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0" sheetId="1" state="visible" r:id="rId2"/>
    <sheet name="ISSUER COMPARE" sheetId="2" state="visible" r:id="rId3"/>
    <sheet name="ENF CHECK (2)" sheetId="3" state="visible" r:id="rId4"/>
    <sheet name="ENF CHECK" sheetId="4" state="visible" r:id="rId5"/>
    <sheet name="ENF SUMM" sheetId="5" state="visible" r:id="rId6"/>
    <sheet name="Sheet1" sheetId="6" state="visible" r:id="rId7"/>
    <sheet name="ENF DATA" sheetId="7" state="visible" r:id="rId8"/>
    <sheet name="Output v4" sheetId="8" state="visible" r:id="rId9"/>
    <sheet name="13F_Underlying_Data_Readystate_" sheetId="9" state="visible" r:id="rId10"/>
    <sheet name="13F_Readystate_12312023" sheetId="10" state="visible" r:id="rId11"/>
  </sheets>
  <definedNames>
    <definedName function="false" hidden="true" localSheetId="9" name="_xlnm._FilterDatabase" vbProcedure="false">13F_Readystate_12312023!$A$2:$BO$2354</definedName>
    <definedName function="false" hidden="true" localSheetId="6" name="_xlnm._FilterDatabase" vbProcedure="false">'ENF DATA'!$A$1:$BU$2307</definedName>
    <definedName function="false" hidden="true" localSheetId="7" name="_xlnm._FilterDatabase" vbProcedure="false">'Output v4'!$A$5:$M$604</definedName>
  </definedNames>
  <calcPr iterateCount="100" refMode="A1" iterate="false" iterateDelta="0.0001"/>
  <pivotCaches>
    <pivotCache cacheId="1" r:id="rId13"/>
    <pivotCache cacheId="2" r:id="rId14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<sst xmlns="http://schemas.openxmlformats.org/spreadsheetml/2006/main" count="175655" uniqueCount="20922">
  <si>
    <t xml:space="preserve">CUSIP</t>
  </si>
  <si>
    <t xml:space="preserve">Sum of Market Value</t>
  </si>
  <si>
    <t xml:space="preserve">88579Y101</t>
  </si>
  <si>
    <t xml:space="preserve">002824100</t>
  </si>
  <si>
    <t xml:space="preserve">00287Y109</t>
  </si>
  <si>
    <t xml:space="preserve">00402L107</t>
  </si>
  <si>
    <t xml:space="preserve">G1151C101</t>
  </si>
  <si>
    <t xml:space="preserve">00081T108</t>
  </si>
  <si>
    <t xml:space="preserve">00724F101</t>
  </si>
  <si>
    <t xml:space="preserve">00751Y106</t>
  </si>
  <si>
    <t xml:space="preserve">007903107</t>
  </si>
  <si>
    <t xml:space="preserve">00130H105</t>
  </si>
  <si>
    <t xml:space="preserve">00847G705</t>
  </si>
  <si>
    <t xml:space="preserve">00922R105</t>
  </si>
  <si>
    <t xml:space="preserve">009066101</t>
  </si>
  <si>
    <t xml:space="preserve">009066AB7</t>
  </si>
  <si>
    <t xml:space="preserve">011642AB1</t>
  </si>
  <si>
    <t xml:space="preserve">012653101</t>
  </si>
  <si>
    <t xml:space="preserve">013091103</t>
  </si>
  <si>
    <t xml:space="preserve">02043QAB3</t>
  </si>
  <si>
    <t xml:space="preserve">02079K107</t>
  </si>
  <si>
    <t xml:space="preserve">02079K305</t>
  </si>
  <si>
    <t xml:space="preserve">02081GAB8</t>
  </si>
  <si>
    <t xml:space="preserve">021369AC7</t>
  </si>
  <si>
    <t xml:space="preserve">02156V109</t>
  </si>
  <si>
    <t xml:space="preserve">02156K103</t>
  </si>
  <si>
    <t xml:space="preserve">023135106</t>
  </si>
  <si>
    <t xml:space="preserve">00164V103</t>
  </si>
  <si>
    <t xml:space="preserve">02376R102</t>
  </si>
  <si>
    <t xml:space="preserve">024061103</t>
  </si>
  <si>
    <t xml:space="preserve">025537101</t>
  </si>
  <si>
    <t xml:space="preserve">025816109</t>
  </si>
  <si>
    <t xml:space="preserve">031162100</t>
  </si>
  <si>
    <t xml:space="preserve">031652100</t>
  </si>
  <si>
    <t xml:space="preserve">03213A104</t>
  </si>
  <si>
    <t xml:space="preserve">032654105</t>
  </si>
  <si>
    <t xml:space="preserve">03662Q105</t>
  </si>
  <si>
    <t xml:space="preserve">03674X106</t>
  </si>
  <si>
    <t xml:space="preserve">75605Y106</t>
  </si>
  <si>
    <t xml:space="preserve">03743Q108</t>
  </si>
  <si>
    <t xml:space="preserve">03769M106</t>
  </si>
  <si>
    <t xml:space="preserve">037833100</t>
  </si>
  <si>
    <t xml:space="preserve">038222105</t>
  </si>
  <si>
    <t xml:space="preserve">G6095L109</t>
  </si>
  <si>
    <t xml:space="preserve">03940R107</t>
  </si>
  <si>
    <t xml:space="preserve">228903AB6</t>
  </si>
  <si>
    <t xml:space="preserve">04351PAD3</t>
  </si>
  <si>
    <t xml:space="preserve">N07059210</t>
  </si>
  <si>
    <t xml:space="preserve">046353108</t>
  </si>
  <si>
    <t xml:space="preserve">00206R102</t>
  </si>
  <si>
    <t xml:space="preserve">052769106</t>
  </si>
  <si>
    <t xml:space="preserve">053015103</t>
  </si>
  <si>
    <t xml:space="preserve">053332102</t>
  </si>
  <si>
    <t xml:space="preserve">05352A100</t>
  </si>
  <si>
    <t xml:space="preserve">05508R106</t>
  </si>
  <si>
    <t xml:space="preserve">05722G100</t>
  </si>
  <si>
    <t xml:space="preserve">05875B106</t>
  </si>
  <si>
    <t xml:space="preserve">060505104</t>
  </si>
  <si>
    <t xml:space="preserve">071734107</t>
  </si>
  <si>
    <t xml:space="preserve">07831C103</t>
  </si>
  <si>
    <t xml:space="preserve">08265TAD1</t>
  </si>
  <si>
    <t xml:space="preserve">084670702</t>
  </si>
  <si>
    <t xml:space="preserve">086516101</t>
  </si>
  <si>
    <t xml:space="preserve">090043100</t>
  </si>
  <si>
    <t xml:space="preserve">09061G101</t>
  </si>
  <si>
    <t xml:space="preserve">09239B109</t>
  </si>
  <si>
    <t xml:space="preserve">09239BAD1</t>
  </si>
  <si>
    <t xml:space="preserve">09260D107</t>
  </si>
  <si>
    <t xml:space="preserve">09627Y109</t>
  </si>
  <si>
    <t xml:space="preserve">097023105</t>
  </si>
  <si>
    <t xml:space="preserve">09857L108</t>
  </si>
  <si>
    <t xml:space="preserve">110122108</t>
  </si>
  <si>
    <t xml:space="preserve">11135F101</t>
  </si>
  <si>
    <t xml:space="preserve">12008R107</t>
  </si>
  <si>
    <t xml:space="preserve">127387108</t>
  </si>
  <si>
    <t xml:space="preserve">12769G100</t>
  </si>
  <si>
    <t xml:space="preserve">14040H105</t>
  </si>
  <si>
    <t xml:space="preserve">G1890L107</t>
  </si>
  <si>
    <t xml:space="preserve">143130102</t>
  </si>
  <si>
    <t xml:space="preserve">143658300</t>
  </si>
  <si>
    <t xml:space="preserve">14448C104</t>
  </si>
  <si>
    <t xml:space="preserve">146869102</t>
  </si>
  <si>
    <t xml:space="preserve">148806102</t>
  </si>
  <si>
    <t xml:space="preserve">149123101</t>
  </si>
  <si>
    <t xml:space="preserve">15118V207</t>
  </si>
  <si>
    <t xml:space="preserve">15135U109</t>
  </si>
  <si>
    <t xml:space="preserve">156431AQ1</t>
  </si>
  <si>
    <t xml:space="preserve">15677JAD0</t>
  </si>
  <si>
    <t xml:space="preserve">16115Q308</t>
  </si>
  <si>
    <t xml:space="preserve">163086AE1</t>
  </si>
  <si>
    <t xml:space="preserve">165167735</t>
  </si>
  <si>
    <t xml:space="preserve">166764100</t>
  </si>
  <si>
    <t xml:space="preserve">169656105</t>
  </si>
  <si>
    <t xml:space="preserve">17275R102</t>
  </si>
  <si>
    <t xml:space="preserve">18453H106</t>
  </si>
  <si>
    <t xml:space="preserve">18915M107</t>
  </si>
  <si>
    <t xml:space="preserve">18915MAC1</t>
  </si>
  <si>
    <t xml:space="preserve">191216100</t>
  </si>
  <si>
    <t xml:space="preserve">20030N101</t>
  </si>
  <si>
    <t xml:space="preserve">205768302</t>
  </si>
  <si>
    <t xml:space="preserve">207410AH4</t>
  </si>
  <si>
    <t xml:space="preserve">20825C104</t>
  </si>
  <si>
    <t xml:space="preserve">22160K105</t>
  </si>
  <si>
    <t xml:space="preserve">127097103</t>
  </si>
  <si>
    <t xml:space="preserve">22207T101</t>
  </si>
  <si>
    <t xml:space="preserve">227046109</t>
  </si>
  <si>
    <t xml:space="preserve">126408103</t>
  </si>
  <si>
    <t xml:space="preserve">G2717B108</t>
  </si>
  <si>
    <t xml:space="preserve">126650100</t>
  </si>
  <si>
    <t xml:space="preserve">23282W605</t>
  </si>
  <si>
    <t xml:space="preserve">23282WAC4</t>
  </si>
  <si>
    <t xml:space="preserve">23331A109</t>
  </si>
  <si>
    <t xml:space="preserve">235851102</t>
  </si>
  <si>
    <t xml:space="preserve">237194105</t>
  </si>
  <si>
    <t xml:space="preserve">244199105</t>
  </si>
  <si>
    <t xml:space="preserve">24703L202</t>
  </si>
  <si>
    <t xml:space="preserve">25058X105</t>
  </si>
  <si>
    <t xml:space="preserve">252131107</t>
  </si>
  <si>
    <t xml:space="preserve">25470MAF6</t>
  </si>
  <si>
    <t xml:space="preserve">254687106</t>
  </si>
  <si>
    <t xml:space="preserve">25754A201</t>
  </si>
  <si>
    <t xml:space="preserve">26441C204</t>
  </si>
  <si>
    <t xml:space="preserve">26856L103</t>
  </si>
  <si>
    <t xml:space="preserve">G29183103</t>
  </si>
  <si>
    <t xml:space="preserve">278642103</t>
  </si>
  <si>
    <t xml:space="preserve">532457108</t>
  </si>
  <si>
    <t xml:space="preserve">29084Q100</t>
  </si>
  <si>
    <t xml:space="preserve">292812104</t>
  </si>
  <si>
    <t xml:space="preserve">29355AAK3</t>
  </si>
  <si>
    <t xml:space="preserve">29362U104</t>
  </si>
  <si>
    <t xml:space="preserve">29404KAG1</t>
  </si>
  <si>
    <t xml:space="preserve">415864107</t>
  </si>
  <si>
    <t xml:space="preserve">26875P101</t>
  </si>
  <si>
    <t xml:space="preserve">29444U700</t>
  </si>
  <si>
    <t xml:space="preserve">29786AAN6</t>
  </si>
  <si>
    <t xml:space="preserve">30063PAC9</t>
  </si>
  <si>
    <t xml:space="preserve">30212P303</t>
  </si>
  <si>
    <t xml:space="preserve">30231G102</t>
  </si>
  <si>
    <t xml:space="preserve">337738108</t>
  </si>
  <si>
    <t xml:space="preserve">33833Q106</t>
  </si>
  <si>
    <t xml:space="preserve">345370860</t>
  </si>
  <si>
    <t xml:space="preserve">34959E109</t>
  </si>
  <si>
    <t xml:space="preserve">35671D857</t>
  </si>
  <si>
    <t xml:space="preserve">H2906T109</t>
  </si>
  <si>
    <t xml:space="preserve">368736104</t>
  </si>
  <si>
    <t xml:space="preserve">369604301</t>
  </si>
  <si>
    <t xml:space="preserve">37045V100</t>
  </si>
  <si>
    <t xml:space="preserve">372460105</t>
  </si>
  <si>
    <t xml:space="preserve">375558103</t>
  </si>
  <si>
    <t xml:space="preserve">G39387108</t>
  </si>
  <si>
    <t xml:space="preserve">38141G104</t>
  </si>
  <si>
    <t xml:space="preserve">382550101</t>
  </si>
  <si>
    <t xml:space="preserve">389375106</t>
  </si>
  <si>
    <t xml:space="preserve">40171V100</t>
  </si>
  <si>
    <t xml:space="preserve">36262G101</t>
  </si>
  <si>
    <t xml:space="preserve">405024AB6</t>
  </si>
  <si>
    <t xml:space="preserve">406216101</t>
  </si>
  <si>
    <t xml:space="preserve">40637HAD1</t>
  </si>
  <si>
    <t xml:space="preserve">40637HAF6</t>
  </si>
  <si>
    <t xml:space="preserve">419879101</t>
  </si>
  <si>
    <t xml:space="preserve">40412C101</t>
  </si>
  <si>
    <t xml:space="preserve">G4412G101</t>
  </si>
  <si>
    <t xml:space="preserve">42809H107</t>
  </si>
  <si>
    <t xml:space="preserve">403949100</t>
  </si>
  <si>
    <t xml:space="preserve">43300A203</t>
  </si>
  <si>
    <t xml:space="preserve">437076102</t>
  </si>
  <si>
    <t xml:space="preserve">438516106</t>
  </si>
  <si>
    <t xml:space="preserve">40434L105</t>
  </si>
  <si>
    <t xml:space="preserve">45174J509</t>
  </si>
  <si>
    <t xml:space="preserve">452308109</t>
  </si>
  <si>
    <t xml:space="preserve">45245EAJ8</t>
  </si>
  <si>
    <t xml:space="preserve">45253H101</t>
  </si>
  <si>
    <t xml:space="preserve">453204AD1</t>
  </si>
  <si>
    <t xml:space="preserve">45720L107</t>
  </si>
  <si>
    <t xml:space="preserve">45781MAB7</t>
  </si>
  <si>
    <t xml:space="preserve">457669AB5</t>
  </si>
  <si>
    <t xml:space="preserve">458140100</t>
  </si>
  <si>
    <t xml:space="preserve">459200101</t>
  </si>
  <si>
    <t xml:space="preserve">461202103</t>
  </si>
  <si>
    <t xml:space="preserve">46120E602</t>
  </si>
  <si>
    <t xml:space="preserve">46090E103</t>
  </si>
  <si>
    <t xml:space="preserve">46333XAH1</t>
  </si>
  <si>
    <t xml:space="preserve">464287655</t>
  </si>
  <si>
    <t xml:space="preserve">46565G104</t>
  </si>
  <si>
    <t xml:space="preserve">465741AN6</t>
  </si>
  <si>
    <t xml:space="preserve">47215P106</t>
  </si>
  <si>
    <t xml:space="preserve">478160104</t>
  </si>
  <si>
    <t xml:space="preserve">46625H100</t>
  </si>
  <si>
    <t xml:space="preserve">49177J102</t>
  </si>
  <si>
    <t xml:space="preserve">497266106</t>
  </si>
  <si>
    <t xml:space="preserve">482480100</t>
  </si>
  <si>
    <t xml:space="preserve">512807108</t>
  </si>
  <si>
    <t xml:space="preserve">516544AB9</t>
  </si>
  <si>
    <t xml:space="preserve">517834107</t>
  </si>
  <si>
    <t xml:space="preserve">518439104</t>
  </si>
  <si>
    <t xml:space="preserve">526057104</t>
  </si>
  <si>
    <t xml:space="preserve">531229789</t>
  </si>
  <si>
    <t xml:space="preserve">G54950103</t>
  </si>
  <si>
    <t xml:space="preserve">501889208</t>
  </si>
  <si>
    <t xml:space="preserve">539830109</t>
  </si>
  <si>
    <t xml:space="preserve">548661107</t>
  </si>
  <si>
    <t xml:space="preserve">550021109</t>
  </si>
  <si>
    <t xml:space="preserve">55616P104</t>
  </si>
  <si>
    <t xml:space="preserve">562750109</t>
  </si>
  <si>
    <t xml:space="preserve">56585A102</t>
  </si>
  <si>
    <t xml:space="preserve">571903202</t>
  </si>
  <si>
    <t xml:space="preserve">574795100</t>
  </si>
  <si>
    <t xml:space="preserve">57636Q104</t>
  </si>
  <si>
    <t xml:space="preserve">57667L107</t>
  </si>
  <si>
    <t xml:space="preserve">580135101</t>
  </si>
  <si>
    <t xml:space="preserve">58155Q103</t>
  </si>
  <si>
    <t xml:space="preserve">G5960L103</t>
  </si>
  <si>
    <t xml:space="preserve">58733R102</t>
  </si>
  <si>
    <t xml:space="preserve">588056101</t>
  </si>
  <si>
    <t xml:space="preserve">58933Y105</t>
  </si>
  <si>
    <t xml:space="preserve">59045L106</t>
  </si>
  <si>
    <t xml:space="preserve">59064RAA7</t>
  </si>
  <si>
    <t xml:space="preserve">30303M102</t>
  </si>
  <si>
    <t xml:space="preserve">59156R108</t>
  </si>
  <si>
    <t xml:space="preserve">552953101</t>
  </si>
  <si>
    <t xml:space="preserve">595017104</t>
  </si>
  <si>
    <t xml:space="preserve">595112103</t>
  </si>
  <si>
    <t xml:space="preserve">594918104</t>
  </si>
  <si>
    <t xml:space="preserve">606710AA9</t>
  </si>
  <si>
    <t xml:space="preserve">60783X104</t>
  </si>
  <si>
    <t xml:space="preserve">609207105</t>
  </si>
  <si>
    <t xml:space="preserve">60937P106</t>
  </si>
  <si>
    <t xml:space="preserve">61174X109</t>
  </si>
  <si>
    <t xml:space="preserve">617446448</t>
  </si>
  <si>
    <t xml:space="preserve">G6359F137</t>
  </si>
  <si>
    <t xml:space="preserve">63947X101</t>
  </si>
  <si>
    <t xml:space="preserve">64110D104</t>
  </si>
  <si>
    <t xml:space="preserve">64110L106</t>
  </si>
  <si>
    <t xml:space="preserve">651639106</t>
  </si>
  <si>
    <t xml:space="preserve">65339F101</t>
  </si>
  <si>
    <t xml:space="preserve">654106103</t>
  </si>
  <si>
    <t xml:space="preserve">655844108</t>
  </si>
  <si>
    <t xml:space="preserve">67066G104</t>
  </si>
  <si>
    <t xml:space="preserve">N6596X109</t>
  </si>
  <si>
    <t xml:space="preserve">683712103</t>
  </si>
  <si>
    <t xml:space="preserve">68389X105</t>
  </si>
  <si>
    <t xml:space="preserve">67103H107</t>
  </si>
  <si>
    <t xml:space="preserve">68622V106</t>
  </si>
  <si>
    <t xml:space="preserve">686688AB8</t>
  </si>
  <si>
    <t xml:space="preserve">69553P100</t>
  </si>
  <si>
    <t xml:space="preserve">697435105</t>
  </si>
  <si>
    <t xml:space="preserve">698884AE3</t>
  </si>
  <si>
    <t xml:space="preserve">92556H206</t>
  </si>
  <si>
    <t xml:space="preserve">701094104</t>
  </si>
  <si>
    <t xml:space="preserve">704326107</t>
  </si>
  <si>
    <t xml:space="preserve">70450Y103</t>
  </si>
  <si>
    <t xml:space="preserve">722304102</t>
  </si>
  <si>
    <t xml:space="preserve">70614W100</t>
  </si>
  <si>
    <t xml:space="preserve">707569109</t>
  </si>
  <si>
    <t xml:space="preserve">713448108</t>
  </si>
  <si>
    <t xml:space="preserve">71375UAF8</t>
  </si>
  <si>
    <t xml:space="preserve">717081103</t>
  </si>
  <si>
    <t xml:space="preserve">718172109</t>
  </si>
  <si>
    <t xml:space="preserve">723787107</t>
  </si>
  <si>
    <t xml:space="preserve">72651A207</t>
  </si>
  <si>
    <t xml:space="preserve">693475105</t>
  </si>
  <si>
    <t xml:space="preserve">73278L105</t>
  </si>
  <si>
    <t xml:space="preserve">737446104</t>
  </si>
  <si>
    <t xml:space="preserve">742718109</t>
  </si>
  <si>
    <t xml:space="preserve">743315103</t>
  </si>
  <si>
    <t xml:space="preserve">74346YAG8</t>
  </si>
  <si>
    <t xml:space="preserve">74366E102</t>
  </si>
  <si>
    <t xml:space="preserve">74460D109</t>
  </si>
  <si>
    <t xml:space="preserve">745867101</t>
  </si>
  <si>
    <t xml:space="preserve">747525103</t>
  </si>
  <si>
    <t xml:space="preserve">75281A109</t>
  </si>
  <si>
    <t xml:space="preserve">75886F107</t>
  </si>
  <si>
    <t xml:space="preserve">759916AC3</t>
  </si>
  <si>
    <t xml:space="preserve">76680R206</t>
  </si>
  <si>
    <t xml:space="preserve">771049103</t>
  </si>
  <si>
    <t xml:space="preserve">V7780T103</t>
  </si>
  <si>
    <t xml:space="preserve">75513E101</t>
  </si>
  <si>
    <t xml:space="preserve">78349D107</t>
  </si>
  <si>
    <t xml:space="preserve">78409V104</t>
  </si>
  <si>
    <t xml:space="preserve">79466L302</t>
  </si>
  <si>
    <t xml:space="preserve">79589L106</t>
  </si>
  <si>
    <t xml:space="preserve">803607AD2</t>
  </si>
  <si>
    <t xml:space="preserve">806857108</t>
  </si>
  <si>
    <t xml:space="preserve">81369Y506</t>
  </si>
  <si>
    <t xml:space="preserve">81369Y605</t>
  </si>
  <si>
    <t xml:space="preserve">81730H109</t>
  </si>
  <si>
    <t xml:space="preserve">81762P102</t>
  </si>
  <si>
    <t xml:space="preserve">819047AB7</t>
  </si>
  <si>
    <t xml:space="preserve">82968B103</t>
  </si>
  <si>
    <t xml:space="preserve">78454L100</t>
  </si>
  <si>
    <t xml:space="preserve">83304AAH9</t>
  </si>
  <si>
    <t xml:space="preserve">833445109</t>
  </si>
  <si>
    <t xml:space="preserve">83417M104</t>
  </si>
  <si>
    <t xml:space="preserve">83417MAD6</t>
  </si>
  <si>
    <t xml:space="preserve">844741108</t>
  </si>
  <si>
    <t xml:space="preserve">845467109</t>
  </si>
  <si>
    <t xml:space="preserve">78462F103</t>
  </si>
  <si>
    <t xml:space="preserve">848574109</t>
  </si>
  <si>
    <t xml:space="preserve">848577102</t>
  </si>
  <si>
    <t xml:space="preserve">848637104</t>
  </si>
  <si>
    <t xml:space="preserve">855244109</t>
  </si>
  <si>
    <t xml:space="preserve">863667101</t>
  </si>
  <si>
    <t xml:space="preserve">867224107</t>
  </si>
  <si>
    <t xml:space="preserve">871607107</t>
  </si>
  <si>
    <t xml:space="preserve">87612G101</t>
  </si>
  <si>
    <t xml:space="preserve">87612E106</t>
  </si>
  <si>
    <t xml:space="preserve">88025T102</t>
  </si>
  <si>
    <t xml:space="preserve">88033G407</t>
  </si>
  <si>
    <t xml:space="preserve">88160R101</t>
  </si>
  <si>
    <t xml:space="preserve">88162G103</t>
  </si>
  <si>
    <t xml:space="preserve">882508104</t>
  </si>
  <si>
    <t xml:space="preserve">882681109</t>
  </si>
  <si>
    <t xml:space="preserve">125523100</t>
  </si>
  <si>
    <t xml:space="preserve">883556102</t>
  </si>
  <si>
    <t xml:space="preserve">872540109</t>
  </si>
  <si>
    <t xml:space="preserve">872590104</t>
  </si>
  <si>
    <t xml:space="preserve">892356106</t>
  </si>
  <si>
    <t xml:space="preserve">894164102</t>
  </si>
  <si>
    <t xml:space="preserve">89832Q109</t>
  </si>
  <si>
    <t xml:space="preserve">902494103</t>
  </si>
  <si>
    <t xml:space="preserve">90353T100</t>
  </si>
  <si>
    <t xml:space="preserve">90384S303</t>
  </si>
  <si>
    <t xml:space="preserve">907818108</t>
  </si>
  <si>
    <t xml:space="preserve">911312106</t>
  </si>
  <si>
    <t xml:space="preserve">911363109</t>
  </si>
  <si>
    <t xml:space="preserve">912909108</t>
  </si>
  <si>
    <t xml:space="preserve">91324P102</t>
  </si>
  <si>
    <t xml:space="preserve">902973304</t>
  </si>
  <si>
    <t xml:space="preserve">918090101</t>
  </si>
  <si>
    <t xml:space="preserve">91913Y100</t>
  </si>
  <si>
    <t xml:space="preserve">92343V104</t>
  </si>
  <si>
    <t xml:space="preserve">92532F100</t>
  </si>
  <si>
    <t xml:space="preserve">92537N108</t>
  </si>
  <si>
    <t xml:space="preserve">926400102</t>
  </si>
  <si>
    <t xml:space="preserve">92826C839</t>
  </si>
  <si>
    <t xml:space="preserve">92858V101</t>
  </si>
  <si>
    <t xml:space="preserve">931142103</t>
  </si>
  <si>
    <t xml:space="preserve">934423104</t>
  </si>
  <si>
    <t xml:space="preserve">949746101</t>
  </si>
  <si>
    <t xml:space="preserve">96145D105</t>
  </si>
  <si>
    <t xml:space="preserve">96758W101</t>
  </si>
  <si>
    <t xml:space="preserve">969457100</t>
  </si>
  <si>
    <t xml:space="preserve">977852AD4</t>
  </si>
  <si>
    <t xml:space="preserve">978097103</t>
  </si>
  <si>
    <t xml:space="preserve">983134107</t>
  </si>
  <si>
    <t xml:space="preserve">98423FAB5</t>
  </si>
  <si>
    <t xml:space="preserve">Security Name</t>
  </si>
  <si>
    <t xml:space="preserve">3M CO</t>
  </si>
  <si>
    <t xml:space="preserve">from ENF</t>
  </si>
  <si>
    <t xml:space="preserve">ABBOTT LABS</t>
  </si>
  <si>
    <t xml:space="preserve">ABBVIE INC</t>
  </si>
  <si>
    <t xml:space="preserve">ACADEMY SPORTS &amp; OUTDOORS IN</t>
  </si>
  <si>
    <t xml:space="preserve">ACCENTURE PLC IRELAND</t>
  </si>
  <si>
    <t xml:space="preserve">ACCO BRANDS CORP</t>
  </si>
  <si>
    <t xml:space="preserve">ADOBE INC</t>
  </si>
  <si>
    <t xml:space="preserve">ADVANCE AUTO PARTS INC</t>
  </si>
  <si>
    <t xml:space="preserve">ADVANCED MICRO DEVICES INC</t>
  </si>
  <si>
    <t xml:space="preserve">AES CORP</t>
  </si>
  <si>
    <t xml:space="preserve">AGENUS INC</t>
  </si>
  <si>
    <t xml:space="preserve">AIR TRANSPORT SERVICES GRP I</t>
  </si>
  <si>
    <t xml:space="preserve">AIRBNB INC</t>
  </si>
  <si>
    <t xml:space="preserve">ALARM COM HLDGS INC</t>
  </si>
  <si>
    <t xml:space="preserve">ALBEMARLE CORP</t>
  </si>
  <si>
    <t xml:space="preserve">ALBERTSONS COS INC</t>
  </si>
  <si>
    <t xml:space="preserve">MISSING EQUITY POSITION</t>
  </si>
  <si>
    <t xml:space="preserve">ALNYLAM PHARMACEUTICALS INC</t>
  </si>
  <si>
    <t xml:space="preserve">ALPHABET INC</t>
  </si>
  <si>
    <t xml:space="preserve">ALPHATEC HLDGS INC</t>
  </si>
  <si>
    <t xml:space="preserve">ALTAIR ENGR INC</t>
  </si>
  <si>
    <t xml:space="preserve">ALTC ACQUISITION CORP</t>
  </si>
  <si>
    <t xml:space="preserve">ALTICE USA INC</t>
  </si>
  <si>
    <t xml:space="preserve">AMAZON COM INC</t>
  </si>
  <si>
    <t xml:space="preserve">AMC NETWORKS INC</t>
  </si>
  <si>
    <t xml:space="preserve">AMERICAN AIRLS GROUP INC</t>
  </si>
  <si>
    <t xml:space="preserve">AMERICAN AXLE &amp; MFG HLDGS IN</t>
  </si>
  <si>
    <t xml:space="preserve">AMERICAN ELEC PWR CO INC</t>
  </si>
  <si>
    <t xml:space="preserve">AMERICAN EXPRESS CO</t>
  </si>
  <si>
    <t xml:space="preserve">checking</t>
  </si>
  <si>
    <t xml:space="preserve">AMGEN INC</t>
  </si>
  <si>
    <t xml:space="preserve">AMKOR TECHNOLOGY INC</t>
  </si>
  <si>
    <t xml:space="preserve">AMPLITUDE INC</t>
  </si>
  <si>
    <t xml:space="preserve">ANALOG DEVICES INC</t>
  </si>
  <si>
    <t xml:space="preserve">ANSYS INC</t>
  </si>
  <si>
    <t xml:space="preserve">ANTERO RESOURCES CORP</t>
  </si>
  <si>
    <t xml:space="preserve">ANYWHERE REAL ESTATE INC</t>
  </si>
  <si>
    <t xml:space="preserve">APA CORPORATION</t>
  </si>
  <si>
    <t xml:space="preserve">APOLLO GLOBAL MGMT INC</t>
  </si>
  <si>
    <t xml:space="preserve">APPLE INC</t>
  </si>
  <si>
    <t xml:space="preserve">APPLIED MATLS INC</t>
  </si>
  <si>
    <t xml:space="preserve">APTIV PLC</t>
  </si>
  <si>
    <t xml:space="preserve">ARCH RESOURCES INC</t>
  </si>
  <si>
    <t xml:space="preserve">ARTIVION INC</t>
  </si>
  <si>
    <t xml:space="preserve">ASCENDIS PHARMA A/S</t>
  </si>
  <si>
    <t xml:space="preserve">ASML HOLDING N V</t>
  </si>
  <si>
    <t xml:space="preserve">ASTRAZENECA PLC</t>
  </si>
  <si>
    <t xml:space="preserve">AT&amp;T INC</t>
  </si>
  <si>
    <t xml:space="preserve">AUTODESK INC</t>
  </si>
  <si>
    <t xml:space="preserve">AUTOMATIC DATA PROCESSING IN</t>
  </si>
  <si>
    <t xml:space="preserve">AUTOZONE INC</t>
  </si>
  <si>
    <t xml:space="preserve">AVANTOR INC</t>
  </si>
  <si>
    <t xml:space="preserve">B &amp; G FOODS INC NEW</t>
  </si>
  <si>
    <t xml:space="preserve">BAKER HUGHES COMPANY</t>
  </si>
  <si>
    <t xml:space="preserve">BALLYS CORPORATION</t>
  </si>
  <si>
    <t xml:space="preserve">BANK AMERICA CORP</t>
  </si>
  <si>
    <t xml:space="preserve">BAUSCH HEALTH COS INC</t>
  </si>
  <si>
    <t xml:space="preserve">BELLRING BRANDS INC</t>
  </si>
  <si>
    <t xml:space="preserve">BENTLEY SYS INC</t>
  </si>
  <si>
    <t xml:space="preserve">BERKSHIRE HATHAWAY INC DEL</t>
  </si>
  <si>
    <t xml:space="preserve">BEST BUY INC</t>
  </si>
  <si>
    <t xml:space="preserve">BILL HOLDINGS INC</t>
  </si>
  <si>
    <t xml:space="preserve">BIOMARIN PHARMACEUTICAL INC</t>
  </si>
  <si>
    <t xml:space="preserve">BLACKLINE INC</t>
  </si>
  <si>
    <t xml:space="preserve">BLACKSTONE INC</t>
  </si>
  <si>
    <t xml:space="preserve">BLUEPRINT MEDICINES CORP</t>
  </si>
  <si>
    <t xml:space="preserve">BOEING CO</t>
  </si>
  <si>
    <t xml:space="preserve">BOOKING HOLDINGS INC</t>
  </si>
  <si>
    <t xml:space="preserve">BRISTOL-MYERS SQUIBB CO</t>
  </si>
  <si>
    <t xml:space="preserve">BROADCOM INC</t>
  </si>
  <si>
    <t xml:space="preserve">BUILDERS FIRSTSOURCE INC</t>
  </si>
  <si>
    <t xml:space="preserve">CADENCE DESIGN SYSTEM INC</t>
  </si>
  <si>
    <t xml:space="preserve">CAESARS ENTERTAINMENT INC NE</t>
  </si>
  <si>
    <t xml:space="preserve">CAPITAL ONE FINL CORP</t>
  </si>
  <si>
    <t xml:space="preserve">CAPRI HOLDINGS LIMITED</t>
  </si>
  <si>
    <t xml:space="preserve">CARMAX INC</t>
  </si>
  <si>
    <t xml:space="preserve">CARNIVAL CORP</t>
  </si>
  <si>
    <t xml:space="preserve">CARRIER GLOBAL CORPORATION</t>
  </si>
  <si>
    <t xml:space="preserve">CARVANA CO</t>
  </si>
  <si>
    <t xml:space="preserve">CATALENT INC</t>
  </si>
  <si>
    <t xml:space="preserve">CATERPILLAR INC</t>
  </si>
  <si>
    <t xml:space="preserve">CELSIUS HLDGS INC</t>
  </si>
  <si>
    <t xml:space="preserve">CENOVUS ENERGY INC</t>
  </si>
  <si>
    <t xml:space="preserve">CENTURY ALUM CO</t>
  </si>
  <si>
    <t xml:space="preserve">CERIDIAN HCM HLDG INC</t>
  </si>
  <si>
    <t xml:space="preserve">CHART INDS INC</t>
  </si>
  <si>
    <t xml:space="preserve">CHEFS WHSE INC</t>
  </si>
  <si>
    <t xml:space="preserve">CHESAPEAKE ENERGY CORP</t>
  </si>
  <si>
    <t xml:space="preserve">CHEVRON CORP NEW</t>
  </si>
  <si>
    <t xml:space="preserve">CHIPOTLE MEXICAN GRILL INC</t>
  </si>
  <si>
    <t xml:space="preserve">CISCO SYS INC</t>
  </si>
  <si>
    <t xml:space="preserve">CLEAR CHANNEL OUTDOOR HLDGS</t>
  </si>
  <si>
    <t xml:space="preserve">CLOUDFLARE INC</t>
  </si>
  <si>
    <t xml:space="preserve">COCA COLA CO</t>
  </si>
  <si>
    <t xml:space="preserve">COMCAST CORP NEW</t>
  </si>
  <si>
    <t xml:space="preserve">COMSTOCK RES INC</t>
  </si>
  <si>
    <t xml:space="preserve">CONMED CORP</t>
  </si>
  <si>
    <t xml:space="preserve">CONOCOPHILLIPS</t>
  </si>
  <si>
    <t xml:space="preserve">COSTCO WHSL CORP NEW</t>
  </si>
  <si>
    <t xml:space="preserve">COTERRA ENERGY INC</t>
  </si>
  <si>
    <t xml:space="preserve">COUCHBASE INC</t>
  </si>
  <si>
    <t xml:space="preserve">CROCS INC</t>
  </si>
  <si>
    <t xml:space="preserve">CSX CORP</t>
  </si>
  <si>
    <t xml:space="preserve">CUSHMAN WAKEFIELD PLC</t>
  </si>
  <si>
    <t xml:space="preserve">CVS HEALTH CORP</t>
  </si>
  <si>
    <t xml:space="preserve">CYTOKINETICS INC</t>
  </si>
  <si>
    <t xml:space="preserve">D R HORTON INC</t>
  </si>
  <si>
    <t xml:space="preserve">DANAHER CORPORATION</t>
  </si>
  <si>
    <t xml:space="preserve">DARDEN RESTAURANTS INC</t>
  </si>
  <si>
    <t xml:space="preserve">DEERE &amp; CO</t>
  </si>
  <si>
    <t xml:space="preserve">DELL TECHNOLOGIES INC</t>
  </si>
  <si>
    <t xml:space="preserve">DESKTOP METAL INC</t>
  </si>
  <si>
    <t xml:space="preserve">DEXCOM INC</t>
  </si>
  <si>
    <t xml:space="preserve">DISH NETWORK CORPORATION</t>
  </si>
  <si>
    <t xml:space="preserve">DISNEY WALT CO</t>
  </si>
  <si>
    <t xml:space="preserve">DOMINOS PIZZA INC</t>
  </si>
  <si>
    <t xml:space="preserve">DUKE ENERGY CORP NEW</t>
  </si>
  <si>
    <t xml:space="preserve">E L F BEAUTY INC</t>
  </si>
  <si>
    <t xml:space="preserve">EATON CORP PLC</t>
  </si>
  <si>
    <t xml:space="preserve">EBAY INC.</t>
  </si>
  <si>
    <t xml:space="preserve">ELI LILLY &amp; CO</t>
  </si>
  <si>
    <t xml:space="preserve">EMCOR GROUP INC</t>
  </si>
  <si>
    <t xml:space="preserve">ENFUSION INC</t>
  </si>
  <si>
    <t xml:space="preserve">ENPHASE ENERGY INC</t>
  </si>
  <si>
    <t xml:space="preserve">ENTEGRIS INC</t>
  </si>
  <si>
    <t xml:space="preserve">ENVESTNET INC</t>
  </si>
  <si>
    <t xml:space="preserve">ENVIRI CORP</t>
  </si>
  <si>
    <t xml:space="preserve">EOG RES INC</t>
  </si>
  <si>
    <t xml:space="preserve">EQUINIX INC</t>
  </si>
  <si>
    <t xml:space="preserve">ETSY INC</t>
  </si>
  <si>
    <t xml:space="preserve">EXACT SCIENCES CORP</t>
  </si>
  <si>
    <t xml:space="preserve">EXPEDIA GROUP INC</t>
  </si>
  <si>
    <t xml:space="preserve">EXXON MOBIL CORP</t>
  </si>
  <si>
    <t xml:space="preserve">FISERV INC</t>
  </si>
  <si>
    <t xml:space="preserve">FIVE POINT HOLDINGS LLC</t>
  </si>
  <si>
    <t xml:space="preserve">FORD MTR CO DEL</t>
  </si>
  <si>
    <t xml:space="preserve">FORTINET INC</t>
  </si>
  <si>
    <t xml:space="preserve">FREEPORT-MCMORAN INC</t>
  </si>
  <si>
    <t xml:space="preserve">GARMIN LTD</t>
  </si>
  <si>
    <t xml:space="preserve">GENERAC HLDGS INC</t>
  </si>
  <si>
    <t xml:space="preserve">GENERAL ELECTRIC CO</t>
  </si>
  <si>
    <t xml:space="preserve">GENERAL MTRS CO</t>
  </si>
  <si>
    <t xml:space="preserve">GENUINE PARTS CO</t>
  </si>
  <si>
    <t xml:space="preserve">GILEAD SCIENCES INC</t>
  </si>
  <si>
    <t xml:space="preserve">GLOBALFOUNDRIES INC</t>
  </si>
  <si>
    <t xml:space="preserve">GOLDMAN SACHS GROUP INC</t>
  </si>
  <si>
    <t xml:space="preserve">GOODYEAR TIRE &amp; RUBR CO</t>
  </si>
  <si>
    <t xml:space="preserve">GRAY TELEVISION INC</t>
  </si>
  <si>
    <t xml:space="preserve">GUIDEWIRE SOFTWARE INC</t>
  </si>
  <si>
    <t xml:space="preserve">GXO LOGISTICS INCORPORATED</t>
  </si>
  <si>
    <t xml:space="preserve">HAEMONETICS CORP MASS</t>
  </si>
  <si>
    <t xml:space="preserve">HALLIBURTON CO</t>
  </si>
  <si>
    <t xml:space="preserve">HALOZYME THERAPEUTICS INC</t>
  </si>
  <si>
    <t xml:space="preserve">HAWAIIAN HOLDINGS INC</t>
  </si>
  <si>
    <t xml:space="preserve">HCA HEALTHCARE INC</t>
  </si>
  <si>
    <t xml:space="preserve">HERBALIFE LTD</t>
  </si>
  <si>
    <t xml:space="preserve">HESS CORP</t>
  </si>
  <si>
    <t xml:space="preserve">HF SINCLAIR CORP</t>
  </si>
  <si>
    <t xml:space="preserve">HILTON WORLDWIDE HLDGS INC</t>
  </si>
  <si>
    <t xml:space="preserve">HOME DEPOT INC</t>
  </si>
  <si>
    <t xml:space="preserve">HONEYWELL INTL INC</t>
  </si>
  <si>
    <t xml:space="preserve">HP INC</t>
  </si>
  <si>
    <t xml:space="preserve">IHEARTMEDIA INC</t>
  </si>
  <si>
    <t xml:space="preserve">ILLINOIS TOOL WKS INC</t>
  </si>
  <si>
    <t xml:space="preserve">IMAX CORP</t>
  </si>
  <si>
    <t xml:space="preserve">IMMUNOGEN INC</t>
  </si>
  <si>
    <t xml:space="preserve">IMPINJ INC</t>
  </si>
  <si>
    <t xml:space="preserve">INHIBRX INC</t>
  </si>
  <si>
    <t xml:space="preserve">INNOVIVA INC</t>
  </si>
  <si>
    <t xml:space="preserve">INSMED INC</t>
  </si>
  <si>
    <t xml:space="preserve">INTEL CORP</t>
  </si>
  <si>
    <t xml:space="preserve">INTERNATIONAL BUSINESS MACHS</t>
  </si>
  <si>
    <t xml:space="preserve">INTUIT</t>
  </si>
  <si>
    <t xml:space="preserve">INTUITIVE SURGICAL INC</t>
  </si>
  <si>
    <t xml:space="preserve">INVESCO QQQ TR</t>
  </si>
  <si>
    <t xml:space="preserve">IRONWOOD PHARMACEUTICALS INC</t>
  </si>
  <si>
    <t xml:space="preserve">ISHARES TR</t>
  </si>
  <si>
    <t xml:space="preserve">ITEOS THERAPEUTICS INC</t>
  </si>
  <si>
    <t xml:space="preserve">ITRON INC</t>
  </si>
  <si>
    <t xml:space="preserve">JD.COM INC</t>
  </si>
  <si>
    <t xml:space="preserve">JOHNSON &amp; JOHNSON</t>
  </si>
  <si>
    <t xml:space="preserve">JPMORGAN CHASE &amp; CO</t>
  </si>
  <si>
    <t xml:space="preserve">KENVUE INC</t>
  </si>
  <si>
    <t xml:space="preserve">KIRBY CORP</t>
  </si>
  <si>
    <t xml:space="preserve">KLA CORP</t>
  </si>
  <si>
    <t xml:space="preserve">LAM RESEARCH CORP</t>
  </si>
  <si>
    <t xml:space="preserve">LANTHEUS HLDGS INC</t>
  </si>
  <si>
    <t xml:space="preserve">LAS VEGAS SANDS CORP</t>
  </si>
  <si>
    <t xml:space="preserve">LAUDER ESTEE COS INC</t>
  </si>
  <si>
    <t xml:space="preserve">LENNAR CORP</t>
  </si>
  <si>
    <t xml:space="preserve">LIBERTY MEDIA CORP DEL</t>
  </si>
  <si>
    <t xml:space="preserve">LINDE PLC</t>
  </si>
  <si>
    <t xml:space="preserve">LKQ CORP</t>
  </si>
  <si>
    <t xml:space="preserve">LOCKHEED MARTIN CORP</t>
  </si>
  <si>
    <t xml:space="preserve">LOWES COS INC</t>
  </si>
  <si>
    <t xml:space="preserve">LULULEMON ATHLETICA INC</t>
  </si>
  <si>
    <t xml:space="preserve">MACYS INC</t>
  </si>
  <si>
    <t xml:space="preserve">MANHATTAN ASSOCIATES INC</t>
  </si>
  <si>
    <t xml:space="preserve">MARATHON PETE CORP</t>
  </si>
  <si>
    <t xml:space="preserve">MARRIOTT INTL INC NEW</t>
  </si>
  <si>
    <t xml:space="preserve">MASIMO CORP</t>
  </si>
  <si>
    <t xml:space="preserve">MASTERCARD INCORPORATED</t>
  </si>
  <si>
    <t xml:space="preserve">MATCH GROUP INC NEW</t>
  </si>
  <si>
    <t xml:space="preserve">MCDONALDS CORP</t>
  </si>
  <si>
    <t xml:space="preserve">MCKESSON CORP</t>
  </si>
  <si>
    <t xml:space="preserve">MEDTRONIC PLC</t>
  </si>
  <si>
    <t xml:space="preserve">MERCADOLIBRE INC</t>
  </si>
  <si>
    <t xml:space="preserve">MERCER INTL INC</t>
  </si>
  <si>
    <t xml:space="preserve">MERCK &amp; CO INC</t>
  </si>
  <si>
    <t xml:space="preserve">MERSANA THERAPEUTICS INC</t>
  </si>
  <si>
    <t xml:space="preserve">MESA LABS INC</t>
  </si>
  <si>
    <t xml:space="preserve">META PLATFORMS INC</t>
  </si>
  <si>
    <t xml:space="preserve">METLIFE INC</t>
  </si>
  <si>
    <t xml:space="preserve">MGM RESORTS INTERNATIONAL</t>
  </si>
  <si>
    <t xml:space="preserve">MICROCHIP TECHNOLOGY INC.</t>
  </si>
  <si>
    <t xml:space="preserve">MICRON TECHNOLOGY INC</t>
  </si>
  <si>
    <t xml:space="preserve">MICROSOFT CORP</t>
  </si>
  <si>
    <t xml:space="preserve">MITEK SYS INC</t>
  </si>
  <si>
    <t xml:space="preserve">MODIVCARE INC</t>
  </si>
  <si>
    <t xml:space="preserve">MONDELEZ INTL INC</t>
  </si>
  <si>
    <t xml:space="preserve">MONGODB INC</t>
  </si>
  <si>
    <t xml:space="preserve">MONSTER BEVERAGE CORP NEW</t>
  </si>
  <si>
    <t xml:space="preserve">MORGAN STANLEY</t>
  </si>
  <si>
    <t xml:space="preserve">NABORS INDUSTRIES LTD</t>
  </si>
  <si>
    <t xml:space="preserve">NCINO INC</t>
  </si>
  <si>
    <t xml:space="preserve">NETAPP INC</t>
  </si>
  <si>
    <t xml:space="preserve">NETFLIX INC</t>
  </si>
  <si>
    <t xml:space="preserve">NEWMONT CORP</t>
  </si>
  <si>
    <t xml:space="preserve">NEXTERA ENERGY INC</t>
  </si>
  <si>
    <t xml:space="preserve">NIKE INC</t>
  </si>
  <si>
    <t xml:space="preserve">NORFOLK SOUTHN CORP</t>
  </si>
  <si>
    <t xml:space="preserve">NVIDIA CORPORATION</t>
  </si>
  <si>
    <t xml:space="preserve">NXP SEMICONDUCTORS N V</t>
  </si>
  <si>
    <t xml:space="preserve">OPENDOOR TECHNOLOGIES INC</t>
  </si>
  <si>
    <t xml:space="preserve">ORACLE CORP</t>
  </si>
  <si>
    <t xml:space="preserve">OREILLY AUTOMOTIVE INC</t>
  </si>
  <si>
    <t xml:space="preserve">ORGANON &amp; CO</t>
  </si>
  <si>
    <t xml:space="preserve">ORMAT TECHNOLOGIES INC</t>
  </si>
  <si>
    <t xml:space="preserve">PAGERDUTY INC</t>
  </si>
  <si>
    <t xml:space="preserve">PALO ALTO NETWORKS INC</t>
  </si>
  <si>
    <t xml:space="preserve">PAR TECHNOLOGY CORP</t>
  </si>
  <si>
    <t xml:space="preserve">PARAMOUNT GLOBAL</t>
  </si>
  <si>
    <t xml:space="preserve">PARKER-HANNIFIN CORP</t>
  </si>
  <si>
    <t xml:space="preserve">PAYCHEX INC</t>
  </si>
  <si>
    <t xml:space="preserve">PAYPAL HLDGS INC</t>
  </si>
  <si>
    <t xml:space="preserve">PDD HOLDINGS INC</t>
  </si>
  <si>
    <t xml:space="preserve">PELOTON INTERACTIVE INC</t>
  </si>
  <si>
    <t xml:space="preserve">PENN ENTERTAINMENT INC</t>
  </si>
  <si>
    <t xml:space="preserve">PEPSICO INC</t>
  </si>
  <si>
    <t xml:space="preserve">PERFICIENT INC</t>
  </si>
  <si>
    <t xml:space="preserve">PFIZER INC</t>
  </si>
  <si>
    <t xml:space="preserve">PHILIP MORRIS INTL INC</t>
  </si>
  <si>
    <t xml:space="preserve">PIONEER NAT RES CO</t>
  </si>
  <si>
    <t xml:space="preserve">PLAINS GP HLDGS L P</t>
  </si>
  <si>
    <t xml:space="preserve">PNC FINL SVCS GROUP INC</t>
  </si>
  <si>
    <t xml:space="preserve">POOL CORP</t>
  </si>
  <si>
    <t xml:space="preserve">POST HLDGS INC</t>
  </si>
  <si>
    <t xml:space="preserve">PROCTER AND GAMBLE CO</t>
  </si>
  <si>
    <t xml:space="preserve">PROGRESSIVE CORP</t>
  </si>
  <si>
    <t xml:space="preserve">PROS HOLDINGS INC</t>
  </si>
  <si>
    <t xml:space="preserve">PROTAGONIST THERAPEUTICS INC</t>
  </si>
  <si>
    <t xml:space="preserve">PUBLIC STORAGE</t>
  </si>
  <si>
    <t xml:space="preserve">PULTE GROUP INC</t>
  </si>
  <si>
    <t xml:space="preserve">QUALCOMM INC</t>
  </si>
  <si>
    <t xml:space="preserve">RANGE RES CORP</t>
  </si>
  <si>
    <t xml:space="preserve">REGENERON PHARMACEUTICALS</t>
  </si>
  <si>
    <t xml:space="preserve">REPLIGEN CORP</t>
  </si>
  <si>
    <t xml:space="preserve">RINGCENTRAL INC</t>
  </si>
  <si>
    <t xml:space="preserve">ROBLOX CORP</t>
  </si>
  <si>
    <t xml:space="preserve">ROYAL CARIBBEAN GROUP</t>
  </si>
  <si>
    <t xml:space="preserve">RTX CORPORATION</t>
  </si>
  <si>
    <t xml:space="preserve">RXSIGHT INC</t>
  </si>
  <si>
    <t xml:space="preserve">S&amp;P GLOBAL INC</t>
  </si>
  <si>
    <t xml:space="preserve">SALESFORCE INC</t>
  </si>
  <si>
    <t xml:space="preserve">SAMSARA INC</t>
  </si>
  <si>
    <t xml:space="preserve">SAREPTA THERAPEUTICS INC</t>
  </si>
  <si>
    <t xml:space="preserve">SCHLUMBERGER LTD</t>
  </si>
  <si>
    <t xml:space="preserve">SCHWAB CHARLES CORP</t>
  </si>
  <si>
    <t xml:space="preserve">SELECT SECTOR SPDR TR</t>
  </si>
  <si>
    <t xml:space="preserve">SENTINELONE INC</t>
  </si>
  <si>
    <t xml:space="preserve">SERVICENOW INC</t>
  </si>
  <si>
    <t xml:space="preserve">SHAKE SHACK INC</t>
  </si>
  <si>
    <t xml:space="preserve">SIRIUS XM HOLDINGS INC</t>
  </si>
  <si>
    <t xml:space="preserve">SM ENERGY CO</t>
  </si>
  <si>
    <t xml:space="preserve">SNAP INC</t>
  </si>
  <si>
    <t xml:space="preserve">SNOWFLAKE INC</t>
  </si>
  <si>
    <t xml:space="preserve">SOLAREDGE TECHNOLOGIES INC</t>
  </si>
  <si>
    <t xml:space="preserve">SOUTHWEST AIRLS CO</t>
  </si>
  <si>
    <t xml:space="preserve">SOUTHWESTERN ENERGY CO</t>
  </si>
  <si>
    <t xml:space="preserve">SPDR S&amp;P 500 ETF TR</t>
  </si>
  <si>
    <t xml:space="preserve">SPIRIT AEROSYSTEMS HLDGS INC</t>
  </si>
  <si>
    <t xml:space="preserve">SPIRIT AIRLS INC</t>
  </si>
  <si>
    <t xml:space="preserve">SPLUNK INC</t>
  </si>
  <si>
    <t xml:space="preserve">STARBUCKS CORP</t>
  </si>
  <si>
    <t xml:space="preserve">STRYKER CORPORATION</t>
  </si>
  <si>
    <t xml:space="preserve">SUNCOR ENERGY INC NEW</t>
  </si>
  <si>
    <t xml:space="preserve">SYNOPSYS INC</t>
  </si>
  <si>
    <t xml:space="preserve">TARGA RES CORP</t>
  </si>
  <si>
    <t xml:space="preserve">TARGET CORP</t>
  </si>
  <si>
    <t xml:space="preserve">TENABLE HLDGS INC</t>
  </si>
  <si>
    <t xml:space="preserve">TENET HEALTHCARE CORP</t>
  </si>
  <si>
    <t xml:space="preserve">TESLA INC</t>
  </si>
  <si>
    <t xml:space="preserve">TETRA TECH INC NEW</t>
  </si>
  <si>
    <t xml:space="preserve">TEXAS INSTRS INC</t>
  </si>
  <si>
    <t xml:space="preserve">TEXAS ROADHOUSE INC</t>
  </si>
  <si>
    <t xml:space="preserve">THE CIGNA GROUP</t>
  </si>
  <si>
    <t xml:space="preserve">THERMO FISHER SCIENTIFIC INC</t>
  </si>
  <si>
    <t xml:space="preserve">TJX COS INC NEW</t>
  </si>
  <si>
    <t xml:space="preserve">T-MOBILE US INC</t>
  </si>
  <si>
    <t xml:space="preserve">TRACTOR SUPPLY CO</t>
  </si>
  <si>
    <t xml:space="preserve">TRAVEL PLUS LEISURE CO</t>
  </si>
  <si>
    <t xml:space="preserve">TRUIST FINL CORP</t>
  </si>
  <si>
    <t xml:space="preserve">TYSON FOODS INC</t>
  </si>
  <si>
    <t xml:space="preserve">UBER TECHNOLOGIES INC</t>
  </si>
  <si>
    <t xml:space="preserve">ULTA BEAUTY INC</t>
  </si>
  <si>
    <t xml:space="preserve">UNION PAC CORP</t>
  </si>
  <si>
    <t xml:space="preserve">UNITED PARCEL SERVICE INC</t>
  </si>
  <si>
    <t xml:space="preserve">UNITED RENTALS INC</t>
  </si>
  <si>
    <t xml:space="preserve">UNITED STATES STL CORP NEW</t>
  </si>
  <si>
    <t xml:space="preserve">UNITEDHEALTH GROUP INC</t>
  </si>
  <si>
    <t xml:space="preserve">US BANCORP DEL</t>
  </si>
  <si>
    <t xml:space="preserve">UTZ BRANDS INC</t>
  </si>
  <si>
    <t xml:space="preserve">VALERO ENERGY CORP</t>
  </si>
  <si>
    <t xml:space="preserve">VERIZON COMMUNICATIONS INC</t>
  </si>
  <si>
    <t xml:space="preserve">VERTEX PHARMACEUTICALS INC</t>
  </si>
  <si>
    <t xml:space="preserve">VERTIV HOLDINGS CO</t>
  </si>
  <si>
    <t xml:space="preserve">VICTORIAS SECRET AND CO</t>
  </si>
  <si>
    <t xml:space="preserve">VISA INC</t>
  </si>
  <si>
    <t xml:space="preserve">VIZIO HLDG CORP</t>
  </si>
  <si>
    <t xml:space="preserve">WALMART INC</t>
  </si>
  <si>
    <t xml:space="preserve">WARNER BROS DISCOVERY INC</t>
  </si>
  <si>
    <t xml:space="preserve">WELLS FARGO CO NEW</t>
  </si>
  <si>
    <t xml:space="preserve">WESTROCK CO</t>
  </si>
  <si>
    <t xml:space="preserve">WIDEOPENWEST INC</t>
  </si>
  <si>
    <t xml:space="preserve">WILLIAMS COS INC</t>
  </si>
  <si>
    <t xml:space="preserve">WOLFSPEED INC</t>
  </si>
  <si>
    <t xml:space="preserve">WOLVERINE WORLD WIDE INC</t>
  </si>
  <si>
    <t xml:space="preserve">WYNN RESORTS LTD</t>
  </si>
  <si>
    <t xml:space="preserve">XOMETRY INC</t>
  </si>
  <si>
    <t xml:space="preserve">Total Result</t>
  </si>
  <si>
    <t xml:space="preserve">Long/Short Position</t>
  </si>
  <si>
    <t xml:space="preserve">Long</t>
  </si>
  <si>
    <t xml:space="preserve">Instrument Subtype</t>
  </si>
  <si>
    <t xml:space="preserve">- multiple -</t>
  </si>
  <si>
    <t xml:space="preserve">13F</t>
  </si>
  <si>
    <t xml:space="preserve">- all -</t>
  </si>
  <si>
    <t xml:space="preserve">Instrument Type</t>
  </si>
  <si>
    <t xml:space="preserve">Option Type</t>
  </si>
  <si>
    <t xml:space="preserve">Data</t>
  </si>
  <si>
    <t xml:space="preserve">Issuer</t>
  </si>
  <si>
    <t xml:space="preserve">Underlying CUSIP</t>
  </si>
  <si>
    <t xml:space="preserve">Sum of ADJ $ NMV</t>
  </si>
  <si>
    <t xml:space="preserve">Sum of Nominal Quantity</t>
  </si>
  <si>
    <t xml:space="preserve">3M Co</t>
  </si>
  <si>
    <t xml:space="preserve">Abbott Laboratories</t>
  </si>
  <si>
    <t xml:space="preserve">Abbvie Inc</t>
  </si>
  <si>
    <t xml:space="preserve">Academy Sports and Outdoors Inc</t>
  </si>
  <si>
    <t xml:space="preserve">Accenture PLC</t>
  </si>
  <si>
    <t xml:space="preserve">00B4BNMY3</t>
  </si>
  <si>
    <t xml:space="preserve">ACCO Brands Corp</t>
  </si>
  <si>
    <t xml:space="preserve">Adobe Inc</t>
  </si>
  <si>
    <t xml:space="preserve">Advance Auto Parts Inc</t>
  </si>
  <si>
    <t xml:space="preserve">Advanced Energy Industries Inc</t>
  </si>
  <si>
    <t xml:space="preserve">007973100</t>
  </si>
  <si>
    <t xml:space="preserve">007973AD2</t>
  </si>
  <si>
    <t xml:space="preserve">Advanced Micro Devices Inc</t>
  </si>
  <si>
    <t xml:space="preserve">AES Corp</t>
  </si>
  <si>
    <t xml:space="preserve">Agenus Inc</t>
  </si>
  <si>
    <t xml:space="preserve">Air Transport Services Group Inc</t>
  </si>
  <si>
    <t xml:space="preserve">Airbnb Inc</t>
  </si>
  <si>
    <t xml:space="preserve">Alarm.com Holdings Inc</t>
  </si>
  <si>
    <t xml:space="preserve">Albemarle Corp</t>
  </si>
  <si>
    <t xml:space="preserve">Albertsons Companies Inc</t>
  </si>
  <si>
    <t xml:space="preserve">Alnylam Pharmaceuticals Inc</t>
  </si>
  <si>
    <t xml:space="preserve">Alphabet Inc</t>
  </si>
  <si>
    <t xml:space="preserve">Alphatec Holdings Inc</t>
  </si>
  <si>
    <t xml:space="preserve">Altair Engineering Inc</t>
  </si>
  <si>
    <t xml:space="preserve">AltC Acquisition Corp</t>
  </si>
  <si>
    <t xml:space="preserve">Altice USA Inc</t>
  </si>
  <si>
    <t xml:space="preserve">Amazon.com Inc</t>
  </si>
  <si>
    <t xml:space="preserve">AMC Networks Inc</t>
  </si>
  <si>
    <t xml:space="preserve">American Airlines Group Inc</t>
  </si>
  <si>
    <t xml:space="preserve">American Axle &amp; Manufacturing Holdings Inc</t>
  </si>
  <si>
    <t xml:space="preserve">American Electric Power Company Inc</t>
  </si>
  <si>
    <t xml:space="preserve">American Express Co</t>
  </si>
  <si>
    <t xml:space="preserve">American Tower Corp</t>
  </si>
  <si>
    <t xml:space="preserve">03027X100</t>
  </si>
  <si>
    <t xml:space="preserve">Amgen Inc</t>
  </si>
  <si>
    <t xml:space="preserve">Amkor Technology Inc</t>
  </si>
  <si>
    <t xml:space="preserve">Amphastar Pharmaceuticals Inc</t>
  </si>
  <si>
    <t xml:space="preserve">03209RAA1</t>
  </si>
  <si>
    <t xml:space="preserve">Amplitude Inc</t>
  </si>
  <si>
    <t xml:space="preserve">Analog Devices Inc</t>
  </si>
  <si>
    <t xml:space="preserve">ANSYS Inc</t>
  </si>
  <si>
    <t xml:space="preserve">Antero Resources Corp</t>
  </si>
  <si>
    <t xml:space="preserve">Anywhere Real Estate Inc</t>
  </si>
  <si>
    <t xml:space="preserve">APA Corp (US)</t>
  </si>
  <si>
    <t xml:space="preserve">Apollo Global Management Inc</t>
  </si>
  <si>
    <t xml:space="preserve">Apple Inc</t>
  </si>
  <si>
    <t xml:space="preserve">Applied Materials Inc</t>
  </si>
  <si>
    <t xml:space="preserve">Aptiv PLC</t>
  </si>
  <si>
    <t xml:space="preserve">00B783TY6</t>
  </si>
  <si>
    <t xml:space="preserve">Arch Resources Inc</t>
  </si>
  <si>
    <t xml:space="preserve">Array Technologies Inc</t>
  </si>
  <si>
    <t xml:space="preserve">04271TAB6</t>
  </si>
  <si>
    <t xml:space="preserve">Artivion Inc</t>
  </si>
  <si>
    <t xml:space="preserve">Ascendis Pharma A/S</t>
  </si>
  <si>
    <t xml:space="preserve">ASML Holding NV</t>
  </si>
  <si>
    <t xml:space="preserve">AstraZeneca PLC</t>
  </si>
  <si>
    <t xml:space="preserve">AT&amp;T Inc</t>
  </si>
  <si>
    <t xml:space="preserve">Autodesk Inc</t>
  </si>
  <si>
    <t xml:space="preserve">Automatic Data Processing Inc</t>
  </si>
  <si>
    <t xml:space="preserve">Autozone Inc</t>
  </si>
  <si>
    <t xml:space="preserve">Avantor Inc</t>
  </si>
  <si>
    <t xml:space="preserve">B&amp;G Foods Inc</t>
  </si>
  <si>
    <t xml:space="preserve">Baker Hughes Co</t>
  </si>
  <si>
    <t xml:space="preserve">Bally's Corp</t>
  </si>
  <si>
    <t xml:space="preserve">Bank of America Corp</t>
  </si>
  <si>
    <t xml:space="preserve">Bausch Health Companies Inc</t>
  </si>
  <si>
    <t xml:space="preserve">Bellring Brands Inc</t>
  </si>
  <si>
    <t xml:space="preserve">Bentley Systems Inc</t>
  </si>
  <si>
    <t xml:space="preserve">Berkshire Hathaway Inc</t>
  </si>
  <si>
    <t xml:space="preserve">Best Buy Co Inc</t>
  </si>
  <si>
    <t xml:space="preserve">BILL Holdings Inc</t>
  </si>
  <si>
    <t xml:space="preserve">Biomarin Pharmaceutical Inc</t>
  </si>
  <si>
    <t xml:space="preserve">Blackline Inc</t>
  </si>
  <si>
    <t xml:space="preserve">BlackRock Inc</t>
  </si>
  <si>
    <t xml:space="preserve">09247X101</t>
  </si>
  <si>
    <t xml:space="preserve">BlackRock Liquidity T-Fund</t>
  </si>
  <si>
    <t xml:space="preserve">09248U718</t>
  </si>
  <si>
    <t xml:space="preserve">Blackstone Inc</t>
  </si>
  <si>
    <t xml:space="preserve">Blueprint Medicines Corp</t>
  </si>
  <si>
    <t xml:space="preserve">Boeing Co</t>
  </si>
  <si>
    <t xml:space="preserve">Booking Holdings Inc</t>
  </si>
  <si>
    <t xml:space="preserve">Bread Financial Holdings Inc</t>
  </si>
  <si>
    <t xml:space="preserve">018581108</t>
  </si>
  <si>
    <t xml:space="preserve">Bristol-Myers Squibb Co</t>
  </si>
  <si>
    <t xml:space="preserve">Broadcom Inc</t>
  </si>
  <si>
    <t xml:space="preserve">Builders FirstSource Inc</t>
  </si>
  <si>
    <t xml:space="preserve">Cadence Design Systems Inc</t>
  </si>
  <si>
    <t xml:space="preserve">Caesars Entertainment Inc</t>
  </si>
  <si>
    <t xml:space="preserve">Callon Petroleum Co</t>
  </si>
  <si>
    <t xml:space="preserve">13123X508</t>
  </si>
  <si>
    <t xml:space="preserve">Capital One Financial Corp</t>
  </si>
  <si>
    <t xml:space="preserve">Capri Holdings Ltd</t>
  </si>
  <si>
    <t xml:space="preserve">Carmax Inc</t>
  </si>
  <si>
    <t xml:space="preserve">Carnival Corp</t>
  </si>
  <si>
    <t xml:space="preserve">Carrier Global Corp</t>
  </si>
  <si>
    <t xml:space="preserve">Carvana Co</t>
  </si>
  <si>
    <t xml:space="preserve">Caseys General Stores Inc</t>
  </si>
  <si>
    <t xml:space="preserve">147528103</t>
  </si>
  <si>
    <t xml:space="preserve">Catalent Inc</t>
  </si>
  <si>
    <t xml:space="preserve">Caterpillar Inc</t>
  </si>
  <si>
    <t xml:space="preserve">Celsius Holdings Inc</t>
  </si>
  <si>
    <t xml:space="preserve">Cenovus Energy Inc</t>
  </si>
  <si>
    <t xml:space="preserve">Century Aluminum Co</t>
  </si>
  <si>
    <t xml:space="preserve">Cerence Inc</t>
  </si>
  <si>
    <t xml:space="preserve">156727AC3</t>
  </si>
  <si>
    <t xml:space="preserve">Cerevel Therapeutics Holdings Inc</t>
  </si>
  <si>
    <t xml:space="preserve">15678UAA0</t>
  </si>
  <si>
    <t xml:space="preserve">Charles Schwab Corp</t>
  </si>
  <si>
    <t xml:space="preserve">808513105</t>
  </si>
  <si>
    <t xml:space="preserve">Chart Industries Inc</t>
  </si>
  <si>
    <t xml:space="preserve">Chefs' Warehouse Inc</t>
  </si>
  <si>
    <t xml:space="preserve">Chesapeake Energy Corp</t>
  </si>
  <si>
    <t xml:space="preserve">Chevron Corp</t>
  </si>
  <si>
    <t xml:space="preserve">Chipotle Mexican Grill Inc</t>
  </si>
  <si>
    <t xml:space="preserve">Chord Energy Corp</t>
  </si>
  <si>
    <t xml:space="preserve">674215207</t>
  </si>
  <si>
    <t xml:space="preserve">Cigna Group</t>
  </si>
  <si>
    <t xml:space="preserve">Cisco Systems Inc</t>
  </si>
  <si>
    <t xml:space="preserve">Citigroup Inc</t>
  </si>
  <si>
    <t xml:space="preserve">172967424</t>
  </si>
  <si>
    <t xml:space="preserve">Clear Channel Outdoor Holdings Inc</t>
  </si>
  <si>
    <t xml:space="preserve">Cloudflare Inc</t>
  </si>
  <si>
    <t xml:space="preserve">Coca-Cola Co</t>
  </si>
  <si>
    <t xml:space="preserve">Comcast Corp</t>
  </si>
  <si>
    <t xml:space="preserve">Comstock Resources Inc</t>
  </si>
  <si>
    <t xml:space="preserve">Conmed Corp</t>
  </si>
  <si>
    <t xml:space="preserve">Conocophillips</t>
  </si>
  <si>
    <t xml:space="preserve">Costco Wholesale Corp</t>
  </si>
  <si>
    <t xml:space="preserve">Coterra Energy Inc</t>
  </si>
  <si>
    <t xml:space="preserve">Couchbase Inc</t>
  </si>
  <si>
    <t xml:space="preserve">Crocs Inc</t>
  </si>
  <si>
    <t xml:space="preserve">Crown Holdings Inc</t>
  </si>
  <si>
    <t xml:space="preserve">228368106</t>
  </si>
  <si>
    <t xml:space="preserve">CSG Systems International Inc</t>
  </si>
  <si>
    <t xml:space="preserve">126349AG4</t>
  </si>
  <si>
    <t xml:space="preserve">CSX Corp</t>
  </si>
  <si>
    <t xml:space="preserve">Cushman &amp; Wakefield PLC</t>
  </si>
  <si>
    <t xml:space="preserve">00BFZ4N46</t>
  </si>
  <si>
    <t xml:space="preserve">Cutera Inc</t>
  </si>
  <si>
    <t xml:space="preserve">232109AG3</t>
  </si>
  <si>
    <t xml:space="preserve">CVS Health Corp</t>
  </si>
  <si>
    <t xml:space="preserve">Cytokinetics Inc</t>
  </si>
  <si>
    <t xml:space="preserve">Danaher Corp</t>
  </si>
  <si>
    <t xml:space="preserve">Darden Restaurants Inc</t>
  </si>
  <si>
    <t xml:space="preserve">Dayforce Inc</t>
  </si>
  <si>
    <t xml:space="preserve">Deckers Outdoor Corp</t>
  </si>
  <si>
    <t xml:space="preserve">243537107</t>
  </si>
  <si>
    <t xml:space="preserve">Deere &amp; Co</t>
  </si>
  <si>
    <t xml:space="preserve">Dell Technologies Inc</t>
  </si>
  <si>
    <t xml:space="preserve">Desktop Metal Inc</t>
  </si>
  <si>
    <t xml:space="preserve">25058XAC9</t>
  </si>
  <si>
    <t xml:space="preserve">Dexcom Inc</t>
  </si>
  <si>
    <t xml:space="preserve">Domino's Pizza Inc</t>
  </si>
  <si>
    <t xml:space="preserve">DR Horton Inc</t>
  </si>
  <si>
    <t xml:space="preserve">Duke Energy Corp</t>
  </si>
  <si>
    <t xml:space="preserve">Dynavax Technologies Corp</t>
  </si>
  <si>
    <t xml:space="preserve">268158AD4</t>
  </si>
  <si>
    <t xml:space="preserve">Eaton Corporation PLC</t>
  </si>
  <si>
    <t xml:space="preserve">00B8KQN82</t>
  </si>
  <si>
    <t xml:space="preserve">eBay Inc</t>
  </si>
  <si>
    <t xml:space="preserve">EchoStar Corp</t>
  </si>
  <si>
    <t xml:space="preserve">Elevance Health Inc</t>
  </si>
  <si>
    <t xml:space="preserve">036752103</t>
  </si>
  <si>
    <t xml:space="preserve">elf Beauty Inc</t>
  </si>
  <si>
    <t xml:space="preserve">Eli Lilly and Co</t>
  </si>
  <si>
    <t xml:space="preserve">EMCOR Group Inc</t>
  </si>
  <si>
    <t xml:space="preserve">Energy Select Sector SPDR Fund</t>
  </si>
  <si>
    <t xml:space="preserve">Enfusion Inc</t>
  </si>
  <si>
    <t xml:space="preserve">Enovis Corp</t>
  </si>
  <si>
    <t xml:space="preserve">194014AA4</t>
  </si>
  <si>
    <t xml:space="preserve">Enovix Corp</t>
  </si>
  <si>
    <t xml:space="preserve">293594AC1</t>
  </si>
  <si>
    <t xml:space="preserve">Enphase Energy Inc</t>
  </si>
  <si>
    <t xml:space="preserve">Entegris Inc</t>
  </si>
  <si>
    <t xml:space="preserve">Envestnet Inc</t>
  </si>
  <si>
    <t xml:space="preserve">Enviri Corp</t>
  </si>
  <si>
    <t xml:space="preserve">EOG Resources Inc</t>
  </si>
  <si>
    <t xml:space="preserve">Equinix Inc</t>
  </si>
  <si>
    <t xml:space="preserve">Esperion Therapeutics Inc</t>
  </si>
  <si>
    <t xml:space="preserve">29664WAB1</t>
  </si>
  <si>
    <t xml:space="preserve">Estee Lauder Companies Inc</t>
  </si>
  <si>
    <t xml:space="preserve">ETSY Inc</t>
  </si>
  <si>
    <t xml:space="preserve">Evergy Inc</t>
  </si>
  <si>
    <t xml:space="preserve">30034WAC0</t>
  </si>
  <si>
    <t xml:space="preserve">Evolent Health Inc</t>
  </si>
  <si>
    <t xml:space="preserve">30050BAG6</t>
  </si>
  <si>
    <t xml:space="preserve">Exact Sciences Corp</t>
  </si>
  <si>
    <t xml:space="preserve">30063PAD7</t>
  </si>
  <si>
    <t xml:space="preserve">Expedia Group Inc</t>
  </si>
  <si>
    <t xml:space="preserve">Exxon Mobil Corp</t>
  </si>
  <si>
    <t xml:space="preserve">EZCORP Inc</t>
  </si>
  <si>
    <t xml:space="preserve">302301AG1</t>
  </si>
  <si>
    <t xml:space="preserve">FARO Technologies Inc</t>
  </si>
  <si>
    <t xml:space="preserve">311642AA0</t>
  </si>
  <si>
    <t xml:space="preserve">Federal Home Loan Mortgage Corp</t>
  </si>
  <si>
    <t xml:space="preserve">313400624</t>
  </si>
  <si>
    <t xml:space="preserve">313400640</t>
  </si>
  <si>
    <t xml:space="preserve">313400657</t>
  </si>
  <si>
    <t xml:space="preserve">313400665</t>
  </si>
  <si>
    <t xml:space="preserve">313400673</t>
  </si>
  <si>
    <t xml:space="preserve">313400723</t>
  </si>
  <si>
    <t xml:space="preserve">313400772</t>
  </si>
  <si>
    <t xml:space="preserve">313400889</t>
  </si>
  <si>
    <t xml:space="preserve">Federal National Mortgage Association</t>
  </si>
  <si>
    <t xml:space="preserve">313586752</t>
  </si>
  <si>
    <t xml:space="preserve">Financial Select Sector SPDR Fund</t>
  </si>
  <si>
    <t xml:space="preserve">Fiserv Inc</t>
  </si>
  <si>
    <t xml:space="preserve">Five Point Holdings LLC</t>
  </si>
  <si>
    <t xml:space="preserve">Ford Motor Co</t>
  </si>
  <si>
    <t xml:space="preserve">Fortinet Inc</t>
  </si>
  <si>
    <t xml:space="preserve">Freeport-McMoRan Inc</t>
  </si>
  <si>
    <t xml:space="preserve">Freshpet Inc</t>
  </si>
  <si>
    <t xml:space="preserve">358039AA3</t>
  </si>
  <si>
    <t xml:space="preserve">Garmin Ltd</t>
  </si>
  <si>
    <t xml:space="preserve">011440532</t>
  </si>
  <si>
    <t xml:space="preserve">Generac Holdings Inc</t>
  </si>
  <si>
    <t xml:space="preserve">General Electric Co</t>
  </si>
  <si>
    <t xml:space="preserve">General Motors Co</t>
  </si>
  <si>
    <t xml:space="preserve">Genuine Parts Co</t>
  </si>
  <si>
    <t xml:space="preserve">Gilead Sciences Inc</t>
  </si>
  <si>
    <t xml:space="preserve">Globalfoundries Inc</t>
  </si>
  <si>
    <t xml:space="preserve">Goldman Sachs Group Inc</t>
  </si>
  <si>
    <t xml:space="preserve">Goodyear Tire &amp; Rubber Co</t>
  </si>
  <si>
    <t xml:space="preserve">Granite Construction Inc</t>
  </si>
  <si>
    <t xml:space="preserve">387328AC1</t>
  </si>
  <si>
    <t xml:space="preserve">Gray Television Inc</t>
  </si>
  <si>
    <t xml:space="preserve">Guidewire Software Inc</t>
  </si>
  <si>
    <t xml:space="preserve">GXO Logistics Inc</t>
  </si>
  <si>
    <t xml:space="preserve">Haemonetics Corp</t>
  </si>
  <si>
    <t xml:space="preserve">Halliburton Co</t>
  </si>
  <si>
    <t xml:space="preserve">Halozyme Therapeutics Inc</t>
  </si>
  <si>
    <t xml:space="preserve">Hawaiian Holdings Inc</t>
  </si>
  <si>
    <t xml:space="preserve">HCA Healthcare Inc</t>
  </si>
  <si>
    <t xml:space="preserve">Herbalife Ltd</t>
  </si>
  <si>
    <t xml:space="preserve">Hess Corp</t>
  </si>
  <si>
    <t xml:space="preserve">HF Sinclair Corp</t>
  </si>
  <si>
    <t xml:space="preserve">Hilton Worldwide Holdings Inc</t>
  </si>
  <si>
    <t xml:space="preserve">Home Depot Inc</t>
  </si>
  <si>
    <t xml:space="preserve">Honeywell International Inc</t>
  </si>
  <si>
    <t xml:space="preserve">HP Inc</t>
  </si>
  <si>
    <t xml:space="preserve">ICON PLC</t>
  </si>
  <si>
    <t xml:space="preserve">000571120</t>
  </si>
  <si>
    <t xml:space="preserve">iHeartMedia Inc</t>
  </si>
  <si>
    <t xml:space="preserve">Illinois Tool Works Inc</t>
  </si>
  <si>
    <t xml:space="preserve">Imax Corp</t>
  </si>
  <si>
    <t xml:space="preserve">ImmunoGen Inc</t>
  </si>
  <si>
    <t xml:space="preserve">Impinj Inc</t>
  </si>
  <si>
    <t xml:space="preserve">indie Semiconductor Inc</t>
  </si>
  <si>
    <t xml:space="preserve">45569UAA9</t>
  </si>
  <si>
    <t xml:space="preserve">Inhibrx Inc</t>
  </si>
  <si>
    <t xml:space="preserve">Innoviva Inc</t>
  </si>
  <si>
    <t xml:space="preserve">Insmed Inc</t>
  </si>
  <si>
    <t xml:space="preserve">Intel Corp</t>
  </si>
  <si>
    <t xml:space="preserve">International Business Machines Corp</t>
  </si>
  <si>
    <t xml:space="preserve">Intuit Inc</t>
  </si>
  <si>
    <t xml:space="preserve">Intuitive Surgical Inc</t>
  </si>
  <si>
    <t xml:space="preserve">Invesco QQQ Trust Series 1</t>
  </si>
  <si>
    <t xml:space="preserve">Ionis Pharmaceuticals Inc</t>
  </si>
  <si>
    <t xml:space="preserve">462222AE0</t>
  </si>
  <si>
    <t xml:space="preserve">Ironwood Pharmaceuticals Inc</t>
  </si>
  <si>
    <t xml:space="preserve">iShares Russell 2000 ETF</t>
  </si>
  <si>
    <t xml:space="preserve">Iteos Therapeutics Inc</t>
  </si>
  <si>
    <t xml:space="preserve">Itron Inc</t>
  </si>
  <si>
    <t xml:space="preserve">JD.Com Inc</t>
  </si>
  <si>
    <t xml:space="preserve">Johnson &amp; Johnson</t>
  </si>
  <si>
    <t xml:space="preserve">JPMorgan Chase &amp; Co</t>
  </si>
  <si>
    <t xml:space="preserve">JPMorgan US Treasury Plus Money Market Fund</t>
  </si>
  <si>
    <t xml:space="preserve">4812C2239</t>
  </si>
  <si>
    <t xml:space="preserve">Kenvue Inc</t>
  </si>
  <si>
    <t xml:space="preserve">Kirby Corp</t>
  </si>
  <si>
    <t xml:space="preserve">KLA Corp</t>
  </si>
  <si>
    <t xml:space="preserve">Lam Research Corp</t>
  </si>
  <si>
    <t xml:space="preserve">Lantheus Holdings Inc</t>
  </si>
  <si>
    <t xml:space="preserve">Las Vegas Sands Corp</t>
  </si>
  <si>
    <t xml:space="preserve">Lennar Corp</t>
  </si>
  <si>
    <t xml:space="preserve">Lennox International Inc</t>
  </si>
  <si>
    <t xml:space="preserve">526107107</t>
  </si>
  <si>
    <t xml:space="preserve">Liberty Media Corp</t>
  </si>
  <si>
    <t xml:space="preserve">Linde PLC</t>
  </si>
  <si>
    <t xml:space="preserve">000S9YS76</t>
  </si>
  <si>
    <t xml:space="preserve">LKQ Corp</t>
  </si>
  <si>
    <t xml:space="preserve">Lockheed Martin Corp</t>
  </si>
  <si>
    <t xml:space="preserve">Lowe's Companies Inc</t>
  </si>
  <si>
    <t xml:space="preserve">Lululemon Athletica Inc</t>
  </si>
  <si>
    <t xml:space="preserve">Macy's Inc</t>
  </si>
  <si>
    <t xml:space="preserve">Manhattan Associates Inc</t>
  </si>
  <si>
    <t xml:space="preserve">Marathon Petroleum Corp</t>
  </si>
  <si>
    <t xml:space="preserve">Marriott International Inc</t>
  </si>
  <si>
    <t xml:space="preserve">Marsh &amp; McLennan Companies Inc</t>
  </si>
  <si>
    <t xml:space="preserve">571748102</t>
  </si>
  <si>
    <t xml:space="preserve">Masimo Corp</t>
  </si>
  <si>
    <t xml:space="preserve">Mastercard Inc</t>
  </si>
  <si>
    <t xml:space="preserve">Match Group Inc</t>
  </si>
  <si>
    <t xml:space="preserve">McDonald's Corp</t>
  </si>
  <si>
    <t xml:space="preserve">Mckesson Corp</t>
  </si>
  <si>
    <t xml:space="preserve">Medtronic PLC</t>
  </si>
  <si>
    <t xml:space="preserve">00BTN1Y11</t>
  </si>
  <si>
    <t xml:space="preserve">MercadoLibre Inc</t>
  </si>
  <si>
    <t xml:space="preserve">Mercer International Inc</t>
  </si>
  <si>
    <t xml:space="preserve">Merck &amp; Co Inc</t>
  </si>
  <si>
    <t xml:space="preserve">Merit Medical Systems Inc</t>
  </si>
  <si>
    <t xml:space="preserve">589889AA2</t>
  </si>
  <si>
    <t xml:space="preserve">Mersana Therapeutics Inc</t>
  </si>
  <si>
    <t xml:space="preserve">Mesa Laboratories Inc</t>
  </si>
  <si>
    <t xml:space="preserve">Meta Platforms Inc</t>
  </si>
  <si>
    <t xml:space="preserve">MetLife Inc</t>
  </si>
  <si>
    <t xml:space="preserve">MGM Resorts International</t>
  </si>
  <si>
    <t xml:space="preserve">Microchip Technology Inc</t>
  </si>
  <si>
    <t xml:space="preserve">Micron Technology Inc</t>
  </si>
  <si>
    <t xml:space="preserve">Microsoft Corp</t>
  </si>
  <si>
    <t xml:space="preserve">Mirum Pharmaceuticals Inc</t>
  </si>
  <si>
    <t xml:space="preserve">604749AA9</t>
  </si>
  <si>
    <t xml:space="preserve">Mitek Systems Inc</t>
  </si>
  <si>
    <t xml:space="preserve">Model N Inc</t>
  </si>
  <si>
    <t xml:space="preserve">607525AC6</t>
  </si>
  <si>
    <t xml:space="preserve">ModivCare Inc</t>
  </si>
  <si>
    <t xml:space="preserve">Mondelez International Inc</t>
  </si>
  <si>
    <t xml:space="preserve">MongoDB Inc</t>
  </si>
  <si>
    <t xml:space="preserve">Monster Beverage Corp</t>
  </si>
  <si>
    <t xml:space="preserve">Morgan Stanley</t>
  </si>
  <si>
    <t xml:space="preserve">Nabors Industries Ltd</t>
  </si>
  <si>
    <t xml:space="preserve">nCino Inc</t>
  </si>
  <si>
    <t xml:space="preserve">NetApp Inc</t>
  </si>
  <si>
    <t xml:space="preserve">Netflix Inc</t>
  </si>
  <si>
    <t xml:space="preserve">Newmont Corporation</t>
  </si>
  <si>
    <t xml:space="preserve">Nextera Energy Inc</t>
  </si>
  <si>
    <t xml:space="preserve">Nike Inc</t>
  </si>
  <si>
    <t xml:space="preserve">Norfolk Southern Corp</t>
  </si>
  <si>
    <t xml:space="preserve">Northern Treasury Portfolio</t>
  </si>
  <si>
    <t xml:space="preserve">665279873</t>
  </si>
  <si>
    <t xml:space="preserve">Novavax Inc</t>
  </si>
  <si>
    <t xml:space="preserve">670002AC8</t>
  </si>
  <si>
    <t xml:space="preserve">NVIDIA Corp</t>
  </si>
  <si>
    <t xml:space="preserve">NXP Semiconductors NV</t>
  </si>
  <si>
    <t xml:space="preserve">000953878</t>
  </si>
  <si>
    <t xml:space="preserve">ON Semiconductor Corp</t>
  </si>
  <si>
    <t xml:space="preserve">682189AT2</t>
  </si>
  <si>
    <t xml:space="preserve">Opendoor Technologies Inc</t>
  </si>
  <si>
    <t xml:space="preserve">Oracle Corp</t>
  </si>
  <si>
    <t xml:space="preserve">O'Reilly Automotive Inc</t>
  </si>
  <si>
    <t xml:space="preserve">Organon &amp; Co</t>
  </si>
  <si>
    <t xml:space="preserve">Ormat Technologies Inc</t>
  </si>
  <si>
    <t xml:space="preserve">PagerDuty Inc</t>
  </si>
  <si>
    <t xml:space="preserve">69553PAC4</t>
  </si>
  <si>
    <t xml:space="preserve">Palo Alto Networks Inc</t>
  </si>
  <si>
    <t xml:space="preserve">PAR Technology Corp</t>
  </si>
  <si>
    <t xml:space="preserve">Paramount Global</t>
  </si>
  <si>
    <t xml:space="preserve">Parker-Hannifin Corp</t>
  </si>
  <si>
    <t xml:space="preserve">Paychex Inc</t>
  </si>
  <si>
    <t xml:space="preserve">PayPal Holdings Inc</t>
  </si>
  <si>
    <t xml:space="preserve">PDD Holdings Inc</t>
  </si>
  <si>
    <t xml:space="preserve">Peabody Energy Corp</t>
  </si>
  <si>
    <t xml:space="preserve">704551AD2</t>
  </si>
  <si>
    <t xml:space="preserve">Peloton Interactive Inc</t>
  </si>
  <si>
    <t xml:space="preserve">PENN Entertainment Inc</t>
  </si>
  <si>
    <t xml:space="preserve">PepsiCo Inc</t>
  </si>
  <si>
    <t xml:space="preserve">Perficient Inc</t>
  </si>
  <si>
    <t xml:space="preserve">Pfizer Inc</t>
  </si>
  <si>
    <t xml:space="preserve">PG&amp;E Corp</t>
  </si>
  <si>
    <t xml:space="preserve">69331CAK4</t>
  </si>
  <si>
    <t xml:space="preserve">Philip Morris International Inc</t>
  </si>
  <si>
    <t xml:space="preserve">Pioneer Natural Resources Co</t>
  </si>
  <si>
    <t xml:space="preserve">Plains GP Holdings LP</t>
  </si>
  <si>
    <t xml:space="preserve">PNC Financial Services Group Inc</t>
  </si>
  <si>
    <t xml:space="preserve">Pool Corp</t>
  </si>
  <si>
    <t xml:space="preserve">Post Holdings Inc</t>
  </si>
  <si>
    <t xml:space="preserve">Procter &amp; Gamble Co</t>
  </si>
  <si>
    <t xml:space="preserve">Progressive Corp</t>
  </si>
  <si>
    <t xml:space="preserve">Prologis Inc</t>
  </si>
  <si>
    <t xml:space="preserve">74340W103</t>
  </si>
  <si>
    <t xml:space="preserve">Pros Holdings Inc</t>
  </si>
  <si>
    <t xml:space="preserve">Protagonist Therapeutics Inc</t>
  </si>
  <si>
    <t xml:space="preserve">PTC Therapeutics Inc</t>
  </si>
  <si>
    <t xml:space="preserve">69366JAD3</t>
  </si>
  <si>
    <t xml:space="preserve">Public Storage</t>
  </si>
  <si>
    <t xml:space="preserve">Pultegroup Inc</t>
  </si>
  <si>
    <t xml:space="preserve">Qualcomm Inc</t>
  </si>
  <si>
    <t xml:space="preserve">Range Resources Corp</t>
  </si>
  <si>
    <t xml:space="preserve">Rapid7 Inc</t>
  </si>
  <si>
    <t xml:space="preserve">753422AG9</t>
  </si>
  <si>
    <t xml:space="preserve">Regeneron Pharmaceuticals Inc</t>
  </si>
  <si>
    <t xml:space="preserve">Repligen Corp</t>
  </si>
  <si>
    <t xml:space="preserve">RingCentral Inc</t>
  </si>
  <si>
    <t xml:space="preserve">Rivian Automotive Inc</t>
  </si>
  <si>
    <t xml:space="preserve">76954AAA1</t>
  </si>
  <si>
    <t xml:space="preserve">76954AAC7</t>
  </si>
  <si>
    <t xml:space="preserve">Robert Half Inc</t>
  </si>
  <si>
    <t xml:space="preserve">770323103</t>
  </si>
  <si>
    <t xml:space="preserve">Roblox Corp</t>
  </si>
  <si>
    <t xml:space="preserve">Ross Stores Inc</t>
  </si>
  <si>
    <t xml:space="preserve">778296103</t>
  </si>
  <si>
    <t xml:space="preserve">Royal Caribbean Cruises Ltd</t>
  </si>
  <si>
    <t xml:space="preserve">000886286</t>
  </si>
  <si>
    <t xml:space="preserve">RTX Corp</t>
  </si>
  <si>
    <t xml:space="preserve">Rxsight Inc</t>
  </si>
  <si>
    <t xml:space="preserve">S&amp;P Global Inc</t>
  </si>
  <si>
    <t xml:space="preserve">Salesforce Inc</t>
  </si>
  <si>
    <t xml:space="preserve">Samsara Inc</t>
  </si>
  <si>
    <t xml:space="preserve">Sarepta Therapeutics Inc</t>
  </si>
  <si>
    <t xml:space="preserve">Schlumberger NV</t>
  </si>
  <si>
    <t xml:space="preserve">Semtech Corp</t>
  </si>
  <si>
    <t xml:space="preserve">816850AG6</t>
  </si>
  <si>
    <t xml:space="preserve">SentinelOne Inc</t>
  </si>
  <si>
    <t xml:space="preserve">ServiceNow Inc</t>
  </si>
  <si>
    <t xml:space="preserve">Shake Shack Inc</t>
  </si>
  <si>
    <t xml:space="preserve">Shockwave Medical Inc</t>
  </si>
  <si>
    <t xml:space="preserve">82489TAA2</t>
  </si>
  <si>
    <t xml:space="preserve">Sirius XM Holdings Inc</t>
  </si>
  <si>
    <t xml:space="preserve">SM Energy Co</t>
  </si>
  <si>
    <t xml:space="preserve">Snap Inc</t>
  </si>
  <si>
    <t xml:space="preserve">Snowflake Inc.</t>
  </si>
  <si>
    <t xml:space="preserve">Solaredge Technologies Inc</t>
  </si>
  <si>
    <t xml:space="preserve">Southwest Airlines Co</t>
  </si>
  <si>
    <t xml:space="preserve">Southwestern Energy Co</t>
  </si>
  <si>
    <t xml:space="preserve">SPDR S&amp;P 500 ETF Trust</t>
  </si>
  <si>
    <t xml:space="preserve">Sphere Entertainment Co</t>
  </si>
  <si>
    <t xml:space="preserve">55826TAA0</t>
  </si>
  <si>
    <t xml:space="preserve">Spirit AeroSystems Holdings Inc</t>
  </si>
  <si>
    <t xml:space="preserve">Spirit Airlines Inc</t>
  </si>
  <si>
    <t xml:space="preserve">Splunk Inc</t>
  </si>
  <si>
    <t xml:space="preserve">Spotify Technology SA</t>
  </si>
  <si>
    <t xml:space="preserve">84921RAB6</t>
  </si>
  <si>
    <t xml:space="preserve">Starbucks Corp</t>
  </si>
  <si>
    <t xml:space="preserve">Stem Inc</t>
  </si>
  <si>
    <t xml:space="preserve">85859NAC6</t>
  </si>
  <si>
    <t xml:space="preserve">Stryker Corp</t>
  </si>
  <si>
    <t xml:space="preserve">Suncor Energy Inc</t>
  </si>
  <si>
    <t xml:space="preserve">Synopsys Inc</t>
  </si>
  <si>
    <t xml:space="preserve">Targa Resources Corp</t>
  </si>
  <si>
    <t xml:space="preserve">Target Corp</t>
  </si>
  <si>
    <t xml:space="preserve">Tenable Holdings Inc</t>
  </si>
  <si>
    <t xml:space="preserve">Tenet Healthcare Corp</t>
  </si>
  <si>
    <t xml:space="preserve">Tesla Inc</t>
  </si>
  <si>
    <t xml:space="preserve">Tetra Tech Inc</t>
  </si>
  <si>
    <t xml:space="preserve">Texas Instruments Inc</t>
  </si>
  <si>
    <t xml:space="preserve">Texas Roadhouse Inc</t>
  </si>
  <si>
    <t xml:space="preserve">Thermo Fisher Scientific Inc</t>
  </si>
  <si>
    <t xml:space="preserve">TJX Companies Inc</t>
  </si>
  <si>
    <t xml:space="preserve">T-Mobile US Inc</t>
  </si>
  <si>
    <t xml:space="preserve">TPI Composites Inc</t>
  </si>
  <si>
    <t xml:space="preserve">87266JAA2</t>
  </si>
  <si>
    <t xml:space="preserve">Tractor Supply Co</t>
  </si>
  <si>
    <t xml:space="preserve">Transmedics Group Inc</t>
  </si>
  <si>
    <t xml:space="preserve">89377MAA7</t>
  </si>
  <si>
    <t xml:space="preserve">Travel + Leisure Co</t>
  </si>
  <si>
    <t xml:space="preserve">Travere Therapeutics Inc</t>
  </si>
  <si>
    <t xml:space="preserve">89422GAA5</t>
  </si>
  <si>
    <t xml:space="preserve">Truist Financial Corp</t>
  </si>
  <si>
    <t xml:space="preserve">Tyson Foods Inc</t>
  </si>
  <si>
    <t xml:space="preserve">Uber Technologies Inc</t>
  </si>
  <si>
    <t xml:space="preserve">Ulta Beauty Inc</t>
  </si>
  <si>
    <t xml:space="preserve">Union Pacific Corp</t>
  </si>
  <si>
    <t xml:space="preserve">United Parcel Service Inc</t>
  </si>
  <si>
    <t xml:space="preserve">United Rentals Inc</t>
  </si>
  <si>
    <t xml:space="preserve">United States Steel Corp</t>
  </si>
  <si>
    <t xml:space="preserve">UnitedHealth Group Inc</t>
  </si>
  <si>
    <t xml:space="preserve">Unknown</t>
  </si>
  <si>
    <t xml:space="preserve">715ESC018</t>
  </si>
  <si>
    <t xml:space="preserve">US Bancorp</t>
  </si>
  <si>
    <t xml:space="preserve">UTZ Brands Inc</t>
  </si>
  <si>
    <t xml:space="preserve">Valero Energy Corp</t>
  </si>
  <si>
    <t xml:space="preserve">Veradigm Inc</t>
  </si>
  <si>
    <t xml:space="preserve">01988PAF5</t>
  </si>
  <si>
    <t xml:space="preserve">Verizon Communications Inc</t>
  </si>
  <si>
    <t xml:space="preserve">Vertex Pharmaceuticals Inc</t>
  </si>
  <si>
    <t xml:space="preserve">Vertiv Holdings Co</t>
  </si>
  <si>
    <t xml:space="preserve">Victoria's Secret &amp; Co</t>
  </si>
  <si>
    <t xml:space="preserve">Visa Inc</t>
  </si>
  <si>
    <t xml:space="preserve">Vizio Holding Corp</t>
  </si>
  <si>
    <t xml:space="preserve">Walmart Inc</t>
  </si>
  <si>
    <t xml:space="preserve">Walt Disney Co</t>
  </si>
  <si>
    <t xml:space="preserve">Warner Bros Discovery Inc</t>
  </si>
  <si>
    <t xml:space="preserve">Wells Fargo &amp; Co</t>
  </si>
  <si>
    <t xml:space="preserve">WestRock Co</t>
  </si>
  <si>
    <t xml:space="preserve">Whirlpool Corp</t>
  </si>
  <si>
    <t xml:space="preserve">963320106</t>
  </si>
  <si>
    <t xml:space="preserve">WideOpenWest Inc</t>
  </si>
  <si>
    <t xml:space="preserve">Williams Companies Inc</t>
  </si>
  <si>
    <t xml:space="preserve">Wisdomtree Inc</t>
  </si>
  <si>
    <t xml:space="preserve">97717PAE4</t>
  </si>
  <si>
    <t xml:space="preserve">Wolfspeed Inc</t>
  </si>
  <si>
    <t xml:space="preserve">Wolverine World Wide Inc</t>
  </si>
  <si>
    <t xml:space="preserve">Workiva Inc</t>
  </si>
  <si>
    <t xml:space="preserve">98139AAC9</t>
  </si>
  <si>
    <t xml:space="preserve">Wynn Resorts Ltd</t>
  </si>
  <si>
    <t xml:space="preserve">Xometry Inc</t>
  </si>
  <si>
    <t xml:space="preserve">Yum! Brands Inc</t>
  </si>
  <si>
    <t xml:space="preserve">988498101</t>
  </si>
  <si>
    <t xml:space="preserve">Zions Bancorporation NA</t>
  </si>
  <si>
    <t xml:space="preserve">989701107</t>
  </si>
  <si>
    <t xml:space="preserve">Zoominfo Technologies Inc</t>
  </si>
  <si>
    <t xml:space="preserve">98980F104</t>
  </si>
  <si>
    <t xml:space="preserve">(empty)</t>
  </si>
  <si>
    <t xml:space="preserve">78378X107</t>
  </si>
  <si>
    <t xml:space="preserve">Equity</t>
  </si>
  <si>
    <t xml:space="preserve">Listed Option</t>
  </si>
  <si>
    <t xml:space="preserve">Put</t>
  </si>
  <si>
    <t xml:space="preserve">Call</t>
  </si>
  <si>
    <t xml:space="preserve">Bond</t>
  </si>
  <si>
    <t xml:space="preserve">CIRQUE DU SOLEIL</t>
  </si>
  <si>
    <t xml:space="preserve">Warrant</t>
  </si>
  <si>
    <t xml:space="preserve">Holding Scenario</t>
  </si>
  <si>
    <t xml:space="preserve">Holding</t>
  </si>
  <si>
    <t xml:space="preserve">Position Scenario Date</t>
  </si>
  <si>
    <t xml:space="preserve">Position Valuation Date</t>
  </si>
  <si>
    <t xml:space="preserve">Position Type</t>
  </si>
  <si>
    <t xml:space="preserve">Description</t>
  </si>
  <si>
    <t xml:space="preserve">Issuer Ticker</t>
  </si>
  <si>
    <t xml:space="preserve">Security Type</t>
  </si>
  <si>
    <t xml:space="preserve">Instrument Id</t>
  </si>
  <si>
    <t xml:space="preserve">Identifier Type</t>
  </si>
  <si>
    <t xml:space="preserve">Citadel Identifier Keyword</t>
  </si>
  <si>
    <t xml:space="preserve">ISIN</t>
  </si>
  <si>
    <t xml:space="preserve">Underlying ISIN</t>
  </si>
  <si>
    <t xml:space="preserve">SEDOL</t>
  </si>
  <si>
    <t xml:space="preserve">RIC</t>
  </si>
  <si>
    <t xml:space="preserve">OCC Code</t>
  </si>
  <si>
    <t xml:space="preserve">BB Yellow Key</t>
  </si>
  <si>
    <t xml:space="preserve">Custodian</t>
  </si>
  <si>
    <t xml:space="preserve">Custodian Account Display Name</t>
  </si>
  <si>
    <t xml:space="preserve">Quantity</t>
  </si>
  <si>
    <t xml:space="preserve">Notional Quantity</t>
  </si>
  <si>
    <t xml:space="preserve">Option Contract Multiplier</t>
  </si>
  <si>
    <t xml:space="preserve">Face Value</t>
  </si>
  <si>
    <t xml:space="preserve">Nominal Quantity</t>
  </si>
  <si>
    <t xml:space="preserve">Fair Value Date</t>
  </si>
  <si>
    <t xml:space="preserve">Fair Value</t>
  </si>
  <si>
    <t xml:space="preserve">Price Side</t>
  </si>
  <si>
    <t xml:space="preserve">Market Price</t>
  </si>
  <si>
    <t xml:space="preserve">$ Underlying Market Price</t>
  </si>
  <si>
    <t xml:space="preserve">$ NMV</t>
  </si>
  <si>
    <t xml:space="preserve">ADJ $ NMV</t>
  </si>
  <si>
    <t xml:space="preserve">Active</t>
  </si>
  <si>
    <t xml:space="preserve">Contract Multiplier</t>
  </si>
  <si>
    <t xml:space="preserve">Contract Size</t>
  </si>
  <si>
    <t xml:space="preserve">Future Contract Size</t>
  </si>
  <si>
    <t xml:space="preserve">Future Contract Tick Value</t>
  </si>
  <si>
    <t xml:space="preserve">Bond Reference Price Date</t>
  </si>
  <si>
    <t xml:space="preserve">Bond Reference Price</t>
  </si>
  <si>
    <t xml:space="preserve">Underlying BB Yellow Key</t>
  </si>
  <si>
    <t xml:space="preserve">Underlying Price Source</t>
  </si>
  <si>
    <t xml:space="preserve">Underlying Reference Price Date</t>
  </si>
  <si>
    <t xml:space="preserve">Ticker</t>
  </si>
  <si>
    <t xml:space="preserve">Accrual Days</t>
  </si>
  <si>
    <t xml:space="preserve">Option OCC Root</t>
  </si>
  <si>
    <t xml:space="preserve">BB Number</t>
  </si>
  <si>
    <t xml:space="preserve">Custodian Acct Id</t>
  </si>
  <si>
    <t xml:space="preserve">Issuer Country</t>
  </si>
  <si>
    <t xml:space="preserve">$ Notional</t>
  </si>
  <si>
    <t xml:space="preserve">Equiv Equity Market Value</t>
  </si>
  <si>
    <t xml:space="preserve">Notional * Market Price</t>
  </si>
  <si>
    <t xml:space="preserve">Notional Quantity * Price</t>
  </si>
  <si>
    <t xml:space="preserve">Notional Quantity Exposure</t>
  </si>
  <si>
    <t xml:space="preserve">Notional</t>
  </si>
  <si>
    <t xml:space="preserve">Notional </t>
  </si>
  <si>
    <t xml:space="preserve">Absolute Notional Quantity</t>
  </si>
  <si>
    <t xml:space="preserve">2023-12-31-R-238572/0/188519021/0/true/Swaption</t>
  </si>
  <si>
    <t xml:space="preserve">R-238572/0/188519021/0/true/Swaption</t>
  </si>
  <si>
    <t xml:space="preserve">Securities</t>
  </si>
  <si>
    <t xml:space="preserve">USD 5.50% - USD ON SOFR 2024-05-13 - Payer</t>
  </si>
  <si>
    <t xml:space="preserve">Swaption</t>
  </si>
  <si>
    <t xml:space="preserve">Enfusion</t>
  </si>
  <si>
    <t xml:space="preserve">SWT-USD-18019592</t>
  </si>
  <si>
    <t xml:space="preserve">Barclays</t>
  </si>
  <si>
    <t xml:space="preserve">BARC-ISD-RSMF</t>
  </si>
  <si>
    <t xml:space="preserve">Mid</t>
  </si>
  <si>
    <t xml:space="preserve">true</t>
  </si>
  <si>
    <t xml:space="preserve">SOFRRATE Index</t>
  </si>
  <si>
    <t xml:space="preserve">2023-12-31-R-238572/0/188519022/0/true/Swaption</t>
  </si>
  <si>
    <t xml:space="preserve">R-238572/0/188519022/0/true/Swaption</t>
  </si>
  <si>
    <t xml:space="preserve">USD 5.75% - USD ON SOFR 2024-05-13 - Payer</t>
  </si>
  <si>
    <t xml:space="preserve">SWT-USD-18019615</t>
  </si>
  <si>
    <t xml:space="preserve">Short</t>
  </si>
  <si>
    <t xml:space="preserve">2023-12-31-R-238572/0/189945448/0/true/Swaption</t>
  </si>
  <si>
    <t xml:space="preserve">R-238572/0/189945448/0/true/Swaption</t>
  </si>
  <si>
    <t xml:space="preserve">USD 5.25% - USD ON SOFR 2024-01-31 - Payer</t>
  </si>
  <si>
    <t xml:space="preserve">SWT-USD-18343578</t>
  </si>
  <si>
    <t xml:space="preserve">2023-12-31-R-238572/0/189945452/0/true/Swaption</t>
  </si>
  <si>
    <t xml:space="preserve">R-238572/0/189945452/0/true/Swaption</t>
  </si>
  <si>
    <t xml:space="preserve">USD 5.00% - USD ON SOFR 2024-01-31 - Payer</t>
  </si>
  <si>
    <t xml:space="preserve">SWT-USD-18343576</t>
  </si>
  <si>
    <t xml:space="preserve">2023-12-31-R-238572/0/189945453/0/true/Swaption</t>
  </si>
  <si>
    <t xml:space="preserve">R-238572/0/189945453/0/true/Swaption</t>
  </si>
  <si>
    <t xml:space="preserve">USD 5.50% - USD ON SOFR 2024-01-31 - Payer</t>
  </si>
  <si>
    <t xml:space="preserve">SWT-USD-18343582</t>
  </si>
  <si>
    <t xml:space="preserve">2023-12-31-R-238572/0/190016527/0/true/Swaption</t>
  </si>
  <si>
    <t xml:space="preserve">R-238572/0/190016527/0/true/Swaption</t>
  </si>
  <si>
    <t xml:space="preserve">USD 4.25% - USD ON SOFR 2024-03-08 - Payer</t>
  </si>
  <si>
    <t xml:space="preserve">SWT-USD-18347163</t>
  </si>
  <si>
    <t xml:space="preserve">2023-12-31-R-238572/0/190016528/0/true/Swaption</t>
  </si>
  <si>
    <t xml:space="preserve">R-238572/0/190016528/0/true/Swaption</t>
  </si>
  <si>
    <t xml:space="preserve">USD 4.50% - USD ON SOFR 2024-03-08 - Payer</t>
  </si>
  <si>
    <t xml:space="preserve">SWT-USD-18347165</t>
  </si>
  <si>
    <t xml:space="preserve">2023-12-31-R-238575/0/135865304/0/true/Index Option</t>
  </si>
  <si>
    <t xml:space="preserve">R-238575/0/135865304/0/true/Index Option</t>
  </si>
  <si>
    <t xml:space="preserve">SPX Dec4 4900.0C</t>
  </si>
  <si>
    <t xml:space="preserve">S&amp;P 500 INDEX</t>
  </si>
  <si>
    <t xml:space="preserve">Index Option</t>
  </si>
  <si>
    <t xml:space="preserve">SPX/E241220C4900-USAA</t>
  </si>
  <si>
    <t xml:space="preserve">US78378X1072</t>
  </si>
  <si>
    <t xml:space="preserve">SPXl202449000.U</t>
  </si>
  <si>
    <t xml:space="preserve">SPX241220C04900000</t>
  </si>
  <si>
    <t xml:space="preserve">SPX US 12/20/24 C4900 Index</t>
  </si>
  <si>
    <t xml:space="preserve">BNP Paribas</t>
  </si>
  <si>
    <t xml:space="preserve">BNPS-DPB-RSMF</t>
  </si>
  <si>
    <t xml:space="preserve">SPX Index</t>
  </si>
  <si>
    <t xml:space="preserve">Internal</t>
  </si>
  <si>
    <t xml:space="preserve">SPX</t>
  </si>
  <si>
    <t xml:space="preserve">2023-12-31-R-238575/0/148784741/0/true/Index Option</t>
  </si>
  <si>
    <t xml:space="preserve">R-238575/0/148784741/0/true/Index Option</t>
  </si>
  <si>
    <t xml:space="preserve">SPX Jun4 4025.0P</t>
  </si>
  <si>
    <t xml:space="preserve">SPX/E240621P4025-USAA</t>
  </si>
  <si>
    <t xml:space="preserve">SPXr212440250.U</t>
  </si>
  <si>
    <t xml:space="preserve">SPX240621P04025000</t>
  </si>
  <si>
    <t xml:space="preserve">SPX US 06/21/24 P4025 Index</t>
  </si>
  <si>
    <t xml:space="preserve">2023-12-31-R-238575/0/158949404/0/true/Index Option</t>
  </si>
  <si>
    <t xml:space="preserve">R-238575/0/158949404/0/true/Index Option</t>
  </si>
  <si>
    <t xml:space="preserve">SPX Jan4 3000.0P</t>
  </si>
  <si>
    <t xml:space="preserve">SPX/E240119P3000-USAA</t>
  </si>
  <si>
    <t xml:space="preserve">SPXm192430000.U^A24^2024012800</t>
  </si>
  <si>
    <t xml:space="preserve">SPX240119P03000000</t>
  </si>
  <si>
    <t xml:space="preserve">SPX US 01/19/24 P3000 Index</t>
  </si>
  <si>
    <t xml:space="preserve">2023-12-31-R-238575/0/158949405/0/true/Index Option</t>
  </si>
  <si>
    <t xml:space="preserve">R-238575/0/158949405/0/true/Index Option</t>
  </si>
  <si>
    <t xml:space="preserve">SPX Jan4 3025.0P</t>
  </si>
  <si>
    <t xml:space="preserve">SPX/E240119P3025-USAA</t>
  </si>
  <si>
    <t xml:space="preserve">SPXm192430250.U^A24^2024012800</t>
  </si>
  <si>
    <t xml:space="preserve">SPX240119P03025000</t>
  </si>
  <si>
    <t xml:space="preserve">SPX US 01/19/24 P3025 Index</t>
  </si>
  <si>
    <t xml:space="preserve">2023-12-31-R-238575/0/158949418/0/true/Index Option</t>
  </si>
  <si>
    <t xml:space="preserve">R-238575/0/158949418/0/true/Index Option</t>
  </si>
  <si>
    <t xml:space="preserve">SPX Jan4 3350.0P</t>
  </si>
  <si>
    <t xml:space="preserve">SPX/E240119P3350-USAA</t>
  </si>
  <si>
    <t xml:space="preserve">SPXm192433500.U^A24^2024012800</t>
  </si>
  <si>
    <t xml:space="preserve">SPX240119P03350000</t>
  </si>
  <si>
    <t xml:space="preserve">SPX US 01/19/24 P3350 Index</t>
  </si>
  <si>
    <t xml:space="preserve">2023-12-31-R-238575/0/158949419/0/true/Index Option</t>
  </si>
  <si>
    <t xml:space="preserve">R-238575/0/158949419/0/true/Index Option</t>
  </si>
  <si>
    <t xml:space="preserve">SPX Jan4 3375.0P</t>
  </si>
  <si>
    <t xml:space="preserve">SPX/E240119P3375-USAA</t>
  </si>
  <si>
    <t xml:space="preserve">SPXm192433750.U^A24^2024012800</t>
  </si>
  <si>
    <t xml:space="preserve">SPX240119P03375000</t>
  </si>
  <si>
    <t xml:space="preserve">SPX US 01/19/24 P3375 Index</t>
  </si>
  <si>
    <t xml:space="preserve">2023-12-31-R-238575/0/158949422/0/true/Index Option</t>
  </si>
  <si>
    <t xml:space="preserve">R-238575/0/158949422/0/true/Index Option</t>
  </si>
  <si>
    <t xml:space="preserve">SPX Jan4 3450.0P</t>
  </si>
  <si>
    <t xml:space="preserve">SPX/E240119P3450-USAA</t>
  </si>
  <si>
    <t xml:space="preserve">SPXm192434500.U^A24^2024012800</t>
  </si>
  <si>
    <t xml:space="preserve">SPX240119P03450000</t>
  </si>
  <si>
    <t xml:space="preserve">SPX US 01/19/24 P3450 Index</t>
  </si>
  <si>
    <t xml:space="preserve">2023-12-31-R-238575/0/158949427/0/true/Index Option</t>
  </si>
  <si>
    <t xml:space="preserve">R-238575/0/158949427/0/true/Index Option</t>
  </si>
  <si>
    <t xml:space="preserve">SPX Jan4 3575.0P</t>
  </si>
  <si>
    <t xml:space="preserve">SPX/E240119P3575-USAA</t>
  </si>
  <si>
    <t xml:space="preserve">SPXm192435750.U^A24^2024012800</t>
  </si>
  <si>
    <t xml:space="preserve">SPX240119P03575000</t>
  </si>
  <si>
    <t xml:space="preserve">SPX US 01/19/24 P3575 Index</t>
  </si>
  <si>
    <t xml:space="preserve">2023-12-31-R-238575/0/158949440/0/true/Index Option</t>
  </si>
  <si>
    <t xml:space="preserve">R-238575/0/158949440/0/true/Index Option</t>
  </si>
  <si>
    <t xml:space="preserve">SPX Jan4 3900.0P</t>
  </si>
  <si>
    <t xml:space="preserve">SPX/E240119P3900-USAA</t>
  </si>
  <si>
    <t xml:space="preserve">SPXm192439000.U^A24^2024012800</t>
  </si>
  <si>
    <t xml:space="preserve">SPX240119P03900000</t>
  </si>
  <si>
    <t xml:space="preserve">SPX US 01/19/24 P3900 Index</t>
  </si>
  <si>
    <t xml:space="preserve">2023-12-31-R-238575/0/158949447/0/true/Index Option</t>
  </si>
  <si>
    <t xml:space="preserve">R-238575/0/158949447/0/true/Index Option</t>
  </si>
  <si>
    <t xml:space="preserve">SPX Jan4 4075.0P</t>
  </si>
  <si>
    <t xml:space="preserve">SPX/E240119P4075-USAA</t>
  </si>
  <si>
    <t xml:space="preserve">SPXm192440750.U^A24^2024012800</t>
  </si>
  <si>
    <t xml:space="preserve">SPX240119P04075000</t>
  </si>
  <si>
    <t xml:space="preserve">SPX US 01/19/24 P4075 Index</t>
  </si>
  <si>
    <t xml:space="preserve">2023-12-31-R-238575/0/158949451/0/true/Index Option</t>
  </si>
  <si>
    <t xml:space="preserve">R-238575/0/158949451/0/true/Index Option</t>
  </si>
  <si>
    <t xml:space="preserve">SPX Jan4 4175.0P</t>
  </si>
  <si>
    <t xml:space="preserve">SPX/E240119P4175-USAA</t>
  </si>
  <si>
    <t xml:space="preserve">SPXm192441750.U^A24^2024012800</t>
  </si>
  <si>
    <t xml:space="preserve">SPX240119P04175000</t>
  </si>
  <si>
    <t xml:space="preserve">SPX US 01/19/24 P4175 Index</t>
  </si>
  <si>
    <t xml:space="preserve">2023-12-31-R-238575/0/158949455/0/true/Index Option</t>
  </si>
  <si>
    <t xml:space="preserve">R-238575/0/158949455/0/true/Index Option</t>
  </si>
  <si>
    <t xml:space="preserve">SPX Jan4 4275.0P</t>
  </si>
  <si>
    <t xml:space="preserve">SPX/E240119P4275-USAA</t>
  </si>
  <si>
    <t xml:space="preserve">SPXm192442750.U^A24^2024012800</t>
  </si>
  <si>
    <t xml:space="preserve">SPX240119P04275000</t>
  </si>
  <si>
    <t xml:space="preserve">SPX US 01/19/24 P4275 Index</t>
  </si>
  <si>
    <t xml:space="preserve">2023-12-31-R-238575/0/169847222/0/true/Index Option</t>
  </si>
  <si>
    <t xml:space="preserve">R-238575/0/169847222/0/true/Index Option</t>
  </si>
  <si>
    <t xml:space="preserve">SPX Mar4 4400.0C</t>
  </si>
  <si>
    <t xml:space="preserve">SPX/E240315C4400-USAA</t>
  </si>
  <si>
    <t xml:space="preserve">SPXc152444000.U</t>
  </si>
  <si>
    <t xml:space="preserve">SPX240315C04400000</t>
  </si>
  <si>
    <t xml:space="preserve">SPX US 03/15/24 C4400 Index</t>
  </si>
  <si>
    <t xml:space="preserve">2023-12-31-R-238575/0/169847230/0/true/Index Option</t>
  </si>
  <si>
    <t xml:space="preserve">R-238575/0/169847230/0/true/Index Option</t>
  </si>
  <si>
    <t xml:space="preserve">SPX Mar4 4600.0C</t>
  </si>
  <si>
    <t xml:space="preserve">SPX/E240315C4600-USAA</t>
  </si>
  <si>
    <t xml:space="preserve">SPXc152446000.U</t>
  </si>
  <si>
    <t xml:space="preserve">SPX240315C04600000</t>
  </si>
  <si>
    <t xml:space="preserve">SPX US 03/15/24 C4600 Index</t>
  </si>
  <si>
    <t xml:space="preserve">2023-12-31-R-238575/0/169847233/0/true/Index Option</t>
  </si>
  <si>
    <t xml:space="preserve">R-238575/0/169847233/0/true/Index Option</t>
  </si>
  <si>
    <t xml:space="preserve">SPX Mar4 4700.0C</t>
  </si>
  <si>
    <t xml:space="preserve">SPX/E240315C4700-USAA</t>
  </si>
  <si>
    <t xml:space="preserve">SPXc152447000.U</t>
  </si>
  <si>
    <t xml:space="preserve">SPX240315C04700000</t>
  </si>
  <si>
    <t xml:space="preserve">SPX US 03/15/24 C4700 Index</t>
  </si>
  <si>
    <t xml:space="preserve">2023-12-31-R-238575/0/169847235/0/true/Index Option</t>
  </si>
  <si>
    <t xml:space="preserve">R-238575/0/169847235/0/true/Index Option</t>
  </si>
  <si>
    <t xml:space="preserve">SPX Mar4 4800.0C</t>
  </si>
  <si>
    <t xml:space="preserve">SPX/E240315C4800-USAA</t>
  </si>
  <si>
    <t xml:space="preserve">SPXc152448000.U</t>
  </si>
  <si>
    <t xml:space="preserve">SPX240315C04800000</t>
  </si>
  <si>
    <t xml:space="preserve">SPX US 03/15/24 C4800 Index</t>
  </si>
  <si>
    <t xml:space="preserve">2023-12-31-R-238575/0/169847236/0/true/Index Option</t>
  </si>
  <si>
    <t xml:space="preserve">R-238575/0/169847236/0/true/Index Option</t>
  </si>
  <si>
    <t xml:space="preserve">SPX Mar4 4900.0C</t>
  </si>
  <si>
    <t xml:space="preserve">SPX/E240315C4900-USAA</t>
  </si>
  <si>
    <t xml:space="preserve">SPXc152449000.U</t>
  </si>
  <si>
    <t xml:space="preserve">SPX240315C04900000</t>
  </si>
  <si>
    <t xml:space="preserve">SPX US 03/15/24 C4900 Index</t>
  </si>
  <si>
    <t xml:space="preserve">2023-12-31-R-238575/0/169847237/0/true/Index Option</t>
  </si>
  <si>
    <t xml:space="preserve">R-238575/0/169847237/0/true/Index Option</t>
  </si>
  <si>
    <t xml:space="preserve">SPX Mar4 5000.0C</t>
  </si>
  <si>
    <t xml:space="preserve">SPX/E240315C5000-USAA</t>
  </si>
  <si>
    <t xml:space="preserve">SPXc152450000.U</t>
  </si>
  <si>
    <t xml:space="preserve">SPX240315C05000000</t>
  </si>
  <si>
    <t xml:space="preserve">SPX US 03/15/24 C5000 Index</t>
  </si>
  <si>
    <t xml:space="preserve">2023-12-31-R-238575/0/169847238/0/true/Index Option</t>
  </si>
  <si>
    <t xml:space="preserve">R-238575/0/169847238/0/true/Index Option</t>
  </si>
  <si>
    <t xml:space="preserve">SPX Mar4 5100.0C</t>
  </si>
  <si>
    <t xml:space="preserve">SPX/E240315C5100-USAA</t>
  </si>
  <si>
    <t xml:space="preserve">SPXc152451000.U</t>
  </si>
  <si>
    <t xml:space="preserve">SPX240315C05100000</t>
  </si>
  <si>
    <t xml:space="preserve">SPX US 03/15/24 C5100 Index</t>
  </si>
  <si>
    <t xml:space="preserve">2023-12-31-R-238575/0/169847239/0/true/Index Option</t>
  </si>
  <si>
    <t xml:space="preserve">R-238575/0/169847239/0/true/Index Option</t>
  </si>
  <si>
    <t xml:space="preserve">SPX Mar4 5200.0C</t>
  </si>
  <si>
    <t xml:space="preserve">SPX/E240315C5200-USAA</t>
  </si>
  <si>
    <t xml:space="preserve">SPXc152452000.U</t>
  </si>
  <si>
    <t xml:space="preserve">SPX240315C05200000</t>
  </si>
  <si>
    <t xml:space="preserve">SPX US 03/15/24 C5200 Index</t>
  </si>
  <si>
    <t xml:space="preserve">2023-12-31-R-238575/0/169847262/0/true/Index Option</t>
  </si>
  <si>
    <t xml:space="preserve">R-238575/0/169847262/0/true/Index Option</t>
  </si>
  <si>
    <t xml:space="preserve">SPX Mar4 2500.0P</t>
  </si>
  <si>
    <t xml:space="preserve">SPX/E240315P2500-USAA</t>
  </si>
  <si>
    <t xml:space="preserve">SPXo152425000.U</t>
  </si>
  <si>
    <t xml:space="preserve">SPX240315P02500000</t>
  </si>
  <si>
    <t xml:space="preserve">SPX US 03/15/24 P2500 Index</t>
  </si>
  <si>
    <t xml:space="preserve">2023-12-31-R-238575/0/169847264/0/true/Index Option</t>
  </si>
  <si>
    <t xml:space="preserve">R-238575/0/169847264/0/true/Index Option</t>
  </si>
  <si>
    <t xml:space="preserve">SPX Mar4 2600.0P</t>
  </si>
  <si>
    <t xml:space="preserve">SPX/E240315P2600-USAA</t>
  </si>
  <si>
    <t xml:space="preserve">SPXo152426000.U</t>
  </si>
  <si>
    <t xml:space="preserve">SPX240315P02600000</t>
  </si>
  <si>
    <t xml:space="preserve">SPX US 03/15/24 P2600 Index</t>
  </si>
  <si>
    <t xml:space="preserve">2023-12-31-R-238575/0/169847266/0/true/Index Option</t>
  </si>
  <si>
    <t xml:space="preserve">R-238575/0/169847266/0/true/Index Option</t>
  </si>
  <si>
    <t xml:space="preserve">SPX Mar4 2700.0P</t>
  </si>
  <si>
    <t xml:space="preserve">SPX/E240315P2700-USAA</t>
  </si>
  <si>
    <t xml:space="preserve">SPXo152427000.U</t>
  </si>
  <si>
    <t xml:space="preserve">SPX240315P02700000</t>
  </si>
  <si>
    <t xml:space="preserve">SPX US 03/15/24 P2700 Index</t>
  </si>
  <si>
    <t xml:space="preserve">2023-12-31-R-238575/0/169847268/0/true/Index Option</t>
  </si>
  <si>
    <t xml:space="preserve">R-238575/0/169847268/0/true/Index Option</t>
  </si>
  <si>
    <t xml:space="preserve">SPX Mar4 2800.0P</t>
  </si>
  <si>
    <t xml:space="preserve">SPX/E240315P2800-USAA</t>
  </si>
  <si>
    <t xml:space="preserve">SPXo152428000.U</t>
  </si>
  <si>
    <t xml:space="preserve">SPX240315P02800000</t>
  </si>
  <si>
    <t xml:space="preserve">SPX US 03/15/24 P2800 Index</t>
  </si>
  <si>
    <t xml:space="preserve">2023-12-31-R-238575/0/169847272/0/true/Index Option</t>
  </si>
  <si>
    <t xml:space="preserve">R-238575/0/169847272/0/true/Index Option</t>
  </si>
  <si>
    <t xml:space="preserve">SPX Mar4 2900.0P</t>
  </si>
  <si>
    <t xml:space="preserve">SPX/E240315P2900-USAA</t>
  </si>
  <si>
    <t xml:space="preserve">SPXo152429000.U</t>
  </si>
  <si>
    <t xml:space="preserve">SPX240315P02900000</t>
  </si>
  <si>
    <t xml:space="preserve">SPX US 03/15/24 P2900 Index</t>
  </si>
  <si>
    <t xml:space="preserve">2023-12-31-R-238575/0/169847276/0/true/Index Option</t>
  </si>
  <si>
    <t xml:space="preserve">R-238575/0/169847276/0/true/Index Option</t>
  </si>
  <si>
    <t xml:space="preserve">SPX Mar4 3000.0P</t>
  </si>
  <si>
    <t xml:space="preserve">SPX/E240315P3000-USAA</t>
  </si>
  <si>
    <t xml:space="preserve">SPXo152430000.U</t>
  </si>
  <si>
    <t xml:space="preserve">SPX240315P03000000</t>
  </si>
  <si>
    <t xml:space="preserve">SPX US 03/15/24 P3000 Index</t>
  </si>
  <si>
    <t xml:space="preserve">2023-12-31-R-238575/0/169847280/0/true/Index Option</t>
  </si>
  <si>
    <t xml:space="preserve">R-238575/0/169847280/0/true/Index Option</t>
  </si>
  <si>
    <t xml:space="preserve">SPX Mar4 3100.0P</t>
  </si>
  <si>
    <t xml:space="preserve">SPX/E240315P3100-USAA</t>
  </si>
  <si>
    <t xml:space="preserve">SPXo152431000.U</t>
  </si>
  <si>
    <t xml:space="preserve">SPX240315P03100000</t>
  </si>
  <si>
    <t xml:space="preserve">SPX US 03/15/24 P3100 Index</t>
  </si>
  <si>
    <t xml:space="preserve">2023-12-31-R-238575/0/169847284/0/true/Index Option</t>
  </si>
  <si>
    <t xml:space="preserve">R-238575/0/169847284/0/true/Index Option</t>
  </si>
  <si>
    <t xml:space="preserve">SPX Mar4 3200.0P</t>
  </si>
  <si>
    <t xml:space="preserve">SPX/E240315P3200-USAA</t>
  </si>
  <si>
    <t xml:space="preserve">SPXo152432000.U</t>
  </si>
  <si>
    <t xml:space="preserve">SPX240315P03200000</t>
  </si>
  <si>
    <t xml:space="preserve">SPX US 03/15/24 P3200 Index</t>
  </si>
  <si>
    <t xml:space="preserve">2023-12-31-R-238575/0/169847288/0/true/Index Option</t>
  </si>
  <si>
    <t xml:space="preserve">R-238575/0/169847288/0/true/Index Option</t>
  </si>
  <si>
    <t xml:space="preserve">SPX Mar4 3300.0P</t>
  </si>
  <si>
    <t xml:space="preserve">SPX/E240315P3300-USAA</t>
  </si>
  <si>
    <t xml:space="preserve">SPXo152433000.U</t>
  </si>
  <si>
    <t xml:space="preserve">SPX240315P03300000</t>
  </si>
  <si>
    <t xml:space="preserve">SPX US 03/15/24 P3300 Index</t>
  </si>
  <si>
    <t xml:space="preserve">2023-12-31-R-238575/0/169847292/0/true/Index Option</t>
  </si>
  <si>
    <t xml:space="preserve">R-238575/0/169847292/0/true/Index Option</t>
  </si>
  <si>
    <t xml:space="preserve">SPX Mar4 3400.0P</t>
  </si>
  <si>
    <t xml:space="preserve">SPX/E240315P3400-USAA</t>
  </si>
  <si>
    <t xml:space="preserve">SPXo152434000.U</t>
  </si>
  <si>
    <t xml:space="preserve">SPX240315P03400000</t>
  </si>
  <si>
    <t xml:space="preserve">SPX US 03/15/24 P3400 Index</t>
  </si>
  <si>
    <t xml:space="preserve">2023-12-31-R-238575/0/169847296/0/true/Index Option</t>
  </si>
  <si>
    <t xml:space="preserve">R-238575/0/169847296/0/true/Index Option</t>
  </si>
  <si>
    <t xml:space="preserve">SPX Mar4 3500.0P</t>
  </si>
  <si>
    <t xml:space="preserve">SPX/E240315P3500-USAA</t>
  </si>
  <si>
    <t xml:space="preserve">SPXo152435000.U</t>
  </si>
  <si>
    <t xml:space="preserve">SPX240315P03500000</t>
  </si>
  <si>
    <t xml:space="preserve">SPX US 03/15/24 P3500 Index</t>
  </si>
  <si>
    <t xml:space="preserve">2023-12-31-R-238575/0/169847300/0/true/Index Option</t>
  </si>
  <si>
    <t xml:space="preserve">R-238575/0/169847300/0/true/Index Option</t>
  </si>
  <si>
    <t xml:space="preserve">SPX Mar4 3600.0P</t>
  </si>
  <si>
    <t xml:space="preserve">SPX/E240315P3600-USAA</t>
  </si>
  <si>
    <t xml:space="preserve">SPXo152436000.U</t>
  </si>
  <si>
    <t xml:space="preserve">SPX240315P03600000</t>
  </si>
  <si>
    <t xml:space="preserve">SPX US 03/15/24 P3600 Index</t>
  </si>
  <si>
    <t xml:space="preserve">2023-12-31-R-238575/0/169847304/0/true/Index Option</t>
  </si>
  <si>
    <t xml:space="preserve">R-238575/0/169847304/0/true/Index Option</t>
  </si>
  <si>
    <t xml:space="preserve">SPX Mar4 3700.0P</t>
  </si>
  <si>
    <t xml:space="preserve">SPX/E240315P3700-USAA</t>
  </si>
  <si>
    <t xml:space="preserve">SPXo152437000.U</t>
  </si>
  <si>
    <t xml:space="preserve">SPX240315P03700000</t>
  </si>
  <si>
    <t xml:space="preserve">SPX US 03/15/24 P3700 Index</t>
  </si>
  <si>
    <t xml:space="preserve">2023-12-31-R-238575/0/169847308/0/true/Index Option</t>
  </si>
  <si>
    <t xml:space="preserve">R-238575/0/169847308/0/true/Index Option</t>
  </si>
  <si>
    <t xml:space="preserve">SPX Mar4 3800.0P</t>
  </si>
  <si>
    <t xml:space="preserve">SPX/E240315P3800-USAA</t>
  </si>
  <si>
    <t xml:space="preserve">SPXo152438000.U</t>
  </si>
  <si>
    <t xml:space="preserve">SPX240315P03800000</t>
  </si>
  <si>
    <t xml:space="preserve">SPX US 03/15/24 P3800 Index</t>
  </si>
  <si>
    <t xml:space="preserve">2023-12-31-R-238575/0/169847312/0/true/Index Option</t>
  </si>
  <si>
    <t xml:space="preserve">R-238575/0/169847312/0/true/Index Option</t>
  </si>
  <si>
    <t xml:space="preserve">SPX Mar4 3900.0P</t>
  </si>
  <si>
    <t xml:space="preserve">SPX/E240315P3900-USAA</t>
  </si>
  <si>
    <t xml:space="preserve">SPXo152439000.U</t>
  </si>
  <si>
    <t xml:space="preserve">SPX240315P03900000</t>
  </si>
  <si>
    <t xml:space="preserve">SPX US 03/15/24 P3900 Index</t>
  </si>
  <si>
    <t xml:space="preserve">2023-12-31-R-238575/0/169847316/0/true/Index Option</t>
  </si>
  <si>
    <t xml:space="preserve">R-238575/0/169847316/0/true/Index Option</t>
  </si>
  <si>
    <t xml:space="preserve">SPX Mar4 4000.0P</t>
  </si>
  <si>
    <t xml:space="preserve">SPX/E240315P4000-USAA</t>
  </si>
  <si>
    <t xml:space="preserve">SPXo152440000.U</t>
  </si>
  <si>
    <t xml:space="preserve">SPX240315P04000000</t>
  </si>
  <si>
    <t xml:space="preserve">SPX US 03/15/24 P4000 Index</t>
  </si>
  <si>
    <t xml:space="preserve">2023-12-31-R-238575/0/169847319/0/true/Index Option</t>
  </si>
  <si>
    <t xml:space="preserve">R-238575/0/169847319/0/true/Index Option</t>
  </si>
  <si>
    <t xml:space="preserve">SPX Mar4 4075.0P</t>
  </si>
  <si>
    <t xml:space="preserve">SPX/E240315P4075-USAA</t>
  </si>
  <si>
    <t xml:space="preserve">SPXo152440750.U</t>
  </si>
  <si>
    <t xml:space="preserve">SPX240315P04075000</t>
  </si>
  <si>
    <t xml:space="preserve">SPX US 03/15/24 P4075 Index</t>
  </si>
  <si>
    <t xml:space="preserve">2023-12-31-R-238575/0/169847320/0/true/Index Option</t>
  </si>
  <si>
    <t xml:space="preserve">R-238575/0/169847320/0/true/Index Option</t>
  </si>
  <si>
    <t xml:space="preserve">SPX Mar4 4100.0P</t>
  </si>
  <si>
    <t xml:space="preserve">SPX/E240315P4100-USAA</t>
  </si>
  <si>
    <t xml:space="preserve">SPXo152441000.U</t>
  </si>
  <si>
    <t xml:space="preserve">SPX240315P04100000</t>
  </si>
  <si>
    <t xml:space="preserve">SPX US 03/15/24 P4100 Index</t>
  </si>
  <si>
    <t xml:space="preserve">2023-12-31-R-238575/0/169847324/0/true/Index Option</t>
  </si>
  <si>
    <t xml:space="preserve">R-238575/0/169847324/0/true/Index Option</t>
  </si>
  <si>
    <t xml:space="preserve">SPX Mar4 4200.0P</t>
  </si>
  <si>
    <t xml:space="preserve">SPX/E240315P4200-USAA</t>
  </si>
  <si>
    <t xml:space="preserve">SPXo152442000.U</t>
  </si>
  <si>
    <t xml:space="preserve">SPX240315P04200000</t>
  </si>
  <si>
    <t xml:space="preserve">SPX US 03/15/24 P4200 Index</t>
  </si>
  <si>
    <t xml:space="preserve">2023-12-31-R-238575/0/169847327/0/true/Index Option</t>
  </si>
  <si>
    <t xml:space="preserve">R-238575/0/169847327/0/true/Index Option</t>
  </si>
  <si>
    <t xml:space="preserve">SPX Mar4 4275.0P</t>
  </si>
  <si>
    <t xml:space="preserve">SPX/E240315P4275-USAA</t>
  </si>
  <si>
    <t xml:space="preserve">SPXo152442750.U</t>
  </si>
  <si>
    <t xml:space="preserve">SPX240315P04275000</t>
  </si>
  <si>
    <t xml:space="preserve">SPX US 03/15/24 P4275 Index</t>
  </si>
  <si>
    <t xml:space="preserve">2023-12-31-R-238575/0/169847328/0/true/Index Option</t>
  </si>
  <si>
    <t xml:space="preserve">R-238575/0/169847328/0/true/Index Option</t>
  </si>
  <si>
    <t xml:space="preserve">SPX Mar4 4300.0P</t>
  </si>
  <si>
    <t xml:space="preserve">SPX/E240315P4300-USAA</t>
  </si>
  <si>
    <t xml:space="preserve">SPXo152443000.U</t>
  </si>
  <si>
    <t xml:space="preserve">SPX240315P04300000</t>
  </si>
  <si>
    <t xml:space="preserve">SPX US 03/15/24 P4300 Index</t>
  </si>
  <si>
    <t xml:space="preserve">2023-12-31-R-238575/0/169847329/0/true/Index Option</t>
  </si>
  <si>
    <t xml:space="preserve">R-238575/0/169847329/0/true/Index Option</t>
  </si>
  <si>
    <t xml:space="preserve">SPX Mar4 4325.0P</t>
  </si>
  <si>
    <t xml:space="preserve">SPX/E240315P4325-USAA</t>
  </si>
  <si>
    <t xml:space="preserve">SPXo152443250.U</t>
  </si>
  <si>
    <t xml:space="preserve">SPX240315P04325000</t>
  </si>
  <si>
    <t xml:space="preserve">SPX US 03/15/24 P4325 Index</t>
  </si>
  <si>
    <t xml:space="preserve">2023-12-31-R-238575/0/169847331/0/true/Index Option</t>
  </si>
  <si>
    <t xml:space="preserve">R-238575/0/169847331/0/true/Index Option</t>
  </si>
  <si>
    <t xml:space="preserve">SPX Mar4 4375.0P</t>
  </si>
  <si>
    <t xml:space="preserve">SPX/E240315P4375-USAA</t>
  </si>
  <si>
    <t xml:space="preserve">SPXo152443750.U</t>
  </si>
  <si>
    <t xml:space="preserve">SPX240315P04375000</t>
  </si>
  <si>
    <t xml:space="preserve">SPX US 03/15/24 P4375 Index</t>
  </si>
  <si>
    <t xml:space="preserve">2023-12-31-R-238575/0/169847332/0/true/Index Option</t>
  </si>
  <si>
    <t xml:space="preserve">R-238575/0/169847332/0/true/Index Option</t>
  </si>
  <si>
    <t xml:space="preserve">SPX Mar4 4400.0P</t>
  </si>
  <si>
    <t xml:space="preserve">SPX/E240315P4400-USAA</t>
  </si>
  <si>
    <t xml:space="preserve">SPXo152444000.U</t>
  </si>
  <si>
    <t xml:space="preserve">SPX240315P04400000</t>
  </si>
  <si>
    <t xml:space="preserve">SPX US 03/15/24 P4400 Index</t>
  </si>
  <si>
    <t xml:space="preserve">2023-12-31-R-238575/0/169847335/0/true/Index Option</t>
  </si>
  <si>
    <t xml:space="preserve">R-238575/0/169847335/0/true/Index Option</t>
  </si>
  <si>
    <t xml:space="preserve">SPX Mar4 4475.0P</t>
  </si>
  <si>
    <t xml:space="preserve">SPX/E240315P4475-USAA</t>
  </si>
  <si>
    <t xml:space="preserve">SPXo152444750.U</t>
  </si>
  <si>
    <t xml:space="preserve">SPX240315P04475000</t>
  </si>
  <si>
    <t xml:space="preserve">SPX US 03/15/24 P4475 Index</t>
  </si>
  <si>
    <t xml:space="preserve">2023-12-31-R-238575/0/169847336/0/true/Index Option</t>
  </si>
  <si>
    <t xml:space="preserve">R-238575/0/169847336/0/true/Index Option</t>
  </si>
  <si>
    <t xml:space="preserve">SPX Mar4 4500.0P</t>
  </si>
  <si>
    <t xml:space="preserve">SPX/E240315P4500-USAA</t>
  </si>
  <si>
    <t xml:space="preserve">SPXo152445000.U</t>
  </si>
  <si>
    <t xml:space="preserve">SPX240315P04500000</t>
  </si>
  <si>
    <t xml:space="preserve">SPX US 03/15/24 P4500 Index</t>
  </si>
  <si>
    <t xml:space="preserve">2023-12-31-R-238575/0/169847340/0/true/Index Option</t>
  </si>
  <si>
    <t xml:space="preserve">R-238575/0/169847340/0/true/Index Option</t>
  </si>
  <si>
    <t xml:space="preserve">SPX Mar4 4600.0P</t>
  </si>
  <si>
    <t xml:space="preserve">SPX/E240315P4600-USAA</t>
  </si>
  <si>
    <t xml:space="preserve">SPXo152446000.U</t>
  </si>
  <si>
    <t xml:space="preserve">SPX240315P04600000</t>
  </si>
  <si>
    <t xml:space="preserve">SPX US 03/15/24 P4600 Index</t>
  </si>
  <si>
    <t xml:space="preserve">2023-12-31-R-238575/0/172265729/0/true/Index Option</t>
  </si>
  <si>
    <t xml:space="preserve">R-238575/0/172265729/0/true/Index Option</t>
  </si>
  <si>
    <t xml:space="preserve">SPX Feb4 3900.0P</t>
  </si>
  <si>
    <t xml:space="preserve">SPX/E240216P3900-USAA</t>
  </si>
  <si>
    <t xml:space="preserve">SPXn162439000.U</t>
  </si>
  <si>
    <t xml:space="preserve">SPX240216P03900000</t>
  </si>
  <si>
    <t xml:space="preserve">SPX US 02/16/24 P3900 Index</t>
  </si>
  <si>
    <t xml:space="preserve">2023-12-31-R-238575/0/173524885/0/true/Index Option</t>
  </si>
  <si>
    <t xml:space="preserve">R-238575/0/173524885/0/true/Index Option</t>
  </si>
  <si>
    <t xml:space="preserve">SPX Mar4 5300.0C</t>
  </si>
  <si>
    <t xml:space="preserve">SPX/E240315C5300-USAA</t>
  </si>
  <si>
    <t xml:space="preserve">SPXc152453000.U</t>
  </si>
  <si>
    <t xml:space="preserve">SPX240315C05300000</t>
  </si>
  <si>
    <t xml:space="preserve">SPX US 03/15/24 C5300 Index</t>
  </si>
  <si>
    <t xml:space="preserve">2023-12-31-R-238575/0/176100986/0/true/Index Option</t>
  </si>
  <si>
    <t xml:space="preserve">R-238575/0/176100986/0/true/Index Option</t>
  </si>
  <si>
    <t xml:space="preserve">SPX Apr4 3875.0P</t>
  </si>
  <si>
    <t xml:space="preserve">SPX/E240419P3875-USAA</t>
  </si>
  <si>
    <t xml:space="preserve">SPXp192438750.U</t>
  </si>
  <si>
    <t xml:space="preserve">SPX240419P03875000</t>
  </si>
  <si>
    <t xml:space="preserve">SPX US 04/19/24 P3875 Index</t>
  </si>
  <si>
    <t xml:space="preserve">2023-12-31-R-238575/0/176100988/0/true/Index Option</t>
  </si>
  <si>
    <t xml:space="preserve">R-238575/0/176100988/0/true/Index Option</t>
  </si>
  <si>
    <t xml:space="preserve">SPX Apr4 3925.0P</t>
  </si>
  <si>
    <t xml:space="preserve">SPX/E240419P3925-USAA</t>
  </si>
  <si>
    <t xml:space="preserve">SPXp192439250.U</t>
  </si>
  <si>
    <t xml:space="preserve">SPX240419P03925000</t>
  </si>
  <si>
    <t xml:space="preserve">SPX US 04/19/24 P3925 Index</t>
  </si>
  <si>
    <t xml:space="preserve">2023-12-31-R-238575/0/176100995/0/true/Index Option</t>
  </si>
  <si>
    <t xml:space="preserve">R-238575/0/176100995/0/true/Index Option</t>
  </si>
  <si>
    <t xml:space="preserve">SPX Apr4 4100.0P</t>
  </si>
  <si>
    <t xml:space="preserve">SPX/E240419P4100-USAA</t>
  </si>
  <si>
    <t xml:space="preserve">SPXp192441000.U</t>
  </si>
  <si>
    <t xml:space="preserve">SPX240419P04100000</t>
  </si>
  <si>
    <t xml:space="preserve">SPX US 04/19/24 P4100 Index</t>
  </si>
  <si>
    <t xml:space="preserve">2023-12-31-R-238575/0/176100996/0/true/Index Option</t>
  </si>
  <si>
    <t xml:space="preserve">R-238575/0/176100996/0/true/Index Option</t>
  </si>
  <si>
    <t xml:space="preserve">SPX Apr4 4125.0P</t>
  </si>
  <si>
    <t xml:space="preserve">SPX/E240419P4125-USAA</t>
  </si>
  <si>
    <t xml:space="preserve">SPXp192441250.U</t>
  </si>
  <si>
    <t xml:space="preserve">SPX240419P04125000</t>
  </si>
  <si>
    <t xml:space="preserve">SPX US 04/19/24 P4125 Index</t>
  </si>
  <si>
    <t xml:space="preserve">2023-12-31-R-238575/0/176101003/0/true/Index Option</t>
  </si>
  <si>
    <t xml:space="preserve">R-238575/0/176101003/0/true/Index Option</t>
  </si>
  <si>
    <t xml:space="preserve">SPX Apr4 4300.0P</t>
  </si>
  <si>
    <t xml:space="preserve">SPX/E240419P4300-USAA</t>
  </si>
  <si>
    <t xml:space="preserve">SPXp192443000.U</t>
  </si>
  <si>
    <t xml:space="preserve">SPX240419P04300000</t>
  </si>
  <si>
    <t xml:space="preserve">SPX US 04/19/24 P4300 Index</t>
  </si>
  <si>
    <t xml:space="preserve">2023-12-31-R-238575/0/176101004/0/true/Index Option</t>
  </si>
  <si>
    <t xml:space="preserve">R-238575/0/176101004/0/true/Index Option</t>
  </si>
  <si>
    <t xml:space="preserve">SPX Apr4 4325.0P</t>
  </si>
  <si>
    <t xml:space="preserve">SPX/E240419P4325-USAA</t>
  </si>
  <si>
    <t xml:space="preserve">SPXp192443250.U</t>
  </si>
  <si>
    <t xml:space="preserve">SPX240419P04325000</t>
  </si>
  <si>
    <t xml:space="preserve">SPX US 04/19/24 P4325 Index</t>
  </si>
  <si>
    <t xml:space="preserve">2023-12-31-R-238575/0/176101005/0/true/Index Option</t>
  </si>
  <si>
    <t xml:space="preserve">R-238575/0/176101005/0/true/Index Option</t>
  </si>
  <si>
    <t xml:space="preserve">SPX Apr4 4350.0P</t>
  </si>
  <si>
    <t xml:space="preserve">SPX/E240419P4350-USAA</t>
  </si>
  <si>
    <t xml:space="preserve">SPXp192443500.U</t>
  </si>
  <si>
    <t xml:space="preserve">SPX240419P04350000</t>
  </si>
  <si>
    <t xml:space="preserve">SPX US 04/19/24 P4350 Index</t>
  </si>
  <si>
    <t xml:space="preserve">2023-12-31-R-238575/0/176182426/0/true/Index Option</t>
  </si>
  <si>
    <t xml:space="preserve">R-238575/0/176182426/0/true/Index Option</t>
  </si>
  <si>
    <t xml:space="preserve">SPXW MR4Q 4600C</t>
  </si>
  <si>
    <t xml:space="preserve">SPXW/E240328C4600-USAA</t>
  </si>
  <si>
    <t xml:space="preserve">SPXWc282446000.U</t>
  </si>
  <si>
    <t xml:space="preserve">SPXW240328C04600000</t>
  </si>
  <si>
    <t xml:space="preserve">SPXW US 03/28/24 C4600 Index</t>
  </si>
  <si>
    <t xml:space="preserve">2023-12-31-R-238575/0/176182564/0/true/Index Option</t>
  </si>
  <si>
    <t xml:space="preserve">R-238575/0/176182564/0/true/Index Option</t>
  </si>
  <si>
    <t xml:space="preserve">SPXW MR4Q 2200P</t>
  </si>
  <si>
    <t xml:space="preserve">SPXW/E240328P2200-USAA</t>
  </si>
  <si>
    <t xml:space="preserve">SPXWo282422000.U</t>
  </si>
  <si>
    <t xml:space="preserve">SPXW240328P02200000</t>
  </si>
  <si>
    <t xml:space="preserve">SPXW US 03/28/24 P2200 Index</t>
  </si>
  <si>
    <t xml:space="preserve">2023-12-31-R-238575/0/176182571/0/true/Index Option</t>
  </si>
  <si>
    <t xml:space="preserve">R-238575/0/176182571/0/true/Index Option</t>
  </si>
  <si>
    <t xml:space="preserve">SPXW MR4Q 3000P</t>
  </si>
  <si>
    <t xml:space="preserve">SPXW/E240328P3000-USAA</t>
  </si>
  <si>
    <t xml:space="preserve">SPXWo282430000.U</t>
  </si>
  <si>
    <t xml:space="preserve">SPXW240328P03000000</t>
  </si>
  <si>
    <t xml:space="preserve">SPXW US 03/28/24 P3000 Index</t>
  </si>
  <si>
    <t xml:space="preserve">2023-12-31-R-238575/0/176182572/0/true/Index Option</t>
  </si>
  <si>
    <t xml:space="preserve">R-238575/0/176182572/0/true/Index Option</t>
  </si>
  <si>
    <t xml:space="preserve">SPXW MR4Q 3100P</t>
  </si>
  <si>
    <t xml:space="preserve">SPXW/E240328P3100-USAA</t>
  </si>
  <si>
    <t xml:space="preserve">SPXWo282431000.U</t>
  </si>
  <si>
    <t xml:space="preserve">SPXW240328P03100000</t>
  </si>
  <si>
    <t xml:space="preserve">SPXW US 03/28/24 P3100 Index</t>
  </si>
  <si>
    <t xml:space="preserve">2023-12-31-R-238575/0/176182592/0/true/Index Option</t>
  </si>
  <si>
    <t xml:space="preserve">R-238575/0/176182592/0/true/Index Option</t>
  </si>
  <si>
    <t xml:space="preserve">SPXW MR4Q 3725P</t>
  </si>
  <si>
    <t xml:space="preserve">SPXW/E240328P3725-USAA</t>
  </si>
  <si>
    <t xml:space="preserve">SPXWo282437250.U</t>
  </si>
  <si>
    <t xml:space="preserve">SPXW240328P03725000</t>
  </si>
  <si>
    <t xml:space="preserve">SPXW US 03/28/24 P3725 Index</t>
  </si>
  <si>
    <t xml:space="preserve">2023-12-31-R-238575/0/176182595/0/true/Index Option</t>
  </si>
  <si>
    <t xml:space="preserve">R-238575/0/176182595/0/true/Index Option</t>
  </si>
  <si>
    <t xml:space="preserve">SPXW MR4Q 3800P</t>
  </si>
  <si>
    <t xml:space="preserve">SPXW/E240328P3800-USAA</t>
  </si>
  <si>
    <t xml:space="preserve">SPXWo282438000.U</t>
  </si>
  <si>
    <t xml:space="preserve">SPXW240328P03800000</t>
  </si>
  <si>
    <t xml:space="preserve">SPXW US 03/28/24 P3800 Index</t>
  </si>
  <si>
    <t xml:space="preserve">2023-12-31-R-238575/0/176182602/0/true/Index Option</t>
  </si>
  <si>
    <t xml:space="preserve">R-238575/0/176182602/0/true/Index Option</t>
  </si>
  <si>
    <t xml:space="preserve">SPXW MR4Q 3975P</t>
  </si>
  <si>
    <t xml:space="preserve">SPXW/E240328P3975-USAA</t>
  </si>
  <si>
    <t xml:space="preserve">SPXWo282439750.U</t>
  </si>
  <si>
    <t xml:space="preserve">SPXW240328P03975000</t>
  </si>
  <si>
    <t xml:space="preserve">SPXW US 03/28/24 P3975 Index</t>
  </si>
  <si>
    <t xml:space="preserve">2023-12-31-R-238575/0/176182603/0/true/Index Option</t>
  </si>
  <si>
    <t xml:space="preserve">R-238575/0/176182603/0/true/Index Option</t>
  </si>
  <si>
    <t xml:space="preserve">SPXW MR4Q 4000P</t>
  </si>
  <si>
    <t xml:space="preserve">SPXW/E240328P4000-USAA</t>
  </si>
  <si>
    <t xml:space="preserve">SPXWo282440000.U</t>
  </si>
  <si>
    <t xml:space="preserve">SPXW240328P04000000</t>
  </si>
  <si>
    <t xml:space="preserve">SPXW US 03/28/24 P4000 Index</t>
  </si>
  <si>
    <t xml:space="preserve">2023-12-31-R-238575/0/176182604/0/true/Index Option</t>
  </si>
  <si>
    <t xml:space="preserve">R-238575/0/176182604/0/true/Index Option</t>
  </si>
  <si>
    <t xml:space="preserve">SPXW MR4Q 4025P</t>
  </si>
  <si>
    <t xml:space="preserve">SPXW/E240328P4025-USAA</t>
  </si>
  <si>
    <t xml:space="preserve">SPXWo282440250.U</t>
  </si>
  <si>
    <t xml:space="preserve">SPXW240328P04025000</t>
  </si>
  <si>
    <t xml:space="preserve">SPXW US 03/28/24 P4025 Index</t>
  </si>
  <si>
    <t xml:space="preserve">2023-12-31-R-238575/0/176182605/0/true/Index Option</t>
  </si>
  <si>
    <t xml:space="preserve">R-238575/0/176182605/0/true/Index Option</t>
  </si>
  <si>
    <t xml:space="preserve">SPXW MR4Q 4050P</t>
  </si>
  <si>
    <t xml:space="preserve">SPXW/E240328P4050-USAA</t>
  </si>
  <si>
    <t xml:space="preserve">SPXWo282440500.U</t>
  </si>
  <si>
    <t xml:space="preserve">SPXW240328P04050000</t>
  </si>
  <si>
    <t xml:space="preserve">SPXW US 03/28/24 P4050 Index</t>
  </si>
  <si>
    <t xml:space="preserve">2023-12-31-R-238575/0/176182606/0/true/Index Option</t>
  </si>
  <si>
    <t xml:space="preserve">R-238575/0/176182606/0/true/Index Option</t>
  </si>
  <si>
    <t xml:space="preserve">SPXW MR4Q 4075P</t>
  </si>
  <si>
    <t xml:space="preserve">SPXW/E240328P4075-USAA</t>
  </si>
  <si>
    <t xml:space="preserve">SPXWo282440750.U</t>
  </si>
  <si>
    <t xml:space="preserve">SPXW240328P04075000</t>
  </si>
  <si>
    <t xml:space="preserve">SPXW US 03/28/24 P4075 Index</t>
  </si>
  <si>
    <t xml:space="preserve">2023-12-31-R-238575/0/176182607/0/true/Index Option</t>
  </si>
  <si>
    <t xml:space="preserve">R-238575/0/176182607/0/true/Index Option</t>
  </si>
  <si>
    <t xml:space="preserve">SPXW MR4Q 4100P</t>
  </si>
  <si>
    <t xml:space="preserve">SPXW/E240328P4100-USAA</t>
  </si>
  <si>
    <t xml:space="preserve">SPXWo282441000.U</t>
  </si>
  <si>
    <t xml:space="preserve">SPXW240328P04100000</t>
  </si>
  <si>
    <t xml:space="preserve">SPXW US 03/28/24 P4100 Index</t>
  </si>
  <si>
    <t xml:space="preserve">2023-12-31-R-238575/0/176182608/0/true/Index Option</t>
  </si>
  <si>
    <t xml:space="preserve">R-238575/0/176182608/0/true/Index Option</t>
  </si>
  <si>
    <t xml:space="preserve">SPXW MR4Q 4125P</t>
  </si>
  <si>
    <t xml:space="preserve">SPXW/E240328P4125-USAA</t>
  </si>
  <si>
    <t xml:space="preserve">SPXWo282441250.U</t>
  </si>
  <si>
    <t xml:space="preserve">SPXW240328P04125000</t>
  </si>
  <si>
    <t xml:space="preserve">SPXW US 03/28/24 P4125 Index</t>
  </si>
  <si>
    <t xml:space="preserve">2023-12-31-R-238575/0/176182609/0/true/Index Option</t>
  </si>
  <si>
    <t xml:space="preserve">R-238575/0/176182609/0/true/Index Option</t>
  </si>
  <si>
    <t xml:space="preserve">SPXW MR4Q 4150P</t>
  </si>
  <si>
    <t xml:space="preserve">SPXW/E240328P4150-USAA</t>
  </si>
  <si>
    <t xml:space="preserve">SPXWo282441500.U</t>
  </si>
  <si>
    <t xml:space="preserve">SPXW240328P04150000</t>
  </si>
  <si>
    <t xml:space="preserve">SPXW US 03/28/24 P4150 Index</t>
  </si>
  <si>
    <t xml:space="preserve">2023-12-31-R-238575/0/176182612/0/true/Index Option</t>
  </si>
  <si>
    <t xml:space="preserve">R-238575/0/176182612/0/true/Index Option</t>
  </si>
  <si>
    <t xml:space="preserve">SPXW MR4Q 4225P</t>
  </si>
  <si>
    <t xml:space="preserve">SPXW/E240328P4225-USAA</t>
  </si>
  <si>
    <t xml:space="preserve">SPXWo282442250.U</t>
  </si>
  <si>
    <t xml:space="preserve">SPXW240328P04225000</t>
  </si>
  <si>
    <t xml:space="preserve">SPXW US 03/28/24 P4225 Index</t>
  </si>
  <si>
    <t xml:space="preserve">2023-12-31-R-238575/0/176182614/0/true/Index Option</t>
  </si>
  <si>
    <t xml:space="preserve">R-238575/0/176182614/0/true/Index Option</t>
  </si>
  <si>
    <t xml:space="preserve">SPXW MR4Q 4300P</t>
  </si>
  <si>
    <t xml:space="preserve">SPXW/E240328P4300-USAA</t>
  </si>
  <si>
    <t xml:space="preserve">SPXWo282443000.U</t>
  </si>
  <si>
    <t xml:space="preserve">SPXW240328P04300000</t>
  </si>
  <si>
    <t xml:space="preserve">SPXW US 03/28/24 P4300 Index</t>
  </si>
  <si>
    <t xml:space="preserve">2023-12-31-R-238575/0/176182615/0/true/Index Option</t>
  </si>
  <si>
    <t xml:space="preserve">R-238575/0/176182615/0/true/Index Option</t>
  </si>
  <si>
    <t xml:space="preserve">SPXW MR4Q 4400P</t>
  </si>
  <si>
    <t xml:space="preserve">SPXW/E240328P4400-USAA</t>
  </si>
  <si>
    <t xml:space="preserve">SPXWo282444000.U</t>
  </si>
  <si>
    <t xml:space="preserve">SPXW240328P04400000</t>
  </si>
  <si>
    <t xml:space="preserve">SPXW US 03/28/24 P4400 Index</t>
  </si>
  <si>
    <t xml:space="preserve">2023-12-31-R-238575/0/176182617/0/true/Index Option</t>
  </si>
  <si>
    <t xml:space="preserve">R-238575/0/176182617/0/true/Index Option</t>
  </si>
  <si>
    <t xml:space="preserve">SPXW MR4Q 4600P</t>
  </si>
  <si>
    <t xml:space="preserve">SPXW/E240328P4600-USAA</t>
  </si>
  <si>
    <t xml:space="preserve">SPXWo282446000.U</t>
  </si>
  <si>
    <t xml:space="preserve">SPXW240328P04600000</t>
  </si>
  <si>
    <t xml:space="preserve">SPXW US 03/28/24 P4600 Index</t>
  </si>
  <si>
    <t xml:space="preserve">2023-12-31-R-238575/0/176182618/0/true/Index Option</t>
  </si>
  <si>
    <t xml:space="preserve">R-238575/0/176182618/0/true/Index Option</t>
  </si>
  <si>
    <t xml:space="preserve">SPXW MR4Q 4700P</t>
  </si>
  <si>
    <t xml:space="preserve">SPXW/E240328P4700-USAA</t>
  </si>
  <si>
    <t xml:space="preserve">SPXWo282447000.U</t>
  </si>
  <si>
    <t xml:space="preserve">SPXW240328P04700000</t>
  </si>
  <si>
    <t xml:space="preserve">SPXW US 03/28/24 P4700 Index</t>
  </si>
  <si>
    <t xml:space="preserve">2023-12-31-R-238575/0/176182619/0/true/Index Option</t>
  </si>
  <si>
    <t xml:space="preserve">R-238575/0/176182619/0/true/Index Option</t>
  </si>
  <si>
    <t xml:space="preserve">SPXW MR4Q 4800P</t>
  </si>
  <si>
    <t xml:space="preserve">SPXW/E240328P4800-USAA</t>
  </si>
  <si>
    <t xml:space="preserve">SPXWo282448000.U</t>
  </si>
  <si>
    <t xml:space="preserve">SPXW240328P04800000</t>
  </si>
  <si>
    <t xml:space="preserve">SPXW US 03/28/24 P4800 Index</t>
  </si>
  <si>
    <t xml:space="preserve">2023-12-31-R-238575/0/177014369/0/true/Index Option</t>
  </si>
  <si>
    <t xml:space="preserve">R-238575/0/177014369/0/true/Index Option</t>
  </si>
  <si>
    <t xml:space="preserve">SPXW MR4Q 5100C</t>
  </si>
  <si>
    <t xml:space="preserve">SPXW/E240328C5100-USAA</t>
  </si>
  <si>
    <t xml:space="preserve">SPXWc282451000.U</t>
  </si>
  <si>
    <t xml:space="preserve">SPXW240328C05100000</t>
  </si>
  <si>
    <t xml:space="preserve">SPXW US 03/28/24 C5100 Index</t>
  </si>
  <si>
    <t xml:space="preserve">2023-12-31-R-238575/0/177014943/0/true/Index Option</t>
  </si>
  <si>
    <t xml:space="preserve">R-238575/0/177014943/0/true/Index Option</t>
  </si>
  <si>
    <t xml:space="preserve">SPXW MR4Q 4275P</t>
  </si>
  <si>
    <t xml:space="preserve">SPXW/E240328P4275-USAA</t>
  </si>
  <si>
    <t xml:space="preserve">SPXWo282442750.U</t>
  </si>
  <si>
    <t xml:space="preserve">SPXW240328P04275000</t>
  </si>
  <si>
    <t xml:space="preserve">SPXW US 03/28/24 P4275 Index</t>
  </si>
  <si>
    <t xml:space="preserve">2023-12-31-R-238575/0/177014944/0/true/Index Option</t>
  </si>
  <si>
    <t xml:space="preserve">R-238575/0/177014944/0/true/Index Option</t>
  </si>
  <si>
    <t xml:space="preserve">SPXW MR4Q 4325P</t>
  </si>
  <si>
    <t xml:space="preserve">SPXW/E240328P4325-USAA</t>
  </si>
  <si>
    <t xml:space="preserve">SPXWo282443250.U</t>
  </si>
  <si>
    <t xml:space="preserve">SPXW240328P04325000</t>
  </si>
  <si>
    <t xml:space="preserve">SPXW US 03/28/24 P4325 Index</t>
  </si>
  <si>
    <t xml:space="preserve">2023-12-31-R-238575/0/177014945/0/true/Index Option</t>
  </si>
  <si>
    <t xml:space="preserve">R-238575/0/177014945/0/true/Index Option</t>
  </si>
  <si>
    <t xml:space="preserve">SPXW MR4Q 4350P</t>
  </si>
  <si>
    <t xml:space="preserve">SPXW/E240328P4350-USAA</t>
  </si>
  <si>
    <t xml:space="preserve">SPXWo282443500.U</t>
  </si>
  <si>
    <t xml:space="preserve">SPXW240328P04350000</t>
  </si>
  <si>
    <t xml:space="preserve">SPXW US 03/28/24 P4350 Index</t>
  </si>
  <si>
    <t xml:space="preserve">2023-12-31-R-238575/0/177014946/0/true/Index Option</t>
  </si>
  <si>
    <t xml:space="preserve">R-238575/0/177014946/0/true/Index Option</t>
  </si>
  <si>
    <t xml:space="preserve">SPXW MR4Q 4375P</t>
  </si>
  <si>
    <t xml:space="preserve">SPXW/E240328P4375-USAA</t>
  </si>
  <si>
    <t xml:space="preserve">SPXWo282443750.U</t>
  </si>
  <si>
    <t xml:space="preserve">SPXW240328P04375000</t>
  </si>
  <si>
    <t xml:space="preserve">SPXW US 03/28/24 P4375 Index</t>
  </si>
  <si>
    <t xml:space="preserve">2023-12-31-R-238575/0/177014947/0/true/Index Option</t>
  </si>
  <si>
    <t xml:space="preserve">R-238575/0/177014947/0/true/Index Option</t>
  </si>
  <si>
    <t xml:space="preserve">SPXW MR4Q 4425P</t>
  </si>
  <si>
    <t xml:space="preserve">SPXW/E240328P4425-USAA</t>
  </si>
  <si>
    <t xml:space="preserve">SPXWo282444250.U</t>
  </si>
  <si>
    <t xml:space="preserve">SPXW240328P04425000</t>
  </si>
  <si>
    <t xml:space="preserve">SPXW US 03/28/24 P4425 Index</t>
  </si>
  <si>
    <t xml:space="preserve">2023-12-31-R-238575/0/177014949/0/true/Index Option</t>
  </si>
  <si>
    <t xml:space="preserve">R-238575/0/177014949/0/true/Index Option</t>
  </si>
  <si>
    <t xml:space="preserve">SPXW MR4Q 4475P</t>
  </si>
  <si>
    <t xml:space="preserve">SPXW/E240328P4475-USAA</t>
  </si>
  <si>
    <t xml:space="preserve">SPXWo282444750.U</t>
  </si>
  <si>
    <t xml:space="preserve">SPXW240328P04475000</t>
  </si>
  <si>
    <t xml:space="preserve">SPXW US 03/28/24 P4475 Index</t>
  </si>
  <si>
    <t xml:space="preserve">2023-12-31-R-238575/0/177014950/0/true/Index Option</t>
  </si>
  <si>
    <t xml:space="preserve">R-238575/0/177014950/0/true/Index Option</t>
  </si>
  <si>
    <t xml:space="preserve">SPXW MR4Q 4525P</t>
  </si>
  <si>
    <t xml:space="preserve">SPXW/E240328P4525-USAA</t>
  </si>
  <si>
    <t xml:space="preserve">SPXWo282445250.U</t>
  </si>
  <si>
    <t xml:space="preserve">SPXW240328P04525000</t>
  </si>
  <si>
    <t xml:space="preserve">SPXW US 03/28/24 P4525 Index</t>
  </si>
  <si>
    <t xml:space="preserve">2023-12-31-R-238575/0/177014951/0/true/Index Option</t>
  </si>
  <si>
    <t xml:space="preserve">R-238575/0/177014951/0/true/Index Option</t>
  </si>
  <si>
    <t xml:space="preserve">SPXW MR4Q 4550P</t>
  </si>
  <si>
    <t xml:space="preserve">SPXW/E240328P4550-USAA</t>
  </si>
  <si>
    <t xml:space="preserve">SPXWo282445500.U</t>
  </si>
  <si>
    <t xml:space="preserve">SPXW240328P04550000</t>
  </si>
  <si>
    <t xml:space="preserve">SPXW US 03/28/24 P4550 Index</t>
  </si>
  <si>
    <t xml:space="preserve">2023-12-31-R-238575/0/177015564/0/true/Index Option</t>
  </si>
  <si>
    <t xml:space="preserve">R-238575/0/177015564/0/true/Index Option</t>
  </si>
  <si>
    <t xml:space="preserve">SPX Apr4 4675.0P</t>
  </si>
  <si>
    <t xml:space="preserve">SPX/E240419P4675-USAA</t>
  </si>
  <si>
    <t xml:space="preserve">SPXp192446750.U</t>
  </si>
  <si>
    <t xml:space="preserve">SPX240419P04675000</t>
  </si>
  <si>
    <t xml:space="preserve">SPX US 04/19/24 P4675 Index</t>
  </si>
  <si>
    <t xml:space="preserve">2023-12-31-R-238575/0/177392445/0/true/Index Option</t>
  </si>
  <si>
    <t xml:space="preserve">R-238575/0/177392445/0/true/Index Option</t>
  </si>
  <si>
    <t xml:space="preserve">SPXW MR4Q 4750P</t>
  </si>
  <si>
    <t xml:space="preserve">SPXW/E240328P4750-USAA</t>
  </si>
  <si>
    <t xml:space="preserve">SPXWo282447500.U</t>
  </si>
  <si>
    <t xml:space="preserve">SPXW240328P04750000</t>
  </si>
  <si>
    <t xml:space="preserve">SPXW US 03/28/24 P4750 Index</t>
  </si>
  <si>
    <t xml:space="preserve">2023-12-31-R-238575/0/178268634/0/true/Index Option</t>
  </si>
  <si>
    <t xml:space="preserve">R-238575/0/178268634/0/true/Index Option</t>
  </si>
  <si>
    <t xml:space="preserve">SPXW MR4Q 4575P</t>
  </si>
  <si>
    <t xml:space="preserve">SPXW/E240328P4575-USAA</t>
  </si>
  <si>
    <t xml:space="preserve">SPXWo282445750.U</t>
  </si>
  <si>
    <t xml:space="preserve">SPXW240328P04575000</t>
  </si>
  <si>
    <t xml:space="preserve">SPXW US 03/28/24 P4575 Index</t>
  </si>
  <si>
    <t xml:space="preserve">2023-12-31-R-238575/0/179576633/0/true/Index Option</t>
  </si>
  <si>
    <t xml:space="preserve">R-238575/0/179576633/0/true/Index Option</t>
  </si>
  <si>
    <t xml:space="preserve">SPXW MR4Q 4625C</t>
  </si>
  <si>
    <t xml:space="preserve">SPXW/E240328C4625-USAA</t>
  </si>
  <si>
    <t xml:space="preserve">SPXWc282446250.U</t>
  </si>
  <si>
    <t xml:space="preserve">SPXW240328C04625000</t>
  </si>
  <si>
    <t xml:space="preserve">SPXW US 03/28/24 C4625 Index</t>
  </si>
  <si>
    <t xml:space="preserve">2023-12-31-R-238575/0/179861543/0/true/Index Option</t>
  </si>
  <si>
    <t xml:space="preserve">R-238575/0/179861543/0/true/Index Option</t>
  </si>
  <si>
    <t xml:space="preserve">SPXW MR4Q 4675P</t>
  </si>
  <si>
    <t xml:space="preserve">SPXW/E240328P4675-USAA</t>
  </si>
  <si>
    <t xml:space="preserve">SPXWo282446750.U</t>
  </si>
  <si>
    <t xml:space="preserve">SPXW240328P04675000</t>
  </si>
  <si>
    <t xml:space="preserve">SPXW US 03/28/24 P4675 Index</t>
  </si>
  <si>
    <t xml:space="preserve">2023-12-31-R-238575/0/180141958/0/true/Index Option</t>
  </si>
  <si>
    <t xml:space="preserve">R-238575/0/180141958/0/true/Index Option</t>
  </si>
  <si>
    <t xml:space="preserve">SPXW MR4Q 4725P</t>
  </si>
  <si>
    <t xml:space="preserve">SPXW/E240328P4725-USAA</t>
  </si>
  <si>
    <t xml:space="preserve">SPXWo282447250.U</t>
  </si>
  <si>
    <t xml:space="preserve">SPXW240328P04725000</t>
  </si>
  <si>
    <t xml:space="preserve">SPXW US 03/28/24 P4725 Index</t>
  </si>
  <si>
    <t xml:space="preserve">2023-12-31-R-238575/0/182781685/0/true/Index Option</t>
  </si>
  <si>
    <t xml:space="preserve">R-238575/0/182781685/0/true/Index Option</t>
  </si>
  <si>
    <t xml:space="preserve">SPXW JN4E 4100C</t>
  </si>
  <si>
    <t xml:space="preserve">SPXW/E240131C4100-USAA</t>
  </si>
  <si>
    <t xml:space="preserve">SPXWa312441000.U^A24^2024020700</t>
  </si>
  <si>
    <t xml:space="preserve">SPXW240131C04100000</t>
  </si>
  <si>
    <t xml:space="preserve">SPXW US 01/31/24 C4100 Index</t>
  </si>
  <si>
    <t xml:space="preserve">2023-12-31-R-238575/0/182781691/0/true/Index Option</t>
  </si>
  <si>
    <t xml:space="preserve">R-238575/0/182781691/0/true/Index Option</t>
  </si>
  <si>
    <t xml:space="preserve">SPXW JN4E 4150C</t>
  </si>
  <si>
    <t xml:space="preserve">SPXW/E240131C4150-USAA</t>
  </si>
  <si>
    <t xml:space="preserve">SPXWa312441500.U^A24^2024020700</t>
  </si>
  <si>
    <t xml:space="preserve">SPXW240131C04150000</t>
  </si>
  <si>
    <t xml:space="preserve">SPXW US 01/31/24 C4150 Index</t>
  </si>
  <si>
    <t xml:space="preserve">2023-12-31-R-238575/0/182781703/0/true/Index Option</t>
  </si>
  <si>
    <t xml:space="preserve">R-238575/0/182781703/0/true/Index Option</t>
  </si>
  <si>
    <t xml:space="preserve">SPXW JN4E 4250C</t>
  </si>
  <si>
    <t xml:space="preserve">SPXW/E240131C4250-USAA</t>
  </si>
  <si>
    <t xml:space="preserve">SPXWa312442500.U^A24^2024020700</t>
  </si>
  <si>
    <t xml:space="preserve">SPXW240131C04250000</t>
  </si>
  <si>
    <t xml:space="preserve">SPXW US 01/31/24 C4250 Index</t>
  </si>
  <si>
    <t xml:space="preserve">2023-12-31-R-238575/0/182781706/0/true/Index Option</t>
  </si>
  <si>
    <t xml:space="preserve">R-238575/0/182781706/0/true/Index Option</t>
  </si>
  <si>
    <t xml:space="preserve">SPXW JN4E 4275C</t>
  </si>
  <si>
    <t xml:space="preserve">SPXW/E240131C4275-USAA</t>
  </si>
  <si>
    <t xml:space="preserve">SPXWa312442750.U^A24^2024020700</t>
  </si>
  <si>
    <t xml:space="preserve">SPXW240131C04275000</t>
  </si>
  <si>
    <t xml:space="preserve">SPXW US 01/31/24 C4275 Index</t>
  </si>
  <si>
    <t xml:space="preserve">2023-12-31-R-238575/0/182781709/0/true/Index Option</t>
  </si>
  <si>
    <t xml:space="preserve">R-238575/0/182781709/0/true/Index Option</t>
  </si>
  <si>
    <t xml:space="preserve">SPXW JN4E 4300C</t>
  </si>
  <si>
    <t xml:space="preserve">SPXW/E240131C4300-USAA</t>
  </si>
  <si>
    <t xml:space="preserve">SPXWa312443000.U^A24^2024020700</t>
  </si>
  <si>
    <t xml:space="preserve">SPXW240131C04300000</t>
  </si>
  <si>
    <t xml:space="preserve">SPXW US 01/31/24 C4300 Index</t>
  </si>
  <si>
    <t xml:space="preserve">2023-12-31-R-238575/0/182781712/0/true/Index Option</t>
  </si>
  <si>
    <t xml:space="preserve">R-238575/0/182781712/0/true/Index Option</t>
  </si>
  <si>
    <t xml:space="preserve">SPXW JN4E 4325C</t>
  </si>
  <si>
    <t xml:space="preserve">SPXW/E240131C4325-USAA</t>
  </si>
  <si>
    <t xml:space="preserve">SPXWa312443250.U^A24^2024020700</t>
  </si>
  <si>
    <t xml:space="preserve">SPXW240131C04325000</t>
  </si>
  <si>
    <t xml:space="preserve">SPXW US 01/31/24 C4325 Index</t>
  </si>
  <si>
    <t xml:space="preserve">2023-12-31-R-238575/0/182781718/0/true/Index Option</t>
  </si>
  <si>
    <t xml:space="preserve">R-238575/0/182781718/0/true/Index Option</t>
  </si>
  <si>
    <t xml:space="preserve">SPXW JN4E 4375C</t>
  </si>
  <si>
    <t xml:space="preserve">SPXW/E240131C4375-USAA</t>
  </si>
  <si>
    <t xml:space="preserve">SPXWa312443750.U^A24^2024020700</t>
  </si>
  <si>
    <t xml:space="preserve">SPXW240131C04375000</t>
  </si>
  <si>
    <t xml:space="preserve">SPXW US 01/31/24 C4375 Index</t>
  </si>
  <si>
    <t xml:space="preserve">2023-12-31-R-238575/0/182781749/0/true/Index Option</t>
  </si>
  <si>
    <t xml:space="preserve">R-238575/0/182781749/0/true/Index Option</t>
  </si>
  <si>
    <t xml:space="preserve">SPXW JN4E 4630C</t>
  </si>
  <si>
    <t xml:space="preserve">SPXW/E240131C4630-USAA</t>
  </si>
  <si>
    <t xml:space="preserve">SPXWa312446300.U^A24^2024020700</t>
  </si>
  <si>
    <t xml:space="preserve">SPXW240131C04630000</t>
  </si>
  <si>
    <t xml:space="preserve">SPXW US 01/31/24 C4630 Index</t>
  </si>
  <si>
    <t xml:space="preserve">2023-12-31-R-238575/0/182781751/0/true/Index Option</t>
  </si>
  <si>
    <t xml:space="preserve">R-238575/0/182781751/0/true/Index Option</t>
  </si>
  <si>
    <t xml:space="preserve">SPXW JN4E 4650C</t>
  </si>
  <si>
    <t xml:space="preserve">SPXW/E240131C4650-USAA</t>
  </si>
  <si>
    <t xml:space="preserve">SPXWa312446500.U^A24^2024020700</t>
  </si>
  <si>
    <t xml:space="preserve">SPXW240131C04650000</t>
  </si>
  <si>
    <t xml:space="preserve">SPXW US 01/31/24 C4650 Index</t>
  </si>
  <si>
    <t xml:space="preserve">2023-12-31-R-238575/0/182781890/0/true/Index Option</t>
  </si>
  <si>
    <t xml:space="preserve">R-238575/0/182781890/0/true/Index Option</t>
  </si>
  <si>
    <t xml:space="preserve">SPXW JN4E 2800P</t>
  </si>
  <si>
    <t xml:space="preserve">SPXW/E240131P2800-USAA</t>
  </si>
  <si>
    <t xml:space="preserve">SPXWm312428000.U^A24^2024020700</t>
  </si>
  <si>
    <t xml:space="preserve">SPXW240131P02800000</t>
  </si>
  <si>
    <t xml:space="preserve">SPXW US 01/31/24 P2800 Index</t>
  </si>
  <si>
    <t xml:space="preserve">2023-12-31-R-238575/0/182781891/0/true/Index Option</t>
  </si>
  <si>
    <t xml:space="preserve">R-238575/0/182781891/0/true/Index Option</t>
  </si>
  <si>
    <t xml:space="preserve">SPXW JN4E 2900P</t>
  </si>
  <si>
    <t xml:space="preserve">SPXW/E240131P2900-USAA</t>
  </si>
  <si>
    <t xml:space="preserve">SPXWm312429000.U^A24^2024020700</t>
  </si>
  <si>
    <t xml:space="preserve">SPXW240131P02900000</t>
  </si>
  <si>
    <t xml:space="preserve">SPXW US 01/31/24 P2900 Index</t>
  </si>
  <si>
    <t xml:space="preserve">2023-12-31-R-238575/0/182781893/0/true/Index Option</t>
  </si>
  <si>
    <t xml:space="preserve">R-238575/0/182781893/0/true/Index Option</t>
  </si>
  <si>
    <t xml:space="preserve">SPXW JN4E 3100P</t>
  </si>
  <si>
    <t xml:space="preserve">SPXW/E240131P3100-USAA</t>
  </si>
  <si>
    <t xml:space="preserve">SPXWm312431000.U^A24^2024020700</t>
  </si>
  <si>
    <t xml:space="preserve">SPXW240131P03100000</t>
  </si>
  <si>
    <t xml:space="preserve">SPXW US 01/31/24 P3100 Index</t>
  </si>
  <si>
    <t xml:space="preserve">2023-12-31-R-238575/0/182781895/0/true/Index Option</t>
  </si>
  <si>
    <t xml:space="preserve">R-238575/0/182781895/0/true/Index Option</t>
  </si>
  <si>
    <t xml:space="preserve">SPXW JN4E 3300P</t>
  </si>
  <si>
    <t xml:space="preserve">SPXW/E240131P3300-USAA</t>
  </si>
  <si>
    <t xml:space="preserve">SPXWm312433000.U^A24^2024020700</t>
  </si>
  <si>
    <t xml:space="preserve">SPXW240131P03300000</t>
  </si>
  <si>
    <t xml:space="preserve">SPXW US 01/31/24 P3300 Index</t>
  </si>
  <si>
    <t xml:space="preserve">2023-12-31-R-238575/0/182781896/0/true/Index Option</t>
  </si>
  <si>
    <t xml:space="preserve">R-238575/0/182781896/0/true/Index Option</t>
  </si>
  <si>
    <t xml:space="preserve">SPXW JN4E 3400P</t>
  </si>
  <si>
    <t xml:space="preserve">SPXW/E240131P3400-USAA</t>
  </si>
  <si>
    <t xml:space="preserve">SPXWm312434000.U^A24^2024020700</t>
  </si>
  <si>
    <t xml:space="preserve">SPXW240131P03400000</t>
  </si>
  <si>
    <t xml:space="preserve">SPXW US 01/31/24 P3400 Index</t>
  </si>
  <si>
    <t xml:space="preserve">2023-12-31-R-238575/0/182781897/0/true/Index Option</t>
  </si>
  <si>
    <t xml:space="preserve">R-238575/0/182781897/0/true/Index Option</t>
  </si>
  <si>
    <t xml:space="preserve">SPXW JN4E 3500P</t>
  </si>
  <si>
    <t xml:space="preserve">SPXW/E240131P3500-USAA</t>
  </si>
  <si>
    <t xml:space="preserve">SPXWm312435000.U^A24^2024020700</t>
  </si>
  <si>
    <t xml:space="preserve">SPXW240131P03500000</t>
  </si>
  <si>
    <t xml:space="preserve">SPXW US 01/31/24 P3500 Index</t>
  </si>
  <si>
    <t xml:space="preserve">2023-12-31-R-238575/0/182781900/0/true/Index Option</t>
  </si>
  <si>
    <t xml:space="preserve">R-238575/0/182781900/0/true/Index Option</t>
  </si>
  <si>
    <t xml:space="preserve">SPXW JN4E 3650P</t>
  </si>
  <si>
    <t xml:space="preserve">SPXW/E240131P3650-USAA</t>
  </si>
  <si>
    <t xml:space="preserve">SPXWm312436500.U^A24^2024020700</t>
  </si>
  <si>
    <t xml:space="preserve">SPXW240131P03650000</t>
  </si>
  <si>
    <t xml:space="preserve">SPXW US 01/31/24 P3650 Index</t>
  </si>
  <si>
    <t xml:space="preserve">2023-12-31-R-238575/0/182781901/0/true/Index Option</t>
  </si>
  <si>
    <t xml:space="preserve">R-238575/0/182781901/0/true/Index Option</t>
  </si>
  <si>
    <t xml:space="preserve">SPXW JN4E 3700P</t>
  </si>
  <si>
    <t xml:space="preserve">SPXW/E240131P3700-USAA</t>
  </si>
  <si>
    <t xml:space="preserve">SPXWm312437000.U^A24^2024020700</t>
  </si>
  <si>
    <t xml:space="preserve">SPXW240131P03700000</t>
  </si>
  <si>
    <t xml:space="preserve">SPXW US 01/31/24 P3700 Index</t>
  </si>
  <si>
    <t xml:space="preserve">2023-12-31-R-238575/0/182781903/0/true/Index Option</t>
  </si>
  <si>
    <t xml:space="preserve">R-238575/0/182781903/0/true/Index Option</t>
  </si>
  <si>
    <t xml:space="preserve">SPXW JN4E 3775P</t>
  </si>
  <si>
    <t xml:space="preserve">SPXW/E240131P3775-USAA</t>
  </si>
  <si>
    <t xml:space="preserve">SPXWm312437750.U^A24^2024020700</t>
  </si>
  <si>
    <t xml:space="preserve">SPXW240131P03775000</t>
  </si>
  <si>
    <t xml:space="preserve">SPXW US 01/31/24 P3775 Index</t>
  </si>
  <si>
    <t xml:space="preserve">2023-12-31-R-238575/0/182781904/0/true/Index Option</t>
  </si>
  <si>
    <t xml:space="preserve">R-238575/0/182781904/0/true/Index Option</t>
  </si>
  <si>
    <t xml:space="preserve">SPXW JN4E 3800P</t>
  </si>
  <si>
    <t xml:space="preserve">SPXW/E240131P3800-USAA</t>
  </si>
  <si>
    <t xml:space="preserve">SPXWm312438000.U^A24^2024020700</t>
  </si>
  <si>
    <t xml:space="preserve">SPXW240131P03800000</t>
  </si>
  <si>
    <t xml:space="preserve">SPXW US 01/31/24 P3800 Index</t>
  </si>
  <si>
    <t xml:space="preserve">2023-12-31-R-238575/0/182781910/0/true/Index Option</t>
  </si>
  <si>
    <t xml:space="preserve">R-238575/0/182781910/0/true/Index Option</t>
  </si>
  <si>
    <t xml:space="preserve">SPXW JN4E 3950P</t>
  </si>
  <si>
    <t xml:space="preserve">SPXW/E240131P3950-USAA</t>
  </si>
  <si>
    <t xml:space="preserve">SPXWm312439500.U^A24^2024020700</t>
  </si>
  <si>
    <t xml:space="preserve">SPXW240131P03950000</t>
  </si>
  <si>
    <t xml:space="preserve">SPXW US 01/31/24 P3950 Index</t>
  </si>
  <si>
    <t xml:space="preserve">2023-12-31-R-238575/0/182781911/0/true/Index Option</t>
  </si>
  <si>
    <t xml:space="preserve">R-238575/0/182781911/0/true/Index Option</t>
  </si>
  <si>
    <t xml:space="preserve">SPXW JN4E 3975P</t>
  </si>
  <si>
    <t xml:space="preserve">SPXW/E240131P3975-USAA</t>
  </si>
  <si>
    <t xml:space="preserve">SPXWm312439750.U^A24^2024020700</t>
  </si>
  <si>
    <t xml:space="preserve">SPXW240131P03975000</t>
  </si>
  <si>
    <t xml:space="preserve">SPXW US 01/31/24 P3975 Index</t>
  </si>
  <si>
    <t xml:space="preserve">2023-12-31-R-238575/0/182781913/0/true/Index Option</t>
  </si>
  <si>
    <t xml:space="preserve">R-238575/0/182781913/0/true/Index Option</t>
  </si>
  <si>
    <t xml:space="preserve">SPXW JN4E 4025P</t>
  </si>
  <si>
    <t xml:space="preserve">SPXW/E240131P4025-USAA</t>
  </si>
  <si>
    <t xml:space="preserve">SPXWm312440250.U^A24^2024020700</t>
  </si>
  <si>
    <t xml:space="preserve">SPXW240131P04025000</t>
  </si>
  <si>
    <t xml:space="preserve">SPXW US 01/31/24 P4025 Index</t>
  </si>
  <si>
    <t xml:space="preserve">2023-12-31-R-238575/0/182781918/0/true/Index Option</t>
  </si>
  <si>
    <t xml:space="preserve">R-238575/0/182781918/0/true/Index Option</t>
  </si>
  <si>
    <t xml:space="preserve">SPXW JN4E 4075P</t>
  </si>
  <si>
    <t xml:space="preserve">SPXW/E240131P4075-USAA</t>
  </si>
  <si>
    <t xml:space="preserve">SPXWm312440750.U^A24^2024020700</t>
  </si>
  <si>
    <t xml:space="preserve">SPXW240131P04075000</t>
  </si>
  <si>
    <t xml:space="preserve">SPXW US 01/31/24 P4075 Index</t>
  </si>
  <si>
    <t xml:space="preserve">2023-12-31-R-238575/0/182781921/0/true/Index Option</t>
  </si>
  <si>
    <t xml:space="preserve">R-238575/0/182781921/0/true/Index Option</t>
  </si>
  <si>
    <t xml:space="preserve">SPXW JN4E 4100P</t>
  </si>
  <si>
    <t xml:space="preserve">SPXW/E240131P4100-USAA</t>
  </si>
  <si>
    <t xml:space="preserve">SPXWm312441000.U^A24^2024020700</t>
  </si>
  <si>
    <t xml:space="preserve">SPXW240131P04100000</t>
  </si>
  <si>
    <t xml:space="preserve">SPXW US 01/31/24 P4100 Index</t>
  </si>
  <si>
    <t xml:space="preserve">2023-12-31-R-238575/0/182781927/0/true/Index Option</t>
  </si>
  <si>
    <t xml:space="preserve">R-238575/0/182781927/0/true/Index Option</t>
  </si>
  <si>
    <t xml:space="preserve">SPXW JN4E 4150P</t>
  </si>
  <si>
    <t xml:space="preserve">SPXW/E240131P4150-USAA</t>
  </si>
  <si>
    <t xml:space="preserve">SPXWm312441500.U^A24^2024020700</t>
  </si>
  <si>
    <t xml:space="preserve">SPXW240131P04150000</t>
  </si>
  <si>
    <t xml:space="preserve">SPXW US 01/31/24 P4150 Index</t>
  </si>
  <si>
    <t xml:space="preserve">2023-12-31-R-238575/0/182781933/0/true/Index Option</t>
  </si>
  <si>
    <t xml:space="preserve">R-238575/0/182781933/0/true/Index Option</t>
  </si>
  <si>
    <t xml:space="preserve">SPXW JN4E 4200P</t>
  </si>
  <si>
    <t xml:space="preserve">SPXW/E240131P4200-USAA</t>
  </si>
  <si>
    <t xml:space="preserve">SPXWm312442000.U^A24^2024020700</t>
  </si>
  <si>
    <t xml:space="preserve">SPXW240131P04200000</t>
  </si>
  <si>
    <t xml:space="preserve">SPXW US 01/31/24 P4200 Index</t>
  </si>
  <si>
    <t xml:space="preserve">2023-12-31-R-238575/0/182781939/0/true/Index Option</t>
  </si>
  <si>
    <t xml:space="preserve">R-238575/0/182781939/0/true/Index Option</t>
  </si>
  <si>
    <t xml:space="preserve">SPXW JN4E 4250P</t>
  </si>
  <si>
    <t xml:space="preserve">SPXW/E240131P4250-USAA</t>
  </si>
  <si>
    <t xml:space="preserve">SPXWm312442500.U^A24^2024020700</t>
  </si>
  <si>
    <t xml:space="preserve">SPXW240131P04250000</t>
  </si>
  <si>
    <t xml:space="preserve">SPXW US 01/31/24 P4250 Index</t>
  </si>
  <si>
    <t xml:space="preserve">2023-12-31-R-238575/0/182781942/0/true/Index Option</t>
  </si>
  <si>
    <t xml:space="preserve">R-238575/0/182781942/0/true/Index Option</t>
  </si>
  <si>
    <t xml:space="preserve">SPXW JN4E 4275P</t>
  </si>
  <si>
    <t xml:space="preserve">SPXW/E240131P4275-USAA</t>
  </si>
  <si>
    <t xml:space="preserve">SPXWm312442750.U^A24^2024020700</t>
  </si>
  <si>
    <t xml:space="preserve">SPXW240131P04275000</t>
  </si>
  <si>
    <t xml:space="preserve">SPXW US 01/31/24 P4275 Index</t>
  </si>
  <si>
    <t xml:space="preserve">2023-12-31-R-238575/0/182781945/0/true/Index Option</t>
  </si>
  <si>
    <t xml:space="preserve">R-238575/0/182781945/0/true/Index Option</t>
  </si>
  <si>
    <t xml:space="preserve">SPXW JN4E 4300P</t>
  </si>
  <si>
    <t xml:space="preserve">SPXW/E240131P4300-USAA</t>
  </si>
  <si>
    <t xml:space="preserve">SPXWm312443000.U^A24^2024020700</t>
  </si>
  <si>
    <t xml:space="preserve">SPXW240131P04300000</t>
  </si>
  <si>
    <t xml:space="preserve">SPXW US 01/31/24 P4300 Index</t>
  </si>
  <si>
    <t xml:space="preserve">2023-12-31-R-238575/0/182781951/0/true/Index Option</t>
  </si>
  <si>
    <t xml:space="preserve">R-238575/0/182781951/0/true/Index Option</t>
  </si>
  <si>
    <t xml:space="preserve">SPXW JN4E 4350P</t>
  </si>
  <si>
    <t xml:space="preserve">SPXW/E240131P4350-USAA</t>
  </si>
  <si>
    <t xml:space="preserve">SPXWm312443500.U^A24^2024020700</t>
  </si>
  <si>
    <t xml:space="preserve">SPXW240131P04350000</t>
  </si>
  <si>
    <t xml:space="preserve">SPXW US 01/31/24 P4350 Index</t>
  </si>
  <si>
    <t xml:space="preserve">2023-12-31-R-238575/0/182781954/0/true/Index Option</t>
  </si>
  <si>
    <t xml:space="preserve">R-238575/0/182781954/0/true/Index Option</t>
  </si>
  <si>
    <t xml:space="preserve">SPXW JN4E 4375P</t>
  </si>
  <si>
    <t xml:space="preserve">SPXW/E240131P4375-USAA</t>
  </si>
  <si>
    <t xml:space="preserve">SPXWm312443750.U^A24^2024020700</t>
  </si>
  <si>
    <t xml:space="preserve">SPXW240131P04375000</t>
  </si>
  <si>
    <t xml:space="preserve">SPXW US 01/31/24 P4375 Index</t>
  </si>
  <si>
    <t xml:space="preserve">2023-12-31-R-238575/0/182781957/0/true/Index Option</t>
  </si>
  <si>
    <t xml:space="preserve">R-238575/0/182781957/0/true/Index Option</t>
  </si>
  <si>
    <t xml:space="preserve">SPXW JN4E 4400P</t>
  </si>
  <si>
    <t xml:space="preserve">SPXW/E240131P4400-USAA</t>
  </si>
  <si>
    <t xml:space="preserve">SPXWm312444000.U^A24^2024020700</t>
  </si>
  <si>
    <t xml:space="preserve">SPXW240131P04400000</t>
  </si>
  <si>
    <t xml:space="preserve">SPXW US 01/31/24 P4400 Index</t>
  </si>
  <si>
    <t xml:space="preserve">2023-12-31-R-238575/0/182781978/0/true/Index Option</t>
  </si>
  <si>
    <t xml:space="preserve">R-238575/0/182781978/0/true/Index Option</t>
  </si>
  <si>
    <t xml:space="preserve">SPXW JN4E 4575P</t>
  </si>
  <si>
    <t xml:space="preserve">SPXW/E240131P4575-USAA</t>
  </si>
  <si>
    <t xml:space="preserve">SPXWm312445750.U^A24^2024020700</t>
  </si>
  <si>
    <t xml:space="preserve">SPXW240131P04575000</t>
  </si>
  <si>
    <t xml:space="preserve">SPXW US 01/31/24 P4575 Index</t>
  </si>
  <si>
    <t xml:space="preserve">2023-12-31-R-238575/0/183554209/0/true/Index Option</t>
  </si>
  <si>
    <t xml:space="preserve">R-238575/0/183554209/0/true/Index Option</t>
  </si>
  <si>
    <t xml:space="preserve">SPXW Jan4 4150C</t>
  </si>
  <si>
    <t xml:space="preserve">SPXW/E240119C4150-USAA</t>
  </si>
  <si>
    <t xml:space="preserve">SPXWa192441500.U^A24^2024012800</t>
  </si>
  <si>
    <t xml:space="preserve">SPXW240119C04150000</t>
  </si>
  <si>
    <t xml:space="preserve">SPXW US 01/19/24 C4150 Index</t>
  </si>
  <si>
    <t xml:space="preserve">2023-12-31-R-238575/0/183554215/0/true/Index Option</t>
  </si>
  <si>
    <t xml:space="preserve">R-238575/0/183554215/0/true/Index Option</t>
  </si>
  <si>
    <t xml:space="preserve">SPXW Jan4 4200C</t>
  </si>
  <si>
    <t xml:space="preserve">SPXW/E240119C4200-USAA</t>
  </si>
  <si>
    <t xml:space="preserve">SPXWa192442000.U^A24^2024012800</t>
  </si>
  <si>
    <t xml:space="preserve">SPXW240119C04200000</t>
  </si>
  <si>
    <t xml:space="preserve">SPXW US 01/19/24 C4200 Index</t>
  </si>
  <si>
    <t xml:space="preserve">2023-12-31-R-238575/0/183554221/0/true/Index Option</t>
  </si>
  <si>
    <t xml:space="preserve">R-238575/0/183554221/0/true/Index Option</t>
  </si>
  <si>
    <t xml:space="preserve">SPXW Jan4 4250C</t>
  </si>
  <si>
    <t xml:space="preserve">SPXW/E240119C4250-USAA</t>
  </si>
  <si>
    <t xml:space="preserve">SPXWa192442500.U^A24^2024012800</t>
  </si>
  <si>
    <t xml:space="preserve">SPXW240119C04250000</t>
  </si>
  <si>
    <t xml:space="preserve">SPXW US 01/19/24 C4250 Index</t>
  </si>
  <si>
    <t xml:space="preserve">2023-12-31-R-238575/0/183554224/0/true/Index Option</t>
  </si>
  <si>
    <t xml:space="preserve">R-238575/0/183554224/0/true/Index Option</t>
  </si>
  <si>
    <t xml:space="preserve">SPXW Jan4 4275C</t>
  </si>
  <si>
    <t xml:space="preserve">SPXW/E240119C4275-USAA</t>
  </si>
  <si>
    <t xml:space="preserve">SPXWa192442750.U^A24^2024012800</t>
  </si>
  <si>
    <t xml:space="preserve">SPXW240119C04275000</t>
  </si>
  <si>
    <t xml:space="preserve">SPXW US 01/19/24 C4275 Index</t>
  </si>
  <si>
    <t xml:space="preserve">2023-12-31-R-238575/0/183554227/0/true/Index Option</t>
  </si>
  <si>
    <t xml:space="preserve">R-238575/0/183554227/0/true/Index Option</t>
  </si>
  <si>
    <t xml:space="preserve">SPXW Jan4 4300C</t>
  </si>
  <si>
    <t xml:space="preserve">SPXW/E240119C4300-USAA</t>
  </si>
  <si>
    <t xml:space="preserve">SPXWa192443000.U^A24^2024012800</t>
  </si>
  <si>
    <t xml:space="preserve">SPXW240119C04300000</t>
  </si>
  <si>
    <t xml:space="preserve">SPXW US 01/19/24 C4300 Index</t>
  </si>
  <si>
    <t xml:space="preserve">2023-12-31-R-238575/0/183554230/0/true/Index Option</t>
  </si>
  <si>
    <t xml:space="preserve">R-238575/0/183554230/0/true/Index Option</t>
  </si>
  <si>
    <t xml:space="preserve">SPXW Jan4 4325C</t>
  </si>
  <si>
    <t xml:space="preserve">SPXW/E240119C4325-USAA</t>
  </si>
  <si>
    <t xml:space="preserve">SPXWa192443250.U^A24^2024012800</t>
  </si>
  <si>
    <t xml:space="preserve">SPXW240119C04325000</t>
  </si>
  <si>
    <t xml:space="preserve">SPXW US 01/19/24 C4325 Index</t>
  </si>
  <si>
    <t xml:space="preserve">2023-12-31-R-238575/0/183554233/0/true/Index Option</t>
  </si>
  <si>
    <t xml:space="preserve">R-238575/0/183554233/0/true/Index Option</t>
  </si>
  <si>
    <t xml:space="preserve">SPXW Jan4 4350C</t>
  </si>
  <si>
    <t xml:space="preserve">SPXW/E240119C4350-USAA</t>
  </si>
  <si>
    <t xml:space="preserve">SPXWa192443500.U^A24^2024012800</t>
  </si>
  <si>
    <t xml:space="preserve">SPXW240119C04350000</t>
  </si>
  <si>
    <t xml:space="preserve">SPXW US 01/19/24 C4350 Index</t>
  </si>
  <si>
    <t xml:space="preserve">2023-12-31-R-238575/0/183554236/0/true/Index Option</t>
  </si>
  <si>
    <t xml:space="preserve">R-238575/0/183554236/0/true/Index Option</t>
  </si>
  <si>
    <t xml:space="preserve">SPXW Jan4 4375C</t>
  </si>
  <si>
    <t xml:space="preserve">SPXW/E240119C4375-USAA</t>
  </si>
  <si>
    <t xml:space="preserve">SPXWa192443750.U^A24^2024012800</t>
  </si>
  <si>
    <t xml:space="preserve">SPXW240119C04375000</t>
  </si>
  <si>
    <t xml:space="preserve">SPXW US 01/19/24 C4375 Index</t>
  </si>
  <si>
    <t xml:space="preserve">2023-12-31-R-238575/0/183554239/0/true/Index Option</t>
  </si>
  <si>
    <t xml:space="preserve">R-238575/0/183554239/0/true/Index Option</t>
  </si>
  <si>
    <t xml:space="preserve">SPXW Jan4 4400C</t>
  </si>
  <si>
    <t xml:space="preserve">SPXW/E240119C4400-USAA</t>
  </si>
  <si>
    <t xml:space="preserve">SPXWa192444000.U^A24^2024012800</t>
  </si>
  <si>
    <t xml:space="preserve">SPXW240119C04400000</t>
  </si>
  <si>
    <t xml:space="preserve">SPXW US 01/19/24 C4400 Index</t>
  </si>
  <si>
    <t xml:space="preserve">2023-12-31-R-238575/0/183554242/0/true/Index Option</t>
  </si>
  <si>
    <t xml:space="preserve">R-238575/0/183554242/0/true/Index Option</t>
  </si>
  <si>
    <t xml:space="preserve">SPXW Jan4 4425C</t>
  </si>
  <si>
    <t xml:space="preserve">SPXW/E240119C4425-USAA</t>
  </si>
  <si>
    <t xml:space="preserve">SPXWa192444250.U^A24^2024012800</t>
  </si>
  <si>
    <t xml:space="preserve">SPXW240119C04425000</t>
  </si>
  <si>
    <t xml:space="preserve">SPXW US 01/19/24 C4425 Index</t>
  </si>
  <si>
    <t xml:space="preserve">2023-12-31-R-238575/0/183554248/0/true/Index Option</t>
  </si>
  <si>
    <t xml:space="preserve">R-238575/0/183554248/0/true/Index Option</t>
  </si>
  <si>
    <t xml:space="preserve">SPXW Jan4 4475C</t>
  </si>
  <si>
    <t xml:space="preserve">SPXW/E240119C4475-USAA</t>
  </si>
  <si>
    <t xml:space="preserve">SPXWa192444750.U^A24^2024012800</t>
  </si>
  <si>
    <t xml:space="preserve">SPXW240119C04475000</t>
  </si>
  <si>
    <t xml:space="preserve">SPXW US 01/19/24 C4475 Index</t>
  </si>
  <si>
    <t xml:space="preserve">2023-12-31-R-238575/0/183554251/0/true/Index Option</t>
  </si>
  <si>
    <t xml:space="preserve">R-238575/0/183554251/0/true/Index Option</t>
  </si>
  <si>
    <t xml:space="preserve">SPXW Jan4 4500C</t>
  </si>
  <si>
    <t xml:space="preserve">SPXW/E240119C4500-USAA</t>
  </si>
  <si>
    <t xml:space="preserve">SPXWa192445000.U^A24^2024012800</t>
  </si>
  <si>
    <t xml:space="preserve">SPXW240119C04500000</t>
  </si>
  <si>
    <t xml:space="preserve">SPXW US 01/19/24 C4500 Index</t>
  </si>
  <si>
    <t xml:space="preserve">2023-12-31-R-238575/0/183554254/0/true/Index Option</t>
  </si>
  <si>
    <t xml:space="preserve">R-238575/0/183554254/0/true/Index Option</t>
  </si>
  <si>
    <t xml:space="preserve">SPXW Jan4 4525C</t>
  </si>
  <si>
    <t xml:space="preserve">SPXW/E240119C4525-USAA</t>
  </si>
  <si>
    <t xml:space="preserve">SPXWa192445250.U^A24^2024012800</t>
  </si>
  <si>
    <t xml:space="preserve">SPXW240119C04525000</t>
  </si>
  <si>
    <t xml:space="preserve">SPXW US 01/19/24 C4525 Index</t>
  </si>
  <si>
    <t xml:space="preserve">2023-12-31-R-238575/0/183554275/0/true/Index Option</t>
  </si>
  <si>
    <t xml:space="preserve">R-238575/0/183554275/0/true/Index Option</t>
  </si>
  <si>
    <t xml:space="preserve">SPXW Jan4 4700C</t>
  </si>
  <si>
    <t xml:space="preserve">SPXW/E240119C4700-USAA</t>
  </si>
  <si>
    <t xml:space="preserve">SPXWa192447000.U^A24^2024012800</t>
  </si>
  <si>
    <t xml:space="preserve">SPXW240119C04700000</t>
  </si>
  <si>
    <t xml:space="preserve">SPXW US 01/19/24 C4700 Index</t>
  </si>
  <si>
    <t xml:space="preserve">2023-12-31-R-238575/0/183554567/0/true/Index Option</t>
  </si>
  <si>
    <t xml:space="preserve">R-238575/0/183554567/0/true/Index Option</t>
  </si>
  <si>
    <t xml:space="preserve">SPXW Jan4 2775P</t>
  </si>
  <si>
    <t xml:space="preserve">SPXW/E240119P2775-USAA</t>
  </si>
  <si>
    <t xml:space="preserve">SPXWm192427750.U^A24^2024012800</t>
  </si>
  <si>
    <t xml:space="preserve">SPXW240119P02775000</t>
  </si>
  <si>
    <t xml:space="preserve">SPXW US 01/19/24 P2775 Index</t>
  </si>
  <si>
    <t xml:space="preserve">2023-12-31-R-238575/0/183554575/0/true/Index Option</t>
  </si>
  <si>
    <t xml:space="preserve">R-238575/0/183554575/0/true/Index Option</t>
  </si>
  <si>
    <t xml:space="preserve">SPXW Jan4 2975P</t>
  </si>
  <si>
    <t xml:space="preserve">SPXW/E240119P2975-USAA</t>
  </si>
  <si>
    <t xml:space="preserve">SPXWm192429750.U^A24^2024012800</t>
  </si>
  <si>
    <t xml:space="preserve">SPXW240119P02975000</t>
  </si>
  <si>
    <t xml:space="preserve">SPXW US 01/19/24 P2975 Index</t>
  </si>
  <si>
    <t xml:space="preserve">2023-12-31-R-238575/0/183554576/0/true/Index Option</t>
  </si>
  <si>
    <t xml:space="preserve">R-238575/0/183554576/0/true/Index Option</t>
  </si>
  <si>
    <t xml:space="preserve">SPXW Jan4 3000P</t>
  </si>
  <si>
    <t xml:space="preserve">SPXW/E240119P3000-USAA</t>
  </si>
  <si>
    <t xml:space="preserve">SPXWm192430000.U^A24^2024012800</t>
  </si>
  <si>
    <t xml:space="preserve">SPXW240119P03000000</t>
  </si>
  <si>
    <t xml:space="preserve">SPXW US 01/19/24 P3000 Index</t>
  </si>
  <si>
    <t xml:space="preserve">2023-12-31-R-238575/0/183554577/0/true/Index Option</t>
  </si>
  <si>
    <t xml:space="preserve">R-238575/0/183554577/0/true/Index Option</t>
  </si>
  <si>
    <t xml:space="preserve">SPXW Jan4 3025P</t>
  </si>
  <si>
    <t xml:space="preserve">SPXW/E240119P3025-USAA</t>
  </si>
  <si>
    <t xml:space="preserve">SPXWm192430250.U^A24^2024012800</t>
  </si>
  <si>
    <t xml:space="preserve">SPXW240119P03025000</t>
  </si>
  <si>
    <t xml:space="preserve">SPXW US 01/19/24 P3025 Index</t>
  </si>
  <si>
    <t xml:space="preserve">2023-12-31-R-238575/0/183554592/0/true/Index Option</t>
  </si>
  <si>
    <t xml:space="preserve">R-238575/0/183554592/0/true/Index Option</t>
  </si>
  <si>
    <t xml:space="preserve">SPXW Jan4 3400P</t>
  </si>
  <si>
    <t xml:space="preserve">SPXW/E240119P3400-USAA</t>
  </si>
  <si>
    <t xml:space="preserve">SPXWm192434000.U^A24^2024012800</t>
  </si>
  <si>
    <t xml:space="preserve">SPXW240119P03400000</t>
  </si>
  <si>
    <t xml:space="preserve">SPXW US 01/19/24 P3400 Index</t>
  </si>
  <si>
    <t xml:space="preserve">2023-12-31-R-238575/0/183554600/0/true/Index Option</t>
  </si>
  <si>
    <t xml:space="preserve">R-238575/0/183554600/0/true/Index Option</t>
  </si>
  <si>
    <t xml:space="preserve">SPXW Jan4 3600P</t>
  </si>
  <si>
    <t xml:space="preserve">SPXW/E240119P3600-USAA</t>
  </si>
  <si>
    <t xml:space="preserve">SPXWm192436000.U^A24^2024012800</t>
  </si>
  <si>
    <t xml:space="preserve">SPXW240119P03600000</t>
  </si>
  <si>
    <t xml:space="preserve">SPXW US 01/19/24 P3600 Index</t>
  </si>
  <si>
    <t xml:space="preserve">2023-12-31-R-238575/0/183554603/0/true/Index Option</t>
  </si>
  <si>
    <t xml:space="preserve">R-238575/0/183554603/0/true/Index Option</t>
  </si>
  <si>
    <t xml:space="preserve">SPXW Jan4 3675P</t>
  </si>
  <si>
    <t xml:space="preserve">SPXW/E240119P3675-USAA</t>
  </si>
  <si>
    <t xml:space="preserve">SPXWm192436750.U^A24^2024012800</t>
  </si>
  <si>
    <t xml:space="preserve">SPXW240119P03675000</t>
  </si>
  <si>
    <t xml:space="preserve">SPXW US 01/19/24 P3675 Index</t>
  </si>
  <si>
    <t xml:space="preserve">2023-12-31-R-238575/0/183554604/0/true/Index Option</t>
  </si>
  <si>
    <t xml:space="preserve">R-238575/0/183554604/0/true/Index Option</t>
  </si>
  <si>
    <t xml:space="preserve">SPXW Jan4 3700P</t>
  </si>
  <si>
    <t xml:space="preserve">SPXW/E240119P3700-USAA</t>
  </si>
  <si>
    <t xml:space="preserve">SPXWm192437000.U^A24^2024012800</t>
  </si>
  <si>
    <t xml:space="preserve">SPXW240119P03700000</t>
  </si>
  <si>
    <t xml:space="preserve">SPXW US 01/19/24 P3700 Index</t>
  </si>
  <si>
    <t xml:space="preserve">2023-12-31-R-238575/0/183554606/0/true/Index Option</t>
  </si>
  <si>
    <t xml:space="preserve">R-238575/0/183554606/0/true/Index Option</t>
  </si>
  <si>
    <t xml:space="preserve">SPXW Jan4 3750P</t>
  </si>
  <si>
    <t xml:space="preserve">SPXW/E240119P3750-USAA</t>
  </si>
  <si>
    <t xml:space="preserve">SPXWm192437500.U^A24^2024012800</t>
  </si>
  <si>
    <t xml:space="preserve">SPXW240119P03750000</t>
  </si>
  <si>
    <t xml:space="preserve">SPXW US 01/19/24 P3750 Index</t>
  </si>
  <si>
    <t xml:space="preserve">2023-12-31-R-238575/0/183554607/0/true/Index Option</t>
  </si>
  <si>
    <t xml:space="preserve">R-238575/0/183554607/0/true/Index Option</t>
  </si>
  <si>
    <t xml:space="preserve">SPXW Jan4 3775P</t>
  </si>
  <si>
    <t xml:space="preserve">SPXW/E240119P3775-USAA</t>
  </si>
  <si>
    <t xml:space="preserve">SPXWm192437750.U^A24^2024012800</t>
  </si>
  <si>
    <t xml:space="preserve">SPXW240119P03775000</t>
  </si>
  <si>
    <t xml:space="preserve">SPXW US 01/19/24 P3775 Index</t>
  </si>
  <si>
    <t xml:space="preserve">2023-12-31-R-238575/0/183554621/0/true/Index Option</t>
  </si>
  <si>
    <t xml:space="preserve">R-238575/0/183554621/0/true/Index Option</t>
  </si>
  <si>
    <t xml:space="preserve">SPXW Jan4 3900P</t>
  </si>
  <si>
    <t xml:space="preserve">SPXW/E240119P3900-USAA</t>
  </si>
  <si>
    <t xml:space="preserve">SPXWm192439000.U^A24^2024012800</t>
  </si>
  <si>
    <t xml:space="preserve">SPXW240119P03900000</t>
  </si>
  <si>
    <t xml:space="preserve">SPXW US 01/19/24 P3900 Index</t>
  </si>
  <si>
    <t xml:space="preserve">2023-12-31-R-238575/0/183554624/0/true/Index Option</t>
  </si>
  <si>
    <t xml:space="preserve">R-238575/0/183554624/0/true/Index Option</t>
  </si>
  <si>
    <t xml:space="preserve">SPXW Jan4 3925P</t>
  </si>
  <si>
    <t xml:space="preserve">SPXW/E240119P3925-USAA</t>
  </si>
  <si>
    <t xml:space="preserve">SPXWm192439250.U^A24^2024012800</t>
  </si>
  <si>
    <t xml:space="preserve">SPXW240119P03925000</t>
  </si>
  <si>
    <t xml:space="preserve">SPXW US 01/19/24 P3925 Index</t>
  </si>
  <si>
    <t xml:space="preserve">2023-12-31-R-238575/0/183554639/0/true/Index Option</t>
  </si>
  <si>
    <t xml:space="preserve">R-238575/0/183554639/0/true/Index Option</t>
  </si>
  <si>
    <t xml:space="preserve">SPXW Jan4 4050P</t>
  </si>
  <si>
    <t xml:space="preserve">SPXW/E240119P4050-USAA</t>
  </si>
  <si>
    <t xml:space="preserve">SPXWm192440500.U^A24^2024012800</t>
  </si>
  <si>
    <t xml:space="preserve">SPXW240119P04050000</t>
  </si>
  <si>
    <t xml:space="preserve">SPXW US 01/19/24 P4050 Index</t>
  </si>
  <si>
    <t xml:space="preserve">2023-12-31-R-238575/0/183554642/0/true/Index Option</t>
  </si>
  <si>
    <t xml:space="preserve">R-238575/0/183554642/0/true/Index Option</t>
  </si>
  <si>
    <t xml:space="preserve">SPXW Jan4 4075P</t>
  </si>
  <si>
    <t xml:space="preserve">SPXW/E240119P4075-USAA</t>
  </si>
  <si>
    <t xml:space="preserve">SPXWm192440750.U^A24^2024012800</t>
  </si>
  <si>
    <t xml:space="preserve">SPXW240119P04075000</t>
  </si>
  <si>
    <t xml:space="preserve">SPXW US 01/19/24 P4075 Index</t>
  </si>
  <si>
    <t xml:space="preserve">2023-12-31-R-238575/0/183554648/0/true/Index Option</t>
  </si>
  <si>
    <t xml:space="preserve">R-238575/0/183554648/0/true/Index Option</t>
  </si>
  <si>
    <t xml:space="preserve">SPXW Jan4 4125P</t>
  </si>
  <si>
    <t xml:space="preserve">SPXW/E240119P4125-USAA</t>
  </si>
  <si>
    <t xml:space="preserve">SPXWm192441250.U^A24^2024012800</t>
  </si>
  <si>
    <t xml:space="preserve">SPXW240119P04125000</t>
  </si>
  <si>
    <t xml:space="preserve">SPXW US 01/19/24 P4125 Index</t>
  </si>
  <si>
    <t xml:space="preserve">2023-12-31-R-238575/0/183554651/0/true/Index Option</t>
  </si>
  <si>
    <t xml:space="preserve">R-238575/0/183554651/0/true/Index Option</t>
  </si>
  <si>
    <t xml:space="preserve">SPXW Jan4 4150P</t>
  </si>
  <si>
    <t xml:space="preserve">SPXW/E240119P4150-USAA</t>
  </si>
  <si>
    <t xml:space="preserve">SPXWm192441500.U^A24^2024012800</t>
  </si>
  <si>
    <t xml:space="preserve">SPXW240119P04150000</t>
  </si>
  <si>
    <t xml:space="preserve">SPXW US 01/19/24 P4150 Index</t>
  </si>
  <si>
    <t xml:space="preserve">2023-12-31-R-238575/0/183554654/0/true/Index Option</t>
  </si>
  <si>
    <t xml:space="preserve">R-238575/0/183554654/0/true/Index Option</t>
  </si>
  <si>
    <t xml:space="preserve">SPXW Jan4 4175P</t>
  </si>
  <si>
    <t xml:space="preserve">SPXW/E240119P4175-USAA</t>
  </si>
  <si>
    <t xml:space="preserve">SPXWm192441750.U^A24^2024012800</t>
  </si>
  <si>
    <t xml:space="preserve">SPXW240119P04175000</t>
  </si>
  <si>
    <t xml:space="preserve">SPXW US 01/19/24 P4175 Index</t>
  </si>
  <si>
    <t xml:space="preserve">2023-12-31-R-238575/0/183554657/0/true/Index Option</t>
  </si>
  <si>
    <t xml:space="preserve">R-238575/0/183554657/0/true/Index Option</t>
  </si>
  <si>
    <t xml:space="preserve">SPXW Jan4 4200P</t>
  </si>
  <si>
    <t xml:space="preserve">SPXW/E240119P4200-USAA</t>
  </si>
  <si>
    <t xml:space="preserve">SPXWm192442000.U^A24^2024012800</t>
  </si>
  <si>
    <t xml:space="preserve">SPXW240119P04200000</t>
  </si>
  <si>
    <t xml:space="preserve">SPXW US 01/19/24 P4200 Index</t>
  </si>
  <si>
    <t xml:space="preserve">2023-12-31-R-238575/0/183554663/0/true/Index Option</t>
  </si>
  <si>
    <t xml:space="preserve">R-238575/0/183554663/0/true/Index Option</t>
  </si>
  <si>
    <t xml:space="preserve">SPXW Jan4 4250P</t>
  </si>
  <si>
    <t xml:space="preserve">SPXW/E240119P4250-USAA</t>
  </si>
  <si>
    <t xml:space="preserve">SPXWm192442500.U^A24^2024012800</t>
  </si>
  <si>
    <t xml:space="preserve">SPXW240119P04250000</t>
  </si>
  <si>
    <t xml:space="preserve">SPXW US 01/19/24 P4250 Index</t>
  </si>
  <si>
    <t xml:space="preserve">2023-12-31-R-238575/0/183554666/0/true/Index Option</t>
  </si>
  <si>
    <t xml:space="preserve">R-238575/0/183554666/0/true/Index Option</t>
  </si>
  <si>
    <t xml:space="preserve">SPXW Jan4 4275P</t>
  </si>
  <si>
    <t xml:space="preserve">SPXW/E240119P4275-USAA</t>
  </si>
  <si>
    <t xml:space="preserve">SPXWm192442750.U^A24^2024012800</t>
  </si>
  <si>
    <t xml:space="preserve">SPXW240119P04275000</t>
  </si>
  <si>
    <t xml:space="preserve">SPXW US 01/19/24 P4275 Index</t>
  </si>
  <si>
    <t xml:space="preserve">2023-12-31-R-238575/0/183554669/0/true/Index Option</t>
  </si>
  <si>
    <t xml:space="preserve">R-238575/0/183554669/0/true/Index Option</t>
  </si>
  <si>
    <t xml:space="preserve">SPXW Jan4 4300P</t>
  </si>
  <si>
    <t xml:space="preserve">SPXW/E240119P4300-USAA</t>
  </si>
  <si>
    <t xml:space="preserve">SPXWm192443000.U^A24^2024012800</t>
  </si>
  <si>
    <t xml:space="preserve">SPXW240119P04300000</t>
  </si>
  <si>
    <t xml:space="preserve">SPXW US 01/19/24 P4300 Index</t>
  </si>
  <si>
    <t xml:space="preserve">2023-12-31-R-238575/0/183554672/0/true/Index Option</t>
  </si>
  <si>
    <t xml:space="preserve">R-238575/0/183554672/0/true/Index Option</t>
  </si>
  <si>
    <t xml:space="preserve">SPXW Jan4 4325P</t>
  </si>
  <si>
    <t xml:space="preserve">SPXW/E240119P4325-USAA</t>
  </si>
  <si>
    <t xml:space="preserve">SPXWm192443250.U^A24^2024012800</t>
  </si>
  <si>
    <t xml:space="preserve">SPXW240119P04325000</t>
  </si>
  <si>
    <t xml:space="preserve">SPXW US 01/19/24 P4325 Index</t>
  </si>
  <si>
    <t xml:space="preserve">2023-12-31-R-238575/0/183554675/0/true/Index Option</t>
  </si>
  <si>
    <t xml:space="preserve">R-238575/0/183554675/0/true/Index Option</t>
  </si>
  <si>
    <t xml:space="preserve">SPXW Jan4 4350P</t>
  </si>
  <si>
    <t xml:space="preserve">SPXW/E240119P4350-USAA</t>
  </si>
  <si>
    <t xml:space="preserve">SPXWm192443500.U^A24^2024012800</t>
  </si>
  <si>
    <t xml:space="preserve">SPXW240119P04350000</t>
  </si>
  <si>
    <t xml:space="preserve">SPXW US 01/19/24 P4350 Index</t>
  </si>
  <si>
    <t xml:space="preserve">2023-12-31-R-238575/0/183554687/0/true/Index Option</t>
  </si>
  <si>
    <t xml:space="preserve">R-238575/0/183554687/0/true/Index Option</t>
  </si>
  <si>
    <t xml:space="preserve">SPXW Jan4 4450P</t>
  </si>
  <si>
    <t xml:space="preserve">SPXW/E240119P4450-USAA</t>
  </si>
  <si>
    <t xml:space="preserve">SPXWm192444500.U^A24^2024012800</t>
  </si>
  <si>
    <t xml:space="preserve">SPXW240119P04450000</t>
  </si>
  <si>
    <t xml:space="preserve">SPXW US 01/19/24 P4450 Index</t>
  </si>
  <si>
    <t xml:space="preserve">2023-12-31-R-238575/0/183554690/0/true/Index Option</t>
  </si>
  <si>
    <t xml:space="preserve">R-238575/0/183554690/0/true/Index Option</t>
  </si>
  <si>
    <t xml:space="preserve">SPXW Jan4 4475P</t>
  </si>
  <si>
    <t xml:space="preserve">SPXW/E240119P4475-USAA</t>
  </si>
  <si>
    <t xml:space="preserve">SPXWm192444750.U^A24^2024012800</t>
  </si>
  <si>
    <t xml:space="preserve">SPXW240119P04475000</t>
  </si>
  <si>
    <t xml:space="preserve">SPXW US 01/19/24 P4475 Index</t>
  </si>
  <si>
    <t xml:space="preserve">2023-12-31-R-238575/0/183554693/0/true/Index Option</t>
  </si>
  <si>
    <t xml:space="preserve">R-238575/0/183554693/0/true/Index Option</t>
  </si>
  <si>
    <t xml:space="preserve">SPXW Jan4 4500P</t>
  </si>
  <si>
    <t xml:space="preserve">SPXW/E240119P4500-USAA</t>
  </si>
  <si>
    <t xml:space="preserve">SPXWm192445000.U^A24^2024012800</t>
  </si>
  <si>
    <t xml:space="preserve">SPXW240119P04500000</t>
  </si>
  <si>
    <t xml:space="preserve">SPXW US 01/19/24 P4500 Index</t>
  </si>
  <si>
    <t xml:space="preserve">2023-12-31-R-238575/0/183554702/0/true/Index Option</t>
  </si>
  <si>
    <t xml:space="preserve">R-238575/0/183554702/0/true/Index Option</t>
  </si>
  <si>
    <t xml:space="preserve">SPXW Jan4 4575P</t>
  </si>
  <si>
    <t xml:space="preserve">SPXW/E240119P4575-USAA</t>
  </si>
  <si>
    <t xml:space="preserve">SPXWm192445750.U^A24^2024012800</t>
  </si>
  <si>
    <t xml:space="preserve">SPXW240119P04575000</t>
  </si>
  <si>
    <t xml:space="preserve">SPXW US 01/19/24 P4575 Index</t>
  </si>
  <si>
    <t xml:space="preserve">2023-12-31-R-238575/0/183554717/0/true/Index Option</t>
  </si>
  <si>
    <t xml:space="preserve">R-238575/0/183554717/0/true/Index Option</t>
  </si>
  <si>
    <t xml:space="preserve">SPXW Jan4 4700P</t>
  </si>
  <si>
    <t xml:space="preserve">SPXW/E240119P4700-USAA</t>
  </si>
  <si>
    <t xml:space="preserve">SPXWm192447000.U^A24^2024012800</t>
  </si>
  <si>
    <t xml:space="preserve">SPXW240119P04700000</t>
  </si>
  <si>
    <t xml:space="preserve">SPXW US 01/19/24 P4700 Index</t>
  </si>
  <si>
    <t xml:space="preserve">2023-12-31-R-238575/0/184335000/0/true/Index Option</t>
  </si>
  <si>
    <t xml:space="preserve">R-238575/0/184335000/0/true/Index Option</t>
  </si>
  <si>
    <t xml:space="preserve">SPXW FB4E 4275C</t>
  </si>
  <si>
    <t xml:space="preserve">SPXW/E240229C4275-USAA</t>
  </si>
  <si>
    <t xml:space="preserve">SPXWb292442750.U</t>
  </si>
  <si>
    <t xml:space="preserve">SPXW240229C04275000</t>
  </si>
  <si>
    <t xml:space="preserve">SPXW US 02/29/24 C4275 Index</t>
  </si>
  <si>
    <t xml:space="preserve">2023-12-31-R-238575/0/184335006/0/true/Index Option</t>
  </si>
  <si>
    <t xml:space="preserve">R-238575/0/184335006/0/true/Index Option</t>
  </si>
  <si>
    <t xml:space="preserve">SPXW FB4E 4375C</t>
  </si>
  <si>
    <t xml:space="preserve">SPXW/E240229C4375-USAA</t>
  </si>
  <si>
    <t xml:space="preserve">SPXWb292443750.U</t>
  </si>
  <si>
    <t xml:space="preserve">SPXW240229C04375000</t>
  </si>
  <si>
    <t xml:space="preserve">SPXW US 02/29/24 C4375 Index</t>
  </si>
  <si>
    <t xml:space="preserve">2023-12-31-R-238575/0/184335024/0/true/Index Option</t>
  </si>
  <si>
    <t xml:space="preserve">R-238575/0/184335024/0/true/Index Option</t>
  </si>
  <si>
    <t xml:space="preserve">SPXW FB4E 4525C</t>
  </si>
  <si>
    <t xml:space="preserve">SPXW/E240229C4525-USAA</t>
  </si>
  <si>
    <t xml:space="preserve">SPXWb292445250.U</t>
  </si>
  <si>
    <t xml:space="preserve">SPXW240229C04525000</t>
  </si>
  <si>
    <t xml:space="preserve">SPXW US 02/29/24 C4525 Index</t>
  </si>
  <si>
    <t xml:space="preserve">2023-12-31-R-238575/0/184335169/0/true/Index Option</t>
  </si>
  <si>
    <t xml:space="preserve">R-238575/0/184335169/0/true/Index Option</t>
  </si>
  <si>
    <t xml:space="preserve">SPXW JN4E 2700P</t>
  </si>
  <si>
    <t xml:space="preserve">SPXW/E240131P2700-USAA</t>
  </si>
  <si>
    <t xml:space="preserve">SPXWm312427000.U^A24^2024020700</t>
  </si>
  <si>
    <t xml:space="preserve">SPXW240131P02700000</t>
  </si>
  <si>
    <t xml:space="preserve">SPXW US 01/31/24 P2700 Index</t>
  </si>
  <si>
    <t xml:space="preserve">2023-12-31-R-238575/0/184335172/0/true/Index Option</t>
  </si>
  <si>
    <t xml:space="preserve">R-238575/0/184335172/0/true/Index Option</t>
  </si>
  <si>
    <t xml:space="preserve">SPXW JN4E 3450P</t>
  </si>
  <si>
    <t xml:space="preserve">SPXW/E240131P3450-USAA</t>
  </si>
  <si>
    <t xml:space="preserve">SPXWm312434500.U^A24^2024020700</t>
  </si>
  <si>
    <t xml:space="preserve">SPXW240131P03450000</t>
  </si>
  <si>
    <t xml:space="preserve">SPXW US 01/31/24 P3450 Index</t>
  </si>
  <si>
    <t xml:space="preserve">2023-12-31-R-238575/0/184335174/0/true/Index Option</t>
  </si>
  <si>
    <t xml:space="preserve">R-238575/0/184335174/0/true/Index Option</t>
  </si>
  <si>
    <t xml:space="preserve">SPXW JN4E 3675P</t>
  </si>
  <si>
    <t xml:space="preserve">SPXW/E240131P3675-USAA</t>
  </si>
  <si>
    <t xml:space="preserve">SPXWm312436750.U^A24^2024020700</t>
  </si>
  <si>
    <t xml:space="preserve">SPXW240131P03675000</t>
  </si>
  <si>
    <t xml:space="preserve">SPXW US 01/31/24 P3675 Index</t>
  </si>
  <si>
    <t xml:space="preserve">2023-12-31-R-238575/0/184335175/0/true/Index Option</t>
  </si>
  <si>
    <t xml:space="preserve">R-238575/0/184335175/0/true/Index Option</t>
  </si>
  <si>
    <t xml:space="preserve">SPXW JN4E 3725P</t>
  </si>
  <si>
    <t xml:space="preserve">SPXW/E240131P3725-USAA</t>
  </si>
  <si>
    <t xml:space="preserve">SPXWm312437250.U^A24^2024020700</t>
  </si>
  <si>
    <t xml:space="preserve">SPXW240131P03725000</t>
  </si>
  <si>
    <t xml:space="preserve">SPXW US 01/31/24 P3725 Index</t>
  </si>
  <si>
    <t xml:space="preserve">2023-12-31-R-238575/0/184335190/0/true/Index Option</t>
  </si>
  <si>
    <t xml:space="preserve">R-238575/0/184335190/0/true/Index Option</t>
  </si>
  <si>
    <t xml:space="preserve">SPXW FB4E 2400P</t>
  </si>
  <si>
    <t xml:space="preserve">SPXW/E240229P2400-USAA</t>
  </si>
  <si>
    <t xml:space="preserve">SPXWn292424000.U</t>
  </si>
  <si>
    <t xml:space="preserve">SPXW240229P02400000</t>
  </si>
  <si>
    <t xml:space="preserve">SPXW US 02/29/24 P2400 Index</t>
  </si>
  <si>
    <t xml:space="preserve">2023-12-31-R-238575/0/184335192/0/true/Index Option</t>
  </si>
  <si>
    <t xml:space="preserve">R-238575/0/184335192/0/true/Index Option</t>
  </si>
  <si>
    <t xml:space="preserve">SPXW FB4E 2800P</t>
  </si>
  <si>
    <t xml:space="preserve">SPXW/E240229P2800-USAA</t>
  </si>
  <si>
    <t xml:space="preserve">SPXWn292428000.U</t>
  </si>
  <si>
    <t xml:space="preserve">SPXW240229P02800000</t>
  </si>
  <si>
    <t xml:space="preserve">SPXW US 02/29/24 P2800 Index</t>
  </si>
  <si>
    <t xml:space="preserve">2023-12-31-R-238575/0/184335194/0/true/Index Option</t>
  </si>
  <si>
    <t xml:space="preserve">R-238575/0/184335194/0/true/Index Option</t>
  </si>
  <si>
    <t xml:space="preserve">SPXW FB4E 3200P</t>
  </si>
  <si>
    <t xml:space="preserve">SPXW/E240229P3200-USAA</t>
  </si>
  <si>
    <t xml:space="preserve">SPXWn292432000.U</t>
  </si>
  <si>
    <t xml:space="preserve">SPXW240229P03200000</t>
  </si>
  <si>
    <t xml:space="preserve">SPXW US 02/29/24 P3200 Index</t>
  </si>
  <si>
    <t xml:space="preserve">2023-12-31-R-238575/0/184335195/0/true/Index Option</t>
  </si>
  <si>
    <t xml:space="preserve">R-238575/0/184335195/0/true/Index Option</t>
  </si>
  <si>
    <t xml:space="preserve">SPXW FB4E 3400P</t>
  </si>
  <si>
    <t xml:space="preserve">SPXW/E240229P3400-USAA</t>
  </si>
  <si>
    <t xml:space="preserve">SPXWn292434000.U</t>
  </si>
  <si>
    <t xml:space="preserve">SPXW240229P03400000</t>
  </si>
  <si>
    <t xml:space="preserve">SPXW US 02/29/24 P3400 Index</t>
  </si>
  <si>
    <t xml:space="preserve">2023-12-31-R-238575/0/184335197/0/true/Index Option</t>
  </si>
  <si>
    <t xml:space="preserve">R-238575/0/184335197/0/true/Index Option</t>
  </si>
  <si>
    <t xml:space="preserve">SPXW FB4E 3500P</t>
  </si>
  <si>
    <t xml:space="preserve">SPXW/E240229P3500-USAA</t>
  </si>
  <si>
    <t xml:space="preserve">SPXWn292435000.U</t>
  </si>
  <si>
    <t xml:space="preserve">SPXW240229P03500000</t>
  </si>
  <si>
    <t xml:space="preserve">SPXW US 02/29/24 P3500 Index</t>
  </si>
  <si>
    <t xml:space="preserve">2023-12-31-R-238575/0/184335198/0/true/Index Option</t>
  </si>
  <si>
    <t xml:space="preserve">R-238575/0/184335198/0/true/Index Option</t>
  </si>
  <si>
    <t xml:space="preserve">SPXW FB4E 3550P</t>
  </si>
  <si>
    <t xml:space="preserve">SPXW/E240229P3550-USAA</t>
  </si>
  <si>
    <t xml:space="preserve">SPXWn292435500.U</t>
  </si>
  <si>
    <t xml:space="preserve">SPXW240229P03550000</t>
  </si>
  <si>
    <t xml:space="preserve">SPXW US 02/29/24 P3550 Index</t>
  </si>
  <si>
    <t xml:space="preserve">2023-12-31-R-238575/0/184335199/0/true/Index Option</t>
  </si>
  <si>
    <t xml:space="preserve">R-238575/0/184335199/0/true/Index Option</t>
  </si>
  <si>
    <t xml:space="preserve">SPXW FB4E 3600P</t>
  </si>
  <si>
    <t xml:space="preserve">SPXW/E240229P3600-USAA</t>
  </si>
  <si>
    <t xml:space="preserve">SPXWn292436000.U</t>
  </si>
  <si>
    <t xml:space="preserve">SPXW240229P03600000</t>
  </si>
  <si>
    <t xml:space="preserve">SPXW US 02/29/24 P3600 Index</t>
  </si>
  <si>
    <t xml:space="preserve">2023-12-31-R-238575/0/184335200/0/true/Index Option</t>
  </si>
  <si>
    <t xml:space="preserve">R-238575/0/184335200/0/true/Index Option</t>
  </si>
  <si>
    <t xml:space="preserve">SPXW FB4E 3650P</t>
  </si>
  <si>
    <t xml:space="preserve">SPXW/E240229P3650-USAA</t>
  </si>
  <si>
    <t xml:space="preserve">SPXWn292436500.U</t>
  </si>
  <si>
    <t xml:space="preserve">SPXW240229P03650000</t>
  </si>
  <si>
    <t xml:space="preserve">SPXW US 02/29/24 P3650 Index</t>
  </si>
  <si>
    <t xml:space="preserve">2023-12-31-R-238575/0/184335201/0/true/Index Option</t>
  </si>
  <si>
    <t xml:space="preserve">R-238575/0/184335201/0/true/Index Option</t>
  </si>
  <si>
    <t xml:space="preserve">SPXW FB4E 3700P</t>
  </si>
  <si>
    <t xml:space="preserve">SPXW/E240229P3700-USAA</t>
  </si>
  <si>
    <t xml:space="preserve">SPXWn292437000.U</t>
  </si>
  <si>
    <t xml:space="preserve">SPXW240229P03700000</t>
  </si>
  <si>
    <t xml:space="preserve">SPXW US 02/29/24 P3700 Index</t>
  </si>
  <si>
    <t xml:space="preserve">2023-12-31-R-238575/0/184335202/0/true/Index Option</t>
  </si>
  <si>
    <t xml:space="preserve">R-238575/0/184335202/0/true/Index Option</t>
  </si>
  <si>
    <t xml:space="preserve">SPXW FB4E 3750P</t>
  </si>
  <si>
    <t xml:space="preserve">SPXW/E240229P3750-USAA</t>
  </si>
  <si>
    <t xml:space="preserve">SPXWn292437500.U</t>
  </si>
  <si>
    <t xml:space="preserve">SPXW240229P03750000</t>
  </si>
  <si>
    <t xml:space="preserve">SPXW US 02/29/24 P3750 Index</t>
  </si>
  <si>
    <t xml:space="preserve">2023-12-31-R-238575/0/184335203/0/true/Index Option</t>
  </si>
  <si>
    <t xml:space="preserve">R-238575/0/184335203/0/true/Index Option</t>
  </si>
  <si>
    <t xml:space="preserve">SPXW FB4E 3800P</t>
  </si>
  <si>
    <t xml:space="preserve">SPXW/E240229P3800-USAA</t>
  </si>
  <si>
    <t xml:space="preserve">SPXWn292438000.U</t>
  </si>
  <si>
    <t xml:space="preserve">SPXW240229P03800000</t>
  </si>
  <si>
    <t xml:space="preserve">SPXW US 02/29/24 P3800 Index</t>
  </si>
  <si>
    <t xml:space="preserve">2023-12-31-R-238575/0/184335204/0/true/Index Option</t>
  </si>
  <si>
    <t xml:space="preserve">R-238575/0/184335204/0/true/Index Option</t>
  </si>
  <si>
    <t xml:space="preserve">SPXW FB4E 3850P</t>
  </si>
  <si>
    <t xml:space="preserve">SPXW/E240229P3850-USAA</t>
  </si>
  <si>
    <t xml:space="preserve">SPXWn292438500.U</t>
  </si>
  <si>
    <t xml:space="preserve">SPXW240229P03850000</t>
  </si>
  <si>
    <t xml:space="preserve">SPXW US 02/29/24 P3850 Index</t>
  </si>
  <si>
    <t xml:space="preserve">2023-12-31-R-238575/0/184335205/0/true/Index Option</t>
  </si>
  <si>
    <t xml:space="preserve">R-238575/0/184335205/0/true/Index Option</t>
  </si>
  <si>
    <t xml:space="preserve">SPXW FB4E 3900P</t>
  </si>
  <si>
    <t xml:space="preserve">SPXW/E240229P3900-USAA</t>
  </si>
  <si>
    <t xml:space="preserve">SPXWn292439000.U</t>
  </si>
  <si>
    <t xml:space="preserve">SPXW240229P03900000</t>
  </si>
  <si>
    <t xml:space="preserve">SPXW US 02/29/24 P3900 Index</t>
  </si>
  <si>
    <t xml:space="preserve">2023-12-31-R-238575/0/184335206/0/true/Index Option</t>
  </si>
  <si>
    <t xml:space="preserve">R-238575/0/184335206/0/true/Index Option</t>
  </si>
  <si>
    <t xml:space="preserve">SPXW FB4E 3950P</t>
  </si>
  <si>
    <t xml:space="preserve">SPXW/E240229P3950-USAA</t>
  </si>
  <si>
    <t xml:space="preserve">SPXWn292439500.U</t>
  </si>
  <si>
    <t xml:space="preserve">SPXW240229P03950000</t>
  </si>
  <si>
    <t xml:space="preserve">SPXW US 02/29/24 P3950 Index</t>
  </si>
  <si>
    <t xml:space="preserve">2023-12-31-R-238575/0/184335207/0/true/Index Option</t>
  </si>
  <si>
    <t xml:space="preserve">R-238575/0/184335207/0/true/Index Option</t>
  </si>
  <si>
    <t xml:space="preserve">SPXW FB4E 4000P</t>
  </si>
  <si>
    <t xml:space="preserve">SPXW/E240229P4000-USAA</t>
  </si>
  <si>
    <t xml:space="preserve">SPXWn292440000.U</t>
  </si>
  <si>
    <t xml:space="preserve">SPXW240229P04000000</t>
  </si>
  <si>
    <t xml:space="preserve">SPXW US 02/29/24 P4000 Index</t>
  </si>
  <si>
    <t xml:space="preserve">2023-12-31-R-238575/0/184335209/0/true/Index Option</t>
  </si>
  <si>
    <t xml:space="preserve">R-238575/0/184335209/0/true/Index Option</t>
  </si>
  <si>
    <t xml:space="preserve">SPXW FB4E 4100P</t>
  </si>
  <si>
    <t xml:space="preserve">SPXW/E240229P4100-USAA</t>
  </si>
  <si>
    <t xml:space="preserve">SPXWn292441000.U</t>
  </si>
  <si>
    <t xml:space="preserve">SPXW240229P04100000</t>
  </si>
  <si>
    <t xml:space="preserve">SPXW US 02/29/24 P4100 Index</t>
  </si>
  <si>
    <t xml:space="preserve">2023-12-31-R-238575/0/184335211/0/true/Index Option</t>
  </si>
  <si>
    <t xml:space="preserve">R-238575/0/184335211/0/true/Index Option</t>
  </si>
  <si>
    <t xml:space="preserve">SPXW FB4E 4175P</t>
  </si>
  <si>
    <t xml:space="preserve">SPXW/E240229P4175-USAA</t>
  </si>
  <si>
    <t xml:space="preserve">SPXWn292441750.U</t>
  </si>
  <si>
    <t xml:space="preserve">SPXW240229P04175000</t>
  </si>
  <si>
    <t xml:space="preserve">SPXW US 02/29/24 P4175 Index</t>
  </si>
  <si>
    <t xml:space="preserve">2023-12-31-R-238575/0/184335212/0/true/Index Option</t>
  </si>
  <si>
    <t xml:space="preserve">R-238575/0/184335212/0/true/Index Option</t>
  </si>
  <si>
    <t xml:space="preserve">SPXW FB4E 4200P</t>
  </si>
  <si>
    <t xml:space="preserve">SPXW/E240229P4200-USAA</t>
  </si>
  <si>
    <t xml:space="preserve">SPXWn292442000.U</t>
  </si>
  <si>
    <t xml:space="preserve">SPXW240229P04200000</t>
  </si>
  <si>
    <t xml:space="preserve">SPXW US 02/29/24 P4200 Index</t>
  </si>
  <si>
    <t xml:space="preserve">2023-12-31-R-238575/0/184335213/0/true/Index Option</t>
  </si>
  <si>
    <t xml:space="preserve">R-238575/0/184335213/0/true/Index Option</t>
  </si>
  <si>
    <t xml:space="preserve">SPXW FB4E 4225P</t>
  </si>
  <si>
    <t xml:space="preserve">SPXW/E240229P4225-USAA</t>
  </si>
  <si>
    <t xml:space="preserve">SPXWn292442250.U</t>
  </si>
  <si>
    <t xml:space="preserve">SPXW240229P04225000</t>
  </si>
  <si>
    <t xml:space="preserve">SPXW US 02/29/24 P4225 Index</t>
  </si>
  <si>
    <t xml:space="preserve">2023-12-31-R-238575/0/184335215/0/true/Index Option</t>
  </si>
  <si>
    <t xml:space="preserve">R-238575/0/184335215/0/true/Index Option</t>
  </si>
  <si>
    <t xml:space="preserve">SPXW FB4E 4275P</t>
  </si>
  <si>
    <t xml:space="preserve">SPXW/E240229P4275-USAA</t>
  </si>
  <si>
    <t xml:space="preserve">SPXWn292442750.U</t>
  </si>
  <si>
    <t xml:space="preserve">SPXW240229P04275000</t>
  </si>
  <si>
    <t xml:space="preserve">SPXW US 02/29/24 P4275 Index</t>
  </si>
  <si>
    <t xml:space="preserve">2023-12-31-R-238575/0/184335216/0/true/Index Option</t>
  </si>
  <si>
    <t xml:space="preserve">R-238575/0/184335216/0/true/Index Option</t>
  </si>
  <si>
    <t xml:space="preserve">SPXW FB4E 4300P</t>
  </si>
  <si>
    <t xml:space="preserve">SPXW/E240229P4300-USAA</t>
  </si>
  <si>
    <t xml:space="preserve">SPXWn292443000.U</t>
  </si>
  <si>
    <t xml:space="preserve">SPXW240229P04300000</t>
  </si>
  <si>
    <t xml:space="preserve">SPXW US 02/29/24 P4300 Index</t>
  </si>
  <si>
    <t xml:space="preserve">2023-12-31-R-238575/0/184335217/0/true/Index Option</t>
  </si>
  <si>
    <t xml:space="preserve">R-238575/0/184335217/0/true/Index Option</t>
  </si>
  <si>
    <t xml:space="preserve">SPXW FB4E 4325P</t>
  </si>
  <si>
    <t xml:space="preserve">SPXW/E240229P4325-USAA</t>
  </si>
  <si>
    <t xml:space="preserve">SPXWn292443250.U</t>
  </si>
  <si>
    <t xml:space="preserve">SPXW240229P04325000</t>
  </si>
  <si>
    <t xml:space="preserve">SPXW US 02/29/24 P4325 Index</t>
  </si>
  <si>
    <t xml:space="preserve">2023-12-31-R-238575/0/184335218/0/true/Index Option</t>
  </si>
  <si>
    <t xml:space="preserve">R-238575/0/184335218/0/true/Index Option</t>
  </si>
  <si>
    <t xml:space="preserve">SPXW FB4E 4350P</t>
  </si>
  <si>
    <t xml:space="preserve">SPXW/E240229P4350-USAA</t>
  </si>
  <si>
    <t xml:space="preserve">SPXWn292443500.U</t>
  </si>
  <si>
    <t xml:space="preserve">SPXW240229P04350000</t>
  </si>
  <si>
    <t xml:space="preserve">SPXW US 02/29/24 P4350 Index</t>
  </si>
  <si>
    <t xml:space="preserve">2023-12-31-R-238575/0/184335221/0/true/Index Option</t>
  </si>
  <si>
    <t xml:space="preserve">R-238575/0/184335221/0/true/Index Option</t>
  </si>
  <si>
    <t xml:space="preserve">SPXW FB4E 4375P</t>
  </si>
  <si>
    <t xml:space="preserve">SPXW/E240229P4375-USAA</t>
  </si>
  <si>
    <t xml:space="preserve">SPXWn292443750.U</t>
  </si>
  <si>
    <t xml:space="preserve">SPXW240229P04375000</t>
  </si>
  <si>
    <t xml:space="preserve">SPXW US 02/29/24 P4375 Index</t>
  </si>
  <si>
    <t xml:space="preserve">2023-12-31-R-238575/0/184335224/0/true/Index Option</t>
  </si>
  <si>
    <t xml:space="preserve">R-238575/0/184335224/0/true/Index Option</t>
  </si>
  <si>
    <t xml:space="preserve">SPXW FB4E 4400P</t>
  </si>
  <si>
    <t xml:space="preserve">SPXW/E240229P4400-USAA</t>
  </si>
  <si>
    <t xml:space="preserve">SPXWn292444000.U</t>
  </si>
  <si>
    <t xml:space="preserve">SPXW240229P04400000</t>
  </si>
  <si>
    <t xml:space="preserve">SPXW US 02/29/24 P4400 Index</t>
  </si>
  <si>
    <t xml:space="preserve">2023-12-31-R-238575/0/184528760/0/true/Index Option</t>
  </si>
  <si>
    <t xml:space="preserve">R-238575/0/184528760/0/true/Index Option</t>
  </si>
  <si>
    <t xml:space="preserve">SPXW JN4E 3575P</t>
  </si>
  <si>
    <t xml:space="preserve">SPXW/E240131P3575-USAA</t>
  </si>
  <si>
    <t xml:space="preserve">SPXWm312435750.U^A24^2024020700</t>
  </si>
  <si>
    <t xml:space="preserve">SPXW240131P03575000</t>
  </si>
  <si>
    <t xml:space="preserve">SPXW US 01/31/24 P3575 Index</t>
  </si>
  <si>
    <t xml:space="preserve">2023-12-31-R-238575/0/184962543/0/true/Index Option</t>
  </si>
  <si>
    <t xml:space="preserve">R-238575/0/184962543/0/true/Index Option</t>
  </si>
  <si>
    <t xml:space="preserve">SPXW Feb4 4100C</t>
  </si>
  <si>
    <t xml:space="preserve">SPXW/E240216C4100-USAA</t>
  </si>
  <si>
    <t xml:space="preserve">SPXWb162441000.U</t>
  </si>
  <si>
    <t xml:space="preserve">SPXW240216C04100000</t>
  </si>
  <si>
    <t xml:space="preserve">SPXW US 02/16/24 C4100 Index</t>
  </si>
  <si>
    <t xml:space="preserve">2023-12-31-R-238575/0/184962552/0/true/Index Option</t>
  </si>
  <si>
    <t xml:space="preserve">R-238575/0/184962552/0/true/Index Option</t>
  </si>
  <si>
    <t xml:space="preserve">SPXW Feb4 4175C</t>
  </si>
  <si>
    <t xml:space="preserve">SPXW/E240216C4175-USAA</t>
  </si>
  <si>
    <t xml:space="preserve">SPXWb162441750.U</t>
  </si>
  <si>
    <t xml:space="preserve">SPXW240216C04175000</t>
  </si>
  <si>
    <t xml:space="preserve">SPXW US 02/16/24 C4175 Index</t>
  </si>
  <si>
    <t xml:space="preserve">2023-12-31-R-238575/0/184962555/0/true/Index Option</t>
  </si>
  <si>
    <t xml:space="preserve">R-238575/0/184962555/0/true/Index Option</t>
  </si>
  <si>
    <t xml:space="preserve">SPXW Feb4 4200C</t>
  </si>
  <si>
    <t xml:space="preserve">SPXW/E240216C4200-USAA</t>
  </si>
  <si>
    <t xml:space="preserve">SPXWb162442000.U</t>
  </si>
  <si>
    <t xml:space="preserve">SPXW240216C04200000</t>
  </si>
  <si>
    <t xml:space="preserve">SPXW US 02/16/24 C4200 Index</t>
  </si>
  <si>
    <t xml:space="preserve">2023-12-31-R-238575/0/184962561/0/true/Index Option</t>
  </si>
  <si>
    <t xml:space="preserve">R-238575/0/184962561/0/true/Index Option</t>
  </si>
  <si>
    <t xml:space="preserve">SPXW Feb4 4250C</t>
  </si>
  <si>
    <t xml:space="preserve">SPXW/E240216C4250-USAA</t>
  </si>
  <si>
    <t xml:space="preserve">SPXWb162442500.U</t>
  </si>
  <si>
    <t xml:space="preserve">SPXW240216C04250000</t>
  </si>
  <si>
    <t xml:space="preserve">SPXW US 02/16/24 C4250 Index</t>
  </si>
  <si>
    <t xml:space="preserve">2023-12-31-R-238575/0/184962564/0/true/Index Option</t>
  </si>
  <si>
    <t xml:space="preserve">R-238575/0/184962564/0/true/Index Option</t>
  </si>
  <si>
    <t xml:space="preserve">SPXW Feb4 4275C</t>
  </si>
  <si>
    <t xml:space="preserve">SPXW/E240216C4275-USAA</t>
  </si>
  <si>
    <t xml:space="preserve">SPXWb162442750.U</t>
  </si>
  <si>
    <t xml:space="preserve">SPXW240216C04275000</t>
  </si>
  <si>
    <t xml:space="preserve">SPXW US 02/16/24 C4275 Index</t>
  </si>
  <si>
    <t xml:space="preserve">2023-12-31-R-238575/0/184962570/0/true/Index Option</t>
  </si>
  <si>
    <t xml:space="preserve">R-238575/0/184962570/0/true/Index Option</t>
  </si>
  <si>
    <t xml:space="preserve">SPXW Feb4 4325C</t>
  </si>
  <si>
    <t xml:space="preserve">SPXW/E240216C4325-USAA</t>
  </si>
  <si>
    <t xml:space="preserve">SPXWb162443250.U</t>
  </si>
  <si>
    <t xml:space="preserve">SPXW240216C04325000</t>
  </si>
  <si>
    <t xml:space="preserve">SPXW US 02/16/24 C4325 Index</t>
  </si>
  <si>
    <t xml:space="preserve">2023-12-31-R-238575/0/184962573/0/true/Index Option</t>
  </si>
  <si>
    <t xml:space="preserve">R-238575/0/184962573/0/true/Index Option</t>
  </si>
  <si>
    <t xml:space="preserve">SPXW Feb4 4350C</t>
  </si>
  <si>
    <t xml:space="preserve">SPXW/E240216C4350-USAA</t>
  </si>
  <si>
    <t xml:space="preserve">SPXWb162443500.U</t>
  </si>
  <si>
    <t xml:space="preserve">SPXW240216C04350000</t>
  </si>
  <si>
    <t xml:space="preserve">SPXW US 02/16/24 C4350 Index</t>
  </si>
  <si>
    <t xml:space="preserve">2023-12-31-R-238575/0/184962594/0/true/Index Option</t>
  </si>
  <si>
    <t xml:space="preserve">R-238575/0/184962594/0/true/Index Option</t>
  </si>
  <si>
    <t xml:space="preserve">SPXW Feb4 4525C</t>
  </si>
  <si>
    <t xml:space="preserve">SPXW/E240216C4525-USAA</t>
  </si>
  <si>
    <t xml:space="preserve">SPXWb162445250.U</t>
  </si>
  <si>
    <t xml:space="preserve">SPXW240216C04525000</t>
  </si>
  <si>
    <t xml:space="preserve">SPXW US 02/16/24 C4525 Index</t>
  </si>
  <si>
    <t xml:space="preserve">2023-12-31-R-238575/0/184962597/0/true/Index Option</t>
  </si>
  <si>
    <t xml:space="preserve">R-238575/0/184962597/0/true/Index Option</t>
  </si>
  <si>
    <t xml:space="preserve">SPXW Feb4 4550C</t>
  </si>
  <si>
    <t xml:space="preserve">SPXW/E240216C4550-USAA</t>
  </si>
  <si>
    <t xml:space="preserve">SPXWb162445500.U</t>
  </si>
  <si>
    <t xml:space="preserve">SPXW240216C04550000</t>
  </si>
  <si>
    <t xml:space="preserve">SPXW US 02/16/24 C4550 Index</t>
  </si>
  <si>
    <t xml:space="preserve">2023-12-31-R-238575/0/184962600/0/true/Index Option</t>
  </si>
  <si>
    <t xml:space="preserve">R-238575/0/184962600/0/true/Index Option</t>
  </si>
  <si>
    <t xml:space="preserve">SPXW Feb4 4575C</t>
  </si>
  <si>
    <t xml:space="preserve">SPXW/E240216C4575-USAA</t>
  </si>
  <si>
    <t xml:space="preserve">SPXWb162445750.U</t>
  </si>
  <si>
    <t xml:space="preserve">SPXW240216C04575000</t>
  </si>
  <si>
    <t xml:space="preserve">SPXW US 02/16/24 C4575 Index</t>
  </si>
  <si>
    <t xml:space="preserve">2023-12-31-R-238575/0/184962627/0/true/Index Option</t>
  </si>
  <si>
    <t xml:space="preserve">R-238575/0/184962627/0/true/Index Option</t>
  </si>
  <si>
    <t xml:space="preserve">SPXW Feb4 4800C</t>
  </si>
  <si>
    <t xml:space="preserve">SPXW/E240216C4800-USAA</t>
  </si>
  <si>
    <t xml:space="preserve">SPXWb162448000.U</t>
  </si>
  <si>
    <t xml:space="preserve">SPXW240216C04800000</t>
  </si>
  <si>
    <t xml:space="preserve">SPXW US 02/16/24 C4800 Index</t>
  </si>
  <si>
    <t xml:space="preserve">2023-12-31-R-238575/0/184962808/0/true/Index Option</t>
  </si>
  <si>
    <t xml:space="preserve">R-238575/0/184962808/0/true/Index Option</t>
  </si>
  <si>
    <t xml:space="preserve">SPXW Feb4 2500P</t>
  </si>
  <si>
    <t xml:space="preserve">SPXW/E240216P2500-USAA</t>
  </si>
  <si>
    <t xml:space="preserve">SPXWn162425000.U</t>
  </si>
  <si>
    <t xml:space="preserve">SPXW240216P02500000</t>
  </si>
  <si>
    <t xml:space="preserve">SPXW US 02/16/24 P2500 Index</t>
  </si>
  <si>
    <t xml:space="preserve">2023-12-31-R-238575/0/184962810/0/true/Index Option</t>
  </si>
  <si>
    <t xml:space="preserve">R-238575/0/184962810/0/true/Index Option</t>
  </si>
  <si>
    <t xml:space="preserve">SPXW Feb4 2600P</t>
  </si>
  <si>
    <t xml:space="preserve">SPXW/E240216P2600-USAA</t>
  </si>
  <si>
    <t xml:space="preserve">SPXWn162426000.U</t>
  </si>
  <si>
    <t xml:space="preserve">SPXW240216P02600000</t>
  </si>
  <si>
    <t xml:space="preserve">SPXW US 02/16/24 P2600 Index</t>
  </si>
  <si>
    <t xml:space="preserve">2023-12-31-R-238575/0/184962813/0/true/Index Option</t>
  </si>
  <si>
    <t xml:space="preserve">R-238575/0/184962813/0/true/Index Option</t>
  </si>
  <si>
    <t xml:space="preserve">SPXW Feb4 2725P</t>
  </si>
  <si>
    <t xml:space="preserve">SPXW/E240216P2725-USAA</t>
  </si>
  <si>
    <t xml:space="preserve">SPXWn162427250.U</t>
  </si>
  <si>
    <t xml:space="preserve">SPXW240216P02725000</t>
  </si>
  <si>
    <t xml:space="preserve">SPXW US 02/16/24 P2725 Index</t>
  </si>
  <si>
    <t xml:space="preserve">2023-12-31-R-238575/0/184962814/0/true/Index Option</t>
  </si>
  <si>
    <t xml:space="preserve">R-238575/0/184962814/0/true/Index Option</t>
  </si>
  <si>
    <t xml:space="preserve">SPXW Feb4 2750P</t>
  </si>
  <si>
    <t xml:space="preserve">SPXW/E240216P2750-USAA</t>
  </si>
  <si>
    <t xml:space="preserve">SPXWn162427500.U</t>
  </si>
  <si>
    <t xml:space="preserve">SPXW240216P02750000</t>
  </si>
  <si>
    <t xml:space="preserve">SPXW US 02/16/24 P2750 Index</t>
  </si>
  <si>
    <t xml:space="preserve">2023-12-31-R-238575/0/184962822/0/true/Index Option</t>
  </si>
  <si>
    <t xml:space="preserve">R-238575/0/184962822/0/true/Index Option</t>
  </si>
  <si>
    <t xml:space="preserve">SPXW Feb4 2950P</t>
  </si>
  <si>
    <t xml:space="preserve">SPXW/E240216P2950-USAA</t>
  </si>
  <si>
    <t xml:space="preserve">SPXWn162429500.U</t>
  </si>
  <si>
    <t xml:space="preserve">SPXW240216P02950000</t>
  </si>
  <si>
    <t xml:space="preserve">SPXW US 02/16/24 P2950 Index</t>
  </si>
  <si>
    <t xml:space="preserve">2023-12-31-R-238575/0/184962828/0/true/Index Option</t>
  </si>
  <si>
    <t xml:space="preserve">R-238575/0/184962828/0/true/Index Option</t>
  </si>
  <si>
    <t xml:space="preserve">SPXW Feb4 3100P</t>
  </si>
  <si>
    <t xml:space="preserve">SPXW/E240216P3100-USAA</t>
  </si>
  <si>
    <t xml:space="preserve">SPXWn162431000.U</t>
  </si>
  <si>
    <t xml:space="preserve">SPXW240216P03100000</t>
  </si>
  <si>
    <t xml:space="preserve">SPXW US 02/16/24 P3100 Index</t>
  </si>
  <si>
    <t xml:space="preserve">2023-12-31-R-238575/0/184962830/0/true/Index Option</t>
  </si>
  <si>
    <t xml:space="preserve">R-238575/0/184962830/0/true/Index Option</t>
  </si>
  <si>
    <t xml:space="preserve">SPXW Feb4 3150P</t>
  </si>
  <si>
    <t xml:space="preserve">SPXW/E240216P3150-USAA</t>
  </si>
  <si>
    <t xml:space="preserve">SPXWn162431500.U</t>
  </si>
  <si>
    <t xml:space="preserve">SPXW240216P03150000</t>
  </si>
  <si>
    <t xml:space="preserve">SPXW US 02/16/24 P3150 Index</t>
  </si>
  <si>
    <t xml:space="preserve">2023-12-31-R-238575/0/184962832/0/true/Index Option</t>
  </si>
  <si>
    <t xml:space="preserve">R-238575/0/184962832/0/true/Index Option</t>
  </si>
  <si>
    <t xml:space="preserve">SPXW Feb4 3200P</t>
  </si>
  <si>
    <t xml:space="preserve">SPXW/E240216P3200-USAA</t>
  </si>
  <si>
    <t xml:space="preserve">SPXWn162432000.U</t>
  </si>
  <si>
    <t xml:space="preserve">SPXW240216P03200000</t>
  </si>
  <si>
    <t xml:space="preserve">SPXW US 02/16/24 P3200 Index</t>
  </si>
  <si>
    <t xml:space="preserve">2023-12-31-R-238575/0/184962835/0/true/Index Option</t>
  </si>
  <si>
    <t xml:space="preserve">R-238575/0/184962835/0/true/Index Option</t>
  </si>
  <si>
    <t xml:space="preserve">SPXW Feb4 3275P</t>
  </si>
  <si>
    <t xml:space="preserve">SPXW/E240216P3275-USAA</t>
  </si>
  <si>
    <t xml:space="preserve">SPXWn162432750.U</t>
  </si>
  <si>
    <t xml:space="preserve">SPXW240216P03275000</t>
  </si>
  <si>
    <t xml:space="preserve">SPXW US 02/16/24 P3275 Index</t>
  </si>
  <si>
    <t xml:space="preserve">2023-12-31-R-238575/0/184962836/0/true/Index Option</t>
  </si>
  <si>
    <t xml:space="preserve">R-238575/0/184962836/0/true/Index Option</t>
  </si>
  <si>
    <t xml:space="preserve">SPXW Feb4 3300P</t>
  </si>
  <si>
    <t xml:space="preserve">SPXW/E240216P3300-USAA</t>
  </si>
  <si>
    <t xml:space="preserve">SPXWn162433000.U</t>
  </si>
  <si>
    <t xml:space="preserve">SPXW240216P03300000</t>
  </si>
  <si>
    <t xml:space="preserve">SPXW US 02/16/24 P3300 Index</t>
  </si>
  <si>
    <t xml:space="preserve">2023-12-31-R-238575/0/184962840/0/true/Index Option</t>
  </si>
  <si>
    <t xml:space="preserve">R-238575/0/184962840/0/true/Index Option</t>
  </si>
  <si>
    <t xml:space="preserve">SPXW Feb4 3400P</t>
  </si>
  <si>
    <t xml:space="preserve">SPXW/E240216P3400-USAA</t>
  </si>
  <si>
    <t xml:space="preserve">SPXWn162434000.U</t>
  </si>
  <si>
    <t xml:space="preserve">SPXW240216P03400000</t>
  </si>
  <si>
    <t xml:space="preserve">SPXW US 02/16/24 P3400 Index</t>
  </si>
  <si>
    <t xml:space="preserve">2023-12-31-R-238575/0/184962841/0/true/Index Option</t>
  </si>
  <si>
    <t xml:space="preserve">R-238575/0/184962841/0/true/Index Option</t>
  </si>
  <si>
    <t xml:space="preserve">SPXW Feb4 3425P</t>
  </si>
  <si>
    <t xml:space="preserve">SPXW/E240216P3425-USAA</t>
  </si>
  <si>
    <t xml:space="preserve">SPXWn162434250.U</t>
  </si>
  <si>
    <t xml:space="preserve">SPXW240216P03425000</t>
  </si>
  <si>
    <t xml:space="preserve">SPXW US 02/16/24 P3425 Index</t>
  </si>
  <si>
    <t xml:space="preserve">2023-12-31-R-238575/0/184962844/0/true/Index Option</t>
  </si>
  <si>
    <t xml:space="preserve">R-238575/0/184962844/0/true/Index Option</t>
  </si>
  <si>
    <t xml:space="preserve">SPXW Feb4 3500P</t>
  </si>
  <si>
    <t xml:space="preserve">SPXW/E240216P3500-USAA</t>
  </si>
  <si>
    <t xml:space="preserve">SPXWn162435000.U</t>
  </si>
  <si>
    <t xml:space="preserve">SPXW240216P03500000</t>
  </si>
  <si>
    <t xml:space="preserve">SPXW US 02/16/24 P3500 Index</t>
  </si>
  <si>
    <t xml:space="preserve">2023-12-31-R-238575/0/184962846/0/true/Index Option</t>
  </si>
  <si>
    <t xml:space="preserve">R-238575/0/184962846/0/true/Index Option</t>
  </si>
  <si>
    <t xml:space="preserve">SPXW Feb4 3550P</t>
  </si>
  <si>
    <t xml:space="preserve">SPXW/E240216P3550-USAA</t>
  </si>
  <si>
    <t xml:space="preserve">SPXWn162435500.U</t>
  </si>
  <si>
    <t xml:space="preserve">SPXW240216P03550000</t>
  </si>
  <si>
    <t xml:space="preserve">SPXW US 02/16/24 P3550 Index</t>
  </si>
  <si>
    <t xml:space="preserve">2023-12-31-R-238575/0/184962847/0/true/Index Option</t>
  </si>
  <si>
    <t xml:space="preserve">R-238575/0/184962847/0/true/Index Option</t>
  </si>
  <si>
    <t xml:space="preserve">SPXW Feb4 3575P</t>
  </si>
  <si>
    <t xml:space="preserve">SPXW/E240216P3575-USAA</t>
  </si>
  <si>
    <t xml:space="preserve">SPXWn162435750.U</t>
  </si>
  <si>
    <t xml:space="preserve">SPXW240216P03575000</t>
  </si>
  <si>
    <t xml:space="preserve">SPXW US 02/16/24 P3575 Index</t>
  </si>
  <si>
    <t xml:space="preserve">2023-12-31-R-238575/0/184962848/0/true/Index Option</t>
  </si>
  <si>
    <t xml:space="preserve">R-238575/0/184962848/0/true/Index Option</t>
  </si>
  <si>
    <t xml:space="preserve">SPXW Feb4 3600P</t>
  </si>
  <si>
    <t xml:space="preserve">SPXW/E240216P3600-USAA</t>
  </si>
  <si>
    <t xml:space="preserve">SPXWn162436000.U</t>
  </si>
  <si>
    <t xml:space="preserve">SPXW240216P03600000</t>
  </si>
  <si>
    <t xml:space="preserve">SPXW US 02/16/24 P3600 Index</t>
  </si>
  <si>
    <t xml:space="preserve">2023-12-31-R-238575/0/184962849/0/true/Index Option</t>
  </si>
  <si>
    <t xml:space="preserve">R-238575/0/184962849/0/true/Index Option</t>
  </si>
  <si>
    <t xml:space="preserve">SPXW Feb4 3625P</t>
  </si>
  <si>
    <t xml:space="preserve">SPXW/E240216P3625-USAA</t>
  </si>
  <si>
    <t xml:space="preserve">SPXWn162436250.U</t>
  </si>
  <si>
    <t xml:space="preserve">SPXW240216P03625000</t>
  </si>
  <si>
    <t xml:space="preserve">SPXW US 02/16/24 P3625 Index</t>
  </si>
  <si>
    <t xml:space="preserve">2023-12-31-R-238575/0/184962850/0/true/Index Option</t>
  </si>
  <si>
    <t xml:space="preserve">R-238575/0/184962850/0/true/Index Option</t>
  </si>
  <si>
    <t xml:space="preserve">SPXW Feb4 3650P</t>
  </si>
  <si>
    <t xml:space="preserve">SPXW/E240216P3650-USAA</t>
  </si>
  <si>
    <t xml:space="preserve">SPXWn162436500.U</t>
  </si>
  <si>
    <t xml:space="preserve">SPXW240216P03650000</t>
  </si>
  <si>
    <t xml:space="preserve">SPXW US 02/16/24 P3650 Index</t>
  </si>
  <si>
    <t xml:space="preserve">2023-12-31-R-238575/0/184962851/0/true/Index Option</t>
  </si>
  <si>
    <t xml:space="preserve">R-238575/0/184962851/0/true/Index Option</t>
  </si>
  <si>
    <t xml:space="preserve">SPXW Feb4 3675P</t>
  </si>
  <si>
    <t xml:space="preserve">SPXW/E240216P3675-USAA</t>
  </si>
  <si>
    <t xml:space="preserve">SPXWn162436750.U</t>
  </si>
  <si>
    <t xml:space="preserve">SPXW240216P03675000</t>
  </si>
  <si>
    <t xml:space="preserve">SPXW US 02/16/24 P3675 Index</t>
  </si>
  <si>
    <t xml:space="preserve">2023-12-31-R-238575/0/184962852/0/true/Index Option</t>
  </si>
  <si>
    <t xml:space="preserve">R-238575/0/184962852/0/true/Index Option</t>
  </si>
  <si>
    <t xml:space="preserve">SPXW Feb4 3700P</t>
  </si>
  <si>
    <t xml:space="preserve">SPXW/E240216P3700-USAA</t>
  </si>
  <si>
    <t xml:space="preserve">SPXWn162437000.U</t>
  </si>
  <si>
    <t xml:space="preserve">SPXW240216P03700000</t>
  </si>
  <si>
    <t xml:space="preserve">SPXW US 02/16/24 P3700 Index</t>
  </si>
  <si>
    <t xml:space="preserve">2023-12-31-R-238575/0/184962854/0/true/Index Option</t>
  </si>
  <si>
    <t xml:space="preserve">R-238575/0/184962854/0/true/Index Option</t>
  </si>
  <si>
    <t xml:space="preserve">SPXW Feb4 3725P</t>
  </si>
  <si>
    <t xml:space="preserve">SPXW/E240216P3725-USAA</t>
  </si>
  <si>
    <t xml:space="preserve">SPXWn162437250.U</t>
  </si>
  <si>
    <t xml:space="preserve">SPXW240216P03725000</t>
  </si>
  <si>
    <t xml:space="preserve">SPXW US 02/16/24 P3725 Index</t>
  </si>
  <si>
    <t xml:space="preserve">2023-12-31-R-238575/0/184962857/0/true/Index Option</t>
  </si>
  <si>
    <t xml:space="preserve">R-238575/0/184962857/0/true/Index Option</t>
  </si>
  <si>
    <t xml:space="preserve">SPXW Feb4 3750P</t>
  </si>
  <si>
    <t xml:space="preserve">SPXW/E240216P3750-USAA</t>
  </si>
  <si>
    <t xml:space="preserve">SPXWn162437500.U</t>
  </si>
  <si>
    <t xml:space="preserve">SPXW240216P03750000</t>
  </si>
  <si>
    <t xml:space="preserve">SPXW US 02/16/24 P3750 Index</t>
  </si>
  <si>
    <t xml:space="preserve">2023-12-31-R-238575/0/184962881/0/true/Index Option</t>
  </si>
  <si>
    <t xml:space="preserve">R-238575/0/184962881/0/true/Index Option</t>
  </si>
  <si>
    <t xml:space="preserve">SPXW Feb4 3950P</t>
  </si>
  <si>
    <t xml:space="preserve">SPXW/E240216P3950-USAA</t>
  </si>
  <si>
    <t xml:space="preserve">SPXWn162439500.U</t>
  </si>
  <si>
    <t xml:space="preserve">SPXW240216P03950000</t>
  </si>
  <si>
    <t xml:space="preserve">SPXW US 02/16/24 P3950 Index</t>
  </si>
  <si>
    <t xml:space="preserve">2023-12-31-R-238575/0/184962884/0/true/Index Option</t>
  </si>
  <si>
    <t xml:space="preserve">R-238575/0/184962884/0/true/Index Option</t>
  </si>
  <si>
    <t xml:space="preserve">SPXW Feb4 3975P</t>
  </si>
  <si>
    <t xml:space="preserve">SPXW/E240216P3975-USAA</t>
  </si>
  <si>
    <t xml:space="preserve">SPXWn162439750.U</t>
  </si>
  <si>
    <t xml:space="preserve">SPXW240216P03975000</t>
  </si>
  <si>
    <t xml:space="preserve">SPXW US 02/16/24 P3975 Index</t>
  </si>
  <si>
    <t xml:space="preserve">2023-12-31-R-238575/0/184962887/0/true/Index Option</t>
  </si>
  <si>
    <t xml:space="preserve">R-238575/0/184962887/0/true/Index Option</t>
  </si>
  <si>
    <t xml:space="preserve">SPXW Feb4 4000P</t>
  </si>
  <si>
    <t xml:space="preserve">SPXW/E240216P4000-USAA</t>
  </si>
  <si>
    <t xml:space="preserve">SPXWn162440000.U</t>
  </si>
  <si>
    <t xml:space="preserve">SPXW240216P04000000</t>
  </si>
  <si>
    <t xml:space="preserve">SPXW US 02/16/24 P4000 Index</t>
  </si>
  <si>
    <t xml:space="preserve">2023-12-31-R-238575/0/184962890/0/true/Index Option</t>
  </si>
  <si>
    <t xml:space="preserve">R-238575/0/184962890/0/true/Index Option</t>
  </si>
  <si>
    <t xml:space="preserve">SPXW Feb4 4025P</t>
  </si>
  <si>
    <t xml:space="preserve">SPXW/E240216P4025-USAA</t>
  </si>
  <si>
    <t xml:space="preserve">SPXWn162440250.U</t>
  </si>
  <si>
    <t xml:space="preserve">SPXW240216P04025000</t>
  </si>
  <si>
    <t xml:space="preserve">SPXW US 02/16/24 P4025 Index</t>
  </si>
  <si>
    <t xml:space="preserve">2023-12-31-R-238575/0/184962896/0/true/Index Option</t>
  </si>
  <si>
    <t xml:space="preserve">R-238575/0/184962896/0/true/Index Option</t>
  </si>
  <si>
    <t xml:space="preserve">SPXW Feb4 4075P</t>
  </si>
  <si>
    <t xml:space="preserve">SPXW/E240216P4075-USAA</t>
  </si>
  <si>
    <t xml:space="preserve">SPXWn162440750.U</t>
  </si>
  <si>
    <t xml:space="preserve">SPXW240216P04075000</t>
  </si>
  <si>
    <t xml:space="preserve">SPXW US 02/16/24 P4075 Index</t>
  </si>
  <si>
    <t xml:space="preserve">2023-12-31-R-238575/0/184962899/0/true/Index Option</t>
  </si>
  <si>
    <t xml:space="preserve">R-238575/0/184962899/0/true/Index Option</t>
  </si>
  <si>
    <t xml:space="preserve">SPXW Feb4 4100P</t>
  </si>
  <si>
    <t xml:space="preserve">SPXW/E240216P4100-USAA</t>
  </si>
  <si>
    <t xml:space="preserve">SPXWn162441000.U</t>
  </si>
  <si>
    <t xml:space="preserve">SPXW240216P04100000</t>
  </si>
  <si>
    <t xml:space="preserve">SPXW US 02/16/24 P4100 Index</t>
  </si>
  <si>
    <t xml:space="preserve">2023-12-31-R-238575/0/184962902/0/true/Index Option</t>
  </si>
  <si>
    <t xml:space="preserve">R-238575/0/184962902/0/true/Index Option</t>
  </si>
  <si>
    <t xml:space="preserve">SPXW Feb4 4125P</t>
  </si>
  <si>
    <t xml:space="preserve">SPXW/E240216P4125-USAA</t>
  </si>
  <si>
    <t xml:space="preserve">SPXWn162441250.U</t>
  </si>
  <si>
    <t xml:space="preserve">SPXW240216P04125000</t>
  </si>
  <si>
    <t xml:space="preserve">SPXW US 02/16/24 P4125 Index</t>
  </si>
  <si>
    <t xml:space="preserve">2023-12-31-R-238575/0/184962905/0/true/Index Option</t>
  </si>
  <si>
    <t xml:space="preserve">R-238575/0/184962905/0/true/Index Option</t>
  </si>
  <si>
    <t xml:space="preserve">SPXW Feb4 4150P</t>
  </si>
  <si>
    <t xml:space="preserve">SPXW/E240216P4150-USAA</t>
  </si>
  <si>
    <t xml:space="preserve">SPXWn162441500.U</t>
  </si>
  <si>
    <t xml:space="preserve">SPXW240216P04150000</t>
  </si>
  <si>
    <t xml:space="preserve">SPXW US 02/16/24 P4150 Index</t>
  </si>
  <si>
    <t xml:space="preserve">2023-12-31-R-238575/0/184962908/0/true/Index Option</t>
  </si>
  <si>
    <t xml:space="preserve">R-238575/0/184962908/0/true/Index Option</t>
  </si>
  <si>
    <t xml:space="preserve">SPXW Feb4 4175P</t>
  </si>
  <si>
    <t xml:space="preserve">SPXW/E240216P4175-USAA</t>
  </si>
  <si>
    <t xml:space="preserve">SPXWn162441750.U</t>
  </si>
  <si>
    <t xml:space="preserve">SPXW240216P04175000</t>
  </si>
  <si>
    <t xml:space="preserve">SPXW US 02/16/24 P4175 Index</t>
  </si>
  <si>
    <t xml:space="preserve">2023-12-31-R-238575/0/184962911/0/true/Index Option</t>
  </si>
  <si>
    <t xml:space="preserve">R-238575/0/184962911/0/true/Index Option</t>
  </si>
  <si>
    <t xml:space="preserve">SPXW Feb4 4200P</t>
  </si>
  <si>
    <t xml:space="preserve">SPXW/E240216P4200-USAA</t>
  </si>
  <si>
    <t xml:space="preserve">SPXWn162442000.U</t>
  </si>
  <si>
    <t xml:space="preserve">SPXW240216P04200000</t>
  </si>
  <si>
    <t xml:space="preserve">SPXW US 02/16/24 P4200 Index</t>
  </si>
  <si>
    <t xml:space="preserve">2023-12-31-R-238575/0/184962914/0/true/Index Option</t>
  </si>
  <si>
    <t xml:space="preserve">R-238575/0/184962914/0/true/Index Option</t>
  </si>
  <si>
    <t xml:space="preserve">SPXW Feb4 4225P</t>
  </si>
  <si>
    <t xml:space="preserve">SPXW/E240216P4225-USAA</t>
  </si>
  <si>
    <t xml:space="preserve">SPXWn162442250.U</t>
  </si>
  <si>
    <t xml:space="preserve">SPXW240216P04225000</t>
  </si>
  <si>
    <t xml:space="preserve">SPXW US 02/16/24 P4225 Index</t>
  </si>
  <si>
    <t xml:space="preserve">2023-12-31-R-238575/0/184962917/0/true/Index Option</t>
  </si>
  <si>
    <t xml:space="preserve">R-238575/0/184962917/0/true/Index Option</t>
  </si>
  <si>
    <t xml:space="preserve">SPXW Feb4 4250P</t>
  </si>
  <si>
    <t xml:space="preserve">SPXW/E240216P4250-USAA</t>
  </si>
  <si>
    <t xml:space="preserve">SPXWn162442500.U</t>
  </si>
  <si>
    <t xml:space="preserve">SPXW240216P04250000</t>
  </si>
  <si>
    <t xml:space="preserve">SPXW US 02/16/24 P4250 Index</t>
  </si>
  <si>
    <t xml:space="preserve">2023-12-31-R-238575/0/184962923/0/true/Index Option</t>
  </si>
  <si>
    <t xml:space="preserve">R-238575/0/184962923/0/true/Index Option</t>
  </si>
  <si>
    <t xml:space="preserve">SPXW Feb4 4300P</t>
  </si>
  <si>
    <t xml:space="preserve">SPXW/E240216P4300-USAA</t>
  </si>
  <si>
    <t xml:space="preserve">SPXWn162443000.U</t>
  </si>
  <si>
    <t xml:space="preserve">SPXW240216P04300000</t>
  </si>
  <si>
    <t xml:space="preserve">SPXW US 02/16/24 P4300 Index</t>
  </si>
  <si>
    <t xml:space="preserve">2023-12-31-R-238575/0/184962926/0/true/Index Option</t>
  </si>
  <si>
    <t xml:space="preserve">R-238575/0/184962926/0/true/Index Option</t>
  </si>
  <si>
    <t xml:space="preserve">SPXW Feb4 4325P</t>
  </si>
  <si>
    <t xml:space="preserve">SPXW/E240216P4325-USAA</t>
  </si>
  <si>
    <t xml:space="preserve">SPXWn162443250.U</t>
  </si>
  <si>
    <t xml:space="preserve">SPXW240216P04325000</t>
  </si>
  <si>
    <t xml:space="preserve">SPXW US 02/16/24 P4325 Index</t>
  </si>
  <si>
    <t xml:space="preserve">2023-12-31-R-238575/0/184962929/0/true/Index Option</t>
  </si>
  <si>
    <t xml:space="preserve">R-238575/0/184962929/0/true/Index Option</t>
  </si>
  <si>
    <t xml:space="preserve">SPXW Feb4 4350P</t>
  </si>
  <si>
    <t xml:space="preserve">SPXW/E240216P4350-USAA</t>
  </si>
  <si>
    <t xml:space="preserve">SPXWn162443500.U</t>
  </si>
  <si>
    <t xml:space="preserve">SPXW240216P04350000</t>
  </si>
  <si>
    <t xml:space="preserve">SPXW US 02/16/24 P4350 Index</t>
  </si>
  <si>
    <t xml:space="preserve">2023-12-31-R-238575/0/184962932/0/true/Index Option</t>
  </si>
  <si>
    <t xml:space="preserve">R-238575/0/184962932/0/true/Index Option</t>
  </si>
  <si>
    <t xml:space="preserve">SPXW Feb4 4375P</t>
  </si>
  <si>
    <t xml:space="preserve">SPXW/E240216P4375-USAA</t>
  </si>
  <si>
    <t xml:space="preserve">SPXWn162443750.U</t>
  </si>
  <si>
    <t xml:space="preserve">SPXW240216P04375000</t>
  </si>
  <si>
    <t xml:space="preserve">SPXW US 02/16/24 P4375 Index</t>
  </si>
  <si>
    <t xml:space="preserve">2023-12-31-R-238575/0/184962935/0/true/Index Option</t>
  </si>
  <si>
    <t xml:space="preserve">R-238575/0/184962935/0/true/Index Option</t>
  </si>
  <si>
    <t xml:space="preserve">SPXW Feb4 4400P</t>
  </si>
  <si>
    <t xml:space="preserve">SPXW/E240216P4400-USAA</t>
  </si>
  <si>
    <t xml:space="preserve">SPXWn162444000.U</t>
  </si>
  <si>
    <t xml:space="preserve">SPXW240216P04400000</t>
  </si>
  <si>
    <t xml:space="preserve">SPXW US 02/16/24 P4400 Index</t>
  </si>
  <si>
    <t xml:space="preserve">2023-12-31-R-238575/0/184962983/0/true/Index Option</t>
  </si>
  <si>
    <t xml:space="preserve">R-238575/0/184962983/0/true/Index Option</t>
  </si>
  <si>
    <t xml:space="preserve">SPXW Feb4 4800P</t>
  </si>
  <si>
    <t xml:space="preserve">SPXW/E240216P4800-USAA</t>
  </si>
  <si>
    <t xml:space="preserve">SPXWn162448000.U</t>
  </si>
  <si>
    <t xml:space="preserve">SPXW240216P04800000</t>
  </si>
  <si>
    <t xml:space="preserve">SPXW US 02/16/24 P4800 Index</t>
  </si>
  <si>
    <t xml:space="preserve">2023-12-31-R-238575/0/185474737/0/true/Index Option</t>
  </si>
  <si>
    <t xml:space="preserve">R-238575/0/185474737/0/true/Index Option</t>
  </si>
  <si>
    <t xml:space="preserve">SPXW JN4E 3050P</t>
  </si>
  <si>
    <t xml:space="preserve">SPXW/E240131P3050-USAA</t>
  </si>
  <si>
    <t xml:space="preserve">SPXWm312430500.U^A24^2024020700</t>
  </si>
  <si>
    <t xml:space="preserve">SPXW240131P03050000</t>
  </si>
  <si>
    <t xml:space="preserve">SPXW US 01/31/24 P3050 Index</t>
  </si>
  <si>
    <t xml:space="preserve">2023-12-31-R-238575/0/185474738/0/true/Index Option</t>
  </si>
  <si>
    <t xml:space="preserve">R-238575/0/185474738/0/true/Index Option</t>
  </si>
  <si>
    <t xml:space="preserve">SPXW JN4E 3475P</t>
  </si>
  <si>
    <t xml:space="preserve">SPXW/E240131P3475-USAA</t>
  </si>
  <si>
    <t xml:space="preserve">SPXWm312434750.U^A24^2024020700</t>
  </si>
  <si>
    <t xml:space="preserve">SPXW240131P03475000</t>
  </si>
  <si>
    <t xml:space="preserve">SPXW US 01/31/24 P3475 Index</t>
  </si>
  <si>
    <t xml:space="preserve">2023-12-31-R-238575/0/185633762/0/true/Index Option</t>
  </si>
  <si>
    <t xml:space="preserve">R-238575/0/185633762/0/true/Index Option</t>
  </si>
  <si>
    <t xml:space="preserve">SPXW JN4E 3425P</t>
  </si>
  <si>
    <t xml:space="preserve">SPXW/E240131P3425-USAA</t>
  </si>
  <si>
    <t xml:space="preserve">SPXWm312434250.U^A24^2024020700</t>
  </si>
  <si>
    <t xml:space="preserve">SPXW240131P03425000</t>
  </si>
  <si>
    <t xml:space="preserve">SPXW US 01/31/24 P3425 Index</t>
  </si>
  <si>
    <t xml:space="preserve">2023-12-31-R-238575/0/187099881/0/true/Index Option</t>
  </si>
  <si>
    <t xml:space="preserve">R-238575/0/187099881/0/true/Index Option</t>
  </si>
  <si>
    <t xml:space="preserve">SPXW Mar4 3350P</t>
  </si>
  <si>
    <t xml:space="preserve">SPXW/E240315P3350-USAA</t>
  </si>
  <si>
    <t xml:space="preserve">SPXWo152433500.U</t>
  </si>
  <si>
    <t xml:space="preserve">SPXW240315P03350000</t>
  </si>
  <si>
    <t xml:space="preserve">SPXW US 03/15/24 P3350 Index</t>
  </si>
  <si>
    <t xml:space="preserve">2023-12-31-R-238575/0/187099912/0/true/Index Option</t>
  </si>
  <si>
    <t xml:space="preserve">R-238575/0/187099912/0/true/Index Option</t>
  </si>
  <si>
    <t xml:space="preserve">SPXW Mar4 3775P</t>
  </si>
  <si>
    <t xml:space="preserve">SPXW/E240315P3775-USAA</t>
  </si>
  <si>
    <t xml:space="preserve">SPXWo152437750.U</t>
  </si>
  <si>
    <t xml:space="preserve">SPXW240315P03775000</t>
  </si>
  <si>
    <t xml:space="preserve">SPXW US 03/15/24 P3775 Index</t>
  </si>
  <si>
    <t xml:space="preserve">2023-12-31-R-238575/0/187099918/0/true/Index Option</t>
  </si>
  <si>
    <t xml:space="preserve">R-238575/0/187099918/0/true/Index Option</t>
  </si>
  <si>
    <t xml:space="preserve">SPXW Mar4 3825P</t>
  </si>
  <si>
    <t xml:space="preserve">SPXW/E240315P3825-USAA</t>
  </si>
  <si>
    <t xml:space="preserve">SPXWo152438250.U</t>
  </si>
  <si>
    <t xml:space="preserve">SPXW240315P03825000</t>
  </si>
  <si>
    <t xml:space="preserve">SPXW US 03/15/24 P3825 Index</t>
  </si>
  <si>
    <t xml:space="preserve">2023-12-31-R-238575/0/187099933/0/true/Index Option</t>
  </si>
  <si>
    <t xml:space="preserve">R-238575/0/187099933/0/true/Index Option</t>
  </si>
  <si>
    <t xml:space="preserve">SPXW Mar4 3950P</t>
  </si>
  <si>
    <t xml:space="preserve">SPXW/E240315P3950-USAA</t>
  </si>
  <si>
    <t xml:space="preserve">SPXWo152439500.U</t>
  </si>
  <si>
    <t xml:space="preserve">SPXW240315P03950000</t>
  </si>
  <si>
    <t xml:space="preserve">SPXW US 03/15/24 P3950 Index</t>
  </si>
  <si>
    <t xml:space="preserve">2023-12-31-R-238575/0/187099936/0/true/Index Option</t>
  </si>
  <si>
    <t xml:space="preserve">R-238575/0/187099936/0/true/Index Option</t>
  </si>
  <si>
    <t xml:space="preserve">SPXW Mar4 3975P</t>
  </si>
  <si>
    <t xml:space="preserve">SPXW/E240315P3975-USAA</t>
  </si>
  <si>
    <t xml:space="preserve">SPXWo152439750.U</t>
  </si>
  <si>
    <t xml:space="preserve">SPXW240315P03975000</t>
  </si>
  <si>
    <t xml:space="preserve">SPXW US 03/15/24 P3975 Index</t>
  </si>
  <si>
    <t xml:space="preserve">2023-12-31-R-238575/0/187099942/0/true/Index Option</t>
  </si>
  <si>
    <t xml:space="preserve">R-238575/0/187099942/0/true/Index Option</t>
  </si>
  <si>
    <t xml:space="preserve">SPXW Mar4 4025P</t>
  </si>
  <si>
    <t xml:space="preserve">SPXW/E240315P4025-USAA</t>
  </si>
  <si>
    <t xml:space="preserve">SPXWo152440250.U</t>
  </si>
  <si>
    <t xml:space="preserve">SPXW240315P04025000</t>
  </si>
  <si>
    <t xml:space="preserve">SPXW US 03/15/24 P4025 Index</t>
  </si>
  <si>
    <t xml:space="preserve">2023-12-31-R-238575/0/187099945/0/true/Index Option</t>
  </si>
  <si>
    <t xml:space="preserve">R-238575/0/187099945/0/true/Index Option</t>
  </si>
  <si>
    <t xml:space="preserve">SPXW Mar4 4050P</t>
  </si>
  <si>
    <t xml:space="preserve">SPXW/E240315P4050-USAA</t>
  </si>
  <si>
    <t xml:space="preserve">SPXWo152440500.U</t>
  </si>
  <si>
    <t xml:space="preserve">SPXW240315P04050000</t>
  </si>
  <si>
    <t xml:space="preserve">SPXW US 03/15/24 P4050 Index</t>
  </si>
  <si>
    <t xml:space="preserve">2023-12-31-R-238575/0/187099957/0/true/Index Option</t>
  </si>
  <si>
    <t xml:space="preserve">R-238575/0/187099957/0/true/Index Option</t>
  </si>
  <si>
    <t xml:space="preserve">SPXW Mar4 4150P</t>
  </si>
  <si>
    <t xml:space="preserve">SPXW/E240315P4150-USAA</t>
  </si>
  <si>
    <t xml:space="preserve">SPXWo152441500.U</t>
  </si>
  <si>
    <t xml:space="preserve">SPXW240315P04150000</t>
  </si>
  <si>
    <t xml:space="preserve">SPXW US 03/15/24 P4150 Index</t>
  </si>
  <si>
    <t xml:space="preserve">2023-12-31-R-238575/0/187099960/0/true/Index Option</t>
  </si>
  <si>
    <t xml:space="preserve">R-238575/0/187099960/0/true/Index Option</t>
  </si>
  <si>
    <t xml:space="preserve">SPXW Mar4 4175P</t>
  </si>
  <si>
    <t xml:space="preserve">SPXW/E240315P4175-USAA</t>
  </si>
  <si>
    <t xml:space="preserve">SPXWo152441750.U</t>
  </si>
  <si>
    <t xml:space="preserve">SPXW240315P04175000</t>
  </si>
  <si>
    <t xml:space="preserve">SPXW US 03/15/24 P4175 Index</t>
  </si>
  <si>
    <t xml:space="preserve">2023-12-31-R-238575/0/187099975/0/true/Index Option</t>
  </si>
  <si>
    <t xml:space="preserve">R-238575/0/187099975/0/true/Index Option</t>
  </si>
  <si>
    <t xml:space="preserve">SPXW Mar4 4300P</t>
  </si>
  <si>
    <t xml:space="preserve">SPXW/E240315P4300-USAA</t>
  </si>
  <si>
    <t xml:space="preserve">SPXWo152443000.U</t>
  </si>
  <si>
    <t xml:space="preserve">SPXW240315P04300000</t>
  </si>
  <si>
    <t xml:space="preserve">SPXW US 03/15/24 P4300 Index</t>
  </si>
  <si>
    <t xml:space="preserve">2023-12-31-R-238575/0/187099978/0/true/Index Option</t>
  </si>
  <si>
    <t xml:space="preserve">R-238575/0/187099978/0/true/Index Option</t>
  </si>
  <si>
    <t xml:space="preserve">SPXW Mar4 4325P</t>
  </si>
  <si>
    <t xml:space="preserve">SPXW/E240315P4325-USAA</t>
  </si>
  <si>
    <t xml:space="preserve">SPXWo152443250.U</t>
  </si>
  <si>
    <t xml:space="preserve">SPXW240315P04325000</t>
  </si>
  <si>
    <t xml:space="preserve">SPXW US 03/15/24 P4325 Index</t>
  </si>
  <si>
    <t xml:space="preserve">2023-12-31-R-238575/0/187099981/0/true/Index Option</t>
  </si>
  <si>
    <t xml:space="preserve">R-238575/0/187099981/0/true/Index Option</t>
  </si>
  <si>
    <t xml:space="preserve">SPXW Mar4 4350P</t>
  </si>
  <si>
    <t xml:space="preserve">SPXW/E240315P4350-USAA</t>
  </si>
  <si>
    <t xml:space="preserve">SPXWo152443500.U</t>
  </si>
  <si>
    <t xml:space="preserve">SPXW240315P04350000</t>
  </si>
  <si>
    <t xml:space="preserve">SPXW US 03/15/24 P4350 Index</t>
  </si>
  <si>
    <t xml:space="preserve">2023-12-31-R-238575/0/187099984/0/true/Index Option</t>
  </si>
  <si>
    <t xml:space="preserve">R-238575/0/187099984/0/true/Index Option</t>
  </si>
  <si>
    <t xml:space="preserve">SPXW Mar4 4375P</t>
  </si>
  <si>
    <t xml:space="preserve">SPXW/E240315P4375-USAA</t>
  </si>
  <si>
    <t xml:space="preserve">SPXWo152443750.U</t>
  </si>
  <si>
    <t xml:space="preserve">SPXW240315P04375000</t>
  </si>
  <si>
    <t xml:space="preserve">SPXW US 03/15/24 P4375 Index</t>
  </si>
  <si>
    <t xml:space="preserve">2023-12-31-R-238575/0/187099996/0/true/Index Option</t>
  </si>
  <si>
    <t xml:space="preserve">R-238575/0/187099996/0/true/Index Option</t>
  </si>
  <si>
    <t xml:space="preserve">SPXW Mar4 4475P</t>
  </si>
  <si>
    <t xml:space="preserve">SPXW/E240315P4475-USAA</t>
  </si>
  <si>
    <t xml:space="preserve">SPXWo152444750.U</t>
  </si>
  <si>
    <t xml:space="preserve">SPXW240315P04475000</t>
  </si>
  <si>
    <t xml:space="preserve">SPXW US 03/15/24 P4475 Index</t>
  </si>
  <si>
    <t xml:space="preserve">2023-12-31-R-238575/0/187099999/0/true/Index Option</t>
  </si>
  <si>
    <t xml:space="preserve">R-238575/0/187099999/0/true/Index Option</t>
  </si>
  <si>
    <t xml:space="preserve">SPXW Mar4 4500P</t>
  </si>
  <si>
    <t xml:space="preserve">SPXW/E240315P4500-USAA</t>
  </si>
  <si>
    <t xml:space="preserve">SPXWo152445000.U</t>
  </si>
  <si>
    <t xml:space="preserve">SPXW240315P04500000</t>
  </si>
  <si>
    <t xml:space="preserve">SPXW US 03/15/24 P4500 Index</t>
  </si>
  <si>
    <t xml:space="preserve">2023-12-31-R-238575/0/187100002/0/true/Index Option</t>
  </si>
  <si>
    <t xml:space="preserve">R-238575/0/187100002/0/true/Index Option</t>
  </si>
  <si>
    <t xml:space="preserve">SPXW Mar4 4525P</t>
  </si>
  <si>
    <t xml:space="preserve">SPXW/E240315P4525-USAA</t>
  </si>
  <si>
    <t xml:space="preserve">SPXWo152445250.U</t>
  </si>
  <si>
    <t xml:space="preserve">SPXW240315P04525000</t>
  </si>
  <si>
    <t xml:space="preserve">SPXW US 03/15/24 P4525 Index</t>
  </si>
  <si>
    <t xml:space="preserve">2023-12-31-R-238575/0/187100005/0/true/Index Option</t>
  </si>
  <si>
    <t xml:space="preserve">R-238575/0/187100005/0/true/Index Option</t>
  </si>
  <si>
    <t xml:space="preserve">SPXW Mar4 4550P</t>
  </si>
  <si>
    <t xml:space="preserve">SPXW/E240315P4550-USAA</t>
  </si>
  <si>
    <t xml:space="preserve">SPXWo152445500.U</t>
  </si>
  <si>
    <t xml:space="preserve">SPXW240315P04550000</t>
  </si>
  <si>
    <t xml:space="preserve">SPXW US 03/15/24 P4550 Index</t>
  </si>
  <si>
    <t xml:space="preserve">2023-12-31-R-238575/0/187100008/0/true/Index Option</t>
  </si>
  <si>
    <t xml:space="preserve">R-238575/0/187100008/0/true/Index Option</t>
  </si>
  <si>
    <t xml:space="preserve">SPXW Mar4 4575P</t>
  </si>
  <si>
    <t xml:space="preserve">SPXW/E240315P4575-USAA</t>
  </si>
  <si>
    <t xml:space="preserve">SPXWo152445750.U</t>
  </si>
  <si>
    <t xml:space="preserve">SPXW240315P04575000</t>
  </si>
  <si>
    <t xml:space="preserve">SPXW US 03/15/24 P4575 Index</t>
  </si>
  <si>
    <t xml:space="preserve">2023-12-31-R-238575/0/187100020/0/true/Index Option</t>
  </si>
  <si>
    <t xml:space="preserve">R-238575/0/187100020/0/true/Index Option</t>
  </si>
  <si>
    <t xml:space="preserve">SPXW Mar4 4675P</t>
  </si>
  <si>
    <t xml:space="preserve">SPXW/E240315P4675-USAA</t>
  </si>
  <si>
    <t xml:space="preserve">SPXWo152446750.U</t>
  </si>
  <si>
    <t xml:space="preserve">SPXW240315P04675000</t>
  </si>
  <si>
    <t xml:space="preserve">SPXW US 03/15/24 P4675 Index</t>
  </si>
  <si>
    <t xml:space="preserve">2023-12-31-R-238575/0/187349104/0/true/Index Option</t>
  </si>
  <si>
    <t xml:space="preserve">R-238575/0/187349104/0/true/Index Option</t>
  </si>
  <si>
    <t xml:space="preserve">SPXW 3Ja4 4620P</t>
  </si>
  <si>
    <t xml:space="preserve">SPXW/E240118P4620-USAA</t>
  </si>
  <si>
    <t xml:space="preserve">SPXWm182446200.U^A24^2024012600</t>
  </si>
  <si>
    <t xml:space="preserve">SPXW240118P04620000</t>
  </si>
  <si>
    <t xml:space="preserve">SPXW US 01/18/24 P4620 Index</t>
  </si>
  <si>
    <t xml:space="preserve">2023-12-31-R-238575/0/187357544/0/true/Index Option</t>
  </si>
  <si>
    <t xml:space="preserve">R-238575/0/187357544/0/true/Index Option</t>
  </si>
  <si>
    <t xml:space="preserve">SPXW 5Ja4 4300P</t>
  </si>
  <si>
    <t xml:space="preserve">SPXW/E240129P4300-USAA</t>
  </si>
  <si>
    <t xml:space="preserve">SPXWm292443000.U^A24^2024020600</t>
  </si>
  <si>
    <t xml:space="preserve">SPXW240129P04300000</t>
  </si>
  <si>
    <t xml:space="preserve">SPXW US 01/29/24 P4300 Index</t>
  </si>
  <si>
    <t xml:space="preserve">2023-12-31-R-238575/0/187360389/0/true/Index Option</t>
  </si>
  <si>
    <t xml:space="preserve">R-238575/0/187360389/0/true/Index Option</t>
  </si>
  <si>
    <t xml:space="preserve">SPXW JN4E 5140C</t>
  </si>
  <si>
    <t xml:space="preserve">SPXW/E240131C5140-USAA</t>
  </si>
  <si>
    <t xml:space="preserve">SPXWa312451400.U^A24^2024020700</t>
  </si>
  <si>
    <t xml:space="preserve">SPXW240131C05140000</t>
  </si>
  <si>
    <t xml:space="preserve">SPXW US 01/31/24 C5140 Index</t>
  </si>
  <si>
    <t xml:space="preserve">2023-12-31-R-238575/0/187360419/0/true/Index Option</t>
  </si>
  <si>
    <t xml:space="preserve">R-238575/0/187360419/0/true/Index Option</t>
  </si>
  <si>
    <t xml:space="preserve">SPXW JN4E 5225C</t>
  </si>
  <si>
    <t xml:space="preserve">SPXW/E240131C5225-USAA</t>
  </si>
  <si>
    <t xml:space="preserve">SPXWa312452250.U^A24^2024020700</t>
  </si>
  <si>
    <t xml:space="preserve">SPXW240131C05225000</t>
  </si>
  <si>
    <t xml:space="preserve">SPXW US 01/31/24 C5225 Index</t>
  </si>
  <si>
    <t xml:space="preserve">2023-12-31-R-238575/0/187362886/0/true/Index Option</t>
  </si>
  <si>
    <t xml:space="preserve">R-238575/0/187362886/0/true/Index Option</t>
  </si>
  <si>
    <t xml:space="preserve">SPXW 1Fb4 4275P</t>
  </si>
  <si>
    <t xml:space="preserve">SPXW/E240202P4275-USAA</t>
  </si>
  <si>
    <t xml:space="preserve">SPXWn022442750.U^B24^2024021100</t>
  </si>
  <si>
    <t xml:space="preserve">SPXW240202P04275000</t>
  </si>
  <si>
    <t xml:space="preserve">SPXW US 02/02/24 P4275 Index</t>
  </si>
  <si>
    <t xml:space="preserve">2023-12-31-R-238575/0/187492283/0/true/Index Option</t>
  </si>
  <si>
    <t xml:space="preserve">R-238575/0/187492283/0/true/Index Option</t>
  </si>
  <si>
    <t xml:space="preserve">SPXW FB4E 2900P</t>
  </si>
  <si>
    <t xml:space="preserve">SPXW/E240229P2900-USAA</t>
  </si>
  <si>
    <t xml:space="preserve">SPXWn292429000.U</t>
  </si>
  <si>
    <t xml:space="preserve">SPXW240229P02900000</t>
  </si>
  <si>
    <t xml:space="preserve">SPXW US 02/29/24 P2900 Index</t>
  </si>
  <si>
    <t xml:space="preserve">2023-12-31-R-238575/0/187492595/0/true/Index Option</t>
  </si>
  <si>
    <t xml:space="preserve">R-238575/0/187492595/0/true/Index Option</t>
  </si>
  <si>
    <t xml:space="preserve">SPXW FB4E 3725P</t>
  </si>
  <si>
    <t xml:space="preserve">SPXW/E240229P3725-USAA</t>
  </si>
  <si>
    <t xml:space="preserve">SPXWn292437250.U</t>
  </si>
  <si>
    <t xml:space="preserve">SPXW240229P03725000</t>
  </si>
  <si>
    <t xml:space="preserve">SPXW US 02/29/24 P3725 Index</t>
  </si>
  <si>
    <t xml:space="preserve">2023-12-31-R-238575/0/187492631/0/true/Index Option</t>
  </si>
  <si>
    <t xml:space="preserve">R-238575/0/187492631/0/true/Index Option</t>
  </si>
  <si>
    <t xml:space="preserve">SPXW FB4E 3825P</t>
  </si>
  <si>
    <t xml:space="preserve">SPXW/E240229P3825-USAA</t>
  </si>
  <si>
    <t xml:space="preserve">SPXWn292438250.U</t>
  </si>
  <si>
    <t xml:space="preserve">SPXW240229P03825000</t>
  </si>
  <si>
    <t xml:space="preserve">SPXW US 02/29/24 P3825 Index</t>
  </si>
  <si>
    <t xml:space="preserve">2023-12-31-R-238575/0/187492667/0/true/Index Option</t>
  </si>
  <si>
    <t xml:space="preserve">R-238575/0/187492667/0/true/Index Option</t>
  </si>
  <si>
    <t xml:space="preserve">SPXW FB4E 3925P</t>
  </si>
  <si>
    <t xml:space="preserve">SPXW/E240229P3925-USAA</t>
  </si>
  <si>
    <t xml:space="preserve">SPXWn292439250.U</t>
  </si>
  <si>
    <t xml:space="preserve">SPXW240229P03925000</t>
  </si>
  <si>
    <t xml:space="preserve">SPXW US 02/29/24 P3925 Index</t>
  </si>
  <si>
    <t xml:space="preserve">2023-12-31-R-238575/0/187542668/0/true/Index Option</t>
  </si>
  <si>
    <t xml:space="preserve">R-238575/0/187542668/0/true/Index Option</t>
  </si>
  <si>
    <t xml:space="preserve">SPXW Apr4 3150P</t>
  </si>
  <si>
    <t xml:space="preserve">SPXW/E240419P3150-USAA</t>
  </si>
  <si>
    <t xml:space="preserve">SPXWp192431500.U</t>
  </si>
  <si>
    <t xml:space="preserve">SPXW240419P03150000</t>
  </si>
  <si>
    <t xml:space="preserve">SPXW US 04/19/24 P3150 Index</t>
  </si>
  <si>
    <t xml:space="preserve">2023-12-31-R-238575/0/187542678/0/true/Index Option</t>
  </si>
  <si>
    <t xml:space="preserve">R-238575/0/187542678/0/true/Index Option</t>
  </si>
  <si>
    <t xml:space="preserve">SPXW Apr4 3175P</t>
  </si>
  <si>
    <t xml:space="preserve">SPXW/E240419P3175-USAA</t>
  </si>
  <si>
    <t xml:space="preserve">SPXWp192431750.U</t>
  </si>
  <si>
    <t xml:space="preserve">SPXW240419P03175000</t>
  </si>
  <si>
    <t xml:space="preserve">SPXW US 04/19/24 P3175 Index</t>
  </si>
  <si>
    <t xml:space="preserve">2023-12-31-R-238575/0/187542698/0/true/Index Option</t>
  </si>
  <si>
    <t xml:space="preserve">R-238575/0/187542698/0/true/Index Option</t>
  </si>
  <si>
    <t xml:space="preserve">SPXW Apr4 3225P</t>
  </si>
  <si>
    <t xml:space="preserve">SPXW/E240419P3225-USAA</t>
  </si>
  <si>
    <t xml:space="preserve">SPXWp192432250.U</t>
  </si>
  <si>
    <t xml:space="preserve">SPXW240419P03225000</t>
  </si>
  <si>
    <t xml:space="preserve">SPXW US 04/19/24 P3225 Index</t>
  </si>
  <si>
    <t xml:space="preserve">2023-12-31-R-238575/0/187542708/0/true/Index Option</t>
  </si>
  <si>
    <t xml:space="preserve">R-238575/0/187542708/0/true/Index Option</t>
  </si>
  <si>
    <t xml:space="preserve">SPXW Apr4 3250P</t>
  </si>
  <si>
    <t xml:space="preserve">SPXW/E240419P3250-USAA</t>
  </si>
  <si>
    <t xml:space="preserve">SPXWp192432500.U</t>
  </si>
  <si>
    <t xml:space="preserve">SPXW240419P03250000</t>
  </si>
  <si>
    <t xml:space="preserve">SPXW US 04/19/24 P3250 Index</t>
  </si>
  <si>
    <t xml:space="preserve">2023-12-31-R-238575/0/187542928/0/true/Index Option</t>
  </si>
  <si>
    <t xml:space="preserve">R-238575/0/187542928/0/true/Index Option</t>
  </si>
  <si>
    <t xml:space="preserve">SPXW Apr4 3800P</t>
  </si>
  <si>
    <t xml:space="preserve">SPXW/E240419P3800-USAA</t>
  </si>
  <si>
    <t xml:space="preserve">SPXWp192438000.U</t>
  </si>
  <si>
    <t xml:space="preserve">SPXW240419P03800000</t>
  </si>
  <si>
    <t xml:space="preserve">SPXW US 04/19/24 P3800 Index</t>
  </si>
  <si>
    <t xml:space="preserve">2023-12-31-R-238575/0/187542938/0/true/Index Option</t>
  </si>
  <si>
    <t xml:space="preserve">R-238575/0/187542938/0/true/Index Option</t>
  </si>
  <si>
    <t xml:space="preserve">SPXW Apr4 3825P</t>
  </si>
  <si>
    <t xml:space="preserve">SPXW/E240419P3825-USAA</t>
  </si>
  <si>
    <t xml:space="preserve">SPXWp192438250.U</t>
  </si>
  <si>
    <t xml:space="preserve">SPXW240419P03825000</t>
  </si>
  <si>
    <t xml:space="preserve">SPXW US 04/19/24 P3825 Index</t>
  </si>
  <si>
    <t xml:space="preserve">2023-12-31-R-238575/0/187542958/0/true/Index Option</t>
  </si>
  <si>
    <t xml:space="preserve">R-238575/0/187542958/0/true/Index Option</t>
  </si>
  <si>
    <t xml:space="preserve">SPXW Apr4 3875P</t>
  </si>
  <si>
    <t xml:space="preserve">SPXW/E240419P3875-USAA</t>
  </si>
  <si>
    <t xml:space="preserve">SPXWp192438750.U</t>
  </si>
  <si>
    <t xml:space="preserve">SPXW240419P03875000</t>
  </si>
  <si>
    <t xml:space="preserve">SPXW US 04/19/24 P3875 Index</t>
  </si>
  <si>
    <t xml:space="preserve">2023-12-31-R-238575/0/187542968/0/true/Index Option</t>
  </si>
  <si>
    <t xml:space="preserve">R-238575/0/187542968/0/true/Index Option</t>
  </si>
  <si>
    <t xml:space="preserve">SPXW Apr4 3900P</t>
  </si>
  <si>
    <t xml:space="preserve">SPXW/E240419P3900-USAA</t>
  </si>
  <si>
    <t xml:space="preserve">SPXWp192439000.U</t>
  </si>
  <si>
    <t xml:space="preserve">SPXW240419P03900000</t>
  </si>
  <si>
    <t xml:space="preserve">SPXW US 04/19/24 P3900 Index</t>
  </si>
  <si>
    <t xml:space="preserve">2023-12-31-R-238575/0/187543038/0/true/Index Option</t>
  </si>
  <si>
    <t xml:space="preserve">R-238575/0/187543038/0/true/Index Option</t>
  </si>
  <si>
    <t xml:space="preserve">SPXW Apr4 4075P</t>
  </si>
  <si>
    <t xml:space="preserve">SPXW/E240419P4075-USAA</t>
  </si>
  <si>
    <t xml:space="preserve">SPXWp192440750.U</t>
  </si>
  <si>
    <t xml:space="preserve">SPXW240419P04075000</t>
  </si>
  <si>
    <t xml:space="preserve">SPXW US 04/19/24 P4075 Index</t>
  </si>
  <si>
    <t xml:space="preserve">2023-12-31-R-238575/0/187543048/0/true/Index Option</t>
  </si>
  <si>
    <t xml:space="preserve">R-238575/0/187543048/0/true/Index Option</t>
  </si>
  <si>
    <t xml:space="preserve">SPXW Apr4 4100P</t>
  </si>
  <si>
    <t xml:space="preserve">SPXW/E240419P4100-USAA</t>
  </si>
  <si>
    <t xml:space="preserve">SPXWp192441000.U</t>
  </si>
  <si>
    <t xml:space="preserve">SPXW240419P04100000</t>
  </si>
  <si>
    <t xml:space="preserve">SPXW US 04/19/24 P4100 Index</t>
  </si>
  <si>
    <t xml:space="preserve">2023-12-31-R-238575/0/187543058/0/true/Index Option</t>
  </si>
  <si>
    <t xml:space="preserve">R-238575/0/187543058/0/true/Index Option</t>
  </si>
  <si>
    <t xml:space="preserve">SPXW Apr4 4125P</t>
  </si>
  <si>
    <t xml:space="preserve">SPXW/E240419P4125-USAA</t>
  </si>
  <si>
    <t xml:space="preserve">SPXWp192441250.U</t>
  </si>
  <si>
    <t xml:space="preserve">SPXW240419P04125000</t>
  </si>
  <si>
    <t xml:space="preserve">SPXW US 04/19/24 P4125 Index</t>
  </si>
  <si>
    <t xml:space="preserve">2023-12-31-R-238575/0/187543068/0/true/Index Option</t>
  </si>
  <si>
    <t xml:space="preserve">R-238575/0/187543068/0/true/Index Option</t>
  </si>
  <si>
    <t xml:space="preserve">SPXW Apr4 4150P</t>
  </si>
  <si>
    <t xml:space="preserve">SPXW/E240419P4150-USAA</t>
  </si>
  <si>
    <t xml:space="preserve">SPXWp192441500.U</t>
  </si>
  <si>
    <t xml:space="preserve">SPXW240419P04150000</t>
  </si>
  <si>
    <t xml:space="preserve">SPXW US 04/19/24 P4150 Index</t>
  </si>
  <si>
    <t xml:space="preserve">2023-12-31-R-238575/0/187543078/0/true/Index Option</t>
  </si>
  <si>
    <t xml:space="preserve">R-238575/0/187543078/0/true/Index Option</t>
  </si>
  <si>
    <t xml:space="preserve">SPXW Apr4 4175P</t>
  </si>
  <si>
    <t xml:space="preserve">SPXW/E240419P4175-USAA</t>
  </si>
  <si>
    <t xml:space="preserve">SPXWp192441750.U</t>
  </si>
  <si>
    <t xml:space="preserve">SPXW240419P04175000</t>
  </si>
  <si>
    <t xml:space="preserve">SPXW US 04/19/24 P4175 Index</t>
  </si>
  <si>
    <t xml:space="preserve">2023-12-31-R-238575/0/187543088/0/true/Index Option</t>
  </si>
  <si>
    <t xml:space="preserve">R-238575/0/187543088/0/true/Index Option</t>
  </si>
  <si>
    <t xml:space="preserve">SPXW Apr4 4200P</t>
  </si>
  <si>
    <t xml:space="preserve">SPXW/E240419P4200-USAA</t>
  </si>
  <si>
    <t xml:space="preserve">SPXWp192442000.U</t>
  </si>
  <si>
    <t xml:space="preserve">SPXW240419P04200000</t>
  </si>
  <si>
    <t xml:space="preserve">SPXW US 04/19/24 P4200 Index</t>
  </si>
  <si>
    <t xml:space="preserve">2023-12-31-R-238575/0/187543098/0/true/Index Option</t>
  </si>
  <si>
    <t xml:space="preserve">R-238575/0/187543098/0/true/Index Option</t>
  </si>
  <si>
    <t xml:space="preserve">SPXW Apr4 4225P</t>
  </si>
  <si>
    <t xml:space="preserve">SPXW/E240419P4225-USAA</t>
  </si>
  <si>
    <t xml:space="preserve">SPXWp192442250.U</t>
  </si>
  <si>
    <t xml:space="preserve">SPXW240419P04225000</t>
  </si>
  <si>
    <t xml:space="preserve">SPXW US 04/19/24 P4225 Index</t>
  </si>
  <si>
    <t xml:space="preserve">2023-12-31-R-238575/0/187543168/0/true/Index Option</t>
  </si>
  <si>
    <t xml:space="preserve">R-238575/0/187543168/0/true/Index Option</t>
  </si>
  <si>
    <t xml:space="preserve">SPXW Apr4 4400P</t>
  </si>
  <si>
    <t xml:space="preserve">SPXW/E240419P4400-USAA</t>
  </si>
  <si>
    <t xml:space="preserve">SPXWp192444000.U</t>
  </si>
  <si>
    <t xml:space="preserve">SPXW240419P04400000</t>
  </si>
  <si>
    <t xml:space="preserve">SPXW US 04/19/24 P4400 Index</t>
  </si>
  <si>
    <t xml:space="preserve">2023-12-31-R-238575/0/187543178/0/true/Index Option</t>
  </si>
  <si>
    <t xml:space="preserve">R-238575/0/187543178/0/true/Index Option</t>
  </si>
  <si>
    <t xml:space="preserve">SPXW Apr4 4425P</t>
  </si>
  <si>
    <t xml:space="preserve">SPXW/E240419P4425-USAA</t>
  </si>
  <si>
    <t xml:space="preserve">SPXWp192444250.U</t>
  </si>
  <si>
    <t xml:space="preserve">SPXW240419P04425000</t>
  </si>
  <si>
    <t xml:space="preserve">SPXW US 04/19/24 P4425 Index</t>
  </si>
  <si>
    <t xml:space="preserve">2023-12-31-R-238575/0/187543188/0/true/Index Option</t>
  </si>
  <si>
    <t xml:space="preserve">R-238575/0/187543188/0/true/Index Option</t>
  </si>
  <si>
    <t xml:space="preserve">SPXW Apr4 4450P</t>
  </si>
  <si>
    <t xml:space="preserve">SPXW/E240419P4450-USAA</t>
  </si>
  <si>
    <t xml:space="preserve">SPXWp192444500.U</t>
  </si>
  <si>
    <t xml:space="preserve">SPXW240419P04450000</t>
  </si>
  <si>
    <t xml:space="preserve">SPXW US 04/19/24 P4450 Index</t>
  </si>
  <si>
    <t xml:space="preserve">2023-12-31-R-238575/0/187543218/0/true/Index Option</t>
  </si>
  <si>
    <t xml:space="preserve">R-238575/0/187543218/0/true/Index Option</t>
  </si>
  <si>
    <t xml:space="preserve">SPXW Apr4 4525P</t>
  </si>
  <si>
    <t xml:space="preserve">SPXW/E240419P4525-USAA</t>
  </si>
  <si>
    <t xml:space="preserve">SPXWp192445250.U</t>
  </si>
  <si>
    <t xml:space="preserve">SPXW240419P04525000</t>
  </si>
  <si>
    <t xml:space="preserve">SPXW US 04/19/24 P4525 Index</t>
  </si>
  <si>
    <t xml:space="preserve">2023-12-31-R-238575/0/187543227/0/true/Index Option</t>
  </si>
  <si>
    <t xml:space="preserve">R-238575/0/187543227/0/true/Index Option</t>
  </si>
  <si>
    <t xml:space="preserve">SPXW Apr4 4550C</t>
  </si>
  <si>
    <t xml:space="preserve">SPXW/E240419C4550-USAA</t>
  </si>
  <si>
    <t xml:space="preserve">SPXWd192445500.U</t>
  </si>
  <si>
    <t xml:space="preserve">SPXW240419C04550000</t>
  </si>
  <si>
    <t xml:space="preserve">SPXW US 04/19/24 C4550 Index</t>
  </si>
  <si>
    <t xml:space="preserve">2023-12-31-R-238575/0/187543228/0/true/Index Option</t>
  </si>
  <si>
    <t xml:space="preserve">R-238575/0/187543228/0/true/Index Option</t>
  </si>
  <si>
    <t xml:space="preserve">SPXW Apr4 4550P</t>
  </si>
  <si>
    <t xml:space="preserve">SPXW/E240419P4550-USAA</t>
  </si>
  <si>
    <t xml:space="preserve">SPXWp192445500.U</t>
  </si>
  <si>
    <t xml:space="preserve">SPXW240419P04550000</t>
  </si>
  <si>
    <t xml:space="preserve">SPXW US 04/19/24 P4550 Index</t>
  </si>
  <si>
    <t xml:space="preserve">2023-12-31-R-238575/0/187543238/0/true/Index Option</t>
  </si>
  <si>
    <t xml:space="preserve">R-238575/0/187543238/0/true/Index Option</t>
  </si>
  <si>
    <t xml:space="preserve">SPXW Apr4 4575P</t>
  </si>
  <si>
    <t xml:space="preserve">SPXW/E240419P4575-USAA</t>
  </si>
  <si>
    <t xml:space="preserve">SPXWp192445750.U</t>
  </si>
  <si>
    <t xml:space="preserve">SPXW240419P04575000</t>
  </si>
  <si>
    <t xml:space="preserve">SPXW US 04/19/24 P4575 Index</t>
  </si>
  <si>
    <t xml:space="preserve">2023-12-31-R-238575/0/187543258/0/true/Index Option</t>
  </si>
  <si>
    <t xml:space="preserve">R-238575/0/187543258/0/true/Index Option</t>
  </si>
  <si>
    <t xml:space="preserve">SPXW Apr4 4625P</t>
  </si>
  <si>
    <t xml:space="preserve">SPXW/E240419P4625-USAA</t>
  </si>
  <si>
    <t xml:space="preserve">SPXWp192446250.U</t>
  </si>
  <si>
    <t xml:space="preserve">SPXW240419P04625000</t>
  </si>
  <si>
    <t xml:space="preserve">SPXW US 04/19/24 P4625 Index</t>
  </si>
  <si>
    <t xml:space="preserve">2023-12-31-R-238575/0/187543268/0/true/Index Option</t>
  </si>
  <si>
    <t xml:space="preserve">R-238575/0/187543268/0/true/Index Option</t>
  </si>
  <si>
    <t xml:space="preserve">SPXW Apr4 4650P</t>
  </si>
  <si>
    <t xml:space="preserve">SPXW/E240419P4650-USAA</t>
  </si>
  <si>
    <t xml:space="preserve">SPXWp192446500.U</t>
  </si>
  <si>
    <t xml:space="preserve">SPXW240419P04650000</t>
  </si>
  <si>
    <t xml:space="preserve">SPXW US 04/19/24 P4650 Index</t>
  </si>
  <si>
    <t xml:space="preserve">2023-12-31-R-238575/0/187543278/0/true/Index Option</t>
  </si>
  <si>
    <t xml:space="preserve">R-238575/0/187543278/0/true/Index Option</t>
  </si>
  <si>
    <t xml:space="preserve">SPXW Apr4 4675P</t>
  </si>
  <si>
    <t xml:space="preserve">SPXW/E240419P4675-USAA</t>
  </si>
  <si>
    <t xml:space="preserve">SPXWp192446750.U</t>
  </si>
  <si>
    <t xml:space="preserve">SPXW240419P04675000</t>
  </si>
  <si>
    <t xml:space="preserve">SPXW US 04/19/24 P4675 Index</t>
  </si>
  <si>
    <t xml:space="preserve">2023-12-31-R-238575/0/187543288/0/true/Index Option</t>
  </si>
  <si>
    <t xml:space="preserve">R-238575/0/187543288/0/true/Index Option</t>
  </si>
  <si>
    <t xml:space="preserve">SPXW Apr4 4700P</t>
  </si>
  <si>
    <t xml:space="preserve">SPXW/E240419P4700-USAA</t>
  </si>
  <si>
    <t xml:space="preserve">SPXWp192447000.U</t>
  </si>
  <si>
    <t xml:space="preserve">SPXW240419P04700000</t>
  </si>
  <si>
    <t xml:space="preserve">SPXW US 04/19/24 P4700 Index</t>
  </si>
  <si>
    <t xml:space="preserve">2023-12-31-R-238575/0/187543297/0/true/Index Option</t>
  </si>
  <si>
    <t xml:space="preserve">R-238575/0/187543297/0/true/Index Option</t>
  </si>
  <si>
    <t xml:space="preserve">SPXW Apr4 4725C</t>
  </si>
  <si>
    <t xml:space="preserve">SPXW/E240419C4725-USAA</t>
  </si>
  <si>
    <t xml:space="preserve">SPXWd192447250.U</t>
  </si>
  <si>
    <t xml:space="preserve">SPXW240419C04725000</t>
  </si>
  <si>
    <t xml:space="preserve">SPXW US 04/19/24 C4725 Index</t>
  </si>
  <si>
    <t xml:space="preserve">2023-12-31-R-238575/0/187543298/0/true/Index Option</t>
  </si>
  <si>
    <t xml:space="preserve">R-238575/0/187543298/0/true/Index Option</t>
  </si>
  <si>
    <t xml:space="preserve">SPXW Apr4 4725P</t>
  </si>
  <si>
    <t xml:space="preserve">SPXW/E240419P4725-USAA</t>
  </si>
  <si>
    <t xml:space="preserve">SPXWp192447250.U</t>
  </si>
  <si>
    <t xml:space="preserve">SPXW240419P04725000</t>
  </si>
  <si>
    <t xml:space="preserve">SPXW US 04/19/24 P4725 Index</t>
  </si>
  <si>
    <t xml:space="preserve">2023-12-31-R-238575/0/187543307/0/true/Index Option</t>
  </si>
  <si>
    <t xml:space="preserve">R-238575/0/187543307/0/true/Index Option</t>
  </si>
  <si>
    <t xml:space="preserve">SPXW Apr4 4750C</t>
  </si>
  <si>
    <t xml:space="preserve">SPXW/E240419C4750-USAA</t>
  </si>
  <si>
    <t xml:space="preserve">SPXWd192447500.U</t>
  </si>
  <si>
    <t xml:space="preserve">SPXW240419C04750000</t>
  </si>
  <si>
    <t xml:space="preserve">SPXW US 04/19/24 C4750 Index</t>
  </si>
  <si>
    <t xml:space="preserve">2023-12-31-R-238575/0/187543308/0/true/Index Option</t>
  </si>
  <si>
    <t xml:space="preserve">R-238575/0/187543308/0/true/Index Option</t>
  </si>
  <si>
    <t xml:space="preserve">SPXW Apr4 4750P</t>
  </si>
  <si>
    <t xml:space="preserve">SPXW/E240419P4750-USAA</t>
  </si>
  <si>
    <t xml:space="preserve">SPXWp192447500.U</t>
  </si>
  <si>
    <t xml:space="preserve">SPXW240419P04750000</t>
  </si>
  <si>
    <t xml:space="preserve">SPXW US 04/19/24 P4750 Index</t>
  </si>
  <si>
    <t xml:space="preserve">2023-12-31-R-238575/0/187543317/0/true/Index Option</t>
  </si>
  <si>
    <t xml:space="preserve">R-238575/0/187543317/0/true/Index Option</t>
  </si>
  <si>
    <t xml:space="preserve">SPXW Apr4 4775C</t>
  </si>
  <si>
    <t xml:space="preserve">SPXW/E240419C4775-USAA</t>
  </si>
  <si>
    <t xml:space="preserve">SPXWd192447750.U</t>
  </si>
  <si>
    <t xml:space="preserve">SPXW240419C04775000</t>
  </si>
  <si>
    <t xml:space="preserve">SPXW US 04/19/24 C4775 Index</t>
  </si>
  <si>
    <t xml:space="preserve">2023-12-31-R-238575/0/187543318/0/true/Index Option</t>
  </si>
  <si>
    <t xml:space="preserve">R-238575/0/187543318/0/true/Index Option</t>
  </si>
  <si>
    <t xml:space="preserve">SPXW Apr4 4775P</t>
  </si>
  <si>
    <t xml:space="preserve">SPXW/E240419P4775-USAA</t>
  </si>
  <si>
    <t xml:space="preserve">SPXWp192447750.U</t>
  </si>
  <si>
    <t xml:space="preserve">SPXW240419P04775000</t>
  </si>
  <si>
    <t xml:space="preserve">SPXW US 04/19/24 P4775 Index</t>
  </si>
  <si>
    <t xml:space="preserve">2023-12-31-R-238575/0/187552704/0/true/Index Option</t>
  </si>
  <si>
    <t xml:space="preserve">R-238575/0/187552704/0/true/Index Option</t>
  </si>
  <si>
    <t xml:space="preserve">SPXW AR4E 3250P</t>
  </si>
  <si>
    <t xml:space="preserve">SPXW/E240430P3250-USAA</t>
  </si>
  <si>
    <t xml:space="preserve">SPXWp302432500.U</t>
  </si>
  <si>
    <t xml:space="preserve">SPXW240430P03250000</t>
  </si>
  <si>
    <t xml:space="preserve">SPXW US 04/30/24 P3250 Index</t>
  </si>
  <si>
    <t xml:space="preserve">2023-12-31-R-238575/0/187552964/0/true/Index Option</t>
  </si>
  <si>
    <t xml:space="preserve">R-238575/0/187552964/0/true/Index Option</t>
  </si>
  <si>
    <t xml:space="preserve">SPXW AR4E 3900P</t>
  </si>
  <si>
    <t xml:space="preserve">SPXW/E240430P3900-USAA</t>
  </si>
  <si>
    <t xml:space="preserve">SPXWp302439000.U</t>
  </si>
  <si>
    <t xml:space="preserve">SPXW240430P03900000</t>
  </si>
  <si>
    <t xml:space="preserve">SPXW US 04/30/24 P3900 Index</t>
  </si>
  <si>
    <t xml:space="preserve">2023-12-31-R-238575/0/187553084/0/true/Index Option</t>
  </si>
  <si>
    <t xml:space="preserve">R-238575/0/187553084/0/true/Index Option</t>
  </si>
  <si>
    <t xml:space="preserve">SPXW AR4E 4200P</t>
  </si>
  <si>
    <t xml:space="preserve">SPXW/E240430P4200-USAA</t>
  </si>
  <si>
    <t xml:space="preserve">SPXWp302442000.U</t>
  </si>
  <si>
    <t xml:space="preserve">SPXW240430P04200000</t>
  </si>
  <si>
    <t xml:space="preserve">SPXW US 04/30/24 P4200 Index</t>
  </si>
  <si>
    <t xml:space="preserve">2023-12-31-R-238575/0/187553094/0/true/Index Option</t>
  </si>
  <si>
    <t xml:space="preserve">R-238575/0/187553094/0/true/Index Option</t>
  </si>
  <si>
    <t xml:space="preserve">SPXW AR4E 4225P</t>
  </si>
  <si>
    <t xml:space="preserve">SPXW/E240430P4225-USAA</t>
  </si>
  <si>
    <t xml:space="preserve">SPXWp302442250.U</t>
  </si>
  <si>
    <t xml:space="preserve">SPXW240430P04225000</t>
  </si>
  <si>
    <t xml:space="preserve">SPXW US 04/30/24 P4225 Index</t>
  </si>
  <si>
    <t xml:space="preserve">2023-12-31-R-238575/0/187553234/0/true/Index Option</t>
  </si>
  <si>
    <t xml:space="preserve">R-238575/0/187553234/0/true/Index Option</t>
  </si>
  <si>
    <t xml:space="preserve">SPXW AR4E 4575P</t>
  </si>
  <si>
    <t xml:space="preserve">SPXW/E240430P4575-USAA</t>
  </si>
  <si>
    <t xml:space="preserve">SPXWp302445750.U</t>
  </si>
  <si>
    <t xml:space="preserve">SPXW240430P04575000</t>
  </si>
  <si>
    <t xml:space="preserve">SPXW US 04/30/24 P4575 Index</t>
  </si>
  <si>
    <t xml:space="preserve">2023-12-31-R-238575/0/187553244/0/true/Index Option</t>
  </si>
  <si>
    <t xml:space="preserve">R-238575/0/187553244/0/true/Index Option</t>
  </si>
  <si>
    <t xml:space="preserve">SPXW AR4E 4600P</t>
  </si>
  <si>
    <t xml:space="preserve">SPXW/E240430P4600-USAA</t>
  </si>
  <si>
    <t xml:space="preserve">SPXWp302446000.U</t>
  </si>
  <si>
    <t xml:space="preserve">SPXW240430P04600000</t>
  </si>
  <si>
    <t xml:space="preserve">SPXW US 04/30/24 P4600 Index</t>
  </si>
  <si>
    <t xml:space="preserve">2023-12-31-R-238575/0/187553314/0/true/Index Option</t>
  </si>
  <si>
    <t xml:space="preserve">R-238575/0/187553314/0/true/Index Option</t>
  </si>
  <si>
    <t xml:space="preserve">SPXW AR4E 4775P</t>
  </si>
  <si>
    <t xml:space="preserve">SPXW/E240430P4775-USAA</t>
  </si>
  <si>
    <t xml:space="preserve">SPXWp302447750.U</t>
  </si>
  <si>
    <t xml:space="preserve">SPXW240430P04775000</t>
  </si>
  <si>
    <t xml:space="preserve">SPXW US 04/30/24 P4775 Index</t>
  </si>
  <si>
    <t xml:space="preserve">2023-12-31-R-238575/0/189142535/0/true/Index Option</t>
  </si>
  <si>
    <t xml:space="preserve">R-238575/0/189142535/0/true/Index Option</t>
  </si>
  <si>
    <t xml:space="preserve">SPXW MY4E 4050P</t>
  </si>
  <si>
    <t xml:space="preserve">SPXW/E240531P4050-USAA</t>
  </si>
  <si>
    <t xml:space="preserve">SPXWq312440500.U</t>
  </si>
  <si>
    <t xml:space="preserve">SPXW240531P04050000</t>
  </si>
  <si>
    <t xml:space="preserve">SPXW US 05/31/24 P4050 Index</t>
  </si>
  <si>
    <t xml:space="preserve">2023-12-31-R-238575/0/189142545/0/true/Index Option</t>
  </si>
  <si>
    <t xml:space="preserve">R-238575/0/189142545/0/true/Index Option</t>
  </si>
  <si>
    <t xml:space="preserve">SPXW MY4E 4075P</t>
  </si>
  <si>
    <t xml:space="preserve">SPXW/E240531P4075-USAA</t>
  </si>
  <si>
    <t xml:space="preserve">SPXWq312440750.U</t>
  </si>
  <si>
    <t xml:space="preserve">SPXW240531P04075000</t>
  </si>
  <si>
    <t xml:space="preserve">SPXW US 05/31/24 P4075 Index</t>
  </si>
  <si>
    <t xml:space="preserve">2023-12-31-R-238575/0/189142575/0/true/Index Option</t>
  </si>
  <si>
    <t xml:space="preserve">R-238575/0/189142575/0/true/Index Option</t>
  </si>
  <si>
    <t xml:space="preserve">SPXW MY4E 4150P</t>
  </si>
  <si>
    <t xml:space="preserve">SPXW/E240531P4150-USAA</t>
  </si>
  <si>
    <t xml:space="preserve">SPXWq312441500.U</t>
  </si>
  <si>
    <t xml:space="preserve">SPXW240531P04150000</t>
  </si>
  <si>
    <t xml:space="preserve">SPXW US 05/31/24 P4150 Index</t>
  </si>
  <si>
    <t xml:space="preserve">2023-12-31-R-238575/0/189142635/0/true/Index Option</t>
  </si>
  <si>
    <t xml:space="preserve">R-238575/0/189142635/0/true/Index Option</t>
  </si>
  <si>
    <t xml:space="preserve">SPXW MY4E 4300P</t>
  </si>
  <si>
    <t xml:space="preserve">SPXW/E240531P4300-USAA</t>
  </si>
  <si>
    <t xml:space="preserve">SPXWq312443000.U</t>
  </si>
  <si>
    <t xml:space="preserve">SPXW240531P04300000</t>
  </si>
  <si>
    <t xml:space="preserve">SPXW US 05/31/24 P4300 Index</t>
  </si>
  <si>
    <t xml:space="preserve">2023-12-31-R-238575/0/189142645/0/true/Index Option</t>
  </si>
  <si>
    <t xml:space="preserve">R-238575/0/189142645/0/true/Index Option</t>
  </si>
  <si>
    <t xml:space="preserve">SPXW MY4E 4325P</t>
  </si>
  <si>
    <t xml:space="preserve">SPXW/E240531P4325-USAA</t>
  </si>
  <si>
    <t xml:space="preserve">SPXWq312443250.U</t>
  </si>
  <si>
    <t xml:space="preserve">SPXW240531P04325000</t>
  </si>
  <si>
    <t xml:space="preserve">SPXW US 05/31/24 P4325 Index</t>
  </si>
  <si>
    <t xml:space="preserve">2023-12-31-R-238575/0/189142655/0/true/Index Option</t>
  </si>
  <si>
    <t xml:space="preserve">R-238575/0/189142655/0/true/Index Option</t>
  </si>
  <si>
    <t xml:space="preserve">SPXW MY4E 4350P</t>
  </si>
  <si>
    <t xml:space="preserve">SPXW/E240531P4350-USAA</t>
  </si>
  <si>
    <t xml:space="preserve">SPXWq312443500.U</t>
  </si>
  <si>
    <t xml:space="preserve">SPXW240531P04350000</t>
  </si>
  <si>
    <t xml:space="preserve">SPXW US 05/31/24 P4350 Index</t>
  </si>
  <si>
    <t xml:space="preserve">2023-12-31-R-238575/0/189142735/0/true/Index Option</t>
  </si>
  <si>
    <t xml:space="preserve">R-238575/0/189142735/0/true/Index Option</t>
  </si>
  <si>
    <t xml:space="preserve">SPXW MY4E 4550P</t>
  </si>
  <si>
    <t xml:space="preserve">SPXW/E240531P4550-USAA</t>
  </si>
  <si>
    <t xml:space="preserve">SPXWq312445500.U</t>
  </si>
  <si>
    <t xml:space="preserve">SPXW240531P04550000</t>
  </si>
  <si>
    <t xml:space="preserve">SPXW US 05/31/24 P4550 Index</t>
  </si>
  <si>
    <t xml:space="preserve">2023-12-31-R-238575/0/189142745/0/true/Index Option</t>
  </si>
  <si>
    <t xml:space="preserve">R-238575/0/189142745/0/true/Index Option</t>
  </si>
  <si>
    <t xml:space="preserve">SPXW MY4E 4575P</t>
  </si>
  <si>
    <t xml:space="preserve">SPXW/E240531P4575-USAA</t>
  </si>
  <si>
    <t xml:space="preserve">SPXWq312445750.U</t>
  </si>
  <si>
    <t xml:space="preserve">SPXW240531P04575000</t>
  </si>
  <si>
    <t xml:space="preserve">SPXW US 05/31/24 P4575 Index</t>
  </si>
  <si>
    <t xml:space="preserve">2023-12-31-R-238575/0/189142815/0/true/Index Option</t>
  </si>
  <si>
    <t xml:space="preserve">R-238575/0/189142815/0/true/Index Option</t>
  </si>
  <si>
    <t xml:space="preserve">SPXW MY4E 4750P</t>
  </si>
  <si>
    <t xml:space="preserve">SPXW/E240531P4750-USAA</t>
  </si>
  <si>
    <t xml:space="preserve">SPXWq312447500.U</t>
  </si>
  <si>
    <t xml:space="preserve">SPXW240531P04750000</t>
  </si>
  <si>
    <t xml:space="preserve">SPXW US 05/31/24 P4750 Index</t>
  </si>
  <si>
    <t xml:space="preserve">2023-12-31-R-238578/0/137533404/0/true/Index Future</t>
  </si>
  <si>
    <t xml:space="preserve">R-238578/0/137533404/0/true/Index Future</t>
  </si>
  <si>
    <t xml:space="preserve">EMINI S&amp;P MAR4</t>
  </si>
  <si>
    <t xml:space="preserve">Future</t>
  </si>
  <si>
    <t xml:space="preserve">Index Future</t>
  </si>
  <si>
    <t xml:space="preserve">ESH4-USAA</t>
  </si>
  <si>
    <t xml:space="preserve">ESH24</t>
  </si>
  <si>
    <t xml:space="preserve">ESH4 Index</t>
  </si>
  <si>
    <t xml:space="preserve">BNPP-FUT-RSMF</t>
  </si>
  <si>
    <t xml:space="preserve">Last</t>
  </si>
  <si>
    <t xml:space="preserve">ESH4</t>
  </si>
  <si>
    <t xml:space="preserve">2023-12-31-R-238578/0/169945132/0/true/Index Future</t>
  </si>
  <si>
    <t xml:space="preserve">R-238578/0/169945132/0/true/Index Future</t>
  </si>
  <si>
    <t xml:space="preserve">NAS EMIN MAR4</t>
  </si>
  <si>
    <t xml:space="preserve">NASDAQ 100 Index</t>
  </si>
  <si>
    <t xml:space="preserve">NQH4-USAA</t>
  </si>
  <si>
    <t xml:space="preserve">US6311011026</t>
  </si>
  <si>
    <t xml:space="preserve">NQH24</t>
  </si>
  <si>
    <t xml:space="preserve">NQH4 Index</t>
  </si>
  <si>
    <t xml:space="preserve">NDX Index</t>
  </si>
  <si>
    <t xml:space="preserve">Reuters</t>
  </si>
  <si>
    <t xml:space="preserve">NDX</t>
  </si>
  <si>
    <t xml:space="preserve">NQH4</t>
  </si>
  <si>
    <t xml:space="preserve">2023-12-31-R-238578/0/169945191/0/true/Index Future</t>
  </si>
  <si>
    <t xml:space="preserve">R-238578/0/169945191/0/true/Index Future</t>
  </si>
  <si>
    <t xml:space="preserve">1RTY MAR24</t>
  </si>
  <si>
    <t xml:space="preserve">RUSSELL 2000 INDEX</t>
  </si>
  <si>
    <t xml:space="preserve">RTYH4-USAA</t>
  </si>
  <si>
    <t xml:space="preserve">US7827001089</t>
  </si>
  <si>
    <t xml:space="preserve">RTYH24</t>
  </si>
  <si>
    <t xml:space="preserve">RTYH4 Index</t>
  </si>
  <si>
    <t xml:space="preserve">RTY Index</t>
  </si>
  <si>
    <t xml:space="preserve">RUT</t>
  </si>
  <si>
    <t xml:space="preserve">RTYH4</t>
  </si>
  <si>
    <t xml:space="preserve">2023-12-31-R-238578/0/177824259/0/true/Index Future</t>
  </si>
  <si>
    <t xml:space="preserve">R-238578/0/177824259/0/true/Index Future</t>
  </si>
  <si>
    <t xml:space="preserve">VX JAN24 Fut</t>
  </si>
  <si>
    <t xml:space="preserve">CBOE MKT VOLATILITY IDX</t>
  </si>
  <si>
    <t xml:space="preserve">UXF4-USAA</t>
  </si>
  <si>
    <t xml:space="preserve">US12497K1007</t>
  </si>
  <si>
    <t xml:space="preserve">VXF4^2</t>
  </si>
  <si>
    <t xml:space="preserve">UXF4 Index</t>
  </si>
  <si>
    <t xml:space="preserve">VIX Index</t>
  </si>
  <si>
    <t xml:space="preserve">VIX</t>
  </si>
  <si>
    <t xml:space="preserve">0009BG</t>
  </si>
  <si>
    <t xml:space="preserve">2023-12-31-R-238578/0/179214745/0/true/Index Future</t>
  </si>
  <si>
    <t xml:space="preserve">R-238578/0/179214745/0/true/Index Future</t>
  </si>
  <si>
    <t xml:space="preserve">VX FEB24 Fut</t>
  </si>
  <si>
    <t xml:space="preserve">UXG4-USAA</t>
  </si>
  <si>
    <t xml:space="preserve">VXG4</t>
  </si>
  <si>
    <t xml:space="preserve">UXG4 Index</t>
  </si>
  <si>
    <t xml:space="preserve">000BBw</t>
  </si>
  <si>
    <t xml:space="preserve">2023-12-31-R-238581/0/175535176/0/true/Overnight Interest Rate Swap</t>
  </si>
  <si>
    <t xml:space="preserve">R-238581/0/175535176/0/true/Overnight Interest Rate Swap</t>
  </si>
  <si>
    <t xml:space="preserve">USD 4.102% - USD ON SOFR 2028-03-09</t>
  </si>
  <si>
    <t xml:space="preserve">USD ON SOFR</t>
  </si>
  <si>
    <t xml:space="preserve">Interest Rate Swap</t>
  </si>
  <si>
    <t xml:space="preserve">Overnight Interest Rate Swap</t>
  </si>
  <si>
    <t xml:space="preserve">IRSOIS-USD-16259200</t>
  </si>
  <si>
    <t xml:space="preserve">BNPP-DRV-RSMF</t>
  </si>
  <si>
    <t xml:space="preserve">2023-12-31-R-238581/0/175833098/0/true/Overnight Interest Rate Swap</t>
  </si>
  <si>
    <t xml:space="preserve">R-238581/0/175833098/0/true/Overnight Interest Rate Swap</t>
  </si>
  <si>
    <t xml:space="preserve">USD 3.6855% - USD ON SOFR 2028-03-16</t>
  </si>
  <si>
    <t xml:space="preserve">IRSOIS-USD-16283614</t>
  </si>
  <si>
    <t xml:space="preserve">2023-12-31-R-238581/0/176411086/0/true/Overnight Interest Rate Swap</t>
  </si>
  <si>
    <t xml:space="preserve">R-238581/0/176411086/0/true/Overnight Interest Rate Swap</t>
  </si>
  <si>
    <t xml:space="preserve">USD 3.3412% - USD ON SOFR 2028-03-24</t>
  </si>
  <si>
    <t xml:space="preserve">IRSOIS-USD-16307204</t>
  </si>
  <si>
    <t xml:space="preserve">2023-12-31-R-238581/0/177386289/0/true/Overnight Interest Rate Swap</t>
  </si>
  <si>
    <t xml:space="preserve">R-238581/0/177386289/0/true/Overnight Interest Rate Swap</t>
  </si>
  <si>
    <t xml:space="preserve">USD 3.26453% - USD ON SOFR 2030-04-18</t>
  </si>
  <si>
    <t xml:space="preserve">IRSOIS-USD-16368999</t>
  </si>
  <si>
    <t xml:space="preserve">2023-12-31-R-238581/0/178320622/0/true/Overnight Interest Rate Swap</t>
  </si>
  <si>
    <t xml:space="preserve">R-238581/0/178320622/0/true/Overnight Interest Rate Swap</t>
  </si>
  <si>
    <t xml:space="preserve">USD 3.1978% - USD ON SOFR 2033-05-03</t>
  </si>
  <si>
    <t xml:space="preserve">IRSOIS-USD-16409862</t>
  </si>
  <si>
    <t xml:space="preserve">2023-12-31-R-238581/0/178386162/0/true/Overnight Interest Rate Swap</t>
  </si>
  <si>
    <t xml:space="preserve">R-238581/0/178386162/0/true/Overnight Interest Rate Swap</t>
  </si>
  <si>
    <t xml:space="preserve">USD 3.212% - USD ON SOFR 2028-05-05</t>
  </si>
  <si>
    <t xml:space="preserve">IRSOIS-USD-16418738</t>
  </si>
  <si>
    <t xml:space="preserve">2023-12-31-R-238581/0/178449968/0/true/Overnight Interest Rate Swap</t>
  </si>
  <si>
    <t xml:space="preserve">R-238581/0/178449968/0/true/Overnight Interest Rate Swap</t>
  </si>
  <si>
    <t xml:space="preserve">USD 3.655% - USD ON SOFR 2025-05-08</t>
  </si>
  <si>
    <t xml:space="preserve">IRSOIS-USD-16423061</t>
  </si>
  <si>
    <t xml:space="preserve">2023-12-31-R-238581/0/179134824/0/true/Overnight Interest Rate Swap</t>
  </si>
  <si>
    <t xml:space="preserve">R-238581/0/179134824/0/true/Overnight Interest Rate Swap</t>
  </si>
  <si>
    <t xml:space="preserve">USD 4.0964% - USD ON SOFR 2025-05-23</t>
  </si>
  <si>
    <t xml:space="preserve">IRSOIS-USD-16465224</t>
  </si>
  <si>
    <t xml:space="preserve">2023-12-31-R-238581/0/179134825/0/true/Overnight Interest Rate Swap</t>
  </si>
  <si>
    <t xml:space="preserve">R-238581/0/179134825/0/true/Overnight Interest Rate Swap</t>
  </si>
  <si>
    <t xml:space="preserve">USD 3.44314% - USD ON SOFR 2028-05-23</t>
  </si>
  <si>
    <t xml:space="preserve">IRSOIS-USD-16465226</t>
  </si>
  <si>
    <t xml:space="preserve">2023-12-31-R-238581/0/179426380/0/true/Overnight Interest Rate Swap</t>
  </si>
  <si>
    <t xml:space="preserve">R-238581/0/179426380/0/true/Overnight Interest Rate Swap</t>
  </si>
  <si>
    <t xml:space="preserve">USD 3.5813% - USD ON SOFR 2030-05-30</t>
  </si>
  <si>
    <t xml:space="preserve">IRSOIS-USD-16481735</t>
  </si>
  <si>
    <t xml:space="preserve">2023-12-31-R-238581/0/179668898/0/true/Overnight Interest Rate Swap</t>
  </si>
  <si>
    <t xml:space="preserve">R-238581/0/179668898/0/true/Overnight Interest Rate Swap</t>
  </si>
  <si>
    <t xml:space="preserve">USD 4.3025% - USD ON SOFR 2025-06-02</t>
  </si>
  <si>
    <t xml:space="preserve">IRSOIS-USD-16500736</t>
  </si>
  <si>
    <t xml:space="preserve">2023-12-31-R-238581/0/179669228/0/true/Overnight Interest Rate Swap</t>
  </si>
  <si>
    <t xml:space="preserve">R-238581/0/179669228/0/true/Overnight Interest Rate Swap</t>
  </si>
  <si>
    <t xml:space="preserve">USD 3.5508% - USD ON SOFR 2028-06-02</t>
  </si>
  <si>
    <t xml:space="preserve">IRSOIS-USD-16500737</t>
  </si>
  <si>
    <t xml:space="preserve">2023-12-31-R-238581/0/179801533/0/true/Overnight Interest Rate Swap</t>
  </si>
  <si>
    <t xml:space="preserve">R-238581/0/179801533/0/true/Overnight Interest Rate Swap</t>
  </si>
  <si>
    <t xml:space="preserve">USD 3.3477% - USD ON SOFR 2033-06-06</t>
  </si>
  <si>
    <t xml:space="preserve">IRSOIS-USD-16508532</t>
  </si>
  <si>
    <t xml:space="preserve">2023-12-31-R-238581/0/179823675/0/true/Overnight Interest Rate Swap</t>
  </si>
  <si>
    <t xml:space="preserve">R-238581/0/179823675/0/true/Overnight Interest Rate Swap</t>
  </si>
  <si>
    <t xml:space="preserve">USD 3.4812% - USD ON SOFR 2030-06-06</t>
  </si>
  <si>
    <t xml:space="preserve">IRSOIS-USD-16510239</t>
  </si>
  <si>
    <t xml:space="preserve">2023-12-31-R-238581/0/180038791/0/true/Overnight Interest Rate Swap</t>
  </si>
  <si>
    <t xml:space="preserve">R-238581/0/180038791/0/true/Overnight Interest Rate Swap</t>
  </si>
  <si>
    <t xml:space="preserve">USD 4.4133% - USD ON SOFR 2025-06-12</t>
  </si>
  <si>
    <t xml:space="preserve">IRSOIS-USD-16524738</t>
  </si>
  <si>
    <t xml:space="preserve">2023-12-31-R-238581/0/180110147/0/true/Overnight Interest Rate Swap</t>
  </si>
  <si>
    <t xml:space="preserve">R-238581/0/180110147/0/true/Overnight Interest Rate Swap</t>
  </si>
  <si>
    <t xml:space="preserve">USD 3.54893% - USD ON SOFR 2030-06-13</t>
  </si>
  <si>
    <t xml:space="preserve">IRSOIS-USD-16528163</t>
  </si>
  <si>
    <t xml:space="preserve">2023-12-31-R-238581/0/180215344/0/true/Overnight Interest Rate Swap</t>
  </si>
  <si>
    <t xml:space="preserve">R-238581/0/180215344/0/true/Overnight Interest Rate Swap</t>
  </si>
  <si>
    <t xml:space="preserve">USD 4.43777% - USD ON SOFR 2025-06-15</t>
  </si>
  <si>
    <t xml:space="preserve">IRSOIS-USD-16535388</t>
  </si>
  <si>
    <t xml:space="preserve">2023-12-31-R-238581/0/180215346/0/true/Overnight Interest Rate Swap</t>
  </si>
  <si>
    <t xml:space="preserve">R-238581/0/180215346/0/true/Overnight Interest Rate Swap</t>
  </si>
  <si>
    <t xml:space="preserve">USD 3.6375% - USD ON SOFR 2028-06-15</t>
  </si>
  <si>
    <t xml:space="preserve">IRSOIS-USD-16535389</t>
  </si>
  <si>
    <t xml:space="preserve">2023-12-31-R-238581/0/180216826/0/true/Overnight Interest Rate Swap</t>
  </si>
  <si>
    <t xml:space="preserve">R-238581/0/180216826/0/true/Overnight Interest Rate Swap</t>
  </si>
  <si>
    <t xml:space="preserve">USD 3.5757% - USD ON SOFR 2030-06-15</t>
  </si>
  <si>
    <t xml:space="preserve">IRSOIS-USD-16537046</t>
  </si>
  <si>
    <t xml:space="preserve">2023-12-31-R-238581/0/180261621/0/true/Overnight Interest Rate Swap</t>
  </si>
  <si>
    <t xml:space="preserve">R-238581/0/180261621/0/true/Overnight Interest Rate Swap</t>
  </si>
  <si>
    <t xml:space="preserve">USD 3.62723% - USD ON SOFR 2030-06-16</t>
  </si>
  <si>
    <t xml:space="preserve">IRSOIS-USD-16541541</t>
  </si>
  <si>
    <t xml:space="preserve">2023-12-31-R-238581/0/180744278/0/true/Overnight Interest Rate Swap</t>
  </si>
  <si>
    <t xml:space="preserve">R-238581/0/180744278/0/true/Overnight Interest Rate Swap</t>
  </si>
  <si>
    <t xml:space="preserve">USD 3.114% - USD ON SOFR 2027-06-23</t>
  </si>
  <si>
    <t xml:space="preserve">IRSOIS-USD-16590155</t>
  </si>
  <si>
    <t xml:space="preserve">2023-12-31-R-238581/0/180744279/0/true/Overnight Interest Rate Swap</t>
  </si>
  <si>
    <t xml:space="preserve">R-238581/0/180744279/0/true/Overnight Interest Rate Swap</t>
  </si>
  <si>
    <t xml:space="preserve">USD 3.18% - USD ON SOFR 2033-06-23</t>
  </si>
  <si>
    <t xml:space="preserve">IRSOIS-USD-16590162</t>
  </si>
  <si>
    <t xml:space="preserve">2023-12-31-R-238581/0/180989838/0/true/Overnight Interest Rate Swap</t>
  </si>
  <si>
    <t xml:space="preserve">R-238581/0/180989838/0/true/Overnight Interest Rate Swap</t>
  </si>
  <si>
    <t xml:space="preserve">USD 3.61001% - USD ON SOFR 2030-06-29</t>
  </si>
  <si>
    <t xml:space="preserve">IRSOIS-USD-16576858</t>
  </si>
  <si>
    <t xml:space="preserve">2023-12-31-R-238581/0/180993840/0/true/Overnight Interest Rate Swap</t>
  </si>
  <si>
    <t xml:space="preserve">R-238581/0/180993840/0/true/Overnight Interest Rate Swap</t>
  </si>
  <si>
    <t xml:space="preserve">USD 3.80686% - USD ON SOFR 2028-06-29</t>
  </si>
  <si>
    <t xml:space="preserve">IRSOIS-USD-16577028</t>
  </si>
  <si>
    <t xml:space="preserve">2023-12-31-R-238581/0/181017368/0/true/Overnight Interest Rate Swap</t>
  </si>
  <si>
    <t xml:space="preserve">R-238581/0/181017368/0/true/Overnight Interest Rate Swap</t>
  </si>
  <si>
    <t xml:space="preserve">USD 3.59862% - USD ON SOFR 2030-06-30</t>
  </si>
  <si>
    <t xml:space="preserve">IRSOIS-USD-16580360</t>
  </si>
  <si>
    <t xml:space="preserve">2023-12-31-R-238581/0/181241705/0/true/Overnight Interest Rate Swap</t>
  </si>
  <si>
    <t xml:space="preserve">R-238581/0/181241705/0/true/Overnight Interest Rate Swap</t>
  </si>
  <si>
    <t xml:space="preserve">USD 3.90804% - USD ON SOFR 2028-07-05</t>
  </si>
  <si>
    <t xml:space="preserve">IRSOIS-USD-16590158</t>
  </si>
  <si>
    <t xml:space="preserve">2023-12-31-R-238581/0/181403376/0/true/Overnight Interest Rate Swap</t>
  </si>
  <si>
    <t xml:space="preserve">R-238581/0/181403376/0/true/Overnight Interest Rate Swap</t>
  </si>
  <si>
    <t xml:space="preserve">USD 3.21% - USD ON SOFR 2033-07-07</t>
  </si>
  <si>
    <t xml:space="preserve">IRSOIS-USD-16598351</t>
  </si>
  <si>
    <t xml:space="preserve">2023-12-31-R-238581/0/181411776/0/true/Overnight Interest Rate Swap</t>
  </si>
  <si>
    <t xml:space="preserve">R-238581/0/181411776/0/true/Overnight Interest Rate Swap</t>
  </si>
  <si>
    <t xml:space="preserve">USD 3.252% - USD ON SOFR 2027-07-07</t>
  </si>
  <si>
    <t xml:space="preserve">IRSOIS-USD-16599787</t>
  </si>
  <si>
    <t xml:space="preserve">2023-12-31-R-238581/0/181411865/0/true/Overnight Interest Rate Swap</t>
  </si>
  <si>
    <t xml:space="preserve">R-238581/0/181411865/0/true/Overnight Interest Rate Swap</t>
  </si>
  <si>
    <t xml:space="preserve">USD 3.82299% - USD ON SOFR 2030-07-07</t>
  </si>
  <si>
    <t xml:space="preserve">IRSOIS-USD-16599960</t>
  </si>
  <si>
    <t xml:space="preserve">2023-12-31-R-238581/0/181458653/0/true/Overnight Interest Rate Swap</t>
  </si>
  <si>
    <t xml:space="preserve">R-238581/0/181458653/0/true/Overnight Interest Rate Swap</t>
  </si>
  <si>
    <t xml:space="preserve">USD 4.13988% - USD ON SOFR 2028-07-10</t>
  </si>
  <si>
    <t xml:space="preserve">IRSOIS-USD-16602882</t>
  </si>
  <si>
    <t xml:space="preserve">2023-12-31-R-238581/0/181667499/0/true/Overnight Interest Rate Swap</t>
  </si>
  <si>
    <t xml:space="preserve">R-238581/0/181667499/0/true/Overnight Interest Rate Swap</t>
  </si>
  <si>
    <t xml:space="preserve">USD 4.714% - USD ON SOFR 2025-07-14</t>
  </si>
  <si>
    <t xml:space="preserve">IRSOIS-USD-16616778</t>
  </si>
  <si>
    <t xml:space="preserve">2023-12-31-R-238581/0/181667500/0/true/Overnight Interest Rate Swap</t>
  </si>
  <si>
    <t xml:space="preserve">R-238581/0/181667500/0/true/Overnight Interest Rate Swap</t>
  </si>
  <si>
    <t xml:space="preserve">USD 3.91387% - USD ON SOFR 2028-07-14</t>
  </si>
  <si>
    <t xml:space="preserve">IRSOIS-USD-16616777</t>
  </si>
  <si>
    <t xml:space="preserve">2023-12-31-R-238581/0/181727095/0/true/Overnight Interest Rate Swap</t>
  </si>
  <si>
    <t xml:space="preserve">R-238581/0/181727095/0/true/Overnight Interest Rate Swap</t>
  </si>
  <si>
    <t xml:space="preserve">USD 4.596% - USD ON SOFR 2025-07-17</t>
  </si>
  <si>
    <t xml:space="preserve">IRSOIS-USD-16619887</t>
  </si>
  <si>
    <t xml:space="preserve">2023-12-31-R-238581/0/182083044/0/true/Overnight Interest Rate Swap</t>
  </si>
  <si>
    <t xml:space="preserve">R-238581/0/182083044/0/true/Overnight Interest Rate Swap</t>
  </si>
  <si>
    <t xml:space="preserve">USD 3.155% - USD ON SOFR 2027-07-24</t>
  </si>
  <si>
    <t xml:space="preserve">IRSOIS-USD-16640518</t>
  </si>
  <si>
    <t xml:space="preserve">2023-12-31-R-238581/0/182083045/0/true/Overnight Interest Rate Swap</t>
  </si>
  <si>
    <t xml:space="preserve">R-238581/0/182083045/0/true/Overnight Interest Rate Swap</t>
  </si>
  <si>
    <t xml:space="preserve">USD 3.205% - USD ON SOFR 2033-07-24</t>
  </si>
  <si>
    <t xml:space="preserve">IRSOIS-USD-16640517</t>
  </si>
  <si>
    <t xml:space="preserve">2023-12-31-R-238581/0/182397565/0/true/Overnight Interest Rate Swap</t>
  </si>
  <si>
    <t xml:space="preserve">R-238581/0/182397565/0/true/Overnight Interest Rate Swap</t>
  </si>
  <si>
    <t xml:space="preserve">USD 3.7854% - USD ON SOFR 2030-07-27</t>
  </si>
  <si>
    <t xml:space="preserve">IRSOIS-USD-16652034</t>
  </si>
  <si>
    <t xml:space="preserve">2023-12-31-R-238581/0/182438637/0/true/Overnight Interest Rate Swap</t>
  </si>
  <si>
    <t xml:space="preserve">R-238581/0/182438637/0/true/Overnight Interest Rate Swap</t>
  </si>
  <si>
    <t xml:space="preserve">USD 3.91415% - USD ON SOFR 2028-07-28</t>
  </si>
  <si>
    <t xml:space="preserve">IRSOIS-USD-16655810</t>
  </si>
  <si>
    <t xml:space="preserve">2023-12-31-R-238581/0/182506687/0/true/Overnight Interest Rate Swap</t>
  </si>
  <si>
    <t xml:space="preserve">R-238581/0/182506687/0/true/Overnight Interest Rate Swap</t>
  </si>
  <si>
    <t xml:space="preserve">USD 4.0439% - USD ON SOFR 2028-07-31</t>
  </si>
  <si>
    <t xml:space="preserve">IRSOIS-USD-16660186</t>
  </si>
  <si>
    <t xml:space="preserve">2023-12-31-R-238581/0/182884911/0/true/Overnight Interest Rate Swap</t>
  </si>
  <si>
    <t xml:space="preserve">R-238581/0/182884911/0/true/Overnight Interest Rate Swap</t>
  </si>
  <si>
    <t xml:space="preserve">USD 4.0612% - USD ON SOFR 2028-08-07</t>
  </si>
  <si>
    <t xml:space="preserve">IRSOIS-USD-16678674</t>
  </si>
  <si>
    <t xml:space="preserve">2023-12-31-R-238581/0/182935284/0/true/Overnight Interest Rate Swap</t>
  </si>
  <si>
    <t xml:space="preserve">R-238581/0/182935284/0/true/Overnight Interest Rate Swap</t>
  </si>
  <si>
    <t xml:space="preserve">USD 4.1164% - USD ON SOFR 2028-08-08</t>
  </si>
  <si>
    <t xml:space="preserve">IRSOIS-USD-16682108</t>
  </si>
  <si>
    <t xml:space="preserve">2023-12-31-R-238581/0/183151896/0/true/Overnight Interest Rate Swap</t>
  </si>
  <si>
    <t xml:space="preserve">R-238581/0/183151896/0/true/Overnight Interest Rate Swap</t>
  </si>
  <si>
    <t xml:space="preserve">USD 3.85811% - USD ON SOFR 2030-08-14</t>
  </si>
  <si>
    <t xml:space="preserve">IRSOIS-USD-16702275</t>
  </si>
  <si>
    <t xml:space="preserve">2023-12-31-R-238581/0/183202944/0/true/Overnight Interest Rate Swap</t>
  </si>
  <si>
    <t xml:space="preserve">R-238581/0/183202944/0/true/Overnight Interest Rate Swap</t>
  </si>
  <si>
    <t xml:space="preserve">USD 4.0462% - USD ON SOFR 2028-08-15</t>
  </si>
  <si>
    <t xml:space="preserve">IRSOIS-USD-16705899</t>
  </si>
  <si>
    <t xml:space="preserve">2023-12-31-R-238581/0/184275189/0/true/Overnight Interest Rate Swap</t>
  </si>
  <si>
    <t xml:space="preserve">R-238581/0/184275189/0/true/Overnight Interest Rate Swap</t>
  </si>
  <si>
    <t xml:space="preserve">USD 3.9436% - USD ON SOFR 2030-09-06</t>
  </si>
  <si>
    <t xml:space="preserve">IRSOIS-USD-16766316</t>
  </si>
  <si>
    <t xml:space="preserve">2023-12-31-R-238581/0/184437216/0/true/Overnight Interest Rate Swap</t>
  </si>
  <si>
    <t xml:space="preserve">R-238581/0/184437216/0/true/Overnight Interest Rate Swap</t>
  </si>
  <si>
    <t xml:space="preserve">USD 4.14615% - USD ON SOFR 2028-09-07</t>
  </si>
  <si>
    <t xml:space="preserve">IRSOIS-USD-16772254</t>
  </si>
  <si>
    <t xml:space="preserve">2023-12-31-R-238581/0/184515707/0/true/Overnight Interest Rate Swap</t>
  </si>
  <si>
    <t xml:space="preserve">R-238581/0/184515707/0/true/Overnight Interest Rate Swap</t>
  </si>
  <si>
    <t xml:space="preserve">USD 4.05195% - USD ON SOFR 2030-09-11</t>
  </si>
  <si>
    <t xml:space="preserve">IRSOIS-USD-16781349</t>
  </si>
  <si>
    <t xml:space="preserve">2023-12-31-R-238581/0/184579310/0/true/Overnight Interest Rate Swap</t>
  </si>
  <si>
    <t xml:space="preserve">R-238581/0/184579310/0/true/Overnight Interest Rate Swap</t>
  </si>
  <si>
    <t xml:space="preserve">USD 4.1779% - USD ON SOFR 2028-09-12</t>
  </si>
  <si>
    <t xml:space="preserve">IRSOIS-USD-16784926</t>
  </si>
  <si>
    <t xml:space="preserve">2023-12-31-R-238581/0/184998893/0/true/Overnight Interest Rate Swap</t>
  </si>
  <si>
    <t xml:space="preserve">R-238581/0/184998893/0/true/Overnight Interest Rate Swap</t>
  </si>
  <si>
    <t xml:space="preserve">USD 4.0887% - USD ON SOFR 2030-09-19</t>
  </si>
  <si>
    <t xml:space="preserve">IRSOIS-USD-16808631</t>
  </si>
  <si>
    <t xml:space="preserve">2023-12-31-R-238581/0/185047380/0/true/Overnight Interest Rate Swap</t>
  </si>
  <si>
    <t xml:space="preserve">R-238581/0/185047380/0/true/Overnight Interest Rate Swap</t>
  </si>
  <si>
    <t xml:space="preserve">USD 4.94415% - USD ON SOFR 2025-09-19</t>
  </si>
  <si>
    <t xml:space="preserve">IRSOIS-USD-16808831</t>
  </si>
  <si>
    <t xml:space="preserve">2023-12-31-R-238581/0/185047381/0/true/Overnight Interest Rate Swap</t>
  </si>
  <si>
    <t xml:space="preserve">R-238581/0/185047381/0/true/Overnight Interest Rate Swap</t>
  </si>
  <si>
    <t xml:space="preserve">USD 4.2437% - USD ON SOFR 2028-09-19</t>
  </si>
  <si>
    <t xml:space="preserve">IRSOIS-USD-16808832</t>
  </si>
  <si>
    <t xml:space="preserve">2023-12-31-R-238581/0/185202737/0/true/Overnight Interest Rate Swap</t>
  </si>
  <si>
    <t xml:space="preserve">R-238581/0/185202737/0/true/Overnight Interest Rate Swap</t>
  </si>
  <si>
    <t xml:space="preserve">USD 4.2407% - USD ON SOFR 2028-09-20</t>
  </si>
  <si>
    <t xml:space="preserve">IRSOIS-USD-16812225</t>
  </si>
  <si>
    <t xml:space="preserve">2023-12-31-R-238581/0/185370582/0/true/Overnight Interest Rate Swap</t>
  </si>
  <si>
    <t xml:space="preserve">R-238581/0/185370582/0/true/Overnight Interest Rate Swap</t>
  </si>
  <si>
    <t xml:space="preserve">USD 5.0401% - USD ON SOFR 2025-09-25</t>
  </si>
  <si>
    <t xml:space="preserve">IRSOIS-USD-16996607</t>
  </si>
  <si>
    <t xml:space="preserve">2023-12-31-R-238581/0/185382410/0/true/Overnight Interest Rate Swap</t>
  </si>
  <si>
    <t xml:space="preserve">R-238581/0/185382410/0/true/Overnight Interest Rate Swap</t>
  </si>
  <si>
    <t xml:space="preserve">USD 4.2772% - USD ON SOFR 2030-09-25</t>
  </si>
  <si>
    <t xml:space="preserve">IRSOIS-USD-16997057</t>
  </si>
  <si>
    <t xml:space="preserve">2023-12-31-R-238581/0/185444922/0/true/Overnight Interest Rate Swap</t>
  </si>
  <si>
    <t xml:space="preserve">R-238581/0/185444922/0/true/Overnight Interest Rate Swap</t>
  </si>
  <si>
    <t xml:space="preserve">USD 5.0056% - USD ON SOFR 2025-09-26</t>
  </si>
  <si>
    <t xml:space="preserve">IRSOIS-USD-16999606</t>
  </si>
  <si>
    <t xml:space="preserve">2023-12-31-R-238581/0/185444923/0/true/Overnight Interest Rate Swap</t>
  </si>
  <si>
    <t xml:space="preserve">R-238581/0/185444923/0/true/Overnight Interest Rate Swap</t>
  </si>
  <si>
    <t xml:space="preserve">USD 4.34757% - USD ON SOFR 2028-09-26</t>
  </si>
  <si>
    <t xml:space="preserve">IRSOIS-USD-16999605</t>
  </si>
  <si>
    <t xml:space="preserve">2023-12-31-R-238581/0/185555217/0/true/Overnight Interest Rate Swap</t>
  </si>
  <si>
    <t xml:space="preserve">R-238581/0/185555217/0/true/Overnight Interest Rate Swap</t>
  </si>
  <si>
    <t xml:space="preserve">USD 4.22989% - USD ON SOFR 2033-09-27</t>
  </si>
  <si>
    <t xml:space="preserve">IRSOIS-USD-17028670</t>
  </si>
  <si>
    <t xml:space="preserve">2023-12-31-R-238581/0/185581679/0/true/Overnight Interest Rate Swap</t>
  </si>
  <si>
    <t xml:space="preserve">R-238581/0/185581679/0/true/Overnight Interest Rate Swap</t>
  </si>
  <si>
    <t xml:space="preserve">USD 4.3947% - USD ON SOFR 2028-09-28</t>
  </si>
  <si>
    <t xml:space="preserve">IRSOIS-USD-17038961</t>
  </si>
  <si>
    <t xml:space="preserve">2023-12-31-R-238581/0/185659357/0/true/Overnight Interest Rate Swap</t>
  </si>
  <si>
    <t xml:space="preserve">R-238581/0/185659357/0/true/Overnight Interest Rate Swap</t>
  </si>
  <si>
    <t xml:space="preserve">USD 4.45641% - USD ON SOFR 2028-10-02</t>
  </si>
  <si>
    <t xml:space="preserve">IRSOIS-USD-17046257</t>
  </si>
  <si>
    <t xml:space="preserve">2023-12-31-R-238581/0/185659361/0/true/Overnight Interest Rate Swap</t>
  </si>
  <si>
    <t xml:space="preserve">R-238581/0/185659361/0/true/Overnight Interest Rate Swap</t>
  </si>
  <si>
    <t xml:space="preserve">USD 4.36612% - USD ON SOFR 2030-10-02</t>
  </si>
  <si>
    <t xml:space="preserve">IRSOIS-USD-17046258</t>
  </si>
  <si>
    <t xml:space="preserve">2023-12-31-R-238581/0/185695706/0/true/Overnight Interest Rate Swap</t>
  </si>
  <si>
    <t xml:space="preserve">R-238581/0/185695706/0/true/Overnight Interest Rate Swap</t>
  </si>
  <si>
    <t xml:space="preserve">USD 4.37133% - USD ON SOFR 2033-10-02</t>
  </si>
  <si>
    <t xml:space="preserve">IRSOIS-USD-17046259</t>
  </si>
  <si>
    <t xml:space="preserve">2023-12-31-R-238581/0/186308199/0/true/Overnight Interest Rate Swap</t>
  </si>
  <si>
    <t xml:space="preserve">R-238581/0/186308199/0/true/Overnight Interest Rate Swap</t>
  </si>
  <si>
    <t xml:space="preserve">USD 4.4572% - USD ON SOFR 2030-10-05</t>
  </si>
  <si>
    <t xml:space="preserve">IRSOIS-USD-17666306</t>
  </si>
  <si>
    <t xml:space="preserve">2023-12-31-R-238581/0/186308892/0/true/Overnight Interest Rate Swap</t>
  </si>
  <si>
    <t xml:space="preserve">R-238581/0/186308892/0/true/Overnight Interest Rate Swap</t>
  </si>
  <si>
    <t xml:space="preserve">USD 4.4324% - USD ON SOFR 2033-10-05</t>
  </si>
  <si>
    <t xml:space="preserve">IRSOIS-USD-17666307</t>
  </si>
  <si>
    <t xml:space="preserve">2023-12-31-R-238581/0/186713831/0/true/Overnight Interest Rate Swap</t>
  </si>
  <si>
    <t xml:space="preserve">R-238581/0/186713831/0/true/Overnight Interest Rate Swap</t>
  </si>
  <si>
    <t xml:space="preserve">USD 4.3953% - USD ON SOFR 2030-10-16</t>
  </si>
  <si>
    <t xml:space="preserve">IRSOIS-USD-17702669</t>
  </si>
  <si>
    <t xml:space="preserve">2023-12-31-R-238581/0/186780246/0/true/Overnight Interest Rate Swap</t>
  </si>
  <si>
    <t xml:space="preserve">R-238581/0/186780246/0/true/Overnight Interest Rate Swap</t>
  </si>
  <si>
    <t xml:space="preserve">USD 4.3379% - USD ON SOFR 2030-10-17</t>
  </si>
  <si>
    <t xml:space="preserve">IRSOIS-USD-17706879</t>
  </si>
  <si>
    <t xml:space="preserve">2023-12-31-R-238581/0/186866058/0/true/Overnight Interest Rate Swap</t>
  </si>
  <si>
    <t xml:space="preserve">R-238581/0/186866058/0/true/Overnight Interest Rate Swap</t>
  </si>
  <si>
    <t xml:space="preserve">USD 4.36817% - USD ON SOFR 2033-10-18</t>
  </si>
  <si>
    <t xml:space="preserve">IRSOIS-USD-17710312</t>
  </si>
  <si>
    <t xml:space="preserve">2023-12-31-R-238581/0/186926299/0/true/Overnight Interest Rate Swap</t>
  </si>
  <si>
    <t xml:space="preserve">R-238581/0/186926299/0/true/Overnight Interest Rate Swap</t>
  </si>
  <si>
    <t xml:space="preserve">USD 4.4923% - USD ON SOFR 2033-10-20</t>
  </si>
  <si>
    <t xml:space="preserve">IRSOIS-USD-17717005</t>
  </si>
  <si>
    <t xml:space="preserve">2023-12-31-R-238581/0/186927174/0/true/Overnight Interest Rate Swap</t>
  </si>
  <si>
    <t xml:space="preserve">R-238581/0/186927174/0/true/Overnight Interest Rate Swap</t>
  </si>
  <si>
    <t xml:space="preserve">USD 4.6231% - USD ON SOFR 2028-10-20</t>
  </si>
  <si>
    <t xml:space="preserve">IRSOIS-USD-17717004</t>
  </si>
  <si>
    <t xml:space="preserve">2023-12-31-R-238581/0/186955032/0/true/Overnight Interest Rate Swap</t>
  </si>
  <si>
    <t xml:space="preserve">R-238581/0/186955032/0/true/Overnight Interest Rate Swap</t>
  </si>
  <si>
    <t xml:space="preserve">USD 4.65115% - USD ON SOFR 2033-10-23</t>
  </si>
  <si>
    <t xml:space="preserve">IRSOIS-USD-17720368</t>
  </si>
  <si>
    <t xml:space="preserve">2023-12-31-R-238581/0/187459400/0/true/Overnight Interest Rate Swap</t>
  </si>
  <si>
    <t xml:space="preserve">R-238581/0/187459400/0/true/Overnight Interest Rate Swap</t>
  </si>
  <si>
    <t xml:space="preserve">USD 4.59415% - USD ON SOFR 2028-10-27</t>
  </si>
  <si>
    <t xml:space="preserve">IRSOIS-USD-17736385</t>
  </si>
  <si>
    <t xml:space="preserve">2023-12-31-R-238581/0/187466494/0/true/Overnight Interest Rate Swap</t>
  </si>
  <si>
    <t xml:space="preserve">R-238581/0/187466494/0/true/Overnight Interest Rate Swap</t>
  </si>
  <si>
    <t xml:space="preserve">USD 4.6173% - USD ON SOFR 2033-10-27</t>
  </si>
  <si>
    <t xml:space="preserve">IRSOIS-USD-17738702</t>
  </si>
  <si>
    <t xml:space="preserve">2023-12-31-R-238581/0/187705315/0/true/Overnight Interest Rate Swap</t>
  </si>
  <si>
    <t xml:space="preserve">R-238581/0/187705315/0/true/Overnight Interest Rate Swap</t>
  </si>
  <si>
    <t xml:space="preserve">USD 4.4939% - USD ON SOFR 2030-10-31</t>
  </si>
  <si>
    <t xml:space="preserve">IRSOIS-USD-17743736</t>
  </si>
  <si>
    <t xml:space="preserve">2023-12-31-R-238581/0/187954047/0/true/Overnight Interest Rate Swap</t>
  </si>
  <si>
    <t xml:space="preserve">R-238581/0/187954047/0/true/Overnight Interest Rate Swap</t>
  </si>
  <si>
    <t xml:space="preserve">USD 4.819% - USD ON SOFR 2025-11-03</t>
  </si>
  <si>
    <t xml:space="preserve">IRSOIS-USD-17759050</t>
  </si>
  <si>
    <t xml:space="preserve">2023-12-31-R-238581/0/187954048/0/true/Overnight Interest Rate Swap</t>
  </si>
  <si>
    <t xml:space="preserve">R-238581/0/187954048/0/true/Overnight Interest Rate Swap</t>
  </si>
  <si>
    <t xml:space="preserve">USD 4.38965% - USD ON SOFR 2028-11-03</t>
  </si>
  <si>
    <t xml:space="preserve">IRSOIS-USD-17759049</t>
  </si>
  <si>
    <t xml:space="preserve">2023-12-31-R-238581/0/188352062/0/true/Overnight Interest Rate Swap</t>
  </si>
  <si>
    <t xml:space="preserve">R-238581/0/188352062/0/true/Overnight Interest Rate Swap</t>
  </si>
  <si>
    <t xml:space="preserve">USD 4.29765% - USD ON SOFR 2028-11-13</t>
  </si>
  <si>
    <t xml:space="preserve">IRSOIS-USD-18006745</t>
  </si>
  <si>
    <t xml:space="preserve">2023-12-31-R-238581/0/188419514/0/true/Overnight Interest Rate Swap</t>
  </si>
  <si>
    <t xml:space="preserve">R-238581/0/188419514/0/true/Overnight Interest Rate Swap</t>
  </si>
  <si>
    <t xml:space="preserve">USD 4.2976% - USD ON SOFR 2030-11-14</t>
  </si>
  <si>
    <t xml:space="preserve">IRSOIS-USD-18011387</t>
  </si>
  <si>
    <t xml:space="preserve">2023-12-31-R-238581/0/188546540/0/true/Overnight Interest Rate Swap</t>
  </si>
  <si>
    <t xml:space="preserve">R-238581/0/188546540/0/true/Overnight Interest Rate Swap</t>
  </si>
  <si>
    <t xml:space="preserve">USD 4.3641% - USD ON SOFR 2028-11-16</t>
  </si>
  <si>
    <t xml:space="preserve">IRSOIS-USD-18018242</t>
  </si>
  <si>
    <t xml:space="preserve">2023-12-31-R-238581/0/188826494/0/true/Overnight Interest Rate Swap</t>
  </si>
  <si>
    <t xml:space="preserve">R-238581/0/188826494/0/true/Overnight Interest Rate Swap</t>
  </si>
  <si>
    <t xml:space="preserve">USD 4.09493% - USD ON SOFR 2030-11-21</t>
  </si>
  <si>
    <t xml:space="preserve">IRSOIS-USD-18030974</t>
  </si>
  <si>
    <t xml:space="preserve">2023-12-31-R-238581/0/189434091/0/true/Overnight Interest Rate Swap</t>
  </si>
  <si>
    <t xml:space="preserve">R-238581/0/189434091/0/true/Overnight Interest Rate Swap</t>
  </si>
  <si>
    <t xml:space="preserve">USD 3.87825% - USD ON SOFR 2030-12-01</t>
  </si>
  <si>
    <t xml:space="preserve">IRSOIS-USD-18062061</t>
  </si>
  <si>
    <t xml:space="preserve">2023-12-31-R-238581/0/189501498/0/true/Overnight Interest Rate Swap</t>
  </si>
  <si>
    <t xml:space="preserve">R-238581/0/189501498/0/true/Overnight Interest Rate Swap</t>
  </si>
  <si>
    <t xml:space="preserve">USD 3.95306% - USD ON SOFR 2033-12-04</t>
  </si>
  <si>
    <t xml:space="preserve">IRSOIS-USD-18066484</t>
  </si>
  <si>
    <t xml:space="preserve">2023-12-31-R-238581/0/189501501/0/true/Overnight Interest Rate Swap</t>
  </si>
  <si>
    <t xml:space="preserve">R-238581/0/189501501/0/true/Overnight Interest Rate Swap</t>
  </si>
  <si>
    <t xml:space="preserve">USD 3.9917% - USD ON SOFR 2028-12-04</t>
  </si>
  <si>
    <t xml:space="preserve">IRSOIS-USD-18066483</t>
  </si>
  <si>
    <t xml:space="preserve">2023-12-31-R-238581/0/189879416/0/true/Overnight Interest Rate Swap</t>
  </si>
  <si>
    <t xml:space="preserve">R-238581/0/189879416/0/true/Overnight Interest Rate Swap</t>
  </si>
  <si>
    <t xml:space="preserve">USD 3.75085% - USD ON SOFR 2030-12-08</t>
  </si>
  <si>
    <t xml:space="preserve">IRSOIS-USD-18339510</t>
  </si>
  <si>
    <t xml:space="preserve">2023-12-31-R-238581/0/190022413/0/true/Overnight Interest Rate Swap</t>
  </si>
  <si>
    <t xml:space="preserve">R-238581/0/190022413/0/true/Overnight Interest Rate Swap</t>
  </si>
  <si>
    <t xml:space="preserve">USD 3.8755% - USD ON SOFR 2030-12-12</t>
  </si>
  <si>
    <t xml:space="preserve">IRSOIS-USD-18347258</t>
  </si>
  <si>
    <t xml:space="preserve">2023-12-31-R-238581/0/190022416/0/true/Overnight Interest Rate Swap</t>
  </si>
  <si>
    <t xml:space="preserve">R-238581/0/190022416/0/true/Overnight Interest Rate Swap</t>
  </si>
  <si>
    <t xml:space="preserve">USD 3.95055% - USD ON SOFR 2028-12-12</t>
  </si>
  <si>
    <t xml:space="preserve">IRSOIS-USD-18347259</t>
  </si>
  <si>
    <t xml:space="preserve">2023-12-31-R-238581/0/190717556/0/true/Overnight Interest Rate Swap</t>
  </si>
  <si>
    <t xml:space="preserve">R-238581/0/190717556/0/true/Overnight Interest Rate Swap</t>
  </si>
  <si>
    <t xml:space="preserve">USD 3.58323% - USD ON SOFR 2030-12-20</t>
  </si>
  <si>
    <t xml:space="preserve">IRSOIS-USD-18446866</t>
  </si>
  <si>
    <t xml:space="preserve">2023-12-31-R-238581/0/190717558/0/true/Overnight Interest Rate Swap</t>
  </si>
  <si>
    <t xml:space="preserve">R-238581/0/190717558/0/true/Overnight Interest Rate Swap</t>
  </si>
  <si>
    <t xml:space="preserve">USD 3.6655% - USD ON SOFR 2028-12-20</t>
  </si>
  <si>
    <t xml:space="preserve">IRSOIS-USD-18446865</t>
  </si>
  <si>
    <t xml:space="preserve">2023-12-31-R-238581/0/190809975/0/true/Overnight Interest Rate Swap</t>
  </si>
  <si>
    <t xml:space="preserve">R-238581/0/190809975/0/true/Overnight Interest Rate Swap</t>
  </si>
  <si>
    <t xml:space="preserve">USD 3.54435% - USD ON SOFR 2033-12-21</t>
  </si>
  <si>
    <t xml:space="preserve">IRSOIS-USD-18449955</t>
  </si>
  <si>
    <t xml:space="preserve">2023-12-31-R-238581/0/190922170/0/true/Overnight Interest Rate Swap</t>
  </si>
  <si>
    <t xml:space="preserve">R-238581/0/190922170/0/true/Overnight Interest Rate Swap</t>
  </si>
  <si>
    <t xml:space="preserve">USD 3.48365% - USD ON SOFR 2033-12-26</t>
  </si>
  <si>
    <t xml:space="preserve">IRSOIS-USD-18455544</t>
  </si>
  <si>
    <t xml:space="preserve">2023-12-31-R-238581/0/190922172/0/true/Overnight Interest Rate Swap</t>
  </si>
  <si>
    <t xml:space="preserve">R-238581/0/190922172/0/true/Overnight Interest Rate Swap</t>
  </si>
  <si>
    <t xml:space="preserve">USD 3.4946% - USD ON SOFR 2030-12-26</t>
  </si>
  <si>
    <t xml:space="preserve">IRSOIS-USD-18455545</t>
  </si>
  <si>
    <t xml:space="preserve">2023-12-31-R-238584/0/190353970/0/true/Credit Index Swaption</t>
  </si>
  <si>
    <t xml:space="preserve">R-238584/0/190353970/0/true/Credit Index Swaption</t>
  </si>
  <si>
    <t xml:space="preserve">CDX.NA.IG.41-V1 - 62.5 2024-01-17 - Payer</t>
  </si>
  <si>
    <t xml:space="preserve">CDX.NA.IG.41-V1</t>
  </si>
  <si>
    <t xml:space="preserve">Credit Default Swaption</t>
  </si>
  <si>
    <t xml:space="preserve">Credit Index Swaption</t>
  </si>
  <si>
    <t xml:space="preserve">CSWT100CDX41/IG/JAN24/28P-18437210</t>
  </si>
  <si>
    <t xml:space="preserve">SPV80CXJ Corp</t>
  </si>
  <si>
    <t xml:space="preserve">BNPP-ISD-RSMF</t>
  </si>
  <si>
    <t xml:space="preserve">CDXIG541 CBBT Curncy</t>
  </si>
  <si>
    <t xml:space="preserve">2023-12-31-R-238584/0/190928670/0/true/Credit Index Swaption</t>
  </si>
  <si>
    <t xml:space="preserve">R-238584/0/190928670/0/true/Credit Index Swaption</t>
  </si>
  <si>
    <t xml:space="preserve">CDX.NA.IG.41-V1 - 75 2024-02-21 - Payer</t>
  </si>
  <si>
    <t xml:space="preserve">CSWT100CDX41/IG/FEB24/28P-18456722</t>
  </si>
  <si>
    <t xml:space="preserve">SPVO04VK Corp</t>
  </si>
  <si>
    <t xml:space="preserve">2023-12-31-R-238593/0/190928706/0/true/Credit Index Swaption</t>
  </si>
  <si>
    <t xml:space="preserve">R-238593/0/190928706/0/true/Credit Index Swaption</t>
  </si>
  <si>
    <t xml:space="preserve">CDX.NA.IG.41-V1 - 72.5 2024-02-21 - Payer</t>
  </si>
  <si>
    <t xml:space="preserve">CSWT100CDX41/IG/FEB24/28P-18456700</t>
  </si>
  <si>
    <t xml:space="preserve">SPWK04KD Corp</t>
  </si>
  <si>
    <t xml:space="preserve">JP Morgan</t>
  </si>
  <si>
    <t xml:space="preserve">JPMS-ISD-RSMF</t>
  </si>
  <si>
    <t xml:space="preserve">2023-12-31-R-246857/0/186931296/0/true/OTC Equity Option</t>
  </si>
  <si>
    <t xml:space="preserve">R-246857/0/186931296/0/true/OTC Equity Option</t>
  </si>
  <si>
    <t xml:space="preserve">S&amp;P 500 INDEX 2024-03-15 4,198.00 Put OTC</t>
  </si>
  <si>
    <t xml:space="preserve">OTC Option</t>
  </si>
  <si>
    <t xml:space="preserve">OTC Equity Option</t>
  </si>
  <si>
    <t xml:space="preserve">EO/SPX/0324/EP/4198-17722033</t>
  </si>
  <si>
    <t xml:space="preserve">VKO_2 Mar24 4198 P 25 budget</t>
  </si>
  <si>
    <t xml:space="preserve">BNP1-ISD-RSMF</t>
  </si>
  <si>
    <t xml:space="preserve">XDAFKOEP</t>
  </si>
  <si>
    <t xml:space="preserve">2023-12-31-R-246857/0/186931298/0/true/OTC Equity Option</t>
  </si>
  <si>
    <t xml:space="preserve">R-246857/0/186931298/0/true/OTC Equity Option</t>
  </si>
  <si>
    <t xml:space="preserve">EO/SPX/0324/EP/4198-17722369</t>
  </si>
  <si>
    <t xml:space="preserve">VKO_3 Mar24 4198 P 22.5 budget</t>
  </si>
  <si>
    <t xml:space="preserve">XDAFKOEO</t>
  </si>
  <si>
    <t xml:space="preserve">2023-12-31-R-246857/0/187459830/0/true/OTC Equity Option</t>
  </si>
  <si>
    <t xml:space="preserve">R-246857/0/187459830/0/true/OTC Equity Option</t>
  </si>
  <si>
    <t xml:space="preserve">S&amp;P 500 INDEX 2024-02-16 4,100.00 Put OTC</t>
  </si>
  <si>
    <t xml:space="preserve">EO/SPX/0224/EP/4100-17738697</t>
  </si>
  <si>
    <t xml:space="preserve">+PDO10</t>
  </si>
  <si>
    <t xml:space="preserve">2023-12-31-R-246857/0/188036324/0/true/OTC Equity Option</t>
  </si>
  <si>
    <t xml:space="preserve">R-246857/0/188036324/0/true/OTC Equity Option</t>
  </si>
  <si>
    <t xml:space="preserve">S&amp;P 500 INDEX 2024-06-21 4,100.00 Put OTC</t>
  </si>
  <si>
    <t xml:space="preserve">EO/SPX/0624/EP/4100-17763677</t>
  </si>
  <si>
    <t xml:space="preserve">OP67499CLO</t>
  </si>
  <si>
    <t xml:space="preserve">2023-12-31-R-246857/0/189501918/0/true/OTC Equity Option</t>
  </si>
  <si>
    <t xml:space="preserve">R-246857/0/189501918/0/true/OTC Equity Option</t>
  </si>
  <si>
    <t xml:space="preserve">S&amp;P 500 INDEX 2024-12-20 4,320.695 Put OTC</t>
  </si>
  <si>
    <t xml:space="preserve">EO/SPX/1224/EP/4320.695-18066720</t>
  </si>
  <si>
    <t xml:space="preserve">PDO 4320-3638</t>
  </si>
  <si>
    <t xml:space="preserve">2023-12-31-R-238575/0/159682453/0/true/Corporate Bond</t>
  </si>
  <si>
    <t xml:space="preserve">R-238575/0/159682453/0/true/Corporate Bond</t>
  </si>
  <si>
    <t xml:space="preserve">1375209 BC LTD</t>
  </si>
  <si>
    <t xml:space="preserve">BHC    9.000 01/30/28 '23</t>
  </si>
  <si>
    <t xml:space="preserve">BHC</t>
  </si>
  <si>
    <t xml:space="preserve">Corporate Bond</t>
  </si>
  <si>
    <t xml:space="preserve">BCLTDH928AF-USAA</t>
  </si>
  <si>
    <t xml:space="preserve">US68251PAA57</t>
  </si>
  <si>
    <t xml:space="preserve">68251PAA5</t>
  </si>
  <si>
    <t xml:space="preserve">BQFM5D0</t>
  </si>
  <si>
    <t xml:space="preserve">Northern Trust</t>
  </si>
  <si>
    <t xml:space="preserve">Canada</t>
  </si>
  <si>
    <t xml:space="preserve">2023-12-31-R-241450/0/159682453/0/true/Corporate Bond</t>
  </si>
  <si>
    <t xml:space="preserve">R-241450/0/159682453/0/true/Corporate Bond</t>
  </si>
  <si>
    <t xml:space="preserve">Scotia Bank</t>
  </si>
  <si>
    <t xml:space="preserve">SCMC-DPB-RSMF</t>
  </si>
  <si>
    <t xml:space="preserve">2023-12-31-R-238575/0/71527/0/true/Equity</t>
  </si>
  <si>
    <t xml:space="preserve">R-238575/0/71527/0/true/Equity</t>
  </si>
  <si>
    <t xml:space="preserve">3M ORD</t>
  </si>
  <si>
    <t xml:space="preserve">MMM</t>
  </si>
  <si>
    <t xml:space="preserve">MMM-USAA</t>
  </si>
  <si>
    <t xml:space="preserve">US88579Y1010</t>
  </si>
  <si>
    <t xml:space="preserve">2595708</t>
  </si>
  <si>
    <t xml:space="preserve">MMM US Equity</t>
  </si>
  <si>
    <t xml:space="preserve">United States</t>
  </si>
  <si>
    <t xml:space="preserve">2023-12-31-R-238575/0/158030961/0/true/Equity Option</t>
  </si>
  <si>
    <t xml:space="preserve">R-238575/0/158030961/0/true/Equity Option</t>
  </si>
  <si>
    <t xml:space="preserve">MMM Jan5 70.0 P</t>
  </si>
  <si>
    <t xml:space="preserve">Equity Option</t>
  </si>
  <si>
    <t xml:space="preserve">Equity Put</t>
  </si>
  <si>
    <t xml:space="preserve">MMM/A250117P70-USAA</t>
  </si>
  <si>
    <t xml:space="preserve">MMMM172507000.U</t>
  </si>
  <si>
    <t xml:space="preserve">MMM250117P00070000</t>
  </si>
  <si>
    <t xml:space="preserve">MMM US 01/17/25 P70 Equity</t>
  </si>
  <si>
    <t xml:space="preserve">2023-12-31-R-241450/0/71527/0/true/Equity</t>
  </si>
  <si>
    <t xml:space="preserve">R-241450/0/71527/0/true/Equity</t>
  </si>
  <si>
    <t xml:space="preserve">2023-12-31-R-241450/0/5245944/0/true/Corporate Bond</t>
  </si>
  <si>
    <t xml:space="preserve">R-241450/0/5245944/0/true/Corporate Bond</t>
  </si>
  <si>
    <t xml:space="preserve">MMM    5.700 03/15/37 MTN</t>
  </si>
  <si>
    <t xml:space="preserve">MMM537F-USAA</t>
  </si>
  <si>
    <t xml:space="preserve">US88579EAC93</t>
  </si>
  <si>
    <t xml:space="preserve">88579EAC9</t>
  </si>
  <si>
    <t xml:space="preserve">B1VSN66</t>
  </si>
  <si>
    <t xml:space="preserve">2023-12-31-R-238575/0/175511618/0/true/Corporate Bond</t>
  </si>
  <si>
    <t xml:space="preserve">R-238575/0/175511618/0/true/Corporate Bond</t>
  </si>
  <si>
    <t xml:space="preserve">ABRA GLOBAL FINANCE</t>
  </si>
  <si>
    <t xml:space="preserve">ABAGP 11.500 03/02/28</t>
  </si>
  <si>
    <t xml:space="preserve">ABAGP</t>
  </si>
  <si>
    <t xml:space="preserve">ABRAGF/1128S-KYAA</t>
  </si>
  <si>
    <t xml:space="preserve">USG00912AB48</t>
  </si>
  <si>
    <t xml:space="preserve">BMF0F70</t>
  </si>
  <si>
    <t xml:space="preserve">2023-12-31-R-238587/0/175511597/0/true/Corporate Bond</t>
  </si>
  <si>
    <t xml:space="preserve">R-238587/0/175511597/0/true/Corporate Bond</t>
  </si>
  <si>
    <t xml:space="preserve">ABRAGF/1128AF-KYAA</t>
  </si>
  <si>
    <t xml:space="preserve">US000852AB97</t>
  </si>
  <si>
    <t xml:space="preserve">000852AB9</t>
  </si>
  <si>
    <t xml:space="preserve">BMF0F81</t>
  </si>
  <si>
    <t xml:space="preserve">JPMS-DPB-RSMF</t>
  </si>
  <si>
    <t xml:space="preserve">2023-12-31-R-238566/0/125055253/0/true/Corporate Bond</t>
  </si>
  <si>
    <t xml:space="preserve">R-238566/0/125055253/0/true/Corporate Bond</t>
  </si>
  <si>
    <t xml:space="preserve">ACCO   4.250 03/15/29 '24</t>
  </si>
  <si>
    <t xml:space="preserve">ACCO</t>
  </si>
  <si>
    <t xml:space="preserve">ACCO429AF-USAA</t>
  </si>
  <si>
    <t xml:space="preserve">US00081TAK43</t>
  </si>
  <si>
    <t xml:space="preserve">00081TAK4</t>
  </si>
  <si>
    <t xml:space="preserve">BNTB3V6</t>
  </si>
  <si>
    <t xml:space="preserve">BARC-IPB-RSMF</t>
  </si>
  <si>
    <t xml:space="preserve">2023-12-31-R-238575/0/1226682/0/true/Equity</t>
  </si>
  <si>
    <t xml:space="preserve">R-238575/0/1226682/0/true/Equity</t>
  </si>
  <si>
    <t xml:space="preserve">ACCO BRANDS ORD</t>
  </si>
  <si>
    <t xml:space="preserve">ACCO-USAA</t>
  </si>
  <si>
    <t xml:space="preserve">US00081T1088</t>
  </si>
  <si>
    <t xml:space="preserve">B0G7SZ5</t>
  </si>
  <si>
    <t xml:space="preserve">ACCO.K</t>
  </si>
  <si>
    <t xml:space="preserve">ACCO US Equity</t>
  </si>
  <si>
    <t xml:space="preserve">2023-12-31-R-238575/0/125055253/0/true/Corporate Bond</t>
  </si>
  <si>
    <t xml:space="preserve">R-238575/0/125055253/0/true/Corporate Bond</t>
  </si>
  <si>
    <t xml:space="preserve">2023-12-31-R-238587/0/125055253/0/true/Corporate Bond</t>
  </si>
  <si>
    <t xml:space="preserve">R-238587/0/125055253/0/true/Corporate Bond</t>
  </si>
  <si>
    <t xml:space="preserve">2023-12-31-R-241450/0/125055253/0/true/Corporate Bond</t>
  </si>
  <si>
    <t xml:space="preserve">R-241450/0/125055253/0/true/Corporate Bond</t>
  </si>
  <si>
    <t xml:space="preserve">2023-12-31-R-238575/0/70278018/0/true/Equity</t>
  </si>
  <si>
    <t xml:space="preserve">R-238575/0/70278018/0/true/Equity</t>
  </si>
  <si>
    <t xml:space="preserve">ACM Research Inc</t>
  </si>
  <si>
    <t xml:space="preserve">ACM RESEARCH CL A ORD</t>
  </si>
  <si>
    <t xml:space="preserve">ACMR-USAA</t>
  </si>
  <si>
    <t xml:space="preserve">US00108J1097</t>
  </si>
  <si>
    <t xml:space="preserve">00108J109</t>
  </si>
  <si>
    <t xml:space="preserve">BF5C2N2</t>
  </si>
  <si>
    <t xml:space="preserve">ACMR.O</t>
  </si>
  <si>
    <t xml:space="preserve">ACMR US Equity</t>
  </si>
  <si>
    <t xml:space="preserve">ACMR</t>
  </si>
  <si>
    <t xml:space="preserve">2023-12-31-R-238575/0/59195/0/true/Equity</t>
  </si>
  <si>
    <t xml:space="preserve">R-238575/0/59195/0/true/Equity</t>
  </si>
  <si>
    <t xml:space="preserve">THE AES CORPORATION</t>
  </si>
  <si>
    <t xml:space="preserve">AES</t>
  </si>
  <si>
    <t xml:space="preserve">AES-USAA</t>
  </si>
  <si>
    <t xml:space="preserve">US00130H1059</t>
  </si>
  <si>
    <t xml:space="preserve">2002479</t>
  </si>
  <si>
    <t xml:space="preserve">AES US Equity</t>
  </si>
  <si>
    <t xml:space="preserve">2023-12-31-R-238575/0/109824667/0/true/Corporate Bond</t>
  </si>
  <si>
    <t xml:space="preserve">R-238575/0/109824667/0/true/Corporate Bond</t>
  </si>
  <si>
    <t xml:space="preserve">AES    3.950 07/15/30 '30</t>
  </si>
  <si>
    <t xml:space="preserve">AES330AF-USAA</t>
  </si>
  <si>
    <t xml:space="preserve">US00130HCC79</t>
  </si>
  <si>
    <t xml:space="preserve">00130HCC7</t>
  </si>
  <si>
    <t xml:space="preserve">BLFLDY9</t>
  </si>
  <si>
    <t xml:space="preserve">2023-12-31-R-241450/0/131419045/0/true/Corporate Bond</t>
  </si>
  <si>
    <t xml:space="preserve">R-241450/0/131419045/0/true/Corporate Bond</t>
  </si>
  <si>
    <t xml:space="preserve">AES    2.450 01/15/31 '30</t>
  </si>
  <si>
    <t xml:space="preserve">AES231F-USAA</t>
  </si>
  <si>
    <t xml:space="preserve">US00130HCG83</t>
  </si>
  <si>
    <t xml:space="preserve">00130HCG8</t>
  </si>
  <si>
    <t xml:space="preserve">BP6T4P8</t>
  </si>
  <si>
    <t xml:space="preserve">2023-12-31-R-238566/0/68326261/0/true/Corporate Bond</t>
  </si>
  <si>
    <t xml:space="preserve">R-238566/0/68326261/0/true/Corporate Bond</t>
  </si>
  <si>
    <t xml:space="preserve">AMCX   4.750 08/01/25 '24</t>
  </si>
  <si>
    <t xml:space="preserve">AMCX</t>
  </si>
  <si>
    <t xml:space="preserve">AMCX425F-USAA</t>
  </si>
  <si>
    <t xml:space="preserve">US00164VAE39</t>
  </si>
  <si>
    <t xml:space="preserve">00164VAE3</t>
  </si>
  <si>
    <t xml:space="preserve">BZ9P8N9</t>
  </si>
  <si>
    <t xml:space="preserve">2023-12-31-R-238575/0/18649129/0/true/Equity</t>
  </si>
  <si>
    <t xml:space="preserve">R-238575/0/18649129/0/true/Equity</t>
  </si>
  <si>
    <t xml:space="preserve">AMC NETWORKS CL A ORD</t>
  </si>
  <si>
    <t xml:space="preserve">AMCX-USAA</t>
  </si>
  <si>
    <t xml:space="preserve">US00164V1035</t>
  </si>
  <si>
    <t xml:space="preserve">B4MG4Z6</t>
  </si>
  <si>
    <t xml:space="preserve">AMCX.O</t>
  </si>
  <si>
    <t xml:space="preserve">AMCX US Equity</t>
  </si>
  <si>
    <t xml:space="preserve">2023-12-31-R-238575/0/68326261/0/true/Corporate Bond</t>
  </si>
  <si>
    <t xml:space="preserve">R-238575/0/68326261/0/true/Corporate Bond</t>
  </si>
  <si>
    <t xml:space="preserve">2023-12-31-R-238587/0/123181044/0/true/Corporate Bond</t>
  </si>
  <si>
    <t xml:space="preserve">R-238587/0/123181044/0/true/Corporate Bond</t>
  </si>
  <si>
    <t xml:space="preserve">AMCX   4.250 02/15/29 '24</t>
  </si>
  <si>
    <t xml:space="preserve">AMCX429F-GRAA</t>
  </si>
  <si>
    <t xml:space="preserve">US00164VAF04</t>
  </si>
  <si>
    <t xml:space="preserve">00164VAF0</t>
  </si>
  <si>
    <t xml:space="preserve">BLCHH93</t>
  </si>
  <si>
    <t xml:space="preserve">2023-12-31-R-238575/0/74091718/0/true/Corporate Bond</t>
  </si>
  <si>
    <t xml:space="preserve">R-238575/0/74091718/0/true/Corporate Bond</t>
  </si>
  <si>
    <t xml:space="preserve">AMERICAN AXLE &amp; MANUFACTURING INC</t>
  </si>
  <si>
    <t xml:space="preserve">AXL    6.500 04/01/27 '23</t>
  </si>
  <si>
    <t xml:space="preserve">AXL</t>
  </si>
  <si>
    <t xml:space="preserve">AXL627F-USAA</t>
  </si>
  <si>
    <t xml:space="preserve">US02406PAU49</t>
  </si>
  <si>
    <t xml:space="preserve">02406PAU4</t>
  </si>
  <si>
    <t xml:space="preserve">BDZVHM9</t>
  </si>
  <si>
    <t xml:space="preserve">2023-12-31-R-238587/0/74091718/0/true/Corporate Bond</t>
  </si>
  <si>
    <t xml:space="preserve">R-238587/0/74091718/0/true/Corporate Bond</t>
  </si>
  <si>
    <t xml:space="preserve">2023-12-31-R-241450/0/74091718/0/true/Corporate Bond</t>
  </si>
  <si>
    <t xml:space="preserve">R-241450/0/74091718/0/true/Corporate Bond</t>
  </si>
  <si>
    <t xml:space="preserve">2023-12-31-R-238566/0/120590585/0/true/Corporate Bond</t>
  </si>
  <si>
    <t xml:space="preserve">R-238566/0/120590585/0/true/Corporate Bond</t>
  </si>
  <si>
    <t xml:space="preserve">AMERICAN GENERAL FINANCE CORP</t>
  </si>
  <si>
    <t xml:space="preserve">OMF    4.000 09/15/30 '25</t>
  </si>
  <si>
    <t xml:space="preserve">OMF</t>
  </si>
  <si>
    <t xml:space="preserve">OMF430F-USAA</t>
  </si>
  <si>
    <t xml:space="preserve">US682691AA80</t>
  </si>
  <si>
    <t xml:space="preserve">682691AA8</t>
  </si>
  <si>
    <t xml:space="preserve">BMQ83Q8</t>
  </si>
  <si>
    <t xml:space="preserve">2023-12-31-R-238575/0/120590585/0/true/Corporate Bond</t>
  </si>
  <si>
    <t xml:space="preserve">R-238575/0/120590585/0/true/Corporate Bond</t>
  </si>
  <si>
    <t xml:space="preserve">2023-12-31-R-238587/0/120590585/0/true/Corporate Bond</t>
  </si>
  <si>
    <t xml:space="preserve">R-238587/0/120590585/0/true/Corporate Bond</t>
  </si>
  <si>
    <t xml:space="preserve">2023-12-31-R-241450/0/120590585/0/true/Corporate Bond</t>
  </si>
  <si>
    <t xml:space="preserve">R-241450/0/120590585/0/true/Corporate Bond</t>
  </si>
  <si>
    <t xml:space="preserve">2023-12-31-R-238575/0/1309070/0/true/Equity</t>
  </si>
  <si>
    <t xml:space="preserve">R-238575/0/1309070/0/true/Equity</t>
  </si>
  <si>
    <t xml:space="preserve">ANSYS ORD</t>
  </si>
  <si>
    <t xml:space="preserve">ANSS</t>
  </si>
  <si>
    <t xml:space="preserve">ANSS-USAA</t>
  </si>
  <si>
    <t xml:space="preserve">US03662Q1058</t>
  </si>
  <si>
    <t xml:space="preserve">2045623</t>
  </si>
  <si>
    <t xml:space="preserve">ANSS.O</t>
  </si>
  <si>
    <t xml:space="preserve">ANSS US Equity</t>
  </si>
  <si>
    <t xml:space="preserve">2023-12-31-R-238566/0/138804190/0/true/Corporate Bond</t>
  </si>
  <si>
    <t xml:space="preserve">R-238566/0/138804190/0/true/Corporate Bond</t>
  </si>
  <si>
    <t xml:space="preserve">ANYWHERE REAL ESTATE GROUP LLC</t>
  </si>
  <si>
    <t xml:space="preserve">RLGY   5.250 04/15/30 '25</t>
  </si>
  <si>
    <t xml:space="preserve">RLGY</t>
  </si>
  <si>
    <t xml:space="preserve">RLGY530AF-USAA</t>
  </si>
  <si>
    <t xml:space="preserve">US75606DAQ43</t>
  </si>
  <si>
    <t xml:space="preserve">75606DAQ4</t>
  </si>
  <si>
    <t xml:space="preserve">BP82M40</t>
  </si>
  <si>
    <t xml:space="preserve">2023-12-31-R-238575/0/138804190/0/true/Corporate Bond</t>
  </si>
  <si>
    <t xml:space="preserve">R-238575/0/138804190/0/true/Corporate Bond</t>
  </si>
  <si>
    <t xml:space="preserve">2023-12-31-R-238587/0/138804190/0/true/Corporate Bond</t>
  </si>
  <si>
    <t xml:space="preserve">R-238587/0/138804190/0/true/Corporate Bond</t>
  </si>
  <si>
    <t xml:space="preserve">2023-12-31-R-241450/0/138804190/0/true/Corporate Bond</t>
  </si>
  <si>
    <t xml:space="preserve">R-241450/0/138804190/0/true/Corporate Bond</t>
  </si>
  <si>
    <t xml:space="preserve">2023-12-31-R-238575/0/54217/0/true/Equity</t>
  </si>
  <si>
    <t xml:space="preserve">R-238575/0/54217/0/true/Equity</t>
  </si>
  <si>
    <t xml:space="preserve">APA ORD</t>
  </si>
  <si>
    <t xml:space="preserve">APA</t>
  </si>
  <si>
    <t xml:space="preserve">APA-USAA</t>
  </si>
  <si>
    <t xml:space="preserve">US03743Q1085</t>
  </si>
  <si>
    <t xml:space="preserve">BNNF1C1</t>
  </si>
  <si>
    <t xml:space="preserve">APA.O</t>
  </si>
  <si>
    <t xml:space="preserve">APA US Equity</t>
  </si>
  <si>
    <t xml:space="preserve">2023-12-31-R-238575/0/86945/0/true/ADR</t>
  </si>
  <si>
    <t xml:space="preserve">R-238575/0/86945/0/true/ADR</t>
  </si>
  <si>
    <t xml:space="preserve">ASML HOLDING ADR REP ORD</t>
  </si>
  <si>
    <t xml:space="preserve">ASML HOLDING ORD</t>
  </si>
  <si>
    <t xml:space="preserve">ASML</t>
  </si>
  <si>
    <t xml:space="preserve">ADR</t>
  </si>
  <si>
    <t xml:space="preserve">ASML-USAA</t>
  </si>
  <si>
    <t xml:space="preserve">USN070592100</t>
  </si>
  <si>
    <t xml:space="preserve">NL0010273215</t>
  </si>
  <si>
    <t xml:space="preserve">B908F01</t>
  </si>
  <si>
    <t xml:space="preserve">ASML.O</t>
  </si>
  <si>
    <t xml:space="preserve">ASML US Equity</t>
  </si>
  <si>
    <t xml:space="preserve">ASML NA Equity</t>
  </si>
  <si>
    <t xml:space="preserve">Netherlands</t>
  </si>
  <si>
    <t xml:space="preserve">2023-12-31-R-238575/0/133546250/0/true/Equity Option</t>
  </si>
  <si>
    <t xml:space="preserve">R-238575/0/133546250/0/true/Equity Option</t>
  </si>
  <si>
    <t xml:space="preserve">ASML Jan4 820.0C</t>
  </si>
  <si>
    <t xml:space="preserve">Equity Call</t>
  </si>
  <si>
    <t xml:space="preserve">ASML/A240119C820-USAA</t>
  </si>
  <si>
    <t xml:space="preserve">ASMLA192482000.U^A24^2024012800</t>
  </si>
  <si>
    <t xml:space="preserve">ASML240119C00820000</t>
  </si>
  <si>
    <t xml:space="preserve">ASML US 01/19/24 C820 Equity</t>
  </si>
  <si>
    <t xml:space="preserve">2023-12-31-R-238575/0/133898636/0/true/Equity Option</t>
  </si>
  <si>
    <t xml:space="preserve">R-238575/0/133898636/0/true/Equity Option</t>
  </si>
  <si>
    <t xml:space="preserve">ASML Jan4 560.0P</t>
  </si>
  <si>
    <t xml:space="preserve">ASML/A240119P560-USAA</t>
  </si>
  <si>
    <t xml:space="preserve">ASMLM192456000.U^A24^2024012800</t>
  </si>
  <si>
    <t xml:space="preserve">ASML240119P00560000</t>
  </si>
  <si>
    <t xml:space="preserve">ASML US 01/19/24 P560 Equity</t>
  </si>
  <si>
    <t xml:space="preserve">2023-12-31-R-238575/0/148083/0/true/Equity</t>
  </si>
  <si>
    <t xml:space="preserve">R-238575/0/148083/0/true/Equity</t>
  </si>
  <si>
    <t xml:space="preserve">AT&amp;T ORD</t>
  </si>
  <si>
    <t xml:space="preserve">T</t>
  </si>
  <si>
    <t xml:space="preserve">T-USAA</t>
  </si>
  <si>
    <t xml:space="preserve">US00206R1023</t>
  </si>
  <si>
    <t xml:space="preserve">2831811</t>
  </si>
  <si>
    <t xml:space="preserve">T US Equity</t>
  </si>
  <si>
    <t xml:space="preserve">2023-12-31-R-238575/0/183462046/0/true/Equity Option</t>
  </si>
  <si>
    <t xml:space="preserve">R-238575/0/183462046/0/true/Equity Option</t>
  </si>
  <si>
    <t xml:space="preserve">T Apr4 15.0 P</t>
  </si>
  <si>
    <t xml:space="preserve">T/A240419P15-USAA</t>
  </si>
  <si>
    <t xml:space="preserve">TP192401500.U</t>
  </si>
  <si>
    <t xml:space="preserve">T240419P00015000</t>
  </si>
  <si>
    <t xml:space="preserve">T US 04/19/24 P15 Equity</t>
  </si>
  <si>
    <t xml:space="preserve">2023-12-31-R-238575/0/183462073/0/true/Equity Option</t>
  </si>
  <si>
    <t xml:space="preserve">R-238575/0/183462073/0/true/Equity Option</t>
  </si>
  <si>
    <t xml:space="preserve">T Apr4 18.0 C</t>
  </si>
  <si>
    <t xml:space="preserve">T/A240419C18-USAA</t>
  </si>
  <si>
    <t xml:space="preserve">TD192401800.U</t>
  </si>
  <si>
    <t xml:space="preserve">T240419C00018000</t>
  </si>
  <si>
    <t xml:space="preserve">T US 04/19/24 C18 Equity</t>
  </si>
  <si>
    <t xml:space="preserve">2023-12-31-R-238587/0/137585125/0/true/Corporate Bond</t>
  </si>
  <si>
    <t xml:space="preserve">R-238587/0/137585125/0/true/Corporate Bond</t>
  </si>
  <si>
    <t xml:space="preserve">AVIANCA MIDCO 2 PLC</t>
  </si>
  <si>
    <t xml:space="preserve">AVIBM  9.000 12/01/28 '24</t>
  </si>
  <si>
    <t xml:space="preserve">AVIBM</t>
  </si>
  <si>
    <t xml:space="preserve">AVIAGP928AF-USAA</t>
  </si>
  <si>
    <t xml:space="preserve">US05368PAA75</t>
  </si>
  <si>
    <t xml:space="preserve">05368PAA7</t>
  </si>
  <si>
    <t xml:space="preserve">BNDKXS6</t>
  </si>
  <si>
    <t xml:space="preserve">United Kingdom</t>
  </si>
  <si>
    <t xml:space="preserve">2023-12-31-R-238575/0/39425/0/true/Equity</t>
  </si>
  <si>
    <t xml:space="preserve">R-238575/0/39425/0/true/Equity</t>
  </si>
  <si>
    <t xml:space="preserve">ABBOTT LABORATORIES ORD</t>
  </si>
  <si>
    <t xml:space="preserve">ABT</t>
  </si>
  <si>
    <t xml:space="preserve">ABT-USAA</t>
  </si>
  <si>
    <t xml:space="preserve">US0028241000</t>
  </si>
  <si>
    <t xml:space="preserve">2002305</t>
  </si>
  <si>
    <t xml:space="preserve">ABT US Equity</t>
  </si>
  <si>
    <t xml:space="preserve">2023-12-31-R-238575/0/190256804/0/true/Equity Option</t>
  </si>
  <si>
    <t xml:space="preserve">R-238575/0/190256804/0/true/Equity Option</t>
  </si>
  <si>
    <t xml:space="preserve">ABT Mar4 100.0 P</t>
  </si>
  <si>
    <t xml:space="preserve">ABT/A240315P100-USAA</t>
  </si>
  <si>
    <t xml:space="preserve">ABTO152410000.U</t>
  </si>
  <si>
    <t xml:space="preserve">ABT240315P00100000</t>
  </si>
  <si>
    <t xml:space="preserve">ABT US 03/15/24 P100 Equity</t>
  </si>
  <si>
    <t xml:space="preserve">2023-12-31-R-238575/0/190256820/0/true/Equity Option</t>
  </si>
  <si>
    <t xml:space="preserve">R-238575/0/190256820/0/true/Equity Option</t>
  </si>
  <si>
    <t xml:space="preserve">ABT Mar4 105.0 P</t>
  </si>
  <si>
    <t xml:space="preserve">ABT/A240315P105-USAA</t>
  </si>
  <si>
    <t xml:space="preserve">ABTO152410500.U</t>
  </si>
  <si>
    <t xml:space="preserve">ABT240315P00105000</t>
  </si>
  <si>
    <t xml:space="preserve">ABT US 03/15/24 P105 Equity</t>
  </si>
  <si>
    <t xml:space="preserve">2023-12-31-R-238575/0/190256840/0/true/Equity Option</t>
  </si>
  <si>
    <t xml:space="preserve">R-238575/0/190256840/0/true/Equity Option</t>
  </si>
  <si>
    <t xml:space="preserve">ABT Mar4 115.0 C</t>
  </si>
  <si>
    <t xml:space="preserve">ABT/A240315C115-USAA</t>
  </si>
  <si>
    <t xml:space="preserve">ABTC152411500.U</t>
  </si>
  <si>
    <t xml:space="preserve">ABT240315C00115000</t>
  </si>
  <si>
    <t xml:space="preserve">ABT US 03/15/24 C115 Equity</t>
  </si>
  <si>
    <t xml:space="preserve">2023-12-31-R-238575/0/28263800/0/true/Equity</t>
  </si>
  <si>
    <t xml:space="preserve">R-238575/0/28263800/0/true/Equity</t>
  </si>
  <si>
    <t xml:space="preserve">ABBVIE ORD</t>
  </si>
  <si>
    <t xml:space="preserve">ABBV</t>
  </si>
  <si>
    <t xml:space="preserve">ABBV-USAA</t>
  </si>
  <si>
    <t xml:space="preserve">US00287Y1091</t>
  </si>
  <si>
    <t xml:space="preserve">B92SR70</t>
  </si>
  <si>
    <t xml:space="preserve">ABBV.K</t>
  </si>
  <si>
    <t xml:space="preserve">ABBV US Equity</t>
  </si>
  <si>
    <t xml:space="preserve">2023-12-31-R-238575/0/175220481/0/true/Equity Option</t>
  </si>
  <si>
    <t xml:space="preserve">R-238575/0/175220481/0/true/Equity Option</t>
  </si>
  <si>
    <t xml:space="preserve">ABBV Mar4 145.0P</t>
  </si>
  <si>
    <t xml:space="preserve">ABBV/A240315P145-USAA</t>
  </si>
  <si>
    <t xml:space="preserve">ABBVO152414500.U</t>
  </si>
  <si>
    <t xml:space="preserve">ABBV240315P00145000</t>
  </si>
  <si>
    <t xml:space="preserve">ABBV US 03/15/24 P145 Equity</t>
  </si>
  <si>
    <t xml:space="preserve">2023-12-31-R-238575/0/175220523/0/true/Equity Option</t>
  </si>
  <si>
    <t xml:space="preserve">R-238575/0/175220523/0/true/Equity Option</t>
  </si>
  <si>
    <t xml:space="preserve">ABBV Mar4 165.0C</t>
  </si>
  <si>
    <t xml:space="preserve">ABBV/A240315C165-USAA</t>
  </si>
  <si>
    <t xml:space="preserve">ABBVC152416500.U</t>
  </si>
  <si>
    <t xml:space="preserve">ABBV240315C00165000</t>
  </si>
  <si>
    <t xml:space="preserve">ABBV US 03/15/24 C165 Equity</t>
  </si>
  <si>
    <t xml:space="preserve">2023-12-31-R-238575/0/115888428/0/true/Equity</t>
  </si>
  <si>
    <t xml:space="preserve">R-238575/0/115888428/0/true/Equity</t>
  </si>
  <si>
    <t xml:space="preserve">ACADEMY SPORTS AND OUTDOORS ORD</t>
  </si>
  <si>
    <t xml:space="preserve">ASO</t>
  </si>
  <si>
    <t xml:space="preserve">ASO-USAA</t>
  </si>
  <si>
    <t xml:space="preserve">US00402L1070</t>
  </si>
  <si>
    <t xml:space="preserve">BN7K304</t>
  </si>
  <si>
    <t xml:space="preserve">ASO.O</t>
  </si>
  <si>
    <t xml:space="preserve">ASO US Equity</t>
  </si>
  <si>
    <t xml:space="preserve">2023-12-31-R-238575/0/133546351/0/true/Equity Option</t>
  </si>
  <si>
    <t xml:space="preserve">R-238575/0/133546351/0/true/Equity Option</t>
  </si>
  <si>
    <t xml:space="preserve">ASO Jan4 50.0 P</t>
  </si>
  <si>
    <t xml:space="preserve">ASO/A240119P50-USAA</t>
  </si>
  <si>
    <t xml:space="preserve">ASOM192405000.U^A24^2024012800</t>
  </si>
  <si>
    <t xml:space="preserve">ASO240119P00050000</t>
  </si>
  <si>
    <t xml:space="preserve">ASO US 01/19/24 P50 Equity</t>
  </si>
  <si>
    <t xml:space="preserve">2023-12-31-R-238575/0/137017687/0/true/Equity Option</t>
  </si>
  <si>
    <t xml:space="preserve">R-238575/0/137017687/0/true/Equity Option</t>
  </si>
  <si>
    <t xml:space="preserve">ASO Jan4 75.0 C</t>
  </si>
  <si>
    <t xml:space="preserve">ASO/A240119C75-USAA</t>
  </si>
  <si>
    <t xml:space="preserve">ASOA192407500.U^A24^2024012800</t>
  </si>
  <si>
    <t xml:space="preserve">ASO240119C00075000</t>
  </si>
  <si>
    <t xml:space="preserve">ASO US 01/19/24 C75 Equity</t>
  </si>
  <si>
    <t xml:space="preserve">2023-12-31-R-238575/0/76883/0/true/Equity</t>
  </si>
  <si>
    <t xml:space="preserve">R-238575/0/76883/0/true/Equity</t>
  </si>
  <si>
    <t xml:space="preserve">ACCENTURE CL A ORD</t>
  </si>
  <si>
    <t xml:space="preserve">ACN</t>
  </si>
  <si>
    <t xml:space="preserve">ACN-USAA</t>
  </si>
  <si>
    <t xml:space="preserve">IE00B4BNMY34</t>
  </si>
  <si>
    <t xml:space="preserve">B4BNMY3</t>
  </si>
  <si>
    <t xml:space="preserve">ACN US Equity</t>
  </si>
  <si>
    <t xml:space="preserve">Ireland</t>
  </si>
  <si>
    <t xml:space="preserve">2023-12-31-R-238575/0/133543433/0/true/Equity Option</t>
  </si>
  <si>
    <t xml:space="preserve">R-238575/0/133543433/0/true/Equity Option</t>
  </si>
  <si>
    <t xml:space="preserve">ACN Jan4 360.0 C</t>
  </si>
  <si>
    <t xml:space="preserve">ACN/A240119C360-USAA</t>
  </si>
  <si>
    <t xml:space="preserve">ACNA192436000.U^A24^2024012800</t>
  </si>
  <si>
    <t xml:space="preserve">ACN240119C00360000</t>
  </si>
  <si>
    <t xml:space="preserve">ACN US 01/19/24 C360 Equity</t>
  </si>
  <si>
    <t xml:space="preserve">2023-12-31-R-238575/0/134072227/0/true/Equity Option</t>
  </si>
  <si>
    <t xml:space="preserve">R-238575/0/134072227/0/true/Equity Option</t>
  </si>
  <si>
    <t xml:space="preserve">ACN Jan4 275.0 P</t>
  </si>
  <si>
    <t xml:space="preserve">ACN/A240119P275-USAA</t>
  </si>
  <si>
    <t xml:space="preserve">ACNM192427500.U^A24^2024012800</t>
  </si>
  <si>
    <t xml:space="preserve">ACN240119P00275000</t>
  </si>
  <si>
    <t xml:space="preserve">ACN US 01/19/24 P275 Equity</t>
  </si>
  <si>
    <t xml:space="preserve">2023-12-31-R-238575/0/190169467/0/true/Equity Option</t>
  </si>
  <si>
    <t xml:space="preserve">R-238575/0/190169467/0/true/Equity Option</t>
  </si>
  <si>
    <t xml:space="preserve">ACN Mar4 325.0 P</t>
  </si>
  <si>
    <t xml:space="preserve">ACN/A240315P325-USAA</t>
  </si>
  <si>
    <t xml:space="preserve">ACNO152432500.U</t>
  </si>
  <si>
    <t xml:space="preserve">ACN240315P00325000</t>
  </si>
  <si>
    <t xml:space="preserve">ACN US 03/15/24 P325 Equity</t>
  </si>
  <si>
    <t xml:space="preserve">2023-12-31-R-238575/0/190169573/0/true/Equity Option</t>
  </si>
  <si>
    <t xml:space="preserve">R-238575/0/190169573/0/true/Equity Option</t>
  </si>
  <si>
    <t xml:space="preserve">ACN Mar4 365.0 C</t>
  </si>
  <si>
    <t xml:space="preserve">ACN/A240315C365-USAA</t>
  </si>
  <si>
    <t xml:space="preserve">ACNC152436500.U</t>
  </si>
  <si>
    <t xml:space="preserve">ACN240315C00365000</t>
  </si>
  <si>
    <t xml:space="preserve">ACN US 03/15/24 C365 Equity</t>
  </si>
  <si>
    <t xml:space="preserve">2023-12-31-R-238575/0/60492663/0/true/Equity</t>
  </si>
  <si>
    <t xml:space="preserve">R-238575/0/60492663/0/true/Equity</t>
  </si>
  <si>
    <t xml:space="preserve">Adient PLC</t>
  </si>
  <si>
    <t xml:space="preserve">ADIENT ORD</t>
  </si>
  <si>
    <t xml:space="preserve">ADNT</t>
  </si>
  <si>
    <t xml:space="preserve">ADNT-USAA</t>
  </si>
  <si>
    <t xml:space="preserve">IE00BD845X29</t>
  </si>
  <si>
    <t xml:space="preserve">BD845X2</t>
  </si>
  <si>
    <t xml:space="preserve">ADNT.K</t>
  </si>
  <si>
    <t xml:space="preserve">ADNT US Equity</t>
  </si>
  <si>
    <t xml:space="preserve">2023-12-31-R-238575/0/71949/0/true/Equity</t>
  </si>
  <si>
    <t xml:space="preserve">R-238575/0/71949/0/true/Equity</t>
  </si>
  <si>
    <t xml:space="preserve">ADOBE ORD</t>
  </si>
  <si>
    <t xml:space="preserve">ADBE</t>
  </si>
  <si>
    <t xml:space="preserve">ADBE-USAA</t>
  </si>
  <si>
    <t xml:space="preserve">US00724F1012</t>
  </si>
  <si>
    <t xml:space="preserve">2008154</t>
  </si>
  <si>
    <t xml:space="preserve">ADBE.O</t>
  </si>
  <si>
    <t xml:space="preserve">ADBE US Equity</t>
  </si>
  <si>
    <t xml:space="preserve">2023-12-31-R-238575/0/133543536/0/true/Equity Option</t>
  </si>
  <si>
    <t xml:space="preserve">R-238575/0/133543536/0/true/Equity Option</t>
  </si>
  <si>
    <t xml:space="preserve">ADBE Jan4 550.0C</t>
  </si>
  <si>
    <t xml:space="preserve">ADBE/A240119C550-USAA</t>
  </si>
  <si>
    <t xml:space="preserve">ADBEA192455000.U^A24^2024012800</t>
  </si>
  <si>
    <t xml:space="preserve">ADBE240119C00550000</t>
  </si>
  <si>
    <t xml:space="preserve">ADBE US 01/19/24 C550 Equity</t>
  </si>
  <si>
    <t xml:space="preserve">2023-12-31-R-238575/0/133897270/0/true/Equity Option</t>
  </si>
  <si>
    <t xml:space="preserve">R-238575/0/133897270/0/true/Equity Option</t>
  </si>
  <si>
    <t xml:space="preserve">ADBE Jan4 390.0P</t>
  </si>
  <si>
    <t xml:space="preserve">ADBE/A240119P390-USAA</t>
  </si>
  <si>
    <t xml:space="preserve">ADBEM192439000.U^A24^2024012800</t>
  </si>
  <si>
    <t xml:space="preserve">ADBE240119P00390000</t>
  </si>
  <si>
    <t xml:space="preserve">ADBE US 01/19/24 P390 Equity</t>
  </si>
  <si>
    <t xml:space="preserve">2023-12-31-R-238575/0/133897291/0/true/Equity Option</t>
  </si>
  <si>
    <t xml:space="preserve">R-238575/0/133897291/0/true/Equity Option</t>
  </si>
  <si>
    <t xml:space="preserve">ADBE Jan4 440.0C</t>
  </si>
  <si>
    <t xml:space="preserve">ADBE/A240119C440-USAA</t>
  </si>
  <si>
    <t xml:space="preserve">ADBEA192444000.U^A24^2024012800</t>
  </si>
  <si>
    <t xml:space="preserve">ADBE240119C00440000</t>
  </si>
  <si>
    <t xml:space="preserve">ADBE US 01/19/24 C440 Equity</t>
  </si>
  <si>
    <t xml:space="preserve">2023-12-31-R-238575/0/134434030/0/true/Equity Option</t>
  </si>
  <si>
    <t xml:space="preserve">R-238575/0/134434030/0/true/Equity Option</t>
  </si>
  <si>
    <t xml:space="preserve">ADBE Jan4 300.0P</t>
  </si>
  <si>
    <t xml:space="preserve">ADBE/A240119P300-USAA</t>
  </si>
  <si>
    <t xml:space="preserve">ADBEM192430000.U^A24^2024012800</t>
  </si>
  <si>
    <t xml:space="preserve">ADBE240119P00300000</t>
  </si>
  <si>
    <t xml:space="preserve">ADBE US 01/19/24 P300 Equity</t>
  </si>
  <si>
    <t xml:space="preserve">2023-12-31-R-238575/0/185660481/0/true/Equity Option</t>
  </si>
  <si>
    <t xml:space="preserve">R-238575/0/185660481/0/true/Equity Option</t>
  </si>
  <si>
    <t xml:space="preserve">ADBE Mar4 560.0P</t>
  </si>
  <si>
    <t xml:space="preserve">ADBE/A240315P560-USAA</t>
  </si>
  <si>
    <t xml:space="preserve">ADBEO152456000.U</t>
  </si>
  <si>
    <t xml:space="preserve">ADBE240315P00560000</t>
  </si>
  <si>
    <t xml:space="preserve">ADBE US 03/15/24 P560 Equity</t>
  </si>
  <si>
    <t xml:space="preserve">2023-12-31-R-238575/0/185660523/0/true/Equity Option</t>
  </si>
  <si>
    <t xml:space="preserve">R-238575/0/185660523/0/true/Equity Option</t>
  </si>
  <si>
    <t xml:space="preserve">ADBE Mar4 680.0C</t>
  </si>
  <si>
    <t xml:space="preserve">ADBE/A240315C680-USAA</t>
  </si>
  <si>
    <t xml:space="preserve">ADBEC152468000.U</t>
  </si>
  <si>
    <t xml:space="preserve">ADBE240315C00680000</t>
  </si>
  <si>
    <t xml:space="preserve">ADBE US 03/15/24 C680 Equity</t>
  </si>
  <si>
    <t xml:space="preserve">2023-12-31-R-238575/0/190782177/0/true/Equity Option</t>
  </si>
  <si>
    <t xml:space="preserve">R-238575/0/190782177/0/true/Equity Option</t>
  </si>
  <si>
    <t xml:space="preserve">ADBE Mar4 550.0P</t>
  </si>
  <si>
    <t xml:space="preserve">ADBE/A240315P550-USAA</t>
  </si>
  <si>
    <t xml:space="preserve">ADBEO152455000.U</t>
  </si>
  <si>
    <t xml:space="preserve">ADBE240315P00550000</t>
  </si>
  <si>
    <t xml:space="preserve">ADBE US 03/15/24 P550 Equity</t>
  </si>
  <si>
    <t xml:space="preserve">2023-12-31-R-238575/0/190782326/0/true/Equity Option</t>
  </si>
  <si>
    <t xml:space="preserve">R-238575/0/190782326/0/true/Equity Option</t>
  </si>
  <si>
    <t xml:space="preserve">ADBE Mar4 670.0C</t>
  </si>
  <si>
    <t xml:space="preserve">ADBE/A240315C670-USAA</t>
  </si>
  <si>
    <t xml:space="preserve">ADBEC152467000.U</t>
  </si>
  <si>
    <t xml:space="preserve">ADBE240315C00670000</t>
  </si>
  <si>
    <t xml:space="preserve">ADBE US 03/15/24 C670 Equity</t>
  </si>
  <si>
    <t xml:space="preserve">2023-12-31-R-238566/0/141540511/0/true/Corporate Bond</t>
  </si>
  <si>
    <t xml:space="preserve">R-238566/0/141540511/0/true/Corporate Bond</t>
  </si>
  <si>
    <t xml:space="preserve">AAP    3.500 03/15/32 '31</t>
  </si>
  <si>
    <t xml:space="preserve">AAP</t>
  </si>
  <si>
    <t xml:space="preserve">AAP332F-USAA</t>
  </si>
  <si>
    <t xml:space="preserve">US00751YAG17</t>
  </si>
  <si>
    <t xml:space="preserve">00751YAG1</t>
  </si>
  <si>
    <t xml:space="preserve">BPJGWM9</t>
  </si>
  <si>
    <t xml:space="preserve">2023-12-31-R-238575/0/21952/0/true/Equity</t>
  </si>
  <si>
    <t xml:space="preserve">R-238575/0/21952/0/true/Equity</t>
  </si>
  <si>
    <t xml:space="preserve">ADVANCE AUTO PARTS ORD</t>
  </si>
  <si>
    <t xml:space="preserve">AAP-USAA</t>
  </si>
  <si>
    <t xml:space="preserve">US00751Y1064</t>
  </si>
  <si>
    <t xml:space="preserve">2822019</t>
  </si>
  <si>
    <t xml:space="preserve">AAP US Equity</t>
  </si>
  <si>
    <t xml:space="preserve">2023-12-31-R-238575/0/141540511/0/true/Corporate Bond</t>
  </si>
  <si>
    <t xml:space="preserve">R-238575/0/141540511/0/true/Corporate Bond</t>
  </si>
  <si>
    <t xml:space="preserve">2023-12-31-R-238587/0/141540511/0/true/Corporate Bond</t>
  </si>
  <si>
    <t xml:space="preserve">R-238587/0/141540511/0/true/Corporate Bond</t>
  </si>
  <si>
    <t xml:space="preserve">2023-12-31-R-241450/0/141540511/0/true/Corporate Bond</t>
  </si>
  <si>
    <t xml:space="preserve">R-241450/0/141540511/0/true/Corporate Bond</t>
  </si>
  <si>
    <t xml:space="preserve">2023-12-31-R-238575/0/1229543/0/true/Equity</t>
  </si>
  <si>
    <t xml:space="preserve">R-238575/0/1229543/0/true/Equity</t>
  </si>
  <si>
    <t xml:space="preserve">ADVANCED ENERGY INDUSTRIES ORD</t>
  </si>
  <si>
    <t xml:space="preserve">AEIS</t>
  </si>
  <si>
    <t xml:space="preserve">AEIS-USAA</t>
  </si>
  <si>
    <t xml:space="preserve">US0079731008</t>
  </si>
  <si>
    <t xml:space="preserve">2049175</t>
  </si>
  <si>
    <t xml:space="preserve">AEIS.O</t>
  </si>
  <si>
    <t xml:space="preserve">AEIS US Equity</t>
  </si>
  <si>
    <t xml:space="preserve">2023-12-31-R-238587/0/1229543/0/true/Equity</t>
  </si>
  <si>
    <t xml:space="preserve">R-238587/0/1229543/0/true/Equity</t>
  </si>
  <si>
    <t xml:space="preserve">2023-12-31-R-238587/0/184564275/0/true/Convertible Bond</t>
  </si>
  <si>
    <t xml:space="preserve">R-238587/0/184564275/0/true/Convertible Bond</t>
  </si>
  <si>
    <t xml:space="preserve">AEIS   2.500 09/15/28 CVT</t>
  </si>
  <si>
    <t xml:space="preserve">Convertible Bond</t>
  </si>
  <si>
    <t xml:space="preserve">AEIS228AF-USAA</t>
  </si>
  <si>
    <t xml:space="preserve">US007973AD29</t>
  </si>
  <si>
    <t xml:space="preserve">BQC7033</t>
  </si>
  <si>
    <t xml:space="preserve">2023-12-31-R-241450/0/1229543/0/true/Equity</t>
  </si>
  <si>
    <t xml:space="preserve">R-241450/0/1229543/0/true/Equity</t>
  </si>
  <si>
    <t xml:space="preserve">2023-12-31-R-241450/0/184564275/0/true/Convertible Bond</t>
  </si>
  <si>
    <t xml:space="preserve">R-241450/0/184564275/0/true/Convertible Bond</t>
  </si>
  <si>
    <t xml:space="preserve">2023-12-31-R-238575/0/8801/0/true/Equity</t>
  </si>
  <si>
    <t xml:space="preserve">R-238575/0/8801/0/true/Equity</t>
  </si>
  <si>
    <t xml:space="preserve">ADVANCED MICRO DEVICES ORD</t>
  </si>
  <si>
    <t xml:space="preserve">AMD</t>
  </si>
  <si>
    <t xml:space="preserve">AMD-USAA</t>
  </si>
  <si>
    <t xml:space="preserve">US0079031078</t>
  </si>
  <si>
    <t xml:space="preserve">2007849</t>
  </si>
  <si>
    <t xml:space="preserve">AMD.O</t>
  </si>
  <si>
    <t xml:space="preserve">AMD US Equity</t>
  </si>
  <si>
    <t xml:space="preserve">2023-12-31-R-238575/0/133544870/0/true/Equity Option</t>
  </si>
  <si>
    <t xml:space="preserve">R-238575/0/133544870/0/true/Equity Option</t>
  </si>
  <si>
    <t xml:space="preserve">AMD Jan4 135.0 C</t>
  </si>
  <si>
    <t xml:space="preserve">AMD/A240119C135-USAA</t>
  </si>
  <si>
    <t xml:space="preserve">AMDA192413500.U^A24^2024012800</t>
  </si>
  <si>
    <t xml:space="preserve">AMD240119C00135000</t>
  </si>
  <si>
    <t xml:space="preserve">AMD US 01/19/24 C135 Equity</t>
  </si>
  <si>
    <t xml:space="preserve">2023-12-31-R-238575/0/133544878/0/true/Equity Option</t>
  </si>
  <si>
    <t xml:space="preserve">R-238575/0/133544878/0/true/Equity Option</t>
  </si>
  <si>
    <t xml:space="preserve">AMD Jan4 80.0 P</t>
  </si>
  <si>
    <t xml:space="preserve">AMD/A240119P80-USAA</t>
  </si>
  <si>
    <t xml:space="preserve">AMDM192408000.U^A24^2024012800</t>
  </si>
  <si>
    <t xml:space="preserve">AMD240119P00080000</t>
  </si>
  <si>
    <t xml:space="preserve">AMD US 01/19/24 P80 Equity</t>
  </si>
  <si>
    <t xml:space="preserve">2023-12-31-R-238575/0/133544883/0/true/Equity Option</t>
  </si>
  <si>
    <t xml:space="preserve">R-238575/0/133544883/0/true/Equity Option</t>
  </si>
  <si>
    <t xml:space="preserve">AMD Jan4 105.0 P</t>
  </si>
  <si>
    <t xml:space="preserve">AMD/A240119P105-USAA</t>
  </si>
  <si>
    <t xml:space="preserve">AMDM192410500.U^A24^2024012800</t>
  </si>
  <si>
    <t xml:space="preserve">AMD240119P00105000</t>
  </si>
  <si>
    <t xml:space="preserve">AMD US 01/19/24 P105 Equity</t>
  </si>
  <si>
    <t xml:space="preserve">2023-12-31-R-238575/0/134072246/0/true/Equity Option</t>
  </si>
  <si>
    <t xml:space="preserve">R-238575/0/134072246/0/true/Equity Option</t>
  </si>
  <si>
    <t xml:space="preserve">AMD Jan4 170.0 C</t>
  </si>
  <si>
    <t xml:space="preserve">AMD/A240119C170-USAA</t>
  </si>
  <si>
    <t xml:space="preserve">AMDA192417000.U^A24^2024012800</t>
  </si>
  <si>
    <t xml:space="preserve">AMD240119C00170000</t>
  </si>
  <si>
    <t xml:space="preserve">AMD US 01/19/24 C170 Equity</t>
  </si>
  <si>
    <t xml:space="preserve">2023-12-31-R-238575/0/181509609/0/true/Equity Option</t>
  </si>
  <si>
    <t xml:space="preserve">R-238575/0/181509609/0/true/Equity Option</t>
  </si>
  <si>
    <t xml:space="preserve">AMD Mar4 125.0 P</t>
  </si>
  <si>
    <t xml:space="preserve">AMD/A240315P125-USAA</t>
  </si>
  <si>
    <t xml:space="preserve">AMDO152412500.U</t>
  </si>
  <si>
    <t xml:space="preserve">AMD240315P00125000</t>
  </si>
  <si>
    <t xml:space="preserve">AMD US 03/15/24 P125 Equity</t>
  </si>
  <si>
    <t xml:space="preserve">2023-12-31-R-238575/0/181509691/0/true/Equity Option</t>
  </si>
  <si>
    <t xml:space="preserve">R-238575/0/181509691/0/true/Equity Option</t>
  </si>
  <si>
    <t xml:space="preserve">AMD Mar4 165.0 C</t>
  </si>
  <si>
    <t xml:space="preserve">AMD/A240315C165-USAA</t>
  </si>
  <si>
    <t xml:space="preserve">AMDC152416500.U</t>
  </si>
  <si>
    <t xml:space="preserve">AMD240315C00165000</t>
  </si>
  <si>
    <t xml:space="preserve">AMD US 03/15/24 C165 Equity</t>
  </si>
  <si>
    <t xml:space="preserve">2023-12-31-R-241450/0/96962655/0/true/Corporate Bond</t>
  </si>
  <si>
    <t xml:space="preserve">R-241450/0/96962655/0/true/Corporate Bond</t>
  </si>
  <si>
    <t xml:space="preserve">AerCap Holdings NV</t>
  </si>
  <si>
    <t xml:space="preserve">AER    5.875 10/10/79 '24 FRN</t>
  </si>
  <si>
    <t xml:space="preserve">AER</t>
  </si>
  <si>
    <t xml:space="preserve">AER579F-NAAA</t>
  </si>
  <si>
    <t xml:space="preserve">US00774YAA73</t>
  </si>
  <si>
    <t xml:space="preserve">00774YAA7</t>
  </si>
  <si>
    <t xml:space="preserve">BKQQYG5</t>
  </si>
  <si>
    <t xml:space="preserve">2023-12-31-R-238575/0/1229549/0/true/Equity</t>
  </si>
  <si>
    <t xml:space="preserve">R-238575/0/1229549/0/true/Equity</t>
  </si>
  <si>
    <t xml:space="preserve">AGENUS ORD</t>
  </si>
  <si>
    <t xml:space="preserve">AGEN</t>
  </si>
  <si>
    <t xml:space="preserve">AGEN-USAA</t>
  </si>
  <si>
    <t xml:space="preserve">US00847G7051</t>
  </si>
  <si>
    <t xml:space="preserve">B58J3K4</t>
  </si>
  <si>
    <t xml:space="preserve">AGEN.O</t>
  </si>
  <si>
    <t xml:space="preserve">AGEN US Equity</t>
  </si>
  <si>
    <t xml:space="preserve">2023-12-31-R-238575/0/1229517/0/true/Equity</t>
  </si>
  <si>
    <t xml:space="preserve">R-238575/0/1229517/0/true/Equity</t>
  </si>
  <si>
    <t xml:space="preserve">AIR TRANSPORT SERVICES GROUP ORD</t>
  </si>
  <si>
    <t xml:space="preserve">ATSG</t>
  </si>
  <si>
    <t xml:space="preserve">ATSG-USAA</t>
  </si>
  <si>
    <t xml:space="preserve">US00922R1059</t>
  </si>
  <si>
    <t xml:space="preserve">2938002</t>
  </si>
  <si>
    <t xml:space="preserve">ATSG.O</t>
  </si>
  <si>
    <t xml:space="preserve">ATSG US Equity</t>
  </si>
  <si>
    <t xml:space="preserve">2023-12-31-R-238575/0/119338636/0/true/Equity</t>
  </si>
  <si>
    <t xml:space="preserve">R-238575/0/119338636/0/true/Equity</t>
  </si>
  <si>
    <t xml:space="preserve">AIRBNB CL A ORD</t>
  </si>
  <si>
    <t xml:space="preserve">ABNB</t>
  </si>
  <si>
    <t xml:space="preserve">ABNB-USAA</t>
  </si>
  <si>
    <t xml:space="preserve">US0090661010</t>
  </si>
  <si>
    <t xml:space="preserve">BMGYYH4</t>
  </si>
  <si>
    <t xml:space="preserve">ABNB.O</t>
  </si>
  <si>
    <t xml:space="preserve">ABNB US Equity</t>
  </si>
  <si>
    <t xml:space="preserve">2023-12-31-R-238575/0/133543164/0/true/Equity Option</t>
  </si>
  <si>
    <t xml:space="preserve">R-238575/0/133543164/0/true/Equity Option</t>
  </si>
  <si>
    <t xml:space="preserve">ABNB Jan4 180.0C</t>
  </si>
  <si>
    <t xml:space="preserve">ABNB/A240119C180-USAA</t>
  </si>
  <si>
    <t xml:space="preserve">ABNBA192418000.U^A24^2024012800</t>
  </si>
  <si>
    <t xml:space="preserve">ABNB240119C00180000</t>
  </si>
  <si>
    <t xml:space="preserve">ABNB US 01/19/24 C180 Equity</t>
  </si>
  <si>
    <t xml:space="preserve">2023-12-31-R-238575/0/133897017/0/true/Equity Option</t>
  </si>
  <si>
    <t xml:space="preserve">R-238575/0/133897017/0/true/Equity Option</t>
  </si>
  <si>
    <t xml:space="preserve">ABNB Jan4 110.0P</t>
  </si>
  <si>
    <t xml:space="preserve">ABNB/A240119P110-USAA</t>
  </si>
  <si>
    <t xml:space="preserve">ABNBM192411000.U^A24^2024012800</t>
  </si>
  <si>
    <t xml:space="preserve">ABNB240119P00110000</t>
  </si>
  <si>
    <t xml:space="preserve">ABNB US 01/19/24 P110 Equity</t>
  </si>
  <si>
    <t xml:space="preserve">2023-12-31-R-238575/0/142433630/0/true/Convertible Bond</t>
  </si>
  <si>
    <t xml:space="preserve">R-238575/0/142433630/0/true/Convertible Bond</t>
  </si>
  <si>
    <t xml:space="preserve">ABNB         03/15/26 CVT</t>
  </si>
  <si>
    <t xml:space="preserve">ABNB026F-USAA</t>
  </si>
  <si>
    <t xml:space="preserve">US009066AB74</t>
  </si>
  <si>
    <t xml:space="preserve">BN4QDD8</t>
  </si>
  <si>
    <t xml:space="preserve">2023-12-31-R-238575/0/182240688/0/true/Equity Option</t>
  </si>
  <si>
    <t xml:space="preserve">R-238575/0/182240688/0/true/Equity Option</t>
  </si>
  <si>
    <t xml:space="preserve">ABNB Mar4 170.0C</t>
  </si>
  <si>
    <t xml:space="preserve">ABNB/A240315C170-USAA</t>
  </si>
  <si>
    <t xml:space="preserve">ABNBC152417000.U</t>
  </si>
  <si>
    <t xml:space="preserve">ABNB240315C00170000</t>
  </si>
  <si>
    <t xml:space="preserve">ABNB US 03/15/24 C170 Equity</t>
  </si>
  <si>
    <t xml:space="preserve">2023-12-31-R-238575/0/182240757/0/true/Equity Option</t>
  </si>
  <si>
    <t xml:space="preserve">R-238575/0/182240757/0/true/Equity Option</t>
  </si>
  <si>
    <t xml:space="preserve">ABNB Mar4 130.0P</t>
  </si>
  <si>
    <t xml:space="preserve">ABNB/A240315P130-USAA</t>
  </si>
  <si>
    <t xml:space="preserve">ABNBO152413000.U</t>
  </si>
  <si>
    <t xml:space="preserve">ABNB240315P00130000</t>
  </si>
  <si>
    <t xml:space="preserve">ABNB US 03/15/24 P130 Equity</t>
  </si>
  <si>
    <t xml:space="preserve">2023-12-31-R-238587/0/119338636/0/true/Equity</t>
  </si>
  <si>
    <t xml:space="preserve">R-238587/0/119338636/0/true/Equity</t>
  </si>
  <si>
    <t xml:space="preserve">2023-12-31-R-238587/0/142433630/0/true/Convertible Bond</t>
  </si>
  <si>
    <t xml:space="preserve">R-238587/0/142433630/0/true/Convertible Bond</t>
  </si>
  <si>
    <t xml:space="preserve">2023-12-31-R-241450/0/119338636/0/true/Equity</t>
  </si>
  <si>
    <t xml:space="preserve">R-241450/0/119338636/0/true/Equity</t>
  </si>
  <si>
    <t xml:space="preserve">2023-12-31-R-241450/0/142433630/0/true/Convertible Bond</t>
  </si>
  <si>
    <t xml:space="preserve">R-241450/0/142433630/0/true/Convertible Bond</t>
  </si>
  <si>
    <t xml:space="preserve">2023-12-31-R-238575/0/73351/0/true/Equity</t>
  </si>
  <si>
    <t xml:space="preserve">R-238575/0/73351/0/true/Equity</t>
  </si>
  <si>
    <t xml:space="preserve">Akamai Technologies Inc</t>
  </si>
  <si>
    <t xml:space="preserve">AKAMAI TECHNOLOGIES ORD</t>
  </si>
  <si>
    <t xml:space="preserve">AKAM</t>
  </si>
  <si>
    <t xml:space="preserve">AKAM-USAA</t>
  </si>
  <si>
    <t xml:space="preserve">US00971T1016</t>
  </si>
  <si>
    <t xml:space="preserve">00971T101</t>
  </si>
  <si>
    <t xml:space="preserve">2507457</t>
  </si>
  <si>
    <t xml:space="preserve">AKAM.O</t>
  </si>
  <si>
    <t xml:space="preserve">AKAM US Equity</t>
  </si>
  <si>
    <t xml:space="preserve">2023-12-31-R-238575/0/47292018/0/true/Equity</t>
  </si>
  <si>
    <t xml:space="preserve">R-238575/0/47292018/0/true/Equity</t>
  </si>
  <si>
    <t xml:space="preserve">ALARMCOM HOLDINGS ORD</t>
  </si>
  <si>
    <t xml:space="preserve">ALRM</t>
  </si>
  <si>
    <t xml:space="preserve">ALRM-USAA</t>
  </si>
  <si>
    <t xml:space="preserve">US0116421050</t>
  </si>
  <si>
    <t xml:space="preserve">011642105</t>
  </si>
  <si>
    <t xml:space="preserve">BYN7H26</t>
  </si>
  <si>
    <t xml:space="preserve">ALRM.O</t>
  </si>
  <si>
    <t xml:space="preserve">ALRM US Equity</t>
  </si>
  <si>
    <t xml:space="preserve">2023-12-31-R-238575/0/139367632/0/true/Convertible Bond</t>
  </si>
  <si>
    <t xml:space="preserve">R-238575/0/139367632/0/true/Convertible Bond</t>
  </si>
  <si>
    <t xml:space="preserve">ALRM         01/15/26 CVT</t>
  </si>
  <si>
    <t xml:space="preserve">ALRM26F-USAA</t>
  </si>
  <si>
    <t xml:space="preserve">US011642AB16</t>
  </si>
  <si>
    <t xml:space="preserve">BNGG0R9</t>
  </si>
  <si>
    <t xml:space="preserve">2023-12-31-R-241450/0/47292018/0/true/Equity</t>
  </si>
  <si>
    <t xml:space="preserve">R-241450/0/47292018/0/true/Equity</t>
  </si>
  <si>
    <t xml:space="preserve">2023-12-31-R-241450/0/139367632/0/true/Convertible Bond</t>
  </si>
  <si>
    <t xml:space="preserve">R-241450/0/139367632/0/true/Convertible Bond</t>
  </si>
  <si>
    <t xml:space="preserve">2023-12-31-R-238566/0/145683884/0/true/Corporate Bond</t>
  </si>
  <si>
    <t xml:space="preserve">R-238566/0/145683884/0/true/Corporate Bond</t>
  </si>
  <si>
    <t xml:space="preserve">ALB    5.050 06/01/32 '32</t>
  </si>
  <si>
    <t xml:space="preserve">ALB</t>
  </si>
  <si>
    <t xml:space="preserve">ALB532F-USAA</t>
  </si>
  <si>
    <t xml:space="preserve">US012653AE17</t>
  </si>
  <si>
    <t xml:space="preserve">012653AE1</t>
  </si>
  <si>
    <t xml:space="preserve">BQ3S6Q0</t>
  </si>
  <si>
    <t xml:space="preserve">2023-12-31-R-238575/0/92875/0/true/Equity</t>
  </si>
  <si>
    <t xml:space="preserve">R-238575/0/92875/0/true/Equity</t>
  </si>
  <si>
    <t xml:space="preserve">ALBEMARLE ORD</t>
  </si>
  <si>
    <t xml:space="preserve">ALB-USAA</t>
  </si>
  <si>
    <t xml:space="preserve">US0126531013</t>
  </si>
  <si>
    <t xml:space="preserve">2046853</t>
  </si>
  <si>
    <t xml:space="preserve">ALB US Equity</t>
  </si>
  <si>
    <t xml:space="preserve">2023-12-31-R-238575/0/133544373/0/true/Equity Option</t>
  </si>
  <si>
    <t xml:space="preserve">R-238575/0/133544373/0/true/Equity Option</t>
  </si>
  <si>
    <t xml:space="preserve">ALB Jan4 310.0 C</t>
  </si>
  <si>
    <t xml:space="preserve">ALB/A240119C310-USAA</t>
  </si>
  <si>
    <t xml:space="preserve">ALBA192431000.U^A24^2024012800</t>
  </si>
  <si>
    <t xml:space="preserve">ALB240119C00310000</t>
  </si>
  <si>
    <t xml:space="preserve">ALB US 01/19/24 C310 Equity</t>
  </si>
  <si>
    <t xml:space="preserve">2023-12-31-R-238566/0/114120676/0/true/Corporate Bond</t>
  </si>
  <si>
    <t xml:space="preserve">R-238566/0/114120676/0/true/Corporate Bond</t>
  </si>
  <si>
    <t xml:space="preserve">ACI    3.500 03/15/29 '23</t>
  </si>
  <si>
    <t xml:space="preserve">ACI</t>
  </si>
  <si>
    <t xml:space="preserve">ACI329AF-USAA</t>
  </si>
  <si>
    <t xml:space="preserve">US013092AG61</t>
  </si>
  <si>
    <t xml:space="preserve">013092AG6</t>
  </si>
  <si>
    <t xml:space="preserve">BKPMPR2</t>
  </si>
  <si>
    <t xml:space="preserve">2023-12-31-R-238575/0/111753462/0/true/Equity</t>
  </si>
  <si>
    <t xml:space="preserve">R-238575/0/111753462/0/true/Equity</t>
  </si>
  <si>
    <t xml:space="preserve">ALBERTSONS COMPANIES CL A ORD</t>
  </si>
  <si>
    <t xml:space="preserve">ACI-USAA</t>
  </si>
  <si>
    <t xml:space="preserve">US0130911037</t>
  </si>
  <si>
    <t xml:space="preserve">BYNQ369</t>
  </si>
  <si>
    <t xml:space="preserve">ACI US Equity</t>
  </si>
  <si>
    <t xml:space="preserve">2023-12-31-R-238587/0/114120676/0/true/Corporate Bond</t>
  </si>
  <si>
    <t xml:space="preserve">R-238587/0/114120676/0/true/Corporate Bond</t>
  </si>
  <si>
    <t xml:space="preserve">2023-12-31-R-241450/0/173819784/0/true/Corporate Bond</t>
  </si>
  <si>
    <t xml:space="preserve">R-241450/0/173819784/0/true/Corporate Bond</t>
  </si>
  <si>
    <t xml:space="preserve">ACI    6.500 02/15/28 '25</t>
  </si>
  <si>
    <t xml:space="preserve">ACI628AF-USAA</t>
  </si>
  <si>
    <t xml:space="preserve">US01309QAA67</t>
  </si>
  <si>
    <t xml:space="preserve">01309QAA6</t>
  </si>
  <si>
    <t xml:space="preserve">BMWSCM1</t>
  </si>
  <si>
    <t xml:space="preserve">2023-12-31-R-238566/0/1229559/0/true/Equity</t>
  </si>
  <si>
    <t xml:space="preserve">R-238566/0/1229559/0/true/Equity</t>
  </si>
  <si>
    <t xml:space="preserve">ALNYLAM PHARMACEUTICALS ORD</t>
  </si>
  <si>
    <t xml:space="preserve">ALNY</t>
  </si>
  <si>
    <t xml:space="preserve">ALNY-USAA</t>
  </si>
  <si>
    <t xml:space="preserve">US02043Q1076</t>
  </si>
  <si>
    <t xml:space="preserve">02043Q107</t>
  </si>
  <si>
    <t xml:space="preserve">B00FWN1</t>
  </si>
  <si>
    <t xml:space="preserve">ALNY.O</t>
  </si>
  <si>
    <t xml:space="preserve">ALNY US Equity</t>
  </si>
  <si>
    <t xml:space="preserve">2023-12-31-R-238566/0/184983692/0/true/Convertible Bond</t>
  </si>
  <si>
    <t xml:space="preserve">R-238566/0/184983692/0/true/Convertible Bond</t>
  </si>
  <si>
    <t xml:space="preserve">ALNY   1.000 09/15/27 CVT</t>
  </si>
  <si>
    <t xml:space="preserve">ALNY127F-USAA</t>
  </si>
  <si>
    <t xml:space="preserve">US02043QAB32</t>
  </si>
  <si>
    <t xml:space="preserve">BR55K42</t>
  </si>
  <si>
    <t xml:space="preserve">2023-12-31-R-238575/0/1229559/0/true/Equity</t>
  </si>
  <si>
    <t xml:space="preserve">R-238575/0/1229559/0/true/Equity</t>
  </si>
  <si>
    <t xml:space="preserve">2023-12-31-R-238575/0/184983692/0/true/Convertible Bond</t>
  </si>
  <si>
    <t xml:space="preserve">R-238575/0/184983692/0/true/Convertible Bond</t>
  </si>
  <si>
    <t xml:space="preserve">2023-12-31-R-238587/0/1229559/0/true/Equity</t>
  </si>
  <si>
    <t xml:space="preserve">R-238587/0/1229559/0/true/Equity</t>
  </si>
  <si>
    <t xml:space="preserve">2023-12-31-R-238587/0/184983692/0/true/Convertible Bond</t>
  </si>
  <si>
    <t xml:space="preserve">R-238587/0/184983692/0/true/Convertible Bond</t>
  </si>
  <si>
    <t xml:space="preserve">2023-12-31-R-241450/0/1229559/0/true/Equity</t>
  </si>
  <si>
    <t xml:space="preserve">R-241450/0/1229559/0/true/Equity</t>
  </si>
  <si>
    <t xml:space="preserve">2023-12-31-R-241450/0/184983692/0/true/Convertible Bond</t>
  </si>
  <si>
    <t xml:space="preserve">R-241450/0/184983692/0/true/Convertible Bond</t>
  </si>
  <si>
    <t xml:space="preserve">2023-12-31-R-238575/0/116395/0/true/Equity</t>
  </si>
  <si>
    <t xml:space="preserve">R-238575/0/116395/0/true/Equity</t>
  </si>
  <si>
    <t xml:space="preserve">ALPHABET CL A ORD</t>
  </si>
  <si>
    <t xml:space="preserve">GOOGL</t>
  </si>
  <si>
    <t xml:space="preserve">GOOGL-USAA</t>
  </si>
  <si>
    <t xml:space="preserve">US02079K3059</t>
  </si>
  <si>
    <t xml:space="preserve">BYVY8G0</t>
  </si>
  <si>
    <t xml:space="preserve">GOOGL.O</t>
  </si>
  <si>
    <t xml:space="preserve">GOOGL US Equity</t>
  </si>
  <si>
    <t xml:space="preserve">2023-12-31-R-238575/0/36704926/0/true/Equity</t>
  </si>
  <si>
    <t xml:space="preserve">R-238575/0/36704926/0/true/Equity</t>
  </si>
  <si>
    <t xml:space="preserve">ALPHABET CL C ORD</t>
  </si>
  <si>
    <t xml:space="preserve">GOOG-USAA</t>
  </si>
  <si>
    <t xml:space="preserve">US02079K1079</t>
  </si>
  <si>
    <t xml:space="preserve">BYY88Y7</t>
  </si>
  <si>
    <t xml:space="preserve">GOOG.O</t>
  </si>
  <si>
    <t xml:space="preserve">GOOG US Equity</t>
  </si>
  <si>
    <t xml:space="preserve">GOOG</t>
  </si>
  <si>
    <t xml:space="preserve">2023-12-31-R-238575/0/133654376/0/true/Equity Option</t>
  </si>
  <si>
    <t xml:space="preserve">R-238575/0/133654376/0/true/Equity Option</t>
  </si>
  <si>
    <t xml:space="preserve">GOOG Jan4 135.0C</t>
  </si>
  <si>
    <t xml:space="preserve">GOOG/A240119C135-USAA</t>
  </si>
  <si>
    <t xml:space="preserve">GOOGA192413500.U^A24^2024012800</t>
  </si>
  <si>
    <t xml:space="preserve">GOOG240119C00135000</t>
  </si>
  <si>
    <t xml:space="preserve">GOOG US 01/19/24 C135 Equity</t>
  </si>
  <si>
    <t xml:space="preserve">2023-12-31-R-238575/0/133654408/0/true/Equity Option</t>
  </si>
  <si>
    <t xml:space="preserve">R-238575/0/133654408/0/true/Equity Option</t>
  </si>
  <si>
    <t xml:space="preserve">GOOGL/A240119C135-USAA</t>
  </si>
  <si>
    <t xml:space="preserve">GOOGLA192413500.U^A2^2024012800</t>
  </si>
  <si>
    <t xml:space="preserve">GOOGL240119C00135000</t>
  </si>
  <si>
    <t xml:space="preserve">GOOGL US 01/19/24 C135 Equity</t>
  </si>
  <si>
    <t xml:space="preserve">2023-12-31-R-238575/0/133903879/0/true/Equity Option</t>
  </si>
  <si>
    <t xml:space="preserve">R-238575/0/133903879/0/true/Equity Option</t>
  </si>
  <si>
    <t xml:space="preserve">GOOG Jan4 96.0 P</t>
  </si>
  <si>
    <t xml:space="preserve">GOOGL/A240119P96-USAA</t>
  </si>
  <si>
    <t xml:space="preserve">GOOGLM192409600.U^A2^2024012800</t>
  </si>
  <si>
    <t xml:space="preserve">GOOGL240119P00096000</t>
  </si>
  <si>
    <t xml:space="preserve">GOOGL US 01/19/24 P96 Equity</t>
  </si>
  <si>
    <t xml:space="preserve">2023-12-31-R-238575/0/133903881/0/true/Equity Option</t>
  </si>
  <si>
    <t xml:space="preserve">R-238575/0/133903881/0/true/Equity Option</t>
  </si>
  <si>
    <t xml:space="preserve">GOOG/A240119P96-USAA</t>
  </si>
  <si>
    <t xml:space="preserve">GOOGM192409600.U^A24^2024012800</t>
  </si>
  <si>
    <t xml:space="preserve">GOOG240119P00096000</t>
  </si>
  <si>
    <t xml:space="preserve">GOOG US 01/19/24 P96 Equity</t>
  </si>
  <si>
    <t xml:space="preserve">2023-12-31-R-238575/0/176369200/0/true/Equity Option</t>
  </si>
  <si>
    <t xml:space="preserve">R-238575/0/176369200/0/true/Equity Option</t>
  </si>
  <si>
    <t xml:space="preserve">GOOG Mar4 130.0P</t>
  </si>
  <si>
    <t xml:space="preserve">GOOGL/A240315P130-USAA</t>
  </si>
  <si>
    <t xml:space="preserve">GOOGLO152413000.U</t>
  </si>
  <si>
    <t xml:space="preserve">GOOGL240315P00130000</t>
  </si>
  <si>
    <t xml:space="preserve">GOOGL US 03/15/24 P130 Equity</t>
  </si>
  <si>
    <t xml:space="preserve">2023-12-31-R-238575/0/176369226/0/true/Equity Option</t>
  </si>
  <si>
    <t xml:space="preserve">R-238575/0/176369226/0/true/Equity Option</t>
  </si>
  <si>
    <t xml:space="preserve">GOOG Mar4 155.0C</t>
  </si>
  <si>
    <t xml:space="preserve">GOOGL/A240315C155-USAA</t>
  </si>
  <si>
    <t xml:space="preserve">GOOGLC152415500.U</t>
  </si>
  <si>
    <t xml:space="preserve">GOOGL240315C00155000</t>
  </si>
  <si>
    <t xml:space="preserve">GOOGL US 03/15/24 C155 Equity</t>
  </si>
  <si>
    <t xml:space="preserve">2023-12-31-R-238575/0/176405290/0/true/Equity Option</t>
  </si>
  <si>
    <t xml:space="preserve">R-238575/0/176405290/0/true/Equity Option</t>
  </si>
  <si>
    <t xml:space="preserve">GOOG/A240315P130-USAA</t>
  </si>
  <si>
    <t xml:space="preserve">GOOGO152413000.U</t>
  </si>
  <si>
    <t xml:space="preserve">GOOG240315P00130000</t>
  </si>
  <si>
    <t xml:space="preserve">GOOG US 03/15/24 P130 Equity</t>
  </si>
  <si>
    <t xml:space="preserve">2023-12-31-R-238575/0/176438676/0/true/Equity Option</t>
  </si>
  <si>
    <t xml:space="preserve">R-238575/0/176438676/0/true/Equity Option</t>
  </si>
  <si>
    <t xml:space="preserve">GOOG/A240315C155-USAA</t>
  </si>
  <si>
    <t xml:space="preserve">GOOGC152415500.U</t>
  </si>
  <si>
    <t xml:space="preserve">GOOG240315C00155000</t>
  </si>
  <si>
    <t xml:space="preserve">GOOG US 03/15/24 C155 Equity</t>
  </si>
  <si>
    <t xml:space="preserve">2023-12-31-R-238575/0/176517621/0/true/Equity Option</t>
  </si>
  <si>
    <t xml:space="preserve">R-238575/0/176517621/0/true/Equity Option</t>
  </si>
  <si>
    <t xml:space="preserve">GOOG Mar4 160.0C</t>
  </si>
  <si>
    <t xml:space="preserve">GOOG/A240315C160-USAA</t>
  </si>
  <si>
    <t xml:space="preserve">GOOGC152416000.U</t>
  </si>
  <si>
    <t xml:space="preserve">GOOG240315C00160000</t>
  </si>
  <si>
    <t xml:space="preserve">GOOG US 03/15/24 C160 Equity</t>
  </si>
  <si>
    <t xml:space="preserve">2023-12-31-R-238566/0/1229608/0/true/Equity</t>
  </si>
  <si>
    <t xml:space="preserve">R-238566/0/1229608/0/true/Equity</t>
  </si>
  <si>
    <t xml:space="preserve">ALPHATEC HOLDINGS ORD</t>
  </si>
  <si>
    <t xml:space="preserve">ATECX</t>
  </si>
  <si>
    <t xml:space="preserve">ATEC-USAA</t>
  </si>
  <si>
    <t xml:space="preserve">US02081G2012</t>
  </si>
  <si>
    <t xml:space="preserve">02081G201</t>
  </si>
  <si>
    <t xml:space="preserve">BD60BG7</t>
  </si>
  <si>
    <t xml:space="preserve">ATEC.O</t>
  </si>
  <si>
    <t xml:space="preserve">ATEC US Equity</t>
  </si>
  <si>
    <t xml:space="preserve">ATEC</t>
  </si>
  <si>
    <t xml:space="preserve">2023-12-31-R-238566/0/154452419/0/true/Convertible Bond</t>
  </si>
  <si>
    <t xml:space="preserve">R-238566/0/154452419/0/true/Convertible Bond</t>
  </si>
  <si>
    <t xml:space="preserve">ATECX  0.750 08/01/26 CVT</t>
  </si>
  <si>
    <t xml:space="preserve">ATEC026F-USAA</t>
  </si>
  <si>
    <t xml:space="preserve">US02081GAB86</t>
  </si>
  <si>
    <t xml:space="preserve">BNG9CC7</t>
  </si>
  <si>
    <t xml:space="preserve">2023-12-31-R-238575/0/1229608/0/true/Equity</t>
  </si>
  <si>
    <t xml:space="preserve">R-238575/0/1229608/0/true/Equity</t>
  </si>
  <si>
    <t xml:space="preserve">2023-12-31-R-238575/0/154452419/0/true/Convertible Bond</t>
  </si>
  <si>
    <t xml:space="preserve">R-238575/0/154452419/0/true/Convertible Bond</t>
  </si>
  <si>
    <t xml:space="preserve">2023-12-31-R-238587/0/1229608/0/true/Equity</t>
  </si>
  <si>
    <t xml:space="preserve">R-238587/0/1229608/0/true/Equity</t>
  </si>
  <si>
    <t xml:space="preserve">2023-12-31-R-238587/0/154452419/0/true/Convertible Bond</t>
  </si>
  <si>
    <t xml:space="preserve">R-238587/0/154452419/0/true/Convertible Bond</t>
  </si>
  <si>
    <t xml:space="preserve">2023-12-31-R-241450/0/1229608/0/true/Equity</t>
  </si>
  <si>
    <t xml:space="preserve">R-241450/0/1229608/0/true/Equity</t>
  </si>
  <si>
    <t xml:space="preserve">2023-12-31-R-241450/0/154452419/0/true/Convertible Bond</t>
  </si>
  <si>
    <t xml:space="preserve">R-241450/0/154452419/0/true/Convertible Bond</t>
  </si>
  <si>
    <t xml:space="preserve">2023-12-31-R-238575/0/125664168/0/true/Equity</t>
  </si>
  <si>
    <t xml:space="preserve">R-238575/0/125664168/0/true/Equity</t>
  </si>
  <si>
    <t xml:space="preserve">ALTC ACQUISITION CL A ORD</t>
  </si>
  <si>
    <t xml:space="preserve">ALCC-USAA</t>
  </si>
  <si>
    <t xml:space="preserve">US02156V1098</t>
  </si>
  <si>
    <t xml:space="preserve">BMD78K7</t>
  </si>
  <si>
    <t xml:space="preserve">ALCC.K</t>
  </si>
  <si>
    <t xml:space="preserve">ALCC US Equity</t>
  </si>
  <si>
    <t xml:space="preserve">ALCC</t>
  </si>
  <si>
    <t xml:space="preserve">2023-12-31-R-238587/0/71234969/0/true/Equity</t>
  </si>
  <si>
    <t xml:space="preserve">R-238587/0/71234969/0/true/Equity</t>
  </si>
  <si>
    <t xml:space="preserve">ALTAIR ENGINEERING CL A ORD</t>
  </si>
  <si>
    <t xml:space="preserve">ALTR</t>
  </si>
  <si>
    <t xml:space="preserve">ALTR-USAA</t>
  </si>
  <si>
    <t xml:space="preserve">US0213691035</t>
  </si>
  <si>
    <t xml:space="preserve">021369103</t>
  </si>
  <si>
    <t xml:space="preserve">BD6D4Y5</t>
  </si>
  <si>
    <t xml:space="preserve">ALTR.O</t>
  </si>
  <si>
    <t xml:space="preserve">ALTR US Equity</t>
  </si>
  <si>
    <t xml:space="preserve">2023-12-31-R-238587/0/181457899/0/true/Convertible Bond</t>
  </si>
  <si>
    <t xml:space="preserve">R-238587/0/181457899/0/true/Convertible Bond</t>
  </si>
  <si>
    <t xml:space="preserve">ALTR   1.750 06/15/27 CVT</t>
  </si>
  <si>
    <t xml:space="preserve">ALTR127F-USAA</t>
  </si>
  <si>
    <t xml:space="preserve">US021369AC72</t>
  </si>
  <si>
    <t xml:space="preserve">BRBRLW7</t>
  </si>
  <si>
    <t xml:space="preserve">2023-12-31-R-241450/0/71234969/0/true/Equity</t>
  </si>
  <si>
    <t xml:space="preserve">R-241450/0/71234969/0/true/Equity</t>
  </si>
  <si>
    <t xml:space="preserve">2023-12-31-R-241450/0/181457899/0/true/Convertible Bond</t>
  </si>
  <si>
    <t xml:space="preserve">R-241450/0/181457899/0/true/Convertible Bond</t>
  </si>
  <si>
    <t xml:space="preserve">2023-12-31-R-238575/0/67461662/0/true/Equity</t>
  </si>
  <si>
    <t xml:space="preserve">R-238575/0/67461662/0/true/Equity</t>
  </si>
  <si>
    <t xml:space="preserve">ALTICE USA CL A ORD</t>
  </si>
  <si>
    <t xml:space="preserve">ATUS</t>
  </si>
  <si>
    <t xml:space="preserve">ATUS-USAA</t>
  </si>
  <si>
    <t xml:space="preserve">US02156K1034</t>
  </si>
  <si>
    <t xml:space="preserve">BDRY7P9</t>
  </si>
  <si>
    <t xml:space="preserve">ATUS.K</t>
  </si>
  <si>
    <t xml:space="preserve">ATUS US Equity</t>
  </si>
  <si>
    <t xml:space="preserve">2023-12-31-R-238575/0/53065/0/true/Equity</t>
  </si>
  <si>
    <t xml:space="preserve">R-238575/0/53065/0/true/Equity</t>
  </si>
  <si>
    <t xml:space="preserve">AMAZON COM ORD</t>
  </si>
  <si>
    <t xml:space="preserve">AMZN</t>
  </si>
  <si>
    <t xml:space="preserve">AMZN-USAA</t>
  </si>
  <si>
    <t xml:space="preserve">US0231351067</t>
  </si>
  <si>
    <t xml:space="preserve">2000019</t>
  </si>
  <si>
    <t xml:space="preserve">AMZN.O</t>
  </si>
  <si>
    <t xml:space="preserve">AMZN US Equity</t>
  </si>
  <si>
    <t xml:space="preserve">2023-12-31-R-238575/0/133654020/0/true/Equity Option</t>
  </si>
  <si>
    <t xml:space="preserve">R-238575/0/133654020/0/true/Equity Option</t>
  </si>
  <si>
    <t xml:space="preserve">AMZN Jan4 125.0P</t>
  </si>
  <si>
    <t xml:space="preserve">AMZN/A240119P125-USAA</t>
  </si>
  <si>
    <t xml:space="preserve">AMZNM192412500.U^A24^2024012800</t>
  </si>
  <si>
    <t xml:space="preserve">AMZN240119P00125000</t>
  </si>
  <si>
    <t xml:space="preserve">AMZN US 01/19/24 P125 Equity</t>
  </si>
  <si>
    <t xml:space="preserve">2023-12-31-R-238575/0/133654062/0/true/Equity Option</t>
  </si>
  <si>
    <t xml:space="preserve">R-238575/0/133654062/0/true/Equity Option</t>
  </si>
  <si>
    <t xml:space="preserve">AMZN Jan4 137.5C</t>
  </si>
  <si>
    <t xml:space="preserve">AMZN/A240119C137.5-USAA</t>
  </si>
  <si>
    <t xml:space="preserve">AMZNA192413750.U^A24^2024012800</t>
  </si>
  <si>
    <t xml:space="preserve">AMZN240119C00137500</t>
  </si>
  <si>
    <t xml:space="preserve">AMZN US 01/19/24 C137.5 Equity</t>
  </si>
  <si>
    <t xml:space="preserve">2023-12-31-R-238575/0/133898746/0/true/Equity Option</t>
  </si>
  <si>
    <t xml:space="preserve">R-238575/0/133898746/0/true/Equity Option</t>
  </si>
  <si>
    <t xml:space="preserve">AMZN Jan4 93.0 P</t>
  </si>
  <si>
    <t xml:space="preserve">AMZN/A240119P93-USAA</t>
  </si>
  <si>
    <t xml:space="preserve">AMZNM192409300.U^A24^2024012800</t>
  </si>
  <si>
    <t xml:space="preserve">AMZN240119P00093000</t>
  </si>
  <si>
    <t xml:space="preserve">AMZN US 01/19/24 P93 Equity</t>
  </si>
  <si>
    <t xml:space="preserve">2023-12-31-R-238575/0/134074746/0/true/Equity Option</t>
  </si>
  <si>
    <t xml:space="preserve">R-238575/0/134074746/0/true/Equity Option</t>
  </si>
  <si>
    <t xml:space="preserve">AMZN Jan4 165.7C</t>
  </si>
  <si>
    <t xml:space="preserve">AMZN/A240119C165.75-USAA</t>
  </si>
  <si>
    <t xml:space="preserve">AMZNA192416575.U^A24^2024012800</t>
  </si>
  <si>
    <t xml:space="preserve">AMZN240119C00165750</t>
  </si>
  <si>
    <t xml:space="preserve">AMZN US 01/19/24 C165.75 Equity</t>
  </si>
  <si>
    <t xml:space="preserve">2023-12-31-R-238575/0/172073375/0/true/Equity Option</t>
  </si>
  <si>
    <t xml:space="preserve">R-238575/0/172073375/0/true/Equity Option</t>
  </si>
  <si>
    <t xml:space="preserve">AMZN Mar4 140.0P</t>
  </si>
  <si>
    <t xml:space="preserve">AMZN/A240315P140-USAA</t>
  </si>
  <si>
    <t xml:space="preserve">AMZNO152414000.U</t>
  </si>
  <si>
    <t xml:space="preserve">AMZN240315P00140000</t>
  </si>
  <si>
    <t xml:space="preserve">AMZN US 03/15/24 P140 Equity</t>
  </si>
  <si>
    <t xml:space="preserve">2023-12-31-R-238575/0/179125545/0/true/Equity Option</t>
  </si>
  <si>
    <t xml:space="preserve">R-238575/0/179125545/0/true/Equity Option</t>
  </si>
  <si>
    <t xml:space="preserve">AMZN Mar4 175.0C</t>
  </si>
  <si>
    <t xml:space="preserve">AMZN/A240315C175-USAA</t>
  </si>
  <si>
    <t xml:space="preserve">AMZNC152417500.U</t>
  </si>
  <si>
    <t xml:space="preserve">AMZN240315C00175000</t>
  </si>
  <si>
    <t xml:space="preserve">AMZN US 03/15/24 C175 Equity</t>
  </si>
  <si>
    <t xml:space="preserve">2023-12-31-R-238575/0/27225800/0/true/Equity</t>
  </si>
  <si>
    <t xml:space="preserve">R-238575/0/27225800/0/true/Equity</t>
  </si>
  <si>
    <t xml:space="preserve">Ambarella Inc</t>
  </si>
  <si>
    <t xml:space="preserve">AMBARELLA ORD</t>
  </si>
  <si>
    <t xml:space="preserve">AMBA</t>
  </si>
  <si>
    <t xml:space="preserve">AMBA-USAA</t>
  </si>
  <si>
    <t xml:space="preserve">KYG037AX1015</t>
  </si>
  <si>
    <t xml:space="preserve">B7KH3G6</t>
  </si>
  <si>
    <t xml:space="preserve">AMBA.O</t>
  </si>
  <si>
    <t xml:space="preserve">AMBA US Equity</t>
  </si>
  <si>
    <t xml:space="preserve">2023-12-31-R-238587/0/27225800/0/true/Equity</t>
  </si>
  <si>
    <t xml:space="preserve">R-238587/0/27225800/0/true/Equity</t>
  </si>
  <si>
    <t xml:space="preserve">2023-12-31-R-238575/0/158001429/0/true/Equity Option</t>
  </si>
  <si>
    <t xml:space="preserve">R-238575/0/158001429/0/true/Equity Option</t>
  </si>
  <si>
    <t xml:space="preserve">AAL Jan5 5.0 P</t>
  </si>
  <si>
    <t xml:space="preserve">AMERICAN AIRLINES GROUP ORD</t>
  </si>
  <si>
    <t xml:space="preserve">AALX</t>
  </si>
  <si>
    <t xml:space="preserve">AAL/A250117P5-USAA</t>
  </si>
  <si>
    <t xml:space="preserve">US02376R1023</t>
  </si>
  <si>
    <t xml:space="preserve">AALM172500500.U</t>
  </si>
  <si>
    <t xml:space="preserve">AAL250117P00005000</t>
  </si>
  <si>
    <t xml:space="preserve">AAL US 01/17/25 P5 Equity</t>
  </si>
  <si>
    <t xml:space="preserve">AAL US Equity</t>
  </si>
  <si>
    <t xml:space="preserve">AAL</t>
  </si>
  <si>
    <t xml:space="preserve">2023-12-31-R-238581/0/166776437/0/true/CDS</t>
  </si>
  <si>
    <t xml:space="preserve">R-238581/0/166776437/0/true/CDS</t>
  </si>
  <si>
    <t xml:space="preserve">American Airlines - 500 2024-12-20 </t>
  </si>
  <si>
    <t xml:space="preserve">AALX   3.750 03/01/25</t>
  </si>
  <si>
    <t xml:space="preserve">CDS</t>
  </si>
  <si>
    <t xml:space="preserve">AALCDS500L2024-142382699</t>
  </si>
  <si>
    <t xml:space="preserve">US02376RAE27</t>
  </si>
  <si>
    <t xml:space="preserve">2023-12-31-R-241450/0/43391/0/true/Equity</t>
  </si>
  <si>
    <t xml:space="preserve">R-241450/0/43391/0/true/Equity</t>
  </si>
  <si>
    <t xml:space="preserve">AMERICAN AXLE AND MANUFACTURING ORD</t>
  </si>
  <si>
    <t xml:space="preserve">AXL-USAA</t>
  </si>
  <si>
    <t xml:space="preserve">US0240611030</t>
  </si>
  <si>
    <t xml:space="preserve">2382416</t>
  </si>
  <si>
    <t xml:space="preserve">AXL US Equity</t>
  </si>
  <si>
    <t xml:space="preserve">2023-12-31-R-238575/0/8528/0/true/Equity</t>
  </si>
  <si>
    <t xml:space="preserve">R-238575/0/8528/0/true/Equity</t>
  </si>
  <si>
    <t xml:space="preserve">AMERICAN ELECTRIC POWER ORD</t>
  </si>
  <si>
    <t xml:space="preserve">AEP</t>
  </si>
  <si>
    <t xml:space="preserve">AEP-USAA</t>
  </si>
  <si>
    <t xml:space="preserve">US0255371017</t>
  </si>
  <si>
    <t xml:space="preserve">2026242</t>
  </si>
  <si>
    <t xml:space="preserve">AEP.O</t>
  </si>
  <si>
    <t xml:space="preserve">AEP US Equity</t>
  </si>
  <si>
    <t xml:space="preserve">2023-12-31-R-238575/0/180287803/0/true/Equity Option</t>
  </si>
  <si>
    <t xml:space="preserve">R-238575/0/180287803/0/true/Equity Option</t>
  </si>
  <si>
    <t xml:space="preserve">AEP Feb4 80.0 P</t>
  </si>
  <si>
    <t xml:space="preserve">AEP/A240216P80-USAA</t>
  </si>
  <si>
    <t xml:space="preserve">AEPN162408000.U</t>
  </si>
  <si>
    <t xml:space="preserve">AEP240216P00080000</t>
  </si>
  <si>
    <t xml:space="preserve">AEP US 02/16/24 P80 Equity</t>
  </si>
  <si>
    <t xml:space="preserve">2023-12-31-R-238575/0/180287820/0/true/Equity Option</t>
  </si>
  <si>
    <t xml:space="preserve">R-238575/0/180287820/0/true/Equity Option</t>
  </si>
  <si>
    <t xml:space="preserve">AEP Feb4 87.5 C</t>
  </si>
  <si>
    <t xml:space="preserve">AEP/A240216C87.5-USAA</t>
  </si>
  <si>
    <t xml:space="preserve">AEPB162408750.U</t>
  </si>
  <si>
    <t xml:space="preserve">AEP240216C00087500</t>
  </si>
  <si>
    <t xml:space="preserve">AEP US 02/16/24 C87.5 Equity</t>
  </si>
  <si>
    <t xml:space="preserve">2023-12-31-R-238575/0/184781839/0/true/Equity Option</t>
  </si>
  <si>
    <t xml:space="preserve">R-238575/0/184781839/0/true/Equity Option</t>
  </si>
  <si>
    <t xml:space="preserve">AEP May4 90.0 C</t>
  </si>
  <si>
    <t xml:space="preserve">AEP/A240517C90-USAA</t>
  </si>
  <si>
    <t xml:space="preserve">AEPE172409000.U</t>
  </si>
  <si>
    <t xml:space="preserve">AEP240517C00090000</t>
  </si>
  <si>
    <t xml:space="preserve">AEP US 05/17/24 C90 Equity</t>
  </si>
  <si>
    <t xml:space="preserve">2023-12-31-R-238575/0/184781850/0/true/Equity Option</t>
  </si>
  <si>
    <t xml:space="preserve">R-238575/0/184781850/0/true/Equity Option</t>
  </si>
  <si>
    <t xml:space="preserve">AEP May4 75.0 P</t>
  </si>
  <si>
    <t xml:space="preserve">AEP/A240517P75-USAA</t>
  </si>
  <si>
    <t xml:space="preserve">AEPQ172407500.U</t>
  </si>
  <si>
    <t xml:space="preserve">AEP240517P00075000</t>
  </si>
  <si>
    <t xml:space="preserve">AEP US 05/17/24 P75 Equity</t>
  </si>
  <si>
    <t xml:space="preserve">2023-12-31-R-238575/0/55712/0/true/Equity</t>
  </si>
  <si>
    <t xml:space="preserve">R-238575/0/55712/0/true/Equity</t>
  </si>
  <si>
    <t xml:space="preserve">AMERICAN EXPRESS ORD</t>
  </si>
  <si>
    <t xml:space="preserve">AXP</t>
  </si>
  <si>
    <t xml:space="preserve">AXP-USAA</t>
  </si>
  <si>
    <t xml:space="preserve">US0258161092</t>
  </si>
  <si>
    <t xml:space="preserve">2026082</t>
  </si>
  <si>
    <t xml:space="preserve">AXP US Equity</t>
  </si>
  <si>
    <t xml:space="preserve">2023-12-31-R-238575/0/133546806/0/true/Equity Option</t>
  </si>
  <si>
    <t xml:space="preserve">R-238575/0/133546806/0/true/Equity Option</t>
  </si>
  <si>
    <t xml:space="preserve">AXP Jan4 200.0 C</t>
  </si>
  <si>
    <t xml:space="preserve">AXP/A240119C200-USAA</t>
  </si>
  <si>
    <t xml:space="preserve">AXPA192420000.U^A24^2024012800</t>
  </si>
  <si>
    <t xml:space="preserve">AXP240119C00200000</t>
  </si>
  <si>
    <t xml:space="preserve">AXP US 01/19/24 C200 Equity</t>
  </si>
  <si>
    <t xml:space="preserve">2023-12-31-R-238575/0/133546816/0/true/Equity Option</t>
  </si>
  <si>
    <t xml:space="preserve">R-238575/0/133546816/0/true/Equity Option</t>
  </si>
  <si>
    <t xml:space="preserve">AXP Jan4 155.0 P</t>
  </si>
  <si>
    <t xml:space="preserve">AXP/A240119P155-USAA</t>
  </si>
  <si>
    <t xml:space="preserve">AXPM192415500.U^A24^2024012800</t>
  </si>
  <si>
    <t xml:space="preserve">AXP240119P00155000</t>
  </si>
  <si>
    <t xml:space="preserve">AXP US 01/19/24 P155 Equity</t>
  </si>
  <si>
    <t xml:space="preserve">2023-12-31-R-238575/0/133546817/0/true/Equity Option</t>
  </si>
  <si>
    <t xml:space="preserve">R-238575/0/133546817/0/true/Equity Option</t>
  </si>
  <si>
    <t xml:space="preserve">AXP Jan4 160.0 P</t>
  </si>
  <si>
    <t xml:space="preserve">AXP/A240119P160-USAA</t>
  </si>
  <si>
    <t xml:space="preserve">AXPM192416000.U^A24^2024012800</t>
  </si>
  <si>
    <t xml:space="preserve">AXP240119P00160000</t>
  </si>
  <si>
    <t xml:space="preserve">AXP US 01/19/24 P160 Equity</t>
  </si>
  <si>
    <t xml:space="preserve">2023-12-31-R-238575/0/152168366/0/true/Equity Option</t>
  </si>
  <si>
    <t xml:space="preserve">R-238575/0/152168366/0/true/Equity Option</t>
  </si>
  <si>
    <t xml:space="preserve">AXP Jun4 160.0 P</t>
  </si>
  <si>
    <t xml:space="preserve">AXP/A240621P160-USAA</t>
  </si>
  <si>
    <t xml:space="preserve">AXPR212416000.U</t>
  </si>
  <si>
    <t xml:space="preserve">AXP240621P00160000</t>
  </si>
  <si>
    <t xml:space="preserve">AXP US 06/21/24 P160 Equity</t>
  </si>
  <si>
    <t xml:space="preserve">2023-12-31-R-238575/0/152168414/0/true/Equity Option</t>
  </si>
  <si>
    <t xml:space="preserve">R-238575/0/152168414/0/true/Equity Option</t>
  </si>
  <si>
    <t xml:space="preserve">AXP Jun4 220.0 C</t>
  </si>
  <si>
    <t xml:space="preserve">AXP/A240621C220-USAA</t>
  </si>
  <si>
    <t xml:space="preserve">AXPF212422000.U</t>
  </si>
  <si>
    <t xml:space="preserve">AXP240621C00220000</t>
  </si>
  <si>
    <t xml:space="preserve">AXP US 06/21/24 C220 Equity</t>
  </si>
  <si>
    <t xml:space="preserve">2023-12-31-R-238575/0/183393381/0/true/Equity Option</t>
  </si>
  <si>
    <t xml:space="preserve">R-238575/0/183393381/0/true/Equity Option</t>
  </si>
  <si>
    <t xml:space="preserve">AXP Mar4 175.0 P</t>
  </si>
  <si>
    <t xml:space="preserve">AXP/A240315P175-USAA</t>
  </si>
  <si>
    <t xml:space="preserve">AXPO152417500.U</t>
  </si>
  <si>
    <t xml:space="preserve">AXP240315P00175000</t>
  </si>
  <si>
    <t xml:space="preserve">AXP US 03/15/24 P175 Equity</t>
  </si>
  <si>
    <t xml:space="preserve">2023-12-31-R-238575/0/183393445/0/true/Equity Option</t>
  </si>
  <si>
    <t xml:space="preserve">R-238575/0/183393445/0/true/Equity Option</t>
  </si>
  <si>
    <t xml:space="preserve">AXP Mar4 200.0 C</t>
  </si>
  <si>
    <t xml:space="preserve">AXP/A240315C200-USAA</t>
  </si>
  <si>
    <t xml:space="preserve">AXPC152420000.U</t>
  </si>
  <si>
    <t xml:space="preserve">AXP240315C00200000</t>
  </si>
  <si>
    <t xml:space="preserve">AXP US 03/15/24 C200 Equity</t>
  </si>
  <si>
    <t xml:space="preserve">2023-12-31-R-238575/0/51467/0/true/REIT</t>
  </si>
  <si>
    <t xml:space="preserve">R-238575/0/51467/0/true/REIT</t>
  </si>
  <si>
    <t xml:space="preserve">AMERICAN TOWER REIT</t>
  </si>
  <si>
    <t xml:space="preserve">AMT</t>
  </si>
  <si>
    <t xml:space="preserve">REIT</t>
  </si>
  <si>
    <t xml:space="preserve">AMT-USAA</t>
  </si>
  <si>
    <t xml:space="preserve">US03027X1000</t>
  </si>
  <si>
    <t xml:space="preserve">B7FBFL2</t>
  </si>
  <si>
    <t xml:space="preserve">AMT US Equity</t>
  </si>
  <si>
    <t xml:space="preserve">2023-12-31-R-238575/0/183389008/0/true/Equity Option</t>
  </si>
  <si>
    <t xml:space="preserve">R-238575/0/183389008/0/true/Equity Option</t>
  </si>
  <si>
    <t xml:space="preserve">AMT Apr4 195.0 P</t>
  </si>
  <si>
    <t xml:space="preserve">AMT/A240419P195-USAA</t>
  </si>
  <si>
    <t xml:space="preserve">AMTP192419500.U</t>
  </si>
  <si>
    <t xml:space="preserve">AMT240419P00195000</t>
  </si>
  <si>
    <t xml:space="preserve">AMT US 04/19/24 P195 Equity</t>
  </si>
  <si>
    <t xml:space="preserve">2023-12-31-R-238575/0/183389056/0/true/Equity Option</t>
  </si>
  <si>
    <t xml:space="preserve">R-238575/0/183389056/0/true/Equity Option</t>
  </si>
  <si>
    <t xml:space="preserve">AMT Apr4 240.0 C</t>
  </si>
  <si>
    <t xml:space="preserve">AMT/A240419C240-USAA</t>
  </si>
  <si>
    <t xml:space="preserve">AMTD192424000.U</t>
  </si>
  <si>
    <t xml:space="preserve">AMT240419C00240000</t>
  </si>
  <si>
    <t xml:space="preserve">AMT US 04/19/24 C240 Equity</t>
  </si>
  <si>
    <t xml:space="preserve">2023-12-31-R-241450/0/143523411/0/true/Corporate Bond</t>
  </si>
  <si>
    <t xml:space="preserve">R-241450/0/143523411/0/true/Corporate Bond</t>
  </si>
  <si>
    <t xml:space="preserve">Americredit Corporation</t>
  </si>
  <si>
    <t xml:space="preserve">GM     5.700 Perp     '30 FRN</t>
  </si>
  <si>
    <t xml:space="preserve">GM</t>
  </si>
  <si>
    <t xml:space="preserve">GM599F-USAA</t>
  </si>
  <si>
    <t xml:space="preserve">US37045XDB91</t>
  </si>
  <si>
    <t xml:space="preserve">37045XDB9</t>
  </si>
  <si>
    <t xml:space="preserve">BLNPMQ8</t>
  </si>
  <si>
    <t xml:space="preserve">2023-12-31-R-238575/0/39079/0/true/Equity</t>
  </si>
  <si>
    <t xml:space="preserve">R-238575/0/39079/0/true/Equity</t>
  </si>
  <si>
    <t xml:space="preserve">AMGEN ORD</t>
  </si>
  <si>
    <t xml:space="preserve">AMGN</t>
  </si>
  <si>
    <t xml:space="preserve">AMGN-USAA</t>
  </si>
  <si>
    <t xml:space="preserve">US0311621009</t>
  </si>
  <si>
    <t xml:space="preserve">2023607</t>
  </si>
  <si>
    <t xml:space="preserve">AMGN.O</t>
  </si>
  <si>
    <t xml:space="preserve">AMGN US Equity</t>
  </si>
  <si>
    <t xml:space="preserve">2023-12-31-R-238575/0/133544911/0/true/Equity Option</t>
  </si>
  <si>
    <t xml:space="preserve">R-238575/0/133544911/0/true/Equity Option</t>
  </si>
  <si>
    <t xml:space="preserve">AMGN Jan4 270.0C</t>
  </si>
  <si>
    <t xml:space="preserve">AMGN/A240119C270-USAA</t>
  </si>
  <si>
    <t xml:space="preserve">AMGNA192427000.U^A24^2024012800</t>
  </si>
  <si>
    <t xml:space="preserve">AMGN240119C00270000</t>
  </si>
  <si>
    <t xml:space="preserve">AMGN US 01/19/24 C270 Equity</t>
  </si>
  <si>
    <t xml:space="preserve">2023-12-31-R-238575/0/134072320/0/true/Equity Option</t>
  </si>
  <si>
    <t xml:space="preserve">R-238575/0/134072320/0/true/Equity Option</t>
  </si>
  <si>
    <t xml:space="preserve">AMGN Jan4 205.0P</t>
  </si>
  <si>
    <t xml:space="preserve">AMGN/A240119P205-USAA</t>
  </si>
  <si>
    <t xml:space="preserve">AMGNM192420500.U^A24^2024012800</t>
  </si>
  <si>
    <t xml:space="preserve">AMGN240119P00205000</t>
  </si>
  <si>
    <t xml:space="preserve">AMGN US 01/19/24 P205 Equity</t>
  </si>
  <si>
    <t xml:space="preserve">2023-12-31-R-238575/0/183388566/0/true/Equity Option</t>
  </si>
  <si>
    <t xml:space="preserve">R-238575/0/183388566/0/true/Equity Option</t>
  </si>
  <si>
    <t xml:space="preserve">AMGN Apr4 255.0P</t>
  </si>
  <si>
    <t xml:space="preserve">AMGN/A240419P255-USAA</t>
  </si>
  <si>
    <t xml:space="preserve">AMGNP192425500.U</t>
  </si>
  <si>
    <t xml:space="preserve">AMGN240419P00255000</t>
  </si>
  <si>
    <t xml:space="preserve">AMGN US 04/19/24 P255 Equity</t>
  </si>
  <si>
    <t xml:space="preserve">2023-12-31-R-238575/0/183388696/0/true/Equity Option</t>
  </si>
  <si>
    <t xml:space="preserve">R-238575/0/183388696/0/true/Equity Option</t>
  </si>
  <si>
    <t xml:space="preserve">AMGN Apr4 305.0C</t>
  </si>
  <si>
    <t xml:space="preserve">AMGN/A240419C305-USAA</t>
  </si>
  <si>
    <t xml:space="preserve">AMGND192430500.U</t>
  </si>
  <si>
    <t xml:space="preserve">AMGN240419C00305000</t>
  </si>
  <si>
    <t xml:space="preserve">AMGN US 04/19/24 C305 Equity</t>
  </si>
  <si>
    <t xml:space="preserve">2023-12-31-R-238575/0/2976870/0/true/Equity</t>
  </si>
  <si>
    <t xml:space="preserve">R-238575/0/2976870/0/true/Equity</t>
  </si>
  <si>
    <t xml:space="preserve">Amicus Therapeutics Inc</t>
  </si>
  <si>
    <t xml:space="preserve">AMICUS THERAPEUTICS ORD</t>
  </si>
  <si>
    <t xml:space="preserve">FOLD</t>
  </si>
  <si>
    <t xml:space="preserve">FOLD-USAA</t>
  </si>
  <si>
    <t xml:space="preserve">US03152W1099</t>
  </si>
  <si>
    <t xml:space="preserve">03152W109</t>
  </si>
  <si>
    <t xml:space="preserve">B19FQ48</t>
  </si>
  <si>
    <t xml:space="preserve">FOLD.O</t>
  </si>
  <si>
    <t xml:space="preserve">FOLD US Equity</t>
  </si>
  <si>
    <t xml:space="preserve">2023-12-31-R-238575/0/98985/0/true/Equity</t>
  </si>
  <si>
    <t xml:space="preserve">R-238575/0/98985/0/true/Equity</t>
  </si>
  <si>
    <t xml:space="preserve">AMKOR TECHNOLOGY ORD</t>
  </si>
  <si>
    <t xml:space="preserve">AMKR</t>
  </si>
  <si>
    <t xml:space="preserve">AMKR-USAA</t>
  </si>
  <si>
    <t xml:space="preserve">US0316521006</t>
  </si>
  <si>
    <t xml:space="preserve">2242929</t>
  </si>
  <si>
    <t xml:space="preserve">AMKR.O</t>
  </si>
  <si>
    <t xml:space="preserve">AMKR US Equity</t>
  </si>
  <si>
    <t xml:space="preserve">2023-12-31-R-238566/0/38198242/0/true/Equity</t>
  </si>
  <si>
    <t xml:space="preserve">R-238566/0/38198242/0/true/Equity</t>
  </si>
  <si>
    <t xml:space="preserve">AMPHASTAR PHARMACEUTICALS ORD</t>
  </si>
  <si>
    <t xml:space="preserve">AMPH</t>
  </si>
  <si>
    <t xml:space="preserve">AMPH-USAA</t>
  </si>
  <si>
    <t xml:space="preserve">US03209R1032</t>
  </si>
  <si>
    <t xml:space="preserve">03209R103</t>
  </si>
  <si>
    <t xml:space="preserve">BNFWZS4</t>
  </si>
  <si>
    <t xml:space="preserve">AMPH.O</t>
  </si>
  <si>
    <t xml:space="preserve">AMPH US Equity</t>
  </si>
  <si>
    <t xml:space="preserve">2023-12-31-R-238566/0/184731025/0/true/Convertible Bond</t>
  </si>
  <si>
    <t xml:space="preserve">R-238566/0/184731025/0/true/Convertible Bond</t>
  </si>
  <si>
    <t xml:space="preserve">AMPH   2.000 03/15/29 CVT</t>
  </si>
  <si>
    <t xml:space="preserve">AMPH229AF-USAA</t>
  </si>
  <si>
    <t xml:space="preserve">US03209RAA14</t>
  </si>
  <si>
    <t xml:space="preserve">BNQNBB1</t>
  </si>
  <si>
    <t xml:space="preserve">2023-12-31-R-238575/0/38198242/0/true/Equity</t>
  </si>
  <si>
    <t xml:space="preserve">R-238575/0/38198242/0/true/Equity</t>
  </si>
  <si>
    <t xml:space="preserve">2023-12-31-R-238575/0/184731025/0/true/Convertible Bond</t>
  </si>
  <si>
    <t xml:space="preserve">R-238575/0/184731025/0/true/Convertible Bond</t>
  </si>
  <si>
    <t xml:space="preserve">2023-12-31-R-238587/0/38198242/0/true/Equity</t>
  </si>
  <si>
    <t xml:space="preserve">R-238587/0/38198242/0/true/Equity</t>
  </si>
  <si>
    <t xml:space="preserve">2023-12-31-R-238587/0/184731025/0/true/Convertible Bond</t>
  </si>
  <si>
    <t xml:space="preserve">R-238587/0/184731025/0/true/Convertible Bond</t>
  </si>
  <si>
    <t xml:space="preserve">2023-12-31-R-241450/0/38198242/0/true/Equity</t>
  </si>
  <si>
    <t xml:space="preserve">R-241450/0/38198242/0/true/Equity</t>
  </si>
  <si>
    <t xml:space="preserve">2023-12-31-R-241450/0/184731025/0/true/Convertible Bond</t>
  </si>
  <si>
    <t xml:space="preserve">R-241450/0/184731025/0/true/Convertible Bond</t>
  </si>
  <si>
    <t xml:space="preserve">2023-12-31-R-238575/0/134251023/0/true/Equity</t>
  </si>
  <si>
    <t xml:space="preserve">R-238575/0/134251023/0/true/Equity</t>
  </si>
  <si>
    <t xml:space="preserve">AMPLITUDE CL A ORD</t>
  </si>
  <si>
    <t xml:space="preserve">AMPL-USAA</t>
  </si>
  <si>
    <t xml:space="preserve">US03213A1043</t>
  </si>
  <si>
    <t xml:space="preserve">BMV1Z44</t>
  </si>
  <si>
    <t xml:space="preserve">AMPL.O</t>
  </si>
  <si>
    <t xml:space="preserve">AMPL US Equity</t>
  </si>
  <si>
    <t xml:space="preserve">AMPL</t>
  </si>
  <si>
    <t xml:space="preserve">2023-12-31-R-238575/0/119442/0/true/Equity</t>
  </si>
  <si>
    <t xml:space="preserve">R-238575/0/119442/0/true/Equity</t>
  </si>
  <si>
    <t xml:space="preserve">ANALOG DEVICES ORD</t>
  </si>
  <si>
    <t xml:space="preserve">ADI</t>
  </si>
  <si>
    <t xml:space="preserve">ADI-USAA</t>
  </si>
  <si>
    <t xml:space="preserve">US0326541051</t>
  </si>
  <si>
    <t xml:space="preserve">2032067</t>
  </si>
  <si>
    <t xml:space="preserve">ADI.O</t>
  </si>
  <si>
    <t xml:space="preserve">ADI US Equity</t>
  </si>
  <si>
    <t xml:space="preserve">2023-12-31-R-238575/0/133543606/0/true/Equity Option</t>
  </si>
  <si>
    <t xml:space="preserve">R-238575/0/133543606/0/true/Equity Option</t>
  </si>
  <si>
    <t xml:space="preserve">ADI Jan4 220.0 C</t>
  </si>
  <si>
    <t xml:space="preserve">ADI/A240119C220-USAA</t>
  </si>
  <si>
    <t xml:space="preserve">ADIA192422000.U^A24^2024012800</t>
  </si>
  <si>
    <t xml:space="preserve">ADI240119C00220000</t>
  </si>
  <si>
    <t xml:space="preserve">ADI US 01/19/24 C220 Equity</t>
  </si>
  <si>
    <t xml:space="preserve">2023-12-31-R-238575/0/133543614/0/true/Equity Option</t>
  </si>
  <si>
    <t xml:space="preserve">R-238575/0/133543614/0/true/Equity Option</t>
  </si>
  <si>
    <t xml:space="preserve">ADI Jan4 155.0 P</t>
  </si>
  <si>
    <t xml:space="preserve">ADI/A240119P155-USAA</t>
  </si>
  <si>
    <t xml:space="preserve">ADIM192415500.U^A24^2024012800</t>
  </si>
  <si>
    <t xml:space="preserve">ADI240119P00155000</t>
  </si>
  <si>
    <t xml:space="preserve">ADI US 01/19/24 P155 Equity</t>
  </si>
  <si>
    <t xml:space="preserve">2023-12-31-R-238575/0/181986738/0/true/Equity Option</t>
  </si>
  <si>
    <t xml:space="preserve">R-238575/0/181986738/0/true/Equity Option</t>
  </si>
  <si>
    <t xml:space="preserve">ADI Mar4 185.0 P</t>
  </si>
  <si>
    <t xml:space="preserve">ADI/A240315P185-USAA</t>
  </si>
  <si>
    <t xml:space="preserve">ADIO152418500.U</t>
  </si>
  <si>
    <t xml:space="preserve">ADI240315P00185000</t>
  </si>
  <si>
    <t xml:space="preserve">ADI US 03/15/24 P185 Equity</t>
  </si>
  <si>
    <t xml:space="preserve">2023-12-31-R-238575/0/181986778/0/true/Equity Option</t>
  </si>
  <si>
    <t xml:space="preserve">R-238575/0/181986778/0/true/Equity Option</t>
  </si>
  <si>
    <t xml:space="preserve">ADI Mar4 220.0 C</t>
  </si>
  <si>
    <t xml:space="preserve">ADI/A240315C220-USAA</t>
  </si>
  <si>
    <t xml:space="preserve">ADIC152422000.U</t>
  </si>
  <si>
    <t xml:space="preserve">ADI240315C00220000</t>
  </si>
  <si>
    <t xml:space="preserve">ADI US 03/15/24 C220 Equity</t>
  </si>
  <si>
    <t xml:space="preserve">2023-12-31-R-241450/0/33605387/0/true/Equity</t>
  </si>
  <si>
    <t xml:space="preserve">R-241450/0/33605387/0/true/Equity</t>
  </si>
  <si>
    <t xml:space="preserve">ANTERO RESOURCES ORD</t>
  </si>
  <si>
    <t xml:space="preserve">AR</t>
  </si>
  <si>
    <t xml:space="preserve">AR-USAA</t>
  </si>
  <si>
    <t xml:space="preserve">US03674X1063</t>
  </si>
  <si>
    <t xml:space="preserve">BFD2WR8</t>
  </si>
  <si>
    <t xml:space="preserve">AR US Equity</t>
  </si>
  <si>
    <t xml:space="preserve">2023-12-31-R-241450/0/128549449/0/true/Corporate Bond</t>
  </si>
  <si>
    <t xml:space="preserve">R-241450/0/128549449/0/true/Corporate Bond</t>
  </si>
  <si>
    <t xml:space="preserve">AR     5.375 03/01/30 '25</t>
  </si>
  <si>
    <t xml:space="preserve">AR530AF-USAA</t>
  </si>
  <si>
    <t xml:space="preserve">US03674XAS53</t>
  </si>
  <si>
    <t xml:space="preserve">03674XAS5</t>
  </si>
  <si>
    <t xml:space="preserve">BNDYF04</t>
  </si>
  <si>
    <t xml:space="preserve">2023-12-31-R-238575/0/27216538/0/true/Equity</t>
  </si>
  <si>
    <t xml:space="preserve">R-238575/0/27216538/0/true/Equity</t>
  </si>
  <si>
    <t xml:space="preserve">ANYWHERE REAL ESTATE ORD</t>
  </si>
  <si>
    <t xml:space="preserve">HOUS</t>
  </si>
  <si>
    <t xml:space="preserve">HOUS-USAA</t>
  </si>
  <si>
    <t xml:space="preserve">US75605Y1064</t>
  </si>
  <si>
    <t xml:space="preserve">B5T0CW1</t>
  </si>
  <si>
    <t xml:space="preserve">HOUS.K</t>
  </si>
  <si>
    <t xml:space="preserve">HOUS US Equity</t>
  </si>
  <si>
    <t xml:space="preserve">2023-12-31-R-238575/0/91345907/0/true/Corporate Bond</t>
  </si>
  <si>
    <t xml:space="preserve">R-238575/0/91345907/0/true/Corporate Bond</t>
  </si>
  <si>
    <t xml:space="preserve">Apache Corp</t>
  </si>
  <si>
    <t xml:space="preserve">APA    4.250 01/15/30 '29</t>
  </si>
  <si>
    <t xml:space="preserve">APA430F-USAA</t>
  </si>
  <si>
    <t xml:space="preserve">US037411BF15</t>
  </si>
  <si>
    <t xml:space="preserve">037411BF1</t>
  </si>
  <si>
    <t xml:space="preserve">BK1M2B9</t>
  </si>
  <si>
    <t xml:space="preserve">2023-12-31-R-238581/0/186866666/0/true/CDS</t>
  </si>
  <si>
    <t xml:space="preserve">R-238581/0/186866666/0/true/CDS</t>
  </si>
  <si>
    <t xml:space="preserve">Apache Corp - 100 2028-12-20 </t>
  </si>
  <si>
    <t xml:space="preserve">APA    4.375 10/15/28 '28</t>
  </si>
  <si>
    <t xml:space="preserve">APA/PRVCDS100L2028-156710703</t>
  </si>
  <si>
    <t xml:space="preserve">US037411BE40</t>
  </si>
  <si>
    <t xml:space="preserve">2023-12-31-R-238575/0/17612468/0/true/Equity</t>
  </si>
  <si>
    <t xml:space="preserve">R-238575/0/17612468/0/true/Equity</t>
  </si>
  <si>
    <t xml:space="preserve">APOLLO GLOBAL MANAGEMENT ORD</t>
  </si>
  <si>
    <t xml:space="preserve">APO</t>
  </si>
  <si>
    <t xml:space="preserve">APO-USAA</t>
  </si>
  <si>
    <t xml:space="preserve">US03769M1062</t>
  </si>
  <si>
    <t xml:space="preserve">BN44JF6</t>
  </si>
  <si>
    <t xml:space="preserve">APO US Equity</t>
  </si>
  <si>
    <t xml:space="preserve">2023-12-31-R-238575/0/133545590/0/true/Equity Option</t>
  </si>
  <si>
    <t xml:space="preserve">R-238575/0/133545590/0/true/Equity Option</t>
  </si>
  <si>
    <t xml:space="preserve">APO Jan4 90.0 C</t>
  </si>
  <si>
    <t xml:space="preserve">APO/A240119C90-USAA</t>
  </si>
  <si>
    <t xml:space="preserve">APOA192409000.U^A24^2024012800</t>
  </si>
  <si>
    <t xml:space="preserve">APO240119C00090000</t>
  </si>
  <si>
    <t xml:space="preserve">APO US 01/19/24 C90 Equity</t>
  </si>
  <si>
    <t xml:space="preserve">2023-12-31-R-238575/0/133545597/0/true/Equity Option</t>
  </si>
  <si>
    <t xml:space="preserve">R-238575/0/133545597/0/true/Equity Option</t>
  </si>
  <si>
    <t xml:space="preserve">APO Jan4 65.0 P</t>
  </si>
  <si>
    <t xml:space="preserve">APO/A240119P65-USAA</t>
  </si>
  <si>
    <t xml:space="preserve">APOM192406500.U^A24^2024012800</t>
  </si>
  <si>
    <t xml:space="preserve">APO240119P00065000</t>
  </si>
  <si>
    <t xml:space="preserve">APO US 01/19/24 P65 Equity</t>
  </si>
  <si>
    <t xml:space="preserve">2023-12-31-R-238575/0/122763/0/true/Equity</t>
  </si>
  <si>
    <t xml:space="preserve">R-238575/0/122763/0/true/Equity</t>
  </si>
  <si>
    <t xml:space="preserve">APPLE ORD</t>
  </si>
  <si>
    <t xml:space="preserve">AAPL</t>
  </si>
  <si>
    <t xml:space="preserve">AAPL-USAA</t>
  </si>
  <si>
    <t xml:space="preserve">US0378331005</t>
  </si>
  <si>
    <t xml:space="preserve">2046251</t>
  </si>
  <si>
    <t xml:space="preserve">AAPL.O</t>
  </si>
  <si>
    <t xml:space="preserve">AAPL US Equity</t>
  </si>
  <si>
    <t xml:space="preserve">2023-12-31-R-238575/0/133543038/0/true/Equity Option</t>
  </si>
  <si>
    <t xml:space="preserve">R-238575/0/133543038/0/true/Equity Option</t>
  </si>
  <si>
    <t xml:space="preserve">AAPL Jan4 155.0P</t>
  </si>
  <si>
    <t xml:space="preserve">AAPL/A240119P155-USAA</t>
  </si>
  <si>
    <t xml:space="preserve">AAPLM192415500.U^A24^2024012800</t>
  </si>
  <si>
    <t xml:space="preserve">AAPL240119P00155000</t>
  </si>
  <si>
    <t xml:space="preserve">AAPL US 01/19/24 P155 Equity</t>
  </si>
  <si>
    <t xml:space="preserve">2023-12-31-R-238575/0/133543040/0/true/Equity Option</t>
  </si>
  <si>
    <t xml:space="preserve">R-238575/0/133543040/0/true/Equity Option</t>
  </si>
  <si>
    <t xml:space="preserve">AAPL Jan4 165.0P</t>
  </si>
  <si>
    <t xml:space="preserve">AAPL/A240119P165-USAA</t>
  </si>
  <si>
    <t xml:space="preserve">AAPLM192416500.U^A24^2024012800</t>
  </si>
  <si>
    <t xml:space="preserve">AAPL240119P00165000</t>
  </si>
  <si>
    <t xml:space="preserve">AAPL US 01/19/24 P165 Equity</t>
  </si>
  <si>
    <t xml:space="preserve">2023-12-31-R-238575/0/133717547/0/true/Equity Option</t>
  </si>
  <si>
    <t xml:space="preserve">R-238575/0/133717547/0/true/Equity Option</t>
  </si>
  <si>
    <t xml:space="preserve">AAPL Jan4 205.0C</t>
  </si>
  <si>
    <t xml:space="preserve">AAPL/A240119C205-USAA</t>
  </si>
  <si>
    <t xml:space="preserve">AAPLA192420500.U^A24^2024012800</t>
  </si>
  <si>
    <t xml:space="preserve">AAPL240119C00205000</t>
  </si>
  <si>
    <t xml:space="preserve">AAPL US 01/19/24 C205 Equity</t>
  </si>
  <si>
    <t xml:space="preserve">2023-12-31-R-238575/0/133717563/0/true/Equity Option</t>
  </si>
  <si>
    <t xml:space="preserve">R-238575/0/133717563/0/true/Equity Option</t>
  </si>
  <si>
    <t xml:space="preserve">AAPL Jan4 210.0C</t>
  </si>
  <si>
    <t xml:space="preserve">AAPL/A240119C210-USAA</t>
  </si>
  <si>
    <t xml:space="preserve">AAPLA192421000.U^A24^2024012800</t>
  </si>
  <si>
    <t xml:space="preserve">AAPL240119C00210000</t>
  </si>
  <si>
    <t xml:space="preserve">AAPL US 01/19/24 C210 Equity</t>
  </si>
  <si>
    <t xml:space="preserve">2023-12-31-R-238575/0/163388928/0/true/Equity Option</t>
  </si>
  <si>
    <t xml:space="preserve">R-238575/0/163388928/0/true/Equity Option</t>
  </si>
  <si>
    <t xml:space="preserve">AAPL Mar4 185.0P</t>
  </si>
  <si>
    <t xml:space="preserve">AAPL/A240315P185-USAA</t>
  </si>
  <si>
    <t xml:space="preserve">AAPLO152418500.U</t>
  </si>
  <si>
    <t xml:space="preserve">AAPL240315P00185000</t>
  </si>
  <si>
    <t xml:space="preserve">AAPL US 03/15/24 P185 Equity</t>
  </si>
  <si>
    <t xml:space="preserve">2023-12-31-R-238575/0/163389029/0/true/Equity Option</t>
  </si>
  <si>
    <t xml:space="preserve">R-238575/0/163389029/0/true/Equity Option</t>
  </si>
  <si>
    <t xml:space="preserve">AAPL Mar4 215.0C</t>
  </si>
  <si>
    <t xml:space="preserve">AAPL/A240315C215-USAA</t>
  </si>
  <si>
    <t xml:space="preserve">AAPLC152421500.U</t>
  </si>
  <si>
    <t xml:space="preserve">AAPL240315C00215000</t>
  </si>
  <si>
    <t xml:space="preserve">AAPL US 03/15/24 C215 Equity</t>
  </si>
  <si>
    <t xml:space="preserve">2023-12-31-R-238575/0/107683/0/true/Equity</t>
  </si>
  <si>
    <t xml:space="preserve">R-238575/0/107683/0/true/Equity</t>
  </si>
  <si>
    <t xml:space="preserve">APPLIED MATERIAL ORD</t>
  </si>
  <si>
    <t xml:space="preserve">AMAT</t>
  </si>
  <si>
    <t xml:space="preserve">AMAT-USAA</t>
  </si>
  <si>
    <t xml:space="preserve">US0382221051</t>
  </si>
  <si>
    <t xml:space="preserve">2046552</t>
  </si>
  <si>
    <t xml:space="preserve">AMAT.O</t>
  </si>
  <si>
    <t xml:space="preserve">AMAT US Equity</t>
  </si>
  <si>
    <t xml:space="preserve">2023-12-31-R-238575/0/133544709/0/true/Equity Option</t>
  </si>
  <si>
    <t xml:space="preserve">R-238575/0/133544709/0/true/Equity Option</t>
  </si>
  <si>
    <t xml:space="preserve">AMAT Jan4 150.0C</t>
  </si>
  <si>
    <t xml:space="preserve">AMAT/A240119C150-USAA</t>
  </si>
  <si>
    <t xml:space="preserve">AMATA192415000.U^A24^2024012800</t>
  </si>
  <si>
    <t xml:space="preserve">AMAT240119C00150000</t>
  </si>
  <si>
    <t xml:space="preserve">AMAT US 01/19/24 C150 Equity</t>
  </si>
  <si>
    <t xml:space="preserve">2023-12-31-R-238575/0/145922468/0/true/Equity Option</t>
  </si>
  <si>
    <t xml:space="preserve">R-238575/0/145922468/0/true/Equity Option</t>
  </si>
  <si>
    <t xml:space="preserve">AMAT Jan4 97.5 P</t>
  </si>
  <si>
    <t xml:space="preserve">AMAT/A240119P97.5-USAA</t>
  </si>
  <si>
    <t xml:space="preserve">AMATM192409750.U^A24^2024012800</t>
  </si>
  <si>
    <t xml:space="preserve">AMAT240119P00097500</t>
  </si>
  <si>
    <t xml:space="preserve">AMAT US 01/19/24 P97.5 Equity</t>
  </si>
  <si>
    <t xml:space="preserve">2023-12-31-R-238575/0/182854395/0/true/Equity Option</t>
  </si>
  <si>
    <t xml:space="preserve">R-238575/0/182854395/0/true/Equity Option</t>
  </si>
  <si>
    <t xml:space="preserve">AMAT Mar4 150.0P</t>
  </si>
  <si>
    <t xml:space="preserve">AMAT/A240315P150-USAA</t>
  </si>
  <si>
    <t xml:space="preserve">AMATO152415000.U</t>
  </si>
  <si>
    <t xml:space="preserve">AMAT240315P00150000</t>
  </si>
  <si>
    <t xml:space="preserve">AMAT US 03/15/24 P150 Equity</t>
  </si>
  <si>
    <t xml:space="preserve">2023-12-31-R-238575/0/182854419/0/true/Equity Option</t>
  </si>
  <si>
    <t xml:space="preserve">R-238575/0/182854419/0/true/Equity Option</t>
  </si>
  <si>
    <t xml:space="preserve">AMAT Mar4 180.0C</t>
  </si>
  <si>
    <t xml:space="preserve">AMAT/A240315C180-USAA</t>
  </si>
  <si>
    <t xml:space="preserve">AMATC152418000.U</t>
  </si>
  <si>
    <t xml:space="preserve">AMAT240315C00180000</t>
  </si>
  <si>
    <t xml:space="preserve">AMAT US 03/15/24 C180 Equity</t>
  </si>
  <si>
    <t xml:space="preserve">2023-12-31-R-238575/0/182854424/0/true/Equity Option</t>
  </si>
  <si>
    <t xml:space="preserve">R-238575/0/182854424/0/true/Equity Option</t>
  </si>
  <si>
    <t xml:space="preserve">AMAT Mar4 185.0C</t>
  </si>
  <si>
    <t xml:space="preserve">AMAT/A240315C185-USAA</t>
  </si>
  <si>
    <t xml:space="preserve">AMATC152418500.U</t>
  </si>
  <si>
    <t xml:space="preserve">AMAT240315C00185000</t>
  </si>
  <si>
    <t xml:space="preserve">AMAT US 03/15/24 C185 Equity</t>
  </si>
  <si>
    <t xml:space="preserve">2023-12-31-R-238575/0/21144572/0/true/Equity</t>
  </si>
  <si>
    <t xml:space="preserve">R-238575/0/21144572/0/true/Equity</t>
  </si>
  <si>
    <t xml:space="preserve">APTIV ORD</t>
  </si>
  <si>
    <t xml:space="preserve">APTV</t>
  </si>
  <si>
    <t xml:space="preserve">APTV-USAA</t>
  </si>
  <si>
    <t xml:space="preserve">JE00B783TY65</t>
  </si>
  <si>
    <t xml:space="preserve">B783TY6</t>
  </si>
  <si>
    <t xml:space="preserve">APTV.K</t>
  </si>
  <si>
    <t xml:space="preserve">APTV US Equity</t>
  </si>
  <si>
    <t xml:space="preserve">2023-12-31-R-238575/0/177132960/0/true/Equity Option</t>
  </si>
  <si>
    <t xml:space="preserve">R-238575/0/177132960/0/true/Equity Option</t>
  </si>
  <si>
    <t xml:space="preserve">APTV Jan4 125.0C</t>
  </si>
  <si>
    <t xml:space="preserve">APTV/A240119C125-USAA</t>
  </si>
  <si>
    <t xml:space="preserve">APTVA192412500.U^A24^2024012800</t>
  </si>
  <si>
    <t xml:space="preserve">APTV240119C00125000</t>
  </si>
  <si>
    <t xml:space="preserve">APTV US 01/19/24 C125 Equity</t>
  </si>
  <si>
    <t xml:space="preserve">2023-12-31-R-238575/0/35749/0/true/Equity</t>
  </si>
  <si>
    <t xml:space="preserve">R-238575/0/35749/0/true/Equity</t>
  </si>
  <si>
    <t xml:space="preserve">ArcBest Corp</t>
  </si>
  <si>
    <t xml:space="preserve">ARCBEST ORD</t>
  </si>
  <si>
    <t xml:space="preserve">ARCB</t>
  </si>
  <si>
    <t xml:space="preserve">ARCB-USAA</t>
  </si>
  <si>
    <t xml:space="preserve">US03937C1053</t>
  </si>
  <si>
    <t xml:space="preserve">03937C105</t>
  </si>
  <si>
    <t xml:space="preserve">BLTFST7</t>
  </si>
  <si>
    <t xml:space="preserve">ARCB.O</t>
  </si>
  <si>
    <t xml:space="preserve">ARCB US Equity</t>
  </si>
  <si>
    <t xml:space="preserve">2023-12-31-R-238575/0/60305184/0/true/Equity</t>
  </si>
  <si>
    <t xml:space="preserve">R-238575/0/60305184/0/true/Equity</t>
  </si>
  <si>
    <t xml:space="preserve">ARCH RESOURCES CL A ORD</t>
  </si>
  <si>
    <t xml:space="preserve">ARCH</t>
  </si>
  <si>
    <t xml:space="preserve">ARCH-USAA</t>
  </si>
  <si>
    <t xml:space="preserve">US03940R1077</t>
  </si>
  <si>
    <t xml:space="preserve">BLB8B95</t>
  </si>
  <si>
    <t xml:space="preserve">ARCH.K</t>
  </si>
  <si>
    <t xml:space="preserve">ARCH US Equity</t>
  </si>
  <si>
    <t xml:space="preserve">2023-12-31-R-238575/0/116583413/0/true/Equity</t>
  </si>
  <si>
    <t xml:space="preserve">R-238575/0/116583413/0/true/Equity</t>
  </si>
  <si>
    <t xml:space="preserve">ARRAY TECHNOLOGIES ORD</t>
  </si>
  <si>
    <t xml:space="preserve">ARRY</t>
  </si>
  <si>
    <t xml:space="preserve">ARRY-USAA</t>
  </si>
  <si>
    <t xml:space="preserve">US04271T1007</t>
  </si>
  <si>
    <t xml:space="preserve">04271T100</t>
  </si>
  <si>
    <t xml:space="preserve">BLBLMD5</t>
  </si>
  <si>
    <t xml:space="preserve">ARRY.O</t>
  </si>
  <si>
    <t xml:space="preserve">ARRY US Equity</t>
  </si>
  <si>
    <t xml:space="preserve">2023-12-31-R-238575/0/169445359/0/true/Convertible Bond</t>
  </si>
  <si>
    <t xml:space="preserve">R-238575/0/169445359/0/true/Convertible Bond</t>
  </si>
  <si>
    <t xml:space="preserve">ARRY   1.000 12/01/28 CVT</t>
  </si>
  <si>
    <t xml:space="preserve">ARRY128F-USAA</t>
  </si>
  <si>
    <t xml:space="preserve">US04271TAB61</t>
  </si>
  <si>
    <t xml:space="preserve">BNTBQG2</t>
  </si>
  <si>
    <t xml:space="preserve">2023-12-31-R-238587/0/116583413/0/true/Equity</t>
  </si>
  <si>
    <t xml:space="preserve">R-238587/0/116583413/0/true/Equity</t>
  </si>
  <si>
    <t xml:space="preserve">2023-12-31-R-238587/0/169445359/0/true/Convertible Bond</t>
  </si>
  <si>
    <t xml:space="preserve">R-238587/0/169445359/0/true/Convertible Bond</t>
  </si>
  <si>
    <t xml:space="preserve">2023-12-31-R-241450/0/116583413/0/true/Equity</t>
  </si>
  <si>
    <t xml:space="preserve">R-241450/0/116583413/0/true/Equity</t>
  </si>
  <si>
    <t xml:space="preserve">2023-12-31-R-241450/0/169445359/0/true/Convertible Bond</t>
  </si>
  <si>
    <t xml:space="preserve">R-241450/0/169445359/0/true/Convertible Bond</t>
  </si>
  <si>
    <t xml:space="preserve">2023-12-31-R-241450/0/1226108/0/true/Equity</t>
  </si>
  <si>
    <t xml:space="preserve">R-241450/0/1226108/0/true/Equity</t>
  </si>
  <si>
    <t xml:space="preserve">ARTIVION ORD</t>
  </si>
  <si>
    <t xml:space="preserve">AORT</t>
  </si>
  <si>
    <t xml:space="preserve">AORT-USAA</t>
  </si>
  <si>
    <t xml:space="preserve">US2289031005</t>
  </si>
  <si>
    <t xml:space="preserve">228903100</t>
  </si>
  <si>
    <t xml:space="preserve">2239017</t>
  </si>
  <si>
    <t xml:space="preserve">AORT.K</t>
  </si>
  <si>
    <t xml:space="preserve">AORT US Equity</t>
  </si>
  <si>
    <t xml:space="preserve">2023-12-31-R-241450/0/130695076/0/true/Convertible Bond</t>
  </si>
  <si>
    <t xml:space="preserve">R-241450/0/130695076/0/true/Convertible Bond</t>
  </si>
  <si>
    <t xml:space="preserve">AORT   4.250 07/01/25 CVT</t>
  </si>
  <si>
    <t xml:space="preserve">CRY425F-USAA</t>
  </si>
  <si>
    <t xml:space="preserve">US228903AB69</t>
  </si>
  <si>
    <t xml:space="preserve">BMFBBR5</t>
  </si>
  <si>
    <t xml:space="preserve">2023-12-31-R-238566/0/43464710/0/true/ADR</t>
  </si>
  <si>
    <t xml:space="preserve">R-238566/0/43464710/0/true/ADR</t>
  </si>
  <si>
    <t xml:space="preserve">ASCENDIS PHARMA ADR REP ORD</t>
  </si>
  <si>
    <t xml:space="preserve">AGA</t>
  </si>
  <si>
    <t xml:space="preserve">ASND-USAA</t>
  </si>
  <si>
    <t xml:space="preserve">US04351P1012</t>
  </si>
  <si>
    <t xml:space="preserve">04351P101</t>
  </si>
  <si>
    <t xml:space="preserve">BV9G6B8</t>
  </si>
  <si>
    <t xml:space="preserve">ASND.O</t>
  </si>
  <si>
    <t xml:space="preserve">ASND US Equity</t>
  </si>
  <si>
    <t xml:space="preserve">ASND</t>
  </si>
  <si>
    <t xml:space="preserve">Denmark</t>
  </si>
  <si>
    <t xml:space="preserve">2023-12-31-R-238566/0/176964845/0/true/Convertible Bond</t>
  </si>
  <si>
    <t xml:space="preserve">R-238566/0/176964845/0/true/Convertible Bond</t>
  </si>
  <si>
    <t xml:space="preserve">AGA    2.250 04/01/28 CVT</t>
  </si>
  <si>
    <t xml:space="preserve">ASND228F-DCAA</t>
  </si>
  <si>
    <t xml:space="preserve">US04351PAD33</t>
  </si>
  <si>
    <t xml:space="preserve">2023-12-31-R-238575/0/43464710/0/true/ADR</t>
  </si>
  <si>
    <t xml:space="preserve">R-238575/0/43464710/0/true/ADR</t>
  </si>
  <si>
    <t xml:space="preserve">2023-12-31-R-238575/0/176964845/0/true/Convertible Bond</t>
  </si>
  <si>
    <t xml:space="preserve">R-238575/0/176964845/0/true/Convertible Bond</t>
  </si>
  <si>
    <t xml:space="preserve">2023-12-31-R-238587/0/43464710/0/true/ADR</t>
  </si>
  <si>
    <t xml:space="preserve">R-238587/0/43464710/0/true/ADR</t>
  </si>
  <si>
    <t xml:space="preserve">2023-12-31-R-238587/0/176964845/0/true/Convertible Bond</t>
  </si>
  <si>
    <t xml:space="preserve">R-238587/0/176964845/0/true/Convertible Bond</t>
  </si>
  <si>
    <t xml:space="preserve">2023-12-31-R-241450/0/43464710/0/true/ADR</t>
  </si>
  <si>
    <t xml:space="preserve">R-241450/0/43464710/0/true/ADR</t>
  </si>
  <si>
    <t xml:space="preserve">2023-12-31-R-241450/0/176964845/0/true/Convertible Bond</t>
  </si>
  <si>
    <t xml:space="preserve">R-241450/0/176964845/0/true/Convertible Bond</t>
  </si>
  <si>
    <t xml:space="preserve">2023-12-31-R-238575/0/109007/0/true/ADR</t>
  </si>
  <si>
    <t xml:space="preserve">R-238575/0/109007/0/true/ADR</t>
  </si>
  <si>
    <t xml:space="preserve">ASTRAZENECA ADR REP 0.5 ORD</t>
  </si>
  <si>
    <t xml:space="preserve">ASTRAZENECA ORD</t>
  </si>
  <si>
    <t xml:space="preserve">AZN</t>
  </si>
  <si>
    <t xml:space="preserve">AZN-USAA</t>
  </si>
  <si>
    <t xml:space="preserve">US0463531089</t>
  </si>
  <si>
    <t xml:space="preserve">GB0009895292</t>
  </si>
  <si>
    <t xml:space="preserve">2989044</t>
  </si>
  <si>
    <t xml:space="preserve">AZN.O</t>
  </si>
  <si>
    <t xml:space="preserve">AZN US Equity</t>
  </si>
  <si>
    <t xml:space="preserve">AZN LN Equity</t>
  </si>
  <si>
    <t xml:space="preserve">2023-12-31-R-238575/0/134072836/0/true/Equity Option</t>
  </si>
  <si>
    <t xml:space="preserve">R-238575/0/134072836/0/true/Equity Option</t>
  </si>
  <si>
    <t xml:space="preserve">AZN Jan4 67.5 P</t>
  </si>
  <si>
    <t xml:space="preserve">AZN/A240119P67.5-USAA</t>
  </si>
  <si>
    <t xml:space="preserve">AZNM192406750.U^A24^2024012800</t>
  </si>
  <si>
    <t xml:space="preserve">AZN240119P00067500</t>
  </si>
  <si>
    <t xml:space="preserve">AZN US 01/19/24 P67.5 Equity</t>
  </si>
  <si>
    <t xml:space="preserve">2023-12-31-R-238575/0/134725360/0/true/Equity Option</t>
  </si>
  <si>
    <t xml:space="preserve">R-238575/0/134725360/0/true/Equity Option</t>
  </si>
  <si>
    <t xml:space="preserve">AZN Jan4 90.0 C</t>
  </si>
  <si>
    <t xml:space="preserve">AZN/A240119C90-USAA</t>
  </si>
  <si>
    <t xml:space="preserve">AZNA192409000.U^A24^2024012800</t>
  </si>
  <si>
    <t xml:space="preserve">AZN240119C00090000</t>
  </si>
  <si>
    <t xml:space="preserve">AZN US 01/19/24 C90 Equity</t>
  </si>
  <si>
    <t xml:space="preserve">2023-12-31-R-238575/0/55457/0/true/Equity</t>
  </si>
  <si>
    <t xml:space="preserve">R-238575/0/55457/0/true/Equity</t>
  </si>
  <si>
    <t xml:space="preserve">AUTODESK ORD</t>
  </si>
  <si>
    <t xml:space="preserve">ADSK</t>
  </si>
  <si>
    <t xml:space="preserve">ADSK-USAA</t>
  </si>
  <si>
    <t xml:space="preserve">US0527691069</t>
  </si>
  <si>
    <t xml:space="preserve">2065159</t>
  </si>
  <si>
    <t xml:space="preserve">ADSK.O</t>
  </si>
  <si>
    <t xml:space="preserve">ADSK US Equity</t>
  </si>
  <si>
    <t xml:space="preserve">2023-12-31-R-238575/0/183386022/0/true/Equity Option</t>
  </si>
  <si>
    <t xml:space="preserve">R-238575/0/183386022/0/true/Equity Option</t>
  </si>
  <si>
    <t xml:space="preserve">ADSK Apr4 220.0P</t>
  </si>
  <si>
    <t xml:space="preserve">ADSK/A240419P220-USAA</t>
  </si>
  <si>
    <t xml:space="preserve">ADSKP192422000.U</t>
  </si>
  <si>
    <t xml:space="preserve">ADSK240419P00220000</t>
  </si>
  <si>
    <t xml:space="preserve">ADSK US 04/19/24 P220 Equity</t>
  </si>
  <si>
    <t xml:space="preserve">2023-12-31-R-238575/0/183386090/0/true/Equity Option</t>
  </si>
  <si>
    <t xml:space="preserve">R-238575/0/183386090/0/true/Equity Option</t>
  </si>
  <si>
    <t xml:space="preserve">ADSK Apr4 270.0C</t>
  </si>
  <si>
    <t xml:space="preserve">ADSK/A240419C270-USAA</t>
  </si>
  <si>
    <t xml:space="preserve">ADSKD192427000.U</t>
  </si>
  <si>
    <t xml:space="preserve">ADSK240419C00270000</t>
  </si>
  <si>
    <t xml:space="preserve">ADSK US 04/19/24 C270 Equity</t>
  </si>
  <si>
    <t xml:space="preserve">2023-12-31-R-238575/0/129191/0/true/Equity</t>
  </si>
  <si>
    <t xml:space="preserve">R-238575/0/129191/0/true/Equity</t>
  </si>
  <si>
    <t xml:space="preserve">AUTOMATIC DATA PROCESSING ORD</t>
  </si>
  <si>
    <t xml:space="preserve">ADPX</t>
  </si>
  <si>
    <t xml:space="preserve">ADP-USAA</t>
  </si>
  <si>
    <t xml:space="preserve">US0530151036</t>
  </si>
  <si>
    <t xml:space="preserve">2065308</t>
  </si>
  <si>
    <t xml:space="preserve">ADP.O</t>
  </si>
  <si>
    <t xml:space="preserve">ADP US Equity</t>
  </si>
  <si>
    <t xml:space="preserve">ADP</t>
  </si>
  <si>
    <t xml:space="preserve">2023-12-31-R-238575/0/133543704/0/true/Equity Option</t>
  </si>
  <si>
    <t xml:space="preserve">R-238575/0/133543704/0/true/Equity Option</t>
  </si>
  <si>
    <t xml:space="preserve">ADP Jan4 250.0 C</t>
  </si>
  <si>
    <t xml:space="preserve">ADP/A240119C250-USAA</t>
  </si>
  <si>
    <t xml:space="preserve">ADPA192425000.U^A24^2024012800</t>
  </si>
  <si>
    <t xml:space="preserve">ADP240119C00250000</t>
  </si>
  <si>
    <t xml:space="preserve">ADP US 01/19/24 C250 Equity</t>
  </si>
  <si>
    <t xml:space="preserve">2023-12-31-R-238575/0/133543721/0/true/Equity Option</t>
  </si>
  <si>
    <t xml:space="preserve">R-238575/0/133543721/0/true/Equity Option</t>
  </si>
  <si>
    <t xml:space="preserve">ADP Jan4 190.0 P</t>
  </si>
  <si>
    <t xml:space="preserve">ADP/A240119P190-USAA</t>
  </si>
  <si>
    <t xml:space="preserve">ADPM192419000.U^A24^2024012800</t>
  </si>
  <si>
    <t xml:space="preserve">ADP240119P00190000</t>
  </si>
  <si>
    <t xml:space="preserve">ADP US 01/19/24 P190 Equity</t>
  </si>
  <si>
    <t xml:space="preserve">2023-12-31-R-238575/0/184807572/0/true/Equity Option</t>
  </si>
  <si>
    <t xml:space="preserve">R-238575/0/184807572/0/true/Equity Option</t>
  </si>
  <si>
    <t xml:space="preserve">ADP May4 220.0 P</t>
  </si>
  <si>
    <t xml:space="preserve">ADP/A240517P220-USAA</t>
  </si>
  <si>
    <t xml:space="preserve">ADPQ172422000.U</t>
  </si>
  <si>
    <t xml:space="preserve">ADP240517P00220000</t>
  </si>
  <si>
    <t xml:space="preserve">ADP US 05/17/24 P220 Equity</t>
  </si>
  <si>
    <t xml:space="preserve">2023-12-31-R-238575/0/184807617/0/true/Equity Option</t>
  </si>
  <si>
    <t xml:space="preserve">R-238575/0/184807617/0/true/Equity Option</t>
  </si>
  <si>
    <t xml:space="preserve">ADP May4 260.0 C</t>
  </si>
  <si>
    <t xml:space="preserve">ADP/A240517C260-USAA</t>
  </si>
  <si>
    <t xml:space="preserve">ADPE172426000.U</t>
  </si>
  <si>
    <t xml:space="preserve">ADP240517C00260000</t>
  </si>
  <si>
    <t xml:space="preserve">ADP US 05/17/24 C260 Equity</t>
  </si>
  <si>
    <t xml:space="preserve">2023-12-31-R-238575/0/84837/0/true/Equity</t>
  </si>
  <si>
    <t xml:space="preserve">R-238575/0/84837/0/true/Equity</t>
  </si>
  <si>
    <t xml:space="preserve">AUTOZONE ORD</t>
  </si>
  <si>
    <t xml:space="preserve">AZO</t>
  </si>
  <si>
    <t xml:space="preserve">AZO-USAA</t>
  </si>
  <si>
    <t xml:space="preserve">US0533321024</t>
  </si>
  <si>
    <t xml:space="preserve">2065955</t>
  </si>
  <si>
    <t xml:space="preserve">AZO US Equity</t>
  </si>
  <si>
    <t xml:space="preserve">2023-12-31-R-238575/0/144279004/0/true/Equity Option</t>
  </si>
  <si>
    <t xml:space="preserve">R-238575/0/144279004/0/true/Equity Option</t>
  </si>
  <si>
    <t xml:space="preserve">AZO Jan4 2290.0P</t>
  </si>
  <si>
    <t xml:space="preserve">AZO/A240119P2290-USAA</t>
  </si>
  <si>
    <t xml:space="preserve">AZOm192422900.U^A24^2024012800</t>
  </si>
  <si>
    <t xml:space="preserve">AZO240119P02290000</t>
  </si>
  <si>
    <t xml:space="preserve">AZO US 01/19/24 P2290 Equity</t>
  </si>
  <si>
    <t xml:space="preserve">2023-12-31-R-238575/0/144457877/0/true/Equity Option</t>
  </si>
  <si>
    <t xml:space="preserve">R-238575/0/144457877/0/true/Equity Option</t>
  </si>
  <si>
    <t xml:space="preserve">AZO Jan4 2850.0C</t>
  </si>
  <si>
    <t xml:space="preserve">AZO/A240119C2850-USAA</t>
  </si>
  <si>
    <t xml:space="preserve">AZOa192428500.U^A24^2024012800</t>
  </si>
  <si>
    <t xml:space="preserve">AZO240119C02850000</t>
  </si>
  <si>
    <t xml:space="preserve">AZO US 01/19/24 C2850 Equity</t>
  </si>
  <si>
    <t xml:space="preserve">2023-12-31-R-238575/0/181994074/0/true/Equity Option</t>
  </si>
  <si>
    <t xml:space="preserve">R-238575/0/181994074/0/true/Equity Option</t>
  </si>
  <si>
    <t xml:space="preserve">AZO Mar4 2490.0P</t>
  </si>
  <si>
    <t xml:space="preserve">AZO/A240315P2490-USAA</t>
  </si>
  <si>
    <t xml:space="preserve">AZOo152424900.U</t>
  </si>
  <si>
    <t xml:space="preserve">AZO240315P02490000</t>
  </si>
  <si>
    <t xml:space="preserve">AZO US 03/15/24 P2490 Equity</t>
  </si>
  <si>
    <t xml:space="preserve">2023-12-31-R-238575/0/182459835/0/true/Equity Option</t>
  </si>
  <si>
    <t xml:space="preserve">R-238575/0/182459835/0/true/Equity Option</t>
  </si>
  <si>
    <t xml:space="preserve">AZO Mar4 2900.0C</t>
  </si>
  <si>
    <t xml:space="preserve">AZO/A240315C2900-USAA</t>
  </si>
  <si>
    <t xml:space="preserve">AZOc152429000.U</t>
  </si>
  <si>
    <t xml:space="preserve">AZO240315C02900000</t>
  </si>
  <si>
    <t xml:space="preserve">AZO US 03/15/24 C2900 Equity</t>
  </si>
  <si>
    <t xml:space="preserve">2023-12-31-R-241450/0/89957632/0/true/Equity</t>
  </si>
  <si>
    <t xml:space="preserve">R-241450/0/89957632/0/true/Equity</t>
  </si>
  <si>
    <t xml:space="preserve">AVANTOR ORD</t>
  </si>
  <si>
    <t xml:space="preserve">AVTR</t>
  </si>
  <si>
    <t xml:space="preserve">AVTR-USAA</t>
  </si>
  <si>
    <t xml:space="preserve">US05352A1007</t>
  </si>
  <si>
    <t xml:space="preserve">BJLT387</t>
  </si>
  <si>
    <t xml:space="preserve">AVTR.K</t>
  </si>
  <si>
    <t xml:space="preserve">AVTR US Equity</t>
  </si>
  <si>
    <t xml:space="preserve">2023-12-31-R-238575/0/134040344/0/true/Equity</t>
  </si>
  <si>
    <t xml:space="preserve">R-238575/0/134040344/0/true/Equity</t>
  </si>
  <si>
    <t xml:space="preserve">Avidxchange Holdings Inc</t>
  </si>
  <si>
    <t xml:space="preserve">AVIDXCHANGE HOLDINGS ORD</t>
  </si>
  <si>
    <t xml:space="preserve">AVDX-USAA</t>
  </si>
  <si>
    <t xml:space="preserve">US05368X1028</t>
  </si>
  <si>
    <t xml:space="preserve">05368X102</t>
  </si>
  <si>
    <t xml:space="preserve">BLNMFN7</t>
  </si>
  <si>
    <t xml:space="preserve">AVDX.O</t>
  </si>
  <si>
    <t xml:space="preserve">AVDX US Equity</t>
  </si>
  <si>
    <t xml:space="preserve">AVDX</t>
  </si>
  <si>
    <t xml:space="preserve">2023-12-31-R-238575/0/2887261/0/true/Equity</t>
  </si>
  <si>
    <t xml:space="preserve">R-238575/0/2887261/0/true/Equity</t>
  </si>
  <si>
    <t xml:space="preserve">B AND G FOODS ORD</t>
  </si>
  <si>
    <t xml:space="preserve">BGS</t>
  </si>
  <si>
    <t xml:space="preserve">BGS-USAA</t>
  </si>
  <si>
    <t xml:space="preserve">US05508R1068</t>
  </si>
  <si>
    <t xml:space="preserve">B034L49</t>
  </si>
  <si>
    <t xml:space="preserve">BGS US Equity</t>
  </si>
  <si>
    <t xml:space="preserve">2023-12-31-R-238575/0/95779302/0/true/Corporate Bond</t>
  </si>
  <si>
    <t xml:space="preserve">R-238575/0/95779302/0/true/Corporate Bond</t>
  </si>
  <si>
    <t xml:space="preserve">BGS    5.250 09/15/27 '23</t>
  </si>
  <si>
    <t xml:space="preserve">BGS527F/2-USAA</t>
  </si>
  <si>
    <t xml:space="preserve">US05508WAB19</t>
  </si>
  <si>
    <t xml:space="preserve">05508WAB1</t>
  </si>
  <si>
    <t xml:space="preserve">BJYCNK5</t>
  </si>
  <si>
    <t xml:space="preserve">2023-12-31-R-238575/0/100506376/0/true/Equity</t>
  </si>
  <si>
    <t xml:space="preserve">R-238575/0/100506376/0/true/Equity</t>
  </si>
  <si>
    <t xml:space="preserve">BILL HOLDINGS ORD</t>
  </si>
  <si>
    <t xml:space="preserve">BILLX</t>
  </si>
  <si>
    <t xml:space="preserve">BILL-USAA</t>
  </si>
  <si>
    <t xml:space="preserve">US0900431000</t>
  </si>
  <si>
    <t xml:space="preserve">BKDS4H5</t>
  </si>
  <si>
    <t xml:space="preserve">BILL.K</t>
  </si>
  <si>
    <t xml:space="preserve">BILL US Equity</t>
  </si>
  <si>
    <t xml:space="preserve">BILL</t>
  </si>
  <si>
    <t xml:space="preserve">2023-12-31-R-238575/0/133532119/0/true/Equity Option</t>
  </si>
  <si>
    <t xml:space="preserve">R-238575/0/133532119/0/true/Equity Option</t>
  </si>
  <si>
    <t xml:space="preserve">BILL Jan4 210.0C</t>
  </si>
  <si>
    <t xml:space="preserve">BILL/A240119C210-USAA</t>
  </si>
  <si>
    <t xml:space="preserve">BILLA192421000.U^A24^2024012800</t>
  </si>
  <si>
    <t xml:space="preserve">BILL240119C00210000</t>
  </si>
  <si>
    <t xml:space="preserve">BILL US 01/19/24 C210 Equity</t>
  </si>
  <si>
    <t xml:space="preserve">2023-12-31-R-238575/0/131794789/0/true/Corporate Bond</t>
  </si>
  <si>
    <t xml:space="preserve">R-238575/0/131794789/0/true/Corporate Bond</t>
  </si>
  <si>
    <t xml:space="preserve">BLACKSTONE HOLDINGS FINANCE CO LLC</t>
  </si>
  <si>
    <t xml:space="preserve">BX     2.000 01/30/32 '31</t>
  </si>
  <si>
    <t xml:space="preserve">BX</t>
  </si>
  <si>
    <t xml:space="preserve">BX232AF-USAA</t>
  </si>
  <si>
    <t xml:space="preserve">US09261BAD29</t>
  </si>
  <si>
    <t xml:space="preserve">09261BAD2</t>
  </si>
  <si>
    <t xml:space="preserve">BMYSGV6</t>
  </si>
  <si>
    <t xml:space="preserve">2023-12-31-R-238587/0/131794789/0/true/Corporate Bond</t>
  </si>
  <si>
    <t xml:space="preserve">R-238587/0/131794789/0/true/Corporate Bond</t>
  </si>
  <si>
    <t xml:space="preserve">2023-12-31-R-241450/0/116539753/0/true/Corporate Bond</t>
  </si>
  <si>
    <t xml:space="preserve">R-241450/0/116539753/0/true/Corporate Bond</t>
  </si>
  <si>
    <t xml:space="preserve">BX     1.600 03/30/31 '30</t>
  </si>
  <si>
    <t xml:space="preserve">BX131AF-USAA</t>
  </si>
  <si>
    <t xml:space="preserve">US09261BAA89</t>
  </si>
  <si>
    <t xml:space="preserve">09261BAA8</t>
  </si>
  <si>
    <t xml:space="preserve">BNGCW26</t>
  </si>
  <si>
    <t xml:space="preserve">2023-12-31-R-241450/0/131794789/0/true/Corporate Bond</t>
  </si>
  <si>
    <t xml:space="preserve">R-241450/0/131794789/0/true/Corporate Bond</t>
  </si>
  <si>
    <t xml:space="preserve">2023-12-31-R-241450/0/138751328/0/true/Corporate Bond</t>
  </si>
  <si>
    <t xml:space="preserve">R-241450/0/138751328/0/true/Corporate Bond</t>
  </si>
  <si>
    <t xml:space="preserve">BX     3.200 01/30/52 '51</t>
  </si>
  <si>
    <t xml:space="preserve">BX352AF-USAA</t>
  </si>
  <si>
    <t xml:space="preserve">US09261BAH33</t>
  </si>
  <si>
    <t xml:space="preserve">09261BAH3</t>
  </si>
  <si>
    <t xml:space="preserve">BMTYSL3</t>
  </si>
  <si>
    <t xml:space="preserve">2023-12-31-R-241450/0/165153312/0/true/Corporate Bond</t>
  </si>
  <si>
    <t xml:space="preserve">R-241450/0/165153312/0/true/Corporate Bond</t>
  </si>
  <si>
    <t xml:space="preserve">BX     6.200 04/22/33 '33</t>
  </si>
  <si>
    <t xml:space="preserve">BX633AF-USAA</t>
  </si>
  <si>
    <t xml:space="preserve">US09261BAK61</t>
  </si>
  <si>
    <t xml:space="preserve">09261BAK6</t>
  </si>
  <si>
    <t xml:space="preserve">BNVSWH4</t>
  </si>
  <si>
    <t xml:space="preserve">2023-12-31-R-238575/0/129360415/0/true/Corporate Bond</t>
  </si>
  <si>
    <t xml:space="preserve">R-238575/0/129360415/0/true/Corporate Bond</t>
  </si>
  <si>
    <t xml:space="preserve">BLUE OWL FINANCE LLC</t>
  </si>
  <si>
    <t xml:space="preserve">OWL    3.125 06/10/31 '31</t>
  </si>
  <si>
    <t xml:space="preserve">OWL</t>
  </si>
  <si>
    <t xml:space="preserve">BLUOWL331AF-USAA</t>
  </si>
  <si>
    <t xml:space="preserve">US09581JAA43</t>
  </si>
  <si>
    <t xml:space="preserve">09581JAA4</t>
  </si>
  <si>
    <t xml:space="preserve">BMJ1K07</t>
  </si>
  <si>
    <t xml:space="preserve">2023-12-31-R-238575/0/134489364/0/true/Corporate Bond</t>
  </si>
  <si>
    <t xml:space="preserve">R-238575/0/134489364/0/true/Corporate Bond</t>
  </si>
  <si>
    <t xml:space="preserve">OWL    4.125 10/07/51 '51</t>
  </si>
  <si>
    <t xml:space="preserve">OWL451AF-USAA</t>
  </si>
  <si>
    <t xml:space="preserve">US09581JAC09</t>
  </si>
  <si>
    <t xml:space="preserve">09581JAC0</t>
  </si>
  <si>
    <t xml:space="preserve">BLNNFV8</t>
  </si>
  <si>
    <t xml:space="preserve">2023-12-31-R-238587/0/140520251/0/true/Corporate Bond</t>
  </si>
  <si>
    <t xml:space="preserve">R-238587/0/140520251/0/true/Corporate Bond</t>
  </si>
  <si>
    <t xml:space="preserve">OWL    4.375 02/15/32 '31</t>
  </si>
  <si>
    <t xml:space="preserve">OWL432AF-USAA</t>
  </si>
  <si>
    <t xml:space="preserve">US09581JAG13</t>
  </si>
  <si>
    <t xml:space="preserve">09581JAG1</t>
  </si>
  <si>
    <t xml:space="preserve">BK81NS3</t>
  </si>
  <si>
    <t xml:space="preserve">2023-12-31-R-238575/0/142251874/0/true/Equity Option</t>
  </si>
  <si>
    <t xml:space="preserve">R-238575/0/142251874/0/true/Equity Option</t>
  </si>
  <si>
    <t xml:space="preserve">BKR Jan4 42.0 C</t>
  </si>
  <si>
    <t xml:space="preserve">BAKER HUGHES CL A ORD</t>
  </si>
  <si>
    <t xml:space="preserve">BKR</t>
  </si>
  <si>
    <t xml:space="preserve">BKR/A240119C42-USAA</t>
  </si>
  <si>
    <t xml:space="preserve">US05722G1004</t>
  </si>
  <si>
    <t xml:space="preserve">BKRA192404200.U^A24^2024012800</t>
  </si>
  <si>
    <t xml:space="preserve">BKR240119C00042000</t>
  </si>
  <si>
    <t xml:space="preserve">BKR US 01/19/24 C42 Equity</t>
  </si>
  <si>
    <t xml:space="preserve">BKR US Equity</t>
  </si>
  <si>
    <t xml:space="preserve">2023-12-31-R-238575/0/88500556/0/true/Equity</t>
  </si>
  <si>
    <t xml:space="preserve">R-238575/0/88500556/0/true/Equity</t>
  </si>
  <si>
    <t xml:space="preserve">BALLY S ORD</t>
  </si>
  <si>
    <t xml:space="preserve">BALY</t>
  </si>
  <si>
    <t xml:space="preserve">BALY-USAA</t>
  </si>
  <si>
    <t xml:space="preserve">US05875B1061</t>
  </si>
  <si>
    <t xml:space="preserve">BLKFX02</t>
  </si>
  <si>
    <t xml:space="preserve">BALY.K</t>
  </si>
  <si>
    <t xml:space="preserve">BALY US Equity</t>
  </si>
  <si>
    <t xml:space="preserve">2023-12-31-R-238575/0/91511/0/true/Equity</t>
  </si>
  <si>
    <t xml:space="preserve">R-238575/0/91511/0/true/Equity</t>
  </si>
  <si>
    <t xml:space="preserve">BANK OF AMERICA ORD</t>
  </si>
  <si>
    <t xml:space="preserve">BAC</t>
  </si>
  <si>
    <t xml:space="preserve">BAC-USAA</t>
  </si>
  <si>
    <t xml:space="preserve">US0605051046</t>
  </si>
  <si>
    <t xml:space="preserve">2295677</t>
  </si>
  <si>
    <t xml:space="preserve">BAC US Equity</t>
  </si>
  <si>
    <t xml:space="preserve">2023-12-31-R-238575/0/134073300/0/true/Equity Option</t>
  </si>
  <si>
    <t xml:space="preserve">R-238575/0/134073300/0/true/Equity Option</t>
  </si>
  <si>
    <t xml:space="preserve">BAC Jan4 20.0 P</t>
  </si>
  <si>
    <t xml:space="preserve">BAC/A240119P20-USAA</t>
  </si>
  <si>
    <t xml:space="preserve">BACM192402000.U^A24^2024012800</t>
  </si>
  <si>
    <t xml:space="preserve">BAC240119P00020000</t>
  </si>
  <si>
    <t xml:space="preserve">BAC US 01/19/24 P20 Equity</t>
  </si>
  <si>
    <t xml:space="preserve">2023-12-31-R-238575/0/148834111/0/true/Equity Option</t>
  </si>
  <si>
    <t xml:space="preserve">R-238575/0/148834111/0/true/Equity Option</t>
  </si>
  <si>
    <t xml:space="preserve">BAC Jun4 28.0 P</t>
  </si>
  <si>
    <t xml:space="preserve">BAC/A240621P28-USAA</t>
  </si>
  <si>
    <t xml:space="preserve">BACR212402800.U</t>
  </si>
  <si>
    <t xml:space="preserve">BAC240621P00028000</t>
  </si>
  <si>
    <t xml:space="preserve">BAC US 06/21/24 P28 Equity</t>
  </si>
  <si>
    <t xml:space="preserve">2023-12-31-R-238575/0/148834170/0/true/Equity Option</t>
  </si>
  <si>
    <t xml:space="preserve">R-238575/0/148834170/0/true/Equity Option</t>
  </si>
  <si>
    <t xml:space="preserve">BAC Jun4 37.0 C</t>
  </si>
  <si>
    <t xml:space="preserve">BAC/A240621C37-USAA</t>
  </si>
  <si>
    <t xml:space="preserve">BACF212403700.U</t>
  </si>
  <si>
    <t xml:space="preserve">BAC240621C00037000</t>
  </si>
  <si>
    <t xml:space="preserve">BAC US 06/21/24 C37 Equity</t>
  </si>
  <si>
    <t xml:space="preserve">2023-12-31-R-238575/0/178549695/0/true/Equity Option</t>
  </si>
  <si>
    <t xml:space="preserve">R-238575/0/178549695/0/true/Equity Option</t>
  </si>
  <si>
    <t xml:space="preserve">BAC Mar4 37.0 C</t>
  </si>
  <si>
    <t xml:space="preserve">BAC/A240315C37-USAA</t>
  </si>
  <si>
    <t xml:space="preserve">BACC152403700.U</t>
  </si>
  <si>
    <t xml:space="preserve">BAC240315C00037000</t>
  </si>
  <si>
    <t xml:space="preserve">BAC US 03/15/24 C37 Equity</t>
  </si>
  <si>
    <t xml:space="preserve">2023-12-31-R-238575/0/181950712/0/true/Equity Option</t>
  </si>
  <si>
    <t xml:space="preserve">R-238575/0/181950712/0/true/Equity Option</t>
  </si>
  <si>
    <t xml:space="preserve">BAC Mar4 31.0 P</t>
  </si>
  <si>
    <t xml:space="preserve">BAC/A240315P31-USAA</t>
  </si>
  <si>
    <t xml:space="preserve">BACO152403100.U</t>
  </si>
  <si>
    <t xml:space="preserve">BAC240315P00031000</t>
  </si>
  <si>
    <t xml:space="preserve">BAC US 03/15/24 P31 Equity</t>
  </si>
  <si>
    <t xml:space="preserve">2023-12-31-R-238587/0/84350/0/true/Equity</t>
  </si>
  <si>
    <t xml:space="preserve">R-238587/0/84350/0/true/Equity</t>
  </si>
  <si>
    <t xml:space="preserve">BAUSCH HEALTH COMPANIES ORD</t>
  </si>
  <si>
    <t xml:space="preserve">BHC-USAA</t>
  </si>
  <si>
    <t xml:space="preserve">CA0717341071</t>
  </si>
  <si>
    <t xml:space="preserve">BFFVVC1</t>
  </si>
  <si>
    <t xml:space="preserve">BHC US Equity</t>
  </si>
  <si>
    <t xml:space="preserve">2023-12-31-R-241450/0/84350/0/true/Equity</t>
  </si>
  <si>
    <t xml:space="preserve">R-241450/0/84350/0/true/Equity</t>
  </si>
  <si>
    <t xml:space="preserve">2023-12-31-R-241450/0/104815336/0/true/Corporate Bond</t>
  </si>
  <si>
    <t xml:space="preserve">R-241450/0/104815336/0/true/Corporate Bond</t>
  </si>
  <si>
    <t xml:space="preserve">Beazer Homes USA Inc</t>
  </si>
  <si>
    <t xml:space="preserve">BZH    7.250 10/15/29 '24</t>
  </si>
  <si>
    <t xml:space="preserve">BZH</t>
  </si>
  <si>
    <t xml:space="preserve">BZH729F-USAA</t>
  </si>
  <si>
    <t xml:space="preserve">US07556QBT13</t>
  </si>
  <si>
    <t xml:space="preserve">07556QBT1</t>
  </si>
  <si>
    <t xml:space="preserve">BLNR565</t>
  </si>
  <si>
    <t xml:space="preserve">2023-12-31-R-238575/0/140970888/0/true/Equity</t>
  </si>
  <si>
    <t xml:space="preserve">R-238575/0/140970888/0/true/Equity</t>
  </si>
  <si>
    <t xml:space="preserve">BELLRING BRANDS ORD</t>
  </si>
  <si>
    <t xml:space="preserve">BRBR</t>
  </si>
  <si>
    <t xml:space="preserve">BRBR-USAA</t>
  </si>
  <si>
    <t xml:space="preserve">US07831C1036</t>
  </si>
  <si>
    <t xml:space="preserve">BN70ZC0</t>
  </si>
  <si>
    <t xml:space="preserve">BRBR.K</t>
  </si>
  <si>
    <t xml:space="preserve">BRBR US Equity</t>
  </si>
  <si>
    <t xml:space="preserve">2023-12-31-R-238566/0/114912880/0/true/Equity</t>
  </si>
  <si>
    <t xml:space="preserve">R-238566/0/114912880/0/true/Equity</t>
  </si>
  <si>
    <t xml:space="preserve">BENTLEY SYSTEMS CL B ORD</t>
  </si>
  <si>
    <t xml:space="preserve">BSY</t>
  </si>
  <si>
    <t xml:space="preserve">BSY-USAA</t>
  </si>
  <si>
    <t xml:space="preserve">US08265T2087</t>
  </si>
  <si>
    <t xml:space="preserve">08265T208</t>
  </si>
  <si>
    <t xml:space="preserve">BMC1PR6</t>
  </si>
  <si>
    <t xml:space="preserve">BSY.O</t>
  </si>
  <si>
    <t xml:space="preserve">BSY US Equity</t>
  </si>
  <si>
    <t xml:space="preserve">2023-12-31-R-238566/0/150848723/0/true/Convertible Bond</t>
  </si>
  <si>
    <t xml:space="preserve">R-238566/0/150848723/0/true/Convertible Bond</t>
  </si>
  <si>
    <t xml:space="preserve">BSY    0.375 07/01/27 CVT</t>
  </si>
  <si>
    <t xml:space="preserve">BSY027F-USAA</t>
  </si>
  <si>
    <t xml:space="preserve">US08265TAD19</t>
  </si>
  <si>
    <t xml:space="preserve">BN7TC15</t>
  </si>
  <si>
    <t xml:space="preserve">2023-12-31-R-238575/0/114912880/0/true/Equity</t>
  </si>
  <si>
    <t xml:space="preserve">R-238575/0/114912880/0/true/Equity</t>
  </si>
  <si>
    <t xml:space="preserve">2023-12-31-R-238587/0/114912880/0/true/Equity</t>
  </si>
  <si>
    <t xml:space="preserve">R-238587/0/114912880/0/true/Equity</t>
  </si>
  <si>
    <t xml:space="preserve">2023-12-31-R-238587/0/150848723/0/true/Convertible Bond</t>
  </si>
  <si>
    <t xml:space="preserve">R-238587/0/150848723/0/true/Convertible Bond</t>
  </si>
  <si>
    <t xml:space="preserve">2023-12-31-R-241450/0/114912880/0/true/Equity</t>
  </si>
  <si>
    <t xml:space="preserve">R-241450/0/114912880/0/true/Equity</t>
  </si>
  <si>
    <t xml:space="preserve">2023-12-31-R-241450/0/150848723/0/true/Convertible Bond</t>
  </si>
  <si>
    <t xml:space="preserve">R-241450/0/150848723/0/true/Convertible Bond</t>
  </si>
  <si>
    <t xml:space="preserve">2023-12-31-R-238575/0/1226028/0/true/Equity</t>
  </si>
  <si>
    <t xml:space="preserve">R-238575/0/1226028/0/true/Equity</t>
  </si>
  <si>
    <t xml:space="preserve">BERKSHIRE HATHAWAY CL B ORD</t>
  </si>
  <si>
    <t xml:space="preserve">BRK</t>
  </si>
  <si>
    <t xml:space="preserve">BRK/B-USAA</t>
  </si>
  <si>
    <t xml:space="preserve">US0846707026</t>
  </si>
  <si>
    <t xml:space="preserve">2073390</t>
  </si>
  <si>
    <t xml:space="preserve">BRKb</t>
  </si>
  <si>
    <t xml:space="preserve">BRK/B US Equity</t>
  </si>
  <si>
    <t xml:space="preserve">BRK.B</t>
  </si>
  <si>
    <t xml:space="preserve">2023-12-31-R-238575/0/172906160/0/true/Equity Option</t>
  </si>
  <si>
    <t xml:space="preserve">R-238575/0/172906160/0/true/Equity Option</t>
  </si>
  <si>
    <t xml:space="preserve">BRKB Jun4 320.0P</t>
  </si>
  <si>
    <t xml:space="preserve">BRKB/A240621P320-USAA</t>
  </si>
  <si>
    <t xml:space="preserve">BRKBR212432000.U</t>
  </si>
  <si>
    <t xml:space="preserve">BRKB240621P00320000</t>
  </si>
  <si>
    <t xml:space="preserve">BRKB US 06/21/24 P320 Equity</t>
  </si>
  <si>
    <t xml:space="preserve">2023-12-31-R-238575/0/172906196/0/true/Equity Option</t>
  </si>
  <si>
    <t xml:space="preserve">R-238575/0/172906196/0/true/Equity Option</t>
  </si>
  <si>
    <t xml:space="preserve">BRKB Jun4 400.0C</t>
  </si>
  <si>
    <t xml:space="preserve">BRKB/A240621C400-USAA</t>
  </si>
  <si>
    <t xml:space="preserve">BRKBF212440000.U</t>
  </si>
  <si>
    <t xml:space="preserve">BRKB240621C00400000</t>
  </si>
  <si>
    <t xml:space="preserve">BRKB US 06/21/24 C400 Equity</t>
  </si>
  <si>
    <t xml:space="preserve">2023-12-31-R-238575/0/181998275/0/true/Equity Option</t>
  </si>
  <si>
    <t xml:space="preserve">R-238575/0/181998275/0/true/Equity Option</t>
  </si>
  <si>
    <t xml:space="preserve">BRKB Mar4 345.0P</t>
  </si>
  <si>
    <t xml:space="preserve">BRKB/A240315P345-USAA</t>
  </si>
  <si>
    <t xml:space="preserve">BRKBO152434500.U</t>
  </si>
  <si>
    <t xml:space="preserve">BRKB240315P00345000</t>
  </si>
  <si>
    <t xml:space="preserve">BRKB US 03/15/24 P345 Equity</t>
  </si>
  <si>
    <t xml:space="preserve">2023-12-31-R-238575/0/181998352/0/true/Equity Option</t>
  </si>
  <si>
    <t xml:space="preserve">R-238575/0/181998352/0/true/Equity Option</t>
  </si>
  <si>
    <t xml:space="preserve">BRKB Mar4 380.0C</t>
  </si>
  <si>
    <t xml:space="preserve">BRKB/A240315C380-USAA</t>
  </si>
  <si>
    <t xml:space="preserve">BRKBC152438000.U</t>
  </si>
  <si>
    <t xml:space="preserve">BRKB240315C00380000</t>
  </si>
  <si>
    <t xml:space="preserve">BRKB US 03/15/24 C380 Equity</t>
  </si>
  <si>
    <t xml:space="preserve">2023-12-31-R-238575/0/67069/0/true/Equity</t>
  </si>
  <si>
    <t xml:space="preserve">R-238575/0/67069/0/true/Equity</t>
  </si>
  <si>
    <t xml:space="preserve">BEST BUY ORD</t>
  </si>
  <si>
    <t xml:space="preserve">BBY</t>
  </si>
  <si>
    <t xml:space="preserve">BBY-USAA</t>
  </si>
  <si>
    <t xml:space="preserve">US0865161014</t>
  </si>
  <si>
    <t xml:space="preserve">2094670</t>
  </si>
  <si>
    <t xml:space="preserve">BBY US Equity</t>
  </si>
  <si>
    <t xml:space="preserve">2023-12-31-R-238575/0/133531577/0/true/Equity Option</t>
  </si>
  <si>
    <t xml:space="preserve">R-238575/0/133531577/0/true/Equity Option</t>
  </si>
  <si>
    <t xml:space="preserve">BBY Jan4 70.0 P</t>
  </si>
  <si>
    <t xml:space="preserve">BBY/A240119P70-USAA</t>
  </si>
  <si>
    <t xml:space="preserve">BBYM192407000.U^A24^2024012800</t>
  </si>
  <si>
    <t xml:space="preserve">BBY240119P00070000</t>
  </si>
  <si>
    <t xml:space="preserve">BBY US 01/19/24 P70 Equity</t>
  </si>
  <si>
    <t xml:space="preserve">2023-12-31-R-238575/0/138336654/0/true/Equity Option</t>
  </si>
  <si>
    <t xml:space="preserve">R-238575/0/138336654/0/true/Equity Option</t>
  </si>
  <si>
    <t xml:space="preserve">BBY Jan4 92.5 C</t>
  </si>
  <si>
    <t xml:space="preserve">BBY/A240119C92.5-USAA</t>
  </si>
  <si>
    <t xml:space="preserve">BBYA192409250.U^A24^2024012800</t>
  </si>
  <si>
    <t xml:space="preserve">BBY240119C00092500</t>
  </si>
  <si>
    <t xml:space="preserve">BBY US 01/19/24 C92.5 Equity</t>
  </si>
  <si>
    <t xml:space="preserve">2023-12-31-R-238575/0/102894/0/true/Equity</t>
  </si>
  <si>
    <t xml:space="preserve">R-238575/0/102894/0/true/Equity</t>
  </si>
  <si>
    <t xml:space="preserve">BIOMARIN PHARMACEUTICAL ORD</t>
  </si>
  <si>
    <t xml:space="preserve">BMRN</t>
  </si>
  <si>
    <t xml:space="preserve">BMRN-USAA</t>
  </si>
  <si>
    <t xml:space="preserve">US09061G1013</t>
  </si>
  <si>
    <t xml:space="preserve">2437071</t>
  </si>
  <si>
    <t xml:space="preserve">BMRN.O</t>
  </si>
  <si>
    <t xml:space="preserve">BMRN US Equity</t>
  </si>
  <si>
    <t xml:space="preserve">2023-12-31-R-238575/0/128609394/0/true/Convertible Bond</t>
  </si>
  <si>
    <t xml:space="preserve">R-238575/0/128609394/0/true/Convertible Bond</t>
  </si>
  <si>
    <t xml:space="preserve">BMRN   1.250 05/15/27 CVT</t>
  </si>
  <si>
    <t xml:space="preserve">BMRN127F-USAA</t>
  </si>
  <si>
    <t xml:space="preserve">US09061GAK76</t>
  </si>
  <si>
    <t xml:space="preserve">09061GAK7</t>
  </si>
  <si>
    <t xml:space="preserve">BLPJXX2</t>
  </si>
  <si>
    <t xml:space="preserve">2023-12-31-R-238587/0/114146011/0/true/Corporate Bond</t>
  </si>
  <si>
    <t xml:space="preserve">R-238587/0/114146011/0/true/Corporate Bond</t>
  </si>
  <si>
    <t xml:space="preserve">Black Knight InfoServ LLC</t>
  </si>
  <si>
    <t xml:space="preserve">BKI    3.625 09/01/28 '23</t>
  </si>
  <si>
    <t xml:space="preserve">BKI</t>
  </si>
  <si>
    <t xml:space="preserve">BKFS328AF-USAA</t>
  </si>
  <si>
    <t xml:space="preserve">US092174AA96</t>
  </si>
  <si>
    <t xml:space="preserve">092174AA9</t>
  </si>
  <si>
    <t xml:space="preserve">BKSH2X9</t>
  </si>
  <si>
    <t xml:space="preserve">2023-12-31-R-238575/0/183396204/0/true/Equity Option</t>
  </si>
  <si>
    <t xml:space="preserve">R-238575/0/183396204/0/true/Equity Option</t>
  </si>
  <si>
    <t xml:space="preserve">BLK Apr4 750.0 P</t>
  </si>
  <si>
    <t xml:space="preserve">BLACKROCK ORD</t>
  </si>
  <si>
    <t xml:space="preserve">BLK</t>
  </si>
  <si>
    <t xml:space="preserve">BLK/A240419P750-USAA</t>
  </si>
  <si>
    <t xml:space="preserve">US09247X1019</t>
  </si>
  <si>
    <t xml:space="preserve">BLKP192475000.U</t>
  </si>
  <si>
    <t xml:space="preserve">BLK240419P00750000</t>
  </si>
  <si>
    <t xml:space="preserve">BLK US 04/19/24 P750 Equity</t>
  </si>
  <si>
    <t xml:space="preserve">BLK US Equity</t>
  </si>
  <si>
    <t xml:space="preserve">2023-12-31-R-238575/0/183582665/0/true/Equity Option</t>
  </si>
  <si>
    <t xml:space="preserve">R-238575/0/183582665/0/true/Equity Option</t>
  </si>
  <si>
    <t xml:space="preserve">BLK Apr4 880.0 C</t>
  </si>
  <si>
    <t xml:space="preserve">BLK/A240419C880-USAA</t>
  </si>
  <si>
    <t xml:space="preserve">BLKD192488000.U</t>
  </si>
  <si>
    <t xml:space="preserve">BLK240419C00880000</t>
  </si>
  <si>
    <t xml:space="preserve">BLK US 04/19/24 C880 Equity</t>
  </si>
  <si>
    <t xml:space="preserve">2023-12-31-R-238563/0/2480554/0/true/Mutual Fund</t>
  </si>
  <si>
    <t xml:space="preserve">R-238563/0/2480554/0/true/Mutual Fund</t>
  </si>
  <si>
    <t xml:space="preserve">BLCKRCK LQDTY T FUND CL INTL MMF</t>
  </si>
  <si>
    <t xml:space="preserve">Mutual Fund</t>
  </si>
  <si>
    <t xml:space="preserve">TSTXX-USAA</t>
  </si>
  <si>
    <t xml:space="preserve">US09248U7182</t>
  </si>
  <si>
    <t xml:space="preserve">B71SFC8</t>
  </si>
  <si>
    <t xml:space="preserve">TSTXX.O</t>
  </si>
  <si>
    <t xml:space="preserve">TSTXX US Equity</t>
  </si>
  <si>
    <t xml:space="preserve">Bank of New York</t>
  </si>
  <si>
    <t xml:space="preserve">BNYM-CUS-RSMF</t>
  </si>
  <si>
    <t xml:space="preserve">TSTXX</t>
  </si>
  <si>
    <t xml:space="preserve">2023-12-31-R-238566/0/60956813/0/true/Equity</t>
  </si>
  <si>
    <t xml:space="preserve">R-238566/0/60956813/0/true/Equity</t>
  </si>
  <si>
    <t xml:space="preserve">BLACKLINE ORD</t>
  </si>
  <si>
    <t xml:space="preserve">BL</t>
  </si>
  <si>
    <t xml:space="preserve">BL-USAA</t>
  </si>
  <si>
    <t xml:space="preserve">US09239B1098</t>
  </si>
  <si>
    <t xml:space="preserve">BD3WZS6</t>
  </si>
  <si>
    <t xml:space="preserve">BL.O</t>
  </si>
  <si>
    <t xml:space="preserve">BL US Equity</t>
  </si>
  <si>
    <t xml:space="preserve">2023-12-31-R-238566/0/143119191/0/true/Convertible Bond</t>
  </si>
  <si>
    <t xml:space="preserve">R-238566/0/143119191/0/true/Convertible Bond</t>
  </si>
  <si>
    <t xml:space="preserve">BL           03/15/26 CVT</t>
  </si>
  <si>
    <t xml:space="preserve">BL026F-USAA</t>
  </si>
  <si>
    <t xml:space="preserve">US09239BAD10</t>
  </si>
  <si>
    <t xml:space="preserve">BLFFHC7</t>
  </si>
  <si>
    <t xml:space="preserve">2023-12-31-R-238575/0/60956813/0/true/Equity</t>
  </si>
  <si>
    <t xml:space="preserve">R-238575/0/60956813/0/true/Equity</t>
  </si>
  <si>
    <t xml:space="preserve">2023-12-31-R-238575/0/143119191/0/true/Convertible Bond</t>
  </si>
  <si>
    <t xml:space="preserve">R-238575/0/143119191/0/true/Convertible Bond</t>
  </si>
  <si>
    <t xml:space="preserve">2023-12-31-R-238575/0/3173791/0/true/Equity</t>
  </si>
  <si>
    <t xml:space="preserve">R-238575/0/3173791/0/true/Equity</t>
  </si>
  <si>
    <t xml:space="preserve">BLACKSTONE ORD</t>
  </si>
  <si>
    <t xml:space="preserve">BX-USAA</t>
  </si>
  <si>
    <t xml:space="preserve">US09260D1072</t>
  </si>
  <si>
    <t xml:space="preserve">BKF2SL7</t>
  </si>
  <si>
    <t xml:space="preserve">BX US Equity</t>
  </si>
  <si>
    <t xml:space="preserve">2023-12-31-R-238575/0/133533266/0/true/Equity Option</t>
  </si>
  <si>
    <t xml:space="preserve">R-238575/0/133533266/0/true/Equity Option</t>
  </si>
  <si>
    <t xml:space="preserve">BX Jan4 110.0 C</t>
  </si>
  <si>
    <t xml:space="preserve">BX/A240119C110-USAA</t>
  </si>
  <si>
    <t xml:space="preserve">BXA192411000.U^A24^2024012800</t>
  </si>
  <si>
    <t xml:space="preserve">BX240119C00110000</t>
  </si>
  <si>
    <t xml:space="preserve">BX US 01/19/24 C110 Equity</t>
  </si>
  <si>
    <t xml:space="preserve">2023-12-31-R-238575/0/133899368/0/true/Equity Option</t>
  </si>
  <si>
    <t xml:space="preserve">R-238575/0/133899368/0/true/Equity Option</t>
  </si>
  <si>
    <t xml:space="preserve">BX Jan4 80.0 P</t>
  </si>
  <si>
    <t xml:space="preserve">BX/A240119P80-USAA</t>
  </si>
  <si>
    <t xml:space="preserve">BXM192408000.U^A24^2024012800</t>
  </si>
  <si>
    <t xml:space="preserve">BX240119P00080000</t>
  </si>
  <si>
    <t xml:space="preserve">BX US 01/19/24 P80 Equity</t>
  </si>
  <si>
    <t xml:space="preserve">2023-12-31-R-238575/0/181999275/0/true/Equity Option</t>
  </si>
  <si>
    <t xml:space="preserve">R-238575/0/181999275/0/true/Equity Option</t>
  </si>
  <si>
    <t xml:space="preserve">BX Mar4 120.0 P</t>
  </si>
  <si>
    <t xml:space="preserve">BX/A240315P120-USAA</t>
  </si>
  <si>
    <t xml:space="preserve">BXO152412000.U</t>
  </si>
  <si>
    <t xml:space="preserve">BX240315P00120000</t>
  </si>
  <si>
    <t xml:space="preserve">BX US 03/15/24 P120 Equity</t>
  </si>
  <si>
    <t xml:space="preserve">2023-12-31-R-238575/0/181999314/0/true/Equity Option</t>
  </si>
  <si>
    <t xml:space="preserve">R-238575/0/181999314/0/true/Equity Option</t>
  </si>
  <si>
    <t xml:space="preserve">BX Mar4 145.0 C</t>
  </si>
  <si>
    <t xml:space="preserve">BX/A240315C145-USAA</t>
  </si>
  <si>
    <t xml:space="preserve">BXC152414500.U</t>
  </si>
  <si>
    <t xml:space="preserve">BX240315C00145000</t>
  </si>
  <si>
    <t xml:space="preserve">BX US 03/15/24 C145 Equity</t>
  </si>
  <si>
    <t xml:space="preserve">2023-12-31-R-238575/0/45741286/0/true/Equity</t>
  </si>
  <si>
    <t xml:space="preserve">R-238575/0/45741286/0/true/Equity</t>
  </si>
  <si>
    <t xml:space="preserve">BLUEPRINT MEDICINES ORD</t>
  </si>
  <si>
    <t xml:space="preserve">BPMC</t>
  </si>
  <si>
    <t xml:space="preserve">BPMC-USAA</t>
  </si>
  <si>
    <t xml:space="preserve">US09627Y1091</t>
  </si>
  <si>
    <t xml:space="preserve">BWY52P3</t>
  </si>
  <si>
    <t xml:space="preserve">BPMC.O</t>
  </si>
  <si>
    <t xml:space="preserve">BPMC US Equity</t>
  </si>
  <si>
    <t xml:space="preserve">2023-12-31-R-238575/0/88241/0/true/Equity</t>
  </si>
  <si>
    <t xml:space="preserve">R-238575/0/88241/0/true/Equity</t>
  </si>
  <si>
    <t xml:space="preserve">BOEING ORD</t>
  </si>
  <si>
    <t xml:space="preserve">BA</t>
  </si>
  <si>
    <t xml:space="preserve">BA-USAA</t>
  </si>
  <si>
    <t xml:space="preserve">US0970231058</t>
  </si>
  <si>
    <t xml:space="preserve">2108601</t>
  </si>
  <si>
    <t xml:space="preserve">BA US Equity</t>
  </si>
  <si>
    <t xml:space="preserve">2023-12-31-R-238575/0/185870084/0/true/Equity Option</t>
  </si>
  <si>
    <t xml:space="preserve">R-238575/0/185870084/0/true/Equity Option</t>
  </si>
  <si>
    <t xml:space="preserve">BA Mar4 245.0 P</t>
  </si>
  <si>
    <t xml:space="preserve">BA/A240315P245-USAA</t>
  </si>
  <si>
    <t xml:space="preserve">BAO152424500.U</t>
  </si>
  <si>
    <t xml:space="preserve">BA240315P00245000</t>
  </si>
  <si>
    <t xml:space="preserve">BA US 03/15/24 P245 Equity</t>
  </si>
  <si>
    <t xml:space="preserve">2023-12-31-R-238575/0/190783099/0/true/Equity Option</t>
  </si>
  <si>
    <t xml:space="preserve">R-238575/0/190783099/0/true/Equity Option</t>
  </si>
  <si>
    <t xml:space="preserve">BA Mar4 295.0 C</t>
  </si>
  <si>
    <t xml:space="preserve">BA/A240315C295-USAA</t>
  </si>
  <si>
    <t xml:space="preserve">BAC152429500.U</t>
  </si>
  <si>
    <t xml:space="preserve">BA240315C00295000</t>
  </si>
  <si>
    <t xml:space="preserve">BA US 03/15/24 C295 Equity</t>
  </si>
  <si>
    <t xml:space="preserve">2023-12-31-R-238575/0/87332647/0/true/Corporate Bond</t>
  </si>
  <si>
    <t xml:space="preserve">R-238575/0/87332647/0/true/Corporate Bond</t>
  </si>
  <si>
    <t xml:space="preserve">Bombardier Inc</t>
  </si>
  <si>
    <t xml:space="preserve">BBD    7.875 04/15/27 '23</t>
  </si>
  <si>
    <t xml:space="preserve">BBD</t>
  </si>
  <si>
    <t xml:space="preserve">BBDBCN727AF-CNAA</t>
  </si>
  <si>
    <t xml:space="preserve">US097751BT78</t>
  </si>
  <si>
    <t xml:space="preserve">097751BT7</t>
  </si>
  <si>
    <t xml:space="preserve">BHL3S24</t>
  </si>
  <si>
    <t xml:space="preserve">2023-12-31-R-238575/0/114725/0/true/Equity</t>
  </si>
  <si>
    <t xml:space="preserve">R-238575/0/114725/0/true/Equity</t>
  </si>
  <si>
    <t xml:space="preserve">BOOKING HOLDINGS ORD</t>
  </si>
  <si>
    <t xml:space="preserve">BKNG</t>
  </si>
  <si>
    <t xml:space="preserve">BKNG-USAA</t>
  </si>
  <si>
    <t xml:space="preserve">US09857L1089</t>
  </si>
  <si>
    <t xml:space="preserve">BDRXDB4</t>
  </si>
  <si>
    <t xml:space="preserve">BKNG.O</t>
  </si>
  <si>
    <t xml:space="preserve">BKNG US Equity</t>
  </si>
  <si>
    <t xml:space="preserve">2023-12-31-R-238575/0/133532331/0/true/Equity Option</t>
  </si>
  <si>
    <t xml:space="preserve">R-238575/0/133532331/0/true/Equity Option</t>
  </si>
  <si>
    <t xml:space="preserve">BKNG Jan4 2350P</t>
  </si>
  <si>
    <t xml:space="preserve">BKNG/A240119P2350-USAA</t>
  </si>
  <si>
    <t xml:space="preserve">BKNGm192423500.U^A24^2024012800</t>
  </si>
  <si>
    <t xml:space="preserve">BKNG240119P02350000</t>
  </si>
  <si>
    <t xml:space="preserve">BKNG US 01/19/24 P2350 Equity</t>
  </si>
  <si>
    <t xml:space="preserve">2023-12-31-R-238575/0/133900709/0/true/Equity Option</t>
  </si>
  <si>
    <t xml:space="preserve">R-238575/0/133900709/0/true/Equity Option</t>
  </si>
  <si>
    <t xml:space="preserve">BKNG Jan4 3300C</t>
  </si>
  <si>
    <t xml:space="preserve">BKNG/A240119C3300-USAA</t>
  </si>
  <si>
    <t xml:space="preserve">BKNGa192433000.U^A24^2024012800</t>
  </si>
  <si>
    <t xml:space="preserve">BKNG240119C03300000</t>
  </si>
  <si>
    <t xml:space="preserve">BKNG US 01/19/24 C3300 Equity</t>
  </si>
  <si>
    <t xml:space="preserve">2023-12-31-R-238575/0/136310407/0/true/Equity Option</t>
  </si>
  <si>
    <t xml:space="preserve">R-238575/0/136310407/0/true/Equity Option</t>
  </si>
  <si>
    <t xml:space="preserve">BKNG Jan4 2920P</t>
  </si>
  <si>
    <t xml:space="preserve">BKNG/A240119P2920-USAA</t>
  </si>
  <si>
    <t xml:space="preserve">BKNGm192429200.U^A24^2024012800</t>
  </si>
  <si>
    <t xml:space="preserve">BKNG240119P02920000</t>
  </si>
  <si>
    <t xml:space="preserve">BKNG US 01/19/24 P2920 Equity</t>
  </si>
  <si>
    <t xml:space="preserve">2023-12-31-R-238575/0/136310691/0/true/Equity Option</t>
  </si>
  <si>
    <t xml:space="preserve">R-238575/0/136310691/0/true/Equity Option</t>
  </si>
  <si>
    <t xml:space="preserve">BKNG Jan4 3750C</t>
  </si>
  <si>
    <t xml:space="preserve">BKNG/A240119C3750-USAA</t>
  </si>
  <si>
    <t xml:space="preserve">BKNGa192437500.U^A24^2024012800</t>
  </si>
  <si>
    <t xml:space="preserve">BKNG240119C03750000</t>
  </si>
  <si>
    <t xml:space="preserve">BKNG US 01/19/24 C3750 Equity</t>
  </si>
  <si>
    <t xml:space="preserve">2023-12-31-R-238575/0/130598/0/true/Equity</t>
  </si>
  <si>
    <t xml:space="preserve">R-238575/0/130598/0/true/Equity</t>
  </si>
  <si>
    <t xml:space="preserve">BREAD FINANCIAL HOLDINGS ORD</t>
  </si>
  <si>
    <t xml:space="preserve">BFH</t>
  </si>
  <si>
    <t xml:space="preserve">BFH-USAA</t>
  </si>
  <si>
    <t xml:space="preserve">US0185811082</t>
  </si>
  <si>
    <t xml:space="preserve">2762030</t>
  </si>
  <si>
    <t xml:space="preserve">BFH US Equity</t>
  </si>
  <si>
    <t xml:space="preserve">2023-12-31-R-241450/0/130598/0/true/Equity</t>
  </si>
  <si>
    <t xml:space="preserve">R-241450/0/130598/0/true/Equity</t>
  </si>
  <si>
    <t xml:space="preserve">2023-12-31-R-238575/0/116620/0/true/Equity</t>
  </si>
  <si>
    <t xml:space="preserve">R-238575/0/116620/0/true/Equity</t>
  </si>
  <si>
    <t xml:space="preserve">BRISTOL MYERS SQUIBB ORD</t>
  </si>
  <si>
    <t xml:space="preserve">BMY</t>
  </si>
  <si>
    <t xml:space="preserve">BMY-USAA</t>
  </si>
  <si>
    <t xml:space="preserve">US1101221083</t>
  </si>
  <si>
    <t xml:space="preserve">2126335</t>
  </si>
  <si>
    <t xml:space="preserve">BMY US Equity</t>
  </si>
  <si>
    <t xml:space="preserve">2023-12-31-R-238575/0/181997027/0/true/Equity Option</t>
  </si>
  <si>
    <t xml:space="preserve">R-238575/0/181997027/0/true/Equity Option</t>
  </si>
  <si>
    <t xml:space="preserve">BMY Mar4 57.5 C</t>
  </si>
  <si>
    <t xml:space="preserve">BMY/A240315C57.5-USAA</t>
  </si>
  <si>
    <t xml:space="preserve">BMYC152405750.U</t>
  </si>
  <si>
    <t xml:space="preserve">BMY240315C00057500</t>
  </si>
  <si>
    <t xml:space="preserve">BMY US 03/15/24 C57.5 Equity</t>
  </si>
  <si>
    <t xml:space="preserve">2023-12-31-R-238575/0/189370744/0/true/Equity Option</t>
  </si>
  <si>
    <t xml:space="preserve">R-238575/0/189370744/0/true/Equity Option</t>
  </si>
  <si>
    <t xml:space="preserve">BMY Mar4 48.0 P</t>
  </si>
  <si>
    <t xml:space="preserve">BMY/A240315P48-USAA</t>
  </si>
  <si>
    <t xml:space="preserve">BMYO152404800.U</t>
  </si>
  <si>
    <t xml:space="preserve">BMY240315P00048000</t>
  </si>
  <si>
    <t xml:space="preserve">BMY US 03/15/24 P48 Equity</t>
  </si>
  <si>
    <t xml:space="preserve">2023-12-31-R-238575/0/53949715/0/true/Equity</t>
  </si>
  <si>
    <t xml:space="preserve">R-238575/0/53949715/0/true/Equity</t>
  </si>
  <si>
    <t xml:space="preserve">BROADCOM ORD</t>
  </si>
  <si>
    <t xml:space="preserve">AVGO</t>
  </si>
  <si>
    <t xml:space="preserve">AVGO-USAA</t>
  </si>
  <si>
    <t xml:space="preserve">US11135F1012</t>
  </si>
  <si>
    <t xml:space="preserve">BDZ78H9</t>
  </si>
  <si>
    <t xml:space="preserve">AVGO.O</t>
  </si>
  <si>
    <t xml:space="preserve">AVGO US Equity</t>
  </si>
  <si>
    <t xml:space="preserve">ZR7946190</t>
  </si>
  <si>
    <t xml:space="preserve">2023-12-31-R-238575/0/133546683/0/true/Equity Option</t>
  </si>
  <si>
    <t xml:space="preserve">R-238575/0/133546683/0/true/Equity Option</t>
  </si>
  <si>
    <t xml:space="preserve">AVGO Jan4 540.0P</t>
  </si>
  <si>
    <t xml:space="preserve">AVGO/A240119P540-USAA</t>
  </si>
  <si>
    <t xml:space="preserve">AVGOM192454000.U^A24^2024012800</t>
  </si>
  <si>
    <t xml:space="preserve">AVGO240119P00540000</t>
  </si>
  <si>
    <t xml:space="preserve">AVGO US 01/19/24 P540 Equity</t>
  </si>
  <si>
    <t xml:space="preserve">2023-12-31-R-238575/0/178952160/0/true/Equity Option</t>
  </si>
  <si>
    <t xml:space="preserve">R-238575/0/178952160/0/true/Equity Option</t>
  </si>
  <si>
    <t xml:space="preserve">AVGO Jan4 710.0P</t>
  </si>
  <si>
    <t xml:space="preserve">AVGO/A240119P710-USAA</t>
  </si>
  <si>
    <t xml:space="preserve">AVGOM192471000.U^A24^2024012800</t>
  </si>
  <si>
    <t xml:space="preserve">AVGO240119P00710000</t>
  </si>
  <si>
    <t xml:space="preserve">AVGO US 01/19/24 P710 Equity</t>
  </si>
  <si>
    <t xml:space="preserve">2023-12-31-R-238575/0/188546884/0/true/Equity Option</t>
  </si>
  <si>
    <t xml:space="preserve">R-238575/0/188546884/0/true/Equity Option</t>
  </si>
  <si>
    <t xml:space="preserve">AVGO Mar4 1000P</t>
  </si>
  <si>
    <t xml:space="preserve">AVGO/A240315P1000-USAA</t>
  </si>
  <si>
    <t xml:space="preserve">AVGOo152410000.U</t>
  </si>
  <si>
    <t xml:space="preserve">AVGO240315P01000000</t>
  </si>
  <si>
    <t xml:space="preserve">AVGO US 03/15/24 P1000 Equity</t>
  </si>
  <si>
    <t xml:space="preserve">2023-12-31-R-238575/0/188546902/0/true/Equity Option</t>
  </si>
  <si>
    <t xml:space="preserve">R-238575/0/188546902/0/true/Equity Option</t>
  </si>
  <si>
    <t xml:space="preserve">AVGO Mar4 1040P</t>
  </si>
  <si>
    <t xml:space="preserve">AVGO/A240315P1040-USAA</t>
  </si>
  <si>
    <t xml:space="preserve">AVGOo152410400.U</t>
  </si>
  <si>
    <t xml:space="preserve">AVGO240315P01040000</t>
  </si>
  <si>
    <t xml:space="preserve">AVGO US 03/15/24 P1040 Equity</t>
  </si>
  <si>
    <t xml:space="preserve">2023-12-31-R-238575/0/188589043/0/true/Equity Option</t>
  </si>
  <si>
    <t xml:space="preserve">R-238575/0/188589043/0/true/Equity Option</t>
  </si>
  <si>
    <t xml:space="preserve">AVGO Mar4 1280C</t>
  </si>
  <si>
    <t xml:space="preserve">AVGO/A240315C1280-USAA</t>
  </si>
  <si>
    <t xml:space="preserve">AVGOc152412800.U</t>
  </si>
  <si>
    <t xml:space="preserve">AVGO240315C01280000</t>
  </si>
  <si>
    <t xml:space="preserve">AVGO US 03/15/24 C1280 Equity</t>
  </si>
  <si>
    <t xml:space="preserve">2023-12-31-R-238575/0/189176459/0/true/Equity Option</t>
  </si>
  <si>
    <t xml:space="preserve">R-238575/0/189176459/0/true/Equity Option</t>
  </si>
  <si>
    <t xml:space="preserve">AVGO Mar4 1230C</t>
  </si>
  <si>
    <t xml:space="preserve">AVGO/A240315C1230-USAA</t>
  </si>
  <si>
    <t xml:space="preserve">AVGOc152412300.U</t>
  </si>
  <si>
    <t xml:space="preserve">AVGO240315C01230000</t>
  </si>
  <si>
    <t xml:space="preserve">AVGO US 03/15/24 C1230 Equity</t>
  </si>
  <si>
    <t xml:space="preserve">2023-12-31-R-238575/0/189176461/0/true/Equity Option</t>
  </si>
  <si>
    <t xml:space="preserve">R-238575/0/189176461/0/true/Equity Option</t>
  </si>
  <si>
    <t xml:space="preserve">AVGO Mar4 1270C</t>
  </si>
  <si>
    <t xml:space="preserve">AVGO/A240315C1270-USAA</t>
  </si>
  <si>
    <t xml:space="preserve">AVGOc152412700.U</t>
  </si>
  <si>
    <t xml:space="preserve">AVGO240315C01270000</t>
  </si>
  <si>
    <t xml:space="preserve">AVGO US 03/15/24 C1270 Equity</t>
  </si>
  <si>
    <t xml:space="preserve">2023-12-31-R-238587/0/121966869/0/true/Corporate Bond</t>
  </si>
  <si>
    <t xml:space="preserve">R-238587/0/121966869/0/true/Corporate Bond</t>
  </si>
  <si>
    <t xml:space="preserve">AVGO   3.750 02/15/51 '50</t>
  </si>
  <si>
    <t xml:space="preserve">AVGO351AF-USAA</t>
  </si>
  <si>
    <t xml:space="preserve">US11135FBG54</t>
  </si>
  <si>
    <t xml:space="preserve">11135FBG5</t>
  </si>
  <si>
    <t xml:space="preserve">BMCGST4</t>
  </si>
  <si>
    <t xml:space="preserve">2023-12-31-R-238587/0/134697010/0/true/Corporate Bond</t>
  </si>
  <si>
    <t xml:space="preserve">R-238587/0/134697010/0/true/Corporate Bond</t>
  </si>
  <si>
    <t xml:space="preserve">AVGO   3.137 11/15/35 '35</t>
  </si>
  <si>
    <t xml:space="preserve">AVGO335AF-USAA</t>
  </si>
  <si>
    <t xml:space="preserve">US11135FBP53</t>
  </si>
  <si>
    <t xml:space="preserve">11135FBP5</t>
  </si>
  <si>
    <t xml:space="preserve">BMCP6P3</t>
  </si>
  <si>
    <t xml:space="preserve">2023-12-31-R-238575/0/2412655/0/true/Equity</t>
  </si>
  <si>
    <t xml:space="preserve">R-238575/0/2412655/0/true/Equity</t>
  </si>
  <si>
    <t xml:space="preserve">Broadridge Financial Solutions Inc</t>
  </si>
  <si>
    <t xml:space="preserve">BROADRIDGE FINANCIAL SOLUTIONS ORD</t>
  </si>
  <si>
    <t xml:space="preserve">BR</t>
  </si>
  <si>
    <t xml:space="preserve">BR-USAA</t>
  </si>
  <si>
    <t xml:space="preserve">US11133T1034</t>
  </si>
  <si>
    <t xml:space="preserve">11133T103</t>
  </si>
  <si>
    <t xml:space="preserve">B1VP7R6</t>
  </si>
  <si>
    <t xml:space="preserve">BR US Equity</t>
  </si>
  <si>
    <t xml:space="preserve">2023-12-31-R-241450/0/189345502/0/true/Corporate Bond</t>
  </si>
  <si>
    <t xml:space="preserve">R-241450/0/189345502/0/true/Corporate Bond</t>
  </si>
  <si>
    <t xml:space="preserve">Brookfield Finance Inc</t>
  </si>
  <si>
    <t xml:space="preserve">BN     6.350 01/05/34 '33</t>
  </si>
  <si>
    <t xml:space="preserve">BN</t>
  </si>
  <si>
    <t xml:space="preserve">BNCN634F-CNAA</t>
  </si>
  <si>
    <t xml:space="preserve">US11271LAK89</t>
  </si>
  <si>
    <t xml:space="preserve">11271LAK8</t>
  </si>
  <si>
    <t xml:space="preserve">BQ74Z56</t>
  </si>
  <si>
    <t xml:space="preserve">2023-12-31-R-238575/0/69436/0/true/Equity</t>
  </si>
  <si>
    <t xml:space="preserve">R-238575/0/69436/0/true/Equity</t>
  </si>
  <si>
    <t xml:space="preserve">Brown-Forman Corp</t>
  </si>
  <si>
    <t xml:space="preserve">BROWN FORMAN CL B ORD</t>
  </si>
  <si>
    <t xml:space="preserve">BF</t>
  </si>
  <si>
    <t xml:space="preserve">BF/B-USAA</t>
  </si>
  <si>
    <t xml:space="preserve">US1156372096</t>
  </si>
  <si>
    <t xml:space="preserve">115637209</t>
  </si>
  <si>
    <t xml:space="preserve">2146838</t>
  </si>
  <si>
    <t xml:space="preserve">BFb</t>
  </si>
  <si>
    <t xml:space="preserve">BF/B US Equity</t>
  </si>
  <si>
    <t xml:space="preserve">BF.B</t>
  </si>
  <si>
    <t xml:space="preserve">2023-12-31-R-238575/0/37512/0/true/Equity</t>
  </si>
  <si>
    <t xml:space="preserve">R-238575/0/37512/0/true/Equity</t>
  </si>
  <si>
    <t xml:space="preserve">Brunswick Corp</t>
  </si>
  <si>
    <t xml:space="preserve">BRUNSWICK ORD</t>
  </si>
  <si>
    <t xml:space="preserve">BC</t>
  </si>
  <si>
    <t xml:space="preserve">BC-USAA</t>
  </si>
  <si>
    <t xml:space="preserve">US1170431092</t>
  </si>
  <si>
    <t xml:space="preserve">117043109</t>
  </si>
  <si>
    <t xml:space="preserve">2149309</t>
  </si>
  <si>
    <t xml:space="preserve">BC US Equity</t>
  </si>
  <si>
    <t xml:space="preserve">2023-12-31-R-238575/0/142875681/0/true/Corporate Bond</t>
  </si>
  <si>
    <t xml:space="preserve">R-238575/0/142875681/0/true/Corporate Bond</t>
  </si>
  <si>
    <t xml:space="preserve">BC     4.400 09/15/32 '32</t>
  </si>
  <si>
    <t xml:space="preserve">BC432F-USAA</t>
  </si>
  <si>
    <t xml:space="preserve">US117043AU39</t>
  </si>
  <si>
    <t xml:space="preserve">117043AU3</t>
  </si>
  <si>
    <t xml:space="preserve">BMV5DF3</t>
  </si>
  <si>
    <t xml:space="preserve">2023-12-31-R-241450/0/142876448/0/true/Corporate Bond</t>
  </si>
  <si>
    <t xml:space="preserve">R-241450/0/142876448/0/true/Corporate Bond</t>
  </si>
  <si>
    <t xml:space="preserve">BC     5.100 04/01/52 '51</t>
  </si>
  <si>
    <t xml:space="preserve">BC552F-USAA</t>
  </si>
  <si>
    <t xml:space="preserve">US117043AV12</t>
  </si>
  <si>
    <t xml:space="preserve">117043AV1</t>
  </si>
  <si>
    <t xml:space="preserve">BMXLVS8</t>
  </si>
  <si>
    <t xml:space="preserve">2023-12-31-R-238575/0/1309050/0/true/Equity</t>
  </si>
  <si>
    <t xml:space="preserve">R-238575/0/1309050/0/true/Equity</t>
  </si>
  <si>
    <t xml:space="preserve">BUILDERS FIRSTSOURCE ORD</t>
  </si>
  <si>
    <t xml:space="preserve">BLDR</t>
  </si>
  <si>
    <t xml:space="preserve">BLDR-USAA</t>
  </si>
  <si>
    <t xml:space="preserve">US12008R1077</t>
  </si>
  <si>
    <t xml:space="preserve">B0BV2M7</t>
  </si>
  <si>
    <t xml:space="preserve">BLDR.K</t>
  </si>
  <si>
    <t xml:space="preserve">BLDR US Equity</t>
  </si>
  <si>
    <t xml:space="preserve">2023-12-31-R-238575/0/133532422/0/true/Equity Option</t>
  </si>
  <si>
    <t xml:space="preserve">R-238575/0/133532422/0/true/Equity Option</t>
  </si>
  <si>
    <t xml:space="preserve">BLDR Jan4 60.0 P</t>
  </si>
  <si>
    <t xml:space="preserve">BLDR/A240119P60-USAA</t>
  </si>
  <si>
    <t xml:space="preserve">BLDRM192406000.U^A24^2024012800</t>
  </si>
  <si>
    <t xml:space="preserve">BLDR240119P00060000</t>
  </si>
  <si>
    <t xml:space="preserve">BLDR US 01/19/24 P60 Equity</t>
  </si>
  <si>
    <t xml:space="preserve">2023-12-31-R-238575/0/133532424/0/true/Equity Option</t>
  </si>
  <si>
    <t xml:space="preserve">R-238575/0/133532424/0/true/Equity Option</t>
  </si>
  <si>
    <t xml:space="preserve">BLDR Jan4 70.0 P</t>
  </si>
  <si>
    <t xml:space="preserve">BLDR/A240119P70-USAA</t>
  </si>
  <si>
    <t xml:space="preserve">BLDRM192407000.U^A24^2024012800</t>
  </si>
  <si>
    <t xml:space="preserve">BLDR240119P00070000</t>
  </si>
  <si>
    <t xml:space="preserve">BLDR US 01/19/24 P70 Equity</t>
  </si>
  <si>
    <t xml:space="preserve">2023-12-31-R-238575/0/136302732/0/true/Equity Option</t>
  </si>
  <si>
    <t xml:space="preserve">R-238575/0/136302732/0/true/Equity Option</t>
  </si>
  <si>
    <t xml:space="preserve">BLDR Jan4 90.0 P</t>
  </si>
  <si>
    <t xml:space="preserve">BLDR/A240119P90-USAA</t>
  </si>
  <si>
    <t xml:space="preserve">BLDRM192409000.U^A24^2024012800</t>
  </si>
  <si>
    <t xml:space="preserve">BLDR240119P00090000</t>
  </si>
  <si>
    <t xml:space="preserve">BLDR US 01/19/24 P90 Equity</t>
  </si>
  <si>
    <t xml:space="preserve">2023-12-31-R-238575/0/136302744/0/true/Equity Option</t>
  </si>
  <si>
    <t xml:space="preserve">R-238575/0/136302744/0/true/Equity Option</t>
  </si>
  <si>
    <t xml:space="preserve">BLDR Jan4 95.0 P</t>
  </si>
  <si>
    <t xml:space="preserve">BLDR/A240119P95-USAA</t>
  </si>
  <si>
    <t xml:space="preserve">BLDRM192409500.U^A24^2024012800</t>
  </si>
  <si>
    <t xml:space="preserve">BLDR240119P00095000</t>
  </si>
  <si>
    <t xml:space="preserve">BLDR US 01/19/24 P95 Equity</t>
  </si>
  <si>
    <t xml:space="preserve">2023-12-31-R-238575/0/136302751/0/true/Equity Option</t>
  </si>
  <si>
    <t xml:space="preserve">R-238575/0/136302751/0/true/Equity Option</t>
  </si>
  <si>
    <t xml:space="preserve">BLDR Jan4 100.0P</t>
  </si>
  <si>
    <t xml:space="preserve">BLDR/A240119P100-USAA</t>
  </si>
  <si>
    <t xml:space="preserve">BLDRM192410000.U^A24^2024012800</t>
  </si>
  <si>
    <t xml:space="preserve">BLDR240119P00100000</t>
  </si>
  <si>
    <t xml:space="preserve">BLDR US 01/19/24 P100 Equity</t>
  </si>
  <si>
    <t xml:space="preserve">2023-12-31-R-241450/0/147422651/0/true/Corporate Bond</t>
  </si>
  <si>
    <t xml:space="preserve">R-241450/0/147422651/0/true/Corporate Bond</t>
  </si>
  <si>
    <t xml:space="preserve">BLDR   6.375 06/15/32 '27</t>
  </si>
  <si>
    <t xml:space="preserve">BLDR632AF-USAA</t>
  </si>
  <si>
    <t xml:space="preserve">US12008RAR84</t>
  </si>
  <si>
    <t xml:space="preserve">12008RAR8</t>
  </si>
  <si>
    <t xml:space="preserve">BPTJK68</t>
  </si>
  <si>
    <t xml:space="preserve">2023-12-31-R-238587/0/136663263/0/true/Corporate Bond</t>
  </si>
  <si>
    <t xml:space="preserve">R-238587/0/136663263/0/true/Corporate Bond</t>
  </si>
  <si>
    <t xml:space="preserve">CANADIAN PACIFIC RAILWAY CO</t>
  </si>
  <si>
    <t xml:space="preserve">CP     3.000 12/02/41 '41</t>
  </si>
  <si>
    <t xml:space="preserve">CP</t>
  </si>
  <si>
    <t xml:space="preserve">US13645RBG83</t>
  </si>
  <si>
    <t xml:space="preserve">13645RBG8</t>
  </si>
  <si>
    <t xml:space="preserve">BP8KQ19</t>
  </si>
  <si>
    <t xml:space="preserve">2023-12-31-R-238587/0/136663264/0/true/Corporate Bond</t>
  </si>
  <si>
    <t xml:space="preserve">R-238587/0/136663264/0/true/Corporate Bond</t>
  </si>
  <si>
    <t xml:space="preserve">CP     2.450 12/02/31 '31</t>
  </si>
  <si>
    <t xml:space="preserve">CP231F-CNAA</t>
  </si>
  <si>
    <t xml:space="preserve">US13645RBF01</t>
  </si>
  <si>
    <t xml:space="preserve">13645RBF0</t>
  </si>
  <si>
    <t xml:space="preserve">BP8KPZ6</t>
  </si>
  <si>
    <t xml:space="preserve">2023-12-31-R-238575/0/102768107/0/true/Corporate Bond</t>
  </si>
  <si>
    <t xml:space="preserve">R-238575/0/102768107/0/true/Corporate Bond</t>
  </si>
  <si>
    <t xml:space="preserve">CARGO AIRCRAFT MANAGEMENT INC</t>
  </si>
  <si>
    <t xml:space="preserve">ATSG   4.750 02/01/28 '23</t>
  </si>
  <si>
    <t xml:space="preserve">ATSG428AF-USAA</t>
  </si>
  <si>
    <t xml:space="preserve">US14180LAA44</t>
  </si>
  <si>
    <t xml:space="preserve">14180LAA4</t>
  </si>
  <si>
    <t xml:space="preserve">BH3T5M9</t>
  </si>
  <si>
    <t xml:space="preserve">2023-12-31-R-238575/0/124018073/0/true/Corporate Bond</t>
  </si>
  <si>
    <t xml:space="preserve">R-238575/0/124018073/0/true/Corporate Bond</t>
  </si>
  <si>
    <t xml:space="preserve">CATALENT PHARMA SOLUTIONS INC</t>
  </si>
  <si>
    <t xml:space="preserve">CTLT   3.125 02/15/29 '24</t>
  </si>
  <si>
    <t xml:space="preserve">CTLT</t>
  </si>
  <si>
    <t xml:space="preserve">CTLT329AF-USAA</t>
  </si>
  <si>
    <t xml:space="preserve">US14879EAH18</t>
  </si>
  <si>
    <t xml:space="preserve">14879EAH1</t>
  </si>
  <si>
    <t xml:space="preserve">BMT9BN1</t>
  </si>
  <si>
    <t xml:space="preserve">2023-12-31-R-238587/0/124018073/0/true/Corporate Bond</t>
  </si>
  <si>
    <t xml:space="preserve">R-238587/0/124018073/0/true/Corporate Bond</t>
  </si>
  <si>
    <t xml:space="preserve">2023-12-31-R-241450/0/124018073/0/true/Corporate Bond</t>
  </si>
  <si>
    <t xml:space="preserve">R-241450/0/124018073/0/true/Corporate Bond</t>
  </si>
  <si>
    <t xml:space="preserve">2023-12-31-R-238596/0/174336971/100462/true/Term Loan</t>
  </si>
  <si>
    <t xml:space="preserve">R-238596/0/174336971/100462/true/Term Loan</t>
  </si>
  <si>
    <t xml:space="preserve">CBL &amp; Associates Properties Inc</t>
  </si>
  <si>
    <t xml:space="preserve">CBL 1L TL</t>
  </si>
  <si>
    <t xml:space="preserve">CBL 1L TL - Facility</t>
  </si>
  <si>
    <t xml:space="preserve">CBL</t>
  </si>
  <si>
    <t xml:space="preserve">Credit Facility</t>
  </si>
  <si>
    <t xml:space="preserve">Term Loan</t>
  </si>
  <si>
    <t xml:space="preserve">CBL/TLEXIT1L-USAA</t>
  </si>
  <si>
    <t xml:space="preserve">US12503DAR98</t>
  </si>
  <si>
    <t xml:space="preserve">12503DAR9</t>
  </si>
  <si>
    <t xml:space="preserve">JPM1-ISD-RSMF</t>
  </si>
  <si>
    <t xml:space="preserve">CBL TL EXIT 1L USD Corp</t>
  </si>
  <si>
    <t xml:space="preserve">2023-12-31-R-291134/0/174336971/0/true/Term Loan</t>
  </si>
  <si>
    <t xml:space="preserve">R-291134/0/174336971/0/true/Term Loan</t>
  </si>
  <si>
    <t xml:space="preserve">HOLD-BOX-RSMF</t>
  </si>
  <si>
    <t xml:space="preserve">2023-12-31-R-241450/0/127923636/0/true/Corporate Bond</t>
  </si>
  <si>
    <t xml:space="preserve">R-241450/0/127923636/0/true/Corporate Bond</t>
  </si>
  <si>
    <t xml:space="preserve">CCO HOLDINGS LLC</t>
  </si>
  <si>
    <t xml:space="preserve">CHTR   4.500 05/01/32 '26</t>
  </si>
  <si>
    <t xml:space="preserve">CHTR</t>
  </si>
  <si>
    <t xml:space="preserve">CHTR432-USAA</t>
  </si>
  <si>
    <t xml:space="preserve">US1248EPCN14</t>
  </si>
  <si>
    <t xml:space="preserve">1248EPCN1</t>
  </si>
  <si>
    <t xml:space="preserve">BMBVFS8</t>
  </si>
  <si>
    <t xml:space="preserve">2023-12-31-R-241450/0/119468564/0/true/Corporate Bond</t>
  </si>
  <si>
    <t xml:space="preserve">R-241450/0/119468564/0/true/Corporate Bond</t>
  </si>
  <si>
    <t xml:space="preserve">CHARTER COMMUNICATIONS OPERATING LLC</t>
  </si>
  <si>
    <t xml:space="preserve">CHTR   2.300 02/01/32 '31</t>
  </si>
  <si>
    <t xml:space="preserve">CHTR232F-GRAA</t>
  </si>
  <si>
    <t xml:space="preserve">US161175BX17</t>
  </si>
  <si>
    <t xml:space="preserve">161175BX1</t>
  </si>
  <si>
    <t xml:space="preserve">BMF4PR2</t>
  </si>
  <si>
    <t xml:space="preserve">2023-12-31-R-291134/0/171350079/0/true/Private Equity</t>
  </si>
  <si>
    <t xml:space="preserve">R-291134/0/171350079/0/true/Private Equity</t>
  </si>
  <si>
    <t xml:space="preserve">Cirque (Spectacle BidCo Holdings) </t>
  </si>
  <si>
    <t xml:space="preserve">CIRSO</t>
  </si>
  <si>
    <t xml:space="preserve">Private Equity</t>
  </si>
  <si>
    <t xml:space="preserve">SPECBID/PE/PRV-USAA</t>
  </si>
  <si>
    <t xml:space="preserve">1849072D US Equity</t>
  </si>
  <si>
    <t xml:space="preserve">SPECBID/PE/PRV</t>
  </si>
  <si>
    <t xml:space="preserve">BBG00YC6V1L8</t>
  </si>
  <si>
    <t xml:space="preserve">2023-12-31-R-291134/0/178528779/0/true/Warrant</t>
  </si>
  <si>
    <t xml:space="preserve">R-291134/0/178528779/0/true/Warrant</t>
  </si>
  <si>
    <t xml:space="preserve">Cirque 9.05 2025 Warrant</t>
  </si>
  <si>
    <t xml:space="preserve">SPECBID/B/W/PRV</t>
  </si>
  <si>
    <t xml:space="preserve">2023-12-31-R-238566/0/126916070/0/true/Corporate Bond</t>
  </si>
  <si>
    <t xml:space="preserve">R-238566/0/126916070/0/true/Corporate Bond</t>
  </si>
  <si>
    <t xml:space="preserve">CROWNROCK LP</t>
  </si>
  <si>
    <t xml:space="preserve">CWKHD  5.000 05/01/29 '24</t>
  </si>
  <si>
    <t xml:space="preserve">CWKHD</t>
  </si>
  <si>
    <t xml:space="preserve">CRROCK529AF-USAA</t>
  </si>
  <si>
    <t xml:space="preserve">US228701AG35</t>
  </si>
  <si>
    <t xml:space="preserve">228701AG3</t>
  </si>
  <si>
    <t xml:space="preserve">BMDLB33</t>
  </si>
  <si>
    <t xml:space="preserve">2023-12-31-R-238587/0/126916070/0/true/Corporate Bond</t>
  </si>
  <si>
    <t xml:space="preserve">R-238587/0/126916070/0/true/Corporate Bond</t>
  </si>
  <si>
    <t xml:space="preserve">2023-12-31-R-241450/0/126916070/0/true/Corporate Bond</t>
  </si>
  <si>
    <t xml:space="preserve">R-241450/0/126916070/0/true/Corporate Bond</t>
  </si>
  <si>
    <t xml:space="preserve">2023-12-31-R-238575/0/59540185/0/true/Corporate Bond</t>
  </si>
  <si>
    <t xml:space="preserve">R-238575/0/59540185/0/true/Corporate Bond</t>
  </si>
  <si>
    <t xml:space="preserve">CSC HOLDINGS INC</t>
  </si>
  <si>
    <t xml:space="preserve">ATUS   5.500 04/15/27 '23</t>
  </si>
  <si>
    <t xml:space="preserve">CVC527AF-USAA</t>
  </si>
  <si>
    <t xml:space="preserve">US126307AQ03</t>
  </si>
  <si>
    <t xml:space="preserve">126307AQ0</t>
  </si>
  <si>
    <t xml:space="preserve">BD9FV69</t>
  </si>
  <si>
    <t xml:space="preserve">2023-12-31-R-238575/0/83778827/0/true/Corporate Bond</t>
  </si>
  <si>
    <t xml:space="preserve">R-238575/0/83778827/0/true/Corporate Bond</t>
  </si>
  <si>
    <t xml:space="preserve">ATUS   7.500 04/01/28 '23</t>
  </si>
  <si>
    <t xml:space="preserve">CEQUEL728AF/1-USAA</t>
  </si>
  <si>
    <t xml:space="preserve">US126307AY37</t>
  </si>
  <si>
    <t xml:space="preserve">126307AY3</t>
  </si>
  <si>
    <t xml:space="preserve">BGSQL08</t>
  </si>
  <si>
    <t xml:space="preserve">2023-12-31-R-238566/0/71041/0/true/Equity</t>
  </si>
  <si>
    <t xml:space="preserve">R-238566/0/71041/0/true/Equity</t>
  </si>
  <si>
    <t xml:space="preserve">CSG SYSTEMS INTERNATIONAL ORD</t>
  </si>
  <si>
    <t xml:space="preserve">CSGS</t>
  </si>
  <si>
    <t xml:space="preserve">CSGS-USAA</t>
  </si>
  <si>
    <t xml:space="preserve">US1263491094</t>
  </si>
  <si>
    <t xml:space="preserve">126349109</t>
  </si>
  <si>
    <t xml:space="preserve">2210885</t>
  </si>
  <si>
    <t xml:space="preserve">CSGS.O</t>
  </si>
  <si>
    <t xml:space="preserve">CSGS US Equity</t>
  </si>
  <si>
    <t xml:space="preserve">2023-12-31-R-238566/0/184452867/0/true/Convertible Bond</t>
  </si>
  <si>
    <t xml:space="preserve">R-238566/0/184452867/0/true/Convertible Bond</t>
  </si>
  <si>
    <t xml:space="preserve">CSGS   3.875 09/15/28 CVT</t>
  </si>
  <si>
    <t xml:space="preserve">CSGS328AF-USAA</t>
  </si>
  <si>
    <t xml:space="preserve">US126349AG47</t>
  </si>
  <si>
    <t xml:space="preserve">BP6L2V6</t>
  </si>
  <si>
    <t xml:space="preserve">2023-12-31-R-238575/0/71041/0/true/Equity</t>
  </si>
  <si>
    <t xml:space="preserve">R-238575/0/71041/0/true/Equity</t>
  </si>
  <si>
    <t xml:space="preserve">2023-12-31-R-238575/0/184452867/0/true/Convertible Bond</t>
  </si>
  <si>
    <t xml:space="preserve">R-238575/0/184452867/0/true/Convertible Bond</t>
  </si>
  <si>
    <t xml:space="preserve">2023-12-31-R-238587/0/71041/0/true/Equity</t>
  </si>
  <si>
    <t xml:space="preserve">R-238587/0/71041/0/true/Equity</t>
  </si>
  <si>
    <t xml:space="preserve">2023-12-31-R-238587/0/184452867/0/true/Convertible Bond</t>
  </si>
  <si>
    <t xml:space="preserve">R-238587/0/184452867/0/true/Convertible Bond</t>
  </si>
  <si>
    <t xml:space="preserve">2023-12-31-R-241450/0/71041/0/true/Equity</t>
  </si>
  <si>
    <t xml:space="preserve">R-241450/0/71041/0/true/Equity</t>
  </si>
  <si>
    <t xml:space="preserve">2023-12-31-R-241450/0/184452867/0/true/Convertible Bond</t>
  </si>
  <si>
    <t xml:space="preserve">R-241450/0/184452867/0/true/Convertible Bond</t>
  </si>
  <si>
    <t xml:space="preserve">2023-12-31-R-238575/0/110032/0/true/Equity</t>
  </si>
  <si>
    <t xml:space="preserve">R-238575/0/110032/0/true/Equity</t>
  </si>
  <si>
    <t xml:space="preserve">CSX ORD</t>
  </si>
  <si>
    <t xml:space="preserve">CSX</t>
  </si>
  <si>
    <t xml:space="preserve">CSX-USAA</t>
  </si>
  <si>
    <t xml:space="preserve">US1264081035</t>
  </si>
  <si>
    <t xml:space="preserve">2160753</t>
  </si>
  <si>
    <t xml:space="preserve">CSX.O</t>
  </si>
  <si>
    <t xml:space="preserve">CSX US Equity</t>
  </si>
  <si>
    <t xml:space="preserve">2023-12-31-R-238575/0/133550963/0/true/Equity Option</t>
  </si>
  <si>
    <t xml:space="preserve">R-238575/0/133550963/0/true/Equity Option</t>
  </si>
  <si>
    <t xml:space="preserve">CSX Jan4 37.5 C</t>
  </si>
  <si>
    <t xml:space="preserve">CSX/A240119C37.5-USAA</t>
  </si>
  <si>
    <t xml:space="preserve">CSXA192403750.U^A24^2024012800</t>
  </si>
  <si>
    <t xml:space="preserve">CSX240119C00037500</t>
  </si>
  <si>
    <t xml:space="preserve">CSX US 01/19/24 C37.5 Equity</t>
  </si>
  <si>
    <t xml:space="preserve">2023-12-31-R-238575/0/133550971/0/true/Equity Option</t>
  </si>
  <si>
    <t xml:space="preserve">R-238575/0/133550971/0/true/Equity Option</t>
  </si>
  <si>
    <t xml:space="preserve">CSX Jan4 27.5 P</t>
  </si>
  <si>
    <t xml:space="preserve">CSX/A240119P27.5-USAA</t>
  </si>
  <si>
    <t xml:space="preserve">CSXM192402750.U^A24^2024012800</t>
  </si>
  <si>
    <t xml:space="preserve">CSX240119P00027500</t>
  </si>
  <si>
    <t xml:space="preserve">CSX US 01/19/24 P27.5 Equity</t>
  </si>
  <si>
    <t xml:space="preserve">2023-12-31-R-238587/0/178884151/0/true/Corporate Bond</t>
  </si>
  <si>
    <t xml:space="preserve">R-238587/0/178884151/0/true/Corporate Bond</t>
  </si>
  <si>
    <t xml:space="preserve">CURO Group Holdings Corp</t>
  </si>
  <si>
    <t xml:space="preserve">CURO Group Holdings Corp. 7.500% Senior Secured Notes due 2028</t>
  </si>
  <si>
    <t xml:space="preserve">CURO</t>
  </si>
  <si>
    <t xml:space="preserve">CURO728AF/3-USAA</t>
  </si>
  <si>
    <t xml:space="preserve">US23131LAE74</t>
  </si>
  <si>
    <t xml:space="preserve">23131LAE7</t>
  </si>
  <si>
    <t xml:space="preserve">2023-12-31-R-291134/0/178861333/0/true/Term Loan</t>
  </si>
  <si>
    <t xml:space="preserve">R-291134/0/178861333/0/true/Term Loan</t>
  </si>
  <si>
    <t xml:space="preserve">Curo Group Holdings 1st Lien T/L </t>
  </si>
  <si>
    <t xml:space="preserve">CURO GROUP HOLDINGS</t>
  </si>
  <si>
    <t xml:space="preserve">CGHLD/TL</t>
  </si>
  <si>
    <t xml:space="preserve">US23131RAB06</t>
  </si>
  <si>
    <t xml:space="preserve">23131RAB0</t>
  </si>
  <si>
    <t xml:space="preserve">CGHLD/TL-USAA</t>
  </si>
  <si>
    <t xml:space="preserve">2023-12-31-R-238575/0/11617/0/true/Equity</t>
  </si>
  <si>
    <t xml:space="preserve">R-238575/0/11617/0/true/Equity</t>
  </si>
  <si>
    <t xml:space="preserve">CVS HEALTH ORD</t>
  </si>
  <si>
    <t xml:space="preserve">CVS</t>
  </si>
  <si>
    <t xml:space="preserve">CVS-USAA</t>
  </si>
  <si>
    <t xml:space="preserve">US1266501006</t>
  </si>
  <si>
    <t xml:space="preserve">2577609</t>
  </si>
  <si>
    <t xml:space="preserve">CVS US Equity</t>
  </si>
  <si>
    <t xml:space="preserve">2023-12-31-R-238575/0/189057776/0/true/Equity Option</t>
  </si>
  <si>
    <t xml:space="preserve">R-238575/0/189057776/0/true/Equity Option</t>
  </si>
  <si>
    <t xml:space="preserve">CVS Mar4 70.0 P</t>
  </si>
  <si>
    <t xml:space="preserve">CVS/A240315P70-USAA</t>
  </si>
  <si>
    <t xml:space="preserve">CVSO152407000.U</t>
  </si>
  <si>
    <t xml:space="preserve">CVS240315P00070000</t>
  </si>
  <si>
    <t xml:space="preserve">CVS US 03/15/24 P70 Equity</t>
  </si>
  <si>
    <t xml:space="preserve">2023-12-31-R-238575/0/189057782/0/true/Equity Option</t>
  </si>
  <si>
    <t xml:space="preserve">R-238575/0/189057782/0/true/Equity Option</t>
  </si>
  <si>
    <t xml:space="preserve">CVS Mar4 72.5 P</t>
  </si>
  <si>
    <t xml:space="preserve">CVS/A240315P72.5-USAA</t>
  </si>
  <si>
    <t xml:space="preserve">CVSO152407250.U</t>
  </si>
  <si>
    <t xml:space="preserve">CVS240315P00072500</t>
  </si>
  <si>
    <t xml:space="preserve">CVS US 03/15/24 P72.5 Equity</t>
  </si>
  <si>
    <t xml:space="preserve">2023-12-31-R-238575/0/189057806/0/true/Equity Option</t>
  </si>
  <si>
    <t xml:space="preserve">R-238575/0/189057806/0/true/Equity Option</t>
  </si>
  <si>
    <t xml:space="preserve">CVS Mar4 85.0 C</t>
  </si>
  <si>
    <t xml:space="preserve">CVS/A240315C85-USAA</t>
  </si>
  <si>
    <t xml:space="preserve">CVSC152408500.U</t>
  </si>
  <si>
    <t xml:space="preserve">CVS240315C00085000</t>
  </si>
  <si>
    <t xml:space="preserve">CVS US 03/15/24 C85 Equity</t>
  </si>
  <si>
    <t xml:space="preserve">2023-12-31-R-238575/0/190060695/0/true/Equity Option</t>
  </si>
  <si>
    <t xml:space="preserve">R-238575/0/190060695/0/true/Equity Option</t>
  </si>
  <si>
    <t xml:space="preserve">CVS Mar4 82.5 C</t>
  </si>
  <si>
    <t xml:space="preserve">CVS/A240315C82.5-USAA</t>
  </si>
  <si>
    <t xml:space="preserve">CVSC152408250.U</t>
  </si>
  <si>
    <t xml:space="preserve">CVS240315C00082500</t>
  </si>
  <si>
    <t xml:space="preserve">CVS US 03/15/24 C82.5 Equity</t>
  </si>
  <si>
    <t xml:space="preserve">2023-12-31-R-238575/0/63418/0/true/Equity</t>
  </si>
  <si>
    <t xml:space="preserve">R-238575/0/63418/0/true/Equity</t>
  </si>
  <si>
    <t xml:space="preserve">CADENCE DESIGN SYSTEMS ORD</t>
  </si>
  <si>
    <t xml:space="preserve">CDNS</t>
  </si>
  <si>
    <t xml:space="preserve">CDNS-USAA</t>
  </si>
  <si>
    <t xml:space="preserve">US1273871087</t>
  </si>
  <si>
    <t xml:space="preserve">2302232</t>
  </si>
  <si>
    <t xml:space="preserve">CDNS.O</t>
  </si>
  <si>
    <t xml:space="preserve">CDNS US Equity</t>
  </si>
  <si>
    <t xml:space="preserve">2023-12-31-R-238575/0/133548689/0/true/Equity Option</t>
  </si>
  <si>
    <t xml:space="preserve">R-238575/0/133548689/0/true/Equity Option</t>
  </si>
  <si>
    <t xml:space="preserve">CDNS Jan4 185.0P</t>
  </si>
  <si>
    <t xml:space="preserve">CDNS/A240119P185-USAA</t>
  </si>
  <si>
    <t xml:space="preserve">CDNSM192418500.U^A24^2024012800</t>
  </si>
  <si>
    <t xml:space="preserve">CDNS240119P00185000</t>
  </si>
  <si>
    <t xml:space="preserve">CDNS US 01/19/24 P185 Equity</t>
  </si>
  <si>
    <t xml:space="preserve">2023-12-31-R-238575/0/133899521/0/true/Equity Option</t>
  </si>
  <si>
    <t xml:space="preserve">R-238575/0/133899521/0/true/Equity Option</t>
  </si>
  <si>
    <t xml:space="preserve">CDNS Jan4 250.0C</t>
  </si>
  <si>
    <t xml:space="preserve">CDNS/A240119C250-USAA</t>
  </si>
  <si>
    <t xml:space="preserve">CDNSA192425000.U^A24^2024012800</t>
  </si>
  <si>
    <t xml:space="preserve">CDNS240119C00250000</t>
  </si>
  <si>
    <t xml:space="preserve">CDNS US 01/19/24 C250 Equity</t>
  </si>
  <si>
    <t xml:space="preserve">2023-12-31-R-238575/0/40478693/0/true/Equity</t>
  </si>
  <si>
    <t xml:space="preserve">R-238575/0/40478693/0/true/Equity</t>
  </si>
  <si>
    <t xml:space="preserve">CAESARS ENTERTAINMENT ORD</t>
  </si>
  <si>
    <t xml:space="preserve">CZR</t>
  </si>
  <si>
    <t xml:space="preserve">CZR-USAA</t>
  </si>
  <si>
    <t xml:space="preserve">US12769G1004</t>
  </si>
  <si>
    <t xml:space="preserve">BMWWGB0</t>
  </si>
  <si>
    <t xml:space="preserve">CZR.O</t>
  </si>
  <si>
    <t xml:space="preserve">CZR US Equity</t>
  </si>
  <si>
    <t xml:space="preserve">2023-12-31-R-238575/0/133521567/0/true/Corporate Bond</t>
  </si>
  <si>
    <t xml:space="preserve">R-238575/0/133521567/0/true/Corporate Bond</t>
  </si>
  <si>
    <t xml:space="preserve">CZR    4.625 10/15/29 '24</t>
  </si>
  <si>
    <t xml:space="preserve">CZR429AF-USAA</t>
  </si>
  <si>
    <t xml:space="preserve">US12769GAA85</t>
  </si>
  <si>
    <t xml:space="preserve">12769GAA8</t>
  </si>
  <si>
    <t xml:space="preserve">BP6VNC4</t>
  </si>
  <si>
    <t xml:space="preserve">2023-12-31-R-238575/0/133551507/0/true/Equity Option</t>
  </si>
  <si>
    <t xml:space="preserve">R-238575/0/133551507/0/true/Equity Option</t>
  </si>
  <si>
    <t xml:space="preserve">CZR Jan4 75.0 C</t>
  </si>
  <si>
    <t xml:space="preserve">CZR/A240119C75-USAA</t>
  </si>
  <si>
    <t xml:space="preserve">CZRA192407500.U^A24^2024012800</t>
  </si>
  <si>
    <t xml:space="preserve">CZR240119C00075000</t>
  </si>
  <si>
    <t xml:space="preserve">CZR US 01/19/24 C75 Equity</t>
  </si>
  <si>
    <t xml:space="preserve">2023-12-31-R-238575/0/177749398/0/true/Equity Option</t>
  </si>
  <si>
    <t xml:space="preserve">R-238575/0/177749398/0/true/Equity Option</t>
  </si>
  <si>
    <t xml:space="preserve">CZR Jan4 49.0 P</t>
  </si>
  <si>
    <t xml:space="preserve">CZR/A240119P49-USAA</t>
  </si>
  <si>
    <t xml:space="preserve">CZRM192404900.U^A24^2024012800</t>
  </si>
  <si>
    <t xml:space="preserve">CZR240119P00049000</t>
  </si>
  <si>
    <t xml:space="preserve">CZR US 01/19/24 P49 Equity</t>
  </si>
  <si>
    <t xml:space="preserve">2023-12-31-R-238587/0/40478693/0/true/Equity</t>
  </si>
  <si>
    <t xml:space="preserve">R-238587/0/40478693/0/true/Equity</t>
  </si>
  <si>
    <t xml:space="preserve">2023-12-31-R-238575/0/12986040/0/true/Equity</t>
  </si>
  <si>
    <t xml:space="preserve">R-238575/0/12986040/0/true/Equity</t>
  </si>
  <si>
    <t xml:space="preserve">Calix Inc</t>
  </si>
  <si>
    <t xml:space="preserve">CALIX NETWORKS ORD</t>
  </si>
  <si>
    <t xml:space="preserve">CALX</t>
  </si>
  <si>
    <t xml:space="preserve">CALX-USAA</t>
  </si>
  <si>
    <t xml:space="preserve">US13100M5094</t>
  </si>
  <si>
    <t xml:space="preserve">13100M509</t>
  </si>
  <si>
    <t xml:space="preserve">B3S4L67</t>
  </si>
  <si>
    <t xml:space="preserve">CALX.K</t>
  </si>
  <si>
    <t xml:space="preserve">CALX US Equity</t>
  </si>
  <si>
    <t xml:space="preserve">2023-12-31-R-238575/0/1226094/0/true/Equity</t>
  </si>
  <si>
    <t xml:space="preserve">R-238575/0/1226094/0/true/Equity</t>
  </si>
  <si>
    <t xml:space="preserve">CALLON PETROLEUM ORD</t>
  </si>
  <si>
    <t xml:space="preserve">CPE</t>
  </si>
  <si>
    <t xml:space="preserve">CPE-USAA</t>
  </si>
  <si>
    <t xml:space="preserve">US13123X5086</t>
  </si>
  <si>
    <t xml:space="preserve">BMYVSM0</t>
  </si>
  <si>
    <t xml:space="preserve">CPE US Equity</t>
  </si>
  <si>
    <t xml:space="preserve">2023-12-31-R-238575/0/148052402/0/true/Corporate Bond</t>
  </si>
  <si>
    <t xml:space="preserve">R-238575/0/148052402/0/true/Corporate Bond</t>
  </si>
  <si>
    <t xml:space="preserve">CPE    7.500 06/15/30 '25</t>
  </si>
  <si>
    <t xml:space="preserve">CPE730AF-USAA</t>
  </si>
  <si>
    <t xml:space="preserve">US13123XBF87</t>
  </si>
  <si>
    <t xml:space="preserve">13123XBF8</t>
  </si>
  <si>
    <t xml:space="preserve">BN33PJ0</t>
  </si>
  <si>
    <t xml:space="preserve">2023-12-31-R-238587/0/1226094/0/true/Equity</t>
  </si>
  <si>
    <t xml:space="preserve">R-238587/0/1226094/0/true/Equity</t>
  </si>
  <si>
    <t xml:space="preserve">2023-12-31-R-238587/0/148052402/0/true/Corporate Bond</t>
  </si>
  <si>
    <t xml:space="preserve">R-238587/0/148052402/0/true/Corporate Bond</t>
  </si>
  <si>
    <t xml:space="preserve">2023-12-31-R-241450/0/1226094/0/true/Equity</t>
  </si>
  <si>
    <t xml:space="preserve">R-241450/0/1226094/0/true/Equity</t>
  </si>
  <si>
    <t xml:space="preserve">2023-12-31-R-241450/0/148052402/0/true/Corporate Bond</t>
  </si>
  <si>
    <t xml:space="preserve">R-241450/0/148052402/0/true/Corporate Bond</t>
  </si>
  <si>
    <t xml:space="preserve">2023-12-31-R-238575/0/77662/0/true/Equity</t>
  </si>
  <si>
    <t xml:space="preserve">R-238575/0/77662/0/true/Equity</t>
  </si>
  <si>
    <t xml:space="preserve">CAPITAL ONE FINANCIAL ORD</t>
  </si>
  <si>
    <t xml:space="preserve">COF</t>
  </si>
  <si>
    <t xml:space="preserve">COF-USAA</t>
  </si>
  <si>
    <t xml:space="preserve">US14040H1059</t>
  </si>
  <si>
    <t xml:space="preserve">2654461</t>
  </si>
  <si>
    <t xml:space="preserve">COF US Equity</t>
  </si>
  <si>
    <t xml:space="preserve">2023-12-31-R-238575/0/182003786/0/true/Equity Option</t>
  </si>
  <si>
    <t xml:space="preserve">R-238575/0/182003786/0/true/Equity Option</t>
  </si>
  <si>
    <t xml:space="preserve">COF Mar4 120.0 P</t>
  </si>
  <si>
    <t xml:space="preserve">COF/A240315P120-USAA</t>
  </si>
  <si>
    <t xml:space="preserve">COFO152412000.U</t>
  </si>
  <si>
    <t xml:space="preserve">COF240315P00120000</t>
  </si>
  <si>
    <t xml:space="preserve">COF US 03/15/24 P120 Equity</t>
  </si>
  <si>
    <t xml:space="preserve">2023-12-31-R-238575/0/182003821/0/true/Equity Option</t>
  </si>
  <si>
    <t xml:space="preserve">R-238575/0/182003821/0/true/Equity Option</t>
  </si>
  <si>
    <t xml:space="preserve">COF Mar4 145.0 C</t>
  </si>
  <si>
    <t xml:space="preserve">COF/A240315C145-USAA</t>
  </si>
  <si>
    <t xml:space="preserve">COFC152414500.U</t>
  </si>
  <si>
    <t xml:space="preserve">COF240315C00145000</t>
  </si>
  <si>
    <t xml:space="preserve">COF US 03/15/24 C145 Equity</t>
  </si>
  <si>
    <t xml:space="preserve">2023-12-31-R-238575/0/21600161/0/true/Equity</t>
  </si>
  <si>
    <t xml:space="preserve">R-238575/0/21600161/0/true/Equity</t>
  </si>
  <si>
    <t xml:space="preserve">CAPRI HOLDINGS ORD</t>
  </si>
  <si>
    <t xml:space="preserve">CPRIX</t>
  </si>
  <si>
    <t xml:space="preserve">CPRI-USAA</t>
  </si>
  <si>
    <t xml:space="preserve">VGG1890L1076</t>
  </si>
  <si>
    <t xml:space="preserve">BJ1N1M9</t>
  </si>
  <si>
    <t xml:space="preserve">CPRI.K</t>
  </si>
  <si>
    <t xml:space="preserve">CPRI US Equity</t>
  </si>
  <si>
    <t xml:space="preserve">CPRI</t>
  </si>
  <si>
    <t xml:space="preserve">2023-12-31-R-238575/0/117081/0/true/Equity</t>
  </si>
  <si>
    <t xml:space="preserve">R-238575/0/117081/0/true/Equity</t>
  </si>
  <si>
    <t xml:space="preserve">CARMAX ORD</t>
  </si>
  <si>
    <t xml:space="preserve">KMX</t>
  </si>
  <si>
    <t xml:space="preserve">KMX-USAA</t>
  </si>
  <si>
    <t xml:space="preserve">US1431301027</t>
  </si>
  <si>
    <t xml:space="preserve">2983563</t>
  </si>
  <si>
    <t xml:space="preserve">KMX US Equity</t>
  </si>
  <si>
    <t xml:space="preserve">2023-12-31-R-238575/0/133536290/0/true/Equity Option</t>
  </si>
  <si>
    <t xml:space="preserve">R-238575/0/133536290/0/true/Equity Option</t>
  </si>
  <si>
    <t xml:space="preserve">KMX Jan4 105.0 C</t>
  </si>
  <si>
    <t xml:space="preserve">KMX/A240119C105-USAA</t>
  </si>
  <si>
    <t xml:space="preserve">KMXA192410500.U^A24^2024012800</t>
  </si>
  <si>
    <t xml:space="preserve">KMX240119C00105000</t>
  </si>
  <si>
    <t xml:space="preserve">KMX US 01/19/24 C105 Equity</t>
  </si>
  <si>
    <t xml:space="preserve">2023-12-31-R-238575/0/133904615/0/true/Equity Option</t>
  </si>
  <si>
    <t xml:space="preserve">R-238575/0/133904615/0/true/Equity Option</t>
  </si>
  <si>
    <t xml:space="preserve">KMX Jan4 75.0 P</t>
  </si>
  <si>
    <t xml:space="preserve">KMX/A240119P75-USAA</t>
  </si>
  <si>
    <t xml:space="preserve">KMXM192407500.U^A24^2024012800</t>
  </si>
  <si>
    <t xml:space="preserve">KMX240119P00075000</t>
  </si>
  <si>
    <t xml:space="preserve">KMX US 01/19/24 P75 Equity</t>
  </si>
  <si>
    <t xml:space="preserve">2023-12-31-R-238575/0/144973/0/true/Equity</t>
  </si>
  <si>
    <t xml:space="preserve">R-238575/0/144973/0/true/Equity</t>
  </si>
  <si>
    <t xml:space="preserve">CARNIVAL ORD</t>
  </si>
  <si>
    <t xml:space="preserve">CCL</t>
  </si>
  <si>
    <t xml:space="preserve">CCL-USAA</t>
  </si>
  <si>
    <t xml:space="preserve">PA1436583006</t>
  </si>
  <si>
    <t xml:space="preserve">2523044</t>
  </si>
  <si>
    <t xml:space="preserve">CCL US Equity</t>
  </si>
  <si>
    <t xml:space="preserve">2023-12-31-R-238575/0/124017994/0/true/Corporate Bond</t>
  </si>
  <si>
    <t xml:space="preserve">R-238575/0/124017994/0/true/Corporate Bond</t>
  </si>
  <si>
    <t xml:space="preserve">CCL    5.750 03/01/27 '26</t>
  </si>
  <si>
    <t xml:space="preserve">CCL527AF-USAA</t>
  </si>
  <si>
    <t xml:space="preserve">US143658BN13</t>
  </si>
  <si>
    <t xml:space="preserve">143658BN1</t>
  </si>
  <si>
    <t xml:space="preserve">BMHYR18</t>
  </si>
  <si>
    <t xml:space="preserve">2023-12-31-R-238575/0/133548554/0/true/Equity Option</t>
  </si>
  <si>
    <t xml:space="preserve">R-238575/0/133548554/0/true/Equity Option</t>
  </si>
  <si>
    <t xml:space="preserve">CCL Jan4 15.0 P</t>
  </si>
  <si>
    <t xml:space="preserve">CCL/A240119P15-USAA</t>
  </si>
  <si>
    <t xml:space="preserve">CCLM192401500.U^A24^2024012800</t>
  </si>
  <si>
    <t xml:space="preserve">CCL240119P00015000</t>
  </si>
  <si>
    <t xml:space="preserve">CCL US 01/19/24 P15 Equity</t>
  </si>
  <si>
    <t xml:space="preserve">2023-12-31-R-238575/0/177748665/0/true/Equity Option</t>
  </si>
  <si>
    <t xml:space="preserve">R-238575/0/177748665/0/true/Equity Option</t>
  </si>
  <si>
    <t xml:space="preserve">CCL Jan4 16.0 P</t>
  </si>
  <si>
    <t xml:space="preserve">CCL/A240119P16-USAA</t>
  </si>
  <si>
    <t xml:space="preserve">CCLM192401600.U^A24^2024012800</t>
  </si>
  <si>
    <t xml:space="preserve">CCL240119P00016000</t>
  </si>
  <si>
    <t xml:space="preserve">CCL US 01/19/24 P16 Equity</t>
  </si>
  <si>
    <t xml:space="preserve">2023-12-31-R-238575/0/180212457/0/true/Equity Option</t>
  </si>
  <si>
    <t xml:space="preserve">R-238575/0/180212457/0/true/Equity Option</t>
  </si>
  <si>
    <t xml:space="preserve">CCL Jan4 24.0 C</t>
  </si>
  <si>
    <t xml:space="preserve">CCL/A240119C24-USAA</t>
  </si>
  <si>
    <t xml:space="preserve">CCLA192402400.U^A24^2024012800</t>
  </si>
  <si>
    <t xml:space="preserve">CCL240119C00024000</t>
  </si>
  <si>
    <t xml:space="preserve">CCL US 01/19/24 C24 Equity</t>
  </si>
  <si>
    <t xml:space="preserve">2023-12-31-R-238575/0/180212461/0/true/Equity Option</t>
  </si>
  <si>
    <t xml:space="preserve">R-238575/0/180212461/0/true/Equity Option</t>
  </si>
  <si>
    <t xml:space="preserve">CCL Jan4 26.0 C</t>
  </si>
  <si>
    <t xml:space="preserve">CCL/A240119C26-USAA</t>
  </si>
  <si>
    <t xml:space="preserve">CCLA192402600.U^A24^2024012800</t>
  </si>
  <si>
    <t xml:space="preserve">CCL240119C00026000</t>
  </si>
  <si>
    <t xml:space="preserve">CCL US 01/19/24 C26 Equity</t>
  </si>
  <si>
    <t xml:space="preserve">2023-12-31-R-238575/0/106210095/0/true/Equity</t>
  </si>
  <si>
    <t xml:space="preserve">R-238575/0/106210095/0/true/Equity</t>
  </si>
  <si>
    <t xml:space="preserve">CARRIER GLOBAL ORD</t>
  </si>
  <si>
    <t xml:space="preserve">CARRX</t>
  </si>
  <si>
    <t xml:space="preserve">CARR-USAA</t>
  </si>
  <si>
    <t xml:space="preserve">US14448C1045</t>
  </si>
  <si>
    <t xml:space="preserve">BK4N0D7</t>
  </si>
  <si>
    <t xml:space="preserve">CARR.K</t>
  </si>
  <si>
    <t xml:space="preserve">CARR US Equity</t>
  </si>
  <si>
    <t xml:space="preserve">CARR</t>
  </si>
  <si>
    <t xml:space="preserve">2023-12-31-R-238575/0/181999866/0/true/Equity Option</t>
  </si>
  <si>
    <t xml:space="preserve">R-238575/0/181999866/0/true/Equity Option</t>
  </si>
  <si>
    <t xml:space="preserve">CARR Mar4 52.5 P</t>
  </si>
  <si>
    <t xml:space="preserve">CARR/A240315P52.5-USAA</t>
  </si>
  <si>
    <t xml:space="preserve">CARRO152405250.U</t>
  </si>
  <si>
    <t xml:space="preserve">CARR240315P00052500</t>
  </si>
  <si>
    <t xml:space="preserve">CARR US 03/15/24 P52.5 Equity</t>
  </si>
  <si>
    <t xml:space="preserve">2023-12-31-R-238575/0/181999903/0/true/Equity Option</t>
  </si>
  <si>
    <t xml:space="preserve">R-238575/0/181999903/0/true/Equity Option</t>
  </si>
  <si>
    <t xml:space="preserve">CARR Mar4 65.0 C</t>
  </si>
  <si>
    <t xml:space="preserve">CARR/A240315C65-USAA</t>
  </si>
  <si>
    <t xml:space="preserve">CARRC152406500.U</t>
  </si>
  <si>
    <t xml:space="preserve">CARR240315C00065000</t>
  </si>
  <si>
    <t xml:space="preserve">CARR US 03/15/24 C65 Equity</t>
  </si>
  <si>
    <t xml:space="preserve">2023-12-31-R-238575/0/144280290/0/true/Equity Option</t>
  </si>
  <si>
    <t xml:space="preserve">R-238575/0/144280290/0/true/Equity Option</t>
  </si>
  <si>
    <t xml:space="preserve">CVNA Jan4 50.0 P</t>
  </si>
  <si>
    <t xml:space="preserve">CARVANA CL A ORD</t>
  </si>
  <si>
    <t xml:space="preserve">CVNA</t>
  </si>
  <si>
    <t xml:space="preserve">CVNA/A240119P50-USAA</t>
  </si>
  <si>
    <t xml:space="preserve">US1468691027</t>
  </si>
  <si>
    <t xml:space="preserve">CVNAM192405000.U^A24^2024012800</t>
  </si>
  <si>
    <t xml:space="preserve">CVNA240119P00050000</t>
  </si>
  <si>
    <t xml:space="preserve">CVNA US 01/19/24 P50 Equity</t>
  </si>
  <si>
    <t xml:space="preserve">CVNA US Equity</t>
  </si>
  <si>
    <t xml:space="preserve">2023-12-31-R-238575/0/144725141/0/true/Equity Option</t>
  </si>
  <si>
    <t xml:space="preserve">R-238575/0/144725141/0/true/Equity Option</t>
  </si>
  <si>
    <t xml:space="preserve">CVNA Jan4 45.0 P</t>
  </si>
  <si>
    <t xml:space="preserve">CVNA/A240119P45-USAA</t>
  </si>
  <si>
    <t xml:space="preserve">CVNAM192404500.U^A24^2024012800</t>
  </si>
  <si>
    <t xml:space="preserve">CVNA240119P00045000</t>
  </si>
  <si>
    <t xml:space="preserve">CVNA US 01/19/24 P45 Equity</t>
  </si>
  <si>
    <t xml:space="preserve">2023-12-31-R-238575/0/145739227/0/true/Equity Option</t>
  </si>
  <si>
    <t xml:space="preserve">R-238575/0/145739227/0/true/Equity Option</t>
  </si>
  <si>
    <t xml:space="preserve">CVNA Jan4 20.0 P</t>
  </si>
  <si>
    <t xml:space="preserve">CVNA/A240119P20-USAA</t>
  </si>
  <si>
    <t xml:space="preserve">CVNAM192402000.U^A24^2024012800</t>
  </si>
  <si>
    <t xml:space="preserve">CVNA240119P00020000</t>
  </si>
  <si>
    <t xml:space="preserve">CVNA US 01/19/24 P20 Equity</t>
  </si>
  <si>
    <t xml:space="preserve">2023-12-31-R-238575/0/146765973/0/true/Equity Option</t>
  </si>
  <si>
    <t xml:space="preserve">R-238575/0/146765973/0/true/Equity Option</t>
  </si>
  <si>
    <t xml:space="preserve">CVNA Jan4 27.5 P</t>
  </si>
  <si>
    <t xml:space="preserve">CVNA/A240119P27.5-USAA</t>
  </si>
  <si>
    <t xml:space="preserve">CVNAM192402750.U^A24^2024012800</t>
  </si>
  <si>
    <t xml:space="preserve">CVNA240119P00027500</t>
  </si>
  <si>
    <t xml:space="preserve">CVNA US 01/19/24 P27.5 Equity</t>
  </si>
  <si>
    <t xml:space="preserve">2023-12-31-R-238575/0/1309052/0/true/Equity</t>
  </si>
  <si>
    <t xml:space="preserve">R-238575/0/1309052/0/true/Equity</t>
  </si>
  <si>
    <t xml:space="preserve">CASEYS GENERAL STORES ORD</t>
  </si>
  <si>
    <t xml:space="preserve">CASY</t>
  </si>
  <si>
    <t xml:space="preserve">CASY-USAA</t>
  </si>
  <si>
    <t xml:space="preserve">US1475281036</t>
  </si>
  <si>
    <t xml:space="preserve">2179414</t>
  </si>
  <si>
    <t xml:space="preserve">CASY.O</t>
  </si>
  <si>
    <t xml:space="preserve">CASY US Equity</t>
  </si>
  <si>
    <t xml:space="preserve">2023-12-31-R-238587/0/1309052/0/true/Equity</t>
  </si>
  <si>
    <t xml:space="preserve">R-238587/0/1309052/0/true/Equity</t>
  </si>
  <si>
    <t xml:space="preserve">2023-12-31-R-291134/0/179655490/0/true/Term Loan</t>
  </si>
  <si>
    <t xml:space="preserve">R-291134/0/179655490/0/true/Term Loan</t>
  </si>
  <si>
    <t xml:space="preserve">Casino Guichard Perrachon SA</t>
  </si>
  <si>
    <t xml:space="preserve">CASINO 1L TLB</t>
  </si>
  <si>
    <t xml:space="preserve">CASINO 1L TL - Facility</t>
  </si>
  <si>
    <t xml:space="preserve">CASP</t>
  </si>
  <si>
    <t xml:space="preserve">COFP/TLB1L/2</t>
  </si>
  <si>
    <t xml:space="preserve">XAF1411CAD02</t>
  </si>
  <si>
    <t xml:space="preserve">BL3581776</t>
  </si>
  <si>
    <t xml:space="preserve">France</t>
  </si>
  <si>
    <t xml:space="preserve">2023-12-31-R-241450/0/37330629/0/true/Equity</t>
  </si>
  <si>
    <t xml:space="preserve">R-241450/0/37330629/0/true/Equity</t>
  </si>
  <si>
    <t xml:space="preserve">CATALENT ORD</t>
  </si>
  <si>
    <t xml:space="preserve">CTLT-USAA</t>
  </si>
  <si>
    <t xml:space="preserve">US1488061029</t>
  </si>
  <si>
    <t xml:space="preserve">BP96PQ4</t>
  </si>
  <si>
    <t xml:space="preserve">CTLT.K</t>
  </si>
  <si>
    <t xml:space="preserve">CTLT US Equity</t>
  </si>
  <si>
    <t xml:space="preserve">2023-12-31-R-238575/0/46158/0/true/Equity</t>
  </si>
  <si>
    <t xml:space="preserve">R-238575/0/46158/0/true/Equity</t>
  </si>
  <si>
    <t xml:space="preserve">CATERPILLAR ORD</t>
  </si>
  <si>
    <t xml:space="preserve">CAT</t>
  </si>
  <si>
    <t xml:space="preserve">CAT-USAA</t>
  </si>
  <si>
    <t xml:space="preserve">US1491231015</t>
  </si>
  <si>
    <t xml:space="preserve">2180201</t>
  </si>
  <si>
    <t xml:space="preserve">CAT US Equity</t>
  </si>
  <si>
    <t xml:space="preserve">2023-12-31-R-238575/0/190270534/0/true/Equity Option</t>
  </si>
  <si>
    <t xml:space="preserve">R-238575/0/190270534/0/true/Equity Option</t>
  </si>
  <si>
    <t xml:space="preserve">CAT Mar4 270.0 P</t>
  </si>
  <si>
    <t xml:space="preserve">CAT/A240315P270-USAA</t>
  </si>
  <si>
    <t xml:space="preserve">CATO152427000.U</t>
  </si>
  <si>
    <t xml:space="preserve">CAT240315P00270000</t>
  </si>
  <si>
    <t xml:space="preserve">CAT US 03/15/24 P270 Equity</t>
  </si>
  <si>
    <t xml:space="preserve">2023-12-31-R-238575/0/190270553/0/true/Equity Option</t>
  </si>
  <si>
    <t xml:space="preserve">R-238575/0/190270553/0/true/Equity Option</t>
  </si>
  <si>
    <t xml:space="preserve">CAT Mar4 280.0 P</t>
  </si>
  <si>
    <t xml:space="preserve">CAT/A240315P280-USAA</t>
  </si>
  <si>
    <t xml:space="preserve">CATO152428000.U</t>
  </si>
  <si>
    <t xml:space="preserve">CAT240315P00280000</t>
  </si>
  <si>
    <t xml:space="preserve">CAT US 03/15/24 P280 Equity</t>
  </si>
  <si>
    <t xml:space="preserve">2023-12-31-R-238575/0/190270611/0/true/Equity Option</t>
  </si>
  <si>
    <t xml:space="preserve">R-238575/0/190270611/0/true/Equity Option</t>
  </si>
  <si>
    <t xml:space="preserve">CAT Mar4 320.0 C</t>
  </si>
  <si>
    <t xml:space="preserve">CAT/A240315C320-USAA</t>
  </si>
  <si>
    <t xml:space="preserve">CATC152432000.U</t>
  </si>
  <si>
    <t xml:space="preserve">CAT240315C00320000</t>
  </si>
  <si>
    <t xml:space="preserve">CAT US 03/15/24 C320 Equity</t>
  </si>
  <si>
    <t xml:space="preserve">2023-12-31-R-238575/0/190270619/0/true/Equity Option</t>
  </si>
  <si>
    <t xml:space="preserve">R-238575/0/190270619/0/true/Equity Option</t>
  </si>
  <si>
    <t xml:space="preserve">CAT Mar4 330.0 C</t>
  </si>
  <si>
    <t xml:space="preserve">CAT/A240315C330-USAA</t>
  </si>
  <si>
    <t xml:space="preserve">CATC152433000.U</t>
  </si>
  <si>
    <t xml:space="preserve">CAT240315C00330000</t>
  </si>
  <si>
    <t xml:space="preserve">CAT US 03/15/24 C330 Equity</t>
  </si>
  <si>
    <t xml:space="preserve">2023-12-31-R-238575/0/1275965/0/true/Equity</t>
  </si>
  <si>
    <t xml:space="preserve">R-238575/0/1275965/0/true/Equity</t>
  </si>
  <si>
    <t xml:space="preserve">CELSIUS HOLDINGS ORD</t>
  </si>
  <si>
    <t xml:space="preserve">CELH</t>
  </si>
  <si>
    <t xml:space="preserve">CELH-USAA</t>
  </si>
  <si>
    <t xml:space="preserve">US15118V2079</t>
  </si>
  <si>
    <t xml:space="preserve">B19HX21</t>
  </si>
  <si>
    <t xml:space="preserve">CELH.O</t>
  </si>
  <si>
    <t xml:space="preserve">CELH US Equity</t>
  </si>
  <si>
    <t xml:space="preserve">2023-12-31-R-238575/0/11613681/0/true/Equity</t>
  </si>
  <si>
    <t xml:space="preserve">R-238575/0/11613681/0/true/Equity</t>
  </si>
  <si>
    <t xml:space="preserve">CENOVUS ENERGY ORD</t>
  </si>
  <si>
    <t xml:space="preserve">CVE</t>
  </si>
  <si>
    <t xml:space="preserve">CVE-USAA</t>
  </si>
  <si>
    <t xml:space="preserve">CA15135U1093</t>
  </si>
  <si>
    <t xml:space="preserve">B5BQMT4</t>
  </si>
  <si>
    <t xml:space="preserve">CVE US Equity</t>
  </si>
  <si>
    <t xml:space="preserve">2023-12-31-R-238575/0/177749179/0/true/Equity Option</t>
  </si>
  <si>
    <t xml:space="preserve">R-238575/0/177749179/0/true/Equity Option</t>
  </si>
  <si>
    <t xml:space="preserve">CVE Jan4 14.0 P</t>
  </si>
  <si>
    <t xml:space="preserve">CVE/A240119P14-USAA</t>
  </si>
  <si>
    <t xml:space="preserve">CVEM192401400.U^A24^2024012800</t>
  </si>
  <si>
    <t xml:space="preserve">CVE240119P00014000</t>
  </si>
  <si>
    <t xml:space="preserve">CVE US 01/19/24 P14 Equity</t>
  </si>
  <si>
    <t xml:space="preserve">2023-12-31-R-238575/0/177749225/0/true/Equity Option</t>
  </si>
  <si>
    <t xml:space="preserve">R-238575/0/177749225/0/true/Equity Option</t>
  </si>
  <si>
    <t xml:space="preserve">CVE Jan4 21.0 C</t>
  </si>
  <si>
    <t xml:space="preserve">CVE/A240119C21-USAA</t>
  </si>
  <si>
    <t xml:space="preserve">CVEA192402100.U^A24^2024012800</t>
  </si>
  <si>
    <t xml:space="preserve">CVE240119C00021000</t>
  </si>
  <si>
    <t xml:space="preserve">CVE US 01/19/24 C21 Equity</t>
  </si>
  <si>
    <t xml:space="preserve">2023-12-31-R-238587/0/54491/0/true/Equity</t>
  </si>
  <si>
    <t xml:space="preserve">R-238587/0/54491/0/true/Equity</t>
  </si>
  <si>
    <t xml:space="preserve">CENTURY ALUMINUM ORD</t>
  </si>
  <si>
    <t xml:space="preserve">CENX</t>
  </si>
  <si>
    <t xml:space="preserve">CENX-USAA</t>
  </si>
  <si>
    <t xml:space="preserve">US1564311082</t>
  </si>
  <si>
    <t xml:space="preserve">156431108</t>
  </si>
  <si>
    <t xml:space="preserve">2186254</t>
  </si>
  <si>
    <t xml:space="preserve">CENX.O</t>
  </si>
  <si>
    <t xml:space="preserve">CENX US Equity</t>
  </si>
  <si>
    <t xml:space="preserve">2023-12-31-R-238587/0/145296264/0/true/Convertible Bond</t>
  </si>
  <si>
    <t xml:space="preserve">R-238587/0/145296264/0/true/Convertible Bond</t>
  </si>
  <si>
    <t xml:space="preserve">CENX   2.750 05/01/28 CVT</t>
  </si>
  <si>
    <t xml:space="preserve">CENX228F-USAA</t>
  </si>
  <si>
    <t xml:space="preserve">US156431AQ17</t>
  </si>
  <si>
    <t xml:space="preserve">BN7DQZ9</t>
  </si>
  <si>
    <t xml:space="preserve">2023-12-31-R-238566/0/95854805/0/true/Equity</t>
  </si>
  <si>
    <t xml:space="preserve">R-238566/0/95854805/0/true/Equity</t>
  </si>
  <si>
    <t xml:space="preserve">CERENCE ORD</t>
  </si>
  <si>
    <t xml:space="preserve">CRNC</t>
  </si>
  <si>
    <t xml:space="preserve">CRNC-USAA</t>
  </si>
  <si>
    <t xml:space="preserve">US1567271093</t>
  </si>
  <si>
    <t xml:space="preserve">156727109</t>
  </si>
  <si>
    <t xml:space="preserve">BJNPYY6</t>
  </si>
  <si>
    <t xml:space="preserve">CRNC.O</t>
  </si>
  <si>
    <t xml:space="preserve">CRNC US Equity</t>
  </si>
  <si>
    <t xml:space="preserve">2023-12-31-R-238566/0/180798347/0/true/Convertible Bond</t>
  </si>
  <si>
    <t xml:space="preserve">R-238566/0/180798347/0/true/Convertible Bond</t>
  </si>
  <si>
    <t xml:space="preserve">CRNC   1.500 07/01/28 CVT</t>
  </si>
  <si>
    <t xml:space="preserve">CRNC128AF-USAA</t>
  </si>
  <si>
    <t xml:space="preserve">US156727AC32</t>
  </si>
  <si>
    <t xml:space="preserve">BQZDMW1</t>
  </si>
  <si>
    <t xml:space="preserve">2023-12-31-R-238575/0/95854805/0/true/Equity</t>
  </si>
  <si>
    <t xml:space="preserve">R-238575/0/95854805/0/true/Equity</t>
  </si>
  <si>
    <t xml:space="preserve">2023-12-31-R-238575/0/180798347/0/true/Convertible Bond</t>
  </si>
  <si>
    <t xml:space="preserve">R-238575/0/180798347/0/true/Convertible Bond</t>
  </si>
  <si>
    <t xml:space="preserve">2023-12-31-R-238587/0/95854805/0/true/Equity</t>
  </si>
  <si>
    <t xml:space="preserve">R-238587/0/95854805/0/true/Equity</t>
  </si>
  <si>
    <t xml:space="preserve">2023-12-31-R-238587/0/180798347/0/true/Convertible Bond</t>
  </si>
  <si>
    <t xml:space="preserve">R-238587/0/180798347/0/true/Convertible Bond</t>
  </si>
  <si>
    <t xml:space="preserve">2023-12-31-R-241450/0/95854805/0/true/Equity</t>
  </si>
  <si>
    <t xml:space="preserve">R-241450/0/95854805/0/true/Equity</t>
  </si>
  <si>
    <t xml:space="preserve">2023-12-31-R-241450/0/180798347/0/true/Convertible Bond</t>
  </si>
  <si>
    <t xml:space="preserve">R-241450/0/180798347/0/true/Convertible Bond</t>
  </si>
  <si>
    <t xml:space="preserve">2023-12-31-R-238566/0/113556123/0/true/Equity</t>
  </si>
  <si>
    <t xml:space="preserve">R-238566/0/113556123/0/true/Equity</t>
  </si>
  <si>
    <t xml:space="preserve">CEREVEL THERAPEUTICS HOLDINGS ORD</t>
  </si>
  <si>
    <t xml:space="preserve">CERE</t>
  </si>
  <si>
    <t xml:space="preserve">CERE-USAA</t>
  </si>
  <si>
    <t xml:space="preserve">US15678U1280</t>
  </si>
  <si>
    <t xml:space="preserve">15678U128</t>
  </si>
  <si>
    <t xml:space="preserve">BMVMJ12</t>
  </si>
  <si>
    <t xml:space="preserve">CERE.O</t>
  </si>
  <si>
    <t xml:space="preserve">CERE US Equity</t>
  </si>
  <si>
    <t xml:space="preserve">2023-12-31-R-238566/0/154452425/0/true/Convertible Bond</t>
  </si>
  <si>
    <t xml:space="preserve">R-238566/0/154452425/0/true/Convertible Bond</t>
  </si>
  <si>
    <t xml:space="preserve">CERE   2.500 08/15/27 CVT</t>
  </si>
  <si>
    <t xml:space="preserve">CERE227-USAA</t>
  </si>
  <si>
    <t xml:space="preserve">US15678UAA07</t>
  </si>
  <si>
    <t xml:space="preserve">BNV0FD7</t>
  </si>
  <si>
    <t xml:space="preserve">2023-12-31-R-238575/0/113556123/0/true/Equity</t>
  </si>
  <si>
    <t xml:space="preserve">R-238575/0/113556123/0/true/Equity</t>
  </si>
  <si>
    <t xml:space="preserve">2023-12-31-R-238575/0/154452425/0/true/Convertible Bond</t>
  </si>
  <si>
    <t xml:space="preserve">R-238575/0/154452425/0/true/Convertible Bond</t>
  </si>
  <si>
    <t xml:space="preserve">2023-12-31-R-241450/0/113556123/0/true/Equity</t>
  </si>
  <si>
    <t xml:space="preserve">R-241450/0/113556123/0/true/Equity</t>
  </si>
  <si>
    <t xml:space="preserve">2023-12-31-R-241450/0/154452425/0/true/Convertible Bond</t>
  </si>
  <si>
    <t xml:space="preserve">R-241450/0/154452425/0/true/Convertible Bond</t>
  </si>
  <si>
    <t xml:space="preserve">2023-12-31-R-238575/0/120448691/0/true/Equity</t>
  </si>
  <si>
    <t xml:space="preserve">R-238575/0/120448691/0/true/Equity</t>
  </si>
  <si>
    <t xml:space="preserve">Certara Inc</t>
  </si>
  <si>
    <t xml:space="preserve">CERTARA ORD</t>
  </si>
  <si>
    <t xml:space="preserve">CERT-USAA</t>
  </si>
  <si>
    <t xml:space="preserve">US15687V1098</t>
  </si>
  <si>
    <t xml:space="preserve">15687V109</t>
  </si>
  <si>
    <t xml:space="preserve">BM9GT61</t>
  </si>
  <si>
    <t xml:space="preserve">CERT.O</t>
  </si>
  <si>
    <t xml:space="preserve">CERT US Equity</t>
  </si>
  <si>
    <t xml:space="preserve">CERT</t>
  </si>
  <si>
    <t xml:space="preserve">2023-12-31-R-238575/0/34520/0/true/Equity</t>
  </si>
  <si>
    <t xml:space="preserve">R-238575/0/34520/0/true/Equity</t>
  </si>
  <si>
    <t xml:space="preserve">CHARLES SCHWAB ORD</t>
  </si>
  <si>
    <t xml:space="preserve">SCHW</t>
  </si>
  <si>
    <t xml:space="preserve">SCHW-USAA</t>
  </si>
  <si>
    <t xml:space="preserve">US8085131055</t>
  </si>
  <si>
    <t xml:space="preserve">2779397</t>
  </si>
  <si>
    <t xml:space="preserve">SCHW.K</t>
  </si>
  <si>
    <t xml:space="preserve">SCHW US Equity</t>
  </si>
  <si>
    <t xml:space="preserve">2023-12-31-R-238575/0/174356922/0/true/Equity Option</t>
  </si>
  <si>
    <t xml:space="preserve">R-238575/0/174356922/0/true/Equity Option</t>
  </si>
  <si>
    <t xml:space="preserve">SCHW Jun4 60.0 P</t>
  </si>
  <si>
    <t xml:space="preserve">SCHW/A240621P60-USAA</t>
  </si>
  <si>
    <t xml:space="preserve">SCHWR212406000.U</t>
  </si>
  <si>
    <t xml:space="preserve">SCHW240621P00060000</t>
  </si>
  <si>
    <t xml:space="preserve">SCHW US 06/21/24 P60 Equity</t>
  </si>
  <si>
    <t xml:space="preserve">2023-12-31-R-238575/0/174357019/0/true/Equity Option</t>
  </si>
  <si>
    <t xml:space="preserve">R-238575/0/174357019/0/true/Equity Option</t>
  </si>
  <si>
    <t xml:space="preserve">SCHW Jun4 87.5 C</t>
  </si>
  <si>
    <t xml:space="preserve">SCHW/A240621C87.5-USAA</t>
  </si>
  <si>
    <t xml:space="preserve">SCHWF212408750.U</t>
  </si>
  <si>
    <t xml:space="preserve">SCHW240621C00087500</t>
  </si>
  <si>
    <t xml:space="preserve">SCHW US 06/21/24 C87.5 Equity</t>
  </si>
  <si>
    <t xml:space="preserve">2023-12-31-R-238575/0/175413061/0/true/Equity Option</t>
  </si>
  <si>
    <t xml:space="preserve">R-238575/0/175413061/0/true/Equity Option</t>
  </si>
  <si>
    <t xml:space="preserve">SCHW Mar4 65.0 P</t>
  </si>
  <si>
    <t xml:space="preserve">SCHW/A240315P65-USAA</t>
  </si>
  <si>
    <t xml:space="preserve">SCHWO152406500.U</t>
  </si>
  <si>
    <t xml:space="preserve">SCHW240315P00065000</t>
  </si>
  <si>
    <t xml:space="preserve">SCHW US 03/15/24 P65 Equity</t>
  </si>
  <si>
    <t xml:space="preserve">2023-12-31-R-238575/0/175413081/0/true/Equity Option</t>
  </si>
  <si>
    <t xml:space="preserve">R-238575/0/175413081/0/true/Equity Option</t>
  </si>
  <si>
    <t xml:space="preserve">SCHW Mar4 77.5 C</t>
  </si>
  <si>
    <t xml:space="preserve">SCHW/A240315C77.5-USAA</t>
  </si>
  <si>
    <t xml:space="preserve">SCHWC152407750.U</t>
  </si>
  <si>
    <t xml:space="preserve">SCHW240315C00077500</t>
  </si>
  <si>
    <t xml:space="preserve">SCHW US 03/15/24 C77.5 Equity</t>
  </si>
  <si>
    <t xml:space="preserve">2023-12-31-R-238575/0/175745961/0/true/Equity Option</t>
  </si>
  <si>
    <t xml:space="preserve">R-238575/0/175745961/0/true/Equity Option</t>
  </si>
  <si>
    <t xml:space="preserve">SCHW Mar4 62.5 P</t>
  </si>
  <si>
    <t xml:space="preserve">SCHW/A240315P62.5-USAA</t>
  </si>
  <si>
    <t xml:space="preserve">SCHWO152406250.U</t>
  </si>
  <si>
    <t xml:space="preserve">SCHW240315P00062500</t>
  </si>
  <si>
    <t xml:space="preserve">SCHW US 03/15/24 P62.5 Equity</t>
  </si>
  <si>
    <t xml:space="preserve">2023-12-31-R-241450/0/1228157/0/true/Equity</t>
  </si>
  <si>
    <t xml:space="preserve">R-241450/0/1228157/0/true/Equity</t>
  </si>
  <si>
    <t xml:space="preserve">CHART INDUSTRIES ORD</t>
  </si>
  <si>
    <t xml:space="preserve">GTLS</t>
  </si>
  <si>
    <t xml:space="preserve">GTLS-USAA</t>
  </si>
  <si>
    <t xml:space="preserve">US16115Q3083</t>
  </si>
  <si>
    <t xml:space="preserve">B19HNF4</t>
  </si>
  <si>
    <t xml:space="preserve">GTLS.K</t>
  </si>
  <si>
    <t xml:space="preserve">GTLS US Equity</t>
  </si>
  <si>
    <t xml:space="preserve">2023-12-31-R-241450/0/169388962/0/true/Corporate Bond</t>
  </si>
  <si>
    <t xml:space="preserve">R-241450/0/169388962/0/true/Corporate Bond</t>
  </si>
  <si>
    <t xml:space="preserve">GTLS   9.500 01/01/31 '26</t>
  </si>
  <si>
    <t xml:space="preserve">GTLS931AF-USAA</t>
  </si>
  <si>
    <t xml:space="preserve">US16115QAG55</t>
  </si>
  <si>
    <t xml:space="preserve">16115QAG5</t>
  </si>
  <si>
    <t xml:space="preserve">BLC8Z58</t>
  </si>
  <si>
    <t xml:space="preserve">2023-12-31-R-238575/0/19536959/0/true/Equity</t>
  </si>
  <si>
    <t xml:space="preserve">R-238575/0/19536959/0/true/Equity</t>
  </si>
  <si>
    <t xml:space="preserve">CHEFS WAREHOUSE ORD</t>
  </si>
  <si>
    <t xml:space="preserve">CHEF</t>
  </si>
  <si>
    <t xml:space="preserve">CHEF-USAA</t>
  </si>
  <si>
    <t xml:space="preserve">US1630861011</t>
  </si>
  <si>
    <t xml:space="preserve">163086101</t>
  </si>
  <si>
    <t xml:space="preserve">B63RTD5</t>
  </si>
  <si>
    <t xml:space="preserve">CHEF.O</t>
  </si>
  <si>
    <t xml:space="preserve">CHEF US Equity</t>
  </si>
  <si>
    <t xml:space="preserve">2023-12-31-R-238575/0/191246438/0/true/Convertible Bond</t>
  </si>
  <si>
    <t xml:space="preserve">R-238575/0/191246438/0/true/Convertible Bond</t>
  </si>
  <si>
    <t xml:space="preserve">CHEF   2.375 12/15/28 CVT</t>
  </si>
  <si>
    <t xml:space="preserve">CHEF228F-USAA</t>
  </si>
  <si>
    <t xml:space="preserve">US163086AE15</t>
  </si>
  <si>
    <t xml:space="preserve">BPW7R35</t>
  </si>
  <si>
    <t xml:space="preserve">2023-12-31-R-238587/0/19536959/0/true/Equity</t>
  </si>
  <si>
    <t xml:space="preserve">R-238587/0/19536959/0/true/Equity</t>
  </si>
  <si>
    <t xml:space="preserve">2023-12-31-R-238587/0/191246438/0/true/Convertible Bond</t>
  </si>
  <si>
    <t xml:space="preserve">R-238587/0/191246438/0/true/Convertible Bond</t>
  </si>
  <si>
    <t xml:space="preserve">2023-12-31-R-241450/0/19536959/0/true/Equity</t>
  </si>
  <si>
    <t xml:space="preserve">R-241450/0/19536959/0/true/Equity</t>
  </si>
  <si>
    <t xml:space="preserve">2023-12-31-R-241450/0/191246438/0/true/Convertible Bond</t>
  </si>
  <si>
    <t xml:space="preserve">R-241450/0/191246438/0/true/Convertible Bond</t>
  </si>
  <si>
    <t xml:space="preserve">2023-12-31-R-238575/0/47750265/0/true/Equity</t>
  </si>
  <si>
    <t xml:space="preserve">R-238575/0/47750265/0/true/Equity</t>
  </si>
  <si>
    <t xml:space="preserve">Chemours Co</t>
  </si>
  <si>
    <t xml:space="preserve">CHEMOURS ORD</t>
  </si>
  <si>
    <t xml:space="preserve">CC</t>
  </si>
  <si>
    <t xml:space="preserve">CC-USAA</t>
  </si>
  <si>
    <t xml:space="preserve">US1638511089</t>
  </si>
  <si>
    <t xml:space="preserve">163851108</t>
  </si>
  <si>
    <t xml:space="preserve">BZ0CTP8</t>
  </si>
  <si>
    <t xml:space="preserve">CC US Equity</t>
  </si>
  <si>
    <t xml:space="preserve">2023-12-31-R-238575/0/137270691/0/true/Corporate Bond</t>
  </si>
  <si>
    <t xml:space="preserve">R-238575/0/137270691/0/true/Corporate Bond</t>
  </si>
  <si>
    <t xml:space="preserve">Cheniere Energy Partners LP</t>
  </si>
  <si>
    <t xml:space="preserve">CQP    4.000 03/01/31 '26</t>
  </si>
  <si>
    <t xml:space="preserve">CQP</t>
  </si>
  <si>
    <t xml:space="preserve">CQP431F-USAA</t>
  </si>
  <si>
    <t xml:space="preserve">US16411QAK76</t>
  </si>
  <si>
    <t xml:space="preserve">16411QAK7</t>
  </si>
  <si>
    <t xml:space="preserve">BM8JV21</t>
  </si>
  <si>
    <t xml:space="preserve">2023-12-31-R-238575/0/147948564/0/true/Corporate Bond</t>
  </si>
  <si>
    <t xml:space="preserve">R-238575/0/147948564/0/true/Corporate Bond</t>
  </si>
  <si>
    <t xml:space="preserve">CQP    3.250 01/31/32 '27</t>
  </si>
  <si>
    <t xml:space="preserve">CQP332F-USAA</t>
  </si>
  <si>
    <t xml:space="preserve">US16411QAN16</t>
  </si>
  <si>
    <t xml:space="preserve">16411QAN1</t>
  </si>
  <si>
    <t xml:space="preserve">BMZ3RL7</t>
  </si>
  <si>
    <t xml:space="preserve">2023-12-31-R-238575/0/124003201/0/true/Equity</t>
  </si>
  <si>
    <t xml:space="preserve">R-238575/0/124003201/0/true/Equity</t>
  </si>
  <si>
    <t xml:space="preserve">CHESAPEAKE ENERGY ORD</t>
  </si>
  <si>
    <t xml:space="preserve">CHK</t>
  </si>
  <si>
    <t xml:space="preserve">CHK-USAA</t>
  </si>
  <si>
    <t xml:space="preserve">US1651677353</t>
  </si>
  <si>
    <t xml:space="preserve">BMZ5LZ5</t>
  </si>
  <si>
    <t xml:space="preserve">CHK.O</t>
  </si>
  <si>
    <t xml:space="preserve">CHK US Equity</t>
  </si>
  <si>
    <t xml:space="preserve">2023-12-31-R-238587/0/124003201/0/true/Equity</t>
  </si>
  <si>
    <t xml:space="preserve">R-238587/0/124003201/0/true/Equity</t>
  </si>
  <si>
    <t xml:space="preserve">2023-12-31-R-238575/0/16713/0/true/Equity</t>
  </si>
  <si>
    <t xml:space="preserve">R-238575/0/16713/0/true/Equity</t>
  </si>
  <si>
    <t xml:space="preserve">CHEVRON ORD</t>
  </si>
  <si>
    <t xml:space="preserve">CVX</t>
  </si>
  <si>
    <t xml:space="preserve">CVX-USAA</t>
  </si>
  <si>
    <t xml:space="preserve">US1667641005</t>
  </si>
  <si>
    <t xml:space="preserve">2838555</t>
  </si>
  <si>
    <t xml:space="preserve">CVX US Equity</t>
  </si>
  <si>
    <t xml:space="preserve">2023-12-31-R-238575/0/182006411/0/true/Equity Option</t>
  </si>
  <si>
    <t xml:space="preserve">R-238575/0/182006411/0/true/Equity Option</t>
  </si>
  <si>
    <t xml:space="preserve">CVX Mar4 130.0 P</t>
  </si>
  <si>
    <t xml:space="preserve">CVX/A240315P130-USAA</t>
  </si>
  <si>
    <t xml:space="preserve">CVXO152413000.U</t>
  </si>
  <si>
    <t xml:space="preserve">CVX240315P00130000</t>
  </si>
  <si>
    <t xml:space="preserve">CVX US 03/15/24 P130 Equity</t>
  </si>
  <si>
    <t xml:space="preserve">2023-12-31-R-238575/0/182006427/0/true/Equity Option</t>
  </si>
  <si>
    <t xml:space="preserve">R-238575/0/182006427/0/true/Equity Option</t>
  </si>
  <si>
    <t xml:space="preserve">CVX Mar4 140.0 P</t>
  </si>
  <si>
    <t xml:space="preserve">CVX/A240315P140-USAA</t>
  </si>
  <si>
    <t xml:space="preserve">CVXO152414000.U</t>
  </si>
  <si>
    <t xml:space="preserve">CVX240315P00140000</t>
  </si>
  <si>
    <t xml:space="preserve">CVX US 03/15/24 P140 Equity</t>
  </si>
  <si>
    <t xml:space="preserve">2023-12-31-R-238575/0/182006448/0/true/Equity Option</t>
  </si>
  <si>
    <t xml:space="preserve">R-238575/0/182006448/0/true/Equity Option</t>
  </si>
  <si>
    <t xml:space="preserve">CVX Mar4 155.0 C</t>
  </si>
  <si>
    <t xml:space="preserve">CVX/A240315C155-USAA</t>
  </si>
  <si>
    <t xml:space="preserve">CVXC152415500.U</t>
  </si>
  <si>
    <t xml:space="preserve">CVX240315C00155000</t>
  </si>
  <si>
    <t xml:space="preserve">CVX US 03/15/24 C155 Equity</t>
  </si>
  <si>
    <t xml:space="preserve">2023-12-31-R-238575/0/182006470/0/true/Equity Option</t>
  </si>
  <si>
    <t xml:space="preserve">R-238575/0/182006470/0/true/Equity Option</t>
  </si>
  <si>
    <t xml:space="preserve">CVX Mar4 165.0 C</t>
  </si>
  <si>
    <t xml:space="preserve">CVX/A240315C165-USAA</t>
  </si>
  <si>
    <t xml:space="preserve">CVXC152416500.U</t>
  </si>
  <si>
    <t xml:space="preserve">CVX240315C00165000</t>
  </si>
  <si>
    <t xml:space="preserve">CVX US 03/15/24 C165 Equity</t>
  </si>
  <si>
    <t xml:space="preserve">2023-12-31-R-238575/0/110345/0/true/Equity</t>
  </si>
  <si>
    <t xml:space="preserve">R-238575/0/110345/0/true/Equity</t>
  </si>
  <si>
    <t xml:space="preserve">CHIPOTLE MEXICAN GRILL ORD</t>
  </si>
  <si>
    <t xml:space="preserve">CMGX</t>
  </si>
  <si>
    <t xml:space="preserve">CMG-USAA</t>
  </si>
  <si>
    <t xml:space="preserve">US1696561059</t>
  </si>
  <si>
    <t xml:space="preserve">B0X7DZ3</t>
  </si>
  <si>
    <t xml:space="preserve">CMG</t>
  </si>
  <si>
    <t xml:space="preserve">CMG US Equity</t>
  </si>
  <si>
    <t xml:space="preserve">2023-12-31-R-238575/0/133654107/0/true/Equity Option</t>
  </si>
  <si>
    <t xml:space="preserve">R-238575/0/133654107/0/true/Equity Option</t>
  </si>
  <si>
    <t xml:space="preserve">CMG Jan4 1700.0P</t>
  </si>
  <si>
    <t xml:space="preserve">CMG/A240119P1700-USAA</t>
  </si>
  <si>
    <t xml:space="preserve">CMGm192417000.U^A24^2024012800</t>
  </si>
  <si>
    <t xml:space="preserve">CMG240119P01700000</t>
  </si>
  <si>
    <t xml:space="preserve">CMG US 01/19/24 P1700 Equity</t>
  </si>
  <si>
    <t xml:space="preserve">2023-12-31-R-238575/0/133654130/0/true/Equity Option</t>
  </si>
  <si>
    <t xml:space="preserve">R-238575/0/133654130/0/true/Equity Option</t>
  </si>
  <si>
    <t xml:space="preserve">CMG Jan4 2150.0C</t>
  </si>
  <si>
    <t xml:space="preserve">CMG/A240119C2150-USAA</t>
  </si>
  <si>
    <t xml:space="preserve">CMGa192421500.U^A24^2024012800</t>
  </si>
  <si>
    <t xml:space="preserve">CMG240119C02150000</t>
  </si>
  <si>
    <t xml:space="preserve">CMG US 01/19/24 C2150 Equity</t>
  </si>
  <si>
    <t xml:space="preserve">2023-12-31-R-238575/0/119555957/0/true/Equity</t>
  </si>
  <si>
    <t xml:space="preserve">R-238575/0/119555957/0/true/Equity</t>
  </si>
  <si>
    <t xml:space="preserve">CHORD ENERGY ORD</t>
  </si>
  <si>
    <t xml:space="preserve">CHRD</t>
  </si>
  <si>
    <t xml:space="preserve">CHRD-USAA</t>
  </si>
  <si>
    <t xml:space="preserve">US6742152076</t>
  </si>
  <si>
    <t xml:space="preserve">BLDDYB1</t>
  </si>
  <si>
    <t xml:space="preserve">CHRD.O</t>
  </si>
  <si>
    <t xml:space="preserve">CHRD US Equity</t>
  </si>
  <si>
    <t xml:space="preserve">2023-12-31-R-238575/0/109354/0/true/Equity</t>
  </si>
  <si>
    <t xml:space="preserve">R-238575/0/109354/0/true/Equity</t>
  </si>
  <si>
    <t xml:space="preserve">CIGNA ORD</t>
  </si>
  <si>
    <t xml:space="preserve">CI</t>
  </si>
  <si>
    <t xml:space="preserve">CI-USAA</t>
  </si>
  <si>
    <t xml:space="preserve">US1255231003</t>
  </si>
  <si>
    <t xml:space="preserve">BHJ0775</t>
  </si>
  <si>
    <t xml:space="preserve">CI US Equity</t>
  </si>
  <si>
    <t xml:space="preserve">2023-12-31-R-238575/0/183993200/0/true/Equity Option</t>
  </si>
  <si>
    <t xml:space="preserve">R-238575/0/183993200/0/true/Equity Option</t>
  </si>
  <si>
    <t xml:space="preserve">CI Mar4 330.0 C</t>
  </si>
  <si>
    <t xml:space="preserve">CI/A240315C330-USAA</t>
  </si>
  <si>
    <t xml:space="preserve">CIC152433000.U</t>
  </si>
  <si>
    <t xml:space="preserve">CI240315C00330000</t>
  </si>
  <si>
    <t xml:space="preserve">CI US 03/15/24 C330 Equity</t>
  </si>
  <si>
    <t xml:space="preserve">2023-12-31-R-238575/0/183993237/0/true/Equity Option</t>
  </si>
  <si>
    <t xml:space="preserve">R-238575/0/183993237/0/true/Equity Option</t>
  </si>
  <si>
    <t xml:space="preserve">CI Mar4 280.0 P</t>
  </si>
  <si>
    <t xml:space="preserve">CI/A240315P280-USAA</t>
  </si>
  <si>
    <t xml:space="preserve">CIO152428000.U</t>
  </si>
  <si>
    <t xml:space="preserve">CI240315P00280000</t>
  </si>
  <si>
    <t xml:space="preserve">CI US 03/15/24 P280 Equity</t>
  </si>
  <si>
    <t xml:space="preserve">2023-12-31-R-238575/0/74381/0/true/Equity</t>
  </si>
  <si>
    <t xml:space="preserve">R-238575/0/74381/0/true/Equity</t>
  </si>
  <si>
    <t xml:space="preserve">CISCO SYSTEMS ORD</t>
  </si>
  <si>
    <t xml:space="preserve">CSCO</t>
  </si>
  <si>
    <t xml:space="preserve">CSCO-USAA</t>
  </si>
  <si>
    <t xml:space="preserve">US17275R1023</t>
  </si>
  <si>
    <t xml:space="preserve">2198163</t>
  </si>
  <si>
    <t xml:space="preserve">CSCO.O</t>
  </si>
  <si>
    <t xml:space="preserve">CSCO US Equity</t>
  </si>
  <si>
    <t xml:space="preserve">2023-12-31-R-238575/0/133550872/0/true/Equity Option</t>
  </si>
  <si>
    <t xml:space="preserve">R-238575/0/133550872/0/true/Equity Option</t>
  </si>
  <si>
    <t xml:space="preserve">CSCO Jan4 55.0 C</t>
  </si>
  <si>
    <t xml:space="preserve">CSCO/A240119C55-USAA</t>
  </si>
  <si>
    <t xml:space="preserve">CSCOA192405500.U^A24^2024012800</t>
  </si>
  <si>
    <t xml:space="preserve">CSCO240119C00055000</t>
  </si>
  <si>
    <t xml:space="preserve">CSCO US 01/19/24 C55 Equity</t>
  </si>
  <si>
    <t xml:space="preserve">2023-12-31-R-238575/0/133550873/0/true/Equity Option</t>
  </si>
  <si>
    <t xml:space="preserve">R-238575/0/133550873/0/true/Equity Option</t>
  </si>
  <si>
    <t xml:space="preserve">CSCO Jan4 57.5 C</t>
  </si>
  <si>
    <t xml:space="preserve">CSCO/A240119C57.5-USAA</t>
  </si>
  <si>
    <t xml:space="preserve">CSCOA192405750.U^A24^2024012800</t>
  </si>
  <si>
    <t xml:space="preserve">CSCO240119C00057500</t>
  </si>
  <si>
    <t xml:space="preserve">CSCO US 01/19/24 C57.5 Equity</t>
  </si>
  <si>
    <t xml:space="preserve">2023-12-31-R-238575/0/133550883/0/true/Equity Option</t>
  </si>
  <si>
    <t xml:space="preserve">R-238575/0/133550883/0/true/Equity Option</t>
  </si>
  <si>
    <t xml:space="preserve">CSCO Jan4 40.0 P</t>
  </si>
  <si>
    <t xml:space="preserve">CSCO/A240119P40-USAA</t>
  </si>
  <si>
    <t xml:space="preserve">CSCOM192404000.U^A24^2024012800</t>
  </si>
  <si>
    <t xml:space="preserve">CSCO240119P00040000</t>
  </si>
  <si>
    <t xml:space="preserve">CSCO US 01/19/24 P40 Equity</t>
  </si>
  <si>
    <t xml:space="preserve">2023-12-31-R-238575/0/133550884/0/true/Equity Option</t>
  </si>
  <si>
    <t xml:space="preserve">R-238575/0/133550884/0/true/Equity Option</t>
  </si>
  <si>
    <t xml:space="preserve">CSCO Jan4 45.0 P</t>
  </si>
  <si>
    <t xml:space="preserve">CSCO/A240119P45-USAA</t>
  </si>
  <si>
    <t xml:space="preserve">CSCOM192404500.U^A24^2024012800</t>
  </si>
  <si>
    <t xml:space="preserve">CSCO240119P00045000</t>
  </si>
  <si>
    <t xml:space="preserve">CSCO US 01/19/24 P45 Equity</t>
  </si>
  <si>
    <t xml:space="preserve">2023-12-31-R-238575/0/186348584/0/true/Equity Option</t>
  </si>
  <si>
    <t xml:space="preserve">R-238575/0/186348584/0/true/Equity Option</t>
  </si>
  <si>
    <t xml:space="preserve">CSCO Mar4 47.5 P</t>
  </si>
  <si>
    <t xml:space="preserve">CSCO/A240315P47.5-USAA</t>
  </si>
  <si>
    <t xml:space="preserve">CSCOO152404750.U</t>
  </si>
  <si>
    <t xml:space="preserve">CSCO240315P00047500</t>
  </si>
  <si>
    <t xml:space="preserve">CSCO US 03/15/24 P47.5 Equity</t>
  </si>
  <si>
    <t xml:space="preserve">2023-12-31-R-238575/0/186348602/0/true/Equity Option</t>
  </si>
  <si>
    <t xml:space="preserve">R-238575/0/186348602/0/true/Equity Option</t>
  </si>
  <si>
    <t xml:space="preserve">CSCO Mar4 55.0 C</t>
  </si>
  <si>
    <t xml:space="preserve">CSCO/A240315C55-USAA</t>
  </si>
  <si>
    <t xml:space="preserve">CSCOC152405500.U</t>
  </si>
  <si>
    <t xml:space="preserve">CSCO240315C00055000</t>
  </si>
  <si>
    <t xml:space="preserve">CSCO US 03/15/24 C55 Equity</t>
  </si>
  <si>
    <t xml:space="preserve">2023-12-31-R-238575/0/37069/0/true/Equity</t>
  </si>
  <si>
    <t xml:space="preserve">R-238575/0/37069/0/true/Equity</t>
  </si>
  <si>
    <t xml:space="preserve">CITIGROUP ORD</t>
  </si>
  <si>
    <t xml:space="preserve">C</t>
  </si>
  <si>
    <t xml:space="preserve">C-USAA</t>
  </si>
  <si>
    <t xml:space="preserve">US1729674242</t>
  </si>
  <si>
    <t xml:space="preserve">2297907</t>
  </si>
  <si>
    <t xml:space="preserve">C US Equity</t>
  </si>
  <si>
    <t xml:space="preserve">2023-12-31-R-238575/0/180006955/0/true/Equity Option</t>
  </si>
  <si>
    <t xml:space="preserve">R-238575/0/180006955/0/true/Equity Option</t>
  </si>
  <si>
    <t xml:space="preserve">C Mar4 47.0 P</t>
  </si>
  <si>
    <t xml:space="preserve">C/A240315P47-USAA</t>
  </si>
  <si>
    <t xml:space="preserve">CO152404700.U</t>
  </si>
  <si>
    <t xml:space="preserve">C240315P00047000</t>
  </si>
  <si>
    <t xml:space="preserve">C US 03/15/24 P47 Equity</t>
  </si>
  <si>
    <t xml:space="preserve">2023-12-31-R-238575/0/180006963/0/true/Equity Option</t>
  </si>
  <si>
    <t xml:space="preserve">R-238575/0/180006963/0/true/Equity Option</t>
  </si>
  <si>
    <t xml:space="preserve">C Mar4 55.0 C</t>
  </si>
  <si>
    <t xml:space="preserve">C/A240315C55-USAA</t>
  </si>
  <si>
    <t xml:space="preserve">CC152405500.U</t>
  </si>
  <si>
    <t xml:space="preserve">C240315C00055000</t>
  </si>
  <si>
    <t xml:space="preserve">C US 03/15/24 C55 Equity</t>
  </si>
  <si>
    <t xml:space="preserve">2023-12-31-R-238575/0/117404/0/true/Equity</t>
  </si>
  <si>
    <t xml:space="preserve">R-238575/0/117404/0/true/Equity</t>
  </si>
  <si>
    <t xml:space="preserve">CLEAR CHANNEL OUTDOOR HLDG ORD</t>
  </si>
  <si>
    <t xml:space="preserve">CCOX</t>
  </si>
  <si>
    <t xml:space="preserve">CCO-USAA</t>
  </si>
  <si>
    <t xml:space="preserve">US18453H1068</t>
  </si>
  <si>
    <t xml:space="preserve">BJHVCH9</t>
  </si>
  <si>
    <t xml:space="preserve">CCO</t>
  </si>
  <si>
    <t xml:space="preserve">CCO US Equity</t>
  </si>
  <si>
    <t xml:space="preserve">2023-12-31-R-238575/0/128549886/0/true/Corporate Bond</t>
  </si>
  <si>
    <t xml:space="preserve">R-238575/0/128549886/0/true/Corporate Bond</t>
  </si>
  <si>
    <t xml:space="preserve">CCOX   7.500 06/01/29 '24</t>
  </si>
  <si>
    <t xml:space="preserve">CCO729AF-USAA</t>
  </si>
  <si>
    <t xml:space="preserve">US18453HAD89</t>
  </si>
  <si>
    <t xml:space="preserve">18453HAD8</t>
  </si>
  <si>
    <t xml:space="preserve">BNHS096</t>
  </si>
  <si>
    <t xml:space="preserve">2023-12-31-R-238575/0/1476/0/true/Equity</t>
  </si>
  <si>
    <t xml:space="preserve">R-238575/0/1476/0/true/Equity</t>
  </si>
  <si>
    <t xml:space="preserve">Cleveland-Cliffs Inc</t>
  </si>
  <si>
    <t xml:space="preserve">CLEVELAND CLIFFS ORD</t>
  </si>
  <si>
    <t xml:space="preserve">CLF</t>
  </si>
  <si>
    <t xml:space="preserve">CLF-USAA</t>
  </si>
  <si>
    <t xml:space="preserve">US1858991011</t>
  </si>
  <si>
    <t xml:space="preserve">185899101</t>
  </si>
  <si>
    <t xml:space="preserve">BYVZ186</t>
  </si>
  <si>
    <t xml:space="preserve">CLF US Equity</t>
  </si>
  <si>
    <t xml:space="preserve">2023-12-31-R-238575/0/107394539/0/true/Corporate Bond</t>
  </si>
  <si>
    <t xml:space="preserve">R-238575/0/107394539/0/true/Corporate Bond</t>
  </si>
  <si>
    <t xml:space="preserve">CLF    5.875 06/01/27 '24</t>
  </si>
  <si>
    <t xml:space="preserve">CLF527F-USAA</t>
  </si>
  <si>
    <t xml:space="preserve">US185899AH46</t>
  </si>
  <si>
    <t xml:space="preserve">185899AH4</t>
  </si>
  <si>
    <t xml:space="preserve">BMF04M8</t>
  </si>
  <si>
    <t xml:space="preserve">2023-12-31-R-238566/0/109315216/0/true/Corporate Bond</t>
  </si>
  <si>
    <t xml:space="preserve">R-238566/0/109315216/0/true/Corporate Bond</t>
  </si>
  <si>
    <t xml:space="preserve">Clorox Co</t>
  </si>
  <si>
    <t xml:space="preserve">CLX    1.800 05/15/30 '30</t>
  </si>
  <si>
    <t xml:space="preserve">CLX</t>
  </si>
  <si>
    <t xml:space="preserve">CLX130F-USAA</t>
  </si>
  <si>
    <t xml:space="preserve">US189054AX72</t>
  </si>
  <si>
    <t xml:space="preserve">189054AX7</t>
  </si>
  <si>
    <t xml:space="preserve">BMVX2Z0</t>
  </si>
  <si>
    <t xml:space="preserve">2023-12-31-R-238566/0/95685743/0/true/Equity</t>
  </si>
  <si>
    <t xml:space="preserve">R-238566/0/95685743/0/true/Equity</t>
  </si>
  <si>
    <t xml:space="preserve">CLOUDFLARE CL A ORD</t>
  </si>
  <si>
    <t xml:space="preserve">NET</t>
  </si>
  <si>
    <t xml:space="preserve">NET-USAA</t>
  </si>
  <si>
    <t xml:space="preserve">US18915M1071</t>
  </si>
  <si>
    <t xml:space="preserve">BJXC5M2</t>
  </si>
  <si>
    <t xml:space="preserve">NET US Equity</t>
  </si>
  <si>
    <t xml:space="preserve">2023-12-31-R-238566/0/158197115/0/true/Convertible Bond</t>
  </si>
  <si>
    <t xml:space="preserve">R-238566/0/158197115/0/true/Convertible Bond</t>
  </si>
  <si>
    <t xml:space="preserve">NET          08/15/26 CVT</t>
  </si>
  <si>
    <t xml:space="preserve">NET026F-USAA</t>
  </si>
  <si>
    <t xml:space="preserve">US18915MAC10</t>
  </si>
  <si>
    <t xml:space="preserve">BMHWT94</t>
  </si>
  <si>
    <t xml:space="preserve">2023-12-31-R-238575/0/95685743/0/true/Equity</t>
  </si>
  <si>
    <t xml:space="preserve">R-238575/0/95685743/0/true/Equity</t>
  </si>
  <si>
    <t xml:space="preserve">2023-12-31-R-238575/0/158197115/0/true/Convertible Bond</t>
  </si>
  <si>
    <t xml:space="preserve">R-238575/0/158197115/0/true/Convertible Bond</t>
  </si>
  <si>
    <t xml:space="preserve">2023-12-31-R-238587/0/95685743/0/true/Equity</t>
  </si>
  <si>
    <t xml:space="preserve">R-238587/0/95685743/0/true/Equity</t>
  </si>
  <si>
    <t xml:space="preserve">2023-12-31-R-238587/0/158197115/0/true/Convertible Bond</t>
  </si>
  <si>
    <t xml:space="preserve">R-238587/0/158197115/0/true/Convertible Bond</t>
  </si>
  <si>
    <t xml:space="preserve">2023-12-31-R-238587/0/111748362/0/true/Corporate Bond</t>
  </si>
  <si>
    <t xml:space="preserve">R-238587/0/111748362/0/true/Corporate Bond</t>
  </si>
  <si>
    <t xml:space="preserve">CoStar Group Inc</t>
  </si>
  <si>
    <t xml:space="preserve">CSGP   2.800 07/15/30 '30</t>
  </si>
  <si>
    <t xml:space="preserve">CSGP</t>
  </si>
  <si>
    <t xml:space="preserve">CSGP230AF-USAA</t>
  </si>
  <si>
    <t xml:space="preserve">US22160NAA72</t>
  </si>
  <si>
    <t xml:space="preserve">22160NAA7</t>
  </si>
  <si>
    <t xml:space="preserve">BMBQ141</t>
  </si>
  <si>
    <t xml:space="preserve">2023-12-31-R-238575/0/20279/0/true/Equity</t>
  </si>
  <si>
    <t xml:space="preserve">R-238575/0/20279/0/true/Equity</t>
  </si>
  <si>
    <t xml:space="preserve">COCA-COLA ORD</t>
  </si>
  <si>
    <t xml:space="preserve">KO</t>
  </si>
  <si>
    <t xml:space="preserve">KO-USAA</t>
  </si>
  <si>
    <t xml:space="preserve">US1912161007</t>
  </si>
  <si>
    <t xml:space="preserve">2206657</t>
  </si>
  <si>
    <t xml:space="preserve">KO US Equity</t>
  </si>
  <si>
    <t xml:space="preserve">2023-12-31-R-238575/0/190302517/0/true/Equity Option</t>
  </si>
  <si>
    <t xml:space="preserve">R-238575/0/190302517/0/true/Equity Option</t>
  </si>
  <si>
    <t xml:space="preserve">KO Mar4 55.0 P</t>
  </si>
  <si>
    <t xml:space="preserve">KO/A240315P55-USAA</t>
  </si>
  <si>
    <t xml:space="preserve">KOO152405500.U</t>
  </si>
  <si>
    <t xml:space="preserve">KO240315P00055000</t>
  </si>
  <si>
    <t xml:space="preserve">KO US 03/15/24 P55 Equity</t>
  </si>
  <si>
    <t xml:space="preserve">2023-12-31-R-238575/0/190302545/0/true/Equity Option</t>
  </si>
  <si>
    <t xml:space="preserve">R-238575/0/190302545/0/true/Equity Option</t>
  </si>
  <si>
    <t xml:space="preserve">KO Mar4 62.5 C</t>
  </si>
  <si>
    <t xml:space="preserve">KO/A240315C62.5-USAA</t>
  </si>
  <si>
    <t xml:space="preserve">KOC152406250.U</t>
  </si>
  <si>
    <t xml:space="preserve">KO240315C00062500</t>
  </si>
  <si>
    <t xml:space="preserve">KO US 03/15/24 C62.5 Equity</t>
  </si>
  <si>
    <t xml:space="preserve">2023-12-31-R-238575/0/3693/0/true/Equity</t>
  </si>
  <si>
    <t xml:space="preserve">R-238575/0/3693/0/true/Equity</t>
  </si>
  <si>
    <t xml:space="preserve">Colgate-Palmolive Co</t>
  </si>
  <si>
    <t xml:space="preserve">COLGATE PALMOLIVE ORD</t>
  </si>
  <si>
    <t xml:space="preserve">CL</t>
  </si>
  <si>
    <t xml:space="preserve">CL-USAA</t>
  </si>
  <si>
    <t xml:space="preserve">US1941621039</t>
  </si>
  <si>
    <t xml:space="preserve">194162103</t>
  </si>
  <si>
    <t xml:space="preserve">2209106</t>
  </si>
  <si>
    <t xml:space="preserve">CL US Equity</t>
  </si>
  <si>
    <t xml:space="preserve">2023-12-31-R-238575/0/89323/0/true/Equity</t>
  </si>
  <si>
    <t xml:space="preserve">R-238575/0/89323/0/true/Equity</t>
  </si>
  <si>
    <t xml:space="preserve">COMCAST CL A ORD</t>
  </si>
  <si>
    <t xml:space="preserve">CMCSA</t>
  </si>
  <si>
    <t xml:space="preserve">CMCSA-USAA</t>
  </si>
  <si>
    <t xml:space="preserve">US20030N1019</t>
  </si>
  <si>
    <t xml:space="preserve">2044545</t>
  </si>
  <si>
    <t xml:space="preserve">CMCSA.O</t>
  </si>
  <si>
    <t xml:space="preserve">CMCSA US Equity</t>
  </si>
  <si>
    <t xml:space="preserve">2023-12-31-R-238575/0/133549538/0/true/Equity Option</t>
  </si>
  <si>
    <t xml:space="preserve">R-238575/0/133549538/0/true/Equity Option</t>
  </si>
  <si>
    <t xml:space="preserve">CMCS Jan4 47.5 C</t>
  </si>
  <si>
    <t xml:space="preserve">CMCSA/A240119C47.5-USAA</t>
  </si>
  <si>
    <t xml:space="preserve">CMCSAA192404750.U^A2^2024012800</t>
  </si>
  <si>
    <t xml:space="preserve">CMCSA240119C00047500</t>
  </si>
  <si>
    <t xml:space="preserve">CMCSA US 01/19/24 C47.5 Equity</t>
  </si>
  <si>
    <t xml:space="preserve">2023-12-31-R-238575/0/133549552/0/true/Equity Option</t>
  </si>
  <si>
    <t xml:space="preserve">R-238575/0/133549552/0/true/Equity Option</t>
  </si>
  <si>
    <t xml:space="preserve">CMCS Jan4 35.0 P</t>
  </si>
  <si>
    <t xml:space="preserve">CMCSA/A240119P35-USAA</t>
  </si>
  <si>
    <t xml:space="preserve">CMCSAM192403500.U^A2^2024012800</t>
  </si>
  <si>
    <t xml:space="preserve">CMCSA240119P00035000</t>
  </si>
  <si>
    <t xml:space="preserve">CMCSA US 01/19/24 P35 Equity</t>
  </si>
  <si>
    <t xml:space="preserve">2023-12-31-R-238575/0/189370982/0/true/Equity Option</t>
  </si>
  <si>
    <t xml:space="preserve">R-238575/0/189370982/0/true/Equity Option</t>
  </si>
  <si>
    <t xml:space="preserve">CMCS Mar4 42.5 P</t>
  </si>
  <si>
    <t xml:space="preserve">CMCSA/A240315P42.5-USAA</t>
  </si>
  <si>
    <t xml:space="preserve">CMCSAO152404250.U</t>
  </si>
  <si>
    <t xml:space="preserve">CMCSA240315P00042500</t>
  </si>
  <si>
    <t xml:space="preserve">CMCSA US 03/15/24 P42.5 Equity</t>
  </si>
  <si>
    <t xml:space="preserve">2023-12-31-R-238575/0/189371011/0/true/Equity Option</t>
  </si>
  <si>
    <t xml:space="preserve">R-238575/0/189371011/0/true/Equity Option</t>
  </si>
  <si>
    <t xml:space="preserve">CMCS Mar4 50.0 C</t>
  </si>
  <si>
    <t xml:space="preserve">CMCSA/A240315C50-USAA</t>
  </si>
  <si>
    <t xml:space="preserve">CMCSAC152405000.U</t>
  </si>
  <si>
    <t xml:space="preserve">CMCSA240315C00050000</t>
  </si>
  <si>
    <t xml:space="preserve">CMCSA US 03/15/24 C50 Equity</t>
  </si>
  <si>
    <t xml:space="preserve">2023-12-31-R-238575/0/31820/0/true/Equity</t>
  </si>
  <si>
    <t xml:space="preserve">R-238575/0/31820/0/true/Equity</t>
  </si>
  <si>
    <t xml:space="preserve">COMSTOCK RESOURCES ORD</t>
  </si>
  <si>
    <t xml:space="preserve">CRK</t>
  </si>
  <si>
    <t xml:space="preserve">CRK-USAA</t>
  </si>
  <si>
    <t xml:space="preserve">US2057683029</t>
  </si>
  <si>
    <t xml:space="preserve">BD82PS1</t>
  </si>
  <si>
    <t xml:space="preserve">CRK US Equity</t>
  </si>
  <si>
    <t xml:space="preserve">2023-12-31-R-238575/0/119199492/0/true/Equity</t>
  </si>
  <si>
    <t xml:space="preserve">R-238575/0/119199492/0/true/Equity</t>
  </si>
  <si>
    <t xml:space="preserve">Concentrix Corp</t>
  </si>
  <si>
    <t xml:space="preserve">CONCENTRIX ORD</t>
  </si>
  <si>
    <t xml:space="preserve">CNXC</t>
  </si>
  <si>
    <t xml:space="preserve">CNXC-USAA</t>
  </si>
  <si>
    <t xml:space="preserve">US20602D1019</t>
  </si>
  <si>
    <t xml:space="preserve">20602D101</t>
  </si>
  <si>
    <t xml:space="preserve">BNKVVY4</t>
  </si>
  <si>
    <t xml:space="preserve">CNXC.O</t>
  </si>
  <si>
    <t xml:space="preserve">CNXC US Equity</t>
  </si>
  <si>
    <t xml:space="preserve">2023-12-31-R-241450/0/1308982/0/true/Equity</t>
  </si>
  <si>
    <t xml:space="preserve">R-241450/0/1308982/0/true/Equity</t>
  </si>
  <si>
    <t xml:space="preserve">CONMED ORD</t>
  </si>
  <si>
    <t xml:space="preserve">CNMD</t>
  </si>
  <si>
    <t xml:space="preserve">CNMD-USAA</t>
  </si>
  <si>
    <t xml:space="preserve">US2074101013</t>
  </si>
  <si>
    <t xml:space="preserve">207410101</t>
  </si>
  <si>
    <t xml:space="preserve">2216010</t>
  </si>
  <si>
    <t xml:space="preserve">CNMD.K</t>
  </si>
  <si>
    <t xml:space="preserve">CNMD US Equity</t>
  </si>
  <si>
    <t xml:space="preserve">2023-12-31-R-241450/0/179938049/0/true/Convertible Bond</t>
  </si>
  <si>
    <t xml:space="preserve">R-241450/0/179938049/0/true/Convertible Bond</t>
  </si>
  <si>
    <t xml:space="preserve">CNMD   2.250 06/15/27 CVT</t>
  </si>
  <si>
    <t xml:space="preserve">CNMD227F-USAA</t>
  </si>
  <si>
    <t xml:space="preserve">US207410AH48</t>
  </si>
  <si>
    <t xml:space="preserve">BPXY003</t>
  </si>
  <si>
    <t xml:space="preserve">2023-12-31-R-238575/0/132505/0/true/Equity</t>
  </si>
  <si>
    <t xml:space="preserve">R-238575/0/132505/0/true/Equity</t>
  </si>
  <si>
    <t xml:space="preserve">CONOCOPHILLIPS ORD</t>
  </si>
  <si>
    <t xml:space="preserve">COP</t>
  </si>
  <si>
    <t xml:space="preserve">COP-USAA</t>
  </si>
  <si>
    <t xml:space="preserve">US20825C1045</t>
  </si>
  <si>
    <t xml:space="preserve">2685717</t>
  </si>
  <si>
    <t xml:space="preserve">COP US Equity</t>
  </si>
  <si>
    <t xml:space="preserve">2023-12-31-R-238575/0/190065327/0/true/Equity Option</t>
  </si>
  <si>
    <t xml:space="preserve">R-238575/0/190065327/0/true/Equity Option</t>
  </si>
  <si>
    <t xml:space="preserve">COP Mar4 130.0 C</t>
  </si>
  <si>
    <t xml:space="preserve">COP/A240315C130-USAA</t>
  </si>
  <si>
    <t xml:space="preserve">COPC152413000.U</t>
  </si>
  <si>
    <t xml:space="preserve">COP240315C00130000</t>
  </si>
  <si>
    <t xml:space="preserve">COP US 03/15/24 C130 Equity</t>
  </si>
  <si>
    <t xml:space="preserve">2023-12-31-R-238575/0/190065350/0/true/Equity Option</t>
  </si>
  <si>
    <t xml:space="preserve">R-238575/0/190065350/0/true/Equity Option</t>
  </si>
  <si>
    <t xml:space="preserve">COP Mar4 110.0 P</t>
  </si>
  <si>
    <t xml:space="preserve">COP/A240315P110-USAA</t>
  </si>
  <si>
    <t xml:space="preserve">COPO152411000.U</t>
  </si>
  <si>
    <t xml:space="preserve">COP240315P00110000</t>
  </si>
  <si>
    <t xml:space="preserve">COP US 03/15/24 P110 Equity</t>
  </si>
  <si>
    <t xml:space="preserve">2023-12-31-R-238575/0/131299/0/true/Equity</t>
  </si>
  <si>
    <t xml:space="preserve">R-238575/0/131299/0/true/Equity</t>
  </si>
  <si>
    <t xml:space="preserve">Constellation Brands Inc</t>
  </si>
  <si>
    <t xml:space="preserve">CONSTELLATION BRANDS CL A ORD</t>
  </si>
  <si>
    <t xml:space="preserve">STZ</t>
  </si>
  <si>
    <t xml:space="preserve">STZ-USAA</t>
  </si>
  <si>
    <t xml:space="preserve">US21036P1084</t>
  </si>
  <si>
    <t xml:space="preserve">21036P108</t>
  </si>
  <si>
    <t xml:space="preserve">2170473</t>
  </si>
  <si>
    <t xml:space="preserve">STZ US Equity</t>
  </si>
  <si>
    <t xml:space="preserve">2023-12-31-R-238575/0/139558/0/true/Equity</t>
  </si>
  <si>
    <t xml:space="preserve">R-238575/0/139558/0/true/Equity</t>
  </si>
  <si>
    <t xml:space="preserve">COSTCO WHOLESALE ORD</t>
  </si>
  <si>
    <t xml:space="preserve">COST</t>
  </si>
  <si>
    <t xml:space="preserve">COST-USAA</t>
  </si>
  <si>
    <t xml:space="preserve">US22160K1051</t>
  </si>
  <si>
    <t xml:space="preserve">2701271</t>
  </si>
  <si>
    <t xml:space="preserve">COST.O</t>
  </si>
  <si>
    <t xml:space="preserve">COST US Equity</t>
  </si>
  <si>
    <t xml:space="preserve">2023-12-31-R-238575/0/133550220/0/true/Equity Option</t>
  </si>
  <si>
    <t xml:space="preserve">R-238575/0/133550220/0/true/Equity Option</t>
  </si>
  <si>
    <t xml:space="preserve">COST Jan4 575.0C</t>
  </si>
  <si>
    <t xml:space="preserve">COST/A240119C590-USAA</t>
  </si>
  <si>
    <t xml:space="preserve">COSTA192457500.U^A24^2024012800</t>
  </si>
  <si>
    <t xml:space="preserve">COST240119C00575000</t>
  </si>
  <si>
    <t xml:space="preserve">COST US 01/19/24 C575 Equity</t>
  </si>
  <si>
    <t xml:space="preserve">2023-12-31-R-238575/0/133550233/0/true/Equity Option</t>
  </si>
  <si>
    <t xml:space="preserve">R-238575/0/133550233/0/true/Equity Option</t>
  </si>
  <si>
    <t xml:space="preserve">COST Jan4 435.0P</t>
  </si>
  <si>
    <t xml:space="preserve">COST/A240119P450-USAA</t>
  </si>
  <si>
    <t xml:space="preserve">COSTM192443500.U^A24^2024012800</t>
  </si>
  <si>
    <t xml:space="preserve">COST240119P00435000</t>
  </si>
  <si>
    <t xml:space="preserve">COST US 01/19/24 P435 Equity</t>
  </si>
  <si>
    <t xml:space="preserve">2023-12-31-R-238575/0/183403705/0/true/Equity Option</t>
  </si>
  <si>
    <t xml:space="preserve">R-238575/0/183403705/0/true/Equity Option</t>
  </si>
  <si>
    <t xml:space="preserve">COST Apr4 610.0P</t>
  </si>
  <si>
    <t xml:space="preserve">COST/A240419P610-USAA</t>
  </si>
  <si>
    <t xml:space="preserve">COSTP192461000.U</t>
  </si>
  <si>
    <t xml:space="preserve">COST240419P00610000</t>
  </si>
  <si>
    <t xml:space="preserve">COST US 04/19/24 P610 Equity</t>
  </si>
  <si>
    <t xml:space="preserve">2023-12-31-R-238575/0/190171192/0/true/Equity Option</t>
  </si>
  <si>
    <t xml:space="preserve">R-238575/0/190171192/0/true/Equity Option</t>
  </si>
  <si>
    <t xml:space="preserve">COST Apr4 715.0C</t>
  </si>
  <si>
    <t xml:space="preserve">COST/A240419C715-USAA</t>
  </si>
  <si>
    <t xml:space="preserve">COSTD192471500.U</t>
  </si>
  <si>
    <t xml:space="preserve">COST240419C00715000</t>
  </si>
  <si>
    <t xml:space="preserve">COST US 04/19/24 C715 Equity</t>
  </si>
  <si>
    <t xml:space="preserve">2023-12-31-R-238575/0/76444/0/true/Equity</t>
  </si>
  <si>
    <t xml:space="preserve">R-238575/0/76444/0/true/Equity</t>
  </si>
  <si>
    <t xml:space="preserve">COTERRA ENERGY ORD</t>
  </si>
  <si>
    <t xml:space="preserve">CTRA</t>
  </si>
  <si>
    <t xml:space="preserve">CTRA-USAA</t>
  </si>
  <si>
    <t xml:space="preserve">US1270971039</t>
  </si>
  <si>
    <t xml:space="preserve">2162340</t>
  </si>
  <si>
    <t xml:space="preserve">CTRA.K</t>
  </si>
  <si>
    <t xml:space="preserve">CTRA US Equity</t>
  </si>
  <si>
    <t xml:space="preserve">2023-12-31-R-238575/0/177749145/0/true/Equity Option</t>
  </si>
  <si>
    <t xml:space="preserve">R-238575/0/177749145/0/true/Equity Option</t>
  </si>
  <si>
    <t xml:space="preserve">CTRA Jan4 33.0 C</t>
  </si>
  <si>
    <t xml:space="preserve">CTRA/A240119C33-USAA</t>
  </si>
  <si>
    <t xml:space="preserve">CTRAA192403300.U^A24^2024012800</t>
  </si>
  <si>
    <t xml:space="preserve">CTRA240119C00033000</t>
  </si>
  <si>
    <t xml:space="preserve">CTRA US 01/19/24 C33 Equity</t>
  </si>
  <si>
    <t xml:space="preserve">2023-12-31-R-238575/0/131428476/0/true/Equity</t>
  </si>
  <si>
    <t xml:space="preserve">R-238575/0/131428476/0/true/Equity</t>
  </si>
  <si>
    <t xml:space="preserve">COUCHBASE ORD</t>
  </si>
  <si>
    <t xml:space="preserve">BASE-USAA</t>
  </si>
  <si>
    <t xml:space="preserve">US22207T1016</t>
  </si>
  <si>
    <t xml:space="preserve">BNLYJ71</t>
  </si>
  <si>
    <t xml:space="preserve">BASE.O</t>
  </si>
  <si>
    <t xml:space="preserve">BASE US Equity</t>
  </si>
  <si>
    <t xml:space="preserve">BASE</t>
  </si>
  <si>
    <t xml:space="preserve">2023-12-31-R-238575/0/133550694/0/true/Equity Option</t>
  </si>
  <si>
    <t xml:space="preserve">R-238575/0/133550694/0/true/Equity Option</t>
  </si>
  <si>
    <t xml:space="preserve">CROX Jan4 170.0C</t>
  </si>
  <si>
    <t xml:space="preserve">CROCS ORD</t>
  </si>
  <si>
    <t xml:space="preserve">CROX</t>
  </si>
  <si>
    <t xml:space="preserve">CROX/A240119C170-USAA</t>
  </si>
  <si>
    <t xml:space="preserve">US2270461096</t>
  </si>
  <si>
    <t xml:space="preserve">CROXA192417000.U^A24^2024012800</t>
  </si>
  <si>
    <t xml:space="preserve">CROX240119C00170000</t>
  </si>
  <si>
    <t xml:space="preserve">CROX US 01/19/24 C170 Equity</t>
  </si>
  <si>
    <t xml:space="preserve">CROX US Equity</t>
  </si>
  <si>
    <t xml:space="preserve">2023-12-31-R-238575/0/90783745/0/true/Equity</t>
  </si>
  <si>
    <t xml:space="preserve">R-238575/0/90783745/0/true/Equity</t>
  </si>
  <si>
    <t xml:space="preserve">CrowdStrike Holdings Inc</t>
  </si>
  <si>
    <t xml:space="preserve">CROWDSTRIKE HOLDINGS CL A ORD</t>
  </si>
  <si>
    <t xml:space="preserve">CRWD</t>
  </si>
  <si>
    <t xml:space="preserve">CRWD-USAA</t>
  </si>
  <si>
    <t xml:space="preserve">US22788C1053</t>
  </si>
  <si>
    <t xml:space="preserve">22788C105</t>
  </si>
  <si>
    <t xml:space="preserve">BJJP138</t>
  </si>
  <si>
    <t xml:space="preserve">CRWD.O</t>
  </si>
  <si>
    <t xml:space="preserve">CRWD US Equity</t>
  </si>
  <si>
    <t xml:space="preserve">2023-12-31-R-238575/0/177405177/0/true/Equity Option</t>
  </si>
  <si>
    <t xml:space="preserve">R-238575/0/177405177/0/true/Equity Option</t>
  </si>
  <si>
    <t xml:space="preserve">CCK Jan4 80.0 P</t>
  </si>
  <si>
    <t xml:space="preserve">CROWN HOLDINGS ORD</t>
  </si>
  <si>
    <t xml:space="preserve">CCK</t>
  </si>
  <si>
    <t xml:space="preserve">CCK/A240119P80-USAA</t>
  </si>
  <si>
    <t xml:space="preserve">US2283681060</t>
  </si>
  <si>
    <t xml:space="preserve">CCKM192408000.U^A24^2024012800</t>
  </si>
  <si>
    <t xml:space="preserve">CCK240119P00080000</t>
  </si>
  <si>
    <t xml:space="preserve">CCK US 01/19/24 P80 Equity</t>
  </si>
  <si>
    <t xml:space="preserve">CCK US Equity</t>
  </si>
  <si>
    <t xml:space="preserve">2023-12-31-R-238575/0/79754970/0/true/Equity</t>
  </si>
  <si>
    <t xml:space="preserve">R-238575/0/79754970/0/true/Equity</t>
  </si>
  <si>
    <t xml:space="preserve">CUSHMAN AND WAKEFIELD ORD</t>
  </si>
  <si>
    <t xml:space="preserve">CWKX</t>
  </si>
  <si>
    <t xml:space="preserve">CWK-USAA</t>
  </si>
  <si>
    <t xml:space="preserve">GB00BFZ4N465</t>
  </si>
  <si>
    <t xml:space="preserve">BFZ4N46</t>
  </si>
  <si>
    <t xml:space="preserve">CWK</t>
  </si>
  <si>
    <t xml:space="preserve">CWK US Equity</t>
  </si>
  <si>
    <t xml:space="preserve">2023-12-31-R-241450/0/191090258/0/true/Convertible Bond</t>
  </si>
  <si>
    <t xml:space="preserve">R-241450/0/191090258/0/true/Convertible Bond</t>
  </si>
  <si>
    <t xml:space="preserve">CUTR   4.000 06/01/29 CVT</t>
  </si>
  <si>
    <t xml:space="preserve">CUTERA ORD</t>
  </si>
  <si>
    <t xml:space="preserve">CUTR</t>
  </si>
  <si>
    <t xml:space="preserve">CUTR429F-USAA</t>
  </si>
  <si>
    <t xml:space="preserve">US232109AG35</t>
  </si>
  <si>
    <t xml:space="preserve">US2321091082</t>
  </si>
  <si>
    <t xml:space="preserve">BK989W9</t>
  </si>
  <si>
    <t xml:space="preserve">CUTR US Equity</t>
  </si>
  <si>
    <t xml:space="preserve">2023-12-31-R-238575/0/39005103/0/true/Equity</t>
  </si>
  <si>
    <t xml:space="preserve">R-238575/0/39005103/0/true/Equity</t>
  </si>
  <si>
    <t xml:space="preserve">Cyberark Software Ltd</t>
  </si>
  <si>
    <t xml:space="preserve">CYBER ARK SOFTWARE ORD</t>
  </si>
  <si>
    <t xml:space="preserve">CYBG</t>
  </si>
  <si>
    <t xml:space="preserve">CYBR-USAA</t>
  </si>
  <si>
    <t xml:space="preserve">IL0011334468</t>
  </si>
  <si>
    <t xml:space="preserve">BQT3XY6</t>
  </si>
  <si>
    <t xml:space="preserve">CYBR.O</t>
  </si>
  <si>
    <t xml:space="preserve">CYBR US Equity</t>
  </si>
  <si>
    <t xml:space="preserve">CYBR</t>
  </si>
  <si>
    <t xml:space="preserve">Israel</t>
  </si>
  <si>
    <t xml:space="preserve">2023-12-31-R-238566/0/1228347/0/true/Equity</t>
  </si>
  <si>
    <t xml:space="preserve">R-238566/0/1228347/0/true/Equity</t>
  </si>
  <si>
    <t xml:space="preserve">CYTOKINETICS ORD</t>
  </si>
  <si>
    <t xml:space="preserve">CYTK</t>
  </si>
  <si>
    <t xml:space="preserve">CYTK-USAA</t>
  </si>
  <si>
    <t xml:space="preserve">US23282W6057</t>
  </si>
  <si>
    <t xml:space="preserve">BBBSBJ5</t>
  </si>
  <si>
    <t xml:space="preserve">CYTK.O</t>
  </si>
  <si>
    <t xml:space="preserve">CYTK US Equity</t>
  </si>
  <si>
    <t xml:space="preserve">2023-12-31-R-238566/0/181457109/0/true/Convertible Bond</t>
  </si>
  <si>
    <t xml:space="preserve">R-238566/0/181457109/0/true/Convertible Bond</t>
  </si>
  <si>
    <t xml:space="preserve">CYTK   3.500 07/01/27 CVT</t>
  </si>
  <si>
    <t xml:space="preserve">CYTK327F-USAA</t>
  </si>
  <si>
    <t xml:space="preserve">US23282WAC47</t>
  </si>
  <si>
    <t xml:space="preserve">BRBQ4V4</t>
  </si>
  <si>
    <t xml:space="preserve">2023-12-31-R-238575/0/1228347/0/true/Equity</t>
  </si>
  <si>
    <t xml:space="preserve">R-238575/0/1228347/0/true/Equity</t>
  </si>
  <si>
    <t xml:space="preserve">2023-12-31-R-241450/0/1228347/0/true/Equity</t>
  </si>
  <si>
    <t xml:space="preserve">R-241450/0/1228347/0/true/Equity</t>
  </si>
  <si>
    <t xml:space="preserve">2023-12-31-R-241450/0/181457109/0/true/Convertible Bond</t>
  </si>
  <si>
    <t xml:space="preserve">R-241450/0/181457109/0/true/Convertible Bond</t>
  </si>
  <si>
    <t xml:space="preserve">2023-12-31-R-238566/0/139058647/0/true/Corporate Bond</t>
  </si>
  <si>
    <t xml:space="preserve">R-238566/0/139058647/0/true/Corporate Bond</t>
  </si>
  <si>
    <t xml:space="preserve">DICK'S Sporting Goods Inc</t>
  </si>
  <si>
    <t xml:space="preserve">DKS    4.100 01/15/52 '51</t>
  </si>
  <si>
    <t xml:space="preserve">DKS</t>
  </si>
  <si>
    <t xml:space="preserve">DKS452F-USAA</t>
  </si>
  <si>
    <t xml:space="preserve">US253393AG77</t>
  </si>
  <si>
    <t xml:space="preserve">253393AG7</t>
  </si>
  <si>
    <t xml:space="preserve">BP2CXW1</t>
  </si>
  <si>
    <t xml:space="preserve">2023-12-31-R-238575/0/139058647/0/true/Corporate Bond</t>
  </si>
  <si>
    <t xml:space="preserve">R-238575/0/139058647/0/true/Corporate Bond</t>
  </si>
  <si>
    <t xml:space="preserve">2023-12-31-R-238587/0/139058647/0/true/Corporate Bond</t>
  </si>
  <si>
    <t xml:space="preserve">R-238587/0/139058647/0/true/Corporate Bond</t>
  </si>
  <si>
    <t xml:space="preserve">2023-12-31-R-241450/0/139058647/0/true/Corporate Bond</t>
  </si>
  <si>
    <t xml:space="preserve">R-241450/0/139058647/0/true/Corporate Bond</t>
  </si>
  <si>
    <t xml:space="preserve">2023-12-31-R-238575/0/128960/0/true/Equity</t>
  </si>
  <si>
    <t xml:space="preserve">R-238575/0/128960/0/true/Equity</t>
  </si>
  <si>
    <t xml:space="preserve">D R HORTON ORD</t>
  </si>
  <si>
    <t xml:space="preserve">DHI</t>
  </si>
  <si>
    <t xml:space="preserve">DHI-USAA</t>
  </si>
  <si>
    <t xml:space="preserve">US23331A1097</t>
  </si>
  <si>
    <t xml:space="preserve">2250687</t>
  </si>
  <si>
    <t xml:space="preserve">DHI US Equity</t>
  </si>
  <si>
    <t xml:space="preserve">2023-12-31-R-238575/0/133560149/0/true/Equity Option</t>
  </si>
  <si>
    <t xml:space="preserve">R-238575/0/133560149/0/true/Equity Option</t>
  </si>
  <si>
    <t xml:space="preserve">DHI Jan4 115.0 P</t>
  </si>
  <si>
    <t xml:space="preserve">DHI/A240119P115-USAA</t>
  </si>
  <si>
    <t xml:space="preserve">DHIM192411500.U^A24^2024012800</t>
  </si>
  <si>
    <t xml:space="preserve">DHI240119P00115000</t>
  </si>
  <si>
    <t xml:space="preserve">DHI US 01/19/24 P115 Equity</t>
  </si>
  <si>
    <t xml:space="preserve">2023-12-31-R-238575/0/136705097/0/true/Equity Option</t>
  </si>
  <si>
    <t xml:space="preserve">R-238575/0/136705097/0/true/Equity Option</t>
  </si>
  <si>
    <t xml:space="preserve">DHI Jan4 150.0 C</t>
  </si>
  <si>
    <t xml:space="preserve">DHI/A240119C150-USAA</t>
  </si>
  <si>
    <t xml:space="preserve">DHIA192415000.U^A24^2024012800</t>
  </si>
  <si>
    <t xml:space="preserve">DHI240119C00150000</t>
  </si>
  <si>
    <t xml:space="preserve">DHI US 01/19/24 C150 Equity</t>
  </si>
  <si>
    <t xml:space="preserve">2023-12-31-R-238575/0/180309682/0/true/Equity Option</t>
  </si>
  <si>
    <t xml:space="preserve">R-238575/0/180309682/0/true/Equity Option</t>
  </si>
  <si>
    <t xml:space="preserve">DHI Feb4 105.0 P</t>
  </si>
  <si>
    <t xml:space="preserve">DHI/A240216P105-USAA</t>
  </si>
  <si>
    <t xml:space="preserve">DHIN162410500.U</t>
  </si>
  <si>
    <t xml:space="preserve">DHI240216P00105000</t>
  </si>
  <si>
    <t xml:space="preserve">DHI US 02/16/24 P105 Equity</t>
  </si>
  <si>
    <t xml:space="preserve">2023-12-31-R-238575/0/184827030/0/true/Equity Option</t>
  </si>
  <si>
    <t xml:space="preserve">R-238575/0/184827030/0/true/Equity Option</t>
  </si>
  <si>
    <t xml:space="preserve">DHI May4 135.0 P</t>
  </si>
  <si>
    <t xml:space="preserve">DHI/A240517P135-USAA</t>
  </si>
  <si>
    <t xml:space="preserve">DHIQ172413500.U</t>
  </si>
  <si>
    <t xml:space="preserve">DHI240517P00135000</t>
  </si>
  <si>
    <t xml:space="preserve">DHI US 05/17/24 P135 Equity</t>
  </si>
  <si>
    <t xml:space="preserve">2023-12-31-R-238575/0/188255457/0/true/Equity Option</t>
  </si>
  <si>
    <t xml:space="preserve">R-238575/0/188255457/0/true/Equity Option</t>
  </si>
  <si>
    <t xml:space="preserve">DHI May4 175.0 C</t>
  </si>
  <si>
    <t xml:space="preserve">DHI/A240517C175-USAA</t>
  </si>
  <si>
    <t xml:space="preserve">DHIE172417500.U</t>
  </si>
  <si>
    <t xml:space="preserve">DHI240517C00175000</t>
  </si>
  <si>
    <t xml:space="preserve">DHI US 05/17/24 C175 Equity</t>
  </si>
  <si>
    <t xml:space="preserve">2023-12-31-R-238575/0/183156923/0/true/Corporate Bond</t>
  </si>
  <si>
    <t xml:space="preserve">R-238575/0/183156923/0/true/Corporate Bond</t>
  </si>
  <si>
    <t xml:space="preserve">DTZ US BORROWER LLC</t>
  </si>
  <si>
    <t xml:space="preserve">CWKX   8.875 09/01/31 '26</t>
  </si>
  <si>
    <t xml:space="preserve">CWK831AF-USAA</t>
  </si>
  <si>
    <t xml:space="preserve">US23166MAC73</t>
  </si>
  <si>
    <t xml:space="preserve">23166MAC7</t>
  </si>
  <si>
    <t xml:space="preserve">BRBFJT4</t>
  </si>
  <si>
    <t xml:space="preserve">2023-12-31-R-238587/0/110025529/0/true/Corporate Bond</t>
  </si>
  <si>
    <t xml:space="preserve">R-238587/0/110025529/0/true/Corporate Bond</t>
  </si>
  <si>
    <t xml:space="preserve">CWKX   6.750 05/15/28 '24</t>
  </si>
  <si>
    <t xml:space="preserve">CWK628AF-USAA</t>
  </si>
  <si>
    <t xml:space="preserve">US23166MAA18</t>
  </si>
  <si>
    <t xml:space="preserve">23166MAA1</t>
  </si>
  <si>
    <t xml:space="preserve">BMGDH49</t>
  </si>
  <si>
    <t xml:space="preserve">2023-12-31-R-238587/0/49940/0/true/Equity</t>
  </si>
  <si>
    <t xml:space="preserve">R-238587/0/49940/0/true/Equity</t>
  </si>
  <si>
    <t xml:space="preserve">DaVita Inc</t>
  </si>
  <si>
    <t xml:space="preserve">DAVITA ORD</t>
  </si>
  <si>
    <t xml:space="preserve">DVA</t>
  </si>
  <si>
    <t xml:space="preserve">DVA-USAA</t>
  </si>
  <si>
    <t xml:space="preserve">US23918K1088</t>
  </si>
  <si>
    <t xml:space="preserve">23918K108</t>
  </si>
  <si>
    <t xml:space="preserve">2898087</t>
  </si>
  <si>
    <t xml:space="preserve">DVA US Equity</t>
  </si>
  <si>
    <t xml:space="preserve">2023-12-31-R-238575/0/25357/0/true/Equity</t>
  </si>
  <si>
    <t xml:space="preserve">R-238575/0/25357/0/true/Equity</t>
  </si>
  <si>
    <t xml:space="preserve">DANAHER ORD</t>
  </si>
  <si>
    <t xml:space="preserve">DHR</t>
  </si>
  <si>
    <t xml:space="preserve">DHR-USAA</t>
  </si>
  <si>
    <t xml:space="preserve">US2358511028</t>
  </si>
  <si>
    <t xml:space="preserve">2250870</t>
  </si>
  <si>
    <t xml:space="preserve">DHR US Equity</t>
  </si>
  <si>
    <t xml:space="preserve">2023-12-31-R-238575/0/186307902/0/true/Equity Option</t>
  </si>
  <si>
    <t xml:space="preserve">R-238575/0/186307902/0/true/Equity Option</t>
  </si>
  <si>
    <t xml:space="preserve">DHR Mar4 210.0 P</t>
  </si>
  <si>
    <t xml:space="preserve">DHR/A240315P210-USAA</t>
  </si>
  <si>
    <t xml:space="preserve">DHRO152421000.U</t>
  </si>
  <si>
    <t xml:space="preserve">DHR240315P00210000</t>
  </si>
  <si>
    <t xml:space="preserve">DHR US 03/15/24 P210 Equity</t>
  </si>
  <si>
    <t xml:space="preserve">2023-12-31-R-238575/0/186307907/0/true/Equity Option</t>
  </si>
  <si>
    <t xml:space="preserve">R-238575/0/186307907/0/true/Equity Option</t>
  </si>
  <si>
    <t xml:space="preserve">DHR Mar4 220.0 P</t>
  </si>
  <si>
    <t xml:space="preserve">DHR/A240315P220-USAA</t>
  </si>
  <si>
    <t xml:space="preserve">DHRO152422000.U</t>
  </si>
  <si>
    <t xml:space="preserve">DHR240315P00220000</t>
  </si>
  <si>
    <t xml:space="preserve">DHR US 03/15/24 P220 Equity</t>
  </si>
  <si>
    <t xml:space="preserve">2023-12-31-R-238575/0/186307918/0/true/Equity Option</t>
  </si>
  <si>
    <t xml:space="preserve">R-238575/0/186307918/0/true/Equity Option</t>
  </si>
  <si>
    <t xml:space="preserve">DHR Mar4 250.0 C</t>
  </si>
  <si>
    <t xml:space="preserve">DHR/A240315C250-USAA</t>
  </si>
  <si>
    <t xml:space="preserve">DHRC152425000.U</t>
  </si>
  <si>
    <t xml:space="preserve">DHR240315C00250000</t>
  </si>
  <si>
    <t xml:space="preserve">DHR US 03/15/24 C250 Equity</t>
  </si>
  <si>
    <t xml:space="preserve">2023-12-31-R-238575/0/186348896/0/true/Equity Option</t>
  </si>
  <si>
    <t xml:space="preserve">R-238575/0/186348896/0/true/Equity Option</t>
  </si>
  <si>
    <t xml:space="preserve">DHR Mar4 260.0 C</t>
  </si>
  <si>
    <t xml:space="preserve">DHR/A240315C260-USAA</t>
  </si>
  <si>
    <t xml:space="preserve">DHRC152426000.U</t>
  </si>
  <si>
    <t xml:space="preserve">DHR240315C00260000</t>
  </si>
  <si>
    <t xml:space="preserve">DHR US 03/15/24 C260 Equity</t>
  </si>
  <si>
    <t xml:space="preserve">2023-12-31-R-241450/0/25357/0/true/Equity</t>
  </si>
  <si>
    <t xml:space="preserve">R-241450/0/25357/0/true/Equity</t>
  </si>
  <si>
    <t xml:space="preserve">2023-12-31-R-238566/0/186354817/0/true/Corporate Bond</t>
  </si>
  <si>
    <t xml:space="preserve">R-238566/0/186354817/0/true/Corporate Bond</t>
  </si>
  <si>
    <t xml:space="preserve">DRI    6.300 10/10/33 '33</t>
  </si>
  <si>
    <t xml:space="preserve">DRI</t>
  </si>
  <si>
    <t xml:space="preserve">DRI633F-USAA</t>
  </si>
  <si>
    <t xml:space="preserve">US237194AN56</t>
  </si>
  <si>
    <t xml:space="preserve">237194AN5</t>
  </si>
  <si>
    <t xml:space="preserve">BS85VX2</t>
  </si>
  <si>
    <t xml:space="preserve">2023-12-31-R-238575/0/91383/0/true/Equity</t>
  </si>
  <si>
    <t xml:space="preserve">R-238575/0/91383/0/true/Equity</t>
  </si>
  <si>
    <t xml:space="preserve">DARDEN RESTAURANTS ORD</t>
  </si>
  <si>
    <t xml:space="preserve">DRI-USAA</t>
  </si>
  <si>
    <t xml:space="preserve">US2371941053</t>
  </si>
  <si>
    <t xml:space="preserve">2289874</t>
  </si>
  <si>
    <t xml:space="preserve">DRI US Equity</t>
  </si>
  <si>
    <t xml:space="preserve">2023-12-31-R-238575/0/133561483/0/true/Equity Option</t>
  </si>
  <si>
    <t xml:space="preserve">R-238575/0/133561483/0/true/Equity Option</t>
  </si>
  <si>
    <t xml:space="preserve">DRI Jan4 185.0 C</t>
  </si>
  <si>
    <t xml:space="preserve">DRI/A240119C185-USAA</t>
  </si>
  <si>
    <t xml:space="preserve">DRIA192418500.U^A24^2024012800</t>
  </si>
  <si>
    <t xml:space="preserve">DRI240119C00185000</t>
  </si>
  <si>
    <t xml:space="preserve">DRI US 01/19/24 C185 Equity</t>
  </si>
  <si>
    <t xml:space="preserve">2023-12-31-R-238575/0/133561495/0/true/Equity Option</t>
  </si>
  <si>
    <t xml:space="preserve">R-238575/0/133561495/0/true/Equity Option</t>
  </si>
  <si>
    <t xml:space="preserve">DRI Jan4 150.0 P</t>
  </si>
  <si>
    <t xml:space="preserve">DRI/A240119P150-USAA</t>
  </si>
  <si>
    <t xml:space="preserve">DRIM192415000.U^A24^2024012800</t>
  </si>
  <si>
    <t xml:space="preserve">DRI240119P00150000</t>
  </si>
  <si>
    <t xml:space="preserve">DRI US 01/19/24 P150 Equity</t>
  </si>
  <si>
    <t xml:space="preserve">2023-12-31-R-238575/0/186354817/0/true/Corporate Bond</t>
  </si>
  <si>
    <t xml:space="preserve">R-238575/0/186354817/0/true/Corporate Bond</t>
  </si>
  <si>
    <t xml:space="preserve">2023-12-31-R-238587/0/186354817/0/true/Corporate Bond</t>
  </si>
  <si>
    <t xml:space="preserve">R-238587/0/186354817/0/true/Corporate Bond</t>
  </si>
  <si>
    <t xml:space="preserve">2023-12-31-R-241450/0/186354817/0/true/Corporate Bond</t>
  </si>
  <si>
    <t xml:space="preserve">R-241450/0/186354817/0/true/Corporate Bond</t>
  </si>
  <si>
    <t xml:space="preserve">2023-12-31-R-238566/0/76867716/0/true/Equity</t>
  </si>
  <si>
    <t xml:space="preserve">R-238566/0/76867716/0/true/Equity</t>
  </si>
  <si>
    <t xml:space="preserve">DAYFORCE ORD</t>
  </si>
  <si>
    <t xml:space="preserve">DAY</t>
  </si>
  <si>
    <t xml:space="preserve">DAY-USAA</t>
  </si>
  <si>
    <t xml:space="preserve">US15677J1088</t>
  </si>
  <si>
    <t xml:space="preserve">15677J108</t>
  </si>
  <si>
    <t xml:space="preserve">BFX1V56</t>
  </si>
  <si>
    <t xml:space="preserve">DAY US Equity</t>
  </si>
  <si>
    <t xml:space="preserve">2023-12-31-R-238566/0/142477118/0/true/Convertible Bond</t>
  </si>
  <si>
    <t xml:space="preserve">R-238566/0/142477118/0/true/Convertible Bond</t>
  </si>
  <si>
    <t xml:space="preserve">DAY    0.250 03/15/26 CVT</t>
  </si>
  <si>
    <t xml:space="preserve">CDAY026F-USAA</t>
  </si>
  <si>
    <t xml:space="preserve">US15677JAD00</t>
  </si>
  <si>
    <t xml:space="preserve">BNHSPV3</t>
  </si>
  <si>
    <t xml:space="preserve">2023-12-31-R-238575/0/76867716/0/true/Equity</t>
  </si>
  <si>
    <t xml:space="preserve">R-238575/0/76867716/0/true/Equity</t>
  </si>
  <si>
    <t xml:space="preserve">2023-12-31-R-238575/0/142477118/0/true/Convertible Bond</t>
  </si>
  <si>
    <t xml:space="preserve">R-238575/0/142477118/0/true/Convertible Bond</t>
  </si>
  <si>
    <t xml:space="preserve">2023-12-31-R-238587/0/76867716/0/true/Equity</t>
  </si>
  <si>
    <t xml:space="preserve">R-238587/0/76867716/0/true/Equity</t>
  </si>
  <si>
    <t xml:space="preserve">2023-12-31-R-238587/0/142477118/0/true/Convertible Bond</t>
  </si>
  <si>
    <t xml:space="preserve">R-238587/0/142477118/0/true/Convertible Bond</t>
  </si>
  <si>
    <t xml:space="preserve">2023-12-31-R-241450/0/76867716/0/true/Equity</t>
  </si>
  <si>
    <t xml:space="preserve">R-241450/0/76867716/0/true/Equity</t>
  </si>
  <si>
    <t xml:space="preserve">2023-12-31-R-241450/0/142477118/0/true/Convertible Bond</t>
  </si>
  <si>
    <t xml:space="preserve">R-241450/0/142477118/0/true/Convertible Bond</t>
  </si>
  <si>
    <t xml:space="preserve">2023-12-31-R-238575/0/1308902/0/true/Equity</t>
  </si>
  <si>
    <t xml:space="preserve">R-238575/0/1308902/0/true/Equity</t>
  </si>
  <si>
    <t xml:space="preserve">DECKERS OUTDOOR ORD</t>
  </si>
  <si>
    <t xml:space="preserve">DECK</t>
  </si>
  <si>
    <t xml:space="preserve">DECK-USAA</t>
  </si>
  <si>
    <t xml:space="preserve">US2435371073</t>
  </si>
  <si>
    <t xml:space="preserve">2267278</t>
  </si>
  <si>
    <t xml:space="preserve">DECK.K</t>
  </si>
  <si>
    <t xml:space="preserve">DECK US Equity</t>
  </si>
  <si>
    <t xml:space="preserve">2023-12-31-R-238575/0/79791/0/true/Equity</t>
  </si>
  <si>
    <t xml:space="preserve">R-238575/0/79791/0/true/Equity</t>
  </si>
  <si>
    <t xml:space="preserve">DEERE ORD</t>
  </si>
  <si>
    <t xml:space="preserve">DE</t>
  </si>
  <si>
    <t xml:space="preserve">DE-USAA</t>
  </si>
  <si>
    <t xml:space="preserve">US2441991054</t>
  </si>
  <si>
    <t xml:space="preserve">2261203</t>
  </si>
  <si>
    <t xml:space="preserve">DE US Equity</t>
  </si>
  <si>
    <t xml:space="preserve">2023-12-31-R-238575/0/182007594/0/true/Equity Option</t>
  </si>
  <si>
    <t xml:space="preserve">R-238575/0/182007594/0/true/Equity Option</t>
  </si>
  <si>
    <t xml:space="preserve">DE Mar4 370.0 P</t>
  </si>
  <si>
    <t xml:space="preserve">DE/A240315P370-USAA</t>
  </si>
  <si>
    <t xml:space="preserve">DEO152437000.U</t>
  </si>
  <si>
    <t xml:space="preserve">DE240315P00370000</t>
  </si>
  <si>
    <t xml:space="preserve">DE US 03/15/24 P370 Equity</t>
  </si>
  <si>
    <t xml:space="preserve">2023-12-31-R-238575/0/182007670/0/true/Equity Option</t>
  </si>
  <si>
    <t xml:space="preserve">R-238575/0/182007670/0/true/Equity Option</t>
  </si>
  <si>
    <t xml:space="preserve">DE Mar4 430.0 C</t>
  </si>
  <si>
    <t xml:space="preserve">DE/A240315C430-USAA</t>
  </si>
  <si>
    <t xml:space="preserve">DEC152443000.U</t>
  </si>
  <si>
    <t xml:space="preserve">DE240315C00430000</t>
  </si>
  <si>
    <t xml:space="preserve">DE US 03/15/24 C430 Equity</t>
  </si>
  <si>
    <t xml:space="preserve">2023-12-31-R-238575/0/182007686/0/true/Equity Option</t>
  </si>
  <si>
    <t xml:space="preserve">R-238575/0/182007686/0/true/Equity Option</t>
  </si>
  <si>
    <t xml:space="preserve">DE Mar4 440.0 C</t>
  </si>
  <si>
    <t xml:space="preserve">DE/A240315C440-USAA</t>
  </si>
  <si>
    <t xml:space="preserve">DEC152444000.U</t>
  </si>
  <si>
    <t xml:space="preserve">DE240315C00440000</t>
  </si>
  <si>
    <t xml:space="preserve">DE US 03/15/24 C440 Equity</t>
  </si>
  <si>
    <t xml:space="preserve">2023-12-31-R-238575/0/58667528/0/true/Equity</t>
  </si>
  <si>
    <t xml:space="preserve">R-238575/0/58667528/0/true/Equity</t>
  </si>
  <si>
    <t xml:space="preserve">DELL TECHNOLOGIES CL C ORD</t>
  </si>
  <si>
    <t xml:space="preserve">DELL</t>
  </si>
  <si>
    <t xml:space="preserve">DELL-USAA</t>
  </si>
  <si>
    <t xml:space="preserve">US24703L2025</t>
  </si>
  <si>
    <t xml:space="preserve">BHKD3S6</t>
  </si>
  <si>
    <t xml:space="preserve">DELL.K</t>
  </si>
  <si>
    <t xml:space="preserve">DELL US Equity</t>
  </si>
  <si>
    <t xml:space="preserve">2023-12-31-R-238575/0/136001793/0/true/Equity Option</t>
  </si>
  <si>
    <t xml:space="preserve">R-238575/0/136001793/0/true/Equity Option</t>
  </si>
  <si>
    <t xml:space="preserve">DELL Jan4 65.0 C</t>
  </si>
  <si>
    <t xml:space="preserve">DELL/A240119C65-USAA</t>
  </si>
  <si>
    <t xml:space="preserve">DELLA192406500.U^A24^2024012800</t>
  </si>
  <si>
    <t xml:space="preserve">DELL240119C00065000</t>
  </si>
  <si>
    <t xml:space="preserve">DELL US 01/19/24 C65 Equity</t>
  </si>
  <si>
    <t xml:space="preserve">2023-12-31-R-238575/0/136001912/0/true/Equity Option</t>
  </si>
  <si>
    <t xml:space="preserve">R-238575/0/136001912/0/true/Equity Option</t>
  </si>
  <si>
    <t xml:space="preserve">DELL Jan4 47.5 P</t>
  </si>
  <si>
    <t xml:space="preserve">DELL/A240119P47.5-USAA</t>
  </si>
  <si>
    <t xml:space="preserve">DELLM192404750.U^A24^2024012800</t>
  </si>
  <si>
    <t xml:space="preserve">DELL240119P00047500</t>
  </si>
  <si>
    <t xml:space="preserve">DELL US 01/19/24 P47.5 Equity</t>
  </si>
  <si>
    <t xml:space="preserve">2023-12-31-R-238566/0/128726707/0/true/Corporate Bond</t>
  </si>
  <si>
    <t xml:space="preserve">R-238566/0/128726707/0/true/Corporate Bond</t>
  </si>
  <si>
    <t xml:space="preserve">Deluxe Corp</t>
  </si>
  <si>
    <t xml:space="preserve">DLX    8.000 06/01/29 '24</t>
  </si>
  <si>
    <t xml:space="preserve">DLX</t>
  </si>
  <si>
    <t xml:space="preserve">DLX829AF-USAA</t>
  </si>
  <si>
    <t xml:space="preserve">US248019AU57</t>
  </si>
  <si>
    <t xml:space="preserve">248019AU5</t>
  </si>
  <si>
    <t xml:space="preserve">BN0TP68</t>
  </si>
  <si>
    <t xml:space="preserve">2023-12-31-R-238575/0/128726707/0/true/Corporate Bond</t>
  </si>
  <si>
    <t xml:space="preserve">R-238575/0/128726707/0/true/Corporate Bond</t>
  </si>
  <si>
    <t xml:space="preserve">2023-12-31-R-238587/0/128726707/0/true/Corporate Bond</t>
  </si>
  <si>
    <t xml:space="preserve">R-238587/0/128726707/0/true/Corporate Bond</t>
  </si>
  <si>
    <t xml:space="preserve">2023-12-31-R-241450/0/128726707/0/true/Corporate Bond</t>
  </si>
  <si>
    <t xml:space="preserve">R-241450/0/128726707/0/true/Corporate Bond</t>
  </si>
  <si>
    <t xml:space="preserve">2023-12-31-R-238575/0/89735545/0/true/Equity</t>
  </si>
  <si>
    <t xml:space="preserve">R-238575/0/89735545/0/true/Equity</t>
  </si>
  <si>
    <t xml:space="preserve">DESKTOP METAL CL A ORD</t>
  </si>
  <si>
    <t xml:space="preserve">DM</t>
  </si>
  <si>
    <t xml:space="preserve">DM-USAA</t>
  </si>
  <si>
    <t xml:space="preserve">US25058X1054</t>
  </si>
  <si>
    <t xml:space="preserve">BMGS8C9</t>
  </si>
  <si>
    <t xml:space="preserve">DM US Equity</t>
  </si>
  <si>
    <t xml:space="preserve">2023-12-31-R-238575/0/145666576/0/true/Convertible Bond</t>
  </si>
  <si>
    <t xml:space="preserve">R-238575/0/145666576/0/true/Convertible Bond</t>
  </si>
  <si>
    <t xml:space="preserve">DM     6.000 05/15/27 CVT</t>
  </si>
  <si>
    <t xml:space="preserve">DM627AF-USAA</t>
  </si>
  <si>
    <t xml:space="preserve">US25058XAC92</t>
  </si>
  <si>
    <t xml:space="preserve">BLDB2Z5</t>
  </si>
  <si>
    <t xml:space="preserve">2023-12-31-R-238575/0/145742329/0/true/Equity Option</t>
  </si>
  <si>
    <t xml:space="preserve">R-238575/0/145742329/0/true/Equity Option</t>
  </si>
  <si>
    <t xml:space="preserve">DM Jan4 2.0 P</t>
  </si>
  <si>
    <t xml:space="preserve">DM/A240119P2-USAA</t>
  </si>
  <si>
    <t xml:space="preserve">DMM192400200.U^A24^2024012800</t>
  </si>
  <si>
    <t xml:space="preserve">DM240119P00002000</t>
  </si>
  <si>
    <t xml:space="preserve">DM US 01/19/24 P2 Equity</t>
  </si>
  <si>
    <t xml:space="preserve">2023-12-31-R-238575/0/1228318/0/true/Equity</t>
  </si>
  <si>
    <t xml:space="preserve">R-238575/0/1228318/0/true/Equity</t>
  </si>
  <si>
    <t xml:space="preserve">DEXCOM ORD</t>
  </si>
  <si>
    <t xml:space="preserve">DXCM</t>
  </si>
  <si>
    <t xml:space="preserve">DXCM-USAA</t>
  </si>
  <si>
    <t xml:space="preserve">US2521311074</t>
  </si>
  <si>
    <t xml:space="preserve">B0796X4</t>
  </si>
  <si>
    <t xml:space="preserve">DXCM.O</t>
  </si>
  <si>
    <t xml:space="preserve">DXCM US Equity</t>
  </si>
  <si>
    <t xml:space="preserve">2023-12-31-R-238575/0/76119300/0/true/Equity</t>
  </si>
  <si>
    <t xml:space="preserve">R-238575/0/76119300/0/true/Equity</t>
  </si>
  <si>
    <t xml:space="preserve">DocuSign Inc</t>
  </si>
  <si>
    <t xml:space="preserve">DOCUSIGN ORD</t>
  </si>
  <si>
    <t xml:space="preserve">DOCU</t>
  </si>
  <si>
    <t xml:space="preserve">DOCU-USAA</t>
  </si>
  <si>
    <t xml:space="preserve">US2561631068</t>
  </si>
  <si>
    <t xml:space="preserve">256163106</t>
  </si>
  <si>
    <t xml:space="preserve">BFYT7B7</t>
  </si>
  <si>
    <t xml:space="preserve">DOCU.O</t>
  </si>
  <si>
    <t xml:space="preserve">DOCU US Equity</t>
  </si>
  <si>
    <t xml:space="preserve">2023-12-31-R-238575/0/1226213/0/true/Equity</t>
  </si>
  <si>
    <t xml:space="preserve">R-238575/0/1226213/0/true/Equity</t>
  </si>
  <si>
    <t xml:space="preserve">DOMINOS PIZZA ORD</t>
  </si>
  <si>
    <t xml:space="preserve">DPZ</t>
  </si>
  <si>
    <t xml:space="preserve">DPZ-USAA</t>
  </si>
  <si>
    <t xml:space="preserve">US25754A2015</t>
  </si>
  <si>
    <t xml:space="preserve">B01SD70</t>
  </si>
  <si>
    <t xml:space="preserve">DPZ US Equity</t>
  </si>
  <si>
    <t xml:space="preserve">2023-12-31-R-238575/0/133561396/0/true/Equity Option</t>
  </si>
  <si>
    <t xml:space="preserve">R-238575/0/133561396/0/true/Equity Option</t>
  </si>
  <si>
    <t xml:space="preserve">DPZ Jan4 460.0 C</t>
  </si>
  <si>
    <t xml:space="preserve">DPZ/A240119C460-USAA</t>
  </si>
  <si>
    <t xml:space="preserve">DPZA192446000.U^A24^2024012800</t>
  </si>
  <si>
    <t xml:space="preserve">DPZ240119C00460000</t>
  </si>
  <si>
    <t xml:space="preserve">DPZ US 01/19/24 C460 Equity</t>
  </si>
  <si>
    <t xml:space="preserve">2023-12-31-R-238575/0/133901599/0/true/Equity Option</t>
  </si>
  <si>
    <t xml:space="preserve">R-238575/0/133901599/0/true/Equity Option</t>
  </si>
  <si>
    <t xml:space="preserve">DPZ Jan4 360.0 P</t>
  </si>
  <si>
    <t xml:space="preserve">DPZ/A240119P360-USAA</t>
  </si>
  <si>
    <t xml:space="preserve">DPZM192436000.U^A24^2024012800</t>
  </si>
  <si>
    <t xml:space="preserve">DPZ240119P00360000</t>
  </si>
  <si>
    <t xml:space="preserve">DPZ US 01/19/24 P360 Equity</t>
  </si>
  <si>
    <t xml:space="preserve">2023-12-31-R-238575/0/55982/0/true/Equity</t>
  </si>
  <si>
    <t xml:space="preserve">R-238575/0/55982/0/true/Equity</t>
  </si>
  <si>
    <t xml:space="preserve">DUKE ENERGY ORD</t>
  </si>
  <si>
    <t xml:space="preserve">DUK</t>
  </si>
  <si>
    <t xml:space="preserve">DUK-USAA</t>
  </si>
  <si>
    <t xml:space="preserve">US26441C2044</t>
  </si>
  <si>
    <t xml:space="preserve">B7VD3F2</t>
  </si>
  <si>
    <t xml:space="preserve">DUK US Equity</t>
  </si>
  <si>
    <t xml:space="preserve">2023-12-31-R-238575/0/183409428/0/true/Equity Option</t>
  </si>
  <si>
    <t xml:space="preserve">R-238575/0/183409428/0/true/Equity Option</t>
  </si>
  <si>
    <t xml:space="preserve">DUK Apr4 90.0 P</t>
  </si>
  <si>
    <t xml:space="preserve">DUK/A240419P90-USAA</t>
  </si>
  <si>
    <t xml:space="preserve">DUKP192409000.U</t>
  </si>
  <si>
    <t xml:space="preserve">DUK240419P00090000</t>
  </si>
  <si>
    <t xml:space="preserve">DUK US 04/19/24 P90 Equity</t>
  </si>
  <si>
    <t xml:space="preserve">2023-12-31-R-238575/0/183409471/0/true/Equity Option</t>
  </si>
  <si>
    <t xml:space="preserve">R-238575/0/183409471/0/true/Equity Option</t>
  </si>
  <si>
    <t xml:space="preserve">DUK Apr4 105.0 C</t>
  </si>
  <si>
    <t xml:space="preserve">DUK/A240419C105-USAA</t>
  </si>
  <si>
    <t xml:space="preserve">DUKD192410500.U</t>
  </si>
  <si>
    <t xml:space="preserve">DUK240419C00105000</t>
  </si>
  <si>
    <t xml:space="preserve">DUK US 04/19/24 C105 Equity</t>
  </si>
  <si>
    <t xml:space="preserve">2023-12-31-R-238575/0/190280269/0/true/Equity Option</t>
  </si>
  <si>
    <t xml:space="preserve">R-238575/0/190280269/0/true/Equity Option</t>
  </si>
  <si>
    <t xml:space="preserve">DUK Feb4 95.0 P</t>
  </si>
  <si>
    <t xml:space="preserve">DUK/A240216P95-USAA</t>
  </si>
  <si>
    <t xml:space="preserve">DUKN162409500.U</t>
  </si>
  <si>
    <t xml:space="preserve">DUK240216P00095000</t>
  </si>
  <si>
    <t xml:space="preserve">DUK US 02/16/24 P95 Equity</t>
  </si>
  <si>
    <t xml:space="preserve">2023-12-31-R-238575/0/190280285/0/true/Equity Option</t>
  </si>
  <si>
    <t xml:space="preserve">R-238575/0/190280285/0/true/Equity Option</t>
  </si>
  <si>
    <t xml:space="preserve">DUK Feb4 105.0 C</t>
  </si>
  <si>
    <t xml:space="preserve">DUK/A240216C105-USAA</t>
  </si>
  <si>
    <t xml:space="preserve">DUKB162410500.U</t>
  </si>
  <si>
    <t xml:space="preserve">DUK240216C00105000</t>
  </si>
  <si>
    <t xml:space="preserve">DUK US 02/16/24 C105 Equity</t>
  </si>
  <si>
    <t xml:space="preserve">2023-12-31-R-238575/0/93810693/0/true/Equity</t>
  </si>
  <si>
    <t xml:space="preserve">R-238575/0/93810693/0/true/Equity</t>
  </si>
  <si>
    <t xml:space="preserve">Dynatrace Inc</t>
  </si>
  <si>
    <t xml:space="preserve">DYNATRACE ORD</t>
  </si>
  <si>
    <t xml:space="preserve">DT</t>
  </si>
  <si>
    <t xml:space="preserve">DT-USAA</t>
  </si>
  <si>
    <t xml:space="preserve">US2681501092</t>
  </si>
  <si>
    <t xml:space="preserve">268150109</t>
  </si>
  <si>
    <t xml:space="preserve">BJV2RD9</t>
  </si>
  <si>
    <t xml:space="preserve">DT US Equity</t>
  </si>
  <si>
    <t xml:space="preserve">2023-12-31-R-238575/0/1228313/0/true/Equity</t>
  </si>
  <si>
    <t xml:space="preserve">R-238575/0/1228313/0/true/Equity</t>
  </si>
  <si>
    <t xml:space="preserve">DYNAVAX TECHNOLOGIES ORD</t>
  </si>
  <si>
    <t xml:space="preserve">DVAX</t>
  </si>
  <si>
    <t xml:space="preserve">DVAX-USAA</t>
  </si>
  <si>
    <t xml:space="preserve">US2681582019</t>
  </si>
  <si>
    <t xml:space="preserve">268158201</t>
  </si>
  <si>
    <t xml:space="preserve">BRJZSK0</t>
  </si>
  <si>
    <t xml:space="preserve">DVAX.O</t>
  </si>
  <si>
    <t xml:space="preserve">DVAX US Equity</t>
  </si>
  <si>
    <t xml:space="preserve">2023-12-31-R-238575/0/146865793/0/true/Convertible Bond</t>
  </si>
  <si>
    <t xml:space="preserve">R-238575/0/146865793/0/true/Convertible Bond</t>
  </si>
  <si>
    <t xml:space="preserve">DVAX   2.500 05/15/26 CVT</t>
  </si>
  <si>
    <t xml:space="preserve">DVAX226F-USAA</t>
  </si>
  <si>
    <t xml:space="preserve">US268158AD40</t>
  </si>
  <si>
    <t xml:space="preserve">BPXZNS5</t>
  </si>
  <si>
    <t xml:space="preserve">2023-12-31-R-241450/0/115423175/0/true/Corporate Bond</t>
  </si>
  <si>
    <t xml:space="preserve">R-241450/0/115423175/0/true/Corporate Bond</t>
  </si>
  <si>
    <t xml:space="preserve">ECHOSTAR DBS CORP</t>
  </si>
  <si>
    <t xml:space="preserve">DISH   7.375 07/01/28 '24</t>
  </si>
  <si>
    <t xml:space="preserve">DISH</t>
  </si>
  <si>
    <t xml:space="preserve">DISH728F-USAA</t>
  </si>
  <si>
    <t xml:space="preserve">US25470XBB01</t>
  </si>
  <si>
    <t xml:space="preserve">25470XBB0</t>
  </si>
  <si>
    <t xml:space="preserve">BKSBG51</t>
  </si>
  <si>
    <t xml:space="preserve">2023-12-31-R-241450/0/136345975/0/true/Corporate Bond</t>
  </si>
  <si>
    <t xml:space="preserve">R-241450/0/136345975/0/true/Corporate Bond</t>
  </si>
  <si>
    <t xml:space="preserve">DISH   5.250 12/01/26 '26</t>
  </si>
  <si>
    <t xml:space="preserve">DISH526AF-USAA</t>
  </si>
  <si>
    <t xml:space="preserve">US25470XBE40</t>
  </si>
  <si>
    <t xml:space="preserve">25470XBE4</t>
  </si>
  <si>
    <t xml:space="preserve">BNRLYV5</t>
  </si>
  <si>
    <t xml:space="preserve">2023-12-31-R-238575/0/181117520/0/true/Equity Option</t>
  </si>
  <si>
    <t xml:space="preserve">R-238575/0/181117520/0/true/Equity Option</t>
  </si>
  <si>
    <t xml:space="preserve">EME Jan4 250.0 C</t>
  </si>
  <si>
    <t xml:space="preserve">EMCOR GROUP ORD</t>
  </si>
  <si>
    <t xml:space="preserve">EME</t>
  </si>
  <si>
    <t xml:space="preserve">EME/A240119C250-USAA</t>
  </si>
  <si>
    <t xml:space="preserve">US29084Q1004</t>
  </si>
  <si>
    <t xml:space="preserve">EMEA192425000.U^A24^2024012800</t>
  </si>
  <si>
    <t xml:space="preserve">EME240119C00250000</t>
  </si>
  <si>
    <t xml:space="preserve">EME US 01/19/24 C250 Equity</t>
  </si>
  <si>
    <t xml:space="preserve">EME US Equity</t>
  </si>
  <si>
    <t xml:space="preserve">2023-12-31-R-238575/0/98202/0/true/Equity</t>
  </si>
  <si>
    <t xml:space="preserve">R-238575/0/98202/0/true/Equity</t>
  </si>
  <si>
    <t xml:space="preserve">EOG RESOURCES ORD</t>
  </si>
  <si>
    <t xml:space="preserve">EOG</t>
  </si>
  <si>
    <t xml:space="preserve">EOG-USAA</t>
  </si>
  <si>
    <t xml:space="preserve">US26875P1012</t>
  </si>
  <si>
    <t xml:space="preserve">2318024</t>
  </si>
  <si>
    <t xml:space="preserve">EOG US Equity</t>
  </si>
  <si>
    <t xml:space="preserve">2023-12-31-R-238575/0/139884214/0/true/Equity Option</t>
  </si>
  <si>
    <t xml:space="preserve">R-238575/0/139884214/0/true/Equity Option</t>
  </si>
  <si>
    <t xml:space="preserve">EOG Jan4 151.7 C</t>
  </si>
  <si>
    <t xml:space="preserve">EOG/A240119C151.7-USAA</t>
  </si>
  <si>
    <t xml:space="preserve">EOGA192415170.U^A24^2024012800</t>
  </si>
  <si>
    <t xml:space="preserve">EOG240119C00151700</t>
  </si>
  <si>
    <t xml:space="preserve">EOG US 01/19/24 C151.7 Equity</t>
  </si>
  <si>
    <t xml:space="preserve">2023-12-31-R-238575/0/142737491/0/true/Equity Option</t>
  </si>
  <si>
    <t xml:space="preserve">R-238575/0/142737491/0/true/Equity Option</t>
  </si>
  <si>
    <t xml:space="preserve">EOG Jan4 152.7 C</t>
  </si>
  <si>
    <t xml:space="preserve">EOG/A240119C154.2-USAA</t>
  </si>
  <si>
    <t xml:space="preserve">EOGA192415270.U^A24^2024012800</t>
  </si>
  <si>
    <t xml:space="preserve">EOG240119C00152700</t>
  </si>
  <si>
    <t xml:space="preserve">EOG US 01/19/24 C152.7 Equity</t>
  </si>
  <si>
    <t xml:space="preserve">2023-12-31-R-238575/0/190066972/0/true/Equity Option</t>
  </si>
  <si>
    <t xml:space="preserve">R-238575/0/190066972/0/true/Equity Option</t>
  </si>
  <si>
    <t xml:space="preserve">EOG Mar4 113.5 P</t>
  </si>
  <si>
    <t xml:space="preserve">EOG/A240315P113.5-USAA</t>
  </si>
  <si>
    <t xml:space="preserve">EOGO152411350.U</t>
  </si>
  <si>
    <t xml:space="preserve">EOG240315P00113500</t>
  </si>
  <si>
    <t xml:space="preserve">EOG US 03/15/24 P113.5 Equity</t>
  </si>
  <si>
    <t xml:space="preserve">2023-12-31-R-238575/0/190978884/0/true/Equity Option</t>
  </si>
  <si>
    <t xml:space="preserve">R-238575/0/190978884/0/true/Equity Option</t>
  </si>
  <si>
    <t xml:space="preserve">EOG Mar4 135.0 C</t>
  </si>
  <si>
    <t xml:space="preserve">EOG/A240315C135-USAA</t>
  </si>
  <si>
    <t xml:space="preserve">EOGC152413500.U</t>
  </si>
  <si>
    <t xml:space="preserve">EOG240315C00135000</t>
  </si>
  <si>
    <t xml:space="preserve">EOG US 03/15/24 C135 Equity</t>
  </si>
  <si>
    <t xml:space="preserve">2023-12-31-R-238575/0/45240545/0/true/Equity</t>
  </si>
  <si>
    <t xml:space="preserve">R-238575/0/45240545/0/true/Equity</t>
  </si>
  <si>
    <t xml:space="preserve">ETSY ORD</t>
  </si>
  <si>
    <t xml:space="preserve">ETSY</t>
  </si>
  <si>
    <t xml:space="preserve">ETSY-USAA</t>
  </si>
  <si>
    <t xml:space="preserve">US29786A1060</t>
  </si>
  <si>
    <t xml:space="preserve">29786A106</t>
  </si>
  <si>
    <t xml:space="preserve">BWTN5N1</t>
  </si>
  <si>
    <t xml:space="preserve">ETSY.O</t>
  </si>
  <si>
    <t xml:space="preserve">ETSY US Equity</t>
  </si>
  <si>
    <t xml:space="preserve">2023-12-31-R-238587/0/45240545/0/true/Equity</t>
  </si>
  <si>
    <t xml:space="preserve">R-238587/0/45240545/0/true/Equity</t>
  </si>
  <si>
    <t xml:space="preserve">2023-12-31-R-238587/0/149080137/0/true/Convertible Bond</t>
  </si>
  <si>
    <t xml:space="preserve">R-238587/0/149080137/0/true/Convertible Bond</t>
  </si>
  <si>
    <t xml:space="preserve">ETSY   0.250 06/15/28 CVT</t>
  </si>
  <si>
    <t xml:space="preserve">ETSY028F-USAA</t>
  </si>
  <si>
    <t xml:space="preserve">US29786AAN63</t>
  </si>
  <si>
    <t xml:space="preserve">BP0WSV7</t>
  </si>
  <si>
    <t xml:space="preserve">2023-12-31-R-241450/0/45240545/0/true/Equity</t>
  </si>
  <si>
    <t xml:space="preserve">R-241450/0/45240545/0/true/Equity</t>
  </si>
  <si>
    <t xml:space="preserve">2023-12-31-R-241450/0/149080137/0/true/Convertible Bond</t>
  </si>
  <si>
    <t xml:space="preserve">R-241450/0/149080137/0/true/Convertible Bond</t>
  </si>
  <si>
    <t xml:space="preserve">2023-12-31-R-238566/0/1308881/0/true/Equity</t>
  </si>
  <si>
    <t xml:space="preserve">R-238566/0/1308881/0/true/Equity</t>
  </si>
  <si>
    <t xml:space="preserve">EZCORP CL A NV ORD</t>
  </si>
  <si>
    <t xml:space="preserve">EZPW</t>
  </si>
  <si>
    <t xml:space="preserve">EZPW-USAA</t>
  </si>
  <si>
    <t xml:space="preserve">US3023011063</t>
  </si>
  <si>
    <t xml:space="preserve">302301106</t>
  </si>
  <si>
    <t xml:space="preserve">2326287</t>
  </si>
  <si>
    <t xml:space="preserve">EZPW.O</t>
  </si>
  <si>
    <t xml:space="preserve">EZPW US Equity</t>
  </si>
  <si>
    <t xml:space="preserve">2023-12-31-R-238566/0/169319667/0/true/Convertible Bond</t>
  </si>
  <si>
    <t xml:space="preserve">R-238566/0/169319667/0/true/Convertible Bond</t>
  </si>
  <si>
    <t xml:space="preserve">EZPW   3.750 12/15/29 CVT</t>
  </si>
  <si>
    <t xml:space="preserve">EZPW329AF-USAA</t>
  </si>
  <si>
    <t xml:space="preserve">US302301AG16</t>
  </si>
  <si>
    <t xml:space="preserve">BLC85G9</t>
  </si>
  <si>
    <t xml:space="preserve">2023-12-31-R-238587/0/1308881/0/true/Equity</t>
  </si>
  <si>
    <t xml:space="preserve">R-238587/0/1308881/0/true/Equity</t>
  </si>
  <si>
    <t xml:space="preserve">2023-12-31-R-238587/0/169319667/0/true/Convertible Bond</t>
  </si>
  <si>
    <t xml:space="preserve">R-238587/0/169319667/0/true/Convertible Bond</t>
  </si>
  <si>
    <t xml:space="preserve">2023-12-31-R-241450/0/1308881/0/true/Equity</t>
  </si>
  <si>
    <t xml:space="preserve">R-241450/0/1308881/0/true/Equity</t>
  </si>
  <si>
    <t xml:space="preserve">2023-12-31-R-241450/0/169319667/0/true/Convertible Bond</t>
  </si>
  <si>
    <t xml:space="preserve">R-241450/0/169319667/0/true/Convertible Bond</t>
  </si>
  <si>
    <t xml:space="preserve">2023-12-31-R-238575/0/31590/0/true/Equity</t>
  </si>
  <si>
    <t xml:space="preserve">R-238575/0/31590/0/true/Equity</t>
  </si>
  <si>
    <t xml:space="preserve">Eastman Chemical Co</t>
  </si>
  <si>
    <t xml:space="preserve">EASTMAN CHEMICAL ORD</t>
  </si>
  <si>
    <t xml:space="preserve">EMN</t>
  </si>
  <si>
    <t xml:space="preserve">EMN-USAA</t>
  </si>
  <si>
    <t xml:space="preserve">US2774321002</t>
  </si>
  <si>
    <t xml:space="preserve">277432100</t>
  </si>
  <si>
    <t xml:space="preserve">2298386</t>
  </si>
  <si>
    <t xml:space="preserve">EMN US Equity</t>
  </si>
  <si>
    <t xml:space="preserve">2023-12-31-R-238575/0/44677/0/true/Equity</t>
  </si>
  <si>
    <t xml:space="preserve">R-238575/0/44677/0/true/Equity</t>
  </si>
  <si>
    <t xml:space="preserve">EATON ORD</t>
  </si>
  <si>
    <t xml:space="preserve">ETN</t>
  </si>
  <si>
    <t xml:space="preserve">ETN-USAA</t>
  </si>
  <si>
    <t xml:space="preserve">IE00B8KQN827</t>
  </si>
  <si>
    <t xml:space="preserve">B8KQN82</t>
  </si>
  <si>
    <t xml:space="preserve">ETN US Equity</t>
  </si>
  <si>
    <t xml:space="preserve">2023-12-31-R-238575/0/183413116/0/true/Equity Option</t>
  </si>
  <si>
    <t xml:space="preserve">R-238575/0/183413116/0/true/Equity Option</t>
  </si>
  <si>
    <t xml:space="preserve">ETN Apr4 220.0 P</t>
  </si>
  <si>
    <t xml:space="preserve">ETN/A240419P220-USAA</t>
  </si>
  <si>
    <t xml:space="preserve">ETNP192422000.U</t>
  </si>
  <si>
    <t xml:space="preserve">ETN240419P00220000</t>
  </si>
  <si>
    <t xml:space="preserve">ETN US 04/19/24 P220 Equity</t>
  </si>
  <si>
    <t xml:space="preserve">2023-12-31-R-238575/0/183413152/0/true/Equity Option</t>
  </si>
  <si>
    <t xml:space="preserve">R-238575/0/183413152/0/true/Equity Option</t>
  </si>
  <si>
    <t xml:space="preserve">ETN Apr4 260.0 C</t>
  </si>
  <si>
    <t xml:space="preserve">ETN/A240419C260-USAA</t>
  </si>
  <si>
    <t xml:space="preserve">ETND192426000.U</t>
  </si>
  <si>
    <t xml:space="preserve">ETN240419C00260000</t>
  </si>
  <si>
    <t xml:space="preserve">ETN US 04/19/24 C260 Equity</t>
  </si>
  <si>
    <t xml:space="preserve">2023-12-31-R-238575/0/183413168/0/true/Equity Option</t>
  </si>
  <si>
    <t xml:space="preserve">R-238575/0/183413168/0/true/Equity Option</t>
  </si>
  <si>
    <t xml:space="preserve">ETN Apr4 270.0 C</t>
  </si>
  <si>
    <t xml:space="preserve">ETN/A240419C270-USAA</t>
  </si>
  <si>
    <t xml:space="preserve">ETND192427000.U</t>
  </si>
  <si>
    <t xml:space="preserve">ETN240419C00270000</t>
  </si>
  <si>
    <t xml:space="preserve">ETN US 04/19/24 C270 Equity</t>
  </si>
  <si>
    <t xml:space="preserve">2023-12-31-R-241450/0/138262483/0/true/Convertible Bond</t>
  </si>
  <si>
    <t xml:space="preserve">R-241450/0/138262483/0/true/Convertible Bond</t>
  </si>
  <si>
    <t xml:space="preserve">DISH         12/15/25 CVT</t>
  </si>
  <si>
    <t xml:space="preserve">ECHOSTAR CL A ORD</t>
  </si>
  <si>
    <t xml:space="preserve">SATSX</t>
  </si>
  <si>
    <t xml:space="preserve">DISH025F-USAA</t>
  </si>
  <si>
    <t xml:space="preserve">US25470MAF68</t>
  </si>
  <si>
    <t xml:space="preserve">US2787681061</t>
  </si>
  <si>
    <t xml:space="preserve">BMD1VW2</t>
  </si>
  <si>
    <t xml:space="preserve">SATS US Equity</t>
  </si>
  <si>
    <t xml:space="preserve">SATS</t>
  </si>
  <si>
    <t xml:space="preserve">DISH Network Corp</t>
  </si>
  <si>
    <t xml:space="preserve">2023-12-31-R-238575/0/43313/0/true/Equity</t>
  </si>
  <si>
    <t xml:space="preserve">R-238575/0/43313/0/true/Equity</t>
  </si>
  <si>
    <t xml:space="preserve">ELEVANCE HEALTH ORD</t>
  </si>
  <si>
    <t xml:space="preserve">ELV</t>
  </si>
  <si>
    <t xml:space="preserve">ELV-USAA</t>
  </si>
  <si>
    <t xml:space="preserve">US0367521038</t>
  </si>
  <si>
    <t xml:space="preserve">BSPHGL4</t>
  </si>
  <si>
    <t xml:space="preserve">ELV US Equity</t>
  </si>
  <si>
    <t xml:space="preserve">2023-12-31-R-238575/0/182012194/0/true/Equity Option</t>
  </si>
  <si>
    <t xml:space="preserve">R-238575/0/182012194/0/true/Equity Option</t>
  </si>
  <si>
    <t xml:space="preserve">ELV Mar4 440.0 P</t>
  </si>
  <si>
    <t xml:space="preserve">ELV/A240315P440-USAA</t>
  </si>
  <si>
    <t xml:space="preserve">ELVO152444000.U</t>
  </si>
  <si>
    <t xml:space="preserve">ELV240315P00440000</t>
  </si>
  <si>
    <t xml:space="preserve">ELV US 03/15/24 P440 Equity</t>
  </si>
  <si>
    <t xml:space="preserve">2023-12-31-R-238575/0/182012238/0/true/Equity Option</t>
  </si>
  <si>
    <t xml:space="preserve">R-238575/0/182012238/0/true/Equity Option</t>
  </si>
  <si>
    <t xml:space="preserve">ELV Mar4 510.0 C</t>
  </si>
  <si>
    <t xml:space="preserve">ELV/A240315C510-USAA</t>
  </si>
  <si>
    <t xml:space="preserve">ELVC152451000.U</t>
  </si>
  <si>
    <t xml:space="preserve">ELV240315C00510000</t>
  </si>
  <si>
    <t xml:space="preserve">ELV US 03/15/24 C510 Equity</t>
  </si>
  <si>
    <t xml:space="preserve">2023-12-31-R-238575/0/38353/0/true/Equity</t>
  </si>
  <si>
    <t xml:space="preserve">R-238575/0/38353/0/true/Equity</t>
  </si>
  <si>
    <t xml:space="preserve">ELI LILLY ORD</t>
  </si>
  <si>
    <t xml:space="preserve">LLY</t>
  </si>
  <si>
    <t xml:space="preserve">LLY-USAA</t>
  </si>
  <si>
    <t xml:space="preserve">US5324571083</t>
  </si>
  <si>
    <t xml:space="preserve">2516152</t>
  </si>
  <si>
    <t xml:space="preserve">LLY US Equity</t>
  </si>
  <si>
    <t xml:space="preserve">2023-12-31-R-238575/0/186307655/0/true/Equity Option</t>
  </si>
  <si>
    <t xml:space="preserve">R-238575/0/186307655/0/true/Equity Option</t>
  </si>
  <si>
    <t xml:space="preserve">LLY Feb4 550.0 P</t>
  </si>
  <si>
    <t xml:space="preserve">LLY/A240216P550-USAA</t>
  </si>
  <si>
    <t xml:space="preserve">LLYN162455000.U</t>
  </si>
  <si>
    <t xml:space="preserve">LLY240216P00550000</t>
  </si>
  <si>
    <t xml:space="preserve">LLY US 02/16/24 P550 Equity</t>
  </si>
  <si>
    <t xml:space="preserve">2023-12-31-R-238575/0/186307752/0/true/Equity Option</t>
  </si>
  <si>
    <t xml:space="preserve">R-238575/0/186307752/0/true/Equity Option</t>
  </si>
  <si>
    <t xml:space="preserve">LLY Feb4 660.0 C</t>
  </si>
  <si>
    <t xml:space="preserve">LLY/A240216C660-USAA</t>
  </si>
  <si>
    <t xml:space="preserve">LLYB162466000.U</t>
  </si>
  <si>
    <t xml:space="preserve">LLY240216C00660000</t>
  </si>
  <si>
    <t xml:space="preserve">LLY US 02/16/24 C660 Equity</t>
  </si>
  <si>
    <t xml:space="preserve">2023-12-31-R-238575/0/190305091/0/true/Equity Option</t>
  </si>
  <si>
    <t xml:space="preserve">R-238575/0/190305091/0/true/Equity Option</t>
  </si>
  <si>
    <t xml:space="preserve">LLY Mar4 520.0 P</t>
  </si>
  <si>
    <t xml:space="preserve">LLY/A240315P520-USAA</t>
  </si>
  <si>
    <t xml:space="preserve">LLYO152452000.U</t>
  </si>
  <si>
    <t xml:space="preserve">LLY240315P00520000</t>
  </si>
  <si>
    <t xml:space="preserve">LLY US 03/15/24 P520 Equity</t>
  </si>
  <si>
    <t xml:space="preserve">2023-12-31-R-238575/0/190305111/0/true/Equity Option</t>
  </si>
  <si>
    <t xml:space="preserve">R-238575/0/190305111/0/true/Equity Option</t>
  </si>
  <si>
    <t xml:space="preserve">LLY Mar4 530.0 P</t>
  </si>
  <si>
    <t xml:space="preserve">LLY/A240315P530-USAA</t>
  </si>
  <si>
    <t xml:space="preserve">LLYO152453000.U</t>
  </si>
  <si>
    <t xml:space="preserve">LLY240315P00530000</t>
  </si>
  <si>
    <t xml:space="preserve">LLY US 03/15/24 P530 Equity</t>
  </si>
  <si>
    <t xml:space="preserve">2023-12-31-R-238575/0/190305286/0/true/Equity Option</t>
  </si>
  <si>
    <t xml:space="preserve">R-238575/0/190305286/0/true/Equity Option</t>
  </si>
  <si>
    <t xml:space="preserve">LLY Mar4 650.0 C</t>
  </si>
  <si>
    <t xml:space="preserve">LLY/A240315C650-USAA</t>
  </si>
  <si>
    <t xml:space="preserve">LLYC152465000.U</t>
  </si>
  <si>
    <t xml:space="preserve">LLY240315C00650000</t>
  </si>
  <si>
    <t xml:space="preserve">LLY US 03/15/24 C650 Equity</t>
  </si>
  <si>
    <t xml:space="preserve">2023-12-31-R-238575/0/145631/0/true/Exchange Traded Fund</t>
  </si>
  <si>
    <t xml:space="preserve">R-238575/0/145631/0/true/Exchange Traded Fund</t>
  </si>
  <si>
    <t xml:space="preserve">ENERGY SELECT SECTOR SPDR ETF</t>
  </si>
  <si>
    <t xml:space="preserve">XLE</t>
  </si>
  <si>
    <t xml:space="preserve">Exchange Traded Fund</t>
  </si>
  <si>
    <t xml:space="preserve">XLE-USAA</t>
  </si>
  <si>
    <t xml:space="preserve">US81369Y5069</t>
  </si>
  <si>
    <t xml:space="preserve">2402466</t>
  </si>
  <si>
    <t xml:space="preserve">XLE US Equity</t>
  </si>
  <si>
    <t xml:space="preserve">2023-12-31-R-238575/0/180377637/0/true/Equity Option</t>
  </si>
  <si>
    <t xml:space="preserve">R-238575/0/180377637/0/true/Equity Option</t>
  </si>
  <si>
    <t xml:space="preserve">XLE Mar4 76.0 P</t>
  </si>
  <si>
    <t xml:space="preserve">XLE/A240315P76-USAA</t>
  </si>
  <si>
    <t xml:space="preserve">XLEO152407600.U</t>
  </si>
  <si>
    <t xml:space="preserve">XLE240315P00076000</t>
  </si>
  <si>
    <t xml:space="preserve">XLE US 03/15/24 P76 Equity</t>
  </si>
  <si>
    <t xml:space="preserve">2023-12-31-R-238575/0/180377795/0/true/Equity Option</t>
  </si>
  <si>
    <t xml:space="preserve">R-238575/0/180377795/0/true/Equity Option</t>
  </si>
  <si>
    <t xml:space="preserve">XLE Mar4 88.0 C</t>
  </si>
  <si>
    <t xml:space="preserve">XLE/A240315C88-USAA</t>
  </si>
  <si>
    <t xml:space="preserve">XLEC152408800.U</t>
  </si>
  <si>
    <t xml:space="preserve">XLE240315C00088000</t>
  </si>
  <si>
    <t xml:space="preserve">XLE US 03/15/24 C88 Equity</t>
  </si>
  <si>
    <t xml:space="preserve">2023-12-31-R-238587/0/134040341/0/true/Equity</t>
  </si>
  <si>
    <t xml:space="preserve">R-238587/0/134040341/0/true/Equity</t>
  </si>
  <si>
    <t xml:space="preserve">ENFUSION CL A ORD</t>
  </si>
  <si>
    <t xml:space="preserve">ENFN</t>
  </si>
  <si>
    <t xml:space="preserve">ENFN-USAA</t>
  </si>
  <si>
    <t xml:space="preserve">US2928121043</t>
  </si>
  <si>
    <t xml:space="preserve">BLB56Z7</t>
  </si>
  <si>
    <t xml:space="preserve">ENFN.K</t>
  </si>
  <si>
    <t xml:space="preserve">ENFN US Equity</t>
  </si>
  <si>
    <t xml:space="preserve">2023-12-31-R-238566/0/6520592/0/true/Equity</t>
  </si>
  <si>
    <t xml:space="preserve">R-238566/0/6520592/0/true/Equity</t>
  </si>
  <si>
    <t xml:space="preserve">ENOVIS ORD</t>
  </si>
  <si>
    <t xml:space="preserve">ENOV</t>
  </si>
  <si>
    <t xml:space="preserve">ENOV-USAA</t>
  </si>
  <si>
    <t xml:space="preserve">US1940145022</t>
  </si>
  <si>
    <t xml:space="preserve">194014502</t>
  </si>
  <si>
    <t xml:space="preserve">BJLTMX5</t>
  </si>
  <si>
    <t xml:space="preserve">ENOV.K</t>
  </si>
  <si>
    <t xml:space="preserve">ENOV US Equity</t>
  </si>
  <si>
    <t xml:space="preserve">2023-12-31-R-238566/0/187141825/0/true/Convertible Bond</t>
  </si>
  <si>
    <t xml:space="preserve">R-238566/0/187141825/0/true/Convertible Bond</t>
  </si>
  <si>
    <t xml:space="preserve">ENOV   3.875 10/15/28 CVT</t>
  </si>
  <si>
    <t xml:space="preserve">ENOV328AF-USAA</t>
  </si>
  <si>
    <t xml:space="preserve">US194014AA45</t>
  </si>
  <si>
    <t xml:space="preserve">BQ99CT2</t>
  </si>
  <si>
    <t xml:space="preserve">2023-12-31-R-238575/0/6520592/0/true/Equity</t>
  </si>
  <si>
    <t xml:space="preserve">R-238575/0/6520592/0/true/Equity</t>
  </si>
  <si>
    <t xml:space="preserve">2023-12-31-R-238575/0/187141825/0/true/Convertible Bond</t>
  </si>
  <si>
    <t xml:space="preserve">R-238575/0/187141825/0/true/Convertible Bond</t>
  </si>
  <si>
    <t xml:space="preserve">2023-12-31-R-238587/0/6520592/0/true/Equity</t>
  </si>
  <si>
    <t xml:space="preserve">R-238587/0/6520592/0/true/Equity</t>
  </si>
  <si>
    <t xml:space="preserve">2023-12-31-R-238587/0/187141825/0/true/Convertible Bond</t>
  </si>
  <si>
    <t xml:space="preserve">R-238587/0/187141825/0/true/Convertible Bond</t>
  </si>
  <si>
    <t xml:space="preserve">2023-12-31-R-241450/0/6520592/0/true/Equity</t>
  </si>
  <si>
    <t xml:space="preserve">R-241450/0/6520592/0/true/Equity</t>
  </si>
  <si>
    <t xml:space="preserve">2023-12-31-R-241450/0/187141825/0/true/Convertible Bond</t>
  </si>
  <si>
    <t xml:space="preserve">R-241450/0/187141825/0/true/Convertible Bond</t>
  </si>
  <si>
    <t xml:space="preserve">2023-12-31-R-238575/0/121863942/0/true/Equity</t>
  </si>
  <si>
    <t xml:space="preserve">R-238575/0/121863942/0/true/Equity</t>
  </si>
  <si>
    <t xml:space="preserve">ENOVIX ORD</t>
  </si>
  <si>
    <t xml:space="preserve">ENVX</t>
  </si>
  <si>
    <t xml:space="preserve">ENVX-USAA</t>
  </si>
  <si>
    <t xml:space="preserve">US2935941078</t>
  </si>
  <si>
    <t xml:space="preserve">293594107</t>
  </si>
  <si>
    <t xml:space="preserve">BNNTCT7</t>
  </si>
  <si>
    <t xml:space="preserve">ENVX.O</t>
  </si>
  <si>
    <t xml:space="preserve">ENVX US Equity</t>
  </si>
  <si>
    <t xml:space="preserve">2023-12-31-R-238575/0/177499069/0/true/Convertible Bond</t>
  </si>
  <si>
    <t xml:space="preserve">R-238575/0/177499069/0/true/Convertible Bond</t>
  </si>
  <si>
    <t xml:space="preserve">ENVX   3.000 05/01/28</t>
  </si>
  <si>
    <t xml:space="preserve">ENVX328AF-USAA</t>
  </si>
  <si>
    <t xml:space="preserve">US293594AC17</t>
  </si>
  <si>
    <t xml:space="preserve">2023-12-31-R-238587/0/121863942/0/true/Equity</t>
  </si>
  <si>
    <t xml:space="preserve">R-238587/0/121863942/0/true/Equity</t>
  </si>
  <si>
    <t xml:space="preserve">2023-12-31-R-238587/0/177499069/0/true/Convertible Bond</t>
  </si>
  <si>
    <t xml:space="preserve">R-238587/0/177499069/0/true/Convertible Bond</t>
  </si>
  <si>
    <t xml:space="preserve">2023-12-31-R-241450/0/121863942/0/true/Equity</t>
  </si>
  <si>
    <t xml:space="preserve">R-241450/0/121863942/0/true/Equity</t>
  </si>
  <si>
    <t xml:space="preserve">2023-12-31-R-241450/0/177499069/0/true/Convertible Bond</t>
  </si>
  <si>
    <t xml:space="preserve">R-241450/0/177499069/0/true/Convertible Bond</t>
  </si>
  <si>
    <t xml:space="preserve">2023-12-31-R-238566/0/23576441/0/true/Equity</t>
  </si>
  <si>
    <t xml:space="preserve">R-238566/0/23576441/0/true/Equity</t>
  </si>
  <si>
    <t xml:space="preserve">ENPHASE ENERGY ORD</t>
  </si>
  <si>
    <t xml:space="preserve">ENPH</t>
  </si>
  <si>
    <t xml:space="preserve">ENPH-USAA</t>
  </si>
  <si>
    <t xml:space="preserve">US29355A1079</t>
  </si>
  <si>
    <t xml:space="preserve">29355A107</t>
  </si>
  <si>
    <t xml:space="preserve">B65SQW4</t>
  </si>
  <si>
    <t xml:space="preserve">ENPH.O</t>
  </si>
  <si>
    <t xml:space="preserve">ENPH US Equity</t>
  </si>
  <si>
    <t xml:space="preserve">2023-12-31-R-238566/0/141503055/0/true/Convertible Bond</t>
  </si>
  <si>
    <t xml:space="preserve">R-238566/0/141503055/0/true/Convertible Bond</t>
  </si>
  <si>
    <t xml:space="preserve">ENPH         03/01/28 CVT</t>
  </si>
  <si>
    <t xml:space="preserve">ENPH028F-USAA</t>
  </si>
  <si>
    <t xml:space="preserve">US29355AAK34</t>
  </si>
  <si>
    <t xml:space="preserve">BNHNMT5</t>
  </si>
  <si>
    <t xml:space="preserve">2023-12-31-R-238575/0/23576441/0/true/Equity</t>
  </si>
  <si>
    <t xml:space="preserve">R-238575/0/23576441/0/true/Equity</t>
  </si>
  <si>
    <t xml:space="preserve">2023-12-31-R-238575/0/141503055/0/true/Convertible Bond</t>
  </si>
  <si>
    <t xml:space="preserve">R-238575/0/141503055/0/true/Convertible Bond</t>
  </si>
  <si>
    <t xml:space="preserve">2023-12-31-R-238587/0/23576441/0/true/Equity</t>
  </si>
  <si>
    <t xml:space="preserve">R-238587/0/23576441/0/true/Equity</t>
  </si>
  <si>
    <t xml:space="preserve">2023-12-31-R-238587/0/141503055/0/true/Convertible Bond</t>
  </si>
  <si>
    <t xml:space="preserve">R-238587/0/141503055/0/true/Convertible Bond</t>
  </si>
  <si>
    <t xml:space="preserve">2023-12-31-R-241450/0/23576441/0/true/Equity</t>
  </si>
  <si>
    <t xml:space="preserve">R-241450/0/23576441/0/true/Equity</t>
  </si>
  <si>
    <t xml:space="preserve">2023-12-31-R-241450/0/141503055/0/true/Convertible Bond</t>
  </si>
  <si>
    <t xml:space="preserve">R-241450/0/141503055/0/true/Convertible Bond</t>
  </si>
  <si>
    <t xml:space="preserve">2023-12-31-R-238575/0/19610/0/true/Equity</t>
  </si>
  <si>
    <t xml:space="preserve">R-238575/0/19610/0/true/Equity</t>
  </si>
  <si>
    <t xml:space="preserve">ENTEGRIS ORD</t>
  </si>
  <si>
    <t xml:space="preserve">ENTG</t>
  </si>
  <si>
    <t xml:space="preserve">ENTG-USAA</t>
  </si>
  <si>
    <t xml:space="preserve">US29362U1043</t>
  </si>
  <si>
    <t xml:space="preserve">2599700</t>
  </si>
  <si>
    <t xml:space="preserve">ENTG.O</t>
  </si>
  <si>
    <t xml:space="preserve">ENTG US Equity</t>
  </si>
  <si>
    <t xml:space="preserve">2023-12-31-R-238575/0/158051631/0/true/Equity Option</t>
  </si>
  <si>
    <t xml:space="preserve">R-238575/0/158051631/0/true/Equity Option</t>
  </si>
  <si>
    <t xml:space="preserve">ENTG Jan4 95.0 P</t>
  </si>
  <si>
    <t xml:space="preserve">ENTG/A240119P95-USAA</t>
  </si>
  <si>
    <t xml:space="preserve">ENTGM192409500.U^A24^2024012800</t>
  </si>
  <si>
    <t xml:space="preserve">ENTG240119P00095000</t>
  </si>
  <si>
    <t xml:space="preserve">ENTG US 01/19/24 P95 Equity</t>
  </si>
  <si>
    <t xml:space="preserve">2023-12-31-R-238566/0/14284315/0/true/Equity</t>
  </si>
  <si>
    <t xml:space="preserve">R-238566/0/14284315/0/true/Equity</t>
  </si>
  <si>
    <t xml:space="preserve">ENVESTNET ORD</t>
  </si>
  <si>
    <t xml:space="preserve">ENV</t>
  </si>
  <si>
    <t xml:space="preserve">ENV-USAA</t>
  </si>
  <si>
    <t xml:space="preserve">US29404K1060</t>
  </si>
  <si>
    <t xml:space="preserve">29404K106</t>
  </si>
  <si>
    <t xml:space="preserve">B474ZK7</t>
  </si>
  <si>
    <t xml:space="preserve">ENV US Equity</t>
  </si>
  <si>
    <t xml:space="preserve">2023-12-31-R-238566/0/188824414/0/true/Convertible Bond</t>
  </si>
  <si>
    <t xml:space="preserve">R-238566/0/188824414/0/true/Convertible Bond</t>
  </si>
  <si>
    <t xml:space="preserve">ENV    2.625 12/01/27 CVT</t>
  </si>
  <si>
    <t xml:space="preserve">ENV227F-USAA</t>
  </si>
  <si>
    <t xml:space="preserve">US29404KAG13</t>
  </si>
  <si>
    <t xml:space="preserve">BNDWKS1</t>
  </si>
  <si>
    <t xml:space="preserve">2023-12-31-R-238575/0/14284315/0/true/Equity</t>
  </si>
  <si>
    <t xml:space="preserve">R-238575/0/14284315/0/true/Equity</t>
  </si>
  <si>
    <t xml:space="preserve">2023-12-31-R-238575/0/188824414/0/true/Convertible Bond</t>
  </si>
  <si>
    <t xml:space="preserve">R-238575/0/188824414/0/true/Convertible Bond</t>
  </si>
  <si>
    <t xml:space="preserve">2023-12-31-R-238587/0/14284315/0/true/Equity</t>
  </si>
  <si>
    <t xml:space="preserve">R-238587/0/14284315/0/true/Equity</t>
  </si>
  <si>
    <t xml:space="preserve">2023-12-31-R-238587/0/188824414/0/true/Convertible Bond</t>
  </si>
  <si>
    <t xml:space="preserve">R-238587/0/188824414/0/true/Convertible Bond</t>
  </si>
  <si>
    <t xml:space="preserve">2023-12-31-R-241450/0/14284315/0/true/Equity</t>
  </si>
  <si>
    <t xml:space="preserve">R-241450/0/14284315/0/true/Equity</t>
  </si>
  <si>
    <t xml:space="preserve">2023-12-31-R-241450/0/188824414/0/true/Convertible Bond</t>
  </si>
  <si>
    <t xml:space="preserve">R-241450/0/188824414/0/true/Convertible Bond</t>
  </si>
  <si>
    <t xml:space="preserve">2023-12-31-R-238575/0/1227419/0/true/Equity</t>
  </si>
  <si>
    <t xml:space="preserve">R-238575/0/1227419/0/true/Equity</t>
  </si>
  <si>
    <t xml:space="preserve">ENVIRI ORD</t>
  </si>
  <si>
    <t xml:space="preserve">NVRI</t>
  </si>
  <si>
    <t xml:space="preserve">NVRI-USAA</t>
  </si>
  <si>
    <t xml:space="preserve">US4158641070</t>
  </si>
  <si>
    <t xml:space="preserve">2412700</t>
  </si>
  <si>
    <t xml:space="preserve">NVRI.K</t>
  </si>
  <si>
    <t xml:space="preserve">NVRI US Equity</t>
  </si>
  <si>
    <t xml:space="preserve">2023-12-31-R-238575/0/91638482/0/true/Corporate Bond</t>
  </si>
  <si>
    <t xml:space="preserve">R-238575/0/91638482/0/true/Corporate Bond</t>
  </si>
  <si>
    <t xml:space="preserve">HSC 5.750 07/31/27 '23 </t>
  </si>
  <si>
    <t xml:space="preserve">HSC527AF-USAA</t>
  </si>
  <si>
    <t xml:space="preserve">US415864AM90</t>
  </si>
  <si>
    <t xml:space="preserve">415864AM9</t>
  </si>
  <si>
    <t xml:space="preserve">BKDRY49</t>
  </si>
  <si>
    <t xml:space="preserve">2023-12-31-R-238575/0/56181/0/true/REIT</t>
  </si>
  <si>
    <t xml:space="preserve">R-238575/0/56181/0/true/REIT</t>
  </si>
  <si>
    <t xml:space="preserve">EQUINIX REIT ORD</t>
  </si>
  <si>
    <t xml:space="preserve">EQIX</t>
  </si>
  <si>
    <t xml:space="preserve">EQIX-USAA</t>
  </si>
  <si>
    <t xml:space="preserve">US29444U7000</t>
  </si>
  <si>
    <t xml:space="preserve">BVLZX12</t>
  </si>
  <si>
    <t xml:space="preserve">EQIX.O</t>
  </si>
  <si>
    <t xml:space="preserve">EQIX US Equity</t>
  </si>
  <si>
    <t xml:space="preserve">2023-12-31-R-238575/0/182013223/0/true/Equity Option</t>
  </si>
  <si>
    <t xml:space="preserve">R-238575/0/182013223/0/true/Equity Option</t>
  </si>
  <si>
    <t xml:space="preserve">EQIX Mar4 760.0P</t>
  </si>
  <si>
    <t xml:space="preserve">EQIX/A240315P760-USAA</t>
  </si>
  <si>
    <t xml:space="preserve">EQIXO152476000.U</t>
  </si>
  <si>
    <t xml:space="preserve">EQIX240315P00760000</t>
  </si>
  <si>
    <t xml:space="preserve">EQIX US 03/15/24 P760 Equity</t>
  </si>
  <si>
    <t xml:space="preserve">2023-12-31-R-238575/0/182013338/0/true/Equity Option</t>
  </si>
  <si>
    <t xml:space="preserve">R-238575/0/182013338/0/true/Equity Option</t>
  </si>
  <si>
    <t xml:space="preserve">EQIX Mar4 880.0C</t>
  </si>
  <si>
    <t xml:space="preserve">EQIX/A240315C880-USAA</t>
  </si>
  <si>
    <t xml:space="preserve">EQIXC152488000.U</t>
  </si>
  <si>
    <t xml:space="preserve">EQIX240315C00880000</t>
  </si>
  <si>
    <t xml:space="preserve">EQIX US 03/15/24 C880 Equity</t>
  </si>
  <si>
    <t xml:space="preserve">2023-12-31-R-238575/0/74820289/0/true/Equity</t>
  </si>
  <si>
    <t xml:space="preserve">R-238575/0/74820289/0/true/Equity</t>
  </si>
  <si>
    <t xml:space="preserve">Equitable Holdings Inc</t>
  </si>
  <si>
    <t xml:space="preserve">EQUITABLE HOLDINGS ORD</t>
  </si>
  <si>
    <t xml:space="preserve">EQH</t>
  </si>
  <si>
    <t xml:space="preserve">EQH-USAA</t>
  </si>
  <si>
    <t xml:space="preserve">US29452E1010</t>
  </si>
  <si>
    <t xml:space="preserve">29452E101</t>
  </si>
  <si>
    <t xml:space="preserve">BKRMR96</t>
  </si>
  <si>
    <t xml:space="preserve">EQH US Equity</t>
  </si>
  <si>
    <t xml:space="preserve">2023-12-31-R-241450/0/136684197/0/true/Convertible Bond</t>
  </si>
  <si>
    <t xml:space="preserve">R-241450/0/136684197/0/true/Convertible Bond</t>
  </si>
  <si>
    <t xml:space="preserve">ESPRX  4.000 11/15/25 CVT</t>
  </si>
  <si>
    <t xml:space="preserve">ESPERION THERAPEUTICS ORD</t>
  </si>
  <si>
    <t xml:space="preserve">ESPRX</t>
  </si>
  <si>
    <t xml:space="preserve">ESPR425F-USAA</t>
  </si>
  <si>
    <t xml:space="preserve">US29664WAB19</t>
  </si>
  <si>
    <t xml:space="preserve">US29664W1053</t>
  </si>
  <si>
    <t xml:space="preserve">BPG98S9</t>
  </si>
  <si>
    <t xml:space="preserve">ESPR US Equity</t>
  </si>
  <si>
    <t xml:space="preserve">ESPR</t>
  </si>
  <si>
    <t xml:space="preserve">2023-12-31-R-238575/0/142970/0/true/Equity</t>
  </si>
  <si>
    <t xml:space="preserve">R-238575/0/142970/0/true/Equity</t>
  </si>
  <si>
    <t xml:space="preserve">ESTEE LAUDER CL A ORD</t>
  </si>
  <si>
    <t xml:space="preserve">EL</t>
  </si>
  <si>
    <t xml:space="preserve">EL-USAA</t>
  </si>
  <si>
    <t xml:space="preserve">US5184391044</t>
  </si>
  <si>
    <t xml:space="preserve">2320524</t>
  </si>
  <si>
    <t xml:space="preserve">EL US Equity</t>
  </si>
  <si>
    <t xml:space="preserve">2023-12-31-R-238575/0/190282100/0/true/Equity Option</t>
  </si>
  <si>
    <t xml:space="preserve">R-238575/0/190282100/0/true/Equity Option</t>
  </si>
  <si>
    <t xml:space="preserve">EL Feb4 130.0 P</t>
  </si>
  <si>
    <t xml:space="preserve">EL/A240216P130-USAA</t>
  </si>
  <si>
    <t xml:space="preserve">ELN162413000.U</t>
  </si>
  <si>
    <t xml:space="preserve">EL240216P00130000</t>
  </si>
  <si>
    <t xml:space="preserve">EL US 02/16/24 P130 Equity</t>
  </si>
  <si>
    <t xml:space="preserve">2023-12-31-R-238575/0/190282214/0/true/Equity Option</t>
  </si>
  <si>
    <t xml:space="preserve">R-238575/0/190282214/0/true/Equity Option</t>
  </si>
  <si>
    <t xml:space="preserve">EL Feb4 170.0 C</t>
  </si>
  <si>
    <t xml:space="preserve">EL/A240216C170-USAA</t>
  </si>
  <si>
    <t xml:space="preserve">ELB162417000.U</t>
  </si>
  <si>
    <t xml:space="preserve">EL240216C00170000</t>
  </si>
  <si>
    <t xml:space="preserve">EL US 02/16/24 C170 Equity</t>
  </si>
  <si>
    <t xml:space="preserve">2023-12-31-R-238575/0/33002/0/true/Equity</t>
  </si>
  <si>
    <t xml:space="preserve">R-238575/0/33002/0/true/Equity</t>
  </si>
  <si>
    <t xml:space="preserve">EVERGY ORD</t>
  </si>
  <si>
    <t xml:space="preserve">EVRG</t>
  </si>
  <si>
    <t xml:space="preserve">EVRG-USAA</t>
  </si>
  <si>
    <t xml:space="preserve">US30034W1062</t>
  </si>
  <si>
    <t xml:space="preserve">30034W106</t>
  </si>
  <si>
    <t xml:space="preserve">BFMXGR0</t>
  </si>
  <si>
    <t xml:space="preserve">EVRG.O</t>
  </si>
  <si>
    <t xml:space="preserve">EVRG US Equity</t>
  </si>
  <si>
    <t xml:space="preserve">2023-12-31-R-238575/0/189775588/0/true/Convertible Bond</t>
  </si>
  <si>
    <t xml:space="preserve">R-238575/0/189775588/0/true/Convertible Bond</t>
  </si>
  <si>
    <t xml:space="preserve">EVRG   4.500 12/15/27 CVT</t>
  </si>
  <si>
    <t xml:space="preserve">EVRG427AF-USAA</t>
  </si>
  <si>
    <t xml:space="preserve">US30034WAC01</t>
  </si>
  <si>
    <t xml:space="preserve">BS54RF6</t>
  </si>
  <si>
    <t xml:space="preserve">2023-12-31-R-238587/0/33002/0/true/Equity</t>
  </si>
  <si>
    <t xml:space="preserve">R-238587/0/33002/0/true/Equity</t>
  </si>
  <si>
    <t xml:space="preserve">2023-12-31-R-238587/0/189775588/0/true/Convertible Bond</t>
  </si>
  <si>
    <t xml:space="preserve">R-238587/0/189775588/0/true/Convertible Bond</t>
  </si>
  <si>
    <t xml:space="preserve">2023-12-31-R-241450/0/33002/0/true/Equity</t>
  </si>
  <si>
    <t xml:space="preserve">R-241450/0/33002/0/true/Equity</t>
  </si>
  <si>
    <t xml:space="preserve">2023-12-31-R-241450/0/189775588/0/true/Convertible Bond</t>
  </si>
  <si>
    <t xml:space="preserve">R-241450/0/189775588/0/true/Convertible Bond</t>
  </si>
  <si>
    <t xml:space="preserve">2023-12-31-R-238575/0/46782277/0/true/Equity</t>
  </si>
  <si>
    <t xml:space="preserve">R-238575/0/46782277/0/true/Equity</t>
  </si>
  <si>
    <t xml:space="preserve">EVOLENT HEALTH CL A ORD</t>
  </si>
  <si>
    <t xml:space="preserve">EVH</t>
  </si>
  <si>
    <t xml:space="preserve">EVH-USAA</t>
  </si>
  <si>
    <t xml:space="preserve">US30050B1017</t>
  </si>
  <si>
    <t xml:space="preserve">30050B101</t>
  </si>
  <si>
    <t xml:space="preserve">BYLY8H1</t>
  </si>
  <si>
    <t xml:space="preserve">EVH US Equity</t>
  </si>
  <si>
    <t xml:space="preserve">2023-12-31-R-241450/0/46782277/0/true/Equity</t>
  </si>
  <si>
    <t xml:space="preserve">R-241450/0/46782277/0/true/Equity</t>
  </si>
  <si>
    <t xml:space="preserve">2023-12-31-R-241450/0/189816711/0/true/Convertible Bond</t>
  </si>
  <si>
    <t xml:space="preserve">R-241450/0/189816711/0/true/Convertible Bond</t>
  </si>
  <si>
    <t xml:space="preserve">EVH    3.500 12/01/29 CVT</t>
  </si>
  <si>
    <t xml:space="preserve">EVH329AF-USAA</t>
  </si>
  <si>
    <t xml:space="preserve">US30050BAG68</t>
  </si>
  <si>
    <t xml:space="preserve">BSD6ZH2</t>
  </si>
  <si>
    <t xml:space="preserve">2023-12-31-R-238566/0/1228102/0/true/Equity</t>
  </si>
  <si>
    <t xml:space="preserve">R-238566/0/1228102/0/true/Equity</t>
  </si>
  <si>
    <t xml:space="preserve">EXACT SCIENCES ORD</t>
  </si>
  <si>
    <t xml:space="preserve">EXAS</t>
  </si>
  <si>
    <t xml:space="preserve">EXAS-USAA</t>
  </si>
  <si>
    <t xml:space="preserve">US30063P1057</t>
  </si>
  <si>
    <t xml:space="preserve">30063P105</t>
  </si>
  <si>
    <t xml:space="preserve">2719951</t>
  </si>
  <si>
    <t xml:space="preserve">EXAS.O</t>
  </si>
  <si>
    <t xml:space="preserve">EXAS US Equity</t>
  </si>
  <si>
    <t xml:space="preserve">2023-12-31-R-238566/0/104729204/0/true/Convertible Bond</t>
  </si>
  <si>
    <t xml:space="preserve">R-238566/0/104729204/0/true/Convertible Bond</t>
  </si>
  <si>
    <t xml:space="preserve">EXAS   0.375 03/01/28 CVT</t>
  </si>
  <si>
    <t xml:space="preserve">EXAS028-USAA</t>
  </si>
  <si>
    <t xml:space="preserve">US30063PAC95</t>
  </si>
  <si>
    <t xml:space="preserve">BLH8Z42</t>
  </si>
  <si>
    <t xml:space="preserve">2023-12-31-R-238575/0/1228102/0/true/Equity</t>
  </si>
  <si>
    <t xml:space="preserve">R-238575/0/1228102/0/true/Equity</t>
  </si>
  <si>
    <t xml:space="preserve">2023-12-31-R-238575/0/104729204/0/true/Convertible Bond</t>
  </si>
  <si>
    <t xml:space="preserve">R-238575/0/104729204/0/true/Convertible Bond</t>
  </si>
  <si>
    <t xml:space="preserve">2023-12-31-R-238575/0/175010806/0/true/Convertible Bond</t>
  </si>
  <si>
    <t xml:space="preserve">R-238575/0/175010806/0/true/Convertible Bond</t>
  </si>
  <si>
    <t xml:space="preserve">EXAS   2.000 03/01/30 CVT</t>
  </si>
  <si>
    <t xml:space="preserve">EXAS230AF-USAA</t>
  </si>
  <si>
    <t xml:space="preserve">US30063PAD78</t>
  </si>
  <si>
    <t xml:space="preserve">BQT5687</t>
  </si>
  <si>
    <t xml:space="preserve">2023-12-31-R-238587/0/1228102/0/true/Equity</t>
  </si>
  <si>
    <t xml:space="preserve">R-238587/0/1228102/0/true/Equity</t>
  </si>
  <si>
    <t xml:space="preserve">2023-12-31-R-238587/0/104729204/0/true/Convertible Bond</t>
  </si>
  <si>
    <t xml:space="preserve">R-238587/0/104729204/0/true/Convertible Bond</t>
  </si>
  <si>
    <t xml:space="preserve">2023-12-31-R-238587/0/175010806/0/true/Convertible Bond</t>
  </si>
  <si>
    <t xml:space="preserve">R-238587/0/175010806/0/true/Convertible Bond</t>
  </si>
  <si>
    <t xml:space="preserve">2023-12-31-R-241450/0/1228102/0/true/Equity</t>
  </si>
  <si>
    <t xml:space="preserve">R-241450/0/1228102/0/true/Equity</t>
  </si>
  <si>
    <t xml:space="preserve">2023-12-31-R-241450/0/104729204/0/true/Convertible Bond</t>
  </si>
  <si>
    <t xml:space="preserve">R-241450/0/104729204/0/true/Convertible Bond</t>
  </si>
  <si>
    <t xml:space="preserve">2023-12-31-R-238575/0/285/0/true/Equity</t>
  </si>
  <si>
    <t xml:space="preserve">R-238575/0/285/0/true/Equity</t>
  </si>
  <si>
    <t xml:space="preserve">EXPEDIA GROUP ORD</t>
  </si>
  <si>
    <t xml:space="preserve">EXPE</t>
  </si>
  <si>
    <t xml:space="preserve">EXPE-USAA</t>
  </si>
  <si>
    <t xml:space="preserve">US30212P3038</t>
  </si>
  <si>
    <t xml:space="preserve">B748CK2</t>
  </si>
  <si>
    <t xml:space="preserve">EXPE.O</t>
  </si>
  <si>
    <t xml:space="preserve">EXPE US Equity</t>
  </si>
  <si>
    <t xml:space="preserve">2023-12-31-R-238575/0/133559411/0/true/Equity Option</t>
  </si>
  <si>
    <t xml:space="preserve">R-238575/0/133559411/0/true/Equity Option</t>
  </si>
  <si>
    <t xml:space="preserve">EXPE Jan4 135.0C</t>
  </si>
  <si>
    <t xml:space="preserve">EXPE/A240119C135-USAA</t>
  </si>
  <si>
    <t xml:space="preserve">EXPEA192413500.U^A24^2024012800</t>
  </si>
  <si>
    <t xml:space="preserve">EXPE240119C00135000</t>
  </si>
  <si>
    <t xml:space="preserve">EXPE US 01/19/24 C135 Equity</t>
  </si>
  <si>
    <t xml:space="preserve">2023-12-31-R-238575/0/133902188/0/true/Equity Option</t>
  </si>
  <si>
    <t xml:space="preserve">R-238575/0/133902188/0/true/Equity Option</t>
  </si>
  <si>
    <t xml:space="preserve">EXPE Jan4 100.0P</t>
  </si>
  <si>
    <t xml:space="preserve">EXPE/A240119P100-USAA</t>
  </si>
  <si>
    <t xml:space="preserve">EXPEM192410000.U^A24^2024012800</t>
  </si>
  <si>
    <t xml:space="preserve">EXPE240119P00100000</t>
  </si>
  <si>
    <t xml:space="preserve">EXPE US 01/19/24 P100 Equity</t>
  </si>
  <si>
    <t xml:space="preserve">2023-12-31-R-238575/0/4014/0/true/Equity</t>
  </si>
  <si>
    <t xml:space="preserve">R-238575/0/4014/0/true/Equity</t>
  </si>
  <si>
    <t xml:space="preserve">Expeditors International of Washington Inc</t>
  </si>
  <si>
    <t xml:space="preserve">EXPEDITORS INTNL OF WASHTN CL A ORD</t>
  </si>
  <si>
    <t xml:space="preserve">EXPD</t>
  </si>
  <si>
    <t xml:space="preserve">EXPD-USAA</t>
  </si>
  <si>
    <t xml:space="preserve">US3021301094</t>
  </si>
  <si>
    <t xml:space="preserve">302130109</t>
  </si>
  <si>
    <t xml:space="preserve">2325507</t>
  </si>
  <si>
    <t xml:space="preserve">EXPD.K</t>
  </si>
  <si>
    <t xml:space="preserve">EXPD US Equity</t>
  </si>
  <si>
    <t xml:space="preserve">2023-12-31-R-238575/0/135987/0/true/Equity</t>
  </si>
  <si>
    <t xml:space="preserve">R-238575/0/135987/0/true/Equity</t>
  </si>
  <si>
    <t xml:space="preserve">EXXON MOBIL ORD</t>
  </si>
  <si>
    <t xml:space="preserve">XOM</t>
  </si>
  <si>
    <t xml:space="preserve">XOM-USAA</t>
  </si>
  <si>
    <t xml:space="preserve">US30231G1022</t>
  </si>
  <si>
    <t xml:space="preserve">2326618</t>
  </si>
  <si>
    <t xml:space="preserve">XOM US Equity</t>
  </si>
  <si>
    <t xml:space="preserve">2023-12-31-R-238575/0/186898650/0/true/Equity Option</t>
  </si>
  <si>
    <t xml:space="preserve">R-238575/0/186898650/0/true/Equity Option</t>
  </si>
  <si>
    <t xml:space="preserve">XOM Mar4 90.0 P</t>
  </si>
  <si>
    <t xml:space="preserve">XOM/A240315P90-USAA</t>
  </si>
  <si>
    <t xml:space="preserve">XOMO152409000.U</t>
  </si>
  <si>
    <t xml:space="preserve">XOM240315P00090000</t>
  </si>
  <si>
    <t xml:space="preserve">XOM US 03/15/24 P90 Equity</t>
  </si>
  <si>
    <t xml:space="preserve">2023-12-31-R-238575/0/186898652/0/true/Equity Option</t>
  </si>
  <si>
    <t xml:space="preserve">R-238575/0/186898652/0/true/Equity Option</t>
  </si>
  <si>
    <t xml:space="preserve">XOM Mar4 95.0 P</t>
  </si>
  <si>
    <t xml:space="preserve">XOM/A240315P95-USAA</t>
  </si>
  <si>
    <t xml:space="preserve">XOMO152409500.U</t>
  </si>
  <si>
    <t xml:space="preserve">XOM240315P00095000</t>
  </si>
  <si>
    <t xml:space="preserve">XOM US 03/15/24 P95 Equity</t>
  </si>
  <si>
    <t xml:space="preserve">2023-12-31-R-238575/0/186898657/0/true/Equity Option</t>
  </si>
  <si>
    <t xml:space="preserve">R-238575/0/186898657/0/true/Equity Option</t>
  </si>
  <si>
    <t xml:space="preserve">XOM Mar4 110.0 C</t>
  </si>
  <si>
    <t xml:space="preserve">XOM/A240315C110-USAA</t>
  </si>
  <si>
    <t xml:space="preserve">XOMC152411000.U</t>
  </si>
  <si>
    <t xml:space="preserve">XOM240315C00110000</t>
  </si>
  <si>
    <t xml:space="preserve">XOM US 03/15/24 C110 Equity</t>
  </si>
  <si>
    <t xml:space="preserve">2023-12-31-R-238575/0/186898659/0/true/Equity Option</t>
  </si>
  <si>
    <t xml:space="preserve">R-238575/0/186898659/0/true/Equity Option</t>
  </si>
  <si>
    <t xml:space="preserve">XOM Mar4 115.0 C</t>
  </si>
  <si>
    <t xml:space="preserve">XOM/A240315C115-USAA</t>
  </si>
  <si>
    <t xml:space="preserve">XOMC152411500.U</t>
  </si>
  <si>
    <t xml:space="preserve">XOM240315C00115000</t>
  </si>
  <si>
    <t xml:space="preserve">XOM US 03/15/24 C115 Equity</t>
  </si>
  <si>
    <t xml:space="preserve">2023-12-31-R-238566/0/1228062/0/true/Equity</t>
  </si>
  <si>
    <t xml:space="preserve">R-238566/0/1228062/0/true/Equity</t>
  </si>
  <si>
    <t xml:space="preserve">FARO TECHNOLOGIES ORD</t>
  </si>
  <si>
    <t xml:space="preserve">FARO</t>
  </si>
  <si>
    <t xml:space="preserve">FARO-USAA</t>
  </si>
  <si>
    <t xml:space="preserve">US3116421021</t>
  </si>
  <si>
    <t xml:space="preserve">311642102</t>
  </si>
  <si>
    <t xml:space="preserve">2106661</t>
  </si>
  <si>
    <t xml:space="preserve">FARO.O</t>
  </si>
  <si>
    <t xml:space="preserve">FARO US Equity</t>
  </si>
  <si>
    <t xml:space="preserve">2023-12-31-R-238566/0/172295907/0/true/Convertible Bond</t>
  </si>
  <si>
    <t xml:space="preserve">R-238566/0/172295907/0/true/Convertible Bond</t>
  </si>
  <si>
    <t xml:space="preserve">FARO   5.500 02/01/28 CVT</t>
  </si>
  <si>
    <t xml:space="preserve">FARO528AF-USAA</t>
  </si>
  <si>
    <t xml:space="preserve">US311642AA03</t>
  </si>
  <si>
    <t xml:space="preserve">BPVDRK1</t>
  </si>
  <si>
    <t xml:space="preserve">2023-12-31-R-241450/0/1228062/0/true/Equity</t>
  </si>
  <si>
    <t xml:space="preserve">R-241450/0/1228062/0/true/Equity</t>
  </si>
  <si>
    <t xml:space="preserve">2023-12-31-R-241450/0/172295907/0/true/Convertible Bond</t>
  </si>
  <si>
    <t xml:space="preserve">R-241450/0/172295907/0/true/Convertible Bond</t>
  </si>
  <si>
    <t xml:space="preserve">2023-12-31-R-238575/0/89410642/0/true/Equity</t>
  </si>
  <si>
    <t xml:space="preserve">R-238575/0/89410642/0/true/Equity</t>
  </si>
  <si>
    <t xml:space="preserve">Fastly Inc</t>
  </si>
  <si>
    <t xml:space="preserve">FASTLY CL A ORD</t>
  </si>
  <si>
    <t xml:space="preserve">FSLY</t>
  </si>
  <si>
    <t xml:space="preserve">FSLY-USAA</t>
  </si>
  <si>
    <t xml:space="preserve">US31188V1008</t>
  </si>
  <si>
    <t xml:space="preserve">31188V100</t>
  </si>
  <si>
    <t xml:space="preserve">BJN4MY9</t>
  </si>
  <si>
    <t xml:space="preserve">FSLY.K</t>
  </si>
  <si>
    <t xml:space="preserve">FSLY US Equity</t>
  </si>
  <si>
    <t xml:space="preserve">2023-12-31-R-238575/0/2558065/0/true/Preferred</t>
  </si>
  <si>
    <t xml:space="preserve">R-238575/0/2558065/0/true/Preferred</t>
  </si>
  <si>
    <t xml:space="preserve">FEDERAL HOME LN MOR NON CUM PERP PRF</t>
  </si>
  <si>
    <t xml:space="preserve">FMCC</t>
  </si>
  <si>
    <t xml:space="preserve">Preferred</t>
  </si>
  <si>
    <t xml:space="preserve">FMCKN5PFD-USAA</t>
  </si>
  <si>
    <t xml:space="preserve">US3134006655</t>
  </si>
  <si>
    <t xml:space="preserve">B1W0H58</t>
  </si>
  <si>
    <t xml:space="preserve">FMCKN.PK</t>
  </si>
  <si>
    <t xml:space="preserve">FMCC 5.66 12/31/49 Pfd</t>
  </si>
  <si>
    <t xml:space="preserve">FMCKN</t>
  </si>
  <si>
    <t xml:space="preserve">2023-12-31-R-238575/0/3296673/0/true/Preferred</t>
  </si>
  <si>
    <t xml:space="preserve">R-238575/0/3296673/0/true/Preferred</t>
  </si>
  <si>
    <t xml:space="preserve">FEDERAL HOME 6.02% NON CUM PERP PRF</t>
  </si>
  <si>
    <t xml:space="preserve">FMCKLPFD-USAA</t>
  </si>
  <si>
    <t xml:space="preserve">US3134006572</t>
  </si>
  <si>
    <t xml:space="preserve">B23FWC1</t>
  </si>
  <si>
    <t xml:space="preserve">FMCKL.PK</t>
  </si>
  <si>
    <t xml:space="preserve">FMCKL</t>
  </si>
  <si>
    <t xml:space="preserve">2023-12-31-R-238575/0/3960033/0/true/Preferred</t>
  </si>
  <si>
    <t xml:space="preserve">R-238575/0/3960033/0/true/Preferred</t>
  </si>
  <si>
    <t xml:space="preserve">FEDERAL HOME 6.55% NON CUM PERP PRF</t>
  </si>
  <si>
    <t xml:space="preserve">FRE6PFDY-USAA</t>
  </si>
  <si>
    <t xml:space="preserve">US3134006408</t>
  </si>
  <si>
    <t xml:space="preserve">B282YL0</t>
  </si>
  <si>
    <t xml:space="preserve">FMCKI.PK</t>
  </si>
  <si>
    <t xml:space="preserve">FMCKI</t>
  </si>
  <si>
    <t xml:space="preserve">2023-12-31-R-238575/0/4460917/0/true/Preferred</t>
  </si>
  <si>
    <t xml:space="preserve">R-238575/0/4460917/0/true/Preferred</t>
  </si>
  <si>
    <t xml:space="preserve">FEDERAL HOME 8.375% NON CUM PERP PRF</t>
  </si>
  <si>
    <t xml:space="preserve">FMCKJFRNPFD-USAA</t>
  </si>
  <si>
    <t xml:space="preserve">US3134006242</t>
  </si>
  <si>
    <t xml:space="preserve">B29R2V0</t>
  </si>
  <si>
    <t xml:space="preserve">FMCKJ.PK</t>
  </si>
  <si>
    <t xml:space="preserve">FMCC 8.375 12/31/49 Pfd</t>
  </si>
  <si>
    <t xml:space="preserve">FMCKJ</t>
  </si>
  <si>
    <t xml:space="preserve">2023-12-31-R-238575/0/10130689/0/true/Preferred</t>
  </si>
  <si>
    <t xml:space="preserve">R-238575/0/10130689/0/true/Preferred</t>
  </si>
  <si>
    <t xml:space="preserve">FEDERL HOME LOAN MRTG 5.57 PERP PRF</t>
  </si>
  <si>
    <t xml:space="preserve">FMCKM5PFD-USAA</t>
  </si>
  <si>
    <t xml:space="preserve">US3134006739</t>
  </si>
  <si>
    <t xml:space="preserve">B3DDBP8</t>
  </si>
  <si>
    <t xml:space="preserve">FMCKM.PK</t>
  </si>
  <si>
    <t xml:space="preserve">FMCC 5.57 12/31/49 Pfd</t>
  </si>
  <si>
    <t xml:space="preserve">FMCKM</t>
  </si>
  <si>
    <t xml:space="preserve">2023-12-31-R-238587/0/1226542/0/true/Preferred</t>
  </si>
  <si>
    <t xml:space="preserve">R-238587/0/1226542/0/true/Preferred</t>
  </si>
  <si>
    <t xml:space="preserve">FEDERAL HOME LOAN MORTGAGE 5.81% PRF</t>
  </si>
  <si>
    <t xml:space="preserve">FRE5PFDO-USAA</t>
  </si>
  <si>
    <t xml:space="preserve">US3134007729</t>
  </si>
  <si>
    <t xml:space="preserve">2770602</t>
  </si>
  <si>
    <t xml:space="preserve">FMCCO.PK</t>
  </si>
  <si>
    <t xml:space="preserve">EP0038349 Pfd</t>
  </si>
  <si>
    <t xml:space="preserve">FMCCO</t>
  </si>
  <si>
    <t xml:space="preserve">2023-12-31-R-238587/0/10130440/0/true/Preferred</t>
  </si>
  <si>
    <t xml:space="preserve">R-238587/0/10130440/0/true/Preferred</t>
  </si>
  <si>
    <t xml:space="preserve">FEDERAL HOME LN MTG 5.81% NON CUM PR</t>
  </si>
  <si>
    <t xml:space="preserve">FMCCPFD/2-USAA</t>
  </si>
  <si>
    <t xml:space="preserve">US3134007232</t>
  </si>
  <si>
    <t xml:space="preserve">B0WGPD3</t>
  </si>
  <si>
    <t xml:space="preserve">FREJN.PK</t>
  </si>
  <si>
    <t xml:space="preserve">FREJN US Pfd</t>
  </si>
  <si>
    <t xml:space="preserve">FREJN</t>
  </si>
  <si>
    <t xml:space="preserve">2023-12-31-R-241450/0/10130631/0/true/Preferred</t>
  </si>
  <si>
    <t xml:space="preserve">R-241450/0/10130631/0/true/Preferred</t>
  </si>
  <si>
    <t xml:space="preserve">FMCC5PFD/3-USAA</t>
  </si>
  <si>
    <t xml:space="preserve">US3134008891</t>
  </si>
  <si>
    <t xml:space="preserve">2462880</t>
  </si>
  <si>
    <t xml:space="preserve">FREGP.PK</t>
  </si>
  <si>
    <t xml:space="preserve">313400889 PFD</t>
  </si>
  <si>
    <t xml:space="preserve">FREGP</t>
  </si>
  <si>
    <t xml:space="preserve">2023-12-31-R-238575/0/4562676/0/true/Preferred</t>
  </si>
  <si>
    <t xml:space="preserve">R-238575/0/4562676/0/true/Preferred</t>
  </si>
  <si>
    <t xml:space="preserve">FEDERAL NATION MOR  8.25% SRS S PRF</t>
  </si>
  <si>
    <t xml:space="preserve">FNMA</t>
  </si>
  <si>
    <t xml:space="preserve">FNMAS8PFD-USAA</t>
  </si>
  <si>
    <t xml:space="preserve">US3135867527</t>
  </si>
  <si>
    <t xml:space="preserve">B29WL29</t>
  </si>
  <si>
    <t xml:space="preserve">FNMAS.PK</t>
  </si>
  <si>
    <t xml:space="preserve">EP030612 Pfd</t>
  </si>
  <si>
    <t xml:space="preserve">FNMAS</t>
  </si>
  <si>
    <t xml:space="preserve">2023-12-31-R-238566/0/133667828/0/true/Corporate Bond</t>
  </si>
  <si>
    <t xml:space="preserve">R-238566/0/133667828/0/true/Corporate Bond</t>
  </si>
  <si>
    <t xml:space="preserve">Fidelity National Financial Inc</t>
  </si>
  <si>
    <t xml:space="preserve">FNF    3.200 09/17/51 '51</t>
  </si>
  <si>
    <t xml:space="preserve">FNF</t>
  </si>
  <si>
    <t xml:space="preserve">FNF351F-USAA</t>
  </si>
  <si>
    <t xml:space="preserve">US31620RAL96</t>
  </si>
  <si>
    <t xml:space="preserve">31620RAL9</t>
  </si>
  <si>
    <t xml:space="preserve">BN6KXP0</t>
  </si>
  <si>
    <t xml:space="preserve">2023-12-31-R-238575/0/115801284/0/true/Corporate Bond</t>
  </si>
  <si>
    <t xml:space="preserve">R-238575/0/115801284/0/true/Corporate Bond</t>
  </si>
  <si>
    <t xml:space="preserve">FNF    2.450 03/15/31 '30</t>
  </si>
  <si>
    <t xml:space="preserve">FNF231F-USAA</t>
  </si>
  <si>
    <t xml:space="preserve">US31620RAK14</t>
  </si>
  <si>
    <t xml:space="preserve">31620RAK1</t>
  </si>
  <si>
    <t xml:space="preserve">BM9C8W8</t>
  </si>
  <si>
    <t xml:space="preserve">2023-12-31-R-238587/0/115801284/0/true/Corporate Bond</t>
  </si>
  <si>
    <t xml:space="preserve">R-238587/0/115801284/0/true/Corporate Bond</t>
  </si>
  <si>
    <t xml:space="preserve">2023-12-31-R-241450/0/115801284/0/true/Corporate Bond</t>
  </si>
  <si>
    <t xml:space="preserve">R-241450/0/115801284/0/true/Corporate Bond</t>
  </si>
  <si>
    <t xml:space="preserve">2023-12-31-R-238575/0/143833/0/true/Exchange Traded Fund</t>
  </si>
  <si>
    <t xml:space="preserve">R-238575/0/143833/0/true/Exchange Traded Fund</t>
  </si>
  <si>
    <t xml:space="preserve">SELECT STR FINANCIAL SELECT SPDR ETF</t>
  </si>
  <si>
    <t xml:space="preserve">XLF</t>
  </si>
  <si>
    <t xml:space="preserve">XLF-USAA</t>
  </si>
  <si>
    <t xml:space="preserve">US81369Y6059</t>
  </si>
  <si>
    <t xml:space="preserve">2364038</t>
  </si>
  <si>
    <t xml:space="preserve">XLF US Equity</t>
  </si>
  <si>
    <t xml:space="preserve">2023-12-31-R-238575/0/148486450/0/true/Equity Option</t>
  </si>
  <si>
    <t xml:space="preserve">R-238575/0/148486450/0/true/Equity Option</t>
  </si>
  <si>
    <t xml:space="preserve">XLF Jun4 32.0 P</t>
  </si>
  <si>
    <t xml:space="preserve">XLF/A240621P32-USAA</t>
  </si>
  <si>
    <t xml:space="preserve">XLFR212403200.U</t>
  </si>
  <si>
    <t xml:space="preserve">XLF240621P00032000</t>
  </si>
  <si>
    <t xml:space="preserve">XLF US 06/21/24 P32 Equity</t>
  </si>
  <si>
    <t xml:space="preserve">2023-12-31-R-238575/0/148486452/0/true/Equity Option</t>
  </si>
  <si>
    <t xml:space="preserve">R-238575/0/148486452/0/true/Equity Option</t>
  </si>
  <si>
    <t xml:space="preserve">XLF Jun4 33.0 P</t>
  </si>
  <si>
    <t xml:space="preserve">XLF/A240621P33-USAA</t>
  </si>
  <si>
    <t xml:space="preserve">XLFR212403300.U</t>
  </si>
  <si>
    <t xml:space="preserve">XLF240621P00033000</t>
  </si>
  <si>
    <t xml:space="preserve">XLF US 06/21/24 P33 Equity</t>
  </si>
  <si>
    <t xml:space="preserve">2023-12-31-R-238575/0/148486461/0/true/Equity Option</t>
  </si>
  <si>
    <t xml:space="preserve">R-238575/0/148486461/0/true/Equity Option</t>
  </si>
  <si>
    <t xml:space="preserve">XLF Jun4 38.0 C</t>
  </si>
  <si>
    <t xml:space="preserve">XLF/A240621C38-USAA</t>
  </si>
  <si>
    <t xml:space="preserve">XLFF212403800.U</t>
  </si>
  <si>
    <t xml:space="preserve">XLF240621C00038000</t>
  </si>
  <si>
    <t xml:space="preserve">XLF US 06/21/24 C38 Equity</t>
  </si>
  <si>
    <t xml:space="preserve">2023-12-31-R-238575/0/148486463/0/true/Equity Option</t>
  </si>
  <si>
    <t xml:space="preserve">R-238575/0/148486463/0/true/Equity Option</t>
  </si>
  <si>
    <t xml:space="preserve">XLF Jun4 39.0 C</t>
  </si>
  <si>
    <t xml:space="preserve">XLF/A240621C39-USAA</t>
  </si>
  <si>
    <t xml:space="preserve">XLFF212403900.U</t>
  </si>
  <si>
    <t xml:space="preserve">XLF240621C00039000</t>
  </si>
  <si>
    <t xml:space="preserve">XLF US 06/21/24 C39 Equity</t>
  </si>
  <si>
    <t xml:space="preserve">2023-12-31-R-238575/0/148486465/0/true/Equity Option</t>
  </si>
  <si>
    <t xml:space="preserve">R-238575/0/148486465/0/true/Equity Option</t>
  </si>
  <si>
    <t xml:space="preserve">XLF Jun4 40.0 C</t>
  </si>
  <si>
    <t xml:space="preserve">XLF/A240621C40-USAA</t>
  </si>
  <si>
    <t xml:space="preserve">XLFF212404000.U</t>
  </si>
  <si>
    <t xml:space="preserve">XLF240621C00040000</t>
  </si>
  <si>
    <t xml:space="preserve">XLF US 06/21/24 C40 Equity</t>
  </si>
  <si>
    <t xml:space="preserve">2023-12-31-R-238575/0/176133673/0/true/Equity Option</t>
  </si>
  <si>
    <t xml:space="preserve">R-238575/0/176133673/0/true/Equity Option</t>
  </si>
  <si>
    <t xml:space="preserve">XLF Mar4 32.0 P</t>
  </si>
  <si>
    <t xml:space="preserve">XLF/A240315P32-USAA</t>
  </si>
  <si>
    <t xml:space="preserve">XLFO152403200.U</t>
  </si>
  <si>
    <t xml:space="preserve">XLF240315P00032000</t>
  </si>
  <si>
    <t xml:space="preserve">XLF US 03/15/24 P32 Equity</t>
  </si>
  <si>
    <t xml:space="preserve">2023-12-31-R-238575/0/176133687/0/true/Equity Option</t>
  </si>
  <si>
    <t xml:space="preserve">R-238575/0/176133687/0/true/Equity Option</t>
  </si>
  <si>
    <t xml:space="preserve">XLF Mar4 33.0 P</t>
  </si>
  <si>
    <t xml:space="preserve">XLF/A240315P33-USAA</t>
  </si>
  <si>
    <t xml:space="preserve">XLFO152403300.U</t>
  </si>
  <si>
    <t xml:space="preserve">XLF240315P00033000</t>
  </si>
  <si>
    <t xml:space="preserve">XLF US 03/15/24 P33 Equity</t>
  </si>
  <si>
    <t xml:space="preserve">2023-12-31-R-238575/0/176133699/0/true/Equity Option</t>
  </si>
  <si>
    <t xml:space="preserve">R-238575/0/176133699/0/true/Equity Option</t>
  </si>
  <si>
    <t xml:space="preserve">XLF Mar4 34.0 P</t>
  </si>
  <si>
    <t xml:space="preserve">XLF/A240315P34-USAA</t>
  </si>
  <si>
    <t xml:space="preserve">XLFO152403400.U</t>
  </si>
  <si>
    <t xml:space="preserve">XLF240315P00034000</t>
  </si>
  <si>
    <t xml:space="preserve">XLF US 03/15/24 P34 Equity</t>
  </si>
  <si>
    <t xml:space="preserve">2023-12-31-R-238575/0/176133715/0/true/Equity Option</t>
  </si>
  <si>
    <t xml:space="preserve">R-238575/0/176133715/0/true/Equity Option</t>
  </si>
  <si>
    <t xml:space="preserve">XLF Mar4 35.0 P</t>
  </si>
  <si>
    <t xml:space="preserve">XLF/A240315P35-USAA</t>
  </si>
  <si>
    <t xml:space="preserve">XLFO152403500.U</t>
  </si>
  <si>
    <t xml:space="preserve">XLF240315P00035000</t>
  </si>
  <si>
    <t xml:space="preserve">XLF US 03/15/24 P35 Equity</t>
  </si>
  <si>
    <t xml:space="preserve">2023-12-31-R-238575/0/84051/0/true/Equity</t>
  </si>
  <si>
    <t xml:space="preserve">R-238575/0/84051/0/true/Equity</t>
  </si>
  <si>
    <t xml:space="preserve">FISERV ORD</t>
  </si>
  <si>
    <t xml:space="preserve">FI</t>
  </si>
  <si>
    <t xml:space="preserve">FI-USAA</t>
  </si>
  <si>
    <t xml:space="preserve">US3377381088</t>
  </si>
  <si>
    <t xml:space="preserve">2342034</t>
  </si>
  <si>
    <t xml:space="preserve">FI US Equity</t>
  </si>
  <si>
    <t xml:space="preserve">2023-12-31-R-238575/0/133555522/0/true/Equity Option</t>
  </si>
  <si>
    <t xml:space="preserve">R-238575/0/133555522/0/true/Equity Option</t>
  </si>
  <si>
    <t xml:space="preserve">FI Jan4 145.0 C</t>
  </si>
  <si>
    <t xml:space="preserve">FISV/A240119C145-USAA</t>
  </si>
  <si>
    <t xml:space="preserve">FIA192414500.U^A24^2024012800</t>
  </si>
  <si>
    <t xml:space="preserve">FI240119C00145000</t>
  </si>
  <si>
    <t xml:space="preserve">FI US 01/19/24 C145 Equity</t>
  </si>
  <si>
    <t xml:space="preserve">2023-12-31-R-238575/0/133555533/0/true/Equity Option</t>
  </si>
  <si>
    <t xml:space="preserve">R-238575/0/133555533/0/true/Equity Option</t>
  </si>
  <si>
    <t xml:space="preserve">FI Jan4 105.0 P</t>
  </si>
  <si>
    <t xml:space="preserve">FISV/A240119P105-USAA</t>
  </si>
  <si>
    <t xml:space="preserve">FIM192410500.U^A24^2024012800</t>
  </si>
  <si>
    <t xml:space="preserve">FI240119P00105000</t>
  </si>
  <si>
    <t xml:space="preserve">FI US 01/19/24 P105 Equity</t>
  </si>
  <si>
    <t xml:space="preserve">2023-12-31-R-238587/0/91562816/0/true/Corporate Bond</t>
  </si>
  <si>
    <t xml:space="preserve">R-238587/0/91562816/0/true/Corporate Bond</t>
  </si>
  <si>
    <t xml:space="preserve">FI     4.400 07/01/49 '49</t>
  </si>
  <si>
    <t xml:space="preserve">FISV449F-USAA</t>
  </si>
  <si>
    <t xml:space="preserve">US337738AV08</t>
  </si>
  <si>
    <t xml:space="preserve">337738AV0</t>
  </si>
  <si>
    <t xml:space="preserve">BRZRMS6</t>
  </si>
  <si>
    <t xml:space="preserve">2023-12-31-R-238587/0/66220722/0/true/Equity</t>
  </si>
  <si>
    <t xml:space="preserve">R-238587/0/66220722/0/true/Equity</t>
  </si>
  <si>
    <t xml:space="preserve">FIVE POINT HOLDINGS CL A ORD</t>
  </si>
  <si>
    <t xml:space="preserve">FPHXX</t>
  </si>
  <si>
    <t xml:space="preserve">FPH-USAA</t>
  </si>
  <si>
    <t xml:space="preserve">US33833Q1067</t>
  </si>
  <si>
    <t xml:space="preserve">BDCWFS7</t>
  </si>
  <si>
    <t xml:space="preserve">FPH</t>
  </si>
  <si>
    <t xml:space="preserve">FPH US Equity</t>
  </si>
  <si>
    <t xml:space="preserve">2023-12-31-R-238587/0/71900652/0/true/Corporate Bond</t>
  </si>
  <si>
    <t xml:space="preserve">R-238587/0/71900652/0/true/Corporate Bond</t>
  </si>
  <si>
    <t xml:space="preserve">Five Point Operating Company LP</t>
  </si>
  <si>
    <t xml:space="preserve">NWDHU  7.875 11/15/25 '24</t>
  </si>
  <si>
    <t xml:space="preserve">NWDHU</t>
  </si>
  <si>
    <t xml:space="preserve">FPH725AF-USAA</t>
  </si>
  <si>
    <t xml:space="preserve">US33834YAA64</t>
  </si>
  <si>
    <t xml:space="preserve">33834YAA6</t>
  </si>
  <si>
    <t xml:space="preserve">BDVNGP5</t>
  </si>
  <si>
    <t xml:space="preserve">2023-12-31-R-241450/0/71900652/0/true/Corporate Bond</t>
  </si>
  <si>
    <t xml:space="preserve">R-241450/0/71900652/0/true/Corporate Bond</t>
  </si>
  <si>
    <t xml:space="preserve">2023-12-31-R-238575/0/134406185/0/true/Corporate Bond</t>
  </si>
  <si>
    <t xml:space="preserve">R-238575/0/134406185/0/true/Corporate Bond</t>
  </si>
  <si>
    <t xml:space="preserve">Foot Locker Inc</t>
  </si>
  <si>
    <t xml:space="preserve">FL     4.000 10/01/29 '24</t>
  </si>
  <si>
    <t xml:space="preserve">FL</t>
  </si>
  <si>
    <t xml:space="preserve">FL429AF-USAA</t>
  </si>
  <si>
    <t xml:space="preserve">US344849AA21</t>
  </si>
  <si>
    <t xml:space="preserve">344849AA2</t>
  </si>
  <si>
    <t xml:space="preserve">BM9XD60</t>
  </si>
  <si>
    <t xml:space="preserve">2023-12-31-R-238566/0/101191/0/true/Equity</t>
  </si>
  <si>
    <t xml:space="preserve">R-238566/0/101191/0/true/Equity</t>
  </si>
  <si>
    <t xml:space="preserve">FORD MOTOR ORD</t>
  </si>
  <si>
    <t xml:space="preserve">F</t>
  </si>
  <si>
    <t xml:space="preserve">F-USAA</t>
  </si>
  <si>
    <t xml:space="preserve">US3453708600</t>
  </si>
  <si>
    <t xml:space="preserve">2615468</t>
  </si>
  <si>
    <t xml:space="preserve">F US Equity</t>
  </si>
  <si>
    <t xml:space="preserve">2023-12-31-R-238566/0/136294045/0/true/Corporate Bond</t>
  </si>
  <si>
    <t xml:space="preserve">R-238566/0/136294045/0/true/Corporate Bond</t>
  </si>
  <si>
    <t xml:space="preserve">F      3.250 02/12/32 '31</t>
  </si>
  <si>
    <t xml:space="preserve">F332F-USAA</t>
  </si>
  <si>
    <t xml:space="preserve">US345370DA55</t>
  </si>
  <si>
    <t xml:space="preserve">345370DA5</t>
  </si>
  <si>
    <t xml:space="preserve">BPLHQR3</t>
  </si>
  <si>
    <t xml:space="preserve">2023-12-31-R-238575/0/101191/0/true/Equity</t>
  </si>
  <si>
    <t xml:space="preserve">R-238575/0/101191/0/true/Equity</t>
  </si>
  <si>
    <t xml:space="preserve">2023-12-31-R-238575/0/133555759/0/true/Equity Option</t>
  </si>
  <si>
    <t xml:space="preserve">R-238575/0/133555759/0/true/Equity Option</t>
  </si>
  <si>
    <t xml:space="preserve">F Jan4 11.3 P</t>
  </si>
  <si>
    <t xml:space="preserve">F/A240119P11.35-USAA</t>
  </si>
  <si>
    <t xml:space="preserve">FM192401135.U^A24^2024012800</t>
  </si>
  <si>
    <t xml:space="preserve">F240119P00011350</t>
  </si>
  <si>
    <t xml:space="preserve">F US 01/19/24 P11.35 Equity</t>
  </si>
  <si>
    <t xml:space="preserve">2023-12-31-R-238575/0/136294045/0/true/Corporate Bond</t>
  </si>
  <si>
    <t xml:space="preserve">R-238575/0/136294045/0/true/Corporate Bond</t>
  </si>
  <si>
    <t xml:space="preserve">2023-12-31-R-238575/0/174922867/0/true/Equity Option</t>
  </si>
  <si>
    <t xml:space="preserve">R-238575/0/174922867/0/true/Equity Option</t>
  </si>
  <si>
    <t xml:space="preserve">F Jan4 15.0 C</t>
  </si>
  <si>
    <t xml:space="preserve">F/A240119C15-USAA</t>
  </si>
  <si>
    <t xml:space="preserve">FA192401500.U^A24^2024012800</t>
  </si>
  <si>
    <t xml:space="preserve">F240119C00015000</t>
  </si>
  <si>
    <t xml:space="preserve">F US 01/19/24 C15 Equity</t>
  </si>
  <si>
    <t xml:space="preserve">2023-12-31-R-238575/0/177750235/0/true/Equity Option</t>
  </si>
  <si>
    <t xml:space="preserve">R-238575/0/177750235/0/true/Equity Option</t>
  </si>
  <si>
    <t xml:space="preserve">F Jan4 18.0 C</t>
  </si>
  <si>
    <t xml:space="preserve">F/A240119C18-USAA</t>
  </si>
  <si>
    <t xml:space="preserve">FA192401800.U^A24^2024012800</t>
  </si>
  <si>
    <t xml:space="preserve">F240119C00018000</t>
  </si>
  <si>
    <t xml:space="preserve">F US 01/19/24 C18 Equity</t>
  </si>
  <si>
    <t xml:space="preserve">2023-12-31-R-238587/0/136294045/0/true/Corporate Bond</t>
  </si>
  <si>
    <t xml:space="preserve">R-238587/0/136294045/0/true/Corporate Bond</t>
  </si>
  <si>
    <t xml:space="preserve">2023-12-31-R-241450/0/101191/0/true/Equity</t>
  </si>
  <si>
    <t xml:space="preserve">R-241450/0/101191/0/true/Equity</t>
  </si>
  <si>
    <t xml:space="preserve">2023-12-31-R-241450/0/136294045/0/true/Corporate Bond</t>
  </si>
  <si>
    <t xml:space="preserve">R-241450/0/136294045/0/true/Corporate Bond</t>
  </si>
  <si>
    <t xml:space="preserve">2023-12-31-R-241450/0/104316091/0/true/Corporate Bond</t>
  </si>
  <si>
    <t xml:space="preserve">R-241450/0/104316091/0/true/Corporate Bond</t>
  </si>
  <si>
    <t xml:space="preserve">Forestar Group Inc</t>
  </si>
  <si>
    <t xml:space="preserve">FOR    5.000 03/01/28 '24</t>
  </si>
  <si>
    <t xml:space="preserve">FOR</t>
  </si>
  <si>
    <t xml:space="preserve">FOR528AF-USAA</t>
  </si>
  <si>
    <t xml:space="preserve">US346232AE19</t>
  </si>
  <si>
    <t xml:space="preserve">346232AE1</t>
  </si>
  <si>
    <t xml:space="preserve">BJVPJ76</t>
  </si>
  <si>
    <t xml:space="preserve">2023-12-31-R-238575/0/11730417/0/true/Equity</t>
  </si>
  <si>
    <t xml:space="preserve">R-238575/0/11730417/0/true/Equity</t>
  </si>
  <si>
    <t xml:space="preserve">FORTINET ORD</t>
  </si>
  <si>
    <t xml:space="preserve">FTNT</t>
  </si>
  <si>
    <t xml:space="preserve">FTNT-USAA</t>
  </si>
  <si>
    <t xml:space="preserve">US34959E1091</t>
  </si>
  <si>
    <t xml:space="preserve">B5B2106</t>
  </si>
  <si>
    <t xml:space="preserve">FTNT.O</t>
  </si>
  <si>
    <t xml:space="preserve">FTNT US Equity</t>
  </si>
  <si>
    <t xml:space="preserve">2023-12-31-R-238575/0/182018520/0/true/Equity Option</t>
  </si>
  <si>
    <t xml:space="preserve">R-238575/0/182018520/0/true/Equity Option</t>
  </si>
  <si>
    <t xml:space="preserve">FTNT Mar4 55.0 P</t>
  </si>
  <si>
    <t xml:space="preserve">FTNT/A240315P55-USAA</t>
  </si>
  <si>
    <t xml:space="preserve">FTNTO152405500.U</t>
  </si>
  <si>
    <t xml:space="preserve">FTNT240315P00055000</t>
  </si>
  <si>
    <t xml:space="preserve">FTNT US 03/15/24 P55 Equity</t>
  </si>
  <si>
    <t xml:space="preserve">2023-12-31-R-238575/0/182018554/0/true/Equity Option</t>
  </si>
  <si>
    <t xml:space="preserve">R-238575/0/182018554/0/true/Equity Option</t>
  </si>
  <si>
    <t xml:space="preserve">FTNT Mar4 70.0 C</t>
  </si>
  <si>
    <t xml:space="preserve">FTNT/A240315C70-USAA</t>
  </si>
  <si>
    <t xml:space="preserve">FTNTC152407000.U</t>
  </si>
  <si>
    <t xml:space="preserve">FTNT240315C00070000</t>
  </si>
  <si>
    <t xml:space="preserve">FTNT US 03/15/24 C70 Equity</t>
  </si>
  <si>
    <t xml:space="preserve">2023-12-31-R-238575/0/69660/0/true/Equity</t>
  </si>
  <si>
    <t xml:space="preserve">R-238575/0/69660/0/true/Equity</t>
  </si>
  <si>
    <t xml:space="preserve">FREEPORT MCMORAN ORD</t>
  </si>
  <si>
    <t xml:space="preserve">FCX</t>
  </si>
  <si>
    <t xml:space="preserve">FCX-USAA</t>
  </si>
  <si>
    <t xml:space="preserve">US35671D8570</t>
  </si>
  <si>
    <t xml:space="preserve">2352118</t>
  </si>
  <si>
    <t xml:space="preserve">FCX US Equity</t>
  </si>
  <si>
    <t xml:space="preserve">2023-12-31-R-238575/0/190286278/0/true/Equity Option</t>
  </si>
  <si>
    <t xml:space="preserve">R-238575/0/190286278/0/true/Equity Option</t>
  </si>
  <si>
    <t xml:space="preserve">FCX Mar4 39.0 P</t>
  </si>
  <si>
    <t xml:space="preserve">FCX/A240315P39-USAA</t>
  </si>
  <si>
    <t xml:space="preserve">FCXO152403900.U</t>
  </si>
  <si>
    <t xml:space="preserve">FCX240315P00039000</t>
  </si>
  <si>
    <t xml:space="preserve">FCX US 03/15/24 P39 Equity</t>
  </si>
  <si>
    <t xml:space="preserve">2023-12-31-R-238575/0/190465893/0/true/Equity Option</t>
  </si>
  <si>
    <t xml:space="preserve">R-238575/0/190465893/0/true/Equity Option</t>
  </si>
  <si>
    <t xml:space="preserve">FCX Mar4 49.0 C</t>
  </si>
  <si>
    <t xml:space="preserve">FCX/A240315C49-USAA</t>
  </si>
  <si>
    <t xml:space="preserve">FCXC152404900.U</t>
  </si>
  <si>
    <t xml:space="preserve">FCX240315C00049000</t>
  </si>
  <si>
    <t xml:space="preserve">FCX US 03/15/24 C49 Equity</t>
  </si>
  <si>
    <t xml:space="preserve">2023-12-31-R-238566/0/41549919/0/true/Equity</t>
  </si>
  <si>
    <t xml:space="preserve">R-238566/0/41549919/0/true/Equity</t>
  </si>
  <si>
    <t xml:space="preserve">FRESHPET ORD</t>
  </si>
  <si>
    <t xml:space="preserve">FRPT</t>
  </si>
  <si>
    <t xml:space="preserve">FRPT-USAA</t>
  </si>
  <si>
    <t xml:space="preserve">US3580391056</t>
  </si>
  <si>
    <t xml:space="preserve">358039105</t>
  </si>
  <si>
    <t xml:space="preserve">BS7K7M9</t>
  </si>
  <si>
    <t xml:space="preserve">FRPT.O</t>
  </si>
  <si>
    <t xml:space="preserve">FRPT US Equity</t>
  </si>
  <si>
    <t xml:space="preserve">2023-12-31-R-238566/0/175870357/0/true/Convertible Bond</t>
  </si>
  <si>
    <t xml:space="preserve">R-238566/0/175870357/0/true/Convertible Bond</t>
  </si>
  <si>
    <t xml:space="preserve">FRPT   3.000 04/01/28 CVT</t>
  </si>
  <si>
    <t xml:space="preserve">FRPT328AF-USAA</t>
  </si>
  <si>
    <t xml:space="preserve">US358039AA39</t>
  </si>
  <si>
    <t xml:space="preserve">BMVRB55</t>
  </si>
  <si>
    <t xml:space="preserve">2023-12-31-R-238575/0/41549919/0/true/Equity</t>
  </si>
  <si>
    <t xml:space="preserve">R-238575/0/41549919/0/true/Equity</t>
  </si>
  <si>
    <t xml:space="preserve">2023-12-31-R-238575/0/175870357/0/true/Convertible Bond</t>
  </si>
  <si>
    <t xml:space="preserve">R-238575/0/175870357/0/true/Convertible Bond</t>
  </si>
  <si>
    <t xml:space="preserve">2023-12-31-R-238587/0/41549919/0/true/Equity</t>
  </si>
  <si>
    <t xml:space="preserve">R-238587/0/41549919/0/true/Equity</t>
  </si>
  <si>
    <t xml:space="preserve">2023-12-31-R-238587/0/175870357/0/true/Convertible Bond</t>
  </si>
  <si>
    <t xml:space="preserve">R-238587/0/175870357/0/true/Convertible Bond</t>
  </si>
  <si>
    <t xml:space="preserve">2023-12-31-R-241450/0/41549919/0/true/Equity</t>
  </si>
  <si>
    <t xml:space="preserve">R-241450/0/41549919/0/true/Equity</t>
  </si>
  <si>
    <t xml:space="preserve">2023-12-31-R-241450/0/175870357/0/true/Convertible Bond</t>
  </si>
  <si>
    <t xml:space="preserve">R-241450/0/175870357/0/true/Convertible Bond</t>
  </si>
  <si>
    <t xml:space="preserve">2023-12-31-R-238575/0/120580625/0/true/Corporate Bond</t>
  </si>
  <si>
    <t xml:space="preserve">R-238575/0/120580625/0/true/Corporate Bond</t>
  </si>
  <si>
    <t xml:space="preserve">GRAFTECH FINANCE INC</t>
  </si>
  <si>
    <t xml:space="preserve">EAF    4.625 12/15/28 '24</t>
  </si>
  <si>
    <t xml:space="preserve">EAF</t>
  </si>
  <si>
    <t xml:space="preserve">EAF428AF-USAA</t>
  </si>
  <si>
    <t xml:space="preserve">US384311AA42</t>
  </si>
  <si>
    <t xml:space="preserve">384311AA4</t>
  </si>
  <si>
    <t xml:space="preserve">BMHLJ35</t>
  </si>
  <si>
    <t xml:space="preserve">2023-12-31-R-238587/0/120580625/0/true/Corporate Bond</t>
  </si>
  <si>
    <t xml:space="preserve">R-238587/0/120580625/0/true/Corporate Bond</t>
  </si>
  <si>
    <t xml:space="preserve">2023-12-31-R-241450/0/120580625/0/true/Corporate Bond</t>
  </si>
  <si>
    <t xml:space="preserve">R-241450/0/120580625/0/true/Corporate Bond</t>
  </si>
  <si>
    <t xml:space="preserve">2023-12-31-R-238575/0/135666662/0/true/Corporate Bond</t>
  </si>
  <si>
    <t xml:space="preserve">R-238575/0/135666662/0/true/Corporate Bond</t>
  </si>
  <si>
    <t xml:space="preserve">GRAY ESCROW II INC</t>
  </si>
  <si>
    <t xml:space="preserve">GTNX   5.375 11/15/31 '26</t>
  </si>
  <si>
    <t xml:space="preserve">GTNX</t>
  </si>
  <si>
    <t xml:space="preserve">GTN531AF-USAA</t>
  </si>
  <si>
    <t xml:space="preserve">US389286AA34</t>
  </si>
  <si>
    <t xml:space="preserve">389286AA3</t>
  </si>
  <si>
    <t xml:space="preserve">BM93J39</t>
  </si>
  <si>
    <t xml:space="preserve">2023-12-31-R-238575/0/131428465/0/true/Equity</t>
  </si>
  <si>
    <t xml:space="preserve">R-238575/0/131428465/0/true/Equity</t>
  </si>
  <si>
    <t xml:space="preserve">GXO LOGISTICS ORD</t>
  </si>
  <si>
    <t xml:space="preserve">GXOLO</t>
  </si>
  <si>
    <t xml:space="preserve">GXO-USAA</t>
  </si>
  <si>
    <t xml:space="preserve">US36262G1013</t>
  </si>
  <si>
    <t xml:space="preserve">BNNTGF1</t>
  </si>
  <si>
    <t xml:space="preserve">GXO</t>
  </si>
  <si>
    <t xml:space="preserve">GXO US Equity</t>
  </si>
  <si>
    <t xml:space="preserve">2023-12-31-R-238575/0/121427/0/true/Equity</t>
  </si>
  <si>
    <t xml:space="preserve">R-238575/0/121427/0/true/Equity</t>
  </si>
  <si>
    <t xml:space="preserve">GARMIN ORD</t>
  </si>
  <si>
    <t xml:space="preserve">GRMN</t>
  </si>
  <si>
    <t xml:space="preserve">GRMN-USAA</t>
  </si>
  <si>
    <t xml:space="preserve">CH0114405324</t>
  </si>
  <si>
    <t xml:space="preserve">B3Z5T14</t>
  </si>
  <si>
    <t xml:space="preserve">GRMN.K</t>
  </si>
  <si>
    <t xml:space="preserve">GRMN US Equity</t>
  </si>
  <si>
    <t xml:space="preserve">Switzerland</t>
  </si>
  <si>
    <t xml:space="preserve">2023-12-31-R-238575/0/133902855/0/true/Equity Option</t>
  </si>
  <si>
    <t xml:space="preserve">R-238575/0/133902855/0/true/Equity Option</t>
  </si>
  <si>
    <t xml:space="preserve">GRMN Jan4 95.0 P</t>
  </si>
  <si>
    <t xml:space="preserve">GRMN/A240119P95-USAA</t>
  </si>
  <si>
    <t xml:space="preserve">GRMNM192409500.U^A24^2024012800</t>
  </si>
  <si>
    <t xml:space="preserve">GRMN240119P00095000</t>
  </si>
  <si>
    <t xml:space="preserve">GRMN US 01/19/24 P95 Equity</t>
  </si>
  <si>
    <t xml:space="preserve">2023-12-31-R-238575/0/12561613/0/true/Equity</t>
  </si>
  <si>
    <t xml:space="preserve">R-238575/0/12561613/0/true/Equity</t>
  </si>
  <si>
    <t xml:space="preserve">GENERAC HOLDINGS ORD</t>
  </si>
  <si>
    <t xml:space="preserve">GNRC</t>
  </si>
  <si>
    <t xml:space="preserve">GNRC-USAA</t>
  </si>
  <si>
    <t xml:space="preserve">US3687361044</t>
  </si>
  <si>
    <t xml:space="preserve">B6197Q2</t>
  </si>
  <si>
    <t xml:space="preserve">GNRC.K</t>
  </si>
  <si>
    <t xml:space="preserve">GNRC US Equity</t>
  </si>
  <si>
    <t xml:space="preserve">2023-12-31-R-238575/0/134648429/0/true/Equity Option</t>
  </si>
  <si>
    <t xml:space="preserve">R-238575/0/134648429/0/true/Equity Option</t>
  </si>
  <si>
    <t xml:space="preserve">GNRC Jan4 200.0C</t>
  </si>
  <si>
    <t xml:space="preserve">GNRC/A240119C200-USAA</t>
  </si>
  <si>
    <t xml:space="preserve">GNRCA192420000.U^A24^2024012800</t>
  </si>
  <si>
    <t xml:space="preserve">GNRC240119C00200000</t>
  </si>
  <si>
    <t xml:space="preserve">GNRC US 01/19/24 C200 Equity</t>
  </si>
  <si>
    <t xml:space="preserve">2023-12-31-R-238575/0/50654/0/true/Equity</t>
  </si>
  <si>
    <t xml:space="preserve">R-238575/0/50654/0/true/Equity</t>
  </si>
  <si>
    <t xml:space="preserve">GENERAL ELECTRIC ORD</t>
  </si>
  <si>
    <t xml:space="preserve">GE</t>
  </si>
  <si>
    <t xml:space="preserve">GE-USAA</t>
  </si>
  <si>
    <t xml:space="preserve">US3696043013</t>
  </si>
  <si>
    <t xml:space="preserve">BL59CR9</t>
  </si>
  <si>
    <t xml:space="preserve">GE US Equity</t>
  </si>
  <si>
    <t xml:space="preserve">2023-12-31-R-238575/0/181628212/0/true/Equity Option</t>
  </si>
  <si>
    <t xml:space="preserve">R-238575/0/181628212/0/true/Equity Option</t>
  </si>
  <si>
    <t xml:space="preserve">GE Mar4 115.0 P</t>
  </si>
  <si>
    <t xml:space="preserve">GE/A240315P115-USAA</t>
  </si>
  <si>
    <t xml:space="preserve">GEO152411500.U</t>
  </si>
  <si>
    <t xml:space="preserve">GE240315P00115000</t>
  </si>
  <si>
    <t xml:space="preserve">GE US 03/15/24 P115 Equity</t>
  </si>
  <si>
    <t xml:space="preserve">2023-12-31-R-238575/0/181628221/0/true/Equity Option</t>
  </si>
  <si>
    <t xml:space="preserve">R-238575/0/181628221/0/true/Equity Option</t>
  </si>
  <si>
    <t xml:space="preserve">GE Mar4 120.0 P</t>
  </si>
  <si>
    <t xml:space="preserve">GE/A240315P120-USAA</t>
  </si>
  <si>
    <t xml:space="preserve">GEO152412000.U</t>
  </si>
  <si>
    <t xml:space="preserve">GE240315P00120000</t>
  </si>
  <si>
    <t xml:space="preserve">GE US 03/15/24 P120 Equity</t>
  </si>
  <si>
    <t xml:space="preserve">2023-12-31-R-238575/0/181628250/0/true/Equity Option</t>
  </si>
  <si>
    <t xml:space="preserve">R-238575/0/181628250/0/true/Equity Option</t>
  </si>
  <si>
    <t xml:space="preserve">GE Mar4 140.0 C</t>
  </si>
  <si>
    <t xml:space="preserve">GE/A240315C140-USAA</t>
  </si>
  <si>
    <t xml:space="preserve">GEC152414000.U</t>
  </si>
  <si>
    <t xml:space="preserve">GE240315C00140000</t>
  </si>
  <si>
    <t xml:space="preserve">GE US 03/15/24 C140 Equity</t>
  </si>
  <si>
    <t xml:space="preserve">2023-12-31-R-238575/0/6477/0/true/Equity</t>
  </si>
  <si>
    <t xml:space="preserve">R-238575/0/6477/0/true/Equity</t>
  </si>
  <si>
    <t xml:space="preserve">General Mills Inc</t>
  </si>
  <si>
    <t xml:space="preserve">GENERAL MILLS ORD</t>
  </si>
  <si>
    <t xml:space="preserve">GIS</t>
  </si>
  <si>
    <t xml:space="preserve">GIS-USAA</t>
  </si>
  <si>
    <t xml:space="preserve">US3703341046</t>
  </si>
  <si>
    <t xml:space="preserve">370334104</t>
  </si>
  <si>
    <t xml:space="preserve">2367026</t>
  </si>
  <si>
    <t xml:space="preserve">GIS US Equity</t>
  </si>
  <si>
    <t xml:space="preserve">2023-12-31-R-238575/0/15524598/0/true/Equity</t>
  </si>
  <si>
    <t xml:space="preserve">R-238575/0/15524598/0/true/Equity</t>
  </si>
  <si>
    <t xml:space="preserve">GENERAL MOTORS ORD</t>
  </si>
  <si>
    <t xml:space="preserve">GM-USAA</t>
  </si>
  <si>
    <t xml:space="preserve">US37045V1008</t>
  </si>
  <si>
    <t xml:space="preserve">B665KZ5</t>
  </si>
  <si>
    <t xml:space="preserve">GM US Equity</t>
  </si>
  <si>
    <t xml:space="preserve">2023-12-31-R-238575/0/133557089/0/true/Equity Option</t>
  </si>
  <si>
    <t xml:space="preserve">R-238575/0/133557089/0/true/Equity Option</t>
  </si>
  <si>
    <t xml:space="preserve">GM Jan4 33.0 P</t>
  </si>
  <si>
    <t xml:space="preserve">GM/A240119P33-USAA</t>
  </si>
  <si>
    <t xml:space="preserve">GMM192403300.U^A24^2024012800</t>
  </si>
  <si>
    <t xml:space="preserve">GM240119P00033000</t>
  </si>
  <si>
    <t xml:space="preserve">GM US 01/19/24 P33 Equity</t>
  </si>
  <si>
    <t xml:space="preserve">2023-12-31-R-238575/0/178058692/0/true/Equity Option</t>
  </si>
  <si>
    <t xml:space="preserve">R-238575/0/178058692/0/true/Equity Option</t>
  </si>
  <si>
    <t xml:space="preserve">GM Jan4 44.0 C</t>
  </si>
  <si>
    <t xml:space="preserve">GM/A240119C44-USAA</t>
  </si>
  <si>
    <t xml:space="preserve">GMA192404400.U^A24^2024012800</t>
  </si>
  <si>
    <t xml:space="preserve">GM240119C00044000</t>
  </si>
  <si>
    <t xml:space="preserve">GM US 01/19/24 C44 Equity</t>
  </si>
  <si>
    <t xml:space="preserve">2023-12-31-R-238575/0/182020349/0/true/Equity Option</t>
  </si>
  <si>
    <t xml:space="preserve">R-238575/0/182020349/0/true/Equity Option</t>
  </si>
  <si>
    <t xml:space="preserve">GM Mar4 33.0 P</t>
  </si>
  <si>
    <t xml:space="preserve">GM/A240315P33-USAA</t>
  </si>
  <si>
    <t xml:space="preserve">GMO152403300.U</t>
  </si>
  <si>
    <t xml:space="preserve">GM240315P00033000</t>
  </si>
  <si>
    <t xml:space="preserve">GM US 03/15/24 P33 Equity</t>
  </si>
  <si>
    <t xml:space="preserve">2023-12-31-R-238575/0/182020443/0/true/Equity Option</t>
  </si>
  <si>
    <t xml:space="preserve">R-238575/0/182020443/0/true/Equity Option</t>
  </si>
  <si>
    <t xml:space="preserve">GM Mar4 40.0 C</t>
  </si>
  <si>
    <t xml:space="preserve">GM/A240315C40-USAA</t>
  </si>
  <si>
    <t xml:space="preserve">GMC152404000.U</t>
  </si>
  <si>
    <t xml:space="preserve">GM240315C00040000</t>
  </si>
  <si>
    <t xml:space="preserve">GM US 03/15/24 C40 Equity</t>
  </si>
  <si>
    <t xml:space="preserve">2023-12-31-R-238575/0/182020458/0/true/Equity Option</t>
  </si>
  <si>
    <t xml:space="preserve">R-238575/0/182020458/0/true/Equity Option</t>
  </si>
  <si>
    <t xml:space="preserve">GM Mar4 41.0 C</t>
  </si>
  <si>
    <t xml:space="preserve">GM/A240315C41-USAA</t>
  </si>
  <si>
    <t xml:space="preserve">GMC152404100.U</t>
  </si>
  <si>
    <t xml:space="preserve">GM240315C00041000</t>
  </si>
  <si>
    <t xml:space="preserve">GM US 03/15/24 C41 Equity</t>
  </si>
  <si>
    <t xml:space="preserve">2023-12-31-R-241450/0/15524598/0/true/Equity</t>
  </si>
  <si>
    <t xml:space="preserve">R-241450/0/15524598/0/true/Equity</t>
  </si>
  <si>
    <t xml:space="preserve">2023-12-31-R-238575/0/124460/0/true/Equity</t>
  </si>
  <si>
    <t xml:space="preserve">R-238575/0/124460/0/true/Equity</t>
  </si>
  <si>
    <t xml:space="preserve">GENUINE PARTS ORD</t>
  </si>
  <si>
    <t xml:space="preserve">GPC</t>
  </si>
  <si>
    <t xml:space="preserve">GPC-USAA</t>
  </si>
  <si>
    <t xml:space="preserve">US3724601055</t>
  </si>
  <si>
    <t xml:space="preserve">2367480</t>
  </si>
  <si>
    <t xml:space="preserve">GPC US Equity</t>
  </si>
  <si>
    <t xml:space="preserve">2023-12-31-R-238575/0/180322703/0/true/Equity Option</t>
  </si>
  <si>
    <t xml:space="preserve">R-238575/0/180322703/0/true/Equity Option</t>
  </si>
  <si>
    <t xml:space="preserve">GPC Feb4 145.0 P</t>
  </si>
  <si>
    <t xml:space="preserve">GPC/A240216P145-USAA</t>
  </si>
  <si>
    <t xml:space="preserve">GPCN162414500.U</t>
  </si>
  <si>
    <t xml:space="preserve">GPC240216P00145000</t>
  </si>
  <si>
    <t xml:space="preserve">GPC US 02/16/24 P145 Equity</t>
  </si>
  <si>
    <t xml:space="preserve">2023-12-31-R-238575/0/180322752/0/true/Equity Option</t>
  </si>
  <si>
    <t xml:space="preserve">R-238575/0/180322752/0/true/Equity Option</t>
  </si>
  <si>
    <t xml:space="preserve">GPC Feb4 175.0 C</t>
  </si>
  <si>
    <t xml:space="preserve">GPC/A240216C175-USAA</t>
  </si>
  <si>
    <t xml:space="preserve">GPCB162417500.U</t>
  </si>
  <si>
    <t xml:space="preserve">GPC240216C00175000</t>
  </si>
  <si>
    <t xml:space="preserve">GPC US 02/16/24 C175 Equity</t>
  </si>
  <si>
    <t xml:space="preserve">2023-12-31-R-238596/0/176643332/109222/true/Term Loan</t>
  </si>
  <si>
    <t xml:space="preserve">R-238596/0/176643332/109222/true/Term Loan</t>
  </si>
  <si>
    <t xml:space="preserve">Gibson Brands Inc</t>
  </si>
  <si>
    <t xml:space="preserve">GIBSON BRANDS INC TL</t>
  </si>
  <si>
    <t xml:space="preserve">GIBSON BRANDS, INC</t>
  </si>
  <si>
    <t xml:space="preserve">GBSB</t>
  </si>
  <si>
    <t xml:space="preserve">GIBSON/TL1L-USAA</t>
  </si>
  <si>
    <t xml:space="preserve">US37476YAB83</t>
  </si>
  <si>
    <t xml:space="preserve">37476YAB8</t>
  </si>
  <si>
    <t xml:space="preserve">BL3643543 Corp</t>
  </si>
  <si>
    <t xml:space="preserve">BF3643512 Corp</t>
  </si>
  <si>
    <t xml:space="preserve">BL3643543</t>
  </si>
  <si>
    <t xml:space="preserve">2023-12-31-R-291134/0/176643332/0/true/Term Loan</t>
  </si>
  <si>
    <t xml:space="preserve">R-291134/0/176643332/0/true/Term Loan</t>
  </si>
  <si>
    <t xml:space="preserve">2023-12-31-R-238575/0/29511/0/true/Equity</t>
  </si>
  <si>
    <t xml:space="preserve">R-238575/0/29511/0/true/Equity</t>
  </si>
  <si>
    <t xml:space="preserve">GILEAD SCIENCES ORD</t>
  </si>
  <si>
    <t xml:space="preserve">GILD</t>
  </si>
  <si>
    <t xml:space="preserve">GILD-USAA</t>
  </si>
  <si>
    <t xml:space="preserve">US3755581036</t>
  </si>
  <si>
    <t xml:space="preserve">2369174</t>
  </si>
  <si>
    <t xml:space="preserve">GILD.O</t>
  </si>
  <si>
    <t xml:space="preserve">GILD US Equity</t>
  </si>
  <si>
    <t xml:space="preserve">2023-12-31-R-238575/0/133556851/0/true/Equity Option</t>
  </si>
  <si>
    <t xml:space="preserve">R-238575/0/133556851/0/true/Equity Option</t>
  </si>
  <si>
    <t xml:space="preserve">GILD Jan4 70.0 P</t>
  </si>
  <si>
    <t xml:space="preserve">GILD/A240119P70-USAA</t>
  </si>
  <si>
    <t xml:space="preserve">GILDM192407000.U^A24^2024012800</t>
  </si>
  <si>
    <t xml:space="preserve">GILD240119P00070000</t>
  </si>
  <si>
    <t xml:space="preserve">GILD US 01/19/24 P70 Equity</t>
  </si>
  <si>
    <t xml:space="preserve">2023-12-31-R-238575/0/167318550/0/true/Equity Option</t>
  </si>
  <si>
    <t xml:space="preserve">R-238575/0/167318550/0/true/Equity Option</t>
  </si>
  <si>
    <t xml:space="preserve">GILD Jan4 92.5 C</t>
  </si>
  <si>
    <t xml:space="preserve">GILD/A240119C92.5-USAA</t>
  </si>
  <si>
    <t xml:space="preserve">GILDA192409250.U^A24^2024012800</t>
  </si>
  <si>
    <t xml:space="preserve">GILD240119C00092500</t>
  </si>
  <si>
    <t xml:space="preserve">GILD US 01/19/24 C92.5 Equity</t>
  </si>
  <si>
    <t xml:space="preserve">2023-12-31-R-238575/0/190290140/0/true/Equity Option</t>
  </si>
  <si>
    <t xml:space="preserve">R-238575/0/190290140/0/true/Equity Option</t>
  </si>
  <si>
    <t xml:space="preserve">GILD Mar4 75.0 P</t>
  </si>
  <si>
    <t xml:space="preserve">GILD/A240315P75-USAA</t>
  </si>
  <si>
    <t xml:space="preserve">GILDO152407500.U</t>
  </si>
  <si>
    <t xml:space="preserve">GILD240315P00075000</t>
  </si>
  <si>
    <t xml:space="preserve">GILD US 03/15/24 P75 Equity</t>
  </si>
  <si>
    <t xml:space="preserve">2023-12-31-R-238575/0/190290151/0/true/Equity Option</t>
  </si>
  <si>
    <t xml:space="preserve">R-238575/0/190290151/0/true/Equity Option</t>
  </si>
  <si>
    <t xml:space="preserve">GILD Mar4 77.5 P</t>
  </si>
  <si>
    <t xml:space="preserve">GILD/A240315P77.5-USAA</t>
  </si>
  <si>
    <t xml:space="preserve">GILDO152407750.U</t>
  </si>
  <si>
    <t xml:space="preserve">GILD240315P00077500</t>
  </si>
  <si>
    <t xml:space="preserve">GILD US 03/15/24 P77.5 Equity</t>
  </si>
  <si>
    <t xml:space="preserve">2023-12-31-R-238575/0/190290191/0/true/Equity Option</t>
  </si>
  <si>
    <t xml:space="preserve">R-238575/0/190290191/0/true/Equity Option</t>
  </si>
  <si>
    <t xml:space="preserve">GILD Mar4 85.0 C</t>
  </si>
  <si>
    <t xml:space="preserve">GILD/A240315C85-USAA</t>
  </si>
  <si>
    <t xml:space="preserve">GILDC152408500.U</t>
  </si>
  <si>
    <t xml:space="preserve">GILD240315C00085000</t>
  </si>
  <si>
    <t xml:space="preserve">GILD US 03/15/24 C85 Equity</t>
  </si>
  <si>
    <t xml:space="preserve">2023-12-31-R-238575/0/190290203/0/true/Equity Option</t>
  </si>
  <si>
    <t xml:space="preserve">R-238575/0/190290203/0/true/Equity Option</t>
  </si>
  <si>
    <t xml:space="preserve">GILD Mar4 90.0 C</t>
  </si>
  <si>
    <t xml:space="preserve">GILD/A240315C90-USAA</t>
  </si>
  <si>
    <t xml:space="preserve">GILDC152409000.U</t>
  </si>
  <si>
    <t xml:space="preserve">GILD240315C00090000</t>
  </si>
  <si>
    <t xml:space="preserve">GILD US 03/15/24 C90 Equity</t>
  </si>
  <si>
    <t xml:space="preserve">2023-12-31-R-238575/0/190466635/0/true/Equity Option</t>
  </si>
  <si>
    <t xml:space="preserve">R-238575/0/190466635/0/true/Equity Option</t>
  </si>
  <si>
    <t xml:space="preserve">GILD Mar4 87.5 C</t>
  </si>
  <si>
    <t xml:space="preserve">GILD/A240315C87.5-USAA</t>
  </si>
  <si>
    <t xml:space="preserve">GILDC152408750.U</t>
  </si>
  <si>
    <t xml:space="preserve">GILD240315C00087500</t>
  </si>
  <si>
    <t xml:space="preserve">GILD US 03/15/24 C87.5 Equity</t>
  </si>
  <si>
    <t xml:space="preserve">2023-12-31-R-238575/0/190787516/0/true/Equity Option</t>
  </si>
  <si>
    <t xml:space="preserve">R-238575/0/190787516/0/true/Equity Option</t>
  </si>
  <si>
    <t xml:space="preserve">GILD Mar4 72.5 P</t>
  </si>
  <si>
    <t xml:space="preserve">GILD/A240315P72.5-USAA</t>
  </si>
  <si>
    <t xml:space="preserve">GILDO152407250.U</t>
  </si>
  <si>
    <t xml:space="preserve">GILD240315P00072500</t>
  </si>
  <si>
    <t xml:space="preserve">GILD US 03/15/24 P72.5 Equity</t>
  </si>
  <si>
    <t xml:space="preserve">2023-12-31-R-238575/0/134742387/0/true/Equity</t>
  </si>
  <si>
    <t xml:space="preserve">R-238575/0/134742387/0/true/Equity</t>
  </si>
  <si>
    <t xml:space="preserve">GLOBALFOUNDRIES ORD</t>
  </si>
  <si>
    <t xml:space="preserve">GFS</t>
  </si>
  <si>
    <t xml:space="preserve">GFS-USAA</t>
  </si>
  <si>
    <t xml:space="preserve">KYG393871085</t>
  </si>
  <si>
    <t xml:space="preserve">BMW7F63</t>
  </si>
  <si>
    <t xml:space="preserve">GFS.O</t>
  </si>
  <si>
    <t xml:space="preserve">GFS US Equity</t>
  </si>
  <si>
    <t xml:space="preserve">2023-12-31-R-238566/0/131037684/0/true/Corporate Bond</t>
  </si>
  <si>
    <t xml:space="preserve">R-238566/0/131037684/0/true/Corporate Bond</t>
  </si>
  <si>
    <t xml:space="preserve">GS     2.383 07/21/32 '31 FRN</t>
  </si>
  <si>
    <t xml:space="preserve">GS</t>
  </si>
  <si>
    <t xml:space="preserve">GS232F/2-USAA</t>
  </si>
  <si>
    <t xml:space="preserve">US38141GYJ74</t>
  </si>
  <si>
    <t xml:space="preserve">38141GYJ7</t>
  </si>
  <si>
    <t xml:space="preserve">BNW0354</t>
  </si>
  <si>
    <t xml:space="preserve">2023-12-31-R-238575/0/132090/0/true/Equity</t>
  </si>
  <si>
    <t xml:space="preserve">R-238575/0/132090/0/true/Equity</t>
  </si>
  <si>
    <t xml:space="preserve">GOLDMAN SACHS GROUP ORD</t>
  </si>
  <si>
    <t xml:space="preserve">GS-USAA</t>
  </si>
  <si>
    <t xml:space="preserve">US38141G1040</t>
  </si>
  <si>
    <t xml:space="preserve">2407966</t>
  </si>
  <si>
    <t xml:space="preserve">GS US Equity</t>
  </si>
  <si>
    <t xml:space="preserve">2023-12-31-R-238575/0/47176777/0/true/Corporate Bond</t>
  </si>
  <si>
    <t xml:space="preserve">R-238575/0/47176777/0/true/Corporate Bond</t>
  </si>
  <si>
    <t xml:space="preserve">GS     5.150 05/22/45</t>
  </si>
  <si>
    <t xml:space="preserve">GS545F-USAA</t>
  </si>
  <si>
    <t xml:space="preserve">US38148LAF31</t>
  </si>
  <si>
    <t xml:space="preserve">38148LAF3</t>
  </si>
  <si>
    <t xml:space="preserve">BY58YT3</t>
  </si>
  <si>
    <t xml:space="preserve">2023-12-31-R-238575/0/179807506/0/true/Equity Option</t>
  </si>
  <si>
    <t xml:space="preserve">R-238575/0/179807506/0/true/Equity Option</t>
  </si>
  <si>
    <t xml:space="preserve">GS Mar4 360.0 P</t>
  </si>
  <si>
    <t xml:space="preserve">GS/A240315P360-USAA</t>
  </si>
  <si>
    <t xml:space="preserve">GSO152436000.U</t>
  </si>
  <si>
    <t xml:space="preserve">GS240315P00360000</t>
  </si>
  <si>
    <t xml:space="preserve">GS US 03/15/24 P360 Equity</t>
  </si>
  <si>
    <t xml:space="preserve">2023-12-31-R-238575/0/179807605/0/true/Equity Option</t>
  </si>
  <si>
    <t xml:space="preserve">R-238575/0/179807605/0/true/Equity Option</t>
  </si>
  <si>
    <t xml:space="preserve">GS Mar4 415.0 C</t>
  </si>
  <si>
    <t xml:space="preserve">GS/A240315C415-USAA</t>
  </si>
  <si>
    <t xml:space="preserve">GSC152441500.U</t>
  </si>
  <si>
    <t xml:space="preserve">GS240315C00415000</t>
  </si>
  <si>
    <t xml:space="preserve">GS US 03/15/24 C415 Equity</t>
  </si>
  <si>
    <t xml:space="preserve">2023-12-31-R-238575/0/1226658/0/true/Equity</t>
  </si>
  <si>
    <t xml:space="preserve">R-238575/0/1226658/0/true/Equity</t>
  </si>
  <si>
    <t xml:space="preserve">GOODYEAR TIRE AND RUBBER ORD</t>
  </si>
  <si>
    <t xml:space="preserve">GT</t>
  </si>
  <si>
    <t xml:space="preserve">GT-USAA</t>
  </si>
  <si>
    <t xml:space="preserve">US3825501014</t>
  </si>
  <si>
    <t xml:space="preserve">2378200</t>
  </si>
  <si>
    <t xml:space="preserve">GT.O</t>
  </si>
  <si>
    <t xml:space="preserve">GT US Equity</t>
  </si>
  <si>
    <t xml:space="preserve">2023-12-31-R-238575/0/126384222/0/true/Corporate Bond</t>
  </si>
  <si>
    <t xml:space="preserve">R-238575/0/126384222/0/true/Corporate Bond</t>
  </si>
  <si>
    <t xml:space="preserve">GT     5.625 04/30/33 '33</t>
  </si>
  <si>
    <t xml:space="preserve">GT533F-USAA</t>
  </si>
  <si>
    <t xml:space="preserve">US382550BK68</t>
  </si>
  <si>
    <t xml:space="preserve">382550BK6</t>
  </si>
  <si>
    <t xml:space="preserve">BNXHJG7</t>
  </si>
  <si>
    <t xml:space="preserve">2023-12-31-R-238575/0/143401340/0/true/Corporate Bond</t>
  </si>
  <si>
    <t xml:space="preserve">R-238575/0/143401340/0/true/Corporate Bond</t>
  </si>
  <si>
    <t xml:space="preserve">GT     5.250 07/15/31 '31</t>
  </si>
  <si>
    <t xml:space="preserve">GT531F/2-USAA</t>
  </si>
  <si>
    <t xml:space="preserve">US382550BR12</t>
  </si>
  <si>
    <t xml:space="preserve">382550BR1</t>
  </si>
  <si>
    <t xml:space="preserve">BMH6W86</t>
  </si>
  <si>
    <t xml:space="preserve">2023-12-31-R-238581/0/185156824/0/true/CDS</t>
  </si>
  <si>
    <t xml:space="preserve">R-238581/0/185156824/0/true/CDS</t>
  </si>
  <si>
    <t xml:space="preserve">Goodyear Tire &amp; Rubber Co - 500 2028-12-20 </t>
  </si>
  <si>
    <t xml:space="preserve">GT     5.000 05/31/26 '24</t>
  </si>
  <si>
    <t xml:space="preserve">GTCDS500L2028-159877263</t>
  </si>
  <si>
    <t xml:space="preserve">US382550BF73</t>
  </si>
  <si>
    <t xml:space="preserve">2023-12-31-R-238587/0/143401340/0/true/Corporate Bond</t>
  </si>
  <si>
    <t xml:space="preserve">R-238587/0/143401340/0/true/Corporate Bond</t>
  </si>
  <si>
    <t xml:space="preserve">2023-12-31-R-241450/0/143401340/0/true/Corporate Bond</t>
  </si>
  <si>
    <t xml:space="preserve">R-241450/0/143401340/0/true/Corporate Bond</t>
  </si>
  <si>
    <t xml:space="preserve">2023-12-31-R-238566/0/71259/0/true/Equity</t>
  </si>
  <si>
    <t xml:space="preserve">R-238566/0/71259/0/true/Equity</t>
  </si>
  <si>
    <t xml:space="preserve">GRANITE CONSTRUCTION ORD</t>
  </si>
  <si>
    <t xml:space="preserve">GVA</t>
  </si>
  <si>
    <t xml:space="preserve">GVA-USAA</t>
  </si>
  <si>
    <t xml:space="preserve">US3873281071</t>
  </si>
  <si>
    <t xml:space="preserve">387328107</t>
  </si>
  <si>
    <t xml:space="preserve">2381189</t>
  </si>
  <si>
    <t xml:space="preserve">GVA US Equity</t>
  </si>
  <si>
    <t xml:space="preserve">2023-12-31-R-238566/0/178611057/0/true/Convertible Bond</t>
  </si>
  <si>
    <t xml:space="preserve">R-238566/0/178611057/0/true/Convertible Bond</t>
  </si>
  <si>
    <t xml:space="preserve">GVA    3.750 05/15/28 CVT</t>
  </si>
  <si>
    <t xml:space="preserve">GVA328AF-USAA</t>
  </si>
  <si>
    <t xml:space="preserve">US387328AC10</t>
  </si>
  <si>
    <t xml:space="preserve">BQBCGN1</t>
  </si>
  <si>
    <t xml:space="preserve">2023-12-31-R-238575/0/71259/0/true/Equity</t>
  </si>
  <si>
    <t xml:space="preserve">R-238575/0/71259/0/true/Equity</t>
  </si>
  <si>
    <t xml:space="preserve">2023-12-31-R-238575/0/178611057/0/true/Convertible Bond</t>
  </si>
  <si>
    <t xml:space="preserve">R-238575/0/178611057/0/true/Convertible Bond</t>
  </si>
  <si>
    <t xml:space="preserve">2023-12-31-R-238587/0/71259/0/true/Equity</t>
  </si>
  <si>
    <t xml:space="preserve">R-238587/0/71259/0/true/Equity</t>
  </si>
  <si>
    <t xml:space="preserve">2023-12-31-R-238587/0/178611057/0/true/Convertible Bond</t>
  </si>
  <si>
    <t xml:space="preserve">R-238587/0/178611057/0/true/Convertible Bond</t>
  </si>
  <si>
    <t xml:space="preserve">2023-12-31-R-241450/0/71259/0/true/Equity</t>
  </si>
  <si>
    <t xml:space="preserve">R-241450/0/71259/0/true/Equity</t>
  </si>
  <si>
    <t xml:space="preserve">2023-12-31-R-241450/0/178611057/0/true/Convertible Bond</t>
  </si>
  <si>
    <t xml:space="preserve">R-241450/0/178611057/0/true/Convertible Bond</t>
  </si>
  <si>
    <t xml:space="preserve">2023-12-31-R-238575/0/1226660/0/true/Equity</t>
  </si>
  <si>
    <t xml:space="preserve">R-238575/0/1226660/0/true/Equity</t>
  </si>
  <si>
    <t xml:space="preserve">GRAY TELEVISION ORD</t>
  </si>
  <si>
    <t xml:space="preserve">GTN-USAA</t>
  </si>
  <si>
    <t xml:space="preserve">US3893751061</t>
  </si>
  <si>
    <t xml:space="preserve">2390817</t>
  </si>
  <si>
    <t xml:space="preserve">GTN</t>
  </si>
  <si>
    <t xml:space="preserve">GTN US Equity</t>
  </si>
  <si>
    <t xml:space="preserve">2023-12-31-R-238575/0/117381699/0/true/Corporate Bond</t>
  </si>
  <si>
    <t xml:space="preserve">R-238575/0/117381699/0/true/Corporate Bond</t>
  </si>
  <si>
    <t xml:space="preserve">GTNX   4.750 10/15/30 '25</t>
  </si>
  <si>
    <t xml:space="preserve">GTN430AF-USAA</t>
  </si>
  <si>
    <t xml:space="preserve">US389375AL09</t>
  </si>
  <si>
    <t xml:space="preserve">389375AL0</t>
  </si>
  <si>
    <t xml:space="preserve">BMXWF01</t>
  </si>
  <si>
    <t xml:space="preserve">2023-12-31-R-238575/0/82036007/0/true/Equity</t>
  </si>
  <si>
    <t xml:space="preserve">R-238575/0/82036007/0/true/Equity</t>
  </si>
  <si>
    <t xml:space="preserve">Guardant Health Inc</t>
  </si>
  <si>
    <t xml:space="preserve">GUARDANT HEALTH ORD</t>
  </si>
  <si>
    <t xml:space="preserve">GHX</t>
  </si>
  <si>
    <t xml:space="preserve">GH-USAA</t>
  </si>
  <si>
    <t xml:space="preserve">US40131M1099</t>
  </si>
  <si>
    <t xml:space="preserve">40131M109</t>
  </si>
  <si>
    <t xml:space="preserve">BFXC911</t>
  </si>
  <si>
    <t xml:space="preserve">GH.O</t>
  </si>
  <si>
    <t xml:space="preserve">GH US Equity</t>
  </si>
  <si>
    <t xml:space="preserve">GH</t>
  </si>
  <si>
    <t xml:space="preserve">2023-12-31-R-241450/0/22271839/0/true/Equity</t>
  </si>
  <si>
    <t xml:space="preserve">R-241450/0/22271839/0/true/Equity</t>
  </si>
  <si>
    <t xml:space="preserve">GUIDEWIRE SOFTWARE ORD</t>
  </si>
  <si>
    <t xml:space="preserve">GWRE</t>
  </si>
  <si>
    <t xml:space="preserve">GWRE-USAA</t>
  </si>
  <si>
    <t xml:space="preserve">US40171V1008</t>
  </si>
  <si>
    <t xml:space="preserve">B7JYSG3</t>
  </si>
  <si>
    <t xml:space="preserve">GWRE.K</t>
  </si>
  <si>
    <t xml:space="preserve">GWRE US Equity</t>
  </si>
  <si>
    <t xml:space="preserve">2023-12-31-R-238575/0/17239561/0/true/Equity</t>
  </si>
  <si>
    <t xml:space="preserve">R-238575/0/17239561/0/true/Equity</t>
  </si>
  <si>
    <t xml:space="preserve">HCA HEALTHCARE ORD</t>
  </si>
  <si>
    <t xml:space="preserve">HCA</t>
  </si>
  <si>
    <t xml:space="preserve">HCA-USAA</t>
  </si>
  <si>
    <t xml:space="preserve">US40412C1018</t>
  </si>
  <si>
    <t xml:space="preserve">B4MGBG6</t>
  </si>
  <si>
    <t xml:space="preserve">HCA US Equity</t>
  </si>
  <si>
    <t xml:space="preserve">2023-12-31-R-238575/0/182022535/0/true/Equity Option</t>
  </si>
  <si>
    <t xml:space="preserve">R-238575/0/182022535/0/true/Equity Option</t>
  </si>
  <si>
    <t xml:space="preserve">HCA Mar4 250.0 P</t>
  </si>
  <si>
    <t xml:space="preserve">HCA/A240315P250-USAA</t>
  </si>
  <si>
    <t xml:space="preserve">HCAO152425000.U</t>
  </si>
  <si>
    <t xml:space="preserve">HCA240315P00250000</t>
  </si>
  <si>
    <t xml:space="preserve">HCA US 03/15/24 P250 Equity</t>
  </si>
  <si>
    <t xml:space="preserve">2023-12-31-R-238575/0/182022622/0/true/Equity Option</t>
  </si>
  <si>
    <t xml:space="preserve">R-238575/0/182022622/0/true/Equity Option</t>
  </si>
  <si>
    <t xml:space="preserve">HCA Mar4 295.0 C</t>
  </si>
  <si>
    <t xml:space="preserve">HCA/A240315C295-USAA</t>
  </si>
  <si>
    <t xml:space="preserve">HCAC152429500.U</t>
  </si>
  <si>
    <t xml:space="preserve">HCA240315C00295000</t>
  </si>
  <si>
    <t xml:space="preserve">HCA US 03/15/24 C295 Equity</t>
  </si>
  <si>
    <t xml:space="preserve">2023-12-31-R-241450/0/120900493/0/true/Corporate Bond</t>
  </si>
  <si>
    <t xml:space="preserve">R-241450/0/120900493/0/true/Corporate Bond</t>
  </si>
  <si>
    <t xml:space="preserve">HERBST GAMING LLC</t>
  </si>
  <si>
    <t xml:space="preserve">AFNTG  6.875 12/15/27 '24</t>
  </si>
  <si>
    <t xml:space="preserve">AFNTG</t>
  </si>
  <si>
    <t xml:space="preserve">AFFGAM628AF-USAA</t>
  </si>
  <si>
    <t xml:space="preserve">US00842XAA72</t>
  </si>
  <si>
    <t xml:space="preserve">00842XAA7</t>
  </si>
  <si>
    <t xml:space="preserve">BMB5T00</t>
  </si>
  <si>
    <t xml:space="preserve">2023-12-31-R-238575/0/36659/0/true/Equity</t>
  </si>
  <si>
    <t xml:space="preserve">R-238575/0/36659/0/true/Equity</t>
  </si>
  <si>
    <t xml:space="preserve">HF SINCLAIR ORD</t>
  </si>
  <si>
    <t xml:space="preserve">DINO</t>
  </si>
  <si>
    <t xml:space="preserve">DINO-USAA</t>
  </si>
  <si>
    <t xml:space="preserve">US4039491000</t>
  </si>
  <si>
    <t xml:space="preserve">BMZQ9C1</t>
  </si>
  <si>
    <t xml:space="preserve">DINO.K</t>
  </si>
  <si>
    <t xml:space="preserve">DINO US Equity</t>
  </si>
  <si>
    <t xml:space="preserve">2023-12-31-R-238575/0/128070659/0/true/Corporate Bond</t>
  </si>
  <si>
    <t xml:space="preserve">R-238575/0/128070659/0/true/Corporate Bond</t>
  </si>
  <si>
    <t xml:space="preserve">HLF FINANCING SARL LLC</t>
  </si>
  <si>
    <t xml:space="preserve">HLF    4.875 06/01/29 '24</t>
  </si>
  <si>
    <t xml:space="preserve">HLF</t>
  </si>
  <si>
    <t xml:space="preserve">HLF429AF-USAA</t>
  </si>
  <si>
    <t xml:space="preserve">US40390DAC92</t>
  </si>
  <si>
    <t xml:space="preserve">40390DAC9</t>
  </si>
  <si>
    <t xml:space="preserve">BKPGFP2</t>
  </si>
  <si>
    <t xml:space="preserve">2023-12-31-R-238575/0/177752263/0/true/Equity Option</t>
  </si>
  <si>
    <t xml:space="preserve">R-238575/0/177752263/0/true/Equity Option</t>
  </si>
  <si>
    <t xml:space="preserve">HPQ Jan4 36.0 C</t>
  </si>
  <si>
    <t xml:space="preserve">HP ORD</t>
  </si>
  <si>
    <t xml:space="preserve">HPQ</t>
  </si>
  <si>
    <t xml:space="preserve">HPQ/A240119C36-USAA</t>
  </si>
  <si>
    <t xml:space="preserve">US40434L1052</t>
  </si>
  <si>
    <t xml:space="preserve">HPQA192403600.U^A24^2024012800</t>
  </si>
  <si>
    <t xml:space="preserve">HPQ240119C00036000</t>
  </si>
  <si>
    <t xml:space="preserve">HPQ US 01/19/24 C36 Equity</t>
  </si>
  <si>
    <t xml:space="preserve">HPQ US Equity</t>
  </si>
  <si>
    <t xml:space="preserve">2023-12-31-R-238566/0/1226613/0/true/Equity</t>
  </si>
  <si>
    <t xml:space="preserve">R-238566/0/1226613/0/true/Equity</t>
  </si>
  <si>
    <t xml:space="preserve">HAEMONETICS ORD</t>
  </si>
  <si>
    <t xml:space="preserve">HAE</t>
  </si>
  <si>
    <t xml:space="preserve">HAE-USAA</t>
  </si>
  <si>
    <t xml:space="preserve">US4050241003</t>
  </si>
  <si>
    <t xml:space="preserve">405024100</t>
  </si>
  <si>
    <t xml:space="preserve">2401195</t>
  </si>
  <si>
    <t xml:space="preserve">HAE US Equity</t>
  </si>
  <si>
    <t xml:space="preserve">2023-12-31-R-238566/0/142433631/0/true/Convertible Bond</t>
  </si>
  <si>
    <t xml:space="preserve">R-238566/0/142433631/0/true/Convertible Bond</t>
  </si>
  <si>
    <t xml:space="preserve">HAE          03/01/26 CVT</t>
  </si>
  <si>
    <t xml:space="preserve">HAE026F-USAA</t>
  </si>
  <si>
    <t xml:space="preserve">US405024AB67</t>
  </si>
  <si>
    <t xml:space="preserve">BN4Q6Z1</t>
  </si>
  <si>
    <t xml:space="preserve">2023-12-31-R-238575/0/1226613/0/true/Equity</t>
  </si>
  <si>
    <t xml:space="preserve">R-238575/0/1226613/0/true/Equity</t>
  </si>
  <si>
    <t xml:space="preserve">2023-12-31-R-238575/0/142433631/0/true/Convertible Bond</t>
  </si>
  <si>
    <t xml:space="preserve">R-238575/0/142433631/0/true/Convertible Bond</t>
  </si>
  <si>
    <t xml:space="preserve">2023-12-31-R-238587/0/1226613/0/true/Equity</t>
  </si>
  <si>
    <t xml:space="preserve">R-238587/0/1226613/0/true/Equity</t>
  </si>
  <si>
    <t xml:space="preserve">2023-12-31-R-238587/0/142433631/0/true/Convertible Bond</t>
  </si>
  <si>
    <t xml:space="preserve">R-238587/0/142433631/0/true/Convertible Bond</t>
  </si>
  <si>
    <t xml:space="preserve">2023-12-31-R-241450/0/1226613/0/true/Equity</t>
  </si>
  <si>
    <t xml:space="preserve">R-241450/0/1226613/0/true/Equity</t>
  </si>
  <si>
    <t xml:space="preserve">2023-12-31-R-241450/0/142433631/0/true/Convertible Bond</t>
  </si>
  <si>
    <t xml:space="preserve">R-241450/0/142433631/0/true/Convertible Bond</t>
  </si>
  <si>
    <t xml:space="preserve">2023-12-31-R-238575/0/110611/0/true/Equity</t>
  </si>
  <si>
    <t xml:space="preserve">R-238575/0/110611/0/true/Equity</t>
  </si>
  <si>
    <t xml:space="preserve">HALLIBURTON ORD</t>
  </si>
  <si>
    <t xml:space="preserve">HAL</t>
  </si>
  <si>
    <t xml:space="preserve">HAL-USAA</t>
  </si>
  <si>
    <t xml:space="preserve">US4062161017</t>
  </si>
  <si>
    <t xml:space="preserve">2405302</t>
  </si>
  <si>
    <t xml:space="preserve">HAL US Equity</t>
  </si>
  <si>
    <t xml:space="preserve">2023-12-31-R-238575/0/139886174/0/true/Equity Option</t>
  </si>
  <si>
    <t xml:space="preserve">R-238575/0/139886174/0/true/Equity Option</t>
  </si>
  <si>
    <t xml:space="preserve">HAL Jan4 45.0 C</t>
  </si>
  <si>
    <t xml:space="preserve">HAL/A240119C45-USAA</t>
  </si>
  <si>
    <t xml:space="preserve">HALA192404500.U^A24^2024012800</t>
  </si>
  <si>
    <t xml:space="preserve">HAL240119C00045000</t>
  </si>
  <si>
    <t xml:space="preserve">HAL US 01/19/24 C45 Equity</t>
  </si>
  <si>
    <t xml:space="preserve">2023-12-31-R-238575/0/139886182/0/true/Equity Option</t>
  </si>
  <si>
    <t xml:space="preserve">R-238575/0/139886182/0/true/Equity Option</t>
  </si>
  <si>
    <t xml:space="preserve">HAL Jan4 47.0 C</t>
  </si>
  <si>
    <t xml:space="preserve">HAL/A240119C47-USAA</t>
  </si>
  <si>
    <t xml:space="preserve">HALA192404700.U^A24^2024012800</t>
  </si>
  <si>
    <t xml:space="preserve">HAL240119C00047000</t>
  </si>
  <si>
    <t xml:space="preserve">HAL US 01/19/24 C47 Equity</t>
  </si>
  <si>
    <t xml:space="preserve">2023-12-31-R-238575/0/177751700/0/true/Equity Option</t>
  </si>
  <si>
    <t xml:space="preserve">R-238575/0/177751700/0/true/Equity Option</t>
  </si>
  <si>
    <t xml:space="preserve">HAL Jan4 28.0 P</t>
  </si>
  <si>
    <t xml:space="preserve">HAL/A240119P28-USAA</t>
  </si>
  <si>
    <t xml:space="preserve">HALM192402800.U^A24^2024012800</t>
  </si>
  <si>
    <t xml:space="preserve">HAL240119P00028000</t>
  </si>
  <si>
    <t xml:space="preserve">HAL US 01/19/24 P28 Equity</t>
  </si>
  <si>
    <t xml:space="preserve">2023-12-31-R-238575/0/177751732/0/true/Equity Option</t>
  </si>
  <si>
    <t xml:space="preserve">R-238575/0/177751732/0/true/Equity Option</t>
  </si>
  <si>
    <t xml:space="preserve">HAL Jan4 31.0 P</t>
  </si>
  <si>
    <t xml:space="preserve">HAL/A240119P31-USAA</t>
  </si>
  <si>
    <t xml:space="preserve">HALM192403100.U^A24^2024012800</t>
  </si>
  <si>
    <t xml:space="preserve">HAL240119P00031000</t>
  </si>
  <si>
    <t xml:space="preserve">HAL US 01/19/24 P31 Equity</t>
  </si>
  <si>
    <t xml:space="preserve">2023-12-31-R-238575/0/177751741/0/true/Equity Option</t>
  </si>
  <si>
    <t xml:space="preserve">R-238575/0/177751741/0/true/Equity Option</t>
  </si>
  <si>
    <t xml:space="preserve">HAL Jan4 33.0 P</t>
  </si>
  <si>
    <t xml:space="preserve">HAL/A240119P33-USAA</t>
  </si>
  <si>
    <t xml:space="preserve">HALM192403300.U^A24^2024012800</t>
  </si>
  <si>
    <t xml:space="preserve">HAL240119P00033000</t>
  </si>
  <si>
    <t xml:space="preserve">HAL US 01/19/24 P33 Equity</t>
  </si>
  <si>
    <t xml:space="preserve">2023-12-31-R-238575/0/177751782/0/true/Equity Option</t>
  </si>
  <si>
    <t xml:space="preserve">R-238575/0/177751782/0/true/Equity Option</t>
  </si>
  <si>
    <t xml:space="preserve">HAL Jan4 41.0 C</t>
  </si>
  <si>
    <t xml:space="preserve">HAL/A240119C41-USAA</t>
  </si>
  <si>
    <t xml:space="preserve">HALA192404100.U^A24^2024012800</t>
  </si>
  <si>
    <t xml:space="preserve">HAL240119C00041000</t>
  </si>
  <si>
    <t xml:space="preserve">HAL US 01/19/24 C41 Equity</t>
  </si>
  <si>
    <t xml:space="preserve">2023-12-31-R-238566/0/1229026/0/true/Equity</t>
  </si>
  <si>
    <t xml:space="preserve">R-238566/0/1229026/0/true/Equity</t>
  </si>
  <si>
    <t xml:space="preserve">HALOZYME THERAPEUTICS ORD</t>
  </si>
  <si>
    <t xml:space="preserve">HALO</t>
  </si>
  <si>
    <t xml:space="preserve">HALO-USAA</t>
  </si>
  <si>
    <t xml:space="preserve">US40637H1095</t>
  </si>
  <si>
    <t xml:space="preserve">40637H109</t>
  </si>
  <si>
    <t xml:space="preserve">2975098</t>
  </si>
  <si>
    <t xml:space="preserve">HALO.O</t>
  </si>
  <si>
    <t xml:space="preserve">HALO US Equity</t>
  </si>
  <si>
    <t xml:space="preserve">2023-12-31-R-238566/0/183593512/0/true/Convertible Bond</t>
  </si>
  <si>
    <t xml:space="preserve">R-238566/0/183593512/0/true/Convertible Bond</t>
  </si>
  <si>
    <t xml:space="preserve">HALO   1.000 08/15/28 CVT</t>
  </si>
  <si>
    <t xml:space="preserve">HALO128F-USAA</t>
  </si>
  <si>
    <t xml:space="preserve">US40637HAF64</t>
  </si>
  <si>
    <t xml:space="preserve">BPG90K5</t>
  </si>
  <si>
    <t xml:space="preserve">2023-12-31-R-238575/0/1229026/0/true/Equity</t>
  </si>
  <si>
    <t xml:space="preserve">R-238575/0/1229026/0/true/Equity</t>
  </si>
  <si>
    <t xml:space="preserve">2023-12-31-R-238575/0/142937029/0/true/Convertible Bond</t>
  </si>
  <si>
    <t xml:space="preserve">R-238575/0/142937029/0/true/Convertible Bond</t>
  </si>
  <si>
    <t xml:space="preserve">HALO   0.250 03/01/27 CVT</t>
  </si>
  <si>
    <t xml:space="preserve">HALO027F-USAA</t>
  </si>
  <si>
    <t xml:space="preserve">US40637HAD17</t>
  </si>
  <si>
    <t xml:space="preserve">BJN4302</t>
  </si>
  <si>
    <t xml:space="preserve">2023-12-31-R-241450/0/1229026/0/true/Equity</t>
  </si>
  <si>
    <t xml:space="preserve">R-241450/0/1229026/0/true/Equity</t>
  </si>
  <si>
    <t xml:space="preserve">2023-12-31-R-241450/0/142937029/0/true/Convertible Bond</t>
  </si>
  <si>
    <t xml:space="preserve">R-241450/0/142937029/0/true/Convertible Bond</t>
  </si>
  <si>
    <t xml:space="preserve">2023-12-31-R-241450/0/183593512/0/true/Convertible Bond</t>
  </si>
  <si>
    <t xml:space="preserve">R-241450/0/183593512/0/true/Convertible Bond</t>
  </si>
  <si>
    <t xml:space="preserve">2023-12-31-R-238575/0/1308804/0/true/Equity</t>
  </si>
  <si>
    <t xml:space="preserve">R-238575/0/1308804/0/true/Equity</t>
  </si>
  <si>
    <t xml:space="preserve">Hancock Whitney Corp</t>
  </si>
  <si>
    <t xml:space="preserve">HANCOCK WHITNEY ORD</t>
  </si>
  <si>
    <t xml:space="preserve">HWC</t>
  </si>
  <si>
    <t xml:space="preserve">HWC-USAA</t>
  </si>
  <si>
    <t xml:space="preserve">US4101201097</t>
  </si>
  <si>
    <t xml:space="preserve">410120109</t>
  </si>
  <si>
    <t xml:space="preserve">2415497</t>
  </si>
  <si>
    <t xml:space="preserve">HWC.O</t>
  </si>
  <si>
    <t xml:space="preserve">HWC US Equity</t>
  </si>
  <si>
    <t xml:space="preserve">2023-12-31-R-238575/0/22998/0/true/Equity</t>
  </si>
  <si>
    <t xml:space="preserve">R-238575/0/22998/0/true/Equity</t>
  </si>
  <si>
    <t xml:space="preserve">Harley-Davidson Inc</t>
  </si>
  <si>
    <t xml:space="preserve">HARLEY DAVIDSON ORD</t>
  </si>
  <si>
    <t xml:space="preserve">HOG</t>
  </si>
  <si>
    <t xml:space="preserve">HOG-USAA</t>
  </si>
  <si>
    <t xml:space="preserve">US4128221086</t>
  </si>
  <si>
    <t xml:space="preserve">412822108</t>
  </si>
  <si>
    <t xml:space="preserve">2411053</t>
  </si>
  <si>
    <t xml:space="preserve">HOG US Equity</t>
  </si>
  <si>
    <t xml:space="preserve">2023-12-31-R-238575/0/1229008/0/true/Equity</t>
  </si>
  <si>
    <t xml:space="preserve">R-238575/0/1229008/0/true/Equity</t>
  </si>
  <si>
    <t xml:space="preserve">HAWAIIAN HOLDINGS ORD</t>
  </si>
  <si>
    <t xml:space="preserve">HA</t>
  </si>
  <si>
    <t xml:space="preserve">HA-USAA</t>
  </si>
  <si>
    <t xml:space="preserve">US4198791018</t>
  </si>
  <si>
    <t xml:space="preserve">2408044</t>
  </si>
  <si>
    <t xml:space="preserve">HA.O</t>
  </si>
  <si>
    <t xml:space="preserve">HA US Equity</t>
  </si>
  <si>
    <t xml:space="preserve">2023-12-31-R-238575/0/1226595/0/true/Equity</t>
  </si>
  <si>
    <t xml:space="preserve">R-238575/0/1226595/0/true/Equity</t>
  </si>
  <si>
    <t xml:space="preserve">Hecla Mining Co</t>
  </si>
  <si>
    <t xml:space="preserve">HECLA MINING ORD</t>
  </si>
  <si>
    <t xml:space="preserve">HL</t>
  </si>
  <si>
    <t xml:space="preserve">HL-USAA</t>
  </si>
  <si>
    <t xml:space="preserve">US4227041062</t>
  </si>
  <si>
    <t xml:space="preserve">422704106</t>
  </si>
  <si>
    <t xml:space="preserve">2418601</t>
  </si>
  <si>
    <t xml:space="preserve">HL US Equity</t>
  </si>
  <si>
    <t xml:space="preserve">2023-12-31-R-238587/0/1226595/0/true/Equity</t>
  </si>
  <si>
    <t xml:space="preserve">R-238587/0/1226595/0/true/Equity</t>
  </si>
  <si>
    <t xml:space="preserve">2023-12-31-R-238575/0/1226596/0/true/Equity</t>
  </si>
  <si>
    <t xml:space="preserve">R-238575/0/1226596/0/true/Equity</t>
  </si>
  <si>
    <t xml:space="preserve">HERBALIFE ORD</t>
  </si>
  <si>
    <t xml:space="preserve">HRBLF</t>
  </si>
  <si>
    <t xml:space="preserve">HLF-USAA</t>
  </si>
  <si>
    <t xml:space="preserve">KYG4412G1010</t>
  </si>
  <si>
    <t xml:space="preserve">B0539H3</t>
  </si>
  <si>
    <t xml:space="preserve">HLF US Equity</t>
  </si>
  <si>
    <t xml:space="preserve">Cayman Islands</t>
  </si>
  <si>
    <t xml:space="preserve">2023-12-31-R-238575/0/1335576/0/true/Equity</t>
  </si>
  <si>
    <t xml:space="preserve">R-238575/0/1335576/0/true/Equity</t>
  </si>
  <si>
    <t xml:space="preserve">Herc Holdings Inc</t>
  </si>
  <si>
    <t xml:space="preserve">HERC HOLDINGS ORD</t>
  </si>
  <si>
    <t xml:space="preserve">HRI</t>
  </si>
  <si>
    <t xml:space="preserve">HRI-USAA</t>
  </si>
  <si>
    <t xml:space="preserve">US42704L1044</t>
  </si>
  <si>
    <t xml:space="preserve">42704L104</t>
  </si>
  <si>
    <t xml:space="preserve">BZBZ020</t>
  </si>
  <si>
    <t xml:space="preserve">HRI US Equity</t>
  </si>
  <si>
    <t xml:space="preserve">2023-12-31-R-238575/0/91953/0/true/Equity</t>
  </si>
  <si>
    <t xml:space="preserve">R-238575/0/91953/0/true/Equity</t>
  </si>
  <si>
    <t xml:space="preserve">Hershey Co</t>
  </si>
  <si>
    <t xml:space="preserve">HERSHEY FOODS ORD</t>
  </si>
  <si>
    <t xml:space="preserve">HSY</t>
  </si>
  <si>
    <t xml:space="preserve">HSY-USAA</t>
  </si>
  <si>
    <t xml:space="preserve">US4278661081</t>
  </si>
  <si>
    <t xml:space="preserve">427866108</t>
  </si>
  <si>
    <t xml:space="preserve">2422806</t>
  </si>
  <si>
    <t xml:space="preserve">HSY US Equity</t>
  </si>
  <si>
    <t xml:space="preserve">2023-12-31-R-238575/0/131526/0/true/Equity</t>
  </si>
  <si>
    <t xml:space="preserve">R-238575/0/131526/0/true/Equity</t>
  </si>
  <si>
    <t xml:space="preserve">HESS ORD</t>
  </si>
  <si>
    <t xml:space="preserve">HES</t>
  </si>
  <si>
    <t xml:space="preserve">HES-USAA</t>
  </si>
  <si>
    <t xml:space="preserve">US42809H1077</t>
  </si>
  <si>
    <t xml:space="preserve">2023748</t>
  </si>
  <si>
    <t xml:space="preserve">HES US Equity</t>
  </si>
  <si>
    <t xml:space="preserve">2023-12-31-R-238575/0/62196244/0/true/Equity</t>
  </si>
  <si>
    <t xml:space="preserve">R-238575/0/62196244/0/true/Equity</t>
  </si>
  <si>
    <t xml:space="preserve">Hilton Grand Vacations Inc</t>
  </si>
  <si>
    <t xml:space="preserve">HILTON GRAND VACATIONS ORD</t>
  </si>
  <si>
    <t xml:space="preserve">HGV</t>
  </si>
  <si>
    <t xml:space="preserve">HGV-USAA</t>
  </si>
  <si>
    <t xml:space="preserve">US43283X1054</t>
  </si>
  <si>
    <t xml:space="preserve">43283X105</t>
  </si>
  <si>
    <t xml:space="preserve">BYSLHX4</t>
  </si>
  <si>
    <t xml:space="preserve">HGV US Equity</t>
  </si>
  <si>
    <t xml:space="preserve">2023-12-31-R-238575/0/34819663/0/true/Equity</t>
  </si>
  <si>
    <t xml:space="preserve">R-238575/0/34819663/0/true/Equity</t>
  </si>
  <si>
    <t xml:space="preserve">HILTON WORLDWIDE HOLDINGS ORD</t>
  </si>
  <si>
    <t xml:space="preserve">HLT</t>
  </si>
  <si>
    <t xml:space="preserve">HLT-USAA</t>
  </si>
  <si>
    <t xml:space="preserve">US43300A2033</t>
  </si>
  <si>
    <t xml:space="preserve">BYVMW06</t>
  </si>
  <si>
    <t xml:space="preserve">HLT US Equity</t>
  </si>
  <si>
    <t xml:space="preserve">2023-12-31-R-238575/0/133547430/0/true/Equity Option</t>
  </si>
  <si>
    <t xml:space="preserve">R-238575/0/133547430/0/true/Equity Option</t>
  </si>
  <si>
    <t xml:space="preserve">HLT Jan4 140.0 P</t>
  </si>
  <si>
    <t xml:space="preserve">HLT/A240119P140-USAA</t>
  </si>
  <si>
    <t xml:space="preserve">HLTM192414000.U^A24^2024012800</t>
  </si>
  <si>
    <t xml:space="preserve">HLT240119P00140000</t>
  </si>
  <si>
    <t xml:space="preserve">HLT US 01/19/24 P140 Equity</t>
  </si>
  <si>
    <t xml:space="preserve">2023-12-31-R-238575/0/133902960/0/true/Equity Option</t>
  </si>
  <si>
    <t xml:space="preserve">R-238575/0/133902960/0/true/Equity Option</t>
  </si>
  <si>
    <t xml:space="preserve">HLT Jan4 175.0 C</t>
  </si>
  <si>
    <t xml:space="preserve">HLT/A240119C175-USAA</t>
  </si>
  <si>
    <t xml:space="preserve">HLTA192417500.U^A24^2024012800</t>
  </si>
  <si>
    <t xml:space="preserve">HLT240119C00175000</t>
  </si>
  <si>
    <t xml:space="preserve">HLT US 01/19/24 C175 Equity</t>
  </si>
  <si>
    <t xml:space="preserve">2023-12-31-R-238575/0/88850/0/true/Equity</t>
  </si>
  <si>
    <t xml:space="preserve">R-238575/0/88850/0/true/Equity</t>
  </si>
  <si>
    <t xml:space="preserve">HOME DEPOT ORD</t>
  </si>
  <si>
    <t xml:space="preserve">HD</t>
  </si>
  <si>
    <t xml:space="preserve">HD-USAA</t>
  </si>
  <si>
    <t xml:space="preserve">US4370761029</t>
  </si>
  <si>
    <t xml:space="preserve">2434209</t>
  </si>
  <si>
    <t xml:space="preserve">HD US Equity</t>
  </si>
  <si>
    <t xml:space="preserve">2023-12-31-R-238575/0/133547150/0/true/Equity Option</t>
  </si>
  <si>
    <t xml:space="preserve">R-238575/0/133547150/0/true/Equity Option</t>
  </si>
  <si>
    <t xml:space="preserve">HD Jan4 370.0 C</t>
  </si>
  <si>
    <t xml:space="preserve">HD/A240119C370-USAA</t>
  </si>
  <si>
    <t xml:space="preserve">HDA192437000.U^A24^2024012800</t>
  </si>
  <si>
    <t xml:space="preserve">HD240119C00370000</t>
  </si>
  <si>
    <t xml:space="preserve">HD US 01/19/24 C370 Equity</t>
  </si>
  <si>
    <t xml:space="preserve">2023-12-31-R-238575/0/133547170/0/true/Equity Option</t>
  </si>
  <si>
    <t xml:space="preserve">R-238575/0/133547170/0/true/Equity Option</t>
  </si>
  <si>
    <t xml:space="preserve">HD Jan4 300.0 P</t>
  </si>
  <si>
    <t xml:space="preserve">HD/A240119P300-USAA</t>
  </si>
  <si>
    <t xml:space="preserve">HDM192430000.U^A24^2024012800</t>
  </si>
  <si>
    <t xml:space="preserve">HD240119P00300000</t>
  </si>
  <si>
    <t xml:space="preserve">HD US 01/19/24 P300 Equity</t>
  </si>
  <si>
    <t xml:space="preserve">2023-12-31-R-238575/0/182426935/0/true/Equity Option</t>
  </si>
  <si>
    <t xml:space="preserve">R-238575/0/182426935/0/true/Equity Option</t>
  </si>
  <si>
    <t xml:space="preserve">HD Mar4 380.0 C</t>
  </si>
  <si>
    <t xml:space="preserve">HD/A240315C380-USAA</t>
  </si>
  <si>
    <t xml:space="preserve">HDC152438000.U</t>
  </si>
  <si>
    <t xml:space="preserve">HD240315C00380000</t>
  </si>
  <si>
    <t xml:space="preserve">HD US 03/15/24 C380 Equity</t>
  </si>
  <si>
    <t xml:space="preserve">2023-12-31-R-238575/0/190294137/0/true/Equity Option</t>
  </si>
  <si>
    <t xml:space="preserve">R-238575/0/190294137/0/true/Equity Option</t>
  </si>
  <si>
    <t xml:space="preserve">HD Mar4 335.0 P</t>
  </si>
  <si>
    <t xml:space="preserve">HD/A240315P335-USAA</t>
  </si>
  <si>
    <t xml:space="preserve">HDO152433500.U</t>
  </si>
  <si>
    <t xml:space="preserve">HD240315P00335000</t>
  </si>
  <si>
    <t xml:space="preserve">HD US 03/15/24 P335 Equity</t>
  </si>
  <si>
    <t xml:space="preserve">2023-12-31-R-238575/0/5233/0/true/Equity</t>
  </si>
  <si>
    <t xml:space="preserve">R-238575/0/5233/0/true/Equity</t>
  </si>
  <si>
    <t xml:space="preserve">HONEYWELL INTERNATIONAL ORD</t>
  </si>
  <si>
    <t xml:space="preserve">HON</t>
  </si>
  <si>
    <t xml:space="preserve">HON-USAA</t>
  </si>
  <si>
    <t xml:space="preserve">US4385161066</t>
  </si>
  <si>
    <t xml:space="preserve">2020459</t>
  </si>
  <si>
    <t xml:space="preserve">HON.O</t>
  </si>
  <si>
    <t xml:space="preserve">HON US Equity</t>
  </si>
  <si>
    <t xml:space="preserve">2023-12-31-R-238575/0/133547543/0/true/Equity Option</t>
  </si>
  <si>
    <t xml:space="preserve">R-238575/0/133547543/0/true/Equity Option</t>
  </si>
  <si>
    <t xml:space="preserve">HON Jan4 230.0 C</t>
  </si>
  <si>
    <t xml:space="preserve">HON/A240119C230-USAA</t>
  </si>
  <si>
    <t xml:space="preserve">HONA192423000.U^A24^2024012800</t>
  </si>
  <si>
    <t xml:space="preserve">HON240119C00230000</t>
  </si>
  <si>
    <t xml:space="preserve">HON US 01/19/24 C230 Equity</t>
  </si>
  <si>
    <t xml:space="preserve">2023-12-31-R-238575/0/133547561/0/true/Equity Option</t>
  </si>
  <si>
    <t xml:space="preserve">R-238575/0/133547561/0/true/Equity Option</t>
  </si>
  <si>
    <t xml:space="preserve">HON Jan4 180.0 P</t>
  </si>
  <si>
    <t xml:space="preserve">HON/A240119P180-USAA</t>
  </si>
  <si>
    <t xml:space="preserve">HONM192418000.U^A24^2024012800</t>
  </si>
  <si>
    <t xml:space="preserve">HON240119P00180000</t>
  </si>
  <si>
    <t xml:space="preserve">HON US 01/19/24 P180 Equity</t>
  </si>
  <si>
    <t xml:space="preserve">2023-12-31-R-238575/0/182023812/0/true/Equity Option</t>
  </si>
  <si>
    <t xml:space="preserve">R-238575/0/182023812/0/true/Equity Option</t>
  </si>
  <si>
    <t xml:space="preserve">HON Mar4 195.0 P</t>
  </si>
  <si>
    <t xml:space="preserve">HON/A240315P195-USAA</t>
  </si>
  <si>
    <t xml:space="preserve">HONO152419500.U</t>
  </si>
  <si>
    <t xml:space="preserve">HON240315P00195000</t>
  </si>
  <si>
    <t xml:space="preserve">HON US 03/15/24 P195 Equity</t>
  </si>
  <si>
    <t xml:space="preserve">2023-12-31-R-238575/0/182023847/0/true/Equity Option</t>
  </si>
  <si>
    <t xml:space="preserve">R-238575/0/182023847/0/true/Equity Option</t>
  </si>
  <si>
    <t xml:space="preserve">HON Mar4 220.0 C</t>
  </si>
  <si>
    <t xml:space="preserve">HON/A240315C220-USAA</t>
  </si>
  <si>
    <t xml:space="preserve">HONC152422000.U</t>
  </si>
  <si>
    <t xml:space="preserve">HON240315C00220000</t>
  </si>
  <si>
    <t xml:space="preserve">HON US 03/15/24 C220 Equity</t>
  </si>
  <si>
    <t xml:space="preserve">2023-12-31-R-238575/0/1308731/0/true/Equity</t>
  </si>
  <si>
    <t xml:space="preserve">R-238575/0/1308731/0/true/Equity</t>
  </si>
  <si>
    <t xml:space="preserve">Hub Group Inc</t>
  </si>
  <si>
    <t xml:space="preserve">HUB GROUP CL A ORD</t>
  </si>
  <si>
    <t xml:space="preserve">HUBG</t>
  </si>
  <si>
    <t xml:space="preserve">HUBG-USAA</t>
  </si>
  <si>
    <t xml:space="preserve">US4433201062</t>
  </si>
  <si>
    <t xml:space="preserve">443320106</t>
  </si>
  <si>
    <t xml:space="preserve">2407632</t>
  </si>
  <si>
    <t xml:space="preserve">HUBG.O</t>
  </si>
  <si>
    <t xml:space="preserve">HUBG US Equity</t>
  </si>
  <si>
    <t xml:space="preserve">2023-12-31-R-238575/0/25996/0/true/Equity</t>
  </si>
  <si>
    <t xml:space="preserve">R-238575/0/25996/0/true/Equity</t>
  </si>
  <si>
    <t xml:space="preserve">Huntsman Corp</t>
  </si>
  <si>
    <t xml:space="preserve">HUNTSMAN ORD</t>
  </si>
  <si>
    <t xml:space="preserve">HUN</t>
  </si>
  <si>
    <t xml:space="preserve">HUN-USAA</t>
  </si>
  <si>
    <t xml:space="preserve">US4470111075</t>
  </si>
  <si>
    <t xml:space="preserve">447011107</t>
  </si>
  <si>
    <t xml:space="preserve">B0650B9</t>
  </si>
  <si>
    <t xml:space="preserve">HUN US Equity</t>
  </si>
  <si>
    <t xml:space="preserve">2023-12-31-R-238575/0/178978496/0/true/Equity Option</t>
  </si>
  <si>
    <t xml:space="preserve">R-238575/0/178978496/0/true/Equity Option</t>
  </si>
  <si>
    <t xml:space="preserve">ICLR Jan4 230.0P</t>
  </si>
  <si>
    <t xml:space="preserve">ICON ORD</t>
  </si>
  <si>
    <t xml:space="preserve">ICLR</t>
  </si>
  <si>
    <t xml:space="preserve">ICLR/A240119P230-USAA</t>
  </si>
  <si>
    <t xml:space="preserve">IE0005711209</t>
  </si>
  <si>
    <t xml:space="preserve">ICLRM192423000.U^A24^2024012800</t>
  </si>
  <si>
    <t xml:space="preserve">ICLR240119P00230000</t>
  </si>
  <si>
    <t xml:space="preserve">ICLR US 01/19/24 P230 Equity</t>
  </si>
  <si>
    <t xml:space="preserve">ICLR US Equity</t>
  </si>
  <si>
    <t xml:space="preserve">2023-12-31-R-238575/0/89735371/0/true/Corporate Bond</t>
  </si>
  <si>
    <t xml:space="preserve">R-238575/0/89735371/0/true/Corporate Bond</t>
  </si>
  <si>
    <t xml:space="preserve">IHEARTCOMMUNICATIONS, INC.</t>
  </si>
  <si>
    <t xml:space="preserve">IHTM   8.375 05/01/27 '23</t>
  </si>
  <si>
    <t xml:space="preserve">IHTM</t>
  </si>
  <si>
    <t xml:space="preserve">IHRT827F-USAA</t>
  </si>
  <si>
    <t xml:space="preserve">US45174HBD89</t>
  </si>
  <si>
    <t xml:space="preserve">45174HBD8</t>
  </si>
  <si>
    <t xml:space="preserve">BK0NK86</t>
  </si>
  <si>
    <t xml:space="preserve">2023-12-31-R-238587/0/89735371/0/true/Corporate Bond</t>
  </si>
  <si>
    <t xml:space="preserve">R-238587/0/89735371/0/true/Corporate Bond</t>
  </si>
  <si>
    <t xml:space="preserve">2023-12-31-R-238575/0/31008374/0/true/Equity</t>
  </si>
  <si>
    <t xml:space="preserve">R-238575/0/31008374/0/true/Equity</t>
  </si>
  <si>
    <t xml:space="preserve">IQVIA Holdings Inc</t>
  </si>
  <si>
    <t xml:space="preserve">IQVIA HOLDINGS ORD</t>
  </si>
  <si>
    <t xml:space="preserve">IQV</t>
  </si>
  <si>
    <t xml:space="preserve">IQV-USAA</t>
  </si>
  <si>
    <t xml:space="preserve">US46266C1053</t>
  </si>
  <si>
    <t xml:space="preserve">46266C105</t>
  </si>
  <si>
    <t xml:space="preserve">BDR73G1</t>
  </si>
  <si>
    <t xml:space="preserve">IQV US Equity</t>
  </si>
  <si>
    <t xml:space="preserve">2023-12-31-R-238575/0/12515/0/true/Equity</t>
  </si>
  <si>
    <t xml:space="preserve">R-238575/0/12515/0/true/Equity</t>
  </si>
  <si>
    <t xml:space="preserve">ILLINOIS TOOL ORD</t>
  </si>
  <si>
    <t xml:space="preserve">ITW</t>
  </si>
  <si>
    <t xml:space="preserve">ITW-USAA</t>
  </si>
  <si>
    <t xml:space="preserve">US4523081093</t>
  </si>
  <si>
    <t xml:space="preserve">2457552</t>
  </si>
  <si>
    <t xml:space="preserve">ITW US Equity</t>
  </si>
  <si>
    <t xml:space="preserve">2023-12-31-R-238575/0/182028987/0/true/Equity Option</t>
  </si>
  <si>
    <t xml:space="preserve">R-238575/0/182028987/0/true/Equity Option</t>
  </si>
  <si>
    <t xml:space="preserve">ITW Mar4 250.0 P</t>
  </si>
  <si>
    <t xml:space="preserve">ITW/A240315P250-USAA</t>
  </si>
  <si>
    <t xml:space="preserve">ITWO152425000.U</t>
  </si>
  <si>
    <t xml:space="preserve">ITW240315P00250000</t>
  </si>
  <si>
    <t xml:space="preserve">ITW US 03/15/24 P250 Equity</t>
  </si>
  <si>
    <t xml:space="preserve">2023-12-31-R-238575/0/182028998/0/true/Equity Option</t>
  </si>
  <si>
    <t xml:space="preserve">R-238575/0/182028998/0/true/Equity Option</t>
  </si>
  <si>
    <t xml:space="preserve">ITW Mar4 280.0 C</t>
  </si>
  <si>
    <t xml:space="preserve">ITW/A240315C280-USAA</t>
  </si>
  <si>
    <t xml:space="preserve">ITWC152428000.U</t>
  </si>
  <si>
    <t xml:space="preserve">ITW240315C00280000</t>
  </si>
  <si>
    <t xml:space="preserve">ITW US 03/15/24 C280 Equity</t>
  </si>
  <si>
    <t xml:space="preserve">2023-12-31-R-238575/0/1228765/0/true/Equity</t>
  </si>
  <si>
    <t xml:space="preserve">R-238575/0/1228765/0/true/Equity</t>
  </si>
  <si>
    <t xml:space="preserve">IMAX ORD</t>
  </si>
  <si>
    <t xml:space="preserve">IMAXX</t>
  </si>
  <si>
    <t xml:space="preserve">IMAX-USAA</t>
  </si>
  <si>
    <t xml:space="preserve">CA45245E1097</t>
  </si>
  <si>
    <t xml:space="preserve">45245E109</t>
  </si>
  <si>
    <t xml:space="preserve">2473859</t>
  </si>
  <si>
    <t xml:space="preserve">IMAX.K</t>
  </si>
  <si>
    <t xml:space="preserve">IMAX US Equity</t>
  </si>
  <si>
    <t xml:space="preserve">IMAX</t>
  </si>
  <si>
    <t xml:space="preserve">2023-12-31-R-238575/0/144687344/0/true/Convertible Bond</t>
  </si>
  <si>
    <t xml:space="preserve">R-238575/0/144687344/0/true/Convertible Bond</t>
  </si>
  <si>
    <t xml:space="preserve">IMAXX  0.500 04/01/26 CVT</t>
  </si>
  <si>
    <t xml:space="preserve">IMAX026F-USAA</t>
  </si>
  <si>
    <t xml:space="preserve">US45245EAJ82</t>
  </si>
  <si>
    <t xml:space="preserve">BN7QVK8</t>
  </si>
  <si>
    <t xml:space="preserve">2023-12-31-R-238587/0/1228765/0/true/Equity</t>
  </si>
  <si>
    <t xml:space="preserve">R-238587/0/1228765/0/true/Equity</t>
  </si>
  <si>
    <t xml:space="preserve">2023-12-31-R-238587/0/144687344/0/true/Convertible Bond</t>
  </si>
  <si>
    <t xml:space="preserve">R-238587/0/144687344/0/true/Convertible Bond</t>
  </si>
  <si>
    <t xml:space="preserve">2023-12-31-R-241450/0/1228765/0/true/Equity</t>
  </si>
  <si>
    <t xml:space="preserve">R-241450/0/1228765/0/true/Equity</t>
  </si>
  <si>
    <t xml:space="preserve">2023-12-31-R-241450/0/144687344/0/true/Convertible Bond</t>
  </si>
  <si>
    <t xml:space="preserve">R-241450/0/144687344/0/true/Convertible Bond</t>
  </si>
  <si>
    <t xml:space="preserve">2023-12-31-R-238575/0/1228751/0/true/Equity</t>
  </si>
  <si>
    <t xml:space="preserve">R-238575/0/1228751/0/true/Equity</t>
  </si>
  <si>
    <t xml:space="preserve">IMMUNOGEN ORD</t>
  </si>
  <si>
    <t xml:space="preserve">IMGN-USAA</t>
  </si>
  <si>
    <t xml:space="preserve">US45253H1014</t>
  </si>
  <si>
    <t xml:space="preserve">2457864</t>
  </si>
  <si>
    <t xml:space="preserve">IMGN.O^B24</t>
  </si>
  <si>
    <t xml:space="preserve">IMGN US Equity</t>
  </si>
  <si>
    <t xml:space="preserve">IMGN</t>
  </si>
  <si>
    <t xml:space="preserve">2023-12-31-R-241450/0/1228751/0/true/Equity</t>
  </si>
  <si>
    <t xml:space="preserve">R-241450/0/1228751/0/true/Equity</t>
  </si>
  <si>
    <t xml:space="preserve">2023-12-31-R-238566/0/58366760/0/true/Equity</t>
  </si>
  <si>
    <t xml:space="preserve">R-238566/0/58366760/0/true/Equity</t>
  </si>
  <si>
    <t xml:space="preserve">IMPINJ ORD</t>
  </si>
  <si>
    <t xml:space="preserve">PI</t>
  </si>
  <si>
    <t xml:space="preserve">PI-USAA</t>
  </si>
  <si>
    <t xml:space="preserve">US4532041096</t>
  </si>
  <si>
    <t xml:space="preserve">453204109</t>
  </si>
  <si>
    <t xml:space="preserve">BYYGJZ9</t>
  </si>
  <si>
    <t xml:space="preserve">PI.O</t>
  </si>
  <si>
    <t xml:space="preserve">PI US Equity</t>
  </si>
  <si>
    <t xml:space="preserve">2023-12-31-R-238566/0/167475594/0/true/Convertible Bond</t>
  </si>
  <si>
    <t xml:space="preserve">R-238566/0/167475594/0/true/Convertible Bond</t>
  </si>
  <si>
    <t xml:space="preserve">PI     1.125 05/15/27 CVT</t>
  </si>
  <si>
    <t xml:space="preserve">PI127F-USAA</t>
  </si>
  <si>
    <t xml:space="preserve">US453204AD18</t>
  </si>
  <si>
    <t xml:space="preserve">BP4X3Q6</t>
  </si>
  <si>
    <t xml:space="preserve">2023-12-31-R-238575/0/58366760/0/true/Equity</t>
  </si>
  <si>
    <t xml:space="preserve">R-238575/0/58366760/0/true/Equity</t>
  </si>
  <si>
    <t xml:space="preserve">2023-12-31-R-238575/0/167475594/0/true/Convertible Bond</t>
  </si>
  <si>
    <t xml:space="preserve">R-238575/0/167475594/0/true/Convertible Bond</t>
  </si>
  <si>
    <t xml:space="preserve">2023-12-31-R-238587/0/58366760/0/true/Equity</t>
  </si>
  <si>
    <t xml:space="preserve">R-238587/0/58366760/0/true/Equity</t>
  </si>
  <si>
    <t xml:space="preserve">2023-12-31-R-238587/0/167475594/0/true/Convertible Bond</t>
  </si>
  <si>
    <t xml:space="preserve">R-238587/0/167475594/0/true/Convertible Bond</t>
  </si>
  <si>
    <t xml:space="preserve">2023-12-31-R-241450/0/58366760/0/true/Equity</t>
  </si>
  <si>
    <t xml:space="preserve">R-241450/0/58366760/0/true/Equity</t>
  </si>
  <si>
    <t xml:space="preserve">2023-12-31-R-241450/0/167475594/0/true/Convertible Bond</t>
  </si>
  <si>
    <t xml:space="preserve">R-241450/0/167475594/0/true/Convertible Bond</t>
  </si>
  <si>
    <t xml:space="preserve">2023-12-31-R-238575/0/113485108/0/true/Equity</t>
  </si>
  <si>
    <t xml:space="preserve">R-238575/0/113485108/0/true/Equity</t>
  </si>
  <si>
    <t xml:space="preserve">INHIBRX ORD</t>
  </si>
  <si>
    <t xml:space="preserve">INBX-USAA</t>
  </si>
  <si>
    <t xml:space="preserve">US45720L1070</t>
  </si>
  <si>
    <t xml:space="preserve">BK1MBC3</t>
  </si>
  <si>
    <t xml:space="preserve">INBX.O</t>
  </si>
  <si>
    <t xml:space="preserve">INBX US Equity</t>
  </si>
  <si>
    <t xml:space="preserve">INBX</t>
  </si>
  <si>
    <t xml:space="preserve">2023-12-31-R-238575/0/1232867/0/true/Equity</t>
  </si>
  <si>
    <t xml:space="preserve">R-238575/0/1232867/0/true/Equity</t>
  </si>
  <si>
    <t xml:space="preserve">INNOVIVA ORD</t>
  </si>
  <si>
    <t xml:space="preserve">INVAX</t>
  </si>
  <si>
    <t xml:space="preserve">INVA-USAA</t>
  </si>
  <si>
    <t xml:space="preserve">US45781M1018</t>
  </si>
  <si>
    <t xml:space="preserve">45781M101</t>
  </si>
  <si>
    <t xml:space="preserve">BDDXF67</t>
  </si>
  <si>
    <t xml:space="preserve">INVA.O</t>
  </si>
  <si>
    <t xml:space="preserve">INVA US Equity</t>
  </si>
  <si>
    <t xml:space="preserve">INVA</t>
  </si>
  <si>
    <t xml:space="preserve">2023-12-31-R-238575/0/80418296/0/true/Convertible Bond</t>
  </si>
  <si>
    <t xml:space="preserve">R-238575/0/80418296/0/true/Convertible Bond</t>
  </si>
  <si>
    <t xml:space="preserve">INVAX  2.500 08/15/25 CVT</t>
  </si>
  <si>
    <t xml:space="preserve">INVA225-USAA</t>
  </si>
  <si>
    <t xml:space="preserve">US45781MAB72</t>
  </si>
  <si>
    <t xml:space="preserve">BFNR0D5</t>
  </si>
  <si>
    <t xml:space="preserve">2023-12-31-R-238575/0/81153/0/true/Equity</t>
  </si>
  <si>
    <t xml:space="preserve">R-238575/0/81153/0/true/Equity</t>
  </si>
  <si>
    <t xml:space="preserve">INSMED ORD</t>
  </si>
  <si>
    <t xml:space="preserve">INSM</t>
  </si>
  <si>
    <t xml:space="preserve">INSM-USAA</t>
  </si>
  <si>
    <t xml:space="preserve">US4576693075</t>
  </si>
  <si>
    <t xml:space="preserve">457669307</t>
  </si>
  <si>
    <t xml:space="preserve">2614487</t>
  </si>
  <si>
    <t xml:space="preserve">INSM.O</t>
  </si>
  <si>
    <t xml:space="preserve">INSM US Equity</t>
  </si>
  <si>
    <t xml:space="preserve">2023-12-31-R-238575/0/128232582/0/true/Convertible Bond</t>
  </si>
  <si>
    <t xml:space="preserve">R-238575/0/128232582/0/true/Convertible Bond</t>
  </si>
  <si>
    <t xml:space="preserve">INSM   0.750 06/01/28 CVT</t>
  </si>
  <si>
    <t xml:space="preserve">INSM028F-USAA</t>
  </si>
  <si>
    <t xml:space="preserve">US457669AB50</t>
  </si>
  <si>
    <t xml:space="preserve">BNXM144</t>
  </si>
  <si>
    <t xml:space="preserve">2023-12-31-R-241450/0/81153/0/true/Equity</t>
  </si>
  <si>
    <t xml:space="preserve">R-241450/0/81153/0/true/Equity</t>
  </si>
  <si>
    <t xml:space="preserve">2023-12-31-R-241450/0/128232582/0/true/Convertible Bond</t>
  </si>
  <si>
    <t xml:space="preserve">R-241450/0/128232582/0/true/Convertible Bond</t>
  </si>
  <si>
    <t xml:space="preserve">2023-12-31-R-238575/0/76398888/0/true/Equity</t>
  </si>
  <si>
    <t xml:space="preserve">R-238575/0/76398888/0/true/Equity</t>
  </si>
  <si>
    <t xml:space="preserve">Inspire Medical Systems Inc</t>
  </si>
  <si>
    <t xml:space="preserve">INSPIRE MEDICAL SYSTEMS ORD</t>
  </si>
  <si>
    <t xml:space="preserve">INSP-USAA</t>
  </si>
  <si>
    <t xml:space="preserve">US4577301090</t>
  </si>
  <si>
    <t xml:space="preserve">457730109</t>
  </si>
  <si>
    <t xml:space="preserve">BDT5KT5</t>
  </si>
  <si>
    <t xml:space="preserve">INSP.K</t>
  </si>
  <si>
    <t xml:space="preserve">INSP US Equity</t>
  </si>
  <si>
    <t xml:space="preserve">INSP</t>
  </si>
  <si>
    <t xml:space="preserve">2023-12-31-R-238575/0/1308734/0/true/Equity</t>
  </si>
  <si>
    <t xml:space="preserve">R-238575/0/1308734/0/true/Equity</t>
  </si>
  <si>
    <t xml:space="preserve">Integra Lifesciences Holdings Corp</t>
  </si>
  <si>
    <t xml:space="preserve">INTEGRA LIFESCIENCES HOLDINGS ORD</t>
  </si>
  <si>
    <t xml:space="preserve">IART</t>
  </si>
  <si>
    <t xml:space="preserve">IART-USAA</t>
  </si>
  <si>
    <t xml:space="preserve">US4579852082</t>
  </si>
  <si>
    <t xml:space="preserve">457985208</t>
  </si>
  <si>
    <t xml:space="preserve">2248693</t>
  </si>
  <si>
    <t xml:space="preserve">IART.O</t>
  </si>
  <si>
    <t xml:space="preserve">IART US Equity</t>
  </si>
  <si>
    <t xml:space="preserve">2023-12-31-R-238575/0/137160/0/true/Equity</t>
  </si>
  <si>
    <t xml:space="preserve">R-238575/0/137160/0/true/Equity</t>
  </si>
  <si>
    <t xml:space="preserve">INTEL ORD</t>
  </si>
  <si>
    <t xml:space="preserve">INTC</t>
  </si>
  <si>
    <t xml:space="preserve">INTC-USAA</t>
  </si>
  <si>
    <t xml:space="preserve">US4581401001</t>
  </si>
  <si>
    <t xml:space="preserve">2463247</t>
  </si>
  <si>
    <t xml:space="preserve">INTC.O</t>
  </si>
  <si>
    <t xml:space="preserve">INTC US Equity</t>
  </si>
  <si>
    <t xml:space="preserve">2023-12-31-R-238575/0/177752807/0/true/Equity Option</t>
  </si>
  <si>
    <t xml:space="preserve">R-238575/0/177752807/0/true/Equity Option</t>
  </si>
  <si>
    <t xml:space="preserve">INTC Jan4 26.0 P</t>
  </si>
  <si>
    <t xml:space="preserve">INTC/A240119P26-USAA</t>
  </si>
  <si>
    <t xml:space="preserve">INTCM192402600.U^A24^2024012800</t>
  </si>
  <si>
    <t xml:space="preserve">INTC240119P00026000</t>
  </si>
  <si>
    <t xml:space="preserve">INTC US 01/19/24 P26 Equity</t>
  </si>
  <si>
    <t xml:space="preserve">2023-12-31-R-238575/0/177752870/0/true/Equity Option</t>
  </si>
  <si>
    <t xml:space="preserve">R-238575/0/177752870/0/true/Equity Option</t>
  </si>
  <si>
    <t xml:space="preserve">INTC Jan4 39.0 C</t>
  </si>
  <si>
    <t xml:space="preserve">INTC/A240119C39-USAA</t>
  </si>
  <si>
    <t xml:space="preserve">INTCA192403900.U^A24^2024012800</t>
  </si>
  <si>
    <t xml:space="preserve">INTC240119C00039000</t>
  </si>
  <si>
    <t xml:space="preserve">INTC US 01/19/24 C39 Equity</t>
  </si>
  <si>
    <t xml:space="preserve">2023-12-31-R-238575/0/180728720/0/true/Equity Option</t>
  </si>
  <si>
    <t xml:space="preserve">R-238575/0/180728720/0/true/Equity Option</t>
  </si>
  <si>
    <t xml:space="preserve">INTC Mar4 40.0 P</t>
  </si>
  <si>
    <t xml:space="preserve">INTC/A240315P40-USAA</t>
  </si>
  <si>
    <t xml:space="preserve">INTCO152404000.U</t>
  </si>
  <si>
    <t xml:space="preserve">INTC240315P00040000</t>
  </si>
  <si>
    <t xml:space="preserve">INTC US 03/15/24 P40 Equity</t>
  </si>
  <si>
    <t xml:space="preserve">2023-12-31-R-238575/0/180728734/0/true/Equity Option</t>
  </si>
  <si>
    <t xml:space="preserve">R-238575/0/180728734/0/true/Equity Option</t>
  </si>
  <si>
    <t xml:space="preserve">INTC Mar4 42.0 P</t>
  </si>
  <si>
    <t xml:space="preserve">INTC/A240315P42-USAA</t>
  </si>
  <si>
    <t xml:space="preserve">INTCO152404200.U</t>
  </si>
  <si>
    <t xml:space="preserve">INTC240315P00042000</t>
  </si>
  <si>
    <t xml:space="preserve">INTC US 03/15/24 P42 Equity</t>
  </si>
  <si>
    <t xml:space="preserve">2023-12-31-R-238575/0/180728781/0/true/Equity Option</t>
  </si>
  <si>
    <t xml:space="preserve">R-238575/0/180728781/0/true/Equity Option</t>
  </si>
  <si>
    <t xml:space="preserve">INTC Mar4 50.0 C</t>
  </si>
  <si>
    <t xml:space="preserve">INTC/A240315C50-USAA</t>
  </si>
  <si>
    <t xml:space="preserve">INTCC152405000.U</t>
  </si>
  <si>
    <t xml:space="preserve">INTC240315C00050000</t>
  </si>
  <si>
    <t xml:space="preserve">INTC US 03/15/24 C50 Equity</t>
  </si>
  <si>
    <t xml:space="preserve">2023-12-31-R-238575/0/180728789/0/true/Equity Option</t>
  </si>
  <si>
    <t xml:space="preserve">R-238575/0/180728789/0/true/Equity Option</t>
  </si>
  <si>
    <t xml:space="preserve">INTC Mar4 55.0 C</t>
  </si>
  <si>
    <t xml:space="preserve">INTC/A240315C55-USAA</t>
  </si>
  <si>
    <t xml:space="preserve">INTCC152405500.U</t>
  </si>
  <si>
    <t xml:space="preserve">INTC240315C00055000</t>
  </si>
  <si>
    <t xml:space="preserve">INTC US 03/15/24 C55 Equity</t>
  </si>
  <si>
    <t xml:space="preserve">2023-12-31-R-238575/0/55654668/0/true/Equity</t>
  </si>
  <si>
    <t xml:space="preserve">R-238575/0/55654668/0/true/Equity</t>
  </si>
  <si>
    <t xml:space="preserve">Intellia Therapeutics Inc</t>
  </si>
  <si>
    <t xml:space="preserve">INTELLIA THERAPEUTICS ORD</t>
  </si>
  <si>
    <t xml:space="preserve">NTLA</t>
  </si>
  <si>
    <t xml:space="preserve">NTLA-USAA</t>
  </si>
  <si>
    <t xml:space="preserve">US45826J1051</t>
  </si>
  <si>
    <t xml:space="preserve">45826J105</t>
  </si>
  <si>
    <t xml:space="preserve">BYZM6C2</t>
  </si>
  <si>
    <t xml:space="preserve">NTLA.O</t>
  </si>
  <si>
    <t xml:space="preserve">NTLA US Equity</t>
  </si>
  <si>
    <t xml:space="preserve">2023-12-31-R-238575/0/49174/0/true/Equity</t>
  </si>
  <si>
    <t xml:space="preserve">R-238575/0/49174/0/true/Equity</t>
  </si>
  <si>
    <t xml:space="preserve">INTERNATIONAL BUSINESS MACHINES ORD</t>
  </si>
  <si>
    <t xml:space="preserve">IBM</t>
  </si>
  <si>
    <t xml:space="preserve">IBM-USAA</t>
  </si>
  <si>
    <t xml:space="preserve">US4592001014</t>
  </si>
  <si>
    <t xml:space="preserve">2005973</t>
  </si>
  <si>
    <t xml:space="preserve">IBM US Equity</t>
  </si>
  <si>
    <t xml:space="preserve">2023-12-31-R-238575/0/190216684/0/true/Equity Option</t>
  </si>
  <si>
    <t xml:space="preserve">R-238575/0/190216684/0/true/Equity Option</t>
  </si>
  <si>
    <t xml:space="preserve">IBM Mar4 150.0 P</t>
  </si>
  <si>
    <t xml:space="preserve">IBM/A240315P150-USAA</t>
  </si>
  <si>
    <t xml:space="preserve">IBMO152415000.U</t>
  </si>
  <si>
    <t xml:space="preserve">IBM240315P00150000</t>
  </si>
  <si>
    <t xml:space="preserve">IBM US 03/15/24 P150 Equity</t>
  </si>
  <si>
    <t xml:space="preserve">2023-12-31-R-238575/0/190216739/0/true/Equity Option</t>
  </si>
  <si>
    <t xml:space="preserve">R-238575/0/190216739/0/true/Equity Option</t>
  </si>
  <si>
    <t xml:space="preserve">IBM Mar4 170.0 C</t>
  </si>
  <si>
    <t xml:space="preserve">IBM/A240315C170-USAA</t>
  </si>
  <si>
    <t xml:space="preserve">IBMC152417000.U</t>
  </si>
  <si>
    <t xml:space="preserve">IBM240315C00170000</t>
  </si>
  <si>
    <t xml:space="preserve">IBM US 03/15/24 C170 Equity</t>
  </si>
  <si>
    <t xml:space="preserve">2023-12-31-R-238575/0/46026167/0/true/Equity</t>
  </si>
  <si>
    <t xml:space="preserve">R-238575/0/46026167/0/true/Equity</t>
  </si>
  <si>
    <t xml:space="preserve">International Game Technology PLC</t>
  </si>
  <si>
    <t xml:space="preserve">INTERNATIONAL GAME TECHNOLOGY ORD</t>
  </si>
  <si>
    <t xml:space="preserve">IGT</t>
  </si>
  <si>
    <t xml:space="preserve">IGT-USAA</t>
  </si>
  <si>
    <t xml:space="preserve">GB00BVG7F061</t>
  </si>
  <si>
    <t xml:space="preserve">BVG7F06</t>
  </si>
  <si>
    <t xml:space="preserve">IGT US Equity</t>
  </si>
  <si>
    <t xml:space="preserve">2023-12-31-R-238575/0/134693/0/true/Equity</t>
  </si>
  <si>
    <t xml:space="preserve">R-238575/0/134693/0/true/Equity</t>
  </si>
  <si>
    <t xml:space="preserve">INTUIT ORD</t>
  </si>
  <si>
    <t xml:space="preserve">INTU</t>
  </si>
  <si>
    <t xml:space="preserve">INTU-USAA</t>
  </si>
  <si>
    <t xml:space="preserve">US4612021034</t>
  </si>
  <si>
    <t xml:space="preserve">2459020</t>
  </si>
  <si>
    <t xml:space="preserve">INTU.O</t>
  </si>
  <si>
    <t xml:space="preserve">INTU US Equity</t>
  </si>
  <si>
    <t xml:space="preserve">2023-12-31-R-238575/0/133530585/0/true/Equity Option</t>
  </si>
  <si>
    <t xml:space="preserve">R-238575/0/133530585/0/true/Equity Option</t>
  </si>
  <si>
    <t xml:space="preserve">INTU Jan4 550.0C</t>
  </si>
  <si>
    <t xml:space="preserve">INTU/A240119C550-USAA</t>
  </si>
  <si>
    <t xml:space="preserve">INTUA192455000.U^A24^2024012800</t>
  </si>
  <si>
    <t xml:space="preserve">INTU240119C00550000</t>
  </si>
  <si>
    <t xml:space="preserve">INTU US 01/19/24 C550 Equity</t>
  </si>
  <si>
    <t xml:space="preserve">2023-12-31-R-238575/0/133904028/0/true/Equity Option</t>
  </si>
  <si>
    <t xml:space="preserve">R-238575/0/133904028/0/true/Equity Option</t>
  </si>
  <si>
    <t xml:space="preserve">INTU Jan4 370.0P</t>
  </si>
  <si>
    <t xml:space="preserve">INTU/A240119P370-USAA</t>
  </si>
  <si>
    <t xml:space="preserve">INTUM192437000.U^A24^2024012800</t>
  </si>
  <si>
    <t xml:space="preserve">INTU240119P00370000</t>
  </si>
  <si>
    <t xml:space="preserve">INTU US 01/19/24 P370 Equity</t>
  </si>
  <si>
    <t xml:space="preserve">2023-12-31-R-238575/0/179203862/0/true/Equity Option</t>
  </si>
  <si>
    <t xml:space="preserve">R-238575/0/179203862/0/true/Equity Option</t>
  </si>
  <si>
    <t xml:space="preserve">INTU Apr4 580.0P</t>
  </si>
  <si>
    <t xml:space="preserve">INTU/A240419P580-USAA</t>
  </si>
  <si>
    <t xml:space="preserve">INTUP192458000.U</t>
  </si>
  <si>
    <t xml:space="preserve">INTU240419P00580000</t>
  </si>
  <si>
    <t xml:space="preserve">INTU US 04/19/24 P580 Equity</t>
  </si>
  <si>
    <t xml:space="preserve">2023-12-31-R-238575/0/179359573/0/true/Equity Option</t>
  </si>
  <si>
    <t xml:space="preserve">R-238575/0/179359573/0/true/Equity Option</t>
  </si>
  <si>
    <t xml:space="preserve">INTU Apr4 680.0C</t>
  </si>
  <si>
    <t xml:space="preserve">INTU/A240419C680-USAA</t>
  </si>
  <si>
    <t xml:space="preserve">INTUD192468000.U</t>
  </si>
  <si>
    <t xml:space="preserve">INTU240419C00680000</t>
  </si>
  <si>
    <t xml:space="preserve">INTU US 04/19/24 C680 Equity</t>
  </si>
  <si>
    <t xml:space="preserve">2023-12-31-R-238575/0/181780312/0/true/Equity Option</t>
  </si>
  <si>
    <t xml:space="preserve">R-238575/0/181780312/0/true/Equity Option</t>
  </si>
  <si>
    <t xml:space="preserve">INTU Apr4 700.0C</t>
  </si>
  <si>
    <t xml:space="preserve">INTU/A240419C700-USAA</t>
  </si>
  <si>
    <t xml:space="preserve">INTUD192470000.U</t>
  </si>
  <si>
    <t xml:space="preserve">INTU240419C00700000</t>
  </si>
  <si>
    <t xml:space="preserve">INTU US 04/19/24 C700 Equity</t>
  </si>
  <si>
    <t xml:space="preserve">2023-12-31-R-238575/0/183427315/0/true/Equity Option</t>
  </si>
  <si>
    <t xml:space="preserve">R-238575/0/183427315/0/true/Equity Option</t>
  </si>
  <si>
    <t xml:space="preserve">INTU Apr4 550.0P</t>
  </si>
  <si>
    <t xml:space="preserve">INTU/A240419P550-USAA</t>
  </si>
  <si>
    <t xml:space="preserve">INTUP192455000.U</t>
  </si>
  <si>
    <t xml:space="preserve">INTU240419P00550000</t>
  </si>
  <si>
    <t xml:space="preserve">INTU US 04/19/24 P550 Equity</t>
  </si>
  <si>
    <t xml:space="preserve">2023-12-31-R-238575/0/183427327/0/true/Equity Option</t>
  </si>
  <si>
    <t xml:space="preserve">R-238575/0/183427327/0/true/Equity Option</t>
  </si>
  <si>
    <t xml:space="preserve">INTU Apr4 570.0P</t>
  </si>
  <si>
    <t xml:space="preserve">INTU/A240419P570-USAA</t>
  </si>
  <si>
    <t xml:space="preserve">INTUP192457000.U</t>
  </si>
  <si>
    <t xml:space="preserve">INTU240419P00570000</t>
  </si>
  <si>
    <t xml:space="preserve">INTU US 04/19/24 P570 Equity</t>
  </si>
  <si>
    <t xml:space="preserve">2023-12-31-R-238575/0/94819/0/true/Equity</t>
  </si>
  <si>
    <t xml:space="preserve">R-238575/0/94819/0/true/Equity</t>
  </si>
  <si>
    <t xml:space="preserve">INTUITIVE SURGICAL ORD</t>
  </si>
  <si>
    <t xml:space="preserve">ISRG</t>
  </si>
  <si>
    <t xml:space="preserve">ISRG-USAA</t>
  </si>
  <si>
    <t xml:space="preserve">US46120E6023</t>
  </si>
  <si>
    <t xml:space="preserve">2871301</t>
  </si>
  <si>
    <t xml:space="preserve">ISRG.O</t>
  </si>
  <si>
    <t xml:space="preserve">ISRG US Equity</t>
  </si>
  <si>
    <t xml:space="preserve">2023-12-31-R-238575/0/133530879/0/true/Equity Option</t>
  </si>
  <si>
    <t xml:space="preserve">R-238575/0/133530879/0/true/Equity Option</t>
  </si>
  <si>
    <t xml:space="preserve">ISRG Jan4 376.6C</t>
  </si>
  <si>
    <t xml:space="preserve">ISRG/A240119C376.67-USAA</t>
  </si>
  <si>
    <t xml:space="preserve">ISRGA192437667.U^A24^2024012800</t>
  </si>
  <si>
    <t xml:space="preserve">ISRG240119C00376670</t>
  </si>
  <si>
    <t xml:space="preserve">ISRG US 01/19/24 C376.67 Equity</t>
  </si>
  <si>
    <t xml:space="preserve">2023-12-31-R-238575/0/133904689/0/true/Equity Option</t>
  </si>
  <si>
    <t xml:space="preserve">R-238575/0/133904689/0/true/Equity Option</t>
  </si>
  <si>
    <t xml:space="preserve">ISRG Jan4 266.6P</t>
  </si>
  <si>
    <t xml:space="preserve">ISRG/A240119P266.67-USAA</t>
  </si>
  <si>
    <t xml:space="preserve">ISRGM192426667.U^A24^2024012800</t>
  </si>
  <si>
    <t xml:space="preserve">ISRG240119P00266670</t>
  </si>
  <si>
    <t xml:space="preserve">ISRG US 01/19/24 P266.67 Equity</t>
  </si>
  <si>
    <t xml:space="preserve">2023-12-31-R-238575/0/188004713/0/true/Equity Option</t>
  </si>
  <si>
    <t xml:space="preserve">R-238575/0/188004713/0/true/Equity Option</t>
  </si>
  <si>
    <t xml:space="preserve">ISRG Mar4 300.0P</t>
  </si>
  <si>
    <t xml:space="preserve">ISRG/A240315P300-USAA</t>
  </si>
  <si>
    <t xml:space="preserve">ISRGO152430000.U</t>
  </si>
  <si>
    <t xml:space="preserve">ISRG240315P00300000</t>
  </si>
  <si>
    <t xml:space="preserve">ISRG US 03/15/24 P300 Equity</t>
  </si>
  <si>
    <t xml:space="preserve">2023-12-31-R-238575/0/188004722/0/true/Equity Option</t>
  </si>
  <si>
    <t xml:space="preserve">R-238575/0/188004722/0/true/Equity Option</t>
  </si>
  <si>
    <t xml:space="preserve">ISRG Mar4 305.0P</t>
  </si>
  <si>
    <t xml:space="preserve">ISRG/A240315P305-USAA</t>
  </si>
  <si>
    <t xml:space="preserve">ISRGO152430500.U</t>
  </si>
  <si>
    <t xml:space="preserve">ISRG240315P00305000</t>
  </si>
  <si>
    <t xml:space="preserve">ISRG US 03/15/24 P305 Equity</t>
  </si>
  <si>
    <t xml:space="preserve">2023-12-31-R-238575/0/188084972/0/true/Equity Option</t>
  </si>
  <si>
    <t xml:space="preserve">R-238575/0/188084972/0/true/Equity Option</t>
  </si>
  <si>
    <t xml:space="preserve">ISRG Mar4 370.0C</t>
  </si>
  <si>
    <t xml:space="preserve">ISRG/A240315C370-USAA</t>
  </si>
  <si>
    <t xml:space="preserve">ISRGC152437000.U</t>
  </si>
  <si>
    <t xml:space="preserve">ISRG240315C00370000</t>
  </si>
  <si>
    <t xml:space="preserve">ISRG US 03/15/24 C370 Equity</t>
  </si>
  <si>
    <t xml:space="preserve">2023-12-31-R-238575/0/190789217/0/true/Equity Option</t>
  </si>
  <si>
    <t xml:space="preserve">R-238575/0/190789217/0/true/Equity Option</t>
  </si>
  <si>
    <t xml:space="preserve">ISRG Mar4 375.0C</t>
  </si>
  <si>
    <t xml:space="preserve">ISRG/A240315C375-USAA</t>
  </si>
  <si>
    <t xml:space="preserve">ISRGC152437500.U</t>
  </si>
  <si>
    <t xml:space="preserve">ISRG240315C00375000</t>
  </si>
  <si>
    <t xml:space="preserve">ISRG US 03/15/24 C375 Equity</t>
  </si>
  <si>
    <t xml:space="preserve">2023-12-31-R-238575/0/127174/0/true/Exchange Traded Fund</t>
  </si>
  <si>
    <t xml:space="preserve">R-238575/0/127174/0/true/Exchange Traded Fund</t>
  </si>
  <si>
    <t xml:space="preserve">INVSC QQQ TRUST SRS 1 ETF</t>
  </si>
  <si>
    <t xml:space="preserve">QQQ</t>
  </si>
  <si>
    <t xml:space="preserve">QQQ-USAA</t>
  </si>
  <si>
    <t xml:space="preserve">US46090E1038</t>
  </si>
  <si>
    <t xml:space="preserve">BDQYP67</t>
  </si>
  <si>
    <t xml:space="preserve">QQQ.O</t>
  </si>
  <si>
    <t xml:space="preserve">QQQ US Equity</t>
  </si>
  <si>
    <t xml:space="preserve">2023-12-31-R-238575/0/133533662/0/true/Equity Option</t>
  </si>
  <si>
    <t xml:space="preserve">R-238575/0/133533662/0/true/Equity Option</t>
  </si>
  <si>
    <t xml:space="preserve">QQQ Jan4 364.7 C</t>
  </si>
  <si>
    <t xml:space="preserve">QQQ/A240119C364.78-USAA</t>
  </si>
  <si>
    <t xml:space="preserve">QQQA192436478.U^A24^2024012800</t>
  </si>
  <si>
    <t xml:space="preserve">QQQ240119C00364780</t>
  </si>
  <si>
    <t xml:space="preserve">QQQ US 01/19/24 C364.78 Equity</t>
  </si>
  <si>
    <t xml:space="preserve">2023-12-31-R-238575/0/133533663/0/true/Equity Option</t>
  </si>
  <si>
    <t xml:space="preserve">R-238575/0/133533663/0/true/Equity Option</t>
  </si>
  <si>
    <t xml:space="preserve">QQQ Jan4 369.7 C</t>
  </si>
  <si>
    <t xml:space="preserve">QQQ/A240119C369.78-USAA</t>
  </si>
  <si>
    <t xml:space="preserve">QQQA192436978.U^A24^2024012800</t>
  </si>
  <si>
    <t xml:space="preserve">QQQ240119C00369780</t>
  </si>
  <si>
    <t xml:space="preserve">QQQ US 01/19/24 C369.78 Equity</t>
  </si>
  <si>
    <t xml:space="preserve">2023-12-31-R-238575/0/133533664/0/true/Equity Option</t>
  </si>
  <si>
    <t xml:space="preserve">R-238575/0/133533664/0/true/Equity Option</t>
  </si>
  <si>
    <t xml:space="preserve">QQQ Jan4 374.7 C</t>
  </si>
  <si>
    <t xml:space="preserve">QQQ/A240119C374.78-USAA</t>
  </si>
  <si>
    <t xml:space="preserve">QQQA192437478.U^A24^2024012800</t>
  </si>
  <si>
    <t xml:space="preserve">QQQ240119C00374780</t>
  </si>
  <si>
    <t xml:space="preserve">QQQ US 01/19/24 C374.78 Equity</t>
  </si>
  <si>
    <t xml:space="preserve">2023-12-31-R-238575/0/133533665/0/true/Equity Option</t>
  </si>
  <si>
    <t xml:space="preserve">R-238575/0/133533665/0/true/Equity Option</t>
  </si>
  <si>
    <t xml:space="preserve">QQQ Jan4 379.7 C</t>
  </si>
  <si>
    <t xml:space="preserve">QQQ/A240119C379.78-USAA</t>
  </si>
  <si>
    <t xml:space="preserve">QQQA192437978.U^A24^2024012800</t>
  </si>
  <si>
    <t xml:space="preserve">QQQ240119C00379780</t>
  </si>
  <si>
    <t xml:space="preserve">QQQ US 01/19/24 C379.78 Equity</t>
  </si>
  <si>
    <t xml:space="preserve">2023-12-31-R-238575/0/133533690/0/true/Equity Option</t>
  </si>
  <si>
    <t xml:space="preserve">R-238575/0/133533690/0/true/Equity Option</t>
  </si>
  <si>
    <t xml:space="preserve">QQQ Jan4 289.7 P</t>
  </si>
  <si>
    <t xml:space="preserve">QQQ/A240119P290-USAA</t>
  </si>
  <si>
    <t xml:space="preserve">QQQM192428978.U^A24^2024012800</t>
  </si>
  <si>
    <t xml:space="preserve">QQQ240119P00289780</t>
  </si>
  <si>
    <t xml:space="preserve">QQQ US 01/19/24 P289.78 Equity</t>
  </si>
  <si>
    <t xml:space="preserve">2023-12-31-R-238575/0/133533695/0/true/Equity Option</t>
  </si>
  <si>
    <t xml:space="preserve">R-238575/0/133533695/0/true/Equity Option</t>
  </si>
  <si>
    <t xml:space="preserve">QQQ Jan4 324.7 P</t>
  </si>
  <si>
    <t xml:space="preserve">QQQ/A240119P325-USAA</t>
  </si>
  <si>
    <t xml:space="preserve">QQQM192432478.U^A24^2024012800</t>
  </si>
  <si>
    <t xml:space="preserve">QQQ240119P00324780</t>
  </si>
  <si>
    <t xml:space="preserve">QQQ US 01/19/24 P324.78 Equity</t>
  </si>
  <si>
    <t xml:space="preserve">2023-12-31-R-238575/0/133533699/0/true/Equity Option</t>
  </si>
  <si>
    <t xml:space="preserve">R-238575/0/133533699/0/true/Equity Option</t>
  </si>
  <si>
    <t xml:space="preserve">QQQ Jan4 344.7 P</t>
  </si>
  <si>
    <t xml:space="preserve">QQQ/A240119P345-USAA</t>
  </si>
  <si>
    <t xml:space="preserve">QQQM192434478.U^A24^2024012800</t>
  </si>
  <si>
    <t xml:space="preserve">QQQ240119P00344780</t>
  </si>
  <si>
    <t xml:space="preserve">QQQ US 01/19/24 P344.78 Equity</t>
  </si>
  <si>
    <t xml:space="preserve">2023-12-31-R-238575/0/179972890/0/true/Equity Option</t>
  </si>
  <si>
    <t xml:space="preserve">R-238575/0/179972890/0/true/Equity Option</t>
  </si>
  <si>
    <t xml:space="preserve">QQQ Jan4 401.7 C</t>
  </si>
  <si>
    <t xml:space="preserve">QQQ/A240119C401.78-USAA</t>
  </si>
  <si>
    <t xml:space="preserve">QQQA192440178.U^A24^2024012800</t>
  </si>
  <si>
    <t xml:space="preserve">QQQ240119C00401780</t>
  </si>
  <si>
    <t xml:space="preserve">QQQ US 01/19/24 C401.78 Equity</t>
  </si>
  <si>
    <t xml:space="preserve">2023-12-31-R-238575/0/179972891/0/true/Equity Option</t>
  </si>
  <si>
    <t xml:space="preserve">R-238575/0/179972891/0/true/Equity Option</t>
  </si>
  <si>
    <t xml:space="preserve">QQQ Jan4 401.7 P</t>
  </si>
  <si>
    <t xml:space="preserve">QQQ/A240119P401.78-USAA</t>
  </si>
  <si>
    <t xml:space="preserve">QQQM192440178.U^A24^2024012800</t>
  </si>
  <si>
    <t xml:space="preserve">QQQ240119P00401780</t>
  </si>
  <si>
    <t xml:space="preserve">QQQ US 01/19/24 P401.78 Equity</t>
  </si>
  <si>
    <t xml:space="preserve">2023-12-31-R-238575/0/179972914/0/true/Equity Option</t>
  </si>
  <si>
    <t xml:space="preserve">R-238575/0/179972914/0/true/Equity Option</t>
  </si>
  <si>
    <t xml:space="preserve">QQQ Jan4 416.7 C</t>
  </si>
  <si>
    <t xml:space="preserve">QQQ/A240119C416.78-USAA</t>
  </si>
  <si>
    <t xml:space="preserve">QQQA192441678.U^A24^2024012800</t>
  </si>
  <si>
    <t xml:space="preserve">QQQ240119C00416780</t>
  </si>
  <si>
    <t xml:space="preserve">QQQ US 01/19/24 C416.78 Equity</t>
  </si>
  <si>
    <t xml:space="preserve">2023-12-31-R-238566/0/20969/0/true/Equity</t>
  </si>
  <si>
    <t xml:space="preserve">R-238566/0/20969/0/true/Equity</t>
  </si>
  <si>
    <t xml:space="preserve">IONIS PHARMACEUTICALS ORD</t>
  </si>
  <si>
    <t xml:space="preserve">IONS</t>
  </si>
  <si>
    <t xml:space="preserve">IONS-USAA</t>
  </si>
  <si>
    <t xml:space="preserve">US4622221004</t>
  </si>
  <si>
    <t xml:space="preserve">462222100</t>
  </si>
  <si>
    <t xml:space="preserve">BDJ0LS6</t>
  </si>
  <si>
    <t xml:space="preserve">IONS.O</t>
  </si>
  <si>
    <t xml:space="preserve">IONS US Equity</t>
  </si>
  <si>
    <t xml:space="preserve">2023-12-31-R-238566/0/179963133/0/true/Convertible Bond</t>
  </si>
  <si>
    <t xml:space="preserve">R-238566/0/179963133/0/true/Convertible Bond</t>
  </si>
  <si>
    <t xml:space="preserve">IONS   1.750 06/15/28 CVT</t>
  </si>
  <si>
    <t xml:space="preserve">IONS128AF-USAA</t>
  </si>
  <si>
    <t xml:space="preserve">US462222AE08</t>
  </si>
  <si>
    <t xml:space="preserve">BRXH192</t>
  </si>
  <si>
    <t xml:space="preserve">2023-12-31-R-238575/0/20969/0/true/Equity</t>
  </si>
  <si>
    <t xml:space="preserve">R-238575/0/20969/0/true/Equity</t>
  </si>
  <si>
    <t xml:space="preserve">2023-12-31-R-238575/0/179963133/0/true/Convertible Bond</t>
  </si>
  <si>
    <t xml:space="preserve">R-238575/0/179963133/0/true/Convertible Bond</t>
  </si>
  <si>
    <t xml:space="preserve">2023-12-31-R-241450/0/20969/0/true/Equity</t>
  </si>
  <si>
    <t xml:space="preserve">R-241450/0/20969/0/true/Equity</t>
  </si>
  <si>
    <t xml:space="preserve">2023-12-31-R-241450/0/179963133/0/true/Convertible Bond</t>
  </si>
  <si>
    <t xml:space="preserve">R-241450/0/179963133/0/true/Convertible Bond</t>
  </si>
  <si>
    <t xml:space="preserve">2023-12-31-R-238575/0/5942317/0/true/Equity</t>
  </si>
  <si>
    <t xml:space="preserve">R-238575/0/5942317/0/true/Equity</t>
  </si>
  <si>
    <t xml:space="preserve">Iridium Communications Inc</t>
  </si>
  <si>
    <t xml:space="preserve">IRIDIUM COMMUNICATIONS ORD</t>
  </si>
  <si>
    <t xml:space="preserve">IRDM</t>
  </si>
  <si>
    <t xml:space="preserve">IRDM-USAA</t>
  </si>
  <si>
    <t xml:space="preserve">US46269C1027</t>
  </si>
  <si>
    <t xml:space="preserve">46269C102</t>
  </si>
  <si>
    <t xml:space="preserve">B2QH310</t>
  </si>
  <si>
    <t xml:space="preserve">IRDM.O</t>
  </si>
  <si>
    <t xml:space="preserve">IRDM US Equity</t>
  </si>
  <si>
    <t xml:space="preserve">2023-12-31-R-238575/0/12504745/0/true/Equity</t>
  </si>
  <si>
    <t xml:space="preserve">R-238575/0/12504745/0/true/Equity</t>
  </si>
  <si>
    <t xml:space="preserve">IRONWOOD PHARMA CL A ORD</t>
  </si>
  <si>
    <t xml:space="preserve">IRWD</t>
  </si>
  <si>
    <t xml:space="preserve">IRWD-USAA</t>
  </si>
  <si>
    <t xml:space="preserve">US46333X1081</t>
  </si>
  <si>
    <t xml:space="preserve">46333X108</t>
  </si>
  <si>
    <t xml:space="preserve">B3MZ6K5</t>
  </si>
  <si>
    <t xml:space="preserve">IRWD.O</t>
  </si>
  <si>
    <t xml:space="preserve">IRWD US Equity</t>
  </si>
  <si>
    <t xml:space="preserve">2023-12-31-R-238575/0/114392809/0/true/Convertible Bond</t>
  </si>
  <si>
    <t xml:space="preserve">R-238575/0/114392809/0/true/Convertible Bond</t>
  </si>
  <si>
    <t xml:space="preserve">IRWD   1.500 06/15/26 CVT</t>
  </si>
  <si>
    <t xml:space="preserve">IRWD126F-USAA</t>
  </si>
  <si>
    <t xml:space="preserve">US46333XAH17</t>
  </si>
  <si>
    <t xml:space="preserve">BL6K5V6</t>
  </si>
  <si>
    <t xml:space="preserve">2023-12-31-R-238575/0/111807508/0/true/Equity</t>
  </si>
  <si>
    <t xml:space="preserve">R-238575/0/111807508/0/true/Equity</t>
  </si>
  <si>
    <t xml:space="preserve">ITEOS THERAPEUTICS ORD</t>
  </si>
  <si>
    <t xml:space="preserve">ITOS-USAA</t>
  </si>
  <si>
    <t xml:space="preserve">US46565G1040</t>
  </si>
  <si>
    <t xml:space="preserve">BMWXFT4</t>
  </si>
  <si>
    <t xml:space="preserve">ITOS.O</t>
  </si>
  <si>
    <t xml:space="preserve">ITOS US Equity</t>
  </si>
  <si>
    <t xml:space="preserve">ITOS</t>
  </si>
  <si>
    <t xml:space="preserve">2023-12-31-R-238566/0/87281/0/true/Equity</t>
  </si>
  <si>
    <t xml:space="preserve">R-238566/0/87281/0/true/Equity</t>
  </si>
  <si>
    <t xml:space="preserve">ITRON ORD</t>
  </si>
  <si>
    <t xml:space="preserve">ITRI</t>
  </si>
  <si>
    <t xml:space="preserve">ITRI-USAA</t>
  </si>
  <si>
    <t xml:space="preserve">US4657411066</t>
  </si>
  <si>
    <t xml:space="preserve">465741106</t>
  </si>
  <si>
    <t xml:space="preserve">2471949</t>
  </si>
  <si>
    <t xml:space="preserve">ITRI.O</t>
  </si>
  <si>
    <t xml:space="preserve">ITRI US Equity</t>
  </si>
  <si>
    <t xml:space="preserve">2023-12-31-R-238566/0/142352336/0/true/Convertible Bond</t>
  </si>
  <si>
    <t xml:space="preserve">R-238566/0/142352336/0/true/Convertible Bond</t>
  </si>
  <si>
    <t xml:space="preserve">ITRI         03/15/26 CVT</t>
  </si>
  <si>
    <t xml:space="preserve">ITRI026F-USAA</t>
  </si>
  <si>
    <t xml:space="preserve">US465741AN69</t>
  </si>
  <si>
    <t xml:space="preserve">BMZQ125</t>
  </si>
  <si>
    <t xml:space="preserve">2023-12-31-R-238575/0/87281/0/true/Equity</t>
  </si>
  <si>
    <t xml:space="preserve">R-238575/0/87281/0/true/Equity</t>
  </si>
  <si>
    <t xml:space="preserve">2023-12-31-R-238575/0/142352336/0/true/Convertible Bond</t>
  </si>
  <si>
    <t xml:space="preserve">R-238575/0/142352336/0/true/Convertible Bond</t>
  </si>
  <si>
    <t xml:space="preserve">2023-12-31-R-238587/0/87281/0/true/Equity</t>
  </si>
  <si>
    <t xml:space="preserve">R-238587/0/87281/0/true/Equity</t>
  </si>
  <si>
    <t xml:space="preserve">2023-12-31-R-238587/0/142352336/0/true/Convertible Bond</t>
  </si>
  <si>
    <t xml:space="preserve">R-238587/0/142352336/0/true/Convertible Bond</t>
  </si>
  <si>
    <t xml:space="preserve">2023-12-31-R-241450/0/87281/0/true/Equity</t>
  </si>
  <si>
    <t xml:space="preserve">R-241450/0/87281/0/true/Equity</t>
  </si>
  <si>
    <t xml:space="preserve">2023-12-31-R-241450/0/142352336/0/true/Convertible Bond</t>
  </si>
  <si>
    <t xml:space="preserve">R-241450/0/142352336/0/true/Convertible Bond</t>
  </si>
  <si>
    <t xml:space="preserve">2023-12-31-R-238575/0/34082/0/true/Equity</t>
  </si>
  <si>
    <t xml:space="preserve">R-238575/0/34082/0/true/Equity</t>
  </si>
  <si>
    <t xml:space="preserve">J B Hunt Transport Services Inc</t>
  </si>
  <si>
    <t xml:space="preserve">JB HUNT TRANSPORT SERVICES ORD</t>
  </si>
  <si>
    <t xml:space="preserve">JBHT</t>
  </si>
  <si>
    <t xml:space="preserve">JBHT-USAA</t>
  </si>
  <si>
    <t xml:space="preserve">US4456581077</t>
  </si>
  <si>
    <t xml:space="preserve">445658107</t>
  </si>
  <si>
    <t xml:space="preserve">2445416</t>
  </si>
  <si>
    <t xml:space="preserve">JBHT.O</t>
  </si>
  <si>
    <t xml:space="preserve">JBHT US Equity</t>
  </si>
  <si>
    <t xml:space="preserve">2023-12-31-R-238575/0/1227538/0/true/Equity</t>
  </si>
  <si>
    <t xml:space="preserve">R-238575/0/1227538/0/true/Equity</t>
  </si>
  <si>
    <t xml:space="preserve">J M Smucker Co</t>
  </si>
  <si>
    <t xml:space="preserve">JM SMUCKER ORD</t>
  </si>
  <si>
    <t xml:space="preserve">SJM</t>
  </si>
  <si>
    <t xml:space="preserve">SJM-USAA</t>
  </si>
  <si>
    <t xml:space="preserve">US8326964058</t>
  </si>
  <si>
    <t xml:space="preserve">832696405</t>
  </si>
  <si>
    <t xml:space="preserve">2951452</t>
  </si>
  <si>
    <t xml:space="preserve">SJM US Equity</t>
  </si>
  <si>
    <t xml:space="preserve">2023-12-31-R-238575/0/37565381/0/true/ADR</t>
  </si>
  <si>
    <t xml:space="preserve">R-238575/0/37565381/0/true/ADR</t>
  </si>
  <si>
    <t xml:space="preserve">JD.COM ADR REP 2 CL A ORD</t>
  </si>
  <si>
    <t xml:space="preserve">JD-SW ORD</t>
  </si>
  <si>
    <t xml:space="preserve">JDCOM</t>
  </si>
  <si>
    <t xml:space="preserve">JD-USAA</t>
  </si>
  <si>
    <t xml:space="preserve">US47215P1066</t>
  </si>
  <si>
    <t xml:space="preserve">KYG8208B1014</t>
  </si>
  <si>
    <t xml:space="preserve">BMM27D9</t>
  </si>
  <si>
    <t xml:space="preserve">JD.O</t>
  </si>
  <si>
    <t xml:space="preserve">JD US Equity</t>
  </si>
  <si>
    <t xml:space="preserve">9618 HK Equity</t>
  </si>
  <si>
    <t xml:space="preserve">9618</t>
  </si>
  <si>
    <t xml:space="preserve">China</t>
  </si>
  <si>
    <t xml:space="preserve">JD</t>
  </si>
  <si>
    <t xml:space="preserve">2023-12-31-R-238575/0/141831265/0/true/Equity Option</t>
  </si>
  <si>
    <t xml:space="preserve">R-238575/0/141831265/0/true/Equity Option</t>
  </si>
  <si>
    <t xml:space="preserve">JD Jan4 31.2 P</t>
  </si>
  <si>
    <t xml:space="preserve">JD/A240119P31.26-USAA</t>
  </si>
  <si>
    <t xml:space="preserve">JDM192403126.U^A24^2024012800</t>
  </si>
  <si>
    <t xml:space="preserve">JD240119P00031260</t>
  </si>
  <si>
    <t xml:space="preserve">JD US 01/19/24 P31.26 Equity</t>
  </si>
  <si>
    <t xml:space="preserve">2023-12-31-R-238575/0/146747042/0/true/Equity Option</t>
  </si>
  <si>
    <t xml:space="preserve">R-238575/0/146747042/0/true/Equity Option</t>
  </si>
  <si>
    <t xml:space="preserve">JD Jan4 50.0 C</t>
  </si>
  <si>
    <t xml:space="preserve">JD/A240119C50-USAA</t>
  </si>
  <si>
    <t xml:space="preserve">JDA192405000.U^A24^2024012800</t>
  </si>
  <si>
    <t xml:space="preserve">JD240119C00050000</t>
  </si>
  <si>
    <t xml:space="preserve">JD US 01/19/24 C50 Equity</t>
  </si>
  <si>
    <t xml:space="preserve">2023-12-31-R-238575/0/72383676/0/true/Corporate Bond</t>
  </si>
  <si>
    <t xml:space="preserve">R-238575/0/72383676/0/true/Corporate Bond</t>
  </si>
  <si>
    <t xml:space="preserve">JELD-WEN INC</t>
  </si>
  <si>
    <t xml:space="preserve">JELD   4.875 12/15/27 '24</t>
  </si>
  <si>
    <t xml:space="preserve">JELD</t>
  </si>
  <si>
    <t xml:space="preserve">JELWEN427AF-USAA</t>
  </si>
  <si>
    <t xml:space="preserve">US475795AD24</t>
  </si>
  <si>
    <t xml:space="preserve">475795AD2</t>
  </si>
  <si>
    <t xml:space="preserve">BF4PGP2</t>
  </si>
  <si>
    <t xml:space="preserve">2023-12-31-R-238566/0/32696603/0/true/Corporate Bond</t>
  </si>
  <si>
    <t xml:space="preserve">R-238566/0/32696603/0/true/Corporate Bond</t>
  </si>
  <si>
    <t xml:space="preserve">JPM    5.625 08/16/43</t>
  </si>
  <si>
    <t xml:space="preserve">JPM</t>
  </si>
  <si>
    <t xml:space="preserve">JPM543F-USAA</t>
  </si>
  <si>
    <t xml:space="preserve">US46625HJM34</t>
  </si>
  <si>
    <t xml:space="preserve">46625HJM3</t>
  </si>
  <si>
    <t xml:space="preserve">BD035K4</t>
  </si>
  <si>
    <t xml:space="preserve">2023-12-31-R-238575/0/44398/0/true/Equity</t>
  </si>
  <si>
    <t xml:space="preserve">R-238575/0/44398/0/true/Equity</t>
  </si>
  <si>
    <t xml:space="preserve">JPMORGAN CHASE ORD</t>
  </si>
  <si>
    <t xml:space="preserve">JPM-USAA</t>
  </si>
  <si>
    <t xml:space="preserve">US46625H1005</t>
  </si>
  <si>
    <t xml:space="preserve">2190385</t>
  </si>
  <si>
    <t xml:space="preserve">JPM US Equity</t>
  </si>
  <si>
    <t xml:space="preserve">2023-12-31-R-238575/0/32696603/0/true/Corporate Bond</t>
  </si>
  <si>
    <t xml:space="preserve">R-238575/0/32696603/0/true/Corporate Bond</t>
  </si>
  <si>
    <t xml:space="preserve">2023-12-31-R-238575/0/109346038/0/true/Corporate Bond</t>
  </si>
  <si>
    <t xml:space="preserve">R-238575/0/109346038/0/true/Corporate Bond</t>
  </si>
  <si>
    <t xml:space="preserve">JPM    2.956 05/13/31 '30 FRN</t>
  </si>
  <si>
    <t xml:space="preserve">JPM231F/2-USAA</t>
  </si>
  <si>
    <t xml:space="preserve">US46647PBP09</t>
  </si>
  <si>
    <t xml:space="preserve">46647PBP0</t>
  </si>
  <si>
    <t xml:space="preserve">BMV5T55</t>
  </si>
  <si>
    <t xml:space="preserve">2023-12-31-R-238575/0/149616429/0/true/Equity Option</t>
  </si>
  <si>
    <t xml:space="preserve">R-238575/0/149616429/0/true/Equity Option</t>
  </si>
  <si>
    <t xml:space="preserve">JPM Jun4 140.0 P</t>
  </si>
  <si>
    <t xml:space="preserve">JPM/A240621P140-USAA</t>
  </si>
  <si>
    <t xml:space="preserve">JPMR212414000.U</t>
  </si>
  <si>
    <t xml:space="preserve">JPM240621P00140000</t>
  </si>
  <si>
    <t xml:space="preserve">JPM US 06/21/24 P140 Equity</t>
  </si>
  <si>
    <t xml:space="preserve">2023-12-31-R-238575/0/154547668/0/true/Equity Option</t>
  </si>
  <si>
    <t xml:space="preserve">R-238575/0/154547668/0/true/Equity Option</t>
  </si>
  <si>
    <t xml:space="preserve">JPM Jun4 180.0 C</t>
  </si>
  <si>
    <t xml:space="preserve">JPM/A240621C180-USAA</t>
  </si>
  <si>
    <t xml:space="preserve">JPMF212418000.U</t>
  </si>
  <si>
    <t xml:space="preserve">JPM240621C00180000</t>
  </si>
  <si>
    <t xml:space="preserve">JPM US 06/21/24 C180 Equity</t>
  </si>
  <si>
    <t xml:space="preserve">2023-12-31-R-238575/0/181081597/0/true/Equity Option</t>
  </si>
  <si>
    <t xml:space="preserve">R-238575/0/181081597/0/true/Equity Option</t>
  </si>
  <si>
    <t xml:space="preserve">JPM Mar4 160.0 P</t>
  </si>
  <si>
    <t xml:space="preserve">JPM/A240315P160-USAA</t>
  </si>
  <si>
    <t xml:space="preserve">JPMO152416000.U</t>
  </si>
  <si>
    <t xml:space="preserve">JPM240315P00160000</t>
  </si>
  <si>
    <t xml:space="preserve">JPM US 03/15/24 P160 Equity</t>
  </si>
  <si>
    <t xml:space="preserve">2023-12-31-R-238575/0/181081610/0/true/Equity Option</t>
  </si>
  <si>
    <t xml:space="preserve">R-238575/0/181081610/0/true/Equity Option</t>
  </si>
  <si>
    <t xml:space="preserve">JPM Mar4 180.0 C</t>
  </si>
  <si>
    <t xml:space="preserve">JPM/A240315C180-USAA</t>
  </si>
  <si>
    <t xml:space="preserve">JPMC152418000.U</t>
  </si>
  <si>
    <t xml:space="preserve">JPM240315C00180000</t>
  </si>
  <si>
    <t xml:space="preserve">JPM US 03/15/24 C180 Equity</t>
  </si>
  <si>
    <t xml:space="preserve">2023-12-31-R-238587/0/32696603/0/true/Corporate Bond</t>
  </si>
  <si>
    <t xml:space="preserve">R-238587/0/32696603/0/true/Corporate Bond</t>
  </si>
  <si>
    <t xml:space="preserve">2023-12-31-R-241450/0/127080765/0/true/Corporate Bond</t>
  </si>
  <si>
    <t xml:space="preserve">R-241450/0/127080765/0/true/Corporate Bond</t>
  </si>
  <si>
    <t xml:space="preserve">JPM    2.580 04/22/32 '31 FRN</t>
  </si>
  <si>
    <t xml:space="preserve">JPM232F-USAA</t>
  </si>
  <si>
    <t xml:space="preserve">US46647PCC86</t>
  </si>
  <si>
    <t xml:space="preserve">46647PCC8</t>
  </si>
  <si>
    <t xml:space="preserve">BKVKP92</t>
  </si>
  <si>
    <t xml:space="preserve">2023-12-31-R-238563/0/53463818/0/true/Mutual Fund</t>
  </si>
  <si>
    <t xml:space="preserve">R-238563/0/53463818/0/true/Mutual Fund</t>
  </si>
  <si>
    <t xml:space="preserve">JPMORGAN US TREASURY PLUS CL CAP MMF</t>
  </si>
  <si>
    <t xml:space="preserve">JTCXX-USAA</t>
  </si>
  <si>
    <t xml:space="preserve">US4812C22399</t>
  </si>
  <si>
    <t xml:space="preserve">BYYCHK8</t>
  </si>
  <si>
    <t xml:space="preserve">JTCXX.O</t>
  </si>
  <si>
    <t xml:space="preserve">JTCXX</t>
  </si>
  <si>
    <t xml:space="preserve">2023-12-31-R-238587/0/77745549/0/true/Corporate Bond</t>
  </si>
  <si>
    <t xml:space="preserve">R-238587/0/77745549/0/true/Corporate Bond</t>
  </si>
  <si>
    <t xml:space="preserve">JW ALUMINUM CONTINUOUS CAST CO</t>
  </si>
  <si>
    <t xml:space="preserve">JWALH 10.250 06/01/26 '22</t>
  </si>
  <si>
    <t xml:space="preserve">JWALH</t>
  </si>
  <si>
    <t xml:space="preserve">JWALUM126AF-USAA</t>
  </si>
  <si>
    <t xml:space="preserve">US46648XAA63</t>
  </si>
  <si>
    <t xml:space="preserve">46648XAA6</t>
  </si>
  <si>
    <t xml:space="preserve">BFYFDQ2</t>
  </si>
  <si>
    <t xml:space="preserve">2023-12-31-R-241450/0/77745549/0/true/Corporate Bond</t>
  </si>
  <si>
    <t xml:space="preserve">R-241450/0/77745549/0/true/Corporate Bond</t>
  </si>
  <si>
    <t xml:space="preserve">2023-12-31-R-238575/0/61825/0/true/Equity</t>
  </si>
  <si>
    <t xml:space="preserve">R-238575/0/61825/0/true/Equity</t>
  </si>
  <si>
    <t xml:space="preserve">JOHNSON &amp; JOHNSON ORD</t>
  </si>
  <si>
    <t xml:space="preserve">JNJ</t>
  </si>
  <si>
    <t xml:space="preserve">JNJ-USAA</t>
  </si>
  <si>
    <t xml:space="preserve">US4781601046</t>
  </si>
  <si>
    <t xml:space="preserve">2475833</t>
  </si>
  <si>
    <t xml:space="preserve">JNJ US Equity</t>
  </si>
  <si>
    <t xml:space="preserve">2023-12-31-R-238575/0/181699444/0/true/Equity Option</t>
  </si>
  <si>
    <t xml:space="preserve">R-238575/0/181699444/0/true/Equity Option</t>
  </si>
  <si>
    <t xml:space="preserve">JNJ Mar4 145.0 P</t>
  </si>
  <si>
    <t xml:space="preserve">JNJ/A240315P145-USAA</t>
  </si>
  <si>
    <t xml:space="preserve">JNJO152414500.U</t>
  </si>
  <si>
    <t xml:space="preserve">JNJ240315P00145000</t>
  </si>
  <si>
    <t xml:space="preserve">JNJ US 03/15/24 P145 Equity</t>
  </si>
  <si>
    <t xml:space="preserve">2023-12-31-R-238575/0/181699451/0/true/Equity Option</t>
  </si>
  <si>
    <t xml:space="preserve">R-238575/0/181699451/0/true/Equity Option</t>
  </si>
  <si>
    <t xml:space="preserve">JNJ Mar4 150.0 P</t>
  </si>
  <si>
    <t xml:space="preserve">JNJ/A240315P150-USAA</t>
  </si>
  <si>
    <t xml:space="preserve">JNJO152415000.U</t>
  </si>
  <si>
    <t xml:space="preserve">JNJ240315P00150000</t>
  </si>
  <si>
    <t xml:space="preserve">JNJ US 03/15/24 P150 Equity</t>
  </si>
  <si>
    <t xml:space="preserve">2023-12-31-R-238575/0/181699470/0/true/Equity Option</t>
  </si>
  <si>
    <t xml:space="preserve">R-238575/0/181699470/0/true/Equity Option</t>
  </si>
  <si>
    <t xml:space="preserve">JNJ Mar4 165.0 C</t>
  </si>
  <si>
    <t xml:space="preserve">JNJ/A240315C165-USAA</t>
  </si>
  <si>
    <t xml:space="preserve">JNJC152416500.U</t>
  </si>
  <si>
    <t xml:space="preserve">JNJ240315C00165000</t>
  </si>
  <si>
    <t xml:space="preserve">JNJ US 03/15/24 C165 Equity</t>
  </si>
  <si>
    <t xml:space="preserve">2023-12-31-R-238575/0/131380/0/true/Equity</t>
  </si>
  <si>
    <t xml:space="preserve">R-238575/0/131380/0/true/Equity</t>
  </si>
  <si>
    <t xml:space="preserve">KLA ORD</t>
  </si>
  <si>
    <t xml:space="preserve">KLAC</t>
  </si>
  <si>
    <t xml:space="preserve">KLAC-USAA</t>
  </si>
  <si>
    <t xml:space="preserve">US4824801009</t>
  </si>
  <si>
    <t xml:space="preserve">2480138</t>
  </si>
  <si>
    <t xml:space="preserve">KLAC.O</t>
  </si>
  <si>
    <t xml:space="preserve">KLAC US Equity</t>
  </si>
  <si>
    <t xml:space="preserve">2023-12-31-R-238575/0/182031951/0/true/Equity Option</t>
  </si>
  <si>
    <t xml:space="preserve">R-238575/0/182031951/0/true/Equity Option</t>
  </si>
  <si>
    <t xml:space="preserve">KLAC Mar4 530.0P</t>
  </si>
  <si>
    <t xml:space="preserve">KLAC/A240315P530-USAA</t>
  </si>
  <si>
    <t xml:space="preserve">KLACO152453000.U</t>
  </si>
  <si>
    <t xml:space="preserve">KLAC240315P00530000</t>
  </si>
  <si>
    <t xml:space="preserve">KLAC US 03/15/24 P530 Equity</t>
  </si>
  <si>
    <t xml:space="preserve">2023-12-31-R-238575/0/182031963/0/true/Equity Option</t>
  </si>
  <si>
    <t xml:space="preserve">R-238575/0/182031963/0/true/Equity Option</t>
  </si>
  <si>
    <t xml:space="preserve">KLAC Mar4 540.0P</t>
  </si>
  <si>
    <t xml:space="preserve">KLAC/A240315P540-USAA</t>
  </si>
  <si>
    <t xml:space="preserve">KLACO152454000.U</t>
  </si>
  <si>
    <t xml:space="preserve">KLAC240315P00540000</t>
  </si>
  <si>
    <t xml:space="preserve">KLAC US 03/15/24 P540 Equity</t>
  </si>
  <si>
    <t xml:space="preserve">2023-12-31-R-238575/0/182468290/0/true/Equity Option</t>
  </si>
  <si>
    <t xml:space="preserve">R-238575/0/182468290/0/true/Equity Option</t>
  </si>
  <si>
    <t xml:space="preserve">KLAC Mar4 660.0C</t>
  </si>
  <si>
    <t xml:space="preserve">KLAC/A240315C660-USAA</t>
  </si>
  <si>
    <t xml:space="preserve">KLACC152466000.U</t>
  </si>
  <si>
    <t xml:space="preserve">KLAC240315C00660000</t>
  </si>
  <si>
    <t xml:space="preserve">KLAC US 03/15/24 C660 Equity</t>
  </si>
  <si>
    <t xml:space="preserve">2023-12-31-R-241450/0/171685255/0/true/Equity</t>
  </si>
  <si>
    <t xml:space="preserve">R-241450/0/171685255/0/true/Equity</t>
  </si>
  <si>
    <t xml:space="preserve">KENVUE ORD</t>
  </si>
  <si>
    <t xml:space="preserve">KENUE</t>
  </si>
  <si>
    <t xml:space="preserve">KVUE-USAA</t>
  </si>
  <si>
    <t xml:space="preserve">US49177J1025</t>
  </si>
  <si>
    <t xml:space="preserve">BQ84ZQ6</t>
  </si>
  <si>
    <t xml:space="preserve">KVUE.K</t>
  </si>
  <si>
    <t xml:space="preserve">KVUE US Equity</t>
  </si>
  <si>
    <t xml:space="preserve">KVUE</t>
  </si>
  <si>
    <t xml:space="preserve">2023-12-31-R-238575/0/15493/0/true/Equity</t>
  </si>
  <si>
    <t xml:space="preserve">R-238575/0/15493/0/true/Equity</t>
  </si>
  <si>
    <t xml:space="preserve">KIRBY ORD</t>
  </si>
  <si>
    <t xml:space="preserve">KEX</t>
  </si>
  <si>
    <t xml:space="preserve">KEX-USAA</t>
  </si>
  <si>
    <t xml:space="preserve">US4972661064</t>
  </si>
  <si>
    <t xml:space="preserve">2493534</t>
  </si>
  <si>
    <t xml:space="preserve">KEX US Equity</t>
  </si>
  <si>
    <t xml:space="preserve">2023-12-31-R-238575/0/18126922/0/true/Equity</t>
  </si>
  <si>
    <t xml:space="preserve">R-238575/0/18126922/0/true/Equity</t>
  </si>
  <si>
    <t xml:space="preserve">Kosmos Energy Ltd</t>
  </si>
  <si>
    <t xml:space="preserve">KOSMOS ENERGY ORD</t>
  </si>
  <si>
    <t xml:space="preserve">KOS</t>
  </si>
  <si>
    <t xml:space="preserve">KOS-USAA</t>
  </si>
  <si>
    <t xml:space="preserve">US5006881065</t>
  </si>
  <si>
    <t xml:space="preserve">500688106</t>
  </si>
  <si>
    <t xml:space="preserve">BHK15K6</t>
  </si>
  <si>
    <t xml:space="preserve">KOS US Equity</t>
  </si>
  <si>
    <t xml:space="preserve">2023-12-31-R-238575/0/32445/0/true/Equity</t>
  </si>
  <si>
    <t xml:space="preserve">R-238575/0/32445/0/true/Equity</t>
  </si>
  <si>
    <t xml:space="preserve">Kroger Co</t>
  </si>
  <si>
    <t xml:space="preserve">KROGER ORD</t>
  </si>
  <si>
    <t xml:space="preserve">KR</t>
  </si>
  <si>
    <t xml:space="preserve">KR-USAA</t>
  </si>
  <si>
    <t xml:space="preserve">US5010441013</t>
  </si>
  <si>
    <t xml:space="preserve">501044101</t>
  </si>
  <si>
    <t xml:space="preserve">2497406</t>
  </si>
  <si>
    <t xml:space="preserve">KR US Equity</t>
  </si>
  <si>
    <t xml:space="preserve">2023-12-31-R-238575/0/1308723/0/true/Equity</t>
  </si>
  <si>
    <t xml:space="preserve">R-238575/0/1308723/0/true/Equity</t>
  </si>
  <si>
    <t xml:space="preserve">LKQ ORD</t>
  </si>
  <si>
    <t xml:space="preserve">LKQ</t>
  </si>
  <si>
    <t xml:space="preserve">LKQ-USAA</t>
  </si>
  <si>
    <t xml:space="preserve">US5018892084</t>
  </si>
  <si>
    <t xml:space="preserve">2971029</t>
  </si>
  <si>
    <t xml:space="preserve">LKQ.O</t>
  </si>
  <si>
    <t xml:space="preserve">LKQ US Equity</t>
  </si>
  <si>
    <t xml:space="preserve">2023-12-31-R-238575/0/180336457/0/true/Equity Option</t>
  </si>
  <si>
    <t xml:space="preserve">R-238575/0/180336457/0/true/Equity Option</t>
  </si>
  <si>
    <t xml:space="preserve">LKQ Feb4 47.5 P</t>
  </si>
  <si>
    <t xml:space="preserve">LKQ/A240216P47.5-USAA</t>
  </si>
  <si>
    <t xml:space="preserve">LKQN162404750.U</t>
  </si>
  <si>
    <t xml:space="preserve">LKQ240216P00047500</t>
  </si>
  <si>
    <t xml:space="preserve">LKQ US 02/16/24 P47.5 Equity</t>
  </si>
  <si>
    <t xml:space="preserve">2023-12-31-R-238575/0/180336532/0/true/Equity Option</t>
  </si>
  <si>
    <t xml:space="preserve">R-238575/0/180336532/0/true/Equity Option</t>
  </si>
  <si>
    <t xml:space="preserve">LKQ Feb4 62.5 C</t>
  </si>
  <si>
    <t xml:space="preserve">LKQ/A240216C62.5-USAA</t>
  </si>
  <si>
    <t xml:space="preserve">LKQB162406250.U</t>
  </si>
  <si>
    <t xml:space="preserve">LKQ240216C00062500</t>
  </si>
  <si>
    <t xml:space="preserve">LKQ US 02/16/24 C62.5 Equity</t>
  </si>
  <si>
    <t xml:space="preserve">2023-12-31-R-238575/0/15099/0/true/Equity</t>
  </si>
  <si>
    <t xml:space="preserve">R-238575/0/15099/0/true/Equity</t>
  </si>
  <si>
    <t xml:space="preserve">LAM RESEARCH ORD</t>
  </si>
  <si>
    <t xml:space="preserve">LRCX</t>
  </si>
  <si>
    <t xml:space="preserve">LRCX-USAA</t>
  </si>
  <si>
    <t xml:space="preserve">US5128071082</t>
  </si>
  <si>
    <t xml:space="preserve">2502247</t>
  </si>
  <si>
    <t xml:space="preserve">LRCX.O</t>
  </si>
  <si>
    <t xml:space="preserve">LRCX US Equity</t>
  </si>
  <si>
    <t xml:space="preserve">2023-12-31-R-238575/0/133537609/0/true/Equity Option</t>
  </si>
  <si>
    <t xml:space="preserve">R-238575/0/133537609/0/true/Equity Option</t>
  </si>
  <si>
    <t xml:space="preserve">LRCX Jan4 670.0C</t>
  </si>
  <si>
    <t xml:space="preserve">LRCX/A240119C670-USAA</t>
  </si>
  <si>
    <t xml:space="preserve">LRCXA192467000.U^A24^2024012800</t>
  </si>
  <si>
    <t xml:space="preserve">LRCX240119C00670000</t>
  </si>
  <si>
    <t xml:space="preserve">LRCX US 01/19/24 C670 Equity</t>
  </si>
  <si>
    <t xml:space="preserve">2023-12-31-R-238575/0/133905715/0/true/Equity Option</t>
  </si>
  <si>
    <t xml:space="preserve">R-238575/0/133905715/0/true/Equity Option</t>
  </si>
  <si>
    <t xml:space="preserve">LRCX Jan4 440.0P</t>
  </si>
  <si>
    <t xml:space="preserve">LRCX/A240119P440-USAA</t>
  </si>
  <si>
    <t xml:space="preserve">LRCXM192444000.U^A24^2024012800</t>
  </si>
  <si>
    <t xml:space="preserve">LRCX240119P00440000</t>
  </si>
  <si>
    <t xml:space="preserve">LRCX US 01/19/24 P440 Equity</t>
  </si>
  <si>
    <t xml:space="preserve">2023-12-31-R-238575/0/182035558/0/true/Equity Option</t>
  </si>
  <si>
    <t xml:space="preserve">R-238575/0/182035558/0/true/Equity Option</t>
  </si>
  <si>
    <t xml:space="preserve">LRCX Mar4 695.0P</t>
  </si>
  <si>
    <t xml:space="preserve">LRCX/A240315P695-USAA</t>
  </si>
  <si>
    <t xml:space="preserve">LRCXO152469500.U</t>
  </si>
  <si>
    <t xml:space="preserve">LRCX240315P00695000</t>
  </si>
  <si>
    <t xml:space="preserve">LRCX US 03/15/24 P695 Equity</t>
  </si>
  <si>
    <t xml:space="preserve">2023-12-31-R-238575/0/182035598/0/true/Equity Option</t>
  </si>
  <si>
    <t xml:space="preserve">R-238575/0/182035598/0/true/Equity Option</t>
  </si>
  <si>
    <t xml:space="preserve">LRCX Mar4 715.0P</t>
  </si>
  <si>
    <t xml:space="preserve">LRCX/A240315P715-USAA</t>
  </si>
  <si>
    <t xml:space="preserve">LRCXO152471500.U</t>
  </si>
  <si>
    <t xml:space="preserve">LRCX240315P00715000</t>
  </si>
  <si>
    <t xml:space="preserve">LRCX US 03/15/24 P715 Equity</t>
  </si>
  <si>
    <t xml:space="preserve">2023-12-31-R-238575/0/182035618/0/true/Equity Option</t>
  </si>
  <si>
    <t xml:space="preserve">R-238575/0/182035618/0/true/Equity Option</t>
  </si>
  <si>
    <t xml:space="preserve">LRCX Mar4 725.0P</t>
  </si>
  <si>
    <t xml:space="preserve">LRCX/A240315P725-USAA</t>
  </si>
  <si>
    <t xml:space="preserve">LRCXO152472500.U</t>
  </si>
  <si>
    <t xml:space="preserve">LRCX240315P00725000</t>
  </si>
  <si>
    <t xml:space="preserve">LRCX US 03/15/24 P725 Equity</t>
  </si>
  <si>
    <t xml:space="preserve">2023-12-31-R-238575/0/182469401/0/true/Equity Option</t>
  </si>
  <si>
    <t xml:space="preserve">R-238575/0/182469401/0/true/Equity Option</t>
  </si>
  <si>
    <t xml:space="preserve">LRCX Mar4 860.0C</t>
  </si>
  <si>
    <t xml:space="preserve">LRCX/A240315C860-USAA</t>
  </si>
  <si>
    <t xml:space="preserve">LRCXC152486000.U</t>
  </si>
  <si>
    <t xml:space="preserve">LRCX240315C00860000</t>
  </si>
  <si>
    <t xml:space="preserve">LRCX US 03/15/24 C860 Equity</t>
  </si>
  <si>
    <t xml:space="preserve">2023-12-31-R-238575/0/182469420/0/true/Equity Option</t>
  </si>
  <si>
    <t xml:space="preserve">R-238575/0/182469420/0/true/Equity Option</t>
  </si>
  <si>
    <t xml:space="preserve">LRCX Mar4 900.0C</t>
  </si>
  <si>
    <t xml:space="preserve">LRCX/A240315C900-USAA</t>
  </si>
  <si>
    <t xml:space="preserve">LRCXC152490000.U</t>
  </si>
  <si>
    <t xml:space="preserve">LRCX240315C00900000</t>
  </si>
  <si>
    <t xml:space="preserve">LRCX US 03/15/24 C900 Equity</t>
  </si>
  <si>
    <t xml:space="preserve">2023-12-31-R-238575/0/190790881/0/true/Equity Option</t>
  </si>
  <si>
    <t xml:space="preserve">R-238575/0/190790881/0/true/Equity Option</t>
  </si>
  <si>
    <t xml:space="preserve">LRCX Mar4 885.0C</t>
  </si>
  <si>
    <t xml:space="preserve">LRCX/A240315C885-USAA</t>
  </si>
  <si>
    <t xml:space="preserve">LRCXC152488500.U</t>
  </si>
  <si>
    <t xml:space="preserve">LRCX240315C00885000</t>
  </si>
  <si>
    <t xml:space="preserve">LRCX US 03/15/24 C885 Equity</t>
  </si>
  <si>
    <t xml:space="preserve">2023-12-31-R-238566/0/39005089/0/true/Equity</t>
  </si>
  <si>
    <t xml:space="preserve">R-238566/0/39005089/0/true/Equity</t>
  </si>
  <si>
    <t xml:space="preserve">LANTHEUS HOLDINGS ORD</t>
  </si>
  <si>
    <t xml:space="preserve">LNTH</t>
  </si>
  <si>
    <t xml:space="preserve">LNTH-USAA</t>
  </si>
  <si>
    <t xml:space="preserve">US5165441032</t>
  </si>
  <si>
    <t xml:space="preserve">516544103</t>
  </si>
  <si>
    <t xml:space="preserve">BP8S8J5</t>
  </si>
  <si>
    <t xml:space="preserve">LNTH.O</t>
  </si>
  <si>
    <t xml:space="preserve">LNTH US Equity</t>
  </si>
  <si>
    <t xml:space="preserve">2023-12-31-R-238566/0/189999889/0/true/Convertible Bond</t>
  </si>
  <si>
    <t xml:space="preserve">R-238566/0/189999889/0/true/Convertible Bond</t>
  </si>
  <si>
    <t xml:space="preserve">LNTH   2.625 12/15/27 CVT</t>
  </si>
  <si>
    <t xml:space="preserve">LNTH227SF-USAA</t>
  </si>
  <si>
    <t xml:space="preserve">US516544AB96</t>
  </si>
  <si>
    <t xml:space="preserve">BNDQSP6</t>
  </si>
  <si>
    <t xml:space="preserve">2023-12-31-R-238575/0/39005089/0/true/Equity</t>
  </si>
  <si>
    <t xml:space="preserve">R-238575/0/39005089/0/true/Equity</t>
  </si>
  <si>
    <t xml:space="preserve">2023-12-31-R-238575/0/189999889/0/true/Convertible Bond</t>
  </si>
  <si>
    <t xml:space="preserve">R-238575/0/189999889/0/true/Convertible Bond</t>
  </si>
  <si>
    <t xml:space="preserve">2023-12-31-R-238587/0/39005089/0/true/Equity</t>
  </si>
  <si>
    <t xml:space="preserve">R-238587/0/39005089/0/true/Equity</t>
  </si>
  <si>
    <t xml:space="preserve">2023-12-31-R-238587/0/189999889/0/true/Convertible Bond</t>
  </si>
  <si>
    <t xml:space="preserve">R-238587/0/189999889/0/true/Convertible Bond</t>
  </si>
  <si>
    <t xml:space="preserve">2023-12-31-R-241450/0/39005089/0/true/Equity</t>
  </si>
  <si>
    <t xml:space="preserve">R-241450/0/39005089/0/true/Equity</t>
  </si>
  <si>
    <t xml:space="preserve">2023-12-31-R-241450/0/189999889/0/true/Convertible Bond</t>
  </si>
  <si>
    <t xml:space="preserve">R-241450/0/189999889/0/true/Convertible Bond</t>
  </si>
  <si>
    <t xml:space="preserve">2023-12-31-R-238575/0/80806/0/true/Equity</t>
  </si>
  <si>
    <t xml:space="preserve">R-238575/0/80806/0/true/Equity</t>
  </si>
  <si>
    <t xml:space="preserve">LAS VEGAS SANDS ORD</t>
  </si>
  <si>
    <t xml:space="preserve">LVS</t>
  </si>
  <si>
    <t xml:space="preserve">LVS-USAA</t>
  </si>
  <si>
    <t xml:space="preserve">US5178341070</t>
  </si>
  <si>
    <t xml:space="preserve">B02T2J7</t>
  </si>
  <si>
    <t xml:space="preserve">LVS US Equity</t>
  </si>
  <si>
    <t xml:space="preserve">2023-12-31-R-238575/0/139249349/0/true/Equity Option</t>
  </si>
  <si>
    <t xml:space="preserve">R-238575/0/139249349/0/true/Equity Option</t>
  </si>
  <si>
    <t xml:space="preserve">LVS Jan4 52.5 P</t>
  </si>
  <si>
    <t xml:space="preserve">LVS/A240119P52.5-USAA</t>
  </si>
  <si>
    <t xml:space="preserve">LVSM192405250.U^A24^2024012800</t>
  </si>
  <si>
    <t xml:space="preserve">LVS240119P00052500</t>
  </si>
  <si>
    <t xml:space="preserve">LVS US 01/19/24 P52.5 Equity</t>
  </si>
  <si>
    <t xml:space="preserve">2023-12-31-R-238575/0/169198916/0/true/Equity Option</t>
  </si>
  <si>
    <t xml:space="preserve">R-238575/0/169198916/0/true/Equity Option</t>
  </si>
  <si>
    <t xml:space="preserve">LVS Jan4 70.0 C</t>
  </si>
  <si>
    <t xml:space="preserve">LVS/A240119C70-USAA</t>
  </si>
  <si>
    <t xml:space="preserve">LVSA192407000.U^A24^2024012800</t>
  </si>
  <si>
    <t xml:space="preserve">LVS240119C00070000</t>
  </si>
  <si>
    <t xml:space="preserve">LVS US 01/19/24 C70 Equity</t>
  </si>
  <si>
    <t xml:space="preserve">2023-12-31-R-238575/0/119128/0/true/Equity</t>
  </si>
  <si>
    <t xml:space="preserve">R-238575/0/119128/0/true/Equity</t>
  </si>
  <si>
    <t xml:space="preserve">LENNAR CL A ORD</t>
  </si>
  <si>
    <t xml:space="preserve">LEN</t>
  </si>
  <si>
    <t xml:space="preserve">LEN-USAA</t>
  </si>
  <si>
    <t xml:space="preserve">US5260571048</t>
  </si>
  <si>
    <t xml:space="preserve">2511920</t>
  </si>
  <si>
    <t xml:space="preserve">LEN US Equity</t>
  </si>
  <si>
    <t xml:space="preserve">2023-12-31-R-238575/0/133536856/0/true/Equity Option</t>
  </si>
  <si>
    <t xml:space="preserve">R-238575/0/133536856/0/true/Equity Option</t>
  </si>
  <si>
    <t xml:space="preserve">LEN Jan4 115.0 P</t>
  </si>
  <si>
    <t xml:space="preserve">LEN/A240119P115-USAA</t>
  </si>
  <si>
    <t xml:space="preserve">LENM192411500.U^A24^2024012800</t>
  </si>
  <si>
    <t xml:space="preserve">LEN240119P00115000</t>
  </si>
  <si>
    <t xml:space="preserve">LEN US 01/19/24 P115 Equity</t>
  </si>
  <si>
    <t xml:space="preserve">2023-12-31-R-238575/0/134080656/0/true/Equity Option</t>
  </si>
  <si>
    <t xml:space="preserve">R-238575/0/134080656/0/true/Equity Option</t>
  </si>
  <si>
    <t xml:space="preserve">LEN Jan4 150.0 C</t>
  </si>
  <si>
    <t xml:space="preserve">LEN/A240119C150-USAA</t>
  </si>
  <si>
    <t xml:space="preserve">LENA192415000.U^A24^2024012800</t>
  </si>
  <si>
    <t xml:space="preserve">LEN240119C00150000</t>
  </si>
  <si>
    <t xml:space="preserve">LEN US 01/19/24 C150 Equity</t>
  </si>
  <si>
    <t xml:space="preserve">2023-12-31-R-238575/0/61783/0/true/Equity</t>
  </si>
  <si>
    <t xml:space="preserve">R-238575/0/61783/0/true/Equity</t>
  </si>
  <si>
    <t xml:space="preserve">LENNOX INTERNATIONAL ORD</t>
  </si>
  <si>
    <t xml:space="preserve">LII</t>
  </si>
  <si>
    <t xml:space="preserve">LII-USAA</t>
  </si>
  <si>
    <t xml:space="preserve">US5261071071</t>
  </si>
  <si>
    <t xml:space="preserve">2442053</t>
  </si>
  <si>
    <t xml:space="preserve">LII US Equity</t>
  </si>
  <si>
    <t xml:space="preserve">2023-12-31-R-238575/0/55680414/0/true/Equity</t>
  </si>
  <si>
    <t xml:space="preserve">R-238575/0/55680414/0/true/Equity</t>
  </si>
  <si>
    <t xml:space="preserve">LIBRTY MEDIA LRTY SIRIUSXM SRS C ORD</t>
  </si>
  <si>
    <t xml:space="preserve">FWONA</t>
  </si>
  <si>
    <t xml:space="preserve">LSXMK-USAA</t>
  </si>
  <si>
    <t xml:space="preserve">US5312297899</t>
  </si>
  <si>
    <t xml:space="preserve">BPLYVL3</t>
  </si>
  <si>
    <t xml:space="preserve">LSXMK.O</t>
  </si>
  <si>
    <t xml:space="preserve">LSXMK US Equity</t>
  </si>
  <si>
    <t xml:space="preserve">LSXMK</t>
  </si>
  <si>
    <t xml:space="preserve">2023-12-31-R-238575/0/82968670/0/true/Equity</t>
  </si>
  <si>
    <t xml:space="preserve">R-238575/0/82968670/0/true/Equity</t>
  </si>
  <si>
    <t xml:space="preserve">LINDE ORD</t>
  </si>
  <si>
    <t xml:space="preserve">LIN</t>
  </si>
  <si>
    <t xml:space="preserve">LIN-USAA</t>
  </si>
  <si>
    <t xml:space="preserve">IE000S9YS762</t>
  </si>
  <si>
    <t xml:space="preserve">BNZHB81</t>
  </si>
  <si>
    <t xml:space="preserve">LIN.O</t>
  </si>
  <si>
    <t xml:space="preserve">LIN US Equity</t>
  </si>
  <si>
    <t xml:space="preserve">2023-12-31-R-238575/0/183433958/0/true/Equity Option</t>
  </si>
  <si>
    <t xml:space="preserve">R-238575/0/183433958/0/true/Equity Option</t>
  </si>
  <si>
    <t xml:space="preserve">LIN Apr4 385.0 P</t>
  </si>
  <si>
    <t xml:space="preserve">LIN/A240419P385-USAA</t>
  </si>
  <si>
    <t xml:space="preserve">LINP192438500.U</t>
  </si>
  <si>
    <t xml:space="preserve">LIN240419P00385000</t>
  </si>
  <si>
    <t xml:space="preserve">LIN US 04/19/24 P385 Equity</t>
  </si>
  <si>
    <t xml:space="preserve">2023-12-31-R-238575/0/183433972/0/true/Equity Option</t>
  </si>
  <si>
    <t xml:space="preserve">R-238575/0/183433972/0/true/Equity Option</t>
  </si>
  <si>
    <t xml:space="preserve">LIN Apr4 390.0 P</t>
  </si>
  <si>
    <t xml:space="preserve">LIN/A240419P390-USAA</t>
  </si>
  <si>
    <t xml:space="preserve">LINP192439000.U</t>
  </si>
  <si>
    <t xml:space="preserve">LIN240419P00390000</t>
  </si>
  <si>
    <t xml:space="preserve">LIN US 04/19/24 P390 Equity</t>
  </si>
  <si>
    <t xml:space="preserve">2023-12-31-R-238575/0/183434089/0/true/Equity Option</t>
  </si>
  <si>
    <t xml:space="preserve">R-238575/0/183434089/0/true/Equity Option</t>
  </si>
  <si>
    <t xml:space="preserve">LIN Apr4 445.0 C</t>
  </si>
  <si>
    <t xml:space="preserve">LIN/A240419C445-USAA</t>
  </si>
  <si>
    <t xml:space="preserve">LIND192444500.U</t>
  </si>
  <si>
    <t xml:space="preserve">LIN240419C00445000</t>
  </si>
  <si>
    <t xml:space="preserve">LIN US 04/19/24 C445 Equity</t>
  </si>
  <si>
    <t xml:space="preserve">2023-12-31-R-241450/0/76598/0/true/Equity</t>
  </si>
  <si>
    <t xml:space="preserve">R-241450/0/76598/0/true/Equity</t>
  </si>
  <si>
    <t xml:space="preserve">Live Nation Entertainment Inc</t>
  </si>
  <si>
    <t xml:space="preserve">LIVE NATION ENTERTAINMENT ORD</t>
  </si>
  <si>
    <t xml:space="preserve">LYV</t>
  </si>
  <si>
    <t xml:space="preserve">LYV-USAA</t>
  </si>
  <si>
    <t xml:space="preserve">US5380341090</t>
  </si>
  <si>
    <t xml:space="preserve">538034109</t>
  </si>
  <si>
    <t xml:space="preserve">B0T7YX2</t>
  </si>
  <si>
    <t xml:space="preserve">LYV US Equity</t>
  </si>
  <si>
    <t xml:space="preserve">2023-12-31-R-238575/0/111578/0/true/Equity</t>
  </si>
  <si>
    <t xml:space="preserve">R-238575/0/111578/0/true/Equity</t>
  </si>
  <si>
    <t xml:space="preserve">LOCKHEED MARTIN ORD</t>
  </si>
  <si>
    <t xml:space="preserve">LMT</t>
  </si>
  <si>
    <t xml:space="preserve">LMT-USAA</t>
  </si>
  <si>
    <t xml:space="preserve">US5398301094</t>
  </si>
  <si>
    <t xml:space="preserve">2522096</t>
  </si>
  <si>
    <t xml:space="preserve">LMT US Equity</t>
  </si>
  <si>
    <t xml:space="preserve">2023-12-31-R-238575/0/182034625/0/true/Equity Option</t>
  </si>
  <si>
    <t xml:space="preserve">R-238575/0/182034625/0/true/Equity Option</t>
  </si>
  <si>
    <t xml:space="preserve">LMT Mar4 425.0 P</t>
  </si>
  <si>
    <t xml:space="preserve">LMT/A240315P425-USAA</t>
  </si>
  <si>
    <t xml:space="preserve">LMTO152442500.U</t>
  </si>
  <si>
    <t xml:space="preserve">LMT240315P00425000</t>
  </si>
  <si>
    <t xml:space="preserve">LMT US 03/15/24 P425 Equity</t>
  </si>
  <si>
    <t xml:space="preserve">2023-12-31-R-238575/0/182034737/0/true/Equity Option</t>
  </si>
  <si>
    <t xml:space="preserve">R-238575/0/182034737/0/true/Equity Option</t>
  </si>
  <si>
    <t xml:space="preserve">LMT Mar4 475.0 C</t>
  </si>
  <si>
    <t xml:space="preserve">LMT/A240315C475-USAA</t>
  </si>
  <si>
    <t xml:space="preserve">LMTC152447500.U</t>
  </si>
  <si>
    <t xml:space="preserve">LMT240315C00475000</t>
  </si>
  <si>
    <t xml:space="preserve">LMT US 03/15/24 C475 Equity</t>
  </si>
  <si>
    <t xml:space="preserve">2023-12-31-R-238575/0/134522/0/true/Equity</t>
  </si>
  <si>
    <t xml:space="preserve">R-238575/0/134522/0/true/Equity</t>
  </si>
  <si>
    <t xml:space="preserve">LOWE'S COMPANIES ORD</t>
  </si>
  <si>
    <t xml:space="preserve">LOW</t>
  </si>
  <si>
    <t xml:space="preserve">LOW-USAA</t>
  </si>
  <si>
    <t xml:space="preserve">US5486611073</t>
  </si>
  <si>
    <t xml:space="preserve">2536763</t>
  </si>
  <si>
    <t xml:space="preserve">LOW US Equity</t>
  </si>
  <si>
    <t xml:space="preserve">2023-12-31-R-238575/0/133537439/0/true/Equity Option</t>
  </si>
  <si>
    <t xml:space="preserve">R-238575/0/133537439/0/true/Equity Option</t>
  </si>
  <si>
    <t xml:space="preserve">LOW Jan4 250.0 C</t>
  </si>
  <si>
    <t xml:space="preserve">LOW/A240119C250-USAA</t>
  </si>
  <si>
    <t xml:space="preserve">LOWA192425000.U^A24^2024012800</t>
  </si>
  <si>
    <t xml:space="preserve">LOW240119C00250000</t>
  </si>
  <si>
    <t xml:space="preserve">LOW US 01/19/24 C250 Equity</t>
  </si>
  <si>
    <t xml:space="preserve">2023-12-31-R-238575/0/133537458/0/true/Equity Option</t>
  </si>
  <si>
    <t xml:space="preserve">R-238575/0/133537458/0/true/Equity Option</t>
  </si>
  <si>
    <t xml:space="preserve">LOW Jan4 200.0 P</t>
  </si>
  <si>
    <t xml:space="preserve">LOW/A240119P200-USAA</t>
  </si>
  <si>
    <t xml:space="preserve">LOWM192420000.U^A24^2024012800</t>
  </si>
  <si>
    <t xml:space="preserve">LOW240119P00200000</t>
  </si>
  <si>
    <t xml:space="preserve">LOW US 01/19/24 P200 Equity</t>
  </si>
  <si>
    <t xml:space="preserve">2023-12-31-R-238575/0/183434767/0/true/Equity Option</t>
  </si>
  <si>
    <t xml:space="preserve">R-238575/0/183434767/0/true/Equity Option</t>
  </si>
  <si>
    <t xml:space="preserve">LOW Apr4 210.0 P</t>
  </si>
  <si>
    <t xml:space="preserve">LOW/A240419P210-USAA</t>
  </si>
  <si>
    <t xml:space="preserve">LOWP192421000.U</t>
  </si>
  <si>
    <t xml:space="preserve">LOW240419P00210000</t>
  </si>
  <si>
    <t xml:space="preserve">LOW US 04/19/24 P210 Equity</t>
  </si>
  <si>
    <t xml:space="preserve">2023-12-31-R-238575/0/183434801/0/true/Equity Option</t>
  </si>
  <si>
    <t xml:space="preserve">R-238575/0/183434801/0/true/Equity Option</t>
  </si>
  <si>
    <t xml:space="preserve">LOW Apr4 250.0 C</t>
  </si>
  <si>
    <t xml:space="preserve">LOW/A240419C250-USAA</t>
  </si>
  <si>
    <t xml:space="preserve">LOWD192425000.U</t>
  </si>
  <si>
    <t xml:space="preserve">LOW240419C00250000</t>
  </si>
  <si>
    <t xml:space="preserve">LOW US 04/19/24 C250 Equity</t>
  </si>
  <si>
    <t xml:space="preserve">2023-12-31-R-238575/0/3297414/0/true/Equity</t>
  </si>
  <si>
    <t xml:space="preserve">R-238575/0/3297414/0/true/Equity</t>
  </si>
  <si>
    <t xml:space="preserve">LULULEMON ATHLETICA ORD</t>
  </si>
  <si>
    <t xml:space="preserve">LULU</t>
  </si>
  <si>
    <t xml:space="preserve">LULU-USAA</t>
  </si>
  <si>
    <t xml:space="preserve">US5500211090</t>
  </si>
  <si>
    <t xml:space="preserve">B23FN39</t>
  </si>
  <si>
    <t xml:space="preserve">LULU.O</t>
  </si>
  <si>
    <t xml:space="preserve">LULU US Equity</t>
  </si>
  <si>
    <t xml:space="preserve">2023-12-31-R-238575/0/182035926/0/true/Equity Option</t>
  </si>
  <si>
    <t xml:space="preserve">R-238575/0/182035926/0/true/Equity Option</t>
  </si>
  <si>
    <t xml:space="preserve">LULU Mar4 460.0P</t>
  </si>
  <si>
    <t xml:space="preserve">LULU/A240315P460-USAA</t>
  </si>
  <si>
    <t xml:space="preserve">LULUO152446000.U</t>
  </si>
  <si>
    <t xml:space="preserve">LULU240315P00460000</t>
  </si>
  <si>
    <t xml:space="preserve">LULU US 03/15/24 P460 Equity</t>
  </si>
  <si>
    <t xml:space="preserve">2023-12-31-R-238575/0/182469130/0/true/Equity Option</t>
  </si>
  <si>
    <t xml:space="preserve">R-238575/0/182469130/0/true/Equity Option</t>
  </si>
  <si>
    <t xml:space="preserve">LULU Mar4 540.0C</t>
  </si>
  <si>
    <t xml:space="preserve">LULU/A240315C540-USAA</t>
  </si>
  <si>
    <t xml:space="preserve">LULUC152454000.U</t>
  </si>
  <si>
    <t xml:space="preserve">LULU240315C00540000</t>
  </si>
  <si>
    <t xml:space="preserve">LULU US 03/15/24 C540 Equity</t>
  </si>
  <si>
    <t xml:space="preserve">2023-12-31-R-238575/0/141683254/0/true/Corporate Bond</t>
  </si>
  <si>
    <t xml:space="preserve">R-238575/0/141683254/0/true/Corporate Bond</t>
  </si>
  <si>
    <t xml:space="preserve">MACY'S RETAIL HOLDINGS LLC</t>
  </si>
  <si>
    <t xml:space="preserve">M      5.875 03/15/30 '25</t>
  </si>
  <si>
    <t xml:space="preserve">M</t>
  </si>
  <si>
    <t xml:space="preserve">M530AF-USAA</t>
  </si>
  <si>
    <t xml:space="preserve">US55617LAQ59</t>
  </si>
  <si>
    <t xml:space="preserve">55617LAQ5</t>
  </si>
  <si>
    <t xml:space="preserve">BP7MKZ8</t>
  </si>
  <si>
    <t xml:space="preserve">2023-12-31-R-238575/0/188605581/0/true/Corporate Bond</t>
  </si>
  <si>
    <t xml:space="preserve">R-238575/0/188605581/0/true/Corporate Bond</t>
  </si>
  <si>
    <t xml:space="preserve">MALLINCKRODT INTERNATIONAL FINANCE SA</t>
  </si>
  <si>
    <t xml:space="preserve">MNK   14.750 11/14/28 '25</t>
  </si>
  <si>
    <t xml:space="preserve">MNK</t>
  </si>
  <si>
    <t xml:space="preserve">MNK128AF-LXAA</t>
  </si>
  <si>
    <t xml:space="preserve">US561233AN78</t>
  </si>
  <si>
    <t xml:space="preserve">561233AN7</t>
  </si>
  <si>
    <t xml:space="preserve">BP0VPP7</t>
  </si>
  <si>
    <t xml:space="preserve">Luxembourg</t>
  </si>
  <si>
    <t xml:space="preserve">2023-12-31-R-291134/0/188723740/0/true/Term Loan</t>
  </si>
  <si>
    <t xml:space="preserve">R-291134/0/188723740/0/true/Term Loan</t>
  </si>
  <si>
    <t xml:space="preserve">MNK First Out TL</t>
  </si>
  <si>
    <t xml:space="preserve">MALLINCKRODT INTERNALTIONAL FINANCE SA</t>
  </si>
  <si>
    <t xml:space="preserve">MIFSA/TL/PRV-USAA</t>
  </si>
  <si>
    <t xml:space="preserve">XAL6232UAU15</t>
  </si>
  <si>
    <t xml:space="preserve">XAL6232UAT42</t>
  </si>
  <si>
    <t xml:space="preserve">L6232UAU1OLD</t>
  </si>
  <si>
    <t xml:space="preserve">BL4477628 Corp</t>
  </si>
  <si>
    <t xml:space="preserve">BF4477613 Corp</t>
  </si>
  <si>
    <t xml:space="preserve">MIFSA/TL/PRV</t>
  </si>
  <si>
    <t xml:space="preserve">BL4477628</t>
  </si>
  <si>
    <t xml:space="preserve">MIFSA/TL/PRV-USAA-L</t>
  </si>
  <si>
    <t xml:space="preserve">2023-12-31-R-238587/0/131506689/0/true/Corporate Bond</t>
  </si>
  <si>
    <t xml:space="preserve">R-238587/0/131506689/0/true/Corporate Bond</t>
  </si>
  <si>
    <t xml:space="preserve">MCLAREN FINANCE PLC</t>
  </si>
  <si>
    <t xml:space="preserve">BHMUT  7.500 08/01/26 '24</t>
  </si>
  <si>
    <t xml:space="preserve">BHMUT</t>
  </si>
  <si>
    <t xml:space="preserve">MCLAUT726AF-USAA</t>
  </si>
  <si>
    <t xml:space="preserve">US58175LAA89</t>
  </si>
  <si>
    <t xml:space="preserve">58175LAA8</t>
  </si>
  <si>
    <t xml:space="preserve">BN75S59</t>
  </si>
  <si>
    <t xml:space="preserve">2023-12-31-R-238587/0/131506693/0/true/Corporate Bond</t>
  </si>
  <si>
    <t xml:space="preserve">R-238587/0/131506693/0/true/Corporate Bond</t>
  </si>
  <si>
    <t xml:space="preserve">BHMUT  7.500 08/01/26 '23</t>
  </si>
  <si>
    <t xml:space="preserve">MCLAUT726SF-UKAA</t>
  </si>
  <si>
    <t xml:space="preserve">XS2369684050</t>
  </si>
  <si>
    <t xml:space="preserve">BN76670</t>
  </si>
  <si>
    <t xml:space="preserve">2023-12-31-R-238575/0/104450/0/true/Equity</t>
  </si>
  <si>
    <t xml:space="preserve">R-238575/0/104450/0/true/Equity</t>
  </si>
  <si>
    <t xml:space="preserve">MDC Holdings Inc</t>
  </si>
  <si>
    <t xml:space="preserve">MDC HOLDINGS ORD</t>
  </si>
  <si>
    <t xml:space="preserve">MDC</t>
  </si>
  <si>
    <t xml:space="preserve">MDC-USAA</t>
  </si>
  <si>
    <t xml:space="preserve">US5526761086</t>
  </si>
  <si>
    <t xml:space="preserve">552676108</t>
  </si>
  <si>
    <t xml:space="preserve">2561204</t>
  </si>
  <si>
    <t xml:space="preserve">MDC US Equity</t>
  </si>
  <si>
    <t xml:space="preserve">2023-12-31-R-238575/0/131973993/0/true/Corporate Bond</t>
  </si>
  <si>
    <t xml:space="preserve">R-238575/0/131973993/0/true/Corporate Bond</t>
  </si>
  <si>
    <t xml:space="preserve">MDC    3.966 08/06/61 '61</t>
  </si>
  <si>
    <t xml:space="preserve">MDC361F-USAA</t>
  </si>
  <si>
    <t xml:space="preserve">US552676AV06</t>
  </si>
  <si>
    <t xml:space="preserve">552676AV0</t>
  </si>
  <si>
    <t xml:space="preserve">BMCHVG5</t>
  </si>
  <si>
    <t xml:space="preserve">2023-12-31-R-238587/0/122075831/0/true/Corporate Bond</t>
  </si>
  <si>
    <t xml:space="preserve">R-238587/0/122075831/0/true/Corporate Bond</t>
  </si>
  <si>
    <t xml:space="preserve">MDC    2.500 01/15/31 '30</t>
  </si>
  <si>
    <t xml:space="preserve">MDC231F-USAA</t>
  </si>
  <si>
    <t xml:space="preserve">US552676AU23</t>
  </si>
  <si>
    <t xml:space="preserve">552676AU2</t>
  </si>
  <si>
    <t xml:space="preserve">BMQ8ZC8</t>
  </si>
  <si>
    <t xml:space="preserve">2023-12-31-R-238566/0/134475426/0/true/Corporate Bond</t>
  </si>
  <si>
    <t xml:space="preserve">R-238566/0/134475426/0/true/Corporate Bond</t>
  </si>
  <si>
    <t xml:space="preserve">MEDLINE BORROWER LP</t>
  </si>
  <si>
    <t xml:space="preserve">MEDBE  5.250 10/01/29 '24</t>
  </si>
  <si>
    <t xml:space="preserve">MEDBE</t>
  </si>
  <si>
    <t xml:space="preserve">MEDIND529AF-USAA</t>
  </si>
  <si>
    <t xml:space="preserve">US62482BAB80</t>
  </si>
  <si>
    <t xml:space="preserve">62482BAB8</t>
  </si>
  <si>
    <t xml:space="preserve">BMWDGR9</t>
  </si>
  <si>
    <t xml:space="preserve">2023-12-31-R-238575/0/134475426/0/true/Corporate Bond</t>
  </si>
  <si>
    <t xml:space="preserve">R-238575/0/134475426/0/true/Corporate Bond</t>
  </si>
  <si>
    <t xml:space="preserve">2023-12-31-R-238587/0/134475426/0/true/Corporate Bond</t>
  </si>
  <si>
    <t xml:space="preserve">R-238587/0/134475426/0/true/Corporate Bond</t>
  </si>
  <si>
    <t xml:space="preserve">2023-12-31-R-241450/0/134475426/0/true/Corporate Bond</t>
  </si>
  <si>
    <t xml:space="preserve">R-241450/0/134475426/0/true/Corporate Bond</t>
  </si>
  <si>
    <t xml:space="preserve">2023-12-31-R-238575/0/30154/0/true/Equity</t>
  </si>
  <si>
    <t xml:space="preserve">R-238575/0/30154/0/true/Equity</t>
  </si>
  <si>
    <t xml:space="preserve">MGM RESORTS INTERNATIONAL ORD</t>
  </si>
  <si>
    <t xml:space="preserve">MGM</t>
  </si>
  <si>
    <t xml:space="preserve">MGM-USAA</t>
  </si>
  <si>
    <t xml:space="preserve">US5529531015</t>
  </si>
  <si>
    <t xml:space="preserve">2547419</t>
  </si>
  <si>
    <t xml:space="preserve">MGM US Equity</t>
  </si>
  <si>
    <t xml:space="preserve">2023-12-31-R-238575/0/133538742/0/true/Equity Option</t>
  </si>
  <si>
    <t xml:space="preserve">R-238575/0/133538742/0/true/Equity Option</t>
  </si>
  <si>
    <t xml:space="preserve">MGM Jan4 55.0 C</t>
  </si>
  <si>
    <t xml:space="preserve">MGM/A240119C55-USAA</t>
  </si>
  <si>
    <t xml:space="preserve">MGMA192405500.U^A24^2024012800</t>
  </si>
  <si>
    <t xml:space="preserve">MGM240119C00055000</t>
  </si>
  <si>
    <t xml:space="preserve">MGM US 01/19/24 C55 Equity</t>
  </si>
  <si>
    <t xml:space="preserve">2023-12-31-R-238575/0/177754969/0/true/Equity Option</t>
  </si>
  <si>
    <t xml:space="preserve">R-238575/0/177754969/0/true/Equity Option</t>
  </si>
  <si>
    <t xml:space="preserve">MGM Jan4 41.0 P</t>
  </si>
  <si>
    <t xml:space="preserve">MGM/A240119P41-USAA</t>
  </si>
  <si>
    <t xml:space="preserve">MGMM192404100.U^A24^2024012800</t>
  </si>
  <si>
    <t xml:space="preserve">MGM240119P00041000</t>
  </si>
  <si>
    <t xml:space="preserve">MGM US 01/19/24 P41 Equity</t>
  </si>
  <si>
    <t xml:space="preserve">2023-12-31-R-238575/0/132207471/0/true/Corporate Bond</t>
  </si>
  <si>
    <t xml:space="preserve">R-238575/0/132207471/0/true/Corporate Bond</t>
  </si>
  <si>
    <t xml:space="preserve">MODIVCARE ESCROW ISSUER INC</t>
  </si>
  <si>
    <t xml:space="preserve">MODVC  5.000 10/01/29 '24</t>
  </si>
  <si>
    <t xml:space="preserve">MODVC</t>
  </si>
  <si>
    <t xml:space="preserve">MODV529AF-USAA</t>
  </si>
  <si>
    <t xml:space="preserve">US60783XAA28</t>
  </si>
  <si>
    <t xml:space="preserve">60783XAA2</t>
  </si>
  <si>
    <t xml:space="preserve">BPCKTM7</t>
  </si>
  <si>
    <t xml:space="preserve">2023-12-31-R-241450/0/58092644/0/true/Corporate Bond</t>
  </si>
  <si>
    <t xml:space="preserve">R-241450/0/58092644/0/true/Corporate Bond</t>
  </si>
  <si>
    <t xml:space="preserve">MPT OPERATING PARTNERSHIP LP</t>
  </si>
  <si>
    <t xml:space="preserve">MPW    5.250 08/01/26 '24</t>
  </si>
  <si>
    <t xml:space="preserve">MPW</t>
  </si>
  <si>
    <t xml:space="preserve">MPW526F-USAA</t>
  </si>
  <si>
    <t xml:space="preserve">US55342UAG94</t>
  </si>
  <si>
    <t xml:space="preserve">55342UAG9</t>
  </si>
  <si>
    <t xml:space="preserve">BDG10L8</t>
  </si>
  <si>
    <t xml:space="preserve">2023-12-31-R-238587/0/66493/0/true/Equity</t>
  </si>
  <si>
    <t xml:space="preserve">R-238587/0/66493/0/true/Equity</t>
  </si>
  <si>
    <t xml:space="preserve">MACYS ORD</t>
  </si>
  <si>
    <t xml:space="preserve">M-USAA</t>
  </si>
  <si>
    <t xml:space="preserve">US55616P1049</t>
  </si>
  <si>
    <t xml:space="preserve">2345022</t>
  </si>
  <si>
    <t xml:space="preserve">M US Equity</t>
  </si>
  <si>
    <t xml:space="preserve">2023-12-31-R-238575/0/1338570/0/true/Equity</t>
  </si>
  <si>
    <t xml:space="preserve">R-238575/0/1338570/0/true/Equity</t>
  </si>
  <si>
    <t xml:space="preserve">Madrigal Pharmaceuticals Inc</t>
  </si>
  <si>
    <t xml:space="preserve">MADRIGAL PHARMACEUTICALS ORD</t>
  </si>
  <si>
    <t xml:space="preserve">MDGL</t>
  </si>
  <si>
    <t xml:space="preserve">MDGL-USAA</t>
  </si>
  <si>
    <t xml:space="preserve">US5588681057</t>
  </si>
  <si>
    <t xml:space="preserve">558868105</t>
  </si>
  <si>
    <t xml:space="preserve">BD59BS7</t>
  </si>
  <si>
    <t xml:space="preserve">MDGL.O</t>
  </si>
  <si>
    <t xml:space="preserve">MDGL US Equity</t>
  </si>
  <si>
    <t xml:space="preserve">2023-12-31-R-238575/0/1308631/0/true/Equity</t>
  </si>
  <si>
    <t xml:space="preserve">R-238575/0/1308631/0/true/Equity</t>
  </si>
  <si>
    <t xml:space="preserve">MANHATTAN ASSOCIATES ORD</t>
  </si>
  <si>
    <t xml:space="preserve">MANH</t>
  </si>
  <si>
    <t xml:space="preserve">MANH-USAA</t>
  </si>
  <si>
    <t xml:space="preserve">US5627501092</t>
  </si>
  <si>
    <t xml:space="preserve">2239471</t>
  </si>
  <si>
    <t xml:space="preserve">MANH.O</t>
  </si>
  <si>
    <t xml:space="preserve">MANH US Equity</t>
  </si>
  <si>
    <t xml:space="preserve">2023-12-31-R-238575/0/18850504/0/true/Equity</t>
  </si>
  <si>
    <t xml:space="preserve">R-238575/0/18850504/0/true/Equity</t>
  </si>
  <si>
    <t xml:space="preserve">MARATHON PETROLEUM ORD</t>
  </si>
  <si>
    <t xml:space="preserve">MPCXX</t>
  </si>
  <si>
    <t xml:space="preserve">MPC-USAA</t>
  </si>
  <si>
    <t xml:space="preserve">US56585A1025</t>
  </si>
  <si>
    <t xml:space="preserve">B3K3L40</t>
  </si>
  <si>
    <t xml:space="preserve">MPC</t>
  </si>
  <si>
    <t xml:space="preserve">MPC US Equity</t>
  </si>
  <si>
    <t xml:space="preserve">2023-12-31-R-238575/0/135297373/0/true/Equity Option</t>
  </si>
  <si>
    <t xml:space="preserve">R-238575/0/135297373/0/true/Equity Option</t>
  </si>
  <si>
    <t xml:space="preserve">MPC Jan4 100.0 P</t>
  </si>
  <si>
    <t xml:space="preserve">MPC/A240119P100-USAA</t>
  </si>
  <si>
    <t xml:space="preserve">MPCM192410000.U^A24^2024012800</t>
  </si>
  <si>
    <t xml:space="preserve">MPC240119P00100000</t>
  </si>
  <si>
    <t xml:space="preserve">MPC US 01/19/24 P100 Equity</t>
  </si>
  <si>
    <t xml:space="preserve">2023-12-31-R-238575/0/144405208/0/true/Equity Option</t>
  </si>
  <si>
    <t xml:space="preserve">R-238575/0/144405208/0/true/Equity Option</t>
  </si>
  <si>
    <t xml:space="preserve">MPC Jan4 135.0 C</t>
  </si>
  <si>
    <t xml:space="preserve">MPC/A240119C135-USAA</t>
  </si>
  <si>
    <t xml:space="preserve">MPCA192413500.U^A24^2024012800</t>
  </si>
  <si>
    <t xml:space="preserve">MPC240119C00135000</t>
  </si>
  <si>
    <t xml:space="preserve">MPC US 01/19/24 C135 Equity</t>
  </si>
  <si>
    <t xml:space="preserve">2023-12-31-R-238575/0/190071262/0/true/Equity Option</t>
  </si>
  <si>
    <t xml:space="preserve">R-238575/0/190071262/0/true/Equity Option</t>
  </si>
  <si>
    <t xml:space="preserve">MPC Mar4 170.0 C</t>
  </si>
  <si>
    <t xml:space="preserve">MPC/A240315C170-USAA</t>
  </si>
  <si>
    <t xml:space="preserve">MPCC152417000.U</t>
  </si>
  <si>
    <t xml:space="preserve">MPC240315C00170000</t>
  </si>
  <si>
    <t xml:space="preserve">MPC US 03/15/24 C170 Equity</t>
  </si>
  <si>
    <t xml:space="preserve">2023-12-31-R-238575/0/190071343/0/true/Equity Option</t>
  </si>
  <si>
    <t xml:space="preserve">R-238575/0/190071343/0/true/Equity Option</t>
  </si>
  <si>
    <t xml:space="preserve">MPC Mar4 140.0 P</t>
  </si>
  <si>
    <t xml:space="preserve">MPC/A240315P140-USAA</t>
  </si>
  <si>
    <t xml:space="preserve">MPCO152414000.U</t>
  </si>
  <si>
    <t xml:space="preserve">MPC240315P00140000</t>
  </si>
  <si>
    <t xml:space="preserve">MPC US 03/15/24 P140 Equity</t>
  </si>
  <si>
    <t xml:space="preserve">2023-12-31-R-238575/0/128550682/0/true/Equity</t>
  </si>
  <si>
    <t xml:space="preserve">R-238575/0/128550682/0/true/Equity</t>
  </si>
  <si>
    <t xml:space="preserve">Marqeta Inc</t>
  </si>
  <si>
    <t xml:space="preserve">MARQETA CL A ORD</t>
  </si>
  <si>
    <t xml:space="preserve">MQ-USAA</t>
  </si>
  <si>
    <t xml:space="preserve">US57142B1044</t>
  </si>
  <si>
    <t xml:space="preserve">57142B104</t>
  </si>
  <si>
    <t xml:space="preserve">BN0TQD2</t>
  </si>
  <si>
    <t xml:space="preserve">MQ.O</t>
  </si>
  <si>
    <t xml:space="preserve">MQ US Equity</t>
  </si>
  <si>
    <t xml:space="preserve">MQ</t>
  </si>
  <si>
    <t xml:space="preserve">2023-12-31-R-238587/0/128550682/0/true/Equity</t>
  </si>
  <si>
    <t xml:space="preserve">R-238587/0/128550682/0/true/Equity</t>
  </si>
  <si>
    <t xml:space="preserve">2023-12-31-R-238575/0/128159/0/true/Equity</t>
  </si>
  <si>
    <t xml:space="preserve">R-238575/0/128159/0/true/Equity</t>
  </si>
  <si>
    <t xml:space="preserve">MARRIOTT INTERNATIONAL CL A ORD</t>
  </si>
  <si>
    <t xml:space="preserve">MAR</t>
  </si>
  <si>
    <t xml:space="preserve">MAR-USAA</t>
  </si>
  <si>
    <t xml:space="preserve">US5719032022</t>
  </si>
  <si>
    <t xml:space="preserve">2210614</t>
  </si>
  <si>
    <t xml:space="preserve">MAR.O</t>
  </si>
  <si>
    <t xml:space="preserve">MAR US Equity</t>
  </si>
  <si>
    <t xml:space="preserve">2023-12-31-R-238575/0/133538165/0/true/Equity Option</t>
  </si>
  <si>
    <t xml:space="preserve">R-238575/0/133538165/0/true/Equity Option</t>
  </si>
  <si>
    <t xml:space="preserve">MAR Jan4 160.0 P</t>
  </si>
  <si>
    <t xml:space="preserve">MAR/A240119P160-USAA</t>
  </si>
  <si>
    <t xml:space="preserve">MARM192416000.U^A24^2024012800</t>
  </si>
  <si>
    <t xml:space="preserve">MAR240119P00160000</t>
  </si>
  <si>
    <t xml:space="preserve">MAR US 01/19/24 P160 Equity</t>
  </si>
  <si>
    <t xml:space="preserve">2023-12-31-R-238575/0/133905229/0/true/Equity Option</t>
  </si>
  <si>
    <t xml:space="preserve">R-238575/0/133905229/0/true/Equity Option</t>
  </si>
  <si>
    <t xml:space="preserve">MAR Jan4 190.0 P</t>
  </si>
  <si>
    <t xml:space="preserve">MAR/A240119P190-USAA</t>
  </si>
  <si>
    <t xml:space="preserve">MARM192419000.U^A24^2024012800</t>
  </si>
  <si>
    <t xml:space="preserve">MAR240119P00190000</t>
  </si>
  <si>
    <t xml:space="preserve">MAR US 01/19/24 P190 Equity</t>
  </si>
  <si>
    <t xml:space="preserve">2023-12-31-R-238575/0/134348706/0/true/Equity Option</t>
  </si>
  <si>
    <t xml:space="preserve">R-238575/0/134348706/0/true/Equity Option</t>
  </si>
  <si>
    <t xml:space="preserve">MAR Jan4 220.0 C</t>
  </si>
  <si>
    <t xml:space="preserve">MAR/A240119C220-USAA</t>
  </si>
  <si>
    <t xml:space="preserve">MARA192422000.U^A24^2024012800</t>
  </si>
  <si>
    <t xml:space="preserve">MAR240119C00220000</t>
  </si>
  <si>
    <t xml:space="preserve">MAR US 01/19/24 C220 Equity</t>
  </si>
  <si>
    <t xml:space="preserve">2023-12-31-R-238575/0/135430818/0/true/Equity Option</t>
  </si>
  <si>
    <t xml:space="preserve">R-238575/0/135430818/0/true/Equity Option</t>
  </si>
  <si>
    <t xml:space="preserve">MAR Jan4 240.0 C</t>
  </si>
  <si>
    <t xml:space="preserve">MAR/A240119C240-USAA</t>
  </si>
  <si>
    <t xml:space="preserve">MARA192424000.U^A24^2024012800</t>
  </si>
  <si>
    <t xml:space="preserve">MAR240119C00240000</t>
  </si>
  <si>
    <t xml:space="preserve">MAR US 01/19/24 C240 Equity</t>
  </si>
  <si>
    <t xml:space="preserve">2023-12-31-R-238575/0/184853299/0/true/Equity Option</t>
  </si>
  <si>
    <t xml:space="preserve">R-238575/0/184853299/0/true/Equity Option</t>
  </si>
  <si>
    <t xml:space="preserve">MAR Mar4 200.0 P</t>
  </si>
  <si>
    <t xml:space="preserve">MAR/A240315P200-USAA</t>
  </si>
  <si>
    <t xml:space="preserve">MARO152420000.U</t>
  </si>
  <si>
    <t xml:space="preserve">MAR240315P00200000</t>
  </si>
  <si>
    <t xml:space="preserve">MAR US 03/15/24 P200 Equity</t>
  </si>
  <si>
    <t xml:space="preserve">2023-12-31-R-238575/0/184853312/0/true/Equity Option</t>
  </si>
  <si>
    <t xml:space="preserve">R-238575/0/184853312/0/true/Equity Option</t>
  </si>
  <si>
    <t xml:space="preserve">MAR Mar4 210.0 P</t>
  </si>
  <si>
    <t xml:space="preserve">MAR/A240315P210-USAA</t>
  </si>
  <si>
    <t xml:space="preserve">MARO152421000.U</t>
  </si>
  <si>
    <t xml:space="preserve">MAR240315P00210000</t>
  </si>
  <si>
    <t xml:space="preserve">MAR US 03/15/24 P210 Equity</t>
  </si>
  <si>
    <t xml:space="preserve">2023-12-31-R-238575/0/184853346/0/true/Equity Option</t>
  </si>
  <si>
    <t xml:space="preserve">R-238575/0/184853346/0/true/Equity Option</t>
  </si>
  <si>
    <t xml:space="preserve">MAR Mar4 240.0 C</t>
  </si>
  <si>
    <t xml:space="preserve">MAR/A240315C240-USAA</t>
  </si>
  <si>
    <t xml:space="preserve">MARC152424000.U</t>
  </si>
  <si>
    <t xml:space="preserve">MAR240315C00240000</t>
  </si>
  <si>
    <t xml:space="preserve">MAR US 03/15/24 C240 Equity</t>
  </si>
  <si>
    <t xml:space="preserve">2023-12-31-R-238575/0/64101/0/true/Equity</t>
  </si>
  <si>
    <t xml:space="preserve">R-238575/0/64101/0/true/Equity</t>
  </si>
  <si>
    <t xml:space="preserve">MARSH &amp; MCLENNAN ORD</t>
  </si>
  <si>
    <t xml:space="preserve">MMC</t>
  </si>
  <si>
    <t xml:space="preserve">MMC-USAA</t>
  </si>
  <si>
    <t xml:space="preserve">US5717481023</t>
  </si>
  <si>
    <t xml:space="preserve">2567741</t>
  </si>
  <si>
    <t xml:space="preserve">MMC US Equity</t>
  </si>
  <si>
    <t xml:space="preserve">2023-12-31-R-238575/0/183438287/0/true/Equity Option</t>
  </si>
  <si>
    <t xml:space="preserve">R-238575/0/183438287/0/true/Equity Option</t>
  </si>
  <si>
    <t xml:space="preserve">MMC Apr4 175.0 P</t>
  </si>
  <si>
    <t xml:space="preserve">MMC/A240419P175-USAA</t>
  </si>
  <si>
    <t xml:space="preserve">MMCP192417500.U</t>
  </si>
  <si>
    <t xml:space="preserve">MMC240419P00175000</t>
  </si>
  <si>
    <t xml:space="preserve">MMC US 04/19/24 P175 Equity</t>
  </si>
  <si>
    <t xml:space="preserve">2023-12-31-R-238575/0/183438340/0/true/Equity Option</t>
  </si>
  <si>
    <t xml:space="preserve">R-238575/0/183438340/0/true/Equity Option</t>
  </si>
  <si>
    <t xml:space="preserve">MMC Apr4 200.0 C</t>
  </si>
  <si>
    <t xml:space="preserve">MMC/A240419C200-USAA</t>
  </si>
  <si>
    <t xml:space="preserve">MMCD192420000.U</t>
  </si>
  <si>
    <t xml:space="preserve">MMC240419C00200000</t>
  </si>
  <si>
    <t xml:space="preserve">MMC US 04/19/24 C200 Equity</t>
  </si>
  <si>
    <t xml:space="preserve">2023-12-31-R-238575/0/3440302/0/true/Equity</t>
  </si>
  <si>
    <t xml:space="preserve">R-238575/0/3440302/0/true/Equity</t>
  </si>
  <si>
    <t xml:space="preserve">MASIMO ORD</t>
  </si>
  <si>
    <t xml:space="preserve">MASIX</t>
  </si>
  <si>
    <t xml:space="preserve">MASI-USAA</t>
  </si>
  <si>
    <t xml:space="preserve">US5747951003</t>
  </si>
  <si>
    <t xml:space="preserve">B1YWR63</t>
  </si>
  <si>
    <t xml:space="preserve">MASI.O</t>
  </si>
  <si>
    <t xml:space="preserve">MASI US Equity</t>
  </si>
  <si>
    <t xml:space="preserve">MASI</t>
  </si>
  <si>
    <t xml:space="preserve">2023-12-31-R-238575/0/85449/0/true/Equity</t>
  </si>
  <si>
    <t xml:space="preserve">R-238575/0/85449/0/true/Equity</t>
  </si>
  <si>
    <t xml:space="preserve">MASTERCARD CL A ORD</t>
  </si>
  <si>
    <t xml:space="preserve">MA</t>
  </si>
  <si>
    <t xml:space="preserve">MA-USAA</t>
  </si>
  <si>
    <t xml:space="preserve">US57636Q1040</t>
  </si>
  <si>
    <t xml:space="preserve">B121557</t>
  </si>
  <si>
    <t xml:space="preserve">MA US Equity</t>
  </si>
  <si>
    <t xml:space="preserve">2023-12-31-R-238575/0/175531236/0/true/Equity Option</t>
  </si>
  <si>
    <t xml:space="preserve">R-238575/0/175531236/0/true/Equity Option</t>
  </si>
  <si>
    <t xml:space="preserve">MA Jun4 360.0 P</t>
  </si>
  <si>
    <t xml:space="preserve">MA/A240621P360-USAA</t>
  </si>
  <si>
    <t xml:space="preserve">MAR212436000.U</t>
  </si>
  <si>
    <t xml:space="preserve">MA240621P00360000</t>
  </si>
  <si>
    <t xml:space="preserve">MA US 06/21/24 P360 Equity</t>
  </si>
  <si>
    <t xml:space="preserve">2023-12-31-R-238575/0/175531379/0/true/Equity Option</t>
  </si>
  <si>
    <t xml:space="preserve">R-238575/0/175531379/0/true/Equity Option</t>
  </si>
  <si>
    <t xml:space="preserve">MA Jun4 480.0 C</t>
  </si>
  <si>
    <t xml:space="preserve">MA/A240621C480-USAA</t>
  </si>
  <si>
    <t xml:space="preserve">MAF212448000.U</t>
  </si>
  <si>
    <t xml:space="preserve">MA240621C00480000</t>
  </si>
  <si>
    <t xml:space="preserve">MA US 06/21/24 C480 Equity</t>
  </si>
  <si>
    <t xml:space="preserve">2023-12-31-R-238575/0/190308034/0/true/Equity Option</t>
  </si>
  <si>
    <t xml:space="preserve">R-238575/0/190308034/0/true/Equity Option</t>
  </si>
  <si>
    <t xml:space="preserve">MA Mar4 405.0 P</t>
  </si>
  <si>
    <t xml:space="preserve">MA/A240315P405-USAA</t>
  </si>
  <si>
    <t xml:space="preserve">MAO152440500.U</t>
  </si>
  <si>
    <t xml:space="preserve">MA240315P00405000</t>
  </si>
  <si>
    <t xml:space="preserve">MA US 03/15/24 P405 Equity</t>
  </si>
  <si>
    <t xml:space="preserve">2023-12-31-R-238575/0/190308173/0/true/Equity Option</t>
  </si>
  <si>
    <t xml:space="preserve">R-238575/0/190308173/0/true/Equity Option</t>
  </si>
  <si>
    <t xml:space="preserve">MA Mar4 460.0 C</t>
  </si>
  <si>
    <t xml:space="preserve">MA/A240315C460-USAA</t>
  </si>
  <si>
    <t xml:space="preserve">MAC152446000.U</t>
  </si>
  <si>
    <t xml:space="preserve">MA240315C00460000</t>
  </si>
  <si>
    <t xml:space="preserve">MA US 03/15/24 C460 Equity</t>
  </si>
  <si>
    <t xml:space="preserve">2023-12-31-R-238575/0/89881/0/true/Equity</t>
  </si>
  <si>
    <t xml:space="preserve">R-238575/0/89881/0/true/Equity</t>
  </si>
  <si>
    <t xml:space="preserve">MATCH GROUP ORD</t>
  </si>
  <si>
    <t xml:space="preserve">MTCH</t>
  </si>
  <si>
    <t xml:space="preserve">MTCH-USAA</t>
  </si>
  <si>
    <t xml:space="preserve">US57667L1070</t>
  </si>
  <si>
    <t xml:space="preserve">BK80XH9</t>
  </si>
  <si>
    <t xml:space="preserve">MTCH.O</t>
  </si>
  <si>
    <t xml:space="preserve">MTCH US Equity</t>
  </si>
  <si>
    <t xml:space="preserve">2023-12-31-R-238575/0/139428544/0/true/Equity Option</t>
  </si>
  <si>
    <t xml:space="preserve">R-238575/0/139428544/0/true/Equity Option</t>
  </si>
  <si>
    <t xml:space="preserve">MTCH Jan4 60.0 C</t>
  </si>
  <si>
    <t xml:space="preserve">MTCH/A240119C60-USAA</t>
  </si>
  <si>
    <t xml:space="preserve">MTCHA192406000.U^A24^2024012800</t>
  </si>
  <si>
    <t xml:space="preserve">MTCH240119C00060000</t>
  </si>
  <si>
    <t xml:space="preserve">MTCH US 01/19/24 C60 Equity</t>
  </si>
  <si>
    <t xml:space="preserve">2023-12-31-R-238575/0/140141064/0/true/Equity Option</t>
  </si>
  <si>
    <t xml:space="preserve">R-238575/0/140141064/0/true/Equity Option</t>
  </si>
  <si>
    <t xml:space="preserve">MTCH Jan4 55.0 C</t>
  </si>
  <si>
    <t xml:space="preserve">MTCH/A240119C55-USAA</t>
  </si>
  <si>
    <t xml:space="preserve">MTCHA192405500.U^A24^2024012800</t>
  </si>
  <si>
    <t xml:space="preserve">MTCH240119C00055000</t>
  </si>
  <si>
    <t xml:space="preserve">MTCH US 01/19/24 C55 Equity</t>
  </si>
  <si>
    <t xml:space="preserve">2023-12-31-R-238575/0/151605780/0/true/Equity Option</t>
  </si>
  <si>
    <t xml:space="preserve">R-238575/0/151605780/0/true/Equity Option</t>
  </si>
  <si>
    <t xml:space="preserve">MTCH Jan4 35.0 P</t>
  </si>
  <si>
    <t xml:space="preserve">MTCH/A240119P35-USAA</t>
  </si>
  <si>
    <t xml:space="preserve">MTCHM192403500.U^A24^2024012800</t>
  </si>
  <si>
    <t xml:space="preserve">MTCH240119P00035000</t>
  </si>
  <si>
    <t xml:space="preserve">MTCH US 01/19/24 P35 Equity</t>
  </si>
  <si>
    <t xml:space="preserve">2023-12-31-R-238575/0/62678/0/true/Equity</t>
  </si>
  <si>
    <t xml:space="preserve">R-238575/0/62678/0/true/Equity</t>
  </si>
  <si>
    <t xml:space="preserve">MCDONALD'S ORD</t>
  </si>
  <si>
    <t xml:space="preserve">MCD</t>
  </si>
  <si>
    <t xml:space="preserve">MCD-USAA</t>
  </si>
  <si>
    <t xml:space="preserve">US5801351017</t>
  </si>
  <si>
    <t xml:space="preserve">2550707</t>
  </si>
  <si>
    <t xml:space="preserve">MCD US Equity</t>
  </si>
  <si>
    <t xml:space="preserve">2023-12-31-R-238575/0/133538266/0/true/Equity Option</t>
  </si>
  <si>
    <t xml:space="preserve">R-238575/0/133538266/0/true/Equity Option</t>
  </si>
  <si>
    <t xml:space="preserve">MCD Jan4 270.0 P</t>
  </si>
  <si>
    <t xml:space="preserve">MCD/A240119P270-USAA</t>
  </si>
  <si>
    <t xml:space="preserve">MCDM192427000.U^A24^2024012800</t>
  </si>
  <si>
    <t xml:space="preserve">MCD240119P00270000</t>
  </si>
  <si>
    <t xml:space="preserve">MCD US 01/19/24 P270 Equity</t>
  </si>
  <si>
    <t xml:space="preserve">2023-12-31-R-238575/0/171544140/0/true/Equity Option</t>
  </si>
  <si>
    <t xml:space="preserve">R-238575/0/171544140/0/true/Equity Option</t>
  </si>
  <si>
    <t xml:space="preserve">MCD Jan4 315.0 C</t>
  </si>
  <si>
    <t xml:space="preserve">MCD/A240119C315-USAA</t>
  </si>
  <si>
    <t xml:space="preserve">MCDA192431500.U^A24^2024012800</t>
  </si>
  <si>
    <t xml:space="preserve">MCD240119C00315000</t>
  </si>
  <si>
    <t xml:space="preserve">MCD US 01/19/24 C315 Equity</t>
  </si>
  <si>
    <t xml:space="preserve">2023-12-31-R-238575/0/182036988/0/true/Equity Option</t>
  </si>
  <si>
    <t xml:space="preserve">R-238575/0/182036988/0/true/Equity Option</t>
  </si>
  <si>
    <t xml:space="preserve">MCD Mar4 280.0 P</t>
  </si>
  <si>
    <t xml:space="preserve">MCD/A240315P280-USAA</t>
  </si>
  <si>
    <t xml:space="preserve">MCDO152428000.U</t>
  </si>
  <si>
    <t xml:space="preserve">MCD240315P00280000</t>
  </si>
  <si>
    <t xml:space="preserve">MCD US 03/15/24 P280 Equity</t>
  </si>
  <si>
    <t xml:space="preserve">2023-12-31-R-238575/0/182037042/0/true/Equity Option</t>
  </si>
  <si>
    <t xml:space="preserve">R-238575/0/182037042/0/true/Equity Option</t>
  </si>
  <si>
    <t xml:space="preserve">MCD Mar4 310.0 C</t>
  </si>
  <si>
    <t xml:space="preserve">MCD/A240315C310-USAA</t>
  </si>
  <si>
    <t xml:space="preserve">MCDC152431000.U</t>
  </si>
  <si>
    <t xml:space="preserve">MCD240315C00310000</t>
  </si>
  <si>
    <t xml:space="preserve">MCD US 03/15/24 C310 Equity</t>
  </si>
  <si>
    <t xml:space="preserve">2023-12-31-R-238575/0/42912/0/true/Equity</t>
  </si>
  <si>
    <t xml:space="preserve">R-238575/0/42912/0/true/Equity</t>
  </si>
  <si>
    <t xml:space="preserve">MCKESSON ORD</t>
  </si>
  <si>
    <t xml:space="preserve">MCK</t>
  </si>
  <si>
    <t xml:space="preserve">MCK-USAA</t>
  </si>
  <si>
    <t xml:space="preserve">US58155Q1031</t>
  </si>
  <si>
    <t xml:space="preserve">2378534</t>
  </si>
  <si>
    <t xml:space="preserve">MCK US Equity</t>
  </si>
  <si>
    <t xml:space="preserve">2023-12-31-R-238575/0/180339362/0/true/Equity Option</t>
  </si>
  <si>
    <t xml:space="preserve">R-238575/0/180339362/0/true/Equity Option</t>
  </si>
  <si>
    <t xml:space="preserve">MCK Feb4 420.0 P</t>
  </si>
  <si>
    <t xml:space="preserve">MCK/A240216P420-USAA</t>
  </si>
  <si>
    <t xml:space="preserve">MCKN162442000.U</t>
  </si>
  <si>
    <t xml:space="preserve">MCK240216P00420000</t>
  </si>
  <si>
    <t xml:space="preserve">MCK US 02/16/24 P420 Equity</t>
  </si>
  <si>
    <t xml:space="preserve">2023-12-31-R-238575/0/180339411/0/true/Equity Option</t>
  </si>
  <si>
    <t xml:space="preserve">R-238575/0/180339411/0/true/Equity Option</t>
  </si>
  <si>
    <t xml:space="preserve">MCK Feb4 480.0 C</t>
  </si>
  <si>
    <t xml:space="preserve">MCK/A240216C480-USAA</t>
  </si>
  <si>
    <t xml:space="preserve">MCKB162448000.U</t>
  </si>
  <si>
    <t xml:space="preserve">MCK240216C00480000</t>
  </si>
  <si>
    <t xml:space="preserve">MCK US 02/16/24 C480 Equity</t>
  </si>
  <si>
    <t xml:space="preserve">2023-12-31-R-238575/0/132901/0/true/Equity</t>
  </si>
  <si>
    <t xml:space="preserve">R-238575/0/132901/0/true/Equity</t>
  </si>
  <si>
    <t xml:space="preserve">MEDTRONIC ORD</t>
  </si>
  <si>
    <t xml:space="preserve">MDT</t>
  </si>
  <si>
    <t xml:space="preserve">MDT-USAA</t>
  </si>
  <si>
    <t xml:space="preserve">IE00BTN1Y115</t>
  </si>
  <si>
    <t xml:space="preserve">BTN1Y11</t>
  </si>
  <si>
    <t xml:space="preserve">MDT US Equity</t>
  </si>
  <si>
    <t xml:space="preserve">2023-12-31-R-238575/0/190307863/0/true/Equity Option</t>
  </si>
  <si>
    <t xml:space="preserve">R-238575/0/190307863/0/true/Equity Option</t>
  </si>
  <si>
    <t xml:space="preserve">MDT Mar4 77.5 P</t>
  </si>
  <si>
    <t xml:space="preserve">MDT/A240315P77.5-USAA</t>
  </si>
  <si>
    <t xml:space="preserve">MDTO152407750.U</t>
  </si>
  <si>
    <t xml:space="preserve">MDT240315P00077500</t>
  </si>
  <si>
    <t xml:space="preserve">MDT US 03/15/24 P77.5 Equity</t>
  </si>
  <si>
    <t xml:space="preserve">2023-12-31-R-238575/0/190307912/0/true/Equity Option</t>
  </si>
  <si>
    <t xml:space="preserve">R-238575/0/190307912/0/true/Equity Option</t>
  </si>
  <si>
    <t xml:space="preserve">MDT Mar4 87.5 C</t>
  </si>
  <si>
    <t xml:space="preserve">MDT/A240315C87.5-USAA</t>
  </si>
  <si>
    <t xml:space="preserve">MDTC152408750.U</t>
  </si>
  <si>
    <t xml:space="preserve">MDT240315C00087500</t>
  </si>
  <si>
    <t xml:space="preserve">MDT US 03/15/24 C87.5 Equity</t>
  </si>
  <si>
    <t xml:space="preserve">2023-12-31-R-238575/0/3445397/0/true/Equity</t>
  </si>
  <si>
    <t xml:space="preserve">R-238575/0/3445397/0/true/Equity</t>
  </si>
  <si>
    <t xml:space="preserve">MERCADOLIBRE ORD</t>
  </si>
  <si>
    <t xml:space="preserve">MELI</t>
  </si>
  <si>
    <t xml:space="preserve">MELI-USAA</t>
  </si>
  <si>
    <t xml:space="preserve">US58733R1023</t>
  </si>
  <si>
    <t xml:space="preserve">B23X1H3</t>
  </si>
  <si>
    <t xml:space="preserve">MELI.O</t>
  </si>
  <si>
    <t xml:space="preserve">MELI US Equity</t>
  </si>
  <si>
    <t xml:space="preserve">Uruguay</t>
  </si>
  <si>
    <t xml:space="preserve">2023-12-31-R-238575/0/133907152/0/true/Equity Option</t>
  </si>
  <si>
    <t xml:space="preserve">R-238575/0/133907152/0/true/Equity Option</t>
  </si>
  <si>
    <t xml:space="preserve">MELI Jan4 1060P</t>
  </si>
  <si>
    <t xml:space="preserve">MELI/A240119P1060-USAA</t>
  </si>
  <si>
    <t xml:space="preserve">MELIm192410600.U^A24^2024012800</t>
  </si>
  <si>
    <t xml:space="preserve">MELI240119P01060000</t>
  </si>
  <si>
    <t xml:space="preserve">MELI US 01/19/24 P1060 Equity</t>
  </si>
  <si>
    <t xml:space="preserve">2023-12-31-R-238575/0/133907535/0/true/Equity Option</t>
  </si>
  <si>
    <t xml:space="preserve">R-238575/0/133907535/0/true/Equity Option</t>
  </si>
  <si>
    <t xml:space="preserve">MELI Jan4 1740C</t>
  </si>
  <si>
    <t xml:space="preserve">MELI/A240119C1740-USAA</t>
  </si>
  <si>
    <t xml:space="preserve">MELIa192417400.U^A24^2024012800</t>
  </si>
  <si>
    <t xml:space="preserve">MELI240119C01740000</t>
  </si>
  <si>
    <t xml:space="preserve">MELI US 01/19/24 C1740 Equity</t>
  </si>
  <si>
    <t xml:space="preserve">2023-12-31-R-238575/0/1228791/0/true/Equity</t>
  </si>
  <si>
    <t xml:space="preserve">R-238575/0/1228791/0/true/Equity</t>
  </si>
  <si>
    <t xml:space="preserve">MERCER INTERNATIONAL ORD</t>
  </si>
  <si>
    <t xml:space="preserve">MERC</t>
  </si>
  <si>
    <t xml:space="preserve">MERC-USAA</t>
  </si>
  <si>
    <t xml:space="preserve">US5880561015</t>
  </si>
  <si>
    <t xml:space="preserve">2053024</t>
  </si>
  <si>
    <t xml:space="preserve">MERC.O</t>
  </si>
  <si>
    <t xml:space="preserve">MERC US Equity</t>
  </si>
  <si>
    <t xml:space="preserve">2023-12-31-R-238575/0/130845161/0/true/Corporate Bond</t>
  </si>
  <si>
    <t xml:space="preserve">R-238575/0/130845161/0/true/Corporate Bond</t>
  </si>
  <si>
    <t xml:space="preserve">MERC   5.125 02/01/29 '24</t>
  </si>
  <si>
    <t xml:space="preserve">MERC529F-USAA</t>
  </si>
  <si>
    <t xml:space="preserve">US588056BB60</t>
  </si>
  <si>
    <t xml:space="preserve">588056BB6</t>
  </si>
  <si>
    <t xml:space="preserve">BNNTCJ7</t>
  </si>
  <si>
    <t xml:space="preserve">2023-12-31-R-238575/0/3162/0/true/Equity</t>
  </si>
  <si>
    <t xml:space="preserve">R-238575/0/3162/0/true/Equity</t>
  </si>
  <si>
    <t xml:space="preserve">MERCK &amp; CO ORD</t>
  </si>
  <si>
    <t xml:space="preserve">MRK</t>
  </si>
  <si>
    <t xml:space="preserve">MRK-USAA</t>
  </si>
  <si>
    <t xml:space="preserve">US58933Y1055</t>
  </si>
  <si>
    <t xml:space="preserve">2778844</t>
  </si>
  <si>
    <t xml:space="preserve">MRK US Equity</t>
  </si>
  <si>
    <t xml:space="preserve">2023-12-31-R-238575/0/190217214/0/true/Equity Option</t>
  </si>
  <si>
    <t xml:space="preserve">R-238575/0/190217214/0/true/Equity Option</t>
  </si>
  <si>
    <t xml:space="preserve">MRK Mar4 100.0 P</t>
  </si>
  <si>
    <t xml:space="preserve">MRK/A240315P100-USAA</t>
  </si>
  <si>
    <t xml:space="preserve">MRKO152410000.U</t>
  </si>
  <si>
    <t xml:space="preserve">MRK240315P00100000</t>
  </si>
  <si>
    <t xml:space="preserve">MRK US 03/15/24 P100 Equity</t>
  </si>
  <si>
    <t xml:space="preserve">2023-12-31-R-238575/0/190217251/0/true/Equity Option</t>
  </si>
  <si>
    <t xml:space="preserve">R-238575/0/190217251/0/true/Equity Option</t>
  </si>
  <si>
    <t xml:space="preserve">MRK Mar4 115.0 C</t>
  </si>
  <si>
    <t xml:space="preserve">MRK/A240315C115-USAA</t>
  </si>
  <si>
    <t xml:space="preserve">MRKC152411500.U</t>
  </si>
  <si>
    <t xml:space="preserve">MRK240315C00115000</t>
  </si>
  <si>
    <t xml:space="preserve">MRK US 03/15/24 C115 Equity</t>
  </si>
  <si>
    <t xml:space="preserve">2023-12-31-R-238566/0/1308691/0/true/Equity</t>
  </si>
  <si>
    <t xml:space="preserve">R-238566/0/1308691/0/true/Equity</t>
  </si>
  <si>
    <t xml:space="preserve">MERIT MEDICAL SYSTEMS ORD</t>
  </si>
  <si>
    <t xml:space="preserve">MMSI</t>
  </si>
  <si>
    <t xml:space="preserve">MMSI-USAA</t>
  </si>
  <si>
    <t xml:space="preserve">US5898891040</t>
  </si>
  <si>
    <t xml:space="preserve">589889104</t>
  </si>
  <si>
    <t xml:space="preserve">2580555</t>
  </si>
  <si>
    <t xml:space="preserve">MMSI.O</t>
  </si>
  <si>
    <t xml:space="preserve">MMSI US Equity</t>
  </si>
  <si>
    <t xml:space="preserve">2023-12-31-R-238566/0/189811719/0/true/Convertible Bond</t>
  </si>
  <si>
    <t xml:space="preserve">R-238566/0/189811719/0/true/Convertible Bond</t>
  </si>
  <si>
    <t xml:space="preserve">MMSI   3.000 02/01/29 CVT</t>
  </si>
  <si>
    <t xml:space="preserve">MMSI329AF-USAA</t>
  </si>
  <si>
    <t xml:space="preserve">US589889AA22</t>
  </si>
  <si>
    <t xml:space="preserve">BSD6D12</t>
  </si>
  <si>
    <t xml:space="preserve">2023-12-31-R-238575/0/1308691/0/true/Equity</t>
  </si>
  <si>
    <t xml:space="preserve">R-238575/0/1308691/0/true/Equity</t>
  </si>
  <si>
    <t xml:space="preserve">2023-12-31-R-238575/0/189811719/0/true/Convertible Bond</t>
  </si>
  <si>
    <t xml:space="preserve">R-238575/0/189811719/0/true/Convertible Bond</t>
  </si>
  <si>
    <t xml:space="preserve">2023-12-31-R-238596/0/1308691/116366/true/Equity</t>
  </si>
  <si>
    <t xml:space="preserve">R-238596/0/1308691/116366/true/Equity</t>
  </si>
  <si>
    <t xml:space="preserve">2023-12-31-R-241450/0/1308691/0/true/Equity</t>
  </si>
  <si>
    <t xml:space="preserve">R-241450/0/1308691/0/true/Equity</t>
  </si>
  <si>
    <t xml:space="preserve">2023-12-31-R-241450/0/189811719/0/true/Convertible Bond</t>
  </si>
  <si>
    <t xml:space="preserve">R-241450/0/189811719/0/true/Convertible Bond</t>
  </si>
  <si>
    <t xml:space="preserve">2023-12-31-R-238566/0/67222988/0/true/Equity</t>
  </si>
  <si>
    <t xml:space="preserve">R-238566/0/67222988/0/true/Equity</t>
  </si>
  <si>
    <t xml:space="preserve">MERSANA THERAPEUTICS ORD</t>
  </si>
  <si>
    <t xml:space="preserve">MRSN-USAA</t>
  </si>
  <si>
    <t xml:space="preserve">US59045L1061</t>
  </si>
  <si>
    <t xml:space="preserve">BF3NP05</t>
  </si>
  <si>
    <t xml:space="preserve">MRSN.O</t>
  </si>
  <si>
    <t xml:space="preserve">MRSN US Equity</t>
  </si>
  <si>
    <t xml:space="preserve">MRSN</t>
  </si>
  <si>
    <t xml:space="preserve">2023-12-31-R-238587/0/1228794/0/true/Equity</t>
  </si>
  <si>
    <t xml:space="preserve">R-238587/0/1228794/0/true/Equity</t>
  </si>
  <si>
    <t xml:space="preserve">MESA LABORATORIES ORD</t>
  </si>
  <si>
    <t xml:space="preserve">MLAB</t>
  </si>
  <si>
    <t xml:space="preserve">MLAB-USAA</t>
  </si>
  <si>
    <t xml:space="preserve">US59064R1095</t>
  </si>
  <si>
    <t xml:space="preserve">59064R109</t>
  </si>
  <si>
    <t xml:space="preserve">2553814</t>
  </si>
  <si>
    <t xml:space="preserve">MLAB.O</t>
  </si>
  <si>
    <t xml:space="preserve">MLAB US Equity</t>
  </si>
  <si>
    <t xml:space="preserve">2023-12-31-R-238587/0/94160348/0/true/Convertible Bond</t>
  </si>
  <si>
    <t xml:space="preserve">R-238587/0/94160348/0/true/Convertible Bond</t>
  </si>
  <si>
    <t xml:space="preserve">MLAB   1.375 08/15/25 CVT</t>
  </si>
  <si>
    <t xml:space="preserve">MLAB125-USAA</t>
  </si>
  <si>
    <t xml:space="preserve">US59064RAA77</t>
  </si>
  <si>
    <t xml:space="preserve">BFZ5KT3</t>
  </si>
  <si>
    <t xml:space="preserve">2023-12-31-R-241450/0/1228794/0/true/Equity</t>
  </si>
  <si>
    <t xml:space="preserve">R-241450/0/1228794/0/true/Equity</t>
  </si>
  <si>
    <t xml:space="preserve">2023-12-31-R-241450/0/94160348/0/true/Convertible Bond</t>
  </si>
  <si>
    <t xml:space="preserve">R-241450/0/94160348/0/true/Convertible Bond</t>
  </si>
  <si>
    <t xml:space="preserve">2023-12-31-R-238575/0/1227201/0/true/Equity</t>
  </si>
  <si>
    <t xml:space="preserve">R-238575/0/1227201/0/true/Equity</t>
  </si>
  <si>
    <t xml:space="preserve">METLIFE ORD</t>
  </si>
  <si>
    <t xml:space="preserve">MET</t>
  </si>
  <si>
    <t xml:space="preserve">MET-USAA</t>
  </si>
  <si>
    <t xml:space="preserve">US59156R1086</t>
  </si>
  <si>
    <t xml:space="preserve">2573209</t>
  </si>
  <si>
    <t xml:space="preserve">MET US Equity</t>
  </si>
  <si>
    <t xml:space="preserve">2023-12-31-R-238575/0/182037978/0/true/Equity Option</t>
  </si>
  <si>
    <t xml:space="preserve">R-238575/0/182037978/0/true/Equity Option</t>
  </si>
  <si>
    <t xml:space="preserve">MET Mar4 62.5 P</t>
  </si>
  <si>
    <t xml:space="preserve">MET/A240315P62.5-USAA</t>
  </si>
  <si>
    <t xml:space="preserve">METO152406250.U</t>
  </si>
  <si>
    <t xml:space="preserve">MET240315P00062500</t>
  </si>
  <si>
    <t xml:space="preserve">MET US 03/15/24 P62.5 Equity</t>
  </si>
  <si>
    <t xml:space="preserve">2023-12-31-R-238575/0/182757054/0/true/Equity Option</t>
  </si>
  <si>
    <t xml:space="preserve">R-238575/0/182757054/0/true/Equity Option</t>
  </si>
  <si>
    <t xml:space="preserve">MET Mar4 72.5 C</t>
  </si>
  <si>
    <t xml:space="preserve">MET/A240315C72.5-USAA</t>
  </si>
  <si>
    <t xml:space="preserve">METC152407250.U</t>
  </si>
  <si>
    <t xml:space="preserve">MET240315C00072500</t>
  </si>
  <si>
    <t xml:space="preserve">MET US 03/15/24 C72.5 Equity</t>
  </si>
  <si>
    <t xml:space="preserve">2023-12-31-R-238575/0/24483795/0/true/Equity</t>
  </si>
  <si>
    <t xml:space="preserve">R-238575/0/24483795/0/true/Equity</t>
  </si>
  <si>
    <t xml:space="preserve">META PLATFORMS CL A ORD</t>
  </si>
  <si>
    <t xml:space="preserve">META</t>
  </si>
  <si>
    <t xml:space="preserve">META-USAA</t>
  </si>
  <si>
    <t xml:space="preserve">US30303M1027</t>
  </si>
  <si>
    <t xml:space="preserve">B7TL820</t>
  </si>
  <si>
    <t xml:space="preserve">META.O</t>
  </si>
  <si>
    <t xml:space="preserve">META US Equity</t>
  </si>
  <si>
    <t xml:space="preserve">2023-12-31-R-238575/0/133555075/0/true/Equity Option</t>
  </si>
  <si>
    <t xml:space="preserve">R-238575/0/133555075/0/true/Equity Option</t>
  </si>
  <si>
    <t xml:space="preserve">META Jan4 310.0C</t>
  </si>
  <si>
    <t xml:space="preserve">META/A240119C310-USAA</t>
  </si>
  <si>
    <t xml:space="preserve">METAA192431000.U^A24^2024012800</t>
  </si>
  <si>
    <t xml:space="preserve">META240119C00310000</t>
  </si>
  <si>
    <t xml:space="preserve">META US 01/19/24 C310 Equity</t>
  </si>
  <si>
    <t xml:space="preserve">2023-12-31-R-238575/0/133932865/0/true/Equity Option</t>
  </si>
  <si>
    <t xml:space="preserve">R-238575/0/133932865/0/true/Equity Option</t>
  </si>
  <si>
    <t xml:space="preserve">META Jan4 200.0P</t>
  </si>
  <si>
    <t xml:space="preserve">META/A240119P200-USAA</t>
  </si>
  <si>
    <t xml:space="preserve">METAM192420000.U^A24^2024012800</t>
  </si>
  <si>
    <t xml:space="preserve">META240119P00200000</t>
  </si>
  <si>
    <t xml:space="preserve">META US 01/19/24 P200 Equity</t>
  </si>
  <si>
    <t xml:space="preserve">2023-12-31-R-238575/0/173713897/0/true/Equity Option</t>
  </si>
  <si>
    <t xml:space="preserve">R-238575/0/173713897/0/true/Equity Option</t>
  </si>
  <si>
    <t xml:space="preserve">META Mar4 320.0P</t>
  </si>
  <si>
    <t xml:space="preserve">META/A240315P320-USAA</t>
  </si>
  <si>
    <t xml:space="preserve">METAO152432000.U</t>
  </si>
  <si>
    <t xml:space="preserve">META240315P00320000</t>
  </si>
  <si>
    <t xml:space="preserve">META US 03/15/24 P320 Equity</t>
  </si>
  <si>
    <t xml:space="preserve">2023-12-31-R-238575/0/177492997/0/true/Equity Option</t>
  </si>
  <si>
    <t xml:space="preserve">R-238575/0/177492997/0/true/Equity Option</t>
  </si>
  <si>
    <t xml:space="preserve">META Mar4 405.0C</t>
  </si>
  <si>
    <t xml:space="preserve">META/A240315C405-USAA</t>
  </si>
  <si>
    <t xml:space="preserve">METAC152440500.U</t>
  </si>
  <si>
    <t xml:space="preserve">META240315C00405000</t>
  </si>
  <si>
    <t xml:space="preserve">META US 03/15/24 C405 Equity</t>
  </si>
  <si>
    <t xml:space="preserve">2023-12-31-R-238575/0/133905404/0/true/Equity Option</t>
  </si>
  <si>
    <t xml:space="preserve">R-238575/0/133905404/0/true/Equity Option</t>
  </si>
  <si>
    <t xml:space="preserve">MCHP Jan4 110.0C</t>
  </si>
  <si>
    <t xml:space="preserve">MICROCHIP TECHNOLOGY ORD</t>
  </si>
  <si>
    <t xml:space="preserve">MCHP</t>
  </si>
  <si>
    <t xml:space="preserve">MCHP/A240119C110-USAA</t>
  </si>
  <si>
    <t xml:space="preserve">US5950171042</t>
  </si>
  <si>
    <t xml:space="preserve">MCHPA192411000.U^A24^2024012800</t>
  </si>
  <si>
    <t xml:space="preserve">MCHP240119C00110000</t>
  </si>
  <si>
    <t xml:space="preserve">MCHP US 01/19/24 C110 Equity</t>
  </si>
  <si>
    <t xml:space="preserve">MCHP US Equity</t>
  </si>
  <si>
    <t xml:space="preserve">2023-12-31-R-238575/0/20820/0/true/Equity</t>
  </si>
  <si>
    <t xml:space="preserve">R-238575/0/20820/0/true/Equity</t>
  </si>
  <si>
    <t xml:space="preserve">MICRON TECHNOLOGY ORD</t>
  </si>
  <si>
    <t xml:space="preserve">MU</t>
  </si>
  <si>
    <t xml:space="preserve">MU-USAA</t>
  </si>
  <si>
    <t xml:space="preserve">US5951121038</t>
  </si>
  <si>
    <t xml:space="preserve">2588184</t>
  </si>
  <si>
    <t xml:space="preserve">MU.O</t>
  </si>
  <si>
    <t xml:space="preserve">MU US Equity</t>
  </si>
  <si>
    <t xml:space="preserve">2023-12-31-R-238575/0/133539697/0/true/Equity Option</t>
  </si>
  <si>
    <t xml:space="preserve">R-238575/0/133539697/0/true/Equity Option</t>
  </si>
  <si>
    <t xml:space="preserve">MU Jan4 77.5 C</t>
  </si>
  <si>
    <t xml:space="preserve">MU/A240119C77.5-USAA</t>
  </si>
  <si>
    <t xml:space="preserve">MUA192407750.U^A24^2024012800</t>
  </si>
  <si>
    <t xml:space="preserve">MU240119C00077500</t>
  </si>
  <si>
    <t xml:space="preserve">MU US 01/19/24 C77.5 Equity</t>
  </si>
  <si>
    <t xml:space="preserve">2023-12-31-R-238575/0/133539698/0/true/Equity Option</t>
  </si>
  <si>
    <t xml:space="preserve">R-238575/0/133539698/0/true/Equity Option</t>
  </si>
  <si>
    <t xml:space="preserve">MU Jan4 80.0 C</t>
  </si>
  <si>
    <t xml:space="preserve">MU/A240119C80-USAA</t>
  </si>
  <si>
    <t xml:space="preserve">MUA192408000.U^A24^2024012800</t>
  </si>
  <si>
    <t xml:space="preserve">MU240119C00080000</t>
  </si>
  <si>
    <t xml:space="preserve">MU US 01/19/24 C80 Equity</t>
  </si>
  <si>
    <t xml:space="preserve">2023-12-31-R-238575/0/148844321/0/true/Equity Option</t>
  </si>
  <si>
    <t xml:space="preserve">R-238575/0/148844321/0/true/Equity Option</t>
  </si>
  <si>
    <t xml:space="preserve">MU Jan4 52.5 P</t>
  </si>
  <si>
    <t xml:space="preserve">MU/A240119P52.5-USAA</t>
  </si>
  <si>
    <t xml:space="preserve">MUM192405250.U^A24^2024012800</t>
  </si>
  <si>
    <t xml:space="preserve">MU240119P00052500</t>
  </si>
  <si>
    <t xml:space="preserve">MU US 01/19/24 P52.5 Equity</t>
  </si>
  <si>
    <t xml:space="preserve">2023-12-31-R-238575/0/29838/0/true/Equity</t>
  </si>
  <si>
    <t xml:space="preserve">R-238575/0/29838/0/true/Equity</t>
  </si>
  <si>
    <t xml:space="preserve">MICROSOFT ORD</t>
  </si>
  <si>
    <t xml:space="preserve">MSFT</t>
  </si>
  <si>
    <t xml:space="preserve">MSFT-USAA</t>
  </si>
  <si>
    <t xml:space="preserve">US5949181045</t>
  </si>
  <si>
    <t xml:space="preserve">2588173</t>
  </si>
  <si>
    <t xml:space="preserve">MSFT.O</t>
  </si>
  <si>
    <t xml:space="preserve">MSFT US Equity</t>
  </si>
  <si>
    <t xml:space="preserve">2023-12-31-R-238575/0/133539486/0/true/Equity Option</t>
  </si>
  <si>
    <t xml:space="preserve">R-238575/0/133539486/0/true/Equity Option</t>
  </si>
  <si>
    <t xml:space="preserve">MSFT Jan4 370.0C</t>
  </si>
  <si>
    <t xml:space="preserve">MSFT/A240119C370-USAA</t>
  </si>
  <si>
    <t xml:space="preserve">MSFTA192437000.U^A24^2024012800</t>
  </si>
  <si>
    <t xml:space="preserve">MSFT240119C00370000</t>
  </si>
  <si>
    <t xml:space="preserve">MSFT US 01/19/24 C370 Equity</t>
  </si>
  <si>
    <t xml:space="preserve">2023-12-31-R-238575/0/134082340/0/true/Equity Option</t>
  </si>
  <si>
    <t xml:space="preserve">R-238575/0/134082340/0/true/Equity Option</t>
  </si>
  <si>
    <t xml:space="preserve">MSFT Jan4 275.0P</t>
  </si>
  <si>
    <t xml:space="preserve">MSFT/A240119P275-USAA</t>
  </si>
  <si>
    <t xml:space="preserve">MSFTM192427500.U^A24^2024012800</t>
  </si>
  <si>
    <t xml:space="preserve">MSFT240119P00275000</t>
  </si>
  <si>
    <t xml:space="preserve">MSFT US 01/19/24 P275 Equity</t>
  </si>
  <si>
    <t xml:space="preserve">2023-12-31-R-238575/0/134082355/0/true/Equity Option</t>
  </si>
  <si>
    <t xml:space="preserve">R-238575/0/134082355/0/true/Equity Option</t>
  </si>
  <si>
    <t xml:space="preserve">MSFT Jan4 295.0P</t>
  </si>
  <si>
    <t xml:space="preserve">MSFT/A240119P295-USAA</t>
  </si>
  <si>
    <t xml:space="preserve">MSFTM192429500.U^A24^2024012800</t>
  </si>
  <si>
    <t xml:space="preserve">MSFT240119P00295000</t>
  </si>
  <si>
    <t xml:space="preserve">MSFT US 01/19/24 P295 Equity</t>
  </si>
  <si>
    <t xml:space="preserve">2023-12-31-R-238575/0/134082447/0/true/Equity Option</t>
  </si>
  <si>
    <t xml:space="preserve">R-238575/0/134082447/0/true/Equity Option</t>
  </si>
  <si>
    <t xml:space="preserve">MSFT Jan4 385.0C</t>
  </si>
  <si>
    <t xml:space="preserve">MSFT/A240119C385-USAA</t>
  </si>
  <si>
    <t xml:space="preserve">MSFTA192438500.U^A24^2024012800</t>
  </si>
  <si>
    <t xml:space="preserve">MSFT240119C00385000</t>
  </si>
  <si>
    <t xml:space="preserve">MSFT US 01/19/24 C385 Equity</t>
  </si>
  <si>
    <t xml:space="preserve">2023-12-31-R-238575/0/177031507/0/true/Equity Option</t>
  </si>
  <si>
    <t xml:space="preserve">R-238575/0/177031507/0/true/Equity Option</t>
  </si>
  <si>
    <t xml:space="preserve">MSFT Mar4 350.0P</t>
  </si>
  <si>
    <t xml:space="preserve">MSFT/A240315P350-USAA</t>
  </si>
  <si>
    <t xml:space="preserve">MSFTO152435000.U</t>
  </si>
  <si>
    <t xml:space="preserve">MSFT240315P00350000</t>
  </si>
  <si>
    <t xml:space="preserve">MSFT US 03/15/24 P350 Equity</t>
  </si>
  <si>
    <t xml:space="preserve">2023-12-31-R-238575/0/177031541/0/true/Equity Option</t>
  </si>
  <si>
    <t xml:space="preserve">R-238575/0/177031541/0/true/Equity Option</t>
  </si>
  <si>
    <t xml:space="preserve">MSFT Mar4 410.0C</t>
  </si>
  <si>
    <t xml:space="preserve">MSFT/A240315C410-USAA</t>
  </si>
  <si>
    <t xml:space="preserve">MSFTC152441000.U</t>
  </si>
  <si>
    <t xml:space="preserve">MSFT240315C00410000</t>
  </si>
  <si>
    <t xml:space="preserve">MSFT US 03/15/24 C410 Equity</t>
  </si>
  <si>
    <t xml:space="preserve">2023-12-31-R-238566/0/93176651/0/true/Equity</t>
  </si>
  <si>
    <t xml:space="preserve">R-238566/0/93176651/0/true/Equity</t>
  </si>
  <si>
    <t xml:space="preserve">MIRUM PHARMACEUTICALS ORD</t>
  </si>
  <si>
    <t xml:space="preserve">MIRM</t>
  </si>
  <si>
    <t xml:space="preserve">MIRM-USAA</t>
  </si>
  <si>
    <t xml:space="preserve">US6047491013</t>
  </si>
  <si>
    <t xml:space="preserve">604749101</t>
  </si>
  <si>
    <t xml:space="preserve">BJDX8Y8</t>
  </si>
  <si>
    <t xml:space="preserve">MIRM.O</t>
  </si>
  <si>
    <t xml:space="preserve">MIRM US Equity</t>
  </si>
  <si>
    <t xml:space="preserve">2023-12-31-R-238566/0/177240567/0/true/Convertible Bond</t>
  </si>
  <si>
    <t xml:space="preserve">R-238566/0/177240567/0/true/Convertible Bond</t>
  </si>
  <si>
    <t xml:space="preserve">MIRM   4.000 05/01/29 CVT</t>
  </si>
  <si>
    <t xml:space="preserve">MIRM429AF-USAA</t>
  </si>
  <si>
    <t xml:space="preserve">US604749AA94</t>
  </si>
  <si>
    <t xml:space="preserve">BMTPXX3</t>
  </si>
  <si>
    <t xml:space="preserve">2023-12-31-R-238575/0/93176651/0/true/Equity</t>
  </si>
  <si>
    <t xml:space="preserve">R-238575/0/93176651/0/true/Equity</t>
  </si>
  <si>
    <t xml:space="preserve">2023-12-31-R-238575/0/177240567/0/true/Convertible Bond</t>
  </si>
  <si>
    <t xml:space="preserve">R-238575/0/177240567/0/true/Convertible Bond</t>
  </si>
  <si>
    <t xml:space="preserve">2023-12-31-R-238587/0/93176651/0/true/Equity</t>
  </si>
  <si>
    <t xml:space="preserve">R-238587/0/93176651/0/true/Equity</t>
  </si>
  <si>
    <t xml:space="preserve">2023-12-31-R-238587/0/177240567/0/true/Convertible Bond</t>
  </si>
  <si>
    <t xml:space="preserve">R-238587/0/177240567/0/true/Convertible Bond</t>
  </si>
  <si>
    <t xml:space="preserve">2023-12-31-R-241450/0/93176651/0/true/Equity</t>
  </si>
  <si>
    <t xml:space="preserve">R-241450/0/93176651/0/true/Equity</t>
  </si>
  <si>
    <t xml:space="preserve">2023-12-31-R-241450/0/177240567/0/true/Convertible Bond</t>
  </si>
  <si>
    <t xml:space="preserve">R-241450/0/177240567/0/true/Convertible Bond</t>
  </si>
  <si>
    <t xml:space="preserve">2023-12-31-R-241450/0/1273549/0/true/Equity</t>
  </si>
  <si>
    <t xml:space="preserve">R-241450/0/1273549/0/true/Equity</t>
  </si>
  <si>
    <t xml:space="preserve">MITEK SYSTEMS ORD</t>
  </si>
  <si>
    <t xml:space="preserve">MITK</t>
  </si>
  <si>
    <t xml:space="preserve">MITK-USAA</t>
  </si>
  <si>
    <t xml:space="preserve">US6067102003</t>
  </si>
  <si>
    <t xml:space="preserve">606710200</t>
  </si>
  <si>
    <t xml:space="preserve">2597072</t>
  </si>
  <si>
    <t xml:space="preserve">MITK.O</t>
  </si>
  <si>
    <t xml:space="preserve">MITK US Equity</t>
  </si>
  <si>
    <t xml:space="preserve">2023-12-31-R-241450/0/143522858/0/true/Convertible Bond</t>
  </si>
  <si>
    <t xml:space="preserve">R-241450/0/143522858/0/true/Convertible Bond</t>
  </si>
  <si>
    <t xml:space="preserve">MITK   0.750 02/01/26 CVT</t>
  </si>
  <si>
    <t xml:space="preserve">MITK026F-USAA</t>
  </si>
  <si>
    <t xml:space="preserve">US606710AA94</t>
  </si>
  <si>
    <t xml:space="preserve">BN2D3T7</t>
  </si>
  <si>
    <t xml:space="preserve">2023-12-31-R-238587/0/30148822/0/true/Equity</t>
  </si>
  <si>
    <t xml:space="preserve">R-238587/0/30148822/0/true/Equity</t>
  </si>
  <si>
    <t xml:space="preserve">MODEL N ORD</t>
  </si>
  <si>
    <t xml:space="preserve">MODN</t>
  </si>
  <si>
    <t xml:space="preserve">MODN-USAA</t>
  </si>
  <si>
    <t xml:space="preserve">US6075251024</t>
  </si>
  <si>
    <t xml:space="preserve">607525102</t>
  </si>
  <si>
    <t xml:space="preserve">B94Z434</t>
  </si>
  <si>
    <t xml:space="preserve">MODN.K</t>
  </si>
  <si>
    <t xml:space="preserve">MODN US Equity</t>
  </si>
  <si>
    <t xml:space="preserve">2023-12-31-R-238587/0/175561082/0/true/Convertible Bond</t>
  </si>
  <si>
    <t xml:space="preserve">R-238587/0/175561082/0/true/Convertible Bond</t>
  </si>
  <si>
    <t xml:space="preserve">MODN   1.875 03/15/28 CVT</t>
  </si>
  <si>
    <t xml:space="preserve">MODN128AF-USAA</t>
  </si>
  <si>
    <t xml:space="preserve">US607525AC61</t>
  </si>
  <si>
    <t xml:space="preserve">BNKCRW7</t>
  </si>
  <si>
    <t xml:space="preserve">2023-12-31-R-241450/0/30148822/0/true/Equity</t>
  </si>
  <si>
    <t xml:space="preserve">R-241450/0/30148822/0/true/Equity</t>
  </si>
  <si>
    <t xml:space="preserve">2023-12-31-R-241450/0/175561082/0/true/Convertible Bond</t>
  </si>
  <si>
    <t xml:space="preserve">R-241450/0/175561082/0/true/Convertible Bond</t>
  </si>
  <si>
    <t xml:space="preserve">2023-12-31-R-238575/0/84271150/0/true/Equity</t>
  </si>
  <si>
    <t xml:space="preserve">R-238575/0/84271150/0/true/Equity</t>
  </si>
  <si>
    <t xml:space="preserve">Moderna Inc</t>
  </si>
  <si>
    <t xml:space="preserve">MODERNA ORD</t>
  </si>
  <si>
    <t xml:space="preserve">MRNA</t>
  </si>
  <si>
    <t xml:space="preserve">MRNA-USAA</t>
  </si>
  <si>
    <t xml:space="preserve">US60770K1079</t>
  </si>
  <si>
    <t xml:space="preserve">60770K107</t>
  </si>
  <si>
    <t xml:space="preserve">BGSXTS3</t>
  </si>
  <si>
    <t xml:space="preserve">MRNA.O</t>
  </si>
  <si>
    <t xml:space="preserve">MRNA US Equity</t>
  </si>
  <si>
    <t xml:space="preserve">2023-12-31-R-238575/0/1308553/0/true/Equity</t>
  </si>
  <si>
    <t xml:space="preserve">R-238575/0/1308553/0/true/Equity</t>
  </si>
  <si>
    <t xml:space="preserve">MODIVCARE ORD</t>
  </si>
  <si>
    <t xml:space="preserve">MODV</t>
  </si>
  <si>
    <t xml:space="preserve">MODV-USAA</t>
  </si>
  <si>
    <t xml:space="preserve">US60783X1046</t>
  </si>
  <si>
    <t xml:space="preserve">BNDL420</t>
  </si>
  <si>
    <t xml:space="preserve">MODV.O</t>
  </si>
  <si>
    <t xml:space="preserve">MODV US Equity</t>
  </si>
  <si>
    <t xml:space="preserve">2023-12-31-R-238575/0/134733/0/true/Equity</t>
  </si>
  <si>
    <t xml:space="preserve">R-238575/0/134733/0/true/Equity</t>
  </si>
  <si>
    <t xml:space="preserve">Molson Coors Beverage Co</t>
  </si>
  <si>
    <t xml:space="preserve">MOLSON COORS BEVERAGE COMPA CL B ORD</t>
  </si>
  <si>
    <t xml:space="preserve">TAP</t>
  </si>
  <si>
    <t xml:space="preserve">TAP-USAA</t>
  </si>
  <si>
    <t xml:space="preserve">US60871R2094</t>
  </si>
  <si>
    <t xml:space="preserve">60871R209</t>
  </si>
  <si>
    <t xml:space="preserve">B067BM3</t>
  </si>
  <si>
    <t xml:space="preserve">TAP US Equity</t>
  </si>
  <si>
    <t xml:space="preserve">2023-12-31-R-238575/0/128550681/0/true/Equity</t>
  </si>
  <si>
    <t xml:space="preserve">R-238575/0/128550681/0/true/Equity</t>
  </si>
  <si>
    <t xml:space="preserve">Monday.Com Ltd</t>
  </si>
  <si>
    <t xml:space="preserve">MONDAYCOM ORD</t>
  </si>
  <si>
    <t xml:space="preserve">MNDY-USAA</t>
  </si>
  <si>
    <t xml:space="preserve">IL0011762130</t>
  </si>
  <si>
    <t xml:space="preserve">BMHRYX8</t>
  </si>
  <si>
    <t xml:space="preserve">MNDY.O</t>
  </si>
  <si>
    <t xml:space="preserve">MNDY US Equity</t>
  </si>
  <si>
    <t xml:space="preserve">MNDY</t>
  </si>
  <si>
    <t xml:space="preserve">2023-12-31-R-238575/0/70185/0/true/Equity</t>
  </si>
  <si>
    <t xml:space="preserve">R-238575/0/70185/0/true/Equity</t>
  </si>
  <si>
    <t xml:space="preserve">MONDELEZ INTERNATIONAL CL A ORD</t>
  </si>
  <si>
    <t xml:space="preserve">MDLZ</t>
  </si>
  <si>
    <t xml:space="preserve">MDLZ-USAA</t>
  </si>
  <si>
    <t xml:space="preserve">US6092071058</t>
  </si>
  <si>
    <t xml:space="preserve">B8CKK03</t>
  </si>
  <si>
    <t xml:space="preserve">MDLZ.O</t>
  </si>
  <si>
    <t xml:space="preserve">MDLZ US Equity</t>
  </si>
  <si>
    <t xml:space="preserve">2023-12-31-R-238575/0/133538502/0/true/Equity Option</t>
  </si>
  <si>
    <t xml:space="preserve">R-238575/0/133538502/0/true/Equity Option</t>
  </si>
  <si>
    <t xml:space="preserve">MDLZ Jan4 90.0 C</t>
  </si>
  <si>
    <t xml:space="preserve">MDLZ/A240119C90-USAA</t>
  </si>
  <si>
    <t xml:space="preserve">MDLZA192409000.U^A24^2024012800</t>
  </si>
  <si>
    <t xml:space="preserve">MDLZ240119C00090000</t>
  </si>
  <si>
    <t xml:space="preserve">MDLZ US 01/19/24 C90 Equity</t>
  </si>
  <si>
    <t xml:space="preserve">2023-12-31-R-238575/0/133538517/0/true/Equity Option</t>
  </si>
  <si>
    <t xml:space="preserve">R-238575/0/133538517/0/true/Equity Option</t>
  </si>
  <si>
    <t xml:space="preserve">MDLZ Jan4 70.0 P</t>
  </si>
  <si>
    <t xml:space="preserve">MDLZ/A240119P70-USAA</t>
  </si>
  <si>
    <t xml:space="preserve">MDLZM192407000.U^A24^2024012800</t>
  </si>
  <si>
    <t xml:space="preserve">MDLZ240119P00070000</t>
  </si>
  <si>
    <t xml:space="preserve">MDLZ US 01/19/24 P70 Equity</t>
  </si>
  <si>
    <t xml:space="preserve">2023-12-31-R-238575/0/182037243/0/true/Equity Option</t>
  </si>
  <si>
    <t xml:space="preserve">R-238575/0/182037243/0/true/Equity Option</t>
  </si>
  <si>
    <t xml:space="preserve">MDLZ Mar4 67.5 P</t>
  </si>
  <si>
    <t xml:space="preserve">MDLZ/A240315P67.5-USAA</t>
  </si>
  <si>
    <t xml:space="preserve">MDLZO152406750.U</t>
  </si>
  <si>
    <t xml:space="preserve">MDLZ240315P00067500</t>
  </si>
  <si>
    <t xml:space="preserve">MDLZ US 03/15/24 P67.5 Equity</t>
  </si>
  <si>
    <t xml:space="preserve">2023-12-31-R-238575/0/182037269/0/true/Equity Option</t>
  </si>
  <si>
    <t xml:space="preserve">R-238575/0/182037269/0/true/Equity Option</t>
  </si>
  <si>
    <t xml:space="preserve">MDLZ Mar4 75.0 C</t>
  </si>
  <si>
    <t xml:space="preserve">MDLZ/A240315C75-USAA</t>
  </si>
  <si>
    <t xml:space="preserve">MDLZC152407500.U</t>
  </si>
  <si>
    <t xml:space="preserve">MDLZ240315C00075000</t>
  </si>
  <si>
    <t xml:space="preserve">MDLZ US 03/15/24 C75 Equity</t>
  </si>
  <si>
    <t xml:space="preserve">2023-12-31-R-238575/0/70717500/0/true/Equity</t>
  </si>
  <si>
    <t xml:space="preserve">R-238575/0/70717500/0/true/Equity</t>
  </si>
  <si>
    <t xml:space="preserve">MONGODB CL A ORD</t>
  </si>
  <si>
    <t xml:space="preserve">MDB</t>
  </si>
  <si>
    <t xml:space="preserve">MDB-USAA</t>
  </si>
  <si>
    <t xml:space="preserve">US60937P1066</t>
  </si>
  <si>
    <t xml:space="preserve">BF2FJ99</t>
  </si>
  <si>
    <t xml:space="preserve">MDB.O</t>
  </si>
  <si>
    <t xml:space="preserve">MDB US Equity</t>
  </si>
  <si>
    <t xml:space="preserve">2023-12-31-R-238575/0/133538452/0/true/Equity Option</t>
  </si>
  <si>
    <t xml:space="preserve">R-238575/0/133538452/0/true/Equity Option</t>
  </si>
  <si>
    <t xml:space="preserve">MDB Jan4 570.0 C</t>
  </si>
  <si>
    <t xml:space="preserve">MDB/A240119C570-USAA</t>
  </si>
  <si>
    <t xml:space="preserve">MDBA192457000.U^A24^2024012800</t>
  </si>
  <si>
    <t xml:space="preserve">MDB240119C00570000</t>
  </si>
  <si>
    <t xml:space="preserve">MDB US 01/19/24 C570 Equity</t>
  </si>
  <si>
    <t xml:space="preserve">2023-12-31-R-238575/0/133905944/0/true/Equity Option</t>
  </si>
  <si>
    <t xml:space="preserve">R-238575/0/133905944/0/true/Equity Option</t>
  </si>
  <si>
    <t xml:space="preserve">MDB Jan4 330.0 P</t>
  </si>
  <si>
    <t xml:space="preserve">MDB/A240119P330-USAA</t>
  </si>
  <si>
    <t xml:space="preserve">MDBM192433000.U^A24^2024012800</t>
  </si>
  <si>
    <t xml:space="preserve">MDB240119P00330000</t>
  </si>
  <si>
    <t xml:space="preserve">MDB US 01/19/24 P330 Equity</t>
  </si>
  <si>
    <t xml:space="preserve">2023-12-31-R-238575/0/119031/0/true/Equity</t>
  </si>
  <si>
    <t xml:space="preserve">R-238575/0/119031/0/true/Equity</t>
  </si>
  <si>
    <t xml:space="preserve">MONSTER BEVERAGE ORD</t>
  </si>
  <si>
    <t xml:space="preserve">MNST</t>
  </si>
  <si>
    <t xml:space="preserve">MNST-USAA</t>
  </si>
  <si>
    <t xml:space="preserve">US61174X1090</t>
  </si>
  <si>
    <t xml:space="preserve">BZ07BW4</t>
  </si>
  <si>
    <t xml:space="preserve">MNST.O</t>
  </si>
  <si>
    <t xml:space="preserve">MNST US Equity</t>
  </si>
  <si>
    <t xml:space="preserve">2023-12-31-R-238575/0/133538999/0/true/Equity Option</t>
  </si>
  <si>
    <t xml:space="preserve">R-238575/0/133538999/0/true/Equity Option</t>
  </si>
  <si>
    <t xml:space="preserve">MNST Jan4 70.0 C</t>
  </si>
  <si>
    <t xml:space="preserve">MNST/A240119C70-USAA</t>
  </si>
  <si>
    <t xml:space="preserve">MNSTA192407000.U^A24^2024012800</t>
  </si>
  <si>
    <t xml:space="preserve">MNST240119C00070000</t>
  </si>
  <si>
    <t xml:space="preserve">MNST US 01/19/24 C70 Equity</t>
  </si>
  <si>
    <t xml:space="preserve">2023-12-31-R-238575/0/133539011/0/true/Equity Option</t>
  </si>
  <si>
    <t xml:space="preserve">R-238575/0/133539011/0/true/Equity Option</t>
  </si>
  <si>
    <t xml:space="preserve">MNST Jan4 52.5 P</t>
  </si>
  <si>
    <t xml:space="preserve">MNST/A240119P52.5-USAA</t>
  </si>
  <si>
    <t xml:space="preserve">MNSTM192405250.U^A24^2024012800</t>
  </si>
  <si>
    <t xml:space="preserve">MNST240119P00052500</t>
  </si>
  <si>
    <t xml:space="preserve">MNST US 01/19/24 P52.5 Equity</t>
  </si>
  <si>
    <t xml:space="preserve">2023-12-31-R-238575/0/68620/0/true/Equity</t>
  </si>
  <si>
    <t xml:space="preserve">R-238575/0/68620/0/true/Equity</t>
  </si>
  <si>
    <t xml:space="preserve">MORGAN STANLEY ORD</t>
  </si>
  <si>
    <t xml:space="preserve">MS</t>
  </si>
  <si>
    <t xml:space="preserve">MS-USAA</t>
  </si>
  <si>
    <t xml:space="preserve">US6174464486</t>
  </si>
  <si>
    <t xml:space="preserve">2262314</t>
  </si>
  <si>
    <t xml:space="preserve">MS US Equity</t>
  </si>
  <si>
    <t xml:space="preserve">2023-12-31-R-238575/0/151127515/0/true/Equity Option</t>
  </si>
  <si>
    <t xml:space="preserve">R-238575/0/151127515/0/true/Equity Option</t>
  </si>
  <si>
    <t xml:space="preserve">MS Jun4 82.5 P</t>
  </si>
  <si>
    <t xml:space="preserve">MS/A240621P82.5-USAA</t>
  </si>
  <si>
    <t xml:space="preserve">MSR212408250.U</t>
  </si>
  <si>
    <t xml:space="preserve">MS240621P00082500</t>
  </si>
  <si>
    <t xml:space="preserve">MS US 06/21/24 P82.5 Equity</t>
  </si>
  <si>
    <t xml:space="preserve">2023-12-31-R-238575/0/151232548/0/true/Equity Option</t>
  </si>
  <si>
    <t xml:space="preserve">R-238575/0/151232548/0/true/Equity Option</t>
  </si>
  <si>
    <t xml:space="preserve">MS Jun4 110.0 C</t>
  </si>
  <si>
    <t xml:space="preserve">MS/A240621C110-USAA</t>
  </si>
  <si>
    <t xml:space="preserve">MSF212411000.U</t>
  </si>
  <si>
    <t xml:space="preserve">MS240621C00110000</t>
  </si>
  <si>
    <t xml:space="preserve">MS US 06/21/24 C110 Equity</t>
  </si>
  <si>
    <t xml:space="preserve">2023-12-31-R-238575/0/179808863/0/true/Equity Option</t>
  </si>
  <si>
    <t xml:space="preserve">R-238575/0/179808863/0/true/Equity Option</t>
  </si>
  <si>
    <t xml:space="preserve">MS Mar4 85.0 P</t>
  </si>
  <si>
    <t xml:space="preserve">MS/A240315P85-USAA</t>
  </si>
  <si>
    <t xml:space="preserve">MSO152408500.U</t>
  </si>
  <si>
    <t xml:space="preserve">MS240315P00085000</t>
  </si>
  <si>
    <t xml:space="preserve">MS US 03/15/24 P85 Equity</t>
  </si>
  <si>
    <t xml:space="preserve">2023-12-31-R-238575/0/179808873/0/true/Equity Option</t>
  </si>
  <si>
    <t xml:space="preserve">R-238575/0/179808873/0/true/Equity Option</t>
  </si>
  <si>
    <t xml:space="preserve">MS Mar4 87.5 P</t>
  </si>
  <si>
    <t xml:space="preserve">MS/A240315P87.5-USAA</t>
  </si>
  <si>
    <t xml:space="preserve">MSO152408750.U</t>
  </si>
  <si>
    <t xml:space="preserve">MS240315P00087500</t>
  </si>
  <si>
    <t xml:space="preserve">MS US 03/15/24 P87.5 Equity</t>
  </si>
  <si>
    <t xml:space="preserve">2023-12-31-R-238575/0/179808886/0/true/Equity Option</t>
  </si>
  <si>
    <t xml:space="preserve">R-238575/0/179808886/0/true/Equity Option</t>
  </si>
  <si>
    <t xml:space="preserve">MS Mar4 100.0 C</t>
  </si>
  <si>
    <t xml:space="preserve">MS/A240315C100-USAA</t>
  </si>
  <si>
    <t xml:space="preserve">MSC152410000.U</t>
  </si>
  <si>
    <t xml:space="preserve">MS240315C00100000</t>
  </si>
  <si>
    <t xml:space="preserve">MS US 03/15/24 C100 Equity</t>
  </si>
  <si>
    <t xml:space="preserve">2023-12-31-R-238587/0/171965242/0/true/Corporate Bond</t>
  </si>
  <si>
    <t xml:space="preserve">R-238587/0/171965242/0/true/Corporate Bond</t>
  </si>
  <si>
    <t xml:space="preserve">MS     5.948 01/19/38 '33 MTN</t>
  </si>
  <si>
    <t xml:space="preserve">MS538F-USAA</t>
  </si>
  <si>
    <t xml:space="preserve">US61747YFB65</t>
  </si>
  <si>
    <t xml:space="preserve">61747YFB6</t>
  </si>
  <si>
    <t xml:space="preserve">BL0NRR1</t>
  </si>
  <si>
    <t xml:space="preserve">2023-12-31-R-241450/0/122896641/0/true/Corporate Bond</t>
  </si>
  <si>
    <t xml:space="preserve">R-241450/0/122896641/0/true/Corporate Bond</t>
  </si>
  <si>
    <t xml:space="preserve">MS     2.802 01/25/52 '51 MTN</t>
  </si>
  <si>
    <t xml:space="preserve">MS252F-USAA</t>
  </si>
  <si>
    <t xml:space="preserve">US6174468Y83</t>
  </si>
  <si>
    <t xml:space="preserve">6174468Y8</t>
  </si>
  <si>
    <t xml:space="preserve">BL5BGH3</t>
  </si>
  <si>
    <t xml:space="preserve">2023-12-31-R-241450/0/122896694/0/true/Corporate Bond</t>
  </si>
  <si>
    <t xml:space="preserve">R-241450/0/122896694/0/true/Corporate Bond</t>
  </si>
  <si>
    <t xml:space="preserve">MS     1.928 04/28/32 '31 MTN</t>
  </si>
  <si>
    <t xml:space="preserve">MS132F/2-GRAA</t>
  </si>
  <si>
    <t xml:space="preserve">US6174468X01</t>
  </si>
  <si>
    <t xml:space="preserve">6174468X0</t>
  </si>
  <si>
    <t xml:space="preserve">BMZ2XG1</t>
  </si>
  <si>
    <t xml:space="preserve">2023-12-31-R-241450/0/144264904/0/true/Corporate Bond</t>
  </si>
  <si>
    <t xml:space="preserve">R-241450/0/144264904/0/true/Corporate Bond</t>
  </si>
  <si>
    <t xml:space="preserve">MS     5.297 04/20/37 '32 FRN</t>
  </si>
  <si>
    <t xml:space="preserve">MS537F-USAA</t>
  </si>
  <si>
    <t xml:space="preserve">US61747YES00</t>
  </si>
  <si>
    <t xml:space="preserve">61747YES0</t>
  </si>
  <si>
    <t xml:space="preserve">BP4X0Z4</t>
  </si>
  <si>
    <t xml:space="preserve">2023-12-31-R-241450/0/177537280/0/true/Corporate Bond</t>
  </si>
  <si>
    <t xml:space="preserve">R-241450/0/177537280/0/true/Corporate Bond</t>
  </si>
  <si>
    <t xml:space="preserve">MS     5.250 04/21/34 '33 MTN</t>
  </si>
  <si>
    <t xml:space="preserve">MS534F/2-USAA</t>
  </si>
  <si>
    <t xml:space="preserve">US61747YFE05</t>
  </si>
  <si>
    <t xml:space="preserve">61747YFE0</t>
  </si>
  <si>
    <t xml:space="preserve">BMDLPL9</t>
  </si>
  <si>
    <t xml:space="preserve">2023-12-31-R-238575/0/92347474/0/true/Equity</t>
  </si>
  <si>
    <t xml:space="preserve">R-238575/0/92347474/0/true/Equity</t>
  </si>
  <si>
    <t xml:space="preserve">Morphic Holding Inc</t>
  </si>
  <si>
    <t xml:space="preserve">MORPHIC HOLDING ORD</t>
  </si>
  <si>
    <t xml:space="preserve">MORF-USAA</t>
  </si>
  <si>
    <t xml:space="preserve">US61775R1059</t>
  </si>
  <si>
    <t xml:space="preserve">61775R105</t>
  </si>
  <si>
    <t xml:space="preserve">BK8M4J4</t>
  </si>
  <si>
    <t xml:space="preserve">MORF.O</t>
  </si>
  <si>
    <t xml:space="preserve">MORF US Equity</t>
  </si>
  <si>
    <t xml:space="preserve">MORF</t>
  </si>
  <si>
    <t xml:space="preserve">2023-12-31-R-238581/0/189501356/0/true/CDS</t>
  </si>
  <si>
    <t xml:space="preserve">R-238581/0/189501356/0/true/CDS</t>
  </si>
  <si>
    <t xml:space="preserve">NRG Energy Inc</t>
  </si>
  <si>
    <t xml:space="preserve">NRG Energy Inc - 500 2028-12-20 </t>
  </si>
  <si>
    <t xml:space="preserve">NRG    5.750 01/15/28 '24</t>
  </si>
  <si>
    <t xml:space="preserve">NRG</t>
  </si>
  <si>
    <t xml:space="preserve">NRGCDS500L2028-159262968</t>
  </si>
  <si>
    <t xml:space="preserve">US629377CE03</t>
  </si>
  <si>
    <t xml:space="preserve">2023-12-31-R-238587/0/119337964/0/true/Corporate Bond</t>
  </si>
  <si>
    <t xml:space="preserve">R-238587/0/119337964/0/true/Corporate Bond</t>
  </si>
  <si>
    <t xml:space="preserve">NRG    3.625 02/15/31 '26</t>
  </si>
  <si>
    <t xml:space="preserve">NRG331AF/2-USAA</t>
  </si>
  <si>
    <t xml:space="preserve">US629377CR16</t>
  </si>
  <si>
    <t xml:space="preserve">629377CR1</t>
  </si>
  <si>
    <t xml:space="preserve">BNM51T9</t>
  </si>
  <si>
    <t xml:space="preserve">2023-12-31-R-241450/0/132194832/0/true/Corporate Bond</t>
  </si>
  <si>
    <t xml:space="preserve">R-241450/0/132194832/0/true/Corporate Bond</t>
  </si>
  <si>
    <t xml:space="preserve">NRG    3.875 02/15/32 '27</t>
  </si>
  <si>
    <t xml:space="preserve">NRG332AF-USAA</t>
  </si>
  <si>
    <t xml:space="preserve">US629377CS98</t>
  </si>
  <si>
    <t xml:space="preserve">629377CS9</t>
  </si>
  <si>
    <t xml:space="preserve">BNSNQY7</t>
  </si>
  <si>
    <t xml:space="preserve">2023-12-31-R-238575/0/109799/0/true/Equity</t>
  </si>
  <si>
    <t xml:space="preserve">R-238575/0/109799/0/true/Equity</t>
  </si>
  <si>
    <t xml:space="preserve">NVIDIA ORD</t>
  </si>
  <si>
    <t xml:space="preserve">NVDA</t>
  </si>
  <si>
    <t xml:space="preserve">NVDA-USAA</t>
  </si>
  <si>
    <t xml:space="preserve">US67066G1040</t>
  </si>
  <si>
    <t xml:space="preserve">2379504</t>
  </si>
  <si>
    <t xml:space="preserve">NVDA.O</t>
  </si>
  <si>
    <t xml:space="preserve">NVDA US Equity</t>
  </si>
  <si>
    <t xml:space="preserve">2023-12-31-R-238575/0/133541791/0/true/Equity Option</t>
  </si>
  <si>
    <t xml:space="preserve">R-238575/0/133541791/0/true/Equity Option</t>
  </si>
  <si>
    <t xml:space="preserve">NVDA Jan4 240.0P</t>
  </si>
  <si>
    <t xml:space="preserve">NVDA/A240119P240-USAA</t>
  </si>
  <si>
    <t xml:space="preserve">NVDAM192424000.U^A24^2024012800</t>
  </si>
  <si>
    <t xml:space="preserve">NVDA240119P00240000</t>
  </si>
  <si>
    <t xml:space="preserve">NVDA US 01/19/24 P240 Equity</t>
  </si>
  <si>
    <t xml:space="preserve">2023-12-31-R-238575/0/177032078/0/true/Equity Option</t>
  </si>
  <si>
    <t xml:space="preserve">R-238575/0/177032078/0/true/Equity Option</t>
  </si>
  <si>
    <t xml:space="preserve">NVDA Mar4 445.0P</t>
  </si>
  <si>
    <t xml:space="preserve">NVDA/A240315P445-USAA</t>
  </si>
  <si>
    <t xml:space="preserve">NVDAO152444500.U</t>
  </si>
  <si>
    <t xml:space="preserve">NVDA240315P00445000</t>
  </si>
  <si>
    <t xml:space="preserve">NVDA US 03/15/24 P445 Equity</t>
  </si>
  <si>
    <t xml:space="preserve">2023-12-31-R-238575/0/177032082/0/true/Equity Option</t>
  </si>
  <si>
    <t xml:space="preserve">R-238575/0/177032082/0/true/Equity Option</t>
  </si>
  <si>
    <t xml:space="preserve">NVDA Mar4 450.0P</t>
  </si>
  <si>
    <t xml:space="preserve">NVDA/A240315P450-USAA</t>
  </si>
  <si>
    <t xml:space="preserve">NVDAO152445000.U</t>
  </si>
  <si>
    <t xml:space="preserve">NVDA240315P00450000</t>
  </si>
  <si>
    <t xml:space="preserve">NVDA US 03/15/24 P450 Equity</t>
  </si>
  <si>
    <t xml:space="preserve">2023-12-31-R-238575/0/177493607/0/true/Equity Option</t>
  </si>
  <si>
    <t xml:space="preserve">R-238575/0/177493607/0/true/Equity Option</t>
  </si>
  <si>
    <t xml:space="preserve">NVDA Jan4 405.0C</t>
  </si>
  <si>
    <t xml:space="preserve">NVDA/A240119C405-USAA</t>
  </si>
  <si>
    <t xml:space="preserve">NVDAA192440500.U^A24^2024012800</t>
  </si>
  <si>
    <t xml:space="preserve">NVDA240119C00405000</t>
  </si>
  <si>
    <t xml:space="preserve">NVDA US 01/19/24 C405 Equity</t>
  </si>
  <si>
    <t xml:space="preserve">2023-12-31-R-238575/0/179401099/0/true/Equity Option</t>
  </si>
  <si>
    <t xml:space="preserve">R-238575/0/179401099/0/true/Equity Option</t>
  </si>
  <si>
    <t xml:space="preserve">NVDA Mar4 580.0C</t>
  </si>
  <si>
    <t xml:space="preserve">NVDA/A240315C580-USAA</t>
  </si>
  <si>
    <t xml:space="preserve">NVDAC152458000.U</t>
  </si>
  <si>
    <t xml:space="preserve">NVDA240315C00580000</t>
  </si>
  <si>
    <t xml:space="preserve">NVDA US 03/15/24 C580 Equity</t>
  </si>
  <si>
    <t xml:space="preserve">2023-12-31-R-238575/0/180554081/0/true/Equity Option</t>
  </si>
  <si>
    <t xml:space="preserve">R-238575/0/180554081/0/true/Equity Option</t>
  </si>
  <si>
    <t xml:space="preserve">NVDA Mar4 585.0C</t>
  </si>
  <si>
    <t xml:space="preserve">NVDA/A240315C585-USAA</t>
  </si>
  <si>
    <t xml:space="preserve">NVDAC152458500.U</t>
  </si>
  <si>
    <t xml:space="preserve">NVDA240315C00585000</t>
  </si>
  <si>
    <t xml:space="preserve">NVDA US 03/15/24 C585 Equity</t>
  </si>
  <si>
    <t xml:space="preserve">2023-12-31-R-238575/0/14374566/0/true/Equity</t>
  </si>
  <si>
    <t xml:space="preserve">R-238575/0/14374566/0/true/Equity</t>
  </si>
  <si>
    <t xml:space="preserve">NXP SEMICONDUCTORS ORD</t>
  </si>
  <si>
    <t xml:space="preserve">NXPI</t>
  </si>
  <si>
    <t xml:space="preserve">NXPI-USAA</t>
  </si>
  <si>
    <t xml:space="preserve">NL0009538784</t>
  </si>
  <si>
    <t xml:space="preserve">B505PN7</t>
  </si>
  <si>
    <t xml:space="preserve">NXPI.O</t>
  </si>
  <si>
    <t xml:space="preserve">NXPI US Equity</t>
  </si>
  <si>
    <t xml:space="preserve">2023-12-31-R-238575/0/182941718/0/true/Equity Option</t>
  </si>
  <si>
    <t xml:space="preserve">R-238575/0/182941718/0/true/Equity Option</t>
  </si>
  <si>
    <t xml:space="preserve">NXPI Mar4 210.0P</t>
  </si>
  <si>
    <t xml:space="preserve">NXPI/A240315P210-USAA</t>
  </si>
  <si>
    <t xml:space="preserve">NXPIO152421000.U</t>
  </si>
  <si>
    <t xml:space="preserve">NXPI240315P00210000</t>
  </si>
  <si>
    <t xml:space="preserve">NXPI US 03/15/24 P210 Equity</t>
  </si>
  <si>
    <t xml:space="preserve">2023-12-31-R-238575/0/182941766/0/true/Equity Option</t>
  </si>
  <si>
    <t xml:space="preserve">R-238575/0/182941766/0/true/Equity Option</t>
  </si>
  <si>
    <t xml:space="preserve">NXPI Mar4 260.0C</t>
  </si>
  <si>
    <t xml:space="preserve">NXPI/A240315C260-USAA</t>
  </si>
  <si>
    <t xml:space="preserve">NXPIC152426000.U</t>
  </si>
  <si>
    <t xml:space="preserve">NXPI240315C00260000</t>
  </si>
  <si>
    <t xml:space="preserve">NXPI US 03/15/24 C260 Equity</t>
  </si>
  <si>
    <t xml:space="preserve">2023-12-31-R-238566/0/102081452/0/true/Corporate Bond</t>
  </si>
  <si>
    <t xml:space="preserve">R-238566/0/102081452/0/true/Corporate Bond</t>
  </si>
  <si>
    <t xml:space="preserve">NBR    7.500 01/15/28 '24</t>
  </si>
  <si>
    <t xml:space="preserve">NBR</t>
  </si>
  <si>
    <t xml:space="preserve">NBR728AF-USAA</t>
  </si>
  <si>
    <t xml:space="preserve">US629571AB69</t>
  </si>
  <si>
    <t xml:space="preserve">629571AB6</t>
  </si>
  <si>
    <t xml:space="preserve">BL3BPX4</t>
  </si>
  <si>
    <t xml:space="preserve">Bermuda</t>
  </si>
  <si>
    <t xml:space="preserve">2023-12-31-R-238575/0/102081452/0/true/Corporate Bond</t>
  </si>
  <si>
    <t xml:space="preserve">R-238575/0/102081452/0/true/Corporate Bond</t>
  </si>
  <si>
    <t xml:space="preserve">2023-12-31-R-238587/0/92410/0/true/Equity</t>
  </si>
  <si>
    <t xml:space="preserve">R-238587/0/92410/0/true/Equity</t>
  </si>
  <si>
    <t xml:space="preserve">NABORS INDUSTRIES ORD</t>
  </si>
  <si>
    <t xml:space="preserve">NBR-USAA</t>
  </si>
  <si>
    <t xml:space="preserve">BMG6359F1370</t>
  </si>
  <si>
    <t xml:space="preserve">BK953M8</t>
  </si>
  <si>
    <t xml:space="preserve">NBR US Equity</t>
  </si>
  <si>
    <t xml:space="preserve">2023-12-31-R-238587/0/102081452/0/true/Corporate Bond</t>
  </si>
  <si>
    <t xml:space="preserve">R-238587/0/102081452/0/true/Corporate Bond</t>
  </si>
  <si>
    <t xml:space="preserve">2023-12-31-R-238575/0/44994/0/true/Equity</t>
  </si>
  <si>
    <t xml:space="preserve">R-238575/0/44994/0/true/Equity</t>
  </si>
  <si>
    <t xml:space="preserve">NETAPP ORD</t>
  </si>
  <si>
    <t xml:space="preserve">NTAP</t>
  </si>
  <si>
    <t xml:space="preserve">NTAP-USAA</t>
  </si>
  <si>
    <t xml:space="preserve">US64110D1046</t>
  </si>
  <si>
    <t xml:space="preserve">2630643</t>
  </si>
  <si>
    <t xml:space="preserve">NTAP.O</t>
  </si>
  <si>
    <t xml:space="preserve">NTAP US Equity</t>
  </si>
  <si>
    <t xml:space="preserve">2023-12-31-R-238575/0/133541406/0/true/Equity Option</t>
  </si>
  <si>
    <t xml:space="preserve">R-238575/0/133541406/0/true/Equity Option</t>
  </si>
  <si>
    <t xml:space="preserve">NTAP Jan4 90.0 C</t>
  </si>
  <si>
    <t xml:space="preserve">NTAP/A240119C90-USAA</t>
  </si>
  <si>
    <t xml:space="preserve">NTAPA192409000.U^A24^2024012800</t>
  </si>
  <si>
    <t xml:space="preserve">NTAP240119C00090000</t>
  </si>
  <si>
    <t xml:space="preserve">NTAP US 01/19/24 C90 Equity</t>
  </si>
  <si>
    <t xml:space="preserve">2023-12-31-R-238575/0/152430538/0/true/Equity Option</t>
  </si>
  <si>
    <t xml:space="preserve">R-238575/0/152430538/0/true/Equity Option</t>
  </si>
  <si>
    <t xml:space="preserve">NTAP Jan4 67.5 P</t>
  </si>
  <si>
    <t xml:space="preserve">NTAP/A240119P67.5-USAA</t>
  </si>
  <si>
    <t xml:space="preserve">NTAPM192406750.U^A24^2024012800</t>
  </si>
  <si>
    <t xml:space="preserve">NTAP240119P00067500</t>
  </si>
  <si>
    <t xml:space="preserve">NTAP US 01/19/24 P67.5 Equity</t>
  </si>
  <si>
    <t xml:space="preserve">2023-12-31-R-238575/0/9395/0/true/Equity</t>
  </si>
  <si>
    <t xml:space="preserve">R-238575/0/9395/0/true/Equity</t>
  </si>
  <si>
    <t xml:space="preserve">NETFLIX ORD</t>
  </si>
  <si>
    <t xml:space="preserve">NFLX</t>
  </si>
  <si>
    <t xml:space="preserve">NFLX-USAA</t>
  </si>
  <si>
    <t xml:space="preserve">US64110L1061</t>
  </si>
  <si>
    <t xml:space="preserve">2857817</t>
  </si>
  <si>
    <t xml:space="preserve">NFLX.O</t>
  </si>
  <si>
    <t xml:space="preserve">NFLX US Equity</t>
  </si>
  <si>
    <t xml:space="preserve">2023-12-31-R-238575/0/133654482/0/true/Equity Option</t>
  </si>
  <si>
    <t xml:space="preserve">R-238575/0/133654482/0/true/Equity Option</t>
  </si>
  <si>
    <t xml:space="preserve">NFLX Jan4 450.0C</t>
  </si>
  <si>
    <t xml:space="preserve">NFLX/A240119C450-USAA</t>
  </si>
  <si>
    <t xml:space="preserve">NFLXA192445000.U^A24^2024012800</t>
  </si>
  <si>
    <t xml:space="preserve">NFLX240119C00450000</t>
  </si>
  <si>
    <t xml:space="preserve">NFLX US 01/19/24 C450 Equity</t>
  </si>
  <si>
    <t xml:space="preserve">2023-12-31-R-238575/0/134083410/0/true/Equity Option</t>
  </si>
  <si>
    <t xml:space="preserve">R-238575/0/134083410/0/true/Equity Option</t>
  </si>
  <si>
    <t xml:space="preserve">NFLX Jan4 290.0P</t>
  </si>
  <si>
    <t xml:space="preserve">NFLX/A240119P290-USAA</t>
  </si>
  <si>
    <t xml:space="preserve">NFLXM192429000.U^A24^2024012800</t>
  </si>
  <si>
    <t xml:space="preserve">NFLX240119P00290000</t>
  </si>
  <si>
    <t xml:space="preserve">NFLX US 01/19/24 P290 Equity</t>
  </si>
  <si>
    <t xml:space="preserve">2023-12-31-R-238575/0/177032001/0/true/Equity Option</t>
  </si>
  <si>
    <t xml:space="preserve">R-238575/0/177032001/0/true/Equity Option</t>
  </si>
  <si>
    <t xml:space="preserve">NFLX Mar4 425.0P</t>
  </si>
  <si>
    <t xml:space="preserve">NFLX/A240315P425-USAA</t>
  </si>
  <si>
    <t xml:space="preserve">NFLXO152442500.U</t>
  </si>
  <si>
    <t xml:space="preserve">NFLX240315P00425000</t>
  </si>
  <si>
    <t xml:space="preserve">NFLX US 03/15/24 P425 Equity</t>
  </si>
  <si>
    <t xml:space="preserve">2023-12-31-R-238575/0/177032021/0/true/Equity Option</t>
  </si>
  <si>
    <t xml:space="preserve">R-238575/0/177032021/0/true/Equity Option</t>
  </si>
  <si>
    <t xml:space="preserve">NFLX Mar4 450.0P</t>
  </si>
  <si>
    <t xml:space="preserve">NFLX/A240315P450-USAA</t>
  </si>
  <si>
    <t xml:space="preserve">NFLXO152445000.U</t>
  </si>
  <si>
    <t xml:space="preserve">NFLX240315P00450000</t>
  </si>
  <si>
    <t xml:space="preserve">NFLX US 03/15/24 P450 Equity</t>
  </si>
  <si>
    <t xml:space="preserve">2023-12-31-R-238575/0/177032025/0/true/Equity Option</t>
  </si>
  <si>
    <t xml:space="preserve">R-238575/0/177032025/0/true/Equity Option</t>
  </si>
  <si>
    <t xml:space="preserve">NFLX Mar4 455.0P</t>
  </si>
  <si>
    <t xml:space="preserve">NFLX/A240315P455-USAA</t>
  </si>
  <si>
    <t xml:space="preserve">NFLXO152445500.U</t>
  </si>
  <si>
    <t xml:space="preserve">NFLX240315P00455000</t>
  </si>
  <si>
    <t xml:space="preserve">NFLX US 03/15/24 P455 Equity</t>
  </si>
  <si>
    <t xml:space="preserve">2023-12-31-R-238575/0/177032087/0/true/Equity Option</t>
  </si>
  <si>
    <t xml:space="preserve">R-238575/0/177032087/0/true/Equity Option</t>
  </si>
  <si>
    <t xml:space="preserve">NFLX Mar4 535.0C</t>
  </si>
  <si>
    <t xml:space="preserve">NFLX/A240315C535-USAA</t>
  </si>
  <si>
    <t xml:space="preserve">NFLXC152453500.U</t>
  </si>
  <si>
    <t xml:space="preserve">NFLX240315C00535000</t>
  </si>
  <si>
    <t xml:space="preserve">NFLX US 03/15/24 C535 Equity</t>
  </si>
  <si>
    <t xml:space="preserve">2023-12-31-R-238575/0/177032107/0/true/Equity Option</t>
  </si>
  <si>
    <t xml:space="preserve">R-238575/0/177032107/0/true/Equity Option</t>
  </si>
  <si>
    <t xml:space="preserve">NFLX Mar4 560.0C</t>
  </si>
  <si>
    <t xml:space="preserve">NFLX/A240315C560-USAA</t>
  </si>
  <si>
    <t xml:space="preserve">NFLXC152456000.U</t>
  </si>
  <si>
    <t xml:space="preserve">NFLX240315C00560000</t>
  </si>
  <si>
    <t xml:space="preserve">NFLX US 03/15/24 C560 Equity</t>
  </si>
  <si>
    <t xml:space="preserve">2023-12-31-R-238575/0/177032116/0/true/Equity Option</t>
  </si>
  <si>
    <t xml:space="preserve">R-238575/0/177032116/0/true/Equity Option</t>
  </si>
  <si>
    <t xml:space="preserve">NFLX Mar4 570.0C</t>
  </si>
  <si>
    <t xml:space="preserve">NFLX/A240315C570-USAA</t>
  </si>
  <si>
    <t xml:space="preserve">NFLXC152457000.U</t>
  </si>
  <si>
    <t xml:space="preserve">NFLX240315C00570000</t>
  </si>
  <si>
    <t xml:space="preserve">NFLX US 03/15/24 C570 Equity</t>
  </si>
  <si>
    <t xml:space="preserve">2023-12-31-R-238575/0/40982140/0/true/Equity</t>
  </si>
  <si>
    <t xml:space="preserve">R-238575/0/40982140/0/true/Equity</t>
  </si>
  <si>
    <t xml:space="preserve">Nevro Corp</t>
  </si>
  <si>
    <t xml:space="preserve">NEVRO ORD</t>
  </si>
  <si>
    <t xml:space="preserve">NVRO</t>
  </si>
  <si>
    <t xml:space="preserve">NVRO-USAA</t>
  </si>
  <si>
    <t xml:space="preserve">US64157F1030</t>
  </si>
  <si>
    <t xml:space="preserve">64157F103</t>
  </si>
  <si>
    <t xml:space="preserve">BS7K7C9</t>
  </si>
  <si>
    <t xml:space="preserve">NVRO.K</t>
  </si>
  <si>
    <t xml:space="preserve">NVRO US Equity</t>
  </si>
  <si>
    <t xml:space="preserve">2023-12-31-R-238587/0/40982140/0/true/Equity</t>
  </si>
  <si>
    <t xml:space="preserve">R-238587/0/40982140/0/true/Equity</t>
  </si>
  <si>
    <t xml:space="preserve">2023-12-31-R-238575/0/114545128/0/true/Corporate Bond</t>
  </si>
  <si>
    <t xml:space="preserve">R-238575/0/114545128/0/true/Corporate Bond</t>
  </si>
  <si>
    <t xml:space="preserve">New Fortress Energy Inc</t>
  </si>
  <si>
    <t xml:space="preserve">NFE    6.750 09/15/25 '24</t>
  </si>
  <si>
    <t xml:space="preserve">NFE</t>
  </si>
  <si>
    <t xml:space="preserve">NFE625AF-USAA</t>
  </si>
  <si>
    <t xml:space="preserve">US644393AA81</t>
  </si>
  <si>
    <t xml:space="preserve">644393AA8</t>
  </si>
  <si>
    <t xml:space="preserve">BNGFXX3</t>
  </si>
  <si>
    <t xml:space="preserve">2023-12-31-R-238587/0/114545128/0/true/Corporate Bond</t>
  </si>
  <si>
    <t xml:space="preserve">R-238587/0/114545128/0/true/Corporate Bond</t>
  </si>
  <si>
    <t xml:space="preserve">2023-12-31-R-241450/0/114545128/0/true/Corporate Bond</t>
  </si>
  <si>
    <t xml:space="preserve">R-241450/0/114545128/0/true/Corporate Bond</t>
  </si>
  <si>
    <t xml:space="preserve">2023-12-31-R-238575/0/21830/0/true/Equity</t>
  </si>
  <si>
    <t xml:space="preserve">R-238575/0/21830/0/true/Equity</t>
  </si>
  <si>
    <t xml:space="preserve">NEWMONT ORD</t>
  </si>
  <si>
    <t xml:space="preserve">NEM</t>
  </si>
  <si>
    <t xml:space="preserve">NEM-USAA</t>
  </si>
  <si>
    <t xml:space="preserve">US6516391066</t>
  </si>
  <si>
    <t xml:space="preserve">2636607</t>
  </si>
  <si>
    <t xml:space="preserve">NEM US Equity</t>
  </si>
  <si>
    <t xml:space="preserve">2023-12-31-R-238575/0/179209583/0/true/Equity Option</t>
  </si>
  <si>
    <t xml:space="preserve">R-238575/0/179209583/0/true/Equity Option</t>
  </si>
  <si>
    <t xml:space="preserve">NEM Mar4 47.5 C</t>
  </si>
  <si>
    <t xml:space="preserve">NEM/A240315C47.5-USAA</t>
  </si>
  <si>
    <t xml:space="preserve">NEMC152404750.U</t>
  </si>
  <si>
    <t xml:space="preserve">NEM240315C00047500</t>
  </si>
  <si>
    <t xml:space="preserve">NEM US 03/15/24 C47.5 Equity</t>
  </si>
  <si>
    <t xml:space="preserve">2023-12-31-R-238575/0/179209639/0/true/Equity Option</t>
  </si>
  <si>
    <t xml:space="preserve">R-238575/0/179209639/0/true/Equity Option</t>
  </si>
  <si>
    <t xml:space="preserve">NEM Mar4 37.5 P</t>
  </si>
  <si>
    <t xml:space="preserve">NEM/A240315P37.5-USAA</t>
  </si>
  <si>
    <t xml:space="preserve">NEMO152403750.U</t>
  </si>
  <si>
    <t xml:space="preserve">NEM240315P00037500</t>
  </si>
  <si>
    <t xml:space="preserve">NEM US 03/15/24 P37.5 Equity</t>
  </si>
  <si>
    <t xml:space="preserve">2023-12-31-R-238575/0/1228472/0/true/Equity</t>
  </si>
  <si>
    <t xml:space="preserve">R-238575/0/1228472/0/true/Equity</t>
  </si>
  <si>
    <t xml:space="preserve">Nexstar Media Group Inc</t>
  </si>
  <si>
    <t xml:space="preserve">NEXSTAR MEDIA GROUP ORD</t>
  </si>
  <si>
    <t xml:space="preserve">NXST</t>
  </si>
  <si>
    <t xml:space="preserve">NXST-USAA</t>
  </si>
  <si>
    <t xml:space="preserve">US65336K1034</t>
  </si>
  <si>
    <t xml:space="preserve">65336K103</t>
  </si>
  <si>
    <t xml:space="preserve">2949758</t>
  </si>
  <si>
    <t xml:space="preserve">NXST.O</t>
  </si>
  <si>
    <t xml:space="preserve">NXST US Equity</t>
  </si>
  <si>
    <t xml:space="preserve">2023-12-31-R-238575/0/63347/0/true/Equity</t>
  </si>
  <si>
    <t xml:space="preserve">R-238575/0/63347/0/true/Equity</t>
  </si>
  <si>
    <t xml:space="preserve">NEXTERA ENERGY ORD</t>
  </si>
  <si>
    <t xml:space="preserve">NEE</t>
  </si>
  <si>
    <t xml:space="preserve">NEE-USAA</t>
  </si>
  <si>
    <t xml:space="preserve">US65339F1012</t>
  </si>
  <si>
    <t xml:space="preserve">2328915</t>
  </si>
  <si>
    <t xml:space="preserve">NEE US Equity</t>
  </si>
  <si>
    <t xml:space="preserve">2023-12-31-R-238575/0/182041810/0/true/Equity Option</t>
  </si>
  <si>
    <t xml:space="preserve">R-238575/0/182041810/0/true/Equity Option</t>
  </si>
  <si>
    <t xml:space="preserve">NEE Mar4 67.5 C</t>
  </si>
  <si>
    <t xml:space="preserve">NEE/A240315C67.5-USAA</t>
  </si>
  <si>
    <t xml:space="preserve">NEEC152406750.U</t>
  </si>
  <si>
    <t xml:space="preserve">NEE240315C00067500</t>
  </si>
  <si>
    <t xml:space="preserve">NEE US 03/15/24 C67.5 Equity</t>
  </si>
  <si>
    <t xml:space="preserve">2023-12-31-R-238575/0/184669891/0/true/Equity Option</t>
  </si>
  <si>
    <t xml:space="preserve">R-238575/0/184669891/0/true/Equity Option</t>
  </si>
  <si>
    <t xml:space="preserve">NEE Mar4 57.5 P</t>
  </si>
  <si>
    <t xml:space="preserve">NEE/A240315P57.5-USAA</t>
  </si>
  <si>
    <t xml:space="preserve">NEEO152405750.U</t>
  </si>
  <si>
    <t xml:space="preserve">NEE240315P00057500</t>
  </si>
  <si>
    <t xml:space="preserve">NEE US 03/15/24 P57.5 Equity</t>
  </si>
  <si>
    <t xml:space="preserve">2023-12-31-R-238575/0/133359/0/true/Equity</t>
  </si>
  <si>
    <t xml:space="preserve">R-238575/0/133359/0/true/Equity</t>
  </si>
  <si>
    <t xml:space="preserve">NIKE CL B ORD</t>
  </si>
  <si>
    <t xml:space="preserve">NKE</t>
  </si>
  <si>
    <t xml:space="preserve">NKE-USAA</t>
  </si>
  <si>
    <t xml:space="preserve">US6541061031</t>
  </si>
  <si>
    <t xml:space="preserve">2640147</t>
  </si>
  <si>
    <t xml:space="preserve">NKE US Equity</t>
  </si>
  <si>
    <t xml:space="preserve">2023-12-31-R-238575/0/133540913/0/true/Equity Option</t>
  </si>
  <si>
    <t xml:space="preserve">R-238575/0/133540913/0/true/Equity Option</t>
  </si>
  <si>
    <t xml:space="preserve">NKE Jan4 130.0 C</t>
  </si>
  <si>
    <t xml:space="preserve">NKE/A240119C130-USAA</t>
  </si>
  <si>
    <t xml:space="preserve">NKEA192413000.U^A24^2024012800</t>
  </si>
  <si>
    <t xml:space="preserve">NKE240119C00130000</t>
  </si>
  <si>
    <t xml:space="preserve">NKE US 01/19/24 C130 Equity</t>
  </si>
  <si>
    <t xml:space="preserve">2023-12-31-R-238575/0/146842517/0/true/Equity Option</t>
  </si>
  <si>
    <t xml:space="preserve">R-238575/0/146842517/0/true/Equity Option</t>
  </si>
  <si>
    <t xml:space="preserve">NKE Jan4 97.5 P</t>
  </si>
  <si>
    <t xml:space="preserve">NKE/A240119P97.5-USAA</t>
  </si>
  <si>
    <t xml:space="preserve">NKEM192409750.U^A24^2024012800</t>
  </si>
  <si>
    <t xml:space="preserve">NKE240119P00097500</t>
  </si>
  <si>
    <t xml:space="preserve">NKE US 01/19/24 P97.5 Equity</t>
  </si>
  <si>
    <t xml:space="preserve">2023-12-31-R-238575/0/182266279/0/true/Equity Option</t>
  </si>
  <si>
    <t xml:space="preserve">R-238575/0/182266279/0/true/Equity Option</t>
  </si>
  <si>
    <t xml:space="preserve">NKE Mar4 135.0 C</t>
  </si>
  <si>
    <t xml:space="preserve">NKE/A240315C135-USAA</t>
  </si>
  <si>
    <t xml:space="preserve">NKEC152413500.U</t>
  </si>
  <si>
    <t xml:space="preserve">NKE240315C00135000</t>
  </si>
  <si>
    <t xml:space="preserve">NKE US 03/15/24 C135 Equity</t>
  </si>
  <si>
    <t xml:space="preserve">2023-12-31-R-238575/0/182266318/0/true/Equity Option</t>
  </si>
  <si>
    <t xml:space="preserve">R-238575/0/182266318/0/true/Equity Option</t>
  </si>
  <si>
    <t xml:space="preserve">NKE Mar4 115.0 P</t>
  </si>
  <si>
    <t xml:space="preserve">NKE/A240315P115-USAA</t>
  </si>
  <si>
    <t xml:space="preserve">NKEO152411500.U</t>
  </si>
  <si>
    <t xml:space="preserve">NKE240315P00115000</t>
  </si>
  <si>
    <t xml:space="preserve">NKE US 03/15/24 P115 Equity</t>
  </si>
  <si>
    <t xml:space="preserve">2023-12-31-R-238575/0/112731/0/true/Equity</t>
  </si>
  <si>
    <t xml:space="preserve">R-238575/0/112731/0/true/Equity</t>
  </si>
  <si>
    <t xml:space="preserve">NORFOLK SOUTHERN ORD</t>
  </si>
  <si>
    <t xml:space="preserve">NSC</t>
  </si>
  <si>
    <t xml:space="preserve">NSC-USAA</t>
  </si>
  <si>
    <t xml:space="preserve">US6558441084</t>
  </si>
  <si>
    <t xml:space="preserve">2641894</t>
  </si>
  <si>
    <t xml:space="preserve">NSC US Equity</t>
  </si>
  <si>
    <t xml:space="preserve">2023-12-31-R-238575/0/182043516/0/true/Equity Option</t>
  </si>
  <si>
    <t xml:space="preserve">R-238575/0/182043516/0/true/Equity Option</t>
  </si>
  <si>
    <t xml:space="preserve">NSC Mar4 220.0 P</t>
  </si>
  <si>
    <t xml:space="preserve">NSC/A240315P220-USAA</t>
  </si>
  <si>
    <t xml:space="preserve">NSCO152422000.U</t>
  </si>
  <si>
    <t xml:space="preserve">NSC240315P00220000</t>
  </si>
  <si>
    <t xml:space="preserve">NSC US 03/15/24 P220 Equity</t>
  </si>
  <si>
    <t xml:space="preserve">2023-12-31-R-238575/0/182043552/0/true/Equity Option</t>
  </si>
  <si>
    <t xml:space="preserve">R-238575/0/182043552/0/true/Equity Option</t>
  </si>
  <si>
    <t xml:space="preserve">NSC Mar4 250.0 C</t>
  </si>
  <si>
    <t xml:space="preserve">NSC/A240315C250-USAA</t>
  </si>
  <si>
    <t xml:space="preserve">NSCC152425000.U</t>
  </si>
  <si>
    <t xml:space="preserve">NSC240315C00250000</t>
  </si>
  <si>
    <t xml:space="preserve">NSC US 03/15/24 C250 Equity</t>
  </si>
  <si>
    <t xml:space="preserve">2023-12-31-R-241458/0/58607291/0/true/Mutual Fund</t>
  </si>
  <si>
    <t xml:space="preserve">R-241458/0/58607291/0/true/Mutual Fund</t>
  </si>
  <si>
    <t xml:space="preserve">TREASURY PRMR MMF</t>
  </si>
  <si>
    <t xml:space="preserve">NTPXX-USAA</t>
  </si>
  <si>
    <t xml:space="preserve">US6652798736</t>
  </si>
  <si>
    <t xml:space="preserve">BYZBLN5</t>
  </si>
  <si>
    <t xml:space="preserve">NTPXX.O</t>
  </si>
  <si>
    <t xml:space="preserve">NTRO-CUS-RSMF</t>
  </si>
  <si>
    <t xml:space="preserve">NTPXX</t>
  </si>
  <si>
    <t xml:space="preserve">2023-12-31-R-238566/0/1228486/0/true/Equity</t>
  </si>
  <si>
    <t xml:space="preserve">R-238566/0/1228486/0/true/Equity</t>
  </si>
  <si>
    <t xml:space="preserve">NOVAVAX ORD</t>
  </si>
  <si>
    <t xml:space="preserve">NVAXX</t>
  </si>
  <si>
    <t xml:space="preserve">NVAX-USAA</t>
  </si>
  <si>
    <t xml:space="preserve">US6700024010</t>
  </si>
  <si>
    <t xml:space="preserve">670002401</t>
  </si>
  <si>
    <t xml:space="preserve">BJDQXG4</t>
  </si>
  <si>
    <t xml:space="preserve">NVAX.O</t>
  </si>
  <si>
    <t xml:space="preserve">NVAX US Equity</t>
  </si>
  <si>
    <t xml:space="preserve">NVAX</t>
  </si>
  <si>
    <t xml:space="preserve">2023-12-31-R-238566/0/169667328/0/true/Convertible Bond</t>
  </si>
  <si>
    <t xml:space="preserve">R-238566/0/169667328/0/true/Convertible Bond</t>
  </si>
  <si>
    <t xml:space="preserve">NVAXX  5.000 12/15/27 CVT</t>
  </si>
  <si>
    <t xml:space="preserve">NVAX527AF-USAA</t>
  </si>
  <si>
    <t xml:space="preserve">US670002AC87</t>
  </si>
  <si>
    <t xml:space="preserve">BM8SPK4</t>
  </si>
  <si>
    <t xml:space="preserve">2023-12-31-R-241450/0/1228486/0/true/Equity</t>
  </si>
  <si>
    <t xml:space="preserve">R-241450/0/1228486/0/true/Equity</t>
  </si>
  <si>
    <t xml:space="preserve">2023-12-31-R-241450/0/169667328/0/true/Convertible Bond</t>
  </si>
  <si>
    <t xml:space="preserve">R-241450/0/169667328/0/true/Convertible Bond</t>
  </si>
  <si>
    <t xml:space="preserve">2023-12-31-R-238575/0/17282/0/true/Equity</t>
  </si>
  <si>
    <t xml:space="preserve">R-238575/0/17282/0/true/Equity</t>
  </si>
  <si>
    <t xml:space="preserve">O REILLY AUTOMOTIVE ORD</t>
  </si>
  <si>
    <t xml:space="preserve">ORLY</t>
  </si>
  <si>
    <t xml:space="preserve">ORLY-USAA</t>
  </si>
  <si>
    <t xml:space="preserve">US67103H1077</t>
  </si>
  <si>
    <t xml:space="preserve">B65LWX6</t>
  </si>
  <si>
    <t xml:space="preserve">ORLY.O</t>
  </si>
  <si>
    <t xml:space="preserve">ORLY US Equity</t>
  </si>
  <si>
    <t xml:space="preserve">2023-12-31-R-238575/0/172391606/0/true/Equity Option</t>
  </si>
  <si>
    <t xml:space="preserve">R-238575/0/172391606/0/true/Equity Option</t>
  </si>
  <si>
    <t xml:space="preserve">ORLY Jan4 860.0P</t>
  </si>
  <si>
    <t xml:space="preserve">ORLY/A240119P860-USAA</t>
  </si>
  <si>
    <t xml:space="preserve">ORLYM192486000.U^A24^2024012800</t>
  </si>
  <si>
    <t xml:space="preserve">ORLY240119P00860000</t>
  </si>
  <si>
    <t xml:space="preserve">ORLY US 01/19/24 P860 Equity</t>
  </si>
  <si>
    <t xml:space="preserve">2023-12-31-R-238575/0/172391607/0/true/Equity Option</t>
  </si>
  <si>
    <t xml:space="preserve">R-238575/0/172391607/0/true/Equity Option</t>
  </si>
  <si>
    <t xml:space="preserve">ORLY Jan4 870.0P</t>
  </si>
  <si>
    <t xml:space="preserve">ORLY/A240119P870-USAA</t>
  </si>
  <si>
    <t xml:space="preserve">ORLYM192487000.U^A24^2024012800</t>
  </si>
  <si>
    <t xml:space="preserve">ORLY240119P00870000</t>
  </si>
  <si>
    <t xml:space="preserve">ORLY US 01/19/24 P870 Equity</t>
  </si>
  <si>
    <t xml:space="preserve">2023-12-31-R-238575/0/172674955/0/true/Equity Option</t>
  </si>
  <si>
    <t xml:space="preserve">R-238575/0/172674955/0/true/Equity Option</t>
  </si>
  <si>
    <t xml:space="preserve">ORLY Jan4 1060C</t>
  </si>
  <si>
    <t xml:space="preserve">ORLY/A240119C1060-USAA</t>
  </si>
  <si>
    <t xml:space="preserve">ORLYa192410600.U^A24^2024012800</t>
  </si>
  <si>
    <t xml:space="preserve">ORLY240119C01060000</t>
  </si>
  <si>
    <t xml:space="preserve">ORLY US 01/19/24 C1060 Equity</t>
  </si>
  <si>
    <t xml:space="preserve">2023-12-31-R-238575/0/172674981/0/true/Equity Option</t>
  </si>
  <si>
    <t xml:space="preserve">R-238575/0/172674981/0/true/Equity Option</t>
  </si>
  <si>
    <t xml:space="preserve">ORLY Jan4 1120C</t>
  </si>
  <si>
    <t xml:space="preserve">ORLY/A240119C1120-USAA</t>
  </si>
  <si>
    <t xml:space="preserve">ORLYa192411200.U^A24^2024012800</t>
  </si>
  <si>
    <t xml:space="preserve">ORLY240119C01120000</t>
  </si>
  <si>
    <t xml:space="preserve">ORLY US 01/19/24 C1120 Equity</t>
  </si>
  <si>
    <t xml:space="preserve">2023-12-31-R-238575/0/180347965/0/true/Equity Option</t>
  </si>
  <si>
    <t xml:space="preserve">R-238575/0/180347965/0/true/Equity Option</t>
  </si>
  <si>
    <t xml:space="preserve">ORLY Feb4 900.0P</t>
  </si>
  <si>
    <t xml:space="preserve">ORLY/A240216P900-USAA</t>
  </si>
  <si>
    <t xml:space="preserve">ORLYN162490000.U</t>
  </si>
  <si>
    <t xml:space="preserve">ORLY240216P00900000</t>
  </si>
  <si>
    <t xml:space="preserve">ORLY US 02/16/24 P900 Equity</t>
  </si>
  <si>
    <t xml:space="preserve">2023-12-31-R-238575/0/180348112/0/true/Equity Option</t>
  </si>
  <si>
    <t xml:space="preserve">R-238575/0/180348112/0/true/Equity Option</t>
  </si>
  <si>
    <t xml:space="preserve">ORLY Feb4 1020C</t>
  </si>
  <si>
    <t xml:space="preserve">ORLY/A240216C1020-USAA</t>
  </si>
  <si>
    <t xml:space="preserve">ORLYb162410200.U</t>
  </si>
  <si>
    <t xml:space="preserve">ORLY240216C01020000</t>
  </si>
  <si>
    <t xml:space="preserve">ORLY US 02/16/24 C1020 Equity</t>
  </si>
  <si>
    <t xml:space="preserve">2023-12-31-R-238575/0/95386/0/true/Equity</t>
  </si>
  <si>
    <t xml:space="preserve">R-238575/0/95386/0/true/Equity</t>
  </si>
  <si>
    <t xml:space="preserve">O-I Glass Inc</t>
  </si>
  <si>
    <t xml:space="preserve">O I GLASS ORD</t>
  </si>
  <si>
    <t xml:space="preserve">OI</t>
  </si>
  <si>
    <t xml:space="preserve">OI-USAA</t>
  </si>
  <si>
    <t xml:space="preserve">US67098H1041</t>
  </si>
  <si>
    <t xml:space="preserve">67098H104</t>
  </si>
  <si>
    <t xml:space="preserve">BKLKXD2</t>
  </si>
  <si>
    <t xml:space="preserve">OI US Equity</t>
  </si>
  <si>
    <t xml:space="preserve">2023-12-31-R-238575/0/53796/0/true/Equity</t>
  </si>
  <si>
    <t xml:space="preserve">R-238575/0/53796/0/true/Equity</t>
  </si>
  <si>
    <t xml:space="preserve">ON SEMICONDUCTOR ORD</t>
  </si>
  <si>
    <t xml:space="preserve">ON</t>
  </si>
  <si>
    <t xml:space="preserve">ON-USAA</t>
  </si>
  <si>
    <t xml:space="preserve">US6821891057</t>
  </si>
  <si>
    <t xml:space="preserve">682189105</t>
  </si>
  <si>
    <t xml:space="preserve">2583576</t>
  </si>
  <si>
    <t xml:space="preserve">ON.O</t>
  </si>
  <si>
    <t xml:space="preserve">ON US Equity</t>
  </si>
  <si>
    <t xml:space="preserve">2023-12-31-R-241450/0/53796/0/true/Equity</t>
  </si>
  <si>
    <t xml:space="preserve">R-241450/0/53796/0/true/Equity</t>
  </si>
  <si>
    <t xml:space="preserve">2023-12-31-R-241450/0/174937305/0/true/Convertible Bond</t>
  </si>
  <si>
    <t xml:space="preserve">R-241450/0/174937305/0/true/Convertible Bond</t>
  </si>
  <si>
    <t xml:space="preserve">ON     0.500 03/01/29 CVT</t>
  </si>
  <si>
    <t xml:space="preserve">ON029AF-USAA</t>
  </si>
  <si>
    <t xml:space="preserve">US682189AT21</t>
  </si>
  <si>
    <t xml:space="preserve">BQKRBZ4</t>
  </si>
  <si>
    <t xml:space="preserve">2023-12-31-R-238575/0/148978217/0/true/Equity Option</t>
  </si>
  <si>
    <t xml:space="preserve">R-238575/0/148978217/0/true/Equity Option</t>
  </si>
  <si>
    <t xml:space="preserve">OPEN Jan4 4.0 P</t>
  </si>
  <si>
    <t xml:space="preserve">OPENDOOR TECHNOLOGIES ORD</t>
  </si>
  <si>
    <t xml:space="preserve">OPEN</t>
  </si>
  <si>
    <t xml:space="preserve">OPEN/A240119P4-USAA</t>
  </si>
  <si>
    <t xml:space="preserve">US6837121036</t>
  </si>
  <si>
    <t xml:space="preserve">OPENM192400400.U^A24^2024012800</t>
  </si>
  <si>
    <t xml:space="preserve">OPEN240119P00004000</t>
  </si>
  <si>
    <t xml:space="preserve">OPEN US 01/19/24 P4 Equity</t>
  </si>
  <si>
    <t xml:space="preserve">OPEN US Equity</t>
  </si>
  <si>
    <t xml:space="preserve">2023-12-31-R-238575/0/180347760/0/true/Equity Option</t>
  </si>
  <si>
    <t xml:space="preserve">R-238575/0/180347760/0/true/Equity Option</t>
  </si>
  <si>
    <t xml:space="preserve">OPEN Feb4 4.0 P</t>
  </si>
  <si>
    <t xml:space="preserve">OPEN/A240216P4-USAA</t>
  </si>
  <si>
    <t xml:space="preserve">OPENN162400400.U</t>
  </si>
  <si>
    <t xml:space="preserve">OPEN240216P00004000</t>
  </si>
  <si>
    <t xml:space="preserve">OPEN US 02/16/24 P4 Equity</t>
  </si>
  <si>
    <t xml:space="preserve">2023-12-31-R-238575/0/184642294/0/true/Equity Option</t>
  </si>
  <si>
    <t xml:space="preserve">R-238575/0/184642294/0/true/Equity Option</t>
  </si>
  <si>
    <t xml:space="preserve">OPEN Jan4 4.5 P</t>
  </si>
  <si>
    <t xml:space="preserve">OPEN/A240119P4.5-USAA</t>
  </si>
  <si>
    <t xml:space="preserve">OPENM192400450.U^A24^2024012800</t>
  </si>
  <si>
    <t xml:space="preserve">OPEN240119P00004500</t>
  </si>
  <si>
    <t xml:space="preserve">OPEN US 01/19/24 P4.5 Equity</t>
  </si>
  <si>
    <t xml:space="preserve">2023-12-31-R-238575/0/18449/0/true/Equity</t>
  </si>
  <si>
    <t xml:space="preserve">R-238575/0/18449/0/true/Equity</t>
  </si>
  <si>
    <t xml:space="preserve">ORACLE ORD</t>
  </si>
  <si>
    <t xml:space="preserve">ORCL</t>
  </si>
  <si>
    <t xml:space="preserve">ORCL-USAA</t>
  </si>
  <si>
    <t xml:space="preserve">US68389X1054</t>
  </si>
  <si>
    <t xml:space="preserve">2661568</t>
  </si>
  <si>
    <t xml:space="preserve">ORCL.K</t>
  </si>
  <si>
    <t xml:space="preserve">ORCL US Equity</t>
  </si>
  <si>
    <t xml:space="preserve">2023-12-31-R-238575/0/133542634/0/true/Equity Option</t>
  </si>
  <si>
    <t xml:space="preserve">R-238575/0/133542634/0/true/Equity Option</t>
  </si>
  <si>
    <t xml:space="preserve">ORCL Jan4 125.0C</t>
  </si>
  <si>
    <t xml:space="preserve">ORCL/A240119C125-USAA</t>
  </si>
  <si>
    <t xml:space="preserve">ORCLA192412500.U^A24^2024012800</t>
  </si>
  <si>
    <t xml:space="preserve">ORCL240119C00125000</t>
  </si>
  <si>
    <t xml:space="preserve">ORCL US 01/19/24 C125 Equity</t>
  </si>
  <si>
    <t xml:space="preserve">2023-12-31-R-238575/0/133542648/0/true/Equity Option</t>
  </si>
  <si>
    <t xml:space="preserve">R-238575/0/133542648/0/true/Equity Option</t>
  </si>
  <si>
    <t xml:space="preserve">ORCL Jan4 97.5 P</t>
  </si>
  <si>
    <t xml:space="preserve">ORCL/A240119P97.5-USAA</t>
  </si>
  <si>
    <t xml:space="preserve">ORCLM192409750.U^A24^2024012800</t>
  </si>
  <si>
    <t xml:space="preserve">ORCL240119P00097500</t>
  </si>
  <si>
    <t xml:space="preserve">ORCL US 01/19/24 P97.5 Equity</t>
  </si>
  <si>
    <t xml:space="preserve">2023-12-31-R-238575/0/182046221/0/true/Equity Option</t>
  </si>
  <si>
    <t xml:space="preserve">R-238575/0/182046221/0/true/Equity Option</t>
  </si>
  <si>
    <t xml:space="preserve">ORCL Mar4 115.0C</t>
  </si>
  <si>
    <t xml:space="preserve">ORCL/A240315C115-USAA</t>
  </si>
  <si>
    <t xml:space="preserve">ORCLC152411500.U</t>
  </si>
  <si>
    <t xml:space="preserve">ORCL240315C00115000</t>
  </si>
  <si>
    <t xml:space="preserve">ORCL US 03/15/24 C115 Equity</t>
  </si>
  <si>
    <t xml:space="preserve">2023-12-31-R-238575/0/182046226/0/true/Equity Option</t>
  </si>
  <si>
    <t xml:space="preserve">R-238575/0/182046226/0/true/Equity Option</t>
  </si>
  <si>
    <t xml:space="preserve">ORCL Mar4 120.0C</t>
  </si>
  <si>
    <t xml:space="preserve">ORCL/A240315C120-USAA</t>
  </si>
  <si>
    <t xml:space="preserve">ORCLC152412000.U</t>
  </si>
  <si>
    <t xml:space="preserve">ORCL240315C00120000</t>
  </si>
  <si>
    <t xml:space="preserve">ORCL US 03/15/24 C120 Equity</t>
  </si>
  <si>
    <t xml:space="preserve">2023-12-31-R-238575/0/185669295/0/true/Equity Option</t>
  </si>
  <si>
    <t xml:space="preserve">R-238575/0/185669295/0/true/Equity Option</t>
  </si>
  <si>
    <t xml:space="preserve">ORCL Mar4 97.5 P</t>
  </si>
  <si>
    <t xml:space="preserve">ORCL/A240315P97.5-USAA</t>
  </si>
  <si>
    <t xml:space="preserve">ORCLO152409750.U</t>
  </si>
  <si>
    <t xml:space="preserve">ORCL240315P00097500</t>
  </si>
  <si>
    <t xml:space="preserve">ORCL US 03/15/24 P97.5 Equity</t>
  </si>
  <si>
    <t xml:space="preserve">2023-12-31-R-238566/0/126722590/0/true/Corporate Bond</t>
  </si>
  <si>
    <t xml:space="preserve">R-238566/0/126722590/0/true/Corporate Bond</t>
  </si>
  <si>
    <t xml:space="preserve">OGNX   5.125 04/30/31 '26</t>
  </si>
  <si>
    <t xml:space="preserve">OGNX</t>
  </si>
  <si>
    <t xml:space="preserve">ORGNON531AF-USAA</t>
  </si>
  <si>
    <t xml:space="preserve">US68622TAB70</t>
  </si>
  <si>
    <t xml:space="preserve">68622TAB7</t>
  </si>
  <si>
    <t xml:space="preserve">BMV1L02</t>
  </si>
  <si>
    <t xml:space="preserve">2023-12-31-R-238566/0/128321723/0/true/Equity</t>
  </si>
  <si>
    <t xml:space="preserve">R-238566/0/128321723/0/true/Equity</t>
  </si>
  <si>
    <t xml:space="preserve">ORGANON ORD</t>
  </si>
  <si>
    <t xml:space="preserve">OGN-USAA</t>
  </si>
  <si>
    <t xml:space="preserve">US68622V1061</t>
  </si>
  <si>
    <t xml:space="preserve">BLDC8J4</t>
  </si>
  <si>
    <t xml:space="preserve">OGN</t>
  </si>
  <si>
    <t xml:space="preserve">OGN US Equity</t>
  </si>
  <si>
    <t xml:space="preserve">2023-12-31-R-238575/0/1228008/0/true/Equity</t>
  </si>
  <si>
    <t xml:space="preserve">R-238575/0/1228008/0/true/Equity</t>
  </si>
  <si>
    <t xml:space="preserve">ORMAT TECH ORD</t>
  </si>
  <si>
    <t xml:space="preserve">ORAX</t>
  </si>
  <si>
    <t xml:space="preserve">ORA-USAA</t>
  </si>
  <si>
    <t xml:space="preserve">US6866881021</t>
  </si>
  <si>
    <t xml:space="preserve">686688102</t>
  </si>
  <si>
    <t xml:space="preserve">B03L311</t>
  </si>
  <si>
    <t xml:space="preserve">ORA</t>
  </si>
  <si>
    <t xml:space="preserve">ORA US Equity</t>
  </si>
  <si>
    <t xml:space="preserve">2023-12-31-R-238575/0/181365664/0/true/Convertible Bond</t>
  </si>
  <si>
    <t xml:space="preserve">R-238575/0/181365664/0/true/Convertible Bond</t>
  </si>
  <si>
    <t xml:space="preserve">ORAX   2.500 07/15/27 CVT</t>
  </si>
  <si>
    <t xml:space="preserve">ORA227F-USAA</t>
  </si>
  <si>
    <t xml:space="preserve">US686688AB85</t>
  </si>
  <si>
    <t xml:space="preserve">BLD1QS6</t>
  </si>
  <si>
    <t xml:space="preserve">2023-12-31-R-241450/0/1228008/0/true/Equity</t>
  </si>
  <si>
    <t xml:space="preserve">R-241450/0/1228008/0/true/Equity</t>
  </si>
  <si>
    <t xml:space="preserve">2023-12-31-R-241450/0/181365664/0/true/Convertible Bond</t>
  </si>
  <si>
    <t xml:space="preserve">R-241450/0/181365664/0/true/Convertible Bond</t>
  </si>
  <si>
    <t xml:space="preserve">2023-12-31-R-238575/0/125145675/0/true/Corporate Bond</t>
  </si>
  <si>
    <t xml:space="preserve">R-238575/0/125145675/0/true/Corporate Bond</t>
  </si>
  <si>
    <t xml:space="preserve">Owens &amp; Minor Inc</t>
  </si>
  <si>
    <t xml:space="preserve">OMI    4.500 03/31/29 '24</t>
  </si>
  <si>
    <t xml:space="preserve">OMI</t>
  </si>
  <si>
    <t xml:space="preserve">OMI429AF-USAA</t>
  </si>
  <si>
    <t xml:space="preserve">US690732AF97</t>
  </si>
  <si>
    <t xml:space="preserve">690732AF9</t>
  </si>
  <si>
    <t xml:space="preserve">BMXM7F0</t>
  </si>
  <si>
    <t xml:space="preserve">2023-12-31-R-238575/0/142907140/0/true/Corporate Bond</t>
  </si>
  <si>
    <t xml:space="preserve">R-238575/0/142907140/0/true/Corporate Bond</t>
  </si>
  <si>
    <t xml:space="preserve">OMI    6.625 04/01/30 '25</t>
  </si>
  <si>
    <t xml:space="preserve">OMI630AF-USAA</t>
  </si>
  <si>
    <t xml:space="preserve">US690732AG70</t>
  </si>
  <si>
    <t xml:space="preserve">690732AG7</t>
  </si>
  <si>
    <t xml:space="preserve">BMZM2Z3</t>
  </si>
  <si>
    <t xml:space="preserve">2023-12-31-R-238566/0/1227876/0/true/Equity</t>
  </si>
  <si>
    <t xml:space="preserve">R-238566/0/1227876/0/true/Equity</t>
  </si>
  <si>
    <t xml:space="preserve">PAR TECHNOLOGY ORD</t>
  </si>
  <si>
    <t xml:space="preserve">PARX</t>
  </si>
  <si>
    <t xml:space="preserve">PAR-USAA</t>
  </si>
  <si>
    <t xml:space="preserve">US6988841036</t>
  </si>
  <si>
    <t xml:space="preserve">698884103</t>
  </si>
  <si>
    <t xml:space="preserve">2670036</t>
  </si>
  <si>
    <t xml:space="preserve">PAR</t>
  </si>
  <si>
    <t xml:space="preserve">PAR US Equity</t>
  </si>
  <si>
    <t xml:space="preserve">2023-12-31-R-238566/0/133653320/0/true/Convertible Bond</t>
  </si>
  <si>
    <t xml:space="preserve">R-238566/0/133653320/0/true/Convertible Bond</t>
  </si>
  <si>
    <t xml:space="preserve">PARX   1.500 10/15/27 CVT</t>
  </si>
  <si>
    <t xml:space="preserve">PAR127F-USAA</t>
  </si>
  <si>
    <t xml:space="preserve">US698884AE30</t>
  </si>
  <si>
    <t xml:space="preserve">BNZJT72</t>
  </si>
  <si>
    <t xml:space="preserve">2023-12-31-R-238575/0/1227876/0/true/Equity</t>
  </si>
  <si>
    <t xml:space="preserve">R-238575/0/1227876/0/true/Equity</t>
  </si>
  <si>
    <t xml:space="preserve">2023-12-31-R-238575/0/133653320/0/true/Convertible Bond</t>
  </si>
  <si>
    <t xml:space="preserve">R-238575/0/133653320/0/true/Convertible Bond</t>
  </si>
  <si>
    <t xml:space="preserve">2023-12-31-R-241450/0/1227876/0/true/Equity</t>
  </si>
  <si>
    <t xml:space="preserve">R-241450/0/1227876/0/true/Equity</t>
  </si>
  <si>
    <t xml:space="preserve">2023-12-31-R-241450/0/133653320/0/true/Convertible Bond</t>
  </si>
  <si>
    <t xml:space="preserve">R-241450/0/133653320/0/true/Convertible Bond</t>
  </si>
  <si>
    <t xml:space="preserve">2023-12-31-R-238575/0/79778741/0/true/ADR</t>
  </si>
  <si>
    <t xml:space="preserve">R-238575/0/79778741/0/true/ADR</t>
  </si>
  <si>
    <t xml:space="preserve">PDD HOLDINGS ADS</t>
  </si>
  <si>
    <t xml:space="preserve">PDD</t>
  </si>
  <si>
    <t xml:space="preserve">PDD-USAA</t>
  </si>
  <si>
    <t xml:space="preserve">US7223041028</t>
  </si>
  <si>
    <t xml:space="preserve">BYVW0F7</t>
  </si>
  <si>
    <t xml:space="preserve">PDD.O</t>
  </si>
  <si>
    <t xml:space="preserve">PDD US Equity</t>
  </si>
  <si>
    <t xml:space="preserve">2023-12-31-R-238575/0/133527986/0/true/Equity Option</t>
  </si>
  <si>
    <t xml:space="preserve">R-238575/0/133527986/0/true/Equity Option</t>
  </si>
  <si>
    <t xml:space="preserve">PDD Jan4 95.0 C</t>
  </si>
  <si>
    <t xml:space="preserve">PDD/A240119C95-USAA</t>
  </si>
  <si>
    <t xml:space="preserve">PDDA192409500.U^A24^2024012800</t>
  </si>
  <si>
    <t xml:space="preserve">PDD240119C00095000</t>
  </si>
  <si>
    <t xml:space="preserve">PDD US 01/19/24 C95 Equity</t>
  </si>
  <si>
    <t xml:space="preserve">2023-12-31-R-238575/0/133906832/0/true/Equity Option</t>
  </si>
  <si>
    <t xml:space="preserve">R-238575/0/133906832/0/true/Equity Option</t>
  </si>
  <si>
    <t xml:space="preserve">PDD Jan4 50.0 P</t>
  </si>
  <si>
    <t xml:space="preserve">PDD/A240119P50-USAA</t>
  </si>
  <si>
    <t xml:space="preserve">PDDM192405000.U^A24^2024012800</t>
  </si>
  <si>
    <t xml:space="preserve">PDD240119P00050000</t>
  </si>
  <si>
    <t xml:space="preserve">PDD US 01/19/24 P50 Equity</t>
  </si>
  <si>
    <t xml:space="preserve">2023-12-31-R-238575/0/130321621/0/true/Corporate Bond</t>
  </si>
  <si>
    <t xml:space="preserve">R-238575/0/130321621/0/true/Corporate Bond</t>
  </si>
  <si>
    <t xml:space="preserve">PENN   4.125 07/01/29 '24</t>
  </si>
  <si>
    <t xml:space="preserve">PENN</t>
  </si>
  <si>
    <t xml:space="preserve">PENN429AF-USAA</t>
  </si>
  <si>
    <t xml:space="preserve">US707569AV14</t>
  </si>
  <si>
    <t xml:space="preserve">707569AV1</t>
  </si>
  <si>
    <t xml:space="preserve">BLNB404</t>
  </si>
  <si>
    <t xml:space="preserve">2023-12-31-R-241450/0/25617/0/true/Equity</t>
  </si>
  <si>
    <t xml:space="preserve">R-241450/0/25617/0/true/Equity</t>
  </si>
  <si>
    <t xml:space="preserve">PENN ENTERTAINMENT ORD</t>
  </si>
  <si>
    <t xml:space="preserve">PENN-USAA</t>
  </si>
  <si>
    <t xml:space="preserve">US7075691094</t>
  </si>
  <si>
    <t xml:space="preserve">2682105</t>
  </si>
  <si>
    <t xml:space="preserve">PENN.O</t>
  </si>
  <si>
    <t xml:space="preserve">PENN US Equity</t>
  </si>
  <si>
    <t xml:space="preserve">2023-12-31-R-241450/0/63153067/0/true/Corporate Bond</t>
  </si>
  <si>
    <t xml:space="preserve">R-241450/0/63153067/0/true/Corporate Bond</t>
  </si>
  <si>
    <t xml:space="preserve">PENN   5.625 01/15/27 '23</t>
  </si>
  <si>
    <t xml:space="preserve">PENN527AF-USAA</t>
  </si>
  <si>
    <t xml:space="preserve">US707569AS84</t>
  </si>
  <si>
    <t xml:space="preserve">707569AS8</t>
  </si>
  <si>
    <t xml:space="preserve">BYTNJ00</t>
  </si>
  <si>
    <t xml:space="preserve">2023-12-31-R-241450/0/130321621/0/true/Corporate Bond</t>
  </si>
  <si>
    <t xml:space="preserve">R-241450/0/130321621/0/true/Corporate Bond</t>
  </si>
  <si>
    <t xml:space="preserve">2023-12-31-R-241450/0/43638/0/true/Equity</t>
  </si>
  <si>
    <t xml:space="preserve">R-241450/0/43638/0/true/Equity</t>
  </si>
  <si>
    <t xml:space="preserve">PG&amp;E ORD</t>
  </si>
  <si>
    <t xml:space="preserve">PCG</t>
  </si>
  <si>
    <t xml:space="preserve">PCG-USAA</t>
  </si>
  <si>
    <t xml:space="preserve">US69331C1080</t>
  </si>
  <si>
    <t xml:space="preserve">69331C108</t>
  </si>
  <si>
    <t xml:space="preserve">2689560</t>
  </si>
  <si>
    <t xml:space="preserve">PCG US Equity</t>
  </si>
  <si>
    <t xml:space="preserve">2023-12-31-R-241450/0/189433399/0/true/Convertible Bond</t>
  </si>
  <si>
    <t xml:space="preserve">R-241450/0/189433399/0/true/Convertible Bond</t>
  </si>
  <si>
    <t xml:space="preserve">PCG    4.250 12/01/27 CVT</t>
  </si>
  <si>
    <t xml:space="preserve">PCG427AF-USAA</t>
  </si>
  <si>
    <t xml:space="preserve">US69331CAK45</t>
  </si>
  <si>
    <t xml:space="preserve">BNM0V16</t>
  </si>
  <si>
    <t xml:space="preserve">2023-12-31-R-238575/0/15988/0/true/Equity</t>
  </si>
  <si>
    <t xml:space="preserve">R-238575/0/15988/0/true/Equity</t>
  </si>
  <si>
    <t xml:space="preserve">PNC FINANCIAL SERVICES GROUP ORD</t>
  </si>
  <si>
    <t xml:space="preserve">PNC</t>
  </si>
  <si>
    <t xml:space="preserve">PNC-USAA</t>
  </si>
  <si>
    <t xml:space="preserve">US6934751057</t>
  </si>
  <si>
    <t xml:space="preserve">2692665</t>
  </si>
  <si>
    <t xml:space="preserve">PNC US Equity</t>
  </si>
  <si>
    <t xml:space="preserve">2023-12-31-R-238575/0/181517486/0/true/Equity Option</t>
  </si>
  <si>
    <t xml:space="preserve">R-238575/0/181517486/0/true/Equity Option</t>
  </si>
  <si>
    <t xml:space="preserve">PNC Mar4 140.0 P</t>
  </si>
  <si>
    <t xml:space="preserve">PNC/A240315P140-USAA</t>
  </si>
  <si>
    <t xml:space="preserve">PNCO152414000.U</t>
  </si>
  <si>
    <t xml:space="preserve">PNC240315P00140000</t>
  </si>
  <si>
    <t xml:space="preserve">PNC US 03/15/24 P140 Equity</t>
  </si>
  <si>
    <t xml:space="preserve">2023-12-31-R-238575/0/181517498/0/true/Equity Option</t>
  </si>
  <si>
    <t xml:space="preserve">R-238575/0/181517498/0/true/Equity Option</t>
  </si>
  <si>
    <t xml:space="preserve">PNC Mar4 145.0 P</t>
  </si>
  <si>
    <t xml:space="preserve">PNC/A240315P145-USAA</t>
  </si>
  <si>
    <t xml:space="preserve">PNCO152414500.U</t>
  </si>
  <si>
    <t xml:space="preserve">PNC240315P00145000</t>
  </si>
  <si>
    <t xml:space="preserve">PNC US 03/15/24 P145 Equity</t>
  </si>
  <si>
    <t xml:space="preserve">2023-12-31-R-238575/0/181517554/0/true/Equity Option</t>
  </si>
  <si>
    <t xml:space="preserve">R-238575/0/181517554/0/true/Equity Option</t>
  </si>
  <si>
    <t xml:space="preserve">PNC Mar4 170.0 C</t>
  </si>
  <si>
    <t xml:space="preserve">PNC/A240315C170-USAA</t>
  </si>
  <si>
    <t xml:space="preserve">PNCC152417000.U</t>
  </si>
  <si>
    <t xml:space="preserve">PNC240315C00170000</t>
  </si>
  <si>
    <t xml:space="preserve">PNC US 03/15/24 C170 Equity</t>
  </si>
  <si>
    <t xml:space="preserve">2023-12-31-R-238575/0/132114851/0/true/Corporate Bond</t>
  </si>
  <si>
    <t xml:space="preserve">R-238575/0/132114851/0/true/Corporate Bond</t>
  </si>
  <si>
    <t xml:space="preserve">PREMIER ENTERTAINMENT SUB LLC</t>
  </si>
  <si>
    <t xml:space="preserve">BALY   5.625 09/01/29 '24</t>
  </si>
  <si>
    <t xml:space="preserve">BALY529AF-USAA</t>
  </si>
  <si>
    <t xml:space="preserve">US74052HAA23</t>
  </si>
  <si>
    <t xml:space="preserve">74052HAA2</t>
  </si>
  <si>
    <t xml:space="preserve">BN2ZJ73</t>
  </si>
  <si>
    <t xml:space="preserve">2023-12-31-R-238575/0/31651840/0/true/Equity</t>
  </si>
  <si>
    <t xml:space="preserve">R-238575/0/31651840/0/true/Equity</t>
  </si>
  <si>
    <t xml:space="preserve">PTC THERAPEUTICS ORD</t>
  </si>
  <si>
    <t xml:space="preserve">PTCT</t>
  </si>
  <si>
    <t xml:space="preserve">PTCT-USAA</t>
  </si>
  <si>
    <t xml:space="preserve">US69366J2006</t>
  </si>
  <si>
    <t xml:space="preserve">69366J200</t>
  </si>
  <si>
    <t xml:space="preserve">B17VCN9</t>
  </si>
  <si>
    <t xml:space="preserve">PTCT.O</t>
  </si>
  <si>
    <t xml:space="preserve">PTCT US Equity</t>
  </si>
  <si>
    <t xml:space="preserve">2023-12-31-R-238587/0/31651840/0/true/Equity</t>
  </si>
  <si>
    <t xml:space="preserve">R-238587/0/31651840/0/true/Equity</t>
  </si>
  <si>
    <t xml:space="preserve">2023-12-31-R-238587/0/143840267/0/true/Convertible Bond</t>
  </si>
  <si>
    <t xml:space="preserve">R-238587/0/143840267/0/true/Convertible Bond</t>
  </si>
  <si>
    <t xml:space="preserve">PTCT   1.500 09/15/26 CVT</t>
  </si>
  <si>
    <t xml:space="preserve">PTCT126F-USAA</t>
  </si>
  <si>
    <t xml:space="preserve">US69366JAD37</t>
  </si>
  <si>
    <t xml:space="preserve">BP4DPC6</t>
  </si>
  <si>
    <t xml:space="preserve">2023-12-31-R-238566/0/111285339/0/true/Corporate Bond</t>
  </si>
  <si>
    <t xml:space="preserve">R-238566/0/111285339/0/true/Corporate Bond</t>
  </si>
  <si>
    <t xml:space="preserve">Pacific Gas and Electric Co</t>
  </si>
  <si>
    <t xml:space="preserve">PCG    3.300 08/01/40 '40</t>
  </si>
  <si>
    <t xml:space="preserve">PCG340F-USAA</t>
  </si>
  <si>
    <t xml:space="preserve">US694308JH19</t>
  </si>
  <si>
    <t xml:space="preserve">694308JH1</t>
  </si>
  <si>
    <t xml:space="preserve">BMYXXQ5</t>
  </si>
  <si>
    <t xml:space="preserve">2023-12-31-R-238587/0/111285338/0/true/Corporate Bond</t>
  </si>
  <si>
    <t xml:space="preserve">R-238587/0/111285338/0/true/Corporate Bond</t>
  </si>
  <si>
    <t xml:space="preserve">PCG    3.500 08/01/50 '50</t>
  </si>
  <si>
    <t xml:space="preserve">PCG350F-USAA</t>
  </si>
  <si>
    <t xml:space="preserve">US694308JJ74</t>
  </si>
  <si>
    <t xml:space="preserve">694308JJ7</t>
  </si>
  <si>
    <t xml:space="preserve">BMYR011</t>
  </si>
  <si>
    <t xml:space="preserve">2023-12-31-R-241450/0/171130225/0/true/Corporate Bond</t>
  </si>
  <si>
    <t xml:space="preserve">R-241450/0/171130225/0/true/Corporate Bond</t>
  </si>
  <si>
    <t xml:space="preserve">PCG    6.150 01/15/33 '32</t>
  </si>
  <si>
    <t xml:space="preserve">PCG633F-USAA</t>
  </si>
  <si>
    <t xml:space="preserve">US694308KJ55</t>
  </si>
  <si>
    <t xml:space="preserve">694308KJ5</t>
  </si>
  <si>
    <t xml:space="preserve">BNNMQX8</t>
  </si>
  <si>
    <t xml:space="preserve">2023-12-31-R-241450/0/171132472/0/true/Corporate Bond</t>
  </si>
  <si>
    <t xml:space="preserve">R-241450/0/171132472/0/true/Corporate Bond</t>
  </si>
  <si>
    <t xml:space="preserve">PCG    6.750 01/15/53 '52</t>
  </si>
  <si>
    <t xml:space="preserve">PCG653F-USAA</t>
  </si>
  <si>
    <t xml:space="preserve">US694308KH99</t>
  </si>
  <si>
    <t xml:space="preserve">694308KH9</t>
  </si>
  <si>
    <t xml:space="preserve">BNNMQV6</t>
  </si>
  <si>
    <t xml:space="preserve">2023-12-31-R-241450/0/176649454/0/true/Corporate Bond</t>
  </si>
  <si>
    <t xml:space="preserve">R-241450/0/176649454/0/true/Corporate Bond</t>
  </si>
  <si>
    <t xml:space="preserve">PCG    6.700 04/01/53 '52</t>
  </si>
  <si>
    <t xml:space="preserve">PCG653F/2-USAA</t>
  </si>
  <si>
    <t xml:space="preserve">US694308KK29</t>
  </si>
  <si>
    <t xml:space="preserve">694308KK2</t>
  </si>
  <si>
    <t xml:space="preserve">BN7B2Q6</t>
  </si>
  <si>
    <t xml:space="preserve">2023-12-31-R-241450/0/179746379/0/true/Corporate Bond</t>
  </si>
  <si>
    <t xml:space="preserve">R-241450/0/179746379/0/true/Corporate Bond</t>
  </si>
  <si>
    <t xml:space="preserve">PCG    6.400 06/15/33 '33</t>
  </si>
  <si>
    <t xml:space="preserve">PCG633F/2-USAA</t>
  </si>
  <si>
    <t xml:space="preserve">US694308KM84</t>
  </si>
  <si>
    <t xml:space="preserve">694308KM8</t>
  </si>
  <si>
    <t xml:space="preserve">BPYS4V3</t>
  </si>
  <si>
    <t xml:space="preserve">2023-12-31-R-238575/0/88559699/0/true/Equity</t>
  </si>
  <si>
    <t xml:space="preserve">R-238575/0/88559699/0/true/Equity</t>
  </si>
  <si>
    <t xml:space="preserve">PAGERDUTY ORD</t>
  </si>
  <si>
    <t xml:space="preserve">PDX</t>
  </si>
  <si>
    <t xml:space="preserve">PD-USAA</t>
  </si>
  <si>
    <t xml:space="preserve">US69553P1003</t>
  </si>
  <si>
    <t xml:space="preserve">BJ7JPH4</t>
  </si>
  <si>
    <t xml:space="preserve">PD</t>
  </si>
  <si>
    <t xml:space="preserve">PD US Equity</t>
  </si>
  <si>
    <t xml:space="preserve">2023-12-31-R-238575/0/186611273/0/true/Convertible Bond</t>
  </si>
  <si>
    <t xml:space="preserve">R-238575/0/186611273/0/true/Convertible Bond</t>
  </si>
  <si>
    <t xml:space="preserve">PDX    1.500 10/15/28 CVT</t>
  </si>
  <si>
    <t xml:space="preserve">PD128AF-USAA</t>
  </si>
  <si>
    <t xml:space="preserve">US69553PAC41</t>
  </si>
  <si>
    <t xml:space="preserve">BQGH318</t>
  </si>
  <si>
    <t xml:space="preserve">2023-12-31-R-238587/0/88559699/0/true/Equity</t>
  </si>
  <si>
    <t xml:space="preserve">R-238587/0/88559699/0/true/Equity</t>
  </si>
  <si>
    <t xml:space="preserve">2023-12-31-R-238587/0/186611273/0/true/Convertible Bond</t>
  </si>
  <si>
    <t xml:space="preserve">R-238587/0/186611273/0/true/Convertible Bond</t>
  </si>
  <si>
    <t xml:space="preserve">2023-12-31-R-241450/0/88559699/0/true/Equity</t>
  </si>
  <si>
    <t xml:space="preserve">R-241450/0/88559699/0/true/Equity</t>
  </si>
  <si>
    <t xml:space="preserve">2023-12-31-R-241450/0/186611273/0/true/Convertible Bond</t>
  </si>
  <si>
    <t xml:space="preserve">R-241450/0/186611273/0/true/Convertible Bond</t>
  </si>
  <si>
    <t xml:space="preserve">2023-12-31-R-238575/0/116041970/0/true/Equity</t>
  </si>
  <si>
    <t xml:space="preserve">R-238575/0/116041970/0/true/Equity</t>
  </si>
  <si>
    <t xml:space="preserve">Palantir Technologies Inc</t>
  </si>
  <si>
    <t xml:space="preserve">PALANTIR TECHNOLOGIES CL A ORD</t>
  </si>
  <si>
    <t xml:space="preserve">PLTR</t>
  </si>
  <si>
    <t xml:space="preserve">PLTR-USAA</t>
  </si>
  <si>
    <t xml:space="preserve">US69608A1088</t>
  </si>
  <si>
    <t xml:space="preserve">69608A108</t>
  </si>
  <si>
    <t xml:space="preserve">BN78DQ4</t>
  </si>
  <si>
    <t xml:space="preserve">PLTR.K</t>
  </si>
  <si>
    <t xml:space="preserve">PLTR US Equity</t>
  </si>
  <si>
    <t xml:space="preserve">2023-12-31-R-238575/0/25618714/0/true/Equity</t>
  </si>
  <si>
    <t xml:space="preserve">R-238575/0/25618714/0/true/Equity</t>
  </si>
  <si>
    <t xml:space="preserve">PALO ALTO NETWORKS ORD</t>
  </si>
  <si>
    <t xml:space="preserve">PANW</t>
  </si>
  <si>
    <t xml:space="preserve">PANW-USAA</t>
  </si>
  <si>
    <t xml:space="preserve">US6974351057</t>
  </si>
  <si>
    <t xml:space="preserve">B87ZMX0</t>
  </si>
  <si>
    <t xml:space="preserve">PANW.O</t>
  </si>
  <si>
    <t xml:space="preserve">PANW US Equity</t>
  </si>
  <si>
    <t xml:space="preserve">2023-12-31-R-238575/0/133527654/0/true/Equity Option</t>
  </si>
  <si>
    <t xml:space="preserve">R-238575/0/133527654/0/true/Equity Option</t>
  </si>
  <si>
    <t xml:space="preserve">PANW Jan4 170.0P</t>
  </si>
  <si>
    <t xml:space="preserve">PANW/A240119P170-USAA</t>
  </si>
  <si>
    <t xml:space="preserve">PANWM192417000.U^A24^2024012800</t>
  </si>
  <si>
    <t xml:space="preserve">PANW240119P00170000</t>
  </si>
  <si>
    <t xml:space="preserve">PANW US 01/19/24 P170 Equity</t>
  </si>
  <si>
    <t xml:space="preserve">2023-12-31-R-238575/0/135290979/0/true/Equity Option</t>
  </si>
  <si>
    <t xml:space="preserve">R-238575/0/135290979/0/true/Equity Option</t>
  </si>
  <si>
    <t xml:space="preserve">PANW Jan4 253.3C</t>
  </si>
  <si>
    <t xml:space="preserve">PANW/A240119C253.33-USAA</t>
  </si>
  <si>
    <t xml:space="preserve">PANWA192425333.U^A24^2024012800</t>
  </si>
  <si>
    <t xml:space="preserve">PANW240119C00253330</t>
  </si>
  <si>
    <t xml:space="preserve">PANW US 01/19/24 C253.33 Equity</t>
  </si>
  <si>
    <t xml:space="preserve">2023-12-31-R-238575/0/182047117/0/true/Equity Option</t>
  </si>
  <si>
    <t xml:space="preserve">R-238575/0/182047117/0/true/Equity Option</t>
  </si>
  <si>
    <t xml:space="preserve">PANW Mar4 280.0P</t>
  </si>
  <si>
    <t xml:space="preserve">PANW/A240315P280-USAA</t>
  </si>
  <si>
    <t xml:space="preserve">PANWO152428000.U</t>
  </si>
  <si>
    <t xml:space="preserve">PANW240315P00280000</t>
  </si>
  <si>
    <t xml:space="preserve">PANW US 03/15/24 P280 Equity</t>
  </si>
  <si>
    <t xml:space="preserve">2023-12-31-R-238575/0/182047195/0/true/Equity Option</t>
  </si>
  <si>
    <t xml:space="preserve">R-238575/0/182047195/0/true/Equity Option</t>
  </si>
  <si>
    <t xml:space="preserve">PANW Mar4 350.0C</t>
  </si>
  <si>
    <t xml:space="preserve">PANW/A240315C350-USAA</t>
  </si>
  <si>
    <t xml:space="preserve">PANWC152435000.U</t>
  </si>
  <si>
    <t xml:space="preserve">PANW240315C00350000</t>
  </si>
  <si>
    <t xml:space="preserve">PANW US 03/15/24 C350 Equity</t>
  </si>
  <si>
    <t xml:space="preserve">2023-12-31-R-238566/0/142985552/0/true/Corporate Bond</t>
  </si>
  <si>
    <t xml:space="preserve">R-238566/0/142985552/0/true/Corporate Bond</t>
  </si>
  <si>
    <t xml:space="preserve">PARA   6.375 03/30/62 '27 FRN</t>
  </si>
  <si>
    <t xml:space="preserve">PARA</t>
  </si>
  <si>
    <t xml:space="preserve">PARA662F-USAA</t>
  </si>
  <si>
    <t xml:space="preserve">US92556HAE71</t>
  </si>
  <si>
    <t xml:space="preserve">92556HAE7</t>
  </si>
  <si>
    <t xml:space="preserve">BMXHJH1</t>
  </si>
  <si>
    <t xml:space="preserve">2023-12-31-R-238575/0/32380413/0/true/Corporate Bond</t>
  </si>
  <si>
    <t xml:space="preserve">R-238575/0/32380413/0/true/Corporate Bond</t>
  </si>
  <si>
    <t xml:space="preserve">PARA   4.375 03/15/43</t>
  </si>
  <si>
    <t xml:space="preserve">VIA443F/2-USAA</t>
  </si>
  <si>
    <t xml:space="preserve">US92553PAP71</t>
  </si>
  <si>
    <t xml:space="preserve">92553PAP7</t>
  </si>
  <si>
    <t xml:space="preserve">BCHWWF1</t>
  </si>
  <si>
    <t xml:space="preserve">2023-12-31-R-238575/0/142985552/0/true/Corporate Bond</t>
  </si>
  <si>
    <t xml:space="preserve">R-238575/0/142985552/0/true/Corporate Bond</t>
  </si>
  <si>
    <t xml:space="preserve">2023-12-31-R-238587/0/109599893/0/true/Corporate Bond</t>
  </si>
  <si>
    <t xml:space="preserve">R-238587/0/109599893/0/true/Corporate Bond</t>
  </si>
  <si>
    <t xml:space="preserve">PARA   4.950 05/19/50 '49</t>
  </si>
  <si>
    <t xml:space="preserve">VIAC450F-USAA</t>
  </si>
  <si>
    <t xml:space="preserve">US92556HAC16</t>
  </si>
  <si>
    <t xml:space="preserve">92556HAC1</t>
  </si>
  <si>
    <t xml:space="preserve">BMF32K1</t>
  </si>
  <si>
    <t xml:space="preserve">2023-12-31-R-238587/0/142985552/0/true/Corporate Bond</t>
  </si>
  <si>
    <t xml:space="preserve">R-238587/0/142985552/0/true/Corporate Bond</t>
  </si>
  <si>
    <t xml:space="preserve">2023-12-31-R-241450/0/112137/0/true/Equity</t>
  </si>
  <si>
    <t xml:space="preserve">R-241450/0/112137/0/true/Equity</t>
  </si>
  <si>
    <t xml:space="preserve">PARAMOUNT GLOBAL CL B ORD</t>
  </si>
  <si>
    <t xml:space="preserve">PARA-USAA</t>
  </si>
  <si>
    <t xml:space="preserve">US92556H2067</t>
  </si>
  <si>
    <t xml:space="preserve">BKTNTR9</t>
  </si>
  <si>
    <t xml:space="preserve">PARA.O</t>
  </si>
  <si>
    <t xml:space="preserve">PARA US Equity</t>
  </si>
  <si>
    <t xml:space="preserve">2023-12-31-R-241450/0/64431518/0/true/Corporate Bond</t>
  </si>
  <si>
    <t xml:space="preserve">R-241450/0/64431518/0/true/Corporate Bond</t>
  </si>
  <si>
    <t xml:space="preserve">PARA   6.250 02/28/57 '27 FRN</t>
  </si>
  <si>
    <t xml:space="preserve">VIA657-USAA</t>
  </si>
  <si>
    <t xml:space="preserve">US92553PBC59</t>
  </si>
  <si>
    <t xml:space="preserve">92553PBC5</t>
  </si>
  <si>
    <t xml:space="preserve">BD6V825</t>
  </si>
  <si>
    <t xml:space="preserve">2023-12-31-R-241450/0/142985552/0/true/Corporate Bond</t>
  </si>
  <si>
    <t xml:space="preserve">R-241450/0/142985552/0/true/Corporate Bond</t>
  </si>
  <si>
    <t xml:space="preserve">2023-12-31-R-238575/0/112277/0/true/Equity</t>
  </si>
  <si>
    <t xml:space="preserve">R-238575/0/112277/0/true/Equity</t>
  </si>
  <si>
    <t xml:space="preserve">PARKER HANNIFIN ORD</t>
  </si>
  <si>
    <t xml:space="preserve">PH</t>
  </si>
  <si>
    <t xml:space="preserve">PH-USAA</t>
  </si>
  <si>
    <t xml:space="preserve">US7010941042</t>
  </si>
  <si>
    <t xml:space="preserve">2671501</t>
  </si>
  <si>
    <t xml:space="preserve">PH US Equity</t>
  </si>
  <si>
    <t xml:space="preserve">2023-12-31-R-238575/0/184863950/0/true/Equity Option</t>
  </si>
  <si>
    <t xml:space="preserve">R-238575/0/184863950/0/true/Equity Option</t>
  </si>
  <si>
    <t xml:space="preserve">PH May4 420.0 P</t>
  </si>
  <si>
    <t xml:space="preserve">PH/A240517P420-USAA</t>
  </si>
  <si>
    <t xml:space="preserve">PHQ172442000.U</t>
  </si>
  <si>
    <t xml:space="preserve">PH240517P00420000</t>
  </si>
  <si>
    <t xml:space="preserve">PH US 05/17/24 P420 Equity</t>
  </si>
  <si>
    <t xml:space="preserve">2023-12-31-R-238575/0/184864094/0/true/Equity Option</t>
  </si>
  <si>
    <t xml:space="preserve">R-238575/0/184864094/0/true/Equity Option</t>
  </si>
  <si>
    <t xml:space="preserve">PH May4 520.0 C</t>
  </si>
  <si>
    <t xml:space="preserve">PH/A240517C520-USAA</t>
  </si>
  <si>
    <t xml:space="preserve">PHE172452000.U</t>
  </si>
  <si>
    <t xml:space="preserve">PH240517C00520000</t>
  </si>
  <si>
    <t xml:space="preserve">PH US 05/17/24 C520 Equity</t>
  </si>
  <si>
    <t xml:space="preserve">2023-12-31-R-241450/0/126916092/0/true/Corporate Bond</t>
  </si>
  <si>
    <t xml:space="preserve">R-241450/0/126916092/0/true/Corporate Bond</t>
  </si>
  <si>
    <t xml:space="preserve">Patrick Industries Inc</t>
  </si>
  <si>
    <t xml:space="preserve">PATK   4.750 05/01/29 '24</t>
  </si>
  <si>
    <t xml:space="preserve">PATK</t>
  </si>
  <si>
    <t xml:space="preserve">PATK029AF-USAA</t>
  </si>
  <si>
    <t xml:space="preserve">US703343AD59</t>
  </si>
  <si>
    <t xml:space="preserve">703343AD5</t>
  </si>
  <si>
    <t xml:space="preserve">BMF1LT7</t>
  </si>
  <si>
    <t xml:space="preserve">2023-12-31-R-238575/0/48248661/0/true/Equity</t>
  </si>
  <si>
    <t xml:space="preserve">R-238575/0/48248661/0/true/Equity</t>
  </si>
  <si>
    <t xml:space="preserve">PAYPAL HOLDINGS ORD</t>
  </si>
  <si>
    <t xml:space="preserve">PYPL</t>
  </si>
  <si>
    <t xml:space="preserve">PYPL-USAA</t>
  </si>
  <si>
    <t xml:space="preserve">US70450Y1038</t>
  </si>
  <si>
    <t xml:space="preserve">BYW36M8</t>
  </si>
  <si>
    <t xml:space="preserve">PYPL.O</t>
  </si>
  <si>
    <t xml:space="preserve">PYPL US Equity</t>
  </si>
  <si>
    <t xml:space="preserve">2023-12-31-R-238575/0/139439649/0/true/Equity Option</t>
  </si>
  <si>
    <t xml:space="preserve">R-238575/0/139439649/0/true/Equity Option</t>
  </si>
  <si>
    <t xml:space="preserve">PYPL Jan4 90.0 C</t>
  </si>
  <si>
    <t xml:space="preserve">PYPL/A240119C90-USAA</t>
  </si>
  <si>
    <t xml:space="preserve">PYPLA192409000.U^A24^2024012800</t>
  </si>
  <si>
    <t xml:space="preserve">PYPL240119C00090000</t>
  </si>
  <si>
    <t xml:space="preserve">PYPL US 01/19/24 C90 Equity</t>
  </si>
  <si>
    <t xml:space="preserve">2023-12-31-R-238575/0/140584848/0/true/Equity Option</t>
  </si>
  <si>
    <t xml:space="preserve">R-238575/0/140584848/0/true/Equity Option</t>
  </si>
  <si>
    <t xml:space="preserve">PYPL Jan4 60.0 P</t>
  </si>
  <si>
    <t xml:space="preserve">PYPL/A240119P60-USAA</t>
  </si>
  <si>
    <t xml:space="preserve">PYPLM192406000.U^A24^2024012800</t>
  </si>
  <si>
    <t xml:space="preserve">PYPL240119P00060000</t>
  </si>
  <si>
    <t xml:space="preserve">PYPL US 01/19/24 P60 Equity</t>
  </si>
  <si>
    <t xml:space="preserve">2023-12-31-R-238575/0/33535/0/true/Equity</t>
  </si>
  <si>
    <t xml:space="preserve">R-238575/0/33535/0/true/Equity</t>
  </si>
  <si>
    <t xml:space="preserve">PAYCHEX ORD</t>
  </si>
  <si>
    <t xml:space="preserve">PAYX</t>
  </si>
  <si>
    <t xml:space="preserve">PAYX-USAA</t>
  </si>
  <si>
    <t xml:space="preserve">US7043261079</t>
  </si>
  <si>
    <t xml:space="preserve">2674458</t>
  </si>
  <si>
    <t xml:space="preserve">PAYX.O</t>
  </si>
  <si>
    <t xml:space="preserve">PAYX US Equity</t>
  </si>
  <si>
    <t xml:space="preserve">2023-12-31-R-238575/0/182047359/0/true/Equity Option</t>
  </si>
  <si>
    <t xml:space="preserve">R-238575/0/182047359/0/true/Equity Option</t>
  </si>
  <si>
    <t xml:space="preserve">PAYX Mar4 120.0P</t>
  </si>
  <si>
    <t xml:space="preserve">PAYX/A240315P120-USAA</t>
  </si>
  <si>
    <t xml:space="preserve">PAYXO152412000.U</t>
  </si>
  <si>
    <t xml:space="preserve">PAYX240315P00120000</t>
  </si>
  <si>
    <t xml:space="preserve">PAYX US 03/15/24 P120 Equity</t>
  </si>
  <si>
    <t xml:space="preserve">2023-12-31-R-238575/0/182047392/0/true/Equity Option</t>
  </si>
  <si>
    <t xml:space="preserve">R-238575/0/182047392/0/true/Equity Option</t>
  </si>
  <si>
    <t xml:space="preserve">PAYX Mar4 140.0C</t>
  </si>
  <si>
    <t xml:space="preserve">PAYX/A240315C140-USAA</t>
  </si>
  <si>
    <t xml:space="preserve">PAYXC152414000.U</t>
  </si>
  <si>
    <t xml:space="preserve">PAYX240315C00140000</t>
  </si>
  <si>
    <t xml:space="preserve">PAYX US 03/15/24 C140 Equity</t>
  </si>
  <si>
    <t xml:space="preserve">2023-12-31-R-238587/0/65420510/0/true/Equity</t>
  </si>
  <si>
    <t xml:space="preserve">R-238587/0/65420510/0/true/Equity</t>
  </si>
  <si>
    <t xml:space="preserve">PEABODY ENERGY ORD</t>
  </si>
  <si>
    <t xml:space="preserve">BTU</t>
  </si>
  <si>
    <t xml:space="preserve">BTU-USAA</t>
  </si>
  <si>
    <t xml:space="preserve">US7045511000</t>
  </si>
  <si>
    <t xml:space="preserve">704551100</t>
  </si>
  <si>
    <t xml:space="preserve">BDVPZV0</t>
  </si>
  <si>
    <t xml:space="preserve">BTU US Equity</t>
  </si>
  <si>
    <t xml:space="preserve">2023-12-31-R-238587/0/175260576/0/true/Convertible Bond</t>
  </si>
  <si>
    <t xml:space="preserve">R-238587/0/175260576/0/true/Convertible Bond</t>
  </si>
  <si>
    <t xml:space="preserve">BTU    3.250 03/01/28 CVT</t>
  </si>
  <si>
    <t xml:space="preserve">BTU328F-USAA</t>
  </si>
  <si>
    <t xml:space="preserve">US704551AD21</t>
  </si>
  <si>
    <t xml:space="preserve">BQXJCM1</t>
  </si>
  <si>
    <t xml:space="preserve">2023-12-31-R-241450/0/65420510/0/true/Equity</t>
  </si>
  <si>
    <t xml:space="preserve">R-241450/0/65420510/0/true/Equity</t>
  </si>
  <si>
    <t xml:space="preserve">2023-12-31-R-241450/0/175260576/0/true/Convertible Bond</t>
  </si>
  <si>
    <t xml:space="preserve">R-241450/0/175260576/0/true/Convertible Bond</t>
  </si>
  <si>
    <t xml:space="preserve">2023-12-31-R-241450/0/95410783/0/true/Equity</t>
  </si>
  <si>
    <t xml:space="preserve">R-241450/0/95410783/0/true/Equity</t>
  </si>
  <si>
    <t xml:space="preserve">PELOTON INTERACTIVE ORD</t>
  </si>
  <si>
    <t xml:space="preserve">PTON</t>
  </si>
  <si>
    <t xml:space="preserve">PTON-USAA</t>
  </si>
  <si>
    <t xml:space="preserve">US70614W1009</t>
  </si>
  <si>
    <t xml:space="preserve">BJ7WJS2</t>
  </si>
  <si>
    <t xml:space="preserve">PTON.O</t>
  </si>
  <si>
    <t xml:space="preserve">PTON US Equity</t>
  </si>
  <si>
    <t xml:space="preserve">2023-12-31-R-241450/0/142667672/0/true/Convertible Bond</t>
  </si>
  <si>
    <t xml:space="preserve">R-241450/0/142667672/0/true/Convertible Bond</t>
  </si>
  <si>
    <t xml:space="preserve">PTON         02/15/26 CVT</t>
  </si>
  <si>
    <t xml:space="preserve">PTON026F-USAA</t>
  </si>
  <si>
    <t xml:space="preserve">US70614WAB63</t>
  </si>
  <si>
    <t xml:space="preserve">70614WAB6</t>
  </si>
  <si>
    <t xml:space="preserve">BP92B86</t>
  </si>
  <si>
    <t xml:space="preserve">2023-12-31-R-238575/0/17241/0/true/Equity</t>
  </si>
  <si>
    <t xml:space="preserve">R-238575/0/17241/0/true/Equity</t>
  </si>
  <si>
    <t xml:space="preserve">PEPSICO ORD</t>
  </si>
  <si>
    <t xml:space="preserve">PEP</t>
  </si>
  <si>
    <t xml:space="preserve">PEP-USAA</t>
  </si>
  <si>
    <t xml:space="preserve">US7134481081</t>
  </si>
  <si>
    <t xml:space="preserve">2681511</t>
  </si>
  <si>
    <t xml:space="preserve">PEP.O</t>
  </si>
  <si>
    <t xml:space="preserve">PEP US Equity</t>
  </si>
  <si>
    <t xml:space="preserve">2023-12-31-R-238575/0/133907043/0/true/Equity Option</t>
  </si>
  <si>
    <t xml:space="preserve">R-238575/0/133907043/0/true/Equity Option</t>
  </si>
  <si>
    <t xml:space="preserve">PEP Jan4 220.0 C</t>
  </si>
  <si>
    <t xml:space="preserve">PEP/A240119C220-USAA</t>
  </si>
  <si>
    <t xml:space="preserve">PEPA192422000.U^A24^2024012800</t>
  </si>
  <si>
    <t xml:space="preserve">PEP240119C00220000</t>
  </si>
  <si>
    <t xml:space="preserve">PEP US 01/19/24 C220 Equity</t>
  </si>
  <si>
    <t xml:space="preserve">2023-12-31-R-238575/0/190317772/0/true/Equity Option</t>
  </si>
  <si>
    <t xml:space="preserve">R-238575/0/190317772/0/true/Equity Option</t>
  </si>
  <si>
    <t xml:space="preserve">PEP Mar4 160.0 P</t>
  </si>
  <si>
    <t xml:space="preserve">PEP/A240315P160-USAA</t>
  </si>
  <si>
    <t xml:space="preserve">PEPO152416000.U</t>
  </si>
  <si>
    <t xml:space="preserve">PEP240315P00160000</t>
  </si>
  <si>
    <t xml:space="preserve">PEP US 03/15/24 P160 Equity</t>
  </si>
  <si>
    <t xml:space="preserve">2023-12-31-R-238575/0/190317832/0/true/Equity Option</t>
  </si>
  <si>
    <t xml:space="preserve">R-238575/0/190317832/0/true/Equity Option</t>
  </si>
  <si>
    <t xml:space="preserve">PEP Mar4 180.0 C</t>
  </si>
  <si>
    <t xml:space="preserve">PEP/A240315C180-USAA</t>
  </si>
  <si>
    <t xml:space="preserve">PEPC152418000.U</t>
  </si>
  <si>
    <t xml:space="preserve">PEP240315C00180000</t>
  </si>
  <si>
    <t xml:space="preserve">PEP US 03/15/24 C180 Equity</t>
  </si>
  <si>
    <t xml:space="preserve">2023-12-31-R-241450/0/1308550/0/true/Equity</t>
  </si>
  <si>
    <t xml:space="preserve">R-241450/0/1308550/0/true/Equity</t>
  </si>
  <si>
    <t xml:space="preserve">PERFICIENT ORD</t>
  </si>
  <si>
    <t xml:space="preserve">PRFT</t>
  </si>
  <si>
    <t xml:space="preserve">PRFT-USAA</t>
  </si>
  <si>
    <t xml:space="preserve">US71375U1016</t>
  </si>
  <si>
    <t xml:space="preserve">71375U101</t>
  </si>
  <si>
    <t xml:space="preserve">2442547</t>
  </si>
  <si>
    <t xml:space="preserve">PRFT.O</t>
  </si>
  <si>
    <t xml:space="preserve">PRFT US Equity</t>
  </si>
  <si>
    <t xml:space="preserve">2023-12-31-R-241450/0/168681554/0/true/Convertible Bond</t>
  </si>
  <si>
    <t xml:space="preserve">R-241450/0/168681554/0/true/Convertible Bond</t>
  </si>
  <si>
    <t xml:space="preserve">PRFT   0.125 11/15/26 CVT</t>
  </si>
  <si>
    <t xml:space="preserve">PRFT026F-USAA</t>
  </si>
  <si>
    <t xml:space="preserve">US71375UAF84</t>
  </si>
  <si>
    <t xml:space="preserve">BP95765</t>
  </si>
  <si>
    <t xml:space="preserve">2023-12-31-R-238575/0/52260/0/true/Equity</t>
  </si>
  <si>
    <t xml:space="preserve">R-238575/0/52260/0/true/Equity</t>
  </si>
  <si>
    <t xml:space="preserve">PFIZER ORD</t>
  </si>
  <si>
    <t xml:space="preserve">PFE</t>
  </si>
  <si>
    <t xml:space="preserve">PFE-USAA</t>
  </si>
  <si>
    <t xml:space="preserve">US7170811035</t>
  </si>
  <si>
    <t xml:space="preserve">2684703</t>
  </si>
  <si>
    <t xml:space="preserve">PFE US Equity</t>
  </si>
  <si>
    <t xml:space="preserve">2023-12-31-R-238575/0/149610932/0/true/Equity Option</t>
  </si>
  <si>
    <t xml:space="preserve">R-238575/0/149610932/0/true/Equity Option</t>
  </si>
  <si>
    <t xml:space="preserve">PFE Jun4 30.0 C</t>
  </si>
  <si>
    <t xml:space="preserve">PFE/A240621C30-USAA</t>
  </si>
  <si>
    <t xml:space="preserve">PFEF212403000.U</t>
  </si>
  <si>
    <t xml:space="preserve">PFE240621C00030000</t>
  </si>
  <si>
    <t xml:space="preserve">PFE US 06/21/24 C30 Equity</t>
  </si>
  <si>
    <t xml:space="preserve">2023-12-31-R-238575/0/149610934/0/true/Equity Option</t>
  </si>
  <si>
    <t xml:space="preserve">R-238575/0/149610934/0/true/Equity Option</t>
  </si>
  <si>
    <t xml:space="preserve">PFE Jun4 35.0 C</t>
  </si>
  <si>
    <t xml:space="preserve">PFE/A240621C35-USAA</t>
  </si>
  <si>
    <t xml:space="preserve">PFEF212403500.U</t>
  </si>
  <si>
    <t xml:space="preserve">PFE240621C00035000</t>
  </si>
  <si>
    <t xml:space="preserve">PFE US 06/21/24 C35 Equity</t>
  </si>
  <si>
    <t xml:space="preserve">2023-12-31-R-238575/0/180215383/0/true/Equity Option</t>
  </si>
  <si>
    <t xml:space="preserve">R-238575/0/180215383/0/true/Equity Option</t>
  </si>
  <si>
    <t xml:space="preserve">PFE Mar4 25.0 P</t>
  </si>
  <si>
    <t xml:space="preserve">PFE/A240315P25-USAA</t>
  </si>
  <si>
    <t xml:space="preserve">PFEO152402500.U</t>
  </si>
  <si>
    <t xml:space="preserve">PFE240315P00025000</t>
  </si>
  <si>
    <t xml:space="preserve">PFE US 03/15/24 P25 Equity</t>
  </si>
  <si>
    <t xml:space="preserve">2023-12-31-R-238575/0/185494533/0/true/Equity Option</t>
  </si>
  <si>
    <t xml:space="preserve">R-238575/0/185494533/0/true/Equity Option</t>
  </si>
  <si>
    <t xml:space="preserve">PFE Mar4 31.0 C</t>
  </si>
  <si>
    <t xml:space="preserve">PFE/A240315C31-USAA</t>
  </si>
  <si>
    <t xml:space="preserve">PFEC152403100.U</t>
  </si>
  <si>
    <t xml:space="preserve">PFE240315C00031000</t>
  </si>
  <si>
    <t xml:space="preserve">PFE US 03/15/24 C31 Equity</t>
  </si>
  <si>
    <t xml:space="preserve">2023-12-31-R-238575/0/5896738/0/true/Equity</t>
  </si>
  <si>
    <t xml:space="preserve">R-238575/0/5896738/0/true/Equity</t>
  </si>
  <si>
    <t xml:space="preserve">PHILIP MORRIS INTERNATIONAL ORD</t>
  </si>
  <si>
    <t xml:space="preserve">PM</t>
  </si>
  <si>
    <t xml:space="preserve">PM-USAA</t>
  </si>
  <si>
    <t xml:space="preserve">US7181721090</t>
  </si>
  <si>
    <t xml:space="preserve">B2PKRQ3</t>
  </si>
  <si>
    <t xml:space="preserve">PM US Equity</t>
  </si>
  <si>
    <t xml:space="preserve">2023-12-31-R-238575/0/182049477/0/true/Equity Option</t>
  </si>
  <si>
    <t xml:space="preserve">R-238575/0/182049477/0/true/Equity Option</t>
  </si>
  <si>
    <t xml:space="preserve">PM Mar4 90.0 P</t>
  </si>
  <si>
    <t xml:space="preserve">PM/A240315P90-USAA</t>
  </si>
  <si>
    <t xml:space="preserve">PMO152409000.U</t>
  </si>
  <si>
    <t xml:space="preserve">PM240315P00090000</t>
  </si>
  <si>
    <t xml:space="preserve">PM US 03/15/24 P90 Equity</t>
  </si>
  <si>
    <t xml:space="preserve">2023-12-31-R-238575/0/182049490/0/true/Equity Option</t>
  </si>
  <si>
    <t xml:space="preserve">R-238575/0/182049490/0/true/Equity Option</t>
  </si>
  <si>
    <t xml:space="preserve">PM Mar4 100.0 C</t>
  </si>
  <si>
    <t xml:space="preserve">PM/A240315C100-USAA</t>
  </si>
  <si>
    <t xml:space="preserve">PMC152410000.U</t>
  </si>
  <si>
    <t xml:space="preserve">PM240315C00100000</t>
  </si>
  <si>
    <t xml:space="preserve">PM US 03/15/24 C100 Equity</t>
  </si>
  <si>
    <t xml:space="preserve">2023-12-31-R-238575/0/1227658/0/true/Equity</t>
  </si>
  <si>
    <t xml:space="preserve">R-238575/0/1227658/0/true/Equity</t>
  </si>
  <si>
    <t xml:space="preserve">PIONEER NATURAL RESOURCE ORD</t>
  </si>
  <si>
    <t xml:space="preserve">PXD</t>
  </si>
  <si>
    <t xml:space="preserve">PXD-USAA</t>
  </si>
  <si>
    <t xml:space="preserve">US7237871071</t>
  </si>
  <si>
    <t xml:space="preserve">2690830</t>
  </si>
  <si>
    <t xml:space="preserve">PXD US Equity</t>
  </si>
  <si>
    <t xml:space="preserve">2023-12-31-R-238575/0/33774850/0/true/Equity</t>
  </si>
  <si>
    <t xml:space="preserve">R-238575/0/33774850/0/true/Equity</t>
  </si>
  <si>
    <t xml:space="preserve">PLAINS GP HOLDINGS LMT PART CL A UNT</t>
  </si>
  <si>
    <t xml:space="preserve">PAGP</t>
  </si>
  <si>
    <t xml:space="preserve">PAGP-USAA</t>
  </si>
  <si>
    <t xml:space="preserve">US72651A2078</t>
  </si>
  <si>
    <t xml:space="preserve">BDGHN95</t>
  </si>
  <si>
    <t xml:space="preserve">PAGP.O</t>
  </si>
  <si>
    <t xml:space="preserve">PAGP US Equity</t>
  </si>
  <si>
    <t xml:space="preserve">2023-12-31-R-238575/0/109601312/0/true/Equity</t>
  </si>
  <si>
    <t xml:space="preserve">R-238575/0/109601312/0/true/Equity</t>
  </si>
  <si>
    <t xml:space="preserve">Pliant Therapeutics Inc</t>
  </si>
  <si>
    <t xml:space="preserve">PLIANT THERAPEUTICS ORD</t>
  </si>
  <si>
    <t xml:space="preserve">PLRX-USAA</t>
  </si>
  <si>
    <t xml:space="preserve">US7291391057</t>
  </si>
  <si>
    <t xml:space="preserve">729139105</t>
  </si>
  <si>
    <t xml:space="preserve">BMDWW66</t>
  </si>
  <si>
    <t xml:space="preserve">PLRX.O</t>
  </si>
  <si>
    <t xml:space="preserve">PLRX US Equity</t>
  </si>
  <si>
    <t xml:space="preserve">PLRX</t>
  </si>
  <si>
    <t xml:space="preserve">2023-12-31-R-241450/0/188356723/0/true/Corporate Bond</t>
  </si>
  <si>
    <t xml:space="preserve">R-241450/0/188356723/0/true/Corporate Bond</t>
  </si>
  <si>
    <t xml:space="preserve">Polaris Inc</t>
  </si>
  <si>
    <t xml:space="preserve">PII    6.950 03/15/29 '29</t>
  </si>
  <si>
    <t xml:space="preserve">PII</t>
  </si>
  <si>
    <t xml:space="preserve">PII629F-USAA</t>
  </si>
  <si>
    <t xml:space="preserve">US731068AA07</t>
  </si>
  <si>
    <t xml:space="preserve">731068AA0</t>
  </si>
  <si>
    <t xml:space="preserve">BP39J12</t>
  </si>
  <si>
    <t xml:space="preserve">2023-12-31-R-238575/0/70435/0/true/Equity</t>
  </si>
  <si>
    <t xml:space="preserve">R-238575/0/70435/0/true/Equity</t>
  </si>
  <si>
    <t xml:space="preserve">POOL ORD</t>
  </si>
  <si>
    <t xml:space="preserve">POOLX</t>
  </si>
  <si>
    <t xml:space="preserve">POOL-USAA</t>
  </si>
  <si>
    <t xml:space="preserve">US73278L1052</t>
  </si>
  <si>
    <t xml:space="preserve">2781585</t>
  </si>
  <si>
    <t xml:space="preserve">POOL.O</t>
  </si>
  <si>
    <t xml:space="preserve">POOL US Equity</t>
  </si>
  <si>
    <t xml:space="preserve">POOL</t>
  </si>
  <si>
    <t xml:space="preserve">2023-12-31-R-238575/0/177407540/0/true/Equity Option</t>
  </si>
  <si>
    <t xml:space="preserve">R-238575/0/177407540/0/true/Equity Option</t>
  </si>
  <si>
    <t xml:space="preserve">POOL Jan4 460.0C</t>
  </si>
  <si>
    <t xml:space="preserve">POOL/A240119C460-USAA</t>
  </si>
  <si>
    <t xml:space="preserve">POOLA192446000.U^A24^2024012800</t>
  </si>
  <si>
    <t xml:space="preserve">POOL240119C00460000</t>
  </si>
  <si>
    <t xml:space="preserve">POOL US 01/19/24 C460 Equity</t>
  </si>
  <si>
    <t xml:space="preserve">2023-12-31-R-238575/0/177407567/0/true/Equity Option</t>
  </si>
  <si>
    <t xml:space="preserve">R-238575/0/177407567/0/true/Equity Option</t>
  </si>
  <si>
    <t xml:space="preserve">POOL Jan4 350.0P</t>
  </si>
  <si>
    <t xml:space="preserve">POOL/A240119P350-USAA</t>
  </si>
  <si>
    <t xml:space="preserve">POOLM192435000.U^A24^2024012800</t>
  </si>
  <si>
    <t xml:space="preserve">POOL240119P00350000</t>
  </si>
  <si>
    <t xml:space="preserve">POOL US 01/19/24 P350 Equity</t>
  </si>
  <si>
    <t xml:space="preserve">2023-12-31-R-238587/0/22429361/0/true/Equity</t>
  </si>
  <si>
    <t xml:space="preserve">R-238587/0/22429361/0/true/Equity</t>
  </si>
  <si>
    <t xml:space="preserve">POST HOLDINGS ORD</t>
  </si>
  <si>
    <t xml:space="preserve">POST</t>
  </si>
  <si>
    <t xml:space="preserve">POST-USAA</t>
  </si>
  <si>
    <t xml:space="preserve">US7374461041</t>
  </si>
  <si>
    <t xml:space="preserve">B6T0518</t>
  </si>
  <si>
    <t xml:space="preserve">POST.K</t>
  </si>
  <si>
    <t xml:space="preserve">POST US Equity</t>
  </si>
  <si>
    <t xml:space="preserve">2023-12-31-R-241450/0/22429361/0/true/Equity</t>
  </si>
  <si>
    <t xml:space="preserve">R-241450/0/22429361/0/true/Equity</t>
  </si>
  <si>
    <t xml:space="preserve">2023-12-31-R-238575/0/92115/0/true/Equity</t>
  </si>
  <si>
    <t xml:space="preserve">R-238575/0/92115/0/true/Equity</t>
  </si>
  <si>
    <t xml:space="preserve">PROCTER &amp; GAMBLE ORD</t>
  </si>
  <si>
    <t xml:space="preserve">PG</t>
  </si>
  <si>
    <t xml:space="preserve">PG-USAA</t>
  </si>
  <si>
    <t xml:space="preserve">US7427181091</t>
  </si>
  <si>
    <t xml:space="preserve">2704407</t>
  </si>
  <si>
    <t xml:space="preserve">PG US Equity</t>
  </si>
  <si>
    <t xml:space="preserve">2023-12-31-R-238575/0/188590747/0/true/Equity Option</t>
  </si>
  <si>
    <t xml:space="preserve">R-238575/0/188590747/0/true/Equity Option</t>
  </si>
  <si>
    <t xml:space="preserve">PG Feb4 140.0 P</t>
  </si>
  <si>
    <t xml:space="preserve">PG/A240216P140-USAA</t>
  </si>
  <si>
    <t xml:space="preserve">PGN162414000.U</t>
  </si>
  <si>
    <t xml:space="preserve">PG240216P00140000</t>
  </si>
  <si>
    <t xml:space="preserve">PG US 02/16/24 P140 Equity</t>
  </si>
  <si>
    <t xml:space="preserve">2023-12-31-R-238575/0/188590775/0/true/Equity Option</t>
  </si>
  <si>
    <t xml:space="preserve">R-238575/0/188590775/0/true/Equity Option</t>
  </si>
  <si>
    <t xml:space="preserve">PG Feb4 155.0 C</t>
  </si>
  <si>
    <t xml:space="preserve">PG/A240216C155-USAA</t>
  </si>
  <si>
    <t xml:space="preserve">PGB162415500.U</t>
  </si>
  <si>
    <t xml:space="preserve">PG240216C00155000</t>
  </si>
  <si>
    <t xml:space="preserve">PG US 02/16/24 C155 Equity</t>
  </si>
  <si>
    <t xml:space="preserve">2023-12-31-R-238575/0/190318298/0/true/Equity Option</t>
  </si>
  <si>
    <t xml:space="preserve">R-238575/0/190318298/0/true/Equity Option</t>
  </si>
  <si>
    <t xml:space="preserve">PG Mar4 140.0 P</t>
  </si>
  <si>
    <t xml:space="preserve">PG/A240315P140-USAA</t>
  </si>
  <si>
    <t xml:space="preserve">PGO152414000.U</t>
  </si>
  <si>
    <t xml:space="preserve">PG240315P00140000</t>
  </si>
  <si>
    <t xml:space="preserve">PG US 03/15/24 P140 Equity</t>
  </si>
  <si>
    <t xml:space="preserve">2023-12-31-R-238575/0/190318327/0/true/Equity Option</t>
  </si>
  <si>
    <t xml:space="preserve">R-238575/0/190318327/0/true/Equity Option</t>
  </si>
  <si>
    <t xml:space="preserve">PG Mar4 155.0 C</t>
  </si>
  <si>
    <t xml:space="preserve">PG/A240315C155-USAA</t>
  </si>
  <si>
    <t xml:space="preserve">PGC152415500.U</t>
  </si>
  <si>
    <t xml:space="preserve">PG240315C00155000</t>
  </si>
  <si>
    <t xml:space="preserve">PG US 03/15/24 C155 Equity</t>
  </si>
  <si>
    <t xml:space="preserve">2023-12-31-R-238575/0/117317/0/true/Equity</t>
  </si>
  <si>
    <t xml:space="preserve">R-238575/0/117317/0/true/Equity</t>
  </si>
  <si>
    <t xml:space="preserve">PROGRESSIVE ORD</t>
  </si>
  <si>
    <t xml:space="preserve">PGR</t>
  </si>
  <si>
    <t xml:space="preserve">PGR-USAA</t>
  </si>
  <si>
    <t xml:space="preserve">US7433151039</t>
  </si>
  <si>
    <t xml:space="preserve">2705024</t>
  </si>
  <si>
    <t xml:space="preserve">PGR US Equity</t>
  </si>
  <si>
    <t xml:space="preserve">2023-12-31-R-238575/0/184863794/0/true/Equity Option</t>
  </si>
  <si>
    <t xml:space="preserve">R-238575/0/184863794/0/true/Equity Option</t>
  </si>
  <si>
    <t xml:space="preserve">PGR May4 145.0 P</t>
  </si>
  <si>
    <t xml:space="preserve">PGR/A240517P145-USAA</t>
  </si>
  <si>
    <t xml:space="preserve">PGRQ172414500.U</t>
  </si>
  <si>
    <t xml:space="preserve">PGR240517P00145000</t>
  </si>
  <si>
    <t xml:space="preserve">PGR US 05/17/24 P145 Equity</t>
  </si>
  <si>
    <t xml:space="preserve">2023-12-31-R-238575/0/184863877/0/true/Equity Option</t>
  </si>
  <si>
    <t xml:space="preserve">R-238575/0/184863877/0/true/Equity Option</t>
  </si>
  <si>
    <t xml:space="preserve">PGR May4 180.0 C</t>
  </si>
  <si>
    <t xml:space="preserve">PGR/A240517C180-USAA</t>
  </si>
  <si>
    <t xml:space="preserve">PGRE172418000.U</t>
  </si>
  <si>
    <t xml:space="preserve">PGR240517C00180000</t>
  </si>
  <si>
    <t xml:space="preserve">PGR US 05/17/24 C180 Equity</t>
  </si>
  <si>
    <t xml:space="preserve">2023-12-31-R-238575/0/1225834/0/true/REIT</t>
  </si>
  <si>
    <t xml:space="preserve">R-238575/0/1225834/0/true/REIT</t>
  </si>
  <si>
    <t xml:space="preserve">PROLOGIS REIT</t>
  </si>
  <si>
    <t xml:space="preserve">PLD</t>
  </si>
  <si>
    <t xml:space="preserve">PLD-USAA</t>
  </si>
  <si>
    <t xml:space="preserve">US74340W1036</t>
  </si>
  <si>
    <t xml:space="preserve">B44WZD7</t>
  </si>
  <si>
    <t xml:space="preserve">PLD US Equity</t>
  </si>
  <si>
    <t xml:space="preserve">2023-12-31-R-238575/0/184864526/0/true/Equity Option</t>
  </si>
  <si>
    <t xml:space="preserve">R-238575/0/184864526/0/true/Equity Option</t>
  </si>
  <si>
    <t xml:space="preserve">PLD May4 120.0 P</t>
  </si>
  <si>
    <t xml:space="preserve">PLD/A240517P120-USAA</t>
  </si>
  <si>
    <t xml:space="preserve">PLDQ172412000.U</t>
  </si>
  <si>
    <t xml:space="preserve">PLD240517P00120000</t>
  </si>
  <si>
    <t xml:space="preserve">PLD US 05/17/24 P120 Equity</t>
  </si>
  <si>
    <t xml:space="preserve">2023-12-31-R-238575/0/184864592/0/true/Equity Option</t>
  </si>
  <si>
    <t xml:space="preserve">R-238575/0/184864592/0/true/Equity Option</t>
  </si>
  <si>
    <t xml:space="preserve">PLD May4 150.0 C</t>
  </si>
  <si>
    <t xml:space="preserve">PLD/A240517C150-USAA</t>
  </si>
  <si>
    <t xml:space="preserve">PLDE172415000.U</t>
  </si>
  <si>
    <t xml:space="preserve">PLD240517C00150000</t>
  </si>
  <si>
    <t xml:space="preserve">PLD US 05/17/24 C150 Equity</t>
  </si>
  <si>
    <t xml:space="preserve">2023-12-31-R-238587/0/3235527/0/true/Equity</t>
  </si>
  <si>
    <t xml:space="preserve">R-238587/0/3235527/0/true/Equity</t>
  </si>
  <si>
    <t xml:space="preserve">PROS HOLDINGS ORD</t>
  </si>
  <si>
    <t xml:space="preserve">PROX</t>
  </si>
  <si>
    <t xml:space="preserve">PRO-USAA</t>
  </si>
  <si>
    <t xml:space="preserve">US74346Y1038</t>
  </si>
  <si>
    <t xml:space="preserve">74346Y103</t>
  </si>
  <si>
    <t xml:space="preserve">B1YWQK0</t>
  </si>
  <si>
    <t xml:space="preserve">PRO</t>
  </si>
  <si>
    <t xml:space="preserve">PRO US Equity</t>
  </si>
  <si>
    <t xml:space="preserve">2023-12-31-R-238587/0/134531360/0/true/Convertible Bond</t>
  </si>
  <si>
    <t xml:space="preserve">R-238587/0/134531360/0/true/Convertible Bond</t>
  </si>
  <si>
    <t xml:space="preserve">PROX   2.250 09/15/27 CVT</t>
  </si>
  <si>
    <t xml:space="preserve">PRO227F-USAA</t>
  </si>
  <si>
    <t xml:space="preserve">US74346YAG89</t>
  </si>
  <si>
    <t xml:space="preserve">BM8QQX8</t>
  </si>
  <si>
    <t xml:space="preserve">2023-12-31-R-241450/0/3235527/0/true/Equity</t>
  </si>
  <si>
    <t xml:space="preserve">R-241450/0/3235527/0/true/Equity</t>
  </si>
  <si>
    <t xml:space="preserve">2023-12-31-R-241450/0/134531360/0/true/Convertible Bond</t>
  </si>
  <si>
    <t xml:space="preserve">R-241450/0/134531360/0/true/Convertible Bond</t>
  </si>
  <si>
    <t xml:space="preserve">2023-12-31-R-238587/0/58799860/0/true/Equity</t>
  </si>
  <si>
    <t xml:space="preserve">R-238587/0/58799860/0/true/Equity</t>
  </si>
  <si>
    <t xml:space="preserve">PROTAGONIST THERAPEUTICS ORD</t>
  </si>
  <si>
    <t xml:space="preserve">PTGX-USAA</t>
  </si>
  <si>
    <t xml:space="preserve">US74366E1029</t>
  </si>
  <si>
    <t xml:space="preserve">BDCBCD8</t>
  </si>
  <si>
    <t xml:space="preserve">PTGX.O</t>
  </si>
  <si>
    <t xml:space="preserve">PTGX US Equity</t>
  </si>
  <si>
    <t xml:space="preserve">PTGX</t>
  </si>
  <si>
    <t xml:space="preserve">743201204</t>
  </si>
  <si>
    <t xml:space="preserve">2023-12-31-R-238575/0/1227856/0/true/REIT</t>
  </si>
  <si>
    <t xml:space="preserve">R-238575/0/1227856/0/true/REIT</t>
  </si>
  <si>
    <t xml:space="preserve">PUBLIC STORAGE REIT ORD</t>
  </si>
  <si>
    <t xml:space="preserve">PSA</t>
  </si>
  <si>
    <t xml:space="preserve">PSA-USAA</t>
  </si>
  <si>
    <t xml:space="preserve">US74460D1090</t>
  </si>
  <si>
    <t xml:space="preserve">2852533</t>
  </si>
  <si>
    <t xml:space="preserve">PSA US Equity</t>
  </si>
  <si>
    <t xml:space="preserve">2023-12-31-R-238575/0/182050720/0/true/Equity Option</t>
  </si>
  <si>
    <t xml:space="preserve">R-238575/0/182050720/0/true/Equity Option</t>
  </si>
  <si>
    <t xml:space="preserve">PSA Mar4 280.0 P</t>
  </si>
  <si>
    <t xml:space="preserve">PSA/A240315P280-USAA</t>
  </si>
  <si>
    <t xml:space="preserve">PSAO152428000.U</t>
  </si>
  <si>
    <t xml:space="preserve">PSA240315P00280000</t>
  </si>
  <si>
    <t xml:space="preserve">PSA US 03/15/24 P280 Equity</t>
  </si>
  <si>
    <t xml:space="preserve">2023-12-31-R-238575/0/182050756/0/true/Equity Option</t>
  </si>
  <si>
    <t xml:space="preserve">R-238575/0/182050756/0/true/Equity Option</t>
  </si>
  <si>
    <t xml:space="preserve">PSA Mar4 320.0 C</t>
  </si>
  <si>
    <t xml:space="preserve">PSA/A240315C320-USAA</t>
  </si>
  <si>
    <t xml:space="preserve">PSAC152432000.U</t>
  </si>
  <si>
    <t xml:space="preserve">PSA240315C00320000</t>
  </si>
  <si>
    <t xml:space="preserve">PSA US 03/15/24 C320 Equity</t>
  </si>
  <si>
    <t xml:space="preserve">2023-12-31-R-238575/0/182050768/0/true/Equity Option</t>
  </si>
  <si>
    <t xml:space="preserve">R-238575/0/182050768/0/true/Equity Option</t>
  </si>
  <si>
    <t xml:space="preserve">PSA Mar4 330.0 C</t>
  </si>
  <si>
    <t xml:space="preserve">PSA/A240315C330-USAA</t>
  </si>
  <si>
    <t xml:space="preserve">PSAC152433000.U</t>
  </si>
  <si>
    <t xml:space="preserve">PSA240315C00330000</t>
  </si>
  <si>
    <t xml:space="preserve">PSA US 03/15/24 C330 Equity</t>
  </si>
  <si>
    <t xml:space="preserve">2023-12-31-R-238575/0/20486/0/true/Equity</t>
  </si>
  <si>
    <t xml:space="preserve">R-238575/0/20486/0/true/Equity</t>
  </si>
  <si>
    <t xml:space="preserve">PULTEGROUP ORD</t>
  </si>
  <si>
    <t xml:space="preserve">PHM</t>
  </si>
  <si>
    <t xml:space="preserve">PHM-USAA</t>
  </si>
  <si>
    <t xml:space="preserve">US7458671010</t>
  </si>
  <si>
    <t xml:space="preserve">2708841</t>
  </si>
  <si>
    <t xml:space="preserve">PHM US Equity</t>
  </si>
  <si>
    <t xml:space="preserve">2023-12-31-R-238575/0/5118957/0/true/Corporate Bond</t>
  </si>
  <si>
    <t xml:space="preserve">R-238575/0/5118957/0/true/Corporate Bond</t>
  </si>
  <si>
    <t xml:space="preserve">PHM    6.000 02/15/35</t>
  </si>
  <si>
    <t xml:space="preserve">PHM635F-USAA</t>
  </si>
  <si>
    <t xml:space="preserve">US745867AT82</t>
  </si>
  <si>
    <t xml:space="preserve">745867AT8</t>
  </si>
  <si>
    <t xml:space="preserve">BG491Z6</t>
  </si>
  <si>
    <t xml:space="preserve">2023-12-31-R-238575/0/178270902/0/true/Equity Option</t>
  </si>
  <si>
    <t xml:space="preserve">R-238575/0/178270902/0/true/Equity Option</t>
  </si>
  <si>
    <t xml:space="preserve">PHM Jan4 100.0 C</t>
  </si>
  <si>
    <t xml:space="preserve">PHM/A240119C100-USAA</t>
  </si>
  <si>
    <t xml:space="preserve">PHMA192410000.U^A24^2024012800</t>
  </si>
  <si>
    <t xml:space="preserve">PHM240119C00100000</t>
  </si>
  <si>
    <t xml:space="preserve">PHM US 01/19/24 C100 Equity</t>
  </si>
  <si>
    <t xml:space="preserve">2023-12-31-R-238575/0/178997340/0/true/Equity Option</t>
  </si>
  <si>
    <t xml:space="preserve">R-238575/0/178997340/0/true/Equity Option</t>
  </si>
  <si>
    <t xml:space="preserve">PHM Jan4 77.5 P</t>
  </si>
  <si>
    <t xml:space="preserve">PHM/A240119P77.5-USAA</t>
  </si>
  <si>
    <t xml:space="preserve">PHMM192407750.U^A24^2024012800</t>
  </si>
  <si>
    <t xml:space="preserve">PHM240119P00077500</t>
  </si>
  <si>
    <t xml:space="preserve">PHM US 01/19/24 P77.5 Equity</t>
  </si>
  <si>
    <t xml:space="preserve">2023-12-31-R-238587/0/20486/0/true/Equity</t>
  </si>
  <si>
    <t xml:space="preserve">R-238587/0/20486/0/true/Equity</t>
  </si>
  <si>
    <t xml:space="preserve">2023-12-31-R-238587/0/4999496/0/true/Corporate Bond</t>
  </si>
  <si>
    <t xml:space="preserve">R-238587/0/4999496/0/true/Corporate Bond</t>
  </si>
  <si>
    <t xml:space="preserve">PHM    6.375 05/15/33</t>
  </si>
  <si>
    <t xml:space="preserve">PHM633F/2-USAA</t>
  </si>
  <si>
    <t xml:space="preserve">US745867AP60</t>
  </si>
  <si>
    <t xml:space="preserve">745867AP6</t>
  </si>
  <si>
    <t xml:space="preserve">B3TBZW1</t>
  </si>
  <si>
    <t xml:space="preserve">2023-12-31-R-238575/0/98701365/0/true/Corporate Bond</t>
  </si>
  <si>
    <t xml:space="preserve">R-238575/0/98701365/0/true/Corporate Bond</t>
  </si>
  <si>
    <t xml:space="preserve">QUATRIM SAS</t>
  </si>
  <si>
    <t xml:space="preserve">CASP   5.875 01/15/27 DFTd</t>
  </si>
  <si>
    <t xml:space="preserve">XS2010039118</t>
  </si>
  <si>
    <t xml:space="preserve">BK9X8P0</t>
  </si>
  <si>
    <t xml:space="preserve">2023-12-31-R-238575/0/109366/0/true/Equity</t>
  </si>
  <si>
    <t xml:space="preserve">R-238575/0/109366/0/true/Equity</t>
  </si>
  <si>
    <t xml:space="preserve">QUALCOMM ORD</t>
  </si>
  <si>
    <t xml:space="preserve">QCOM</t>
  </si>
  <si>
    <t xml:space="preserve">QCOM-USAA</t>
  </si>
  <si>
    <t xml:space="preserve">US7475251036</t>
  </si>
  <si>
    <t xml:space="preserve">2714923</t>
  </si>
  <si>
    <t xml:space="preserve">QCOM.O</t>
  </si>
  <si>
    <t xml:space="preserve">QCOM US Equity</t>
  </si>
  <si>
    <t xml:space="preserve">2023-12-31-R-238575/0/133533446/0/true/Equity Option</t>
  </si>
  <si>
    <t xml:space="preserve">R-238575/0/133533446/0/true/Equity Option</t>
  </si>
  <si>
    <t xml:space="preserve">QCOM Jan4 135.0C</t>
  </si>
  <si>
    <t xml:space="preserve">QCOM/A240119C135-USAA</t>
  </si>
  <si>
    <t xml:space="preserve">QCOMA192413500.U^A24^2024012800</t>
  </si>
  <si>
    <t xml:space="preserve">QCOM240119C00135000</t>
  </si>
  <si>
    <t xml:space="preserve">QCOM US 01/19/24 C135 Equity</t>
  </si>
  <si>
    <t xml:space="preserve">2023-12-31-R-238575/0/133907441/0/true/Equity Option</t>
  </si>
  <si>
    <t xml:space="preserve">R-238575/0/133907441/0/true/Equity Option</t>
  </si>
  <si>
    <t xml:space="preserve">QCOM Jan4 90.0 P</t>
  </si>
  <si>
    <t xml:space="preserve">QCOM/A240119P90-USAA</t>
  </si>
  <si>
    <t xml:space="preserve">QCOMM192409000.U^A24^2024012800</t>
  </si>
  <si>
    <t xml:space="preserve">QCOM240119P00090000</t>
  </si>
  <si>
    <t xml:space="preserve">QCOM US 01/19/24 P90 Equity</t>
  </si>
  <si>
    <t xml:space="preserve">2023-12-31-R-238575/0/179871696/0/true/Equity Option</t>
  </si>
  <si>
    <t xml:space="preserve">R-238575/0/179871696/0/true/Equity Option</t>
  </si>
  <si>
    <t xml:space="preserve">QCOM Mar4 160.0C</t>
  </si>
  <si>
    <t xml:space="preserve">QCOM/A240315C160-USAA</t>
  </si>
  <si>
    <t xml:space="preserve">QCOMC152416000.U</t>
  </si>
  <si>
    <t xml:space="preserve">QCOM240315C00160000</t>
  </si>
  <si>
    <t xml:space="preserve">QCOM US 03/15/24 C160 Equity</t>
  </si>
  <si>
    <t xml:space="preserve">2023-12-31-R-238575/0/179871726/0/true/Equity Option</t>
  </si>
  <si>
    <t xml:space="preserve">R-238575/0/179871726/0/true/Equity Option</t>
  </si>
  <si>
    <t xml:space="preserve">QCOM Mar4 130.0P</t>
  </si>
  <si>
    <t xml:space="preserve">QCOM/A240315P130-USAA</t>
  </si>
  <si>
    <t xml:space="preserve">QCOMO152413000.U</t>
  </si>
  <si>
    <t xml:space="preserve">QCOM240315P00130000</t>
  </si>
  <si>
    <t xml:space="preserve">QCOM US 03/15/24 P130 Equity</t>
  </si>
  <si>
    <t xml:space="preserve">2023-12-31-R-238575/0/26970025/0/true/Equity</t>
  </si>
  <si>
    <t xml:space="preserve">R-238575/0/26970025/0/true/Equity</t>
  </si>
  <si>
    <t xml:space="preserve">Qualys Inc</t>
  </si>
  <si>
    <t xml:space="preserve">QUALYS ORD</t>
  </si>
  <si>
    <t xml:space="preserve">QLYS-USAA</t>
  </si>
  <si>
    <t xml:space="preserve">US74758T3032</t>
  </si>
  <si>
    <t xml:space="preserve">74758T303</t>
  </si>
  <si>
    <t xml:space="preserve">B7XJTN8</t>
  </si>
  <si>
    <t xml:space="preserve">QLYS.O</t>
  </si>
  <si>
    <t xml:space="preserve">QLYS US Equity</t>
  </si>
  <si>
    <t xml:space="preserve">QLYS</t>
  </si>
  <si>
    <t xml:space="preserve">2023-12-31-R-238575/0/56972/0/true/Equity</t>
  </si>
  <si>
    <t xml:space="preserve">R-238575/0/56972/0/true/Equity</t>
  </si>
  <si>
    <t xml:space="preserve">RTX ORD</t>
  </si>
  <si>
    <t xml:space="preserve">RTX</t>
  </si>
  <si>
    <t xml:space="preserve">RTX-USAA</t>
  </si>
  <si>
    <t xml:space="preserve">US75513E1010</t>
  </si>
  <si>
    <t xml:space="preserve">BM5M5Y3</t>
  </si>
  <si>
    <t xml:space="preserve">RTX US Equity</t>
  </si>
  <si>
    <t xml:space="preserve">2023-12-31-R-238575/0/187698608/0/true/Equity Option</t>
  </si>
  <si>
    <t xml:space="preserve">R-238575/0/187698608/0/true/Equity Option</t>
  </si>
  <si>
    <t xml:space="preserve">RTX Apr4 75.0 P</t>
  </si>
  <si>
    <t xml:space="preserve">RTX/A240419P75-USAA</t>
  </si>
  <si>
    <t xml:space="preserve">RTXP192407500.U</t>
  </si>
  <si>
    <t xml:space="preserve">RTX240419P00075000</t>
  </si>
  <si>
    <t xml:space="preserve">RTX US 04/19/24 P75 Equity</t>
  </si>
  <si>
    <t xml:space="preserve">2023-12-31-R-238575/0/187698625/0/true/Equity Option</t>
  </si>
  <si>
    <t xml:space="preserve">R-238575/0/187698625/0/true/Equity Option</t>
  </si>
  <si>
    <t xml:space="preserve">RTX Apr4 90.0 C</t>
  </si>
  <si>
    <t xml:space="preserve">RTX/A240419C90-USAA</t>
  </si>
  <si>
    <t xml:space="preserve">RTXD192409000.U</t>
  </si>
  <si>
    <t xml:space="preserve">RTX240419C00090000</t>
  </si>
  <si>
    <t xml:space="preserve">RTX US 04/19/24 C90 Equity</t>
  </si>
  <si>
    <t xml:space="preserve">2023-12-31-R-238575/0/134016/0/true/Equity</t>
  </si>
  <si>
    <t xml:space="preserve">R-238575/0/134016/0/true/Equity</t>
  </si>
  <si>
    <t xml:space="preserve">RANGE RESOURCES ORD</t>
  </si>
  <si>
    <t xml:space="preserve">RRC</t>
  </si>
  <si>
    <t xml:space="preserve">RRC-USAA</t>
  </si>
  <si>
    <t xml:space="preserve">US75281A1097</t>
  </si>
  <si>
    <t xml:space="preserve">2523334</t>
  </si>
  <si>
    <t xml:space="preserve">RRC US Equity</t>
  </si>
  <si>
    <t xml:space="preserve">2023-12-31-R-238575/0/143061083/0/true/Equity Option</t>
  </si>
  <si>
    <t xml:space="preserve">R-238575/0/143061083/0/true/Equity Option</t>
  </si>
  <si>
    <t xml:space="preserve">RRC Jan4 37.0 C</t>
  </si>
  <si>
    <t xml:space="preserve">RRC/A240119C37-USAA</t>
  </si>
  <si>
    <t xml:space="preserve">RRCA192403700.U^A24^2024012800</t>
  </si>
  <si>
    <t xml:space="preserve">RRC240119C00037000</t>
  </si>
  <si>
    <t xml:space="preserve">RRC US 01/19/24 C37 Equity</t>
  </si>
  <si>
    <t xml:space="preserve">2023-12-31-R-238575/0/177757268/0/true/Equity Option</t>
  </si>
  <si>
    <t xml:space="preserve">R-238575/0/177757268/0/true/Equity Option</t>
  </si>
  <si>
    <t xml:space="preserve">RRC Jan4 24.0 P</t>
  </si>
  <si>
    <t xml:space="preserve">RRC/A240119P24-USAA</t>
  </si>
  <si>
    <t xml:space="preserve">RRCM192402400.U^A24^2024012800</t>
  </si>
  <si>
    <t xml:space="preserve">RRC240119P00024000</t>
  </si>
  <si>
    <t xml:space="preserve">RRC US 01/19/24 P24 Equity</t>
  </si>
  <si>
    <t xml:space="preserve">2023-12-31-R-241450/0/134016/0/true/Equity</t>
  </si>
  <si>
    <t xml:space="preserve">R-241450/0/134016/0/true/Equity</t>
  </si>
  <si>
    <t xml:space="preserve">2023-12-31-R-241450/0/137737280/0/true/Corporate Bond</t>
  </si>
  <si>
    <t xml:space="preserve">R-241450/0/137737280/0/true/Corporate Bond</t>
  </si>
  <si>
    <t xml:space="preserve">RRC    8.250 01/15/29 '24</t>
  </si>
  <si>
    <t xml:space="preserve">RRC829-USAA</t>
  </si>
  <si>
    <t xml:space="preserve">US75281ABJ79</t>
  </si>
  <si>
    <t xml:space="preserve">75281ABJ7</t>
  </si>
  <si>
    <t xml:space="preserve">BPG5F64</t>
  </si>
  <si>
    <t xml:space="preserve">2023-12-31-R-238575/0/47700641/0/true/Equity</t>
  </si>
  <si>
    <t xml:space="preserve">R-238575/0/47700641/0/true/Equity</t>
  </si>
  <si>
    <t xml:space="preserve">RAPID7 ORD</t>
  </si>
  <si>
    <t xml:space="preserve">RPD</t>
  </si>
  <si>
    <t xml:space="preserve">RPD-USAA</t>
  </si>
  <si>
    <t xml:space="preserve">US7534221046</t>
  </si>
  <si>
    <t xml:space="preserve">753422104</t>
  </si>
  <si>
    <t xml:space="preserve">BZ22CY6</t>
  </si>
  <si>
    <t xml:space="preserve">RPD.O</t>
  </si>
  <si>
    <t xml:space="preserve">RPD US Equity</t>
  </si>
  <si>
    <t xml:space="preserve">2023-12-31-R-238575/0/184436678/0/true/Convertible Bond</t>
  </si>
  <si>
    <t xml:space="preserve">R-238575/0/184436678/0/true/Convertible Bond</t>
  </si>
  <si>
    <t xml:space="preserve">RPD    1.250 03/15/29 CVT</t>
  </si>
  <si>
    <t xml:space="preserve">RPD129AF-USAA</t>
  </si>
  <si>
    <t xml:space="preserve">US753422AG97</t>
  </si>
  <si>
    <t xml:space="preserve">BNTW0J6</t>
  </si>
  <si>
    <t xml:space="preserve">2023-12-31-R-238587/0/47700641/0/true/Equity</t>
  </si>
  <si>
    <t xml:space="preserve">R-238587/0/47700641/0/true/Equity</t>
  </si>
  <si>
    <t xml:space="preserve">2023-12-31-R-238587/0/184436678/0/true/Convertible Bond</t>
  </si>
  <si>
    <t xml:space="preserve">R-238587/0/184436678/0/true/Convertible Bond</t>
  </si>
  <si>
    <t xml:space="preserve">2023-12-31-R-241450/0/47700641/0/true/Equity</t>
  </si>
  <si>
    <t xml:space="preserve">R-241450/0/47700641/0/true/Equity</t>
  </si>
  <si>
    <t xml:space="preserve">2023-12-31-R-241450/0/184436678/0/true/Convertible Bond</t>
  </si>
  <si>
    <t xml:space="preserve">R-241450/0/184436678/0/true/Convertible Bond</t>
  </si>
  <si>
    <t xml:space="preserve">2023-12-31-R-238575/0/13224/0/true/Equity</t>
  </si>
  <si>
    <t xml:space="preserve">R-238575/0/13224/0/true/Equity</t>
  </si>
  <si>
    <t xml:space="preserve">REGENERON PHARMACEUTICALS ORD</t>
  </si>
  <si>
    <t xml:space="preserve">REGN</t>
  </si>
  <si>
    <t xml:space="preserve">REGN-USAA</t>
  </si>
  <si>
    <t xml:space="preserve">US75886F1075</t>
  </si>
  <si>
    <t xml:space="preserve">2730190</t>
  </si>
  <si>
    <t xml:space="preserve">REGN.O</t>
  </si>
  <si>
    <t xml:space="preserve">REGN US Equity</t>
  </si>
  <si>
    <t xml:space="preserve">2023-12-31-R-238575/0/133534166/0/true/Equity Option</t>
  </si>
  <si>
    <t xml:space="preserve">R-238575/0/133534166/0/true/Equity Option</t>
  </si>
  <si>
    <t xml:space="preserve">REGN Jan4 670.0P</t>
  </si>
  <si>
    <t xml:space="preserve">REGN/A240119P670-USAA</t>
  </si>
  <si>
    <t xml:space="preserve">REGNM192467000.U^A24^2024012800</t>
  </si>
  <si>
    <t xml:space="preserve">REGN240119P00670000</t>
  </si>
  <si>
    <t xml:space="preserve">REGN US 01/19/24 P670 Equity</t>
  </si>
  <si>
    <t xml:space="preserve">2023-12-31-R-238575/0/134084940/0/true/Equity Option</t>
  </si>
  <si>
    <t xml:space="preserve">R-238575/0/134084940/0/true/Equity Option</t>
  </si>
  <si>
    <t xml:space="preserve">REGN Jan4 930.0C</t>
  </si>
  <si>
    <t xml:space="preserve">REGN/A240119C930-USAA</t>
  </si>
  <si>
    <t xml:space="preserve">REGNA192493000.U^A24^2024012800</t>
  </si>
  <si>
    <t xml:space="preserve">REGN240119C00930000</t>
  </si>
  <si>
    <t xml:space="preserve">REGN US 01/19/24 C930 Equity</t>
  </si>
  <si>
    <t xml:space="preserve">2023-12-31-R-238575/0/184868226/0/true/Equity Option</t>
  </si>
  <si>
    <t xml:space="preserve">R-238575/0/184868226/0/true/Equity Option</t>
  </si>
  <si>
    <t xml:space="preserve">REGN May4 780.0P</t>
  </si>
  <si>
    <t xml:space="preserve">REGN/A240517P780-USAA</t>
  </si>
  <si>
    <t xml:space="preserve">REGNQ172478000.U</t>
  </si>
  <si>
    <t xml:space="preserve">REGN240517P00780000</t>
  </si>
  <si>
    <t xml:space="preserve">REGN US 05/17/24 P780 Equity</t>
  </si>
  <si>
    <t xml:space="preserve">2023-12-31-R-238575/0/184994480/0/true/Equity Option</t>
  </si>
  <si>
    <t xml:space="preserve">R-238575/0/184994480/0/true/Equity Option</t>
  </si>
  <si>
    <t xml:space="preserve">REGN May4 970.0C</t>
  </si>
  <si>
    <t xml:space="preserve">REGN/A240517C970-USAA</t>
  </si>
  <si>
    <t xml:space="preserve">REGNE172497000.U</t>
  </si>
  <si>
    <t xml:space="preserve">REGN240517C00970000</t>
  </si>
  <si>
    <t xml:space="preserve">REGN US 05/17/24 C970 Equity</t>
  </si>
  <si>
    <t xml:space="preserve">2023-12-31-R-238575/0/1232552/0/true/Equity</t>
  </si>
  <si>
    <t xml:space="preserve">R-238575/0/1232552/0/true/Equity</t>
  </si>
  <si>
    <t xml:space="preserve">REPLIGEN ORD</t>
  </si>
  <si>
    <t xml:space="preserve">RGEN</t>
  </si>
  <si>
    <t xml:space="preserve">RGEN-USAA</t>
  </si>
  <si>
    <t xml:space="preserve">US7599161095</t>
  </si>
  <si>
    <t xml:space="preserve">759916109</t>
  </si>
  <si>
    <t xml:space="preserve">2731654</t>
  </si>
  <si>
    <t xml:space="preserve">RGEN.O</t>
  </si>
  <si>
    <t xml:space="preserve">RGEN US Equity</t>
  </si>
  <si>
    <t xml:space="preserve">2023-12-31-R-238575/0/189937233/0/true/Convertible Bond</t>
  </si>
  <si>
    <t xml:space="preserve">R-238575/0/189937233/0/true/Convertible Bond</t>
  </si>
  <si>
    <t xml:space="preserve">RGEN   1.000 12/15/28 CVT</t>
  </si>
  <si>
    <t xml:space="preserve">RGEN128AF-USAA</t>
  </si>
  <si>
    <t xml:space="preserve">US759916AC34</t>
  </si>
  <si>
    <t xml:space="preserve">BM9S8J3</t>
  </si>
  <si>
    <t xml:space="preserve">2023-12-31-R-241450/0/1232552/0/true/Equity</t>
  </si>
  <si>
    <t xml:space="preserve">R-241450/0/1232552/0/true/Equity</t>
  </si>
  <si>
    <t xml:space="preserve">2023-12-31-R-241450/0/189937233/0/true/Convertible Bond</t>
  </si>
  <si>
    <t xml:space="preserve">R-241450/0/189937233/0/true/Convertible Bond</t>
  </si>
  <si>
    <t xml:space="preserve">2023-12-31-R-238575/0/33546112/0/true/Equity</t>
  </si>
  <si>
    <t xml:space="preserve">R-238575/0/33546112/0/true/Equity</t>
  </si>
  <si>
    <t xml:space="preserve">RINGCENTRAL CL A ORD</t>
  </si>
  <si>
    <t xml:space="preserve">RNG</t>
  </si>
  <si>
    <t xml:space="preserve">RNG-USAA</t>
  </si>
  <si>
    <t xml:space="preserve">US76680R2067</t>
  </si>
  <si>
    <t xml:space="preserve">BDZCRX3</t>
  </si>
  <si>
    <t xml:space="preserve">RNG US Equity</t>
  </si>
  <si>
    <t xml:space="preserve">2023-12-31-R-238575/0/134713717/0/true/Equity</t>
  </si>
  <si>
    <t xml:space="preserve">R-238575/0/134713717/0/true/Equity</t>
  </si>
  <si>
    <t xml:space="preserve">RIVIAN AUTOMOTIVE CL A ORD</t>
  </si>
  <si>
    <t xml:space="preserve">RIVN</t>
  </si>
  <si>
    <t xml:space="preserve">RIVN-USAA</t>
  </si>
  <si>
    <t xml:space="preserve">US76954A1034</t>
  </si>
  <si>
    <t xml:space="preserve">76954A103</t>
  </si>
  <si>
    <t xml:space="preserve">BL98841</t>
  </si>
  <si>
    <t xml:space="preserve">RIVN.O</t>
  </si>
  <si>
    <t xml:space="preserve">RIVN US Equity</t>
  </si>
  <si>
    <t xml:space="preserve">2023-12-31-R-238575/0/175560903/0/true/Convertible Bond</t>
  </si>
  <si>
    <t xml:space="preserve">R-238575/0/175560903/0/true/Convertible Bond</t>
  </si>
  <si>
    <t xml:space="preserve">RIVN   4.625 03/15/29 CVT</t>
  </si>
  <si>
    <t xml:space="preserve">RIVN429AF-USAA</t>
  </si>
  <si>
    <t xml:space="preserve">US76954AAA16</t>
  </si>
  <si>
    <t xml:space="preserve">BMGQMN2</t>
  </si>
  <si>
    <t xml:space="preserve">2023-12-31-R-238575/0/186423562/0/true/Convertible Bond</t>
  </si>
  <si>
    <t xml:space="preserve">R-238575/0/186423562/0/true/Convertible Bond</t>
  </si>
  <si>
    <t xml:space="preserve">RIVN   3.625 10/15/30 CVT</t>
  </si>
  <si>
    <t xml:space="preserve">RIVN330AF-USAA</t>
  </si>
  <si>
    <t xml:space="preserve">US76954AAC71</t>
  </si>
  <si>
    <t xml:space="preserve">BPTK2V0</t>
  </si>
  <si>
    <t xml:space="preserve">2023-12-31-R-238587/0/134713717/0/true/Equity</t>
  </si>
  <si>
    <t xml:space="preserve">R-238587/0/134713717/0/true/Equity</t>
  </si>
  <si>
    <t xml:space="preserve">2023-12-31-R-238587/0/186423562/0/true/Convertible Bond</t>
  </si>
  <si>
    <t xml:space="preserve">R-238587/0/186423562/0/true/Convertible Bond</t>
  </si>
  <si>
    <t xml:space="preserve">2023-12-31-R-241450/0/134713717/0/true/Equity</t>
  </si>
  <si>
    <t xml:space="preserve">R-241450/0/134713717/0/true/Equity</t>
  </si>
  <si>
    <t xml:space="preserve">2023-12-31-R-241450/0/175560903/0/true/Convertible Bond</t>
  </si>
  <si>
    <t xml:space="preserve">R-241450/0/175560903/0/true/Convertible Bond</t>
  </si>
  <si>
    <t xml:space="preserve">2023-12-31-R-241450/0/186423562/0/true/Convertible Bond</t>
  </si>
  <si>
    <t xml:space="preserve">R-241450/0/186423562/0/true/Convertible Bond</t>
  </si>
  <si>
    <t xml:space="preserve">2023-12-31-R-238575/0/56451/0/true/Equity</t>
  </si>
  <si>
    <t xml:space="preserve">R-238575/0/56451/0/true/Equity</t>
  </si>
  <si>
    <t xml:space="preserve">ROBERT HALF ORD</t>
  </si>
  <si>
    <t xml:space="preserve">RHI</t>
  </si>
  <si>
    <t xml:space="preserve">RHI-USAA</t>
  </si>
  <si>
    <t xml:space="preserve">US7703231032</t>
  </si>
  <si>
    <t xml:space="preserve">2110703</t>
  </si>
  <si>
    <t xml:space="preserve">RHI US Equity</t>
  </si>
  <si>
    <t xml:space="preserve">2023-12-31-R-238587/0/56451/0/true/Equity</t>
  </si>
  <si>
    <t xml:space="preserve">R-238587/0/56451/0/true/Equity</t>
  </si>
  <si>
    <t xml:space="preserve">2023-12-31-R-238575/0/119561891/0/true/Equity</t>
  </si>
  <si>
    <t xml:space="preserve">R-238575/0/119561891/0/true/Equity</t>
  </si>
  <si>
    <t xml:space="preserve">ROBLOX CL A ORD</t>
  </si>
  <si>
    <t xml:space="preserve">RBLX</t>
  </si>
  <si>
    <t xml:space="preserve">RBLX-USAA</t>
  </si>
  <si>
    <t xml:space="preserve">US7710491033</t>
  </si>
  <si>
    <t xml:space="preserve">BMWBC20</t>
  </si>
  <si>
    <t xml:space="preserve">RBLX.K</t>
  </si>
  <si>
    <t xml:space="preserve">RBLX US Equity</t>
  </si>
  <si>
    <t xml:space="preserve">2023-12-31-R-241450/0/135666663/0/true/Corporate Bond</t>
  </si>
  <si>
    <t xml:space="preserve">R-241450/0/135666663/0/true/Corporate Bond</t>
  </si>
  <si>
    <t xml:space="preserve">RBLX   3.875 05/01/30 '24</t>
  </si>
  <si>
    <t xml:space="preserve">RBLX330AF-USAA</t>
  </si>
  <si>
    <t xml:space="preserve">US771049AA15</t>
  </si>
  <si>
    <t xml:space="preserve">771049AA1</t>
  </si>
  <si>
    <t xml:space="preserve">BNHW2C5</t>
  </si>
  <si>
    <t xml:space="preserve">2023-12-31-R-238575/0/120302319/0/true/Equity</t>
  </si>
  <si>
    <t xml:space="preserve">R-238575/0/120302319/0/true/Equity</t>
  </si>
  <si>
    <t xml:space="preserve">Roivant Sciences Ltd</t>
  </si>
  <si>
    <t xml:space="preserve">ROIVANT SCIENCES ORD</t>
  </si>
  <si>
    <t xml:space="preserve">ROIV-USAA</t>
  </si>
  <si>
    <t xml:space="preserve">BMG762791017</t>
  </si>
  <si>
    <t xml:space="preserve">BMW4NZ9</t>
  </si>
  <si>
    <t xml:space="preserve">ROIV.O</t>
  </si>
  <si>
    <t xml:space="preserve">ROIV US Equity</t>
  </si>
  <si>
    <t xml:space="preserve">ROIV</t>
  </si>
  <si>
    <t xml:space="preserve">2023-12-31-R-238575/0/69932465/0/true/Equity</t>
  </si>
  <si>
    <t xml:space="preserve">R-238575/0/69932465/0/true/Equity</t>
  </si>
  <si>
    <t xml:space="preserve">Roku Inc</t>
  </si>
  <si>
    <t xml:space="preserve">ROKU CL A ORD</t>
  </si>
  <si>
    <t xml:space="preserve">ROKU</t>
  </si>
  <si>
    <t xml:space="preserve">ROKU-USAA</t>
  </si>
  <si>
    <t xml:space="preserve">US77543R1023</t>
  </si>
  <si>
    <t xml:space="preserve">77543R102</t>
  </si>
  <si>
    <t xml:space="preserve">BZ1LFG7</t>
  </si>
  <si>
    <t xml:space="preserve">ROKU.O</t>
  </si>
  <si>
    <t xml:space="preserve">ROKU US Equity</t>
  </si>
  <si>
    <t xml:space="preserve">2023-12-31-R-238575/0/139363/0/true/Equity</t>
  </si>
  <si>
    <t xml:space="preserve">R-238575/0/139363/0/true/Equity</t>
  </si>
  <si>
    <t xml:space="preserve">ROSS STORES ORD</t>
  </si>
  <si>
    <t xml:space="preserve">ROST</t>
  </si>
  <si>
    <t xml:space="preserve">ROST-USAA</t>
  </si>
  <si>
    <t xml:space="preserve">US7782961038</t>
  </si>
  <si>
    <t xml:space="preserve">2746711</t>
  </si>
  <si>
    <t xml:space="preserve">ROST.O</t>
  </si>
  <si>
    <t xml:space="preserve">ROST US Equity</t>
  </si>
  <si>
    <t xml:space="preserve">2023-12-31-R-238575/0/133534637/0/true/Equity Option</t>
  </si>
  <si>
    <t xml:space="preserve">R-238575/0/133534637/0/true/Equity Option</t>
  </si>
  <si>
    <t xml:space="preserve">ROST Jan4 130.0C</t>
  </si>
  <si>
    <t xml:space="preserve">ROST/A240119C130-USAA</t>
  </si>
  <si>
    <t xml:space="preserve">ROSTA192413000.U^A24^2024012800</t>
  </si>
  <si>
    <t xml:space="preserve">ROST240119C00130000</t>
  </si>
  <si>
    <t xml:space="preserve">ROST US 01/19/24 C130 Equity</t>
  </si>
  <si>
    <t xml:space="preserve">2023-12-31-R-238575/0/133534651/0/true/Equity Option</t>
  </si>
  <si>
    <t xml:space="preserve">R-238575/0/133534651/0/true/Equity Option</t>
  </si>
  <si>
    <t xml:space="preserve">ROST Jan4 105.0P</t>
  </si>
  <si>
    <t xml:space="preserve">ROST/A240119P105-USAA</t>
  </si>
  <si>
    <t xml:space="preserve">ROSTM192410500.U^A24^2024012800</t>
  </si>
  <si>
    <t xml:space="preserve">ROST240119P00105000</t>
  </si>
  <si>
    <t xml:space="preserve">ROST US 01/19/24 P105 Equity</t>
  </si>
  <si>
    <t xml:space="preserve">2023-12-31-R-238575/0/80346/0/true/Equity</t>
  </si>
  <si>
    <t xml:space="preserve">R-238575/0/80346/0/true/Equity</t>
  </si>
  <si>
    <t xml:space="preserve">ROYAL CARIBBEAN GROUP ORD</t>
  </si>
  <si>
    <t xml:space="preserve">RCL</t>
  </si>
  <si>
    <t xml:space="preserve">RCL-USAA</t>
  </si>
  <si>
    <t xml:space="preserve">LR0008862868</t>
  </si>
  <si>
    <t xml:space="preserve">2754907</t>
  </si>
  <si>
    <t xml:space="preserve">RCL US Equity</t>
  </si>
  <si>
    <t xml:space="preserve">2023-12-31-R-238575/0/126097575/0/true/Corporate Bond</t>
  </si>
  <si>
    <t xml:space="preserve">R-238575/0/126097575/0/true/Corporate Bond</t>
  </si>
  <si>
    <t xml:space="preserve">RCL    5.500 04/01/28 '27</t>
  </si>
  <si>
    <t xml:space="preserve">RCL528AF-USAA</t>
  </si>
  <si>
    <t xml:space="preserve">US780153BG60</t>
  </si>
  <si>
    <t xml:space="preserve">780153BG6</t>
  </si>
  <si>
    <t xml:space="preserve">BN486D5</t>
  </si>
  <si>
    <t xml:space="preserve">2023-12-31-R-238575/0/134349939/0/true/Equity Option</t>
  </si>
  <si>
    <t xml:space="preserve">R-238575/0/134349939/0/true/Equity Option</t>
  </si>
  <si>
    <t xml:space="preserve">RCL Jan4 130.0 C</t>
  </si>
  <si>
    <t xml:space="preserve">RCL/A240119C130-USAA</t>
  </si>
  <si>
    <t xml:space="preserve">RCLA192413000.U^A24^2024012800</t>
  </si>
  <si>
    <t xml:space="preserve">RCL240119C00130000</t>
  </si>
  <si>
    <t xml:space="preserve">RCL US 01/19/24 C130 Equity</t>
  </si>
  <si>
    <t xml:space="preserve">2023-12-31-R-238575/0/179968702/0/true/Equity Option</t>
  </si>
  <si>
    <t xml:space="preserve">R-238575/0/179968702/0/true/Equity Option</t>
  </si>
  <si>
    <t xml:space="preserve">RCL Jan4 92.5 P</t>
  </si>
  <si>
    <t xml:space="preserve">RCL/A240119P92.5-USAA</t>
  </si>
  <si>
    <t xml:space="preserve">RCLM192409250.U^A24^2024012800</t>
  </si>
  <si>
    <t xml:space="preserve">RCL240119P00092500</t>
  </si>
  <si>
    <t xml:space="preserve">RCL US 01/19/24 P92.5 Equity</t>
  </si>
  <si>
    <t xml:space="preserve">2023-12-31-R-238581/0/189945291/0/true/CDS</t>
  </si>
  <si>
    <t xml:space="preserve">R-238581/0/189945291/0/true/CDS</t>
  </si>
  <si>
    <t xml:space="preserve">Royal Caribbean Cruises Ltd - 500 2028-12-20 </t>
  </si>
  <si>
    <t xml:space="preserve">RCL    3.700 03/15/28 '27</t>
  </si>
  <si>
    <t xml:space="preserve">RCLCDS500L2028-160129250</t>
  </si>
  <si>
    <t xml:space="preserve">US780153AW20</t>
  </si>
  <si>
    <t xml:space="preserve">2023-12-31-R-238575/0/130997504/0/true/Equity</t>
  </si>
  <si>
    <t xml:space="preserve">R-238575/0/130997504/0/true/Equity</t>
  </si>
  <si>
    <t xml:space="preserve">RXSIGHT ORD</t>
  </si>
  <si>
    <t xml:space="preserve">RXST-USAA</t>
  </si>
  <si>
    <t xml:space="preserve">US78349D1072</t>
  </si>
  <si>
    <t xml:space="preserve">BMJ0GR3</t>
  </si>
  <si>
    <t xml:space="preserve">RXST.O</t>
  </si>
  <si>
    <t xml:space="preserve">RXST US Equity</t>
  </si>
  <si>
    <t xml:space="preserve">RXST</t>
  </si>
  <si>
    <t xml:space="preserve">2023-12-31-R-238575/0/72784/0/true/Equity</t>
  </si>
  <si>
    <t xml:space="preserve">R-238575/0/72784/0/true/Equity</t>
  </si>
  <si>
    <t xml:space="preserve">S&amp;P GLOBAL ORD</t>
  </si>
  <si>
    <t xml:space="preserve">SPGI</t>
  </si>
  <si>
    <t xml:space="preserve">SPGI-USAA</t>
  </si>
  <si>
    <t xml:space="preserve">US78409V1044</t>
  </si>
  <si>
    <t xml:space="preserve">BYV2325</t>
  </si>
  <si>
    <t xml:space="preserve">SPGI.K</t>
  </si>
  <si>
    <t xml:space="preserve">SPGI US Equity</t>
  </si>
  <si>
    <t xml:space="preserve">2023-12-31-R-238575/0/175532144/0/true/Equity Option</t>
  </si>
  <si>
    <t xml:space="preserve">R-238575/0/175532144/0/true/Equity Option</t>
  </si>
  <si>
    <t xml:space="preserve">SPGI Jun4 380.0P</t>
  </si>
  <si>
    <t xml:space="preserve">SPGI/A240621P380-USAA</t>
  </si>
  <si>
    <t xml:space="preserve">SPGIR212438000.U</t>
  </si>
  <si>
    <t xml:space="preserve">SPGI240621P00380000</t>
  </si>
  <si>
    <t xml:space="preserve">SPGI US 06/21/24 P380 Equity</t>
  </si>
  <si>
    <t xml:space="preserve">2023-12-31-R-238575/0/175532314/0/true/Equity Option</t>
  </si>
  <si>
    <t xml:space="preserve">R-238575/0/175532314/0/true/Equity Option</t>
  </si>
  <si>
    <t xml:space="preserve">SPGI Jun4 510.0C</t>
  </si>
  <si>
    <t xml:space="preserve">SPGI/A240621C510-USAA</t>
  </si>
  <si>
    <t xml:space="preserve">SPGIF212451000.U</t>
  </si>
  <si>
    <t xml:space="preserve">SPGI240621C00510000</t>
  </si>
  <si>
    <t xml:space="preserve">SPGI US 06/21/24 C510 Equity</t>
  </si>
  <si>
    <t xml:space="preserve">2023-12-31-R-238575/0/184875261/0/true/Equity Option</t>
  </si>
  <si>
    <t xml:space="preserve">R-238575/0/184875261/0/true/Equity Option</t>
  </si>
  <si>
    <t xml:space="preserve">SPGI May4 410.0P</t>
  </si>
  <si>
    <t xml:space="preserve">SPGI/A240517P410-USAA</t>
  </si>
  <si>
    <t xml:space="preserve">SPGIQ172441000.U</t>
  </si>
  <si>
    <t xml:space="preserve">SPGI240517P00410000</t>
  </si>
  <si>
    <t xml:space="preserve">SPGI US 05/17/24 P410 Equity</t>
  </si>
  <si>
    <t xml:space="preserve">2023-12-31-R-238575/0/184875351/0/true/Equity Option</t>
  </si>
  <si>
    <t xml:space="preserve">R-238575/0/184875351/0/true/Equity Option</t>
  </si>
  <si>
    <t xml:space="preserve">SPGI May4 480.0C</t>
  </si>
  <si>
    <t xml:space="preserve">SPGI/A240517C480-USAA</t>
  </si>
  <si>
    <t xml:space="preserve">SPGIE172448000.U</t>
  </si>
  <si>
    <t xml:space="preserve">SPGI240517C00480000</t>
  </si>
  <si>
    <t xml:space="preserve">SPGI US 05/17/24 C480 Equity</t>
  </si>
  <si>
    <t xml:space="preserve">2023-12-31-R-238587/0/180489169/0/true/Corporate Bond</t>
  </si>
  <si>
    <t xml:space="preserve">R-238587/0/180489169/0/true/Corporate Bond</t>
  </si>
  <si>
    <t xml:space="preserve">SHUTTERFLY FINANCE, LLC</t>
  </si>
  <si>
    <t xml:space="preserve">PHHDG  9.750 10/01/27 '25</t>
  </si>
  <si>
    <t xml:space="preserve">PHHDG</t>
  </si>
  <si>
    <t xml:space="preserve">SFLY927AF-USAA</t>
  </si>
  <si>
    <t xml:space="preserve">US82568NAE13</t>
  </si>
  <si>
    <t xml:space="preserve">82568NAE1</t>
  </si>
  <si>
    <t xml:space="preserve">2023-12-31-R-238596/0/183185404/103871/true/Term Loan</t>
  </si>
  <si>
    <t xml:space="preserve">R-238596/0/183185404/103871/true/Term Loan</t>
  </si>
  <si>
    <t xml:space="preserve">SFLY TL 1L</t>
  </si>
  <si>
    <t xml:space="preserve">SFLY TL Credit Facility</t>
  </si>
  <si>
    <t xml:space="preserve">SHUTTER/TL1L-USAA</t>
  </si>
  <si>
    <t xml:space="preserve">82568TAD0</t>
  </si>
  <si>
    <t xml:space="preserve">SHUTTER/TL1L</t>
  </si>
  <si>
    <t xml:space="preserve">BL4291086</t>
  </si>
  <si>
    <t xml:space="preserve">Shutterfly Inc</t>
  </si>
  <si>
    <t xml:space="preserve">SFLY/TLB1L/3-USAA</t>
  </si>
  <si>
    <t xml:space="preserve">2023-12-31-R-291134/0/183185404/0/true/Term Loan</t>
  </si>
  <si>
    <t xml:space="preserve">R-291134/0/183185404/0/true/Term Loan</t>
  </si>
  <si>
    <t xml:space="preserve">2023-12-31-R-241450/0/54725/0/true/Equity</t>
  </si>
  <si>
    <t xml:space="preserve">R-241450/0/54725/0/true/Equity</t>
  </si>
  <si>
    <t xml:space="preserve">SM ENERGY ORD</t>
  </si>
  <si>
    <t xml:space="preserve">SM</t>
  </si>
  <si>
    <t xml:space="preserve">SM-USAA</t>
  </si>
  <si>
    <t xml:space="preserve">US78454L1008</t>
  </si>
  <si>
    <t xml:space="preserve">2764188</t>
  </si>
  <si>
    <t xml:space="preserve">SM US Equity</t>
  </si>
  <si>
    <t xml:space="preserve">2023-12-31-R-241450/0/80158150/0/true/Corporate Bond</t>
  </si>
  <si>
    <t xml:space="preserve">R-241450/0/80158150/0/true/Corporate Bond</t>
  </si>
  <si>
    <t xml:space="preserve">SM     6.625 01/15/27 '24</t>
  </si>
  <si>
    <t xml:space="preserve">SM627F-USAA</t>
  </si>
  <si>
    <t xml:space="preserve">US78454LAP58</t>
  </si>
  <si>
    <t xml:space="preserve">78454LAP5</t>
  </si>
  <si>
    <t xml:space="preserve">BG43WV1</t>
  </si>
  <si>
    <t xml:space="preserve">2023-12-31-R-238575/0/72668/0/true/Exchange Traded Fund</t>
  </si>
  <si>
    <t xml:space="preserve">R-238575/0/72668/0/true/Exchange Traded Fund</t>
  </si>
  <si>
    <t xml:space="preserve">SPDR S&amp;P 500 ETF</t>
  </si>
  <si>
    <t xml:space="preserve">SPY</t>
  </si>
  <si>
    <t xml:space="preserve">SPY-USAA</t>
  </si>
  <si>
    <t xml:space="preserve">US78462F1030</t>
  </si>
  <si>
    <t xml:space="preserve">2840215</t>
  </si>
  <si>
    <t xml:space="preserve">SPY US Equity</t>
  </si>
  <si>
    <t xml:space="preserve">2023-12-31-R-238575/0/133564041/0/true/Equity Option</t>
  </si>
  <si>
    <t xml:space="preserve">R-238575/0/133564041/0/true/Equity Option</t>
  </si>
  <si>
    <t xml:space="preserve">SPY Jan4 430.0 C</t>
  </si>
  <si>
    <t xml:space="preserve">SPY/A240119C430-USAA</t>
  </si>
  <si>
    <t xml:space="preserve">SPYA192443000.U^A24^2024012800</t>
  </si>
  <si>
    <t xml:space="preserve">SPY240119C00430000</t>
  </si>
  <si>
    <t xml:space="preserve">SPY US 01/19/24 C430 Equity</t>
  </si>
  <si>
    <t xml:space="preserve">2023-12-31-R-238575/0/133564051/0/true/Equity Option</t>
  </si>
  <si>
    <t xml:space="preserve">R-238575/0/133564051/0/true/Equity Option</t>
  </si>
  <si>
    <t xml:space="preserve">SPY Jan4 480.0 C</t>
  </si>
  <si>
    <t xml:space="preserve">SPY/A240119C480-USAA</t>
  </si>
  <si>
    <t xml:space="preserve">SPYA192448000.U^A24^2024012800</t>
  </si>
  <si>
    <t xml:space="preserve">SPY240119C00480000</t>
  </si>
  <si>
    <t xml:space="preserve">SPY US 01/19/24 C480 Equity</t>
  </si>
  <si>
    <t xml:space="preserve">2023-12-31-R-238575/0/133564052/0/true/Equity Option</t>
  </si>
  <si>
    <t xml:space="preserve">R-238575/0/133564052/0/true/Equity Option</t>
  </si>
  <si>
    <t xml:space="preserve">SPY Jan4 485.0 C</t>
  </si>
  <si>
    <t xml:space="preserve">SPY/A240119C485-USAA</t>
  </si>
  <si>
    <t xml:space="preserve">SPYA192448500.U^A24^2024012800</t>
  </si>
  <si>
    <t xml:space="preserve">SPY240119C00485000</t>
  </si>
  <si>
    <t xml:space="preserve">SPY US 01/19/24 C485 Equity</t>
  </si>
  <si>
    <t xml:space="preserve">2023-12-31-R-238575/0/133564078/0/true/Equity Option</t>
  </si>
  <si>
    <t xml:space="preserve">R-238575/0/133564078/0/true/Equity Option</t>
  </si>
  <si>
    <t xml:space="preserve">SPY Jan4 410.0 P</t>
  </si>
  <si>
    <t xml:space="preserve">SPY/A240119P410-USAA</t>
  </si>
  <si>
    <t xml:space="preserve">SPYM192441000.U^A24^2024012800</t>
  </si>
  <si>
    <t xml:space="preserve">SPY240119P00410000</t>
  </si>
  <si>
    <t xml:space="preserve">SPY US 01/19/24 P410 Equity</t>
  </si>
  <si>
    <t xml:space="preserve">2023-12-31-R-238575/0/133564079/0/true/Equity Option</t>
  </si>
  <si>
    <t xml:space="preserve">R-238575/0/133564079/0/true/Equity Option</t>
  </si>
  <si>
    <t xml:space="preserve">SPY Jan4 415.0 P</t>
  </si>
  <si>
    <t xml:space="preserve">SPY/A240119P415-USAA</t>
  </si>
  <si>
    <t xml:space="preserve">SPYM192441500.U^A24^2024012800</t>
  </si>
  <si>
    <t xml:space="preserve">SPY240119P00415000</t>
  </si>
  <si>
    <t xml:space="preserve">SPY US 01/19/24 P415 Equity</t>
  </si>
  <si>
    <t xml:space="preserve">2023-12-31-R-238575/0/133564080/0/true/Equity Option</t>
  </si>
  <si>
    <t xml:space="preserve">R-238575/0/133564080/0/true/Equity Option</t>
  </si>
  <si>
    <t xml:space="preserve">SPY Jan4 420.0 P</t>
  </si>
  <si>
    <t xml:space="preserve">SPY/A240119P420-USAA</t>
  </si>
  <si>
    <t xml:space="preserve">SPYM192442000.U^A24^2024012800</t>
  </si>
  <si>
    <t xml:space="preserve">SPY240119P00420000</t>
  </si>
  <si>
    <t xml:space="preserve">SPY US 01/19/24 P420 Equity</t>
  </si>
  <si>
    <t xml:space="preserve">2023-12-31-R-238575/0/133564082/0/true/Equity Option</t>
  </si>
  <si>
    <t xml:space="preserve">R-238575/0/133564082/0/true/Equity Option</t>
  </si>
  <si>
    <t xml:space="preserve">SPY Jan4 430.0 P</t>
  </si>
  <si>
    <t xml:space="preserve">SPY/A240119P430-USAA</t>
  </si>
  <si>
    <t xml:space="preserve">SPYM192443000.U^A24^2024012800</t>
  </si>
  <si>
    <t xml:space="preserve">SPY240119P00430000</t>
  </si>
  <si>
    <t xml:space="preserve">SPY US 01/19/24 P430 Equity</t>
  </si>
  <si>
    <t xml:space="preserve">2023-12-31-R-238575/0/149378952/0/true/Equity Option</t>
  </si>
  <si>
    <t xml:space="preserve">R-238575/0/149378952/0/true/Equity Option</t>
  </si>
  <si>
    <t xml:space="preserve">SPY Jun4 425.0 P</t>
  </si>
  <si>
    <t xml:space="preserve">SPY/A240621P425-USAA</t>
  </si>
  <si>
    <t xml:space="preserve">SPYR212442500.U</t>
  </si>
  <si>
    <t xml:space="preserve">SPY240621P00425000</t>
  </si>
  <si>
    <t xml:space="preserve">SPY US 06/21/24 P425 Equity</t>
  </si>
  <si>
    <t xml:space="preserve">2023-12-31-R-238575/0/149516088/0/true/Equity Option</t>
  </si>
  <si>
    <t xml:space="preserve">R-238575/0/149516088/0/true/Equity Option</t>
  </si>
  <si>
    <t xml:space="preserve">SPY Jun4 515.0 C</t>
  </si>
  <si>
    <t xml:space="preserve">SPY/A240621C515-USAA</t>
  </si>
  <si>
    <t xml:space="preserve">SPYF212451500.U</t>
  </si>
  <si>
    <t xml:space="preserve">SPY240621C00515000</t>
  </si>
  <si>
    <t xml:space="preserve">SPY US 06/21/24 C515 Equity</t>
  </si>
  <si>
    <t xml:space="preserve">2023-12-31-R-238575/0/173325654/0/true/Equity Option</t>
  </si>
  <si>
    <t xml:space="preserve">R-238575/0/173325654/0/true/Equity Option</t>
  </si>
  <si>
    <t xml:space="preserve">SPY Mar4 460.0 P</t>
  </si>
  <si>
    <t xml:space="preserve">SPY/A240315P460-USAA</t>
  </si>
  <si>
    <t xml:space="preserve">SPYO152446000.U</t>
  </si>
  <si>
    <t xml:space="preserve">SPY240315P00460000</t>
  </si>
  <si>
    <t xml:space="preserve">SPY US 03/15/24 P460 Equity</t>
  </si>
  <si>
    <t xml:space="preserve">2023-12-31-R-238575/0/173325674/0/true/Equity Option</t>
  </si>
  <si>
    <t xml:space="preserve">R-238575/0/173325674/0/true/Equity Option</t>
  </si>
  <si>
    <t xml:space="preserve">SPY Mar4 490.0 C</t>
  </si>
  <si>
    <t xml:space="preserve">SPY/A240315C490-USAA</t>
  </si>
  <si>
    <t xml:space="preserve">SPYC152449000.U</t>
  </si>
  <si>
    <t xml:space="preserve">SPY240315C00490000</t>
  </si>
  <si>
    <t xml:space="preserve">SPY US 03/15/24 C490 Equity</t>
  </si>
  <si>
    <t xml:space="preserve">2023-12-31-R-238575/0/173325678/0/true/Equity Option</t>
  </si>
  <si>
    <t xml:space="preserve">R-238575/0/173325678/0/true/Equity Option</t>
  </si>
  <si>
    <t xml:space="preserve">SPY Mar4 495.0 C</t>
  </si>
  <si>
    <t xml:space="preserve">SPY/A240315C495-USAA</t>
  </si>
  <si>
    <t xml:space="preserve">SPYC152449500.U</t>
  </si>
  <si>
    <t xml:space="preserve">SPY240315C00495000</t>
  </si>
  <si>
    <t xml:space="preserve">SPY US 03/15/24 C495 Equity</t>
  </si>
  <si>
    <t xml:space="preserve">2023-12-31-R-238575/0/173325682/0/true/Equity Option</t>
  </si>
  <si>
    <t xml:space="preserve">R-238575/0/173325682/0/true/Equity Option</t>
  </si>
  <si>
    <t xml:space="preserve">SPY Mar4 500.0 C</t>
  </si>
  <si>
    <t xml:space="preserve">SPY/A240315C500-USAA</t>
  </si>
  <si>
    <t xml:space="preserve">SPYC152450000.U</t>
  </si>
  <si>
    <t xml:space="preserve">SPY240315C00500000</t>
  </si>
  <si>
    <t xml:space="preserve">SPY US 03/15/24 C500 Equity</t>
  </si>
  <si>
    <t xml:space="preserve">2023-12-31-R-238575/0/178082226/0/true/Equity Option</t>
  </si>
  <si>
    <t xml:space="preserve">R-238575/0/178082226/0/true/Equity Option</t>
  </si>
  <si>
    <t xml:space="preserve">SPY Mar4 447.0 P</t>
  </si>
  <si>
    <t xml:space="preserve">SPY/A240315P447-USAA</t>
  </si>
  <si>
    <t xml:space="preserve">SPYO152444700.U</t>
  </si>
  <si>
    <t xml:space="preserve">SPY240315P00447000</t>
  </si>
  <si>
    <t xml:space="preserve">SPY US 03/15/24 P447 Equity</t>
  </si>
  <si>
    <t xml:space="preserve">2023-12-31-R-238575/0/178082236/0/true/Equity Option</t>
  </si>
  <si>
    <t xml:space="preserve">R-238575/0/178082236/0/true/Equity Option</t>
  </si>
  <si>
    <t xml:space="preserve">SPY Mar4 453.0 P</t>
  </si>
  <si>
    <t xml:space="preserve">SPY/A240315P453-USAA</t>
  </si>
  <si>
    <t xml:space="preserve">SPYO152445300.U</t>
  </si>
  <si>
    <t xml:space="preserve">SPY240315P00453000</t>
  </si>
  <si>
    <t xml:space="preserve">SPY US 03/15/24 P453 Equity</t>
  </si>
  <si>
    <t xml:space="preserve">2023-12-31-R-238575/0/178082242/0/true/Equity Option</t>
  </si>
  <si>
    <t xml:space="preserve">R-238575/0/178082242/0/true/Equity Option</t>
  </si>
  <si>
    <t xml:space="preserve">SPY Mar4 457.0 P</t>
  </si>
  <si>
    <t xml:space="preserve">SPY/A240315P457-USAA</t>
  </si>
  <si>
    <t xml:space="preserve">SPYO152445700.U</t>
  </si>
  <si>
    <t xml:space="preserve">SPY240315P00457000</t>
  </si>
  <si>
    <t xml:space="preserve">SPY US 03/15/24 P457 Equity</t>
  </si>
  <si>
    <t xml:space="preserve">2023-12-31-R-238575/0/178082244/0/true/Equity Option</t>
  </si>
  <si>
    <t xml:space="preserve">R-238575/0/178082244/0/true/Equity Option</t>
  </si>
  <si>
    <t xml:space="preserve">SPY Mar4 458.0 P</t>
  </si>
  <si>
    <t xml:space="preserve">SPY/A240315P458-USAA</t>
  </si>
  <si>
    <t xml:space="preserve">SPYO152445800.U</t>
  </si>
  <si>
    <t xml:space="preserve">SPY240315P00458000</t>
  </si>
  <si>
    <t xml:space="preserve">SPY US 03/15/24 P458 Equity</t>
  </si>
  <si>
    <t xml:space="preserve">2023-12-31-R-238575/0/178082246/0/true/Equity Option</t>
  </si>
  <si>
    <t xml:space="preserve">R-238575/0/178082246/0/true/Equity Option</t>
  </si>
  <si>
    <t xml:space="preserve">SPY Mar4 459.0 P</t>
  </si>
  <si>
    <t xml:space="preserve">SPY/A240315P459-USAA</t>
  </si>
  <si>
    <t xml:space="preserve">SPYO152445900.U</t>
  </si>
  <si>
    <t xml:space="preserve">SPY240315P00459000</t>
  </si>
  <si>
    <t xml:space="preserve">SPY US 03/15/24 P459 Equity</t>
  </si>
  <si>
    <t xml:space="preserve">2023-12-31-R-238575/0/190560166/0/true/Equity Option</t>
  </si>
  <si>
    <t xml:space="preserve">R-238575/0/190560166/0/true/Equity Option</t>
  </si>
  <si>
    <t xml:space="preserve">SPY Mar4 499.0 C</t>
  </si>
  <si>
    <t xml:space="preserve">SPY/A240315C499-USAA</t>
  </si>
  <si>
    <t xml:space="preserve">SPYC152449900.U</t>
  </si>
  <si>
    <t xml:space="preserve">SPY240315C00499000</t>
  </si>
  <si>
    <t xml:space="preserve">SPY US 03/15/24 C499 Equity</t>
  </si>
  <si>
    <t xml:space="preserve">2023-12-31-R-238575/0/77745514/0/true/Corporate Bond</t>
  </si>
  <si>
    <t xml:space="preserve">R-238575/0/77745514/0/true/Corporate Bond</t>
  </si>
  <si>
    <t xml:space="preserve">SPIRIT AEROSYSTEMS INC</t>
  </si>
  <si>
    <t xml:space="preserve">SPR    4.600 06/15/28 '28</t>
  </si>
  <si>
    <t xml:space="preserve">SPR</t>
  </si>
  <si>
    <t xml:space="preserve">SPR428F-USAA</t>
  </si>
  <si>
    <t xml:space="preserve">US85205TAK60</t>
  </si>
  <si>
    <t xml:space="preserve">85205TAK6</t>
  </si>
  <si>
    <t xml:space="preserve">BDR7P87</t>
  </si>
  <si>
    <t xml:space="preserve">2023-12-31-R-241450/0/13066068/0/true/Equity</t>
  </si>
  <si>
    <t xml:space="preserve">R-241450/0/13066068/0/true/Equity</t>
  </si>
  <si>
    <t xml:space="preserve">SS&amp;C Technologies Holdings Inc</t>
  </si>
  <si>
    <t xml:space="preserve">SS AND C TECHNOLOGIES HOLDINGS ORD</t>
  </si>
  <si>
    <t xml:space="preserve">SSNC</t>
  </si>
  <si>
    <t xml:space="preserve">SSNC-USAA</t>
  </si>
  <si>
    <t xml:space="preserve">US78467J1007</t>
  </si>
  <si>
    <t xml:space="preserve">78467J100</t>
  </si>
  <si>
    <t xml:space="preserve">B58YSC6</t>
  </si>
  <si>
    <t xml:space="preserve">SSNC.O</t>
  </si>
  <si>
    <t xml:space="preserve">SSNC US Equity</t>
  </si>
  <si>
    <t xml:space="preserve">2023-12-31-R-238575/0/24817/0/true/Equity</t>
  </si>
  <si>
    <t xml:space="preserve">R-238575/0/24817/0/true/Equity</t>
  </si>
  <si>
    <t xml:space="preserve">SALESFORCE ORD</t>
  </si>
  <si>
    <t xml:space="preserve">CRM</t>
  </si>
  <si>
    <t xml:space="preserve">CRM-USAA</t>
  </si>
  <si>
    <t xml:space="preserve">US79466L3024</t>
  </si>
  <si>
    <t xml:space="preserve">2310525</t>
  </si>
  <si>
    <t xml:space="preserve">CRM US Equity</t>
  </si>
  <si>
    <t xml:space="preserve">2023-12-31-R-238575/0/133550624/0/true/Equity Option</t>
  </si>
  <si>
    <t xml:space="preserve">R-238575/0/133550624/0/true/Equity Option</t>
  </si>
  <si>
    <t xml:space="preserve">CRM Jan4 260.0 C</t>
  </si>
  <si>
    <t xml:space="preserve">CRM/A240119C260-USAA</t>
  </si>
  <si>
    <t xml:space="preserve">CRMA192426000.U^A24^2024012800</t>
  </si>
  <si>
    <t xml:space="preserve">CRM240119C00260000</t>
  </si>
  <si>
    <t xml:space="preserve">CRM US 01/19/24 C260 Equity</t>
  </si>
  <si>
    <t xml:space="preserve">2023-12-31-R-238575/0/133550642/0/true/Equity Option</t>
  </si>
  <si>
    <t xml:space="preserve">R-238575/0/133550642/0/true/Equity Option</t>
  </si>
  <si>
    <t xml:space="preserve">CRM Jan4 185.0 P</t>
  </si>
  <si>
    <t xml:space="preserve">CRM/A240119P185-USAA</t>
  </si>
  <si>
    <t xml:space="preserve">CRMM192418500.U^A24^2024012800</t>
  </si>
  <si>
    <t xml:space="preserve">CRM240119P00185000</t>
  </si>
  <si>
    <t xml:space="preserve">CRM US 01/19/24 P185 Equity</t>
  </si>
  <si>
    <t xml:space="preserve">2023-12-31-R-238575/0/187217369/0/true/Equity Option</t>
  </si>
  <si>
    <t xml:space="preserve">R-238575/0/187217369/0/true/Equity Option</t>
  </si>
  <si>
    <t xml:space="preserve">CRM Mar4 250.0 P</t>
  </si>
  <si>
    <t xml:space="preserve">CRM/A240315P250-USAA</t>
  </si>
  <si>
    <t xml:space="preserve">CRMO152425000.U</t>
  </si>
  <si>
    <t xml:space="preserve">CRM240315P00250000</t>
  </si>
  <si>
    <t xml:space="preserve">CRM US 03/15/24 P250 Equity</t>
  </si>
  <si>
    <t xml:space="preserve">2023-12-31-R-238575/0/187217392/0/true/Equity Option</t>
  </si>
  <si>
    <t xml:space="preserve">R-238575/0/187217392/0/true/Equity Option</t>
  </si>
  <si>
    <t xml:space="preserve">CRM Mar4 290.0 C</t>
  </si>
  <si>
    <t xml:space="preserve">CRM/A240315C290-USAA</t>
  </si>
  <si>
    <t xml:space="preserve">CRMC152429000.U</t>
  </si>
  <si>
    <t xml:space="preserve">CRM240315C00290000</t>
  </si>
  <si>
    <t xml:space="preserve">CRM US 03/15/24 C290 Equity</t>
  </si>
  <si>
    <t xml:space="preserve">2023-12-31-R-238575/0/137763557/0/true/Equity</t>
  </si>
  <si>
    <t xml:space="preserve">R-238575/0/137763557/0/true/Equity</t>
  </si>
  <si>
    <t xml:space="preserve">SAMSARA CL A ORD</t>
  </si>
  <si>
    <t xml:space="preserve">IOT-USAA</t>
  </si>
  <si>
    <t xml:space="preserve">US79589L1061</t>
  </si>
  <si>
    <t xml:space="preserve">BPK3058</t>
  </si>
  <si>
    <t xml:space="preserve">IOT</t>
  </si>
  <si>
    <t xml:space="preserve">IOT US Equity</t>
  </si>
  <si>
    <t xml:space="preserve">2023-12-31-R-238587/0/137763557/0/true/Equity</t>
  </si>
  <si>
    <t xml:space="preserve">R-238587/0/137763557/0/true/Equity</t>
  </si>
  <si>
    <t xml:space="preserve">2023-12-31-R-238566/0/1229623/0/true/Equity</t>
  </si>
  <si>
    <t xml:space="preserve">R-238566/0/1229623/0/true/Equity</t>
  </si>
  <si>
    <t xml:space="preserve">SAREPTA THERAPEUTICS ORD</t>
  </si>
  <si>
    <t xml:space="preserve">SRPTX</t>
  </si>
  <si>
    <t xml:space="preserve">SRPT-USAA</t>
  </si>
  <si>
    <t xml:space="preserve">US8036071004</t>
  </si>
  <si>
    <t xml:space="preserve">803607100</t>
  </si>
  <si>
    <t xml:space="preserve">B8DPDT7</t>
  </si>
  <si>
    <t xml:space="preserve">SRPT.O</t>
  </si>
  <si>
    <t xml:space="preserve">SRPT US Equity</t>
  </si>
  <si>
    <t xml:space="preserve">SRPT</t>
  </si>
  <si>
    <t xml:space="preserve">2023-12-31-R-238566/0/185552636/0/true/Convertible Bond</t>
  </si>
  <si>
    <t xml:space="preserve">R-238566/0/185552636/0/true/Convertible Bond</t>
  </si>
  <si>
    <t xml:space="preserve">SRPTX  1.250 09/15/27 CVT</t>
  </si>
  <si>
    <t xml:space="preserve">SRPT127F-USAA</t>
  </si>
  <si>
    <t xml:space="preserve">US803607AD25</t>
  </si>
  <si>
    <t xml:space="preserve">BQYKDB9</t>
  </si>
  <si>
    <t xml:space="preserve">2023-12-31-R-238575/0/1229623/0/true/Equity</t>
  </si>
  <si>
    <t xml:space="preserve">R-238575/0/1229623/0/true/Equity</t>
  </si>
  <si>
    <t xml:space="preserve">2023-12-31-R-238575/0/185552636/0/true/Convertible Bond</t>
  </si>
  <si>
    <t xml:space="preserve">R-238575/0/185552636/0/true/Convertible Bond</t>
  </si>
  <si>
    <t xml:space="preserve">2023-12-31-R-238587/0/1229623/0/true/Equity</t>
  </si>
  <si>
    <t xml:space="preserve">R-238587/0/1229623/0/true/Equity</t>
  </si>
  <si>
    <t xml:space="preserve">2023-12-31-R-238587/0/185552636/0/true/Convertible Bond</t>
  </si>
  <si>
    <t xml:space="preserve">R-238587/0/185552636/0/true/Convertible Bond</t>
  </si>
  <si>
    <t xml:space="preserve">2023-12-31-R-241450/0/1229623/0/true/Equity</t>
  </si>
  <si>
    <t xml:space="preserve">R-241450/0/1229623/0/true/Equity</t>
  </si>
  <si>
    <t xml:space="preserve">2023-12-31-R-241450/0/185552636/0/true/Convertible Bond</t>
  </si>
  <si>
    <t xml:space="preserve">R-241450/0/185552636/0/true/Convertible Bond</t>
  </si>
  <si>
    <t xml:space="preserve">2023-12-31-R-238575/0/15035/0/true/Equity</t>
  </si>
  <si>
    <t xml:space="preserve">R-238575/0/15035/0/true/Equity</t>
  </si>
  <si>
    <t xml:space="preserve">SCHLUMBERGER ORD</t>
  </si>
  <si>
    <t xml:space="preserve">SLB</t>
  </si>
  <si>
    <t xml:space="preserve">SLB-USAA</t>
  </si>
  <si>
    <t xml:space="preserve">AN8068571086</t>
  </si>
  <si>
    <t xml:space="preserve">2779201</t>
  </si>
  <si>
    <t xml:space="preserve">SLB US Equity</t>
  </si>
  <si>
    <t xml:space="preserve">2023-12-31-R-238575/0/134350633/0/true/Equity Option</t>
  </si>
  <si>
    <t xml:space="preserve">R-238575/0/134350633/0/true/Equity Option</t>
  </si>
  <si>
    <t xml:space="preserve">SLB Jan4 42.5 P</t>
  </si>
  <si>
    <t xml:space="preserve">SLB/A240119P42.5-USAA</t>
  </si>
  <si>
    <t xml:space="preserve">SLBM192404250.U^A24^2024012800</t>
  </si>
  <si>
    <t xml:space="preserve">SLB240119P00042500</t>
  </si>
  <si>
    <t xml:space="preserve">SLB US 01/19/24 P42.5 Equity</t>
  </si>
  <si>
    <t xml:space="preserve">2023-12-31-R-238575/0/139890573/0/true/Equity Option</t>
  </si>
  <si>
    <t xml:space="preserve">R-238575/0/139890573/0/true/Equity Option</t>
  </si>
  <si>
    <t xml:space="preserve">SLB Jan4 60.0 C</t>
  </si>
  <si>
    <t xml:space="preserve">SLB/A240119C60-USAA</t>
  </si>
  <si>
    <t xml:space="preserve">SLBA192406000.U^A24^2024012800</t>
  </si>
  <si>
    <t xml:space="preserve">SLB240119C00060000</t>
  </si>
  <si>
    <t xml:space="preserve">SLB US 01/19/24 C60 Equity</t>
  </si>
  <si>
    <t xml:space="preserve">2023-12-31-R-238575/0/147173700/0/true/Equity Option</t>
  </si>
  <si>
    <t xml:space="preserve">R-238575/0/147173700/0/true/Equity Option</t>
  </si>
  <si>
    <t xml:space="preserve">SLB Jan4 70.0 C</t>
  </si>
  <si>
    <t xml:space="preserve">SLB/A240119C70-USAA</t>
  </si>
  <si>
    <t xml:space="preserve">SLBA192407000.U^A24^2024012800</t>
  </si>
  <si>
    <t xml:space="preserve">SLB240119C00070000</t>
  </si>
  <si>
    <t xml:space="preserve">SLB US 01/19/24 C70 Equity</t>
  </si>
  <si>
    <t xml:space="preserve">2023-12-31-R-238575/0/189680924/0/true/Equity Option</t>
  </si>
  <si>
    <t xml:space="preserve">R-238575/0/189680924/0/true/Equity Option</t>
  </si>
  <si>
    <t xml:space="preserve">SLB Mar4 60.0 C</t>
  </si>
  <si>
    <t xml:space="preserve">SLB/A240315C60-USAA</t>
  </si>
  <si>
    <t xml:space="preserve">SLBC152406000.U</t>
  </si>
  <si>
    <t xml:space="preserve">SLB240315C00060000</t>
  </si>
  <si>
    <t xml:space="preserve">SLB US 03/15/24 C60 Equity</t>
  </si>
  <si>
    <t xml:space="preserve">2023-12-31-R-238575/0/189680940/0/true/Equity Option</t>
  </si>
  <si>
    <t xml:space="preserve">R-238575/0/189680940/0/true/Equity Option</t>
  </si>
  <si>
    <t xml:space="preserve">SLB Mar4 47.5 P</t>
  </si>
  <si>
    <t xml:space="preserve">SLB/A240315P47.5-USAA</t>
  </si>
  <si>
    <t xml:space="preserve">SLBO152404750.U</t>
  </si>
  <si>
    <t xml:space="preserve">SLB240315P00047500</t>
  </si>
  <si>
    <t xml:space="preserve">SLB US 03/15/24 P47.5 Equity</t>
  </si>
  <si>
    <t xml:space="preserve">2023-12-31-R-238566/0/188299203/0/true/Corporate Bond</t>
  </si>
  <si>
    <t xml:space="preserve">R-238566/0/188299203/0/true/Corporate Bond</t>
  </si>
  <si>
    <t xml:space="preserve">Sealed Air Corp</t>
  </si>
  <si>
    <t xml:space="preserve">SEE    7.250 02/15/31 '26</t>
  </si>
  <si>
    <t xml:space="preserve">SEE</t>
  </si>
  <si>
    <t xml:space="preserve">SEE731AF-USAA</t>
  </si>
  <si>
    <t xml:space="preserve">US812127AB45</t>
  </si>
  <si>
    <t xml:space="preserve">812127AB4</t>
  </si>
  <si>
    <t xml:space="preserve">BMVR9N9</t>
  </si>
  <si>
    <t xml:space="preserve">2023-12-31-R-238575/0/81116/0/true/Equity</t>
  </si>
  <si>
    <t xml:space="preserve">R-238575/0/81116/0/true/Equity</t>
  </si>
  <si>
    <t xml:space="preserve">SEALED AIR ORD</t>
  </si>
  <si>
    <t xml:space="preserve">SEE-USAA</t>
  </si>
  <si>
    <t xml:space="preserve">US81211K1007</t>
  </si>
  <si>
    <t xml:space="preserve">81211K100</t>
  </si>
  <si>
    <t xml:space="preserve">2232793</t>
  </si>
  <si>
    <t xml:space="preserve">SEE US Equity</t>
  </si>
  <si>
    <t xml:space="preserve">2023-12-31-R-238575/0/46492/0/true/Equity</t>
  </si>
  <si>
    <t xml:space="preserve">R-238575/0/46492/0/true/Equity</t>
  </si>
  <si>
    <t xml:space="preserve">SEMTECH ORD</t>
  </si>
  <si>
    <t xml:space="preserve">SMTC</t>
  </si>
  <si>
    <t xml:space="preserve">SMTC-USAA</t>
  </si>
  <si>
    <t xml:space="preserve">US8168501018</t>
  </si>
  <si>
    <t xml:space="preserve">816850101</t>
  </si>
  <si>
    <t xml:space="preserve">2795542</t>
  </si>
  <si>
    <t xml:space="preserve">SMTC.O</t>
  </si>
  <si>
    <t xml:space="preserve">SMTC US Equity</t>
  </si>
  <si>
    <t xml:space="preserve">2023-12-31-R-238575/0/187141881/0/true/Convertible Bond</t>
  </si>
  <si>
    <t xml:space="preserve">R-238575/0/187141881/0/true/Convertible Bond</t>
  </si>
  <si>
    <t xml:space="preserve">SMTC   4.000 11/01/28 CVT</t>
  </si>
  <si>
    <t xml:space="preserve">SMTC428AF-USAA</t>
  </si>
  <si>
    <t xml:space="preserve">US816850AG69</t>
  </si>
  <si>
    <t xml:space="preserve">BQT4695</t>
  </si>
  <si>
    <t xml:space="preserve">2023-12-31-R-238587/0/46492/0/true/Equity</t>
  </si>
  <si>
    <t xml:space="preserve">R-238587/0/46492/0/true/Equity</t>
  </si>
  <si>
    <t xml:space="preserve">2023-12-31-R-238587/0/187141881/0/true/Convertible Bond</t>
  </si>
  <si>
    <t xml:space="preserve">R-238587/0/187141881/0/true/Convertible Bond</t>
  </si>
  <si>
    <t xml:space="preserve">2023-12-31-R-241450/0/46492/0/true/Equity</t>
  </si>
  <si>
    <t xml:space="preserve">R-241450/0/46492/0/true/Equity</t>
  </si>
  <si>
    <t xml:space="preserve">2023-12-31-R-241450/0/187141881/0/true/Convertible Bond</t>
  </si>
  <si>
    <t xml:space="preserve">R-241450/0/187141881/0/true/Convertible Bond</t>
  </si>
  <si>
    <t xml:space="preserve">2023-12-31-R-238575/0/130414556/0/true/Equity</t>
  </si>
  <si>
    <t xml:space="preserve">R-238575/0/130414556/0/true/Equity</t>
  </si>
  <si>
    <t xml:space="preserve">SENTINELONE CL A ORD</t>
  </si>
  <si>
    <t xml:space="preserve">S-USAA</t>
  </si>
  <si>
    <t xml:space="preserve">US81730H1095</t>
  </si>
  <si>
    <t xml:space="preserve">BP7L1B8</t>
  </si>
  <si>
    <t xml:space="preserve">S</t>
  </si>
  <si>
    <t xml:space="preserve">S US Equity</t>
  </si>
  <si>
    <t xml:space="preserve">2023-12-31-R-238575/0/25348877/0/true/Equity</t>
  </si>
  <si>
    <t xml:space="preserve">R-238575/0/25348877/0/true/Equity</t>
  </si>
  <si>
    <t xml:space="preserve">SERVICENOW ORD</t>
  </si>
  <si>
    <t xml:space="preserve">NOW</t>
  </si>
  <si>
    <t xml:space="preserve">NOW-USAA</t>
  </si>
  <si>
    <t xml:space="preserve">US81762P1021</t>
  </si>
  <si>
    <t xml:space="preserve">B80NXX8</t>
  </si>
  <si>
    <t xml:space="preserve">NOW US Equity</t>
  </si>
  <si>
    <t xml:space="preserve">2023-12-31-R-238575/0/133541184/0/true/Equity Option</t>
  </si>
  <si>
    <t xml:space="preserve">R-238575/0/133541184/0/true/Equity Option</t>
  </si>
  <si>
    <t xml:space="preserve">NOW Jan4 690.0 C</t>
  </si>
  <si>
    <t xml:space="preserve">NOW/A240119C690-USAA</t>
  </si>
  <si>
    <t xml:space="preserve">NOWA192469000.U^A24^2024012800</t>
  </si>
  <si>
    <t xml:space="preserve">NOW240119C00690000</t>
  </si>
  <si>
    <t xml:space="preserve">NOW US 01/19/24 C690 Equity</t>
  </si>
  <si>
    <t xml:space="preserve">2023-12-31-R-238575/0/133541185/0/true/Equity Option</t>
  </si>
  <si>
    <t xml:space="preserve">R-238575/0/133541185/0/true/Equity Option</t>
  </si>
  <si>
    <t xml:space="preserve">NOW Jan4 700.0 C</t>
  </si>
  <si>
    <t xml:space="preserve">NOW/A240119C700-USAA</t>
  </si>
  <si>
    <t xml:space="preserve">NOWA192470000.U^A24^2024012800</t>
  </si>
  <si>
    <t xml:space="preserve">NOW240119C00700000</t>
  </si>
  <si>
    <t xml:space="preserve">NOW US 01/19/24 C700 Equity</t>
  </si>
  <si>
    <t xml:space="preserve">2023-12-31-R-238575/0/133906594/0/true/Equity Option</t>
  </si>
  <si>
    <t xml:space="preserve">R-238575/0/133906594/0/true/Equity Option</t>
  </si>
  <si>
    <t xml:space="preserve">NOW Jan4 490.0 P</t>
  </si>
  <si>
    <t xml:space="preserve">NOW/A240119P490-USAA</t>
  </si>
  <si>
    <t xml:space="preserve">NOWM192449000.U^A24^2024012800</t>
  </si>
  <si>
    <t xml:space="preserve">NOW240119P00490000</t>
  </si>
  <si>
    <t xml:space="preserve">NOW US 01/19/24 P490 Equity</t>
  </si>
  <si>
    <t xml:space="preserve">2023-12-31-R-238575/0/133906606/0/true/Equity Option</t>
  </si>
  <si>
    <t xml:space="preserve">R-238575/0/133906606/0/true/Equity Option</t>
  </si>
  <si>
    <t xml:space="preserve">NOW Jan4 500.0 P</t>
  </si>
  <si>
    <t xml:space="preserve">NOW/A240119P500-USAA</t>
  </si>
  <si>
    <t xml:space="preserve">NOWM192450000.U^A24^2024012800</t>
  </si>
  <si>
    <t xml:space="preserve">NOW240119P00500000</t>
  </si>
  <si>
    <t xml:space="preserve">NOW US 01/19/24 P500 Equity</t>
  </si>
  <si>
    <t xml:space="preserve">2023-12-31-R-238575/0/186926707/0/true/Equity Option</t>
  </si>
  <si>
    <t xml:space="preserve">R-238575/0/186926707/0/true/Equity Option</t>
  </si>
  <si>
    <t xml:space="preserve">NOW Mar4 650.0 P</t>
  </si>
  <si>
    <t xml:space="preserve">NOW/A240315P650-USAA</t>
  </si>
  <si>
    <t xml:space="preserve">NOWO152465000.U</t>
  </si>
  <si>
    <t xml:space="preserve">NOW240315P00650000</t>
  </si>
  <si>
    <t xml:space="preserve">NOW US 03/15/24 P650 Equity</t>
  </si>
  <si>
    <t xml:space="preserve">2023-12-31-R-238575/0/186926797/0/true/Equity Option</t>
  </si>
  <si>
    <t xml:space="preserve">R-238575/0/186926797/0/true/Equity Option</t>
  </si>
  <si>
    <t xml:space="preserve">NOW Mar4 790.0 C</t>
  </si>
  <si>
    <t xml:space="preserve">NOW/A240315C790-USAA</t>
  </si>
  <si>
    <t xml:space="preserve">NOWC152479000.U</t>
  </si>
  <si>
    <t xml:space="preserve">NOW240315C00790000</t>
  </si>
  <si>
    <t xml:space="preserve">NOW US 03/15/24 C790 Equity</t>
  </si>
  <si>
    <t xml:space="preserve">2023-12-31-R-238566/0/43464706/0/true/Equity</t>
  </si>
  <si>
    <t xml:space="preserve">R-238566/0/43464706/0/true/Equity</t>
  </si>
  <si>
    <t xml:space="preserve">SHAKE SHACK CL A ORD</t>
  </si>
  <si>
    <t xml:space="preserve">SHAK</t>
  </si>
  <si>
    <t xml:space="preserve">SHAK-USAA</t>
  </si>
  <si>
    <t xml:space="preserve">US8190471016</t>
  </si>
  <si>
    <t xml:space="preserve">819047101</t>
  </si>
  <si>
    <t xml:space="preserve">BV0LCR0</t>
  </si>
  <si>
    <t xml:space="preserve">SHAK.K</t>
  </si>
  <si>
    <t xml:space="preserve">SHAK US Equity</t>
  </si>
  <si>
    <t xml:space="preserve">2023-12-31-R-238566/0/141766173/0/true/Convertible Bond</t>
  </si>
  <si>
    <t xml:space="preserve">R-238566/0/141766173/0/true/Convertible Bond</t>
  </si>
  <si>
    <t xml:space="preserve">SHAK         03/01/28 CVT</t>
  </si>
  <si>
    <t xml:space="preserve">SHAK/028AF-USAA</t>
  </si>
  <si>
    <t xml:space="preserve">US819047AB70</t>
  </si>
  <si>
    <t xml:space="preserve">BM8HK51</t>
  </si>
  <si>
    <t xml:space="preserve">2023-12-31-R-238575/0/43464706/0/true/Equity</t>
  </si>
  <si>
    <t xml:space="preserve">R-238575/0/43464706/0/true/Equity</t>
  </si>
  <si>
    <t xml:space="preserve">2023-12-31-R-238575/0/141766173/0/true/Convertible Bond</t>
  </si>
  <si>
    <t xml:space="preserve">R-238575/0/141766173/0/true/Convertible Bond</t>
  </si>
  <si>
    <t xml:space="preserve">2023-12-31-R-241450/0/43464706/0/true/Equity</t>
  </si>
  <si>
    <t xml:space="preserve">R-241450/0/43464706/0/true/Equity</t>
  </si>
  <si>
    <t xml:space="preserve">2023-12-31-R-241450/0/141766173/0/true/Convertible Bond</t>
  </si>
  <si>
    <t xml:space="preserve">R-241450/0/141766173/0/true/Convertible Bond</t>
  </si>
  <si>
    <t xml:space="preserve">2023-12-31-R-238575/0/122877278/0/true/Equity</t>
  </si>
  <si>
    <t xml:space="preserve">R-238575/0/122877278/0/true/Equity</t>
  </si>
  <si>
    <t xml:space="preserve">Shoals Technologies Group Inc</t>
  </si>
  <si>
    <t xml:space="preserve">SHOALS TECHNOLOGIES GROUP CL A ORD</t>
  </si>
  <si>
    <t xml:space="preserve">SHLS-USAA</t>
  </si>
  <si>
    <t xml:space="preserve">US82489W1071</t>
  </si>
  <si>
    <t xml:space="preserve">82489W107</t>
  </si>
  <si>
    <t xml:space="preserve">BMDJ085</t>
  </si>
  <si>
    <t xml:space="preserve">SHLS.O</t>
  </si>
  <si>
    <t xml:space="preserve">SHLS US Equity</t>
  </si>
  <si>
    <t xml:space="preserve">SHLS</t>
  </si>
  <si>
    <t xml:space="preserve">2023-12-31-R-238566/0/86998778/0/true/Equity</t>
  </si>
  <si>
    <t xml:space="preserve">R-238566/0/86998778/0/true/Equity</t>
  </si>
  <si>
    <t xml:space="preserve">SHOCKWAVE MEDICAL ORD</t>
  </si>
  <si>
    <t xml:space="preserve">SWAV</t>
  </si>
  <si>
    <t xml:space="preserve">SWAV-USAA</t>
  </si>
  <si>
    <t xml:space="preserve">US82489T1043</t>
  </si>
  <si>
    <t xml:space="preserve">82489T104</t>
  </si>
  <si>
    <t xml:space="preserve">BHLNZ89</t>
  </si>
  <si>
    <t xml:space="preserve">SWAV.O</t>
  </si>
  <si>
    <t xml:space="preserve">SWAV US Equity</t>
  </si>
  <si>
    <t xml:space="preserve">2023-12-31-R-238566/0/183151856/0/true/Convertible Bond</t>
  </si>
  <si>
    <t xml:space="preserve">R-238566/0/183151856/0/true/Convertible Bond</t>
  </si>
  <si>
    <t xml:space="preserve">SWAV   1.000 08/15/28 CVT</t>
  </si>
  <si>
    <t xml:space="preserve">SWAV128AF-USAA</t>
  </si>
  <si>
    <t xml:space="preserve">US82489TAA25</t>
  </si>
  <si>
    <t xml:space="preserve">BRBHQS8</t>
  </si>
  <si>
    <t xml:space="preserve">2023-12-31-R-238575/0/86998778/0/true/Equity</t>
  </si>
  <si>
    <t xml:space="preserve">R-238575/0/86998778/0/true/Equity</t>
  </si>
  <si>
    <t xml:space="preserve">2023-12-31-R-238575/0/183151856/0/true/Convertible Bond</t>
  </si>
  <si>
    <t xml:space="preserve">R-238575/0/183151856/0/true/Convertible Bond</t>
  </si>
  <si>
    <t xml:space="preserve">2023-12-31-R-238587/0/86998778/0/true/Equity</t>
  </si>
  <si>
    <t xml:space="preserve">R-238587/0/86998778/0/true/Equity</t>
  </si>
  <si>
    <t xml:space="preserve">2023-12-31-R-238587/0/183151856/0/true/Convertible Bond</t>
  </si>
  <si>
    <t xml:space="preserve">R-238587/0/183151856/0/true/Convertible Bond</t>
  </si>
  <si>
    <t xml:space="preserve">2023-12-31-R-241450/0/86998778/0/true/Equity</t>
  </si>
  <si>
    <t xml:space="preserve">R-241450/0/86998778/0/true/Equity</t>
  </si>
  <si>
    <t xml:space="preserve">2023-12-31-R-241450/0/183151856/0/true/Convertible Bond</t>
  </si>
  <si>
    <t xml:space="preserve">R-241450/0/183151856/0/true/Convertible Bond</t>
  </si>
  <si>
    <t xml:space="preserve">2023-12-31-R-238575/0/99400457/0/true/Equity</t>
  </si>
  <si>
    <t xml:space="preserve">R-238575/0/99400457/0/true/Equity</t>
  </si>
  <si>
    <t xml:space="preserve">SiTime Corp</t>
  </si>
  <si>
    <t xml:space="preserve">SITIME ORD</t>
  </si>
  <si>
    <t xml:space="preserve">SITM-USAA</t>
  </si>
  <si>
    <t xml:space="preserve">US82982T1060</t>
  </si>
  <si>
    <t xml:space="preserve">82982T106</t>
  </si>
  <si>
    <t xml:space="preserve">BKS48R6</t>
  </si>
  <si>
    <t xml:space="preserve">SITM.O</t>
  </si>
  <si>
    <t xml:space="preserve">SITM US Equity</t>
  </si>
  <si>
    <t xml:space="preserve">SITM</t>
  </si>
  <si>
    <t xml:space="preserve">2023-12-31-R-238575/0/1309553/0/true/Equity</t>
  </si>
  <si>
    <t xml:space="preserve">R-238575/0/1309553/0/true/Equity</t>
  </si>
  <si>
    <t xml:space="preserve">SIRIUS XM HOLDINGS ORD</t>
  </si>
  <si>
    <t xml:space="preserve">SIRI</t>
  </si>
  <si>
    <t xml:space="preserve">SIRI-USAA</t>
  </si>
  <si>
    <t xml:space="preserve">US82968B1035</t>
  </si>
  <si>
    <t xml:space="preserve">BGLDK10</t>
  </si>
  <si>
    <t xml:space="preserve">SIRI.O</t>
  </si>
  <si>
    <t xml:space="preserve">SIRI US Equity</t>
  </si>
  <si>
    <t xml:space="preserve">2023-12-31-R-241450/0/1309553/0/true/Equity</t>
  </si>
  <si>
    <t xml:space="preserve">R-241450/0/1309553/0/true/Equity</t>
  </si>
  <si>
    <t xml:space="preserve">2023-12-31-R-238566/0/131954675/0/true/Corporate Bond</t>
  </si>
  <si>
    <t xml:space="preserve">R-238566/0/131954675/0/true/Corporate Bond</t>
  </si>
  <si>
    <t xml:space="preserve">Sirius XM Radio Inc</t>
  </si>
  <si>
    <t xml:space="preserve">SIRI   3.875 09/01/31 '26</t>
  </si>
  <si>
    <t xml:space="preserve">SIRI331AF-USAA</t>
  </si>
  <si>
    <t xml:space="preserve">US82967NBM92</t>
  </si>
  <si>
    <t xml:space="preserve">82967NBM9</t>
  </si>
  <si>
    <t xml:space="preserve">BM9SD09</t>
  </si>
  <si>
    <t xml:space="preserve">2023-12-31-R-238575/0/131954675/0/true/Corporate Bond</t>
  </si>
  <si>
    <t xml:space="preserve">R-238575/0/131954675/0/true/Corporate Bond</t>
  </si>
  <si>
    <t xml:space="preserve">2023-12-31-R-238587/0/131954675/0/true/Corporate Bond</t>
  </si>
  <si>
    <t xml:space="preserve">R-238587/0/131954675/0/true/Corporate Bond</t>
  </si>
  <si>
    <t xml:space="preserve">2023-12-31-R-241450/0/131954675/0/true/Corporate Bond</t>
  </si>
  <si>
    <t xml:space="preserve">R-241450/0/131954675/0/true/Corporate Bond</t>
  </si>
  <si>
    <t xml:space="preserve">2023-12-31-R-238575/0/66867103/0/true/Corporate Bond</t>
  </si>
  <si>
    <t xml:space="preserve">R-238575/0/66867103/0/true/Corporate Bond</t>
  </si>
  <si>
    <t xml:space="preserve">Site Centers Corp</t>
  </si>
  <si>
    <t xml:space="preserve">SITC   4.700 06/01/27 '27</t>
  </si>
  <si>
    <t xml:space="preserve">SITC</t>
  </si>
  <si>
    <t xml:space="preserve">DDR427F-USAA</t>
  </si>
  <si>
    <t xml:space="preserve">US23317HAF91</t>
  </si>
  <si>
    <t xml:space="preserve">23317HAF9</t>
  </si>
  <si>
    <t xml:space="preserve">BYZ8KH3</t>
  </si>
  <si>
    <t xml:space="preserve">2023-12-31-R-238575/0/76030460/0/true/Equity</t>
  </si>
  <si>
    <t xml:space="preserve">R-238575/0/76030460/0/true/Equity</t>
  </si>
  <si>
    <t xml:space="preserve">Smartsheet Inc</t>
  </si>
  <si>
    <t xml:space="preserve">SMARTSHEET CL A ORD</t>
  </si>
  <si>
    <t xml:space="preserve">SMARY</t>
  </si>
  <si>
    <t xml:space="preserve">SMAR-USAA</t>
  </si>
  <si>
    <t xml:space="preserve">US83200N1037</t>
  </si>
  <si>
    <t xml:space="preserve">83200N103</t>
  </si>
  <si>
    <t xml:space="preserve">BFZND98</t>
  </si>
  <si>
    <t xml:space="preserve">SMAR.K</t>
  </si>
  <si>
    <t xml:space="preserve">SMAR US Equity</t>
  </si>
  <si>
    <t xml:space="preserve">SMAR</t>
  </si>
  <si>
    <t xml:space="preserve">2023-12-31-R-238575/0/2331958/0/true/Equity</t>
  </si>
  <si>
    <t xml:space="preserve">R-238575/0/2331958/0/true/Equity</t>
  </si>
  <si>
    <t xml:space="preserve">Smurfit Kappa Group PLC</t>
  </si>
  <si>
    <t xml:space="preserve">SMURFIT KAPPA GROUP ORD</t>
  </si>
  <si>
    <t xml:space="preserve">SKG</t>
  </si>
  <si>
    <t xml:space="preserve">SKG-UKAA</t>
  </si>
  <si>
    <t xml:space="preserve">IE00B1RR8406</t>
  </si>
  <si>
    <t xml:space="preserve">B1RR840</t>
  </si>
  <si>
    <t xml:space="preserve">SKG.L</t>
  </si>
  <si>
    <t xml:space="preserve">SKG LN Equity</t>
  </si>
  <si>
    <t xml:space="preserve">2023-12-31-R-238566/0/63856898/0/true/Equity</t>
  </si>
  <si>
    <t xml:space="preserve">R-238566/0/63856898/0/true/Equity</t>
  </si>
  <si>
    <t xml:space="preserve">SNAP CL A ORD</t>
  </si>
  <si>
    <t xml:space="preserve">SNAP</t>
  </si>
  <si>
    <t xml:space="preserve">SNAP-USAA</t>
  </si>
  <si>
    <t xml:space="preserve">US83304A1060</t>
  </si>
  <si>
    <t xml:space="preserve">83304A106</t>
  </si>
  <si>
    <t xml:space="preserve">BD8DJ71</t>
  </si>
  <si>
    <t xml:space="preserve">SNAP.K</t>
  </si>
  <si>
    <t xml:space="preserve">SNAP US Equity</t>
  </si>
  <si>
    <t xml:space="preserve">2023-12-31-R-238566/0/174327847/0/true/Convertible Bond</t>
  </si>
  <si>
    <t xml:space="preserve">R-238566/0/174327847/0/true/Convertible Bond</t>
  </si>
  <si>
    <t xml:space="preserve">SNAP   0.125 03/01/28 CVT</t>
  </si>
  <si>
    <t xml:space="preserve">SNAP028F-USAA</t>
  </si>
  <si>
    <t xml:space="preserve">US83304AAH95</t>
  </si>
  <si>
    <t xml:space="preserve">BNKB553</t>
  </si>
  <si>
    <t xml:space="preserve">2023-12-31-R-238575/0/63856898/0/true/Equity</t>
  </si>
  <si>
    <t xml:space="preserve">R-238575/0/63856898/0/true/Equity</t>
  </si>
  <si>
    <t xml:space="preserve">2023-12-31-R-238587/0/63856898/0/true/Equity</t>
  </si>
  <si>
    <t xml:space="preserve">R-238587/0/63856898/0/true/Equity</t>
  </si>
  <si>
    <t xml:space="preserve">2023-12-31-R-238587/0/174327847/0/true/Convertible Bond</t>
  </si>
  <si>
    <t xml:space="preserve">R-238587/0/174327847/0/true/Convertible Bond</t>
  </si>
  <si>
    <t xml:space="preserve">2023-12-31-R-241450/0/63856898/0/true/Equity</t>
  </si>
  <si>
    <t xml:space="preserve">R-241450/0/63856898/0/true/Equity</t>
  </si>
  <si>
    <t xml:space="preserve">2023-12-31-R-241450/0/174327847/0/true/Convertible Bond</t>
  </si>
  <si>
    <t xml:space="preserve">R-241450/0/174327847/0/true/Convertible Bond</t>
  </si>
  <si>
    <t xml:space="preserve">2023-12-31-R-238575/0/115040512/0/true/Equity</t>
  </si>
  <si>
    <t xml:space="preserve">R-238575/0/115040512/0/true/Equity</t>
  </si>
  <si>
    <t xml:space="preserve">SNOWFLAKE CL A ORD</t>
  </si>
  <si>
    <t xml:space="preserve">SNOWY</t>
  </si>
  <si>
    <t xml:space="preserve">SNOW-USAA</t>
  </si>
  <si>
    <t xml:space="preserve">US8334451098</t>
  </si>
  <si>
    <t xml:space="preserve">BN134B7</t>
  </si>
  <si>
    <t xml:space="preserve">SNOW.K</t>
  </si>
  <si>
    <t xml:space="preserve">SNOW US Equity</t>
  </si>
  <si>
    <t xml:space="preserve">SNOW</t>
  </si>
  <si>
    <t xml:space="preserve">2023-12-31-R-238575/0/133562974/0/true/Equity Option</t>
  </si>
  <si>
    <t xml:space="preserve">R-238575/0/133562974/0/true/Equity Option</t>
  </si>
  <si>
    <t xml:space="preserve">SNOW Jan4 240.0C</t>
  </si>
  <si>
    <t xml:space="preserve">SNOW/A240119C240-USAA</t>
  </si>
  <si>
    <t xml:space="preserve">SNOWA192424000.U^A24^2024012800</t>
  </si>
  <si>
    <t xml:space="preserve">SNOW240119C00240000</t>
  </si>
  <si>
    <t xml:space="preserve">SNOW US 01/19/24 C240 Equity</t>
  </si>
  <si>
    <t xml:space="preserve">2023-12-31-R-238575/0/139781382/0/true/Equity Option</t>
  </si>
  <si>
    <t xml:space="preserve">R-238575/0/139781382/0/true/Equity Option</t>
  </si>
  <si>
    <t xml:space="preserve">SNOW Jan4 145.0P</t>
  </si>
  <si>
    <t xml:space="preserve">SNOW/A240119P145-USAA</t>
  </si>
  <si>
    <t xml:space="preserve">SNOWM192414500.U^A24^2024012800</t>
  </si>
  <si>
    <t xml:space="preserve">SNOW240119P00145000</t>
  </si>
  <si>
    <t xml:space="preserve">SNOW US 01/19/24 P145 Equity</t>
  </si>
  <si>
    <t xml:space="preserve">2023-12-31-R-238575/0/40438164/0/true/Equity</t>
  </si>
  <si>
    <t xml:space="preserve">R-238575/0/40438164/0/true/Equity</t>
  </si>
  <si>
    <t xml:space="preserve">SOLAREDGE TECHNOLOGIES ORD</t>
  </si>
  <si>
    <t xml:space="preserve">SEDG</t>
  </si>
  <si>
    <t xml:space="preserve">SEDG-USAA</t>
  </si>
  <si>
    <t xml:space="preserve">US83417M1045</t>
  </si>
  <si>
    <t xml:space="preserve">BWC52Q6</t>
  </si>
  <si>
    <t xml:space="preserve">SEDG.O</t>
  </si>
  <si>
    <t xml:space="preserve">SEDG US Equity</t>
  </si>
  <si>
    <t xml:space="preserve">2023-12-31-R-238575/0/133561968/0/true/Equity Option</t>
  </si>
  <si>
    <t xml:space="preserve">R-238575/0/133561968/0/true/Equity Option</t>
  </si>
  <si>
    <t xml:space="preserve">SEDG Jan4 350.0C</t>
  </si>
  <si>
    <t xml:space="preserve">SEDG/A240119C350-USAA</t>
  </si>
  <si>
    <t xml:space="preserve">SEDGA192435000.U^A24^2024012800</t>
  </si>
  <si>
    <t xml:space="preserve">SEDG240119C00350000</t>
  </si>
  <si>
    <t xml:space="preserve">SEDG US 01/19/24 C350 Equity</t>
  </si>
  <si>
    <t xml:space="preserve">2023-12-31-R-238587/0/40438164/0/true/Equity</t>
  </si>
  <si>
    <t xml:space="preserve">R-238587/0/40438164/0/true/Equity</t>
  </si>
  <si>
    <t xml:space="preserve">2023-12-31-R-238587/0/134326973/0/true/Convertible Bond</t>
  </si>
  <si>
    <t xml:space="preserve">R-238587/0/134326973/0/true/Convertible Bond</t>
  </si>
  <si>
    <t xml:space="preserve">SEDG         09/15/25 CVT</t>
  </si>
  <si>
    <t xml:space="preserve">SEDG25F-USAA</t>
  </si>
  <si>
    <t xml:space="preserve">US83417MAD65</t>
  </si>
  <si>
    <t xml:space="preserve">BN13QC2</t>
  </si>
  <si>
    <t xml:space="preserve">2023-12-31-R-241450/0/40438164/0/true/Equity</t>
  </si>
  <si>
    <t xml:space="preserve">R-241450/0/40438164/0/true/Equity</t>
  </si>
  <si>
    <t xml:space="preserve">2023-12-31-R-241450/0/134326973/0/true/Convertible Bond</t>
  </si>
  <si>
    <t xml:space="preserve">R-241450/0/134326973/0/true/Convertible Bond</t>
  </si>
  <si>
    <t xml:space="preserve">2023-12-31-R-238587/0/104892070/0/true/Corporate Bond</t>
  </si>
  <si>
    <t xml:space="preserve">R-238587/0/104892070/0/true/Corporate Bond</t>
  </si>
  <si>
    <t xml:space="preserve">Sotheby's</t>
  </si>
  <si>
    <t xml:space="preserve">BID    7.375 10/15/27 '23</t>
  </si>
  <si>
    <t xml:space="preserve">BID</t>
  </si>
  <si>
    <t xml:space="preserve">BID727AF-USAA</t>
  </si>
  <si>
    <t xml:space="preserve">US835898AH05</t>
  </si>
  <si>
    <t xml:space="preserve">835898AH0</t>
  </si>
  <si>
    <t xml:space="preserve">BLHMNW8</t>
  </si>
  <si>
    <t xml:space="preserve">2023-12-31-R-238575/0/99638/0/true/Equity</t>
  </si>
  <si>
    <t xml:space="preserve">R-238575/0/99638/0/true/Equity</t>
  </si>
  <si>
    <t xml:space="preserve">SOUTHWEST AIRLINES ORD</t>
  </si>
  <si>
    <t xml:space="preserve">LUV</t>
  </si>
  <si>
    <t xml:space="preserve">LUV-USAA</t>
  </si>
  <si>
    <t xml:space="preserve">US8447411088</t>
  </si>
  <si>
    <t xml:space="preserve">2831543</t>
  </si>
  <si>
    <t xml:space="preserve">LUV US Equity</t>
  </si>
  <si>
    <t xml:space="preserve">2023-12-31-R-241450/0/67286/0/true/Equity</t>
  </si>
  <si>
    <t xml:space="preserve">R-241450/0/67286/0/true/Equity</t>
  </si>
  <si>
    <t xml:space="preserve">SOUTHWSTN ENER ORD</t>
  </si>
  <si>
    <t xml:space="preserve">SWN</t>
  </si>
  <si>
    <t xml:space="preserve">SWN-USAA</t>
  </si>
  <si>
    <t xml:space="preserve">US8454671095</t>
  </si>
  <si>
    <t xml:space="preserve">2828619</t>
  </si>
  <si>
    <t xml:space="preserve">SWN US Equity</t>
  </si>
  <si>
    <t xml:space="preserve">2023-12-31-R-241450/0/137626472/0/true/Corporate Bond</t>
  </si>
  <si>
    <t xml:space="preserve">R-241450/0/137626472/0/true/Corporate Bond</t>
  </si>
  <si>
    <t xml:space="preserve">SWN    4.750 02/01/32 '27</t>
  </si>
  <si>
    <t xml:space="preserve">SWN432F-USAA</t>
  </si>
  <si>
    <t xml:space="preserve">US845467AT68</t>
  </si>
  <si>
    <t xml:space="preserve">845467AT6</t>
  </si>
  <si>
    <t xml:space="preserve">BMH4406</t>
  </si>
  <si>
    <t xml:space="preserve">2023-12-31-R-238575/0/133115437/0/true/Equity</t>
  </si>
  <si>
    <t xml:space="preserve">R-238575/0/133115437/0/true/Equity</t>
  </si>
  <si>
    <t xml:space="preserve">Sovos Brands Inc</t>
  </si>
  <si>
    <t xml:space="preserve">SOVOS BRANDS ORD</t>
  </si>
  <si>
    <t xml:space="preserve">SOVO</t>
  </si>
  <si>
    <t xml:space="preserve">SOVO-USAA</t>
  </si>
  <si>
    <t xml:space="preserve">US84612U1079</t>
  </si>
  <si>
    <t xml:space="preserve">84612U107</t>
  </si>
  <si>
    <t xml:space="preserve">BNZJHZ6</t>
  </si>
  <si>
    <t xml:space="preserve">SOVO.O</t>
  </si>
  <si>
    <t xml:space="preserve">SOVO US Equity</t>
  </si>
  <si>
    <t xml:space="preserve">2023-12-31-R-238575/0/107929828/0/true/Equity</t>
  </si>
  <si>
    <t xml:space="preserve">R-238575/0/107929828/0/true/Equity</t>
  </si>
  <si>
    <t xml:space="preserve">SPHERE ENTERTAINMENT CL A ORD</t>
  </si>
  <si>
    <t xml:space="preserve">SPHR</t>
  </si>
  <si>
    <t xml:space="preserve">SPHR-USAA</t>
  </si>
  <si>
    <t xml:space="preserve">US55826T1025</t>
  </si>
  <si>
    <t xml:space="preserve">55826T102</t>
  </si>
  <si>
    <t xml:space="preserve">BM8MM05</t>
  </si>
  <si>
    <t xml:space="preserve">SPHR.K</t>
  </si>
  <si>
    <t xml:space="preserve">SPHR US Equity</t>
  </si>
  <si>
    <t xml:space="preserve">2023-12-31-R-238575/0/189816786/0/true/Convertible Bond</t>
  </si>
  <si>
    <t xml:space="preserve">R-238575/0/189816786/0/true/Convertible Bond</t>
  </si>
  <si>
    <t xml:space="preserve">SPHR   3.500 12/01/28 CVT</t>
  </si>
  <si>
    <t xml:space="preserve">SPHR328AF-USAA</t>
  </si>
  <si>
    <t xml:space="preserve">US55826TAA07</t>
  </si>
  <si>
    <t xml:space="preserve">BSD6B18</t>
  </si>
  <si>
    <t xml:space="preserve">2023-12-31-R-241450/0/107929828/0/true/Equity</t>
  </si>
  <si>
    <t xml:space="preserve">R-241450/0/107929828/0/true/Equity</t>
  </si>
  <si>
    <t xml:space="preserve">2023-12-31-R-241450/0/189816786/0/true/Convertible Bond</t>
  </si>
  <si>
    <t xml:space="preserve">R-241450/0/189816786/0/true/Convertible Bond</t>
  </si>
  <si>
    <t xml:space="preserve">2023-12-31-R-238575/0/1335844/0/true/Equity</t>
  </si>
  <si>
    <t xml:space="preserve">R-238575/0/1335844/0/true/Equity</t>
  </si>
  <si>
    <t xml:space="preserve">SPIRIT AEROSYSTEMS HLDGS A ORD</t>
  </si>
  <si>
    <t xml:space="preserve">SPR-USAA</t>
  </si>
  <si>
    <t xml:space="preserve">US8485741099</t>
  </si>
  <si>
    <t xml:space="preserve">B1HMMS7</t>
  </si>
  <si>
    <t xml:space="preserve">SPR US Equity</t>
  </si>
  <si>
    <t xml:space="preserve">2023-12-31-R-241450/0/1335844/0/true/Equity</t>
  </si>
  <si>
    <t xml:space="preserve">R-241450/0/1335844/0/true/Equity</t>
  </si>
  <si>
    <t xml:space="preserve">2023-12-31-R-238575/0/18413887/0/true/Equity</t>
  </si>
  <si>
    <t xml:space="preserve">R-238575/0/18413887/0/true/Equity</t>
  </si>
  <si>
    <t xml:space="preserve">SPIRIT AIRLINES ORD</t>
  </si>
  <si>
    <t xml:space="preserve">SAVEX</t>
  </si>
  <si>
    <t xml:space="preserve">SAVE-USAA</t>
  </si>
  <si>
    <t xml:space="preserve">US8485771021</t>
  </si>
  <si>
    <t xml:space="preserve">B3ZG8F4</t>
  </si>
  <si>
    <t xml:space="preserve">SAVE.K</t>
  </si>
  <si>
    <t xml:space="preserve">SAVE US Equity</t>
  </si>
  <si>
    <t xml:space="preserve">SAVE</t>
  </si>
  <si>
    <t xml:space="preserve">2023-12-31-R-238575/0/23892565/0/true/Equity</t>
  </si>
  <si>
    <t xml:space="preserve">R-238575/0/23892565/0/true/Equity</t>
  </si>
  <si>
    <t xml:space="preserve">SPLUNK ORD</t>
  </si>
  <si>
    <t xml:space="preserve">SPLK</t>
  </si>
  <si>
    <t xml:space="preserve">SPLK-USAA</t>
  </si>
  <si>
    <t xml:space="preserve">US8486371045</t>
  </si>
  <si>
    <t xml:space="preserve">B424494</t>
  </si>
  <si>
    <t xml:space="preserve">SPLK.O</t>
  </si>
  <si>
    <t xml:space="preserve">SPLK US Equity</t>
  </si>
  <si>
    <t xml:space="preserve">2023-12-31-R-241450/0/75470797/0/true/Equity</t>
  </si>
  <si>
    <t xml:space="preserve">R-241450/0/75470797/0/true/Equity</t>
  </si>
  <si>
    <t xml:space="preserve">SPOTIFY TECHNOLOGY ORD</t>
  </si>
  <si>
    <t xml:space="preserve">SPOT</t>
  </si>
  <si>
    <t xml:space="preserve">SPOT-USAA</t>
  </si>
  <si>
    <t xml:space="preserve">LU1778762911</t>
  </si>
  <si>
    <t xml:space="preserve">BFZ1K46</t>
  </si>
  <si>
    <t xml:space="preserve">SPOT.K</t>
  </si>
  <si>
    <t xml:space="preserve">SPOT US Equity</t>
  </si>
  <si>
    <t xml:space="preserve">2023-12-31-R-241450/0/142436653/0/true/Convertible Bond</t>
  </si>
  <si>
    <t xml:space="preserve">R-241450/0/142436653/0/true/Convertible Bond</t>
  </si>
  <si>
    <t xml:space="preserve">SPOT 0 03/15/26</t>
  </si>
  <si>
    <t xml:space="preserve">SPOT026F-USAA</t>
  </si>
  <si>
    <t xml:space="preserve">US84921RAB69</t>
  </si>
  <si>
    <t xml:space="preserve">SPOTIFY USA INC</t>
  </si>
  <si>
    <t xml:space="preserve">2023-12-31-R-238575/0/36048/0/true/Equity</t>
  </si>
  <si>
    <t xml:space="preserve">R-238575/0/36048/0/true/Equity</t>
  </si>
  <si>
    <t xml:space="preserve">STARBUCKS ORD</t>
  </si>
  <si>
    <t xml:space="preserve">SBUX</t>
  </si>
  <si>
    <t xml:space="preserve">SBUX-USAA</t>
  </si>
  <si>
    <t xml:space="preserve">US8552441094</t>
  </si>
  <si>
    <t xml:space="preserve">2842255</t>
  </si>
  <si>
    <t xml:space="preserve">SBUX.O</t>
  </si>
  <si>
    <t xml:space="preserve">SBUX US Equity</t>
  </si>
  <si>
    <t xml:space="preserve">2023-12-31-R-238575/0/133527388/0/true/Equity Option</t>
  </si>
  <si>
    <t xml:space="preserve">R-238575/0/133527388/0/true/Equity Option</t>
  </si>
  <si>
    <t xml:space="preserve">SBUX Jan4 115.0C</t>
  </si>
  <si>
    <t xml:space="preserve">SBUX/A240119C115-USAA</t>
  </si>
  <si>
    <t xml:space="preserve">SBUXA192411500.U^A24^2024012800</t>
  </si>
  <si>
    <t xml:space="preserve">SBUX240119C00115000</t>
  </si>
  <si>
    <t xml:space="preserve">SBUX US 01/19/24 C115 Equity</t>
  </si>
  <si>
    <t xml:space="preserve">2023-12-31-R-238575/0/133527390/0/true/Equity Option</t>
  </si>
  <si>
    <t xml:space="preserve">R-238575/0/133527390/0/true/Equity Option</t>
  </si>
  <si>
    <t xml:space="preserve">SBUX Jan4 125.0C</t>
  </si>
  <si>
    <t xml:space="preserve">SBUX/A240119C125-USAA</t>
  </si>
  <si>
    <t xml:space="preserve">SBUXA192412500.U^A24^2024012800</t>
  </si>
  <si>
    <t xml:space="preserve">SBUX240119C00125000</t>
  </si>
  <si>
    <t xml:space="preserve">SBUX US 01/19/24 C125 Equity</t>
  </si>
  <si>
    <t xml:space="preserve">2023-12-31-R-238575/0/133527403/0/true/Equity Option</t>
  </si>
  <si>
    <t xml:space="preserve">R-238575/0/133527403/0/true/Equity Option</t>
  </si>
  <si>
    <t xml:space="preserve">SBUX Jan4 95.0 P</t>
  </si>
  <si>
    <t xml:space="preserve">SBUX/A240119P95-USAA</t>
  </si>
  <si>
    <t xml:space="preserve">SBUXM192409500.U^A24^2024012800</t>
  </si>
  <si>
    <t xml:space="preserve">SBUX240119P00095000</t>
  </si>
  <si>
    <t xml:space="preserve">SBUX US 01/19/24 P95 Equity</t>
  </si>
  <si>
    <t xml:space="preserve">2023-12-31-R-238575/0/152177302/0/true/Equity Option</t>
  </si>
  <si>
    <t xml:space="preserve">R-238575/0/152177302/0/true/Equity Option</t>
  </si>
  <si>
    <t xml:space="preserve">SBUX Jan4 92.5 P</t>
  </si>
  <si>
    <t xml:space="preserve">SBUX/A240119P92.5-USAA</t>
  </si>
  <si>
    <t xml:space="preserve">SBUXM192409250.U^A24^2024012800</t>
  </si>
  <si>
    <t xml:space="preserve">SBUX240119P00092500</t>
  </si>
  <si>
    <t xml:space="preserve">SBUX US 01/19/24 P92.5 Equity</t>
  </si>
  <si>
    <t xml:space="preserve">2023-12-31-R-238575/0/189813592/0/true/Equity Option</t>
  </si>
  <si>
    <t xml:space="preserve">R-238575/0/189813592/0/true/Equity Option</t>
  </si>
  <si>
    <t xml:space="preserve">SBUX Mar4 90.0 P</t>
  </si>
  <si>
    <t xml:space="preserve">SBUX/A240315P90-USAA</t>
  </si>
  <si>
    <t xml:space="preserve">SBUXO152409000.U</t>
  </si>
  <si>
    <t xml:space="preserve">SBUX240315P00090000</t>
  </si>
  <si>
    <t xml:space="preserve">SBUX US 03/15/24 P90 Equity</t>
  </si>
  <si>
    <t xml:space="preserve">2023-12-31-R-238575/0/189813612/0/true/Equity Option</t>
  </si>
  <si>
    <t xml:space="preserve">R-238575/0/189813612/0/true/Equity Option</t>
  </si>
  <si>
    <t xml:space="preserve">SBUX Mar4 105.0C</t>
  </si>
  <si>
    <t xml:space="preserve">SBUX/A240315C105-USAA</t>
  </si>
  <si>
    <t xml:space="preserve">SBUXC152410500.U</t>
  </si>
  <si>
    <t xml:space="preserve">SBUX240315C00105000</t>
  </si>
  <si>
    <t xml:space="preserve">SBUX US 03/15/24 C105 Equity</t>
  </si>
  <si>
    <t xml:space="preserve">2023-12-31-R-241450/0/117315023/0/true/Equity</t>
  </si>
  <si>
    <t xml:space="preserve">R-241450/0/117315023/0/true/Equity</t>
  </si>
  <si>
    <t xml:space="preserve">STEM ORD</t>
  </si>
  <si>
    <t xml:space="preserve">STEM</t>
  </si>
  <si>
    <t xml:space="preserve">STEM-USAA</t>
  </si>
  <si>
    <t xml:space="preserve">US85859N1028</t>
  </si>
  <si>
    <t xml:space="preserve">85859N102</t>
  </si>
  <si>
    <t xml:space="preserve">BNHTRL0</t>
  </si>
  <si>
    <t xml:space="preserve">STEM.K</t>
  </si>
  <si>
    <t xml:space="preserve">STEM US Equity</t>
  </si>
  <si>
    <t xml:space="preserve">2023-12-31-R-241450/0/176673819/0/true/Convertible Bond</t>
  </si>
  <si>
    <t xml:space="preserve">R-241450/0/176673819/0/true/Convertible Bond</t>
  </si>
  <si>
    <t xml:space="preserve">STEM   4.250 04/01/30 CVT</t>
  </si>
  <si>
    <t xml:space="preserve">STEM430AF-USAA</t>
  </si>
  <si>
    <t xml:space="preserve">US85859NAC65</t>
  </si>
  <si>
    <t xml:space="preserve">BMBQZ38</t>
  </si>
  <si>
    <t xml:space="preserve">2023-12-31-R-238575/0/44336/0/true/Equity</t>
  </si>
  <si>
    <t xml:space="preserve">R-238575/0/44336/0/true/Equity</t>
  </si>
  <si>
    <t xml:space="preserve">STRYKER ORD</t>
  </si>
  <si>
    <t xml:space="preserve">SYK</t>
  </si>
  <si>
    <t xml:space="preserve">SYK-USAA</t>
  </si>
  <si>
    <t xml:space="preserve">US8636671013</t>
  </si>
  <si>
    <t xml:space="preserve">2853688</t>
  </si>
  <si>
    <t xml:space="preserve">SYK US Equity</t>
  </si>
  <si>
    <t xml:space="preserve">2023-12-31-R-238575/0/182063269/0/true/Equity Option</t>
  </si>
  <si>
    <t xml:space="preserve">R-238575/0/182063269/0/true/Equity Option</t>
  </si>
  <si>
    <t xml:space="preserve">SYK Mar4 280.0 P</t>
  </si>
  <si>
    <t xml:space="preserve">SYK/A240315P280-USAA</t>
  </si>
  <si>
    <t xml:space="preserve">SYKO152428000.U</t>
  </si>
  <si>
    <t xml:space="preserve">SYK240315P00280000</t>
  </si>
  <si>
    <t xml:space="preserve">SYK US 03/15/24 P280 Equity</t>
  </si>
  <si>
    <t xml:space="preserve">2023-12-31-R-238575/0/182063320/0/true/Equity Option</t>
  </si>
  <si>
    <t xml:space="preserve">R-238575/0/182063320/0/true/Equity Option</t>
  </si>
  <si>
    <t xml:space="preserve">SYK Mar4 320.0 C</t>
  </si>
  <si>
    <t xml:space="preserve">SYK/A240315C320-USAA</t>
  </si>
  <si>
    <t xml:space="preserve">SYKC152432000.U</t>
  </si>
  <si>
    <t xml:space="preserve">SYK240315C00320000</t>
  </si>
  <si>
    <t xml:space="preserve">SYK US 03/15/24 C320 Equity</t>
  </si>
  <si>
    <t xml:space="preserve">2023-12-31-R-238575/0/133734/0/true/Equity</t>
  </si>
  <si>
    <t xml:space="preserve">R-238575/0/133734/0/true/Equity</t>
  </si>
  <si>
    <t xml:space="preserve">SUNCOR ENERGY ORD</t>
  </si>
  <si>
    <t xml:space="preserve">SU</t>
  </si>
  <si>
    <t xml:space="preserve">SU-USAA</t>
  </si>
  <si>
    <t xml:space="preserve">CA8672241079</t>
  </si>
  <si>
    <t xml:space="preserve">B3NB0P5</t>
  </si>
  <si>
    <t xml:space="preserve">SU US Equity</t>
  </si>
  <si>
    <t xml:space="preserve">2023-12-31-R-238575/0/133564779/0/true/Equity Option</t>
  </si>
  <si>
    <t xml:space="preserve">R-238575/0/133564779/0/true/Equity Option</t>
  </si>
  <si>
    <t xml:space="preserve">SU Jan4 35.0 C</t>
  </si>
  <si>
    <t xml:space="preserve">SU/A240119C35-USAA</t>
  </si>
  <si>
    <t xml:space="preserve">SUA192403500.U^A24^2024012800</t>
  </si>
  <si>
    <t xml:space="preserve">SU240119C00035000</t>
  </si>
  <si>
    <t xml:space="preserve">SU US 01/19/24 C35 Equity</t>
  </si>
  <si>
    <t xml:space="preserve">2023-12-31-R-238575/0/177758094/0/true/Equity Option</t>
  </si>
  <si>
    <t xml:space="preserve">R-238575/0/177758094/0/true/Equity Option</t>
  </si>
  <si>
    <t xml:space="preserve">SU Jan4 26.0 P</t>
  </si>
  <si>
    <t xml:space="preserve">SU/A240119P26-USAA</t>
  </si>
  <si>
    <t xml:space="preserve">SUM192402600.U^A24^2024012800</t>
  </si>
  <si>
    <t xml:space="preserve">SU240119P00026000</t>
  </si>
  <si>
    <t xml:space="preserve">SU US 01/19/24 P26 Equity</t>
  </si>
  <si>
    <t xml:space="preserve">2023-12-31-R-238575/0/2461618/0/true/Equity</t>
  </si>
  <si>
    <t xml:space="preserve">R-238575/0/2461618/0/true/Equity</t>
  </si>
  <si>
    <t xml:space="preserve">Super Micro Computer Inc</t>
  </si>
  <si>
    <t xml:space="preserve">SUPER MICRO COMPUTER ORD</t>
  </si>
  <si>
    <t xml:space="preserve">SMCI</t>
  </si>
  <si>
    <t xml:space="preserve">SMCI-USAA</t>
  </si>
  <si>
    <t xml:space="preserve">US86800U1043</t>
  </si>
  <si>
    <t xml:space="preserve">86800U104</t>
  </si>
  <si>
    <t xml:space="preserve">B1VQR35</t>
  </si>
  <si>
    <t xml:space="preserve">SMCI.O</t>
  </si>
  <si>
    <t xml:space="preserve">SMCI US Equity</t>
  </si>
  <si>
    <t xml:space="preserve">2023-12-31-R-238575/0/50739/0/true/Equity</t>
  </si>
  <si>
    <t xml:space="preserve">R-238575/0/50739/0/true/Equity</t>
  </si>
  <si>
    <t xml:space="preserve">SYNOPSYS ORD</t>
  </si>
  <si>
    <t xml:space="preserve">SNPS</t>
  </si>
  <si>
    <t xml:space="preserve">SNPS-USAA</t>
  </si>
  <si>
    <t xml:space="preserve">US8716071076</t>
  </si>
  <si>
    <t xml:space="preserve">2867719</t>
  </si>
  <si>
    <t xml:space="preserve">SNPS.O</t>
  </si>
  <si>
    <t xml:space="preserve">SNPS US Equity</t>
  </si>
  <si>
    <t xml:space="preserve">2023-12-31-R-238575/0/133563053/0/true/Equity Option</t>
  </si>
  <si>
    <t xml:space="preserve">R-238575/0/133563053/0/true/Equity Option</t>
  </si>
  <si>
    <t xml:space="preserve">SNPS Jan4 460.0C</t>
  </si>
  <si>
    <t xml:space="preserve">SNPS/A240119C460-USAA</t>
  </si>
  <si>
    <t xml:space="preserve">SNPSA192446000.U^A24^2024012800</t>
  </si>
  <si>
    <t xml:space="preserve">SNPS240119C00460000</t>
  </si>
  <si>
    <t xml:space="preserve">SNPS US 01/19/24 C460 Equity</t>
  </si>
  <si>
    <t xml:space="preserve">2023-12-31-R-238575/0/133563067/0/true/Equity Option</t>
  </si>
  <si>
    <t xml:space="preserve">R-238575/0/133563067/0/true/Equity Option</t>
  </si>
  <si>
    <t xml:space="preserve">SNPS Jan4 330.0P</t>
  </si>
  <si>
    <t xml:space="preserve">SNPS/A240119P330-USAA</t>
  </si>
  <si>
    <t xml:space="preserve">SNPSM192433000.U^A24^2024012800</t>
  </si>
  <si>
    <t xml:space="preserve">SNPS240119P00330000</t>
  </si>
  <si>
    <t xml:space="preserve">SNPS US 01/19/24 P330 Equity</t>
  </si>
  <si>
    <t xml:space="preserve">2023-12-31-R-238575/0/182059796/0/true/Equity Option</t>
  </si>
  <si>
    <t xml:space="preserve">R-238575/0/182059796/0/true/Equity Option</t>
  </si>
  <si>
    <t xml:space="preserve">SNPS Mar4 520.0P</t>
  </si>
  <si>
    <t xml:space="preserve">SNPS/A240315P520-USAA</t>
  </si>
  <si>
    <t xml:space="preserve">SNPSO152452000.U</t>
  </si>
  <si>
    <t xml:space="preserve">SNPS240315P00520000</t>
  </si>
  <si>
    <t xml:space="preserve">SNPS US 03/15/24 P520 Equity</t>
  </si>
  <si>
    <t xml:space="preserve">2023-12-31-R-238575/0/182474317/0/true/Equity Option</t>
  </si>
  <si>
    <t xml:space="preserve">R-238575/0/182474317/0/true/Equity Option</t>
  </si>
  <si>
    <t xml:space="preserve">SNPS Mar4 620.0C</t>
  </si>
  <si>
    <t xml:space="preserve">SNPS/A240315C620-USAA</t>
  </si>
  <si>
    <t xml:space="preserve">SNPSC152462000.U</t>
  </si>
  <si>
    <t xml:space="preserve">SNPS240315C00620000</t>
  </si>
  <si>
    <t xml:space="preserve">SNPS US 03/15/24 C620 Equity</t>
  </si>
  <si>
    <t xml:space="preserve">2023-12-31-R-241450/0/73839844/0/true/Corporate Bond</t>
  </si>
  <si>
    <t xml:space="preserve">R-241450/0/73839844/0/true/Corporate Bond</t>
  </si>
  <si>
    <t xml:space="preserve">T-MOBILE USA INC</t>
  </si>
  <si>
    <t xml:space="preserve">TMUS   4.750 02/01/28 '24</t>
  </si>
  <si>
    <t xml:space="preserve">TMUS</t>
  </si>
  <si>
    <t xml:space="preserve">TMUS428F-USAA</t>
  </si>
  <si>
    <t xml:space="preserve">US87264AAV70</t>
  </si>
  <si>
    <t xml:space="preserve">87264AAV7</t>
  </si>
  <si>
    <t xml:space="preserve">BFN9L83</t>
  </si>
  <si>
    <t xml:space="preserve">2023-12-31-R-238575/0/2571757/0/true/Equity</t>
  </si>
  <si>
    <t xml:space="preserve">R-238575/0/2571757/0/true/Equity</t>
  </si>
  <si>
    <t xml:space="preserve">T MOBILE US ORD</t>
  </si>
  <si>
    <t xml:space="preserve">TMUS-USAA</t>
  </si>
  <si>
    <t xml:space="preserve">US8725901040</t>
  </si>
  <si>
    <t xml:space="preserve">B94Q9V0</t>
  </si>
  <si>
    <t xml:space="preserve">TMUS.O</t>
  </si>
  <si>
    <t xml:space="preserve">TMUS US Equity</t>
  </si>
  <si>
    <t xml:space="preserve">2023-12-31-R-238575/0/133552653/0/true/Equity Option</t>
  </si>
  <si>
    <t xml:space="preserve">R-238575/0/133552653/0/true/Equity Option</t>
  </si>
  <si>
    <t xml:space="preserve">TMUS Jan4 170.0C</t>
  </si>
  <si>
    <t xml:space="preserve">TMUS/A240119C170-USAA</t>
  </si>
  <si>
    <t xml:space="preserve">TMUSA192417000.U^A24^2024012800</t>
  </si>
  <si>
    <t xml:space="preserve">TMUS240119C00170000</t>
  </si>
  <si>
    <t xml:space="preserve">TMUS US 01/19/24 C170 Equity</t>
  </si>
  <si>
    <t xml:space="preserve">2023-12-31-R-238575/0/133552664/0/true/Equity Option</t>
  </si>
  <si>
    <t xml:space="preserve">R-238575/0/133552664/0/true/Equity Option</t>
  </si>
  <si>
    <t xml:space="preserve">TMUS Jan4 130.0P</t>
  </si>
  <si>
    <t xml:space="preserve">TMUS/A240119P130-USAA</t>
  </si>
  <si>
    <t xml:space="preserve">TMUSM192413000.U^A24^2024012800</t>
  </si>
  <si>
    <t xml:space="preserve">TMUS240119P00130000</t>
  </si>
  <si>
    <t xml:space="preserve">TMUS US 01/19/24 P130 Equity</t>
  </si>
  <si>
    <t xml:space="preserve">2023-12-31-R-238575/0/184879773/0/true/Equity Option</t>
  </si>
  <si>
    <t xml:space="preserve">R-238575/0/184879773/0/true/Equity Option</t>
  </si>
  <si>
    <t xml:space="preserve">TMUS May4 145.0P</t>
  </si>
  <si>
    <t xml:space="preserve">TMUS/A240517P145-USAA</t>
  </si>
  <si>
    <t xml:space="preserve">TMUSQ172414500.U</t>
  </si>
  <si>
    <t xml:space="preserve">TMUS240517P00145000</t>
  </si>
  <si>
    <t xml:space="preserve">TMUS US 05/17/24 P145 Equity</t>
  </si>
  <si>
    <t xml:space="preserve">2023-12-31-R-238575/0/184879847/0/true/Equity Option</t>
  </si>
  <si>
    <t xml:space="preserve">R-238575/0/184879847/0/true/Equity Option</t>
  </si>
  <si>
    <t xml:space="preserve">TMUS May4 175.0C</t>
  </si>
  <si>
    <t xml:space="preserve">TMUS/A240517C175-USAA</t>
  </si>
  <si>
    <t xml:space="preserve">TMUSE172417500.U</t>
  </si>
  <si>
    <t xml:space="preserve">TMUS240517C00175000</t>
  </si>
  <si>
    <t xml:space="preserve">TMUS US 05/17/24 C175 Equity</t>
  </si>
  <si>
    <t xml:space="preserve">2023-12-31-R-238575/0/58330133/0/true/Corporate Bond</t>
  </si>
  <si>
    <t xml:space="preserve">R-238575/0/58330133/0/true/Corporate Bond</t>
  </si>
  <si>
    <t xml:space="preserve">TEVA PHARMACEUTICAL FINANCE NETHERLANDS III BV</t>
  </si>
  <si>
    <t xml:space="preserve">TEVA   4.100 10/01/46</t>
  </si>
  <si>
    <t xml:space="preserve">TEVA</t>
  </si>
  <si>
    <t xml:space="preserve">TEVA446F-GRAA</t>
  </si>
  <si>
    <t xml:space="preserve">US88167AAF84</t>
  </si>
  <si>
    <t xml:space="preserve">88167AAF8</t>
  </si>
  <si>
    <t xml:space="preserve">BD3GSZ6</t>
  </si>
  <si>
    <t xml:space="preserve">2023-12-31-R-238587/0/76852055/0/true/Corporate Bond</t>
  </si>
  <si>
    <t xml:space="preserve">R-238587/0/76852055/0/true/Corporate Bond</t>
  </si>
  <si>
    <t xml:space="preserve">TEVA   6.000 04/15/24 '24</t>
  </si>
  <si>
    <t xml:space="preserve">TEVA/624F-NAAA</t>
  </si>
  <si>
    <t xml:space="preserve">US88167AAL52</t>
  </si>
  <si>
    <t xml:space="preserve">88167AAL5</t>
  </si>
  <si>
    <t xml:space="preserve">BFNC450</t>
  </si>
  <si>
    <t xml:space="preserve">2023-12-31-R-241450/0/175281671/0/true/Corporate Bond</t>
  </si>
  <si>
    <t xml:space="preserve">R-241450/0/175281671/0/true/Corporate Bond</t>
  </si>
  <si>
    <t xml:space="preserve">TEVA   8.125 09/15/31 '31</t>
  </si>
  <si>
    <t xml:space="preserve">TEVA831F-NAAA</t>
  </si>
  <si>
    <t xml:space="preserve">US88167AAR23</t>
  </si>
  <si>
    <t xml:space="preserve">88167AAR2</t>
  </si>
  <si>
    <t xml:space="preserve">BQXJJV9</t>
  </si>
  <si>
    <t xml:space="preserve">2023-12-31-R-241450/0/175281672/0/true/Corporate Bond</t>
  </si>
  <si>
    <t xml:space="preserve">R-241450/0/175281672/0/true/Corporate Bond</t>
  </si>
  <si>
    <t xml:space="preserve">TEVA   7.875 09/15/29 '29</t>
  </si>
  <si>
    <t xml:space="preserve">TEVA729F-NAAA</t>
  </si>
  <si>
    <t xml:space="preserve">US88167AAS06</t>
  </si>
  <si>
    <t xml:space="preserve">88167AAS0</t>
  </si>
  <si>
    <t xml:space="preserve">BQXJJN1</t>
  </si>
  <si>
    <t xml:space="preserve">2023-12-31-R-238575/0/108875/0/true/Equity</t>
  </si>
  <si>
    <t xml:space="preserve">R-238575/0/108875/0/true/Equity</t>
  </si>
  <si>
    <t xml:space="preserve">TJX ORD</t>
  </si>
  <si>
    <t xml:space="preserve">TJX</t>
  </si>
  <si>
    <t xml:space="preserve">TJX-USAA</t>
  </si>
  <si>
    <t xml:space="preserve">US8725401090</t>
  </si>
  <si>
    <t xml:space="preserve">2989301</t>
  </si>
  <si>
    <t xml:space="preserve">TJX US Equity</t>
  </si>
  <si>
    <t xml:space="preserve">2023-12-31-R-238575/0/133552394/0/true/Equity Option</t>
  </si>
  <si>
    <t xml:space="preserve">R-238575/0/133552394/0/true/Equity Option</t>
  </si>
  <si>
    <t xml:space="preserve">TJX Jan4 100.0 C</t>
  </si>
  <si>
    <t xml:space="preserve">TJX/A240119C100-USAA</t>
  </si>
  <si>
    <t xml:space="preserve">TJXA192410000.U^A24^2024012800</t>
  </si>
  <si>
    <t xml:space="preserve">TJX240119C00100000</t>
  </si>
  <si>
    <t xml:space="preserve">TJX US 01/19/24 C100 Equity</t>
  </si>
  <si>
    <t xml:space="preserve">2023-12-31-R-238575/0/133552408/0/true/Equity Option</t>
  </si>
  <si>
    <t xml:space="preserve">R-238575/0/133552408/0/true/Equity Option</t>
  </si>
  <si>
    <t xml:space="preserve">TJX Jan4 80.0 P</t>
  </si>
  <si>
    <t xml:space="preserve">TJX/A240119P80-USAA</t>
  </si>
  <si>
    <t xml:space="preserve">TJXM192408000.U^A24^2024012800</t>
  </si>
  <si>
    <t xml:space="preserve">TJX240119P00080000</t>
  </si>
  <si>
    <t xml:space="preserve">TJX US 01/19/24 P80 Equity</t>
  </si>
  <si>
    <t xml:space="preserve">2023-12-31-R-238575/0/183464091/0/true/Equity Option</t>
  </si>
  <si>
    <t xml:space="preserve">R-238575/0/183464091/0/true/Equity Option</t>
  </si>
  <si>
    <t xml:space="preserve">TJX Apr4 85.0 P</t>
  </si>
  <si>
    <t xml:space="preserve">TJX/A240419P85-USAA</t>
  </si>
  <si>
    <t xml:space="preserve">TJXP192408500.U</t>
  </si>
  <si>
    <t xml:space="preserve">TJX240419P00085000</t>
  </si>
  <si>
    <t xml:space="preserve">TJX US 04/19/24 P85 Equity</t>
  </si>
  <si>
    <t xml:space="preserve">2023-12-31-R-238575/0/183464112/0/true/Equity Option</t>
  </si>
  <si>
    <t xml:space="preserve">R-238575/0/183464112/0/true/Equity Option</t>
  </si>
  <si>
    <t xml:space="preserve">TJX Apr4 100.0 C</t>
  </si>
  <si>
    <t xml:space="preserve">TJX/A240419C100-USAA</t>
  </si>
  <si>
    <t xml:space="preserve">TJXD192410000.U</t>
  </si>
  <si>
    <t xml:space="preserve">TJX240419C00100000</t>
  </si>
  <si>
    <t xml:space="preserve">TJX US 04/19/24 C100 Equity</t>
  </si>
  <si>
    <t xml:space="preserve">2023-12-31-R-238566/0/58366756/0/true/Equity</t>
  </si>
  <si>
    <t xml:space="preserve">R-238566/0/58366756/0/true/Equity</t>
  </si>
  <si>
    <t xml:space="preserve">TPI COMPOSITES ORD</t>
  </si>
  <si>
    <t xml:space="preserve">TPIC</t>
  </si>
  <si>
    <t xml:space="preserve">TPIC-USAA</t>
  </si>
  <si>
    <t xml:space="preserve">US87266J1043</t>
  </si>
  <si>
    <t xml:space="preserve">87266J104</t>
  </si>
  <si>
    <t xml:space="preserve">BYYGK12</t>
  </si>
  <si>
    <t xml:space="preserve">TPIC.O</t>
  </si>
  <si>
    <t xml:space="preserve">TPIC US Equity</t>
  </si>
  <si>
    <t xml:space="preserve">2023-12-31-R-238566/0/175219319/0/true/Convertible Bond</t>
  </si>
  <si>
    <t xml:space="preserve">R-238566/0/175219319/0/true/Convertible Bond</t>
  </si>
  <si>
    <t xml:space="preserve">TPIC   5.250 03/15/28 CVT</t>
  </si>
  <si>
    <t xml:space="preserve">TPIC528AF-USAA</t>
  </si>
  <si>
    <t xml:space="preserve">US87266JAA25</t>
  </si>
  <si>
    <t xml:space="preserve">BQXJ1K2</t>
  </si>
  <si>
    <t xml:space="preserve">2023-12-31-R-238575/0/58366756/0/true/Equity</t>
  </si>
  <si>
    <t xml:space="preserve">R-238575/0/58366756/0/true/Equity</t>
  </si>
  <si>
    <t xml:space="preserve">2023-12-31-R-238575/0/175219319/0/true/Convertible Bond</t>
  </si>
  <si>
    <t xml:space="preserve">R-238575/0/175219319/0/true/Convertible Bond</t>
  </si>
  <si>
    <t xml:space="preserve">2023-12-31-R-238575/0/141834506/0/true/Equity Option</t>
  </si>
  <si>
    <t xml:space="preserve">R-238575/0/141834506/0/true/Equity Option</t>
  </si>
  <si>
    <t xml:space="preserve">TRGP Jan4 100.0C</t>
  </si>
  <si>
    <t xml:space="preserve">TARGA RESOURCES ORD</t>
  </si>
  <si>
    <t xml:space="preserve">TRGP</t>
  </si>
  <si>
    <t xml:space="preserve">TRGP/A240119C100-USAA</t>
  </si>
  <si>
    <t xml:space="preserve">US87612G1013</t>
  </si>
  <si>
    <t xml:space="preserve">TRGPA192410000.U^A24^2024012800</t>
  </si>
  <si>
    <t xml:space="preserve">TRGP240119C00100000</t>
  </si>
  <si>
    <t xml:space="preserve">TRGP US 01/19/24 C100 Equity</t>
  </si>
  <si>
    <t xml:space="preserve">TRGP US Equity</t>
  </si>
  <si>
    <t xml:space="preserve">2023-12-31-R-238575/0/11261/0/true/Equity</t>
  </si>
  <si>
    <t xml:space="preserve">R-238575/0/11261/0/true/Equity</t>
  </si>
  <si>
    <t xml:space="preserve">TARGET ORD</t>
  </si>
  <si>
    <t xml:space="preserve">TGT</t>
  </si>
  <si>
    <t xml:space="preserve">TGT-USAA</t>
  </si>
  <si>
    <t xml:space="preserve">US87612E1064</t>
  </si>
  <si>
    <t xml:space="preserve">2259101</t>
  </si>
  <si>
    <t xml:space="preserve">TGT US Equity</t>
  </si>
  <si>
    <t xml:space="preserve">2023-12-31-R-238575/0/181374328/0/true/Equity Option</t>
  </si>
  <si>
    <t xml:space="preserve">R-238575/0/181374328/0/true/Equity Option</t>
  </si>
  <si>
    <t xml:space="preserve">TGT Mar4 155.0 C</t>
  </si>
  <si>
    <t xml:space="preserve">TGT/A240315C155-USAA</t>
  </si>
  <si>
    <t xml:space="preserve">TGTC152415500.U</t>
  </si>
  <si>
    <t xml:space="preserve">TGT240315C00155000</t>
  </si>
  <si>
    <t xml:space="preserve">TGT US 03/15/24 C155 Equity</t>
  </si>
  <si>
    <t xml:space="preserve">2023-12-31-R-238575/0/181374329/0/true/Equity Option</t>
  </si>
  <si>
    <t xml:space="preserve">R-238575/0/181374329/0/true/Equity Option</t>
  </si>
  <si>
    <t xml:space="preserve">TGT Mar4 160.0 C</t>
  </si>
  <si>
    <t xml:space="preserve">TGT/A240315C160-USAA</t>
  </si>
  <si>
    <t xml:space="preserve">TGTC152416000.U</t>
  </si>
  <si>
    <t xml:space="preserve">TGT240315C00160000</t>
  </si>
  <si>
    <t xml:space="preserve">TGT US 03/15/24 C160 Equity</t>
  </si>
  <si>
    <t xml:space="preserve">2023-12-31-R-238575/0/181374349/0/true/Equity Option</t>
  </si>
  <si>
    <t xml:space="preserve">R-238575/0/181374349/0/true/Equity Option</t>
  </si>
  <si>
    <t xml:space="preserve">TGT Mar4 125.0 P</t>
  </si>
  <si>
    <t xml:space="preserve">TGT/A240315P125-USAA</t>
  </si>
  <si>
    <t xml:space="preserve">TGTO152412500.U</t>
  </si>
  <si>
    <t xml:space="preserve">TGT240315P00125000</t>
  </si>
  <si>
    <t xml:space="preserve">TGT US 03/15/24 P125 Equity</t>
  </si>
  <si>
    <t xml:space="preserve">2023-12-31-R-238575/0/181374350/0/true/Equity Option</t>
  </si>
  <si>
    <t xml:space="preserve">R-238575/0/181374350/0/true/Equity Option</t>
  </si>
  <si>
    <t xml:space="preserve">TGT Mar4 130.0 P</t>
  </si>
  <si>
    <t xml:space="preserve">TGT/A240315P130-USAA</t>
  </si>
  <si>
    <t xml:space="preserve">TGTO152413000.U</t>
  </si>
  <si>
    <t xml:space="preserve">TGT240315P00130000</t>
  </si>
  <si>
    <t xml:space="preserve">TGT US 03/15/24 P130 Equity</t>
  </si>
  <si>
    <t xml:space="preserve">2023-12-31-R-238575/0/79147457/0/true/Equity</t>
  </si>
  <si>
    <t xml:space="preserve">R-238575/0/79147457/0/true/Equity</t>
  </si>
  <si>
    <t xml:space="preserve">TENABLE HOLDINGS ORD</t>
  </si>
  <si>
    <t xml:space="preserve">TENB</t>
  </si>
  <si>
    <t xml:space="preserve">TENB-USAA</t>
  </si>
  <si>
    <t xml:space="preserve">US88025T1025</t>
  </si>
  <si>
    <t xml:space="preserve">BF7J7N6</t>
  </si>
  <si>
    <t xml:space="preserve">TENB.O</t>
  </si>
  <si>
    <t xml:space="preserve">TENB US Equity</t>
  </si>
  <si>
    <t xml:space="preserve">2023-12-31-R-238566/0/172374871/0/true/Corporate Bond</t>
  </si>
  <si>
    <t xml:space="preserve">R-238566/0/172374871/0/true/Corporate Bond</t>
  </si>
  <si>
    <t xml:space="preserve">THC    6.125 10/01/28 '23</t>
  </si>
  <si>
    <t xml:space="preserve">THC</t>
  </si>
  <si>
    <t xml:space="preserve">THC628F-USAA</t>
  </si>
  <si>
    <t xml:space="preserve">US88033GDK31</t>
  </si>
  <si>
    <t xml:space="preserve">88033GDK3</t>
  </si>
  <si>
    <t xml:space="preserve">BPVDS42</t>
  </si>
  <si>
    <t xml:space="preserve">2023-12-31-R-238575/0/172374871/0/true/Corporate Bond</t>
  </si>
  <si>
    <t xml:space="preserve">R-238575/0/172374871/0/true/Corporate Bond</t>
  </si>
  <si>
    <t xml:space="preserve">2023-12-31-R-238587/0/3938/0/true/Equity</t>
  </si>
  <si>
    <t xml:space="preserve">R-238587/0/3938/0/true/Equity</t>
  </si>
  <si>
    <t xml:space="preserve">TENET HEALTHCARE ORD</t>
  </si>
  <si>
    <t xml:space="preserve">THC-USAA</t>
  </si>
  <si>
    <t xml:space="preserve">US88033G4073</t>
  </si>
  <si>
    <t xml:space="preserve">B8DMK08</t>
  </si>
  <si>
    <t xml:space="preserve">THC US Equity</t>
  </si>
  <si>
    <t xml:space="preserve">2023-12-31-R-238587/0/172374871/0/true/Corporate Bond</t>
  </si>
  <si>
    <t xml:space="preserve">R-238587/0/172374871/0/true/Corporate Bond</t>
  </si>
  <si>
    <t xml:space="preserve">2023-12-31-R-241450/0/3938/0/true/Equity</t>
  </si>
  <si>
    <t xml:space="preserve">R-241450/0/3938/0/true/Equity</t>
  </si>
  <si>
    <t xml:space="preserve">2023-12-31-R-241450/0/172374871/0/true/Corporate Bond</t>
  </si>
  <si>
    <t xml:space="preserve">R-241450/0/172374871/0/true/Corporate Bond</t>
  </si>
  <si>
    <t xml:space="preserve">2023-12-31-R-238575/0/147802/0/true/Equity</t>
  </si>
  <si>
    <t xml:space="preserve">R-238575/0/147802/0/true/Equity</t>
  </si>
  <si>
    <t xml:space="preserve">Teradyne Inc</t>
  </si>
  <si>
    <t xml:space="preserve">TERADYNE ORD</t>
  </si>
  <si>
    <t xml:space="preserve">TER</t>
  </si>
  <si>
    <t xml:space="preserve">TER-USAA</t>
  </si>
  <si>
    <t xml:space="preserve">US8807701029</t>
  </si>
  <si>
    <t xml:space="preserve">880770102</t>
  </si>
  <si>
    <t xml:space="preserve">2884183</t>
  </si>
  <si>
    <t xml:space="preserve">TER.O</t>
  </si>
  <si>
    <t xml:space="preserve">TER US Equity</t>
  </si>
  <si>
    <t xml:space="preserve">2023-12-31-R-238575/0/14005824/0/true/Equity</t>
  </si>
  <si>
    <t xml:space="preserve">R-238575/0/14005824/0/true/Equity</t>
  </si>
  <si>
    <t xml:space="preserve">TESLA ORD</t>
  </si>
  <si>
    <t xml:space="preserve">TSLA</t>
  </si>
  <si>
    <t xml:space="preserve">TSLA-USAA</t>
  </si>
  <si>
    <t xml:space="preserve">US88160R1014</t>
  </si>
  <si>
    <t xml:space="preserve">B616C79</t>
  </si>
  <si>
    <t xml:space="preserve">TSLA.O</t>
  </si>
  <si>
    <t xml:space="preserve">TSLA US Equity</t>
  </si>
  <si>
    <t xml:space="preserve">2023-12-31-R-238575/0/133553133/0/true/Equity Option</t>
  </si>
  <si>
    <t xml:space="preserve">R-238575/0/133553133/0/true/Equity Option</t>
  </si>
  <si>
    <t xml:space="preserve">TSLA Jan4 250.0C</t>
  </si>
  <si>
    <t xml:space="preserve">TSLA/A240119C250-USAA</t>
  </si>
  <si>
    <t xml:space="preserve">TSLAA192425000.U^A24^2024012800</t>
  </si>
  <si>
    <t xml:space="preserve">TSLA240119C00250000</t>
  </si>
  <si>
    <t xml:space="preserve">TSLA US 01/19/24 C250 Equity</t>
  </si>
  <si>
    <t xml:space="preserve">2023-12-31-R-238575/0/133553148/0/true/Equity Option</t>
  </si>
  <si>
    <t xml:space="preserve">R-238575/0/133553148/0/true/Equity Option</t>
  </si>
  <si>
    <t xml:space="preserve">TSLA Jan4 210.0P</t>
  </si>
  <si>
    <t xml:space="preserve">TSLA/A240119P210-USAA</t>
  </si>
  <si>
    <t xml:space="preserve">TSLAM192421000.U^A24^2024012800</t>
  </si>
  <si>
    <t xml:space="preserve">TSLA240119P00210000</t>
  </si>
  <si>
    <t xml:space="preserve">TSLA US 01/19/24 P210 Equity</t>
  </si>
  <si>
    <t xml:space="preserve">2023-12-31-R-238575/0/134086907/0/true/Equity Option</t>
  </si>
  <si>
    <t xml:space="preserve">R-238575/0/134086907/0/true/Equity Option</t>
  </si>
  <si>
    <t xml:space="preserve">TSLA Jan4 140.0P</t>
  </si>
  <si>
    <t xml:space="preserve">TSLA/A240119P140-USAA</t>
  </si>
  <si>
    <t xml:space="preserve">TSLAM192414000.U^A24^2024012800</t>
  </si>
  <si>
    <t xml:space="preserve">TSLA240119P00140000</t>
  </si>
  <si>
    <t xml:space="preserve">TSLA US 01/19/24 P140 Equity</t>
  </si>
  <si>
    <t xml:space="preserve">2023-12-31-R-238575/0/134087025/0/true/Equity Option</t>
  </si>
  <si>
    <t xml:space="preserve">R-238575/0/134087025/0/true/Equity Option</t>
  </si>
  <si>
    <t xml:space="preserve">TSLA Jan4 325.0C</t>
  </si>
  <si>
    <t xml:space="preserve">TSLA/A240119C325-USAA</t>
  </si>
  <si>
    <t xml:space="preserve">TSLAA192432500.U^A24^2024012800</t>
  </si>
  <si>
    <t xml:space="preserve">TSLA240119C00325000</t>
  </si>
  <si>
    <t xml:space="preserve">TSLA US 01/19/24 C325 Equity</t>
  </si>
  <si>
    <t xml:space="preserve">2023-12-31-R-238575/0/172917244/0/true/Equity Option</t>
  </si>
  <si>
    <t xml:space="preserve">R-238575/0/172917244/0/true/Equity Option</t>
  </si>
  <si>
    <t xml:space="preserve">TSLA Mar4 230.0P</t>
  </si>
  <si>
    <t xml:space="preserve">TSLA/A240315P230-USAA</t>
  </si>
  <si>
    <t xml:space="preserve">TSLAO152423000.U</t>
  </si>
  <si>
    <t xml:space="preserve">TSLA240315P00230000</t>
  </si>
  <si>
    <t xml:space="preserve">TSLA US 03/15/24 P230 Equity</t>
  </si>
  <si>
    <t xml:space="preserve">2023-12-31-R-238575/0/174170123/0/true/Equity Option</t>
  </si>
  <si>
    <t xml:space="preserve">R-238575/0/174170123/0/true/Equity Option</t>
  </si>
  <si>
    <t xml:space="preserve">TSLA Mar4 310.0C</t>
  </si>
  <si>
    <t xml:space="preserve">TSLA/A240315C310-USAA</t>
  </si>
  <si>
    <t xml:space="preserve">TSLAC152431000.U</t>
  </si>
  <si>
    <t xml:space="preserve">TSLA240315C00310000</t>
  </si>
  <si>
    <t xml:space="preserve">TSLA US 03/15/24 C310 Equity</t>
  </si>
  <si>
    <t xml:space="preserve">2023-12-31-R-238575/0/1309506/0/true/Equity</t>
  </si>
  <si>
    <t xml:space="preserve">R-238575/0/1309506/0/true/Equity</t>
  </si>
  <si>
    <t xml:space="preserve">TETRA TECH ORD</t>
  </si>
  <si>
    <t xml:space="preserve">TTEK</t>
  </si>
  <si>
    <t xml:space="preserve">TTEK-USAA</t>
  </si>
  <si>
    <t xml:space="preserve">US88162G1031</t>
  </si>
  <si>
    <t xml:space="preserve">2883890</t>
  </si>
  <si>
    <t xml:space="preserve">TTEK.O</t>
  </si>
  <si>
    <t xml:space="preserve">TTEK US Equity</t>
  </si>
  <si>
    <t xml:space="preserve">2023-12-31-R-241450/0/1309506/0/true/Equity</t>
  </si>
  <si>
    <t xml:space="preserve">R-241450/0/1309506/0/true/Equity</t>
  </si>
  <si>
    <t xml:space="preserve">2023-12-31-R-238575/0/128917/0/true/ADR</t>
  </si>
  <si>
    <t xml:space="preserve">R-238575/0/128917/0/true/ADR</t>
  </si>
  <si>
    <t xml:space="preserve">Teva Pharmaceutical Industries Ltd</t>
  </si>
  <si>
    <t xml:space="preserve">TEVA PHARMA IND ADR REP 1 ORD</t>
  </si>
  <si>
    <t xml:space="preserve">TEVA PHARMACEUTICAL IND ORD</t>
  </si>
  <si>
    <t xml:space="preserve">TEVA-USAA</t>
  </si>
  <si>
    <t xml:space="preserve">US8816242098</t>
  </si>
  <si>
    <t xml:space="preserve">IL0006290147</t>
  </si>
  <si>
    <t xml:space="preserve">881624209</t>
  </si>
  <si>
    <t xml:space="preserve">2883878</t>
  </si>
  <si>
    <t xml:space="preserve">TEVA.K</t>
  </si>
  <si>
    <t xml:space="preserve">TEVA US Equity</t>
  </si>
  <si>
    <t xml:space="preserve">TEVA IT Equity</t>
  </si>
  <si>
    <t xml:space="preserve">2023-12-31-R-238575/0/70412/0/true/Equity</t>
  </si>
  <si>
    <t xml:space="preserve">R-238575/0/70412/0/true/Equity</t>
  </si>
  <si>
    <t xml:space="preserve">TEXAS INSTRUMENTS ORD</t>
  </si>
  <si>
    <t xml:space="preserve">TXN</t>
  </si>
  <si>
    <t xml:space="preserve">TXN-USAA</t>
  </si>
  <si>
    <t xml:space="preserve">US8825081040</t>
  </si>
  <si>
    <t xml:space="preserve">2885409</t>
  </si>
  <si>
    <t xml:space="preserve">TXN.O</t>
  </si>
  <si>
    <t xml:space="preserve">TXN US Equity</t>
  </si>
  <si>
    <t xml:space="preserve">2023-12-31-R-238575/0/133553589/0/true/Equity Option</t>
  </si>
  <si>
    <t xml:space="preserve">R-238575/0/133553589/0/true/Equity Option</t>
  </si>
  <si>
    <t xml:space="preserve">TXN Jan4 195.0 C</t>
  </si>
  <si>
    <t xml:space="preserve">TXN/A240119C195-USAA</t>
  </si>
  <si>
    <t xml:space="preserve">TXNA192419500.U^A24^2024012800</t>
  </si>
  <si>
    <t xml:space="preserve">TXN240119C00195000</t>
  </si>
  <si>
    <t xml:space="preserve">TXN US 01/19/24 C195 Equity</t>
  </si>
  <si>
    <t xml:space="preserve">2023-12-31-R-238575/0/133553598/0/true/Equity Option</t>
  </si>
  <si>
    <t xml:space="preserve">R-238575/0/133553598/0/true/Equity Option</t>
  </si>
  <si>
    <t xml:space="preserve">TXN Jan4 145.0 P</t>
  </si>
  <si>
    <t xml:space="preserve">TXN/A240119P145-USAA</t>
  </si>
  <si>
    <t xml:space="preserve">TXNM192414500.U^A24^2024012800</t>
  </si>
  <si>
    <t xml:space="preserve">TXN240119P00145000</t>
  </si>
  <si>
    <t xml:space="preserve">TXN US 01/19/24 P145 Equity</t>
  </si>
  <si>
    <t xml:space="preserve">2023-12-31-R-238575/0/188548675/0/true/Equity Option</t>
  </si>
  <si>
    <t xml:space="preserve">R-238575/0/188548675/0/true/Equity Option</t>
  </si>
  <si>
    <t xml:space="preserve">TXN Mar4 155.0 P</t>
  </si>
  <si>
    <t xml:space="preserve">TXN/A240315P155-USAA</t>
  </si>
  <si>
    <t xml:space="preserve">TXNO152415500.U</t>
  </si>
  <si>
    <t xml:space="preserve">TXN240315P00155000</t>
  </si>
  <si>
    <t xml:space="preserve">TXN US 03/15/24 P155 Equity</t>
  </si>
  <si>
    <t xml:space="preserve">2023-12-31-R-238575/0/188548687/0/true/Equity Option</t>
  </si>
  <si>
    <t xml:space="preserve">R-238575/0/188548687/0/true/Equity Option</t>
  </si>
  <si>
    <t xml:space="preserve">TXN Mar4 185.0 C</t>
  </si>
  <si>
    <t xml:space="preserve">TXN/A240315C185-USAA</t>
  </si>
  <si>
    <t xml:space="preserve">TXNC152418500.U</t>
  </si>
  <si>
    <t xml:space="preserve">TXN240315C00185000</t>
  </si>
  <si>
    <t xml:space="preserve">TXN US 03/15/24 C185 Equity</t>
  </si>
  <si>
    <t xml:space="preserve">2023-12-31-R-238575/0/8501/0/true/Equity</t>
  </si>
  <si>
    <t xml:space="preserve">R-238575/0/8501/0/true/Equity</t>
  </si>
  <si>
    <t xml:space="preserve">TEXAS ROADHOUSE ORD</t>
  </si>
  <si>
    <t xml:space="preserve">TXRH</t>
  </si>
  <si>
    <t xml:space="preserve">TXRH-USAA</t>
  </si>
  <si>
    <t xml:space="preserve">US8826811098</t>
  </si>
  <si>
    <t xml:space="preserve">B033TJ7</t>
  </si>
  <si>
    <t xml:space="preserve">TXRH.O</t>
  </si>
  <si>
    <t xml:space="preserve">TXRH US Equity</t>
  </si>
  <si>
    <t xml:space="preserve">2023-12-31-R-238575/0/41597/0/true/Equity</t>
  </si>
  <si>
    <t xml:space="preserve">R-238575/0/41597/0/true/Equity</t>
  </si>
  <si>
    <t xml:space="preserve">THERMO FISHER SCIENTIFIC ORD</t>
  </si>
  <si>
    <t xml:space="preserve">TMO</t>
  </si>
  <si>
    <t xml:space="preserve">TMO-USAA</t>
  </si>
  <si>
    <t xml:space="preserve">US8835561023</t>
  </si>
  <si>
    <t xml:space="preserve">2886907</t>
  </si>
  <si>
    <t xml:space="preserve">TMO US Equity</t>
  </si>
  <si>
    <t xml:space="preserve">2023-12-31-R-238575/0/182065883/0/true/Equity Option</t>
  </si>
  <si>
    <t xml:space="preserve">R-238575/0/182065883/0/true/Equity Option</t>
  </si>
  <si>
    <t xml:space="preserve">TMO Mar4 490.0 P</t>
  </si>
  <si>
    <t xml:space="preserve">TMO/A240315P490-USAA</t>
  </si>
  <si>
    <t xml:space="preserve">TMOO152449000.U</t>
  </si>
  <si>
    <t xml:space="preserve">TMO240315P00490000</t>
  </si>
  <si>
    <t xml:space="preserve">TMO US 03/15/24 P490 Equity</t>
  </si>
  <si>
    <t xml:space="preserve">2023-12-31-R-238575/0/182065994/0/true/Equity Option</t>
  </si>
  <si>
    <t xml:space="preserve">R-238575/0/182065994/0/true/Equity Option</t>
  </si>
  <si>
    <t xml:space="preserve">TMO Mar4 580.0 C</t>
  </si>
  <si>
    <t xml:space="preserve">TMO/A240315C580-USAA</t>
  </si>
  <si>
    <t xml:space="preserve">TMOC152458000.U</t>
  </si>
  <si>
    <t xml:space="preserve">TMO240315C00580000</t>
  </si>
  <si>
    <t xml:space="preserve">TMO US 03/15/24 C580 Equity</t>
  </si>
  <si>
    <t xml:space="preserve">2023-12-31-R-238587/0/1226921/0/true/Equity</t>
  </si>
  <si>
    <t xml:space="preserve">R-238587/0/1226921/0/true/Equity</t>
  </si>
  <si>
    <t xml:space="preserve">Thor Industries Inc</t>
  </si>
  <si>
    <t xml:space="preserve">THOR INDUSTRIES ORD</t>
  </si>
  <si>
    <t xml:space="preserve">THO</t>
  </si>
  <si>
    <t xml:space="preserve">THO-USAA</t>
  </si>
  <si>
    <t xml:space="preserve">US8851601018</t>
  </si>
  <si>
    <t xml:space="preserve">885160101</t>
  </si>
  <si>
    <t xml:space="preserve">2889876</t>
  </si>
  <si>
    <t xml:space="preserve">THO US Equity</t>
  </si>
  <si>
    <t xml:space="preserve">2023-12-31-R-238587/0/134741669/0/true/Corporate Bond</t>
  </si>
  <si>
    <t xml:space="preserve">R-238587/0/134741669/0/true/Corporate Bond</t>
  </si>
  <si>
    <t xml:space="preserve">THO    4.000 10/15/29 '24</t>
  </si>
  <si>
    <t xml:space="preserve">THO429AF-USAA</t>
  </si>
  <si>
    <t xml:space="preserve">US885160AA99</t>
  </si>
  <si>
    <t xml:space="preserve">885160AA9</t>
  </si>
  <si>
    <t xml:space="preserve">BMTVT33</t>
  </si>
  <si>
    <t xml:space="preserve">2023-12-31-R-238575/0/62215/0/true/Equity</t>
  </si>
  <si>
    <t xml:space="preserve">R-238575/0/62215/0/true/Equity</t>
  </si>
  <si>
    <t xml:space="preserve">TRACTOR SUPPLY ORD</t>
  </si>
  <si>
    <t xml:space="preserve">TSCOX</t>
  </si>
  <si>
    <t xml:space="preserve">TSCO-USAA</t>
  </si>
  <si>
    <t xml:space="preserve">US8923561067</t>
  </si>
  <si>
    <t xml:space="preserve">2900335</t>
  </si>
  <si>
    <t xml:space="preserve">TSCO.O</t>
  </si>
  <si>
    <t xml:space="preserve">TSCO US Equity</t>
  </si>
  <si>
    <t xml:space="preserve">TSCO</t>
  </si>
  <si>
    <t xml:space="preserve">2023-12-31-R-238575/0/133553092/0/true/Equity Option</t>
  </si>
  <si>
    <t xml:space="preserve">R-238575/0/133553092/0/true/Equity Option</t>
  </si>
  <si>
    <t xml:space="preserve">TSCO Jan4 260.0C</t>
  </si>
  <si>
    <t xml:space="preserve">TSCO/A240119C260-USAA</t>
  </si>
  <si>
    <t xml:space="preserve">TSCOA192426000.U^A24^2024012800</t>
  </si>
  <si>
    <t xml:space="preserve">TSCO240119C00260000</t>
  </si>
  <si>
    <t xml:space="preserve">TSCO US 01/19/24 C260 Equity</t>
  </si>
  <si>
    <t xml:space="preserve">2023-12-31-R-238575/0/133553110/0/true/Equity Option</t>
  </si>
  <si>
    <t xml:space="preserve">R-238575/0/133553110/0/true/Equity Option</t>
  </si>
  <si>
    <t xml:space="preserve">TSCO Jan4 200.0P</t>
  </si>
  <si>
    <t xml:space="preserve">TSCO/A240119P200-USAA</t>
  </si>
  <si>
    <t xml:space="preserve">TSCOM192420000.U^A24^2024012800</t>
  </si>
  <si>
    <t xml:space="preserve">TSCO240119P00200000</t>
  </si>
  <si>
    <t xml:space="preserve">TSCO US 01/19/24 P200 Equity</t>
  </si>
  <si>
    <t xml:space="preserve">2023-12-31-R-238587/0/87772518/0/true/Equity</t>
  </si>
  <si>
    <t xml:space="preserve">R-238587/0/87772518/0/true/Equity</t>
  </si>
  <si>
    <t xml:space="preserve">Tradeweb Markets Inc</t>
  </si>
  <si>
    <t xml:space="preserve">TRADEWEB MARKETS CL A ORD</t>
  </si>
  <si>
    <t xml:space="preserve">TW</t>
  </si>
  <si>
    <t xml:space="preserve">TW-USAA</t>
  </si>
  <si>
    <t xml:space="preserve">US8926721064</t>
  </si>
  <si>
    <t xml:space="preserve">892672106</t>
  </si>
  <si>
    <t xml:space="preserve">BJXMVK2</t>
  </si>
  <si>
    <t xml:space="preserve">TW.O</t>
  </si>
  <si>
    <t xml:space="preserve">TW US Equity</t>
  </si>
  <si>
    <t xml:space="preserve">2023-12-31-R-238575/0/88880193/0/true/Equity</t>
  </si>
  <si>
    <t xml:space="preserve">R-238575/0/88880193/0/true/Equity</t>
  </si>
  <si>
    <t xml:space="preserve">TRANSMEDICS GROUP ORD</t>
  </si>
  <si>
    <t xml:space="preserve">TMDX</t>
  </si>
  <si>
    <t xml:space="preserve">TMDX-USAA</t>
  </si>
  <si>
    <t xml:space="preserve">US89377M1099</t>
  </si>
  <si>
    <t xml:space="preserve">89377M109</t>
  </si>
  <si>
    <t xml:space="preserve">BK6TM04</t>
  </si>
  <si>
    <t xml:space="preserve">TMDX.O</t>
  </si>
  <si>
    <t xml:space="preserve">TMDX US Equity</t>
  </si>
  <si>
    <t xml:space="preserve">2023-12-31-R-238575/0/178622529/0/true/Convertible Bond</t>
  </si>
  <si>
    <t xml:space="preserve">R-238575/0/178622529/0/true/Convertible Bond</t>
  </si>
  <si>
    <t xml:space="preserve">TMDX   1.500 06/01/28 CVT</t>
  </si>
  <si>
    <t xml:space="preserve">TMDX128AF-USAA</t>
  </si>
  <si>
    <t xml:space="preserve">US89377MAA71</t>
  </si>
  <si>
    <t xml:space="preserve">BQBCC55</t>
  </si>
  <si>
    <t xml:space="preserve">2023-12-31-R-238587/0/88880193/0/true/Equity</t>
  </si>
  <si>
    <t xml:space="preserve">R-238587/0/88880193/0/true/Equity</t>
  </si>
  <si>
    <t xml:space="preserve">2023-12-31-R-238587/0/178622529/0/true/Convertible Bond</t>
  </si>
  <si>
    <t xml:space="preserve">R-238587/0/178622529/0/true/Convertible Bond</t>
  </si>
  <si>
    <t xml:space="preserve">2023-12-31-R-241450/0/88880193/0/true/Equity</t>
  </si>
  <si>
    <t xml:space="preserve">R-241450/0/88880193/0/true/Equity</t>
  </si>
  <si>
    <t xml:space="preserve">2023-12-31-R-241450/0/178622529/0/true/Convertible Bond</t>
  </si>
  <si>
    <t xml:space="preserve">R-241450/0/178622529/0/true/Convertible Bond</t>
  </si>
  <si>
    <t xml:space="preserve">2023-12-31-R-238575/0/87203/0/true/Equity</t>
  </si>
  <si>
    <t xml:space="preserve">R-238575/0/87203/0/true/Equity</t>
  </si>
  <si>
    <t xml:space="preserve">TRAVEL LEISURE ORD</t>
  </si>
  <si>
    <t xml:space="preserve">TNLXX</t>
  </si>
  <si>
    <t xml:space="preserve">TNL-USAA</t>
  </si>
  <si>
    <t xml:space="preserve">US8941641024</t>
  </si>
  <si>
    <t xml:space="preserve">BMXYT16</t>
  </si>
  <si>
    <t xml:space="preserve">TNL</t>
  </si>
  <si>
    <t xml:space="preserve">TNL US Equity</t>
  </si>
  <si>
    <t xml:space="preserve">2023-12-31-R-238575/0/136605907/0/true/Corporate Bond</t>
  </si>
  <si>
    <t xml:space="preserve">R-238575/0/136605907/0/true/Corporate Bond</t>
  </si>
  <si>
    <t xml:space="preserve">TNLXX  4.500 12/01/29 '29</t>
  </si>
  <si>
    <t xml:space="preserve">TNL429AF-USAA</t>
  </si>
  <si>
    <t xml:space="preserve">US894164AA06</t>
  </si>
  <si>
    <t xml:space="preserve">894164AA0</t>
  </si>
  <si>
    <t xml:space="preserve">BMV9VB7</t>
  </si>
  <si>
    <t xml:space="preserve">2023-12-31-R-238587/0/1299203/0/true/Equity</t>
  </si>
  <si>
    <t xml:space="preserve">R-238587/0/1299203/0/true/Equity</t>
  </si>
  <si>
    <t xml:space="preserve">TRAVERE THERAPEUTICS ORD</t>
  </si>
  <si>
    <t xml:space="preserve">TVTX</t>
  </si>
  <si>
    <t xml:space="preserve">TVTX-USAA</t>
  </si>
  <si>
    <t xml:space="preserve">US89422G1076</t>
  </si>
  <si>
    <t xml:space="preserve">89422G107</t>
  </si>
  <si>
    <t xml:space="preserve">BLFGJD5</t>
  </si>
  <si>
    <t xml:space="preserve">TVTX.O</t>
  </si>
  <si>
    <t xml:space="preserve">TVTX US Equity</t>
  </si>
  <si>
    <t xml:space="preserve">2023-12-31-R-238587/0/142028705/0/true/Convertible Bond</t>
  </si>
  <si>
    <t xml:space="preserve">R-238587/0/142028705/0/true/Convertible Bond</t>
  </si>
  <si>
    <t xml:space="preserve">TVTX   2.250 03/01/29 CVT</t>
  </si>
  <si>
    <t xml:space="preserve">TVTX229F-USAA</t>
  </si>
  <si>
    <t xml:space="preserve">US89422GAA58</t>
  </si>
  <si>
    <t xml:space="preserve">BNNVHL0</t>
  </si>
  <si>
    <t xml:space="preserve">2023-12-31-R-238575/0/57198/0/true/Equity</t>
  </si>
  <si>
    <t xml:space="preserve">R-238575/0/57198/0/true/Equity</t>
  </si>
  <si>
    <t xml:space="preserve">TRUIST FINANCIAL ORD</t>
  </si>
  <si>
    <t xml:space="preserve">TFC</t>
  </si>
  <si>
    <t xml:space="preserve">TFC-USAA</t>
  </si>
  <si>
    <t xml:space="preserve">US89832Q1094</t>
  </si>
  <si>
    <t xml:space="preserve">BKP7287</t>
  </si>
  <si>
    <t xml:space="preserve">TFC US Equity</t>
  </si>
  <si>
    <t xml:space="preserve">2023-12-31-R-238575/0/182064813/0/true/Equity Option</t>
  </si>
  <si>
    <t xml:space="preserve">R-238575/0/182064813/0/true/Equity Option</t>
  </si>
  <si>
    <t xml:space="preserve">TFC Mar4 32.5 P</t>
  </si>
  <si>
    <t xml:space="preserve">TFC/A240315P32.5-USAA</t>
  </si>
  <si>
    <t xml:space="preserve">TFCO152403250.U</t>
  </si>
  <si>
    <t xml:space="preserve">TFC240315P00032500</t>
  </si>
  <si>
    <t xml:space="preserve">TFC US 03/15/24 P32.5 Equity</t>
  </si>
  <si>
    <t xml:space="preserve">2023-12-31-R-238575/0/182064837/0/true/Equity Option</t>
  </si>
  <si>
    <t xml:space="preserve">R-238575/0/182064837/0/true/Equity Option</t>
  </si>
  <si>
    <t xml:space="preserve">TFC Mar4 40.0 C</t>
  </si>
  <si>
    <t xml:space="preserve">TFC/A240315C40-USAA</t>
  </si>
  <si>
    <t xml:space="preserve">TFCC152404000.U</t>
  </si>
  <si>
    <t xml:space="preserve">TFC240315C00040000</t>
  </si>
  <si>
    <t xml:space="preserve">TFC US 03/15/24 C40 Equity</t>
  </si>
  <si>
    <t xml:space="preserve">2023-12-31-R-238575/0/57586312/0/true/Equity</t>
  </si>
  <si>
    <t xml:space="preserve">R-238575/0/57586312/0/true/Equity</t>
  </si>
  <si>
    <t xml:space="preserve">Twilio Inc</t>
  </si>
  <si>
    <t xml:space="preserve">TWILIO CL A ORD</t>
  </si>
  <si>
    <t xml:space="preserve">TWLO</t>
  </si>
  <si>
    <t xml:space="preserve">TWLO-USAA</t>
  </si>
  <si>
    <t xml:space="preserve">US90138F1021</t>
  </si>
  <si>
    <t xml:space="preserve">90138F102</t>
  </si>
  <si>
    <t xml:space="preserve">BD6P5Q0</t>
  </si>
  <si>
    <t xml:space="preserve">TWLO.K</t>
  </si>
  <si>
    <t xml:space="preserve">TWLO US Equity</t>
  </si>
  <si>
    <t xml:space="preserve">2023-12-31-R-238575/0/125215537/0/true/Corporate Bond</t>
  </si>
  <si>
    <t xml:space="preserve">R-238575/0/125215537/0/true/Corporate Bond</t>
  </si>
  <si>
    <t xml:space="preserve">TWLO   3.875 03/15/31 '26</t>
  </si>
  <si>
    <t xml:space="preserve">TWLO331F-USAA</t>
  </si>
  <si>
    <t xml:space="preserve">US90138FAD42</t>
  </si>
  <si>
    <t xml:space="preserve">90138FAD4</t>
  </si>
  <si>
    <t xml:space="preserve">BLH3WJ1</t>
  </si>
  <si>
    <t xml:space="preserve">2023-12-31-R-238587/0/125215537/0/true/Corporate Bond</t>
  </si>
  <si>
    <t xml:space="preserve">R-238587/0/125215537/0/true/Corporate Bond</t>
  </si>
  <si>
    <t xml:space="preserve">2023-12-31-R-241450/0/125215537/0/true/Corporate Bond</t>
  </si>
  <si>
    <t xml:space="preserve">R-241450/0/125215537/0/true/Corporate Bond</t>
  </si>
  <si>
    <t xml:space="preserve">2023-12-31-R-238575/0/1226895/0/true/Equity</t>
  </si>
  <si>
    <t xml:space="preserve">R-238575/0/1226895/0/true/Equity</t>
  </si>
  <si>
    <t xml:space="preserve">Tyler Technologies Inc</t>
  </si>
  <si>
    <t xml:space="preserve">TYLER TECHNOLOGIES ORD</t>
  </si>
  <si>
    <t xml:space="preserve">TYL</t>
  </si>
  <si>
    <t xml:space="preserve">TYL-USAA</t>
  </si>
  <si>
    <t xml:space="preserve">US9022521051</t>
  </si>
  <si>
    <t xml:space="preserve">902252105</t>
  </si>
  <si>
    <t xml:space="preserve">2909644</t>
  </si>
  <si>
    <t xml:space="preserve">TYL US Equity</t>
  </si>
  <si>
    <t xml:space="preserve">2023-12-31-R-238575/0/84045/0/true/Equity</t>
  </si>
  <si>
    <t xml:space="preserve">R-238575/0/84045/0/true/Equity</t>
  </si>
  <si>
    <t xml:space="preserve">TYSON FOODS CL A ORD</t>
  </si>
  <si>
    <t xml:space="preserve">TSN</t>
  </si>
  <si>
    <t xml:space="preserve">TSN-USAA</t>
  </si>
  <si>
    <t xml:space="preserve">US9024941034</t>
  </si>
  <si>
    <t xml:space="preserve">2909730</t>
  </si>
  <si>
    <t xml:space="preserve">TSN US Equity</t>
  </si>
  <si>
    <t xml:space="preserve">2023-12-31-R-241450/0/81786638/0/true/Corporate Bond</t>
  </si>
  <si>
    <t xml:space="preserve">R-241450/0/81786638/0/true/Corporate Bond</t>
  </si>
  <si>
    <t xml:space="preserve">TSN    5.100 09/28/48 '48</t>
  </si>
  <si>
    <t xml:space="preserve">TSN548F/2-USAA</t>
  </si>
  <si>
    <t xml:space="preserve">US902494BH59</t>
  </si>
  <si>
    <t xml:space="preserve">902494BH5</t>
  </si>
  <si>
    <t xml:space="preserve">BFYKL18</t>
  </si>
  <si>
    <t xml:space="preserve">2023-12-31-R-241450/0/180750489/0/true/Corporate Bond</t>
  </si>
  <si>
    <t xml:space="preserve">R-241450/0/180750489/0/true/Corporate Bond</t>
  </si>
  <si>
    <t xml:space="preserve">UCAR GLOBAL ENTERPRISES INC</t>
  </si>
  <si>
    <t xml:space="preserve">EAF    9.875 12/15/28 '25</t>
  </si>
  <si>
    <t xml:space="preserve">EAF928AF-USAA</t>
  </si>
  <si>
    <t xml:space="preserve">US38431AAA43</t>
  </si>
  <si>
    <t xml:space="preserve">38431AAA4</t>
  </si>
  <si>
    <t xml:space="preserve">BRT74C0</t>
  </si>
  <si>
    <t xml:space="preserve">2023-12-31-R-241450/0/68708437/0/true/Corporate Bond</t>
  </si>
  <si>
    <t xml:space="preserve">R-241450/0/68708437/0/true/Corporate Bond</t>
  </si>
  <si>
    <t xml:space="preserve">UNITED RENTALS (NORTH AMERICA) INC</t>
  </si>
  <si>
    <t xml:space="preserve">URI    4.875 01/15/28 '24</t>
  </si>
  <si>
    <t xml:space="preserve">URI</t>
  </si>
  <si>
    <t xml:space="preserve">URI428F-USAA</t>
  </si>
  <si>
    <t xml:space="preserve">US911365BG81</t>
  </si>
  <si>
    <t xml:space="preserve">911365BG8</t>
  </si>
  <si>
    <t xml:space="preserve">BDGSYG2</t>
  </si>
  <si>
    <t xml:space="preserve">2023-12-31-R-241450/0/167444058/0/true/Corporate Bond</t>
  </si>
  <si>
    <t xml:space="preserve">R-241450/0/167444058/0/true/Corporate Bond</t>
  </si>
  <si>
    <t xml:space="preserve">URI    6.000 12/15/29 '25</t>
  </si>
  <si>
    <t xml:space="preserve">URI629AF-USAA</t>
  </si>
  <si>
    <t xml:space="preserve">US911365BQ63</t>
  </si>
  <si>
    <t xml:space="preserve">911365BQ6</t>
  </si>
  <si>
    <t xml:space="preserve">BP4TZD5</t>
  </si>
  <si>
    <t xml:space="preserve">2023-12-31-R-238575/0/145253890/0/true/Govt/Treasury/Central Bank</t>
  </si>
  <si>
    <t xml:space="preserve">R-238575/0/145253890/0/true/Govt/Treasury/Central Bank</t>
  </si>
  <si>
    <t xml:space="preserve">UNITED STATES TREASURY</t>
  </si>
  <si>
    <t xml:space="preserve">UST    2.875 05/15/52</t>
  </si>
  <si>
    <t xml:space="preserve">UST</t>
  </si>
  <si>
    <t xml:space="preserve">Govt/Treasury/Central Bank</t>
  </si>
  <si>
    <t xml:space="preserve">T2875E52-USAA</t>
  </si>
  <si>
    <t xml:space="preserve">US912810TG31</t>
  </si>
  <si>
    <t xml:space="preserve">912810TG3</t>
  </si>
  <si>
    <t xml:space="preserve">BLDBDJ6</t>
  </si>
  <si>
    <t xml:space="preserve">2023-12-31-R-238575/0/145254097/0/true/Govt/Treasury/Central Bank</t>
  </si>
  <si>
    <t xml:space="preserve">R-238575/0/145254097/0/true/Govt/Treasury/Central Bank</t>
  </si>
  <si>
    <t xml:space="preserve">UST    2.875 05/15/32</t>
  </si>
  <si>
    <t xml:space="preserve">T2875E32-USAA</t>
  </si>
  <si>
    <t xml:space="preserve">US91282CEP23</t>
  </si>
  <si>
    <t xml:space="preserve">91282CEP2</t>
  </si>
  <si>
    <t xml:space="preserve">BPQDVY8</t>
  </si>
  <si>
    <t xml:space="preserve">2023-12-31-R-238575/0/153515159/0/true/Govt/Treasury/Central Bank</t>
  </si>
  <si>
    <t xml:space="preserve">R-238575/0/153515159/0/true/Govt/Treasury/Central Bank</t>
  </si>
  <si>
    <t xml:space="preserve">UST    2.750 08/15/32</t>
  </si>
  <si>
    <t xml:space="preserve">NT275H32-USAA</t>
  </si>
  <si>
    <t xml:space="preserve">US91282CFF32</t>
  </si>
  <si>
    <t xml:space="preserve">91282CFF3</t>
  </si>
  <si>
    <t xml:space="preserve">BPJK0D8</t>
  </si>
  <si>
    <t xml:space="preserve">2023-12-31-R-238578/0/180757256/0/true/Bond Future</t>
  </si>
  <si>
    <t xml:space="preserve">R-238578/0/180757256/0/true/Bond Future</t>
  </si>
  <si>
    <t xml:space="preserve">ULTRA BOND MAR24</t>
  </si>
  <si>
    <t xml:space="preserve">UST    2.875 05/15/49</t>
  </si>
  <si>
    <t xml:space="preserve">Bond Future</t>
  </si>
  <si>
    <t xml:space="preserve">WNH4-USAA</t>
  </si>
  <si>
    <t xml:space="preserve">US912810SH23</t>
  </si>
  <si>
    <t xml:space="preserve">AULH24</t>
  </si>
  <si>
    <t xml:space="preserve">WNH4 Comdty</t>
  </si>
  <si>
    <t xml:space="preserve">UBH4</t>
  </si>
  <si>
    <t xml:space="preserve">2023-12-31-R-238578/0/180757260/0/true/Bond Future</t>
  </si>
  <si>
    <t xml:space="preserve">R-238578/0/180757260/0/true/Bond Future</t>
  </si>
  <si>
    <t xml:space="preserve">10Y TNotes MAR24</t>
  </si>
  <si>
    <t xml:space="preserve">UST    4.875 10/31/30</t>
  </si>
  <si>
    <t xml:space="preserve">TYH4-USAA</t>
  </si>
  <si>
    <t xml:space="preserve">US91282CJG78</t>
  </si>
  <si>
    <t xml:space="preserve">TYH24</t>
  </si>
  <si>
    <t xml:space="preserve">TYH4 Comdty</t>
  </si>
  <si>
    <t xml:space="preserve">ZNH4</t>
  </si>
  <si>
    <t xml:space="preserve">2023-12-31-R-238578/0/181253123/0/true/Bond Future</t>
  </si>
  <si>
    <t xml:space="preserve">R-238578/0/181253123/0/true/Bond Future</t>
  </si>
  <si>
    <t xml:space="preserve">5YR T NOTES MAR24</t>
  </si>
  <si>
    <t xml:space="preserve">UST    3.625 05/31/28</t>
  </si>
  <si>
    <t xml:space="preserve">FVH4-USAA</t>
  </si>
  <si>
    <t xml:space="preserve">US91282CHE49</t>
  </si>
  <si>
    <t xml:space="preserve">FVH24</t>
  </si>
  <si>
    <t xml:space="preserve">FVH4 Comdty</t>
  </si>
  <si>
    <t xml:space="preserve">ZFH4</t>
  </si>
  <si>
    <t xml:space="preserve">2023-12-31-R-238578/0/181253124/0/true/Bond Future</t>
  </si>
  <si>
    <t xml:space="preserve">R-238578/0/181253124/0/true/Bond Future</t>
  </si>
  <si>
    <t xml:space="preserve">2YR T-NOTES MAR2</t>
  </si>
  <si>
    <t xml:space="preserve">UST    4.250 12/31/25</t>
  </si>
  <si>
    <t xml:space="preserve">TUH4-USAA</t>
  </si>
  <si>
    <t xml:space="preserve">US91282CJS17</t>
  </si>
  <si>
    <t xml:space="preserve">TUH24</t>
  </si>
  <si>
    <t xml:space="preserve">TUH4 Comdty</t>
  </si>
  <si>
    <t xml:space="preserve">ZTH4</t>
  </si>
  <si>
    <t xml:space="preserve">US91282CGA36</t>
  </si>
  <si>
    <t xml:space="preserve">2023-12-31-R-238587/0/135960490/0/true/Govt/Treasury/Central Bank</t>
  </si>
  <si>
    <t xml:space="preserve">R-238587/0/135960490/0/true/Govt/Treasury/Central Bank</t>
  </si>
  <si>
    <t xml:space="preserve">UST    1.875 11/15/51</t>
  </si>
  <si>
    <t xml:space="preserve">BD1875K51-USAA</t>
  </si>
  <si>
    <t xml:space="preserve">US912810TB44</t>
  </si>
  <si>
    <t xml:space="preserve">912810TB4</t>
  </si>
  <si>
    <t xml:space="preserve">BMCNFZ0</t>
  </si>
  <si>
    <t xml:space="preserve">2023-12-31-R-238587/0/140143431/0/true/Govt/Treasury/Central Bank</t>
  </si>
  <si>
    <t xml:space="preserve">R-238587/0/140143431/0/true/Govt/Treasury/Central Bank</t>
  </si>
  <si>
    <t xml:space="preserve">UST    2.250 02/15/52</t>
  </si>
  <si>
    <t xml:space="preserve">T225B52F-USAA</t>
  </si>
  <si>
    <t xml:space="preserve">US912810TD00</t>
  </si>
  <si>
    <t xml:space="preserve">912810TD0</t>
  </si>
  <si>
    <t xml:space="preserve">BNYDSR8</t>
  </si>
  <si>
    <t xml:space="preserve">2023-12-31-R-238587/0/145253890/0/true/Govt/Treasury/Central Bank</t>
  </si>
  <si>
    <t xml:space="preserve">R-238587/0/145253890/0/true/Govt/Treasury/Central Bank</t>
  </si>
  <si>
    <t xml:space="preserve">2023-12-31-R-238587/0/153515159/0/true/Govt/Treasury/Central Bank</t>
  </si>
  <si>
    <t xml:space="preserve">R-238587/0/153515159/0/true/Govt/Treasury/Central Bank</t>
  </si>
  <si>
    <t xml:space="preserve">2023-12-31-R-241450/0/140143325/0/true/Govt/Treasury/Central Bank</t>
  </si>
  <si>
    <t xml:space="preserve">R-241450/0/140143325/0/true/Govt/Treasury/Central Bank</t>
  </si>
  <si>
    <t xml:space="preserve">UST    1.875 02/15/32</t>
  </si>
  <si>
    <t xml:space="preserve">T1875B32/2-USAA</t>
  </si>
  <si>
    <t xml:space="preserve">US91282CDY49</t>
  </si>
  <si>
    <t xml:space="preserve">91282CDY4</t>
  </si>
  <si>
    <t xml:space="preserve">BNYDSS9</t>
  </si>
  <si>
    <t xml:space="preserve">2023-12-31-R-241450/0/145253890/0/true/Govt/Treasury/Central Bank</t>
  </si>
  <si>
    <t xml:space="preserve">R-241450/0/145253890/0/true/Govt/Treasury/Central Bank</t>
  </si>
  <si>
    <t xml:space="preserve">2023-12-31-R-241450/0/145254097/0/true/Govt/Treasury/Central Bank</t>
  </si>
  <si>
    <t xml:space="preserve">R-241450/0/145254097/0/true/Govt/Treasury/Central Bank</t>
  </si>
  <si>
    <t xml:space="preserve">2023-12-31-R-241450/0/153515159/0/true/Govt/Treasury/Central Bank</t>
  </si>
  <si>
    <t xml:space="preserve">R-241450/0/153515159/0/true/Govt/Treasury/Central Bank</t>
  </si>
  <si>
    <t xml:space="preserve">2023-12-31-R-241450/0/153515188/0/true/Govt/Treasury/Central Bank</t>
  </si>
  <si>
    <t xml:space="preserve">R-241450/0/153515188/0/true/Govt/Treasury/Central Bank</t>
  </si>
  <si>
    <t xml:space="preserve">UST    3.000 08/15/52</t>
  </si>
  <si>
    <t xml:space="preserve">T3H52-USAA</t>
  </si>
  <si>
    <t xml:space="preserve">US912810TJ79</t>
  </si>
  <si>
    <t xml:space="preserve">912810TJ7</t>
  </si>
  <si>
    <t xml:space="preserve">BQB5GR4</t>
  </si>
  <si>
    <t xml:space="preserve">2023-12-31-R-241450/0/165338013/0/true/Govt/Treasury/Central Bank</t>
  </si>
  <si>
    <t xml:space="preserve">R-241450/0/165338013/0/true/Govt/Treasury/Central Bank</t>
  </si>
  <si>
    <t xml:space="preserve">UST    4.000 11/15/52</t>
  </si>
  <si>
    <t xml:space="preserve">T4K52-USAA</t>
  </si>
  <si>
    <t xml:space="preserve">US912810TL26</t>
  </si>
  <si>
    <t xml:space="preserve">912810TL2</t>
  </si>
  <si>
    <t xml:space="preserve">BQXS7C3</t>
  </si>
  <si>
    <t xml:space="preserve">2023-12-31-R-241450/0/165338025/0/true/Govt/Treasury/Central Bank</t>
  </si>
  <si>
    <t xml:space="preserve">R-241450/0/165338025/0/true/Govt/Treasury/Central Bank</t>
  </si>
  <si>
    <t xml:space="preserve">UST    4.125 11/15/32</t>
  </si>
  <si>
    <t xml:space="preserve">T4125K32-USAA</t>
  </si>
  <si>
    <t xml:space="preserve">US91282CFV81</t>
  </si>
  <si>
    <t xml:space="preserve">91282CFV8</t>
  </si>
  <si>
    <t xml:space="preserve">BQXS7B2</t>
  </si>
  <si>
    <t xml:space="preserve">2023-12-31-R-241450/0/166562521/0/true/Govt/Treasury/Central Bank</t>
  </si>
  <si>
    <t xml:space="preserve">R-241450/0/166562521/0/true/Govt/Treasury/Central Bank</t>
  </si>
  <si>
    <t xml:space="preserve">UST    4.000 11/15/42</t>
  </si>
  <si>
    <t xml:space="preserve">T4K42-USAA</t>
  </si>
  <si>
    <t xml:space="preserve">US912810TM09</t>
  </si>
  <si>
    <t xml:space="preserve">912810TM0</t>
  </si>
  <si>
    <t xml:space="preserve">BPCPQB0</t>
  </si>
  <si>
    <t xml:space="preserve">2023-12-31-R-241450/0/167626102/0/true/Govt/Treasury/Central Bank</t>
  </si>
  <si>
    <t xml:space="preserve">R-241450/0/167626102/0/true/Govt/Treasury/Central Bank</t>
  </si>
  <si>
    <t xml:space="preserve">UST    3.875 11/30/27</t>
  </si>
  <si>
    <t xml:space="preserve">T3875K27-USAA</t>
  </si>
  <si>
    <t xml:space="preserve">US91282CFZ95</t>
  </si>
  <si>
    <t xml:space="preserve">91282CFZ9</t>
  </si>
  <si>
    <t xml:space="preserve">BP958V7</t>
  </si>
  <si>
    <t xml:space="preserve">2023-12-31-R-241450/0/172029938/0/true/Govt/Treasury/Central Bank</t>
  </si>
  <si>
    <t xml:space="preserve">R-241450/0/172029938/0/true/Govt/Treasury/Central Bank</t>
  </si>
  <si>
    <t xml:space="preserve">UST    3.500 01/31/28</t>
  </si>
  <si>
    <t xml:space="preserve">T35A28-USAA</t>
  </si>
  <si>
    <t xml:space="preserve">US91282CGH88</t>
  </si>
  <si>
    <t xml:space="preserve">91282CGH8</t>
  </si>
  <si>
    <t xml:space="preserve">BPQGD18</t>
  </si>
  <si>
    <t xml:space="preserve">2023-12-31-R-241450/0/173278074/0/true/Govt/Treasury/Central Bank</t>
  </si>
  <si>
    <t xml:space="preserve">R-241450/0/173278074/0/true/Govt/Treasury/Central Bank</t>
  </si>
  <si>
    <t xml:space="preserve">UST    3.500 02/15/33</t>
  </si>
  <si>
    <t xml:space="preserve">T35B33-USAA</t>
  </si>
  <si>
    <t xml:space="preserve">US91282CGM73</t>
  </si>
  <si>
    <t xml:space="preserve">91282CGM7</t>
  </si>
  <si>
    <t xml:space="preserve">BMZMGT5</t>
  </si>
  <si>
    <t xml:space="preserve">2023-12-31-R-241450/0/173278098/0/true/Govt/Treasury/Central Bank</t>
  </si>
  <si>
    <t xml:space="preserve">R-241450/0/173278098/0/true/Govt/Treasury/Central Bank</t>
  </si>
  <si>
    <t xml:space="preserve">UST    3.625 02/15/53</t>
  </si>
  <si>
    <t xml:space="preserve">T3625B53-USAA</t>
  </si>
  <si>
    <t xml:space="preserve">US912810TN81</t>
  </si>
  <si>
    <t xml:space="preserve">912810TN8</t>
  </si>
  <si>
    <t xml:space="preserve">BMZMGV7</t>
  </si>
  <si>
    <t xml:space="preserve">2023-12-31-R-241450/0/173988192/0/true/Govt/Treasury/Central Bank</t>
  </si>
  <si>
    <t xml:space="preserve">R-241450/0/173988192/0/true/Govt/Treasury/Central Bank</t>
  </si>
  <si>
    <t xml:space="preserve">UST    3.875 02/15/43</t>
  </si>
  <si>
    <t xml:space="preserve">BD3875B43-USAA</t>
  </si>
  <si>
    <t xml:space="preserve">US912810TQ13</t>
  </si>
  <si>
    <t xml:space="preserve">912810TQ1</t>
  </si>
  <si>
    <t xml:space="preserve">BQMRTX6</t>
  </si>
  <si>
    <t xml:space="preserve">2023-12-31-R-241450/0/178335395/0/true/Govt/Treasury/Central Bank</t>
  </si>
  <si>
    <t xml:space="preserve">R-241450/0/178335395/0/true/Govt/Treasury/Central Bank</t>
  </si>
  <si>
    <t xml:space="preserve">UST    3.375 05/15/33</t>
  </si>
  <si>
    <t xml:space="preserve">NT3375E33-USAA</t>
  </si>
  <si>
    <t xml:space="preserve">US91282CHC82</t>
  </si>
  <si>
    <t xml:space="preserve">91282CHC8</t>
  </si>
  <si>
    <t xml:space="preserve">BRSDH97</t>
  </si>
  <si>
    <t xml:space="preserve">2023-12-31-R-241450/0/178335406/0/true/Govt/Treasury/Central Bank</t>
  </si>
  <si>
    <t xml:space="preserve">R-241450/0/178335406/0/true/Govt/Treasury/Central Bank</t>
  </si>
  <si>
    <t xml:space="preserve">UST    3.625 05/15/53</t>
  </si>
  <si>
    <t xml:space="preserve">T3625E53-USAA</t>
  </si>
  <si>
    <t xml:space="preserve">US912810TR95</t>
  </si>
  <si>
    <t xml:space="preserve">912810TR9</t>
  </si>
  <si>
    <t xml:space="preserve">BRSDHT7</t>
  </si>
  <si>
    <t xml:space="preserve">2023-12-31-R-241450/0/178652197/0/true/Govt/Treasury/Central Bank</t>
  </si>
  <si>
    <t xml:space="preserve">R-241450/0/178652197/0/true/Govt/Treasury/Central Bank</t>
  </si>
  <si>
    <t xml:space="preserve">UST    3.875 05/15/43</t>
  </si>
  <si>
    <t xml:space="preserve">T3875E43-USAA</t>
  </si>
  <si>
    <t xml:space="preserve">US912810TS78</t>
  </si>
  <si>
    <t xml:space="preserve">912810TS7</t>
  </si>
  <si>
    <t xml:space="preserve">BNTCJ77</t>
  </si>
  <si>
    <t xml:space="preserve">2023-12-31-R-241450/0/182767624/0/true/Govt/Treasury/Central Bank</t>
  </si>
  <si>
    <t xml:space="preserve">R-241450/0/182767624/0/true/Govt/Treasury/Central Bank</t>
  </si>
  <si>
    <t xml:space="preserve">UST    4.125 08/15/53</t>
  </si>
  <si>
    <t xml:space="preserve">T412553F-USAA</t>
  </si>
  <si>
    <t xml:space="preserve">US912810TT51</t>
  </si>
  <si>
    <t xml:space="preserve">912810TT5</t>
  </si>
  <si>
    <t xml:space="preserve">BRT3QH7</t>
  </si>
  <si>
    <t xml:space="preserve">2023-12-31-R-241450/0/182767634/0/true/Govt/Treasury/Central Bank</t>
  </si>
  <si>
    <t xml:space="preserve">R-241450/0/182767634/0/true/Govt/Treasury/Central Bank</t>
  </si>
  <si>
    <t xml:space="preserve">UST    3.875 08/15/33</t>
  </si>
  <si>
    <t xml:space="preserve">T3875H33-USAA</t>
  </si>
  <si>
    <t xml:space="preserve">US91282CHT18</t>
  </si>
  <si>
    <t xml:space="preserve">91282CHT1</t>
  </si>
  <si>
    <t xml:space="preserve">BRF54G2</t>
  </si>
  <si>
    <t xml:space="preserve">2023-12-31-R-241450/0/183353119/0/true/Govt/Treasury/Central Bank</t>
  </si>
  <si>
    <t xml:space="preserve">R-241450/0/183353119/0/true/Govt/Treasury/Central Bank</t>
  </si>
  <si>
    <t xml:space="preserve">UST    4.375 08/15/43</t>
  </si>
  <si>
    <t xml:space="preserve">T4375H43-USAA</t>
  </si>
  <si>
    <t xml:space="preserve">US912810TU25</t>
  </si>
  <si>
    <t xml:space="preserve">912810TU2</t>
  </si>
  <si>
    <t xml:space="preserve">BN0VZ53</t>
  </si>
  <si>
    <t xml:space="preserve">2023-12-31-R-241450/0/185311503/0/true/Govt/Treasury/Central Bank</t>
  </si>
  <si>
    <t xml:space="preserve">R-241450/0/185311503/0/true/Govt/Treasury/Central Bank</t>
  </si>
  <si>
    <t xml:space="preserve">UST    4.625 09/30/28</t>
  </si>
  <si>
    <t xml:space="preserve">T4625I28-USAA</t>
  </si>
  <si>
    <t xml:space="preserve">US91282CJA09</t>
  </si>
  <si>
    <t xml:space="preserve">91282CJA0</t>
  </si>
  <si>
    <t xml:space="preserve">BR1H202</t>
  </si>
  <si>
    <t xml:space="preserve">2023-12-31-R-241450/0/187034842/0/true/Govt/Treasury/Central Bank</t>
  </si>
  <si>
    <t xml:space="preserve">R-241450/0/187034842/0/true/Govt/Treasury/Central Bank</t>
  </si>
  <si>
    <t xml:space="preserve">UST    4.875 10/31/28</t>
  </si>
  <si>
    <t xml:space="preserve">T4875J28-USAA</t>
  </si>
  <si>
    <t xml:space="preserve">US91282CJF95</t>
  </si>
  <si>
    <t xml:space="preserve">91282CJF9</t>
  </si>
  <si>
    <t xml:space="preserve">BMWPXZ2</t>
  </si>
  <si>
    <t xml:space="preserve">2023-12-31-R-241450/0/187893594/0/true/Govt/Treasury/Central Bank</t>
  </si>
  <si>
    <t xml:space="preserve">R-241450/0/187893594/0/true/Govt/Treasury/Central Bank</t>
  </si>
  <si>
    <t xml:space="preserve">UST    4.500 11/15/33</t>
  </si>
  <si>
    <t xml:space="preserve">T45K33-USAA</t>
  </si>
  <si>
    <t xml:space="preserve">US91282CJJ18</t>
  </si>
  <si>
    <t xml:space="preserve">91282CJJ1</t>
  </si>
  <si>
    <t xml:space="preserve">BRBS4K9</t>
  </si>
  <si>
    <t xml:space="preserve">2023-12-31-R-241450/0/187893597/0/true/Govt/Treasury/Central Bank</t>
  </si>
  <si>
    <t xml:space="preserve">R-241450/0/187893597/0/true/Govt/Treasury/Central Bank</t>
  </si>
  <si>
    <t xml:space="preserve">UST    4.750 11/15/53</t>
  </si>
  <si>
    <t xml:space="preserve">T4750K53-USAA</t>
  </si>
  <si>
    <t xml:space="preserve">US912810TV08</t>
  </si>
  <si>
    <t xml:space="preserve">912810TV0</t>
  </si>
  <si>
    <t xml:space="preserve">BRBS4M1</t>
  </si>
  <si>
    <t xml:space="preserve">2023-12-31-R-241450/0/188595671/0/true/Govt/Treasury/Central Bank</t>
  </si>
  <si>
    <t xml:space="preserve">R-241450/0/188595671/0/true/Govt/Treasury/Central Bank</t>
  </si>
  <si>
    <t xml:space="preserve">UST    4.750 11/15/43</t>
  </si>
  <si>
    <t xml:space="preserve">BD475K43-USAA</t>
  </si>
  <si>
    <t xml:space="preserve">US912810TW80</t>
  </si>
  <si>
    <t xml:space="preserve">912810TW8</t>
  </si>
  <si>
    <t xml:space="preserve">BP6MHH0</t>
  </si>
  <si>
    <t xml:space="preserve">2023-12-31-R-241450/0/189061386/0/true/Govt/Treasury/Central Bank</t>
  </si>
  <si>
    <t xml:space="preserve">R-241450/0/189061386/0/true/Govt/Treasury/Central Bank</t>
  </si>
  <si>
    <t xml:space="preserve">UST    4.375 11/30/28</t>
  </si>
  <si>
    <t xml:space="preserve">T4375K28-USAA</t>
  </si>
  <si>
    <t xml:space="preserve">US91282CJN20</t>
  </si>
  <si>
    <t xml:space="preserve">91282CJN2</t>
  </si>
  <si>
    <t xml:space="preserve">BMXV2B8</t>
  </si>
  <si>
    <t xml:space="preserve">2023-12-31-R-241450/0/189061390/0/true/Govt/Treasury/Central Bank</t>
  </si>
  <si>
    <t xml:space="preserve">R-241450/0/189061390/0/true/Govt/Treasury/Central Bank</t>
  </si>
  <si>
    <t xml:space="preserve">UST    4.875 11/30/25</t>
  </si>
  <si>
    <t xml:space="preserve">T4875K25-USAA</t>
  </si>
  <si>
    <t xml:space="preserve">US91282CJL63</t>
  </si>
  <si>
    <t xml:space="preserve">91282CJL6</t>
  </si>
  <si>
    <t xml:space="preserve">BMXV296</t>
  </si>
  <si>
    <t xml:space="preserve">2023-12-31-R-241450/0/189870298/0/true/Govt/Treasury/Central Bank</t>
  </si>
  <si>
    <t xml:space="preserve">R-241450/0/189870298/0/true/Govt/Treasury/Central Bank</t>
  </si>
  <si>
    <t xml:space="preserve">UST    4.375 12/15/26</t>
  </si>
  <si>
    <t xml:space="preserve">US91282CJP77</t>
  </si>
  <si>
    <t xml:space="preserve">91282CJP7</t>
  </si>
  <si>
    <t xml:space="preserve">BP2FGK9</t>
  </si>
  <si>
    <t xml:space="preserve">2023-12-31-R-241450/0/190850985/0/true/Govt/Treasury/Central Bank</t>
  </si>
  <si>
    <t xml:space="preserve">R-241450/0/190850985/0/true/Govt/Treasury/Central Bank</t>
  </si>
  <si>
    <t xml:space="preserve">NT425L25-USAA</t>
  </si>
  <si>
    <t xml:space="preserve">91282CJS1</t>
  </si>
  <si>
    <t xml:space="preserve">BSLJLG4</t>
  </si>
  <si>
    <t xml:space="preserve">2023-12-31-R-241450/0/190850994/0/true/Govt/Treasury/Central Bank</t>
  </si>
  <si>
    <t xml:space="preserve">R-241450/0/190850994/0/true/Govt/Treasury/Central Bank</t>
  </si>
  <si>
    <t xml:space="preserve">UST    3.750 12/31/28</t>
  </si>
  <si>
    <t xml:space="preserve">US91282CJR34</t>
  </si>
  <si>
    <t xml:space="preserve">91282CJR3</t>
  </si>
  <si>
    <t xml:space="preserve">BSLJLH5</t>
  </si>
  <si>
    <t xml:space="preserve">2023-12-31-R-238575/0/34136/0/true/Equity</t>
  </si>
  <si>
    <t xml:space="preserve">R-238575/0/34136/0/true/Equity</t>
  </si>
  <si>
    <t xml:space="preserve">US BANCORP ORD</t>
  </si>
  <si>
    <t xml:space="preserve">USB</t>
  </si>
  <si>
    <t xml:space="preserve">USB-USAA</t>
  </si>
  <si>
    <t xml:space="preserve">US9029733048</t>
  </si>
  <si>
    <t xml:space="preserve">2736035</t>
  </si>
  <si>
    <t xml:space="preserve">USB US Equity</t>
  </si>
  <si>
    <t xml:space="preserve">2023-12-31-R-238575/0/182070080/0/true/Equity Option</t>
  </si>
  <si>
    <t xml:space="preserve">R-238575/0/182070080/0/true/Equity Option</t>
  </si>
  <si>
    <t xml:space="preserve">USB Mar4 40.0 P</t>
  </si>
  <si>
    <t xml:space="preserve">USB/A240315P40-USAA</t>
  </si>
  <si>
    <t xml:space="preserve">USBO152404000.U</t>
  </si>
  <si>
    <t xml:space="preserve">USB240315P00040000</t>
  </si>
  <si>
    <t xml:space="preserve">USB US 03/15/24 P40 Equity</t>
  </si>
  <si>
    <t xml:space="preserve">2023-12-31-R-238575/0/182070115/0/true/Equity Option</t>
  </si>
  <si>
    <t xml:space="preserve">R-238575/0/182070115/0/true/Equity Option</t>
  </si>
  <si>
    <t xml:space="preserve">USB Mar4 47.5 C</t>
  </si>
  <si>
    <t xml:space="preserve">USB/A240315C47.5-USAA</t>
  </si>
  <si>
    <t xml:space="preserve">USBC152404750.U</t>
  </si>
  <si>
    <t xml:space="preserve">USB240315C00047500</t>
  </si>
  <si>
    <t xml:space="preserve">USB US 03/15/24 C47.5 Equity</t>
  </si>
  <si>
    <t xml:space="preserve">2023-12-31-R-238575/0/83858112/0/true/Equity</t>
  </si>
  <si>
    <t xml:space="preserve">R-238575/0/83858112/0/true/Equity</t>
  </si>
  <si>
    <t xml:space="preserve">UTZ BRANDS CL A ORD</t>
  </si>
  <si>
    <t xml:space="preserve">UTZ</t>
  </si>
  <si>
    <t xml:space="preserve">UTZ-USAA</t>
  </si>
  <si>
    <t xml:space="preserve">US9180901012</t>
  </si>
  <si>
    <t xml:space="preserve">BL989M6</t>
  </si>
  <si>
    <t xml:space="preserve">UTZ US Equity</t>
  </si>
  <si>
    <t xml:space="preserve">2023-12-31-R-238575/0/88538160/0/true/Equity</t>
  </si>
  <si>
    <t xml:space="preserve">R-238575/0/88538160/0/true/Equity</t>
  </si>
  <si>
    <t xml:space="preserve">UBER TECHNOLOGIES ORD</t>
  </si>
  <si>
    <t xml:space="preserve">UBER</t>
  </si>
  <si>
    <t xml:space="preserve">UBER-USAA</t>
  </si>
  <si>
    <t xml:space="preserve">US90353T1007</t>
  </si>
  <si>
    <t xml:space="preserve">BK6N347</t>
  </si>
  <si>
    <t xml:space="preserve">UBER.K</t>
  </si>
  <si>
    <t xml:space="preserve">UBER US Equity</t>
  </si>
  <si>
    <t xml:space="preserve">2023-12-31-R-238575/0/182574724/0/true/Equity Option</t>
  </si>
  <si>
    <t xml:space="preserve">R-238575/0/182574724/0/true/Equity Option</t>
  </si>
  <si>
    <t xml:space="preserve">UBER Mar4 70.0 C</t>
  </si>
  <si>
    <t xml:space="preserve">UBER/A240315C70-USAA</t>
  </si>
  <si>
    <t xml:space="preserve">UBERC152407000.U</t>
  </si>
  <si>
    <t xml:space="preserve">UBER240315C00070000</t>
  </si>
  <si>
    <t xml:space="preserve">UBER US 03/15/24 C70 Equity</t>
  </si>
  <si>
    <t xml:space="preserve">2023-12-31-R-238575/0/182758956/0/true/Equity Option</t>
  </si>
  <si>
    <t xml:space="preserve">R-238575/0/182758956/0/true/Equity Option</t>
  </si>
  <si>
    <t xml:space="preserve">UBER Mar4 57.5 P</t>
  </si>
  <si>
    <t xml:space="preserve">UBER/A240315P57.5-USAA</t>
  </si>
  <si>
    <t xml:space="preserve">UBERO152405750.U</t>
  </si>
  <si>
    <t xml:space="preserve">UBER240315P00057500</t>
  </si>
  <si>
    <t xml:space="preserve">UBER US 03/15/24 P57.5 Equity</t>
  </si>
  <si>
    <t xml:space="preserve">2023-12-31-R-238575/0/126240694/0/true/Equity</t>
  </si>
  <si>
    <t xml:space="preserve">R-238575/0/126240694/0/true/Equity</t>
  </si>
  <si>
    <t xml:space="preserve">UiPath Inc</t>
  </si>
  <si>
    <t xml:space="preserve">UIPATH CL A ORD</t>
  </si>
  <si>
    <t xml:space="preserve">PATH</t>
  </si>
  <si>
    <t xml:space="preserve">PATH-USAA</t>
  </si>
  <si>
    <t xml:space="preserve">US90364P1057</t>
  </si>
  <si>
    <t xml:space="preserve">90364P105</t>
  </si>
  <si>
    <t xml:space="preserve">BMD02L5</t>
  </si>
  <si>
    <t xml:space="preserve">PATH.K</t>
  </si>
  <si>
    <t xml:space="preserve">PATH US Equity</t>
  </si>
  <si>
    <t xml:space="preserve">2023-12-31-R-238575/0/4160379/0/true/Equity</t>
  </si>
  <si>
    <t xml:space="preserve">R-238575/0/4160379/0/true/Equity</t>
  </si>
  <si>
    <t xml:space="preserve">ULTA BEAUTY ORD</t>
  </si>
  <si>
    <t xml:space="preserve">ULTA</t>
  </si>
  <si>
    <t xml:space="preserve">ULTA-USAA</t>
  </si>
  <si>
    <t xml:space="preserve">US90384S3031</t>
  </si>
  <si>
    <t xml:space="preserve">B28TS42</t>
  </si>
  <si>
    <t xml:space="preserve">ULTA.O</t>
  </si>
  <si>
    <t xml:space="preserve">ULTA US Equity</t>
  </si>
  <si>
    <t xml:space="preserve">2023-12-31-R-238575/0/133554062/0/true/Equity Option</t>
  </si>
  <si>
    <t xml:space="preserve">R-238575/0/133554062/0/true/Equity Option</t>
  </si>
  <si>
    <t xml:space="preserve">ULTA Jan4 400.0P</t>
  </si>
  <si>
    <t xml:space="preserve">ULTA/A240119P400-USAA</t>
  </si>
  <si>
    <t xml:space="preserve">ULTAM192440000.U^A24^2024012800</t>
  </si>
  <si>
    <t xml:space="preserve">ULTA240119P00400000</t>
  </si>
  <si>
    <t xml:space="preserve">ULTA US 01/19/24 P400 Equity</t>
  </si>
  <si>
    <t xml:space="preserve">2023-12-31-R-238575/0/133910366/0/true/Equity Option</t>
  </si>
  <si>
    <t xml:space="preserve">R-238575/0/133910366/0/true/Equity Option</t>
  </si>
  <si>
    <t xml:space="preserve">ULTA Jan4 520.0C</t>
  </si>
  <si>
    <t xml:space="preserve">ULTA/A240119C520-USAA</t>
  </si>
  <si>
    <t xml:space="preserve">ULTAA192452000.U^A24^2024012800</t>
  </si>
  <si>
    <t xml:space="preserve">ULTA240119C00520000</t>
  </si>
  <si>
    <t xml:space="preserve">ULTA US 01/19/24 C520 Equity</t>
  </si>
  <si>
    <t xml:space="preserve">2023-12-31-R-238575/0/148641/0/true/Equity</t>
  </si>
  <si>
    <t xml:space="preserve">R-238575/0/148641/0/true/Equity</t>
  </si>
  <si>
    <t xml:space="preserve">UNION PACIFIC ORD</t>
  </si>
  <si>
    <t xml:space="preserve">UNP</t>
  </si>
  <si>
    <t xml:space="preserve">UNP-USAA</t>
  </si>
  <si>
    <t xml:space="preserve">US9078181081</t>
  </si>
  <si>
    <t xml:space="preserve">2914734</t>
  </si>
  <si>
    <t xml:space="preserve">UNP US Equity</t>
  </si>
  <si>
    <t xml:space="preserve">2023-12-31-R-238575/0/189814287/0/true/Equity Option</t>
  </si>
  <si>
    <t xml:space="preserve">R-238575/0/189814287/0/true/Equity Option</t>
  </si>
  <si>
    <t xml:space="preserve">UNP Mar4 260.0 C</t>
  </si>
  <si>
    <t xml:space="preserve">UNP/A240315C260-USAA</t>
  </si>
  <si>
    <t xml:space="preserve">UNPC152426000.U</t>
  </si>
  <si>
    <t xml:space="preserve">UNP240315C00260000</t>
  </si>
  <si>
    <t xml:space="preserve">UNP US 03/15/24 C260 Equity</t>
  </si>
  <si>
    <t xml:space="preserve">2023-12-31-R-238575/0/190795961/0/true/Equity Option</t>
  </si>
  <si>
    <t xml:space="preserve">R-238575/0/190795961/0/true/Equity Option</t>
  </si>
  <si>
    <t xml:space="preserve">UNP Mar4 225.0 P</t>
  </si>
  <si>
    <t xml:space="preserve">UNP/A240315P225-USAA</t>
  </si>
  <si>
    <t xml:space="preserve">UNPO152422500.U</t>
  </si>
  <si>
    <t xml:space="preserve">UNP240315P00225000</t>
  </si>
  <si>
    <t xml:space="preserve">UNP US 03/15/24 P225 Equity</t>
  </si>
  <si>
    <t xml:space="preserve">2023-12-31-R-238566/0/117704469/0/true/Corporate Bond</t>
  </si>
  <si>
    <t xml:space="preserve">R-238566/0/117704469/0/true/Corporate Bond</t>
  </si>
  <si>
    <t xml:space="preserve">United Natural Foods Inc</t>
  </si>
  <si>
    <t xml:space="preserve">UNFI   6.750 10/15/28 '23</t>
  </si>
  <si>
    <t xml:space="preserve">UNFI</t>
  </si>
  <si>
    <t xml:space="preserve">UNFI628AF-USAA</t>
  </si>
  <si>
    <t xml:space="preserve">US911163AA17</t>
  </si>
  <si>
    <t xml:space="preserve">911163AA1</t>
  </si>
  <si>
    <t xml:space="preserve">BMV3XY6</t>
  </si>
  <si>
    <t xml:space="preserve">2023-12-31-R-238575/0/117704469/0/true/Corporate Bond</t>
  </si>
  <si>
    <t xml:space="preserve">R-238575/0/117704469/0/true/Corporate Bond</t>
  </si>
  <si>
    <t xml:space="preserve">2023-12-31-R-238587/0/117704469/0/true/Corporate Bond</t>
  </si>
  <si>
    <t xml:space="preserve">R-238587/0/117704469/0/true/Corporate Bond</t>
  </si>
  <si>
    <t xml:space="preserve">2023-12-31-R-241450/0/117704469/0/true/Corporate Bond</t>
  </si>
  <si>
    <t xml:space="preserve">R-241450/0/117704469/0/true/Corporate Bond</t>
  </si>
  <si>
    <t xml:space="preserve">2023-12-31-R-238575/0/127703/0/true/Equity</t>
  </si>
  <si>
    <t xml:space="preserve">R-238575/0/127703/0/true/Equity</t>
  </si>
  <si>
    <t xml:space="preserve">UNITED PARCEL SERVICE CL B ORD</t>
  </si>
  <si>
    <t xml:space="preserve">UPS</t>
  </si>
  <si>
    <t xml:space="preserve">UPS-USAA</t>
  </si>
  <si>
    <t xml:space="preserve">US9113121068</t>
  </si>
  <si>
    <t xml:space="preserve">2517382</t>
  </si>
  <si>
    <t xml:space="preserve">UPS US Equity</t>
  </si>
  <si>
    <t xml:space="preserve">2023-12-31-R-238575/0/183468177/0/true/Equity Option</t>
  </si>
  <si>
    <t xml:space="preserve">R-238575/0/183468177/0/true/Equity Option</t>
  </si>
  <si>
    <t xml:space="preserve">UPS Apr4 145.0 P</t>
  </si>
  <si>
    <t xml:space="preserve">UPS/A240419P145-USAA</t>
  </si>
  <si>
    <t xml:space="preserve">UPSP192414500.U</t>
  </si>
  <si>
    <t xml:space="preserve">UPS240419P00145000</t>
  </si>
  <si>
    <t xml:space="preserve">UPS US 04/19/24 P145 Equity</t>
  </si>
  <si>
    <t xml:space="preserve">2023-12-31-R-238575/0/183468223/0/true/Equity Option</t>
  </si>
  <si>
    <t xml:space="preserve">R-238575/0/183468223/0/true/Equity Option</t>
  </si>
  <si>
    <t xml:space="preserve">UPS Apr4 175.0 C</t>
  </si>
  <si>
    <t xml:space="preserve">UPS/A240419C175-USAA</t>
  </si>
  <si>
    <t xml:space="preserve">UPSD192417500.U</t>
  </si>
  <si>
    <t xml:space="preserve">UPS240419C00175000</t>
  </si>
  <si>
    <t xml:space="preserve">UPS US 04/19/24 C175 Equity</t>
  </si>
  <si>
    <t xml:space="preserve">2023-12-31-R-238575/0/30540968/0/true/Equity</t>
  </si>
  <si>
    <t xml:space="preserve">R-238575/0/30540968/0/true/Equity</t>
  </si>
  <si>
    <t xml:space="preserve">United Parks &amp; Resorts Inc</t>
  </si>
  <si>
    <t xml:space="preserve">UNITED PARKS AND RESORTS ORD</t>
  </si>
  <si>
    <t xml:space="preserve">SEAS</t>
  </si>
  <si>
    <t xml:space="preserve">SEAS-USAA</t>
  </si>
  <si>
    <t xml:space="preserve">US81282V1008</t>
  </si>
  <si>
    <t xml:space="preserve">81282V100</t>
  </si>
  <si>
    <t xml:space="preserve">B84KWJ4</t>
  </si>
  <si>
    <t xml:space="preserve">PRKS.K</t>
  </si>
  <si>
    <t xml:space="preserve">PRKS US Equity</t>
  </si>
  <si>
    <t xml:space="preserve">PRKS</t>
  </si>
  <si>
    <t xml:space="preserve">2023-12-31-R-238575/0/130264/0/true/Equity</t>
  </si>
  <si>
    <t xml:space="preserve">R-238575/0/130264/0/true/Equity</t>
  </si>
  <si>
    <t xml:space="preserve">UNITED RENTAL ORD</t>
  </si>
  <si>
    <t xml:space="preserve">URI-USAA</t>
  </si>
  <si>
    <t xml:space="preserve">US9113631090</t>
  </si>
  <si>
    <t xml:space="preserve">2134781</t>
  </si>
  <si>
    <t xml:space="preserve">URI US Equity</t>
  </si>
  <si>
    <t xml:space="preserve">2023-12-31-R-238575/0/133554638/0/true/Equity Option</t>
  </si>
  <si>
    <t xml:space="preserve">R-238575/0/133554638/0/true/Equity Option</t>
  </si>
  <si>
    <t xml:space="preserve">URI Jan4 370.0 P</t>
  </si>
  <si>
    <t xml:space="preserve">URI/A240119P370-USAA</t>
  </si>
  <si>
    <t xml:space="preserve">URIM192437000.U^A24^2024012800</t>
  </si>
  <si>
    <t xml:space="preserve">URI240119P00370000</t>
  </si>
  <si>
    <t xml:space="preserve">URI US 01/19/24 P370 Equity</t>
  </si>
  <si>
    <t xml:space="preserve">2023-12-31-R-238575/0/134351705/0/true/Equity Option</t>
  </si>
  <si>
    <t xml:space="preserve">R-238575/0/134351705/0/true/Equity Option</t>
  </si>
  <si>
    <t xml:space="preserve">URI Jan4 540.0 C</t>
  </si>
  <si>
    <t xml:space="preserve">URI/A240119C540-USAA</t>
  </si>
  <si>
    <t xml:space="preserve">URIA192454000.U^A24^2024012800</t>
  </si>
  <si>
    <t xml:space="preserve">URI240119C00540000</t>
  </si>
  <si>
    <t xml:space="preserve">URI US 01/19/24 C540 Equity</t>
  </si>
  <si>
    <t xml:space="preserve">2023-12-31-R-238575/0/75169/0/true/Equity</t>
  </si>
  <si>
    <t xml:space="preserve">R-238575/0/75169/0/true/Equity</t>
  </si>
  <si>
    <t xml:space="preserve">US STEEL ORD</t>
  </si>
  <si>
    <t xml:space="preserve">X</t>
  </si>
  <si>
    <t xml:space="preserve">X-USAA</t>
  </si>
  <si>
    <t xml:space="preserve">US9129091081</t>
  </si>
  <si>
    <t xml:space="preserve">2824770</t>
  </si>
  <si>
    <t xml:space="preserve">X US Equity</t>
  </si>
  <si>
    <t xml:space="preserve">2023-12-31-R-238587/0/5259582/0/true/Corporate Bond</t>
  </si>
  <si>
    <t xml:space="preserve">R-238587/0/5259582/0/true/Corporate Bond</t>
  </si>
  <si>
    <t xml:space="preserve">X      6.650 06/01/37</t>
  </si>
  <si>
    <t xml:space="preserve">X637F/2-USAA</t>
  </si>
  <si>
    <t xml:space="preserve">US912909AD03</t>
  </si>
  <si>
    <t xml:space="preserve">912909AD0</t>
  </si>
  <si>
    <t xml:space="preserve">BG49781</t>
  </si>
  <si>
    <t xml:space="preserve">2023-12-31-R-241450/0/123951166/0/true/Corporate Bond</t>
  </si>
  <si>
    <t xml:space="preserve">R-241450/0/123951166/0/true/Corporate Bond</t>
  </si>
  <si>
    <t xml:space="preserve">X      6.875 03/01/29 '24</t>
  </si>
  <si>
    <t xml:space="preserve">X629F-USAA</t>
  </si>
  <si>
    <t xml:space="preserve">US912909AU28</t>
  </si>
  <si>
    <t xml:space="preserve">912909AU2</t>
  </si>
  <si>
    <t xml:space="preserve">BN33QF3</t>
  </si>
  <si>
    <t xml:space="preserve">2023-12-31-R-238575/0/77951/0/true/Equity</t>
  </si>
  <si>
    <t xml:space="preserve">R-238575/0/77951/0/true/Equity</t>
  </si>
  <si>
    <t xml:space="preserve">UNITEDHEALTH GRP ORD</t>
  </si>
  <si>
    <t xml:space="preserve">UNH</t>
  </si>
  <si>
    <t xml:space="preserve">UNH-USAA</t>
  </si>
  <si>
    <t xml:space="preserve">US91324P1021</t>
  </si>
  <si>
    <t xml:space="preserve">2917766</t>
  </si>
  <si>
    <t xml:space="preserve">UNH US Equity</t>
  </si>
  <si>
    <t xml:space="preserve">2023-12-31-R-238575/0/182069266/0/true/Equity Option</t>
  </si>
  <si>
    <t xml:space="preserve">R-238575/0/182069266/0/true/Equity Option</t>
  </si>
  <si>
    <t xml:space="preserve">UNH Mar4 490.0 P</t>
  </si>
  <si>
    <t xml:space="preserve">UNH/A240315P490-USAA</t>
  </si>
  <si>
    <t xml:space="preserve">UNHO152449000.U</t>
  </si>
  <si>
    <t xml:space="preserve">UNH240315P00490000</t>
  </si>
  <si>
    <t xml:space="preserve">UNH US 03/15/24 P490 Equity</t>
  </si>
  <si>
    <t xml:space="preserve">2023-12-31-R-238575/0/182069302/0/true/Equity Option</t>
  </si>
  <si>
    <t xml:space="preserve">R-238575/0/182069302/0/true/Equity Option</t>
  </si>
  <si>
    <t xml:space="preserve">UNH Mar4 560.0 C</t>
  </si>
  <si>
    <t xml:space="preserve">UNH/A240315C560-USAA</t>
  </si>
  <si>
    <t xml:space="preserve">UNHC152456000.U</t>
  </si>
  <si>
    <t xml:space="preserve">UNH240315C00560000</t>
  </si>
  <si>
    <t xml:space="preserve">UNH US 03/15/24 C560 Equity</t>
  </si>
  <si>
    <t xml:space="preserve">2023-12-31-R-241450/0/152950500/0/true/Equity</t>
  </si>
  <si>
    <t xml:space="preserve">R-241450/0/152950500/0/true/Equity</t>
  </si>
  <si>
    <t xml:space="preserve">PERSHING SQUARE TO U COMMON STOCK</t>
  </si>
  <si>
    <t xml:space="preserve">PSTH/ESC-USAA</t>
  </si>
  <si>
    <t xml:space="preserve">US715ESC0184</t>
  </si>
  <si>
    <t xml:space="preserve">2023-12-31-R-291134/0/188723720/0/true/Private Equity</t>
  </si>
  <si>
    <t xml:space="preserve">R-291134/0/188723720/0/true/Private Equity</t>
  </si>
  <si>
    <t xml:space="preserve">MNK PVT </t>
  </si>
  <si>
    <t xml:space="preserve">MNK/PRV-USAA</t>
  </si>
  <si>
    <t xml:space="preserve">MNK/PE/PRV/</t>
  </si>
  <si>
    <t xml:space="preserve">2023-12-31-R-238566/0/187041755/0/true/Corporate Bond</t>
  </si>
  <si>
    <t xml:space="preserve">R-238566/0/187041755/0/true/Corporate Bond</t>
  </si>
  <si>
    <t xml:space="preserve">VENTURE GLOBAL LNG INC</t>
  </si>
  <si>
    <t xml:space="preserve">VEUGL  9.500 02/01/29 '28</t>
  </si>
  <si>
    <t xml:space="preserve">VEUGL</t>
  </si>
  <si>
    <t xml:space="preserve">VENLNG929AF-USAA</t>
  </si>
  <si>
    <t xml:space="preserve">US92332YAC57</t>
  </si>
  <si>
    <t xml:space="preserve">92332YAC5</t>
  </si>
  <si>
    <t xml:space="preserve">BQ80PR5</t>
  </si>
  <si>
    <t xml:space="preserve">2023-12-31-R-238575/0/187041755/0/true/Corporate Bond</t>
  </si>
  <si>
    <t xml:space="preserve">R-238575/0/187041755/0/true/Corporate Bond</t>
  </si>
  <si>
    <t xml:space="preserve">2023-12-31-R-238587/0/187041755/0/true/Corporate Bond</t>
  </si>
  <si>
    <t xml:space="preserve">R-238587/0/187041755/0/true/Corporate Bond</t>
  </si>
  <si>
    <t xml:space="preserve">2023-12-31-R-241450/0/187041755/0/true/Corporate Bond</t>
  </si>
  <si>
    <t xml:space="preserve">R-241450/0/187041755/0/true/Corporate Bond</t>
  </si>
  <si>
    <t xml:space="preserve">2023-12-31-R-241450/0/187041757/0/true/Corporate Bond</t>
  </si>
  <si>
    <t xml:space="preserve">R-241450/0/187041757/0/true/Corporate Bond</t>
  </si>
  <si>
    <t xml:space="preserve">VEUGL  9.875 02/01/32 '27</t>
  </si>
  <si>
    <t xml:space="preserve">VENLNG932AF-USAA</t>
  </si>
  <si>
    <t xml:space="preserve">US92332YAD31</t>
  </si>
  <si>
    <t xml:space="preserve">92332YAD3</t>
  </si>
  <si>
    <t xml:space="preserve">BQ99C69</t>
  </si>
  <si>
    <t xml:space="preserve">2023-12-31-R-238575/0/99460490/0/true/Corporate Bond</t>
  </si>
  <si>
    <t xml:space="preserve">R-238575/0/99460490/0/true/Corporate Bond</t>
  </si>
  <si>
    <t xml:space="preserve">VICI PROPERTIES LP</t>
  </si>
  <si>
    <t xml:space="preserve">VICI   4.625 12/01/29 '24</t>
  </si>
  <si>
    <t xml:space="preserve">VICI</t>
  </si>
  <si>
    <t xml:space="preserve">VICI429AF-USAA</t>
  </si>
  <si>
    <t xml:space="preserve">US92564RAB15</t>
  </si>
  <si>
    <t xml:space="preserve">92564RAB1</t>
  </si>
  <si>
    <t xml:space="preserve">BJYKF47</t>
  </si>
  <si>
    <t xml:space="preserve">2023-12-31-R-241450/0/184744841/0/true/Corporate Bond</t>
  </si>
  <si>
    <t xml:space="preserve">R-241450/0/184744841/0/true/Corporate Bond</t>
  </si>
  <si>
    <t xml:space="preserve">VISTRA OPERATIONS COMPANY LLC</t>
  </si>
  <si>
    <t xml:space="preserve">VST    6.950 10/15/33 '33</t>
  </si>
  <si>
    <t xml:space="preserve">VST</t>
  </si>
  <si>
    <t xml:space="preserve">VST633AF-USAA</t>
  </si>
  <si>
    <t xml:space="preserve">US92840VAQ59</t>
  </si>
  <si>
    <t xml:space="preserve">92840VAQ5</t>
  </si>
  <si>
    <t xml:space="preserve">BNNJDS3</t>
  </si>
  <si>
    <t xml:space="preserve">2023-12-31-R-238575/0/85769/0/true/Equity</t>
  </si>
  <si>
    <t xml:space="preserve">R-238575/0/85769/0/true/Equity</t>
  </si>
  <si>
    <t xml:space="preserve">VALERO ENERGY ORD</t>
  </si>
  <si>
    <t xml:space="preserve">VLO</t>
  </si>
  <si>
    <t xml:space="preserve">VLO-USAA</t>
  </si>
  <si>
    <t xml:space="preserve">US91913Y1001</t>
  </si>
  <si>
    <t xml:space="preserve">2041364</t>
  </si>
  <si>
    <t xml:space="preserve">VLO US Equity</t>
  </si>
  <si>
    <t xml:space="preserve">2023-12-31-R-238575/0/180989079/0/true/Equity Option</t>
  </si>
  <si>
    <t xml:space="preserve">R-238575/0/180989079/0/true/Equity Option</t>
  </si>
  <si>
    <t xml:space="preserve">VLO Mar4 125.0 P</t>
  </si>
  <si>
    <t xml:space="preserve">VLO/A240315P125-USAA</t>
  </si>
  <si>
    <t xml:space="preserve">VLOO152412500.U</t>
  </si>
  <si>
    <t xml:space="preserve">VLO240315P00125000</t>
  </si>
  <si>
    <t xml:space="preserve">VLO US 03/15/24 P125 Equity</t>
  </si>
  <si>
    <t xml:space="preserve">2023-12-31-R-238575/0/180989088/0/true/Equity Option</t>
  </si>
  <si>
    <t xml:space="preserve">R-238575/0/180989088/0/true/Equity Option</t>
  </si>
  <si>
    <t xml:space="preserve">VLO Mar4 150.0 C</t>
  </si>
  <si>
    <t xml:space="preserve">VLO/A240315C150-USAA</t>
  </si>
  <si>
    <t xml:space="preserve">VLOC152415000.U</t>
  </si>
  <si>
    <t xml:space="preserve">VLO240315C00150000</t>
  </si>
  <si>
    <t xml:space="preserve">VLO US 03/15/24 C150 Equity</t>
  </si>
  <si>
    <t xml:space="preserve">2023-12-31-R-238587/0/104000044/0/true/Corporate Bond</t>
  </si>
  <si>
    <t xml:space="preserve">R-238587/0/104000044/0/true/Corporate Bond</t>
  </si>
  <si>
    <t xml:space="preserve">Valvoline Inc</t>
  </si>
  <si>
    <t xml:space="preserve">VVV    4.250 02/15/30 '25</t>
  </si>
  <si>
    <t xml:space="preserve">VVV</t>
  </si>
  <si>
    <t xml:space="preserve">VVV430AF-USAA</t>
  </si>
  <si>
    <t xml:space="preserve">US92047WAD39</t>
  </si>
  <si>
    <t xml:space="preserve">92047WAD3</t>
  </si>
  <si>
    <t xml:space="preserve">BLK7847</t>
  </si>
  <si>
    <t xml:space="preserve">2023-12-31-R-241450/0/120900497/0/true/Corporate Bond</t>
  </si>
  <si>
    <t xml:space="preserve">R-241450/0/120900497/0/true/Corporate Bond</t>
  </si>
  <si>
    <t xml:space="preserve">VVV    3.625 06/15/31 '26</t>
  </si>
  <si>
    <t xml:space="preserve">VVV331AF-USAA</t>
  </si>
  <si>
    <t xml:space="preserve">US92047WAG69</t>
  </si>
  <si>
    <t xml:space="preserve">92047WAG6</t>
  </si>
  <si>
    <t xml:space="preserve">BMTS6P5</t>
  </si>
  <si>
    <t xml:space="preserve">2023-12-31-R-238575/0/34076839/0/true/Equity</t>
  </si>
  <si>
    <t xml:space="preserve">R-238575/0/34076839/0/true/Equity</t>
  </si>
  <si>
    <t xml:space="preserve">Varonis Systems Inc</t>
  </si>
  <si>
    <t xml:space="preserve">VARONIS SYSTEMS ORD</t>
  </si>
  <si>
    <t xml:space="preserve">VRNS</t>
  </si>
  <si>
    <t xml:space="preserve">VRNS-USAA</t>
  </si>
  <si>
    <t xml:space="preserve">US9222801022</t>
  </si>
  <si>
    <t xml:space="preserve">922280102</t>
  </si>
  <si>
    <t xml:space="preserve">BJZ2ZR5</t>
  </si>
  <si>
    <t xml:space="preserve">VRNS.O</t>
  </si>
  <si>
    <t xml:space="preserve">VRNS US Equity</t>
  </si>
  <si>
    <t xml:space="preserve">2023-12-31-R-238566/0/49926/0/true/Equity</t>
  </si>
  <si>
    <t xml:space="preserve">R-238566/0/49926/0/true/Equity</t>
  </si>
  <si>
    <t xml:space="preserve">VERADIGM ORD</t>
  </si>
  <si>
    <t xml:space="preserve">MDRX</t>
  </si>
  <si>
    <t xml:space="preserve">MDRX-USAA</t>
  </si>
  <si>
    <t xml:space="preserve">US01988P1084</t>
  </si>
  <si>
    <t xml:space="preserve">01988P108</t>
  </si>
  <si>
    <t xml:space="preserve">2710039</t>
  </si>
  <si>
    <t xml:space="preserve">MDRX.O</t>
  </si>
  <si>
    <t xml:space="preserve">MDRX US Equity</t>
  </si>
  <si>
    <t xml:space="preserve">2023-12-31-R-238566/0/122062035/0/true/Convertible Bond</t>
  </si>
  <si>
    <t xml:space="preserve">R-238566/0/122062035/0/true/Convertible Bond</t>
  </si>
  <si>
    <t xml:space="preserve">MDRX   0.875 01/01/27 CVT PUT</t>
  </si>
  <si>
    <t xml:space="preserve">MDRX027F-USAA</t>
  </si>
  <si>
    <t xml:space="preserve">US01988PAF53</t>
  </si>
  <si>
    <t xml:space="preserve">BMD94S3</t>
  </si>
  <si>
    <t xml:space="preserve">2023-12-31-R-238575/0/49926/0/true/Equity</t>
  </si>
  <si>
    <t xml:space="preserve">R-238575/0/49926/0/true/Equity</t>
  </si>
  <si>
    <t xml:space="preserve">2023-12-31-R-238575/0/122062035/0/true/Convertible Bond</t>
  </si>
  <si>
    <t xml:space="preserve">R-238575/0/122062035/0/true/Convertible Bond</t>
  </si>
  <si>
    <t xml:space="preserve">2023-12-31-R-238587/0/49926/0/true/Equity</t>
  </si>
  <si>
    <t xml:space="preserve">R-238587/0/49926/0/true/Equity</t>
  </si>
  <si>
    <t xml:space="preserve">2023-12-31-R-238587/0/122062035/0/true/Convertible Bond</t>
  </si>
  <si>
    <t xml:space="preserve">R-238587/0/122062035/0/true/Convertible Bond</t>
  </si>
  <si>
    <t xml:space="preserve">2023-12-31-R-241450/0/49926/0/true/Equity</t>
  </si>
  <si>
    <t xml:space="preserve">R-241450/0/49926/0/true/Equity</t>
  </si>
  <si>
    <t xml:space="preserve">2023-12-31-R-241450/0/122062035/0/true/Convertible Bond</t>
  </si>
  <si>
    <t xml:space="preserve">R-241450/0/122062035/0/true/Convertible Bond</t>
  </si>
  <si>
    <t xml:space="preserve">2023-12-31-R-238575/0/65949/0/true/Equity</t>
  </si>
  <si>
    <t xml:space="preserve">R-238575/0/65949/0/true/Equity</t>
  </si>
  <si>
    <t xml:space="preserve">VERIZON COMMUNICATIONS ORD</t>
  </si>
  <si>
    <t xml:space="preserve">VZ</t>
  </si>
  <si>
    <t xml:space="preserve">VZ-USAA</t>
  </si>
  <si>
    <t xml:space="preserve">US92343V1044</t>
  </si>
  <si>
    <t xml:space="preserve">2090571</t>
  </si>
  <si>
    <t xml:space="preserve">VZ US Equity</t>
  </si>
  <si>
    <t xml:space="preserve">2023-12-31-R-238575/0/183472625/0/true/Equity Option</t>
  </si>
  <si>
    <t xml:space="preserve">R-238575/0/183472625/0/true/Equity Option</t>
  </si>
  <si>
    <t xml:space="preserve">VZ Apr4 34.0 P</t>
  </si>
  <si>
    <t xml:space="preserve">VZ/A240419P34-USAA</t>
  </si>
  <si>
    <t xml:space="preserve">VZP192403400.U</t>
  </si>
  <si>
    <t xml:space="preserve">VZ240419P00034000</t>
  </si>
  <si>
    <t xml:space="preserve">VZ US 04/19/24 P34 Equity</t>
  </si>
  <si>
    <t xml:space="preserve">2023-12-31-R-238575/0/183472719/0/true/Equity Option</t>
  </si>
  <si>
    <t xml:space="preserve">R-238575/0/183472719/0/true/Equity Option</t>
  </si>
  <si>
    <t xml:space="preserve">VZ Apr4 41.0 C</t>
  </si>
  <si>
    <t xml:space="preserve">VZ/A240419C41-USAA</t>
  </si>
  <si>
    <t xml:space="preserve">VZD192404100.U</t>
  </si>
  <si>
    <t xml:space="preserve">VZ240419C00041000</t>
  </si>
  <si>
    <t xml:space="preserve">VZ US 04/19/24 C41 Equity</t>
  </si>
  <si>
    <t xml:space="preserve">2023-12-31-R-238575/0/96370/0/true/Equity</t>
  </si>
  <si>
    <t xml:space="preserve">R-238575/0/96370/0/true/Equity</t>
  </si>
  <si>
    <t xml:space="preserve">VERTEX PHARMACEUTICALS ORD</t>
  </si>
  <si>
    <t xml:space="preserve">VRTX</t>
  </si>
  <si>
    <t xml:space="preserve">VRTX-USAA</t>
  </si>
  <si>
    <t xml:space="preserve">US92532F1003</t>
  </si>
  <si>
    <t xml:space="preserve">2931034</t>
  </si>
  <si>
    <t xml:space="preserve">VRTX.O</t>
  </si>
  <si>
    <t xml:space="preserve">VRTX US Equity</t>
  </si>
  <si>
    <t xml:space="preserve">2023-12-31-R-238575/0/137734125/0/true/Equity Option</t>
  </si>
  <si>
    <t xml:space="preserve">R-238575/0/137734125/0/true/Equity Option</t>
  </si>
  <si>
    <t xml:space="preserve">VRTX Jan4 300.0P</t>
  </si>
  <si>
    <t xml:space="preserve">VRTX/A240119P300-USAA</t>
  </si>
  <si>
    <t xml:space="preserve">VRTXM192430000.U^A24^2024012800</t>
  </si>
  <si>
    <t xml:space="preserve">VRTX240119P00300000</t>
  </si>
  <si>
    <t xml:space="preserve">VRTX US 01/19/24 P300 Equity</t>
  </si>
  <si>
    <t xml:space="preserve">2023-12-31-R-238575/0/149615811/0/true/Equity Option</t>
  </si>
  <si>
    <t xml:space="preserve">R-238575/0/149615811/0/true/Equity Option</t>
  </si>
  <si>
    <t xml:space="preserve">VRTX Jan4 430.0C</t>
  </si>
  <si>
    <t xml:space="preserve">VRTX/A240119C430-USAA</t>
  </si>
  <si>
    <t xml:space="preserve">VRTXA192443000.U^A24^2024012800</t>
  </si>
  <si>
    <t xml:space="preserve">VRTX240119C00430000</t>
  </si>
  <si>
    <t xml:space="preserve">VRTX US 01/19/24 C430 Equity</t>
  </si>
  <si>
    <t xml:space="preserve">2023-12-31-R-238575/0/183471902/0/true/Equity Option</t>
  </si>
  <si>
    <t xml:space="preserve">R-238575/0/183471902/0/true/Equity Option</t>
  </si>
  <si>
    <t xml:space="preserve">VRTX Apr4 370.0P</t>
  </si>
  <si>
    <t xml:space="preserve">VRTX/A240419P370-USAA</t>
  </si>
  <si>
    <t xml:space="preserve">VRTXP192437000.U</t>
  </si>
  <si>
    <t xml:space="preserve">VRTX240419P00370000</t>
  </si>
  <si>
    <t xml:space="preserve">VRTX US 04/19/24 P370 Equity</t>
  </si>
  <si>
    <t xml:space="preserve">2023-12-31-R-238575/0/183471915/0/true/Equity Option</t>
  </si>
  <si>
    <t xml:space="preserve">R-238575/0/183471915/0/true/Equity Option</t>
  </si>
  <si>
    <t xml:space="preserve">VRTX Apr4 380.0P</t>
  </si>
  <si>
    <t xml:space="preserve">VRTX/A240419P380-USAA</t>
  </si>
  <si>
    <t xml:space="preserve">VRTXP192438000.U</t>
  </si>
  <si>
    <t xml:space="preserve">VRTX240419P00380000</t>
  </si>
  <si>
    <t xml:space="preserve">VRTX US 04/19/24 P380 Equity</t>
  </si>
  <si>
    <t xml:space="preserve">2023-12-31-R-238575/0/183471986/0/true/Equity Option</t>
  </si>
  <si>
    <t xml:space="preserve">R-238575/0/183471986/0/true/Equity Option</t>
  </si>
  <si>
    <t xml:space="preserve">VRTX Apr4 450.0C</t>
  </si>
  <si>
    <t xml:space="preserve">VRTX/A240419C450-USAA</t>
  </si>
  <si>
    <t xml:space="preserve">VRTXD192445000.U</t>
  </si>
  <si>
    <t xml:space="preserve">VRTX240419C00450000</t>
  </si>
  <si>
    <t xml:space="preserve">VRTX US 04/19/24 C450 Equity</t>
  </si>
  <si>
    <t xml:space="preserve">2023-12-31-R-238575/0/183471999/0/true/Equity Option</t>
  </si>
  <si>
    <t xml:space="preserve">R-238575/0/183471999/0/true/Equity Option</t>
  </si>
  <si>
    <t xml:space="preserve">VRTX Apr4 460.0C</t>
  </si>
  <si>
    <t xml:space="preserve">VRTX/A240419C460-USAA</t>
  </si>
  <si>
    <t xml:space="preserve">VRTXD192446000.U</t>
  </si>
  <si>
    <t xml:space="preserve">VRTX240419C00460000</t>
  </si>
  <si>
    <t xml:space="preserve">VRTX US 04/19/24 C460 Equity</t>
  </si>
  <si>
    <t xml:space="preserve">2023-12-31-R-238575/0/175532604/0/true/Equity Option</t>
  </si>
  <si>
    <t xml:space="preserve">R-238575/0/175532604/0/true/Equity Option</t>
  </si>
  <si>
    <t xml:space="preserve">VRT Jan4 22.5 P</t>
  </si>
  <si>
    <t xml:space="preserve">VERTIV HOLDINGS CL A ORD</t>
  </si>
  <si>
    <t xml:space="preserve">VRTXX</t>
  </si>
  <si>
    <t xml:space="preserve">VRT/A240119P22.5-USAA</t>
  </si>
  <si>
    <t xml:space="preserve">US92537N1081</t>
  </si>
  <si>
    <t xml:space="preserve">VRTM192402250.U^A24^2024012800</t>
  </si>
  <si>
    <t xml:space="preserve">VRT240119P00022500</t>
  </si>
  <si>
    <t xml:space="preserve">VRT US 01/19/24 P22.5 Equity</t>
  </si>
  <si>
    <t xml:space="preserve">VRT US Equity</t>
  </si>
  <si>
    <t xml:space="preserve">VRT</t>
  </si>
  <si>
    <t xml:space="preserve">2023-12-31-R-238566/0/111310349/0/true/Corporate Bond</t>
  </si>
  <si>
    <t xml:space="preserve">R-238566/0/111310349/0/true/Corporate Bond</t>
  </si>
  <si>
    <t xml:space="preserve">Viasat Inc</t>
  </si>
  <si>
    <t xml:space="preserve">VSAT   6.500 07/15/28 '24</t>
  </si>
  <si>
    <t xml:space="preserve">VSAT</t>
  </si>
  <si>
    <t xml:space="preserve">VSAT628AF-USAA</t>
  </si>
  <si>
    <t xml:space="preserve">US92552VAN01</t>
  </si>
  <si>
    <t xml:space="preserve">92552VAN0</t>
  </si>
  <si>
    <t xml:space="preserve">BL5DJF8</t>
  </si>
  <si>
    <t xml:space="preserve">2023-12-31-R-238575/0/1309324/0/true/Equity</t>
  </si>
  <si>
    <t xml:space="preserve">R-238575/0/1309324/0/true/Equity</t>
  </si>
  <si>
    <t xml:space="preserve">VIASAT ORD</t>
  </si>
  <si>
    <t xml:space="preserve">VSAT-USAA</t>
  </si>
  <si>
    <t xml:space="preserve">US92552V1008</t>
  </si>
  <si>
    <t xml:space="preserve">92552V100</t>
  </si>
  <si>
    <t xml:space="preserve">2946243</t>
  </si>
  <si>
    <t xml:space="preserve">VSAT.O</t>
  </si>
  <si>
    <t xml:space="preserve">VSAT US Equity</t>
  </si>
  <si>
    <t xml:space="preserve">2023-12-31-R-238587/0/111310349/0/true/Corporate Bond</t>
  </si>
  <si>
    <t xml:space="preserve">R-238587/0/111310349/0/true/Corporate Bond</t>
  </si>
  <si>
    <t xml:space="preserve">2023-12-31-R-241450/0/111310349/0/true/Corporate Bond</t>
  </si>
  <si>
    <t xml:space="preserve">R-241450/0/111310349/0/true/Corporate Bond</t>
  </si>
  <si>
    <t xml:space="preserve">2023-12-31-R-238575/0/130570840/0/true/Corporate Bond</t>
  </si>
  <si>
    <t xml:space="preserve">R-238575/0/130570840/0/true/Corporate Bond</t>
  </si>
  <si>
    <t xml:space="preserve">VSCO   4.625 07/15/29 '24</t>
  </si>
  <si>
    <t xml:space="preserve">VSCO</t>
  </si>
  <si>
    <t xml:space="preserve">VSCO429AF-USAA</t>
  </si>
  <si>
    <t xml:space="preserve">US926400AA00</t>
  </si>
  <si>
    <t xml:space="preserve">926400AA0</t>
  </si>
  <si>
    <t xml:space="preserve">BNM5FM0</t>
  </si>
  <si>
    <t xml:space="preserve">2023-12-31-R-238587/0/131262362/0/true/Equity</t>
  </si>
  <si>
    <t xml:space="preserve">R-238587/0/131262362/0/true/Equity</t>
  </si>
  <si>
    <t xml:space="preserve">VICTORIA S SECRET ORD</t>
  </si>
  <si>
    <t xml:space="preserve">VSCO-USAA</t>
  </si>
  <si>
    <t xml:space="preserve">US9264001028</t>
  </si>
  <si>
    <t xml:space="preserve">BNNTGH3</t>
  </si>
  <si>
    <t xml:space="preserve">VSCO.K</t>
  </si>
  <si>
    <t xml:space="preserve">VSCO US Equity</t>
  </si>
  <si>
    <t xml:space="preserve">2023-12-31-R-238575/0/38632134/0/true/Equity</t>
  </si>
  <si>
    <t xml:space="preserve">R-238575/0/38632134/0/true/Equity</t>
  </si>
  <si>
    <t xml:space="preserve">Viridian Therapeutics Inc</t>
  </si>
  <si>
    <t xml:space="preserve">VIRIDIAN THERAPEUTICS ORD</t>
  </si>
  <si>
    <t xml:space="preserve">VRDN-USAA</t>
  </si>
  <si>
    <t xml:space="preserve">US92790C1045</t>
  </si>
  <si>
    <t xml:space="preserve">92790C104</t>
  </si>
  <si>
    <t xml:space="preserve">BMDH2B6</t>
  </si>
  <si>
    <t xml:space="preserve">VRDN.O</t>
  </si>
  <si>
    <t xml:space="preserve">VRDN US Equity</t>
  </si>
  <si>
    <t xml:space="preserve">VRDN</t>
  </si>
  <si>
    <t xml:space="preserve">2023-12-31-R-238575/0/5912603/0/true/Equity</t>
  </si>
  <si>
    <t xml:space="preserve">R-238575/0/5912603/0/true/Equity</t>
  </si>
  <si>
    <t xml:space="preserve">VISA CL A ORD</t>
  </si>
  <si>
    <t xml:space="preserve">V</t>
  </si>
  <si>
    <t xml:space="preserve">V-USAA</t>
  </si>
  <si>
    <t xml:space="preserve">US92826C8394</t>
  </si>
  <si>
    <t xml:space="preserve">B2PZN04</t>
  </si>
  <si>
    <t xml:space="preserve">V US Equity</t>
  </si>
  <si>
    <t xml:space="preserve">2023-12-31-R-238575/0/143736114/0/true/Equity Option</t>
  </si>
  <si>
    <t xml:space="preserve">R-238575/0/143736114/0/true/Equity Option</t>
  </si>
  <si>
    <t xml:space="preserve">V Jun4 220.0 P</t>
  </si>
  <si>
    <t xml:space="preserve">V/A240621P220-USAA</t>
  </si>
  <si>
    <t xml:space="preserve">VR212422000.U</t>
  </si>
  <si>
    <t xml:space="preserve">V240621P00220000</t>
  </si>
  <si>
    <t xml:space="preserve">V US 06/21/24 P220 Equity</t>
  </si>
  <si>
    <t xml:space="preserve">2023-12-31-R-238575/0/143911894/0/true/Equity Option</t>
  </si>
  <si>
    <t xml:space="preserve">R-238575/0/143911894/0/true/Equity Option</t>
  </si>
  <si>
    <t xml:space="preserve">V Jun4 290.0 C</t>
  </si>
  <si>
    <t xml:space="preserve">V/A240621C290-USAA</t>
  </si>
  <si>
    <t xml:space="preserve">VF212429000.U</t>
  </si>
  <si>
    <t xml:space="preserve">V240621C00290000</t>
  </si>
  <si>
    <t xml:space="preserve">V US 06/21/24 C290 Equity</t>
  </si>
  <si>
    <t xml:space="preserve">2023-12-31-R-238575/0/182070677/0/true/Equity Option</t>
  </si>
  <si>
    <t xml:space="preserve">R-238575/0/182070677/0/true/Equity Option</t>
  </si>
  <si>
    <t xml:space="preserve">V Mar4 245.0 P</t>
  </si>
  <si>
    <t xml:space="preserve">V/A240315P245-USAA</t>
  </si>
  <si>
    <t xml:space="preserve">VO152424500.U</t>
  </si>
  <si>
    <t xml:space="preserve">V240315P00245000</t>
  </si>
  <si>
    <t xml:space="preserve">V US 03/15/24 P245 Equity</t>
  </si>
  <si>
    <t xml:space="preserve">2023-12-31-R-238575/0/182070746/0/true/Equity Option</t>
  </si>
  <si>
    <t xml:space="preserve">R-238575/0/182070746/0/true/Equity Option</t>
  </si>
  <si>
    <t xml:space="preserve">V Mar4 280.0 C</t>
  </si>
  <si>
    <t xml:space="preserve">V/A240315C280-USAA</t>
  </si>
  <si>
    <t xml:space="preserve">VC152428000.U</t>
  </si>
  <si>
    <t xml:space="preserve">V240315C00280000</t>
  </si>
  <si>
    <t xml:space="preserve">V US 03/15/24 C280 Equity</t>
  </si>
  <si>
    <t xml:space="preserve">2023-12-31-R-238566/0/124305274/0/true/Corporate Bond</t>
  </si>
  <si>
    <t xml:space="preserve">R-238566/0/124305274/0/true/Corporate Bond</t>
  </si>
  <si>
    <t xml:space="preserve">Vista Outdoor Inc</t>
  </si>
  <si>
    <t xml:space="preserve">VSTO   4.500 03/15/29 '24</t>
  </si>
  <si>
    <t xml:space="preserve">VSTO</t>
  </si>
  <si>
    <t xml:space="preserve">VSTO429AF-USAA</t>
  </si>
  <si>
    <t xml:space="preserve">US928377AC45</t>
  </si>
  <si>
    <t xml:space="preserve">928377AC4</t>
  </si>
  <si>
    <t xml:space="preserve">BM8SNW2</t>
  </si>
  <si>
    <t xml:space="preserve">2023-12-31-R-238575/0/124305274/0/true/Corporate Bond</t>
  </si>
  <si>
    <t xml:space="preserve">R-238575/0/124305274/0/true/Corporate Bond</t>
  </si>
  <si>
    <t xml:space="preserve">2023-12-31-R-238587/0/124305274/0/true/Corporate Bond</t>
  </si>
  <si>
    <t xml:space="preserve">R-238587/0/124305274/0/true/Corporate Bond</t>
  </si>
  <si>
    <t xml:space="preserve">2023-12-31-R-241450/0/124305274/0/true/Corporate Bond</t>
  </si>
  <si>
    <t xml:space="preserve">R-241450/0/124305274/0/true/Corporate Bond</t>
  </si>
  <si>
    <t xml:space="preserve">2023-12-31-R-238575/0/125216243/0/true/Equity</t>
  </si>
  <si>
    <t xml:space="preserve">R-238575/0/125216243/0/true/Equity</t>
  </si>
  <si>
    <t xml:space="preserve">VIZIO HOLDING CL A ORD</t>
  </si>
  <si>
    <t xml:space="preserve">VZIO-USAA</t>
  </si>
  <si>
    <t xml:space="preserve">US92858V1017</t>
  </si>
  <si>
    <t xml:space="preserve">BNTB3N8</t>
  </si>
  <si>
    <t xml:space="preserve">VZIO.K</t>
  </si>
  <si>
    <t xml:space="preserve">VZIO US Equity</t>
  </si>
  <si>
    <t xml:space="preserve">VZIO</t>
  </si>
  <si>
    <t xml:space="preserve">2023-12-31-R-241450/0/132243587/0/true/Corporate Bond</t>
  </si>
  <si>
    <t xml:space="preserve">R-241450/0/132243587/0/true/Corporate Bond</t>
  </si>
  <si>
    <t xml:space="preserve">W R GRACE HOLDINGS LLC</t>
  </si>
  <si>
    <t xml:space="preserve">GHING  5.625 08/15/29 '24</t>
  </si>
  <si>
    <t xml:space="preserve">GHING</t>
  </si>
  <si>
    <t xml:space="preserve">GRA529AF-USAA</t>
  </si>
  <si>
    <t xml:space="preserve">US92943GAA94</t>
  </si>
  <si>
    <t xml:space="preserve">92943GAA9</t>
  </si>
  <si>
    <t xml:space="preserve">BLDBLN6</t>
  </si>
  <si>
    <t xml:space="preserve">2023-12-31-R-238575/0/1309303/0/true/Equity</t>
  </si>
  <si>
    <t xml:space="preserve">R-238575/0/1309303/0/true/Equity</t>
  </si>
  <si>
    <t xml:space="preserve">WaFd Inc</t>
  </si>
  <si>
    <t xml:space="preserve">WAFD ORD</t>
  </si>
  <si>
    <t xml:space="preserve">WAFD</t>
  </si>
  <si>
    <t xml:space="preserve">WAFD-USAA</t>
  </si>
  <si>
    <t xml:space="preserve">US9388241096</t>
  </si>
  <si>
    <t xml:space="preserve">938824109</t>
  </si>
  <si>
    <t xml:space="preserve">2941981</t>
  </si>
  <si>
    <t xml:space="preserve">WAFD.O</t>
  </si>
  <si>
    <t xml:space="preserve">WAFD US Equity</t>
  </si>
  <si>
    <t xml:space="preserve">2023-12-31-R-238575/0/76249/0/true/Equity</t>
  </si>
  <si>
    <t xml:space="preserve">R-238575/0/76249/0/true/Equity</t>
  </si>
  <si>
    <t xml:space="preserve">WALMART ORD</t>
  </si>
  <si>
    <t xml:space="preserve">WMT</t>
  </si>
  <si>
    <t xml:space="preserve">WMT-USAA</t>
  </si>
  <si>
    <t xml:space="preserve">US9311421039</t>
  </si>
  <si>
    <t xml:space="preserve">2936921</t>
  </si>
  <si>
    <t xml:space="preserve">WMT US Equity</t>
  </si>
  <si>
    <t xml:space="preserve">2023-12-31-R-238575/0/182075246/0/true/Equity Option</t>
  </si>
  <si>
    <t xml:space="preserve">R-238575/0/182075246/0/true/Equity Option</t>
  </si>
  <si>
    <t xml:space="preserve">WMT Mar4 150.0 P</t>
  </si>
  <si>
    <t xml:space="preserve">WMT/A240315P150-USAA</t>
  </si>
  <si>
    <t xml:space="preserve">WMTO152415000.U</t>
  </si>
  <si>
    <t xml:space="preserve">WMT240315P00150000</t>
  </si>
  <si>
    <t xml:space="preserve">WMT US 03/15/24 P150 Equity</t>
  </si>
  <si>
    <t xml:space="preserve">2023-12-31-R-238575/0/182075287/0/true/Equity Option</t>
  </si>
  <si>
    <t xml:space="preserve">R-238575/0/182075287/0/true/Equity Option</t>
  </si>
  <si>
    <t xml:space="preserve">WMT Mar4 165.0 C</t>
  </si>
  <si>
    <t xml:space="preserve">WMT/A240315C165-USAA</t>
  </si>
  <si>
    <t xml:space="preserve">WMTC152416500.U</t>
  </si>
  <si>
    <t xml:space="preserve">WMT240315C00165000</t>
  </si>
  <si>
    <t xml:space="preserve">WMT US 03/15/24 C165 Equity</t>
  </si>
  <si>
    <t xml:space="preserve">2023-12-31-R-238575/0/36479/0/true/Equity</t>
  </si>
  <si>
    <t xml:space="preserve">R-238575/0/36479/0/true/Equity</t>
  </si>
  <si>
    <t xml:space="preserve">WALT DISNEY ORD</t>
  </si>
  <si>
    <t xml:space="preserve">DIS</t>
  </si>
  <si>
    <t xml:space="preserve">DIS-USAA</t>
  </si>
  <si>
    <t xml:space="preserve">US2546871060</t>
  </si>
  <si>
    <t xml:space="preserve">2270726</t>
  </si>
  <si>
    <t xml:space="preserve">DIS US Equity</t>
  </si>
  <si>
    <t xml:space="preserve">2023-12-31-R-238575/0/182935864/0/true/Equity Option</t>
  </si>
  <si>
    <t xml:space="preserve">R-238575/0/182935864/0/true/Equity Option</t>
  </si>
  <si>
    <t xml:space="preserve">DIS Mar4 85.0 P</t>
  </si>
  <si>
    <t xml:space="preserve">DIS/A240315P85-USAA</t>
  </si>
  <si>
    <t xml:space="preserve">DISO152408500.U</t>
  </si>
  <si>
    <t xml:space="preserve">DIS240315P00085000</t>
  </si>
  <si>
    <t xml:space="preserve">DIS US 03/15/24 P85 Equity</t>
  </si>
  <si>
    <t xml:space="preserve">2023-12-31-R-238575/0/182935904/0/true/Equity Option</t>
  </si>
  <si>
    <t xml:space="preserve">R-238575/0/182935904/0/true/Equity Option</t>
  </si>
  <si>
    <t xml:space="preserve">DIS Mar4 105.0 C</t>
  </si>
  <si>
    <t xml:space="preserve">DIS/A240315C105-USAA</t>
  </si>
  <si>
    <t xml:space="preserve">DISC152410500.U</t>
  </si>
  <si>
    <t xml:space="preserve">DIS240315C00105000</t>
  </si>
  <si>
    <t xml:space="preserve">DIS US 03/15/24 C105 Equity</t>
  </si>
  <si>
    <t xml:space="preserve">2023-12-31-R-238575/0/158017326/0/true/Equity Option</t>
  </si>
  <si>
    <t xml:space="preserve">R-238575/0/158017326/0/true/Equity Option</t>
  </si>
  <si>
    <t xml:space="preserve">WBD Jan5 7.5 P</t>
  </si>
  <si>
    <t xml:space="preserve">WARNER BROS. DISCOVERY SRS A ORD</t>
  </si>
  <si>
    <t xml:space="preserve">WBDX</t>
  </si>
  <si>
    <t xml:space="preserve">WBD/A250117P7.5-USAA</t>
  </si>
  <si>
    <t xml:space="preserve">US9344231041</t>
  </si>
  <si>
    <t xml:space="preserve">WBDM172500750.U</t>
  </si>
  <si>
    <t xml:space="preserve">WBD250117P00007500</t>
  </si>
  <si>
    <t xml:space="preserve">WBD US 01/17/25 P7.5 Equity</t>
  </si>
  <si>
    <t xml:space="preserve">WBD US Equity</t>
  </si>
  <si>
    <t xml:space="preserve">WBD</t>
  </si>
  <si>
    <t xml:space="preserve">2023-12-31-R-238575/0/158017327/0/true/Equity Option</t>
  </si>
  <si>
    <t xml:space="preserve">R-238575/0/158017327/0/true/Equity Option</t>
  </si>
  <si>
    <t xml:space="preserve">WBD Jan5 10.0 P</t>
  </si>
  <si>
    <t xml:space="preserve">WBD/A250117P10-USAA</t>
  </si>
  <si>
    <t xml:space="preserve">WBDM172501000.U</t>
  </si>
  <si>
    <t xml:space="preserve">WBD250117P00010000</t>
  </si>
  <si>
    <t xml:space="preserve">WBD US 01/17/25 P10 Equity</t>
  </si>
  <si>
    <t xml:space="preserve">2023-12-31-R-238575/0/184614014/0/true/Equity Option</t>
  </si>
  <si>
    <t xml:space="preserve">R-238575/0/184614014/0/true/Equity Option</t>
  </si>
  <si>
    <t xml:space="preserve">WBD Jan6 7.5 P</t>
  </si>
  <si>
    <t xml:space="preserve">WBD/A260116P7.5-USAA</t>
  </si>
  <si>
    <t xml:space="preserve">WBDM162600750.U</t>
  </si>
  <si>
    <t xml:space="preserve">WBD260116P00007500</t>
  </si>
  <si>
    <t xml:space="preserve">WBD US 01/16/26 P7.5 Equity</t>
  </si>
  <si>
    <t xml:space="preserve">2023-12-31-R-241450/0/76853/0/true/Equity</t>
  </si>
  <si>
    <t xml:space="preserve">R-241450/0/76853/0/true/Equity</t>
  </si>
  <si>
    <t xml:space="preserve">WBD-USAA</t>
  </si>
  <si>
    <t xml:space="preserve">BM8JYX3</t>
  </si>
  <si>
    <t xml:space="preserve">WBD.O</t>
  </si>
  <si>
    <t xml:space="preserve">2023-12-31-R-238575/0/176979475/0/true/Corporate Bond</t>
  </si>
  <si>
    <t xml:space="preserve">R-238575/0/176979475/0/true/Corporate Bond</t>
  </si>
  <si>
    <t xml:space="preserve">Warnermedia Hldg</t>
  </si>
  <si>
    <t xml:space="preserve">WBDX   5.050 03/15/42 '41</t>
  </si>
  <si>
    <t xml:space="preserve">WBD542-USAA</t>
  </si>
  <si>
    <t xml:space="preserve">US55903VBD47</t>
  </si>
  <si>
    <t xml:space="preserve">55903VBD4</t>
  </si>
  <si>
    <t xml:space="preserve">BQPF8K7</t>
  </si>
  <si>
    <t xml:space="preserve">2023-12-31-R-238587/0/176979475/0/true/Corporate Bond</t>
  </si>
  <si>
    <t xml:space="preserve">R-238587/0/176979475/0/true/Corporate Bond</t>
  </si>
  <si>
    <t xml:space="preserve">2023-12-31-R-241450/0/176979475/0/true/Corporate Bond</t>
  </si>
  <si>
    <t xml:space="preserve">R-241450/0/176979475/0/true/Corporate Bond</t>
  </si>
  <si>
    <t xml:space="preserve">2023-12-31-R-238575/0/112222/0/true/Equity</t>
  </si>
  <si>
    <t xml:space="preserve">R-238575/0/112222/0/true/Equity</t>
  </si>
  <si>
    <t xml:space="preserve">WELLS FARGO ORD</t>
  </si>
  <si>
    <t xml:space="preserve">WFC</t>
  </si>
  <si>
    <t xml:space="preserve">WFC-USAA</t>
  </si>
  <si>
    <t xml:space="preserve">US9497461015</t>
  </si>
  <si>
    <t xml:space="preserve">2649100</t>
  </si>
  <si>
    <t xml:space="preserve">WFC US Equity</t>
  </si>
  <si>
    <t xml:space="preserve">2023-12-31-R-238575/0/133566249/0/true/Equity Option</t>
  </si>
  <si>
    <t xml:space="preserve">R-238575/0/133566249/0/true/Equity Option</t>
  </si>
  <si>
    <t xml:space="preserve">WFC Jan4 50.0 C</t>
  </si>
  <si>
    <t xml:space="preserve">WFC/A240119C50-USAA</t>
  </si>
  <si>
    <t xml:space="preserve">WFCA192405000.U^A24^2024012800</t>
  </si>
  <si>
    <t xml:space="preserve">WFC240119C00050000</t>
  </si>
  <si>
    <t xml:space="preserve">WFC US 01/19/24 C50 Equity</t>
  </si>
  <si>
    <t xml:space="preserve">2023-12-31-R-238575/0/133566260/0/true/Equity Option</t>
  </si>
  <si>
    <t xml:space="preserve">R-238575/0/133566260/0/true/Equity Option</t>
  </si>
  <si>
    <t xml:space="preserve">WFC Jan4 37.5 P</t>
  </si>
  <si>
    <t xml:space="preserve">WFC/A240119P37.5-USAA</t>
  </si>
  <si>
    <t xml:space="preserve">WFCM192403750.U^A24^2024012800</t>
  </si>
  <si>
    <t xml:space="preserve">WFC240119P00037500</t>
  </si>
  <si>
    <t xml:space="preserve">WFC US 01/19/24 P37.5 Equity</t>
  </si>
  <si>
    <t xml:space="preserve">2023-12-31-R-238575/0/172917536/0/true/Equity Option</t>
  </si>
  <si>
    <t xml:space="preserve">R-238575/0/172917536/0/true/Equity Option</t>
  </si>
  <si>
    <t xml:space="preserve">WFC Jun4 40.0 P</t>
  </si>
  <si>
    <t xml:space="preserve">WFC/A240621P40-USAA</t>
  </si>
  <si>
    <t xml:space="preserve">WFCR212404000.U</t>
  </si>
  <si>
    <t xml:space="preserve">WFC240621P00040000</t>
  </si>
  <si>
    <t xml:space="preserve">WFC US 06/21/24 P40 Equity</t>
  </si>
  <si>
    <t xml:space="preserve">2023-12-31-R-238575/0/173859726/0/true/Equity Option</t>
  </si>
  <si>
    <t xml:space="preserve">R-238575/0/173859726/0/true/Equity Option</t>
  </si>
  <si>
    <t xml:space="preserve">WFC Mar4 47.5 P</t>
  </si>
  <si>
    <t xml:space="preserve">WFC/A240315P47.5-USAA</t>
  </si>
  <si>
    <t xml:space="preserve">WFCO152404750.U</t>
  </si>
  <si>
    <t xml:space="preserve">WFC240315P00047500</t>
  </si>
  <si>
    <t xml:space="preserve">WFC US 03/15/24 P47.5 Equity</t>
  </si>
  <si>
    <t xml:space="preserve">2023-12-31-R-238575/0/173859742/0/true/Equity Option</t>
  </si>
  <si>
    <t xml:space="preserve">R-238575/0/173859742/0/true/Equity Option</t>
  </si>
  <si>
    <t xml:space="preserve">WFC Mar4 55.0 C</t>
  </si>
  <si>
    <t xml:space="preserve">WFC/A240315C55-USAA</t>
  </si>
  <si>
    <t xml:space="preserve">WFCC152405500.U</t>
  </si>
  <si>
    <t xml:space="preserve">WFC240315C00055000</t>
  </si>
  <si>
    <t xml:space="preserve">WFC US 03/15/24 C55 Equity</t>
  </si>
  <si>
    <t xml:space="preserve">2023-12-31-R-238575/0/173941278/0/true/Equity Option</t>
  </si>
  <si>
    <t xml:space="preserve">R-238575/0/173941278/0/true/Equity Option</t>
  </si>
  <si>
    <t xml:space="preserve">WFC Jun4 57.5 C</t>
  </si>
  <si>
    <t xml:space="preserve">WFC/A240621C57.5-USAA</t>
  </si>
  <si>
    <t xml:space="preserve">WFCF212405750.U</t>
  </si>
  <si>
    <t xml:space="preserve">WFC240621C00057500</t>
  </si>
  <si>
    <t xml:space="preserve">WFC US 06/21/24 C57.5 Equity</t>
  </si>
  <si>
    <t xml:space="preserve">2023-12-31-R-238575/0/48006348/0/true/Equity</t>
  </si>
  <si>
    <t xml:space="preserve">R-238575/0/48006348/0/true/Equity</t>
  </si>
  <si>
    <t xml:space="preserve">WESTROCK ORD</t>
  </si>
  <si>
    <t xml:space="preserve">WRK</t>
  </si>
  <si>
    <t xml:space="preserve">WRK-USAA</t>
  </si>
  <si>
    <t xml:space="preserve">US96145D1054</t>
  </si>
  <si>
    <t xml:space="preserve">BYR0914</t>
  </si>
  <si>
    <t xml:space="preserve">WRK US Equity</t>
  </si>
  <si>
    <t xml:space="preserve">2023-12-31-R-238575/0/1226791/0/true/Equity</t>
  </si>
  <si>
    <t xml:space="preserve">R-238575/0/1226791/0/true/Equity</t>
  </si>
  <si>
    <t xml:space="preserve">Western Alliance Bancorp</t>
  </si>
  <si>
    <t xml:space="preserve">WESTERN ALLIANCE ORD</t>
  </si>
  <si>
    <t xml:space="preserve">WAL</t>
  </si>
  <si>
    <t xml:space="preserve">WAL-USAA</t>
  </si>
  <si>
    <t xml:space="preserve">US9576381092</t>
  </si>
  <si>
    <t xml:space="preserve">957638109</t>
  </si>
  <si>
    <t xml:space="preserve">B0CCGJ4</t>
  </si>
  <si>
    <t xml:space="preserve">WAL US Equity</t>
  </si>
  <si>
    <t xml:space="preserve">2023-12-31-R-238575/0/6469/0/true/Equity</t>
  </si>
  <si>
    <t xml:space="preserve">R-238575/0/6469/0/true/Equity</t>
  </si>
  <si>
    <t xml:space="preserve">WHIRLPOOL ORD</t>
  </si>
  <si>
    <t xml:space="preserve">WHR</t>
  </si>
  <si>
    <t xml:space="preserve">WHR-USAA</t>
  </si>
  <si>
    <t xml:space="preserve">US9633201069</t>
  </si>
  <si>
    <t xml:space="preserve">2960384</t>
  </si>
  <si>
    <t xml:space="preserve">WHR US Equity</t>
  </si>
  <si>
    <t xml:space="preserve">2023-12-31-R-238581/0/189513578/0/true/CDS</t>
  </si>
  <si>
    <t xml:space="preserve">R-238581/0/189513578/0/true/CDS</t>
  </si>
  <si>
    <t xml:space="preserve">Whirlpool Corp - 100 2028-12-20 </t>
  </si>
  <si>
    <t xml:space="preserve">WHR    4.750 02/26/29 '28</t>
  </si>
  <si>
    <t xml:space="preserve">WHRCDS100L2028-160510791</t>
  </si>
  <si>
    <t xml:space="preserve">US963320AW61</t>
  </si>
  <si>
    <t xml:space="preserve">2023-12-31-R-238575/0/66655744/0/true/Equity</t>
  </si>
  <si>
    <t xml:space="preserve">R-238575/0/66655744/0/true/Equity</t>
  </si>
  <si>
    <t xml:space="preserve">WIDEOPENWEST ORD</t>
  </si>
  <si>
    <t xml:space="preserve">WOWXX</t>
  </si>
  <si>
    <t xml:space="preserve">WOW-USAA</t>
  </si>
  <si>
    <t xml:space="preserve">US96758W1018</t>
  </si>
  <si>
    <t xml:space="preserve">BYQN8D9</t>
  </si>
  <si>
    <t xml:space="preserve">WOW</t>
  </si>
  <si>
    <t xml:space="preserve">WOW US Equity</t>
  </si>
  <si>
    <t xml:space="preserve">2023-12-31-R-238575/0/177760390/0/true/Equity Option</t>
  </si>
  <si>
    <t xml:space="preserve">R-238575/0/177760390/0/true/Equity Option</t>
  </si>
  <si>
    <t xml:space="preserve">WMB Jan4 39.0 C</t>
  </si>
  <si>
    <t xml:space="preserve">WILLIAMS ORD</t>
  </si>
  <si>
    <t xml:space="preserve">WMB</t>
  </si>
  <si>
    <t xml:space="preserve">WMB/A240119C39-USAA</t>
  </si>
  <si>
    <t xml:space="preserve">US9694571004</t>
  </si>
  <si>
    <t xml:space="preserve">WMBA192403900.U^A24^2024012800</t>
  </si>
  <si>
    <t xml:space="preserve">WMB240119C00039000</t>
  </si>
  <si>
    <t xml:space="preserve">WMB US 01/19/24 C39 Equity</t>
  </si>
  <si>
    <t xml:space="preserve">WMB US Equity</t>
  </si>
  <si>
    <t xml:space="preserve">2023-12-31-R-238575/0/1324663/0/true/Equity</t>
  </si>
  <si>
    <t xml:space="preserve">R-238575/0/1324663/0/true/Equity</t>
  </si>
  <si>
    <t xml:space="preserve">WISDOMTREE ORD</t>
  </si>
  <si>
    <t xml:space="preserve">WT</t>
  </si>
  <si>
    <t xml:space="preserve">WT-USAA</t>
  </si>
  <si>
    <t xml:space="preserve">US97717P1049</t>
  </si>
  <si>
    <t xml:space="preserve">97717P104</t>
  </si>
  <si>
    <t xml:space="preserve">2476513</t>
  </si>
  <si>
    <t xml:space="preserve">WT US Equity</t>
  </si>
  <si>
    <t xml:space="preserve">2023-12-31-R-238575/0/174182978/0/true/Convertible Bond</t>
  </si>
  <si>
    <t xml:space="preserve">R-238575/0/174182978/0/true/Convertible Bond</t>
  </si>
  <si>
    <t xml:space="preserve">WT     5.750 08/15/28 CVT</t>
  </si>
  <si>
    <t xml:space="preserve">WT528AF-USAA</t>
  </si>
  <si>
    <t xml:space="preserve">US97717PAE43</t>
  </si>
  <si>
    <t xml:space="preserve">BN48K99</t>
  </si>
  <si>
    <t xml:space="preserve">2023-12-31-R-238587/0/1324663/0/true/Equity</t>
  </si>
  <si>
    <t xml:space="preserve">R-238587/0/1324663/0/true/Equity</t>
  </si>
  <si>
    <t xml:space="preserve">2023-12-31-R-238587/0/174182978/0/true/Convertible Bond</t>
  </si>
  <si>
    <t xml:space="preserve">R-238587/0/174182978/0/true/Convertible Bond</t>
  </si>
  <si>
    <t xml:space="preserve">2023-12-31-R-241450/0/1324663/0/true/Equity</t>
  </si>
  <si>
    <t xml:space="preserve">R-241450/0/1324663/0/true/Equity</t>
  </si>
  <si>
    <t xml:space="preserve">2023-12-31-R-241450/0/174182978/0/true/Convertible Bond</t>
  </si>
  <si>
    <t xml:space="preserve">R-241450/0/174182978/0/true/Convertible Bond</t>
  </si>
  <si>
    <t xml:space="preserve">2023-12-31-R-238566/0/137692/0/true/Equity</t>
  </si>
  <si>
    <t xml:space="preserve">R-238566/0/137692/0/true/Equity</t>
  </si>
  <si>
    <t xml:space="preserve">WOLFSPEED ORD</t>
  </si>
  <si>
    <t xml:space="preserve">WOLF</t>
  </si>
  <si>
    <t xml:space="preserve">WOLF-USAA</t>
  </si>
  <si>
    <t xml:space="preserve">US9778521024</t>
  </si>
  <si>
    <t xml:space="preserve">977852102</t>
  </si>
  <si>
    <t xml:space="preserve">BMBVND9</t>
  </si>
  <si>
    <t xml:space="preserve">WOLF.K</t>
  </si>
  <si>
    <t xml:space="preserve">WOLF US Equity</t>
  </si>
  <si>
    <t xml:space="preserve">2023-12-31-R-238566/0/189816684/0/true/Convertible Bond</t>
  </si>
  <si>
    <t xml:space="preserve">R-238566/0/189816684/0/true/Convertible Bond</t>
  </si>
  <si>
    <t xml:space="preserve">WOLF   1.875 12/01/29 CVT</t>
  </si>
  <si>
    <t xml:space="preserve">WOLF129F-USAA</t>
  </si>
  <si>
    <t xml:space="preserve">US977852AD45</t>
  </si>
  <si>
    <t xml:space="preserve">BS54RG7</t>
  </si>
  <si>
    <t xml:space="preserve">2023-12-31-R-238575/0/137692/0/true/Equity</t>
  </si>
  <si>
    <t xml:space="preserve">R-238575/0/137692/0/true/Equity</t>
  </si>
  <si>
    <t xml:space="preserve">2023-12-31-R-238575/0/189816684/0/true/Convertible Bond</t>
  </si>
  <si>
    <t xml:space="preserve">R-238575/0/189816684/0/true/Convertible Bond</t>
  </si>
  <si>
    <t xml:space="preserve">2023-12-31-R-238587/0/137692/0/true/Equity</t>
  </si>
  <si>
    <t xml:space="preserve">R-238587/0/137692/0/true/Equity</t>
  </si>
  <si>
    <t xml:space="preserve">2023-12-31-R-238587/0/189816684/0/true/Convertible Bond</t>
  </si>
  <si>
    <t xml:space="preserve">R-238587/0/189816684/0/true/Convertible Bond</t>
  </si>
  <si>
    <t xml:space="preserve">2023-12-31-R-241450/0/137692/0/true/Equity</t>
  </si>
  <si>
    <t xml:space="preserve">R-241450/0/137692/0/true/Equity</t>
  </si>
  <si>
    <t xml:space="preserve">2023-12-31-R-241450/0/174424188/0/true/Convertible Bond</t>
  </si>
  <si>
    <t xml:space="preserve">R-241450/0/174424188/0/true/Convertible Bond</t>
  </si>
  <si>
    <t xml:space="preserve">WOLF   0.250 02/15/28 CVT</t>
  </si>
  <si>
    <t xml:space="preserve">WOLF028F-USAA</t>
  </si>
  <si>
    <t xml:space="preserve">US977852AB88</t>
  </si>
  <si>
    <t xml:space="preserve">977852AB8</t>
  </si>
  <si>
    <t xml:space="preserve">BN4BB62</t>
  </si>
  <si>
    <t xml:space="preserve">2023-12-31-R-241450/0/189816684/0/true/Convertible Bond</t>
  </si>
  <si>
    <t xml:space="preserve">R-241450/0/189816684/0/true/Convertible Bond</t>
  </si>
  <si>
    <t xml:space="preserve">2023-12-31-R-238575/0/1226739/0/true/Equity</t>
  </si>
  <si>
    <t xml:space="preserve">R-238575/0/1226739/0/true/Equity</t>
  </si>
  <si>
    <t xml:space="preserve">WOLVERINE WORLD WIDE ORD</t>
  </si>
  <si>
    <t xml:space="preserve">WWW</t>
  </si>
  <si>
    <t xml:space="preserve">WWW-USAA</t>
  </si>
  <si>
    <t xml:space="preserve">US9780971035</t>
  </si>
  <si>
    <t xml:space="preserve">2977500</t>
  </si>
  <si>
    <t xml:space="preserve">WWW US Equity</t>
  </si>
  <si>
    <t xml:space="preserve">2023-12-31-R-238587/0/132284703/0/true/Corporate Bond</t>
  </si>
  <si>
    <t xml:space="preserve">R-238587/0/132284703/0/true/Corporate Bond</t>
  </si>
  <si>
    <t xml:space="preserve">WWW    4.000 08/15/29 '24</t>
  </si>
  <si>
    <t xml:space="preserve">WWW429AF-USAA</t>
  </si>
  <si>
    <t xml:space="preserve">US978097AG86</t>
  </si>
  <si>
    <t xml:space="preserve">978097AG8</t>
  </si>
  <si>
    <t xml:space="preserve">BMY10J1</t>
  </si>
  <si>
    <t xml:space="preserve">2023-12-31-R-238566/0/41910729/0/true/Equity</t>
  </si>
  <si>
    <t xml:space="preserve">R-238566/0/41910729/0/true/Equity</t>
  </si>
  <si>
    <t xml:space="preserve">WORKIVA CL A ORD</t>
  </si>
  <si>
    <t xml:space="preserve">WK</t>
  </si>
  <si>
    <t xml:space="preserve">WK-USAA</t>
  </si>
  <si>
    <t xml:space="preserve">US98139A1051</t>
  </si>
  <si>
    <t xml:space="preserve">98139A105</t>
  </si>
  <si>
    <t xml:space="preserve">BSS6HY8</t>
  </si>
  <si>
    <t xml:space="preserve">WK US Equity</t>
  </si>
  <si>
    <t xml:space="preserve">2023-12-31-R-238566/0/183254804/0/true/Convertible Bond</t>
  </si>
  <si>
    <t xml:space="preserve">R-238566/0/183254804/0/true/Convertible Bond</t>
  </si>
  <si>
    <t xml:space="preserve">WK     1.250 08/15/28 CVT</t>
  </si>
  <si>
    <t xml:space="preserve">WK128AF-USAA</t>
  </si>
  <si>
    <t xml:space="preserve">US98139AAC99</t>
  </si>
  <si>
    <t xml:space="preserve">BPK42X3</t>
  </si>
  <si>
    <t xml:space="preserve">2023-12-31-R-238575/0/41910729/0/true/Equity</t>
  </si>
  <si>
    <t xml:space="preserve">R-238575/0/41910729/0/true/Equity</t>
  </si>
  <si>
    <t xml:space="preserve">2023-12-31-R-238575/0/183254804/0/true/Convertible Bond</t>
  </si>
  <si>
    <t xml:space="preserve">R-238575/0/183254804/0/true/Convertible Bond</t>
  </si>
  <si>
    <t xml:space="preserve">2023-12-31-R-241450/0/41910729/0/true/Equity</t>
  </si>
  <si>
    <t xml:space="preserve">R-241450/0/41910729/0/true/Equity</t>
  </si>
  <si>
    <t xml:space="preserve">2023-12-31-R-241450/0/183254804/0/true/Convertible Bond</t>
  </si>
  <si>
    <t xml:space="preserve">R-241450/0/183254804/0/true/Convertible Bond</t>
  </si>
  <si>
    <t xml:space="preserve">2023-12-31-R-238575/0/127182/0/true/Equity</t>
  </si>
  <si>
    <t xml:space="preserve">R-238575/0/127182/0/true/Equity</t>
  </si>
  <si>
    <t xml:space="preserve">WYNN RESORTS ORD</t>
  </si>
  <si>
    <t xml:space="preserve">WYNN</t>
  </si>
  <si>
    <t xml:space="preserve">WYNN-USAA</t>
  </si>
  <si>
    <t xml:space="preserve">US9831341071</t>
  </si>
  <si>
    <t xml:space="preserve">2963811</t>
  </si>
  <si>
    <t xml:space="preserve">WYNN.O</t>
  </si>
  <si>
    <t xml:space="preserve">WYNN US Equity</t>
  </si>
  <si>
    <t xml:space="preserve">2023-12-31-R-238575/0/133566880/0/true/Equity Option</t>
  </si>
  <si>
    <t xml:space="preserve">R-238575/0/133566880/0/true/Equity Option</t>
  </si>
  <si>
    <t xml:space="preserve">WYNN Jan4 125.0C</t>
  </si>
  <si>
    <t xml:space="preserve">WYNN/A240119C125-USAA</t>
  </si>
  <si>
    <t xml:space="preserve">WYNNA192412500.U^A24^2024012800</t>
  </si>
  <si>
    <t xml:space="preserve">WYNN240119C00125000</t>
  </si>
  <si>
    <t xml:space="preserve">WYNN US 01/19/24 C125 Equity</t>
  </si>
  <si>
    <t xml:space="preserve">2023-12-31-R-238575/0/133566891/0/true/Equity Option</t>
  </si>
  <si>
    <t xml:space="preserve">R-238575/0/133566891/0/true/Equity Option</t>
  </si>
  <si>
    <t xml:space="preserve">WYNN Jan4 90.0 P</t>
  </si>
  <si>
    <t xml:space="preserve">WYNN/A240119P90-USAA</t>
  </si>
  <si>
    <t xml:space="preserve">WYNNM192409000.U^A24^2024012800</t>
  </si>
  <si>
    <t xml:space="preserve">WYNN240119P00090000</t>
  </si>
  <si>
    <t xml:space="preserve">WYNN US 01/19/24 P90 Equity</t>
  </si>
  <si>
    <t xml:space="preserve">2023-12-31-R-238575/0/130217564/0/true/Equity</t>
  </si>
  <si>
    <t xml:space="preserve">R-238575/0/130217564/0/true/Equity</t>
  </si>
  <si>
    <t xml:space="preserve">XOMETRY CL A ORD</t>
  </si>
  <si>
    <t xml:space="preserve">XMTR</t>
  </si>
  <si>
    <t xml:space="preserve">XMTR-USAA</t>
  </si>
  <si>
    <t xml:space="preserve">US98423F1093</t>
  </si>
  <si>
    <t xml:space="preserve">98423F109</t>
  </si>
  <si>
    <t xml:space="preserve">BP7L5C7</t>
  </si>
  <si>
    <t xml:space="preserve">XMTR.O</t>
  </si>
  <si>
    <t xml:space="preserve">XMTR US Equity</t>
  </si>
  <si>
    <t xml:space="preserve">2023-12-31-R-238575/0/174192075/0/true/Convertible Bond</t>
  </si>
  <si>
    <t xml:space="preserve">R-238575/0/174192075/0/true/Convertible Bond</t>
  </si>
  <si>
    <t xml:space="preserve">XMTR   1.000 02/01/27 CVT</t>
  </si>
  <si>
    <t xml:space="preserve">XMTR127F-USAA</t>
  </si>
  <si>
    <t xml:space="preserve">US98423FAB58</t>
  </si>
  <si>
    <t xml:space="preserve">BNC37Y0</t>
  </si>
  <si>
    <t xml:space="preserve">2023-12-31-R-238587/0/130217564/0/true/Equity</t>
  </si>
  <si>
    <t xml:space="preserve">R-238587/0/130217564/0/true/Equity</t>
  </si>
  <si>
    <t xml:space="preserve">2023-12-31-R-238587/0/174192075/0/true/Convertible Bond</t>
  </si>
  <si>
    <t xml:space="preserve">R-238587/0/174192075/0/true/Convertible Bond</t>
  </si>
  <si>
    <t xml:space="preserve">2023-12-31-R-238575/0/148373/0/true/Equity</t>
  </si>
  <si>
    <t xml:space="preserve">R-238575/0/148373/0/true/Equity</t>
  </si>
  <si>
    <t xml:space="preserve">YUM BRANDS ORD</t>
  </si>
  <si>
    <t xml:space="preserve">YUM</t>
  </si>
  <si>
    <t xml:space="preserve">YUM-USAA</t>
  </si>
  <si>
    <t xml:space="preserve">US9884981013</t>
  </si>
  <si>
    <t xml:space="preserve">2098876</t>
  </si>
  <si>
    <t xml:space="preserve">YUM US Equity</t>
  </si>
  <si>
    <t xml:space="preserve">2023-12-31-R-238575/0/133568575/0/true/Equity Option</t>
  </si>
  <si>
    <t xml:space="preserve">R-238575/0/133568575/0/true/Equity Option</t>
  </si>
  <si>
    <t xml:space="preserve">YUM Jan4 145.0 C</t>
  </si>
  <si>
    <t xml:space="preserve">YUM/A240119C145-USAA</t>
  </si>
  <si>
    <t xml:space="preserve">YUMA192414500.U^A24^2024012800</t>
  </si>
  <si>
    <t xml:space="preserve">YUM240119C00145000</t>
  </si>
  <si>
    <t xml:space="preserve">YUM US 01/19/24 C145 Equity</t>
  </si>
  <si>
    <t xml:space="preserve">2023-12-31-R-238575/0/133568626/0/true/Equity Option</t>
  </si>
  <si>
    <t xml:space="preserve">R-238575/0/133568626/0/true/Equity Option</t>
  </si>
  <si>
    <t xml:space="preserve">YUM Jan4 125.0 P</t>
  </si>
  <si>
    <t xml:space="preserve">YUM/A240119P125-USAA</t>
  </si>
  <si>
    <t xml:space="preserve">YUMM192412500.U^A24^2024012800</t>
  </si>
  <si>
    <t xml:space="preserve">YUM240119P00125000</t>
  </si>
  <si>
    <t xml:space="preserve">YUM US 01/19/24 P125 Equity</t>
  </si>
  <si>
    <t xml:space="preserve">2023-12-31-R-238587/0/127642648/0/true/Equity</t>
  </si>
  <si>
    <t xml:space="preserve">R-238587/0/127642648/0/true/Equity</t>
  </si>
  <si>
    <t xml:space="preserve">Zeta Global Holdings Corp</t>
  </si>
  <si>
    <t xml:space="preserve">ZETA GLOBAL HOLDINGS CL A ORD</t>
  </si>
  <si>
    <t xml:space="preserve">ZETA-USAA</t>
  </si>
  <si>
    <t xml:space="preserve">US98956A1051</t>
  </si>
  <si>
    <t xml:space="preserve">98956A105</t>
  </si>
  <si>
    <t xml:space="preserve">BN0TQF4</t>
  </si>
  <si>
    <t xml:space="preserve">ZETA.K</t>
  </si>
  <si>
    <t xml:space="preserve">ZETA US Equity</t>
  </si>
  <si>
    <t xml:space="preserve">ZETA</t>
  </si>
  <si>
    <t xml:space="preserve">2023-12-31-R-238575/0/70631/0/true/Equity</t>
  </si>
  <si>
    <t xml:space="preserve">R-238575/0/70631/0/true/Equity</t>
  </si>
  <si>
    <t xml:space="preserve">ZIONS BANCORPORATION ORD</t>
  </si>
  <si>
    <t xml:space="preserve">ZION</t>
  </si>
  <si>
    <t xml:space="preserve">ZION-USAA</t>
  </si>
  <si>
    <t xml:space="preserve">US9897011071</t>
  </si>
  <si>
    <t xml:space="preserve">2989828</t>
  </si>
  <si>
    <t xml:space="preserve">ZION.O</t>
  </si>
  <si>
    <t xml:space="preserve">ZION US Equity</t>
  </si>
  <si>
    <t xml:space="preserve">2023-12-31-R-238587/0/70631/0/true/Equity</t>
  </si>
  <si>
    <t xml:space="preserve">R-238587/0/70631/0/true/Equity</t>
  </si>
  <si>
    <t xml:space="preserve">2023-12-31-R-238575/0/88880195/0/true/Equity</t>
  </si>
  <si>
    <t xml:space="preserve">R-238575/0/88880195/0/true/Equity</t>
  </si>
  <si>
    <t xml:space="preserve">Zoom Video Communications Inc</t>
  </si>
  <si>
    <t xml:space="preserve">ZOOM VIDEO COMMUNICATIONS CL A ORD</t>
  </si>
  <si>
    <t xml:space="preserve">ZM</t>
  </si>
  <si>
    <t xml:space="preserve">ZM-USAA</t>
  </si>
  <si>
    <t xml:space="preserve">US98980L1017</t>
  </si>
  <si>
    <t xml:space="preserve">98980L101</t>
  </si>
  <si>
    <t xml:space="preserve">BGSP7M9</t>
  </si>
  <si>
    <t xml:space="preserve">ZM.O</t>
  </si>
  <si>
    <t xml:space="preserve">ZM US Equity</t>
  </si>
  <si>
    <t xml:space="preserve">2023-12-31-R-238575/0/105093563/0/true/Equity</t>
  </si>
  <si>
    <t xml:space="preserve">R-238575/0/105093563/0/true/Equity</t>
  </si>
  <si>
    <t xml:space="preserve">ZOOMINFO TECHNOLOGIES ORD</t>
  </si>
  <si>
    <t xml:space="preserve">ZOMTE</t>
  </si>
  <si>
    <t xml:space="preserve">ZI-USAA</t>
  </si>
  <si>
    <t xml:space="preserve">US98980F1049</t>
  </si>
  <si>
    <t xml:space="preserve">BMWF095</t>
  </si>
  <si>
    <t xml:space="preserve">ZI.O</t>
  </si>
  <si>
    <t xml:space="preserve">ZI US Equity</t>
  </si>
  <si>
    <t xml:space="preserve">ZI</t>
  </si>
  <si>
    <t xml:space="preserve">2023-12-31-R-238575/0/173598031/0/true/Equity Option</t>
  </si>
  <si>
    <t xml:space="preserve">R-238575/0/173598031/0/true/Equity Option</t>
  </si>
  <si>
    <t xml:space="preserve">ZI Jan4 37.5 C</t>
  </si>
  <si>
    <t xml:space="preserve">ZI/A240119C37.5-USAA</t>
  </si>
  <si>
    <t xml:space="preserve">ZIA192403750.U^A24^2024012800</t>
  </si>
  <si>
    <t xml:space="preserve">ZI240119C00037500</t>
  </si>
  <si>
    <t xml:space="preserve">ZI US 01/19/24 C37.5 Equity</t>
  </si>
  <si>
    <t xml:space="preserve">2023-12-31-R-241450/0/105093563/0/true/Equity</t>
  </si>
  <si>
    <t xml:space="preserve">R-241450/0/105093563/0/true/Equity</t>
  </si>
  <si>
    <t xml:space="preserve">2023-12-31-R-238587/0/75043589/0/true/Equity</t>
  </si>
  <si>
    <t xml:space="preserve">R-238587/0/75043589/0/true/Equity</t>
  </si>
  <si>
    <t xml:space="preserve">Zscaler Inc</t>
  </si>
  <si>
    <t xml:space="preserve">ZSCALER ORD</t>
  </si>
  <si>
    <t xml:space="preserve">ZS</t>
  </si>
  <si>
    <t xml:space="preserve">ZS-USAA</t>
  </si>
  <si>
    <t xml:space="preserve">US98980G1022</t>
  </si>
  <si>
    <t xml:space="preserve">98980G102</t>
  </si>
  <si>
    <t xml:space="preserve">BZ00V34</t>
  </si>
  <si>
    <t xml:space="preserve">ZS.O</t>
  </si>
  <si>
    <t xml:space="preserve">ZS US Equity</t>
  </si>
  <si>
    <t xml:space="preserve">2023-12-31-R-238575/0/3112/0/true/Equity</t>
  </si>
  <si>
    <t xml:space="preserve">R-238575/0/3112/0/true/Equity</t>
  </si>
  <si>
    <t xml:space="preserve">EBAY ORD</t>
  </si>
  <si>
    <t xml:space="preserve">EBAY</t>
  </si>
  <si>
    <t xml:space="preserve">EBAY-USAA</t>
  </si>
  <si>
    <t xml:space="preserve">US2786421030</t>
  </si>
  <si>
    <t xml:space="preserve">2293819</t>
  </si>
  <si>
    <t xml:space="preserve">EBAY.O</t>
  </si>
  <si>
    <t xml:space="preserve">EBAY US Equity</t>
  </si>
  <si>
    <t xml:space="preserve">2023-12-31-R-238575/0/133557935/0/true/Equity Option</t>
  </si>
  <si>
    <t xml:space="preserve">R-238575/0/133557935/0/true/Equity Option</t>
  </si>
  <si>
    <t xml:space="preserve">EBAY Jan4 50.0 C</t>
  </si>
  <si>
    <t xml:space="preserve">EBAY/A240119C50-USAA</t>
  </si>
  <si>
    <t xml:space="preserve">EBAYA192405000.U^A24^2024012800</t>
  </si>
  <si>
    <t xml:space="preserve">EBAY240119C00050000</t>
  </si>
  <si>
    <t xml:space="preserve">EBAY US 01/19/24 C50 Equity</t>
  </si>
  <si>
    <t xml:space="preserve">2023-12-31-R-238575/0/134076435/0/true/Equity Option</t>
  </si>
  <si>
    <t xml:space="preserve">R-238575/0/134076435/0/true/Equity Option</t>
  </si>
  <si>
    <t xml:space="preserve">EBAY Jan4 40.0 P</t>
  </si>
  <si>
    <t xml:space="preserve">EBAY/A240119P40-USAA</t>
  </si>
  <si>
    <t xml:space="preserve">EBAYM192404000.U^A24^2024012800</t>
  </si>
  <si>
    <t xml:space="preserve">EBAY240119P00040000</t>
  </si>
  <si>
    <t xml:space="preserve">EBAY US 01/19/24 P40 Equity</t>
  </si>
  <si>
    <t xml:space="preserve">2023-12-31-R-238575/0/59965434/0/true/Equity</t>
  </si>
  <si>
    <t xml:space="preserve">R-238575/0/59965434/0/true/Equity</t>
  </si>
  <si>
    <t xml:space="preserve">ELF BEAUTY ORD</t>
  </si>
  <si>
    <t xml:space="preserve">ELFX</t>
  </si>
  <si>
    <t xml:space="preserve">ELF-USAA</t>
  </si>
  <si>
    <t xml:space="preserve">US26856L1035</t>
  </si>
  <si>
    <t xml:space="preserve">BDDQ975</t>
  </si>
  <si>
    <t xml:space="preserve">ELF</t>
  </si>
  <si>
    <t xml:space="preserve">ELF US Equity</t>
  </si>
  <si>
    <t xml:space="preserve">2023-12-31-R-238575/0/89957618/0/true/Equity</t>
  </si>
  <si>
    <t xml:space="preserve">R-238575/0/89957618/0/true/Equity</t>
  </si>
  <si>
    <t xml:space="preserve">IHEARTMEDIA CL A ORD</t>
  </si>
  <si>
    <t xml:space="preserve">IHRT</t>
  </si>
  <si>
    <t xml:space="preserve">IHRT-USAA</t>
  </si>
  <si>
    <t xml:space="preserve">US45174J5092</t>
  </si>
  <si>
    <t xml:space="preserve">BJVR9Y9</t>
  </si>
  <si>
    <t xml:space="preserve">IHRT.O</t>
  </si>
  <si>
    <t xml:space="preserve">IHRT US Equity</t>
  </si>
  <si>
    <t xml:space="preserve">2023-12-31-R-238587/0/89957618/0/true/Equity</t>
  </si>
  <si>
    <t xml:space="preserve">R-238587/0/89957618/0/true/Equity</t>
  </si>
  <si>
    <t xml:space="preserve">2023-12-31-R-238575/0/60276195/0/true/Equity</t>
  </si>
  <si>
    <t xml:space="preserve">R-238575/0/60276195/0/true/Equity</t>
  </si>
  <si>
    <t xml:space="preserve">iRhythm Technologies Inc</t>
  </si>
  <si>
    <t xml:space="preserve">IRHYTHM TECHNOLOGIES ORD</t>
  </si>
  <si>
    <t xml:space="preserve">IRTC-USAA</t>
  </si>
  <si>
    <t xml:space="preserve">US4500561067</t>
  </si>
  <si>
    <t xml:space="preserve">450056106</t>
  </si>
  <si>
    <t xml:space="preserve">BYT4ST5</t>
  </si>
  <si>
    <t xml:space="preserve">IRTC.O</t>
  </si>
  <si>
    <t xml:space="preserve">IRTC US Equity</t>
  </si>
  <si>
    <t xml:space="preserve">IRTC</t>
  </si>
  <si>
    <t xml:space="preserve">2023-12-31-R-238575/0/128044/0/true/Exchange Traded Fund</t>
  </si>
  <si>
    <t xml:space="preserve">R-238575/0/128044/0/true/Exchange Traded Fund</t>
  </si>
  <si>
    <t xml:space="preserve">ISHARES RUSSELL 2000 ETF</t>
  </si>
  <si>
    <t xml:space="preserve">IWM</t>
  </si>
  <si>
    <t xml:space="preserve">IWM-USAA</t>
  </si>
  <si>
    <t xml:space="preserve">US4642876555</t>
  </si>
  <si>
    <t xml:space="preserve">2622059</t>
  </si>
  <si>
    <t xml:space="preserve">IWM US Equity</t>
  </si>
  <si>
    <t xml:space="preserve">2023-12-31-R-238575/0/165995862/0/true/Equity Option</t>
  </si>
  <si>
    <t xml:space="preserve">R-238575/0/165995862/0/true/Equity Option</t>
  </si>
  <si>
    <t xml:space="preserve">IWM Mar4 175.0 P</t>
  </si>
  <si>
    <t xml:space="preserve">IWM/A240315P175-USAA</t>
  </si>
  <si>
    <t xml:space="preserve">IWMO152417500.U</t>
  </si>
  <si>
    <t xml:space="preserve">IWM240315P00175000</t>
  </si>
  <si>
    <t xml:space="preserve">IWM US 03/15/24 P175 Equity</t>
  </si>
  <si>
    <t xml:space="preserve">2023-12-31-R-238575/0/176837982/0/true/Equity Option</t>
  </si>
  <si>
    <t xml:space="preserve">R-238575/0/176837982/0/true/Equity Option</t>
  </si>
  <si>
    <t xml:space="preserve">IWM Mar4 191.0 P</t>
  </si>
  <si>
    <t xml:space="preserve">IWM/A240315P191-USAA</t>
  </si>
  <si>
    <t xml:space="preserve">IWMO152419100.U</t>
  </si>
  <si>
    <t xml:space="preserve">IWM240315P00191000</t>
  </si>
  <si>
    <t xml:space="preserve">IWM US 03/15/24 P191 Equity</t>
  </si>
  <si>
    <t xml:space="preserve">2023-12-31-R-238575/0/176844470/0/true/Equity Option</t>
  </si>
  <si>
    <t xml:space="preserve">R-238575/0/176844470/0/true/Equity Option</t>
  </si>
  <si>
    <t xml:space="preserve">IWM Mar4 219.0 C</t>
  </si>
  <si>
    <t xml:space="preserve">IWM/A240315C219-USAA</t>
  </si>
  <si>
    <t xml:space="preserve">IWMC152421900.U</t>
  </si>
  <si>
    <t xml:space="preserve">IWM240315C00219000</t>
  </si>
  <si>
    <t xml:space="preserve">IWM US 03/15/24 C219 Equity</t>
  </si>
  <si>
    <t xml:space="preserve">2023-12-31-R-238575/0/176907657/0/true/Equity Option</t>
  </si>
  <si>
    <t xml:space="preserve">R-238575/0/176907657/0/true/Equity Option</t>
  </si>
  <si>
    <t xml:space="preserve">IWM MR4Q 220.0 C</t>
  </si>
  <si>
    <t xml:space="preserve">IWM/A240328C220-USAA</t>
  </si>
  <si>
    <t xml:space="preserve">IWMC282422000.U</t>
  </si>
  <si>
    <t xml:space="preserve">IWM240328C00220000</t>
  </si>
  <si>
    <t xml:space="preserve">IWM US 03/28/24 C220 Equity</t>
  </si>
  <si>
    <t xml:space="preserve">2023-12-31-R-238575/0/176907729/0/true/Equity Option</t>
  </si>
  <si>
    <t xml:space="preserve">R-238575/0/176907729/0/true/Equity Option</t>
  </si>
  <si>
    <t xml:space="preserve">IWM MR4Q 175.0 P</t>
  </si>
  <si>
    <t xml:space="preserve">IWM/A240328P175-USAA</t>
  </si>
  <si>
    <t xml:space="preserve">IWMO282417500.U</t>
  </si>
  <si>
    <t xml:space="preserve">IWM240328P00175000</t>
  </si>
  <si>
    <t xml:space="preserve">IWM US 03/28/24 P175 Equity</t>
  </si>
  <si>
    <t xml:space="preserve">2023-12-31-R-238575/0/176907730/0/true/Equity Option</t>
  </si>
  <si>
    <t xml:space="preserve">R-238575/0/176907730/0/true/Equity Option</t>
  </si>
  <si>
    <t xml:space="preserve">IWM MR4Q 176.0 P</t>
  </si>
  <si>
    <t xml:space="preserve">IWM/A240328P176-USAA</t>
  </si>
  <si>
    <t xml:space="preserve">IWMO282417600.U</t>
  </si>
  <si>
    <t xml:space="preserve">IWM240328P00176000</t>
  </si>
  <si>
    <t xml:space="preserve">IWM US 03/28/24 P176 Equity</t>
  </si>
  <si>
    <t xml:space="preserve">2023-12-31-R-238575/0/176907731/0/true/Equity Option</t>
  </si>
  <si>
    <t xml:space="preserve">R-238575/0/176907731/0/true/Equity Option</t>
  </si>
  <si>
    <t xml:space="preserve">IWM MR4Q 177.0 P</t>
  </si>
  <si>
    <t xml:space="preserve">IWM/A240328P177-USAA</t>
  </si>
  <si>
    <t xml:space="preserve">IWMO282417700.U</t>
  </si>
  <si>
    <t xml:space="preserve">IWM240328P00177000</t>
  </si>
  <si>
    <t xml:space="preserve">IWM US 03/28/24 P177 Equity</t>
  </si>
  <si>
    <t xml:space="preserve">2023-12-31-R-238575/0/176907745/0/true/Equity Option</t>
  </si>
  <si>
    <t xml:space="preserve">R-238575/0/176907745/0/true/Equity Option</t>
  </si>
  <si>
    <t xml:space="preserve">IWM MR4Q 191.0 P</t>
  </si>
  <si>
    <t xml:space="preserve">IWM/A240328P191-USAA</t>
  </si>
  <si>
    <t xml:space="preserve">IWMO282419100.U</t>
  </si>
  <si>
    <t xml:space="preserve">IWM240328P00191000</t>
  </si>
  <si>
    <t xml:space="preserve">IWM US 03/28/24 P191 Equity</t>
  </si>
  <si>
    <t xml:space="preserve">2023-12-31-R-238575/0/176907746/0/true/Equity Option</t>
  </si>
  <si>
    <t xml:space="preserve">R-238575/0/176907746/0/true/Equity Option</t>
  </si>
  <si>
    <t xml:space="preserve">IWM MR4Q 192.0 P</t>
  </si>
  <si>
    <t xml:space="preserve">IWM/A240328P192-USAA</t>
  </si>
  <si>
    <t xml:space="preserve">IWMO282419200.U</t>
  </si>
  <si>
    <t xml:space="preserve">IWM240328P00192000</t>
  </si>
  <si>
    <t xml:space="preserve">IWM US 03/28/24 P192 Equity</t>
  </si>
  <si>
    <t xml:space="preserve">2023-12-31-R-238575/0/176907747/0/true/Equity Option</t>
  </si>
  <si>
    <t xml:space="preserve">R-238575/0/176907747/0/true/Equity Option</t>
  </si>
  <si>
    <t xml:space="preserve">IWM MR4Q 193.0 P</t>
  </si>
  <si>
    <t xml:space="preserve">IWM/A240328P193-USAA</t>
  </si>
  <si>
    <t xml:space="preserve">IWMO282419300.U</t>
  </si>
  <si>
    <t xml:space="preserve">IWM240328P00193000</t>
  </si>
  <si>
    <t xml:space="preserve">IWM US 03/28/24 P193 Equity</t>
  </si>
  <si>
    <t xml:space="preserve">2023-12-31-R-238575/0/97026901/0/true/Equity</t>
  </si>
  <si>
    <t xml:space="preserve">R-238575/0/97026901/0/true/Equity</t>
  </si>
  <si>
    <t xml:space="preserve">INDIE SEMICONDUCTOR CL A ORD</t>
  </si>
  <si>
    <t xml:space="preserve">INDI</t>
  </si>
  <si>
    <t xml:space="preserve">INDI-USAA</t>
  </si>
  <si>
    <t xml:space="preserve">US45569U1016</t>
  </si>
  <si>
    <t xml:space="preserve">45569U101</t>
  </si>
  <si>
    <t xml:space="preserve">BP4W0C8</t>
  </si>
  <si>
    <t xml:space="preserve">INDI.O</t>
  </si>
  <si>
    <t xml:space="preserve">INDI US Equity</t>
  </si>
  <si>
    <t xml:space="preserve">2023-12-31-R-238575/0/167595828/0/true/Convertible Bond</t>
  </si>
  <si>
    <t xml:space="preserve">R-238575/0/167595828/0/true/Convertible Bond</t>
  </si>
  <si>
    <t xml:space="preserve">INDI   4.500 11/15/27 CVT</t>
  </si>
  <si>
    <t xml:space="preserve">INDI427AF-USAA</t>
  </si>
  <si>
    <t xml:space="preserve">US45569UAA97</t>
  </si>
  <si>
    <t xml:space="preserve">2023-12-31-R-241450/0/97026901/0/true/Equity</t>
  </si>
  <si>
    <t xml:space="preserve">R-241450/0/97026901/0/true/Equity</t>
  </si>
  <si>
    <t xml:space="preserve">2023-12-31-R-241450/0/167595828/0/true/Convertible Bond</t>
  </si>
  <si>
    <t xml:space="preserve">R-241450/0/167595828/0/true/Convertible Bond</t>
  </si>
  <si>
    <t xml:space="preserve">2023-12-31-R-238587/0/111722800/0/true/Equity</t>
  </si>
  <si>
    <t xml:space="preserve">R-238587/0/111722800/0/true/Equity</t>
  </si>
  <si>
    <t xml:space="preserve">NCINO ORD</t>
  </si>
  <si>
    <t xml:space="preserve">NCNO-USAA</t>
  </si>
  <si>
    <t xml:space="preserve">US63947X1019</t>
  </si>
  <si>
    <t xml:space="preserve">BMC8TD1</t>
  </si>
  <si>
    <t xml:space="preserve">NCNO.O</t>
  </si>
  <si>
    <t xml:space="preserve">NCNO US Equity</t>
  </si>
  <si>
    <t xml:space="preserve">NCNO</t>
  </si>
  <si>
    <t xml:space="preserve">ReadyState 13F</t>
  </si>
  <si>
    <t xml:space="preserve">As of 12/31/2023</t>
  </si>
  <si>
    <t xml:space="preserve">Investment</t>
  </si>
  <si>
    <t xml:space="preserve">Other</t>
  </si>
  <si>
    <t xml:space="preserve">Voting Authority</t>
  </si>
  <si>
    <t xml:space="preserve">Class</t>
  </si>
  <si>
    <t xml:space="preserve">FIGI</t>
  </si>
  <si>
    <t xml:space="preserve">Market Value</t>
  </si>
  <si>
    <t xml:space="preserve">Shares</t>
  </si>
  <si>
    <t xml:space="preserve">SH/PRN</t>
  </si>
  <si>
    <t xml:space="preserve">PUT/CALL</t>
  </si>
  <si>
    <t xml:space="preserve">Discretion</t>
  </si>
  <si>
    <t xml:space="preserve">Managers</t>
  </si>
  <si>
    <t xml:space="preserve">Sole</t>
  </si>
  <si>
    <t xml:space="preserve">Shared</t>
  </si>
  <si>
    <t xml:space="preserve">None</t>
  </si>
  <si>
    <t xml:space="preserve">COM</t>
  </si>
  <si>
    <t xml:space="preserve">SH</t>
  </si>
  <si>
    <t xml:space="preserve">SOLE</t>
  </si>
  <si>
    <t xml:space="preserve">SHS CLASS A</t>
  </si>
  <si>
    <t xml:space="preserve">COM NEW</t>
  </si>
  <si>
    <t xml:space="preserve">NOTE3/1</t>
  </si>
  <si>
    <t xml:space="preserve">PRN</t>
  </si>
  <si>
    <t xml:space="preserve">COM CL A</t>
  </si>
  <si>
    <t xml:space="preserve">NOTE1/1</t>
  </si>
  <si>
    <t xml:space="preserve">COMMON STOCK</t>
  </si>
  <si>
    <t xml:space="preserve">NOTE  1.000% 9/1</t>
  </si>
  <si>
    <t xml:space="preserve">CAP STK CL A</t>
  </si>
  <si>
    <t xml:space="preserve">CAP STK CL C</t>
  </si>
  <si>
    <t xml:space="preserve">NOTE  0.750% 8/0</t>
  </si>
  <si>
    <t xml:space="preserve">NOTE  1.750% 6/1</t>
  </si>
  <si>
    <t xml:space="preserve">CL A</t>
  </si>
  <si>
    <t xml:space="preserve">SHS</t>
  </si>
  <si>
    <t xml:space="preserve">NOTE  4.250% 7/0</t>
  </si>
  <si>
    <t xml:space="preserve">NOTE  2.250% 4/0</t>
  </si>
  <si>
    <t xml:space="preserve">N Y REGISTRY SHS</t>
  </si>
  <si>
    <t xml:space="preserve">SPONSORED ADR</t>
  </si>
  <si>
    <t xml:space="preserve">NOTE  0.375% 7/0</t>
  </si>
  <si>
    <t xml:space="preserve">CL B NEW</t>
  </si>
  <si>
    <t xml:space="preserve">UNIT 99/99/9999</t>
  </si>
  <si>
    <t xml:space="preserve">NOTE  2.750% 5/0</t>
  </si>
  <si>
    <t xml:space="preserve">NOTE  0.250% 3/1</t>
  </si>
  <si>
    <t xml:space="preserve">NOTE  2.375%12/1</t>
  </si>
  <si>
    <t xml:space="preserve">NOTE8/1</t>
  </si>
  <si>
    <t xml:space="preserve">CL A COM</t>
  </si>
  <si>
    <t xml:space="preserve">NOTE  2.250% 6/1</t>
  </si>
  <si>
    <t xml:space="preserve">NOTE  3.500% 7/0</t>
  </si>
  <si>
    <t xml:space="preserve">CL C</t>
  </si>
  <si>
    <t xml:space="preserve">NOTE12/1</t>
  </si>
  <si>
    <t xml:space="preserve">NOTE3/0</t>
  </si>
  <si>
    <t xml:space="preserve">NOTE  2.625%12/0</t>
  </si>
  <si>
    <t xml:space="preserve">NOTE  0.250% 6/1</t>
  </si>
  <si>
    <t xml:space="preserve">NOTE  0.375% 3/0</t>
  </si>
  <si>
    <t xml:space="preserve">CL B</t>
  </si>
  <si>
    <t xml:space="preserve">ORDINARY SHARES</t>
  </si>
  <si>
    <t xml:space="preserve">NOTE  0.250% 3/0</t>
  </si>
  <si>
    <t xml:space="preserve">NOTE  1.000% 8/1</t>
  </si>
  <si>
    <t xml:space="preserve">COM SHS</t>
  </si>
  <si>
    <t xml:space="preserve">NOTE  0.500% 4/0</t>
  </si>
  <si>
    <t xml:space="preserve">NOTE  1.125% 5/1</t>
  </si>
  <si>
    <t xml:space="preserve">NOTE  2.500% 8/1</t>
  </si>
  <si>
    <t xml:space="preserve">NOTE  0.750% 6/0</t>
  </si>
  <si>
    <t xml:space="preserve">UNIT SER 1</t>
  </si>
  <si>
    <t xml:space="preserve">NOTE  1.500% 6/1</t>
  </si>
  <si>
    <t xml:space="preserve">RUSSELL 2000 ETF</t>
  </si>
  <si>
    <t xml:space="preserve">SPON ADR CL A</t>
  </si>
  <si>
    <t xml:space="preserve">NOTE  2.625%12/1</t>
  </si>
  <si>
    <t xml:space="preserve">COM LBTY SRM S C</t>
  </si>
  <si>
    <t xml:space="preserve">NOTE  1.375% 8/1</t>
  </si>
  <si>
    <t xml:space="preserve">NOTE  0.750% 2/0</t>
  </si>
  <si>
    <t xml:space="preserve">NOTE  2.500% 7/1</t>
  </si>
  <si>
    <t xml:space="preserve">NOTE  1.500%10/1</t>
  </si>
  <si>
    <t xml:space="preserve">CLASS B COM</t>
  </si>
  <si>
    <t xml:space="preserve">SPONSORED ADS</t>
  </si>
  <si>
    <t xml:space="preserve">NOTE  0.125%11/1</t>
  </si>
  <si>
    <t xml:space="preserve">LTD PARTNR INT A</t>
  </si>
  <si>
    <t xml:space="preserve">NOTE  2.250% 9/1</t>
  </si>
  <si>
    <t xml:space="preserve">NOTE  1.000%12/1</t>
  </si>
  <si>
    <t xml:space="preserve">NOTE  1.250% 9/1</t>
  </si>
  <si>
    <t xml:space="preserve">COM STK</t>
  </si>
  <si>
    <t xml:space="preserve">ENERGY</t>
  </si>
  <si>
    <t xml:space="preserve">FINANCIAL</t>
  </si>
  <si>
    <t xml:space="preserve">NOTE  0.125% 3/0</t>
  </si>
  <si>
    <t xml:space="preserve">NOTE9/1</t>
  </si>
  <si>
    <t xml:space="preserve">TR UNIT</t>
  </si>
  <si>
    <t xml:space="preserve">COM SER A</t>
  </si>
  <si>
    <t xml:space="preserve">NOTE  1.875%12/0</t>
  </si>
  <si>
    <t xml:space="preserve">NOTE  1.000% 2/0</t>
  </si>
  <si>
    <t xml:space="preserve">YUM BRANDS INC</t>
  </si>
  <si>
    <t xml:space="preserve">ZIONS BANCORPORATION N A</t>
  </si>
  <si>
    <t xml:space="preserve">ZOOMINFO TECHNOLOGIES INC</t>
  </si>
  <si>
    <t xml:space="preserve">Count:</t>
  </si>
  <si>
    <t xml:space="preserve">Total Market Value:</t>
  </si>
  <si>
    <t xml:space="preserve">@pClientID = Readystate Asset Management, LP - RSAM; @pStageDate = 12/31/2023; @pStage = EOD; @pPosType = ACCT; @pBusUnitID = *; @pAcctID = *; @pCurrencyID = *; @pSubAcctCode = *; @pFinTypeCode = *; @pNatAcct = *; @pBUName = *; @pAcctName = *; @pInstrument = *; @pDesk = *; @pPosBlockName = *; @pInclSupportIDS = YES; @pOutputType = CUSTOM; @pSidePocket = *; @pWriteToGTT = N; @pIncludeHedgeAccts = 1; @pCalcNAV = NO; @isFof = 0; @pFundFamily = *; @pIncludeIssuerCountry = YES</t>
  </si>
  <si>
    <t xml:space="preserve">Business Unit</t>
  </si>
  <si>
    <t xml:space="preserve">Instrument</t>
  </si>
  <si>
    <t xml:space="preserve">Instrument ID</t>
  </si>
  <si>
    <t xml:space="preserve">Financial Type_Underlying</t>
  </si>
  <si>
    <t xml:space="preserve">MSymbol_Underlying</t>
  </si>
  <si>
    <t xml:space="preserve">Underlying Instrument</t>
  </si>
  <si>
    <t xml:space="preserve">Underlying Instrument Desc</t>
  </si>
  <si>
    <t xml:space="preserve">Underlying Instrument ID</t>
  </si>
  <si>
    <t xml:space="preserve">Adj CUSIP_Underlying</t>
  </si>
  <si>
    <t xml:space="preserve">CUSIP_Hashtag</t>
  </si>
  <si>
    <t xml:space="preserve">RSMF</t>
  </si>
  <si>
    <t xml:space="preserve">COMMON</t>
  </si>
  <si>
    <t xml:space="preserve">AAL-USAA</t>
  </si>
  <si>
    <t xml:space="preserve">AMERICAN AIRLINES GROUP INC</t>
  </si>
  <si>
    <t xml:space="preserve">#02376R102</t>
  </si>
  <si>
    <t xml:space="preserve">#</t>
  </si>
  <si>
    <t xml:space="preserve">AAL425F-USAA</t>
  </si>
  <si>
    <t xml:space="preserve">023772AB2</t>
  </si>
  <si>
    <t xml:space="preserve">US023772AB21</t>
  </si>
  <si>
    <t xml:space="preserve">CORP BOND</t>
  </si>
  <si>
    <t xml:space="preserve">AAL325AF-USAA</t>
  </si>
  <si>
    <t xml:space="preserve">#037833100</t>
  </si>
  <si>
    <t xml:space="preserve">#00287Y109</t>
  </si>
  <si>
    <t xml:space="preserve">ABBV/A240419C170-USAA</t>
  </si>
  <si>
    <t xml:space="preserve">ABBV/A240419C180-USAA</t>
  </si>
  <si>
    <t xml:space="preserve">ABBV/A240419C190-USAA</t>
  </si>
  <si>
    <t xml:space="preserve">ABBV/A240419P130-USAA</t>
  </si>
  <si>
    <t xml:space="preserve">ABBV/A240419P140-USAA</t>
  </si>
  <si>
    <t xml:space="preserve">ABBV/A240419P150-USAA</t>
  </si>
  <si>
    <t xml:space="preserve">ABBV/A240419P160-USAA</t>
  </si>
  <si>
    <t xml:space="preserve">AIRBNB INC-CLASS A</t>
  </si>
  <si>
    <t xml:space="preserve">#009066101</t>
  </si>
  <si>
    <t xml:space="preserve">ABBOTT LABORATORIES</t>
  </si>
  <si>
    <t xml:space="preserve">#002824100</t>
  </si>
  <si>
    <t xml:space="preserve">ABT/A240419C115-USAA</t>
  </si>
  <si>
    <t xml:space="preserve">ABT/A240419C120-USAA</t>
  </si>
  <si>
    <t xml:space="preserve">ABT/A240419C125-USAA</t>
  </si>
  <si>
    <t xml:space="preserve">ABT/A240419C130-USAA</t>
  </si>
  <si>
    <t xml:space="preserve">ABT/A240419P100-USAA</t>
  </si>
  <si>
    <t xml:space="preserve">ABT/A240419P105-USAA</t>
  </si>
  <si>
    <t xml:space="preserve">ABT/A240419P110-USAA</t>
  </si>
  <si>
    <t xml:space="preserve">ABT/A240419P90-USAA</t>
  </si>
  <si>
    <t xml:space="preserve">ABT/A240419P95-USAA</t>
  </si>
  <si>
    <t xml:space="preserve">ACAD-USAA</t>
  </si>
  <si>
    <t xml:space="preserve">US0042251084</t>
  </si>
  <si>
    <t xml:space="preserve">ACCENTURE PLC-CL A</t>
  </si>
  <si>
    <t xml:space="preserve">#G1151C101</t>
  </si>
  <si>
    <t xml:space="preserve">#00724F101</t>
  </si>
  <si>
    <t xml:space="preserve">ADBE/A240419C585-USAA</t>
  </si>
  <si>
    <t xml:space="preserve">ADBE/A240419C615-USAA</t>
  </si>
  <si>
    <t xml:space="preserve">ADBE/A240419C645-USAA</t>
  </si>
  <si>
    <t xml:space="preserve">ADBE/A240419C680-USAA</t>
  </si>
  <si>
    <t xml:space="preserve">ADBE/A240419P465-USAA</t>
  </si>
  <si>
    <t xml:space="preserve">ADBE/A240419P495-USAA</t>
  </si>
  <si>
    <t xml:space="preserve">ADBE/A240419P525-USAA</t>
  </si>
  <si>
    <t xml:space="preserve">ADBE/A240419P555-USAA</t>
  </si>
  <si>
    <t xml:space="preserve">#032654105</t>
  </si>
  <si>
    <t xml:space="preserve">G0084W101</t>
  </si>
  <si>
    <t xml:space="preserve">AUTOMATIC DATA PROCESSING</t>
  </si>
  <si>
    <t xml:space="preserve">#053015103</t>
  </si>
  <si>
    <t xml:space="preserve">ADP/A240517C250-USAA</t>
  </si>
  <si>
    <t xml:space="preserve">ADP/A240517C270-USAA</t>
  </si>
  <si>
    <t xml:space="preserve">ADP/A240517P190-USAA</t>
  </si>
  <si>
    <t xml:space="preserve">ADP/A240517P210-USAA</t>
  </si>
  <si>
    <t xml:space="preserve">ADP/A240517P230-USAA</t>
  </si>
  <si>
    <t xml:space="preserve">#052769106</t>
  </si>
  <si>
    <t xml:space="preserve">ADVANCED ENERGY INDUSTRIES</t>
  </si>
  <si>
    <t xml:space="preserve">#007973100</t>
  </si>
  <si>
    <t xml:space="preserve">AMERICAN ELECTRIC POWER</t>
  </si>
  <si>
    <t xml:space="preserve">#025537101</t>
  </si>
  <si>
    <t xml:space="preserve">AFRM-USAA</t>
  </si>
  <si>
    <t xml:space="preserve">00827B106</t>
  </si>
  <si>
    <t xml:space="preserve">US00827B1061</t>
  </si>
  <si>
    <t xml:space="preserve">#012653101</t>
  </si>
  <si>
    <t xml:space="preserve">#02043Q107</t>
  </si>
  <si>
    <t xml:space="preserve">ALARM.COM HOLDINGS INC</t>
  </si>
  <si>
    <t xml:space="preserve">#011642105</t>
  </si>
  <si>
    <t xml:space="preserve">ALTAIR ENGINEERING INC - A</t>
  </si>
  <si>
    <t xml:space="preserve">#021369103</t>
  </si>
  <si>
    <t xml:space="preserve">APPLIED MATERIALS INC</t>
  </si>
  <si>
    <t xml:space="preserve">#038222105</t>
  </si>
  <si>
    <t xml:space="preserve">G037AX101</t>
  </si>
  <si>
    <t xml:space="preserve">ADVANCED MICRO DEVICES</t>
  </si>
  <si>
    <t xml:space="preserve">#007903107</t>
  </si>
  <si>
    <t xml:space="preserve">#031162100</t>
  </si>
  <si>
    <t xml:space="preserve">AMGN/A240419C325-USAA</t>
  </si>
  <si>
    <t xml:space="preserve">AMGN/A240419C345-USAA</t>
  </si>
  <si>
    <t xml:space="preserve">AMGN/A240419P245-USAA</t>
  </si>
  <si>
    <t xml:space="preserve">AMGN/A240419P265-USAA</t>
  </si>
  <si>
    <t xml:space="preserve">AMGN/A240419P285-USAA</t>
  </si>
  <si>
    <t xml:space="preserve">AMPHASTAR PHARMACEUTICALS IN</t>
  </si>
  <si>
    <t xml:space="preserve">#03209R103</t>
  </si>
  <si>
    <t xml:space="preserve">AMT/A240419C230-USAA</t>
  </si>
  <si>
    <t xml:space="preserve">AMERICAN TOWER CORP</t>
  </si>
  <si>
    <t xml:space="preserve">#03027X100</t>
  </si>
  <si>
    <t xml:space="preserve">AMT/A240419C250-USAA</t>
  </si>
  <si>
    <t xml:space="preserve">AMT/A240419P190-USAA</t>
  </si>
  <si>
    <t xml:space="preserve">AMT/A240419P210-USAA</t>
  </si>
  <si>
    <t xml:space="preserve">AMAZON.COM INC</t>
  </si>
  <si>
    <t xml:space="preserve">#023135106</t>
  </si>
  <si>
    <t xml:space="preserve">AMZN/A240419C155-USAA</t>
  </si>
  <si>
    <t xml:space="preserve">AMZN/A240419C165-USAA</t>
  </si>
  <si>
    <t xml:space="preserve">AMZN/A240419C175-USAA</t>
  </si>
  <si>
    <t xml:space="preserve">AMZN/A240419P125-USAA</t>
  </si>
  <si>
    <t xml:space="preserve">AMZN/A240419P135-USAA</t>
  </si>
  <si>
    <t xml:space="preserve">AMZN/A240419P145-USAA</t>
  </si>
  <si>
    <t xml:space="preserve">APA428F/2-USAA</t>
  </si>
  <si>
    <t xml:space="preserve">APD-USAA</t>
  </si>
  <si>
    <t xml:space="preserve">US0091581068</t>
  </si>
  <si>
    <t xml:space="preserve">APD/A240315C280-USAA</t>
  </si>
  <si>
    <t xml:space="preserve">AIR PRODUCTS &amp; CHEMICALS INC</t>
  </si>
  <si>
    <t xml:space="preserve">#009158106</t>
  </si>
  <si>
    <t xml:space="preserve">APD/A240315C300-USAA</t>
  </si>
  <si>
    <t xml:space="preserve">APD/A240315C320-USAA</t>
  </si>
  <si>
    <t xml:space="preserve">APD/A240315P220-USAA</t>
  </si>
  <si>
    <t xml:space="preserve">APD/A240315P240-USAA</t>
  </si>
  <si>
    <t xml:space="preserve">APD/A240315P260-USAA</t>
  </si>
  <si>
    <t xml:space="preserve">APOLLO GLOBAL MANAGEMENT INC</t>
  </si>
  <si>
    <t xml:space="preserve">#03769M106</t>
  </si>
  <si>
    <t xml:space="preserve">#G6095L109</t>
  </si>
  <si>
    <t xml:space="preserve">ARRAY TECHNOLOGIES INC</t>
  </si>
  <si>
    <t xml:space="preserve">#04271T100</t>
  </si>
  <si>
    <t xml:space="preserve">ASML-NAAA</t>
  </si>
  <si>
    <t xml:space="preserve">ASML HOLDING NV-NY REG SHS</t>
  </si>
  <si>
    <t xml:space="preserve">#N07059210</t>
  </si>
  <si>
    <t xml:space="preserve">ASND/PRV</t>
  </si>
  <si>
    <t xml:space="preserve">ASCENDIS PHARMA A/S - ADR</t>
  </si>
  <si>
    <t xml:space="preserve">#04351P101</t>
  </si>
  <si>
    <t xml:space="preserve">#00402L107</t>
  </si>
  <si>
    <t xml:space="preserve">ALPHATEC HOLDINGS INC</t>
  </si>
  <si>
    <t xml:space="preserve">#02081G201</t>
  </si>
  <si>
    <t xml:space="preserve">#11135F101</t>
  </si>
  <si>
    <t xml:space="preserve">#025816109</t>
  </si>
  <si>
    <t xml:space="preserve">AZN-UKAA</t>
  </si>
  <si>
    <t xml:space="preserve">ASTRAZENECA PLC-SPONS ADR</t>
  </si>
  <si>
    <t xml:space="preserve">#046353108</t>
  </si>
  <si>
    <t xml:space="preserve">#053332102</t>
  </si>
  <si>
    <t xml:space="preserve">BOEING CO/THE</t>
  </si>
  <si>
    <t xml:space="preserve">#097023105</t>
  </si>
  <si>
    <t xml:space="preserve">BANK OF AMERICA CORP</t>
  </si>
  <si>
    <t xml:space="preserve">#060505104</t>
  </si>
  <si>
    <t xml:space="preserve">BEST BUY CO INC</t>
  </si>
  <si>
    <t xml:space="preserve">#086516101</t>
  </si>
  <si>
    <t xml:space="preserve">#090043100</t>
  </si>
  <si>
    <t xml:space="preserve">BJ-USAA</t>
  </si>
  <si>
    <t xml:space="preserve">05550J101</t>
  </si>
  <si>
    <t xml:space="preserve">US05550J1016</t>
  </si>
  <si>
    <t xml:space="preserve">#09857L108</t>
  </si>
  <si>
    <t xml:space="preserve">BKR-USAA</t>
  </si>
  <si>
    <t xml:space="preserve">BAKER HUGHES CO</t>
  </si>
  <si>
    <t xml:space="preserve">#05722G100</t>
  </si>
  <si>
    <t xml:space="preserve">#09239B109</t>
  </si>
  <si>
    <t xml:space="preserve">#12008R107</t>
  </si>
  <si>
    <t xml:space="preserve">BLK-USAA</t>
  </si>
  <si>
    <t xml:space="preserve">BLACKROCK INC</t>
  </si>
  <si>
    <t xml:space="preserve">#09247X101</t>
  </si>
  <si>
    <t xml:space="preserve">#09061G101</t>
  </si>
  <si>
    <t xml:space="preserve">#110122108</t>
  </si>
  <si>
    <t xml:space="preserve">BNP530AF/2-FPAA</t>
  </si>
  <si>
    <t xml:space="preserve">05581KAH4</t>
  </si>
  <si>
    <t xml:space="preserve">US05581KAH41</t>
  </si>
  <si>
    <t xml:space="preserve">BERKSHIRE HATHAWAY INC-CL B</t>
  </si>
  <si>
    <t xml:space="preserve">#084670702</t>
  </si>
  <si>
    <t xml:space="preserve">BRKHEC534F/2-USAA</t>
  </si>
  <si>
    <t xml:space="preserve">695114DD7</t>
  </si>
  <si>
    <t xml:space="preserve">US695114DD77</t>
  </si>
  <si>
    <t xml:space="preserve">BRKHEC555F-USAA</t>
  </si>
  <si>
    <t xml:space="preserve">695114DE5</t>
  </si>
  <si>
    <t xml:space="preserve">US695114DE50</t>
  </si>
  <si>
    <t xml:space="preserve">BENTLEY SYSTEMS INC-CLASS B</t>
  </si>
  <si>
    <t xml:space="preserve">#08265T208</t>
  </si>
  <si>
    <t xml:space="preserve">PEABODY ENERGY CORP</t>
  </si>
  <si>
    <t xml:space="preserve">#704551100</t>
  </si>
  <si>
    <t xml:space="preserve">#09260D107</t>
  </si>
  <si>
    <t xml:space="preserve">CITIGROUP INC</t>
  </si>
  <si>
    <t xml:space="preserve">#172967424</t>
  </si>
  <si>
    <t xml:space="preserve">CAD.C-CNAA</t>
  </si>
  <si>
    <t xml:space="preserve">CARRIER GLOBAL CORP</t>
  </si>
  <si>
    <t xml:space="preserve">#14448C104</t>
  </si>
  <si>
    <t xml:space="preserve">#149123101</t>
  </si>
  <si>
    <t xml:space="preserve">CB-USAA</t>
  </si>
  <si>
    <t xml:space="preserve">H1467J104</t>
  </si>
  <si>
    <t xml:space="preserve">CH0044328745</t>
  </si>
  <si>
    <t xml:space="preserve">CB/A240517C235-USAA</t>
  </si>
  <si>
    <t xml:space="preserve">CHUBB LTD</t>
  </si>
  <si>
    <t xml:space="preserve">#H1467J104</t>
  </si>
  <si>
    <t xml:space="preserve">CB/A240517C250-USAA</t>
  </si>
  <si>
    <t xml:space="preserve">CB/A240517C265-USAA</t>
  </si>
  <si>
    <t xml:space="preserve">CB/A240517P190-USAA</t>
  </si>
  <si>
    <t xml:space="preserve">CB/A240517P205-USAA</t>
  </si>
  <si>
    <t xml:space="preserve">CCK-USAA</t>
  </si>
  <si>
    <t xml:space="preserve">CROWN HOLDINGS INC</t>
  </si>
  <si>
    <t xml:space="preserve">#228368106</t>
  </si>
  <si>
    <t xml:space="preserve">#143658300</t>
  </si>
  <si>
    <t xml:space="preserve">CDAY-USAA</t>
  </si>
  <si>
    <t xml:space="preserve">CERIDIAN HCM HOLDING INC</t>
  </si>
  <si>
    <t xml:space="preserve">#15677J108</t>
  </si>
  <si>
    <t xml:space="preserve">CADENCE DESIGN SYS INC</t>
  </si>
  <si>
    <t xml:space="preserve">#127387108</t>
  </si>
  <si>
    <t xml:space="preserve">CENTURY ALUMINUM COMPANY</t>
  </si>
  <si>
    <t xml:space="preserve">#156431108</t>
  </si>
  <si>
    <t xml:space="preserve">CEREVEL THERAPEUTICS HOLDING</t>
  </si>
  <si>
    <t xml:space="preserve">#15678U128</t>
  </si>
  <si>
    <t xml:space="preserve">CHEF228AF-USAX</t>
  </si>
  <si>
    <t xml:space="preserve">163086AD3</t>
  </si>
  <si>
    <t xml:space="preserve">US163086AD32</t>
  </si>
  <si>
    <t xml:space="preserve">CHEFS' WAREHOUSE INC/THE</t>
  </si>
  <si>
    <t xml:space="preserve">#163086101</t>
  </si>
  <si>
    <t xml:space="preserve">#125523100</t>
  </si>
  <si>
    <t xml:space="preserve">CI/A240419C330-USAA</t>
  </si>
  <si>
    <t xml:space="preserve">CI/A240419C350-USAA</t>
  </si>
  <si>
    <t xml:space="preserve">CI/A240419C370-USAA</t>
  </si>
  <si>
    <t xml:space="preserve">CI/A240419P250-USAA</t>
  </si>
  <si>
    <t xml:space="preserve">CI/A240419P270-USAA</t>
  </si>
  <si>
    <t xml:space="preserve">CI/A240419P290-USAA</t>
  </si>
  <si>
    <t xml:space="preserve">CI/A240419P310-USAA</t>
  </si>
  <si>
    <t xml:space="preserve">COMCAST CORP-CLASS A</t>
  </si>
  <si>
    <t xml:space="preserve">#20030N101</t>
  </si>
  <si>
    <t xml:space="preserve">#169656105</t>
  </si>
  <si>
    <t xml:space="preserve">#207410101</t>
  </si>
  <si>
    <t xml:space="preserve">CAPITAL ONE FINANCIAL CORP</t>
  </si>
  <si>
    <t xml:space="preserve">#14040H105</t>
  </si>
  <si>
    <t xml:space="preserve">COFP/TLB1L/2-FPAA</t>
  </si>
  <si>
    <t xml:space="preserve">COFP524F-FPAA</t>
  </si>
  <si>
    <t xml:space="preserve">COLL-USAA</t>
  </si>
  <si>
    <t xml:space="preserve">19459J104</t>
  </si>
  <si>
    <t xml:space="preserve">US19459J1043</t>
  </si>
  <si>
    <t xml:space="preserve">COLL229AF-USAA</t>
  </si>
  <si>
    <t xml:space="preserve">19459JAB0</t>
  </si>
  <si>
    <t xml:space="preserve">US19459JAB08</t>
  </si>
  <si>
    <t xml:space="preserve">COLLEGIUM PHARMACEUTICAL INC</t>
  </si>
  <si>
    <t xml:space="preserve">#19459J104</t>
  </si>
  <si>
    <t xml:space="preserve">#20825C104</t>
  </si>
  <si>
    <t xml:space="preserve">COST/A240119C575-USAA</t>
  </si>
  <si>
    <t xml:space="preserve">COSTCO WHOLESALE CORP</t>
  </si>
  <si>
    <t xml:space="preserve">#22160K105</t>
  </si>
  <si>
    <t xml:space="preserve">COST/A240119P435-USAA</t>
  </si>
  <si>
    <t xml:space="preserve">COST/A240419C675-USAA</t>
  </si>
  <si>
    <t xml:space="preserve">COST/A240419C755-USAA</t>
  </si>
  <si>
    <t xml:space="preserve">COST/A240419P530-USAA</t>
  </si>
  <si>
    <t xml:space="preserve">COST/A240419P565-USAA</t>
  </si>
  <si>
    <t xml:space="preserve">COST/A240419P600-USAA</t>
  </si>
  <si>
    <t xml:space="preserve">COST/A240419P635-USAA</t>
  </si>
  <si>
    <t xml:space="preserve">CP341F-CNAA</t>
  </si>
  <si>
    <t xml:space="preserve">CREE126F-USAA</t>
  </si>
  <si>
    <t xml:space="preserve">225447AD3</t>
  </si>
  <si>
    <t xml:space="preserve">US225447AD33</t>
  </si>
  <si>
    <t xml:space="preserve">#977852102</t>
  </si>
  <si>
    <t xml:space="preserve">#79466L302</t>
  </si>
  <si>
    <t xml:space="preserve">CERENCE INC</t>
  </si>
  <si>
    <t xml:space="preserve">#156727109</t>
  </si>
  <si>
    <t xml:space="preserve">CROX-USAA</t>
  </si>
  <si>
    <t xml:space="preserve">#227046109</t>
  </si>
  <si>
    <t xml:space="preserve">#228903100</t>
  </si>
  <si>
    <t xml:space="preserve">CISCO SYSTEMS INC</t>
  </si>
  <si>
    <t xml:space="preserve">#17275R102</t>
  </si>
  <si>
    <t xml:space="preserve">CSG SYSTEMS INTL INC</t>
  </si>
  <si>
    <t xml:space="preserve">#126349109</t>
  </si>
  <si>
    <t xml:space="preserve">CREDIT DEFAULT</t>
  </si>
  <si>
    <t xml:space="preserve">CDX41/IGCDS100L2028-158947268</t>
  </si>
  <si>
    <t xml:space="preserve">CDX.NA.IG.41 (4y) DEFAULT-12/20/2028-JPCHUS</t>
  </si>
  <si>
    <t xml:space="preserve">CDX41/IGCDS100L2028-158947949</t>
  </si>
  <si>
    <t xml:space="preserve">CDX.NA.IG.41 (4y) DEFAULT-12/20/2028-BNPPFP</t>
  </si>
  <si>
    <t xml:space="preserve">CDX41/IGCDS100L2028-158653288</t>
  </si>
  <si>
    <t xml:space="preserve">#126408103</t>
  </si>
  <si>
    <t xml:space="preserve">CTAS-USAA</t>
  </si>
  <si>
    <t xml:space="preserve">US1729081059</t>
  </si>
  <si>
    <t xml:space="preserve">CTAS/A240517C600-USAA</t>
  </si>
  <si>
    <t xml:space="preserve">CINTAS CORP</t>
  </si>
  <si>
    <t xml:space="preserve">#172908105</t>
  </si>
  <si>
    <t xml:space="preserve">CTAS/A240517C630-USAA</t>
  </si>
  <si>
    <t xml:space="preserve">CTAS/A240517C660-USAA</t>
  </si>
  <si>
    <t xml:space="preserve">CTAS/A240517C700-USAA</t>
  </si>
  <si>
    <t xml:space="preserve">CTAS/A240517P480-USAA</t>
  </si>
  <si>
    <t xml:space="preserve">CTAS/A240517P510-USAA</t>
  </si>
  <si>
    <t xml:space="preserve">CTAS/A240517P540-USAA</t>
  </si>
  <si>
    <t xml:space="preserve">CTAS/A240517P570-USAA</t>
  </si>
  <si>
    <t xml:space="preserve">#127097103</t>
  </si>
  <si>
    <t xml:space="preserve">CURO/PIKTERM1L-USAA</t>
  </si>
  <si>
    <t xml:space="preserve">CUTR-USAA</t>
  </si>
  <si>
    <t xml:space="preserve">CUTERA INC</t>
  </si>
  <si>
    <t xml:space="preserve">#232109108</t>
  </si>
  <si>
    <t xml:space="preserve">#15135U109</t>
  </si>
  <si>
    <t xml:space="preserve">CVNA-USAA</t>
  </si>
  <si>
    <t xml:space="preserve">#146869102</t>
  </si>
  <si>
    <t xml:space="preserve">CVNA/A240216P40-USAA</t>
  </si>
  <si>
    <t xml:space="preserve">#126650100</t>
  </si>
  <si>
    <t xml:space="preserve">CVS/A240315C87.5-USAA</t>
  </si>
  <si>
    <t xml:space="preserve">CVS/A240315C95-USAA</t>
  </si>
  <si>
    <t xml:space="preserve">CVS/A240315P67.5-USAA</t>
  </si>
  <si>
    <t xml:space="preserve">CVS/A240315P77.5-USAA</t>
  </si>
  <si>
    <t xml:space="preserve">CHEVRON CORP</t>
  </si>
  <si>
    <t xml:space="preserve">#166764100</t>
  </si>
  <si>
    <t xml:space="preserve">M2682V108</t>
  </si>
  <si>
    <t xml:space="preserve">#23282W605</t>
  </si>
  <si>
    <t xml:space="preserve">CAESARS ENTERTAINMENT INC</t>
  </si>
  <si>
    <t xml:space="preserve">#12769G100</t>
  </si>
  <si>
    <t xml:space="preserve">D534F-USAA</t>
  </si>
  <si>
    <t xml:space="preserve">927804GP3</t>
  </si>
  <si>
    <t xml:space="preserve">US927804GP31</t>
  </si>
  <si>
    <t xml:space="preserve">DDOG-USAA</t>
  </si>
  <si>
    <t xml:space="preserve">23804L103</t>
  </si>
  <si>
    <t xml:space="preserve">US23804L1035</t>
  </si>
  <si>
    <t xml:space="preserve">#244199105</t>
  </si>
  <si>
    <t xml:space="preserve">DELL TECHNOLOGIES -C</t>
  </si>
  <si>
    <t xml:space="preserve">#24703L202</t>
  </si>
  <si>
    <t xml:space="preserve">DR HORTON INC</t>
  </si>
  <si>
    <t xml:space="preserve">#23331A109</t>
  </si>
  <si>
    <t xml:space="preserve">DANAHER CORP</t>
  </si>
  <si>
    <t xml:space="preserve">#235851102</t>
  </si>
  <si>
    <t xml:space="preserve">DHR/A240315C270-USAA</t>
  </si>
  <si>
    <t xml:space="preserve">DHR/A240315P190-USAA</t>
  </si>
  <si>
    <t xml:space="preserve">DHR/A240315P230-USAA</t>
  </si>
  <si>
    <t xml:space="preserve">WALT DISNEY CO/THE</t>
  </si>
  <si>
    <t xml:space="preserve">#254687106</t>
  </si>
  <si>
    <t xml:space="preserve">SATS-USAA</t>
  </si>
  <si>
    <t xml:space="preserve">ECHOSTAR CORP-A</t>
  </si>
  <si>
    <t xml:space="preserve">#278768106</t>
  </si>
  <si>
    <t xml:space="preserve">DESKTOP METAL INC-A</t>
  </si>
  <si>
    <t xml:space="preserve">#25058X105</t>
  </si>
  <si>
    <t xml:space="preserve">DOL.C-USAA</t>
  </si>
  <si>
    <t xml:space="preserve">DOMINO'S PIZZA INC</t>
  </si>
  <si>
    <t xml:space="preserve">#25754A201</t>
  </si>
  <si>
    <t xml:space="preserve">#237194105</t>
  </si>
  <si>
    <t xml:space="preserve">DUKE ENERGY CORP</t>
  </si>
  <si>
    <t xml:space="preserve">#26441C204</t>
  </si>
  <si>
    <t xml:space="preserve">DUK/A240419C100-USAA</t>
  </si>
  <si>
    <t xml:space="preserve">DUK/A240419C110-USAA</t>
  </si>
  <si>
    <t xml:space="preserve">DUK/A240419P80-USAA</t>
  </si>
  <si>
    <t xml:space="preserve">DUK/A240419P85-USAA</t>
  </si>
  <si>
    <t xml:space="preserve">DUK/A240419P95-USAA</t>
  </si>
  <si>
    <t xml:space="preserve">DUK434F/2-USAA</t>
  </si>
  <si>
    <t xml:space="preserve">26442CBM5</t>
  </si>
  <si>
    <t xml:space="preserve">US26442CBM55</t>
  </si>
  <si>
    <t xml:space="preserve">DYNAVAX TECHNOLOGIES CORP</t>
  </si>
  <si>
    <t xml:space="preserve">#268158201</t>
  </si>
  <si>
    <t xml:space="preserve">DVN-USAA</t>
  </si>
  <si>
    <t xml:space="preserve">25179M103</t>
  </si>
  <si>
    <t xml:space="preserve">US25179M1036</t>
  </si>
  <si>
    <t xml:space="preserve">EBAY INC</t>
  </si>
  <si>
    <t xml:space="preserve">#278642103</t>
  </si>
  <si>
    <t xml:space="preserve">ECL-USAA</t>
  </si>
  <si>
    <t xml:space="preserve">US2788651006</t>
  </si>
  <si>
    <t xml:space="preserve">ECL/A240419C200-USAA</t>
  </si>
  <si>
    <t xml:space="preserve">ECOLAB INC</t>
  </si>
  <si>
    <t xml:space="preserve">#278865100</t>
  </si>
  <si>
    <t xml:space="preserve">ECL/A240419C210-USAA</t>
  </si>
  <si>
    <t xml:space="preserve">ECL/A240419C220-USAA</t>
  </si>
  <si>
    <t xml:space="preserve">ECL/A240419C230-USAA</t>
  </si>
  <si>
    <t xml:space="preserve">ECL/A240419P170-USAA</t>
  </si>
  <si>
    <t xml:space="preserve">ECL/A240419P180-USAA</t>
  </si>
  <si>
    <t xml:space="preserve">ECL/A240419P190-USAA</t>
  </si>
  <si>
    <t xml:space="preserve">ESTEE LAUDER COMPANIES-CL A</t>
  </si>
  <si>
    <t xml:space="preserve">#518439104</t>
  </si>
  <si>
    <t xml:space="preserve">ELEVANCE HEALTH INC</t>
  </si>
  <si>
    <t xml:space="preserve">#036752103</t>
  </si>
  <si>
    <t xml:space="preserve">EME-USAA</t>
  </si>
  <si>
    <t xml:space="preserve">#29084Q100</t>
  </si>
  <si>
    <t xml:space="preserve">EMR-USAA</t>
  </si>
  <si>
    <t xml:space="preserve">US2910111044</t>
  </si>
  <si>
    <t xml:space="preserve">EMR/A240315C105-USAA</t>
  </si>
  <si>
    <t xml:space="preserve">EMERSON ELECTRIC CO</t>
  </si>
  <si>
    <t xml:space="preserve">#291011104</t>
  </si>
  <si>
    <t xml:space="preserve">EMR/A240315C97.5-USAA</t>
  </si>
  <si>
    <t xml:space="preserve">EMR/A240315P77.5-USAA</t>
  </si>
  <si>
    <t xml:space="preserve">EMR/A240315P82.5-USAA</t>
  </si>
  <si>
    <t xml:space="preserve">EMR/A240315P87.5-USAA</t>
  </si>
  <si>
    <t xml:space="preserve">EMR/A240315P92.5-USAA</t>
  </si>
  <si>
    <t xml:space="preserve">ENOVIS CORP</t>
  </si>
  <si>
    <t xml:space="preserve">#194014502</t>
  </si>
  <si>
    <t xml:space="preserve">#29355A107</t>
  </si>
  <si>
    <t xml:space="preserve">#29362U104</t>
  </si>
  <si>
    <t xml:space="preserve">#29404K106</t>
  </si>
  <si>
    <t xml:space="preserve">ENOVIX CORP</t>
  </si>
  <si>
    <t xml:space="preserve">#293594107</t>
  </si>
  <si>
    <t xml:space="preserve">INDEX</t>
  </si>
  <si>
    <t xml:space="preserve">SPX-USAA</t>
  </si>
  <si>
    <t xml:space="preserve">STANDARD AND POOR'S 500 INDEX</t>
  </si>
  <si>
    <t xml:space="preserve">EOG RESOURCES INC</t>
  </si>
  <si>
    <t xml:space="preserve">#26875P101</t>
  </si>
  <si>
    <t xml:space="preserve">EOG/A240119C152.7-USAA</t>
  </si>
  <si>
    <t xml:space="preserve">EOG/A240419C123.5-USAA</t>
  </si>
  <si>
    <t xml:space="preserve">EOG/A240419C130-USAA</t>
  </si>
  <si>
    <t xml:space="preserve">EOG/A240419C138.5-USAA</t>
  </si>
  <si>
    <t xml:space="preserve">EOG/A240419C145-USAA</t>
  </si>
  <si>
    <t xml:space="preserve">EOG/A240419P100-USAA</t>
  </si>
  <si>
    <t xml:space="preserve">EOG/A240419P108.5-USAA</t>
  </si>
  <si>
    <t xml:space="preserve">EOG/A240419P115-USAA</t>
  </si>
  <si>
    <t xml:space="preserve">#29444U700</t>
  </si>
  <si>
    <t xml:space="preserve">ESPR-USAA</t>
  </si>
  <si>
    <t xml:space="preserve">ESPERION THERAPEUTICS INC</t>
  </si>
  <si>
    <t xml:space="preserve">29664W105</t>
  </si>
  <si>
    <t xml:space="preserve">#29664W105</t>
  </si>
  <si>
    <t xml:space="preserve">ETN/A240419C250-USAA</t>
  </si>
  <si>
    <t xml:space="preserve">#G29183103</t>
  </si>
  <si>
    <t xml:space="preserve">ETN/A240419P190-USAA</t>
  </si>
  <si>
    <t xml:space="preserve">ETN/A240419P210-USAA</t>
  </si>
  <si>
    <t xml:space="preserve">ETN/A240419P230-USAA</t>
  </si>
  <si>
    <t xml:space="preserve">#29786A106</t>
  </si>
  <si>
    <t xml:space="preserve">EUR.C-EUAA</t>
  </si>
  <si>
    <t xml:space="preserve">EVOLENT HEALTH INC - A</t>
  </si>
  <si>
    <t xml:space="preserve">#30050B101</t>
  </si>
  <si>
    <t xml:space="preserve">EVERGY INC</t>
  </si>
  <si>
    <t xml:space="preserve">#30034W106</t>
  </si>
  <si>
    <t xml:space="preserve">#30063P105</t>
  </si>
  <si>
    <t xml:space="preserve">#30212P303</t>
  </si>
  <si>
    <t xml:space="preserve">EXTR-USAA</t>
  </si>
  <si>
    <t xml:space="preserve">30226D106</t>
  </si>
  <si>
    <t xml:space="preserve">US30226D1063</t>
  </si>
  <si>
    <t xml:space="preserve">EZCORP INC-CL A</t>
  </si>
  <si>
    <t xml:space="preserve">#302301106</t>
  </si>
  <si>
    <t xml:space="preserve">F/A240119C13-USAA</t>
  </si>
  <si>
    <t xml:space="preserve">FORD MOTOR CO</t>
  </si>
  <si>
    <t xml:space="preserve">#345370860</t>
  </si>
  <si>
    <t xml:space="preserve">F/A240315C12-USAA</t>
  </si>
  <si>
    <t xml:space="preserve">F/A240315C13-USAA</t>
  </si>
  <si>
    <t xml:space="preserve">F/A240315C14-USAA</t>
  </si>
  <si>
    <t xml:space="preserve">F/A240315P10-USAA</t>
  </si>
  <si>
    <t xml:space="preserve">F/A240315P11-USAA</t>
  </si>
  <si>
    <t xml:space="preserve">F332F/2-USAA</t>
  </si>
  <si>
    <t xml:space="preserve">F631F-USAA</t>
  </si>
  <si>
    <t xml:space="preserve">US345397E250</t>
  </si>
  <si>
    <t xml:space="preserve">FARO TECHNOLOGIES INC</t>
  </si>
  <si>
    <t xml:space="preserve">#311642102</t>
  </si>
  <si>
    <t xml:space="preserve">FCX/A240315C43-USAA</t>
  </si>
  <si>
    <t xml:space="preserve">#35671D857</t>
  </si>
  <si>
    <t xml:space="preserve">FCX/A240315C46-USAA</t>
  </si>
  <si>
    <t xml:space="preserve">FCX/A240315P34-USAA</t>
  </si>
  <si>
    <t xml:space="preserve">FCX/A240315P37-USAA</t>
  </si>
  <si>
    <t xml:space="preserve">FCX/A240315P40-USAA</t>
  </si>
  <si>
    <t xml:space="preserve">FDX-USAA</t>
  </si>
  <si>
    <t xml:space="preserve">31428X106</t>
  </si>
  <si>
    <t xml:space="preserve">US31428X1063</t>
  </si>
  <si>
    <t xml:space="preserve">FDX/A240419C260-USAA</t>
  </si>
  <si>
    <t xml:space="preserve">FEDEX CORP</t>
  </si>
  <si>
    <t xml:space="preserve">#31428X106</t>
  </si>
  <si>
    <t xml:space="preserve">FDX/A240419C280-USAA</t>
  </si>
  <si>
    <t xml:space="preserve">FDX/A240419P200-USAA</t>
  </si>
  <si>
    <t xml:space="preserve">FDX/A240419P220-USAA</t>
  </si>
  <si>
    <t xml:space="preserve">FDX/A240419P240-USAA</t>
  </si>
  <si>
    <t xml:space="preserve">FI/A240119C145-USAA</t>
  </si>
  <si>
    <t xml:space="preserve">#337738108</t>
  </si>
  <si>
    <t xml:space="preserve">FI/A240119P105-USAA</t>
  </si>
  <si>
    <t xml:space="preserve">FRESHPET INC</t>
  </si>
  <si>
    <t xml:space="preserve">#358039105</t>
  </si>
  <si>
    <t xml:space="preserve">#34959E109</t>
  </si>
  <si>
    <t xml:space="preserve">GOVT BOND</t>
  </si>
  <si>
    <t xml:space="preserve">T3625E28-USAA</t>
  </si>
  <si>
    <t xml:space="preserve">US TREASURY N/B 3.625% 05/31/2028</t>
  </si>
  <si>
    <t xml:space="preserve">91282CHE4</t>
  </si>
  <si>
    <t xml:space="preserve">#91282CHE4</t>
  </si>
  <si>
    <t xml:space="preserve">GBP.C-UKAA</t>
  </si>
  <si>
    <t xml:space="preserve">#369604301</t>
  </si>
  <si>
    <t xml:space="preserve">GE/A240419C135-USAA</t>
  </si>
  <si>
    <t xml:space="preserve">GE/A240419C145-USAA</t>
  </si>
  <si>
    <t xml:space="preserve">GE/A240419P105-USAA</t>
  </si>
  <si>
    <t xml:space="preserve">GE/A240419P115-USAA</t>
  </si>
  <si>
    <t xml:space="preserve">GE/A240419P125-USAA</t>
  </si>
  <si>
    <t xml:space="preserve">#375558103</t>
  </si>
  <si>
    <t xml:space="preserve">GILD/A240315C100-USAA</t>
  </si>
  <si>
    <t xml:space="preserve">GILD/A240315C95-USAA</t>
  </si>
  <si>
    <t xml:space="preserve">GILD/A240315P70-USAA</t>
  </si>
  <si>
    <t xml:space="preserve">GILD/A240315P80-USAA</t>
  </si>
  <si>
    <t xml:space="preserve">GM/A240119C35-USAA</t>
  </si>
  <si>
    <t xml:space="preserve">GENERAL MOTORS CO</t>
  </si>
  <si>
    <t xml:space="preserve">#37045V100</t>
  </si>
  <si>
    <t xml:space="preserve">GM/A240119P40-USAA</t>
  </si>
  <si>
    <t xml:space="preserve">GM/A240315C37-USAA</t>
  </si>
  <si>
    <t xml:space="preserve">GM/A240315C39-USAA</t>
  </si>
  <si>
    <t xml:space="preserve">GM/A240315P29-USAA</t>
  </si>
  <si>
    <t xml:space="preserve">GM/A240315P31-USAA</t>
  </si>
  <si>
    <t xml:space="preserve">GM/A240315P35-USAA</t>
  </si>
  <si>
    <t xml:space="preserve">GENERAC HOLDINGS INC</t>
  </si>
  <si>
    <t xml:space="preserve">#368736104</t>
  </si>
  <si>
    <t xml:space="preserve">GNW-USAA</t>
  </si>
  <si>
    <t xml:space="preserve">37247D106</t>
  </si>
  <si>
    <t xml:space="preserve">US37247D1063</t>
  </si>
  <si>
    <t xml:space="preserve">ALPHABET INC-CL C</t>
  </si>
  <si>
    <t xml:space="preserve">#02079K107</t>
  </si>
  <si>
    <t xml:space="preserve">ALPHABET INC-CL A</t>
  </si>
  <si>
    <t xml:space="preserve">#02079K305</t>
  </si>
  <si>
    <t xml:space="preserve">#372460105</t>
  </si>
  <si>
    <t xml:space="preserve">#H2906T109</t>
  </si>
  <si>
    <t xml:space="preserve">#38141G104</t>
  </si>
  <si>
    <t xml:space="preserve">GTCDS500L2028-158943057</t>
  </si>
  <si>
    <t xml:space="preserve">GT526F-USAA</t>
  </si>
  <si>
    <t xml:space="preserve">GTCDS500L2028-158985149</t>
  </si>
  <si>
    <t xml:space="preserve">GRANITE CONSTRUCTION INC</t>
  </si>
  <si>
    <t xml:space="preserve">#387328107</t>
  </si>
  <si>
    <t xml:space="preserve">HAEMONETICS CORP/MASS</t>
  </si>
  <si>
    <t xml:space="preserve">#405024100</t>
  </si>
  <si>
    <t xml:space="preserve">#406216101</t>
  </si>
  <si>
    <t xml:space="preserve">#40637H109</t>
  </si>
  <si>
    <t xml:space="preserve">#40412C101</t>
  </si>
  <si>
    <t xml:space="preserve">#437076102</t>
  </si>
  <si>
    <t xml:space="preserve">HILTON WORLDWIDE HOLDINGS IN</t>
  </si>
  <si>
    <t xml:space="preserve">#43300A203</t>
  </si>
  <si>
    <t xml:space="preserve">HOLX-USAA</t>
  </si>
  <si>
    <t xml:space="preserve">US4364401012</t>
  </si>
  <si>
    <t xml:space="preserve">HONEYWELL INTERNATIONAL INC</t>
  </si>
  <si>
    <t xml:space="preserve">#438516106</t>
  </si>
  <si>
    <t xml:space="preserve">HON/A240419C220-USAA</t>
  </si>
  <si>
    <t xml:space="preserve">HON/A240419C240-USAA</t>
  </si>
  <si>
    <t xml:space="preserve">HON/A240419P170-USAA</t>
  </si>
  <si>
    <t xml:space="preserve">HON/A240419P185-USAA</t>
  </si>
  <si>
    <t xml:space="preserve">HON/A240419P200-USAA</t>
  </si>
  <si>
    <t xml:space="preserve">HPQ-USAA</t>
  </si>
  <si>
    <t xml:space="preserve">#40434L105</t>
  </si>
  <si>
    <t xml:space="preserve">INTL BUSINESS MACHINES CORP</t>
  </si>
  <si>
    <t xml:space="preserve">#459200101</t>
  </si>
  <si>
    <t xml:space="preserve">ICLR-USAA</t>
  </si>
  <si>
    <t xml:space="preserve">G4705A100</t>
  </si>
  <si>
    <t xml:space="preserve">#G4705A100</t>
  </si>
  <si>
    <t xml:space="preserve">G4863A108</t>
  </si>
  <si>
    <t xml:space="preserve">IIVI529AF-USAA</t>
  </si>
  <si>
    <t xml:space="preserve">902104AC2</t>
  </si>
  <si>
    <t xml:space="preserve">US902104AC24</t>
  </si>
  <si>
    <t xml:space="preserve">#45245E109</t>
  </si>
  <si>
    <t xml:space="preserve">INCY-USAA</t>
  </si>
  <si>
    <t xml:space="preserve">45337C102</t>
  </si>
  <si>
    <t xml:space="preserve">US45337C1027</t>
  </si>
  <si>
    <t xml:space="preserve">INDIE SEMICONDUCTOR INC-A</t>
  </si>
  <si>
    <t xml:space="preserve">#45569U101</t>
  </si>
  <si>
    <t xml:space="preserve">#457669307</t>
  </si>
  <si>
    <t xml:space="preserve">#458140100</t>
  </si>
  <si>
    <t xml:space="preserve">INTUIT INC</t>
  </si>
  <si>
    <t xml:space="preserve">#461202103</t>
  </si>
  <si>
    <t xml:space="preserve">#45781M101</t>
  </si>
  <si>
    <t xml:space="preserve">IONIS PHARMACEUTICALS INC</t>
  </si>
  <si>
    <t xml:space="preserve">#462222100</t>
  </si>
  <si>
    <t xml:space="preserve">IP-USAA</t>
  </si>
  <si>
    <t xml:space="preserve">US4601461035</t>
  </si>
  <si>
    <t xml:space="preserve">INTEREST</t>
  </si>
  <si>
    <t xml:space="preserve">USDONSOFR-USAA</t>
  </si>
  <si>
    <t xml:space="preserve">USD SOFR SECURED OVERNIGHT FINANCING RATE</t>
  </si>
  <si>
    <t xml:space="preserve">IRSOIS-USD-18478292</t>
  </si>
  <si>
    <t xml:space="preserve">#46333X108</t>
  </si>
  <si>
    <t xml:space="preserve">#46120E602</t>
  </si>
  <si>
    <t xml:space="preserve">#465741106</t>
  </si>
  <si>
    <t xml:space="preserve">ILLINOIS TOOL WORKS</t>
  </si>
  <si>
    <t xml:space="preserve">#452308109</t>
  </si>
  <si>
    <t xml:space="preserve">ETF</t>
  </si>
  <si>
    <t xml:space="preserve">#464287655</t>
  </si>
  <si>
    <t xml:space="preserve">IWM/A240328C210-USAA</t>
  </si>
  <si>
    <t xml:space="preserve">IWM/A240328C215-USAA</t>
  </si>
  <si>
    <t xml:space="preserve">IWM/A240328P169-USAA</t>
  </si>
  <si>
    <t xml:space="preserve">IWM/A240328P173-USAA</t>
  </si>
  <si>
    <t xml:space="preserve">IWM/A240328P185-USAA</t>
  </si>
  <si>
    <t xml:space="preserve">IWM/A240328P189-USAA</t>
  </si>
  <si>
    <t xml:space="preserve">9618-HKAA</t>
  </si>
  <si>
    <t xml:space="preserve">JD.COM INC-ADR</t>
  </si>
  <si>
    <t xml:space="preserve">#47215P106</t>
  </si>
  <si>
    <t xml:space="preserve">#478160104</t>
  </si>
  <si>
    <t xml:space="preserve">#46625H100</t>
  </si>
  <si>
    <t xml:space="preserve">JPM/A240419C180-USAA</t>
  </si>
  <si>
    <t xml:space="preserve">JPM/A240419C190-USAA</t>
  </si>
  <si>
    <t xml:space="preserve">JPM/A240419C200-USAA</t>
  </si>
  <si>
    <t xml:space="preserve">JPM/A240419P140-USAA</t>
  </si>
  <si>
    <t xml:space="preserve">JPM/A240419P150-USAA</t>
  </si>
  <si>
    <t xml:space="preserve">JPM/A240419P160-USAA</t>
  </si>
  <si>
    <t xml:space="preserve">JPM/A240419P170-USAA</t>
  </si>
  <si>
    <t xml:space="preserve">KHC-USAA</t>
  </si>
  <si>
    <t xml:space="preserve">US5007541064</t>
  </si>
  <si>
    <t xml:space="preserve">KHC/A240419C40-USAA</t>
  </si>
  <si>
    <t xml:space="preserve">KRAFT HEINZ CO/THE</t>
  </si>
  <si>
    <t xml:space="preserve">#500754106</t>
  </si>
  <si>
    <t xml:space="preserve">KHC/A240419C42.5-USAA</t>
  </si>
  <si>
    <t xml:space="preserve">KHC/A240419C45-USAA</t>
  </si>
  <si>
    <t xml:space="preserve">KHC/A240419P32.5-USAA</t>
  </si>
  <si>
    <t xml:space="preserve">KHC/A240419P35-USAA</t>
  </si>
  <si>
    <t xml:space="preserve">KHC/A240419P37.5-USAA</t>
  </si>
  <si>
    <t xml:space="preserve">#482480100</t>
  </si>
  <si>
    <t xml:space="preserve">#143130102</t>
  </si>
  <si>
    <t xml:space="preserve">COCA-COLA CO/THE</t>
  </si>
  <si>
    <t xml:space="preserve">#191216100</t>
  </si>
  <si>
    <t xml:space="preserve">LENNAR CORP-A</t>
  </si>
  <si>
    <t xml:space="preserve">#526057104</t>
  </si>
  <si>
    <t xml:space="preserve">#G54950103</t>
  </si>
  <si>
    <t xml:space="preserve">#501889208</t>
  </si>
  <si>
    <t xml:space="preserve">#532457108</t>
  </si>
  <si>
    <t xml:space="preserve">#539830109</t>
  </si>
  <si>
    <t xml:space="preserve">LANTHEUS HOLDINGS INC</t>
  </si>
  <si>
    <t xml:space="preserve">#516544103</t>
  </si>
  <si>
    <t xml:space="preserve">LOWE'S COS INC</t>
  </si>
  <si>
    <t xml:space="preserve">#548661107</t>
  </si>
  <si>
    <t xml:space="preserve">#512807108</t>
  </si>
  <si>
    <t xml:space="preserve">LRCX/A240315C755-USAA</t>
  </si>
  <si>
    <t xml:space="preserve">LRCX/A240315C795-USAA</t>
  </si>
  <si>
    <t xml:space="preserve">LRCX/A240315C835-USAA</t>
  </si>
  <si>
    <t xml:space="preserve">LRCX/A240315C875-USAA</t>
  </si>
  <si>
    <t xml:space="preserve">LRCX/A240315P595-USAA</t>
  </si>
  <si>
    <t xml:space="preserve">LRCX/A240315P635-USAA</t>
  </si>
  <si>
    <t xml:space="preserve">LRCX/A240315P675-USAA</t>
  </si>
  <si>
    <t xml:space="preserve">#550021109</t>
  </si>
  <si>
    <t xml:space="preserve">#517834107</t>
  </si>
  <si>
    <t xml:space="preserve">MASTERCARD INC - A</t>
  </si>
  <si>
    <t xml:space="preserve">#57636Q104</t>
  </si>
  <si>
    <t xml:space="preserve">MARRIOTT INTERNATIONAL -CL A</t>
  </si>
  <si>
    <t xml:space="preserve">#571903202</t>
  </si>
  <si>
    <t xml:space="preserve">MCDONALD'S CORP</t>
  </si>
  <si>
    <t xml:space="preserve">#580135101</t>
  </si>
  <si>
    <t xml:space="preserve">MCHP-USAA</t>
  </si>
  <si>
    <t xml:space="preserve">MICROCHIP TECHNOLOGY INC</t>
  </si>
  <si>
    <t xml:space="preserve">#595017104</t>
  </si>
  <si>
    <t xml:space="preserve">#58155Q103</t>
  </si>
  <si>
    <t xml:space="preserve">MCK/A240517C490-USAA</t>
  </si>
  <si>
    <t xml:space="preserve">MCK/A240517C520-USAA</t>
  </si>
  <si>
    <t xml:space="preserve">MCK/A240517C550-USAA</t>
  </si>
  <si>
    <t xml:space="preserve">MCK/A240517C580-USAA</t>
  </si>
  <si>
    <t xml:space="preserve">MCK/A240517P430-USAA</t>
  </si>
  <si>
    <t xml:space="preserve">MCK/A240517P460-USAA</t>
  </si>
  <si>
    <t xml:space="preserve">#60937P106</t>
  </si>
  <si>
    <t xml:space="preserve">MONDELEZ INTERNATIONAL INC</t>
  </si>
  <si>
    <t xml:space="preserve">#609207105</t>
  </si>
  <si>
    <t xml:space="preserve">VERADIGM INC</t>
  </si>
  <si>
    <t xml:space="preserve">#01988P108</t>
  </si>
  <si>
    <t xml:space="preserve">MDT/A240315C85-USAA</t>
  </si>
  <si>
    <t xml:space="preserve">#G5960L103</t>
  </si>
  <si>
    <t xml:space="preserve">MDT/A240315C90-USAA</t>
  </si>
  <si>
    <t xml:space="preserve">MDT/A240315C95-USAA</t>
  </si>
  <si>
    <t xml:space="preserve">MDT/A240315P70-USAA</t>
  </si>
  <si>
    <t xml:space="preserve">MDT/A240315P75-USAA</t>
  </si>
  <si>
    <t xml:space="preserve">MDT/A240315P80-USAA</t>
  </si>
  <si>
    <t xml:space="preserve">#58733R102</t>
  </si>
  <si>
    <t xml:space="preserve">#59156R108</t>
  </si>
  <si>
    <t xml:space="preserve">META PLATFORMS INC-CLASS A</t>
  </si>
  <si>
    <t xml:space="preserve">#30303M102</t>
  </si>
  <si>
    <t xml:space="preserve">#552953101</t>
  </si>
  <si>
    <t xml:space="preserve">MIRUM PHARMACEUTICALS INC</t>
  </si>
  <si>
    <t xml:space="preserve">#604749101</t>
  </si>
  <si>
    <t xml:space="preserve">MITEK SYSTEMS INC</t>
  </si>
  <si>
    <t xml:space="preserve">#606710200</t>
  </si>
  <si>
    <t xml:space="preserve">MESA LABORATORIES INC</t>
  </si>
  <si>
    <t xml:space="preserve">#59064R109</t>
  </si>
  <si>
    <t xml:space="preserve">MMC/A240419C195-USAA</t>
  </si>
  <si>
    <t xml:space="preserve">MARSH &amp; MCLENNAN COS</t>
  </si>
  <si>
    <t xml:space="preserve">#571748102</t>
  </si>
  <si>
    <t xml:space="preserve">MMC/A240419C210-USAA</t>
  </si>
  <si>
    <t xml:space="preserve">MMC/A240419C220-USAA</t>
  </si>
  <si>
    <t xml:space="preserve">MMC/A240419P155-USAA</t>
  </si>
  <si>
    <t xml:space="preserve">MMC/A240419P165-USAA</t>
  </si>
  <si>
    <t xml:space="preserve">MMC/A240419P185-USAA</t>
  </si>
  <si>
    <t xml:space="preserve">#88579Y101</t>
  </si>
  <si>
    <t xml:space="preserve">MERIT MEDICAL SYSTEMS INC</t>
  </si>
  <si>
    <t xml:space="preserve">#589889104</t>
  </si>
  <si>
    <t xml:space="preserve">M7S64H106</t>
  </si>
  <si>
    <t xml:space="preserve">MNK/PE/PRV/-USAA</t>
  </si>
  <si>
    <t xml:space="preserve">MONSTER BEVERAGE CORP</t>
  </si>
  <si>
    <t xml:space="preserve">#61174X109</t>
  </si>
  <si>
    <t xml:space="preserve">MODEL N INC</t>
  </si>
  <si>
    <t xml:space="preserve">#607525102</t>
  </si>
  <si>
    <t xml:space="preserve">MOH-USAA</t>
  </si>
  <si>
    <t xml:space="preserve">60855R100</t>
  </si>
  <si>
    <t xml:space="preserve">US60855R1005</t>
  </si>
  <si>
    <t xml:space="preserve">MARATHON PETROLEUM CORP</t>
  </si>
  <si>
    <t xml:space="preserve">#56585A102</t>
  </si>
  <si>
    <t xml:space="preserve">MERCK &amp; CO. INC.</t>
  </si>
  <si>
    <t xml:space="preserve">#58933Y105</t>
  </si>
  <si>
    <t xml:space="preserve">MRK/A240419C120-USAA</t>
  </si>
  <si>
    <t xml:space="preserve">MRK/A240419C125-USAA</t>
  </si>
  <si>
    <t xml:space="preserve">MRK/A240419C130-USAA</t>
  </si>
  <si>
    <t xml:space="preserve">MRK/A240419C135-USAA</t>
  </si>
  <si>
    <t xml:space="preserve">MRK/A240419P100-USAA</t>
  </si>
  <si>
    <t xml:space="preserve">MRK/A240419P105-USAA</t>
  </si>
  <si>
    <t xml:space="preserve">MRK/A240419P110-USAA</t>
  </si>
  <si>
    <t xml:space="preserve">MRK/A240419P115-USAA</t>
  </si>
  <si>
    <t xml:space="preserve">MRK/A240419P95-USAA</t>
  </si>
  <si>
    <t xml:space="preserve">#617446448</t>
  </si>
  <si>
    <t xml:space="preserve">#594918104</t>
  </si>
  <si>
    <t xml:space="preserve">MATCH GROUP INC</t>
  </si>
  <si>
    <t xml:space="preserve">#57667L107</t>
  </si>
  <si>
    <t xml:space="preserve">#595112103</t>
  </si>
  <si>
    <t xml:space="preserve">MU/A240419C87.5-USAA</t>
  </si>
  <si>
    <t xml:space="preserve">MU/A240419C92.5-USAA</t>
  </si>
  <si>
    <t xml:space="preserve">MU/A240419P67.5-USAA</t>
  </si>
  <si>
    <t xml:space="preserve">MU/A240419P72.5-USAA</t>
  </si>
  <si>
    <t xml:space="preserve">MU/A240419P77.5-USAA</t>
  </si>
  <si>
    <t xml:space="preserve">MU/A240419P82.5-USAA</t>
  </si>
  <si>
    <t xml:space="preserve">#65339F101</t>
  </si>
  <si>
    <t xml:space="preserve">NEM/A240315C40-USAA</t>
  </si>
  <si>
    <t xml:space="preserve">#651639106</t>
  </si>
  <si>
    <t xml:space="preserve">NEM/A240315C42.5-USAA</t>
  </si>
  <si>
    <t xml:space="preserve">NEM/A240315C45-USAA</t>
  </si>
  <si>
    <t xml:space="preserve">NEM/A240315P32.5-USAA</t>
  </si>
  <si>
    <t xml:space="preserve">NEM/A240315P35-USAA</t>
  </si>
  <si>
    <t xml:space="preserve">CLOUDFLARE INC - CLASS A</t>
  </si>
  <si>
    <t xml:space="preserve">#18915M107</t>
  </si>
  <si>
    <t xml:space="preserve">#64110L106</t>
  </si>
  <si>
    <t xml:space="preserve">NIKE INC -CL B</t>
  </si>
  <si>
    <t xml:space="preserve">#654106103</t>
  </si>
  <si>
    <t xml:space="preserve">NKE/A240419C110-USAA</t>
  </si>
  <si>
    <t xml:space="preserve">NKE/A240419C120-USAA</t>
  </si>
  <si>
    <t xml:space="preserve">NKE/A240419P100-USAA</t>
  </si>
  <si>
    <t xml:space="preserve">NKE/A240419P85-USAA</t>
  </si>
  <si>
    <t xml:space="preserve">NKE/A240419P92.5-USAA</t>
  </si>
  <si>
    <t xml:space="preserve">#81762P102</t>
  </si>
  <si>
    <t xml:space="preserve">NOW/A240315C710-USAA</t>
  </si>
  <si>
    <t xml:space="preserve">NOW/A240315C750-USAA</t>
  </si>
  <si>
    <t xml:space="preserve">NOW/A240315P550-USAA</t>
  </si>
  <si>
    <t xml:space="preserve">NOW/A240315P590-USAA</t>
  </si>
  <si>
    <t xml:space="preserve">NOW/A240315P630-USAA</t>
  </si>
  <si>
    <t xml:space="preserve">NOW/A240315P670-USAA</t>
  </si>
  <si>
    <t xml:space="preserve">NDX-USAA</t>
  </si>
  <si>
    <t xml:space="preserve">NASDAQ-100 INDEX</t>
  </si>
  <si>
    <t xml:space="preserve">NRGCDS500L2028-158982878</t>
  </si>
  <si>
    <t xml:space="preserve">NRG528F-USAA</t>
  </si>
  <si>
    <t xml:space="preserve">NRGCDS500L2028-159018452</t>
  </si>
  <si>
    <t xml:space="preserve">NRGCDS500L2028-159195222</t>
  </si>
  <si>
    <t xml:space="preserve">NORFOLK SOUTHERN CORP</t>
  </si>
  <si>
    <t xml:space="preserve">#655844108</t>
  </si>
  <si>
    <t xml:space="preserve">NT375L28-USAA</t>
  </si>
  <si>
    <t xml:space="preserve">#64110D104</t>
  </si>
  <si>
    <t xml:space="preserve">NVAX527AF-USAX</t>
  </si>
  <si>
    <t xml:space="preserve">NOVAVAX INC</t>
  </si>
  <si>
    <t xml:space="preserve">#670002401</t>
  </si>
  <si>
    <t xml:space="preserve">NVAX527F-USAA</t>
  </si>
  <si>
    <t xml:space="preserve">670002AD6</t>
  </si>
  <si>
    <t xml:space="preserve">US670002AD60</t>
  </si>
  <si>
    <t xml:space="preserve">NVIDIA CORP</t>
  </si>
  <si>
    <t xml:space="preserve">#67066G104</t>
  </si>
  <si>
    <t xml:space="preserve">NXP SEMICONDUCTORS NV</t>
  </si>
  <si>
    <t xml:space="preserve">#N6596X109</t>
  </si>
  <si>
    <t xml:space="preserve">NXPI/A240419C230-USAA</t>
  </si>
  <si>
    <t xml:space="preserve">NXPI/A240419C250-USAA</t>
  </si>
  <si>
    <t xml:space="preserve">NXPI/A240419P175-USAA</t>
  </si>
  <si>
    <t xml:space="preserve">NXPI/A240419P190-USAA</t>
  </si>
  <si>
    <t xml:space="preserve">NXPI/A240419P210-USAA</t>
  </si>
  <si>
    <t xml:space="preserve">ON SEMICONDUCTOR</t>
  </si>
  <si>
    <t xml:space="preserve">#682189105</t>
  </si>
  <si>
    <t xml:space="preserve">OPEN-USAA</t>
  </si>
  <si>
    <t xml:space="preserve">#683712103</t>
  </si>
  <si>
    <t xml:space="preserve">#686688102</t>
  </si>
  <si>
    <t xml:space="preserve">#68389X105</t>
  </si>
  <si>
    <t xml:space="preserve">O'REILLY AUTOMOTIVE INC</t>
  </si>
  <si>
    <t xml:space="preserve">#67103H107</t>
  </si>
  <si>
    <t xml:space="preserve">OXY-USAA</t>
  </si>
  <si>
    <t xml:space="preserve">US6745991058</t>
  </si>
  <si>
    <t xml:space="preserve">#697435105</t>
  </si>
  <si>
    <t xml:space="preserve">PAR TECHNOLOGY CORP/DEL</t>
  </si>
  <si>
    <t xml:space="preserve">#698884103</t>
  </si>
  <si>
    <t xml:space="preserve">#704326107</t>
  </si>
  <si>
    <t xml:space="preserve">PCAR-USAA</t>
  </si>
  <si>
    <t xml:space="preserve">US6937181088</t>
  </si>
  <si>
    <t xml:space="preserve">PCAR/A240517C100-USAA</t>
  </si>
  <si>
    <t xml:space="preserve">PACCAR INC</t>
  </si>
  <si>
    <t xml:space="preserve">#693718108</t>
  </si>
  <si>
    <t xml:space="preserve">PCAR/A240517C105-USAA</t>
  </si>
  <si>
    <t xml:space="preserve">PCAR/A240517C110-USAA</t>
  </si>
  <si>
    <t xml:space="preserve">PCAR/A240517C115-USAA</t>
  </si>
  <si>
    <t xml:space="preserve">PCAR/A240517P79.3-USAA</t>
  </si>
  <si>
    <t xml:space="preserve">PCAR/A240517P84.3-USAA</t>
  </si>
  <si>
    <t xml:space="preserve">PCAR/A240517P89.3-USAA</t>
  </si>
  <si>
    <t xml:space="preserve">PCAR/A240517P94.3-USAA</t>
  </si>
  <si>
    <t xml:space="preserve">P G &amp; E CORP</t>
  </si>
  <si>
    <t xml:space="preserve">#69331C108</t>
  </si>
  <si>
    <t xml:space="preserve">#69553P100</t>
  </si>
  <si>
    <t xml:space="preserve">PDD/PRV-CHAA</t>
  </si>
  <si>
    <t xml:space="preserve">#722304102</t>
  </si>
  <si>
    <t xml:space="preserve">#713448108</t>
  </si>
  <si>
    <t xml:space="preserve">#717081103</t>
  </si>
  <si>
    <t xml:space="preserve">PFE/A240419C31-USAA</t>
  </si>
  <si>
    <t xml:space="preserve">PFE/A240419C32.5-USAA</t>
  </si>
  <si>
    <t xml:space="preserve">PFE/A240419C34-USAA</t>
  </si>
  <si>
    <t xml:space="preserve">PFE/A240419P24-USAA</t>
  </si>
  <si>
    <t xml:space="preserve">PFE/A240419P26-USAA</t>
  </si>
  <si>
    <t xml:space="preserve">PFE/A240419P27.5-USAA</t>
  </si>
  <si>
    <t xml:space="preserve">PFE/A240419P29-USAA</t>
  </si>
  <si>
    <t xml:space="preserve">PROCTER &amp; GAMBLE CO/THE</t>
  </si>
  <si>
    <t xml:space="preserve">#742718109</t>
  </si>
  <si>
    <t xml:space="preserve">#743315103</t>
  </si>
  <si>
    <t xml:space="preserve">PARKER HANNIFIN CORP</t>
  </si>
  <si>
    <t xml:space="preserve">#701094104</t>
  </si>
  <si>
    <t xml:space="preserve">PULTEGROUP INC</t>
  </si>
  <si>
    <t xml:space="preserve">#745867101</t>
  </si>
  <si>
    <t xml:space="preserve">#453204109</t>
  </si>
  <si>
    <t xml:space="preserve">PROLOGIS INC</t>
  </si>
  <si>
    <t xml:space="preserve">#74340W103</t>
  </si>
  <si>
    <t xml:space="preserve">PHILIP MORRIS INTERNATIONAL</t>
  </si>
  <si>
    <t xml:space="preserve">#718172109</t>
  </si>
  <si>
    <t xml:space="preserve">PNC/A240315C155-USAA</t>
  </si>
  <si>
    <t xml:space="preserve">PNC FINANCIAL SERVICES GROUP</t>
  </si>
  <si>
    <t xml:space="preserve">#693475105</t>
  </si>
  <si>
    <t xml:space="preserve">PNC/A240315C165-USAA</t>
  </si>
  <si>
    <t xml:space="preserve">PNC/A240315C175-USAA</t>
  </si>
  <si>
    <t xml:space="preserve">PNC/A240315P125-USAA</t>
  </si>
  <si>
    <t xml:space="preserve">PNC/A240315P135-USAA</t>
  </si>
  <si>
    <t xml:space="preserve">PNT/A240419P10-USAA</t>
  </si>
  <si>
    <t xml:space="preserve">Basket</t>
  </si>
  <si>
    <t xml:space="preserve">PNT/BSK-USAA</t>
  </si>
  <si>
    <t xml:space="preserve">CASH SETTLEMENT/ACCELERATION OF EXPIRATIONS</t>
  </si>
  <si>
    <t xml:space="preserve">PNT/A240719P10-USAA</t>
  </si>
  <si>
    <t xml:space="preserve">#73278L105</t>
  </si>
  <si>
    <t xml:space="preserve">PPL434F-USAA</t>
  </si>
  <si>
    <t xml:space="preserve">69351UBC6</t>
  </si>
  <si>
    <t xml:space="preserve">US69351UBC62</t>
  </si>
  <si>
    <t xml:space="preserve">#71375U101</t>
  </si>
  <si>
    <t xml:space="preserve">#74346Y103</t>
  </si>
  <si>
    <t xml:space="preserve">#74460D109</t>
  </si>
  <si>
    <t xml:space="preserve">PTC THERAPEUTICS INC</t>
  </si>
  <si>
    <t xml:space="preserve">#69366J200</t>
  </si>
  <si>
    <t xml:space="preserve">PELOTON INTERACTIVE INC-A</t>
  </si>
  <si>
    <t xml:space="preserve">#70614W100</t>
  </si>
  <si>
    <t xml:space="preserve">PAYPAL HOLDINGS INC</t>
  </si>
  <si>
    <t xml:space="preserve">#70450Y103</t>
  </si>
  <si>
    <t xml:space="preserve">#747525103</t>
  </si>
  <si>
    <t xml:space="preserve">INVESCO QQQ TRUST SERIES 1</t>
  </si>
  <si>
    <t xml:space="preserve">#46090E103</t>
  </si>
  <si>
    <t xml:space="preserve">QQQ/A240119P289.78-USAA</t>
  </si>
  <si>
    <t xml:space="preserve">QQQ/A240119P324.78-USAA</t>
  </si>
  <si>
    <t xml:space="preserve">QQQ/A240119P344.78-USAA</t>
  </si>
  <si>
    <t xml:space="preserve">RARE-USAA</t>
  </si>
  <si>
    <t xml:space="preserve">90400D108</t>
  </si>
  <si>
    <t xml:space="preserve">US90400D1081</t>
  </si>
  <si>
    <t xml:space="preserve">RCKENE529AF-USAA</t>
  </si>
  <si>
    <t xml:space="preserve">77289KAA3</t>
  </si>
  <si>
    <t xml:space="preserve">US77289KAA34</t>
  </si>
  <si>
    <t xml:space="preserve">ROYAL CARIBBEAN CRUISES LTD</t>
  </si>
  <si>
    <t xml:space="preserve">#V7780T103</t>
  </si>
  <si>
    <t xml:space="preserve">RCLCDS500L2028-158374000</t>
  </si>
  <si>
    <t xml:space="preserve">RCL328F-USAA</t>
  </si>
  <si>
    <t xml:space="preserve">#75886F107</t>
  </si>
  <si>
    <t xml:space="preserve">#759916109</t>
  </si>
  <si>
    <t xml:space="preserve">RIVIAN AUTOMOTIVE INC-A</t>
  </si>
  <si>
    <t xml:space="preserve">#76954A103</t>
  </si>
  <si>
    <t xml:space="preserve">G76279101</t>
  </si>
  <si>
    <t xml:space="preserve">ROSS STORES INC</t>
  </si>
  <si>
    <t xml:space="preserve">#778296103</t>
  </si>
  <si>
    <t xml:space="preserve">RAPID7 INC</t>
  </si>
  <si>
    <t xml:space="preserve">#753422104</t>
  </si>
  <si>
    <t xml:space="preserve">RANGE RESOURCES CORP</t>
  </si>
  <si>
    <t xml:space="preserve">#75281A109</t>
  </si>
  <si>
    <t xml:space="preserve">RSG-USAA</t>
  </si>
  <si>
    <t xml:space="preserve">US7607591002</t>
  </si>
  <si>
    <t xml:space="preserve">RSG/A240419C175-USAA</t>
  </si>
  <si>
    <t xml:space="preserve">REPUBLIC SERVICES INC</t>
  </si>
  <si>
    <t xml:space="preserve">#760759100</t>
  </si>
  <si>
    <t xml:space="preserve">RSG/A240419C185-USAA</t>
  </si>
  <si>
    <t xml:space="preserve">RSG/A240419P145-USAA</t>
  </si>
  <si>
    <t xml:space="preserve">RSG/A240419P155-USAA</t>
  </si>
  <si>
    <t xml:space="preserve">RSG/A240419P165-USAA</t>
  </si>
  <si>
    <t xml:space="preserve">RTX CORP</t>
  </si>
  <si>
    <t xml:space="preserve">#75513E101</t>
  </si>
  <si>
    <t xml:space="preserve">RUT-USAA</t>
  </si>
  <si>
    <t xml:space="preserve">SBGI-USAA</t>
  </si>
  <si>
    <t xml:space="preserve">US8292421067</t>
  </si>
  <si>
    <t xml:space="preserve">#855244109</t>
  </si>
  <si>
    <t xml:space="preserve">SBUX/A240419C100-USAA</t>
  </si>
  <si>
    <t xml:space="preserve">SBUX/A240419C105-USAA</t>
  </si>
  <si>
    <t xml:space="preserve">SBUX/A240419C110-USAA</t>
  </si>
  <si>
    <t xml:space="preserve">SBUX/A240419C95-USAA</t>
  </si>
  <si>
    <t xml:space="preserve">SBUX/A240419P80-USAA</t>
  </si>
  <si>
    <t xml:space="preserve">SBUX/A240419P85-USAA</t>
  </si>
  <si>
    <t xml:space="preserve">SBUX/A240419P90-USAA</t>
  </si>
  <si>
    <t xml:space="preserve">SCHWAB (CHARLES) CORP</t>
  </si>
  <si>
    <t xml:space="preserve">#808513105</t>
  </si>
  <si>
    <t xml:space="preserve">SCHW/A240419C70-USAA</t>
  </si>
  <si>
    <t xml:space="preserve">SCHW/A240419C75-USAA</t>
  </si>
  <si>
    <t xml:space="preserve">SCHW/A240419C80-USAA</t>
  </si>
  <si>
    <t xml:space="preserve">SCHW/A240419P55-USAA</t>
  </si>
  <si>
    <t xml:space="preserve">SCHW/A240419P60-USAA</t>
  </si>
  <si>
    <t xml:space="preserve">SCHW/A240419P65-USAA</t>
  </si>
  <si>
    <t xml:space="preserve">#83417M104</t>
  </si>
  <si>
    <t xml:space="preserve">SHAKE SHACK INC - CLASS A</t>
  </si>
  <si>
    <t xml:space="preserve">#819047101</t>
  </si>
  <si>
    <t xml:space="preserve">SIX-USAA</t>
  </si>
  <si>
    <t xml:space="preserve">83001A102</t>
  </si>
  <si>
    <t xml:space="preserve">US83001A1025</t>
  </si>
  <si>
    <t xml:space="preserve">#806857108</t>
  </si>
  <si>
    <t xml:space="preserve">SEMTECH CORP</t>
  </si>
  <si>
    <t xml:space="preserve">#816850101</t>
  </si>
  <si>
    <t xml:space="preserve">SNAP INC - A</t>
  </si>
  <si>
    <t xml:space="preserve">#83304A106</t>
  </si>
  <si>
    <t xml:space="preserve">SNOWFLAKE INC-CLASS A</t>
  </si>
  <si>
    <t xml:space="preserve">#833445109</t>
  </si>
  <si>
    <t xml:space="preserve">#871607107</t>
  </si>
  <si>
    <t xml:space="preserve">SPECBID/B/W/PRV-USAA</t>
  </si>
  <si>
    <t xml:space="preserve">PRIVATE_EQUITY</t>
  </si>
  <si>
    <t xml:space="preserve">SPECTACLE BIDCO HOLDINGS INC</t>
  </si>
  <si>
    <t xml:space="preserve">#78409V104</t>
  </si>
  <si>
    <t xml:space="preserve">SPHERE ENTERTAINMENT CO</t>
  </si>
  <si>
    <t xml:space="preserve">#55826T102</t>
  </si>
  <si>
    <t xml:space="preserve">L8681T102</t>
  </si>
  <si>
    <t xml:space="preserve">SPOTIFY TECHNOLOGY SA</t>
  </si>
  <si>
    <t xml:space="preserve">#L8681T102</t>
  </si>
  <si>
    <t xml:space="preserve">SPXW/E231227C4785-USAE</t>
  </si>
  <si>
    <t xml:space="preserve">SPXW/E231227C4800-USAE</t>
  </si>
  <si>
    <t xml:space="preserve">SPXW/E231227P4770-USAE</t>
  </si>
  <si>
    <t xml:space="preserve">SPXW/E231227P4785-USAE</t>
  </si>
  <si>
    <t xml:space="preserve">SPXW/E231228C4790-USAE</t>
  </si>
  <si>
    <t xml:space="preserve">SPXW/E231228C4805-USAE</t>
  </si>
  <si>
    <t xml:space="preserve">SPXW/E231228P4775-USAE</t>
  </si>
  <si>
    <t xml:space="preserve">SPXW/E231228P4790-USAE</t>
  </si>
  <si>
    <t xml:space="preserve">SPXW/E231229C4000-USAE</t>
  </si>
  <si>
    <t xml:space="preserve">SPXW/E231229C4200-USAE</t>
  </si>
  <si>
    <t xml:space="preserve">SPXW/E231229C4250-USAE</t>
  </si>
  <si>
    <t xml:space="preserve">SPXW/E231229C4275-USAE</t>
  </si>
  <si>
    <t xml:space="preserve">SPXW/E231229C4300-USAE</t>
  </si>
  <si>
    <t xml:space="preserve">SPXW/E231229C4325-USAE</t>
  </si>
  <si>
    <t xml:space="preserve">SPXW/E231229C4350-USAE</t>
  </si>
  <si>
    <t xml:space="preserve">SPXW/E231229C4375-USAE</t>
  </si>
  <si>
    <t xml:space="preserve">SPXW/E231229C4400-USAE</t>
  </si>
  <si>
    <t xml:space="preserve">SPXW/E231229C4425-USAE</t>
  </si>
  <si>
    <t xml:space="preserve">SPXW/E231229C4450-USAE</t>
  </si>
  <si>
    <t xml:space="preserve">SPXW/E231229C4475-USAE</t>
  </si>
  <si>
    <t xml:space="preserve">SPXW/E231229C4500-USAE</t>
  </si>
  <si>
    <t xml:space="preserve">SPXW/E231229C4525-USAE</t>
  </si>
  <si>
    <t xml:space="preserve">SPXW/E231229C4550-USAE</t>
  </si>
  <si>
    <t xml:space="preserve">SPXW/E231229C4575-USAE</t>
  </si>
  <si>
    <t xml:space="preserve">SPXW/E231229C4800-USAE</t>
  </si>
  <si>
    <t xml:space="preserve">SPXW/E231229P2800-USAE</t>
  </si>
  <si>
    <t xml:space="preserve">SPXW/E231229P3000-USAE</t>
  </si>
  <si>
    <t xml:space="preserve">SPXW/E231229P3075-USAE</t>
  </si>
  <si>
    <t xml:space="preserve">SPXW/E231229P3300-USAE</t>
  </si>
  <si>
    <t xml:space="preserve">SPXW/E231229P3325-USAE</t>
  </si>
  <si>
    <t xml:space="preserve">SPXW/E231229P3350-USAE</t>
  </si>
  <si>
    <t xml:space="preserve">SPXW/E231229P3450-USAE</t>
  </si>
  <si>
    <t xml:space="preserve">SPXW/E231229P3500-USAE</t>
  </si>
  <si>
    <t xml:space="preserve">SPXW/E231229P3600-USAE</t>
  </si>
  <si>
    <t xml:space="preserve">SPXW/E231229P3625-USAE</t>
  </si>
  <si>
    <t xml:space="preserve">SPXW/E231229P3700-USAE</t>
  </si>
  <si>
    <t xml:space="preserve">SPXW/E231229P3750-USAE</t>
  </si>
  <si>
    <t xml:space="preserve">SPXW/E231229P3775-USAE</t>
  </si>
  <si>
    <t xml:space="preserve">SPXW/E231229P3800-USAE</t>
  </si>
  <si>
    <t xml:space="preserve">SPXW/E231229P3825-USAE</t>
  </si>
  <si>
    <t xml:space="preserve">SPXW/E231229P3875-USAE</t>
  </si>
  <si>
    <t xml:space="preserve">SPXW/E231229P3900-USAE</t>
  </si>
  <si>
    <t xml:space="preserve">SPXW/E231229P3925-USAE</t>
  </si>
  <si>
    <t xml:space="preserve">SPXW/E231229P3975-USAE</t>
  </si>
  <si>
    <t xml:space="preserve">SPXW/E231229P4000-USAE</t>
  </si>
  <si>
    <t xml:space="preserve">SPXW/E231229P4025-USAE</t>
  </si>
  <si>
    <t xml:space="preserve">SPXW/E231229P4075-USAE</t>
  </si>
  <si>
    <t xml:space="preserve">SPXW/E231229P4125-USAE</t>
  </si>
  <si>
    <t xml:space="preserve">SPXW/E231229P4150-USAE</t>
  </si>
  <si>
    <t xml:space="preserve">SPXW/E231229P4175-USAE</t>
  </si>
  <si>
    <t xml:space="preserve">SPXW/E231229P4200-USAE</t>
  </si>
  <si>
    <t xml:space="preserve">SPXW/E231229P4250-USAE</t>
  </si>
  <si>
    <t xml:space="preserve">SPXW/E231229P4275-USAE</t>
  </si>
  <si>
    <t xml:space="preserve">SPXW/E231229P4300-USAE</t>
  </si>
  <si>
    <t xml:space="preserve">SPXW/E231229P4325-USAE</t>
  </si>
  <si>
    <t xml:space="preserve">SPXW/E231229P4350-USAE</t>
  </si>
  <si>
    <t xml:space="preserve">SPXW/E231229P4375-USAE</t>
  </si>
  <si>
    <t xml:space="preserve">SPXW/E231229P4400-USAE</t>
  </si>
  <si>
    <t xml:space="preserve">SPXW/E231229P4425-USAE</t>
  </si>
  <si>
    <t xml:space="preserve">SPXW/E231229P4450-USAE</t>
  </si>
  <si>
    <t xml:space="preserve">SPXW/E231229P4500-USAE</t>
  </si>
  <si>
    <t xml:space="preserve">SPXW/E231229P4525-USAE</t>
  </si>
  <si>
    <t xml:space="preserve">SPXW/E231229P4550-USAE</t>
  </si>
  <si>
    <t xml:space="preserve">SPXW/E231229P4625-USAE</t>
  </si>
  <si>
    <t xml:space="preserve">SPXW/E231229P4800-USAE</t>
  </si>
  <si>
    <t xml:space="preserve">SPXW/E240102C4735-USAE</t>
  </si>
  <si>
    <t xml:space="preserve">SPXW/E240102C4750-USAE</t>
  </si>
  <si>
    <t xml:space="preserve">SPXW/E240102P4720-USAE</t>
  </si>
  <si>
    <t xml:space="preserve">SPXW/E240102P4735-USAE</t>
  </si>
  <si>
    <t xml:space="preserve">SPXW/E240430C4750-USAA</t>
  </si>
  <si>
    <t xml:space="preserve">SPXW/E240430P4175-USAA</t>
  </si>
  <si>
    <t xml:space="preserve">SPXW/E240430P4525-USAA</t>
  </si>
  <si>
    <t xml:space="preserve">SPXW/E240430P4725-USAA</t>
  </si>
  <si>
    <t xml:space="preserve">SPDR S&amp;P 500 ETF TRUST</t>
  </si>
  <si>
    <t xml:space="preserve">#78462F103</t>
  </si>
  <si>
    <t xml:space="preserve">SPY/A240119P445-USAA</t>
  </si>
  <si>
    <t xml:space="preserve">SPY/A240419C480-USAA</t>
  </si>
  <si>
    <t xml:space="preserve">SPY/A240419C505-USAA</t>
  </si>
  <si>
    <t xml:space="preserve">SPY/A240419C530-USAA</t>
  </si>
  <si>
    <t xml:space="preserve">SPY/A240419C555-USAA</t>
  </si>
  <si>
    <t xml:space="preserve">SPY/A240419P380-USAA</t>
  </si>
  <si>
    <t xml:space="preserve">SPY/A240419P405-USAA</t>
  </si>
  <si>
    <t xml:space="preserve">SPY/A240419P430-USAA</t>
  </si>
  <si>
    <t xml:space="preserve">SPY/A240419P455-USAA</t>
  </si>
  <si>
    <t xml:space="preserve">#803607100</t>
  </si>
  <si>
    <t xml:space="preserve">STEM INC</t>
  </si>
  <si>
    <t xml:space="preserve">#85859N102</t>
  </si>
  <si>
    <t xml:space="preserve">SUNCOR ENERGY INC</t>
  </si>
  <si>
    <t xml:space="preserve">#867224107</t>
  </si>
  <si>
    <t xml:space="preserve">SHOCKWAVE MEDICAL INC</t>
  </si>
  <si>
    <t xml:space="preserve">#82489T104</t>
  </si>
  <si>
    <t xml:space="preserve">INTEREST_RATE_SWAP</t>
  </si>
  <si>
    <t xml:space="preserve">IRSVAN-USD-18019591</t>
  </si>
  <si>
    <t xml:space="preserve">IRS NA 05/15/2024 05/15/2025 5.50000000 USD</t>
  </si>
  <si>
    <t xml:space="preserve">IRSVAN-USD-18019614</t>
  </si>
  <si>
    <t xml:space="preserve">IRS NA 05/15/2024 05/15/2025 5.75000000 USD</t>
  </si>
  <si>
    <t xml:space="preserve">IRSVAN-USD-18343575</t>
  </si>
  <si>
    <t xml:space="preserve">IRS NA 02/02/2024 02/02/2025 5.00000000 USD</t>
  </si>
  <si>
    <t xml:space="preserve">IRSVAN-USD-18343577</t>
  </si>
  <si>
    <t xml:space="preserve">IRS NA 02/02/2024 02/02/2025 5.25000000 USD</t>
  </si>
  <si>
    <t xml:space="preserve">IRSVAN-USD-18343581</t>
  </si>
  <si>
    <t xml:space="preserve">IRS NA 02/02/2024 02/02/2025 5.50000000 USD</t>
  </si>
  <si>
    <t xml:space="preserve">IRSVAN-USD-18347162</t>
  </si>
  <si>
    <t xml:space="preserve">IRS NA 03/12/2024 03/12/2034 4.25000000 USD</t>
  </si>
  <si>
    <t xml:space="preserve">IRSVAN-USD-18347164</t>
  </si>
  <si>
    <t xml:space="preserve">IRS NA 03/12/2024 03/12/2034 4.50000000 USD</t>
  </si>
  <si>
    <t xml:space="preserve">STRYKER CORP</t>
  </si>
  <si>
    <t xml:space="preserve">#863667101</t>
  </si>
  <si>
    <t xml:space="preserve">#00206R102</t>
  </si>
  <si>
    <t xml:space="preserve">T375L30-USAA</t>
  </si>
  <si>
    <t xml:space="preserve">91282CJQ5</t>
  </si>
  <si>
    <t xml:space="preserve">US91282CJQ50</t>
  </si>
  <si>
    <t xml:space="preserve">T4375K30-USAA</t>
  </si>
  <si>
    <t xml:space="preserve">91282CJM4</t>
  </si>
  <si>
    <t xml:space="preserve">US91282CJM47</t>
  </si>
  <si>
    <t xml:space="preserve">T4375L26-USAA</t>
  </si>
  <si>
    <t xml:space="preserve">TDG-USAA</t>
  </si>
  <si>
    <t xml:space="preserve">US8936411003</t>
  </si>
  <si>
    <t xml:space="preserve">TDG/A240315C1000-USAA</t>
  </si>
  <si>
    <t xml:space="preserve">TRANSDIGM GROUP INC</t>
  </si>
  <si>
    <t xml:space="preserve">#893641100</t>
  </si>
  <si>
    <t xml:space="preserve">TDG/A240315C1060-USAA</t>
  </si>
  <si>
    <t xml:space="preserve">TDG/A240315C1120-USAA</t>
  </si>
  <si>
    <t xml:space="preserve">TDG/A240315P795-USAA</t>
  </si>
  <si>
    <t xml:space="preserve">TDG/A240315P845-USAA</t>
  </si>
  <si>
    <t xml:space="preserve">TDG/A240315P895-USAA</t>
  </si>
  <si>
    <t xml:space="preserve">TDG/A240315P945-USAA</t>
  </si>
  <si>
    <t xml:space="preserve">TDW-USAA</t>
  </si>
  <si>
    <t xml:space="preserve">88642R109</t>
  </si>
  <si>
    <t xml:space="preserve">US88642R1095</t>
  </si>
  <si>
    <t xml:space="preserve">TEL-USAA</t>
  </si>
  <si>
    <t xml:space="preserve">H84989104</t>
  </si>
  <si>
    <t xml:space="preserve">CH0102993182</t>
  </si>
  <si>
    <t xml:space="preserve">TEL/A240419C145-USAA</t>
  </si>
  <si>
    <t xml:space="preserve">TE CONNECTIVITY LTD</t>
  </si>
  <si>
    <t xml:space="preserve">#H84989104</t>
  </si>
  <si>
    <t xml:space="preserve">TEL/A240419C155-USAA</t>
  </si>
  <si>
    <t xml:space="preserve">TEL/A240419C165-USAA</t>
  </si>
  <si>
    <t xml:space="preserve">TEL/A240419P115-USAA</t>
  </si>
  <si>
    <t xml:space="preserve">TEL/A240419P125-USAA</t>
  </si>
  <si>
    <t xml:space="preserve">TEL/A240419P135-USAA</t>
  </si>
  <si>
    <t xml:space="preserve">TEVA-ILAA</t>
  </si>
  <si>
    <t xml:space="preserve">TRUIST FINANCIAL CORP</t>
  </si>
  <si>
    <t xml:space="preserve">#89832Q109</t>
  </si>
  <si>
    <t xml:space="preserve">#87612E106</t>
  </si>
  <si>
    <t xml:space="preserve">TJX COMPANIES INC</t>
  </si>
  <si>
    <t xml:space="preserve">#872540109</t>
  </si>
  <si>
    <t xml:space="preserve">TJX/A240419C105-USAA</t>
  </si>
  <si>
    <t xml:space="preserve">TJX/A240419C110-USAA</t>
  </si>
  <si>
    <t xml:space="preserve">TJX/A240419C95-USAA</t>
  </si>
  <si>
    <t xml:space="preserve">TJX/A240419P75-USAA</t>
  </si>
  <si>
    <t xml:space="preserve">TJX/A240419P80-USAA</t>
  </si>
  <si>
    <t xml:space="preserve">TJX/A240419P90-USAA</t>
  </si>
  <si>
    <t xml:space="preserve">TRANSMEDICS GROUP INC</t>
  </si>
  <si>
    <t xml:space="preserve">#89377M109</t>
  </si>
  <si>
    <t xml:space="preserve">#883556102</t>
  </si>
  <si>
    <t xml:space="preserve">#872590104</t>
  </si>
  <si>
    <t xml:space="preserve">TPI COMPOSITES INC</t>
  </si>
  <si>
    <t xml:space="preserve">#87266J104</t>
  </si>
  <si>
    <t xml:space="preserve">TRGP-USAA</t>
  </si>
  <si>
    <t xml:space="preserve">TARGA RESOURCES CORP</t>
  </si>
  <si>
    <t xml:space="preserve">#87612G101</t>
  </si>
  <si>
    <t xml:space="preserve">TRACTOR SUPPLY COMPANY</t>
  </si>
  <si>
    <t xml:space="preserve">#892356106</t>
  </si>
  <si>
    <t xml:space="preserve">#88160R101</t>
  </si>
  <si>
    <t xml:space="preserve">TT-USAA</t>
  </si>
  <si>
    <t xml:space="preserve">G8994E103</t>
  </si>
  <si>
    <t xml:space="preserve">IE00BK9ZQ967</t>
  </si>
  <si>
    <t xml:space="preserve">TT/A240315C250-USAA</t>
  </si>
  <si>
    <t xml:space="preserve">TRANE TECHNOLOGIES PLC</t>
  </si>
  <si>
    <t xml:space="preserve">#G8994E103</t>
  </si>
  <si>
    <t xml:space="preserve">TT/A240315C270-USAA</t>
  </si>
  <si>
    <t xml:space="preserve">TT/A240315P195-USAA</t>
  </si>
  <si>
    <t xml:space="preserve">TT/A240315P210-USAA</t>
  </si>
  <si>
    <t xml:space="preserve">TT/A240315P230-USAA</t>
  </si>
  <si>
    <t xml:space="preserve">TTD-USAA</t>
  </si>
  <si>
    <t xml:space="preserve">88339J105</t>
  </si>
  <si>
    <t xml:space="preserve">US88339J1051</t>
  </si>
  <si>
    <t xml:space="preserve">US TREASURY N/B 4.25% 12/31/2025</t>
  </si>
  <si>
    <t xml:space="preserve">#91282CJS1</t>
  </si>
  <si>
    <t xml:space="preserve">TRAVERE THERAPEUTICS INC</t>
  </si>
  <si>
    <t xml:space="preserve">#89422G107</t>
  </si>
  <si>
    <t xml:space="preserve">TEXAS INSTRUMENTS INC</t>
  </si>
  <si>
    <t xml:space="preserve">#882508104</t>
  </si>
  <si>
    <t xml:space="preserve">T4875J30-USAA</t>
  </si>
  <si>
    <t xml:space="preserve">US TREASURY N/B 4.875% 10/31/2030</t>
  </si>
  <si>
    <t xml:space="preserve">91282CJG7</t>
  </si>
  <si>
    <t xml:space="preserve">#91282CJG7</t>
  </si>
  <si>
    <t xml:space="preserve">#90353T100</t>
  </si>
  <si>
    <t xml:space="preserve">#90384S303</t>
  </si>
  <si>
    <t xml:space="preserve">#91324P102</t>
  </si>
  <si>
    <t xml:space="preserve">UNH/A240315C590-USAA</t>
  </si>
  <si>
    <t xml:space="preserve">UNH/A240315C620-USAA</t>
  </si>
  <si>
    <t xml:space="preserve">UNH/A240315C650-USAA</t>
  </si>
  <si>
    <t xml:space="preserve">UNH/A240315P440-USAA</t>
  </si>
  <si>
    <t xml:space="preserve">UNH/A240315P470-USAA</t>
  </si>
  <si>
    <t xml:space="preserve">UNH/A240315P500-USAA</t>
  </si>
  <si>
    <t xml:space="preserve">UNH/A240315P530-USAA</t>
  </si>
  <si>
    <t xml:space="preserve">UNION PACIFIC CORP</t>
  </si>
  <si>
    <t xml:space="preserve">#907818108</t>
  </si>
  <si>
    <t xml:space="preserve">UNITED PARCEL SERVICE-CL B</t>
  </si>
  <si>
    <t xml:space="preserve">#911312106</t>
  </si>
  <si>
    <t xml:space="preserve">#911363109</t>
  </si>
  <si>
    <t xml:space="preserve">US BANCORP</t>
  </si>
  <si>
    <t xml:space="preserve">#902973304</t>
  </si>
  <si>
    <t xml:space="preserve">USB/A240419C45-USAA</t>
  </si>
  <si>
    <t xml:space="preserve">USB/A240419C47.5-USAA</t>
  </si>
  <si>
    <t xml:space="preserve">USB/A240419C50-USAA</t>
  </si>
  <si>
    <t xml:space="preserve">USB/A240419P35-USAA</t>
  </si>
  <si>
    <t xml:space="preserve">USB/A240419P37.5-USAA</t>
  </si>
  <si>
    <t xml:space="preserve">USB/A240419P40-USAA</t>
  </si>
  <si>
    <t xml:space="preserve">USB/A240419P42.5-USAA</t>
  </si>
  <si>
    <t xml:space="preserve">VIX-USAA</t>
  </si>
  <si>
    <t xml:space="preserve">CBOE SPX VOLATILITY INDX</t>
  </si>
  <si>
    <t xml:space="preserve">12497K100</t>
  </si>
  <si>
    <t xml:space="preserve">#12497K100</t>
  </si>
  <si>
    <t xml:space="preserve">VISA INC-CLASS A SHARES</t>
  </si>
  <si>
    <t xml:space="preserve">#92826C839</t>
  </si>
  <si>
    <t xml:space="preserve">#91913Y100</t>
  </si>
  <si>
    <t xml:space="preserve">VRSN-USAA</t>
  </si>
  <si>
    <t xml:space="preserve">US92343E1029</t>
  </si>
  <si>
    <t xml:space="preserve">VRT-USAA</t>
  </si>
  <si>
    <t xml:space="preserve">VERTIV HOLDINGS CO-A</t>
  </si>
  <si>
    <t xml:space="preserve">#92537N108</t>
  </si>
  <si>
    <t xml:space="preserve">#92532F100</t>
  </si>
  <si>
    <t xml:space="preserve">VZ/A240419C39-USAA</t>
  </si>
  <si>
    <t xml:space="preserve">#92343V104</t>
  </si>
  <si>
    <t xml:space="preserve">VZ/A240419C45-USAA</t>
  </si>
  <si>
    <t xml:space="preserve">VZ/A240419P31-USAA</t>
  </si>
  <si>
    <t xml:space="preserve">VZ/A240419P33-USAA</t>
  </si>
  <si>
    <t xml:space="preserve">VZ/A240419P35-USAA</t>
  </si>
  <si>
    <t xml:space="preserve">VZ/A240419P37-USAA</t>
  </si>
  <si>
    <t xml:space="preserve">WBD/A240119P10-USAA</t>
  </si>
  <si>
    <t xml:space="preserve">#934423104</t>
  </si>
  <si>
    <t xml:space="preserve">WELL-USAA</t>
  </si>
  <si>
    <t xml:space="preserve">95040Q104</t>
  </si>
  <si>
    <t xml:space="preserve">US95040Q1040</t>
  </si>
  <si>
    <t xml:space="preserve">WELL/A240315C105-USAA</t>
  </si>
  <si>
    <t xml:space="preserve">WELLTOWER INC</t>
  </si>
  <si>
    <t xml:space="preserve">#95040Q104</t>
  </si>
  <si>
    <t xml:space="preserve">WELL/A240315C92.5-USAA</t>
  </si>
  <si>
    <t xml:space="preserve">WELL/A240315C97.5-USAA</t>
  </si>
  <si>
    <t xml:space="preserve">WELL/A240315P72.5-USAA</t>
  </si>
  <si>
    <t xml:space="preserve">WELL/A240315P77.5-USAA</t>
  </si>
  <si>
    <t xml:space="preserve">WELL/A240315P82.5-USAA</t>
  </si>
  <si>
    <t xml:space="preserve">WELL/A240315P87.5-USAA</t>
  </si>
  <si>
    <t xml:space="preserve">WELLS FARGO &amp; CO</t>
  </si>
  <si>
    <t xml:space="preserve">#949746101</t>
  </si>
  <si>
    <t xml:space="preserve">WHRCDS100L2028-158430936</t>
  </si>
  <si>
    <t xml:space="preserve">WHR429F-USAA</t>
  </si>
  <si>
    <t xml:space="preserve">WORKIVA INC</t>
  </si>
  <si>
    <t xml:space="preserve">#98139A105</t>
  </si>
  <si>
    <t xml:space="preserve">WMB-USAA</t>
  </si>
  <si>
    <t xml:space="preserve">#969457100</t>
  </si>
  <si>
    <t xml:space="preserve">#931142103</t>
  </si>
  <si>
    <t xml:space="preserve">WMT/A240315C170-USAA</t>
  </si>
  <si>
    <t xml:space="preserve">WMT/A240315C180-USAA</t>
  </si>
  <si>
    <t xml:space="preserve">WMT/A240315C190-USAA</t>
  </si>
  <si>
    <t xml:space="preserve">WMT/A240315P130-USAA</t>
  </si>
  <si>
    <t xml:space="preserve">WMT/A240315P140-USAA</t>
  </si>
  <si>
    <t xml:space="preserve">WMT/A240315P160-USAA</t>
  </si>
  <si>
    <t xml:space="preserve">BD2875E49-USAA</t>
  </si>
  <si>
    <t xml:space="preserve">US TREASURY N/B 2.875% 05/15/2049</t>
  </si>
  <si>
    <t xml:space="preserve">912810SH2</t>
  </si>
  <si>
    <t xml:space="preserve">#912810SH2</t>
  </si>
  <si>
    <t xml:space="preserve">WISDOMTREE INC</t>
  </si>
  <si>
    <t xml:space="preserve">#97717P104</t>
  </si>
  <si>
    <t xml:space="preserve">#983134107</t>
  </si>
  <si>
    <t xml:space="preserve">ENERGY SELECT SECTOR SPDR</t>
  </si>
  <si>
    <t xml:space="preserve">#81369Y506</t>
  </si>
  <si>
    <t xml:space="preserve">FINANCIAL SELECT SECTOR SPDR</t>
  </si>
  <si>
    <t xml:space="preserve">#81369Y605</t>
  </si>
  <si>
    <t xml:space="preserve">XOMETRY INC-A</t>
  </si>
  <si>
    <t xml:space="preserve">#98423F109</t>
  </si>
  <si>
    <t xml:space="preserve">#30231G102</t>
  </si>
  <si>
    <t xml:space="preserve">YUM! BRANDS INC</t>
  </si>
  <si>
    <t xml:space="preserve">#988498101</t>
  </si>
  <si>
    <t xml:space="preserve">#98980F104</t>
  </si>
  <si>
    <t xml:space="preserve">@pClientID = Readystate Asset Management, LP - RSAM; @pStage = EOD; @pEndDate = 12/31/2023; @pPosType = ACCT; @pBuNameList = *; @pPostingRuleGroup = DEFAULT; @pSoiType = REGULAR; @pIncludeHedgeAccts = 0; @pExcludeBusinessUnits = 0; @pAllocationLogic = NONE; @pDesk = *; @pFundFamily = *; @pBondAmReportType = NEW; @pRiskReporting = Y; @pInstType = ALL; @pFinancialTypeCode = 0; @pIncludeIndependentAmt = N</t>
  </si>
  <si>
    <t xml:space="preserve">Report Date</t>
  </si>
  <si>
    <t xml:space="preserve">Category</t>
  </si>
  <si>
    <t xml:space="preserve">SOI Category</t>
  </si>
  <si>
    <t xml:space="preserve">Account</t>
  </si>
  <si>
    <t xml:space="preserve">Acct Legal Name</t>
  </si>
  <si>
    <t xml:space="preserve">Acct Sub Type</t>
  </si>
  <si>
    <t xml:space="preserve">Sub Account</t>
  </si>
  <si>
    <t xml:space="preserve">GL Account Description</t>
  </si>
  <si>
    <t xml:space="preserve">Financial Type</t>
  </si>
  <si>
    <t xml:space="preserve">Instrument Desc</t>
  </si>
  <si>
    <t xml:space="preserve">Swap Type</t>
  </si>
  <si>
    <t xml:space="preserve">TRS Instrument</t>
  </si>
  <si>
    <t xml:space="preserve">TRS Instrument Desc</t>
  </si>
  <si>
    <t xml:space="preserve">Underlying Financial Type</t>
  </si>
  <si>
    <t xml:space="preserve">Issuer Description</t>
  </si>
  <si>
    <t xml:space="preserve">Issuer Country Name</t>
  </si>
  <si>
    <t xml:space="preserve">BB Industry Group</t>
  </si>
  <si>
    <t xml:space="preserve">BB Industry Subgroup</t>
  </si>
  <si>
    <t xml:space="preserve">BB Industry Sector</t>
  </si>
  <si>
    <t xml:space="preserve">Consolidated Industry</t>
  </si>
  <si>
    <t xml:space="preserve">Classification</t>
  </si>
  <si>
    <t xml:space="preserve">Underlying1_Classification</t>
  </si>
  <si>
    <t xml:space="preserve">Underlying2_Classification</t>
  </si>
  <si>
    <t xml:space="preserve">Underlying_Index_Description</t>
  </si>
  <si>
    <t xml:space="preserve">Ultimate Classification</t>
  </si>
  <si>
    <t xml:space="preserve">Primary Exchange</t>
  </si>
  <si>
    <t xml:space="preserve">Clearing House</t>
  </si>
  <si>
    <t xml:space="preserve">Expiration Date A</t>
  </si>
  <si>
    <t xml:space="preserve">Option Call Put</t>
  </si>
  <si>
    <t xml:space="preserve">Fixed Leg Pay Or Rcv</t>
  </si>
  <si>
    <t xml:space="preserve">Posting Currency</t>
  </si>
  <si>
    <t xml:space="preserve">Base Currency</t>
  </si>
  <si>
    <t xml:space="preserve">Dominant Currency</t>
  </si>
  <si>
    <t xml:space="preserve">Non Dominant Currency</t>
  </si>
  <si>
    <t xml:space="preserve">Asset Or Liability</t>
  </si>
  <si>
    <t xml:space="preserve">TD Current Qty</t>
  </si>
  <si>
    <t xml:space="preserve">Trade Factor</t>
  </si>
  <si>
    <t xml:space="preserve">Price</t>
  </si>
  <si>
    <t xml:space="preserve">Fx</t>
  </si>
  <si>
    <t xml:space="preserve">End Date Position Duration</t>
  </si>
  <si>
    <t xml:space="preserve">End Date10yr OTRUs Govt Duration</t>
  </si>
  <si>
    <t xml:space="preserve">End Date Delta</t>
  </si>
  <si>
    <t xml:space="preserve">End Date Underlying Price</t>
  </si>
  <si>
    <t xml:space="preserve">Cost Base</t>
  </si>
  <si>
    <t xml:space="preserve">Cost Fx Base</t>
  </si>
  <si>
    <t xml:space="preserve">Unrealized Base Cnsld</t>
  </si>
  <si>
    <t xml:space="preserve">Accrued Base</t>
  </si>
  <si>
    <t xml:space="preserve">Adj Base TDMV</t>
  </si>
  <si>
    <t xml:space="preserve">FAS161Notional Amount</t>
  </si>
  <si>
    <t xml:space="preserve">PF Exposure Sub Type</t>
  </si>
  <si>
    <t xml:space="preserve">Inst Custom Column1</t>
  </si>
  <si>
    <t xml:space="preserve">Inst Custom Column10</t>
  </si>
  <si>
    <t xml:space="preserve">Inst Custom Column11</t>
  </si>
  <si>
    <t xml:space="preserve">Inst Custom Column8</t>
  </si>
  <si>
    <t xml:space="preserve">Desk</t>
  </si>
  <si>
    <t xml:space="preserve">Side Pocket</t>
  </si>
  <si>
    <t xml:space="preserve">Identifier CUSIP</t>
  </si>
  <si>
    <t xml:space="preserve">Identifier ISIN</t>
  </si>
  <si>
    <t xml:space="preserve">AdjCUSIP</t>
  </si>
  <si>
    <t xml:space="preserve">Adj Cusip</t>
  </si>
  <si>
    <t xml:space="preserve">BNP Paribas Prime Brokerage, Inc.</t>
  </si>
  <si>
    <t xml:space="preserve">PB</t>
  </si>
  <si>
    <t xml:space="preserve">CASH</t>
  </si>
  <si>
    <t xml:space="preserve">Rcv BD Secur &amp; Clearing Org</t>
  </si>
  <si>
    <t xml:space="preserve">CURRENCY</t>
  </si>
  <si>
    <t xml:space="preserve">UNITED STATES DOLLARS</t>
  </si>
  <si>
    <t xml:space="preserve">Currency</t>
  </si>
  <si>
    <t xml:space="preserve">USD Curncy</t>
  </si>
  <si>
    <t xml:space="preserve">USD</t>
  </si>
  <si>
    <t xml:space="preserve">Asset</t>
  </si>
  <si>
    <t xml:space="preserve">OTHER_CASH_AND_CASH_EQ</t>
  </si>
  <si>
    <t xml:space="preserve">Invalid Desk</t>
  </si>
  <si>
    <t xml:space="preserve">MainSidePocket</t>
  </si>
  <si>
    <t xml:space="preserve">J.P. Morgan Securities LLC (fka JP Morgan Securities Inc.)</t>
  </si>
  <si>
    <t xml:space="preserve">Scotia Capital (USA) Inc</t>
  </si>
  <si>
    <t xml:space="preserve">MARGIN</t>
  </si>
  <si>
    <t xml:space="preserve">SCM1-DPB-RSMF</t>
  </si>
  <si>
    <t xml:space="preserve">BNP Paribas S.A.</t>
  </si>
  <si>
    <t xml:space="preserve">FUT</t>
  </si>
  <si>
    <t xml:space="preserve">FUTURE</t>
  </si>
  <si>
    <t xml:space="preserve">Fut Cash Collateral</t>
  </si>
  <si>
    <t xml:space="preserve">Bank of New York Mellon</t>
  </si>
  <si>
    <t xml:space="preserve">CUST</t>
  </si>
  <si>
    <t xml:space="preserve">Cash at Custodian</t>
  </si>
  <si>
    <t xml:space="preserve">Security</t>
  </si>
  <si>
    <t xml:space="preserve">Cash Equivalents</t>
  </si>
  <si>
    <t xml:space="preserve">Money Market Funds</t>
  </si>
  <si>
    <t xml:space="preserve">MONEY_MARKET</t>
  </si>
  <si>
    <t xml:space="preserve">JPMORGAN US TR PL MMKT-CAP</t>
  </si>
  <si>
    <t xml:space="preserve">HGOXX-USAA</t>
  </si>
  <si>
    <t xml:space="preserve">JPMORGAN US TREASURY PLUS MONEY</t>
  </si>
  <si>
    <t xml:space="preserve">JTCXX US Equity</t>
  </si>
  <si>
    <t xml:space="preserve">MONEY_MARKETS</t>
  </si>
  <si>
    <t xml:space="preserve">#4812C2239</t>
  </si>
  <si>
    <t xml:space="preserve">BLACKROCK LIQ FUND T-FD-IN</t>
  </si>
  <si>
    <t xml:space="preserve">BLACKROCK LIQUIDITY FUNDS T-FUND</t>
  </si>
  <si>
    <t xml:space="preserve">#09248U718</t>
  </si>
  <si>
    <t xml:space="preserve">CCP_OTC</t>
  </si>
  <si>
    <t xml:space="preserve">CRSWAP</t>
  </si>
  <si>
    <t xml:space="preserve">Rcv OTC Cash</t>
  </si>
  <si>
    <t xml:space="preserve">SHORT</t>
  </si>
  <si>
    <t xml:space="preserve">JPMorgan Chase Bank, N.A.</t>
  </si>
  <si>
    <t xml:space="preserve">SWAP</t>
  </si>
  <si>
    <t xml:space="preserve">COLLAT</t>
  </si>
  <si>
    <t xml:space="preserve">OTC Cash Collateral</t>
  </si>
  <si>
    <t xml:space="preserve">OPTION</t>
  </si>
  <si>
    <t xml:space="preserve">Assets Privately Held</t>
  </si>
  <si>
    <t xml:space="preserve">BOOK</t>
  </si>
  <si>
    <t xml:space="preserve">Barclays Bank PLC</t>
  </si>
  <si>
    <t xml:space="preserve">BCA1-DPB-RSMF</t>
  </si>
  <si>
    <t xml:space="preserve">Barclays Capital Inc.</t>
  </si>
  <si>
    <t xml:space="preserve">SCM2-DPB-RSMF</t>
  </si>
  <si>
    <t xml:space="preserve">BRITISH POUND</t>
  </si>
  <si>
    <t xml:space="preserve">GBP Curncy</t>
  </si>
  <si>
    <t xml:space="preserve">GBP</t>
  </si>
  <si>
    <t xml:space="preserve">NON_US_CURRENCY_HOLDINGS</t>
  </si>
  <si>
    <t xml:space="preserve">Northern Trust Company</t>
  </si>
  <si>
    <t xml:space="preserve">NORTHERN INST TREASURY-PREM</t>
  </si>
  <si>
    <t xml:space="preserve">NITXX-USAA</t>
  </si>
  <si>
    <t xml:space="preserve">NORTHERN INSTITUTIONAL TREASURY</t>
  </si>
  <si>
    <t xml:space="preserve">NTPXX US Equity</t>
  </si>
  <si>
    <t xml:space="preserve">#665279873</t>
  </si>
  <si>
    <t xml:space="preserve">Liability</t>
  </si>
  <si>
    <t xml:space="preserve">HOLD-CAP-RSMF</t>
  </si>
  <si>
    <t xml:space="preserve">Investor Capital</t>
  </si>
  <si>
    <t xml:space="preserve">INV_CAPTL</t>
  </si>
  <si>
    <t xml:space="preserve">RED</t>
  </si>
  <si>
    <t xml:space="preserve">Capital Dist/Redemptions Pybl</t>
  </si>
  <si>
    <t xml:space="preserve">Repo Cash Collateral</t>
  </si>
  <si>
    <t xml:space="preserve">CANADIAN DOLLAR</t>
  </si>
  <si>
    <t xml:space="preserve">CAD Curncy</t>
  </si>
  <si>
    <t xml:space="preserve">CAD</t>
  </si>
  <si>
    <t xml:space="preserve">EUROPEAN UNION EURO</t>
  </si>
  <si>
    <t xml:space="preserve">European Union</t>
  </si>
  <si>
    <t xml:space="preserve">EUR Curncy</t>
  </si>
  <si>
    <t xml:space="preserve">EUR</t>
  </si>
  <si>
    <t xml:space="preserve">BOAM-ISD-RSMF</t>
  </si>
  <si>
    <t xml:space="preserve">Bank of America, N.A.</t>
  </si>
  <si>
    <t xml:space="preserve">Equity Securities</t>
  </si>
  <si>
    <t xml:space="preserve">Lg Stocks- Cost</t>
  </si>
  <si>
    <t xml:space="preserve">AFFIRM HOLDINGS INC</t>
  </si>
  <si>
    <t xml:space="preserve">AFFIRM HOLDINGS, INC.</t>
  </si>
  <si>
    <t xml:space="preserve">Commercial Services</t>
  </si>
  <si>
    <t xml:space="preserve">Commercial Serv-Finance</t>
  </si>
  <si>
    <t xml:space="preserve">Consumer, Non-cyclical</t>
  </si>
  <si>
    <t xml:space="preserve">Consumer</t>
  </si>
  <si>
    <t xml:space="preserve">AFRM US Equity</t>
  </si>
  <si>
    <t xml:space="preserve">NASDAQ/NGS (GLOBAL SELECT MARKET</t>
  </si>
  <si>
    <t xml:space="preserve">LSTD_EQ_OTHER_INSTITUTIONS</t>
  </si>
  <si>
    <t xml:space="preserve">#00827B106</t>
  </si>
  <si>
    <t xml:space="preserve">Equity Fund</t>
  </si>
  <si>
    <t xml:space="preserve">Funds</t>
  </si>
  <si>
    <t xml:space="preserve">Financial</t>
  </si>
  <si>
    <t xml:space="preserve">NYSE ARCA</t>
  </si>
  <si>
    <t xml:space="preserve">ALTICE USA INC- A</t>
  </si>
  <si>
    <t xml:space="preserve">ALTICE USA, INC.</t>
  </si>
  <si>
    <t xml:space="preserve">Media</t>
  </si>
  <si>
    <t xml:space="preserve">Cable/Satellite TV</t>
  </si>
  <si>
    <t xml:space="preserve">Communications</t>
  </si>
  <si>
    <t xml:space="preserve">Technology</t>
  </si>
  <si>
    <t xml:space="preserve">CLASS_A</t>
  </si>
  <si>
    <t xml:space="preserve">NEW YORK STOCK EXCHANGE, INC.</t>
  </si>
  <si>
    <t xml:space="preserve">#02156K103</t>
  </si>
  <si>
    <t xml:space="preserve">GENERAL MOTORS COMPANY</t>
  </si>
  <si>
    <t xml:space="preserve">Auto Manufacturers</t>
  </si>
  <si>
    <t xml:space="preserve">Auto-Cars/Light Trucks</t>
  </si>
  <si>
    <t xml:space="preserve">Consumer, Cyclical</t>
  </si>
  <si>
    <t xml:space="preserve">NASDAQ/NMS (GLOBAL MARKET)</t>
  </si>
  <si>
    <t xml:space="preserve">FINANCIAL SELECT SECTOR SPDR FUN</t>
  </si>
  <si>
    <t xml:space="preserve">UNITED STATES STEEL CORP</t>
  </si>
  <si>
    <t xml:space="preserve">UNITED STATES STEEL CORPORATION</t>
  </si>
  <si>
    <t xml:space="preserve">Iron/Steel</t>
  </si>
  <si>
    <t xml:space="preserve">Steel-Producers</t>
  </si>
  <si>
    <t xml:space="preserve">Basic Materials</t>
  </si>
  <si>
    <t xml:space="preserve">#912909108</t>
  </si>
  <si>
    <t xml:space="preserve">AMERICAN AXLE &amp; MFG HOLDINGS</t>
  </si>
  <si>
    <t xml:space="preserve">AMERICAN AXLE &amp; MANUFACTURING HO</t>
  </si>
  <si>
    <t xml:space="preserve">Auto Parts&amp;Equipment</t>
  </si>
  <si>
    <t xml:space="preserve">Auto/Trk Prts&amp;Equip-Orig</t>
  </si>
  <si>
    <t xml:space="preserve">#024061103</t>
  </si>
  <si>
    <t xml:space="preserve">CLOUDFLARE, INC.</t>
  </si>
  <si>
    <t xml:space="preserve">Software</t>
  </si>
  <si>
    <t xml:space="preserve">Computer Software</t>
  </si>
  <si>
    <t xml:space="preserve">PENN ENTERTAINMENT, INC.</t>
  </si>
  <si>
    <t xml:space="preserve">Entertainment</t>
  </si>
  <si>
    <t xml:space="preserve">Racetracks</t>
  </si>
  <si>
    <t xml:space="preserve">#707569109</t>
  </si>
  <si>
    <t xml:space="preserve">BILL HOLDINGS, INC.</t>
  </si>
  <si>
    <t xml:space="preserve">Enterprise Software/Serv</t>
  </si>
  <si>
    <t xml:space="preserve">PAYPAL HOLDINGS, INC.</t>
  </si>
  <si>
    <t xml:space="preserve">SPLUNK INC.</t>
  </si>
  <si>
    <t xml:space="preserve">#848637104</t>
  </si>
  <si>
    <t xml:space="preserve">IHEARTMEDIA INC - CLASS A</t>
  </si>
  <si>
    <t xml:space="preserve">CCMO-USAA</t>
  </si>
  <si>
    <t xml:space="preserve">IHEARTMEDIA, INC.</t>
  </si>
  <si>
    <t xml:space="preserve">Radio</t>
  </si>
  <si>
    <t xml:space="preserve">#45174J509</t>
  </si>
  <si>
    <t xml:space="preserve">GUIDEWIRE SOFTWARE, INC.</t>
  </si>
  <si>
    <t xml:space="preserve">#40171V100</t>
  </si>
  <si>
    <t xml:space="preserve">AMC NETWORKS INC-A</t>
  </si>
  <si>
    <t xml:space="preserve">AMC NETWORKS INC.</t>
  </si>
  <si>
    <t xml:space="preserve">Television</t>
  </si>
  <si>
    <t xml:space="preserve">#00164V103</t>
  </si>
  <si>
    <t xml:space="preserve">ANTERO RESOURCES CORPORATION</t>
  </si>
  <si>
    <t xml:space="preserve">Oil&amp;Gas</t>
  </si>
  <si>
    <t xml:space="preserve">Oil Comp-Explor&amp;Prodtn</t>
  </si>
  <si>
    <t xml:space="preserve">Energy</t>
  </si>
  <si>
    <t xml:space="preserve">Energy &amp; Utilities</t>
  </si>
  <si>
    <t xml:space="preserve">#03674X106</t>
  </si>
  <si>
    <t xml:space="preserve">APA CORP</t>
  </si>
  <si>
    <t xml:space="preserve">#03743Q108</t>
  </si>
  <si>
    <t xml:space="preserve">SOUTHWESTERN ENERGY COMPANY</t>
  </si>
  <si>
    <t xml:space="preserve">#845467109</t>
  </si>
  <si>
    <t xml:space="preserve">GOODYEAR TIRE &amp; RUBBER CO</t>
  </si>
  <si>
    <t xml:space="preserve">THE GOODYEAR TIRE &amp; RUBBER COMPA</t>
  </si>
  <si>
    <t xml:space="preserve">Rubber-Tires</t>
  </si>
  <si>
    <t xml:space="preserve">#382550101</t>
  </si>
  <si>
    <t xml:space="preserve">PERSHING SQUARE TONTINE -A</t>
  </si>
  <si>
    <t xml:space="preserve">PSTH/U-USAA</t>
  </si>
  <si>
    <t xml:space="preserve">PERSHING SQUARE TONTINE HOLDINGS</t>
  </si>
  <si>
    <t xml:space="preserve">Holding Companies-Divers</t>
  </si>
  <si>
    <t xml:space="preserve">Specified Purpose Acquis</t>
  </si>
  <si>
    <t xml:space="preserve">Diversified</t>
  </si>
  <si>
    <t xml:space="preserve">ESCROW_LINE</t>
  </si>
  <si>
    <t xml:space="preserve">ULSTD_EQ_OTHER_INSTITUTIONS</t>
  </si>
  <si>
    <t xml:space="preserve">#715ESC018</t>
  </si>
  <si>
    <t xml:space="preserve">CALLON PETROLEUM CO</t>
  </si>
  <si>
    <t xml:space="preserve">CALLON PETROLEUM COMPANY</t>
  </si>
  <si>
    <t xml:space="preserve">#13123X508</t>
  </si>
  <si>
    <t xml:space="preserve">SM ENERGY COMPANY</t>
  </si>
  <si>
    <t xml:space="preserve">#78454L100</t>
  </si>
  <si>
    <t xml:space="preserve">PARAMOUNT GLOBAL-CLASS B</t>
  </si>
  <si>
    <t xml:space="preserve">Multimedia</t>
  </si>
  <si>
    <t xml:space="preserve">CLASS_B,NON_VOTING</t>
  </si>
  <si>
    <t xml:space="preserve">#92556H206</t>
  </si>
  <si>
    <t xml:space="preserve">RANGE RESOURCES CORPORATION</t>
  </si>
  <si>
    <t xml:space="preserve">Preferred Securities</t>
  </si>
  <si>
    <t xml:space="preserve">PREF STK</t>
  </si>
  <si>
    <t xml:space="preserve">FREDDIE MAC 5.81% PERPETUAL</t>
  </si>
  <si>
    <t xml:space="preserve">FRE-USAA</t>
  </si>
  <si>
    <t xml:space="preserve">FEDERAL HOME LOAN MORTGAGE CORPO</t>
  </si>
  <si>
    <t xml:space="preserve">Diversified Finan Serv</t>
  </si>
  <si>
    <t xml:space="preserve">Finance-Mtge Loan/Banker</t>
  </si>
  <si>
    <t xml:space="preserve">AGENCY,CALLABLE,COMP,FIXED,GOVT,NON_CONVERTIBLE,PERPETUAL,TREASURY_30_YEAR</t>
  </si>
  <si>
    <t xml:space="preserve">OOTC Pink sheets</t>
  </si>
  <si>
    <t xml:space="preserve">#313400772</t>
  </si>
  <si>
    <t xml:space="preserve">EP0051664 Pfd</t>
  </si>
  <si>
    <t xml:space="preserve">#313400723</t>
  </si>
  <si>
    <t xml:space="preserve">SOUTHWEST AIRLINES CO</t>
  </si>
  <si>
    <t xml:space="preserve">SOUTHWEST AIRLINES CO.</t>
  </si>
  <si>
    <t xml:space="preserve">Airlines</t>
  </si>
  <si>
    <t xml:space="preserve">#844741108</t>
  </si>
  <si>
    <t xml:space="preserve">YY5018543 Pfd</t>
  </si>
  <si>
    <t xml:space="preserve">#313400889</t>
  </si>
  <si>
    <t xml:space="preserve">TENET HEALTHCARE CORPORATION</t>
  </si>
  <si>
    <t xml:space="preserve">Healthcare-Services</t>
  </si>
  <si>
    <t xml:space="preserve">Medical-Hospitals</t>
  </si>
  <si>
    <t xml:space="preserve">#88033G407</t>
  </si>
  <si>
    <t xml:space="preserve">BHC/2-CNAA</t>
  </si>
  <si>
    <t xml:space="preserve">BAUSCH HEALTH COMPANIES INC.</t>
  </si>
  <si>
    <t xml:space="preserve">Pharmaceuticals</t>
  </si>
  <si>
    <t xml:space="preserve">Medical-Drugs</t>
  </si>
  <si>
    <t xml:space="preserve">#071734107</t>
  </si>
  <si>
    <t xml:space="preserve">CHART INDUSTRIES INC</t>
  </si>
  <si>
    <t xml:space="preserve">CHART INDUSTRIES, INC.</t>
  </si>
  <si>
    <t xml:space="preserve">Machinery-Diversified</t>
  </si>
  <si>
    <t xml:space="preserve">Machinery-General Indust</t>
  </si>
  <si>
    <t xml:space="preserve">Industrial</t>
  </si>
  <si>
    <t xml:space="preserve">#16115Q308</t>
  </si>
  <si>
    <t xml:space="preserve">WARNER BROS. DISCOVERY, INC.</t>
  </si>
  <si>
    <t xml:space="preserve">Broadcast Serv/Program</t>
  </si>
  <si>
    <t xml:space="preserve">ANYWHERE REAL ESTATE INC.</t>
  </si>
  <si>
    <t xml:space="preserve">Real Estate</t>
  </si>
  <si>
    <t xml:space="preserve">Real Estate Mgmnt/Servic</t>
  </si>
  <si>
    <t xml:space="preserve">FIN_INST</t>
  </si>
  <si>
    <t xml:space="preserve">LSTD_EQ_ISSUED_BY_FIN_INSTS</t>
  </si>
  <si>
    <t xml:space="preserve">#75605Y106</t>
  </si>
  <si>
    <t xml:space="preserve">FORD MOTOR COMPANY</t>
  </si>
  <si>
    <t xml:space="preserve">ORACLE CORPORATION</t>
  </si>
  <si>
    <t xml:space="preserve">NIKE, INC.</t>
  </si>
  <si>
    <t xml:space="preserve">Apparel</t>
  </si>
  <si>
    <t xml:space="preserve">Athletic Footwear</t>
  </si>
  <si>
    <t xml:space="preserve">CLASS_B</t>
  </si>
  <si>
    <t xml:space="preserve">THE COCA-COLA COMPANY</t>
  </si>
  <si>
    <t xml:space="preserve">Beverages</t>
  </si>
  <si>
    <t xml:space="preserve">Beverages-Non-alcoholic</t>
  </si>
  <si>
    <t xml:space="preserve">Healthcare-Products</t>
  </si>
  <si>
    <t xml:space="preserve">Diagnostic Equipment</t>
  </si>
  <si>
    <t xml:space="preserve">PEPSICO, INC.</t>
  </si>
  <si>
    <t xml:space="preserve">VERIZON COMMUNICATIONS INC.</t>
  </si>
  <si>
    <t xml:space="preserve">Telecommunications</t>
  </si>
  <si>
    <t xml:space="preserve">Telephone-Integrated</t>
  </si>
  <si>
    <t xml:space="preserve">BRISTOL-MYERS SQUIBB COMPANY</t>
  </si>
  <si>
    <t xml:space="preserve">ELI LILLY AND COMPANY</t>
  </si>
  <si>
    <t xml:space="preserve">NEXTERA ENERGY, INC.</t>
  </si>
  <si>
    <t xml:space="preserve">Electric</t>
  </si>
  <si>
    <t xml:space="preserve">Electric-Integrated</t>
  </si>
  <si>
    <t xml:space="preserve">Utilities</t>
  </si>
  <si>
    <t xml:space="preserve">CISCO SYSTEMS, INC.</t>
  </si>
  <si>
    <t xml:space="preserve">Networking Products</t>
  </si>
  <si>
    <t xml:space="preserve">DIS/2-USAA</t>
  </si>
  <si>
    <t xml:space="preserve">THE WALT DISNEY COMPANY</t>
  </si>
  <si>
    <t xml:space="preserve">Private Equity - Cost</t>
  </si>
  <si>
    <t xml:space="preserve">SPECTACLE/PRV-USAA</t>
  </si>
  <si>
    <t xml:space="preserve">PRIVATE</t>
  </si>
  <si>
    <t xml:space="preserve">INVEST_OTHER_SUB_ASSET_CLASSES</t>
  </si>
  <si>
    <t xml:space="preserve">CATALENT, INC.</t>
  </si>
  <si>
    <t xml:space="preserve">Medical Labs&amp;Testing Srv</t>
  </si>
  <si>
    <t xml:space="preserve">#148806102</t>
  </si>
  <si>
    <t xml:space="preserve">3M COMPANY</t>
  </si>
  <si>
    <t xml:space="preserve">Miscellaneous Manufactur</t>
  </si>
  <si>
    <t xml:space="preserve">Diversified Manufact Op</t>
  </si>
  <si>
    <t xml:space="preserve">BUILDERS FIRSTSOURCE, INC.</t>
  </si>
  <si>
    <t xml:space="preserve">Building Materials</t>
  </si>
  <si>
    <t xml:space="preserve">Bldg&amp;Construct Prod-Misc</t>
  </si>
  <si>
    <t xml:space="preserve">NABORS INDUSTRIES LTD.</t>
  </si>
  <si>
    <t xml:space="preserve">Oil&amp;Gas Drilling</t>
  </si>
  <si>
    <t xml:space="preserve">#G6359F137</t>
  </si>
  <si>
    <t xml:space="preserve">BLACKLINE, INC.</t>
  </si>
  <si>
    <t xml:space="preserve">THE PROGRESSIVE CORPORATION</t>
  </si>
  <si>
    <t xml:space="preserve">Insurance</t>
  </si>
  <si>
    <t xml:space="preserve">Property/Casualty Ins</t>
  </si>
  <si>
    <t xml:space="preserve">AMERICAN ELECTRIC POWER COMPANY,</t>
  </si>
  <si>
    <t xml:space="preserve">HESS CORPORATION</t>
  </si>
  <si>
    <t xml:space="preserve">#42809H107</t>
  </si>
  <si>
    <t xml:space="preserve">GILEAD SCIENCES, INC.</t>
  </si>
  <si>
    <t xml:space="preserve">Biotechnology</t>
  </si>
  <si>
    <t xml:space="preserve">Medical-Biomedical/Gene</t>
  </si>
  <si>
    <t xml:space="preserve">STARBUCKS CORPORATION</t>
  </si>
  <si>
    <t xml:space="preserve">Retail</t>
  </si>
  <si>
    <t xml:space="preserve">Retail-Restaurants</t>
  </si>
  <si>
    <t xml:space="preserve">LAS VEGAS SANDS CORP.</t>
  </si>
  <si>
    <t xml:space="preserve">Lodging</t>
  </si>
  <si>
    <t xml:space="preserve">Casino Hotels</t>
  </si>
  <si>
    <t xml:space="preserve">SCHLUMBERGER N.V.</t>
  </si>
  <si>
    <t xml:space="preserve">Oil&amp;Gas Services</t>
  </si>
  <si>
    <t xml:space="preserve">Oil-Field Services</t>
  </si>
  <si>
    <t xml:space="preserve">PARKER-HANNIFIN CORPORATION</t>
  </si>
  <si>
    <t xml:space="preserve">O'REILLY AUTOMOTIVE, INC.</t>
  </si>
  <si>
    <t xml:space="preserve">Retail-Auto Parts</t>
  </si>
  <si>
    <t xml:space="preserve">METLIFE, INC.</t>
  </si>
  <si>
    <t xml:space="preserve">Multi-line Insurance</t>
  </si>
  <si>
    <t xml:space="preserve">FIVE POINT HOLDINGS LLC-CL A</t>
  </si>
  <si>
    <t xml:space="preserve">FIVE POINT HOLDINGS, LLC</t>
  </si>
  <si>
    <t xml:space="preserve">Real Estate Oper/Develop</t>
  </si>
  <si>
    <t xml:space="preserve">#33833Q106</t>
  </si>
  <si>
    <t xml:space="preserve">PAGERDUTY, INC.</t>
  </si>
  <si>
    <t xml:space="preserve">TENABLE HOLDINGS INC</t>
  </si>
  <si>
    <t xml:space="preserve">TENABLE HOLDINGS, INC.</t>
  </si>
  <si>
    <t xml:space="preserve">Computers</t>
  </si>
  <si>
    <t xml:space="preserve">Computer Data Security</t>
  </si>
  <si>
    <t xml:space="preserve">#88025T102</t>
  </si>
  <si>
    <t xml:space="preserve">CELSIUS HOLDINGS INC</t>
  </si>
  <si>
    <t xml:space="preserve">CELSIUS HOLDINGS, INC.</t>
  </si>
  <si>
    <t xml:space="preserve">NASDAQ CAPITAL MARKET</t>
  </si>
  <si>
    <t xml:space="preserve">#15118V207</t>
  </si>
  <si>
    <t xml:space="preserve">RINGCENTRAL INC-CLASS A</t>
  </si>
  <si>
    <t xml:space="preserve">RINGCENTRAL, INC.</t>
  </si>
  <si>
    <t xml:space="preserve">Communications Software</t>
  </si>
  <si>
    <t xml:space="preserve">#76680R206</t>
  </si>
  <si>
    <t xml:space="preserve">MANHATTAN ASSOCIATES, INC.</t>
  </si>
  <si>
    <t xml:space="preserve">#562750109</t>
  </si>
  <si>
    <t xml:space="preserve">HLF/2-USAA</t>
  </si>
  <si>
    <t xml:space="preserve">Vitamins&amp;Nutrition Prod</t>
  </si>
  <si>
    <t xml:space="preserve">#G4412G101</t>
  </si>
  <si>
    <t xml:space="preserve">VICTORIA'S SECRET &amp; CO</t>
  </si>
  <si>
    <t xml:space="preserve">VSCO/2-USAA</t>
  </si>
  <si>
    <t xml:space="preserve">VICTORIA'S SECRET &amp; CO.</t>
  </si>
  <si>
    <t xml:space="preserve">Retail-Apparel/Shoe</t>
  </si>
  <si>
    <t xml:space="preserve">#926400102</t>
  </si>
  <si>
    <t xml:space="preserve">MACY'S INC</t>
  </si>
  <si>
    <t xml:space="preserve">MACY'S, INC.</t>
  </si>
  <si>
    <t xml:space="preserve">Retail-Regnl Dept Store</t>
  </si>
  <si>
    <t xml:space="preserve">#55616P104</t>
  </si>
  <si>
    <t xml:space="preserve">ALBEMARLE CORPORATION</t>
  </si>
  <si>
    <t xml:space="preserve">Chemicals</t>
  </si>
  <si>
    <t xml:space="preserve">Chemicals-Specialty</t>
  </si>
  <si>
    <t xml:space="preserve">CZR/4-USAA</t>
  </si>
  <si>
    <t xml:space="preserve">CAESARS ENTERTAINMENT, INC.</t>
  </si>
  <si>
    <t xml:space="preserve">Casino Services</t>
  </si>
  <si>
    <t xml:space="preserve">POST HOLDINGS INC</t>
  </si>
  <si>
    <t xml:space="preserve">PSTHLD-USAA</t>
  </si>
  <si>
    <t xml:space="preserve">POST HOLDINGS, INC.</t>
  </si>
  <si>
    <t xml:space="preserve">Food</t>
  </si>
  <si>
    <t xml:space="preserve">Food-Misc/Diversified</t>
  </si>
  <si>
    <t xml:space="preserve">#737446104</t>
  </si>
  <si>
    <t xml:space="preserve">PROTAGONIST THERAPEUTICS, INC.</t>
  </si>
  <si>
    <t xml:space="preserve">#74366E102</t>
  </si>
  <si>
    <t xml:space="preserve">NCNO/NEW-USAA</t>
  </si>
  <si>
    <t xml:space="preserve">NCINO, INC.</t>
  </si>
  <si>
    <t xml:space="preserve">Applications Software</t>
  </si>
  <si>
    <t xml:space="preserve">#63947X101</t>
  </si>
  <si>
    <t xml:space="preserve">TYSON FOODS INC-CL A</t>
  </si>
  <si>
    <t xml:space="preserve">TYSON FOODS, INC.</t>
  </si>
  <si>
    <t xml:space="preserve">Food-Meat Products</t>
  </si>
  <si>
    <t xml:space="preserve">#902494103</t>
  </si>
  <si>
    <t xml:space="preserve">ANALOG DEVICES, INC.</t>
  </si>
  <si>
    <t xml:space="preserve">Semiconductors</t>
  </si>
  <si>
    <t xml:space="preserve">Electronic Compo-Semicon</t>
  </si>
  <si>
    <t xml:space="preserve">VERTEX PHARMACEUTICALS INCORPORA</t>
  </si>
  <si>
    <t xml:space="preserve">INTEL CORPORATION</t>
  </si>
  <si>
    <t xml:space="preserve">MONDELEZ INTERNATIONAL, INC.</t>
  </si>
  <si>
    <t xml:space="preserve">Food-Confectionery</t>
  </si>
  <si>
    <t xml:space="preserve">AGENUS INC.</t>
  </si>
  <si>
    <t xml:space="preserve">#00847G705</t>
  </si>
  <si>
    <t xml:space="preserve">ARCH RESOURCES, INC.</t>
  </si>
  <si>
    <t xml:space="preserve">Coal</t>
  </si>
  <si>
    <t xml:space="preserve">#03940R107</t>
  </si>
  <si>
    <t xml:space="preserve">ACCO BRANDS CORPORATION</t>
  </si>
  <si>
    <t xml:space="preserve">Household Products/Wares</t>
  </si>
  <si>
    <t xml:space="preserve">Office Supplies&amp;Forms</t>
  </si>
  <si>
    <t xml:space="preserve">#00081T108</t>
  </si>
  <si>
    <t xml:space="preserve">CASEY'S GENERAL STORES INC</t>
  </si>
  <si>
    <t xml:space="preserve">CASEY'S GENERAL STORES, INC.</t>
  </si>
  <si>
    <t xml:space="preserve">Retail-Convenience Store</t>
  </si>
  <si>
    <t xml:space="preserve">#147528103</t>
  </si>
  <si>
    <t xml:space="preserve">DECKERS OUTDOOR CORP</t>
  </si>
  <si>
    <t xml:space="preserve">DECKERS OUTDOOR CORPORATION</t>
  </si>
  <si>
    <t xml:space="preserve">Apparel Manufacturers</t>
  </si>
  <si>
    <t xml:space="preserve">#243537107</t>
  </si>
  <si>
    <t xml:space="preserve">BALLY'S CORP</t>
  </si>
  <si>
    <t xml:space="preserve">BALY/2-USAA</t>
  </si>
  <si>
    <t xml:space="preserve">BALLY'S CORPORATION</t>
  </si>
  <si>
    <t xml:space="preserve">Gambling (Non-Hotel)</t>
  </si>
  <si>
    <t xml:space="preserve">#05875B106</t>
  </si>
  <si>
    <t xml:space="preserve">ITEOS THERAPEUTICS, INC.</t>
  </si>
  <si>
    <t xml:space="preserve">#46565G104</t>
  </si>
  <si>
    <t xml:space="preserve">TRAVEL + LEISURE CO</t>
  </si>
  <si>
    <t xml:space="preserve">TRAVEL + LEISURE CO.</t>
  </si>
  <si>
    <t xml:space="preserve">Hotels&amp;Motels</t>
  </si>
  <si>
    <t xml:space="preserve">#894164102</t>
  </si>
  <si>
    <t xml:space="preserve">WOLVERINE WORLD WIDE, INC.</t>
  </si>
  <si>
    <t xml:space="preserve">Footwear&amp;Related Apparel</t>
  </si>
  <si>
    <t xml:space="preserve">#978097103</t>
  </si>
  <si>
    <t xml:space="preserve">BREAD FINANCIAL HOLDINGS INC</t>
  </si>
  <si>
    <t xml:space="preserve">BREAD FINANCIAL HOLDINGS, INC.</t>
  </si>
  <si>
    <t xml:space="preserve">Finance-Credit Card</t>
  </si>
  <si>
    <t xml:space="preserve">#018581108</t>
  </si>
  <si>
    <t xml:space="preserve">PELOTON INTERACTIVE, INC.</t>
  </si>
  <si>
    <t xml:space="preserve">Leisure Time</t>
  </si>
  <si>
    <t xml:space="preserve">Athletic Equipment</t>
  </si>
  <si>
    <t xml:space="preserve">SENTINELONE INC -CLASS A</t>
  </si>
  <si>
    <t xml:space="preserve">SENTINELONE, INC.</t>
  </si>
  <si>
    <t xml:space="preserve">#81730H109</t>
  </si>
  <si>
    <t xml:space="preserve">KLA CORPORATION</t>
  </si>
  <si>
    <t xml:space="preserve">Semiconductor Equipment</t>
  </si>
  <si>
    <t xml:space="preserve">EOG RESOURCES, INC.</t>
  </si>
  <si>
    <t xml:space="preserve">PIONEER NATURAL RESOURCES CO</t>
  </si>
  <si>
    <t xml:space="preserve">PIONEER NATURAL RESOURCES COMPAN</t>
  </si>
  <si>
    <t xml:space="preserve">#723787107</t>
  </si>
  <si>
    <t xml:space="preserve">SIRIUS XM HOLDINGS INC.</t>
  </si>
  <si>
    <t xml:space="preserve">#82968B103</t>
  </si>
  <si>
    <t xml:space="preserve">SPIRIT AEROSYSTEMS HOLD-CL A</t>
  </si>
  <si>
    <t xml:space="preserve">SPIRIT AEROSYSTEMS HOLDINGS, INC</t>
  </si>
  <si>
    <t xml:space="preserve">Aerospace/Defense</t>
  </si>
  <si>
    <t xml:space="preserve">#848574109</t>
  </si>
  <si>
    <t xml:space="preserve">MATCH-USAA</t>
  </si>
  <si>
    <t xml:space="preserve">MATCH GROUP, INC.</t>
  </si>
  <si>
    <t xml:space="preserve">Internet</t>
  </si>
  <si>
    <t xml:space="preserve">E-Commerce/Services</t>
  </si>
  <si>
    <t xml:space="preserve">CVE/2-CNAA</t>
  </si>
  <si>
    <t xml:space="preserve">CENOVUS ENERGY INC.</t>
  </si>
  <si>
    <t xml:space="preserve">Oil Comp-Integrated</t>
  </si>
  <si>
    <t xml:space="preserve">HALLIBURTON COMPANY</t>
  </si>
  <si>
    <t xml:space="preserve">SEDG-ILAA</t>
  </si>
  <si>
    <t xml:space="preserve">SOLAREDGE TECHNOLOGIES, INC.</t>
  </si>
  <si>
    <t xml:space="preserve">Energy-Alternate Sources</t>
  </si>
  <si>
    <t xml:space="preserve">MONGODB, INC.</t>
  </si>
  <si>
    <t xml:space="preserve">JD.COM INC-CLASS A</t>
  </si>
  <si>
    <t xml:space="preserve">JD-CHAA</t>
  </si>
  <si>
    <t xml:space="preserve">JD.COM, INC.</t>
  </si>
  <si>
    <t xml:space="preserve">E-Commerce/Products</t>
  </si>
  <si>
    <t xml:space="preserve">ENTEGRIS, INC.</t>
  </si>
  <si>
    <t xml:space="preserve">CARNIVAL CORPORATION</t>
  </si>
  <si>
    <t xml:space="preserve">Cruise Lines</t>
  </si>
  <si>
    <t xml:space="preserve">COUCHBASE, INC.</t>
  </si>
  <si>
    <t xml:space="preserve">Internet Infrastr Sftwr</t>
  </si>
  <si>
    <t xml:space="preserve">#22207T101</t>
  </si>
  <si>
    <t xml:space="preserve">AIR TRANSPORT SERVICES GROUP</t>
  </si>
  <si>
    <t xml:space="preserve">AIR TRANSPORT SERVICES GROUP, IN</t>
  </si>
  <si>
    <t xml:space="preserve">Transportation</t>
  </si>
  <si>
    <t xml:space="preserve">Transport-Air Freight</t>
  </si>
  <si>
    <t xml:space="preserve">#00922R105</t>
  </si>
  <si>
    <t xml:space="preserve">THE CHARLES SCHWAB CORPORATION</t>
  </si>
  <si>
    <t xml:space="preserve">Finance-Invest Bnkr/Brkr</t>
  </si>
  <si>
    <t xml:space="preserve">VALERO ENERGY CORPORATION</t>
  </si>
  <si>
    <t xml:space="preserve">Oil Refining&amp;Marketing</t>
  </si>
  <si>
    <t xml:space="preserve">MERCER INTERNATIONAL INC</t>
  </si>
  <si>
    <t xml:space="preserve">MERC-CNAA</t>
  </si>
  <si>
    <t xml:space="preserve">MERCER INTERNATIONAL INC.</t>
  </si>
  <si>
    <t xml:space="preserve">Forest Products&amp;Paper</t>
  </si>
  <si>
    <t xml:space="preserve">Paper&amp;Related Products</t>
  </si>
  <si>
    <t xml:space="preserve">#588056101</t>
  </si>
  <si>
    <t xml:space="preserve">PLAINS GP HOLDINGS LP-CL A</t>
  </si>
  <si>
    <t xml:space="preserve">PLAINS GP HOLDINGS, L.P.</t>
  </si>
  <si>
    <t xml:space="preserve">Pipelines</t>
  </si>
  <si>
    <t xml:space="preserve">CLASS_A,LLP</t>
  </si>
  <si>
    <t xml:space="preserve">#72651A207</t>
  </si>
  <si>
    <t xml:space="preserve">ROBLOX CORP -CLASS A</t>
  </si>
  <si>
    <t xml:space="preserve">ROBLOX CORPORATION</t>
  </si>
  <si>
    <t xml:space="preserve">Entertainment Software</t>
  </si>
  <si>
    <t xml:space="preserve">#771049103</t>
  </si>
  <si>
    <t xml:space="preserve">CHORD ENERGY CORP</t>
  </si>
  <si>
    <t xml:space="preserve">CHRD/2-USAA</t>
  </si>
  <si>
    <t xml:space="preserve">CHORD ENERGY CORPORATION</t>
  </si>
  <si>
    <t xml:space="preserve">#674215207</t>
  </si>
  <si>
    <t xml:space="preserve">TEXAS ROADHOUSE, INC.</t>
  </si>
  <si>
    <t xml:space="preserve">#882681109</t>
  </si>
  <si>
    <t xml:space="preserve">ALBERTSONS COS INC - CLASS A</t>
  </si>
  <si>
    <t xml:space="preserve">ALBLLC/1-USAA</t>
  </si>
  <si>
    <t xml:space="preserve">ALBERTSONS COMPANIES, INC.</t>
  </si>
  <si>
    <t xml:space="preserve">Food-Retail</t>
  </si>
  <si>
    <t xml:space="preserve">#013091103</t>
  </si>
  <si>
    <t xml:space="preserve">LIBERTY MEDIA CORP-LIBER-NEW</t>
  </si>
  <si>
    <t xml:space="preserve">LSXMA-USAA</t>
  </si>
  <si>
    <t xml:space="preserve">LIBERTY MEDIA CORP-LIBERTY SIRIU</t>
  </si>
  <si>
    <t xml:space="preserve">NON_VOTING,TRACKING_STK</t>
  </si>
  <si>
    <t xml:space="preserve">#531229789</t>
  </si>
  <si>
    <t xml:space="preserve">AUTOZONE, INC.</t>
  </si>
  <si>
    <t xml:space="preserve">GRMN-SWAA</t>
  </si>
  <si>
    <t xml:space="preserve">GARMIN LTD.</t>
  </si>
  <si>
    <t xml:space="preserve">Electronics</t>
  </si>
  <si>
    <t xml:space="preserve">Electronic Compo-Misc</t>
  </si>
  <si>
    <t xml:space="preserve">GENUINE PARTS COMPANY</t>
  </si>
  <si>
    <t xml:space="preserve">YUM! BRANDS, INC.</t>
  </si>
  <si>
    <t xml:space="preserve">BEST BUY CO., INC.</t>
  </si>
  <si>
    <t xml:space="preserve">Retail-Consumer Electron</t>
  </si>
  <si>
    <t xml:space="preserve">DARDEN RESTAURANTS, INC.</t>
  </si>
  <si>
    <t xml:space="preserve">DOMINO'S PIZZA, INC.</t>
  </si>
  <si>
    <t xml:space="preserve">LOWE`S COMPANIES, INC.</t>
  </si>
  <si>
    <t xml:space="preserve">Retail-Building Products</t>
  </si>
  <si>
    <t xml:space="preserve">WYNN RESORTS, LIMITED</t>
  </si>
  <si>
    <t xml:space="preserve">Retail-Gardening Prod</t>
  </si>
  <si>
    <t xml:space="preserve">CARMAX, INC.</t>
  </si>
  <si>
    <t xml:space="preserve">Retail-Automobile</t>
  </si>
  <si>
    <t xml:space="preserve">POOL CORPORATION</t>
  </si>
  <si>
    <t xml:space="preserve">Distribution/Wholesale</t>
  </si>
  <si>
    <t xml:space="preserve">LKQX-USAA</t>
  </si>
  <si>
    <t xml:space="preserve">LKQ CORPORATION</t>
  </si>
  <si>
    <t xml:space="preserve">BIOMARIN PHARMACEUTICAL INC.</t>
  </si>
  <si>
    <t xml:space="preserve">WHIRLPOOL CORP</t>
  </si>
  <si>
    <t xml:space="preserve">WHIRLPOOL CORPORATION</t>
  </si>
  <si>
    <t xml:space="preserve">Home Furnishings</t>
  </si>
  <si>
    <t xml:space="preserve">Appliances</t>
  </si>
  <si>
    <t xml:space="preserve">#963320106</t>
  </si>
  <si>
    <t xml:space="preserve">CUSHMAN &amp; WAKEFIELD PLC</t>
  </si>
  <si>
    <t xml:space="preserve">#G2717B108</t>
  </si>
  <si>
    <t xml:space="preserve">ENVIRI CORPORATION</t>
  </si>
  <si>
    <t xml:space="preserve">Environmental Control</t>
  </si>
  <si>
    <t xml:space="preserve">Recycling</t>
  </si>
  <si>
    <t xml:space="preserve">#415864107</t>
  </si>
  <si>
    <t xml:space="preserve">MODIVCARE INC.</t>
  </si>
  <si>
    <t xml:space="preserve">Medical-Outptnt/Home Med</t>
  </si>
  <si>
    <t xml:space="preserve">#60783X104</t>
  </si>
  <si>
    <t xml:space="preserve">KIRBY CORPORATION</t>
  </si>
  <si>
    <t xml:space="preserve">Transport-Marine</t>
  </si>
  <si>
    <t xml:space="preserve">#497266106</t>
  </si>
  <si>
    <t xml:space="preserve">GXO LOGISTICS INC</t>
  </si>
  <si>
    <t xml:space="preserve">GXO LOGISTICS, INC.</t>
  </si>
  <si>
    <t xml:space="preserve">#36262G101</t>
  </si>
  <si>
    <t xml:space="preserve">ADVANCED ENERGY INDUSTRIES, INC.</t>
  </si>
  <si>
    <t xml:space="preserve">ROBERT HALF INC</t>
  </si>
  <si>
    <t xml:space="preserve">ROBERT HALF INC.</t>
  </si>
  <si>
    <t xml:space="preserve">Human Resources</t>
  </si>
  <si>
    <t xml:space="preserve">#770323103</t>
  </si>
  <si>
    <t xml:space="preserve">CLEAR CHANNEL OUTDOOR HOLDIN</t>
  </si>
  <si>
    <t xml:space="preserve">CLEAR CHANNEL OUTDOOR HOLDINGS,</t>
  </si>
  <si>
    <t xml:space="preserve">#18453H106</t>
  </si>
  <si>
    <t xml:space="preserve">ENFUSION INC - CLASS A</t>
  </si>
  <si>
    <t xml:space="preserve">ENFUSION, INC.</t>
  </si>
  <si>
    <t xml:space="preserve">#292812104</t>
  </si>
  <si>
    <t xml:space="preserve">WESTROCK COMPANY</t>
  </si>
  <si>
    <t xml:space="preserve">#96145D105</t>
  </si>
  <si>
    <t xml:space="preserve">CAPRI HOLDINGS LTD</t>
  </si>
  <si>
    <t xml:space="preserve">KORS/2-UKAA</t>
  </si>
  <si>
    <t xml:space="preserve">#G1890L107</t>
  </si>
  <si>
    <t xml:space="preserve">FREDDIE MAC 8.375% PERPETUAL</t>
  </si>
  <si>
    <t xml:space="preserve">EP030509 Pfd</t>
  </si>
  <si>
    <t xml:space="preserve">#313400624</t>
  </si>
  <si>
    <t xml:space="preserve">FANNIE MAE 8.25% PERPETUAL</t>
  </si>
  <si>
    <t xml:space="preserve">FNMA-USAA</t>
  </si>
  <si>
    <t xml:space="preserve">FEDERAL NATIONAL MORTGAGE ASSOCI</t>
  </si>
  <si>
    <t xml:space="preserve">AGENCY,CALLABLE,COMP,FIXED,FLOATING,GOVT,NON_CONVERTIBLE,PERPETUAL,TREASURY_30_YEAR</t>
  </si>
  <si>
    <t xml:space="preserve">#313586752</t>
  </si>
  <si>
    <t xml:space="preserve">GRAY TELEVISION, INC.</t>
  </si>
  <si>
    <t xml:space="preserve">#389375106</t>
  </si>
  <si>
    <t xml:space="preserve">COMSTOCK RESOURCES INC</t>
  </si>
  <si>
    <t xml:space="preserve">COMSTOCK RESOURCES, INC.</t>
  </si>
  <si>
    <t xml:space="preserve">#205768302</t>
  </si>
  <si>
    <t xml:space="preserve">#00130H105</t>
  </si>
  <si>
    <t xml:space="preserve">DUKE ENERGY CORPORATION</t>
  </si>
  <si>
    <t xml:space="preserve">TETRA TECH INC</t>
  </si>
  <si>
    <t xml:space="preserve">TETRA TECH, INC.</t>
  </si>
  <si>
    <t xml:space="preserve">Environ Consulting&amp;Eng</t>
  </si>
  <si>
    <t xml:space="preserve">#88162G103</t>
  </si>
  <si>
    <t xml:space="preserve">ORGANON &amp; CO.</t>
  </si>
  <si>
    <t xml:space="preserve">#68622V106</t>
  </si>
  <si>
    <t xml:space="preserve">MERSANA THERAPEUTICS, INC.</t>
  </si>
  <si>
    <t xml:space="preserve">#59045L106</t>
  </si>
  <si>
    <t xml:space="preserve">GLOBALFOUNDRIES INC.</t>
  </si>
  <si>
    <t xml:space="preserve">#G39387108</t>
  </si>
  <si>
    <t xml:space="preserve">ZOOMINFO TECHNOLOGIES INC.</t>
  </si>
  <si>
    <t xml:space="preserve">IMMUNOGEN, INC.</t>
  </si>
  <si>
    <t xml:space="preserve">#45253H101</t>
  </si>
  <si>
    <t xml:space="preserve">AVANTOR, INC.</t>
  </si>
  <si>
    <t xml:space="preserve">#05352A100</t>
  </si>
  <si>
    <t xml:space="preserve">ANSYS, INC.</t>
  </si>
  <si>
    <t xml:space="preserve">Computer Aided Design</t>
  </si>
  <si>
    <t xml:space="preserve">#03662Q105</t>
  </si>
  <si>
    <t xml:space="preserve">WIDEOPENWEST, INC.</t>
  </si>
  <si>
    <t xml:space="preserve">#96758W101</t>
  </si>
  <si>
    <t xml:space="preserve">ZIONS BANCORP NA</t>
  </si>
  <si>
    <t xml:space="preserve">ZB/PRV-USAA</t>
  </si>
  <si>
    <t xml:space="preserve">ZIONS BANCORPORATION NATIONAL AS</t>
  </si>
  <si>
    <t xml:space="preserve">Banks</t>
  </si>
  <si>
    <t xml:space="preserve">Commer Banks-Western US</t>
  </si>
  <si>
    <t xml:space="preserve">#989701107</t>
  </si>
  <si>
    <t xml:space="preserve">HF SINCLAIR CORPORATION</t>
  </si>
  <si>
    <t xml:space="preserve">#403949100</t>
  </si>
  <si>
    <t xml:space="preserve">DEXCOM, INC.</t>
  </si>
  <si>
    <t xml:space="preserve">Drug Delivery Systems</t>
  </si>
  <si>
    <t xml:space="preserve">#252131107</t>
  </si>
  <si>
    <t xml:space="preserve">B&amp;G FOODS INC</t>
  </si>
  <si>
    <t xml:space="preserve">B&amp;G FOODS, INC.</t>
  </si>
  <si>
    <t xml:space="preserve">#05508R106</t>
  </si>
  <si>
    <t xml:space="preserve">MASIMO CORPORATION</t>
  </si>
  <si>
    <t xml:space="preserve">Medical Products</t>
  </si>
  <si>
    <t xml:space="preserve">#574795100</t>
  </si>
  <si>
    <t xml:space="preserve">ADVANCE AUTO PARTS, INC.</t>
  </si>
  <si>
    <t xml:space="preserve">#00751Y106</t>
  </si>
  <si>
    <t xml:space="preserve">RXSIGHT, INC.</t>
  </si>
  <si>
    <t xml:space="preserve">#78349D107</t>
  </si>
  <si>
    <t xml:space="preserve">MNK/PRV2-LXAA</t>
  </si>
  <si>
    <t xml:space="preserve">MALLINCKRODT INTERNATIONAL FINAN</t>
  </si>
  <si>
    <t xml:space="preserve">CCH/U-USAA</t>
  </si>
  <si>
    <t xml:space="preserve">UTZ BRANDS, INC.</t>
  </si>
  <si>
    <t xml:space="preserve">#918090101</t>
  </si>
  <si>
    <t xml:space="preserve">Consumer, Non-Cyclical</t>
  </si>
  <si>
    <t xml:space="preserve">FREDDIE MAC 5.57% PERPETUAL</t>
  </si>
  <si>
    <t xml:space="preserve">EP0247825 Pfd</t>
  </si>
  <si>
    <t xml:space="preserve">#313400673</t>
  </si>
  <si>
    <t xml:space="preserve">FREDDIE MAC 5.66% PERPETUAL</t>
  </si>
  <si>
    <t xml:space="preserve">AGENCY,CALLABLE,COMP,FIXED,GOVT,NON_CONVERTIBLE,PERPETUAL,TREASURY_NOTE</t>
  </si>
  <si>
    <t xml:space="preserve">EP0270132 Pfd</t>
  </si>
  <si>
    <t xml:space="preserve">#313400665</t>
  </si>
  <si>
    <t xml:space="preserve">AMKOR TECHNOLOGY, INC.</t>
  </si>
  <si>
    <t xml:space="preserve">#031652100</t>
  </si>
  <si>
    <t xml:space="preserve">CYTOKINETICS, INCORPORATED</t>
  </si>
  <si>
    <t xml:space="preserve">KENVUE INC.</t>
  </si>
  <si>
    <t xml:space="preserve">Cosmetics/Personal Care</t>
  </si>
  <si>
    <t xml:space="preserve">Cosmetics&amp;Toiletries</t>
  </si>
  <si>
    <t xml:space="preserve">#49177J102</t>
  </si>
  <si>
    <t xml:space="preserve">SPIRIT AIRLINES INC</t>
  </si>
  <si>
    <t xml:space="preserve">SPIRIT AIRLINES, INC.</t>
  </si>
  <si>
    <t xml:space="preserve">#848577102</t>
  </si>
  <si>
    <t xml:space="preserve">AMPLITUDE INC-CLASS A</t>
  </si>
  <si>
    <t xml:space="preserve">AMPLITUDE, INC.</t>
  </si>
  <si>
    <t xml:space="preserve">#03213A104</t>
  </si>
  <si>
    <t xml:space="preserve">FREDDIE MAC 6.02% 01/01/9999</t>
  </si>
  <si>
    <t xml:space="preserve">EP028765 Pfd</t>
  </si>
  <si>
    <t xml:space="preserve">#313400657</t>
  </si>
  <si>
    <t xml:space="preserve">ALTC ACQUISITION CORP-CL A</t>
  </si>
  <si>
    <t xml:space="preserve">ALTC ACQUISITION CORP.</t>
  </si>
  <si>
    <t xml:space="preserve">CLASS_A,SPAC</t>
  </si>
  <si>
    <t xml:space="preserve">#02156V109</t>
  </si>
  <si>
    <t xml:space="preserve">EQUINIX, INC.</t>
  </si>
  <si>
    <t xml:space="preserve">REITS</t>
  </si>
  <si>
    <t xml:space="preserve">REITS-Diversified</t>
  </si>
  <si>
    <t xml:space="preserve">NORFOLK SOUTHERN CORPORATION</t>
  </si>
  <si>
    <t xml:space="preserve">Transport-Rail</t>
  </si>
  <si>
    <t xml:space="preserve">VIZIO HOLDING CORP-A</t>
  </si>
  <si>
    <t xml:space="preserve">VIZIO HOLDING CORP.</t>
  </si>
  <si>
    <t xml:space="preserve">#92858V101</t>
  </si>
  <si>
    <t xml:space="preserve">FREDDIE MAC 6.549% PERPETUAL</t>
  </si>
  <si>
    <t xml:space="preserve">EP0296855 Pfd</t>
  </si>
  <si>
    <t xml:space="preserve">#313400640</t>
  </si>
  <si>
    <t xml:space="preserve">NXPI-NAAA</t>
  </si>
  <si>
    <t xml:space="preserve">NXP SEMICONDUCTORS N.V.</t>
  </si>
  <si>
    <t xml:space="preserve">Semicon Compo-Intg Circu</t>
  </si>
  <si>
    <t xml:space="preserve">PAYCHEX, INC.</t>
  </si>
  <si>
    <t xml:space="preserve">Data Processing/Mgmt</t>
  </si>
  <si>
    <t xml:space="preserve">GEC/2-USAA</t>
  </si>
  <si>
    <t xml:space="preserve">GENERAL ELECTRIC COMPANY</t>
  </si>
  <si>
    <t xml:space="preserve">AMERICAN TOWER CORPORATION</t>
  </si>
  <si>
    <t xml:space="preserve">FIN_INST,REIT</t>
  </si>
  <si>
    <t xml:space="preserve">ELEVANCE HEALTH, INC.</t>
  </si>
  <si>
    <t xml:space="preserve">Medical-HMO</t>
  </si>
  <si>
    <t xml:space="preserve">HAWAIIAN HOLDINGS, INC.</t>
  </si>
  <si>
    <t xml:space="preserve">#419879101</t>
  </si>
  <si>
    <t xml:space="preserve">BLUEPRINT MEDICINES CORPORATION</t>
  </si>
  <si>
    <t xml:space="preserve">#09627Y109</t>
  </si>
  <si>
    <t xml:space="preserve">LENNOX INTERNATIONAL INC</t>
  </si>
  <si>
    <t xml:space="preserve">LENNOX INTERNATIONAL INC.</t>
  </si>
  <si>
    <t xml:space="preserve">Bldg Prod-Air&amp;Heating</t>
  </si>
  <si>
    <t xml:space="preserve">#526107107</t>
  </si>
  <si>
    <t xml:space="preserve">SAMSARA INC-CL A</t>
  </si>
  <si>
    <t xml:space="preserve">SAMSARA INC.</t>
  </si>
  <si>
    <t xml:space="preserve">#79589L106</t>
  </si>
  <si>
    <t xml:space="preserve">ELF BEAUTY INC</t>
  </si>
  <si>
    <t xml:space="preserve">E.L.F. BEAUTY, INC.</t>
  </si>
  <si>
    <t xml:space="preserve">#26856L103</t>
  </si>
  <si>
    <t xml:space="preserve">CHKAQ-USAA</t>
  </si>
  <si>
    <t xml:space="preserve">CHESAPEAKE ENERGY CORPORATION</t>
  </si>
  <si>
    <t xml:space="preserve">#165167735</t>
  </si>
  <si>
    <t xml:space="preserve">BRBR/2-USAA</t>
  </si>
  <si>
    <t xml:space="preserve">BELLRING BRANDS, INC.</t>
  </si>
  <si>
    <t xml:space="preserve">#07831C103</t>
  </si>
  <si>
    <t xml:space="preserve">INHIBRX, INC.</t>
  </si>
  <si>
    <t xml:space="preserve">#45720L107</t>
  </si>
  <si>
    <t xml:space="preserve">Sht Stocks - Cost</t>
  </si>
  <si>
    <t xml:space="preserve">THE CHEFS' WAREHOUSE, INC.</t>
  </si>
  <si>
    <t xml:space="preserve">Food-Wholesale/Distrib</t>
  </si>
  <si>
    <t xml:space="preserve">EXACT SCIENCES CORPORATION</t>
  </si>
  <si>
    <t xml:space="preserve">Diagnostic Kits</t>
  </si>
  <si>
    <t xml:space="preserve">ALARM.COM HOLDINGS, INC.</t>
  </si>
  <si>
    <t xml:space="preserve">Protection-Safety</t>
  </si>
  <si>
    <t xml:space="preserve">INSMED INCORPORATED</t>
  </si>
  <si>
    <t xml:space="preserve">PERFICIENT, INC.</t>
  </si>
  <si>
    <t xml:space="preserve">E-Services/Consulting</t>
  </si>
  <si>
    <t xml:space="preserve">ETSY, INC.</t>
  </si>
  <si>
    <t xml:space="preserve">WOLF/2-USAA</t>
  </si>
  <si>
    <t xml:space="preserve">WOLFSPEED, INC.</t>
  </si>
  <si>
    <t xml:space="preserve">TRAVERE THERAPEUTICS, INC.</t>
  </si>
  <si>
    <t xml:space="preserve">AMAZON.COM, INC.</t>
  </si>
  <si>
    <t xml:space="preserve">BTUUQ-USAA</t>
  </si>
  <si>
    <t xml:space="preserve">PEABODY ENERGY CORPORATION</t>
  </si>
  <si>
    <t xml:space="preserve">HALOZYME THERAPEUTICS, INC.</t>
  </si>
  <si>
    <t xml:space="preserve">INNOVIVA, INC.</t>
  </si>
  <si>
    <t xml:space="preserve">PARB-USAA</t>
  </si>
  <si>
    <t xml:space="preserve">PAR TECHNOLOGY CORPORATION</t>
  </si>
  <si>
    <t xml:space="preserve">Computers-Integrated Sys</t>
  </si>
  <si>
    <t xml:space="preserve">ASND/PRV-DCAA</t>
  </si>
  <si>
    <t xml:space="preserve">ASND-DCAA</t>
  </si>
  <si>
    <t xml:space="preserve">ENVESTNET, INC.</t>
  </si>
  <si>
    <t xml:space="preserve">SNAP INC.</t>
  </si>
  <si>
    <t xml:space="preserve">Internet Content-Entmnt</t>
  </si>
  <si>
    <t xml:space="preserve">CLASS_A,NON_VOTING</t>
  </si>
  <si>
    <t xml:space="preserve">BENTLEY SYSTEMS, INCORPORATED</t>
  </si>
  <si>
    <t xml:space="preserve">IRONWOOD PHARMACEUTICALS, INC.</t>
  </si>
  <si>
    <t xml:space="preserve">CERIDIAN HCM HOLDING INC.</t>
  </si>
  <si>
    <t xml:space="preserve">CDAY US Equity</t>
  </si>
  <si>
    <t xml:space="preserve">Value-Small Cap</t>
  </si>
  <si>
    <t xml:space="preserve">SHAKE SHACK INC.</t>
  </si>
  <si>
    <t xml:space="preserve">AIRBNB, INC.</t>
  </si>
  <si>
    <t xml:space="preserve">IMX-CNAA</t>
  </si>
  <si>
    <t xml:space="preserve">IMAX CORPORATION</t>
  </si>
  <si>
    <t xml:space="preserve">Motion Pictures&amp;Services</t>
  </si>
  <si>
    <t xml:space="preserve">SAREPTA THERAPEUTICS, INC.</t>
  </si>
  <si>
    <t xml:space="preserve">DM/2-USAA</t>
  </si>
  <si>
    <t xml:space="preserve">DESKTOP METAL, INC.</t>
  </si>
  <si>
    <t xml:space="preserve">Computers-Other</t>
  </si>
  <si>
    <t xml:space="preserve">NETFLIX, INC.</t>
  </si>
  <si>
    <t xml:space="preserve">SNOWFLAKE INC.</t>
  </si>
  <si>
    <t xml:space="preserve">SALESFORCE, INC.</t>
  </si>
  <si>
    <t xml:space="preserve">PALANTIR TECHNOLOGIES INC-A</t>
  </si>
  <si>
    <t xml:space="preserve">PALANTIR TECHNOLOGIES INC.</t>
  </si>
  <si>
    <t xml:space="preserve">#69608A108</t>
  </si>
  <si>
    <t xml:space="preserve">DYNAVAX TECHNOLOGIES CORPORATION</t>
  </si>
  <si>
    <t xml:space="preserve">PALO ALTO NETWORKS, INC.</t>
  </si>
  <si>
    <t xml:space="preserve">Internet Security</t>
  </si>
  <si>
    <t xml:space="preserve">META PLATFORMS, INC.</t>
  </si>
  <si>
    <t xml:space="preserve">CONMED CORPORATION</t>
  </si>
  <si>
    <t xml:space="preserve">Disposable Medical Prod</t>
  </si>
  <si>
    <t xml:space="preserve">XOMETRY, INC.</t>
  </si>
  <si>
    <t xml:space="preserve">Metal Fabricate/Hardware</t>
  </si>
  <si>
    <t xml:space="preserve">Metal Processors&amp;Fabrica</t>
  </si>
  <si>
    <t xml:space="preserve">ALTAIR ENGINEERING INC.</t>
  </si>
  <si>
    <t xml:space="preserve">ORMAT TECHNOLOGIES, INC.</t>
  </si>
  <si>
    <t xml:space="preserve">Electric-Generation</t>
  </si>
  <si>
    <t xml:space="preserve">TEVA PHARMACEUTICAL-SP ADR</t>
  </si>
  <si>
    <t xml:space="preserve">TEVA PHARMACEUTICAL IND LTD</t>
  </si>
  <si>
    <t xml:space="preserve">TEVA PHARMACEUTICAL INDUSTRIES L</t>
  </si>
  <si>
    <t xml:space="preserve">Medical-Generic Drugs</t>
  </si>
  <si>
    <t xml:space="preserve">#881624209</t>
  </si>
  <si>
    <t xml:space="preserve">GRANITE CONSTRUCTION INCORPORATE</t>
  </si>
  <si>
    <t xml:space="preserve">Engineering&amp;Construction</t>
  </si>
  <si>
    <t xml:space="preserve">Building-Heavy Construct</t>
  </si>
  <si>
    <t xml:space="preserve">CEREVEL THERAPEUTICS HOLDINGS, I</t>
  </si>
  <si>
    <t xml:space="preserve">ARRAY TECHNOLOGIES, INC.</t>
  </si>
  <si>
    <t xml:space="preserve">STEM, INC.</t>
  </si>
  <si>
    <t xml:space="preserve">ALPHABET INC.</t>
  </si>
  <si>
    <t xml:space="preserve">Web Portals/ISP</t>
  </si>
  <si>
    <t xml:space="preserve">NON_VOTING</t>
  </si>
  <si>
    <t xml:space="preserve">VERADIGM INC.</t>
  </si>
  <si>
    <t xml:space="preserve">Medical Information Sys</t>
  </si>
  <si>
    <t xml:space="preserve">MESA LABORATORIES, INC.</t>
  </si>
  <si>
    <t xml:space="preserve">Electronic Measur Instr</t>
  </si>
  <si>
    <t xml:space="preserve">ZSCALER INC</t>
  </si>
  <si>
    <t xml:space="preserve">ZSCALER, INC.</t>
  </si>
  <si>
    <t xml:space="preserve">#98980G102</t>
  </si>
  <si>
    <t xml:space="preserve">ALNYLAM PHARMACEUTICALS, INC.</t>
  </si>
  <si>
    <t xml:space="preserve">CLEVELAND-CLIFFS INC</t>
  </si>
  <si>
    <t xml:space="preserve">CLEVELAND-CLIFFS INC.</t>
  </si>
  <si>
    <t xml:space="preserve">#185899101</t>
  </si>
  <si>
    <t xml:space="preserve">CHEMOURS CO/THE</t>
  </si>
  <si>
    <t xml:space="preserve">THE CHEMOURS COMPANY</t>
  </si>
  <si>
    <t xml:space="preserve">#163851108</t>
  </si>
  <si>
    <t xml:space="preserve">ENPHASE ENERGY, INC.</t>
  </si>
  <si>
    <t xml:space="preserve">HAEMONETICS CORPORATION</t>
  </si>
  <si>
    <t xml:space="preserve">SEMTECH CORPORATION</t>
  </si>
  <si>
    <t xml:space="preserve">PULTEGROUP, INC.</t>
  </si>
  <si>
    <t xml:space="preserve">Home Builders</t>
  </si>
  <si>
    <t xml:space="preserve">Bldg-Residential/Commer</t>
  </si>
  <si>
    <t xml:space="preserve">PROS HOLDINGS, INC.</t>
  </si>
  <si>
    <t xml:space="preserve">THOR INDUSTRIES INC</t>
  </si>
  <si>
    <t xml:space="preserve">THOR INDUSTRIES, INC.</t>
  </si>
  <si>
    <t xml:space="preserve">Bldg-Mobil Home/Mfd Hous</t>
  </si>
  <si>
    <t xml:space="preserve">#885160101</t>
  </si>
  <si>
    <t xml:space="preserve">INDI/2-USAA</t>
  </si>
  <si>
    <t xml:space="preserve">INDIE SEMICONDUCTOR, INC.</t>
  </si>
  <si>
    <t xml:space="preserve">LANTHEUS HOLDINGS, INC.</t>
  </si>
  <si>
    <t xml:space="preserve">Medical Imaging Systems</t>
  </si>
  <si>
    <t xml:space="preserve">NOVAVAX, INC.</t>
  </si>
  <si>
    <t xml:space="preserve">MITEK SYSTEMS, INC.</t>
  </si>
  <si>
    <t xml:space="preserve">Computers-Peripher Equip</t>
  </si>
  <si>
    <t xml:space="preserve">ARTIVION, INC.</t>
  </si>
  <si>
    <t xml:space="preserve">ALPHATEC HOLDINGS, INC.</t>
  </si>
  <si>
    <t xml:space="preserve">IMPINJ, INC.</t>
  </si>
  <si>
    <t xml:space="preserve">LIVE NATION ENTERTAINMENT IN</t>
  </si>
  <si>
    <t xml:space="preserve">LIVE NATION ENTERTAINMENT, INC.</t>
  </si>
  <si>
    <t xml:space="preserve">Theaters</t>
  </si>
  <si>
    <t xml:space="preserve">#538034109</t>
  </si>
  <si>
    <t xml:space="preserve">EZCORP, INC.</t>
  </si>
  <si>
    <t xml:space="preserve">Finance-Consumer Loans</t>
  </si>
  <si>
    <t xml:space="preserve">MDC HOLDINGS INC</t>
  </si>
  <si>
    <t xml:space="preserve">M.D.C. HOLDINGS, INC.</t>
  </si>
  <si>
    <t xml:space="preserve">#552676108</t>
  </si>
  <si>
    <t xml:space="preserve">D.R. HORTON, INC.</t>
  </si>
  <si>
    <t xml:space="preserve">PTC THERAPEUTICS, INC.</t>
  </si>
  <si>
    <t xml:space="preserve">FARO TECHNOLOGIES, INC.</t>
  </si>
  <si>
    <t xml:space="preserve">THERMO FISHER SCIENTIFIC INC.</t>
  </si>
  <si>
    <t xml:space="preserve">MICROSOFT CORPORATION</t>
  </si>
  <si>
    <t xml:space="preserve">TESLA, INC.</t>
  </si>
  <si>
    <t xml:space="preserve">AVGO/NEW-USAA</t>
  </si>
  <si>
    <t xml:space="preserve">BROADCOM INC.</t>
  </si>
  <si>
    <t xml:space="preserve">WALMART INC.</t>
  </si>
  <si>
    <t xml:space="preserve">Retail-Discount</t>
  </si>
  <si>
    <t xml:space="preserve">VISA INC.</t>
  </si>
  <si>
    <t xml:space="preserve">CHEVRON CORPORATION</t>
  </si>
  <si>
    <t xml:space="preserve">COMCAST CORPORATION</t>
  </si>
  <si>
    <t xml:space="preserve">PHILIP MORRIS INTERNATIONAL INC.</t>
  </si>
  <si>
    <t xml:space="preserve">Agriculture</t>
  </si>
  <si>
    <t xml:space="preserve">Tobacco</t>
  </si>
  <si>
    <t xml:space="preserve">THE PROCTER &amp; GAMBLE COMPANY</t>
  </si>
  <si>
    <t xml:space="preserve">ADOBE INC.</t>
  </si>
  <si>
    <t xml:space="preserve">Electronic Forms</t>
  </si>
  <si>
    <t xml:space="preserve">T-MOBILE US, INC.</t>
  </si>
  <si>
    <t xml:space="preserve">Cellular Telecom</t>
  </si>
  <si>
    <t xml:space="preserve">APPLE INC.</t>
  </si>
  <si>
    <t xml:space="preserve">ACN-IDAA</t>
  </si>
  <si>
    <t xml:space="preserve">ACCENTURE PUBLIC LIMITED COMPANY</t>
  </si>
  <si>
    <t xml:space="preserve">Computer Services</t>
  </si>
  <si>
    <t xml:space="preserve">MERCK &amp; CO., INC.</t>
  </si>
  <si>
    <t xml:space="preserve">JPMORGAN CHASE &amp; CO.</t>
  </si>
  <si>
    <t xml:space="preserve">Diversified Banking Inst</t>
  </si>
  <si>
    <t xml:space="preserve">BANK OF AMERICA CORPORATION</t>
  </si>
  <si>
    <t xml:space="preserve">COSTCO WHOLESALE CORPORATION</t>
  </si>
  <si>
    <t xml:space="preserve">TEXAS INSTRUMENTS INCORPORATED</t>
  </si>
  <si>
    <t xml:space="preserve">PFIZER INC.</t>
  </si>
  <si>
    <t xml:space="preserve">THE HOME DEPOT, INC.</t>
  </si>
  <si>
    <t xml:space="preserve">MCDONALD'S CORPORATION</t>
  </si>
  <si>
    <t xml:space="preserve">WELLS FARGO &amp; COMPANY</t>
  </si>
  <si>
    <t xml:space="preserve">Super-Regional Banks-US</t>
  </si>
  <si>
    <t xml:space="preserve">UNITED PARCEL SERVICE, INC.</t>
  </si>
  <si>
    <t xml:space="preserve">Transport-Services</t>
  </si>
  <si>
    <t xml:space="preserve">ABBV/W-USAA</t>
  </si>
  <si>
    <t xml:space="preserve">ABBVIE INC.</t>
  </si>
  <si>
    <t xml:space="preserve">UNITEDHEALTH GROUP INCORPORATED</t>
  </si>
  <si>
    <t xml:space="preserve">EXXON MOBIL CORPORATION</t>
  </si>
  <si>
    <t xml:space="preserve">CERENCE INC.</t>
  </si>
  <si>
    <t xml:space="preserve">Mining</t>
  </si>
  <si>
    <t xml:space="preserve">Metal-Aluminum</t>
  </si>
  <si>
    <t xml:space="preserve">WISDOMTREE, INC.</t>
  </si>
  <si>
    <t xml:space="preserve">Invest Mgmnt/Advis Serv</t>
  </si>
  <si>
    <t xml:space="preserve">BOOKING HOLDINGS INC.</t>
  </si>
  <si>
    <t xml:space="preserve">ROSS STORES, INC.</t>
  </si>
  <si>
    <t xml:space="preserve">INTERNATIONAL BUSINESS MACHINES</t>
  </si>
  <si>
    <t xml:space="preserve">MCKESSON CORPORATION</t>
  </si>
  <si>
    <t xml:space="preserve">Medical-Whsle Drug Dist</t>
  </si>
  <si>
    <t xml:space="preserve">MDT-IDAA</t>
  </si>
  <si>
    <t xml:space="preserve">MEDTRONIC PUBLIC LIMITED COMPANY</t>
  </si>
  <si>
    <t xml:space="preserve">CSX CORPORATION</t>
  </si>
  <si>
    <t xml:space="preserve">THE PNC FINANCIAL SERVICES GROUP</t>
  </si>
  <si>
    <t xml:space="preserve">AUTOMATIC DATA PROCESSING, INC.</t>
  </si>
  <si>
    <t xml:space="preserve">NEWMONT CORPORATION</t>
  </si>
  <si>
    <t xml:space="preserve">Gold Mining</t>
  </si>
  <si>
    <t xml:space="preserve">FREEPORT-MCMORAN INC.</t>
  </si>
  <si>
    <t xml:space="preserve">Metal-Copper</t>
  </si>
  <si>
    <t xml:space="preserve">ON SEMICONDUCTOR CORPORATION</t>
  </si>
  <si>
    <t xml:space="preserve">REGENERON PHARMACEUTICALS, INC.</t>
  </si>
  <si>
    <t xml:space="preserve">S&amp;P GLOBAL INC.</t>
  </si>
  <si>
    <t xml:space="preserve">CVS HEALTH CORPORATION</t>
  </si>
  <si>
    <t xml:space="preserve">Pharmacy Services</t>
  </si>
  <si>
    <t xml:space="preserve">PROLOGIS, INC.</t>
  </si>
  <si>
    <t xml:space="preserve">REITS-Warehouse/Industr</t>
  </si>
  <si>
    <t xml:space="preserve">IQVIA HOLDINGS INC</t>
  </si>
  <si>
    <t xml:space="preserve">IQVIA HOLDINGS INC.</t>
  </si>
  <si>
    <t xml:space="preserve">#46266C105</t>
  </si>
  <si>
    <t xml:space="preserve">U.S. BANCORP</t>
  </si>
  <si>
    <t xml:space="preserve">THE BOEING COMPANY</t>
  </si>
  <si>
    <t xml:space="preserve">UNION PACIFIC CORPORATION</t>
  </si>
  <si>
    <t xml:space="preserve">SERVICENOW, INC.</t>
  </si>
  <si>
    <t xml:space="preserve">COLGATE-PALMOLIVE CO</t>
  </si>
  <si>
    <t xml:space="preserve">COLGATE-PALMOLIVE COMPANY</t>
  </si>
  <si>
    <t xml:space="preserve">#194162103</t>
  </si>
  <si>
    <t xml:space="preserve">CATERPILLAR INC.</t>
  </si>
  <si>
    <t xml:space="preserve">Machinery-Constr&amp;Mining</t>
  </si>
  <si>
    <t xml:space="preserve">HERSHEY CO/THE</t>
  </si>
  <si>
    <t xml:space="preserve">THE HERSHEY COMPANY</t>
  </si>
  <si>
    <t xml:space="preserve">#427866108</t>
  </si>
  <si>
    <t xml:space="preserve">QUALCOMM INCORPORATED</t>
  </si>
  <si>
    <t xml:space="preserve">CADENCE DESIGN SYSTEMS, INC.</t>
  </si>
  <si>
    <t xml:space="preserve">MARRIOTT INTERNATIONAL, INC.</t>
  </si>
  <si>
    <t xml:space="preserve">INTUITIVE SURGICAL, INC.</t>
  </si>
  <si>
    <t xml:space="preserve">Medical Instruments</t>
  </si>
  <si>
    <t xml:space="preserve">ETN/3-USAA</t>
  </si>
  <si>
    <t xml:space="preserve">EATON CORPORATION PUBLIC LIMITED</t>
  </si>
  <si>
    <t xml:space="preserve">Electrical Compo&amp;Equip</t>
  </si>
  <si>
    <t xml:space="preserve">Power Conv/Supply Equip</t>
  </si>
  <si>
    <t xml:space="preserve">ITRON, INC.</t>
  </si>
  <si>
    <t xml:space="preserve">DEERE &amp; COMPANY</t>
  </si>
  <si>
    <t xml:space="preserve">Machinery-Farm</t>
  </si>
  <si>
    <t xml:space="preserve">ADVANCED MICRO DEVICES, INC.</t>
  </si>
  <si>
    <t xml:space="preserve">WORKIVA INC.</t>
  </si>
  <si>
    <t xml:space="preserve">TPI COMPOSITES, INC.</t>
  </si>
  <si>
    <t xml:space="preserve">Industrial Gases</t>
  </si>
  <si>
    <t xml:space="preserve">RIVIAN AUTOMOTIVE, INC.</t>
  </si>
  <si>
    <t xml:space="preserve">MODEL N, INC.</t>
  </si>
  <si>
    <t xml:space="preserve">VARONIS SYSTEMS INC</t>
  </si>
  <si>
    <t xml:space="preserve">VARONIS SYSTEMS, INC.</t>
  </si>
  <si>
    <t xml:space="preserve">#922280102</t>
  </si>
  <si>
    <t xml:space="preserve">CYBERARK SOFTWARE LTD/ISRAEL</t>
  </si>
  <si>
    <t xml:space="preserve">CYBR-ILAA</t>
  </si>
  <si>
    <t xml:space="preserve">CYBERARK SOFTWARE LTD.</t>
  </si>
  <si>
    <t xml:space="preserve">#M2682V108</t>
  </si>
  <si>
    <t xml:space="preserve">FRESHPET, INC.</t>
  </si>
  <si>
    <t xml:space="preserve">Retail-Pet Food&amp;Supplies</t>
  </si>
  <si>
    <t xml:space="preserve">ZOOM VIDEO COMMUNICATIONS-A</t>
  </si>
  <si>
    <t xml:space="preserve">ZOOM VIDEO COMMUNICATIONS, INC.</t>
  </si>
  <si>
    <t xml:space="preserve">#98980L101</t>
  </si>
  <si>
    <t xml:space="preserve">MIRUM PHARMACEUTICALS, INC.</t>
  </si>
  <si>
    <t xml:space="preserve">ENOVIX CORPORATION</t>
  </si>
  <si>
    <t xml:space="preserve">UIPATH INC - CLASS A</t>
  </si>
  <si>
    <t xml:space="preserve">UIPATH, INC</t>
  </si>
  <si>
    <t xml:space="preserve">#90364P105</t>
  </si>
  <si>
    <t xml:space="preserve">ZETA GLOBAL HOLDINGS CORP-A</t>
  </si>
  <si>
    <t xml:space="preserve">ZETA GLOBAL HOLDINGS CORP.</t>
  </si>
  <si>
    <t xml:space="preserve">#98956A105</t>
  </si>
  <si>
    <t xml:space="preserve">RAPID7, INC.</t>
  </si>
  <si>
    <t xml:space="preserve">TRANSMEDICS GROUP, INC.</t>
  </si>
  <si>
    <t xml:space="preserve">WESTERN ALLIANCE BANCORP</t>
  </si>
  <si>
    <t xml:space="preserve">WESTERN ALLIANCE BANCORPORATION</t>
  </si>
  <si>
    <t xml:space="preserve">#957638109</t>
  </si>
  <si>
    <t xml:space="preserve">INTERNATIONAL GAME TECHNOLOG</t>
  </si>
  <si>
    <t xml:space="preserve">IGT/2-USAA</t>
  </si>
  <si>
    <t xml:space="preserve">INTERNATIONAL GAME TECHNOLOGY PL</t>
  </si>
  <si>
    <t xml:space="preserve">#G4863A108</t>
  </si>
  <si>
    <t xml:space="preserve">FI/3-USAA</t>
  </si>
  <si>
    <t xml:space="preserve">FISERV, INC.</t>
  </si>
  <si>
    <t xml:space="preserve">MELI-UYAA</t>
  </si>
  <si>
    <t xml:space="preserve">MERCADOLIBRE, INC.</t>
  </si>
  <si>
    <t xml:space="preserve">MONSTER BEVERAGE CORPORATION</t>
  </si>
  <si>
    <t xml:space="preserve">SS&amp;C TECHNOLOGIES HOLDINGS</t>
  </si>
  <si>
    <t xml:space="preserve">SS&amp;C TECHNOLOGIES HOLDINGS, INC.</t>
  </si>
  <si>
    <t xml:space="preserve">#78467J100</t>
  </si>
  <si>
    <t xml:space="preserve">LAM RESEARCH CORPORATION</t>
  </si>
  <si>
    <t xml:space="preserve">SYNOPSYS, INC.</t>
  </si>
  <si>
    <t xml:space="preserve">AMGEN INC.</t>
  </si>
  <si>
    <t xml:space="preserve">INTUIT INC.</t>
  </si>
  <si>
    <t xml:space="preserve">HONEYWELL INTERNATIONAL INC.</t>
  </si>
  <si>
    <t xml:space="preserve">Instruments-Controls</t>
  </si>
  <si>
    <t xml:space="preserve">ASML HOLDING NV</t>
  </si>
  <si>
    <t xml:space="preserve">ASML HOLDING N.V.</t>
  </si>
  <si>
    <t xml:space="preserve">PDD-IDAA</t>
  </si>
  <si>
    <t xml:space="preserve">PDD HOLDINGS INC.</t>
  </si>
  <si>
    <t xml:space="preserve">APPLIED MATERIALS, INC.</t>
  </si>
  <si>
    <t xml:space="preserve">MICRON TECHNOLOGY, INC.</t>
  </si>
  <si>
    <t xml:space="preserve">HUB GROUP INC-CL A</t>
  </si>
  <si>
    <t xml:space="preserve">HUB GROUP, INC.</t>
  </si>
  <si>
    <t xml:space="preserve">#443320106</t>
  </si>
  <si>
    <t xml:space="preserve">ARCBEST CORP</t>
  </si>
  <si>
    <t xml:space="preserve">ARCB/1-USAA</t>
  </si>
  <si>
    <t xml:space="preserve">ARCBEST CORPORATION</t>
  </si>
  <si>
    <t xml:space="preserve">Transport-Truck</t>
  </si>
  <si>
    <t xml:space="preserve">#03937C105</t>
  </si>
  <si>
    <t xml:space="preserve">TYLER TECHNOLOGIES INC</t>
  </si>
  <si>
    <t xml:space="preserve">TYLER TECHNOLOGIES, INC.</t>
  </si>
  <si>
    <t xml:space="preserve">#902252105</t>
  </si>
  <si>
    <t xml:space="preserve">MOLSON COORS BEVERAGE CO - B</t>
  </si>
  <si>
    <t xml:space="preserve">MOLSON COORS BEVERAGE COMPANY</t>
  </si>
  <si>
    <t xml:space="preserve">Brewery</t>
  </si>
  <si>
    <t xml:space="preserve">#60871R209</t>
  </si>
  <si>
    <t xml:space="preserve">FORTINET, INC.</t>
  </si>
  <si>
    <t xml:space="preserve">GENERAL MILLS INC</t>
  </si>
  <si>
    <t xml:space="preserve">GENERAL MILLS, INC.</t>
  </si>
  <si>
    <t xml:space="preserve">#370334104</t>
  </si>
  <si>
    <t xml:space="preserve">HARLEY-DAVIDSON INC</t>
  </si>
  <si>
    <t xml:space="preserve">HARLEY-DAVIDSON, INC.</t>
  </si>
  <si>
    <t xml:space="preserve">Motorcycle/Motor Scooter</t>
  </si>
  <si>
    <t xml:space="preserve">#412822108</t>
  </si>
  <si>
    <t xml:space="preserve">IONIS PHARMACEUTICALS, INC.</t>
  </si>
  <si>
    <t xml:space="preserve">REPLIGEN CORPORATION</t>
  </si>
  <si>
    <t xml:space="preserve">MARATHON PETROLEUM CORPORATION</t>
  </si>
  <si>
    <t xml:space="preserve">ENERGY SELECT SECTOR SPDR FUND</t>
  </si>
  <si>
    <t xml:space="preserve">PLIANT THERAPEUTICS INC</t>
  </si>
  <si>
    <t xml:space="preserve">PLIANT THERAPEUTICS, INC.</t>
  </si>
  <si>
    <t xml:space="preserve">#729139105</t>
  </si>
  <si>
    <t xml:space="preserve">UNITED RENTALS, INC.</t>
  </si>
  <si>
    <t xml:space="preserve">Rental Auto/Equipment</t>
  </si>
  <si>
    <t xml:space="preserve">DELLTV-USAA</t>
  </si>
  <si>
    <t xml:space="preserve">DELL TECHNOLOGIES INC.</t>
  </si>
  <si>
    <t xml:space="preserve">APOLLO GLOBAL MANAGEMENT, INC.</t>
  </si>
  <si>
    <t xml:space="preserve">NETAPP, INC.</t>
  </si>
  <si>
    <t xml:space="preserve">Computers-Memory Devices</t>
  </si>
  <si>
    <t xml:space="preserve">BLACKSTONE INC.</t>
  </si>
  <si>
    <t xml:space="preserve">AMERICAN EXPRESS COMPANY</t>
  </si>
  <si>
    <t xml:space="preserve">ACADEMY SPORTS AND OUTDOORS, INC</t>
  </si>
  <si>
    <t xml:space="preserve">Retail-Sporting Goods</t>
  </si>
  <si>
    <t xml:space="preserve">GENERAC HOLDINGS INC.</t>
  </si>
  <si>
    <t xml:space="preserve">SU-CNAA</t>
  </si>
  <si>
    <t xml:space="preserve">SUNCOR ENERGY INC.</t>
  </si>
  <si>
    <t xml:space="preserve">SHOCKWAVE MEDICAL, INC.</t>
  </si>
  <si>
    <t xml:space="preserve">NEVRO CORP</t>
  </si>
  <si>
    <t xml:space="preserve">NEVRO CORP.</t>
  </si>
  <si>
    <t xml:space="preserve">#64157F103</t>
  </si>
  <si>
    <t xml:space="preserve">AMBARELLA INC</t>
  </si>
  <si>
    <t xml:space="preserve">AMBARELLA, INC.</t>
  </si>
  <si>
    <t xml:space="preserve">#G037AX101</t>
  </si>
  <si>
    <t xml:space="preserve">BRK/A-USAA</t>
  </si>
  <si>
    <t xml:space="preserve">BERKSHIRE HATHAWAY INC.</t>
  </si>
  <si>
    <t xml:space="preserve">CLASS_B,FIN_INST</t>
  </si>
  <si>
    <t xml:space="preserve">MONDAY.COM LTD</t>
  </si>
  <si>
    <t xml:space="preserve">MNDY-ILAA</t>
  </si>
  <si>
    <t xml:space="preserve">MONDAY.COM LTD.</t>
  </si>
  <si>
    <t xml:space="preserve">#M7S64H106</t>
  </si>
  <si>
    <t xml:space="preserve">SMARTSHEET INC-CLASS A</t>
  </si>
  <si>
    <t xml:space="preserve">SMARTSHEET INC.</t>
  </si>
  <si>
    <t xml:space="preserve">#83200N103</t>
  </si>
  <si>
    <t xml:space="preserve">COTERRA ENERGY INC.</t>
  </si>
  <si>
    <t xml:space="preserve">MADRIGAL PHARMACEUTICALS INC</t>
  </si>
  <si>
    <t xml:space="preserve">MADRIGAL PHARMACEUTICALS, INC.</t>
  </si>
  <si>
    <t xml:space="preserve">#558868105</t>
  </si>
  <si>
    <t xml:space="preserve">GUARDANT HEALTH INC</t>
  </si>
  <si>
    <t xml:space="preserve">GUARDANT HEALTH, INC.</t>
  </si>
  <si>
    <t xml:space="preserve">#40131M109</t>
  </si>
  <si>
    <t xml:space="preserve">MORPHIC HOLDING INC</t>
  </si>
  <si>
    <t xml:space="preserve">MORPHIC HOLDING, INC.</t>
  </si>
  <si>
    <t xml:space="preserve">#61775R105</t>
  </si>
  <si>
    <t xml:space="preserve">CERTARA INC</t>
  </si>
  <si>
    <t xml:space="preserve">CERTARA, INC.</t>
  </si>
  <si>
    <t xml:space="preserve">#15687V109</t>
  </si>
  <si>
    <t xml:space="preserve">CHIPOTLE MEXICAN GRILL, INC.</t>
  </si>
  <si>
    <t xml:space="preserve">ROYAL CARIBBEAN CRUISES LTD.</t>
  </si>
  <si>
    <t xml:space="preserve">ULTA BEAUTY, INC.</t>
  </si>
  <si>
    <t xml:space="preserve">Retail-Perfume&amp;Cosmetics</t>
  </si>
  <si>
    <t xml:space="preserve">LENNAR CORPORATION</t>
  </si>
  <si>
    <t xml:space="preserve">APTV-IDAA</t>
  </si>
  <si>
    <t xml:space="preserve">HLT/3-USAA</t>
  </si>
  <si>
    <t xml:space="preserve">HILTON WORLDWIDE HOLDINGS INC.</t>
  </si>
  <si>
    <t xml:space="preserve">EXPEDIA GROUP, INC.</t>
  </si>
  <si>
    <t xml:space="preserve">THE TJX COMPANIES, INC.</t>
  </si>
  <si>
    <t xml:space="preserve">Retail-Major Dept Store</t>
  </si>
  <si>
    <t xml:space="preserve">SEAWORLD ENTERTAINMENT INC</t>
  </si>
  <si>
    <t xml:space="preserve">SEAWORLD ENTERTAINMENT, INC.</t>
  </si>
  <si>
    <t xml:space="preserve">Resorts/Theme Parks</t>
  </si>
  <si>
    <t xml:space="preserve">SEAS US Equity</t>
  </si>
  <si>
    <t xml:space="preserve">#81282V100</t>
  </si>
  <si>
    <t xml:space="preserve">SOVOS BRANDS INC</t>
  </si>
  <si>
    <t xml:space="preserve">SOVOS BRANDS, INC.</t>
  </si>
  <si>
    <t xml:space="preserve">Food Service</t>
  </si>
  <si>
    <t xml:space="preserve">Food-Catering</t>
  </si>
  <si>
    <t xml:space="preserve">#84612U107</t>
  </si>
  <si>
    <t xml:space="preserve">CROWDSTRIKE HOLDINGS INC - A</t>
  </si>
  <si>
    <t xml:space="preserve">CROWDSTRIKE HOLDINGS, INC.</t>
  </si>
  <si>
    <t xml:space="preserve">#22788C105</t>
  </si>
  <si>
    <t xml:space="preserve">TARGET CORPORATION</t>
  </si>
  <si>
    <t xml:space="preserve">EASTMAN CHEMICAL CO</t>
  </si>
  <si>
    <t xml:space="preserve">EASTMAN CHEMICAL COMPANY</t>
  </si>
  <si>
    <t xml:space="preserve">Chemicals-Diversified</t>
  </si>
  <si>
    <t xml:space="preserve">#277432100</t>
  </si>
  <si>
    <t xml:space="preserve">CONSTELLATION BRANDS INC-A</t>
  </si>
  <si>
    <t xml:space="preserve">CONSTELLATION BRANDS, INC.</t>
  </si>
  <si>
    <t xml:space="preserve">#21036P108</t>
  </si>
  <si>
    <t xml:space="preserve">AVIDXCHANGE HOLDINGS INC</t>
  </si>
  <si>
    <t xml:space="preserve">AVIDXCHANGE HOLDINGS, INC.</t>
  </si>
  <si>
    <t xml:space="preserve">#05368X102</t>
  </si>
  <si>
    <t xml:space="preserve">KROGER CO</t>
  </si>
  <si>
    <t xml:space="preserve">THE KROGER CO.</t>
  </si>
  <si>
    <t xml:space="preserve">#501044101</t>
  </si>
  <si>
    <t xml:space="preserve">BROWN-FORMAN CORP-CLASS B</t>
  </si>
  <si>
    <t xml:space="preserve">BROWN-FORMAN CORPORATION</t>
  </si>
  <si>
    <t xml:space="preserve">Beverages-Wine/Spirits</t>
  </si>
  <si>
    <t xml:space="preserve">#115637209</t>
  </si>
  <si>
    <t xml:space="preserve">CSG SYSTEMS INTERNATIONAL, INC.</t>
  </si>
  <si>
    <t xml:space="preserve">EXPEDITORS INTL WASH INC</t>
  </si>
  <si>
    <t xml:space="preserve">EXPEDITORS INTERNATIONAL OF WASH</t>
  </si>
  <si>
    <t xml:space="preserve">#302130109</t>
  </si>
  <si>
    <t xml:space="preserve">HUNT (JB) TRANSPRT SVCS INC</t>
  </si>
  <si>
    <t xml:space="preserve">J.B. HUNT TRANSPORT SERVICES, IN</t>
  </si>
  <si>
    <t xml:space="preserve">#445658107</t>
  </si>
  <si>
    <t xml:space="preserve">MARQETA INC-A</t>
  </si>
  <si>
    <t xml:space="preserve">MARQETA, INC.</t>
  </si>
  <si>
    <t xml:space="preserve">#57142B104</t>
  </si>
  <si>
    <t xml:space="preserve">BROADRIDGE FINANCIAL SOLUTIO</t>
  </si>
  <si>
    <t xml:space="preserve">BROADRIDGE FINANCIAL SOLUTIONS,</t>
  </si>
  <si>
    <t xml:space="preserve">#11133T103</t>
  </si>
  <si>
    <t xml:space="preserve">AMPH2-USAA</t>
  </si>
  <si>
    <t xml:space="preserve">AMPHASTAR PHARMACEUTICALS, INC.</t>
  </si>
  <si>
    <t xml:space="preserve">HECLA MINING CO</t>
  </si>
  <si>
    <t xml:space="preserve">HECLA MINING COMPANY</t>
  </si>
  <si>
    <t xml:space="preserve">Precious Metals</t>
  </si>
  <si>
    <t xml:space="preserve">#422704106</t>
  </si>
  <si>
    <t xml:space="preserve">TRADEWEB MARKETS INC-CLASS A</t>
  </si>
  <si>
    <t xml:space="preserve">TRADEWEB MARKETS INC.</t>
  </si>
  <si>
    <t xml:space="preserve">#892672106</t>
  </si>
  <si>
    <t xml:space="preserve">FASTLY INC - CLASS A</t>
  </si>
  <si>
    <t xml:space="preserve">FASTLY, INC.</t>
  </si>
  <si>
    <t xml:space="preserve">#31188V100</t>
  </si>
  <si>
    <t xml:space="preserve">HUNTSMAN CORP</t>
  </si>
  <si>
    <t xml:space="preserve">HUNTSMAN CORPORATION</t>
  </si>
  <si>
    <t xml:space="preserve">#447011107</t>
  </si>
  <si>
    <t xml:space="preserve">ROKU INC</t>
  </si>
  <si>
    <t xml:space="preserve">ROKU, INC.</t>
  </si>
  <si>
    <t xml:space="preserve">#77543R102</t>
  </si>
  <si>
    <t xml:space="preserve">ACM RESEARCH INC-CLASS A</t>
  </si>
  <si>
    <t xml:space="preserve">ACM RESEARCH, INC.</t>
  </si>
  <si>
    <t xml:space="preserve">#00108J109</t>
  </si>
  <si>
    <t xml:space="preserve">JM SMUCKER CO/THE</t>
  </si>
  <si>
    <t xml:space="preserve">THE J. M. SMUCKER COMPANY</t>
  </si>
  <si>
    <t xml:space="preserve">#832696405</t>
  </si>
  <si>
    <t xml:space="preserve">DAVITA INC</t>
  </si>
  <si>
    <t xml:space="preserve">DAVITA INC.</t>
  </si>
  <si>
    <t xml:space="preserve">Dialysis Centers</t>
  </si>
  <si>
    <t xml:space="preserve">#23918K108</t>
  </si>
  <si>
    <t xml:space="preserve">SUPER MICRO COMPUTER INC</t>
  </si>
  <si>
    <t xml:space="preserve">SUPER MICRO COMPUTER, INC.</t>
  </si>
  <si>
    <t xml:space="preserve">#86800U104</t>
  </si>
  <si>
    <t xml:space="preserve">SMURFIT KAPPA GROUP PLC</t>
  </si>
  <si>
    <t xml:space="preserve">SKG-IDAA</t>
  </si>
  <si>
    <t xml:space="preserve">SMURFIT KAPPA GROUP PUBLIC LIMIT</t>
  </si>
  <si>
    <t xml:space="preserve">LONDON STOCK EXCHANGE, THE</t>
  </si>
  <si>
    <t xml:space="preserve">INSPIRE MEDICAL SYSTEMS INC</t>
  </si>
  <si>
    <t xml:space="preserve">INSPIRE MEDICAL SYSTEMS, INC.</t>
  </si>
  <si>
    <t xml:space="preserve">#457730109</t>
  </si>
  <si>
    <t xml:space="preserve">DOCUSIGN INC</t>
  </si>
  <si>
    <t xml:space="preserve">DOCUSIGN, INC.</t>
  </si>
  <si>
    <t xml:space="preserve">#256163106</t>
  </si>
  <si>
    <t xml:space="preserve">AUTODESK, INC.</t>
  </si>
  <si>
    <t xml:space="preserve">ENOVIS CORPORATION</t>
  </si>
  <si>
    <t xml:space="preserve">HERC HOLDINGS INC</t>
  </si>
  <si>
    <t xml:space="preserve">HERC HOLDINGS INC.</t>
  </si>
  <si>
    <t xml:space="preserve">#42704L104</t>
  </si>
  <si>
    <t xml:space="preserve">INTELLIA THERAPEUTICS INC</t>
  </si>
  <si>
    <t xml:space="preserve">INTELLIA THERAPEUTICS, INC.</t>
  </si>
  <si>
    <t xml:space="preserve">#45826J105</t>
  </si>
  <si>
    <t xml:space="preserve">SHOALS TECHNOLOGIES GROUP IN</t>
  </si>
  <si>
    <t xml:space="preserve">SHOALS TECHNOLOGIES GROUP, INC.</t>
  </si>
  <si>
    <t xml:space="preserve">#82489W107</t>
  </si>
  <si>
    <t xml:space="preserve">KOSMOS ENERGY LTD</t>
  </si>
  <si>
    <t xml:space="preserve">KOSMOS ENERGY LTD.</t>
  </si>
  <si>
    <t xml:space="preserve">#500688106</t>
  </si>
  <si>
    <t xml:space="preserve">AMICUS THERAPEUTICS INC</t>
  </si>
  <si>
    <t xml:space="preserve">AMICUS THERAPEUTICS, INC.</t>
  </si>
  <si>
    <t xml:space="preserve">#03152W109</t>
  </si>
  <si>
    <t xml:space="preserve">SITIME CORP</t>
  </si>
  <si>
    <t xml:space="preserve">SITIME CORPORATION</t>
  </si>
  <si>
    <t xml:space="preserve">#82982T106</t>
  </si>
  <si>
    <t xml:space="preserve">IRHYTHM TECHNOLOGIES INC</t>
  </si>
  <si>
    <t xml:space="preserve">IRHYTHM TECHNOLOGIES, INC.</t>
  </si>
  <si>
    <t xml:space="preserve">#450056106</t>
  </si>
  <si>
    <t xml:space="preserve">VIRIDIAN THERAPEUTICS INC</t>
  </si>
  <si>
    <t xml:space="preserve">#92790C104</t>
  </si>
  <si>
    <t xml:space="preserve">TWILIO INC - A</t>
  </si>
  <si>
    <t xml:space="preserve">TWILIO INC.</t>
  </si>
  <si>
    <t xml:space="preserve">#90138F102</t>
  </si>
  <si>
    <t xml:space="preserve">SEALED AIR CORP</t>
  </si>
  <si>
    <t xml:space="preserve">SEALED AIR CORPORATION</t>
  </si>
  <si>
    <t xml:space="preserve">Packaging&amp;Containers</t>
  </si>
  <si>
    <t xml:space="preserve">Containers-Paper/Plastic</t>
  </si>
  <si>
    <t xml:space="preserve">#81211K100</t>
  </si>
  <si>
    <t xml:space="preserve">PG&amp;E CORPORATION</t>
  </si>
  <si>
    <t xml:space="preserve">DYNATRACE INC</t>
  </si>
  <si>
    <t xml:space="preserve">DYNATRACE, INC.</t>
  </si>
  <si>
    <t xml:space="preserve">#268150109</t>
  </si>
  <si>
    <t xml:space="preserve">AKAMAI TECHNOLOGIES INC</t>
  </si>
  <si>
    <t xml:space="preserve">AKAMAI TECHNOLOGIES, INC.</t>
  </si>
  <si>
    <t xml:space="preserve">#00971T101</t>
  </si>
  <si>
    <t xml:space="preserve">TERADYNE INC</t>
  </si>
  <si>
    <t xml:space="preserve">TERADYNE, INC.</t>
  </si>
  <si>
    <t xml:space="preserve">#880770102</t>
  </si>
  <si>
    <t xml:space="preserve">EVERGY, INC.</t>
  </si>
  <si>
    <t xml:space="preserve">SPHERE ENTERTAINMENT CO.</t>
  </si>
  <si>
    <t xml:space="preserve">EVOLENT HEALTH, INC.</t>
  </si>
  <si>
    <t xml:space="preserve">MERIT MEDICAL SYSTEMS, INC.</t>
  </si>
  <si>
    <t xml:space="preserve">VIASAT INC</t>
  </si>
  <si>
    <t xml:space="preserve">VIASAT, INC.</t>
  </si>
  <si>
    <t xml:space="preserve">Wireless Equipment</t>
  </si>
  <si>
    <t xml:space="preserve">#92552V100</t>
  </si>
  <si>
    <t xml:space="preserve">THE ESTEE LAUDER COMPANIES INC.</t>
  </si>
  <si>
    <t xml:space="preserve">LULU-CNAA</t>
  </si>
  <si>
    <t xml:space="preserve">LULULEMON ATHLETICA INC.</t>
  </si>
  <si>
    <t xml:space="preserve">QUALYS INC</t>
  </si>
  <si>
    <t xml:space="preserve">QUALYS, INC.</t>
  </si>
  <si>
    <t xml:space="preserve">#74758T303</t>
  </si>
  <si>
    <t xml:space="preserve">SPOT-SSAA</t>
  </si>
  <si>
    <t xml:space="preserve">SPOTIFY TECHNOLOGY S.A.</t>
  </si>
  <si>
    <t xml:space="preserve">Sweden</t>
  </si>
  <si>
    <t xml:space="preserve">HCAB-USAA</t>
  </si>
  <si>
    <t xml:space="preserve">HCA HEALTHCARE, INC.</t>
  </si>
  <si>
    <t xml:space="preserve">CAPITAL ONE FINANCIAL CORPORATIO</t>
  </si>
  <si>
    <t xml:space="preserve">BRUNSWICK CORP</t>
  </si>
  <si>
    <t xml:space="preserve">BRUNSWICK CORPORATION</t>
  </si>
  <si>
    <t xml:space="preserve">Recreational Vehicles</t>
  </si>
  <si>
    <t xml:space="preserve">#117043109</t>
  </si>
  <si>
    <t xml:space="preserve">AT&amp;T INC.</t>
  </si>
  <si>
    <t xml:space="preserve">PSA/2-USAA</t>
  </si>
  <si>
    <t xml:space="preserve">REITS-Storage</t>
  </si>
  <si>
    <t xml:space="preserve">THE GOLDMAN SACHS GROUP, INC.</t>
  </si>
  <si>
    <t xml:space="preserve">CITIGROUP INC.</t>
  </si>
  <si>
    <t xml:space="preserve">MARSH &amp; MCLENNAN COMPANIES, INC.</t>
  </si>
  <si>
    <t xml:space="preserve">Insurance Brokers</t>
  </si>
  <si>
    <t xml:space="preserve">LOCKHEED MARTIN CORPORATION</t>
  </si>
  <si>
    <t xml:space="preserve">TRUIST FINANCIAL CORPORATION</t>
  </si>
  <si>
    <t xml:space="preserve">Commer Banks-Southern US</t>
  </si>
  <si>
    <t xml:space="preserve">EQUITABLE HOLDINGS INC</t>
  </si>
  <si>
    <t xml:space="preserve">EQUITABLE HOLDINGS, INC.</t>
  </si>
  <si>
    <t xml:space="preserve">Life/Health Insurance</t>
  </si>
  <si>
    <t xml:space="preserve">#29452E101</t>
  </si>
  <si>
    <t xml:space="preserve">ROIVANT SCIENCES LTD</t>
  </si>
  <si>
    <t xml:space="preserve">ROIVANT SCIENCES LTD.</t>
  </si>
  <si>
    <t xml:space="preserve">#G76279101</t>
  </si>
  <si>
    <t xml:space="preserve">MODERNA INC</t>
  </si>
  <si>
    <t xml:space="preserve">MODERNA, INC.</t>
  </si>
  <si>
    <t xml:space="preserve">#60770K107</t>
  </si>
  <si>
    <t xml:space="preserve">WAFD INC</t>
  </si>
  <si>
    <t xml:space="preserve">WAFD, INC..</t>
  </si>
  <si>
    <t xml:space="preserve">Savings&amp;Loans</t>
  </si>
  <si>
    <t xml:space="preserve">S&amp;L/Thrifts-Western US</t>
  </si>
  <si>
    <t xml:space="preserve">#938824109</t>
  </si>
  <si>
    <t xml:space="preserve">INTEGRA LIFESCIENCES HOLDING</t>
  </si>
  <si>
    <t xml:space="preserve">INTEGRA LIFESCIENCES HOLDINGS CO</t>
  </si>
  <si>
    <t xml:space="preserve">#457985208</t>
  </si>
  <si>
    <t xml:space="preserve">HANCOCK WHITNEY CORP</t>
  </si>
  <si>
    <t xml:space="preserve">HANCOCK WHITNEY CORPORATION</t>
  </si>
  <si>
    <t xml:space="preserve">#410120109</t>
  </si>
  <si>
    <t xml:space="preserve">O-I GLASS INC</t>
  </si>
  <si>
    <t xml:space="preserve">O-I GLASS, INC.</t>
  </si>
  <si>
    <t xml:space="preserve">#67098H104</t>
  </si>
  <si>
    <t xml:space="preserve">IRIDIUM COMMUNICATIONS INC</t>
  </si>
  <si>
    <t xml:space="preserve">IRIDIUM COMMUNICATIONS INC.</t>
  </si>
  <si>
    <t xml:space="preserve">Satellite Telecom</t>
  </si>
  <si>
    <t xml:space="preserve">#46269C102</t>
  </si>
  <si>
    <t xml:space="preserve">ADIENT PLC</t>
  </si>
  <si>
    <t xml:space="preserve">ADIENT PUBLIC LIMITED COMPANY</t>
  </si>
  <si>
    <t xml:space="preserve">#G0084W101</t>
  </si>
  <si>
    <t xml:space="preserve">NEXSTAR MEDIA GROUP INC</t>
  </si>
  <si>
    <t xml:space="preserve">NEXSTAR MEDIA GROUP, INC.</t>
  </si>
  <si>
    <t xml:space="preserve">#65336K103</t>
  </si>
  <si>
    <t xml:space="preserve">HILTON GRAND VACATIONS INC</t>
  </si>
  <si>
    <t xml:space="preserve">HILTON GRAND VACATIONS INC.</t>
  </si>
  <si>
    <t xml:space="preserve">#43283X105</t>
  </si>
  <si>
    <t xml:space="preserve">CALIX INC</t>
  </si>
  <si>
    <t xml:space="preserve">CALIX, INC.</t>
  </si>
  <si>
    <t xml:space="preserve">#13100M509</t>
  </si>
  <si>
    <t xml:space="preserve">CONCENTRIX CORP</t>
  </si>
  <si>
    <t xml:space="preserve">CNXC/2-USAA</t>
  </si>
  <si>
    <t xml:space="preserve">CONCENTRIX CORPORATION</t>
  </si>
  <si>
    <t xml:space="preserve">#20602D101</t>
  </si>
  <si>
    <t xml:space="preserve">ILLINOIS TOOL WORKS INC.</t>
  </si>
  <si>
    <t xml:space="preserve">Corporate Debt Securities</t>
  </si>
  <si>
    <t xml:space="preserve">Sht Corp Debt Oblig - Cost</t>
  </si>
  <si>
    <t xml:space="preserve">AMER AIRLN 13-1 A PASS T 4% 07/15/2025</t>
  </si>
  <si>
    <t xml:space="preserve">AMR13A/PRV-USAA</t>
  </si>
  <si>
    <t xml:space="preserve">AMERICAN AIRLINES 2013-1 CLASS A</t>
  </si>
  <si>
    <t xml:space="preserve">COMP,FIXED,FIXED_TERM,NON_CONVERTIBLE,SINKING_FUND</t>
  </si>
  <si>
    <t xml:space="preserve">CORPBONDS_NONINVSTGR_OTHER_INSTS</t>
  </si>
  <si>
    <t xml:space="preserve">#023772AB2</t>
  </si>
  <si>
    <t xml:space="preserve">Derivative</t>
  </si>
  <si>
    <t xml:space="preserve">Equity Contract</t>
  </si>
  <si>
    <t xml:space="preserve">Sht Options - Calls - Cost</t>
  </si>
  <si>
    <t xml:space="preserve">XLF 39 STRIKE AMER CALL 06/21/2024</t>
  </si>
  <si>
    <t xml:space="preserve">UNKNOWN</t>
  </si>
  <si>
    <t xml:space="preserve">LSTD_EQ_DRVS_OTHER_INSTITUTIONS</t>
  </si>
  <si>
    <t xml:space="preserve">Lg Options - Puts - Cost</t>
  </si>
  <si>
    <t xml:space="preserve">CCK 80 STRIKE AMER PUT 01/19/2024</t>
  </si>
  <si>
    <t xml:space="preserve">CROWN HOLDINGS, INC.</t>
  </si>
  <si>
    <t xml:space="preserve">Containers-Metal/Glass</t>
  </si>
  <si>
    <t xml:space="preserve">ICLR 230 STRIKE AMER PUT 01/19/2024</t>
  </si>
  <si>
    <t xml:space="preserve">ICON-IDAA</t>
  </si>
  <si>
    <t xml:space="preserve">ICON PUBLIC LIMITED COMPANY</t>
  </si>
  <si>
    <t xml:space="preserve">ADP 220 STRIKE AMER PUT 05/17/2024</t>
  </si>
  <si>
    <t xml:space="preserve">MMC 175 STRIKE AMER PUT 04/19/2024</t>
  </si>
  <si>
    <t xml:space="preserve">LSTD_EQ_DRVS_ISSED_BY_FIN_INSTS</t>
  </si>
  <si>
    <t xml:space="preserve">LRCX 715 STRIKE AMER PUT 03/15/2024</t>
  </si>
  <si>
    <t xml:space="preserve">U.S. government and agency secur</t>
  </si>
  <si>
    <t xml:space="preserve">Lg Govt Debt Oblig - Cost</t>
  </si>
  <si>
    <t xml:space="preserve">US TREASURY N/B 1.875% 11/15/2051</t>
  </si>
  <si>
    <t xml:space="preserve">GOVT-USAA</t>
  </si>
  <si>
    <t xml:space="preserve">THE UNITED STATES OF AMERICA</t>
  </si>
  <si>
    <t xml:space="preserve">Sovereign</t>
  </si>
  <si>
    <t xml:space="preserve">Government</t>
  </si>
  <si>
    <t xml:space="preserve">Non-US Government</t>
  </si>
  <si>
    <t xml:space="preserve">FIXED,FIXED_TERM,GOVT,NON_CONVERTIBLE,TREASURY_30_YEAR</t>
  </si>
  <si>
    <t xml:space="preserve">US_TREASURY_SECURITIES</t>
  </si>
  <si>
    <t xml:space="preserve">#912810TB4</t>
  </si>
  <si>
    <t xml:space="preserve">BLK 750 STRIKE AMER PUT 04/19/2024</t>
  </si>
  <si>
    <t xml:space="preserve">BLACKROCK, INC.</t>
  </si>
  <si>
    <t xml:space="preserve">AMT 195 STRIKE AMER PUT 04/19/2024</t>
  </si>
  <si>
    <t xml:space="preserve">REGN 780 STRIKE AMER PUT 05/17/2024</t>
  </si>
  <si>
    <t xml:space="preserve">Lg Options - Calls - Cost</t>
  </si>
  <si>
    <t xml:space="preserve">ADP 260 STRIKE AMER CALL 05/17/2024</t>
  </si>
  <si>
    <t xml:space="preserve">MMC 200 STRIKE AMER CALL 04/19/2024</t>
  </si>
  <si>
    <t xml:space="preserve">SPGI 410 STRIKE AMER PUT 05/17/2024</t>
  </si>
  <si>
    <t xml:space="preserve">PANW 280 STRIKE AMER PUT 03/15/2024</t>
  </si>
  <si>
    <t xml:space="preserve">PLD 120 STRIKE AMER PUT 05/17/2024</t>
  </si>
  <si>
    <t xml:space="preserve">Sht Options - Puts - Cost</t>
  </si>
  <si>
    <t xml:space="preserve">XLF 32 STRIKE AMER PUT 06/21/2024</t>
  </si>
  <si>
    <t xml:space="preserve">BLK 880 STRIKE AMER CALL 04/19/2024</t>
  </si>
  <si>
    <t xml:space="preserve">ELV 440 STRIKE AMER PUT 03/15/2024</t>
  </si>
  <si>
    <t xml:space="preserve">LRCX 885 STRIKE AMER CALL 03/15/2024</t>
  </si>
  <si>
    <t xml:space="preserve">C 47 STRIKE AMER PUT 03/15/2024</t>
  </si>
  <si>
    <t xml:space="preserve">ABNB 130 STRIKE AMER PUT 03/15/2024</t>
  </si>
  <si>
    <t xml:space="preserve">GILD 72.5 STRIKE AMER PUT 03/15/2024</t>
  </si>
  <si>
    <t xml:space="preserve">MDLZ 67.5 STRIKE AMER PUT 03/15/2024</t>
  </si>
  <si>
    <t xml:space="preserve">AMT 240 STRIKE AMER CALL 04/19/2024</t>
  </si>
  <si>
    <t xml:space="preserve">T 15 STRIKE AMER PUT 04/19/2024</t>
  </si>
  <si>
    <t xml:space="preserve">SPGI 480 STRIKE AMER CALL 05/17/2024</t>
  </si>
  <si>
    <t xml:space="preserve">REGN 970 STRIKE AMER CALL 05/17/2024</t>
  </si>
  <si>
    <t xml:space="preserve">RTX 75 STRIKE AMER PUT 04/19/2024</t>
  </si>
  <si>
    <t xml:space="preserve">MDT 77.5 STRIKE AMER PUT 03/15/2024</t>
  </si>
  <si>
    <t xml:space="preserve">ELV 510 STRIKE AMER CALL 03/15/2024</t>
  </si>
  <si>
    <t xml:space="preserve">C 55 STRIKE AMER CALL 03/15/2024</t>
  </si>
  <si>
    <t xml:space="preserve">MDLZ 75 STRIKE AMER CALL 03/15/2024</t>
  </si>
  <si>
    <t xml:space="preserve">PLD 150 STRIKE AMER CALL 05/17/2024</t>
  </si>
  <si>
    <t xml:space="preserve">PANW 350 STRIKE AMER CALL 03/15/2024</t>
  </si>
  <si>
    <t xml:space="preserve">BMY 48 STRIKE AMER PUT 03/15/2024</t>
  </si>
  <si>
    <t xml:space="preserve">MELI 1060 STRIKE AMER PUT 01/19/2024</t>
  </si>
  <si>
    <t xml:space="preserve">SBUX 90 STRIKE AMER PUT 03/15/2024</t>
  </si>
  <si>
    <t xml:space="preserve">GS 360 STRIKE AMER PUT 03/15/2024</t>
  </si>
  <si>
    <t xml:space="preserve">GILD 85 STRIKE AMER CALL 03/15/2024</t>
  </si>
  <si>
    <t xml:space="preserve">CDNS 185 STRIKE AMER PUT 01/19/2024</t>
  </si>
  <si>
    <t xml:space="preserve">MAR 160 STRIKE AMER PUT 01/19/2024</t>
  </si>
  <si>
    <t xml:space="preserve">SYK 280 STRIKE AMER PUT 03/15/2024</t>
  </si>
  <si>
    <t xml:space="preserve">MDT 87.5 STRIKE AMER CALL 03/15/2024</t>
  </si>
  <si>
    <t xml:space="preserve">NEE 57.5 STRIKE AMER PUT 03/15/2024</t>
  </si>
  <si>
    <t xml:space="preserve">UBER 57.5 STRIKE AMER PUT 03/15/2024</t>
  </si>
  <si>
    <t xml:space="preserve">T 18 STRIKE AMER CALL 04/19/2024</t>
  </si>
  <si>
    <t xml:space="preserve">UPS 145 STRIKE AMER PUT 04/19/2024</t>
  </si>
  <si>
    <t xml:space="preserve">RTX 90 STRIKE AMER CALL 04/19/2024</t>
  </si>
  <si>
    <t xml:space="preserve">PANW 170 STRIKE AMER PUT 01/19/2024</t>
  </si>
  <si>
    <t xml:space="preserve">ABNB 170 STRIKE AMER CALL 03/15/2024</t>
  </si>
  <si>
    <t xml:space="preserve">AXP 175 STRIKE AMER PUT 03/15/2024</t>
  </si>
  <si>
    <t xml:space="preserve">GS 415 STRIKE AMER CALL 03/15/2024</t>
  </si>
  <si>
    <t xml:space="preserve">SBUX 105 STRIKE AMER CALL 03/15/2024</t>
  </si>
  <si>
    <t xml:space="preserve">BMY 57.5 STRIKE AMER CALL 03/15/2024</t>
  </si>
  <si>
    <t xml:space="preserve">AMGN 255 STRIKE AMER PUT 04/19/2024</t>
  </si>
  <si>
    <t xml:space="preserve">LMT 425 STRIKE AMER PUT 03/15/2024</t>
  </si>
  <si>
    <t xml:space="preserve">SYK 320 STRIKE AMER CALL 03/15/2024</t>
  </si>
  <si>
    <t xml:space="preserve">TMUS 145 STRIKE AMER PUT 05/17/2024</t>
  </si>
  <si>
    <t xml:space="preserve">MNST 52.5 STRIKE AMER PUT 01/19/2024</t>
  </si>
  <si>
    <t xml:space="preserve">SNPS 330 STRIKE AMER PUT 01/19/2024</t>
  </si>
  <si>
    <t xml:space="preserve">LRCX 440 STRIKE AMER PUT 01/19/2024</t>
  </si>
  <si>
    <t xml:space="preserve">COP 110 STRIKE AMER PUT 03/15/2024</t>
  </si>
  <si>
    <t xml:space="preserve">NEE 67.5 STRIKE AMER CALL 03/15/2024</t>
  </si>
  <si>
    <t xml:space="preserve">VZ 34 STRIKE AMER PUT 04/19/2024</t>
  </si>
  <si>
    <t xml:space="preserve">CSX 27.5 STRIKE AMER PUT 01/19/2024</t>
  </si>
  <si>
    <t xml:space="preserve">GE 115 STRIKE AMER PUT 03/15/2024</t>
  </si>
  <si>
    <t xml:space="preserve">UPS 175 STRIKE AMER CALL 04/19/2024</t>
  </si>
  <si>
    <t xml:space="preserve">UBER 70 STRIKE AMER CALL 03/15/2024</t>
  </si>
  <si>
    <t xml:space="preserve">AXP 200 STRIKE AMER CALL 03/15/2024</t>
  </si>
  <si>
    <t xml:space="preserve">LMT 475 STRIKE AMER CALL 03/15/2024</t>
  </si>
  <si>
    <t xml:space="preserve">BX 120 STRIKE AMER PUT 03/15/2024</t>
  </si>
  <si>
    <t xml:space="preserve">BA 245 STRIKE AMER PUT 03/15/2024</t>
  </si>
  <si>
    <t xml:space="preserve">CDNS 250 STRIKE AMER CALL 01/19/2024</t>
  </si>
  <si>
    <t xml:space="preserve">IBM 150 STRIKE AMER PUT 03/15/2024</t>
  </si>
  <si>
    <t xml:space="preserve">AMGN 305 STRIKE AMER CALL 04/19/2024</t>
  </si>
  <si>
    <t xml:space="preserve">MAR 220 STRIKE AMER CALL 01/19/2024</t>
  </si>
  <si>
    <t xml:space="preserve">COP 130 STRIKE AMER CALL 03/15/2024</t>
  </si>
  <si>
    <t xml:space="preserve">LIN 390 STRIKE AMER PUT 04/19/2024</t>
  </si>
  <si>
    <t xml:space="preserve">PFE 25 STRIKE AMER PUT 03/15/2024</t>
  </si>
  <si>
    <t xml:space="preserve">TMUS 175 STRIKE AMER CALL 05/17/2024</t>
  </si>
  <si>
    <t xml:space="preserve">VZ 41 STRIKE AMER CALL 04/19/2024</t>
  </si>
  <si>
    <t xml:space="preserve">PDD 50 STRIKE AMER PUT 01/19/2024</t>
  </si>
  <si>
    <t xml:space="preserve">ABNB 110 STRIKE AMER PUT 01/19/2024</t>
  </si>
  <si>
    <t xml:space="preserve">FI 105 STRIKE AMER PUT 01/19/2024</t>
  </si>
  <si>
    <t xml:space="preserve">DHR 210 STRIKE AMER PUT 03/15/2024</t>
  </si>
  <si>
    <t xml:space="preserve">IBM 170 STRIKE AMER CALL 03/15/2024</t>
  </si>
  <si>
    <t xml:space="preserve">ORLY 860 STRIKE AMER PUT 01/19/2024</t>
  </si>
  <si>
    <t xml:space="preserve">NKE 115 STRIKE AMER PUT 03/15/2024</t>
  </si>
  <si>
    <t xml:space="preserve">MELI 1740 STRIKE AMER CALL 01/19/2024</t>
  </si>
  <si>
    <t xml:space="preserve">BX 145 STRIKE AMER CALL 03/15/2024</t>
  </si>
  <si>
    <t xml:space="preserve">MNST 70 STRIKE AMER CALL 01/19/2024</t>
  </si>
  <si>
    <t xml:space="preserve">BA 295 STRIKE AMER CALL 03/15/2024</t>
  </si>
  <si>
    <t xml:space="preserve">PANW 253.33 STRIKE AMER CALL 01/19/2024</t>
  </si>
  <si>
    <t xml:space="preserve">DIS 85 STRIKE AMER PUT 03/15/2024</t>
  </si>
  <si>
    <t xml:space="preserve">PYPL 60 STRIKE AMER PUT 01/19/2024</t>
  </si>
  <si>
    <t xml:space="preserve">VRTX 300 STRIKE AMER PUT 01/19/2024</t>
  </si>
  <si>
    <t xml:space="preserve">NFLX 455 STRIKE AMER PUT 03/15/2024</t>
  </si>
  <si>
    <t xml:space="preserve">CMCSA 42.5 STRIKE AMER PUT 03/15/2024</t>
  </si>
  <si>
    <t xml:space="preserve">SNPS 460 STRIKE AMER CALL 01/19/2024</t>
  </si>
  <si>
    <t xml:space="preserve">CSX 37.5 STRIKE AMER CALL 01/19/2024</t>
  </si>
  <si>
    <t xml:space="preserve">ADP 190 STRIKE AMER PUT 01/19/2024</t>
  </si>
  <si>
    <t xml:space="preserve">INTC 42 STRIKE AMER PUT 03/15/2024</t>
  </si>
  <si>
    <t xml:space="preserve">ACN 325 STRIKE AMER PUT 03/15/2024</t>
  </si>
  <si>
    <t xml:space="preserve">PFE 31 STRIKE AMER CALL 03/15/2024</t>
  </si>
  <si>
    <t xml:space="preserve">TMO 490 STRIKE AMER PUT 03/15/2024</t>
  </si>
  <si>
    <t xml:space="preserve">Lg Corp Debt Oblig - Cost</t>
  </si>
  <si>
    <t xml:space="preserve">VISTA OUTDOOR INC 4.5% 03/15/2029 144A</t>
  </si>
  <si>
    <t xml:space="preserve">VSTO-USAA</t>
  </si>
  <si>
    <t xml:space="preserve">VISTA OUTDOOR INC.</t>
  </si>
  <si>
    <t xml:space="preserve">CALLABLE,COMP,FIXED,FIXED_TERM,NON_CONVERTIBLE</t>
  </si>
  <si>
    <t xml:space="preserve">#928377AC4</t>
  </si>
  <si>
    <t xml:space="preserve">DHR 250 STRIKE AMER CALL 03/15/2024</t>
  </si>
  <si>
    <t xml:space="preserve">OPEN 4 STRIKE AMER PUT 02/16/2024</t>
  </si>
  <si>
    <t xml:space="preserve">OPEN/2-USAA</t>
  </si>
  <si>
    <t xml:space="preserve">OPENDOOR TECHNOLOGIES INC.</t>
  </si>
  <si>
    <t xml:space="preserve">PARAMOUNT GLOBAL 6.25% 02/28/2057</t>
  </si>
  <si>
    <t xml:space="preserve">CALLABLE,COMP,FIXED,FIXED_TERM,FLOATING,NON_CONVERTIBLE</t>
  </si>
  <si>
    <t xml:space="preserve">#92553PBC5</t>
  </si>
  <si>
    <t xml:space="preserve">REGN 670 STRIKE AMER PUT 01/19/2024</t>
  </si>
  <si>
    <t xml:space="preserve">LRCX 670 STRIKE AMER CALL 01/19/2024</t>
  </si>
  <si>
    <t xml:space="preserve">ADI 155 STRIKE AMER PUT 01/19/2024</t>
  </si>
  <si>
    <t xml:space="preserve">NKE 135 STRIKE AMER CALL 03/15/2024</t>
  </si>
  <si>
    <t xml:space="preserve">AMAT 97.5 STRIKE AMER PUT 01/19/2024</t>
  </si>
  <si>
    <t xml:space="preserve">MU 80 STRIKE AMER CALL 01/19/2024</t>
  </si>
  <si>
    <t xml:space="preserve">GILD 70 STRIKE AMER PUT 01/19/2024</t>
  </si>
  <si>
    <t xml:space="preserve">DUK 105 STRIKE AMER CALL 02/16/2024</t>
  </si>
  <si>
    <t xml:space="preserve">ISRG 266.67 STRIKE AMER PUT 01/19/2024</t>
  </si>
  <si>
    <t xml:space="preserve">CMCSA 50 STRIKE AMER CALL 03/15/2024</t>
  </si>
  <si>
    <t xml:space="preserve">ACN 365 STRIKE AMER CALL 03/15/2024</t>
  </si>
  <si>
    <t xml:space="preserve">DIS 105 STRIKE AMER CALL 03/15/2024</t>
  </si>
  <si>
    <t xml:space="preserve">ORLY 1120 STRIKE AMER CALL 01/19/2024</t>
  </si>
  <si>
    <t xml:space="preserve">OPEN 4.5 STRIKE AMER PUT 01/19/2024</t>
  </si>
  <si>
    <t xml:space="preserve">NFLX 570 STRIKE AMER CALL 03/15/2024</t>
  </si>
  <si>
    <t xml:space="preserve">FI 145 STRIKE AMER CALL 01/19/2024</t>
  </si>
  <si>
    <t xml:space="preserve">TMO 580 STRIKE AMER CALL 03/15/2024</t>
  </si>
  <si>
    <t xml:space="preserve">BKNG 2350 STRIKE AMER PUT 01/19/2024</t>
  </si>
  <si>
    <t xml:space="preserve">PEP 160 STRIKE AMER PUT 03/15/2024</t>
  </si>
  <si>
    <t xml:space="preserve">COST 610 STRIKE AMER PUT 04/19/2024</t>
  </si>
  <si>
    <t xml:space="preserve">CONV BOND</t>
  </si>
  <si>
    <t xml:space="preserve">XOMETRY INC 1% 02/01/2027</t>
  </si>
  <si>
    <t xml:space="preserve">COMP,CONVERTIBLE,FIXED,FIXED_TERM</t>
  </si>
  <si>
    <t xml:space="preserve">CONVBONDS_NONINVSTGR_OTHER_INSTS</t>
  </si>
  <si>
    <t xml:space="preserve">#98423FAB5</t>
  </si>
  <si>
    <t xml:space="preserve">ADP 250 STRIKE AMER CALL 01/19/2024</t>
  </si>
  <si>
    <t xml:space="preserve">CYTOKINETICS INC 3.5% 07/01/2027</t>
  </si>
  <si>
    <t xml:space="preserve">#23282WAC4</t>
  </si>
  <si>
    <t xml:space="preserve">ASCENDIS PHARMA A/S 2.25% 04/01/2028</t>
  </si>
  <si>
    <t xml:space="preserve">#04351PAD3</t>
  </si>
  <si>
    <t xml:space="preserve">SITE CENTERS CORP 4.7% 06/01/2027</t>
  </si>
  <si>
    <t xml:space="preserve">SITC-USAA</t>
  </si>
  <si>
    <t xml:space="preserve">SITE CENTERS CORP.</t>
  </si>
  <si>
    <t xml:space="preserve">REITS-Shopping Centers</t>
  </si>
  <si>
    <t xml:space="preserve">CALLABLE,COMP,FIN_INST,FIXED,FIXED_TERM,NON_CONVERTIBLE</t>
  </si>
  <si>
    <t xml:space="preserve">CORPBONDS_INVSTGR_ISSED_FININSTS</t>
  </si>
  <si>
    <t xml:space="preserve">#23317HAF9</t>
  </si>
  <si>
    <t xml:space="preserve">MDLZ 70 STRIKE AMER PUT 01/19/2024</t>
  </si>
  <si>
    <t xml:space="preserve">INTC 55 STRIKE AMER CALL 03/15/2024</t>
  </si>
  <si>
    <t xml:space="preserve">SBUX 95 STRIKE AMER PUT 01/19/2024</t>
  </si>
  <si>
    <t xml:space="preserve">VRTX 430 STRIKE AMER CALL 01/19/2024</t>
  </si>
  <si>
    <t xml:space="preserve">INTU 370 STRIKE AMER PUT 01/19/2024</t>
  </si>
  <si>
    <t xml:space="preserve">BAC 31 STRIKE AMER PUT 03/15/2024</t>
  </si>
  <si>
    <t xml:space="preserve">QCOM 90 STRIKE AMER PUT 01/19/2024</t>
  </si>
  <si>
    <t xml:space="preserve">AMGN 205 STRIKE AMER PUT 01/19/2024</t>
  </si>
  <si>
    <t xml:space="preserve">PYPL 90 STRIKE AMER CALL 01/19/2024</t>
  </si>
  <si>
    <t xml:space="preserve">ABNB 180 STRIKE AMER CALL 01/19/2024</t>
  </si>
  <si>
    <t xml:space="preserve">MRK 100 STRIKE AMER PUT 03/15/2024</t>
  </si>
  <si>
    <t xml:space="preserve">PEP 180 STRIKE AMER CALL 03/15/2024</t>
  </si>
  <si>
    <t xml:space="preserve">INTC 26 STRIKE AMER PUT 01/19/2024</t>
  </si>
  <si>
    <t xml:space="preserve">GILD 92.5 STRIKE AMER CALL 01/19/2024</t>
  </si>
  <si>
    <t xml:space="preserve">REGN 930 STRIKE AMER CALL 01/19/2024</t>
  </si>
  <si>
    <t xml:space="preserve">CVX 140 STRIKE AMER PUT 03/15/2024</t>
  </si>
  <si>
    <t xml:space="preserve">ADBE 560 STRIKE AMER PUT 03/15/2024</t>
  </si>
  <si>
    <t xml:space="preserve">KO 55 STRIKE AMER PUT 03/15/2024</t>
  </si>
  <si>
    <t xml:space="preserve">ADI 220 STRIKE AMER CALL 01/19/2024</t>
  </si>
  <si>
    <t xml:space="preserve">COST 715 STRIKE AMER CALL 04/19/2024</t>
  </si>
  <si>
    <t xml:space="preserve">HON 180 STRIKE AMER PUT 01/19/2024</t>
  </si>
  <si>
    <t xml:space="preserve">HLT 140 STRIKE AMER PUT 01/19/2024</t>
  </si>
  <si>
    <t xml:space="preserve">DELUXE CORP 8% 06/01/2029 144A</t>
  </si>
  <si>
    <t xml:space="preserve">DLX-USAA</t>
  </si>
  <si>
    <t xml:space="preserve">DELUXE CORPORATION</t>
  </si>
  <si>
    <t xml:space="preserve">Printing-Commercial</t>
  </si>
  <si>
    <t xml:space="preserve">#248019AU5</t>
  </si>
  <si>
    <t xml:space="preserve">ISRG 376.67 STRIKE AMER CALL 01/19/2024</t>
  </si>
  <si>
    <t xml:space="preserve">MRK 115 STRIKE AMER CALL 03/15/2024</t>
  </si>
  <si>
    <t xml:space="preserve">BAC 37 STRIKE AMER CALL 03/15/2024</t>
  </si>
  <si>
    <t xml:space="preserve">PDD 95 STRIKE AMER CALL 01/19/2024</t>
  </si>
  <si>
    <t xml:space="preserve">AMAT 150 STRIKE AMER CALL 01/19/2024</t>
  </si>
  <si>
    <t xml:space="preserve">KO 62.5 STRIKE AMER CALL 03/15/2024</t>
  </si>
  <si>
    <t xml:space="preserve">NFLX 290 STRIKE AMER PUT 01/19/2024</t>
  </si>
  <si>
    <t xml:space="preserve">TXN 145 STRIKE AMER PUT 01/19/2024</t>
  </si>
  <si>
    <t xml:space="preserve">AMD 80 STRIKE AMER PUT 01/19/2024</t>
  </si>
  <si>
    <t xml:space="preserve">MDLZ 90 STRIKE AMER CALL 01/19/2024</t>
  </si>
  <si>
    <t xml:space="preserve">BKNG 3300 STRIKE AMER CALL 01/19/2024</t>
  </si>
  <si>
    <t xml:space="preserve">ADBE 300 STRIKE AMER PUT 01/19/2024</t>
  </si>
  <si>
    <t xml:space="preserve">CVX 165 STRIKE AMER CALL 03/15/2024</t>
  </si>
  <si>
    <t xml:space="preserve">HD 335 STRIKE AMER PUT 03/15/2024</t>
  </si>
  <si>
    <t xml:space="preserve">PG 140 STRIKE AMER PUT 03/15/2024</t>
  </si>
  <si>
    <t xml:space="preserve">SBUX 125 STRIKE AMER CALL 01/19/2024</t>
  </si>
  <si>
    <t xml:space="preserve">ADBE 680 STRIKE AMER CALL 03/15/2024</t>
  </si>
  <si>
    <t xml:space="preserve">AMGN 270 STRIKE AMER CALL 01/19/2024</t>
  </si>
  <si>
    <t xml:space="preserve">KMX 75 STRIKE AMER PUT 01/19/2024</t>
  </si>
  <si>
    <t xml:space="preserve">WYNN 90 STRIKE AMER PUT 01/19/2024</t>
  </si>
  <si>
    <t xml:space="preserve">GPC 145 STRIKE AMER PUT 02/16/2024</t>
  </si>
  <si>
    <t xml:space="preserve">CCL 15 STRIKE AMER PUT 01/19/2024</t>
  </si>
  <si>
    <t xml:space="preserve">HON 230 STRIKE AMER CALL 01/19/2024</t>
  </si>
  <si>
    <t xml:space="preserve">EXPE 100 STRIKE AMER PUT 01/19/2024</t>
  </si>
  <si>
    <t xml:space="preserve">PHM 77.5 STRIKE AMER PUT 01/19/2024</t>
  </si>
  <si>
    <t xml:space="preserve">PG 155 STRIKE AMER CALL 03/15/2024</t>
  </si>
  <si>
    <t xml:space="preserve">CZR 49 STRIKE AMER PUT 01/19/2024</t>
  </si>
  <si>
    <t xml:space="preserve">MGM 41 STRIKE AMER PUT 01/19/2024</t>
  </si>
  <si>
    <t xml:space="preserve">CMCSA 35 STRIKE AMER PUT 01/19/2024</t>
  </si>
  <si>
    <t xml:space="preserve">WMT 150 STRIKE AMER PUT 03/15/2024</t>
  </si>
  <si>
    <t xml:space="preserve">BBY 70 STRIKE AMER PUT 01/19/2024</t>
  </si>
  <si>
    <t xml:space="preserve">IHEARTCOMMUNICATIONS INC 8.375% 05/01/2027</t>
  </si>
  <si>
    <t xml:space="preserve">CLECHAUS</t>
  </si>
  <si>
    <t xml:space="preserve">#45174HBD8</t>
  </si>
  <si>
    <t xml:space="preserve">GRMN 95 STRIKE AMER PUT 01/19/2024</t>
  </si>
  <si>
    <t xml:space="preserve">HD 380 STRIKE AMER CALL 03/15/2024</t>
  </si>
  <si>
    <t xml:space="preserve">EBAY 40 STRIKE AMER PUT 01/19/2024</t>
  </si>
  <si>
    <t xml:space="preserve">LKQ 47.5 STRIKE AMER PUT 02/16/2024</t>
  </si>
  <si>
    <t xml:space="preserve">INTU 550 STRIKE AMER CALL 01/19/2024</t>
  </si>
  <si>
    <t xml:space="preserve">POOL 350 STRIKE AMER PUT 01/19/2024</t>
  </si>
  <si>
    <t xml:space="preserve">RCL 92.5 STRIKE AMER PUT 01/19/2024</t>
  </si>
  <si>
    <t xml:space="preserve">TMUS 130 STRIKE AMER PUT 01/19/2024</t>
  </si>
  <si>
    <t xml:space="preserve">DRI 150 STRIKE AMER PUT 01/19/2024</t>
  </si>
  <si>
    <t xml:space="preserve">QCOM 135 STRIKE AMER CALL 01/19/2024</t>
  </si>
  <si>
    <t xml:space="preserve">DPZ 360 STRIKE AMER PUT 01/19/2024</t>
  </si>
  <si>
    <t xml:space="preserve">ULTA 400 STRIKE AMER PUT 01/19/2024</t>
  </si>
  <si>
    <t xml:space="preserve">XLF 40 STRIKE AMER CALL 06/21/2024</t>
  </si>
  <si>
    <t xml:space="preserve">LEN 115 STRIKE AMER PUT 01/19/2024</t>
  </si>
  <si>
    <t xml:space="preserve">MA 405 STRIKE AMER PUT 03/15/2024</t>
  </si>
  <si>
    <t xml:space="preserve">INTC 39 STRIKE AMER CALL 01/19/2024</t>
  </si>
  <si>
    <t xml:space="preserve">ROST 105 STRIKE AMER PUT 01/19/2024</t>
  </si>
  <si>
    <t xml:space="preserve">YUM 125 STRIKE AMER PUT 01/19/2024</t>
  </si>
  <si>
    <t xml:space="preserve">WMT 165 STRIKE AMER CALL 03/15/2024</t>
  </si>
  <si>
    <t xml:space="preserve">CSCO 40 STRIKE AMER PUT 01/19/2024</t>
  </si>
  <si>
    <t xml:space="preserve">F 11.35 STRIKE AMER PUT 01/19/2024</t>
  </si>
  <si>
    <t xml:space="preserve">LVS 52.5 STRIKE AMER PUT 01/19/2024</t>
  </si>
  <si>
    <t xml:space="preserve">DHI 115 STRIKE AMER PUT 01/19/2024</t>
  </si>
  <si>
    <t xml:space="preserve">XOM 95 STRIKE AMER PUT 03/15/2024</t>
  </si>
  <si>
    <t xml:space="preserve">SPX 4275 STRIKE EUR CALL 01/31/2024</t>
  </si>
  <si>
    <t xml:space="preserve">EQUITY_INDEX</t>
  </si>
  <si>
    <t xml:space="preserve">TXN 195 STRIKE AMER CALL 01/19/2024</t>
  </si>
  <si>
    <t xml:space="preserve">ORLY 870 STRIKE AMER PUT 01/19/2024</t>
  </si>
  <si>
    <t xml:space="preserve">GPC 175 STRIKE AMER CALL 02/16/2024</t>
  </si>
  <si>
    <t xml:space="preserve">TSCO 200 STRIKE AMER PUT 01/19/2024</t>
  </si>
  <si>
    <t xml:space="preserve">GM 33 STRIKE AMER PUT 01/19/2024</t>
  </si>
  <si>
    <t xml:space="preserve">CALLON PETROLEUM CO 7.5% 06/15/2030 144A</t>
  </si>
  <si>
    <t xml:space="preserve">#13123XBF8</t>
  </si>
  <si>
    <t xml:space="preserve">AZO 2290 STRIKE AMER PUT 01/19/2024</t>
  </si>
  <si>
    <t xml:space="preserve">MA 460 STRIKE AMER CALL 03/15/2024</t>
  </si>
  <si>
    <t xml:space="preserve">MAR 190 STRIKE AMER PUT 01/19/2024</t>
  </si>
  <si>
    <t xml:space="preserve">COST 435 STRIKE AMER PUT 01/19/2024</t>
  </si>
  <si>
    <t xml:space="preserve">YUM 145 STRIKE AMER CALL 01/19/2024</t>
  </si>
  <si>
    <t xml:space="preserve">EBAY 50 STRIKE AMER CALL 01/19/2024</t>
  </si>
  <si>
    <t xml:space="preserve">PHM 100 STRIKE AMER CALL 01/19/2024</t>
  </si>
  <si>
    <t xml:space="preserve">DRI 185 STRIKE AMER CALL 01/19/2024</t>
  </si>
  <si>
    <t xml:space="preserve">ADBE 440 STRIKE AMER CALL 01/19/2024</t>
  </si>
  <si>
    <t xml:space="preserve">UNH 490 STRIKE AMER PUT 03/15/2024</t>
  </si>
  <si>
    <t xml:space="preserve">NFLX 450 STRIKE AMER CALL 01/19/2024</t>
  </si>
  <si>
    <t xml:space="preserve">BBY 92.5 STRIKE AMER CALL 01/19/2024</t>
  </si>
  <si>
    <t xml:space="preserve">EXPE 135 STRIKE AMER CALL 01/19/2024</t>
  </si>
  <si>
    <t xml:space="preserve">PACIFIC GAS &amp; ELECTRIC 6.15% 01/15/2033</t>
  </si>
  <si>
    <t xml:space="preserve">PACGAS/PRV-USAA</t>
  </si>
  <si>
    <t xml:space="preserve">PACIFIC GAS AND ELECTRIC COMPANY</t>
  </si>
  <si>
    <t xml:space="preserve">CORPBONDS_INVSTGR_OTHER_INSTS</t>
  </si>
  <si>
    <t xml:space="preserve">#694308KJ5</t>
  </si>
  <si>
    <t xml:space="preserve">WYNN 125 STRIKE AMER CALL 01/19/2024</t>
  </si>
  <si>
    <t xml:space="preserve">UNITED NATURAL FOODS INC 6.75% 10/15/2028 144A</t>
  </si>
  <si>
    <t xml:space="preserve">UNFI-USAA</t>
  </si>
  <si>
    <t xml:space="preserve">UNITED NATURAL FOODS, INC.</t>
  </si>
  <si>
    <t xml:space="preserve">#911163AA1</t>
  </si>
  <si>
    <t xml:space="preserve">ALBEMARLE CORP 5.05% 06/01/2032</t>
  </si>
  <si>
    <t xml:space="preserve">#012653AE1</t>
  </si>
  <si>
    <t xml:space="preserve">MGM 55 STRIKE AMER CALL 01/19/2024</t>
  </si>
  <si>
    <t xml:space="preserve">KMX 105 STRIKE AMER CALL 01/19/2024</t>
  </si>
  <si>
    <t xml:space="preserve">DPZ 460 STRIKE AMER CALL 01/19/2024</t>
  </si>
  <si>
    <t xml:space="preserve">POOL 460 STRIKE AMER CALL 01/19/2024</t>
  </si>
  <si>
    <t xml:space="preserve">LKQ 62.5 STRIKE AMER CALL 02/16/2024</t>
  </si>
  <si>
    <t xml:space="preserve">ROST 130 STRIKE AMER CALL 01/19/2024</t>
  </si>
  <si>
    <t xml:space="preserve">CMCSA 47.5 STRIKE AMER CALL 01/19/2024</t>
  </si>
  <si>
    <t xml:space="preserve">TMUS 170 STRIKE AMER CALL 01/19/2024</t>
  </si>
  <si>
    <t xml:space="preserve">CMG 1700 STRIKE AMER PUT 01/19/2024</t>
  </si>
  <si>
    <t xml:space="preserve">XOM 115 STRIKE AMER CALL 03/15/2024</t>
  </si>
  <si>
    <t xml:space="preserve">ULTA 520 STRIKE AMER CALL 01/19/2024</t>
  </si>
  <si>
    <t xml:space="preserve">APTV 125 STRIKE AMER CALL 01/19/2024</t>
  </si>
  <si>
    <t xml:space="preserve">LEN 150 STRIKE AMER CALL 01/19/2024</t>
  </si>
  <si>
    <t xml:space="preserve">HLT 175 STRIKE AMER CALL 01/19/2024</t>
  </si>
  <si>
    <t xml:space="preserve">ORLY 1060 STRIKE AMER CALL 01/19/2024</t>
  </si>
  <si>
    <t xml:space="preserve">LLY 530 STRIKE AMER PUT 03/15/2024</t>
  </si>
  <si>
    <t xml:space="preserve">AZN 67.5 STRIKE AMER PUT 01/19/2024</t>
  </si>
  <si>
    <t xml:space="preserve">V 245 STRIKE AMER PUT 03/15/2024</t>
  </si>
  <si>
    <t xml:space="preserve">AVGO 540 STRIKE AMER PUT 01/19/2024</t>
  </si>
  <si>
    <t xml:space="preserve">AMD 135 STRIKE AMER CALL 01/19/2024</t>
  </si>
  <si>
    <t xml:space="preserve">RCL 130 STRIKE AMER CALL 01/19/2024</t>
  </si>
  <si>
    <t xml:space="preserve">DHI 150 STRIKE AMER CALL 01/19/2024</t>
  </si>
  <si>
    <t xml:space="preserve">ASML 560 STRIKE AMER PUT 01/19/2024</t>
  </si>
  <si>
    <t xml:space="preserve">LOW 200 STRIKE AMER PUT 01/19/2024</t>
  </si>
  <si>
    <t xml:space="preserve">UNH 560 STRIKE AMER CALL 03/15/2024</t>
  </si>
  <si>
    <t xml:space="preserve">F 15 STRIKE AMER CALL 01/19/2024</t>
  </si>
  <si>
    <t xml:space="preserve">LVS 70 STRIKE AMER CALL 01/19/2024</t>
  </si>
  <si>
    <t xml:space="preserve">TJX 80 STRIKE AMER PUT 01/19/2024</t>
  </si>
  <si>
    <t xml:space="preserve">CZR 75 STRIKE AMER CALL 01/19/2024</t>
  </si>
  <si>
    <t xml:space="preserve">AZO 2850 STRIKE AMER CALL 01/19/2024</t>
  </si>
  <si>
    <t xml:space="preserve">TSCO 260 STRIKE AMER CALL 01/19/2024</t>
  </si>
  <si>
    <t xml:space="preserve">SBUX 92.5 STRIKE AMER PUT 01/19/2024</t>
  </si>
  <si>
    <t xml:space="preserve">CSCO 55 STRIKE AMER CALL 01/19/2024</t>
  </si>
  <si>
    <t xml:space="preserve">BKNG 2920 STRIKE AMER PUT 01/19/2024</t>
  </si>
  <si>
    <t xml:space="preserve">CCL 24 STRIKE AMER CALL 01/19/2024</t>
  </si>
  <si>
    <t xml:space="preserve">GM 44 STRIKE AMER CALL 01/19/2024</t>
  </si>
  <si>
    <t xml:space="preserve">MAR 240 STRIKE AMER CALL 01/19/2024</t>
  </si>
  <si>
    <t xml:space="preserve">OPEN 4 STRIKE AMER PUT 01/19/2024</t>
  </si>
  <si>
    <t xml:space="preserve">Sht Govt Debt Oblig - Cost</t>
  </si>
  <si>
    <t xml:space="preserve">US TREASURY N/B 2.875% 05/15/2052</t>
  </si>
  <si>
    <t xml:space="preserve">#912810TG3</t>
  </si>
  <si>
    <t xml:space="preserve">CVNA 20 STRIKE AMER PUT 01/19/2024</t>
  </si>
  <si>
    <t xml:space="preserve">CARVANA CO.</t>
  </si>
  <si>
    <t xml:space="preserve">V 280 STRIKE AMER CALL 03/15/2024</t>
  </si>
  <si>
    <t xml:space="preserve">COST 575 STRIKE AMER CALL 01/19/2024</t>
  </si>
  <si>
    <t xml:space="preserve">DUK 90 STRIKE AMER PUT 04/19/2024</t>
  </si>
  <si>
    <t xml:space="preserve">AVGO 1280 STRIKE AMER CALL 03/15/2024</t>
  </si>
  <si>
    <t xml:space="preserve">CMG 2150 STRIKE AMER CALL 01/19/2024</t>
  </si>
  <si>
    <t xml:space="preserve">NKE 97.5 STRIKE AMER PUT 01/19/2024</t>
  </si>
  <si>
    <t xml:space="preserve">USB 40 STRIKE AMER PUT 03/15/2024</t>
  </si>
  <si>
    <t xml:space="preserve">VRTX 370 STRIKE AMER PUT 04/19/2024</t>
  </si>
  <si>
    <t xml:space="preserve">TFC 32.5 STRIKE AMER PUT 03/15/2024</t>
  </si>
  <si>
    <t xml:space="preserve">VLO 125 STRIKE AMER PUT 03/15/2024</t>
  </si>
  <si>
    <t xml:space="preserve">INTU 580 STRIKE AMER PUT 04/19/2024</t>
  </si>
  <si>
    <t xml:space="preserve">LOW 250 STRIKE AMER CALL 01/19/2024</t>
  </si>
  <si>
    <t xml:space="preserve">NEM 37.5 STRIKE AMER PUT 03/15/2024</t>
  </si>
  <si>
    <t xml:space="preserve">TJX 100 STRIKE AMER CALL 01/19/2024</t>
  </si>
  <si>
    <t xml:space="preserve">PNC 145 STRIKE AMER PUT 03/15/2024</t>
  </si>
  <si>
    <t xml:space="preserve">AZN 90 STRIKE AMER CALL 01/19/2024</t>
  </si>
  <si>
    <t xml:space="preserve">SBUX 115 STRIKE AMER CALL 01/19/2024</t>
  </si>
  <si>
    <t xml:space="preserve">VRTX 450 STRIKE AMER CALL 04/19/2024</t>
  </si>
  <si>
    <t xml:space="preserve">BLDR 95 STRIKE AMER PUT 01/19/2024</t>
  </si>
  <si>
    <t xml:space="preserve">SNPS 520 STRIKE AMER PUT 03/15/2024</t>
  </si>
  <si>
    <t xml:space="preserve">TSLA 230 STRIKE AMER PUT 03/15/2024</t>
  </si>
  <si>
    <t xml:space="preserve">MAR 200 STRIKE AMER PUT 03/15/2024</t>
  </si>
  <si>
    <t xml:space="preserve">DUK 105 STRIKE AMER CALL 04/19/2024</t>
  </si>
  <si>
    <t xml:space="preserve">BKNG 3750 STRIKE AMER CALL 01/19/2024</t>
  </si>
  <si>
    <t xml:space="preserve">WBD 7.5 STRIKE AMER PUT 01/17/2025</t>
  </si>
  <si>
    <t xml:space="preserve">MCD 270 STRIKE AMER PUT 01/19/2024</t>
  </si>
  <si>
    <t xml:space="preserve">NSC 250 STRIKE AMER CALL 03/15/2024</t>
  </si>
  <si>
    <t xml:space="preserve">USB 47.5 STRIKE AMER CALL 03/15/2024</t>
  </si>
  <si>
    <t xml:space="preserve">US TREASURY N/B 2.25% 02/15/2052</t>
  </si>
  <si>
    <t xml:space="preserve">FIXED,FIXED_TERM,GOVT,NON_CONVERTIBLE,OID,TREASURY_30_YEAR</t>
  </si>
  <si>
    <t xml:space="preserve">#912810TD0</t>
  </si>
  <si>
    <t xml:space="preserve">PEP 220 STRIKE AMER CALL 01/19/2024</t>
  </si>
  <si>
    <t xml:space="preserve">BRK/B 345 STRIKE AMER PUT 03/15/2024</t>
  </si>
  <si>
    <t xml:space="preserve">PSA 320 STRIKE AMER CALL 03/15/2024</t>
  </si>
  <si>
    <t xml:space="preserve">VLO 150 STRIKE AMER CALL 03/15/2024</t>
  </si>
  <si>
    <t xml:space="preserve">CVS 72.5 STRIKE AMER PUT 03/15/2024</t>
  </si>
  <si>
    <t xml:space="preserve">ASML 820 STRIKE AMER CALL 01/19/2024</t>
  </si>
  <si>
    <t xml:space="preserve">ISRG 305 STRIKE AMER PUT 03/15/2024</t>
  </si>
  <si>
    <t xml:space="preserve">DHI 135 STRIKE AMER PUT 05/17/2024</t>
  </si>
  <si>
    <t xml:space="preserve">CVNA 27.5 STRIKE AMER PUT 01/19/2024</t>
  </si>
  <si>
    <t xml:space="preserve">TFC 40 STRIKE AMER CALL 03/15/2024</t>
  </si>
  <si>
    <t xml:space="preserve">META 320 STRIKE AMER PUT 03/15/2024</t>
  </si>
  <si>
    <t xml:space="preserve">NOW 650 STRIKE AMER PUT 03/15/2024</t>
  </si>
  <si>
    <t xml:space="preserve">ADI 185 STRIKE AMER PUT 03/15/2024</t>
  </si>
  <si>
    <t xml:space="preserve">UNITED STATES STEEL CORP 6.875% 03/01/2029</t>
  </si>
  <si>
    <t xml:space="preserve">#912909AU2</t>
  </si>
  <si>
    <t xml:space="preserve">WFC 47.5 STRIKE AMER PUT 03/15/2024</t>
  </si>
  <si>
    <t xml:space="preserve">SNPS 620 STRIKE AMER CALL 03/15/2024</t>
  </si>
  <si>
    <t xml:space="preserve">CAT 280 STRIKE AMER PUT 03/15/2024</t>
  </si>
  <si>
    <t xml:space="preserve">BRK/B 380 STRIKE AMER CALL 03/15/2024</t>
  </si>
  <si>
    <t xml:space="preserve">MS 85 STRIKE AMER PUT 03/15/2024</t>
  </si>
  <si>
    <t xml:space="preserve">MCD 315 STRIKE AMER CALL 01/19/2024</t>
  </si>
  <si>
    <t xml:space="preserve">NKE 130 STRIKE AMER CALL 01/19/2024</t>
  </si>
  <si>
    <t xml:space="preserve">AES CORP/THE 2.45% 01/15/2031</t>
  </si>
  <si>
    <t xml:space="preserve">#00130HCG8</t>
  </si>
  <si>
    <t xml:space="preserve">NEM 47.5 STRIKE AMER CALL 03/15/2024</t>
  </si>
  <si>
    <t xml:space="preserve">TXN 155 STRIKE AMER PUT 03/15/2024</t>
  </si>
  <si>
    <t xml:space="preserve">UNP 225 STRIKE AMER PUT 03/15/2024</t>
  </si>
  <si>
    <t xml:space="preserve">US TREASURY N/B 3.5% 01/31/2028</t>
  </si>
  <si>
    <t xml:space="preserve">FIXED,FIXED_TERM,GOVT,NON_CONVERTIBLE,TREASURY_NOTE</t>
  </si>
  <si>
    <t xml:space="preserve">#91282CGH8</t>
  </si>
  <si>
    <t xml:space="preserve">ABT 100 STRIKE AMER PUT 03/15/2024</t>
  </si>
  <si>
    <t xml:space="preserve">HD 300 STRIKE AMER PUT 01/19/2024</t>
  </si>
  <si>
    <t xml:space="preserve">DE 430 STRIKE AMER CALL 03/15/2024</t>
  </si>
  <si>
    <t xml:space="preserve">CVS 85 STRIKE AMER CALL 03/15/2024</t>
  </si>
  <si>
    <t xml:space="preserve">AMAT 180 STRIKE AMER CALL 03/15/2024</t>
  </si>
  <si>
    <t xml:space="preserve">ABBV 145 STRIKE AMER PUT 03/15/2024</t>
  </si>
  <si>
    <t xml:space="preserve">TSLA 310 STRIKE AMER CALL 03/15/2024</t>
  </si>
  <si>
    <t xml:space="preserve">CLOUDFLARE INC 0% 8/15/2026</t>
  </si>
  <si>
    <t xml:space="preserve">COMP,CONVERTIBLE,FIXED_TERM,PRINCIPAL_ONLY,ZERO_COUPON</t>
  </si>
  <si>
    <t xml:space="preserve">#18915MAC1</t>
  </si>
  <si>
    <t xml:space="preserve">CEREVEL THERAP HLDS INC 2.5% 08/15/2027 144A</t>
  </si>
  <si>
    <t xml:space="preserve">#15678UAA0</t>
  </si>
  <si>
    <t xml:space="preserve">NOVAVAX INC 5% 12/15/2027 144A</t>
  </si>
  <si>
    <t xml:space="preserve">#670002AC8</t>
  </si>
  <si>
    <t xml:space="preserve">PACIFIC GAS &amp; ELECTRIC 6.7% 04/01/2053</t>
  </si>
  <si>
    <t xml:space="preserve">#694308KK2</t>
  </si>
  <si>
    <t xml:space="preserve">ADVANCED ENERGY IND 2.5% 09/15/2028 144A</t>
  </si>
  <si>
    <t xml:space="preserve">#007973AD2</t>
  </si>
  <si>
    <t xml:space="preserve">HAEMONETICS CORP 0% 3/1/2026</t>
  </si>
  <si>
    <t xml:space="preserve">#405024AB6</t>
  </si>
  <si>
    <t xml:space="preserve">FARO TECHNOLOGIES INC 5.5% 02/01/2028 144A</t>
  </si>
  <si>
    <t xml:space="preserve">#311642AA0</t>
  </si>
  <si>
    <t xml:space="preserve">CVNA 50 STRIKE AMER PUT 01/19/2024</t>
  </si>
  <si>
    <t xml:space="preserve">WBD 10 STRIKE AMER PUT 01/17/2025</t>
  </si>
  <si>
    <t xml:space="preserve">OWENS &amp; MINOR INC 6.625% 04/01/2030 144A</t>
  </si>
  <si>
    <t xml:space="preserve">OMI-USAA</t>
  </si>
  <si>
    <t xml:space="preserve">OWENS &amp; MINOR, INC.</t>
  </si>
  <si>
    <t xml:space="preserve">#690732AG7</t>
  </si>
  <si>
    <t xml:space="preserve">AMC NETWORKS INC 4.75% 08/01/2025</t>
  </si>
  <si>
    <t xml:space="preserve">#00164VAE3</t>
  </si>
  <si>
    <t xml:space="preserve">WFC 55 STRIKE AMER CALL 03/15/2024</t>
  </si>
  <si>
    <t xml:space="preserve">BUILDERS FIRSTSOURCE INC 6.375% 06/15/2032 144A</t>
  </si>
  <si>
    <t xml:space="preserve">#12008RAR8</t>
  </si>
  <si>
    <t xml:space="preserve">ADI 220 STRIKE AMER CALL 03/15/2024</t>
  </si>
  <si>
    <t xml:space="preserve">ISRG 375 STRIKE AMER CALL 03/15/2024</t>
  </si>
  <si>
    <t xml:space="preserve">CAT 330 STRIKE AMER CALL 03/15/2024</t>
  </si>
  <si>
    <t xml:space="preserve">NOW 790 STRIKE AMER CALL 03/15/2024</t>
  </si>
  <si>
    <t xml:space="preserve">UNP 260 STRIKE AMER CALL 03/15/2024</t>
  </si>
  <si>
    <t xml:space="preserve">AMD 105 STRIKE AMER PUT 01/19/2024</t>
  </si>
  <si>
    <t xml:space="preserve">ABT 105 STRIKE AMER PUT 03/15/2024</t>
  </si>
  <si>
    <t xml:space="preserve">META 405 STRIKE AMER CALL 03/15/2024</t>
  </si>
  <si>
    <t xml:space="preserve">DHI 175 STRIKE AMER CALL 05/17/2024</t>
  </si>
  <si>
    <t xml:space="preserve">TXN 185 STRIKE AMER CALL 03/15/2024</t>
  </si>
  <si>
    <t xml:space="preserve">NFLX 450 STRIKE AMER PUT 03/15/2024</t>
  </si>
  <si>
    <t xml:space="preserve">LRCX 725 STRIKE AMER PUT 03/15/2024</t>
  </si>
  <si>
    <t xml:space="preserve">ADBE 390 STRIKE AMER PUT 01/19/2024</t>
  </si>
  <si>
    <t xml:space="preserve">MS 87.5 STRIKE AMER PUT 03/15/2024</t>
  </si>
  <si>
    <t xml:space="preserve">TSLA 140 STRIKE AMER PUT 01/19/2024</t>
  </si>
  <si>
    <t xml:space="preserve">GE 120 STRIKE AMER PUT 03/15/2024</t>
  </si>
  <si>
    <t xml:space="preserve">SNOW 145 STRIKE AMER PUT 01/19/2024</t>
  </si>
  <si>
    <t xml:space="preserve">MDB 330 STRIKE AMER PUT 01/19/2024</t>
  </si>
  <si>
    <t xml:space="preserve">ABBV 165 STRIKE AMER CALL 03/15/2024</t>
  </si>
  <si>
    <t xml:space="preserve">CANADIAN PACIFIC RAILWAY 3% 12/02/2041</t>
  </si>
  <si>
    <t xml:space="preserve">CPPACCO-CNAA</t>
  </si>
  <si>
    <t xml:space="preserve">CANADIAN PACIFIC RAILWAY COMPANY</t>
  </si>
  <si>
    <t xml:space="preserve">#13645RBG8</t>
  </si>
  <si>
    <t xml:space="preserve">NVDA 450 STRIKE AMER PUT 03/15/2024</t>
  </si>
  <si>
    <t xml:space="preserve">WBD 7.5 STRIKE AMER PUT 01/16/2026</t>
  </si>
  <si>
    <t xml:space="preserve">KLAC 540 STRIKE AMER PUT 03/15/2024</t>
  </si>
  <si>
    <t xml:space="preserve">INTU 570 STRIKE AMER PUT 04/19/2024</t>
  </si>
  <si>
    <t xml:space="preserve">HD 370 STRIKE AMER CALL 01/19/2024</t>
  </si>
  <si>
    <t xml:space="preserve">MPC 140 STRIKE AMER PUT 03/15/2024</t>
  </si>
  <si>
    <t xml:space="preserve">ITW 250 STRIKE AMER PUT 03/15/2024</t>
  </si>
  <si>
    <t xml:space="preserve">GRAFTECH FINANCE INC 4.625% 12/15/2028 144A</t>
  </si>
  <si>
    <t xml:space="preserve">EAF/2-USAA</t>
  </si>
  <si>
    <t xml:space="preserve">GRAFTECH FINANCE INC.</t>
  </si>
  <si>
    <t xml:space="preserve">Machinery-Therml Process</t>
  </si>
  <si>
    <t xml:space="preserve">#384311AA4</t>
  </si>
  <si>
    <t xml:space="preserve">HAL 28 STRIKE AMER PUT 01/19/2024</t>
  </si>
  <si>
    <t xml:space="preserve">JNJ 145 STRIKE AMER PUT 03/15/2024</t>
  </si>
  <si>
    <t xml:space="preserve">GILD 75 STRIKE AMER PUT 03/15/2024</t>
  </si>
  <si>
    <t xml:space="preserve">CVE 14 STRIKE AMER PUT 01/19/2024</t>
  </si>
  <si>
    <t xml:space="preserve">CRM 185 STRIKE AMER PUT 01/19/2024</t>
  </si>
  <si>
    <t xml:space="preserve">NOW 490 STRIKE AMER PUT 01/19/2024</t>
  </si>
  <si>
    <t xml:space="preserve">MTCH 35 STRIKE AMER PUT 01/19/2024</t>
  </si>
  <si>
    <t xml:space="preserve">RRC 24 STRIKE AMER PUT 01/19/2024</t>
  </si>
  <si>
    <t xml:space="preserve">MPC 100 STRIKE AMER PUT 01/19/2024</t>
  </si>
  <si>
    <t xml:space="preserve">CARR 52.5 STRIKE AMER PUT 03/15/2024</t>
  </si>
  <si>
    <t xml:space="preserve">SLB 42.5 STRIKE AMER PUT 01/19/2024</t>
  </si>
  <si>
    <t xml:space="preserve">ACN 275 STRIKE AMER PUT 01/19/2024</t>
  </si>
  <si>
    <t xml:space="preserve">ETN 270 STRIKE AMER CALL 04/19/2024</t>
  </si>
  <si>
    <t xml:space="preserve">URI 370 STRIKE AMER PUT 01/19/2024</t>
  </si>
  <si>
    <t xml:space="preserve">VRT 22.5 STRIKE AMER PUT 01/19/2024</t>
  </si>
  <si>
    <t xml:space="preserve">Machinery-Electric Util</t>
  </si>
  <si>
    <t xml:space="preserve">META 200 STRIKE AMER PUT 01/19/2024</t>
  </si>
  <si>
    <t xml:space="preserve">APO 65 STRIKE AMER PUT 01/19/2024</t>
  </si>
  <si>
    <t xml:space="preserve">CERIDIAN HCM HOLDING INC 0.25% 03/15/2026</t>
  </si>
  <si>
    <t xml:space="preserve">#15677JAD0</t>
  </si>
  <si>
    <t xml:space="preserve">TEVA PHARMACEUTICALS NE 7.875% 09/15/2029</t>
  </si>
  <si>
    <t xml:space="preserve">TEVAP/PRV-NAAA</t>
  </si>
  <si>
    <t xml:space="preserve">TEVA PHARMACEUTICAL FINANCE NETH</t>
  </si>
  <si>
    <t xml:space="preserve">#88167AAS0</t>
  </si>
  <si>
    <t xml:space="preserve">DICK'S SPORTING GOODS 4.1% 01/15/2052</t>
  </si>
  <si>
    <t xml:space="preserve">DKS-USAA</t>
  </si>
  <si>
    <t xml:space="preserve">DICK'S SPORTING GOODS, INC.</t>
  </si>
  <si>
    <t xml:space="preserve">#253393AG7</t>
  </si>
  <si>
    <t xml:space="preserve">DELL 47.5 STRIKE AMER PUT 01/19/2024</t>
  </si>
  <si>
    <t xml:space="preserve">NTAP 67.5 STRIKE AMER PUT 01/19/2024</t>
  </si>
  <si>
    <t xml:space="preserve">CSCO 45 STRIKE AMER PUT 01/19/2024</t>
  </si>
  <si>
    <t xml:space="preserve">ITW 280 STRIKE AMER CALL 03/15/2024</t>
  </si>
  <si>
    <t xml:space="preserve">MAR 210 STRIKE AMER PUT 03/15/2024</t>
  </si>
  <si>
    <t xml:space="preserve">MU 52.5 STRIKE AMER PUT 01/19/2024</t>
  </si>
  <si>
    <t xml:space="preserve">SCHW 65 STRIKE AMER PUT 03/15/2024</t>
  </si>
  <si>
    <t xml:space="preserve">GOOG 155 STRIKE AMER CALL 03/15/2024</t>
  </si>
  <si>
    <t xml:space="preserve">NFLX 560 STRIKE AMER CALL 03/15/2024</t>
  </si>
  <si>
    <t xml:space="preserve">LRCX 900 STRIKE AMER CALL 03/15/2024</t>
  </si>
  <si>
    <t xml:space="preserve">GILD 87.5 STRIKE AMER CALL 03/15/2024</t>
  </si>
  <si>
    <t xml:space="preserve">GM 40 STRIKE AMER CALL 03/15/2024</t>
  </si>
  <si>
    <t xml:space="preserve">US TREASURY N/B 2.875% 05/15/2032</t>
  </si>
  <si>
    <t xml:space="preserve">#91282CEP2</t>
  </si>
  <si>
    <t xml:space="preserve">HCA 250 STRIKE AMER PUT 03/15/2024</t>
  </si>
  <si>
    <t xml:space="preserve">CAT 270 STRIKE AMER PUT 03/15/2024</t>
  </si>
  <si>
    <t xml:space="preserve">PSA 330 STRIKE AMER CALL 03/15/2024</t>
  </si>
  <si>
    <t xml:space="preserve">AMAT 185 STRIKE AMER CALL 03/15/2024</t>
  </si>
  <si>
    <t xml:space="preserve">MPC 170 STRIKE AMER CALL 03/15/2024</t>
  </si>
  <si>
    <t xml:space="preserve">BAC 28 STRIKE AMER PUT 06/21/2024</t>
  </si>
  <si>
    <t xml:space="preserve">US TREASURY N/B 2.75% 08/15/2032</t>
  </si>
  <si>
    <t xml:space="preserve">FIXED,FIXED_TERM,GOVT,NON_CONVERTIBLE,OID,TREASURY_NOTE</t>
  </si>
  <si>
    <t xml:space="preserve">#91282CFF3</t>
  </si>
  <si>
    <t xml:space="preserve">CVS 70 STRIKE AMER PUT 03/15/2024</t>
  </si>
  <si>
    <t xml:space="preserve">MS 82.5 STRIKE AMER PUT 06/21/2024</t>
  </si>
  <si>
    <t xml:space="preserve">JPM 140 STRIKE AMER PUT 06/21/2024</t>
  </si>
  <si>
    <t xml:space="preserve">SCHW 60 STRIKE AMER PUT 06/21/2024</t>
  </si>
  <si>
    <t xml:space="preserve">NVDA 585 STRIKE AMER CALL 03/15/2024</t>
  </si>
  <si>
    <t xml:space="preserve">NVDA 240 STRIKE AMER PUT 01/19/2024</t>
  </si>
  <si>
    <t xml:space="preserve">PNC 140 STRIKE AMER PUT 03/15/2024</t>
  </si>
  <si>
    <t xml:space="preserve">GE 140 STRIKE AMER CALL 03/15/2024</t>
  </si>
  <si>
    <t xml:space="preserve">AXP 160 STRIKE AMER PUT 06/21/2024</t>
  </si>
  <si>
    <t xml:space="preserve">CARR 65 STRIKE AMER CALL 03/15/2024</t>
  </si>
  <si>
    <t xml:space="preserve">MA 360 STRIKE AMER PUT 06/21/2024</t>
  </si>
  <si>
    <t xml:space="preserve">AZO 2490 STRIKE AMER PUT 03/15/2024</t>
  </si>
  <si>
    <t xml:space="preserve">EZCORP INC 3.75% 12/15/2029 144A</t>
  </si>
  <si>
    <t xml:space="preserve">#302301AG1</t>
  </si>
  <si>
    <t xml:space="preserve">PAR TECHNOLOGY CORP 1.5% 10/15/2027</t>
  </si>
  <si>
    <t xml:space="preserve">#698884AE3</t>
  </si>
  <si>
    <t xml:space="preserve">CERENCE INC 1.5% 07/01/2028 144A</t>
  </si>
  <si>
    <t xml:space="preserve">#156727AC3</t>
  </si>
  <si>
    <t xml:space="preserve">ENOVIX CORP 3% 05/01/2028 144A</t>
  </si>
  <si>
    <t xml:space="preserve">#293594AC1</t>
  </si>
  <si>
    <t xml:space="preserve">AMPHASTAR PHARMACEUTICAL 2% 03/15/2029 144A</t>
  </si>
  <si>
    <t xml:space="preserve">#03209RAA1</t>
  </si>
  <si>
    <t xml:space="preserve">IMPINJ INC 1.125% 05/15/2027</t>
  </si>
  <si>
    <t xml:space="preserve">#453204AD1</t>
  </si>
  <si>
    <t xml:space="preserve">SEMTECH CORP 4% 11/01/2028 144A</t>
  </si>
  <si>
    <t xml:space="preserve">#816850AG6</t>
  </si>
  <si>
    <t xml:space="preserve">CHEFS' WAREHOUSE THE 2.375% 12/15/2028</t>
  </si>
  <si>
    <t xml:space="preserve">#163086AE1</t>
  </si>
  <si>
    <t xml:space="preserve">AMERICAN AXLE &amp; MFG INC 6.5% 04/01/2027</t>
  </si>
  <si>
    <t xml:space="preserve">AAM/PRV-USAA</t>
  </si>
  <si>
    <t xml:space="preserve">AMERICAN AXLE &amp; MANUFACTURING, I</t>
  </si>
  <si>
    <t xml:space="preserve">#02406PAU4</t>
  </si>
  <si>
    <t xml:space="preserve">CATALENT PHARMA SOLUTION 3.125% 02/15/2029 144A</t>
  </si>
  <si>
    <t xml:space="preserve">CATPS/PRV-USAA</t>
  </si>
  <si>
    <t xml:space="preserve">CATALENT PHARMA SOLUTIONS, INC.</t>
  </si>
  <si>
    <t xml:space="preserve">#14879EAH1</t>
  </si>
  <si>
    <t xml:space="preserve">NEW FORTRESS ENERGY INC 6.75% 09/15/2025 144A</t>
  </si>
  <si>
    <t xml:space="preserve">NFE-USAA</t>
  </si>
  <si>
    <t xml:space="preserve">NEW FORTRESS ENERGY INC.</t>
  </si>
  <si>
    <t xml:space="preserve">#644393AA8</t>
  </si>
  <si>
    <t xml:space="preserve">GRAY ESCROW II INC 5.375% 11/15/2031 144A</t>
  </si>
  <si>
    <t xml:space="preserve">GTN/2-USAA</t>
  </si>
  <si>
    <t xml:space="preserve">#389286AA3</t>
  </si>
  <si>
    <t xml:space="preserve">TRGP 100 STRIKE AMER CALL 01/19/2024</t>
  </si>
  <si>
    <t xml:space="preserve">TARGA RESOURCES CORP.</t>
  </si>
  <si>
    <t xml:space="preserve">V 220 STRIKE AMER PUT 06/21/2024</t>
  </si>
  <si>
    <t xml:space="preserve">WFC 40 STRIKE AMER PUT 06/21/2024</t>
  </si>
  <si>
    <t xml:space="preserve">SPGI 380 STRIKE AMER PUT 06/21/2024</t>
  </si>
  <si>
    <t xml:space="preserve">ADBE 550 STRIKE AMER CALL 01/19/2024</t>
  </si>
  <si>
    <t xml:space="preserve">CCL 16 STRIKE AMER PUT 01/19/2024</t>
  </si>
  <si>
    <t xml:space="preserve">HAL 33 STRIKE AMER PUT 01/19/2024</t>
  </si>
  <si>
    <t xml:space="preserve">AEP 75 STRIKE AMER PUT 05/17/2024</t>
  </si>
  <si>
    <t xml:space="preserve">ACN 360 STRIKE AMER CALL 01/19/2024</t>
  </si>
  <si>
    <t xml:space="preserve">Credit Contract</t>
  </si>
  <si>
    <t xml:space="preserve">Rcv OTC Swap OTE</t>
  </si>
  <si>
    <t xml:space="preserve">BANK LOAN</t>
  </si>
  <si>
    <t xml:space="preserve">CBL &amp; ASSOCIATES HOLDCO TERM EXIT  883700M USD 11/01/2025</t>
  </si>
  <si>
    <t xml:space="preserve">Swap</t>
  </si>
  <si>
    <t xml:space="preserve">CBL/TLEXIT1LUS-TRS-152446329</t>
  </si>
  <si>
    <t xml:space="preserve">TRS on CBL &amp; ASSOCIATES HOLDCO TERM EXIT  883700M USD 11/01/2025</t>
  </si>
  <si>
    <t xml:space="preserve">CBL/3-USAA</t>
  </si>
  <si>
    <t xml:space="preserve">CBL &amp; ASSOCIATES HOLDCO I, LLC</t>
  </si>
  <si>
    <t xml:space="preserve">REITS-Regional Malls</t>
  </si>
  <si>
    <t xml:space="preserve">FLOATING</t>
  </si>
  <si>
    <t xml:space="preserve">BL360770 Corp</t>
  </si>
  <si>
    <t xml:space="preserve">LOANS_LEVERAGED</t>
  </si>
  <si>
    <t xml:space="preserve">#12503DAR9</t>
  </si>
  <si>
    <t xml:space="preserve">TSLA 210 STRIKE AMER PUT 01/19/2024</t>
  </si>
  <si>
    <t xml:space="preserve">BRK/B 320 STRIKE AMER PUT 06/21/2024</t>
  </si>
  <si>
    <t xml:space="preserve">MPC 135 STRIKE AMER CALL 01/19/2024</t>
  </si>
  <si>
    <t xml:space="preserve">SU 26 STRIKE AMER PUT 01/19/2024</t>
  </si>
  <si>
    <t xml:space="preserve">ASO 50 STRIKE AMER PUT 01/19/2024</t>
  </si>
  <si>
    <t xml:space="preserve">AXP 160 STRIKE AMER PUT 01/19/2024</t>
  </si>
  <si>
    <t xml:space="preserve">ORCL 97.5 STRIKE AMER PUT 01/19/2024</t>
  </si>
  <si>
    <t xml:space="preserve">HCA 295 STRIKE AMER CALL 03/15/2024</t>
  </si>
  <si>
    <t xml:space="preserve">CAT 320 STRIKE AMER CALL 03/15/2024</t>
  </si>
  <si>
    <t xml:space="preserve">JPM 160 STRIKE AMER PUT 03/15/2024</t>
  </si>
  <si>
    <t xml:space="preserve">ITRON INC 0% 3/15/2026</t>
  </si>
  <si>
    <t xml:space="preserve">#465741AN6</t>
  </si>
  <si>
    <t xml:space="preserve">CRM 260 STRIKE AMER CALL 01/19/2024</t>
  </si>
  <si>
    <t xml:space="preserve">PGR 145 STRIKE AMER PUT 05/17/2024</t>
  </si>
  <si>
    <t xml:space="preserve">CSCO 57.5 STRIKE AMER CALL 01/19/2024</t>
  </si>
  <si>
    <t xml:space="preserve">NOW 690 STRIKE AMER CALL 01/19/2024</t>
  </si>
  <si>
    <t xml:space="preserve">LULU 460 STRIKE AMER PUT 03/15/2024</t>
  </si>
  <si>
    <t xml:space="preserve">WFC 37.5 STRIKE AMER PUT 01/19/2024</t>
  </si>
  <si>
    <t xml:space="preserve">LRCX 695 STRIKE AMER PUT 03/15/2024</t>
  </si>
  <si>
    <t xml:space="preserve">NSC 220 STRIKE AMER PUT 03/15/2024</t>
  </si>
  <si>
    <t xml:space="preserve">PH 420 STRIKE AMER PUT 05/17/2024</t>
  </si>
  <si>
    <t xml:space="preserve">SLB 60 STRIKE AMER CALL 01/19/2024</t>
  </si>
  <si>
    <t xml:space="preserve">ADSK 220 STRIKE AMER PUT 04/19/2024</t>
  </si>
  <si>
    <t xml:space="preserve">HAL 41 STRIKE AMER CALL 01/19/2024</t>
  </si>
  <si>
    <t xml:space="preserve">CVS 82.5 STRIKE AMER CALL 03/15/2024</t>
  </si>
  <si>
    <t xml:space="preserve">MDC HOLDINGS INC 2.5% 01/15/2031</t>
  </si>
  <si>
    <t xml:space="preserve">#552676AU2</t>
  </si>
  <si>
    <t xml:space="preserve">AMD 170 STRIKE AMER CALL 01/19/2024</t>
  </si>
  <si>
    <t xml:space="preserve">NFLX 425 STRIKE AMER PUT 03/15/2024</t>
  </si>
  <si>
    <t xml:space="preserve">NTAP 90 STRIKE AMER CALL 01/19/2024</t>
  </si>
  <si>
    <t xml:space="preserve">DELL 65 STRIKE AMER CALL 01/19/2024</t>
  </si>
  <si>
    <t xml:space="preserve">LLY 520 STRIKE AMER PUT 03/15/2024</t>
  </si>
  <si>
    <t xml:space="preserve">PH 520 STRIKE AMER CALL 05/17/2024</t>
  </si>
  <si>
    <t xml:space="preserve">APO 90 STRIKE AMER CALL 01/19/2024</t>
  </si>
  <si>
    <t xml:space="preserve">SPY 430 STRIKE AMER PUT 01/19/2024</t>
  </si>
  <si>
    <t xml:space="preserve">SPY 430 STRIKE AMER CALL 01/19/2024</t>
  </si>
  <si>
    <t xml:space="preserve">ISRG 300 STRIKE AMER PUT 03/15/2024</t>
  </si>
  <si>
    <t xml:space="preserve">AZO 2900 STRIKE AMER CALL 03/15/2024</t>
  </si>
  <si>
    <t xml:space="preserve">CVE 21 STRIKE AMER CALL 01/19/2024</t>
  </si>
  <si>
    <t xml:space="preserve">EQIX 760 STRIKE AMER PUT 03/15/2024</t>
  </si>
  <si>
    <t xml:space="preserve">KLAC 530 STRIKE AMER PUT 03/15/2024</t>
  </si>
  <si>
    <t xml:space="preserve">AERCAP HOLDINGS NV 5.875% 10/10/2079</t>
  </si>
  <si>
    <t xml:space="preserve">AER-IDAA</t>
  </si>
  <si>
    <t xml:space="preserve">AERCAP HOLDINGS N.V.</t>
  </si>
  <si>
    <t xml:space="preserve">Finance-Leasing Compan</t>
  </si>
  <si>
    <t xml:space="preserve">CALLABLE,COMP,FIN_INST,FIXED,FIXED_TERM,FLOATING,NON_CONVERTIBLE</t>
  </si>
  <si>
    <t xml:space="preserve">CORPBONDS_NONINVSTGR_FIN_INSTS</t>
  </si>
  <si>
    <t xml:space="preserve">#00774YAA7</t>
  </si>
  <si>
    <t xml:space="preserve">MU 77.5 STRIKE AMER CALL 01/19/2024</t>
  </si>
  <si>
    <t xml:space="preserve">GILD 77.5 STRIKE AMER PUT 03/15/2024</t>
  </si>
  <si>
    <t xml:space="preserve">TGT 130 STRIKE AMER PUT 03/15/2024</t>
  </si>
  <si>
    <t xml:space="preserve">URI 540 STRIKE AMER CALL 01/19/2024</t>
  </si>
  <si>
    <t xml:space="preserve">PULTEGROUP INC 6% 02/15/2035</t>
  </si>
  <si>
    <t xml:space="preserve">COMP,FIXED,FIXED_TERM,NON_CONVERTIBLE</t>
  </si>
  <si>
    <t xml:space="preserve">#745867AT8</t>
  </si>
  <si>
    <t xml:space="preserve">CVNA 45 STRIKE AMER PUT 01/19/2024</t>
  </si>
  <si>
    <t xml:space="preserve">UNITED STATES STEEL CORP 6.65% 06/01/2037</t>
  </si>
  <si>
    <t xml:space="preserve">#912909AD0</t>
  </si>
  <si>
    <t xml:space="preserve">RRC 37 STRIKE AMER CALL 01/19/2024</t>
  </si>
  <si>
    <t xml:space="preserve">US TREASURY N/B 3% 08/15/2052</t>
  </si>
  <si>
    <t xml:space="preserve">#912810TJ7</t>
  </si>
  <si>
    <t xml:space="preserve">JPM 180 STRIKE AMER CALL 03/15/2024</t>
  </si>
  <si>
    <t xml:space="preserve">PM 90 STRIKE AMER PUT 03/15/2024</t>
  </si>
  <si>
    <t xml:space="preserve">SNOW 240 STRIKE AMER CALL 01/19/2024</t>
  </si>
  <si>
    <t xml:space="preserve">SHUTTERFLY, LLC TERM 112MM 01/01/9999</t>
  </si>
  <si>
    <t xml:space="preserve">SHUTTER/TL1LUS-TRS-154608672</t>
  </si>
  <si>
    <t xml:space="preserve">TRS on SHUTTERFLY, LLC TERM 112MM 01/01/9999</t>
  </si>
  <si>
    <t xml:space="preserve">SFLY-USAA</t>
  </si>
  <si>
    <t xml:space="preserve">SHUTTERFLY, LLC</t>
  </si>
  <si>
    <t xml:space="preserve">BAC 37 STRIKE AMER CALL 06/21/2024</t>
  </si>
  <si>
    <t xml:space="preserve">JPM 180 STRIKE AMER CALL 06/21/2024</t>
  </si>
  <si>
    <t xml:space="preserve">PSA 280 STRIKE AMER PUT 03/15/2024</t>
  </si>
  <si>
    <t xml:space="preserve">CI 280 STRIKE AMER PUT 03/15/2024</t>
  </si>
  <si>
    <t xml:space="preserve">SEDG 350 STRIKE AMER CALL 01/19/2024</t>
  </si>
  <si>
    <t xml:space="preserve">LOW 210 STRIKE AMER PUT 04/19/2024</t>
  </si>
  <si>
    <t xml:space="preserve">AEP 90 STRIKE AMER CALL 05/17/2024</t>
  </si>
  <si>
    <t xml:space="preserve">CTRA 33 STRIKE AMER CALL 01/19/2024</t>
  </si>
  <si>
    <t xml:space="preserve">AVGO 710 STRIKE AMER PUT 01/19/2024</t>
  </si>
  <si>
    <t xml:space="preserve">AMAT 150 STRIKE AMER PUT 03/15/2024</t>
  </si>
  <si>
    <t xml:space="preserve">META 310 STRIKE AMER CALL 01/19/2024</t>
  </si>
  <si>
    <t xml:space="preserve">MS 110 STRIKE AMER CALL 06/21/2024</t>
  </si>
  <si>
    <t xml:space="preserve">MDB 570 STRIKE AMER CALL 01/19/2024</t>
  </si>
  <si>
    <t xml:space="preserve">LULU 540 STRIKE AMER CALL 03/15/2024</t>
  </si>
  <si>
    <t xml:space="preserve">MA 480 STRIKE AMER CALL 06/21/2024</t>
  </si>
  <si>
    <t xml:space="preserve">TJX 85 STRIKE AMER PUT 04/19/2024</t>
  </si>
  <si>
    <t xml:space="preserve">TSLA 250 STRIKE AMER CALL 01/19/2024</t>
  </si>
  <si>
    <t xml:space="preserve">AEP 80 STRIKE AMER PUT 02/16/2024</t>
  </si>
  <si>
    <t xml:space="preserve">BLDR 60 STRIKE AMER PUT 01/19/2024</t>
  </si>
  <si>
    <t xml:space="preserve">EOG 113.5 STRIKE AMER PUT 03/15/2024</t>
  </si>
  <si>
    <t xml:space="preserve">Rcv OTC Swap - Cost</t>
  </si>
  <si>
    <t xml:space="preserve">AMERICAN AIRLINES GROUP INC. (2y) DEFAULT-12/20/2024-BNPPFP</t>
  </si>
  <si>
    <t xml:space="preserve">AMERICAN AIRLINES GROUP 3.75% 03/01/2025 144A</t>
  </si>
  <si>
    <t xml:space="preserve">AMERICAN AIRLINES GROUP INC.</t>
  </si>
  <si>
    <t xml:space="preserve">CDS_SNAC</t>
  </si>
  <si>
    <t xml:space="preserve">ICEEUS</t>
  </si>
  <si>
    <t xml:space="preserve">Pay</t>
  </si>
  <si>
    <t xml:space="preserve">CREDIT_DERIVS_SINGLE_NAME_CDS</t>
  </si>
  <si>
    <t xml:space="preserve">DM 2 STRIKE AMER PUT 01/19/2024</t>
  </si>
  <si>
    <t xml:space="preserve">GRAFTECH GLOBAL ENTERPRI 9.875% 12/15/2028 144A</t>
  </si>
  <si>
    <t xml:space="preserve">GTI-USAA</t>
  </si>
  <si>
    <t xml:space="preserve">GRAFTECH GLOBAL ENTERPRISES INC.</t>
  </si>
  <si>
    <t xml:space="preserve">CALLABLE,COMP,FIXED,FIXED_TERM,NON_CONVERTIBLE,OID</t>
  </si>
  <si>
    <t xml:space="preserve">#38431AAA4</t>
  </si>
  <si>
    <t xml:space="preserve">ALTAIR ENGINEERING INC 1.75% 06/15/2027</t>
  </si>
  <si>
    <t xml:space="preserve">#021369AC7</t>
  </si>
  <si>
    <t xml:space="preserve">BRK/B 400 STRIKE AMER CALL 06/21/2024</t>
  </si>
  <si>
    <t xml:space="preserve">PACIFIC GAS &amp; ELECTRIC 3.3% 08/01/2040</t>
  </si>
  <si>
    <t xml:space="preserve">#694308JH1</t>
  </si>
  <si>
    <t xml:space="preserve">MIRUM PHARMACEUTICALS 4% 05/01/2029 144A</t>
  </si>
  <si>
    <t xml:space="preserve">CALLABLE,COMP,CONVERTIBLE,FIXED,FIXED_TERM</t>
  </si>
  <si>
    <t xml:space="preserve">#604749AA9</t>
  </si>
  <si>
    <t xml:space="preserve">SHOCKWAVE MEDICAL INC 1% 08/15/2028 144A</t>
  </si>
  <si>
    <t xml:space="preserve">#82489TAA2</t>
  </si>
  <si>
    <t xml:space="preserve">SAREPTA THERAPEUTICS INC 1.25% 09/15/2027</t>
  </si>
  <si>
    <t xml:space="preserve">#803607AD2</t>
  </si>
  <si>
    <t xml:space="preserve">WISDOMTREE INC 5.75% 08/15/2028 144A</t>
  </si>
  <si>
    <t xml:space="preserve">COMP,CONVERTIBLE,FIN_INST,FIXED,FIXED_TERM</t>
  </si>
  <si>
    <t xml:space="preserve">CONVBONDS_NONINVSTGR_FININSTS</t>
  </si>
  <si>
    <t xml:space="preserve">#97717PAE4</t>
  </si>
  <si>
    <t xml:space="preserve">CROWNROCK LP/CROWNROCK F 5% 05/01/2029 144A</t>
  </si>
  <si>
    <t xml:space="preserve">CRROCK-USAA</t>
  </si>
  <si>
    <t xml:space="preserve">CROWNROCK LP / CROWNROCK FINANCE</t>
  </si>
  <si>
    <t xml:space="preserve">#228701AG3</t>
  </si>
  <si>
    <t xml:space="preserve">ARRAY TECHNOLOGIES INC 1% 12/01/2028</t>
  </si>
  <si>
    <t xml:space="preserve">#04271TAB6</t>
  </si>
  <si>
    <t xml:space="preserve">CSG SYSTEMS INTERNATIONA 3.875% 09/15/2028 144A</t>
  </si>
  <si>
    <t xml:space="preserve">#126349AG4</t>
  </si>
  <si>
    <t xml:space="preserve">FIDELITY NATL FINANCIAL 3.2% 09/17/2051</t>
  </si>
  <si>
    <t xml:space="preserve">FNF-USAA</t>
  </si>
  <si>
    <t xml:space="preserve">FIDELITY NATIONAL FINANCIAL, INC</t>
  </si>
  <si>
    <t xml:space="preserve">#31620RAL9</t>
  </si>
  <si>
    <t xml:space="preserve">PENN ENTERTAINMENT INC 4.125% 07/01/2029 144A</t>
  </si>
  <si>
    <t xml:space="preserve">#707569AV1</t>
  </si>
  <si>
    <t xml:space="preserve">V 290 STRIKE AMER CALL 06/21/2024</t>
  </si>
  <si>
    <t xml:space="preserve">NVDA 445 STRIKE AMER PUT 03/15/2024</t>
  </si>
  <si>
    <t xml:space="preserve">AXP 220 STRIKE AMER CALL 06/21/2024</t>
  </si>
  <si>
    <t xml:space="preserve">EQIX 880 STRIKE AMER CALL 03/15/2024</t>
  </si>
  <si>
    <t xml:space="preserve">SCHW 62.5 STRIKE AMER PUT 03/15/2024</t>
  </si>
  <si>
    <t xml:space="preserve">PGR 180 STRIKE AMER CALL 05/17/2024</t>
  </si>
  <si>
    <t xml:space="preserve">Rcv Fut OTE</t>
  </si>
  <si>
    <t xml:space="preserve">FUTURES</t>
  </si>
  <si>
    <t xml:space="preserve">CBOE VIX FUTURE   Feb24</t>
  </si>
  <si>
    <t xml:space="preserve">INDEX_FUTURE</t>
  </si>
  <si>
    <t xml:space="preserve">VOLATILITY_INDEX</t>
  </si>
  <si>
    <t xml:space="preserve">CBOE FUTURES EXCHANGE</t>
  </si>
  <si>
    <t xml:space="preserve">ADBE 550 STRIKE AMER PUT 03/15/2024</t>
  </si>
  <si>
    <t xml:space="preserve">SPGI 510 STRIKE AMER CALL 06/21/2024</t>
  </si>
  <si>
    <t xml:space="preserve">FTNT 55 STRIKE AMER PUT 03/15/2024</t>
  </si>
  <si>
    <t xml:space="preserve">PM 100 STRIKE AMER CALL 03/15/2024</t>
  </si>
  <si>
    <t xml:space="preserve">COF 120 STRIKE AMER PUT 03/15/2024</t>
  </si>
  <si>
    <t xml:space="preserve">WMB 39 STRIKE AMER CALL 01/19/2024</t>
  </si>
  <si>
    <t xml:space="preserve">THE WILLIAMS COMPANIES, INC.</t>
  </si>
  <si>
    <t xml:space="preserve">GILD 90 STRIKE AMER CALL 03/15/2024</t>
  </si>
  <si>
    <t xml:space="preserve">LRCX 860 STRIKE AMER CALL 03/15/2024</t>
  </si>
  <si>
    <t xml:space="preserve">SLB 47.5 STRIKE AMER PUT 03/15/2024</t>
  </si>
  <si>
    <t xml:space="preserve">ORCL 125 STRIKE AMER CALL 01/19/2024</t>
  </si>
  <si>
    <t xml:space="preserve">GIBSON BRANDS INC TERM   300MM USD 08/13/2028</t>
  </si>
  <si>
    <t xml:space="preserve">GIBSON/TL1LUS-TRS-156394597</t>
  </si>
  <si>
    <t xml:space="preserve">TRS on GIBSON BRANDS INC TERM   300MM USD 08/13/2028</t>
  </si>
  <si>
    <t xml:space="preserve">GIBSONBRANDS/PRV-USAA</t>
  </si>
  <si>
    <t xml:space="preserve">GIBSON BRANDS, INC.</t>
  </si>
  <si>
    <t xml:space="preserve">Leisure&amp;Rec Products</t>
  </si>
  <si>
    <t xml:space="preserve">BL364354 Corp</t>
  </si>
  <si>
    <t xml:space="preserve">#37476YAB8</t>
  </si>
  <si>
    <t xml:space="preserve">LIN 385 STRIKE AMER PUT 04/19/2024</t>
  </si>
  <si>
    <t xml:space="preserve">ADSK 270 STRIKE AMER CALL 04/19/2024</t>
  </si>
  <si>
    <t xml:space="preserve">EL 130 STRIKE AMER PUT 02/16/2024</t>
  </si>
  <si>
    <t xml:space="preserve">ETN 260 STRIKE AMER CALL 04/19/2024</t>
  </si>
  <si>
    <t xml:space="preserve">INTU 550 STRIKE AMER PUT 04/19/2024</t>
  </si>
  <si>
    <t xml:space="preserve">DISH DBS CORP 7.375% 07/01/2028</t>
  </si>
  <si>
    <t xml:space="preserve">DISH/EDBS-USAA</t>
  </si>
  <si>
    <t xml:space="preserve">DISH DBS CORPORATION</t>
  </si>
  <si>
    <t xml:space="preserve">#25470XBB0</t>
  </si>
  <si>
    <t xml:space="preserve">EME 250 STRIKE AMER CALL 01/19/2024</t>
  </si>
  <si>
    <t xml:space="preserve">EMCOR GROUP, INC.</t>
  </si>
  <si>
    <t xml:space="preserve">Building&amp;Construct-Misc</t>
  </si>
  <si>
    <t xml:space="preserve">TGT 125 STRIKE AMER PUT 03/15/2024</t>
  </si>
  <si>
    <t xml:space="preserve">SCHW 87.5 STRIKE AMER CALL 06/21/2024</t>
  </si>
  <si>
    <t xml:space="preserve">NFLX 535 STRIKE AMER CALL 03/15/2024</t>
  </si>
  <si>
    <t xml:space="preserve">MCK 420 STRIKE AMER PUT 02/16/2024</t>
  </si>
  <si>
    <t xml:space="preserve">NXPI 210 STRIKE AMER PUT 03/15/2024</t>
  </si>
  <si>
    <t xml:space="preserve">GOOG 160 STRIKE AMER CALL 03/15/2024</t>
  </si>
  <si>
    <t xml:space="preserve">ISRG 370 STRIKE AMER CALL 03/15/2024</t>
  </si>
  <si>
    <t xml:space="preserve">AAL 5 STRIKE AMER PUT 01/17/2025</t>
  </si>
  <si>
    <t xml:space="preserve">SPX 4300 STRIKE EUR CALL 01/19/2024</t>
  </si>
  <si>
    <t xml:space="preserve">DHR 220 STRIKE AMER PUT 03/15/2024</t>
  </si>
  <si>
    <t xml:space="preserve">ORLY 900 STRIKE AMER PUT 02/16/2024</t>
  </si>
  <si>
    <t xml:space="preserve">AEP 87.5 STRIKE AMER CALL 02/16/2024</t>
  </si>
  <si>
    <t xml:space="preserve">SU 35 STRIKE AMER CALL 01/19/2024</t>
  </si>
  <si>
    <t xml:space="preserve">MCHP 110 STRIKE AMER CALL 01/19/2024</t>
  </si>
  <si>
    <t xml:space="preserve">MICROCHIP TECHNOLOGY INCORPORATE</t>
  </si>
  <si>
    <t xml:space="preserve">WFC 57.5 STRIKE AMER CALL 06/21/2024</t>
  </si>
  <si>
    <t xml:space="preserve">TGT 160 STRIKE AMER CALL 03/15/2024</t>
  </si>
  <si>
    <t xml:space="preserve">CRM 250 STRIKE AMER PUT 03/15/2024</t>
  </si>
  <si>
    <t xml:space="preserve">ABT 115 STRIKE AMER CALL 03/15/2024</t>
  </si>
  <si>
    <t xml:space="preserve">CI 330 STRIKE AMER CALL 03/15/2024</t>
  </si>
  <si>
    <t xml:space="preserve">HAL 47 STRIKE AMER CALL 01/19/2024</t>
  </si>
  <si>
    <t xml:space="preserve">WFC 50 STRIKE AMER CALL 01/19/2024</t>
  </si>
  <si>
    <t xml:space="preserve">INTU 700 STRIKE AMER CALL 04/19/2024</t>
  </si>
  <si>
    <t xml:space="preserve">LOW 250 STRIKE AMER CALL 04/19/2024</t>
  </si>
  <si>
    <t xml:space="preserve">DUK 95 STRIKE AMER PUT 02/16/2024</t>
  </si>
  <si>
    <t xml:space="preserve">AMZN 140 STRIKE AMER PUT 03/15/2024</t>
  </si>
  <si>
    <t xml:space="preserve">MS 100 STRIKE AMER CALL 03/15/2024</t>
  </si>
  <si>
    <t xml:space="preserve">PAYX 120 STRIKE AMER PUT 03/15/2024</t>
  </si>
  <si>
    <t xml:space="preserve">HPQ 36 STRIKE AMER CALL 01/19/2024</t>
  </si>
  <si>
    <t xml:space="preserve">HP INC.</t>
  </si>
  <si>
    <t xml:space="preserve">AMZN 93 STRIKE AMER PUT 01/19/2024</t>
  </si>
  <si>
    <t xml:space="preserve">TJX 100 STRIKE AMER CALL 04/19/2024</t>
  </si>
  <si>
    <t xml:space="preserve">ALB 310 STRIKE AMER CALL 01/19/2024</t>
  </si>
  <si>
    <t xml:space="preserve">ZI 37.5 STRIKE AMER CALL 01/19/2024</t>
  </si>
  <si>
    <t xml:space="preserve">INTC 40 STRIKE AMER PUT 03/15/2024</t>
  </si>
  <si>
    <t xml:space="preserve">MTCH 60 STRIKE AMER CALL 01/19/2024</t>
  </si>
  <si>
    <t xml:space="preserve">SHUTTER/TL1LUS-TRS-156187547</t>
  </si>
  <si>
    <t xml:space="preserve">MAR 240 STRIKE AMER CALL 03/15/2024</t>
  </si>
  <si>
    <t xml:space="preserve">EOG 135 STRIKE AMER CALL 03/15/2024</t>
  </si>
  <si>
    <t xml:space="preserve">HON 195 STRIKE AMER PUT 03/15/2024</t>
  </si>
  <si>
    <t xml:space="preserve">AVGO 1000 STRIKE AMER PUT 03/15/2024</t>
  </si>
  <si>
    <t xml:space="preserve">OWENS &amp; MINOR INC 4.5% 03/31/2029 144A</t>
  </si>
  <si>
    <t xml:space="preserve">#690732AF9</t>
  </si>
  <si>
    <t xml:space="preserve">QQQ 369.78 STRIKE AMER CALL 01/19/2024</t>
  </si>
  <si>
    <t xml:space="preserve">CROX 170 STRIKE AMER CALL 01/19/2024</t>
  </si>
  <si>
    <t xml:space="preserve">CROCS, INC.</t>
  </si>
  <si>
    <t xml:space="preserve">XLE 76 STRIKE AMER PUT 03/15/2024</t>
  </si>
  <si>
    <t xml:space="preserve">ASO 75 STRIKE AMER CALL 01/19/2024</t>
  </si>
  <si>
    <t xml:space="preserve">ORCL 115 STRIKE AMER CALL 03/15/2024</t>
  </si>
  <si>
    <t xml:space="preserve">VERADIGM INC 0.875% 01/01/2027</t>
  </si>
  <si>
    <t xml:space="preserve">#01988PAF5</t>
  </si>
  <si>
    <t xml:space="preserve">GNRC 200 STRIKE AMER CALL 01/19/2024</t>
  </si>
  <si>
    <t xml:space="preserve">ORLY 1020 STRIKE AMER CALL 02/16/2024</t>
  </si>
  <si>
    <t xml:space="preserve">MCK 480 STRIKE AMER CALL 02/16/2024</t>
  </si>
  <si>
    <t xml:space="preserve">TSLA 325 STRIKE AMER CALL 01/19/2024</t>
  </si>
  <si>
    <t xml:space="preserve">NVDA 405 STRIKE AMER CALL 01/19/2024</t>
  </si>
  <si>
    <t xml:space="preserve">JNJ 150 STRIKE AMER PUT 03/15/2024</t>
  </si>
  <si>
    <t xml:space="preserve">ADBE 670 STRIKE AMER CALL 03/15/2024</t>
  </si>
  <si>
    <t xml:space="preserve">COF 145 STRIKE AMER CALL 03/15/2024</t>
  </si>
  <si>
    <t xml:space="preserve">Bank Loans</t>
  </si>
  <si>
    <t xml:space="preserve">Lg Bank Debt-Cost</t>
  </si>
  <si>
    <t xml:space="preserve">MALLINCKRODT INTERNATIONAL FINANCE SA USD TERM 11/14/2028</t>
  </si>
  <si>
    <t xml:space="preserve">MIFSA/PRV-USAA</t>
  </si>
  <si>
    <t xml:space="preserve">PULTEGROUP INC 6.375% 05/15/2033</t>
  </si>
  <si>
    <t xml:space="preserve">#745867AP6</t>
  </si>
  <si>
    <t xml:space="preserve">MESA LABORATORIES INC 1.375% 08/15/2025</t>
  </si>
  <si>
    <t xml:space="preserve">#59064RAA7</t>
  </si>
  <si>
    <t xml:space="preserve">IONIS PHARMACEUTICALS IN 1.75% 06/15/2028 144A</t>
  </si>
  <si>
    <t xml:space="preserve">#462222AE0</t>
  </si>
  <si>
    <t xml:space="preserve">ENPHASE ENERGY INC 0% 3/1/2028</t>
  </si>
  <si>
    <t xml:space="preserve">#29355AAK3</t>
  </si>
  <si>
    <t xml:space="preserve">RIVIAN AUTO INC 3.625% 10/15/2030 144A</t>
  </si>
  <si>
    <t xml:space="preserve">#76954AAC7</t>
  </si>
  <si>
    <t xml:space="preserve">EVERGY INC 4.5% 12/15/2027 144A</t>
  </si>
  <si>
    <t xml:space="preserve">CONVBONDS_INVSTGR_OTHER_INSTS</t>
  </si>
  <si>
    <t xml:space="preserve">#30034WAC0</t>
  </si>
  <si>
    <t xml:space="preserve">SPHERE ENTERTAINMENT CO 3.5% 12/01/2028 144A</t>
  </si>
  <si>
    <t xml:space="preserve">#55826TAA0</t>
  </si>
  <si>
    <t xml:space="preserve">JPMORGAN CHASE &amp; CO 5.625% 08/16/2043</t>
  </si>
  <si>
    <t xml:space="preserve">COMP,FIN_INST,FIXED,FIXED_TERM,NON_CONVERTIBLE,NVCC</t>
  </si>
  <si>
    <t xml:space="preserve">#46625HJM3</t>
  </si>
  <si>
    <t xml:space="preserve">DE 440 STRIKE AMER CALL 03/15/2024</t>
  </si>
  <si>
    <t xml:space="preserve">CCL 26 STRIKE AMER CALL 01/19/2024</t>
  </si>
  <si>
    <t xml:space="preserve">CVX 130 STRIKE AMER PUT 03/15/2024</t>
  </si>
  <si>
    <t xml:space="preserve">DHR 260 STRIKE AMER CALL 03/15/2024</t>
  </si>
  <si>
    <t xml:space="preserve">CRM 290 STRIKE AMER CALL 03/15/2024</t>
  </si>
  <si>
    <t xml:space="preserve">AMD 125 STRIKE AMER PUT 03/15/2024</t>
  </si>
  <si>
    <t xml:space="preserve">LIN 445 STRIKE AMER CALL 04/19/2024</t>
  </si>
  <si>
    <t xml:space="preserve">INTU 680 STRIKE AMER CALL 04/19/2024</t>
  </si>
  <si>
    <t xml:space="preserve">FTNT 70 STRIKE AMER CALL 03/15/2024</t>
  </si>
  <si>
    <t xml:space="preserve">GM 41 STRIKE AMER CALL 03/15/2024</t>
  </si>
  <si>
    <t xml:space="preserve">HALOZYME THERAPEUTICS IN 0.25% 03/01/2027</t>
  </si>
  <si>
    <t xml:space="preserve">#40637HAD1</t>
  </si>
  <si>
    <t xml:space="preserve">SLB 60 STRIKE AMER CALL 03/15/2024</t>
  </si>
  <si>
    <t xml:space="preserve">NVDA 580 STRIKE AMER CALL 03/15/2024</t>
  </si>
  <si>
    <t xml:space="preserve">PNC 170 STRIKE AMER CALL 03/15/2024</t>
  </si>
  <si>
    <t xml:space="preserve">TGT 155 STRIKE AMER CALL 03/15/2024</t>
  </si>
  <si>
    <t xml:space="preserve">NXPI 260 STRIKE AMER CALL 03/15/2024</t>
  </si>
  <si>
    <t xml:space="preserve">MSFT 350 STRIKE AMER PUT 03/15/2024</t>
  </si>
  <si>
    <t xml:space="preserve">JD 31.26 STRIKE AMER PUT 01/19/2024</t>
  </si>
  <si>
    <t xml:space="preserve">HON 220 STRIKE AMER CALL 03/15/2024</t>
  </si>
  <si>
    <t xml:space="preserve">REALOGY GROUP/CO-ISSUER 5.25% 04/15/2030 144A</t>
  </si>
  <si>
    <t xml:space="preserve">RLGY/PRV-USAA</t>
  </si>
  <si>
    <t xml:space="preserve">REALOGY GROUP LLC / REALOGY CO-I</t>
  </si>
  <si>
    <t xml:space="preserve">#75606DAQ4</t>
  </si>
  <si>
    <t xml:space="preserve">PAYX 140 STRIKE AMER CALL 03/15/2024</t>
  </si>
  <si>
    <t xml:space="preserve">XOM 90 STRIKE AMER PUT 03/15/2024</t>
  </si>
  <si>
    <t xml:space="preserve">VRTX 380 STRIKE AMER PUT 04/19/2024</t>
  </si>
  <si>
    <t xml:space="preserve">MEDLINE BORROWER LP 5.25% 10/01/2029 144A</t>
  </si>
  <si>
    <t xml:space="preserve">MEDIND/2-USAA</t>
  </si>
  <si>
    <t xml:space="preserve">MEDLINE BORROWER, LP</t>
  </si>
  <si>
    <t xml:space="preserve">#62482BAB8</t>
  </si>
  <si>
    <t xml:space="preserve">AMZN 125 STRIKE AMER PUT 01/19/2024</t>
  </si>
  <si>
    <t xml:space="preserve">EOG 152.7 STRIKE AMER CALL 01/19/2024</t>
  </si>
  <si>
    <t xml:space="preserve">EL 170 STRIKE AMER CALL 02/16/2024</t>
  </si>
  <si>
    <t xml:space="preserve">BX 80 STRIKE AMER PUT 01/19/2024</t>
  </si>
  <si>
    <t xml:space="preserve">SM ENERGY CO 6.625% 01/15/2027</t>
  </si>
  <si>
    <t xml:space="preserve">CALLABLE,COMMERCIAL_PAPER,COMP,FIXED,FIXED_TERM,NON_CONVERTIBLE</t>
  </si>
  <si>
    <t xml:space="preserve">#78454LAP5</t>
  </si>
  <si>
    <t xml:space="preserve">ORCL 120 STRIKE AMER CALL 03/15/2024</t>
  </si>
  <si>
    <t xml:space="preserve">HAL 31 STRIKE AMER PUT 01/19/2024</t>
  </si>
  <si>
    <t xml:space="preserve">ENTG 95 STRIKE AMER PUT 01/19/2024</t>
  </si>
  <si>
    <t xml:space="preserve">ETN 220 STRIKE AMER PUT 04/19/2024</t>
  </si>
  <si>
    <t xml:space="preserve">ONEMAIN FINANCE CORP 4% 09/15/2030</t>
  </si>
  <si>
    <t xml:space="preserve">AGC1-USAA</t>
  </si>
  <si>
    <t xml:space="preserve">ONEMAIN FINANCE CORPORATION</t>
  </si>
  <si>
    <t xml:space="preserve">#682691AA8</t>
  </si>
  <si>
    <t xml:space="preserve">1375209 BC LTD 9% 01/30/2028 144A</t>
  </si>
  <si>
    <t xml:space="preserve">BCLTDH-CNAA</t>
  </si>
  <si>
    <t xml:space="preserve">1375209 B.C. LTD.</t>
  </si>
  <si>
    <t xml:space="preserve">#68251PAA5</t>
  </si>
  <si>
    <t xml:space="preserve">LLY 650 STRIKE AMER CALL 03/15/2024</t>
  </si>
  <si>
    <t xml:space="preserve">XLE 88 STRIKE AMER CALL 03/15/2024</t>
  </si>
  <si>
    <t xml:space="preserve">SIRIUS XM RADIO INC 3.875% 09/01/2031 144A</t>
  </si>
  <si>
    <t xml:space="preserve">SIRI2/PRV-USAA</t>
  </si>
  <si>
    <t xml:space="preserve">SIRIUS XM RADIO INC.</t>
  </si>
  <si>
    <t xml:space="preserve">#82967NBM9</t>
  </si>
  <si>
    <t xml:space="preserve">AMZN 175 STRIKE AMER CALL 03/15/2024</t>
  </si>
  <si>
    <t xml:space="preserve">GOOG 130 STRIKE AMER PUT 03/15/2024</t>
  </si>
  <si>
    <t xml:space="preserve">AXP 155 STRIKE AMER PUT 01/19/2024</t>
  </si>
  <si>
    <t xml:space="preserve">LLY 550 STRIKE AMER PUT 02/16/2024</t>
  </si>
  <si>
    <t xml:space="preserve">INTC 50 STRIKE AMER CALL 03/15/2024</t>
  </si>
  <si>
    <t xml:space="preserve">DE 370 STRIKE AMER PUT 03/15/2024</t>
  </si>
  <si>
    <t xml:space="preserve">GOOG 96 STRIKE AMER PUT 01/19/2024</t>
  </si>
  <si>
    <t xml:space="preserve">AVGO 1230 STRIKE AMER CALL 03/15/2024</t>
  </si>
  <si>
    <t xml:space="preserve">GOOGL 96 STRIKE AMER PUT 01/19/2024</t>
  </si>
  <si>
    <t xml:space="preserve">CVX 155 STRIKE AMER CALL 03/15/2024</t>
  </si>
  <si>
    <t xml:space="preserve">TRAVERE THERAPEUTICS INC 2.25% 03/01/2029</t>
  </si>
  <si>
    <t xml:space="preserve">#89422GAA5</t>
  </si>
  <si>
    <t xml:space="preserve">PACIFIC GAS &amp; ELECTRIC 3.5% 08/01/2050</t>
  </si>
  <si>
    <t xml:space="preserve">#694308JJ7</t>
  </si>
  <si>
    <t xml:space="preserve">DISH DBS CORP 5.25% 12/01/2026 144A</t>
  </si>
  <si>
    <t xml:space="preserve">#25470XBE4</t>
  </si>
  <si>
    <t xml:space="preserve">SHUTTERFLY FINANCE LLC 9.75% 10/01/2027 144A</t>
  </si>
  <si>
    <t xml:space="preserve">SFLY/3-USAA</t>
  </si>
  <si>
    <t xml:space="preserve">#82568NAE1</t>
  </si>
  <si>
    <t xml:space="preserve">HALOZYME THERAPEUTICS IN 1% 08/15/2028</t>
  </si>
  <si>
    <t xml:space="preserve">#40637HAF6</t>
  </si>
  <si>
    <t xml:space="preserve">VENTURE GLOBAL LNG INC 9.875% 02/01/2032 144A</t>
  </si>
  <si>
    <t xml:space="preserve">VENLNG-USAA</t>
  </si>
  <si>
    <t xml:space="preserve">VENTURE GLOBAL LNG, INC.</t>
  </si>
  <si>
    <t xml:space="preserve">#92332YAD3</t>
  </si>
  <si>
    <t xml:space="preserve">SHAKE SHACK INC 0% 3/1/2028 144A</t>
  </si>
  <si>
    <t xml:space="preserve">#819047AB7</t>
  </si>
  <si>
    <t xml:space="preserve">ENOVIS CORP 3.875% 10/15/2028 144A</t>
  </si>
  <si>
    <t xml:space="preserve">#194014AA4</t>
  </si>
  <si>
    <t xml:space="preserve">DISH NETWORK CORP 0% 12/15/2025</t>
  </si>
  <si>
    <t xml:space="preserve">ECHOSTAR CORPORATION</t>
  </si>
  <si>
    <t xml:space="preserve">#25470MAF6</t>
  </si>
  <si>
    <t xml:space="preserve">EXACT SCIENCES CORP 0.375% 03/01/2028</t>
  </si>
  <si>
    <t xml:space="preserve">#30063PAC9</t>
  </si>
  <si>
    <t xml:space="preserve">ETSY INC 0.25% 06/15/2028</t>
  </si>
  <si>
    <t xml:space="preserve">#29786AAN6</t>
  </si>
  <si>
    <t xml:space="preserve">PARAMOUNT GLOBAL 6.375% 03/30/2062</t>
  </si>
  <si>
    <t xml:space="preserve">#92556HAE7</t>
  </si>
  <si>
    <t xml:space="preserve">FORD MOTOR COMPANY 3.25% 02/12/2032</t>
  </si>
  <si>
    <t xml:space="preserve">#345370DA5</t>
  </si>
  <si>
    <t xml:space="preserve">US TREASURY N/B 1.875% 02/15/2032</t>
  </si>
  <si>
    <t xml:space="preserve">#91282CDY4</t>
  </si>
  <si>
    <t xml:space="preserve">MSFT 410 STRIKE AMER CALL 03/15/2024</t>
  </si>
  <si>
    <t xml:space="preserve">PG 140 STRIKE AMER PUT 02/16/2024</t>
  </si>
  <si>
    <t xml:space="preserve">US TREASURY N/B 4% 11/15/2042</t>
  </si>
  <si>
    <t xml:space="preserve">#912810TM0</t>
  </si>
  <si>
    <t xml:space="preserve">FCX 39 STRIKE AMER PUT 03/15/2024</t>
  </si>
  <si>
    <t xml:space="preserve">AAPL 185 STRIKE AMER PUT 03/15/2024</t>
  </si>
  <si>
    <t xml:space="preserve">BKR 42 STRIKE AMER CALL 01/19/2024</t>
  </si>
  <si>
    <t xml:space="preserve">MCLAREN FINANCE PLC 7.5% 08/01/2026 REGS</t>
  </si>
  <si>
    <t xml:space="preserve">NMGMCLUT/PRV-UKAA</t>
  </si>
  <si>
    <t xml:space="preserve">CALLABLE,COMP,CROSS_COUNTRY,FIXED,FIXED_TERM,NON_CONVERTIBLE</t>
  </si>
  <si>
    <t xml:space="preserve">SOTHEBY'S 7.375% 10/15/2027 144A</t>
  </si>
  <si>
    <t xml:space="preserve">BID-USAA</t>
  </si>
  <si>
    <t xml:space="preserve">SOTHEBY'S</t>
  </si>
  <si>
    <t xml:space="preserve">Auction House/Art Dealer</t>
  </si>
  <si>
    <t xml:space="preserve">#835898AH0</t>
  </si>
  <si>
    <t xml:space="preserve">GM 33 STRIKE AMER PUT 03/15/2024</t>
  </si>
  <si>
    <t xml:space="preserve">XOM 110 STRIKE AMER CALL 03/15/2024</t>
  </si>
  <si>
    <t xml:space="preserve">CUTERA INC 4% 06/01/2029</t>
  </si>
  <si>
    <t xml:space="preserve">CUTERA, INC.</t>
  </si>
  <si>
    <t xml:space="preserve">Medical Laser Systems</t>
  </si>
  <si>
    <t xml:space="preserve">#232109AG3</t>
  </si>
  <si>
    <t xml:space="preserve">AVIANCA MIDCO 2 PLC 9% 12/01/2028 144A</t>
  </si>
  <si>
    <t xml:space="preserve">AVIAGP-COAA</t>
  </si>
  <si>
    <t xml:space="preserve">Colombia</t>
  </si>
  <si>
    <t xml:space="preserve">#05368PAA7</t>
  </si>
  <si>
    <t xml:space="preserve">VRTX 460 STRIKE AMER CALL 04/19/2024</t>
  </si>
  <si>
    <t xml:space="preserve">SPX 4225 STRIKE EUR PUT 03/28/2024</t>
  </si>
  <si>
    <t xml:space="preserve">AMD 165 STRIKE AMER CALL 03/15/2024</t>
  </si>
  <si>
    <t xml:space="preserve">AMZN 137.5 STRIKE AMER CALL 01/19/2024</t>
  </si>
  <si>
    <t xml:space="preserve">CBOE VIX FUTURE   Jan24</t>
  </si>
  <si>
    <t xml:space="preserve">VALVOLINE INC 4.25% 02/15/2030 144A</t>
  </si>
  <si>
    <t xml:space="preserve">VVV-USAA</t>
  </si>
  <si>
    <t xml:space="preserve">VALVOLINE INC.</t>
  </si>
  <si>
    <t xml:space="preserve">#92047WAD3</t>
  </si>
  <si>
    <t xml:space="preserve">PG 155 STRIKE AMER CALL 02/16/2024</t>
  </si>
  <si>
    <t xml:space="preserve">LLY 660 STRIKE AMER CALL 02/16/2024</t>
  </si>
  <si>
    <t xml:space="preserve">MMM 70 STRIKE AMER PUT 01/17/2025</t>
  </si>
  <si>
    <t xml:space="preserve">ALPHATEC HOLDINGS INC 0.75% 08/01/2026</t>
  </si>
  <si>
    <t xml:space="preserve">#02081GAB8</t>
  </si>
  <si>
    <t xml:space="preserve">PAGERDUTY INC. 1.5% 10/15/2028 144A</t>
  </si>
  <si>
    <t xml:space="preserve">#69553PAC4</t>
  </si>
  <si>
    <t xml:space="preserve">NRG ENERGY INC 3.625% 02/15/2031 144A</t>
  </si>
  <si>
    <t xml:space="preserve">NRG-USAA</t>
  </si>
  <si>
    <t xml:space="preserve">NRG ENERGY, INC.</t>
  </si>
  <si>
    <t xml:space="preserve">Independ Power Producer</t>
  </si>
  <si>
    <t xml:space="preserve">#629377CR1</t>
  </si>
  <si>
    <t xml:space="preserve">KLAC 660 STRIKE AMER CALL 03/15/2024</t>
  </si>
  <si>
    <t xml:space="preserve">AMZN 165.75 STRIKE AMER CALL 01/19/2024</t>
  </si>
  <si>
    <t xml:space="preserve">GOOGL 130 STRIKE AMER PUT 03/15/2024</t>
  </si>
  <si>
    <t xml:space="preserve">AVGO 1040 STRIKE AMER PUT 03/15/2024</t>
  </si>
  <si>
    <t xml:space="preserve">FISERV INC 4.4% 07/01/2049</t>
  </si>
  <si>
    <t xml:space="preserve">#337738AV0</t>
  </si>
  <si>
    <t xml:space="preserve">EOG 151.7 STRIKE AMER CALL 01/19/2024</t>
  </si>
  <si>
    <t xml:space="preserve">CSCO 47.5 STRIKE AMER PUT 03/15/2024</t>
  </si>
  <si>
    <t xml:space="preserve">AAPL 215 STRIKE AMER CALL 03/15/2024</t>
  </si>
  <si>
    <t xml:space="preserve">TEVA PHARMACEUTICALS NE 8.125% 09/15/2031</t>
  </si>
  <si>
    <t xml:space="preserve">#88167AAR2</t>
  </si>
  <si>
    <t xml:space="preserve">VENTURE GLOBAL LNG INC 9.5% 02/01/2029 144A</t>
  </si>
  <si>
    <t xml:space="preserve">#92332YAC5</t>
  </si>
  <si>
    <t xml:space="preserve">BX 110 STRIKE AMER CALL 01/19/2024</t>
  </si>
  <si>
    <t xml:space="preserve">BLDR 90 STRIKE AMER PUT 01/19/2024</t>
  </si>
  <si>
    <t xml:space="preserve">F 18 STRIKE AMER CALL 01/19/2024</t>
  </si>
  <si>
    <t xml:space="preserve">AVGO 1270 STRIKE AMER CALL 03/15/2024</t>
  </si>
  <si>
    <t xml:space="preserve">COSTAR GROUP INC 2.8% 07/15/2030 144A</t>
  </si>
  <si>
    <t xml:space="preserve">CSGP-USAA</t>
  </si>
  <si>
    <t xml:space="preserve">COSTAR GROUP, INC.</t>
  </si>
  <si>
    <t xml:space="preserve">#22160NAA7</t>
  </si>
  <si>
    <t xml:space="preserve">MET 72.5 STRIKE AMER CALL 03/15/2024</t>
  </si>
  <si>
    <t xml:space="preserve">MCD 280 STRIKE AMER PUT 03/15/2024</t>
  </si>
  <si>
    <t xml:space="preserve">HAL 45 STRIKE AMER CALL 01/19/2024</t>
  </si>
  <si>
    <t xml:space="preserve">FCX 49 STRIKE AMER CALL 03/15/2024</t>
  </si>
  <si>
    <t xml:space="preserve">IMAX CORP 0.5% 04/01/2026</t>
  </si>
  <si>
    <t xml:space="preserve">#45245EAJ8</t>
  </si>
  <si>
    <t xml:space="preserve">DESKTOP METAL INC 6% 05/15/2027 144A</t>
  </si>
  <si>
    <t xml:space="preserve">#25058XAC9</t>
  </si>
  <si>
    <t xml:space="preserve">AIRBNB INC 0% 3/15/2026</t>
  </si>
  <si>
    <t xml:space="preserve">#009066AB7</t>
  </si>
  <si>
    <t xml:space="preserve">REPLIGEN CORP 1% 12/15/2028 144A</t>
  </si>
  <si>
    <t xml:space="preserve">#759916AC3</t>
  </si>
  <si>
    <t xml:space="preserve">ACCO BRANDS CORP 4.25% 03/15/2029 144A</t>
  </si>
  <si>
    <t xml:space="preserve">#00081TAK4</t>
  </si>
  <si>
    <t xml:space="preserve">QQQ 379.78 STRIKE AMER CALL 01/19/2024</t>
  </si>
  <si>
    <t xml:space="preserve">JNJ 165 STRIKE AMER CALL 03/15/2024</t>
  </si>
  <si>
    <t xml:space="preserve">SHUTTER/TL1LUS-TRS-154795780</t>
  </si>
  <si>
    <t xml:space="preserve">PENN ENTERTAINMENT INC 5.625% 01/15/2027 144A</t>
  </si>
  <si>
    <t xml:space="preserve">#707569AS8</t>
  </si>
  <si>
    <t xml:space="preserve">ADVANCE AUTO PARTS 3.5% 03/15/2032</t>
  </si>
  <si>
    <t xml:space="preserve">#00751YAG1</t>
  </si>
  <si>
    <t xml:space="preserve">SCHW 77.5 STRIKE AMER CALL 03/15/2024</t>
  </si>
  <si>
    <t xml:space="preserve">QCOM 130 STRIKE AMER PUT 03/15/2024</t>
  </si>
  <si>
    <t xml:space="preserve">GOOG 135 STRIKE AMER CALL 01/19/2024</t>
  </si>
  <si>
    <t xml:space="preserve">GOOGL 135 STRIKE AMER CALL 01/19/2024</t>
  </si>
  <si>
    <t xml:space="preserve">MMSIUS-TRS-158342835</t>
  </si>
  <si>
    <t xml:space="preserve">TRS on MERIT MEDICAL SYSTEMS INC</t>
  </si>
  <si>
    <t xml:space="preserve">BILL 210 STRIKE AMER CALL 01/19/2024</t>
  </si>
  <si>
    <t xml:space="preserve">SPX 4725 STRIKE EUR CALL 04/19/2024</t>
  </si>
  <si>
    <t xml:space="preserve">CSCO 55 STRIKE AMER CALL 03/15/2024</t>
  </si>
  <si>
    <t xml:space="preserve">JD 50 STRIKE AMER CALL 01/19/2024</t>
  </si>
  <si>
    <t xml:space="preserve">NABORS INDUSTRIES LTD 7.5% 01/15/2028 144A</t>
  </si>
  <si>
    <t xml:space="preserve">#629571AB6</t>
  </si>
  <si>
    <t xml:space="preserve">ORCL 97.5 STRIKE AMER PUT 03/15/2024</t>
  </si>
  <si>
    <t xml:space="preserve">VIASAT INC 6.5% 07/15/2028 144A</t>
  </si>
  <si>
    <t xml:space="preserve">#92552VAN0</t>
  </si>
  <si>
    <t xml:space="preserve">GOOGL 155 STRIKE AMER CALL 03/15/2024</t>
  </si>
  <si>
    <t xml:space="preserve">MCD 310 STRIKE AMER CALL 03/15/2024</t>
  </si>
  <si>
    <t xml:space="preserve">NOW 500 STRIKE AMER PUT 01/19/2024</t>
  </si>
  <si>
    <t xml:space="preserve">FIDELITY NATL FINANCIAL 2.45% 03/15/2031</t>
  </si>
  <si>
    <t xml:space="preserve">#31620RAK1</t>
  </si>
  <si>
    <t xml:space="preserve">CONMED CORP 2.25% 06/15/2027</t>
  </si>
  <si>
    <t xml:space="preserve">#207410AH4</t>
  </si>
  <si>
    <t xml:space="preserve">SOLAR EDGE TECHNOLOGIES 9/15/2025</t>
  </si>
  <si>
    <t xml:space="preserve">#83417MAD6</t>
  </si>
  <si>
    <t xml:space="preserve">ENVESTNET INC 2.625% 12/01/2027</t>
  </si>
  <si>
    <t xml:space="preserve">#29404KAG1</t>
  </si>
  <si>
    <t xml:space="preserve">WOLFSPEED INC 0.25% 02/15/2028</t>
  </si>
  <si>
    <t xml:space="preserve">#977852AB8</t>
  </si>
  <si>
    <t xml:space="preserve">GIBSON/TL1LUS-TRS-156364037</t>
  </si>
  <si>
    <t xml:space="preserve">MET 62.5 STRIKE AMER PUT 03/15/2024</t>
  </si>
  <si>
    <t xml:space="preserve">BLACKSTONE HOLDINGS FINA 2% 01/30/2032 144A</t>
  </si>
  <si>
    <t xml:space="preserve">BX/2-USAA</t>
  </si>
  <si>
    <t xml:space="preserve">BLACKSTONE HOLDINGS FINANCE CO.</t>
  </si>
  <si>
    <t xml:space="preserve">#09261BAD2</t>
  </si>
  <si>
    <t xml:space="preserve">BLACKSTONE HOLDINGS FINA 3.2% 01/30/2052 144A</t>
  </si>
  <si>
    <t xml:space="preserve">#09261BAH3</t>
  </si>
  <si>
    <t xml:space="preserve">Interest Rate Contract</t>
  </si>
  <si>
    <t xml:space="preserve">IRS NA 06/23/2028 06/23/2033 3.18000000 USD</t>
  </si>
  <si>
    <t xml:space="preserve">IRS_OIS</t>
  </si>
  <si>
    <t xml:space="preserve">LCHCUK</t>
  </si>
  <si>
    <t xml:space="preserve">INTEREST_RATE_DERIVATIVES</t>
  </si>
  <si>
    <t xml:space="preserve">IRS NA 07/07/2028 07/07/2033 3.21000000 USD</t>
  </si>
  <si>
    <t xml:space="preserve">BLACKSTONE HOLDINGS FINA 1.6% 03/30/2031 144A</t>
  </si>
  <si>
    <t xml:space="preserve">#09261BAA8</t>
  </si>
  <si>
    <t xml:space="preserve">IRS NA 07/24/2028 07/25/2033 3.20500000 USD</t>
  </si>
  <si>
    <t xml:space="preserve">3M COMPANY 5.7% 03/15/2037</t>
  </si>
  <si>
    <t xml:space="preserve">#88579EAC9</t>
  </si>
  <si>
    <t xml:space="preserve">MSFT 275 STRIKE AMER PUT 01/19/2024</t>
  </si>
  <si>
    <t xml:space="preserve">BLACKLINE INC 0% 3/15/2026</t>
  </si>
  <si>
    <t xml:space="preserve">#09239BAD1</t>
  </si>
  <si>
    <t xml:space="preserve">BAC 20 STRIKE AMER PUT 01/19/2024</t>
  </si>
  <si>
    <t xml:space="preserve">TPI COMPOSITES INC 5.25% 03/15/2028 144A</t>
  </si>
  <si>
    <t xml:space="preserve">#87266JAA2</t>
  </si>
  <si>
    <t xml:space="preserve">IRS NA 06/29/2023 06/29/2028 3.80686000 USD</t>
  </si>
  <si>
    <t xml:space="preserve">Receive</t>
  </si>
  <si>
    <t xml:space="preserve">IRS NA 07/05/2023 07/05/2028 3.90804000 USD</t>
  </si>
  <si>
    <t xml:space="preserve">IRS NA 07/07/2023 07/07/2030 3.82299000 USD</t>
  </si>
  <si>
    <t xml:space="preserve">IRS NA 07/27/2023 07/27/2030 3.78540000 USD</t>
  </si>
  <si>
    <t xml:space="preserve">IRS NA 07/28/2023 07/28/2028 3.91415000 USD</t>
  </si>
  <si>
    <t xml:space="preserve">IRS NA 07/31/2023 07/31/2028 4.04390000 USD</t>
  </si>
  <si>
    <t xml:space="preserve">IRS NA 08/07/2023 08/07/2028 4.06120000 USD</t>
  </si>
  <si>
    <t xml:space="preserve">IRS NA 08/14/2023 08/14/2030 3.85811000 USD</t>
  </si>
  <si>
    <t xml:space="preserve">IRS NA 08/15/2023 08/15/2028 4.04620000 USD</t>
  </si>
  <si>
    <t xml:space="preserve">IRS NA 09/06/2023 09/06/2030 3.94360000 USD</t>
  </si>
  <si>
    <t xml:space="preserve">IRS NA 09/07/2023 09/07/2028 4.14615000 USD</t>
  </si>
  <si>
    <t xml:space="preserve">IRS NA 09/11/2023 09/11/2030 4.05195000 USD</t>
  </si>
  <si>
    <t xml:space="preserve">IRS NA 09/12/2023 09/12/2028 4.17790000 USD</t>
  </si>
  <si>
    <t xml:space="preserve">VISTRA OPERATIONS CO LLC 6.95% 10/15/2033 144A</t>
  </si>
  <si>
    <t xml:space="preserve">THHH/PRV-USAA</t>
  </si>
  <si>
    <t xml:space="preserve">#92840VAQ5</t>
  </si>
  <si>
    <t xml:space="preserve">IRS NA 09/19/2023 09/19/2030 4.08870000 USD</t>
  </si>
  <si>
    <t xml:space="preserve">INDIE SEMICONDUCTOR INC 4.5% 11/15/2027 144A</t>
  </si>
  <si>
    <t xml:space="preserve">#45569UAA9</t>
  </si>
  <si>
    <t xml:space="preserve">IRS NA 09/25/2023 09/25/2030 4.27720000 USD</t>
  </si>
  <si>
    <t xml:space="preserve">IRS NA 09/27/2023 09/27/2033 4.22989000 USD</t>
  </si>
  <si>
    <t xml:space="preserve">IRS NA 09/28/2023 09/28/2028 4.39470000 USD</t>
  </si>
  <si>
    <t xml:space="preserve">IRS NA 10/02/2023 10/02/2030 4.36612000 USD</t>
  </si>
  <si>
    <t xml:space="preserve">IRS NA 10/02/2023 10/02/2033 4.37133000 USD</t>
  </si>
  <si>
    <t xml:space="preserve">IRS NA 10/05/2023 10/05/2030 4.45720000 USD</t>
  </si>
  <si>
    <t xml:space="preserve">IRS NA 10/05/2023 10/05/2033 4.43240000 USD</t>
  </si>
  <si>
    <t xml:space="preserve">IRS NA 10/16/2023 10/16/2030 4.39530000 USD</t>
  </si>
  <si>
    <t xml:space="preserve">IRS NA 10/17/2023 10/17/2030 4.33790000 USD</t>
  </si>
  <si>
    <t xml:space="preserve">IRS NA 10/18/2023 10/18/2033 4.36817000 USD</t>
  </si>
  <si>
    <t xml:space="preserve">APACHE CORPORATION (5y) DEFAULT-12/20/2028-BNPPFP</t>
  </si>
  <si>
    <t xml:space="preserve">APACHE CORP 4.375% 10/15/2028</t>
  </si>
  <si>
    <t xml:space="preserve">APA/PRV-USAA</t>
  </si>
  <si>
    <t xml:space="preserve">APACHE CORPORATION</t>
  </si>
  <si>
    <t xml:space="preserve">IRS NA 10/20/2023 10/20/2028 4.62310000 USD</t>
  </si>
  <si>
    <t xml:space="preserve">IRS NA 10/20/2023 10/20/2033 4.49230000 USD</t>
  </si>
  <si>
    <t xml:space="preserve">IRS NA 10/23/2023 10/23/2033 4.65115000 USD</t>
  </si>
  <si>
    <t xml:space="preserve">IRS NA 10/27/2023 10/27/2028 4.59415000 USD</t>
  </si>
  <si>
    <t xml:space="preserve">IRS NA 10/27/2023 10/27/2033 4.61730000 USD</t>
  </si>
  <si>
    <t xml:space="preserve">IRS NA 11/13/2023 11/13/2028 4.29765000 USD</t>
  </si>
  <si>
    <t xml:space="preserve">IRS NA 11/14/2023 11/14/2030 4.29760000 USD</t>
  </si>
  <si>
    <t xml:space="preserve">ORMAT TECHNOLOGIES INC 2.5% 07/15/2027</t>
  </si>
  <si>
    <t xml:space="preserve">#686688AB8</t>
  </si>
  <si>
    <t xml:space="preserve">RAPID7 INC 1.25% 03/15/2029 144A</t>
  </si>
  <si>
    <t xml:space="preserve">#753422AG9</t>
  </si>
  <si>
    <t xml:space="preserve">IRS NA 12/04/2023 12/04/2028 3.99170000 USD</t>
  </si>
  <si>
    <t xml:space="preserve">IRS NA 12/04/2023 12/04/2033 3.95306000 USD</t>
  </si>
  <si>
    <t xml:space="preserve">SNAP INC 0.125% 03/01/2028</t>
  </si>
  <si>
    <t xml:space="preserve">#83304AAH9</t>
  </si>
  <si>
    <t xml:space="preserve">MERIT MEDICAL SYSTEMS IN 3% 02/01/2029 144A</t>
  </si>
  <si>
    <t xml:space="preserve">#589889AA2</t>
  </si>
  <si>
    <t xml:space="preserve">IRS NA 12/08/2023 12/08/2030 3.75085000 USD</t>
  </si>
  <si>
    <t xml:space="preserve">LANTHEUS HOLDINGS INC 2.625% 12/15/2027</t>
  </si>
  <si>
    <t xml:space="preserve">#516544AB9</t>
  </si>
  <si>
    <t xml:space="preserve">IRS NA 12/20/2023 12/20/2030 3.58323000 USD</t>
  </si>
  <si>
    <t xml:space="preserve">IRS NA 12/21/2023 12/21/2033 3.54435000 USD</t>
  </si>
  <si>
    <t xml:space="preserve">VICI PROPERTIES / NOTE 4.625% 12/01/2029 144A</t>
  </si>
  <si>
    <t xml:space="preserve">VICI-USAA</t>
  </si>
  <si>
    <t xml:space="preserve">VICI PROPERTIES LP / VICI NOTE C</t>
  </si>
  <si>
    <t xml:space="preserve">#92564RAB1</t>
  </si>
  <si>
    <t xml:space="preserve">IRS NA 05/03/2023 05/03/2033 3.19780000 USD</t>
  </si>
  <si>
    <t xml:space="preserve">IRS NA 05/30/2023 05/30/2030 3.58130000 USD</t>
  </si>
  <si>
    <t xml:space="preserve">IRS NA 06/06/2023 06/06/2033 3.34770000 USD</t>
  </si>
  <si>
    <t xml:space="preserve">IRS NA 06/06/2023 06/06/2030 3.48120000 USD</t>
  </si>
  <si>
    <t xml:space="preserve">IRS NA 06/13/2023 06/13/2030 3.54893000 USD</t>
  </si>
  <si>
    <t xml:space="preserve">IRS NA 06/15/2023 06/15/2030 3.57570000 USD</t>
  </si>
  <si>
    <t xml:space="preserve">IRS NA 06/29/2023 06/29/2030 3.61001000 USD</t>
  </si>
  <si>
    <t xml:space="preserve">IRS NA 06/30/2023 06/30/2030 3.59862000 USD</t>
  </si>
  <si>
    <t xml:space="preserve">BIOMARIN PHARMACEUTICAL 1.25% 05/15/2027</t>
  </si>
  <si>
    <t xml:space="preserve">#09061GAK7</t>
  </si>
  <si>
    <t xml:space="preserve">IRS NA 12/26/2023 12/26/2033 3.48365000 USD</t>
  </si>
  <si>
    <t xml:space="preserve">QCOM 160 STRIKE AMER CALL 03/15/2024</t>
  </si>
  <si>
    <t xml:space="preserve">QQQ 344.78 STRIKE AMER PUT 01/19/2024</t>
  </si>
  <si>
    <t xml:space="preserve">FORESTAR GROUP INC 5% 03/01/2028 144A</t>
  </si>
  <si>
    <t xml:space="preserve">FOR-USAA</t>
  </si>
  <si>
    <t xml:space="preserve">FORESTAR GROUP INC.</t>
  </si>
  <si>
    <t xml:space="preserve">#346232AE1</t>
  </si>
  <si>
    <t xml:space="preserve">BLUE OWL FINANCE LLC 4.125% 10/07/2051 144A</t>
  </si>
  <si>
    <t xml:space="preserve">BLUOWL-USAA</t>
  </si>
  <si>
    <t xml:space="preserve">#09581JAC0</t>
  </si>
  <si>
    <t xml:space="preserve">DHI 105 STRIKE AMER PUT 02/16/2024</t>
  </si>
  <si>
    <t xml:space="preserve">SPX 5300 STRIKE EUR CALL 03/15/2024</t>
  </si>
  <si>
    <t xml:space="preserve">GOODYEAR TIRE &amp; RUBBER 5.25% 07/15/2031</t>
  </si>
  <si>
    <t xml:space="preserve">#382550BR1</t>
  </si>
  <si>
    <t xml:space="preserve">TWILIO INC 3.875% 03/15/2031</t>
  </si>
  <si>
    <t xml:space="preserve">#90138FAD4</t>
  </si>
  <si>
    <t xml:space="preserve">INNOVIVA INC 2.5% 08/15/2025</t>
  </si>
  <si>
    <t xml:space="preserve">#45781MAB7</t>
  </si>
  <si>
    <t xml:space="preserve">DYNAVAX TECHNOLOGIES 2.5% 05/15/2026</t>
  </si>
  <si>
    <t xml:space="preserve">#268158AD4</t>
  </si>
  <si>
    <t xml:space="preserve">SPX 5000 STRIKE EUR CALL 03/15/2024</t>
  </si>
  <si>
    <t xml:space="preserve">GRANITE CONSTRUCTION INC 3.75% 05/15/2028 144A</t>
  </si>
  <si>
    <t xml:space="preserve">#387328AC1</t>
  </si>
  <si>
    <t xml:space="preserve">ESPERION THERAPEUTICS 4% 11/15/2025</t>
  </si>
  <si>
    <t xml:space="preserve">ESPERION THERAPEUTICS, INC.</t>
  </si>
  <si>
    <t xml:space="preserve">COMMERCIAL_PAPER,COMP,CONVERTIBLE,FIXED,FIXED_TERM</t>
  </si>
  <si>
    <t xml:space="preserve">#29664WAB1</t>
  </si>
  <si>
    <t xml:space="preserve">POLARIS INC 6.95% 03/15/2029</t>
  </si>
  <si>
    <t xml:space="preserve">PII-USAA</t>
  </si>
  <si>
    <t xml:space="preserve">POLARIS INC.</t>
  </si>
  <si>
    <t xml:space="preserve">#731068AA0</t>
  </si>
  <si>
    <t xml:space="preserve">US TREASURY N/B 3.625% 02/15/2053</t>
  </si>
  <si>
    <t xml:space="preserve">#912810TN8</t>
  </si>
  <si>
    <t xml:space="preserve">SPX 5100 STRIKE EUR CALL 03/15/2024</t>
  </si>
  <si>
    <t xml:space="preserve">SPX 5200 STRIKE EUR CALL 03/15/2024</t>
  </si>
  <si>
    <t xml:space="preserve">MTCH 55 STRIKE AMER CALL 01/19/2024</t>
  </si>
  <si>
    <t xml:space="preserve">SPX 4800 STRIKE EUR CALL 03/15/2024</t>
  </si>
  <si>
    <t xml:space="preserve">AXP 200 STRIKE AMER CALL 01/19/2024</t>
  </si>
  <si>
    <t xml:space="preserve">SPX 4900 STRIKE EUR CALL 03/15/2024</t>
  </si>
  <si>
    <t xml:space="preserve">AAPL 155 STRIKE AMER PUT 01/19/2024</t>
  </si>
  <si>
    <t xml:space="preserve">MITEK SYSTEMS INC 0.75% 02/01/2026</t>
  </si>
  <si>
    <t xml:space="preserve">#606710AA9</t>
  </si>
  <si>
    <t xml:space="preserve">PACIFIC GAS &amp; ELECTRIC 6.75% 01/15/2053</t>
  </si>
  <si>
    <t xml:space="preserve">#694308KH9</t>
  </si>
  <si>
    <t xml:space="preserve">INSMED INC 0.75% 06/01/2028</t>
  </si>
  <si>
    <t xml:space="preserve">#457669AB5</t>
  </si>
  <si>
    <t xml:space="preserve">STEM INC 4.25% 04/01/2030 144A</t>
  </si>
  <si>
    <t xml:space="preserve">#85859NAC6</t>
  </si>
  <si>
    <t xml:space="preserve">WORKIVA INC 1.25% 08/15/2028 144A</t>
  </si>
  <si>
    <t xml:space="preserve">#98139AAC9</t>
  </si>
  <si>
    <t xml:space="preserve">BENTLEY SYSTEMS 0.375% 07/01/2027</t>
  </si>
  <si>
    <t xml:space="preserve">#08265TAD1</t>
  </si>
  <si>
    <t xml:space="preserve">FRESHPET INC 3% 04/01/2028 144A</t>
  </si>
  <si>
    <t xml:space="preserve">#358039AA3</t>
  </si>
  <si>
    <t xml:space="preserve">DARDEN RESTAURANTS INC 6.3% 10/10/2033</t>
  </si>
  <si>
    <t xml:space="preserve">#237194AN5</t>
  </si>
  <si>
    <t xml:space="preserve">SPX 4700 STRIKE EUR CALL 03/15/2024</t>
  </si>
  <si>
    <t xml:space="preserve">NOW 700 STRIKE AMER CALL 01/19/2024</t>
  </si>
  <si>
    <t xml:space="preserve">SPX 4400 STRIKE EUR PUT 01/31/2024</t>
  </si>
  <si>
    <t xml:space="preserve">QQQ 416.78 STRIKE AMER CALL 01/19/2024</t>
  </si>
  <si>
    <t xml:space="preserve">SPX 4750 STRIKE EUR PUT 05/31/2024</t>
  </si>
  <si>
    <t xml:space="preserve">CLOROX COMPANY 1.8% 05/15/2030</t>
  </si>
  <si>
    <t xml:space="preserve">CLX-USAA</t>
  </si>
  <si>
    <t xml:space="preserve">THE CLOROX COMPANY</t>
  </si>
  <si>
    <t xml:space="preserve">Consumer Products-Misc</t>
  </si>
  <si>
    <t xml:space="preserve">#189054AX7</t>
  </si>
  <si>
    <t xml:space="preserve">SPX 4500 STRIKE EUR PUT 03/15/2024</t>
  </si>
  <si>
    <t xml:space="preserve">N/A</t>
  </si>
  <si>
    <t xml:space="preserve">Lg Warrants - Cost</t>
  </si>
  <si>
    <t xml:space="preserve">WARRANT</t>
  </si>
  <si>
    <t xml:space="preserve">SPECTACLE BIDCO HOLDINGS INC SERIES B - WARRANT</t>
  </si>
  <si>
    <t xml:space="preserve">OTHER_DERIVATIVES</t>
  </si>
  <si>
    <t xml:space="preserve">US TREASURY N/B 3.625% 05/15/2053</t>
  </si>
  <si>
    <t xml:space="preserve">#912810TR9</t>
  </si>
  <si>
    <t xml:space="preserve">FOOT LOCKER INC 4% 10/01/2029 144A</t>
  </si>
  <si>
    <t xml:space="preserve">FL-USAA</t>
  </si>
  <si>
    <t xml:space="preserve">FOOT LOCKER, INC.</t>
  </si>
  <si>
    <t xml:space="preserve">#344849AA2</t>
  </si>
  <si>
    <t xml:space="preserve">EXACT SCIENCES CORP 2% 03/01/2030 144A</t>
  </si>
  <si>
    <t xml:space="preserve">#30063PAD7</t>
  </si>
  <si>
    <t xml:space="preserve">ENVIRI CORP 5.75% 07/31/2027 144A</t>
  </si>
  <si>
    <t xml:space="preserve">#415864AM9</t>
  </si>
  <si>
    <t xml:space="preserve">SPX 4400 STRIKE EUR PUT 02/29/2024</t>
  </si>
  <si>
    <t xml:space="preserve">MSFT 370 STRIKE AMER CALL 01/19/2024</t>
  </si>
  <si>
    <t xml:space="preserve">BEAZER HOMES USA 7.25% 10/15/2029</t>
  </si>
  <si>
    <t xml:space="preserve">BZH-USAA</t>
  </si>
  <si>
    <t xml:space="preserve">BEAZER HOMES USA, INC.</t>
  </si>
  <si>
    <t xml:space="preserve">#07556QBT1</t>
  </si>
  <si>
    <t xml:space="preserve">ALBERTSONS COS/SAFEWAY 3.5% 03/15/2029 144A</t>
  </si>
  <si>
    <t xml:space="preserve">ACIS/PRV-USAA</t>
  </si>
  <si>
    <t xml:space="preserve">ALBERTSONS COS INC / SAFEWAY INC</t>
  </si>
  <si>
    <t xml:space="preserve">#013092AG6</t>
  </si>
  <si>
    <t xml:space="preserve">US TREASURY N/B 3.875% 11/30/2027</t>
  </si>
  <si>
    <t xml:space="preserve">#91282CFZ9</t>
  </si>
  <si>
    <t xml:space="preserve">GOODYEAR TIRE &amp; RUBBER 5.625% 04/30/2033</t>
  </si>
  <si>
    <t xml:space="preserve">#382550BK6</t>
  </si>
  <si>
    <t xml:space="preserve">SLB 70 STRIKE AMER CALL 01/19/2024</t>
  </si>
  <si>
    <t xml:space="preserve">XLF 33 STRIKE AMER PUT 06/21/2024</t>
  </si>
  <si>
    <t xml:space="preserve">QQQ 364.78 STRIKE AMER CALL 01/19/2024</t>
  </si>
  <si>
    <t xml:space="preserve">WARNERMEDIA HOLDINGS INC 5.05% 03/15/2042</t>
  </si>
  <si>
    <t xml:space="preserve">MGLLNS-USAA</t>
  </si>
  <si>
    <t xml:space="preserve">WARNERMEDIA HOLDINGS, INC.</t>
  </si>
  <si>
    <t xml:space="preserve">CALLABLE,COMP,FIXED,FIXED_TERM,NON_CONVERTIBLE,WHEN_ISSUED</t>
  </si>
  <si>
    <t xml:space="preserve">#55903VBD4</t>
  </si>
  <si>
    <t xml:space="preserve">SPX 4100 STRIKE EUR PUT 03/15/2024</t>
  </si>
  <si>
    <t xml:space="preserve">TEVA PHARMACEUTICALS NE 4.1% 10/01/2046</t>
  </si>
  <si>
    <t xml:space="preserve">#88167AAF8</t>
  </si>
  <si>
    <t xml:space="preserve">MORGAN STANLEY 5.25% 04/21/2034</t>
  </si>
  <si>
    <t xml:space="preserve">#61747YFE0</t>
  </si>
  <si>
    <t xml:space="preserve">IRS NA 07/10/2023 07/10/2028 4.13988000 USD</t>
  </si>
  <si>
    <t xml:space="preserve">IRS NA 08/08/2023 08/08/2028 4.11640000 USD</t>
  </si>
  <si>
    <t xml:space="preserve">TRANSMEDICS GROUP INC 1.5% 06/01/2028 144A</t>
  </si>
  <si>
    <t xml:space="preserve">#89377MAA7</t>
  </si>
  <si>
    <t xml:space="preserve">IRS NA 11/16/2023 11/16/2028 4.36410000 USD</t>
  </si>
  <si>
    <t xml:space="preserve">SWO NA P 03/08/2024 03/12/2024 03/12/2034 4.25 Phy sp</t>
  </si>
  <si>
    <t xml:space="preserve">SWAPTION</t>
  </si>
  <si>
    <t xml:space="preserve">IRS_VANILLA</t>
  </si>
  <si>
    <t xml:space="preserve">IRS NA 04/18/2023 04/18/2030 3.26453000 USD</t>
  </si>
  <si>
    <t xml:space="preserve">SWO NA P 03/08/2024 03/12/2024 03/12/2034 4.5 Phy sp</t>
  </si>
  <si>
    <t xml:space="preserve">ARTIVION INC 4.25% 07/01/2025</t>
  </si>
  <si>
    <t xml:space="preserve">#228903AB6</t>
  </si>
  <si>
    <t xml:space="preserve">TEVA PHARMACEUTICALS NE 6% 04/15/2024</t>
  </si>
  <si>
    <t xml:space="preserve">#88167AAL5</t>
  </si>
  <si>
    <t xml:space="preserve">SPX 4175 STRIKE EUR PUT 01/19/2024</t>
  </si>
  <si>
    <t xml:space="preserve">SPX 4000 STRIKE EUR PUT 03/15/2024</t>
  </si>
  <si>
    <t xml:space="preserve">BRUNSWICK CORP 4.4% 09/15/2032</t>
  </si>
  <si>
    <t xml:space="preserve">#117043AU3</t>
  </si>
  <si>
    <t xml:space="preserve">CUSHMAN &amp; WAKEFIELD US 6.75% 05/15/2028 144A</t>
  </si>
  <si>
    <t xml:space="preserve">DTZLN/PRV-USAA</t>
  </si>
  <si>
    <t xml:space="preserve">CUSHMAN &amp; WAKEFIELD U.S. BORROWE</t>
  </si>
  <si>
    <t xml:space="preserve">#23166MAA1</t>
  </si>
  <si>
    <t xml:space="preserve">BLUE OWL FINANCE LLC 4.375% 02/15/2032 144A</t>
  </si>
  <si>
    <t xml:space="preserve">#09581JAG1</t>
  </si>
  <si>
    <t xml:space="preserve">AES CORP/THE 3.95% 07/15/2030 144A</t>
  </si>
  <si>
    <t xml:space="preserve">#00130HCC7</t>
  </si>
  <si>
    <t xml:space="preserve">TENET HEALTHCARE CORP 6.125% 10/01/2028</t>
  </si>
  <si>
    <t xml:space="preserve">#88033GDK3</t>
  </si>
  <si>
    <t xml:space="preserve">US TREASURY N/B 4.875% 10/31/2028</t>
  </si>
  <si>
    <t xml:space="preserve">#91282CJF9</t>
  </si>
  <si>
    <t xml:space="preserve">SPX 3900 STRIKE EUR PUT 03/15/2024</t>
  </si>
  <si>
    <t xml:space="preserve">IRS NA 09/20/2023 09/20/2028 4.24070000 USD</t>
  </si>
  <si>
    <t xml:space="preserve">IRS NA 12/20/2023 12/20/2028 3.66550000 USD</t>
  </si>
  <si>
    <t xml:space="preserve">CCO HLDGS LLC/CAP CORP 4.5% 05/01/2032</t>
  </si>
  <si>
    <t xml:space="preserve">CCOHOLD-USAA</t>
  </si>
  <si>
    <t xml:space="preserve">CCO HOLDINGS, LLC/CCO HOLDINGS C</t>
  </si>
  <si>
    <t xml:space="preserve">#1248EPCN1</t>
  </si>
  <si>
    <t xml:space="preserve">PELOTON INTERACTIVE INC 0% 2/15/2026</t>
  </si>
  <si>
    <t xml:space="preserve">COMMERCIAL_PAPER,COMP,CONVERTIBLE,FIXED_TERM,PRINCIPAL_ONLY,ZERO_COUPON</t>
  </si>
  <si>
    <t xml:space="preserve">#70614WAB6</t>
  </si>
  <si>
    <t xml:space="preserve">SPX 3800 STRIKE EUR PUT 03/15/2024</t>
  </si>
  <si>
    <t xml:space="preserve">SPY 425 STRIKE AMER PUT 06/21/2024</t>
  </si>
  <si>
    <t xml:space="preserve">CURO GROUP HOLDINGS CORP PIK TERM   150MM USD 08/02/2027</t>
  </si>
  <si>
    <t xml:space="preserve">SPEEDYH-USAA</t>
  </si>
  <si>
    <t xml:space="preserve">CURO GROUP HOLDINGS CORP.</t>
  </si>
  <si>
    <t xml:space="preserve">FIXED</t>
  </si>
  <si>
    <t xml:space="preserve">BL428884 Corp</t>
  </si>
  <si>
    <t xml:space="preserve">#23131RAB0</t>
  </si>
  <si>
    <t xml:space="preserve">SPX 4275 STRIKE EUR CALL 01/19/2024</t>
  </si>
  <si>
    <t xml:space="preserve">SPX 3700 STRIKE EUR PUT 03/15/2024</t>
  </si>
  <si>
    <t xml:space="preserve">ALARM.COM HLDGS INC 0% 1/15/2026</t>
  </si>
  <si>
    <t xml:space="preserve">#011642AB1</t>
  </si>
  <si>
    <t xml:space="preserve">AAPL 205 STRIKE AMER CALL 01/19/2024</t>
  </si>
  <si>
    <t xml:space="preserve">SPX 3600 STRIKE EUR PUT 03/15/2024</t>
  </si>
  <si>
    <t xml:space="preserve">XLF 38 STRIKE AMER CALL 06/21/2024</t>
  </si>
  <si>
    <t xml:space="preserve">ALNYLAM PHARMACEUTICALS 1% 09/15/2027</t>
  </si>
  <si>
    <t xml:space="preserve">#02043QAB3</t>
  </si>
  <si>
    <t xml:space="preserve">WHIRLPOOL CORPORATION (5y) DEFAULT-12/20/2028-BNPPFP</t>
  </si>
  <si>
    <t xml:space="preserve">WHIRLPOOL CORP 4.75% 02/26/2029</t>
  </si>
  <si>
    <t xml:space="preserve">SPOTIFY USA INC 0% 3/15/2026</t>
  </si>
  <si>
    <t xml:space="preserve">#84921RAB6</t>
  </si>
  <si>
    <t xml:space="preserve">CANADIAN PACIFIC RAILWAY 2.45% 12/02/2031</t>
  </si>
  <si>
    <t xml:space="preserve">#13645RBF0</t>
  </si>
  <si>
    <t xml:space="preserve">SPX 3500 STRIKE EUR PUT 03/15/2024</t>
  </si>
  <si>
    <t xml:space="preserve">IWM 177 STRIKE AMER PUT 03/28/2024</t>
  </si>
  <si>
    <t xml:space="preserve">IWM 175 STRIKE AMER PUT 03/15/2024</t>
  </si>
  <si>
    <t xml:space="preserve">IWM 175 STRIKE AMER PUT 03/28/2024</t>
  </si>
  <si>
    <t xml:space="preserve">PTC THERAPEUTICS INC 1.5% 09/15/2026</t>
  </si>
  <si>
    <t xml:space="preserve">#69366JAD3</t>
  </si>
  <si>
    <t xml:space="preserve">SPX 4150 STRIKE EUR PUT 05/31/2024</t>
  </si>
  <si>
    <t xml:space="preserve">SPIRIT AEROSYSTEMS INC 4.6% 06/15/2028</t>
  </si>
  <si>
    <t xml:space="preserve">SPIRITA/PRV-USAA</t>
  </si>
  <si>
    <t xml:space="preserve">SPIRIT AEROSYSTEMS, INC.</t>
  </si>
  <si>
    <t xml:space="preserve">Aerospace/Defense-Equip</t>
  </si>
  <si>
    <t xml:space="preserve">#85205TAK6</t>
  </si>
  <si>
    <t xml:space="preserve">MPT OPER PARTNERSP/FINL 5.25% 08/01/2026</t>
  </si>
  <si>
    <t xml:space="preserve">MPTOP/PRV-USAA</t>
  </si>
  <si>
    <t xml:space="preserve">MPT OPERATING PARTNERSHIP LP / M</t>
  </si>
  <si>
    <t xml:space="preserve">REITS-Health Care</t>
  </si>
  <si>
    <t xml:space="preserve">#55342UAG9</t>
  </si>
  <si>
    <t xml:space="preserve">SPX 3400 STRIKE EUR PUT 03/15/2024</t>
  </si>
  <si>
    <t xml:space="preserve">SPX 3300 STRIKE EUR PUT 03/15/2024</t>
  </si>
  <si>
    <t xml:space="preserve">CHENIERE ENERGY PARTNERS 3.25% 01/31/2032</t>
  </si>
  <si>
    <t xml:space="preserve">CQP-USAA</t>
  </si>
  <si>
    <t xml:space="preserve">CHENIERE ENERGY PARTNERS, L.P.</t>
  </si>
  <si>
    <t xml:space="preserve">#16411QAN1</t>
  </si>
  <si>
    <t xml:space="preserve">CLEVELAND-CLIFFS INC 5.875% 06/01/2027</t>
  </si>
  <si>
    <t xml:space="preserve">#185899AH4</t>
  </si>
  <si>
    <t xml:space="preserve">SPX 4350 STRIKE EUR PUT 03/15/2024</t>
  </si>
  <si>
    <t xml:space="preserve">SPX 4625 STRIKE EUR CALL 03/28/2024</t>
  </si>
  <si>
    <t xml:space="preserve">BRUNSWICK CORP 5.1% 04/01/2052</t>
  </si>
  <si>
    <t xml:space="preserve">#117043AV1</t>
  </si>
  <si>
    <t xml:space="preserve">PACIFIC GAS &amp; ELECTRIC 6.4% 06/15/2033</t>
  </si>
  <si>
    <t xml:space="preserve">#694308KM8</t>
  </si>
  <si>
    <t xml:space="preserve">SPX 4250 STRIKE EUR CALL 01/31/2024</t>
  </si>
  <si>
    <t xml:space="preserve">SPX 4700 STRIKE EUR PUT 01/19/2024</t>
  </si>
  <si>
    <t xml:space="preserve">SPX 4700 STRIKE EUR CALL 01/19/2024</t>
  </si>
  <si>
    <t xml:space="preserve">SPX 3200 STRIKE EUR PUT 03/15/2024</t>
  </si>
  <si>
    <t xml:space="preserve">PREMIER ENTERTAINMENT SU 5.625% 09/01/2029 144A</t>
  </si>
  <si>
    <t xml:space="preserve">PREMIER ENTERTAINMENT SUB LLC /</t>
  </si>
  <si>
    <t xml:space="preserve">#74052HAA2</t>
  </si>
  <si>
    <t xml:space="preserve">GOLDMAN SACHS GROUP INC 5.15% 05/22/2045</t>
  </si>
  <si>
    <t xml:space="preserve">#38148LAF3</t>
  </si>
  <si>
    <t xml:space="preserve">ABRA GLOBAL FINANCE 11.5% 2028-03-02REGS</t>
  </si>
  <si>
    <t xml:space="preserve">ABRAGF-KYAA</t>
  </si>
  <si>
    <t xml:space="preserve">CALLABLE,COMP,FIN_INST,FIXED,FIXED_TERM,NON_CONVERTIBLE,SINKING_FUND,STEP_UP</t>
  </si>
  <si>
    <t xml:space="preserve">BLDR 70 STRIKE AMER PUT 01/19/2024</t>
  </si>
  <si>
    <t xml:space="preserve">SPX 4550 STRIKE EUR CALL 04/19/2024</t>
  </si>
  <si>
    <t xml:space="preserve">SPX 3650 STRIKE EUR PUT 02/16/2024</t>
  </si>
  <si>
    <t xml:space="preserve">SPX 4575 STRIKE EUR CALL 02/16/2024</t>
  </si>
  <si>
    <t xml:space="preserve">SPX 4375 STRIKE EUR CALL 01/31/2024</t>
  </si>
  <si>
    <t xml:space="preserve">SPY 515 STRIKE AMER CALL 06/21/2024</t>
  </si>
  <si>
    <t xml:space="preserve">MODEL N INC 1.875% 03/15/2028 144A</t>
  </si>
  <si>
    <t xml:space="preserve">#607525AC6</t>
  </si>
  <si>
    <t xml:space="preserve">SPX 3100 STRIKE EUR PUT 03/15/2024</t>
  </si>
  <si>
    <t xml:space="preserve">APACHE CORP 4.25% 01/15/2030</t>
  </si>
  <si>
    <t xml:space="preserve">#037411BF1</t>
  </si>
  <si>
    <t xml:space="preserve">US 10YR NOTE (CBT)Mar24</t>
  </si>
  <si>
    <t xml:space="preserve">BOND_FUTURE</t>
  </si>
  <si>
    <t xml:space="preserve">CHICAGO BOARD OF TRADE</t>
  </si>
  <si>
    <t xml:space="preserve">PROS HOLDINGS INC 2.25% 09/15/2027</t>
  </si>
  <si>
    <t xml:space="preserve">#74346YAG8</t>
  </si>
  <si>
    <t xml:space="preserve">SPX 4550 STRIKE EUR CALL 02/16/2024</t>
  </si>
  <si>
    <t xml:space="preserve">SPX 3000 STRIKE EUR PUT 03/15/2024</t>
  </si>
  <si>
    <t xml:space="preserve">XLF 32 STRIKE AMER PUT 03/15/2024</t>
  </si>
  <si>
    <t xml:space="preserve">VALVOLINE INC 3.625% 06/15/2031 144A</t>
  </si>
  <si>
    <t xml:space="preserve">#92047WAG6</t>
  </si>
  <si>
    <t xml:space="preserve">BOMBARDIER INC 7.875% 04/15/2027 144A</t>
  </si>
  <si>
    <t xml:space="preserve">BDRBF-CNAA</t>
  </si>
  <si>
    <t xml:space="preserve">BOMBARDIER INC.</t>
  </si>
  <si>
    <t xml:space="preserve">#097751BT7</t>
  </si>
  <si>
    <t xml:space="preserve">SPX 2900 STRIKE EUR PUT 03/15/2024</t>
  </si>
  <si>
    <t xml:space="preserve">XLF 33 STRIKE AMER PUT 03/15/2024</t>
  </si>
  <si>
    <t xml:space="preserve">CSC HOLDINGS LLC 5.5% 04/15/2027 144A</t>
  </si>
  <si>
    <t xml:space="preserve">CVSHLD-USAA</t>
  </si>
  <si>
    <t xml:space="preserve">CSC HOLDINGS, LLC</t>
  </si>
  <si>
    <t xml:space="preserve">#126307AQ0</t>
  </si>
  <si>
    <t xml:space="preserve">BLACKSTONE HOLDINGS FINA 6.2% 04/22/2033 144A</t>
  </si>
  <si>
    <t xml:space="preserve">#09261BAK6</t>
  </si>
  <si>
    <t xml:space="preserve">CENTURY ALUMINUM COMPANY 2.75% 05/01/2028</t>
  </si>
  <si>
    <t xml:space="preserve">#156431AQ1</t>
  </si>
  <si>
    <t xml:space="preserve">MORGAN STANLEY 1.928% 04/28/2032</t>
  </si>
  <si>
    <t xml:space="preserve">#6174468X0</t>
  </si>
  <si>
    <t xml:space="preserve">JPMORGAN CHASE &amp; CO 2.956% 05/13/2031</t>
  </si>
  <si>
    <t xml:space="preserve">CALLABLE,COMP,FIN_INST,FIXED,FIXED_TERM,FLOATING,NON_CONVERTIBLE,NVCC</t>
  </si>
  <si>
    <t xml:space="preserve">#46647PBP0</t>
  </si>
  <si>
    <t xml:space="preserve">IRS NA 10/02/2023 10/02/2028 4.45641000 USD</t>
  </si>
  <si>
    <t xml:space="preserve">IRS NA 10/31/2023 10/31/2030 4.49390000 USD</t>
  </si>
  <si>
    <t xml:space="preserve">JW ALUMINUM CONT CAST CO 10.25% 06/01/2026 144A</t>
  </si>
  <si>
    <t xml:space="preserve">1578057D-USAA</t>
  </si>
  <si>
    <t xml:space="preserve">JW ALUMINUM CONTINUOUS CAST COMP</t>
  </si>
  <si>
    <t xml:space="preserve">#46648XAA6</t>
  </si>
  <si>
    <t xml:space="preserve">IRS NA 11/21/2023 11/21/2030 4.09493000 USD</t>
  </si>
  <si>
    <t xml:space="preserve">IRS NA 12/01/2023 12/01/2030 3.87825000 USD</t>
  </si>
  <si>
    <t xml:space="preserve">IRS NA 12/12/2023 12/12/2028 3.95055000 USD</t>
  </si>
  <si>
    <t xml:space="preserve">IRS NA 12/12/2023 12/12/2030 3.87550000 USD</t>
  </si>
  <si>
    <t xml:space="preserve">IRS NA 12/26/2023 12/26/2030 3.49460000 USD</t>
  </si>
  <si>
    <t xml:space="preserve">MORGAN STANLEY 2.802% 01/25/2052</t>
  </si>
  <si>
    <t xml:space="preserve">#6174468Y8</t>
  </si>
  <si>
    <t xml:space="preserve">IRS NA 06/16/2023 06/16/2030 3.62723000 USD</t>
  </si>
  <si>
    <t xml:space="preserve">ROYAL CARIBBEAN CRUISES LTD. (5y) DEFAULT-12/20/2028-BNPPFP</t>
  </si>
  <si>
    <t xml:space="preserve">ROYAL CARIBBEAN CRUISES 3.7% 03/15/2028</t>
  </si>
  <si>
    <t xml:space="preserve">SOUTHWESTERN ENERGY CO 4.75% 02/01/2032</t>
  </si>
  <si>
    <t xml:space="preserve">#845467AT6</t>
  </si>
  <si>
    <t xml:space="preserve">SPX 3725 STRIKE EUR PUT 03/28/2024</t>
  </si>
  <si>
    <t xml:space="preserve">SPX 2800 STRIKE EUR PUT 03/15/2024</t>
  </si>
  <si>
    <t xml:space="preserve">XLF 34 STRIKE AMER PUT 03/15/2024</t>
  </si>
  <si>
    <t xml:space="preserve">RANGE RESOURCES CORP 8.25% 01/15/2029</t>
  </si>
  <si>
    <t xml:space="preserve">#75281ABJ7</t>
  </si>
  <si>
    <t xml:space="preserve">JELD-WEN INC 4.875% 12/15/2027 144A</t>
  </si>
  <si>
    <t xml:space="preserve">JELD/PRV-USAA</t>
  </si>
  <si>
    <t xml:space="preserve">JELD-WEN, INC.</t>
  </si>
  <si>
    <t xml:space="preserve">Bldg Prod-Doors&amp;Windows</t>
  </si>
  <si>
    <t xml:space="preserve">#475795AD2</t>
  </si>
  <si>
    <t xml:space="preserve">XLF 35 STRIKE AMER PUT 03/15/2024</t>
  </si>
  <si>
    <t xml:space="preserve">SPX 2700 STRIKE EUR PUT 03/15/2024</t>
  </si>
  <si>
    <t xml:space="preserve">CSC HOLDINGS LLC 7.5% 04/01/2028 144A</t>
  </si>
  <si>
    <t xml:space="preserve">#126307AY3</t>
  </si>
  <si>
    <t xml:space="preserve">PEABODY ENERGY CORP 3.25% 03/01/2028</t>
  </si>
  <si>
    <t xml:space="preserve">#704551AD2</t>
  </si>
  <si>
    <t xml:space="preserve">SPX 4300 STRIKE EUR PUT 02/16/2024</t>
  </si>
  <si>
    <t xml:space="preserve">QUATRIM SAS 5.875% 01/15/2024 REGS</t>
  </si>
  <si>
    <t xml:space="preserve">COFP-FPAA</t>
  </si>
  <si>
    <t xml:space="preserve">QUATRIM</t>
  </si>
  <si>
    <t xml:space="preserve">SPX 2600 STRIKE EUR PUT 03/15/2024</t>
  </si>
  <si>
    <t xml:space="preserve">IRS NA 06/15/2023 06/15/2028 3.63750000 USD</t>
  </si>
  <si>
    <t xml:space="preserve">IRS NA 06/15/2023 06/15/2025 4.43777000 USD</t>
  </si>
  <si>
    <t xml:space="preserve">IRS NA 07/17/2023 07/17/2025 4.59600000 USD</t>
  </si>
  <si>
    <t xml:space="preserve">MDC HOLDINGS INC 3.966% 08/06/2061</t>
  </si>
  <si>
    <t xml:space="preserve">#552676AV0</t>
  </si>
  <si>
    <t xml:space="preserve">US TREASURY N/B 4.125% 08/15/2053</t>
  </si>
  <si>
    <t xml:space="preserve">#912810TT5</t>
  </si>
  <si>
    <t xml:space="preserve">SPX 2500 STRIKE EUR PUT 03/15/2024</t>
  </si>
  <si>
    <t xml:space="preserve">SEALED AIR/SEALED AIR US 7.25% 02/15/2031 144A</t>
  </si>
  <si>
    <t xml:space="preserve">SEE/2-USAA</t>
  </si>
  <si>
    <t xml:space="preserve">SEALED AIR CORP/SEALED AIR CORP</t>
  </si>
  <si>
    <t xml:space="preserve">#812127AB4</t>
  </si>
  <si>
    <t xml:space="preserve">TYSON FOODS INC 5.1% 09/28/2048</t>
  </si>
  <si>
    <t xml:space="preserve">#902494BH5</t>
  </si>
  <si>
    <t xml:space="preserve">TRAVEL + LEISURE CO 4.5% 12/01/2029 144A</t>
  </si>
  <si>
    <t xml:space="preserve">#894164AA0</t>
  </si>
  <si>
    <t xml:space="preserve">GRAY TELEVISION INC 4.75% 10/15/2030 144A</t>
  </si>
  <si>
    <t xml:space="preserve">#389375AL0</t>
  </si>
  <si>
    <t xml:space="preserve">MODIVCARE ESCROW ISSUER 5% 10/01/2029 144A</t>
  </si>
  <si>
    <t xml:space="preserve">MODV/2-USAA</t>
  </si>
  <si>
    <t xml:space="preserve">MODIVCARE ESCROW ISSUER, INC.</t>
  </si>
  <si>
    <t xml:space="preserve">#60783XAA2</t>
  </si>
  <si>
    <t xml:space="preserve">WOLFSPEED INC 1.875% 12/01/2029</t>
  </si>
  <si>
    <t xml:space="preserve">#977852AD4</t>
  </si>
  <si>
    <t xml:space="preserve">SPX 4525 STRIKE EUR CALL 01/19/2024</t>
  </si>
  <si>
    <t xml:space="preserve">IRONWOOD PHARMACEUTICALS 1.5% 06/15/2026</t>
  </si>
  <si>
    <t xml:space="preserve">#46333XAH1</t>
  </si>
  <si>
    <t xml:space="preserve">ON SEMICONDUCTOR CORP 0.5% 03/01/2029 144A</t>
  </si>
  <si>
    <t xml:space="preserve">#682189AT2</t>
  </si>
  <si>
    <t xml:space="preserve">IRS NA 07/14/2023 07/14/2025 4.71400000 USD IMM</t>
  </si>
  <si>
    <t xml:space="preserve">SPX 4475 STRIKE EUR CALL 01/19/2024</t>
  </si>
  <si>
    <t xml:space="preserve">US TREASURY N/B 4% 11/15/2052</t>
  </si>
  <si>
    <t xml:space="preserve">#912810TL2</t>
  </si>
  <si>
    <t xml:space="preserve">AMC NETWORKS INC 4.25% 02/15/2029</t>
  </si>
  <si>
    <t xml:space="preserve">#00164VAF0</t>
  </si>
  <si>
    <t xml:space="preserve">ANTERO RESOURCES CORP 5.375% 03/01/2030 144A</t>
  </si>
  <si>
    <t xml:space="preserve">#03674XAS5</t>
  </si>
  <si>
    <t xml:space="preserve">CHARTER COMM OPT LLC/CAP 2.3% 02/01/2032</t>
  </si>
  <si>
    <t xml:space="preserve">CCO/PRV-USAA</t>
  </si>
  <si>
    <t xml:space="preserve">CHARTER COMMUNICATIONS OPERATING</t>
  </si>
  <si>
    <t xml:space="preserve">#161175BX1</t>
  </si>
  <si>
    <t xml:space="preserve">CARGO AIRCRAFT MANAGEMEN 4.75% 02/01/2028 144A</t>
  </si>
  <si>
    <t xml:space="preserve">ATSG/PRV-USAA</t>
  </si>
  <si>
    <t xml:space="preserve">CARGO AIRCRAFT MANAGEMENT, INC.</t>
  </si>
  <si>
    <t xml:space="preserve">#14180LAA4</t>
  </si>
  <si>
    <t xml:space="preserve">WR GRACE HOLDING LLC 5.625% 08/15/2029 144A</t>
  </si>
  <si>
    <t xml:space="preserve">GRA/2-USAA</t>
  </si>
  <si>
    <t xml:space="preserve">W. R. GRACE HOLDINGS LLC</t>
  </si>
  <si>
    <t xml:space="preserve">#92943GAA9</t>
  </si>
  <si>
    <t xml:space="preserve">ROYAL CARIBBEAN CRUISES 5.5% 04/01/2028 144A</t>
  </si>
  <si>
    <t xml:space="preserve">#780153BG6</t>
  </si>
  <si>
    <t xml:space="preserve">SPX 4350 STRIKE EUR CALL 01/19/2024</t>
  </si>
  <si>
    <t xml:space="preserve">PARAMOUNT GLOBAL 4.375% 03/15/2043</t>
  </si>
  <si>
    <t xml:space="preserve">#92553PAP7</t>
  </si>
  <si>
    <t xml:space="preserve">JPMORGAN CHASE &amp; CO 2.58% 04/22/2032</t>
  </si>
  <si>
    <t xml:space="preserve">#46647PCC8</t>
  </si>
  <si>
    <t xml:space="preserve">SPX 4275 STRIKE EUR CALL 02/16/2024</t>
  </si>
  <si>
    <t xml:space="preserve">QQQ 401.78 STRIKE AMER PUT 01/19/2024</t>
  </si>
  <si>
    <t xml:space="preserve">T-MOBILE USA INC 4.75% 02/01/2028</t>
  </si>
  <si>
    <t xml:space="preserve">TMUS/2/PRV-USAA</t>
  </si>
  <si>
    <t xml:space="preserve">T-MOBILE USA, INC.</t>
  </si>
  <si>
    <t xml:space="preserve">#87264AAV7</t>
  </si>
  <si>
    <t xml:space="preserve">SPX 4175 STRIKE EUR CALL 02/16/2024</t>
  </si>
  <si>
    <t xml:space="preserve">BROOKFIELD FINANCE INC 6.35% 01/05/2034</t>
  </si>
  <si>
    <t xml:space="preserve">BAMACN/PRV-CNAA</t>
  </si>
  <si>
    <t xml:space="preserve">BROOKFIELD FINANCE INC.</t>
  </si>
  <si>
    <t xml:space="preserve">#11271LAK8</t>
  </si>
  <si>
    <t xml:space="preserve">SPX 3350 STRIKE EUR PUT 01/19/2024</t>
  </si>
  <si>
    <t xml:space="preserve">RIVIAN AUTO INC 4.625% 03/15/2029 144A</t>
  </si>
  <si>
    <t xml:space="preserve">#76954AAA1</t>
  </si>
  <si>
    <t xml:space="preserve">B&amp;G FOODS INC 5.25% 09/15/2027</t>
  </si>
  <si>
    <t xml:space="preserve">#05508WAB1</t>
  </si>
  <si>
    <t xml:space="preserve">PATRICK INDUSTRIES INC 4.75% 05/01/2029 144A</t>
  </si>
  <si>
    <t xml:space="preserve">PATK-USAA</t>
  </si>
  <si>
    <t xml:space="preserve">PATRICK INDUSTRIES INC</t>
  </si>
  <si>
    <t xml:space="preserve">#703343AD5</t>
  </si>
  <si>
    <t xml:space="preserve">MALLINCKRODT FIN/SB 14.75% 11/14/2028 144A</t>
  </si>
  <si>
    <t xml:space="preserve">#561233AN7</t>
  </si>
  <si>
    <t xml:space="preserve">SPX 4525 STRIKE EUR CALL 02/29/2024</t>
  </si>
  <si>
    <t xml:space="preserve">SPX 4275 STRIKE EUR PUT 02/29/2024</t>
  </si>
  <si>
    <t xml:space="preserve">THOR INDUSTRIES 4% 10/15/2029 144A</t>
  </si>
  <si>
    <t xml:space="preserve">#885160AA9</t>
  </si>
  <si>
    <t xml:space="preserve">MACY'S RETAIL HLDGS LLC 5.875% 03/15/2030 144A</t>
  </si>
  <si>
    <t xml:space="preserve">M/2-USAA</t>
  </si>
  <si>
    <t xml:space="preserve">MACY'S RETAIL HOLDINGS, LLC</t>
  </si>
  <si>
    <t xml:space="preserve">#55617LAQ5</t>
  </si>
  <si>
    <t xml:space="preserve">MSFT 295 STRIKE AMER PUT 01/19/2024</t>
  </si>
  <si>
    <t xml:space="preserve">PERFICIENT INC 0.125% 11/15/2026</t>
  </si>
  <si>
    <t xml:space="preserve">#71375UAF8</t>
  </si>
  <si>
    <t xml:space="preserve">SPX 4198 STRIKE OTC EUR PUT OPTION 03/15/2024 BNPSUS</t>
  </si>
  <si>
    <t xml:space="preserve">BARRIER,UNKNOWN</t>
  </si>
  <si>
    <t xml:space="preserve">ULSTD_EQ_DRV_OTHER_INSTITUTIONS</t>
  </si>
  <si>
    <t xml:space="preserve">SPX 4150 STRIKE EUR CALL 01/19/2024</t>
  </si>
  <si>
    <t xml:space="preserve">CARNIVAL CORP 5.75% 03/01/2027 144A</t>
  </si>
  <si>
    <t xml:space="preserve">#143658BN1</t>
  </si>
  <si>
    <t xml:space="preserve">IRS NA 11/03/2023 11/03/2028 4.38965000 USD</t>
  </si>
  <si>
    <t xml:space="preserve">SPX 4575 STRIKE EUR PUT 01/19/2024</t>
  </si>
  <si>
    <t xml:space="preserve">US TREASURY N/B 3.875% 02/15/2043</t>
  </si>
  <si>
    <t xml:space="preserve">#912810TQ1</t>
  </si>
  <si>
    <t xml:space="preserve">NASDAQ 100 E-MINI Mar24</t>
  </si>
  <si>
    <t xml:space="preserve">CHICAGO MERCANTILE EXCHANGE</t>
  </si>
  <si>
    <t xml:space="preserve">GENERAL MOTORS FINL CO 5.7% PERPETUAL</t>
  </si>
  <si>
    <t xml:space="preserve">ACF-USAA</t>
  </si>
  <si>
    <t xml:space="preserve">GENERAL MOTORS FINANCIAL COMPANY</t>
  </si>
  <si>
    <t xml:space="preserve">CALLABLE,COMP,FIN_INST,FIXED,FLOATING,NON_CONVERTIBLE,PERPETUAL</t>
  </si>
  <si>
    <t xml:space="preserve">#37045XDB9</t>
  </si>
  <si>
    <t xml:space="preserve">US TREASURY N/B 4.625% 09/30/2028</t>
  </si>
  <si>
    <t xml:space="preserve">#91282CJA0</t>
  </si>
  <si>
    <t xml:space="preserve">SPX 4275 STRIKE EUR CALL 02/29/2024</t>
  </si>
  <si>
    <t xml:space="preserve">IRS NA 03/16/2023 03/16/2028 3.68550000 USD</t>
  </si>
  <si>
    <t xml:space="preserve">IRS NA 05/23/2023 05/23/2025 4.09640000 USD</t>
  </si>
  <si>
    <t xml:space="preserve">IRS NA 06/12/2023 06/12/2025 4.41330000 USD</t>
  </si>
  <si>
    <t xml:space="preserve">IRS NA 07/14/2023 07/14/2028 3.91387000 USD</t>
  </si>
  <si>
    <t xml:space="preserve">IRS NA 09/26/2023 09/26/2025 5.00560000 USD</t>
  </si>
  <si>
    <t xml:space="preserve">SPX 4250 STRIKE EUR CALL 01/19/2024</t>
  </si>
  <si>
    <t xml:space="preserve">IWM 176 STRIKE AMER PUT 03/28/2024</t>
  </si>
  <si>
    <t xml:space="preserve">SPX 4100 STRIKE EUR CALL 01/31/2024</t>
  </si>
  <si>
    <t xml:space="preserve">SPX 4400 STRIKE EUR CALL 01/19/2024</t>
  </si>
  <si>
    <t xml:space="preserve">SPX 3100 STRIKE EUR PUT 03/28/2024</t>
  </si>
  <si>
    <t xml:space="preserve">BLDR 100 STRIKE AMER PUT 01/19/2024</t>
  </si>
  <si>
    <t xml:space="preserve">AAPL 165 STRIKE AMER PUT 01/19/2024</t>
  </si>
  <si>
    <t xml:space="preserve">SPX 4650 STRIKE EUR CALL 01/31/2024</t>
  </si>
  <si>
    <t xml:space="preserve">NRG ENERGY INC 3.875% 02/15/2032 144A</t>
  </si>
  <si>
    <t xml:space="preserve">#629377CS9</t>
  </si>
  <si>
    <t xml:space="preserve">SPX 4800 STRIKE EUR PUT 02/16/2024</t>
  </si>
  <si>
    <t xml:space="preserve">SPX 4800 STRIKE EUR CALL 02/16/2024</t>
  </si>
  <si>
    <t xml:space="preserve">SPX 4350 STRIKE EUR PUT 05/31/2024</t>
  </si>
  <si>
    <t xml:space="preserve">E-Mini Russ 2000  Mar24</t>
  </si>
  <si>
    <t xml:space="preserve">IWM 192 STRIKE AMER PUT 03/28/2024</t>
  </si>
  <si>
    <t xml:space="preserve">IWM 191 STRIKE AMER PUT 03/15/2024</t>
  </si>
  <si>
    <t xml:space="preserve">IWM 191 STRIKE AMER PUT 03/28/2024</t>
  </si>
  <si>
    <t xml:space="preserve">IRS NA 05/23/2023 05/23/2028 3.44314000 USD</t>
  </si>
  <si>
    <t xml:space="preserve">SPX 4500 STRIKE EUR PUT 01/19/2024</t>
  </si>
  <si>
    <t xml:space="preserve">IRS NA 09/19/2023 09/19/2025 4.94415000 USD</t>
  </si>
  <si>
    <t xml:space="preserve">IRS NA 09/19/2023 09/19/2028 4.24370000 USD</t>
  </si>
  <si>
    <t xml:space="preserve">NRG ENERGY, INC. (5y) DEFAULT-12/20/2028-BNPPFP</t>
  </si>
  <si>
    <t xml:space="preserve">NRG ENERGY INC 5.75% 01/15/2028</t>
  </si>
  <si>
    <t xml:space="preserve">SPX 4525 STRIKE EUR PUT 03/15/2024</t>
  </si>
  <si>
    <t xml:space="preserve">FIVE POINT OP CO LP/FIVE 7.875% 11/15/2025 144A</t>
  </si>
  <si>
    <t xml:space="preserve">FIVEPOINT/PRV-USAA</t>
  </si>
  <si>
    <t xml:space="preserve">FIVE POINT OPERATING CO LP / FIV</t>
  </si>
  <si>
    <t xml:space="preserve">#33834YAA6</t>
  </si>
  <si>
    <t xml:space="preserve">MSFT 385 STRIKE AMER CALL 01/19/2024</t>
  </si>
  <si>
    <t xml:space="preserve">CUSHMAN &amp; WAKEFIELD US 8.875% 09/01/2031 144A</t>
  </si>
  <si>
    <t xml:space="preserve">#23166MAC7</t>
  </si>
  <si>
    <t xml:space="preserve">GOLDMAN SACHS GROUP INC 2.383% 07/21/2032</t>
  </si>
  <si>
    <t xml:space="preserve">#38141GYJ7</t>
  </si>
  <si>
    <t xml:space="preserve">SPX 4575 STRIKE EUR PUT 01/31/2024</t>
  </si>
  <si>
    <t xml:space="preserve">UNITED RENTALS NORTH AM 4.875% 01/15/2028</t>
  </si>
  <si>
    <t xml:space="preserve">UNITREN-USAA</t>
  </si>
  <si>
    <t xml:space="preserve">UNITED RENTALS (NORTH AMERICA),</t>
  </si>
  <si>
    <t xml:space="preserve">#911365BG8</t>
  </si>
  <si>
    <t xml:space="preserve">SPX 4350 STRIKE EUR CALL 02/16/2024</t>
  </si>
  <si>
    <t xml:space="preserve">MCLAREN FINANCE PLC 7.5% 08/01/2026 144A</t>
  </si>
  <si>
    <t xml:space="preserve">#58175LAA8</t>
  </si>
  <si>
    <t xml:space="preserve">SPX 4600 STRIKE EUR CALL 03/15/2024</t>
  </si>
  <si>
    <t xml:space="preserve">SPX 4400 STRIKE EUR CALL 03/15/2024</t>
  </si>
  <si>
    <t xml:space="preserve">SPX 4750 STRIKE EUR CALL 04/19/2024</t>
  </si>
  <si>
    <t xml:space="preserve">IRS NA 05/05/2023 05/05/2028 3.21200000 USD</t>
  </si>
  <si>
    <t xml:space="preserve">IRS NA 06/02/2023 06/02/2025 4.30250000 USD</t>
  </si>
  <si>
    <t xml:space="preserve">IRS NA 06/02/2023 06/02/2028 3.55080000 USD</t>
  </si>
  <si>
    <t xml:space="preserve">BROADCOM INC 3.75% 02/15/2051 144A</t>
  </si>
  <si>
    <t xml:space="preserve">#11135FBG5</t>
  </si>
  <si>
    <t xml:space="preserve">IRS NA 09/25/2023 09/25/2025 5.04010000 USD</t>
  </si>
  <si>
    <t xml:space="preserve">THE GOODYEAR TIRE &amp; RUBBER COMPANY (5y) DEFAULT-12/20/2028-BNPPFP</t>
  </si>
  <si>
    <t xml:space="preserve">GOODYEAR TIRE &amp; RUBBER 5% 05/31/2026</t>
  </si>
  <si>
    <t xml:space="preserve">US ULTRA BOND CBT Mar24</t>
  </si>
  <si>
    <t xml:space="preserve">SPX 4200 STRIKE EUR PUT 01/19/2024</t>
  </si>
  <si>
    <t xml:space="preserve">SPX 4525 STRIKE EUR CALL 02/16/2024</t>
  </si>
  <si>
    <t xml:space="preserve">SPY 415 STRIKE AMER PUT 01/19/2024</t>
  </si>
  <si>
    <t xml:space="preserve">SPX 4675 STRIKE EUR PUT 04/19/2024</t>
  </si>
  <si>
    <t xml:space="preserve">IWM 219 STRIKE AMER CALL 03/15/2024</t>
  </si>
  <si>
    <t xml:space="preserve">BLUE OWL FINANCE LLC 3.125% 06/10/2031 144A</t>
  </si>
  <si>
    <t xml:space="preserve">#09581JAA4</t>
  </si>
  <si>
    <t xml:space="preserve">SPY 410 STRIKE AMER PUT 01/19/2024</t>
  </si>
  <si>
    <t xml:space="preserve">US TREASURY N/B 4.375% 11/30/2028</t>
  </si>
  <si>
    <t xml:space="preserve">#91282CJN2</t>
  </si>
  <si>
    <t xml:space="preserve">SPX 4200 STRIKE EUR CALL 01/19/2024</t>
  </si>
  <si>
    <t xml:space="preserve">IRS NA 11/03/2023 11/03/2025 4.81900000 USD</t>
  </si>
  <si>
    <t xml:space="preserve">SPX 4375 STRIKE EUR PUT 01/31/2024</t>
  </si>
  <si>
    <t xml:space="preserve">SPX 4100 STRIKE EUR CALL 02/16/2024</t>
  </si>
  <si>
    <t xml:space="preserve">SPX 4675 STRIKE EUR PUT 03/15/2024</t>
  </si>
  <si>
    <t xml:space="preserve">SPX 4250 STRIKE EUR CALL 02/16/2024</t>
  </si>
  <si>
    <t xml:space="preserve">SPX 4425 STRIKE EUR CALL 01/19/2024</t>
  </si>
  <si>
    <t xml:space="preserve">AAPL 210 STRIKE AMER CALL 01/19/2024</t>
  </si>
  <si>
    <t xml:space="preserve">US 2YR NOTE (CBT) Mar24</t>
  </si>
  <si>
    <t xml:space="preserve">MORGAN STANLEY 5.297% 04/20/2037</t>
  </si>
  <si>
    <t xml:space="preserve">#61747YES0</t>
  </si>
  <si>
    <t xml:space="preserve">CLEAR CHANNEL OUTDOOR HO 7.5% 06/01/2029 144A</t>
  </si>
  <si>
    <t xml:space="preserve">Advertising</t>
  </si>
  <si>
    <t xml:space="preserve">Advertising Sales</t>
  </si>
  <si>
    <t xml:space="preserve">#18453HAD8</t>
  </si>
  <si>
    <t xml:space="preserve">CASINO GUICHARD PERRACHON TERM B  1MMM EUR 08/31/2025</t>
  </si>
  <si>
    <t xml:space="preserve">CO-FPAA</t>
  </si>
  <si>
    <t xml:space="preserve">CASINO GUICHARD-PERRACHON</t>
  </si>
  <si>
    <t xml:space="preserve">BL358177 Corp</t>
  </si>
  <si>
    <t xml:space="preserve">SPX 4600 STRIKE EUR CALL 03/28/2024</t>
  </si>
  <si>
    <t xml:space="preserve">SPX 4500 STRIKE EUR CALL 01/19/2024</t>
  </si>
  <si>
    <t xml:space="preserve">CAESARS ENTERTAIN INC 4.625% 10/15/2029 144A</t>
  </si>
  <si>
    <t xml:space="preserve">#12769GAA8</t>
  </si>
  <si>
    <t xml:space="preserve">SPX 4200 STRIKE EUR CALL 02/16/2024</t>
  </si>
  <si>
    <t xml:space="preserve">HLF FIN SARL LLC/HERBALI 4.875% 06/01/2029 144A</t>
  </si>
  <si>
    <t xml:space="preserve">HLF/1-USAA</t>
  </si>
  <si>
    <t xml:space="preserve">HLF FINANCING SARL LLC / HERBALI</t>
  </si>
  <si>
    <t xml:space="preserve">#40390DAC9</t>
  </si>
  <si>
    <t xml:space="preserve">UNITED RENTALS NORTH AM 6% 12/15/2029 144A</t>
  </si>
  <si>
    <t xml:space="preserve">#911365BQ6</t>
  </si>
  <si>
    <t xml:space="preserve">IRS NA 05/08/2023 05/08/2025 3.65500000 USD</t>
  </si>
  <si>
    <t xml:space="preserve">ALBERTSONS COS/SAFEWAY 6.5% 02/15/2028 144A</t>
  </si>
  <si>
    <t xml:space="preserve">#01309QAA6</t>
  </si>
  <si>
    <t xml:space="preserve">BLACK KNIGHT INFOSERV LL 3.625% 09/01/2028 144A</t>
  </si>
  <si>
    <t xml:space="preserve">LPS-USAA</t>
  </si>
  <si>
    <t xml:space="preserve">BLACK KNIGHT INFOSERV, LLC</t>
  </si>
  <si>
    <t xml:space="preserve">Transactional Software</t>
  </si>
  <si>
    <t xml:space="preserve">#092174AA9</t>
  </si>
  <si>
    <t xml:space="preserve">IRS NA 03/09/2023 03/09/2028 4.10200000 USD</t>
  </si>
  <si>
    <t xml:space="preserve">IRS NA 03/24/2023 03/24/2028 3.34120000 USD</t>
  </si>
  <si>
    <t xml:space="preserve">BROADCOM INC 3.137% 11/15/2035 144A</t>
  </si>
  <si>
    <t xml:space="preserve">#11135FBP5</t>
  </si>
  <si>
    <t xml:space="preserve">IRS NA 06/23/2026 06/23/2027 3.11400000 USD</t>
  </si>
  <si>
    <t xml:space="preserve">IRS NA 07/07/2026 07/07/2027 3.25200000 USD</t>
  </si>
  <si>
    <t xml:space="preserve">IRS NA 07/24/2026 07/24/2027 3.15500000 USD</t>
  </si>
  <si>
    <t xml:space="preserve">PG&amp;E CORP 4.25% 12/01/2027 144A</t>
  </si>
  <si>
    <t xml:space="preserve">#69331CAK4</t>
  </si>
  <si>
    <t xml:space="preserve">US TREASURY N/B 4.375% 08/15/2043</t>
  </si>
  <si>
    <t xml:space="preserve">#912810TU2</t>
  </si>
  <si>
    <t xml:space="preserve">SPX 4375 STRIKE EUR CALL 01/19/2024</t>
  </si>
  <si>
    <t xml:space="preserve">US TREASURY N/B 3.875% 05/15/2043</t>
  </si>
  <si>
    <t xml:space="preserve">#912810TS7</t>
  </si>
  <si>
    <t xml:space="preserve">SPX 3850 STRIKE EUR PUT 02/29/2024</t>
  </si>
  <si>
    <t xml:space="preserve">SPX 4375 STRIKE EUR CALL 02/29/2024</t>
  </si>
  <si>
    <t xml:space="preserve">SPX 4325 STRIKE EUR CALL 02/16/2024</t>
  </si>
  <si>
    <t xml:space="preserve">SPX 4325 STRIKE EUR CALL 01/19/2024</t>
  </si>
  <si>
    <t xml:space="preserve">SPX 4325 STRIKE EUR CALL 01/31/2024</t>
  </si>
  <si>
    <t xml:space="preserve">SPX 3450 STRIKE EUR PUT 01/19/2024</t>
  </si>
  <si>
    <t xml:space="preserve">SPX 3475 STRIKE EUR PUT 01/31/2024</t>
  </si>
  <si>
    <t xml:space="preserve">PARAMOUNT GLOBAL 4.95% 05/19/2050</t>
  </si>
  <si>
    <t xml:space="preserve">#92556HAC1</t>
  </si>
  <si>
    <t xml:space="preserve">SPY 447 STRIKE AMER PUT 03/15/2024</t>
  </si>
  <si>
    <t xml:space="preserve">SPX 4300 STRIKE EUR CALL 01/31/2024</t>
  </si>
  <si>
    <t xml:space="preserve">SPX 4900 STRIKE EUR CALL 12/20/2024</t>
  </si>
  <si>
    <t xml:space="preserve">US TREASURY N/B 3.375% 05/15/2033</t>
  </si>
  <si>
    <t xml:space="preserve">#91282CHC8</t>
  </si>
  <si>
    <t xml:space="preserve">AFFINITY INTERACTIVE 6.875% 12/15/2027 144A</t>
  </si>
  <si>
    <t xml:space="preserve">HGANNP-USAA</t>
  </si>
  <si>
    <t xml:space="preserve">AFFINITY INTERACTIVE</t>
  </si>
  <si>
    <t xml:space="preserve">#00842XAA7</t>
  </si>
  <si>
    <t xml:space="preserve">SPX 4350 STRIKE EUR PUT 02/29/2024</t>
  </si>
  <si>
    <t xml:space="preserve">ABRA GLOBAL FINANCE 11.5% 2028-03-02144A</t>
  </si>
  <si>
    <t xml:space="preserve">#000852AB9</t>
  </si>
  <si>
    <t xml:space="preserve">ROBLOX CORP 3.875% 05/01/2030 144A</t>
  </si>
  <si>
    <t xml:space="preserve">#771049AA1</t>
  </si>
  <si>
    <t xml:space="preserve">SPY 453 STRIKE AMER PUT 03/15/2024</t>
  </si>
  <si>
    <t xml:space="preserve">QQQ 374.78 STRIKE AMER CALL 01/19/2024</t>
  </si>
  <si>
    <t xml:space="preserve">SPY 490 STRIKE AMER CALL 03/15/2024</t>
  </si>
  <si>
    <t xml:space="preserve">SPY 458 STRIKE AMER PUT 03/15/2024</t>
  </si>
  <si>
    <t xml:space="preserve">EVOLENT HEALTH INC 3.5% 12/01/2029 144A</t>
  </si>
  <si>
    <t xml:space="preserve">#30050BAG6</t>
  </si>
  <si>
    <t xml:space="preserve">PFE 30 STRIKE AMER CALL 06/21/2024</t>
  </si>
  <si>
    <t xml:space="preserve">SWO NA P 05/13/2024 05/15/2024 05/15/2025 5.5 Phy sp</t>
  </si>
  <si>
    <t xml:space="preserve">SWO NA P 05/13/2024 05/15/2024 05/15/2025 5.75 Phy sp</t>
  </si>
  <si>
    <t xml:space="preserve">SPY 457 STRIKE AMER PUT 03/15/2024</t>
  </si>
  <si>
    <t xml:space="preserve">SPX 4620 STRIKE EUR PUT 01/18/2024</t>
  </si>
  <si>
    <t xml:space="preserve">CURO GROUP HOLDINGS CORP 7.5% 08/01/2028 144A</t>
  </si>
  <si>
    <t xml:space="preserve">#23131LAE7</t>
  </si>
  <si>
    <t xml:space="preserve">CHART INDUSTRIES INC 9.5% 01/01/2031 144A</t>
  </si>
  <si>
    <t xml:space="preserve">#16115QAG5</t>
  </si>
  <si>
    <t xml:space="preserve">SPY 460 STRIKE AMER PUT 03/15/2024</t>
  </si>
  <si>
    <t xml:space="preserve">SPX 4750 STRIKE EUR PUT 03/28/2024</t>
  </si>
  <si>
    <t xml:space="preserve">WOLVERINE WORLD WIDE 4% 08/15/2029 144A</t>
  </si>
  <si>
    <t xml:space="preserve">#978097AG8</t>
  </si>
  <si>
    <t xml:space="preserve">SPX 3375 STRIKE EUR PUT 01/19/2024</t>
  </si>
  <si>
    <t xml:space="preserve">SPX 3400 STRIKE EUR PUT 02/16/2024</t>
  </si>
  <si>
    <t xml:space="preserve">SPX 3400 STRIKE EUR PUT 02/29/2024</t>
  </si>
  <si>
    <t xml:space="preserve">SPY 495 STRIKE AMER CALL 03/15/2024</t>
  </si>
  <si>
    <t xml:space="preserve">SPX 4300 STRIKE EUR PUT 01/19/2024</t>
  </si>
  <si>
    <t xml:space="preserve">SPX 3450 STRIKE EUR PUT 01/31/2024</t>
  </si>
  <si>
    <t xml:space="preserve">QQQ 289.78 STRIKE AMER PUT 01/19/2024</t>
  </si>
  <si>
    <t xml:space="preserve">SPX 3500 STRIKE EUR PUT 02/29/2024</t>
  </si>
  <si>
    <t xml:space="preserve">SPX 4200 STRIKE EUR PUT 03/15/2024</t>
  </si>
  <si>
    <t xml:space="preserve">SPX 3550 STRIKE EUR PUT 02/29/2024</t>
  </si>
  <si>
    <t xml:space="preserve">MERCER INTL INC 5.125% 02/01/2029</t>
  </si>
  <si>
    <t xml:space="preserve">#588056BB6</t>
  </si>
  <si>
    <t xml:space="preserve">SPX 3575 STRIKE EUR PUT 01/31/2024</t>
  </si>
  <si>
    <t xml:space="preserve">SPX 3575 STRIKE EUR PUT 02/16/2024</t>
  </si>
  <si>
    <t xml:space="preserve">IWM 193 STRIKE AMER PUT 03/28/2024</t>
  </si>
  <si>
    <t xml:space="preserve">SPX 3600 STRIKE EUR PUT 02/16/2024</t>
  </si>
  <si>
    <t xml:space="preserve">SPX 3600 STRIKE EUR PUT 02/29/2024</t>
  </si>
  <si>
    <t xml:space="preserve">IRS NA 09/26/2023 09/26/2028 4.34757000 USD</t>
  </si>
  <si>
    <t xml:space="preserve">VICTORIA'S SECRET &amp; CO 4.625% 07/15/2029 144A</t>
  </si>
  <si>
    <t xml:space="preserve">#926400AA0</t>
  </si>
  <si>
    <t xml:space="preserve">SPX 3625 STRIKE EUR PUT 02/16/2024</t>
  </si>
  <si>
    <t xml:space="preserve">SPX 3650 STRIKE EUR PUT 01/31/2024</t>
  </si>
  <si>
    <t xml:space="preserve">SPX 3650 STRIKE EUR PUT 02/29/2024</t>
  </si>
  <si>
    <t xml:space="preserve">SPX 3675 STRIKE EUR PUT 01/19/2024</t>
  </si>
  <si>
    <t xml:space="preserve">SPX 3675 STRIKE EUR PUT 02/16/2024</t>
  </si>
  <si>
    <t xml:space="preserve">SPX 3700 STRIKE EUR PUT 01/19/2024</t>
  </si>
  <si>
    <t xml:space="preserve">SPX 3700 STRIKE EUR PUT 01/31/2024</t>
  </si>
  <si>
    <t xml:space="preserve">US TREASURY N/B 4.75% 11/15/2053</t>
  </si>
  <si>
    <t xml:space="preserve">#912810TV0</t>
  </si>
  <si>
    <t xml:space="preserve">CHENIERE ENERGY PARTNERS 4% 03/01/2031</t>
  </si>
  <si>
    <t xml:space="preserve">#16411QAK7</t>
  </si>
  <si>
    <t xml:space="preserve">SPX 3100 STRIKE EUR PUT 01/31/2024</t>
  </si>
  <si>
    <t xml:space="preserve">SPX 3725 STRIKE EUR PUT 01/31/2024</t>
  </si>
  <si>
    <t xml:space="preserve">SPX 3725 STRIKE EUR PUT 02/29/2024</t>
  </si>
  <si>
    <t xml:space="preserve">SPX 3750 STRIKE EUR PUT 01/19/2024</t>
  </si>
  <si>
    <t xml:space="preserve">SPX 3750 STRIKE EUR PUT 02/16/2024</t>
  </si>
  <si>
    <t xml:space="preserve">SPX 3775 STRIKE EUR PUT 01/19/2024</t>
  </si>
  <si>
    <t xml:space="preserve">SPX 3775 STRIKE EUR PUT 03/15/2024</t>
  </si>
  <si>
    <t xml:space="preserve">SPX 3150 STRIKE EUR PUT 02/16/2024</t>
  </si>
  <si>
    <t xml:space="preserve">SPX 3800 STRIKE EUR PUT 02/29/2024</t>
  </si>
  <si>
    <t xml:space="preserve">SPX 3825 STRIKE EUR PUT 03/15/2024</t>
  </si>
  <si>
    <t xml:space="preserve">SPX 3825 STRIKE EUR PUT 02/29/2024</t>
  </si>
  <si>
    <t xml:space="preserve">SPX 3875 STRIKE EUR PUT 04/19/2024</t>
  </si>
  <si>
    <t xml:space="preserve">SPY 420 STRIKE AMER PUT 01/19/2024</t>
  </si>
  <si>
    <t xml:space="preserve">SPX 3900 STRIKE EUR PUT 01/19/2024</t>
  </si>
  <si>
    <t xml:space="preserve">SPX 3900 STRIKE EUR PUT 02/16/2024</t>
  </si>
  <si>
    <t xml:space="preserve">SPX 3925 STRIKE EUR PUT 02/29/2024</t>
  </si>
  <si>
    <t xml:space="preserve">MORGAN STANLEY 5.948% 01/19/2038</t>
  </si>
  <si>
    <t xml:space="preserve">#61747YFB6</t>
  </si>
  <si>
    <t xml:space="preserve">SPX 3975 STRIKE EUR PUT 03/15/2024</t>
  </si>
  <si>
    <t xml:space="preserve">SPX 4150 STRIKE EUR CALL 01/31/2024</t>
  </si>
  <si>
    <t xml:space="preserve">QQQ 324.78 STRIKE AMER PUT 01/19/2024</t>
  </si>
  <si>
    <t xml:space="preserve">SPX 4050 STRIKE EUR PUT 03/15/2024</t>
  </si>
  <si>
    <t xml:space="preserve">US TREASURY N/B 4.125% 11/15/2032</t>
  </si>
  <si>
    <t xml:space="preserve">#91282CFV8</t>
  </si>
  <si>
    <t xml:space="preserve">SPX 4075 STRIKE EUR PUT 03/15/2024</t>
  </si>
  <si>
    <t xml:space="preserve">SPX 4175 STRIKE EUR PUT 02/16/2024</t>
  </si>
  <si>
    <t xml:space="preserve">SPX 3500 STRIKE EUR PUT 01/31/2024</t>
  </si>
  <si>
    <t xml:space="preserve">SPX 4225 STRIKE EUR PUT 02/16/2024</t>
  </si>
  <si>
    <t xml:space="preserve">SPX 4225 STRIKE EUR PUT 02/29/2024</t>
  </si>
  <si>
    <t xml:space="preserve">SPX 4250 STRIKE EUR PUT 01/31/2024</t>
  </si>
  <si>
    <t xml:space="preserve">SPX 4250 STRIKE EUR PUT 02/16/2024</t>
  </si>
  <si>
    <t xml:space="preserve">SPX 4250 STRIKE EUR PUT 01/19/2024</t>
  </si>
  <si>
    <t xml:space="preserve">SPX 4275 STRIKE EUR PUT 01/19/2024</t>
  </si>
  <si>
    <t xml:space="preserve">SPX 4275 STRIKE EUR PUT 03/28/2024</t>
  </si>
  <si>
    <t xml:space="preserve">SPX 4600 STRIKE EUR PUT 03/15/2024</t>
  </si>
  <si>
    <t xml:space="preserve">SPX 4300 STRIKE EUR PUT 02/29/2024</t>
  </si>
  <si>
    <t xml:space="preserve">SPX 4325 STRIKE EUR PUT 02/29/2024</t>
  </si>
  <si>
    <t xml:space="preserve">SPX 4325 STRIKE EUR PUT 03/15/2024</t>
  </si>
  <si>
    <t xml:space="preserve">SPX 4350 STRIKE EUR PUT 02/16/2024</t>
  </si>
  <si>
    <t xml:space="preserve">SPX 4400 STRIKE EUR PUT 02/16/2024</t>
  </si>
  <si>
    <t xml:space="preserve">SPX 4375 STRIKE EUR PUT 02/29/2024</t>
  </si>
  <si>
    <t xml:space="preserve">ORGANON &amp; CO/ORG 5.125% 04/30/2031 144A</t>
  </si>
  <si>
    <t xml:space="preserve">OGN/2-USAA</t>
  </si>
  <si>
    <t xml:space="preserve">ORGANON &amp; CO / ORGANON FOREIGN D</t>
  </si>
  <si>
    <t xml:space="preserve">#68622TAB7</t>
  </si>
  <si>
    <t xml:space="preserve">SPX 4400 STRIKE EUR PUT 04/19/2024</t>
  </si>
  <si>
    <t xml:space="preserve">SPX 2200 STRIKE EUR PUT 03/28/2024</t>
  </si>
  <si>
    <t xml:space="preserve">SPX 4450 STRIKE EUR PUT 01/19/2024</t>
  </si>
  <si>
    <t xml:space="preserve">SPX 4475 STRIKE EUR PUT 01/19/2024</t>
  </si>
  <si>
    <t xml:space="preserve">SPX 4475 STRIKE EUR PUT 03/28/2024</t>
  </si>
  <si>
    <t xml:space="preserve">SPY 485 STRIKE AMER CALL 01/19/2024</t>
  </si>
  <si>
    <t xml:space="preserve">SPX 3050 STRIKE EUR PUT 01/31/2024</t>
  </si>
  <si>
    <t xml:space="preserve">QQQ 401.78 STRIKE AMER CALL 01/19/2024</t>
  </si>
  <si>
    <t xml:space="preserve">SPX 4775 STRIKE EUR CALL 04/19/2024</t>
  </si>
  <si>
    <t xml:space="preserve">SPY 480 STRIKE AMER CALL 01/19/2024</t>
  </si>
  <si>
    <t xml:space="preserve">SPX 4800 STRIKE EUR PUT 03/28/2024</t>
  </si>
  <si>
    <t xml:space="preserve">SWO NA P 01/31/2024 02/02/2024 02/02/2025 5 Phy sp</t>
  </si>
  <si>
    <t xml:space="preserve">SWO NA P 01/31/2024 02/02/2024 02/02/2025 5.5 Phy sp</t>
  </si>
  <si>
    <t xml:space="preserve">SPX 4400 STRIKE EUR PUT 03/15/2024</t>
  </si>
  <si>
    <t xml:space="preserve">SPX 4575 STRIKE EUR PUT 03/15/2024</t>
  </si>
  <si>
    <t xml:space="preserve">SPX 4375 STRIKE EUR PUT 02/16/2024</t>
  </si>
  <si>
    <t xml:space="preserve">SPX 3775 STRIKE EUR PUT 01/31/2024</t>
  </si>
  <si>
    <t xml:space="preserve">SPX 4325 STRIKE EUR PUT 01/19/2024</t>
  </si>
  <si>
    <t xml:space="preserve">SPX 3800 STRIKE EUR PUT 01/31/2024</t>
  </si>
  <si>
    <t xml:space="preserve">SPX 2725 STRIKE EUR PUT 02/16/2024</t>
  </si>
  <si>
    <t xml:space="preserve">SPX 3925 STRIKE EUR PUT 01/19/2024</t>
  </si>
  <si>
    <t xml:space="preserve">SPX 2800 STRIKE EUR PUT 02/29/2024</t>
  </si>
  <si>
    <t xml:space="preserve">SPX 4350 STRIKE EUR PUT 01/19/2024</t>
  </si>
  <si>
    <t xml:space="preserve">SPX 4025 STRIKE EUR PUT 03/15/2024</t>
  </si>
  <si>
    <t xml:space="preserve">SPX 3900 STRIKE EUR PUT 04/30/2024</t>
  </si>
  <si>
    <t xml:space="preserve">SPX 4050 STRIKE EUR PUT 05/31/2024</t>
  </si>
  <si>
    <t xml:space="preserve">SPX 4075 STRIKE EUR PUT 05/31/2024</t>
  </si>
  <si>
    <t xml:space="preserve">SPX 4075 STRIKE EUR PUT 04/19/2024</t>
  </si>
  <si>
    <t xml:space="preserve">SPX 4100 STRIKE OTC EUR PUT OPTION 02/16/2024 BNPSUS</t>
  </si>
  <si>
    <t xml:space="preserve">SPX 4100 STRIKE OTC EUR PUT OPTION 06/21/2024 BNPSUS</t>
  </si>
  <si>
    <t xml:space="preserve">SPX 4100 STRIKE EUR PUT 04/19/2024</t>
  </si>
  <si>
    <t xml:space="preserve">SPX 4200 STRIKE EUR PUT 01/31/2024</t>
  </si>
  <si>
    <t xml:space="preserve">US TREASURY N/B 3.5% 02/15/2033</t>
  </si>
  <si>
    <t xml:space="preserve">#91282CGM7</t>
  </si>
  <si>
    <t xml:space="preserve">SPX 4150 STRIKE EUR PUT 04/19/2024</t>
  </si>
  <si>
    <t xml:space="preserve">SPY 459 STRIKE AMER PUT 03/15/2024</t>
  </si>
  <si>
    <t xml:space="preserve">SPX 4200 STRIKE EUR PUT 04/30/2024</t>
  </si>
  <si>
    <t xml:space="preserve">US TREASURY N/B 4.75% 11/15/2043</t>
  </si>
  <si>
    <t xml:space="preserve">#912810TW8</t>
  </si>
  <si>
    <t xml:space="preserve">SPX 4225 STRIKE EUR PUT 04/19/2024</t>
  </si>
  <si>
    <t xml:space="preserve">SPX 3200 STRIKE EUR PUT 02/16/2024</t>
  </si>
  <si>
    <t xml:space="preserve">SPX 3225 STRIKE EUR PUT 04/19/2024</t>
  </si>
  <si>
    <t xml:space="preserve">SPX 3300 STRIKE EUR PUT 01/31/2024</t>
  </si>
  <si>
    <t xml:space="preserve">SPX 4175 STRIKE EUR PUT 02/29/2024</t>
  </si>
  <si>
    <t xml:space="preserve">SPX 3400 STRIKE EUR PUT 01/19/2024</t>
  </si>
  <si>
    <t xml:space="preserve">SPX 3425 STRIKE EUR PUT 01/31/2024</t>
  </si>
  <si>
    <t xml:space="preserve">SPX 3425 STRIKE EUR PUT 02/16/2024</t>
  </si>
  <si>
    <t xml:space="preserve">SPX 4575 STRIKE EUR PUT 05/31/2024</t>
  </si>
  <si>
    <t xml:space="preserve">SPX 4625 STRIKE EUR PUT 04/19/2024</t>
  </si>
  <si>
    <t xml:space="preserve">SPX 4650 STRIKE EUR PUT 04/19/2024</t>
  </si>
  <si>
    <t xml:space="preserve">SPX 3500 STRIKE EUR PUT 02/16/2024</t>
  </si>
  <si>
    <t xml:space="preserve">SPY 499 STRIKE AMER CALL 03/15/2024</t>
  </si>
  <si>
    <t xml:space="preserve">SPX 4700 STRIKE EUR PUT 03/28/2024</t>
  </si>
  <si>
    <t xml:space="preserve">SPX 2950 STRIKE EUR PUT 02/16/2024</t>
  </si>
  <si>
    <t xml:space="preserve">US TREASURY N/B 3.875% 08/15/2033</t>
  </si>
  <si>
    <t xml:space="preserve">#91282CHT1</t>
  </si>
  <si>
    <t xml:space="preserve">SPX 4725 STRIKE EUR PUT 04/19/2024</t>
  </si>
  <si>
    <t xml:space="preserve">SPX 3550 STRIKE EUR PUT 02/16/2024</t>
  </si>
  <si>
    <t xml:space="preserve">SPX 3950 STRIKE EUR PUT 01/31/2024</t>
  </si>
  <si>
    <t xml:space="preserve">SPX 3575 STRIKE EUR PUT 01/19/2024</t>
  </si>
  <si>
    <t xml:space="preserve">SPX 3275 STRIKE EUR PUT 02/16/2024</t>
  </si>
  <si>
    <t xml:space="preserve">SPX 3675 STRIKE EUR PUT 01/31/2024</t>
  </si>
  <si>
    <t xml:space="preserve">SPX 3725 STRIKE EUR PUT 02/16/2024</t>
  </si>
  <si>
    <t xml:space="preserve">SPX 3750 STRIKE EUR PUT 02/29/2024</t>
  </si>
  <si>
    <t xml:space="preserve">SPX 3800 STRIKE EUR PUT 03/28/2024</t>
  </si>
  <si>
    <t xml:space="preserve">SPX 3100 STRIKE EUR PUT 02/16/2024</t>
  </si>
  <si>
    <t xml:space="preserve">SPX 4550 STRIKE EUR PUT 05/31/2024</t>
  </si>
  <si>
    <t xml:space="preserve">SPX 3900 STRIKE EUR PUT 02/29/2024</t>
  </si>
  <si>
    <t xml:space="preserve">SPX 3900 STRIKE EUR PUT 04/19/2024</t>
  </si>
  <si>
    <t xml:space="preserve">SPX 3950 STRIKE EUR PUT 02/16/2024</t>
  </si>
  <si>
    <t xml:space="preserve">SPX 3600 STRIKE EUR PUT 01/19/2024</t>
  </si>
  <si>
    <t xml:space="preserve">SPX 3975 STRIKE EUR PUT 01/31/2024</t>
  </si>
  <si>
    <t xml:space="preserve">SPX 4300 STRIKE EUR PUT 03/15/2024</t>
  </si>
  <si>
    <t xml:space="preserve">SPX 4000 STRIKE EUR PUT 02/29/2024</t>
  </si>
  <si>
    <t xml:space="preserve">SPX 4000 STRIKE EUR PUT 02/16/2024</t>
  </si>
  <si>
    <t xml:space="preserve">SPX 4025 STRIKE EUR PUT 01/31/2024</t>
  </si>
  <si>
    <t xml:space="preserve">SPX 4025 STRIKE EUR PUT 02/16/2024</t>
  </si>
  <si>
    <t xml:space="preserve">SPX 4050 STRIKE EUR PUT 01/19/2024</t>
  </si>
  <si>
    <t xml:space="preserve">SPX 4075 STRIKE EUR PUT 01/19/2024</t>
  </si>
  <si>
    <t xml:space="preserve">SPX 4100 STRIKE EUR PUT 02/16/2024</t>
  </si>
  <si>
    <t xml:space="preserve">SPX 4100 STRIKE EUR PUT 01/31/2024</t>
  </si>
  <si>
    <t xml:space="preserve">SPX 4100 STRIKE EUR PUT 02/29/2024</t>
  </si>
  <si>
    <t xml:space="preserve">IWM 220 STRIKE AMER CALL 03/28/2024</t>
  </si>
  <si>
    <t xml:space="preserve">SPX 4125 STRIKE EUR PUT 03/28/2024</t>
  </si>
  <si>
    <t xml:space="preserve">SPX 4125 STRIKE EUR PUT 01/19/2024</t>
  </si>
  <si>
    <t xml:space="preserve">SPX 4150 STRIKE EUR PUT 01/19/2024</t>
  </si>
  <si>
    <t xml:space="preserve">SPX 4150 STRIKE EUR PUT 02/16/2024</t>
  </si>
  <si>
    <t xml:space="preserve">SPX 4150 STRIKE EUR PUT 03/15/2024</t>
  </si>
  <si>
    <t xml:space="preserve">SPX 4630 STRIKE EUR CALL 01/31/2024</t>
  </si>
  <si>
    <t xml:space="preserve">SPX 4175 STRIKE EUR PUT 03/15/2024</t>
  </si>
  <si>
    <t xml:space="preserve">SPX 4200 STRIKE EUR PUT 02/16/2024</t>
  </si>
  <si>
    <t xml:space="preserve">SPX 4200 STRIKE EUR PUT 02/29/2024</t>
  </si>
  <si>
    <t xml:space="preserve">SPX 4275 STRIKE EUR PUT 01/31/2024</t>
  </si>
  <si>
    <t xml:space="preserve">SPX 4275 STRIKE EUR PUT 02/02/2024</t>
  </si>
  <si>
    <t xml:space="preserve">SPX 4600 STRIKE EUR PUT 03/28/2024</t>
  </si>
  <si>
    <t xml:space="preserve">SPX 4300 STRIKE EUR PUT 01/31/2024</t>
  </si>
  <si>
    <t xml:space="preserve">SPX 4300 STRIKE EUR PUT 01/29/2024</t>
  </si>
  <si>
    <t xml:space="preserve">SPX 4325 STRIKE EUR PUT 02/16/2024</t>
  </si>
  <si>
    <t xml:space="preserve">SPX 4325 STRIKE EUR PUT 04/19/2024</t>
  </si>
  <si>
    <t xml:space="preserve">SPX 4350 STRIKE EUR PUT 04/19/2024</t>
  </si>
  <si>
    <t xml:space="preserve">SPX 4075 STRIKE EUR PUT 03/28/2024</t>
  </si>
  <si>
    <t xml:space="preserve">SPX 4475 STRIKE EUR PUT 03/15/2024</t>
  </si>
  <si>
    <t xml:space="preserve">SPX 3000 STRIKE EUR PUT 01/19/2024</t>
  </si>
  <si>
    <t xml:space="preserve">SPX 4550 STRIKE EUR PUT 03/15/2024</t>
  </si>
  <si>
    <t xml:space="preserve">US TREASURY N/B 3.75% 12/31/2028</t>
  </si>
  <si>
    <t xml:space="preserve">#91282CJR3</t>
  </si>
  <si>
    <t xml:space="preserve">SPX 3700 STRIKE EUR PUT 02/16/2024</t>
  </si>
  <si>
    <t xml:space="preserve">SPX 3800 STRIKE EUR PUT 04/19/2024</t>
  </si>
  <si>
    <t xml:space="preserve">SPX 4320.695 STRIKE OTC EUR PUT OPTION 12/20/2024 BNPSUS</t>
  </si>
  <si>
    <t xml:space="preserve">SPX 4725 STRIKE EUR PUT 03/28/2024</t>
  </si>
  <si>
    <t xml:space="preserve">SPX 3250 STRIKE EUR PUT 04/30/2024</t>
  </si>
  <si>
    <t xml:space="preserve">PFE 35 STRIKE AMER CALL 06/21/2024</t>
  </si>
  <si>
    <t xml:space="preserve">SPX 2500 STRIKE EUR PUT 02/16/2024</t>
  </si>
  <si>
    <t xml:space="preserve">SWO 62.5 STRIKE CDX41/IG 100 01/17/2024 12/20/2028 P</t>
  </si>
  <si>
    <t xml:space="preserve">CDX41/IG-XXAA</t>
  </si>
  <si>
    <t xml:space="preserve">CDX.NA.IG.41</t>
  </si>
  <si>
    <t xml:space="preserve">CDS_INDEX_CDS_OPTION</t>
  </si>
  <si>
    <t xml:space="preserve">CDS_STANDARD_INDEX</t>
  </si>
  <si>
    <t xml:space="preserve">MARKIT_CB</t>
  </si>
  <si>
    <t xml:space="preserve">SWO NA P 01/31/2024 02/02/2024 02/02/2025 5.25 Phy sp</t>
  </si>
  <si>
    <t xml:space="preserve">SPX 4075 STRIKE EUR PUT 02/16/2024</t>
  </si>
  <si>
    <t xml:space="preserve">US 5YR NOTE (CBT) Mar24</t>
  </si>
  <si>
    <t xml:space="preserve">SPY 500 STRIKE AMER CALL 03/15/2024</t>
  </si>
  <si>
    <t xml:space="preserve">SPX 4750 STRIKE EUR PUT 04/19/2024</t>
  </si>
  <si>
    <t xml:space="preserve">SPX 2700 STRIKE EUR PUT 01/31/2024</t>
  </si>
  <si>
    <t xml:space="preserve">SPX 2750 STRIKE EUR PUT 02/16/2024</t>
  </si>
  <si>
    <t xml:space="preserve">US TREASURY N/B 4.5% 11/15/2033</t>
  </si>
  <si>
    <t xml:space="preserve">#91282CJJ1</t>
  </si>
  <si>
    <t xml:space="preserve">SPX 2775 STRIKE EUR PUT 01/19/2024</t>
  </si>
  <si>
    <t xml:space="preserve">SPX 3700 STRIKE EUR PUT 02/29/2024</t>
  </si>
  <si>
    <t xml:space="preserve">S&amp;P500 EMINI FUT  Mar24</t>
  </si>
  <si>
    <t xml:space="preserve">SPX 3200 STRIKE EUR PUT 02/29/2024</t>
  </si>
  <si>
    <t xml:space="preserve">SPX 4275 STRIKE EUR PUT 03/15/2024</t>
  </si>
  <si>
    <t xml:space="preserve">SPX 3825 STRIKE EUR PUT 04/19/2024</t>
  </si>
  <si>
    <t xml:space="preserve">SPX 2900 STRIKE EUR PUT 01/31/2024</t>
  </si>
  <si>
    <t xml:space="preserve">SPX 2900 STRIKE EUR PUT 02/29/2024</t>
  </si>
  <si>
    <t xml:space="preserve">SPX 4150 STRIKE EUR PUT 01/31/2024</t>
  </si>
  <si>
    <t xml:space="preserve">SPX 3925 STRIKE EUR PUT 04/19/2024</t>
  </si>
  <si>
    <t xml:space="preserve">SPX 3950 STRIKE EUR PUT 03/15/2024</t>
  </si>
  <si>
    <t xml:space="preserve">SPX 3950 STRIKE EUR PUT 02/29/2024</t>
  </si>
  <si>
    <t xml:space="preserve">SPX 2975 STRIKE EUR PUT 01/19/2024</t>
  </si>
  <si>
    <t xml:space="preserve">SPX 3000 STRIKE EUR PUT 03/28/2024</t>
  </si>
  <si>
    <t xml:space="preserve">SPX 4100 STRIKE EUR PUT 03/28/2024</t>
  </si>
  <si>
    <t xml:space="preserve">SPX 4125 STRIKE EUR PUT 04/19/2024</t>
  </si>
  <si>
    <t xml:space="preserve">SPX 4200 STRIKE EUR PUT 04/19/2024</t>
  </si>
  <si>
    <t xml:space="preserve">SPX 4525 STRIKE EUR PUT 03/28/2024</t>
  </si>
  <si>
    <t xml:space="preserve">SPX 4225 STRIKE EUR PUT 04/30/2024</t>
  </si>
  <si>
    <t xml:space="preserve">SPX 4300 STRIKE EUR PUT 05/31/2024</t>
  </si>
  <si>
    <t xml:space="preserve">SPX 4325 STRIKE EUR PUT 05/31/2024</t>
  </si>
  <si>
    <t xml:space="preserve">SPX 3250 STRIKE EUR PUT 04/19/2024</t>
  </si>
  <si>
    <t xml:space="preserve">SPX 4425 STRIKE EUR PUT 04/19/2024</t>
  </si>
  <si>
    <t xml:space="preserve">SPX 4450 STRIKE EUR PUT 04/19/2024</t>
  </si>
  <si>
    <t xml:space="preserve">SPX 4600 STRIKE EUR PUT 04/30/2024</t>
  </si>
  <si>
    <t xml:space="preserve">SPX 3975 STRIKE EUR PUT 03/28/2024</t>
  </si>
  <si>
    <t xml:space="preserve">SPX 4350 STRIKE EUR PUT 01/31/2024</t>
  </si>
  <si>
    <t xml:space="preserve">SPX 4775 STRIKE EUR PUT 04/19/2024</t>
  </si>
  <si>
    <t xml:space="preserve">US TREASURY N/B 4.875% 11/30/2025</t>
  </si>
  <si>
    <t xml:space="preserve">#91282CJL6</t>
  </si>
  <si>
    <t xml:space="preserve">SPX 3350 STRIKE EUR PUT 03/15/2024</t>
  </si>
  <si>
    <t xml:space="preserve">SPX 5100 STRIKE EUR CALL 03/28/2024</t>
  </si>
  <si>
    <t xml:space="preserve">SPX 4425 STRIKE EUR PUT 03/28/2024</t>
  </si>
  <si>
    <t xml:space="preserve">SPX 3150 STRIKE EUR PUT 04/19/2024</t>
  </si>
  <si>
    <t xml:space="preserve">SPX 3975 STRIKE EUR PUT 02/16/2024</t>
  </si>
  <si>
    <t xml:space="preserve">SPX 4125 STRIKE EUR PUT 02/16/2024</t>
  </si>
  <si>
    <t xml:space="preserve">SPX 4150 STRIKE EUR PUT 03/28/2024</t>
  </si>
  <si>
    <t xml:space="preserve">SPX 2400 STRIKE EUR PUT 02/29/2024</t>
  </si>
  <si>
    <t xml:space="preserve">SPX 3400 STRIKE EUR PUT 01/31/2024</t>
  </si>
  <si>
    <t xml:space="preserve">SPX 4300 STRIKE EUR PUT 04/19/2024</t>
  </si>
  <si>
    <t xml:space="preserve">SPX 4375 STRIKE EUR PUT 03/15/2024</t>
  </si>
  <si>
    <t xml:space="preserve">SPX 3025 STRIKE EUR PUT 01/19/2024</t>
  </si>
  <si>
    <t xml:space="preserve">SPX 4175 STRIKE EUR PUT 04/19/2024</t>
  </si>
  <si>
    <t xml:space="preserve">SPX 3175 STRIKE EUR PUT 04/19/2024</t>
  </si>
  <si>
    <t xml:space="preserve">SPX 4050 STRIKE EUR PUT 03/28/2024</t>
  </si>
  <si>
    <t xml:space="preserve">SPX 5140 STRIKE EUR CALL 01/31/2024</t>
  </si>
  <si>
    <t xml:space="preserve">SPX 5225 STRIKE EUR CALL 01/31/2024</t>
  </si>
  <si>
    <t xml:space="preserve">SPX 4675 STRIKE EUR PUT 03/28/2024</t>
  </si>
  <si>
    <t xml:space="preserve">SPX 4775 STRIKE EUR PUT 04/30/2024</t>
  </si>
  <si>
    <t xml:space="preserve">SPX 2600 STRIKE EUR PUT 02/16/2024</t>
  </si>
  <si>
    <t xml:space="preserve">SPX 3300 STRIKE EUR PUT 02/16/2024</t>
  </si>
  <si>
    <t xml:space="preserve">SPX 4025 STRIKE EUR PUT 06/21/2024</t>
  </si>
  <si>
    <t xml:space="preserve">SPX 4300 STRIKE EUR PUT 03/28/2024</t>
  </si>
  <si>
    <t xml:space="preserve">SPX 4000 STRIKE EUR PUT 03/28/2024</t>
  </si>
  <si>
    <t xml:space="preserve">SPX 4550 STRIKE EUR PUT 04/19/2024</t>
  </si>
  <si>
    <t xml:space="preserve">SPX 4575 STRIKE EUR PUT 04/19/2024</t>
  </si>
  <si>
    <t xml:space="preserve">SPX 4575 STRIKE EUR PUT 04/30/2024</t>
  </si>
  <si>
    <t xml:space="preserve">SPX 4700 STRIKE EUR PUT 04/19/2024</t>
  </si>
  <si>
    <t xml:space="preserve">US TREASURY N/B 4.375% 12/15/2026</t>
  </si>
  <si>
    <t xml:space="preserve">#91282CJP7</t>
  </si>
  <si>
    <t xml:space="preserve">SPX 4575 STRIKE EUR PUT 03/28/2024</t>
  </si>
  <si>
    <t xml:space="preserve">SWO 72.5 STRIKE CDX41/IG 100 02/21/2024 12/20/2028 P</t>
  </si>
  <si>
    <t xml:space="preserve">SWO 75 STRIKE CDX41/IG 100 02/21/2024 12/20/2028 P</t>
  </si>
  <si>
    <t xml:space="preserve">SPX 4325 STRIKE EUR PUT 03/28/2024</t>
  </si>
  <si>
    <t xml:space="preserve">SPX 4400 STRIKE EUR PUT 03/28/2024</t>
  </si>
  <si>
    <t xml:space="preserve">SPX 4075 STRIKE EUR PUT 01/31/2024</t>
  </si>
  <si>
    <t xml:space="preserve">SPX 4025 STRIKE EUR PUT 03/28/2024</t>
  </si>
  <si>
    <t xml:space="preserve">SPX 4550 STRIKE EUR PUT 03/28/2024</t>
  </si>
  <si>
    <t xml:space="preserve">SPX 2800 STRIKE EUR PUT 01/31/2024</t>
  </si>
  <si>
    <t xml:space="preserve">SPX 4350 STRIKE EUR PUT 03/28/2024</t>
  </si>
  <si>
    <t xml:space="preserve">SPX 4525 STRIKE EUR PUT 04/19/2024</t>
  </si>
  <si>
    <t xml:space="preserve">SPX 4375 STRIKE EUR PUT 03/28/2024</t>
  </si>
</sst>
</file>

<file path=xl/styles.xml><?xml version="1.0" encoding="utf-8"?>
<styleSheet xmlns="http://schemas.openxmlformats.org/spreadsheetml/2006/main">
  <numFmts count="16">
    <numFmt numFmtId="164" formatCode="General"/>
    <numFmt numFmtId="165" formatCode="_(* #,##0.00_);_(* \(#,##0.00\);_(* \-??_);_(@_)"/>
    <numFmt numFmtId="166" formatCode="#,##0"/>
    <numFmt numFmtId="167" formatCode="_(* #,##0_);_(* \(#,##0\);_(* \-??_);_(@_)"/>
    <numFmt numFmtId="168" formatCode="\$#,##0_);[RED]&quot;($&quot;#,##0\)"/>
    <numFmt numFmtId="169" formatCode="&quot;&quot;#,##0_);[RED]\(#,##0\)"/>
    <numFmt numFmtId="170" formatCode="m/d/yyyy"/>
    <numFmt numFmtId="171" formatCode="#,##0;[RED]\-#,##0"/>
    <numFmt numFmtId="172" formatCode="\$#,##0.0000_);[RED]&quot;($&quot;#,##0.0000\)"/>
    <numFmt numFmtId="173" formatCode="#,##0.00_);[RED]\-#,##0.00"/>
    <numFmt numFmtId="174" formatCode="&quot;&quot;#,##0.00_);[RED]\(#,##0.00\)"/>
    <numFmt numFmtId="175" formatCode="\$#,##0.00_);[RED]&quot;($&quot;#,##0.00\)"/>
    <numFmt numFmtId="176" formatCode="&quot;&quot;#,##0.0000_);[RED]\(#,##0.0000\)"/>
    <numFmt numFmtId="177" formatCode="&quot;EUR&quot;#,##0.0000_);[RED]&quot;(EUR&quot;#,##0.0000\)"/>
    <numFmt numFmtId="178" formatCode="&quot;EUR&quot;#,##0.00_);[RED]&quot;(EUR&quot;#,##0.00\)"/>
    <numFmt numFmtId="179" formatCode="0.00E+0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Arial"/>
      <family val="2"/>
      <charset val="1"/>
    </font>
    <font>
      <sz val="1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36">
    <border diagonalUp="false" diagonalDown="false">
      <left/>
      <right/>
      <top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/>
      <right/>
      <top style="thin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/>
      <right/>
      <top/>
      <bottom style="thin"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4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6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8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4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6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8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4" xfId="26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4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7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0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9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20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1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2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1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3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4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19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0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5" xfId="22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26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7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8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3" xfId="26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4" fillId="0" borderId="14" xfId="26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8" fontId="4" fillId="0" borderId="29" xfId="25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0" borderId="30" xfId="25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1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32" xfId="26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3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Normal 2" xfId="21"/>
    <cellStyle name="Pivot Table Category" xfId="22"/>
    <cellStyle name="Pivot Table Corner" xfId="23"/>
    <cellStyle name="Pivot Table Field" xfId="24"/>
    <cellStyle name="Pivot Table Result" xfId="25"/>
    <cellStyle name="Pivot Table Title" xfId="26"/>
    <cellStyle name="Pivot Table Value" xfId="27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593" createdVersion="3">
  <cacheSource type="worksheet">
    <worksheetSource ref="A5:M598" sheet="Output v4"/>
  </cacheSource>
  <cacheFields count="13">
    <cacheField name="Security Name" numFmtId="0">
      <sharedItems count="337">
        <s v="3M CO"/>
        <s v="ABBOTT LABS"/>
        <s v="ABBVIE INC"/>
        <s v="ACADEMY SPORTS &amp; OUTDOORS IN"/>
        <s v="ACCENTURE PLC IRELAND"/>
        <s v="ACCO BRANDS CORP"/>
        <s v="ADOBE INC"/>
        <s v="ADVANCE AUTO PARTS INC"/>
        <s v="ADVANCED MICRO DEVICES INC"/>
        <s v="AES CORP"/>
        <s v="AGENUS INC"/>
        <s v="AIR TRANSPORT SERVICES GRP I"/>
        <s v="AIRBNB INC"/>
        <s v="ALARM COM HLDGS INC"/>
        <s v="ALBEMARLE CORP"/>
        <s v="ALBERTSONS COS INC"/>
        <s v="ALNYLAM PHARMACEUTICALS INC"/>
        <s v="ALPHABET INC"/>
        <s v="ALPHATEC HLDGS INC"/>
        <s v="ALTAIR ENGR INC"/>
        <s v="ALTC ACQUISITION CORP"/>
        <s v="ALTICE USA INC"/>
        <s v="AMAZON COM INC"/>
        <s v="AMC NETWORKS INC"/>
        <s v="AMERICAN AIRLS GROUP INC"/>
        <s v="AMERICAN AXLE &amp; MFG HLDGS IN"/>
        <s v="AMERICAN ELEC PWR CO INC"/>
        <s v="AMERICAN EXPRESS CO"/>
        <s v="AMGEN INC"/>
        <s v="AMKOR TECHNOLOGY INC"/>
        <s v="AMPLITUDE INC"/>
        <s v="ANALOG DEVICES INC"/>
        <s v="ANSYS INC"/>
        <s v="ANTERO RESOURCES CORP"/>
        <s v="ANYWHERE REAL ESTATE INC"/>
        <s v="APA CORPORATION"/>
        <s v="APOLLO GLOBAL MGMT INC"/>
        <s v="APPLE INC"/>
        <s v="APPLIED MATLS INC"/>
        <s v="APTIV PLC"/>
        <s v="ARCH RESOURCES INC"/>
        <s v="ARTIVION INC"/>
        <s v="ASCENDIS PHARMA A/S"/>
        <s v="ASML HOLDING N V"/>
        <s v="ASTRAZENECA PLC"/>
        <s v="AT&amp;T INC"/>
        <s v="AUTODESK INC"/>
        <s v="AUTOMATIC DATA PROCESSING IN"/>
        <s v="AUTOZONE INC"/>
        <s v="AVANTOR INC"/>
        <s v="B &amp; G FOODS INC NEW"/>
        <s v="BAKER HUGHES COMPANY"/>
        <s v="BALLYS CORPORATION"/>
        <s v="BANK AMERICA CORP"/>
        <s v="BAUSCH HEALTH COS INC"/>
        <s v="BELLRING BRANDS INC"/>
        <s v="BENTLEY SYS INC"/>
        <s v="BERKSHIRE HATHAWAY INC DEL"/>
        <s v="BEST BUY INC"/>
        <s v="BILL HOLDINGS INC"/>
        <s v="BIOMARIN PHARMACEUTICAL INC"/>
        <s v="BLACKLINE INC"/>
        <s v="BLACKSTONE INC"/>
        <s v="BLUEPRINT MEDICINES CORP"/>
        <s v="BOEING CO"/>
        <s v="BOOKING HOLDINGS INC"/>
        <s v="BRISTOL-MYERS SQUIBB CO"/>
        <s v="BROADCOM INC"/>
        <s v="BUILDERS FIRSTSOURCE INC"/>
        <s v="CADENCE DESIGN SYSTEM INC"/>
        <s v="CAESARS ENTERTAINMENT INC NE"/>
        <s v="CAPITAL ONE FINL CORP"/>
        <s v="CAPRI HOLDINGS LIMITED"/>
        <s v="CARMAX INC"/>
        <s v="CARNIVAL CORP"/>
        <s v="CARRIER GLOBAL CORPORATION"/>
        <s v="CARVANA CO"/>
        <s v="CATALENT INC"/>
        <s v="CATERPILLAR INC"/>
        <s v="CELSIUS HLDGS INC"/>
        <s v="CENOVUS ENERGY INC"/>
        <s v="CENTURY ALUM CO"/>
        <s v="CERIDIAN HCM HLDG INC"/>
        <s v="CHART INDS INC"/>
        <s v="CHEFS WHSE INC"/>
        <s v="CHESAPEAKE ENERGY CORP"/>
        <s v="CHEVRON CORP NEW"/>
        <s v="CHIPOTLE MEXICAN GRILL INC"/>
        <s v="CISCO SYS INC"/>
        <s v="CLEAR CHANNEL OUTDOOR HLDGS"/>
        <s v="CLOUDFLARE INC"/>
        <s v="COCA COLA CO"/>
        <s v="COMCAST CORP NEW"/>
        <s v="COMSTOCK RES INC"/>
        <s v="CONMED CORP"/>
        <s v="CONOCOPHILLIPS"/>
        <s v="COSTCO WHSL CORP NEW"/>
        <s v="COTERRA ENERGY INC"/>
        <s v="COUCHBASE INC"/>
        <s v="CROCS INC"/>
        <s v="CSX CORP"/>
        <s v="CUSHMAN WAKEFIELD PLC"/>
        <s v="CVS HEALTH CORP"/>
        <s v="CYTOKINETICS INC"/>
        <s v="D R HORTON INC"/>
        <s v="DANAHER CORPORATION"/>
        <s v="DARDEN RESTAURANTS INC"/>
        <s v="DEERE &amp; CO"/>
        <s v="DELL TECHNOLOGIES INC"/>
        <s v="DESKTOP METAL INC"/>
        <s v="DEXCOM INC"/>
        <s v="DISH NETWORK CORPORATION"/>
        <s v="DISNEY WALT CO"/>
        <s v="DOMINOS PIZZA INC"/>
        <s v="DUKE ENERGY CORP NEW"/>
        <s v="E L F BEAUTY INC"/>
        <s v="EATON CORP PLC"/>
        <s v="EBAY INC."/>
        <s v="ELI LILLY &amp; CO"/>
        <s v="EMCOR GROUP INC"/>
        <s v="ENFUSION INC"/>
        <s v="ENPHASE ENERGY INC"/>
        <s v="ENTEGRIS INC"/>
        <s v="ENVESTNET INC"/>
        <s v="ENVIRI CORP"/>
        <s v="EOG RES INC"/>
        <s v="EQUINIX INC"/>
        <s v="ETSY INC"/>
        <s v="EXACT SCIENCES CORP"/>
        <s v="EXPEDIA GROUP INC"/>
        <s v="EXXON MOBIL CORP"/>
        <s v="FISERV INC"/>
        <s v="FIVE POINT HOLDINGS LLC"/>
        <s v="FORD MTR CO DEL"/>
        <s v="FORTINET INC"/>
        <s v="FREEPORT-MCMORAN INC"/>
        <s v="GARMIN LTD"/>
        <s v="GENERAC HLDGS INC"/>
        <s v="GENERAL ELECTRIC CO"/>
        <s v="GENERAL MTRS CO"/>
        <s v="GENUINE PARTS CO"/>
        <s v="GILEAD SCIENCES INC"/>
        <s v="GLOBALFOUNDRIES INC"/>
        <s v="GOLDMAN SACHS GROUP INC"/>
        <s v="GOODYEAR TIRE &amp; RUBR CO"/>
        <s v="GRAY TELEVISION INC"/>
        <s v="GUIDEWIRE SOFTWARE INC"/>
        <s v="GXO LOGISTICS INCORPORATED"/>
        <s v="HAEMONETICS CORP MASS"/>
        <s v="HALLIBURTON CO"/>
        <s v="HALOZYME THERAPEUTICS INC"/>
        <s v="HAWAIIAN HOLDINGS INC"/>
        <s v="HCA HEALTHCARE INC"/>
        <s v="HERBALIFE LTD"/>
        <s v="HESS CORP"/>
        <s v="HF SINCLAIR CORP"/>
        <s v="HILTON WORLDWIDE HLDGS INC"/>
        <s v="HOME DEPOT INC"/>
        <s v="HONEYWELL INTL INC"/>
        <s v="HP INC"/>
        <s v="IHEARTMEDIA INC"/>
        <s v="ILLINOIS TOOL WKS INC"/>
        <s v="IMAX CORP"/>
        <s v="IMMUNOGEN INC"/>
        <s v="IMPINJ INC"/>
        <s v="INHIBRX INC"/>
        <s v="INNOVIVA INC"/>
        <s v="INSMED INC"/>
        <s v="INTEL CORP"/>
        <s v="INTERNATIONAL BUSINESS MACHS"/>
        <s v="INTUIT"/>
        <s v="INTUITIVE SURGICAL INC"/>
        <s v="INVESCO QQQ TR"/>
        <s v="IRONWOOD PHARMACEUTICALS INC"/>
        <s v="ISHARES TR"/>
        <s v="ITEOS THERAPEUTICS INC"/>
        <s v="ITRON INC"/>
        <s v="JD.COM INC"/>
        <s v="JOHNSON &amp; JOHNSON"/>
        <s v="JPMORGAN CHASE &amp; CO"/>
        <s v="KENVUE INC"/>
        <s v="KIRBY CORP"/>
        <s v="KLA CORP"/>
        <s v="LAM RESEARCH CORP"/>
        <s v="LANTHEUS HLDGS INC"/>
        <s v="LAS VEGAS SANDS CORP"/>
        <s v="LAUDER ESTEE COS INC"/>
        <s v="LENNAR CORP"/>
        <s v="LIBERTY MEDIA CORP DEL"/>
        <s v="LINDE PLC"/>
        <s v="LKQ CORP"/>
        <s v="LOCKHEED MARTIN CORP"/>
        <s v="LOWES COS INC"/>
        <s v="LULULEMON ATHLETICA INC"/>
        <s v="MACYS INC"/>
        <s v="MANHATTAN ASSOCIATES INC"/>
        <s v="MARATHON PETE CORP"/>
        <s v="MARRIOTT INTL INC NEW"/>
        <s v="MASIMO CORP"/>
        <s v="MASTERCARD INCORPORATED"/>
        <s v="MATCH GROUP INC NEW"/>
        <s v="MCDONALDS CORP"/>
        <s v="MCKESSON CORP"/>
        <s v="MEDTRONIC PLC"/>
        <s v="MERCADOLIBRE INC"/>
        <s v="MERCER INTL INC"/>
        <s v="MERCK &amp; CO INC"/>
        <s v="MERSANA THERAPEUTICS INC"/>
        <s v="MESA LABS INC"/>
        <s v="META PLATFORMS INC"/>
        <s v="METLIFE INC"/>
        <s v="MGM RESORTS INTERNATIONAL"/>
        <s v="MICROCHIP TECHNOLOGY INC."/>
        <s v="MICRON TECHNOLOGY INC"/>
        <s v="MICROSOFT CORP"/>
        <s v="MITEK SYS INC"/>
        <s v="MODIVCARE INC"/>
        <s v="MONDELEZ INTL INC"/>
        <s v="MONGODB INC"/>
        <s v="MONSTER BEVERAGE CORP NEW"/>
        <s v="MORGAN STANLEY"/>
        <s v="NABORS INDUSTRIES LTD"/>
        <s v="NCINO INC"/>
        <s v="NETAPP INC"/>
        <s v="NETFLIX INC"/>
        <s v="NEWMONT CORP"/>
        <s v="NEXTERA ENERGY INC"/>
        <s v="NIKE INC"/>
        <s v="NORFOLK SOUTHN CORP"/>
        <s v="NVIDIA CORPORATION"/>
        <s v="NXP SEMICONDUCTORS N V"/>
        <s v="OPENDOOR TECHNOLOGIES INC"/>
        <s v="ORACLE CORP"/>
        <s v="OREILLY AUTOMOTIVE INC"/>
        <s v="ORGANON &amp; CO"/>
        <s v="ORMAT TECHNOLOGIES INC"/>
        <s v="PAGERDUTY INC"/>
        <s v="PALO ALTO NETWORKS INC"/>
        <s v="PAR TECHNOLOGY CORP"/>
        <s v="PARAMOUNT GLOBAL"/>
        <s v="PARKER-HANNIFIN CORP"/>
        <s v="PAYCHEX INC"/>
        <s v="PAYPAL HLDGS INC"/>
        <s v="PDD HOLDINGS INC"/>
        <s v="PELOTON INTERACTIVE INC"/>
        <s v="PENN ENTERTAINMENT INC"/>
        <s v="PEPSICO INC"/>
        <s v="PERFICIENT INC"/>
        <s v="PFIZER INC"/>
        <s v="PHILIP MORRIS INTL INC"/>
        <s v="PIONEER NAT RES CO"/>
        <s v="PLAINS GP HLDGS L P"/>
        <s v="PNC FINL SVCS GROUP INC"/>
        <s v="POOL CORP"/>
        <s v="POST HLDGS INC"/>
        <s v="PROCTER AND GAMBLE CO"/>
        <s v="PROGRESSIVE CORP"/>
        <s v="PROS HOLDINGS INC"/>
        <s v="PROTAGONIST THERAPEUTICS INC"/>
        <s v="PUBLIC STORAGE"/>
        <s v="PULTE GROUP INC"/>
        <s v="QUALCOMM INC"/>
        <s v="RANGE RES CORP"/>
        <s v="REGENERON PHARMACEUTICALS"/>
        <s v="REPLIGEN CORP"/>
        <s v="RINGCENTRAL INC"/>
        <s v="ROBLOX CORP"/>
        <s v="ROYAL CARIBBEAN GROUP"/>
        <s v="RTX CORPORATION"/>
        <s v="RXSIGHT INC"/>
        <s v="S&amp;P GLOBAL INC"/>
        <s v="SALESFORCE INC"/>
        <s v="SAMSARA INC"/>
        <s v="SAREPTA THERAPEUTICS INC"/>
        <s v="SCHLUMBERGER LTD"/>
        <s v="SCHWAB CHARLES CORP"/>
        <s v="SELECT SECTOR SPDR TR"/>
        <s v="SENTINELONE INC"/>
        <s v="SERVICENOW INC"/>
        <s v="SHAKE SHACK INC"/>
        <s v="SIRIUS XM HOLDINGS INC"/>
        <s v="SM ENERGY CO"/>
        <s v="SNAP INC"/>
        <s v="SNOWFLAKE INC"/>
        <s v="SOLAREDGE TECHNOLOGIES INC"/>
        <s v="SOUTHWEST AIRLS CO"/>
        <s v="SOUTHWESTERN ENERGY CO"/>
        <s v="SPDR S&amp;P 500 ETF TR"/>
        <s v="SPIRIT AEROSYSTEMS HLDGS INC"/>
        <s v="SPIRIT AIRLS INC"/>
        <s v="SPLUNK INC"/>
        <s v="STARBUCKS CORP"/>
        <s v="STRYKER CORPORATION"/>
        <s v="SUNCOR ENERGY INC NEW"/>
        <s v="SYNOPSYS INC"/>
        <s v="T-MOBILE US INC"/>
        <s v="TARGA RES CORP"/>
        <s v="TARGET CORP"/>
        <s v="TENABLE HLDGS INC"/>
        <s v="TENET HEALTHCARE CORP"/>
        <s v="TESLA INC"/>
        <s v="TETRA TECH INC NEW"/>
        <s v="TEXAS INSTRS INC"/>
        <s v="TEXAS ROADHOUSE INC"/>
        <s v="THE CIGNA GROUP"/>
        <s v="THERMO FISHER SCIENTIFIC INC"/>
        <s v="TJX COS INC NEW"/>
        <s v="TRACTOR SUPPLY CO"/>
        <s v="TRAVEL PLUS LEISURE CO"/>
        <s v="TRUIST FINL CORP"/>
        <s v="TYSON FOODS INC"/>
        <s v="UBER TECHNOLOGIES INC"/>
        <s v="ULTA BEAUTY INC"/>
        <s v="UNION PAC CORP"/>
        <s v="UNITED PARCEL SERVICE INC"/>
        <s v="UNITED RENTALS INC"/>
        <s v="UNITED STATES STL CORP NEW"/>
        <s v="UNITEDHEALTH GROUP INC"/>
        <s v="US BANCORP DEL"/>
        <s v="UTZ BRANDS INC"/>
        <s v="VALERO ENERGY CORP"/>
        <s v="VERIZON COMMUNICATIONS INC"/>
        <s v="VERTEX PHARMACEUTICALS INC"/>
        <s v="VERTIV HOLDINGS CO"/>
        <s v="VICTORIAS SECRET AND CO"/>
        <s v="VISA INC"/>
        <s v="VIZIO HLDG CORP"/>
        <s v="WALMART INC"/>
        <s v="WARNER BROS DISCOVERY INC"/>
        <s v="WELLS FARGO CO NEW"/>
        <s v="WESTROCK CO"/>
        <s v="WIDEOPENWEST INC"/>
        <s v="WILLIAMS COS INC"/>
        <s v="WOLFSPEED INC"/>
        <s v="WOLVERINE WORLD WIDE INC"/>
        <s v="WYNN RESORTS LTD"/>
        <s v="XOMETRY INC"/>
      </sharedItems>
    </cacheField>
    <cacheField name="Class" numFmtId="0">
      <sharedItems count="69">
        <s v="CAP STK CL A"/>
        <s v="CAP STK CL C"/>
        <s v="CL A"/>
        <s v="CL A COM"/>
        <s v="CL B"/>
        <s v="CL B NEW"/>
        <s v="CL C"/>
        <s v="CLASS B COM"/>
        <s v="COM"/>
        <s v="COM CL A"/>
        <s v="COM LBTY SRM S C"/>
        <s v="COM NEW"/>
        <s v="COM SER A"/>
        <s v="COM SHS"/>
        <s v="COM STK"/>
        <s v="COMMON STOCK"/>
        <s v="ENERGY"/>
        <s v="FINANCIAL"/>
        <s v="LTD PARTNR INT A"/>
        <s v="N Y REGISTRY SHS"/>
        <s v="NOTE  0.125% 3/0"/>
        <s v="NOTE  0.125%11/1"/>
        <s v="NOTE  0.250% 3/0"/>
        <s v="NOTE  0.250% 3/1"/>
        <s v="NOTE  0.250% 6/1"/>
        <s v="NOTE  0.375% 3/0"/>
        <s v="NOTE  0.375% 7/0"/>
        <s v="NOTE  0.500% 4/0"/>
        <s v="NOTE  0.750% 2/0"/>
        <s v="NOTE  0.750% 6/0"/>
        <s v="NOTE  0.750% 8/0"/>
        <s v="NOTE  1.000% 2/0"/>
        <s v="NOTE  1.000% 8/1"/>
        <s v="NOTE  1.000% 9/1"/>
        <s v="NOTE  1.000%12/1"/>
        <s v="NOTE  1.125% 5/1"/>
        <s v="NOTE  1.250% 9/1"/>
        <s v="NOTE  1.375% 8/1"/>
        <s v="NOTE  1.500% 6/1"/>
        <s v="NOTE  1.500%10/1"/>
        <s v="NOTE  1.750% 6/1"/>
        <s v="NOTE  1.875%12/0"/>
        <s v="NOTE  2.250% 4/0"/>
        <s v="NOTE  2.250% 6/1"/>
        <s v="NOTE  2.250% 9/1"/>
        <s v="NOTE  2.375%12/1"/>
        <s v="NOTE  2.500% 7/1"/>
        <s v="NOTE  2.500% 8/1"/>
        <s v="NOTE  2.625%12/0"/>
        <s v="NOTE  2.625%12/1"/>
        <s v="NOTE  2.750% 5/0"/>
        <s v="NOTE  3.500% 7/0"/>
        <s v="NOTE  4.250% 7/0"/>
        <s v="NOTE1/1"/>
        <s v="NOTE12/1"/>
        <s v="NOTE3/0"/>
        <s v="NOTE3/1"/>
        <s v="NOTE8/1"/>
        <s v="NOTE9/1"/>
        <s v="ORDINARY SHARES"/>
        <s v="RUSSELL 2000 ETF"/>
        <s v="SHS"/>
        <s v="SHS CLASS A"/>
        <s v="SPON ADR CL A"/>
        <s v="SPONSORED ADR"/>
        <s v="SPONSORED ADS"/>
        <s v="TR UNIT"/>
        <s v="UNIT 99/99/9999"/>
        <s v="UNIT SER 1"/>
      </sharedItems>
    </cacheField>
    <cacheField name="CUSIP" numFmtId="0">
      <sharedItems containsMixedTypes="1" containsNumber="1" containsInteger="1" minValue="808513105" maxValue="808513105" count="346">
        <n v="808513105"/>
        <s v="00081T108"/>
        <s v="00130H105"/>
        <s v="00164V103"/>
        <s v="00206R102"/>
        <s v="002824100"/>
        <s v="00287Y109"/>
        <s v="00402L107"/>
        <s v="00724F101"/>
        <s v="00751Y106"/>
        <s v="007903107"/>
        <s v="00847G705"/>
        <s v="009066101"/>
        <s v="009066AB7"/>
        <s v="00922R105"/>
        <s v="011642AB1"/>
        <s v="012653101"/>
        <s v="013091103"/>
        <s v="02043QAB3"/>
        <s v="02079K107"/>
        <s v="02079K305"/>
        <s v="02081GAB8"/>
        <s v="021369AC7"/>
        <s v="02156K103"/>
        <s v="02156V109"/>
        <s v="023135106"/>
        <s v="02376R102"/>
        <s v="024061103"/>
        <s v="025537101"/>
        <s v="025816109"/>
        <s v="031162100"/>
        <s v="031652100"/>
        <s v="03213A104"/>
        <s v="032654105"/>
        <s v="03662Q105"/>
        <s v="03674X106"/>
        <s v="03743Q108"/>
        <s v="03769M106"/>
        <s v="037833100"/>
        <s v="038222105"/>
        <s v="03940R107"/>
        <s v="04351PAD3"/>
        <s v="046353108"/>
        <s v="052769106"/>
        <s v="053015103"/>
        <s v="053332102"/>
        <s v="05352A100"/>
        <s v="05508R106"/>
        <s v="05722G100"/>
        <s v="05875B106"/>
        <s v="060505104"/>
        <s v="071734107"/>
        <s v="07831C103"/>
        <s v="08265TAD1"/>
        <s v="084670702"/>
        <s v="086516101"/>
        <s v="090043100"/>
        <s v="09061G101"/>
        <s v="09239B109"/>
        <s v="09239BAD1"/>
        <s v="09260D107"/>
        <s v="09627Y109"/>
        <s v="097023105"/>
        <s v="09857L108"/>
        <s v="110122108"/>
        <s v="11135F101"/>
        <s v="12008R107"/>
        <s v="125523100"/>
        <s v="126408103"/>
        <s v="126650100"/>
        <s v="127097103"/>
        <s v="127387108"/>
        <s v="12769G100"/>
        <s v="14040H105"/>
        <s v="143130102"/>
        <s v="143658300"/>
        <s v="14448C104"/>
        <s v="146869102"/>
        <s v="148806102"/>
        <s v="149123101"/>
        <s v="15118V207"/>
        <s v="15135U109"/>
        <s v="156431AQ1"/>
        <s v="15677JAD0"/>
        <s v="16115Q308"/>
        <s v="163086AE1"/>
        <s v="165167735"/>
        <s v="166764100"/>
        <s v="169656105"/>
        <s v="17275R102"/>
        <s v="18453H106"/>
        <s v="18915M107"/>
        <s v="18915MAC1"/>
        <s v="191216100"/>
        <s v="20030N101"/>
        <s v="205768302"/>
        <s v="207410AH4"/>
        <s v="20825C104"/>
        <s v="22160K105"/>
        <s v="22207T101"/>
        <s v="227046109"/>
        <s v="228903AB6"/>
        <s v="23282W605"/>
        <s v="23282WAC4"/>
        <s v="23331A109"/>
        <s v="235851102"/>
        <s v="237194105"/>
        <s v="244199105"/>
        <s v="24703L202"/>
        <s v="25058X105"/>
        <s v="252131107"/>
        <s v="254687106"/>
        <s v="25470MAF6"/>
        <s v="25754A201"/>
        <s v="26441C204"/>
        <s v="26856L103"/>
        <s v="26875P101"/>
        <s v="278642103"/>
        <s v="29084Q100"/>
        <s v="292812104"/>
        <s v="29355AAK3"/>
        <s v="29362U104"/>
        <s v="29404KAG1"/>
        <s v="29444U700"/>
        <s v="29786AAN6"/>
        <s v="30063PAC9"/>
        <s v="30212P303"/>
        <s v="30231G102"/>
        <s v="30303M102"/>
        <s v="337738108"/>
        <s v="33833Q106"/>
        <s v="345370860"/>
        <s v="34959E109"/>
        <s v="35671D857"/>
        <s v="36262G101"/>
        <s v="368736104"/>
        <s v="369604301"/>
        <s v="37045V100"/>
        <s v="372460105"/>
        <s v="375558103"/>
        <s v="38141G104"/>
        <s v="382550101"/>
        <s v="389375106"/>
        <s v="40171V100"/>
        <s v="403949100"/>
        <s v="40412C101"/>
        <s v="40434L105"/>
        <s v="405024AB6"/>
        <s v="406216101"/>
        <s v="40637HAD1"/>
        <s v="40637HAF6"/>
        <s v="415864107"/>
        <s v="419879101"/>
        <s v="42809H107"/>
        <s v="43300A203"/>
        <s v="437076102"/>
        <s v="438516106"/>
        <s v="45174J509"/>
        <s v="452308109"/>
        <s v="45245EAJ8"/>
        <s v="45253H101"/>
        <s v="453204AD1"/>
        <s v="45720L107"/>
        <s v="457669AB5"/>
        <s v="45781MAB7"/>
        <s v="458140100"/>
        <s v="459200101"/>
        <s v="46090E103"/>
        <s v="461202103"/>
        <s v="46120E602"/>
        <s v="46333XAH1"/>
        <s v="464287655"/>
        <s v="46565G104"/>
        <s v="465741AN6"/>
        <s v="46625H100"/>
        <s v="47215P106"/>
        <s v="478160104"/>
        <s v="482480100"/>
        <s v="49177J102"/>
        <s v="497266106"/>
        <s v="501889208"/>
        <s v="512807108"/>
        <s v="516544AB9"/>
        <s v="517834107"/>
        <s v="518439104"/>
        <s v="526057104"/>
        <s v="531229789"/>
        <s v="532457108"/>
        <s v="539830109"/>
        <s v="548661107"/>
        <s v="550021109"/>
        <s v="552953101"/>
        <s v="55616P104"/>
        <s v="562750109"/>
        <s v="56585A102"/>
        <s v="571903202"/>
        <s v="574795100"/>
        <s v="57636Q104"/>
        <s v="57667L107"/>
        <s v="580135101"/>
        <s v="58155Q103"/>
        <s v="58733R102"/>
        <s v="588056101"/>
        <s v="58933Y105"/>
        <s v="59045L106"/>
        <s v="59064RAA7"/>
        <s v="59156R108"/>
        <s v="594918104"/>
        <s v="595017104"/>
        <s v="595112103"/>
        <s v="606710AA9"/>
        <s v="60783X104"/>
        <s v="609207105"/>
        <s v="60937P106"/>
        <s v="61174X109"/>
        <s v="617446448"/>
        <s v="63947X101"/>
        <s v="64110D104"/>
        <s v="64110L106"/>
        <s v="651639106"/>
        <s v="65339F101"/>
        <s v="654106103"/>
        <s v="655844108"/>
        <s v="67066G104"/>
        <s v="67103H107"/>
        <s v="683712103"/>
        <s v="68389X105"/>
        <s v="68622V106"/>
        <s v="686688AB8"/>
        <s v="693475105"/>
        <s v="69553P100"/>
        <s v="697435105"/>
        <s v="698884AE3"/>
        <s v="701094104"/>
        <s v="704326107"/>
        <s v="70450Y103"/>
        <s v="70614W100"/>
        <s v="707569109"/>
        <s v="713448108"/>
        <s v="71375UAF8"/>
        <s v="717081103"/>
        <s v="718172109"/>
        <s v="722304102"/>
        <s v="723787107"/>
        <s v="72651A207"/>
        <s v="73278L105"/>
        <s v="737446104"/>
        <s v="742718109"/>
        <s v="743315103"/>
        <s v="74346YAG8"/>
        <s v="74366E102"/>
        <s v="74460D109"/>
        <s v="745867101"/>
        <s v="747525103"/>
        <s v="75281A109"/>
        <s v="75513E101"/>
        <s v="75605Y106"/>
        <s v="75886F107"/>
        <s v="759916AC3"/>
        <s v="76680R206"/>
        <s v="771049103"/>
        <s v="78349D107"/>
        <s v="78409V104"/>
        <s v="78454L100"/>
        <s v="78462F103"/>
        <s v="79466L302"/>
        <s v="79589L106"/>
        <s v="803607AD2"/>
        <s v="806857108"/>
        <s v="808513105"/>
        <s v="81369Y506"/>
        <s v="81369Y605"/>
        <s v="81730H109"/>
        <s v="81762P102"/>
        <s v="819047AB7"/>
        <s v="82968B103"/>
        <s v="83304AAH9"/>
        <s v="833445109"/>
        <s v="83417M104"/>
        <s v="83417MAD6"/>
        <s v="844741108"/>
        <s v="845467109"/>
        <s v="848574109"/>
        <s v="848577102"/>
        <s v="848637104"/>
        <s v="855244109"/>
        <s v="863667101"/>
        <s v="867224107"/>
        <s v="871607107"/>
        <s v="872540109"/>
        <s v="872590104"/>
        <s v="87612E106"/>
        <s v="87612G101"/>
        <s v="88025T102"/>
        <s v="88033G407"/>
        <s v="88160R101"/>
        <s v="88162G103"/>
        <s v="882508104"/>
        <s v="882681109"/>
        <s v="883556102"/>
        <s v="88579Y101"/>
        <s v="892356106"/>
        <s v="894164102"/>
        <s v="89832Q109"/>
        <s v="902494103"/>
        <s v="902973304"/>
        <s v="90353T100"/>
        <s v="90384S303"/>
        <s v="907818108"/>
        <s v="911312106"/>
        <s v="911363109"/>
        <s v="912909108"/>
        <s v="91324P102"/>
        <s v="918090101"/>
        <s v="91913Y100"/>
        <s v="92343V104"/>
        <s v="92532F100"/>
        <s v="92537N108"/>
        <s v="92556H206"/>
        <s v="926400102"/>
        <s v="92826C839"/>
        <s v="92858V101"/>
        <s v="931142103"/>
        <s v="934423104"/>
        <s v="949746101"/>
        <s v="96145D105"/>
        <s v="96758W101"/>
        <s v="969457100"/>
        <s v="977852AD4"/>
        <s v="978097103"/>
        <s v="983134107"/>
        <s v="98423FAB5"/>
        <s v="G1151C101"/>
        <s v="G1890L107"/>
        <s v="G2717B108"/>
        <s v="G29183103"/>
        <s v="G39387108"/>
        <s v="G4412G101"/>
        <s v="G54950103"/>
        <s v="G5960L103"/>
        <s v="G6095L109"/>
        <s v="G6359F137"/>
        <s v="H2906T109"/>
        <s v="N07059210"/>
        <s v="N6596X109"/>
        <s v="V7780T103"/>
      </sharedItems>
    </cacheField>
    <cacheField name="FIGI" numFmtId="0">
      <sharedItems containsString="0" containsBlank="1" count="1">
        <m/>
      </sharedItems>
    </cacheField>
    <cacheField name="Market Value" numFmtId="0">
      <sharedItems containsSemiMixedTypes="0" containsString="0" containsNumber="1" minValue="129" maxValue="112750277" count="431">
        <n v="129"/>
        <n v="399"/>
        <n v="1659"/>
        <n v="2828"/>
        <n v="2867"/>
        <n v="3772"/>
        <n v="4313"/>
        <n v="5335"/>
        <n v="5696"/>
        <n v="6888"/>
        <n v="7132"/>
        <n v="9402"/>
        <n v="13786"/>
        <n v="17833"/>
        <n v="18665"/>
        <n v="30434"/>
        <n v="32878"/>
        <n v="34667"/>
        <n v="37777"/>
        <n v="43358"/>
        <n v="43869"/>
        <n v="47018"/>
        <n v="48810"/>
        <n v="50846"/>
        <n v="62638"/>
        <n v="63803"/>
        <n v="68406"/>
        <n v="76121"/>
        <n v="82150"/>
        <n v="82640"/>
        <n v="92427"/>
        <n v="107094"/>
        <n v="107392"/>
        <n v="109382"/>
        <n v="111930"/>
        <n v="112882"/>
        <n v="114540"/>
        <n v="115731"/>
        <n v="119784"/>
        <n v="121480"/>
        <n v="123140"/>
        <n v="124934"/>
        <n v="125623"/>
        <n v="125784"/>
        <n v="127461"/>
        <n v="135972"/>
        <n v="139284"/>
        <n v="144025"/>
        <n v="146954"/>
        <n v="150800"/>
        <n v="156396"/>
        <n v="157154"/>
        <n v="160445"/>
        <n v="163422"/>
        <n v="163550"/>
        <n v="170283"/>
        <n v="170796"/>
        <n v="173350"/>
        <n v="177253"/>
        <n v="179375"/>
        <n v="181377"/>
        <n v="184230"/>
        <n v="187665"/>
        <n v="189609"/>
        <n v="190961"/>
        <n v="205178"/>
        <n v="209363"/>
        <n v="212316"/>
        <n v="212544"/>
        <n v="226008"/>
        <n v="230500"/>
        <n v="232544"/>
        <n v="239051"/>
        <n v="254760"/>
        <n v="274273"/>
        <n v="276660"/>
        <n v="285699"/>
        <n v="294354"/>
        <n v="294880"/>
        <n v="299508"/>
        <n v="300543"/>
        <n v="302861"/>
        <n v="314448"/>
        <n v="324097"/>
        <n v="346250"/>
        <n v="351316"/>
        <n v="356288"/>
        <n v="362150"/>
        <n v="364440"/>
        <n v="368352"/>
        <n v="376824"/>
        <n v="377249"/>
        <n v="382389"/>
        <n v="387099"/>
        <n v="394125"/>
        <n v="398601"/>
        <n v="406588"/>
        <n v="418752"/>
        <n v="422712"/>
        <n v="427180"/>
        <n v="438581"/>
        <n v="453453"/>
        <n v="455906"/>
        <n v="473066"/>
        <n v="482823"/>
        <n v="489990"/>
        <n v="495456"/>
        <n v="505440"/>
        <n v="514160"/>
        <n v="518436"/>
        <n v="521640"/>
        <n v="525882"/>
        <n v="526470"/>
        <n v="532065"/>
        <n v="543858"/>
        <n v="546270"/>
        <n v="546600"/>
        <n v="561623"/>
        <n v="605729"/>
        <n v="621223"/>
        <n v="625287"/>
        <n v="656010"/>
        <n v="657750"/>
        <n v="658613"/>
        <n v="684488"/>
        <n v="686088"/>
        <n v="702000"/>
        <n v="718448"/>
        <n v="725233"/>
        <n v="728179"/>
        <n v="732778"/>
        <n v="751000"/>
        <n v="756920"/>
        <n v="764244"/>
        <n v="768965"/>
        <n v="782271"/>
        <n v="792252"/>
        <n v="825772"/>
        <n v="862951"/>
        <n v="866184"/>
        <n v="866323"/>
        <n v="870158"/>
        <n v="880048"/>
        <n v="883064"/>
        <n v="901131"/>
        <n v="926838"/>
        <n v="930170"/>
        <n v="969701"/>
        <n v="975802"/>
        <n v="982480"/>
        <n v="990120"/>
        <n v="995740"/>
        <n v="998396"/>
        <n v="1018160"/>
        <n v="1053796"/>
        <n v="1055486"/>
        <n v="1064166"/>
        <n v="1074896"/>
        <n v="1083600"/>
        <n v="1093518"/>
        <n v="1120000"/>
        <n v="1127376"/>
        <n v="1159200"/>
        <n v="1171504"/>
        <n v="1204924"/>
        <n v="1214017"/>
        <n v="1227041"/>
        <n v="1233700"/>
        <n v="1303715"/>
        <n v="1304115"/>
        <n v="1310479"/>
        <n v="1311734"/>
        <n v="1311737"/>
        <n v="1325917"/>
        <n v="1326422"/>
        <n v="1340115"/>
        <n v="1363680"/>
        <n v="1383615"/>
        <n v="1390090"/>
        <n v="1420855"/>
        <n v="1429547"/>
        <n v="1438931"/>
        <n v="1442875"/>
        <n v="1451535"/>
        <n v="1465037"/>
        <n v="1472504"/>
        <n v="1476700"/>
        <n v="1488739"/>
        <n v="1488740"/>
        <n v="1489404"/>
        <n v="1490328"/>
        <n v="1492043"/>
        <n v="1503295"/>
        <n v="1506780"/>
        <n v="1517446"/>
        <n v="1519063"/>
        <n v="1520310"/>
        <n v="1532300"/>
        <n v="1542491"/>
        <n v="1550634"/>
        <n v="1552611"/>
        <n v="1566640"/>
        <n v="1576728"/>
        <n v="1669695"/>
        <n v="1675040"/>
        <n v="1718067"/>
        <n v="1742470"/>
        <n v="1754550"/>
        <n v="1779929"/>
        <n v="1785564"/>
        <n v="1796488"/>
        <n v="1799864"/>
        <n v="1831155"/>
        <n v="1835541"/>
        <n v="1840644"/>
        <n v="1842800"/>
        <n v="1847906"/>
        <n v="1850184"/>
        <n v="1852397"/>
        <n v="1858031"/>
        <n v="1874796"/>
        <n v="1875000"/>
        <n v="1892286"/>
        <n v="1901240"/>
        <n v="1920365"/>
        <n v="1928640"/>
        <n v="1931778"/>
        <n v="1979796"/>
        <n v="1980072"/>
        <n v="2006315"/>
        <n v="2019600"/>
        <n v="2022026"/>
        <n v="2043500"/>
        <n v="2068488"/>
        <n v="2099423"/>
        <n v="2113344"/>
        <n v="2128720"/>
        <n v="2131800"/>
        <n v="2153202"/>
        <n v="2159102"/>
        <n v="2163113"/>
        <n v="2171463"/>
        <n v="2175201"/>
        <n v="2196540"/>
        <n v="2242152"/>
        <n v="2243340"/>
        <n v="2286912"/>
        <n v="2340000"/>
        <n v="2342736"/>
        <n v="2361198"/>
        <n v="2369185"/>
        <n v="2382118"/>
        <n v="2384690"/>
        <n v="2414843"/>
        <n v="2424494"/>
        <n v="2452204"/>
        <n v="2470095"/>
        <n v="2510928"/>
        <n v="2597680"/>
        <n v="2603618"/>
        <n v="2626090"/>
        <n v="2637094"/>
        <n v="2641650"/>
        <n v="2666112"/>
        <n v="2718138"/>
        <n v="2729257"/>
        <n v="2752888"/>
        <n v="2771964"/>
        <n v="2842443"/>
        <n v="2893998"/>
        <n v="2933403"/>
        <n v="2945248"/>
        <n v="2954181"/>
        <n v="2982036"/>
        <n v="2998536"/>
        <n v="3010250"/>
        <n v="3012128"/>
        <n v="3025558"/>
        <n v="3071814"/>
        <n v="3114848"/>
        <n v="3137448"/>
        <n v="3139020"/>
        <n v="3158973"/>
        <n v="3177108"/>
        <n v="3218070"/>
        <n v="3220931"/>
        <n v="3230449"/>
        <n v="3317760"/>
        <n v="3368018"/>
        <n v="3439312"/>
        <n v="3459127"/>
        <n v="3460941"/>
        <n v="3462798"/>
        <n v="3504060"/>
        <n v="3520739"/>
        <n v="3537955"/>
        <n v="3564254"/>
        <n v="3578884"/>
        <n v="3634192"/>
        <n v="3683325"/>
        <n v="3692183"/>
        <n v="3711754"/>
        <n v="3726064"/>
        <n v="3734935"/>
        <n v="3767300"/>
        <n v="3840130"/>
        <n v="3846352"/>
        <n v="3865455"/>
        <n v="3952256"/>
        <n v="3973414"/>
        <n v="3983528"/>
        <n v="4135036"/>
        <n v="4368229"/>
        <n v="4372294"/>
        <n v="4432972"/>
        <n v="4519800"/>
        <n v="4621476"/>
        <n v="4626946"/>
        <n v="4646576"/>
        <n v="4694397"/>
        <n v="4700487"/>
        <n v="4756697"/>
        <n v="4764600"/>
        <n v="4807651"/>
        <n v="4812731"/>
        <n v="4832460"/>
        <n v="4951532"/>
        <n v="4981368"/>
        <n v="4997104"/>
        <n v="5018661"/>
        <n v="5030655"/>
        <n v="5100386"/>
        <n v="5238296"/>
        <n v="5245050"/>
        <n v="5318240"/>
        <n v="5344037"/>
        <n v="5466000"/>
        <n v="5596032"/>
        <n v="5625000"/>
        <n v="5686325"/>
        <n v="5895684"/>
        <n v="5908200"/>
        <n v="5957188"/>
        <n v="6378515"/>
        <n v="6391320"/>
        <n v="6487382"/>
        <n v="6585875"/>
        <n v="6751424"/>
        <n v="7118513"/>
        <n v="7208620"/>
        <n v="7268792"/>
        <n v="7301504"/>
        <n v="7427011"/>
        <n v="7484659"/>
        <n v="7490758"/>
        <n v="7664875"/>
        <n v="7768100"/>
        <n v="7905408"/>
        <n v="7917750"/>
        <n v="7937146"/>
        <n v="8006907"/>
        <n v="8185834"/>
        <n v="8728371"/>
        <n v="8758125"/>
        <n v="8831125"/>
        <n v="8878024"/>
        <n v="8947515"/>
        <n v="9031603"/>
        <n v="9088404"/>
        <n v="9261024"/>
        <n v="9320525"/>
        <n v="9523842"/>
        <n v="9541832"/>
        <n v="10058400"/>
        <n v="10389486.8"/>
        <n v="10397296"/>
        <n v="10716000"/>
        <n v="10954440"/>
        <n v="11341000"/>
        <n v="12079950"/>
        <n v="12240000"/>
        <n v="12505701"/>
        <n v="12646503"/>
        <n v="12968800"/>
        <n v="13062000"/>
        <n v="13251150"/>
        <n v="13444085"/>
        <n v="13596064"/>
        <n v="13639956"/>
        <n v="13846500"/>
        <n v="14166000"/>
        <n v="16065000"/>
        <n v="16109813"/>
        <n v="16156534"/>
        <n v="17019072"/>
        <n v="17389517"/>
        <n v="17660790"/>
        <n v="18174156"/>
        <n v="18496500"/>
        <n v="19178125"/>
        <n v="20763653"/>
        <n v="21150000"/>
        <n v="21312000"/>
        <n v="21793000"/>
        <n v="23599434"/>
        <n v="24838632"/>
        <n v="25667100"/>
        <n v="26085500"/>
        <n v="26705753"/>
        <n v="26840000"/>
        <n v="27556750"/>
        <n v="28052584"/>
        <n v="28400929"/>
        <n v="28866000"/>
        <n v="29266500"/>
        <n v="30766294"/>
        <n v="31836262"/>
        <n v="32198658"/>
        <n v="35541937.2"/>
        <n v="36342838"/>
        <n v="38856593"/>
        <n v="39768750"/>
        <n v="43726700"/>
        <n v="45120000"/>
        <n v="45586800"/>
        <n v="46865785"/>
        <n v="55331960"/>
        <n v="68631250"/>
        <n v="88869935"/>
        <n v="93731570"/>
        <n v="112750277"/>
      </sharedItems>
    </cacheField>
    <cacheField name="Shares" numFmtId="0">
      <sharedItems containsSemiMixedTypes="0" containsString="0" containsNumber="1" containsInteger="1" minValue="1" maxValue="82000000" count="360">
        <n v="1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9"/>
        <n v="163"/>
        <n v="191"/>
        <n v="211"/>
        <n v="254"/>
        <n v="293"/>
        <n v="300"/>
        <n v="354"/>
        <n v="400"/>
        <n v="420"/>
        <n v="600"/>
        <n v="702"/>
        <n v="800"/>
        <n v="806"/>
        <n v="828"/>
        <n v="861"/>
        <n v="868"/>
        <n v="905"/>
        <n v="994"/>
        <n v="1000"/>
        <n v="1020"/>
        <n v="1100"/>
        <n v="1174"/>
        <n v="1200"/>
        <n v="1215"/>
        <n v="1300"/>
        <n v="1428"/>
        <n v="1500"/>
        <n v="1588"/>
        <n v="1600"/>
        <n v="1637"/>
        <n v="1726"/>
        <n v="1761"/>
        <n v="1780"/>
        <n v="1800"/>
        <n v="2000"/>
        <n v="2100"/>
        <n v="2102"/>
        <n v="2200"/>
        <n v="2300"/>
        <n v="2354"/>
        <n v="2500"/>
        <n v="2600"/>
        <n v="2700"/>
        <n v="2945"/>
        <n v="3000"/>
        <n v="3100"/>
        <n v="3300"/>
        <n v="3380"/>
        <n v="3400"/>
        <n v="3456"/>
        <n v="3500"/>
        <n v="3600"/>
        <n v="3700"/>
        <n v="3709"/>
        <n v="3900"/>
        <n v="4000"/>
        <n v="4100"/>
        <n v="4200"/>
        <n v="4242"/>
        <n v="4284"/>
        <n v="4300"/>
        <n v="4600"/>
        <n v="4800"/>
        <n v="5000"/>
        <n v="5100"/>
        <n v="5400"/>
        <n v="5429"/>
        <n v="5500"/>
        <n v="5800"/>
        <n v="5900"/>
        <n v="5953"/>
        <n v="6178"/>
        <n v="6300"/>
        <n v="6400"/>
        <n v="6586"/>
        <n v="6700"/>
        <n v="6800"/>
        <n v="6804"/>
        <n v="7300"/>
        <n v="7500"/>
        <n v="7600"/>
        <n v="7610"/>
        <n v="7700"/>
        <n v="7900"/>
        <n v="8000"/>
        <n v="8100"/>
        <n v="8109"/>
        <n v="8200"/>
        <n v="8300"/>
        <n v="8500"/>
        <n v="8615"/>
        <n v="8800"/>
        <n v="8899"/>
        <n v="8967"/>
        <n v="9005"/>
        <n v="9100"/>
        <n v="9300"/>
        <n v="9465"/>
        <n v="9500"/>
        <n v="9600"/>
        <n v="9800"/>
        <n v="9920"/>
        <n v="10100"/>
        <n v="10200"/>
        <n v="10500"/>
        <n v="10513"/>
        <n v="10600"/>
        <n v="11300"/>
        <n v="11800"/>
        <n v="12200"/>
        <n v="12500"/>
        <n v="12726"/>
        <n v="13100"/>
        <n v="13800"/>
        <n v="13839"/>
        <n v="14200"/>
        <n v="14900"/>
        <n v="15000"/>
        <n v="15100"/>
        <n v="15400"/>
        <n v="16000"/>
        <n v="16600"/>
        <n v="16800"/>
        <n v="17100"/>
        <n v="17600"/>
        <n v="18060"/>
        <n v="18700"/>
        <n v="18900"/>
        <n v="19000"/>
        <n v="19100"/>
        <n v="19200"/>
        <n v="19370"/>
        <n v="19800"/>
        <n v="20100"/>
        <n v="20500"/>
        <n v="20600"/>
        <n v="20700"/>
        <n v="20974"/>
        <n v="21300"/>
        <n v="22700"/>
        <n v="23605"/>
        <n v="23825"/>
        <n v="24145"/>
        <n v="24435"/>
        <n v="24500"/>
        <n v="24800"/>
        <n v="25300"/>
        <n v="25473"/>
        <n v="25670"/>
        <n v="25965"/>
        <n v="26400"/>
        <n v="26499"/>
        <n v="26858"/>
        <n v="27480"/>
        <n v="28849"/>
        <n v="28900"/>
        <n v="29910"/>
        <n v="30300"/>
        <n v="30427"/>
        <n v="30700"/>
        <n v="30900"/>
        <n v="31800"/>
        <n v="32300"/>
        <n v="33200"/>
        <n v="33800"/>
        <n v="34400"/>
        <n v="34409"/>
        <n v="34600"/>
        <n v="34700"/>
        <n v="35300"/>
        <n v="37100"/>
        <n v="37400"/>
        <n v="38049"/>
        <n v="38800"/>
        <n v="40028"/>
        <n v="40270"/>
        <n v="40400"/>
        <n v="42700"/>
        <n v="43981"/>
        <n v="45700"/>
        <n v="46836"/>
        <n v="46900"/>
        <n v="49500"/>
        <n v="50000"/>
        <n v="50691"/>
        <n v="52556"/>
        <n v="52700"/>
        <n v="53500"/>
        <n v="55000"/>
        <n v="56252"/>
        <n v="56300"/>
        <n v="57206"/>
        <n v="57700"/>
        <n v="58098"/>
        <n v="58300"/>
        <n v="58600"/>
        <n v="58800"/>
        <n v="59600"/>
        <n v="59800"/>
        <n v="60500"/>
        <n v="61800"/>
        <n v="62800"/>
        <n v="64099"/>
        <n v="64200"/>
        <n v="64208"/>
        <n v="64314"/>
        <n v="71521"/>
        <n v="71600"/>
        <n v="72700"/>
        <n v="73300"/>
        <n v="74600"/>
        <n v="75672"/>
        <n v="76000"/>
        <n v="77300"/>
        <n v="81300"/>
        <n v="81711"/>
        <n v="81750"/>
        <n v="82254"/>
        <n v="83100"/>
        <n v="85500"/>
        <n v="85822"/>
        <n v="88028"/>
        <n v="89340"/>
        <n v="90000"/>
        <n v="93545"/>
        <n v="94794"/>
        <n v="97223"/>
        <n v="100600"/>
        <n v="102007"/>
        <n v="102550"/>
        <n v="103726"/>
        <n v="107018"/>
        <n v="108813"/>
        <n v="110400"/>
        <n v="110900"/>
        <n v="116700"/>
        <n v="121000"/>
        <n v="126072"/>
        <n v="130567"/>
        <n v="132505"/>
        <n v="135237"/>
        <n v="141100"/>
        <n v="141570"/>
        <n v="141791"/>
        <n v="143448"/>
        <n v="143700"/>
        <n v="144032"/>
        <n v="148749"/>
        <n v="149510"/>
        <n v="151893"/>
        <n v="159800"/>
        <n v="160754"/>
        <n v="161143"/>
        <n v="170600"/>
        <n v="172197"/>
        <n v="172684"/>
        <n v="176800"/>
        <n v="178060"/>
        <n v="178423"/>
        <n v="185520"/>
        <n v="187420"/>
        <n v="190400"/>
        <n v="190900"/>
        <n v="194391"/>
        <n v="208858"/>
        <n v="217010"/>
        <n v="217700"/>
        <n v="218449"/>
        <n v="222559"/>
        <n v="228810"/>
        <n v="233500"/>
        <n v="241980"/>
        <n v="248200"/>
        <n v="250000"/>
        <n v="295038"/>
        <n v="308800"/>
        <n v="311807"/>
        <n v="317735"/>
        <n v="353380"/>
        <n v="353687"/>
        <n v="365761"/>
        <n v="379569"/>
        <n v="394336"/>
        <n v="424214"/>
        <n v="430000"/>
        <n v="446626"/>
        <n v="448891"/>
        <n v="449600"/>
        <n v="467000"/>
        <n v="485086"/>
        <n v="502440"/>
        <n v="554270"/>
        <n v="580850"/>
        <n v="588878"/>
        <n v="603846"/>
        <n v="699059"/>
        <n v="755948"/>
        <n v="836893"/>
        <n v="957401"/>
        <n v="1000000"/>
        <n v="1200000"/>
        <n v="1234823"/>
        <n v="2016783"/>
        <n v="3000000"/>
        <n v="3916300"/>
        <n v="4500000"/>
        <n v="5500000"/>
        <n v="6000000"/>
        <n v="6750000"/>
        <n v="7025000"/>
        <n v="8500000"/>
        <n v="9500000"/>
        <n v="10000000"/>
        <n v="11000000"/>
        <n v="12000000"/>
        <n v="12600000"/>
        <n v="14500000"/>
        <n v="15000000"/>
        <n v="15250000"/>
        <n v="16500000"/>
        <n v="18000000"/>
        <n v="19000000"/>
        <n v="19635000"/>
        <n v="19788000"/>
        <n v="21250000"/>
        <n v="22500000"/>
        <n v="24000000"/>
        <n v="25500000"/>
        <n v="25991000"/>
        <n v="27800000"/>
        <n v="27846000"/>
        <n v="28500000"/>
        <n v="29000000"/>
        <n v="32494000"/>
        <n v="32700000"/>
        <n v="37500000"/>
        <n v="40500000"/>
        <n v="43000000"/>
        <n v="69500000"/>
        <n v="82000000"/>
      </sharedItems>
    </cacheField>
    <cacheField name="SH/PRN" numFmtId="0">
      <sharedItems count="2">
        <s v="PRN"/>
        <s v="SH"/>
      </sharedItems>
    </cacheField>
    <cacheField name="PUT/CALL" numFmtId="0">
      <sharedItems containsBlank="1" count="3">
        <s v="Call"/>
        <s v="Put"/>
        <m/>
      </sharedItems>
    </cacheField>
    <cacheField name="Discretion" numFmtId="0">
      <sharedItems count="1">
        <s v="SOLE"/>
      </sharedItems>
    </cacheField>
    <cacheField name="Managers" numFmtId="0">
      <sharedItems containsString="0" containsBlank="1" count="1">
        <m/>
      </sharedItems>
    </cacheField>
    <cacheField name="Sole" numFmtId="0">
      <sharedItems containsSemiMixedTypes="0" containsString="0" containsNumber="1" containsInteger="1" minValue="1" maxValue="82000000" count="360">
        <n v="1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9"/>
        <n v="163"/>
        <n v="191"/>
        <n v="211"/>
        <n v="254"/>
        <n v="293"/>
        <n v="300"/>
        <n v="354"/>
        <n v="400"/>
        <n v="420"/>
        <n v="600"/>
        <n v="702"/>
        <n v="800"/>
        <n v="806"/>
        <n v="828"/>
        <n v="861"/>
        <n v="868"/>
        <n v="905"/>
        <n v="994"/>
        <n v="1000"/>
        <n v="1020"/>
        <n v="1100"/>
        <n v="1174"/>
        <n v="1200"/>
        <n v="1215"/>
        <n v="1300"/>
        <n v="1428"/>
        <n v="1500"/>
        <n v="1588"/>
        <n v="1600"/>
        <n v="1637"/>
        <n v="1726"/>
        <n v="1761"/>
        <n v="1780"/>
        <n v="1800"/>
        <n v="2000"/>
        <n v="2100"/>
        <n v="2102"/>
        <n v="2200"/>
        <n v="2300"/>
        <n v="2354"/>
        <n v="2500"/>
        <n v="2600"/>
        <n v="2700"/>
        <n v="2945"/>
        <n v="3000"/>
        <n v="3100"/>
        <n v="3300"/>
        <n v="3380"/>
        <n v="3400"/>
        <n v="3456"/>
        <n v="3500"/>
        <n v="3600"/>
        <n v="3700"/>
        <n v="3709"/>
        <n v="3900"/>
        <n v="4000"/>
        <n v="4100"/>
        <n v="4200"/>
        <n v="4242"/>
        <n v="4284"/>
        <n v="4300"/>
        <n v="4600"/>
        <n v="4800"/>
        <n v="5000"/>
        <n v="5100"/>
        <n v="5400"/>
        <n v="5429"/>
        <n v="5500"/>
        <n v="5800"/>
        <n v="5900"/>
        <n v="5953"/>
        <n v="6178"/>
        <n v="6300"/>
        <n v="6400"/>
        <n v="6586"/>
        <n v="6700"/>
        <n v="6800"/>
        <n v="6804"/>
        <n v="7300"/>
        <n v="7500"/>
        <n v="7600"/>
        <n v="7610"/>
        <n v="7700"/>
        <n v="7900"/>
        <n v="8000"/>
        <n v="8100"/>
        <n v="8109"/>
        <n v="8200"/>
        <n v="8300"/>
        <n v="8500"/>
        <n v="8615"/>
        <n v="8800"/>
        <n v="8899"/>
        <n v="8967"/>
        <n v="9005"/>
        <n v="9100"/>
        <n v="9300"/>
        <n v="9465"/>
        <n v="9500"/>
        <n v="9600"/>
        <n v="9800"/>
        <n v="9920"/>
        <n v="10100"/>
        <n v="10200"/>
        <n v="10500"/>
        <n v="10513"/>
        <n v="10600"/>
        <n v="11300"/>
        <n v="11800"/>
        <n v="12200"/>
        <n v="12500"/>
        <n v="12726"/>
        <n v="13100"/>
        <n v="13800"/>
        <n v="13839"/>
        <n v="14200"/>
        <n v="14900"/>
        <n v="15000"/>
        <n v="15100"/>
        <n v="15400"/>
        <n v="16000"/>
        <n v="16600"/>
        <n v="16800"/>
        <n v="17100"/>
        <n v="17600"/>
        <n v="18060"/>
        <n v="18700"/>
        <n v="18900"/>
        <n v="19000"/>
        <n v="19100"/>
        <n v="19200"/>
        <n v="19370"/>
        <n v="19800"/>
        <n v="20100"/>
        <n v="20500"/>
        <n v="20600"/>
        <n v="20700"/>
        <n v="20974"/>
        <n v="21300"/>
        <n v="22700"/>
        <n v="23605"/>
        <n v="23825"/>
        <n v="24145"/>
        <n v="24435"/>
        <n v="24500"/>
        <n v="24800"/>
        <n v="25300"/>
        <n v="25473"/>
        <n v="25670"/>
        <n v="25965"/>
        <n v="26400"/>
        <n v="26499"/>
        <n v="26858"/>
        <n v="27480"/>
        <n v="28849"/>
        <n v="28900"/>
        <n v="29910"/>
        <n v="30300"/>
        <n v="30427"/>
        <n v="30700"/>
        <n v="30900"/>
        <n v="31800"/>
        <n v="32300"/>
        <n v="33200"/>
        <n v="33800"/>
        <n v="34400"/>
        <n v="34409"/>
        <n v="34600"/>
        <n v="34700"/>
        <n v="35300"/>
        <n v="37100"/>
        <n v="37400"/>
        <n v="38049"/>
        <n v="38800"/>
        <n v="40028"/>
        <n v="40270"/>
        <n v="40400"/>
        <n v="42700"/>
        <n v="43981"/>
        <n v="45700"/>
        <n v="46836"/>
        <n v="46900"/>
        <n v="49500"/>
        <n v="50000"/>
        <n v="50691"/>
        <n v="52556"/>
        <n v="52700"/>
        <n v="53500"/>
        <n v="55000"/>
        <n v="56252"/>
        <n v="56300"/>
        <n v="57206"/>
        <n v="57700"/>
        <n v="58098"/>
        <n v="58300"/>
        <n v="58600"/>
        <n v="58800"/>
        <n v="59600"/>
        <n v="59800"/>
        <n v="60500"/>
        <n v="61800"/>
        <n v="62800"/>
        <n v="64099"/>
        <n v="64200"/>
        <n v="64208"/>
        <n v="64314"/>
        <n v="71521"/>
        <n v="71600"/>
        <n v="72700"/>
        <n v="73300"/>
        <n v="74600"/>
        <n v="75672"/>
        <n v="76000"/>
        <n v="77300"/>
        <n v="81300"/>
        <n v="81711"/>
        <n v="81750"/>
        <n v="82254"/>
        <n v="83100"/>
        <n v="85500"/>
        <n v="85822"/>
        <n v="88028"/>
        <n v="89340"/>
        <n v="90000"/>
        <n v="93545"/>
        <n v="94794"/>
        <n v="97223"/>
        <n v="100600"/>
        <n v="102007"/>
        <n v="102550"/>
        <n v="103726"/>
        <n v="107018"/>
        <n v="108813"/>
        <n v="110400"/>
        <n v="110900"/>
        <n v="116700"/>
        <n v="121000"/>
        <n v="126072"/>
        <n v="130567"/>
        <n v="132505"/>
        <n v="135237"/>
        <n v="141100"/>
        <n v="141570"/>
        <n v="141791"/>
        <n v="143448"/>
        <n v="143700"/>
        <n v="144032"/>
        <n v="148749"/>
        <n v="149510"/>
        <n v="151893"/>
        <n v="159800"/>
        <n v="160754"/>
        <n v="161143"/>
        <n v="170600"/>
        <n v="172197"/>
        <n v="172684"/>
        <n v="176800"/>
        <n v="178060"/>
        <n v="178423"/>
        <n v="185520"/>
        <n v="187420"/>
        <n v="190400"/>
        <n v="190900"/>
        <n v="194391"/>
        <n v="208858"/>
        <n v="217010"/>
        <n v="217700"/>
        <n v="218449"/>
        <n v="222559"/>
        <n v="228810"/>
        <n v="233500"/>
        <n v="241980"/>
        <n v="248200"/>
        <n v="250000"/>
        <n v="295038"/>
        <n v="308800"/>
        <n v="311807"/>
        <n v="317735"/>
        <n v="353380"/>
        <n v="353687"/>
        <n v="365761"/>
        <n v="379569"/>
        <n v="394336"/>
        <n v="424214"/>
        <n v="430000"/>
        <n v="446626"/>
        <n v="448891"/>
        <n v="449600"/>
        <n v="467000"/>
        <n v="485086"/>
        <n v="502440"/>
        <n v="554270"/>
        <n v="580850"/>
        <n v="588878"/>
        <n v="603846"/>
        <n v="699059"/>
        <n v="755948"/>
        <n v="836893"/>
        <n v="957401"/>
        <n v="1000000"/>
        <n v="1200000"/>
        <n v="1234823"/>
        <n v="2016783"/>
        <n v="3000000"/>
        <n v="3916300"/>
        <n v="4500000"/>
        <n v="5500000"/>
        <n v="6000000"/>
        <n v="6750000"/>
        <n v="7025000"/>
        <n v="8500000"/>
        <n v="9500000"/>
        <n v="10000000"/>
        <n v="11000000"/>
        <n v="12000000"/>
        <n v="12600000"/>
        <n v="14500000"/>
        <n v="15000000"/>
        <n v="15250000"/>
        <n v="16500000"/>
        <n v="18000000"/>
        <n v="19000000"/>
        <n v="19635000"/>
        <n v="19788000"/>
        <n v="21250000"/>
        <n v="22500000"/>
        <n v="24000000"/>
        <n v="25500000"/>
        <n v="25991000"/>
        <n v="27800000"/>
        <n v="27846000"/>
        <n v="28500000"/>
        <n v="29000000"/>
        <n v="32494000"/>
        <n v="32700000"/>
        <n v="37500000"/>
        <n v="40500000"/>
        <n v="43000000"/>
        <n v="69500000"/>
        <n v="82000000"/>
      </sharedItems>
    </cacheField>
    <cacheField name="Shared" numFmtId="0">
      <sharedItems containsSemiMixedTypes="0" containsString="0" containsNumber="1" containsInteger="1" minValue="0" maxValue="0" count="1">
        <n v="0"/>
      </sharedItems>
    </cacheField>
    <cacheField name="None" numFmtId="0">
      <sharedItems containsSemiMixedTypes="0" containsString="0" containsNumber="1" containsInteger="1" minValue="0" maxValue="0" count="1">
        <n v="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2306" createdVersion="3">
  <cacheSource type="worksheet">
    <worksheetSource ref="A1:BU2307" sheet="ENF DATA"/>
  </cacheSource>
  <cacheFields count="73">
    <cacheField name="Holding Scenario" numFmtId="0">
      <sharedItems count="2306">
        <s v="2023-12-31-R-238563/0/2480554/0/true/Mutual Fund"/>
        <s v="2023-12-31-R-238563/0/53463818/0/true/Mutual Fund"/>
        <s v="2023-12-31-R-238566/0/101191/0/true/Equity"/>
        <s v="2023-12-31-R-238566/0/102081452/0/true/Corporate Bond"/>
        <s v="2023-12-31-R-238566/0/104729204/0/true/Convertible Bond"/>
        <s v="2023-12-31-R-238566/0/109315216/0/true/Corporate Bond"/>
        <s v="2023-12-31-R-238566/0/111285339/0/true/Corporate Bond"/>
        <s v="2023-12-31-R-238566/0/111310349/0/true/Corporate Bond"/>
        <s v="2023-12-31-R-238566/0/113556123/0/true/Equity"/>
        <s v="2023-12-31-R-238566/0/114120676/0/true/Corporate Bond"/>
        <s v="2023-12-31-R-238566/0/114912880/0/true/Equity"/>
        <s v="2023-12-31-R-238566/0/117704469/0/true/Corporate Bond"/>
        <s v="2023-12-31-R-238566/0/120590585/0/true/Corporate Bond"/>
        <s v="2023-12-31-R-238566/0/122062035/0/true/Convertible Bond"/>
        <s v="2023-12-31-R-238566/0/1226613/0/true/Equity"/>
        <s v="2023-12-31-R-238566/0/1227876/0/true/Equity"/>
        <s v="2023-12-31-R-238566/0/1228062/0/true/Equity"/>
        <s v="2023-12-31-R-238566/0/1228102/0/true/Equity"/>
        <s v="2023-12-31-R-238566/0/1228347/0/true/Equity"/>
        <s v="2023-12-31-R-238566/0/1228486/0/true/Equity"/>
        <s v="2023-12-31-R-238566/0/1229026/0/true/Equity"/>
        <s v="2023-12-31-R-238566/0/1229559/0/true/Equity"/>
        <s v="2023-12-31-R-238566/0/1229608/0/true/Equity"/>
        <s v="2023-12-31-R-238566/0/1229623/0/true/Equity"/>
        <s v="2023-12-31-R-238566/0/124305274/0/true/Corporate Bond"/>
        <s v="2023-12-31-R-238566/0/125055253/0/true/Corporate Bond"/>
        <s v="2023-12-31-R-238566/0/126722590/0/true/Corporate Bond"/>
        <s v="2023-12-31-R-238566/0/126916070/0/true/Corporate Bond"/>
        <s v="2023-12-31-R-238566/0/128321723/0/true/Equity"/>
        <s v="2023-12-31-R-238566/0/128726707/0/true/Corporate Bond"/>
        <s v="2023-12-31-R-238566/0/1308691/0/true/Equity"/>
        <s v="2023-12-31-R-238566/0/1308881/0/true/Equity"/>
        <s v="2023-12-31-R-238566/0/131037684/0/true/Corporate Bond"/>
        <s v="2023-12-31-R-238566/0/131954675/0/true/Corporate Bond"/>
        <s v="2023-12-31-R-238566/0/133653320/0/true/Convertible Bond"/>
        <s v="2023-12-31-R-238566/0/133667828/0/true/Corporate Bond"/>
        <s v="2023-12-31-R-238566/0/134475426/0/true/Corporate Bond"/>
        <s v="2023-12-31-R-238566/0/136294045/0/true/Corporate Bond"/>
        <s v="2023-12-31-R-238566/0/137692/0/true/Equity"/>
        <s v="2023-12-31-R-238566/0/138804190/0/true/Corporate Bond"/>
        <s v="2023-12-31-R-238566/0/139058647/0/true/Corporate Bond"/>
        <s v="2023-12-31-R-238566/0/141503055/0/true/Convertible Bond"/>
        <s v="2023-12-31-R-238566/0/141540511/0/true/Corporate Bond"/>
        <s v="2023-12-31-R-238566/0/141766173/0/true/Convertible Bond"/>
        <s v="2023-12-31-R-238566/0/142352336/0/true/Convertible Bond"/>
        <s v="2023-12-31-R-238566/0/142433631/0/true/Convertible Bond"/>
        <s v="2023-12-31-R-238566/0/142477118/0/true/Convertible Bond"/>
        <s v="2023-12-31-R-238566/0/14284315/0/true/Equity"/>
        <s v="2023-12-31-R-238566/0/142985552/0/true/Corporate Bond"/>
        <s v="2023-12-31-R-238566/0/143119191/0/true/Convertible Bond"/>
        <s v="2023-12-31-R-238566/0/145683884/0/true/Corporate Bond"/>
        <s v="2023-12-31-R-238566/0/150848723/0/true/Convertible Bond"/>
        <s v="2023-12-31-R-238566/0/154452419/0/true/Convertible Bond"/>
        <s v="2023-12-31-R-238566/0/154452425/0/true/Convertible Bond"/>
        <s v="2023-12-31-R-238566/0/158197115/0/true/Convertible Bond"/>
        <s v="2023-12-31-R-238566/0/167475594/0/true/Convertible Bond"/>
        <s v="2023-12-31-R-238566/0/169319667/0/true/Convertible Bond"/>
        <s v="2023-12-31-R-238566/0/169667328/0/true/Convertible Bond"/>
        <s v="2023-12-31-R-238566/0/172295907/0/true/Convertible Bond"/>
        <s v="2023-12-31-R-238566/0/172374871/0/true/Corporate Bond"/>
        <s v="2023-12-31-R-238566/0/174327847/0/true/Convertible Bond"/>
        <s v="2023-12-31-R-238566/0/175219319/0/true/Convertible Bond"/>
        <s v="2023-12-31-R-238566/0/175870357/0/true/Convertible Bond"/>
        <s v="2023-12-31-R-238566/0/176964845/0/true/Convertible Bond"/>
        <s v="2023-12-31-R-238566/0/177240567/0/true/Convertible Bond"/>
        <s v="2023-12-31-R-238566/0/178611057/0/true/Convertible Bond"/>
        <s v="2023-12-31-R-238566/0/179963133/0/true/Convertible Bond"/>
        <s v="2023-12-31-R-238566/0/180798347/0/true/Convertible Bond"/>
        <s v="2023-12-31-R-238566/0/181457109/0/true/Convertible Bond"/>
        <s v="2023-12-31-R-238566/0/183151856/0/true/Convertible Bond"/>
        <s v="2023-12-31-R-238566/0/183254804/0/true/Convertible Bond"/>
        <s v="2023-12-31-R-238566/0/183593512/0/true/Convertible Bond"/>
        <s v="2023-12-31-R-238566/0/184452867/0/true/Convertible Bond"/>
        <s v="2023-12-31-R-238566/0/184731025/0/true/Convertible Bond"/>
        <s v="2023-12-31-R-238566/0/184983692/0/true/Convertible Bond"/>
        <s v="2023-12-31-R-238566/0/185552636/0/true/Convertible Bond"/>
        <s v="2023-12-31-R-238566/0/186354817/0/true/Corporate Bond"/>
        <s v="2023-12-31-R-238566/0/187041755/0/true/Corporate Bond"/>
        <s v="2023-12-31-R-238566/0/187141825/0/true/Convertible Bond"/>
        <s v="2023-12-31-R-238566/0/188299203/0/true/Corporate Bond"/>
        <s v="2023-12-31-R-238566/0/188824414/0/true/Convertible Bond"/>
        <s v="2023-12-31-R-238566/0/189811719/0/true/Convertible Bond"/>
        <s v="2023-12-31-R-238566/0/189816684/0/true/Convertible Bond"/>
        <s v="2023-12-31-R-238566/0/189999889/0/true/Convertible Bond"/>
        <s v="2023-12-31-R-238566/0/20969/0/true/Equity"/>
        <s v="2023-12-31-R-238566/0/23576441/0/true/Equity"/>
        <s v="2023-12-31-R-238566/0/32696603/0/true/Corporate Bond"/>
        <s v="2023-12-31-R-238566/0/38198242/0/true/Equity"/>
        <s v="2023-12-31-R-238566/0/39005089/0/true/Equity"/>
        <s v="2023-12-31-R-238566/0/41549919/0/true/Equity"/>
        <s v="2023-12-31-R-238566/0/41910729/0/true/Equity"/>
        <s v="2023-12-31-R-238566/0/43464706/0/true/Equity"/>
        <s v="2023-12-31-R-238566/0/43464710/0/true/ADR"/>
        <s v="2023-12-31-R-238566/0/49926/0/true/Equity"/>
        <s v="2023-12-31-R-238566/0/58366756/0/true/Equity"/>
        <s v="2023-12-31-R-238566/0/58366760/0/true/Equity"/>
        <s v="2023-12-31-R-238566/0/60956813/0/true/Equity"/>
        <s v="2023-12-31-R-238566/0/63856898/0/true/Equity"/>
        <s v="2023-12-31-R-238566/0/6520592/0/true/Equity"/>
        <s v="2023-12-31-R-238566/0/67222988/0/true/Equity"/>
        <s v="2023-12-31-R-238566/0/68326261/0/true/Corporate Bond"/>
        <s v="2023-12-31-R-238566/0/71041/0/true/Equity"/>
        <s v="2023-12-31-R-238566/0/71259/0/true/Equity"/>
        <s v="2023-12-31-R-238566/0/76867716/0/true/Equity"/>
        <s v="2023-12-31-R-238566/0/86998778/0/true/Equity"/>
        <s v="2023-12-31-R-238566/0/87281/0/true/Equity"/>
        <s v="2023-12-31-R-238566/0/93176651/0/true/Equity"/>
        <s v="2023-12-31-R-238566/0/95685743/0/true/Equity"/>
        <s v="2023-12-31-R-238566/0/95854805/0/true/Equity"/>
        <s v="2023-12-31-R-238572/0/188519021/0/true/Swaption"/>
        <s v="2023-12-31-R-238572/0/188519022/0/true/Swaption"/>
        <s v="2023-12-31-R-238572/0/189945448/0/true/Swaption"/>
        <s v="2023-12-31-R-238572/0/189945452/0/true/Swaption"/>
        <s v="2023-12-31-R-238572/0/189945453/0/true/Swaption"/>
        <s v="2023-12-31-R-238572/0/190016527/0/true/Swaption"/>
        <s v="2023-12-31-R-238572/0/190016528/0/true/Swaption"/>
        <s v="2023-12-31-R-238575/0/100506376/0/true/Equity"/>
        <s v="2023-12-31-R-238575/0/101191/0/true/Equity"/>
        <s v="2023-12-31-R-238575/0/10130689/0/true/Preferred"/>
        <s v="2023-12-31-R-238575/0/102081452/0/true/Corporate Bond"/>
        <s v="2023-12-31-R-238575/0/102768107/0/true/Corporate Bond"/>
        <s v="2023-12-31-R-238575/0/102894/0/true/Equity"/>
        <s v="2023-12-31-R-238575/0/104450/0/true/Equity"/>
        <s v="2023-12-31-R-238575/0/104729204/0/true/Convertible Bond"/>
        <s v="2023-12-31-R-238575/0/105093563/0/true/Equity"/>
        <s v="2023-12-31-R-238575/0/106210095/0/true/Equity"/>
        <s v="2023-12-31-R-238575/0/107394539/0/true/Corporate Bond"/>
        <s v="2023-12-31-R-238575/0/107683/0/true/Equity"/>
        <s v="2023-12-31-R-238575/0/107929828/0/true/Equity"/>
        <s v="2023-12-31-R-238575/0/108875/0/true/Equity"/>
        <s v="2023-12-31-R-238575/0/109007/0/true/ADR"/>
        <s v="2023-12-31-R-238575/0/109346038/0/true/Corporate Bond"/>
        <s v="2023-12-31-R-238575/0/109354/0/true/Equity"/>
        <s v="2023-12-31-R-238575/0/109366/0/true/Equity"/>
        <s v="2023-12-31-R-238575/0/109601312/0/true/Equity"/>
        <s v="2023-12-31-R-238575/0/109799/0/true/Equity"/>
        <s v="2023-12-31-R-238575/0/109824667/0/true/Corporate Bond"/>
        <s v="2023-12-31-R-238575/0/110032/0/true/Equity"/>
        <s v="2023-12-31-R-238575/0/110345/0/true/Equity"/>
        <s v="2023-12-31-R-238575/0/110611/0/true/Equity"/>
        <s v="2023-12-31-R-238575/0/111578/0/true/Equity"/>
        <s v="2023-12-31-R-238575/0/111753462/0/true/Equity"/>
        <s v="2023-12-31-R-238575/0/111807508/0/true/Equity"/>
        <s v="2023-12-31-R-238575/0/112222/0/true/Equity"/>
        <s v="2023-12-31-R-238575/0/112277/0/true/Equity"/>
        <s v="2023-12-31-R-238575/0/11261/0/true/Equity"/>
        <s v="2023-12-31-R-238575/0/112731/0/true/Equity"/>
        <s v="2023-12-31-R-238575/0/113485108/0/true/Equity"/>
        <s v="2023-12-31-R-238575/0/113556123/0/true/Equity"/>
        <s v="2023-12-31-R-238575/0/114392809/0/true/Convertible Bond"/>
        <s v="2023-12-31-R-238575/0/114545128/0/true/Corporate Bond"/>
        <s v="2023-12-31-R-238575/0/114725/0/true/Equity"/>
        <s v="2023-12-31-R-238575/0/114912880/0/true/Equity"/>
        <s v="2023-12-31-R-238575/0/115040512/0/true/Equity"/>
        <s v="2023-12-31-R-238575/0/115801284/0/true/Corporate Bond"/>
        <s v="2023-12-31-R-238575/0/115888428/0/true/Equity"/>
        <s v="2023-12-31-R-238575/0/116041970/0/true/Equity"/>
        <s v="2023-12-31-R-238575/0/11613681/0/true/Equity"/>
        <s v="2023-12-31-R-238575/0/11617/0/true/Equity"/>
        <s v="2023-12-31-R-238575/0/116395/0/true/Equity"/>
        <s v="2023-12-31-R-238575/0/116583413/0/true/Equity"/>
        <s v="2023-12-31-R-238575/0/116620/0/true/Equity"/>
        <s v="2023-12-31-R-238575/0/117081/0/true/Equity"/>
        <s v="2023-12-31-R-238575/0/11730417/0/true/Equity"/>
        <s v="2023-12-31-R-238575/0/117317/0/true/Equity"/>
        <s v="2023-12-31-R-238575/0/117381699/0/true/Corporate Bond"/>
        <s v="2023-12-31-R-238575/0/117404/0/true/Equity"/>
        <s v="2023-12-31-R-238575/0/117704469/0/true/Corporate Bond"/>
        <s v="2023-12-31-R-238575/0/119031/0/true/Equity"/>
        <s v="2023-12-31-R-238575/0/119128/0/true/Equity"/>
        <s v="2023-12-31-R-238575/0/119199492/0/true/Equity"/>
        <s v="2023-12-31-R-238575/0/119338636/0/true/Equity"/>
        <s v="2023-12-31-R-238575/0/119442/0/true/Equity"/>
        <s v="2023-12-31-R-238575/0/119555957/0/true/Equity"/>
        <s v="2023-12-31-R-238575/0/119561891/0/true/Equity"/>
        <s v="2023-12-31-R-238575/0/120302319/0/true/Equity"/>
        <s v="2023-12-31-R-238575/0/120448691/0/true/Equity"/>
        <s v="2023-12-31-R-238575/0/120580625/0/true/Corporate Bond"/>
        <s v="2023-12-31-R-238575/0/120590585/0/true/Corporate Bond"/>
        <s v="2023-12-31-R-238575/0/121427/0/true/Equity"/>
        <s v="2023-12-31-R-238575/0/121863942/0/true/Equity"/>
        <s v="2023-12-31-R-238575/0/122062035/0/true/Convertible Bond"/>
        <s v="2023-12-31-R-238575/0/1225834/0/true/REIT"/>
        <s v="2023-12-31-R-238575/0/1226028/0/true/Equity"/>
        <s v="2023-12-31-R-238575/0/1226094/0/true/Equity"/>
        <s v="2023-12-31-R-238575/0/1226213/0/true/Equity"/>
        <s v="2023-12-31-R-238575/0/1226595/0/true/Equity"/>
        <s v="2023-12-31-R-238575/0/1226596/0/true/Equity"/>
        <s v="2023-12-31-R-238575/0/1226613/0/true/Equity"/>
        <s v="2023-12-31-R-238575/0/1226658/0/true/Equity"/>
        <s v="2023-12-31-R-238575/0/1226660/0/true/Equity"/>
        <s v="2023-12-31-R-238575/0/1226682/0/true/Equity"/>
        <s v="2023-12-31-R-238575/0/1226739/0/true/Equity"/>
        <s v="2023-12-31-R-238575/0/1226791/0/true/Equity"/>
        <s v="2023-12-31-R-238575/0/1226895/0/true/Equity"/>
        <s v="2023-12-31-R-238575/0/1227201/0/true/Equity"/>
        <s v="2023-12-31-R-238575/0/1227419/0/true/Equity"/>
        <s v="2023-12-31-R-238575/0/1227538/0/true/Equity"/>
        <s v="2023-12-31-R-238575/0/122763/0/true/Equity"/>
        <s v="2023-12-31-R-238575/0/1227658/0/true/Equity"/>
        <s v="2023-12-31-R-238575/0/1227856/0/true/REIT"/>
        <s v="2023-12-31-R-238575/0/1227876/0/true/Equity"/>
        <s v="2023-12-31-R-238575/0/1228008/0/true/Equity"/>
        <s v="2023-12-31-R-238575/0/1228102/0/true/Equity"/>
        <s v="2023-12-31-R-238575/0/1228313/0/true/Equity"/>
        <s v="2023-12-31-R-238575/0/1228318/0/true/Equity"/>
        <s v="2023-12-31-R-238575/0/1228347/0/true/Equity"/>
        <s v="2023-12-31-R-238575/0/1228472/0/true/Equity"/>
        <s v="2023-12-31-R-238575/0/1228751/0/true/Equity"/>
        <s v="2023-12-31-R-238575/0/1228765/0/true/Equity"/>
        <s v="2023-12-31-R-238575/0/122877278/0/true/Equity"/>
        <s v="2023-12-31-R-238575/0/1228791/0/true/Equity"/>
        <s v="2023-12-31-R-238575/0/1229008/0/true/Equity"/>
        <s v="2023-12-31-R-238575/0/1229026/0/true/Equity"/>
        <s v="2023-12-31-R-238575/0/1229517/0/true/Equity"/>
        <s v="2023-12-31-R-238575/0/1229543/0/true/Equity"/>
        <s v="2023-12-31-R-238575/0/1229549/0/true/Equity"/>
        <s v="2023-12-31-R-238575/0/1229559/0/true/Equity"/>
        <s v="2023-12-31-R-238575/0/1229608/0/true/Equity"/>
        <s v="2023-12-31-R-238575/0/1229623/0/true/Equity"/>
        <s v="2023-12-31-R-238575/0/1232552/0/true/Equity"/>
        <s v="2023-12-31-R-238575/0/1232867/0/true/Equity"/>
        <s v="2023-12-31-R-238575/0/124003201/0/true/Equity"/>
        <s v="2023-12-31-R-238575/0/124017994/0/true/Corporate Bond"/>
        <s v="2023-12-31-R-238575/0/124018073/0/true/Corporate Bond"/>
        <s v="2023-12-31-R-238575/0/124305274/0/true/Corporate Bond"/>
        <s v="2023-12-31-R-238575/0/124460/0/true/Equity"/>
        <s v="2023-12-31-R-238575/0/12504745/0/true/Equity"/>
        <s v="2023-12-31-R-238575/0/125055253/0/true/Corporate Bond"/>
        <s v="2023-12-31-R-238575/0/125145675/0/true/Corporate Bond"/>
        <s v="2023-12-31-R-238575/0/12515/0/true/Equity"/>
        <s v="2023-12-31-R-238575/0/125215537/0/true/Corporate Bond"/>
        <s v="2023-12-31-R-238575/0/125216243/0/true/Equity"/>
        <s v="2023-12-31-R-238575/0/12561613/0/true/Equity"/>
        <s v="2023-12-31-R-238575/0/125664168/0/true/Equity"/>
        <s v="2023-12-31-R-238575/0/126097575/0/true/Corporate Bond"/>
        <s v="2023-12-31-R-238575/0/126240694/0/true/Equity"/>
        <s v="2023-12-31-R-238575/0/126384222/0/true/Corporate Bond"/>
        <s v="2023-12-31-R-238575/0/127174/0/true/Exchange Traded Fund"/>
        <s v="2023-12-31-R-238575/0/127182/0/true/Equity"/>
        <s v="2023-12-31-R-238575/0/1275965/0/true/Equity"/>
        <s v="2023-12-31-R-238575/0/127703/0/true/Equity"/>
        <s v="2023-12-31-R-238575/0/128044/0/true/Exchange Traded Fund"/>
        <s v="2023-12-31-R-238575/0/128070659/0/true/Corporate Bond"/>
        <s v="2023-12-31-R-238575/0/128159/0/true/Equity"/>
        <s v="2023-12-31-R-238575/0/128232582/0/true/Convertible Bond"/>
        <s v="2023-12-31-R-238575/0/128549886/0/true/Corporate Bond"/>
        <s v="2023-12-31-R-238575/0/128550681/0/true/Equity"/>
        <s v="2023-12-31-R-238575/0/128550682/0/true/Equity"/>
        <s v="2023-12-31-R-238575/0/128609394/0/true/Convertible Bond"/>
        <s v="2023-12-31-R-238575/0/128726707/0/true/Corporate Bond"/>
        <s v="2023-12-31-R-238575/0/128917/0/true/ADR"/>
        <s v="2023-12-31-R-238575/0/128960/0/true/Equity"/>
        <s v="2023-12-31-R-238575/0/129191/0/true/Equity"/>
        <s v="2023-12-31-R-238575/0/129360415/0/true/Corporate Bond"/>
        <s v="2023-12-31-R-238575/0/12986040/0/true/Equity"/>
        <s v="2023-12-31-R-238575/0/130217564/0/true/Equity"/>
        <s v="2023-12-31-R-238575/0/130264/0/true/Equity"/>
        <s v="2023-12-31-R-238575/0/130321621/0/true/Corporate Bond"/>
        <s v="2023-12-31-R-238575/0/130414556/0/true/Equity"/>
        <s v="2023-12-31-R-238575/0/130570840/0/true/Corporate Bond"/>
        <s v="2023-12-31-R-238575/0/130598/0/true/Equity"/>
        <s v="2023-12-31-R-238575/0/130845161/0/true/Corporate Bond"/>
        <s v="2023-12-31-R-238575/0/1308553/0/true/Equity"/>
        <s v="2023-12-31-R-238575/0/1308631/0/true/Equity"/>
        <s v="2023-12-31-R-238575/0/1308691/0/true/Equity"/>
        <s v="2023-12-31-R-238575/0/1308723/0/true/Equity"/>
        <s v="2023-12-31-R-238575/0/1308731/0/true/Equity"/>
        <s v="2023-12-31-R-238575/0/1308734/0/true/Equity"/>
        <s v="2023-12-31-R-238575/0/1308804/0/true/Equity"/>
        <s v="2023-12-31-R-238575/0/1308902/0/true/Equity"/>
        <s v="2023-12-31-R-238575/0/1309050/0/true/Equity"/>
        <s v="2023-12-31-R-238575/0/1309052/0/true/Equity"/>
        <s v="2023-12-31-R-238575/0/1309070/0/true/Equity"/>
        <s v="2023-12-31-R-238575/0/1309303/0/true/Equity"/>
        <s v="2023-12-31-R-238575/0/1309324/0/true/Equity"/>
        <s v="2023-12-31-R-238575/0/1309506/0/true/Equity"/>
        <s v="2023-12-31-R-238575/0/1309553/0/true/Equity"/>
        <s v="2023-12-31-R-238575/0/130997504/0/true/Equity"/>
        <s v="2023-12-31-R-238575/0/131299/0/true/Equity"/>
        <s v="2023-12-31-R-238575/0/131380/0/true/Equity"/>
        <s v="2023-12-31-R-238575/0/131428465/0/true/Equity"/>
        <s v="2023-12-31-R-238575/0/131428476/0/true/Equity"/>
        <s v="2023-12-31-R-238575/0/131526/0/true/Equity"/>
        <s v="2023-12-31-R-238575/0/131794789/0/true/Corporate Bond"/>
        <s v="2023-12-31-R-238575/0/131954675/0/true/Corporate Bond"/>
        <s v="2023-12-31-R-238575/0/131973993/0/true/Corporate Bond"/>
        <s v="2023-12-31-R-238575/0/132090/0/true/Equity"/>
        <s v="2023-12-31-R-238575/0/132114851/0/true/Corporate Bond"/>
        <s v="2023-12-31-R-238575/0/132207471/0/true/Corporate Bond"/>
        <s v="2023-12-31-R-238575/0/13224/0/true/Equity"/>
        <s v="2023-12-31-R-238575/0/1324663/0/true/Equity"/>
        <s v="2023-12-31-R-238575/0/132505/0/true/Equity"/>
        <s v="2023-12-31-R-238575/0/132901/0/true/Equity"/>
        <s v="2023-12-31-R-238575/0/133115437/0/true/Equity"/>
        <s v="2023-12-31-R-238575/0/133359/0/true/Equity"/>
        <s v="2023-12-31-R-238575/0/133521567/0/true/Corporate Bond"/>
        <s v="2023-12-31-R-238575/0/133527388/0/true/Equity Option"/>
        <s v="2023-12-31-R-238575/0/133527390/0/true/Equity Option"/>
        <s v="2023-12-31-R-238575/0/133527403/0/true/Equity Option"/>
        <s v="2023-12-31-R-238575/0/133527654/0/true/Equity Option"/>
        <s v="2023-12-31-R-238575/0/133527986/0/true/Equity Option"/>
        <s v="2023-12-31-R-238575/0/133530585/0/true/Equity Option"/>
        <s v="2023-12-31-R-238575/0/133530879/0/true/Equity Option"/>
        <s v="2023-12-31-R-238575/0/133531577/0/true/Equity Option"/>
        <s v="2023-12-31-R-238575/0/133532119/0/true/Equity Option"/>
        <s v="2023-12-31-R-238575/0/133532331/0/true/Equity Option"/>
        <s v="2023-12-31-R-238575/0/133532422/0/true/Equity Option"/>
        <s v="2023-12-31-R-238575/0/133532424/0/true/Equity Option"/>
        <s v="2023-12-31-R-238575/0/133533266/0/true/Equity Option"/>
        <s v="2023-12-31-R-238575/0/133533446/0/true/Equity Option"/>
        <s v="2023-12-31-R-238575/0/133533662/0/true/Equity Option"/>
        <s v="2023-12-31-R-238575/0/133533663/0/true/Equity Option"/>
        <s v="2023-12-31-R-238575/0/133533664/0/true/Equity Option"/>
        <s v="2023-12-31-R-238575/0/133533665/0/true/Equity Option"/>
        <s v="2023-12-31-R-238575/0/133533690/0/true/Equity Option"/>
        <s v="2023-12-31-R-238575/0/133533695/0/true/Equity Option"/>
        <s v="2023-12-31-R-238575/0/133533699/0/true/Equity Option"/>
        <s v="2023-12-31-R-238575/0/133534166/0/true/Equity Option"/>
        <s v="2023-12-31-R-238575/0/133534637/0/true/Equity Option"/>
        <s v="2023-12-31-R-238575/0/133534651/0/true/Equity Option"/>
        <s v="2023-12-31-R-238575/0/133536290/0/true/Equity Option"/>
        <s v="2023-12-31-R-238575/0/133536856/0/true/Equity Option"/>
        <s v="2023-12-31-R-238575/0/133537439/0/true/Equity Option"/>
        <s v="2023-12-31-R-238575/0/133537458/0/true/Equity Option"/>
        <s v="2023-12-31-R-238575/0/133537609/0/true/Equity Option"/>
        <s v="2023-12-31-R-238575/0/133538165/0/true/Equity Option"/>
        <s v="2023-12-31-R-238575/0/133538266/0/true/Equity Option"/>
        <s v="2023-12-31-R-238575/0/133538452/0/true/Equity Option"/>
        <s v="2023-12-31-R-238575/0/133538502/0/true/Equity Option"/>
        <s v="2023-12-31-R-238575/0/133538517/0/true/Equity Option"/>
        <s v="2023-12-31-R-238575/0/133538742/0/true/Equity Option"/>
        <s v="2023-12-31-R-238575/0/133538999/0/true/Equity Option"/>
        <s v="2023-12-31-R-238575/0/133539011/0/true/Equity Option"/>
        <s v="2023-12-31-R-238575/0/133539486/0/true/Equity Option"/>
        <s v="2023-12-31-R-238575/0/133539697/0/true/Equity Option"/>
        <s v="2023-12-31-R-238575/0/133539698/0/true/Equity Option"/>
        <s v="2023-12-31-R-238575/0/133540913/0/true/Equity Option"/>
        <s v="2023-12-31-R-238575/0/133541184/0/true/Equity Option"/>
        <s v="2023-12-31-R-238575/0/133541185/0/true/Equity Option"/>
        <s v="2023-12-31-R-238575/0/133541406/0/true/Equity Option"/>
        <s v="2023-12-31-R-238575/0/133541791/0/true/Equity Option"/>
        <s v="2023-12-31-R-238575/0/133542634/0/true/Equity Option"/>
        <s v="2023-12-31-R-238575/0/133542648/0/true/Equity Option"/>
        <s v="2023-12-31-R-238575/0/133543038/0/true/Equity Option"/>
        <s v="2023-12-31-R-238575/0/133543040/0/true/Equity Option"/>
        <s v="2023-12-31-R-238575/0/133543164/0/true/Equity Option"/>
        <s v="2023-12-31-R-238575/0/133543433/0/true/Equity Option"/>
        <s v="2023-12-31-R-238575/0/133543536/0/true/Equity Option"/>
        <s v="2023-12-31-R-238575/0/133543606/0/true/Equity Option"/>
        <s v="2023-12-31-R-238575/0/133543614/0/true/Equity Option"/>
        <s v="2023-12-31-R-238575/0/133543704/0/true/Equity Option"/>
        <s v="2023-12-31-R-238575/0/133543721/0/true/Equity Option"/>
        <s v="2023-12-31-R-238575/0/133544373/0/true/Equity Option"/>
        <s v="2023-12-31-R-238575/0/133544709/0/true/Equity Option"/>
        <s v="2023-12-31-R-238575/0/133544870/0/true/Equity Option"/>
        <s v="2023-12-31-R-238575/0/133544878/0/true/Equity Option"/>
        <s v="2023-12-31-R-238575/0/133544883/0/true/Equity Option"/>
        <s v="2023-12-31-R-238575/0/133544911/0/true/Equity Option"/>
        <s v="2023-12-31-R-238575/0/133545590/0/true/Equity Option"/>
        <s v="2023-12-31-R-238575/0/133545597/0/true/Equity Option"/>
        <s v="2023-12-31-R-238575/0/133546250/0/true/Equity Option"/>
        <s v="2023-12-31-R-238575/0/133546351/0/true/Equity Option"/>
        <s v="2023-12-31-R-238575/0/133546683/0/true/Equity Option"/>
        <s v="2023-12-31-R-238575/0/133546806/0/true/Equity Option"/>
        <s v="2023-12-31-R-238575/0/133546816/0/true/Equity Option"/>
        <s v="2023-12-31-R-238575/0/133546817/0/true/Equity Option"/>
        <s v="2023-12-31-R-238575/0/133547150/0/true/Equity Option"/>
        <s v="2023-12-31-R-238575/0/133547170/0/true/Equity Option"/>
        <s v="2023-12-31-R-238575/0/133547430/0/true/Equity Option"/>
        <s v="2023-12-31-R-238575/0/133547543/0/true/Equity Option"/>
        <s v="2023-12-31-R-238575/0/133547561/0/true/Equity Option"/>
        <s v="2023-12-31-R-238575/0/133548554/0/true/Equity Option"/>
        <s v="2023-12-31-R-238575/0/133548689/0/true/Equity Option"/>
        <s v="2023-12-31-R-238575/0/133549538/0/true/Equity Option"/>
        <s v="2023-12-31-R-238575/0/133549552/0/true/Equity Option"/>
        <s v="2023-12-31-R-238575/0/133550220/0/true/Equity Option"/>
        <s v="2023-12-31-R-238575/0/133550233/0/true/Equity Option"/>
        <s v="2023-12-31-R-238575/0/133550624/0/true/Equity Option"/>
        <s v="2023-12-31-R-238575/0/133550642/0/true/Equity Option"/>
        <s v="2023-12-31-R-238575/0/133550694/0/true/Equity Option"/>
        <s v="2023-12-31-R-238575/0/133550872/0/true/Equity Option"/>
        <s v="2023-12-31-R-238575/0/133550873/0/true/Equity Option"/>
        <s v="2023-12-31-R-238575/0/133550883/0/true/Equity Option"/>
        <s v="2023-12-31-R-238575/0/133550884/0/true/Equity Option"/>
        <s v="2023-12-31-R-238575/0/133550963/0/true/Equity Option"/>
        <s v="2023-12-31-R-238575/0/133550971/0/true/Equity Option"/>
        <s v="2023-12-31-R-238575/0/133551507/0/true/Equity Option"/>
        <s v="2023-12-31-R-238575/0/133552394/0/true/Equity Option"/>
        <s v="2023-12-31-R-238575/0/133552408/0/true/Equity Option"/>
        <s v="2023-12-31-R-238575/0/133552653/0/true/Equity Option"/>
        <s v="2023-12-31-R-238575/0/133552664/0/true/Equity Option"/>
        <s v="2023-12-31-R-238575/0/133553092/0/true/Equity Option"/>
        <s v="2023-12-31-R-238575/0/133553110/0/true/Equity Option"/>
        <s v="2023-12-31-R-238575/0/133553133/0/true/Equity Option"/>
        <s v="2023-12-31-R-238575/0/133553148/0/true/Equity Option"/>
        <s v="2023-12-31-R-238575/0/133553589/0/true/Equity Option"/>
        <s v="2023-12-31-R-238575/0/133553598/0/true/Equity Option"/>
        <s v="2023-12-31-R-238575/0/133554062/0/true/Equity Option"/>
        <s v="2023-12-31-R-238575/0/133554638/0/true/Equity Option"/>
        <s v="2023-12-31-R-238575/0/133555075/0/true/Equity Option"/>
        <s v="2023-12-31-R-238575/0/133555522/0/true/Equity Option"/>
        <s v="2023-12-31-R-238575/0/133555533/0/true/Equity Option"/>
        <s v="2023-12-31-R-238575/0/133555759/0/true/Equity Option"/>
        <s v="2023-12-31-R-238575/0/133556851/0/true/Equity Option"/>
        <s v="2023-12-31-R-238575/0/133557089/0/true/Equity Option"/>
        <s v="2023-12-31-R-238575/0/1335576/0/true/Equity"/>
        <s v="2023-12-31-R-238575/0/133557935/0/true/Equity Option"/>
        <s v="2023-12-31-R-238575/0/133559411/0/true/Equity Option"/>
        <s v="2023-12-31-R-238575/0/133560149/0/true/Equity Option"/>
        <s v="2023-12-31-R-238575/0/133561396/0/true/Equity Option"/>
        <s v="2023-12-31-R-238575/0/133561483/0/true/Equity Option"/>
        <s v="2023-12-31-R-238575/0/133561495/0/true/Equity Option"/>
        <s v="2023-12-31-R-238575/0/133561968/0/true/Equity Option"/>
        <s v="2023-12-31-R-238575/0/133562974/0/true/Equity Option"/>
        <s v="2023-12-31-R-238575/0/133563053/0/true/Equity Option"/>
        <s v="2023-12-31-R-238575/0/133563067/0/true/Equity Option"/>
        <s v="2023-12-31-R-238575/0/133564041/0/true/Equity Option"/>
        <s v="2023-12-31-R-238575/0/133564051/0/true/Equity Option"/>
        <s v="2023-12-31-R-238575/0/133564052/0/true/Equity Option"/>
        <s v="2023-12-31-R-238575/0/133564078/0/true/Equity Option"/>
        <s v="2023-12-31-R-238575/0/133564079/0/true/Equity Option"/>
        <s v="2023-12-31-R-238575/0/133564080/0/true/Equity Option"/>
        <s v="2023-12-31-R-238575/0/133564082/0/true/Equity Option"/>
        <s v="2023-12-31-R-238575/0/133564779/0/true/Equity Option"/>
        <s v="2023-12-31-R-238575/0/133566249/0/true/Equity Option"/>
        <s v="2023-12-31-R-238575/0/133566260/0/true/Equity Option"/>
        <s v="2023-12-31-R-238575/0/133566880/0/true/Equity Option"/>
        <s v="2023-12-31-R-238575/0/133566891/0/true/Equity Option"/>
        <s v="2023-12-31-R-238575/0/133568575/0/true/Equity Option"/>
        <s v="2023-12-31-R-238575/0/133568626/0/true/Equity Option"/>
        <s v="2023-12-31-R-238575/0/1335844/0/true/Equity"/>
        <s v="2023-12-31-R-238575/0/133653320/0/true/Convertible Bond"/>
        <s v="2023-12-31-R-238575/0/133654020/0/true/Equity Option"/>
        <s v="2023-12-31-R-238575/0/133654062/0/true/Equity Option"/>
        <s v="2023-12-31-R-238575/0/133654107/0/true/Equity Option"/>
        <s v="2023-12-31-R-238575/0/133654130/0/true/Equity Option"/>
        <s v="2023-12-31-R-238575/0/133654376/0/true/Equity Option"/>
        <s v="2023-12-31-R-238575/0/133654408/0/true/Equity Option"/>
        <s v="2023-12-31-R-238575/0/133654482/0/true/Equity Option"/>
        <s v="2023-12-31-R-238575/0/133717547/0/true/Equity Option"/>
        <s v="2023-12-31-R-238575/0/133717563/0/true/Equity Option"/>
        <s v="2023-12-31-R-238575/0/133734/0/true/Equity"/>
        <s v="2023-12-31-R-238575/0/1338570/0/true/Equity"/>
        <s v="2023-12-31-R-238575/0/133897017/0/true/Equity Option"/>
        <s v="2023-12-31-R-238575/0/133897270/0/true/Equity Option"/>
        <s v="2023-12-31-R-238575/0/133897291/0/true/Equity Option"/>
        <s v="2023-12-31-R-238575/0/133898636/0/true/Equity Option"/>
        <s v="2023-12-31-R-238575/0/133898746/0/true/Equity Option"/>
        <s v="2023-12-31-R-238575/0/133899368/0/true/Equity Option"/>
        <s v="2023-12-31-R-238575/0/133899521/0/true/Equity Option"/>
        <s v="2023-12-31-R-238575/0/133900709/0/true/Equity Option"/>
        <s v="2023-12-31-R-238575/0/133901599/0/true/Equity Option"/>
        <s v="2023-12-31-R-238575/0/133902188/0/true/Equity Option"/>
        <s v="2023-12-31-R-238575/0/133902855/0/true/Equity Option"/>
        <s v="2023-12-31-R-238575/0/133902960/0/true/Equity Option"/>
        <s v="2023-12-31-R-238575/0/133903879/0/true/Equity Option"/>
        <s v="2023-12-31-R-238575/0/133903881/0/true/Equity Option"/>
        <s v="2023-12-31-R-238575/0/133904028/0/true/Equity Option"/>
        <s v="2023-12-31-R-238575/0/133904615/0/true/Equity Option"/>
        <s v="2023-12-31-R-238575/0/133904689/0/true/Equity Option"/>
        <s v="2023-12-31-R-238575/0/133905229/0/true/Equity Option"/>
        <s v="2023-12-31-R-238575/0/133905404/0/true/Equity Option"/>
        <s v="2023-12-31-R-238575/0/133905715/0/true/Equity Option"/>
        <s v="2023-12-31-R-238575/0/133905944/0/true/Equity Option"/>
        <s v="2023-12-31-R-238575/0/133906594/0/true/Equity Option"/>
        <s v="2023-12-31-R-238575/0/133906606/0/true/Equity Option"/>
        <s v="2023-12-31-R-238575/0/133906832/0/true/Equity Option"/>
        <s v="2023-12-31-R-238575/0/133907043/0/true/Equity Option"/>
        <s v="2023-12-31-R-238575/0/133907152/0/true/Equity Option"/>
        <s v="2023-12-31-R-238575/0/133907441/0/true/Equity Option"/>
        <s v="2023-12-31-R-238575/0/133907535/0/true/Equity Option"/>
        <s v="2023-12-31-R-238575/0/133910366/0/true/Equity Option"/>
        <s v="2023-12-31-R-238575/0/133932865/0/true/Equity Option"/>
        <s v="2023-12-31-R-238575/0/134016/0/true/Equity"/>
        <s v="2023-12-31-R-238575/0/134040344/0/true/Equity"/>
        <s v="2023-12-31-R-238575/0/134072227/0/true/Equity Option"/>
        <s v="2023-12-31-R-238575/0/134072246/0/true/Equity Option"/>
        <s v="2023-12-31-R-238575/0/134072320/0/true/Equity Option"/>
        <s v="2023-12-31-R-238575/0/134072836/0/true/Equity Option"/>
        <s v="2023-12-31-R-238575/0/134073300/0/true/Equity Option"/>
        <s v="2023-12-31-R-238575/0/134074746/0/true/Equity Option"/>
        <s v="2023-12-31-R-238575/0/134076435/0/true/Equity Option"/>
        <s v="2023-12-31-R-238575/0/134080656/0/true/Equity Option"/>
        <s v="2023-12-31-R-238575/0/134082340/0/true/Equity Option"/>
        <s v="2023-12-31-R-238575/0/134082355/0/true/Equity Option"/>
        <s v="2023-12-31-R-238575/0/134082447/0/true/Equity Option"/>
        <s v="2023-12-31-R-238575/0/134083410/0/true/Equity Option"/>
        <s v="2023-12-31-R-238575/0/134084940/0/true/Equity Option"/>
        <s v="2023-12-31-R-238575/0/134086907/0/true/Equity Option"/>
        <s v="2023-12-31-R-238575/0/134087025/0/true/Equity Option"/>
        <s v="2023-12-31-R-238575/0/134251023/0/true/Equity"/>
        <s v="2023-12-31-R-238575/0/134348706/0/true/Equity Option"/>
        <s v="2023-12-31-R-238575/0/134349939/0/true/Equity Option"/>
        <s v="2023-12-31-R-238575/0/134350633/0/true/Equity Option"/>
        <s v="2023-12-31-R-238575/0/134351705/0/true/Equity Option"/>
        <s v="2023-12-31-R-238575/0/134406185/0/true/Corporate Bond"/>
        <s v="2023-12-31-R-238575/0/134434030/0/true/Equity Option"/>
        <s v="2023-12-31-R-238575/0/134475426/0/true/Corporate Bond"/>
        <s v="2023-12-31-R-238575/0/134489364/0/true/Corporate Bond"/>
        <s v="2023-12-31-R-238575/0/134522/0/true/Equity"/>
        <s v="2023-12-31-R-238575/0/134648429/0/true/Equity Option"/>
        <s v="2023-12-31-R-238575/0/134693/0/true/Equity"/>
        <s v="2023-12-31-R-238575/0/134713717/0/true/Equity"/>
        <s v="2023-12-31-R-238575/0/134725360/0/true/Equity Option"/>
        <s v="2023-12-31-R-238575/0/134733/0/true/Equity"/>
        <s v="2023-12-31-R-238575/0/134742387/0/true/Equity"/>
        <s v="2023-12-31-R-238575/0/135290979/0/true/Equity Option"/>
        <s v="2023-12-31-R-238575/0/135297373/0/true/Equity Option"/>
        <s v="2023-12-31-R-238575/0/135430818/0/true/Equity Option"/>
        <s v="2023-12-31-R-238575/0/135666662/0/true/Corporate Bond"/>
        <s v="2023-12-31-R-238575/0/135865304/0/true/Index Option"/>
        <s v="2023-12-31-R-238575/0/135987/0/true/Equity"/>
        <s v="2023-12-31-R-238575/0/136001793/0/true/Equity Option"/>
        <s v="2023-12-31-R-238575/0/136001912/0/true/Equity Option"/>
        <s v="2023-12-31-R-238575/0/136294045/0/true/Corporate Bond"/>
        <s v="2023-12-31-R-238575/0/136302732/0/true/Equity Option"/>
        <s v="2023-12-31-R-238575/0/136302744/0/true/Equity Option"/>
        <s v="2023-12-31-R-238575/0/136302751/0/true/Equity Option"/>
        <s v="2023-12-31-R-238575/0/136310407/0/true/Equity Option"/>
        <s v="2023-12-31-R-238575/0/136310691/0/true/Equity Option"/>
        <s v="2023-12-31-R-238575/0/136605907/0/true/Corporate Bond"/>
        <s v="2023-12-31-R-238575/0/136705097/0/true/Equity Option"/>
        <s v="2023-12-31-R-238575/0/137017687/0/true/Equity Option"/>
        <s v="2023-12-31-R-238575/0/137160/0/true/Equity"/>
        <s v="2023-12-31-R-238575/0/137270691/0/true/Corporate Bond"/>
        <s v="2023-12-31-R-238575/0/137692/0/true/Equity"/>
        <s v="2023-12-31-R-238575/0/137734125/0/true/Equity Option"/>
        <s v="2023-12-31-R-238575/0/137763557/0/true/Equity"/>
        <s v="2023-12-31-R-238575/0/138336654/0/true/Equity Option"/>
        <s v="2023-12-31-R-238575/0/138804190/0/true/Corporate Bond"/>
        <s v="2023-12-31-R-238575/0/139058647/0/true/Corporate Bond"/>
        <s v="2023-12-31-R-238575/0/139249349/0/true/Equity Option"/>
        <s v="2023-12-31-R-238575/0/139363/0/true/Equity"/>
        <s v="2023-12-31-R-238575/0/139367632/0/true/Convertible Bond"/>
        <s v="2023-12-31-R-238575/0/139428544/0/true/Equity Option"/>
        <s v="2023-12-31-R-238575/0/139439649/0/true/Equity Option"/>
        <s v="2023-12-31-R-238575/0/139558/0/true/Equity"/>
        <s v="2023-12-31-R-238575/0/139781382/0/true/Equity Option"/>
        <s v="2023-12-31-R-238575/0/139884214/0/true/Equity Option"/>
        <s v="2023-12-31-R-238575/0/139886174/0/true/Equity Option"/>
        <s v="2023-12-31-R-238575/0/139886182/0/true/Equity Option"/>
        <s v="2023-12-31-R-238575/0/139890573/0/true/Equity Option"/>
        <s v="2023-12-31-R-238575/0/14005824/0/true/Equity"/>
        <s v="2023-12-31-R-238575/0/140141064/0/true/Equity Option"/>
        <s v="2023-12-31-R-238575/0/140584848/0/true/Equity Option"/>
        <s v="2023-12-31-R-238575/0/140970888/0/true/Equity"/>
        <s v="2023-12-31-R-238575/0/141503055/0/true/Convertible Bond"/>
        <s v="2023-12-31-R-238575/0/141540511/0/true/Corporate Bond"/>
        <s v="2023-12-31-R-238575/0/141683254/0/true/Corporate Bond"/>
        <s v="2023-12-31-R-238575/0/141766173/0/true/Convertible Bond"/>
        <s v="2023-12-31-R-238575/0/141831265/0/true/Equity Option"/>
        <s v="2023-12-31-R-238575/0/141834506/0/true/Equity Option"/>
        <s v="2023-12-31-R-238575/0/142251874/0/true/Equity Option"/>
        <s v="2023-12-31-R-238575/0/142352336/0/true/Convertible Bond"/>
        <s v="2023-12-31-R-238575/0/142433630/0/true/Convertible Bond"/>
        <s v="2023-12-31-R-238575/0/142433631/0/true/Convertible Bond"/>
        <s v="2023-12-31-R-238575/0/142477118/0/true/Convertible Bond"/>
        <s v="2023-12-31-R-238575/0/142737491/0/true/Equity Option"/>
        <s v="2023-12-31-R-238575/0/14284315/0/true/Equity"/>
        <s v="2023-12-31-R-238575/0/142875681/0/true/Corporate Bond"/>
        <s v="2023-12-31-R-238575/0/142907140/0/true/Corporate Bond"/>
        <s v="2023-12-31-R-238575/0/142937029/0/true/Convertible Bond"/>
        <s v="2023-12-31-R-238575/0/142970/0/true/Equity"/>
        <s v="2023-12-31-R-238575/0/142985552/0/true/Corporate Bond"/>
        <s v="2023-12-31-R-238575/0/143061083/0/true/Equity Option"/>
        <s v="2023-12-31-R-238575/0/143119191/0/true/Convertible Bond"/>
        <s v="2023-12-31-R-238575/0/143401340/0/true/Corporate Bond"/>
        <s v="2023-12-31-R-238575/0/143736114/0/true/Equity Option"/>
        <s v="2023-12-31-R-238575/0/14374566/0/true/Equity"/>
        <s v="2023-12-31-R-238575/0/143833/0/true/Exchange Traded Fund"/>
        <s v="2023-12-31-R-238575/0/143911894/0/true/Equity Option"/>
        <s v="2023-12-31-R-238575/0/144279004/0/true/Equity Option"/>
        <s v="2023-12-31-R-238575/0/144280290/0/true/Equity Option"/>
        <s v="2023-12-31-R-238575/0/144405208/0/true/Equity Option"/>
        <s v="2023-12-31-R-238575/0/144457877/0/true/Equity Option"/>
        <s v="2023-12-31-R-238575/0/144687344/0/true/Convertible Bond"/>
        <s v="2023-12-31-R-238575/0/144725141/0/true/Equity Option"/>
        <s v="2023-12-31-R-238575/0/144973/0/true/Equity"/>
        <s v="2023-12-31-R-238575/0/145253890/0/true/Govt/Treasury/Central Bank"/>
        <s v="2023-12-31-R-238575/0/145254097/0/true/Govt/Treasury/Central Bank"/>
        <s v="2023-12-31-R-238575/0/145631/0/true/Exchange Traded Fund"/>
        <s v="2023-12-31-R-238575/0/145666576/0/true/Convertible Bond"/>
        <s v="2023-12-31-R-238575/0/145739227/0/true/Equity Option"/>
        <s v="2023-12-31-R-238575/0/145742329/0/true/Equity Option"/>
        <s v="2023-12-31-R-238575/0/145922468/0/true/Equity Option"/>
        <s v="2023-12-31-R-238575/0/146747042/0/true/Equity Option"/>
        <s v="2023-12-31-R-238575/0/146765973/0/true/Equity Option"/>
        <s v="2023-12-31-R-238575/0/146842517/0/true/Equity Option"/>
        <s v="2023-12-31-R-238575/0/146865793/0/true/Convertible Bond"/>
        <s v="2023-12-31-R-238575/0/147173700/0/true/Equity Option"/>
        <s v="2023-12-31-R-238575/0/1476/0/true/Equity"/>
        <s v="2023-12-31-R-238575/0/147802/0/true/Equity"/>
        <s v="2023-12-31-R-238575/0/147948564/0/true/Corporate Bond"/>
        <s v="2023-12-31-R-238575/0/148052402/0/true/Corporate Bond"/>
        <s v="2023-12-31-R-238575/0/148083/0/true/Equity"/>
        <s v="2023-12-31-R-238575/0/148373/0/true/Equity"/>
        <s v="2023-12-31-R-238575/0/148486450/0/true/Equity Option"/>
        <s v="2023-12-31-R-238575/0/148486452/0/true/Equity Option"/>
        <s v="2023-12-31-R-238575/0/148486461/0/true/Equity Option"/>
        <s v="2023-12-31-R-238575/0/148486463/0/true/Equity Option"/>
        <s v="2023-12-31-R-238575/0/148486465/0/true/Equity Option"/>
        <s v="2023-12-31-R-238575/0/148641/0/true/Equity"/>
        <s v="2023-12-31-R-238575/0/148784741/0/true/Index Option"/>
        <s v="2023-12-31-R-238575/0/148834111/0/true/Equity Option"/>
        <s v="2023-12-31-R-238575/0/148834170/0/true/Equity Option"/>
        <s v="2023-12-31-R-238575/0/148844321/0/true/Equity Option"/>
        <s v="2023-12-31-R-238575/0/148978217/0/true/Equity Option"/>
        <s v="2023-12-31-R-238575/0/149378952/0/true/Equity Option"/>
        <s v="2023-12-31-R-238575/0/149516088/0/true/Equity Option"/>
        <s v="2023-12-31-R-238575/0/149610932/0/true/Equity Option"/>
        <s v="2023-12-31-R-238575/0/149610934/0/true/Equity Option"/>
        <s v="2023-12-31-R-238575/0/149615811/0/true/Equity Option"/>
        <s v="2023-12-31-R-238575/0/149616429/0/true/Equity Option"/>
        <s v="2023-12-31-R-238575/0/15035/0/true/Equity"/>
        <s v="2023-12-31-R-238575/0/15099/0/true/Equity"/>
        <s v="2023-12-31-R-238575/0/151127515/0/true/Equity Option"/>
        <s v="2023-12-31-R-238575/0/151232548/0/true/Equity Option"/>
        <s v="2023-12-31-R-238575/0/151605780/0/true/Equity Option"/>
        <s v="2023-12-31-R-238575/0/152168366/0/true/Equity Option"/>
        <s v="2023-12-31-R-238575/0/152168414/0/true/Equity Option"/>
        <s v="2023-12-31-R-238575/0/152177302/0/true/Equity Option"/>
        <s v="2023-12-31-R-238575/0/152430538/0/true/Equity Option"/>
        <s v="2023-12-31-R-238575/0/153515159/0/true/Govt/Treasury/Central Bank"/>
        <s v="2023-12-31-R-238575/0/154452419/0/true/Convertible Bond"/>
        <s v="2023-12-31-R-238575/0/154452425/0/true/Convertible Bond"/>
        <s v="2023-12-31-R-238575/0/154547668/0/true/Equity Option"/>
        <s v="2023-12-31-R-238575/0/15493/0/true/Equity"/>
        <s v="2023-12-31-R-238575/0/15524598/0/true/Equity"/>
        <s v="2023-12-31-R-238575/0/158001429/0/true/Equity Option"/>
        <s v="2023-12-31-R-238575/0/158017326/0/true/Equity Option"/>
        <s v="2023-12-31-R-238575/0/158017327/0/true/Equity Option"/>
        <s v="2023-12-31-R-238575/0/158030961/0/true/Equity Option"/>
        <s v="2023-12-31-R-238575/0/158051631/0/true/Equity Option"/>
        <s v="2023-12-31-R-238575/0/158197115/0/true/Convertible Bond"/>
        <s v="2023-12-31-R-238575/0/158949404/0/true/Index Option"/>
        <s v="2023-12-31-R-238575/0/158949405/0/true/Index Option"/>
        <s v="2023-12-31-R-238575/0/158949418/0/true/Index Option"/>
        <s v="2023-12-31-R-238575/0/158949419/0/true/Index Option"/>
        <s v="2023-12-31-R-238575/0/158949422/0/true/Index Option"/>
        <s v="2023-12-31-R-238575/0/158949427/0/true/Index Option"/>
        <s v="2023-12-31-R-238575/0/158949440/0/true/Index Option"/>
        <s v="2023-12-31-R-238575/0/158949447/0/true/Index Option"/>
        <s v="2023-12-31-R-238575/0/158949451/0/true/Index Option"/>
        <s v="2023-12-31-R-238575/0/158949455/0/true/Index Option"/>
        <s v="2023-12-31-R-238575/0/159682453/0/true/Corporate Bond"/>
        <s v="2023-12-31-R-238575/0/15988/0/true/Equity"/>
        <s v="2023-12-31-R-238575/0/163388928/0/true/Equity Option"/>
        <s v="2023-12-31-R-238575/0/163389029/0/true/Equity Option"/>
        <s v="2023-12-31-R-238575/0/165995862/0/true/Equity Option"/>
        <s v="2023-12-31-R-238575/0/16713/0/true/Equity"/>
        <s v="2023-12-31-R-238575/0/167318550/0/true/Equity Option"/>
        <s v="2023-12-31-R-238575/0/167475594/0/true/Convertible Bond"/>
        <s v="2023-12-31-R-238575/0/167595828/0/true/Convertible Bond"/>
        <s v="2023-12-31-R-238575/0/169198916/0/true/Equity Option"/>
        <s v="2023-12-31-R-238575/0/169445359/0/true/Convertible Bond"/>
        <s v="2023-12-31-R-238575/0/169847222/0/true/Index Option"/>
        <s v="2023-12-31-R-238575/0/169847230/0/true/Index Option"/>
        <s v="2023-12-31-R-238575/0/169847233/0/true/Index Option"/>
        <s v="2023-12-31-R-238575/0/169847235/0/true/Index Option"/>
        <s v="2023-12-31-R-238575/0/169847236/0/true/Index Option"/>
        <s v="2023-12-31-R-238575/0/169847237/0/true/Index Option"/>
        <s v="2023-12-31-R-238575/0/169847238/0/true/Index Option"/>
        <s v="2023-12-31-R-238575/0/169847239/0/true/Index Option"/>
        <s v="2023-12-31-R-238575/0/169847262/0/true/Index Option"/>
        <s v="2023-12-31-R-238575/0/169847264/0/true/Index Option"/>
        <s v="2023-12-31-R-238575/0/169847266/0/true/Index Option"/>
        <s v="2023-12-31-R-238575/0/169847268/0/true/Index Option"/>
        <s v="2023-12-31-R-238575/0/169847272/0/true/Index Option"/>
        <s v="2023-12-31-R-238575/0/169847276/0/true/Index Option"/>
        <s v="2023-12-31-R-238575/0/169847280/0/true/Index Option"/>
        <s v="2023-12-31-R-238575/0/169847284/0/true/Index Option"/>
        <s v="2023-12-31-R-238575/0/169847288/0/true/Index Option"/>
        <s v="2023-12-31-R-238575/0/169847292/0/true/Index Option"/>
        <s v="2023-12-31-R-238575/0/169847296/0/true/Index Option"/>
        <s v="2023-12-31-R-238575/0/169847300/0/true/Index Option"/>
        <s v="2023-12-31-R-238575/0/169847304/0/true/Index Option"/>
        <s v="2023-12-31-R-238575/0/169847308/0/true/Index Option"/>
        <s v="2023-12-31-R-238575/0/169847312/0/true/Index Option"/>
        <s v="2023-12-31-R-238575/0/169847316/0/true/Index Option"/>
        <s v="2023-12-31-R-238575/0/169847319/0/true/Index Option"/>
        <s v="2023-12-31-R-238575/0/169847320/0/true/Index Option"/>
        <s v="2023-12-31-R-238575/0/169847324/0/true/Index Option"/>
        <s v="2023-12-31-R-238575/0/169847327/0/true/Index Option"/>
        <s v="2023-12-31-R-238575/0/169847328/0/true/Index Option"/>
        <s v="2023-12-31-R-238575/0/169847329/0/true/Index Option"/>
        <s v="2023-12-31-R-238575/0/169847331/0/true/Index Option"/>
        <s v="2023-12-31-R-238575/0/169847332/0/true/Index Option"/>
        <s v="2023-12-31-R-238575/0/169847335/0/true/Index Option"/>
        <s v="2023-12-31-R-238575/0/169847336/0/true/Index Option"/>
        <s v="2023-12-31-R-238575/0/169847340/0/true/Index Option"/>
        <s v="2023-12-31-R-238575/0/171544140/0/true/Equity Option"/>
        <s v="2023-12-31-R-238575/0/172073375/0/true/Equity Option"/>
        <s v="2023-12-31-R-238575/0/172265729/0/true/Index Option"/>
        <s v="2023-12-31-R-238575/0/172374871/0/true/Corporate Bond"/>
        <s v="2023-12-31-R-238575/0/172391606/0/true/Equity Option"/>
        <s v="2023-12-31-R-238575/0/172391607/0/true/Equity Option"/>
        <s v="2023-12-31-R-238575/0/17239561/0/true/Equity"/>
        <s v="2023-12-31-R-238575/0/17241/0/true/Equity"/>
        <s v="2023-12-31-R-238575/0/172674955/0/true/Equity Option"/>
        <s v="2023-12-31-R-238575/0/172674981/0/true/Equity Option"/>
        <s v="2023-12-31-R-238575/0/17282/0/true/Equity"/>
        <s v="2023-12-31-R-238575/0/172906160/0/true/Equity Option"/>
        <s v="2023-12-31-R-238575/0/172906196/0/true/Equity Option"/>
        <s v="2023-12-31-R-238575/0/172917244/0/true/Equity Option"/>
        <s v="2023-12-31-R-238575/0/172917536/0/true/Equity Option"/>
        <s v="2023-12-31-R-238575/0/173325654/0/true/Equity Option"/>
        <s v="2023-12-31-R-238575/0/173325674/0/true/Equity Option"/>
        <s v="2023-12-31-R-238575/0/173325678/0/true/Equity Option"/>
        <s v="2023-12-31-R-238575/0/173325682/0/true/Equity Option"/>
        <s v="2023-12-31-R-238575/0/173524885/0/true/Index Option"/>
        <s v="2023-12-31-R-238575/0/173598031/0/true/Equity Option"/>
        <s v="2023-12-31-R-238575/0/173713897/0/true/Equity Option"/>
        <s v="2023-12-31-R-238575/0/173859726/0/true/Equity Option"/>
        <s v="2023-12-31-R-238575/0/173859742/0/true/Equity Option"/>
        <s v="2023-12-31-R-238575/0/173941278/0/true/Equity Option"/>
        <s v="2023-12-31-R-238575/0/174170123/0/true/Equity Option"/>
        <s v="2023-12-31-R-238575/0/174182978/0/true/Convertible Bond"/>
        <s v="2023-12-31-R-238575/0/174192075/0/true/Convertible Bond"/>
        <s v="2023-12-31-R-238575/0/174356922/0/true/Equity Option"/>
        <s v="2023-12-31-R-238575/0/174357019/0/true/Equity Option"/>
        <s v="2023-12-31-R-238575/0/174922867/0/true/Equity Option"/>
        <s v="2023-12-31-R-238575/0/175010806/0/true/Convertible Bond"/>
        <s v="2023-12-31-R-238575/0/175219319/0/true/Convertible Bond"/>
        <s v="2023-12-31-R-238575/0/175220481/0/true/Equity Option"/>
        <s v="2023-12-31-R-238575/0/175220523/0/true/Equity Option"/>
        <s v="2023-12-31-R-238575/0/175413061/0/true/Equity Option"/>
        <s v="2023-12-31-R-238575/0/175413081/0/true/Equity Option"/>
        <s v="2023-12-31-R-238575/0/175511618/0/true/Corporate Bond"/>
        <s v="2023-12-31-R-238575/0/175531236/0/true/Equity Option"/>
        <s v="2023-12-31-R-238575/0/175531379/0/true/Equity Option"/>
        <s v="2023-12-31-R-238575/0/175532144/0/true/Equity Option"/>
        <s v="2023-12-31-R-238575/0/175532314/0/true/Equity Option"/>
        <s v="2023-12-31-R-238575/0/175532604/0/true/Equity Option"/>
        <s v="2023-12-31-R-238575/0/175560903/0/true/Convertible Bond"/>
        <s v="2023-12-31-R-238575/0/175745961/0/true/Equity Option"/>
        <s v="2023-12-31-R-238575/0/175870357/0/true/Convertible Bond"/>
        <s v="2023-12-31-R-238575/0/176100986/0/true/Index Option"/>
        <s v="2023-12-31-R-238575/0/176100988/0/true/Index Option"/>
        <s v="2023-12-31-R-238575/0/176100995/0/true/Index Option"/>
        <s v="2023-12-31-R-238575/0/176100996/0/true/Index Option"/>
        <s v="2023-12-31-R-238575/0/176101003/0/true/Index Option"/>
        <s v="2023-12-31-R-238575/0/176101004/0/true/Index Option"/>
        <s v="2023-12-31-R-238575/0/176101005/0/true/Index Option"/>
        <s v="2023-12-31-R-238575/0/17612468/0/true/Equity"/>
        <s v="2023-12-31-R-238575/0/176133673/0/true/Equity Option"/>
        <s v="2023-12-31-R-238575/0/176133687/0/true/Equity Option"/>
        <s v="2023-12-31-R-238575/0/176133699/0/true/Equity Option"/>
        <s v="2023-12-31-R-238575/0/176133715/0/true/Equity Option"/>
        <s v="2023-12-31-R-238575/0/176182426/0/true/Index Option"/>
        <s v="2023-12-31-R-238575/0/176182564/0/true/Index Option"/>
        <s v="2023-12-31-R-238575/0/176182571/0/true/Index Option"/>
        <s v="2023-12-31-R-238575/0/176182572/0/true/Index Option"/>
        <s v="2023-12-31-R-238575/0/176182592/0/true/Index Option"/>
        <s v="2023-12-31-R-238575/0/176182595/0/true/Index Option"/>
        <s v="2023-12-31-R-238575/0/176182602/0/true/Index Option"/>
        <s v="2023-12-31-R-238575/0/176182603/0/true/Index Option"/>
        <s v="2023-12-31-R-238575/0/176182604/0/true/Index Option"/>
        <s v="2023-12-31-R-238575/0/176182605/0/true/Index Option"/>
        <s v="2023-12-31-R-238575/0/176182606/0/true/Index Option"/>
        <s v="2023-12-31-R-238575/0/176182607/0/true/Index Option"/>
        <s v="2023-12-31-R-238575/0/176182608/0/true/Index Option"/>
        <s v="2023-12-31-R-238575/0/176182609/0/true/Index Option"/>
        <s v="2023-12-31-R-238575/0/176182612/0/true/Index Option"/>
        <s v="2023-12-31-R-238575/0/176182614/0/true/Index Option"/>
        <s v="2023-12-31-R-238575/0/176182615/0/true/Index Option"/>
        <s v="2023-12-31-R-238575/0/176182617/0/true/Index Option"/>
        <s v="2023-12-31-R-238575/0/176182618/0/true/Index Option"/>
        <s v="2023-12-31-R-238575/0/176182619/0/true/Index Option"/>
        <s v="2023-12-31-R-238575/0/176369200/0/true/Equity Option"/>
        <s v="2023-12-31-R-238575/0/176369226/0/true/Equity Option"/>
        <s v="2023-12-31-R-238575/0/176405290/0/true/Equity Option"/>
        <s v="2023-12-31-R-238575/0/176438676/0/true/Equity Option"/>
        <s v="2023-12-31-R-238575/0/176517621/0/true/Equity Option"/>
        <s v="2023-12-31-R-238575/0/176837982/0/true/Equity Option"/>
        <s v="2023-12-31-R-238575/0/176844470/0/true/Equity Option"/>
        <s v="2023-12-31-R-238575/0/176907657/0/true/Equity Option"/>
        <s v="2023-12-31-R-238575/0/176907729/0/true/Equity Option"/>
        <s v="2023-12-31-R-238575/0/176907730/0/true/Equity Option"/>
        <s v="2023-12-31-R-238575/0/176907731/0/true/Equity Option"/>
        <s v="2023-12-31-R-238575/0/176907745/0/true/Equity Option"/>
        <s v="2023-12-31-R-238575/0/176907746/0/true/Equity Option"/>
        <s v="2023-12-31-R-238575/0/176907747/0/true/Equity Option"/>
        <s v="2023-12-31-R-238575/0/176964845/0/true/Convertible Bond"/>
        <s v="2023-12-31-R-238575/0/176979475/0/true/Corporate Bond"/>
        <s v="2023-12-31-R-238575/0/177014369/0/true/Index Option"/>
        <s v="2023-12-31-R-238575/0/177014943/0/true/Index Option"/>
        <s v="2023-12-31-R-238575/0/177014944/0/true/Index Option"/>
        <s v="2023-12-31-R-238575/0/177014945/0/true/Index Option"/>
        <s v="2023-12-31-R-238575/0/177014946/0/true/Index Option"/>
        <s v="2023-12-31-R-238575/0/177014947/0/true/Index Option"/>
        <s v="2023-12-31-R-238575/0/177014949/0/true/Index Option"/>
        <s v="2023-12-31-R-238575/0/177014950/0/true/Index Option"/>
        <s v="2023-12-31-R-238575/0/177014951/0/true/Index Option"/>
        <s v="2023-12-31-R-238575/0/177015564/0/true/Index Option"/>
        <s v="2023-12-31-R-238575/0/177031507/0/true/Equity Option"/>
        <s v="2023-12-31-R-238575/0/177031541/0/true/Equity Option"/>
        <s v="2023-12-31-R-238575/0/177032001/0/true/Equity Option"/>
        <s v="2023-12-31-R-238575/0/177032021/0/true/Equity Option"/>
        <s v="2023-12-31-R-238575/0/177032025/0/true/Equity Option"/>
        <s v="2023-12-31-R-238575/0/177032078/0/true/Equity Option"/>
        <s v="2023-12-31-R-238575/0/177032082/0/true/Equity Option"/>
        <s v="2023-12-31-R-238575/0/177032087/0/true/Equity Option"/>
        <s v="2023-12-31-R-238575/0/177032107/0/true/Equity Option"/>
        <s v="2023-12-31-R-238575/0/177032116/0/true/Equity Option"/>
        <s v="2023-12-31-R-238575/0/177132960/0/true/Equity Option"/>
        <s v="2023-12-31-R-238575/0/177240567/0/true/Convertible Bond"/>
        <s v="2023-12-31-R-238575/0/177392445/0/true/Index Option"/>
        <s v="2023-12-31-R-238575/0/177405177/0/true/Equity Option"/>
        <s v="2023-12-31-R-238575/0/177407540/0/true/Equity Option"/>
        <s v="2023-12-31-R-238575/0/177407567/0/true/Equity Option"/>
        <s v="2023-12-31-R-238575/0/177492997/0/true/Equity Option"/>
        <s v="2023-12-31-R-238575/0/177493607/0/true/Equity Option"/>
        <s v="2023-12-31-R-238575/0/177499069/0/true/Convertible Bond"/>
        <s v="2023-12-31-R-238575/0/177748665/0/true/Equity Option"/>
        <s v="2023-12-31-R-238575/0/177749145/0/true/Equity Option"/>
        <s v="2023-12-31-R-238575/0/177749179/0/true/Equity Option"/>
        <s v="2023-12-31-R-238575/0/177749225/0/true/Equity Option"/>
        <s v="2023-12-31-R-238575/0/177749398/0/true/Equity Option"/>
        <s v="2023-12-31-R-238575/0/177750235/0/true/Equity Option"/>
        <s v="2023-12-31-R-238575/0/177751700/0/true/Equity Option"/>
        <s v="2023-12-31-R-238575/0/177751732/0/true/Equity Option"/>
        <s v="2023-12-31-R-238575/0/177751741/0/true/Equity Option"/>
        <s v="2023-12-31-R-238575/0/177751782/0/true/Equity Option"/>
        <s v="2023-12-31-R-238575/0/177752263/0/true/Equity Option"/>
        <s v="2023-12-31-R-238575/0/177752807/0/true/Equity Option"/>
        <s v="2023-12-31-R-238575/0/177752870/0/true/Equity Option"/>
        <s v="2023-12-31-R-238575/0/177754969/0/true/Equity Option"/>
        <s v="2023-12-31-R-238575/0/177757268/0/true/Equity Option"/>
        <s v="2023-12-31-R-238575/0/177758094/0/true/Equity Option"/>
        <s v="2023-12-31-R-238575/0/177760390/0/true/Equity Option"/>
        <s v="2023-12-31-R-238575/0/178058692/0/true/Equity Option"/>
        <s v="2023-12-31-R-238575/0/178082226/0/true/Equity Option"/>
        <s v="2023-12-31-R-238575/0/178082236/0/true/Equity Option"/>
        <s v="2023-12-31-R-238575/0/178082242/0/true/Equity Option"/>
        <s v="2023-12-31-R-238575/0/178082244/0/true/Equity Option"/>
        <s v="2023-12-31-R-238575/0/178082246/0/true/Equity Option"/>
        <s v="2023-12-31-R-238575/0/178268634/0/true/Index Option"/>
        <s v="2023-12-31-R-238575/0/178270902/0/true/Equity Option"/>
        <s v="2023-12-31-R-238575/0/178549695/0/true/Equity Option"/>
        <s v="2023-12-31-R-238575/0/178611057/0/true/Convertible Bond"/>
        <s v="2023-12-31-R-238575/0/178622529/0/true/Convertible Bond"/>
        <s v="2023-12-31-R-238575/0/178952160/0/true/Equity Option"/>
        <s v="2023-12-31-R-238575/0/178978496/0/true/Equity Option"/>
        <s v="2023-12-31-R-238575/0/178997340/0/true/Equity Option"/>
        <s v="2023-12-31-R-238575/0/179125545/0/true/Equity Option"/>
        <s v="2023-12-31-R-238575/0/179203862/0/true/Equity Option"/>
        <s v="2023-12-31-R-238575/0/179209583/0/true/Equity Option"/>
        <s v="2023-12-31-R-238575/0/179209639/0/true/Equity Option"/>
        <s v="2023-12-31-R-238575/0/179359573/0/true/Equity Option"/>
        <s v="2023-12-31-R-238575/0/179401099/0/true/Equity Option"/>
        <s v="2023-12-31-R-238575/0/179576633/0/true/Index Option"/>
        <s v="2023-12-31-R-238575/0/179807506/0/true/Equity Option"/>
        <s v="2023-12-31-R-238575/0/179807605/0/true/Equity Option"/>
        <s v="2023-12-31-R-238575/0/179808863/0/true/Equity Option"/>
        <s v="2023-12-31-R-238575/0/179808873/0/true/Equity Option"/>
        <s v="2023-12-31-R-238575/0/179808886/0/true/Equity Option"/>
        <s v="2023-12-31-R-238575/0/179861543/0/true/Index Option"/>
        <s v="2023-12-31-R-238575/0/179871696/0/true/Equity Option"/>
        <s v="2023-12-31-R-238575/0/179871726/0/true/Equity Option"/>
        <s v="2023-12-31-R-238575/0/179963133/0/true/Convertible Bond"/>
        <s v="2023-12-31-R-238575/0/179968702/0/true/Equity Option"/>
        <s v="2023-12-31-R-238575/0/179972890/0/true/Equity Option"/>
        <s v="2023-12-31-R-238575/0/179972891/0/true/Equity Option"/>
        <s v="2023-12-31-R-238575/0/179972914/0/true/Equity Option"/>
        <s v="2023-12-31-R-238575/0/180006955/0/true/Equity Option"/>
        <s v="2023-12-31-R-238575/0/180006963/0/true/Equity Option"/>
        <s v="2023-12-31-R-238575/0/180141958/0/true/Index Option"/>
        <s v="2023-12-31-R-238575/0/180212457/0/true/Equity Option"/>
        <s v="2023-12-31-R-238575/0/180212461/0/true/Equity Option"/>
        <s v="2023-12-31-R-238575/0/180215383/0/true/Equity Option"/>
        <s v="2023-12-31-R-238575/0/180287803/0/true/Equity Option"/>
        <s v="2023-12-31-R-238575/0/180287820/0/true/Equity Option"/>
        <s v="2023-12-31-R-238575/0/180309682/0/true/Equity Option"/>
        <s v="2023-12-31-R-238575/0/180322703/0/true/Equity Option"/>
        <s v="2023-12-31-R-238575/0/180322752/0/true/Equity Option"/>
        <s v="2023-12-31-R-238575/0/180336457/0/true/Equity Option"/>
        <s v="2023-12-31-R-238575/0/180336532/0/true/Equity Option"/>
        <s v="2023-12-31-R-238575/0/180339362/0/true/Equity Option"/>
        <s v="2023-12-31-R-238575/0/180339411/0/true/Equity Option"/>
        <s v="2023-12-31-R-238575/0/180347760/0/true/Equity Option"/>
        <s v="2023-12-31-R-238575/0/180347965/0/true/Equity Option"/>
        <s v="2023-12-31-R-238575/0/180348112/0/true/Equity Option"/>
        <s v="2023-12-31-R-238575/0/180377637/0/true/Equity Option"/>
        <s v="2023-12-31-R-238575/0/180377795/0/true/Equity Option"/>
        <s v="2023-12-31-R-238575/0/180554081/0/true/Equity Option"/>
        <s v="2023-12-31-R-238575/0/180728720/0/true/Equity Option"/>
        <s v="2023-12-31-R-238575/0/180728734/0/true/Equity Option"/>
        <s v="2023-12-31-R-238575/0/180728781/0/true/Equity Option"/>
        <s v="2023-12-31-R-238575/0/180728789/0/true/Equity Option"/>
        <s v="2023-12-31-R-238575/0/180798347/0/true/Convertible Bond"/>
        <s v="2023-12-31-R-238575/0/180989079/0/true/Equity Option"/>
        <s v="2023-12-31-R-238575/0/180989088/0/true/Equity Option"/>
        <s v="2023-12-31-R-238575/0/181081597/0/true/Equity Option"/>
        <s v="2023-12-31-R-238575/0/181081610/0/true/Equity Option"/>
        <s v="2023-12-31-R-238575/0/181117520/0/true/Equity Option"/>
        <s v="2023-12-31-R-238575/0/18126922/0/true/Equity"/>
        <s v="2023-12-31-R-238575/0/181365664/0/true/Convertible Bond"/>
        <s v="2023-12-31-R-238575/0/181374328/0/true/Equity Option"/>
        <s v="2023-12-31-R-238575/0/181374329/0/true/Equity Option"/>
        <s v="2023-12-31-R-238575/0/181374349/0/true/Equity Option"/>
        <s v="2023-12-31-R-238575/0/181374350/0/true/Equity Option"/>
        <s v="2023-12-31-R-238575/0/181509609/0/true/Equity Option"/>
        <s v="2023-12-31-R-238575/0/181509691/0/true/Equity Option"/>
        <s v="2023-12-31-R-238575/0/181517486/0/true/Equity Option"/>
        <s v="2023-12-31-R-238575/0/181517498/0/true/Equity Option"/>
        <s v="2023-12-31-R-238575/0/181517554/0/true/Equity Option"/>
        <s v="2023-12-31-R-238575/0/181628212/0/true/Equity Option"/>
        <s v="2023-12-31-R-238575/0/181628221/0/true/Equity Option"/>
        <s v="2023-12-31-R-238575/0/181628250/0/true/Equity Option"/>
        <s v="2023-12-31-R-238575/0/181699444/0/true/Equity Option"/>
        <s v="2023-12-31-R-238575/0/181699451/0/true/Equity Option"/>
        <s v="2023-12-31-R-238575/0/181699470/0/true/Equity Option"/>
        <s v="2023-12-31-R-238575/0/181780312/0/true/Equity Option"/>
        <s v="2023-12-31-R-238575/0/181950712/0/true/Equity Option"/>
        <s v="2023-12-31-R-238575/0/181986738/0/true/Equity Option"/>
        <s v="2023-12-31-R-238575/0/181986778/0/true/Equity Option"/>
        <s v="2023-12-31-R-238575/0/181994074/0/true/Equity Option"/>
        <s v="2023-12-31-R-238575/0/181997027/0/true/Equity Option"/>
        <s v="2023-12-31-R-238575/0/181998275/0/true/Equity Option"/>
        <s v="2023-12-31-R-238575/0/181998352/0/true/Equity Option"/>
        <s v="2023-12-31-R-238575/0/181999275/0/true/Equity Option"/>
        <s v="2023-12-31-R-238575/0/181999314/0/true/Equity Option"/>
        <s v="2023-12-31-R-238575/0/181999866/0/true/Equity Option"/>
        <s v="2023-12-31-R-238575/0/181999903/0/true/Equity Option"/>
        <s v="2023-12-31-R-238575/0/182003786/0/true/Equity Option"/>
        <s v="2023-12-31-R-238575/0/182003821/0/true/Equity Option"/>
        <s v="2023-12-31-R-238575/0/182006411/0/true/Equity Option"/>
        <s v="2023-12-31-R-238575/0/182006427/0/true/Equity Option"/>
        <s v="2023-12-31-R-238575/0/182006448/0/true/Equity Option"/>
        <s v="2023-12-31-R-238575/0/182006470/0/true/Equity Option"/>
        <s v="2023-12-31-R-238575/0/182007594/0/true/Equity Option"/>
        <s v="2023-12-31-R-238575/0/182007670/0/true/Equity Option"/>
        <s v="2023-12-31-R-238575/0/182007686/0/true/Equity Option"/>
        <s v="2023-12-31-R-238575/0/182012194/0/true/Equity Option"/>
        <s v="2023-12-31-R-238575/0/182012238/0/true/Equity Option"/>
        <s v="2023-12-31-R-238575/0/182013223/0/true/Equity Option"/>
        <s v="2023-12-31-R-238575/0/182013338/0/true/Equity Option"/>
        <s v="2023-12-31-R-238575/0/182018520/0/true/Equity Option"/>
        <s v="2023-12-31-R-238575/0/182018554/0/true/Equity Option"/>
        <s v="2023-12-31-R-238575/0/182020349/0/true/Equity Option"/>
        <s v="2023-12-31-R-238575/0/182020443/0/true/Equity Option"/>
        <s v="2023-12-31-R-238575/0/182020458/0/true/Equity Option"/>
        <s v="2023-12-31-R-238575/0/182022535/0/true/Equity Option"/>
        <s v="2023-12-31-R-238575/0/182022622/0/true/Equity Option"/>
        <s v="2023-12-31-R-238575/0/182023812/0/true/Equity Option"/>
        <s v="2023-12-31-R-238575/0/182023847/0/true/Equity Option"/>
        <s v="2023-12-31-R-238575/0/182028987/0/true/Equity Option"/>
        <s v="2023-12-31-R-238575/0/182028998/0/true/Equity Option"/>
        <s v="2023-12-31-R-238575/0/182031951/0/true/Equity Option"/>
        <s v="2023-12-31-R-238575/0/182031963/0/true/Equity Option"/>
        <s v="2023-12-31-R-238575/0/182034625/0/true/Equity Option"/>
        <s v="2023-12-31-R-238575/0/182034737/0/true/Equity Option"/>
        <s v="2023-12-31-R-238575/0/182035558/0/true/Equity Option"/>
        <s v="2023-12-31-R-238575/0/182035598/0/true/Equity Option"/>
        <s v="2023-12-31-R-238575/0/182035618/0/true/Equity Option"/>
        <s v="2023-12-31-R-238575/0/182035926/0/true/Equity Option"/>
        <s v="2023-12-31-R-238575/0/182036988/0/true/Equity Option"/>
        <s v="2023-12-31-R-238575/0/182037042/0/true/Equity Option"/>
        <s v="2023-12-31-R-238575/0/182037243/0/true/Equity Option"/>
        <s v="2023-12-31-R-238575/0/182037269/0/true/Equity Option"/>
        <s v="2023-12-31-R-238575/0/182037978/0/true/Equity Option"/>
        <s v="2023-12-31-R-238575/0/182041810/0/true/Equity Option"/>
        <s v="2023-12-31-R-238575/0/182043516/0/true/Equity Option"/>
        <s v="2023-12-31-R-238575/0/182043552/0/true/Equity Option"/>
        <s v="2023-12-31-R-238575/0/182046221/0/true/Equity Option"/>
        <s v="2023-12-31-R-238575/0/182046226/0/true/Equity Option"/>
        <s v="2023-12-31-R-238575/0/182047117/0/true/Equity Option"/>
        <s v="2023-12-31-R-238575/0/182047195/0/true/Equity Option"/>
        <s v="2023-12-31-R-238575/0/182047359/0/true/Equity Option"/>
        <s v="2023-12-31-R-238575/0/182047392/0/true/Equity Option"/>
        <s v="2023-12-31-R-238575/0/182049477/0/true/Equity Option"/>
        <s v="2023-12-31-R-238575/0/182049490/0/true/Equity Option"/>
        <s v="2023-12-31-R-238575/0/182050720/0/true/Equity Option"/>
        <s v="2023-12-31-R-238575/0/182050756/0/true/Equity Option"/>
        <s v="2023-12-31-R-238575/0/182050768/0/true/Equity Option"/>
        <s v="2023-12-31-R-238575/0/182059796/0/true/Equity Option"/>
        <s v="2023-12-31-R-238575/0/182063269/0/true/Equity Option"/>
        <s v="2023-12-31-R-238575/0/182063320/0/true/Equity Option"/>
        <s v="2023-12-31-R-238575/0/182064813/0/true/Equity Option"/>
        <s v="2023-12-31-R-238575/0/182064837/0/true/Equity Option"/>
        <s v="2023-12-31-R-238575/0/182065883/0/true/Equity Option"/>
        <s v="2023-12-31-R-238575/0/182065994/0/true/Equity Option"/>
        <s v="2023-12-31-R-238575/0/182069266/0/true/Equity Option"/>
        <s v="2023-12-31-R-238575/0/182069302/0/true/Equity Option"/>
        <s v="2023-12-31-R-238575/0/182070080/0/true/Equity Option"/>
        <s v="2023-12-31-R-238575/0/182070115/0/true/Equity Option"/>
        <s v="2023-12-31-R-238575/0/182070677/0/true/Equity Option"/>
        <s v="2023-12-31-R-238575/0/182070746/0/true/Equity Option"/>
        <s v="2023-12-31-R-238575/0/182075246/0/true/Equity Option"/>
        <s v="2023-12-31-R-238575/0/182075287/0/true/Equity Option"/>
        <s v="2023-12-31-R-238575/0/182240688/0/true/Equity Option"/>
        <s v="2023-12-31-R-238575/0/182240757/0/true/Equity Option"/>
        <s v="2023-12-31-R-238575/0/182266279/0/true/Equity Option"/>
        <s v="2023-12-31-R-238575/0/182266318/0/true/Equity Option"/>
        <s v="2023-12-31-R-238575/0/182426935/0/true/Equity Option"/>
        <s v="2023-12-31-R-238575/0/182459835/0/true/Equity Option"/>
        <s v="2023-12-31-R-238575/0/182468290/0/true/Equity Option"/>
        <s v="2023-12-31-R-238575/0/182469130/0/true/Equity Option"/>
        <s v="2023-12-31-R-238575/0/182469401/0/true/Equity Option"/>
        <s v="2023-12-31-R-238575/0/182469420/0/true/Equity Option"/>
        <s v="2023-12-31-R-238575/0/182474317/0/true/Equity Option"/>
        <s v="2023-12-31-R-238575/0/182574724/0/true/Equity Option"/>
        <s v="2023-12-31-R-238575/0/182757054/0/true/Equity Option"/>
        <s v="2023-12-31-R-238575/0/182758956/0/true/Equity Option"/>
        <s v="2023-12-31-R-238575/0/182781685/0/true/Index Option"/>
        <s v="2023-12-31-R-238575/0/182781691/0/true/Index Option"/>
        <s v="2023-12-31-R-238575/0/182781703/0/true/Index Option"/>
        <s v="2023-12-31-R-238575/0/182781706/0/true/Index Option"/>
        <s v="2023-12-31-R-238575/0/182781709/0/true/Index Option"/>
        <s v="2023-12-31-R-238575/0/182781712/0/true/Index Option"/>
        <s v="2023-12-31-R-238575/0/182781718/0/true/Index Option"/>
        <s v="2023-12-31-R-238575/0/182781749/0/true/Index Option"/>
        <s v="2023-12-31-R-238575/0/182781751/0/true/Index Option"/>
        <s v="2023-12-31-R-238575/0/182781890/0/true/Index Option"/>
        <s v="2023-12-31-R-238575/0/182781891/0/true/Index Option"/>
        <s v="2023-12-31-R-238575/0/182781893/0/true/Index Option"/>
        <s v="2023-12-31-R-238575/0/182781895/0/true/Index Option"/>
        <s v="2023-12-31-R-238575/0/182781896/0/true/Index Option"/>
        <s v="2023-12-31-R-238575/0/182781897/0/true/Index Option"/>
        <s v="2023-12-31-R-238575/0/182781900/0/true/Index Option"/>
        <s v="2023-12-31-R-238575/0/182781901/0/true/Index Option"/>
        <s v="2023-12-31-R-238575/0/182781903/0/true/Index Option"/>
        <s v="2023-12-31-R-238575/0/182781904/0/true/Index Option"/>
        <s v="2023-12-31-R-238575/0/182781910/0/true/Index Option"/>
        <s v="2023-12-31-R-238575/0/182781911/0/true/Index Option"/>
        <s v="2023-12-31-R-238575/0/182781913/0/true/Index Option"/>
        <s v="2023-12-31-R-238575/0/182781918/0/true/Index Option"/>
        <s v="2023-12-31-R-238575/0/182781921/0/true/Index Option"/>
        <s v="2023-12-31-R-238575/0/182781927/0/true/Index Option"/>
        <s v="2023-12-31-R-238575/0/182781933/0/true/Index Option"/>
        <s v="2023-12-31-R-238575/0/182781939/0/true/Index Option"/>
        <s v="2023-12-31-R-238575/0/182781942/0/true/Index Option"/>
        <s v="2023-12-31-R-238575/0/182781945/0/true/Index Option"/>
        <s v="2023-12-31-R-238575/0/182781951/0/true/Index Option"/>
        <s v="2023-12-31-R-238575/0/182781954/0/true/Index Option"/>
        <s v="2023-12-31-R-238575/0/182781957/0/true/Index Option"/>
        <s v="2023-12-31-R-238575/0/182781978/0/true/Index Option"/>
        <s v="2023-12-31-R-238575/0/182854395/0/true/Equity Option"/>
        <s v="2023-12-31-R-238575/0/182854419/0/true/Equity Option"/>
        <s v="2023-12-31-R-238575/0/182854424/0/true/Equity Option"/>
        <s v="2023-12-31-R-238575/0/182935864/0/true/Equity Option"/>
        <s v="2023-12-31-R-238575/0/182935904/0/true/Equity Option"/>
        <s v="2023-12-31-R-238575/0/182941718/0/true/Equity Option"/>
        <s v="2023-12-31-R-238575/0/182941766/0/true/Equity Option"/>
        <s v="2023-12-31-R-238575/0/183151856/0/true/Convertible Bond"/>
        <s v="2023-12-31-R-238575/0/183156923/0/true/Corporate Bond"/>
        <s v="2023-12-31-R-238575/0/183254804/0/true/Convertible Bond"/>
        <s v="2023-12-31-R-238575/0/183386022/0/true/Equity Option"/>
        <s v="2023-12-31-R-238575/0/183386090/0/true/Equity Option"/>
        <s v="2023-12-31-R-238575/0/183388566/0/true/Equity Option"/>
        <s v="2023-12-31-R-238575/0/183388696/0/true/Equity Option"/>
        <s v="2023-12-31-R-238575/0/183389008/0/true/Equity Option"/>
        <s v="2023-12-31-R-238575/0/183389056/0/true/Equity Option"/>
        <s v="2023-12-31-R-238575/0/183393381/0/true/Equity Option"/>
        <s v="2023-12-31-R-238575/0/183393445/0/true/Equity Option"/>
        <s v="2023-12-31-R-238575/0/183396204/0/true/Equity Option"/>
        <s v="2023-12-31-R-238575/0/183403705/0/true/Equity Option"/>
        <s v="2023-12-31-R-238575/0/183409428/0/true/Equity Option"/>
        <s v="2023-12-31-R-238575/0/183409471/0/true/Equity Option"/>
        <s v="2023-12-31-R-238575/0/183413116/0/true/Equity Option"/>
        <s v="2023-12-31-R-238575/0/183413152/0/true/Equity Option"/>
        <s v="2023-12-31-R-238575/0/183413168/0/true/Equity Option"/>
        <s v="2023-12-31-R-238575/0/183427315/0/true/Equity Option"/>
        <s v="2023-12-31-R-238575/0/183427327/0/true/Equity Option"/>
        <s v="2023-12-31-R-238575/0/183433958/0/true/Equity Option"/>
        <s v="2023-12-31-R-238575/0/183433972/0/true/Equity Option"/>
        <s v="2023-12-31-R-238575/0/183434089/0/true/Equity Option"/>
        <s v="2023-12-31-R-238575/0/183434767/0/true/Equity Option"/>
        <s v="2023-12-31-R-238575/0/183434801/0/true/Equity Option"/>
        <s v="2023-12-31-R-238575/0/183438287/0/true/Equity Option"/>
        <s v="2023-12-31-R-238575/0/183438340/0/true/Equity Option"/>
        <s v="2023-12-31-R-238575/0/183462046/0/true/Equity Option"/>
        <s v="2023-12-31-R-238575/0/183462073/0/true/Equity Option"/>
        <s v="2023-12-31-R-238575/0/183464091/0/true/Equity Option"/>
        <s v="2023-12-31-R-238575/0/183464112/0/true/Equity Option"/>
        <s v="2023-12-31-R-238575/0/183468177/0/true/Equity Option"/>
        <s v="2023-12-31-R-238575/0/183468223/0/true/Equity Option"/>
        <s v="2023-12-31-R-238575/0/183471902/0/true/Equity Option"/>
        <s v="2023-12-31-R-238575/0/183471915/0/true/Equity Option"/>
        <s v="2023-12-31-R-238575/0/183471986/0/true/Equity Option"/>
        <s v="2023-12-31-R-238575/0/183471999/0/true/Equity Option"/>
        <s v="2023-12-31-R-238575/0/183472625/0/true/Equity Option"/>
        <s v="2023-12-31-R-238575/0/183472719/0/true/Equity Option"/>
        <s v="2023-12-31-R-238575/0/183554209/0/true/Index Option"/>
        <s v="2023-12-31-R-238575/0/183554215/0/true/Index Option"/>
        <s v="2023-12-31-R-238575/0/183554221/0/true/Index Option"/>
        <s v="2023-12-31-R-238575/0/183554224/0/true/Index Option"/>
        <s v="2023-12-31-R-238575/0/183554227/0/true/Index Option"/>
        <s v="2023-12-31-R-238575/0/183554230/0/true/Index Option"/>
        <s v="2023-12-31-R-238575/0/183554233/0/true/Index Option"/>
        <s v="2023-12-31-R-238575/0/183554236/0/true/Index Option"/>
        <s v="2023-12-31-R-238575/0/183554239/0/true/Index Option"/>
        <s v="2023-12-31-R-238575/0/183554242/0/true/Index Option"/>
        <s v="2023-12-31-R-238575/0/183554248/0/true/Index Option"/>
        <s v="2023-12-31-R-238575/0/183554251/0/true/Index Option"/>
        <s v="2023-12-31-R-238575/0/183554254/0/true/Index Option"/>
        <s v="2023-12-31-R-238575/0/183554275/0/true/Index Option"/>
        <s v="2023-12-31-R-238575/0/183554567/0/true/Index Option"/>
        <s v="2023-12-31-R-238575/0/183554575/0/true/Index Option"/>
        <s v="2023-12-31-R-238575/0/183554576/0/true/Index Option"/>
        <s v="2023-12-31-R-238575/0/183554577/0/true/Index Option"/>
        <s v="2023-12-31-R-238575/0/183554592/0/true/Index Option"/>
        <s v="2023-12-31-R-238575/0/183554600/0/true/Index Option"/>
        <s v="2023-12-31-R-238575/0/183554603/0/true/Index Option"/>
        <s v="2023-12-31-R-238575/0/183554604/0/true/Index Option"/>
        <s v="2023-12-31-R-238575/0/183554606/0/true/Index Option"/>
        <s v="2023-12-31-R-238575/0/183554607/0/true/Index Option"/>
        <s v="2023-12-31-R-238575/0/183554621/0/true/Index Option"/>
        <s v="2023-12-31-R-238575/0/183554624/0/true/Index Option"/>
        <s v="2023-12-31-R-238575/0/183554639/0/true/Index Option"/>
        <s v="2023-12-31-R-238575/0/183554642/0/true/Index Option"/>
        <s v="2023-12-31-R-238575/0/183554648/0/true/Index Option"/>
        <s v="2023-12-31-R-238575/0/183554651/0/true/Index Option"/>
        <s v="2023-12-31-R-238575/0/183554654/0/true/Index Option"/>
        <s v="2023-12-31-R-238575/0/183554657/0/true/Index Option"/>
        <s v="2023-12-31-R-238575/0/183554663/0/true/Index Option"/>
        <s v="2023-12-31-R-238575/0/183554666/0/true/Index Option"/>
        <s v="2023-12-31-R-238575/0/183554669/0/true/Index Option"/>
        <s v="2023-12-31-R-238575/0/183554672/0/true/Index Option"/>
        <s v="2023-12-31-R-238575/0/183554675/0/true/Index Option"/>
        <s v="2023-12-31-R-238575/0/183554687/0/true/Index Option"/>
        <s v="2023-12-31-R-238575/0/183554690/0/true/Index Option"/>
        <s v="2023-12-31-R-238575/0/183554693/0/true/Index Option"/>
        <s v="2023-12-31-R-238575/0/183554702/0/true/Index Option"/>
        <s v="2023-12-31-R-238575/0/183554717/0/true/Index Option"/>
        <s v="2023-12-31-R-238575/0/183582665/0/true/Equity Option"/>
        <s v="2023-12-31-R-238575/0/183993200/0/true/Equity Option"/>
        <s v="2023-12-31-R-238575/0/183993237/0/true/Equity Option"/>
        <s v="2023-12-31-R-238575/0/18413887/0/true/Equity"/>
        <s v="2023-12-31-R-238575/0/184335000/0/true/Index Option"/>
        <s v="2023-12-31-R-238575/0/184335006/0/true/Index Option"/>
        <s v="2023-12-31-R-238575/0/184335024/0/true/Index Option"/>
        <s v="2023-12-31-R-238575/0/184335169/0/true/Index Option"/>
        <s v="2023-12-31-R-238575/0/184335172/0/true/Index Option"/>
        <s v="2023-12-31-R-238575/0/184335174/0/true/Index Option"/>
        <s v="2023-12-31-R-238575/0/184335175/0/true/Index Option"/>
        <s v="2023-12-31-R-238575/0/184335190/0/true/Index Option"/>
        <s v="2023-12-31-R-238575/0/184335192/0/true/Index Option"/>
        <s v="2023-12-31-R-238575/0/184335194/0/true/Index Option"/>
        <s v="2023-12-31-R-238575/0/184335195/0/true/Index Option"/>
        <s v="2023-12-31-R-238575/0/184335197/0/true/Index Option"/>
        <s v="2023-12-31-R-238575/0/184335198/0/true/Index Option"/>
        <s v="2023-12-31-R-238575/0/184335199/0/true/Index Option"/>
        <s v="2023-12-31-R-238575/0/184335200/0/true/Index Option"/>
        <s v="2023-12-31-R-238575/0/184335201/0/true/Index Option"/>
        <s v="2023-12-31-R-238575/0/184335202/0/true/Index Option"/>
        <s v="2023-12-31-R-238575/0/184335203/0/true/Index Option"/>
        <s v="2023-12-31-R-238575/0/184335204/0/true/Index Option"/>
        <s v="2023-12-31-R-238575/0/184335205/0/true/Index Option"/>
        <s v="2023-12-31-R-238575/0/184335206/0/true/Index Option"/>
        <s v="2023-12-31-R-238575/0/184335207/0/true/Index Option"/>
        <s v="2023-12-31-R-238575/0/184335209/0/true/Index Option"/>
        <s v="2023-12-31-R-238575/0/184335211/0/true/Index Option"/>
        <s v="2023-12-31-R-238575/0/184335212/0/true/Index Option"/>
        <s v="2023-12-31-R-238575/0/184335213/0/true/Index Option"/>
        <s v="2023-12-31-R-238575/0/184335215/0/true/Index Option"/>
        <s v="2023-12-31-R-238575/0/184335216/0/true/Index Option"/>
        <s v="2023-12-31-R-238575/0/184335217/0/true/Index Option"/>
        <s v="2023-12-31-R-238575/0/184335218/0/true/Index Option"/>
        <s v="2023-12-31-R-238575/0/184335221/0/true/Index Option"/>
        <s v="2023-12-31-R-238575/0/184335224/0/true/Index Option"/>
        <s v="2023-12-31-R-238575/0/184436678/0/true/Convertible Bond"/>
        <s v="2023-12-31-R-238575/0/184452867/0/true/Convertible Bond"/>
        <s v="2023-12-31-R-238575/0/18449/0/true/Equity"/>
        <s v="2023-12-31-R-238575/0/184528760/0/true/Index Option"/>
        <s v="2023-12-31-R-238575/0/184614014/0/true/Equity Option"/>
        <s v="2023-12-31-R-238575/0/184642294/0/true/Equity Option"/>
        <s v="2023-12-31-R-238575/0/184669891/0/true/Equity Option"/>
        <s v="2023-12-31-R-238575/0/184731025/0/true/Convertible Bond"/>
        <s v="2023-12-31-R-238575/0/184781839/0/true/Equity Option"/>
        <s v="2023-12-31-R-238575/0/184781850/0/true/Equity Option"/>
        <s v="2023-12-31-R-238575/0/184807572/0/true/Equity Option"/>
        <s v="2023-12-31-R-238575/0/184807617/0/true/Equity Option"/>
        <s v="2023-12-31-R-238575/0/184827030/0/true/Equity Option"/>
        <s v="2023-12-31-R-238575/0/184853299/0/true/Equity Option"/>
        <s v="2023-12-31-R-238575/0/184853312/0/true/Equity Option"/>
        <s v="2023-12-31-R-238575/0/184853346/0/true/Equity Option"/>
        <s v="2023-12-31-R-238575/0/184863794/0/true/Equity Option"/>
        <s v="2023-12-31-R-238575/0/184863877/0/true/Equity Option"/>
        <s v="2023-12-31-R-238575/0/184863950/0/true/Equity Option"/>
        <s v="2023-12-31-R-238575/0/184864094/0/true/Equity Option"/>
        <s v="2023-12-31-R-238575/0/184864526/0/true/Equity Option"/>
        <s v="2023-12-31-R-238575/0/184864592/0/true/Equity Option"/>
        <s v="2023-12-31-R-238575/0/184868226/0/true/Equity Option"/>
        <s v="2023-12-31-R-238575/0/184875261/0/true/Equity Option"/>
        <s v="2023-12-31-R-238575/0/184875351/0/true/Equity Option"/>
        <s v="2023-12-31-R-238575/0/184879773/0/true/Equity Option"/>
        <s v="2023-12-31-R-238575/0/184879847/0/true/Equity Option"/>
        <s v="2023-12-31-R-238575/0/184962543/0/true/Index Option"/>
        <s v="2023-12-31-R-238575/0/184962552/0/true/Index Option"/>
        <s v="2023-12-31-R-238575/0/184962555/0/true/Index Option"/>
        <s v="2023-12-31-R-238575/0/184962561/0/true/Index Option"/>
        <s v="2023-12-31-R-238575/0/184962564/0/true/Index Option"/>
        <s v="2023-12-31-R-238575/0/184962570/0/true/Index Option"/>
        <s v="2023-12-31-R-238575/0/184962573/0/true/Index Option"/>
        <s v="2023-12-31-R-238575/0/184962594/0/true/Index Option"/>
        <s v="2023-12-31-R-238575/0/184962597/0/true/Index Option"/>
        <s v="2023-12-31-R-238575/0/184962600/0/true/Index Option"/>
        <s v="2023-12-31-R-238575/0/184962627/0/true/Index Option"/>
        <s v="2023-12-31-R-238575/0/184962808/0/true/Index Option"/>
        <s v="2023-12-31-R-238575/0/184962810/0/true/Index Option"/>
        <s v="2023-12-31-R-238575/0/184962813/0/true/Index Option"/>
        <s v="2023-12-31-R-238575/0/184962814/0/true/Index Option"/>
        <s v="2023-12-31-R-238575/0/184962822/0/true/Index Option"/>
        <s v="2023-12-31-R-238575/0/184962828/0/true/Index Option"/>
        <s v="2023-12-31-R-238575/0/184962830/0/true/Index Option"/>
        <s v="2023-12-31-R-238575/0/184962832/0/true/Index Option"/>
        <s v="2023-12-31-R-238575/0/184962835/0/true/Index Option"/>
        <s v="2023-12-31-R-238575/0/184962836/0/true/Index Option"/>
        <s v="2023-12-31-R-238575/0/184962840/0/true/Index Option"/>
        <s v="2023-12-31-R-238575/0/184962841/0/true/Index Option"/>
        <s v="2023-12-31-R-238575/0/184962844/0/true/Index Option"/>
        <s v="2023-12-31-R-238575/0/184962846/0/true/Index Option"/>
        <s v="2023-12-31-R-238575/0/184962847/0/true/Index Option"/>
        <s v="2023-12-31-R-238575/0/184962848/0/true/Index Option"/>
        <s v="2023-12-31-R-238575/0/184962849/0/true/Index Option"/>
        <s v="2023-12-31-R-238575/0/184962850/0/true/Index Option"/>
        <s v="2023-12-31-R-238575/0/184962851/0/true/Index Option"/>
        <s v="2023-12-31-R-238575/0/184962852/0/true/Index Option"/>
        <s v="2023-12-31-R-238575/0/184962854/0/true/Index Option"/>
        <s v="2023-12-31-R-238575/0/184962857/0/true/Index Option"/>
        <s v="2023-12-31-R-238575/0/184962881/0/true/Index Option"/>
        <s v="2023-12-31-R-238575/0/184962884/0/true/Index Option"/>
        <s v="2023-12-31-R-238575/0/184962887/0/true/Index Option"/>
        <s v="2023-12-31-R-238575/0/184962890/0/true/Index Option"/>
        <s v="2023-12-31-R-238575/0/184962896/0/true/Index Option"/>
        <s v="2023-12-31-R-238575/0/184962899/0/true/Index Option"/>
        <s v="2023-12-31-R-238575/0/184962902/0/true/Index Option"/>
        <s v="2023-12-31-R-238575/0/184962905/0/true/Index Option"/>
        <s v="2023-12-31-R-238575/0/184962908/0/true/Index Option"/>
        <s v="2023-12-31-R-238575/0/184962911/0/true/Index Option"/>
        <s v="2023-12-31-R-238575/0/184962914/0/true/Index Option"/>
        <s v="2023-12-31-R-238575/0/184962917/0/true/Index Option"/>
        <s v="2023-12-31-R-238575/0/184962923/0/true/Index Option"/>
        <s v="2023-12-31-R-238575/0/184962926/0/true/Index Option"/>
        <s v="2023-12-31-R-238575/0/184962929/0/true/Index Option"/>
        <s v="2023-12-31-R-238575/0/184962932/0/true/Index Option"/>
        <s v="2023-12-31-R-238575/0/184962935/0/true/Index Option"/>
        <s v="2023-12-31-R-238575/0/184962983/0/true/Index Option"/>
        <s v="2023-12-31-R-238575/0/184983692/0/true/Convertible Bond"/>
        <s v="2023-12-31-R-238575/0/184994480/0/true/Equity Option"/>
        <s v="2023-12-31-R-238575/0/185474737/0/true/Index Option"/>
        <s v="2023-12-31-R-238575/0/185474738/0/true/Index Option"/>
        <s v="2023-12-31-R-238575/0/185494533/0/true/Equity Option"/>
        <s v="2023-12-31-R-238575/0/185552636/0/true/Convertible Bond"/>
        <s v="2023-12-31-R-238575/0/185633762/0/true/Index Option"/>
        <s v="2023-12-31-R-238575/0/185660481/0/true/Equity Option"/>
        <s v="2023-12-31-R-238575/0/185660523/0/true/Equity Option"/>
        <s v="2023-12-31-R-238575/0/185669295/0/true/Equity Option"/>
        <s v="2023-12-31-R-238575/0/185870084/0/true/Equity Option"/>
        <s v="2023-12-31-R-238575/0/186307655/0/true/Equity Option"/>
        <s v="2023-12-31-R-238575/0/186307752/0/true/Equity Option"/>
        <s v="2023-12-31-R-238575/0/186307902/0/true/Equity Option"/>
        <s v="2023-12-31-R-238575/0/186307907/0/true/Equity Option"/>
        <s v="2023-12-31-R-238575/0/186307918/0/true/Equity Option"/>
        <s v="2023-12-31-R-238575/0/186348584/0/true/Equity Option"/>
        <s v="2023-12-31-R-238575/0/186348602/0/true/Equity Option"/>
        <s v="2023-12-31-R-238575/0/186348896/0/true/Equity Option"/>
        <s v="2023-12-31-R-238575/0/186354817/0/true/Corporate Bond"/>
        <s v="2023-12-31-R-238575/0/186423562/0/true/Convertible Bond"/>
        <s v="2023-12-31-R-238575/0/18649129/0/true/Equity"/>
        <s v="2023-12-31-R-238575/0/186611273/0/true/Convertible Bond"/>
        <s v="2023-12-31-R-238575/0/186898650/0/true/Equity Option"/>
        <s v="2023-12-31-R-238575/0/186898652/0/true/Equity Option"/>
        <s v="2023-12-31-R-238575/0/186898657/0/true/Equity Option"/>
        <s v="2023-12-31-R-238575/0/186898659/0/true/Equity Option"/>
        <s v="2023-12-31-R-238575/0/186926707/0/true/Equity Option"/>
        <s v="2023-12-31-R-238575/0/186926797/0/true/Equity Option"/>
        <s v="2023-12-31-R-238575/0/187041755/0/true/Corporate Bond"/>
        <s v="2023-12-31-R-238575/0/187099881/0/true/Index Option"/>
        <s v="2023-12-31-R-238575/0/187099912/0/true/Index Option"/>
        <s v="2023-12-31-R-238575/0/187099918/0/true/Index Option"/>
        <s v="2023-12-31-R-238575/0/187099933/0/true/Index Option"/>
        <s v="2023-12-31-R-238575/0/187099936/0/true/Index Option"/>
        <s v="2023-12-31-R-238575/0/187099942/0/true/Index Option"/>
        <s v="2023-12-31-R-238575/0/187099945/0/true/Index Option"/>
        <s v="2023-12-31-R-238575/0/187099957/0/true/Index Option"/>
        <s v="2023-12-31-R-238575/0/187099960/0/true/Index Option"/>
        <s v="2023-12-31-R-238575/0/187099975/0/true/Index Option"/>
        <s v="2023-12-31-R-238575/0/187099978/0/true/Index Option"/>
        <s v="2023-12-31-R-238575/0/187099981/0/true/Index Option"/>
        <s v="2023-12-31-R-238575/0/187099984/0/true/Index Option"/>
        <s v="2023-12-31-R-238575/0/187099996/0/true/Index Option"/>
        <s v="2023-12-31-R-238575/0/187099999/0/true/Index Option"/>
        <s v="2023-12-31-R-238575/0/187100002/0/true/Index Option"/>
        <s v="2023-12-31-R-238575/0/187100005/0/true/Index Option"/>
        <s v="2023-12-31-R-238575/0/187100008/0/true/Index Option"/>
        <s v="2023-12-31-R-238575/0/187100020/0/true/Index Option"/>
        <s v="2023-12-31-R-238575/0/187141825/0/true/Convertible Bond"/>
        <s v="2023-12-31-R-238575/0/187141881/0/true/Convertible Bond"/>
        <s v="2023-12-31-R-238575/0/187217369/0/true/Equity Option"/>
        <s v="2023-12-31-R-238575/0/187217392/0/true/Equity Option"/>
        <s v="2023-12-31-R-238575/0/187349104/0/true/Index Option"/>
        <s v="2023-12-31-R-238575/0/187357544/0/true/Index Option"/>
        <s v="2023-12-31-R-238575/0/187360389/0/true/Index Option"/>
        <s v="2023-12-31-R-238575/0/187360419/0/true/Index Option"/>
        <s v="2023-12-31-R-238575/0/187362886/0/true/Index Option"/>
        <s v="2023-12-31-R-238575/0/187492283/0/true/Index Option"/>
        <s v="2023-12-31-R-238575/0/187492595/0/true/Index Option"/>
        <s v="2023-12-31-R-238575/0/187492631/0/true/Index Option"/>
        <s v="2023-12-31-R-238575/0/187492667/0/true/Index Option"/>
        <s v="2023-12-31-R-238575/0/187542668/0/true/Index Option"/>
        <s v="2023-12-31-R-238575/0/187542678/0/true/Index Option"/>
        <s v="2023-12-31-R-238575/0/187542698/0/true/Index Option"/>
        <s v="2023-12-31-R-238575/0/187542708/0/true/Index Option"/>
        <s v="2023-12-31-R-238575/0/187542928/0/true/Index Option"/>
        <s v="2023-12-31-R-238575/0/187542938/0/true/Index Option"/>
        <s v="2023-12-31-R-238575/0/187542958/0/true/Index Option"/>
        <s v="2023-12-31-R-238575/0/187542968/0/true/Index Option"/>
        <s v="2023-12-31-R-238575/0/187543038/0/true/Index Option"/>
        <s v="2023-12-31-R-238575/0/187543048/0/true/Index Option"/>
        <s v="2023-12-31-R-238575/0/187543058/0/true/Index Option"/>
        <s v="2023-12-31-R-238575/0/187543068/0/true/Index Option"/>
        <s v="2023-12-31-R-238575/0/187543078/0/true/Index Option"/>
        <s v="2023-12-31-R-238575/0/187543088/0/true/Index Option"/>
        <s v="2023-12-31-R-238575/0/187543098/0/true/Index Option"/>
        <s v="2023-12-31-R-238575/0/187543168/0/true/Index Option"/>
        <s v="2023-12-31-R-238575/0/187543178/0/true/Index Option"/>
        <s v="2023-12-31-R-238575/0/187543188/0/true/Index Option"/>
        <s v="2023-12-31-R-238575/0/187543218/0/true/Index Option"/>
        <s v="2023-12-31-R-238575/0/187543227/0/true/Index Option"/>
        <s v="2023-12-31-R-238575/0/187543228/0/true/Index Option"/>
        <s v="2023-12-31-R-238575/0/187543238/0/true/Index Option"/>
        <s v="2023-12-31-R-238575/0/187543258/0/true/Index Option"/>
        <s v="2023-12-31-R-238575/0/187543268/0/true/Index Option"/>
        <s v="2023-12-31-R-238575/0/187543278/0/true/Index Option"/>
        <s v="2023-12-31-R-238575/0/187543288/0/true/Index Option"/>
        <s v="2023-12-31-R-238575/0/187543297/0/true/Index Option"/>
        <s v="2023-12-31-R-238575/0/187543298/0/true/Index Option"/>
        <s v="2023-12-31-R-238575/0/187543307/0/true/Index Option"/>
        <s v="2023-12-31-R-238575/0/187543308/0/true/Index Option"/>
        <s v="2023-12-31-R-238575/0/187543317/0/true/Index Option"/>
        <s v="2023-12-31-R-238575/0/187543318/0/true/Index Option"/>
        <s v="2023-12-31-R-238575/0/187552704/0/true/Index Option"/>
        <s v="2023-12-31-R-238575/0/187552964/0/true/Index Option"/>
        <s v="2023-12-31-R-238575/0/187553084/0/true/Index Option"/>
        <s v="2023-12-31-R-238575/0/187553094/0/true/Index Option"/>
        <s v="2023-12-31-R-238575/0/187553234/0/true/Index Option"/>
        <s v="2023-12-31-R-238575/0/187553244/0/true/Index Option"/>
        <s v="2023-12-31-R-238575/0/187553314/0/true/Index Option"/>
        <s v="2023-12-31-R-238575/0/187698608/0/true/Equity Option"/>
        <s v="2023-12-31-R-238575/0/187698625/0/true/Equity Option"/>
        <s v="2023-12-31-R-238575/0/188004713/0/true/Equity Option"/>
        <s v="2023-12-31-R-238575/0/188004722/0/true/Equity Option"/>
        <s v="2023-12-31-R-238575/0/188084972/0/true/Equity Option"/>
        <s v="2023-12-31-R-238575/0/188255457/0/true/Equity Option"/>
        <s v="2023-12-31-R-238575/0/18850504/0/true/Equity"/>
        <s v="2023-12-31-R-238575/0/188546884/0/true/Equity Option"/>
        <s v="2023-12-31-R-238575/0/188546902/0/true/Equity Option"/>
        <s v="2023-12-31-R-238575/0/188548675/0/true/Equity Option"/>
        <s v="2023-12-31-R-238575/0/188548687/0/true/Equity Option"/>
        <s v="2023-12-31-R-238575/0/188589043/0/true/Equity Option"/>
        <s v="2023-12-31-R-238575/0/188590747/0/true/Equity Option"/>
        <s v="2023-12-31-R-238575/0/188590775/0/true/Equity Option"/>
        <s v="2023-12-31-R-238575/0/188605581/0/true/Corporate Bond"/>
        <s v="2023-12-31-R-238575/0/188824414/0/true/Convertible Bond"/>
        <s v="2023-12-31-R-238575/0/189057776/0/true/Equity Option"/>
        <s v="2023-12-31-R-238575/0/189057782/0/true/Equity Option"/>
        <s v="2023-12-31-R-238575/0/189057806/0/true/Equity Option"/>
        <s v="2023-12-31-R-238575/0/189142535/0/true/Index Option"/>
        <s v="2023-12-31-R-238575/0/189142545/0/true/Index Option"/>
        <s v="2023-12-31-R-238575/0/189142575/0/true/Index Option"/>
        <s v="2023-12-31-R-238575/0/189142635/0/true/Index Option"/>
        <s v="2023-12-31-R-238575/0/189142645/0/true/Index Option"/>
        <s v="2023-12-31-R-238575/0/189142655/0/true/Index Option"/>
        <s v="2023-12-31-R-238575/0/189142735/0/true/Index Option"/>
        <s v="2023-12-31-R-238575/0/189142745/0/true/Index Option"/>
        <s v="2023-12-31-R-238575/0/189142815/0/true/Index Option"/>
        <s v="2023-12-31-R-238575/0/189176459/0/true/Equity Option"/>
        <s v="2023-12-31-R-238575/0/189176461/0/true/Equity Option"/>
        <s v="2023-12-31-R-238575/0/189370744/0/true/Equity Option"/>
        <s v="2023-12-31-R-238575/0/189370982/0/true/Equity Option"/>
        <s v="2023-12-31-R-238575/0/189371011/0/true/Equity Option"/>
        <s v="2023-12-31-R-238575/0/189680924/0/true/Equity Option"/>
        <s v="2023-12-31-R-238575/0/189680940/0/true/Equity Option"/>
        <s v="2023-12-31-R-238575/0/189775588/0/true/Convertible Bond"/>
        <s v="2023-12-31-R-238575/0/189811719/0/true/Convertible Bond"/>
        <s v="2023-12-31-R-238575/0/189813592/0/true/Equity Option"/>
        <s v="2023-12-31-R-238575/0/189813612/0/true/Equity Option"/>
        <s v="2023-12-31-R-238575/0/189814287/0/true/Equity Option"/>
        <s v="2023-12-31-R-238575/0/189816684/0/true/Convertible Bond"/>
        <s v="2023-12-31-R-238575/0/189816786/0/true/Convertible Bond"/>
        <s v="2023-12-31-R-238575/0/189937233/0/true/Convertible Bond"/>
        <s v="2023-12-31-R-238575/0/189999889/0/true/Convertible Bond"/>
        <s v="2023-12-31-R-238575/0/190060695/0/true/Equity Option"/>
        <s v="2023-12-31-R-238575/0/190065327/0/true/Equity Option"/>
        <s v="2023-12-31-R-238575/0/190065350/0/true/Equity Option"/>
        <s v="2023-12-31-R-238575/0/190066972/0/true/Equity Option"/>
        <s v="2023-12-31-R-238575/0/190071262/0/true/Equity Option"/>
        <s v="2023-12-31-R-238575/0/190071343/0/true/Equity Option"/>
        <s v="2023-12-31-R-238575/0/190169467/0/true/Equity Option"/>
        <s v="2023-12-31-R-238575/0/190169573/0/true/Equity Option"/>
        <s v="2023-12-31-R-238575/0/190171192/0/true/Equity Option"/>
        <s v="2023-12-31-R-238575/0/190216684/0/true/Equity Option"/>
        <s v="2023-12-31-R-238575/0/190216739/0/true/Equity Option"/>
        <s v="2023-12-31-R-238575/0/190217214/0/true/Equity Option"/>
        <s v="2023-12-31-R-238575/0/190217251/0/true/Equity Option"/>
        <s v="2023-12-31-R-238575/0/190256804/0/true/Equity Option"/>
        <s v="2023-12-31-R-238575/0/190256820/0/true/Equity Option"/>
        <s v="2023-12-31-R-238575/0/190256840/0/true/Equity Option"/>
        <s v="2023-12-31-R-238575/0/190270534/0/true/Equity Option"/>
        <s v="2023-12-31-R-238575/0/190270553/0/true/Equity Option"/>
        <s v="2023-12-31-R-238575/0/190270611/0/true/Equity Option"/>
        <s v="2023-12-31-R-238575/0/190270619/0/true/Equity Option"/>
        <s v="2023-12-31-R-238575/0/190280269/0/true/Equity Option"/>
        <s v="2023-12-31-R-238575/0/190280285/0/true/Equity Option"/>
        <s v="2023-12-31-R-238575/0/190282100/0/true/Equity Option"/>
        <s v="2023-12-31-R-238575/0/190282214/0/true/Equity Option"/>
        <s v="2023-12-31-R-238575/0/190286278/0/true/Equity Option"/>
        <s v="2023-12-31-R-238575/0/190290140/0/true/Equity Option"/>
        <s v="2023-12-31-R-238575/0/190290151/0/true/Equity Option"/>
        <s v="2023-12-31-R-238575/0/190290191/0/true/Equity Option"/>
        <s v="2023-12-31-R-238575/0/190290203/0/true/Equity Option"/>
        <s v="2023-12-31-R-238575/0/190294137/0/true/Equity Option"/>
        <s v="2023-12-31-R-238575/0/190302517/0/true/Equity Option"/>
        <s v="2023-12-31-R-238575/0/190302545/0/true/Equity Option"/>
        <s v="2023-12-31-R-238575/0/190305091/0/true/Equity Option"/>
        <s v="2023-12-31-R-238575/0/190305111/0/true/Equity Option"/>
        <s v="2023-12-31-R-238575/0/190305286/0/true/Equity Option"/>
        <s v="2023-12-31-R-238575/0/190307863/0/true/Equity Option"/>
        <s v="2023-12-31-R-238575/0/190307912/0/true/Equity Option"/>
        <s v="2023-12-31-R-238575/0/190308034/0/true/Equity Option"/>
        <s v="2023-12-31-R-238575/0/190308173/0/true/Equity Option"/>
        <s v="2023-12-31-R-238575/0/190317772/0/true/Equity Option"/>
        <s v="2023-12-31-R-238575/0/190317832/0/true/Equity Option"/>
        <s v="2023-12-31-R-238575/0/190318298/0/true/Equity Option"/>
        <s v="2023-12-31-R-238575/0/190318327/0/true/Equity Option"/>
        <s v="2023-12-31-R-238575/0/190465893/0/true/Equity Option"/>
        <s v="2023-12-31-R-238575/0/190466635/0/true/Equity Option"/>
        <s v="2023-12-31-R-238575/0/190560166/0/true/Equity Option"/>
        <s v="2023-12-31-R-238575/0/190782177/0/true/Equity Option"/>
        <s v="2023-12-31-R-238575/0/190782326/0/true/Equity Option"/>
        <s v="2023-12-31-R-238575/0/190783099/0/true/Equity Option"/>
        <s v="2023-12-31-R-238575/0/190787516/0/true/Equity Option"/>
        <s v="2023-12-31-R-238575/0/190789217/0/true/Equity Option"/>
        <s v="2023-12-31-R-238575/0/190790881/0/true/Equity Option"/>
        <s v="2023-12-31-R-238575/0/190795961/0/true/Equity Option"/>
        <s v="2023-12-31-R-238575/0/190978884/0/true/Equity Option"/>
        <s v="2023-12-31-R-238575/0/191246438/0/true/Convertible Bond"/>
        <s v="2023-12-31-R-238575/0/19536959/0/true/Equity"/>
        <s v="2023-12-31-R-238575/0/19610/0/true/Equity"/>
        <s v="2023-12-31-R-238575/0/20279/0/true/Equity"/>
        <s v="2023-12-31-R-238575/0/20486/0/true/Equity"/>
        <s v="2023-12-31-R-238575/0/20820/0/true/Equity"/>
        <s v="2023-12-31-R-238575/0/20969/0/true/Equity"/>
        <s v="2023-12-31-R-238575/0/21144572/0/true/Equity"/>
        <s v="2023-12-31-R-238575/0/21600161/0/true/Equity"/>
        <s v="2023-12-31-R-238575/0/21830/0/true/Equity"/>
        <s v="2023-12-31-R-238575/0/21952/0/true/Equity"/>
        <s v="2023-12-31-R-238575/0/22998/0/true/Equity"/>
        <s v="2023-12-31-R-238575/0/2331958/0/true/Equity"/>
        <s v="2023-12-31-R-238575/0/23576441/0/true/Equity"/>
        <s v="2023-12-31-R-238575/0/23892565/0/true/Equity"/>
        <s v="2023-12-31-R-238575/0/2412655/0/true/Equity"/>
        <s v="2023-12-31-R-238575/0/24483795/0/true/Equity"/>
        <s v="2023-12-31-R-238575/0/2461618/0/true/Equity"/>
        <s v="2023-12-31-R-238575/0/24817/0/true/Equity"/>
        <s v="2023-12-31-R-238575/0/25348877/0/true/Equity"/>
        <s v="2023-12-31-R-238575/0/25357/0/true/Equity"/>
        <s v="2023-12-31-R-238575/0/2558065/0/true/Preferred"/>
        <s v="2023-12-31-R-238575/0/25618714/0/true/Equity"/>
        <s v="2023-12-31-R-238575/0/2571757/0/true/Equity"/>
        <s v="2023-12-31-R-238575/0/25996/0/true/Equity"/>
        <s v="2023-12-31-R-238575/0/26970025/0/true/Equity"/>
        <s v="2023-12-31-R-238575/0/27216538/0/true/Equity"/>
        <s v="2023-12-31-R-238575/0/27225800/0/true/Equity"/>
        <s v="2023-12-31-R-238575/0/28263800/0/true/Equity"/>
        <s v="2023-12-31-R-238575/0/285/0/true/Equity"/>
        <s v="2023-12-31-R-238575/0/2887261/0/true/Equity"/>
        <s v="2023-12-31-R-238575/0/29511/0/true/Equity"/>
        <s v="2023-12-31-R-238575/0/2976870/0/true/Equity"/>
        <s v="2023-12-31-R-238575/0/29838/0/true/Equity"/>
        <s v="2023-12-31-R-238575/0/30154/0/true/Equity"/>
        <s v="2023-12-31-R-238575/0/30540968/0/true/Equity"/>
        <s v="2023-12-31-R-238575/0/31008374/0/true/Equity"/>
        <s v="2023-12-31-R-238575/0/3112/0/true/Equity"/>
        <s v="2023-12-31-R-238575/0/31590/0/true/Equity"/>
        <s v="2023-12-31-R-238575/0/3162/0/true/Equity"/>
        <s v="2023-12-31-R-238575/0/31651840/0/true/Equity"/>
        <s v="2023-12-31-R-238575/0/3173791/0/true/Equity"/>
        <s v="2023-12-31-R-238575/0/31820/0/true/Equity"/>
        <s v="2023-12-31-R-238575/0/32380413/0/true/Corporate Bond"/>
        <s v="2023-12-31-R-238575/0/32445/0/true/Equity"/>
        <s v="2023-12-31-R-238575/0/32696603/0/true/Corporate Bond"/>
        <s v="2023-12-31-R-238575/0/3296673/0/true/Preferred"/>
        <s v="2023-12-31-R-238575/0/3297414/0/true/Equity"/>
        <s v="2023-12-31-R-238575/0/33002/0/true/Equity"/>
        <s v="2023-12-31-R-238575/0/33535/0/true/Equity"/>
        <s v="2023-12-31-R-238575/0/33546112/0/true/Equity"/>
        <s v="2023-12-31-R-238575/0/33774850/0/true/Equity"/>
        <s v="2023-12-31-R-238575/0/34076839/0/true/Equity"/>
        <s v="2023-12-31-R-238575/0/34082/0/true/Equity"/>
        <s v="2023-12-31-R-238575/0/34136/0/true/Equity"/>
        <s v="2023-12-31-R-238575/0/3440302/0/true/Equity"/>
        <s v="2023-12-31-R-238575/0/3445397/0/true/Equity"/>
        <s v="2023-12-31-R-238575/0/34520/0/true/Equity"/>
        <s v="2023-12-31-R-238575/0/34819663/0/true/Equity"/>
        <s v="2023-12-31-R-238575/0/35749/0/true/Equity"/>
        <s v="2023-12-31-R-238575/0/36048/0/true/Equity"/>
        <s v="2023-12-31-R-238575/0/36479/0/true/Equity"/>
        <s v="2023-12-31-R-238575/0/36659/0/true/Equity"/>
        <s v="2023-12-31-R-238575/0/36704926/0/true/Equity"/>
        <s v="2023-12-31-R-238575/0/3693/0/true/Equity"/>
        <s v="2023-12-31-R-238575/0/37069/0/true/Equity"/>
        <s v="2023-12-31-R-238575/0/37512/0/true/Equity"/>
        <s v="2023-12-31-R-238575/0/37565381/0/true/ADR"/>
        <s v="2023-12-31-R-238575/0/38198242/0/true/Equity"/>
        <s v="2023-12-31-R-238575/0/38353/0/true/Equity"/>
        <s v="2023-12-31-R-238575/0/38632134/0/true/Equity"/>
        <s v="2023-12-31-R-238575/0/39005089/0/true/Equity"/>
        <s v="2023-12-31-R-238575/0/39005103/0/true/Equity"/>
        <s v="2023-12-31-R-238575/0/39079/0/true/Equity"/>
        <s v="2023-12-31-R-238575/0/39425/0/true/Equity"/>
        <s v="2023-12-31-R-238575/0/3960033/0/true/Preferred"/>
        <s v="2023-12-31-R-238575/0/4014/0/true/Equity"/>
        <s v="2023-12-31-R-238575/0/40438164/0/true/Equity"/>
        <s v="2023-12-31-R-238575/0/40478693/0/true/Equity"/>
        <s v="2023-12-31-R-238575/0/40982140/0/true/Equity"/>
        <s v="2023-12-31-R-238575/0/41549919/0/true/Equity"/>
        <s v="2023-12-31-R-238575/0/41597/0/true/Equity"/>
        <s v="2023-12-31-R-238575/0/4160379/0/true/Equity"/>
        <s v="2023-12-31-R-238575/0/41910729/0/true/Equity"/>
        <s v="2023-12-31-R-238575/0/42912/0/true/Equity"/>
        <s v="2023-12-31-R-238575/0/43313/0/true/Equity"/>
        <s v="2023-12-31-R-238575/0/43464706/0/true/Equity"/>
        <s v="2023-12-31-R-238575/0/43464710/0/true/ADR"/>
        <s v="2023-12-31-R-238575/0/44336/0/true/Equity"/>
        <s v="2023-12-31-R-238575/0/44398/0/true/Equity"/>
        <s v="2023-12-31-R-238575/0/4460917/0/true/Preferred"/>
        <s v="2023-12-31-R-238575/0/44677/0/true/Equity"/>
        <s v="2023-12-31-R-238575/0/44994/0/true/Equity"/>
        <s v="2023-12-31-R-238575/0/45240545/0/true/Equity"/>
        <s v="2023-12-31-R-238575/0/4562676/0/true/Preferred"/>
        <s v="2023-12-31-R-238575/0/45741286/0/true/Equity"/>
        <s v="2023-12-31-R-238575/0/46026167/0/true/Equity"/>
        <s v="2023-12-31-R-238575/0/46158/0/true/Equity"/>
        <s v="2023-12-31-R-238575/0/46492/0/true/Equity"/>
        <s v="2023-12-31-R-238575/0/46782277/0/true/Equity"/>
        <s v="2023-12-31-R-238575/0/47176777/0/true/Corporate Bond"/>
        <s v="2023-12-31-R-238575/0/47292018/0/true/Equity"/>
        <s v="2023-12-31-R-238575/0/47700641/0/true/Equity"/>
        <s v="2023-12-31-R-238575/0/47750265/0/true/Equity"/>
        <s v="2023-12-31-R-238575/0/48006348/0/true/Equity"/>
        <s v="2023-12-31-R-238575/0/48248661/0/true/Equity"/>
        <s v="2023-12-31-R-238575/0/49174/0/true/Equity"/>
        <s v="2023-12-31-R-238575/0/49926/0/true/Equity"/>
        <s v="2023-12-31-R-238575/0/50654/0/true/Equity"/>
        <s v="2023-12-31-R-238575/0/50739/0/true/Equity"/>
        <s v="2023-12-31-R-238575/0/5118957/0/true/Corporate Bond"/>
        <s v="2023-12-31-R-238575/0/51467/0/true/REIT"/>
        <s v="2023-12-31-R-238575/0/52260/0/true/Equity"/>
        <s v="2023-12-31-R-238575/0/5233/0/true/Equity"/>
        <s v="2023-12-31-R-238575/0/53065/0/true/Equity"/>
        <s v="2023-12-31-R-238575/0/53796/0/true/Equity"/>
        <s v="2023-12-31-R-238575/0/53949715/0/true/Equity"/>
        <s v="2023-12-31-R-238575/0/54217/0/true/Equity"/>
        <s v="2023-12-31-R-238575/0/55457/0/true/Equity"/>
        <s v="2023-12-31-R-238575/0/55654668/0/true/Equity"/>
        <s v="2023-12-31-R-238575/0/55680414/0/true/Equity"/>
        <s v="2023-12-31-R-238575/0/55712/0/true/Equity"/>
        <s v="2023-12-31-R-238575/0/55982/0/true/Equity"/>
        <s v="2023-12-31-R-238575/0/56181/0/true/REIT"/>
        <s v="2023-12-31-R-238575/0/56451/0/true/Equity"/>
        <s v="2023-12-31-R-238575/0/56972/0/true/Equity"/>
        <s v="2023-12-31-R-238575/0/57198/0/true/Equity"/>
        <s v="2023-12-31-R-238575/0/57586312/0/true/Equity"/>
        <s v="2023-12-31-R-238575/0/58330133/0/true/Corporate Bond"/>
        <s v="2023-12-31-R-238575/0/58366756/0/true/Equity"/>
        <s v="2023-12-31-R-238575/0/58366760/0/true/Equity"/>
        <s v="2023-12-31-R-238575/0/58667528/0/true/Equity"/>
        <s v="2023-12-31-R-238575/0/5896738/0/true/Equity"/>
        <s v="2023-12-31-R-238575/0/5912603/0/true/Equity"/>
        <s v="2023-12-31-R-238575/0/59195/0/true/Equity"/>
        <s v="2023-12-31-R-238575/0/5942317/0/true/Equity"/>
        <s v="2023-12-31-R-238575/0/59540185/0/true/Corporate Bond"/>
        <s v="2023-12-31-R-238575/0/59965434/0/true/Equity"/>
        <s v="2023-12-31-R-238575/0/60276195/0/true/Equity"/>
        <s v="2023-12-31-R-238575/0/60305184/0/true/Equity"/>
        <s v="2023-12-31-R-238575/0/60492663/0/true/Equity"/>
        <s v="2023-12-31-R-238575/0/60956813/0/true/Equity"/>
        <s v="2023-12-31-R-238575/0/61783/0/true/Equity"/>
        <s v="2023-12-31-R-238575/0/61825/0/true/Equity"/>
        <s v="2023-12-31-R-238575/0/62196244/0/true/Equity"/>
        <s v="2023-12-31-R-238575/0/62215/0/true/Equity"/>
        <s v="2023-12-31-R-238575/0/62678/0/true/Equity"/>
        <s v="2023-12-31-R-238575/0/63347/0/true/Equity"/>
        <s v="2023-12-31-R-238575/0/63418/0/true/Equity"/>
        <s v="2023-12-31-R-238575/0/63856898/0/true/Equity"/>
        <s v="2023-12-31-R-238575/0/64101/0/true/Equity"/>
        <s v="2023-12-31-R-238575/0/6469/0/true/Equity"/>
        <s v="2023-12-31-R-238575/0/6477/0/true/Equity"/>
        <s v="2023-12-31-R-238575/0/6520592/0/true/Equity"/>
        <s v="2023-12-31-R-238575/0/65949/0/true/Equity"/>
        <s v="2023-12-31-R-238575/0/66655744/0/true/Equity"/>
        <s v="2023-12-31-R-238575/0/66867103/0/true/Corporate Bond"/>
        <s v="2023-12-31-R-238575/0/67069/0/true/Equity"/>
        <s v="2023-12-31-R-238575/0/67461662/0/true/Equity"/>
        <s v="2023-12-31-R-238575/0/68326261/0/true/Corporate Bond"/>
        <s v="2023-12-31-R-238575/0/68620/0/true/Equity"/>
        <s v="2023-12-31-R-238575/0/69436/0/true/Equity"/>
        <s v="2023-12-31-R-238575/0/69660/0/true/Equity"/>
        <s v="2023-12-31-R-238575/0/69932465/0/true/Equity"/>
        <s v="2023-12-31-R-238575/0/70185/0/true/Equity"/>
        <s v="2023-12-31-R-238575/0/70278018/0/true/Equity"/>
        <s v="2023-12-31-R-238575/0/70412/0/true/Equity"/>
        <s v="2023-12-31-R-238575/0/70435/0/true/Equity"/>
        <s v="2023-12-31-R-238575/0/70631/0/true/Equity"/>
        <s v="2023-12-31-R-238575/0/70717500/0/true/Equity"/>
        <s v="2023-12-31-R-238575/0/71041/0/true/Equity"/>
        <s v="2023-12-31-R-238575/0/71259/0/true/Equity"/>
        <s v="2023-12-31-R-238575/0/71527/0/true/Equity"/>
        <s v="2023-12-31-R-238575/0/71949/0/true/Equity"/>
        <s v="2023-12-31-R-238575/0/72383676/0/true/Corporate Bond"/>
        <s v="2023-12-31-R-238575/0/72668/0/true/Exchange Traded Fund"/>
        <s v="2023-12-31-R-238575/0/72784/0/true/Equity"/>
        <s v="2023-12-31-R-238575/0/73351/0/true/Equity"/>
        <s v="2023-12-31-R-238575/0/74091718/0/true/Corporate Bond"/>
        <s v="2023-12-31-R-238575/0/74381/0/true/Equity"/>
        <s v="2023-12-31-R-238575/0/74820289/0/true/Equity"/>
        <s v="2023-12-31-R-238575/0/75169/0/true/Equity"/>
        <s v="2023-12-31-R-238575/0/76030460/0/true/Equity"/>
        <s v="2023-12-31-R-238575/0/76119300/0/true/Equity"/>
        <s v="2023-12-31-R-238575/0/76249/0/true/Equity"/>
        <s v="2023-12-31-R-238575/0/76398888/0/true/Equity"/>
        <s v="2023-12-31-R-238575/0/76444/0/true/Equity"/>
        <s v="2023-12-31-R-238575/0/76867716/0/true/Equity"/>
        <s v="2023-12-31-R-238575/0/76883/0/true/Equity"/>
        <s v="2023-12-31-R-238575/0/77662/0/true/Equity"/>
        <s v="2023-12-31-R-238575/0/77745514/0/true/Corporate Bond"/>
        <s v="2023-12-31-R-238575/0/77951/0/true/Equity"/>
        <s v="2023-12-31-R-238575/0/79147457/0/true/Equity"/>
        <s v="2023-12-31-R-238575/0/79754970/0/true/Equity"/>
        <s v="2023-12-31-R-238575/0/79778741/0/true/ADR"/>
        <s v="2023-12-31-R-238575/0/79791/0/true/Equity"/>
        <s v="2023-12-31-R-238575/0/80346/0/true/Equity"/>
        <s v="2023-12-31-R-238575/0/80418296/0/true/Convertible Bond"/>
        <s v="2023-12-31-R-238575/0/80806/0/true/Equity"/>
        <s v="2023-12-31-R-238575/0/81116/0/true/Equity"/>
        <s v="2023-12-31-R-238575/0/81153/0/true/Equity"/>
        <s v="2023-12-31-R-238575/0/82036007/0/true/Equity"/>
        <s v="2023-12-31-R-238575/0/82968670/0/true/Equity"/>
        <s v="2023-12-31-R-238575/0/83778827/0/true/Corporate Bond"/>
        <s v="2023-12-31-R-238575/0/83858112/0/true/Equity"/>
        <s v="2023-12-31-R-238575/0/84045/0/true/Equity"/>
        <s v="2023-12-31-R-238575/0/84051/0/true/Equity"/>
        <s v="2023-12-31-R-238575/0/84271150/0/true/Equity"/>
        <s v="2023-12-31-R-238575/0/84837/0/true/Equity"/>
        <s v="2023-12-31-R-238575/0/8501/0/true/Equity"/>
        <s v="2023-12-31-R-238575/0/8528/0/true/Equity"/>
        <s v="2023-12-31-R-238575/0/85449/0/true/Equity"/>
        <s v="2023-12-31-R-238575/0/85769/0/true/Equity"/>
        <s v="2023-12-31-R-238575/0/86945/0/true/ADR"/>
        <s v="2023-12-31-R-238575/0/86998778/0/true/Equity"/>
        <s v="2023-12-31-R-238575/0/87203/0/true/Equity"/>
        <s v="2023-12-31-R-238575/0/87281/0/true/Equity"/>
        <s v="2023-12-31-R-238575/0/87332647/0/true/Corporate Bond"/>
        <s v="2023-12-31-R-238575/0/8801/0/true/Equity"/>
        <s v="2023-12-31-R-238575/0/88241/0/true/Equity"/>
        <s v="2023-12-31-R-238575/0/88500556/0/true/Equity"/>
        <s v="2023-12-31-R-238575/0/88538160/0/true/Equity"/>
        <s v="2023-12-31-R-238575/0/88559699/0/true/Equity"/>
        <s v="2023-12-31-R-238575/0/88850/0/true/Equity"/>
        <s v="2023-12-31-R-238575/0/88880193/0/true/Equity"/>
        <s v="2023-12-31-R-238575/0/88880195/0/true/Equity"/>
        <s v="2023-12-31-R-238575/0/89323/0/true/Equity"/>
        <s v="2023-12-31-R-238575/0/89410642/0/true/Equity"/>
        <s v="2023-12-31-R-238575/0/89735371/0/true/Corporate Bond"/>
        <s v="2023-12-31-R-238575/0/89735545/0/true/Equity"/>
        <s v="2023-12-31-R-238575/0/89881/0/true/Equity"/>
        <s v="2023-12-31-R-238575/0/89957618/0/true/Equity"/>
        <s v="2023-12-31-R-238575/0/90783745/0/true/Equity"/>
        <s v="2023-12-31-R-238575/0/91345907/0/true/Corporate Bond"/>
        <s v="2023-12-31-R-238575/0/91383/0/true/Equity"/>
        <s v="2023-12-31-R-238575/0/91511/0/true/Equity"/>
        <s v="2023-12-31-R-238575/0/91638482/0/true/Corporate Bond"/>
        <s v="2023-12-31-R-238575/0/91953/0/true/Equity"/>
        <s v="2023-12-31-R-238575/0/92115/0/true/Equity"/>
        <s v="2023-12-31-R-238575/0/92347474/0/true/Equity"/>
        <s v="2023-12-31-R-238575/0/92875/0/true/Equity"/>
        <s v="2023-12-31-R-238575/0/93176651/0/true/Equity"/>
        <s v="2023-12-31-R-238575/0/93810693/0/true/Equity"/>
        <s v="2023-12-31-R-238575/0/9395/0/true/Equity"/>
        <s v="2023-12-31-R-238575/0/94819/0/true/Equity"/>
        <s v="2023-12-31-R-238575/0/95386/0/true/Equity"/>
        <s v="2023-12-31-R-238575/0/95685743/0/true/Equity"/>
        <s v="2023-12-31-R-238575/0/95779302/0/true/Corporate Bond"/>
        <s v="2023-12-31-R-238575/0/95854805/0/true/Equity"/>
        <s v="2023-12-31-R-238575/0/96370/0/true/Equity"/>
        <s v="2023-12-31-R-238575/0/97026901/0/true/Equity"/>
        <s v="2023-12-31-R-238575/0/98202/0/true/Equity"/>
        <s v="2023-12-31-R-238575/0/98701365/0/true/Corporate Bond"/>
        <s v="2023-12-31-R-238575/0/98985/0/true/Equity"/>
        <s v="2023-12-31-R-238575/0/99400457/0/true/Equity"/>
        <s v="2023-12-31-R-238575/0/99460490/0/true/Corporate Bond"/>
        <s v="2023-12-31-R-238575/0/99638/0/true/Equity"/>
        <s v="2023-12-31-R-238578/0/137533404/0/true/Index Future"/>
        <s v="2023-12-31-R-238578/0/169945132/0/true/Index Future"/>
        <s v="2023-12-31-R-238578/0/169945191/0/true/Index Future"/>
        <s v="2023-12-31-R-238578/0/177824259/0/true/Index Future"/>
        <s v="2023-12-31-R-238578/0/179214745/0/true/Index Future"/>
        <s v="2023-12-31-R-238578/0/180757256/0/true/Bond Future"/>
        <s v="2023-12-31-R-238578/0/180757260/0/true/Bond Future"/>
        <s v="2023-12-31-R-238578/0/181253123/0/true/Bond Future"/>
        <s v="2023-12-31-R-238578/0/181253124/0/true/Bond Future"/>
        <s v="2023-12-31-R-238581/0/166776437/0/true/CDS"/>
        <s v="2023-12-31-R-238581/0/175535176/0/true/Overnight Interest Rate Swap"/>
        <s v="2023-12-31-R-238581/0/175833098/0/true/Overnight Interest Rate Swap"/>
        <s v="2023-12-31-R-238581/0/176411086/0/true/Overnight Interest Rate Swap"/>
        <s v="2023-12-31-R-238581/0/177386289/0/true/Overnight Interest Rate Swap"/>
        <s v="2023-12-31-R-238581/0/178320622/0/true/Overnight Interest Rate Swap"/>
        <s v="2023-12-31-R-238581/0/178386162/0/true/Overnight Interest Rate Swap"/>
        <s v="2023-12-31-R-238581/0/178449968/0/true/Overnight Interest Rate Swap"/>
        <s v="2023-12-31-R-238581/0/179134824/0/true/Overnight Interest Rate Swap"/>
        <s v="2023-12-31-R-238581/0/179134825/0/true/Overnight Interest Rate Swap"/>
        <s v="2023-12-31-R-238581/0/179426380/0/true/Overnight Interest Rate Swap"/>
        <s v="2023-12-31-R-238581/0/179668898/0/true/Overnight Interest Rate Swap"/>
        <s v="2023-12-31-R-238581/0/179669228/0/true/Overnight Interest Rate Swap"/>
        <s v="2023-12-31-R-238581/0/179801533/0/true/Overnight Interest Rate Swap"/>
        <s v="2023-12-31-R-238581/0/179823675/0/true/Overnight Interest Rate Swap"/>
        <s v="2023-12-31-R-238581/0/180038791/0/true/Overnight Interest Rate Swap"/>
        <s v="2023-12-31-R-238581/0/180110147/0/true/Overnight Interest Rate Swap"/>
        <s v="2023-12-31-R-238581/0/180215344/0/true/Overnight Interest Rate Swap"/>
        <s v="2023-12-31-R-238581/0/180215346/0/true/Overnight Interest Rate Swap"/>
        <s v="2023-12-31-R-238581/0/180216826/0/true/Overnight Interest Rate Swap"/>
        <s v="2023-12-31-R-238581/0/180261621/0/true/Overnight Interest Rate Swap"/>
        <s v="2023-12-31-R-238581/0/180744278/0/true/Overnight Interest Rate Swap"/>
        <s v="2023-12-31-R-238581/0/180744279/0/true/Overnight Interest Rate Swap"/>
        <s v="2023-12-31-R-238581/0/180989838/0/true/Overnight Interest Rate Swap"/>
        <s v="2023-12-31-R-238581/0/180993840/0/true/Overnight Interest Rate Swap"/>
        <s v="2023-12-31-R-238581/0/181017368/0/true/Overnight Interest Rate Swap"/>
        <s v="2023-12-31-R-238581/0/181241705/0/true/Overnight Interest Rate Swap"/>
        <s v="2023-12-31-R-238581/0/181403376/0/true/Overnight Interest Rate Swap"/>
        <s v="2023-12-31-R-238581/0/181411776/0/true/Overnight Interest Rate Swap"/>
        <s v="2023-12-31-R-238581/0/181411865/0/true/Overnight Interest Rate Swap"/>
        <s v="2023-12-31-R-238581/0/181458653/0/true/Overnight Interest Rate Swap"/>
        <s v="2023-12-31-R-238581/0/181667499/0/true/Overnight Interest Rate Swap"/>
        <s v="2023-12-31-R-238581/0/181667500/0/true/Overnight Interest Rate Swap"/>
        <s v="2023-12-31-R-238581/0/181727095/0/true/Overnight Interest Rate Swap"/>
        <s v="2023-12-31-R-238581/0/182083044/0/true/Overnight Interest Rate Swap"/>
        <s v="2023-12-31-R-238581/0/182083045/0/true/Overnight Interest Rate Swap"/>
        <s v="2023-12-31-R-238581/0/182397565/0/true/Overnight Interest Rate Swap"/>
        <s v="2023-12-31-R-238581/0/182438637/0/true/Overnight Interest Rate Swap"/>
        <s v="2023-12-31-R-238581/0/182506687/0/true/Overnight Interest Rate Swap"/>
        <s v="2023-12-31-R-238581/0/182884911/0/true/Overnight Interest Rate Swap"/>
        <s v="2023-12-31-R-238581/0/182935284/0/true/Overnight Interest Rate Swap"/>
        <s v="2023-12-31-R-238581/0/183151896/0/true/Overnight Interest Rate Swap"/>
        <s v="2023-12-31-R-238581/0/183202944/0/true/Overnight Interest Rate Swap"/>
        <s v="2023-12-31-R-238581/0/184275189/0/true/Overnight Interest Rate Swap"/>
        <s v="2023-12-31-R-238581/0/184437216/0/true/Overnight Interest Rate Swap"/>
        <s v="2023-12-31-R-238581/0/184515707/0/true/Overnight Interest Rate Swap"/>
        <s v="2023-12-31-R-238581/0/184579310/0/true/Overnight Interest Rate Swap"/>
        <s v="2023-12-31-R-238581/0/184998893/0/true/Overnight Interest Rate Swap"/>
        <s v="2023-12-31-R-238581/0/185047380/0/true/Overnight Interest Rate Swap"/>
        <s v="2023-12-31-R-238581/0/185047381/0/true/Overnight Interest Rate Swap"/>
        <s v="2023-12-31-R-238581/0/185156824/0/true/CDS"/>
        <s v="2023-12-31-R-238581/0/185202737/0/true/Overnight Interest Rate Swap"/>
        <s v="2023-12-31-R-238581/0/185370582/0/true/Overnight Interest Rate Swap"/>
        <s v="2023-12-31-R-238581/0/185382410/0/true/Overnight Interest Rate Swap"/>
        <s v="2023-12-31-R-238581/0/185444922/0/true/Overnight Interest Rate Swap"/>
        <s v="2023-12-31-R-238581/0/185444923/0/true/Overnight Interest Rate Swap"/>
        <s v="2023-12-31-R-238581/0/185555217/0/true/Overnight Interest Rate Swap"/>
        <s v="2023-12-31-R-238581/0/185581679/0/true/Overnight Interest Rate Swap"/>
        <s v="2023-12-31-R-238581/0/185659357/0/true/Overnight Interest Rate Swap"/>
        <s v="2023-12-31-R-238581/0/185659361/0/true/Overnight Interest Rate Swap"/>
        <s v="2023-12-31-R-238581/0/185695706/0/true/Overnight Interest Rate Swap"/>
        <s v="2023-12-31-R-238581/0/186308199/0/true/Overnight Interest Rate Swap"/>
        <s v="2023-12-31-R-238581/0/186308892/0/true/Overnight Interest Rate Swap"/>
        <s v="2023-12-31-R-238581/0/186713831/0/true/Overnight Interest Rate Swap"/>
        <s v="2023-12-31-R-238581/0/186780246/0/true/Overnight Interest Rate Swap"/>
        <s v="2023-12-31-R-238581/0/186866058/0/true/Overnight Interest Rate Swap"/>
        <s v="2023-12-31-R-238581/0/186866666/0/true/CDS"/>
        <s v="2023-12-31-R-238581/0/186926299/0/true/Overnight Interest Rate Swap"/>
        <s v="2023-12-31-R-238581/0/186927174/0/true/Overnight Interest Rate Swap"/>
        <s v="2023-12-31-R-238581/0/186955032/0/true/Overnight Interest Rate Swap"/>
        <s v="2023-12-31-R-238581/0/187459400/0/true/Overnight Interest Rate Swap"/>
        <s v="2023-12-31-R-238581/0/187466494/0/true/Overnight Interest Rate Swap"/>
        <s v="2023-12-31-R-238581/0/187705315/0/true/Overnight Interest Rate Swap"/>
        <s v="2023-12-31-R-238581/0/187954047/0/true/Overnight Interest Rate Swap"/>
        <s v="2023-12-31-R-238581/0/187954048/0/true/Overnight Interest Rate Swap"/>
        <s v="2023-12-31-R-238581/0/188352062/0/true/Overnight Interest Rate Swap"/>
        <s v="2023-12-31-R-238581/0/188419514/0/true/Overnight Interest Rate Swap"/>
        <s v="2023-12-31-R-238581/0/188546540/0/true/Overnight Interest Rate Swap"/>
        <s v="2023-12-31-R-238581/0/188826494/0/true/Overnight Interest Rate Swap"/>
        <s v="2023-12-31-R-238581/0/189434091/0/true/Overnight Interest Rate Swap"/>
        <s v="2023-12-31-R-238581/0/189501356/0/true/CDS"/>
        <s v="2023-12-31-R-238581/0/189501498/0/true/Overnight Interest Rate Swap"/>
        <s v="2023-12-31-R-238581/0/189501501/0/true/Overnight Interest Rate Swap"/>
        <s v="2023-12-31-R-238581/0/189513578/0/true/CDS"/>
        <s v="2023-12-31-R-238581/0/189879416/0/true/Overnight Interest Rate Swap"/>
        <s v="2023-12-31-R-238581/0/189945291/0/true/CDS"/>
        <s v="2023-12-31-R-238581/0/190022413/0/true/Overnight Interest Rate Swap"/>
        <s v="2023-12-31-R-238581/0/190022416/0/true/Overnight Interest Rate Swap"/>
        <s v="2023-12-31-R-238581/0/190717556/0/true/Overnight Interest Rate Swap"/>
        <s v="2023-12-31-R-238581/0/190717558/0/true/Overnight Interest Rate Swap"/>
        <s v="2023-12-31-R-238581/0/190809975/0/true/Overnight Interest Rate Swap"/>
        <s v="2023-12-31-R-238581/0/190922170/0/true/Overnight Interest Rate Swap"/>
        <s v="2023-12-31-R-238581/0/190922172/0/true/Overnight Interest Rate Swap"/>
        <s v="2023-12-31-R-238584/0/190353970/0/true/Credit Index Swaption"/>
        <s v="2023-12-31-R-238584/0/190928670/0/true/Credit Index Swaption"/>
        <s v="2023-12-31-R-238587/0/10130440/0/true/Preferred"/>
        <s v="2023-12-31-R-238587/0/102081452/0/true/Corporate Bond"/>
        <s v="2023-12-31-R-238587/0/104000044/0/true/Corporate Bond"/>
        <s v="2023-12-31-R-238587/0/104729204/0/true/Convertible Bond"/>
        <s v="2023-12-31-R-238587/0/104892070/0/true/Corporate Bond"/>
        <s v="2023-12-31-R-238587/0/109599893/0/true/Corporate Bond"/>
        <s v="2023-12-31-R-238587/0/110025529/0/true/Corporate Bond"/>
        <s v="2023-12-31-R-238587/0/111285338/0/true/Corporate Bond"/>
        <s v="2023-12-31-R-238587/0/111310349/0/true/Corporate Bond"/>
        <s v="2023-12-31-R-238587/0/111722800/0/true/Equity"/>
        <s v="2023-12-31-R-238587/0/111748362/0/true/Corporate Bond"/>
        <s v="2023-12-31-R-238587/0/114120676/0/true/Corporate Bond"/>
        <s v="2023-12-31-R-238587/0/114146011/0/true/Corporate Bond"/>
        <s v="2023-12-31-R-238587/0/114545128/0/true/Corporate Bond"/>
        <s v="2023-12-31-R-238587/0/114912880/0/true/Equity"/>
        <s v="2023-12-31-R-238587/0/115801284/0/true/Corporate Bond"/>
        <s v="2023-12-31-R-238587/0/116583413/0/true/Equity"/>
        <s v="2023-12-31-R-238587/0/117704469/0/true/Corporate Bond"/>
        <s v="2023-12-31-R-238587/0/119337964/0/true/Corporate Bond"/>
        <s v="2023-12-31-R-238587/0/119338636/0/true/Equity"/>
        <s v="2023-12-31-R-238587/0/120580625/0/true/Corporate Bond"/>
        <s v="2023-12-31-R-238587/0/120590585/0/true/Corporate Bond"/>
        <s v="2023-12-31-R-238587/0/121863942/0/true/Equity"/>
        <s v="2023-12-31-R-238587/0/121966869/0/true/Corporate Bond"/>
        <s v="2023-12-31-R-238587/0/122062035/0/true/Convertible Bond"/>
        <s v="2023-12-31-R-238587/0/122075831/0/true/Corporate Bond"/>
        <s v="2023-12-31-R-238587/0/1226094/0/true/Equity"/>
        <s v="2023-12-31-R-238587/0/1226542/0/true/Preferred"/>
        <s v="2023-12-31-R-238587/0/1226595/0/true/Equity"/>
        <s v="2023-12-31-R-238587/0/1226613/0/true/Equity"/>
        <s v="2023-12-31-R-238587/0/1226921/0/true/Equity"/>
        <s v="2023-12-31-R-238587/0/1228102/0/true/Equity"/>
        <s v="2023-12-31-R-238587/0/1228765/0/true/Equity"/>
        <s v="2023-12-31-R-238587/0/1228794/0/true/Equity"/>
        <s v="2023-12-31-R-238587/0/1229543/0/true/Equity"/>
        <s v="2023-12-31-R-238587/0/1229559/0/true/Equity"/>
        <s v="2023-12-31-R-238587/0/1229608/0/true/Equity"/>
        <s v="2023-12-31-R-238587/0/1229623/0/true/Equity"/>
        <s v="2023-12-31-R-238587/0/123181044/0/true/Corporate Bond"/>
        <s v="2023-12-31-R-238587/0/124003201/0/true/Equity"/>
        <s v="2023-12-31-R-238587/0/124018073/0/true/Corporate Bond"/>
        <s v="2023-12-31-R-238587/0/124305274/0/true/Corporate Bond"/>
        <s v="2023-12-31-R-238587/0/125055253/0/true/Corporate Bond"/>
        <s v="2023-12-31-R-238587/0/125215537/0/true/Corporate Bond"/>
        <s v="2023-12-31-R-238587/0/126916070/0/true/Corporate Bond"/>
        <s v="2023-12-31-R-238587/0/127642648/0/true/Equity"/>
        <s v="2023-12-31-R-238587/0/128550682/0/true/Equity"/>
        <s v="2023-12-31-R-238587/0/128726707/0/true/Corporate Bond"/>
        <s v="2023-12-31-R-238587/0/1299203/0/true/Equity"/>
        <s v="2023-12-31-R-238587/0/130217564/0/true/Equity"/>
        <s v="2023-12-31-R-238587/0/1308881/0/true/Equity"/>
        <s v="2023-12-31-R-238587/0/1309052/0/true/Equity"/>
        <s v="2023-12-31-R-238587/0/131262362/0/true/Equity"/>
        <s v="2023-12-31-R-238587/0/131506689/0/true/Corporate Bond"/>
        <s v="2023-12-31-R-238587/0/131506693/0/true/Corporate Bond"/>
        <s v="2023-12-31-R-238587/0/131794789/0/true/Corporate Bond"/>
        <s v="2023-12-31-R-238587/0/131954675/0/true/Corporate Bond"/>
        <s v="2023-12-31-R-238587/0/132284703/0/true/Corporate Bond"/>
        <s v="2023-12-31-R-238587/0/1324663/0/true/Equity"/>
        <s v="2023-12-31-R-238587/0/134040341/0/true/Equity"/>
        <s v="2023-12-31-R-238587/0/134326973/0/true/Convertible Bond"/>
        <s v="2023-12-31-R-238587/0/134475426/0/true/Corporate Bond"/>
        <s v="2023-12-31-R-238587/0/134531360/0/true/Convertible Bond"/>
        <s v="2023-12-31-R-238587/0/134697010/0/true/Corporate Bond"/>
        <s v="2023-12-31-R-238587/0/134713717/0/true/Equity"/>
        <s v="2023-12-31-R-238587/0/134741669/0/true/Corporate Bond"/>
        <s v="2023-12-31-R-238587/0/135960490/0/true/Govt/Treasury/Central Bank"/>
        <s v="2023-12-31-R-238587/0/136294045/0/true/Corporate Bond"/>
        <s v="2023-12-31-R-238587/0/136663263/0/true/Corporate Bond"/>
        <s v="2023-12-31-R-238587/0/136663264/0/true/Corporate Bond"/>
        <s v="2023-12-31-R-238587/0/137585125/0/true/Corporate Bond"/>
        <s v="2023-12-31-R-238587/0/137692/0/true/Equity"/>
        <s v="2023-12-31-R-238587/0/137763557/0/true/Equity"/>
        <s v="2023-12-31-R-238587/0/138804190/0/true/Corporate Bond"/>
        <s v="2023-12-31-R-238587/0/139058647/0/true/Corporate Bond"/>
        <s v="2023-12-31-R-238587/0/140143431/0/true/Govt/Treasury/Central Bank"/>
        <s v="2023-12-31-R-238587/0/140520251/0/true/Corporate Bond"/>
        <s v="2023-12-31-R-238587/0/141503055/0/true/Convertible Bond"/>
        <s v="2023-12-31-R-238587/0/141540511/0/true/Corporate Bond"/>
        <s v="2023-12-31-R-238587/0/142028705/0/true/Convertible Bond"/>
        <s v="2023-12-31-R-238587/0/142352336/0/true/Convertible Bond"/>
        <s v="2023-12-31-R-238587/0/142433630/0/true/Convertible Bond"/>
        <s v="2023-12-31-R-238587/0/142433631/0/true/Convertible Bond"/>
        <s v="2023-12-31-R-238587/0/142477118/0/true/Convertible Bond"/>
        <s v="2023-12-31-R-238587/0/14284315/0/true/Equity"/>
        <s v="2023-12-31-R-238587/0/142985552/0/true/Corporate Bond"/>
        <s v="2023-12-31-R-238587/0/143401340/0/true/Corporate Bond"/>
        <s v="2023-12-31-R-238587/0/143840267/0/true/Convertible Bond"/>
        <s v="2023-12-31-R-238587/0/144687344/0/true/Convertible Bond"/>
        <s v="2023-12-31-R-238587/0/145253890/0/true/Govt/Treasury/Central Bank"/>
        <s v="2023-12-31-R-238587/0/145296264/0/true/Convertible Bond"/>
        <s v="2023-12-31-R-238587/0/148052402/0/true/Corporate Bond"/>
        <s v="2023-12-31-R-238587/0/149080137/0/true/Convertible Bond"/>
        <s v="2023-12-31-R-238587/0/150848723/0/true/Convertible Bond"/>
        <s v="2023-12-31-R-238587/0/153515159/0/true/Govt/Treasury/Central Bank"/>
        <s v="2023-12-31-R-238587/0/154452419/0/true/Convertible Bond"/>
        <s v="2023-12-31-R-238587/0/158197115/0/true/Convertible Bond"/>
        <s v="2023-12-31-R-238587/0/167475594/0/true/Convertible Bond"/>
        <s v="2023-12-31-R-238587/0/169319667/0/true/Convertible Bond"/>
        <s v="2023-12-31-R-238587/0/169445359/0/true/Convertible Bond"/>
        <s v="2023-12-31-R-238587/0/171965242/0/true/Corporate Bond"/>
        <s v="2023-12-31-R-238587/0/172374871/0/true/Corporate Bond"/>
        <s v="2023-12-31-R-238587/0/174182978/0/true/Convertible Bond"/>
        <s v="2023-12-31-R-238587/0/174192075/0/true/Convertible Bond"/>
        <s v="2023-12-31-R-238587/0/174327847/0/true/Convertible Bond"/>
        <s v="2023-12-31-R-238587/0/175010806/0/true/Convertible Bond"/>
        <s v="2023-12-31-R-238587/0/175260576/0/true/Convertible Bond"/>
        <s v="2023-12-31-R-238587/0/175511597/0/true/Corporate Bond"/>
        <s v="2023-12-31-R-238587/0/175561082/0/true/Convertible Bond"/>
        <s v="2023-12-31-R-238587/0/175870357/0/true/Convertible Bond"/>
        <s v="2023-12-31-R-238587/0/176964845/0/true/Convertible Bond"/>
        <s v="2023-12-31-R-238587/0/176979475/0/true/Corporate Bond"/>
        <s v="2023-12-31-R-238587/0/177240567/0/true/Convertible Bond"/>
        <s v="2023-12-31-R-238587/0/177499069/0/true/Convertible Bond"/>
        <s v="2023-12-31-R-238587/0/178611057/0/true/Convertible Bond"/>
        <s v="2023-12-31-R-238587/0/178622529/0/true/Convertible Bond"/>
        <s v="2023-12-31-R-238587/0/178884151/0/true/Corporate Bond"/>
        <s v="2023-12-31-R-238587/0/180489169/0/true/Corporate Bond"/>
        <s v="2023-12-31-R-238587/0/180798347/0/true/Convertible Bond"/>
        <s v="2023-12-31-R-238587/0/181457899/0/true/Convertible Bond"/>
        <s v="2023-12-31-R-238587/0/183151856/0/true/Convertible Bond"/>
        <s v="2023-12-31-R-238587/0/184436678/0/true/Convertible Bond"/>
        <s v="2023-12-31-R-238587/0/184452867/0/true/Convertible Bond"/>
        <s v="2023-12-31-R-238587/0/184564275/0/true/Convertible Bond"/>
        <s v="2023-12-31-R-238587/0/184731025/0/true/Convertible Bond"/>
        <s v="2023-12-31-R-238587/0/184983692/0/true/Convertible Bond"/>
        <s v="2023-12-31-R-238587/0/185552636/0/true/Convertible Bond"/>
        <s v="2023-12-31-R-238587/0/186354817/0/true/Corporate Bond"/>
        <s v="2023-12-31-R-238587/0/186423562/0/true/Convertible Bond"/>
        <s v="2023-12-31-R-238587/0/186611273/0/true/Convertible Bond"/>
        <s v="2023-12-31-R-238587/0/187041755/0/true/Corporate Bond"/>
        <s v="2023-12-31-R-238587/0/187141825/0/true/Convertible Bond"/>
        <s v="2023-12-31-R-238587/0/187141881/0/true/Convertible Bond"/>
        <s v="2023-12-31-R-238587/0/188824414/0/true/Convertible Bond"/>
        <s v="2023-12-31-R-238587/0/189775588/0/true/Convertible Bond"/>
        <s v="2023-12-31-R-238587/0/189816684/0/true/Convertible Bond"/>
        <s v="2023-12-31-R-238587/0/189999889/0/true/Convertible Bond"/>
        <s v="2023-12-31-R-238587/0/191246438/0/true/Convertible Bond"/>
        <s v="2023-12-31-R-238587/0/19536959/0/true/Equity"/>
        <s v="2023-12-31-R-238587/0/20486/0/true/Equity"/>
        <s v="2023-12-31-R-238587/0/22429361/0/true/Equity"/>
        <s v="2023-12-31-R-238587/0/23576441/0/true/Equity"/>
        <s v="2023-12-31-R-238587/0/27225800/0/true/Equity"/>
        <s v="2023-12-31-R-238587/0/30148822/0/true/Equity"/>
        <s v="2023-12-31-R-238587/0/31651840/0/true/Equity"/>
        <s v="2023-12-31-R-238587/0/3235527/0/true/Equity"/>
        <s v="2023-12-31-R-238587/0/32696603/0/true/Corporate Bond"/>
        <s v="2023-12-31-R-238587/0/33002/0/true/Equity"/>
        <s v="2023-12-31-R-238587/0/38198242/0/true/Equity"/>
        <s v="2023-12-31-R-238587/0/39005089/0/true/Equity"/>
        <s v="2023-12-31-R-238587/0/3938/0/true/Equity"/>
        <s v="2023-12-31-R-238587/0/40438164/0/true/Equity"/>
        <s v="2023-12-31-R-238587/0/40478693/0/true/Equity"/>
        <s v="2023-12-31-R-238587/0/40982140/0/true/Equity"/>
        <s v="2023-12-31-R-238587/0/41549919/0/true/Equity"/>
        <s v="2023-12-31-R-238587/0/43464710/0/true/ADR"/>
        <s v="2023-12-31-R-238587/0/45240545/0/true/Equity"/>
        <s v="2023-12-31-R-238587/0/46492/0/true/Equity"/>
        <s v="2023-12-31-R-238587/0/47700641/0/true/Equity"/>
        <s v="2023-12-31-R-238587/0/49926/0/true/Equity"/>
        <s v="2023-12-31-R-238587/0/49940/0/true/Equity"/>
        <s v="2023-12-31-R-238587/0/4999496/0/true/Corporate Bond"/>
        <s v="2023-12-31-R-238587/0/5259582/0/true/Corporate Bond"/>
        <s v="2023-12-31-R-238587/0/54491/0/true/Equity"/>
        <s v="2023-12-31-R-238587/0/56451/0/true/Equity"/>
        <s v="2023-12-31-R-238587/0/58366760/0/true/Equity"/>
        <s v="2023-12-31-R-238587/0/58799860/0/true/Equity"/>
        <s v="2023-12-31-R-238587/0/63856898/0/true/Equity"/>
        <s v="2023-12-31-R-238587/0/6520592/0/true/Equity"/>
        <s v="2023-12-31-R-238587/0/65420510/0/true/Equity"/>
        <s v="2023-12-31-R-238587/0/66220722/0/true/Equity"/>
        <s v="2023-12-31-R-238587/0/66493/0/true/Equity"/>
        <s v="2023-12-31-R-238587/0/70631/0/true/Equity"/>
        <s v="2023-12-31-R-238587/0/71041/0/true/Equity"/>
        <s v="2023-12-31-R-238587/0/71234969/0/true/Equity"/>
        <s v="2023-12-31-R-238587/0/71259/0/true/Equity"/>
        <s v="2023-12-31-R-238587/0/71900652/0/true/Corporate Bond"/>
        <s v="2023-12-31-R-238587/0/74091718/0/true/Corporate Bond"/>
        <s v="2023-12-31-R-238587/0/75043589/0/true/Equity"/>
        <s v="2023-12-31-R-238587/0/76852055/0/true/Corporate Bond"/>
        <s v="2023-12-31-R-238587/0/76867716/0/true/Equity"/>
        <s v="2023-12-31-R-238587/0/77745549/0/true/Corporate Bond"/>
        <s v="2023-12-31-R-238587/0/84350/0/true/Equity"/>
        <s v="2023-12-31-R-238587/0/86998778/0/true/Equity"/>
        <s v="2023-12-31-R-238587/0/87281/0/true/Equity"/>
        <s v="2023-12-31-R-238587/0/87772518/0/true/Equity"/>
        <s v="2023-12-31-R-238587/0/88559699/0/true/Equity"/>
        <s v="2023-12-31-R-238587/0/88880193/0/true/Equity"/>
        <s v="2023-12-31-R-238587/0/89735371/0/true/Corporate Bond"/>
        <s v="2023-12-31-R-238587/0/89957618/0/true/Equity"/>
        <s v="2023-12-31-R-238587/0/91562816/0/true/Corporate Bond"/>
        <s v="2023-12-31-R-238587/0/92410/0/true/Equity"/>
        <s v="2023-12-31-R-238587/0/93176651/0/true/Equity"/>
        <s v="2023-12-31-R-238587/0/94160348/0/true/Convertible Bond"/>
        <s v="2023-12-31-R-238587/0/95685743/0/true/Equity"/>
        <s v="2023-12-31-R-238587/0/95854805/0/true/Equity"/>
        <s v="2023-12-31-R-238593/0/190928706/0/true/Credit Index Swaption"/>
        <s v="2023-12-31-R-238596/0/1308691/116366/true/Equity"/>
        <s v="2023-12-31-R-238596/0/174336971/100462/true/Term Loan"/>
        <s v="2023-12-31-R-238596/0/176643332/109222/true/Term Loan"/>
        <s v="2023-12-31-R-238596/0/183185404/103871/true/Term Loan"/>
        <s v="2023-12-31-R-241450/0/101191/0/true/Equity"/>
        <s v="2023-12-31-R-241450/0/10130631/0/true/Preferred"/>
        <s v="2023-12-31-R-241450/0/104316091/0/true/Corporate Bond"/>
        <s v="2023-12-31-R-241450/0/104729204/0/true/Convertible Bond"/>
        <s v="2023-12-31-R-241450/0/104815336/0/true/Corporate Bond"/>
        <s v="2023-12-31-R-241450/0/105093563/0/true/Equity"/>
        <s v="2023-12-31-R-241450/0/107929828/0/true/Equity"/>
        <s v="2023-12-31-R-241450/0/111310349/0/true/Corporate Bond"/>
        <s v="2023-12-31-R-241450/0/112137/0/true/Equity"/>
        <s v="2023-12-31-R-241450/0/113556123/0/true/Equity"/>
        <s v="2023-12-31-R-241450/0/114545128/0/true/Corporate Bond"/>
        <s v="2023-12-31-R-241450/0/114912880/0/true/Equity"/>
        <s v="2023-12-31-R-241450/0/115423175/0/true/Corporate Bond"/>
        <s v="2023-12-31-R-241450/0/115801284/0/true/Corporate Bond"/>
        <s v="2023-12-31-R-241450/0/116539753/0/true/Corporate Bond"/>
        <s v="2023-12-31-R-241450/0/116583413/0/true/Equity"/>
        <s v="2023-12-31-R-241450/0/117315023/0/true/Equity"/>
        <s v="2023-12-31-R-241450/0/117704469/0/true/Corporate Bond"/>
        <s v="2023-12-31-R-241450/0/119338636/0/true/Equity"/>
        <s v="2023-12-31-R-241450/0/119468564/0/true/Corporate Bond"/>
        <s v="2023-12-31-R-241450/0/120580625/0/true/Corporate Bond"/>
        <s v="2023-12-31-R-241450/0/120590585/0/true/Corporate Bond"/>
        <s v="2023-12-31-R-241450/0/120900493/0/true/Corporate Bond"/>
        <s v="2023-12-31-R-241450/0/120900497/0/true/Corporate Bond"/>
        <s v="2023-12-31-R-241450/0/121863942/0/true/Equity"/>
        <s v="2023-12-31-R-241450/0/122062035/0/true/Convertible Bond"/>
        <s v="2023-12-31-R-241450/0/1226094/0/true/Equity"/>
        <s v="2023-12-31-R-241450/0/1226108/0/true/Equity"/>
        <s v="2023-12-31-R-241450/0/1226613/0/true/Equity"/>
        <s v="2023-12-31-R-241450/0/1227876/0/true/Equity"/>
        <s v="2023-12-31-R-241450/0/1228008/0/true/Equity"/>
        <s v="2023-12-31-R-241450/0/1228062/0/true/Equity"/>
        <s v="2023-12-31-R-241450/0/1228102/0/true/Equity"/>
        <s v="2023-12-31-R-241450/0/1228157/0/true/Equity"/>
        <s v="2023-12-31-R-241450/0/1228347/0/true/Equity"/>
        <s v="2023-12-31-R-241450/0/1228486/0/true/Equity"/>
        <s v="2023-12-31-R-241450/0/1228751/0/true/Equity"/>
        <s v="2023-12-31-R-241450/0/1228765/0/true/Equity"/>
        <s v="2023-12-31-R-241450/0/1228794/0/true/Equity"/>
        <s v="2023-12-31-R-241450/0/122896641/0/true/Corporate Bond"/>
        <s v="2023-12-31-R-241450/0/122896694/0/true/Corporate Bond"/>
        <s v="2023-12-31-R-241450/0/1229026/0/true/Equity"/>
        <s v="2023-12-31-R-241450/0/1229543/0/true/Equity"/>
        <s v="2023-12-31-R-241450/0/1229559/0/true/Equity"/>
        <s v="2023-12-31-R-241450/0/1229608/0/true/Equity"/>
        <s v="2023-12-31-R-241450/0/1229623/0/true/Equity"/>
        <s v="2023-12-31-R-241450/0/1232552/0/true/Equity"/>
        <s v="2023-12-31-R-241450/0/123951166/0/true/Corporate Bond"/>
        <s v="2023-12-31-R-241450/0/124018073/0/true/Corporate Bond"/>
        <s v="2023-12-31-R-241450/0/124305274/0/true/Corporate Bond"/>
        <s v="2023-12-31-R-241450/0/125055253/0/true/Corporate Bond"/>
        <s v="2023-12-31-R-241450/0/125215537/0/true/Corporate Bond"/>
        <s v="2023-12-31-R-241450/0/126916070/0/true/Corporate Bond"/>
        <s v="2023-12-31-R-241450/0/126916092/0/true/Corporate Bond"/>
        <s v="2023-12-31-R-241450/0/127080765/0/true/Corporate Bond"/>
        <s v="2023-12-31-R-241450/0/1273549/0/true/Equity"/>
        <s v="2023-12-31-R-241450/0/127923636/0/true/Corporate Bond"/>
        <s v="2023-12-31-R-241450/0/128232582/0/true/Convertible Bond"/>
        <s v="2023-12-31-R-241450/0/128549449/0/true/Corporate Bond"/>
        <s v="2023-12-31-R-241450/0/128726707/0/true/Corporate Bond"/>
        <s v="2023-12-31-R-241450/0/130321621/0/true/Corporate Bond"/>
        <s v="2023-12-31-R-241450/0/130598/0/true/Equity"/>
        <s v="2023-12-31-R-241450/0/13066068/0/true/Equity"/>
        <s v="2023-12-31-R-241450/0/130695076/0/true/Convertible Bond"/>
        <s v="2023-12-31-R-241450/0/1308550/0/true/Equity"/>
        <s v="2023-12-31-R-241450/0/1308691/0/true/Equity"/>
        <s v="2023-12-31-R-241450/0/1308881/0/true/Equity"/>
        <s v="2023-12-31-R-241450/0/1308982/0/true/Equity"/>
        <s v="2023-12-31-R-241450/0/1309506/0/true/Equity"/>
        <s v="2023-12-31-R-241450/0/1309553/0/true/Equity"/>
        <s v="2023-12-31-R-241450/0/131419045/0/true/Corporate Bond"/>
        <s v="2023-12-31-R-241450/0/131794789/0/true/Corporate Bond"/>
        <s v="2023-12-31-R-241450/0/131954675/0/true/Corporate Bond"/>
        <s v="2023-12-31-R-241450/0/132194832/0/true/Corporate Bond"/>
        <s v="2023-12-31-R-241450/0/132243587/0/true/Corporate Bond"/>
        <s v="2023-12-31-R-241450/0/1324663/0/true/Equity"/>
        <s v="2023-12-31-R-241450/0/1335844/0/true/Equity"/>
        <s v="2023-12-31-R-241450/0/133653320/0/true/Convertible Bond"/>
        <s v="2023-12-31-R-241450/0/134016/0/true/Equity"/>
        <s v="2023-12-31-R-241450/0/134326973/0/true/Convertible Bond"/>
        <s v="2023-12-31-R-241450/0/134475426/0/true/Corporate Bond"/>
        <s v="2023-12-31-R-241450/0/134531360/0/true/Convertible Bond"/>
        <s v="2023-12-31-R-241450/0/134713717/0/true/Equity"/>
        <s v="2023-12-31-R-241450/0/135666663/0/true/Corporate Bond"/>
        <s v="2023-12-31-R-241450/0/136294045/0/true/Corporate Bond"/>
        <s v="2023-12-31-R-241450/0/136345975/0/true/Corporate Bond"/>
        <s v="2023-12-31-R-241450/0/136684197/0/true/Convertible Bond"/>
        <s v="2023-12-31-R-241450/0/137626472/0/true/Corporate Bond"/>
        <s v="2023-12-31-R-241450/0/137692/0/true/Equity"/>
        <s v="2023-12-31-R-241450/0/137737280/0/true/Corporate Bond"/>
        <s v="2023-12-31-R-241450/0/138262483/0/true/Convertible Bond"/>
        <s v="2023-12-31-R-241450/0/138751328/0/true/Corporate Bond"/>
        <s v="2023-12-31-R-241450/0/138804190/0/true/Corporate Bond"/>
        <s v="2023-12-31-R-241450/0/139058647/0/true/Corporate Bond"/>
        <s v="2023-12-31-R-241450/0/139367632/0/true/Convertible Bond"/>
        <s v="2023-12-31-R-241450/0/140143325/0/true/Govt/Treasury/Central Bank"/>
        <s v="2023-12-31-R-241450/0/141503055/0/true/Convertible Bond"/>
        <s v="2023-12-31-R-241450/0/141540511/0/true/Corporate Bond"/>
        <s v="2023-12-31-R-241450/0/141766173/0/true/Convertible Bond"/>
        <s v="2023-12-31-R-241450/0/142352336/0/true/Convertible Bond"/>
        <s v="2023-12-31-R-241450/0/142433630/0/true/Convertible Bond"/>
        <s v="2023-12-31-R-241450/0/142433631/0/true/Convertible Bond"/>
        <s v="2023-12-31-R-241450/0/142436653/0/true/Convertible Bond"/>
        <s v="2023-12-31-R-241450/0/142477118/0/true/Convertible Bond"/>
        <s v="2023-12-31-R-241450/0/142667672/0/true/Convertible Bond"/>
        <s v="2023-12-31-R-241450/0/14284315/0/true/Equity"/>
        <s v="2023-12-31-R-241450/0/142876448/0/true/Corporate Bond"/>
        <s v="2023-12-31-R-241450/0/142937029/0/true/Convertible Bond"/>
        <s v="2023-12-31-R-241450/0/142985552/0/true/Corporate Bond"/>
        <s v="2023-12-31-R-241450/0/143401340/0/true/Corporate Bond"/>
        <s v="2023-12-31-R-241450/0/143522858/0/true/Convertible Bond"/>
        <s v="2023-12-31-R-241450/0/143523411/0/true/Corporate Bond"/>
        <s v="2023-12-31-R-241450/0/144264904/0/true/Corporate Bond"/>
        <s v="2023-12-31-R-241450/0/144687344/0/true/Convertible Bond"/>
        <s v="2023-12-31-R-241450/0/145253890/0/true/Govt/Treasury/Central Bank"/>
        <s v="2023-12-31-R-241450/0/145254097/0/true/Govt/Treasury/Central Bank"/>
        <s v="2023-12-31-R-241450/0/147422651/0/true/Corporate Bond"/>
        <s v="2023-12-31-R-241450/0/148052402/0/true/Corporate Bond"/>
        <s v="2023-12-31-R-241450/0/149080137/0/true/Convertible Bond"/>
        <s v="2023-12-31-R-241450/0/150848723/0/true/Convertible Bond"/>
        <s v="2023-12-31-R-241450/0/152950500/0/true/Equity"/>
        <s v="2023-12-31-R-241450/0/153515159/0/true/Govt/Treasury/Central Bank"/>
        <s v="2023-12-31-R-241450/0/153515188/0/true/Govt/Treasury/Central Bank"/>
        <s v="2023-12-31-R-241450/0/154452419/0/true/Convertible Bond"/>
        <s v="2023-12-31-R-241450/0/154452425/0/true/Convertible Bond"/>
        <s v="2023-12-31-R-241450/0/15524598/0/true/Equity"/>
        <s v="2023-12-31-R-241450/0/159682453/0/true/Corporate Bond"/>
        <s v="2023-12-31-R-241450/0/165153312/0/true/Corporate Bond"/>
        <s v="2023-12-31-R-241450/0/165338013/0/true/Govt/Treasury/Central Bank"/>
        <s v="2023-12-31-R-241450/0/165338025/0/true/Govt/Treasury/Central Bank"/>
        <s v="2023-12-31-R-241450/0/166562521/0/true/Govt/Treasury/Central Bank"/>
        <s v="2023-12-31-R-241450/0/167444058/0/true/Corporate Bond"/>
        <s v="2023-12-31-R-241450/0/167475594/0/true/Convertible Bond"/>
        <s v="2023-12-31-R-241450/0/167595828/0/true/Convertible Bond"/>
        <s v="2023-12-31-R-241450/0/167626102/0/true/Govt/Treasury/Central Bank"/>
        <s v="2023-12-31-R-241450/0/168681554/0/true/Convertible Bond"/>
        <s v="2023-12-31-R-241450/0/169319667/0/true/Convertible Bond"/>
        <s v="2023-12-31-R-241450/0/169388962/0/true/Corporate Bond"/>
        <s v="2023-12-31-R-241450/0/169445359/0/true/Convertible Bond"/>
        <s v="2023-12-31-R-241450/0/169667328/0/true/Convertible Bond"/>
        <s v="2023-12-31-R-241450/0/171130225/0/true/Corporate Bond"/>
        <s v="2023-12-31-R-241450/0/171132472/0/true/Corporate Bond"/>
        <s v="2023-12-31-R-241450/0/171685255/0/true/Equity"/>
        <s v="2023-12-31-R-241450/0/172029938/0/true/Govt/Treasury/Central Bank"/>
        <s v="2023-12-31-R-241450/0/172295907/0/true/Convertible Bond"/>
        <s v="2023-12-31-R-241450/0/172374871/0/true/Corporate Bond"/>
        <s v="2023-12-31-R-241450/0/173278074/0/true/Govt/Treasury/Central Bank"/>
        <s v="2023-12-31-R-241450/0/173278098/0/true/Govt/Treasury/Central Bank"/>
        <s v="2023-12-31-R-241450/0/173819784/0/true/Corporate Bond"/>
        <s v="2023-12-31-R-241450/0/173988192/0/true/Govt/Treasury/Central Bank"/>
        <s v="2023-12-31-R-241450/0/174182978/0/true/Convertible Bond"/>
        <s v="2023-12-31-R-241450/0/174327847/0/true/Convertible Bond"/>
        <s v="2023-12-31-R-241450/0/174424188/0/true/Convertible Bond"/>
        <s v="2023-12-31-R-241450/0/174937305/0/true/Convertible Bond"/>
        <s v="2023-12-31-R-241450/0/175260576/0/true/Convertible Bond"/>
        <s v="2023-12-31-R-241450/0/175281671/0/true/Corporate Bond"/>
        <s v="2023-12-31-R-241450/0/175281672/0/true/Corporate Bond"/>
        <s v="2023-12-31-R-241450/0/175560903/0/true/Convertible Bond"/>
        <s v="2023-12-31-R-241450/0/175561082/0/true/Convertible Bond"/>
        <s v="2023-12-31-R-241450/0/175870357/0/true/Convertible Bond"/>
        <s v="2023-12-31-R-241450/0/176649454/0/true/Corporate Bond"/>
        <s v="2023-12-31-R-241450/0/176673819/0/true/Convertible Bond"/>
        <s v="2023-12-31-R-241450/0/176964845/0/true/Convertible Bond"/>
        <s v="2023-12-31-R-241450/0/176979475/0/true/Corporate Bond"/>
        <s v="2023-12-31-R-241450/0/177240567/0/true/Convertible Bond"/>
        <s v="2023-12-31-R-241450/0/177499069/0/true/Convertible Bond"/>
        <s v="2023-12-31-R-241450/0/177537280/0/true/Corporate Bond"/>
        <s v="2023-12-31-R-241450/0/178335395/0/true/Govt/Treasury/Central Bank"/>
        <s v="2023-12-31-R-241450/0/178335406/0/true/Govt/Treasury/Central Bank"/>
        <s v="2023-12-31-R-241450/0/178611057/0/true/Convertible Bond"/>
        <s v="2023-12-31-R-241450/0/178622529/0/true/Convertible Bond"/>
        <s v="2023-12-31-R-241450/0/178652197/0/true/Govt/Treasury/Central Bank"/>
        <s v="2023-12-31-R-241450/0/179746379/0/true/Corporate Bond"/>
        <s v="2023-12-31-R-241450/0/179938049/0/true/Convertible Bond"/>
        <s v="2023-12-31-R-241450/0/179963133/0/true/Convertible Bond"/>
        <s v="2023-12-31-R-241450/0/180750489/0/true/Corporate Bond"/>
        <s v="2023-12-31-R-241450/0/180798347/0/true/Convertible Bond"/>
        <s v="2023-12-31-R-241450/0/181365664/0/true/Convertible Bond"/>
        <s v="2023-12-31-R-241450/0/181457109/0/true/Convertible Bond"/>
        <s v="2023-12-31-R-241450/0/181457899/0/true/Convertible Bond"/>
        <s v="2023-12-31-R-241450/0/182767624/0/true/Govt/Treasury/Central Bank"/>
        <s v="2023-12-31-R-241450/0/182767634/0/true/Govt/Treasury/Central Bank"/>
        <s v="2023-12-31-R-241450/0/183151856/0/true/Convertible Bond"/>
        <s v="2023-12-31-R-241450/0/183254804/0/true/Convertible Bond"/>
        <s v="2023-12-31-R-241450/0/183353119/0/true/Govt/Treasury/Central Bank"/>
        <s v="2023-12-31-R-241450/0/183593512/0/true/Convertible Bond"/>
        <s v="2023-12-31-R-241450/0/184436678/0/true/Convertible Bond"/>
        <s v="2023-12-31-R-241450/0/184452867/0/true/Convertible Bond"/>
        <s v="2023-12-31-R-241450/0/184564275/0/true/Convertible Bond"/>
        <s v="2023-12-31-R-241450/0/184731025/0/true/Convertible Bond"/>
        <s v="2023-12-31-R-241450/0/184744841/0/true/Corporate Bond"/>
        <s v="2023-12-31-R-241450/0/184983692/0/true/Convertible Bond"/>
        <s v="2023-12-31-R-241450/0/185311503/0/true/Govt/Treasury/Central Bank"/>
        <s v="2023-12-31-R-241450/0/185552636/0/true/Convertible Bond"/>
        <s v="2023-12-31-R-241450/0/186354817/0/true/Corporate Bond"/>
        <s v="2023-12-31-R-241450/0/186423562/0/true/Convertible Bond"/>
        <s v="2023-12-31-R-241450/0/186611273/0/true/Convertible Bond"/>
        <s v="2023-12-31-R-241450/0/187034842/0/true/Govt/Treasury/Central Bank"/>
        <s v="2023-12-31-R-241450/0/187041755/0/true/Corporate Bond"/>
        <s v="2023-12-31-R-241450/0/187041757/0/true/Corporate Bond"/>
        <s v="2023-12-31-R-241450/0/187141825/0/true/Convertible Bond"/>
        <s v="2023-12-31-R-241450/0/187141881/0/true/Convertible Bond"/>
        <s v="2023-12-31-R-241450/0/187893594/0/true/Govt/Treasury/Central Bank"/>
        <s v="2023-12-31-R-241450/0/187893597/0/true/Govt/Treasury/Central Bank"/>
        <s v="2023-12-31-R-241450/0/188356723/0/true/Corporate Bond"/>
        <s v="2023-12-31-R-241450/0/188595671/0/true/Govt/Treasury/Central Bank"/>
        <s v="2023-12-31-R-241450/0/188824414/0/true/Convertible Bond"/>
        <s v="2023-12-31-R-241450/0/189061386/0/true/Govt/Treasury/Central Bank"/>
        <s v="2023-12-31-R-241450/0/189061390/0/true/Govt/Treasury/Central Bank"/>
        <s v="2023-12-31-R-241450/0/189345502/0/true/Corporate Bond"/>
        <s v="2023-12-31-R-241450/0/189433399/0/true/Convertible Bond"/>
        <s v="2023-12-31-R-241450/0/189775588/0/true/Convertible Bond"/>
        <s v="2023-12-31-R-241450/0/189811719/0/true/Convertible Bond"/>
        <s v="2023-12-31-R-241450/0/189816684/0/true/Convertible Bond"/>
        <s v="2023-12-31-R-241450/0/189816711/0/true/Convertible Bond"/>
        <s v="2023-12-31-R-241450/0/189816786/0/true/Convertible Bond"/>
        <s v="2023-12-31-R-241450/0/189870298/0/true/Govt/Treasury/Central Bank"/>
        <s v="2023-12-31-R-241450/0/189937233/0/true/Convertible Bond"/>
        <s v="2023-12-31-R-241450/0/189999889/0/true/Convertible Bond"/>
        <s v="2023-12-31-R-241450/0/190850985/0/true/Govt/Treasury/Central Bank"/>
        <s v="2023-12-31-R-241450/0/190850994/0/true/Govt/Treasury/Central Bank"/>
        <s v="2023-12-31-R-241450/0/191090258/0/true/Convertible Bond"/>
        <s v="2023-12-31-R-241450/0/191246438/0/true/Convertible Bond"/>
        <s v="2023-12-31-R-241450/0/19536959/0/true/Equity"/>
        <s v="2023-12-31-R-241450/0/20969/0/true/Equity"/>
        <s v="2023-12-31-R-241450/0/22271839/0/true/Equity"/>
        <s v="2023-12-31-R-241450/0/22429361/0/true/Equity"/>
        <s v="2023-12-31-R-241450/0/23576441/0/true/Equity"/>
        <s v="2023-12-31-R-241450/0/25357/0/true/Equity"/>
        <s v="2023-12-31-R-241450/0/25617/0/true/Equity"/>
        <s v="2023-12-31-R-241450/0/30148822/0/true/Equity"/>
        <s v="2023-12-31-R-241450/0/3235527/0/true/Equity"/>
        <s v="2023-12-31-R-241450/0/33002/0/true/Equity"/>
        <s v="2023-12-31-R-241450/0/33605387/0/true/Equity"/>
        <s v="2023-12-31-R-241450/0/37330629/0/true/Equity"/>
        <s v="2023-12-31-R-241450/0/38198242/0/true/Equity"/>
        <s v="2023-12-31-R-241450/0/39005089/0/true/Equity"/>
        <s v="2023-12-31-R-241450/0/3938/0/true/Equity"/>
        <s v="2023-12-31-R-241450/0/40438164/0/true/Equity"/>
        <s v="2023-12-31-R-241450/0/41549919/0/true/Equity"/>
        <s v="2023-12-31-R-241450/0/41910729/0/true/Equity"/>
        <s v="2023-12-31-R-241450/0/43391/0/true/Equity"/>
        <s v="2023-12-31-R-241450/0/43464706/0/true/Equity"/>
        <s v="2023-12-31-R-241450/0/43464710/0/true/ADR"/>
        <s v="2023-12-31-R-241450/0/43638/0/true/Equity"/>
        <s v="2023-12-31-R-241450/0/45240545/0/true/Equity"/>
        <s v="2023-12-31-R-241450/0/46492/0/true/Equity"/>
        <s v="2023-12-31-R-241450/0/46782277/0/true/Equity"/>
        <s v="2023-12-31-R-241450/0/47292018/0/true/Equity"/>
        <s v="2023-12-31-R-241450/0/47700641/0/true/Equity"/>
        <s v="2023-12-31-R-241450/0/49926/0/true/Equity"/>
        <s v="2023-12-31-R-241450/0/5245944/0/true/Corporate Bond"/>
        <s v="2023-12-31-R-241450/0/53796/0/true/Equity"/>
        <s v="2023-12-31-R-241450/0/54725/0/true/Equity"/>
        <s v="2023-12-31-R-241450/0/58092644/0/true/Corporate Bond"/>
        <s v="2023-12-31-R-241450/0/58366760/0/true/Equity"/>
        <s v="2023-12-31-R-241450/0/63153067/0/true/Corporate Bond"/>
        <s v="2023-12-31-R-241450/0/63856898/0/true/Equity"/>
        <s v="2023-12-31-R-241450/0/64431518/0/true/Corporate Bond"/>
        <s v="2023-12-31-R-241450/0/6520592/0/true/Equity"/>
        <s v="2023-12-31-R-241450/0/65420510/0/true/Equity"/>
        <s v="2023-12-31-R-241450/0/67286/0/true/Equity"/>
        <s v="2023-12-31-R-241450/0/68708437/0/true/Corporate Bond"/>
        <s v="2023-12-31-R-241450/0/71041/0/true/Equity"/>
        <s v="2023-12-31-R-241450/0/71234969/0/true/Equity"/>
        <s v="2023-12-31-R-241450/0/71259/0/true/Equity"/>
        <s v="2023-12-31-R-241450/0/71527/0/true/Equity"/>
        <s v="2023-12-31-R-241450/0/71900652/0/true/Corporate Bond"/>
        <s v="2023-12-31-R-241450/0/73839844/0/true/Corporate Bond"/>
        <s v="2023-12-31-R-241450/0/74091718/0/true/Corporate Bond"/>
        <s v="2023-12-31-R-241450/0/75470797/0/true/Equity"/>
        <s v="2023-12-31-R-241450/0/76598/0/true/Equity"/>
        <s v="2023-12-31-R-241450/0/76853/0/true/Equity"/>
        <s v="2023-12-31-R-241450/0/76867716/0/true/Equity"/>
        <s v="2023-12-31-R-241450/0/77745549/0/true/Corporate Bond"/>
        <s v="2023-12-31-R-241450/0/80158150/0/true/Corporate Bond"/>
        <s v="2023-12-31-R-241450/0/81153/0/true/Equity"/>
        <s v="2023-12-31-R-241450/0/81786638/0/true/Corporate Bond"/>
        <s v="2023-12-31-R-241450/0/84350/0/true/Equity"/>
        <s v="2023-12-31-R-241450/0/86998778/0/true/Equity"/>
        <s v="2023-12-31-R-241450/0/87281/0/true/Equity"/>
        <s v="2023-12-31-R-241450/0/88559699/0/true/Equity"/>
        <s v="2023-12-31-R-241450/0/88880193/0/true/Equity"/>
        <s v="2023-12-31-R-241450/0/89957632/0/true/Equity"/>
        <s v="2023-12-31-R-241450/0/93176651/0/true/Equity"/>
        <s v="2023-12-31-R-241450/0/94160348/0/true/Convertible Bond"/>
        <s v="2023-12-31-R-241450/0/95410783/0/true/Equity"/>
        <s v="2023-12-31-R-241450/0/95854805/0/true/Equity"/>
        <s v="2023-12-31-R-241450/0/96962655/0/true/Corporate Bond"/>
        <s v="2023-12-31-R-241450/0/97026901/0/true/Equity"/>
        <s v="2023-12-31-R-241458/0/58607291/0/true/Mutual Fund"/>
        <s v="2023-12-31-R-246857/0/186931296/0/true/OTC Equity Option"/>
        <s v="2023-12-31-R-246857/0/186931298/0/true/OTC Equity Option"/>
        <s v="2023-12-31-R-246857/0/187459830/0/true/OTC Equity Option"/>
        <s v="2023-12-31-R-246857/0/188036324/0/true/OTC Equity Option"/>
        <s v="2023-12-31-R-246857/0/189501918/0/true/OTC Equity Option"/>
        <s v="2023-12-31-R-291134/0/171350079/0/true/Private Equity"/>
        <s v="2023-12-31-R-291134/0/174336971/0/true/Term Loan"/>
        <s v="2023-12-31-R-291134/0/176643332/0/true/Term Loan"/>
        <s v="2023-12-31-R-291134/0/178528779/0/true/Warrant"/>
        <s v="2023-12-31-R-291134/0/178861333/0/true/Term Loan"/>
        <s v="2023-12-31-R-291134/0/179655490/0/true/Term Loan"/>
        <s v="2023-12-31-R-291134/0/183185404/0/true/Term Loan"/>
        <s v="2023-12-31-R-291134/0/188723720/0/true/Private Equity"/>
        <s v="2023-12-31-R-291134/0/188723740/0/true/Term Loan"/>
      </sharedItems>
    </cacheField>
    <cacheField name="Holding" numFmtId="0">
      <sharedItems count="2306">
        <s v="R-238563/0/2480554/0/true/Mutual Fund"/>
        <s v="R-238563/0/53463818/0/true/Mutual Fund"/>
        <s v="R-238566/0/101191/0/true/Equity"/>
        <s v="R-238566/0/102081452/0/true/Corporate Bond"/>
        <s v="R-238566/0/104729204/0/true/Convertible Bond"/>
        <s v="R-238566/0/109315216/0/true/Corporate Bond"/>
        <s v="R-238566/0/111285339/0/true/Corporate Bond"/>
        <s v="R-238566/0/111310349/0/true/Corporate Bond"/>
        <s v="R-238566/0/113556123/0/true/Equity"/>
        <s v="R-238566/0/114120676/0/true/Corporate Bond"/>
        <s v="R-238566/0/114912880/0/true/Equity"/>
        <s v="R-238566/0/117704469/0/true/Corporate Bond"/>
        <s v="R-238566/0/120590585/0/true/Corporate Bond"/>
        <s v="R-238566/0/122062035/0/true/Convertible Bond"/>
        <s v="R-238566/0/1226613/0/true/Equity"/>
        <s v="R-238566/0/1227876/0/true/Equity"/>
        <s v="R-238566/0/1228062/0/true/Equity"/>
        <s v="R-238566/0/1228102/0/true/Equity"/>
        <s v="R-238566/0/1228347/0/true/Equity"/>
        <s v="R-238566/0/1228486/0/true/Equity"/>
        <s v="R-238566/0/1229026/0/true/Equity"/>
        <s v="R-238566/0/1229559/0/true/Equity"/>
        <s v="R-238566/0/1229608/0/true/Equity"/>
        <s v="R-238566/0/1229623/0/true/Equity"/>
        <s v="R-238566/0/124305274/0/true/Corporate Bond"/>
        <s v="R-238566/0/125055253/0/true/Corporate Bond"/>
        <s v="R-238566/0/126722590/0/true/Corporate Bond"/>
        <s v="R-238566/0/126916070/0/true/Corporate Bond"/>
        <s v="R-238566/0/128321723/0/true/Equity"/>
        <s v="R-238566/0/128726707/0/true/Corporate Bond"/>
        <s v="R-238566/0/1308691/0/true/Equity"/>
        <s v="R-238566/0/1308881/0/true/Equity"/>
        <s v="R-238566/0/131037684/0/true/Corporate Bond"/>
        <s v="R-238566/0/131954675/0/true/Corporate Bond"/>
        <s v="R-238566/0/133653320/0/true/Convertible Bond"/>
        <s v="R-238566/0/133667828/0/true/Corporate Bond"/>
        <s v="R-238566/0/134475426/0/true/Corporate Bond"/>
        <s v="R-238566/0/136294045/0/true/Corporate Bond"/>
        <s v="R-238566/0/137692/0/true/Equity"/>
        <s v="R-238566/0/138804190/0/true/Corporate Bond"/>
        <s v="R-238566/0/139058647/0/true/Corporate Bond"/>
        <s v="R-238566/0/141503055/0/true/Convertible Bond"/>
        <s v="R-238566/0/141540511/0/true/Corporate Bond"/>
        <s v="R-238566/0/141766173/0/true/Convertible Bond"/>
        <s v="R-238566/0/142352336/0/true/Convertible Bond"/>
        <s v="R-238566/0/142433631/0/true/Convertible Bond"/>
        <s v="R-238566/0/142477118/0/true/Convertible Bond"/>
        <s v="R-238566/0/14284315/0/true/Equity"/>
        <s v="R-238566/0/142985552/0/true/Corporate Bond"/>
        <s v="R-238566/0/143119191/0/true/Convertible Bond"/>
        <s v="R-238566/0/145683884/0/true/Corporate Bond"/>
        <s v="R-238566/0/150848723/0/true/Convertible Bond"/>
        <s v="R-238566/0/154452419/0/true/Convertible Bond"/>
        <s v="R-238566/0/154452425/0/true/Convertible Bond"/>
        <s v="R-238566/0/158197115/0/true/Convertible Bond"/>
        <s v="R-238566/0/167475594/0/true/Convertible Bond"/>
        <s v="R-238566/0/169319667/0/true/Convertible Bond"/>
        <s v="R-238566/0/169667328/0/true/Convertible Bond"/>
        <s v="R-238566/0/172295907/0/true/Convertible Bond"/>
        <s v="R-238566/0/172374871/0/true/Corporate Bond"/>
        <s v="R-238566/0/174327847/0/true/Convertible Bond"/>
        <s v="R-238566/0/175219319/0/true/Convertible Bond"/>
        <s v="R-238566/0/175870357/0/true/Convertible Bond"/>
        <s v="R-238566/0/176964845/0/true/Convertible Bond"/>
        <s v="R-238566/0/177240567/0/true/Convertible Bond"/>
        <s v="R-238566/0/178611057/0/true/Convertible Bond"/>
        <s v="R-238566/0/179963133/0/true/Convertible Bond"/>
        <s v="R-238566/0/180798347/0/true/Convertible Bond"/>
        <s v="R-238566/0/181457109/0/true/Convertible Bond"/>
        <s v="R-238566/0/183151856/0/true/Convertible Bond"/>
        <s v="R-238566/0/183254804/0/true/Convertible Bond"/>
        <s v="R-238566/0/183593512/0/true/Convertible Bond"/>
        <s v="R-238566/0/184452867/0/true/Convertible Bond"/>
        <s v="R-238566/0/184731025/0/true/Convertible Bond"/>
        <s v="R-238566/0/184983692/0/true/Convertible Bond"/>
        <s v="R-238566/0/185552636/0/true/Convertible Bond"/>
        <s v="R-238566/0/186354817/0/true/Corporate Bond"/>
        <s v="R-238566/0/187041755/0/true/Corporate Bond"/>
        <s v="R-238566/0/187141825/0/true/Convertible Bond"/>
        <s v="R-238566/0/188299203/0/true/Corporate Bond"/>
        <s v="R-238566/0/188824414/0/true/Convertible Bond"/>
        <s v="R-238566/0/189811719/0/true/Convertible Bond"/>
        <s v="R-238566/0/189816684/0/true/Convertible Bond"/>
        <s v="R-238566/0/189999889/0/true/Convertible Bond"/>
        <s v="R-238566/0/20969/0/true/Equity"/>
        <s v="R-238566/0/23576441/0/true/Equity"/>
        <s v="R-238566/0/32696603/0/true/Corporate Bond"/>
        <s v="R-238566/0/38198242/0/true/Equity"/>
        <s v="R-238566/0/39005089/0/true/Equity"/>
        <s v="R-238566/0/41549919/0/true/Equity"/>
        <s v="R-238566/0/41910729/0/true/Equity"/>
        <s v="R-238566/0/43464706/0/true/Equity"/>
        <s v="R-238566/0/43464710/0/true/ADR"/>
        <s v="R-238566/0/49926/0/true/Equity"/>
        <s v="R-238566/0/58366756/0/true/Equity"/>
        <s v="R-238566/0/58366760/0/true/Equity"/>
        <s v="R-238566/0/60956813/0/true/Equity"/>
        <s v="R-238566/0/63856898/0/true/Equity"/>
        <s v="R-238566/0/6520592/0/true/Equity"/>
        <s v="R-238566/0/67222988/0/true/Equity"/>
        <s v="R-238566/0/68326261/0/true/Corporate Bond"/>
        <s v="R-238566/0/71041/0/true/Equity"/>
        <s v="R-238566/0/71259/0/true/Equity"/>
        <s v="R-238566/0/76867716/0/true/Equity"/>
        <s v="R-238566/0/86998778/0/true/Equity"/>
        <s v="R-238566/0/87281/0/true/Equity"/>
        <s v="R-238566/0/93176651/0/true/Equity"/>
        <s v="R-238566/0/95685743/0/true/Equity"/>
        <s v="R-238566/0/95854805/0/true/Equity"/>
        <s v="R-238572/0/188519021/0/true/Swaption"/>
        <s v="R-238572/0/188519022/0/true/Swaption"/>
        <s v="R-238572/0/189945448/0/true/Swaption"/>
        <s v="R-238572/0/189945452/0/true/Swaption"/>
        <s v="R-238572/0/189945453/0/true/Swaption"/>
        <s v="R-238572/0/190016527/0/true/Swaption"/>
        <s v="R-238572/0/190016528/0/true/Swaption"/>
        <s v="R-238575/0/100506376/0/true/Equity"/>
        <s v="R-238575/0/101191/0/true/Equity"/>
        <s v="R-238575/0/10130689/0/true/Preferred"/>
        <s v="R-238575/0/102081452/0/true/Corporate Bond"/>
        <s v="R-238575/0/102768107/0/true/Corporate Bond"/>
        <s v="R-238575/0/102894/0/true/Equity"/>
        <s v="R-238575/0/104450/0/true/Equity"/>
        <s v="R-238575/0/104729204/0/true/Convertible Bond"/>
        <s v="R-238575/0/105093563/0/true/Equity"/>
        <s v="R-238575/0/106210095/0/true/Equity"/>
        <s v="R-238575/0/107394539/0/true/Corporate Bond"/>
        <s v="R-238575/0/107683/0/true/Equity"/>
        <s v="R-238575/0/107929828/0/true/Equity"/>
        <s v="R-238575/0/108875/0/true/Equity"/>
        <s v="R-238575/0/109007/0/true/ADR"/>
        <s v="R-238575/0/109346038/0/true/Corporate Bond"/>
        <s v="R-238575/0/109354/0/true/Equity"/>
        <s v="R-238575/0/109366/0/true/Equity"/>
        <s v="R-238575/0/109601312/0/true/Equity"/>
        <s v="R-238575/0/109799/0/true/Equity"/>
        <s v="R-238575/0/109824667/0/true/Corporate Bond"/>
        <s v="R-238575/0/110032/0/true/Equity"/>
        <s v="R-238575/0/110345/0/true/Equity"/>
        <s v="R-238575/0/110611/0/true/Equity"/>
        <s v="R-238575/0/111578/0/true/Equity"/>
        <s v="R-238575/0/111753462/0/true/Equity"/>
        <s v="R-238575/0/111807508/0/true/Equity"/>
        <s v="R-238575/0/112222/0/true/Equity"/>
        <s v="R-238575/0/112277/0/true/Equity"/>
        <s v="R-238575/0/11261/0/true/Equity"/>
        <s v="R-238575/0/112731/0/true/Equity"/>
        <s v="R-238575/0/113485108/0/true/Equity"/>
        <s v="R-238575/0/113556123/0/true/Equity"/>
        <s v="R-238575/0/114392809/0/true/Convertible Bond"/>
        <s v="R-238575/0/114545128/0/true/Corporate Bond"/>
        <s v="R-238575/0/114725/0/true/Equity"/>
        <s v="R-238575/0/114912880/0/true/Equity"/>
        <s v="R-238575/0/115040512/0/true/Equity"/>
        <s v="R-238575/0/115801284/0/true/Corporate Bond"/>
        <s v="R-238575/0/115888428/0/true/Equity"/>
        <s v="R-238575/0/116041970/0/true/Equity"/>
        <s v="R-238575/0/11613681/0/true/Equity"/>
        <s v="R-238575/0/11617/0/true/Equity"/>
        <s v="R-238575/0/116395/0/true/Equity"/>
        <s v="R-238575/0/116583413/0/true/Equity"/>
        <s v="R-238575/0/116620/0/true/Equity"/>
        <s v="R-238575/0/117081/0/true/Equity"/>
        <s v="R-238575/0/11730417/0/true/Equity"/>
        <s v="R-238575/0/117317/0/true/Equity"/>
        <s v="R-238575/0/117381699/0/true/Corporate Bond"/>
        <s v="R-238575/0/117404/0/true/Equity"/>
        <s v="R-238575/0/117704469/0/true/Corporate Bond"/>
        <s v="R-238575/0/119031/0/true/Equity"/>
        <s v="R-238575/0/119128/0/true/Equity"/>
        <s v="R-238575/0/119199492/0/true/Equity"/>
        <s v="R-238575/0/119338636/0/true/Equity"/>
        <s v="R-238575/0/119442/0/true/Equity"/>
        <s v="R-238575/0/119555957/0/true/Equity"/>
        <s v="R-238575/0/119561891/0/true/Equity"/>
        <s v="R-238575/0/120302319/0/true/Equity"/>
        <s v="R-238575/0/120448691/0/true/Equity"/>
        <s v="R-238575/0/120580625/0/true/Corporate Bond"/>
        <s v="R-238575/0/120590585/0/true/Corporate Bond"/>
        <s v="R-238575/0/121427/0/true/Equity"/>
        <s v="R-238575/0/121863942/0/true/Equity"/>
        <s v="R-238575/0/122062035/0/true/Convertible Bond"/>
        <s v="R-238575/0/1225834/0/true/REIT"/>
        <s v="R-238575/0/1226028/0/true/Equity"/>
        <s v="R-238575/0/1226094/0/true/Equity"/>
        <s v="R-238575/0/1226213/0/true/Equity"/>
        <s v="R-238575/0/1226595/0/true/Equity"/>
        <s v="R-238575/0/1226596/0/true/Equity"/>
        <s v="R-238575/0/1226613/0/true/Equity"/>
        <s v="R-238575/0/1226658/0/true/Equity"/>
        <s v="R-238575/0/1226660/0/true/Equity"/>
        <s v="R-238575/0/1226682/0/true/Equity"/>
        <s v="R-238575/0/1226739/0/true/Equity"/>
        <s v="R-238575/0/1226791/0/true/Equity"/>
        <s v="R-238575/0/1226895/0/true/Equity"/>
        <s v="R-238575/0/1227201/0/true/Equity"/>
        <s v="R-238575/0/1227419/0/true/Equity"/>
        <s v="R-238575/0/1227538/0/true/Equity"/>
        <s v="R-238575/0/122763/0/true/Equity"/>
        <s v="R-238575/0/1227658/0/true/Equity"/>
        <s v="R-238575/0/1227856/0/true/REIT"/>
        <s v="R-238575/0/1227876/0/true/Equity"/>
        <s v="R-238575/0/1228008/0/true/Equity"/>
        <s v="R-238575/0/1228102/0/true/Equity"/>
        <s v="R-238575/0/1228313/0/true/Equity"/>
        <s v="R-238575/0/1228318/0/true/Equity"/>
        <s v="R-238575/0/1228347/0/true/Equity"/>
        <s v="R-238575/0/1228472/0/true/Equity"/>
        <s v="R-238575/0/1228751/0/true/Equity"/>
        <s v="R-238575/0/1228765/0/true/Equity"/>
        <s v="R-238575/0/122877278/0/true/Equity"/>
        <s v="R-238575/0/1228791/0/true/Equity"/>
        <s v="R-238575/0/1229008/0/true/Equity"/>
        <s v="R-238575/0/1229026/0/true/Equity"/>
        <s v="R-238575/0/1229517/0/true/Equity"/>
        <s v="R-238575/0/1229543/0/true/Equity"/>
        <s v="R-238575/0/1229549/0/true/Equity"/>
        <s v="R-238575/0/1229559/0/true/Equity"/>
        <s v="R-238575/0/1229608/0/true/Equity"/>
        <s v="R-238575/0/1229623/0/true/Equity"/>
        <s v="R-238575/0/1232552/0/true/Equity"/>
        <s v="R-238575/0/1232867/0/true/Equity"/>
        <s v="R-238575/0/124003201/0/true/Equity"/>
        <s v="R-238575/0/124017994/0/true/Corporate Bond"/>
        <s v="R-238575/0/124018073/0/true/Corporate Bond"/>
        <s v="R-238575/0/124305274/0/true/Corporate Bond"/>
        <s v="R-238575/0/124460/0/true/Equity"/>
        <s v="R-238575/0/12504745/0/true/Equity"/>
        <s v="R-238575/0/125055253/0/true/Corporate Bond"/>
        <s v="R-238575/0/125145675/0/true/Corporate Bond"/>
        <s v="R-238575/0/12515/0/true/Equity"/>
        <s v="R-238575/0/125215537/0/true/Corporate Bond"/>
        <s v="R-238575/0/125216243/0/true/Equity"/>
        <s v="R-238575/0/12561613/0/true/Equity"/>
        <s v="R-238575/0/125664168/0/true/Equity"/>
        <s v="R-238575/0/126097575/0/true/Corporate Bond"/>
        <s v="R-238575/0/126240694/0/true/Equity"/>
        <s v="R-238575/0/126384222/0/true/Corporate Bond"/>
        <s v="R-238575/0/127174/0/true/Exchange Traded Fund"/>
        <s v="R-238575/0/127182/0/true/Equity"/>
        <s v="R-238575/0/1275965/0/true/Equity"/>
        <s v="R-238575/0/127703/0/true/Equity"/>
        <s v="R-238575/0/128044/0/true/Exchange Traded Fund"/>
        <s v="R-238575/0/128070659/0/true/Corporate Bond"/>
        <s v="R-238575/0/128159/0/true/Equity"/>
        <s v="R-238575/0/128232582/0/true/Convertible Bond"/>
        <s v="R-238575/0/128549886/0/true/Corporate Bond"/>
        <s v="R-238575/0/128550681/0/true/Equity"/>
        <s v="R-238575/0/128550682/0/true/Equity"/>
        <s v="R-238575/0/128609394/0/true/Convertible Bond"/>
        <s v="R-238575/0/128726707/0/true/Corporate Bond"/>
        <s v="R-238575/0/128917/0/true/ADR"/>
        <s v="R-238575/0/128960/0/true/Equity"/>
        <s v="R-238575/0/129191/0/true/Equity"/>
        <s v="R-238575/0/129360415/0/true/Corporate Bond"/>
        <s v="R-238575/0/12986040/0/true/Equity"/>
        <s v="R-238575/0/130217564/0/true/Equity"/>
        <s v="R-238575/0/130264/0/true/Equity"/>
        <s v="R-238575/0/130321621/0/true/Corporate Bond"/>
        <s v="R-238575/0/130414556/0/true/Equity"/>
        <s v="R-238575/0/130570840/0/true/Corporate Bond"/>
        <s v="R-238575/0/130598/0/true/Equity"/>
        <s v="R-238575/0/130845161/0/true/Corporate Bond"/>
        <s v="R-238575/0/1308553/0/true/Equity"/>
        <s v="R-238575/0/1308631/0/true/Equity"/>
        <s v="R-238575/0/1308691/0/true/Equity"/>
        <s v="R-238575/0/1308723/0/true/Equity"/>
        <s v="R-238575/0/1308731/0/true/Equity"/>
        <s v="R-238575/0/1308734/0/true/Equity"/>
        <s v="R-238575/0/1308804/0/true/Equity"/>
        <s v="R-238575/0/1308902/0/true/Equity"/>
        <s v="R-238575/0/1309050/0/true/Equity"/>
        <s v="R-238575/0/1309052/0/true/Equity"/>
        <s v="R-238575/0/1309070/0/true/Equity"/>
        <s v="R-238575/0/1309303/0/true/Equity"/>
        <s v="R-238575/0/1309324/0/true/Equity"/>
        <s v="R-238575/0/1309506/0/true/Equity"/>
        <s v="R-238575/0/1309553/0/true/Equity"/>
        <s v="R-238575/0/130997504/0/true/Equity"/>
        <s v="R-238575/0/131299/0/true/Equity"/>
        <s v="R-238575/0/131380/0/true/Equity"/>
        <s v="R-238575/0/131428465/0/true/Equity"/>
        <s v="R-238575/0/131428476/0/true/Equity"/>
        <s v="R-238575/0/131526/0/true/Equity"/>
        <s v="R-238575/0/131794789/0/true/Corporate Bond"/>
        <s v="R-238575/0/131954675/0/true/Corporate Bond"/>
        <s v="R-238575/0/131973993/0/true/Corporate Bond"/>
        <s v="R-238575/0/132090/0/true/Equity"/>
        <s v="R-238575/0/132114851/0/true/Corporate Bond"/>
        <s v="R-238575/0/132207471/0/true/Corporate Bond"/>
        <s v="R-238575/0/13224/0/true/Equity"/>
        <s v="R-238575/0/1324663/0/true/Equity"/>
        <s v="R-238575/0/132505/0/true/Equity"/>
        <s v="R-238575/0/132901/0/true/Equity"/>
        <s v="R-238575/0/133115437/0/true/Equity"/>
        <s v="R-238575/0/133359/0/true/Equity"/>
        <s v="R-238575/0/133521567/0/true/Corporate Bond"/>
        <s v="R-238575/0/133527388/0/true/Equity Option"/>
        <s v="R-238575/0/133527390/0/true/Equity Option"/>
        <s v="R-238575/0/133527403/0/true/Equity Option"/>
        <s v="R-238575/0/133527654/0/true/Equity Option"/>
        <s v="R-238575/0/133527986/0/true/Equity Option"/>
        <s v="R-238575/0/133530585/0/true/Equity Option"/>
        <s v="R-238575/0/133530879/0/true/Equity Option"/>
        <s v="R-238575/0/133531577/0/true/Equity Option"/>
        <s v="R-238575/0/133532119/0/true/Equity Option"/>
        <s v="R-238575/0/133532331/0/true/Equity Option"/>
        <s v="R-238575/0/133532422/0/true/Equity Option"/>
        <s v="R-238575/0/133532424/0/true/Equity Option"/>
        <s v="R-238575/0/133533266/0/true/Equity Option"/>
        <s v="R-238575/0/133533446/0/true/Equity Option"/>
        <s v="R-238575/0/133533662/0/true/Equity Option"/>
        <s v="R-238575/0/133533663/0/true/Equity Option"/>
        <s v="R-238575/0/133533664/0/true/Equity Option"/>
        <s v="R-238575/0/133533665/0/true/Equity Option"/>
        <s v="R-238575/0/133533690/0/true/Equity Option"/>
        <s v="R-238575/0/133533695/0/true/Equity Option"/>
        <s v="R-238575/0/133533699/0/true/Equity Option"/>
        <s v="R-238575/0/133534166/0/true/Equity Option"/>
        <s v="R-238575/0/133534637/0/true/Equity Option"/>
        <s v="R-238575/0/133534651/0/true/Equity Option"/>
        <s v="R-238575/0/133536290/0/true/Equity Option"/>
        <s v="R-238575/0/133536856/0/true/Equity Option"/>
        <s v="R-238575/0/133537439/0/true/Equity Option"/>
        <s v="R-238575/0/133537458/0/true/Equity Option"/>
        <s v="R-238575/0/133537609/0/true/Equity Option"/>
        <s v="R-238575/0/133538165/0/true/Equity Option"/>
        <s v="R-238575/0/133538266/0/true/Equity Option"/>
        <s v="R-238575/0/133538452/0/true/Equity Option"/>
        <s v="R-238575/0/133538502/0/true/Equity Option"/>
        <s v="R-238575/0/133538517/0/true/Equity Option"/>
        <s v="R-238575/0/133538742/0/true/Equity Option"/>
        <s v="R-238575/0/133538999/0/true/Equity Option"/>
        <s v="R-238575/0/133539011/0/true/Equity Option"/>
        <s v="R-238575/0/133539486/0/true/Equity Option"/>
        <s v="R-238575/0/133539697/0/true/Equity Option"/>
        <s v="R-238575/0/133539698/0/true/Equity Option"/>
        <s v="R-238575/0/133540913/0/true/Equity Option"/>
        <s v="R-238575/0/133541184/0/true/Equity Option"/>
        <s v="R-238575/0/133541185/0/true/Equity Option"/>
        <s v="R-238575/0/133541406/0/true/Equity Option"/>
        <s v="R-238575/0/133541791/0/true/Equity Option"/>
        <s v="R-238575/0/133542634/0/true/Equity Option"/>
        <s v="R-238575/0/133542648/0/true/Equity Option"/>
        <s v="R-238575/0/133543038/0/true/Equity Option"/>
        <s v="R-238575/0/133543040/0/true/Equity Option"/>
        <s v="R-238575/0/133543164/0/true/Equity Option"/>
        <s v="R-238575/0/133543433/0/true/Equity Option"/>
        <s v="R-238575/0/133543536/0/true/Equity Option"/>
        <s v="R-238575/0/133543606/0/true/Equity Option"/>
        <s v="R-238575/0/133543614/0/true/Equity Option"/>
        <s v="R-238575/0/133543704/0/true/Equity Option"/>
        <s v="R-238575/0/133543721/0/true/Equity Option"/>
        <s v="R-238575/0/133544373/0/true/Equity Option"/>
        <s v="R-238575/0/133544709/0/true/Equity Option"/>
        <s v="R-238575/0/133544870/0/true/Equity Option"/>
        <s v="R-238575/0/133544878/0/true/Equity Option"/>
        <s v="R-238575/0/133544883/0/true/Equity Option"/>
        <s v="R-238575/0/133544911/0/true/Equity Option"/>
        <s v="R-238575/0/133545590/0/true/Equity Option"/>
        <s v="R-238575/0/133545597/0/true/Equity Option"/>
        <s v="R-238575/0/133546250/0/true/Equity Option"/>
        <s v="R-238575/0/133546351/0/true/Equity Option"/>
        <s v="R-238575/0/133546683/0/true/Equity Option"/>
        <s v="R-238575/0/133546806/0/true/Equity Option"/>
        <s v="R-238575/0/133546816/0/true/Equity Option"/>
        <s v="R-238575/0/133546817/0/true/Equity Option"/>
        <s v="R-238575/0/133547150/0/true/Equity Option"/>
        <s v="R-238575/0/133547170/0/true/Equity Option"/>
        <s v="R-238575/0/133547430/0/true/Equity Option"/>
        <s v="R-238575/0/133547543/0/true/Equity Option"/>
        <s v="R-238575/0/133547561/0/true/Equity Option"/>
        <s v="R-238575/0/133548554/0/true/Equity Option"/>
        <s v="R-238575/0/133548689/0/true/Equity Option"/>
        <s v="R-238575/0/133549538/0/true/Equity Option"/>
        <s v="R-238575/0/133549552/0/true/Equity Option"/>
        <s v="R-238575/0/133550220/0/true/Equity Option"/>
        <s v="R-238575/0/133550233/0/true/Equity Option"/>
        <s v="R-238575/0/133550624/0/true/Equity Option"/>
        <s v="R-238575/0/133550642/0/true/Equity Option"/>
        <s v="R-238575/0/133550694/0/true/Equity Option"/>
        <s v="R-238575/0/133550872/0/true/Equity Option"/>
        <s v="R-238575/0/133550873/0/true/Equity Option"/>
        <s v="R-238575/0/133550883/0/true/Equity Option"/>
        <s v="R-238575/0/133550884/0/true/Equity Option"/>
        <s v="R-238575/0/133550963/0/true/Equity Option"/>
        <s v="R-238575/0/133550971/0/true/Equity Option"/>
        <s v="R-238575/0/133551507/0/true/Equity Option"/>
        <s v="R-238575/0/133552394/0/true/Equity Option"/>
        <s v="R-238575/0/133552408/0/true/Equity Option"/>
        <s v="R-238575/0/133552653/0/true/Equity Option"/>
        <s v="R-238575/0/133552664/0/true/Equity Option"/>
        <s v="R-238575/0/133553092/0/true/Equity Option"/>
        <s v="R-238575/0/133553110/0/true/Equity Option"/>
        <s v="R-238575/0/133553133/0/true/Equity Option"/>
        <s v="R-238575/0/133553148/0/true/Equity Option"/>
        <s v="R-238575/0/133553589/0/true/Equity Option"/>
        <s v="R-238575/0/133553598/0/true/Equity Option"/>
        <s v="R-238575/0/133554062/0/true/Equity Option"/>
        <s v="R-238575/0/133554638/0/true/Equity Option"/>
        <s v="R-238575/0/133555075/0/true/Equity Option"/>
        <s v="R-238575/0/133555522/0/true/Equity Option"/>
        <s v="R-238575/0/133555533/0/true/Equity Option"/>
        <s v="R-238575/0/133555759/0/true/Equity Option"/>
        <s v="R-238575/0/133556851/0/true/Equity Option"/>
        <s v="R-238575/0/133557089/0/true/Equity Option"/>
        <s v="R-238575/0/1335576/0/true/Equity"/>
        <s v="R-238575/0/133557935/0/true/Equity Option"/>
        <s v="R-238575/0/133559411/0/true/Equity Option"/>
        <s v="R-238575/0/133560149/0/true/Equity Option"/>
        <s v="R-238575/0/133561396/0/true/Equity Option"/>
        <s v="R-238575/0/133561483/0/true/Equity Option"/>
        <s v="R-238575/0/133561495/0/true/Equity Option"/>
        <s v="R-238575/0/133561968/0/true/Equity Option"/>
        <s v="R-238575/0/133562974/0/true/Equity Option"/>
        <s v="R-238575/0/133563053/0/true/Equity Option"/>
        <s v="R-238575/0/133563067/0/true/Equity Option"/>
        <s v="R-238575/0/133564041/0/true/Equity Option"/>
        <s v="R-238575/0/133564051/0/true/Equity Option"/>
        <s v="R-238575/0/133564052/0/true/Equity Option"/>
        <s v="R-238575/0/133564078/0/true/Equity Option"/>
        <s v="R-238575/0/133564079/0/true/Equity Option"/>
        <s v="R-238575/0/133564080/0/true/Equity Option"/>
        <s v="R-238575/0/133564082/0/true/Equity Option"/>
        <s v="R-238575/0/133564779/0/true/Equity Option"/>
        <s v="R-238575/0/133566249/0/true/Equity Option"/>
        <s v="R-238575/0/133566260/0/true/Equity Option"/>
        <s v="R-238575/0/133566880/0/true/Equity Option"/>
        <s v="R-238575/0/133566891/0/true/Equity Option"/>
        <s v="R-238575/0/133568575/0/true/Equity Option"/>
        <s v="R-238575/0/133568626/0/true/Equity Option"/>
        <s v="R-238575/0/1335844/0/true/Equity"/>
        <s v="R-238575/0/133653320/0/true/Convertible Bond"/>
        <s v="R-238575/0/133654020/0/true/Equity Option"/>
        <s v="R-238575/0/133654062/0/true/Equity Option"/>
        <s v="R-238575/0/133654107/0/true/Equity Option"/>
        <s v="R-238575/0/133654130/0/true/Equity Option"/>
        <s v="R-238575/0/133654376/0/true/Equity Option"/>
        <s v="R-238575/0/133654408/0/true/Equity Option"/>
        <s v="R-238575/0/133654482/0/true/Equity Option"/>
        <s v="R-238575/0/133717547/0/true/Equity Option"/>
        <s v="R-238575/0/133717563/0/true/Equity Option"/>
        <s v="R-238575/0/133734/0/true/Equity"/>
        <s v="R-238575/0/1338570/0/true/Equity"/>
        <s v="R-238575/0/133897017/0/true/Equity Option"/>
        <s v="R-238575/0/133897270/0/true/Equity Option"/>
        <s v="R-238575/0/133897291/0/true/Equity Option"/>
        <s v="R-238575/0/133898636/0/true/Equity Option"/>
        <s v="R-238575/0/133898746/0/true/Equity Option"/>
        <s v="R-238575/0/133899368/0/true/Equity Option"/>
        <s v="R-238575/0/133899521/0/true/Equity Option"/>
        <s v="R-238575/0/133900709/0/true/Equity Option"/>
        <s v="R-238575/0/133901599/0/true/Equity Option"/>
        <s v="R-238575/0/133902188/0/true/Equity Option"/>
        <s v="R-238575/0/133902855/0/true/Equity Option"/>
        <s v="R-238575/0/133902960/0/true/Equity Option"/>
        <s v="R-238575/0/133903879/0/true/Equity Option"/>
        <s v="R-238575/0/133903881/0/true/Equity Option"/>
        <s v="R-238575/0/133904028/0/true/Equity Option"/>
        <s v="R-238575/0/133904615/0/true/Equity Option"/>
        <s v="R-238575/0/133904689/0/true/Equity Option"/>
        <s v="R-238575/0/133905229/0/true/Equity Option"/>
        <s v="R-238575/0/133905404/0/true/Equity Option"/>
        <s v="R-238575/0/133905715/0/true/Equity Option"/>
        <s v="R-238575/0/133905944/0/true/Equity Option"/>
        <s v="R-238575/0/133906594/0/true/Equity Option"/>
        <s v="R-238575/0/133906606/0/true/Equity Option"/>
        <s v="R-238575/0/133906832/0/true/Equity Option"/>
        <s v="R-238575/0/133907043/0/true/Equity Option"/>
        <s v="R-238575/0/133907152/0/true/Equity Option"/>
        <s v="R-238575/0/133907441/0/true/Equity Option"/>
        <s v="R-238575/0/133907535/0/true/Equity Option"/>
        <s v="R-238575/0/133910366/0/true/Equity Option"/>
        <s v="R-238575/0/133932865/0/true/Equity Option"/>
        <s v="R-238575/0/134016/0/true/Equity"/>
        <s v="R-238575/0/134040344/0/true/Equity"/>
        <s v="R-238575/0/134072227/0/true/Equity Option"/>
        <s v="R-238575/0/134072246/0/true/Equity Option"/>
        <s v="R-238575/0/134072320/0/true/Equity Option"/>
        <s v="R-238575/0/134072836/0/true/Equity Option"/>
        <s v="R-238575/0/134073300/0/true/Equity Option"/>
        <s v="R-238575/0/134074746/0/true/Equity Option"/>
        <s v="R-238575/0/134076435/0/true/Equity Option"/>
        <s v="R-238575/0/134080656/0/true/Equity Option"/>
        <s v="R-238575/0/134082340/0/true/Equity Option"/>
        <s v="R-238575/0/134082355/0/true/Equity Option"/>
        <s v="R-238575/0/134082447/0/true/Equity Option"/>
        <s v="R-238575/0/134083410/0/true/Equity Option"/>
        <s v="R-238575/0/134084940/0/true/Equity Option"/>
        <s v="R-238575/0/134086907/0/true/Equity Option"/>
        <s v="R-238575/0/134087025/0/true/Equity Option"/>
        <s v="R-238575/0/134251023/0/true/Equity"/>
        <s v="R-238575/0/134348706/0/true/Equity Option"/>
        <s v="R-238575/0/134349939/0/true/Equity Option"/>
        <s v="R-238575/0/134350633/0/true/Equity Option"/>
        <s v="R-238575/0/134351705/0/true/Equity Option"/>
        <s v="R-238575/0/134406185/0/true/Corporate Bond"/>
        <s v="R-238575/0/134434030/0/true/Equity Option"/>
        <s v="R-238575/0/134475426/0/true/Corporate Bond"/>
        <s v="R-238575/0/134489364/0/true/Corporate Bond"/>
        <s v="R-238575/0/134522/0/true/Equity"/>
        <s v="R-238575/0/134648429/0/true/Equity Option"/>
        <s v="R-238575/0/134693/0/true/Equity"/>
        <s v="R-238575/0/134713717/0/true/Equity"/>
        <s v="R-238575/0/134725360/0/true/Equity Option"/>
        <s v="R-238575/0/134733/0/true/Equity"/>
        <s v="R-238575/0/134742387/0/true/Equity"/>
        <s v="R-238575/0/135290979/0/true/Equity Option"/>
        <s v="R-238575/0/135297373/0/true/Equity Option"/>
        <s v="R-238575/0/135430818/0/true/Equity Option"/>
        <s v="R-238575/0/135666662/0/true/Corporate Bond"/>
        <s v="R-238575/0/135865304/0/true/Index Option"/>
        <s v="R-238575/0/135987/0/true/Equity"/>
        <s v="R-238575/0/136001793/0/true/Equity Option"/>
        <s v="R-238575/0/136001912/0/true/Equity Option"/>
        <s v="R-238575/0/136294045/0/true/Corporate Bond"/>
        <s v="R-238575/0/136302732/0/true/Equity Option"/>
        <s v="R-238575/0/136302744/0/true/Equity Option"/>
        <s v="R-238575/0/136302751/0/true/Equity Option"/>
        <s v="R-238575/0/136310407/0/true/Equity Option"/>
        <s v="R-238575/0/136310691/0/true/Equity Option"/>
        <s v="R-238575/0/136605907/0/true/Corporate Bond"/>
        <s v="R-238575/0/136705097/0/true/Equity Option"/>
        <s v="R-238575/0/137017687/0/true/Equity Option"/>
        <s v="R-238575/0/137160/0/true/Equity"/>
        <s v="R-238575/0/137270691/0/true/Corporate Bond"/>
        <s v="R-238575/0/137692/0/true/Equity"/>
        <s v="R-238575/0/137734125/0/true/Equity Option"/>
        <s v="R-238575/0/137763557/0/true/Equity"/>
        <s v="R-238575/0/138336654/0/true/Equity Option"/>
        <s v="R-238575/0/138804190/0/true/Corporate Bond"/>
        <s v="R-238575/0/139058647/0/true/Corporate Bond"/>
        <s v="R-238575/0/139249349/0/true/Equity Option"/>
        <s v="R-238575/0/139363/0/true/Equity"/>
        <s v="R-238575/0/139367632/0/true/Convertible Bond"/>
        <s v="R-238575/0/139428544/0/true/Equity Option"/>
        <s v="R-238575/0/139439649/0/true/Equity Option"/>
        <s v="R-238575/0/139558/0/true/Equity"/>
        <s v="R-238575/0/139781382/0/true/Equity Option"/>
        <s v="R-238575/0/139884214/0/true/Equity Option"/>
        <s v="R-238575/0/139886174/0/true/Equity Option"/>
        <s v="R-238575/0/139886182/0/true/Equity Option"/>
        <s v="R-238575/0/139890573/0/true/Equity Option"/>
        <s v="R-238575/0/14005824/0/true/Equity"/>
        <s v="R-238575/0/140141064/0/true/Equity Option"/>
        <s v="R-238575/0/140584848/0/true/Equity Option"/>
        <s v="R-238575/0/140970888/0/true/Equity"/>
        <s v="R-238575/0/141503055/0/true/Convertible Bond"/>
        <s v="R-238575/0/141540511/0/true/Corporate Bond"/>
        <s v="R-238575/0/141683254/0/true/Corporate Bond"/>
        <s v="R-238575/0/141766173/0/true/Convertible Bond"/>
        <s v="R-238575/0/141831265/0/true/Equity Option"/>
        <s v="R-238575/0/141834506/0/true/Equity Option"/>
        <s v="R-238575/0/142251874/0/true/Equity Option"/>
        <s v="R-238575/0/142352336/0/true/Convertible Bond"/>
        <s v="R-238575/0/142433630/0/true/Convertible Bond"/>
        <s v="R-238575/0/142433631/0/true/Convertible Bond"/>
        <s v="R-238575/0/142477118/0/true/Convertible Bond"/>
        <s v="R-238575/0/142737491/0/true/Equity Option"/>
        <s v="R-238575/0/14284315/0/true/Equity"/>
        <s v="R-238575/0/142875681/0/true/Corporate Bond"/>
        <s v="R-238575/0/142907140/0/true/Corporate Bond"/>
        <s v="R-238575/0/142937029/0/true/Convertible Bond"/>
        <s v="R-238575/0/142970/0/true/Equity"/>
        <s v="R-238575/0/142985552/0/true/Corporate Bond"/>
        <s v="R-238575/0/143061083/0/true/Equity Option"/>
        <s v="R-238575/0/143119191/0/true/Convertible Bond"/>
        <s v="R-238575/0/143401340/0/true/Corporate Bond"/>
        <s v="R-238575/0/143736114/0/true/Equity Option"/>
        <s v="R-238575/0/14374566/0/true/Equity"/>
        <s v="R-238575/0/143833/0/true/Exchange Traded Fund"/>
        <s v="R-238575/0/143911894/0/true/Equity Option"/>
        <s v="R-238575/0/144279004/0/true/Equity Option"/>
        <s v="R-238575/0/144280290/0/true/Equity Option"/>
        <s v="R-238575/0/144405208/0/true/Equity Option"/>
        <s v="R-238575/0/144457877/0/true/Equity Option"/>
        <s v="R-238575/0/144687344/0/true/Convertible Bond"/>
        <s v="R-238575/0/144725141/0/true/Equity Option"/>
        <s v="R-238575/0/144973/0/true/Equity"/>
        <s v="R-238575/0/145253890/0/true/Govt/Treasury/Central Bank"/>
        <s v="R-238575/0/145254097/0/true/Govt/Treasury/Central Bank"/>
        <s v="R-238575/0/145631/0/true/Exchange Traded Fund"/>
        <s v="R-238575/0/145666576/0/true/Convertible Bond"/>
        <s v="R-238575/0/145739227/0/true/Equity Option"/>
        <s v="R-238575/0/145742329/0/true/Equity Option"/>
        <s v="R-238575/0/145922468/0/true/Equity Option"/>
        <s v="R-238575/0/146747042/0/true/Equity Option"/>
        <s v="R-238575/0/146765973/0/true/Equity Option"/>
        <s v="R-238575/0/146842517/0/true/Equity Option"/>
        <s v="R-238575/0/146865793/0/true/Convertible Bond"/>
        <s v="R-238575/0/147173700/0/true/Equity Option"/>
        <s v="R-238575/0/1476/0/true/Equity"/>
        <s v="R-238575/0/147802/0/true/Equity"/>
        <s v="R-238575/0/147948564/0/true/Corporate Bond"/>
        <s v="R-238575/0/148052402/0/true/Corporate Bond"/>
        <s v="R-238575/0/148083/0/true/Equity"/>
        <s v="R-238575/0/148373/0/true/Equity"/>
        <s v="R-238575/0/148486450/0/true/Equity Option"/>
        <s v="R-238575/0/148486452/0/true/Equity Option"/>
        <s v="R-238575/0/148486461/0/true/Equity Option"/>
        <s v="R-238575/0/148486463/0/true/Equity Option"/>
        <s v="R-238575/0/148486465/0/true/Equity Option"/>
        <s v="R-238575/0/148641/0/true/Equity"/>
        <s v="R-238575/0/148784741/0/true/Index Option"/>
        <s v="R-238575/0/148834111/0/true/Equity Option"/>
        <s v="R-238575/0/148834170/0/true/Equity Option"/>
        <s v="R-238575/0/148844321/0/true/Equity Option"/>
        <s v="R-238575/0/148978217/0/true/Equity Option"/>
        <s v="R-238575/0/149378952/0/true/Equity Option"/>
        <s v="R-238575/0/149516088/0/true/Equity Option"/>
        <s v="R-238575/0/149610932/0/true/Equity Option"/>
        <s v="R-238575/0/149610934/0/true/Equity Option"/>
        <s v="R-238575/0/149615811/0/true/Equity Option"/>
        <s v="R-238575/0/149616429/0/true/Equity Option"/>
        <s v="R-238575/0/15035/0/true/Equity"/>
        <s v="R-238575/0/15099/0/true/Equity"/>
        <s v="R-238575/0/151127515/0/true/Equity Option"/>
        <s v="R-238575/0/151232548/0/true/Equity Option"/>
        <s v="R-238575/0/151605780/0/true/Equity Option"/>
        <s v="R-238575/0/152168366/0/true/Equity Option"/>
        <s v="R-238575/0/152168414/0/true/Equity Option"/>
        <s v="R-238575/0/152177302/0/true/Equity Option"/>
        <s v="R-238575/0/152430538/0/true/Equity Option"/>
        <s v="R-238575/0/153515159/0/true/Govt/Treasury/Central Bank"/>
        <s v="R-238575/0/154452419/0/true/Convertible Bond"/>
        <s v="R-238575/0/154452425/0/true/Convertible Bond"/>
        <s v="R-238575/0/154547668/0/true/Equity Option"/>
        <s v="R-238575/0/15493/0/true/Equity"/>
        <s v="R-238575/0/15524598/0/true/Equity"/>
        <s v="R-238575/0/158001429/0/true/Equity Option"/>
        <s v="R-238575/0/158017326/0/true/Equity Option"/>
        <s v="R-238575/0/158017327/0/true/Equity Option"/>
        <s v="R-238575/0/158030961/0/true/Equity Option"/>
        <s v="R-238575/0/158051631/0/true/Equity Option"/>
        <s v="R-238575/0/158197115/0/true/Convertible Bond"/>
        <s v="R-238575/0/158949404/0/true/Index Option"/>
        <s v="R-238575/0/158949405/0/true/Index Option"/>
        <s v="R-238575/0/158949418/0/true/Index Option"/>
        <s v="R-238575/0/158949419/0/true/Index Option"/>
        <s v="R-238575/0/158949422/0/true/Index Option"/>
        <s v="R-238575/0/158949427/0/true/Index Option"/>
        <s v="R-238575/0/158949440/0/true/Index Option"/>
        <s v="R-238575/0/158949447/0/true/Index Option"/>
        <s v="R-238575/0/158949451/0/true/Index Option"/>
        <s v="R-238575/0/158949455/0/true/Index Option"/>
        <s v="R-238575/0/159682453/0/true/Corporate Bond"/>
        <s v="R-238575/0/15988/0/true/Equity"/>
        <s v="R-238575/0/163388928/0/true/Equity Option"/>
        <s v="R-238575/0/163389029/0/true/Equity Option"/>
        <s v="R-238575/0/165995862/0/true/Equity Option"/>
        <s v="R-238575/0/16713/0/true/Equity"/>
        <s v="R-238575/0/167318550/0/true/Equity Option"/>
        <s v="R-238575/0/167475594/0/true/Convertible Bond"/>
        <s v="R-238575/0/167595828/0/true/Convertible Bond"/>
        <s v="R-238575/0/169198916/0/true/Equity Option"/>
        <s v="R-238575/0/169445359/0/true/Convertible Bond"/>
        <s v="R-238575/0/169847222/0/true/Index Option"/>
        <s v="R-238575/0/169847230/0/true/Index Option"/>
        <s v="R-238575/0/169847233/0/true/Index Option"/>
        <s v="R-238575/0/169847235/0/true/Index Option"/>
        <s v="R-238575/0/169847236/0/true/Index Option"/>
        <s v="R-238575/0/169847237/0/true/Index Option"/>
        <s v="R-238575/0/169847238/0/true/Index Option"/>
        <s v="R-238575/0/169847239/0/true/Index Option"/>
        <s v="R-238575/0/169847262/0/true/Index Option"/>
        <s v="R-238575/0/169847264/0/true/Index Option"/>
        <s v="R-238575/0/169847266/0/true/Index Option"/>
        <s v="R-238575/0/169847268/0/true/Index Option"/>
        <s v="R-238575/0/169847272/0/true/Index Option"/>
        <s v="R-238575/0/169847276/0/true/Index Option"/>
        <s v="R-238575/0/169847280/0/true/Index Option"/>
        <s v="R-238575/0/169847284/0/true/Index Option"/>
        <s v="R-238575/0/169847288/0/true/Index Option"/>
        <s v="R-238575/0/169847292/0/true/Index Option"/>
        <s v="R-238575/0/169847296/0/true/Index Option"/>
        <s v="R-238575/0/169847300/0/true/Index Option"/>
        <s v="R-238575/0/169847304/0/true/Index Option"/>
        <s v="R-238575/0/169847308/0/true/Index Option"/>
        <s v="R-238575/0/169847312/0/true/Index Option"/>
        <s v="R-238575/0/169847316/0/true/Index Option"/>
        <s v="R-238575/0/169847319/0/true/Index Option"/>
        <s v="R-238575/0/169847320/0/true/Index Option"/>
        <s v="R-238575/0/169847324/0/true/Index Option"/>
        <s v="R-238575/0/169847327/0/true/Index Option"/>
        <s v="R-238575/0/169847328/0/true/Index Option"/>
        <s v="R-238575/0/169847329/0/true/Index Option"/>
        <s v="R-238575/0/169847331/0/true/Index Option"/>
        <s v="R-238575/0/169847332/0/true/Index Option"/>
        <s v="R-238575/0/169847335/0/true/Index Option"/>
        <s v="R-238575/0/169847336/0/true/Index Option"/>
        <s v="R-238575/0/169847340/0/true/Index Option"/>
        <s v="R-238575/0/171544140/0/true/Equity Option"/>
        <s v="R-238575/0/172073375/0/true/Equity Option"/>
        <s v="R-238575/0/172265729/0/true/Index Option"/>
        <s v="R-238575/0/172374871/0/true/Corporate Bond"/>
        <s v="R-238575/0/172391606/0/true/Equity Option"/>
        <s v="R-238575/0/172391607/0/true/Equity Option"/>
        <s v="R-238575/0/17239561/0/true/Equity"/>
        <s v="R-238575/0/17241/0/true/Equity"/>
        <s v="R-238575/0/172674955/0/true/Equity Option"/>
        <s v="R-238575/0/172674981/0/true/Equity Option"/>
        <s v="R-238575/0/17282/0/true/Equity"/>
        <s v="R-238575/0/172906160/0/true/Equity Option"/>
        <s v="R-238575/0/172906196/0/true/Equity Option"/>
        <s v="R-238575/0/172917244/0/true/Equity Option"/>
        <s v="R-238575/0/172917536/0/true/Equity Option"/>
        <s v="R-238575/0/173325654/0/true/Equity Option"/>
        <s v="R-238575/0/173325674/0/true/Equity Option"/>
        <s v="R-238575/0/173325678/0/true/Equity Option"/>
        <s v="R-238575/0/173325682/0/true/Equity Option"/>
        <s v="R-238575/0/173524885/0/true/Index Option"/>
        <s v="R-238575/0/173598031/0/true/Equity Option"/>
        <s v="R-238575/0/173713897/0/true/Equity Option"/>
        <s v="R-238575/0/173859726/0/true/Equity Option"/>
        <s v="R-238575/0/173859742/0/true/Equity Option"/>
        <s v="R-238575/0/173941278/0/true/Equity Option"/>
        <s v="R-238575/0/174170123/0/true/Equity Option"/>
        <s v="R-238575/0/174182978/0/true/Convertible Bond"/>
        <s v="R-238575/0/174192075/0/true/Convertible Bond"/>
        <s v="R-238575/0/174356922/0/true/Equity Option"/>
        <s v="R-238575/0/174357019/0/true/Equity Option"/>
        <s v="R-238575/0/174922867/0/true/Equity Option"/>
        <s v="R-238575/0/175010806/0/true/Convertible Bond"/>
        <s v="R-238575/0/175219319/0/true/Convertible Bond"/>
        <s v="R-238575/0/175220481/0/true/Equity Option"/>
        <s v="R-238575/0/175220523/0/true/Equity Option"/>
        <s v="R-238575/0/175413061/0/true/Equity Option"/>
        <s v="R-238575/0/175413081/0/true/Equity Option"/>
        <s v="R-238575/0/175511618/0/true/Corporate Bond"/>
        <s v="R-238575/0/175531236/0/true/Equity Option"/>
        <s v="R-238575/0/175531379/0/true/Equity Option"/>
        <s v="R-238575/0/175532144/0/true/Equity Option"/>
        <s v="R-238575/0/175532314/0/true/Equity Option"/>
        <s v="R-238575/0/175532604/0/true/Equity Option"/>
        <s v="R-238575/0/175560903/0/true/Convertible Bond"/>
        <s v="R-238575/0/175745961/0/true/Equity Option"/>
        <s v="R-238575/0/175870357/0/true/Convertible Bond"/>
        <s v="R-238575/0/176100986/0/true/Index Option"/>
        <s v="R-238575/0/176100988/0/true/Index Option"/>
        <s v="R-238575/0/176100995/0/true/Index Option"/>
        <s v="R-238575/0/176100996/0/true/Index Option"/>
        <s v="R-238575/0/176101003/0/true/Index Option"/>
        <s v="R-238575/0/176101004/0/true/Index Option"/>
        <s v="R-238575/0/176101005/0/true/Index Option"/>
        <s v="R-238575/0/17612468/0/true/Equity"/>
        <s v="R-238575/0/176133673/0/true/Equity Option"/>
        <s v="R-238575/0/176133687/0/true/Equity Option"/>
        <s v="R-238575/0/176133699/0/true/Equity Option"/>
        <s v="R-238575/0/176133715/0/true/Equity Option"/>
        <s v="R-238575/0/176182426/0/true/Index Option"/>
        <s v="R-238575/0/176182564/0/true/Index Option"/>
        <s v="R-238575/0/176182571/0/true/Index Option"/>
        <s v="R-238575/0/176182572/0/true/Index Option"/>
        <s v="R-238575/0/176182592/0/true/Index Option"/>
        <s v="R-238575/0/176182595/0/true/Index Option"/>
        <s v="R-238575/0/176182602/0/true/Index Option"/>
        <s v="R-238575/0/176182603/0/true/Index Option"/>
        <s v="R-238575/0/176182604/0/true/Index Option"/>
        <s v="R-238575/0/176182605/0/true/Index Option"/>
        <s v="R-238575/0/176182606/0/true/Index Option"/>
        <s v="R-238575/0/176182607/0/true/Index Option"/>
        <s v="R-238575/0/176182608/0/true/Index Option"/>
        <s v="R-238575/0/176182609/0/true/Index Option"/>
        <s v="R-238575/0/176182612/0/true/Index Option"/>
        <s v="R-238575/0/176182614/0/true/Index Option"/>
        <s v="R-238575/0/176182615/0/true/Index Option"/>
        <s v="R-238575/0/176182617/0/true/Index Option"/>
        <s v="R-238575/0/176182618/0/true/Index Option"/>
        <s v="R-238575/0/176182619/0/true/Index Option"/>
        <s v="R-238575/0/176369200/0/true/Equity Option"/>
        <s v="R-238575/0/176369226/0/true/Equity Option"/>
        <s v="R-238575/0/176405290/0/true/Equity Option"/>
        <s v="R-238575/0/176438676/0/true/Equity Option"/>
        <s v="R-238575/0/176517621/0/true/Equity Option"/>
        <s v="R-238575/0/176837982/0/true/Equity Option"/>
        <s v="R-238575/0/176844470/0/true/Equity Option"/>
        <s v="R-238575/0/176907657/0/true/Equity Option"/>
        <s v="R-238575/0/176907729/0/true/Equity Option"/>
        <s v="R-238575/0/176907730/0/true/Equity Option"/>
        <s v="R-238575/0/176907731/0/true/Equity Option"/>
        <s v="R-238575/0/176907745/0/true/Equity Option"/>
        <s v="R-238575/0/176907746/0/true/Equity Option"/>
        <s v="R-238575/0/176907747/0/true/Equity Option"/>
        <s v="R-238575/0/176964845/0/true/Convertible Bond"/>
        <s v="R-238575/0/176979475/0/true/Corporate Bond"/>
        <s v="R-238575/0/177014369/0/true/Index Option"/>
        <s v="R-238575/0/177014943/0/true/Index Option"/>
        <s v="R-238575/0/177014944/0/true/Index Option"/>
        <s v="R-238575/0/177014945/0/true/Index Option"/>
        <s v="R-238575/0/177014946/0/true/Index Option"/>
        <s v="R-238575/0/177014947/0/true/Index Option"/>
        <s v="R-238575/0/177014949/0/true/Index Option"/>
        <s v="R-238575/0/177014950/0/true/Index Option"/>
        <s v="R-238575/0/177014951/0/true/Index Option"/>
        <s v="R-238575/0/177015564/0/true/Index Option"/>
        <s v="R-238575/0/177031507/0/true/Equity Option"/>
        <s v="R-238575/0/177031541/0/true/Equity Option"/>
        <s v="R-238575/0/177032001/0/true/Equity Option"/>
        <s v="R-238575/0/177032021/0/true/Equity Option"/>
        <s v="R-238575/0/177032025/0/true/Equity Option"/>
        <s v="R-238575/0/177032078/0/true/Equity Option"/>
        <s v="R-238575/0/177032082/0/true/Equity Option"/>
        <s v="R-238575/0/177032087/0/true/Equity Option"/>
        <s v="R-238575/0/177032107/0/true/Equity Option"/>
        <s v="R-238575/0/177032116/0/true/Equity Option"/>
        <s v="R-238575/0/177132960/0/true/Equity Option"/>
        <s v="R-238575/0/177240567/0/true/Convertible Bond"/>
        <s v="R-238575/0/177392445/0/true/Index Option"/>
        <s v="R-238575/0/177405177/0/true/Equity Option"/>
        <s v="R-238575/0/177407540/0/true/Equity Option"/>
        <s v="R-238575/0/177407567/0/true/Equity Option"/>
        <s v="R-238575/0/177492997/0/true/Equity Option"/>
        <s v="R-238575/0/177493607/0/true/Equity Option"/>
        <s v="R-238575/0/177499069/0/true/Convertible Bond"/>
        <s v="R-238575/0/177748665/0/true/Equity Option"/>
        <s v="R-238575/0/177749145/0/true/Equity Option"/>
        <s v="R-238575/0/177749179/0/true/Equity Option"/>
        <s v="R-238575/0/177749225/0/true/Equity Option"/>
        <s v="R-238575/0/177749398/0/true/Equity Option"/>
        <s v="R-238575/0/177750235/0/true/Equity Option"/>
        <s v="R-238575/0/177751700/0/true/Equity Option"/>
        <s v="R-238575/0/177751732/0/true/Equity Option"/>
        <s v="R-238575/0/177751741/0/true/Equity Option"/>
        <s v="R-238575/0/177751782/0/true/Equity Option"/>
        <s v="R-238575/0/177752263/0/true/Equity Option"/>
        <s v="R-238575/0/177752807/0/true/Equity Option"/>
        <s v="R-238575/0/177752870/0/true/Equity Option"/>
        <s v="R-238575/0/177754969/0/true/Equity Option"/>
        <s v="R-238575/0/177757268/0/true/Equity Option"/>
        <s v="R-238575/0/177758094/0/true/Equity Option"/>
        <s v="R-238575/0/177760390/0/true/Equity Option"/>
        <s v="R-238575/0/178058692/0/true/Equity Option"/>
        <s v="R-238575/0/178082226/0/true/Equity Option"/>
        <s v="R-238575/0/178082236/0/true/Equity Option"/>
        <s v="R-238575/0/178082242/0/true/Equity Option"/>
        <s v="R-238575/0/178082244/0/true/Equity Option"/>
        <s v="R-238575/0/178082246/0/true/Equity Option"/>
        <s v="R-238575/0/178268634/0/true/Index Option"/>
        <s v="R-238575/0/178270902/0/true/Equity Option"/>
        <s v="R-238575/0/178549695/0/true/Equity Option"/>
        <s v="R-238575/0/178611057/0/true/Convertible Bond"/>
        <s v="R-238575/0/178622529/0/true/Convertible Bond"/>
        <s v="R-238575/0/178952160/0/true/Equity Option"/>
        <s v="R-238575/0/178978496/0/true/Equity Option"/>
        <s v="R-238575/0/178997340/0/true/Equity Option"/>
        <s v="R-238575/0/179125545/0/true/Equity Option"/>
        <s v="R-238575/0/179203862/0/true/Equity Option"/>
        <s v="R-238575/0/179209583/0/true/Equity Option"/>
        <s v="R-238575/0/179209639/0/true/Equity Option"/>
        <s v="R-238575/0/179359573/0/true/Equity Option"/>
        <s v="R-238575/0/179401099/0/true/Equity Option"/>
        <s v="R-238575/0/179576633/0/true/Index Option"/>
        <s v="R-238575/0/179807506/0/true/Equity Option"/>
        <s v="R-238575/0/179807605/0/true/Equity Option"/>
        <s v="R-238575/0/179808863/0/true/Equity Option"/>
        <s v="R-238575/0/179808873/0/true/Equity Option"/>
        <s v="R-238575/0/179808886/0/true/Equity Option"/>
        <s v="R-238575/0/179861543/0/true/Index Option"/>
        <s v="R-238575/0/179871696/0/true/Equity Option"/>
        <s v="R-238575/0/179871726/0/true/Equity Option"/>
        <s v="R-238575/0/179963133/0/true/Convertible Bond"/>
        <s v="R-238575/0/179968702/0/true/Equity Option"/>
        <s v="R-238575/0/179972890/0/true/Equity Option"/>
        <s v="R-238575/0/179972891/0/true/Equity Option"/>
        <s v="R-238575/0/179972914/0/true/Equity Option"/>
        <s v="R-238575/0/180006955/0/true/Equity Option"/>
        <s v="R-238575/0/180006963/0/true/Equity Option"/>
        <s v="R-238575/0/180141958/0/true/Index Option"/>
        <s v="R-238575/0/180212457/0/true/Equity Option"/>
        <s v="R-238575/0/180212461/0/true/Equity Option"/>
        <s v="R-238575/0/180215383/0/true/Equity Option"/>
        <s v="R-238575/0/180287803/0/true/Equity Option"/>
        <s v="R-238575/0/180287820/0/true/Equity Option"/>
        <s v="R-238575/0/180309682/0/true/Equity Option"/>
        <s v="R-238575/0/180322703/0/true/Equity Option"/>
        <s v="R-238575/0/180322752/0/true/Equity Option"/>
        <s v="R-238575/0/180336457/0/true/Equity Option"/>
        <s v="R-238575/0/180336532/0/true/Equity Option"/>
        <s v="R-238575/0/180339362/0/true/Equity Option"/>
        <s v="R-238575/0/180339411/0/true/Equity Option"/>
        <s v="R-238575/0/180347760/0/true/Equity Option"/>
        <s v="R-238575/0/180347965/0/true/Equity Option"/>
        <s v="R-238575/0/180348112/0/true/Equity Option"/>
        <s v="R-238575/0/180377637/0/true/Equity Option"/>
        <s v="R-238575/0/180377795/0/true/Equity Option"/>
        <s v="R-238575/0/180554081/0/true/Equity Option"/>
        <s v="R-238575/0/180728720/0/true/Equity Option"/>
        <s v="R-238575/0/180728734/0/true/Equity Option"/>
        <s v="R-238575/0/180728781/0/true/Equity Option"/>
        <s v="R-238575/0/180728789/0/true/Equity Option"/>
        <s v="R-238575/0/180798347/0/true/Convertible Bond"/>
        <s v="R-238575/0/180989079/0/true/Equity Option"/>
        <s v="R-238575/0/180989088/0/true/Equity Option"/>
        <s v="R-238575/0/181081597/0/true/Equity Option"/>
        <s v="R-238575/0/181081610/0/true/Equity Option"/>
        <s v="R-238575/0/181117520/0/true/Equity Option"/>
        <s v="R-238575/0/18126922/0/true/Equity"/>
        <s v="R-238575/0/181365664/0/true/Convertible Bond"/>
        <s v="R-238575/0/181374328/0/true/Equity Option"/>
        <s v="R-238575/0/181374329/0/true/Equity Option"/>
        <s v="R-238575/0/181374349/0/true/Equity Option"/>
        <s v="R-238575/0/181374350/0/true/Equity Option"/>
        <s v="R-238575/0/181509609/0/true/Equity Option"/>
        <s v="R-238575/0/181509691/0/true/Equity Option"/>
        <s v="R-238575/0/181517486/0/true/Equity Option"/>
        <s v="R-238575/0/181517498/0/true/Equity Option"/>
        <s v="R-238575/0/181517554/0/true/Equity Option"/>
        <s v="R-238575/0/181628212/0/true/Equity Option"/>
        <s v="R-238575/0/181628221/0/true/Equity Option"/>
        <s v="R-238575/0/181628250/0/true/Equity Option"/>
        <s v="R-238575/0/181699444/0/true/Equity Option"/>
        <s v="R-238575/0/181699451/0/true/Equity Option"/>
        <s v="R-238575/0/181699470/0/true/Equity Option"/>
        <s v="R-238575/0/181780312/0/true/Equity Option"/>
        <s v="R-238575/0/181950712/0/true/Equity Option"/>
        <s v="R-238575/0/181986738/0/true/Equity Option"/>
        <s v="R-238575/0/181986778/0/true/Equity Option"/>
        <s v="R-238575/0/181994074/0/true/Equity Option"/>
        <s v="R-238575/0/181997027/0/true/Equity Option"/>
        <s v="R-238575/0/181998275/0/true/Equity Option"/>
        <s v="R-238575/0/181998352/0/true/Equity Option"/>
        <s v="R-238575/0/181999275/0/true/Equity Option"/>
        <s v="R-238575/0/181999314/0/true/Equity Option"/>
        <s v="R-238575/0/181999866/0/true/Equity Option"/>
        <s v="R-238575/0/181999903/0/true/Equity Option"/>
        <s v="R-238575/0/182003786/0/true/Equity Option"/>
        <s v="R-238575/0/182003821/0/true/Equity Option"/>
        <s v="R-238575/0/182006411/0/true/Equity Option"/>
        <s v="R-238575/0/182006427/0/true/Equity Option"/>
        <s v="R-238575/0/182006448/0/true/Equity Option"/>
        <s v="R-238575/0/182006470/0/true/Equity Option"/>
        <s v="R-238575/0/182007594/0/true/Equity Option"/>
        <s v="R-238575/0/182007670/0/true/Equity Option"/>
        <s v="R-238575/0/182007686/0/true/Equity Option"/>
        <s v="R-238575/0/182012194/0/true/Equity Option"/>
        <s v="R-238575/0/182012238/0/true/Equity Option"/>
        <s v="R-238575/0/182013223/0/true/Equity Option"/>
        <s v="R-238575/0/182013338/0/true/Equity Option"/>
        <s v="R-238575/0/182018520/0/true/Equity Option"/>
        <s v="R-238575/0/182018554/0/true/Equity Option"/>
        <s v="R-238575/0/182020349/0/true/Equity Option"/>
        <s v="R-238575/0/182020443/0/true/Equity Option"/>
        <s v="R-238575/0/182020458/0/true/Equity Option"/>
        <s v="R-238575/0/182022535/0/true/Equity Option"/>
        <s v="R-238575/0/182022622/0/true/Equity Option"/>
        <s v="R-238575/0/182023812/0/true/Equity Option"/>
        <s v="R-238575/0/182023847/0/true/Equity Option"/>
        <s v="R-238575/0/182028987/0/true/Equity Option"/>
        <s v="R-238575/0/182028998/0/true/Equity Option"/>
        <s v="R-238575/0/182031951/0/true/Equity Option"/>
        <s v="R-238575/0/182031963/0/true/Equity Option"/>
        <s v="R-238575/0/182034625/0/true/Equity Option"/>
        <s v="R-238575/0/182034737/0/true/Equity Option"/>
        <s v="R-238575/0/182035558/0/true/Equity Option"/>
        <s v="R-238575/0/182035598/0/true/Equity Option"/>
        <s v="R-238575/0/182035618/0/true/Equity Option"/>
        <s v="R-238575/0/182035926/0/true/Equity Option"/>
        <s v="R-238575/0/182036988/0/true/Equity Option"/>
        <s v="R-238575/0/182037042/0/true/Equity Option"/>
        <s v="R-238575/0/182037243/0/true/Equity Option"/>
        <s v="R-238575/0/182037269/0/true/Equity Option"/>
        <s v="R-238575/0/182037978/0/true/Equity Option"/>
        <s v="R-238575/0/182041810/0/true/Equity Option"/>
        <s v="R-238575/0/182043516/0/true/Equity Option"/>
        <s v="R-238575/0/182043552/0/true/Equity Option"/>
        <s v="R-238575/0/182046221/0/true/Equity Option"/>
        <s v="R-238575/0/182046226/0/true/Equity Option"/>
        <s v="R-238575/0/182047117/0/true/Equity Option"/>
        <s v="R-238575/0/182047195/0/true/Equity Option"/>
        <s v="R-238575/0/182047359/0/true/Equity Option"/>
        <s v="R-238575/0/182047392/0/true/Equity Option"/>
        <s v="R-238575/0/182049477/0/true/Equity Option"/>
        <s v="R-238575/0/182049490/0/true/Equity Option"/>
        <s v="R-238575/0/182050720/0/true/Equity Option"/>
        <s v="R-238575/0/182050756/0/true/Equity Option"/>
        <s v="R-238575/0/182050768/0/true/Equity Option"/>
        <s v="R-238575/0/182059796/0/true/Equity Option"/>
        <s v="R-238575/0/182063269/0/true/Equity Option"/>
        <s v="R-238575/0/182063320/0/true/Equity Option"/>
        <s v="R-238575/0/182064813/0/true/Equity Option"/>
        <s v="R-238575/0/182064837/0/true/Equity Option"/>
        <s v="R-238575/0/182065883/0/true/Equity Option"/>
        <s v="R-238575/0/182065994/0/true/Equity Option"/>
        <s v="R-238575/0/182069266/0/true/Equity Option"/>
        <s v="R-238575/0/182069302/0/true/Equity Option"/>
        <s v="R-238575/0/182070080/0/true/Equity Option"/>
        <s v="R-238575/0/182070115/0/true/Equity Option"/>
        <s v="R-238575/0/182070677/0/true/Equity Option"/>
        <s v="R-238575/0/182070746/0/true/Equity Option"/>
        <s v="R-238575/0/182075246/0/true/Equity Option"/>
        <s v="R-238575/0/182075287/0/true/Equity Option"/>
        <s v="R-238575/0/182240688/0/true/Equity Option"/>
        <s v="R-238575/0/182240757/0/true/Equity Option"/>
        <s v="R-238575/0/182266279/0/true/Equity Option"/>
        <s v="R-238575/0/182266318/0/true/Equity Option"/>
        <s v="R-238575/0/182426935/0/true/Equity Option"/>
        <s v="R-238575/0/182459835/0/true/Equity Option"/>
        <s v="R-238575/0/182468290/0/true/Equity Option"/>
        <s v="R-238575/0/182469130/0/true/Equity Option"/>
        <s v="R-238575/0/182469401/0/true/Equity Option"/>
        <s v="R-238575/0/182469420/0/true/Equity Option"/>
        <s v="R-238575/0/182474317/0/true/Equity Option"/>
        <s v="R-238575/0/182574724/0/true/Equity Option"/>
        <s v="R-238575/0/182757054/0/true/Equity Option"/>
        <s v="R-238575/0/182758956/0/true/Equity Option"/>
        <s v="R-238575/0/182781685/0/true/Index Option"/>
        <s v="R-238575/0/182781691/0/true/Index Option"/>
        <s v="R-238575/0/182781703/0/true/Index Option"/>
        <s v="R-238575/0/182781706/0/true/Index Option"/>
        <s v="R-238575/0/182781709/0/true/Index Option"/>
        <s v="R-238575/0/182781712/0/true/Index Option"/>
        <s v="R-238575/0/182781718/0/true/Index Option"/>
        <s v="R-238575/0/182781749/0/true/Index Option"/>
        <s v="R-238575/0/182781751/0/true/Index Option"/>
        <s v="R-238575/0/182781890/0/true/Index Option"/>
        <s v="R-238575/0/182781891/0/true/Index Option"/>
        <s v="R-238575/0/182781893/0/true/Index Option"/>
        <s v="R-238575/0/182781895/0/true/Index Option"/>
        <s v="R-238575/0/182781896/0/true/Index Option"/>
        <s v="R-238575/0/182781897/0/true/Index Option"/>
        <s v="R-238575/0/182781900/0/true/Index Option"/>
        <s v="R-238575/0/182781901/0/true/Index Option"/>
        <s v="R-238575/0/182781903/0/true/Index Option"/>
        <s v="R-238575/0/182781904/0/true/Index Option"/>
        <s v="R-238575/0/182781910/0/true/Index Option"/>
        <s v="R-238575/0/182781911/0/true/Index Option"/>
        <s v="R-238575/0/182781913/0/true/Index Option"/>
        <s v="R-238575/0/182781918/0/true/Index Option"/>
        <s v="R-238575/0/182781921/0/true/Index Option"/>
        <s v="R-238575/0/182781927/0/true/Index Option"/>
        <s v="R-238575/0/182781933/0/true/Index Option"/>
        <s v="R-238575/0/182781939/0/true/Index Option"/>
        <s v="R-238575/0/182781942/0/true/Index Option"/>
        <s v="R-238575/0/182781945/0/true/Index Option"/>
        <s v="R-238575/0/182781951/0/true/Index Option"/>
        <s v="R-238575/0/182781954/0/true/Index Option"/>
        <s v="R-238575/0/182781957/0/true/Index Option"/>
        <s v="R-238575/0/182781978/0/true/Index Option"/>
        <s v="R-238575/0/182854395/0/true/Equity Option"/>
        <s v="R-238575/0/182854419/0/true/Equity Option"/>
        <s v="R-238575/0/182854424/0/true/Equity Option"/>
        <s v="R-238575/0/182935864/0/true/Equity Option"/>
        <s v="R-238575/0/182935904/0/true/Equity Option"/>
        <s v="R-238575/0/182941718/0/true/Equity Option"/>
        <s v="R-238575/0/182941766/0/true/Equity Option"/>
        <s v="R-238575/0/183151856/0/true/Convertible Bond"/>
        <s v="R-238575/0/183156923/0/true/Corporate Bond"/>
        <s v="R-238575/0/183254804/0/true/Convertible Bond"/>
        <s v="R-238575/0/183386022/0/true/Equity Option"/>
        <s v="R-238575/0/183386090/0/true/Equity Option"/>
        <s v="R-238575/0/183388566/0/true/Equity Option"/>
        <s v="R-238575/0/183388696/0/true/Equity Option"/>
        <s v="R-238575/0/183389008/0/true/Equity Option"/>
        <s v="R-238575/0/183389056/0/true/Equity Option"/>
        <s v="R-238575/0/183393381/0/true/Equity Option"/>
        <s v="R-238575/0/183393445/0/true/Equity Option"/>
        <s v="R-238575/0/183396204/0/true/Equity Option"/>
        <s v="R-238575/0/183403705/0/true/Equity Option"/>
        <s v="R-238575/0/183409428/0/true/Equity Option"/>
        <s v="R-238575/0/183409471/0/true/Equity Option"/>
        <s v="R-238575/0/183413116/0/true/Equity Option"/>
        <s v="R-238575/0/183413152/0/true/Equity Option"/>
        <s v="R-238575/0/183413168/0/true/Equity Option"/>
        <s v="R-238575/0/183427315/0/true/Equity Option"/>
        <s v="R-238575/0/183427327/0/true/Equity Option"/>
        <s v="R-238575/0/183433958/0/true/Equity Option"/>
        <s v="R-238575/0/183433972/0/true/Equity Option"/>
        <s v="R-238575/0/183434089/0/true/Equity Option"/>
        <s v="R-238575/0/183434767/0/true/Equity Option"/>
        <s v="R-238575/0/183434801/0/true/Equity Option"/>
        <s v="R-238575/0/183438287/0/true/Equity Option"/>
        <s v="R-238575/0/183438340/0/true/Equity Option"/>
        <s v="R-238575/0/183462046/0/true/Equity Option"/>
        <s v="R-238575/0/183462073/0/true/Equity Option"/>
        <s v="R-238575/0/183464091/0/true/Equity Option"/>
        <s v="R-238575/0/183464112/0/true/Equity Option"/>
        <s v="R-238575/0/183468177/0/true/Equity Option"/>
        <s v="R-238575/0/183468223/0/true/Equity Option"/>
        <s v="R-238575/0/183471902/0/true/Equity Option"/>
        <s v="R-238575/0/183471915/0/true/Equity Option"/>
        <s v="R-238575/0/183471986/0/true/Equity Option"/>
        <s v="R-238575/0/183471999/0/true/Equity Option"/>
        <s v="R-238575/0/183472625/0/true/Equity Option"/>
        <s v="R-238575/0/183472719/0/true/Equity Option"/>
        <s v="R-238575/0/183554209/0/true/Index Option"/>
        <s v="R-238575/0/183554215/0/true/Index Option"/>
        <s v="R-238575/0/183554221/0/true/Index Option"/>
        <s v="R-238575/0/183554224/0/true/Index Option"/>
        <s v="R-238575/0/183554227/0/true/Index Option"/>
        <s v="R-238575/0/183554230/0/true/Index Option"/>
        <s v="R-238575/0/183554233/0/true/Index Option"/>
        <s v="R-238575/0/183554236/0/true/Index Option"/>
        <s v="R-238575/0/183554239/0/true/Index Option"/>
        <s v="R-238575/0/183554242/0/true/Index Option"/>
        <s v="R-238575/0/183554248/0/true/Index Option"/>
        <s v="R-238575/0/183554251/0/true/Index Option"/>
        <s v="R-238575/0/183554254/0/true/Index Option"/>
        <s v="R-238575/0/183554275/0/true/Index Option"/>
        <s v="R-238575/0/183554567/0/true/Index Option"/>
        <s v="R-238575/0/183554575/0/true/Index Option"/>
        <s v="R-238575/0/183554576/0/true/Index Option"/>
        <s v="R-238575/0/183554577/0/true/Index Option"/>
        <s v="R-238575/0/183554592/0/true/Index Option"/>
        <s v="R-238575/0/183554600/0/true/Index Option"/>
        <s v="R-238575/0/183554603/0/true/Index Option"/>
        <s v="R-238575/0/183554604/0/true/Index Option"/>
        <s v="R-238575/0/183554606/0/true/Index Option"/>
        <s v="R-238575/0/183554607/0/true/Index Option"/>
        <s v="R-238575/0/183554621/0/true/Index Option"/>
        <s v="R-238575/0/183554624/0/true/Index Option"/>
        <s v="R-238575/0/183554639/0/true/Index Option"/>
        <s v="R-238575/0/183554642/0/true/Index Option"/>
        <s v="R-238575/0/183554648/0/true/Index Option"/>
        <s v="R-238575/0/183554651/0/true/Index Option"/>
        <s v="R-238575/0/183554654/0/true/Index Option"/>
        <s v="R-238575/0/183554657/0/true/Index Option"/>
        <s v="R-238575/0/183554663/0/true/Index Option"/>
        <s v="R-238575/0/183554666/0/true/Index Option"/>
        <s v="R-238575/0/183554669/0/true/Index Option"/>
        <s v="R-238575/0/183554672/0/true/Index Option"/>
        <s v="R-238575/0/183554675/0/true/Index Option"/>
        <s v="R-238575/0/183554687/0/true/Index Option"/>
        <s v="R-238575/0/183554690/0/true/Index Option"/>
        <s v="R-238575/0/183554693/0/true/Index Option"/>
        <s v="R-238575/0/183554702/0/true/Index Option"/>
        <s v="R-238575/0/183554717/0/true/Index Option"/>
        <s v="R-238575/0/183582665/0/true/Equity Option"/>
        <s v="R-238575/0/183993200/0/true/Equity Option"/>
        <s v="R-238575/0/183993237/0/true/Equity Option"/>
        <s v="R-238575/0/18413887/0/true/Equity"/>
        <s v="R-238575/0/184335000/0/true/Index Option"/>
        <s v="R-238575/0/184335006/0/true/Index Option"/>
        <s v="R-238575/0/184335024/0/true/Index Option"/>
        <s v="R-238575/0/184335169/0/true/Index Option"/>
        <s v="R-238575/0/184335172/0/true/Index Option"/>
        <s v="R-238575/0/184335174/0/true/Index Option"/>
        <s v="R-238575/0/184335175/0/true/Index Option"/>
        <s v="R-238575/0/184335190/0/true/Index Option"/>
        <s v="R-238575/0/184335192/0/true/Index Option"/>
        <s v="R-238575/0/184335194/0/true/Index Option"/>
        <s v="R-238575/0/184335195/0/true/Index Option"/>
        <s v="R-238575/0/184335197/0/true/Index Option"/>
        <s v="R-238575/0/184335198/0/true/Index Option"/>
        <s v="R-238575/0/184335199/0/true/Index Option"/>
        <s v="R-238575/0/184335200/0/true/Index Option"/>
        <s v="R-238575/0/184335201/0/true/Index Option"/>
        <s v="R-238575/0/184335202/0/true/Index Option"/>
        <s v="R-238575/0/184335203/0/true/Index Option"/>
        <s v="R-238575/0/184335204/0/true/Index Option"/>
        <s v="R-238575/0/184335205/0/true/Index Option"/>
        <s v="R-238575/0/184335206/0/true/Index Option"/>
        <s v="R-238575/0/184335207/0/true/Index Option"/>
        <s v="R-238575/0/184335209/0/true/Index Option"/>
        <s v="R-238575/0/184335211/0/true/Index Option"/>
        <s v="R-238575/0/184335212/0/true/Index Option"/>
        <s v="R-238575/0/184335213/0/true/Index Option"/>
        <s v="R-238575/0/184335215/0/true/Index Option"/>
        <s v="R-238575/0/184335216/0/true/Index Option"/>
        <s v="R-238575/0/184335217/0/true/Index Option"/>
        <s v="R-238575/0/184335218/0/true/Index Option"/>
        <s v="R-238575/0/184335221/0/true/Index Option"/>
        <s v="R-238575/0/184335224/0/true/Index Option"/>
        <s v="R-238575/0/184436678/0/true/Convertible Bond"/>
        <s v="R-238575/0/184452867/0/true/Convertible Bond"/>
        <s v="R-238575/0/18449/0/true/Equity"/>
        <s v="R-238575/0/184528760/0/true/Index Option"/>
        <s v="R-238575/0/184614014/0/true/Equity Option"/>
        <s v="R-238575/0/184642294/0/true/Equity Option"/>
        <s v="R-238575/0/184669891/0/true/Equity Option"/>
        <s v="R-238575/0/184731025/0/true/Convertible Bond"/>
        <s v="R-238575/0/184781839/0/true/Equity Option"/>
        <s v="R-238575/0/184781850/0/true/Equity Option"/>
        <s v="R-238575/0/184807572/0/true/Equity Option"/>
        <s v="R-238575/0/184807617/0/true/Equity Option"/>
        <s v="R-238575/0/184827030/0/true/Equity Option"/>
        <s v="R-238575/0/184853299/0/true/Equity Option"/>
        <s v="R-238575/0/184853312/0/true/Equity Option"/>
        <s v="R-238575/0/184853346/0/true/Equity Option"/>
        <s v="R-238575/0/184863794/0/true/Equity Option"/>
        <s v="R-238575/0/184863877/0/true/Equity Option"/>
        <s v="R-238575/0/184863950/0/true/Equity Option"/>
        <s v="R-238575/0/184864094/0/true/Equity Option"/>
        <s v="R-238575/0/184864526/0/true/Equity Option"/>
        <s v="R-238575/0/184864592/0/true/Equity Option"/>
        <s v="R-238575/0/184868226/0/true/Equity Option"/>
        <s v="R-238575/0/184875261/0/true/Equity Option"/>
        <s v="R-238575/0/184875351/0/true/Equity Option"/>
        <s v="R-238575/0/184879773/0/true/Equity Option"/>
        <s v="R-238575/0/184879847/0/true/Equity Option"/>
        <s v="R-238575/0/184962543/0/true/Index Option"/>
        <s v="R-238575/0/184962552/0/true/Index Option"/>
        <s v="R-238575/0/184962555/0/true/Index Option"/>
        <s v="R-238575/0/184962561/0/true/Index Option"/>
        <s v="R-238575/0/184962564/0/true/Index Option"/>
        <s v="R-238575/0/184962570/0/true/Index Option"/>
        <s v="R-238575/0/184962573/0/true/Index Option"/>
        <s v="R-238575/0/184962594/0/true/Index Option"/>
        <s v="R-238575/0/184962597/0/true/Index Option"/>
        <s v="R-238575/0/184962600/0/true/Index Option"/>
        <s v="R-238575/0/184962627/0/true/Index Option"/>
        <s v="R-238575/0/184962808/0/true/Index Option"/>
        <s v="R-238575/0/184962810/0/true/Index Option"/>
        <s v="R-238575/0/184962813/0/true/Index Option"/>
        <s v="R-238575/0/184962814/0/true/Index Option"/>
        <s v="R-238575/0/184962822/0/true/Index Option"/>
        <s v="R-238575/0/184962828/0/true/Index Option"/>
        <s v="R-238575/0/184962830/0/true/Index Option"/>
        <s v="R-238575/0/184962832/0/true/Index Option"/>
        <s v="R-238575/0/184962835/0/true/Index Option"/>
        <s v="R-238575/0/184962836/0/true/Index Option"/>
        <s v="R-238575/0/184962840/0/true/Index Option"/>
        <s v="R-238575/0/184962841/0/true/Index Option"/>
        <s v="R-238575/0/184962844/0/true/Index Option"/>
        <s v="R-238575/0/184962846/0/true/Index Option"/>
        <s v="R-238575/0/184962847/0/true/Index Option"/>
        <s v="R-238575/0/184962848/0/true/Index Option"/>
        <s v="R-238575/0/184962849/0/true/Index Option"/>
        <s v="R-238575/0/184962850/0/true/Index Option"/>
        <s v="R-238575/0/184962851/0/true/Index Option"/>
        <s v="R-238575/0/184962852/0/true/Index Option"/>
        <s v="R-238575/0/184962854/0/true/Index Option"/>
        <s v="R-238575/0/184962857/0/true/Index Option"/>
        <s v="R-238575/0/184962881/0/true/Index Option"/>
        <s v="R-238575/0/184962884/0/true/Index Option"/>
        <s v="R-238575/0/184962887/0/true/Index Option"/>
        <s v="R-238575/0/184962890/0/true/Index Option"/>
        <s v="R-238575/0/184962896/0/true/Index Option"/>
        <s v="R-238575/0/184962899/0/true/Index Option"/>
        <s v="R-238575/0/184962902/0/true/Index Option"/>
        <s v="R-238575/0/184962905/0/true/Index Option"/>
        <s v="R-238575/0/184962908/0/true/Index Option"/>
        <s v="R-238575/0/184962911/0/true/Index Option"/>
        <s v="R-238575/0/184962914/0/true/Index Option"/>
        <s v="R-238575/0/184962917/0/true/Index Option"/>
        <s v="R-238575/0/184962923/0/true/Index Option"/>
        <s v="R-238575/0/184962926/0/true/Index Option"/>
        <s v="R-238575/0/184962929/0/true/Index Option"/>
        <s v="R-238575/0/184962932/0/true/Index Option"/>
        <s v="R-238575/0/184962935/0/true/Index Option"/>
        <s v="R-238575/0/184962983/0/true/Index Option"/>
        <s v="R-238575/0/184983692/0/true/Convertible Bond"/>
        <s v="R-238575/0/184994480/0/true/Equity Option"/>
        <s v="R-238575/0/185474737/0/true/Index Option"/>
        <s v="R-238575/0/185474738/0/true/Index Option"/>
        <s v="R-238575/0/185494533/0/true/Equity Option"/>
        <s v="R-238575/0/185552636/0/true/Convertible Bond"/>
        <s v="R-238575/0/185633762/0/true/Index Option"/>
        <s v="R-238575/0/185660481/0/true/Equity Option"/>
        <s v="R-238575/0/185660523/0/true/Equity Option"/>
        <s v="R-238575/0/185669295/0/true/Equity Option"/>
        <s v="R-238575/0/185870084/0/true/Equity Option"/>
        <s v="R-238575/0/186307655/0/true/Equity Option"/>
        <s v="R-238575/0/186307752/0/true/Equity Option"/>
        <s v="R-238575/0/186307902/0/true/Equity Option"/>
        <s v="R-238575/0/186307907/0/true/Equity Option"/>
        <s v="R-238575/0/186307918/0/true/Equity Option"/>
        <s v="R-238575/0/186348584/0/true/Equity Option"/>
        <s v="R-238575/0/186348602/0/true/Equity Option"/>
        <s v="R-238575/0/186348896/0/true/Equity Option"/>
        <s v="R-238575/0/186354817/0/true/Corporate Bond"/>
        <s v="R-238575/0/186423562/0/true/Convertible Bond"/>
        <s v="R-238575/0/18649129/0/true/Equity"/>
        <s v="R-238575/0/186611273/0/true/Convertible Bond"/>
        <s v="R-238575/0/186898650/0/true/Equity Option"/>
        <s v="R-238575/0/186898652/0/true/Equity Option"/>
        <s v="R-238575/0/186898657/0/true/Equity Option"/>
        <s v="R-238575/0/186898659/0/true/Equity Option"/>
        <s v="R-238575/0/186926707/0/true/Equity Option"/>
        <s v="R-238575/0/186926797/0/true/Equity Option"/>
        <s v="R-238575/0/187041755/0/true/Corporate Bond"/>
        <s v="R-238575/0/187099881/0/true/Index Option"/>
        <s v="R-238575/0/187099912/0/true/Index Option"/>
        <s v="R-238575/0/187099918/0/true/Index Option"/>
        <s v="R-238575/0/187099933/0/true/Index Option"/>
        <s v="R-238575/0/187099936/0/true/Index Option"/>
        <s v="R-238575/0/187099942/0/true/Index Option"/>
        <s v="R-238575/0/187099945/0/true/Index Option"/>
        <s v="R-238575/0/187099957/0/true/Index Option"/>
        <s v="R-238575/0/187099960/0/true/Index Option"/>
        <s v="R-238575/0/187099975/0/true/Index Option"/>
        <s v="R-238575/0/187099978/0/true/Index Option"/>
        <s v="R-238575/0/187099981/0/true/Index Option"/>
        <s v="R-238575/0/187099984/0/true/Index Option"/>
        <s v="R-238575/0/187099996/0/true/Index Option"/>
        <s v="R-238575/0/187099999/0/true/Index Option"/>
        <s v="R-238575/0/187100002/0/true/Index Option"/>
        <s v="R-238575/0/187100005/0/true/Index Option"/>
        <s v="R-238575/0/187100008/0/true/Index Option"/>
        <s v="R-238575/0/187100020/0/true/Index Option"/>
        <s v="R-238575/0/187141825/0/true/Convertible Bond"/>
        <s v="R-238575/0/187141881/0/true/Convertible Bond"/>
        <s v="R-238575/0/187217369/0/true/Equity Option"/>
        <s v="R-238575/0/187217392/0/true/Equity Option"/>
        <s v="R-238575/0/187349104/0/true/Index Option"/>
        <s v="R-238575/0/187357544/0/true/Index Option"/>
        <s v="R-238575/0/187360389/0/true/Index Option"/>
        <s v="R-238575/0/187360419/0/true/Index Option"/>
        <s v="R-238575/0/187362886/0/true/Index Option"/>
        <s v="R-238575/0/187492283/0/true/Index Option"/>
        <s v="R-238575/0/187492595/0/true/Index Option"/>
        <s v="R-238575/0/187492631/0/true/Index Option"/>
        <s v="R-238575/0/187492667/0/true/Index Option"/>
        <s v="R-238575/0/187542668/0/true/Index Option"/>
        <s v="R-238575/0/187542678/0/true/Index Option"/>
        <s v="R-238575/0/187542698/0/true/Index Option"/>
        <s v="R-238575/0/187542708/0/true/Index Option"/>
        <s v="R-238575/0/187542928/0/true/Index Option"/>
        <s v="R-238575/0/187542938/0/true/Index Option"/>
        <s v="R-238575/0/187542958/0/true/Index Option"/>
        <s v="R-238575/0/187542968/0/true/Index Option"/>
        <s v="R-238575/0/187543038/0/true/Index Option"/>
        <s v="R-238575/0/187543048/0/true/Index Option"/>
        <s v="R-238575/0/187543058/0/true/Index Option"/>
        <s v="R-238575/0/187543068/0/true/Index Option"/>
        <s v="R-238575/0/187543078/0/true/Index Option"/>
        <s v="R-238575/0/187543088/0/true/Index Option"/>
        <s v="R-238575/0/187543098/0/true/Index Option"/>
        <s v="R-238575/0/187543168/0/true/Index Option"/>
        <s v="R-238575/0/187543178/0/true/Index Option"/>
        <s v="R-238575/0/187543188/0/true/Index Option"/>
        <s v="R-238575/0/187543218/0/true/Index Option"/>
        <s v="R-238575/0/187543227/0/true/Index Option"/>
        <s v="R-238575/0/187543228/0/true/Index Option"/>
        <s v="R-238575/0/187543238/0/true/Index Option"/>
        <s v="R-238575/0/187543258/0/true/Index Option"/>
        <s v="R-238575/0/187543268/0/true/Index Option"/>
        <s v="R-238575/0/187543278/0/true/Index Option"/>
        <s v="R-238575/0/187543288/0/true/Index Option"/>
        <s v="R-238575/0/187543297/0/true/Index Option"/>
        <s v="R-238575/0/187543298/0/true/Index Option"/>
        <s v="R-238575/0/187543307/0/true/Index Option"/>
        <s v="R-238575/0/187543308/0/true/Index Option"/>
        <s v="R-238575/0/187543317/0/true/Index Option"/>
        <s v="R-238575/0/187543318/0/true/Index Option"/>
        <s v="R-238575/0/187552704/0/true/Index Option"/>
        <s v="R-238575/0/187552964/0/true/Index Option"/>
        <s v="R-238575/0/187553084/0/true/Index Option"/>
        <s v="R-238575/0/187553094/0/true/Index Option"/>
        <s v="R-238575/0/187553234/0/true/Index Option"/>
        <s v="R-238575/0/187553244/0/true/Index Option"/>
        <s v="R-238575/0/187553314/0/true/Index Option"/>
        <s v="R-238575/0/187698608/0/true/Equity Option"/>
        <s v="R-238575/0/187698625/0/true/Equity Option"/>
        <s v="R-238575/0/188004713/0/true/Equity Option"/>
        <s v="R-238575/0/188004722/0/true/Equity Option"/>
        <s v="R-238575/0/188084972/0/true/Equity Option"/>
        <s v="R-238575/0/188255457/0/true/Equity Option"/>
        <s v="R-238575/0/18850504/0/true/Equity"/>
        <s v="R-238575/0/188546884/0/true/Equity Option"/>
        <s v="R-238575/0/188546902/0/true/Equity Option"/>
        <s v="R-238575/0/188548675/0/true/Equity Option"/>
        <s v="R-238575/0/188548687/0/true/Equity Option"/>
        <s v="R-238575/0/188589043/0/true/Equity Option"/>
        <s v="R-238575/0/188590747/0/true/Equity Option"/>
        <s v="R-238575/0/188590775/0/true/Equity Option"/>
        <s v="R-238575/0/188605581/0/true/Corporate Bond"/>
        <s v="R-238575/0/188824414/0/true/Convertible Bond"/>
        <s v="R-238575/0/189057776/0/true/Equity Option"/>
        <s v="R-238575/0/189057782/0/true/Equity Option"/>
        <s v="R-238575/0/189057806/0/true/Equity Option"/>
        <s v="R-238575/0/189142535/0/true/Index Option"/>
        <s v="R-238575/0/189142545/0/true/Index Option"/>
        <s v="R-238575/0/189142575/0/true/Index Option"/>
        <s v="R-238575/0/189142635/0/true/Index Option"/>
        <s v="R-238575/0/189142645/0/true/Index Option"/>
        <s v="R-238575/0/189142655/0/true/Index Option"/>
        <s v="R-238575/0/189142735/0/true/Index Option"/>
        <s v="R-238575/0/189142745/0/true/Index Option"/>
        <s v="R-238575/0/189142815/0/true/Index Option"/>
        <s v="R-238575/0/189176459/0/true/Equity Option"/>
        <s v="R-238575/0/189176461/0/true/Equity Option"/>
        <s v="R-238575/0/189370744/0/true/Equity Option"/>
        <s v="R-238575/0/189370982/0/true/Equity Option"/>
        <s v="R-238575/0/189371011/0/true/Equity Option"/>
        <s v="R-238575/0/189680924/0/true/Equity Option"/>
        <s v="R-238575/0/189680940/0/true/Equity Option"/>
        <s v="R-238575/0/189775588/0/true/Convertible Bond"/>
        <s v="R-238575/0/189811719/0/true/Convertible Bond"/>
        <s v="R-238575/0/189813592/0/true/Equity Option"/>
        <s v="R-238575/0/189813612/0/true/Equity Option"/>
        <s v="R-238575/0/189814287/0/true/Equity Option"/>
        <s v="R-238575/0/189816684/0/true/Convertible Bond"/>
        <s v="R-238575/0/189816786/0/true/Convertible Bond"/>
        <s v="R-238575/0/189937233/0/true/Convertible Bond"/>
        <s v="R-238575/0/189999889/0/true/Convertible Bond"/>
        <s v="R-238575/0/190060695/0/true/Equity Option"/>
        <s v="R-238575/0/190065327/0/true/Equity Option"/>
        <s v="R-238575/0/190065350/0/true/Equity Option"/>
        <s v="R-238575/0/190066972/0/true/Equity Option"/>
        <s v="R-238575/0/190071262/0/true/Equity Option"/>
        <s v="R-238575/0/190071343/0/true/Equity Option"/>
        <s v="R-238575/0/190169467/0/true/Equity Option"/>
        <s v="R-238575/0/190169573/0/true/Equity Option"/>
        <s v="R-238575/0/190171192/0/true/Equity Option"/>
        <s v="R-238575/0/190216684/0/true/Equity Option"/>
        <s v="R-238575/0/190216739/0/true/Equity Option"/>
        <s v="R-238575/0/190217214/0/true/Equity Option"/>
        <s v="R-238575/0/190217251/0/true/Equity Option"/>
        <s v="R-238575/0/190256804/0/true/Equity Option"/>
        <s v="R-238575/0/190256820/0/true/Equity Option"/>
        <s v="R-238575/0/190256840/0/true/Equity Option"/>
        <s v="R-238575/0/190270534/0/true/Equity Option"/>
        <s v="R-238575/0/190270553/0/true/Equity Option"/>
        <s v="R-238575/0/190270611/0/true/Equity Option"/>
        <s v="R-238575/0/190270619/0/true/Equity Option"/>
        <s v="R-238575/0/190280269/0/true/Equity Option"/>
        <s v="R-238575/0/190280285/0/true/Equity Option"/>
        <s v="R-238575/0/190282100/0/true/Equity Option"/>
        <s v="R-238575/0/190282214/0/true/Equity Option"/>
        <s v="R-238575/0/190286278/0/true/Equity Option"/>
        <s v="R-238575/0/190290140/0/true/Equity Option"/>
        <s v="R-238575/0/190290151/0/true/Equity Option"/>
        <s v="R-238575/0/190290191/0/true/Equity Option"/>
        <s v="R-238575/0/190290203/0/true/Equity Option"/>
        <s v="R-238575/0/190294137/0/true/Equity Option"/>
        <s v="R-238575/0/190302517/0/true/Equity Option"/>
        <s v="R-238575/0/190302545/0/true/Equity Option"/>
        <s v="R-238575/0/190305091/0/true/Equity Option"/>
        <s v="R-238575/0/190305111/0/true/Equity Option"/>
        <s v="R-238575/0/190305286/0/true/Equity Option"/>
        <s v="R-238575/0/190307863/0/true/Equity Option"/>
        <s v="R-238575/0/190307912/0/true/Equity Option"/>
        <s v="R-238575/0/190308034/0/true/Equity Option"/>
        <s v="R-238575/0/190308173/0/true/Equity Option"/>
        <s v="R-238575/0/190317772/0/true/Equity Option"/>
        <s v="R-238575/0/190317832/0/true/Equity Option"/>
        <s v="R-238575/0/190318298/0/true/Equity Option"/>
        <s v="R-238575/0/190318327/0/true/Equity Option"/>
        <s v="R-238575/0/190465893/0/true/Equity Option"/>
        <s v="R-238575/0/190466635/0/true/Equity Option"/>
        <s v="R-238575/0/190560166/0/true/Equity Option"/>
        <s v="R-238575/0/190782177/0/true/Equity Option"/>
        <s v="R-238575/0/190782326/0/true/Equity Option"/>
        <s v="R-238575/0/190783099/0/true/Equity Option"/>
        <s v="R-238575/0/190787516/0/true/Equity Option"/>
        <s v="R-238575/0/190789217/0/true/Equity Option"/>
        <s v="R-238575/0/190790881/0/true/Equity Option"/>
        <s v="R-238575/0/190795961/0/true/Equity Option"/>
        <s v="R-238575/0/190978884/0/true/Equity Option"/>
        <s v="R-238575/0/191246438/0/true/Convertible Bond"/>
        <s v="R-238575/0/19536959/0/true/Equity"/>
        <s v="R-238575/0/19610/0/true/Equity"/>
        <s v="R-238575/0/20279/0/true/Equity"/>
        <s v="R-238575/0/20486/0/true/Equity"/>
        <s v="R-238575/0/20820/0/true/Equity"/>
        <s v="R-238575/0/20969/0/true/Equity"/>
        <s v="R-238575/0/21144572/0/true/Equity"/>
        <s v="R-238575/0/21600161/0/true/Equity"/>
        <s v="R-238575/0/21830/0/true/Equity"/>
        <s v="R-238575/0/21952/0/true/Equity"/>
        <s v="R-238575/0/22998/0/true/Equity"/>
        <s v="R-238575/0/2331958/0/true/Equity"/>
        <s v="R-238575/0/23576441/0/true/Equity"/>
        <s v="R-238575/0/23892565/0/true/Equity"/>
        <s v="R-238575/0/2412655/0/true/Equity"/>
        <s v="R-238575/0/24483795/0/true/Equity"/>
        <s v="R-238575/0/2461618/0/true/Equity"/>
        <s v="R-238575/0/24817/0/true/Equity"/>
        <s v="R-238575/0/25348877/0/true/Equity"/>
        <s v="R-238575/0/25357/0/true/Equity"/>
        <s v="R-238575/0/2558065/0/true/Preferred"/>
        <s v="R-238575/0/25618714/0/true/Equity"/>
        <s v="R-238575/0/2571757/0/true/Equity"/>
        <s v="R-238575/0/25996/0/true/Equity"/>
        <s v="R-238575/0/26970025/0/true/Equity"/>
        <s v="R-238575/0/27216538/0/true/Equity"/>
        <s v="R-238575/0/27225800/0/true/Equity"/>
        <s v="R-238575/0/28263800/0/true/Equity"/>
        <s v="R-238575/0/285/0/true/Equity"/>
        <s v="R-238575/0/2887261/0/true/Equity"/>
        <s v="R-238575/0/29511/0/true/Equity"/>
        <s v="R-238575/0/2976870/0/true/Equity"/>
        <s v="R-238575/0/29838/0/true/Equity"/>
        <s v="R-238575/0/30154/0/true/Equity"/>
        <s v="R-238575/0/30540968/0/true/Equity"/>
        <s v="R-238575/0/31008374/0/true/Equity"/>
        <s v="R-238575/0/3112/0/true/Equity"/>
        <s v="R-238575/0/31590/0/true/Equity"/>
        <s v="R-238575/0/3162/0/true/Equity"/>
        <s v="R-238575/0/31651840/0/true/Equity"/>
        <s v="R-238575/0/3173791/0/true/Equity"/>
        <s v="R-238575/0/31820/0/true/Equity"/>
        <s v="R-238575/0/32380413/0/true/Corporate Bond"/>
        <s v="R-238575/0/32445/0/true/Equity"/>
        <s v="R-238575/0/32696603/0/true/Corporate Bond"/>
        <s v="R-238575/0/3296673/0/true/Preferred"/>
        <s v="R-238575/0/3297414/0/true/Equity"/>
        <s v="R-238575/0/33002/0/true/Equity"/>
        <s v="R-238575/0/33535/0/true/Equity"/>
        <s v="R-238575/0/33546112/0/true/Equity"/>
        <s v="R-238575/0/33774850/0/true/Equity"/>
        <s v="R-238575/0/34076839/0/true/Equity"/>
        <s v="R-238575/0/34082/0/true/Equity"/>
        <s v="R-238575/0/34136/0/true/Equity"/>
        <s v="R-238575/0/3440302/0/true/Equity"/>
        <s v="R-238575/0/3445397/0/true/Equity"/>
        <s v="R-238575/0/34520/0/true/Equity"/>
        <s v="R-238575/0/34819663/0/true/Equity"/>
        <s v="R-238575/0/35749/0/true/Equity"/>
        <s v="R-238575/0/36048/0/true/Equity"/>
        <s v="R-238575/0/36479/0/true/Equity"/>
        <s v="R-238575/0/36659/0/true/Equity"/>
        <s v="R-238575/0/36704926/0/true/Equity"/>
        <s v="R-238575/0/3693/0/true/Equity"/>
        <s v="R-238575/0/37069/0/true/Equity"/>
        <s v="R-238575/0/37512/0/true/Equity"/>
        <s v="R-238575/0/37565381/0/true/ADR"/>
        <s v="R-238575/0/38198242/0/true/Equity"/>
        <s v="R-238575/0/38353/0/true/Equity"/>
        <s v="R-238575/0/38632134/0/true/Equity"/>
        <s v="R-238575/0/39005089/0/true/Equity"/>
        <s v="R-238575/0/39005103/0/true/Equity"/>
        <s v="R-238575/0/39079/0/true/Equity"/>
        <s v="R-238575/0/39425/0/true/Equity"/>
        <s v="R-238575/0/3960033/0/true/Preferred"/>
        <s v="R-238575/0/4014/0/true/Equity"/>
        <s v="R-238575/0/40438164/0/true/Equity"/>
        <s v="R-238575/0/40478693/0/true/Equity"/>
        <s v="R-238575/0/40982140/0/true/Equity"/>
        <s v="R-238575/0/41549919/0/true/Equity"/>
        <s v="R-238575/0/41597/0/true/Equity"/>
        <s v="R-238575/0/4160379/0/true/Equity"/>
        <s v="R-238575/0/41910729/0/true/Equity"/>
        <s v="R-238575/0/42912/0/true/Equity"/>
        <s v="R-238575/0/43313/0/true/Equity"/>
        <s v="R-238575/0/43464706/0/true/Equity"/>
        <s v="R-238575/0/43464710/0/true/ADR"/>
        <s v="R-238575/0/44336/0/true/Equity"/>
        <s v="R-238575/0/44398/0/true/Equity"/>
        <s v="R-238575/0/4460917/0/true/Preferred"/>
        <s v="R-238575/0/44677/0/true/Equity"/>
        <s v="R-238575/0/44994/0/true/Equity"/>
        <s v="R-238575/0/45240545/0/true/Equity"/>
        <s v="R-238575/0/4562676/0/true/Preferred"/>
        <s v="R-238575/0/45741286/0/true/Equity"/>
        <s v="R-238575/0/46026167/0/true/Equity"/>
        <s v="R-238575/0/46158/0/true/Equity"/>
        <s v="R-238575/0/46492/0/true/Equity"/>
        <s v="R-238575/0/46782277/0/true/Equity"/>
        <s v="R-238575/0/47176777/0/true/Corporate Bond"/>
        <s v="R-238575/0/47292018/0/true/Equity"/>
        <s v="R-238575/0/47700641/0/true/Equity"/>
        <s v="R-238575/0/47750265/0/true/Equity"/>
        <s v="R-238575/0/48006348/0/true/Equity"/>
        <s v="R-238575/0/48248661/0/true/Equity"/>
        <s v="R-238575/0/49174/0/true/Equity"/>
        <s v="R-238575/0/49926/0/true/Equity"/>
        <s v="R-238575/0/50654/0/true/Equity"/>
        <s v="R-238575/0/50739/0/true/Equity"/>
        <s v="R-238575/0/5118957/0/true/Corporate Bond"/>
        <s v="R-238575/0/51467/0/true/REIT"/>
        <s v="R-238575/0/52260/0/true/Equity"/>
        <s v="R-238575/0/5233/0/true/Equity"/>
        <s v="R-238575/0/53065/0/true/Equity"/>
        <s v="R-238575/0/53796/0/true/Equity"/>
        <s v="R-238575/0/53949715/0/true/Equity"/>
        <s v="R-238575/0/54217/0/true/Equity"/>
        <s v="R-238575/0/55457/0/true/Equity"/>
        <s v="R-238575/0/55654668/0/true/Equity"/>
        <s v="R-238575/0/55680414/0/true/Equity"/>
        <s v="R-238575/0/55712/0/true/Equity"/>
        <s v="R-238575/0/55982/0/true/Equity"/>
        <s v="R-238575/0/56181/0/true/REIT"/>
        <s v="R-238575/0/56451/0/true/Equity"/>
        <s v="R-238575/0/56972/0/true/Equity"/>
        <s v="R-238575/0/57198/0/true/Equity"/>
        <s v="R-238575/0/57586312/0/true/Equity"/>
        <s v="R-238575/0/58330133/0/true/Corporate Bond"/>
        <s v="R-238575/0/58366756/0/true/Equity"/>
        <s v="R-238575/0/58366760/0/true/Equity"/>
        <s v="R-238575/0/58667528/0/true/Equity"/>
        <s v="R-238575/0/5896738/0/true/Equity"/>
        <s v="R-238575/0/5912603/0/true/Equity"/>
        <s v="R-238575/0/59195/0/true/Equity"/>
        <s v="R-238575/0/5942317/0/true/Equity"/>
        <s v="R-238575/0/59540185/0/true/Corporate Bond"/>
        <s v="R-238575/0/59965434/0/true/Equity"/>
        <s v="R-238575/0/60276195/0/true/Equity"/>
        <s v="R-238575/0/60305184/0/true/Equity"/>
        <s v="R-238575/0/60492663/0/true/Equity"/>
        <s v="R-238575/0/60956813/0/true/Equity"/>
        <s v="R-238575/0/61783/0/true/Equity"/>
        <s v="R-238575/0/61825/0/true/Equity"/>
        <s v="R-238575/0/62196244/0/true/Equity"/>
        <s v="R-238575/0/62215/0/true/Equity"/>
        <s v="R-238575/0/62678/0/true/Equity"/>
        <s v="R-238575/0/63347/0/true/Equity"/>
        <s v="R-238575/0/63418/0/true/Equity"/>
        <s v="R-238575/0/63856898/0/true/Equity"/>
        <s v="R-238575/0/64101/0/true/Equity"/>
        <s v="R-238575/0/6469/0/true/Equity"/>
        <s v="R-238575/0/6477/0/true/Equity"/>
        <s v="R-238575/0/6520592/0/true/Equity"/>
        <s v="R-238575/0/65949/0/true/Equity"/>
        <s v="R-238575/0/66655744/0/true/Equity"/>
        <s v="R-238575/0/66867103/0/true/Corporate Bond"/>
        <s v="R-238575/0/67069/0/true/Equity"/>
        <s v="R-238575/0/67461662/0/true/Equity"/>
        <s v="R-238575/0/68326261/0/true/Corporate Bond"/>
        <s v="R-238575/0/68620/0/true/Equity"/>
        <s v="R-238575/0/69436/0/true/Equity"/>
        <s v="R-238575/0/69660/0/true/Equity"/>
        <s v="R-238575/0/69932465/0/true/Equity"/>
        <s v="R-238575/0/70185/0/true/Equity"/>
        <s v="R-238575/0/70278018/0/true/Equity"/>
        <s v="R-238575/0/70412/0/true/Equity"/>
        <s v="R-238575/0/70435/0/true/Equity"/>
        <s v="R-238575/0/70631/0/true/Equity"/>
        <s v="R-238575/0/70717500/0/true/Equity"/>
        <s v="R-238575/0/71041/0/true/Equity"/>
        <s v="R-238575/0/71259/0/true/Equity"/>
        <s v="R-238575/0/71527/0/true/Equity"/>
        <s v="R-238575/0/71949/0/true/Equity"/>
        <s v="R-238575/0/72383676/0/true/Corporate Bond"/>
        <s v="R-238575/0/72668/0/true/Exchange Traded Fund"/>
        <s v="R-238575/0/72784/0/true/Equity"/>
        <s v="R-238575/0/73351/0/true/Equity"/>
        <s v="R-238575/0/74091718/0/true/Corporate Bond"/>
        <s v="R-238575/0/74381/0/true/Equity"/>
        <s v="R-238575/0/74820289/0/true/Equity"/>
        <s v="R-238575/0/75169/0/true/Equity"/>
        <s v="R-238575/0/76030460/0/true/Equity"/>
        <s v="R-238575/0/76119300/0/true/Equity"/>
        <s v="R-238575/0/76249/0/true/Equity"/>
        <s v="R-238575/0/76398888/0/true/Equity"/>
        <s v="R-238575/0/76444/0/true/Equity"/>
        <s v="R-238575/0/76867716/0/true/Equity"/>
        <s v="R-238575/0/76883/0/true/Equity"/>
        <s v="R-238575/0/77662/0/true/Equity"/>
        <s v="R-238575/0/77745514/0/true/Corporate Bond"/>
        <s v="R-238575/0/77951/0/true/Equity"/>
        <s v="R-238575/0/79147457/0/true/Equity"/>
        <s v="R-238575/0/79754970/0/true/Equity"/>
        <s v="R-238575/0/79778741/0/true/ADR"/>
        <s v="R-238575/0/79791/0/true/Equity"/>
        <s v="R-238575/0/80346/0/true/Equity"/>
        <s v="R-238575/0/80418296/0/true/Convertible Bond"/>
        <s v="R-238575/0/80806/0/true/Equity"/>
        <s v="R-238575/0/81116/0/true/Equity"/>
        <s v="R-238575/0/81153/0/true/Equity"/>
        <s v="R-238575/0/82036007/0/true/Equity"/>
        <s v="R-238575/0/82968670/0/true/Equity"/>
        <s v="R-238575/0/83778827/0/true/Corporate Bond"/>
        <s v="R-238575/0/83858112/0/true/Equity"/>
        <s v="R-238575/0/84045/0/true/Equity"/>
        <s v="R-238575/0/84051/0/true/Equity"/>
        <s v="R-238575/0/84271150/0/true/Equity"/>
        <s v="R-238575/0/84837/0/true/Equity"/>
        <s v="R-238575/0/8501/0/true/Equity"/>
        <s v="R-238575/0/8528/0/true/Equity"/>
        <s v="R-238575/0/85449/0/true/Equity"/>
        <s v="R-238575/0/85769/0/true/Equity"/>
        <s v="R-238575/0/86945/0/true/ADR"/>
        <s v="R-238575/0/86998778/0/true/Equity"/>
        <s v="R-238575/0/87203/0/true/Equity"/>
        <s v="R-238575/0/87281/0/true/Equity"/>
        <s v="R-238575/0/87332647/0/true/Corporate Bond"/>
        <s v="R-238575/0/8801/0/true/Equity"/>
        <s v="R-238575/0/88241/0/true/Equity"/>
        <s v="R-238575/0/88500556/0/true/Equity"/>
        <s v="R-238575/0/88538160/0/true/Equity"/>
        <s v="R-238575/0/88559699/0/true/Equity"/>
        <s v="R-238575/0/88850/0/true/Equity"/>
        <s v="R-238575/0/88880193/0/true/Equity"/>
        <s v="R-238575/0/88880195/0/true/Equity"/>
        <s v="R-238575/0/89323/0/true/Equity"/>
        <s v="R-238575/0/89410642/0/true/Equity"/>
        <s v="R-238575/0/89735371/0/true/Corporate Bond"/>
        <s v="R-238575/0/89735545/0/true/Equity"/>
        <s v="R-238575/0/89881/0/true/Equity"/>
        <s v="R-238575/0/89957618/0/true/Equity"/>
        <s v="R-238575/0/90783745/0/true/Equity"/>
        <s v="R-238575/0/91345907/0/true/Corporate Bond"/>
        <s v="R-238575/0/91383/0/true/Equity"/>
        <s v="R-238575/0/91511/0/true/Equity"/>
        <s v="R-238575/0/91638482/0/true/Corporate Bond"/>
        <s v="R-238575/0/91953/0/true/Equity"/>
        <s v="R-238575/0/92115/0/true/Equity"/>
        <s v="R-238575/0/92347474/0/true/Equity"/>
        <s v="R-238575/0/92875/0/true/Equity"/>
        <s v="R-238575/0/93176651/0/true/Equity"/>
        <s v="R-238575/0/93810693/0/true/Equity"/>
        <s v="R-238575/0/9395/0/true/Equity"/>
        <s v="R-238575/0/94819/0/true/Equity"/>
        <s v="R-238575/0/95386/0/true/Equity"/>
        <s v="R-238575/0/95685743/0/true/Equity"/>
        <s v="R-238575/0/95779302/0/true/Corporate Bond"/>
        <s v="R-238575/0/95854805/0/true/Equity"/>
        <s v="R-238575/0/96370/0/true/Equity"/>
        <s v="R-238575/0/97026901/0/true/Equity"/>
        <s v="R-238575/0/98202/0/true/Equity"/>
        <s v="R-238575/0/98701365/0/true/Corporate Bond"/>
        <s v="R-238575/0/98985/0/true/Equity"/>
        <s v="R-238575/0/99400457/0/true/Equity"/>
        <s v="R-238575/0/99460490/0/true/Corporate Bond"/>
        <s v="R-238575/0/99638/0/true/Equity"/>
        <s v="R-238578/0/137533404/0/true/Index Future"/>
        <s v="R-238578/0/169945132/0/true/Index Future"/>
        <s v="R-238578/0/169945191/0/true/Index Future"/>
        <s v="R-238578/0/177824259/0/true/Index Future"/>
        <s v="R-238578/0/179214745/0/true/Index Future"/>
        <s v="R-238578/0/180757256/0/true/Bond Future"/>
        <s v="R-238578/0/180757260/0/true/Bond Future"/>
        <s v="R-238578/0/181253123/0/true/Bond Future"/>
        <s v="R-238578/0/181253124/0/true/Bond Future"/>
        <s v="R-238581/0/166776437/0/true/CDS"/>
        <s v="R-238581/0/175535176/0/true/Overnight Interest Rate Swap"/>
        <s v="R-238581/0/175833098/0/true/Overnight Interest Rate Swap"/>
        <s v="R-238581/0/176411086/0/true/Overnight Interest Rate Swap"/>
        <s v="R-238581/0/177386289/0/true/Overnight Interest Rate Swap"/>
        <s v="R-238581/0/178320622/0/true/Overnight Interest Rate Swap"/>
        <s v="R-238581/0/178386162/0/true/Overnight Interest Rate Swap"/>
        <s v="R-238581/0/178449968/0/true/Overnight Interest Rate Swap"/>
        <s v="R-238581/0/179134824/0/true/Overnight Interest Rate Swap"/>
        <s v="R-238581/0/179134825/0/true/Overnight Interest Rate Swap"/>
        <s v="R-238581/0/179426380/0/true/Overnight Interest Rate Swap"/>
        <s v="R-238581/0/179668898/0/true/Overnight Interest Rate Swap"/>
        <s v="R-238581/0/179669228/0/true/Overnight Interest Rate Swap"/>
        <s v="R-238581/0/179801533/0/true/Overnight Interest Rate Swap"/>
        <s v="R-238581/0/179823675/0/true/Overnight Interest Rate Swap"/>
        <s v="R-238581/0/180038791/0/true/Overnight Interest Rate Swap"/>
        <s v="R-238581/0/180110147/0/true/Overnight Interest Rate Swap"/>
        <s v="R-238581/0/180215344/0/true/Overnight Interest Rate Swap"/>
        <s v="R-238581/0/180215346/0/true/Overnight Interest Rate Swap"/>
        <s v="R-238581/0/180216826/0/true/Overnight Interest Rate Swap"/>
        <s v="R-238581/0/180261621/0/true/Overnight Interest Rate Swap"/>
        <s v="R-238581/0/180744278/0/true/Overnight Interest Rate Swap"/>
        <s v="R-238581/0/180744279/0/true/Overnight Interest Rate Swap"/>
        <s v="R-238581/0/180989838/0/true/Overnight Interest Rate Swap"/>
        <s v="R-238581/0/180993840/0/true/Overnight Interest Rate Swap"/>
        <s v="R-238581/0/181017368/0/true/Overnight Interest Rate Swap"/>
        <s v="R-238581/0/181241705/0/true/Overnight Interest Rate Swap"/>
        <s v="R-238581/0/181403376/0/true/Overnight Interest Rate Swap"/>
        <s v="R-238581/0/181411776/0/true/Overnight Interest Rate Swap"/>
        <s v="R-238581/0/181411865/0/true/Overnight Interest Rate Swap"/>
        <s v="R-238581/0/181458653/0/true/Overnight Interest Rate Swap"/>
        <s v="R-238581/0/181667499/0/true/Overnight Interest Rate Swap"/>
        <s v="R-238581/0/181667500/0/true/Overnight Interest Rate Swap"/>
        <s v="R-238581/0/181727095/0/true/Overnight Interest Rate Swap"/>
        <s v="R-238581/0/182083044/0/true/Overnight Interest Rate Swap"/>
        <s v="R-238581/0/182083045/0/true/Overnight Interest Rate Swap"/>
        <s v="R-238581/0/182397565/0/true/Overnight Interest Rate Swap"/>
        <s v="R-238581/0/182438637/0/true/Overnight Interest Rate Swap"/>
        <s v="R-238581/0/182506687/0/true/Overnight Interest Rate Swap"/>
        <s v="R-238581/0/182884911/0/true/Overnight Interest Rate Swap"/>
        <s v="R-238581/0/182935284/0/true/Overnight Interest Rate Swap"/>
        <s v="R-238581/0/183151896/0/true/Overnight Interest Rate Swap"/>
        <s v="R-238581/0/183202944/0/true/Overnight Interest Rate Swap"/>
        <s v="R-238581/0/184275189/0/true/Overnight Interest Rate Swap"/>
        <s v="R-238581/0/184437216/0/true/Overnight Interest Rate Swap"/>
        <s v="R-238581/0/184515707/0/true/Overnight Interest Rate Swap"/>
        <s v="R-238581/0/184579310/0/true/Overnight Interest Rate Swap"/>
        <s v="R-238581/0/184998893/0/true/Overnight Interest Rate Swap"/>
        <s v="R-238581/0/185047380/0/true/Overnight Interest Rate Swap"/>
        <s v="R-238581/0/185047381/0/true/Overnight Interest Rate Swap"/>
        <s v="R-238581/0/185156824/0/true/CDS"/>
        <s v="R-238581/0/185202737/0/true/Overnight Interest Rate Swap"/>
        <s v="R-238581/0/185370582/0/true/Overnight Interest Rate Swap"/>
        <s v="R-238581/0/185382410/0/true/Overnight Interest Rate Swap"/>
        <s v="R-238581/0/185444922/0/true/Overnight Interest Rate Swap"/>
        <s v="R-238581/0/185444923/0/true/Overnight Interest Rate Swap"/>
        <s v="R-238581/0/185555217/0/true/Overnight Interest Rate Swap"/>
        <s v="R-238581/0/185581679/0/true/Overnight Interest Rate Swap"/>
        <s v="R-238581/0/185659357/0/true/Overnight Interest Rate Swap"/>
        <s v="R-238581/0/185659361/0/true/Overnight Interest Rate Swap"/>
        <s v="R-238581/0/185695706/0/true/Overnight Interest Rate Swap"/>
        <s v="R-238581/0/186308199/0/true/Overnight Interest Rate Swap"/>
        <s v="R-238581/0/186308892/0/true/Overnight Interest Rate Swap"/>
        <s v="R-238581/0/186713831/0/true/Overnight Interest Rate Swap"/>
        <s v="R-238581/0/186780246/0/true/Overnight Interest Rate Swap"/>
        <s v="R-238581/0/186866058/0/true/Overnight Interest Rate Swap"/>
        <s v="R-238581/0/186866666/0/true/CDS"/>
        <s v="R-238581/0/186926299/0/true/Overnight Interest Rate Swap"/>
        <s v="R-238581/0/186927174/0/true/Overnight Interest Rate Swap"/>
        <s v="R-238581/0/186955032/0/true/Overnight Interest Rate Swap"/>
        <s v="R-238581/0/187459400/0/true/Overnight Interest Rate Swap"/>
        <s v="R-238581/0/187466494/0/true/Overnight Interest Rate Swap"/>
        <s v="R-238581/0/187705315/0/true/Overnight Interest Rate Swap"/>
        <s v="R-238581/0/187954047/0/true/Overnight Interest Rate Swap"/>
        <s v="R-238581/0/187954048/0/true/Overnight Interest Rate Swap"/>
        <s v="R-238581/0/188352062/0/true/Overnight Interest Rate Swap"/>
        <s v="R-238581/0/188419514/0/true/Overnight Interest Rate Swap"/>
        <s v="R-238581/0/188546540/0/true/Overnight Interest Rate Swap"/>
        <s v="R-238581/0/188826494/0/true/Overnight Interest Rate Swap"/>
        <s v="R-238581/0/189434091/0/true/Overnight Interest Rate Swap"/>
        <s v="R-238581/0/189501356/0/true/CDS"/>
        <s v="R-238581/0/189501498/0/true/Overnight Interest Rate Swap"/>
        <s v="R-238581/0/189501501/0/true/Overnight Interest Rate Swap"/>
        <s v="R-238581/0/189513578/0/true/CDS"/>
        <s v="R-238581/0/189879416/0/true/Overnight Interest Rate Swap"/>
        <s v="R-238581/0/189945291/0/true/CDS"/>
        <s v="R-238581/0/190022413/0/true/Overnight Interest Rate Swap"/>
        <s v="R-238581/0/190022416/0/true/Overnight Interest Rate Swap"/>
        <s v="R-238581/0/190717556/0/true/Overnight Interest Rate Swap"/>
        <s v="R-238581/0/190717558/0/true/Overnight Interest Rate Swap"/>
        <s v="R-238581/0/190809975/0/true/Overnight Interest Rate Swap"/>
        <s v="R-238581/0/190922170/0/true/Overnight Interest Rate Swap"/>
        <s v="R-238581/0/190922172/0/true/Overnight Interest Rate Swap"/>
        <s v="R-238584/0/190353970/0/true/Credit Index Swaption"/>
        <s v="R-238584/0/190928670/0/true/Credit Index Swaption"/>
        <s v="R-238587/0/10130440/0/true/Preferred"/>
        <s v="R-238587/0/102081452/0/true/Corporate Bond"/>
        <s v="R-238587/0/104000044/0/true/Corporate Bond"/>
        <s v="R-238587/0/104729204/0/true/Convertible Bond"/>
        <s v="R-238587/0/104892070/0/true/Corporate Bond"/>
        <s v="R-238587/0/109599893/0/true/Corporate Bond"/>
        <s v="R-238587/0/110025529/0/true/Corporate Bond"/>
        <s v="R-238587/0/111285338/0/true/Corporate Bond"/>
        <s v="R-238587/0/111310349/0/true/Corporate Bond"/>
        <s v="R-238587/0/111722800/0/true/Equity"/>
        <s v="R-238587/0/111748362/0/true/Corporate Bond"/>
        <s v="R-238587/0/114120676/0/true/Corporate Bond"/>
        <s v="R-238587/0/114146011/0/true/Corporate Bond"/>
        <s v="R-238587/0/114545128/0/true/Corporate Bond"/>
        <s v="R-238587/0/114912880/0/true/Equity"/>
        <s v="R-238587/0/115801284/0/true/Corporate Bond"/>
        <s v="R-238587/0/116583413/0/true/Equity"/>
        <s v="R-238587/0/117704469/0/true/Corporate Bond"/>
        <s v="R-238587/0/119337964/0/true/Corporate Bond"/>
        <s v="R-238587/0/119338636/0/true/Equity"/>
        <s v="R-238587/0/120580625/0/true/Corporate Bond"/>
        <s v="R-238587/0/120590585/0/true/Corporate Bond"/>
        <s v="R-238587/0/121863942/0/true/Equity"/>
        <s v="R-238587/0/121966869/0/true/Corporate Bond"/>
        <s v="R-238587/0/122062035/0/true/Convertible Bond"/>
        <s v="R-238587/0/122075831/0/true/Corporate Bond"/>
        <s v="R-238587/0/1226094/0/true/Equity"/>
        <s v="R-238587/0/1226542/0/true/Preferred"/>
        <s v="R-238587/0/1226595/0/true/Equity"/>
        <s v="R-238587/0/1226613/0/true/Equity"/>
        <s v="R-238587/0/1226921/0/true/Equity"/>
        <s v="R-238587/0/1228102/0/true/Equity"/>
        <s v="R-238587/0/1228765/0/true/Equity"/>
        <s v="R-238587/0/1228794/0/true/Equity"/>
        <s v="R-238587/0/1229543/0/true/Equity"/>
        <s v="R-238587/0/1229559/0/true/Equity"/>
        <s v="R-238587/0/1229608/0/true/Equity"/>
        <s v="R-238587/0/1229623/0/true/Equity"/>
        <s v="R-238587/0/123181044/0/true/Corporate Bond"/>
        <s v="R-238587/0/124003201/0/true/Equity"/>
        <s v="R-238587/0/124018073/0/true/Corporate Bond"/>
        <s v="R-238587/0/124305274/0/true/Corporate Bond"/>
        <s v="R-238587/0/125055253/0/true/Corporate Bond"/>
        <s v="R-238587/0/125215537/0/true/Corporate Bond"/>
        <s v="R-238587/0/126916070/0/true/Corporate Bond"/>
        <s v="R-238587/0/127642648/0/true/Equity"/>
        <s v="R-238587/0/128550682/0/true/Equity"/>
        <s v="R-238587/0/128726707/0/true/Corporate Bond"/>
        <s v="R-238587/0/1299203/0/true/Equity"/>
        <s v="R-238587/0/130217564/0/true/Equity"/>
        <s v="R-238587/0/1308881/0/true/Equity"/>
        <s v="R-238587/0/1309052/0/true/Equity"/>
        <s v="R-238587/0/131262362/0/true/Equity"/>
        <s v="R-238587/0/131506689/0/true/Corporate Bond"/>
        <s v="R-238587/0/131506693/0/true/Corporate Bond"/>
        <s v="R-238587/0/131794789/0/true/Corporate Bond"/>
        <s v="R-238587/0/131954675/0/true/Corporate Bond"/>
        <s v="R-238587/0/132284703/0/true/Corporate Bond"/>
        <s v="R-238587/0/1324663/0/true/Equity"/>
        <s v="R-238587/0/134040341/0/true/Equity"/>
        <s v="R-238587/0/134326973/0/true/Convertible Bond"/>
        <s v="R-238587/0/134475426/0/true/Corporate Bond"/>
        <s v="R-238587/0/134531360/0/true/Convertible Bond"/>
        <s v="R-238587/0/134697010/0/true/Corporate Bond"/>
        <s v="R-238587/0/134713717/0/true/Equity"/>
        <s v="R-238587/0/134741669/0/true/Corporate Bond"/>
        <s v="R-238587/0/135960490/0/true/Govt/Treasury/Central Bank"/>
        <s v="R-238587/0/136294045/0/true/Corporate Bond"/>
        <s v="R-238587/0/136663263/0/true/Corporate Bond"/>
        <s v="R-238587/0/136663264/0/true/Corporate Bond"/>
        <s v="R-238587/0/137585125/0/true/Corporate Bond"/>
        <s v="R-238587/0/137692/0/true/Equity"/>
        <s v="R-238587/0/137763557/0/true/Equity"/>
        <s v="R-238587/0/138804190/0/true/Corporate Bond"/>
        <s v="R-238587/0/139058647/0/true/Corporate Bond"/>
        <s v="R-238587/0/140143431/0/true/Govt/Treasury/Central Bank"/>
        <s v="R-238587/0/140520251/0/true/Corporate Bond"/>
        <s v="R-238587/0/141503055/0/true/Convertible Bond"/>
        <s v="R-238587/0/141540511/0/true/Corporate Bond"/>
        <s v="R-238587/0/142028705/0/true/Convertible Bond"/>
        <s v="R-238587/0/142352336/0/true/Convertible Bond"/>
        <s v="R-238587/0/142433630/0/true/Convertible Bond"/>
        <s v="R-238587/0/142433631/0/true/Convertible Bond"/>
        <s v="R-238587/0/142477118/0/true/Convertible Bond"/>
        <s v="R-238587/0/14284315/0/true/Equity"/>
        <s v="R-238587/0/142985552/0/true/Corporate Bond"/>
        <s v="R-238587/0/143401340/0/true/Corporate Bond"/>
        <s v="R-238587/0/143840267/0/true/Convertible Bond"/>
        <s v="R-238587/0/144687344/0/true/Convertible Bond"/>
        <s v="R-238587/0/145253890/0/true/Govt/Treasury/Central Bank"/>
        <s v="R-238587/0/145296264/0/true/Convertible Bond"/>
        <s v="R-238587/0/148052402/0/true/Corporate Bond"/>
        <s v="R-238587/0/149080137/0/true/Convertible Bond"/>
        <s v="R-238587/0/150848723/0/true/Convertible Bond"/>
        <s v="R-238587/0/153515159/0/true/Govt/Treasury/Central Bank"/>
        <s v="R-238587/0/154452419/0/true/Convertible Bond"/>
        <s v="R-238587/0/158197115/0/true/Convertible Bond"/>
        <s v="R-238587/0/167475594/0/true/Convertible Bond"/>
        <s v="R-238587/0/169319667/0/true/Convertible Bond"/>
        <s v="R-238587/0/169445359/0/true/Convertible Bond"/>
        <s v="R-238587/0/171965242/0/true/Corporate Bond"/>
        <s v="R-238587/0/172374871/0/true/Corporate Bond"/>
        <s v="R-238587/0/174182978/0/true/Convertible Bond"/>
        <s v="R-238587/0/174192075/0/true/Convertible Bond"/>
        <s v="R-238587/0/174327847/0/true/Convertible Bond"/>
        <s v="R-238587/0/175010806/0/true/Convertible Bond"/>
        <s v="R-238587/0/175260576/0/true/Convertible Bond"/>
        <s v="R-238587/0/175511597/0/true/Corporate Bond"/>
        <s v="R-238587/0/175561082/0/true/Convertible Bond"/>
        <s v="R-238587/0/175870357/0/true/Convertible Bond"/>
        <s v="R-238587/0/176964845/0/true/Convertible Bond"/>
        <s v="R-238587/0/176979475/0/true/Corporate Bond"/>
        <s v="R-238587/0/177240567/0/true/Convertible Bond"/>
        <s v="R-238587/0/177499069/0/true/Convertible Bond"/>
        <s v="R-238587/0/178611057/0/true/Convertible Bond"/>
        <s v="R-238587/0/178622529/0/true/Convertible Bond"/>
        <s v="R-238587/0/178884151/0/true/Corporate Bond"/>
        <s v="R-238587/0/180489169/0/true/Corporate Bond"/>
        <s v="R-238587/0/180798347/0/true/Convertible Bond"/>
        <s v="R-238587/0/181457899/0/true/Convertible Bond"/>
        <s v="R-238587/0/183151856/0/true/Convertible Bond"/>
        <s v="R-238587/0/184436678/0/true/Convertible Bond"/>
        <s v="R-238587/0/184452867/0/true/Convertible Bond"/>
        <s v="R-238587/0/184564275/0/true/Convertible Bond"/>
        <s v="R-238587/0/184731025/0/true/Convertible Bond"/>
        <s v="R-238587/0/184983692/0/true/Convertible Bond"/>
        <s v="R-238587/0/185552636/0/true/Convertible Bond"/>
        <s v="R-238587/0/186354817/0/true/Corporate Bond"/>
        <s v="R-238587/0/186423562/0/true/Convertible Bond"/>
        <s v="R-238587/0/186611273/0/true/Convertible Bond"/>
        <s v="R-238587/0/187041755/0/true/Corporate Bond"/>
        <s v="R-238587/0/187141825/0/true/Convertible Bond"/>
        <s v="R-238587/0/187141881/0/true/Convertible Bond"/>
        <s v="R-238587/0/188824414/0/true/Convertible Bond"/>
        <s v="R-238587/0/189775588/0/true/Convertible Bond"/>
        <s v="R-238587/0/189816684/0/true/Convertible Bond"/>
        <s v="R-238587/0/189999889/0/true/Convertible Bond"/>
        <s v="R-238587/0/191246438/0/true/Convertible Bond"/>
        <s v="R-238587/0/19536959/0/true/Equity"/>
        <s v="R-238587/0/20486/0/true/Equity"/>
        <s v="R-238587/0/22429361/0/true/Equity"/>
        <s v="R-238587/0/23576441/0/true/Equity"/>
        <s v="R-238587/0/27225800/0/true/Equity"/>
        <s v="R-238587/0/30148822/0/true/Equity"/>
        <s v="R-238587/0/31651840/0/true/Equity"/>
        <s v="R-238587/0/3235527/0/true/Equity"/>
        <s v="R-238587/0/32696603/0/true/Corporate Bond"/>
        <s v="R-238587/0/33002/0/true/Equity"/>
        <s v="R-238587/0/38198242/0/true/Equity"/>
        <s v="R-238587/0/39005089/0/true/Equity"/>
        <s v="R-238587/0/3938/0/true/Equity"/>
        <s v="R-238587/0/40438164/0/true/Equity"/>
        <s v="R-238587/0/40478693/0/true/Equity"/>
        <s v="R-238587/0/40982140/0/true/Equity"/>
        <s v="R-238587/0/41549919/0/true/Equity"/>
        <s v="R-238587/0/43464710/0/true/ADR"/>
        <s v="R-238587/0/45240545/0/true/Equity"/>
        <s v="R-238587/0/46492/0/true/Equity"/>
        <s v="R-238587/0/47700641/0/true/Equity"/>
        <s v="R-238587/0/49926/0/true/Equity"/>
        <s v="R-238587/0/49940/0/true/Equity"/>
        <s v="R-238587/0/4999496/0/true/Corporate Bond"/>
        <s v="R-238587/0/5259582/0/true/Corporate Bond"/>
        <s v="R-238587/0/54491/0/true/Equity"/>
        <s v="R-238587/0/56451/0/true/Equity"/>
        <s v="R-238587/0/58366760/0/true/Equity"/>
        <s v="R-238587/0/58799860/0/true/Equity"/>
        <s v="R-238587/0/63856898/0/true/Equity"/>
        <s v="R-238587/0/6520592/0/true/Equity"/>
        <s v="R-238587/0/65420510/0/true/Equity"/>
        <s v="R-238587/0/66220722/0/true/Equity"/>
        <s v="R-238587/0/66493/0/true/Equity"/>
        <s v="R-238587/0/70631/0/true/Equity"/>
        <s v="R-238587/0/71041/0/true/Equity"/>
        <s v="R-238587/0/71234969/0/true/Equity"/>
        <s v="R-238587/0/71259/0/true/Equity"/>
        <s v="R-238587/0/71900652/0/true/Corporate Bond"/>
        <s v="R-238587/0/74091718/0/true/Corporate Bond"/>
        <s v="R-238587/0/75043589/0/true/Equity"/>
        <s v="R-238587/0/76852055/0/true/Corporate Bond"/>
        <s v="R-238587/0/76867716/0/true/Equity"/>
        <s v="R-238587/0/77745549/0/true/Corporate Bond"/>
        <s v="R-238587/0/84350/0/true/Equity"/>
        <s v="R-238587/0/86998778/0/true/Equity"/>
        <s v="R-238587/0/87281/0/true/Equity"/>
        <s v="R-238587/0/87772518/0/true/Equity"/>
        <s v="R-238587/0/88559699/0/true/Equity"/>
        <s v="R-238587/0/88880193/0/true/Equity"/>
        <s v="R-238587/0/89735371/0/true/Corporate Bond"/>
        <s v="R-238587/0/89957618/0/true/Equity"/>
        <s v="R-238587/0/91562816/0/true/Corporate Bond"/>
        <s v="R-238587/0/92410/0/true/Equity"/>
        <s v="R-238587/0/93176651/0/true/Equity"/>
        <s v="R-238587/0/94160348/0/true/Convertible Bond"/>
        <s v="R-238587/0/95685743/0/true/Equity"/>
        <s v="R-238587/0/95854805/0/true/Equity"/>
        <s v="R-238593/0/190928706/0/true/Credit Index Swaption"/>
        <s v="R-238596/0/1308691/116366/true/Equity"/>
        <s v="R-238596/0/174336971/100462/true/Term Loan"/>
        <s v="R-238596/0/176643332/109222/true/Term Loan"/>
        <s v="R-238596/0/183185404/103871/true/Term Loan"/>
        <s v="R-241450/0/101191/0/true/Equity"/>
        <s v="R-241450/0/10130631/0/true/Preferred"/>
        <s v="R-241450/0/104316091/0/true/Corporate Bond"/>
        <s v="R-241450/0/104729204/0/true/Convertible Bond"/>
        <s v="R-241450/0/104815336/0/true/Corporate Bond"/>
        <s v="R-241450/0/105093563/0/true/Equity"/>
        <s v="R-241450/0/107929828/0/true/Equity"/>
        <s v="R-241450/0/111310349/0/true/Corporate Bond"/>
        <s v="R-241450/0/112137/0/true/Equity"/>
        <s v="R-241450/0/113556123/0/true/Equity"/>
        <s v="R-241450/0/114545128/0/true/Corporate Bond"/>
        <s v="R-241450/0/114912880/0/true/Equity"/>
        <s v="R-241450/0/115423175/0/true/Corporate Bond"/>
        <s v="R-241450/0/115801284/0/true/Corporate Bond"/>
        <s v="R-241450/0/116539753/0/true/Corporate Bond"/>
        <s v="R-241450/0/116583413/0/true/Equity"/>
        <s v="R-241450/0/117315023/0/true/Equity"/>
        <s v="R-241450/0/117704469/0/true/Corporate Bond"/>
        <s v="R-241450/0/119338636/0/true/Equity"/>
        <s v="R-241450/0/119468564/0/true/Corporate Bond"/>
        <s v="R-241450/0/120580625/0/true/Corporate Bond"/>
        <s v="R-241450/0/120590585/0/true/Corporate Bond"/>
        <s v="R-241450/0/120900493/0/true/Corporate Bond"/>
        <s v="R-241450/0/120900497/0/true/Corporate Bond"/>
        <s v="R-241450/0/121863942/0/true/Equity"/>
        <s v="R-241450/0/122062035/0/true/Convertible Bond"/>
        <s v="R-241450/0/1226094/0/true/Equity"/>
        <s v="R-241450/0/1226108/0/true/Equity"/>
        <s v="R-241450/0/1226613/0/true/Equity"/>
        <s v="R-241450/0/1227876/0/true/Equity"/>
        <s v="R-241450/0/1228008/0/true/Equity"/>
        <s v="R-241450/0/1228062/0/true/Equity"/>
        <s v="R-241450/0/1228102/0/true/Equity"/>
        <s v="R-241450/0/1228157/0/true/Equity"/>
        <s v="R-241450/0/1228347/0/true/Equity"/>
        <s v="R-241450/0/1228486/0/true/Equity"/>
        <s v="R-241450/0/1228751/0/true/Equity"/>
        <s v="R-241450/0/1228765/0/true/Equity"/>
        <s v="R-241450/0/1228794/0/true/Equity"/>
        <s v="R-241450/0/122896641/0/true/Corporate Bond"/>
        <s v="R-241450/0/122896694/0/true/Corporate Bond"/>
        <s v="R-241450/0/1229026/0/true/Equity"/>
        <s v="R-241450/0/1229543/0/true/Equity"/>
        <s v="R-241450/0/1229559/0/true/Equity"/>
        <s v="R-241450/0/1229608/0/true/Equity"/>
        <s v="R-241450/0/1229623/0/true/Equity"/>
        <s v="R-241450/0/1232552/0/true/Equity"/>
        <s v="R-241450/0/123951166/0/true/Corporate Bond"/>
        <s v="R-241450/0/124018073/0/true/Corporate Bond"/>
        <s v="R-241450/0/124305274/0/true/Corporate Bond"/>
        <s v="R-241450/0/125055253/0/true/Corporate Bond"/>
        <s v="R-241450/0/125215537/0/true/Corporate Bond"/>
        <s v="R-241450/0/126916070/0/true/Corporate Bond"/>
        <s v="R-241450/0/126916092/0/true/Corporate Bond"/>
        <s v="R-241450/0/127080765/0/true/Corporate Bond"/>
        <s v="R-241450/0/1273549/0/true/Equity"/>
        <s v="R-241450/0/127923636/0/true/Corporate Bond"/>
        <s v="R-241450/0/128232582/0/true/Convertible Bond"/>
        <s v="R-241450/0/128549449/0/true/Corporate Bond"/>
        <s v="R-241450/0/128726707/0/true/Corporate Bond"/>
        <s v="R-241450/0/130321621/0/true/Corporate Bond"/>
        <s v="R-241450/0/130598/0/true/Equity"/>
        <s v="R-241450/0/13066068/0/true/Equity"/>
        <s v="R-241450/0/130695076/0/true/Convertible Bond"/>
        <s v="R-241450/0/1308550/0/true/Equity"/>
        <s v="R-241450/0/1308691/0/true/Equity"/>
        <s v="R-241450/0/1308881/0/true/Equity"/>
        <s v="R-241450/0/1308982/0/true/Equity"/>
        <s v="R-241450/0/1309506/0/true/Equity"/>
        <s v="R-241450/0/1309553/0/true/Equity"/>
        <s v="R-241450/0/131419045/0/true/Corporate Bond"/>
        <s v="R-241450/0/131794789/0/true/Corporate Bond"/>
        <s v="R-241450/0/131954675/0/true/Corporate Bond"/>
        <s v="R-241450/0/132194832/0/true/Corporate Bond"/>
        <s v="R-241450/0/132243587/0/true/Corporate Bond"/>
        <s v="R-241450/0/1324663/0/true/Equity"/>
        <s v="R-241450/0/1335844/0/true/Equity"/>
        <s v="R-241450/0/133653320/0/true/Convertible Bond"/>
        <s v="R-241450/0/134016/0/true/Equity"/>
        <s v="R-241450/0/134326973/0/true/Convertible Bond"/>
        <s v="R-241450/0/134475426/0/true/Corporate Bond"/>
        <s v="R-241450/0/134531360/0/true/Convertible Bond"/>
        <s v="R-241450/0/134713717/0/true/Equity"/>
        <s v="R-241450/0/135666663/0/true/Corporate Bond"/>
        <s v="R-241450/0/136294045/0/true/Corporate Bond"/>
        <s v="R-241450/0/136345975/0/true/Corporate Bond"/>
        <s v="R-241450/0/136684197/0/true/Convertible Bond"/>
        <s v="R-241450/0/137626472/0/true/Corporate Bond"/>
        <s v="R-241450/0/137692/0/true/Equity"/>
        <s v="R-241450/0/137737280/0/true/Corporate Bond"/>
        <s v="R-241450/0/138262483/0/true/Convertible Bond"/>
        <s v="R-241450/0/138751328/0/true/Corporate Bond"/>
        <s v="R-241450/0/138804190/0/true/Corporate Bond"/>
        <s v="R-241450/0/139058647/0/true/Corporate Bond"/>
        <s v="R-241450/0/139367632/0/true/Convertible Bond"/>
        <s v="R-241450/0/140143325/0/true/Govt/Treasury/Central Bank"/>
        <s v="R-241450/0/141503055/0/true/Convertible Bond"/>
        <s v="R-241450/0/141540511/0/true/Corporate Bond"/>
        <s v="R-241450/0/141766173/0/true/Convertible Bond"/>
        <s v="R-241450/0/142352336/0/true/Convertible Bond"/>
        <s v="R-241450/0/142433630/0/true/Convertible Bond"/>
        <s v="R-241450/0/142433631/0/true/Convertible Bond"/>
        <s v="R-241450/0/142436653/0/true/Convertible Bond"/>
        <s v="R-241450/0/142477118/0/true/Convertible Bond"/>
        <s v="R-241450/0/142667672/0/true/Convertible Bond"/>
        <s v="R-241450/0/14284315/0/true/Equity"/>
        <s v="R-241450/0/142876448/0/true/Corporate Bond"/>
        <s v="R-241450/0/142937029/0/true/Convertible Bond"/>
        <s v="R-241450/0/142985552/0/true/Corporate Bond"/>
        <s v="R-241450/0/143401340/0/true/Corporate Bond"/>
        <s v="R-241450/0/143522858/0/true/Convertible Bond"/>
        <s v="R-241450/0/143523411/0/true/Corporate Bond"/>
        <s v="R-241450/0/144264904/0/true/Corporate Bond"/>
        <s v="R-241450/0/144687344/0/true/Convertible Bond"/>
        <s v="R-241450/0/145253890/0/true/Govt/Treasury/Central Bank"/>
        <s v="R-241450/0/145254097/0/true/Govt/Treasury/Central Bank"/>
        <s v="R-241450/0/147422651/0/true/Corporate Bond"/>
        <s v="R-241450/0/148052402/0/true/Corporate Bond"/>
        <s v="R-241450/0/149080137/0/true/Convertible Bond"/>
        <s v="R-241450/0/150848723/0/true/Convertible Bond"/>
        <s v="R-241450/0/152950500/0/true/Equity"/>
        <s v="R-241450/0/153515159/0/true/Govt/Treasury/Central Bank"/>
        <s v="R-241450/0/153515188/0/true/Govt/Treasury/Central Bank"/>
        <s v="R-241450/0/154452419/0/true/Convertible Bond"/>
        <s v="R-241450/0/154452425/0/true/Convertible Bond"/>
        <s v="R-241450/0/15524598/0/true/Equity"/>
        <s v="R-241450/0/159682453/0/true/Corporate Bond"/>
        <s v="R-241450/0/165153312/0/true/Corporate Bond"/>
        <s v="R-241450/0/165338013/0/true/Govt/Treasury/Central Bank"/>
        <s v="R-241450/0/165338025/0/true/Govt/Treasury/Central Bank"/>
        <s v="R-241450/0/166562521/0/true/Govt/Treasury/Central Bank"/>
        <s v="R-241450/0/167444058/0/true/Corporate Bond"/>
        <s v="R-241450/0/167475594/0/true/Convertible Bond"/>
        <s v="R-241450/0/167595828/0/true/Convertible Bond"/>
        <s v="R-241450/0/167626102/0/true/Govt/Treasury/Central Bank"/>
        <s v="R-241450/0/168681554/0/true/Convertible Bond"/>
        <s v="R-241450/0/169319667/0/true/Convertible Bond"/>
        <s v="R-241450/0/169388962/0/true/Corporate Bond"/>
        <s v="R-241450/0/169445359/0/true/Convertible Bond"/>
        <s v="R-241450/0/169667328/0/true/Convertible Bond"/>
        <s v="R-241450/0/171130225/0/true/Corporate Bond"/>
        <s v="R-241450/0/171132472/0/true/Corporate Bond"/>
        <s v="R-241450/0/171685255/0/true/Equity"/>
        <s v="R-241450/0/172029938/0/true/Govt/Treasury/Central Bank"/>
        <s v="R-241450/0/172295907/0/true/Convertible Bond"/>
        <s v="R-241450/0/172374871/0/true/Corporate Bond"/>
        <s v="R-241450/0/173278074/0/true/Govt/Treasury/Central Bank"/>
        <s v="R-241450/0/173278098/0/true/Govt/Treasury/Central Bank"/>
        <s v="R-241450/0/173819784/0/true/Corporate Bond"/>
        <s v="R-241450/0/173988192/0/true/Govt/Treasury/Central Bank"/>
        <s v="R-241450/0/174182978/0/true/Convertible Bond"/>
        <s v="R-241450/0/174327847/0/true/Convertible Bond"/>
        <s v="R-241450/0/174424188/0/true/Convertible Bond"/>
        <s v="R-241450/0/174937305/0/true/Convertible Bond"/>
        <s v="R-241450/0/175260576/0/true/Convertible Bond"/>
        <s v="R-241450/0/175281671/0/true/Corporate Bond"/>
        <s v="R-241450/0/175281672/0/true/Corporate Bond"/>
        <s v="R-241450/0/175560903/0/true/Convertible Bond"/>
        <s v="R-241450/0/175561082/0/true/Convertible Bond"/>
        <s v="R-241450/0/175870357/0/true/Convertible Bond"/>
        <s v="R-241450/0/176649454/0/true/Corporate Bond"/>
        <s v="R-241450/0/176673819/0/true/Convertible Bond"/>
        <s v="R-241450/0/176964845/0/true/Convertible Bond"/>
        <s v="R-241450/0/176979475/0/true/Corporate Bond"/>
        <s v="R-241450/0/177240567/0/true/Convertible Bond"/>
        <s v="R-241450/0/177499069/0/true/Convertible Bond"/>
        <s v="R-241450/0/177537280/0/true/Corporate Bond"/>
        <s v="R-241450/0/178335395/0/true/Govt/Treasury/Central Bank"/>
        <s v="R-241450/0/178335406/0/true/Govt/Treasury/Central Bank"/>
        <s v="R-241450/0/178611057/0/true/Convertible Bond"/>
        <s v="R-241450/0/178622529/0/true/Convertible Bond"/>
        <s v="R-241450/0/178652197/0/true/Govt/Treasury/Central Bank"/>
        <s v="R-241450/0/179746379/0/true/Corporate Bond"/>
        <s v="R-241450/0/179938049/0/true/Convertible Bond"/>
        <s v="R-241450/0/179963133/0/true/Convertible Bond"/>
        <s v="R-241450/0/180750489/0/true/Corporate Bond"/>
        <s v="R-241450/0/180798347/0/true/Convertible Bond"/>
        <s v="R-241450/0/181365664/0/true/Convertible Bond"/>
        <s v="R-241450/0/181457109/0/true/Convertible Bond"/>
        <s v="R-241450/0/181457899/0/true/Convertible Bond"/>
        <s v="R-241450/0/182767624/0/true/Govt/Treasury/Central Bank"/>
        <s v="R-241450/0/182767634/0/true/Govt/Treasury/Central Bank"/>
        <s v="R-241450/0/183151856/0/true/Convertible Bond"/>
        <s v="R-241450/0/183254804/0/true/Convertible Bond"/>
        <s v="R-241450/0/183353119/0/true/Govt/Treasury/Central Bank"/>
        <s v="R-241450/0/183593512/0/true/Convertible Bond"/>
        <s v="R-241450/0/184436678/0/true/Convertible Bond"/>
        <s v="R-241450/0/184452867/0/true/Convertible Bond"/>
        <s v="R-241450/0/184564275/0/true/Convertible Bond"/>
        <s v="R-241450/0/184731025/0/true/Convertible Bond"/>
        <s v="R-241450/0/184744841/0/true/Corporate Bond"/>
        <s v="R-241450/0/184983692/0/true/Convertible Bond"/>
        <s v="R-241450/0/185311503/0/true/Govt/Treasury/Central Bank"/>
        <s v="R-241450/0/185552636/0/true/Convertible Bond"/>
        <s v="R-241450/0/186354817/0/true/Corporate Bond"/>
        <s v="R-241450/0/186423562/0/true/Convertible Bond"/>
        <s v="R-241450/0/186611273/0/true/Convertible Bond"/>
        <s v="R-241450/0/187034842/0/true/Govt/Treasury/Central Bank"/>
        <s v="R-241450/0/187041755/0/true/Corporate Bond"/>
        <s v="R-241450/0/187041757/0/true/Corporate Bond"/>
        <s v="R-241450/0/187141825/0/true/Convertible Bond"/>
        <s v="R-241450/0/187141881/0/true/Convertible Bond"/>
        <s v="R-241450/0/187893594/0/true/Govt/Treasury/Central Bank"/>
        <s v="R-241450/0/187893597/0/true/Govt/Treasury/Central Bank"/>
        <s v="R-241450/0/188356723/0/true/Corporate Bond"/>
        <s v="R-241450/0/188595671/0/true/Govt/Treasury/Central Bank"/>
        <s v="R-241450/0/188824414/0/true/Convertible Bond"/>
        <s v="R-241450/0/189061386/0/true/Govt/Treasury/Central Bank"/>
        <s v="R-241450/0/189061390/0/true/Govt/Treasury/Central Bank"/>
        <s v="R-241450/0/189345502/0/true/Corporate Bond"/>
        <s v="R-241450/0/189433399/0/true/Convertible Bond"/>
        <s v="R-241450/0/189775588/0/true/Convertible Bond"/>
        <s v="R-241450/0/189811719/0/true/Convertible Bond"/>
        <s v="R-241450/0/189816684/0/true/Convertible Bond"/>
        <s v="R-241450/0/189816711/0/true/Convertible Bond"/>
        <s v="R-241450/0/189816786/0/true/Convertible Bond"/>
        <s v="R-241450/0/189870298/0/true/Govt/Treasury/Central Bank"/>
        <s v="R-241450/0/189937233/0/true/Convertible Bond"/>
        <s v="R-241450/0/189999889/0/true/Convertible Bond"/>
        <s v="R-241450/0/190850985/0/true/Govt/Treasury/Central Bank"/>
        <s v="R-241450/0/190850994/0/true/Govt/Treasury/Central Bank"/>
        <s v="R-241450/0/191090258/0/true/Convertible Bond"/>
        <s v="R-241450/0/191246438/0/true/Convertible Bond"/>
        <s v="R-241450/0/19536959/0/true/Equity"/>
        <s v="R-241450/0/20969/0/true/Equity"/>
        <s v="R-241450/0/22271839/0/true/Equity"/>
        <s v="R-241450/0/22429361/0/true/Equity"/>
        <s v="R-241450/0/23576441/0/true/Equity"/>
        <s v="R-241450/0/25357/0/true/Equity"/>
        <s v="R-241450/0/25617/0/true/Equity"/>
        <s v="R-241450/0/30148822/0/true/Equity"/>
        <s v="R-241450/0/3235527/0/true/Equity"/>
        <s v="R-241450/0/33002/0/true/Equity"/>
        <s v="R-241450/0/33605387/0/true/Equity"/>
        <s v="R-241450/0/37330629/0/true/Equity"/>
        <s v="R-241450/0/38198242/0/true/Equity"/>
        <s v="R-241450/0/39005089/0/true/Equity"/>
        <s v="R-241450/0/3938/0/true/Equity"/>
        <s v="R-241450/0/40438164/0/true/Equity"/>
        <s v="R-241450/0/41549919/0/true/Equity"/>
        <s v="R-241450/0/41910729/0/true/Equity"/>
        <s v="R-241450/0/43391/0/true/Equity"/>
        <s v="R-241450/0/43464706/0/true/Equity"/>
        <s v="R-241450/0/43464710/0/true/ADR"/>
        <s v="R-241450/0/43638/0/true/Equity"/>
        <s v="R-241450/0/45240545/0/true/Equity"/>
        <s v="R-241450/0/46492/0/true/Equity"/>
        <s v="R-241450/0/46782277/0/true/Equity"/>
        <s v="R-241450/0/47292018/0/true/Equity"/>
        <s v="R-241450/0/47700641/0/true/Equity"/>
        <s v="R-241450/0/49926/0/true/Equity"/>
        <s v="R-241450/0/5245944/0/true/Corporate Bond"/>
        <s v="R-241450/0/53796/0/true/Equity"/>
        <s v="R-241450/0/54725/0/true/Equity"/>
        <s v="R-241450/0/58092644/0/true/Corporate Bond"/>
        <s v="R-241450/0/58366760/0/true/Equity"/>
        <s v="R-241450/0/63153067/0/true/Corporate Bond"/>
        <s v="R-241450/0/63856898/0/true/Equity"/>
        <s v="R-241450/0/64431518/0/true/Corporate Bond"/>
        <s v="R-241450/0/6520592/0/true/Equity"/>
        <s v="R-241450/0/65420510/0/true/Equity"/>
        <s v="R-241450/0/67286/0/true/Equity"/>
        <s v="R-241450/0/68708437/0/true/Corporate Bond"/>
        <s v="R-241450/0/71041/0/true/Equity"/>
        <s v="R-241450/0/71234969/0/true/Equity"/>
        <s v="R-241450/0/71259/0/true/Equity"/>
        <s v="R-241450/0/71527/0/true/Equity"/>
        <s v="R-241450/0/71900652/0/true/Corporate Bond"/>
        <s v="R-241450/0/73839844/0/true/Corporate Bond"/>
        <s v="R-241450/0/74091718/0/true/Corporate Bond"/>
        <s v="R-241450/0/75470797/0/true/Equity"/>
        <s v="R-241450/0/76598/0/true/Equity"/>
        <s v="R-241450/0/76853/0/true/Equity"/>
        <s v="R-241450/0/76867716/0/true/Equity"/>
        <s v="R-241450/0/77745549/0/true/Corporate Bond"/>
        <s v="R-241450/0/80158150/0/true/Corporate Bond"/>
        <s v="R-241450/0/81153/0/true/Equity"/>
        <s v="R-241450/0/81786638/0/true/Corporate Bond"/>
        <s v="R-241450/0/84350/0/true/Equity"/>
        <s v="R-241450/0/86998778/0/true/Equity"/>
        <s v="R-241450/0/87281/0/true/Equity"/>
        <s v="R-241450/0/88559699/0/true/Equity"/>
        <s v="R-241450/0/88880193/0/true/Equity"/>
        <s v="R-241450/0/89957632/0/true/Equity"/>
        <s v="R-241450/0/93176651/0/true/Equity"/>
        <s v="R-241450/0/94160348/0/true/Convertible Bond"/>
        <s v="R-241450/0/95410783/0/true/Equity"/>
        <s v="R-241450/0/95854805/0/true/Equity"/>
        <s v="R-241450/0/96962655/0/true/Corporate Bond"/>
        <s v="R-241450/0/97026901/0/true/Equity"/>
        <s v="R-241458/0/58607291/0/true/Mutual Fund"/>
        <s v="R-246857/0/186931296/0/true/OTC Equity Option"/>
        <s v="R-246857/0/186931298/0/true/OTC Equity Option"/>
        <s v="R-246857/0/187459830/0/true/OTC Equity Option"/>
        <s v="R-246857/0/188036324/0/true/OTC Equity Option"/>
        <s v="R-246857/0/189501918/0/true/OTC Equity Option"/>
        <s v="R-291134/0/171350079/0/true/Private Equity"/>
        <s v="R-291134/0/174336971/0/true/Term Loan"/>
        <s v="R-291134/0/176643332/0/true/Term Loan"/>
        <s v="R-291134/0/178528779/0/true/Warrant"/>
        <s v="R-291134/0/178861333/0/true/Term Loan"/>
        <s v="R-291134/0/179655490/0/true/Term Loan"/>
        <s v="R-291134/0/183185404/0/true/Term Loan"/>
        <s v="R-291134/0/188723720/0/true/Private Equity"/>
        <s v="R-291134/0/188723740/0/true/Term Loan"/>
      </sharedItems>
    </cacheField>
    <cacheField name="Position Scenario Date" numFmtId="0">
      <sharedItems containsSemiMixedTypes="0" containsNonDate="0" containsDate="1" containsString="0" minDate="2023-12-31T00:00:00" maxDate="2023-12-31T00:00:00" count="1">
        <d v="2023-12-31T00:00:00"/>
      </sharedItems>
    </cacheField>
    <cacheField name="Position Valuation Date" numFmtId="0">
      <sharedItems containsSemiMixedTypes="0" containsNonDate="0" containsDate="1" containsString="0" minDate="2023-12-31T00:00:00" maxDate="2023-12-31T00:00:00" count="1">
        <d v="2023-12-31T00:00:00"/>
      </sharedItems>
    </cacheField>
    <cacheField name="Position Type" numFmtId="0">
      <sharedItems count="1">
        <s v="Securities"/>
      </sharedItems>
    </cacheField>
    <cacheField name="Issuer" numFmtId="0">
      <sharedItems containsBlank="1" count="569">
        <s v="1375209 BC LTD"/>
        <s v="3M Co"/>
        <s v="Abbott Laboratories"/>
        <s v="Abbvie Inc"/>
        <s v="ABRA GLOBAL FINANCE"/>
        <s v="Academy Sports and Outdoors Inc"/>
        <s v="Accenture PLC"/>
        <s v="ACCO Brands Corp"/>
        <s v="ACM Research Inc"/>
        <s v="Adient PLC"/>
        <s v="Adobe Inc"/>
        <s v="Advance Auto Parts Inc"/>
        <s v="Advanced Energy Industries Inc"/>
        <s v="Advanced Micro Devices Inc"/>
        <s v="AerCap Holdings NV"/>
        <s v="AES Corp"/>
        <s v="Agenus Inc"/>
        <s v="Air Transport Services Group Inc"/>
        <s v="Airbnb Inc"/>
        <s v="Akamai Technologies Inc"/>
        <s v="Alarm.com Holdings Inc"/>
        <s v="Albemarle Corp"/>
        <s v="Albertsons Companies Inc"/>
        <s v="Alnylam Pharmaceuticals Inc"/>
        <s v="Alphabet Inc"/>
        <s v="Alphatec Holdings Inc"/>
        <s v="Altair Engineering Inc"/>
        <s v="AltC Acquisition Corp"/>
        <s v="Altice USA Inc"/>
        <s v="Amazon.com Inc"/>
        <s v="Ambarella Inc"/>
        <s v="AMC Networks Inc"/>
        <s v="American Airlines Group Inc"/>
        <s v="American Axle &amp; Manufacturing Holdings Inc"/>
        <s v="AMERICAN AXLE &amp; MANUFACTURING INC"/>
        <s v="American Electric Power Company Inc"/>
        <s v="American Express Co"/>
        <s v="AMERICAN GENERAL FINANCE CORP"/>
        <s v="American Tower Corp"/>
        <s v="Americredit Corporation"/>
        <s v="Amgen Inc"/>
        <s v="Amicus Therapeutics Inc"/>
        <s v="Amkor Technology Inc"/>
        <s v="Amphastar Pharmaceuticals Inc"/>
        <s v="Amplitude Inc"/>
        <s v="Analog Devices Inc"/>
        <s v="ANSYS Inc"/>
        <s v="Antero Resources Corp"/>
        <s v="ANYWHERE REAL ESTATE GROUP LLC"/>
        <s v="Anywhere Real Estate Inc"/>
        <s v="APA Corp (US)"/>
        <s v="Apache Corp"/>
        <s v="Apollo Global Management Inc"/>
        <s v="Apple Inc"/>
        <s v="Applied Materials Inc"/>
        <s v="Aptiv PLC"/>
        <s v="ArcBest Corp"/>
        <s v="Arch Resources Inc"/>
        <s v="Array Technologies Inc"/>
        <s v="Artivion Inc"/>
        <s v="Ascendis Pharma A/S"/>
        <s v="ASML Holding NV"/>
        <s v="AstraZeneca PLC"/>
        <s v="AT&amp;T Inc"/>
        <s v="Autodesk Inc"/>
        <s v="Automatic Data Processing Inc"/>
        <s v="Autozone Inc"/>
        <s v="Avantor Inc"/>
        <s v="AVIANCA MIDCO 2 PLC"/>
        <s v="Avidxchange Holdings Inc"/>
        <s v="B&amp;G Foods Inc"/>
        <s v="Baker Hughes Co"/>
        <s v="Bally's Corp"/>
        <s v="Bank of America Corp"/>
        <s v="Bausch Health Companies Inc"/>
        <s v="Beazer Homes USA Inc"/>
        <s v="Bellring Brands Inc"/>
        <s v="Bentley Systems Inc"/>
        <s v="Berkshire Hathaway Inc"/>
        <s v="Best Buy Co Inc"/>
        <s v="BILL Holdings Inc"/>
        <s v="Biomarin Pharmaceutical Inc"/>
        <s v="Black Knight InfoServ LLC"/>
        <s v="Blackline Inc"/>
        <s v="BlackRock Inc"/>
        <s v="BlackRock Liquidity T-Fund"/>
        <s v="BLACKSTONE HOLDINGS FINANCE CO LLC"/>
        <s v="Blackstone Inc"/>
        <s v="BLUE OWL FINANCE LLC"/>
        <s v="Blueprint Medicines Corp"/>
        <s v="Boeing Co"/>
        <s v="Bombardier Inc"/>
        <s v="Booking Holdings Inc"/>
        <s v="Bread Financial Holdings Inc"/>
        <s v="Bristol-Myers Squibb Co"/>
        <s v="Broadcom Inc"/>
        <s v="Broadridge Financial Solutions Inc"/>
        <s v="Brookfield Finance Inc"/>
        <s v="Brown-Forman Corp"/>
        <s v="Brunswick Corp"/>
        <s v="Builders FirstSource Inc"/>
        <s v="Cadence Design Systems Inc"/>
        <s v="Caesars Entertainment Inc"/>
        <s v="Calix Inc"/>
        <s v="Callon Petroleum Co"/>
        <s v="CANADIAN PACIFIC RAILWAY CO"/>
        <s v="Capital One Financial Corp"/>
        <s v="Capri Holdings Ltd"/>
        <s v="CARGO AIRCRAFT MANAGEMENT INC"/>
        <s v="Carmax Inc"/>
        <s v="Carnival Corp"/>
        <s v="Carrier Global Corp"/>
        <s v="Carvana Co"/>
        <s v="Caseys General Stores Inc"/>
        <s v="Casino Guichard Perrachon SA"/>
        <s v="Catalent Inc"/>
        <s v="CATALENT PHARMA SOLUTIONS INC"/>
        <s v="Caterpillar Inc"/>
        <s v="CBL &amp; Associates Properties Inc"/>
        <s v="CCO HOLDINGS LLC"/>
        <s v="Celsius Holdings Inc"/>
        <s v="Cenovus Energy Inc"/>
        <s v="Century Aluminum Co"/>
        <s v="Cerence Inc"/>
        <s v="Cerevel Therapeutics Holdings Inc"/>
        <s v="Certara Inc"/>
        <s v="Charles Schwab Corp"/>
        <s v="Chart Industries Inc"/>
        <s v="CHARTER COMMUNICATIONS OPERATING LLC"/>
        <s v="Chefs' Warehouse Inc"/>
        <s v="Chemours Co"/>
        <s v="Cheniere Energy Partners LP"/>
        <s v="Chesapeake Energy Corp"/>
        <s v="Chevron Corp"/>
        <s v="Chipotle Mexican Grill Inc"/>
        <s v="Chord Energy Corp"/>
        <s v="Cigna Group"/>
        <s v="CIRQUE DU SOLEIL"/>
        <s v="Cisco Systems Inc"/>
        <s v="Citigroup Inc"/>
        <s v="Clear Channel Outdoor Holdings Inc"/>
        <s v="Cleveland-Cliffs Inc"/>
        <s v="Clorox Co"/>
        <s v="Cloudflare Inc"/>
        <s v="Coca-Cola Co"/>
        <s v="Colgate-Palmolive Co"/>
        <s v="Comcast Corp"/>
        <s v="Comstock Resources Inc"/>
        <s v="Concentrix Corp"/>
        <s v="Conmed Corp"/>
        <s v="Conocophillips"/>
        <s v="Constellation Brands Inc"/>
        <s v="CoStar Group Inc"/>
        <s v="Costco Wholesale Corp"/>
        <s v="Coterra Energy Inc"/>
        <s v="Couchbase Inc"/>
        <s v="Crocs Inc"/>
        <s v="CrowdStrike Holdings Inc"/>
        <s v="Crown Holdings Inc"/>
        <s v="CROWNROCK LP"/>
        <s v="CSC HOLDINGS INC"/>
        <s v="CSG Systems International Inc"/>
        <s v="CSX Corp"/>
        <s v="CURO Group Holdings Corp"/>
        <s v="Cushman &amp; Wakefield PLC"/>
        <s v="Cutera Inc"/>
        <s v="CVS Health Corp"/>
        <s v="Cyberark Software Ltd"/>
        <s v="Cytokinetics Inc"/>
        <s v="Danaher Corp"/>
        <s v="Darden Restaurants Inc"/>
        <s v="DaVita Inc"/>
        <s v="Dayforce Inc"/>
        <s v="Deckers Outdoor Corp"/>
        <s v="Deere &amp; Co"/>
        <s v="Dell Technologies Inc"/>
        <s v="Deluxe Corp"/>
        <s v="Desktop Metal Inc"/>
        <s v="Dexcom Inc"/>
        <s v="DICK'S Sporting Goods Inc"/>
        <s v="DocuSign Inc"/>
        <s v="Domino's Pizza Inc"/>
        <s v="DR Horton Inc"/>
        <s v="DTZ US BORROWER LLC"/>
        <s v="Duke Energy Corp"/>
        <s v="Dynatrace Inc"/>
        <s v="Dynavax Technologies Corp"/>
        <s v="Eastman Chemical Co"/>
        <s v="Eaton Corporation PLC"/>
        <s v="eBay Inc"/>
        <s v="EchoStar Corp"/>
        <s v="ECHOSTAR DBS CORP"/>
        <s v="Elevance Health Inc"/>
        <s v="elf Beauty Inc"/>
        <s v="Eli Lilly and Co"/>
        <s v="EMCOR Group Inc"/>
        <s v="Energy Select Sector SPDR Fund"/>
        <s v="Enfusion Inc"/>
        <s v="Enovis Corp"/>
        <s v="Enovix Corp"/>
        <s v="Enphase Energy Inc"/>
        <s v="Entegris Inc"/>
        <s v="Envestnet Inc"/>
        <s v="Enviri Corp"/>
        <s v="EOG Resources Inc"/>
        <s v="Equinix Inc"/>
        <s v="Equitable Holdings Inc"/>
        <s v="Esperion Therapeutics Inc"/>
        <s v="Estee Lauder Companies Inc"/>
        <s v="ETSY Inc"/>
        <s v="Evergy Inc"/>
        <s v="Evolent Health Inc"/>
        <s v="Exact Sciences Corp"/>
        <s v="Expedia Group Inc"/>
        <s v="Expeditors International of Washington Inc"/>
        <s v="Exxon Mobil Corp"/>
        <s v="EZCORP Inc"/>
        <s v="FARO Technologies Inc"/>
        <s v="Fastly Inc"/>
        <s v="Federal Home Loan Mortgage Corp"/>
        <s v="Federal National Mortgage Association"/>
        <s v="Fidelity National Financial Inc"/>
        <s v="Financial Select Sector SPDR Fund"/>
        <s v="Fiserv Inc"/>
        <s v="Five Point Holdings LLC"/>
        <s v="Five Point Operating Company LP"/>
        <s v="Foot Locker Inc"/>
        <s v="Ford Motor Co"/>
        <s v="Forestar Group Inc"/>
        <s v="Fortinet Inc"/>
        <s v="Freeport-McMoRan Inc"/>
        <s v="Freshpet Inc"/>
        <s v="Garmin Ltd"/>
        <s v="Generac Holdings Inc"/>
        <s v="General Electric Co"/>
        <s v="General Mills Inc"/>
        <s v="General Motors Co"/>
        <s v="Genuine Parts Co"/>
        <s v="Gibson Brands Inc"/>
        <s v="Gilead Sciences Inc"/>
        <s v="Globalfoundries Inc"/>
        <s v="Goldman Sachs Group Inc"/>
        <s v="Goodyear Tire &amp; Rubber Co"/>
        <s v="GRAFTECH FINANCE INC"/>
        <s v="Granite Construction Inc"/>
        <s v="GRAY ESCROW II INC"/>
        <s v="Gray Television Inc"/>
        <s v="Guardant Health Inc"/>
        <s v="Guidewire Software Inc"/>
        <s v="GXO Logistics Inc"/>
        <s v="Haemonetics Corp"/>
        <s v="Halliburton Co"/>
        <s v="Halozyme Therapeutics Inc"/>
        <s v="Hancock Whitney Corp"/>
        <s v="Harley-Davidson Inc"/>
        <s v="Hawaiian Holdings Inc"/>
        <s v="HCA Healthcare Inc"/>
        <s v="Hecla Mining Co"/>
        <s v="Herbalife Ltd"/>
        <s v="HERBST GAMING LLC"/>
        <s v="Herc Holdings Inc"/>
        <s v="Hershey Co"/>
        <s v="Hess Corp"/>
        <s v="HF Sinclair Corp"/>
        <s v="Hilton Grand Vacations Inc"/>
        <s v="Hilton Worldwide Holdings Inc"/>
        <s v="HLF FINANCING SARL LLC"/>
        <s v="Home Depot Inc"/>
        <s v="Honeywell International Inc"/>
        <s v="HP Inc"/>
        <s v="Hub Group Inc"/>
        <s v="Huntsman Corp"/>
        <s v="ICON PLC"/>
        <s v="IHEARTCOMMUNICATIONS, INC."/>
        <s v="iHeartMedia Inc"/>
        <s v="Illinois Tool Works Inc"/>
        <s v="Imax Corp"/>
        <s v="ImmunoGen Inc"/>
        <s v="Impinj Inc"/>
        <s v="indie Semiconductor Inc"/>
        <s v="Inhibrx Inc"/>
        <s v="Innoviva Inc"/>
        <s v="Insmed Inc"/>
        <s v="Inspire Medical Systems Inc"/>
        <s v="Integra Lifesciences Holdings Corp"/>
        <s v="Intel Corp"/>
        <s v="Intellia Therapeutics Inc"/>
        <s v="International Business Machines Corp"/>
        <s v="International Game Technology PLC"/>
        <s v="Intuit Inc"/>
        <s v="Intuitive Surgical Inc"/>
        <s v="Invesco QQQ Trust Series 1"/>
        <s v="Ionis Pharmaceuticals Inc"/>
        <s v="IQVIA Holdings Inc"/>
        <s v="iRhythm Technologies Inc"/>
        <s v="Iridium Communications Inc"/>
        <s v="Ironwood Pharmaceuticals Inc"/>
        <s v="iShares Russell 2000 ETF"/>
        <s v="Iteos Therapeutics Inc"/>
        <s v="Itron Inc"/>
        <s v="J B Hunt Transport Services Inc"/>
        <s v="J M Smucker Co"/>
        <s v="JD.Com Inc"/>
        <s v="JELD-WEN INC"/>
        <s v="Johnson &amp; Johnson"/>
        <s v="JPMorgan Chase &amp; Co"/>
        <s v="JPMorgan US Treasury Plus Money Market Fund"/>
        <s v="JW ALUMINUM CONTINUOUS CAST CO"/>
        <s v="Kenvue Inc"/>
        <s v="Kirby Corp"/>
        <s v="KLA Corp"/>
        <s v="Kosmos Energy Ltd"/>
        <s v="Kroger Co"/>
        <s v="Lam Research Corp"/>
        <s v="Lantheus Holdings Inc"/>
        <s v="Las Vegas Sands Corp"/>
        <s v="Lennar Corp"/>
        <s v="Lennox International Inc"/>
        <s v="Liberty Media Corp"/>
        <s v="Linde PLC"/>
        <s v="Live Nation Entertainment Inc"/>
        <s v="LKQ Corp"/>
        <s v="Lockheed Martin Corp"/>
        <s v="Lowe's Companies Inc"/>
        <s v="Lululemon Athletica Inc"/>
        <s v="Macy's Inc"/>
        <s v="MACY'S RETAIL HOLDINGS LLC"/>
        <s v="Madrigal Pharmaceuticals Inc"/>
        <s v="MALLINCKRODT INTERNATIONAL FINANCE SA"/>
        <s v="Manhattan Associates Inc"/>
        <s v="Marathon Petroleum Corp"/>
        <s v="Marqeta Inc"/>
        <s v="Marriott International Inc"/>
        <s v="Marsh &amp; McLennan Companies Inc"/>
        <s v="Masimo Corp"/>
        <s v="Mastercard Inc"/>
        <s v="Match Group Inc"/>
        <s v="McDonald's Corp"/>
        <s v="Mckesson Corp"/>
        <s v="MCLAREN FINANCE PLC"/>
        <s v="MDC Holdings Inc"/>
        <s v="MEDLINE BORROWER LP"/>
        <s v="Medtronic PLC"/>
        <s v="MercadoLibre Inc"/>
        <s v="Mercer International Inc"/>
        <s v="Merck &amp; Co Inc"/>
        <s v="Merit Medical Systems Inc"/>
        <s v="Mersana Therapeutics Inc"/>
        <s v="Mesa Laboratories Inc"/>
        <s v="Meta Platforms Inc"/>
        <s v="MetLife Inc"/>
        <s v="MGM Resorts International"/>
        <s v="Microchip Technology Inc"/>
        <s v="Micron Technology Inc"/>
        <s v="Microsoft Corp"/>
        <s v="Mirum Pharmaceuticals Inc"/>
        <s v="Mitek Systems Inc"/>
        <s v="Model N Inc"/>
        <s v="Moderna Inc"/>
        <s v="MODIVCARE ESCROW ISSUER INC"/>
        <s v="ModivCare Inc"/>
        <s v="Molson Coors Beverage Co"/>
        <s v="Monday.Com Ltd"/>
        <s v="Mondelez International Inc"/>
        <s v="MongoDB Inc"/>
        <s v="Monster Beverage Corp"/>
        <s v="Morgan Stanley"/>
        <s v="Morphic Holding Inc"/>
        <s v="MPT OPERATING PARTNERSHIP LP"/>
        <s v="Nabors Industries Ltd"/>
        <s v="nCino Inc"/>
        <s v="NetApp Inc"/>
        <s v="Netflix Inc"/>
        <s v="Nevro Corp"/>
        <s v="New Fortress Energy Inc"/>
        <s v="Newmont Corporation"/>
        <s v="Nexstar Media Group Inc"/>
        <s v="Nextera Energy Inc"/>
        <s v="Nike Inc"/>
        <s v="Norfolk Southern Corp"/>
        <s v="Northern Treasury Portfolio"/>
        <s v="Novavax Inc"/>
        <s v="NRG Energy Inc"/>
        <s v="NVIDIA Corp"/>
        <s v="NXP Semiconductors NV"/>
        <s v="O-I Glass Inc"/>
        <s v="O'Reilly Automotive Inc"/>
        <s v="ON Semiconductor Corp"/>
        <s v="Opendoor Technologies Inc"/>
        <s v="Oracle Corp"/>
        <s v="Organon &amp; Co"/>
        <s v="Ormat Technologies Inc"/>
        <s v="Owens &amp; Minor Inc"/>
        <s v="Pacific Gas and Electric Co"/>
        <s v="PagerDuty Inc"/>
        <s v="Palantir Technologies Inc"/>
        <s v="Palo Alto Networks Inc"/>
        <s v="PAR Technology Corp"/>
        <s v="Paramount Global"/>
        <s v="Parker-Hannifin Corp"/>
        <s v="Patrick Industries Inc"/>
        <s v="Paychex Inc"/>
        <s v="PayPal Holdings Inc"/>
        <s v="PDD Holdings Inc"/>
        <s v="Peabody Energy Corp"/>
        <s v="Peloton Interactive Inc"/>
        <s v="PENN Entertainment Inc"/>
        <s v="PepsiCo Inc"/>
        <s v="Perficient Inc"/>
        <s v="Pfizer Inc"/>
        <s v="PG&amp;E Corp"/>
        <s v="Philip Morris International Inc"/>
        <s v="Pioneer Natural Resources Co"/>
        <s v="Plains GP Holdings LP"/>
        <s v="Pliant Therapeutics Inc"/>
        <s v="PNC Financial Services Group Inc"/>
        <s v="Polaris Inc"/>
        <s v="Pool Corp"/>
        <s v="Post Holdings Inc"/>
        <s v="PREMIER ENTERTAINMENT SUB LLC"/>
        <s v="Procter &amp; Gamble Co"/>
        <s v="Progressive Corp"/>
        <s v="Prologis Inc"/>
        <s v="Pros Holdings Inc"/>
        <s v="Protagonist Therapeutics Inc"/>
        <s v="PTC Therapeutics Inc"/>
        <s v="Public Storage"/>
        <s v="Pultegroup Inc"/>
        <s v="Qualcomm Inc"/>
        <s v="Qualys Inc"/>
        <s v="QUATRIM SAS"/>
        <s v="Range Resources Corp"/>
        <s v="Rapid7 Inc"/>
        <s v="Regeneron Pharmaceuticals Inc"/>
        <s v="Repligen Corp"/>
        <s v="RingCentral Inc"/>
        <s v="Rivian Automotive Inc"/>
        <s v="Robert Half Inc"/>
        <s v="Roblox Corp"/>
        <s v="Roivant Sciences Ltd"/>
        <s v="Roku Inc"/>
        <s v="Ross Stores Inc"/>
        <s v="Royal Caribbean Cruises Ltd"/>
        <s v="RTX Corp"/>
        <s v="Rxsight Inc"/>
        <s v="S&amp;P Global Inc"/>
        <s v="Salesforce Inc"/>
        <s v="Samsara Inc"/>
        <s v="Sarepta Therapeutics Inc"/>
        <s v="Schlumberger NV"/>
        <s v="Sealed Air Corp"/>
        <s v="Semtech Corp"/>
        <s v="SentinelOne Inc"/>
        <s v="ServiceNow Inc"/>
        <s v="Shake Shack Inc"/>
        <s v="Shoals Technologies Group Inc"/>
        <s v="Shockwave Medical Inc"/>
        <s v="SHUTTERFLY FINANCE, LLC"/>
        <s v="Sirius XM Holdings Inc"/>
        <s v="Sirius XM Radio Inc"/>
        <s v="Site Centers Corp"/>
        <s v="SiTime Corp"/>
        <s v="SM Energy Co"/>
        <s v="Smartsheet Inc"/>
        <s v="Smurfit Kappa Group PLC"/>
        <s v="Snap Inc"/>
        <s v="Snowflake Inc."/>
        <s v="Solaredge Technologies Inc"/>
        <s v="Sotheby's"/>
        <s v="Southwest Airlines Co"/>
        <s v="Southwestern Energy Co"/>
        <s v="Sovos Brands Inc"/>
        <s v="SPDR S&amp;P 500 ETF Trust"/>
        <s v="Sphere Entertainment Co"/>
        <s v="Spirit AeroSystems Holdings Inc"/>
        <s v="SPIRIT AEROSYSTEMS INC"/>
        <s v="Spirit Airlines Inc"/>
        <s v="Splunk Inc"/>
        <s v="Spotify Technology SA"/>
        <s v="SS&amp;C Technologies Holdings Inc"/>
        <s v="Starbucks Corp"/>
        <s v="Stem Inc"/>
        <s v="Stryker Corp"/>
        <s v="Suncor Energy Inc"/>
        <s v="Super Micro Computer Inc"/>
        <s v="Synopsys Inc"/>
        <s v="T-Mobile US Inc"/>
        <s v="T-MOBILE USA INC"/>
        <s v="Targa Resources Corp"/>
        <s v="Target Corp"/>
        <s v="Tenable Holdings Inc"/>
        <s v="Tenet Healthcare Corp"/>
        <s v="Teradyne Inc"/>
        <s v="Tesla Inc"/>
        <s v="Tetra Tech Inc"/>
        <s v="TEVA PHARMACEUTICAL FINANCE NETHERLANDS III BV"/>
        <s v="Teva Pharmaceutical Industries Ltd"/>
        <s v="Texas Instruments Inc"/>
        <s v="Texas Roadhouse Inc"/>
        <s v="Thermo Fisher Scientific Inc"/>
        <s v="Thor Industries Inc"/>
        <s v="TJX Companies Inc"/>
        <s v="TPI Composites Inc"/>
        <s v="Tractor Supply Co"/>
        <s v="Tradeweb Markets Inc"/>
        <s v="Transmedics Group Inc"/>
        <s v="Travel + Leisure Co"/>
        <s v="Travere Therapeutics Inc"/>
        <s v="Truist Financial Corp"/>
        <s v="Twilio Inc"/>
        <s v="Tyler Technologies Inc"/>
        <s v="Tyson Foods Inc"/>
        <s v="Uber Technologies Inc"/>
        <s v="UCAR GLOBAL ENTERPRISES INC"/>
        <s v="UiPath Inc"/>
        <s v="Ulta Beauty Inc"/>
        <s v="Union Pacific Corp"/>
        <s v="United Natural Foods Inc"/>
        <s v="United Parcel Service Inc"/>
        <s v="United Parks &amp; Resorts Inc"/>
        <s v="UNITED RENTALS (NORTH AMERICA) INC"/>
        <s v="United Rentals Inc"/>
        <s v="United States Steel Corp"/>
        <s v="UNITED STATES TREASURY"/>
        <s v="UnitedHealth Group Inc"/>
        <s v="Unknown"/>
        <s v="US Bancorp"/>
        <s v="UTZ Brands Inc"/>
        <s v="Valero Energy Corp"/>
        <s v="Valvoline Inc"/>
        <s v="Varonis Systems Inc"/>
        <s v="VENTURE GLOBAL LNG INC"/>
        <s v="Veradigm Inc"/>
        <s v="Verizon Communications Inc"/>
        <s v="Vertex Pharmaceuticals Inc"/>
        <s v="Vertiv Holdings Co"/>
        <s v="Viasat Inc"/>
        <s v="VICI PROPERTIES LP"/>
        <s v="Victoria's Secret &amp; Co"/>
        <s v="Viridian Therapeutics Inc"/>
        <s v="Visa Inc"/>
        <s v="Vista Outdoor Inc"/>
        <s v="VISTRA OPERATIONS COMPANY LLC"/>
        <s v="Vizio Holding Corp"/>
        <s v="W R GRACE HOLDINGS LLC"/>
        <s v="WaFd Inc"/>
        <s v="Walmart Inc"/>
        <s v="Walt Disney Co"/>
        <s v="Warner Bros Discovery Inc"/>
        <s v="Warnermedia Hldg"/>
        <s v="Wells Fargo &amp; Co"/>
        <s v="Western Alliance Bancorp"/>
        <s v="WestRock Co"/>
        <s v="Whirlpool Corp"/>
        <s v="WideOpenWest Inc"/>
        <s v="Williams Companies Inc"/>
        <s v="Wisdomtree Inc"/>
        <s v="Wolfspeed Inc"/>
        <s v="Wolverine World Wide Inc"/>
        <s v="Workiva Inc"/>
        <s v="Wynn Resorts Ltd"/>
        <s v="Xometry Inc"/>
        <s v="Yum! Brands Inc"/>
        <s v="Zeta Global Holdings Corp"/>
        <s v="Zions Bancorporation NA"/>
        <s v="Zoom Video Communications Inc"/>
        <s v="Zoominfo Technologies Inc"/>
        <s v="Zscaler Inc"/>
        <m/>
      </sharedItems>
    </cacheField>
    <cacheField name="Description" numFmtId="0">
      <sharedItems count="1906">
        <s v="10Y TNotes MAR24"/>
        <s v="1RTY MAR24"/>
        <s v="2YR T-NOTES MAR2"/>
        <s v="3M ORD"/>
        <s v="5YR T NOTES MAR24"/>
        <s v="AAL Jan5 5.0 P"/>
        <s v="AAP    3.500 03/15/32 '31"/>
        <s v="AAPL Jan4 155.0P"/>
        <s v="AAPL Jan4 165.0P"/>
        <s v="AAPL Jan4 205.0C"/>
        <s v="AAPL Jan4 210.0C"/>
        <s v="AAPL Mar4 185.0P"/>
        <s v="AAPL Mar4 215.0C"/>
        <s v="ABAGP 11.500 03/02/28"/>
        <s v="ABBOTT LABORATORIES ORD"/>
        <s v="ABBV Mar4 145.0P"/>
        <s v="ABBV Mar4 165.0C"/>
        <s v="ABBVIE ORD"/>
        <s v="ABNB         03/15/26 CVT"/>
        <s v="ABNB Jan4 110.0P"/>
        <s v="ABNB Jan4 180.0C"/>
        <s v="ABNB Mar4 130.0P"/>
        <s v="ABNB Mar4 170.0C"/>
        <s v="ABT Mar4 100.0 P"/>
        <s v="ABT Mar4 105.0 P"/>
        <s v="ABT Mar4 115.0 C"/>
        <s v="ACADEMY SPORTS AND OUTDOORS ORD"/>
        <s v="ACCENTURE CL A ORD"/>
        <s v="ACCO   4.250 03/15/29 '24"/>
        <s v="ACCO BRANDS ORD"/>
        <s v="ACI    3.500 03/15/29 '23"/>
        <s v="ACI    6.500 02/15/28 '25"/>
        <s v="ACM RESEARCH CL A ORD"/>
        <s v="ACN Jan4 275.0 P"/>
        <s v="ACN Jan4 360.0 C"/>
        <s v="ACN Mar4 325.0 P"/>
        <s v="ACN Mar4 365.0 C"/>
        <s v="ADBE Jan4 300.0P"/>
        <s v="ADBE Jan4 390.0P"/>
        <s v="ADBE Jan4 440.0C"/>
        <s v="ADBE Jan4 550.0C"/>
        <s v="ADBE Mar4 550.0P"/>
        <s v="ADBE Mar4 560.0P"/>
        <s v="ADBE Mar4 670.0C"/>
        <s v="ADBE Mar4 680.0C"/>
        <s v="ADI Jan4 155.0 P"/>
        <s v="ADI Jan4 220.0 C"/>
        <s v="ADI Mar4 185.0 P"/>
        <s v="ADI Mar4 220.0 C"/>
        <s v="ADIENT ORD"/>
        <s v="ADOBE ORD"/>
        <s v="ADP Jan4 190.0 P"/>
        <s v="ADP Jan4 250.0 C"/>
        <s v="ADP May4 220.0 P"/>
        <s v="ADP May4 260.0 C"/>
        <s v="ADSK Apr4 220.0P"/>
        <s v="ADSK Apr4 270.0C"/>
        <s v="ADVANCE AUTO PARTS ORD"/>
        <s v="ADVANCED ENERGY INDUSTRIES ORD"/>
        <s v="ADVANCED MICRO DEVICES ORD"/>
        <s v="AEIS   2.500 09/15/28 CVT"/>
        <s v="AEP Feb4 80.0 P"/>
        <s v="AEP Feb4 87.5 C"/>
        <s v="AEP May4 75.0 P"/>
        <s v="AEP May4 90.0 C"/>
        <s v="AER    5.875 10/10/79 '24 FRN"/>
        <s v="AES    2.450 01/15/31 '30"/>
        <s v="AES    3.950 07/15/30 '30"/>
        <s v="AFNTG  6.875 12/15/27 '24"/>
        <s v="AGA    2.250 04/01/28 CVT"/>
        <s v="AGENUS ORD"/>
        <s v="AIR TRANSPORT SERVICES GROUP ORD"/>
        <s v="AIRBNB CL A ORD"/>
        <s v="AKAMAI TECHNOLOGIES ORD"/>
        <s v="ALARMCOM HOLDINGS ORD"/>
        <s v="ALB    5.050 06/01/32 '32"/>
        <s v="ALB Jan4 310.0 C"/>
        <s v="ALBEMARLE ORD"/>
        <s v="ALBERTSONS COMPANIES CL A ORD"/>
        <s v="ALNY   1.000 09/15/27 CVT"/>
        <s v="ALNYLAM PHARMACEUTICALS ORD"/>
        <s v="ALPHABET CL A ORD"/>
        <s v="ALPHABET CL C ORD"/>
        <s v="ALPHATEC HOLDINGS ORD"/>
        <s v="ALRM         01/15/26 CVT"/>
        <s v="ALTAIR ENGINEERING CL A ORD"/>
        <s v="ALTC ACQUISITION CL A ORD"/>
        <s v="ALTICE USA CL A ORD"/>
        <s v="ALTR   1.750 06/15/27 CVT"/>
        <s v="AMAT Jan4 150.0C"/>
        <s v="AMAT Jan4 97.5 P"/>
        <s v="AMAT Mar4 150.0P"/>
        <s v="AMAT Mar4 180.0C"/>
        <s v="AMAT Mar4 185.0C"/>
        <s v="AMAZON COM ORD"/>
        <s v="AMBARELLA ORD"/>
        <s v="AMC NETWORKS CL A ORD"/>
        <s v="AMCX   4.250 02/15/29 '24"/>
        <s v="AMCX   4.750 08/01/25 '24"/>
        <s v="AMD Jan4 105.0 P"/>
        <s v="AMD Jan4 135.0 C"/>
        <s v="AMD Jan4 170.0 C"/>
        <s v="AMD Jan4 80.0 P"/>
        <s v="AMD Mar4 125.0 P"/>
        <s v="AMD Mar4 165.0 C"/>
        <s v="American Airlines - 500 2024-12-20 "/>
        <s v="AMERICAN AXLE AND MANUFACTURING ORD"/>
        <s v="AMERICAN ELECTRIC POWER ORD"/>
        <s v="AMERICAN EXPRESS ORD"/>
        <s v="AMERICAN TOWER REIT"/>
        <s v="AMGEN ORD"/>
        <s v="AMGN Apr4 255.0P"/>
        <s v="AMGN Apr4 305.0C"/>
        <s v="AMGN Jan4 205.0P"/>
        <s v="AMGN Jan4 270.0C"/>
        <s v="AMICUS THERAPEUTICS ORD"/>
        <s v="AMKOR TECHNOLOGY ORD"/>
        <s v="AMPH   2.000 03/15/29 CVT"/>
        <s v="AMPHASTAR PHARMACEUTICALS ORD"/>
        <s v="AMPLITUDE CL A ORD"/>
        <s v="AMT Apr4 195.0 P"/>
        <s v="AMT Apr4 240.0 C"/>
        <s v="AMZN Jan4 125.0P"/>
        <s v="AMZN Jan4 137.5C"/>
        <s v="AMZN Jan4 165.7C"/>
        <s v="AMZN Jan4 93.0 P"/>
        <s v="AMZN Mar4 140.0P"/>
        <s v="AMZN Mar4 175.0C"/>
        <s v="ANALOG DEVICES ORD"/>
        <s v="ANSYS ORD"/>
        <s v="ANTERO RESOURCES ORD"/>
        <s v="ANYWHERE REAL ESTATE ORD"/>
        <s v="AORT   4.250 07/01/25 CVT"/>
        <s v="APA    4.250 01/15/30 '29"/>
        <s v="APA ORD"/>
        <s v="Apache Corp - 100 2028-12-20 "/>
        <s v="APO Jan4 65.0 P"/>
        <s v="APO Jan4 90.0 C"/>
        <s v="APOLLO GLOBAL MANAGEMENT ORD"/>
        <s v="APPLE ORD"/>
        <s v="APPLIED MATERIAL ORD"/>
        <s v="APTIV ORD"/>
        <s v="APTV Jan4 125.0C"/>
        <s v="AR     5.375 03/01/30 '25"/>
        <s v="ARCBEST ORD"/>
        <s v="ARCH RESOURCES CL A ORD"/>
        <s v="ARRAY TECHNOLOGIES ORD"/>
        <s v="ARRY   1.000 12/01/28 CVT"/>
        <s v="ARTIVION ORD"/>
        <s v="ASCENDIS PHARMA ADR REP ORD"/>
        <s v="ASML HOLDING ADR REP ORD"/>
        <s v="ASML Jan4 560.0P"/>
        <s v="ASML Jan4 820.0C"/>
        <s v="ASO Jan4 50.0 P"/>
        <s v="ASO Jan4 75.0 C"/>
        <s v="ASTRAZENECA ADR REP 0.5 ORD"/>
        <s v="AT&amp;T ORD"/>
        <s v="ATECX  0.750 08/01/26 CVT"/>
        <s v="ATSG   4.750 02/01/28 '23"/>
        <s v="ATUS   5.500 04/15/27 '23"/>
        <s v="ATUS   7.500 04/01/28 '23"/>
        <s v="AUTODESK ORD"/>
        <s v="AUTOMATIC DATA PROCESSING ORD"/>
        <s v="AUTOZONE ORD"/>
        <s v="AVANTOR ORD"/>
        <s v="AVGO   3.137 11/15/35 '35"/>
        <s v="AVGO   3.750 02/15/51 '50"/>
        <s v="AVGO Jan4 540.0P"/>
        <s v="AVGO Jan4 710.0P"/>
        <s v="AVGO Mar4 1000P"/>
        <s v="AVGO Mar4 1040P"/>
        <s v="AVGO Mar4 1230C"/>
        <s v="AVGO Mar4 1270C"/>
        <s v="AVGO Mar4 1280C"/>
        <s v="AVIBM  9.000 12/01/28 '24"/>
        <s v="AVIDXCHANGE HOLDINGS ORD"/>
        <s v="AXL    6.500 04/01/27 '23"/>
        <s v="AXP Jan4 155.0 P"/>
        <s v="AXP Jan4 160.0 P"/>
        <s v="AXP Jan4 200.0 C"/>
        <s v="AXP Jun4 160.0 P"/>
        <s v="AXP Jun4 220.0 C"/>
        <s v="AXP Mar4 175.0 P"/>
        <s v="AXP Mar4 200.0 C"/>
        <s v="AZN Jan4 67.5 P"/>
        <s v="AZN Jan4 90.0 C"/>
        <s v="AZO Jan4 2290.0P"/>
        <s v="AZO Jan4 2850.0C"/>
        <s v="AZO Mar4 2490.0P"/>
        <s v="AZO Mar4 2900.0C"/>
        <s v="B AND G FOODS ORD"/>
        <s v="BA Mar4 245.0 P"/>
        <s v="BA Mar4 295.0 C"/>
        <s v="BAC Jan4 20.0 P"/>
        <s v="BAC Jun4 28.0 P"/>
        <s v="BAC Jun4 37.0 C"/>
        <s v="BAC Mar4 31.0 P"/>
        <s v="BAC Mar4 37.0 C"/>
        <s v="BALLY S ORD"/>
        <s v="BALY   5.625 09/01/29 '24"/>
        <s v="BANK OF AMERICA ORD"/>
        <s v="BAUSCH HEALTH COMPANIES ORD"/>
        <s v="BBD    7.875 04/15/27 '23"/>
        <s v="BBY Jan4 70.0 P"/>
        <s v="BBY Jan4 92.5 C"/>
        <s v="BC     4.400 09/15/32 '32"/>
        <s v="BC     5.100 04/01/52 '51"/>
        <s v="BELLRING BRANDS ORD"/>
        <s v="BENTLEY SYSTEMS CL B ORD"/>
        <s v="BERKSHIRE HATHAWAY CL B ORD"/>
        <s v="BEST BUY ORD"/>
        <s v="BGS    5.250 09/15/27 '23"/>
        <s v="BHC    9.000 01/30/28 '23"/>
        <s v="BHMUT  7.500 08/01/26 '23"/>
        <s v="BHMUT  7.500 08/01/26 '24"/>
        <s v="BID    7.375 10/15/27 '23"/>
        <s v="BILL HOLDINGS ORD"/>
        <s v="BILL Jan4 210.0C"/>
        <s v="BIOMARIN PHARMACEUTICAL ORD"/>
        <s v="BKI    3.625 09/01/28 '23"/>
        <s v="BKNG Jan4 2350P"/>
        <s v="BKNG Jan4 2920P"/>
        <s v="BKNG Jan4 3300C"/>
        <s v="BKNG Jan4 3750C"/>
        <s v="BKR Jan4 42.0 C"/>
        <s v="BL           03/15/26 CVT"/>
        <s v="BLACKLINE ORD"/>
        <s v="BLACKSTONE ORD"/>
        <s v="BLCKRCK LQDTY T FUND CL INTL MMF"/>
        <s v="BLDR   6.375 06/15/32 '27"/>
        <s v="BLDR Jan4 100.0P"/>
        <s v="BLDR Jan4 60.0 P"/>
        <s v="BLDR Jan4 70.0 P"/>
        <s v="BLDR Jan4 90.0 P"/>
        <s v="BLDR Jan4 95.0 P"/>
        <s v="BLK Apr4 750.0 P"/>
        <s v="BLK Apr4 880.0 C"/>
        <s v="BLUEPRINT MEDICINES ORD"/>
        <s v="BMRN   1.250 05/15/27 CVT"/>
        <s v="BMY Mar4 48.0 P"/>
        <s v="BMY Mar4 57.5 C"/>
        <s v="BN     6.350 01/05/34 '33"/>
        <s v="BOEING ORD"/>
        <s v="BOOKING HOLDINGS ORD"/>
        <s v="BREAD FINANCIAL HOLDINGS ORD"/>
        <s v="BRISTOL MYERS SQUIBB ORD"/>
        <s v="BRKB Jun4 320.0P"/>
        <s v="BRKB Jun4 400.0C"/>
        <s v="BRKB Mar4 345.0P"/>
        <s v="BRKB Mar4 380.0C"/>
        <s v="BROADCOM ORD"/>
        <s v="BROADRIDGE FINANCIAL SOLUTIONS ORD"/>
        <s v="BROWN FORMAN CL B ORD"/>
        <s v="BRUNSWICK ORD"/>
        <s v="BSY    0.375 07/01/27 CVT"/>
        <s v="BTU    3.250 03/01/28 CVT"/>
        <s v="BUILDERS FIRSTSOURCE ORD"/>
        <s v="BX     1.600 03/30/31 '30"/>
        <s v="BX     2.000 01/30/32 '31"/>
        <s v="BX     3.200 01/30/52 '51"/>
        <s v="BX     6.200 04/22/33 '33"/>
        <s v="BX Jan4 110.0 C"/>
        <s v="BX Jan4 80.0 P"/>
        <s v="BX Mar4 120.0 P"/>
        <s v="BX Mar4 145.0 C"/>
        <s v="BZH    7.250 10/15/29 '24"/>
        <s v="C Mar4 47.0 P"/>
        <s v="C Mar4 55.0 C"/>
        <s v="CADENCE DESIGN SYSTEMS ORD"/>
        <s v="CAESARS ENTERTAINMENT ORD"/>
        <s v="CALIX NETWORKS ORD"/>
        <s v="CALLON PETROLEUM ORD"/>
        <s v="CAPITAL ONE FINANCIAL ORD"/>
        <s v="CAPRI HOLDINGS ORD"/>
        <s v="CARMAX ORD"/>
        <s v="CARNIVAL ORD"/>
        <s v="CARR Mar4 52.5 P"/>
        <s v="CARR Mar4 65.0 C"/>
        <s v="CARRIER GLOBAL ORD"/>
        <s v="CASEYS GENERAL STORES ORD"/>
        <s v="CASINO 1L TLB"/>
        <s v="CASP   5.875 01/15/27 DFTd"/>
        <s v="CAT Mar4 270.0 P"/>
        <s v="CAT Mar4 280.0 P"/>
        <s v="CAT Mar4 320.0 C"/>
        <s v="CAT Mar4 330.0 C"/>
        <s v="CATALENT ORD"/>
        <s v="CATERPILLAR ORD"/>
        <s v="CBL 1L TL"/>
        <s v="CCK Jan4 80.0 P"/>
        <s v="CCL    5.750 03/01/27 '26"/>
        <s v="CCL Jan4 15.0 P"/>
        <s v="CCL Jan4 16.0 P"/>
        <s v="CCL Jan4 24.0 C"/>
        <s v="CCL Jan4 26.0 C"/>
        <s v="CCOX   7.500 06/01/29 '24"/>
        <s v="CDNS Jan4 185.0P"/>
        <s v="CDNS Jan4 250.0C"/>
        <s v="CDX.NA.IG.41-V1 - 62.5 2024-01-17 - Payer"/>
        <s v="CDX.NA.IG.41-V1 - 72.5 2024-02-21 - Payer"/>
        <s v="CDX.NA.IG.41-V1 - 75 2024-02-21 - Payer"/>
        <s v="CELSIUS HOLDINGS ORD"/>
        <s v="CENOVUS ENERGY ORD"/>
        <s v="CENTURY ALUMINUM ORD"/>
        <s v="CENX   2.750 05/01/28 CVT"/>
        <s v="CERE   2.500 08/15/27 CVT"/>
        <s v="CERENCE ORD"/>
        <s v="CEREVEL THERAPEUTICS HOLDINGS ORD"/>
        <s v="CERTARA ORD"/>
        <s v="CHARLES SCHWAB ORD"/>
        <s v="CHART INDUSTRIES ORD"/>
        <s v="CHEF   2.375 12/15/28 CVT"/>
        <s v="CHEFS WAREHOUSE ORD"/>
        <s v="CHEMOURS ORD"/>
        <s v="CHESAPEAKE ENERGY ORD"/>
        <s v="CHEVRON ORD"/>
        <s v="CHIPOTLE MEXICAN GRILL ORD"/>
        <s v="CHORD ENERGY ORD"/>
        <s v="CHTR   2.300 02/01/32 '31"/>
        <s v="CHTR   4.500 05/01/32 '26"/>
        <s v="CI Mar4 280.0 P"/>
        <s v="CI Mar4 330.0 C"/>
        <s v="CIGNA ORD"/>
        <s v="Cirque (Spectacle BidCo Holdings) "/>
        <s v="Cirque 9.05 2025 Warrant"/>
        <s v="CISCO SYSTEMS ORD"/>
        <s v="CITIGROUP ORD"/>
        <s v="CLEAR CHANNEL OUTDOOR HLDG ORD"/>
        <s v="CLEVELAND CLIFFS ORD"/>
        <s v="CLF    5.875 06/01/27 '24"/>
        <s v="CLOUDFLARE CL A ORD"/>
        <s v="CLX    1.800 05/15/30 '30"/>
        <s v="CMCS Jan4 35.0 P"/>
        <s v="CMCS Jan4 47.5 C"/>
        <s v="CMCS Mar4 42.5 P"/>
        <s v="CMCS Mar4 50.0 C"/>
        <s v="CMG Jan4 1700.0P"/>
        <s v="CMG Jan4 2150.0C"/>
        <s v="CNMD   2.250 06/15/27 CVT"/>
        <s v="COCA-COLA ORD"/>
        <s v="COF Mar4 120.0 P"/>
        <s v="COF Mar4 145.0 C"/>
        <s v="COLGATE PALMOLIVE ORD"/>
        <s v="COMCAST CL A ORD"/>
        <s v="COMSTOCK RESOURCES ORD"/>
        <s v="CONCENTRIX ORD"/>
        <s v="CONMED ORD"/>
        <s v="CONOCOPHILLIPS ORD"/>
        <s v="CONSTELLATION BRANDS CL A ORD"/>
        <s v="COP Mar4 110.0 P"/>
        <s v="COP Mar4 130.0 C"/>
        <s v="COST Apr4 610.0P"/>
        <s v="COST Apr4 715.0C"/>
        <s v="COST Jan4 435.0P"/>
        <s v="COST Jan4 575.0C"/>
        <s v="COSTCO WHOLESALE ORD"/>
        <s v="COTERRA ENERGY ORD"/>
        <s v="COUCHBASE ORD"/>
        <s v="CP     2.450 12/02/31 '31"/>
        <s v="CP     3.000 12/02/41 '41"/>
        <s v="CPE    7.500 06/15/30 '25"/>
        <s v="CQP    3.250 01/31/32 '27"/>
        <s v="CQP    4.000 03/01/31 '26"/>
        <s v="CRM Jan4 185.0 P"/>
        <s v="CRM Jan4 260.0 C"/>
        <s v="CRM Mar4 250.0 P"/>
        <s v="CRM Mar4 290.0 C"/>
        <s v="CRNC   1.500 07/01/28 CVT"/>
        <s v="CROWDSTRIKE HOLDINGS CL A ORD"/>
        <s v="CROX Jan4 170.0C"/>
        <s v="CSCO Jan4 40.0 P"/>
        <s v="CSCO Jan4 45.0 P"/>
        <s v="CSCO Jan4 55.0 C"/>
        <s v="CSCO Jan4 57.5 C"/>
        <s v="CSCO Mar4 47.5 P"/>
        <s v="CSCO Mar4 55.0 C"/>
        <s v="CSG SYSTEMS INTERNATIONAL ORD"/>
        <s v="CSGP   2.800 07/15/30 '30"/>
        <s v="CSGS   3.875 09/15/28 CVT"/>
        <s v="CSX Jan4 27.5 P"/>
        <s v="CSX Jan4 37.5 C"/>
        <s v="CSX ORD"/>
        <s v="CTLT   3.125 02/15/29 '24"/>
        <s v="CTRA Jan4 33.0 C"/>
        <s v="Curo Group Holdings 1st Lien T/L "/>
        <s v="CURO Group Holdings Corp. 7.500% Senior Secured Notes due 2028"/>
        <s v="CUSHMAN AND WAKEFIELD ORD"/>
        <s v="CUTR   4.000 06/01/29 CVT"/>
        <s v="CVE Jan4 14.0 P"/>
        <s v="CVE Jan4 21.0 C"/>
        <s v="CVNA Jan4 20.0 P"/>
        <s v="CVNA Jan4 27.5 P"/>
        <s v="CVNA Jan4 45.0 P"/>
        <s v="CVNA Jan4 50.0 P"/>
        <s v="CVS HEALTH ORD"/>
        <s v="CVS Mar4 70.0 P"/>
        <s v="CVS Mar4 72.5 P"/>
        <s v="CVS Mar4 82.5 C"/>
        <s v="CVS Mar4 85.0 C"/>
        <s v="CVX Mar4 130.0 P"/>
        <s v="CVX Mar4 140.0 P"/>
        <s v="CVX Mar4 155.0 C"/>
        <s v="CVX Mar4 165.0 C"/>
        <s v="CWKHD  5.000 05/01/29 '24"/>
        <s v="CWKX   6.750 05/15/28 '24"/>
        <s v="CWKX   8.875 09/01/31 '26"/>
        <s v="CYBER ARK SOFTWARE ORD"/>
        <s v="CYTK   3.500 07/01/27 CVT"/>
        <s v="CYTOKINETICS ORD"/>
        <s v="CZR    4.625 10/15/29 '24"/>
        <s v="CZR Jan4 49.0 P"/>
        <s v="CZR Jan4 75.0 C"/>
        <s v="D R HORTON ORD"/>
        <s v="DANAHER ORD"/>
        <s v="DARDEN RESTAURANTS ORD"/>
        <s v="DAVITA ORD"/>
        <s v="DAY    0.250 03/15/26 CVT"/>
        <s v="DAYFORCE ORD"/>
        <s v="DE Mar4 370.0 P"/>
        <s v="DE Mar4 430.0 C"/>
        <s v="DE Mar4 440.0 C"/>
        <s v="DECKERS OUTDOOR ORD"/>
        <s v="DEERE ORD"/>
        <s v="DELL Jan4 47.5 P"/>
        <s v="DELL Jan4 65.0 C"/>
        <s v="DELL TECHNOLOGIES CL C ORD"/>
        <s v="DESKTOP METAL CL A ORD"/>
        <s v="DEXCOM ORD"/>
        <s v="DHI Feb4 105.0 P"/>
        <s v="DHI Jan4 115.0 P"/>
        <s v="DHI Jan4 150.0 C"/>
        <s v="DHI May4 135.0 P"/>
        <s v="DHI May4 175.0 C"/>
        <s v="DHR Mar4 210.0 P"/>
        <s v="DHR Mar4 220.0 P"/>
        <s v="DHR Mar4 250.0 C"/>
        <s v="DHR Mar4 260.0 C"/>
        <s v="DIS Mar4 105.0 C"/>
        <s v="DIS Mar4 85.0 P"/>
        <s v="DISH         12/15/25 CVT"/>
        <s v="DISH   5.250 12/01/26 '26"/>
        <s v="DISH   7.375 07/01/28 '24"/>
        <s v="DKS    4.100 01/15/52 '51"/>
        <s v="DLX    8.000 06/01/29 '24"/>
        <s v="DM     6.000 05/15/27 CVT"/>
        <s v="DM Jan4 2.0 P"/>
        <s v="DOCUSIGN ORD"/>
        <s v="DOMINOS PIZZA ORD"/>
        <s v="DPZ Jan4 360.0 P"/>
        <s v="DPZ Jan4 460.0 C"/>
        <s v="DRI    6.300 10/10/33 '33"/>
        <s v="DRI Jan4 150.0 P"/>
        <s v="DRI Jan4 185.0 C"/>
        <s v="DUK Apr4 105.0 C"/>
        <s v="DUK Apr4 90.0 P"/>
        <s v="DUK Feb4 105.0 C"/>
        <s v="DUK Feb4 95.0 P"/>
        <s v="DUKE ENERGY ORD"/>
        <s v="DVAX   2.500 05/15/26 CVT"/>
        <s v="DYNATRACE ORD"/>
        <s v="DYNAVAX TECHNOLOGIES ORD"/>
        <s v="EAF    4.625 12/15/28 '24"/>
        <s v="EAF    9.875 12/15/28 '25"/>
        <s v="EASTMAN CHEMICAL ORD"/>
        <s v="EATON ORD"/>
        <s v="EBAY Jan4 40.0 P"/>
        <s v="EBAY Jan4 50.0 C"/>
        <s v="EBAY ORD"/>
        <s v="EL Feb4 130.0 P"/>
        <s v="EL Feb4 170.0 C"/>
        <s v="ELEVANCE HEALTH ORD"/>
        <s v="ELF BEAUTY ORD"/>
        <s v="ELI LILLY ORD"/>
        <s v="ELV Mar4 440.0 P"/>
        <s v="ELV Mar4 510.0 C"/>
        <s v="EME Jan4 250.0 C"/>
        <s v="EMINI S&amp;P MAR4"/>
        <s v="ENERGY SELECT SECTOR SPDR ETF"/>
        <s v="ENFUSION CL A ORD"/>
        <s v="ENOV   3.875 10/15/28 CVT"/>
        <s v="ENOVIS ORD"/>
        <s v="ENOVIX ORD"/>
        <s v="ENPH         03/01/28 CVT"/>
        <s v="ENPHASE ENERGY ORD"/>
        <s v="ENTEGRIS ORD"/>
        <s v="ENTG Jan4 95.0 P"/>
        <s v="ENV    2.625 12/01/27 CVT"/>
        <s v="ENVESTNET ORD"/>
        <s v="ENVIRI ORD"/>
        <s v="ENVX   3.000 05/01/28"/>
        <s v="EOG Jan4 151.7 C"/>
        <s v="EOG Jan4 152.7 C"/>
        <s v="EOG Mar4 113.5 P"/>
        <s v="EOG Mar4 135.0 C"/>
        <s v="EOG RESOURCES ORD"/>
        <s v="EQIX Mar4 760.0P"/>
        <s v="EQIX Mar4 880.0C"/>
        <s v="EQUINIX REIT ORD"/>
        <s v="EQUITABLE HOLDINGS ORD"/>
        <s v="ESPRX  4.000 11/15/25 CVT"/>
        <s v="ESTEE LAUDER CL A ORD"/>
        <s v="ETN Apr4 220.0 P"/>
        <s v="ETN Apr4 260.0 C"/>
        <s v="ETN Apr4 270.0 C"/>
        <s v="ETSY   0.250 06/15/28 CVT"/>
        <s v="ETSY ORD"/>
        <s v="EVERGY ORD"/>
        <s v="EVH    3.500 12/01/29 CVT"/>
        <s v="EVOLENT HEALTH CL A ORD"/>
        <s v="EVRG   4.500 12/15/27 CVT"/>
        <s v="EXACT SCIENCES ORD"/>
        <s v="EXAS   0.375 03/01/28 CVT"/>
        <s v="EXAS   2.000 03/01/30 CVT"/>
        <s v="EXPE Jan4 100.0P"/>
        <s v="EXPE Jan4 135.0C"/>
        <s v="EXPEDIA GROUP ORD"/>
        <s v="EXPEDITORS INTNL OF WASHTN CL A ORD"/>
        <s v="EXXON MOBIL ORD"/>
        <s v="EZCORP CL A NV ORD"/>
        <s v="EZPW   3.750 12/15/29 CVT"/>
        <s v="F      3.250 02/12/32 '31"/>
        <s v="F Jan4 11.3 P"/>
        <s v="F Jan4 15.0 C"/>
        <s v="F Jan4 18.0 C"/>
        <s v="FARO   5.500 02/01/28 CVT"/>
        <s v="FARO TECHNOLOGIES ORD"/>
        <s v="FASTLY CL A ORD"/>
        <s v="FCX Mar4 39.0 P"/>
        <s v="FCX Mar4 49.0 C"/>
        <s v="FEDERAL HOME 6.02% NON CUM PERP PRF"/>
        <s v="FEDERAL HOME 6.55% NON CUM PERP PRF"/>
        <s v="FEDERAL HOME 8.375% NON CUM PERP PRF"/>
        <s v="FEDERAL HOME LN MOR NON CUM PERP PRF"/>
        <s v="FEDERAL HOME LN MTG 5.81% NON CUM PR"/>
        <s v="FEDERAL HOME LOAN MORTGAGE 5.81% PRF"/>
        <s v="FEDERAL NATION MOR  8.25% SRS S PRF"/>
        <s v="FEDERL HOME LOAN MRTG 5.57 PERP PRF"/>
        <s v="FI     4.400 07/01/49 '49"/>
        <s v="FI Jan4 105.0 P"/>
        <s v="FI Jan4 145.0 C"/>
        <s v="FISERV ORD"/>
        <s v="FIVE POINT HOLDINGS CL A ORD"/>
        <s v="FL     4.000 10/01/29 '24"/>
        <s v="FNF    2.450 03/15/31 '30"/>
        <s v="FNF    3.200 09/17/51 '51"/>
        <s v="FOR    5.000 03/01/28 '24"/>
        <s v="FORD MOTOR ORD"/>
        <s v="FORTINET ORD"/>
        <s v="FREEPORT MCMORAN ORD"/>
        <s v="FRESHPET ORD"/>
        <s v="FRPT   3.000 04/01/28 CVT"/>
        <s v="FTNT Mar4 55.0 P"/>
        <s v="FTNT Mar4 70.0 C"/>
        <s v="GARMIN ORD"/>
        <s v="GE Mar4 115.0 P"/>
        <s v="GE Mar4 120.0 P"/>
        <s v="GE Mar4 140.0 C"/>
        <s v="GENERAC HOLDINGS ORD"/>
        <s v="GENERAL ELECTRIC ORD"/>
        <s v="GENERAL MILLS ORD"/>
        <s v="GENERAL MOTORS ORD"/>
        <s v="GENUINE PARTS ORD"/>
        <s v="GHING  5.625 08/15/29 '24"/>
        <s v="GIBSON BRANDS INC TL"/>
        <s v="GILD Jan4 70.0 P"/>
        <s v="GILD Jan4 92.5 C"/>
        <s v="GILD Mar4 72.5 P"/>
        <s v="GILD Mar4 75.0 P"/>
        <s v="GILD Mar4 77.5 P"/>
        <s v="GILD Mar4 85.0 C"/>
        <s v="GILD Mar4 87.5 C"/>
        <s v="GILD Mar4 90.0 C"/>
        <s v="GILEAD SCIENCES ORD"/>
        <s v="GLOBALFOUNDRIES ORD"/>
        <s v="GM     5.700 Perp     '30 FRN"/>
        <s v="GM Jan4 33.0 P"/>
        <s v="GM Jan4 44.0 C"/>
        <s v="GM Mar4 33.0 P"/>
        <s v="GM Mar4 40.0 C"/>
        <s v="GM Mar4 41.0 C"/>
        <s v="GNRC Jan4 200.0C"/>
        <s v="GOLDMAN SACHS GROUP ORD"/>
        <s v="Goodyear Tire &amp; Rubber Co - 500 2028-12-20 "/>
        <s v="GOODYEAR TIRE AND RUBBER ORD"/>
        <s v="GOOG Jan4 135.0C"/>
        <s v="GOOG Jan4 96.0 P"/>
        <s v="GOOG Mar4 130.0P"/>
        <s v="GOOG Mar4 155.0C"/>
        <s v="GOOG Mar4 160.0C"/>
        <s v="GPC Feb4 145.0 P"/>
        <s v="GPC Feb4 175.0 C"/>
        <s v="GRANITE CONSTRUCTION ORD"/>
        <s v="GRAY TELEVISION ORD"/>
        <s v="GRMN Jan4 95.0 P"/>
        <s v="GS     2.383 07/21/32 '31 FRN"/>
        <s v="GS     5.150 05/22/45"/>
        <s v="GS Mar4 360.0 P"/>
        <s v="GS Mar4 415.0 C"/>
        <s v="GT     5.250 07/15/31 '31"/>
        <s v="GT     5.625 04/30/33 '33"/>
        <s v="GTLS   9.500 01/01/31 '26"/>
        <s v="GTNX   4.750 10/15/30 '25"/>
        <s v="GTNX   5.375 11/15/31 '26"/>
        <s v="GUARDANT HEALTH ORD"/>
        <s v="GUIDEWIRE SOFTWARE ORD"/>
        <s v="GVA    3.750 05/15/28 CVT"/>
        <s v="GXO LOGISTICS ORD"/>
        <s v="HAE          03/01/26 CVT"/>
        <s v="HAEMONETICS ORD"/>
        <s v="HAL Jan4 28.0 P"/>
        <s v="HAL Jan4 31.0 P"/>
        <s v="HAL Jan4 33.0 P"/>
        <s v="HAL Jan4 41.0 C"/>
        <s v="HAL Jan4 45.0 C"/>
        <s v="HAL Jan4 47.0 C"/>
        <s v="HALLIBURTON ORD"/>
        <s v="HALO   0.250 03/01/27 CVT"/>
        <s v="HALO   1.000 08/15/28 CVT"/>
        <s v="HALOZYME THERAPEUTICS ORD"/>
        <s v="HANCOCK WHITNEY ORD"/>
        <s v="HARLEY DAVIDSON ORD"/>
        <s v="HAWAIIAN HOLDINGS ORD"/>
        <s v="HCA HEALTHCARE ORD"/>
        <s v="HCA Mar4 250.0 P"/>
        <s v="HCA Mar4 295.0 C"/>
        <s v="HD Jan4 300.0 P"/>
        <s v="HD Jan4 370.0 C"/>
        <s v="HD Mar4 335.0 P"/>
        <s v="HD Mar4 380.0 C"/>
        <s v="HECLA MINING ORD"/>
        <s v="HERBALIFE ORD"/>
        <s v="HERC HOLDINGS ORD"/>
        <s v="HERSHEY FOODS ORD"/>
        <s v="HESS ORD"/>
        <s v="HF SINCLAIR ORD"/>
        <s v="HILTON GRAND VACATIONS ORD"/>
        <s v="HILTON WORLDWIDE HOLDINGS ORD"/>
        <s v="HLF    4.875 06/01/29 '24"/>
        <s v="HLT Jan4 140.0 P"/>
        <s v="HLT Jan4 175.0 C"/>
        <s v="HOME DEPOT ORD"/>
        <s v="HON Jan4 180.0 P"/>
        <s v="HON Jan4 230.0 C"/>
        <s v="HON Mar4 195.0 P"/>
        <s v="HON Mar4 220.0 C"/>
        <s v="HONEYWELL INTERNATIONAL ORD"/>
        <s v="HPQ Jan4 36.0 C"/>
        <s v="HSC 5.750 07/31/27 '23 "/>
        <s v="HUB GROUP CL A ORD"/>
        <s v="HUNTSMAN ORD"/>
        <s v="IBM Mar4 150.0 P"/>
        <s v="IBM Mar4 170.0 C"/>
        <s v="ICLR Jan4 230.0P"/>
        <s v="IHEARTMEDIA CL A ORD"/>
        <s v="IHTM   8.375 05/01/27 '23"/>
        <s v="ILLINOIS TOOL ORD"/>
        <s v="IMAX ORD"/>
        <s v="IMAXX  0.500 04/01/26 CVT"/>
        <s v="IMMUNOGEN ORD"/>
        <s v="IMPINJ ORD"/>
        <s v="INDI   4.500 11/15/27 CVT"/>
        <s v="INDIE SEMICONDUCTOR CL A ORD"/>
        <s v="INHIBRX ORD"/>
        <s v="INNOVIVA ORD"/>
        <s v="INSM   0.750 06/01/28 CVT"/>
        <s v="INSMED ORD"/>
        <s v="INSPIRE MEDICAL SYSTEMS ORD"/>
        <s v="INTC Jan4 26.0 P"/>
        <s v="INTC Jan4 39.0 C"/>
        <s v="INTC Mar4 40.0 P"/>
        <s v="INTC Mar4 42.0 P"/>
        <s v="INTC Mar4 50.0 C"/>
        <s v="INTC Mar4 55.0 C"/>
        <s v="INTEGRA LIFESCIENCES HOLDINGS ORD"/>
        <s v="INTEL ORD"/>
        <s v="INTELLIA THERAPEUTICS ORD"/>
        <s v="INTERNATIONAL BUSINESS MACHINES ORD"/>
        <s v="INTERNATIONAL GAME TECHNOLOGY ORD"/>
        <s v="INTU Apr4 550.0P"/>
        <s v="INTU Apr4 570.0P"/>
        <s v="INTU Apr4 580.0P"/>
        <s v="INTU Apr4 680.0C"/>
        <s v="INTU Apr4 700.0C"/>
        <s v="INTU Jan4 370.0P"/>
        <s v="INTU Jan4 550.0C"/>
        <s v="INTUIT ORD"/>
        <s v="INTUITIVE SURGICAL ORD"/>
        <s v="INVAX  2.500 08/15/25 CVT"/>
        <s v="INVSC QQQ TRUST SRS 1 ETF"/>
        <s v="IONIS PHARMACEUTICALS ORD"/>
        <s v="IONS   1.750 06/15/28 CVT"/>
        <s v="IQVIA HOLDINGS ORD"/>
        <s v="IRHYTHM TECHNOLOGIES ORD"/>
        <s v="IRIDIUM COMMUNICATIONS ORD"/>
        <s v="IRONWOOD PHARMA CL A ORD"/>
        <s v="IRWD   1.500 06/15/26 CVT"/>
        <s v="ISHARES RUSSELL 2000 ETF"/>
        <s v="ISRG Jan4 266.6P"/>
        <s v="ISRG Jan4 376.6C"/>
        <s v="ISRG Mar4 300.0P"/>
        <s v="ISRG Mar4 305.0P"/>
        <s v="ISRG Mar4 370.0C"/>
        <s v="ISRG Mar4 375.0C"/>
        <s v="ITEOS THERAPEUTICS ORD"/>
        <s v="ITRI         03/15/26 CVT"/>
        <s v="ITRON ORD"/>
        <s v="ITW Mar4 250.0 P"/>
        <s v="ITW Mar4 280.0 C"/>
        <s v="IWM Mar4 175.0 P"/>
        <s v="IWM Mar4 191.0 P"/>
        <s v="IWM Mar4 219.0 C"/>
        <s v="IWM MR4Q 175.0 P"/>
        <s v="IWM MR4Q 176.0 P"/>
        <s v="IWM MR4Q 177.0 P"/>
        <s v="IWM MR4Q 191.0 P"/>
        <s v="IWM MR4Q 192.0 P"/>
        <s v="IWM MR4Q 193.0 P"/>
        <s v="IWM MR4Q 220.0 C"/>
        <s v="JB HUNT TRANSPORT SERVICES ORD"/>
        <s v="JD Jan4 31.2 P"/>
        <s v="JD Jan4 50.0 C"/>
        <s v="JD.COM ADR REP 2 CL A ORD"/>
        <s v="JELD   4.875 12/15/27 '24"/>
        <s v="JM SMUCKER ORD"/>
        <s v="JNJ Mar4 145.0 P"/>
        <s v="JNJ Mar4 150.0 P"/>
        <s v="JNJ Mar4 165.0 C"/>
        <s v="JOHNSON &amp; JOHNSON ORD"/>
        <s v="JPM    2.580 04/22/32 '31 FRN"/>
        <s v="JPM    2.956 05/13/31 '30 FRN"/>
        <s v="JPM    5.625 08/16/43"/>
        <s v="JPM Jun4 140.0 P"/>
        <s v="JPM Jun4 180.0 C"/>
        <s v="JPM Mar4 160.0 P"/>
        <s v="JPM Mar4 180.0 C"/>
        <s v="JPMORGAN CHASE ORD"/>
        <s v="JPMORGAN US TREASURY PLUS CL CAP MMF"/>
        <s v="JWALH 10.250 06/01/26 '22"/>
        <s v="KENVUE ORD"/>
        <s v="KIRBY ORD"/>
        <s v="KLA ORD"/>
        <s v="KLAC Mar4 530.0P"/>
        <s v="KLAC Mar4 540.0P"/>
        <s v="KLAC Mar4 660.0C"/>
        <s v="KMX Jan4 105.0 C"/>
        <s v="KMX Jan4 75.0 P"/>
        <s v="KO Mar4 55.0 P"/>
        <s v="KO Mar4 62.5 C"/>
        <s v="KOSMOS ENERGY ORD"/>
        <s v="KROGER ORD"/>
        <s v="LAM RESEARCH ORD"/>
        <s v="LANTHEUS HOLDINGS ORD"/>
        <s v="LAS VEGAS SANDS ORD"/>
        <s v="LEN Jan4 115.0 P"/>
        <s v="LEN Jan4 150.0 C"/>
        <s v="LENNAR CL A ORD"/>
        <s v="LENNOX INTERNATIONAL ORD"/>
        <s v="LIBRTY MEDIA LRTY SIRIUSXM SRS C ORD"/>
        <s v="LIN Apr4 385.0 P"/>
        <s v="LIN Apr4 390.0 P"/>
        <s v="LIN Apr4 445.0 C"/>
        <s v="LINDE ORD"/>
        <s v="LIVE NATION ENTERTAINMENT ORD"/>
        <s v="LKQ Feb4 47.5 P"/>
        <s v="LKQ Feb4 62.5 C"/>
        <s v="LKQ ORD"/>
        <s v="LLY Feb4 550.0 P"/>
        <s v="LLY Feb4 660.0 C"/>
        <s v="LLY Mar4 520.0 P"/>
        <s v="LLY Mar4 530.0 P"/>
        <s v="LLY Mar4 650.0 C"/>
        <s v="LMT Mar4 425.0 P"/>
        <s v="LMT Mar4 475.0 C"/>
        <s v="LNTH   2.625 12/15/27 CVT"/>
        <s v="LOCKHEED MARTIN ORD"/>
        <s v="LOW Apr4 210.0 P"/>
        <s v="LOW Apr4 250.0 C"/>
        <s v="LOW Jan4 200.0 P"/>
        <s v="LOW Jan4 250.0 C"/>
        <s v="LOWE'S COMPANIES ORD"/>
        <s v="LRCX Jan4 440.0P"/>
        <s v="LRCX Jan4 670.0C"/>
        <s v="LRCX Mar4 695.0P"/>
        <s v="LRCX Mar4 715.0P"/>
        <s v="LRCX Mar4 725.0P"/>
        <s v="LRCX Mar4 860.0C"/>
        <s v="LRCX Mar4 885.0C"/>
        <s v="LRCX Mar4 900.0C"/>
        <s v="LULU Mar4 460.0P"/>
        <s v="LULU Mar4 540.0C"/>
        <s v="LULULEMON ATHLETICA ORD"/>
        <s v="LVS Jan4 52.5 P"/>
        <s v="LVS Jan4 70.0 C"/>
        <s v="M      5.875 03/15/30 '25"/>
        <s v="MA Jun4 360.0 P"/>
        <s v="MA Jun4 480.0 C"/>
        <s v="MA Mar4 405.0 P"/>
        <s v="MA Mar4 460.0 C"/>
        <s v="MACYS ORD"/>
        <s v="MADRIGAL PHARMACEUTICALS ORD"/>
        <s v="MANHATTAN ASSOCIATES ORD"/>
        <s v="MAR Jan4 160.0 P"/>
        <s v="MAR Jan4 190.0 P"/>
        <s v="MAR Jan4 220.0 C"/>
        <s v="MAR Jan4 240.0 C"/>
        <s v="MAR Mar4 200.0 P"/>
        <s v="MAR Mar4 210.0 P"/>
        <s v="MAR Mar4 240.0 C"/>
        <s v="MARATHON PETROLEUM ORD"/>
        <s v="MARQETA CL A ORD"/>
        <s v="MARRIOTT INTERNATIONAL CL A ORD"/>
        <s v="MARSH &amp; MCLENNAN ORD"/>
        <s v="MASIMO ORD"/>
        <s v="MASTERCARD CL A ORD"/>
        <s v="MATCH GROUP ORD"/>
        <s v="MCD Jan4 270.0 P"/>
        <s v="MCD Jan4 315.0 C"/>
        <s v="MCD Mar4 280.0 P"/>
        <s v="MCD Mar4 310.0 C"/>
        <s v="MCDONALD'S ORD"/>
        <s v="MCHP Jan4 110.0C"/>
        <s v="MCK Feb4 420.0 P"/>
        <s v="MCK Feb4 480.0 C"/>
        <s v="MCKESSON ORD"/>
        <s v="MDB Jan4 330.0 P"/>
        <s v="MDB Jan4 570.0 C"/>
        <s v="MDC    2.500 01/15/31 '30"/>
        <s v="MDC    3.966 08/06/61 '61"/>
        <s v="MDC HOLDINGS ORD"/>
        <s v="MDLZ Jan4 70.0 P"/>
        <s v="MDLZ Jan4 90.0 C"/>
        <s v="MDLZ Mar4 67.5 P"/>
        <s v="MDLZ Mar4 75.0 C"/>
        <s v="MDRX   0.875 01/01/27 CVT PUT"/>
        <s v="MDT Mar4 77.5 P"/>
        <s v="MDT Mar4 87.5 C"/>
        <s v="MEDBE  5.250 10/01/29 '24"/>
        <s v="MEDTRONIC ORD"/>
        <s v="MELI Jan4 1060P"/>
        <s v="MELI Jan4 1740C"/>
        <s v="MERC   5.125 02/01/29 '24"/>
        <s v="MERCADOLIBRE ORD"/>
        <s v="MERCER INTERNATIONAL ORD"/>
        <s v="MERCK &amp; CO ORD"/>
        <s v="MERIT MEDICAL SYSTEMS ORD"/>
        <s v="MERSANA THERAPEUTICS ORD"/>
        <s v="MESA LABORATORIES ORD"/>
        <s v="MET Mar4 62.5 P"/>
        <s v="MET Mar4 72.5 C"/>
        <s v="META Jan4 200.0P"/>
        <s v="META Jan4 310.0C"/>
        <s v="META Mar4 320.0P"/>
        <s v="META Mar4 405.0C"/>
        <s v="META PLATFORMS CL A ORD"/>
        <s v="METLIFE ORD"/>
        <s v="MGM Jan4 41.0 P"/>
        <s v="MGM Jan4 55.0 C"/>
        <s v="MGM RESORTS INTERNATIONAL ORD"/>
        <s v="MICRON TECHNOLOGY ORD"/>
        <s v="MICROSOFT ORD"/>
        <s v="MIRM   4.000 05/01/29 CVT"/>
        <s v="MIRUM PHARMACEUTICALS ORD"/>
        <s v="MITEK SYSTEMS ORD"/>
        <s v="MITK   0.750 02/01/26 CVT"/>
        <s v="MLAB   1.375 08/15/25 CVT"/>
        <s v="MMC Apr4 175.0 P"/>
        <s v="MMC Apr4 200.0 C"/>
        <s v="MMM    5.700 03/15/37 MTN"/>
        <s v="MMM Jan5 70.0 P"/>
        <s v="MMSI   3.000 02/01/29 CVT"/>
        <s v="MNK   14.750 11/14/28 '25"/>
        <s v="MNK First Out TL"/>
        <s v="MNK PVT "/>
        <s v="MNST Jan4 52.5 P"/>
        <s v="MNST Jan4 70.0 C"/>
        <s v="MODEL N ORD"/>
        <s v="MODERNA ORD"/>
        <s v="MODIVCARE ORD"/>
        <s v="MODN   1.875 03/15/28 CVT"/>
        <s v="MODVC  5.000 10/01/29 '24"/>
        <s v="MOLSON COORS BEVERAGE COMPA CL B ORD"/>
        <s v="MONDAYCOM ORD"/>
        <s v="MONDELEZ INTERNATIONAL CL A ORD"/>
        <s v="MONGODB CL A ORD"/>
        <s v="MONSTER BEVERAGE ORD"/>
        <s v="MORGAN STANLEY ORD"/>
        <s v="MORPHIC HOLDING ORD"/>
        <s v="MPC Jan4 100.0 P"/>
        <s v="MPC Jan4 135.0 C"/>
        <s v="MPC Mar4 140.0 P"/>
        <s v="MPC Mar4 170.0 C"/>
        <s v="MPW    5.250 08/01/26 '24"/>
        <s v="MRK Mar4 100.0 P"/>
        <s v="MRK Mar4 115.0 C"/>
        <s v="MS     1.928 04/28/32 '31 MTN"/>
        <s v="MS     2.802 01/25/52 '51 MTN"/>
        <s v="MS     5.250 04/21/34 '33 MTN"/>
        <s v="MS     5.297 04/20/37 '32 FRN"/>
        <s v="MS     5.948 01/19/38 '33 MTN"/>
        <s v="MS Jun4 110.0 C"/>
        <s v="MS Jun4 82.5 P"/>
        <s v="MS Mar4 100.0 C"/>
        <s v="MS Mar4 85.0 P"/>
        <s v="MS Mar4 87.5 P"/>
        <s v="MSFT Jan4 275.0P"/>
        <s v="MSFT Jan4 295.0P"/>
        <s v="MSFT Jan4 370.0C"/>
        <s v="MSFT Jan4 385.0C"/>
        <s v="MSFT Mar4 350.0P"/>
        <s v="MSFT Mar4 410.0C"/>
        <s v="MTCH Jan4 35.0 P"/>
        <s v="MTCH Jan4 55.0 C"/>
        <s v="MTCH Jan4 60.0 C"/>
        <s v="MU Jan4 52.5 P"/>
        <s v="MU Jan4 77.5 C"/>
        <s v="MU Jan4 80.0 C"/>
        <s v="NABORS INDUSTRIES ORD"/>
        <s v="NAS EMIN MAR4"/>
        <s v="NBR    7.500 01/15/28 '24"/>
        <s v="NCINO ORD"/>
        <s v="NEE Mar4 57.5 P"/>
        <s v="NEE Mar4 67.5 C"/>
        <s v="NEM Mar4 37.5 P"/>
        <s v="NEM Mar4 47.5 C"/>
        <s v="NET          08/15/26 CVT"/>
        <s v="NETAPP ORD"/>
        <s v="NETFLIX ORD"/>
        <s v="NEVRO ORD"/>
        <s v="NEWMONT ORD"/>
        <s v="NEXSTAR MEDIA GROUP ORD"/>
        <s v="NEXTERA ENERGY ORD"/>
        <s v="NFE    6.750 09/15/25 '24"/>
        <s v="NFLX Jan4 290.0P"/>
        <s v="NFLX Jan4 450.0C"/>
        <s v="NFLX Mar4 425.0P"/>
        <s v="NFLX Mar4 450.0P"/>
        <s v="NFLX Mar4 455.0P"/>
        <s v="NFLX Mar4 535.0C"/>
        <s v="NFLX Mar4 560.0C"/>
        <s v="NFLX Mar4 570.0C"/>
        <s v="NIKE CL B ORD"/>
        <s v="NKE Jan4 130.0 C"/>
        <s v="NKE Jan4 97.5 P"/>
        <s v="NKE Mar4 115.0 P"/>
        <s v="NKE Mar4 135.0 C"/>
        <s v="NORFOLK SOUTHERN ORD"/>
        <s v="NOVAVAX ORD"/>
        <s v="NOW Jan4 490.0 P"/>
        <s v="NOW Jan4 500.0 P"/>
        <s v="NOW Jan4 690.0 C"/>
        <s v="NOW Jan4 700.0 C"/>
        <s v="NOW Mar4 650.0 P"/>
        <s v="NOW Mar4 790.0 C"/>
        <s v="NRG    3.625 02/15/31 '26"/>
        <s v="NRG    3.875 02/15/32 '27"/>
        <s v="NRG Energy Inc - 500 2028-12-20 "/>
        <s v="NSC Mar4 220.0 P"/>
        <s v="NSC Mar4 250.0 C"/>
        <s v="NTAP Jan4 67.5 P"/>
        <s v="NTAP Jan4 90.0 C"/>
        <s v="NVAXX  5.000 12/15/27 CVT"/>
        <s v="NVDA Jan4 240.0P"/>
        <s v="NVDA Jan4 405.0C"/>
        <s v="NVDA Mar4 445.0P"/>
        <s v="NVDA Mar4 450.0P"/>
        <s v="NVDA Mar4 580.0C"/>
        <s v="NVDA Mar4 585.0C"/>
        <s v="NVIDIA ORD"/>
        <s v="NWDHU  7.875 11/15/25 '24"/>
        <s v="NXP SEMICONDUCTORS ORD"/>
        <s v="NXPI Mar4 210.0P"/>
        <s v="NXPI Mar4 260.0C"/>
        <s v="O I GLASS ORD"/>
        <s v="O REILLY AUTOMOTIVE ORD"/>
        <s v="OGNX   5.125 04/30/31 '26"/>
        <s v="OMF    4.000 09/15/30 '25"/>
        <s v="OMI    4.500 03/31/29 '24"/>
        <s v="OMI    6.625 04/01/30 '25"/>
        <s v="ON     0.500 03/01/29 CVT"/>
        <s v="ON SEMICONDUCTOR ORD"/>
        <s v="OPEN Feb4 4.0 P"/>
        <s v="OPEN Jan4 4.0 P"/>
        <s v="OPEN Jan4 4.5 P"/>
        <s v="ORACLE ORD"/>
        <s v="ORAX   2.500 07/15/27 CVT"/>
        <s v="ORCL Jan4 125.0C"/>
        <s v="ORCL Jan4 97.5 P"/>
        <s v="ORCL Mar4 115.0C"/>
        <s v="ORCL Mar4 120.0C"/>
        <s v="ORCL Mar4 97.5 P"/>
        <s v="ORGANON ORD"/>
        <s v="ORLY Feb4 1020C"/>
        <s v="ORLY Feb4 900.0P"/>
        <s v="ORLY Jan4 1060C"/>
        <s v="ORLY Jan4 1120C"/>
        <s v="ORLY Jan4 860.0P"/>
        <s v="ORLY Jan4 870.0P"/>
        <s v="ORMAT TECH ORD"/>
        <s v="OWL    3.125 06/10/31 '31"/>
        <s v="OWL    4.125 10/07/51 '51"/>
        <s v="OWL    4.375 02/15/32 '31"/>
        <s v="PAGERDUTY ORD"/>
        <s v="PALANTIR TECHNOLOGIES CL A ORD"/>
        <s v="PALO ALTO NETWORKS ORD"/>
        <s v="PANW Jan4 170.0P"/>
        <s v="PANW Jan4 253.3C"/>
        <s v="PANW Mar4 280.0P"/>
        <s v="PANW Mar4 350.0C"/>
        <s v="PAR TECHNOLOGY ORD"/>
        <s v="PARA   4.375 03/15/43"/>
        <s v="PARA   4.950 05/19/50 '49"/>
        <s v="PARA   6.250 02/28/57 '27 FRN"/>
        <s v="PARA   6.375 03/30/62 '27 FRN"/>
        <s v="PARAMOUNT GLOBAL CL B ORD"/>
        <s v="PARKER HANNIFIN ORD"/>
        <s v="PARX   1.500 10/15/27 CVT"/>
        <s v="PATK   4.750 05/01/29 '24"/>
        <s v="PAYCHEX ORD"/>
        <s v="PAYPAL HOLDINGS ORD"/>
        <s v="PAYX Mar4 120.0P"/>
        <s v="PAYX Mar4 140.0C"/>
        <s v="PCG    3.300 08/01/40 '40"/>
        <s v="PCG    3.500 08/01/50 '50"/>
        <s v="PCG    4.250 12/01/27 CVT"/>
        <s v="PCG    6.150 01/15/33 '32"/>
        <s v="PCG    6.400 06/15/33 '33"/>
        <s v="PCG    6.700 04/01/53 '52"/>
        <s v="PCG    6.750 01/15/53 '52"/>
        <s v="PDD HOLDINGS ADS"/>
        <s v="PDD Jan4 50.0 P"/>
        <s v="PDD Jan4 95.0 C"/>
        <s v="PDX    1.500 10/15/28 CVT"/>
        <s v="PEABODY ENERGY ORD"/>
        <s v="PELOTON INTERACTIVE ORD"/>
        <s v="PENN   4.125 07/01/29 '24"/>
        <s v="PENN   5.625 01/15/27 '23"/>
        <s v="PENN ENTERTAINMENT ORD"/>
        <s v="PEP Jan4 220.0 C"/>
        <s v="PEP Mar4 160.0 P"/>
        <s v="PEP Mar4 180.0 C"/>
        <s v="PEPSICO ORD"/>
        <s v="PERFICIENT ORD"/>
        <s v="PERSHING SQUARE TO U COMMON STOCK"/>
        <s v="PFE Jun4 30.0 C"/>
        <s v="PFE Jun4 35.0 C"/>
        <s v="PFE Mar4 25.0 P"/>
        <s v="PFE Mar4 31.0 C"/>
        <s v="PFIZER ORD"/>
        <s v="PG Feb4 140.0 P"/>
        <s v="PG Feb4 155.0 C"/>
        <s v="PG Mar4 140.0 P"/>
        <s v="PG Mar4 155.0 C"/>
        <s v="PG&amp;E ORD"/>
        <s v="PGR May4 145.0 P"/>
        <s v="PGR May4 180.0 C"/>
        <s v="PH May4 420.0 P"/>
        <s v="PH May4 520.0 C"/>
        <s v="PHHDG  9.750 10/01/27 '25"/>
        <s v="PHILIP MORRIS INTERNATIONAL ORD"/>
        <s v="PHM    6.000 02/15/35"/>
        <s v="PHM    6.375 05/15/33"/>
        <s v="PHM Jan4 100.0 C"/>
        <s v="PHM Jan4 77.5 P"/>
        <s v="PI     1.125 05/15/27 CVT"/>
        <s v="PII    6.950 03/15/29 '29"/>
        <s v="PIONEER NATURAL RESOURCE ORD"/>
        <s v="PLAINS GP HOLDINGS LMT PART CL A UNT"/>
        <s v="PLD May4 120.0 P"/>
        <s v="PLD May4 150.0 C"/>
        <s v="PLIANT THERAPEUTICS ORD"/>
        <s v="PM Mar4 100.0 C"/>
        <s v="PM Mar4 90.0 P"/>
        <s v="PNC FINANCIAL SERVICES GROUP ORD"/>
        <s v="PNC Mar4 140.0 P"/>
        <s v="PNC Mar4 145.0 P"/>
        <s v="PNC Mar4 170.0 C"/>
        <s v="POOL Jan4 350.0P"/>
        <s v="POOL Jan4 460.0C"/>
        <s v="POOL ORD"/>
        <s v="POST HOLDINGS ORD"/>
        <s v="PRFT   0.125 11/15/26 CVT"/>
        <s v="PROCTER &amp; GAMBLE ORD"/>
        <s v="PROGRESSIVE ORD"/>
        <s v="PROLOGIS REIT"/>
        <s v="PROS HOLDINGS ORD"/>
        <s v="PROTAGONIST THERAPEUTICS ORD"/>
        <s v="PROX   2.250 09/15/27 CVT"/>
        <s v="PSA Mar4 280.0 P"/>
        <s v="PSA Mar4 320.0 C"/>
        <s v="PSA Mar4 330.0 C"/>
        <s v="PTC THERAPEUTICS ORD"/>
        <s v="PTCT   1.500 09/15/26 CVT"/>
        <s v="PTON         02/15/26 CVT"/>
        <s v="PUBLIC STORAGE REIT ORD"/>
        <s v="PULTEGROUP ORD"/>
        <s v="PYPL Jan4 60.0 P"/>
        <s v="PYPL Jan4 90.0 C"/>
        <s v="QCOM Jan4 135.0C"/>
        <s v="QCOM Jan4 90.0 P"/>
        <s v="QCOM Mar4 130.0P"/>
        <s v="QCOM Mar4 160.0C"/>
        <s v="QQQ Jan4 289.7 P"/>
        <s v="QQQ Jan4 324.7 P"/>
        <s v="QQQ Jan4 344.7 P"/>
        <s v="QQQ Jan4 364.7 C"/>
        <s v="QQQ Jan4 369.7 C"/>
        <s v="QQQ Jan4 374.7 C"/>
        <s v="QQQ Jan4 379.7 C"/>
        <s v="QQQ Jan4 401.7 C"/>
        <s v="QQQ Jan4 401.7 P"/>
        <s v="QQQ Jan4 416.7 C"/>
        <s v="QUALCOMM ORD"/>
        <s v="QUALYS ORD"/>
        <s v="RANGE RESOURCES ORD"/>
        <s v="RAPID7 ORD"/>
        <s v="RBLX   3.875 05/01/30 '24"/>
        <s v="RCL    5.500 04/01/28 '27"/>
        <s v="RCL Jan4 130.0 C"/>
        <s v="RCL Jan4 92.5 P"/>
        <s v="REGENERON PHARMACEUTICALS ORD"/>
        <s v="REGN Jan4 670.0P"/>
        <s v="REGN Jan4 930.0C"/>
        <s v="REGN May4 780.0P"/>
        <s v="REGN May4 970.0C"/>
        <s v="REPLIGEN ORD"/>
        <s v="RGEN   1.000 12/15/28 CVT"/>
        <s v="RINGCENTRAL CL A ORD"/>
        <s v="RIVIAN AUTOMOTIVE CL A ORD"/>
        <s v="RIVN   3.625 10/15/30 CVT"/>
        <s v="RIVN   4.625 03/15/29 CVT"/>
        <s v="RLGY   5.250 04/15/30 '25"/>
        <s v="ROBERT HALF ORD"/>
        <s v="ROBLOX CL A ORD"/>
        <s v="ROIVANT SCIENCES ORD"/>
        <s v="ROKU CL A ORD"/>
        <s v="ROSS STORES ORD"/>
        <s v="ROST Jan4 105.0P"/>
        <s v="ROST Jan4 130.0C"/>
        <s v="Royal Caribbean Cruises Ltd - 500 2028-12-20 "/>
        <s v="ROYAL CARIBBEAN GROUP ORD"/>
        <s v="RPD    1.250 03/15/29 CVT"/>
        <s v="RRC    8.250 01/15/29 '24"/>
        <s v="RRC Jan4 24.0 P"/>
        <s v="RRC Jan4 37.0 C"/>
        <s v="RTX Apr4 75.0 P"/>
        <s v="RTX Apr4 90.0 C"/>
        <s v="RTX ORD"/>
        <s v="RXSIGHT ORD"/>
        <s v="S&amp;P 500 INDEX 2024-02-16 4,100.00 Put OTC"/>
        <s v="S&amp;P 500 INDEX 2024-03-15 4,198.00 Put OTC"/>
        <s v="S&amp;P 500 INDEX 2024-06-21 4,100.00 Put OTC"/>
        <s v="S&amp;P 500 INDEX 2024-12-20 4,320.695 Put OTC"/>
        <s v="S&amp;P GLOBAL ORD"/>
        <s v="SALESFORCE ORD"/>
        <s v="SAMSARA CL A ORD"/>
        <s v="SAREPTA THERAPEUTICS ORD"/>
        <s v="SBUX Jan4 115.0C"/>
        <s v="SBUX Jan4 125.0C"/>
        <s v="SBUX Jan4 92.5 P"/>
        <s v="SBUX Jan4 95.0 P"/>
        <s v="SBUX Mar4 105.0C"/>
        <s v="SBUX Mar4 90.0 P"/>
        <s v="SCHLUMBERGER ORD"/>
        <s v="SCHW Jun4 60.0 P"/>
        <s v="SCHW Jun4 87.5 C"/>
        <s v="SCHW Mar4 62.5 P"/>
        <s v="SCHW Mar4 65.0 P"/>
        <s v="SCHW Mar4 77.5 C"/>
        <s v="SEALED AIR ORD"/>
        <s v="SEDG         09/15/25 CVT"/>
        <s v="SEDG Jan4 350.0C"/>
        <s v="SEE    7.250 02/15/31 '26"/>
        <s v="SELECT STR FINANCIAL SELECT SPDR ETF"/>
        <s v="SEMTECH ORD"/>
        <s v="SENTINELONE CL A ORD"/>
        <s v="SERVICENOW ORD"/>
        <s v="SFLY TL 1L"/>
        <s v="SHAK         03/01/28 CVT"/>
        <s v="SHAKE SHACK CL A ORD"/>
        <s v="SHOALS TECHNOLOGIES GROUP CL A ORD"/>
        <s v="SHOCKWAVE MEDICAL ORD"/>
        <s v="SIRI   3.875 09/01/31 '26"/>
        <s v="SIRIUS XM HOLDINGS ORD"/>
        <s v="SITC   4.700 06/01/27 '27"/>
        <s v="SITIME ORD"/>
        <s v="SLB Jan4 42.5 P"/>
        <s v="SLB Jan4 60.0 C"/>
        <s v="SLB Jan4 70.0 C"/>
        <s v="SLB Mar4 47.5 P"/>
        <s v="SLB Mar4 60.0 C"/>
        <s v="SM     6.625 01/15/27 '24"/>
        <s v="SM ENERGY ORD"/>
        <s v="SMARTSHEET CL A ORD"/>
        <s v="SMTC   4.000 11/01/28 CVT"/>
        <s v="SMURFIT KAPPA GROUP ORD"/>
        <s v="SNAP   0.125 03/01/28 CVT"/>
        <s v="SNAP CL A ORD"/>
        <s v="SNOW Jan4 145.0P"/>
        <s v="SNOW Jan4 240.0C"/>
        <s v="SNOWFLAKE CL A ORD"/>
        <s v="SNPS Jan4 330.0P"/>
        <s v="SNPS Jan4 460.0C"/>
        <s v="SNPS Mar4 520.0P"/>
        <s v="SNPS Mar4 620.0C"/>
        <s v="SOLAREDGE TECHNOLOGIES ORD"/>
        <s v="SOUTHWEST AIRLINES ORD"/>
        <s v="SOUTHWSTN ENER ORD"/>
        <s v="SOVOS BRANDS ORD"/>
        <s v="SPDR S&amp;P 500 ETF"/>
        <s v="SPGI Jun4 380.0P"/>
        <s v="SPGI Jun4 510.0C"/>
        <s v="SPGI May4 410.0P"/>
        <s v="SPGI May4 480.0C"/>
        <s v="SPHERE ENTERTAINMENT CL A ORD"/>
        <s v="SPHR   3.500 12/01/28 CVT"/>
        <s v="SPIRIT AEROSYSTEMS HLDGS A ORD"/>
        <s v="SPIRIT AIRLINES ORD"/>
        <s v="SPLUNK ORD"/>
        <s v="SPOT 0 03/15/26"/>
        <s v="SPOTIFY TECHNOLOGY ORD"/>
        <s v="SPR    4.600 06/15/28 '28"/>
        <s v="SPX Apr4 3875.0P"/>
        <s v="SPX Apr4 3925.0P"/>
        <s v="SPX Apr4 4100.0P"/>
        <s v="SPX Apr4 4125.0P"/>
        <s v="SPX Apr4 4300.0P"/>
        <s v="SPX Apr4 4325.0P"/>
        <s v="SPX Apr4 4350.0P"/>
        <s v="SPX Apr4 4675.0P"/>
        <s v="SPX Dec4 4900.0C"/>
        <s v="SPX Feb4 3900.0P"/>
        <s v="SPX Jan4 3000.0P"/>
        <s v="SPX Jan4 3025.0P"/>
        <s v="SPX Jan4 3350.0P"/>
        <s v="SPX Jan4 3375.0P"/>
        <s v="SPX Jan4 3450.0P"/>
        <s v="SPX Jan4 3575.0P"/>
        <s v="SPX Jan4 3900.0P"/>
        <s v="SPX Jan4 4075.0P"/>
        <s v="SPX Jan4 4175.0P"/>
        <s v="SPX Jan4 4275.0P"/>
        <s v="SPX Jun4 4025.0P"/>
        <s v="SPX Mar4 2500.0P"/>
        <s v="SPX Mar4 2600.0P"/>
        <s v="SPX Mar4 2700.0P"/>
        <s v="SPX Mar4 2800.0P"/>
        <s v="SPX Mar4 2900.0P"/>
        <s v="SPX Mar4 3000.0P"/>
        <s v="SPX Mar4 3100.0P"/>
        <s v="SPX Mar4 3200.0P"/>
        <s v="SPX Mar4 3300.0P"/>
        <s v="SPX Mar4 3400.0P"/>
        <s v="SPX Mar4 3500.0P"/>
        <s v="SPX Mar4 3600.0P"/>
        <s v="SPX Mar4 3700.0P"/>
        <s v="SPX Mar4 3800.0P"/>
        <s v="SPX Mar4 3900.0P"/>
        <s v="SPX Mar4 4000.0P"/>
        <s v="SPX Mar4 4075.0P"/>
        <s v="SPX Mar4 4100.0P"/>
        <s v="SPX Mar4 4200.0P"/>
        <s v="SPX Mar4 4275.0P"/>
        <s v="SPX Mar4 4300.0P"/>
        <s v="SPX Mar4 4325.0P"/>
        <s v="SPX Mar4 4375.0P"/>
        <s v="SPX Mar4 4400.0C"/>
        <s v="SPX Mar4 4400.0P"/>
        <s v="SPX Mar4 4475.0P"/>
        <s v="SPX Mar4 4500.0P"/>
        <s v="SPX Mar4 4600.0C"/>
        <s v="SPX Mar4 4600.0P"/>
        <s v="SPX Mar4 4700.0C"/>
        <s v="SPX Mar4 4800.0C"/>
        <s v="SPX Mar4 4900.0C"/>
        <s v="SPX Mar4 5000.0C"/>
        <s v="SPX Mar4 5100.0C"/>
        <s v="SPX Mar4 5200.0C"/>
        <s v="SPX Mar4 5300.0C"/>
        <s v="SPXW 1Fb4 4275P"/>
        <s v="SPXW 3Ja4 4620P"/>
        <s v="SPXW 5Ja4 4300P"/>
        <s v="SPXW Apr4 3150P"/>
        <s v="SPXW Apr4 3175P"/>
        <s v="SPXW Apr4 3225P"/>
        <s v="SPXW Apr4 3250P"/>
        <s v="SPXW Apr4 3800P"/>
        <s v="SPXW Apr4 3825P"/>
        <s v="SPXW Apr4 3875P"/>
        <s v="SPXW Apr4 3900P"/>
        <s v="SPXW Apr4 4075P"/>
        <s v="SPXW Apr4 4100P"/>
        <s v="SPXW Apr4 4125P"/>
        <s v="SPXW Apr4 4150P"/>
        <s v="SPXW Apr4 4175P"/>
        <s v="SPXW Apr4 4200P"/>
        <s v="SPXW Apr4 4225P"/>
        <s v="SPXW Apr4 4400P"/>
        <s v="SPXW Apr4 4425P"/>
        <s v="SPXW Apr4 4450P"/>
        <s v="SPXW Apr4 4525P"/>
        <s v="SPXW Apr4 4550C"/>
        <s v="SPXW Apr4 4550P"/>
        <s v="SPXW Apr4 4575P"/>
        <s v="SPXW Apr4 4625P"/>
        <s v="SPXW Apr4 4650P"/>
        <s v="SPXW Apr4 4675P"/>
        <s v="SPXW Apr4 4700P"/>
        <s v="SPXW Apr4 4725C"/>
        <s v="SPXW Apr4 4725P"/>
        <s v="SPXW Apr4 4750C"/>
        <s v="SPXW Apr4 4750P"/>
        <s v="SPXW Apr4 4775C"/>
        <s v="SPXW Apr4 4775P"/>
        <s v="SPXW AR4E 3250P"/>
        <s v="SPXW AR4E 3900P"/>
        <s v="SPXW AR4E 4200P"/>
        <s v="SPXW AR4E 4225P"/>
        <s v="SPXW AR4E 4575P"/>
        <s v="SPXW AR4E 4600P"/>
        <s v="SPXW AR4E 4775P"/>
        <s v="SPXW FB4E 2400P"/>
        <s v="SPXW FB4E 2800P"/>
        <s v="SPXW FB4E 2900P"/>
        <s v="SPXW FB4E 3200P"/>
        <s v="SPXW FB4E 3400P"/>
        <s v="SPXW FB4E 3500P"/>
        <s v="SPXW FB4E 3550P"/>
        <s v="SPXW FB4E 3600P"/>
        <s v="SPXW FB4E 3650P"/>
        <s v="SPXW FB4E 3700P"/>
        <s v="SPXW FB4E 3725P"/>
        <s v="SPXW FB4E 3750P"/>
        <s v="SPXW FB4E 3800P"/>
        <s v="SPXW FB4E 3825P"/>
        <s v="SPXW FB4E 3850P"/>
        <s v="SPXW FB4E 3900P"/>
        <s v="SPXW FB4E 3925P"/>
        <s v="SPXW FB4E 3950P"/>
        <s v="SPXW FB4E 4000P"/>
        <s v="SPXW FB4E 4100P"/>
        <s v="SPXW FB4E 4175P"/>
        <s v="SPXW FB4E 4200P"/>
        <s v="SPXW FB4E 4225P"/>
        <s v="SPXW FB4E 4275C"/>
        <s v="SPXW FB4E 4275P"/>
        <s v="SPXW FB4E 4300P"/>
        <s v="SPXW FB4E 4325P"/>
        <s v="SPXW FB4E 4350P"/>
        <s v="SPXW FB4E 4375C"/>
        <s v="SPXW FB4E 4375P"/>
        <s v="SPXW FB4E 4400P"/>
        <s v="SPXW FB4E 4525C"/>
        <s v="SPXW Feb4 2500P"/>
        <s v="SPXW Feb4 2600P"/>
        <s v="SPXW Feb4 2725P"/>
        <s v="SPXW Feb4 2750P"/>
        <s v="SPXW Feb4 2950P"/>
        <s v="SPXW Feb4 3100P"/>
        <s v="SPXW Feb4 3150P"/>
        <s v="SPXW Feb4 3200P"/>
        <s v="SPXW Feb4 3275P"/>
        <s v="SPXW Feb4 3300P"/>
        <s v="SPXW Feb4 3400P"/>
        <s v="SPXW Feb4 3425P"/>
        <s v="SPXW Feb4 3500P"/>
        <s v="SPXW Feb4 3550P"/>
        <s v="SPXW Feb4 3575P"/>
        <s v="SPXW Feb4 3600P"/>
        <s v="SPXW Feb4 3625P"/>
        <s v="SPXW Feb4 3650P"/>
        <s v="SPXW Feb4 3675P"/>
        <s v="SPXW Feb4 3700P"/>
        <s v="SPXW Feb4 3725P"/>
        <s v="SPXW Feb4 3750P"/>
        <s v="SPXW Feb4 3950P"/>
        <s v="SPXW Feb4 3975P"/>
        <s v="SPXW Feb4 4000P"/>
        <s v="SPXW Feb4 4025P"/>
        <s v="SPXW Feb4 4075P"/>
        <s v="SPXW Feb4 4100C"/>
        <s v="SPXW Feb4 4100P"/>
        <s v="SPXW Feb4 4125P"/>
        <s v="SPXW Feb4 4150P"/>
        <s v="SPXW Feb4 4175C"/>
        <s v="SPXW Feb4 4175P"/>
        <s v="SPXW Feb4 4200C"/>
        <s v="SPXW Feb4 4200P"/>
        <s v="SPXW Feb4 4225P"/>
        <s v="SPXW Feb4 4250C"/>
        <s v="SPXW Feb4 4250P"/>
        <s v="SPXW Feb4 4275C"/>
        <s v="SPXW Feb4 4300P"/>
        <s v="SPXW Feb4 4325C"/>
        <s v="SPXW Feb4 4325P"/>
        <s v="SPXW Feb4 4350C"/>
        <s v="SPXW Feb4 4350P"/>
        <s v="SPXW Feb4 4375P"/>
        <s v="SPXW Feb4 4400P"/>
        <s v="SPXW Feb4 4525C"/>
        <s v="SPXW Feb4 4550C"/>
        <s v="SPXW Feb4 4575C"/>
        <s v="SPXW Feb4 4800C"/>
        <s v="SPXW Feb4 4800P"/>
        <s v="SPXW Jan4 2775P"/>
        <s v="SPXW Jan4 2975P"/>
        <s v="SPXW Jan4 3000P"/>
        <s v="SPXW Jan4 3025P"/>
        <s v="SPXW Jan4 3400P"/>
        <s v="SPXW Jan4 3600P"/>
        <s v="SPXW Jan4 3675P"/>
        <s v="SPXW Jan4 3700P"/>
        <s v="SPXW Jan4 3750P"/>
        <s v="SPXW Jan4 3775P"/>
        <s v="SPXW Jan4 3900P"/>
        <s v="SPXW Jan4 3925P"/>
        <s v="SPXW Jan4 4050P"/>
        <s v="SPXW Jan4 4075P"/>
        <s v="SPXW Jan4 4125P"/>
        <s v="SPXW Jan4 4150C"/>
        <s v="SPXW Jan4 4150P"/>
        <s v="SPXW Jan4 4175P"/>
        <s v="SPXW Jan4 4200C"/>
        <s v="SPXW Jan4 4200P"/>
        <s v="SPXW Jan4 4250C"/>
        <s v="SPXW Jan4 4250P"/>
        <s v="SPXW Jan4 4275C"/>
        <s v="SPXW Jan4 4275P"/>
        <s v="SPXW Jan4 4300C"/>
        <s v="SPXW Jan4 4300P"/>
        <s v="SPXW Jan4 4325C"/>
        <s v="SPXW Jan4 4325P"/>
        <s v="SPXW Jan4 4350C"/>
        <s v="SPXW Jan4 4350P"/>
        <s v="SPXW Jan4 4375C"/>
        <s v="SPXW Jan4 4400C"/>
        <s v="SPXW Jan4 4425C"/>
        <s v="SPXW Jan4 4450P"/>
        <s v="SPXW Jan4 4475C"/>
        <s v="SPXW Jan4 4475P"/>
        <s v="SPXW Jan4 4500C"/>
        <s v="SPXW Jan4 4500P"/>
        <s v="SPXW Jan4 4525C"/>
        <s v="SPXW Jan4 4575P"/>
        <s v="SPXW Jan4 4700C"/>
        <s v="SPXW Jan4 4700P"/>
        <s v="SPXW JN4E 2700P"/>
        <s v="SPXW JN4E 2800P"/>
        <s v="SPXW JN4E 2900P"/>
        <s v="SPXW JN4E 3050P"/>
        <s v="SPXW JN4E 3100P"/>
        <s v="SPXW JN4E 3300P"/>
        <s v="SPXW JN4E 3400P"/>
        <s v="SPXW JN4E 3425P"/>
        <s v="SPXW JN4E 3450P"/>
        <s v="SPXW JN4E 3475P"/>
        <s v="SPXW JN4E 3500P"/>
        <s v="SPXW JN4E 3575P"/>
        <s v="SPXW JN4E 3650P"/>
        <s v="SPXW JN4E 3675P"/>
        <s v="SPXW JN4E 3700P"/>
        <s v="SPXW JN4E 3725P"/>
        <s v="SPXW JN4E 3775P"/>
        <s v="SPXW JN4E 3800P"/>
        <s v="SPXW JN4E 3950P"/>
        <s v="SPXW JN4E 3975P"/>
        <s v="SPXW JN4E 4025P"/>
        <s v="SPXW JN4E 4075P"/>
        <s v="SPXW JN4E 4100C"/>
        <s v="SPXW JN4E 4100P"/>
        <s v="SPXW JN4E 4150C"/>
        <s v="SPXW JN4E 4150P"/>
        <s v="SPXW JN4E 4200P"/>
        <s v="SPXW JN4E 4250C"/>
        <s v="SPXW JN4E 4250P"/>
        <s v="SPXW JN4E 4275C"/>
        <s v="SPXW JN4E 4275P"/>
        <s v="SPXW JN4E 4300C"/>
        <s v="SPXW JN4E 4300P"/>
        <s v="SPXW JN4E 4325C"/>
        <s v="SPXW JN4E 4350P"/>
        <s v="SPXW JN4E 4375C"/>
        <s v="SPXW JN4E 4375P"/>
        <s v="SPXW JN4E 4400P"/>
        <s v="SPXW JN4E 4575P"/>
        <s v="SPXW JN4E 4630C"/>
        <s v="SPXW JN4E 4650C"/>
        <s v="SPXW JN4E 5140C"/>
        <s v="SPXW JN4E 5225C"/>
        <s v="SPXW Mar4 3350P"/>
        <s v="SPXW Mar4 3775P"/>
        <s v="SPXW Mar4 3825P"/>
        <s v="SPXW Mar4 3950P"/>
        <s v="SPXW Mar4 3975P"/>
        <s v="SPXW Mar4 4025P"/>
        <s v="SPXW Mar4 4050P"/>
        <s v="SPXW Mar4 4150P"/>
        <s v="SPXW Mar4 4175P"/>
        <s v="SPXW Mar4 4300P"/>
        <s v="SPXW Mar4 4325P"/>
        <s v="SPXW Mar4 4350P"/>
        <s v="SPXW Mar4 4375P"/>
        <s v="SPXW Mar4 4475P"/>
        <s v="SPXW Mar4 4500P"/>
        <s v="SPXW Mar4 4525P"/>
        <s v="SPXW Mar4 4550P"/>
        <s v="SPXW Mar4 4575P"/>
        <s v="SPXW Mar4 4675P"/>
        <s v="SPXW MR4Q 2200P"/>
        <s v="SPXW MR4Q 3000P"/>
        <s v="SPXW MR4Q 3100P"/>
        <s v="SPXW MR4Q 3725P"/>
        <s v="SPXW MR4Q 3800P"/>
        <s v="SPXW MR4Q 3975P"/>
        <s v="SPXW MR4Q 4000P"/>
        <s v="SPXW MR4Q 4025P"/>
        <s v="SPXW MR4Q 4050P"/>
        <s v="SPXW MR4Q 4075P"/>
        <s v="SPXW MR4Q 4100P"/>
        <s v="SPXW MR4Q 4125P"/>
        <s v="SPXW MR4Q 4150P"/>
        <s v="SPXW MR4Q 4225P"/>
        <s v="SPXW MR4Q 4275P"/>
        <s v="SPXW MR4Q 4300P"/>
        <s v="SPXW MR4Q 4325P"/>
        <s v="SPXW MR4Q 4350P"/>
        <s v="SPXW MR4Q 4375P"/>
        <s v="SPXW MR4Q 4400P"/>
        <s v="SPXW MR4Q 4425P"/>
        <s v="SPXW MR4Q 4475P"/>
        <s v="SPXW MR4Q 4525P"/>
        <s v="SPXW MR4Q 4550P"/>
        <s v="SPXW MR4Q 4575P"/>
        <s v="SPXW MR4Q 4600C"/>
        <s v="SPXW MR4Q 4600P"/>
        <s v="SPXW MR4Q 4625C"/>
        <s v="SPXW MR4Q 4675P"/>
        <s v="SPXW MR4Q 4700P"/>
        <s v="SPXW MR4Q 4725P"/>
        <s v="SPXW MR4Q 4750P"/>
        <s v="SPXW MR4Q 4800P"/>
        <s v="SPXW MR4Q 5100C"/>
        <s v="SPXW MY4E 4050P"/>
        <s v="SPXW MY4E 4075P"/>
        <s v="SPXW MY4E 4150P"/>
        <s v="SPXW MY4E 4300P"/>
        <s v="SPXW MY4E 4325P"/>
        <s v="SPXW MY4E 4350P"/>
        <s v="SPXW MY4E 4550P"/>
        <s v="SPXW MY4E 4575P"/>
        <s v="SPXW MY4E 4750P"/>
        <s v="SPY Jan4 410.0 P"/>
        <s v="SPY Jan4 415.0 P"/>
        <s v="SPY Jan4 420.0 P"/>
        <s v="SPY Jan4 430.0 C"/>
        <s v="SPY Jan4 430.0 P"/>
        <s v="SPY Jan4 480.0 C"/>
        <s v="SPY Jan4 485.0 C"/>
        <s v="SPY Jun4 425.0 P"/>
        <s v="SPY Jun4 515.0 C"/>
        <s v="SPY Mar4 447.0 P"/>
        <s v="SPY Mar4 453.0 P"/>
        <s v="SPY Mar4 457.0 P"/>
        <s v="SPY Mar4 458.0 P"/>
        <s v="SPY Mar4 459.0 P"/>
        <s v="SPY Mar4 460.0 P"/>
        <s v="SPY Mar4 490.0 C"/>
        <s v="SPY Mar4 495.0 C"/>
        <s v="SPY Mar4 499.0 C"/>
        <s v="SPY Mar4 500.0 C"/>
        <s v="SRPTX  1.250 09/15/27 CVT"/>
        <s v="SS AND C TECHNOLOGIES HOLDINGS ORD"/>
        <s v="STARBUCKS ORD"/>
        <s v="STEM   4.250 04/01/30 CVT"/>
        <s v="STEM ORD"/>
        <s v="STRYKER ORD"/>
        <s v="SU Jan4 26.0 P"/>
        <s v="SU Jan4 35.0 C"/>
        <s v="SUNCOR ENERGY ORD"/>
        <s v="SUPER MICRO COMPUTER ORD"/>
        <s v="SWAV   1.000 08/15/28 CVT"/>
        <s v="SWN    4.750 02/01/32 '27"/>
        <s v="SYK Mar4 280.0 P"/>
        <s v="SYK Mar4 320.0 C"/>
        <s v="SYNOPSYS ORD"/>
        <s v="T Apr4 15.0 P"/>
        <s v="T Apr4 18.0 C"/>
        <s v="T MOBILE US ORD"/>
        <s v="TARGET ORD"/>
        <s v="TENABLE HOLDINGS ORD"/>
        <s v="TENET HEALTHCARE ORD"/>
        <s v="TERADYNE ORD"/>
        <s v="TESLA ORD"/>
        <s v="TETRA TECH ORD"/>
        <s v="TEVA   4.100 10/01/46"/>
        <s v="TEVA   6.000 04/15/24 '24"/>
        <s v="TEVA   7.875 09/15/29 '29"/>
        <s v="TEVA   8.125 09/15/31 '31"/>
        <s v="TEVA PHARMA IND ADR REP 1 ORD"/>
        <s v="TEXAS INSTRUMENTS ORD"/>
        <s v="TEXAS ROADHOUSE ORD"/>
        <s v="TFC Mar4 32.5 P"/>
        <s v="TFC Mar4 40.0 C"/>
        <s v="TGT Mar4 125.0 P"/>
        <s v="TGT Mar4 130.0 P"/>
        <s v="TGT Mar4 155.0 C"/>
        <s v="TGT Mar4 160.0 C"/>
        <s v="THC    6.125 10/01/28 '23"/>
        <s v="THE AES CORPORATION"/>
        <s v="THERMO FISHER SCIENTIFIC ORD"/>
        <s v="THO    4.000 10/15/29 '24"/>
        <s v="THOR INDUSTRIES ORD"/>
        <s v="TJX Apr4 100.0 C"/>
        <s v="TJX Apr4 85.0 P"/>
        <s v="TJX Jan4 100.0 C"/>
        <s v="TJX Jan4 80.0 P"/>
        <s v="TJX ORD"/>
        <s v="TMDX   1.500 06/01/28 CVT"/>
        <s v="TMO Mar4 490.0 P"/>
        <s v="TMO Mar4 580.0 C"/>
        <s v="TMUS   4.750 02/01/28 '24"/>
        <s v="TMUS Jan4 130.0P"/>
        <s v="TMUS Jan4 170.0C"/>
        <s v="TMUS May4 145.0P"/>
        <s v="TMUS May4 175.0C"/>
        <s v="TNLXX  4.500 12/01/29 '29"/>
        <s v="TPI COMPOSITES ORD"/>
        <s v="TPIC   5.250 03/15/28 CVT"/>
        <s v="TRACTOR SUPPLY ORD"/>
        <s v="TRADEWEB MARKETS CL A ORD"/>
        <s v="TRANSMEDICS GROUP ORD"/>
        <s v="TRAVEL LEISURE ORD"/>
        <s v="TRAVERE THERAPEUTICS ORD"/>
        <s v="TREASURY PRMR MMF"/>
        <s v="TRGP Jan4 100.0C"/>
        <s v="TRUIST FINANCIAL ORD"/>
        <s v="TSCO Jan4 200.0P"/>
        <s v="TSCO Jan4 260.0C"/>
        <s v="TSLA Jan4 140.0P"/>
        <s v="TSLA Jan4 210.0P"/>
        <s v="TSLA Jan4 250.0C"/>
        <s v="TSLA Jan4 325.0C"/>
        <s v="TSLA Mar4 230.0P"/>
        <s v="TSLA Mar4 310.0C"/>
        <s v="TSN    5.100 09/28/48 '48"/>
        <s v="TVTX   2.250 03/01/29 CVT"/>
        <s v="TWILIO CL A ORD"/>
        <s v="TWLO   3.875 03/15/31 '26"/>
        <s v="TXN Jan4 145.0 P"/>
        <s v="TXN Jan4 195.0 C"/>
        <s v="TXN Mar4 155.0 P"/>
        <s v="TXN Mar4 185.0 C"/>
        <s v="TYLER TECHNOLOGIES ORD"/>
        <s v="TYSON FOODS CL A ORD"/>
        <s v="UBER Mar4 57.5 P"/>
        <s v="UBER Mar4 70.0 C"/>
        <s v="UBER TECHNOLOGIES ORD"/>
        <s v="UIPATH CL A ORD"/>
        <s v="ULTA BEAUTY ORD"/>
        <s v="ULTA Jan4 400.0P"/>
        <s v="ULTA Jan4 520.0C"/>
        <s v="ULTRA BOND MAR24"/>
        <s v="UNFI   6.750 10/15/28 '23"/>
        <s v="UNH Mar4 490.0 P"/>
        <s v="UNH Mar4 560.0 C"/>
        <s v="UNION PACIFIC ORD"/>
        <s v="UNITED PARCEL SERVICE CL B ORD"/>
        <s v="UNITED PARKS AND RESORTS ORD"/>
        <s v="UNITED RENTAL ORD"/>
        <s v="UNITEDHEALTH GRP ORD"/>
        <s v="UNP Mar4 225.0 P"/>
        <s v="UNP Mar4 260.0 C"/>
        <s v="UPS Apr4 145.0 P"/>
        <s v="UPS Apr4 175.0 C"/>
        <s v="URI    4.875 01/15/28 '24"/>
        <s v="URI    6.000 12/15/29 '25"/>
        <s v="URI Jan4 370.0 P"/>
        <s v="URI Jan4 540.0 C"/>
        <s v="US BANCORP ORD"/>
        <s v="US STEEL ORD"/>
        <s v="USB Mar4 40.0 P"/>
        <s v="USB Mar4 47.5 C"/>
        <s v="USD 3.114% - USD ON SOFR 2027-06-23"/>
        <s v="USD 3.155% - USD ON SOFR 2027-07-24"/>
        <s v="USD 3.18% - USD ON SOFR 2033-06-23"/>
        <s v="USD 3.1978% - USD ON SOFR 2033-05-03"/>
        <s v="USD 3.205% - USD ON SOFR 2033-07-24"/>
        <s v="USD 3.21% - USD ON SOFR 2033-07-07"/>
        <s v="USD 3.212% - USD ON SOFR 2028-05-05"/>
        <s v="USD 3.252% - USD ON SOFR 2027-07-07"/>
        <s v="USD 3.26453% - USD ON SOFR 2030-04-18"/>
        <s v="USD 3.3412% - USD ON SOFR 2028-03-24"/>
        <s v="USD 3.3477% - USD ON SOFR 2033-06-06"/>
        <s v="USD 3.44314% - USD ON SOFR 2028-05-23"/>
        <s v="USD 3.4812% - USD ON SOFR 2030-06-06"/>
        <s v="USD 3.48365% - USD ON SOFR 2033-12-26"/>
        <s v="USD 3.4946% - USD ON SOFR 2030-12-26"/>
        <s v="USD 3.54435% - USD ON SOFR 2033-12-21"/>
        <s v="USD 3.54893% - USD ON SOFR 2030-06-13"/>
        <s v="USD 3.5508% - USD ON SOFR 2028-06-02"/>
        <s v="USD 3.5757% - USD ON SOFR 2030-06-15"/>
        <s v="USD 3.5813% - USD ON SOFR 2030-05-30"/>
        <s v="USD 3.58323% - USD ON SOFR 2030-12-20"/>
        <s v="USD 3.59862% - USD ON SOFR 2030-06-30"/>
        <s v="USD 3.61001% - USD ON SOFR 2030-06-29"/>
        <s v="USD 3.62723% - USD ON SOFR 2030-06-16"/>
        <s v="USD 3.6375% - USD ON SOFR 2028-06-15"/>
        <s v="USD 3.655% - USD ON SOFR 2025-05-08"/>
        <s v="USD 3.6655% - USD ON SOFR 2028-12-20"/>
        <s v="USD 3.6855% - USD ON SOFR 2028-03-16"/>
        <s v="USD 3.75085% - USD ON SOFR 2030-12-08"/>
        <s v="USD 3.7854% - USD ON SOFR 2030-07-27"/>
        <s v="USD 3.80686% - USD ON SOFR 2028-06-29"/>
        <s v="USD 3.82299% - USD ON SOFR 2030-07-07"/>
        <s v="USD 3.85811% - USD ON SOFR 2030-08-14"/>
        <s v="USD 3.8755% - USD ON SOFR 2030-12-12"/>
        <s v="USD 3.87825% - USD ON SOFR 2030-12-01"/>
        <s v="USD 3.90804% - USD ON SOFR 2028-07-05"/>
        <s v="USD 3.91387% - USD ON SOFR 2028-07-14"/>
        <s v="USD 3.91415% - USD ON SOFR 2028-07-28"/>
        <s v="USD 3.9436% - USD ON SOFR 2030-09-06"/>
        <s v="USD 3.95055% - USD ON SOFR 2028-12-12"/>
        <s v="USD 3.95306% - USD ON SOFR 2033-12-04"/>
        <s v="USD 3.9917% - USD ON SOFR 2028-12-04"/>
        <s v="USD 4.0439% - USD ON SOFR 2028-07-31"/>
        <s v="USD 4.0462% - USD ON SOFR 2028-08-15"/>
        <s v="USD 4.05195% - USD ON SOFR 2030-09-11"/>
        <s v="USD 4.0612% - USD ON SOFR 2028-08-07"/>
        <s v="USD 4.0887% - USD ON SOFR 2030-09-19"/>
        <s v="USD 4.09493% - USD ON SOFR 2030-11-21"/>
        <s v="USD 4.0964% - USD ON SOFR 2025-05-23"/>
        <s v="USD 4.102% - USD ON SOFR 2028-03-09"/>
        <s v="USD 4.1164% - USD ON SOFR 2028-08-08"/>
        <s v="USD 4.13988% - USD ON SOFR 2028-07-10"/>
        <s v="USD 4.14615% - USD ON SOFR 2028-09-07"/>
        <s v="USD 4.1779% - USD ON SOFR 2028-09-12"/>
        <s v="USD 4.22989% - USD ON SOFR 2033-09-27"/>
        <s v="USD 4.2407% - USD ON SOFR 2028-09-20"/>
        <s v="USD 4.2437% - USD ON SOFR 2028-09-19"/>
        <s v="USD 4.25% - USD ON SOFR 2024-03-08 - Payer"/>
        <s v="USD 4.2772% - USD ON SOFR 2030-09-25"/>
        <s v="USD 4.2976% - USD ON SOFR 2030-11-14"/>
        <s v="USD 4.29765% - USD ON SOFR 2028-11-13"/>
        <s v="USD 4.3025% - USD ON SOFR 2025-06-02"/>
        <s v="USD 4.3379% - USD ON SOFR 2030-10-17"/>
        <s v="USD 4.34757% - USD ON SOFR 2028-09-26"/>
        <s v="USD 4.3641% - USD ON SOFR 2028-11-16"/>
        <s v="USD 4.36612% - USD ON SOFR 2030-10-02"/>
        <s v="USD 4.36817% - USD ON SOFR 2033-10-18"/>
        <s v="USD 4.37133% - USD ON SOFR 2033-10-02"/>
        <s v="USD 4.38965% - USD ON SOFR 2028-11-03"/>
        <s v="USD 4.3947% - USD ON SOFR 2028-09-28"/>
        <s v="USD 4.3953% - USD ON SOFR 2030-10-16"/>
        <s v="USD 4.4133% - USD ON SOFR 2025-06-12"/>
        <s v="USD 4.4324% - USD ON SOFR 2033-10-05"/>
        <s v="USD 4.43777% - USD ON SOFR 2025-06-15"/>
        <s v="USD 4.45641% - USD ON SOFR 2028-10-02"/>
        <s v="USD 4.4572% - USD ON SOFR 2030-10-05"/>
        <s v="USD 4.4923% - USD ON SOFR 2033-10-20"/>
        <s v="USD 4.4939% - USD ON SOFR 2030-10-31"/>
        <s v="USD 4.50% - USD ON SOFR 2024-03-08 - Payer"/>
        <s v="USD 4.59415% - USD ON SOFR 2028-10-27"/>
        <s v="USD 4.596% - USD ON SOFR 2025-07-17"/>
        <s v="USD 4.6173% - USD ON SOFR 2033-10-27"/>
        <s v="USD 4.6231% - USD ON SOFR 2028-10-20"/>
        <s v="USD 4.65115% - USD ON SOFR 2033-10-23"/>
        <s v="USD 4.714% - USD ON SOFR 2025-07-14"/>
        <s v="USD 4.819% - USD ON SOFR 2025-11-03"/>
        <s v="USD 4.94415% - USD ON SOFR 2025-09-19"/>
        <s v="USD 5.00% - USD ON SOFR 2024-01-31 - Payer"/>
        <s v="USD 5.0056% - USD ON SOFR 2025-09-26"/>
        <s v="USD 5.0401% - USD ON SOFR 2025-09-25"/>
        <s v="USD 5.25% - USD ON SOFR 2024-01-31 - Payer"/>
        <s v="USD 5.50% - USD ON SOFR 2024-01-31 - Payer"/>
        <s v="USD 5.50% - USD ON SOFR 2024-05-13 - Payer"/>
        <s v="USD 5.75% - USD ON SOFR 2024-05-13 - Payer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 BRANDS CL A ORD"/>
        <s v="V Jun4 220.0 P"/>
        <s v="V Jun4 290.0 C"/>
        <s v="V Mar4 245.0 P"/>
        <s v="V Mar4 280.0 C"/>
        <s v="VALERO ENERGY ORD"/>
        <s v="VARONIS SYSTEMS ORD"/>
        <s v="VERADIGM ORD"/>
        <s v="VERIZON COMMUNICATIONS ORD"/>
        <s v="VERTEX PHARMACEUTICALS ORD"/>
        <s v="VEUGL  9.500 02/01/29 '28"/>
        <s v="VEUGL  9.875 02/01/32 '27"/>
        <s v="VIASAT ORD"/>
        <s v="VICI   4.625 12/01/29 '24"/>
        <s v="VICTORIA S SECRET ORD"/>
        <s v="VIRIDIAN THERAPEUTICS ORD"/>
        <s v="VISA CL A ORD"/>
        <s v="VIZIO HOLDING CL A ORD"/>
        <s v="VLO Mar4 125.0 P"/>
        <s v="VLO Mar4 150.0 C"/>
        <s v="VRT Jan4 22.5 P"/>
        <s v="VRTX Apr4 370.0P"/>
        <s v="VRTX Apr4 380.0P"/>
        <s v="VRTX Apr4 450.0C"/>
        <s v="VRTX Apr4 460.0C"/>
        <s v="VRTX Jan4 300.0P"/>
        <s v="VRTX Jan4 430.0C"/>
        <s v="VSAT   6.500 07/15/28 '24"/>
        <s v="VSCO   4.625 07/15/29 '24"/>
        <s v="VST    6.950 10/15/33 '33"/>
        <s v="VSTO   4.500 03/15/29 '24"/>
        <s v="VVV    3.625 06/15/31 '26"/>
        <s v="VVV    4.250 02/15/30 '25"/>
        <s v="VX FEB24 Fut"/>
        <s v="VX JAN24 Fut"/>
        <s v="VZ Apr4 34.0 P"/>
        <s v="VZ Apr4 41.0 C"/>
        <s v="WAFD ORD"/>
        <s v="WALMART ORD"/>
        <s v="WALT DISNEY ORD"/>
        <s v="WARNER BROS. DISCOVERY SRS A ORD"/>
        <s v="WBD Jan5 10.0 P"/>
        <s v="WBD Jan5 7.5 P"/>
        <s v="WBD Jan6 7.5 P"/>
        <s v="WBDX   5.050 03/15/42 '41"/>
        <s v="WELLS FARGO ORD"/>
        <s v="WESTERN ALLIANCE ORD"/>
        <s v="WESTROCK ORD"/>
        <s v="WFC Jan4 37.5 P"/>
        <s v="WFC Jan4 50.0 C"/>
        <s v="WFC Jun4 40.0 P"/>
        <s v="WFC Jun4 57.5 C"/>
        <s v="WFC Mar4 47.5 P"/>
        <s v="WFC Mar4 55.0 C"/>
        <s v="Whirlpool Corp - 100 2028-12-20 "/>
        <s v="WHIRLPOOL ORD"/>
        <s v="WIDEOPENWEST ORD"/>
        <s v="WISDOMTREE ORD"/>
        <s v="WK     1.250 08/15/28 CVT"/>
        <s v="WMB Jan4 39.0 C"/>
        <s v="WMT Mar4 150.0 P"/>
        <s v="WMT Mar4 165.0 C"/>
        <s v="WOLF   0.250 02/15/28 CVT"/>
        <s v="WOLF   1.875 12/01/29 CVT"/>
        <s v="WOLFSPEED ORD"/>
        <s v="WOLVERINE WORLD WIDE ORD"/>
        <s v="WORKIVA CL A ORD"/>
        <s v="WT     5.750 08/15/28 CVT"/>
        <s v="WWW    4.000 08/15/29 '24"/>
        <s v="WYNN Jan4 125.0C"/>
        <s v="WYNN Jan4 90.0 P"/>
        <s v="WYNN RESORTS ORD"/>
        <s v="X      6.650 06/01/37"/>
        <s v="X      6.875 03/01/29 '24"/>
        <s v="XLE Mar4 76.0 P"/>
        <s v="XLE Mar4 88.0 C"/>
        <s v="XLF Jun4 32.0 P"/>
        <s v="XLF Jun4 33.0 P"/>
        <s v="XLF Jun4 38.0 C"/>
        <s v="XLF Jun4 39.0 C"/>
        <s v="XLF Jun4 40.0 C"/>
        <s v="XLF Mar4 32.0 P"/>
        <s v="XLF Mar4 33.0 P"/>
        <s v="XLF Mar4 34.0 P"/>
        <s v="XLF Mar4 35.0 P"/>
        <s v="XMTR   1.000 02/01/27 CVT"/>
        <s v="XOM Mar4 110.0 C"/>
        <s v="XOM Mar4 115.0 C"/>
        <s v="XOM Mar4 90.0 P"/>
        <s v="XOM Mar4 95.0 P"/>
        <s v="XOMETRY CL A ORD"/>
        <s v="YUM BRANDS ORD"/>
        <s v="YUM Jan4 125.0 P"/>
        <s v="YUM Jan4 145.0 C"/>
        <s v="ZETA GLOBAL HOLDINGS CL A ORD"/>
        <s v="ZI Jan4 37.5 C"/>
        <s v="ZIONS BANCORPORATION ORD"/>
        <s v="ZOOM VIDEO COMMUNICATIONS CL A ORD"/>
        <s v="ZOOMINFO TECHNOLOGIES ORD"/>
        <s v="ZSCALER ORD"/>
      </sharedItems>
    </cacheField>
    <cacheField name="Description2" numFmtId="0">
      <sharedItems count="728">
        <s v="3M ORD"/>
        <s v="AALX   3.750 03/01/25"/>
        <s v="AAP    3.500 03/15/32 '31"/>
        <s v="ABAGP 11.500 03/02/28"/>
        <s v="ABBOTT LABORATORIES ORD"/>
        <s v="ABBVIE ORD"/>
        <s v="ACADEMY SPORTS AND OUTDOORS ORD"/>
        <s v="ACCENTURE CL A ORD"/>
        <s v="ACCO   4.250 03/15/29 '24"/>
        <s v="ACCO BRANDS ORD"/>
        <s v="ACI    3.500 03/15/29 '23"/>
        <s v="ACI    6.500 02/15/28 '25"/>
        <s v="ACM RESEARCH CL A ORD"/>
        <s v="ADIENT ORD"/>
        <s v="ADOBE ORD"/>
        <s v="ADVANCE AUTO PARTS ORD"/>
        <s v="ADVANCED ENERGY INDUSTRIES ORD"/>
        <s v="ADVANCED MICRO DEVICES ORD"/>
        <s v="AER    5.875 10/10/79 '24 FRN"/>
        <s v="AES    2.450 01/15/31 '30"/>
        <s v="AES    3.950 07/15/30 '30"/>
        <s v="AFNTG  6.875 12/15/27 '24"/>
        <s v="AGENUS ORD"/>
        <s v="AIR TRANSPORT SERVICES GROUP ORD"/>
        <s v="AIRBNB CL A ORD"/>
        <s v="AKAMAI TECHNOLOGIES ORD"/>
        <s v="ALARMCOM HOLDINGS ORD"/>
        <s v="ALB    5.050 06/01/32 '32"/>
        <s v="ALBEMARLE ORD"/>
        <s v="ALBERTSONS COMPANIES CL A ORD"/>
        <s v="ALNYLAM PHARMACEUTICALS ORD"/>
        <s v="ALPHABET CL A ORD"/>
        <s v="ALPHABET CL C ORD"/>
        <s v="ALPHATEC HOLDINGS ORD"/>
        <s v="ALTAIR ENGINEERING CL A ORD"/>
        <s v="ALTC ACQUISITION CL A ORD"/>
        <s v="ALTICE USA CL A ORD"/>
        <s v="AMAZON COM ORD"/>
        <s v="AMBARELLA ORD"/>
        <s v="AMC NETWORKS CL A ORD"/>
        <s v="AMCX   4.250 02/15/29 '24"/>
        <s v="AMCX   4.750 08/01/25 '24"/>
        <s v="AMERICAN AIRLINES GROUP ORD"/>
        <s v="AMERICAN AXLE AND MANUFACTURING ORD"/>
        <s v="AMERICAN ELECTRIC POWER ORD"/>
        <s v="AMERICAN EXPRESS ORD"/>
        <s v="AMERICAN TOWER REIT"/>
        <s v="AMGEN ORD"/>
        <s v="AMICUS THERAPEUTICS ORD"/>
        <s v="AMKOR TECHNOLOGY ORD"/>
        <s v="AMPHASTAR PHARMACEUTICALS ORD"/>
        <s v="AMPLITUDE CL A ORD"/>
        <s v="ANALOG DEVICES ORD"/>
        <s v="ANSYS ORD"/>
        <s v="ANTERO RESOURCES ORD"/>
        <s v="ANYWHERE REAL ESTATE ORD"/>
        <s v="APA    4.250 01/15/30 '29"/>
        <s v="APA    4.375 10/15/28 '28"/>
        <s v="APA ORD"/>
        <s v="APOLLO GLOBAL MANAGEMENT ORD"/>
        <s v="APPLE ORD"/>
        <s v="APPLIED MATERIAL ORD"/>
        <s v="APTIV ORD"/>
        <s v="AR     5.375 03/01/30 '25"/>
        <s v="ARCBEST ORD"/>
        <s v="ARCH RESOURCES CL A ORD"/>
        <s v="ARRAY TECHNOLOGIES ORD"/>
        <s v="ARTIVION ORD"/>
        <s v="ASCENDIS PHARMA ADR REP ORD"/>
        <s v="ASML HOLDING ADR REP ORD"/>
        <s v="ASML HOLDING ORD"/>
        <s v="ASTRAZENECA ADR REP 0.5 ORD"/>
        <s v="ASTRAZENECA ORD"/>
        <s v="AT&amp;T ORD"/>
        <s v="ATSG   4.750 02/01/28 '23"/>
        <s v="ATUS   5.500 04/15/27 '23"/>
        <s v="ATUS   7.500 04/01/28 '23"/>
        <s v="AUTODESK ORD"/>
        <s v="AUTOMATIC DATA PROCESSING ORD"/>
        <s v="AUTOZONE ORD"/>
        <s v="AVANTOR ORD"/>
        <s v="AVGO   3.137 11/15/35 '35"/>
        <s v="AVGO   3.750 02/15/51 '50"/>
        <s v="AVIBM  9.000 12/01/28 '24"/>
        <s v="AVIDXCHANGE HOLDINGS ORD"/>
        <s v="AXL    6.500 04/01/27 '23"/>
        <s v="B AND G FOODS ORD"/>
        <s v="BAKER HUGHES CL A ORD"/>
        <s v="BALLY S ORD"/>
        <s v="BALY   5.625 09/01/29 '24"/>
        <s v="BANK OF AMERICA ORD"/>
        <s v="BAUSCH HEALTH COMPANIES ORD"/>
        <s v="BBD    7.875 04/15/27 '23"/>
        <s v="BC     4.400 09/15/32 '32"/>
        <s v="BC     5.100 04/01/52 '51"/>
        <s v="BELLRING BRANDS ORD"/>
        <s v="BENTLEY SYSTEMS CL B ORD"/>
        <s v="BERKSHIRE HATHAWAY CL B ORD"/>
        <s v="BEST BUY ORD"/>
        <s v="BGS    5.250 09/15/27 '23"/>
        <s v="BHC    9.000 01/30/28 '23"/>
        <s v="BHMUT  7.500 08/01/26 '23"/>
        <s v="BHMUT  7.500 08/01/26 '24"/>
        <s v="BID    7.375 10/15/27 '23"/>
        <s v="BILL HOLDINGS ORD"/>
        <s v="BIOMARIN PHARMACEUTICAL ORD"/>
        <s v="BKI    3.625 09/01/28 '23"/>
        <s v="BLACKLINE ORD"/>
        <s v="BLACKROCK ORD"/>
        <s v="BLACKSTONE ORD"/>
        <s v="BLCKRCK LQDTY T FUND CL INTL MMF"/>
        <s v="BLDR   6.375 06/15/32 '27"/>
        <s v="BLUEPRINT MEDICINES ORD"/>
        <s v="BN     6.350 01/05/34 '33"/>
        <s v="BOEING ORD"/>
        <s v="BOOKING HOLDINGS ORD"/>
        <s v="BREAD FINANCIAL HOLDINGS ORD"/>
        <s v="BRISTOL MYERS SQUIBB ORD"/>
        <s v="BROADCOM ORD"/>
        <s v="BROADRIDGE FINANCIAL SOLUTIONS ORD"/>
        <s v="BROWN FORMAN CL B ORD"/>
        <s v="BRUNSWICK ORD"/>
        <s v="BUILDERS FIRSTSOURCE ORD"/>
        <s v="BX     1.600 03/30/31 '30"/>
        <s v="BX     2.000 01/30/32 '31"/>
        <s v="BX     3.200 01/30/52 '51"/>
        <s v="BX     6.200 04/22/33 '33"/>
        <s v="BZH    7.250 10/15/29 '24"/>
        <s v="CADENCE DESIGN SYSTEMS ORD"/>
        <s v="CAESARS ENTERTAINMENT ORD"/>
        <s v="CALIX NETWORKS ORD"/>
        <s v="CALLON PETROLEUM ORD"/>
        <s v="CAPITAL ONE FINANCIAL ORD"/>
        <s v="CAPRI HOLDINGS ORD"/>
        <s v="CARMAX ORD"/>
        <s v="CARNIVAL ORD"/>
        <s v="CARRIER GLOBAL ORD"/>
        <s v="CARVANA CL A ORD"/>
        <s v="CASEYS GENERAL STORES ORD"/>
        <s v="CASINO 1L TL - Facility"/>
        <s v="CASP   5.875 01/15/27 DFTd"/>
        <s v="CATALENT ORD"/>
        <s v="CATERPILLAR ORD"/>
        <s v="CBL 1L TL - Facility"/>
        <s v="CBOE MKT VOLATILITY IDX"/>
        <s v="CCL    5.750 03/01/27 '26"/>
        <s v="CCOX   7.500 06/01/29 '24"/>
        <s v="CDX.NA.IG.41-V1"/>
        <s v="CELSIUS HOLDINGS ORD"/>
        <s v="CENOVUS ENERGY ORD"/>
        <s v="CENTURY ALUMINUM ORD"/>
        <s v="CERENCE ORD"/>
        <s v="CEREVEL THERAPEUTICS HOLDINGS ORD"/>
        <s v="CERTARA ORD"/>
        <s v="CHARLES SCHWAB ORD"/>
        <s v="CHART INDUSTRIES ORD"/>
        <s v="CHEFS WAREHOUSE ORD"/>
        <s v="CHEMOURS ORD"/>
        <s v="CHESAPEAKE ENERGY ORD"/>
        <s v="CHEVRON ORD"/>
        <s v="CHIPOTLE MEXICAN GRILL ORD"/>
        <s v="CHORD ENERGY ORD"/>
        <s v="CHTR   2.300 02/01/32 '31"/>
        <s v="CHTR   4.500 05/01/32 '26"/>
        <s v="CIGNA ORD"/>
        <s v="Cirque (Spectacle BidCo Holdings) "/>
        <s v="CISCO SYSTEMS ORD"/>
        <s v="CITIGROUP ORD"/>
        <s v="CLEAR CHANNEL OUTDOOR HLDG ORD"/>
        <s v="CLEVELAND CLIFFS ORD"/>
        <s v="CLF    5.875 06/01/27 '24"/>
        <s v="CLOUDFLARE CL A ORD"/>
        <s v="CLX    1.800 05/15/30 '30"/>
        <s v="COCA-COLA ORD"/>
        <s v="COLGATE PALMOLIVE ORD"/>
        <s v="COMCAST CL A ORD"/>
        <s v="COMSTOCK RESOURCES ORD"/>
        <s v="CONCENTRIX ORD"/>
        <s v="CONMED ORD"/>
        <s v="CONOCOPHILLIPS ORD"/>
        <s v="CONSTELLATION BRANDS CL A ORD"/>
        <s v="COSTCO WHOLESALE ORD"/>
        <s v="COTERRA ENERGY ORD"/>
        <s v="COUCHBASE ORD"/>
        <s v="CP     2.450 12/02/31 '31"/>
        <s v="CP     3.000 12/02/41 '41"/>
        <s v="CPE    7.500 06/15/30 '25"/>
        <s v="CQP    3.250 01/31/32 '27"/>
        <s v="CQP    4.000 03/01/31 '26"/>
        <s v="CROCS ORD"/>
        <s v="CROWDSTRIKE HOLDINGS CL A ORD"/>
        <s v="CROWN HOLDINGS ORD"/>
        <s v="CSG SYSTEMS INTERNATIONAL ORD"/>
        <s v="CSGP   2.800 07/15/30 '30"/>
        <s v="CSX ORD"/>
        <s v="CTLT   3.125 02/15/29 '24"/>
        <s v="CURO GROUP HOLDINGS"/>
        <s v="CURO Group Holdings Corp. 7.500% Senior Secured Notes due 2028"/>
        <s v="CUSHMAN AND WAKEFIELD ORD"/>
        <s v="CUTERA ORD"/>
        <s v="CVS HEALTH ORD"/>
        <s v="CWKHD  5.000 05/01/29 '24"/>
        <s v="CWKX   6.750 05/15/28 '24"/>
        <s v="CWKX   8.875 09/01/31 '26"/>
        <s v="CYBER ARK SOFTWARE ORD"/>
        <s v="CYTOKINETICS ORD"/>
        <s v="CZR    4.625 10/15/29 '24"/>
        <s v="D R HORTON ORD"/>
        <s v="DANAHER ORD"/>
        <s v="DARDEN RESTAURANTS ORD"/>
        <s v="DAVITA ORD"/>
        <s v="DAYFORCE ORD"/>
        <s v="DECKERS OUTDOOR ORD"/>
        <s v="DEERE ORD"/>
        <s v="DELL TECHNOLOGIES CL C ORD"/>
        <s v="DESKTOP METAL CL A ORD"/>
        <s v="DEXCOM ORD"/>
        <s v="DISH   5.250 12/01/26 '26"/>
        <s v="DISH   7.375 07/01/28 '24"/>
        <s v="DKS    4.100 01/15/52 '51"/>
        <s v="DLX    8.000 06/01/29 '24"/>
        <s v="DOCUSIGN ORD"/>
        <s v="DOMINOS PIZZA ORD"/>
        <s v="DRI    6.300 10/10/33 '33"/>
        <s v="DUKE ENERGY ORD"/>
        <s v="DYNATRACE ORD"/>
        <s v="DYNAVAX TECHNOLOGIES ORD"/>
        <s v="EAF    4.625 12/15/28 '24"/>
        <s v="EAF    9.875 12/15/28 '25"/>
        <s v="EASTMAN CHEMICAL ORD"/>
        <s v="EATON ORD"/>
        <s v="EBAY ORD"/>
        <s v="ECHOSTAR CL A ORD"/>
        <s v="ELEVANCE HEALTH ORD"/>
        <s v="ELF BEAUTY ORD"/>
        <s v="ELI LILLY ORD"/>
        <s v="EMCOR GROUP ORD"/>
        <s v="ENERGY SELECT SECTOR SPDR ETF"/>
        <s v="ENFUSION CL A ORD"/>
        <s v="ENOVIS ORD"/>
        <s v="ENOVIX ORD"/>
        <s v="ENPHASE ENERGY ORD"/>
        <s v="ENTEGRIS ORD"/>
        <s v="ENVESTNET ORD"/>
        <s v="ENVIRI ORD"/>
        <s v="EOG RESOURCES ORD"/>
        <s v="EQUINIX REIT ORD"/>
        <s v="EQUITABLE HOLDINGS ORD"/>
        <s v="ESPERION THERAPEUTICS ORD"/>
        <s v="ESTEE LAUDER CL A ORD"/>
        <s v="ETSY ORD"/>
        <s v="EVERGY ORD"/>
        <s v="EVOLENT HEALTH CL A ORD"/>
        <s v="EXACT SCIENCES ORD"/>
        <s v="EXPEDIA GROUP ORD"/>
        <s v="EXPEDITORS INTNL OF WASHTN CL A ORD"/>
        <s v="EXXON MOBIL ORD"/>
        <s v="EZCORP CL A NV ORD"/>
        <s v="F      3.250 02/12/32 '31"/>
        <s v="FARO TECHNOLOGIES ORD"/>
        <s v="FASTLY CL A ORD"/>
        <s v="FEDERAL HOME 6.02% NON CUM PERP PRF"/>
        <s v="FEDERAL HOME 6.55% NON CUM PERP PRF"/>
        <s v="FEDERAL HOME 8.375% NON CUM PERP PRF"/>
        <s v="FEDERAL HOME LN MOR NON CUM PERP PRF"/>
        <s v="FEDERAL HOME LN MTG 5.81% NON CUM PR"/>
        <s v="FEDERAL HOME LOAN MORTGAGE 5.81% PRF"/>
        <s v="FEDERAL NATION MOR  8.25% SRS S PRF"/>
        <s v="FEDERL HOME LOAN MRTG 5.57 PERP PRF"/>
        <s v="FI     4.400 07/01/49 '49"/>
        <s v="FISERV ORD"/>
        <s v="FIVE POINT HOLDINGS CL A ORD"/>
        <s v="FL     4.000 10/01/29 '24"/>
        <s v="FNF    2.450 03/15/31 '30"/>
        <s v="FNF    3.200 09/17/51 '51"/>
        <s v="FOR    5.000 03/01/28 '24"/>
        <s v="FORD MOTOR ORD"/>
        <s v="FORTINET ORD"/>
        <s v="FREEPORT MCMORAN ORD"/>
        <s v="FRESHPET ORD"/>
        <s v="GARMIN ORD"/>
        <s v="GENERAC HOLDINGS ORD"/>
        <s v="GENERAL ELECTRIC ORD"/>
        <s v="GENERAL MILLS ORD"/>
        <s v="GENERAL MOTORS ORD"/>
        <s v="GENUINE PARTS ORD"/>
        <s v="GHING  5.625 08/15/29 '24"/>
        <s v="GIBSON BRANDS, INC"/>
        <s v="GILEAD SCIENCES ORD"/>
        <s v="GLOBALFOUNDRIES ORD"/>
        <s v="GM     5.700 Perp     '30 FRN"/>
        <s v="GOLDMAN SACHS GROUP ORD"/>
        <s v="GOODYEAR TIRE AND RUBBER ORD"/>
        <s v="GRANITE CONSTRUCTION ORD"/>
        <s v="GRAY TELEVISION ORD"/>
        <s v="GS     2.383 07/21/32 '31 FRN"/>
        <s v="GS     5.150 05/22/45"/>
        <s v="GT     5.000 05/31/26 '24"/>
        <s v="GT     5.250 07/15/31 '31"/>
        <s v="GT     5.625 04/30/33 '33"/>
        <s v="GTLS   9.500 01/01/31 '26"/>
        <s v="GTNX   4.750 10/15/30 '25"/>
        <s v="GTNX   5.375 11/15/31 '26"/>
        <s v="GUARDANT HEALTH ORD"/>
        <s v="GUIDEWIRE SOFTWARE ORD"/>
        <s v="GXO LOGISTICS ORD"/>
        <s v="HAEMONETICS ORD"/>
        <s v="HALLIBURTON ORD"/>
        <s v="HALOZYME THERAPEUTICS ORD"/>
        <s v="HANCOCK WHITNEY ORD"/>
        <s v="HARLEY DAVIDSON ORD"/>
        <s v="HAWAIIAN HOLDINGS ORD"/>
        <s v="HCA HEALTHCARE ORD"/>
        <s v="HECLA MINING ORD"/>
        <s v="HERBALIFE ORD"/>
        <s v="HERC HOLDINGS ORD"/>
        <s v="HERSHEY FOODS ORD"/>
        <s v="HESS ORD"/>
        <s v="HF SINCLAIR ORD"/>
        <s v="HILTON GRAND VACATIONS ORD"/>
        <s v="HILTON WORLDWIDE HOLDINGS ORD"/>
        <s v="HLF    4.875 06/01/29 '24"/>
        <s v="HOME DEPOT ORD"/>
        <s v="HONEYWELL INTERNATIONAL ORD"/>
        <s v="HP ORD"/>
        <s v="HSC 5.750 07/31/27 '23 "/>
        <s v="HUB GROUP CL A ORD"/>
        <s v="HUNTSMAN ORD"/>
        <s v="ICON ORD"/>
        <s v="IHEARTMEDIA CL A ORD"/>
        <s v="IHTM   8.375 05/01/27 '23"/>
        <s v="ILLINOIS TOOL ORD"/>
        <s v="IMAX ORD"/>
        <s v="IMMUNOGEN ORD"/>
        <s v="IMPINJ ORD"/>
        <s v="INDIE SEMICONDUCTOR CL A ORD"/>
        <s v="INHIBRX ORD"/>
        <s v="INNOVIVA ORD"/>
        <s v="INSMED ORD"/>
        <s v="INSPIRE MEDICAL SYSTEMS ORD"/>
        <s v="INTEGRA LIFESCIENCES HOLDINGS ORD"/>
        <s v="INTEL ORD"/>
        <s v="INTELLIA THERAPEUTICS ORD"/>
        <s v="INTERNATIONAL BUSINESS MACHINES ORD"/>
        <s v="INTERNATIONAL GAME TECHNOLOGY ORD"/>
        <s v="INTUIT ORD"/>
        <s v="INTUITIVE SURGICAL ORD"/>
        <s v="INVSC QQQ TRUST SRS 1 ETF"/>
        <s v="IONIS PHARMACEUTICALS ORD"/>
        <s v="IQVIA HOLDINGS ORD"/>
        <s v="IRHYTHM TECHNOLOGIES ORD"/>
        <s v="IRIDIUM COMMUNICATIONS ORD"/>
        <s v="IRONWOOD PHARMA CL A ORD"/>
        <s v="ISHARES RUSSELL 2000 ETF"/>
        <s v="ITEOS THERAPEUTICS ORD"/>
        <s v="ITRON ORD"/>
        <s v="JB HUNT TRANSPORT SERVICES ORD"/>
        <s v="JD-SW ORD"/>
        <s v="JD.COM ADR REP 2 CL A ORD"/>
        <s v="JELD   4.875 12/15/27 '24"/>
        <s v="JM SMUCKER ORD"/>
        <s v="JOHNSON &amp; JOHNSON ORD"/>
        <s v="JPM    2.580 04/22/32 '31 FRN"/>
        <s v="JPM    2.956 05/13/31 '30 FRN"/>
        <s v="JPM    5.625 08/16/43"/>
        <s v="JPMORGAN CHASE ORD"/>
        <s v="JPMORGAN US TREASURY PLUS CL CAP MMF"/>
        <s v="JWALH 10.250 06/01/26 '22"/>
        <s v="KENVUE ORD"/>
        <s v="KIRBY ORD"/>
        <s v="KLA ORD"/>
        <s v="KOSMOS ENERGY ORD"/>
        <s v="KROGER ORD"/>
        <s v="LAM RESEARCH ORD"/>
        <s v="LANTHEUS HOLDINGS ORD"/>
        <s v="LAS VEGAS SANDS ORD"/>
        <s v="LENNAR CL A ORD"/>
        <s v="LENNOX INTERNATIONAL ORD"/>
        <s v="LIBRTY MEDIA LRTY SIRIUSXM SRS C ORD"/>
        <s v="LINDE ORD"/>
        <s v="LIVE NATION ENTERTAINMENT ORD"/>
        <s v="LKQ ORD"/>
        <s v="LOCKHEED MARTIN ORD"/>
        <s v="LOWE'S COMPANIES ORD"/>
        <s v="LULULEMON ATHLETICA ORD"/>
        <s v="M      5.875 03/15/30 '25"/>
        <s v="MACYS ORD"/>
        <s v="MADRIGAL PHARMACEUTICALS ORD"/>
        <s v="MALLINCKRODT INTERNALTIONAL FINANCE SA"/>
        <s v="MANHATTAN ASSOCIATES ORD"/>
        <s v="MARATHON PETROLEUM ORD"/>
        <s v="MARQETA CL A ORD"/>
        <s v="MARRIOTT INTERNATIONAL CL A ORD"/>
        <s v="MARSH &amp; MCLENNAN ORD"/>
        <s v="MASIMO ORD"/>
        <s v="MASTERCARD CL A ORD"/>
        <s v="MATCH GROUP ORD"/>
        <s v="MCDONALD'S ORD"/>
        <s v="MCKESSON ORD"/>
        <s v="MDC    2.500 01/15/31 '30"/>
        <s v="MDC    3.966 08/06/61 '61"/>
        <s v="MDC HOLDINGS ORD"/>
        <s v="MEDBE  5.250 10/01/29 '24"/>
        <s v="MEDTRONIC ORD"/>
        <s v="MERC   5.125 02/01/29 '24"/>
        <s v="MERCADOLIBRE ORD"/>
        <s v="MERCER INTERNATIONAL ORD"/>
        <s v="MERCK &amp; CO ORD"/>
        <s v="MERIT MEDICAL SYSTEMS ORD"/>
        <s v="MERSANA THERAPEUTICS ORD"/>
        <s v="MESA LABORATORIES ORD"/>
        <s v="META PLATFORMS CL A ORD"/>
        <s v="METLIFE ORD"/>
        <s v="MGM RESORTS INTERNATIONAL ORD"/>
        <s v="MICROCHIP TECHNOLOGY ORD"/>
        <s v="MICRON TECHNOLOGY ORD"/>
        <s v="MICROSOFT ORD"/>
        <s v="MIRUM PHARMACEUTICALS ORD"/>
        <s v="MITEK SYSTEMS ORD"/>
        <s v="MMM    5.700 03/15/37 MTN"/>
        <s v="MNK   14.750 11/14/28 '25"/>
        <s v="MNK PVT "/>
        <s v="MODEL N ORD"/>
        <s v="MODERNA ORD"/>
        <s v="MODIVCARE ORD"/>
        <s v="MODVC  5.000 10/01/29 '24"/>
        <s v="MOLSON COORS BEVERAGE COMPA CL B ORD"/>
        <s v="MONDAYCOM ORD"/>
        <s v="MONDELEZ INTERNATIONAL CL A ORD"/>
        <s v="MONGODB CL A ORD"/>
        <s v="MONSTER BEVERAGE ORD"/>
        <s v="MORGAN STANLEY ORD"/>
        <s v="MORPHIC HOLDING ORD"/>
        <s v="MPW    5.250 08/01/26 '24"/>
        <s v="MS     1.928 04/28/32 '31 MTN"/>
        <s v="MS     2.802 01/25/52 '51 MTN"/>
        <s v="MS     5.250 04/21/34 '33 MTN"/>
        <s v="MS     5.297 04/20/37 '32 FRN"/>
        <s v="MS     5.948 01/19/38 '33 MTN"/>
        <s v="NABORS INDUSTRIES ORD"/>
        <s v="NASDAQ 100 Index"/>
        <s v="NBR    7.500 01/15/28 '24"/>
        <s v="NCINO ORD"/>
        <s v="NETAPP ORD"/>
        <s v="NETFLIX ORD"/>
        <s v="NEVRO ORD"/>
        <s v="NEWMONT ORD"/>
        <s v="NEXSTAR MEDIA GROUP ORD"/>
        <s v="NEXTERA ENERGY ORD"/>
        <s v="NFE    6.750 09/15/25 '24"/>
        <s v="NIKE CL B ORD"/>
        <s v="NORFOLK SOUTHERN ORD"/>
        <s v="NOVAVAX ORD"/>
        <s v="NRG    3.625 02/15/31 '26"/>
        <s v="NRG    3.875 02/15/32 '27"/>
        <s v="NRG    5.750 01/15/28 '24"/>
        <s v="NVIDIA ORD"/>
        <s v="NWDHU  7.875 11/15/25 '24"/>
        <s v="NXP SEMICONDUCTORS ORD"/>
        <s v="O I GLASS ORD"/>
        <s v="O REILLY AUTOMOTIVE ORD"/>
        <s v="OGNX   5.125 04/30/31 '26"/>
        <s v="OMF    4.000 09/15/30 '25"/>
        <s v="OMI    4.500 03/31/29 '24"/>
        <s v="OMI    6.625 04/01/30 '25"/>
        <s v="ON SEMICONDUCTOR ORD"/>
        <s v="OPENDOOR TECHNOLOGIES ORD"/>
        <s v="ORACLE ORD"/>
        <s v="ORGANON ORD"/>
        <s v="ORMAT TECH ORD"/>
        <s v="OWL    3.125 06/10/31 '31"/>
        <s v="OWL    4.125 10/07/51 '51"/>
        <s v="OWL    4.375 02/15/32 '31"/>
        <s v="PAGERDUTY ORD"/>
        <s v="PALANTIR TECHNOLOGIES CL A ORD"/>
        <s v="PALO ALTO NETWORKS ORD"/>
        <s v="PAR TECHNOLOGY ORD"/>
        <s v="PARA   4.375 03/15/43"/>
        <s v="PARA   4.950 05/19/50 '49"/>
        <s v="PARA   6.250 02/28/57 '27 FRN"/>
        <s v="PARA   6.375 03/30/62 '27 FRN"/>
        <s v="PARAMOUNT GLOBAL CL B ORD"/>
        <s v="PARKER HANNIFIN ORD"/>
        <s v="PATK   4.750 05/01/29 '24"/>
        <s v="PAYCHEX ORD"/>
        <s v="PAYPAL HOLDINGS ORD"/>
        <s v="PCG    3.300 08/01/40 '40"/>
        <s v="PCG    3.500 08/01/50 '50"/>
        <s v="PCG    6.150 01/15/33 '32"/>
        <s v="PCG    6.400 06/15/33 '33"/>
        <s v="PCG    6.700 04/01/53 '52"/>
        <s v="PCG    6.750 01/15/53 '52"/>
        <s v="PDD HOLDINGS ADS"/>
        <s v="PEABODY ENERGY ORD"/>
        <s v="PELOTON INTERACTIVE ORD"/>
        <s v="PENN   4.125 07/01/29 '24"/>
        <s v="PENN   5.625 01/15/27 '23"/>
        <s v="PENN ENTERTAINMENT ORD"/>
        <s v="PEPSICO ORD"/>
        <s v="PERFICIENT ORD"/>
        <s v="PERSHING SQUARE TO U COMMON STOCK"/>
        <s v="PFIZER ORD"/>
        <s v="PG&amp;E ORD"/>
        <s v="PHHDG  9.750 10/01/27 '25"/>
        <s v="PHILIP MORRIS INTERNATIONAL ORD"/>
        <s v="PHM    6.000 02/15/35"/>
        <s v="PHM    6.375 05/15/33"/>
        <s v="PII    6.950 03/15/29 '29"/>
        <s v="PIONEER NATURAL RESOURCE ORD"/>
        <s v="PLAINS GP HOLDINGS LMT PART CL A UNT"/>
        <s v="PLIANT THERAPEUTICS ORD"/>
        <s v="PNC FINANCIAL SERVICES GROUP ORD"/>
        <s v="POOL ORD"/>
        <s v="POST HOLDINGS ORD"/>
        <s v="PROCTER &amp; GAMBLE ORD"/>
        <s v="PROGRESSIVE ORD"/>
        <s v="PROLOGIS REIT"/>
        <s v="PROS HOLDINGS ORD"/>
        <s v="PROTAGONIST THERAPEUTICS ORD"/>
        <s v="PTC THERAPEUTICS ORD"/>
        <s v="PUBLIC STORAGE REIT ORD"/>
        <s v="PULTEGROUP ORD"/>
        <s v="QUALCOMM ORD"/>
        <s v="QUALYS ORD"/>
        <s v="RANGE RESOURCES ORD"/>
        <s v="RAPID7 ORD"/>
        <s v="RBLX   3.875 05/01/30 '24"/>
        <s v="RCL    3.700 03/15/28 '27"/>
        <s v="RCL    5.500 04/01/28 '27"/>
        <s v="REGENERON PHARMACEUTICALS ORD"/>
        <s v="REPLIGEN ORD"/>
        <s v="RINGCENTRAL CL A ORD"/>
        <s v="RIVIAN AUTOMOTIVE CL A ORD"/>
        <s v="RLGY   5.250 04/15/30 '25"/>
        <s v="ROBERT HALF ORD"/>
        <s v="ROBLOX CL A ORD"/>
        <s v="ROIVANT SCIENCES ORD"/>
        <s v="ROKU CL A ORD"/>
        <s v="ROSS STORES ORD"/>
        <s v="ROYAL CARIBBEAN GROUP ORD"/>
        <s v="RRC    8.250 01/15/29 '24"/>
        <s v="RTX ORD"/>
        <s v="RUSSELL 2000 INDEX"/>
        <s v="RXSIGHT ORD"/>
        <s v="S&amp;P 500 INDEX"/>
        <s v="S&amp;P GLOBAL ORD"/>
        <s v="SALESFORCE ORD"/>
        <s v="SAMSARA CL A ORD"/>
        <s v="SAREPTA THERAPEUTICS ORD"/>
        <s v="SCHLUMBERGER ORD"/>
        <s v="SEALED AIR ORD"/>
        <s v="SEE    7.250 02/15/31 '26"/>
        <s v="SELECT STR FINANCIAL SELECT SPDR ETF"/>
        <s v="SEMTECH ORD"/>
        <s v="SENTINELONE CL A ORD"/>
        <s v="SERVICENOW ORD"/>
        <s v="SFLY TL Credit Facility"/>
        <s v="SHAKE SHACK CL A ORD"/>
        <s v="SHOALS TECHNOLOGIES GROUP CL A ORD"/>
        <s v="SHOCKWAVE MEDICAL ORD"/>
        <s v="SIRI   3.875 09/01/31 '26"/>
        <s v="SIRIUS XM HOLDINGS ORD"/>
        <s v="SITC   4.700 06/01/27 '27"/>
        <s v="SITIME ORD"/>
        <s v="SM     6.625 01/15/27 '24"/>
        <s v="SM ENERGY ORD"/>
        <s v="SMARTSHEET CL A ORD"/>
        <s v="SMURFIT KAPPA GROUP ORD"/>
        <s v="SNAP CL A ORD"/>
        <s v="SNOWFLAKE CL A ORD"/>
        <s v="SOLAREDGE TECHNOLOGIES ORD"/>
        <s v="SOUTHWEST AIRLINES ORD"/>
        <s v="SOUTHWSTN ENER ORD"/>
        <s v="SOVOS BRANDS ORD"/>
        <s v="SPDR S&amp;P 500 ETF"/>
        <s v="SPHERE ENTERTAINMENT CL A ORD"/>
        <s v="SPIRIT AEROSYSTEMS HLDGS A ORD"/>
        <s v="SPIRIT AIRLINES ORD"/>
        <s v="SPLUNK ORD"/>
        <s v="SPOTIFY TECHNOLOGY ORD"/>
        <s v="SPR    4.600 06/15/28 '28"/>
        <s v="SS AND C TECHNOLOGIES HOLDINGS ORD"/>
        <s v="STARBUCKS ORD"/>
        <s v="STEM ORD"/>
        <s v="STRYKER ORD"/>
        <s v="SUNCOR ENERGY ORD"/>
        <s v="SUPER MICRO COMPUTER ORD"/>
        <s v="SWN    4.750 02/01/32 '27"/>
        <s v="SYNOPSYS ORD"/>
        <s v="T MOBILE US ORD"/>
        <s v="TARGA RESOURCES ORD"/>
        <s v="TARGET ORD"/>
        <s v="TENABLE HOLDINGS ORD"/>
        <s v="TENET HEALTHCARE ORD"/>
        <s v="TERADYNE ORD"/>
        <s v="TESLA ORD"/>
        <s v="TETRA TECH ORD"/>
        <s v="TEVA   4.100 10/01/46"/>
        <s v="TEVA   6.000 04/15/24 '24"/>
        <s v="TEVA   7.875 09/15/29 '29"/>
        <s v="TEVA   8.125 09/15/31 '31"/>
        <s v="TEVA PHARMACEUTICAL IND ORD"/>
        <s v="TEXAS INSTRUMENTS ORD"/>
        <s v="TEXAS ROADHOUSE ORD"/>
        <s v="THC    6.125 10/01/28 '23"/>
        <s v="THE AES CORPORATION"/>
        <s v="THERMO FISHER SCIENTIFIC ORD"/>
        <s v="THO    4.000 10/15/29 '24"/>
        <s v="THOR INDUSTRIES ORD"/>
        <s v="TJX ORD"/>
        <s v="TMUS   4.750 02/01/28 '24"/>
        <s v="TNLXX  4.500 12/01/29 '29"/>
        <s v="TPI COMPOSITES ORD"/>
        <s v="TRACTOR SUPPLY ORD"/>
        <s v="TRADEWEB MARKETS CL A ORD"/>
        <s v="TRANSMEDICS GROUP ORD"/>
        <s v="TRAVEL LEISURE ORD"/>
        <s v="TRAVERE THERAPEUTICS ORD"/>
        <s v="TREASURY PRMR MMF"/>
        <s v="TRUIST FINANCIAL ORD"/>
        <s v="TSN    5.100 09/28/48 '48"/>
        <s v="TWILIO CL A ORD"/>
        <s v="TWLO   3.875 03/15/31 '26"/>
        <s v="TYLER TECHNOLOGIES ORD"/>
        <s v="TYSON FOODS CL A ORD"/>
        <s v="UBER TECHNOLOGIES ORD"/>
        <s v="UIPATH CL A ORD"/>
        <s v="ULTA BEAUTY ORD"/>
        <s v="UNFI   6.750 10/15/28 '23"/>
        <s v="UNION PACIFIC ORD"/>
        <s v="UNITED PARCEL SERVICE CL B ORD"/>
        <s v="UNITED PARKS AND RESORTS ORD"/>
        <s v="UNITED RENTAL ORD"/>
        <s v="UNITEDHEALTH GRP ORD"/>
        <s v="URI    4.875 01/15/28 '24"/>
        <s v="URI    6.000 12/15/29 '25"/>
        <s v="US BANCORP ORD"/>
        <s v="US STEEL ORD"/>
        <s v="USD 4.25% - USD ON SOFR 2024-03-08 - Payer"/>
        <s v="USD 4.50% - USD ON SOFR 2024-03-08 - Payer"/>
        <s v="USD 5.00% - USD ON SOFR 2024-01-31 - Payer"/>
        <s v="USD 5.25% - USD ON SOFR 2024-01-31 - Payer"/>
        <s v="USD 5.50% - USD ON SOFR 2024-01-31 - Payer"/>
        <s v="USD 5.50% - USD ON SOFR 2024-05-13 - Payer"/>
        <s v="USD 5.75% - USD ON SOFR 2024-05-13 - Payer"/>
        <s v="USD ON SOFR"/>
        <s v="UST    1.875 02/15/32"/>
        <s v="UST    1.875 11/15/51"/>
        <s v="UST    2.250 02/15/52"/>
        <s v="UST    2.750 08/15/32"/>
        <s v="UST    2.875 05/15/32"/>
        <s v="UST    2.875 05/15/49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625 05/31/28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0/31/30"/>
        <s v="UST    4.875 11/30/25"/>
        <s v="UTZ BRANDS CL A ORD"/>
        <s v="VALERO ENERGY ORD"/>
        <s v="VARONIS SYSTEMS ORD"/>
        <s v="VERADIGM ORD"/>
        <s v="VERIZON COMMUNICATIONS ORD"/>
        <s v="VERTEX PHARMACEUTICALS ORD"/>
        <s v="VERTIV HOLDINGS CL A ORD"/>
        <s v="VEUGL  9.500 02/01/29 '28"/>
        <s v="VEUGL  9.875 02/01/32 '27"/>
        <s v="VIASAT ORD"/>
        <s v="VICI   4.625 12/01/29 '24"/>
        <s v="VICTORIA S SECRET ORD"/>
        <s v="VIRIDIAN THERAPEUTICS ORD"/>
        <s v="VISA CL A ORD"/>
        <s v="VIZIO HOLDING CL A ORD"/>
        <s v="VSAT   6.500 07/15/28 '24"/>
        <s v="VSCO   4.625 07/15/29 '24"/>
        <s v="VST    6.950 10/15/33 '33"/>
        <s v="VSTO   4.500 03/15/29 '24"/>
        <s v="VVV    3.625 06/15/31 '26"/>
        <s v="VVV    4.250 02/15/30 '25"/>
        <s v="WAFD ORD"/>
        <s v="WALMART ORD"/>
        <s v="WALT DISNEY ORD"/>
        <s v="WARNER BROS. DISCOVERY SRS A ORD"/>
        <s v="WBDX   5.050 03/15/42 '41"/>
        <s v="WELLS FARGO ORD"/>
        <s v="WESTERN ALLIANCE ORD"/>
        <s v="WESTROCK ORD"/>
        <s v="WHIRLPOOL ORD"/>
        <s v="WHR    4.750 02/26/29 '28"/>
        <s v="WIDEOPENWEST ORD"/>
        <s v="WILLIAMS ORD"/>
        <s v="WISDOMTREE ORD"/>
        <s v="WOLFSPEED ORD"/>
        <s v="WOLVERINE WORLD WIDE ORD"/>
        <s v="WORKIVA CL A ORD"/>
        <s v="WWW    4.000 08/15/29 '24"/>
        <s v="WYNN RESORTS ORD"/>
        <s v="X      6.650 06/01/37"/>
        <s v="X      6.875 03/01/29 '24"/>
        <s v="XOMETRY CL A ORD"/>
        <s v="YUM BRANDS ORD"/>
        <s v="ZETA GLOBAL HOLDINGS CL A ORD"/>
        <s v="ZIONS BANCORPORATION ORD"/>
        <s v="ZOOM VIDEO COMMUNICATIONS CL A ORD"/>
        <s v="ZOOMINFO TECHNOLOGIES ORD"/>
        <s v="ZSCALER ORD"/>
      </sharedItems>
    </cacheField>
    <cacheField name="Issuer Ticker" numFmtId="0">
      <sharedItems containsBlank="1" count="515">
        <s v="AALX"/>
        <s v="AAP"/>
        <s v="AAPL"/>
        <s v="ABAGP"/>
        <s v="ABBV"/>
        <s v="ABNB"/>
        <s v="ABT"/>
        <s v="ACCO"/>
        <s v="ACI"/>
        <s v="ACN"/>
        <s v="ADBE"/>
        <s v="ADI"/>
        <s v="ADNT"/>
        <s v="ADPX"/>
        <s v="ADSK"/>
        <s v="AEIS"/>
        <s v="AEP"/>
        <s v="AER"/>
        <s v="AES"/>
        <s v="AFNTG"/>
        <s v="AGA"/>
        <s v="AGEN"/>
        <s v="AKAM"/>
        <s v="ALB"/>
        <s v="ALNY"/>
        <s v="ALRM"/>
        <s v="ALTR"/>
        <s v="AMAT"/>
        <s v="AMBA"/>
        <s v="AMCX"/>
        <s v="AMD"/>
        <s v="AMGN"/>
        <s v="AMKR"/>
        <s v="AMPH"/>
        <s v="AMT"/>
        <s v="AMZN"/>
        <s v="ANSS"/>
        <s v="AORT"/>
        <s v="APA"/>
        <s v="APO"/>
        <s v="APTV"/>
        <s v="AR"/>
        <s v="ARCB"/>
        <s v="ARCH"/>
        <s v="ARRY"/>
        <s v="ASML"/>
        <s v="ASO"/>
        <s v="ATECX"/>
        <s v="ATSG"/>
        <s v="ATUS"/>
        <s v="AVGO"/>
        <s v="AVIBM"/>
        <s v="AVTR"/>
        <s v="AXL"/>
        <s v="AXP"/>
        <s v="AZN"/>
        <s v="AZO"/>
        <s v="BA"/>
        <s v="BAC"/>
        <s v="BALY"/>
        <s v="BBD"/>
        <s v="BBY"/>
        <s v="BC"/>
        <s v="BF"/>
        <s v="BFH"/>
        <s v="BGS"/>
        <s v="BHC"/>
        <s v="BHMUT"/>
        <s v="BID"/>
        <s v="BILLX"/>
        <s v="BKI"/>
        <s v="BKNG"/>
        <s v="BKR"/>
        <s v="BL"/>
        <s v="BLDR"/>
        <s v="BLK"/>
        <s v="BMRN"/>
        <s v="BMY"/>
        <s v="BN"/>
        <s v="BPMC"/>
        <s v="BR"/>
        <s v="BRBR"/>
        <s v="BRK"/>
        <s v="BSY"/>
        <s v="BTU"/>
        <s v="BX"/>
        <s v="BZH"/>
        <s v="C"/>
        <s v="CALX"/>
        <s v="CARRX"/>
        <s v="CASP"/>
        <s v="CASY"/>
        <s v="CAT"/>
        <s v="CBL"/>
        <s v="CC"/>
        <s v="CCK"/>
        <s v="CCL"/>
        <s v="CCOX"/>
        <s v="CDNS"/>
        <s v="CELH"/>
        <s v="CENX"/>
        <s v="CERE"/>
        <s v="CHEF"/>
        <s v="CHK"/>
        <s v="CHRD"/>
        <s v="CHTR"/>
        <s v="CI"/>
        <s v="CIRSO"/>
        <s v="CL"/>
        <s v="CLF"/>
        <s v="CLX"/>
        <s v="CMCSA"/>
        <s v="CMGX"/>
        <s v="CNMD"/>
        <s v="CNXC"/>
        <s v="COF"/>
        <s v="COP"/>
        <s v="COST"/>
        <s v="CP"/>
        <s v="CPE"/>
        <s v="CPRIX"/>
        <s v="CQP"/>
        <s v="CRK"/>
        <s v="CRM"/>
        <s v="CRNC"/>
        <s v="CROX"/>
        <s v="CRWD"/>
        <s v="CSCO"/>
        <s v="CSGP"/>
        <s v="CSGS"/>
        <s v="CSX"/>
        <s v="CTLT"/>
        <s v="CTRA"/>
        <s v="CURO"/>
        <s v="CUTR"/>
        <s v="CVE"/>
        <s v="CVNA"/>
        <s v="CVS"/>
        <s v="CVX"/>
        <s v="CWKHD"/>
        <s v="CWKX"/>
        <s v="CYBG"/>
        <s v="CYTK"/>
        <s v="CZR"/>
        <s v="DAY"/>
        <s v="DE"/>
        <s v="DECK"/>
        <s v="DELL"/>
        <s v="DHI"/>
        <s v="DHR"/>
        <s v="DINO"/>
        <s v="DIS"/>
        <s v="DISH"/>
        <s v="DKS"/>
        <s v="DLX"/>
        <s v="DM"/>
        <s v="DOCU"/>
        <s v="DPZ"/>
        <s v="DRI"/>
        <s v="DT"/>
        <s v="DUK"/>
        <s v="DVA"/>
        <s v="DVAX"/>
        <s v="DXCM"/>
        <s v="EAF"/>
        <s v="EBAY"/>
        <s v="EL"/>
        <s v="ELFX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X"/>
        <s v="ETN"/>
        <s v="ETSY"/>
        <s v="EVH"/>
        <s v="EVRG"/>
        <s v="EXAS"/>
        <s v="EXPD"/>
        <s v="EXPE"/>
        <s v="EZPW"/>
        <s v="F"/>
        <s v="FARO"/>
        <s v="FCX"/>
        <s v="FI"/>
        <s v="FL"/>
        <s v="FMCC"/>
        <s v="FNF"/>
        <s v="FNMA"/>
        <s v="FOLD"/>
        <s v="FOR"/>
        <s v="FPHXX"/>
        <s v="FRPT"/>
        <s v="FSLY"/>
        <s v="FTNT"/>
        <s v="FWONA"/>
        <s v="GBSB"/>
        <s v="GE"/>
        <s v="GFS"/>
        <s v="GHING"/>
        <s v="GHX"/>
        <s v="GILD"/>
        <s v="GIS"/>
        <s v="GM"/>
        <s v="GNRC"/>
        <s v="GOOGL"/>
        <s v="GPC"/>
        <s v="GRMN"/>
        <s v="GS"/>
        <s v="GT"/>
        <s v="GTLS"/>
        <s v="GTNX"/>
        <s v="GVA"/>
        <s v="GWRE"/>
        <s v="GXOL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PQ"/>
        <s v="HRBLF"/>
        <s v="HRI"/>
        <s v="HSY"/>
        <s v="HUBG"/>
        <s v="HUN"/>
        <s v="HWC"/>
        <s v="IART"/>
        <s v="IBM"/>
        <s v="ICLR"/>
        <s v="IGT"/>
        <s v="IHRT"/>
        <s v="IHTM"/>
        <s v="IMAXX"/>
        <s v="INDI"/>
        <s v="INSM"/>
        <s v="INTC"/>
        <s v="INTU"/>
        <s v="INVAX"/>
        <s v="IONS"/>
        <s v="IQV"/>
        <s v="IRDM"/>
        <s v="IRWD"/>
        <s v="ISRG"/>
        <s v="ITRI"/>
        <s v="ITW"/>
        <s v="IWM"/>
        <s v="JBHT"/>
        <s v="JDCOM"/>
        <s v="JELD"/>
        <s v="JNJ"/>
        <s v="JPM"/>
        <s v="JWALH"/>
        <s v="KENUE"/>
        <s v="KEX"/>
        <s v="KLAC"/>
        <s v="KMX"/>
        <s v="KO"/>
        <s v="KOS"/>
        <s v="KR"/>
        <s v="LEN"/>
        <s v="LII"/>
        <s v="LIN"/>
        <s v="LKQ"/>
        <s v="LLY"/>
        <s v="LMT"/>
        <s v="LNTH"/>
        <s v="LOW"/>
        <s v="LRCX"/>
        <s v="LULU"/>
        <s v="LUV"/>
        <s v="LVS"/>
        <s v="LYV"/>
        <s v="M"/>
        <s v="MA"/>
        <s v="MANH"/>
        <s v="MAR"/>
        <s v="MASIX"/>
        <s v="MCD"/>
        <s v="MCHP"/>
        <s v="MCK"/>
        <s v="MDB"/>
        <s v="MDC"/>
        <s v="MDGL"/>
        <s v="MDLZ"/>
        <s v="MDRX"/>
        <s v="MDT"/>
        <s v="MEDBE"/>
        <s v="MELI"/>
        <s v="MERC"/>
        <s v="MET"/>
        <s v="META"/>
        <s v="MGM"/>
        <s v="MIRM"/>
        <s v="MITK"/>
        <s v="MLAB"/>
        <s v="MMC"/>
        <s v="MMM"/>
        <s v="MMSI"/>
        <s v="MNK"/>
        <s v="MNST"/>
        <s v="MODN"/>
        <s v="MODV"/>
        <s v="MODVC"/>
        <s v="MPCXX"/>
        <s v="MPW"/>
        <s v="MRK"/>
        <s v="MRNA"/>
        <s v="MS"/>
        <s v="MSFT"/>
        <s v="MTCH"/>
        <s v="MU"/>
        <s v="NBR"/>
        <s v="NEE"/>
        <s v="NEM"/>
        <s v="NET"/>
        <s v="NFE"/>
        <s v="NFLX"/>
        <s v="NKE"/>
        <s v="NOW"/>
        <s v="NRG"/>
        <s v="NSC"/>
        <s v="NTAP"/>
        <s v="NTLA"/>
        <s v="NVAXX"/>
        <s v="NVDA"/>
        <s v="NVRI"/>
        <s v="NVRO"/>
        <s v="NWDHU"/>
        <s v="NXPI"/>
        <s v="NXST"/>
        <s v="OGNX"/>
        <s v="OI"/>
        <s v="OMF"/>
        <s v="OMI"/>
        <s v="ON"/>
        <s v="OPEN"/>
        <s v="ORAX"/>
        <s v="ORCL"/>
        <s v="ORLY"/>
        <s v="OWL"/>
        <s v="PAGP"/>
        <s v="PANW"/>
        <s v="PARA"/>
        <s v="PARX"/>
        <s v="PATH"/>
        <s v="PATK"/>
        <s v="PAYX"/>
        <s v="PCG"/>
        <s v="PDD"/>
        <s v="PDX"/>
        <s v="PENN"/>
        <s v="PEP"/>
        <s v="PFE"/>
        <s v="PG"/>
        <s v="PGR"/>
        <s v="PH"/>
        <s v="PHHDG"/>
        <s v="PHM"/>
        <s v="PI"/>
        <s v="PII"/>
        <s v="PLD"/>
        <s v="PLTR"/>
        <s v="PM"/>
        <s v="PNC"/>
        <s v="POOLX"/>
        <s v="POST"/>
        <s v="PRFT"/>
        <s v="PROX"/>
        <s v="PSA"/>
        <s v="PTCT"/>
        <s v="PTON"/>
        <s v="PXD"/>
        <s v="PYPL"/>
        <s v="QCOM"/>
        <s v="QQQ"/>
        <s v="RBLX"/>
        <s v="RCL"/>
        <s v="REGN"/>
        <s v="RGEN"/>
        <s v="RHI"/>
        <s v="RIVN"/>
        <s v="RLGY"/>
        <s v="RNG"/>
        <s v="ROKU"/>
        <s v="ROST"/>
        <s v="RPD"/>
        <s v="RRC"/>
        <s v="RTX"/>
        <s v="SATSX"/>
        <s v="SAVEX"/>
        <s v="SBUX"/>
        <s v="SCHW"/>
        <s v="SEAS"/>
        <s v="SEDG"/>
        <s v="SEE"/>
        <s v="SHAK"/>
        <s v="SIRI"/>
        <s v="SITC"/>
        <s v="SJM"/>
        <s v="SKG"/>
        <s v="SLB"/>
        <s v="SM"/>
        <s v="SMARY"/>
        <s v="SMCI"/>
        <s v="SMTC"/>
        <s v="SNAP"/>
        <s v="SNOWY"/>
        <s v="SNPS"/>
        <s v="SOVO"/>
        <s v="SPGI"/>
        <s v="SPHR"/>
        <s v="SPLK"/>
        <s v="SPOT"/>
        <s v="SPR"/>
        <s v="SPY"/>
        <s v="SRPTX"/>
        <s v="SSNC"/>
        <s v="STEM"/>
        <s v="STZ"/>
        <s v="SU"/>
        <s v="SWAV"/>
        <s v="SWN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XX"/>
        <s v="TPIC"/>
        <s v="TRGP"/>
        <s v="TSCOX"/>
        <s v="TSLA"/>
        <s v="TSN"/>
        <s v="TTEK"/>
        <s v="TVTX"/>
        <s v="TW"/>
        <s v="TWLO"/>
        <s v="TXN"/>
        <s v="TXRH"/>
        <s v="TYL"/>
        <s v="UBER"/>
        <s v="ULTA"/>
        <s v="UNFI"/>
        <s v="UNH"/>
        <s v="UNP"/>
        <s v="UPS"/>
        <s v="URI"/>
        <s v="USB"/>
        <s v="UST"/>
        <s v="UTZ"/>
        <s v="V"/>
        <s v="VEUGL"/>
        <s v="VICI"/>
        <s v="VLO"/>
        <s v="VRNS"/>
        <s v="VRTX"/>
        <s v="VRTXX"/>
        <s v="VSAT"/>
        <s v="VSCO"/>
        <s v="VST"/>
        <s v="VSTO"/>
        <s v="VVV"/>
        <s v="VZ"/>
        <s v="WAFD"/>
        <s v="WAL"/>
        <s v="WBDX"/>
        <s v="WFC"/>
        <s v="WHR"/>
        <s v="WK"/>
        <s v="WMB"/>
        <s v="WMT"/>
        <s v="WOLF"/>
        <s v="WOWXX"/>
        <s v="WRK"/>
        <s v="WT"/>
        <s v="WWW"/>
        <s v="WYNN"/>
        <s v="X"/>
        <s v="XLE"/>
        <s v="XLF"/>
        <s v="XMTR"/>
        <s v="XOM"/>
        <s v="YUM"/>
        <s v="ZION"/>
        <s v="ZM"/>
        <s v="ZOMTE"/>
        <s v="ZS"/>
        <m/>
      </sharedItems>
    </cacheField>
    <cacheField name="Instrument Type" numFmtId="0">
      <sharedItems count="11">
        <s v="Bond"/>
        <s v="CDS"/>
        <s v="Credit Default Swaption"/>
        <s v="Credit Facility"/>
        <s v="Equity"/>
        <s v="Future"/>
        <s v="Interest Rate Swap"/>
        <s v="Listed Option"/>
        <s v="OTC Option"/>
        <s v="Swaption"/>
        <s v="Warrant"/>
      </sharedItems>
    </cacheField>
    <cacheField name="Instrument Subtype" numFmtId="0">
      <sharedItems count="21">
        <s v="ADR"/>
        <s v="Bond Future"/>
        <s v="CDS"/>
        <s v="Convertible Bond"/>
        <s v="Corporate Bond"/>
        <s v="Credit Index Swaption"/>
        <s v="Equity"/>
        <s v="Equity Option"/>
        <s v="Exchange Traded Fund"/>
        <s v="Govt/Treasury/Central Bank"/>
        <s v="Index Future"/>
        <s v="Index Option"/>
        <s v="Mutual Fund"/>
        <s v="OTC Equity Option"/>
        <s v="Overnight Interest Rate Swap"/>
        <s v="Preferred"/>
        <s v="Private Equity"/>
        <s v="REIT"/>
        <s v="Swaption"/>
        <s v="Term Loan"/>
        <s v="Warrant"/>
      </sharedItems>
    </cacheField>
    <cacheField name="Security Type" numFmtId="0">
      <sharedItems count="22">
        <s v="ADR"/>
        <s v="Bond Future"/>
        <s v="CDS"/>
        <s v="Convertible Bond"/>
        <s v="Corporate Bond"/>
        <s v="Credit Index Swaption"/>
        <s v="Equity"/>
        <s v="Equity Call"/>
        <s v="Equity Put"/>
        <s v="Exchange Traded Fund"/>
        <s v="Govt/Treasury/Central Bank"/>
        <s v="Index Future"/>
        <s v="Index Option"/>
        <s v="Mutual Fund"/>
        <s v="OTC Equity Option"/>
        <s v="Overnight Interest Rate Swap"/>
        <s v="Preferred"/>
        <s v="Private Equity"/>
        <s v="REIT"/>
        <s v="Swaption"/>
        <s v="Term Loan"/>
        <s v="Warrant"/>
      </sharedItems>
    </cacheField>
    <cacheField name="Option Type" numFmtId="0">
      <sharedItems containsBlank="1" count="3">
        <s v="Call"/>
        <s v="Put"/>
        <m/>
      </sharedItems>
    </cacheField>
    <cacheField name="Instrument Id" numFmtId="0">
      <sharedItems containsSemiMixedTypes="0" containsString="0" containsNumber="1" containsInteger="1" minValue="285" maxValue="191246438" count="1913">
        <n v="285"/>
        <n v="1476"/>
        <n v="3112"/>
        <n v="3162"/>
        <n v="3693"/>
        <n v="3938"/>
        <n v="4014"/>
        <n v="5233"/>
        <n v="6469"/>
        <n v="6477"/>
        <n v="8501"/>
        <n v="8528"/>
        <n v="8801"/>
        <n v="9395"/>
        <n v="11261"/>
        <n v="11617"/>
        <n v="12515"/>
        <n v="13224"/>
        <n v="15035"/>
        <n v="15099"/>
        <n v="15493"/>
        <n v="15988"/>
        <n v="16713"/>
        <n v="17241"/>
        <n v="17282"/>
        <n v="18449"/>
        <n v="19610"/>
        <n v="20279"/>
        <n v="20486"/>
        <n v="20820"/>
        <n v="20969"/>
        <n v="21830"/>
        <n v="21952"/>
        <n v="22998"/>
        <n v="24817"/>
        <n v="25357"/>
        <n v="25617"/>
        <n v="25996"/>
        <n v="29511"/>
        <n v="29838"/>
        <n v="30154"/>
        <n v="31590"/>
        <n v="31820"/>
        <n v="32445"/>
        <n v="33002"/>
        <n v="33535"/>
        <n v="34082"/>
        <n v="34136"/>
        <n v="34520"/>
        <n v="35749"/>
        <n v="36048"/>
        <n v="36479"/>
        <n v="36659"/>
        <n v="37069"/>
        <n v="37512"/>
        <n v="38353"/>
        <n v="39079"/>
        <n v="39425"/>
        <n v="41597"/>
        <n v="42912"/>
        <n v="43313"/>
        <n v="43391"/>
        <n v="43638"/>
        <n v="44336"/>
        <n v="44398"/>
        <n v="44677"/>
        <n v="44994"/>
        <n v="46158"/>
        <n v="46492"/>
        <n v="49174"/>
        <n v="49926"/>
        <n v="49940"/>
        <n v="50654"/>
        <n v="50739"/>
        <n v="51467"/>
        <n v="52260"/>
        <n v="53065"/>
        <n v="53796"/>
        <n v="54217"/>
        <n v="54491"/>
        <n v="54725"/>
        <n v="55457"/>
        <n v="55712"/>
        <n v="55982"/>
        <n v="56181"/>
        <n v="56451"/>
        <n v="56972"/>
        <n v="57198"/>
        <n v="59195"/>
        <n v="61783"/>
        <n v="61825"/>
        <n v="62215"/>
        <n v="62678"/>
        <n v="63347"/>
        <n v="63418"/>
        <n v="64101"/>
        <n v="65949"/>
        <n v="66493"/>
        <n v="67069"/>
        <n v="67286"/>
        <n v="68620"/>
        <n v="69436"/>
        <n v="69660"/>
        <n v="70185"/>
        <n v="70412"/>
        <n v="70435"/>
        <n v="70631"/>
        <n v="71041"/>
        <n v="71259"/>
        <n v="71527"/>
        <n v="71949"/>
        <n v="72668"/>
        <n v="72784"/>
        <n v="73351"/>
        <n v="74381"/>
        <n v="75169"/>
        <n v="76249"/>
        <n v="76444"/>
        <n v="76598"/>
        <n v="76853"/>
        <n v="76883"/>
        <n v="77662"/>
        <n v="77951"/>
        <n v="79791"/>
        <n v="80346"/>
        <n v="80806"/>
        <n v="81116"/>
        <n v="81153"/>
        <n v="84045"/>
        <n v="84051"/>
        <n v="84350"/>
        <n v="84837"/>
        <n v="85449"/>
        <n v="85769"/>
        <n v="86945"/>
        <n v="87203"/>
        <n v="87281"/>
        <n v="88241"/>
        <n v="88850"/>
        <n v="89323"/>
        <n v="89881"/>
        <n v="91383"/>
        <n v="91511"/>
        <n v="91953"/>
        <n v="92115"/>
        <n v="92410"/>
        <n v="92875"/>
        <n v="94819"/>
        <n v="95386"/>
        <n v="96370"/>
        <n v="98202"/>
        <n v="98985"/>
        <n v="99638"/>
        <n v="101191"/>
        <n v="102894"/>
        <n v="104450"/>
        <n v="107683"/>
        <n v="108875"/>
        <n v="109007"/>
        <n v="109354"/>
        <n v="109366"/>
        <n v="109799"/>
        <n v="110032"/>
        <n v="110345"/>
        <n v="110611"/>
        <n v="111578"/>
        <n v="112137"/>
        <n v="112222"/>
        <n v="112277"/>
        <n v="112731"/>
        <n v="114725"/>
        <n v="116395"/>
        <n v="116620"/>
        <n v="117081"/>
        <n v="117317"/>
        <n v="117404"/>
        <n v="119031"/>
        <n v="119128"/>
        <n v="119442"/>
        <n v="121427"/>
        <n v="122763"/>
        <n v="124460"/>
        <n v="127174"/>
        <n v="127182"/>
        <n v="127703"/>
        <n v="128044"/>
        <n v="128159"/>
        <n v="128917"/>
        <n v="128960"/>
        <n v="129191"/>
        <n v="130264"/>
        <n v="130598"/>
        <n v="131299"/>
        <n v="131380"/>
        <n v="131526"/>
        <n v="132090"/>
        <n v="132505"/>
        <n v="132901"/>
        <n v="133359"/>
        <n v="133734"/>
        <n v="134016"/>
        <n v="134522"/>
        <n v="134693"/>
        <n v="134733"/>
        <n v="135987"/>
        <n v="137160"/>
        <n v="137692"/>
        <n v="139363"/>
        <n v="139558"/>
        <n v="142970"/>
        <n v="143833"/>
        <n v="144973"/>
        <n v="145631"/>
        <n v="147802"/>
        <n v="148083"/>
        <n v="148373"/>
        <n v="148641"/>
        <n v="1225834"/>
        <n v="1226028"/>
        <n v="1226094"/>
        <n v="1226108"/>
        <n v="1226213"/>
        <n v="1226542"/>
        <n v="1226595"/>
        <n v="1226596"/>
        <n v="1226613"/>
        <n v="1226658"/>
        <n v="1226660"/>
        <n v="1226682"/>
        <n v="1226739"/>
        <n v="1226791"/>
        <n v="1226895"/>
        <n v="1226921"/>
        <n v="1227201"/>
        <n v="1227419"/>
        <n v="1227538"/>
        <n v="1227658"/>
        <n v="1227856"/>
        <n v="1227876"/>
        <n v="1228008"/>
        <n v="1228062"/>
        <n v="1228102"/>
        <n v="1228157"/>
        <n v="1228313"/>
        <n v="1228318"/>
        <n v="1228347"/>
        <n v="1228472"/>
        <n v="1228486"/>
        <n v="1228751"/>
        <n v="1228765"/>
        <n v="1228791"/>
        <n v="1228794"/>
        <n v="1229008"/>
        <n v="1229026"/>
        <n v="1229517"/>
        <n v="1229543"/>
        <n v="1229549"/>
        <n v="1229559"/>
        <n v="1229608"/>
        <n v="1229623"/>
        <n v="1232552"/>
        <n v="1232867"/>
        <n v="1273549"/>
        <n v="1275965"/>
        <n v="1299203"/>
        <n v="1308550"/>
        <n v="1308553"/>
        <n v="1308631"/>
        <n v="1308691"/>
        <n v="1308723"/>
        <n v="1308731"/>
        <n v="1308734"/>
        <n v="1308804"/>
        <n v="1308881"/>
        <n v="1308902"/>
        <n v="1308982"/>
        <n v="1309050"/>
        <n v="1309052"/>
        <n v="1309070"/>
        <n v="1309303"/>
        <n v="1309324"/>
        <n v="1309506"/>
        <n v="1309553"/>
        <n v="1324663"/>
        <n v="1335576"/>
        <n v="1335844"/>
        <n v="1338570"/>
        <n v="2331958"/>
        <n v="2412655"/>
        <n v="2461618"/>
        <n v="2480554"/>
        <n v="2558065"/>
        <n v="2571757"/>
        <n v="2887261"/>
        <n v="2976870"/>
        <n v="3173791"/>
        <n v="3235527"/>
        <n v="3296673"/>
        <n v="3297414"/>
        <n v="3440302"/>
        <n v="3445397"/>
        <n v="3960033"/>
        <n v="4160379"/>
        <n v="4460917"/>
        <n v="4562676"/>
        <n v="4999496"/>
        <n v="5118957"/>
        <n v="5245944"/>
        <n v="5259582"/>
        <n v="5896738"/>
        <n v="5912603"/>
        <n v="5942317"/>
        <n v="6520592"/>
        <n v="10130440"/>
        <n v="10130631"/>
        <n v="10130689"/>
        <n v="11613681"/>
        <n v="11730417"/>
        <n v="12504745"/>
        <n v="12561613"/>
        <n v="12986040"/>
        <n v="13066068"/>
        <n v="14005824"/>
        <n v="14284315"/>
        <n v="14374566"/>
        <n v="15524598"/>
        <n v="17239561"/>
        <n v="17612468"/>
        <n v="18126922"/>
        <n v="18413887"/>
        <n v="18649129"/>
        <n v="18850504"/>
        <n v="19536959"/>
        <n v="21144572"/>
        <n v="21600161"/>
        <n v="22271839"/>
        <n v="22429361"/>
        <n v="23576441"/>
        <n v="23892565"/>
        <n v="24483795"/>
        <n v="25348877"/>
        <n v="25618714"/>
        <n v="26970025"/>
        <n v="27216538"/>
        <n v="27225800"/>
        <n v="28263800"/>
        <n v="30148822"/>
        <n v="30540968"/>
        <n v="31008374"/>
        <n v="31651840"/>
        <n v="32380413"/>
        <n v="32696603"/>
        <n v="33546112"/>
        <n v="33605387"/>
        <n v="33774850"/>
        <n v="34076839"/>
        <n v="34819663"/>
        <n v="36704926"/>
        <n v="37330629"/>
        <n v="37565381"/>
        <n v="38198242"/>
        <n v="38632134"/>
        <n v="39005089"/>
        <n v="39005103"/>
        <n v="40438164"/>
        <n v="40478693"/>
        <n v="40982140"/>
        <n v="41549919"/>
        <n v="41910729"/>
        <n v="43464706"/>
        <n v="43464710"/>
        <n v="45240545"/>
        <n v="45741286"/>
        <n v="46026167"/>
        <n v="46782277"/>
        <n v="47176777"/>
        <n v="47292018"/>
        <n v="47700641"/>
        <n v="47750265"/>
        <n v="48006348"/>
        <n v="48248661"/>
        <n v="53463818"/>
        <n v="53949715"/>
        <n v="55654668"/>
        <n v="55680414"/>
        <n v="57586312"/>
        <n v="58092644"/>
        <n v="58330133"/>
        <n v="58366756"/>
        <n v="58366760"/>
        <n v="58607291"/>
        <n v="58667528"/>
        <n v="58799860"/>
        <n v="59540185"/>
        <n v="59965434"/>
        <n v="60276195"/>
        <n v="60305184"/>
        <n v="60492663"/>
        <n v="60956813"/>
        <n v="62196244"/>
        <n v="63153067"/>
        <n v="63856898"/>
        <n v="64431518"/>
        <n v="65420510"/>
        <n v="66220722"/>
        <n v="66655744"/>
        <n v="66867103"/>
        <n v="67222988"/>
        <n v="67461662"/>
        <n v="68326261"/>
        <n v="68708437"/>
        <n v="69932465"/>
        <n v="70278018"/>
        <n v="70717500"/>
        <n v="71234969"/>
        <n v="71900652"/>
        <n v="72383676"/>
        <n v="73839844"/>
        <n v="74091718"/>
        <n v="74820289"/>
        <n v="75043589"/>
        <n v="75470797"/>
        <n v="76030460"/>
        <n v="76119300"/>
        <n v="76398888"/>
        <n v="76852055"/>
        <n v="76867716"/>
        <n v="77745514"/>
        <n v="77745549"/>
        <n v="79147457"/>
        <n v="79754970"/>
        <n v="79778741"/>
        <n v="80158150"/>
        <n v="80418296"/>
        <n v="81786638"/>
        <n v="82036007"/>
        <n v="82968670"/>
        <n v="83778827"/>
        <n v="83858112"/>
        <n v="84271150"/>
        <n v="86998778"/>
        <n v="87332647"/>
        <n v="87772518"/>
        <n v="88500556"/>
        <n v="88538160"/>
        <n v="88559699"/>
        <n v="88880193"/>
        <n v="88880195"/>
        <n v="89410642"/>
        <n v="89735371"/>
        <n v="89735545"/>
        <n v="89957618"/>
        <n v="89957632"/>
        <n v="90783745"/>
        <n v="91345907"/>
        <n v="91562816"/>
        <n v="91638482"/>
        <n v="92347474"/>
        <n v="93176651"/>
        <n v="93810693"/>
        <n v="94160348"/>
        <n v="95410783"/>
        <n v="95685743"/>
        <n v="95779302"/>
        <n v="95854805"/>
        <n v="96962655"/>
        <n v="97026901"/>
        <n v="98701365"/>
        <n v="99400457"/>
        <n v="99460490"/>
        <n v="100506376"/>
        <n v="102081452"/>
        <n v="102768107"/>
        <n v="104000044"/>
        <n v="104316091"/>
        <n v="104729204"/>
        <n v="104815336"/>
        <n v="104892070"/>
        <n v="105093563"/>
        <n v="106210095"/>
        <n v="107394539"/>
        <n v="107929828"/>
        <n v="109315216"/>
        <n v="109346038"/>
        <n v="109599893"/>
        <n v="109601312"/>
        <n v="109824667"/>
        <n v="110025529"/>
        <n v="111285338"/>
        <n v="111285339"/>
        <n v="111310349"/>
        <n v="111722800"/>
        <n v="111748362"/>
        <n v="111753462"/>
        <n v="111807508"/>
        <n v="113485108"/>
        <n v="113556123"/>
        <n v="114120676"/>
        <n v="114146011"/>
        <n v="114392809"/>
        <n v="114545128"/>
        <n v="114912880"/>
        <n v="115040512"/>
        <n v="115423175"/>
        <n v="115801284"/>
        <n v="115888428"/>
        <n v="116041970"/>
        <n v="116539753"/>
        <n v="116583413"/>
        <n v="117315023"/>
        <n v="117381699"/>
        <n v="117704469"/>
        <n v="119199492"/>
        <n v="119337964"/>
        <n v="119338636"/>
        <n v="119468564"/>
        <n v="119555957"/>
        <n v="119561891"/>
        <n v="120302319"/>
        <n v="120448691"/>
        <n v="120580625"/>
        <n v="120590585"/>
        <n v="120900493"/>
        <n v="120900497"/>
        <n v="121863942"/>
        <n v="121966869"/>
        <n v="122062035"/>
        <n v="122075831"/>
        <n v="122877278"/>
        <n v="122896641"/>
        <n v="122896694"/>
        <n v="123181044"/>
        <n v="123951166"/>
        <n v="124003201"/>
        <n v="124017994"/>
        <n v="124018073"/>
        <n v="124305274"/>
        <n v="125055253"/>
        <n v="125145675"/>
        <n v="125215537"/>
        <n v="125216243"/>
        <n v="125664168"/>
        <n v="126097575"/>
        <n v="126240694"/>
        <n v="126384222"/>
        <n v="126722590"/>
        <n v="126916070"/>
        <n v="126916092"/>
        <n v="127080765"/>
        <n v="127642648"/>
        <n v="127923636"/>
        <n v="128070659"/>
        <n v="128232582"/>
        <n v="128321723"/>
        <n v="128549449"/>
        <n v="128549886"/>
        <n v="128550681"/>
        <n v="128550682"/>
        <n v="128609394"/>
        <n v="128726707"/>
        <n v="129360415"/>
        <n v="130217564"/>
        <n v="130321621"/>
        <n v="130414556"/>
        <n v="130570840"/>
        <n v="130695076"/>
        <n v="130845161"/>
        <n v="130997504"/>
        <n v="131037684"/>
        <n v="131262362"/>
        <n v="131419045"/>
        <n v="131428465"/>
        <n v="131428476"/>
        <n v="131506689"/>
        <n v="131506693"/>
        <n v="131794789"/>
        <n v="131954675"/>
        <n v="131973993"/>
        <n v="132114851"/>
        <n v="132194832"/>
        <n v="132207471"/>
        <n v="132243587"/>
        <n v="132284703"/>
        <n v="133115437"/>
        <n v="133521567"/>
        <n v="133527388"/>
        <n v="133527390"/>
        <n v="133527403"/>
        <n v="133527654"/>
        <n v="133527986"/>
        <n v="133530585"/>
        <n v="133530879"/>
        <n v="133531577"/>
        <n v="133532119"/>
        <n v="133532331"/>
        <n v="133532422"/>
        <n v="133532424"/>
        <n v="133533266"/>
        <n v="133533446"/>
        <n v="133533662"/>
        <n v="133533663"/>
        <n v="133533664"/>
        <n v="133533665"/>
        <n v="133533690"/>
        <n v="133533695"/>
        <n v="133533699"/>
        <n v="133534166"/>
        <n v="133534637"/>
        <n v="133534651"/>
        <n v="133536290"/>
        <n v="133536856"/>
        <n v="133537439"/>
        <n v="133537458"/>
        <n v="133537609"/>
        <n v="133538165"/>
        <n v="133538266"/>
        <n v="133538452"/>
        <n v="133538502"/>
        <n v="133538517"/>
        <n v="133538742"/>
        <n v="133538999"/>
        <n v="133539011"/>
        <n v="133539486"/>
        <n v="133539697"/>
        <n v="133539698"/>
        <n v="133540913"/>
        <n v="133541184"/>
        <n v="133541185"/>
        <n v="133541406"/>
        <n v="133541791"/>
        <n v="133542634"/>
        <n v="133542648"/>
        <n v="133543038"/>
        <n v="133543040"/>
        <n v="133543164"/>
        <n v="133543433"/>
        <n v="133543536"/>
        <n v="133543606"/>
        <n v="133543614"/>
        <n v="133543704"/>
        <n v="133543721"/>
        <n v="133544373"/>
        <n v="133544709"/>
        <n v="133544870"/>
        <n v="133544878"/>
        <n v="133544883"/>
        <n v="133544911"/>
        <n v="133545590"/>
        <n v="133545597"/>
        <n v="133546250"/>
        <n v="133546351"/>
        <n v="133546683"/>
        <n v="133546806"/>
        <n v="133546816"/>
        <n v="133546817"/>
        <n v="133547150"/>
        <n v="133547170"/>
        <n v="133547430"/>
        <n v="133547543"/>
        <n v="133547561"/>
        <n v="133548554"/>
        <n v="133548689"/>
        <n v="133549538"/>
        <n v="133549552"/>
        <n v="133550220"/>
        <n v="133550233"/>
        <n v="133550624"/>
        <n v="133550642"/>
        <n v="133550694"/>
        <n v="133550872"/>
        <n v="133550873"/>
        <n v="133550883"/>
        <n v="133550884"/>
        <n v="133550963"/>
        <n v="133550971"/>
        <n v="133551507"/>
        <n v="133552394"/>
        <n v="133552408"/>
        <n v="133552653"/>
        <n v="133552664"/>
        <n v="133553092"/>
        <n v="133553110"/>
        <n v="133553133"/>
        <n v="133553148"/>
        <n v="133553589"/>
        <n v="133553598"/>
        <n v="133554062"/>
        <n v="133554638"/>
        <n v="133555075"/>
        <n v="133555522"/>
        <n v="133555533"/>
        <n v="133555759"/>
        <n v="133556851"/>
        <n v="133557089"/>
        <n v="133557935"/>
        <n v="133559411"/>
        <n v="133560149"/>
        <n v="133561396"/>
        <n v="133561483"/>
        <n v="133561495"/>
        <n v="133561968"/>
        <n v="133562974"/>
        <n v="133563053"/>
        <n v="133563067"/>
        <n v="133564041"/>
        <n v="133564051"/>
        <n v="133564052"/>
        <n v="133564078"/>
        <n v="133564079"/>
        <n v="133564080"/>
        <n v="133564082"/>
        <n v="133564779"/>
        <n v="133566249"/>
        <n v="133566260"/>
        <n v="133566880"/>
        <n v="133566891"/>
        <n v="133568575"/>
        <n v="133568626"/>
        <n v="133653320"/>
        <n v="133654020"/>
        <n v="133654062"/>
        <n v="133654107"/>
        <n v="133654130"/>
        <n v="133654376"/>
        <n v="133654408"/>
        <n v="133654482"/>
        <n v="133667828"/>
        <n v="133717547"/>
        <n v="133717563"/>
        <n v="133897017"/>
        <n v="133897270"/>
        <n v="133897291"/>
        <n v="133898636"/>
        <n v="133898746"/>
        <n v="133899368"/>
        <n v="133899521"/>
        <n v="133900709"/>
        <n v="133901599"/>
        <n v="133902188"/>
        <n v="133902855"/>
        <n v="133902960"/>
        <n v="133903879"/>
        <n v="133903881"/>
        <n v="133904028"/>
        <n v="133904615"/>
        <n v="133904689"/>
        <n v="133905229"/>
        <n v="133905404"/>
        <n v="133905715"/>
        <n v="133905944"/>
        <n v="133906594"/>
        <n v="133906606"/>
        <n v="133906832"/>
        <n v="133907043"/>
        <n v="133907152"/>
        <n v="133907441"/>
        <n v="133907535"/>
        <n v="133910366"/>
        <n v="133932865"/>
        <n v="134040341"/>
        <n v="134040344"/>
        <n v="134072227"/>
        <n v="134072246"/>
        <n v="134072320"/>
        <n v="134072836"/>
        <n v="134073300"/>
        <n v="134074746"/>
        <n v="134076435"/>
        <n v="134080656"/>
        <n v="134082340"/>
        <n v="134082355"/>
        <n v="134082447"/>
        <n v="134083410"/>
        <n v="134084940"/>
        <n v="134086907"/>
        <n v="134087025"/>
        <n v="134251023"/>
        <n v="134326973"/>
        <n v="134348706"/>
        <n v="134349939"/>
        <n v="134350633"/>
        <n v="134351705"/>
        <n v="134406185"/>
        <n v="134434030"/>
        <n v="134475426"/>
        <n v="134489364"/>
        <n v="134531360"/>
        <n v="134648429"/>
        <n v="134697010"/>
        <n v="134713717"/>
        <n v="134725360"/>
        <n v="134741669"/>
        <n v="134742387"/>
        <n v="135290979"/>
        <n v="135297373"/>
        <n v="135430818"/>
        <n v="135666662"/>
        <n v="135666663"/>
        <n v="135865304"/>
        <n v="135960490"/>
        <n v="136001793"/>
        <n v="136001912"/>
        <n v="136294045"/>
        <n v="136302732"/>
        <n v="136302744"/>
        <n v="136302751"/>
        <n v="136310407"/>
        <n v="136310691"/>
        <n v="136345975"/>
        <n v="136605907"/>
        <n v="136663263"/>
        <n v="136663264"/>
        <n v="136684197"/>
        <n v="136705097"/>
        <n v="137017687"/>
        <n v="137270691"/>
        <n v="137533404"/>
        <n v="137585125"/>
        <n v="137626472"/>
        <n v="137734125"/>
        <n v="137737280"/>
        <n v="137763557"/>
        <n v="138262483"/>
        <n v="138336654"/>
        <n v="138751328"/>
        <n v="138804190"/>
        <n v="139058647"/>
        <n v="139249349"/>
        <n v="139367632"/>
        <n v="139428544"/>
        <n v="139439649"/>
        <n v="139781382"/>
        <n v="139884214"/>
        <n v="139886174"/>
        <n v="139886182"/>
        <n v="139890573"/>
        <n v="140141064"/>
        <n v="140143325"/>
        <n v="140143431"/>
        <n v="140520251"/>
        <n v="140584848"/>
        <n v="140970888"/>
        <n v="141503055"/>
        <n v="141540511"/>
        <n v="141683254"/>
        <n v="141766173"/>
        <n v="141831265"/>
        <n v="141834506"/>
        <n v="142028705"/>
        <n v="142251874"/>
        <n v="142352336"/>
        <n v="142433630"/>
        <n v="142433631"/>
        <n v="142436653"/>
        <n v="142477118"/>
        <n v="142667672"/>
        <n v="142737491"/>
        <n v="142875681"/>
        <n v="142876448"/>
        <n v="142907140"/>
        <n v="142937029"/>
        <n v="142985552"/>
        <n v="143061083"/>
        <n v="143119191"/>
        <n v="143401340"/>
        <n v="143522858"/>
        <n v="143523411"/>
        <n v="143736114"/>
        <n v="143840267"/>
        <n v="143911894"/>
        <n v="144264904"/>
        <n v="144279004"/>
        <n v="144280290"/>
        <n v="144405208"/>
        <n v="144457877"/>
        <n v="144687344"/>
        <n v="144725141"/>
        <n v="145253890"/>
        <n v="145254097"/>
        <n v="145296264"/>
        <n v="145666576"/>
        <n v="145683884"/>
        <n v="145739227"/>
        <n v="145742329"/>
        <n v="145922468"/>
        <n v="146747042"/>
        <n v="146765973"/>
        <n v="146842517"/>
        <n v="146865793"/>
        <n v="147173700"/>
        <n v="147422651"/>
        <n v="147948564"/>
        <n v="148052402"/>
        <n v="148486450"/>
        <n v="148486452"/>
        <n v="148486461"/>
        <n v="148486463"/>
        <n v="148486465"/>
        <n v="148784741"/>
        <n v="148834111"/>
        <n v="148834170"/>
        <n v="148844321"/>
        <n v="148978217"/>
        <n v="149080137"/>
        <n v="149378952"/>
        <n v="149516088"/>
        <n v="149610932"/>
        <n v="149610934"/>
        <n v="149615811"/>
        <n v="149616429"/>
        <n v="150848723"/>
        <n v="151127515"/>
        <n v="151232548"/>
        <n v="151605780"/>
        <n v="152168366"/>
        <n v="152168414"/>
        <n v="152177302"/>
        <n v="152430538"/>
        <n v="152950500"/>
        <n v="153515159"/>
        <n v="153515188"/>
        <n v="154452419"/>
        <n v="154452425"/>
        <n v="154547668"/>
        <n v="158001429"/>
        <n v="158017326"/>
        <n v="158017327"/>
        <n v="158030961"/>
        <n v="158051631"/>
        <n v="158197115"/>
        <n v="158949404"/>
        <n v="158949405"/>
        <n v="158949418"/>
        <n v="158949419"/>
        <n v="158949422"/>
        <n v="158949427"/>
        <n v="158949440"/>
        <n v="158949447"/>
        <n v="158949451"/>
        <n v="158949455"/>
        <n v="159682453"/>
        <n v="163388928"/>
        <n v="163389029"/>
        <n v="165153312"/>
        <n v="165338013"/>
        <n v="165338025"/>
        <n v="165995862"/>
        <n v="166562521"/>
        <n v="166776437"/>
        <n v="167318550"/>
        <n v="167444058"/>
        <n v="167475594"/>
        <n v="167595828"/>
        <n v="167626102"/>
        <n v="168681554"/>
        <n v="169198916"/>
        <n v="169319667"/>
        <n v="169388962"/>
        <n v="169445359"/>
        <n v="169667328"/>
        <n v="169847222"/>
        <n v="169847230"/>
        <n v="169847233"/>
        <n v="169847235"/>
        <n v="169847236"/>
        <n v="169847237"/>
        <n v="169847238"/>
        <n v="169847239"/>
        <n v="169847262"/>
        <n v="169847264"/>
        <n v="169847266"/>
        <n v="169847268"/>
        <n v="169847272"/>
        <n v="169847276"/>
        <n v="169847280"/>
        <n v="169847284"/>
        <n v="169847288"/>
        <n v="169847292"/>
        <n v="169847296"/>
        <n v="169847300"/>
        <n v="169847304"/>
        <n v="169847308"/>
        <n v="169847312"/>
        <n v="169847316"/>
        <n v="169847319"/>
        <n v="169847320"/>
        <n v="169847324"/>
        <n v="169847327"/>
        <n v="169847328"/>
        <n v="169847329"/>
        <n v="169847331"/>
        <n v="169847332"/>
        <n v="169847335"/>
        <n v="169847336"/>
        <n v="169847340"/>
        <n v="169945132"/>
        <n v="169945191"/>
        <n v="171130225"/>
        <n v="171132472"/>
        <n v="171350079"/>
        <n v="171544140"/>
        <n v="171685255"/>
        <n v="171965242"/>
        <n v="172029938"/>
        <n v="172073375"/>
        <n v="172265729"/>
        <n v="172295907"/>
        <n v="172374871"/>
        <n v="172391606"/>
        <n v="172391607"/>
        <n v="172674955"/>
        <n v="172674981"/>
        <n v="172906160"/>
        <n v="172906196"/>
        <n v="172917244"/>
        <n v="172917536"/>
        <n v="173278074"/>
        <n v="173278098"/>
        <n v="173325654"/>
        <n v="173325674"/>
        <n v="173325678"/>
        <n v="173325682"/>
        <n v="173524885"/>
        <n v="173598031"/>
        <n v="173713897"/>
        <n v="173819784"/>
        <n v="173859726"/>
        <n v="173859742"/>
        <n v="173941278"/>
        <n v="173988192"/>
        <n v="174170123"/>
        <n v="174182978"/>
        <n v="174192075"/>
        <n v="174327847"/>
        <n v="174336971"/>
        <n v="174356922"/>
        <n v="174357019"/>
        <n v="174424188"/>
        <n v="174922867"/>
        <n v="174937305"/>
        <n v="175010806"/>
        <n v="175219319"/>
        <n v="175220481"/>
        <n v="175220523"/>
        <n v="175260576"/>
        <n v="175281671"/>
        <n v="175281672"/>
        <n v="175413061"/>
        <n v="175413081"/>
        <n v="175511597"/>
        <n v="175511618"/>
        <n v="175531236"/>
        <n v="175531379"/>
        <n v="175532144"/>
        <n v="175532314"/>
        <n v="175532604"/>
        <n v="175535176"/>
        <n v="175560903"/>
        <n v="175561082"/>
        <n v="175745961"/>
        <n v="175833098"/>
        <n v="175870357"/>
        <n v="176100986"/>
        <n v="176100988"/>
        <n v="176100995"/>
        <n v="176100996"/>
        <n v="176101003"/>
        <n v="176101004"/>
        <n v="176101005"/>
        <n v="176133673"/>
        <n v="176133687"/>
        <n v="176133699"/>
        <n v="176133715"/>
        <n v="176182426"/>
        <n v="176182564"/>
        <n v="176182571"/>
        <n v="176182572"/>
        <n v="176182592"/>
        <n v="176182595"/>
        <n v="176182602"/>
        <n v="176182603"/>
        <n v="176182604"/>
        <n v="176182605"/>
        <n v="176182606"/>
        <n v="176182607"/>
        <n v="176182608"/>
        <n v="176182609"/>
        <n v="176182612"/>
        <n v="176182614"/>
        <n v="176182615"/>
        <n v="176182617"/>
        <n v="176182618"/>
        <n v="176182619"/>
        <n v="176369200"/>
        <n v="176369226"/>
        <n v="176405290"/>
        <n v="176411086"/>
        <n v="176438676"/>
        <n v="176517621"/>
        <n v="176643332"/>
        <n v="176649454"/>
        <n v="176673819"/>
        <n v="176837982"/>
        <n v="176844470"/>
        <n v="176907657"/>
        <n v="176907729"/>
        <n v="176907730"/>
        <n v="176907731"/>
        <n v="176907745"/>
        <n v="176907746"/>
        <n v="176907747"/>
        <n v="176964845"/>
        <n v="176979475"/>
        <n v="177014369"/>
        <n v="177014943"/>
        <n v="177014944"/>
        <n v="177014945"/>
        <n v="177014946"/>
        <n v="177014947"/>
        <n v="177014949"/>
        <n v="177014950"/>
        <n v="177014951"/>
        <n v="177015564"/>
        <n v="177031507"/>
        <n v="177031541"/>
        <n v="177032001"/>
        <n v="177032021"/>
        <n v="177032025"/>
        <n v="177032078"/>
        <n v="177032082"/>
        <n v="177032087"/>
        <n v="177032107"/>
        <n v="177032116"/>
        <n v="177132960"/>
        <n v="177240567"/>
        <n v="177386289"/>
        <n v="177392445"/>
        <n v="177405177"/>
        <n v="177407540"/>
        <n v="177407567"/>
        <n v="177492997"/>
        <n v="177493607"/>
        <n v="177499069"/>
        <n v="177537280"/>
        <n v="177748665"/>
        <n v="177749145"/>
        <n v="177749179"/>
        <n v="177749225"/>
        <n v="177749398"/>
        <n v="177750235"/>
        <n v="177751700"/>
        <n v="177751732"/>
        <n v="177751741"/>
        <n v="177751782"/>
        <n v="177752263"/>
        <n v="177752807"/>
        <n v="177752870"/>
        <n v="177754969"/>
        <n v="177757268"/>
        <n v="177758094"/>
        <n v="177760390"/>
        <n v="177824259"/>
        <n v="178058692"/>
        <n v="178082226"/>
        <n v="178082236"/>
        <n v="178082242"/>
        <n v="178082244"/>
        <n v="178082246"/>
        <n v="178268634"/>
        <n v="178270902"/>
        <n v="178320622"/>
        <n v="178335395"/>
        <n v="178335406"/>
        <n v="178386162"/>
        <n v="178449968"/>
        <n v="178528779"/>
        <n v="178549695"/>
        <n v="178611057"/>
        <n v="178622529"/>
        <n v="178652197"/>
        <n v="178861333"/>
        <n v="178884151"/>
        <n v="178952160"/>
        <n v="178978496"/>
        <n v="178997340"/>
        <n v="179125545"/>
        <n v="179134824"/>
        <n v="179134825"/>
        <n v="179203862"/>
        <n v="179209583"/>
        <n v="179209639"/>
        <n v="179214745"/>
        <n v="179359573"/>
        <n v="179401099"/>
        <n v="179426380"/>
        <n v="179576633"/>
        <n v="179655490"/>
        <n v="179668898"/>
        <n v="179669228"/>
        <n v="179746379"/>
        <n v="179801533"/>
        <n v="179807506"/>
        <n v="179807605"/>
        <n v="179808863"/>
        <n v="179808873"/>
        <n v="179808886"/>
        <n v="179823675"/>
        <n v="179861543"/>
        <n v="179871696"/>
        <n v="179871726"/>
        <n v="179938049"/>
        <n v="179963133"/>
        <n v="179968702"/>
        <n v="179972890"/>
        <n v="179972891"/>
        <n v="179972914"/>
        <n v="180006955"/>
        <n v="180006963"/>
        <n v="180038791"/>
        <n v="180110147"/>
        <n v="180141958"/>
        <n v="180212457"/>
        <n v="180212461"/>
        <n v="180215344"/>
        <n v="180215346"/>
        <n v="180215383"/>
        <n v="180216826"/>
        <n v="180261621"/>
        <n v="180287803"/>
        <n v="180287820"/>
        <n v="180309682"/>
        <n v="180322703"/>
        <n v="180322752"/>
        <n v="180336457"/>
        <n v="180336532"/>
        <n v="180339362"/>
        <n v="180339411"/>
        <n v="180347760"/>
        <n v="180347965"/>
        <n v="180348112"/>
        <n v="180377637"/>
        <n v="180377795"/>
        <n v="180489169"/>
        <n v="180554081"/>
        <n v="180728720"/>
        <n v="180728734"/>
        <n v="180728781"/>
        <n v="180728789"/>
        <n v="180744278"/>
        <n v="180744279"/>
        <n v="180750489"/>
        <n v="180757256"/>
        <n v="180757260"/>
        <n v="180798347"/>
        <n v="180989079"/>
        <n v="180989088"/>
        <n v="180989838"/>
        <n v="180993840"/>
        <n v="181017368"/>
        <n v="181081597"/>
        <n v="181081610"/>
        <n v="181117520"/>
        <n v="181241705"/>
        <n v="181253123"/>
        <n v="181253124"/>
        <n v="181365664"/>
        <n v="181374328"/>
        <n v="181374329"/>
        <n v="181374349"/>
        <n v="181374350"/>
        <n v="181403376"/>
        <n v="181411776"/>
        <n v="181411865"/>
        <n v="181457109"/>
        <n v="181457899"/>
        <n v="181458653"/>
        <n v="181509609"/>
        <n v="181509691"/>
        <n v="181517486"/>
        <n v="181517498"/>
        <n v="181517554"/>
        <n v="181628212"/>
        <n v="181628221"/>
        <n v="181628250"/>
        <n v="181667499"/>
        <n v="181667500"/>
        <n v="181699444"/>
        <n v="181699451"/>
        <n v="181699470"/>
        <n v="181727095"/>
        <n v="181780312"/>
        <n v="181950712"/>
        <n v="181986738"/>
        <n v="181986778"/>
        <n v="181994074"/>
        <n v="181997027"/>
        <n v="181998275"/>
        <n v="181998352"/>
        <n v="181999275"/>
        <n v="181999314"/>
        <n v="181999866"/>
        <n v="181999903"/>
        <n v="182003786"/>
        <n v="182003821"/>
        <n v="182006411"/>
        <n v="182006427"/>
        <n v="182006448"/>
        <n v="182006470"/>
        <n v="182007594"/>
        <n v="182007670"/>
        <n v="182007686"/>
        <n v="182012194"/>
        <n v="182012238"/>
        <n v="182013223"/>
        <n v="182013338"/>
        <n v="182018520"/>
        <n v="182018554"/>
        <n v="182020349"/>
        <n v="182020443"/>
        <n v="182020458"/>
        <n v="182022535"/>
        <n v="182022622"/>
        <n v="182023812"/>
        <n v="182023847"/>
        <n v="182028987"/>
        <n v="182028998"/>
        <n v="182031951"/>
        <n v="182031963"/>
        <n v="182034625"/>
        <n v="182034737"/>
        <n v="182035558"/>
        <n v="182035598"/>
        <n v="182035618"/>
        <n v="182035926"/>
        <n v="182036988"/>
        <n v="182037042"/>
        <n v="182037243"/>
        <n v="182037269"/>
        <n v="182037978"/>
        <n v="182041810"/>
        <n v="182043516"/>
        <n v="182043552"/>
        <n v="182046221"/>
        <n v="182046226"/>
        <n v="182047117"/>
        <n v="182047195"/>
        <n v="182047359"/>
        <n v="182047392"/>
        <n v="182049477"/>
        <n v="182049490"/>
        <n v="182050720"/>
        <n v="182050756"/>
        <n v="182050768"/>
        <n v="182059796"/>
        <n v="182063269"/>
        <n v="182063320"/>
        <n v="182064813"/>
        <n v="182064837"/>
        <n v="182065883"/>
        <n v="182065994"/>
        <n v="182069266"/>
        <n v="182069302"/>
        <n v="182070080"/>
        <n v="182070115"/>
        <n v="182070677"/>
        <n v="182070746"/>
        <n v="182075246"/>
        <n v="182075287"/>
        <n v="182083044"/>
        <n v="182083045"/>
        <n v="182240688"/>
        <n v="182240757"/>
        <n v="182266279"/>
        <n v="182266318"/>
        <n v="182397565"/>
        <n v="182426935"/>
        <n v="182438637"/>
        <n v="182459835"/>
        <n v="182468290"/>
        <n v="182469130"/>
        <n v="182469401"/>
        <n v="182469420"/>
        <n v="182474317"/>
        <n v="182506687"/>
        <n v="182574724"/>
        <n v="182757054"/>
        <n v="182758956"/>
        <n v="182767624"/>
        <n v="182767634"/>
        <n v="182781685"/>
        <n v="182781691"/>
        <n v="182781703"/>
        <n v="182781706"/>
        <n v="182781709"/>
        <n v="182781712"/>
        <n v="182781718"/>
        <n v="182781749"/>
        <n v="182781751"/>
        <n v="182781890"/>
        <n v="182781891"/>
        <n v="182781893"/>
        <n v="182781895"/>
        <n v="182781896"/>
        <n v="182781897"/>
        <n v="182781900"/>
        <n v="182781901"/>
        <n v="182781903"/>
        <n v="182781904"/>
        <n v="182781910"/>
        <n v="182781911"/>
        <n v="182781913"/>
        <n v="182781918"/>
        <n v="182781921"/>
        <n v="182781927"/>
        <n v="182781933"/>
        <n v="182781939"/>
        <n v="182781942"/>
        <n v="182781945"/>
        <n v="182781951"/>
        <n v="182781954"/>
        <n v="182781957"/>
        <n v="182781978"/>
        <n v="182854395"/>
        <n v="182854419"/>
        <n v="182854424"/>
        <n v="182884911"/>
        <n v="182935284"/>
        <n v="182935864"/>
        <n v="182935904"/>
        <n v="182941718"/>
        <n v="182941766"/>
        <n v="183151856"/>
        <n v="183151896"/>
        <n v="183156923"/>
        <n v="183185404"/>
        <n v="183202944"/>
        <n v="183254804"/>
        <n v="183353119"/>
        <n v="183386022"/>
        <n v="183386090"/>
        <n v="183388566"/>
        <n v="183388696"/>
        <n v="183389008"/>
        <n v="183389056"/>
        <n v="183393381"/>
        <n v="183393445"/>
        <n v="183396204"/>
        <n v="183403705"/>
        <n v="183409428"/>
        <n v="183409471"/>
        <n v="183413116"/>
        <n v="183413152"/>
        <n v="183413168"/>
        <n v="183427315"/>
        <n v="183427327"/>
        <n v="183433958"/>
        <n v="183433972"/>
        <n v="183434089"/>
        <n v="183434767"/>
        <n v="183434801"/>
        <n v="183438287"/>
        <n v="183438340"/>
        <n v="183462046"/>
        <n v="183462073"/>
        <n v="183464091"/>
        <n v="183464112"/>
        <n v="183468177"/>
        <n v="183468223"/>
        <n v="183471902"/>
        <n v="183471915"/>
        <n v="183471986"/>
        <n v="183471999"/>
        <n v="183472625"/>
        <n v="183472719"/>
        <n v="183554209"/>
        <n v="183554215"/>
        <n v="183554221"/>
        <n v="183554224"/>
        <n v="183554227"/>
        <n v="183554230"/>
        <n v="183554233"/>
        <n v="183554236"/>
        <n v="183554239"/>
        <n v="183554242"/>
        <n v="183554248"/>
        <n v="183554251"/>
        <n v="183554254"/>
        <n v="183554275"/>
        <n v="183554567"/>
        <n v="183554575"/>
        <n v="183554576"/>
        <n v="183554577"/>
        <n v="183554592"/>
        <n v="183554600"/>
        <n v="183554603"/>
        <n v="183554604"/>
        <n v="183554606"/>
        <n v="183554607"/>
        <n v="183554621"/>
        <n v="183554624"/>
        <n v="183554639"/>
        <n v="183554642"/>
        <n v="183554648"/>
        <n v="183554651"/>
        <n v="183554654"/>
        <n v="183554657"/>
        <n v="183554663"/>
        <n v="183554666"/>
        <n v="183554669"/>
        <n v="183554672"/>
        <n v="183554675"/>
        <n v="183554687"/>
        <n v="183554690"/>
        <n v="183554693"/>
        <n v="183554702"/>
        <n v="183554717"/>
        <n v="183582665"/>
        <n v="183593512"/>
        <n v="183993200"/>
        <n v="183993237"/>
        <n v="184275189"/>
        <n v="184335000"/>
        <n v="184335006"/>
        <n v="184335024"/>
        <n v="184335169"/>
        <n v="184335172"/>
        <n v="184335174"/>
        <n v="184335175"/>
        <n v="184335190"/>
        <n v="184335192"/>
        <n v="184335194"/>
        <n v="184335195"/>
        <n v="184335197"/>
        <n v="184335198"/>
        <n v="184335199"/>
        <n v="184335200"/>
        <n v="184335201"/>
        <n v="184335202"/>
        <n v="184335203"/>
        <n v="184335204"/>
        <n v="184335205"/>
        <n v="184335206"/>
        <n v="184335207"/>
        <n v="184335209"/>
        <n v="184335211"/>
        <n v="184335212"/>
        <n v="184335213"/>
        <n v="184335215"/>
        <n v="184335216"/>
        <n v="184335217"/>
        <n v="184335218"/>
        <n v="184335221"/>
        <n v="184335224"/>
        <n v="184436678"/>
        <n v="184437216"/>
        <n v="184452867"/>
        <n v="184515707"/>
        <n v="184528760"/>
        <n v="184564275"/>
        <n v="184579310"/>
        <n v="184614014"/>
        <n v="184642294"/>
        <n v="184669891"/>
        <n v="184731025"/>
        <n v="184744841"/>
        <n v="184781839"/>
        <n v="184781850"/>
        <n v="184807572"/>
        <n v="184807617"/>
        <n v="184827030"/>
        <n v="184853299"/>
        <n v="184853312"/>
        <n v="184853346"/>
        <n v="184863794"/>
        <n v="184863877"/>
        <n v="184863950"/>
        <n v="184864094"/>
        <n v="184864526"/>
        <n v="184864592"/>
        <n v="184868226"/>
        <n v="184875261"/>
        <n v="184875351"/>
        <n v="184879773"/>
        <n v="184879847"/>
        <n v="184962543"/>
        <n v="184962552"/>
        <n v="184962555"/>
        <n v="184962561"/>
        <n v="184962564"/>
        <n v="184962570"/>
        <n v="184962573"/>
        <n v="184962594"/>
        <n v="184962597"/>
        <n v="184962600"/>
        <n v="184962627"/>
        <n v="184962808"/>
        <n v="184962810"/>
        <n v="184962813"/>
        <n v="184962814"/>
        <n v="184962822"/>
        <n v="184962828"/>
        <n v="184962830"/>
        <n v="184962832"/>
        <n v="184962835"/>
        <n v="184962836"/>
        <n v="184962840"/>
        <n v="184962841"/>
        <n v="184962844"/>
        <n v="184962846"/>
        <n v="184962847"/>
        <n v="184962848"/>
        <n v="184962849"/>
        <n v="184962850"/>
        <n v="184962851"/>
        <n v="184962852"/>
        <n v="184962854"/>
        <n v="184962857"/>
        <n v="184962881"/>
        <n v="184962884"/>
        <n v="184962887"/>
        <n v="184962890"/>
        <n v="184962896"/>
        <n v="184962899"/>
        <n v="184962902"/>
        <n v="184962905"/>
        <n v="184962908"/>
        <n v="184962911"/>
        <n v="184962914"/>
        <n v="184962917"/>
        <n v="184962923"/>
        <n v="184962926"/>
        <n v="184962929"/>
        <n v="184962932"/>
        <n v="184962935"/>
        <n v="184962983"/>
        <n v="184983692"/>
        <n v="184994480"/>
        <n v="184998893"/>
        <n v="185047380"/>
        <n v="185047381"/>
        <n v="185156824"/>
        <n v="185202737"/>
        <n v="185311503"/>
        <n v="185370582"/>
        <n v="185382410"/>
        <n v="185444922"/>
        <n v="185444923"/>
        <n v="185474737"/>
        <n v="185474738"/>
        <n v="185494533"/>
        <n v="185552636"/>
        <n v="185555217"/>
        <n v="185581679"/>
        <n v="185633762"/>
        <n v="185659357"/>
        <n v="185659361"/>
        <n v="185660481"/>
        <n v="185660523"/>
        <n v="185669295"/>
        <n v="185695706"/>
        <n v="185870084"/>
        <n v="186307655"/>
        <n v="186307752"/>
        <n v="186307902"/>
        <n v="186307907"/>
        <n v="186307918"/>
        <n v="186308199"/>
        <n v="186308892"/>
        <n v="186348584"/>
        <n v="186348602"/>
        <n v="186348896"/>
        <n v="186354817"/>
        <n v="186423562"/>
        <n v="186611273"/>
        <n v="186713831"/>
        <n v="186780246"/>
        <n v="186866058"/>
        <n v="186866666"/>
        <n v="186898650"/>
        <n v="186898652"/>
        <n v="186898657"/>
        <n v="186898659"/>
        <n v="186926299"/>
        <n v="186926707"/>
        <n v="186926797"/>
        <n v="186927174"/>
        <n v="186931296"/>
        <n v="186931298"/>
        <n v="186955032"/>
        <n v="187034842"/>
        <n v="187041755"/>
        <n v="187041757"/>
        <n v="187099881"/>
        <n v="187099912"/>
        <n v="187099918"/>
        <n v="187099933"/>
        <n v="187099936"/>
        <n v="187099942"/>
        <n v="187099945"/>
        <n v="187099957"/>
        <n v="187099960"/>
        <n v="187099975"/>
        <n v="187099978"/>
        <n v="187099981"/>
        <n v="187099984"/>
        <n v="187099996"/>
        <n v="187099999"/>
        <n v="187100002"/>
        <n v="187100005"/>
        <n v="187100008"/>
        <n v="187100020"/>
        <n v="187141825"/>
        <n v="187141881"/>
        <n v="187217369"/>
        <n v="187217392"/>
        <n v="187349104"/>
        <n v="187357544"/>
        <n v="187360389"/>
        <n v="187360419"/>
        <n v="187362886"/>
        <n v="187459400"/>
        <n v="187459830"/>
        <n v="187466494"/>
        <n v="187492283"/>
        <n v="187492595"/>
        <n v="187492631"/>
        <n v="187492667"/>
        <n v="187542668"/>
        <n v="187542678"/>
        <n v="187542698"/>
        <n v="187542708"/>
        <n v="187542928"/>
        <n v="187542938"/>
        <n v="187542958"/>
        <n v="187542968"/>
        <n v="187543038"/>
        <n v="187543048"/>
        <n v="187543058"/>
        <n v="187543068"/>
        <n v="187543078"/>
        <n v="187543088"/>
        <n v="187543098"/>
        <n v="187543168"/>
        <n v="187543178"/>
        <n v="187543188"/>
        <n v="187543218"/>
        <n v="187543227"/>
        <n v="187543228"/>
        <n v="187543238"/>
        <n v="187543258"/>
        <n v="187543268"/>
        <n v="187543278"/>
        <n v="187543288"/>
        <n v="187543297"/>
        <n v="187543298"/>
        <n v="187543307"/>
        <n v="187543308"/>
        <n v="187543317"/>
        <n v="187543318"/>
        <n v="187552704"/>
        <n v="187552964"/>
        <n v="187553084"/>
        <n v="187553094"/>
        <n v="187553234"/>
        <n v="187553244"/>
        <n v="187553314"/>
        <n v="187698608"/>
        <n v="187698625"/>
        <n v="187705315"/>
        <n v="187893594"/>
        <n v="187893597"/>
        <n v="187954047"/>
        <n v="187954048"/>
        <n v="188004713"/>
        <n v="188004722"/>
        <n v="188036324"/>
        <n v="188084972"/>
        <n v="188255457"/>
        <n v="188299203"/>
        <n v="188352062"/>
        <n v="188356723"/>
        <n v="188419514"/>
        <n v="188519021"/>
        <n v="188519022"/>
        <n v="188546540"/>
        <n v="188546884"/>
        <n v="188546902"/>
        <n v="188548675"/>
        <n v="188548687"/>
        <n v="188589043"/>
        <n v="188590747"/>
        <n v="188590775"/>
        <n v="188595671"/>
        <n v="188605581"/>
        <n v="188723720"/>
        <n v="188723740"/>
        <n v="188824414"/>
        <n v="188826494"/>
        <n v="189057776"/>
        <n v="189057782"/>
        <n v="189057806"/>
        <n v="189061386"/>
        <n v="189061390"/>
        <n v="189142535"/>
        <n v="189142545"/>
        <n v="189142575"/>
        <n v="189142635"/>
        <n v="189142645"/>
        <n v="189142655"/>
        <n v="189142735"/>
        <n v="189142745"/>
        <n v="189142815"/>
        <n v="189176459"/>
        <n v="189176461"/>
        <n v="189345502"/>
        <n v="189370744"/>
        <n v="189370982"/>
        <n v="189371011"/>
        <n v="189433399"/>
        <n v="189434091"/>
        <n v="189501356"/>
        <n v="189501498"/>
        <n v="189501501"/>
        <n v="189501918"/>
        <n v="189513578"/>
        <n v="189680924"/>
        <n v="189680940"/>
        <n v="189775588"/>
        <n v="189811719"/>
        <n v="189813592"/>
        <n v="189813612"/>
        <n v="189814287"/>
        <n v="189816684"/>
        <n v="189816711"/>
        <n v="189816786"/>
        <n v="189870298"/>
        <n v="189879416"/>
        <n v="189937233"/>
        <n v="189945291"/>
        <n v="189945448"/>
        <n v="189945452"/>
        <n v="189945453"/>
        <n v="189999889"/>
        <n v="190016527"/>
        <n v="190016528"/>
        <n v="190022413"/>
        <n v="190022416"/>
        <n v="190060695"/>
        <n v="190065327"/>
        <n v="190065350"/>
        <n v="190066972"/>
        <n v="190071262"/>
        <n v="190071343"/>
        <n v="190169467"/>
        <n v="190169573"/>
        <n v="190171192"/>
        <n v="190216684"/>
        <n v="190216739"/>
        <n v="190217214"/>
        <n v="190217251"/>
        <n v="190256804"/>
        <n v="190256820"/>
        <n v="190256840"/>
        <n v="190270534"/>
        <n v="190270553"/>
        <n v="190270611"/>
        <n v="190270619"/>
        <n v="190280269"/>
        <n v="190280285"/>
        <n v="190282100"/>
        <n v="190282214"/>
        <n v="190286278"/>
        <n v="190290140"/>
        <n v="190290151"/>
        <n v="190290191"/>
        <n v="190290203"/>
        <n v="190294137"/>
        <n v="190302517"/>
        <n v="190302545"/>
        <n v="190305091"/>
        <n v="190305111"/>
        <n v="190305286"/>
        <n v="190307863"/>
        <n v="190307912"/>
        <n v="190308034"/>
        <n v="190308173"/>
        <n v="190317772"/>
        <n v="190317832"/>
        <n v="190318298"/>
        <n v="190318327"/>
        <n v="190353970"/>
        <n v="190465893"/>
        <n v="190466635"/>
        <n v="190560166"/>
        <n v="190717556"/>
        <n v="190717558"/>
        <n v="190782177"/>
        <n v="190782326"/>
        <n v="190783099"/>
        <n v="190787516"/>
        <n v="190789217"/>
        <n v="190790881"/>
        <n v="190795961"/>
        <n v="190809975"/>
        <n v="190850985"/>
        <n v="190850994"/>
        <n v="190922170"/>
        <n v="190922172"/>
        <n v="190928670"/>
        <n v="190928706"/>
        <n v="190978884"/>
        <n v="191090258"/>
        <n v="191246438"/>
      </sharedItems>
    </cacheField>
    <cacheField name="Identifier Type" numFmtId="0">
      <sharedItems count="1">
        <s v="Enfusion"/>
      </sharedItems>
    </cacheField>
    <cacheField name="Citadel Identifier Keyword" numFmtId="0">
      <sharedItems containsBlank="1" count="1910">
        <s v="AAL/A250117P5-USAA"/>
        <s v="AALCDS500L2024-142382699"/>
        <s v="AAP-USAA"/>
        <s v="AAP332F-USAA"/>
        <s v="AAPL-USAA"/>
        <s v="AAPL/A240119C205-USAA"/>
        <s v="AAPL/A240119C210-USAA"/>
        <s v="AAPL/A240119P155-USAA"/>
        <s v="AAPL/A240119P165-USAA"/>
        <s v="AAPL/A240315C215-USAA"/>
        <s v="AAPL/A240315P185-USAA"/>
        <s v="ABBV-USAA"/>
        <s v="ABBV/A240315C165-USAA"/>
        <s v="ABBV/A240315P145-USAA"/>
        <s v="ABNB-USAA"/>
        <s v="ABNB/A240119C180-USAA"/>
        <s v="ABNB/A240119P110-USAA"/>
        <s v="ABNB/A240315C170-USAA"/>
        <s v="ABNB/A240315P130-USAA"/>
        <s v="ABNB026F-USAA"/>
        <s v="ABRAGF/1128AF-KYAA"/>
        <s v="ABRAGF/1128S-KYAA"/>
        <s v="ABT-USAA"/>
        <s v="ABT/A240315C115-USAA"/>
        <s v="ABT/A240315P100-USAA"/>
        <s v="ABT/A240315P105-USAA"/>
        <s v="ACCO-USAA"/>
        <s v="ACCO429AF-USAA"/>
        <s v="ACI-USAA"/>
        <s v="ACI329AF-USAA"/>
        <s v="ACI628AF-USAA"/>
        <s v="ACMR-USAA"/>
        <s v="ACN-USAA"/>
        <s v="ACN/A240119C360-USAA"/>
        <s v="ACN/A240119P275-USAA"/>
        <s v="ACN/A240315C365-USAA"/>
        <s v="ACN/A240315P325-USAA"/>
        <s v="ADBE-USAA"/>
        <s v="ADBE/A240119C440-USAA"/>
        <s v="ADBE/A240119C550-USAA"/>
        <s v="ADBE/A240119P300-USAA"/>
        <s v="ADBE/A240119P390-USAA"/>
        <s v="ADBE/A240315C670-USAA"/>
        <s v="ADBE/A240315C680-USAA"/>
        <s v="ADBE/A240315P550-USAA"/>
        <s v="ADBE/A240315P560-USAA"/>
        <s v="ADI-USAA"/>
        <s v="ADI/A240119C220-USAA"/>
        <s v="ADI/A240119P155-USAA"/>
        <s v="ADI/A240315C220-USAA"/>
        <s v="ADI/A240315P185-USAA"/>
        <s v="ADNT-USAA"/>
        <s v="ADP-USAA"/>
        <s v="ADP/A240119C250-USAA"/>
        <s v="ADP/A240119P190-USAA"/>
        <s v="ADP/A240517C260-USAA"/>
        <s v="ADP/A240517P220-USAA"/>
        <s v="ADSK-USAA"/>
        <s v="ADSK/A240419C270-USAA"/>
        <s v="ADSK/A240419P220-USAA"/>
        <s v="AEIS-USAA"/>
        <s v="AEIS228AF-USAA"/>
        <s v="AEP-USAA"/>
        <s v="AEP/A240216C87.5-USAA"/>
        <s v="AEP/A240216P80-USAA"/>
        <s v="AEP/A240517C90-USAA"/>
        <s v="AEP/A240517P75-USAA"/>
        <s v="AER579F-NAAA"/>
        <s v="AES-USAA"/>
        <s v="AES231F-USAA"/>
        <s v="AES330AF-USAA"/>
        <s v="AFFGAM628AF-USAA"/>
        <s v="AGEN-USAA"/>
        <s v="AKAM-USAA"/>
        <s v="ALB-USAA"/>
        <s v="ALB/A240119C310-USAA"/>
        <s v="ALB532F-USAA"/>
        <s v="ALCC-USAA"/>
        <s v="ALNY-USAA"/>
        <s v="ALNY127F-USAA"/>
        <s v="ALRM-USAA"/>
        <s v="ALRM26F-USAA"/>
        <s v="ALTR-USAA"/>
        <s v="ALTR127F-USAA"/>
        <s v="AMAT-USAA"/>
        <s v="AMAT/A240119C150-USAA"/>
        <s v="AMAT/A240119P97.5-USAA"/>
        <s v="AMAT/A240315C180-USAA"/>
        <s v="AMAT/A240315C185-USAA"/>
        <s v="AMAT/A240315P150-USAA"/>
        <s v="AMBA-USAA"/>
        <s v="AMCX-USAA"/>
        <s v="AMCX425F-USAA"/>
        <s v="AMCX429F-GRAA"/>
        <s v="AMD-USAA"/>
        <s v="AMD/A240119C135-USAA"/>
        <s v="AMD/A240119C170-USAA"/>
        <s v="AMD/A240119P105-USAA"/>
        <s v="AMD/A240119P80-USAA"/>
        <s v="AMD/A240315C165-USAA"/>
        <s v="AMD/A240315P125-USAA"/>
        <s v="AMGN-USAA"/>
        <s v="AMGN/A240119C270-USAA"/>
        <s v="AMGN/A240119P205-USAA"/>
        <s v="AMGN/A240419C305-USAA"/>
        <s v="AMGN/A240419P255-USAA"/>
        <s v="AMKR-USAA"/>
        <s v="AMPH-USAA"/>
        <s v="AMPH229AF-USAA"/>
        <s v="AMPL-USAA"/>
        <s v="AMT-USAA"/>
        <s v="AMT/A240419C240-USAA"/>
        <s v="AMT/A240419P195-USAA"/>
        <s v="AMZN-USAA"/>
        <s v="AMZN/A240119C137.5-USAA"/>
        <s v="AMZN/A240119C165.75-USAA"/>
        <s v="AMZN/A240119P125-USAA"/>
        <s v="AMZN/A240119P93-USAA"/>
        <s v="AMZN/A240315C175-USAA"/>
        <s v="AMZN/A240315P140-USAA"/>
        <s v="ANSS-USAA"/>
        <s v="AORT-USAA"/>
        <s v="APA-USAA"/>
        <s v="APA/PRVCDS100L2028-156710703"/>
        <s v="APA430F-USAA"/>
        <s v="APO-USAA"/>
        <s v="APO/A240119C90-USAA"/>
        <s v="APO/A240119P65-USAA"/>
        <s v="APTV-USAA"/>
        <s v="APTV/A240119C125-USAA"/>
        <s v="AR-USAA"/>
        <s v="AR530AF-USAA"/>
        <s v="ARCB-USAA"/>
        <s v="ARCH-USAA"/>
        <s v="ARRY-USAA"/>
        <s v="ARRY128F-USAA"/>
        <s v="ASML-USAA"/>
        <s v="ASML/A240119C820-USAA"/>
        <s v="ASML/A240119P560-USAA"/>
        <s v="ASND-USAA"/>
        <s v="ASND228F-DCAA"/>
        <s v="ASO-USAA"/>
        <s v="ASO/A240119C75-USAA"/>
        <s v="ASO/A240119P50-USAA"/>
        <s v="ATEC-USAA"/>
        <s v="ATEC026F-USAA"/>
        <s v="ATSG-USAA"/>
        <s v="ATSG428AF-USAA"/>
        <s v="ATUS-USAA"/>
        <s v="AVDX-USAA"/>
        <s v="AVGO-USAA"/>
        <s v="AVGO/A240119P540-USAA"/>
        <s v="AVGO/A240119P710-USAA"/>
        <s v="AVGO/A240315C1230-USAA"/>
        <s v="AVGO/A240315C1270-USAA"/>
        <s v="AVGO/A240315C1280-USAA"/>
        <s v="AVGO/A240315P1000-USAA"/>
        <s v="AVGO/A240315P1040-USAA"/>
        <s v="AVGO335AF-USAA"/>
        <s v="AVGO351AF-USAA"/>
        <s v="AVIAGP928AF-USAA"/>
        <s v="AVTR-USAA"/>
        <s v="AXL-USAA"/>
        <s v="AXL627F-USAA"/>
        <s v="AXP-USAA"/>
        <s v="AXP/A240119C200-USAA"/>
        <s v="AXP/A240119P155-USAA"/>
        <s v="AXP/A240119P160-USAA"/>
        <s v="AXP/A240315C200-USAA"/>
        <s v="AXP/A240315P175-USAA"/>
        <s v="AXP/A240621C220-USAA"/>
        <s v="AXP/A240621P160-USAA"/>
        <s v="AZN-USAA"/>
        <s v="AZN/A240119C90-USAA"/>
        <s v="AZN/A240119P67.5-USAA"/>
        <s v="AZO-USAA"/>
        <s v="AZO/A240119C2850-USAA"/>
        <s v="AZO/A240119P2290-USAA"/>
        <s v="AZO/A240315C2900-USAA"/>
        <s v="AZO/A240315P2490-USAA"/>
        <s v="BA-USAA"/>
        <s v="BA/A240315C295-USAA"/>
        <s v="BA/A240315P245-USAA"/>
        <s v="BAC-USAA"/>
        <s v="BAC/A240119P20-USAA"/>
        <s v="BAC/A240315C37-USAA"/>
        <s v="BAC/A240315P31-USAA"/>
        <s v="BAC/A240621C37-USAA"/>
        <s v="BAC/A240621P28-USAA"/>
        <s v="BALY-USAA"/>
        <s v="BALY529AF-USAA"/>
        <s v="BASE-USAA"/>
        <s v="BBDBCN727AF-CNAA"/>
        <s v="BBY-USAA"/>
        <s v="BBY/A240119C92.5-USAA"/>
        <s v="BBY/A240119P70-USAA"/>
        <s v="BC-USAA"/>
        <s v="BC432F-USAA"/>
        <s v="BC552F-USAA"/>
        <s v="BCLTDH928AF-USAA"/>
        <s v="BD1875K51-USAA"/>
        <s v="BD3875B43-USAA"/>
        <s v="BD475K43-USAA"/>
        <s v="BF/B-USAA"/>
        <s v="BFH-USAA"/>
        <s v="BGS-USAA"/>
        <s v="BGS527F/2-USAA"/>
        <s v="BHC-USAA"/>
        <s v="BID727AF-USAA"/>
        <s v="BILL-USAA"/>
        <s v="BILL/A240119C210-USAA"/>
        <s v="BKFS328AF-USAA"/>
        <s v="BKNG-USAA"/>
        <s v="BKNG/A240119C3300-USAA"/>
        <s v="BKNG/A240119C3750-USAA"/>
        <s v="BKNG/A240119P2350-USAA"/>
        <s v="BKNG/A240119P2920-USAA"/>
        <s v="BKR/A240119C42-USAA"/>
        <s v="BL-USAA"/>
        <s v="BL026F-USAA"/>
        <s v="BLDR-USAA"/>
        <s v="BLDR/A240119P100-USAA"/>
        <s v="BLDR/A240119P60-USAA"/>
        <s v="BLDR/A240119P70-USAA"/>
        <s v="BLDR/A240119P90-USAA"/>
        <s v="BLDR/A240119P95-USAA"/>
        <s v="BLDR632AF-USAA"/>
        <s v="BLK/A240419C880-USAA"/>
        <s v="BLK/A240419P750-USAA"/>
        <s v="BLUOWL331AF-USAA"/>
        <s v="BMRN-USAA"/>
        <s v="BMRN127F-USAA"/>
        <s v="BMY-USAA"/>
        <s v="BMY/A240315C57.5-USAA"/>
        <s v="BMY/A240315P48-USAA"/>
        <s v="BNCN634F-CNAA"/>
        <s v="BPMC-USAA"/>
        <s v="BR-USAA"/>
        <s v="BRBR-USAA"/>
        <s v="BRK/B-USAA"/>
        <s v="BRKB/A240315C380-USAA"/>
        <s v="BRKB/A240315P345-USAA"/>
        <s v="BRKB/A240621C400-USAA"/>
        <s v="BRKB/A240621P320-USAA"/>
        <s v="BSY-USAA"/>
        <s v="BSY027F-USAA"/>
        <s v="BTU-USAA"/>
        <s v="BTU328F-USAA"/>
        <s v="BX-USAA"/>
        <s v="BX/A240119C110-USAA"/>
        <s v="BX/A240119P80-USAA"/>
        <s v="BX/A240315C145-USAA"/>
        <s v="BX/A240315P120-USAA"/>
        <s v="BX131AF-USAA"/>
        <s v="BX232AF-USAA"/>
        <s v="BX352AF-USAA"/>
        <s v="BX633AF-USAA"/>
        <s v="BZH729F-USAA"/>
        <s v="C-USAA"/>
        <s v="C/A240315C55-USAA"/>
        <s v="C/A240315P47-USAA"/>
        <s v="CALX-USAA"/>
        <s v="CARR-USAA"/>
        <s v="CARR/A240315C65-USAA"/>
        <s v="CARR/A240315P52.5-USAA"/>
        <s v="CASY-USAA"/>
        <s v="CAT-USAA"/>
        <s v="CAT/A240315C320-USAA"/>
        <s v="CAT/A240315C330-USAA"/>
        <s v="CAT/A240315P270-USAA"/>
        <s v="CAT/A240315P280-USAA"/>
        <s v="CBL/TLEXIT1L-USAA"/>
        <s v="CC-USAA"/>
        <s v="CCK/A240119P80-USAA"/>
        <s v="CCL-USAA"/>
        <s v="CCL/A240119C24-USAA"/>
        <s v="CCL/A240119C26-USAA"/>
        <s v="CCL/A240119P15-USAA"/>
        <s v="CCL/A240119P16-USAA"/>
        <s v="CCL527AF-USAA"/>
        <s v="CCO-USAA"/>
        <s v="CCO729AF-USAA"/>
        <s v="CDAY026F-USAA"/>
        <s v="CDNS-USAA"/>
        <s v="CDNS/A240119C250-USAA"/>
        <s v="CDNS/A240119P185-USAA"/>
        <s v="CELH-USAA"/>
        <s v="CENX-USAA"/>
        <s v="CENX228F-USAA"/>
        <s v="CEQUEL728AF/1-USAA"/>
        <s v="CERE-USAA"/>
        <s v="CERE227-USAA"/>
        <s v="CERT-USAA"/>
        <s v="CGHLD/TL"/>
        <s v="CHEF-USAA"/>
        <s v="CHEF228F-USAA"/>
        <s v="CHK-USAA"/>
        <s v="CHRD-USAA"/>
        <s v="CHTR232F-GRAA"/>
        <s v="CHTR432-USAA"/>
        <s v="CI-USAA"/>
        <s v="CI/A240315C330-USAA"/>
        <s v="CI/A240315P280-USAA"/>
        <s v="CL-USAA"/>
        <s v="CLF-USAA"/>
        <s v="CLF527F-USAA"/>
        <s v="CLX130F-USAA"/>
        <s v="CMCSA-USAA"/>
        <s v="CMCSA/A240119C47.5-USAA"/>
        <s v="CMCSA/A240119P35-USAA"/>
        <s v="CMCSA/A240315C50-USAA"/>
        <s v="CMCSA/A240315P42.5-USAA"/>
        <s v="CMG-USAA"/>
        <s v="CMG/A240119C2150-USAA"/>
        <s v="CMG/A240119P1700-USAA"/>
        <s v="CNMD-USAA"/>
        <s v="CNMD227F-USAA"/>
        <s v="CNXC-USAA"/>
        <s v="COF-USAA"/>
        <s v="COF/A240315C145-USAA"/>
        <s v="COF/A240315P120-USAA"/>
        <s v="COFP/TLB1L/2"/>
        <s v="COP-USAA"/>
        <s v="COP/A240315C130-USAA"/>
        <s v="COP/A240315P110-USAA"/>
        <s v="COST-USAA"/>
        <s v="COST/A240119C590-USAA"/>
        <s v="COST/A240119P450-USAA"/>
        <s v="COST/A240419C715-USAA"/>
        <s v="COST/A240419P610-USAA"/>
        <s v="CP231F-CNAA"/>
        <s v="CPE-USAA"/>
        <s v="CPE730AF-USAA"/>
        <s v="CPRI-USAA"/>
        <s v="CQP332F-USAA"/>
        <s v="CQP431F-USAA"/>
        <s v="CRK-USAA"/>
        <s v="CRM-USAA"/>
        <s v="CRM/A240119C260-USAA"/>
        <s v="CRM/A240119P185-USAA"/>
        <s v="CRM/A240315C290-USAA"/>
        <s v="CRM/A240315P250-USAA"/>
        <s v="CRNC-USAA"/>
        <s v="CRNC128AF-USAA"/>
        <s v="CROX/A240119C170-USAA"/>
        <s v="CRROCK529AF-USAA"/>
        <s v="CRWD-USAA"/>
        <s v="CRY425F-USAA"/>
        <s v="CSCO-USAA"/>
        <s v="CSCO/A240119C55-USAA"/>
        <s v="CSCO/A240119C57.5-USAA"/>
        <s v="CSCO/A240119P40-USAA"/>
        <s v="CSCO/A240119P45-USAA"/>
        <s v="CSCO/A240315C55-USAA"/>
        <s v="CSCO/A240315P47.5-USAA"/>
        <s v="CSGP230AF-USAA"/>
        <s v="CSGS-USAA"/>
        <s v="CSGS328AF-USAA"/>
        <s v="CSWT100CDX41/IG/FEB24/28P-18456700"/>
        <s v="CSWT100CDX41/IG/FEB24/28P-18456722"/>
        <s v="CSWT100CDX41/IG/JAN24/28P-18437210"/>
        <s v="CSX-USAA"/>
        <s v="CSX/A240119C37.5-USAA"/>
        <s v="CSX/A240119P27.5-USAA"/>
        <s v="CTLT-USAA"/>
        <s v="CTLT329AF-USAA"/>
        <s v="CTRA-USAA"/>
        <s v="CTRA/A240119C33-USAA"/>
        <s v="CURO728AF/3-USAA"/>
        <s v="CUTR429F-USAA"/>
        <s v="CVC527AF-USAA"/>
        <s v="CVE-USAA"/>
        <s v="CVE/A240119C21-USAA"/>
        <s v="CVE/A240119P14-USAA"/>
        <s v="CVNA/A240119P20-USAA"/>
        <s v="CVNA/A240119P27.5-USAA"/>
        <s v="CVNA/A240119P45-USAA"/>
        <s v="CVNA/A240119P50-USAA"/>
        <s v="CVS-USAA"/>
        <s v="CVS/A240315C82.5-USAA"/>
        <s v="CVS/A240315C85-USAA"/>
        <s v="CVS/A240315P70-USAA"/>
        <s v="CVS/A240315P72.5-USAA"/>
        <s v="CVX-USAA"/>
        <s v="CVX/A240315C155-USAA"/>
        <s v="CVX/A240315C165-USAA"/>
        <s v="CVX/A240315P130-USAA"/>
        <s v="CVX/A240315P140-USAA"/>
        <s v="CWK-USAA"/>
        <s v="CWK628AF-USAA"/>
        <s v="CWK831AF-USAA"/>
        <s v="CYBR-USAA"/>
        <s v="CYTK-USAA"/>
        <s v="CYTK327F-USAA"/>
        <s v="CZR-USAA"/>
        <s v="CZR/A240119C75-USAA"/>
        <s v="CZR/A240119P49-USAA"/>
        <s v="CZR429AF-USAA"/>
        <s v="DAY-USAA"/>
        <s v="DDR427F-USAA"/>
        <s v="DE-USAA"/>
        <s v="DE/A240315C430-USAA"/>
        <s v="DE/A240315C440-USAA"/>
        <s v="DE/A240315P370-USAA"/>
        <s v="DECK-USAA"/>
        <s v="DELL-USAA"/>
        <s v="DELL/A240119C65-USAA"/>
        <s v="DELL/A240119P47.5-USAA"/>
        <s v="DHI-USAA"/>
        <s v="DHI/A240119C150-USAA"/>
        <s v="DHI/A240119P115-USAA"/>
        <s v="DHI/A240216P105-USAA"/>
        <s v="DHI/A240517C175-USAA"/>
        <s v="DHI/A240517P135-USAA"/>
        <s v="DHR-USAA"/>
        <s v="DHR/A240315C250-USAA"/>
        <s v="DHR/A240315C260-USAA"/>
        <s v="DHR/A240315P210-USAA"/>
        <s v="DHR/A240315P220-USAA"/>
        <s v="DINO-USAA"/>
        <s v="DIS-USAA"/>
        <s v="DIS/A240315C105-USAA"/>
        <s v="DIS/A240315P85-USAA"/>
        <s v="DISH025F-USAA"/>
        <s v="DISH526AF-USAA"/>
        <s v="DISH728F-USAA"/>
        <s v="DKS452F-USAA"/>
        <s v="DLX829AF-USAA"/>
        <s v="DM-USAA"/>
        <s v="DM/A240119P2-USAA"/>
        <s v="DM627AF-USAA"/>
        <s v="DOCU-USAA"/>
        <s v="DPZ-USAA"/>
        <s v="DPZ/A240119C460-USAA"/>
        <s v="DPZ/A240119P360-USAA"/>
        <s v="DRI-USAA"/>
        <s v="DRI/A240119C185-USAA"/>
        <s v="DRI/A240119P150-USAA"/>
        <s v="DRI633F-USAA"/>
        <s v="DT-USAA"/>
        <s v="DUK-USAA"/>
        <s v="DUK/A240216C105-USAA"/>
        <s v="DUK/A240216P95-USAA"/>
        <s v="DUK/A240419C105-USAA"/>
        <s v="DUK/A240419P90-USAA"/>
        <s v="DVA-USAA"/>
        <s v="DVAX-USAA"/>
        <s v="DVAX226F-USAA"/>
        <s v="DXCM-USAA"/>
        <s v="EAF428AF-USAA"/>
        <s v="EAF928AF-USAA"/>
        <s v="EBAY-USAA"/>
        <s v="EBAY/A240119C50-USAA"/>
        <s v="EBAY/A240119P40-USAA"/>
        <s v="EL-USAA"/>
        <s v="EL/A240216C170-USAA"/>
        <s v="EL/A240216P130-USAA"/>
        <s v="ELF-USAA"/>
        <s v="ELV-USAA"/>
        <s v="ELV/A240315C510-USAA"/>
        <s v="ELV/A240315P440-USAA"/>
        <s v="EME/A240119C250-USAA"/>
        <s v="EMN-USAA"/>
        <s v="ENFN-USAA"/>
        <s v="ENOV-USAA"/>
        <s v="ENOV328AF-USAA"/>
        <s v="ENPH-USAA"/>
        <s v="ENPH028F-USAA"/>
        <s v="ENTG-USAA"/>
        <s v="ENTG/A240119P95-USAA"/>
        <s v="ENV-USAA"/>
        <s v="ENV227F-USAA"/>
        <s v="ENVX-USAA"/>
        <s v="ENVX328AF-USAA"/>
        <s v="EO/SPX/0224/EP/4100-17738697"/>
        <s v="EO/SPX/0324/EP/4198-17722033"/>
        <s v="EO/SPX/0324/EP/4198-17722369"/>
        <s v="EO/SPX/0624/EP/4100-17763677"/>
        <s v="EO/SPX/1224/EP/4320.695-18066720"/>
        <s v="EOG-USAA"/>
        <s v="EOG/A240119C151.7-USAA"/>
        <s v="EOG/A240119C154.2-USAA"/>
        <s v="EOG/A240315C135-USAA"/>
        <s v="EOG/A240315P113.5-USAA"/>
        <s v="EQH-USAA"/>
        <s v="EQIX-USAA"/>
        <s v="EQIX/A240315C880-USAA"/>
        <s v="EQIX/A240315P760-USAA"/>
        <s v="ESH4-USAA"/>
        <s v="ESPR425F-USAA"/>
        <s v="ETN-USAA"/>
        <s v="ETN/A240419C260-USAA"/>
        <s v="ETN/A240419C270-USAA"/>
        <s v="ETN/A240419P220-USAA"/>
        <s v="ETSY-USAA"/>
        <s v="ETSY028F-USAA"/>
        <s v="EVH-USAA"/>
        <s v="EVH329AF-USAA"/>
        <s v="EVRG-USAA"/>
        <s v="EVRG427AF-USAA"/>
        <s v="EXAS-USAA"/>
        <s v="EXAS028-USAA"/>
        <s v="EXAS230AF-USAA"/>
        <s v="EXPD-USAA"/>
        <s v="EXPE-USAA"/>
        <s v="EXPE/A240119C135-USAA"/>
        <s v="EXPE/A240119P100-USAA"/>
        <s v="EZPW-USAA"/>
        <s v="EZPW329AF-USAA"/>
        <s v="F-USAA"/>
        <s v="F/A240119C15-USAA"/>
        <s v="F/A240119C18-USAA"/>
        <s v="F/A240119P11.35-USAA"/>
        <s v="F332F-USAA"/>
        <s v="FARO-USAA"/>
        <s v="FARO528AF-USAA"/>
        <s v="FCX-USAA"/>
        <s v="FCX/A240315C49-USAA"/>
        <s v="FCX/A240315P39-USAA"/>
        <s v="FI-USAA"/>
        <s v="FISV/A240119C145-USAA"/>
        <s v="FISV/A240119P105-USAA"/>
        <s v="FISV449F-USAA"/>
        <s v="FL429AF-USAA"/>
        <s v="FMCC5PFD/3-USAA"/>
        <s v="FMCCPFD/2-USAA"/>
        <s v="FMCKJFRNPFD-USAA"/>
        <s v="FMCKLPFD-USAA"/>
        <s v="FMCKM5PFD-USAA"/>
        <s v="FMCKN5PFD-USAA"/>
        <s v="FNF231F-USAA"/>
        <s v="FNF351F-USAA"/>
        <s v="FNMAS8PFD-USAA"/>
        <s v="FOLD-USAA"/>
        <s v="FOR528AF-USAA"/>
        <s v="FPH-USAA"/>
        <s v="FPH725AF-USAA"/>
        <s v="FRE5PFDO-USAA"/>
        <s v="FRE6PFDY-USAA"/>
        <s v="FRPT-USAA"/>
        <s v="FRPT328AF-USAA"/>
        <s v="FSLY-USAA"/>
        <s v="FTNT-USAA"/>
        <s v="FTNT/A240315C70-USAA"/>
        <s v="FTNT/A240315P55-USAA"/>
        <s v="FVH4-USAA"/>
        <s v="GE-USAA"/>
        <s v="GE/A240315C140-USAA"/>
        <s v="GE/A240315P115-USAA"/>
        <s v="GE/A240315P120-USAA"/>
        <s v="GFS-USAA"/>
        <s v="GH-USAA"/>
        <s v="GIBSON/TL1L-USAA"/>
        <s v="GILD-USAA"/>
        <s v="GILD/A240119C92.5-USAA"/>
        <s v="GILD/A240119P70-USAA"/>
        <s v="GILD/A240315C85-USAA"/>
        <s v="GILD/A240315C87.5-USAA"/>
        <s v="GILD/A240315C90-USAA"/>
        <s v="GILD/A240315P72.5-USAA"/>
        <s v="GILD/A240315P75-USAA"/>
        <s v="GILD/A240315P77.5-USAA"/>
        <s v="GIS-USAA"/>
        <s v="GM-USAA"/>
        <s v="GM/A240119C44-USAA"/>
        <s v="GM/A240119P33-USAA"/>
        <s v="GM/A240315C40-USAA"/>
        <s v="GM/A240315C41-USAA"/>
        <s v="GM/A240315P33-USAA"/>
        <s v="GM599F-USAA"/>
        <s v="GNRC-USAA"/>
        <s v="GNRC/A240119C200-USAA"/>
        <s v="GOOG-USAA"/>
        <s v="GOOG/A240119C135-USAA"/>
        <s v="GOOG/A240119P96-USAA"/>
        <s v="GOOG/A240315C155-USAA"/>
        <s v="GOOG/A240315C160-USAA"/>
        <s v="GOOG/A240315P130-USAA"/>
        <s v="GOOGL-USAA"/>
        <s v="GOOGL/A240119C135-USAA"/>
        <s v="GOOGL/A240119P96-USAA"/>
        <s v="GOOGL/A240315C155-USAA"/>
        <s v="GOOGL/A240315P130-USAA"/>
        <s v="GPC-USAA"/>
        <s v="GPC/A240216C175-USAA"/>
        <s v="GPC/A240216P145-USAA"/>
        <s v="GRA529AF-USAA"/>
        <s v="GRMN-USAA"/>
        <s v="GRMN/A240119P95-USAA"/>
        <s v="GS-USAA"/>
        <s v="GS/A240315C415-USAA"/>
        <s v="GS/A240315P360-USAA"/>
        <s v="GS232F/2-USAA"/>
        <s v="GS545F-USAA"/>
        <s v="GT-USAA"/>
        <s v="GT531F/2-USAA"/>
        <s v="GT533F-USAA"/>
        <s v="GTCDS500L2028-159877263"/>
        <s v="GTLS-USAA"/>
        <s v="GTLS931AF-USAA"/>
        <s v="GTN-USAA"/>
        <s v="GTN430AF-USAA"/>
        <s v="GTN531AF-USAA"/>
        <s v="GVA-USAA"/>
        <s v="GVA328AF-USAA"/>
        <s v="GWRE-USAA"/>
        <s v="GXO-USAA"/>
        <s v="HA-USAA"/>
        <s v="HAE-USAA"/>
        <s v="HAE026F-USAA"/>
        <s v="HAL-USAA"/>
        <s v="HAL/A240119C41-USAA"/>
        <s v="HAL/A240119C45-USAA"/>
        <s v="HAL/A240119C47-USAA"/>
        <s v="HAL/A240119P28-USAA"/>
        <s v="HAL/A240119P31-USAA"/>
        <s v="HAL/A240119P33-USAA"/>
        <s v="HALO-USAA"/>
        <s v="HALO027F-USAA"/>
        <s v="HALO128F-USAA"/>
        <s v="HCA-USAA"/>
        <s v="HCA/A240315C295-USAA"/>
        <s v="HCA/A240315P250-USAA"/>
        <s v="HD-USAA"/>
        <s v="HD/A240119C370-USAA"/>
        <s v="HD/A240119P300-USAA"/>
        <s v="HD/A240315C380-USAA"/>
        <s v="HD/A240315P335-USAA"/>
        <s v="HES-USAA"/>
        <s v="HGV-USAA"/>
        <s v="HL-USAA"/>
        <s v="HLF-USAA"/>
        <s v="HLF429AF-USAA"/>
        <s v="HLT-USAA"/>
        <s v="HLT/A240119C175-USAA"/>
        <s v="HLT/A240119P140-USAA"/>
        <s v="HOG-USAA"/>
        <s v="HON-USAA"/>
        <s v="HON/A240119C230-USAA"/>
        <s v="HON/A240119P180-USAA"/>
        <s v="HON/A240315C220-USAA"/>
        <s v="HON/A240315P195-USAA"/>
        <s v="HOUS-USAA"/>
        <s v="HPQ/A240119C36-USAA"/>
        <s v="HRI-USAA"/>
        <s v="HSC527AF-USAA"/>
        <s v="HSY-USAA"/>
        <s v="HUBG-USAA"/>
        <s v="HUN-USAA"/>
        <s v="HWC-USAA"/>
        <s v="IART-USAA"/>
        <s v="IBM-USAA"/>
        <s v="IBM/A240315C170-USAA"/>
        <s v="IBM/A240315P150-USAA"/>
        <s v="ICLR/A240119P230-USAA"/>
        <s v="IGT-USAA"/>
        <s v="IHRT-USAA"/>
        <s v="IHRT827F-USAA"/>
        <s v="IMAX-USAA"/>
        <s v="IMAX026F-USAA"/>
        <s v="IMGN-USAA"/>
        <s v="INBX-USAA"/>
        <s v="INDI-USAA"/>
        <s v="INDI427AF-USAA"/>
        <s v="INSM-USAA"/>
        <s v="INSM028F-USAA"/>
        <s v="INSP-USAA"/>
        <s v="INTC-USAA"/>
        <s v="INTC/A240119C39-USAA"/>
        <s v="INTC/A240119P26-USAA"/>
        <s v="INTC/A240315C50-USAA"/>
        <s v="INTC/A240315C55-USAA"/>
        <s v="INTC/A240315P40-USAA"/>
        <s v="INTC/A240315P42-USAA"/>
        <s v="INTU-USAA"/>
        <s v="INTU/A240119C550-USAA"/>
        <s v="INTU/A240119P370-USAA"/>
        <s v="INTU/A240419C680-USAA"/>
        <s v="INTU/A240419C700-USAA"/>
        <s v="INTU/A240419P550-USAA"/>
        <s v="INTU/A240419P570-USAA"/>
        <s v="INTU/A240419P580-USAA"/>
        <s v="INVA-USAA"/>
        <s v="INVA225-USAA"/>
        <s v="IONS-USAA"/>
        <s v="IONS128AF-USAA"/>
        <s v="IOT-USAA"/>
        <s v="IQV-USAA"/>
        <s v="IRDM-USAA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-USAA"/>
        <s v="IRWD-USAA"/>
        <s v="IRWD126F-USAA"/>
        <s v="ISRG-USAA"/>
        <s v="ISRG/A240119C376.67-USAA"/>
        <s v="ISRG/A240119P266.67-USAA"/>
        <s v="ISRG/A240315C370-USAA"/>
        <s v="ISRG/A240315C375-USAA"/>
        <s v="ISRG/A240315P300-USAA"/>
        <s v="ISRG/A240315P305-USAA"/>
        <s v="ITOS-USAA"/>
        <s v="ITRI-USAA"/>
        <s v="ITRI026F-USAA"/>
        <s v="ITW-USAA"/>
        <s v="ITW/A240315C280-USAA"/>
        <s v="ITW/A240315P250-USAA"/>
        <s v="IWM-USAA"/>
        <s v="IWM/A240315C219-USAA"/>
        <s v="IWM/A240315P175-USAA"/>
        <s v="IWM/A240315P191-USAA"/>
        <s v="IWM/A240328C220-USAA"/>
        <s v="IWM/A240328P175-USAA"/>
        <s v="IWM/A240328P176-USAA"/>
        <s v="IWM/A240328P177-USAA"/>
        <s v="IWM/A240328P191-USAA"/>
        <s v="IWM/A240328P192-USAA"/>
        <s v="IWM/A240328P193-USAA"/>
        <s v="JBHT-USAA"/>
        <s v="JD-USAA"/>
        <s v="JD/A240119C50-USAA"/>
        <s v="JD/A240119P31.26-USAA"/>
        <s v="JELWEN427AF-USAA"/>
        <s v="JNJ-USAA"/>
        <s v="JNJ/A240315C165-USAA"/>
        <s v="JNJ/A240315P145-USAA"/>
        <s v="JNJ/A240315P150-USAA"/>
        <s v="JPM-USAA"/>
        <s v="JPM/A240315C180-USAA"/>
        <s v="JPM/A240315P160-USAA"/>
        <s v="JPM/A240621C180-USAA"/>
        <s v="JPM/A240621P140-USAA"/>
        <s v="JPM231F/2-USAA"/>
        <s v="JPM232F-USAA"/>
        <s v="JPM543F-USAA"/>
        <s v="JTCXX-USAA"/>
        <s v="JWALUM126AF-USAA"/>
        <s v="KEX-USAA"/>
        <s v="KLAC-USAA"/>
        <s v="KLAC/A240315C660-USAA"/>
        <s v="KLAC/A240315P530-USAA"/>
        <s v="KLAC/A240315P540-USAA"/>
        <s v="KMX-USAA"/>
        <s v="KMX/A240119C105-USAA"/>
        <s v="KMX/A240119P75-USAA"/>
        <s v="KO-USAA"/>
        <s v="KO/A240315C62.5-USAA"/>
        <s v="KO/A240315P55-USAA"/>
        <s v="KOS-USAA"/>
        <s v="KR-USAA"/>
        <s v="KVUE-USAA"/>
        <s v="LEN-USAA"/>
        <s v="LEN/A240119C150-USAA"/>
        <s v="LEN/A240119P115-USAA"/>
        <s v="LII-USAA"/>
        <s v="LIN-USAA"/>
        <s v="LIN/A240419C445-USAA"/>
        <s v="LIN/A240419P385-USAA"/>
        <s v="LIN/A240419P390-USAA"/>
        <s v="LKQ-USAA"/>
        <s v="LKQ/A240216C62.5-USAA"/>
        <s v="LKQ/A240216P47.5-USAA"/>
        <s v="LLY-USAA"/>
        <s v="LLY/A240216C660-USAA"/>
        <s v="LLY/A240216P550-USAA"/>
        <s v="LLY/A240315C650-USAA"/>
        <s v="LLY/A240315P520-USAA"/>
        <s v="LLY/A240315P530-USAA"/>
        <s v="LMT-USAA"/>
        <s v="LMT/A240315C475-USAA"/>
        <s v="LMT/A240315P425-USAA"/>
        <s v="LNTH-USAA"/>
        <s v="LNTH227SF-USAA"/>
        <s v="LOW-USAA"/>
        <s v="LOW/A240119C250-USAA"/>
        <s v="LOW/A240119P200-USAA"/>
        <s v="LOW/A240419C250-USAA"/>
        <s v="LOW/A240419P210-USAA"/>
        <s v="LRCX-USAA"/>
        <s v="LRCX/A240119C670-USAA"/>
        <s v="LRCX/A240119P440-USAA"/>
        <s v="LRCX/A240315C860-USAA"/>
        <s v="LRCX/A240315C885-USAA"/>
        <s v="LRCX/A240315C900-USAA"/>
        <s v="LRCX/A240315P695-USAA"/>
        <s v="LRCX/A240315P715-USAA"/>
        <s v="LRCX/A240315P725-USAA"/>
        <s v="LSXMK-USAA"/>
        <s v="LULU-USAA"/>
        <s v="LULU/A240315C540-USAA"/>
        <s v="LULU/A240315P460-USAA"/>
        <s v="LUV-USAA"/>
        <s v="LVS-USAA"/>
        <s v="LVS/A240119C70-USAA"/>
        <s v="LVS/A240119P52.5-USAA"/>
        <s v="LYV-USAA"/>
        <s v="M-USAA"/>
        <s v="M530AF-USAA"/>
        <s v="MA-USAA"/>
        <s v="MA/A240315C460-USAA"/>
        <s v="MA/A240315P405-USAA"/>
        <s v="MA/A240621C480-USAA"/>
        <s v="MA/A240621P360-USAA"/>
        <s v="MANH-USAA"/>
        <s v="MAR-USAA"/>
        <s v="MAR/A240119C220-USAA"/>
        <s v="MAR/A240119C240-USAA"/>
        <s v="MAR/A240119P160-USAA"/>
        <s v="MAR/A240119P190-USAA"/>
        <s v="MAR/A240315C240-USAA"/>
        <s v="MAR/A240315P200-USAA"/>
        <s v="MAR/A240315P210-USAA"/>
        <s v="MASI-USAA"/>
        <s v="MCD-USAA"/>
        <s v="MCD/A240119C315-USAA"/>
        <s v="MCD/A240119P270-USAA"/>
        <s v="MCD/A240315C310-USAA"/>
        <s v="MCD/A240315P280-USAA"/>
        <s v="MCHP/A240119C110-USAA"/>
        <s v="MCK-USAA"/>
        <s v="MCK/A240216C480-USAA"/>
        <s v="MCK/A240216P420-USAA"/>
        <s v="MCLAUT726AF-USAA"/>
        <s v="MCLAUT726SF-UKAA"/>
        <s v="MDB-USAA"/>
        <s v="MDB/A240119C570-USAA"/>
        <s v="MDB/A240119P330-USAA"/>
        <s v="MDC-USAA"/>
        <s v="MDC231F-USAA"/>
        <s v="MDC361F-USAA"/>
        <s v="MDGL-USAA"/>
        <s v="MDLZ-USAA"/>
        <s v="MDLZ/A240119C90-USAA"/>
        <s v="MDLZ/A240119P70-USAA"/>
        <s v="MDLZ/A240315C75-USAA"/>
        <s v="MDLZ/A240315P67.5-USAA"/>
        <s v="MDRX-USAA"/>
        <s v="MDRX027F-USAA"/>
        <s v="MDT-USAA"/>
        <s v="MDT/A240315C87.5-USAA"/>
        <s v="MDT/A240315P77.5-USAA"/>
        <s v="MEDIND529AF-USAA"/>
        <s v="MELI-USAA"/>
        <s v="MELI/A240119C1740-USAA"/>
        <s v="MELI/A240119P1060-USAA"/>
        <s v="MERC-USAA"/>
        <s v="MERC529F-USAA"/>
        <s v="MET-USAA"/>
        <s v="MET/A240315C72.5-USAA"/>
        <s v="MET/A240315P62.5-USAA"/>
        <s v="META-USAA"/>
        <s v="META/A240119C310-USAA"/>
        <s v="META/A240119P200-USAA"/>
        <s v="META/A240315C405-USAA"/>
        <s v="META/A240315P320-USAA"/>
        <s v="MGM-USAA"/>
        <s v="MGM/A240119C55-USAA"/>
        <s v="MGM/A240119P41-USAA"/>
        <s v="MIFSA/TL/PRV-USAA"/>
        <s v="MIRM-USAA"/>
        <s v="MIRM429AF-USAA"/>
        <s v="MITK-USAA"/>
        <s v="MITK026F-USAA"/>
        <s v="MLAB-USAA"/>
        <s v="MLAB125-USAA"/>
        <s v="MMC-USAA"/>
        <s v="MMC/A240419C200-USAA"/>
        <s v="MMC/A240419P175-USAA"/>
        <s v="MMM-USAA"/>
        <s v="MMM/A250117P70-USAA"/>
        <s v="MMM537F-USAA"/>
        <s v="MMSI-USAA"/>
        <s v="MMSI329AF-USAA"/>
        <s v="MNDY-USAA"/>
        <s v="MNK/PRV-USAA"/>
        <s v="MNK128AF-LXAA"/>
        <s v="MNST-USAA"/>
        <s v="MNST/A240119C70-USAA"/>
        <s v="MNST/A240119P52.5-USAA"/>
        <s v="MODN-USAA"/>
        <s v="MODN128AF-USAA"/>
        <s v="MODV-USAA"/>
        <s v="MODV529AF-USAA"/>
        <s v="MORF-USAA"/>
        <s v="MPC-USAA"/>
        <s v="MPC/A240119C135-USAA"/>
        <s v="MPC/A240119P100-USAA"/>
        <s v="MPC/A240315C170-USAA"/>
        <s v="MPC/A240315P140-USAA"/>
        <s v="MPW526F-USAA"/>
        <s v="MQ-USAA"/>
        <s v="MRK-USAA"/>
        <s v="MRK/A240315C115-USAA"/>
        <s v="MRK/A240315P100-USAA"/>
        <s v="MRNA-USAA"/>
        <s v="MRSN-USAA"/>
        <s v="MS-USAA"/>
        <s v="MS/A240315C100-USAA"/>
        <s v="MS/A240315P85-USAA"/>
        <s v="MS/A240315P87.5-USAA"/>
        <s v="MS/A240621C110-USAA"/>
        <s v="MS/A240621P82.5-USAA"/>
        <s v="MS132F/2-GRAA"/>
        <s v="MS252F-USAA"/>
        <s v="MS534F/2-USAA"/>
        <s v="MS537F-USAA"/>
        <s v="MS538F-USAA"/>
        <s v="MSFT-USAA"/>
        <s v="MSFT/A240119C370-USAA"/>
        <s v="MSFT/A240119C385-USAA"/>
        <s v="MSFT/A240119P275-USAA"/>
        <s v="MSFT/A240119P295-USAA"/>
        <s v="MSFT/A240315C410-USAA"/>
        <s v="MSFT/A240315P350-USAA"/>
        <s v="MTCH-USAA"/>
        <s v="MTCH/A240119C55-USAA"/>
        <s v="MTCH/A240119C60-USAA"/>
        <s v="MTCH/A240119P35-USAA"/>
        <s v="MU-USAA"/>
        <s v="MU/A240119C77.5-USAA"/>
        <s v="MU/A240119C80-USAA"/>
        <s v="MU/A240119P52.5-USAA"/>
        <s v="NBR-USAA"/>
        <s v="NBR728AF-USAA"/>
        <s v="NCNO-USAA"/>
        <s v="NEE-USAA"/>
        <s v="NEE/A240315C67.5-USAA"/>
        <s v="NEE/A240315P57.5-USAA"/>
        <s v="NEM-USAA"/>
        <s v="NEM/A240315C47.5-USAA"/>
        <s v="NEM/A240315P37.5-USAA"/>
        <s v="NET-USAA"/>
        <s v="NET026F-USAA"/>
        <s v="NFE625AF-USAA"/>
        <s v="NFLX-USAA"/>
        <s v="NFLX/A240119C450-USAA"/>
        <s v="NFLX/A240119P290-USAA"/>
        <s v="NFLX/A240315C535-USAA"/>
        <s v="NFLX/A240315C560-USAA"/>
        <s v="NFLX/A240315C570-USAA"/>
        <s v="NFLX/A240315P425-USAA"/>
        <s v="NFLX/A240315P450-USAA"/>
        <s v="NFLX/A240315P455-USAA"/>
        <s v="NKE-USAA"/>
        <s v="NKE/A240119C130-USAA"/>
        <s v="NKE/A240119P97.5-USAA"/>
        <s v="NKE/A240315C135-USAA"/>
        <s v="NKE/A240315P115-USAA"/>
        <s v="NOW-USAA"/>
        <s v="NOW/A240119C690-USAA"/>
        <s v="NOW/A240119C700-USAA"/>
        <s v="NOW/A240119P490-USAA"/>
        <s v="NOW/A240119P500-USAA"/>
        <s v="NOW/A240315C790-USAA"/>
        <s v="NOW/A240315P650-USAA"/>
        <s v="NQH4-USAA"/>
        <s v="NRG331AF/2-USAA"/>
        <s v="NRG332AF-USAA"/>
        <s v="NRGCDS500L2028-159262968"/>
        <s v="NSC-USAA"/>
        <s v="NSC/A240315C250-USAA"/>
        <s v="NSC/A240315P220-USAA"/>
        <s v="NT275H32-USAA"/>
        <s v="NT3375E33-USAA"/>
        <s v="NT425L25-USAA"/>
        <s v="NTAP-USAA"/>
        <s v="NTAP/A240119C90-USAA"/>
        <s v="NTAP/A240119P67.5-USAA"/>
        <s v="NTLA-USAA"/>
        <s v="NTPXX-USAA"/>
        <s v="NVAX-USAA"/>
        <s v="NVAX527AF-USAA"/>
        <s v="NVDA-USAA"/>
        <s v="NVDA/A240119C405-USAA"/>
        <s v="NVDA/A240119P240-USAA"/>
        <s v="NVDA/A240315C580-USAA"/>
        <s v="NVDA/A240315C585-USAA"/>
        <s v="NVDA/A240315P445-USAA"/>
        <s v="NVDA/A240315P450-USAA"/>
        <s v="NVRI-USAA"/>
        <s v="NVRO-USAA"/>
        <s v="NXPI-USAA"/>
        <s v="NXPI/A240315C260-USAA"/>
        <s v="NXPI/A240315P210-USAA"/>
        <s v="NXST-USAA"/>
        <s v="OGN-USAA"/>
        <s v="OI-USAA"/>
        <s v="OMF430F-USAA"/>
        <s v="OMI429AF-USAA"/>
        <s v="OMI630AF-USAA"/>
        <s v="ON-USAA"/>
        <s v="ON029AF-USAA"/>
        <s v="OPEN/A240119P4-USAA"/>
        <s v="OPEN/A240119P4.5-USAA"/>
        <s v="OPEN/A240216P4-USAA"/>
        <s v="ORA-USAA"/>
        <s v="ORA227F-USAA"/>
        <s v="ORCL-USAA"/>
        <s v="ORCL/A240119C125-USAA"/>
        <s v="ORCL/A240119P97.5-USAA"/>
        <s v="ORCL/A240315C115-USAA"/>
        <s v="ORCL/A240315C120-USAA"/>
        <s v="ORCL/A240315P97.5-USAA"/>
        <s v="ORGNON531AF-USAA"/>
        <s v="ORLY-USAA"/>
        <s v="ORLY/A240119C1060-USAA"/>
        <s v="ORLY/A240119C1120-USAA"/>
        <s v="ORLY/A240119P860-USAA"/>
        <s v="ORLY/A240119P870-USAA"/>
        <s v="ORLY/A240216C1020-USAA"/>
        <s v="ORLY/A240216P900-USAA"/>
        <s v="OWL432AF-USAA"/>
        <s v="OWL451AF-USAA"/>
        <s v="PAGP-USAA"/>
        <s v="PANW-USAA"/>
        <s v="PANW/A240119C253.33-USAA"/>
        <s v="PANW/A240119P170-USAA"/>
        <s v="PANW/A240315C350-USAA"/>
        <s v="PANW/A240315P280-USAA"/>
        <s v="PAR-USAA"/>
        <s v="PAR127F-USAA"/>
        <s v="PARA-USAA"/>
        <s v="PARA662F-USAA"/>
        <s v="PATH-USAA"/>
        <s v="PATK029AF-USAA"/>
        <s v="PAYX-USAA"/>
        <s v="PAYX/A240315C140-USAA"/>
        <s v="PAYX/A240315P120-USAA"/>
        <s v="PCG-USAA"/>
        <s v="PCG340F-USAA"/>
        <s v="PCG350F-USAA"/>
        <s v="PCG427AF-USAA"/>
        <s v="PCG633F-USAA"/>
        <s v="PCG633F/2-USAA"/>
        <s v="PCG653F-USAA"/>
        <s v="PCG653F/2-USAA"/>
        <s v="PD-USAA"/>
        <s v="PD128AF-USAA"/>
        <s v="PDD-USAA"/>
        <s v="PDD/A240119C95-USAA"/>
        <s v="PDD/A240119P50-USAA"/>
        <s v="PENN-USAA"/>
        <s v="PENN429AF-USAA"/>
        <s v="PENN527AF-USAA"/>
        <s v="PEP-USAA"/>
        <s v="PEP/A240119C220-USAA"/>
        <s v="PEP/A240315C180-USAA"/>
        <s v="PEP/A240315P160-USAA"/>
        <s v="PFE-USAA"/>
        <s v="PFE/A240315C31-USAA"/>
        <s v="PFE/A240315P25-USAA"/>
        <s v="PFE/A240621C30-USAA"/>
        <s v="PFE/A240621C35-USAA"/>
        <s v="PG-USAA"/>
        <s v="PG/A240216C155-USAA"/>
        <s v="PG/A240216P140-USAA"/>
        <s v="PG/A240315C155-USAA"/>
        <s v="PG/A240315P140-USAA"/>
        <s v="PGR-USAA"/>
        <s v="PGR/A240517C180-USAA"/>
        <s v="PGR/A240517P145-USAA"/>
        <s v="PH-USAA"/>
        <s v="PH/A240517C520-USAA"/>
        <s v="PH/A240517P420-USAA"/>
        <s v="PHM-USAA"/>
        <s v="PHM/A240119C100-USAA"/>
        <s v="PHM/A240119P77.5-USAA"/>
        <s v="PHM633F/2-USAA"/>
        <s v="PHM635F-USAA"/>
        <s v="PI-USAA"/>
        <s v="PI127F-USAA"/>
        <s v="PII629F-USAA"/>
        <s v="PLD-USAA"/>
        <s v="PLD/A240517C150-USAA"/>
        <s v="PLD/A240517P120-USAA"/>
        <s v="PLRX-USAA"/>
        <s v="PLTR-USAA"/>
        <s v="PM-USAA"/>
        <s v="PM/A240315C100-USAA"/>
        <s v="PM/A240315P90-USAA"/>
        <s v="PNC-USAA"/>
        <s v="PNC/A240315C170-USAA"/>
        <s v="PNC/A240315P140-USAA"/>
        <s v="PNC/A240315P145-USAA"/>
        <s v="POOL-USAA"/>
        <s v="POOL/A240119C460-USAA"/>
        <s v="POOL/A240119P350-USAA"/>
        <s v="POST-USAA"/>
        <s v="PRFT-USAA"/>
        <s v="PRFT026F-USAA"/>
        <s v="PRO-USAA"/>
        <s v="PRO227F-USAA"/>
        <s v="PSA-USAA"/>
        <s v="PSA/A240315C320-USAA"/>
        <s v="PSA/A240315C330-USAA"/>
        <s v="PSA/A240315P280-USAA"/>
        <s v="PSTH/ESC-USAA"/>
        <s v="PTCT-USAA"/>
        <s v="PTCT126F-USAA"/>
        <s v="PTGX-USAA"/>
        <s v="PTON-USAA"/>
        <s v="PTON026F-USAA"/>
        <s v="PXD-USAA"/>
        <s v="PYPL-USAA"/>
        <s v="PYPL/A240119C90-USAA"/>
        <s v="PYPL/A240119P60-USAA"/>
        <s v="QCOM-USAA"/>
        <s v="QCOM/A240119C135-USAA"/>
        <s v="QCOM/A240119P90-USAA"/>
        <s v="QCOM/A240315C160-USAA"/>
        <s v="QCOM/A240315P130-USAA"/>
        <s v="QLYS-USAA"/>
        <s v="QQQ-USAA"/>
        <s v="QQQ/A240119C364.78-USAA"/>
        <s v="QQQ/A240119C369.78-USAA"/>
        <s v="QQQ/A240119C374.78-USAA"/>
        <s v="QQQ/A240119C379.78-USAA"/>
        <s v="QQQ/A240119C401.78-USAA"/>
        <s v="QQQ/A240119C416.78-USAA"/>
        <s v="QQQ/A240119P290-USAA"/>
        <s v="QQQ/A240119P325-USAA"/>
        <s v="QQQ/A240119P345-USAA"/>
        <s v="QQQ/A240119P401.78-USAA"/>
        <s v="RBLX-USAA"/>
        <s v="RBLX330AF-USAA"/>
        <s v="RCL-USAA"/>
        <s v="RCL/A240119C130-USAA"/>
        <s v="RCL/A240119P92.5-USAA"/>
        <s v="RCL528AF-USAA"/>
        <s v="RCLCDS500L2028-160129250"/>
        <s v="REGN-USAA"/>
        <s v="REGN/A240119C930-USAA"/>
        <s v="REGN/A240119P670-USAA"/>
        <s v="REGN/A240517C970-USAA"/>
        <s v="REGN/A240517P780-USAA"/>
        <s v="RGEN-USAA"/>
        <s v="RGEN128AF-USAA"/>
        <s v="RHI-USAA"/>
        <s v="RIVN-USAA"/>
        <s v="RIVN330AF-USAA"/>
        <s v="RIVN429AF-USAA"/>
        <s v="RLGY530AF-USAA"/>
        <s v="RNG-USAA"/>
        <s v="ROIV-USAA"/>
        <s v="ROKU-USAA"/>
        <s v="ROST-USAA"/>
        <s v="ROST/A240119C130-USAA"/>
        <s v="ROST/A240119P105-USAA"/>
        <s v="RPD-USAA"/>
        <s v="RPD129AF-USAA"/>
        <s v="RRC-USAA"/>
        <s v="RRC/A240119C37-USAA"/>
        <s v="RRC/A240119P24-USAA"/>
        <s v="RRC829-USAA"/>
        <s v="RTX-USAA"/>
        <s v="RTX/A240419C90-USAA"/>
        <s v="RTX/A240419P75-USAA"/>
        <s v="RTYH4-USAA"/>
        <s v="RXST-USAA"/>
        <s v="S-USAA"/>
        <s v="SAVE-USAA"/>
        <s v="SBUX-USAA"/>
        <s v="SBUX/A240119C115-USAA"/>
        <s v="SBUX/A240119C125-USAA"/>
        <s v="SBUX/A240119P92.5-USAA"/>
        <s v="SBUX/A240119P95-USAA"/>
        <s v="SBUX/A240315C105-USAA"/>
        <s v="SBUX/A240315P90-USAA"/>
        <s v="SCHW-USAA"/>
        <s v="SCHW/A240315C77.5-USAA"/>
        <s v="SCHW/A240315P62.5-USAA"/>
        <s v="SCHW/A240315P65-USAA"/>
        <s v="SCHW/A240621C87.5-USAA"/>
        <s v="SCHW/A240621P60-USAA"/>
        <s v="SEAS-USAA"/>
        <s v="SEDG-USAA"/>
        <s v="SEDG/A240119C350-USAA"/>
        <s v="SEDG25F-USAA"/>
        <s v="SEE-USAA"/>
        <s v="SEE731AF-USAA"/>
        <s v="SFLY927AF-USAA"/>
        <s v="SHAK-USAA"/>
        <s v="SHAK/028AF-USAA"/>
        <s v="SHLS-USAA"/>
        <s v="SHUTTER/TL1L-USAA"/>
        <s v="SIRI-USAA"/>
        <s v="SIRI331AF-USAA"/>
        <s v="SITM-USAA"/>
        <s v="SJM-USAA"/>
        <s v="SKG-UKAA"/>
        <s v="SLB-USAA"/>
        <s v="SLB/A240119C60-USAA"/>
        <s v="SLB/A240119C70-USAA"/>
        <s v="SLB/A240119P42.5-USAA"/>
        <s v="SLB/A240315C60-USAA"/>
        <s v="SLB/A240315P47.5-USAA"/>
        <s v="SM-USAA"/>
        <s v="SM627F-USAA"/>
        <s v="SMAR-USAA"/>
        <s v="SMCI-USAA"/>
        <s v="SMTC-USAA"/>
        <s v="SMTC428AF-USAA"/>
        <s v="SNAP-USAA"/>
        <s v="SNAP028F-USAA"/>
        <s v="SNOW-USAA"/>
        <s v="SNOW/A240119C240-USAA"/>
        <s v="SNOW/A240119P145-USAA"/>
        <s v="SNPS-USAA"/>
        <s v="SNPS/A240119C460-USAA"/>
        <s v="SNPS/A240119P330-USAA"/>
        <s v="SNPS/A240315C620-USAA"/>
        <s v="SNPS/A240315P520-USAA"/>
        <s v="SOVO-USAA"/>
        <s v="SPECBID/B/W/PRV"/>
        <s v="SPECBID/PE/PRV-USAA"/>
        <s v="SPGI-USAA"/>
        <s v="SPGI/A240517C480-USAA"/>
        <s v="SPGI/A240517P410-USAA"/>
        <s v="SPGI/A240621C510-USAA"/>
        <s v="SPGI/A240621P380-USAA"/>
        <s v="SPHR-USAA"/>
        <s v="SPHR328AF-USAA"/>
        <s v="SPLK-USAA"/>
        <s v="SPOT-USAA"/>
        <s v="SPOT026F-USAA"/>
        <s v="SPR-USAA"/>
        <s v="SPR428F-USAA"/>
        <s v="SPX/E240119P3000-USAA"/>
        <s v="SPX/E240119P3025-USAA"/>
        <s v="SPX/E240119P3350-USAA"/>
        <s v="SPX/E240119P3375-USAA"/>
        <s v="SPX/E240119P3450-USAA"/>
        <s v="SPX/E240119P3575-USAA"/>
        <s v="SPX/E240119P3900-USAA"/>
        <s v="SPX/E240119P4075-USAA"/>
        <s v="SPX/E240119P4175-USAA"/>
        <s v="SPX/E240119P4275-USAA"/>
        <s v="SPX/E240216P3900-USAA"/>
        <s v="SPX/E240315C4400-USAA"/>
        <s v="SPX/E240315C4600-USAA"/>
        <s v="SPX/E240315C4700-USAA"/>
        <s v="SPX/E240315C4800-USAA"/>
        <s v="SPX/E240315C4900-USAA"/>
        <s v="SPX/E240315C5000-USAA"/>
        <s v="SPX/E240315C5100-USAA"/>
        <s v="SPX/E240315C5200-USAA"/>
        <s v="SPX/E240315C5300-USAA"/>
        <s v="SPX/E240315P2500-USAA"/>
        <s v="SPX/E240315P2600-USAA"/>
        <s v="SPX/E240315P2700-USAA"/>
        <s v="SPX/E240315P2800-USAA"/>
        <s v="SPX/E240315P2900-USAA"/>
        <s v="SPX/E240315P3000-USAA"/>
        <s v="SPX/E240315P3100-USAA"/>
        <s v="SPX/E240315P3200-USAA"/>
        <s v="SPX/E240315P3300-USAA"/>
        <s v="SPX/E240315P3400-USAA"/>
        <s v="SPX/E240315P3500-USAA"/>
        <s v="SPX/E240315P3600-USAA"/>
        <s v="SPX/E240315P3700-USAA"/>
        <s v="SPX/E240315P3800-USAA"/>
        <s v="SPX/E240315P3900-USAA"/>
        <s v="SPX/E240315P4000-USAA"/>
        <s v="SPX/E240315P4075-USAA"/>
        <s v="SPX/E240315P4100-USAA"/>
        <s v="SPX/E240315P4200-USAA"/>
        <s v="SPX/E240315P4275-USAA"/>
        <s v="SPX/E240315P4300-USAA"/>
        <s v="SPX/E240315P4325-USAA"/>
        <s v="SPX/E240315P4375-USAA"/>
        <s v="SPX/E240315P4400-USAA"/>
        <s v="SPX/E240315P4475-USAA"/>
        <s v="SPX/E240315P4500-USAA"/>
        <s v="SPX/E240315P4600-USAA"/>
        <s v="SPX/E240419P3875-USAA"/>
        <s v="SPX/E240419P3925-USAA"/>
        <s v="SPX/E240419P4100-USAA"/>
        <s v="SPX/E240419P4125-USAA"/>
        <s v="SPX/E240419P4300-USAA"/>
        <s v="SPX/E240419P4325-USAA"/>
        <s v="SPX/E240419P4350-USAA"/>
        <s v="SPX/E240419P4675-USAA"/>
        <s v="SPX/E240621P4025-USAA"/>
        <s v="SPX/E241220C4900-USAA"/>
        <s v="SPXW/E240118P4620-USAA"/>
        <s v="SPXW/E240119C4150-USAA"/>
        <s v="SPXW/E240119C4200-USAA"/>
        <s v="SPXW/E240119C4250-USAA"/>
        <s v="SPXW/E240119C4275-USAA"/>
        <s v="SPXW/E240119C4300-USAA"/>
        <s v="SPXW/E240119C4325-USAA"/>
        <s v="SPXW/E240119C4350-USAA"/>
        <s v="SPXW/E240119C4375-USAA"/>
        <s v="SPXW/E240119C4400-USAA"/>
        <s v="SPXW/E240119C4425-USAA"/>
        <s v="SPXW/E240119C4475-USAA"/>
        <s v="SPXW/E240119C4500-USAA"/>
        <s v="SPXW/E240119C4525-USAA"/>
        <s v="SPXW/E240119C4700-USAA"/>
        <s v="SPXW/E240119P2775-USAA"/>
        <s v="SPXW/E240119P2975-USAA"/>
        <s v="SPXW/E240119P3000-USAA"/>
        <s v="SPXW/E240119P3025-USAA"/>
        <s v="SPXW/E240119P3400-USAA"/>
        <s v="SPXW/E240119P3600-USAA"/>
        <s v="SPXW/E240119P3675-USAA"/>
        <s v="SPXW/E240119P3700-USAA"/>
        <s v="SPXW/E240119P3750-USAA"/>
        <s v="SPXW/E240119P3775-USAA"/>
        <s v="SPXW/E240119P3900-USAA"/>
        <s v="SPXW/E240119P3925-USAA"/>
        <s v="SPXW/E240119P4050-USAA"/>
        <s v="SPXW/E240119P4075-USAA"/>
        <s v="SPXW/E240119P4125-USAA"/>
        <s v="SPXW/E240119P4150-USAA"/>
        <s v="SPXW/E240119P4175-USAA"/>
        <s v="SPXW/E240119P4200-USAA"/>
        <s v="SPXW/E240119P4250-USAA"/>
        <s v="SPXW/E240119P4275-USAA"/>
        <s v="SPXW/E240119P4300-USAA"/>
        <s v="SPXW/E240119P4325-USAA"/>
        <s v="SPXW/E240119P4350-USAA"/>
        <s v="SPXW/E240119P4450-USAA"/>
        <s v="SPXW/E240119P4475-USAA"/>
        <s v="SPXW/E240119P4500-USAA"/>
        <s v="SPXW/E240119P4575-USAA"/>
        <s v="SPXW/E240119P4700-USAA"/>
        <s v="SPXW/E240129P4300-USAA"/>
        <s v="SPXW/E240131C4100-USAA"/>
        <s v="SPXW/E240131C4150-USAA"/>
        <s v="SPXW/E240131C4250-USAA"/>
        <s v="SPXW/E240131C4275-USAA"/>
        <s v="SPXW/E240131C4300-USAA"/>
        <s v="SPXW/E240131C4325-USAA"/>
        <s v="SPXW/E240131C4375-USAA"/>
        <s v="SPXW/E240131C4630-USAA"/>
        <s v="SPXW/E240131C4650-USAA"/>
        <s v="SPXW/E240131C5140-USAA"/>
        <s v="SPXW/E240131C5225-USAA"/>
        <s v="SPXW/E240131P2700-USAA"/>
        <s v="SPXW/E240131P2800-USAA"/>
        <s v="SPXW/E240131P2900-USAA"/>
        <s v="SPXW/E240131P3050-USAA"/>
        <s v="SPXW/E240131P3100-USAA"/>
        <s v="SPXW/E240131P3300-USAA"/>
        <s v="SPXW/E240131P3400-USAA"/>
        <s v="SPXW/E240131P3425-USAA"/>
        <s v="SPXW/E240131P3450-USAA"/>
        <s v="SPXW/E240131P3475-USAA"/>
        <s v="SPXW/E240131P3500-USAA"/>
        <s v="SPXW/E240131P3575-USAA"/>
        <s v="SPXW/E240131P3650-USAA"/>
        <s v="SPXW/E240131P3675-USAA"/>
        <s v="SPXW/E240131P3700-USAA"/>
        <s v="SPXW/E240131P3725-USAA"/>
        <s v="SPXW/E240131P3775-USAA"/>
        <s v="SPXW/E240131P3800-USAA"/>
        <s v="SPXW/E240131P3950-USAA"/>
        <s v="SPXW/E240131P3975-USAA"/>
        <s v="SPXW/E240131P4025-USAA"/>
        <s v="SPXW/E240131P4075-USAA"/>
        <s v="SPXW/E240131P4100-USAA"/>
        <s v="SPXW/E240131P4150-USAA"/>
        <s v="SPXW/E240131P4200-USAA"/>
        <s v="SPXW/E240131P4250-USAA"/>
        <s v="SPXW/E240131P4275-USAA"/>
        <s v="SPXW/E240131P4300-USAA"/>
        <s v="SPXW/E240131P4350-USAA"/>
        <s v="SPXW/E240131P4375-USAA"/>
        <s v="SPXW/E240131P4400-USAA"/>
        <s v="SPXW/E240131P4575-USAA"/>
        <s v="SPXW/E240202P4275-USAA"/>
        <s v="SPXW/E240216C4100-USAA"/>
        <s v="SPXW/E240216C4175-USAA"/>
        <s v="SPXW/E240216C4200-USAA"/>
        <s v="SPXW/E240216C4250-USAA"/>
        <s v="SPXW/E240216C4275-USAA"/>
        <s v="SPXW/E240216C4325-USAA"/>
        <s v="SPXW/E240216C4350-USAA"/>
        <s v="SPXW/E240216C4525-USAA"/>
        <s v="SPXW/E240216C4550-USAA"/>
        <s v="SPXW/E240216C4575-USAA"/>
        <s v="SPXW/E240216C4800-USAA"/>
        <s v="SPXW/E240216P2500-USAA"/>
        <s v="SPXW/E240216P2600-USAA"/>
        <s v="SPXW/E240216P2725-USAA"/>
        <s v="SPXW/E240216P2750-USAA"/>
        <s v="SPXW/E240216P2950-USAA"/>
        <s v="SPXW/E240216P3100-USAA"/>
        <s v="SPXW/E240216P3150-USAA"/>
        <s v="SPXW/E240216P3200-USAA"/>
        <s v="SPXW/E240216P3275-USAA"/>
        <s v="SPXW/E240216P3300-USAA"/>
        <s v="SPXW/E240216P3400-USAA"/>
        <s v="SPXW/E240216P3425-USAA"/>
        <s v="SPXW/E240216P3500-USAA"/>
        <s v="SPXW/E240216P3550-USAA"/>
        <s v="SPXW/E240216P3575-USAA"/>
        <s v="SPXW/E240216P3600-USAA"/>
        <s v="SPXW/E240216P3625-USAA"/>
        <s v="SPXW/E240216P3650-USAA"/>
        <s v="SPXW/E240216P3675-USAA"/>
        <s v="SPXW/E240216P3700-USAA"/>
        <s v="SPXW/E240216P3725-USAA"/>
        <s v="SPXW/E240216P3750-USAA"/>
        <s v="SPXW/E240216P3950-USAA"/>
        <s v="SPXW/E240216P3975-USAA"/>
        <s v="SPXW/E240216P4000-USAA"/>
        <s v="SPXW/E240216P4025-USAA"/>
        <s v="SPXW/E240216P4075-USAA"/>
        <s v="SPXW/E240216P4100-USAA"/>
        <s v="SPXW/E240216P4125-USAA"/>
        <s v="SPXW/E240216P4150-USAA"/>
        <s v="SPXW/E240216P4175-USAA"/>
        <s v="SPXW/E240216P4200-USAA"/>
        <s v="SPXW/E240216P4225-USAA"/>
        <s v="SPXW/E240216P4250-USAA"/>
        <s v="SPXW/E240216P4300-USAA"/>
        <s v="SPXW/E240216P4325-USAA"/>
        <s v="SPXW/E240216P4350-USAA"/>
        <s v="SPXW/E240216P4375-USAA"/>
        <s v="SPXW/E240216P4400-USAA"/>
        <s v="SPXW/E240216P4800-USAA"/>
        <s v="SPXW/E240229C4275-USAA"/>
        <s v="SPXW/E240229C4375-USAA"/>
        <s v="SPXW/E240229C4525-USAA"/>
        <s v="SPXW/E240229P2400-USAA"/>
        <s v="SPXW/E240229P2800-USAA"/>
        <s v="SPXW/E240229P2900-USAA"/>
        <s v="SPXW/E240229P3200-USAA"/>
        <s v="SPXW/E240229P3400-USAA"/>
        <s v="SPXW/E240229P3500-USAA"/>
        <s v="SPXW/E240229P3550-USAA"/>
        <s v="SPXW/E240229P3600-USAA"/>
        <s v="SPXW/E240229P3650-USAA"/>
        <s v="SPXW/E240229P3700-USAA"/>
        <s v="SPXW/E240229P3725-USAA"/>
        <s v="SPXW/E240229P3750-USAA"/>
        <s v="SPXW/E240229P3800-USAA"/>
        <s v="SPXW/E240229P3825-USAA"/>
        <s v="SPXW/E240229P3850-USAA"/>
        <s v="SPXW/E240229P3900-USAA"/>
        <s v="SPXW/E240229P3925-USAA"/>
        <s v="SPXW/E240229P3950-USAA"/>
        <s v="SPXW/E240229P4000-USAA"/>
        <s v="SPXW/E240229P4100-USAA"/>
        <s v="SPXW/E240229P4175-USAA"/>
        <s v="SPXW/E240229P4200-USAA"/>
        <s v="SPXW/E240229P4225-USAA"/>
        <s v="SPXW/E240229P4275-USAA"/>
        <s v="SPXW/E240229P4300-USAA"/>
        <s v="SPXW/E240229P4325-USAA"/>
        <s v="SPXW/E240229P4350-USAA"/>
        <s v="SPXW/E240229P4375-USAA"/>
        <s v="SPXW/E240229P4400-USAA"/>
        <s v="SPXW/E240315P3350-USAA"/>
        <s v="SPXW/E240315P3775-USAA"/>
        <s v="SPXW/E240315P3825-USAA"/>
        <s v="SPXW/E240315P3950-USAA"/>
        <s v="SPXW/E240315P3975-USAA"/>
        <s v="SPXW/E240315P4025-USAA"/>
        <s v="SPXW/E240315P4050-USAA"/>
        <s v="SPXW/E240315P4150-USAA"/>
        <s v="SPXW/E240315P4175-USAA"/>
        <s v="SPXW/E240315P4300-USAA"/>
        <s v="SPXW/E240315P4325-USAA"/>
        <s v="SPXW/E240315P4350-USAA"/>
        <s v="SPXW/E240315P4375-USAA"/>
        <s v="SPXW/E240315P4475-USAA"/>
        <s v="SPXW/E240315P4500-USAA"/>
        <s v="SPXW/E240315P4525-USAA"/>
        <s v="SPXW/E240315P4550-USAA"/>
        <s v="SPXW/E240315P4575-USAA"/>
        <s v="SPXW/E240315P4675-USAA"/>
        <s v="SPXW/E240328C4600-USAA"/>
        <s v="SPXW/E240328C4625-USAA"/>
        <s v="SPXW/E240328C5100-USAA"/>
        <s v="SPXW/E240328P2200-USAA"/>
        <s v="SPXW/E240328P3000-USAA"/>
        <s v="SPXW/E240328P3100-USAA"/>
        <s v="SPXW/E240328P3725-USAA"/>
        <s v="SPXW/E240328P3800-USAA"/>
        <s v="SPXW/E240328P3975-USAA"/>
        <s v="SPXW/E240328P4000-USAA"/>
        <s v="SPXW/E240328P4025-USAA"/>
        <s v="SPXW/E240328P4050-USAA"/>
        <s v="SPXW/E240328P4075-USAA"/>
        <s v="SPXW/E240328P4100-USAA"/>
        <s v="SPXW/E240328P4125-USAA"/>
        <s v="SPXW/E240328P4150-USAA"/>
        <s v="SPXW/E240328P4225-USAA"/>
        <s v="SPXW/E240328P4275-USAA"/>
        <s v="SPXW/E240328P4300-USAA"/>
        <s v="SPXW/E240328P4325-USAA"/>
        <s v="SPXW/E240328P4350-USAA"/>
        <s v="SPXW/E240328P4375-USAA"/>
        <s v="SPXW/E240328P4400-USAA"/>
        <s v="SPXW/E240328P4425-USAA"/>
        <s v="SPXW/E240328P4475-USAA"/>
        <s v="SPXW/E240328P4525-USAA"/>
        <s v="SPXW/E240328P4550-USAA"/>
        <s v="SPXW/E240328P4575-USAA"/>
        <s v="SPXW/E240328P4600-USAA"/>
        <s v="SPXW/E240328P4675-USAA"/>
        <s v="SPXW/E240328P4700-USAA"/>
        <s v="SPXW/E240328P4725-USAA"/>
        <s v="SPXW/E240328P4750-USAA"/>
        <s v="SPXW/E240328P4800-USAA"/>
        <s v="SPXW/E240419C4550-USAA"/>
        <s v="SPXW/E240419C4725-USAA"/>
        <s v="SPXW/E240419C4750-USAA"/>
        <s v="SPXW/E240419C4775-USAA"/>
        <s v="SPXW/E240419P3150-USAA"/>
        <s v="SPXW/E240419P3175-USAA"/>
        <s v="SPXW/E240419P3225-USAA"/>
        <s v="SPXW/E240419P3250-USAA"/>
        <s v="SPXW/E240419P3800-USAA"/>
        <s v="SPXW/E240419P3825-USAA"/>
        <s v="SPXW/E240419P3875-USAA"/>
        <s v="SPXW/E240419P3900-USAA"/>
        <s v="SPXW/E240419P4075-USAA"/>
        <s v="SPXW/E240419P4100-USAA"/>
        <s v="SPXW/E240419P4125-USAA"/>
        <s v="SPXW/E240419P4150-USAA"/>
        <s v="SPXW/E240419P4175-USAA"/>
        <s v="SPXW/E240419P4200-USAA"/>
        <s v="SPXW/E240419P4225-USAA"/>
        <s v="SPXW/E240419P4400-USAA"/>
        <s v="SPXW/E240419P4425-USAA"/>
        <s v="SPXW/E240419P4450-USAA"/>
        <s v="SPXW/E240419P4525-USAA"/>
        <s v="SPXW/E240419P4550-USAA"/>
        <s v="SPXW/E240419P4575-USAA"/>
        <s v="SPXW/E240419P4625-USAA"/>
        <s v="SPXW/E240419P4650-USAA"/>
        <s v="SPXW/E240419P4675-USAA"/>
        <s v="SPXW/E240419P4700-USAA"/>
        <s v="SPXW/E240419P4725-USAA"/>
        <s v="SPXW/E240419P4750-USAA"/>
        <s v="SPXW/E240419P4775-USAA"/>
        <s v="SPXW/E240430P3250-USAA"/>
        <s v="SPXW/E240430P3900-USAA"/>
        <s v="SPXW/E240430P4200-USAA"/>
        <s v="SPXW/E240430P4225-USAA"/>
        <s v="SPXW/E240430P4575-USAA"/>
        <s v="SPXW/E240430P4600-USAA"/>
        <s v="SPXW/E240430P4775-USAA"/>
        <s v="SPXW/E240531P4050-USAA"/>
        <s v="SPXW/E240531P4075-USAA"/>
        <s v="SPXW/E240531P4150-USAA"/>
        <s v="SPXW/E240531P4300-USAA"/>
        <s v="SPXW/E240531P4325-USAA"/>
        <s v="SPXW/E240531P4350-USAA"/>
        <s v="SPXW/E240531P4550-USAA"/>
        <s v="SPXW/E240531P4575-USAA"/>
        <s v="SPXW/E240531P4750-USAA"/>
        <s v="SPY-USAA"/>
        <s v="SPY/A240119C430-USAA"/>
        <s v="SPY/A240119C480-USAA"/>
        <s v="SPY/A240119C485-USAA"/>
        <s v="SPY/A240119P410-USAA"/>
        <s v="SPY/A240119P415-USAA"/>
        <s v="SPY/A240119P420-USAA"/>
        <s v="SPY/A240119P430-USAA"/>
        <s v="SPY/A240315C490-USAA"/>
        <s v="SPY/A240315C495-USAA"/>
        <s v="SPY/A240315C499-USAA"/>
        <s v="SPY/A240315C500-USAA"/>
        <s v="SPY/A240315P447-USAA"/>
        <s v="SPY/A240315P453-USAA"/>
        <s v="SPY/A240315P457-USAA"/>
        <s v="SPY/A240315P458-USAA"/>
        <s v="SPY/A240315P459-USAA"/>
        <s v="SPY/A240315P460-USAA"/>
        <s v="SPY/A240621C515-USAA"/>
        <s v="SPY/A240621P425-USAA"/>
        <s v="SRPT-USAA"/>
        <s v="SRPT127F-USAA"/>
        <s v="SSNC-USAA"/>
        <s v="STEM-USAA"/>
        <s v="STEM430AF-USAA"/>
        <s v="STZ-USAA"/>
        <s v="SU-USAA"/>
        <s v="SU/A240119C35-USAA"/>
        <s v="SU/A240119P26-USAA"/>
        <s v="SWAV-USAA"/>
        <s v="SWAV128AF-USAA"/>
        <s v="SWN-USAA"/>
        <s v="SWN432F-USAA"/>
        <s v="SWT-USD-18019592"/>
        <s v="SWT-USD-18019615"/>
        <s v="SWT-USD-18343576"/>
        <s v="SWT-USD-18343578"/>
        <s v="SWT-USD-18343582"/>
        <s v="SWT-USD-18347163"/>
        <s v="SWT-USD-18347165"/>
        <s v="SYK-USAA"/>
        <s v="SYK/A240315C320-USAA"/>
        <s v="SYK/A240315P280-USAA"/>
        <s v="T-USAA"/>
        <s v="T/A240419C18-USAA"/>
        <s v="T/A240419P15-USAA"/>
        <s v="T1875B32/2-USAA"/>
        <s v="T225B52F-USAA"/>
        <s v="T2875E32-USAA"/>
        <s v="T2875E52-USAA"/>
        <s v="T35A28-USAA"/>
        <s v="T35B33-USAA"/>
        <s v="T3625B53-USAA"/>
        <s v="T3625E53-USAA"/>
        <s v="T3875E43-USAA"/>
        <s v="T3875H33-USAA"/>
        <s v="T3875K27-USAA"/>
        <s v="T3H52-USAA"/>
        <s v="T412553F-USAA"/>
        <s v="T4125K32-USAA"/>
        <s v="T4375H43-USAA"/>
        <s v="T4375K28-USAA"/>
        <s v="T45K33-USAA"/>
        <s v="T4625I28-USAA"/>
        <s v="T4750K53-USAA"/>
        <s v="T4875J28-USAA"/>
        <s v="T4875K25-USAA"/>
        <s v="T4K42-USAA"/>
        <s v="T4K52-USAA"/>
        <s v="TAP-USAA"/>
        <s v="TENB-USAA"/>
        <s v="TER-USAA"/>
        <s v="TEVA-USAA"/>
        <s v="TEVA/624F-NAAA"/>
        <s v="TEVA446F-GRAA"/>
        <s v="TEVA729F-NAAA"/>
        <s v="TEVA831F-NAAA"/>
        <s v="TFC-USAA"/>
        <s v="TFC/A240315C40-USAA"/>
        <s v="TFC/A240315P32.5-USAA"/>
        <s v="TGT-USAA"/>
        <s v="TGT/A240315C155-USAA"/>
        <s v="TGT/A240315C160-USAA"/>
        <s v="TGT/A240315P125-USAA"/>
        <s v="TGT/A240315P130-USAA"/>
        <s v="THC-USAA"/>
        <s v="THC628F-USAA"/>
        <s v="THO-USAA"/>
        <s v="THO429AF-USAA"/>
        <s v="TJX-USAA"/>
        <s v="TJX/A240119C100-USAA"/>
        <s v="TJX/A240119P80-USAA"/>
        <s v="TJX/A240419C100-USAA"/>
        <s v="TJX/A240419P85-USAA"/>
        <s v="TMDX-USAA"/>
        <s v="TMDX128AF-USAA"/>
        <s v="TMO-USAA"/>
        <s v="TMO/A240315C580-USAA"/>
        <s v="TMO/A240315P490-USAA"/>
        <s v="TMUS-USAA"/>
        <s v="TMUS/A240119C170-USAA"/>
        <s v="TMUS/A240119P130-USAA"/>
        <s v="TMUS/A240517C175-USAA"/>
        <s v="TMUS/A240517P145-USAA"/>
        <s v="TMUS428F-USAA"/>
        <s v="TNL-USAA"/>
        <s v="TNL429AF-USAA"/>
        <s v="TPIC-USAA"/>
        <s v="TPIC528AF-USAA"/>
        <s v="TRGP/A240119C100-USAA"/>
        <s v="TSCO-USAA"/>
        <s v="TSCO/A240119C260-USAA"/>
        <s v="TSCO/A240119P200-USAA"/>
        <s v="TSLA-USAA"/>
        <s v="TSLA/A240119C250-USAA"/>
        <s v="TSLA/A240119C325-USAA"/>
        <s v="TSLA/A240119P140-USAA"/>
        <s v="TSLA/A240119P210-USAA"/>
        <s v="TSLA/A240315C310-USAA"/>
        <s v="TSLA/A240315P230-USAA"/>
        <s v="TSN-USAA"/>
        <s v="TSN548F/2-USAA"/>
        <s v="TSTXX-USAA"/>
        <s v="TTEK-USAA"/>
        <s v="TUH4-USAA"/>
        <s v="TVTX-USAA"/>
        <s v="TVTX229F-USAA"/>
        <s v="TW-USAA"/>
        <s v="TWLO-USAA"/>
        <s v="TWLO331F-USAA"/>
        <s v="TXN-USAA"/>
        <s v="TXN/A240119C195-USAA"/>
        <s v="TXN/A240119P145-USAA"/>
        <s v="TXN/A240315C185-USAA"/>
        <s v="TXN/A240315P155-USAA"/>
        <s v="TXRH-USAA"/>
        <s v="TYH4-USAA"/>
        <s v="TYL-USAA"/>
        <s v="UBER-USAA"/>
        <s v="UBER/A240315C70-USAA"/>
        <s v="UBER/A240315P57.5-USAA"/>
        <s v="ULTA-USAA"/>
        <s v="ULTA/A240119C520-USAA"/>
        <s v="ULTA/A240119P400-USAA"/>
        <s v="UNFI628AF-USAA"/>
        <s v="UNH-USAA"/>
        <s v="UNH/A240315C560-USAA"/>
        <s v="UNH/A240315P490-USAA"/>
        <s v="UNP-USAA"/>
        <s v="UNP/A240315C260-USAA"/>
        <s v="UNP/A240315P225-USAA"/>
        <s v="UPS-USAA"/>
        <s v="UPS/A240419C175-USAA"/>
        <s v="UPS/A240419P145-USAA"/>
        <s v="URI-USAA"/>
        <s v="URI/A240119C540-USAA"/>
        <s v="URI/A240119P370-USAA"/>
        <s v="URI428F-USAA"/>
        <s v="URI629AF-USAA"/>
        <s v="USB-USAA"/>
        <s v="USB/A240315C47.5-USAA"/>
        <s v="USB/A240315P40-USAA"/>
        <s v="UTZ-USAA"/>
        <s v="UXF4-USAA"/>
        <s v="UXG4-USAA"/>
        <s v="V-USAA"/>
        <s v="V/A240315C280-USAA"/>
        <s v="V/A240315P245-USAA"/>
        <s v="V/A240621C290-USAA"/>
        <s v="V/A240621P220-USAA"/>
        <s v="VENLNG929AF-USAA"/>
        <s v="VENLNG932AF-USAA"/>
        <s v="VIA443F/2-USAA"/>
        <s v="VIA657-USAA"/>
        <s v="VIAC450F-USAA"/>
        <s v="VICI429AF-USAA"/>
        <s v="VLO-USAA"/>
        <s v="VLO/A240315C150-USAA"/>
        <s v="VLO/A240315P125-USAA"/>
        <s v="VRDN-USAA"/>
        <s v="VRNS-USAA"/>
        <s v="VRT/A240119P22.5-USAA"/>
        <s v="VRTX-USAA"/>
        <s v="VRTX/A240119C430-USAA"/>
        <s v="VRTX/A240119P300-USAA"/>
        <s v="VRTX/A240419C450-USAA"/>
        <s v="VRTX/A240419C460-USAA"/>
        <s v="VRTX/A240419P370-USAA"/>
        <s v="VRTX/A240419P380-USAA"/>
        <s v="VSAT-USAA"/>
        <s v="VSAT628AF-USAA"/>
        <s v="VSCO-USAA"/>
        <s v="VSCO429AF-USAA"/>
        <s v="VST633AF-USAA"/>
        <s v="VSTO429AF-USAA"/>
        <s v="VVV331AF-USAA"/>
        <s v="VVV430AF-USAA"/>
        <s v="VZ-USAA"/>
        <s v="VZ/A240419C41-USAA"/>
        <s v="VZ/A240419P34-USAA"/>
        <s v="VZIO-USAA"/>
        <s v="WAFD-USAA"/>
        <s v="WAL-USAA"/>
        <s v="WBD-USAA"/>
        <s v="WBD/A250117P10-USAA"/>
        <s v="WBD/A250117P7.5-USAA"/>
        <s v="WBD/A260116P7.5-USAA"/>
        <s v="WBD542-USAA"/>
        <s v="WFC-USAA"/>
        <s v="WFC/A240119C50-USAA"/>
        <s v="WFC/A240119P37.5-USAA"/>
        <s v="WFC/A240315C55-USAA"/>
        <s v="WFC/A240315P47.5-USAA"/>
        <s v="WFC/A240621C57.5-USAA"/>
        <s v="WFC/A240621P40-USAA"/>
        <s v="WHR-USAA"/>
        <s v="WHRCDS100L2028-160510791"/>
        <s v="WK-USAA"/>
        <s v="WK128AF-USAA"/>
        <s v="WMB/A240119C39-USAA"/>
        <s v="WMT-USAA"/>
        <s v="WMT/A240315C165-USAA"/>
        <s v="WMT/A240315P150-USAA"/>
        <s v="WNH4-USAA"/>
        <s v="WOLF-USAA"/>
        <s v="WOLF028F-USAA"/>
        <s v="WOLF129F-USAA"/>
        <s v="WOW-USAA"/>
        <s v="WRK-USAA"/>
        <s v="WT-USAA"/>
        <s v="WT528AF-USAA"/>
        <s v="WWW-USAA"/>
        <s v="WWW429AF-USAA"/>
        <s v="WYNN-USAA"/>
        <s v="WYNN/A240119C125-USAA"/>
        <s v="WYNN/A240119P90-USAA"/>
        <s v="X-USAA"/>
        <s v="X629F-USAA"/>
        <s v="X637F/2-USAA"/>
        <s v="XLE-USAA"/>
        <s v="XLE/A240315C88-USAA"/>
        <s v="XLE/A240315P76-USAA"/>
        <s v="XLF-USAA"/>
        <s v="XLF/A240315P32-USAA"/>
        <s v="XLF/A240315P33-USAA"/>
        <s v="XLF/A240315P34-USAA"/>
        <s v="XLF/A240315P35-USAA"/>
        <s v="XLF/A240621C38-USAA"/>
        <s v="XLF/A240621C39-USAA"/>
        <s v="XLF/A240621C40-USAA"/>
        <s v="XLF/A240621P32-USAA"/>
        <s v="XLF/A240621P33-USAA"/>
        <s v="XMTR-USAA"/>
        <s v="XMTR127F-USAA"/>
        <s v="XOM-USAA"/>
        <s v="XOM/A240315C110-USAA"/>
        <s v="XOM/A240315C115-USAA"/>
        <s v="XOM/A240315P90-USAA"/>
        <s v="XOM/A240315P95-USAA"/>
        <s v="YUM-USAA"/>
        <s v="YUM/A240119C145-USAA"/>
        <s v="YUM/A240119P125-USAA"/>
        <s v="ZETA-USAA"/>
        <s v="ZI-USAA"/>
        <s v="ZI/A240119C37.5-USAA"/>
        <s v="ZION-USAA"/>
        <s v="ZM-USAA"/>
        <s v="ZS-USAA"/>
        <m/>
      </sharedItems>
    </cacheField>
    <cacheField name="ISIN" numFmtId="0">
      <sharedItems containsBlank="1" count="773">
        <s v="AN8068571086"/>
        <s v="BMG6359F1370"/>
        <s v="BMG762791017"/>
        <s v="CA0717341071"/>
        <s v="CA15135U1093"/>
        <s v="CA45245E1097"/>
        <s v="CA8672241079"/>
        <s v="CH0114405324"/>
        <s v="GB00BFZ4N465"/>
        <s v="GB00BVG7F061"/>
        <s v="IE000S9YS762"/>
        <s v="IE00B1RR8406"/>
        <s v="IE00B4BNMY34"/>
        <s v="IE00B8KQN827"/>
        <s v="IE00BD845X29"/>
        <s v="IE00BTN1Y115"/>
        <s v="IL0011334468"/>
        <s v="IL0011762130"/>
        <s v="JE00B783TY65"/>
        <s v="KYG037AX1015"/>
        <s v="KYG393871085"/>
        <s v="KYG4412G1010"/>
        <s v="LR0008862868"/>
        <s v="LU1778762911"/>
        <s v="NL0009538784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7973AD29"/>
        <s v="US00842XAA72"/>
        <s v="US00847G7051"/>
        <s v="US0090661010"/>
        <s v="US009066AB74"/>
        <s v="US00922R1059"/>
        <s v="US00971T1016"/>
        <s v="US0116421050"/>
        <s v="US011642AB16"/>
        <s v="US0126531013"/>
        <s v="US012653AE17"/>
        <s v="US0130911037"/>
        <s v="US013092AG61"/>
        <s v="US01309QAA67"/>
        <s v="US0185811082"/>
        <s v="US01988P1084"/>
        <s v="US01988PAF53"/>
        <s v="US02043Q1076"/>
        <s v="US02043QAB32"/>
        <s v="US02079K1079"/>
        <s v="US02079K3059"/>
        <s v="US02081G2012"/>
        <s v="US02081GAB86"/>
        <s v="US0213691035"/>
        <s v="US021369AC72"/>
        <s v="US02156K1034"/>
        <s v="US02156V1098"/>
        <s v="US023135106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09RAA14"/>
        <s v="US03213A1043"/>
        <s v="US0326541051"/>
        <s v="US03662Q1058"/>
        <s v="US03674X1063"/>
        <s v="US03674XAS53"/>
        <s v="US0367521038"/>
        <s v="US037411BF15"/>
        <s v="US03743Q1085"/>
        <s v="US03769M1062"/>
        <s v="US0378331005"/>
        <s v="US0382221051"/>
        <s v="US03937C1053"/>
        <s v="US03940R1077"/>
        <s v="US04271T1007"/>
        <s v="US04271TAB61"/>
        <s v="US04351P1012"/>
        <s v="US04351PAD33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875B1061"/>
        <s v="US0605051046"/>
        <s v="US07556QBT13"/>
        <s v="US07831C1036"/>
        <s v="US08265T2087"/>
        <s v="US08265TAD19"/>
        <s v="US0846707026"/>
        <s v="US0865161014"/>
        <s v="US0900431000"/>
        <s v="US09061G1013"/>
        <s v="US09061GAK76"/>
        <s v="US092174AA96"/>
        <s v="US09239B1098"/>
        <s v="US09239BAD10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55231003"/>
        <s v="US126307AQ03"/>
        <s v="US126307AY37"/>
        <s v="US1263491094"/>
        <s v="US126349AG47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75281036"/>
        <s v="US14879EAH18"/>
        <s v="US1488061029"/>
        <s v="US1491231015"/>
        <s v="US15118V2079"/>
        <s v="US1564311082"/>
        <s v="US156431AQ17"/>
        <s v="US1567271093"/>
        <s v="US156727AC32"/>
        <s v="US15677J1088"/>
        <s v="US15677JAD00"/>
        <s v="US15678U1280"/>
        <s v="US15678UAA07"/>
        <s v="US15687V1098"/>
        <s v="US16115Q3083"/>
        <s v="US16115QAG55"/>
        <s v="US161175BX17"/>
        <s v="US1630861011"/>
        <s v="US163086AE15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8915MAC10"/>
        <s v="US1912161007"/>
        <s v="US1940145022"/>
        <s v="US194014AA45"/>
        <s v="US1941621039"/>
        <s v="US20030N1019"/>
        <s v="US2057683029"/>
        <s v="US20602D1019"/>
        <s v="US2074101013"/>
        <s v="US207410AH48"/>
        <s v="US20825C1045"/>
        <s v="US21036P1084"/>
        <s v="US22160K1051"/>
        <s v="US22160NAA72"/>
        <s v="US22207T1016"/>
        <s v="US22788C1053"/>
        <s v="US228701AG35"/>
        <s v="US2289031005"/>
        <s v="US228903AB69"/>
        <s v="US23131LAE74"/>
        <s v="US23166MAA18"/>
        <s v="US23166MAC73"/>
        <s v="US232109AG35"/>
        <s v="US23282W6057"/>
        <s v="US23282WAC4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058XAC92"/>
        <s v="US2521311074"/>
        <s v="US253393AG77"/>
        <s v="US2546871060"/>
        <s v="US25470MAF68"/>
        <s v="US25470XBB01"/>
        <s v="US25470XBE40"/>
        <s v="US2561631068"/>
        <s v="US25754A2015"/>
        <s v="US26441C2044"/>
        <s v="US2681501092"/>
        <s v="US2681582019"/>
        <s v="US268158AD40"/>
        <s v="US26856L1035"/>
        <s v="US26875P1012"/>
        <s v="US2774321002"/>
        <s v="US2786421030"/>
        <s v="US2928121043"/>
        <s v="US29355A1079"/>
        <s v="US29355AAK34"/>
        <s v="US2935941078"/>
        <s v="US293594AC17"/>
        <s v="US29362U1043"/>
        <s v="US29404K1060"/>
        <s v="US29404KAG13"/>
        <s v="US29444U7000"/>
        <s v="US29452E1010"/>
        <s v="US29664WAB19"/>
        <s v="US29786A1060"/>
        <s v="US29786AAN63"/>
        <s v="US30034W1062"/>
        <s v="US30034WAC01"/>
        <s v="US30050B1017"/>
        <s v="US30050BAG68"/>
        <s v="US30063P1057"/>
        <s v="US30063PAC95"/>
        <s v="US30063PAD78"/>
        <s v="US30212P3038"/>
        <s v="US3021301094"/>
        <s v="US3023011063"/>
        <s v="US302301AG16"/>
        <s v="US30231G1022"/>
        <s v="US30303M1027"/>
        <s v="US3116421021"/>
        <s v="US311642AA03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58039AA39"/>
        <s v="US36262G1013"/>
        <s v="US3687361044"/>
        <s v="US3696043013"/>
        <s v="US3703341046"/>
        <s v="US37045V1008"/>
        <s v="US37045XDB91"/>
        <s v="US3724601055"/>
        <s v="US3755581036"/>
        <s v="US38141G1040"/>
        <s v="US38141GYJ74"/>
        <s v="US38148LAF31"/>
        <s v="US3825501014"/>
        <s v="US382550BK68"/>
        <s v="US382550BR12"/>
        <s v="US384311AA42"/>
        <s v="US38431AAA43"/>
        <s v="US3873281071"/>
        <s v="US387328AC10"/>
        <s v="US389286AA34"/>
        <s v="US3893751061"/>
        <s v="US389375AL09"/>
        <s v="US40131M1099"/>
        <s v="US40171V1008"/>
        <s v="US40390DAC92"/>
        <s v="US4039491000"/>
        <s v="US40412C1018"/>
        <s v="US4050241003"/>
        <s v="US405024AB67"/>
        <s v="US4062161017"/>
        <s v="US40637H1095"/>
        <s v="US40637HAD17"/>
        <s v="US40637HAF64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45EAJ82"/>
        <s v="US45253H1014"/>
        <s v="US4532041096"/>
        <s v="US453204AD18"/>
        <s v="US45569U1016"/>
        <s v="US45569UAA97"/>
        <s v="US45720L1070"/>
        <s v="US4576693075"/>
        <s v="US457669AB50"/>
        <s v="US4577301090"/>
        <s v="US45781M1018"/>
        <s v="US45781MAB72"/>
        <s v="US4579852082"/>
        <s v="US4581401001"/>
        <s v="US45826J1051"/>
        <s v="US4592001014"/>
        <s v="US46090E1038"/>
        <s v="US4612021034"/>
        <s v="US46120E6023"/>
        <s v="US4622221004"/>
        <s v="US462222AE08"/>
        <s v="US46266C1053"/>
        <s v="US46269C1027"/>
        <s v="US46333X1081"/>
        <s v="US46333XAH17"/>
        <s v="US4642876555"/>
        <s v="US46565G1040"/>
        <s v="US4657411066"/>
        <s v="US465741AN69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6544AB96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26TAA07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89889AA22"/>
        <s v="US59045L1061"/>
        <s v="US59064R1095"/>
        <s v="US59064RAA77"/>
        <s v="US59156R1086"/>
        <s v="US5949181045"/>
        <s v="US5951121038"/>
        <s v="US6047491013"/>
        <s v="US604749AA94"/>
        <s v="US6067102003"/>
        <s v="US606710AA94"/>
        <s v="US6075251024"/>
        <s v="US607525AC61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R16"/>
        <s v="US629377CS98"/>
        <s v="US629571AB69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002AC87"/>
        <s v="US67066G1040"/>
        <s v="US67098H1041"/>
        <s v="US67103H1077"/>
        <s v="US6742152076"/>
        <s v="US6821891057"/>
        <s v="US682189AT21"/>
        <s v="US68251PAA57"/>
        <s v="US682691AA80"/>
        <s v="US68389X1054"/>
        <s v="US68622TAB70"/>
        <s v="US68622V1061"/>
        <s v="US6866881021"/>
        <s v="US686688AB85"/>
        <s v="US690732AF97"/>
        <s v="US690732AG70"/>
        <s v="US69331C1080"/>
        <s v="US69331CAK45"/>
        <s v="US6934751057"/>
        <s v="US69366J2006"/>
        <s v="US69366JAD37"/>
        <s v="US694308JH19"/>
        <s v="US694308JJ74"/>
        <s v="US694308KH99"/>
        <s v="US694308KJ55"/>
        <s v="US694308KK29"/>
        <s v="US694308KM84"/>
        <s v="US69553P1003"/>
        <s v="US69553PAC41"/>
        <s v="US69608A1088"/>
        <s v="US6974351057"/>
        <s v="US6988841036"/>
        <s v="US698884AE30"/>
        <s v="US7010941042"/>
        <s v="US703343AD59"/>
        <s v="US7043261079"/>
        <s v="US70450Y1038"/>
        <s v="US7045511000"/>
        <s v="US704551AD21"/>
        <s v="US70614W1009"/>
        <s v="US70614WAB63"/>
        <s v="US7075691094"/>
        <s v="US707569AS84"/>
        <s v="US707569AV14"/>
        <s v="US7134481081"/>
        <s v="US71375U1016"/>
        <s v="US71375UAF84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46YAG89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3422AG97"/>
        <s v="US75513E1010"/>
        <s v="US75605Y1064"/>
        <s v="US75606DAQ43"/>
        <s v="US75886F1075"/>
        <s v="US7599161095"/>
        <s v="US759916AC34"/>
        <s v="US76680R2067"/>
        <s v="US76954A1034"/>
        <s v="US76954AAA16"/>
        <s v="US76954AAC71"/>
        <s v="US7703231032"/>
        <s v="US7710491033"/>
        <s v="US771049AA15"/>
        <s v="US77543R1023"/>
        <s v="US7782961038"/>
        <s v="US780153BG60"/>
        <s v="US78349D1072"/>
        <s v="US78409V1044"/>
        <s v="US78454L1008"/>
        <s v="US78454LAP58"/>
        <s v="US78462F1030"/>
        <s v="US78467J1007"/>
        <s v="US79466L3024"/>
        <s v="US79589L1061"/>
        <s v="US8036071004"/>
        <s v="US803607AD25"/>
        <s v="US8085131055"/>
        <s v="US81211K1007"/>
        <s v="US812127AB45"/>
        <s v="US81282V1008"/>
        <s v="US81369Y5069"/>
        <s v="US81369Y6059"/>
        <s v="US8168501018"/>
        <s v="US816850AG69"/>
        <s v="US81730H1095"/>
        <s v="US81762P1021"/>
        <s v="US8190471016"/>
        <s v="US819047AB70"/>
        <s v="US82489T1043"/>
        <s v="US82489TAA25"/>
        <s v="US82489W1071"/>
        <s v="US82568NAE13"/>
        <s v="US82967NBM92"/>
        <s v="US82968B1035"/>
        <s v="US82982T1060"/>
        <s v="US83200N1037"/>
        <s v="US8326964058"/>
        <s v="US83304A1060"/>
        <s v="US83304AAH95"/>
        <s v="US8334451098"/>
        <s v="US83417M1045"/>
        <s v="US83417MAD65"/>
        <s v="US835898AH05"/>
        <s v="US8447411088"/>
        <s v="US8454671095"/>
        <s v="US845467AT68"/>
        <s v="US84612U1079"/>
        <s v="US8485741099"/>
        <s v="US8485771021"/>
        <s v="US8486371045"/>
        <s v="US84921RAB69"/>
        <s v="US85205TAK60"/>
        <s v="US8552441094"/>
        <s v="US85859N1028"/>
        <s v="US85859NAC65"/>
        <s v="US8636671013"/>
        <s v="US86800U1043"/>
        <s v="US8716071076"/>
        <s v="US8725401090"/>
        <s v="US8725901040"/>
        <s v="US87264AAV70"/>
        <s v="US87266J1043"/>
        <s v="US87266JAA25"/>
        <s v="US87612E1064"/>
        <s v="US88025T1025"/>
        <s v="US88033G4073"/>
        <s v="US88033GDK31"/>
        <s v="US8807701029"/>
        <s v="US88160R1014"/>
        <s v="US8816242098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377MAA71"/>
        <s v="US8941641024"/>
        <s v="US894164AA06"/>
        <s v="US89422G1076"/>
        <s v="US89422GAA58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T18"/>
        <s v="US91282CJA09"/>
        <s v="US91282CJF95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758W1018"/>
        <s v="US97717P1049"/>
        <s v="US97717PAE43"/>
        <s v="US9778521024"/>
        <s v="US977852AB88"/>
        <s v="US977852AD45"/>
        <s v="US9780971035"/>
        <s v="US978097AG86"/>
        <s v="US98139A1051"/>
        <s v="US98139AAC99"/>
        <s v="US9831341071"/>
        <s v="US98423F1093"/>
        <s v="US98423FAB58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F1411CAD02"/>
        <s v="XAL6232UAU15"/>
        <s v="XS2010039118"/>
        <s v="XS2369684050"/>
        <m/>
      </sharedItems>
    </cacheField>
    <cacheField name="Underlying ISIN" numFmtId="0">
      <sharedItems containsBlank="1" count="718">
        <s v="AN8068571086"/>
        <s v="BMG6359F1370"/>
        <s v="BMG762791017"/>
        <s v="CA0717341071"/>
        <s v="CA15135U1093"/>
        <s v="CA45245E1097"/>
        <s v="CA8672241079"/>
        <s v="CH0114405324"/>
        <s v="GB0009895292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06290147"/>
        <s v="IL0011334468"/>
        <s v="IL0011762130"/>
        <s v="JE00B783TY65"/>
        <s v="KYG037AX1015"/>
        <s v="KYG393871085"/>
        <s v="KYG4412G1010"/>
        <s v="KYG8208B1014"/>
        <s v="LR0008862868"/>
        <s v="LU1778762911"/>
        <s v="NL0009538784"/>
        <s v="NL0010273215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Underlying CUSIP" numFmtId="0">
      <sharedItems count="788">
        <s v=""/>
        <s v="000571120"/>
        <s v="00081T108"/>
        <s v="00081TAK4"/>
        <s v="000852AB9"/>
        <s v="000886286"/>
        <s v="000953878"/>
        <s v="000S9YS76"/>
        <s v="00108J109"/>
        <s v="001133446"/>
        <s v="001176213"/>
        <s v="00130H105"/>
        <s v="00130HCC7"/>
        <s v="00130HCG8"/>
        <s v="00164V103"/>
        <s v="00164VAE3"/>
        <s v="00164VAF0"/>
        <s v="00206R102"/>
        <s v="002824100"/>
        <s v="00287Y109"/>
        <s v="00402L107"/>
        <s v="00724F101"/>
        <s v="00751Y106"/>
        <s v="00751YAG1"/>
        <s v="00774YAA7"/>
        <s v="007903107"/>
        <s v="007973100"/>
        <s v="007973AD2"/>
        <s v="00842XAA7"/>
        <s v="00847G705"/>
        <s v="009066101"/>
        <s v="009066AB7"/>
        <s v="00922R105"/>
        <s v="00971T101"/>
        <s v="00B1RR840"/>
        <s v="00B4BNMY3"/>
        <s v="00B783TY6"/>
        <s v="00B8KQN82"/>
        <s v="00BD845X2"/>
        <s v="00BFZ4N46"/>
        <s v="00BTN1Y11"/>
        <s v="00BVG7F06"/>
        <s v="011440532"/>
        <s v="011642105"/>
        <s v="011642AB1"/>
        <s v="012653101"/>
        <s v="012653AE1"/>
        <s v="013091103"/>
        <s v="013092AG6"/>
        <s v="01309QAA6"/>
        <s v="018581108"/>
        <s v="01988P108"/>
        <s v="01988PAF5"/>
        <s v="02043Q107"/>
        <s v="02043QAB3"/>
        <s v="02079K107"/>
        <s v="02079K305"/>
        <s v="02081G201"/>
        <s v="02081GAB8"/>
        <s v="021369103"/>
        <s v="021369AC7"/>
        <s v="02156K103"/>
        <s v="02156V109"/>
        <s v="023135106"/>
        <s v="02376R102"/>
        <s v="024061103"/>
        <s v="02406PAU4"/>
        <s v="025537101"/>
        <s v="025816109"/>
        <s v="03027X100"/>
        <s v="031162100"/>
        <s v="03152W109"/>
        <s v="031652100"/>
        <s v="03209R103"/>
        <s v="03209RAA1"/>
        <s v="03213A104"/>
        <s v="032654105"/>
        <s v="03662Q105"/>
        <s v="03674X106"/>
        <s v="03674XAS5"/>
        <s v="036752103"/>
        <s v="037411BF1"/>
        <s v="03743Q108"/>
        <s v="03769M106"/>
        <s v="037833100"/>
        <s v="038222105"/>
        <s v="03937C105"/>
        <s v="03940R107"/>
        <s v="04271T100"/>
        <s v="04271TAB6"/>
        <s v="04351P101"/>
        <s v="04351PAD3"/>
        <s v="046353108"/>
        <s v="052769106"/>
        <s v="053015103"/>
        <s v="053332102"/>
        <s v="05352A100"/>
        <s v="05368PAA7"/>
        <s v="05368X102"/>
        <s v="05508R106"/>
        <s v="05508WAB1"/>
        <s v="05722G100"/>
        <s v="05875B106"/>
        <s v="060505104"/>
        <s v="071734107"/>
        <s v="07556QBT1"/>
        <s v="07831C103"/>
        <s v="08265T208"/>
        <s v="08265TAD1"/>
        <s v="084670702"/>
        <s v="086516101"/>
        <s v="090043100"/>
        <s v="09061G101"/>
        <s v="09061GAK7"/>
        <s v="092174AA9"/>
        <s v="09239B109"/>
        <s v="09239BAD1"/>
        <s v="09247X101"/>
        <s v="09248U718"/>
        <s v="09260D107"/>
        <s v="09261BAA8"/>
        <s v="09261BAD2"/>
        <s v="09261BAH3"/>
        <s v="09261BAK6"/>
        <s v="09581JAA4"/>
        <s v="09581JAC0"/>
        <s v="09581JAG1"/>
        <s v="09627Y109"/>
        <s v="097023105"/>
        <s v="097751BT7"/>
        <s v="09857L108"/>
        <s v="110122108"/>
        <s v="11133T103"/>
        <s v="11135F101"/>
        <s v="11135FBG5"/>
        <s v="11135FBP5"/>
        <s v="11271LAK8"/>
        <s v="115637209"/>
        <s v="117043109"/>
        <s v="117043AU3"/>
        <s v="117043AV1"/>
        <s v="12008R107"/>
        <s v="12008RAR8"/>
        <s v="1248EPCN1"/>
        <s v="125523100"/>
        <s v="126307AQ0"/>
        <s v="126307AY3"/>
        <s v="126349109"/>
        <s v="126349AG4"/>
        <s v="126408103"/>
        <s v="126650100"/>
        <s v="127097103"/>
        <s v="127387108"/>
        <s v="12769G100"/>
        <s v="12769GAA8"/>
        <s v="13100M509"/>
        <s v="13123X508"/>
        <s v="13123XBF8"/>
        <s v="13645RBF0"/>
        <s v="13645RBG8"/>
        <s v="14040H105"/>
        <s v="14180LAA4"/>
        <s v="143130102"/>
        <s v="143658300"/>
        <s v="143658BN1"/>
        <s v="14448C104"/>
        <s v="146869102"/>
        <s v="147528103"/>
        <s v="14879EAH1"/>
        <s v="148806102"/>
        <s v="149123101"/>
        <s v="15118V207"/>
        <s v="15135U109"/>
        <s v="156431108"/>
        <s v="156431AQ1"/>
        <s v="156727109"/>
        <s v="156727AC3"/>
        <s v="15677J108"/>
        <s v="15677JAD0"/>
        <s v="15678U128"/>
        <s v="15678UAA0"/>
        <s v="15687V109"/>
        <s v="16115Q308"/>
        <s v="16115QAG5"/>
        <s v="161175BX1"/>
        <s v="163086101"/>
        <s v="163086AE1"/>
        <s v="163851108"/>
        <s v="16411QAK7"/>
        <s v="16411QAN1"/>
        <s v="165167735"/>
        <s v="166764100"/>
        <s v="169656105"/>
        <s v="17275R102"/>
        <s v="172967424"/>
        <s v="177876291"/>
        <s v="18453H106"/>
        <s v="18453HAD8"/>
        <s v="185899101"/>
        <s v="185899AH4"/>
        <s v="189054AX7"/>
        <s v="18915M107"/>
        <s v="18915MAC1"/>
        <s v="191216100"/>
        <s v="194014502"/>
        <s v="194014AA4"/>
        <s v="194162103"/>
        <s v="20030N101"/>
        <s v="201003911"/>
        <s v="205768302"/>
        <s v="20602D101"/>
        <s v="207410101"/>
        <s v="207410AH4"/>
        <s v="20825C104"/>
        <s v="21036P108"/>
        <s v="22160K105"/>
        <s v="22160NAA7"/>
        <s v="22207T101"/>
        <s v="227046109"/>
        <s v="22788C105"/>
        <s v="228368106"/>
        <s v="228701AG3"/>
        <s v="228903100"/>
        <s v="228903AB6"/>
        <s v="23131LAE7"/>
        <s v="23166MAA1"/>
        <s v="23166MAC7"/>
        <s v="232109AG3"/>
        <s v="23282W605"/>
        <s v="23282WAC4"/>
        <s v="23317HAF9"/>
        <s v="23331A109"/>
        <s v="235851102"/>
        <s v="236968405"/>
        <s v="237194105"/>
        <s v="237194AN5"/>
        <s v="23918K108"/>
        <s v="243537107"/>
        <s v="244199105"/>
        <s v="24703L202"/>
        <s v="248019AU5"/>
        <s v="25058X105"/>
        <s v="25058XAC9"/>
        <s v="252131107"/>
        <s v="253393AG7"/>
        <s v="254687106"/>
        <s v="25470MAF6"/>
        <s v="25470XBB0"/>
        <s v="25470XBE4"/>
        <s v="256163106"/>
        <s v="25754A201"/>
        <s v="26441C204"/>
        <s v="268150109"/>
        <s v="268158201"/>
        <s v="268158AD4"/>
        <s v="26856L103"/>
        <s v="26875P101"/>
        <s v="277432100"/>
        <s v="278642103"/>
        <s v="29084Q100"/>
        <s v="292812104"/>
        <s v="29355A107"/>
        <s v="29355AAK3"/>
        <s v="293594107"/>
        <s v="293594AC1"/>
        <s v="29362U104"/>
        <s v="29404K106"/>
        <s v="29404KAG1"/>
        <s v="29444U700"/>
        <s v="29452E101"/>
        <s v="29664WAB1"/>
        <s v="29786A106"/>
        <s v="29786AAN6"/>
        <s v="30034W106"/>
        <s v="30034WAC0"/>
        <s v="30050B101"/>
        <s v="30050BAG6"/>
        <s v="30063P105"/>
        <s v="30063PAC9"/>
        <s v="30063PAD7"/>
        <s v="30212P303"/>
        <s v="302130109"/>
        <s v="302301106"/>
        <s v="302301AG1"/>
        <s v="30231G102"/>
        <s v="30303M102"/>
        <s v="311642102"/>
        <s v="311642AA0"/>
        <s v="31188V100"/>
        <s v="313400624"/>
        <s v="313400640"/>
        <s v="313400657"/>
        <s v="313400665"/>
        <s v="313400673"/>
        <s v="313400723"/>
        <s v="313400772"/>
        <s v="313400889"/>
        <s v="313586752"/>
        <s v="31620RAK1"/>
        <s v="31620RAL9"/>
        <s v="337738108"/>
        <s v="337738AV0"/>
        <s v="33833Q106"/>
        <s v="33834YAA6"/>
        <s v="344849AA2"/>
        <s v="345370860"/>
        <s v="345370DA5"/>
        <s v="346232AE1"/>
        <s v="34959E109"/>
        <s v="35671D857"/>
        <s v="358039105"/>
        <s v="358039AA3"/>
        <s v="36262G101"/>
        <s v="368736104"/>
        <s v="369604301"/>
        <s v="370334104"/>
        <s v="37045V100"/>
        <s v="37045XDB9"/>
        <s v="372460105"/>
        <s v="375558103"/>
        <s v="38141G104"/>
        <s v="38141GYJ7"/>
        <s v="38148LAF3"/>
        <s v="382550101"/>
        <s v="382550BK6"/>
        <s v="382550BR1"/>
        <s v="384311AA4"/>
        <s v="38431AAA4"/>
        <s v="387328107"/>
        <s v="387328AC1"/>
        <s v="389286AA3"/>
        <s v="389375106"/>
        <s v="389375AL0"/>
        <s v="40131M109"/>
        <s v="40171V100"/>
        <s v="40390DAC9"/>
        <s v="403949100"/>
        <s v="40412C101"/>
        <s v="40434L105"/>
        <s v="405024100"/>
        <s v="405024AB6"/>
        <s v="406216101"/>
        <s v="40637H109"/>
        <s v="40637HAD1"/>
        <s v="40637HAF6"/>
        <s v="410120109"/>
        <s v="412822108"/>
        <s v="415864107"/>
        <s v="415864AM9"/>
        <s v="419879101"/>
        <s v="422704106"/>
        <s v="42704L104"/>
        <s v="427866108"/>
        <s v="42809H107"/>
        <s v="43283X105"/>
        <s v="43300A203"/>
        <s v="437076102"/>
        <s v="438516106"/>
        <s v="443320106"/>
        <s v="445658107"/>
        <s v="447011107"/>
        <s v="450056106"/>
        <s v="45174HBD8"/>
        <s v="45174J509"/>
        <s v="452308109"/>
        <s v="45245E109"/>
        <s v="45245EAJ8"/>
        <s v="45253H101"/>
        <s v="453204109"/>
        <s v="453204AD1"/>
        <s v="45569U101"/>
        <s v="45569UAA9"/>
        <s v="45720L107"/>
        <s v="457669307"/>
        <s v="457669AB5"/>
        <s v="457730109"/>
        <s v="45781M101"/>
        <s v="45781MAB7"/>
        <s v="457985208"/>
        <s v="458140100"/>
        <s v="45826J105"/>
        <s v="459200101"/>
        <s v="46090E103"/>
        <s v="461202103"/>
        <s v="46120E602"/>
        <s v="462222100"/>
        <s v="462222AE0"/>
        <s v="46266C105"/>
        <s v="46269C102"/>
        <s v="46333X108"/>
        <s v="46333XAH1"/>
        <s v="464287655"/>
        <s v="46565G104"/>
        <s v="465741106"/>
        <s v="465741AN6"/>
        <s v="46625H100"/>
        <s v="46625HJM3"/>
        <s v="46647PBP0"/>
        <s v="46647PCC8"/>
        <s v="46648XAA6"/>
        <s v="47215P106"/>
        <s v="475795AD2"/>
        <s v="478160104"/>
        <s v="4812C2239"/>
        <s v="482480100"/>
        <s v="49177J102"/>
        <s v="497266106"/>
        <s v="500688106"/>
        <s v="501044101"/>
        <s v="501889208"/>
        <s v="512807108"/>
        <s v="516544103"/>
        <s v="516544AB9"/>
        <s v="517834107"/>
        <s v="518439104"/>
        <s v="526057104"/>
        <s v="526107107"/>
        <s v="531229789"/>
        <s v="532457108"/>
        <s v="538034109"/>
        <s v="539830109"/>
        <s v="548661107"/>
        <s v="550021109"/>
        <s v="552676108"/>
        <s v="552676AU2"/>
        <s v="552676AV0"/>
        <s v="552953101"/>
        <s v="55342UAG9"/>
        <s v="55616P104"/>
        <s v="55617LAQ5"/>
        <s v="55826T102"/>
        <s v="55826TAA0"/>
        <s v="558868105"/>
        <s v="55903VBD4"/>
        <s v="561233AN7"/>
        <s v="562750109"/>
        <s v="56585A102"/>
        <s v="57142B104"/>
        <s v="571748102"/>
        <s v="571903202"/>
        <s v="574795100"/>
        <s v="57636Q104"/>
        <s v="57667L107"/>
        <s v="580135101"/>
        <s v="58155Q103"/>
        <s v="58175LAA8"/>
        <s v="58733R102"/>
        <s v="588056101"/>
        <s v="588056BB6"/>
        <s v="58933Y105"/>
        <s v="589889104"/>
        <s v="589889AA2"/>
        <s v="59045L106"/>
        <s v="59064R109"/>
        <s v="59064RAA7"/>
        <s v="59156R108"/>
        <s v="594918104"/>
        <s v="595017104"/>
        <s v="595112103"/>
        <s v="604749101"/>
        <s v="604749AA9"/>
        <s v="606710200"/>
        <s v="606710AA9"/>
        <s v="607525102"/>
        <s v="607525AC6"/>
        <s v="60770K107"/>
        <s v="60783X104"/>
        <s v="60783XAA2"/>
        <s v="60871R209"/>
        <s v="609207105"/>
        <s v="60937P106"/>
        <s v="61174X109"/>
        <s v="617446448"/>
        <s v="6174468X0"/>
        <s v="6174468Y8"/>
        <s v="61747YES0"/>
        <s v="61747YFB6"/>
        <s v="61747YFE0"/>
        <s v="61775R105"/>
        <s v="62482BAB8"/>
        <s v="629377CR1"/>
        <s v="629377CS9"/>
        <s v="629571AB6"/>
        <s v="63947X101"/>
        <s v="64110D104"/>
        <s v="64110L106"/>
        <s v="64157F103"/>
        <s v="644393AA8"/>
        <s v="651639106"/>
        <s v="65336K103"/>
        <s v="65339F101"/>
        <s v="654106103"/>
        <s v="655844108"/>
        <s v="665279873"/>
        <s v="670002401"/>
        <s v="670002AC8"/>
        <s v="67066G104"/>
        <s v="67098H104"/>
        <s v="67103H107"/>
        <s v="674215207"/>
        <s v="682189105"/>
        <s v="682189AT2"/>
        <s v="68251PAA5"/>
        <s v="682691AA8"/>
        <s v="683712103"/>
        <s v="68389X105"/>
        <s v="68622TAB7"/>
        <s v="68622V106"/>
        <s v="686688102"/>
        <s v="686688AB8"/>
        <s v="690732AF9"/>
        <s v="690732AG7"/>
        <s v="69331C108"/>
        <s v="69331CAK4"/>
        <s v="693475105"/>
        <s v="69366J200"/>
        <s v="69366JAD3"/>
        <s v="694308JH1"/>
        <s v="694308JJ7"/>
        <s v="694308KH9"/>
        <s v="694308KJ5"/>
        <s v="694308KK2"/>
        <s v="694308KM8"/>
        <s v="69553P100"/>
        <s v="69553PAC4"/>
        <s v="69608A108"/>
        <s v="697435105"/>
        <s v="698884103"/>
        <s v="698884AE3"/>
        <s v="701094104"/>
        <s v="703343AD5"/>
        <s v="704326107"/>
        <s v="70450Y103"/>
        <s v="704551100"/>
        <s v="704551AD2"/>
        <s v="70614W100"/>
        <s v="70614WAB6"/>
        <s v="707569109"/>
        <s v="707569AS8"/>
        <s v="707569AV1"/>
        <s v="713448108"/>
        <s v="71375U101"/>
        <s v="71375UAF8"/>
        <s v="715ESC018"/>
        <s v="717081103"/>
        <s v="718172109"/>
        <s v="722304102"/>
        <s v="723787107"/>
        <s v="72651A207"/>
        <s v="729139105"/>
        <s v="731068AA0"/>
        <s v="73278L105"/>
        <s v="737446104"/>
        <s v="74052HAA2"/>
        <s v="742718109"/>
        <s v="743315103"/>
        <s v="74340W103"/>
        <s v="74346Y103"/>
        <s v="74346YAG8"/>
        <s v="74366E102"/>
        <s v="74460D109"/>
        <s v="745867101"/>
        <s v="745867AP6"/>
        <s v="745867AT8"/>
        <s v="747525103"/>
        <s v="74758T303"/>
        <s v="75281A109"/>
        <s v="75281ABJ7"/>
        <s v="753422104"/>
        <s v="753422AG9"/>
        <s v="75513E101"/>
        <s v="75605Y106"/>
        <s v="75606DAQ4"/>
        <s v="75886F107"/>
        <s v="759916109"/>
        <s v="759916AC3"/>
        <s v="76680R206"/>
        <s v="76954A103"/>
        <s v="76954AAA1"/>
        <s v="76954AAC7"/>
        <s v="770323103"/>
        <s v="771049103"/>
        <s v="771049AA1"/>
        <s v="77543R102"/>
        <s v="778296103"/>
        <s v="780153BG6"/>
        <s v="78349D107"/>
        <s v="78378X107"/>
        <s v="78409V104"/>
        <s v="78454L100"/>
        <s v="78454LAP5"/>
        <s v="78462F103"/>
        <s v="78467J100"/>
        <s v="79466L302"/>
        <s v="79589L106"/>
        <s v="803607100"/>
        <s v="803607AD2"/>
        <s v="806857108"/>
        <s v="808513105"/>
        <s v="81211K100"/>
        <s v="812127AB4"/>
        <s v="81282V100"/>
        <s v="81369Y506"/>
        <s v="81369Y605"/>
        <s v="816850101"/>
        <s v="816850AG6"/>
        <s v="81730H109"/>
        <s v="81762P102"/>
        <s v="819047101"/>
        <s v="819047AB7"/>
        <s v="82489T104"/>
        <s v="82489TAA2"/>
        <s v="82489W107"/>
        <s v="82568NAE1"/>
        <s v="82967NBM9"/>
        <s v="82968B103"/>
        <s v="82982T106"/>
        <s v="83200N103"/>
        <s v="832696405"/>
        <s v="83304A106"/>
        <s v="83304AAH9"/>
        <s v="833445109"/>
        <s v="83417M104"/>
        <s v="83417MAD6"/>
        <s v="835898AH0"/>
        <s v="844741108"/>
        <s v="845467109"/>
        <s v="845467AT6"/>
        <s v="84612U107"/>
        <s v="848574109"/>
        <s v="848577102"/>
        <s v="848637104"/>
        <s v="84921RAB6"/>
        <s v="85205TAK6"/>
        <s v="855244109"/>
        <s v="85859N102"/>
        <s v="85859NAC6"/>
        <s v="863667101"/>
        <s v="867224107"/>
        <s v="86800U104"/>
        <s v="871607107"/>
        <s v="872540109"/>
        <s v="872590104"/>
        <s v="87264AAV7"/>
        <s v="87266J104"/>
        <s v="87266JAA2"/>
        <s v="87612E106"/>
        <s v="87612G101"/>
        <s v="88025T102"/>
        <s v="88033G407"/>
        <s v="88033GDK3"/>
        <s v="880770102"/>
        <s v="88160R101"/>
        <s v="881624209"/>
        <s v="88162G103"/>
        <s v="88167AAF8"/>
        <s v="88167AAL5"/>
        <s v="88167AAR2"/>
        <s v="88167AAS0"/>
        <s v="882508104"/>
        <s v="882681109"/>
        <s v="883556102"/>
        <s v="885160101"/>
        <s v="885160AA9"/>
        <s v="88579EAC9"/>
        <s v="88579Y101"/>
        <s v="892356106"/>
        <s v="892672106"/>
        <s v="89377M109"/>
        <s v="89377MAA7"/>
        <s v="894164102"/>
        <s v="894164AA0"/>
        <s v="89422G107"/>
        <s v="89422GAA5"/>
        <s v="89832Q109"/>
        <s v="90138F102"/>
        <s v="90138FAD4"/>
        <s v="902252105"/>
        <s v="902494103"/>
        <s v="902494BH5"/>
        <s v="902973304"/>
        <s v="90353T100"/>
        <s v="90364P105"/>
        <s v="90384S303"/>
        <s v="907818108"/>
        <s v="911163AA1"/>
        <s v="911312106"/>
        <s v="911363109"/>
        <s v="911365BG8"/>
        <s v="911365BQ6"/>
        <s v="912810TB4"/>
        <s v="912810TD0"/>
        <s v="912810TG3"/>
        <s v="912810TJ7"/>
        <s v="912810TL2"/>
        <s v="912810TM0"/>
        <s v="912810TN8"/>
        <s v="912810TQ1"/>
        <s v="912810TR9"/>
        <s v="912810TS7"/>
        <s v="912810TT5"/>
        <s v="912810TU2"/>
        <s v="912810TV0"/>
        <s v="912810TW8"/>
        <s v="91282CDY4"/>
        <s v="91282CEP2"/>
        <s v="91282CFF3"/>
        <s v="91282CFV8"/>
        <s v="91282CFZ9"/>
        <s v="91282CGH8"/>
        <s v="91282CGM7"/>
        <s v="91282CHC8"/>
        <s v="91282CHT1"/>
        <s v="91282CJA0"/>
        <s v="91282CJF9"/>
        <s v="91282CJJ1"/>
        <s v="91282CJL6"/>
        <s v="91282CJN2"/>
        <s v="91282CJP7"/>
        <s v="91282CJR3"/>
        <s v="91282CJS1"/>
        <s v="912909108"/>
        <s v="912909AD0"/>
        <s v="912909AU2"/>
        <s v="91324P102"/>
        <s v="918090101"/>
        <s v="91913Y100"/>
        <s v="92047WAD3"/>
        <s v="92047WAG6"/>
        <s v="922280102"/>
        <s v="92332YAC5"/>
        <s v="92332YAD3"/>
        <s v="92343V104"/>
        <s v="92532F100"/>
        <s v="92537N108"/>
        <s v="92552V100"/>
        <s v="92552VAN0"/>
        <s v="92553PAP7"/>
        <s v="92553PBC5"/>
        <s v="92556H206"/>
        <s v="92556HAC1"/>
        <s v="92556HAE7"/>
        <s v="92564RAB1"/>
        <s v="926400102"/>
        <s v="926400AA0"/>
        <s v="92790C104"/>
        <s v="92826C839"/>
        <s v="928377AC4"/>
        <s v="92840VAQ5"/>
        <s v="92858V101"/>
        <s v="92943GAA9"/>
        <s v="931142103"/>
        <s v="934423104"/>
        <s v="938824109"/>
        <s v="949746101"/>
        <s v="957638109"/>
        <s v="96145D105"/>
        <s v="963320106"/>
        <s v="96758W101"/>
        <s v="969457100"/>
        <s v="97717P104"/>
        <s v="97717PAE4"/>
        <s v="977852102"/>
        <s v="977852AB8"/>
        <s v="977852AD4"/>
        <s v="978097103"/>
        <s v="978097AG8"/>
        <s v="98139A105"/>
        <s v="98139AAC9"/>
        <s v="983134107"/>
        <s v="98423F109"/>
        <s v="98423FAB5"/>
        <s v="988498101"/>
        <s v="98956A105"/>
        <s v="989701107"/>
        <s v="98980F104"/>
        <s v="98980G102"/>
        <s v="98980L101"/>
        <s v="F1411CAD0"/>
        <s v="G00912AB4"/>
        <s v="G037AX101"/>
        <s v="G1890L107"/>
        <s v="G39387108"/>
        <s v="G4412G101"/>
        <s v="G6359F137"/>
        <s v="G76279101"/>
        <s v="L6232UAU1"/>
        <s v="N07059210"/>
      </sharedItems>
    </cacheField>
    <cacheField name="13F" numFmtId="0">
      <sharedItems containsMixedTypes="1" containsNumber="1" containsInteger="1" minValue="808513105" maxValue="808513105" count="340">
        <n v="808513105"/>
        <s v="00081T108"/>
        <s v="00130H105"/>
        <s v="00164V103"/>
        <s v="00206R102"/>
        <s v="002824100"/>
        <s v="00287Y109"/>
        <s v="00402L107"/>
        <s v="00724F101"/>
        <s v="00751Y106"/>
        <s v="007903107"/>
        <s v="00847G705"/>
        <s v="009066101"/>
        <s v="009066AB7"/>
        <s v="00922R105"/>
        <s v="011642AB1"/>
        <s v="012653101"/>
        <s v="013091103"/>
        <s v="02043QAB3"/>
        <s v="02079K107"/>
        <s v="02079K305"/>
        <s v="02081GAB8"/>
        <s v="021369AC7"/>
        <s v="02156K103"/>
        <s v="02156V109"/>
        <s v="023135106"/>
        <s v="02376R102"/>
        <s v="024061103"/>
        <s v="025537101"/>
        <s v="025816109"/>
        <s v="031162100"/>
        <s v="031652100"/>
        <s v="03213A104"/>
        <s v="032654105"/>
        <s v="03662Q105"/>
        <s v="03674X106"/>
        <s v="03743Q108"/>
        <s v="03769M106"/>
        <s v="037833100"/>
        <s v="038222105"/>
        <s v="03940R107"/>
        <s v="04351PAD3"/>
        <s v="046353108"/>
        <s v="052769106"/>
        <s v="053015103"/>
        <s v="053332102"/>
        <s v="05352A100"/>
        <s v="05508R106"/>
        <s v="05722G100"/>
        <s v="05875B106"/>
        <s v="060505104"/>
        <s v="071734107"/>
        <s v="07831C103"/>
        <s v="08265TAD1"/>
        <s v="084670702"/>
        <s v="086516101"/>
        <s v="090043100"/>
        <s v="09061G101"/>
        <s v="09239B109"/>
        <s v="09239BAD1"/>
        <s v="09260D107"/>
        <s v="09627Y109"/>
        <s v="097023105"/>
        <s v="09857L108"/>
        <s v="110122108"/>
        <s v="11135F101"/>
        <s v="12008R107"/>
        <s v="125523100"/>
        <s v="126408103"/>
        <s v="126650100"/>
        <s v="127097103"/>
        <s v="127387108"/>
        <s v="12769G100"/>
        <s v="14040H105"/>
        <s v="143130102"/>
        <s v="143658300"/>
        <s v="14448C104"/>
        <s v="146869102"/>
        <s v="148806102"/>
        <s v="149123101"/>
        <s v="15118V207"/>
        <s v="15135U109"/>
        <s v="156431AQ1"/>
        <s v="15677JAD0"/>
        <s v="16115Q308"/>
        <s v="163086AE1"/>
        <s v="165167735"/>
        <s v="166764100"/>
        <s v="169656105"/>
        <s v="17275R102"/>
        <s v="18453H106"/>
        <s v="18915M107"/>
        <s v="18915MAC1"/>
        <s v="191216100"/>
        <s v="20030N101"/>
        <s v="205768302"/>
        <s v="207410AH4"/>
        <s v="20825C104"/>
        <s v="22160K105"/>
        <s v="22207T101"/>
        <s v="227046109"/>
        <s v="228903AB6"/>
        <s v="23282W605"/>
        <s v="23282WAC4"/>
        <s v="23331A109"/>
        <s v="235851102"/>
        <s v="237194105"/>
        <s v="244199105"/>
        <s v="24703L202"/>
        <s v="25058X105"/>
        <s v="252131107"/>
        <s v="254687106"/>
        <s v="25470MAF6"/>
        <s v="25754A201"/>
        <s v="26441C204"/>
        <s v="26856L103"/>
        <s v="26875P101"/>
        <s v="278642103"/>
        <s v="29084Q100"/>
        <s v="292812104"/>
        <s v="29355AAK3"/>
        <s v="29362U104"/>
        <s v="29404KAG1"/>
        <s v="29444U700"/>
        <s v="29786AAN6"/>
        <s v="30063PAC9"/>
        <s v="30212P303"/>
        <s v="30231G102"/>
        <s v="30303M102"/>
        <s v="337738108"/>
        <s v="33833Q106"/>
        <s v="345370860"/>
        <s v="34959E109"/>
        <s v="35671D857"/>
        <s v="36262G101"/>
        <s v="368736104"/>
        <s v="369604301"/>
        <s v="37045V100"/>
        <s v="372460105"/>
        <s v="375558103"/>
        <s v="38141G104"/>
        <s v="382550101"/>
        <s v="389375106"/>
        <s v="40171V100"/>
        <s v="403949100"/>
        <s v="40412C101"/>
        <s v="40434L105"/>
        <s v="405024AB6"/>
        <s v="406216101"/>
        <s v="40637HAD1"/>
        <s v="40637HAF6"/>
        <s v="415864107"/>
        <s v="419879101"/>
        <s v="42809H107"/>
        <s v="43300A203"/>
        <s v="437076102"/>
        <s v="438516106"/>
        <s v="45174J509"/>
        <s v="452308109"/>
        <s v="45245EAJ8"/>
        <s v="45253H101"/>
        <s v="453204AD1"/>
        <s v="45720L107"/>
        <s v="457669AB5"/>
        <s v="45781MAB7"/>
        <s v="458140100"/>
        <s v="459200101"/>
        <s v="46090E103"/>
        <s v="461202103"/>
        <s v="46120E602"/>
        <s v="46333XAH1"/>
        <s v="464287655"/>
        <s v="46565G104"/>
        <s v="465741AN6"/>
        <s v="46625H100"/>
        <s v="47215P106"/>
        <s v="478160104"/>
        <s v="482480100"/>
        <s v="49177J102"/>
        <s v="497266106"/>
        <s v="501889208"/>
        <s v="512807108"/>
        <s v="516544AB9"/>
        <s v="517834107"/>
        <s v="518439104"/>
        <s v="526057104"/>
        <s v="531229789"/>
        <s v="532457108"/>
        <s v="539830109"/>
        <s v="548661107"/>
        <s v="550021109"/>
        <s v="552953101"/>
        <s v="55616P104"/>
        <s v="562750109"/>
        <s v="56585A102"/>
        <s v="571903202"/>
        <s v="574795100"/>
        <s v="57636Q104"/>
        <s v="57667L107"/>
        <s v="580135101"/>
        <s v="58155Q103"/>
        <s v="58733R102"/>
        <s v="588056101"/>
        <s v="58933Y105"/>
        <s v="59045L106"/>
        <s v="59064RAA7"/>
        <s v="59156R108"/>
        <s v="594918104"/>
        <s v="595017104"/>
        <s v="595112103"/>
        <s v="606710AA9"/>
        <s v="60783X104"/>
        <s v="609207105"/>
        <s v="60937P106"/>
        <s v="61174X109"/>
        <s v="617446448"/>
        <s v="63947X101"/>
        <s v="64110D104"/>
        <s v="64110L106"/>
        <s v="651639106"/>
        <s v="65339F101"/>
        <s v="654106103"/>
        <s v="655844108"/>
        <s v="67066G104"/>
        <s v="67103H107"/>
        <s v="683712103"/>
        <s v="68389X105"/>
        <s v="68622V106"/>
        <s v="686688AB8"/>
        <s v="693475105"/>
        <s v="69553P100"/>
        <s v="697435105"/>
        <s v="698884AE3"/>
        <s v="701094104"/>
        <s v="704326107"/>
        <s v="70450Y103"/>
        <s v="70614W100"/>
        <s v="707569109"/>
        <s v="713448108"/>
        <s v="71375UAF8"/>
        <s v="717081103"/>
        <s v="718172109"/>
        <s v="722304102"/>
        <s v="723787107"/>
        <s v="72651A207"/>
        <s v="73278L105"/>
        <s v="737446104"/>
        <s v="742718109"/>
        <s v="743315103"/>
        <s v="74346YAG8"/>
        <s v="74366E102"/>
        <s v="74460D109"/>
        <s v="745867101"/>
        <s v="747525103"/>
        <s v="75281A109"/>
        <s v="75513E101"/>
        <s v="75605Y106"/>
        <s v="75886F107"/>
        <s v="759916AC3"/>
        <s v="76680R206"/>
        <s v="771049103"/>
        <s v="78349D107"/>
        <s v="78409V104"/>
        <s v="78454L100"/>
        <s v="78462F103"/>
        <s v="79466L302"/>
        <s v="79589L106"/>
        <s v="803607AD2"/>
        <s v="806857108"/>
        <s v="81369Y506"/>
        <s v="81369Y605"/>
        <s v="81730H109"/>
        <s v="81762P102"/>
        <s v="819047AB7"/>
        <s v="82968B103"/>
        <s v="83304AAH9"/>
        <s v="833445109"/>
        <s v="83417M104"/>
        <s v="83417MAD6"/>
        <s v="844741108"/>
        <s v="845467109"/>
        <s v="848574109"/>
        <s v="848577102"/>
        <s v="848637104"/>
        <s v="855244109"/>
        <s v="863667101"/>
        <s v="867224107"/>
        <s v="871607107"/>
        <s v="872540109"/>
        <s v="872590104"/>
        <s v="87612E106"/>
        <s v="87612G101"/>
        <s v="88025T102"/>
        <s v="88033G407"/>
        <s v="88160R101"/>
        <s v="88162G103"/>
        <s v="882508104"/>
        <s v="882681109"/>
        <s v="883556102"/>
        <s v="88579Y101"/>
        <s v="892356106"/>
        <s v="894164102"/>
        <s v="89832Q109"/>
        <s v="902494103"/>
        <s v="902973304"/>
        <s v="90353T100"/>
        <s v="90384S303"/>
        <s v="907818108"/>
        <s v="911312106"/>
        <s v="911363109"/>
        <s v="912909108"/>
        <s v="91324P102"/>
        <s v="918090101"/>
        <s v="91913Y100"/>
        <s v="92343V104"/>
        <s v="92532F100"/>
        <s v="92537N108"/>
        <s v="92556H206"/>
        <s v="926400102"/>
        <s v="92826C839"/>
        <s v="92858V101"/>
        <s v="931142103"/>
        <s v="934423104"/>
        <s v="949746101"/>
        <s v="96145D105"/>
        <s v="96758W101"/>
        <s v="969457100"/>
        <s v="977852AD4"/>
        <s v="978097103"/>
        <s v="983134107"/>
        <s v="98423FAB5"/>
        <s v="988498101"/>
        <s v="989701107"/>
        <s v="98980F104"/>
        <s v="G1890L107"/>
        <s v="G39387108"/>
        <s v="G4412G101"/>
        <s v="G6359F137"/>
        <s v="N07059210"/>
        <e v="#N/A"/>
      </sharedItems>
    </cacheField>
    <cacheField name="CUSIP" numFmtId="0">
      <sharedItems containsBlank="1" count="751">
        <s v="00081T108"/>
        <s v="00081TAK4"/>
        <s v="000852AB9"/>
        <s v="00108J109"/>
        <s v="00130H105"/>
        <s v="00130HCC7"/>
        <s v="00130HCG8"/>
        <s v="00164V103"/>
        <s v="00164VAE3"/>
        <s v="00164VAF0"/>
        <s v="00206R102"/>
        <s v="002824100"/>
        <s v="00287Y109"/>
        <s v="00402L107"/>
        <s v="00724F101"/>
        <s v="00751Y106"/>
        <s v="00751YAG1"/>
        <s v="00774YAA7"/>
        <s v="007903107"/>
        <s v="007973100"/>
        <s v="007973AD2"/>
        <s v="00842XAA7"/>
        <s v="00847G705"/>
        <s v="009066101"/>
        <s v="009066AB7"/>
        <s v="00922R105"/>
        <s v="00971T101"/>
        <s v="011642105"/>
        <s v="011642AB1"/>
        <s v="012653101"/>
        <s v="012653AE1"/>
        <s v="013091103"/>
        <s v="013092AG6"/>
        <s v="01309QAA6"/>
        <s v="018581108"/>
        <s v="01988P108"/>
        <s v="01988PAF5"/>
        <s v="02043Q107"/>
        <s v="02043QAB3"/>
        <s v="02079K107"/>
        <s v="02079K305"/>
        <s v="02081G201"/>
        <s v="02081GAB8"/>
        <s v="021369103"/>
        <s v="021369AC7"/>
        <s v="02156K103"/>
        <s v="02156V109"/>
        <s v="023135106"/>
        <s v="024061103"/>
        <s v="02406PAU4"/>
        <s v="025537101"/>
        <s v="025816109"/>
        <s v="03027X100"/>
        <s v="031162100"/>
        <s v="03152W109"/>
        <s v="031652100"/>
        <s v="03209R103"/>
        <s v="03209RAA1"/>
        <s v="03213A104"/>
        <s v="032654105"/>
        <s v="03662Q105"/>
        <s v="03674X106"/>
        <s v="03674XAS5"/>
        <s v="036752103"/>
        <s v="037411BF1"/>
        <s v="03743Q108"/>
        <s v="03769M106"/>
        <s v="037833100"/>
        <s v="038222105"/>
        <s v="03937C105"/>
        <s v="03940R107"/>
        <s v="04271T100"/>
        <s v="04271TAB6"/>
        <s v="04351P101"/>
        <s v="04351PAD3"/>
        <s v="046353108"/>
        <s v="052769106"/>
        <s v="053015103"/>
        <s v="053332102"/>
        <s v="05352A100"/>
        <s v="05368PAA7"/>
        <s v="05368X102"/>
        <s v="05508R106"/>
        <s v="05508WAB1"/>
        <s v="05875B106"/>
        <s v="060505104"/>
        <s v="071734107"/>
        <s v="07556QBT1"/>
        <s v="07831C103"/>
        <s v="08265T208"/>
        <s v="08265TAD1"/>
        <s v="084670702"/>
        <s v="086516101"/>
        <s v="090043100"/>
        <s v="09061G101"/>
        <s v="09061GAK7"/>
        <s v="092174AA9"/>
        <s v="09239B109"/>
        <s v="09239BAD1"/>
        <s v="09248U718"/>
        <s v="09260D107"/>
        <s v="09261BAA8"/>
        <s v="09261BAD2"/>
        <s v="09261BAH3"/>
        <s v="09261BAK6"/>
        <s v="09581JAA4"/>
        <s v="09581JAC0"/>
        <s v="09581JAG1"/>
        <s v="09627Y109"/>
        <s v="097023105"/>
        <s v="097751BT7"/>
        <s v="09857L108"/>
        <s v="110122108"/>
        <s v="11133T103"/>
        <s v="11135F101"/>
        <s v="11135FBG5"/>
        <s v="11135FBP5"/>
        <s v="11271LAK8"/>
        <s v="115637209"/>
        <s v="117043109"/>
        <s v="117043AU3"/>
        <s v="117043AV1"/>
        <s v="12008R107"/>
        <s v="12008RAR8"/>
        <s v="1248EPCN1"/>
        <s v="12503DAR9"/>
        <s v="125523100"/>
        <s v="126307AQ0"/>
        <s v="126307AY3"/>
        <s v="126349109"/>
        <s v="126349AG4"/>
        <s v="126408103"/>
        <s v="126650100"/>
        <s v="127097103"/>
        <s v="127387108"/>
        <s v="12769G100"/>
        <s v="12769GAA8"/>
        <s v="13100M509"/>
        <s v="13123X508"/>
        <s v="13123XBF8"/>
        <s v="13645RBF0"/>
        <s v="13645RBG8"/>
        <s v="14040H105"/>
        <s v="14180LAA4"/>
        <s v="143130102"/>
        <s v="143658300"/>
        <s v="143658BN1"/>
        <s v="14448C104"/>
        <s v="147528103"/>
        <s v="14879EAH1"/>
        <s v="148806102"/>
        <s v="149123101"/>
        <s v="15118V207"/>
        <s v="15135U109"/>
        <s v="156431108"/>
        <s v="156431AQ1"/>
        <s v="156727109"/>
        <s v="156727AC3"/>
        <s v="15677J108"/>
        <s v="15677JAD0"/>
        <s v="15678U128"/>
        <s v="15678UAA0"/>
        <s v="15687V109"/>
        <s v="16115Q308"/>
        <s v="16115QAG5"/>
        <s v="161175BX1"/>
        <s v="163086101"/>
        <s v="163086AE1"/>
        <s v="163851108"/>
        <s v="16411QAK7"/>
        <s v="16411QAN1"/>
        <s v="165167735"/>
        <s v="166764100"/>
        <s v="169656105"/>
        <s v="17275R102"/>
        <s v="172967424"/>
        <s v="18453H106"/>
        <s v="18453HAD8"/>
        <s v="185899101"/>
        <s v="185899AH4"/>
        <s v="189054AX7"/>
        <s v="18915M107"/>
        <s v="18915MAC1"/>
        <s v="191216100"/>
        <s v="194014502"/>
        <s v="194014AA4"/>
        <s v="194162103"/>
        <s v="20030N101"/>
        <s v="205768302"/>
        <s v="20602D101"/>
        <s v="207410101"/>
        <s v="207410AH4"/>
        <s v="20825C104"/>
        <s v="21036P108"/>
        <s v="22160K105"/>
        <s v="22160NAA7"/>
        <s v="22207T101"/>
        <s v="22788C105"/>
        <s v="228701AG3"/>
        <s v="228903100"/>
        <s v="228903AB6"/>
        <s v="23131LAE7"/>
        <s v="23131RAB0"/>
        <s v="23166MAA1"/>
        <s v="23166MAC7"/>
        <s v="232109AG3"/>
        <s v="23282W605"/>
        <s v="23282WAC4"/>
        <s v="23317HAF9"/>
        <s v="23331A109"/>
        <s v="235851102"/>
        <s v="237194105"/>
        <s v="237194AN5"/>
        <s v="23918K108"/>
        <s v="243537107"/>
        <s v="244199105"/>
        <s v="24703L202"/>
        <s v="248019AU5"/>
        <s v="25058X105"/>
        <s v="25058XAC9"/>
        <s v="252131107"/>
        <s v="253393AG7"/>
        <s v="254687106"/>
        <s v="25470MAF6"/>
        <s v="25470XBB0"/>
        <s v="25470XBE4"/>
        <s v="256163106"/>
        <s v="25754A201"/>
        <s v="26441C204"/>
        <s v="268150109"/>
        <s v="268158201"/>
        <s v="268158AD4"/>
        <s v="26856L103"/>
        <s v="26875P101"/>
        <s v="277432100"/>
        <s v="278642103"/>
        <s v="292812104"/>
        <s v="29355A107"/>
        <s v="29355AAK3"/>
        <s v="293594107"/>
        <s v="293594AC1"/>
        <s v="29362U104"/>
        <s v="29404K106"/>
        <s v="29404KAG1"/>
        <s v="29444U700"/>
        <s v="29452E101"/>
        <s v="29664WAB1"/>
        <s v="29786A106"/>
        <s v="29786AAN6"/>
        <s v="30034W106"/>
        <s v="30034WAC0"/>
        <s v="30050B101"/>
        <s v="30050BAG6"/>
        <s v="30063P105"/>
        <s v="30063PAC9"/>
        <s v="30063PAD7"/>
        <s v="30212P303"/>
        <s v="302130109"/>
        <s v="302301106"/>
        <s v="302301AG1"/>
        <s v="30231G102"/>
        <s v="30303M102"/>
        <s v="311642102"/>
        <s v="311642AA0"/>
        <s v="31188V100"/>
        <s v="313400624"/>
        <s v="313400640"/>
        <s v="313400657"/>
        <s v="313400665"/>
        <s v="313400673"/>
        <s v="313400723"/>
        <s v="313400772"/>
        <s v="313400889"/>
        <s v="313586752"/>
        <s v="31620RAK1"/>
        <s v="31620RAL9"/>
        <s v="337738108"/>
        <s v="337738AV0"/>
        <s v="33833Q106"/>
        <s v="33834YAA6"/>
        <s v="344849AA2"/>
        <s v="345370860"/>
        <s v="345370DA5"/>
        <s v="346232AE1"/>
        <s v="34959E109"/>
        <s v="35671D857"/>
        <s v="358039105"/>
        <s v="358039AA3"/>
        <s v="36262G101"/>
        <s v="368736104"/>
        <s v="369604301"/>
        <s v="370334104"/>
        <s v="37045V100"/>
        <s v="37045XDB9"/>
        <s v="372460105"/>
        <s v="37476YAB8"/>
        <s v="375558103"/>
        <s v="38141G104"/>
        <s v="38141GYJ7"/>
        <s v="38148LAF3"/>
        <s v="382550101"/>
        <s v="382550BK6"/>
        <s v="382550BR1"/>
        <s v="384311AA4"/>
        <s v="38431AAA4"/>
        <s v="387328107"/>
        <s v="387328AC1"/>
        <s v="389286AA3"/>
        <s v="389375106"/>
        <s v="389375AL0"/>
        <s v="40131M109"/>
        <s v="40171V100"/>
        <s v="40390DAC9"/>
        <s v="403949100"/>
        <s v="40412C101"/>
        <s v="405024100"/>
        <s v="405024AB6"/>
        <s v="406216101"/>
        <s v="40637H109"/>
        <s v="40637HAD1"/>
        <s v="40637HAF6"/>
        <s v="410120109"/>
        <s v="412822108"/>
        <s v="415864107"/>
        <s v="415864AM9"/>
        <s v="419879101"/>
        <s v="422704106"/>
        <s v="42704L104"/>
        <s v="427866108"/>
        <s v="42809H107"/>
        <s v="43283X105"/>
        <s v="43300A203"/>
        <s v="437076102"/>
        <s v="438516106"/>
        <s v="443320106"/>
        <s v="445658107"/>
        <s v="447011107"/>
        <s v="450056106"/>
        <s v="45174HBD8"/>
        <s v="45174J509"/>
        <s v="452308109"/>
        <s v="45245E109"/>
        <s v="45245EAJ8"/>
        <s v="45253H101"/>
        <s v="453204109"/>
        <s v="453204AD1"/>
        <s v="45569U101"/>
        <s v="45569UAA9"/>
        <s v="45720L107"/>
        <s v="457669307"/>
        <s v="457669AB5"/>
        <s v="457730109"/>
        <s v="45781M101"/>
        <s v="45781MAB7"/>
        <s v="457985208"/>
        <s v="458140100"/>
        <s v="45826J105"/>
        <s v="459200101"/>
        <s v="46090E103"/>
        <s v="461202103"/>
        <s v="46120E602"/>
        <s v="462222100"/>
        <s v="462222AE0"/>
        <s v="46266C105"/>
        <s v="46269C102"/>
        <s v="46333X108"/>
        <s v="46333XAH1"/>
        <s v="464287655"/>
        <s v="46565G104"/>
        <s v="465741106"/>
        <s v="465741AN6"/>
        <s v="46625H100"/>
        <s v="46625HJM3"/>
        <s v="46647PBP0"/>
        <s v="46647PCC8"/>
        <s v="46648XAA6"/>
        <s v="47215P106"/>
        <s v="475795AD2"/>
        <s v="478160104"/>
        <s v="4812C2239"/>
        <s v="482480100"/>
        <s v="49177J102"/>
        <s v="497266106"/>
        <s v="500688106"/>
        <s v="501044101"/>
        <s v="501889208"/>
        <s v="512807108"/>
        <s v="516544103"/>
        <s v="516544AB9"/>
        <s v="517834107"/>
        <s v="518439104"/>
        <s v="526057104"/>
        <s v="526107107"/>
        <s v="531229789"/>
        <s v="532457108"/>
        <s v="538034109"/>
        <s v="539830109"/>
        <s v="548661107"/>
        <s v="550021109"/>
        <s v="552676108"/>
        <s v="552676AU2"/>
        <s v="552676AV0"/>
        <s v="552953101"/>
        <s v="55342UAG9"/>
        <s v="55616P104"/>
        <s v="55617LAQ5"/>
        <s v="55826T102"/>
        <s v="55826TAA0"/>
        <s v="558868105"/>
        <s v="55903VBD4"/>
        <s v="561233AN7"/>
        <s v="562750109"/>
        <s v="56585A102"/>
        <s v="57142B104"/>
        <s v="571748102"/>
        <s v="571903202"/>
        <s v="574795100"/>
        <s v="57636Q104"/>
        <s v="57667L107"/>
        <s v="580135101"/>
        <s v="58155Q103"/>
        <s v="58175LAA8"/>
        <s v="58733R102"/>
        <s v="588056101"/>
        <s v="588056BB6"/>
        <s v="58933Y105"/>
        <s v="589889104"/>
        <s v="589889AA2"/>
        <s v="59045L106"/>
        <s v="59064R109"/>
        <s v="59064RAA7"/>
        <s v="59156R108"/>
        <s v="594918104"/>
        <s v="595112103"/>
        <s v="604749101"/>
        <s v="604749AA9"/>
        <s v="606710200"/>
        <s v="606710AA9"/>
        <s v="607525102"/>
        <s v="607525AC6"/>
        <s v="60770K107"/>
        <s v="60783X104"/>
        <s v="60783XAA2"/>
        <s v="60871R209"/>
        <s v="609207105"/>
        <s v="60937P106"/>
        <s v="61174X109"/>
        <s v="617446448"/>
        <s v="6174468X0"/>
        <s v="6174468Y8"/>
        <s v="61747YES0"/>
        <s v="61747YFB6"/>
        <s v="61747YFE0"/>
        <s v="61775R105"/>
        <s v="62482BAB8"/>
        <s v="629377CR1"/>
        <s v="629377CS9"/>
        <s v="629571AB6"/>
        <s v="63947X101"/>
        <s v="64110D104"/>
        <s v="64110L106"/>
        <s v="64157F103"/>
        <s v="644393AA8"/>
        <s v="651639106"/>
        <s v="65336K103"/>
        <s v="65339F101"/>
        <s v="654106103"/>
        <s v="655844108"/>
        <s v="665279873"/>
        <s v="670002401"/>
        <s v="670002AC8"/>
        <s v="67066G104"/>
        <s v="67098H104"/>
        <s v="67103H107"/>
        <s v="674215207"/>
        <s v="682189105"/>
        <s v="682189AT2"/>
        <s v="68251PAA5"/>
        <s v="682691AA8"/>
        <s v="68389X105"/>
        <s v="68622TAB7"/>
        <s v="68622V106"/>
        <s v="686688102"/>
        <s v="686688AB8"/>
        <s v="690732AF9"/>
        <s v="690732AG7"/>
        <s v="69331C108"/>
        <s v="69331CAK4"/>
        <s v="693475105"/>
        <s v="69366J200"/>
        <s v="69366JAD3"/>
        <s v="694308JH1"/>
        <s v="694308JJ7"/>
        <s v="694308KH9"/>
        <s v="694308KJ5"/>
        <s v="694308KK2"/>
        <s v="694308KM8"/>
        <s v="69553P100"/>
        <s v="69553PAC4"/>
        <s v="69608A108"/>
        <s v="697435105"/>
        <s v="698884103"/>
        <s v="698884AE3"/>
        <s v="701094104"/>
        <s v="703343AD5"/>
        <s v="704326107"/>
        <s v="70450Y103"/>
        <s v="704551100"/>
        <s v="704551AD2"/>
        <s v="70614W100"/>
        <s v="70614WAB6"/>
        <s v="707569109"/>
        <s v="707569AS8"/>
        <s v="707569AV1"/>
        <s v="713448108"/>
        <s v="71375U101"/>
        <s v="71375UAF8"/>
        <s v="715ESC018"/>
        <s v="717081103"/>
        <s v="718172109"/>
        <s v="722304102"/>
        <s v="723787107"/>
        <s v="72651A207"/>
        <s v="729139105"/>
        <s v="731068AA0"/>
        <s v="73278L105"/>
        <s v="737446104"/>
        <s v="74052HAA2"/>
        <s v="742718109"/>
        <s v="743315103"/>
        <s v="74340W103"/>
        <s v="74346Y103"/>
        <s v="74346YAG8"/>
        <s v="74366E102"/>
        <s v="74460D109"/>
        <s v="745867101"/>
        <s v="745867AP6"/>
        <s v="745867AT8"/>
        <s v="747525103"/>
        <s v="74758T303"/>
        <s v="75281A109"/>
        <s v="75281ABJ7"/>
        <s v="753422104"/>
        <s v="753422AG9"/>
        <s v="75513E101"/>
        <s v="75605Y106"/>
        <s v="75606DAQ4"/>
        <s v="75886F107"/>
        <s v="759916109"/>
        <s v="759916AC3"/>
        <s v="76680R206"/>
        <s v="76954A103"/>
        <s v="76954AAA1"/>
        <s v="76954AAC7"/>
        <s v="770323103"/>
        <s v="771049103"/>
        <s v="771049AA1"/>
        <s v="77543R102"/>
        <s v="778296103"/>
        <s v="780153BG6"/>
        <s v="78349D107"/>
        <s v="78409V104"/>
        <s v="78454L100"/>
        <s v="78454LAP5"/>
        <s v="78462F103"/>
        <s v="78467J100"/>
        <s v="79466L302"/>
        <s v="79589L106"/>
        <s v="803607100"/>
        <s v="803607AD2"/>
        <s v="806857108"/>
        <s v="808513105"/>
        <s v="81211K100"/>
        <s v="812127AB4"/>
        <s v="81282V100"/>
        <s v="81369Y506"/>
        <s v="81369Y605"/>
        <s v="816850101"/>
        <s v="816850AG6"/>
        <s v="81730H109"/>
        <s v="81762P102"/>
        <s v="819047101"/>
        <s v="819047AB7"/>
        <s v="82489T104"/>
        <s v="82489TAA2"/>
        <s v="82489W107"/>
        <s v="82568NAE1"/>
        <s v="82568TAD0"/>
        <s v="82967NBM9"/>
        <s v="82968B103"/>
        <s v="82982T106"/>
        <s v="83200N103"/>
        <s v="832696405"/>
        <s v="83304A106"/>
        <s v="83304AAH9"/>
        <s v="833445109"/>
        <s v="83417M104"/>
        <s v="83417MAD6"/>
        <s v="835898AH0"/>
        <s v="844741108"/>
        <s v="845467109"/>
        <s v="845467AT6"/>
        <s v="84612U107"/>
        <s v="848574109"/>
        <s v="848577102"/>
        <s v="848637104"/>
        <s v="84921RAB6"/>
        <s v="85205TAK6"/>
        <s v="855244109"/>
        <s v="85859N102"/>
        <s v="85859NAC6"/>
        <s v="863667101"/>
        <s v="867224107"/>
        <s v="86800U104"/>
        <s v="871607107"/>
        <s v="872540109"/>
        <s v="872590104"/>
        <s v="87264AAV7"/>
        <s v="87266J104"/>
        <s v="87266JAA2"/>
        <s v="87612E106"/>
        <s v="88025T102"/>
        <s v="88033G407"/>
        <s v="88033GDK3"/>
        <s v="880770102"/>
        <s v="88160R101"/>
        <s v="881624209"/>
        <s v="88162G103"/>
        <s v="88167AAF8"/>
        <s v="88167AAL5"/>
        <s v="88167AAR2"/>
        <s v="88167AAS0"/>
        <s v="882508104"/>
        <s v="882681109"/>
        <s v="883556102"/>
        <s v="885160101"/>
        <s v="885160AA9"/>
        <s v="88579EAC9"/>
        <s v="88579Y101"/>
        <s v="892356106"/>
        <s v="892672106"/>
        <s v="89377M109"/>
        <s v="89377MAA7"/>
        <s v="894164102"/>
        <s v="894164AA0"/>
        <s v="89422G107"/>
        <s v="89422GAA5"/>
        <s v="89832Q109"/>
        <s v="90138F102"/>
        <s v="90138FAD4"/>
        <s v="902252105"/>
        <s v="902494103"/>
        <s v="902494BH5"/>
        <s v="902973304"/>
        <s v="90353T100"/>
        <s v="90364P105"/>
        <s v="90384S303"/>
        <s v="907818108"/>
        <s v="911163AA1"/>
        <s v="911312106"/>
        <s v="911363109"/>
        <s v="911365BG8"/>
        <s v="911365BQ6"/>
        <s v="912810TB4"/>
        <s v="912810TD0"/>
        <s v="912810TG3"/>
        <s v="912810TJ7"/>
        <s v="912810TL2"/>
        <s v="912810TM0"/>
        <s v="912810TN8"/>
        <s v="912810TQ1"/>
        <s v="912810TR9"/>
        <s v="912810TS7"/>
        <s v="912810TT5"/>
        <s v="912810TU2"/>
        <s v="912810TV0"/>
        <s v="912810TW8"/>
        <s v="91282CDY4"/>
        <s v="91282CEP2"/>
        <s v="91282CFF3"/>
        <s v="91282CFV8"/>
        <s v="91282CFZ9"/>
        <s v="91282CGH8"/>
        <s v="91282CGM7"/>
        <s v="91282CHC8"/>
        <s v="91282CHT1"/>
        <s v="91282CJA0"/>
        <s v="91282CJF9"/>
        <s v="91282CJJ1"/>
        <s v="91282CJL6"/>
        <s v="91282CJN2"/>
        <s v="91282CJP7"/>
        <s v="91282CJR3"/>
        <s v="91282CJS1"/>
        <s v="912909108"/>
        <s v="912909AD0"/>
        <s v="912909AU2"/>
        <s v="91324P102"/>
        <s v="918090101"/>
        <s v="91913Y100"/>
        <s v="92047WAD3"/>
        <s v="92047WAG6"/>
        <s v="922280102"/>
        <s v="92332YAC5"/>
        <s v="92332YAD3"/>
        <s v="92343V104"/>
        <s v="92532F100"/>
        <s v="92552V100"/>
        <s v="92552VAN0"/>
        <s v="92553PAP7"/>
        <s v="92553PBC5"/>
        <s v="92556H206"/>
        <s v="92556HAC1"/>
        <s v="92556HAE7"/>
        <s v="92564RAB1"/>
        <s v="926400102"/>
        <s v="926400AA0"/>
        <s v="92790C104"/>
        <s v="92826C839"/>
        <s v="928377AC4"/>
        <s v="92840VAQ5"/>
        <s v="92858V101"/>
        <s v="92943GAA9"/>
        <s v="931142103"/>
        <s v="934423104"/>
        <s v="938824109"/>
        <s v="949746101"/>
        <s v="957638109"/>
        <s v="96145D105"/>
        <s v="963320106"/>
        <s v="96758W101"/>
        <s v="97717P104"/>
        <s v="97717PAE4"/>
        <s v="977852102"/>
        <s v="977852AB8"/>
        <s v="977852AD4"/>
        <s v="978097103"/>
        <s v="978097AG8"/>
        <s v="98139A105"/>
        <s v="98139AAC9"/>
        <s v="983134107"/>
        <s v="98423F109"/>
        <s v="98423FAB5"/>
        <s v="988498101"/>
        <s v="98956A105"/>
        <s v="989701107"/>
        <s v="98980F104"/>
        <s v="98980G102"/>
        <s v="98980L101"/>
        <s v="L6232UAU1OLD"/>
        <m/>
      </sharedItems>
    </cacheField>
    <cacheField name="SEDOL" numFmtId="0">
      <sharedItems containsBlank="1" count="764">
        <s v="2000019"/>
        <s v="2002305"/>
        <s v="2002479"/>
        <s v="2005973"/>
        <s v="2007849"/>
        <s v="2008154"/>
        <s v="2020459"/>
        <s v="2023607"/>
        <s v="2023748"/>
        <s v="2026082"/>
        <s v="2026242"/>
        <s v="2032067"/>
        <s v="2041364"/>
        <s v="2044545"/>
        <s v="2045623"/>
        <s v="2046251"/>
        <s v="2046552"/>
        <s v="2046853"/>
        <s v="2049175"/>
        <s v="2053024"/>
        <s v="2065159"/>
        <s v="2065308"/>
        <s v="2065955"/>
        <s v="2073390"/>
        <s v="2090571"/>
        <s v="2094670"/>
        <s v="2098876"/>
        <s v="2106661"/>
        <s v="2108601"/>
        <s v="2110703"/>
        <s v="2126335"/>
        <s v="2134781"/>
        <s v="2146838"/>
        <s v="2149309"/>
        <s v="2160753"/>
        <s v="2162340"/>
        <s v="2170473"/>
        <s v="2179414"/>
        <s v="2180201"/>
        <s v="2186254"/>
        <s v="2190385"/>
        <s v="2198163"/>
        <s v="2206657"/>
        <s v="2209106"/>
        <s v="2210614"/>
        <s v="2210885"/>
        <s v="2216010"/>
        <s v="2232793"/>
        <s v="2239017"/>
        <s v="2239471"/>
        <s v="2242929"/>
        <s v="2248693"/>
        <s v="2250687"/>
        <s v="2250870"/>
        <s v="2259101"/>
        <s v="2261203"/>
        <s v="2262314"/>
        <s v="2267278"/>
        <s v="2270726"/>
        <s v="2289874"/>
        <s v="2293819"/>
        <s v="2295677"/>
        <s v="2297907"/>
        <s v="2298386"/>
        <s v="2302232"/>
        <s v="2310525"/>
        <s v="2318024"/>
        <s v="2320524"/>
        <s v="2325507"/>
        <s v="2326287"/>
        <s v="2326618"/>
        <s v="2328915"/>
        <s v="2342034"/>
        <s v="2345022"/>
        <s v="2352118"/>
        <s v="2364038"/>
        <s v="2367026"/>
        <s v="2367480"/>
        <s v="2369174"/>
        <s v="2378200"/>
        <s v="2378534"/>
        <s v="2379504"/>
        <s v="2381189"/>
        <s v="2382416"/>
        <s v="2390817"/>
        <s v="2401195"/>
        <s v="2402466"/>
        <s v="2405302"/>
        <s v="2407632"/>
        <s v="2407966"/>
        <s v="2408044"/>
        <s v="2411053"/>
        <s v="2412700"/>
        <s v="2415497"/>
        <s v="2418601"/>
        <s v="2422806"/>
        <s v="2434209"/>
        <s v="2437071"/>
        <s v="2442053"/>
        <s v="2442547"/>
        <s v="2445416"/>
        <s v="2457552"/>
        <s v="2457864"/>
        <s v="2459020"/>
        <s v="2462880"/>
        <s v="2463247"/>
        <s v="2471949"/>
        <s v="2473859"/>
        <s v="2475833"/>
        <s v="2476513"/>
        <s v="2480138"/>
        <s v="2493534"/>
        <s v="2497406"/>
        <s v="2502247"/>
        <s v="2507457"/>
        <s v="2511920"/>
        <s v="2516152"/>
        <s v="2517382"/>
        <s v="2522096"/>
        <s v="2523044"/>
        <s v="2523334"/>
        <s v="2536763"/>
        <s v="2547419"/>
        <s v="2550707"/>
        <s v="2553814"/>
        <s v="2561204"/>
        <s v="2567741"/>
        <s v="2573209"/>
        <s v="2577609"/>
        <s v="2580555"/>
        <s v="2583576"/>
        <s v="2588173"/>
        <s v="2588184"/>
        <s v="2595708"/>
        <s v="2597072"/>
        <s v="2599700"/>
        <s v="2614487"/>
        <s v="2615468"/>
        <s v="2622059"/>
        <s v="2630643"/>
        <s v="2636607"/>
        <s v="2640147"/>
        <s v="2641894"/>
        <s v="2649100"/>
        <s v="2654461"/>
        <s v="2661568"/>
        <s v="2670036"/>
        <s v="2671501"/>
        <s v="2674458"/>
        <s v="2681511"/>
        <s v="2682105"/>
        <s v="2684703"/>
        <s v="2685717"/>
        <s v="2689560"/>
        <s v="2690830"/>
        <s v="2692665"/>
        <s v="2701271"/>
        <s v="2704407"/>
        <s v="2705024"/>
        <s v="2708841"/>
        <s v="2710039"/>
        <s v="2714923"/>
        <s v="2719951"/>
        <s v="2730190"/>
        <s v="2731654"/>
        <s v="2736035"/>
        <s v="2746711"/>
        <s v="2754907"/>
        <s v="2762030"/>
        <s v="2764188"/>
        <s v="2770602"/>
        <s v="2778844"/>
        <s v="2779201"/>
        <s v="2779397"/>
        <s v="2781585"/>
        <s v="2795542"/>
        <s v="2822019"/>
        <s v="2824770"/>
        <s v="2828619"/>
        <s v="2831543"/>
        <s v="2831811"/>
        <s v="2838555"/>
        <s v="2840215"/>
        <s v="2842255"/>
        <s v="2852533"/>
        <s v="2853688"/>
        <s v="2857817"/>
        <s v="2867719"/>
        <s v="2871301"/>
        <s v="2883878"/>
        <s v="2883890"/>
        <s v="2884183"/>
        <s v="2885409"/>
        <s v="2886907"/>
        <s v="2889876"/>
        <s v="2898087"/>
        <s v="2900335"/>
        <s v="2909644"/>
        <s v="2909730"/>
        <s v="2914734"/>
        <s v="2917766"/>
        <s v="2931034"/>
        <s v="2936921"/>
        <s v="2938002"/>
        <s v="2941981"/>
        <s v="2946243"/>
        <s v="2949758"/>
        <s v="2951452"/>
        <s v="2960384"/>
        <s v="2963811"/>
        <s v="2971029"/>
        <s v="2975098"/>
        <s v="2977500"/>
        <s v="2983563"/>
        <s v="2989044"/>
        <s v="2989301"/>
        <s v="2989828"/>
        <s v="B00FWN1"/>
        <s v="B01SD70"/>
        <s v="B02T2J7"/>
        <s v="B033TJ7"/>
        <s v="B034L49"/>
        <s v="B03L311"/>
        <s v="B0539H3"/>
        <s v="B0650B9"/>
        <s v="B067BM3"/>
        <s v="B0796X4"/>
        <s v="B0BV2M7"/>
        <s v="B0CCGJ4"/>
        <s v="B0G7SZ5"/>
        <s v="B0T7YX2"/>
        <s v="B0WGPD3"/>
        <s v="B0X7DZ3"/>
        <s v="B121557"/>
        <s v="B17VCN9"/>
        <s v="B19FQ48"/>
        <s v="B19HNF4"/>
        <s v="B19HX21"/>
        <s v="B1HMMS7"/>
        <s v="B1RR840"/>
        <s v="B1VP7R6"/>
        <s v="B1VQR35"/>
        <s v="B1VSN66"/>
        <s v="B1W0H58"/>
        <s v="B1YWQK0"/>
        <s v="B1YWR63"/>
        <s v="B23FN39"/>
        <s v="B23FWC1"/>
        <s v="B23X1H3"/>
        <s v="B282YL0"/>
        <s v="B28TS42"/>
        <s v="B29R2V0"/>
        <s v="B29WL29"/>
        <s v="B2PKRQ3"/>
        <s v="B2PZN04"/>
        <s v="B2QH310"/>
        <s v="B3DDBP8"/>
        <s v="B3K3L40"/>
        <s v="B3MZ6K5"/>
        <s v="B3NB0P5"/>
        <s v="B3S4L67"/>
        <s v="B3TBZW1"/>
        <s v="B3Z5T14"/>
        <s v="B3ZG8F4"/>
        <s v="B424494"/>
        <s v="B44WZD7"/>
        <s v="B474ZK7"/>
        <s v="B4BNMY3"/>
        <s v="B4MG4Z6"/>
        <s v="B4MGBG6"/>
        <s v="B505PN7"/>
        <s v="B58J3K4"/>
        <s v="B58YSC6"/>
        <s v="B5B2106"/>
        <s v="B5BQMT4"/>
        <s v="B5T0CW1"/>
        <s v="B616C79"/>
        <s v="B6197Q2"/>
        <s v="B63RTD5"/>
        <s v="B65LWX6"/>
        <s v="B65SQW4"/>
        <s v="B665KZ5"/>
        <s v="B6T0518"/>
        <s v="B71SFC8"/>
        <s v="B748CK2"/>
        <s v="B783TY6"/>
        <s v="B7FBFL2"/>
        <s v="B7JYSG3"/>
        <s v="B7KH3G6"/>
        <s v="B7TL820"/>
        <s v="B7VD3F2"/>
        <s v="B7XJTN8"/>
        <s v="B80NXX8"/>
        <s v="B84KWJ4"/>
        <s v="B87ZMX0"/>
        <s v="B8CKK03"/>
        <s v="B8DMK08"/>
        <s v="B8DPDT7"/>
        <s v="B8KQN82"/>
        <s v="B908F01"/>
        <s v="B92SR70"/>
        <s v="B94Q9V0"/>
        <s v="B94Z434"/>
        <s v="BBBSBJ5"/>
        <s v="BCHWWF1"/>
        <s v="BD035K4"/>
        <s v="BD3GSZ6"/>
        <s v="BD3WZS6"/>
        <s v="BD59BS7"/>
        <s v="BD60BG7"/>
        <s v="BD6D4Y5"/>
        <s v="BD6P5Q0"/>
        <s v="BD6V825"/>
        <s v="BD82PS1"/>
        <s v="BD845X2"/>
        <s v="BD8DJ71"/>
        <s v="BD9FV69"/>
        <s v="BDCBCD8"/>
        <s v="BDCWFS7"/>
        <s v="BDDQ975"/>
        <s v="BDDXF67"/>
        <s v="BDG10L8"/>
        <s v="BDGHN95"/>
        <s v="BDGSYG2"/>
        <s v="BDJ0LS6"/>
        <s v="BDQYP67"/>
        <s v="BDR73G1"/>
        <s v="BDR7P87"/>
        <s v="BDRXDB4"/>
        <s v="BDRY7P9"/>
        <s v="BDT5KT5"/>
        <s v="BDVNGP5"/>
        <s v="BDVPZV0"/>
        <s v="BDZ78H9"/>
        <s v="BDZCRX3"/>
        <s v="BDZVHM9"/>
        <s v="BF2FJ99"/>
        <s v="BF3NP05"/>
        <s v="BF4PGP2"/>
        <s v="BF5C2N2"/>
        <s v="BF7J7N6"/>
        <s v="BFD2WR8"/>
        <s v="BFFVVC1"/>
        <s v="BFMXGR0"/>
        <s v="BFN9L83"/>
        <s v="BFNC450"/>
        <s v="BFNR0D5"/>
        <s v="BFX1V56"/>
        <s v="BFXC911"/>
        <s v="BFYFDQ2"/>
        <s v="BFYKL18"/>
        <s v="BFYT7B7"/>
        <s v="BFZ1K46"/>
        <s v="BFZ4N46"/>
        <s v="BFZ5KT3"/>
        <s v="BFZND98"/>
        <s v="BG43WV1"/>
        <s v="BG491Z6"/>
        <s v="BG49781"/>
        <s v="BGLDK10"/>
        <s v="BGSP7M9"/>
        <s v="BGSQL08"/>
        <s v="BGSXTS3"/>
        <s v="BH3T5M9"/>
        <s v="BHJ0775"/>
        <s v="BHK15K6"/>
        <s v="BHKD3S6"/>
        <s v="BHL3S24"/>
        <s v="BHLNZ89"/>
        <s v="BJ1N1M9"/>
        <s v="BJ7JPH4"/>
        <s v="BJ7WJS2"/>
        <s v="BJDQXG4"/>
        <s v="BJDX8Y8"/>
        <s v="BJHVCH9"/>
        <s v="BJJP138"/>
        <s v="BJLT387"/>
        <s v="BJLTMX5"/>
        <s v="BJN4302"/>
        <s v="BJN4MY9"/>
        <s v="BJNPYY6"/>
        <s v="BJV2RD9"/>
        <s v="BJVPJ76"/>
        <s v="BJVR9Y9"/>
        <s v="BJXC5M2"/>
        <s v="BJXMVK2"/>
        <s v="BJYCNK5"/>
        <s v="BJYKF47"/>
        <s v="BJZ2ZR5"/>
        <s v="BK0NK86"/>
        <s v="BK1M2B9"/>
        <s v="BK1MBC3"/>
        <s v="BK4N0D7"/>
        <s v="BK6N347"/>
        <s v="BK6TM04"/>
        <s v="BK80XH9"/>
        <s v="BK81NS3"/>
        <s v="BK8M4J4"/>
        <s v="BK953M8"/>
        <s v="BK989W9"/>
        <s v="BK9X8P0"/>
        <s v="BKDRY49"/>
        <s v="BKDS4H5"/>
        <s v="BKF2SL7"/>
        <s v="BKLKXD2"/>
        <s v="BKP7287"/>
        <s v="BKPGFP2"/>
        <s v="BKPMPR2"/>
        <s v="BKQQYG5"/>
        <s v="BKRMR96"/>
        <s v="BKS48R6"/>
        <s v="BKSBG51"/>
        <s v="BKSH2X9"/>
        <s v="BKTNTR9"/>
        <s v="BKVKP92"/>
        <s v="BL0NRR1"/>
        <s v="BL3BPX4"/>
        <s v="BL59CR9"/>
        <s v="BL5BGH3"/>
        <s v="BL5DJF8"/>
        <s v="BL6K5V6"/>
        <s v="BL98841"/>
        <s v="BL989M6"/>
        <s v="BLB56Z7"/>
        <s v="BLB8B95"/>
        <s v="BLBLMD5"/>
        <s v="BLC85G9"/>
        <s v="BLC8Z58"/>
        <s v="BLCHH93"/>
        <s v="BLD1QS6"/>
        <s v="BLDB2Z5"/>
        <s v="BLDBDJ6"/>
        <s v="BLDBLN6"/>
        <s v="BLDC8J4"/>
        <s v="BLDDYB1"/>
        <s v="BLFFHC7"/>
        <s v="BLFGJD5"/>
        <s v="BLFLDY9"/>
        <s v="BLH3WJ1"/>
        <s v="BLH8Z42"/>
        <s v="BLHMNW8"/>
        <s v="BLK7847"/>
        <s v="BLKFX02"/>
        <s v="BLNB404"/>
        <s v="BLNMFN7"/>
        <s v="BLNNFV8"/>
        <s v="BLNPMQ8"/>
        <s v="BLNR565"/>
        <s v="BLPJXX2"/>
        <s v="BLTFST7"/>
        <s v="BM5M5Y3"/>
        <s v="BM8HK51"/>
        <s v="BM8JV21"/>
        <s v="BM8JYX3"/>
        <s v="BM8MM05"/>
        <s v="BM8QQX8"/>
        <s v="BM8SNW2"/>
        <s v="BM8SPK4"/>
        <s v="BM93J39"/>
        <s v="BM9C8W8"/>
        <s v="BM9GT61"/>
        <s v="BM9S8J3"/>
        <s v="BM9SD09"/>
        <s v="BM9XD60"/>
        <s v="BMB5T00"/>
        <s v="BMBQ141"/>
        <s v="BMBQZ38"/>
        <s v="BMBVFS8"/>
        <s v="BMBVND9"/>
        <s v="BMC1PR6"/>
        <s v="BMC8TD1"/>
        <s v="BMCGST4"/>
        <s v="BMCHVG5"/>
        <s v="BMCNFZ0"/>
        <s v="BMCP6P3"/>
        <s v="BMD02L5"/>
        <s v="BMD1VW2"/>
        <s v="BMD78K7"/>
        <s v="BMD94S3"/>
        <s v="BMDH2B6"/>
        <s v="BMDJ085"/>
        <s v="BMDLB33"/>
        <s v="BMDLPL9"/>
        <s v="BMDWW66"/>
        <s v="BMF04M8"/>
        <s v="BMF0F70"/>
        <s v="BMF0F81"/>
        <s v="BMF1LT7"/>
        <s v="BMF32K1"/>
        <s v="BMF4PR2"/>
        <s v="BMFBBR5"/>
        <s v="BMGDH49"/>
        <s v="BMGQMN2"/>
        <s v="BMGS8C9"/>
        <s v="BMGYYH4"/>
        <s v="BMH4406"/>
        <s v="BMH6W86"/>
        <s v="BMHLJ35"/>
        <s v="BMHRYX8"/>
        <s v="BMHWT94"/>
        <s v="BMHYR18"/>
        <s v="BMJ0GR3"/>
        <s v="BMJ1K07"/>
        <s v="BMM27D9"/>
        <s v="BMQ83Q8"/>
        <s v="BMQ8ZC8"/>
        <s v="BMT9BN1"/>
        <s v="BMTPXX3"/>
        <s v="BMTS6P5"/>
        <s v="BMTVT33"/>
        <s v="BMTYSL3"/>
        <s v="BMV1L02"/>
        <s v="BMV1Z44"/>
        <s v="BMV3XY6"/>
        <s v="BMV5DF3"/>
        <s v="BMV5T55"/>
        <s v="BMV9VB7"/>
        <s v="BMVMJ12"/>
        <s v="BMVR9N9"/>
        <s v="BMVRB55"/>
        <s v="BMVX2Z0"/>
        <s v="BMW4NZ9"/>
        <s v="BMW7F63"/>
        <s v="BMWBC20"/>
        <s v="BMWDGR9"/>
        <s v="BMWF095"/>
        <s v="BMWPXZ2"/>
        <s v="BMWSCM1"/>
        <s v="BMWWGB0"/>
        <s v="BMWXFT4"/>
        <s v="BMXHJH1"/>
        <s v="BMXLVS8"/>
        <s v="BMXM7F0"/>
        <s v="BMXV296"/>
        <s v="BMXV2B8"/>
        <s v="BMXWF01"/>
        <s v="BMXYT16"/>
        <s v="BMY10J1"/>
        <s v="BMYR011"/>
        <s v="BMYSGV6"/>
        <s v="BMYVSM0"/>
        <s v="BMYXXQ5"/>
        <s v="BMZ2XG1"/>
        <s v="BMZ3RL7"/>
        <s v="BMZ5LZ5"/>
        <s v="BMZM2Z3"/>
        <s v="BMZMGT5"/>
        <s v="BMZMGV7"/>
        <s v="BMZQ125"/>
        <s v="BMZQ9C1"/>
        <s v="BN0TP68"/>
        <s v="BN0TQD2"/>
        <s v="BN0TQF4"/>
        <s v="BN0VZ53"/>
        <s v="BN134B7"/>
        <s v="BN13QC2"/>
        <s v="BN2D3T7"/>
        <s v="BN2ZJ73"/>
        <s v="BN33PJ0"/>
        <s v="BN33QF3"/>
        <s v="BN44JF6"/>
        <s v="BN486D5"/>
        <s v="BN48K99"/>
        <s v="BN4BB62"/>
        <s v="BN4Q6Z1"/>
        <s v="BN4QDD8"/>
        <s v="BN6KXP0"/>
        <s v="BN70ZC0"/>
        <s v="BN75S59"/>
        <s v="BN76670"/>
        <s v="BN78DQ4"/>
        <s v="BN7B2Q6"/>
        <s v="BN7DQZ9"/>
        <s v="BN7K304"/>
        <s v="BN7QVK8"/>
        <s v="BN7TC15"/>
        <s v="BNC37Y0"/>
        <s v="BNDKXS6"/>
        <s v="BNDL420"/>
        <s v="BNDQSP6"/>
        <s v="BNDWKS1"/>
        <s v="BNDYF04"/>
        <s v="BNFWZS4"/>
        <s v="BNG9CC7"/>
        <s v="BNGCW26"/>
        <s v="BNGFXX3"/>
        <s v="BNGG0R9"/>
        <s v="BNHNMT5"/>
        <s v="BNHS096"/>
        <s v="BNHSPV3"/>
        <s v="BNHTRL0"/>
        <s v="BNHW2C5"/>
        <s v="BNKB553"/>
        <s v="BNKCRW7"/>
        <s v="BNKVVY4"/>
        <s v="BNLYJ71"/>
        <s v="BNM0V16"/>
        <s v="BNM51T9"/>
        <s v="BNM5FM0"/>
        <s v="BNNF1C1"/>
        <s v="BNNJDS3"/>
        <s v="BNNMQV6"/>
        <s v="BNNMQX8"/>
        <s v="BNNTCJ7"/>
        <s v="BNNTCT7"/>
        <s v="BNNTGF1"/>
        <s v="BNNTGH3"/>
        <s v="BNNVHL0"/>
        <s v="BNQNBB1"/>
        <s v="BNRLYV5"/>
        <s v="BNSNQY7"/>
        <s v="BNTB3N8"/>
        <s v="BNTB3V6"/>
        <s v="BNTBQG2"/>
        <s v="BNTCJ77"/>
        <s v="BNTW0J6"/>
        <s v="BNV0FD7"/>
        <s v="BNVSWH4"/>
        <s v="BNW0354"/>
        <s v="BNXHJG7"/>
        <s v="BNXM144"/>
        <s v="BNYDSR8"/>
        <s v="BNYDSS9"/>
        <s v="BNZHB81"/>
        <s v="BNZJHZ6"/>
        <s v="BNZJT72"/>
        <s v="BP0VPP7"/>
        <s v="BP0WSV7"/>
        <s v="BP2CXW1"/>
        <s v="BP2FGK9"/>
        <s v="BP39J12"/>
        <s v="BP4DPC6"/>
        <s v="BP4TZD5"/>
        <s v="BP4W0C8"/>
        <s v="BP4X0Z4"/>
        <s v="BP4X3Q6"/>
        <s v="BP6L2V6"/>
        <s v="BP6MHH0"/>
        <s v="BP6T4P8"/>
        <s v="BP6VNC4"/>
        <s v="BP7L1B8"/>
        <s v="BP7L5C7"/>
        <s v="BP7MKZ8"/>
        <s v="BP82M40"/>
        <s v="BP8KPZ6"/>
        <s v="BP8KQ19"/>
        <s v="BP8S8J5"/>
        <s v="BP92B86"/>
        <s v="BP95765"/>
        <s v="BP958V7"/>
        <s v="BP96PQ4"/>
        <s v="BPCKTM7"/>
        <s v="BPCPQB0"/>
        <s v="BPG5F64"/>
        <s v="BPG90K5"/>
        <s v="BPG98S9"/>
        <s v="BPJGWM9"/>
        <s v="BPJK0D8"/>
        <s v="BPK3058"/>
        <s v="BPK42X3"/>
        <s v="BPLHQR3"/>
        <s v="BPLYVL3"/>
        <s v="BPQDVY8"/>
        <s v="BPQGD18"/>
        <s v="BPTJK68"/>
        <s v="BPTK2V0"/>
        <s v="BPVDRK1"/>
        <s v="BPVDS42"/>
        <s v="BPW7R35"/>
        <s v="BPXY003"/>
        <s v="BPXZNS5"/>
        <s v="BPYS4V3"/>
        <s v="BQ3S6Q0"/>
        <s v="BQ74Z56"/>
        <s v="BQ80PR5"/>
        <s v="BQ84ZQ6"/>
        <s v="BQ99C69"/>
        <s v="BQ99CT2"/>
        <s v="BQB5GR4"/>
        <s v="BQBCC55"/>
        <s v="BQBCGN1"/>
        <s v="BQC7033"/>
        <s v="BQFM5D0"/>
        <s v="BQGH318"/>
        <s v="BQKRBZ4"/>
        <s v="BQMRTX6"/>
        <s v="BQPF8K7"/>
        <s v="BQT3XY6"/>
        <s v="BQT4695"/>
        <s v="BQT5687"/>
        <s v="BQXJ1K2"/>
        <s v="BQXJCM1"/>
        <s v="BQXJJN1"/>
        <s v="BQXJJV9"/>
        <s v="BQXS7B2"/>
        <s v="BQXS7C3"/>
        <s v="BQYKDB9"/>
        <s v="BQZDMW1"/>
        <s v="BR1H202"/>
        <s v="BR55K42"/>
        <s v="BRBFJT4"/>
        <s v="BRBHQS8"/>
        <s v="BRBQ4V4"/>
        <s v="BRBRLW7"/>
        <s v="BRBS4K9"/>
        <s v="BRBS4M1"/>
        <s v="BRF54G2"/>
        <s v="BRJZSK0"/>
        <s v="BRSDH97"/>
        <s v="BRSDHT7"/>
        <s v="BRT3QH7"/>
        <s v="BRT74C0"/>
        <s v="BRXH192"/>
        <s v="BRZRMS6"/>
        <s v="BS54RF6"/>
        <s v="BS54RG7"/>
        <s v="BS7K7C9"/>
        <s v="BS7K7M9"/>
        <s v="BS85VX2"/>
        <s v="BSD6B18"/>
        <s v="BSD6D12"/>
        <s v="BSD6ZH2"/>
        <s v="BSLJLG4"/>
        <s v="BSLJLH5"/>
        <s v="BSPHGL4"/>
        <s v="BSS6HY8"/>
        <s v="BTN1Y11"/>
        <s v="BV0LCR0"/>
        <s v="BV9G6B8"/>
        <s v="BVG7F06"/>
        <s v="BVLZX12"/>
        <s v="BWC52Q6"/>
        <s v="BWTN5N1"/>
        <s v="BWY52P3"/>
        <s v="BY58YT3"/>
        <s v="BYLY8H1"/>
        <s v="BYN7H26"/>
        <s v="BYNQ369"/>
        <s v="BYQN8D9"/>
        <s v="BYR0914"/>
        <s v="BYSLHX4"/>
        <s v="BYT4ST5"/>
        <s v="BYTNJ00"/>
        <s v="BYV2325"/>
        <s v="BYVMW06"/>
        <s v="BYVW0F7"/>
        <s v="BYVY8G0"/>
        <s v="BYVZ186"/>
        <s v="BYW36M8"/>
        <s v="BYY88Y7"/>
        <s v="BYYCHK8"/>
        <s v="BYYGJZ9"/>
        <s v="BYYGK12"/>
        <s v="BYZ8KH3"/>
        <s v="BYZBLN5"/>
        <s v="BYZM6C2"/>
        <s v="BZ00V34"/>
        <s v="BZ07BW4"/>
        <s v="BZ0CTP8"/>
        <s v="BZ1LFG7"/>
        <s v="BZ22CY6"/>
        <s v="BZ9P8N9"/>
        <s v="BZBZ020"/>
        <m/>
      </sharedItems>
    </cacheField>
    <cacheField name="RIC" numFmtId="0">
      <sharedItems containsBlank="1" count="1508">
        <s v="AALM172500500.U"/>
        <s v="AAP"/>
        <s v="AAPL.O"/>
        <s v="AAPLA192420500.U^A24^2024012800"/>
        <s v="AAPLA192421000.U^A24^2024012800"/>
        <s v="AAPLC152421500.U"/>
        <s v="AAPLM192415500.U^A24^2024012800"/>
        <s v="AAPLM192416500.U^A24^2024012800"/>
        <s v="AAPLO152418500.U"/>
        <s v="ABBV.K"/>
        <s v="ABBVC152416500.U"/>
        <s v="ABBVO152414500.U"/>
        <s v="ABNB.O"/>
        <s v="ABNBA192418000.U^A24^2024012800"/>
        <s v="ABNBC152417000.U"/>
        <s v="ABNBM192411000.U^A24^2024012800"/>
        <s v="ABNBO152413000.U"/>
        <s v="ABT"/>
        <s v="ABTC152411500.U"/>
        <s v="ABTO152410000.U"/>
        <s v="ABTO152410500.U"/>
        <s v="ACCO.K"/>
        <s v="ACI"/>
        <s v="ACMR.O"/>
        <s v="ACN"/>
        <s v="ACNA192436000.U^A24^2024012800"/>
        <s v="ACNC152436500.U"/>
        <s v="ACNM192427500.U^A24^2024012800"/>
        <s v="ACNO152432500.U"/>
        <s v="ADBE.O"/>
        <s v="ADBEA192444000.U^A24^2024012800"/>
        <s v="ADBEA192455000.U^A24^2024012800"/>
        <s v="ADBEC152467000.U"/>
        <s v="ADBEC152468000.U"/>
        <s v="ADBEM192430000.U^A24^2024012800"/>
        <s v="ADBEM192439000.U^A24^2024012800"/>
        <s v="ADBEO152455000.U"/>
        <s v="ADBEO152456000.U"/>
        <s v="ADI.O"/>
        <s v="ADIA192422000.U^A24^2024012800"/>
        <s v="ADIC152422000.U"/>
        <s v="ADIM192415500.U^A24^2024012800"/>
        <s v="ADIO152418500.U"/>
        <s v="ADNT.K"/>
        <s v="ADP.O"/>
        <s v="ADPA192425000.U^A24^2024012800"/>
        <s v="ADPE172426000.U"/>
        <s v="ADPM192419000.U^A24^2024012800"/>
        <s v="ADPQ172422000.U"/>
        <s v="ADSK.O"/>
        <s v="ADSKD192427000.U"/>
        <s v="ADSKP192422000.U"/>
        <s v="AEIS.O"/>
        <s v="AEP.O"/>
        <s v="AEPB162408750.U"/>
        <s v="AEPE172409000.U"/>
        <s v="AEPN162408000.U"/>
        <s v="AEPQ172407500.U"/>
        <s v="AES"/>
        <s v="AGEN.O"/>
        <s v="AKAM.O"/>
        <s v="ALB"/>
        <s v="ALBA192431000.U^A24^2024012800"/>
        <s v="ALCC.K"/>
        <s v="ALNY.O"/>
        <s v="ALRM.O"/>
        <s v="ALTR.O"/>
        <s v="AMAT.O"/>
        <s v="AMATA192415000.U^A24^2024012800"/>
        <s v="AMATC152418000.U"/>
        <s v="AMATC152418500.U"/>
        <s v="AMATM192409750.U^A24^2024012800"/>
        <s v="AMATO152415000.U"/>
        <s v="AMBA.O"/>
        <s v="AMCX.O"/>
        <s v="AMD.O"/>
        <s v="AMDA192413500.U^A24^2024012800"/>
        <s v="AMDA192417000.U^A24^2024012800"/>
        <s v="AMDC152416500.U"/>
        <s v="AMDM192408000.U^A24^2024012800"/>
        <s v="AMDM192410500.U^A24^2024012800"/>
        <s v="AMDO152412500.U"/>
        <s v="AMGN.O"/>
        <s v="AMGNA192427000.U^A24^2024012800"/>
        <s v="AMGND192430500.U"/>
        <s v="AMGNM192420500.U^A24^2024012800"/>
        <s v="AMGNP192425500.U"/>
        <s v="AMKR.O"/>
        <s v="AMPH.O"/>
        <s v="AMPL.O"/>
        <s v="AMT"/>
        <s v="AMTD192424000.U"/>
        <s v="AMTP192419500.U"/>
        <s v="AMZN.O"/>
        <s v="AMZNA192413750.U^A24^2024012800"/>
        <s v="AMZNA192416575.U^A24^2024012800"/>
        <s v="AMZNC152417500.U"/>
        <s v="AMZNM192409300.U^A24^2024012800"/>
        <s v="AMZNM192412500.U^A24^2024012800"/>
        <s v="AMZNO152414000.U"/>
        <s v="ANSS.O"/>
        <s v="AORT.K"/>
        <s v="APA.O"/>
        <s v="APO"/>
        <s v="APOA192409000.U^A24^2024012800"/>
        <s v="APOM192406500.U^A24^2024012800"/>
        <s v="APTV.K"/>
        <s v="APTVA192412500.U^A24^2024012800"/>
        <s v="AR"/>
        <s v="ARCB.O"/>
        <s v="ARCH.K"/>
        <s v="ARRY.O"/>
        <s v="ASML.O"/>
        <s v="ASMLA192482000.U^A24^2024012800"/>
        <s v="ASMLM192456000.U^A24^2024012800"/>
        <s v="ASND.O"/>
        <s v="ASO.O"/>
        <s v="ASOA192407500.U^A24^2024012800"/>
        <s v="ASOM192405000.U^A24^2024012800"/>
        <s v="ATEC.O"/>
        <s v="ATSG.O"/>
        <s v="ATUS.K"/>
        <s v="AULH24"/>
        <s v="AVDX.O"/>
        <s v="AVGO.O"/>
        <s v="AVGOc152412300.U"/>
        <s v="AVGOc152412700.U"/>
        <s v="AVGOc152412800.U"/>
        <s v="AVGOM192454000.U^A24^2024012800"/>
        <s v="AVGOM192471000.U^A24^2024012800"/>
        <s v="AVGOo152410000.U"/>
        <s v="AVGOo152410400.U"/>
        <s v="AVTR.K"/>
        <s v="AXL"/>
        <s v="AXP"/>
        <s v="AXPA192420000.U^A24^2024012800"/>
        <s v="AXPC152420000.U"/>
        <s v="AXPF212422000.U"/>
        <s v="AXPM192415500.U^A24^2024012800"/>
        <s v="AXPM192416000.U^A24^2024012800"/>
        <s v="AXPO152417500.U"/>
        <s v="AXPR212416000.U"/>
        <s v="AZN.O"/>
        <s v="AZNA192409000.U^A24^2024012800"/>
        <s v="AZNM192406750.U^A24^2024012800"/>
        <s v="AZO"/>
        <s v="AZOa192428500.U^A24^2024012800"/>
        <s v="AZOc152429000.U"/>
        <s v="AZOm192422900.U^A24^2024012800"/>
        <s v="AZOo152424900.U"/>
        <s v="BA"/>
        <s v="BAC"/>
        <s v="BAC152429500.U"/>
        <s v="BACC152403700.U"/>
        <s v="BACF212403700.U"/>
        <s v="BACM192402000.U^A24^2024012800"/>
        <s v="BACO152403100.U"/>
        <s v="BACR212402800.U"/>
        <s v="BALY.K"/>
        <s v="BAO152424500.U"/>
        <s v="BASE.O"/>
        <s v="BBY"/>
        <s v="BBYA192409250.U^A24^2024012800"/>
        <s v="BBYM192407000.U^A24^2024012800"/>
        <s v="BC"/>
        <s v="BFb"/>
        <s v="BFH"/>
        <s v="BGS"/>
        <s v="BHC"/>
        <s v="BILL.K"/>
        <s v="BILLA192421000.U^A24^2024012800"/>
        <s v="BKNG.O"/>
        <s v="BKNGa192433000.U^A24^2024012800"/>
        <s v="BKNGa192437500.U^A24^2024012800"/>
        <s v="BKNGm192423500.U^A24^2024012800"/>
        <s v="BKNGm192429200.U^A24^2024012800"/>
        <s v="BKRA192404200.U^A24^2024012800"/>
        <s v="BL.O"/>
        <s v="BLDR.K"/>
        <s v="BLDRM192406000.U^A24^2024012800"/>
        <s v="BLDRM192407000.U^A24^2024012800"/>
        <s v="BLDRM192409000.U^A24^2024012800"/>
        <s v="BLDRM192409500.U^A24^2024012800"/>
        <s v="BLDRM192410000.U^A24^2024012800"/>
        <s v="BLKD192488000.U"/>
        <s v="BLKP192475000.U"/>
        <s v="BMRN.O"/>
        <s v="BMY"/>
        <s v="BMYC152405750.U"/>
        <s v="BMYO152404800.U"/>
        <s v="BPMC.O"/>
        <s v="BR"/>
        <s v="BRBR.K"/>
        <s v="BRKb"/>
        <s v="BRKBC152438000.U"/>
        <s v="BRKBF212440000.U"/>
        <s v="BRKBO152434500.U"/>
        <s v="BRKBR212432000.U"/>
        <s v="BSY.O"/>
        <s v="BTU"/>
        <s v="BX"/>
        <s v="BXA192411000.U^A24^2024012800"/>
        <s v="BXC152414500.U"/>
        <s v="BXM192408000.U^A24^2024012800"/>
        <s v="BXO152412000.U"/>
        <s v="C"/>
        <s v="CALX.K"/>
        <s v="CARR.K"/>
        <s v="CARRC152406500.U"/>
        <s v="CARRO152405250.U"/>
        <s v="CASY.O"/>
        <s v="CAT"/>
        <s v="CATC152432000.U"/>
        <s v="CATC152433000.U"/>
        <s v="CATO152427000.U"/>
        <s v="CATO152428000.U"/>
        <s v="CC"/>
        <s v="CC152405500.U"/>
        <s v="CCKM192408000.U^A24^2024012800"/>
        <s v="CCL"/>
        <s v="CCLA192402400.U^A24^2024012800"/>
        <s v="CCLA192402600.U^A24^2024012800"/>
        <s v="CCLM192401500.U^A24^2024012800"/>
        <s v="CCLM192401600.U^A24^2024012800"/>
        <s v="CCO"/>
        <s v="CDNS.O"/>
        <s v="CDNSA192425000.U^A24^2024012800"/>
        <s v="CDNSM192418500.U^A24^2024012800"/>
        <s v="CELH.O"/>
        <s v="CENX.O"/>
        <s v="CERE.O"/>
        <s v="CERT.O"/>
        <s v="CHEF.O"/>
        <s v="CHK.O"/>
        <s v="CHRD.O"/>
        <s v="CI"/>
        <s v="CIC152433000.U"/>
        <s v="CIO152428000.U"/>
        <s v="CL"/>
        <s v="CLF"/>
        <s v="CMCSA.O"/>
        <s v="CMCSAA192404750.U^A2^2024012800"/>
        <s v="CMCSAC152405000.U"/>
        <s v="CMCSAM192403500.U^A2^2024012800"/>
        <s v="CMCSAO152404250.U"/>
        <s v="CMG"/>
        <s v="CMGa192421500.U^A24^2024012800"/>
        <s v="CMGm192417000.U^A24^2024012800"/>
        <s v="CNMD.K"/>
        <s v="CNXC.O"/>
        <s v="CO152404700.U"/>
        <s v="COF"/>
        <s v="COFC152414500.U"/>
        <s v="COFO152412000.U"/>
        <s v="COP"/>
        <s v="COPC152413000.U"/>
        <s v="COPO152411000.U"/>
        <s v="COST.O"/>
        <s v="COSTA192457500.U^A24^2024012800"/>
        <s v="COSTD192471500.U"/>
        <s v="COSTM192443500.U^A24^2024012800"/>
        <s v="COSTP192461000.U"/>
        <s v="CPE"/>
        <s v="CPRI.K"/>
        <s v="CRK"/>
        <s v="CRM"/>
        <s v="CRMA192426000.U^A24^2024012800"/>
        <s v="CRMC152429000.U"/>
        <s v="CRMM192418500.U^A24^2024012800"/>
        <s v="CRMO152425000.U"/>
        <s v="CRNC.O"/>
        <s v="CROXA192417000.U^A24^2024012800"/>
        <s v="CRWD.O"/>
        <s v="CSCO.O"/>
        <s v="CSCOA192405500.U^A24^2024012800"/>
        <s v="CSCOA192405750.U^A24^2024012800"/>
        <s v="CSCOC152405500.U"/>
        <s v="CSCOM192404000.U^A24^2024012800"/>
        <s v="CSCOM192404500.U^A24^2024012800"/>
        <s v="CSCOO152404750.U"/>
        <s v="CSGS.O"/>
        <s v="CSX.O"/>
        <s v="CSXA192403750.U^A24^2024012800"/>
        <s v="CSXM192402750.U^A24^2024012800"/>
        <s v="CTLT.K"/>
        <s v="CTRA.K"/>
        <s v="CTRAA192403300.U^A24^2024012800"/>
        <s v="CVE"/>
        <s v="CVEA192402100.U^A24^2024012800"/>
        <s v="CVEM192401400.U^A24^2024012800"/>
        <s v="CVNAM192402000.U^A24^2024012800"/>
        <s v="CVNAM192402750.U^A24^2024012800"/>
        <s v="CVNAM192404500.U^A24^2024012800"/>
        <s v="CVNAM192405000.U^A24^2024012800"/>
        <s v="CVS"/>
        <s v="CVSC152408250.U"/>
        <s v="CVSC152408500.U"/>
        <s v="CVSO152407000.U"/>
        <s v="CVSO152407250.U"/>
        <s v="CVX"/>
        <s v="CVXC152415500.U"/>
        <s v="CVXC152416500.U"/>
        <s v="CVXO152413000.U"/>
        <s v="CVXO152414000.U"/>
        <s v="CWK"/>
        <s v="CYBR.O"/>
        <s v="CYTK.O"/>
        <s v="CZR.O"/>
        <s v="CZRA192407500.U^A24^2024012800"/>
        <s v="CZRM192404900.U^A24^2024012800"/>
        <s v="DAY"/>
        <s v="DE"/>
        <s v="DEC152443000.U"/>
        <s v="DEC152444000.U"/>
        <s v="DECK.K"/>
        <s v="DELL.K"/>
        <s v="DELLA192406500.U^A24^2024012800"/>
        <s v="DELLM192404750.U^A24^2024012800"/>
        <s v="DEO152437000.U"/>
        <s v="DHI"/>
        <s v="DHIA192415000.U^A24^2024012800"/>
        <s v="DHIE172417500.U"/>
        <s v="DHIM192411500.U^A24^2024012800"/>
        <s v="DHIN162410500.U"/>
        <s v="DHIQ172413500.U"/>
        <s v="DHR"/>
        <s v="DHRC152425000.U"/>
        <s v="DHRC152426000.U"/>
        <s v="DHRO152421000.U"/>
        <s v="DHRO152422000.U"/>
        <s v="DINO.K"/>
        <s v="DIS"/>
        <s v="DISC152410500.U"/>
        <s v="DISO152408500.U"/>
        <s v="DM"/>
        <s v="DMM192400200.U^A24^2024012800"/>
        <s v="DOCU.O"/>
        <s v="DPZ"/>
        <s v="DPZA192446000.U^A24^2024012800"/>
        <s v="DPZM192436000.U^A24^2024012800"/>
        <s v="DRI"/>
        <s v="DRIA192418500.U^A24^2024012800"/>
        <s v="DRIM192415000.U^A24^2024012800"/>
        <s v="DT"/>
        <s v="DUK"/>
        <s v="DUKB162410500.U"/>
        <s v="DUKD192410500.U"/>
        <s v="DUKN162409500.U"/>
        <s v="DUKP192409000.U"/>
        <s v="DVA"/>
        <s v="DVAX.O"/>
        <s v="DXCM.O"/>
        <s v="EBAY.O"/>
        <s v="EBAYA192405000.U^A24^2024012800"/>
        <s v="EBAYM192404000.U^A24^2024012800"/>
        <s v="EL"/>
        <s v="ELB162417000.U"/>
        <s v="ELF"/>
        <s v="ELN162413000.U"/>
        <s v="ELV"/>
        <s v="ELVC152451000.U"/>
        <s v="ELVO152444000.U"/>
        <s v="EMEA192425000.U^A24^2024012800"/>
        <s v="EMN"/>
        <s v="ENFN.K"/>
        <s v="ENOV.K"/>
        <s v="ENPH.O"/>
        <s v="ENTG.O"/>
        <s v="ENTGM192409500.U^A24^2024012800"/>
        <s v="ENV"/>
        <s v="ENVX.O"/>
        <s v="EOG"/>
        <s v="EOGA192415170.U^A24^2024012800"/>
        <s v="EOGA192415270.U^A24^2024012800"/>
        <s v="EOGC152413500.U"/>
        <s v="EOGO152411350.U"/>
        <s v="EQH"/>
        <s v="EQIX.O"/>
        <s v="EQIXC152488000.U"/>
        <s v="EQIXO152476000.U"/>
        <s v="ESH24"/>
        <s v="ETN"/>
        <s v="ETND192426000.U"/>
        <s v="ETND192427000.U"/>
        <s v="ETNP192422000.U"/>
        <s v="ETSY.O"/>
        <s v="EVH"/>
        <s v="EVRG.O"/>
        <s v="EXAS.O"/>
        <s v="EXPD.K"/>
        <s v="EXPE.O"/>
        <s v="EXPEA192413500.U^A24^2024012800"/>
        <s v="EXPEM192410000.U^A24^2024012800"/>
        <s v="EZPW.O"/>
        <s v="F"/>
        <s v="FA192401500.U^A24^2024012800"/>
        <s v="FA192401800.U^A24^2024012800"/>
        <s v="FARO.O"/>
        <s v="FCX"/>
        <s v="FCXC152404900.U"/>
        <s v="FCXO152403900.U"/>
        <s v="FI"/>
        <s v="FIA192414500.U^A24^2024012800"/>
        <s v="FIM192410500.U^A24^2024012800"/>
        <s v="FM192401135.U^A24^2024012800"/>
        <s v="FMCCO.PK"/>
        <s v="FMCKI.PK"/>
        <s v="FMCKJ.PK"/>
        <s v="FMCKL.PK"/>
        <s v="FMCKM.PK"/>
        <s v="FMCKN.PK"/>
        <s v="FNMAS.PK"/>
        <s v="FOLD.O"/>
        <s v="FPH"/>
        <s v="FREGP.PK"/>
        <s v="FREJN.PK"/>
        <s v="FRPT.O"/>
        <s v="FSLY.K"/>
        <s v="FTNT.O"/>
        <s v="FTNTC152407000.U"/>
        <s v="FTNTO152405500.U"/>
        <s v="FVH24"/>
        <s v="GE"/>
        <s v="GEC152414000.U"/>
        <s v="GEO152411500.U"/>
        <s v="GEO152412000.U"/>
        <s v="GFS.O"/>
        <s v="GH.O"/>
        <s v="GILD.O"/>
        <s v="GILDA192409250.U^A24^2024012800"/>
        <s v="GILDC152408500.U"/>
        <s v="GILDC152408750.U"/>
        <s v="GILDC152409000.U"/>
        <s v="GILDM192407000.U^A24^2024012800"/>
        <s v="GILDO152407250.U"/>
        <s v="GILDO152407500.U"/>
        <s v="GILDO152407750.U"/>
        <s v="GIS"/>
        <s v="GM"/>
        <s v="GMA192404400.U^A24^2024012800"/>
        <s v="GMC152404000.U"/>
        <s v="GMC152404100.U"/>
        <s v="GMM192403300.U^A24^2024012800"/>
        <s v="GMO152403300.U"/>
        <s v="GNRC.K"/>
        <s v="GNRCA192420000.U^A24^2024012800"/>
        <s v="GOOG.O"/>
        <s v="GOOGA192413500.U^A24^2024012800"/>
        <s v="GOOGC152415500.U"/>
        <s v="GOOGC152416000.U"/>
        <s v="GOOGL.O"/>
        <s v="GOOGLA192413500.U^A2^2024012800"/>
        <s v="GOOGLC152415500.U"/>
        <s v="GOOGLM192409600.U^A2^2024012800"/>
        <s v="GOOGLO152413000.U"/>
        <s v="GOOGM192409600.U^A24^2024012800"/>
        <s v="GOOGO152413000.U"/>
        <s v="GPC"/>
        <s v="GPCB162417500.U"/>
        <s v="GPCN162414500.U"/>
        <s v="GRMN.K"/>
        <s v="GRMNM192409500.U^A24^2024012800"/>
        <s v="GS"/>
        <s v="GSC152441500.U"/>
        <s v="GSO152436000.U"/>
        <s v="GT.O"/>
        <s v="GTLS.K"/>
        <s v="GTN"/>
        <s v="GVA"/>
        <s v="GWRE.K"/>
        <s v="GXO"/>
        <s v="HA.O"/>
        <s v="HAE"/>
        <s v="HAL"/>
        <s v="HALA192404100.U^A24^2024012800"/>
        <s v="HALA192404500.U^A24^2024012800"/>
        <s v="HALA192404700.U^A24^2024012800"/>
        <s v="HALM192402800.U^A24^2024012800"/>
        <s v="HALM192403100.U^A24^2024012800"/>
        <s v="HALM192403300.U^A24^2024012800"/>
        <s v="HALO.O"/>
        <s v="HCA"/>
        <s v="HCAC152429500.U"/>
        <s v="HCAO152425000.U"/>
        <s v="HD"/>
        <s v="HDA192437000.U^A24^2024012800"/>
        <s v="HDC152438000.U"/>
        <s v="HDM192430000.U^A24^2024012800"/>
        <s v="HDO152433500.U"/>
        <s v="HES"/>
        <s v="HGV"/>
        <s v="HL"/>
        <s v="HLF"/>
        <s v="HLT"/>
        <s v="HLTA192417500.U^A24^2024012800"/>
        <s v="HLTM192414000.U^A24^2024012800"/>
        <s v="HOG"/>
        <s v="HON.O"/>
        <s v="HONA192423000.U^A24^2024012800"/>
        <s v="HONC152422000.U"/>
        <s v="HONM192418000.U^A24^2024012800"/>
        <s v="HONO152419500.U"/>
        <s v="HOUS.K"/>
        <s v="HPQA192403600.U^A24^2024012800"/>
        <s v="HRI"/>
        <s v="HSY"/>
        <s v="HUBG.O"/>
        <s v="HUN"/>
        <s v="HWC.O"/>
        <s v="IART.O"/>
        <s v="IBM"/>
        <s v="IBMC152417000.U"/>
        <s v="IBMO152415000.U"/>
        <s v="ICLRM192423000.U^A24^2024012800"/>
        <s v="IGT"/>
        <s v="IHRT.O"/>
        <s v="IMAX.K"/>
        <s v="IMGN.O^B24"/>
        <s v="INBX.O"/>
        <s v="INDI.O"/>
        <s v="INSM.O"/>
        <s v="INSP.K"/>
        <s v="INTC.O"/>
        <s v="INTCA192403900.U^A24^2024012800"/>
        <s v="INTCC152405000.U"/>
        <s v="INTCC152405500.U"/>
        <s v="INTCM192402600.U^A24^2024012800"/>
        <s v="INTCO152404000.U"/>
        <s v="INTCO152404200.U"/>
        <s v="INTU.O"/>
        <s v="INTUA192455000.U^A24^2024012800"/>
        <s v="INTUD192468000.U"/>
        <s v="INTUD192470000.U"/>
        <s v="INTUM192437000.U^A24^2024012800"/>
        <s v="INTUP192455000.U"/>
        <s v="INTUP192457000.U"/>
        <s v="INTUP192458000.U"/>
        <s v="INVA.O"/>
        <s v="IONS.O"/>
        <s v="IOT"/>
        <s v="IQV"/>
        <s v="IRDM.O"/>
        <s v="IRTC.O"/>
        <s v="IRWD.O"/>
        <s v="ISRG.O"/>
        <s v="ISRGA192437667.U^A24^2024012800"/>
        <s v="ISRGC152437000.U"/>
        <s v="ISRGC152437500.U"/>
        <s v="ISRGM192426667.U^A24^2024012800"/>
        <s v="ISRGO152430000.U"/>
        <s v="ISRGO152430500.U"/>
        <s v="ITOS.O"/>
        <s v="ITRI.O"/>
        <s v="ITW"/>
        <s v="ITWC152428000.U"/>
        <s v="ITWO152425000.U"/>
        <s v="IWM"/>
        <s v="IWMC152421900.U"/>
        <s v="IWMC282422000.U"/>
        <s v="IWMO152417500.U"/>
        <s v="IWMO152419100.U"/>
        <s v="IWMO282417500.U"/>
        <s v="IWMO282417600.U"/>
        <s v="IWMO282417700.U"/>
        <s v="IWMO282419100.U"/>
        <s v="IWMO282419200.U"/>
        <s v="IWMO282419300.U"/>
        <s v="JBHT.O"/>
        <s v="JD.O"/>
        <s v="JDA192405000.U^A24^2024012800"/>
        <s v="JDM192403126.U^A24^2024012800"/>
        <s v="JNJ"/>
        <s v="JNJC152416500.U"/>
        <s v="JNJO152414500.U"/>
        <s v="JNJO152415000.U"/>
        <s v="JPM"/>
        <s v="JPMC152418000.U"/>
        <s v="JPMF212418000.U"/>
        <s v="JPMO152416000.U"/>
        <s v="JPMR212414000.U"/>
        <s v="JTCXX.O"/>
        <s v="KEX"/>
        <s v="KLAC.O"/>
        <s v="KLACC152466000.U"/>
        <s v="KLACO152453000.U"/>
        <s v="KLACO152454000.U"/>
        <s v="KMX"/>
        <s v="KMXA192410500.U^A24^2024012800"/>
        <s v="KMXM192407500.U^A24^2024012800"/>
        <s v="KO"/>
        <s v="KOC152406250.U"/>
        <s v="KOO152405500.U"/>
        <s v="KOS"/>
        <s v="KR"/>
        <s v="KVUE.K"/>
        <s v="LEN"/>
        <s v="LENA192415000.U^A24^2024012800"/>
        <s v="LENM192411500.U^A24^2024012800"/>
        <s v="LII"/>
        <s v="LIN.O"/>
        <s v="LIND192444500.U"/>
        <s v="LINP192438500.U"/>
        <s v="LINP192439000.U"/>
        <s v="LKQ.O"/>
        <s v="LKQB162406250.U"/>
        <s v="LKQN162404750.U"/>
        <s v="LLY"/>
        <s v="LLYB162466000.U"/>
        <s v="LLYC152465000.U"/>
        <s v="LLYN162455000.U"/>
        <s v="LLYO152452000.U"/>
        <s v="LLYO152453000.U"/>
        <s v="LMT"/>
        <s v="LMTC152447500.U"/>
        <s v="LMTO152442500.U"/>
        <s v="LNTH.O"/>
        <s v="LOW"/>
        <s v="LOWA192425000.U^A24^2024012800"/>
        <s v="LOWD192425000.U"/>
        <s v="LOWM192420000.U^A24^2024012800"/>
        <s v="LOWP192421000.U"/>
        <s v="LRCX.O"/>
        <s v="LRCXA192467000.U^A24^2024012800"/>
        <s v="LRCXC152486000.U"/>
        <s v="LRCXC152488500.U"/>
        <s v="LRCXC152490000.U"/>
        <s v="LRCXM192444000.U^A24^2024012800"/>
        <s v="LRCXO152469500.U"/>
        <s v="LRCXO152471500.U"/>
        <s v="LRCXO152472500.U"/>
        <s v="LSXMK.O"/>
        <s v="LULU.O"/>
        <s v="LULUC152454000.U"/>
        <s v="LULUO152446000.U"/>
        <s v="LUV"/>
        <s v="LVS"/>
        <s v="LVSA192407000.U^A24^2024012800"/>
        <s v="LVSM192405250.U^A24^2024012800"/>
        <s v="LYV"/>
        <s v="M"/>
        <s v="MA"/>
        <s v="MAC152446000.U"/>
        <s v="MAF212448000.U"/>
        <s v="MANH.O"/>
        <s v="MAO152440500.U"/>
        <s v="MAR.O"/>
        <s v="MAR212436000.U"/>
        <s v="MARA192422000.U^A24^2024012800"/>
        <s v="MARA192424000.U^A24^2024012800"/>
        <s v="MARC152424000.U"/>
        <s v="MARM192416000.U^A24^2024012800"/>
        <s v="MARM192419000.U^A24^2024012800"/>
        <s v="MARO152420000.U"/>
        <s v="MARO152421000.U"/>
        <s v="MASI.O"/>
        <s v="MCD"/>
        <s v="MCDA192431500.U^A24^2024012800"/>
        <s v="MCDC152431000.U"/>
        <s v="MCDM192427000.U^A24^2024012800"/>
        <s v="MCDO152428000.U"/>
        <s v="MCHPA192411000.U^A24^2024012800"/>
        <s v="MCK"/>
        <s v="MCKB162448000.U"/>
        <s v="MCKN162442000.U"/>
        <s v="MDB.O"/>
        <s v="MDBA192457000.U^A24^2024012800"/>
        <s v="MDBM192433000.U^A24^2024012800"/>
        <s v="MDC"/>
        <s v="MDGL.O"/>
        <s v="MDLZ.O"/>
        <s v="MDLZA192409000.U^A24^2024012800"/>
        <s v="MDLZC152407500.U"/>
        <s v="MDLZM192407000.U^A24^2024012800"/>
        <s v="MDLZO152406750.U"/>
        <s v="MDRX.O"/>
        <s v="MDT"/>
        <s v="MDTC152408750.U"/>
        <s v="MDTO152407750.U"/>
        <s v="MELI.O"/>
        <s v="MELIa192417400.U^A24^2024012800"/>
        <s v="MELIm192410600.U^A24^2024012800"/>
        <s v="MERC.O"/>
        <s v="MET"/>
        <s v="META.O"/>
        <s v="METAA192431000.U^A24^2024012800"/>
        <s v="METAC152440500.U"/>
        <s v="METAM192420000.U^A24^2024012800"/>
        <s v="METAO152432000.U"/>
        <s v="METC152407250.U"/>
        <s v="METO152406250.U"/>
        <s v="MGM"/>
        <s v="MGMA192405500.U^A24^2024012800"/>
        <s v="MGMM192404100.U^A24^2024012800"/>
        <s v="MIRM.O"/>
        <s v="MITK.O"/>
        <s v="MLAB.O"/>
        <s v="MMC"/>
        <s v="MMCD192420000.U"/>
        <s v="MMCP192417500.U"/>
        <s v="MMM"/>
        <s v="MMMM172507000.U"/>
        <s v="MMSI.O"/>
        <s v="MNDY.O"/>
        <s v="MNST.O"/>
        <s v="MNSTA192407000.U^A24^2024012800"/>
        <s v="MNSTM192405250.U^A24^2024012800"/>
        <s v="MODN.K"/>
        <s v="MODV.O"/>
        <s v="MORF.O"/>
        <s v="MPC"/>
        <s v="MPCA192413500.U^A24^2024012800"/>
        <s v="MPCC152417000.U"/>
        <s v="MPCM192410000.U^A24^2024012800"/>
        <s v="MPCO152414000.U"/>
        <s v="MQ.O"/>
        <s v="MRK"/>
        <s v="MRKC152411500.U"/>
        <s v="MRKO152410000.U"/>
        <s v="MRNA.O"/>
        <s v="MRSN.O"/>
        <s v="MS"/>
        <s v="MSC152410000.U"/>
        <s v="MSF212411000.U"/>
        <s v="MSFT.O"/>
        <s v="MSFTA192437000.U^A24^2024012800"/>
        <s v="MSFTA192438500.U^A24^2024012800"/>
        <s v="MSFTC152441000.U"/>
        <s v="MSFTM192427500.U^A24^2024012800"/>
        <s v="MSFTM192429500.U^A24^2024012800"/>
        <s v="MSFTO152435000.U"/>
        <s v="MSO152408500.U"/>
        <s v="MSO152408750.U"/>
        <s v="MSR212408250.U"/>
        <s v="MTCH.O"/>
        <s v="MTCHA192405500.U^A24^2024012800"/>
        <s v="MTCHA192406000.U^A24^2024012800"/>
        <s v="MTCHM192403500.U^A24^2024012800"/>
        <s v="MU.O"/>
        <s v="MUA192407750.U^A24^2024012800"/>
        <s v="MUA192408000.U^A24^2024012800"/>
        <s v="MUM192405250.U^A24^2024012800"/>
        <s v="NBR"/>
        <s v="NCNO.O"/>
        <s v="NEE"/>
        <s v="NEEC152406750.U"/>
        <s v="NEEO152405750.U"/>
        <s v="NEM"/>
        <s v="NEMC152404750.U"/>
        <s v="NEMO152403750.U"/>
        <s v="NET"/>
        <s v="NFLX.O"/>
        <s v="NFLXA192445000.U^A24^2024012800"/>
        <s v="NFLXC152453500.U"/>
        <s v="NFLXC152456000.U"/>
        <s v="NFLXC152457000.U"/>
        <s v="NFLXM192429000.U^A24^2024012800"/>
        <s v="NFLXO152442500.U"/>
        <s v="NFLXO152445000.U"/>
        <s v="NFLXO152445500.U"/>
        <s v="NKE"/>
        <s v="NKEA192413000.U^A24^2024012800"/>
        <s v="NKEC152413500.U"/>
        <s v="NKEM192409750.U^A24^2024012800"/>
        <s v="NKEO152411500.U"/>
        <s v="NOW"/>
        <s v="NOWA192469000.U^A24^2024012800"/>
        <s v="NOWA192470000.U^A24^2024012800"/>
        <s v="NOWC152479000.U"/>
        <s v="NOWM192449000.U^A24^2024012800"/>
        <s v="NOWM192450000.U^A24^2024012800"/>
        <s v="NOWO152465000.U"/>
        <s v="NQH24"/>
        <s v="NSC"/>
        <s v="NSCC152425000.U"/>
        <s v="NSCO152422000.U"/>
        <s v="NTAP.O"/>
        <s v="NTAPA192409000.U^A24^2024012800"/>
        <s v="NTAPM192406750.U^A24^2024012800"/>
        <s v="NTLA.O"/>
        <s v="NTPXX.O"/>
        <s v="NVAX.O"/>
        <s v="NVDA.O"/>
        <s v="NVDAA192440500.U^A24^2024012800"/>
        <s v="NVDAC152458000.U"/>
        <s v="NVDAC152458500.U"/>
        <s v="NVDAM192424000.U^A24^2024012800"/>
        <s v="NVDAO152444500.U"/>
        <s v="NVDAO152445000.U"/>
        <s v="NVRI.K"/>
        <s v="NVRO.K"/>
        <s v="NXPI.O"/>
        <s v="NXPIC152426000.U"/>
        <s v="NXPIO152421000.U"/>
        <s v="NXST.O"/>
        <s v="OGN"/>
        <s v="OI"/>
        <s v="ON.O"/>
        <s v="OPENM192400400.U^A24^2024012800"/>
        <s v="OPENM192400450.U^A24^2024012800"/>
        <s v="OPENN162400400.U"/>
        <s v="ORA"/>
        <s v="ORCL.K"/>
        <s v="ORCLA192412500.U^A24^2024012800"/>
        <s v="ORCLC152411500.U"/>
        <s v="ORCLC152412000.U"/>
        <s v="ORCLM192409750.U^A24^2024012800"/>
        <s v="ORCLO152409750.U"/>
        <s v="ORLY.O"/>
        <s v="ORLYa192410600.U^A24^2024012800"/>
        <s v="ORLYa192411200.U^A24^2024012800"/>
        <s v="ORLYb162410200.U"/>
        <s v="ORLYM192486000.U^A24^2024012800"/>
        <s v="ORLYM192487000.U^A24^2024012800"/>
        <s v="ORLYN162490000.U"/>
        <s v="PAGP.O"/>
        <s v="PANW.O"/>
        <s v="PANWA192425333.U^A24^2024012800"/>
        <s v="PANWC152435000.U"/>
        <s v="PANWM192417000.U^A24^2024012800"/>
        <s v="PANWO152428000.U"/>
        <s v="PAR"/>
        <s v="PARA.O"/>
        <s v="PATH.K"/>
        <s v="PAYX.O"/>
        <s v="PAYXC152414000.U"/>
        <s v="PAYXO152412000.U"/>
        <s v="PCG"/>
        <s v="PD"/>
        <s v="PDD.O"/>
        <s v="PDDA192409500.U^A24^2024012800"/>
        <s v="PDDM192405000.U^A24^2024012800"/>
        <s v="PENN.O"/>
        <s v="PEP.O"/>
        <s v="PEPA192422000.U^A24^2024012800"/>
        <s v="PEPC152418000.U"/>
        <s v="PEPO152416000.U"/>
        <s v="PFE"/>
        <s v="PFEC152403100.U"/>
        <s v="PFEF212403000.U"/>
        <s v="PFEF212403500.U"/>
        <s v="PFEO152402500.U"/>
        <s v="PG"/>
        <s v="PGB162415500.U"/>
        <s v="PGC152415500.U"/>
        <s v="PGN162414000.U"/>
        <s v="PGO152414000.U"/>
        <s v="PGR"/>
        <s v="PGRE172418000.U"/>
        <s v="PGRQ172414500.U"/>
        <s v="PH"/>
        <s v="PHE172452000.U"/>
        <s v="PHM"/>
        <s v="PHMA192410000.U^A24^2024012800"/>
        <s v="PHMM192407750.U^A24^2024012800"/>
        <s v="PHQ172442000.U"/>
        <s v="PI.O"/>
        <s v="PLD"/>
        <s v="PLDE172415000.U"/>
        <s v="PLDQ172412000.U"/>
        <s v="PLRX.O"/>
        <s v="PLTR.K"/>
        <s v="PM"/>
        <s v="PMC152410000.U"/>
        <s v="PMO152409000.U"/>
        <s v="PNC"/>
        <s v="PNCC152417000.U"/>
        <s v="PNCO152414000.U"/>
        <s v="PNCO152414500.U"/>
        <s v="POOL.O"/>
        <s v="POOLA192446000.U^A24^2024012800"/>
        <s v="POOLM192435000.U^A24^2024012800"/>
        <s v="POST.K"/>
        <s v="PRFT.O"/>
        <s v="PRKS.K"/>
        <s v="PRO"/>
        <s v="PSA"/>
        <s v="PSAC152432000.U"/>
        <s v="PSAC152433000.U"/>
        <s v="PSAO152428000.U"/>
        <s v="PTCT.O"/>
        <s v="PTGX.O"/>
        <s v="PTON.O"/>
        <s v="PXD"/>
        <s v="PYPL.O"/>
        <s v="PYPLA192409000.U^A24^2024012800"/>
        <s v="PYPLM192406000.U^A24^2024012800"/>
        <s v="QCOM.O"/>
        <s v="QCOMA192413500.U^A24^2024012800"/>
        <s v="QCOMC152416000.U"/>
        <s v="QCOMM192409000.U^A24^2024012800"/>
        <s v="QCOMO152413000.U"/>
        <s v="QLYS.O"/>
        <s v="QQQ.O"/>
        <s v="QQQA192436478.U^A24^2024012800"/>
        <s v="QQQA192436978.U^A24^2024012800"/>
        <s v="QQQA192437478.U^A24^2024012800"/>
        <s v="QQQA192437978.U^A24^2024012800"/>
        <s v="QQQA192440178.U^A24^2024012800"/>
        <s v="QQQA192441678.U^A24^2024012800"/>
        <s v="QQQM192428978.U^A24^2024012800"/>
        <s v="QQQM192432478.U^A24^2024012800"/>
        <s v="QQQM192434478.U^A24^2024012800"/>
        <s v="QQQM192440178.U^A24^2024012800"/>
        <s v="RBLX.K"/>
        <s v="RCL"/>
        <s v="RCLA192413000.U^A24^2024012800"/>
        <s v="RCLM192409250.U^A24^2024012800"/>
        <s v="REGN.O"/>
        <s v="REGNA192493000.U^A24^2024012800"/>
        <s v="REGNE172497000.U"/>
        <s v="REGNM192467000.U^A24^2024012800"/>
        <s v="REGNQ172478000.U"/>
        <s v="RGEN.O"/>
        <s v="RHI"/>
        <s v="RIVN.O"/>
        <s v="RNG"/>
        <s v="ROIV.O"/>
        <s v="ROKU.O"/>
        <s v="ROST.O"/>
        <s v="ROSTA192413000.U^A24^2024012800"/>
        <s v="ROSTM192410500.U^A24^2024012800"/>
        <s v="RPD.O"/>
        <s v="RRC"/>
        <s v="RRCA192403700.U^A24^2024012800"/>
        <s v="RRCM192402400.U^A24^2024012800"/>
        <s v="RTX"/>
        <s v="RTXD192409000.U"/>
        <s v="RTXP192407500.U"/>
        <s v="RTYH24"/>
        <s v="RXST.O"/>
        <s v="S"/>
        <s v="SAVE.K"/>
        <s v="SBUX.O"/>
        <s v="SBUXA192411500.U^A24^2024012800"/>
        <s v="SBUXA192412500.U^A24^2024012800"/>
        <s v="SBUXC152410500.U"/>
        <s v="SBUXM192409250.U^A24^2024012800"/>
        <s v="SBUXM192409500.U^A24^2024012800"/>
        <s v="SBUXO152409000.U"/>
        <s v="SCHW.K"/>
        <s v="SCHWC152407750.U"/>
        <s v="SCHWF212408750.U"/>
        <s v="SCHWO152406250.U"/>
        <s v="SCHWO152406500.U"/>
        <s v="SCHWR212406000.U"/>
        <s v="SEDG.O"/>
        <s v="SEDGA192435000.U^A24^2024012800"/>
        <s v="SEE"/>
        <s v="SHAK.K"/>
        <s v="SHLS.O"/>
        <s v="SIRI.O"/>
        <s v="SITM.O"/>
        <s v="SJM"/>
        <s v="SKG.L"/>
        <s v="SLB"/>
        <s v="SLBA192406000.U^A24^2024012800"/>
        <s v="SLBA192407000.U^A24^2024012800"/>
        <s v="SLBC152406000.U"/>
        <s v="SLBM192404250.U^A24^2024012800"/>
        <s v="SLBO152404750.U"/>
        <s v="SM"/>
        <s v="SMAR.K"/>
        <s v="SMCI.O"/>
        <s v="SMTC.O"/>
        <s v="SNAP.K"/>
        <s v="SNOW.K"/>
        <s v="SNOWA192424000.U^A24^2024012800"/>
        <s v="SNOWM192414500.U^A24^2024012800"/>
        <s v="SNPS.O"/>
        <s v="SNPSA192446000.U^A24^2024012800"/>
        <s v="SNPSC152462000.U"/>
        <s v="SNPSM192433000.U^A24^2024012800"/>
        <s v="SNPSO152452000.U"/>
        <s v="SOVO.O"/>
        <s v="SPGI.K"/>
        <s v="SPGIE172448000.U"/>
        <s v="SPGIF212451000.U"/>
        <s v="SPGIQ172441000.U"/>
        <s v="SPGIR212438000.U"/>
        <s v="SPHR.K"/>
        <s v="SPLK.O"/>
        <s v="SPOT.K"/>
        <s v="SPR"/>
        <s v="SPXc152444000.U"/>
        <s v="SPXc152446000.U"/>
        <s v="SPXc152447000.U"/>
        <s v="SPXc152448000.U"/>
        <s v="SPXc152449000.U"/>
        <s v="SPXc152450000.U"/>
        <s v="SPXc152451000.U"/>
        <s v="SPXc152452000.U"/>
        <s v="SPXc152453000.U"/>
        <s v="SPXl202449000.U"/>
        <s v="SPXm192430000.U^A24^2024012800"/>
        <s v="SPXm192430250.U^A24^2024012800"/>
        <s v="SPXm192433500.U^A24^2024012800"/>
        <s v="SPXm192433750.U^A24^2024012800"/>
        <s v="SPXm192434500.U^A24^2024012800"/>
        <s v="SPXm192435750.U^A24^2024012800"/>
        <s v="SPXm192439000.U^A24^2024012800"/>
        <s v="SPXm192440750.U^A24^2024012800"/>
        <s v="SPXm192441750.U^A24^2024012800"/>
        <s v="SPXm192442750.U^A24^2024012800"/>
        <s v="SPXn162439000.U"/>
        <s v="SPXo152425000.U"/>
        <s v="SPXo152426000.U"/>
        <s v="SPXo152427000.U"/>
        <s v="SPXo152428000.U"/>
        <s v="SPXo152429000.U"/>
        <s v="SPXo152430000.U"/>
        <s v="SPXo152431000.U"/>
        <s v="SPXo152432000.U"/>
        <s v="SPXo152433000.U"/>
        <s v="SPXo152434000.U"/>
        <s v="SPXo152435000.U"/>
        <s v="SPXo152436000.U"/>
        <s v="SPXo152437000.U"/>
        <s v="SPXo152438000.U"/>
        <s v="SPXo152439000.U"/>
        <s v="SPXo152440000.U"/>
        <s v="SPXo152440750.U"/>
        <s v="SPXo152441000.U"/>
        <s v="SPXo152442000.U"/>
        <s v="SPXo152442750.U"/>
        <s v="SPXo152443000.U"/>
        <s v="SPXo152443250.U"/>
        <s v="SPXo152443750.U"/>
        <s v="SPXo152444000.U"/>
        <s v="SPXo152444750.U"/>
        <s v="SPXo152445000.U"/>
        <s v="SPXo152446000.U"/>
        <s v="SPXp192438750.U"/>
        <s v="SPXp192439250.U"/>
        <s v="SPXp192441000.U"/>
        <s v="SPXp192441250.U"/>
        <s v="SPXp192443000.U"/>
        <s v="SPXp192443250.U"/>
        <s v="SPXp192443500.U"/>
        <s v="SPXp192446750.U"/>
        <s v="SPXr212440250.U"/>
        <s v="SPXWa192441500.U^A24^2024012800"/>
        <s v="SPXWa192442000.U^A24^2024012800"/>
        <s v="SPXWa192442500.U^A24^2024012800"/>
        <s v="SPXWa192442750.U^A24^2024012800"/>
        <s v="SPXWa192443000.U^A24^2024012800"/>
        <s v="SPXWa192443250.U^A24^2024012800"/>
        <s v="SPXWa192443500.U^A24^2024012800"/>
        <s v="SPXWa192443750.U^A24^2024012800"/>
        <s v="SPXWa192444000.U^A24^2024012800"/>
        <s v="SPXWa192444250.U^A24^2024012800"/>
        <s v="SPXWa192444750.U^A24^2024012800"/>
        <s v="SPXWa192445000.U^A24^2024012800"/>
        <s v="SPXWa192445250.U^A24^2024012800"/>
        <s v="SPXWa192447000.U^A24^2024012800"/>
        <s v="SPXWa312441000.U^A24^2024020700"/>
        <s v="SPXWa312441500.U^A24^2024020700"/>
        <s v="SPXWa312442500.U^A24^2024020700"/>
        <s v="SPXWa312442750.U^A24^2024020700"/>
        <s v="SPXWa312443000.U^A24^2024020700"/>
        <s v="SPXWa312443250.U^A24^2024020700"/>
        <s v="SPXWa312443750.U^A24^2024020700"/>
        <s v="SPXWa312446300.U^A24^2024020700"/>
        <s v="SPXWa312446500.U^A24^2024020700"/>
        <s v="SPXWa312451400.U^A24^2024020700"/>
        <s v="SPXWa312452250.U^A24^2024020700"/>
        <s v="SPXWb162441000.U"/>
        <s v="SPXWb162441750.U"/>
        <s v="SPXWb162442000.U"/>
        <s v="SPXWb162442500.U"/>
        <s v="SPXWb162442750.U"/>
        <s v="SPXWb162443250.U"/>
        <s v="SPXWb162443500.U"/>
        <s v="SPXWb162445250.U"/>
        <s v="SPXWb162445500.U"/>
        <s v="SPXWb162445750.U"/>
        <s v="SPXWb162448000.U"/>
        <s v="SPXWb292442750.U"/>
        <s v="SPXWb292443750.U"/>
        <s v="SPXWb292445250.U"/>
        <s v="SPXWc282446000.U"/>
        <s v="SPXWc282446250.U"/>
        <s v="SPXWc282451000.U"/>
        <s v="SPXWd192445500.U"/>
        <s v="SPXWd192447250.U"/>
        <s v="SPXWd192447500.U"/>
        <s v="SPXWd192447750.U"/>
        <s v="SPXWm182446200.U^A24^2024012600"/>
        <s v="SPXWm192427750.U^A24^2024012800"/>
        <s v="SPXWm192429750.U^A24^2024012800"/>
        <s v="SPXWm192430000.U^A24^2024012800"/>
        <s v="SPXWm192430250.U^A24^2024012800"/>
        <s v="SPXWm192434000.U^A24^2024012800"/>
        <s v="SPXWm192436000.U^A24^2024012800"/>
        <s v="SPXWm192436750.U^A24^2024012800"/>
        <s v="SPXWm192437000.U^A24^2024012800"/>
        <s v="SPXWm192437500.U^A24^2024012800"/>
        <s v="SPXWm192437750.U^A24^2024012800"/>
        <s v="SPXWm192439000.U^A24^2024012800"/>
        <s v="SPXWm192439250.U^A24^2024012800"/>
        <s v="SPXWm192440500.U^A24^2024012800"/>
        <s v="SPXWm192440750.U^A24^2024012800"/>
        <s v="SPXWm192441250.U^A24^2024012800"/>
        <s v="SPXWm192441500.U^A24^2024012800"/>
        <s v="SPXWm192441750.U^A24^2024012800"/>
        <s v="SPXWm192442000.U^A24^2024012800"/>
        <s v="SPXWm192442500.U^A24^2024012800"/>
        <s v="SPXWm192442750.U^A24^2024012800"/>
        <s v="SPXWm192443000.U^A24^2024012800"/>
        <s v="SPXWm192443250.U^A24^2024012800"/>
        <s v="SPXWm192443500.U^A24^2024012800"/>
        <s v="SPXWm192444500.U^A24^2024012800"/>
        <s v="SPXWm192444750.U^A24^2024012800"/>
        <s v="SPXWm192445000.U^A24^2024012800"/>
        <s v="SPXWm192445750.U^A24^2024012800"/>
        <s v="SPXWm192447000.U^A24^2024012800"/>
        <s v="SPXWm292443000.U^A24^2024020600"/>
        <s v="SPXWm312427000.U^A24^2024020700"/>
        <s v="SPXWm312428000.U^A24^2024020700"/>
        <s v="SPXWm312429000.U^A24^2024020700"/>
        <s v="SPXWm312430500.U^A24^2024020700"/>
        <s v="SPXWm312431000.U^A24^2024020700"/>
        <s v="SPXWm312433000.U^A24^2024020700"/>
        <s v="SPXWm312434000.U^A24^2024020700"/>
        <s v="SPXWm312434250.U^A24^2024020700"/>
        <s v="SPXWm312434500.U^A24^2024020700"/>
        <s v="SPXWm312434750.U^A24^2024020700"/>
        <s v="SPXWm312435000.U^A24^2024020700"/>
        <s v="SPXWm312435750.U^A24^2024020700"/>
        <s v="SPXWm312436500.U^A24^2024020700"/>
        <s v="SPXWm312436750.U^A24^2024020700"/>
        <s v="SPXWm312437000.U^A24^2024020700"/>
        <s v="SPXWm312437250.U^A24^2024020700"/>
        <s v="SPXWm312437750.U^A24^2024020700"/>
        <s v="SPXWm312438000.U^A24^2024020700"/>
        <s v="SPXWm312439500.U^A24^2024020700"/>
        <s v="SPXWm312439750.U^A24^2024020700"/>
        <s v="SPXWm312440250.U^A24^2024020700"/>
        <s v="SPXWm312440750.U^A24^2024020700"/>
        <s v="SPXWm312441000.U^A24^2024020700"/>
        <s v="SPXWm312441500.U^A24^2024020700"/>
        <s v="SPXWm312442000.U^A24^2024020700"/>
        <s v="SPXWm312442500.U^A24^2024020700"/>
        <s v="SPXWm312442750.U^A24^2024020700"/>
        <s v="SPXWm312443000.U^A24^2024020700"/>
        <s v="SPXWm312443500.U^A24^2024020700"/>
        <s v="SPXWm312443750.U^A24^2024020700"/>
        <s v="SPXWm312444000.U^A24^2024020700"/>
        <s v="SPXWm312445750.U^A24^2024020700"/>
        <s v="SPXWn022442750.U^B24^2024021100"/>
        <s v="SPXWn162425000.U"/>
        <s v="SPXWn162426000.U"/>
        <s v="SPXWn162427250.U"/>
        <s v="SPXWn162427500.U"/>
        <s v="SPXWn162429500.U"/>
        <s v="SPXWn162431000.U"/>
        <s v="SPXWn162431500.U"/>
        <s v="SPXWn162432000.U"/>
        <s v="SPXWn162432750.U"/>
        <s v="SPXWn162433000.U"/>
        <s v="SPXWn162434000.U"/>
        <s v="SPXWn162434250.U"/>
        <s v="SPXWn162435000.U"/>
        <s v="SPXWn162435500.U"/>
        <s v="SPXWn162435750.U"/>
        <s v="SPXWn162436000.U"/>
        <s v="SPXWn162436250.U"/>
        <s v="SPXWn162436500.U"/>
        <s v="SPXWn162436750.U"/>
        <s v="SPXWn162437000.U"/>
        <s v="SPXWn162437250.U"/>
        <s v="SPXWn162437500.U"/>
        <s v="SPXWn162439500.U"/>
        <s v="SPXWn162439750.U"/>
        <s v="SPXWn162440000.U"/>
        <s v="SPXWn162440250.U"/>
        <s v="SPXWn162440750.U"/>
        <s v="SPXWn162441000.U"/>
        <s v="SPXWn162441250.U"/>
        <s v="SPXWn162441500.U"/>
        <s v="SPXWn162441750.U"/>
        <s v="SPXWn162442000.U"/>
        <s v="SPXWn162442250.U"/>
        <s v="SPXWn162442500.U"/>
        <s v="SPXWn162443000.U"/>
        <s v="SPXWn162443250.U"/>
        <s v="SPXWn162443500.U"/>
        <s v="SPXWn162443750.U"/>
        <s v="SPXWn162444000.U"/>
        <s v="SPXWn162448000.U"/>
        <s v="SPXWn292424000.U"/>
        <s v="SPXWn292428000.U"/>
        <s v="SPXWn292429000.U"/>
        <s v="SPXWn292432000.U"/>
        <s v="SPXWn292434000.U"/>
        <s v="SPXWn292435000.U"/>
        <s v="SPXWn292435500.U"/>
        <s v="SPXWn292436000.U"/>
        <s v="SPXWn292436500.U"/>
        <s v="SPXWn292437000.U"/>
        <s v="SPXWn292437250.U"/>
        <s v="SPXWn292437500.U"/>
        <s v="SPXWn292438000.U"/>
        <s v="SPXWn292438250.U"/>
        <s v="SPXWn292438500.U"/>
        <s v="SPXWn292439000.U"/>
        <s v="SPXWn292439250.U"/>
        <s v="SPXWn292439500.U"/>
        <s v="SPXWn292440000.U"/>
        <s v="SPXWn292441000.U"/>
        <s v="SPXWn292441750.U"/>
        <s v="SPXWn292442000.U"/>
        <s v="SPXWn292442250.U"/>
        <s v="SPXWn292442750.U"/>
        <s v="SPXWn292443000.U"/>
        <s v="SPXWn292443250.U"/>
        <s v="SPXWn292443500.U"/>
        <s v="SPXWn292443750.U"/>
        <s v="SPXWn292444000.U"/>
        <s v="SPXWo152433500.U"/>
        <s v="SPXWo152437750.U"/>
        <s v="SPXWo152438250.U"/>
        <s v="SPXWo152439500.U"/>
        <s v="SPXWo152439750.U"/>
        <s v="SPXWo152440250.U"/>
        <s v="SPXWo152440500.U"/>
        <s v="SPXWo152441500.U"/>
        <s v="SPXWo152441750.U"/>
        <s v="SPXWo152443000.U"/>
        <s v="SPXWo152443250.U"/>
        <s v="SPXWo152443500.U"/>
        <s v="SPXWo152443750.U"/>
        <s v="SPXWo152444750.U"/>
        <s v="SPXWo152445000.U"/>
        <s v="SPXWo152445250.U"/>
        <s v="SPXWo152445500.U"/>
        <s v="SPXWo152445750.U"/>
        <s v="SPXWo152446750.U"/>
        <s v="SPXWo282422000.U"/>
        <s v="SPXWo282430000.U"/>
        <s v="SPXWo282431000.U"/>
        <s v="SPXWo282437250.U"/>
        <s v="SPXWo282438000.U"/>
        <s v="SPXWo282439750.U"/>
        <s v="SPXWo282440000.U"/>
        <s v="SPXWo282440250.U"/>
        <s v="SPXWo282440500.U"/>
        <s v="SPXWo282440750.U"/>
        <s v="SPXWo282441000.U"/>
        <s v="SPXWo282441250.U"/>
        <s v="SPXWo282441500.U"/>
        <s v="SPXWo282442250.U"/>
        <s v="SPXWo282442750.U"/>
        <s v="SPXWo282443000.U"/>
        <s v="SPXWo282443250.U"/>
        <s v="SPXWo282443500.U"/>
        <s v="SPXWo282443750.U"/>
        <s v="SPXWo282444000.U"/>
        <s v="SPXWo282444250.U"/>
        <s v="SPXWo282444750.U"/>
        <s v="SPXWo282445250.U"/>
        <s v="SPXWo282445500.U"/>
        <s v="SPXWo282445750.U"/>
        <s v="SPXWo282446000.U"/>
        <s v="SPXWo282446750.U"/>
        <s v="SPXWo282447000.U"/>
        <s v="SPXWo282447250.U"/>
        <s v="SPXWo282447500.U"/>
        <s v="SPXWo282448000.U"/>
        <s v="SPXWp192431500.U"/>
        <s v="SPXWp192431750.U"/>
        <s v="SPXWp192432250.U"/>
        <s v="SPXWp192432500.U"/>
        <s v="SPXWp192438000.U"/>
        <s v="SPXWp192438250.U"/>
        <s v="SPXWp192438750.U"/>
        <s v="SPXWp192439000.U"/>
        <s v="SPXWp192440750.U"/>
        <s v="SPXWp192441000.U"/>
        <s v="SPXWp192441250.U"/>
        <s v="SPXWp192441500.U"/>
        <s v="SPXWp192441750.U"/>
        <s v="SPXWp192442000.U"/>
        <s v="SPXWp192442250.U"/>
        <s v="SPXWp192444000.U"/>
        <s v="SPXWp192444250.U"/>
        <s v="SPXWp192444500.U"/>
        <s v="SPXWp192445250.U"/>
        <s v="SPXWp192445500.U"/>
        <s v="SPXWp192445750.U"/>
        <s v="SPXWp192446250.U"/>
        <s v="SPXWp192446500.U"/>
        <s v="SPXWp192446750.U"/>
        <s v="SPXWp192447000.U"/>
        <s v="SPXWp192447250.U"/>
        <s v="SPXWp192447500.U"/>
        <s v="SPXWp192447750.U"/>
        <s v="SPXWp302432500.U"/>
        <s v="SPXWp302439000.U"/>
        <s v="SPXWp302442000.U"/>
        <s v="SPXWp302442250.U"/>
        <s v="SPXWp302445750.U"/>
        <s v="SPXWp302446000.U"/>
        <s v="SPXWp302447750.U"/>
        <s v="SPXWq312440500.U"/>
        <s v="SPXWq312440750.U"/>
        <s v="SPXWq312441500.U"/>
        <s v="SPXWq312443000.U"/>
        <s v="SPXWq312443250.U"/>
        <s v="SPXWq312443500.U"/>
        <s v="SPXWq312445500.U"/>
        <s v="SPXWq312445750.U"/>
        <s v="SPXWq312447500.U"/>
        <s v="SPY"/>
        <s v="SPYA192443000.U^A24^2024012800"/>
        <s v="SPYA192448000.U^A24^2024012800"/>
        <s v="SPYA192448500.U^A24^2024012800"/>
        <s v="SPYC152449000.U"/>
        <s v="SPYC152449500.U"/>
        <s v="SPYC152449900.U"/>
        <s v="SPYC152450000.U"/>
        <s v="SPYF212451500.U"/>
        <s v="SPYM192441000.U^A24^2024012800"/>
        <s v="SPYM192441500.U^A24^2024012800"/>
        <s v="SPYM192442000.U^A24^2024012800"/>
        <s v="SPYM192443000.U^A24^2024012800"/>
        <s v="SPYO152444700.U"/>
        <s v="SPYO152445300.U"/>
        <s v="SPYO152445700.U"/>
        <s v="SPYO152445800.U"/>
        <s v="SPYO152445900.U"/>
        <s v="SPYO152446000.U"/>
        <s v="SPYR212442500.U"/>
        <s v="SRPT.O"/>
        <s v="SSNC.O"/>
        <s v="STEM.K"/>
        <s v="STZ"/>
        <s v="SU"/>
        <s v="SUA192403500.U^A24^2024012800"/>
        <s v="SUM192402600.U^A24^2024012800"/>
        <s v="SWAV.O"/>
        <s v="SWN"/>
        <s v="SYK"/>
        <s v="SYKC152432000.U"/>
        <s v="SYKO152428000.U"/>
        <s v="T"/>
        <s v="TAP"/>
        <s v="TD192401800.U"/>
        <s v="TENB.O"/>
        <s v="TER.O"/>
        <s v="TEVA.K"/>
        <s v="TFC"/>
        <s v="TFCC152404000.U"/>
        <s v="TFCO152403250.U"/>
        <s v="TGT"/>
        <s v="TGTC152415500.U"/>
        <s v="TGTC152416000.U"/>
        <s v="TGTO152412500.U"/>
        <s v="TGTO152413000.U"/>
        <s v="THC"/>
        <s v="THO"/>
        <s v="TJX"/>
        <s v="TJXA192410000.U^A24^2024012800"/>
        <s v="TJXD192410000.U"/>
        <s v="TJXM192408000.U^A24^2024012800"/>
        <s v="TJXP192408500.U"/>
        <s v="TMDX.O"/>
        <s v="TMO"/>
        <s v="TMOC152458000.U"/>
        <s v="TMOO152449000.U"/>
        <s v="TMUS.O"/>
        <s v="TMUSA192417000.U^A24^2024012800"/>
        <s v="TMUSE172417500.U"/>
        <s v="TMUSM192413000.U^A24^2024012800"/>
        <s v="TMUSQ172414500.U"/>
        <s v="TNL"/>
        <s v="TP192401500.U"/>
        <s v="TPIC.O"/>
        <s v="TRGPA192410000.U^A24^2024012800"/>
        <s v="TSCO.O"/>
        <s v="TSCOA192426000.U^A24^2024012800"/>
        <s v="TSCOM192420000.U^A24^2024012800"/>
        <s v="TSLA.O"/>
        <s v="TSLAA192425000.U^A24^2024012800"/>
        <s v="TSLAA192432500.U^A24^2024012800"/>
        <s v="TSLAC152431000.U"/>
        <s v="TSLAM192414000.U^A24^2024012800"/>
        <s v="TSLAM192421000.U^A24^2024012800"/>
        <s v="TSLAO152423000.U"/>
        <s v="TSN"/>
        <s v="TSTXX.O"/>
        <s v="TTEK.O"/>
        <s v="TUH24"/>
        <s v="TVTX.O"/>
        <s v="TW.O"/>
        <s v="TWLO.K"/>
        <s v="TXN.O"/>
        <s v="TXNA192419500.U^A24^2024012800"/>
        <s v="TXNC152418500.U"/>
        <s v="TXNM192414500.U^A24^2024012800"/>
        <s v="TXNO152415500.U"/>
        <s v="TXRH.O"/>
        <s v="TYH24"/>
        <s v="TYL"/>
        <s v="UBER.K"/>
        <s v="UBERC152407000.U"/>
        <s v="UBERO152405750.U"/>
        <s v="ULTA.O"/>
        <s v="ULTAA192452000.U^A24^2024012800"/>
        <s v="ULTAM192440000.U^A24^2024012800"/>
        <s v="UNH"/>
        <s v="UNHC152456000.U"/>
        <s v="UNHO152449000.U"/>
        <s v="UNP"/>
        <s v="UNPC152426000.U"/>
        <s v="UNPO152422500.U"/>
        <s v="UPS"/>
        <s v="UPSD192417500.U"/>
        <s v="UPSP192414500.U"/>
        <s v="URI"/>
        <s v="URIA192454000.U^A24^2024012800"/>
        <s v="URIM192437000.U^A24^2024012800"/>
        <s v="USB"/>
        <s v="USBC152404750.U"/>
        <s v="USBO152404000.U"/>
        <s v="UTZ"/>
        <s v="V"/>
        <s v="VC152428000.U"/>
        <s v="VF212429000.U"/>
        <s v="VLO"/>
        <s v="VLOC152415000.U"/>
        <s v="VLOO152412500.U"/>
        <s v="VO152424500.U"/>
        <s v="VR212422000.U"/>
        <s v="VRDN.O"/>
        <s v="VRNS.O"/>
        <s v="VRTM192402250.U^A24^2024012800"/>
        <s v="VRTX.O"/>
        <s v="VRTXA192443000.U^A24^2024012800"/>
        <s v="VRTXD192445000.U"/>
        <s v="VRTXD192446000.U"/>
        <s v="VRTXM192430000.U^A24^2024012800"/>
        <s v="VRTXP192437000.U"/>
        <s v="VRTXP192438000.U"/>
        <s v="VSAT.O"/>
        <s v="VSCO.K"/>
        <s v="VXF4^2"/>
        <s v="VXG4"/>
        <s v="VZ"/>
        <s v="VZD192404100.U"/>
        <s v="VZIO.K"/>
        <s v="VZP192403400.U"/>
        <s v="WAFD.O"/>
        <s v="WAL"/>
        <s v="WBD.O"/>
        <s v="WBDM162600750.U"/>
        <s v="WBDM172500750.U"/>
        <s v="WBDM172501000.U"/>
        <s v="WFC"/>
        <s v="WFCA192405000.U^A24^2024012800"/>
        <s v="WFCC152405500.U"/>
        <s v="WFCF212405750.U"/>
        <s v="WFCM192403750.U^A24^2024012800"/>
        <s v="WFCO152404750.U"/>
        <s v="WFCR212404000.U"/>
        <s v="WHR"/>
        <s v="WK"/>
        <s v="WMBA192403900.U^A24^2024012800"/>
        <s v="WMT"/>
        <s v="WMTC152416500.U"/>
        <s v="WMTO152415000.U"/>
        <s v="WOLF.K"/>
        <s v="WOW"/>
        <s v="WRK"/>
        <s v="WT"/>
        <s v="WWW"/>
        <s v="WYNN.O"/>
        <s v="WYNNA192412500.U^A24^2024012800"/>
        <s v="WYNNM192409000.U^A24^2024012800"/>
        <s v="X"/>
        <s v="XLE"/>
        <s v="XLEC152408800.U"/>
        <s v="XLEO152407600.U"/>
        <s v="XLF"/>
        <s v="XLFF212403800.U"/>
        <s v="XLFF212403900.U"/>
        <s v="XLFF212404000.U"/>
        <s v="XLFO152403200.U"/>
        <s v="XLFO152403300.U"/>
        <s v="XLFO152403400.U"/>
        <s v="XLFO152403500.U"/>
        <s v="XLFR212403200.U"/>
        <s v="XLFR212403300.U"/>
        <s v="XMTR.O"/>
        <s v="XOM"/>
        <s v="XOMC152411000.U"/>
        <s v="XOMC152411500.U"/>
        <s v="XOMO152409000.U"/>
        <s v="XOMO152409500.U"/>
        <s v="YUM"/>
        <s v="YUMA192414500.U^A24^2024012800"/>
        <s v="YUMM192412500.U^A24^2024012800"/>
        <s v="ZETA.K"/>
        <s v="ZI.O"/>
        <s v="ZIA192403750.U^A24^2024012800"/>
        <s v="ZION.O"/>
        <s v="ZM.O"/>
        <s v="ZS.O"/>
        <m/>
      </sharedItems>
    </cacheField>
    <cacheField name="OCC Code" numFmtId="0">
      <sharedItems containsBlank="1" count="1018">
        <s v="AAL250117P00005000"/>
        <s v="AAPL240119C00205000"/>
        <s v="AAPL240119C00210000"/>
        <s v="AAPL240119P00155000"/>
        <s v="AAPL240119P00165000"/>
        <s v="AAPL240315C00215000"/>
        <s v="AAPL240315P00185000"/>
        <s v="ABBV240315C00165000"/>
        <s v="ABBV240315P00145000"/>
        <s v="ABNB240119C00180000"/>
        <s v="ABNB240119P00110000"/>
        <s v="ABNB240315C00170000"/>
        <s v="ABNB240315P00130000"/>
        <s v="ABT240315C00115000"/>
        <s v="ABT240315P00100000"/>
        <s v="ABT240315P00105000"/>
        <s v="ACN240119C00360000"/>
        <s v="ACN240119P00275000"/>
        <s v="ACN240315C00365000"/>
        <s v="ACN240315P00325000"/>
        <s v="ADBE240119C00440000"/>
        <s v="ADBE240119C00550000"/>
        <s v="ADBE240119P00300000"/>
        <s v="ADBE240119P00390000"/>
        <s v="ADBE240315C00670000"/>
        <s v="ADBE240315C00680000"/>
        <s v="ADBE240315P00550000"/>
        <s v="ADBE240315P00560000"/>
        <s v="ADI240119C00220000"/>
        <s v="ADI240119P00155000"/>
        <s v="ADI240315C00220000"/>
        <s v="ADI240315P00185000"/>
        <s v="ADP240119C00250000"/>
        <s v="ADP240119P00190000"/>
        <s v="ADP240517C00260000"/>
        <s v="ADP240517P00220000"/>
        <s v="ADSK240419C00270000"/>
        <s v="ADSK240419P00220000"/>
        <s v="AEP240216C00087500"/>
        <s v="AEP240216P00080000"/>
        <s v="AEP240517C00090000"/>
        <s v="AEP240517P00075000"/>
        <s v="ALB240119C00310000"/>
        <s v="AMAT240119C00150000"/>
        <s v="AMAT240119P00097500"/>
        <s v="AMAT240315C00180000"/>
        <s v="AMAT240315C00185000"/>
        <s v="AMAT240315P00150000"/>
        <s v="AMD240119C00135000"/>
        <s v="AMD240119C00170000"/>
        <s v="AMD240119P00080000"/>
        <s v="AMD240119P00105000"/>
        <s v="AMD240315C00165000"/>
        <s v="AMD240315P00125000"/>
        <s v="AMGN240119C00270000"/>
        <s v="AMGN240119P00205000"/>
        <s v="AMGN240419C00305000"/>
        <s v="AMGN240419P00255000"/>
        <s v="AMT240419C00240000"/>
        <s v="AMT240419P00195000"/>
        <s v="AMZN240119C00137500"/>
        <s v="AMZN240119C00165750"/>
        <s v="AMZN240119P00093000"/>
        <s v="AMZN240119P00125000"/>
        <s v="AMZN240315C00175000"/>
        <s v="AMZN240315P00140000"/>
        <s v="APO240119C00090000"/>
        <s v="APO240119P00065000"/>
        <s v="APTV240119C00125000"/>
        <s v="ASML240119C00820000"/>
        <s v="ASML240119P00560000"/>
        <s v="ASO240119C00075000"/>
        <s v="ASO240119P00050000"/>
        <s v="AVGO240119P00540000"/>
        <s v="AVGO240119P00710000"/>
        <s v="AVGO240315C01230000"/>
        <s v="AVGO240315C01270000"/>
        <s v="AVGO240315C01280000"/>
        <s v="AVGO240315P01000000"/>
        <s v="AVGO240315P01040000"/>
        <s v="AXP240119C00200000"/>
        <s v="AXP240119P00155000"/>
        <s v="AXP240119P00160000"/>
        <s v="AXP240315C00200000"/>
        <s v="AXP240315P00175000"/>
        <s v="AXP240621C00220000"/>
        <s v="AXP240621P00160000"/>
        <s v="AZN240119C00090000"/>
        <s v="AZN240119P00067500"/>
        <s v="AZO240119C02850000"/>
        <s v="AZO240119P02290000"/>
        <s v="AZO240315C02900000"/>
        <s v="AZO240315P02490000"/>
        <s v="BA240315C00295000"/>
        <s v="BA240315P00245000"/>
        <s v="BAC240119P00020000"/>
        <s v="BAC240315C00037000"/>
        <s v="BAC240315P00031000"/>
        <s v="BAC240621C00037000"/>
        <s v="BAC240621P00028000"/>
        <s v="BBY240119C00092500"/>
        <s v="BBY240119P00070000"/>
        <s v="BILL240119C00210000"/>
        <s v="BKNG240119C03300000"/>
        <s v="BKNG240119C03750000"/>
        <s v="BKNG240119P02350000"/>
        <s v="BKNG240119P02920000"/>
        <s v="BKR240119C00042000"/>
        <s v="BLDR240119P00060000"/>
        <s v="BLDR240119P00070000"/>
        <s v="BLDR240119P00090000"/>
        <s v="BLDR240119P00095000"/>
        <s v="BLDR240119P00100000"/>
        <s v="BLK240419C00880000"/>
        <s v="BLK240419P00750000"/>
        <s v="BMY240315C00057500"/>
        <s v="BMY240315P00048000"/>
        <s v="BRKB240315C00380000"/>
        <s v="BRKB240315P00345000"/>
        <s v="BRKB240621C00400000"/>
        <s v="BRKB240621P00320000"/>
        <s v="BX240119C00110000"/>
        <s v="BX240119P00080000"/>
        <s v="BX240315C00145000"/>
        <s v="BX240315P00120000"/>
        <s v="C240315C00055000"/>
        <s v="C240315P00047000"/>
        <s v="CARR240315C00065000"/>
        <s v="CARR240315P00052500"/>
        <s v="CAT240315C00320000"/>
        <s v="CAT240315C00330000"/>
        <s v="CAT240315P00270000"/>
        <s v="CAT240315P00280000"/>
        <s v="CCK240119P00080000"/>
        <s v="CCL240119C00024000"/>
        <s v="CCL240119C00026000"/>
        <s v="CCL240119P00015000"/>
        <s v="CCL240119P00016000"/>
        <s v="CDNS240119C00250000"/>
        <s v="CDNS240119P00185000"/>
        <s v="CI240315C00330000"/>
        <s v="CI240315P00280000"/>
        <s v="CMCSA240119C00047500"/>
        <s v="CMCSA240119P00035000"/>
        <s v="CMCSA240315C00050000"/>
        <s v="CMCSA240315P00042500"/>
        <s v="CMG240119C02150000"/>
        <s v="CMG240119P01700000"/>
        <s v="COF240315C00145000"/>
        <s v="COF240315P00120000"/>
        <s v="COP240315C00130000"/>
        <s v="COP240315P00110000"/>
        <s v="COST240119C00575000"/>
        <s v="COST240119P00435000"/>
        <s v="COST240419C00715000"/>
        <s v="COST240419P00610000"/>
        <s v="CRM240119C00260000"/>
        <s v="CRM240119P00185000"/>
        <s v="CRM240315C00290000"/>
        <s v="CRM240315P00250000"/>
        <s v="CROX240119C00170000"/>
        <s v="CSCO240119C00055000"/>
        <s v="CSCO240119C00057500"/>
        <s v="CSCO240119P00040000"/>
        <s v="CSCO240119P00045000"/>
        <s v="CSCO240315C00055000"/>
        <s v="CSCO240315P00047500"/>
        <s v="CSX240119C00037500"/>
        <s v="CSX240119P00027500"/>
        <s v="CTRA240119C00033000"/>
        <s v="CVE240119C00021000"/>
        <s v="CVE240119P00014000"/>
        <s v="CVNA240119P00020000"/>
        <s v="CVNA240119P00027500"/>
        <s v="CVNA240119P00045000"/>
        <s v="CVNA240119P00050000"/>
        <s v="CVS240315C00082500"/>
        <s v="CVS240315C00085000"/>
        <s v="CVS240315P00070000"/>
        <s v="CVS240315P00072500"/>
        <s v="CVX240315C00155000"/>
        <s v="CVX240315C00165000"/>
        <s v="CVX240315P00130000"/>
        <s v="CVX240315P00140000"/>
        <s v="CZR240119C00075000"/>
        <s v="CZR240119P00049000"/>
        <s v="DE240315C00430000"/>
        <s v="DE240315C00440000"/>
        <s v="DE240315P00370000"/>
        <s v="DELL240119C00065000"/>
        <s v="DELL240119P00047500"/>
        <s v="DHI240119C00150000"/>
        <s v="DHI240119P00115000"/>
        <s v="DHI240216P00105000"/>
        <s v="DHI240517C00175000"/>
        <s v="DHI240517P00135000"/>
        <s v="DHR240315C00250000"/>
        <s v="DHR240315C00260000"/>
        <s v="DHR240315P00210000"/>
        <s v="DHR240315P00220000"/>
        <s v="DIS240315C00105000"/>
        <s v="DIS240315P00085000"/>
        <s v="DM240119P00002000"/>
        <s v="DPZ240119C00460000"/>
        <s v="DPZ240119P00360000"/>
        <s v="DRI240119C00185000"/>
        <s v="DRI240119P00150000"/>
        <s v="DUK240216C00105000"/>
        <s v="DUK240216P00095000"/>
        <s v="DUK240419C00105000"/>
        <s v="DUK240419P00090000"/>
        <s v="EBAY240119C00050000"/>
        <s v="EBAY240119P00040000"/>
        <s v="EL240216C00170000"/>
        <s v="EL240216P00130000"/>
        <s v="ELV240315C00510000"/>
        <s v="ELV240315P00440000"/>
        <s v="EME240119C00250000"/>
        <s v="ENTG240119P00095000"/>
        <s v="EOG240119C00151700"/>
        <s v="EOG240119C00152700"/>
        <s v="EOG240315C00135000"/>
        <s v="EOG240315P00113500"/>
        <s v="EQIX240315C00880000"/>
        <s v="EQIX240315P00760000"/>
        <s v="ETN240419C00260000"/>
        <s v="ETN240419C00270000"/>
        <s v="ETN240419P00220000"/>
        <s v="EXPE240119C00135000"/>
        <s v="EXPE240119P00100000"/>
        <s v="F240119C00015000"/>
        <s v="F240119C00018000"/>
        <s v="F240119P00011350"/>
        <s v="FCX240315C00049000"/>
        <s v="FCX240315P00039000"/>
        <s v="FI240119C00145000"/>
        <s v="FI240119P00105000"/>
        <s v="FTNT240315C00070000"/>
        <s v="FTNT240315P00055000"/>
        <s v="GE240315C00140000"/>
        <s v="GE240315P00115000"/>
        <s v="GE240315P00120000"/>
        <s v="GILD240119C00092500"/>
        <s v="GILD240119P00070000"/>
        <s v="GILD240315C00085000"/>
        <s v="GILD240315C00087500"/>
        <s v="GILD240315C00090000"/>
        <s v="GILD240315P00072500"/>
        <s v="GILD240315P00075000"/>
        <s v="GILD240315P00077500"/>
        <s v="GM240119C00044000"/>
        <s v="GM240119P00033000"/>
        <s v="GM240315C00040000"/>
        <s v="GM240315C00041000"/>
        <s v="GM240315P00033000"/>
        <s v="GNRC240119C00200000"/>
        <s v="GOOG240119C00135000"/>
        <s v="GOOG240119P00096000"/>
        <s v="GOOG240315C00155000"/>
        <s v="GOOG240315C00160000"/>
        <s v="GOOG240315P00130000"/>
        <s v="GOOGL240119C00135000"/>
        <s v="GOOGL240119P00096000"/>
        <s v="GOOGL240315C00155000"/>
        <s v="GOOGL240315P00130000"/>
        <s v="GPC240216C00175000"/>
        <s v="GPC240216P00145000"/>
        <s v="GRMN240119P00095000"/>
        <s v="GS240315C00415000"/>
        <s v="GS240315P00360000"/>
        <s v="HAL240119C00041000"/>
        <s v="HAL240119C00045000"/>
        <s v="HAL240119C00047000"/>
        <s v="HAL240119P00028000"/>
        <s v="HAL240119P00031000"/>
        <s v="HAL240119P00033000"/>
        <s v="HCA240315C00295000"/>
        <s v="HCA240315P00250000"/>
        <s v="HD240119C00370000"/>
        <s v="HD240119P00300000"/>
        <s v="HD240315C00380000"/>
        <s v="HD240315P00335000"/>
        <s v="HLT240119C00175000"/>
        <s v="HLT240119P00140000"/>
        <s v="HON240119C00230000"/>
        <s v="HON240119P00180000"/>
        <s v="HON240315C00220000"/>
        <s v="HON240315P00195000"/>
        <s v="HPQ240119C00036000"/>
        <s v="IBM240315C00170000"/>
        <s v="IBM240315P00150000"/>
        <s v="ICLR240119P00230000"/>
        <s v="INTC240119C00039000"/>
        <s v="INTC240119P00026000"/>
        <s v="INTC240315C00050000"/>
        <s v="INTC240315C00055000"/>
        <s v="INTC240315P00040000"/>
        <s v="INTC240315P00042000"/>
        <s v="INTU240119C00550000"/>
        <s v="INTU240119P00370000"/>
        <s v="INTU240419C00680000"/>
        <s v="INTU240419C00700000"/>
        <s v="INTU240419P00550000"/>
        <s v="INTU240419P00570000"/>
        <s v="INTU240419P00580000"/>
        <s v="ISRG240119C00376670"/>
        <s v="ISRG240119P00266670"/>
        <s v="ISRG240315C00370000"/>
        <s v="ISRG240315C00375000"/>
        <s v="ISRG240315P00300000"/>
        <s v="ISRG240315P00305000"/>
        <s v="ITW240315C00280000"/>
        <s v="ITW240315P00250000"/>
        <s v="IWM240315C00219000"/>
        <s v="IWM240315P00175000"/>
        <s v="IWM240315P00191000"/>
        <s v="IWM240328C00220000"/>
        <s v="IWM240328P00175000"/>
        <s v="IWM240328P00176000"/>
        <s v="IWM240328P00177000"/>
        <s v="IWM240328P00191000"/>
        <s v="IWM240328P00192000"/>
        <s v="IWM240328P00193000"/>
        <s v="JD240119C00050000"/>
        <s v="JD240119P00031260"/>
        <s v="JNJ240315C00165000"/>
        <s v="JNJ240315P00145000"/>
        <s v="JNJ240315P00150000"/>
        <s v="JPM240315C00180000"/>
        <s v="JPM240315P00160000"/>
        <s v="JPM240621C00180000"/>
        <s v="JPM240621P00140000"/>
        <s v="KLAC240315C00660000"/>
        <s v="KLAC240315P00530000"/>
        <s v="KLAC240315P00540000"/>
        <s v="KMX240119C00105000"/>
        <s v="KMX240119P00075000"/>
        <s v="KO240315C00062500"/>
        <s v="KO240315P00055000"/>
        <s v="LEN240119C00150000"/>
        <s v="LEN240119P00115000"/>
        <s v="LIN240419C00445000"/>
        <s v="LIN240419P00385000"/>
        <s v="LIN240419P00390000"/>
        <s v="LKQ240216C00062500"/>
        <s v="LKQ240216P00047500"/>
        <s v="LLY240216C00660000"/>
        <s v="LLY240216P00550000"/>
        <s v="LLY240315C00650000"/>
        <s v="LLY240315P00520000"/>
        <s v="LLY240315P00530000"/>
        <s v="LMT240315C00475000"/>
        <s v="LMT240315P00425000"/>
        <s v="LOW240119C00250000"/>
        <s v="LOW240119P00200000"/>
        <s v="LOW240419C00250000"/>
        <s v="LOW240419P00210000"/>
        <s v="LRCX240119C00670000"/>
        <s v="LRCX240119P00440000"/>
        <s v="LRCX240315C00860000"/>
        <s v="LRCX240315C00885000"/>
        <s v="LRCX240315C00900000"/>
        <s v="LRCX240315P00695000"/>
        <s v="LRCX240315P00715000"/>
        <s v="LRCX240315P00725000"/>
        <s v="LULU240315C00540000"/>
        <s v="LULU240315P00460000"/>
        <s v="LVS240119C00070000"/>
        <s v="LVS240119P00052500"/>
        <s v="MA240315C00460000"/>
        <s v="MA240315P00405000"/>
        <s v="MA240621C00480000"/>
        <s v="MA240621P00360000"/>
        <s v="MAR240119C00220000"/>
        <s v="MAR240119C00240000"/>
        <s v="MAR240119P00160000"/>
        <s v="MAR240119P00190000"/>
        <s v="MAR240315C00240000"/>
        <s v="MAR240315P00200000"/>
        <s v="MAR240315P00210000"/>
        <s v="MCD240119C00315000"/>
        <s v="MCD240119P00270000"/>
        <s v="MCD240315C00310000"/>
        <s v="MCD240315P00280000"/>
        <s v="MCHP240119C00110000"/>
        <s v="MCK240216C00480000"/>
        <s v="MCK240216P00420000"/>
        <s v="MDB240119C00570000"/>
        <s v="MDB240119P00330000"/>
        <s v="MDLZ240119C00090000"/>
        <s v="MDLZ240119P00070000"/>
        <s v="MDLZ240315C00075000"/>
        <s v="MDLZ240315P00067500"/>
        <s v="MDT240315C00087500"/>
        <s v="MDT240315P00077500"/>
        <s v="MELI240119C01740000"/>
        <s v="MELI240119P01060000"/>
        <s v="MET240315C00072500"/>
        <s v="MET240315P00062500"/>
        <s v="META240119C00310000"/>
        <s v="META240119P00200000"/>
        <s v="META240315C00405000"/>
        <s v="META240315P00320000"/>
        <s v="MGM240119C00055000"/>
        <s v="MGM240119P00041000"/>
        <s v="MMC240419C00200000"/>
        <s v="MMC240419P00175000"/>
        <s v="MMM250117P00070000"/>
        <s v="MNST240119C00070000"/>
        <s v="MNST240119P00052500"/>
        <s v="MPC240119C00135000"/>
        <s v="MPC240119P00100000"/>
        <s v="MPC240315C00170000"/>
        <s v="MPC240315P00140000"/>
        <s v="MRK240315C00115000"/>
        <s v="MRK240315P00100000"/>
        <s v="MS240315C00100000"/>
        <s v="MS240315P00085000"/>
        <s v="MS240315P00087500"/>
        <s v="MS240621C00110000"/>
        <s v="MS240621P00082500"/>
        <s v="MSFT240119C00370000"/>
        <s v="MSFT240119C00385000"/>
        <s v="MSFT240119P00275000"/>
        <s v="MSFT240119P00295000"/>
        <s v="MSFT240315C00410000"/>
        <s v="MSFT240315P00350000"/>
        <s v="MTCH240119C00055000"/>
        <s v="MTCH240119C00060000"/>
        <s v="MTCH240119P00035000"/>
        <s v="MU240119C00077500"/>
        <s v="MU240119C00080000"/>
        <s v="MU240119P00052500"/>
        <s v="NEE240315C00067500"/>
        <s v="NEE240315P00057500"/>
        <s v="NEM240315C00047500"/>
        <s v="NEM240315P00037500"/>
        <s v="NFLX240119C00450000"/>
        <s v="NFLX240119P00290000"/>
        <s v="NFLX240315C00535000"/>
        <s v="NFLX240315C00560000"/>
        <s v="NFLX240315C00570000"/>
        <s v="NFLX240315P00425000"/>
        <s v="NFLX240315P00450000"/>
        <s v="NFLX240315P00455000"/>
        <s v="NKE240119C00130000"/>
        <s v="NKE240119P00097500"/>
        <s v="NKE240315C00135000"/>
        <s v="NKE240315P00115000"/>
        <s v="NOW240119C00690000"/>
        <s v="NOW240119C00700000"/>
        <s v="NOW240119P00490000"/>
        <s v="NOW240119P00500000"/>
        <s v="NOW240315C00790000"/>
        <s v="NOW240315P00650000"/>
        <s v="NSC240315C00250000"/>
        <s v="NSC240315P00220000"/>
        <s v="NTAP240119C00090000"/>
        <s v="NTAP240119P00067500"/>
        <s v="NVDA240119C00405000"/>
        <s v="NVDA240119P00240000"/>
        <s v="NVDA240315C00580000"/>
        <s v="NVDA240315C00585000"/>
        <s v="NVDA240315P00445000"/>
        <s v="NVDA240315P00450000"/>
        <s v="NXPI240315C00260000"/>
        <s v="NXPI240315P00210000"/>
        <s v="OPEN240119P00004000"/>
        <s v="OPEN240119P00004500"/>
        <s v="OPEN240216P00004000"/>
        <s v="ORCL240119C00125000"/>
        <s v="ORCL240119P00097500"/>
        <s v="ORCL240315C00115000"/>
        <s v="ORCL240315C00120000"/>
        <s v="ORCL240315P00097500"/>
        <s v="ORLY240119C01060000"/>
        <s v="ORLY240119C01120000"/>
        <s v="ORLY240119P00860000"/>
        <s v="ORLY240119P00870000"/>
        <s v="ORLY240216C01020000"/>
        <s v="ORLY240216P00900000"/>
        <s v="PANW240119C00253330"/>
        <s v="PANW240119P00170000"/>
        <s v="PANW240315C00350000"/>
        <s v="PANW240315P00280000"/>
        <s v="PAYX240315C00140000"/>
        <s v="PAYX240315P00120000"/>
        <s v="PDD240119C00095000"/>
        <s v="PDD240119P00050000"/>
        <s v="PEP240119C00220000"/>
        <s v="PEP240315C00180000"/>
        <s v="PEP240315P00160000"/>
        <s v="PFE240315C00031000"/>
        <s v="PFE240315P00025000"/>
        <s v="PFE240621C00030000"/>
        <s v="PFE240621C00035000"/>
        <s v="PG240216C00155000"/>
        <s v="PG240216P00140000"/>
        <s v="PG240315C00155000"/>
        <s v="PG240315P00140000"/>
        <s v="PGR240517C00180000"/>
        <s v="PGR240517P00145000"/>
        <s v="PH240517C00520000"/>
        <s v="PH240517P00420000"/>
        <s v="PHM240119C00100000"/>
        <s v="PHM240119P00077500"/>
        <s v="PLD240517C00150000"/>
        <s v="PLD240517P00120000"/>
        <s v="PM240315C00100000"/>
        <s v="PM240315P00090000"/>
        <s v="PNC240315C00170000"/>
        <s v="PNC240315P00140000"/>
        <s v="PNC240315P00145000"/>
        <s v="POOL240119C00460000"/>
        <s v="POOL240119P00350000"/>
        <s v="PSA240315C00320000"/>
        <s v="PSA240315C00330000"/>
        <s v="PSA240315P00280000"/>
        <s v="PYPL240119C00090000"/>
        <s v="PYPL240119P00060000"/>
        <s v="QCOM240119C00135000"/>
        <s v="QCOM240119P00090000"/>
        <s v="QCOM240315C00160000"/>
        <s v="QCOM240315P00130000"/>
        <s v="QQQ240119C00364780"/>
        <s v="QQQ240119C00369780"/>
        <s v="QQQ240119C00374780"/>
        <s v="QQQ240119C00379780"/>
        <s v="QQQ240119C00401780"/>
        <s v="QQQ240119C00416780"/>
        <s v="QQQ240119P00289780"/>
        <s v="QQQ240119P00324780"/>
        <s v="QQQ240119P00344780"/>
        <s v="QQQ240119P00401780"/>
        <s v="RCL240119C00130000"/>
        <s v="RCL240119P00092500"/>
        <s v="REGN240119C00930000"/>
        <s v="REGN240119P00670000"/>
        <s v="REGN240517C00970000"/>
        <s v="REGN240517P00780000"/>
        <s v="ROST240119C00130000"/>
        <s v="ROST240119P00105000"/>
        <s v="RRC240119C00037000"/>
        <s v="RRC240119P00024000"/>
        <s v="RTX240419C00090000"/>
        <s v="RTX240419P00075000"/>
        <s v="SBUX240119C00115000"/>
        <s v="SBUX240119C00125000"/>
        <s v="SBUX240119P00092500"/>
        <s v="SBUX240119P00095000"/>
        <s v="SBUX240315C00105000"/>
        <s v="SBUX240315P00090000"/>
        <s v="SCHW240315C00077500"/>
        <s v="SCHW240315P00062500"/>
        <s v="SCHW240315P00065000"/>
        <s v="SCHW240621C00087500"/>
        <s v="SCHW240621P00060000"/>
        <s v="SEDG240119C00350000"/>
        <s v="SLB240119C00060000"/>
        <s v="SLB240119C00070000"/>
        <s v="SLB240119P00042500"/>
        <s v="SLB240315C00060000"/>
        <s v="SLB240315P00047500"/>
        <s v="SNOW240119C00240000"/>
        <s v="SNOW240119P00145000"/>
        <s v="SNPS240119C00460000"/>
        <s v="SNPS240119P00330000"/>
        <s v="SNPS240315C00620000"/>
        <s v="SNPS240315P00520000"/>
        <s v="SPGI240517C00480000"/>
        <s v="SPGI240517P00410000"/>
        <s v="SPGI240621C00510000"/>
        <s v="SPGI240621P00380000"/>
        <s v="SPX240119P03000000"/>
        <s v="SPX240119P03025000"/>
        <s v="SPX240119P03350000"/>
        <s v="SPX240119P03375000"/>
        <s v="SPX240119P03450000"/>
        <s v="SPX240119P03575000"/>
        <s v="SPX240119P03900000"/>
        <s v="SPX240119P04075000"/>
        <s v="SPX240119P04175000"/>
        <s v="SPX240119P04275000"/>
        <s v="SPX240216P03900000"/>
        <s v="SPX240315C04400000"/>
        <s v="SPX240315C04600000"/>
        <s v="SPX240315C04700000"/>
        <s v="SPX240315C04800000"/>
        <s v="SPX240315C04900000"/>
        <s v="SPX240315C05000000"/>
        <s v="SPX240315C05100000"/>
        <s v="SPX240315C05200000"/>
        <s v="SPX240315C05300000"/>
        <s v="SPX240315P02500000"/>
        <s v="SPX240315P02600000"/>
        <s v="SPX240315P02700000"/>
        <s v="SPX240315P02800000"/>
        <s v="SPX240315P02900000"/>
        <s v="SPX240315P03000000"/>
        <s v="SPX240315P03100000"/>
        <s v="SPX240315P03200000"/>
        <s v="SPX240315P03300000"/>
        <s v="SPX240315P03400000"/>
        <s v="SPX240315P03500000"/>
        <s v="SPX240315P03600000"/>
        <s v="SPX240315P03700000"/>
        <s v="SPX240315P03800000"/>
        <s v="SPX240315P03900000"/>
        <s v="SPX240315P04000000"/>
        <s v="SPX240315P04075000"/>
        <s v="SPX240315P04100000"/>
        <s v="SPX240315P04200000"/>
        <s v="SPX240315P04275000"/>
        <s v="SPX240315P04300000"/>
        <s v="SPX240315P04325000"/>
        <s v="SPX240315P04375000"/>
        <s v="SPX240315P04400000"/>
        <s v="SPX240315P04475000"/>
        <s v="SPX240315P04500000"/>
        <s v="SPX240315P04600000"/>
        <s v="SPX240419P03875000"/>
        <s v="SPX240419P03925000"/>
        <s v="SPX240419P04100000"/>
        <s v="SPX240419P04125000"/>
        <s v="SPX240419P04300000"/>
        <s v="SPX240419P04325000"/>
        <s v="SPX240419P04350000"/>
        <s v="SPX240419P04675000"/>
        <s v="SPX240621P04025000"/>
        <s v="SPX241220C04900000"/>
        <s v="SPXW240118P04620000"/>
        <s v="SPXW240119C04150000"/>
        <s v="SPXW240119C04200000"/>
        <s v="SPXW240119C04250000"/>
        <s v="SPXW240119C04275000"/>
        <s v="SPXW240119C04300000"/>
        <s v="SPXW240119C04325000"/>
        <s v="SPXW240119C04350000"/>
        <s v="SPXW240119C04375000"/>
        <s v="SPXW240119C04400000"/>
        <s v="SPXW240119C04425000"/>
        <s v="SPXW240119C04475000"/>
        <s v="SPXW240119C04500000"/>
        <s v="SPXW240119C04525000"/>
        <s v="SPXW240119C04700000"/>
        <s v="SPXW240119P02775000"/>
        <s v="SPXW240119P02975000"/>
        <s v="SPXW240119P03000000"/>
        <s v="SPXW240119P03025000"/>
        <s v="SPXW240119P03400000"/>
        <s v="SPXW240119P03600000"/>
        <s v="SPXW240119P03675000"/>
        <s v="SPXW240119P03700000"/>
        <s v="SPXW240119P03750000"/>
        <s v="SPXW240119P03775000"/>
        <s v="SPXW240119P03900000"/>
        <s v="SPXW240119P03925000"/>
        <s v="SPXW240119P04050000"/>
        <s v="SPXW240119P04075000"/>
        <s v="SPXW240119P04125000"/>
        <s v="SPXW240119P04150000"/>
        <s v="SPXW240119P04175000"/>
        <s v="SPXW240119P04200000"/>
        <s v="SPXW240119P04250000"/>
        <s v="SPXW240119P04275000"/>
        <s v="SPXW240119P04300000"/>
        <s v="SPXW240119P04325000"/>
        <s v="SPXW240119P04350000"/>
        <s v="SPXW240119P04450000"/>
        <s v="SPXW240119P04475000"/>
        <s v="SPXW240119P04500000"/>
        <s v="SPXW240119P04575000"/>
        <s v="SPXW240119P04700000"/>
        <s v="SPXW240129P04300000"/>
        <s v="SPXW240131C04100000"/>
        <s v="SPXW240131C04150000"/>
        <s v="SPXW240131C04250000"/>
        <s v="SPXW240131C04275000"/>
        <s v="SPXW240131C04300000"/>
        <s v="SPXW240131C04325000"/>
        <s v="SPXW240131C04375000"/>
        <s v="SPXW240131C04630000"/>
        <s v="SPXW240131C04650000"/>
        <s v="SPXW240131C05140000"/>
        <s v="SPXW240131C05225000"/>
        <s v="SPXW240131P02700000"/>
        <s v="SPXW240131P02800000"/>
        <s v="SPXW240131P02900000"/>
        <s v="SPXW240131P03050000"/>
        <s v="SPXW240131P03100000"/>
        <s v="SPXW240131P03300000"/>
        <s v="SPXW240131P03400000"/>
        <s v="SPXW240131P03425000"/>
        <s v="SPXW240131P03450000"/>
        <s v="SPXW240131P03475000"/>
        <s v="SPXW240131P03500000"/>
        <s v="SPXW240131P03575000"/>
        <s v="SPXW240131P03650000"/>
        <s v="SPXW240131P03675000"/>
        <s v="SPXW240131P03700000"/>
        <s v="SPXW240131P03725000"/>
        <s v="SPXW240131P03775000"/>
        <s v="SPXW240131P03800000"/>
        <s v="SPXW240131P03950000"/>
        <s v="SPXW240131P03975000"/>
        <s v="SPXW240131P04025000"/>
        <s v="SPXW240131P04075000"/>
        <s v="SPXW240131P04100000"/>
        <s v="SPXW240131P04150000"/>
        <s v="SPXW240131P04200000"/>
        <s v="SPXW240131P04250000"/>
        <s v="SPXW240131P04275000"/>
        <s v="SPXW240131P04300000"/>
        <s v="SPXW240131P04350000"/>
        <s v="SPXW240131P04375000"/>
        <s v="SPXW240131P04400000"/>
        <s v="SPXW240131P04575000"/>
        <s v="SPXW240202P04275000"/>
        <s v="SPXW240216C04100000"/>
        <s v="SPXW240216C04175000"/>
        <s v="SPXW240216C04200000"/>
        <s v="SPXW240216C04250000"/>
        <s v="SPXW240216C04275000"/>
        <s v="SPXW240216C04325000"/>
        <s v="SPXW240216C04350000"/>
        <s v="SPXW240216C04525000"/>
        <s v="SPXW240216C04550000"/>
        <s v="SPXW240216C04575000"/>
        <s v="SPXW240216C04800000"/>
        <s v="SPXW240216P02500000"/>
        <s v="SPXW240216P02600000"/>
        <s v="SPXW240216P02725000"/>
        <s v="SPXW240216P02750000"/>
        <s v="SPXW240216P02950000"/>
        <s v="SPXW240216P03100000"/>
        <s v="SPXW240216P03150000"/>
        <s v="SPXW240216P03200000"/>
        <s v="SPXW240216P03275000"/>
        <s v="SPXW240216P03300000"/>
        <s v="SPXW240216P03400000"/>
        <s v="SPXW240216P03425000"/>
        <s v="SPXW240216P03500000"/>
        <s v="SPXW240216P03550000"/>
        <s v="SPXW240216P03575000"/>
        <s v="SPXW240216P03600000"/>
        <s v="SPXW240216P03625000"/>
        <s v="SPXW240216P03650000"/>
        <s v="SPXW240216P03675000"/>
        <s v="SPXW240216P03700000"/>
        <s v="SPXW240216P03725000"/>
        <s v="SPXW240216P03750000"/>
        <s v="SPXW240216P03950000"/>
        <s v="SPXW240216P03975000"/>
        <s v="SPXW240216P04000000"/>
        <s v="SPXW240216P04025000"/>
        <s v="SPXW240216P04075000"/>
        <s v="SPXW240216P04100000"/>
        <s v="SPXW240216P04125000"/>
        <s v="SPXW240216P04150000"/>
        <s v="SPXW240216P04175000"/>
        <s v="SPXW240216P04200000"/>
        <s v="SPXW240216P04225000"/>
        <s v="SPXW240216P04250000"/>
        <s v="SPXW240216P04300000"/>
        <s v="SPXW240216P04325000"/>
        <s v="SPXW240216P04350000"/>
        <s v="SPXW240216P04375000"/>
        <s v="SPXW240216P04400000"/>
        <s v="SPXW240216P04800000"/>
        <s v="SPXW240229C04275000"/>
        <s v="SPXW240229C04375000"/>
        <s v="SPXW240229C04525000"/>
        <s v="SPXW240229P02400000"/>
        <s v="SPXW240229P02800000"/>
        <s v="SPXW240229P02900000"/>
        <s v="SPXW240229P03200000"/>
        <s v="SPXW240229P03400000"/>
        <s v="SPXW240229P03500000"/>
        <s v="SPXW240229P03550000"/>
        <s v="SPXW240229P03600000"/>
        <s v="SPXW240229P03650000"/>
        <s v="SPXW240229P03700000"/>
        <s v="SPXW240229P03725000"/>
        <s v="SPXW240229P03750000"/>
        <s v="SPXW240229P03800000"/>
        <s v="SPXW240229P03825000"/>
        <s v="SPXW240229P03850000"/>
        <s v="SPXW240229P03900000"/>
        <s v="SPXW240229P03925000"/>
        <s v="SPXW240229P03950000"/>
        <s v="SPXW240229P04000000"/>
        <s v="SPXW240229P04100000"/>
        <s v="SPXW240229P04175000"/>
        <s v="SPXW240229P04200000"/>
        <s v="SPXW240229P04225000"/>
        <s v="SPXW240229P04275000"/>
        <s v="SPXW240229P04300000"/>
        <s v="SPXW240229P04325000"/>
        <s v="SPXW240229P04350000"/>
        <s v="SPXW240229P04375000"/>
        <s v="SPXW240229P04400000"/>
        <s v="SPXW240315P03350000"/>
        <s v="SPXW240315P03775000"/>
        <s v="SPXW240315P03825000"/>
        <s v="SPXW240315P03950000"/>
        <s v="SPXW240315P03975000"/>
        <s v="SPXW240315P04025000"/>
        <s v="SPXW240315P04050000"/>
        <s v="SPXW240315P04150000"/>
        <s v="SPXW240315P04175000"/>
        <s v="SPXW240315P04300000"/>
        <s v="SPXW240315P04325000"/>
        <s v="SPXW240315P04350000"/>
        <s v="SPXW240315P04375000"/>
        <s v="SPXW240315P04475000"/>
        <s v="SPXW240315P04500000"/>
        <s v="SPXW240315P04525000"/>
        <s v="SPXW240315P04550000"/>
        <s v="SPXW240315P04575000"/>
        <s v="SPXW240315P04675000"/>
        <s v="SPXW240328C04600000"/>
        <s v="SPXW240328C04625000"/>
        <s v="SPXW240328C05100000"/>
        <s v="SPXW240328P02200000"/>
        <s v="SPXW240328P03000000"/>
        <s v="SPXW240328P03100000"/>
        <s v="SPXW240328P03725000"/>
        <s v="SPXW240328P03800000"/>
        <s v="SPXW240328P03975000"/>
        <s v="SPXW240328P04000000"/>
        <s v="SPXW240328P04025000"/>
        <s v="SPXW240328P04050000"/>
        <s v="SPXW240328P04075000"/>
        <s v="SPXW240328P04100000"/>
        <s v="SPXW240328P04125000"/>
        <s v="SPXW240328P04150000"/>
        <s v="SPXW240328P04225000"/>
        <s v="SPXW240328P04275000"/>
        <s v="SPXW240328P04300000"/>
        <s v="SPXW240328P04325000"/>
        <s v="SPXW240328P04350000"/>
        <s v="SPXW240328P04375000"/>
        <s v="SPXW240328P04400000"/>
        <s v="SPXW240328P04425000"/>
        <s v="SPXW240328P04475000"/>
        <s v="SPXW240328P04525000"/>
        <s v="SPXW240328P04550000"/>
        <s v="SPXW240328P04575000"/>
        <s v="SPXW240328P04600000"/>
        <s v="SPXW240328P04675000"/>
        <s v="SPXW240328P04700000"/>
        <s v="SPXW240328P04725000"/>
        <s v="SPXW240328P04750000"/>
        <s v="SPXW240328P04800000"/>
        <s v="SPXW240419C04550000"/>
        <s v="SPXW240419C04725000"/>
        <s v="SPXW240419C04750000"/>
        <s v="SPXW240419C04775000"/>
        <s v="SPXW240419P03150000"/>
        <s v="SPXW240419P03175000"/>
        <s v="SPXW240419P03225000"/>
        <s v="SPXW240419P03250000"/>
        <s v="SPXW240419P03800000"/>
        <s v="SPXW240419P03825000"/>
        <s v="SPXW240419P03875000"/>
        <s v="SPXW240419P03900000"/>
        <s v="SPXW240419P04075000"/>
        <s v="SPXW240419P04100000"/>
        <s v="SPXW240419P04125000"/>
        <s v="SPXW240419P04150000"/>
        <s v="SPXW240419P04175000"/>
        <s v="SPXW240419P04200000"/>
        <s v="SPXW240419P04225000"/>
        <s v="SPXW240419P04400000"/>
        <s v="SPXW240419P04425000"/>
        <s v="SPXW240419P04450000"/>
        <s v="SPXW240419P04525000"/>
        <s v="SPXW240419P04550000"/>
        <s v="SPXW240419P04575000"/>
        <s v="SPXW240419P04625000"/>
        <s v="SPXW240419P04650000"/>
        <s v="SPXW240419P04675000"/>
        <s v="SPXW240419P04700000"/>
        <s v="SPXW240419P04725000"/>
        <s v="SPXW240419P04750000"/>
        <s v="SPXW240419P04775000"/>
        <s v="SPXW240430P03250000"/>
        <s v="SPXW240430P03900000"/>
        <s v="SPXW240430P04200000"/>
        <s v="SPXW240430P04225000"/>
        <s v="SPXW240430P04575000"/>
        <s v="SPXW240430P04600000"/>
        <s v="SPXW240430P04775000"/>
        <s v="SPXW240531P04050000"/>
        <s v="SPXW240531P04075000"/>
        <s v="SPXW240531P04150000"/>
        <s v="SPXW240531P04300000"/>
        <s v="SPXW240531P04325000"/>
        <s v="SPXW240531P04350000"/>
        <s v="SPXW240531P04550000"/>
        <s v="SPXW240531P04575000"/>
        <s v="SPXW240531P04750000"/>
        <s v="SPY240119C00430000"/>
        <s v="SPY240119C00480000"/>
        <s v="SPY240119C00485000"/>
        <s v="SPY240119P00410000"/>
        <s v="SPY240119P00415000"/>
        <s v="SPY240119P00420000"/>
        <s v="SPY240119P00430000"/>
        <s v="SPY240315C00490000"/>
        <s v="SPY240315C00495000"/>
        <s v="SPY240315C00499000"/>
        <s v="SPY240315C00500000"/>
        <s v="SPY240315P00447000"/>
        <s v="SPY240315P00453000"/>
        <s v="SPY240315P00457000"/>
        <s v="SPY240315P00458000"/>
        <s v="SPY240315P00459000"/>
        <s v="SPY240315P00460000"/>
        <s v="SPY240621C00515000"/>
        <s v="SPY240621P00425000"/>
        <s v="SU240119C00035000"/>
        <s v="SU240119P00026000"/>
        <s v="SYK240315C00320000"/>
        <s v="SYK240315P00280000"/>
        <s v="T240419C00018000"/>
        <s v="T240419P00015000"/>
        <s v="TFC240315C00040000"/>
        <s v="TFC240315P00032500"/>
        <s v="TGT240315C00155000"/>
        <s v="TGT240315C00160000"/>
        <s v="TGT240315P00125000"/>
        <s v="TGT240315P00130000"/>
        <s v="TJX240119C00100000"/>
        <s v="TJX240119P00080000"/>
        <s v="TJX240419C00100000"/>
        <s v="TJX240419P00085000"/>
        <s v="TMO240315C00580000"/>
        <s v="TMO240315P00490000"/>
        <s v="TMUS240119C00170000"/>
        <s v="TMUS240119P00130000"/>
        <s v="TMUS240517C00175000"/>
        <s v="TMUS240517P00145000"/>
        <s v="TRGP240119C00100000"/>
        <s v="TSCO240119C00260000"/>
        <s v="TSCO240119P00200000"/>
        <s v="TSLA240119C00250000"/>
        <s v="TSLA240119C00325000"/>
        <s v="TSLA240119P00140000"/>
        <s v="TSLA240119P00210000"/>
        <s v="TSLA240315C00310000"/>
        <s v="TSLA240315P00230000"/>
        <s v="TXN240119C00195000"/>
        <s v="TXN240119P00145000"/>
        <s v="TXN240315C00185000"/>
        <s v="TXN240315P00155000"/>
        <s v="UBER240315C00070000"/>
        <s v="UBER240315P00057500"/>
        <s v="ULTA240119C00520000"/>
        <s v="ULTA240119P00400000"/>
        <s v="UNH240315C00560000"/>
        <s v="UNH240315P00490000"/>
        <s v="UNP240315C00260000"/>
        <s v="UNP240315P00225000"/>
        <s v="UPS240419C00175000"/>
        <s v="UPS240419P00145000"/>
        <s v="URI240119C00540000"/>
        <s v="URI240119P00370000"/>
        <s v="USB240315C00047500"/>
        <s v="USB240315P00040000"/>
        <s v="V240315C00280000"/>
        <s v="V240315P00245000"/>
        <s v="V240621C00290000"/>
        <s v="V240621P00220000"/>
        <s v="VLO240315C00150000"/>
        <s v="VLO240315P00125000"/>
        <s v="VRT240119P00022500"/>
        <s v="VRTX240119C00430000"/>
        <s v="VRTX240119P00300000"/>
        <s v="VRTX240419C00450000"/>
        <s v="VRTX240419C00460000"/>
        <s v="VRTX240419P00370000"/>
        <s v="VRTX240419P00380000"/>
        <s v="VZ240419C00041000"/>
        <s v="VZ240419P00034000"/>
        <s v="WBD250117P00007500"/>
        <s v="WBD250117P00010000"/>
        <s v="WBD260116P00007500"/>
        <s v="WFC240119C00050000"/>
        <s v="WFC240119P00037500"/>
        <s v="WFC240315C00055000"/>
        <s v="WFC240315P00047500"/>
        <s v="WFC240621C00057500"/>
        <s v="WFC240621P00040000"/>
        <s v="WMB240119C00039000"/>
        <s v="WMT240315C00165000"/>
        <s v="WMT240315P00150000"/>
        <s v="WYNN240119C00125000"/>
        <s v="WYNN240119P00090000"/>
        <s v="XLE240315C00088000"/>
        <s v="XLE240315P00076000"/>
        <s v="XLF240315P00032000"/>
        <s v="XLF240315P00033000"/>
        <s v="XLF240315P00034000"/>
        <s v="XLF240315P00035000"/>
        <s v="XLF240621C00038000"/>
        <s v="XLF240621C00039000"/>
        <s v="XLF240621C00040000"/>
        <s v="XLF240621P00032000"/>
        <s v="XLF240621P00033000"/>
        <s v="XOM240315C00110000"/>
        <s v="XOM240315C00115000"/>
        <s v="XOM240315P00090000"/>
        <s v="XOM240315P00095000"/>
        <s v="YUM240119C00145000"/>
        <s v="YUM240119P00125000"/>
        <s v="ZI240119C00037500"/>
        <m/>
      </sharedItems>
    </cacheField>
    <cacheField name="BB Yellow Key" numFmtId="0">
      <sharedItems containsBlank="1" count="1515">
        <s v="+PDO10"/>
        <s v="1849072D US Equity"/>
        <s v="313400889 PFD"/>
        <s v="AAL US 01/17/25 P5 Equity"/>
        <s v="AAP US Equity"/>
        <s v="AAPL US 01/19/24 C205 Equity"/>
        <s v="AAPL US 01/19/24 C210 Equity"/>
        <s v="AAPL US 01/19/24 P155 Equity"/>
        <s v="AAPL US 01/19/24 P165 Equity"/>
        <s v="AAPL US 03/15/24 C215 Equity"/>
        <s v="AAPL US 03/15/24 P185 Equity"/>
        <s v="AAPL US Equity"/>
        <s v="ABBV US 03/15/24 C165 Equity"/>
        <s v="ABBV US 03/15/24 P145 Equity"/>
        <s v="ABBV US Equity"/>
        <s v="ABNB US 01/19/24 C180 Equity"/>
        <s v="ABNB US 01/19/24 P110 Equity"/>
        <s v="ABNB US 03/15/24 C170 Equity"/>
        <s v="ABNB US 03/15/24 P130 Equity"/>
        <s v="ABNB US Equity"/>
        <s v="ABT US 03/15/24 C115 Equity"/>
        <s v="ABT US 03/15/24 P100 Equity"/>
        <s v="ABT US 03/15/24 P105 Equity"/>
        <s v="ABT US Equity"/>
        <s v="ACCO US Equity"/>
        <s v="ACI US Equity"/>
        <s v="ACMR US Equity"/>
        <s v="ACN US 01/19/24 C360 Equity"/>
        <s v="ACN US 01/19/24 P275 Equity"/>
        <s v="ACN US 03/15/24 C365 Equity"/>
        <s v="ACN US 03/15/24 P325 Equity"/>
        <s v="ACN US Equity"/>
        <s v="ADBE US 01/19/24 C440 Equity"/>
        <s v="ADBE US 01/19/24 C550 Equity"/>
        <s v="ADBE US 01/19/24 P300 Equity"/>
        <s v="ADBE US 01/19/24 P390 Equity"/>
        <s v="ADBE US 03/15/24 C670 Equity"/>
        <s v="ADBE US 03/15/24 C680 Equity"/>
        <s v="ADBE US 03/15/24 P550 Equity"/>
        <s v="ADBE US 03/15/24 P560 Equity"/>
        <s v="ADBE US Equity"/>
        <s v="ADI US 01/19/24 C220 Equity"/>
        <s v="ADI US 01/19/24 P155 Equity"/>
        <s v="ADI US 03/15/24 C220 Equity"/>
        <s v="ADI US 03/15/24 P185 Equity"/>
        <s v="ADI US Equity"/>
        <s v="ADNT US Equity"/>
        <s v="ADP US 01/19/24 C250 Equity"/>
        <s v="ADP US 01/19/24 P190 Equity"/>
        <s v="ADP US 05/17/24 C260 Equity"/>
        <s v="ADP US 05/17/24 P220 Equity"/>
        <s v="ADP US Equity"/>
        <s v="ADSK US 04/19/24 C270 Equity"/>
        <s v="ADSK US 04/19/24 P220 Equity"/>
        <s v="ADSK US Equity"/>
        <s v="AEIS US Equity"/>
        <s v="AEP US 02/16/24 C87.5 Equity"/>
        <s v="AEP US 02/16/24 P80 Equity"/>
        <s v="AEP US 05/17/24 C90 Equity"/>
        <s v="AEP US 05/17/24 P75 Equity"/>
        <s v="AEP US Equity"/>
        <s v="AES US Equity"/>
        <s v="AGEN US Equity"/>
        <s v="AKAM US Equity"/>
        <s v="ALB US 01/19/24 C310 Equity"/>
        <s v="ALB US Equity"/>
        <s v="ALCC US Equity"/>
        <s v="ALNY US Equity"/>
        <s v="ALRM US Equity"/>
        <s v="ALTR US Equity"/>
        <s v="AMAT US 01/19/24 C150 Equity"/>
        <s v="AMAT US 01/19/24 P97.5 Equity"/>
        <s v="AMAT US 03/15/24 C180 Equity"/>
        <s v="AMAT US 03/15/24 C185 Equity"/>
        <s v="AMAT US 03/15/24 P150 Equity"/>
        <s v="AMAT US Equity"/>
        <s v="AMBA US Equity"/>
        <s v="AMCX US Equity"/>
        <s v="AMD US 01/19/24 C135 Equity"/>
        <s v="AMD US 01/19/24 C170 Equity"/>
        <s v="AMD US 01/19/24 P105 Equity"/>
        <s v="AMD US 01/19/24 P80 Equity"/>
        <s v="AMD US 03/15/24 C165 Equity"/>
        <s v="AMD US 03/15/24 P125 Equity"/>
        <s v="AMD US Equity"/>
        <s v="AMGN US 01/19/24 C270 Equity"/>
        <s v="AMGN US 01/19/24 P205 Equity"/>
        <s v="AMGN US 04/19/24 C305 Equity"/>
        <s v="AMGN US 04/19/24 P255 Equity"/>
        <s v="AMGN US Equity"/>
        <s v="AMKR US Equity"/>
        <s v="AMPH US Equity"/>
        <s v="AMPL US Equity"/>
        <s v="AMT US 04/19/24 C240 Equity"/>
        <s v="AMT US 04/19/24 P195 Equity"/>
        <s v="AMT US Equity"/>
        <s v="AMZN US 01/19/24 C137.5 Equity"/>
        <s v="AMZN US 01/19/24 C165.75 Equity"/>
        <s v="AMZN US 01/19/24 P125 Equity"/>
        <s v="AMZN US 01/19/24 P93 Equity"/>
        <s v="AMZN US 03/15/24 C175 Equity"/>
        <s v="AMZN US 03/15/24 P140 Equity"/>
        <s v="AMZN US Equity"/>
        <s v="ANSS US Equity"/>
        <s v="AORT US Equity"/>
        <s v="APA US Equity"/>
        <s v="APO US 01/19/24 C90 Equity"/>
        <s v="APO US 01/19/24 P65 Equity"/>
        <s v="APO US Equity"/>
        <s v="APTV US 01/19/24 C125 Equity"/>
        <s v="APTV US Equity"/>
        <s v="AR US Equity"/>
        <s v="ARCB US Equity"/>
        <s v="ARCH US Equity"/>
        <s v="ARRY US Equity"/>
        <s v="ASML US 01/19/24 C820 Equity"/>
        <s v="ASML US 01/19/24 P560 Equity"/>
        <s v="ASML US Equity"/>
        <s v="ASND US Equity"/>
        <s v="ASO US 01/19/24 C75 Equity"/>
        <s v="ASO US 01/19/24 P50 Equity"/>
        <s v="ASO US Equity"/>
        <s v="ATEC US Equity"/>
        <s v="ATSG US Equity"/>
        <s v="ATUS US Equity"/>
        <s v="AVDX US Equity"/>
        <s v="AVGO US 01/19/24 P540 Equity"/>
        <s v="AVGO US 01/19/24 P710 Equity"/>
        <s v="AVGO US 03/15/24 C1230 Equity"/>
        <s v="AVGO US 03/15/24 C1270 Equity"/>
        <s v="AVGO US 03/15/24 C1280 Equity"/>
        <s v="AVGO US 03/15/24 P1000 Equity"/>
        <s v="AVGO US 03/15/24 P1040 Equity"/>
        <s v="AVGO US Equity"/>
        <s v="AVTR US Equity"/>
        <s v="AXL US Equity"/>
        <s v="AXP US 01/19/24 C200 Equity"/>
        <s v="AXP US 01/19/24 P155 Equity"/>
        <s v="AXP US 01/19/24 P160 Equity"/>
        <s v="AXP US 03/15/24 C200 Equity"/>
        <s v="AXP US 03/15/24 P175 Equity"/>
        <s v="AXP US 06/21/24 C220 Equity"/>
        <s v="AXP US 06/21/24 P160 Equity"/>
        <s v="AXP US Equity"/>
        <s v="AZN US 01/19/24 C90 Equity"/>
        <s v="AZN US 01/19/24 P67.5 Equity"/>
        <s v="AZN US Equity"/>
        <s v="AZO US 01/19/24 C2850 Equity"/>
        <s v="AZO US 01/19/24 P2290 Equity"/>
        <s v="AZO US 03/15/24 C2900 Equity"/>
        <s v="AZO US 03/15/24 P2490 Equity"/>
        <s v="AZO US Equity"/>
        <s v="BA US 03/15/24 C295 Equity"/>
        <s v="BA US 03/15/24 P245 Equity"/>
        <s v="BA US Equity"/>
        <s v="BAC US 01/19/24 P20 Equity"/>
        <s v="BAC US 03/15/24 C37 Equity"/>
        <s v="BAC US 03/15/24 P31 Equity"/>
        <s v="BAC US 06/21/24 C37 Equity"/>
        <s v="BAC US 06/21/24 P28 Equity"/>
        <s v="BAC US Equity"/>
        <s v="BALY US Equity"/>
        <s v="BASE US Equity"/>
        <s v="BBY US 01/19/24 C92.5 Equity"/>
        <s v="BBY US 01/19/24 P70 Equity"/>
        <s v="BBY US Equity"/>
        <s v="BC US Equity"/>
        <s v="BF/B US Equity"/>
        <s v="BFH US Equity"/>
        <s v="BGS US Equity"/>
        <s v="BHC US Equity"/>
        <s v="BILL US 01/19/24 C210 Equity"/>
        <s v="BILL US Equity"/>
        <s v="BKNG US 01/19/24 C3300 Equity"/>
        <s v="BKNG US 01/19/24 C3750 Equity"/>
        <s v="BKNG US 01/19/24 P2350 Equity"/>
        <s v="BKNG US 01/19/24 P2920 Equity"/>
        <s v="BKNG US Equity"/>
        <s v="BKR US 01/19/24 C42 Equity"/>
        <s v="BL US Equity"/>
        <s v="BL3643543 Corp"/>
        <s v="BL4477628 Corp"/>
        <s v="BLDR US 01/19/24 P100 Equity"/>
        <s v="BLDR US 01/19/24 P60 Equity"/>
        <s v="BLDR US 01/19/24 P70 Equity"/>
        <s v="BLDR US 01/19/24 P90 Equity"/>
        <s v="BLDR US 01/19/24 P95 Equity"/>
        <s v="BLDR US Equity"/>
        <s v="BLK US 04/19/24 C880 Equity"/>
        <s v="BLK US 04/19/24 P750 Equity"/>
        <s v="BMRN US Equity"/>
        <s v="BMY US 03/15/24 C57.5 Equity"/>
        <s v="BMY US 03/15/24 P48 Equity"/>
        <s v="BMY US Equity"/>
        <s v="BPMC US Equity"/>
        <s v="BR US Equity"/>
        <s v="BRBR US Equity"/>
        <s v="BRK/B US Equity"/>
        <s v="BRKB US 03/15/24 C380 Equity"/>
        <s v="BRKB US 03/15/24 P345 Equity"/>
        <s v="BRKB US 06/21/24 C400 Equity"/>
        <s v="BRKB US 06/21/24 P320 Equity"/>
        <s v="BSY US Equity"/>
        <s v="BTU US Equity"/>
        <s v="BX US 01/19/24 C110 Equity"/>
        <s v="BX US 01/19/24 P80 Equity"/>
        <s v="BX US 03/15/24 C145 Equity"/>
        <s v="BX US 03/15/24 P120 Equity"/>
        <s v="BX US Equity"/>
        <s v="C US 03/15/24 C55 Equity"/>
        <s v="C US 03/15/24 P47 Equity"/>
        <s v="C US Equity"/>
        <s v="CALX US Equity"/>
        <s v="CARR US 03/15/24 C65 Equity"/>
        <s v="CARR US 03/15/24 P52.5 Equity"/>
        <s v="CARR US Equity"/>
        <s v="CASY US Equity"/>
        <s v="CAT US 03/15/24 C320 Equity"/>
        <s v="CAT US 03/15/24 C330 Equity"/>
        <s v="CAT US 03/15/24 P270 Equity"/>
        <s v="CAT US 03/15/24 P280 Equity"/>
        <s v="CAT US Equity"/>
        <s v="CC US Equity"/>
        <s v="CCK US 01/19/24 P80 Equity"/>
        <s v="CCL US 01/19/24 C24 Equity"/>
        <s v="CCL US 01/19/24 C26 Equity"/>
        <s v="CCL US 01/19/24 P15 Equity"/>
        <s v="CCL US 01/19/24 P16 Equity"/>
        <s v="CCL US Equity"/>
        <s v="CCO US Equity"/>
        <s v="CDNS US 01/19/24 C250 Equity"/>
        <s v="CDNS US 01/19/24 P185 Equity"/>
        <s v="CDNS US Equity"/>
        <s v="CELH US Equity"/>
        <s v="CENX US Equity"/>
        <s v="CERE US Equity"/>
        <s v="CERT US Equity"/>
        <s v="CHEF US Equity"/>
        <s v="CHK US Equity"/>
        <s v="CHRD US Equity"/>
        <s v="CI US 03/15/24 C330 Equity"/>
        <s v="CI US 03/15/24 P280 Equity"/>
        <s v="CI US Equity"/>
        <s v="CL US Equity"/>
        <s v="CLF US Equity"/>
        <s v="CMCSA US 01/19/24 C47.5 Equity"/>
        <s v="CMCSA US 01/19/24 P35 Equity"/>
        <s v="CMCSA US 03/15/24 C50 Equity"/>
        <s v="CMCSA US 03/15/24 P42.5 Equity"/>
        <s v="CMCSA US Equity"/>
        <s v="CMG US 01/19/24 C2150 Equity"/>
        <s v="CMG US 01/19/24 P1700 Equity"/>
        <s v="CMG US Equity"/>
        <s v="CNMD US Equity"/>
        <s v="CNXC US Equity"/>
        <s v="COF US 03/15/24 C145 Equity"/>
        <s v="COF US 03/15/24 P120 Equity"/>
        <s v="COF US Equity"/>
        <s v="COP US 03/15/24 C130 Equity"/>
        <s v="COP US 03/15/24 P110 Equity"/>
        <s v="COP US Equity"/>
        <s v="COST US 01/19/24 C575 Equity"/>
        <s v="COST US 01/19/24 P435 Equity"/>
        <s v="COST US 04/19/24 C715 Equity"/>
        <s v="COST US 04/19/24 P610 Equity"/>
        <s v="COST US Equity"/>
        <s v="CPE US Equity"/>
        <s v="CPRI US Equity"/>
        <s v="CRK US Equity"/>
        <s v="CRM US 01/19/24 C260 Equity"/>
        <s v="CRM US 01/19/24 P185 Equity"/>
        <s v="CRM US 03/15/24 C290 Equity"/>
        <s v="CRM US 03/15/24 P250 Equity"/>
        <s v="CRM US Equity"/>
        <s v="CRNC US Equity"/>
        <s v="CROX US 01/19/24 C170 Equity"/>
        <s v="CRWD US Equity"/>
        <s v="CSCO US 01/19/24 C55 Equity"/>
        <s v="CSCO US 01/19/24 C57.5 Equity"/>
        <s v="CSCO US 01/19/24 P40 Equity"/>
        <s v="CSCO US 01/19/24 P45 Equity"/>
        <s v="CSCO US 03/15/24 C55 Equity"/>
        <s v="CSCO US 03/15/24 P47.5 Equity"/>
        <s v="CSCO US Equity"/>
        <s v="CSGS US Equity"/>
        <s v="CSX US 01/19/24 C37.5 Equity"/>
        <s v="CSX US 01/19/24 P27.5 Equity"/>
        <s v="CSX US Equity"/>
        <s v="CTLT US Equity"/>
        <s v="CTRA US 01/19/24 C33 Equity"/>
        <s v="CTRA US Equity"/>
        <s v="CVE US 01/19/24 C21 Equity"/>
        <s v="CVE US 01/19/24 P14 Equity"/>
        <s v="CVE US Equity"/>
        <s v="CVNA US 01/19/24 P20 Equity"/>
        <s v="CVNA US 01/19/24 P27.5 Equity"/>
        <s v="CVNA US 01/19/24 P45 Equity"/>
        <s v="CVNA US 01/19/24 P50 Equity"/>
        <s v="CVS US 03/15/24 C82.5 Equity"/>
        <s v="CVS US 03/15/24 C85 Equity"/>
        <s v="CVS US 03/15/24 P70 Equity"/>
        <s v="CVS US 03/15/24 P72.5 Equity"/>
        <s v="CVS US Equity"/>
        <s v="CVX US 03/15/24 C155 Equity"/>
        <s v="CVX US 03/15/24 C165 Equity"/>
        <s v="CVX US 03/15/24 P130 Equity"/>
        <s v="CVX US 03/15/24 P140 Equity"/>
        <s v="CVX US Equity"/>
        <s v="CWK US Equity"/>
        <s v="CYBR US Equity"/>
        <s v="CYTK US Equity"/>
        <s v="CZR US 01/19/24 C75 Equity"/>
        <s v="CZR US 01/19/24 P49 Equity"/>
        <s v="CZR US Equity"/>
        <s v="DAY US Equity"/>
        <s v="DE US 03/15/24 C430 Equity"/>
        <s v="DE US 03/15/24 C440 Equity"/>
        <s v="DE US 03/15/24 P370 Equity"/>
        <s v="DE US Equity"/>
        <s v="DECK US Equity"/>
        <s v="DELL US 01/19/24 C65 Equity"/>
        <s v="DELL US 01/19/24 P47.5 Equity"/>
        <s v="DELL US Equity"/>
        <s v="DHI US 01/19/24 C150 Equity"/>
        <s v="DHI US 01/19/24 P115 Equity"/>
        <s v="DHI US 02/16/24 P105 Equity"/>
        <s v="DHI US 05/17/24 C175 Equity"/>
        <s v="DHI US 05/17/24 P135 Equity"/>
        <s v="DHI US Equity"/>
        <s v="DHR US 03/15/24 C250 Equity"/>
        <s v="DHR US 03/15/24 C260 Equity"/>
        <s v="DHR US 03/15/24 P210 Equity"/>
        <s v="DHR US 03/15/24 P220 Equity"/>
        <s v="DHR US Equity"/>
        <s v="DINO US Equity"/>
        <s v="DIS US 03/15/24 C105 Equity"/>
        <s v="DIS US 03/15/24 P85 Equity"/>
        <s v="DIS US Equity"/>
        <s v="DM US 01/19/24 P2 Equity"/>
        <s v="DM US Equity"/>
        <s v="DOCU US Equity"/>
        <s v="DPZ US 01/19/24 C460 Equity"/>
        <s v="DPZ US 01/19/24 P360 Equity"/>
        <s v="DPZ US Equity"/>
        <s v="DRI US 01/19/24 C185 Equity"/>
        <s v="DRI US 01/19/24 P150 Equity"/>
        <s v="DRI US Equity"/>
        <s v="DT US Equity"/>
        <s v="DUK US 02/16/24 C105 Equity"/>
        <s v="DUK US 02/16/24 P95 Equity"/>
        <s v="DUK US 04/19/24 C105 Equity"/>
        <s v="DUK US 04/19/24 P90 Equity"/>
        <s v="DUK US Equity"/>
        <s v="DVA US Equity"/>
        <s v="DVAX US Equity"/>
        <s v="DXCM US Equity"/>
        <s v="EBAY US 01/19/24 C50 Equity"/>
        <s v="EBAY US 01/19/24 P40 Equity"/>
        <s v="EBAY US Equity"/>
        <s v="EL US 02/16/24 C170 Equity"/>
        <s v="EL US 02/16/24 P130 Equity"/>
        <s v="EL US Equity"/>
        <s v="ELF US Equity"/>
        <s v="ELV US 03/15/24 C510 Equity"/>
        <s v="ELV US 03/15/24 P440 Equity"/>
        <s v="ELV US Equity"/>
        <s v="EME US 01/19/24 C250 Equity"/>
        <s v="EMN US Equity"/>
        <s v="ENFN US Equity"/>
        <s v="ENOV US Equity"/>
        <s v="ENPH US Equity"/>
        <s v="ENTG US 01/19/24 P95 Equity"/>
        <s v="ENTG US Equity"/>
        <s v="ENV US Equity"/>
        <s v="ENVX US Equity"/>
        <s v="EOG US 01/19/24 C151.7 Equity"/>
        <s v="EOG US 01/19/24 C152.7 Equity"/>
        <s v="EOG US 03/15/24 C135 Equity"/>
        <s v="EOG US 03/15/24 P113.5 Equity"/>
        <s v="EOG US Equity"/>
        <s v="EP0038349 Pfd"/>
        <s v="EP030612 Pfd"/>
        <s v="EQH US Equity"/>
        <s v="EQIX US 03/15/24 C880 Equity"/>
        <s v="EQIX US 03/15/24 P760 Equity"/>
        <s v="EQIX US Equity"/>
        <s v="ESH4 Index"/>
        <s v="ETN US 04/19/24 C260 Equity"/>
        <s v="ETN US 04/19/24 C270 Equity"/>
        <s v="ETN US 04/19/24 P220 Equity"/>
        <s v="ETN US Equity"/>
        <s v="ETSY US Equity"/>
        <s v="EVH US Equity"/>
        <s v="EVRG US Equity"/>
        <s v="EXAS US Equity"/>
        <s v="EXPD US Equity"/>
        <s v="EXPE US 01/19/24 C135 Equity"/>
        <s v="EXPE US 01/19/24 P100 Equity"/>
        <s v="EXPE US Equity"/>
        <s v="EZPW US Equity"/>
        <s v="F US 01/19/24 C15 Equity"/>
        <s v="F US 01/19/24 C18 Equity"/>
        <s v="F US 01/19/24 P11.35 Equity"/>
        <s v="F US Equity"/>
        <s v="FARO US Equity"/>
        <s v="FCX US 03/15/24 C49 Equity"/>
        <s v="FCX US 03/15/24 P39 Equity"/>
        <s v="FCX US Equity"/>
        <s v="FI US 01/19/24 C145 Equity"/>
        <s v="FI US 01/19/24 P105 Equity"/>
        <s v="FI US Equity"/>
        <s v="FMCC 5.57 12/31/49 Pfd"/>
        <s v="FMCC 5.66 12/31/49 Pfd"/>
        <s v="FMCC 8.375 12/31/49 Pfd"/>
        <s v="FOLD US Equity"/>
        <s v="FPH US Equity"/>
        <s v="FREJN US Pfd"/>
        <s v="FRPT US Equity"/>
        <s v="FSLY US Equity"/>
        <s v="FTNT US 03/15/24 C70 Equity"/>
        <s v="FTNT US 03/15/24 P55 Equity"/>
        <s v="FTNT US Equity"/>
        <s v="FVH4 Comdty"/>
        <s v="GE US 03/15/24 C140 Equity"/>
        <s v="GE US 03/15/24 P115 Equity"/>
        <s v="GE US 03/15/24 P120 Equity"/>
        <s v="GE US Equity"/>
        <s v="GFS US Equity"/>
        <s v="GH US Equity"/>
        <s v="GILD US 01/19/24 C92.5 Equity"/>
        <s v="GILD US 01/19/24 P70 Equity"/>
        <s v="GILD US 03/15/24 C85 Equity"/>
        <s v="GILD US 03/15/24 C87.5 Equity"/>
        <s v="GILD US 03/15/24 C90 Equity"/>
        <s v="GILD US 03/15/24 P72.5 Equity"/>
        <s v="GILD US 03/15/24 P75 Equity"/>
        <s v="GILD US 03/15/24 P77.5 Equity"/>
        <s v="GILD US Equity"/>
        <s v="GIS US Equity"/>
        <s v="GM US 01/19/24 C44 Equity"/>
        <s v="GM US 01/19/24 P33 Equity"/>
        <s v="GM US 03/15/24 C40 Equity"/>
        <s v="GM US 03/15/24 C41 Equity"/>
        <s v="GM US 03/15/24 P33 Equity"/>
        <s v="GM US Equity"/>
        <s v="GNRC US 01/19/24 C200 Equity"/>
        <s v="GNRC US Equity"/>
        <s v="GOOG US 01/19/24 C135 Equity"/>
        <s v="GOOG US 01/19/24 P96 Equity"/>
        <s v="GOOG US 03/15/24 C155 Equity"/>
        <s v="GOOG US 03/15/24 C160 Equity"/>
        <s v="GOOG US 03/15/24 P130 Equity"/>
        <s v="GOOG US Equity"/>
        <s v="GOOGL US 01/19/24 C135 Equity"/>
        <s v="GOOGL US 01/19/24 P96 Equity"/>
        <s v="GOOGL US 03/15/24 C155 Equity"/>
        <s v="GOOGL US 03/15/24 P130 Equity"/>
        <s v="GOOGL US Equity"/>
        <s v="GPC US 02/16/24 C175 Equity"/>
        <s v="GPC US 02/16/24 P145 Equity"/>
        <s v="GPC US Equity"/>
        <s v="GRMN US 01/19/24 P95 Equity"/>
        <s v="GRMN US Equity"/>
        <s v="GS US 03/15/24 C415 Equity"/>
        <s v="GS US 03/15/24 P360 Equity"/>
        <s v="GS US Equity"/>
        <s v="GT US Equity"/>
        <s v="GTLS US Equity"/>
        <s v="GTN US Equity"/>
        <s v="GVA US Equity"/>
        <s v="GWRE US Equity"/>
        <s v="GXO US Equity"/>
        <s v="HA US Equity"/>
        <s v="HAE US Equity"/>
        <s v="HAL US 01/19/24 C41 Equity"/>
        <s v="HAL US 01/19/24 C45 Equity"/>
        <s v="HAL US 01/19/24 C47 Equity"/>
        <s v="HAL US 01/19/24 P28 Equity"/>
        <s v="HAL US 01/19/24 P31 Equity"/>
        <s v="HAL US 01/19/24 P33 Equity"/>
        <s v="HAL US Equity"/>
        <s v="HALO US Equity"/>
        <s v="HCA US 03/15/24 C295 Equity"/>
        <s v="HCA US 03/15/24 P250 Equity"/>
        <s v="HCA US Equity"/>
        <s v="HD US 01/19/24 C370 Equity"/>
        <s v="HD US 01/19/24 P300 Equity"/>
        <s v="HD US 03/15/24 C380 Equity"/>
        <s v="HD US 03/15/24 P335 Equity"/>
        <s v="HD US Equity"/>
        <s v="HES US Equity"/>
        <s v="HGV US Equity"/>
        <s v="HL US Equity"/>
        <s v="HLF US Equity"/>
        <s v="HLT US 01/19/24 C175 Equity"/>
        <s v="HLT US 01/19/24 P140 Equity"/>
        <s v="HLT US Equity"/>
        <s v="HOG US Equity"/>
        <s v="HON US 01/19/24 C230 Equity"/>
        <s v="HON US 01/19/24 P180 Equity"/>
        <s v="HON US 03/15/24 C220 Equity"/>
        <s v="HON US 03/15/24 P195 Equity"/>
        <s v="HON US Equity"/>
        <s v="HOUS US Equity"/>
        <s v="HPQ US 01/19/24 C36 Equity"/>
        <s v="HRI US Equity"/>
        <s v="HSY US Equity"/>
        <s v="HUBG US Equity"/>
        <s v="HUN US Equity"/>
        <s v="HWC US Equity"/>
        <s v="IART US Equity"/>
        <s v="IBM US 03/15/24 C170 Equity"/>
        <s v="IBM US 03/15/24 P150 Equity"/>
        <s v="IBM US Equity"/>
        <s v="ICLR US 01/19/24 P230 Equity"/>
        <s v="IGT US Equity"/>
        <s v="IHRT US Equity"/>
        <s v="IMAX US Equity"/>
        <s v="IMGN US Equity"/>
        <s v="INBX US Equity"/>
        <s v="INDI US Equity"/>
        <s v="INSM US Equity"/>
        <s v="INSP US Equity"/>
        <s v="INTC US 01/19/24 C39 Equity"/>
        <s v="INTC US 01/19/24 P26 Equity"/>
        <s v="INTC US 03/15/24 C50 Equity"/>
        <s v="INTC US 03/15/24 C55 Equity"/>
        <s v="INTC US 03/15/24 P40 Equity"/>
        <s v="INTC US 03/15/24 P42 Equity"/>
        <s v="INTC US Equity"/>
        <s v="INTU US 01/19/24 C550 Equity"/>
        <s v="INTU US 01/19/24 P370 Equity"/>
        <s v="INTU US 04/19/24 C680 Equity"/>
        <s v="INTU US 04/19/24 C700 Equity"/>
        <s v="INTU US 04/19/24 P550 Equity"/>
        <s v="INTU US 04/19/24 P570 Equity"/>
        <s v="INTU US 04/19/24 P580 Equity"/>
        <s v="INTU US Equity"/>
        <s v="INVA US Equity"/>
        <s v="IONS US Equity"/>
        <s v="IOT US Equity"/>
        <s v="IQV US Equity"/>
        <s v="IRDM US Equity"/>
        <s v="IRTC US Equity"/>
        <s v="IRWD US Equity"/>
        <s v="ISRG US 01/19/24 C376.67 Equity"/>
        <s v="ISRG US 01/19/24 P266.67 Equity"/>
        <s v="ISRG US 03/15/24 C370 Equity"/>
        <s v="ISRG US 03/15/24 C375 Equity"/>
        <s v="ISRG US 03/15/24 P300 Equity"/>
        <s v="ISRG US 03/15/24 P305 Equity"/>
        <s v="ISRG US Equity"/>
        <s v="ITOS US Equity"/>
        <s v="ITRI US Equity"/>
        <s v="ITW US 03/15/24 C280 Equity"/>
        <s v="ITW US 03/15/24 P250 Equity"/>
        <s v="ITW US Equity"/>
        <s v="IWM US 03/15/24 C219 Equity"/>
        <s v="IWM US 03/15/24 P175 Equity"/>
        <s v="IWM US 03/15/24 P191 Equity"/>
        <s v="IWM US 03/28/24 C220 Equity"/>
        <s v="IWM US 03/28/24 P175 Equity"/>
        <s v="IWM US 03/28/24 P176 Equity"/>
        <s v="IWM US 03/28/24 P177 Equity"/>
        <s v="IWM US 03/28/24 P191 Equity"/>
        <s v="IWM US 03/28/24 P192 Equity"/>
        <s v="IWM US 03/28/24 P193 Equity"/>
        <s v="IWM US Equity"/>
        <s v="JBHT US Equity"/>
        <s v="JD US 01/19/24 C50 Equity"/>
        <s v="JD US 01/19/24 P31.26 Equity"/>
        <s v="JD US Equity"/>
        <s v="JNJ US 03/15/24 C165 Equity"/>
        <s v="JNJ US 03/15/24 P145 Equity"/>
        <s v="JNJ US 03/15/24 P150 Equity"/>
        <s v="JNJ US Equity"/>
        <s v="JPM US 03/15/24 C180 Equity"/>
        <s v="JPM US 03/15/24 P160 Equity"/>
        <s v="JPM US 06/21/24 C180 Equity"/>
        <s v="JPM US 06/21/24 P140 Equity"/>
        <s v="JPM US Equity"/>
        <s v="KEX US Equity"/>
        <s v="KLAC US 03/15/24 C660 Equity"/>
        <s v="KLAC US 03/15/24 P530 Equity"/>
        <s v="KLAC US 03/15/24 P540 Equity"/>
        <s v="KLAC US Equity"/>
        <s v="KMX US 01/19/24 C105 Equity"/>
        <s v="KMX US 01/19/24 P75 Equity"/>
        <s v="KMX US Equity"/>
        <s v="KO US 03/15/24 C62.5 Equity"/>
        <s v="KO US 03/15/24 P55 Equity"/>
        <s v="KO US Equity"/>
        <s v="KOS US Equity"/>
        <s v="KR US Equity"/>
        <s v="KVUE US Equity"/>
        <s v="LEN US 01/19/24 C150 Equity"/>
        <s v="LEN US 01/19/24 P115 Equity"/>
        <s v="LEN US Equity"/>
        <s v="LII US Equity"/>
        <s v="LIN US 04/19/24 C445 Equity"/>
        <s v="LIN US 04/19/24 P385 Equity"/>
        <s v="LIN US 04/19/24 P390 Equity"/>
        <s v="LIN US Equity"/>
        <s v="LKQ US 02/16/24 C62.5 Equity"/>
        <s v="LKQ US 02/16/24 P47.5 Equity"/>
        <s v="LKQ US Equity"/>
        <s v="LLY US 02/16/24 C660 Equity"/>
        <s v="LLY US 02/16/24 P550 Equity"/>
        <s v="LLY US 03/15/24 C650 Equity"/>
        <s v="LLY US 03/15/24 P520 Equity"/>
        <s v="LLY US 03/15/24 P530 Equity"/>
        <s v="LLY US Equity"/>
        <s v="LMT US 03/15/24 C475 Equity"/>
        <s v="LMT US 03/15/24 P425 Equity"/>
        <s v="LMT US Equity"/>
        <s v="LNTH US Equity"/>
        <s v="LOW US 01/19/24 C250 Equity"/>
        <s v="LOW US 01/19/24 P200 Equity"/>
        <s v="LOW US 04/19/24 C250 Equity"/>
        <s v="LOW US 04/19/24 P210 Equity"/>
        <s v="LOW US Equity"/>
        <s v="LRCX US 01/19/24 C670 Equity"/>
        <s v="LRCX US 01/19/24 P440 Equity"/>
        <s v="LRCX US 03/15/24 C860 Equity"/>
        <s v="LRCX US 03/15/24 C885 Equity"/>
        <s v="LRCX US 03/15/24 C900 Equity"/>
        <s v="LRCX US 03/15/24 P695 Equity"/>
        <s v="LRCX US 03/15/24 P715 Equity"/>
        <s v="LRCX US 03/15/24 P725 Equity"/>
        <s v="LRCX US Equity"/>
        <s v="LSXMK US Equity"/>
        <s v="LULU US 03/15/24 C540 Equity"/>
        <s v="LULU US 03/15/24 P460 Equity"/>
        <s v="LULU US Equity"/>
        <s v="LUV US Equity"/>
        <s v="LVS US 01/19/24 C70 Equity"/>
        <s v="LVS US 01/19/24 P52.5 Equity"/>
        <s v="LVS US Equity"/>
        <s v="LYV US Equity"/>
        <s v="M US Equity"/>
        <s v="MA US 03/15/24 C460 Equity"/>
        <s v="MA US 03/15/24 P405 Equity"/>
        <s v="MA US 06/21/24 C480 Equity"/>
        <s v="MA US 06/21/24 P360 Equity"/>
        <s v="MA US Equity"/>
        <s v="MANH US Equity"/>
        <s v="MAR US 01/19/24 C220 Equity"/>
        <s v="MAR US 01/19/24 C240 Equity"/>
        <s v="MAR US 01/19/24 P160 Equity"/>
        <s v="MAR US 01/19/24 P190 Equity"/>
        <s v="MAR US 03/15/24 C240 Equity"/>
        <s v="MAR US 03/15/24 P200 Equity"/>
        <s v="MAR US 03/15/24 P210 Equity"/>
        <s v="MAR US Equity"/>
        <s v="MASI US Equity"/>
        <s v="MCD US 01/19/24 C315 Equity"/>
        <s v="MCD US 01/19/24 P270 Equity"/>
        <s v="MCD US 03/15/24 C310 Equity"/>
        <s v="MCD US 03/15/24 P280 Equity"/>
        <s v="MCD US Equity"/>
        <s v="MCHP US 01/19/24 C110 Equity"/>
        <s v="MCK US 02/16/24 C480 Equity"/>
        <s v="MCK US 02/16/24 P420 Equity"/>
        <s v="MCK US Equity"/>
        <s v="MDB US 01/19/24 C570 Equity"/>
        <s v="MDB US 01/19/24 P330 Equity"/>
        <s v="MDB US Equity"/>
        <s v="MDC US Equity"/>
        <s v="MDGL US Equity"/>
        <s v="MDLZ US 01/19/24 C90 Equity"/>
        <s v="MDLZ US 01/19/24 P70 Equity"/>
        <s v="MDLZ US 03/15/24 C75 Equity"/>
        <s v="MDLZ US 03/15/24 P67.5 Equity"/>
        <s v="MDLZ US Equity"/>
        <s v="MDRX US Equity"/>
        <s v="MDT US 03/15/24 C87.5 Equity"/>
        <s v="MDT US 03/15/24 P77.5 Equity"/>
        <s v="MDT US Equity"/>
        <s v="MELI US 01/19/24 C1740 Equity"/>
        <s v="MELI US 01/19/24 P1060 Equity"/>
        <s v="MELI US Equity"/>
        <s v="MERC US Equity"/>
        <s v="MET US 03/15/24 C72.5 Equity"/>
        <s v="MET US 03/15/24 P62.5 Equity"/>
        <s v="MET US Equity"/>
        <s v="META US 01/19/24 C310 Equity"/>
        <s v="META US 01/19/24 P200 Equity"/>
        <s v="META US 03/15/24 C405 Equity"/>
        <s v="META US 03/15/24 P320 Equity"/>
        <s v="META US Equity"/>
        <s v="MGM US 01/19/24 C55 Equity"/>
        <s v="MGM US 01/19/24 P41 Equity"/>
        <s v="MGM US Equity"/>
        <s v="MIRM US Equity"/>
        <s v="MITK US Equity"/>
        <s v="MLAB US Equity"/>
        <s v="MMC US 04/19/24 C200 Equity"/>
        <s v="MMC US 04/19/24 P175 Equity"/>
        <s v="MMC US Equity"/>
        <s v="MMM US 01/17/25 P70 Equity"/>
        <s v="MMM US Equity"/>
        <s v="MMSI US Equity"/>
        <s v="MNDY US Equity"/>
        <s v="MNST US 01/19/24 C70 Equity"/>
        <s v="MNST US 01/19/24 P52.5 Equity"/>
        <s v="MNST US Equity"/>
        <s v="MODN US Equity"/>
        <s v="MODV US Equity"/>
        <s v="MORF US Equity"/>
        <s v="MPC US 01/19/24 C135 Equity"/>
        <s v="MPC US 01/19/24 P100 Equity"/>
        <s v="MPC US 03/15/24 C170 Equity"/>
        <s v="MPC US 03/15/24 P140 Equity"/>
        <s v="MPC US Equity"/>
        <s v="MQ US Equity"/>
        <s v="MRK US 03/15/24 C115 Equity"/>
        <s v="MRK US 03/15/24 P100 Equity"/>
        <s v="MRK US Equity"/>
        <s v="MRNA US Equity"/>
        <s v="MRSN US Equity"/>
        <s v="MS US 03/15/24 C100 Equity"/>
        <s v="MS US 03/15/24 P85 Equity"/>
        <s v="MS US 03/15/24 P87.5 Equity"/>
        <s v="MS US 06/21/24 C110 Equity"/>
        <s v="MS US 06/21/24 P82.5 Equity"/>
        <s v="MS US Equity"/>
        <s v="MSFT US 01/19/24 C370 Equity"/>
        <s v="MSFT US 01/19/24 C385 Equity"/>
        <s v="MSFT US 01/19/24 P275 Equity"/>
        <s v="MSFT US 01/19/24 P295 Equity"/>
        <s v="MSFT US 03/15/24 C410 Equity"/>
        <s v="MSFT US 03/15/24 P350 Equity"/>
        <s v="MSFT US Equity"/>
        <s v="MTCH US 01/19/24 C55 Equity"/>
        <s v="MTCH US 01/19/24 C60 Equity"/>
        <s v="MTCH US 01/19/24 P35 Equity"/>
        <s v="MTCH US Equity"/>
        <s v="MU US 01/19/24 C77.5 Equity"/>
        <s v="MU US 01/19/24 C80 Equity"/>
        <s v="MU US 01/19/24 P52.5 Equity"/>
        <s v="MU US Equity"/>
        <s v="NBR US Equity"/>
        <s v="NCNO US Equity"/>
        <s v="NEE US 03/15/24 C67.5 Equity"/>
        <s v="NEE US 03/15/24 P57.5 Equity"/>
        <s v="NEE US Equity"/>
        <s v="NEM US 03/15/24 C47.5 Equity"/>
        <s v="NEM US 03/15/24 P37.5 Equity"/>
        <s v="NEM US Equity"/>
        <s v="NET US Equity"/>
        <s v="NFLX US 01/19/24 C450 Equity"/>
        <s v="NFLX US 01/19/24 P290 Equity"/>
        <s v="NFLX US 03/15/24 C535 Equity"/>
        <s v="NFLX US 03/15/24 C560 Equity"/>
        <s v="NFLX US 03/15/24 C570 Equity"/>
        <s v="NFLX US 03/15/24 P425 Equity"/>
        <s v="NFLX US 03/15/24 P450 Equity"/>
        <s v="NFLX US 03/15/24 P455 Equity"/>
        <s v="NFLX US Equity"/>
        <s v="NKE US 01/19/24 C130 Equity"/>
        <s v="NKE US 01/19/24 P97.5 Equity"/>
        <s v="NKE US 03/15/24 C135 Equity"/>
        <s v="NKE US 03/15/24 P115 Equity"/>
        <s v="NKE US Equity"/>
        <s v="NOW US 01/19/24 C690 Equity"/>
        <s v="NOW US 01/19/24 C700 Equity"/>
        <s v="NOW US 01/19/24 P490 Equity"/>
        <s v="NOW US 01/19/24 P500 Equity"/>
        <s v="NOW US 03/15/24 C790 Equity"/>
        <s v="NOW US 03/15/24 P650 Equity"/>
        <s v="NOW US Equity"/>
        <s v="NQH4 Index"/>
        <s v="NSC US 03/15/24 C250 Equity"/>
        <s v="NSC US 03/15/24 P220 Equity"/>
        <s v="NSC US Equity"/>
        <s v="NTAP US 01/19/24 C90 Equity"/>
        <s v="NTAP US 01/19/24 P67.5 Equity"/>
        <s v="NTAP US Equity"/>
        <s v="NTLA US Equity"/>
        <s v="NVAX US Equity"/>
        <s v="NVDA US 01/19/24 C405 Equity"/>
        <s v="NVDA US 01/19/24 P240 Equity"/>
        <s v="NVDA US 03/15/24 C580 Equity"/>
        <s v="NVDA US 03/15/24 C585 Equity"/>
        <s v="NVDA US 03/15/24 P445 Equity"/>
        <s v="NVDA US 03/15/24 P450 Equity"/>
        <s v="NVDA US Equity"/>
        <s v="NVRI US Equity"/>
        <s v="NVRO US Equity"/>
        <s v="NXPI US 03/15/24 C260 Equity"/>
        <s v="NXPI US 03/15/24 P210 Equity"/>
        <s v="NXPI US Equity"/>
        <s v="NXST US Equity"/>
        <s v="OGN US Equity"/>
        <s v="OI US Equity"/>
        <s v="ON US Equity"/>
        <s v="OP67499CLO"/>
        <s v="OPEN US 01/19/24 P4 Equity"/>
        <s v="OPEN US 01/19/24 P4.5 Equity"/>
        <s v="OPEN US 02/16/24 P4 Equity"/>
        <s v="ORA US Equity"/>
        <s v="ORCL US 01/19/24 C125 Equity"/>
        <s v="ORCL US 01/19/24 P97.5 Equity"/>
        <s v="ORCL US 03/15/24 C115 Equity"/>
        <s v="ORCL US 03/15/24 C120 Equity"/>
        <s v="ORCL US 03/15/24 P97.5 Equity"/>
        <s v="ORCL US Equity"/>
        <s v="ORLY US 01/19/24 C1060 Equity"/>
        <s v="ORLY US 01/19/24 C1120 Equity"/>
        <s v="ORLY US 01/19/24 P860 Equity"/>
        <s v="ORLY US 01/19/24 P870 Equity"/>
        <s v="ORLY US 02/16/24 C1020 Equity"/>
        <s v="ORLY US 02/16/24 P900 Equity"/>
        <s v="ORLY US Equity"/>
        <s v="PAGP US Equity"/>
        <s v="PANW US 01/19/24 C253.33 Equity"/>
        <s v="PANW US 01/19/24 P170 Equity"/>
        <s v="PANW US 03/15/24 C350 Equity"/>
        <s v="PANW US 03/15/24 P280 Equity"/>
        <s v="PANW US Equity"/>
        <s v="PAR US Equity"/>
        <s v="PARA US Equity"/>
        <s v="PATH US Equity"/>
        <s v="PAYX US 03/15/24 C140 Equity"/>
        <s v="PAYX US 03/15/24 P120 Equity"/>
        <s v="PAYX US Equity"/>
        <s v="PCG US Equity"/>
        <s v="PD US Equity"/>
        <s v="PDD US 01/19/24 C95 Equity"/>
        <s v="PDD US 01/19/24 P50 Equity"/>
        <s v="PDD US Equity"/>
        <s v="PDO 4320-3638"/>
        <s v="PENN US Equity"/>
        <s v="PEP US 01/19/24 C220 Equity"/>
        <s v="PEP US 03/15/24 C180 Equity"/>
        <s v="PEP US 03/15/24 P160 Equity"/>
        <s v="PEP US Equity"/>
        <s v="PFE US 03/15/24 C31 Equity"/>
        <s v="PFE US 03/15/24 P25 Equity"/>
        <s v="PFE US 06/21/24 C30 Equity"/>
        <s v="PFE US 06/21/24 C35 Equity"/>
        <s v="PFE US Equity"/>
        <s v="PG US 02/16/24 C155 Equity"/>
        <s v="PG US 02/16/24 P140 Equity"/>
        <s v="PG US 03/15/24 C155 Equity"/>
        <s v="PG US 03/15/24 P140 Equity"/>
        <s v="PG US Equity"/>
        <s v="PGR US 05/17/24 C180 Equity"/>
        <s v="PGR US 05/17/24 P145 Equity"/>
        <s v="PGR US Equity"/>
        <s v="PH US 05/17/24 C520 Equity"/>
        <s v="PH US 05/17/24 P420 Equity"/>
        <s v="PH US Equity"/>
        <s v="PHM US 01/19/24 C100 Equity"/>
        <s v="PHM US 01/19/24 P77.5 Equity"/>
        <s v="PHM US Equity"/>
        <s v="PI US Equity"/>
        <s v="PLD US 05/17/24 C150 Equity"/>
        <s v="PLD US 05/17/24 P120 Equity"/>
        <s v="PLD US Equity"/>
        <s v="PLRX US Equity"/>
        <s v="PLTR US Equity"/>
        <s v="PM US 03/15/24 C100 Equity"/>
        <s v="PM US 03/15/24 P90 Equity"/>
        <s v="PM US Equity"/>
        <s v="PNC US 03/15/24 C170 Equity"/>
        <s v="PNC US 03/15/24 P140 Equity"/>
        <s v="PNC US 03/15/24 P145 Equity"/>
        <s v="PNC US Equity"/>
        <s v="POOL US 01/19/24 C460 Equity"/>
        <s v="POOL US 01/19/24 P350 Equity"/>
        <s v="POOL US Equity"/>
        <s v="POST US Equity"/>
        <s v="PRFT US Equity"/>
        <s v="PRKS US Equity"/>
        <s v="PRO US Equity"/>
        <s v="PSA US 03/15/24 C320 Equity"/>
        <s v="PSA US 03/15/24 C330 Equity"/>
        <s v="PSA US 03/15/24 P280 Equity"/>
        <s v="PSA US Equity"/>
        <s v="PTCT US Equity"/>
        <s v="PTGX US Equity"/>
        <s v="PTON US Equity"/>
        <s v="PXD US Equity"/>
        <s v="PYPL US 01/19/24 C90 Equity"/>
        <s v="PYPL US 01/19/24 P60 Equity"/>
        <s v="PYPL US Equity"/>
        <s v="QCOM US 01/19/24 C135 Equity"/>
        <s v="QCOM US 01/19/24 P90 Equity"/>
        <s v="QCOM US 03/15/24 C160 Equity"/>
        <s v="QCOM US 03/15/24 P130 Equity"/>
        <s v="QCOM US Equity"/>
        <s v="QLYS US Equity"/>
        <s v="QQQ US 01/19/24 C364.78 Equity"/>
        <s v="QQQ US 01/19/24 C369.78 Equity"/>
        <s v="QQQ US 01/19/24 C374.78 Equity"/>
        <s v="QQQ US 01/19/24 C379.78 Equity"/>
        <s v="QQQ US 01/19/24 C401.78 Equity"/>
        <s v="QQQ US 01/19/24 C416.78 Equity"/>
        <s v="QQQ US 01/19/24 P289.78 Equity"/>
        <s v="QQQ US 01/19/24 P324.78 Equity"/>
        <s v="QQQ US 01/19/24 P344.78 Equity"/>
        <s v="QQQ US 01/19/24 P401.78 Equity"/>
        <s v="QQQ US Equity"/>
        <s v="RBLX US Equity"/>
        <s v="RCL US 01/19/24 C130 Equity"/>
        <s v="RCL US 01/19/24 P92.5 Equity"/>
        <s v="RCL US Equity"/>
        <s v="REGN US 01/19/24 C930 Equity"/>
        <s v="REGN US 01/19/24 P670 Equity"/>
        <s v="REGN US 05/17/24 C970 Equity"/>
        <s v="REGN US 05/17/24 P780 Equity"/>
        <s v="REGN US Equity"/>
        <s v="RGEN US Equity"/>
        <s v="RHI US Equity"/>
        <s v="RIVN US Equity"/>
        <s v="RNG US Equity"/>
        <s v="ROIV US Equity"/>
        <s v="ROKU US Equity"/>
        <s v="ROST US 01/19/24 C130 Equity"/>
        <s v="ROST US 01/19/24 P105 Equity"/>
        <s v="ROST US Equity"/>
        <s v="RPD US Equity"/>
        <s v="RRC US 01/19/24 C37 Equity"/>
        <s v="RRC US 01/19/24 P24 Equity"/>
        <s v="RRC US Equity"/>
        <s v="RTX US 04/19/24 C90 Equity"/>
        <s v="RTX US 04/19/24 P75 Equity"/>
        <s v="RTX US Equity"/>
        <s v="RTYH4 Index"/>
        <s v="RXST US Equity"/>
        <s v="S US Equity"/>
        <s v="SAVE US Equity"/>
        <s v="SBUX US 01/19/24 C115 Equity"/>
        <s v="SBUX US 01/19/24 C125 Equity"/>
        <s v="SBUX US 01/19/24 P92.5 Equity"/>
        <s v="SBUX US 01/19/24 P95 Equity"/>
        <s v="SBUX US 03/15/24 C105 Equity"/>
        <s v="SBUX US 03/15/24 P90 Equity"/>
        <s v="SBUX US Equity"/>
        <s v="SCHW US 03/15/24 C77.5 Equity"/>
        <s v="SCHW US 03/15/24 P62.5 Equity"/>
        <s v="SCHW US 03/15/24 P65 Equity"/>
        <s v="SCHW US 06/21/24 C87.5 Equity"/>
        <s v="SCHW US 06/21/24 P60 Equity"/>
        <s v="SCHW US Equity"/>
        <s v="SEDG US 01/19/24 C350 Equity"/>
        <s v="SEDG US Equity"/>
        <s v="SEE US Equity"/>
        <s v="SHAK US Equity"/>
        <s v="SHLS US Equity"/>
        <s v="SIRI US Equity"/>
        <s v="SITM US Equity"/>
        <s v="SJM US Equity"/>
        <s v="SKG LN Equity"/>
        <s v="SLB US 01/19/24 C60 Equity"/>
        <s v="SLB US 01/19/24 C70 Equity"/>
        <s v="SLB US 01/19/24 P42.5 Equity"/>
        <s v="SLB US 03/15/24 C60 Equity"/>
        <s v="SLB US 03/15/24 P47.5 Equity"/>
        <s v="SLB US Equity"/>
        <s v="SM US Equity"/>
        <s v="SMAR US Equity"/>
        <s v="SMCI US Equity"/>
        <s v="SMTC US Equity"/>
        <s v="SNAP US Equity"/>
        <s v="SNOW US 01/19/24 C240 Equity"/>
        <s v="SNOW US 01/19/24 P145 Equity"/>
        <s v="SNOW US Equity"/>
        <s v="SNPS US 01/19/24 C460 Equity"/>
        <s v="SNPS US 01/19/24 P330 Equity"/>
        <s v="SNPS US 03/15/24 C620 Equity"/>
        <s v="SNPS US 03/15/24 P520 Equity"/>
        <s v="SNPS US Equity"/>
        <s v="SOVO US Equity"/>
        <s v="SPGI US 05/17/24 C480 Equity"/>
        <s v="SPGI US 05/17/24 P410 Equity"/>
        <s v="SPGI US 06/21/24 C510 Equity"/>
        <s v="SPGI US 06/21/24 P380 Equity"/>
        <s v="SPGI US Equity"/>
        <s v="SPHR US Equity"/>
        <s v="SPLK US Equity"/>
        <s v="SPOT US Equity"/>
        <s v="SPR US Equity"/>
        <s v="SPV80CXJ Corp"/>
        <s v="SPVO04VK Corp"/>
        <s v="SPWK04KD Corp"/>
        <s v="SPX US 01/19/24 P3000 Index"/>
        <s v="SPX US 01/19/24 P3025 Index"/>
        <s v="SPX US 01/19/24 P3350 Index"/>
        <s v="SPX US 01/19/24 P3375 Index"/>
        <s v="SPX US 01/19/24 P3450 Index"/>
        <s v="SPX US 01/19/24 P3575 Index"/>
        <s v="SPX US 01/19/24 P3900 Index"/>
        <s v="SPX US 01/19/24 P4075 Index"/>
        <s v="SPX US 01/19/24 P4175 Index"/>
        <s v="SPX US 01/19/24 P4275 Index"/>
        <s v="SPX US 02/16/24 P3900 Index"/>
        <s v="SPX US 03/15/24 C4400 Index"/>
        <s v="SPX US 03/15/24 C4600 Index"/>
        <s v="SPX US 03/15/24 C4700 Index"/>
        <s v="SPX US 03/15/24 C4800 Index"/>
        <s v="SPX US 03/15/24 C4900 Index"/>
        <s v="SPX US 03/15/24 C5000 Index"/>
        <s v="SPX US 03/15/24 C5100 Index"/>
        <s v="SPX US 03/15/24 C5200 Index"/>
        <s v="SPX US 03/15/24 C5300 Index"/>
        <s v="SPX US 03/15/24 P2500 Index"/>
        <s v="SPX US 03/15/24 P2600 Index"/>
        <s v="SPX US 03/15/24 P2700 Index"/>
        <s v="SPX US 03/15/24 P2800 Index"/>
        <s v="SPX US 03/15/24 P2900 Index"/>
        <s v="SPX US 03/15/24 P3000 Index"/>
        <s v="SPX US 03/15/24 P3100 Index"/>
        <s v="SPX US 03/15/24 P3200 Index"/>
        <s v="SPX US 03/15/24 P3300 Index"/>
        <s v="SPX US 03/15/24 P3400 Index"/>
        <s v="SPX US 03/15/24 P3500 Index"/>
        <s v="SPX US 03/15/24 P3600 Index"/>
        <s v="SPX US 03/15/24 P3700 Index"/>
        <s v="SPX US 03/15/24 P3800 Index"/>
        <s v="SPX US 03/15/24 P3900 Index"/>
        <s v="SPX US 03/15/24 P4000 Index"/>
        <s v="SPX US 03/15/24 P4075 Index"/>
        <s v="SPX US 03/15/24 P4100 Index"/>
        <s v="SPX US 03/15/24 P4200 Index"/>
        <s v="SPX US 03/15/24 P4275 Index"/>
        <s v="SPX US 03/15/24 P4300 Index"/>
        <s v="SPX US 03/15/24 P4325 Index"/>
        <s v="SPX US 03/15/24 P4375 Index"/>
        <s v="SPX US 03/15/24 P4400 Index"/>
        <s v="SPX US 03/15/24 P4475 Index"/>
        <s v="SPX US 03/15/24 P4500 Index"/>
        <s v="SPX US 03/15/24 P4600 Index"/>
        <s v="SPX US 04/19/24 P3875 Index"/>
        <s v="SPX US 04/19/24 P3925 Index"/>
        <s v="SPX US 04/19/24 P4100 Index"/>
        <s v="SPX US 04/19/24 P4125 Index"/>
        <s v="SPX US 04/19/24 P4300 Index"/>
        <s v="SPX US 04/19/24 P4325 Index"/>
        <s v="SPX US 04/19/24 P4350 Index"/>
        <s v="SPX US 04/19/24 P4675 Index"/>
        <s v="SPX US 06/21/24 P4025 Index"/>
        <s v="SPX US 12/20/24 C4900 Index"/>
        <s v="SPXW US 01/18/24 P4620 Index"/>
        <s v="SPXW US 01/19/24 C4150 Index"/>
        <s v="SPXW US 01/19/24 C4200 Index"/>
        <s v="SPXW US 01/19/24 C4250 Index"/>
        <s v="SPXW US 01/19/24 C4275 Index"/>
        <s v="SPXW US 01/19/24 C4300 Index"/>
        <s v="SPXW US 01/19/24 C4325 Index"/>
        <s v="SPXW US 01/19/24 C4350 Index"/>
        <s v="SPXW US 01/19/24 C4375 Index"/>
        <s v="SPXW US 01/19/24 C4400 Index"/>
        <s v="SPXW US 01/19/24 C4425 Index"/>
        <s v="SPXW US 01/19/24 C4475 Index"/>
        <s v="SPXW US 01/19/24 C4500 Index"/>
        <s v="SPXW US 01/19/24 C4525 Index"/>
        <s v="SPXW US 01/19/24 C4700 Index"/>
        <s v="SPXW US 01/19/24 P2775 Index"/>
        <s v="SPXW US 01/19/24 P2975 Index"/>
        <s v="SPXW US 01/19/24 P3000 Index"/>
        <s v="SPXW US 01/19/24 P3025 Index"/>
        <s v="SPXW US 01/19/24 P3400 Index"/>
        <s v="SPXW US 01/19/24 P3600 Index"/>
        <s v="SPXW US 01/19/24 P3675 Index"/>
        <s v="SPXW US 01/19/24 P3700 Index"/>
        <s v="SPXW US 01/19/24 P3750 Index"/>
        <s v="SPXW US 01/19/24 P3775 Index"/>
        <s v="SPXW US 01/19/24 P3900 Index"/>
        <s v="SPXW US 01/19/24 P3925 Index"/>
        <s v="SPXW US 01/19/24 P4050 Index"/>
        <s v="SPXW US 01/19/24 P4075 Index"/>
        <s v="SPXW US 01/19/24 P4125 Index"/>
        <s v="SPXW US 01/19/24 P4150 Index"/>
        <s v="SPXW US 01/19/24 P4175 Index"/>
        <s v="SPXW US 01/19/24 P4200 Index"/>
        <s v="SPXW US 01/19/24 P4250 Index"/>
        <s v="SPXW US 01/19/24 P4275 Index"/>
        <s v="SPXW US 01/19/24 P4300 Index"/>
        <s v="SPXW US 01/19/24 P4325 Index"/>
        <s v="SPXW US 01/19/24 P4350 Index"/>
        <s v="SPXW US 01/19/24 P4450 Index"/>
        <s v="SPXW US 01/19/24 P4475 Index"/>
        <s v="SPXW US 01/19/24 P4500 Index"/>
        <s v="SPXW US 01/19/24 P4575 Index"/>
        <s v="SPXW US 01/19/24 P4700 Index"/>
        <s v="SPXW US 01/29/24 P4300 Index"/>
        <s v="SPXW US 01/31/24 C4100 Index"/>
        <s v="SPXW US 01/31/24 C4150 Index"/>
        <s v="SPXW US 01/31/24 C4250 Index"/>
        <s v="SPXW US 01/31/24 C4275 Index"/>
        <s v="SPXW US 01/31/24 C4300 Index"/>
        <s v="SPXW US 01/31/24 C4325 Index"/>
        <s v="SPXW US 01/31/24 C4375 Index"/>
        <s v="SPXW US 01/31/24 C4630 Index"/>
        <s v="SPXW US 01/31/24 C4650 Index"/>
        <s v="SPXW US 01/31/24 C5140 Index"/>
        <s v="SPXW US 01/31/24 C5225 Index"/>
        <s v="SPXW US 01/31/24 P2700 Index"/>
        <s v="SPXW US 01/31/24 P2800 Index"/>
        <s v="SPXW US 01/31/24 P2900 Index"/>
        <s v="SPXW US 01/31/24 P3050 Index"/>
        <s v="SPXW US 01/31/24 P3100 Index"/>
        <s v="SPXW US 01/31/24 P3300 Index"/>
        <s v="SPXW US 01/31/24 P3400 Index"/>
        <s v="SPXW US 01/31/24 P3425 Index"/>
        <s v="SPXW US 01/31/24 P3450 Index"/>
        <s v="SPXW US 01/31/24 P3475 Index"/>
        <s v="SPXW US 01/31/24 P3500 Index"/>
        <s v="SPXW US 01/31/24 P3575 Index"/>
        <s v="SPXW US 01/31/24 P3650 Index"/>
        <s v="SPXW US 01/31/24 P3675 Index"/>
        <s v="SPXW US 01/31/24 P3700 Index"/>
        <s v="SPXW US 01/31/24 P3725 Index"/>
        <s v="SPXW US 01/31/24 P3775 Index"/>
        <s v="SPXW US 01/31/24 P3800 Index"/>
        <s v="SPXW US 01/31/24 P3950 Index"/>
        <s v="SPXW US 01/31/24 P3975 Index"/>
        <s v="SPXW US 01/31/24 P4025 Index"/>
        <s v="SPXW US 01/31/24 P4075 Index"/>
        <s v="SPXW US 01/31/24 P4100 Index"/>
        <s v="SPXW US 01/31/24 P4150 Index"/>
        <s v="SPXW US 01/31/24 P4200 Index"/>
        <s v="SPXW US 01/31/24 P4250 Index"/>
        <s v="SPXW US 01/31/24 P4275 Index"/>
        <s v="SPXW US 01/31/24 P4300 Index"/>
        <s v="SPXW US 01/31/24 P4350 Index"/>
        <s v="SPXW US 01/31/24 P4375 Index"/>
        <s v="SPXW US 01/31/24 P4400 Index"/>
        <s v="SPXW US 01/31/24 P4575 Index"/>
        <s v="SPXW US 02/02/24 P4275 Index"/>
        <s v="SPXW US 02/16/24 C4100 Index"/>
        <s v="SPXW US 02/16/24 C4175 Index"/>
        <s v="SPXW US 02/16/24 C4200 Index"/>
        <s v="SPXW US 02/16/24 C4250 Index"/>
        <s v="SPXW US 02/16/24 C4275 Index"/>
        <s v="SPXW US 02/16/24 C4325 Index"/>
        <s v="SPXW US 02/16/24 C4350 Index"/>
        <s v="SPXW US 02/16/24 C4525 Index"/>
        <s v="SPXW US 02/16/24 C4550 Index"/>
        <s v="SPXW US 02/16/24 C4575 Index"/>
        <s v="SPXW US 02/16/24 C4800 Index"/>
        <s v="SPXW US 02/16/24 P2500 Index"/>
        <s v="SPXW US 02/16/24 P2600 Index"/>
        <s v="SPXW US 02/16/24 P2725 Index"/>
        <s v="SPXW US 02/16/24 P2750 Index"/>
        <s v="SPXW US 02/16/24 P2950 Index"/>
        <s v="SPXW US 02/16/24 P3100 Index"/>
        <s v="SPXW US 02/16/24 P3150 Index"/>
        <s v="SPXW US 02/16/24 P3200 Index"/>
        <s v="SPXW US 02/16/24 P3275 Index"/>
        <s v="SPXW US 02/16/24 P3300 Index"/>
        <s v="SPXW US 02/16/24 P3400 Index"/>
        <s v="SPXW US 02/16/24 P3425 Index"/>
        <s v="SPXW US 02/16/24 P3500 Index"/>
        <s v="SPXW US 02/16/24 P3550 Index"/>
        <s v="SPXW US 02/16/24 P3575 Index"/>
        <s v="SPXW US 02/16/24 P3600 Index"/>
        <s v="SPXW US 02/16/24 P3625 Index"/>
        <s v="SPXW US 02/16/24 P3650 Index"/>
        <s v="SPXW US 02/16/24 P3675 Index"/>
        <s v="SPXW US 02/16/24 P3700 Index"/>
        <s v="SPXW US 02/16/24 P3725 Index"/>
        <s v="SPXW US 02/16/24 P3750 Index"/>
        <s v="SPXW US 02/16/24 P3950 Index"/>
        <s v="SPXW US 02/16/24 P3975 Index"/>
        <s v="SPXW US 02/16/24 P4000 Index"/>
        <s v="SPXW US 02/16/24 P4025 Index"/>
        <s v="SPXW US 02/16/24 P4075 Index"/>
        <s v="SPXW US 02/16/24 P4100 Index"/>
        <s v="SPXW US 02/16/24 P4125 Index"/>
        <s v="SPXW US 02/16/24 P4150 Index"/>
        <s v="SPXW US 02/16/24 P4175 Index"/>
        <s v="SPXW US 02/16/24 P4200 Index"/>
        <s v="SPXW US 02/16/24 P4225 Index"/>
        <s v="SPXW US 02/16/24 P4250 Index"/>
        <s v="SPXW US 02/16/24 P4300 Index"/>
        <s v="SPXW US 02/16/24 P4325 Index"/>
        <s v="SPXW US 02/16/24 P4350 Index"/>
        <s v="SPXW US 02/16/24 P4375 Index"/>
        <s v="SPXW US 02/16/24 P4400 Index"/>
        <s v="SPXW US 02/16/24 P4800 Index"/>
        <s v="SPXW US 02/29/24 C4275 Index"/>
        <s v="SPXW US 02/29/24 C4375 Index"/>
        <s v="SPXW US 02/29/24 C4525 Index"/>
        <s v="SPXW US 02/29/24 P2400 Index"/>
        <s v="SPXW US 02/29/24 P2800 Index"/>
        <s v="SPXW US 02/29/24 P2900 Index"/>
        <s v="SPXW US 02/29/24 P3200 Index"/>
        <s v="SPXW US 02/29/24 P3400 Index"/>
        <s v="SPXW US 02/29/24 P3500 Index"/>
        <s v="SPXW US 02/29/24 P3550 Index"/>
        <s v="SPXW US 02/29/24 P3600 Index"/>
        <s v="SPXW US 02/29/24 P3650 Index"/>
        <s v="SPXW US 02/29/24 P3700 Index"/>
        <s v="SPXW US 02/29/24 P3725 Index"/>
        <s v="SPXW US 02/29/24 P3750 Index"/>
        <s v="SPXW US 02/29/24 P3800 Index"/>
        <s v="SPXW US 02/29/24 P3825 Index"/>
        <s v="SPXW US 02/29/24 P3850 Index"/>
        <s v="SPXW US 02/29/24 P3900 Index"/>
        <s v="SPXW US 02/29/24 P3925 Index"/>
        <s v="SPXW US 02/29/24 P3950 Index"/>
        <s v="SPXW US 02/29/24 P4000 Index"/>
        <s v="SPXW US 02/29/24 P4100 Index"/>
        <s v="SPXW US 02/29/24 P4175 Index"/>
        <s v="SPXW US 02/29/24 P4200 Index"/>
        <s v="SPXW US 02/29/24 P4225 Index"/>
        <s v="SPXW US 02/29/24 P4275 Index"/>
        <s v="SPXW US 02/29/24 P4300 Index"/>
        <s v="SPXW US 02/29/24 P4325 Index"/>
        <s v="SPXW US 02/29/24 P4350 Index"/>
        <s v="SPXW US 02/29/24 P4375 Index"/>
        <s v="SPXW US 02/29/24 P4400 Index"/>
        <s v="SPXW US 03/15/24 P3350 Index"/>
        <s v="SPXW US 03/15/24 P3775 Index"/>
        <s v="SPXW US 03/15/24 P3825 Index"/>
        <s v="SPXW US 03/15/24 P3950 Index"/>
        <s v="SPXW US 03/15/24 P3975 Index"/>
        <s v="SPXW US 03/15/24 P4025 Index"/>
        <s v="SPXW US 03/15/24 P4050 Index"/>
        <s v="SPXW US 03/15/24 P4150 Index"/>
        <s v="SPXW US 03/15/24 P4175 Index"/>
        <s v="SPXW US 03/15/24 P4300 Index"/>
        <s v="SPXW US 03/15/24 P4325 Index"/>
        <s v="SPXW US 03/15/24 P4350 Index"/>
        <s v="SPXW US 03/15/24 P4375 Index"/>
        <s v="SPXW US 03/15/24 P4475 Index"/>
        <s v="SPXW US 03/15/24 P4500 Index"/>
        <s v="SPXW US 03/15/24 P4525 Index"/>
        <s v="SPXW US 03/15/24 P4550 Index"/>
        <s v="SPXW US 03/15/24 P4575 Index"/>
        <s v="SPXW US 03/15/24 P4675 Index"/>
        <s v="SPXW US 03/28/24 C4600 Index"/>
        <s v="SPXW US 03/28/24 C4625 Index"/>
        <s v="SPXW US 03/28/24 C5100 Index"/>
        <s v="SPXW US 03/28/24 P2200 Index"/>
        <s v="SPXW US 03/28/24 P3000 Index"/>
        <s v="SPXW US 03/28/24 P3100 Index"/>
        <s v="SPXW US 03/28/24 P3725 Index"/>
        <s v="SPXW US 03/28/24 P3800 Index"/>
        <s v="SPXW US 03/28/24 P3975 Index"/>
        <s v="SPXW US 03/28/24 P4000 Index"/>
        <s v="SPXW US 03/28/24 P4025 Index"/>
        <s v="SPXW US 03/28/24 P4050 Index"/>
        <s v="SPXW US 03/28/24 P4075 Index"/>
        <s v="SPXW US 03/28/24 P4100 Index"/>
        <s v="SPXW US 03/28/24 P4125 Index"/>
        <s v="SPXW US 03/28/24 P4150 Index"/>
        <s v="SPXW US 03/28/24 P4225 Index"/>
        <s v="SPXW US 03/28/24 P4275 Index"/>
        <s v="SPXW US 03/28/24 P4300 Index"/>
        <s v="SPXW US 03/28/24 P4325 Index"/>
        <s v="SPXW US 03/28/24 P4350 Index"/>
        <s v="SPXW US 03/28/24 P4375 Index"/>
        <s v="SPXW US 03/28/24 P4400 Index"/>
        <s v="SPXW US 03/28/24 P4425 Index"/>
        <s v="SPXW US 03/28/24 P4475 Index"/>
        <s v="SPXW US 03/28/24 P4525 Index"/>
        <s v="SPXW US 03/28/24 P4550 Index"/>
        <s v="SPXW US 03/28/24 P4575 Index"/>
        <s v="SPXW US 03/28/24 P4600 Index"/>
        <s v="SPXW US 03/28/24 P4675 Index"/>
        <s v="SPXW US 03/28/24 P4700 Index"/>
        <s v="SPXW US 03/28/24 P4725 Index"/>
        <s v="SPXW US 03/28/24 P4750 Index"/>
        <s v="SPXW US 03/28/24 P4800 Index"/>
        <s v="SPXW US 04/19/24 C4550 Index"/>
        <s v="SPXW US 04/19/24 C4725 Index"/>
        <s v="SPXW US 04/19/24 C4750 Index"/>
        <s v="SPXW US 04/19/24 C4775 Index"/>
        <s v="SPXW US 04/19/24 P3150 Index"/>
        <s v="SPXW US 04/19/24 P3175 Index"/>
        <s v="SPXW US 04/19/24 P3225 Index"/>
        <s v="SPXW US 04/19/24 P3250 Index"/>
        <s v="SPXW US 04/19/24 P3800 Index"/>
        <s v="SPXW US 04/19/24 P3825 Index"/>
        <s v="SPXW US 04/19/24 P3875 Index"/>
        <s v="SPXW US 04/19/24 P3900 Index"/>
        <s v="SPXW US 04/19/24 P4075 Index"/>
        <s v="SPXW US 04/19/24 P4100 Index"/>
        <s v="SPXW US 04/19/24 P4125 Index"/>
        <s v="SPXW US 04/19/24 P4150 Index"/>
        <s v="SPXW US 04/19/24 P4175 Index"/>
        <s v="SPXW US 04/19/24 P4200 Index"/>
        <s v="SPXW US 04/19/24 P4225 Index"/>
        <s v="SPXW US 04/19/24 P4400 Index"/>
        <s v="SPXW US 04/19/24 P4425 Index"/>
        <s v="SPXW US 04/19/24 P4450 Index"/>
        <s v="SPXW US 04/19/24 P4525 Index"/>
        <s v="SPXW US 04/19/24 P4550 Index"/>
        <s v="SPXW US 04/19/24 P4575 Index"/>
        <s v="SPXW US 04/19/24 P4625 Index"/>
        <s v="SPXW US 04/19/24 P4650 Index"/>
        <s v="SPXW US 04/19/24 P4675 Index"/>
        <s v="SPXW US 04/19/24 P4700 Index"/>
        <s v="SPXW US 04/19/24 P4725 Index"/>
        <s v="SPXW US 04/19/24 P4750 Index"/>
        <s v="SPXW US 04/19/24 P4775 Index"/>
        <s v="SPXW US 04/30/24 P3250 Index"/>
        <s v="SPXW US 04/30/24 P3900 Index"/>
        <s v="SPXW US 04/30/24 P4200 Index"/>
        <s v="SPXW US 04/30/24 P4225 Index"/>
        <s v="SPXW US 04/30/24 P4575 Index"/>
        <s v="SPXW US 04/30/24 P4600 Index"/>
        <s v="SPXW US 04/30/24 P4775 Index"/>
        <s v="SPXW US 05/31/24 P4050 Index"/>
        <s v="SPXW US 05/31/24 P4075 Index"/>
        <s v="SPXW US 05/31/24 P4150 Index"/>
        <s v="SPXW US 05/31/24 P4300 Index"/>
        <s v="SPXW US 05/31/24 P4325 Index"/>
        <s v="SPXW US 05/31/24 P4350 Index"/>
        <s v="SPXW US 05/31/24 P4550 Index"/>
        <s v="SPXW US 05/31/24 P4575 Index"/>
        <s v="SPXW US 05/31/24 P4750 Index"/>
        <s v="SPY US 01/19/24 C430 Equity"/>
        <s v="SPY US 01/19/24 C480 Equity"/>
        <s v="SPY US 01/19/24 C485 Equity"/>
        <s v="SPY US 01/19/24 P410 Equity"/>
        <s v="SPY US 01/19/24 P415 Equity"/>
        <s v="SPY US 01/19/24 P420 Equity"/>
        <s v="SPY US 01/19/24 P430 Equity"/>
        <s v="SPY US 03/15/24 C490 Equity"/>
        <s v="SPY US 03/15/24 C495 Equity"/>
        <s v="SPY US 03/15/24 C499 Equity"/>
        <s v="SPY US 03/15/24 C500 Equity"/>
        <s v="SPY US 03/15/24 P447 Equity"/>
        <s v="SPY US 03/15/24 P453 Equity"/>
        <s v="SPY US 03/15/24 P457 Equity"/>
        <s v="SPY US 03/15/24 P458 Equity"/>
        <s v="SPY US 03/15/24 P459 Equity"/>
        <s v="SPY US 03/15/24 P460 Equity"/>
        <s v="SPY US 06/21/24 C515 Equity"/>
        <s v="SPY US 06/21/24 P425 Equity"/>
        <s v="SPY US Equity"/>
        <s v="SRPT US Equity"/>
        <s v="SSNC US Equity"/>
        <s v="STEM US Equity"/>
        <s v="STZ US Equity"/>
        <s v="SU US 01/19/24 C35 Equity"/>
        <s v="SU US 01/19/24 P26 Equity"/>
        <s v="SU US Equity"/>
        <s v="SWAV US Equity"/>
        <s v="SWN US Equity"/>
        <s v="SYK US 03/15/24 C320 Equity"/>
        <s v="SYK US 03/15/24 P280 Equity"/>
        <s v="SYK US Equity"/>
        <s v="T US 04/19/24 C18 Equity"/>
        <s v="T US 04/19/24 P15 Equity"/>
        <s v="T US Equity"/>
        <s v="TAP US Equity"/>
        <s v="TENB US Equity"/>
        <s v="TER US Equity"/>
        <s v="TEVA US Equity"/>
        <s v="TFC US 03/15/24 C40 Equity"/>
        <s v="TFC US 03/15/24 P32.5 Equity"/>
        <s v="TFC US Equity"/>
        <s v="TGT US 03/15/24 C155 Equity"/>
        <s v="TGT US 03/15/24 C160 Equity"/>
        <s v="TGT US 03/15/24 P125 Equity"/>
        <s v="TGT US 03/15/24 P130 Equity"/>
        <s v="TGT US Equity"/>
        <s v="THC US Equity"/>
        <s v="THO US Equity"/>
        <s v="TJX US 01/19/24 C100 Equity"/>
        <s v="TJX US 01/19/24 P80 Equity"/>
        <s v="TJX US 04/19/24 C100 Equity"/>
        <s v="TJX US 04/19/24 P85 Equity"/>
        <s v="TJX US Equity"/>
        <s v="TMDX US Equity"/>
        <s v="TMO US 03/15/24 C580 Equity"/>
        <s v="TMO US 03/15/24 P490 Equity"/>
        <s v="TMO US Equity"/>
        <s v="TMUS US 01/19/24 C170 Equity"/>
        <s v="TMUS US 01/19/24 P130 Equity"/>
        <s v="TMUS US 05/17/24 C175 Equity"/>
        <s v="TMUS US 05/17/24 P145 Equity"/>
        <s v="TMUS US Equity"/>
        <s v="TNL US Equity"/>
        <s v="TPIC US Equity"/>
        <s v="TRGP US 01/19/24 C100 Equity"/>
        <s v="TSCO US 01/19/24 C260 Equity"/>
        <s v="TSCO US 01/19/24 P200 Equity"/>
        <s v="TSCO US Equity"/>
        <s v="TSLA US 01/19/24 C250 Equity"/>
        <s v="TSLA US 01/19/24 C325 Equity"/>
        <s v="TSLA US 01/19/24 P140 Equity"/>
        <s v="TSLA US 01/19/24 P210 Equity"/>
        <s v="TSLA US 03/15/24 C310 Equity"/>
        <s v="TSLA US 03/15/24 P230 Equity"/>
        <s v="TSLA US Equity"/>
        <s v="TSN US Equity"/>
        <s v="TSTXX US Equity"/>
        <s v="TTEK US Equity"/>
        <s v="TUH4 Comdty"/>
        <s v="TVTX US Equity"/>
        <s v="TW US Equity"/>
        <s v="TWLO US Equity"/>
        <s v="TXN US 01/19/24 C195 Equity"/>
        <s v="TXN US 01/19/24 P145 Equity"/>
        <s v="TXN US 03/15/24 C185 Equity"/>
        <s v="TXN US 03/15/24 P155 Equity"/>
        <s v="TXN US Equity"/>
        <s v="TXRH US Equity"/>
        <s v="TYH4 Comdty"/>
        <s v="TYL US Equity"/>
        <s v="UBER US 03/15/24 C70 Equity"/>
        <s v="UBER US 03/15/24 P57.5 Equity"/>
        <s v="UBER US Equity"/>
        <s v="ULTA US 01/19/24 C520 Equity"/>
        <s v="ULTA US 01/19/24 P400 Equity"/>
        <s v="ULTA US Equity"/>
        <s v="UNH US 03/15/24 C560 Equity"/>
        <s v="UNH US 03/15/24 P490 Equity"/>
        <s v="UNH US Equity"/>
        <s v="UNP US 03/15/24 C260 Equity"/>
        <s v="UNP US 03/15/24 P225 Equity"/>
        <s v="UNP US Equity"/>
        <s v="UPS US 04/19/24 C175 Equity"/>
        <s v="UPS US 04/19/24 P145 Equity"/>
        <s v="UPS US Equity"/>
        <s v="URI US 01/19/24 C540 Equity"/>
        <s v="URI US 01/19/24 P370 Equity"/>
        <s v="URI US Equity"/>
        <s v="USB US 03/15/24 C47.5 Equity"/>
        <s v="USB US 03/15/24 P40 Equity"/>
        <s v="USB US Equity"/>
        <s v="UTZ US Equity"/>
        <s v="UXF4 Index"/>
        <s v="UXG4 Index"/>
        <s v="V US 03/15/24 C280 Equity"/>
        <s v="V US 03/15/24 P245 Equity"/>
        <s v="V US 06/21/24 C290 Equity"/>
        <s v="V US 06/21/24 P220 Equity"/>
        <s v="V US Equity"/>
        <s v="VKO_2 Mar24 4198 P 25 budget"/>
        <s v="VKO_3 Mar24 4198 P 22.5 budget"/>
        <s v="VLO US 03/15/24 C150 Equity"/>
        <s v="VLO US 03/15/24 P125 Equity"/>
        <s v="VLO US Equity"/>
        <s v="VRDN US Equity"/>
        <s v="VRNS US Equity"/>
        <s v="VRT US 01/19/24 P22.5 Equity"/>
        <s v="VRTX US 01/19/24 C430 Equity"/>
        <s v="VRTX US 01/19/24 P300 Equity"/>
        <s v="VRTX US 04/19/24 C450 Equity"/>
        <s v="VRTX US 04/19/24 C460 Equity"/>
        <s v="VRTX US 04/19/24 P370 Equity"/>
        <s v="VRTX US 04/19/24 P380 Equity"/>
        <s v="VRTX US Equity"/>
        <s v="VSAT US Equity"/>
        <s v="VSCO US Equity"/>
        <s v="VZ US 04/19/24 C41 Equity"/>
        <s v="VZ US 04/19/24 P34 Equity"/>
        <s v="VZ US Equity"/>
        <s v="VZIO US Equity"/>
        <s v="WAFD US Equity"/>
        <s v="WAL US Equity"/>
        <s v="WBD US 01/16/26 P7.5 Equity"/>
        <s v="WBD US 01/17/25 P10 Equity"/>
        <s v="WBD US 01/17/25 P7.5 Equity"/>
        <s v="WBD US Equity"/>
        <s v="WFC US 01/19/24 C50 Equity"/>
        <s v="WFC US 01/19/24 P37.5 Equity"/>
        <s v="WFC US 03/15/24 C55 Equity"/>
        <s v="WFC US 03/15/24 P47.5 Equity"/>
        <s v="WFC US 06/21/24 C57.5 Equity"/>
        <s v="WFC US 06/21/24 P40 Equity"/>
        <s v="WFC US Equity"/>
        <s v="WHR US Equity"/>
        <s v="WK US Equity"/>
        <s v="WMB US 01/19/24 C39 Equity"/>
        <s v="WMT US 03/15/24 C165 Equity"/>
        <s v="WMT US 03/15/24 P150 Equity"/>
        <s v="WMT US Equity"/>
        <s v="WNH4 Comdty"/>
        <s v="WOLF US Equity"/>
        <s v="WOW US Equity"/>
        <s v="WRK US Equity"/>
        <s v="WT US Equity"/>
        <s v="WWW US Equity"/>
        <s v="WYNN US 01/19/24 C125 Equity"/>
        <s v="WYNN US 01/19/24 P90 Equity"/>
        <s v="WYNN US Equity"/>
        <s v="X US Equity"/>
        <s v="XLE US 03/15/24 C88 Equity"/>
        <s v="XLE US 03/15/24 P76 Equity"/>
        <s v="XLE US Equity"/>
        <s v="XLF US 03/15/24 P32 Equity"/>
        <s v="XLF US 03/15/24 P33 Equity"/>
        <s v="XLF US 03/15/24 P34 Equity"/>
        <s v="XLF US 03/15/24 P35 Equity"/>
        <s v="XLF US 06/21/24 C38 Equity"/>
        <s v="XLF US 06/21/24 C39 Equity"/>
        <s v="XLF US 06/21/24 C40 Equity"/>
        <s v="XLF US 06/21/24 P32 Equity"/>
        <s v="XLF US 06/21/24 P33 Equity"/>
        <s v="XLF US Equity"/>
        <s v="XMTR US Equity"/>
        <s v="XOM US 03/15/24 C110 Equity"/>
        <s v="XOM US 03/15/24 C115 Equity"/>
        <s v="XOM US 03/15/24 P90 Equity"/>
        <s v="XOM US 03/15/24 P95 Equity"/>
        <s v="XOM US Equity"/>
        <s v="YUM US 01/19/24 C145 Equity"/>
        <s v="YUM US 01/19/24 P125 Equity"/>
        <s v="YUM US Equity"/>
        <s v="ZETA US Equity"/>
        <s v="ZI US 01/19/24 C37.5 Equity"/>
        <s v="ZI US Equity"/>
        <s v="ZION US Equity"/>
        <s v="ZM US Equity"/>
        <s v="ZS US Equity"/>
        <m/>
      </sharedItems>
    </cacheField>
    <cacheField name="Custodian" numFmtId="0">
      <sharedItems count="6">
        <s v="Bank of New York"/>
        <s v="Barclays"/>
        <s v="BNP Paribas"/>
        <s v="JP Morgan"/>
        <s v="Northern Trust"/>
        <s v="Scotia Bank"/>
      </sharedItems>
    </cacheField>
    <cacheField name="Custodian Account Display Name" numFmtId="0">
      <sharedItems count="14">
        <s v="BARC-IPB-RSMF"/>
        <s v="BARC-ISD-RSMF"/>
        <s v="BNP1-ISD-RSMF"/>
        <s v="BNPP-DRV-RSMF"/>
        <s v="BNPP-FUT-RSMF"/>
        <s v="BNPP-ISD-RSMF"/>
        <s v="BNPS-DPB-RSMF"/>
        <s v="BNYM-CUS-RSMF"/>
        <s v="HOLD-BOX-RSMF"/>
        <s v="JPM1-ISD-RSMF"/>
        <s v="JPMS-DPB-RSMF"/>
        <s v="JPMS-ISD-RSMF"/>
        <s v="NTRO-CUS-RSMF"/>
        <s v="SCMC-DPB-RSMF"/>
      </sharedItems>
    </cacheField>
    <cacheField name="Quantity" numFmtId="0">
      <sharedItems containsSemiMixedTypes="0" containsString="0" containsNumber="1" minValue="-100000000" maxValue="300000000" count="1289">
        <n v="-100000000"/>
        <n v="-36000000"/>
        <n v="-32000000"/>
        <n v="-25000000"/>
        <n v="-24000000"/>
        <n v="-21000000"/>
        <n v="-20000000"/>
        <n v="-18000000"/>
        <n v="-16000000"/>
        <n v="-15000000"/>
        <n v="-12000000"/>
        <n v="-11000000"/>
        <n v="-7000000"/>
        <n v="-4960000"/>
        <n v="-4950000"/>
        <n v="-2914000"/>
        <n v="-2234730"/>
        <n v="-2000000"/>
        <n v="-1301736"/>
        <n v="-1100470"/>
        <n v="-996013"/>
        <n v="-847000"/>
        <n v="-836412"/>
        <n v="-783875"/>
        <n v="-776800"/>
        <n v="-774228"/>
        <n v="-744869"/>
        <n v="-741381"/>
        <n v="-708060"/>
        <n v="-643876"/>
        <n v="-621600"/>
        <n v="-601429"/>
        <n v="-600700"/>
        <n v="-584115"/>
        <n v="-555389"/>
        <n v="-546895"/>
        <n v="-485159"/>
        <n v="-479940"/>
        <n v="-467000"/>
        <n v="-438650"/>
        <n v="-430168"/>
        <n v="-429028"/>
        <n v="-426745"/>
        <n v="-420385"/>
        <n v="-410326"/>
        <n v="-409432"/>
        <n v="-406110"/>
        <n v="-397840"/>
        <n v="-396241"/>
        <n v="-390462"/>
        <n v="-385420"/>
        <n v="-378000"/>
        <n v="-370000"/>
        <n v="-352201"/>
        <n v="-349477"/>
        <n v="-333545"/>
        <n v="-329310"/>
        <n v="-325214"/>
        <n v="-321323"/>
        <n v="-312730"/>
        <n v="-311211"/>
        <n v="-305000"/>
        <n v="-29794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9400"/>
        <n v="-205600"/>
        <n v="-201224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7350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2030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849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4000"/>
        <n v="-73192"/>
        <n v="-71400"/>
        <n v="-71020"/>
        <n v="-70328"/>
        <n v="-68521"/>
        <n v="-68452"/>
        <n v="-68379"/>
        <n v="-68000"/>
        <n v="-67363"/>
        <n v="-67234"/>
        <n v="-66960"/>
        <n v="-66826"/>
        <n v="-66785"/>
        <n v="-66700"/>
        <n v="-65565"/>
        <n v="-64700"/>
        <n v="-64273"/>
        <n v="-63950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700"/>
        <n v="-55000"/>
        <n v="-54941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822"/>
        <n v="-44400"/>
        <n v="-43801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6130"/>
        <n v="-35825"/>
        <n v="-35777"/>
        <n v="-35504"/>
        <n v="-35325"/>
        <n v="-35042"/>
        <n v="-34800"/>
        <n v="-34600"/>
        <n v="-34409"/>
        <n v="-34390"/>
        <n v="-33814"/>
        <n v="-33700"/>
        <n v="-33412"/>
        <n v="-33336"/>
        <n v="-33296"/>
        <n v="-33200"/>
        <n v="-32822"/>
        <n v="-32653"/>
        <n v="-32400"/>
        <n v="-32313"/>
        <n v="-31911"/>
        <n v="-31700"/>
        <n v="-31420"/>
        <n v="-31200"/>
        <n v="-31101"/>
        <n v="-30921"/>
        <n v="-30700"/>
        <n v="-30600"/>
        <n v="-29910"/>
        <n v="-29792"/>
        <n v="-29783"/>
        <n v="-28400"/>
        <n v="-28203"/>
        <n v="-28149"/>
        <n v="-27930"/>
        <n v="-27208"/>
        <n v="-27026"/>
        <n v="-26800"/>
        <n v="-26500"/>
        <n v="-25932"/>
        <n v="-25905"/>
        <n v="-25458"/>
        <n v="-25150"/>
        <n v="-24100"/>
        <n v="-23631"/>
        <n v="-23574"/>
        <n v="-23349"/>
        <n v="-23185"/>
        <n v="-23151"/>
        <n v="-23029"/>
        <n v="-22755"/>
        <n v="-22578"/>
        <n v="-22251"/>
        <n v="-22100"/>
        <n v="-22000"/>
        <n v="-21600"/>
        <n v="-21200"/>
        <n v="-21000"/>
        <n v="-20400"/>
        <n v="-20000"/>
        <n v="-19917"/>
        <n v="-19775"/>
        <n v="-19669"/>
        <n v="-19589"/>
        <n v="-19275"/>
        <n v="-18986"/>
        <n v="-18900"/>
        <n v="-18873"/>
        <n v="-18738"/>
        <n v="-18684"/>
        <n v="-18600"/>
        <n v="-18495"/>
        <n v="-18389"/>
        <n v="-18192"/>
        <n v="-18059"/>
        <n v="-17917"/>
        <n v="-17756"/>
        <n v="-17471"/>
        <n v="-17256"/>
        <n v="-17100"/>
        <n v="-16560"/>
        <n v="-16500"/>
        <n v="-16400"/>
        <n v="-16200"/>
        <n v="-16037"/>
        <n v="-15670"/>
        <n v="-15617"/>
        <n v="-15300"/>
        <n v="-15002"/>
        <n v="-15000"/>
        <n v="-14900"/>
        <n v="-14738"/>
        <n v="-14380"/>
        <n v="-14300"/>
        <n v="-14260"/>
        <n v="-14200"/>
        <n v="-14034"/>
        <n v="-13970"/>
        <n v="-13900"/>
        <n v="-13800"/>
        <n v="-13728"/>
        <n v="-13726"/>
        <n v="-13650"/>
        <n v="-13556"/>
        <n v="-13511"/>
        <n v="-13500"/>
        <n v="-13350"/>
        <n v="-13000"/>
        <n v="-12942"/>
        <n v="-12900"/>
        <n v="-12851"/>
        <n v="-12800"/>
        <n v="-12774"/>
        <n v="-12752"/>
        <n v="-12600"/>
        <n v="-12577"/>
        <n v="-12570"/>
        <n v="-12552"/>
        <n v="-12381"/>
        <n v="-12256"/>
        <n v="-12255"/>
        <n v="-12100"/>
        <n v="-12095"/>
        <n v="-12033"/>
        <n v="-12000"/>
        <n v="-11820"/>
        <n v="-11801"/>
        <n v="-11709"/>
        <n v="-11595"/>
        <n v="-11568"/>
        <n v="-11513"/>
        <n v="-11487"/>
        <n v="-11407"/>
        <n v="-11394"/>
        <n v="-11348"/>
        <n v="-11200"/>
        <n v="-10900"/>
        <n v="-10773"/>
        <n v="-10658"/>
        <n v="-10600"/>
        <n v="-10591"/>
        <n v="-10537"/>
        <n v="-10475"/>
        <n v="-10474"/>
        <n v="-10450"/>
        <n v="-10051"/>
        <n v="-10032"/>
        <n v="-10017"/>
        <n v="-10000"/>
        <n v="-9900"/>
        <n v="-9831"/>
        <n v="-9777"/>
        <n v="-9761"/>
        <n v="-9697"/>
        <n v="-9558"/>
        <n v="-9549"/>
        <n v="-9540"/>
        <n v="-9500"/>
        <n v="-9400"/>
        <n v="-9320"/>
        <n v="-9150"/>
        <n v="-9125"/>
        <n v="-9100"/>
        <n v="-9000"/>
        <n v="-8944"/>
        <n v="-8827"/>
        <n v="-8820"/>
        <n v="-8800"/>
        <n v="-8780"/>
        <n v="-8732"/>
        <n v="-8655"/>
        <n v="-8500"/>
        <n v="-8400"/>
        <n v="-8363"/>
        <n v="-8325"/>
        <n v="-8270"/>
        <n v="-8163"/>
        <n v="-8000"/>
        <n v="-7900"/>
        <n v="-7721"/>
        <n v="-7700"/>
        <n v="-7684"/>
        <n v="-7637"/>
        <n v="-7500"/>
        <n v="-7400"/>
        <n v="-7393"/>
        <n v="-7350"/>
        <n v="-7293"/>
        <n v="-7172"/>
        <n v="-7000"/>
        <n v="-6986"/>
        <n v="-6950"/>
        <n v="-6915"/>
        <n v="-6737"/>
        <n v="-6731"/>
        <n v="-6710"/>
        <n v="-6570"/>
        <n v="-6560"/>
        <n v="-6500"/>
        <n v="-6417"/>
        <n v="-6270"/>
        <n v="-6200"/>
        <n v="-6000"/>
        <n v="-5964"/>
        <n v="-5894"/>
        <n v="-5825"/>
        <n v="-5750"/>
        <n v="-5700"/>
        <n v="-5671"/>
        <n v="-5567"/>
        <n v="-5536"/>
        <n v="-5431"/>
        <n v="-5344"/>
        <n v="-5234"/>
        <n v="-5180"/>
        <n v="-5100"/>
        <n v="-5000"/>
        <n v="-4963"/>
        <n v="-4950"/>
        <n v="-4930"/>
        <n v="-4927"/>
        <n v="-4900"/>
        <n v="-4800"/>
        <n v="-4550"/>
        <n v="-4500"/>
        <n v="-4405"/>
        <n v="-4300"/>
        <n v="-4289"/>
        <n v="-4284"/>
        <n v="-4275"/>
        <n v="-4100"/>
        <n v="-4000"/>
        <n v="-3956"/>
        <n v="-3950"/>
        <n v="-3800"/>
        <n v="-3700"/>
        <n v="-3694"/>
        <n v="-3670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3010"/>
        <n v="-3000"/>
        <n v="-2839"/>
        <n v="-2800"/>
        <n v="-2770"/>
        <n v="-2750"/>
        <n v="-2730"/>
        <n v="-2701"/>
        <n v="-2685"/>
        <n v="-2604"/>
        <n v="-2600"/>
        <n v="-2500"/>
        <n v="-2469"/>
        <n v="-2400"/>
        <n v="-2348"/>
        <n v="-2329"/>
        <n v="-2296"/>
        <n v="-2277"/>
        <n v="-2200"/>
        <n v="-2115"/>
        <n v="-2101"/>
        <n v="-2100"/>
        <n v="-2071"/>
        <n v="-2008"/>
        <n v="-2000"/>
        <n v="-1926"/>
        <n v="-1858"/>
        <n v="-1807"/>
        <n v="-1779"/>
        <n v="-1750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4"/>
        <n v="-1000"/>
        <n v="-997"/>
        <n v="-944"/>
        <n v="-940"/>
        <n v="-932"/>
        <n v="-928"/>
        <n v="-926"/>
        <n v="-885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0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50"/>
        <n v="760"/>
        <n v="776"/>
        <n v="806"/>
        <n v="813"/>
        <n v="828"/>
        <n v="831"/>
        <n v="840"/>
        <n v="855"/>
        <n v="857"/>
        <n v="861"/>
        <n v="868"/>
        <n v="870"/>
        <n v="883"/>
        <n v="905"/>
        <n v="931"/>
        <n v="940"/>
        <n v="963"/>
        <n v="965"/>
        <n v="974"/>
        <n v="990"/>
        <n v="994"/>
        <n v="1000"/>
        <n v="1020"/>
        <n v="1041"/>
        <n v="1044"/>
        <n v="1125"/>
        <n v="1151"/>
        <n v="1152"/>
        <n v="1174"/>
        <n v="1187"/>
        <n v="1188"/>
        <n v="1215"/>
        <n v="1250"/>
        <n v="1428"/>
        <n v="1445"/>
        <n v="1473"/>
        <n v="1500"/>
        <n v="1520"/>
        <n v="1588"/>
        <n v="1635"/>
        <n v="1637"/>
        <n v="1683"/>
        <n v="1700"/>
        <n v="1726"/>
        <n v="1761"/>
        <n v="1780"/>
        <n v="1783"/>
        <n v="1809"/>
        <n v="1824"/>
        <n v="2000"/>
        <n v="2102"/>
        <n v="2108"/>
        <n v="2119"/>
        <n v="2160"/>
        <n v="2178"/>
        <n v="2300"/>
        <n v="2354"/>
        <n v="2400"/>
        <n v="2432"/>
        <n v="2469"/>
        <n v="2500"/>
        <n v="2600"/>
        <n v="2945"/>
        <n v="3000"/>
        <n v="3100"/>
        <n v="3200"/>
        <n v="3290"/>
        <n v="3380"/>
        <n v="3398"/>
        <n v="3441"/>
        <n v="3456"/>
        <n v="3466"/>
        <n v="3500"/>
        <n v="3555"/>
        <n v="3700"/>
        <n v="3709"/>
        <n v="3730"/>
        <n v="3750"/>
        <n v="3800"/>
        <n v="3824"/>
        <n v="3900"/>
        <n v="4000"/>
        <n v="4242"/>
        <n v="4284"/>
        <n v="4300"/>
        <n v="4400"/>
        <n v="4500"/>
        <n v="4700"/>
        <n v="4750"/>
        <n v="4850"/>
        <n v="4960"/>
        <n v="5000"/>
        <n v="5100"/>
        <n v="5160"/>
        <n v="5227"/>
        <n v="5241"/>
        <n v="5288"/>
        <n v="5315"/>
        <n v="5429"/>
        <n v="5484"/>
        <n v="5500"/>
        <n v="5502"/>
        <n v="5953"/>
        <n v="6000"/>
        <n v="6178"/>
        <n v="6197"/>
        <n v="6281"/>
        <n v="6400"/>
        <n v="6461"/>
        <n v="6500"/>
        <n v="6586"/>
        <n v="6640"/>
        <n v="6693"/>
        <n v="6800"/>
        <n v="6804"/>
        <n v="6922"/>
        <n v="6984"/>
        <n v="7000"/>
        <n v="7025"/>
        <n v="7097"/>
        <n v="7232"/>
        <n v="7300"/>
        <n v="7500"/>
        <n v="7605"/>
        <n v="7610"/>
        <n v="7846"/>
        <n v="7923"/>
        <n v="8000"/>
        <n v="8030"/>
        <n v="8050"/>
        <n v="8109"/>
        <n v="8175"/>
        <n v="8227"/>
        <n v="8300"/>
        <n v="8424"/>
        <n v="8500"/>
        <n v="8615"/>
        <n v="8637"/>
        <n v="8826"/>
        <n v="8885"/>
        <n v="8899"/>
        <n v="8900"/>
        <n v="8967"/>
        <n v="9000"/>
        <n v="9005"/>
        <n v="9100"/>
        <n v="9150"/>
        <n v="9300"/>
        <n v="9400"/>
        <n v="9465"/>
        <n v="9500"/>
        <n v="9617"/>
        <n v="9740"/>
        <n v="9781"/>
        <n v="9920"/>
        <n v="9925"/>
        <n v="10000"/>
        <n v="10300"/>
        <n v="10500"/>
        <n v="10513"/>
        <n v="10600"/>
        <n v="10700"/>
        <n v="10750"/>
        <n v="10798"/>
        <n v="11101"/>
        <n v="11500"/>
        <n v="11750"/>
        <n v="12000"/>
        <n v="12250"/>
        <n v="12425"/>
        <n v="12500"/>
        <n v="12669"/>
        <n v="12726"/>
        <n v="13000"/>
        <n v="13068"/>
        <n v="13180"/>
        <n v="13250"/>
        <n v="13395"/>
        <n v="13500"/>
        <n v="13572"/>
        <n v="13584"/>
        <n v="13650"/>
        <n v="13700"/>
        <n v="13792"/>
        <n v="13839"/>
        <n v="13900"/>
        <n v="14000"/>
        <n v="14100"/>
        <n v="14250"/>
        <n v="14500"/>
        <n v="15000"/>
        <n v="15250"/>
        <n v="15350"/>
        <n v="15500"/>
        <n v="16000"/>
        <n v="16344"/>
        <n v="16500"/>
        <n v="17000"/>
        <n v="17500"/>
        <n v="18000"/>
        <n v="18060"/>
        <n v="18350"/>
        <n v="18762"/>
        <n v="19000"/>
        <n v="19262"/>
        <n v="19370"/>
        <n v="19400"/>
        <n v="19432"/>
        <n v="19500"/>
        <n v="19700"/>
        <n v="19742"/>
        <n v="20000"/>
        <n v="20049"/>
        <n v="20500"/>
        <n v="20650"/>
        <n v="20974"/>
        <n v="21000"/>
        <n v="21500"/>
        <n v="22000"/>
        <n v="22047"/>
        <n v="23000"/>
        <n v="23500"/>
        <n v="23605"/>
        <n v="23825"/>
        <n v="23924"/>
        <n v="24000"/>
        <n v="24145"/>
        <n v="24262"/>
        <n v="24435"/>
        <n v="24903.1908"/>
        <n v="25000"/>
        <n v="25473"/>
        <n v="25670"/>
        <n v="25700"/>
        <n v="25965"/>
        <n v="26499"/>
        <n v="26800"/>
        <n v="26858"/>
        <n v="26999"/>
        <n v="27000"/>
        <n v="27480"/>
        <n v="28500"/>
        <n v="28580"/>
        <n v="28849"/>
        <n v="29253"/>
        <n v="29910"/>
        <n v="29943"/>
        <n v="30000"/>
        <n v="30427"/>
        <n v="30778"/>
        <n v="31388"/>
        <n v="31750"/>
        <n v="32764"/>
        <n v="33000"/>
        <n v="34000"/>
        <n v="34409"/>
        <n v="35000"/>
        <n v="35109"/>
        <n v="37138"/>
        <n v="38049"/>
        <n v="39720"/>
        <n v="40028"/>
        <n v="40270"/>
        <n v="4075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6770.2698"/>
        <n v="79279.5065"/>
        <n v="81711"/>
        <n v="81750"/>
        <n v="82254"/>
        <n v="82600"/>
        <n v="82606.18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115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55910"/>
        <n v="160754"/>
        <n v="161143"/>
        <n v="165460"/>
        <n v="172197"/>
        <n v="172684"/>
        <n v="173426.00000001"/>
        <n v="178060"/>
        <n v="178423"/>
        <n v="179270.62079"/>
        <n v="185520"/>
        <n v="187294"/>
        <n v="187420"/>
        <n v="190400"/>
        <n v="190900"/>
        <n v="194391"/>
        <n v="204000"/>
        <n v="208306"/>
        <n v="217010"/>
        <n v="218449"/>
        <n v="222559"/>
        <n v="228810"/>
        <n v="241980"/>
        <n v="253170"/>
        <n v="265060"/>
        <n v="295038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2440"/>
        <n v="554270"/>
        <n v="555000"/>
        <n v="568654"/>
        <n v="580850"/>
        <n v="588878"/>
        <n v="603846"/>
        <n v="604668"/>
        <n v="631290"/>
        <n v="686396"/>
        <n v="699059"/>
        <n v="705952"/>
        <n v="708000"/>
        <n v="755638"/>
        <n v="836893"/>
        <n v="910000"/>
        <n v="957401"/>
        <n v="1234823"/>
        <n v="1453000"/>
        <n v="1967715.53165406"/>
        <n v="2016783"/>
        <n v="3000000"/>
        <n v="3320000"/>
        <n v="5000000"/>
        <n v="7000000"/>
        <n v="7500000"/>
        <n v="8000000"/>
        <n v="8544946"/>
        <n v="9065632"/>
        <n v="10000000"/>
        <n v="12382943"/>
        <n v="12527067.95"/>
        <n v="13551839"/>
        <n v="18000000"/>
        <n v="20000000"/>
        <n v="25000000"/>
        <n v="30722232"/>
        <n v="32000000"/>
        <n v="50000000"/>
        <n v="100000000"/>
        <n v="176227646.5"/>
        <n v="176249738.29"/>
        <n v="254694465.29"/>
        <n v="300000000"/>
      </sharedItems>
    </cacheField>
    <cacheField name="Notional Quantity" numFmtId="0">
      <sharedItems containsSemiMixedTypes="0" containsString="0" containsNumber="1" minValue="-291400000" maxValue="300000000" count="1299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8521"/>
        <n v="-68379"/>
        <n v="-67363"/>
        <n v="-67234"/>
        <n v="-66960"/>
        <n v="-66785"/>
        <n v="-66700"/>
        <n v="-65565"/>
        <n v="-647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19917"/>
        <n v="-19775"/>
        <n v="-19669"/>
        <n v="-19589"/>
        <n v="-18900"/>
        <n v="-18738"/>
        <n v="-18684"/>
        <n v="-18600"/>
        <n v="-18495"/>
        <n v="-18389"/>
        <n v="-18192"/>
        <n v="-18059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270"/>
        <n v="-6000"/>
        <n v="-5964"/>
        <n v="-5671"/>
        <n v="-5567"/>
        <n v="-5536"/>
        <n v="-5344"/>
        <n v="-5100"/>
        <n v="-4500"/>
        <n v="-4405"/>
        <n v="-4289"/>
        <n v="-4284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2839"/>
        <n v="-2685"/>
        <n v="-2604"/>
        <n v="-2600"/>
        <n v="-2469"/>
        <n v="-2400"/>
        <n v="-2348"/>
        <n v="-2329"/>
        <n v="-2296"/>
        <n v="-2277"/>
        <n v="-2200"/>
        <n v="-2101"/>
        <n v="-2100"/>
        <n v="-2071"/>
        <n v="-2008"/>
        <n v="-1926"/>
        <n v="-1858"/>
        <n v="-1807"/>
        <n v="-1779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0"/>
        <n v="-997"/>
        <n v="-944"/>
        <n v="-940"/>
        <n v="-932"/>
        <n v="-928"/>
        <n v="-926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60"/>
        <n v="776"/>
        <n v="806"/>
        <n v="813"/>
        <n v="828"/>
        <n v="831"/>
        <n v="840"/>
        <n v="855"/>
        <n v="861"/>
        <n v="868"/>
        <n v="870"/>
        <n v="883"/>
        <n v="905"/>
        <n v="931"/>
        <n v="940"/>
        <n v="963"/>
        <n v="965"/>
        <n v="974"/>
        <n v="990"/>
        <n v="994"/>
        <n v="1020"/>
        <n v="1041"/>
        <n v="1044"/>
        <n v="1174"/>
        <n v="1188"/>
        <n v="1215"/>
        <n v="1428"/>
        <n v="1445"/>
        <n v="1473"/>
        <n v="1500"/>
        <n v="1520"/>
        <n v="1588"/>
        <n v="1637"/>
        <n v="1683"/>
        <n v="1726"/>
        <n v="1761"/>
        <n v="1780"/>
        <n v="2102"/>
        <n v="2108"/>
        <n v="2119"/>
        <n v="2160"/>
        <n v="2354"/>
        <n v="2469"/>
        <n v="2500"/>
        <n v="2945"/>
        <n v="3000"/>
        <n v="3380"/>
        <n v="3398"/>
        <n v="3456"/>
        <n v="3466"/>
        <n v="3555"/>
        <n v="3709"/>
        <n v="3730"/>
        <n v="3800"/>
        <n v="4242"/>
        <n v="4284"/>
        <n v="4300"/>
        <n v="5315"/>
        <n v="5429"/>
        <n v="5953"/>
        <n v="6178"/>
        <n v="6586"/>
        <n v="6804"/>
        <n v="7610"/>
        <n v="8030"/>
        <n v="8109"/>
        <n v="8615"/>
        <n v="8899"/>
        <n v="8967"/>
        <n v="9005"/>
        <n v="9100"/>
        <n v="9465"/>
        <n v="9740"/>
        <n v="9920"/>
        <n v="10000"/>
        <n v="10513"/>
        <n v="10600"/>
        <n v="12726"/>
        <n v="13584"/>
        <n v="13700"/>
        <n v="13839"/>
        <n v="15000"/>
        <n v="18000"/>
        <n v="18060"/>
        <n v="19370"/>
        <n v="20049"/>
        <n v="20974"/>
        <n v="22000"/>
        <n v="23605"/>
        <n v="23825"/>
        <n v="24145"/>
        <n v="24435"/>
        <n v="25473"/>
        <n v="25670"/>
        <n v="25965"/>
        <n v="26499"/>
        <n v="26800"/>
        <n v="26858"/>
        <n v="26999"/>
        <n v="27480"/>
        <n v="28500"/>
        <n v="28849"/>
        <n v="29253"/>
        <n v="29910"/>
        <n v="30427"/>
        <n v="34409"/>
        <n v="35000"/>
        <n v="35109"/>
        <n v="38049"/>
        <n v="40028"/>
        <n v="4027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5000"/>
        <n v="81711"/>
        <n v="81750"/>
        <n v="82254"/>
        <n v="82600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60754"/>
        <n v="161143"/>
        <n v="165460"/>
        <n v="172197"/>
        <n v="172684"/>
        <n v="173426.00000001"/>
        <n v="178060"/>
        <n v="178423"/>
        <n v="185520"/>
        <n v="187294"/>
        <n v="187420"/>
        <n v="190400"/>
        <n v="190900"/>
        <n v="194391"/>
        <n v="200000"/>
        <n v="208306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Option Contract Multiplier" numFmtId="0">
      <sharedItems containsString="0" containsBlank="1" containsNumber="1" containsInteger="1" minValue="100" maxValue="100" count="2">
        <n v="100"/>
        <m/>
      </sharedItems>
    </cacheField>
    <cacheField name="Face Value" numFmtId="0">
      <sharedItems containsSemiMixedTypes="0" containsString="0" containsNumber="1" containsInteger="1" minValue="0" maxValue="1000" count="4">
        <n v="0"/>
        <n v="1"/>
        <n v="100"/>
        <n v="1000"/>
      </sharedItems>
    </cacheField>
    <cacheField name="Nominal Quantity" numFmtId="0">
      <sharedItems containsSemiMixedTypes="0" containsString="0" containsNumber="1" minValue="-291400000" maxValue="300000000" count="1287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10100"/>
        <n v="-209800"/>
        <n v="-2071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40500"/>
        <n v="-132790"/>
        <n v="-130595"/>
        <n v="-129900"/>
        <n v="-127800"/>
        <n v="-125700"/>
        <n v="-124843"/>
        <n v="-122400"/>
        <n v="-121964"/>
        <n v="-119910"/>
        <n v="-118600"/>
        <n v="-1185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9700"/>
        <n v="-97534"/>
        <n v="-94637"/>
        <n v="-94020"/>
        <n v="-93800"/>
        <n v="-92800"/>
        <n v="-92300"/>
        <n v="-92148"/>
        <n v="-90090"/>
        <n v="-90009"/>
        <n v="-87209"/>
        <n v="-85700"/>
        <n v="-840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9200"/>
        <n v="-68521"/>
        <n v="-68379"/>
        <n v="-67363"/>
        <n v="-67234"/>
        <n v="-66960"/>
        <n v="-66785"/>
        <n v="-66700"/>
        <n v="-65565"/>
        <n v="-64700"/>
        <n v="-643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300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20000"/>
        <n v="-19917"/>
        <n v="-19775"/>
        <n v="-19669"/>
        <n v="-19589"/>
        <n v="-19000"/>
        <n v="-18900"/>
        <n v="-18738"/>
        <n v="-18684"/>
        <n v="-18600"/>
        <n v="-18495"/>
        <n v="-18389"/>
        <n v="-18192"/>
        <n v="-18059"/>
        <n v="-18000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8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10000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500"/>
        <n v="-6300"/>
        <n v="-6270"/>
        <n v="-6200"/>
        <n v="-6000"/>
        <n v="-5964"/>
        <n v="-5671"/>
        <n v="-5567"/>
        <n v="-5536"/>
        <n v="-5344"/>
        <n v="-5100"/>
        <n v="-4900"/>
        <n v="-4500"/>
        <n v="-4405"/>
        <n v="-4300"/>
        <n v="-4289"/>
        <n v="-4284"/>
        <n v="-4000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3000"/>
        <n v="-2839"/>
        <n v="-2685"/>
        <n v="-2604"/>
        <n v="-2600"/>
        <n v="-2469"/>
        <n v="-2400"/>
        <n v="-2348"/>
        <n v="-2329"/>
        <n v="-2296"/>
        <n v="-2277"/>
        <n v="-2200"/>
        <n v="-2100"/>
        <n v="-2008"/>
        <n v="-2000"/>
        <n v="-1900"/>
        <n v="-1807"/>
        <n v="-1800"/>
        <n v="-1779"/>
        <n v="-1706"/>
        <n v="-1620"/>
        <n v="-1601"/>
        <n v="-1454"/>
        <n v="-1374"/>
        <n v="-1361"/>
        <n v="-1216"/>
        <n v="-1207"/>
        <n v="-1189"/>
        <n v="-1183"/>
        <n v="-1100"/>
        <n v="-1093"/>
        <n v="-944"/>
        <n v="-926"/>
        <n v="-879"/>
        <n v="-850"/>
        <n v="-817"/>
        <n v="-800"/>
        <n v="-763"/>
        <n v="-735"/>
        <n v="-682"/>
        <n v="-678"/>
        <n v="-631"/>
        <n v="-629"/>
        <n v="-579"/>
        <n v="-476"/>
        <n v="-464"/>
        <n v="-435"/>
        <n v="-432"/>
        <n v="-364"/>
        <n v="-319"/>
        <n v="-262"/>
        <n v="-259"/>
        <n v="-252"/>
        <n v="-244"/>
        <n v="-221"/>
        <n v="-204"/>
        <n v="-186"/>
        <n v="-184"/>
        <n v="-178"/>
        <n v="-175"/>
        <n v="-165"/>
        <n v="-138"/>
        <n v="-133"/>
        <n v="-128"/>
        <n v="-121"/>
        <n v="-107"/>
        <n v="-100"/>
        <n v="-94"/>
        <n v="-93"/>
        <n v="-85"/>
        <n v="-81"/>
        <n v="-74"/>
        <n v="-68"/>
        <n v="-51"/>
        <n v="-50"/>
        <n v="-49"/>
        <n v="-48"/>
        <n v="-44"/>
        <n v="-41.99999391"/>
        <n v="-41"/>
        <n v="-33"/>
        <n v="-25"/>
        <n v="-24"/>
        <n v="-17"/>
        <n v="-14"/>
        <n v="-12"/>
        <n v="-10"/>
        <n v="-9"/>
        <n v="-6"/>
        <n v="-5"/>
        <n v="-3"/>
        <n v="-2"/>
        <n v="1"/>
        <n v="8"/>
        <n v="10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0"/>
        <n v="159"/>
        <n v="163"/>
        <n v="191"/>
        <n v="200"/>
        <n v="211"/>
        <n v="254"/>
        <n v="293"/>
        <n v="300"/>
        <n v="354"/>
        <n v="400"/>
        <n v="420"/>
        <n v="454"/>
        <n v="462"/>
        <n v="500"/>
        <n v="552"/>
        <n v="577"/>
        <n v="600"/>
        <n v="700"/>
        <n v="702"/>
        <n v="800"/>
        <n v="806"/>
        <n v="828"/>
        <n v="861"/>
        <n v="868"/>
        <n v="900"/>
        <n v="905"/>
        <n v="994"/>
        <n v="1000"/>
        <n v="1020"/>
        <n v="1100"/>
        <n v="1174"/>
        <n v="1188"/>
        <n v="1200"/>
        <n v="1215"/>
        <n v="1300"/>
        <n v="1400"/>
        <n v="1428"/>
        <n v="1445"/>
        <n v="1473"/>
        <n v="1500"/>
        <n v="1588"/>
        <n v="1600"/>
        <n v="1637"/>
        <n v="1700"/>
        <n v="1726"/>
        <n v="1761"/>
        <n v="1780"/>
        <n v="1800"/>
        <n v="1900"/>
        <n v="2000"/>
        <n v="2100"/>
        <n v="2102"/>
        <n v="2119"/>
        <n v="2160"/>
        <n v="2200"/>
        <n v="2300"/>
        <n v="2354"/>
        <n v="2400"/>
        <n v="2469"/>
        <n v="2500"/>
        <n v="2600"/>
        <n v="2700"/>
        <n v="2800"/>
        <n v="2900"/>
        <n v="2945"/>
        <n v="3000"/>
        <n v="3100"/>
        <n v="3200"/>
        <n v="3300"/>
        <n v="3380"/>
        <n v="3398"/>
        <n v="3400"/>
        <n v="3456"/>
        <n v="3466"/>
        <n v="3500"/>
        <n v="3555"/>
        <n v="3600"/>
        <n v="3700"/>
        <n v="3709"/>
        <n v="3800"/>
        <n v="3900"/>
        <n v="4000"/>
        <n v="4100"/>
        <n v="4200"/>
        <n v="4242"/>
        <n v="4284"/>
        <n v="4300"/>
        <n v="4400"/>
        <n v="4500"/>
        <n v="4600"/>
        <n v="4800"/>
        <n v="4900"/>
        <n v="5000"/>
        <n v="5100"/>
        <n v="5200"/>
        <n v="5300"/>
        <n v="5315"/>
        <n v="5400"/>
        <n v="5429"/>
        <n v="5500"/>
        <n v="5600"/>
        <n v="5700"/>
        <n v="5800"/>
        <n v="5953"/>
        <n v="6000"/>
        <n v="6100"/>
        <n v="6178"/>
        <n v="6200"/>
        <n v="6300"/>
        <n v="6400"/>
        <n v="6586"/>
        <n v="6700"/>
        <n v="6800"/>
        <n v="6804"/>
        <n v="6900"/>
        <n v="7000"/>
        <n v="7100"/>
        <n v="7300"/>
        <n v="7500"/>
        <n v="7600"/>
        <n v="7610"/>
        <n v="7700"/>
        <n v="7900"/>
        <n v="8000"/>
        <n v="8030"/>
        <n v="8100"/>
        <n v="8109"/>
        <n v="8200"/>
        <n v="8400"/>
        <n v="8500"/>
        <n v="8600"/>
        <n v="8615"/>
        <n v="8800"/>
        <n v="8899"/>
        <n v="8967"/>
        <n v="9000"/>
        <n v="9005"/>
        <n v="9100"/>
        <n v="9200"/>
        <n v="9300"/>
        <n v="9465"/>
        <n v="9600"/>
        <n v="9740"/>
        <n v="9800"/>
        <n v="9900"/>
        <n v="9920"/>
        <n v="10000"/>
        <n v="10100"/>
        <n v="10200"/>
        <n v="10300"/>
        <n v="10400"/>
        <n v="10500"/>
        <n v="10513"/>
        <n v="10700"/>
        <n v="11200"/>
        <n v="11300"/>
        <n v="11500"/>
        <n v="11900"/>
        <n v="12000"/>
        <n v="12200"/>
        <n v="12300"/>
        <n v="12500"/>
        <n v="12600"/>
        <n v="12726"/>
        <n v="12800"/>
        <n v="12900"/>
        <n v="13400"/>
        <n v="13500"/>
        <n v="13584"/>
        <n v="13700"/>
        <n v="13839"/>
        <n v="14000"/>
        <n v="14200"/>
        <n v="14700"/>
        <n v="14800"/>
        <n v="15000"/>
        <n v="15100"/>
        <n v="15400"/>
        <n v="15500"/>
        <n v="16000"/>
        <n v="16200"/>
        <n v="16500"/>
        <n v="16600"/>
        <n v="17000"/>
        <n v="17100"/>
        <n v="17200"/>
        <n v="17500"/>
        <n v="17600"/>
        <n v="17800"/>
        <n v="18000"/>
        <n v="18060"/>
        <n v="18100"/>
        <n v="18200"/>
        <n v="18500"/>
        <n v="18600"/>
        <n v="18800"/>
        <n v="18900"/>
        <n v="19000"/>
        <n v="19100"/>
        <n v="19200"/>
        <n v="19300"/>
        <n v="19370"/>
        <n v="19800"/>
        <n v="20000"/>
        <n v="20049"/>
        <n v="20100"/>
        <n v="20500"/>
        <n v="20600"/>
        <n v="20700"/>
        <n v="20974"/>
        <n v="21000"/>
        <n v="21100"/>
        <n v="21500"/>
        <n v="21700"/>
        <n v="22000"/>
        <n v="22300"/>
        <n v="22400"/>
        <n v="22700"/>
        <n v="22800"/>
        <n v="22900"/>
        <n v="23200"/>
        <n v="23605"/>
        <n v="23800"/>
        <n v="23825"/>
        <n v="24000"/>
        <n v="24145"/>
        <n v="24200"/>
        <n v="24300"/>
        <n v="24435"/>
        <n v="24500"/>
        <n v="24700"/>
        <n v="24900"/>
        <n v="25000"/>
        <n v="25300"/>
        <n v="25473"/>
        <n v="25670"/>
        <n v="25965"/>
        <n v="26400"/>
        <n v="26499"/>
        <n v="26500"/>
        <n v="26800"/>
        <n v="26858"/>
        <n v="26999"/>
        <n v="27480"/>
        <n v="27800"/>
        <n v="28000"/>
        <n v="28100"/>
        <n v="28600"/>
        <n v="28849"/>
        <n v="28900"/>
        <n v="29253"/>
        <n v="29900"/>
        <n v="29910"/>
        <n v="30000"/>
        <n v="30427"/>
        <n v="30700"/>
        <n v="30800"/>
        <n v="31800"/>
        <n v="32000"/>
        <n v="32300"/>
        <n v="32500"/>
        <n v="33000"/>
        <n v="33200"/>
        <n v="33800"/>
        <n v="34000"/>
        <n v="34100"/>
        <n v="34409"/>
        <n v="35000"/>
        <n v="35109"/>
        <n v="35200"/>
        <n v="37100"/>
        <n v="37400"/>
        <n v="38000"/>
        <n v="38049"/>
        <n v="38500"/>
        <n v="39300"/>
        <n v="40000"/>
        <n v="40028"/>
        <n v="40100"/>
        <n v="40270"/>
        <n v="41400"/>
        <n v="41800"/>
        <n v="43500"/>
        <n v="43900"/>
        <n v="43981"/>
        <n v="44400"/>
        <n v="45000"/>
        <n v="46400"/>
        <n v="46836"/>
        <n v="46900"/>
        <n v="47000"/>
        <n v="47100"/>
        <n v="48900"/>
        <n v="49100"/>
        <n v="49500"/>
        <n v="50000"/>
        <n v="50400"/>
        <n v="50500"/>
        <n v="50600"/>
        <n v="50691"/>
        <n v="52556"/>
        <n v="52700"/>
        <n v="53000"/>
        <n v="53500"/>
        <n v="55000"/>
        <n v="55623"/>
        <n v="56300"/>
        <n v="57206"/>
        <n v="57700"/>
        <n v="58098"/>
        <n v="58300"/>
        <n v="60000"/>
        <n v="61800"/>
        <n v="62100"/>
        <n v="63400"/>
        <n v="63491"/>
        <n v="64000"/>
        <n v="64099"/>
        <n v="64200"/>
        <n v="64208"/>
        <n v="64300"/>
        <n v="64314"/>
        <n v="64700"/>
        <n v="65931"/>
        <n v="68000"/>
        <n v="68900"/>
        <n v="69200"/>
        <n v="69800"/>
        <n v="70200"/>
        <n v="70400"/>
        <n v="71600"/>
        <n v="72700"/>
        <n v="74000"/>
        <n v="75000"/>
        <n v="76000"/>
        <n v="76100"/>
        <n v="77600"/>
        <n v="81300"/>
        <n v="81711"/>
        <n v="81750"/>
        <n v="82254"/>
        <n v="82600"/>
        <n v="83100"/>
        <n v="84000"/>
        <n v="85500"/>
        <n v="85822"/>
        <n v="87000"/>
        <n v="88000"/>
        <n v="88028"/>
        <n v="88300"/>
        <n v="89340"/>
        <n v="92800"/>
        <n v="93100"/>
        <n v="93200"/>
        <n v="93545"/>
        <n v="94000"/>
        <n v="94794"/>
        <n v="96300"/>
        <n v="96500"/>
        <n v="97223"/>
        <n v="97400"/>
        <n v="99000"/>
        <n v="100000"/>
        <n v="102007"/>
        <n v="102550"/>
        <n v="103726"/>
        <n v="104100"/>
        <n v="104400"/>
        <n v="107018"/>
        <n v="108813"/>
        <n v="110400"/>
        <n v="120600"/>
        <n v="122700"/>
        <n v="126072"/>
        <n v="130000"/>
        <n v="130567"/>
        <n v="132505"/>
        <n v="135237"/>
        <n v="136000"/>
        <n v="136900"/>
        <n v="141100"/>
        <n v="141570"/>
        <n v="141791"/>
        <n v="143448"/>
        <n v="144032"/>
        <n v="148178"/>
        <n v="148749"/>
        <n v="149510"/>
        <n v="150000"/>
        <n v="151893"/>
        <n v="152000"/>
        <n v="160754"/>
        <n v="161143"/>
        <n v="165460"/>
        <n v="168300"/>
        <n v="172197"/>
        <n v="172684"/>
        <n v="173426.00000001"/>
        <n v="178060"/>
        <n v="178423"/>
        <n v="185520"/>
        <n v="185800"/>
        <n v="187294"/>
        <n v="187420"/>
        <n v="190400"/>
        <n v="190900"/>
        <n v="192600"/>
        <n v="194391"/>
        <n v="200000"/>
        <n v="208306"/>
        <n v="210000"/>
        <n v="210800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73000"/>
        <n v="394336"/>
        <n v="424214"/>
        <n v="430000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06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285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Long/Short Position" numFmtId="0">
      <sharedItems count="2">
        <s v="Long"/>
        <s v="Short"/>
      </sharedItems>
    </cacheField>
    <cacheField name="Fair Value Date" numFmtId="0">
      <sharedItems containsSemiMixedTypes="0" containsNonDate="0" containsDate="1" containsString="0" minDate="2022-03-01T00:00:00" maxDate="2023-12-31T00:00:00" count="4">
        <d v="2022-03-01T00:00:00"/>
        <d v="2022-03-04T00:00:00"/>
        <d v="2023-12-01T00:00:00"/>
        <d v="2023-12-31T00:00:00"/>
      </sharedItems>
    </cacheField>
    <cacheField name="Fair Value" numFmtId="0">
      <sharedItems containsSemiMixedTypes="0" containsString="0" containsNumber="1" minValue="-0.0367" maxValue="17023.5" count="1471">
        <n v="-0.0367"/>
        <n v="-0.035568"/>
        <n v="-0.031532"/>
        <n v="-0.02761"/>
        <n v="-0.026379"/>
        <n v="-0.022188"/>
        <n v="-0.012425"/>
        <n v="-0.011821"/>
        <n v="-0.011582"/>
        <n v="-0.010551"/>
        <n v="-0.010223"/>
        <n v="-0.007459"/>
        <n v="-0.006981"/>
        <n v="-0.005644"/>
        <n v="-0.005197"/>
        <n v="-0.003031"/>
        <n v="-0.002364"/>
        <n v="-0.001936"/>
        <n v="-0.001915"/>
        <n v="-4.8E-005"/>
        <n v="1E-006"/>
        <n v="1E-005"/>
        <n v="1.6E-005"/>
        <n v="4.2E-005"/>
        <n v="0.000121"/>
        <n v="0.000171"/>
        <n v="0.000198"/>
        <n v="0.0002193892039"/>
        <n v="0.000289091543"/>
        <n v="0.000318"/>
        <n v="0.0003429096415"/>
        <n v="0.000498"/>
        <n v="0.000561"/>
        <n v="0.001313"/>
        <n v="0.001386"/>
        <n v="0.00174"/>
        <n v="0.004789"/>
        <n v="0.004844"/>
        <n v="0.005"/>
        <n v="0.00524"/>
        <n v="0.005453"/>
        <n v="0.005492"/>
        <n v="0.006727"/>
        <n v="0.006828"/>
        <n v="0.00704"/>
        <n v="0.007331"/>
        <n v="0.00814"/>
        <n v="0.008142"/>
        <n v="0.008197"/>
        <n v="0.009048"/>
        <n v="0.009992"/>
        <n v="0.01"/>
        <n v="0.01014"/>
        <n v="0.011382"/>
        <n v="0.011533"/>
        <n v="0.012648"/>
        <n v="0.01435"/>
        <n v="0.015"/>
        <n v="0.015149"/>
        <n v="0.015319"/>
        <n v="0.015503"/>
        <n v="0.01555"/>
        <n v="0.017062"/>
        <n v="0.017688"/>
        <n v="0.017749"/>
        <n v="0.018148"/>
        <n v="0.019166"/>
        <n v="0.02"/>
        <n v="0.021223"/>
        <n v="0.021991"/>
        <n v="0.022073"/>
        <n v="0.022636"/>
        <n v="0.022966"/>
        <n v="0.023053"/>
        <n v="0.024791"/>
        <n v="0.025"/>
        <n v="0.026298"/>
        <n v="0.028776"/>
        <n v="0.029085"/>
        <n v="0.03"/>
        <n v="0.031794"/>
        <n v="0.031926"/>
        <n v="0.033801"/>
        <n v="0.035"/>
        <n v="0.035122"/>
        <n v="0.035492"/>
        <n v="0.036852"/>
        <n v="0.038294"/>
        <n v="0.04"/>
        <n v="0.043828"/>
        <n v="0.044524"/>
        <n v="0.045"/>
        <n v="0.045468"/>
        <n v="0.047666"/>
        <n v="0.04873"/>
        <n v="0.049714"/>
        <n v="0.05"/>
        <n v="0.05224"/>
        <n v="0.055"/>
        <n v="0.055566"/>
        <n v="0.058351"/>
        <n v="0.059108"/>
        <n v="0.06"/>
        <n v="0.07"/>
        <n v="0.070574"/>
        <n v="0.071036"/>
        <n v="0.075"/>
        <n v="0.075865"/>
        <n v="0.08"/>
        <n v="0.081615"/>
        <n v="0.085"/>
        <n v="0.092485"/>
        <n v="0.095"/>
        <n v="0.095189"/>
        <n v="0.1"/>
        <n v="0.105"/>
        <n v="0.11"/>
        <n v="0.115"/>
        <n v="0.125"/>
        <n v="0.13"/>
        <n v="0.14"/>
        <n v="0.145"/>
        <n v="0.15"/>
        <n v="0.155"/>
        <n v="0.165"/>
        <n v="0.175"/>
        <n v="0.18"/>
        <n v="0.185"/>
        <n v="0.19"/>
        <n v="0.195"/>
        <n v="0.2"/>
        <n v="0.215"/>
        <n v="0.219"/>
        <n v="0.225"/>
        <n v="0.235"/>
        <n v="0.25"/>
        <n v="0.27"/>
        <n v="0.275"/>
        <n v="0.28"/>
        <n v="0.285"/>
        <n v="0.295"/>
        <n v="0.3"/>
        <n v="0.315"/>
        <n v="0.325"/>
        <n v="0.3375"/>
        <n v="0.345"/>
        <n v="0.35"/>
        <n v="0.36"/>
        <n v="0.375"/>
        <n v="0.39"/>
        <n v="0.4"/>
        <n v="0.405"/>
        <n v="0.41"/>
        <n v="0.415"/>
        <n v="0.425"/>
        <n v="0.43"/>
        <n v="0.44"/>
        <n v="0.45"/>
        <n v="0.475"/>
        <n v="0.48"/>
        <n v="0.49278"/>
        <n v="0.5"/>
        <n v="0.52"/>
        <n v="0.525"/>
        <n v="0.53234"/>
        <n v="0.535"/>
        <n v="0.55"/>
        <n v="0.565"/>
        <n v="0.575"/>
        <n v="0.5775"/>
        <n v="0.585"/>
        <n v="0.59"/>
        <n v="0.593258"/>
        <n v="0.595"/>
        <n v="0.598753"/>
        <n v="0.6"/>
        <n v="0.625"/>
        <n v="0.63"/>
        <n v="0.632461"/>
        <n v="0.63527"/>
        <n v="0.645748"/>
        <n v="0.65"/>
        <n v="0.652915"/>
        <n v="0.655"/>
        <n v="0.66"/>
        <n v="0.66414"/>
        <n v="0.665"/>
        <n v="0.667292"/>
        <n v="0.667673"/>
        <n v="0.67478"/>
        <n v="0.675"/>
        <n v="0.678293"/>
        <n v="0.6785"/>
        <n v="0.689518"/>
        <n v="0.692502"/>
        <n v="0.693477"/>
        <n v="0.7"/>
        <n v="0.705"/>
        <n v="0.714255"/>
        <n v="0.725"/>
        <n v="0.731"/>
        <n v="0.733528"/>
        <n v="0.74004"/>
        <n v="0.747633"/>
        <n v="0.749045"/>
        <n v="0.75"/>
        <n v="0.751"/>
        <n v="0.753322"/>
        <n v="0.753915"/>
        <n v="0.755"/>
        <n v="0.755598"/>
        <n v="0.76"/>
        <n v="0.764007"/>
        <n v="0.7725"/>
        <n v="0.775"/>
        <n v="0.778882"/>
        <n v="0.782399"/>
        <n v="0.782809"/>
        <n v="0.786255"/>
        <n v="0.78626"/>
        <n v="0.787"/>
        <n v="0.787288"/>
        <n v="0.787367"/>
        <n v="0.796484"/>
        <n v="0.796521"/>
        <n v="0.8"/>
        <n v="0.800965"/>
        <n v="0.8031"/>
        <n v="0.80454"/>
        <n v="0.81086"/>
        <n v="0.811486"/>
        <n v="0.815"/>
        <n v="0.816"/>
        <n v="0.818047"/>
        <n v="0.81867"/>
        <n v="0.82"/>
        <n v="0.821511"/>
        <n v="0.82194"/>
        <n v="0.82235"/>
        <n v="0.822604"/>
        <n v="0.825"/>
        <n v="0.825069"/>
        <n v="0.8279"/>
        <n v="0.827993"/>
        <n v="0.828755"/>
        <n v="0.829186"/>
        <n v="0.832122"/>
        <n v="0.832425"/>
        <n v="0.8331"/>
        <n v="0.834542"/>
        <n v="0.83485"/>
        <n v="0.836571"/>
        <n v="0.84076"/>
        <n v="0.846312"/>
        <n v="0.846502"/>
        <n v="0.85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31"/>
        <n v="0.865784"/>
        <n v="0.866936"/>
        <n v="0.8694"/>
        <n v="0.872837"/>
        <n v="0.873479"/>
        <n v="0.875"/>
        <n v="0.87625"/>
        <n v="0.877033"/>
        <n v="0.879223"/>
        <n v="0.879224"/>
        <n v="0.88"/>
        <n v="0.881107"/>
        <n v="0.88208"/>
        <n v="0.8825"/>
        <n v="0.882977"/>
        <n v="0.88313"/>
        <n v="0.885653"/>
        <n v="0.885783"/>
        <n v="0.888"/>
        <n v="0.89"/>
        <n v="0.892"/>
        <n v="0.892154"/>
        <n v="0.8925"/>
        <n v="0.892515"/>
        <n v="0.892735"/>
        <n v="0.89319"/>
        <n v="0.893582"/>
        <n v="0.8944"/>
        <n v="0.895"/>
        <n v="0.895083"/>
        <n v="0.896665"/>
        <n v="0.89677"/>
        <n v="0.897548"/>
        <n v="0.898335"/>
        <n v="0.8995"/>
        <n v="0.9"/>
        <n v="0.9006"/>
        <n v="0.9012"/>
        <n v="0.90175"/>
        <n v="0.9025"/>
        <n v="0.903237"/>
        <n v="0.903383"/>
        <n v="0.908555"/>
        <n v="0.908966"/>
        <n v="0.909152"/>
        <n v="0.909652"/>
        <n v="0.910468"/>
        <n v="0.912624"/>
        <n v="0.913361"/>
        <n v="0.9144"/>
        <n v="0.915"/>
        <n v="0.916074"/>
        <n v="0.916355"/>
        <n v="0.9188"/>
        <n v="0.9231"/>
        <n v="0.923672"/>
        <n v="0.924766"/>
        <n v="0.924967"/>
        <n v="0.925"/>
        <n v="0.9256"/>
        <n v="0.925741"/>
        <n v="0.926457"/>
        <n v="0.927012"/>
        <n v="0.927241"/>
        <n v="0.927897"/>
        <n v="0.9315"/>
        <n v="0.9331"/>
        <n v="0.933175"/>
        <n v="0.935516"/>
        <n v="0.9375"/>
        <n v="0.94"/>
        <n v="0.94326"/>
        <n v="0.943916"/>
        <n v="0.944499"/>
        <n v="0.94605"/>
        <n v="0.95"/>
        <n v="0.950695"/>
        <n v="0.951435"/>
        <n v="0.951515"/>
        <n v="0.953672"/>
        <n v="0.953828"/>
        <n v="0.955"/>
        <n v="0.956058"/>
        <n v="0.959651"/>
        <n v="0.96"/>
        <n v="0.965696"/>
        <n v="0.967514"/>
        <n v="0.967823"/>
        <n v="0.97"/>
        <n v="0.970156"/>
        <n v="0.970368"/>
        <n v="0.972148"/>
        <n v="0.973586"/>
        <n v="0.974446"/>
        <n v="0.975"/>
        <n v="0.975855"/>
        <n v="0.97615"/>
        <n v="0.976184"/>
        <n v="0.976703"/>
        <n v="0.97701"/>
        <n v="0.97733"/>
        <n v="0.9785"/>
        <n v="0.98"/>
        <n v="0.981557"/>
        <n v="0.9829627514369"/>
        <n v="0.984355"/>
        <n v="0.984499"/>
        <n v="0.986836"/>
        <n v="0.98725"/>
        <n v="0.9875"/>
        <n v="0.987884"/>
        <n v="0.988518"/>
        <n v="0.990945"/>
        <n v="0.99125"/>
        <n v="0.992821"/>
        <n v="0.992959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4"/>
        <n v="1.004926"/>
        <n v="1.005"/>
        <n v="1.0075"/>
        <n v="1.00777"/>
        <n v="1.0094"/>
        <n v="1.009581"/>
        <n v="1.009922"/>
        <n v="1.01"/>
        <n v="1.010028"/>
        <n v="1.01043"/>
        <n v="1.011094"/>
        <n v="1.011729"/>
        <n v="1.012573"/>
        <n v="1.0135"/>
        <n v="1.0145"/>
        <n v="1.015998"/>
        <n v="1.016855"/>
        <n v="1.0169"/>
        <n v="1.021094"/>
        <n v="1.022235"/>
        <n v="1.023438"/>
        <n v="1.024259"/>
        <n v="1.025"/>
        <n v="1.0275"/>
        <n v="1.02768049227"/>
        <n v="1.031"/>
        <n v="1.0315"/>
        <n v="1.0319"/>
        <n v="1.032344"/>
        <n v="1.035"/>
        <n v="1.036"/>
        <n v="1.036222"/>
        <n v="1.037648"/>
        <n v="1.042264"/>
        <n v="1.044062"/>
        <n v="1.049"/>
        <n v="1.049004"/>
        <n v="1.049217"/>
        <n v="1.05"/>
        <n v="1.050156"/>
        <n v="1.052837"/>
        <n v="1.053"/>
        <n v="1.053214"/>
        <n v="1.05345"/>
        <n v="1.053621"/>
        <n v="1.0575"/>
        <n v="1.058792"/>
        <n v="1.0605"/>
        <n v="1.060525"/>
        <n v="1.06155"/>
        <n v="1.064695"/>
        <n v="1.065038"/>
        <n v="1.0663"/>
        <n v="1.068602"/>
        <n v="1.07"/>
        <n v="1.072969"/>
        <n v="1.075"/>
        <n v="1.075566"/>
        <n v="1.07888"/>
        <n v="1.079011"/>
        <n v="1.08"/>
        <n v="1.082532"/>
        <n v="1.083125"/>
        <n v="1.087001"/>
        <n v="1.087877"/>
        <n v="1.0885"/>
        <n v="1.0888"/>
        <n v="1.090481"/>
        <n v="1.091831"/>
        <n v="1.093687"/>
        <n v="1.0938"/>
        <n v="1.095"/>
        <n v="1.09760245"/>
        <n v="1.1"/>
        <n v="1.105"/>
        <n v="1.1075"/>
        <n v="1.11"/>
        <n v="1.1115"/>
        <n v="1.115"/>
        <n v="1.1163"/>
        <n v="1.119"/>
        <n v="1.121"/>
        <n v="1.121641"/>
        <n v="1.122232"/>
        <n v="1.1256"/>
        <n v="1.132"/>
        <n v="1.1338"/>
        <n v="1.135495"/>
        <n v="1.14"/>
        <n v="1.145"/>
        <n v="1.147"/>
        <n v="1.15"/>
        <n v="1.1531"/>
        <n v="1.155"/>
        <n v="1.1569"/>
        <n v="1.16"/>
        <n v="1.165"/>
        <n v="1.17"/>
        <n v="1.171"/>
        <n v="1.175"/>
        <n v="1.185"/>
        <n v="1.19"/>
        <n v="1.2"/>
        <n v="1.2025"/>
        <n v="1.2045"/>
        <n v="1.205"/>
        <n v="1.207"/>
        <n v="1.215"/>
        <n v="1.2175"/>
        <n v="1.22"/>
        <n v="1.225"/>
        <n v="1.2331"/>
        <n v="1.235"/>
        <n v="1.25"/>
        <n v="1.255"/>
        <n v="1.2746"/>
        <n v="1.275"/>
        <n v="1.2835"/>
        <n v="1.295"/>
        <n v="1.2975"/>
        <n v="1.315"/>
        <n v="1.325"/>
        <n v="1.335"/>
        <n v="1.345"/>
        <n v="1.35"/>
        <n v="1.355"/>
        <n v="1.395"/>
        <n v="1.4"/>
        <n v="1.409"/>
        <n v="1.425"/>
        <n v="1.43"/>
        <n v="1.435"/>
        <n v="1.43775"/>
        <n v="1.45"/>
        <n v="1.4594"/>
        <n v="1.465"/>
        <n v="1.475"/>
        <n v="1.48"/>
        <n v="1.49"/>
        <n v="1.5"/>
        <n v="1.515"/>
        <n v="1.525"/>
        <n v="1.55"/>
        <n v="1.555"/>
        <n v="1.565"/>
        <n v="1.575"/>
        <n v="1.58"/>
        <n v="1.585"/>
        <n v="1.625"/>
        <n v="1.65"/>
        <n v="1.68"/>
        <n v="1.685"/>
        <n v="1.695"/>
        <n v="1.7"/>
        <n v="1.7065150511228"/>
        <n v="1.71"/>
        <n v="1.72"/>
        <n v="1.725"/>
        <n v="1.73"/>
        <n v="1.745"/>
        <n v="1.75"/>
        <n v="1.755"/>
        <n v="1.76"/>
        <n v="1.78"/>
        <n v="1.8"/>
        <n v="1.805"/>
        <n v="1.81"/>
        <n v="1.82"/>
        <n v="1.825"/>
        <n v="1.835"/>
        <n v="1.85"/>
        <n v="1.865"/>
        <n v="1.885"/>
        <n v="1.89"/>
        <n v="1.895"/>
        <n v="1.9"/>
        <n v="1.91"/>
        <n v="1.92"/>
        <n v="1.925"/>
        <n v="1.945"/>
        <n v="1.95"/>
        <n v="1.96"/>
        <n v="1.975"/>
        <n v="2"/>
        <n v="2.005"/>
        <n v="2.025"/>
        <n v="2.03"/>
        <n v="2.05"/>
        <n v="2.06"/>
        <n v="2.065"/>
        <n v="2.075"/>
        <n v="2.085"/>
        <n v="2.11"/>
        <n v="2.125"/>
        <n v="2.135"/>
        <n v="2.14"/>
        <n v="2.165"/>
        <n v="2.175"/>
        <n v="2.2"/>
        <n v="2.235"/>
        <n v="2.25"/>
        <n v="2.26"/>
        <n v="2.265"/>
        <n v="2.275"/>
        <n v="2.29"/>
        <n v="2.32"/>
        <n v="2.345"/>
        <n v="2.35"/>
        <n v="2.36"/>
        <n v="2.365"/>
        <n v="2.37"/>
        <n v="2.375"/>
        <n v="2.39"/>
        <n v="2.4"/>
        <n v="2.41"/>
        <n v="2.425"/>
        <n v="2.435"/>
        <n v="2.45"/>
        <n v="2.47"/>
        <n v="2.475"/>
        <n v="2.5"/>
        <n v="2.505"/>
        <n v="2.52"/>
        <n v="2.53"/>
        <n v="2.55"/>
        <n v="2.615"/>
        <n v="2.62"/>
        <n v="2.625"/>
        <n v="2.65"/>
        <n v="2.67"/>
        <n v="2.675"/>
        <n v="2.7"/>
        <n v="2.71"/>
        <n v="2.725"/>
        <n v="2.73"/>
        <n v="2.74"/>
        <n v="2.75"/>
        <n v="2.76"/>
        <n v="2.775"/>
        <n v="2.825"/>
        <n v="2.875"/>
        <n v="2.9"/>
        <n v="2.92"/>
        <n v="2.925"/>
        <n v="2.96"/>
        <n v="2.965"/>
        <n v="2.975"/>
        <n v="2.995"/>
        <n v="3"/>
        <n v="3.03"/>
        <n v="3.05"/>
        <n v="3.06"/>
        <n v="3.07"/>
        <n v="3.075"/>
        <n v="3.1"/>
        <n v="3.15"/>
        <n v="3.175"/>
        <n v="3.2"/>
        <n v="3.22"/>
        <n v="3.225"/>
        <n v="3.25"/>
        <n v="3.275"/>
        <n v="3.285"/>
        <n v="3.3"/>
        <n v="3.325"/>
        <n v="3.35"/>
        <n v="3.375"/>
        <n v="3.4"/>
        <n v="3.45"/>
        <n v="3.5"/>
        <n v="3.55"/>
        <n v="3.6"/>
        <n v="3.65"/>
        <n v="3.675"/>
        <n v="3.7"/>
        <n v="3.75"/>
        <n v="3.775"/>
        <n v="3.8"/>
        <n v="3.805"/>
        <n v="3.84"/>
        <n v="3.85"/>
        <n v="3.8733599797934"/>
        <n v="3.88"/>
        <n v="3.9"/>
        <n v="3.925"/>
        <n v="3.95"/>
        <n v="4"/>
        <n v="4.05"/>
        <n v="4.055"/>
        <n v="4.1"/>
        <n v="4.11"/>
        <n v="4.14"/>
        <n v="4.15"/>
        <n v="4.2"/>
        <n v="4.225"/>
        <n v="4.24"/>
        <n v="4.3"/>
        <n v="4.315"/>
        <n v="4.375"/>
        <n v="4.385"/>
        <n v="4.4"/>
        <n v="4.5"/>
        <n v="4.54"/>
        <n v="4.6"/>
        <n v="4.7"/>
        <n v="4.715"/>
        <n v="4.75"/>
        <n v="4.8"/>
        <n v="4.81"/>
        <n v="4.815"/>
        <n v="4.85"/>
        <n v="4.855"/>
        <n v="4.89"/>
        <n v="4.9"/>
        <n v="4.95"/>
        <n v="4.975"/>
        <n v="5"/>
        <n v="5.05"/>
        <n v="5.1"/>
        <n v="5.2"/>
        <n v="5.25"/>
        <n v="5.275"/>
        <n v="5.3"/>
        <n v="5.4"/>
        <n v="5.425"/>
        <n v="5.4406056216899"/>
        <n v="5.45"/>
        <n v="5.47"/>
        <n v="5.475"/>
        <n v="5.5"/>
        <n v="5.55"/>
        <n v="5.575"/>
        <n v="5.625"/>
        <n v="5.65"/>
        <n v="5.7"/>
        <n v="5.75"/>
        <n v="5.85"/>
        <n v="5.875"/>
        <n v="5.925"/>
        <n v="5.95"/>
        <n v="6.05"/>
        <n v="6.075"/>
        <n v="6.08"/>
        <n v="6.09"/>
        <n v="6.125"/>
        <n v="6.15"/>
        <n v="6.2"/>
        <n v="6.25"/>
        <n v="6.35"/>
        <n v="6.375"/>
        <n v="6.4"/>
        <n v="6.45"/>
        <n v="6.55"/>
        <n v="6.6"/>
        <n v="6.7"/>
        <n v="6.71"/>
        <n v="6.775"/>
        <n v="6.8"/>
        <n v="6.875"/>
        <n v="6.9"/>
        <n v="6.93"/>
        <n v="6.95"/>
        <n v="6.98"/>
        <n v="7"/>
        <n v="7.025"/>
        <n v="7.2"/>
        <n v="7.3"/>
        <n v="7.35"/>
        <n v="7.45"/>
        <n v="7.55"/>
        <n v="7.575"/>
        <n v="7.7"/>
        <n v="7.75"/>
        <n v="7.825"/>
        <n v="7.85"/>
        <n v="7.9"/>
        <n v="8"/>
        <n v="8.02"/>
        <n v="8.05"/>
        <n v="8.11"/>
        <n v="8.2"/>
        <n v="8.25"/>
        <n v="8.2569492655121"/>
        <n v="8.3"/>
        <n v="8.35"/>
        <n v="8.4"/>
        <n v="8.6"/>
        <n v="8.65"/>
        <n v="8.74"/>
        <n v="8.75"/>
        <n v="8.81"/>
        <n v="8.82"/>
        <n v="8.85"/>
        <n v="8.89"/>
        <n v="8.95"/>
        <n v="8.96"/>
        <n v="8.99"/>
        <n v="9"/>
        <n v="9.05"/>
        <n v="9.15"/>
        <n v="9.3"/>
        <n v="9.325"/>
        <n v="9.45"/>
        <n v="9.48"/>
        <n v="9.5"/>
        <n v="9.65"/>
        <n v="9.7"/>
        <n v="9.85"/>
        <n v="9.875"/>
        <n v="9.95"/>
        <n v="10"/>
        <n v="10.05"/>
        <n v="10.1"/>
        <n v="10.175"/>
        <n v="10.44"/>
        <n v="10.45"/>
        <n v="10.49"/>
        <n v="10.5"/>
        <n v="10.55"/>
        <n v="10.56"/>
        <n v="10.725"/>
        <n v="10.75"/>
        <n v="10.8"/>
        <n v="10.95"/>
        <n v="11"/>
        <n v="11.1"/>
        <n v="11.16"/>
        <n v="11.23"/>
        <n v="11.35"/>
        <n v="11.38"/>
        <n v="11.4"/>
        <n v="11.44"/>
        <n v="11.45"/>
        <n v="11.5"/>
        <n v="11.675"/>
        <n v="11.7"/>
        <n v="11.8"/>
        <n v="11.9"/>
        <n v="11.95"/>
        <n v="11.9828588525764"/>
        <n v="12"/>
        <n v="12.025"/>
        <n v="12.05"/>
        <n v="12.14"/>
        <n v="12.15"/>
        <n v="12.19"/>
        <n v="12.25"/>
        <n v="12.375"/>
        <n v="12.39"/>
        <n v="12.4"/>
        <n v="12.5"/>
        <n v="12.52"/>
        <n v="12.55"/>
        <n v="12.65"/>
        <n v="12.72"/>
        <n v="12.9"/>
        <n v="13"/>
        <n v="13.04"/>
        <n v="13.35"/>
        <n v="13.625"/>
        <n v="13.8"/>
        <n v="13.9"/>
        <n v="13.94"/>
        <n v="13.98"/>
        <n v="14.0512"/>
        <n v="14.1"/>
        <n v="14.125"/>
        <n v="14.19"/>
        <n v="14.2"/>
        <n v="14.25"/>
        <n v="14.275"/>
        <n v="14.32"/>
        <n v="14.42"/>
        <n v="14.425"/>
        <n v="14.55"/>
        <n v="14.575"/>
        <n v="14.65"/>
        <n v="14.675"/>
        <n v="14.79"/>
        <n v="15"/>
        <n v="15.02"/>
        <n v="15.1"/>
        <n v="15.11"/>
        <n v="15.15"/>
        <n v="15.2"/>
        <n v="15.26"/>
        <n v="15.2954"/>
        <n v="15.4"/>
        <n v="15.45"/>
        <n v="15.475"/>
        <n v="15.54"/>
        <n v="15.6"/>
        <n v="15.65"/>
        <n v="15.8"/>
        <n v="15.875"/>
        <n v="15.95"/>
        <n v="16.04"/>
        <n v="16.2"/>
        <n v="16.24"/>
        <n v="16.35"/>
        <n v="16.38"/>
        <n v="16.39"/>
        <n v="16.45"/>
        <n v="16.6"/>
        <n v="16.65"/>
        <n v="16.78"/>
        <n v="16.8"/>
        <n v="16.93"/>
        <n v="17.15"/>
        <n v="17.17"/>
        <n v="17.25"/>
        <n v="17.35"/>
        <n v="17.45"/>
        <n v="17.55"/>
        <n v="17.59"/>
        <n v="17.6"/>
        <n v="17.61"/>
        <n v="17.75"/>
        <n v="17.8"/>
        <n v="17.88"/>
        <n v="18.03"/>
        <n v="18.1"/>
        <n v="18.11"/>
        <n v="18.2"/>
        <n v="18.49"/>
        <n v="18.54"/>
        <n v="18.79"/>
        <n v="19.1"/>
        <n v="19.2"/>
        <n v="19.25"/>
        <n v="19.3"/>
        <n v="19.5"/>
        <n v="19.54"/>
        <n v="19.66"/>
        <n v="19.8"/>
        <n v="20.12"/>
        <n v="20.4"/>
        <n v="20.42"/>
        <n v="20.5"/>
        <n v="20.65"/>
        <n v="20.825"/>
        <n v="21.1"/>
        <n v="21.2"/>
        <n v="21.425"/>
        <n v="21.52"/>
        <n v="21.53"/>
        <n v="21.55"/>
        <n v="21.78"/>
        <n v="21.85"/>
        <n v="21.91"/>
        <n v="22.03"/>
        <n v="22.25"/>
        <n v="22.52"/>
        <n v="22.53"/>
        <n v="22.65"/>
        <n v="22.68"/>
        <n v="22.83"/>
        <n v="22.9"/>
        <n v="22.93"/>
        <n v="23"/>
        <n v="23.15"/>
        <n v="23.46"/>
        <n v="23.6"/>
        <n v="24.2"/>
        <n v="24.3"/>
        <n v="24.32"/>
        <n v="24.35"/>
        <n v="24.84"/>
        <n v="25.13"/>
        <n v="25.45"/>
        <n v="25.52"/>
        <n v="25.6"/>
        <n v="25.85"/>
        <n v="26.02"/>
        <n v="26.15"/>
        <n v="26.54"/>
        <n v="26.65"/>
        <n v="26.93"/>
        <n v="27.05"/>
        <n v="27.35"/>
        <n v="27.41"/>
        <n v="27.44"/>
        <n v="27.55"/>
        <n v="27.56"/>
        <n v="27.6"/>
        <n v="27.95"/>
        <n v="28.15"/>
        <n v="28.2"/>
        <n v="28.4"/>
        <n v="28.75"/>
        <n v="28.78"/>
        <n v="28.79"/>
        <n v="28.88"/>
        <n v="28.89"/>
        <n v="29.25"/>
        <n v="29.43"/>
        <n v="29.52"/>
        <n v="29.65"/>
        <n v="30.25"/>
        <n v="30.4"/>
        <n v="30.44"/>
        <n v="30.49"/>
        <n v="30.55"/>
        <n v="30.9"/>
        <n v="30.99"/>
        <n v="31.145"/>
        <n v="31.25"/>
        <n v="31.54"/>
        <n v="31.78"/>
        <n v="32.04"/>
        <n v="32.15"/>
        <n v="32.4"/>
        <n v="32.5"/>
        <n v="32.94"/>
        <n v="32.96"/>
        <n v="33.03"/>
        <n v="33.27"/>
        <n v="33.3"/>
        <n v="33.38"/>
        <n v="33.63"/>
        <n v="33.67"/>
        <n v="33.95"/>
        <n v="33.96"/>
        <n v="34"/>
        <n v="34.67"/>
        <n v="35.15"/>
        <n v="35.88"/>
        <n v="35.91"/>
        <n v="35.92"/>
        <n v="36.035"/>
        <n v="36.15"/>
        <n v="36.36"/>
        <n v="36.5"/>
        <n v="36.52"/>
        <n v="36.84"/>
        <n v="36.92"/>
        <n v="36.95"/>
        <n v="36.96"/>
        <n v="37.25"/>
        <n v="37.6"/>
        <n v="37.7"/>
        <n v="38"/>
        <n v="38.5"/>
        <n v="38.72"/>
        <n v="38.79"/>
        <n v="39.09"/>
        <n v="39.3"/>
        <n v="39.65"/>
        <n v="40.125"/>
        <n v="40.18"/>
        <n v="40.32"/>
        <n v="40.65"/>
        <n v="40.96"/>
        <n v="41.05"/>
        <n v="41.16"/>
        <n v="41.39"/>
        <n v="41.52"/>
        <n v="42.15"/>
        <n v="42.4"/>
        <n v="42.57"/>
        <n v="42.8"/>
        <n v="43.28"/>
        <n v="43.51"/>
        <n v="43.54"/>
        <n v="43.55"/>
        <n v="43.62"/>
        <n v="43.69"/>
        <n v="43.85"/>
        <n v="43.87"/>
        <n v="43.99"/>
        <n v="44.35"/>
        <n v="44.68"/>
        <n v="44.93"/>
        <n v="45.28"/>
        <n v="45.375"/>
        <n v="45.71"/>
        <n v="45.72"/>
        <n v="45.85"/>
        <n v="45.89"/>
        <n v="46.06"/>
        <n v="46.595"/>
        <n v="46.88"/>
        <n v="47.79"/>
        <n v="47.82"/>
        <n v="47.95"/>
        <n v="48.35"/>
        <n v="48.59"/>
        <n v="48.65"/>
        <n v="49.21"/>
        <n v="49.22"/>
        <n v="49.52"/>
        <n v="50.24"/>
        <n v="50.25"/>
        <n v="50.52"/>
        <n v="50.55"/>
        <n v="50.59"/>
        <n v="50.86"/>
        <n v="51.25"/>
        <n v="51.31"/>
        <n v="51.44"/>
        <n v="51.6"/>
        <n v="51.95"/>
        <n v="52.04"/>
        <n v="52.18"/>
        <n v="52.2"/>
        <n v="52.83"/>
        <n v="53.21"/>
        <n v="53.75"/>
        <n v="54.52"/>
        <n v="54.69"/>
        <n v="54.95"/>
        <n v="55.25"/>
        <n v="55.43"/>
        <n v="55.57"/>
        <n v="56.02"/>
        <n v="56.55"/>
        <n v="57.1"/>
        <n v="57.45"/>
        <n v="57.61"/>
        <n v="58.4"/>
        <n v="58.53"/>
        <n v="58.6"/>
        <n v="58.93"/>
        <n v="58.95"/>
        <n v="59.45"/>
        <n v="60.6"/>
        <n v="60.74"/>
        <n v="61.03"/>
        <n v="61.11"/>
        <n v="61.16"/>
        <n v="61.21"/>
        <n v="61.29"/>
        <n v="61.3"/>
        <n v="61.41"/>
        <n v="61.57"/>
        <n v="61.85"/>
        <n v="62"/>
        <n v="62.44"/>
        <n v="63.6"/>
        <n v="64.62"/>
        <n v="65.14"/>
        <n v="65.79"/>
        <n v="65.82"/>
        <n v="66"/>
        <n v="66.13"/>
        <n v="66.35"/>
        <n v="67.12"/>
        <n v="67.35"/>
        <n v="67.7"/>
        <n v="67.95"/>
        <n v="68.8"/>
        <n v="71.91"/>
        <n v="72.25"/>
        <n v="72.43"/>
        <n v="72.6"/>
        <n v="73.98"/>
        <n v="74.12"/>
        <n v="74.95"/>
        <n v="75.15"/>
        <n v="75.51"/>
        <n v="75.57"/>
        <n v="75.79"/>
        <n v="75.87"/>
        <n v="75.96"/>
        <n v="76.05"/>
        <n v="76.5"/>
        <n v="76.74"/>
        <n v="76.94"/>
        <n v="77.75"/>
        <n v="78.15"/>
        <n v="78.28"/>
        <n v="78.48"/>
        <n v="78.65"/>
        <n v="78.93"/>
        <n v="78.96"/>
        <n v="79.35"/>
        <n v="79.71"/>
        <n v="80.05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4.2"/>
        <n v="85.34"/>
        <n v="85.51"/>
        <n v="85.85"/>
        <n v="86.76"/>
        <n v="87.3"/>
        <n v="87.92"/>
        <n v="88.06"/>
        <n v="88.16"/>
        <n v="89.72"/>
        <n v="89.82"/>
        <n v="90.03"/>
        <n v="90.29"/>
        <n v="90.6"/>
        <n v="90.88"/>
        <n v="91.11"/>
        <n v="91.66"/>
        <n v="91.85"/>
        <n v="91.94"/>
        <n v="92.24"/>
        <n v="93.19"/>
        <n v="93.25"/>
        <n v="93.6"/>
        <n v="93.81"/>
        <n v="94.08"/>
        <n v="96.01"/>
        <n v="96.42"/>
        <n v="96.43"/>
        <n v="96.75"/>
        <n v="97.04"/>
        <n v="97.8"/>
        <n v="98.21"/>
        <n v="99.45"/>
        <n v="99.98"/>
        <n v="101.53"/>
        <n v="102.45"/>
        <n v="102.95703125"/>
        <n v="103.22"/>
        <n v="104.76"/>
        <n v="104.77"/>
        <n v="105.43"/>
        <n v="105.45"/>
        <n v="106.3"/>
        <n v="107.04"/>
        <n v="108.52"/>
        <n v="108.57"/>
        <n v="108.7734375"/>
        <n v="108.92"/>
        <n v="109.02"/>
        <n v="109.04"/>
        <n v="109.32"/>
        <n v="109.51"/>
        <n v="110.07"/>
        <n v="110.6"/>
        <n v="112.890625"/>
        <n v="112.9"/>
        <n v="116.07"/>
        <n v="116.325"/>
        <n v="117.21"/>
        <n v="118.25"/>
        <n v="118.35"/>
        <n v="119.11"/>
        <n v="119.82"/>
        <n v="120.05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3.59375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15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8.225"/>
        <n v="159.28"/>
        <n v="160.33"/>
        <n v="162.07"/>
        <n v="163.55"/>
        <n v="164.3"/>
        <n v="165.45"/>
        <n v="165.94"/>
        <n v="166.23"/>
        <n v="166.93"/>
        <n v="166.94"/>
        <n v="168.2"/>
        <n v="169.84"/>
        <n v="170.1"/>
        <n v="170.46"/>
        <n v="179.8"/>
        <n v="180.95"/>
        <n v="182.05"/>
        <n v="182.09"/>
        <n v="185.1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05"/>
        <n v="203.43"/>
        <n v="205.75"/>
        <n v="209.71"/>
        <n v="215.03"/>
        <n v="215.32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4.5"/>
        <n v="255.32"/>
        <n v="256.35"/>
        <n v="260.15"/>
        <n v="260.35"/>
        <n v="260.66"/>
        <n v="261.94"/>
        <n v="263.14"/>
        <n v="266.25"/>
        <n v="267.25"/>
        <n v="270.68"/>
        <n v="272.37"/>
        <n v="272.8"/>
        <n v="274.74"/>
        <n v="276.55"/>
        <n v="284.26"/>
        <n v="288.02"/>
        <n v="290.3"/>
        <n v="294.88"/>
        <n v="295.67"/>
        <n v="296.51"/>
        <n v="298.9"/>
        <n v="299.45"/>
        <n v="299.46"/>
        <n v="305"/>
        <n v="307.65"/>
        <n v="308.35"/>
        <n v="316.55"/>
        <n v="337.36"/>
        <n v="340.6"/>
        <n v="346.55"/>
        <n v="350.91"/>
        <n v="353.96"/>
        <n v="356.66"/>
        <n v="362.88"/>
        <n v="366.25"/>
        <n v="376.04"/>
        <n v="385.77"/>
        <n v="390.9"/>
        <n v="398.71"/>
        <n v="399.87"/>
        <n v="406.89"/>
        <n v="408.85"/>
        <n v="409.52"/>
        <n v="410.71"/>
        <n v="412.23"/>
        <n v="415.65"/>
        <n v="418.12"/>
        <n v="421.6"/>
        <n v="426.51"/>
        <n v="436"/>
        <n v="438.65"/>
        <n v="440.52"/>
        <n v="446.95"/>
        <n v="447.52"/>
        <n v="453.24"/>
        <n v="460.6"/>
        <n v="460.7"/>
        <n v="462.98"/>
        <n v="463.45"/>
        <n v="471.56"/>
        <n v="471.65"/>
        <n v="475.31"/>
        <n v="484.5"/>
        <n v="486.88"/>
        <n v="489.8"/>
        <n v="489.99"/>
        <n v="495.22"/>
        <n v="496.25"/>
        <n v="511.29"/>
        <n v="513.35"/>
        <n v="514.91"/>
        <n v="520.1"/>
        <n v="526.47"/>
        <n v="530.79"/>
        <n v="531.8"/>
        <n v="539.75"/>
        <n v="541.85"/>
        <n v="545.55"/>
        <n v="555.35"/>
        <n v="573.42"/>
        <n v="581.3"/>
        <n v="582.92"/>
        <n v="587.9"/>
        <n v="596.6"/>
        <n v="605.7"/>
        <n v="625.03"/>
        <n v="630.15"/>
        <n v="638.9"/>
        <n v="644.45"/>
        <n v="660.08"/>
        <n v="668.43"/>
        <n v="693.85"/>
        <n v="704.25"/>
        <n v="706.49"/>
        <n v="756.92"/>
        <n v="783.26"/>
        <n v="805.39"/>
        <n v="878.29"/>
        <n v="950.08"/>
        <n v="1116.25"/>
        <n v="1571.54"/>
        <n v="2047.7"/>
        <n v="2286.96"/>
        <n v="2585.61"/>
        <n v="3120"/>
        <n v="3547.22"/>
        <n v="4820"/>
        <n v="17023.5"/>
      </sharedItems>
    </cacheField>
    <cacheField name="Price Side" numFmtId="0">
      <sharedItems count="2">
        <s v="Last"/>
        <s v="Mid"/>
      </sharedItems>
    </cacheField>
    <cacheField name="Market Price" numFmtId="0">
      <sharedItems containsSemiMixedTypes="0" containsString="0" containsNumber="1" minValue="-0.0367" maxValue="17023.5" count="1471">
        <n v="-0.0367"/>
        <n v="-0.035568"/>
        <n v="-0.031532"/>
        <n v="-0.02761"/>
        <n v="-0.026379"/>
        <n v="-0.022188"/>
        <n v="-0.012425"/>
        <n v="-0.011821"/>
        <n v="-0.011582"/>
        <n v="-0.010551"/>
        <n v="-0.010223"/>
        <n v="-0.007459"/>
        <n v="-0.006981"/>
        <n v="-0.005644"/>
        <n v="-0.005197"/>
        <n v="-0.003031"/>
        <n v="-0.002364"/>
        <n v="-0.001936"/>
        <n v="-0.001915"/>
        <n v="-4.8E-005"/>
        <n v="1E-006"/>
        <n v="1E-005"/>
        <n v="1.6E-005"/>
        <n v="4.2E-005"/>
        <n v="0.000121"/>
        <n v="0.000171"/>
        <n v="0.000198"/>
        <n v="0.0002193892039"/>
        <n v="0.000289091543"/>
        <n v="0.000318"/>
        <n v="0.0003429096415"/>
        <n v="0.000498"/>
        <n v="0.000561"/>
        <n v="0.001313"/>
        <n v="0.001386"/>
        <n v="0.00174"/>
        <n v="0.004789"/>
        <n v="0.004844"/>
        <n v="0.005"/>
        <n v="0.00524"/>
        <n v="0.005453"/>
        <n v="0.005492"/>
        <n v="0.006727"/>
        <n v="0.006828"/>
        <n v="0.00704"/>
        <n v="0.007331"/>
        <n v="0.00814"/>
        <n v="0.008142"/>
        <n v="0.008197"/>
        <n v="0.009048"/>
        <n v="0.009992"/>
        <n v="0.01"/>
        <n v="0.01014"/>
        <n v="0.011382"/>
        <n v="0.011533"/>
        <n v="0.012648"/>
        <n v="0.01435"/>
        <n v="0.015"/>
        <n v="0.015149"/>
        <n v="0.015319"/>
        <n v="0.015503"/>
        <n v="0.01555"/>
        <n v="0.017062"/>
        <n v="0.017688"/>
        <n v="0.017749"/>
        <n v="0.018148"/>
        <n v="0.019166"/>
        <n v="0.02"/>
        <n v="0.021223"/>
        <n v="0.021991"/>
        <n v="0.022073"/>
        <n v="0.022636"/>
        <n v="0.022966"/>
        <n v="0.023053"/>
        <n v="0.024791"/>
        <n v="0.025"/>
        <n v="0.026298"/>
        <n v="0.028776"/>
        <n v="0.029085"/>
        <n v="0.03"/>
        <n v="0.031794"/>
        <n v="0.031926"/>
        <n v="0.033801"/>
        <n v="0.035"/>
        <n v="0.035122"/>
        <n v="0.035492"/>
        <n v="0.036852"/>
        <n v="0.038294"/>
        <n v="0.04"/>
        <n v="0.043828"/>
        <n v="0.044524"/>
        <n v="0.045"/>
        <n v="0.045468"/>
        <n v="0.047666"/>
        <n v="0.04873"/>
        <n v="0.049714"/>
        <n v="0.05"/>
        <n v="0.05224"/>
        <n v="0.055"/>
        <n v="0.055566"/>
        <n v="0.058351"/>
        <n v="0.059108"/>
        <n v="0.06"/>
        <n v="0.07"/>
        <n v="0.070574"/>
        <n v="0.071036"/>
        <n v="0.075"/>
        <n v="0.075865"/>
        <n v="0.08"/>
        <n v="0.081615"/>
        <n v="0.085"/>
        <n v="0.092485"/>
        <n v="0.095"/>
        <n v="0.095189"/>
        <n v="0.1"/>
        <n v="0.105"/>
        <n v="0.11"/>
        <n v="0.115"/>
        <n v="0.125"/>
        <n v="0.13"/>
        <n v="0.14"/>
        <n v="0.145"/>
        <n v="0.15"/>
        <n v="0.155"/>
        <n v="0.165"/>
        <n v="0.175"/>
        <n v="0.18"/>
        <n v="0.185"/>
        <n v="0.19"/>
        <n v="0.195"/>
        <n v="0.2"/>
        <n v="0.215"/>
        <n v="0.219"/>
        <n v="0.225"/>
        <n v="0.235"/>
        <n v="0.25"/>
        <n v="0.27"/>
        <n v="0.275"/>
        <n v="0.28"/>
        <n v="0.285"/>
        <n v="0.295"/>
        <n v="0.3"/>
        <n v="0.315"/>
        <n v="0.325"/>
        <n v="0.3375"/>
        <n v="0.345"/>
        <n v="0.35"/>
        <n v="0.36"/>
        <n v="0.375"/>
        <n v="0.39"/>
        <n v="0.4"/>
        <n v="0.405"/>
        <n v="0.41"/>
        <n v="0.415"/>
        <n v="0.425"/>
        <n v="0.43"/>
        <n v="0.44"/>
        <n v="0.45"/>
        <n v="0.475"/>
        <n v="0.48"/>
        <n v="0.49278"/>
        <n v="0.5"/>
        <n v="0.52"/>
        <n v="0.525"/>
        <n v="0.53234"/>
        <n v="0.535"/>
        <n v="0.55"/>
        <n v="0.565"/>
        <n v="0.575"/>
        <n v="0.5775"/>
        <n v="0.585"/>
        <n v="0.59"/>
        <n v="0.593258"/>
        <n v="0.595"/>
        <n v="0.598753"/>
        <n v="0.6"/>
        <n v="0.625"/>
        <n v="0.63"/>
        <n v="0.632461"/>
        <n v="0.63527"/>
        <n v="0.645748"/>
        <n v="0.65"/>
        <n v="0.652915"/>
        <n v="0.655"/>
        <n v="0.66"/>
        <n v="0.66414"/>
        <n v="0.665"/>
        <n v="0.667292"/>
        <n v="0.667673"/>
        <n v="0.67478"/>
        <n v="0.675"/>
        <n v="0.678293"/>
        <n v="0.6785"/>
        <n v="0.689518"/>
        <n v="0.692502"/>
        <n v="0.693477"/>
        <n v="0.7"/>
        <n v="0.705"/>
        <n v="0.714255"/>
        <n v="0.725"/>
        <n v="0.731"/>
        <n v="0.733528"/>
        <n v="0.74004"/>
        <n v="0.747633"/>
        <n v="0.749045"/>
        <n v="0.75"/>
        <n v="0.751"/>
        <n v="0.753322"/>
        <n v="0.753915"/>
        <n v="0.755"/>
        <n v="0.755598"/>
        <n v="0.76"/>
        <n v="0.764007"/>
        <n v="0.7725"/>
        <n v="0.775"/>
        <n v="0.778882"/>
        <n v="0.782399"/>
        <n v="0.782809"/>
        <n v="0.786255"/>
        <n v="0.78626"/>
        <n v="0.787"/>
        <n v="0.787288"/>
        <n v="0.787367"/>
        <n v="0.796484"/>
        <n v="0.796521"/>
        <n v="0.8"/>
        <n v="0.800965"/>
        <n v="0.8031"/>
        <n v="0.80454"/>
        <n v="0.81086"/>
        <n v="0.811486"/>
        <n v="0.815"/>
        <n v="0.816"/>
        <n v="0.818047"/>
        <n v="0.81867"/>
        <n v="0.82"/>
        <n v="0.821511"/>
        <n v="0.82194"/>
        <n v="0.82235"/>
        <n v="0.822604"/>
        <n v="0.825"/>
        <n v="0.825069"/>
        <n v="0.8279"/>
        <n v="0.827993"/>
        <n v="0.828755"/>
        <n v="0.829186"/>
        <n v="0.832122"/>
        <n v="0.832425"/>
        <n v="0.8331"/>
        <n v="0.834542"/>
        <n v="0.83485"/>
        <n v="0.836571"/>
        <n v="0.84076"/>
        <n v="0.846312"/>
        <n v="0.846502"/>
        <n v="0.85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31"/>
        <n v="0.865784"/>
        <n v="0.866936"/>
        <n v="0.8694"/>
        <n v="0.872837"/>
        <n v="0.873479"/>
        <n v="0.875"/>
        <n v="0.87625"/>
        <n v="0.877033"/>
        <n v="0.879223"/>
        <n v="0.879224"/>
        <n v="0.88"/>
        <n v="0.881107"/>
        <n v="0.88208"/>
        <n v="0.8825"/>
        <n v="0.882977"/>
        <n v="0.88313"/>
        <n v="0.885653"/>
        <n v="0.885783"/>
        <n v="0.888"/>
        <n v="0.89"/>
        <n v="0.892"/>
        <n v="0.892154"/>
        <n v="0.8925"/>
        <n v="0.892515"/>
        <n v="0.892735"/>
        <n v="0.89319"/>
        <n v="0.893582"/>
        <n v="0.8944"/>
        <n v="0.895"/>
        <n v="0.895083"/>
        <n v="0.896665"/>
        <n v="0.89677"/>
        <n v="0.897548"/>
        <n v="0.898335"/>
        <n v="0.8995"/>
        <n v="0.9"/>
        <n v="0.9006"/>
        <n v="0.9012"/>
        <n v="0.90175"/>
        <n v="0.9025"/>
        <n v="0.903237"/>
        <n v="0.903383"/>
        <n v="0.908555"/>
        <n v="0.908966"/>
        <n v="0.909152"/>
        <n v="0.909652"/>
        <n v="0.910468"/>
        <n v="0.912624"/>
        <n v="0.913361"/>
        <n v="0.9144"/>
        <n v="0.915"/>
        <n v="0.916074"/>
        <n v="0.916355"/>
        <n v="0.9188"/>
        <n v="0.9231"/>
        <n v="0.923672"/>
        <n v="0.924766"/>
        <n v="0.924967"/>
        <n v="0.925"/>
        <n v="0.9256"/>
        <n v="0.925741"/>
        <n v="0.926457"/>
        <n v="0.927012"/>
        <n v="0.927241"/>
        <n v="0.927897"/>
        <n v="0.9315"/>
        <n v="0.9331"/>
        <n v="0.933175"/>
        <n v="0.935516"/>
        <n v="0.9375"/>
        <n v="0.94"/>
        <n v="0.94326"/>
        <n v="0.943916"/>
        <n v="0.944499"/>
        <n v="0.94605"/>
        <n v="0.95"/>
        <n v="0.950695"/>
        <n v="0.951435"/>
        <n v="0.951515"/>
        <n v="0.953672"/>
        <n v="0.953828"/>
        <n v="0.955"/>
        <n v="0.956058"/>
        <n v="0.959651"/>
        <n v="0.96"/>
        <n v="0.965696"/>
        <n v="0.967514"/>
        <n v="0.967823"/>
        <n v="0.97"/>
        <n v="0.970156"/>
        <n v="0.970368"/>
        <n v="0.972148"/>
        <n v="0.973586"/>
        <n v="0.974446"/>
        <n v="0.975"/>
        <n v="0.975855"/>
        <n v="0.97615"/>
        <n v="0.976184"/>
        <n v="0.976703"/>
        <n v="0.97701"/>
        <n v="0.97733"/>
        <n v="0.9785"/>
        <n v="0.98"/>
        <n v="0.981557"/>
        <n v="0.9829627514369"/>
        <n v="0.984355"/>
        <n v="0.984499"/>
        <n v="0.986836"/>
        <n v="0.98725"/>
        <n v="0.9875"/>
        <n v="0.987884"/>
        <n v="0.988518"/>
        <n v="0.990945"/>
        <n v="0.99125"/>
        <n v="0.992821"/>
        <n v="0.992959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4"/>
        <n v="1.004926"/>
        <n v="1.005"/>
        <n v="1.0075"/>
        <n v="1.00777"/>
        <n v="1.0094"/>
        <n v="1.009581"/>
        <n v="1.009922"/>
        <n v="1.01"/>
        <n v="1.010028"/>
        <n v="1.01043"/>
        <n v="1.011094"/>
        <n v="1.011729"/>
        <n v="1.012573"/>
        <n v="1.0135"/>
        <n v="1.0145"/>
        <n v="1.015998"/>
        <n v="1.016855"/>
        <n v="1.0169"/>
        <n v="1.021094"/>
        <n v="1.022235"/>
        <n v="1.023438"/>
        <n v="1.024259"/>
        <n v="1.025"/>
        <n v="1.0275"/>
        <n v="1.02768049227"/>
        <n v="1.031"/>
        <n v="1.0315"/>
        <n v="1.0319"/>
        <n v="1.032344"/>
        <n v="1.035"/>
        <n v="1.036"/>
        <n v="1.036222"/>
        <n v="1.037648"/>
        <n v="1.042264"/>
        <n v="1.044062"/>
        <n v="1.049"/>
        <n v="1.049004"/>
        <n v="1.049217"/>
        <n v="1.05"/>
        <n v="1.050156"/>
        <n v="1.052837"/>
        <n v="1.053"/>
        <n v="1.053214"/>
        <n v="1.05345"/>
        <n v="1.053621"/>
        <n v="1.0575"/>
        <n v="1.058792"/>
        <n v="1.0605"/>
        <n v="1.060525"/>
        <n v="1.06155"/>
        <n v="1.064695"/>
        <n v="1.065038"/>
        <n v="1.0663"/>
        <n v="1.068602"/>
        <n v="1.07"/>
        <n v="1.072969"/>
        <n v="1.075"/>
        <n v="1.075566"/>
        <n v="1.07888"/>
        <n v="1.079011"/>
        <n v="1.08"/>
        <n v="1.082532"/>
        <n v="1.083125"/>
        <n v="1.087001"/>
        <n v="1.087877"/>
        <n v="1.0885"/>
        <n v="1.0888"/>
        <n v="1.090481"/>
        <n v="1.091831"/>
        <n v="1.093687"/>
        <n v="1.0938"/>
        <n v="1.095"/>
        <n v="1.09760245"/>
        <n v="1.1"/>
        <n v="1.105"/>
        <n v="1.1075"/>
        <n v="1.11"/>
        <n v="1.1115"/>
        <n v="1.115"/>
        <n v="1.1163"/>
        <n v="1.119"/>
        <n v="1.121"/>
        <n v="1.121641"/>
        <n v="1.122232"/>
        <n v="1.1256"/>
        <n v="1.132"/>
        <n v="1.1338"/>
        <n v="1.135495"/>
        <n v="1.14"/>
        <n v="1.145"/>
        <n v="1.147"/>
        <n v="1.15"/>
        <n v="1.1531"/>
        <n v="1.155"/>
        <n v="1.1569"/>
        <n v="1.16"/>
        <n v="1.165"/>
        <n v="1.17"/>
        <n v="1.171"/>
        <n v="1.175"/>
        <n v="1.185"/>
        <n v="1.19"/>
        <n v="1.2"/>
        <n v="1.2025"/>
        <n v="1.2045"/>
        <n v="1.205"/>
        <n v="1.207"/>
        <n v="1.215"/>
        <n v="1.2175"/>
        <n v="1.22"/>
        <n v="1.225"/>
        <n v="1.2331"/>
        <n v="1.235"/>
        <n v="1.25"/>
        <n v="1.255"/>
        <n v="1.2746"/>
        <n v="1.275"/>
        <n v="1.2835"/>
        <n v="1.295"/>
        <n v="1.2975"/>
        <n v="1.315"/>
        <n v="1.325"/>
        <n v="1.335"/>
        <n v="1.345"/>
        <n v="1.35"/>
        <n v="1.355"/>
        <n v="1.395"/>
        <n v="1.4"/>
        <n v="1.409"/>
        <n v="1.425"/>
        <n v="1.43"/>
        <n v="1.435"/>
        <n v="1.43775"/>
        <n v="1.45"/>
        <n v="1.4594"/>
        <n v="1.465"/>
        <n v="1.475"/>
        <n v="1.48"/>
        <n v="1.49"/>
        <n v="1.5"/>
        <n v="1.515"/>
        <n v="1.525"/>
        <n v="1.55"/>
        <n v="1.555"/>
        <n v="1.565"/>
        <n v="1.575"/>
        <n v="1.58"/>
        <n v="1.585"/>
        <n v="1.625"/>
        <n v="1.65"/>
        <n v="1.68"/>
        <n v="1.685"/>
        <n v="1.695"/>
        <n v="1.7"/>
        <n v="1.7065150511228"/>
        <n v="1.71"/>
        <n v="1.72"/>
        <n v="1.725"/>
        <n v="1.73"/>
        <n v="1.745"/>
        <n v="1.75"/>
        <n v="1.755"/>
        <n v="1.76"/>
        <n v="1.78"/>
        <n v="1.8"/>
        <n v="1.805"/>
        <n v="1.81"/>
        <n v="1.82"/>
        <n v="1.825"/>
        <n v="1.835"/>
        <n v="1.85"/>
        <n v="1.865"/>
        <n v="1.885"/>
        <n v="1.89"/>
        <n v="1.895"/>
        <n v="1.9"/>
        <n v="1.91"/>
        <n v="1.92"/>
        <n v="1.925"/>
        <n v="1.945"/>
        <n v="1.95"/>
        <n v="1.96"/>
        <n v="1.975"/>
        <n v="2"/>
        <n v="2.005"/>
        <n v="2.025"/>
        <n v="2.03"/>
        <n v="2.05"/>
        <n v="2.06"/>
        <n v="2.065"/>
        <n v="2.075"/>
        <n v="2.085"/>
        <n v="2.11"/>
        <n v="2.125"/>
        <n v="2.135"/>
        <n v="2.14"/>
        <n v="2.165"/>
        <n v="2.175"/>
        <n v="2.2"/>
        <n v="2.235"/>
        <n v="2.25"/>
        <n v="2.26"/>
        <n v="2.265"/>
        <n v="2.275"/>
        <n v="2.29"/>
        <n v="2.32"/>
        <n v="2.345"/>
        <n v="2.35"/>
        <n v="2.36"/>
        <n v="2.365"/>
        <n v="2.37"/>
        <n v="2.375"/>
        <n v="2.39"/>
        <n v="2.4"/>
        <n v="2.41"/>
        <n v="2.425"/>
        <n v="2.435"/>
        <n v="2.45"/>
        <n v="2.47"/>
        <n v="2.475"/>
        <n v="2.5"/>
        <n v="2.505"/>
        <n v="2.52"/>
        <n v="2.53"/>
        <n v="2.55"/>
        <n v="2.615"/>
        <n v="2.62"/>
        <n v="2.625"/>
        <n v="2.65"/>
        <n v="2.67"/>
        <n v="2.675"/>
        <n v="2.7"/>
        <n v="2.71"/>
        <n v="2.725"/>
        <n v="2.73"/>
        <n v="2.74"/>
        <n v="2.75"/>
        <n v="2.76"/>
        <n v="2.775"/>
        <n v="2.825"/>
        <n v="2.875"/>
        <n v="2.9"/>
        <n v="2.92"/>
        <n v="2.925"/>
        <n v="2.96"/>
        <n v="2.965"/>
        <n v="2.975"/>
        <n v="2.995"/>
        <n v="3"/>
        <n v="3.03"/>
        <n v="3.05"/>
        <n v="3.06"/>
        <n v="3.07"/>
        <n v="3.075"/>
        <n v="3.1"/>
        <n v="3.15"/>
        <n v="3.175"/>
        <n v="3.2"/>
        <n v="3.22"/>
        <n v="3.225"/>
        <n v="3.25"/>
        <n v="3.275"/>
        <n v="3.285"/>
        <n v="3.3"/>
        <n v="3.325"/>
        <n v="3.35"/>
        <n v="3.375"/>
        <n v="3.4"/>
        <n v="3.45"/>
        <n v="3.5"/>
        <n v="3.55"/>
        <n v="3.6"/>
        <n v="3.65"/>
        <n v="3.675"/>
        <n v="3.7"/>
        <n v="3.75"/>
        <n v="3.775"/>
        <n v="3.8"/>
        <n v="3.805"/>
        <n v="3.84"/>
        <n v="3.85"/>
        <n v="3.8733599797934"/>
        <n v="3.88"/>
        <n v="3.9"/>
        <n v="3.925"/>
        <n v="3.95"/>
        <n v="4"/>
        <n v="4.05"/>
        <n v="4.055"/>
        <n v="4.1"/>
        <n v="4.11"/>
        <n v="4.14"/>
        <n v="4.15"/>
        <n v="4.2"/>
        <n v="4.225"/>
        <n v="4.24"/>
        <n v="4.3"/>
        <n v="4.315"/>
        <n v="4.375"/>
        <n v="4.385"/>
        <n v="4.4"/>
        <n v="4.5"/>
        <n v="4.54"/>
        <n v="4.6"/>
        <n v="4.7"/>
        <n v="4.715"/>
        <n v="4.75"/>
        <n v="4.8"/>
        <n v="4.81"/>
        <n v="4.815"/>
        <n v="4.85"/>
        <n v="4.855"/>
        <n v="4.89"/>
        <n v="4.9"/>
        <n v="4.95"/>
        <n v="4.975"/>
        <n v="5"/>
        <n v="5.05"/>
        <n v="5.1"/>
        <n v="5.2"/>
        <n v="5.25"/>
        <n v="5.275"/>
        <n v="5.3"/>
        <n v="5.4"/>
        <n v="5.425"/>
        <n v="5.4406056216899"/>
        <n v="5.45"/>
        <n v="5.47"/>
        <n v="5.475"/>
        <n v="5.5"/>
        <n v="5.55"/>
        <n v="5.575"/>
        <n v="5.625"/>
        <n v="5.65"/>
        <n v="5.7"/>
        <n v="5.75"/>
        <n v="5.85"/>
        <n v="5.875"/>
        <n v="5.925"/>
        <n v="5.95"/>
        <n v="6.05"/>
        <n v="6.075"/>
        <n v="6.08"/>
        <n v="6.09"/>
        <n v="6.125"/>
        <n v="6.15"/>
        <n v="6.2"/>
        <n v="6.25"/>
        <n v="6.35"/>
        <n v="6.375"/>
        <n v="6.4"/>
        <n v="6.45"/>
        <n v="6.55"/>
        <n v="6.6"/>
        <n v="6.7"/>
        <n v="6.71"/>
        <n v="6.775"/>
        <n v="6.8"/>
        <n v="6.875"/>
        <n v="6.9"/>
        <n v="6.93"/>
        <n v="6.95"/>
        <n v="6.98"/>
        <n v="7"/>
        <n v="7.025"/>
        <n v="7.2"/>
        <n v="7.3"/>
        <n v="7.35"/>
        <n v="7.45"/>
        <n v="7.55"/>
        <n v="7.575"/>
        <n v="7.7"/>
        <n v="7.75"/>
        <n v="7.825"/>
        <n v="7.85"/>
        <n v="7.9"/>
        <n v="8"/>
        <n v="8.02"/>
        <n v="8.05"/>
        <n v="8.11"/>
        <n v="8.2"/>
        <n v="8.25"/>
        <n v="8.2569492655121"/>
        <n v="8.3"/>
        <n v="8.35"/>
        <n v="8.4"/>
        <n v="8.6"/>
        <n v="8.65"/>
        <n v="8.74"/>
        <n v="8.75"/>
        <n v="8.81"/>
        <n v="8.82"/>
        <n v="8.85"/>
        <n v="8.89"/>
        <n v="8.95"/>
        <n v="8.96"/>
        <n v="8.99"/>
        <n v="9"/>
        <n v="9.05"/>
        <n v="9.15"/>
        <n v="9.3"/>
        <n v="9.325"/>
        <n v="9.45"/>
        <n v="9.48"/>
        <n v="9.5"/>
        <n v="9.65"/>
        <n v="9.7"/>
        <n v="9.85"/>
        <n v="9.875"/>
        <n v="9.95"/>
        <n v="10"/>
        <n v="10.05"/>
        <n v="10.1"/>
        <n v="10.175"/>
        <n v="10.44"/>
        <n v="10.45"/>
        <n v="10.49"/>
        <n v="10.5"/>
        <n v="10.55"/>
        <n v="10.56"/>
        <n v="10.725"/>
        <n v="10.75"/>
        <n v="10.8"/>
        <n v="10.95"/>
        <n v="11"/>
        <n v="11.1"/>
        <n v="11.16"/>
        <n v="11.23"/>
        <n v="11.35"/>
        <n v="11.38"/>
        <n v="11.4"/>
        <n v="11.44"/>
        <n v="11.45"/>
        <n v="11.5"/>
        <n v="11.675"/>
        <n v="11.7"/>
        <n v="11.8"/>
        <n v="11.9"/>
        <n v="11.95"/>
        <n v="11.9828588525764"/>
        <n v="12"/>
        <n v="12.025"/>
        <n v="12.05"/>
        <n v="12.14"/>
        <n v="12.15"/>
        <n v="12.19"/>
        <n v="12.25"/>
        <n v="12.375"/>
        <n v="12.39"/>
        <n v="12.4"/>
        <n v="12.5"/>
        <n v="12.52"/>
        <n v="12.55"/>
        <n v="12.65"/>
        <n v="12.72"/>
        <n v="12.9"/>
        <n v="13"/>
        <n v="13.04"/>
        <n v="13.35"/>
        <n v="13.625"/>
        <n v="13.8"/>
        <n v="13.9"/>
        <n v="13.94"/>
        <n v="13.98"/>
        <n v="14.0512"/>
        <n v="14.1"/>
        <n v="14.125"/>
        <n v="14.19"/>
        <n v="14.2"/>
        <n v="14.25"/>
        <n v="14.275"/>
        <n v="14.32"/>
        <n v="14.42"/>
        <n v="14.425"/>
        <n v="14.55"/>
        <n v="14.575"/>
        <n v="14.65"/>
        <n v="14.675"/>
        <n v="14.79"/>
        <n v="15"/>
        <n v="15.02"/>
        <n v="15.1"/>
        <n v="15.11"/>
        <n v="15.15"/>
        <n v="15.2"/>
        <n v="15.26"/>
        <n v="15.2954"/>
        <n v="15.4"/>
        <n v="15.45"/>
        <n v="15.475"/>
        <n v="15.54"/>
        <n v="15.6"/>
        <n v="15.65"/>
        <n v="15.8"/>
        <n v="15.875"/>
        <n v="15.95"/>
        <n v="16.04"/>
        <n v="16.2"/>
        <n v="16.24"/>
        <n v="16.35"/>
        <n v="16.38"/>
        <n v="16.39"/>
        <n v="16.45"/>
        <n v="16.6"/>
        <n v="16.65"/>
        <n v="16.78"/>
        <n v="16.8"/>
        <n v="16.93"/>
        <n v="17.15"/>
        <n v="17.17"/>
        <n v="17.25"/>
        <n v="17.35"/>
        <n v="17.45"/>
        <n v="17.55"/>
        <n v="17.59"/>
        <n v="17.6"/>
        <n v="17.61"/>
        <n v="17.75"/>
        <n v="17.8"/>
        <n v="17.88"/>
        <n v="18.03"/>
        <n v="18.1"/>
        <n v="18.11"/>
        <n v="18.2"/>
        <n v="18.49"/>
        <n v="18.54"/>
        <n v="18.79"/>
        <n v="19.1"/>
        <n v="19.2"/>
        <n v="19.25"/>
        <n v="19.3"/>
        <n v="19.5"/>
        <n v="19.54"/>
        <n v="19.66"/>
        <n v="19.8"/>
        <n v="20.12"/>
        <n v="20.4"/>
        <n v="20.42"/>
        <n v="20.5"/>
        <n v="20.65"/>
        <n v="20.825"/>
        <n v="21.1"/>
        <n v="21.2"/>
        <n v="21.425"/>
        <n v="21.52"/>
        <n v="21.53"/>
        <n v="21.55"/>
        <n v="21.78"/>
        <n v="21.85"/>
        <n v="21.91"/>
        <n v="22.03"/>
        <n v="22.25"/>
        <n v="22.52"/>
        <n v="22.53"/>
        <n v="22.65"/>
        <n v="22.68"/>
        <n v="22.83"/>
        <n v="22.9"/>
        <n v="22.93"/>
        <n v="23"/>
        <n v="23.15"/>
        <n v="23.46"/>
        <n v="23.6"/>
        <n v="24.2"/>
        <n v="24.3"/>
        <n v="24.32"/>
        <n v="24.35"/>
        <n v="24.84"/>
        <n v="25.13"/>
        <n v="25.45"/>
        <n v="25.52"/>
        <n v="25.6"/>
        <n v="25.85"/>
        <n v="26.02"/>
        <n v="26.15"/>
        <n v="26.54"/>
        <n v="26.65"/>
        <n v="26.93"/>
        <n v="27.05"/>
        <n v="27.35"/>
        <n v="27.41"/>
        <n v="27.44"/>
        <n v="27.55"/>
        <n v="27.56"/>
        <n v="27.6"/>
        <n v="27.95"/>
        <n v="28.15"/>
        <n v="28.2"/>
        <n v="28.4"/>
        <n v="28.75"/>
        <n v="28.78"/>
        <n v="28.79"/>
        <n v="28.88"/>
        <n v="28.89"/>
        <n v="29.25"/>
        <n v="29.43"/>
        <n v="29.52"/>
        <n v="29.65"/>
        <n v="30.25"/>
        <n v="30.4"/>
        <n v="30.44"/>
        <n v="30.49"/>
        <n v="30.55"/>
        <n v="30.9"/>
        <n v="30.99"/>
        <n v="31.145"/>
        <n v="31.25"/>
        <n v="31.54"/>
        <n v="31.78"/>
        <n v="32.04"/>
        <n v="32.15"/>
        <n v="32.4"/>
        <n v="32.5"/>
        <n v="32.94"/>
        <n v="32.96"/>
        <n v="33.03"/>
        <n v="33.27"/>
        <n v="33.3"/>
        <n v="33.38"/>
        <n v="33.63"/>
        <n v="33.67"/>
        <n v="33.95"/>
        <n v="33.96"/>
        <n v="34"/>
        <n v="34.67"/>
        <n v="35.15"/>
        <n v="35.88"/>
        <n v="35.91"/>
        <n v="35.92"/>
        <n v="36.035"/>
        <n v="36.15"/>
        <n v="36.36"/>
        <n v="36.5"/>
        <n v="36.52"/>
        <n v="36.84"/>
        <n v="36.92"/>
        <n v="36.95"/>
        <n v="36.96"/>
        <n v="37.25"/>
        <n v="37.6"/>
        <n v="37.7"/>
        <n v="38"/>
        <n v="38.5"/>
        <n v="38.72"/>
        <n v="38.79"/>
        <n v="39.09"/>
        <n v="39.3"/>
        <n v="39.65"/>
        <n v="40.125"/>
        <n v="40.18"/>
        <n v="40.32"/>
        <n v="40.65"/>
        <n v="40.96"/>
        <n v="41.05"/>
        <n v="41.16"/>
        <n v="41.39"/>
        <n v="41.52"/>
        <n v="42.15"/>
        <n v="42.4"/>
        <n v="42.57"/>
        <n v="42.8"/>
        <n v="43.28"/>
        <n v="43.51"/>
        <n v="43.54"/>
        <n v="43.55"/>
        <n v="43.62"/>
        <n v="43.69"/>
        <n v="43.85"/>
        <n v="43.87"/>
        <n v="43.99"/>
        <n v="44.35"/>
        <n v="44.68"/>
        <n v="44.93"/>
        <n v="45.28"/>
        <n v="45.375"/>
        <n v="45.71"/>
        <n v="45.72"/>
        <n v="45.85"/>
        <n v="45.89"/>
        <n v="46.06"/>
        <n v="46.595"/>
        <n v="46.88"/>
        <n v="47.79"/>
        <n v="47.82"/>
        <n v="47.95"/>
        <n v="48.35"/>
        <n v="48.59"/>
        <n v="48.65"/>
        <n v="49.21"/>
        <n v="49.22"/>
        <n v="49.52"/>
        <n v="50.24"/>
        <n v="50.25"/>
        <n v="50.52"/>
        <n v="50.55"/>
        <n v="50.59"/>
        <n v="50.86"/>
        <n v="51.25"/>
        <n v="51.31"/>
        <n v="51.44"/>
        <n v="51.6"/>
        <n v="51.95"/>
        <n v="52.04"/>
        <n v="52.18"/>
        <n v="52.2"/>
        <n v="52.83"/>
        <n v="53.21"/>
        <n v="53.75"/>
        <n v="54.52"/>
        <n v="54.69"/>
        <n v="54.95"/>
        <n v="55.25"/>
        <n v="55.43"/>
        <n v="55.57"/>
        <n v="56.02"/>
        <n v="56.55"/>
        <n v="57.1"/>
        <n v="57.45"/>
        <n v="57.61"/>
        <n v="58.4"/>
        <n v="58.53"/>
        <n v="58.6"/>
        <n v="58.93"/>
        <n v="58.95"/>
        <n v="59.45"/>
        <n v="60.6"/>
        <n v="60.74"/>
        <n v="61.03"/>
        <n v="61.11"/>
        <n v="61.16"/>
        <n v="61.21"/>
        <n v="61.29"/>
        <n v="61.3"/>
        <n v="61.41"/>
        <n v="61.57"/>
        <n v="61.85"/>
        <n v="62"/>
        <n v="62.44"/>
        <n v="63.6"/>
        <n v="64.62"/>
        <n v="65.14"/>
        <n v="65.79"/>
        <n v="65.82"/>
        <n v="66"/>
        <n v="66.13"/>
        <n v="66.35"/>
        <n v="67.12"/>
        <n v="67.35"/>
        <n v="67.7"/>
        <n v="67.95"/>
        <n v="68.8"/>
        <n v="71.91"/>
        <n v="72.25"/>
        <n v="72.43"/>
        <n v="72.6"/>
        <n v="73.98"/>
        <n v="74.12"/>
        <n v="74.95"/>
        <n v="75.15"/>
        <n v="75.51"/>
        <n v="75.57"/>
        <n v="75.79"/>
        <n v="75.87"/>
        <n v="75.96"/>
        <n v="76.05"/>
        <n v="76.5"/>
        <n v="76.74"/>
        <n v="76.94"/>
        <n v="77.75"/>
        <n v="78.15"/>
        <n v="78.28"/>
        <n v="78.48"/>
        <n v="78.65"/>
        <n v="78.93"/>
        <n v="78.96"/>
        <n v="79.35"/>
        <n v="79.71"/>
        <n v="80.05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4.2"/>
        <n v="85.34"/>
        <n v="85.51"/>
        <n v="85.85"/>
        <n v="86.76"/>
        <n v="87.3"/>
        <n v="87.92"/>
        <n v="88.06"/>
        <n v="88.16"/>
        <n v="89.72"/>
        <n v="89.82"/>
        <n v="90.03"/>
        <n v="90.29"/>
        <n v="90.6"/>
        <n v="90.88"/>
        <n v="91.11"/>
        <n v="91.66"/>
        <n v="91.85"/>
        <n v="91.94"/>
        <n v="92.24"/>
        <n v="93.19"/>
        <n v="93.25"/>
        <n v="93.6"/>
        <n v="93.81"/>
        <n v="94.08"/>
        <n v="96.01"/>
        <n v="96.42"/>
        <n v="96.43"/>
        <n v="96.75"/>
        <n v="97.04"/>
        <n v="97.8"/>
        <n v="98.21"/>
        <n v="99.45"/>
        <n v="99.98"/>
        <n v="101.53"/>
        <n v="102.45"/>
        <n v="102.95703125"/>
        <n v="103.22"/>
        <n v="104.76"/>
        <n v="104.77"/>
        <n v="105.43"/>
        <n v="105.45"/>
        <n v="106.3"/>
        <n v="107.04"/>
        <n v="108.52"/>
        <n v="108.57"/>
        <n v="108.7734375"/>
        <n v="108.92"/>
        <n v="109.02"/>
        <n v="109.04"/>
        <n v="109.32"/>
        <n v="109.51"/>
        <n v="110.07"/>
        <n v="110.6"/>
        <n v="112.890625"/>
        <n v="112.9"/>
        <n v="116.07"/>
        <n v="116.325"/>
        <n v="117.21"/>
        <n v="118.25"/>
        <n v="118.35"/>
        <n v="119.11"/>
        <n v="119.82"/>
        <n v="120.05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3.59375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15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8.225"/>
        <n v="159.28"/>
        <n v="160.33"/>
        <n v="162.07"/>
        <n v="163.55"/>
        <n v="164.3"/>
        <n v="165.45"/>
        <n v="165.94"/>
        <n v="166.23"/>
        <n v="166.93"/>
        <n v="166.94"/>
        <n v="168.2"/>
        <n v="169.84"/>
        <n v="170.1"/>
        <n v="170.46"/>
        <n v="179.8"/>
        <n v="180.95"/>
        <n v="182.05"/>
        <n v="182.09"/>
        <n v="185.1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05"/>
        <n v="203.43"/>
        <n v="205.75"/>
        <n v="209.71"/>
        <n v="215.03"/>
        <n v="215.32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4.5"/>
        <n v="255.32"/>
        <n v="256.35"/>
        <n v="260.15"/>
        <n v="260.35"/>
        <n v="260.66"/>
        <n v="261.94"/>
        <n v="263.14"/>
        <n v="266.25"/>
        <n v="267.25"/>
        <n v="270.68"/>
        <n v="272.37"/>
        <n v="272.8"/>
        <n v="274.74"/>
        <n v="276.55"/>
        <n v="284.26"/>
        <n v="288.02"/>
        <n v="290.3"/>
        <n v="294.88"/>
        <n v="295.67"/>
        <n v="296.51"/>
        <n v="298.9"/>
        <n v="299.45"/>
        <n v="299.46"/>
        <n v="305"/>
        <n v="307.65"/>
        <n v="308.35"/>
        <n v="316.55"/>
        <n v="337.36"/>
        <n v="340.6"/>
        <n v="346.55"/>
        <n v="350.91"/>
        <n v="353.96"/>
        <n v="356.66"/>
        <n v="362.88"/>
        <n v="366.25"/>
        <n v="376.04"/>
        <n v="385.77"/>
        <n v="390.9"/>
        <n v="398.71"/>
        <n v="399.87"/>
        <n v="406.89"/>
        <n v="408.85"/>
        <n v="409.52"/>
        <n v="410.71"/>
        <n v="412.23"/>
        <n v="415.65"/>
        <n v="418.12"/>
        <n v="421.6"/>
        <n v="426.51"/>
        <n v="436"/>
        <n v="438.65"/>
        <n v="440.52"/>
        <n v="446.95"/>
        <n v="447.52"/>
        <n v="453.24"/>
        <n v="460.6"/>
        <n v="460.7"/>
        <n v="462.98"/>
        <n v="463.45"/>
        <n v="471.56"/>
        <n v="471.65"/>
        <n v="475.31"/>
        <n v="484.5"/>
        <n v="486.88"/>
        <n v="489.8"/>
        <n v="489.99"/>
        <n v="495.22"/>
        <n v="496.25"/>
        <n v="511.29"/>
        <n v="513.35"/>
        <n v="514.91"/>
        <n v="520.1"/>
        <n v="526.47"/>
        <n v="530.79"/>
        <n v="531.8"/>
        <n v="539.75"/>
        <n v="541.85"/>
        <n v="545.55"/>
        <n v="555.35"/>
        <n v="573.42"/>
        <n v="581.3"/>
        <n v="582.92"/>
        <n v="587.9"/>
        <n v="596.6"/>
        <n v="605.7"/>
        <n v="625.03"/>
        <n v="630.15"/>
        <n v="638.9"/>
        <n v="644.45"/>
        <n v="660.08"/>
        <n v="668.43"/>
        <n v="693.85"/>
        <n v="704.25"/>
        <n v="706.49"/>
        <n v="756.92"/>
        <n v="783.26"/>
        <n v="805.39"/>
        <n v="878.29"/>
        <n v="950.08"/>
        <n v="1116.25"/>
        <n v="1571.54"/>
        <n v="2047.7"/>
        <n v="2286.96"/>
        <n v="2585.61"/>
        <n v="3120"/>
        <n v="3547.22"/>
        <n v="4820"/>
        <n v="17023.5"/>
      </sharedItems>
    </cacheField>
    <cacheField name="$ Underlying Market Price" numFmtId="0">
      <sharedItems containsString="0" containsBlank="1" containsNumber="1" minValue="1E-006" maxValue="16825.931" count="712">
        <n v="1E-006"/>
        <n v="0.3375"/>
        <n v="0.544004481"/>
        <n v="0.598753"/>
        <n v="0.632461"/>
        <n v="0.63527"/>
        <n v="0.65"/>
        <n v="0.652915"/>
        <n v="0.66414"/>
        <n v="0.667292"/>
        <n v="0.667673"/>
        <n v="0.678293"/>
        <n v="0.689518"/>
        <n v="0.692502"/>
        <n v="0.693477"/>
        <n v="0.714255"/>
        <n v="0.733528"/>
        <n v="0.74004"/>
        <n v="0.747633"/>
        <n v="0.749045"/>
        <n v="0.751"/>
        <n v="0.753322"/>
        <n v="0.753915"/>
        <n v="0.755598"/>
        <n v="0.764007"/>
        <n v="0.7725"/>
        <n v="0.782399"/>
        <n v="0.782809"/>
        <n v="0.786255"/>
        <n v="0.78626"/>
        <n v="0.787288"/>
        <n v="0.787367"/>
        <n v="0.796484"/>
        <n v="0.796521"/>
        <n v="0.79843915"/>
        <n v="0.800965"/>
        <n v="0.80454"/>
        <n v="0.81086"/>
        <n v="0.811486"/>
        <n v="0.818047"/>
        <n v="0.81867"/>
        <n v="0.821511"/>
        <n v="0.82194"/>
        <n v="0.82235"/>
        <n v="0.822604"/>
        <n v="0.825069"/>
        <n v="0.8279"/>
        <n v="0.827993"/>
        <n v="0.828755"/>
        <n v="0.829186"/>
        <n v="0.832122"/>
        <n v="0.832425"/>
        <n v="0.834542"/>
        <n v="0.836571"/>
        <n v="0.84076"/>
        <n v="0.846312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5784"/>
        <n v="0.866936"/>
        <n v="0.873479"/>
        <n v="0.87625"/>
        <n v="0.877033"/>
        <n v="0.879223"/>
        <n v="0.879224"/>
        <n v="0.881107"/>
        <n v="0.88208"/>
        <n v="0.882977"/>
        <n v="0.88313"/>
        <n v="0.885653"/>
        <n v="0.885783"/>
        <n v="0.89"/>
        <n v="0.892154"/>
        <n v="0.892515"/>
        <n v="0.892735"/>
        <n v="0.89319"/>
        <n v="0.893582"/>
        <n v="0.895083"/>
        <n v="0.896665"/>
        <n v="0.89677"/>
        <n v="0.897548"/>
        <n v="0.898335"/>
        <n v="0.9012"/>
        <n v="0.903237"/>
        <n v="0.903383"/>
        <n v="0.908555"/>
        <n v="0.908966"/>
        <n v="0.909152"/>
        <n v="0.909652"/>
        <n v="0.910468"/>
        <n v="0.912624"/>
        <n v="0.913361"/>
        <n v="0.916074"/>
        <n v="0.916355"/>
        <n v="0.92"/>
        <n v="0.923672"/>
        <n v="0.924766"/>
        <n v="0.924967"/>
        <n v="0.925741"/>
        <n v="0.926457"/>
        <n v="0.927012"/>
        <n v="0.927241"/>
        <n v="0.927897"/>
        <n v="0.933175"/>
        <n v="0.9344958829"/>
        <n v="0.935516"/>
        <n v="0.94326"/>
        <n v="0.943916"/>
        <n v="0.94605"/>
        <n v="0.948907"/>
        <n v="0.951435"/>
        <n v="0.951515"/>
        <n v="0.953672"/>
        <n v="0.953828"/>
        <n v="0.956058"/>
        <n v="0.959651"/>
        <n v="0.96"/>
        <n v="0.965696"/>
        <n v="0.967514"/>
        <n v="0.967823"/>
        <n v="0.970156"/>
        <n v="0.970368"/>
        <n v="0.9710805"/>
        <n v="0.972148"/>
        <n v="0.973586"/>
        <n v="0.974446"/>
        <n v="0.975855"/>
        <n v="0.97615"/>
        <n v="0.976184"/>
        <n v="0.976703"/>
        <n v="0.97701"/>
        <n v="0.97733"/>
        <n v="0.984355"/>
        <n v="0.984499"/>
        <n v="0.985"/>
        <n v="0.986836"/>
        <n v="0.987884"/>
        <n v="0.988518"/>
        <n v="0.99011988"/>
        <n v="0.990945"/>
        <n v="0.992821"/>
        <n v="0.992959"/>
        <n v="0.99375"/>
        <n v="0.994653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926"/>
        <n v="1.00777"/>
        <n v="1.009581"/>
        <n v="1.009922"/>
        <n v="1.010028"/>
        <n v="1.01043"/>
        <n v="1.011094"/>
        <n v="1.011729"/>
        <n v="1.012573"/>
        <n v="1.015998"/>
        <n v="1.016855"/>
        <n v="1.021094"/>
        <n v="1.022235"/>
        <n v="1.023438"/>
        <n v="1.024259"/>
        <n v="1.032344"/>
        <n v="1.036222"/>
        <n v="1.037648"/>
        <n v="1.042264"/>
        <n v="1.044062"/>
        <n v="1.049004"/>
        <n v="1.049217"/>
        <n v="1.050156"/>
        <n v="1.052837"/>
        <n v="1.053214"/>
        <n v="1.053621"/>
        <n v="1.058792"/>
        <n v="1.059216335"/>
        <n v="1.060525"/>
        <n v="1.06155"/>
        <n v="1.064695"/>
        <n v="1.065038"/>
        <n v="1.068602"/>
        <n v="1.072969"/>
        <n v="1.075566"/>
        <n v="1.07888"/>
        <n v="1.079011"/>
        <n v="1.082532"/>
        <n v="1.087001"/>
        <n v="1.087877"/>
        <n v="1.090481"/>
        <n v="1.091831"/>
        <n v="1.093687"/>
        <n v="1.1075"/>
        <n v="1.121641"/>
        <n v="1.82"/>
        <n v="2.29"/>
        <n v="2.32"/>
        <n v="2.345"/>
        <n v="2.62"/>
        <n v="2.67"/>
        <n v="2.9"/>
        <n v="2.99"/>
        <n v="3.07"/>
        <n v="3.22"/>
        <n v="3.25"/>
        <n v="3.525"/>
        <n v="3.88"/>
        <n v="4"/>
        <n v="4.05"/>
        <n v="4.11"/>
        <n v="4.14"/>
        <n v="4.24"/>
        <n v="4.48"/>
        <n v="4.8"/>
        <n v="4.81"/>
        <n v="5.47"/>
        <n v="6.08"/>
        <n v="6.09"/>
        <n v="6.55"/>
        <n v="6.71"/>
        <n v="6.93"/>
        <n v="6.98"/>
        <n v="7.7"/>
        <n v="8.02"/>
        <n v="8.11"/>
        <n v="8.74"/>
        <n v="8.81"/>
        <n v="8.82"/>
        <n v="8.85"/>
        <n v="8.89"/>
        <n v="8.96"/>
        <n v="8.99"/>
        <n v="9"/>
        <n v="9.48"/>
        <n v="9.7"/>
        <n v="10.49"/>
        <n v="10.5"/>
        <n v="10.56"/>
        <n v="10.5803230950565"/>
        <n v="10.75"/>
        <n v="10.8"/>
        <n v="10.95"/>
        <n v="11.23"/>
        <n v="11.38"/>
        <n v="11.44"/>
        <n v="12.14"/>
        <n v="12.19"/>
        <n v="12.39"/>
        <n v="12.45"/>
        <n v="12.52"/>
        <n v="12.72"/>
        <n v="13.04"/>
        <n v="13.74"/>
        <n v="13.94"/>
        <n v="13.98"/>
        <n v="14.19"/>
        <n v="14.2"/>
        <n v="14.32"/>
        <n v="14.4070998187907"/>
        <n v="14.42"/>
        <n v="14.79"/>
        <n v="15.02"/>
        <n v="15.11"/>
        <n v="15.26"/>
        <n v="15.54"/>
        <n v="15.95"/>
        <n v="16.04"/>
        <n v="16.24"/>
        <n v="16.38"/>
        <n v="16.39"/>
        <n v="16.57"/>
        <n v="16.65"/>
        <n v="16.78"/>
        <n v="16.8"/>
        <n v="16.93"/>
        <n v="17.17"/>
        <n v="17.59"/>
        <n v="17.61"/>
        <n v="17.8"/>
        <n v="17.88"/>
        <n v="18.03"/>
        <n v="18.11"/>
        <n v="18.49"/>
        <n v="18.54"/>
        <n v="18.79"/>
        <n v="19.25"/>
        <n v="19.54"/>
        <n v="19.66"/>
        <n v="20.12"/>
        <n v="20.42"/>
        <n v="21.52"/>
        <n v="21.53"/>
        <n v="21.78"/>
        <n v="21.91"/>
        <n v="22.03"/>
        <n v="22.52"/>
        <n v="22.53"/>
        <n v="22.68"/>
        <n v="22.83"/>
        <n v="22.93"/>
        <n v="23"/>
        <n v="23.15"/>
        <n v="23.46"/>
        <n v="24.32"/>
        <n v="24.84"/>
        <n v="25.13"/>
        <n v="25.52"/>
        <n v="26.02"/>
        <n v="26.54"/>
        <n v="26.93"/>
        <n v="27.05"/>
        <n v="27.41"/>
        <n v="27.44"/>
        <n v="27.56"/>
        <n v="27.95"/>
        <n v="28.78"/>
        <n v="28.79"/>
        <n v="28.88"/>
        <n v="28.89"/>
        <n v="29.43"/>
        <n v="29.52"/>
        <n v="29.65"/>
        <n v="30.09"/>
        <n v="30.44"/>
        <n v="30.49"/>
        <n v="30.99"/>
        <n v="31.54"/>
        <n v="31.78"/>
        <n v="32.04"/>
        <n v="32.4"/>
        <n v="32.94"/>
        <n v="32.96"/>
        <n v="33.03"/>
        <n v="33.27"/>
        <n v="33.3"/>
        <n v="33.38"/>
        <n v="33.63"/>
        <n v="33.67"/>
        <n v="33.95"/>
        <n v="33.96"/>
        <n v="34.18"/>
        <n v="34.67"/>
        <n v="34.83"/>
        <n v="35.88"/>
        <n v="35.91"/>
        <n v="35.92"/>
        <n v="36.15"/>
        <n v="36.36"/>
        <n v="36.5"/>
        <n v="36.52"/>
        <n v="36.84"/>
        <n v="36.92"/>
        <n v="36.96"/>
        <n v="37.6"/>
        <n v="37.7"/>
        <n v="38"/>
        <n v="38.5"/>
        <n v="38.72"/>
        <n v="38.79"/>
        <n v="39.09"/>
        <n v="39.76596"/>
        <n v="40.18"/>
        <n v="40.32"/>
        <n v="41.16"/>
        <n v="41.39"/>
        <n v="41.52"/>
        <n v="42.4"/>
        <n v="42.57"/>
        <n v="43.28"/>
        <n v="43.51"/>
        <n v="43.54"/>
        <n v="43.55"/>
        <n v="43.62"/>
        <n v="43.69"/>
        <n v="43.85"/>
        <n v="43.87"/>
        <n v="43.99"/>
        <n v="44.68"/>
        <n v="44.93"/>
        <n v="45.28"/>
        <n v="45.71"/>
        <n v="45.72"/>
        <n v="46.06"/>
        <n v="46.88"/>
        <n v="47.79"/>
        <n v="47.82"/>
        <n v="48.03"/>
        <n v="48.59"/>
        <n v="48.65"/>
        <n v="49.21"/>
        <n v="49.22"/>
        <n v="49.52"/>
        <n v="50.24"/>
        <n v="50.25"/>
        <n v="50.52"/>
        <n v="50.59"/>
        <n v="50.86"/>
        <n v="51.31"/>
        <n v="51.44"/>
        <n v="52.04"/>
        <n v="52.18"/>
        <n v="52.2"/>
        <n v="52.83"/>
        <n v="52.94"/>
        <n v="53.21"/>
        <n v="53.75"/>
        <n v="54.52"/>
        <n v="54.69"/>
        <n v="55.25"/>
        <n v="55.43"/>
        <n v="55.57"/>
        <n v="56.02"/>
        <n v="57.1"/>
        <n v="57.45"/>
        <n v="57.61"/>
        <n v="58.53"/>
        <n v="58.93"/>
        <n v="59.45"/>
        <n v="60.6"/>
        <n v="60.74"/>
        <n v="61.03"/>
        <n v="61.11"/>
        <n v="61.16"/>
        <n v="61.21"/>
        <n v="61.29"/>
        <n v="61.41"/>
        <n v="61.57"/>
        <n v="61.85"/>
        <n v="62"/>
        <n v="62.44"/>
        <n v="64.62"/>
        <n v="65.14"/>
        <n v="65.79"/>
        <n v="65.82"/>
        <n v="66"/>
        <n v="66.13"/>
        <n v="67.12"/>
        <n v="67.35"/>
        <n v="68.8"/>
        <n v="71.91"/>
        <n v="72.43"/>
        <n v="73.98"/>
        <n v="74.12"/>
        <n v="75.51"/>
        <n v="75.57"/>
        <n v="75.79"/>
        <n v="75.87"/>
        <n v="75.96"/>
        <n v="76.5"/>
        <n v="76.74"/>
        <n v="76.94"/>
        <n v="78.28"/>
        <n v="78.48"/>
        <n v="78.93"/>
        <n v="78.96"/>
        <n v="79.71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5.34"/>
        <n v="85.51"/>
        <n v="86.76"/>
        <n v="86.87"/>
        <n v="87.92"/>
        <n v="88.06"/>
        <n v="88.16"/>
        <n v="89.72"/>
        <n v="89.82"/>
        <n v="90.03"/>
        <n v="90.18"/>
        <n v="90.29"/>
        <n v="90.88"/>
        <n v="91.11"/>
        <n v="91.66"/>
        <n v="91.94"/>
        <n v="92.09"/>
        <n v="92.24"/>
        <n v="93.19"/>
        <n v="93.25"/>
        <n v="93.41"/>
        <n v="93.6"/>
        <n v="93.81"/>
        <n v="94.08"/>
        <n v="96.01"/>
        <n v="96.42"/>
        <n v="96.43"/>
        <n v="96.75"/>
        <n v="97.04"/>
        <n v="98.21"/>
        <n v="99.45"/>
        <n v="99.98"/>
        <n v="101.53"/>
        <n v="103.22"/>
        <n v="104.76"/>
        <n v="104.77"/>
        <n v="105.43"/>
        <n v="107.04"/>
        <n v="108.52"/>
        <n v="108.57"/>
        <n v="108.92"/>
        <n v="109.02"/>
        <n v="109.04"/>
        <n v="109.32"/>
        <n v="109.51"/>
        <n v="110.07"/>
        <n v="116.07"/>
        <n v="117.21"/>
        <n v="118.25"/>
        <n v="118.35"/>
        <n v="119.11"/>
        <n v="119.82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5.1023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9.28"/>
        <n v="160.33"/>
        <n v="162.07"/>
        <n v="163.55"/>
        <n v="164.3"/>
        <n v="165.94"/>
        <n v="166.23"/>
        <n v="166.93"/>
        <n v="166.94"/>
        <n v="169.84"/>
        <n v="170.1"/>
        <n v="170.46"/>
        <n v="179.8"/>
        <n v="182.09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43"/>
        <n v="205.75"/>
        <n v="209.71"/>
        <n v="215.03"/>
        <n v="215.32"/>
        <n v="215.43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5.32"/>
        <n v="260.35"/>
        <n v="260.66"/>
        <n v="261.94"/>
        <n v="263.14"/>
        <n v="270.68"/>
        <n v="272.37"/>
        <n v="274.74"/>
        <n v="283.07"/>
        <n v="284.26"/>
        <n v="288.02"/>
        <n v="294.88"/>
        <n v="295.67"/>
        <n v="296.51"/>
        <n v="299.45"/>
        <n v="299.46"/>
        <n v="305"/>
        <n v="337.36"/>
        <n v="346.55"/>
        <n v="350.91"/>
        <n v="353.96"/>
        <n v="356.66"/>
        <n v="362.88"/>
        <n v="376.04"/>
        <n v="385.77"/>
        <n v="398.71"/>
        <n v="399.87"/>
        <n v="406.89"/>
        <n v="408.85"/>
        <n v="409.52"/>
        <n v="410.71"/>
        <n v="412.23"/>
        <n v="418.12"/>
        <n v="426.51"/>
        <n v="440.52"/>
        <n v="447.52"/>
        <n v="453.24"/>
        <n v="460.7"/>
        <n v="462.98"/>
        <n v="471.56"/>
        <n v="475.31"/>
        <n v="486.88"/>
        <n v="489.99"/>
        <n v="495.22"/>
        <n v="511.29"/>
        <n v="514.91"/>
        <n v="526.47"/>
        <n v="530.79"/>
        <n v="573.42"/>
        <n v="581.3"/>
        <n v="582.92"/>
        <n v="596.6"/>
        <n v="625.03"/>
        <n v="660.08"/>
        <n v="668.43"/>
        <n v="706.49"/>
        <n v="752.562715"/>
        <n v="756.92"/>
        <n v="783.26"/>
        <n v="805.39"/>
        <n v="811.8"/>
        <n v="878.29"/>
        <n v="950.08"/>
        <n v="1116.25"/>
        <n v="1571.54"/>
        <n v="2027.074"/>
        <n v="2286.96"/>
        <n v="2585.61"/>
        <n v="3547.22"/>
        <n v="3871.24"/>
        <n v="16825.931"/>
        <m/>
      </sharedItems>
    </cacheField>
    <cacheField name="$ NMV" numFmtId="0">
      <sharedItems containsSemiMixedTypes="0" containsString="0" containsNumber="1" minValue="-294291270.8" maxValue="254694465.29" count="2231"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687500"/>
        <n v="-7555532.4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36490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816000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537000"/>
        <n v="-3443874.84"/>
        <n v="-3406389.75"/>
        <n v="-3399323.74"/>
        <n v="-3394771.3"/>
        <n v="-3383583.36"/>
        <n v="-3311600"/>
        <n v="-3297000"/>
        <n v="-3276900"/>
        <n v="-3264076.69"/>
        <n v="-3261621.81"/>
        <n v="-3249941.8"/>
        <n v="-3240525.59"/>
        <n v="-3214821.9"/>
        <n v="-3083486.4"/>
        <n v="-3054489.016"/>
        <n v="-3053250"/>
        <n v="-3026940"/>
        <n v="-3024781.76"/>
        <n v="-3011344"/>
        <n v="-3004004.64"/>
        <n v="-3003900"/>
        <n v="-3002572.64"/>
        <n v="-2999082.24"/>
        <n v="-2971395"/>
        <n v="-2928573"/>
        <n v="-2900680.69"/>
        <n v="-2876025"/>
        <n v="-2871000"/>
        <n v="-2832285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93900"/>
        <n v="-2481240"/>
        <n v="-2473128"/>
        <n v="-2438910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42215"/>
        <n v="-2119512"/>
        <n v="-2115543.6"/>
        <n v="-2107728"/>
        <n v="-2099069.28"/>
        <n v="-2088303"/>
        <n v="-2072740"/>
        <n v="-2038500"/>
        <n v="-2028999"/>
        <n v="-2007394.605"/>
        <n v="-1998612"/>
        <n v="-1992480"/>
        <n v="-1983955"/>
        <n v="-1981472.64"/>
        <n v="-1965294.86"/>
        <n v="-1962000"/>
        <n v="-1952049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94625"/>
        <n v="-1780800"/>
        <n v="-1778637.6"/>
        <n v="-1763082.75"/>
        <n v="-1749535.14"/>
        <n v="-1729906.5"/>
        <n v="-1712288"/>
        <n v="-1703102.67"/>
        <n v="-1690632"/>
        <n v="-1677816"/>
        <n v="-1676100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5420"/>
        <n v="-1484377.2"/>
        <n v="-1480530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5500"/>
        <n v="-1373434.22"/>
        <n v="-1345050"/>
        <n v="-1340622"/>
        <n v="-1336122"/>
        <n v="-1322460"/>
        <n v="-1315950"/>
        <n v="-1315852"/>
        <n v="-1315797.36"/>
        <n v="-1314375"/>
        <n v="-1306500"/>
        <n v="-1306321.524"/>
        <n v="-1294613.58"/>
        <n v="-1288413.54"/>
        <n v="-1272000"/>
        <n v="-1266362.595"/>
        <n v="-1265371.38"/>
        <n v="-1264500"/>
        <n v="-1227427.2"/>
        <n v="-1222320"/>
        <n v="-1200047.34"/>
        <n v="-1189500"/>
        <n v="-1175716"/>
        <n v="-1170390"/>
        <n v="-1166399.78"/>
        <n v="-1150000"/>
        <n v="-1145655"/>
        <n v="-1140792.51"/>
        <n v="-1135326"/>
        <n v="-1135152"/>
        <n v="-1133397"/>
        <n v="-1132698.44"/>
        <n v="-1132332.68"/>
        <n v="-1118990"/>
        <n v="-1118645"/>
        <n v="-1095371"/>
        <n v="-1093518.02"/>
        <n v="-1086500"/>
        <n v="-1078658.82"/>
        <n v="-1078528.59"/>
        <n v="-1058750"/>
        <n v="-1057635"/>
        <n v="-1044012"/>
        <n v="-1042287.75"/>
        <n v="-1029331.65"/>
        <n v="-1028160"/>
        <n v="-1026323.94"/>
        <n v="-1024500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25050"/>
        <n v="-924030"/>
        <n v="-919626.48"/>
        <n v="-896496"/>
        <n v="-885919.5"/>
        <n v="-876191.51"/>
        <n v="-871910"/>
        <n v="-850665.83"/>
        <n v="-849801.6"/>
        <n v="-845640"/>
        <n v="-841389.12"/>
        <n v="-826000"/>
        <n v="-814033.02"/>
        <n v="-801727"/>
        <n v="-799722"/>
        <n v="-792829"/>
        <n v="-792264"/>
        <n v="-764000"/>
        <n v="-751692"/>
        <n v="-744072.6"/>
        <n v="-742511"/>
        <n v="-741240"/>
        <n v="-728782.86"/>
        <n v="-724000"/>
        <n v="-721467.44"/>
        <n v="-721351.2"/>
        <n v="-711472"/>
        <n v="-707923.52"/>
        <n v="-705072"/>
        <n v="-699760.5"/>
        <n v="-689576.25"/>
        <n v="-684864"/>
        <n v="-684498.6"/>
        <n v="-683098.44"/>
        <n v="-681200"/>
        <n v="-662305"/>
        <n v="-658000"/>
        <n v="-645483.5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72880"/>
        <n v="-564830.08"/>
        <n v="-558816.86"/>
        <n v="-550550"/>
        <n v="-547846.83"/>
        <n v="-533520"/>
        <n v="-532500"/>
        <n v="-528105"/>
        <n v="-521953"/>
        <n v="-520500"/>
        <n v="-516960"/>
        <n v="-509000"/>
        <n v="-505157.12"/>
        <n v="-504790.5"/>
        <n v="-503670.72"/>
        <n v="-488351.5"/>
        <n v="-488053.76"/>
        <n v="-487065"/>
        <n v="-478726.32"/>
        <n v="-477890.4"/>
        <n v="-474822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805"/>
        <n v="-407496.57"/>
        <n v="-405430"/>
        <n v="-389887.5"/>
        <n v="-388685"/>
        <n v="-381220"/>
        <n v="-377926"/>
        <n v="-377249.04"/>
        <n v="-372831.76"/>
        <n v="-371745"/>
        <n v="-358854.86"/>
        <n v="-358472.5"/>
        <n v="-357670"/>
        <n v="-357025.25"/>
        <n v="-355078.08"/>
        <n v="-352550.39"/>
        <n v="-350124"/>
        <n v="-348699.78"/>
        <n v="-340727.66"/>
        <n v="-339795"/>
        <n v="-330137"/>
        <n v="-326271.18"/>
        <n v="-313500"/>
        <n v="-312806"/>
        <n v="-308790"/>
        <n v="-307827"/>
        <n v="-300564"/>
        <n v="-299700"/>
        <n v="-297648"/>
        <n v="-296539.44"/>
        <n v="-295112"/>
        <n v="-293602.4"/>
        <n v="-288180"/>
        <n v="-286622.28"/>
        <n v="-269560"/>
        <n v="-266240"/>
        <n v="-265728"/>
        <n v="-263306"/>
        <n v="-260015.92"/>
        <n v="-259474.07"/>
        <n v="-254718.748999989"/>
        <n v="-248750"/>
        <n v="-248500"/>
        <n v="-245700"/>
        <n v="-242968.52"/>
        <n v="-242205"/>
        <n v="-241444.8"/>
        <n v="-241084.1"/>
        <n v="-230494"/>
        <n v="-230400"/>
        <n v="-230000"/>
        <n v="-222326"/>
        <n v="-221571"/>
        <n v="-221496"/>
        <n v="-215000"/>
        <n v="-214167.24"/>
        <n v="-208500"/>
        <n v="-202550.000000004"/>
        <n v="-201970"/>
        <n v="-199928.64"/>
        <n v="-199330"/>
        <n v="-198000"/>
        <n v="-193400"/>
        <n v="-193270"/>
        <n v="-191845"/>
        <n v="-189806.4"/>
        <n v="-189136"/>
        <n v="-186380"/>
        <n v="-184252.32"/>
        <n v="-184014"/>
        <n v="-183745.66"/>
        <n v="-183500"/>
        <n v="-178957.8"/>
        <n v="-178366.68"/>
        <n v="-177267.16"/>
        <n v="-175533.52"/>
        <n v="-175406.6"/>
        <n v="-168000"/>
        <n v="-161088"/>
        <n v="-160000"/>
        <n v="-156065"/>
        <n v="-154000"/>
        <n v="-147000"/>
        <n v="-135500"/>
        <n v="-129456"/>
        <n v="-126000"/>
        <n v="-120690"/>
        <n v="-119344"/>
        <n v="-119000"/>
        <n v="-116000"/>
        <n v="-114500"/>
        <n v="-113967.68"/>
        <n v="-110940"/>
        <n v="-106425"/>
        <n v="-104699.500000015"/>
        <n v="-102060"/>
        <n v="-100760"/>
        <n v="-99000"/>
        <n v="-94061"/>
        <n v="-92500"/>
        <n v="-90752.46"/>
        <n v="-90684"/>
        <n v="-90300"/>
        <n v="-90000"/>
        <n v="-89700"/>
        <n v="-87737"/>
        <n v="-87390"/>
        <n v="-86688.16"/>
        <n v="-86670"/>
        <n v="-83750.55"/>
        <n v="-81328.86"/>
        <n v="-81055.68"/>
        <n v="-80990.44"/>
        <n v="-75000"/>
        <n v="-70106.12"/>
        <n v="-70000"/>
        <n v="-69000"/>
        <n v="-66000"/>
        <n v="-62047.44"/>
        <n v="-62000"/>
        <n v="-58100"/>
        <n v="-57910"/>
        <n v="-55000"/>
        <n v="-53500"/>
        <n v="-52350"/>
        <n v="-52010"/>
        <n v="-50000"/>
        <n v="-46882.4932020375"/>
        <n v="-45569.07"/>
        <n v="-43914.5"/>
        <n v="-41827.28"/>
        <n v="-40802.46"/>
        <n v="-40403.16"/>
        <n v="-38702"/>
        <n v="-37000"/>
        <n v="-36080"/>
        <n v="-35359.76"/>
        <n v="-34905"/>
        <n v="-32000"/>
        <n v="-31500"/>
        <n v="-28500"/>
        <n v="-28220"/>
        <n v="-25985"/>
        <n v="-25550.25"/>
        <n v="-24252.88"/>
        <n v="-24000"/>
        <n v="-23460"/>
        <n v="-23232"/>
        <n v="-23000"/>
        <n v="-22750"/>
        <n v="-22500"/>
        <n v="-22001.56"/>
        <n v="-22000"/>
        <n v="-21000"/>
        <n v="-20946.21"/>
        <n v="-20791.68"/>
        <n v="-20277.72"/>
        <n v="-20179.2"/>
        <n v="-20160"/>
        <n v="-20000"/>
        <n v="-19207.64"/>
        <n v="-19150"/>
        <n v="-19000"/>
        <n v="-18530"/>
        <n v="-17500"/>
        <n v="-15500"/>
        <n v="-15400"/>
        <n v="-15155"/>
        <n v="-15000"/>
        <n v="-14985"/>
        <n v="-14500"/>
        <n v="-13456"/>
        <n v="-13247.55"/>
        <n v="-13200"/>
        <n v="-12635.28"/>
        <n v="-12000"/>
        <n v="-11820"/>
        <n v="-11033.8688400013"/>
        <n v="-9551.77"/>
        <n v="-9500"/>
        <n v="-9202.5"/>
        <n v="-9000"/>
        <n v="-8800"/>
        <n v="-8250"/>
        <n v="-7909.16"/>
        <n v="-7500"/>
        <n v="-7367.42"/>
        <n v="-7156.24999999993"/>
        <n v="-7072.68"/>
        <n v="-6900.5"/>
        <n v="-6900"/>
        <n v="-6600"/>
        <n v="-6509.16"/>
        <n v="-6446.43"/>
        <n v="-6398.4"/>
        <n v="-6224.24"/>
        <n v="-6137.5"/>
        <n v="-6000"/>
        <n v="-5819"/>
        <n v="-5307.9"/>
        <n v="-5250"/>
        <n v="-4736.75"/>
        <n v="-4500"/>
        <n v="-4221"/>
        <n v="-4200"/>
        <n v="-3927"/>
        <n v="-3250"/>
        <n v="-3143.28"/>
        <n v="-3000"/>
        <n v="-2719.44"/>
        <n v="-2718.54"/>
        <n v="-2250"/>
        <n v="-2000"/>
        <n v="-1702"/>
        <n v="-1550.88"/>
        <n v="-1303.3"/>
        <n v="-1157.31"/>
        <n v="-1046.69"/>
        <n v="-1000"/>
        <n v="-931.5"/>
        <n v="-825"/>
        <n v="-807.48"/>
        <n v="-750"/>
        <n v="-738.32"/>
        <n v="-512"/>
        <n v="-309.94"/>
        <n v="-292.799999999734"/>
        <n v="-240"/>
        <n v="-133.5"/>
        <n v="0.0001"/>
        <n v="11"/>
        <n v="15"/>
        <n v="28"/>
        <n v="31"/>
        <n v="33"/>
        <n v="35"/>
        <n v="40"/>
        <n v="43.5"/>
        <n v="45"/>
        <n v="49.5"/>
        <n v="50"/>
        <n v="60"/>
        <n v="61"/>
        <n v="67.5"/>
        <n v="71.5"/>
        <n v="81"/>
        <n v="88"/>
        <n v="90"/>
        <n v="97.5"/>
        <n v="104"/>
        <n v="105"/>
        <n v="108"/>
        <n v="125"/>
        <n v="128.54"/>
        <n v="130"/>
        <n v="135"/>
        <n v="148"/>
        <n v="165"/>
        <n v="170.5"/>
        <n v="172.5"/>
        <n v="178.5"/>
        <n v="182"/>
        <n v="186"/>
        <n v="187.5"/>
        <n v="190"/>
        <n v="195"/>
        <n v="196"/>
        <n v="196.5"/>
        <n v="198"/>
        <n v="202.5"/>
        <n v="204"/>
        <n v="210"/>
        <n v="215"/>
        <n v="217.5"/>
        <n v="231"/>
        <n v="240"/>
        <n v="249"/>
        <n v="250"/>
        <n v="262.5"/>
        <n v="266"/>
        <n v="272"/>
        <n v="275"/>
        <n v="277.5"/>
        <n v="290"/>
        <n v="300"/>
        <n v="305"/>
        <n v="325"/>
        <n v="330"/>
        <n v="336"/>
        <n v="355"/>
        <n v="360"/>
        <n v="364"/>
        <n v="364.5"/>
        <n v="367.5"/>
        <n v="375"/>
        <n v="377.5"/>
        <n v="385"/>
        <n v="398.71"/>
        <n v="400"/>
        <n v="412.5"/>
        <n v="420"/>
        <n v="427.5"/>
        <n v="450"/>
        <n v="460.5"/>
        <n v="462"/>
        <n v="465"/>
        <n v="470"/>
        <n v="474"/>
        <n v="477.5"/>
        <n v="480"/>
        <n v="490"/>
        <n v="495"/>
        <n v="504"/>
        <n v="525"/>
        <n v="543"/>
        <n v="555"/>
        <n v="561"/>
        <n v="572"/>
        <n v="592.5"/>
        <n v="607.5"/>
        <n v="611.799999999807"/>
        <n v="630"/>
        <n v="642"/>
        <n v="646"/>
        <n v="650"/>
        <n v="654.5"/>
        <n v="680"/>
        <n v="700"/>
        <n v="702"/>
        <n v="707"/>
        <n v="720"/>
        <n v="728.5"/>
        <n v="750"/>
        <n v="795"/>
        <n v="810"/>
        <n v="885.5"/>
        <n v="900"/>
        <n v="935"/>
        <n v="940"/>
        <n v="945"/>
        <n v="975"/>
        <n v="976.5"/>
        <n v="980"/>
        <n v="983.5"/>
        <n v="996"/>
        <n v="1000"/>
        <n v="1008"/>
        <n v="1054"/>
        <n v="1056"/>
        <n v="1100"/>
        <n v="1110"/>
        <n v="1116.5"/>
        <n v="1161"/>
        <n v="1170"/>
        <n v="1200"/>
        <n v="1237.5"/>
        <n v="1250"/>
        <n v="1267.5"/>
        <n v="1287"/>
        <n v="1300"/>
        <n v="1306.5"/>
        <n v="1312.5"/>
        <n v="1313"/>
        <n v="1326"/>
        <n v="1332"/>
        <n v="1337.5"/>
        <n v="1340"/>
        <n v="1344"/>
        <n v="1368"/>
        <n v="1391"/>
        <n v="1402.5"/>
        <n v="1413"/>
        <n v="1425"/>
        <n v="1430"/>
        <n v="1440"/>
        <n v="1442.5"/>
        <n v="1444"/>
        <n v="1457.5"/>
        <n v="1465"/>
        <n v="1480"/>
        <n v="1485"/>
        <n v="1510"/>
        <n v="1519"/>
        <n v="1521"/>
        <n v="1540"/>
        <n v="1552.5"/>
        <n v="1560"/>
        <n v="1565"/>
        <n v="1575"/>
        <n v="1580"/>
        <n v="1625"/>
        <n v="1637.5"/>
        <n v="1659.19"/>
        <n v="1680"/>
        <n v="1687.5"/>
        <n v="1694"/>
        <n v="1715"/>
        <n v="1722"/>
        <n v="1725"/>
        <n v="1727.04"/>
        <n v="1750"/>
        <n v="1762.5"/>
        <n v="1790"/>
        <n v="1792"/>
        <n v="1815"/>
        <n v="1824"/>
        <n v="1840"/>
        <n v="1858.5"/>
        <n v="1860"/>
        <n v="1892"/>
        <n v="1900"/>
        <n v="1905"/>
        <n v="1910"/>
        <n v="1920"/>
        <n v="1935"/>
        <n v="1942.5"/>
        <n v="1952.5"/>
        <n v="1956.5"/>
        <n v="2000"/>
        <n v="2016"/>
        <n v="2025"/>
        <n v="2034"/>
        <n v="2052"/>
        <n v="2057"/>
        <n v="2077.5"/>
        <n v="2100"/>
        <n v="2125"/>
        <n v="2142"/>
        <n v="2160"/>
        <n v="2166"/>
        <n v="2167.5"/>
        <n v="2170"/>
        <n v="2178"/>
        <n v="2193"/>
        <n v="2200"/>
        <n v="2207.5"/>
        <n v="2244"/>
        <n v="2248"/>
        <n v="2277"/>
        <n v="2347.5"/>
        <n v="2362.5"/>
        <n v="2380"/>
        <n v="2385.5"/>
        <n v="2470"/>
        <n v="2472"/>
        <n v="2475"/>
        <n v="2484"/>
        <n v="2500"/>
        <n v="2528.5"/>
        <n v="2530"/>
        <n v="2545"/>
        <n v="2550"/>
        <n v="2573"/>
        <n v="2590"/>
        <n v="2619"/>
        <n v="2625"/>
        <n v="2640"/>
        <n v="2646"/>
        <n v="2651"/>
        <n v="2655"/>
        <n v="2670"/>
        <n v="2710"/>
        <n v="2800"/>
        <n v="2827.5"/>
        <n v="2835"/>
        <n v="2867.04"/>
        <n v="2895"/>
        <n v="2898"/>
        <n v="2902.5"/>
        <n v="2910"/>
        <n v="2940"/>
        <n v="3000"/>
        <n v="3030"/>
        <n v="3102"/>
        <n v="3150"/>
        <n v="3180"/>
        <n v="3210"/>
        <n v="3228"/>
        <n v="3230"/>
        <n v="3280"/>
        <n v="3360"/>
        <n v="3400"/>
        <n v="3444"/>
        <n v="3480"/>
        <n v="3502.5"/>
        <n v="3555"/>
        <n v="3570"/>
        <n v="3600"/>
        <n v="3625"/>
        <n v="3630"/>
        <n v="3636"/>
        <n v="3650"/>
        <n v="3680"/>
        <n v="3685.5"/>
        <n v="3730"/>
        <n v="3771.52"/>
        <n v="3800"/>
        <n v="3810"/>
        <n v="3901"/>
        <n v="3912.5"/>
        <n v="3920"/>
        <n v="3933"/>
        <n v="4000"/>
        <n v="4020"/>
        <n v="4155"/>
        <n v="4192.5"/>
        <n v="4207.5"/>
        <n v="4263"/>
        <n v="4275"/>
        <n v="4312.54"/>
        <n v="4368"/>
        <n v="4375"/>
        <n v="4425"/>
        <n v="4462.5"/>
        <n v="4470"/>
        <n v="4500"/>
        <n v="4655"/>
        <n v="4671"/>
        <n v="4680"/>
        <n v="4715.6"/>
        <n v="4760"/>
        <n v="4845"/>
        <n v="4979.5"/>
        <n v="5000"/>
        <n v="5134.5"/>
        <n v="5170"/>
        <n v="5200"/>
        <n v="5258"/>
        <n v="5270"/>
        <n v="5275"/>
        <n v="5325"/>
        <n v="5335.2"/>
        <n v="5396.5"/>
        <n v="5425"/>
        <n v="5500"/>
        <n v="5696.46"/>
        <n v="5775"/>
        <n v="5790"/>
        <n v="5840"/>
        <n v="5850"/>
        <n v="5871"/>
        <n v="5875"/>
        <n v="6000"/>
        <n v="6050"/>
        <n v="6150"/>
        <n v="6350"/>
        <n v="6382.5"/>
        <n v="6480"/>
        <n v="6500"/>
        <n v="6567.5"/>
        <n v="6580"/>
        <n v="6594"/>
        <n v="6622.5"/>
        <n v="6625"/>
        <n v="6650"/>
        <n v="6750"/>
        <n v="6840"/>
        <n v="6887.58"/>
        <n v="6930"/>
        <n v="7050"/>
        <n v="7132.09"/>
        <n v="7260"/>
        <n v="7315"/>
        <n v="7500"/>
        <n v="7544"/>
        <n v="7553"/>
        <n v="7560"/>
        <n v="7575"/>
        <n v="7590"/>
        <n v="7750"/>
        <n v="7807.5"/>
        <n v="7830"/>
        <n v="7866"/>
        <n v="8000"/>
        <n v="8027.5"/>
        <n v="8190"/>
        <n v="8236.5"/>
        <n v="8328"/>
        <n v="8375.00000000146"/>
        <n v="8500"/>
        <n v="8700"/>
        <n v="9000"/>
        <n v="9027.5"/>
        <n v="9052.5"/>
        <n v="9065"/>
        <n v="9191"/>
        <n v="9400"/>
        <n v="9401.67"/>
        <n v="9500"/>
        <n v="9517.5"/>
        <n v="9520"/>
        <n v="9598.5"/>
        <n v="9775"/>
        <n v="10000"/>
        <n v="10230"/>
        <n v="10500"/>
        <n v="10935"/>
        <n v="10957.5"/>
        <n v="11115"/>
        <n v="11200"/>
        <n v="11400"/>
        <n v="11460"/>
        <n v="11625"/>
        <n v="11845"/>
        <n v="12000"/>
        <n v="12190"/>
        <n v="12274"/>
        <n v="12376"/>
        <n v="12450"/>
        <n v="12500"/>
        <n v="12568.5"/>
        <n v="12751"/>
        <n v="12937.5"/>
        <n v="12960"/>
        <n v="13137"/>
        <n v="13200"/>
        <n v="13272"/>
        <n v="13280"/>
        <n v="13282"/>
        <n v="13425.0656899639"/>
        <n v="13500"/>
        <n v="13600"/>
        <n v="13625"/>
        <n v="13786.2"/>
        <n v="13800"/>
        <n v="14000"/>
        <n v="14042"/>
        <n v="14420"/>
        <n v="14580"/>
        <n v="14625"/>
        <n v="14700"/>
        <n v="14865.1229399985"/>
        <n v="14910"/>
        <n v="14975"/>
        <n v="15000"/>
        <n v="15035"/>
        <n v="15392"/>
        <n v="15500"/>
        <n v="15555"/>
        <n v="15770"/>
        <n v="15795"/>
        <n v="15810"/>
        <n v="15840"/>
        <n v="15910"/>
        <n v="15920"/>
        <n v="16144.5"/>
        <n v="16185"/>
        <n v="16250"/>
        <n v="16330"/>
        <n v="16380"/>
        <n v="16500"/>
        <n v="16750"/>
        <n v="16800"/>
        <n v="16905"/>
        <n v="17250"/>
        <n v="17293.5"/>
        <n v="17500"/>
        <n v="17550"/>
        <n v="17680"/>
        <n v="17747.5"/>
        <n v="17833.2"/>
        <n v="17850"/>
        <n v="17902.5"/>
        <n v="17937.5"/>
        <n v="18000"/>
        <n v="18090"/>
        <n v="18150"/>
        <n v="18250"/>
        <n v="18500"/>
        <n v="18550"/>
        <n v="18630"/>
        <n v="18664.64"/>
        <n v="18699"/>
        <n v="18727.5"/>
        <n v="18857.1390847772"/>
        <n v="18875"/>
        <n v="18900"/>
        <n v="19000"/>
        <n v="19097"/>
        <n v="19512.5"/>
        <n v="19620"/>
        <n v="19765"/>
        <n v="19792.5"/>
        <n v="19875"/>
        <n v="20000"/>
        <n v="20400"/>
        <n v="20425"/>
        <n v="20500"/>
        <n v="20585"/>
        <n v="20706"/>
        <n v="20726"/>
        <n v="20844"/>
        <n v="21012"/>
        <n v="21060"/>
        <n v="21390"/>
        <n v="21440.1"/>
        <n v="21480"/>
        <n v="21525"/>
        <n v="21672"/>
        <n v="21720"/>
        <n v="21938.92039"/>
        <n v="22037.5"/>
        <n v="22050"/>
        <n v="22156"/>
        <n v="22270"/>
        <n v="22275"/>
        <n v="22360"/>
        <n v="22534"/>
        <n v="22800"/>
        <n v="22950"/>
        <n v="23360"/>
        <n v="23400"/>
        <n v="23485"/>
        <n v="23550"/>
        <n v="23611.5"/>
        <n v="23750"/>
        <n v="23760"/>
        <n v="23835"/>
        <n v="23933"/>
        <n v="23945"/>
        <n v="24000"/>
        <n v="24010"/>
        <n v="24095"/>
        <n v="24300"/>
        <n v="24510"/>
        <n v="24687.5"/>
        <n v="24750"/>
        <n v="25194"/>
        <n v="25315"/>
        <n v="25350"/>
        <n v="25389"/>
        <n v="25420"/>
        <n v="25462.5"/>
        <n v="25597.725766842"/>
        <n v="25650"/>
        <n v="25850"/>
        <n v="26000"/>
        <n v="26100"/>
        <n v="26208"/>
        <n v="26250"/>
        <n v="26500"/>
        <n v="26625"/>
        <n v="27000"/>
        <n v="27135"/>
        <n v="27162.5"/>
        <n v="27265"/>
        <n v="27337.5"/>
        <n v="27370"/>
        <n v="27470"/>
        <n v="27600"/>
        <n v="27667.5"/>
        <n v="27800"/>
        <n v="28035"/>
        <n v="28309.5"/>
        <n v="28495"/>
        <n v="28600"/>
        <n v="28680"/>
        <n v="28750"/>
        <n v="29040"/>
        <n v="29249.5"/>
        <n v="29290"/>
        <n v="29322"/>
        <n v="29640"/>
        <n v="29960"/>
        <n v="30000"/>
        <n v="30115"/>
        <n v="30195"/>
        <n v="30305"/>
        <n v="30434.28"/>
        <n v="30500"/>
        <n v="30800.5"/>
        <n v="30970"/>
        <n v="31040"/>
        <n v="32100"/>
        <n v="32175"/>
        <n v="32320"/>
        <n v="32340"/>
        <n v="32725"/>
        <n v="32775"/>
        <n v="32816"/>
        <n v="32877.6"/>
        <n v="32940"/>
        <n v="33000"/>
        <n v="33060"/>
        <n v="33120"/>
        <n v="33155"/>
        <n v="33390"/>
        <n v="33487.5"/>
        <n v="33635"/>
        <n v="33750"/>
        <n v="33930"/>
        <n v="34000"/>
        <n v="34400"/>
        <n v="34500"/>
        <n v="34545"/>
        <n v="34620"/>
        <n v="34650"/>
        <n v="34667.3"/>
        <n v="34848"/>
        <n v="34897.5"/>
        <n v="34980"/>
        <n v="35020"/>
        <n v="35030"/>
        <n v="35150"/>
        <n v="35190"/>
        <n v="35310"/>
        <n v="35535"/>
        <n v="35685"/>
        <n v="36080"/>
        <n v="36361.76"/>
        <n v="36437.5"/>
        <n v="36478"/>
        <n v="36672"/>
        <n v="36926.5"/>
        <n v="37485"/>
        <n v="37620"/>
        <n v="37777.4"/>
        <n v="38000"/>
        <n v="38150"/>
        <n v="38325"/>
        <n v="38400"/>
        <n v="38475"/>
        <n v="38480"/>
        <n v="38525"/>
        <n v="38570"/>
        <n v="38687.5"/>
        <n v="38850"/>
        <n v="39092"/>
        <n v="39200"/>
        <n v="39300"/>
        <n v="39500"/>
        <n v="39550"/>
        <n v="39552"/>
        <n v="39600"/>
        <n v="39840"/>
        <n v="40000"/>
        <n v="40090"/>
        <n v="40180"/>
        <n v="40293"/>
        <n v="40462.5"/>
        <n v="40762"/>
        <n v="40985"/>
        <n v="41160"/>
        <n v="41672.5"/>
        <n v="41745"/>
        <n v="42127.5"/>
        <n v="42350"/>
        <n v="42737.5"/>
        <n v="43260"/>
        <n v="43358.28"/>
        <n v="43505"/>
        <n v="43845"/>
        <n v="43868.88"/>
        <n v="44137.5"/>
        <n v="44935"/>
        <n v="45200"/>
        <n v="45260"/>
        <n v="45360"/>
        <n v="45400"/>
        <n v="45450"/>
        <n v="45500"/>
        <n v="45787.5"/>
        <n v="45959.52"/>
        <n v="46000"/>
        <n v="46597.5"/>
        <n v="46690"/>
        <n v="46930"/>
        <n v="47017.75"/>
        <n v="47025"/>
        <n v="47434.575"/>
        <n v="47700"/>
        <n v="48262.5"/>
        <n v="48450"/>
        <n v="48600"/>
        <n v="48810.35"/>
        <n v="49000"/>
        <n v="49215"/>
        <n v="49280"/>
        <n v="49600"/>
        <n v="49960"/>
        <n v="49980"/>
        <n v="50220"/>
        <n v="50400"/>
        <n v="50677.5"/>
        <n v="50845.86"/>
        <n v="51000"/>
        <n v="51510"/>
        <n v="52080"/>
        <n v="52170"/>
        <n v="52380"/>
        <n v="52500"/>
        <n v="52852.5"/>
        <n v="53235"/>
        <n v="53284"/>
        <n v="53522.5"/>
        <n v="53760"/>
        <n v="53900"/>
        <n v="54560"/>
        <n v="54825"/>
        <n v="54855"/>
        <n v="55000"/>
        <n v="55200"/>
        <n v="55360.98454"/>
        <n v="55470"/>
        <n v="56100"/>
        <n v="56640"/>
        <n v="56700"/>
        <n v="56910"/>
        <n v="56940"/>
        <n v="57000"/>
        <n v="57963"/>
        <n v="58195"/>
        <n v="58212"/>
        <n v="58300"/>
        <n v="58500"/>
        <n v="58588"/>
        <n v="58960"/>
        <n v="59245"/>
        <n v="59307"/>
        <n v="60500"/>
        <n v="62500"/>
        <n v="62638.2"/>
        <n v="63210"/>
        <n v="63562.5"/>
        <n v="63803.04"/>
        <n v="64000"/>
        <n v="64300"/>
        <n v="64935"/>
        <n v="65800"/>
        <n v="66240"/>
        <n v="66880"/>
        <n v="67095"/>
        <n v="68405.76"/>
        <n v="68655.6"/>
        <n v="70000"/>
        <n v="71750"/>
        <n v="72000"/>
        <n v="73312"/>
        <n v="73340"/>
        <n v="73560"/>
        <n v="74024"/>
        <n v="75000"/>
        <n v="75048"/>
        <n v="75108"/>
        <n v="75390.82"/>
        <n v="75745"/>
        <n v="76120.62"/>
        <n v="76172"/>
        <n v="76595"/>
        <n v="76800"/>
        <n v="77515"/>
        <n v="77750"/>
        <n v="77777.5"/>
        <n v="78000"/>
        <n v="78684"/>
        <n v="79000"/>
        <n v="79659"/>
        <n v="80382.5"/>
        <n v="81328.86"/>
        <n v="82130"/>
        <n v="82149.78"/>
        <n v="82500"/>
        <n v="82639.52"/>
        <n v="83000"/>
        <n v="83475"/>
        <n v="83850"/>
        <n v="85186.2428154998"/>
        <n v="86500"/>
        <n v="86727.4629"/>
        <n v="87500"/>
        <n v="87872"/>
        <n v="88019.5"/>
        <n v="88500"/>
        <n v="89023.5"/>
        <n v="89600"/>
        <n v="90875"/>
        <n v="92426.7"/>
        <n v="94000"/>
        <n v="95830"/>
        <n v="96030"/>
        <n v="102872.89245"/>
        <n v="106000"/>
        <n v="106115"/>
        <n v="108943.68"/>
        <n v="110000"/>
        <n v="110365"/>
        <n v="110600"/>
        <n v="111930"/>
        <n v="114000"/>
        <n v="114540.12"/>
        <n v="114830"/>
        <n v="115875"/>
        <n v="118560"/>
        <n v="120000"/>
        <n v="121600"/>
        <n v="123816"/>
        <n v="123854.238982682"/>
        <n v="124934.4"/>
        <n v="125623.38"/>
        <n v="127036"/>
        <n v="127461.18"/>
        <n v="129000"/>
        <n v="129690"/>
        <n v="135480"/>
        <n v="136000"/>
        <n v="138719"/>
        <n v="141540"/>
        <n v="142500"/>
        <n v="143850"/>
        <n v="144768"/>
        <n v="145425"/>
        <n v="146954.25"/>
        <n v="147544"/>
        <n v="157702.5"/>
        <n v="157967.4"/>
        <n v="158970"/>
        <n v="159630"/>
        <n v="160439.16"/>
        <n v="160444.71"/>
        <n v="161000"/>
        <n v="162840"/>
        <n v="164030"/>
        <n v="164410"/>
        <n v="169005"/>
        <n v="169520.97"/>
        <n v="169872.5"/>
        <n v="170280"/>
        <n v="170283.02"/>
        <n v="170795.56"/>
        <n v="174047.5"/>
        <n v="175000"/>
        <n v="175500"/>
        <n v="177253.11"/>
        <n v="177490"/>
        <n v="178737.440317797"/>
        <n v="179375.3"/>
        <n v="182745"/>
        <n v="185680"/>
        <n v="187665.4"/>
        <n v="188650"/>
        <n v="189154"/>
        <n v="189545"/>
        <n v="190955"/>
        <n v="191470"/>
        <n v="195466"/>
        <n v="197235"/>
        <n v="197481.24"/>
        <n v="198000"/>
        <n v="202368"/>
        <n v="203174.08"/>
        <n v="205177.84"/>
        <n v="209362.7"/>
        <n v="212795"/>
        <n v="215667.5"/>
        <n v="216000"/>
        <n v="219140"/>
        <n v="222620"/>
        <n v="226007.54"/>
        <n v="226360"/>
        <n v="227000"/>
        <n v="227340"/>
        <n v="230500.16"/>
        <n v="230530"/>
        <n v="230660"/>
        <n v="232544"/>
        <n v="235235"/>
        <n v="235980"/>
        <n v="236124.75"/>
        <n v="238330"/>
        <n v="239051"/>
        <n v="243650"/>
        <n v="244900"/>
        <n v="245854"/>
        <n v="246124.75"/>
        <n v="248570"/>
        <n v="253500"/>
        <n v="253700"/>
        <n v="255875"/>
        <n v="256875"/>
        <n v="260250"/>
        <n v="261200"/>
        <n v="263622.894756681"/>
        <n v="265734.9"/>
        <n v="267000"/>
        <n v="270540"/>
        <n v="273000"/>
        <n v="274273.08"/>
        <n v="276660.27"/>
        <n v="277830"/>
        <n v="281325"/>
        <n v="285698.7"/>
        <n v="291755"/>
        <n v="298752.16"/>
        <n v="306000"/>
        <n v="307116"/>
        <n v="308880"/>
        <n v="313760"/>
        <n v="314447.5"/>
        <n v="315576"/>
        <n v="324097.06"/>
        <n v="325500"/>
        <n v="343860"/>
        <n v="351500"/>
        <n v="352870"/>
        <n v="354920"/>
        <n v="355180"/>
        <n v="363000"/>
        <n v="368520"/>
        <n v="369500"/>
        <n v="375000"/>
        <n v="376500"/>
        <n v="377249.04"/>
        <n v="378480"/>
        <n v="379325"/>
        <n v="387750"/>
        <n v="388632.6"/>
        <n v="399750"/>
        <n v="400150"/>
        <n v="408075"/>
        <n v="419250"/>
        <n v="440000"/>
        <n v="459345"/>
        <n v="462425"/>
        <n v="475945"/>
        <n v="518824"/>
        <n v="525882"/>
        <n v="527784"/>
        <n v="528516.83008225"/>
        <n v="560285"/>
        <n v="560550"/>
        <n v="564000"/>
        <n v="568000"/>
        <n v="575520"/>
        <n v="577500"/>
        <n v="579000"/>
        <n v="591080"/>
        <n v="600950"/>
        <n v="605729.12"/>
        <n v="611000"/>
        <n v="612165"/>
        <n v="619775"/>
        <n v="621222.63"/>
        <n v="625000"/>
        <n v="647207.55"/>
        <n v="650000"/>
        <n v="656009.6"/>
        <n v="658612.98"/>
        <n v="669800"/>
        <n v="684488.16"/>
        <n v="687000"/>
        <n v="694850"/>
        <n v="706835"/>
        <n v="720160.08"/>
        <n v="720510"/>
        <n v="725233"/>
        <n v="728179.2"/>
        <n v="728782.86"/>
        <n v="730592.5"/>
        <n v="745000"/>
        <n v="752600"/>
        <n v="764425.14"/>
        <n v="765089.28"/>
        <n v="768965.12"/>
        <n v="777420"/>
        <n v="788334.18"/>
        <n v="792252"/>
        <n v="803698.89"/>
        <n v="820500"/>
        <n v="825771.6"/>
        <n v="850758.54"/>
        <n v="854685"/>
        <n v="862951.32"/>
        <n v="863100"/>
        <n v="866322.6"/>
        <n v="870157.68"/>
        <n v="877789.963"/>
        <n v="880048.44"/>
        <n v="885360"/>
        <n v="892818.75"/>
        <n v="895000"/>
        <n v="901750"/>
        <n v="930170.3"/>
        <n v="966270"/>
        <n v="969750"/>
        <n v="975801.75"/>
        <n v="995739.57"/>
        <n v="998395.8"/>
        <n v="1005279.75"/>
        <n v="1006335"/>
        <n v="1015500"/>
        <n v="1018160.15"/>
        <n v="1024498.18"/>
        <n v="1044012"/>
        <n v="1055486.1"/>
        <n v="1057500"/>
        <n v="1074895.65"/>
        <n v="1083750"/>
        <n v="1087877"/>
        <n v="1089000"/>
        <n v="1093518.02"/>
        <n v="1119000"/>
        <n v="1127376.15"/>
        <n v="1128125"/>
        <n v="1137531.6"/>
        <n v="1149400"/>
        <n v="1159200"/>
        <n v="1175716"/>
        <n v="1190250"/>
        <n v="1204504"/>
        <n v="1214017.35"/>
        <n v="1225500"/>
        <n v="1227040.92"/>
        <n v="1252275"/>
        <n v="1265371.38"/>
        <n v="1265713.12"/>
        <n v="1270540"/>
        <n v="1274150"/>
        <n v="1275000"/>
        <n v="1303714.94"/>
        <n v="1310478.69"/>
        <n v="1311733.58"/>
        <n v="1325916.9"/>
        <n v="1332000"/>
        <n v="1348763.75"/>
        <n v="1352625"/>
        <n v="1353750"/>
        <n v="1355095"/>
        <n v="135900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12325"/>
        <n v="1640700"/>
        <n v="1648580"/>
        <n v="1669694.6457"/>
        <n v="1680100"/>
        <n v="1682000"/>
        <n v="1718066.7"/>
        <n v="1742469.82"/>
        <n v="1753080.16"/>
        <n v="1790000"/>
        <n v="1806289.82"/>
        <n v="1826250"/>
        <n v="1845900"/>
        <n v="1847906.24"/>
        <n v="1850448"/>
        <n v="1858031.46"/>
        <n v="1875000"/>
        <n v="1877208.371"/>
        <n v="1897648.236"/>
        <n v="1920365.4"/>
        <n v="1925250"/>
        <n v="1929235.374"/>
        <n v="1945600"/>
        <n v="1952300"/>
        <n v="1957000"/>
        <n v="1974500"/>
        <n v="1980000"/>
        <n v="1997978.16"/>
        <n v="2004845"/>
        <n v="2016480"/>
        <n v="2016957.4"/>
        <n v="2018800"/>
        <n v="2021250"/>
        <n v="2022026.3"/>
        <n v="2033800"/>
        <n v="2037300.9"/>
        <n v="2051050"/>
        <n v="2072000"/>
        <n v="2072700"/>
        <n v="2077506"/>
        <n v="2098000"/>
        <n v="2099422.8"/>
        <n v="2117856"/>
        <n v="2142765"/>
        <n v="2153202.16"/>
        <n v="2163113.37"/>
        <n v="2180940"/>
        <n v="2196540.48"/>
        <n v="2236000"/>
        <n v="2260440"/>
        <n v="2300040"/>
        <n v="2307750"/>
        <n v="233250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6395"/>
        <n v="2729257.28"/>
        <n v="2734217.5"/>
        <n v="2752888.04"/>
        <n v="2758028.3811"/>
        <n v="2771964.23"/>
        <n v="2774195.2"/>
        <n v="2775400"/>
        <n v="2776800"/>
        <n v="2794500"/>
        <n v="2820000"/>
        <n v="2824459.54"/>
        <n v="2852085"/>
        <n v="2882750"/>
        <n v="2892250"/>
        <n v="2919020.36"/>
        <n v="2919735"/>
        <n v="2939500"/>
        <n v="2985750"/>
        <n v="2987580"/>
        <n v="3009990"/>
        <n v="3012127.8"/>
        <n v="3071813.8"/>
        <n v="3082500"/>
        <n v="3082750"/>
        <n v="3090227.2"/>
        <n v="3102365"/>
        <n v="3110537.38"/>
        <n v="3126792"/>
        <n v="3163500"/>
        <n v="3194040"/>
        <n v="3208750"/>
        <n v="3218069.65"/>
        <n v="3220930.8"/>
        <n v="3230448.96"/>
        <n v="3254354.016"/>
        <n v="3262919"/>
        <n v="3317760.08"/>
        <n v="3357000"/>
        <n v="3374500"/>
        <n v="339192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62100"/>
        <n v="3672000"/>
        <n v="3692182.72"/>
        <n v="3700624.9"/>
        <n v="3701250"/>
        <n v="3711750"/>
        <n v="3734934.72"/>
        <n v="3739993.25"/>
        <n v="3810800"/>
        <n v="385845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56250"/>
        <n v="4977000"/>
        <n v="4997104.3"/>
        <n v="5030654.64"/>
        <n v="5043022.8"/>
        <n v="5047000"/>
        <n v="5052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18672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140304.2306449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097691.4124"/>
        <n v="11115000"/>
        <n v="11154392.16"/>
        <n v="11180311.32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537775"/>
        <n v="20763653.12"/>
        <n v="21464650.542"/>
        <n v="21527000"/>
        <n v="21790250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ADJ $ NMV" numFmtId="0">
      <sharedItems containsSemiMixedTypes="0" containsString="0" containsNumber="1" minValue="-294291270.8" maxValue="745600824" count="1820">
        <n v="-294291270.8"/>
        <n v="-116137200"/>
        <n v="-115566517.332"/>
        <n v="-98436701"/>
        <n v="-70739583.972"/>
        <n v="-69682320"/>
        <n v="-68318518.6"/>
        <n v="-66781055"/>
        <n v="-60304896.96"/>
        <n v="-58945878.08"/>
        <n v="-49512829.2"/>
        <n v="-48528120"/>
        <n v="-47388407"/>
        <n v="-44108768"/>
        <n v="-41500717"/>
        <n v="-41295498.405"/>
        <n v="-40723252.21"/>
        <n v="-40387669.04"/>
        <n v="-37512271.425"/>
        <n v="-35677546.822"/>
        <n v="-34516598.4"/>
        <n v="-34399680"/>
        <n v="-32924413.8"/>
        <n v="-32891452"/>
        <n v="-30562433"/>
        <n v="-30543700.656"/>
        <n v="-30538726.56"/>
        <n v="-30225310.23"/>
        <n v="-28602240"/>
        <n v="-26210763.36"/>
        <n v="-24403009.3"/>
        <n v="-24388812"/>
        <n v="-24116120.919"/>
        <n v="-24001688"/>
        <n v="-23227440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743324"/>
        <n v="-19622225.52"/>
        <n v="-18969076"/>
        <n v="-18831867.75"/>
        <n v="-18535175.37"/>
        <n v="-18522288.675"/>
        <n v="-18123660.3"/>
        <n v="-17774400.22"/>
        <n v="-17743148.28"/>
        <n v="-17420580"/>
        <n v="-16646332"/>
        <n v="-16537466.25"/>
        <n v="-16243932.84"/>
        <n v="-15745760"/>
        <n v="-14792274.6"/>
        <n v="-14710712"/>
        <n v="-14642760"/>
        <n v="-14529866.47"/>
        <n v="-14205676.8"/>
        <n v="-13936464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613720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5580"/>
        <n v="-8554652"/>
        <n v="-8478011.97"/>
        <n v="-8366836.37"/>
        <n v="-8263583.45"/>
        <n v="-8148632"/>
        <n v="-8138944.5"/>
        <n v="-8138088"/>
        <n v="-8129604"/>
        <n v="-7933502.26"/>
        <n v="-7899760"/>
        <n v="-7892687.165"/>
        <n v="-7780880"/>
        <n v="-7754953.8"/>
        <n v="-7742480"/>
        <n v="-7726058.8"/>
        <n v="-7555532.4"/>
        <n v="-7524984.324"/>
        <n v="-7385570"/>
        <n v="-7373061.225"/>
        <n v="-7355356"/>
        <n v="-7263937.395"/>
        <n v="-7251893.4"/>
        <n v="-7208686.492"/>
        <n v="-7208685"/>
        <n v="-7088795.9"/>
        <n v="-7073037"/>
        <n v="-7046950.56"/>
        <n v="-7020446"/>
        <n v="-6968232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60896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4091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1880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8910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28999"/>
        <n v="-2007394.605"/>
        <n v="-1998612"/>
        <n v="-1992480"/>
        <n v="-1983955"/>
        <n v="-1981472.64"/>
        <n v="-1965294.86"/>
        <n v="-1952049"/>
        <n v="-1947537"/>
        <n v="-1932538"/>
        <n v="-1929002.08"/>
        <n v="-1924577.46"/>
        <n v="-1921789.4"/>
        <n v="-1901240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631800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22320"/>
        <n v="-1200047.34"/>
        <n v="-1175716"/>
        <n v="-1170390"/>
        <n v="-1166399.78"/>
        <n v="-1140792.51"/>
        <n v="-1135326"/>
        <n v="-1135152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864"/>
        <n v="-684498.6"/>
        <n v="-683098.44"/>
        <n v="-662305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64830.08"/>
        <n v="-558816.86"/>
        <n v="-550550"/>
        <n v="-547846.83"/>
        <n v="-533520"/>
        <n v="-521953"/>
        <n v="-516960"/>
        <n v="-505157.12"/>
        <n v="-504790.5"/>
        <n v="-503670.72"/>
        <n v="-488351.5"/>
        <n v="-488053.76"/>
        <n v="-478726.32"/>
        <n v="-477890.4"/>
        <n v="-474822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7124"/>
        <n v="-381220"/>
        <n v="-377249.04"/>
        <n v="-376000"/>
        <n v="-372831.76"/>
        <n v="-371745"/>
        <n v="-358854.86"/>
        <n v="-357025.25"/>
        <n v="-355078.08"/>
        <n v="-352550.39"/>
        <n v="-348699.78"/>
        <n v="-340727.66"/>
        <n v="-339795"/>
        <n v="-326271.18"/>
        <n v="-300564"/>
        <n v="-297648"/>
        <n v="-296539.44"/>
        <n v="-293602.4"/>
        <n v="-286622.28"/>
        <n v="-260015.92"/>
        <n v="-259474.07"/>
        <n v="-254718.748999989"/>
        <n v="-248500"/>
        <n v="-245700"/>
        <n v="-242968.52"/>
        <n v="-241444.8"/>
        <n v="-241084.1"/>
        <n v="-230494"/>
        <n v="-230400"/>
        <n v="-222326"/>
        <n v="-221571"/>
        <n v="-221496"/>
        <n v="-214167.24"/>
        <n v="-202550.000000004"/>
        <n v="-199928.64"/>
        <n v="-193270"/>
        <n v="-191845"/>
        <n v="-189806.4"/>
        <n v="-189136"/>
        <n v="-184252.32"/>
        <n v="-184014"/>
        <n v="-183745.66"/>
        <n v="-183500"/>
        <n v="-178957.8"/>
        <n v="-178366.68"/>
        <n v="-177267.16"/>
        <n v="-175533.52"/>
        <n v="-175406.6"/>
        <n v="-161088"/>
        <n v="-119344"/>
        <n v="-113967.68"/>
        <n v="-110940"/>
        <n v="-104699.500000015"/>
        <n v="-100760"/>
        <n v="-94061"/>
        <n v="-90752.46"/>
        <n v="-90684"/>
        <n v="-87737"/>
        <n v="-86688.16"/>
        <n v="-83750.55"/>
        <n v="-81328.86"/>
        <n v="-81055.68"/>
        <n v="-80990.44"/>
        <n v="-70106.12"/>
        <n v="-62047.44"/>
        <n v="-57910"/>
        <n v="-46882.4932020375"/>
        <n v="-45569.07"/>
        <n v="-43914.5"/>
        <n v="-41827.28"/>
        <n v="-40802.46"/>
        <n v="-40403.16"/>
        <n v="-35359.76"/>
        <n v="-34905"/>
        <n v="-28220"/>
        <n v="-25985"/>
        <n v="-25550.25"/>
        <n v="-24252.88"/>
        <n v="-23232"/>
        <n v="-22001.56"/>
        <n v="-20946.21"/>
        <n v="-20791.68"/>
        <n v="-20277.72"/>
        <n v="-20179.2"/>
        <n v="-19207.64"/>
        <n v="-19150"/>
        <n v="-15155"/>
        <n v="-13247.55"/>
        <n v="-12635.28"/>
        <n v="-11820"/>
        <n v="-11033.8688400013"/>
        <n v="-9551.77"/>
        <n v="-7909.16"/>
        <n v="-7367.42"/>
        <n v="-7156.24999999993"/>
        <n v="-7072.68"/>
        <n v="-6900.5"/>
        <n v="-6509.16"/>
        <n v="-6446.43"/>
        <n v="-6398.4"/>
        <n v="-6224.24"/>
        <n v="-5307.9"/>
        <n v="-4736.75"/>
        <n v="-3927"/>
        <n v="-3760"/>
        <n v="-3143.28"/>
        <n v="-2719.44"/>
        <n v="-2718.54"/>
        <n v="-1550.88"/>
        <n v="-1303.3"/>
        <n v="-1157.31"/>
        <n v="-1046.69"/>
        <n v="-1000"/>
        <n v="-807.48"/>
        <n v="-738.32"/>
        <n v="-512"/>
        <n v="-309.94"/>
        <n v="-292.799999999734"/>
        <n v="-240"/>
        <n v="0.0001"/>
        <n v="50"/>
        <n v="128.54"/>
        <n v="398.71"/>
        <n v="611.799999999807"/>
        <n v="1344"/>
        <n v="1659.19"/>
        <n v="1727.04"/>
        <n v="2178"/>
        <n v="2827.5"/>
        <n v="2867.04"/>
        <n v="3180"/>
        <n v="3771.52"/>
        <n v="4275"/>
        <n v="4312.54"/>
        <n v="4715.6"/>
        <n v="5335.2"/>
        <n v="5696.46"/>
        <n v="6050"/>
        <n v="6887.58"/>
        <n v="7132.09"/>
        <n v="8375.00000000146"/>
        <n v="8700"/>
        <n v="9191"/>
        <n v="9401.67"/>
        <n v="12450"/>
        <n v="13425.0656899639"/>
        <n v="13786.2"/>
        <n v="14865.1229399985"/>
        <n v="17833.2"/>
        <n v="18418"/>
        <n v="18664.64"/>
        <n v="18857.1390847772"/>
        <n v="21440.1"/>
        <n v="21938.92039"/>
        <n v="23945"/>
        <n v="25597.725766842"/>
        <n v="27265"/>
        <n v="28307"/>
        <n v="30434.28"/>
        <n v="32877.6"/>
        <n v="33635"/>
        <n v="34650"/>
        <n v="34667.3"/>
        <n v="34848"/>
        <n v="36361.76"/>
        <n v="37777.4"/>
        <n v="39300"/>
        <n v="40293"/>
        <n v="40985"/>
        <n v="43358.28"/>
        <n v="43868.88"/>
        <n v="45959.52"/>
        <n v="47017.75"/>
        <n v="47434.575"/>
        <n v="48810.35"/>
        <n v="49960"/>
        <n v="50845.86"/>
        <n v="53284"/>
        <n v="55360.98454"/>
        <n v="56910"/>
        <n v="62638.2"/>
        <n v="63803.04"/>
        <n v="68405.76"/>
        <n v="68655.6"/>
        <n v="69891"/>
        <n v="71750"/>
        <n v="72000"/>
        <n v="75108"/>
        <n v="75390.82"/>
        <n v="75745"/>
        <n v="75788"/>
        <n v="76120.62"/>
        <n v="76595"/>
        <n v="77515"/>
        <n v="77750"/>
        <n v="78326"/>
        <n v="81180"/>
        <n v="81328.86"/>
        <n v="82149.78"/>
        <n v="82639.52"/>
        <n v="85186.2428154998"/>
        <n v="86352"/>
        <n v="86727.4629"/>
        <n v="87829"/>
        <n v="87872"/>
        <n v="88104"/>
        <n v="88464"/>
        <n v="92426.7"/>
        <n v="93310"/>
        <n v="94312"/>
        <n v="95298"/>
        <n v="95830"/>
        <n v="97736"/>
        <n v="101402"/>
        <n v="101520"/>
        <n v="102872.89245"/>
        <n v="105313"/>
        <n v="106115"/>
        <n v="107094"/>
        <n v="107392"/>
        <n v="108943.68"/>
        <n v="109382"/>
        <n v="110365"/>
        <n v="111930"/>
        <n v="112882"/>
        <n v="114540.12"/>
        <n v="114830"/>
        <n v="115212"/>
        <n v="115731"/>
        <n v="119784"/>
        <n v="121480"/>
        <n v="123140"/>
        <n v="123816"/>
        <n v="123854.238982682"/>
        <n v="124934.4"/>
        <n v="125623.38"/>
        <n v="125784"/>
        <n v="127036"/>
        <n v="127461.18"/>
        <n v="131138"/>
        <n v="135972"/>
        <n v="139284"/>
        <n v="143850"/>
        <n v="144010"/>
        <n v="144025"/>
        <n v="144297"/>
        <n v="144768"/>
        <n v="145425"/>
        <n v="146954.25"/>
        <n v="147544"/>
        <n v="150800"/>
        <n v="153156"/>
        <n v="156396"/>
        <n v="157104"/>
        <n v="157154"/>
        <n v="157857"/>
        <n v="157967.4"/>
        <n v="158970"/>
        <n v="159630"/>
        <n v="160439.16"/>
        <n v="160444.71"/>
        <n v="162840"/>
        <n v="162855"/>
        <n v="163422"/>
        <n v="163550"/>
        <n v="164284"/>
        <n v="169005"/>
        <n v="169520.97"/>
        <n v="170283.02"/>
        <n v="170795.56"/>
        <n v="173350"/>
        <n v="177253.11"/>
        <n v="177490"/>
        <n v="178737.440317797"/>
        <n v="179375.3"/>
        <n v="181377"/>
        <n v="184230"/>
        <n v="185072"/>
        <n v="187665.4"/>
        <n v="188555"/>
        <n v="189154"/>
        <n v="189609"/>
        <n v="190016"/>
        <n v="191470"/>
        <n v="194080"/>
        <n v="194752"/>
        <n v="195466"/>
        <n v="197235"/>
        <n v="197481.24"/>
        <n v="202368"/>
        <n v="203174.08"/>
        <n v="204210"/>
        <n v="205177.84"/>
        <n v="205964"/>
        <n v="206416"/>
        <n v="209362.7"/>
        <n v="210546"/>
        <n v="212316"/>
        <n v="212544"/>
        <n v="219140"/>
        <n v="221884"/>
        <n v="222620"/>
        <n v="224000"/>
        <n v="226007.54"/>
        <n v="226360"/>
        <n v="227340"/>
        <n v="230500.16"/>
        <n v="230530"/>
        <n v="230660"/>
        <n v="231150"/>
        <n v="232544"/>
        <n v="232970"/>
        <n v="234978"/>
        <n v="236124.75"/>
        <n v="238330"/>
        <n v="239051"/>
        <n v="243030"/>
        <n v="243650"/>
        <n v="244134"/>
        <n v="245854"/>
        <n v="246124.75"/>
        <n v="248570"/>
        <n v="253500"/>
        <n v="254760"/>
        <n v="256875"/>
        <n v="258128"/>
        <n v="259227"/>
        <n v="260748"/>
        <n v="261200"/>
        <n v="263487"/>
        <n v="263622.894756681"/>
        <n v="264032"/>
        <n v="265734.9"/>
        <n v="269888"/>
        <n v="274273.08"/>
        <n v="276660.27"/>
        <n v="277830"/>
        <n v="282828"/>
        <n v="285698.7"/>
        <n v="291755"/>
        <n v="294354"/>
        <n v="298300"/>
        <n v="298320"/>
        <n v="298752.16"/>
        <n v="300543"/>
        <n v="307116"/>
        <n v="313760"/>
        <n v="314447.5"/>
        <n v="315576"/>
        <n v="324097.06"/>
        <n v="335536"/>
        <n v="340347"/>
        <n v="346250"/>
        <n v="346550"/>
        <n v="351696"/>
        <n v="352870"/>
        <n v="354722"/>
        <n v="354920"/>
        <n v="355180"/>
        <n v="356288"/>
        <n v="364440"/>
        <n v="368352"/>
        <n v="368520"/>
        <n v="374426"/>
        <n v="375012"/>
        <n v="376824"/>
        <n v="377249.04"/>
        <n v="379325"/>
        <n v="382389"/>
        <n v="387099"/>
        <n v="388632.6"/>
        <n v="394125"/>
        <n v="398601"/>
        <n v="406588"/>
        <n v="408075"/>
        <n v="418752"/>
        <n v="419427"/>
        <n v="422712"/>
        <n v="426510"/>
        <n v="427180"/>
        <n v="431178"/>
        <n v="437521"/>
        <n v="438581"/>
        <n v="440000"/>
        <n v="449910"/>
        <n v="453453"/>
        <n v="454230"/>
        <n v="455906"/>
        <n v="462425"/>
        <n v="469195"/>
        <n v="473066"/>
        <n v="475040"/>
        <n v="475945"/>
        <n v="480990"/>
        <n v="482823"/>
        <n v="484920"/>
        <n v="489990"/>
        <n v="495456"/>
        <n v="505440"/>
        <n v="514160"/>
        <n v="517122"/>
        <n v="518824"/>
        <n v="521640"/>
        <n v="522600"/>
        <n v="525882"/>
        <n v="526470"/>
        <n v="527784"/>
        <n v="528516.83008225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75520"/>
        <n v="577500"/>
        <n v="582920"/>
        <n v="589640"/>
        <n v="591080"/>
        <n v="595262"/>
        <n v="605729.12"/>
        <n v="611424"/>
        <n v="619775"/>
        <n v="621222.63"/>
        <n v="623140"/>
        <n v="647207.55"/>
        <n v="651024"/>
        <n v="656009.6"/>
        <n v="656260"/>
        <n v="658612.98"/>
        <n v="666051"/>
        <n v="672000"/>
        <n v="684488.16"/>
        <n v="686088"/>
        <n v="688984"/>
        <n v="702000"/>
        <n v="709444"/>
        <n v="718448"/>
        <n v="720160.08"/>
        <n v="720510"/>
        <n v="720874"/>
        <n v="725233"/>
        <n v="726088"/>
        <n v="728179.2"/>
        <n v="728782.86"/>
        <n v="732402"/>
        <n v="732778"/>
        <n v="738276"/>
        <n v="750036"/>
        <n v="751000"/>
        <n v="756920"/>
        <n v="758765"/>
        <n v="762500"/>
        <n v="764244"/>
        <n v="764425.14"/>
        <n v="765089.28"/>
        <n v="768965.12"/>
        <n v="782271"/>
        <n v="788334.18"/>
        <n v="792252"/>
        <n v="795136"/>
        <n v="803698.89"/>
        <n v="820318"/>
        <n v="825771.6"/>
        <n v="830228"/>
        <n v="834387"/>
        <n v="850758.54"/>
        <n v="858971"/>
        <n v="862951.32"/>
        <n v="863100"/>
        <n v="866322.6"/>
        <n v="870157.68"/>
        <n v="877789.963"/>
        <n v="879714"/>
        <n v="880048.44"/>
        <n v="884352"/>
        <n v="892818.75"/>
        <n v="895000"/>
        <n v="895804"/>
        <n v="901750"/>
        <n v="910872"/>
        <n v="913376"/>
        <n v="916577"/>
        <n v="918437"/>
        <n v="920296"/>
        <n v="927078"/>
        <n v="930170.3"/>
        <n v="960475"/>
        <n v="975801.75"/>
        <n v="982480"/>
        <n v="988668"/>
        <n v="995739.57"/>
        <n v="998395.8"/>
        <n v="1005279.75"/>
        <n v="1012644"/>
        <n v="1018160.15"/>
        <n v="1024498.18"/>
        <n v="1044012"/>
        <n v="1053796"/>
        <n v="1055486.1"/>
        <n v="1057500"/>
        <n v="1058800"/>
        <n v="1074305"/>
        <n v="1074895.65"/>
        <n v="1083600"/>
        <n v="1083690"/>
        <n v="1087877"/>
        <n v="1093518.02"/>
        <n v="1100700"/>
        <n v="1116250"/>
        <n v="1119000"/>
        <n v="1127376.15"/>
        <n v="1128125"/>
        <n v="1137531.6"/>
        <n v="1138000"/>
        <n v="1148229"/>
        <n v="1159200"/>
        <n v="1168512"/>
        <n v="1174890"/>
        <n v="1174950"/>
        <n v="1175716"/>
        <n v="1186959"/>
        <n v="1204504"/>
        <n v="1204924"/>
        <n v="1211998"/>
        <n v="1214017.35"/>
        <n v="1215525"/>
        <n v="1216552"/>
        <n v="1220730"/>
        <n v="1221280"/>
        <n v="1227040.92"/>
        <n v="1233700"/>
        <n v="1238050"/>
        <n v="1250060"/>
        <n v="1252275"/>
        <n v="1253920"/>
        <n v="1255655"/>
        <n v="1265371.38"/>
        <n v="1265713.12"/>
        <n v="1268744"/>
        <n v="1270540"/>
        <n v="1281000"/>
        <n v="1303714.94"/>
        <n v="1304115"/>
        <n v="1310478.69"/>
        <n v="1311733.58"/>
        <n v="1311737"/>
        <n v="1325916.9"/>
        <n v="1326422"/>
        <n v="1332000"/>
        <n v="1340115"/>
        <n v="1348763.75"/>
        <n v="1352625"/>
        <n v="1353750"/>
        <n v="1371380.64"/>
        <n v="1383615"/>
        <n v="1390090"/>
        <n v="1398162"/>
        <n v="1398426.8"/>
        <n v="1410400"/>
        <n v="1426042.5"/>
        <n v="1429547"/>
        <n v="1434450"/>
        <n v="1438930.71"/>
        <n v="1442875.05"/>
        <n v="1443808.8"/>
        <n v="1444872"/>
        <n v="1451534.5"/>
        <n v="1462324"/>
        <n v="1465037.28"/>
        <n v="1467056"/>
        <n v="1472504"/>
        <n v="1474100"/>
        <n v="1476700.06"/>
        <n v="1488738.94"/>
        <n v="1488740"/>
        <n v="1490327.8"/>
        <n v="1492042.75"/>
        <n v="1496610"/>
        <n v="1501116.245"/>
        <n v="1503294.7"/>
        <n v="1506780"/>
        <n v="1507917"/>
        <n v="1513356"/>
        <n v="1517446.42"/>
        <n v="1519063"/>
        <n v="1520310"/>
        <n v="1521750"/>
        <n v="1532300"/>
        <n v="1542490.8"/>
        <n v="1544004"/>
        <n v="1545000"/>
        <n v="1550633.75"/>
        <n v="1551366"/>
        <n v="1552611.45"/>
        <n v="1566640.1"/>
        <n v="1573500"/>
        <n v="1576728"/>
        <n v="1588200"/>
        <n v="1609598.62"/>
        <n v="1625925"/>
        <n v="1626576"/>
        <n v="1631875"/>
        <n v="1640700"/>
        <n v="1657782"/>
        <n v="1669694.6457"/>
        <n v="1670480"/>
        <n v="1671840"/>
        <n v="1675040"/>
        <n v="1695576"/>
        <n v="1696968"/>
        <n v="1702665"/>
        <n v="1705620"/>
        <n v="170700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300"/>
        <n v="1785564"/>
        <n v="1789110"/>
        <n v="1790000"/>
        <n v="1796415"/>
        <n v="1796488"/>
        <n v="1799864"/>
        <n v="1806289.82"/>
        <n v="1826250"/>
        <n v="1831155"/>
        <n v="1835541"/>
        <n v="1840644"/>
        <n v="1842800"/>
        <n v="1847906.24"/>
        <n v="1850448"/>
        <n v="1852397"/>
        <n v="1855129"/>
        <n v="1858031.46"/>
        <n v="1870360"/>
        <n v="1874796"/>
        <n v="1875000"/>
        <n v="1877208.371"/>
        <n v="1879824"/>
        <n v="1888448"/>
        <n v="1888462"/>
        <n v="1892134"/>
        <n v="1892286"/>
        <n v="1897648.236"/>
        <n v="1901240"/>
        <n v="1918290"/>
        <n v="1920365.4"/>
        <n v="1923636"/>
        <n v="1925250"/>
        <n v="1926560"/>
        <n v="1928640"/>
        <n v="1929235.374"/>
        <n v="1931778"/>
        <n v="1935620"/>
        <n v="1937218"/>
        <n v="1947520"/>
        <n v="1951154"/>
        <n v="1952300"/>
        <n v="1956688"/>
        <n v="1957000"/>
        <n v="1962992"/>
        <n v="1974500"/>
        <n v="1980000"/>
        <n v="1980072"/>
        <n v="1997978.16"/>
        <n v="2000096"/>
        <n v="2002950"/>
        <n v="2006134"/>
        <n v="2006315"/>
        <n v="2016957.4"/>
        <n v="2018800"/>
        <n v="2019600"/>
        <n v="2021250"/>
        <n v="2022026.3"/>
        <n v="2033800"/>
        <n v="2037300.9"/>
        <n v="2043500"/>
        <n v="2072000"/>
        <n v="2074496"/>
        <n v="2077506"/>
        <n v="2098000"/>
        <n v="2099422.8"/>
        <n v="2113344"/>
        <n v="2117600"/>
        <n v="2117856"/>
        <n v="2128720"/>
        <n v="2131800"/>
        <n v="2135425"/>
        <n v="2142765"/>
        <n v="2152910"/>
        <n v="2153202.16"/>
        <n v="2159102"/>
        <n v="2163113.37"/>
        <n v="2171463"/>
        <n v="2176392"/>
        <n v="2185368"/>
        <n v="2194552"/>
        <n v="2196540.48"/>
        <n v="2207420"/>
        <n v="2217834"/>
        <n v="2224573"/>
        <n v="2228490"/>
        <n v="2232549"/>
        <n v="2236000"/>
        <n v="2242152"/>
        <n v="2260440"/>
        <n v="2263740"/>
        <n v="2267132"/>
        <n v="2277328"/>
        <n v="2279259"/>
        <n v="2280192"/>
        <n v="2286912"/>
        <n v="2307750"/>
        <n v="2309552"/>
        <n v="2315632"/>
        <n v="2340000"/>
        <n v="2342736"/>
        <n v="2361198"/>
        <n v="2375114"/>
        <n v="2382118"/>
        <n v="2384690"/>
        <n v="2403804"/>
        <n v="2409300"/>
        <n v="2421140"/>
        <n v="2440000"/>
        <n v="2440375"/>
        <n v="2448000"/>
        <n v="2450240"/>
        <n v="2461428"/>
        <n v="2470095"/>
        <n v="2504550"/>
        <n v="2506556"/>
        <n v="2558462"/>
        <n v="2569652"/>
        <n v="2575875"/>
        <n v="2578750"/>
        <n v="2582992"/>
        <n v="2586210"/>
        <n v="2588035"/>
        <n v="2595000"/>
        <n v="2597680"/>
        <n v="2625120"/>
        <n v="2641650"/>
        <n v="2661700"/>
        <n v="2666112"/>
        <n v="26790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57904"/>
        <n v="2878788"/>
        <n v="2882750"/>
        <n v="2888919"/>
        <n v="2892250"/>
        <n v="2919020.36"/>
        <n v="2926990"/>
        <n v="2929575"/>
        <n v="2970297"/>
        <n v="2987580"/>
        <n v="2989402"/>
        <n v="3009990"/>
        <n v="3010250"/>
        <n v="3012127.8"/>
        <n v="3013875"/>
        <n v="3020842"/>
        <n v="3036646"/>
        <n v="3071813.8"/>
        <n v="3082500"/>
        <n v="3082750"/>
        <n v="3089476"/>
        <n v="3090227.2"/>
        <n v="3096992"/>
        <n v="3100460"/>
        <n v="3110537.38"/>
        <n v="3126792"/>
        <n v="3139020"/>
        <n v="3158973"/>
        <n v="3192045"/>
        <n v="3194040"/>
        <n v="3208750"/>
        <n v="3218069.65"/>
        <n v="3220930.8"/>
        <n v="3230448.96"/>
        <n v="3254354.016"/>
        <n v="3262919"/>
        <n v="3282496"/>
        <n v="3297098"/>
        <n v="3311516"/>
        <n v="3317760.08"/>
        <n v="3348750"/>
        <n v="3357000"/>
        <n v="3416771.919"/>
        <n v="3454553.7"/>
        <n v="3455375"/>
        <n v="3459300"/>
        <n v="3460941"/>
        <n v="3462798"/>
        <n v="3484116"/>
        <n v="3487935.284"/>
        <n v="3498608"/>
        <n v="3520738.8"/>
        <n v="3521992"/>
        <n v="3536105"/>
        <n v="3537955"/>
        <n v="3564254.4"/>
        <n v="3570000"/>
        <n v="3571275"/>
        <n v="3578884.2"/>
        <n v="3602400"/>
        <n v="3607500"/>
        <n v="3610000"/>
        <n v="3646400"/>
        <n v="3648418.4"/>
        <n v="3660000"/>
        <n v="3672000"/>
        <n v="3692182.72"/>
        <n v="3700624.9"/>
        <n v="3701250"/>
        <n v="3711750"/>
        <n v="3734934.72"/>
        <n v="3739993.25"/>
        <n v="3783306"/>
        <n v="3810600"/>
        <n v="3810800"/>
        <n v="3840130"/>
        <n v="3871240"/>
        <n v="3880699.04"/>
        <n v="3883382"/>
        <n v="3906875"/>
        <n v="3920352"/>
        <n v="3935000"/>
        <n v="3952255.86"/>
        <n v="3970470"/>
        <n v="4021552.1"/>
        <n v="4024800"/>
        <n v="4037600"/>
        <n v="4039774.7"/>
        <n v="4114800"/>
        <n v="4151140"/>
        <n v="4258364"/>
        <n v="4302452"/>
        <n v="4326551"/>
        <n v="4368229.39"/>
        <n v="4386000"/>
        <n v="4432971.5"/>
        <n v="4460625"/>
        <n v="4462500"/>
        <n v="4464372"/>
        <n v="4472000"/>
        <n v="4484000"/>
        <n v="4519800"/>
        <n v="4599234"/>
        <n v="4628000"/>
        <n v="4628377"/>
        <n v="4645488"/>
        <n v="4694397"/>
        <n v="4700487"/>
        <n v="4716300"/>
        <n v="4719540"/>
        <n v="4737198.312"/>
        <n v="4753475"/>
        <n v="4756697"/>
        <n v="4772250"/>
        <n v="4807651"/>
        <n v="4870000"/>
        <n v="4894552.26"/>
        <n v="4956250"/>
        <n v="4997104.3"/>
        <n v="5030654.64"/>
        <n v="5032612"/>
        <n v="5043022.8"/>
        <n v="5047000"/>
        <n v="5084500"/>
        <n v="5087178.187"/>
        <n v="5123250"/>
        <n v="515196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414126"/>
        <n v="5419736"/>
        <n v="5466000"/>
        <n v="5509020"/>
        <n v="5557500"/>
        <n v="5581500"/>
        <n v="5625000"/>
        <n v="5628000"/>
        <n v="5686325.12"/>
        <n v="5712096"/>
        <n v="5806860"/>
        <n v="5857951.89"/>
        <n v="5908200"/>
        <n v="5943600"/>
        <n v="5957187.5"/>
        <n v="5966250"/>
        <n v="6035000"/>
        <n v="6060896"/>
        <n v="6081000"/>
        <n v="6110000"/>
        <n v="6120000"/>
        <n v="6163125"/>
        <n v="6182233.6"/>
        <n v="6186000"/>
        <n v="6217112"/>
        <n v="6296000"/>
        <n v="6304014.63"/>
        <n v="6376396.7"/>
        <n v="6453396"/>
        <n v="6542886"/>
        <n v="6581108"/>
        <n v="6600096.768"/>
        <n v="6644950.953"/>
        <n v="6650272.552"/>
        <n v="6676901.00000039"/>
        <n v="6751423.8"/>
        <n v="6806324"/>
        <n v="6829340.029504"/>
        <n v="6832554.0122"/>
        <n v="6849500"/>
        <n v="6882000"/>
        <n v="6955257.965"/>
        <n v="6968232"/>
        <n v="6978092"/>
        <n v="6998632"/>
        <n v="7002576"/>
        <n v="7010300"/>
        <n v="7060000"/>
        <n v="7065800"/>
        <n v="7071396.345"/>
        <n v="7079683.32"/>
        <n v="7104000"/>
        <n v="7118512.84"/>
        <n v="7248009.415"/>
        <n v="7301504"/>
        <n v="7355356"/>
        <n v="7369580.709"/>
        <n v="7412405"/>
        <n v="7469570.85"/>
        <n v="7484659.17"/>
        <n v="7490757.5"/>
        <n v="7540179.192"/>
        <n v="7550403.705"/>
        <n v="7558967.6"/>
        <n v="7599000"/>
        <n v="7742480"/>
        <n v="7768099.5"/>
        <n v="7794348.4"/>
        <n v="7829250"/>
        <n v="7867500"/>
        <n v="7879200"/>
        <n v="7896000"/>
        <n v="7900000"/>
        <n v="7905408"/>
        <n v="7928665"/>
        <n v="7936600"/>
        <n v="7937146.4"/>
        <n v="8006906.6"/>
        <n v="8015150"/>
        <n v="8026700"/>
        <n v="8045400"/>
        <n v="8095500"/>
        <n v="8129604"/>
        <n v="8224843.08"/>
        <n v="8227375"/>
        <n v="8323705"/>
        <n v="8417500"/>
        <n v="8516728"/>
        <n v="8555580"/>
        <n v="8626500"/>
        <n v="8631000"/>
        <n v="8677830"/>
        <n v="8694000"/>
        <n v="8728370"/>
        <n v="8792240"/>
        <n v="8792752.05"/>
        <n v="8806500"/>
        <n v="8903852"/>
        <n v="8947515"/>
        <n v="8950000"/>
        <n v="9067500"/>
        <n v="9140304.2306449"/>
        <n v="9256000"/>
        <n v="9261023.52"/>
        <n v="9312944"/>
        <n v="9320524.8"/>
        <n v="9371250"/>
        <n v="9373604.6"/>
        <n v="9433370"/>
        <n v="9523842.34"/>
        <n v="9546660"/>
        <n v="9559500"/>
        <n v="9615615"/>
        <n v="9670842.72"/>
        <n v="9678100"/>
        <n v="9680094"/>
        <n v="9896773.425"/>
        <n v="9912500"/>
        <n v="10065224"/>
        <n v="10077700"/>
        <n v="10153364.25"/>
        <n v="10290395"/>
        <n v="10315000"/>
        <n v="10368750"/>
        <n v="10370000"/>
        <n v="10418352.15"/>
        <n v="10452348"/>
        <n v="10474070"/>
        <n v="10605874.85"/>
        <n v="10652250"/>
        <n v="10754000"/>
        <n v="10839472"/>
        <n v="10841850"/>
        <n v="10881900.46"/>
        <n v="10888000"/>
        <n v="11057850"/>
        <n v="11097691.4124"/>
        <n v="11115000"/>
        <n v="11154392.16"/>
        <n v="11180311.32"/>
        <n v="11253503.5868633"/>
        <n v="11280000"/>
        <n v="11353375"/>
        <n v="11538750"/>
        <n v="11602500"/>
        <n v="11613720"/>
        <n v="11933325"/>
        <n v="11955518.14"/>
        <n v="12000844"/>
        <n v="12079950"/>
        <n v="12195750"/>
        <n v="12318876.48"/>
        <n v="1238796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62216"/>
        <n v="13193955"/>
        <n v="13264322.76"/>
        <n v="13383300"/>
        <n v="13399050"/>
        <n v="13444084.74"/>
        <n v="13596064"/>
        <n v="13639955.56"/>
        <n v="13682250"/>
        <n v="13936464"/>
        <n v="14004250"/>
        <n v="14012500"/>
        <n v="14172500"/>
        <n v="14266184.01"/>
        <n v="14323588"/>
        <n v="14620808.06032"/>
        <n v="14710712"/>
        <n v="14871132.348"/>
        <n v="14911000"/>
        <n v="15070050"/>
        <n v="15097836"/>
        <n v="15354500"/>
        <n v="15484960"/>
        <n v="15616860"/>
        <n v="15758400"/>
        <n v="15787600"/>
        <n v="15933125"/>
        <n v="16074569.1190665"/>
        <n v="16109812.67"/>
        <n v="16156533.6"/>
        <n v="16196090"/>
        <n v="16259208"/>
        <n v="16321200"/>
        <n v="16576000"/>
        <n v="16787500"/>
        <n v="17019072"/>
        <n v="17033456"/>
        <n v="17037674.85"/>
        <n v="17115050.512"/>
        <n v="17296500"/>
        <n v="17343557.56"/>
        <n v="17420580"/>
        <n v="17631500"/>
        <n v="17653750"/>
        <n v="17666641.664"/>
        <n v="17807704"/>
        <n v="17840000"/>
        <n v="17877067.2"/>
        <n v="17969000"/>
        <n v="17981250"/>
        <n v="18112000"/>
        <n v="18388356"/>
        <n v="18462300"/>
        <n v="18463500"/>
        <n v="18581952"/>
        <n v="18592110.09"/>
        <n v="18669750"/>
        <n v="18686101"/>
        <n v="18706172"/>
        <n v="18866740"/>
        <n v="18969076"/>
        <n v="19021500"/>
        <n v="19087582.59"/>
        <n v="19089000"/>
        <n v="19356200"/>
        <n v="20042373"/>
        <n v="20130448"/>
        <n v="20233500"/>
        <n v="20245750"/>
        <n v="20537775"/>
        <n v="20763653.12"/>
        <n v="20904696"/>
        <n v="21464650.542"/>
        <n v="21527000"/>
        <n v="21678944"/>
        <n v="21702200"/>
        <n v="21790250"/>
        <n v="22230000"/>
        <n v="22884150"/>
        <n v="23085656.93"/>
        <n v="23143733.254704"/>
        <n v="23192269.88"/>
        <n v="23227440"/>
        <n v="23337721"/>
        <n v="23599433.9"/>
        <n v="23614564"/>
        <n v="24045450"/>
        <n v="24050686"/>
        <n v="24306736.152"/>
        <n v="24388812"/>
        <n v="24738018"/>
        <n v="25278030.032"/>
        <n v="25851036.798"/>
        <n v="26134330"/>
        <n v="26324432"/>
        <n v="26325000"/>
        <n v="26400000"/>
        <n v="26711556"/>
        <n v="26713767.222"/>
        <n v="26766600"/>
        <n v="27098680"/>
        <n v="27476597.83"/>
        <n v="27497285"/>
        <n v="27514726.12"/>
        <n v="28096002"/>
        <n v="28364500"/>
        <n v="28400929"/>
        <n v="29220000"/>
        <n v="30517400"/>
        <n v="30562433"/>
        <n v="30612600"/>
        <n v="30969920"/>
        <n v="31763760"/>
        <n v="31836261.6"/>
        <n v="32198657.54"/>
        <n v="32518416"/>
        <n v="32748859"/>
        <n v="32891452"/>
        <n v="33366762"/>
        <n v="33575000"/>
        <n v="33812960.584"/>
        <n v="34032196"/>
        <n v="35910534.7"/>
        <n v="36002532"/>
        <n v="37163904"/>
        <n v="37179250"/>
        <n v="37291918"/>
        <n v="38293360"/>
        <n v="38325276"/>
        <n v="38712400"/>
        <n v="38856592.5"/>
        <n v="40185875.88"/>
        <n v="43745012"/>
        <n v="44108768"/>
        <n v="44519260"/>
        <n v="46454880"/>
        <n v="47445750"/>
        <n v="47616252"/>
        <n v="49388112"/>
        <n v="49938996"/>
        <n v="50248104"/>
        <n v="54197360"/>
        <n v="56907228"/>
        <n v="58068600"/>
        <n v="62714088"/>
        <n v="65069939"/>
        <n v="65811080"/>
        <n v="67735460.001"/>
        <n v="69682320"/>
        <n v="70791716.4"/>
        <n v="71617940"/>
        <n v="72005064"/>
        <n v="74864830"/>
        <n v="77424800"/>
        <n v="77811924"/>
        <n v="79360420"/>
        <n v="82051500"/>
        <n v="83231660"/>
        <n v="85167280"/>
        <n v="86328652"/>
        <n v="88869935.2"/>
        <n v="90594777"/>
        <n v="92909760"/>
        <n v="96393876"/>
        <n v="96781000"/>
        <n v="102587860"/>
        <n v="108394720"/>
        <n v="116137200"/>
        <n v="123879680"/>
        <n v="131622160"/>
        <n v="135493400"/>
        <n v="136267648"/>
        <n v="146815479"/>
        <n v="154849600"/>
        <n v="155236724"/>
        <n v="174205800"/>
        <n v="176227646.5"/>
        <n v="176249738.29"/>
        <n v="193562000"/>
        <n v="195497620"/>
        <n v="205175720"/>
        <n v="232274400"/>
        <n v="247759360"/>
        <n v="250469228"/>
        <n v="254694465.29"/>
        <n v="263244320"/>
        <n v="270212552"/>
        <n v="272535296"/>
        <n v="286471760"/>
        <n v="294601364"/>
        <n v="325184160"/>
        <n v="336797880"/>
        <n v="340669120"/>
        <n v="372800412"/>
        <n v="526488640"/>
        <n v="580686000"/>
        <n v="588428480"/>
        <n v="745600824"/>
      </sharedItems>
    </cacheField>
    <cacheField name="Active" numFmtId="0">
      <sharedItems count="1">
        <s v="true"/>
      </sharedItems>
    </cacheField>
    <cacheField name="Contract Multiplier" numFmtId="0">
      <sharedItems containsString="0" containsBlank="1" containsNumber="1" containsInteger="1" minValue="0" maxValue="200000" count="9">
        <n v="0"/>
        <n v="1"/>
        <n v="20"/>
        <n v="50"/>
        <n v="100"/>
        <n v="1000"/>
        <n v="100000"/>
        <n v="200000"/>
        <m/>
      </sharedItems>
    </cacheField>
    <cacheField name="Contract Size" numFmtId="0">
      <sharedItems containsString="0" containsBlank="1" containsNumber="1" containsInteger="1" minValue="0" maxValue="200000" count="9">
        <n v="0"/>
        <n v="1"/>
        <n v="20"/>
        <n v="50"/>
        <n v="100"/>
        <n v="1000"/>
        <n v="100000"/>
        <n v="200000"/>
        <m/>
      </sharedItems>
    </cacheField>
    <cacheField name="Future Contract Size" numFmtId="0">
      <sharedItems containsString="0" containsBlank="1" containsNumber="1" containsInteger="1" minValue="20" maxValue="200000" count="6">
        <n v="20"/>
        <n v="50"/>
        <n v="1000"/>
        <n v="100000"/>
        <n v="200000"/>
        <m/>
      </sharedItems>
    </cacheField>
    <cacheField name="Future Contract Tick Value" numFmtId="0">
      <sharedItems containsString="0" containsBlank="1" containsNumber="1" minValue="5" maxValue="31.25" count="7">
        <n v="5"/>
        <n v="7.8125"/>
        <n v="10"/>
        <n v="12.5"/>
        <n v="15.625"/>
        <n v="31.25"/>
        <m/>
      </sharedItems>
    </cacheField>
    <cacheField name="Bond Reference Price Date" numFmtId="0">
      <sharedItems containsNonDate="0" containsDate="1" containsString="0" containsBlank="1" minDate="2023-12-29T00:00:00" maxDate="2023-12-29T00:00:00" count="2">
        <d v="2023-12-29T00:00:00"/>
        <m/>
      </sharedItems>
    </cacheField>
    <cacheField name="Bond Reference Price" numFmtId="0">
      <sharedItems containsString="0" containsBlank="1" containsNumber="1" minValue="0.226266489666667" maxValue="1.76312117615" count="91">
        <n v="0.226266489666667"/>
        <n v="0.534856995833333"/>
        <n v="0.588877205133333"/>
        <n v="0.5899325"/>
        <n v="0.625208333333333"/>
        <n v="0.664354166"/>
        <n v="0.667764286829"/>
        <n v="0.685521567466667"/>
        <n v="0.68997494496"/>
        <n v="0.7412324173"/>
        <n v="0.777684766666667"/>
        <n v="0.789669142666667"/>
        <n v="0.80384063985"/>
        <n v="0.8125"/>
        <n v="0.8336007125"/>
        <n v="0.84423021885"/>
        <n v="0.8640643688"/>
        <n v="0.8671705872"/>
        <n v="0.884317147"/>
        <n v="0.887225"/>
        <n v="0.889494513885714"/>
        <n v="0.8903776504"/>
        <n v="0.8911076808"/>
        <n v="0.8919584396"/>
        <n v="0.893843078"/>
        <n v="0.8975749216"/>
        <n v="0.901222014583333"/>
        <n v="0.901878357833333"/>
        <n v="0.90327212764"/>
        <n v="0.906931412057143"/>
        <n v="0.9117659122"/>
        <n v="0.92359452254"/>
        <n v="0.924431429833333"/>
        <n v="0.929554628"/>
        <n v="0.933242967475"/>
        <n v="0.9333310854"/>
        <n v="0.946442042666667"/>
        <n v="0.946963322933333"/>
        <n v="0.9643743775"/>
        <n v="0.964796456617143"/>
        <n v="0.976527728028571"/>
        <n v="0.989260596138057"/>
        <n v="0.994277667653333"/>
        <n v="0.9965632475"/>
        <n v="1.005942445888"/>
        <n v="1.00910380596"/>
        <n v="1.00992739055"/>
        <n v="1.01723023475"/>
        <n v="1.01982791185714"/>
        <n v="1.0251750528"/>
        <n v="1.02815278171429"/>
        <n v="1.0306664753"/>
        <n v="1.03480588882"/>
        <n v="1.040774816576"/>
        <n v="1.047020119"/>
        <n v="1.050268916"/>
        <n v="1.06361689108333"/>
        <n v="1.06636525965714"/>
        <n v="1.0686542362"/>
        <n v="1.068968192"/>
        <n v="1.07138545295"/>
        <n v="1.08734486"/>
        <n v="1.08891427745"/>
        <n v="1.0987474032"/>
        <n v="1.09884591184"/>
        <n v="1.11349209533333"/>
        <n v="1.11474876386667"/>
        <n v="1.12316645305"/>
        <n v="1.12467142276857"/>
        <n v="1.14017210525"/>
        <n v="1.1461447087"/>
        <n v="1.14965687425"/>
        <n v="1.1500488482"/>
        <n v="1.15135606464"/>
        <n v="1.16564184666667"/>
        <n v="1.178801390625"/>
        <n v="1.20653237428571"/>
        <n v="1.21941152032"/>
        <n v="1.2198431928"/>
        <n v="1.23306712857143"/>
        <n v="1.23437078241"/>
        <n v="1.23455111466667"/>
        <n v="1.27939818662857"/>
        <n v="1.29561026968"/>
        <n v="1.29659398765"/>
        <n v="1.41008287209143"/>
        <n v="1.44452568746667"/>
        <n v="1.44651562470667"/>
        <n v="1.48195004666667"/>
        <n v="1.76312117615"/>
        <m/>
      </sharedItems>
    </cacheField>
    <cacheField name="Underlying BB Yellow Key" numFmtId="0">
      <sharedItems containsBlank="1" count="508">
        <s v="1849072D US Equity"/>
        <s v="313400889 PFD"/>
        <s v="9618 HK Equity"/>
        <s v="AAL US Equity"/>
        <s v="AAP US Equity"/>
        <s v="AAPL US Equity"/>
        <s v="ABBV US Equity"/>
        <s v="ABNB US Equity"/>
        <s v="ABT US Equity"/>
        <s v="ACCO US Equity"/>
        <s v="ACI US Equity"/>
        <s v="ACMR US Equity"/>
        <s v="ACN US Equity"/>
        <s v="ADBE US Equity"/>
        <s v="ADI US Equity"/>
        <s v="ADNT US Equity"/>
        <s v="ADP US Equity"/>
        <s v="ADSK US Equity"/>
        <s v="AEIS US Equity"/>
        <s v="AEP US Equity"/>
        <s v="AES US Equity"/>
        <s v="AGEN US Equity"/>
        <s v="AKAM US Equity"/>
        <s v="ALB US Equity"/>
        <s v="ALCC US Equity"/>
        <s v="ALNY US Equity"/>
        <s v="ALRM US Equity"/>
        <s v="ALTR US Equity"/>
        <s v="AMAT US Equity"/>
        <s v="AMBA US Equity"/>
        <s v="AMCX US Equity"/>
        <s v="AMD US Equity"/>
        <s v="AMGN US Equity"/>
        <s v="AMKR US Equity"/>
        <s v="AMPH US Equity"/>
        <s v="AMPL US Equity"/>
        <s v="AMT US Equity"/>
        <s v="AMZN US Equity"/>
        <s v="ANSS US Equity"/>
        <s v="AORT US Equity"/>
        <s v="APA US Equity"/>
        <s v="APO US Equity"/>
        <s v="APTV US Equity"/>
        <s v="AR US Equity"/>
        <s v="ARCB US Equity"/>
        <s v="ARCH US Equity"/>
        <s v="ARRY US Equity"/>
        <s v="ASML NA Equity"/>
        <s v="ASML US Equity"/>
        <s v="ASND US Equity"/>
        <s v="ASO US Equity"/>
        <s v="ATEC US Equity"/>
        <s v="ATSG US Equity"/>
        <s v="ATUS US Equity"/>
        <s v="AVDX US Equity"/>
        <s v="AVGO US Equity"/>
        <s v="AVTR US Equity"/>
        <s v="AXL US Equity"/>
        <s v="AXP US Equity"/>
        <s v="AZN LN Equity"/>
        <s v="AZN US Equity"/>
        <s v="AZO US Equity"/>
        <s v="BA US Equity"/>
        <s v="BAC US Equity"/>
        <s v="BALY US Equity"/>
        <s v="BASE US Equity"/>
        <s v="BBY US Equity"/>
        <s v="BC US Equity"/>
        <s v="BF/B US Equity"/>
        <s v="BF3643512 Corp"/>
        <s v="BF4477613 Corp"/>
        <s v="BFH US Equity"/>
        <s v="BGS US Equity"/>
        <s v="BHC US Equity"/>
        <s v="BILL US Equity"/>
        <s v="BKNG US Equity"/>
        <s v="BKR US Equity"/>
        <s v="BL US Equity"/>
        <s v="BLDR US Equity"/>
        <s v="BLK US Equity"/>
        <s v="BMRN US Equity"/>
        <s v="BMY US Equity"/>
        <s v="BPMC US Equity"/>
        <s v="BR US Equity"/>
        <s v="BRBR US Equity"/>
        <s v="BRK/B US Equity"/>
        <s v="BSY US Equity"/>
        <s v="BTU US Equity"/>
        <s v="BX US Equity"/>
        <s v="C US Equity"/>
        <s v="CALX US Equity"/>
        <s v="CARR US Equity"/>
        <s v="CASY US Equity"/>
        <s v="CAT US Equity"/>
        <s v="CBL TL EXIT 1L USD Corp"/>
        <s v="CC US Equity"/>
        <s v="CCK US Equity"/>
        <s v="CCL US Equity"/>
        <s v="CCO US Equity"/>
        <s v="CDNS US Equity"/>
        <s v="CDXIG541 CBBT Curncy"/>
        <s v="CELH US Equity"/>
        <s v="CENX US Equity"/>
        <s v="CERE US Equity"/>
        <s v="CERT US Equity"/>
        <s v="CHEF US Equity"/>
        <s v="CHK US Equity"/>
        <s v="CHRD US Equity"/>
        <s v="CI US Equity"/>
        <s v="CL US Equity"/>
        <s v="CLF US Equity"/>
        <s v="CMCSA US Equity"/>
        <s v="CMG US Equity"/>
        <s v="CNMD US Equity"/>
        <s v="CNXC US Equity"/>
        <s v="COF US Equity"/>
        <s v="COP US Equity"/>
        <s v="COST US Equity"/>
        <s v="CPE US Equity"/>
        <s v="CPRI US Equity"/>
        <s v="CRK US Equity"/>
        <s v="CRM US Equity"/>
        <s v="CRNC US Equity"/>
        <s v="CROX US Equity"/>
        <s v="CRWD US Equity"/>
        <s v="CSCO US Equity"/>
        <s v="CSGS US Equity"/>
        <s v="CSX US Equity"/>
        <s v="CTLT US Equity"/>
        <s v="CTRA US Equity"/>
        <s v="CUTR US Equity"/>
        <s v="CVE US Equity"/>
        <s v="CVNA US Equity"/>
        <s v="CVS US Equity"/>
        <s v="CVX US Equity"/>
        <s v="CWK US Equity"/>
        <s v="CYBR US Equity"/>
        <s v="CYTK US Equity"/>
        <s v="CZR US Equity"/>
        <s v="DAY US Equity"/>
        <s v="DE US Equity"/>
        <s v="DECK US Equity"/>
        <s v="DELL US Equity"/>
        <s v="DHI US Equity"/>
        <s v="DHR US Equity"/>
        <s v="DINO US Equity"/>
        <s v="DIS US Equity"/>
        <s v="DM US Equity"/>
        <s v="DOCU US Equity"/>
        <s v="DPZ US Equity"/>
        <s v="DRI US Equity"/>
        <s v="DT US Equity"/>
        <s v="DUK US Equity"/>
        <s v="DVA US Equity"/>
        <s v="DVAX US Equity"/>
        <s v="DXCM US Equity"/>
        <s v="EBAY US Equity"/>
        <s v="EL US Equity"/>
        <s v="ELF US Equity"/>
        <s v="ELV US Equity"/>
        <s v="EME US Equity"/>
        <s v="EMN US Equity"/>
        <s v="ENFN US Equity"/>
        <s v="ENOV US Equity"/>
        <s v="ENPH US Equity"/>
        <s v="ENTG US Equity"/>
        <s v="ENV US Equity"/>
        <s v="ENVX US Equity"/>
        <s v="EOG US Equity"/>
        <s v="EP0038349 Pfd"/>
        <s v="EP030612 Pfd"/>
        <s v="EQH US Equity"/>
        <s v="EQIX US Equity"/>
        <s v="ESPR US Equity"/>
        <s v="ETN US Equity"/>
        <s v="ETSY US Equity"/>
        <s v="EVH US Equity"/>
        <s v="EVRG US Equity"/>
        <s v="EXAS US Equity"/>
        <s v="EXPD US Equity"/>
        <s v="EXPE US Equity"/>
        <s v="EZPW US Equity"/>
        <s v="F US Equity"/>
        <s v="FARO US Equity"/>
        <s v="FCX US Equity"/>
        <s v="FI US Equity"/>
        <s v="FMCC 5.57 12/31/49 Pfd"/>
        <s v="FMCC 5.66 12/31/49 Pfd"/>
        <s v="FMCC 8.375 12/31/49 Pfd"/>
        <s v="FOLD US Equity"/>
        <s v="FPH US Equity"/>
        <s v="FREJN US Pfd"/>
        <s v="FRPT US Equity"/>
        <s v="FSLY US Equity"/>
        <s v="FTNT US Equity"/>
        <s v="GE US Equity"/>
        <s v="GFS US Equity"/>
        <s v="GH US Equity"/>
        <s v="GILD US Equity"/>
        <s v="GIS US Equity"/>
        <s v="GM US Equity"/>
        <s v="GNRC US Equity"/>
        <s v="GOOG US Equity"/>
        <s v="GOOGL US Equity"/>
        <s v="GPC US Equity"/>
        <s v="GRMN US Equity"/>
        <s v="GS US Equity"/>
        <s v="GT US Equity"/>
        <s v="GTLS US Equity"/>
        <s v="GTN US Equity"/>
        <s v="GVA US Equity"/>
        <s v="GWRE US Equity"/>
        <s v="GXO US Equity"/>
        <s v="HA US Equity"/>
        <s v="HAE US Equity"/>
        <s v="HAL US Equity"/>
        <s v="HALO US Equity"/>
        <s v="HCA US Equity"/>
        <s v="HD US Equity"/>
        <s v="HES US Equity"/>
        <s v="HGV US Equity"/>
        <s v="HL US Equity"/>
        <s v="HLF US Equity"/>
        <s v="HLT US Equity"/>
        <s v="HOG US Equity"/>
        <s v="HON US Equity"/>
        <s v="HOUS US Equity"/>
        <s v="HPQ US Equity"/>
        <s v="HRI US Equity"/>
        <s v="HSY US Equity"/>
        <s v="HUBG US Equity"/>
        <s v="HUN US Equity"/>
        <s v="HWC US Equity"/>
        <s v="IART US Equity"/>
        <s v="IBM US Equity"/>
        <s v="ICLR US Equity"/>
        <s v="IGT US Equity"/>
        <s v="IHRT US Equity"/>
        <s v="IMAX US Equity"/>
        <s v="IMGN US Equity"/>
        <s v="INBX US Equity"/>
        <s v="INDI US Equity"/>
        <s v="INSM US Equity"/>
        <s v="INSP US Equity"/>
        <s v="INTC US Equity"/>
        <s v="INTU US Equity"/>
        <s v="INVA US Equity"/>
        <s v="IONS US Equity"/>
        <s v="IOT US Equity"/>
        <s v="IQV US Equity"/>
        <s v="IRDM US Equity"/>
        <s v="IRTC US Equity"/>
        <s v="IRWD US Equity"/>
        <s v="ISRG US Equity"/>
        <s v="ITOS US Equity"/>
        <s v="ITRI US Equity"/>
        <s v="ITW US Equity"/>
        <s v="IWM US Equity"/>
        <s v="JBHT US Equity"/>
        <s v="JD US Equity"/>
        <s v="JNJ US Equity"/>
        <s v="JPM US Equity"/>
        <s v="KEX US Equity"/>
        <s v="KLAC US Equity"/>
        <s v="KMX US Equity"/>
        <s v="KO US Equity"/>
        <s v="KOS US Equity"/>
        <s v="KR US Equity"/>
        <s v="KVUE US Equity"/>
        <s v="LEN US Equity"/>
        <s v="LII US Equity"/>
        <s v="LIN US Equity"/>
        <s v="LKQ US Equity"/>
        <s v="LLY US Equity"/>
        <s v="LMT US Equity"/>
        <s v="LNTH US Equity"/>
        <s v="LOW US Equity"/>
        <s v="LRCX US Equity"/>
        <s v="LSXMK US Equity"/>
        <s v="LULU US Equity"/>
        <s v="LUV US Equity"/>
        <s v="LVS US Equity"/>
        <s v="LYV US Equity"/>
        <s v="M US Equity"/>
        <s v="MA US Equity"/>
        <s v="MANH US Equity"/>
        <s v="MAR US Equity"/>
        <s v="MASI US Equity"/>
        <s v="MCD US Equity"/>
        <s v="MCHP US Equity"/>
        <s v="MCK US Equity"/>
        <s v="MDB US Equity"/>
        <s v="MDC US Equity"/>
        <s v="MDGL US Equity"/>
        <s v="MDLZ US Equity"/>
        <s v="MDRX US Equity"/>
        <s v="MDT US Equity"/>
        <s v="MELI US Equity"/>
        <s v="MERC US Equity"/>
        <s v="MET US Equity"/>
        <s v="META US Equity"/>
        <s v="MGM US Equity"/>
        <s v="MIRM US Equity"/>
        <s v="MITK US Equity"/>
        <s v="MLAB US Equity"/>
        <s v="MMC US Equity"/>
        <s v="MMM US Equity"/>
        <s v="MMSI US Equity"/>
        <s v="MNDY US Equity"/>
        <s v="MNST US Equity"/>
        <s v="MODN US Equity"/>
        <s v="MODV US Equity"/>
        <s v="MORF US Equity"/>
        <s v="MPC US Equity"/>
        <s v="MQ US Equity"/>
        <s v="MRK US Equity"/>
        <s v="MRNA US Equity"/>
        <s v="MRSN US Equity"/>
        <s v="MS US Equity"/>
        <s v="MSFT US Equity"/>
        <s v="MTCH US Equity"/>
        <s v="MU US Equity"/>
        <s v="NBR US Equity"/>
        <s v="NCNO US Equity"/>
        <s v="NDX Index"/>
        <s v="NEE US Equity"/>
        <s v="NEM US Equity"/>
        <s v="NET US Equity"/>
        <s v="NFLX US Equity"/>
        <s v="NKE US Equity"/>
        <s v="NOW US Equity"/>
        <s v="NSC US Equity"/>
        <s v="NTAP US Equity"/>
        <s v="NTLA US Equity"/>
        <s v="NVAX US Equity"/>
        <s v="NVDA US Equity"/>
        <s v="NVRI US Equity"/>
        <s v="NVRO US Equity"/>
        <s v="NXPI US Equity"/>
        <s v="NXST US Equity"/>
        <s v="OGN US Equity"/>
        <s v="OI US Equity"/>
        <s v="ON US Equity"/>
        <s v="OPEN US Equity"/>
        <s v="ORA US Equity"/>
        <s v="ORCL US Equity"/>
        <s v="ORLY US Equity"/>
        <s v="PAGP US Equity"/>
        <s v="PANW US Equity"/>
        <s v="PAR US Equity"/>
        <s v="PARA US Equity"/>
        <s v="PATH US Equity"/>
        <s v="PAYX US Equity"/>
        <s v="PCG US Equity"/>
        <s v="PD US Equity"/>
        <s v="PDD US Equity"/>
        <s v="PENN US Equity"/>
        <s v="PEP US Equity"/>
        <s v="PFE US Equity"/>
        <s v="PG US Equity"/>
        <s v="PGR US Equity"/>
        <s v="PH US Equity"/>
        <s v="PHM US Equity"/>
        <s v="PI US Equity"/>
        <s v="PLD US Equity"/>
        <s v="PLRX US Equity"/>
        <s v="PLTR US Equity"/>
        <s v="PM US Equity"/>
        <s v="PNC US Equity"/>
        <s v="POOL US Equity"/>
        <s v="POST US Equity"/>
        <s v="PRFT US Equity"/>
        <s v="PRKS US Equity"/>
        <s v="PRO US Equity"/>
        <s v="PSA US Equity"/>
        <s v="PTCT US Equity"/>
        <s v="PTGX US Equity"/>
        <s v="PTON US Equity"/>
        <s v="PXD US Equity"/>
        <s v="PYPL US Equity"/>
        <s v="QCOM US Equity"/>
        <s v="QLYS US Equity"/>
        <s v="QQQ US Equity"/>
        <s v="RBLX US Equity"/>
        <s v="RCL US Equity"/>
        <s v="REGN US Equity"/>
        <s v="RGEN US Equity"/>
        <s v="RHI US Equity"/>
        <s v="RIVN US Equity"/>
        <s v="RNG US Equity"/>
        <s v="ROIV US Equity"/>
        <s v="ROKU US Equity"/>
        <s v="ROST US Equity"/>
        <s v="RPD US Equity"/>
        <s v="RRC US Equity"/>
        <s v="RTX US Equity"/>
        <s v="RTY Index"/>
        <s v="RXST US Equity"/>
        <s v="S US Equity"/>
        <s v="SATS US Equity"/>
        <s v="SAVE US Equity"/>
        <s v="SBUX US Equity"/>
        <s v="SCHW US Equity"/>
        <s v="SEDG US Equity"/>
        <s v="SEE US Equity"/>
        <s v="SHAK US Equity"/>
        <s v="SHLS US Equity"/>
        <s v="SIRI US Equity"/>
        <s v="SITM US Equity"/>
        <s v="SJM US Equity"/>
        <s v="SKG LN Equity"/>
        <s v="SLB US Equity"/>
        <s v="SM US Equity"/>
        <s v="SMAR US Equity"/>
        <s v="SMCI US Equity"/>
        <s v="SMTC US Equity"/>
        <s v="SNAP US Equity"/>
        <s v="SNOW US Equity"/>
        <s v="SNPS US Equity"/>
        <s v="SOFRRATE Index"/>
        <s v="SOVO US Equity"/>
        <s v="SPGI US Equity"/>
        <s v="SPHR US Equity"/>
        <s v="SPLK US Equity"/>
        <s v="SPOT US Equity"/>
        <s v="SPR US Equity"/>
        <s v="SPX Index"/>
        <s v="SPY US Equity"/>
        <s v="SRPT US Equity"/>
        <s v="SSNC US Equity"/>
        <s v="STEM US Equity"/>
        <s v="STZ US Equity"/>
        <s v="SU US Equity"/>
        <s v="SWAV US Equity"/>
        <s v="SWN US Equity"/>
        <s v="SYK US Equity"/>
        <s v="T US Equity"/>
        <s v="TAP US Equity"/>
        <s v="TENB US Equity"/>
        <s v="TER US Equity"/>
        <s v="TEVA IT Equity"/>
        <s v="TFC US Equity"/>
        <s v="TGT US Equity"/>
        <s v="THC US Equity"/>
        <s v="THO US Equity"/>
        <s v="TJX US Equity"/>
        <s v="TMDX US Equity"/>
        <s v="TMO US Equity"/>
        <s v="TMUS US Equity"/>
        <s v="TNL US Equity"/>
        <s v="TPIC US Equity"/>
        <s v="TRGP US Equity"/>
        <s v="TSCO US Equity"/>
        <s v="TSLA US Equity"/>
        <s v="TSN US Equity"/>
        <s v="TSTXX US Equity"/>
        <s v="TTEK US Equity"/>
        <s v="TVTX US Equity"/>
        <s v="TW US Equity"/>
        <s v="TWLO US Equity"/>
        <s v="TXN US Equity"/>
        <s v="TXRH US Equity"/>
        <s v="TYL US Equity"/>
        <s v="UBER US Equity"/>
        <s v="ULTA US Equity"/>
        <s v="UNH US Equity"/>
        <s v="UNP US Equity"/>
        <s v="UPS US Equity"/>
        <s v="URI US Equity"/>
        <s v="USB US Equity"/>
        <s v="UTZ US Equity"/>
        <s v="V US Equity"/>
        <s v="VIX Index"/>
        <s v="VLO US Equity"/>
        <s v="VRDN US Equity"/>
        <s v="VRNS US Equity"/>
        <s v="VRT US Equity"/>
        <s v="VRTX US Equity"/>
        <s v="VSAT US Equity"/>
        <s v="VSCO US Equity"/>
        <s v="VZ US Equity"/>
        <s v="VZIO US Equity"/>
        <s v="WAFD US Equity"/>
        <s v="WAL US Equity"/>
        <s v="WBD US Equity"/>
        <s v="WFC US Equity"/>
        <s v="WHR US Equity"/>
        <s v="WK US Equity"/>
        <s v="WMB US Equity"/>
        <s v="WMT US Equity"/>
        <s v="WOLF US Equity"/>
        <s v="WOW US Equity"/>
        <s v="WRK US Equity"/>
        <s v="WT US Equity"/>
        <s v="WWW US Equity"/>
        <s v="WYNN US Equity"/>
        <s v="X US Equity"/>
        <s v="XLE US Equity"/>
        <s v="XLF US Equity"/>
        <s v="XMTR US Equity"/>
        <s v="XOM US Equity"/>
        <s v="YUM US Equity"/>
        <s v="ZETA US Equity"/>
        <s v="ZI US Equity"/>
        <s v="ZION US Equity"/>
        <s v="ZM US Equity"/>
        <s v="ZS US Equity"/>
        <m/>
      </sharedItems>
    </cacheField>
    <cacheField name="Underlying Price Source" numFmtId="0">
      <sharedItems containsBlank="1" count="4">
        <s v="Internal"/>
        <s v="Northern Trust"/>
        <s v="Reuters"/>
        <m/>
      </sharedItems>
    </cacheField>
    <cacheField name="Underlying Reference Price Date" numFmtId="0">
      <sharedItems containsString="0" containsBlank="1" count="1">
        <m/>
      </sharedItems>
    </cacheField>
    <cacheField name="Ticker" numFmtId="0">
      <sharedItems containsBlank="1" count="715">
        <s v="9618"/>
        <s v="AAL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Ticker2" numFmtId="0">
      <sharedItems containsBlank="1" count="519">
        <s v="9618"/>
        <s v="AAL"/>
        <s v="AAP"/>
        <s v="AAPL"/>
        <s v="ABBV"/>
        <s v="ABNB"/>
        <s v="ABT"/>
        <s v="ACCO"/>
        <s v="ACI"/>
        <s v="ACMR"/>
        <s v="ACN"/>
        <s v="ADBE"/>
        <s v="ADI"/>
        <s v="ADNT"/>
        <s v="ADP"/>
        <s v="ADSK"/>
        <s v="AEIS"/>
        <s v="AEP"/>
        <s v="AES"/>
        <s v="AGEN"/>
        <s v="AKAM"/>
        <s v="ALB"/>
        <s v="ALCC"/>
        <s v="ALNY"/>
        <s v="ALRM"/>
        <s v="ALTR"/>
        <s v="AMAT"/>
        <s v="AMBA"/>
        <s v="AMCX"/>
        <s v="AMD"/>
        <s v="AMGN"/>
        <s v="AMKR"/>
        <s v="AMPH"/>
        <s v="AMPL"/>
        <s v="AMT"/>
        <s v="AMZN"/>
        <s v="ANSS"/>
        <s v="AORT"/>
        <s v="APA"/>
        <s v="APO"/>
        <s v="APTV"/>
        <s v="AR"/>
        <s v="ARCB"/>
        <s v="ARCH"/>
        <s v="ARRY"/>
        <s v="ASML"/>
        <s v="ASND"/>
        <s v="ASO"/>
        <s v="ATEC"/>
        <s v="ATSG"/>
        <s v="ATUS"/>
        <s v="AVDX"/>
        <s v="AVGO"/>
        <s v="AVTR"/>
        <s v="AXL"/>
        <s v="AXP"/>
        <s v="AZN"/>
        <s v="AZO"/>
        <s v="BA"/>
        <s v="BAC"/>
        <s v="BALY"/>
        <s v="BASE"/>
        <s v="BBY"/>
        <s v="BC"/>
        <s v="BF.B"/>
        <s v="BFH"/>
        <s v="BGS"/>
        <s v="BHC"/>
        <s v="BILL"/>
        <s v="BKNG"/>
        <s v="BKR"/>
        <s v="BL"/>
        <s v="BLDR"/>
        <s v="BLK"/>
        <s v="BMRN"/>
        <s v="BMY"/>
        <s v="BPMC"/>
        <s v="BR"/>
        <s v="BRBR"/>
        <s v="BRK.B"/>
        <s v="BSY"/>
        <s v="BTU"/>
        <s v="BX"/>
        <s v="C"/>
        <s v="CALX"/>
        <s v="CARR"/>
        <s v="CASY"/>
        <s v="CAT"/>
        <s v="CC"/>
        <s v="CCK"/>
        <s v="CCL"/>
        <s v="CCO"/>
        <s v="CDNS"/>
        <s v="CELH"/>
        <s v="CENX"/>
        <s v="CERE"/>
        <s v="CERT"/>
        <s v="CGHLD/TL-USAA"/>
        <s v="CHEF"/>
        <s v="CHK"/>
        <s v="CHRD"/>
        <s v="CI"/>
        <s v="CL"/>
        <s v="CLF"/>
        <s v="CMCSA"/>
        <s v="CMG"/>
        <s v="CNMD"/>
        <s v="CNXC"/>
        <s v="COF"/>
        <s v="COFP/TLB1L/2"/>
        <s v="COP"/>
        <s v="COST"/>
        <s v="CPE"/>
        <s v="CPRI"/>
        <s v="CRK"/>
        <s v="CRM"/>
        <s v="CRNC"/>
        <s v="CROX"/>
        <s v="CRWD"/>
        <s v="CSCO"/>
        <s v="CSGS"/>
        <s v="CSX"/>
        <s v="CTLT"/>
        <s v="CTRA"/>
        <s v="CURO728AF/3-USAA"/>
        <s v="CUTR"/>
        <s v="CVE"/>
        <s v="CVNA"/>
        <s v="CVS"/>
        <s v="CVX"/>
        <s v="CWK"/>
        <s v="CYBR"/>
        <s v="CYTK"/>
        <s v="CZR"/>
        <s v="DAY"/>
        <s v="DE"/>
        <s v="DECK"/>
        <s v="DELL"/>
        <s v="DHI"/>
        <s v="DHR"/>
        <s v="DINO"/>
        <s v="DIS"/>
        <s v="DM"/>
        <s v="DOCU"/>
        <s v="DPZ"/>
        <s v="DRI"/>
        <s v="DT"/>
        <s v="DUK"/>
        <s v="DVA"/>
        <s v="DVAX"/>
        <s v="DXCM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ARO"/>
        <s v="FCX"/>
        <s v="FI"/>
        <s v="FMCCO"/>
        <s v="FMCKI"/>
        <s v="FMCKJ"/>
        <s v="FMCKL"/>
        <s v="FMCKM"/>
        <s v="FMCKN"/>
        <s v="FNMAS"/>
        <s v="FOLD"/>
        <s v="FPH"/>
        <s v="FREGP"/>
        <s v="FREJN"/>
        <s v="FRPT"/>
        <s v="FSLY"/>
        <s v="FTNT"/>
        <s v="GE"/>
        <s v="GFS"/>
        <s v="GH"/>
        <s v="GIBSON/TL1L-USAA"/>
        <s v="GILD"/>
        <s v="GIS"/>
        <s v="GM"/>
        <s v="GNRC"/>
        <s v="GOOG"/>
        <s v="GOOGL"/>
        <s v="GPC"/>
        <s v="GRMN"/>
        <s v="GS"/>
        <s v="GT"/>
        <s v="GTLS"/>
        <s v="GTN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PQ"/>
        <s v="HRI"/>
        <s v="HSY"/>
        <s v="HUBG"/>
        <s v="HUN"/>
        <s v="HWC"/>
        <s v="IART"/>
        <s v="IBM"/>
        <s v="ICLR"/>
        <s v="IGT"/>
        <s v="IHRT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NJ"/>
        <s v="JPM"/>
        <s v="JTCXX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A"/>
        <s v="MANH"/>
        <s v="MAR"/>
        <s v="MASI"/>
        <s v="MCD"/>
        <s v="MCHP"/>
        <s v="MCK"/>
        <s v="MDB"/>
        <s v="MDC"/>
        <s v="MDGL"/>
        <s v="MDLZ"/>
        <s v="MDRX"/>
        <s v="MDT"/>
        <s v="MELI"/>
        <s v="MERC"/>
        <s v="MET"/>
        <s v="META"/>
        <s v="MGM"/>
        <s v="MIFSA/TL/PRV"/>
        <s v="MIRM"/>
        <s v="MITK"/>
        <s v="MLAB"/>
        <s v="MMC"/>
        <s v="MMM"/>
        <s v="MMSI"/>
        <s v="MNDY"/>
        <s v="MNK/PE/PRV/"/>
        <s v="MNST"/>
        <s v="MODN"/>
        <s v="MODV"/>
        <s v="MORF"/>
        <s v="MPC"/>
        <s v="MQ"/>
        <s v="MRK"/>
        <s v="MRNA"/>
        <s v="MRSN"/>
        <s v="MS"/>
        <s v="MSFT"/>
        <s v="MTCH"/>
        <s v="MU"/>
        <s v="NBR"/>
        <s v="NCNO"/>
        <s v="NDX"/>
        <s v="NEE"/>
        <s v="NEM"/>
        <s v="NET"/>
        <s v="NFLX"/>
        <s v="NKE"/>
        <s v="NOW"/>
        <s v="NSC"/>
        <s v="NTAP"/>
        <s v="NTLA"/>
        <s v="NTPXX"/>
        <s v="NVAX"/>
        <s v="NVDA"/>
        <s v="NVRI"/>
        <s v="NVRO"/>
        <s v="NXPI"/>
        <s v="NXST"/>
        <s v="OGN"/>
        <s v="OI"/>
        <s v="ON"/>
        <s v="OPEN"/>
        <s v="ORA"/>
        <s v="ORCL"/>
        <s v="ORLY"/>
        <s v="PAGP"/>
        <s v="PANW"/>
        <s v="PAR"/>
        <s v="PARA"/>
        <s v="PATH"/>
        <s v="PAYX"/>
        <s v="PCG"/>
        <s v="PD"/>
        <s v="PDD"/>
        <s v="PENN"/>
        <s v="PEP"/>
        <s v="PFE"/>
        <s v="PG"/>
        <s v="PGR"/>
        <s v="PH"/>
        <s v="PHM"/>
        <s v="PI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CL"/>
        <s v="REGN"/>
        <s v="RGEN"/>
        <s v="RHI"/>
        <s v="RIVN"/>
        <s v="RNG"/>
        <s v="ROIV"/>
        <s v="ROKU"/>
        <s v="ROST"/>
        <s v="RPD"/>
        <s v="RRC"/>
        <s v="RTX"/>
        <s v="RUT"/>
        <s v="RXST"/>
        <s v="S"/>
        <s v="SATS"/>
        <s v="SAVE"/>
        <s v="SBUX"/>
        <s v="SCHW"/>
        <s v="SEDG"/>
        <s v="SEE"/>
        <s v="SHAK"/>
        <s v="SHLS"/>
        <s v="SHUTTER/TL1L"/>
        <s v="SIRI"/>
        <s v="SITM"/>
        <s v="SJM"/>
        <s v="SKG"/>
        <s v="SLB"/>
        <s v="SM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X"/>
        <s v="SPY"/>
        <s v="SRPT"/>
        <s v="SSNC"/>
        <s v="STEM"/>
        <s v="STZ"/>
        <s v="SU"/>
        <s v="SWAV"/>
        <s v="SWN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"/>
        <s v="TPIC"/>
        <s v="TRGP"/>
        <s v="TSCO"/>
        <s v="TSLA"/>
        <s v="TSN"/>
        <s v="TSTXX"/>
        <s v="TTEK"/>
        <s v="TVTX"/>
        <s v="TW"/>
        <s v="TWLO"/>
        <s v="TXN"/>
        <s v="TXRH"/>
        <s v="TYL"/>
        <s v="UBER"/>
        <s v="ULTA"/>
        <s v="UNH"/>
        <s v="UNP"/>
        <s v="UPS"/>
        <s v="URI"/>
        <s v="USB"/>
        <s v="UTZ"/>
        <s v="V"/>
        <s v="VIX"/>
        <s v="VLO"/>
        <s v="VRDN"/>
        <s v="VRNS"/>
        <s v="VRT"/>
        <s v="VRTX"/>
        <s v="VSAT"/>
        <s v="VSCO"/>
        <s v="VZ"/>
        <s v="VZIO"/>
        <s v="WAFD"/>
        <s v="WAL"/>
        <s v="WBD"/>
        <s v="WFC"/>
        <s v="WHR"/>
        <s v="WK"/>
        <s v="WMB"/>
        <s v="WMT"/>
        <s v="WOLF"/>
        <s v="WOW"/>
        <s v="WRK"/>
        <s v="WT"/>
        <s v="WWW"/>
        <s v="WYNN"/>
        <s v="X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Ticker3" numFmtId="0">
      <sharedItems containsBlank="1" count="715">
        <s v="9618"/>
        <s v="AAL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Accrual Days" numFmtId="0">
      <sharedItems containsSemiMixedTypes="0" containsString="0" containsNumber="1" containsInteger="1" minValue="0" maxValue="166" count="59">
        <n v="0"/>
        <n v="1"/>
        <n v="3"/>
        <n v="12"/>
        <n v="16"/>
        <n v="17"/>
        <n v="18"/>
        <n v="21"/>
        <n v="23"/>
        <n v="24"/>
        <n v="27"/>
        <n v="29"/>
        <n v="30"/>
        <n v="31"/>
        <n v="32"/>
        <n v="39"/>
        <n v="41"/>
        <n v="42"/>
        <n v="45"/>
        <n v="46"/>
        <n v="47"/>
        <n v="48"/>
        <n v="60"/>
        <n v="61"/>
        <n v="62"/>
        <n v="65"/>
        <n v="67"/>
        <n v="68"/>
        <n v="69"/>
        <n v="71"/>
        <n v="76"/>
        <n v="78"/>
        <n v="80"/>
        <n v="81"/>
        <n v="84"/>
        <n v="90"/>
        <n v="91"/>
        <n v="93"/>
        <n v="95"/>
        <n v="104"/>
        <n v="106"/>
        <n v="109"/>
        <n v="110"/>
        <n v="113"/>
        <n v="120"/>
        <n v="123"/>
        <n v="127"/>
        <n v="134"/>
        <n v="135"/>
        <n v="136"/>
        <n v="139"/>
        <n v="145"/>
        <n v="150"/>
        <n v="151"/>
        <n v="154"/>
        <n v="156"/>
        <n v="160"/>
        <n v="162"/>
        <n v="166"/>
      </sharedItems>
    </cacheField>
    <cacheField name="Option OCC Root" numFmtId="0">
      <sharedItems containsString="0" containsBlank="1" count="1">
        <m/>
      </sharedItems>
    </cacheField>
    <cacheField name="BB Number" numFmtId="0">
      <sharedItems containsBlank="1" count="11">
        <s v="70450Y103"/>
        <s v="743201204"/>
        <s v="BBG00YC6V1L8"/>
        <s v="BL3581776"/>
        <s v="BL3643543"/>
        <s v="BL4291086"/>
        <s v="BL4477628"/>
        <s v="XDAFKOEO"/>
        <s v="XDAFKOEP"/>
        <s v="ZR7946190"/>
        <m/>
      </sharedItems>
    </cacheField>
    <cacheField name="Custodian Acct Id" numFmtId="0">
      <sharedItems containsSemiMixedTypes="0" containsString="0" containsNumber="1" containsInteger="1" minValue="238563" maxValue="291134" count="14">
        <n v="238563"/>
        <n v="238566"/>
        <n v="238572"/>
        <n v="238575"/>
        <n v="238578"/>
        <n v="238581"/>
        <n v="238584"/>
        <n v="238587"/>
        <n v="238593"/>
        <n v="238596"/>
        <n v="241450"/>
        <n v="241458"/>
        <n v="246857"/>
        <n v="291134"/>
      </sharedItems>
    </cacheField>
    <cacheField name="Issuer2" numFmtId="0">
      <sharedItems containsBlank="1" count="558">
        <s v="1375209 BC LTD"/>
        <s v="3M Co"/>
        <s v="Abbott Laboratories"/>
        <s v="Abbvie Inc"/>
        <s v="ABRA GLOBAL FINANCE"/>
        <s v="Academy Sports and Outdoors Inc"/>
        <s v="Accenture PLC"/>
        <s v="ACCO Brands Corp"/>
        <s v="ACM Research Inc"/>
        <s v="Adient PLC"/>
        <s v="Adobe Inc"/>
        <s v="Advance Auto Parts Inc"/>
        <s v="Advanced Energy Industries Inc"/>
        <s v="Advanced Micro Devices Inc"/>
        <s v="AerCap Holdings NV"/>
        <s v="AES Corp"/>
        <s v="Agenus Inc"/>
        <s v="Air Transport Services Group Inc"/>
        <s v="Airbnb Inc"/>
        <s v="Akamai Technologies Inc"/>
        <s v="Alarm.com Holdings Inc"/>
        <s v="Albemarle Corp"/>
        <s v="Albertsons Companies Inc"/>
        <s v="Alnylam Pharmaceuticals Inc"/>
        <s v="Alphabet Inc"/>
        <s v="Alphatec Holdings Inc"/>
        <s v="Altair Engineering Inc"/>
        <s v="AltC Acquisition Corp"/>
        <s v="Altice USA Inc"/>
        <s v="Amazon.com Inc"/>
        <s v="Ambarella Inc"/>
        <s v="AMC Networks Inc"/>
        <s v="American Airlines Group Inc"/>
        <s v="American Axle &amp; Manufacturing Holdings Inc"/>
        <s v="AMERICAN AXLE &amp; MANUFACTURING INC"/>
        <s v="American Electric Power Company Inc"/>
        <s v="American Express Co"/>
        <s v="AMERICAN GENERAL FINANCE CORP"/>
        <s v="American Tower Corp"/>
        <s v="Americredit Corporation"/>
        <s v="Amgen Inc"/>
        <s v="Amicus Therapeutics Inc"/>
        <s v="Amkor Technology Inc"/>
        <s v="Amphastar Pharmaceuticals Inc"/>
        <s v="Amplitude Inc"/>
        <s v="Analog Devices Inc"/>
        <s v="ANSYS Inc"/>
        <s v="Antero Resources Corp"/>
        <s v="ANYWHERE REAL ESTATE GROUP LLC"/>
        <s v="Anywhere Real Estate Inc"/>
        <s v="APA Corp (US)"/>
        <s v="Apache Corp"/>
        <s v="Apollo Global Management Inc"/>
        <s v="Apple Inc"/>
        <s v="Applied Materials Inc"/>
        <s v="Aptiv PLC"/>
        <s v="ArcBest Corp"/>
        <s v="Arch Resources Inc"/>
        <s v="Array Technologies Inc"/>
        <s v="Artivion Inc"/>
        <s v="Ascendis Pharma A/S"/>
        <s v="ASML Holding NV"/>
        <s v="AstraZeneca PLC"/>
        <s v="AT&amp;T Inc"/>
        <s v="Autodesk Inc"/>
        <s v="Automatic Data Processing Inc"/>
        <s v="Autozone Inc"/>
        <s v="Avantor Inc"/>
        <s v="AVIANCA MIDCO 2 PLC"/>
        <s v="Avidxchange Holdings Inc"/>
        <s v="B&amp;G Foods Inc"/>
        <s v="Bally's Corp"/>
        <s v="Bank of America Corp"/>
        <s v="Bausch Health Companies Inc"/>
        <s v="Beazer Homes USA Inc"/>
        <s v="Bellring Brands Inc"/>
        <s v="Bentley Systems Inc"/>
        <s v="Berkshire Hathaway Inc"/>
        <s v="Best Buy Co Inc"/>
        <s v="BILL Holdings Inc"/>
        <s v="Biomarin Pharmaceutical Inc"/>
        <s v="Black Knight InfoServ LLC"/>
        <s v="Blackline Inc"/>
        <s v="BlackRock Liquidity T-Fund"/>
        <s v="BLACKSTONE HOLDINGS FINANCE CO LLC"/>
        <s v="Blackstone Inc"/>
        <s v="BLUE OWL FINANCE LLC"/>
        <s v="Blueprint Medicines Corp"/>
        <s v="Boeing Co"/>
        <s v="Bombardier Inc"/>
        <s v="Booking Holdings Inc"/>
        <s v="Bread Financial Holdings Inc"/>
        <s v="Bristol-Myers Squibb Co"/>
        <s v="Broadcom Inc"/>
        <s v="Broadridge Financial Solutions Inc"/>
        <s v="Brookfield Finance Inc"/>
        <s v="Brown-Forman Corp"/>
        <s v="Brunswick Corp"/>
        <s v="Builders FirstSource Inc"/>
        <s v="Cadence Design Systems Inc"/>
        <s v="Caesars Entertainment Inc"/>
        <s v="Calix Inc"/>
        <s v="Callon Petroleum Co"/>
        <s v="CANADIAN PACIFIC RAILWAY CO"/>
        <s v="Capital One Financial Corp"/>
        <s v="Capri Holdings Ltd"/>
        <s v="CARGO AIRCRAFT MANAGEMENT INC"/>
        <s v="Carmax Inc"/>
        <s v="Carnival Corp"/>
        <s v="Carrier Global Corp"/>
        <s v="Caseys General Stores Inc"/>
        <s v="Casino Guichard Perrachon SA"/>
        <s v="Catalent Inc"/>
        <s v="CATALENT PHARMA SOLUTIONS INC"/>
        <s v="Caterpillar Inc"/>
        <s v="CBL &amp; Associates Properties Inc"/>
        <s v="CCO HOLDINGS LLC"/>
        <s v="Celsius Holdings Inc"/>
        <s v="Cenovus Energy Inc"/>
        <s v="Century Aluminum Co"/>
        <s v="Cerence Inc"/>
        <s v="Cerevel Therapeutics Holdings Inc"/>
        <s v="Certara Inc"/>
        <s v="Charles Schwab Corp"/>
        <s v="Chart Industries Inc"/>
        <s v="CHARTER COMMUNICATIONS OPERATING LLC"/>
        <s v="Chefs' Warehouse Inc"/>
        <s v="Chemours Co"/>
        <s v="Cheniere Energy Partners LP"/>
        <s v="Chesapeake Energy Corp"/>
        <s v="Chevron Corp"/>
        <s v="Chipotle Mexican Grill Inc"/>
        <s v="Chord Energy Corp"/>
        <s v="Cigna Group"/>
        <s v="CIRQUE DU SOLEIL"/>
        <s v="Cisco Systems Inc"/>
        <s v="Citigroup Inc"/>
        <s v="Clear Channel Outdoor Holdings Inc"/>
        <s v="Cleveland-Cliffs Inc"/>
        <s v="Clorox Co"/>
        <s v="Cloudflare Inc"/>
        <s v="Coca-Cola Co"/>
        <s v="Colgate-Palmolive Co"/>
        <s v="Comcast Corp"/>
        <s v="Comstock Resources Inc"/>
        <s v="Concentrix Corp"/>
        <s v="Conmed Corp"/>
        <s v="Conocophillips"/>
        <s v="Constellation Brands Inc"/>
        <s v="CoStar Group Inc"/>
        <s v="Costco Wholesale Corp"/>
        <s v="Coterra Energy Inc"/>
        <s v="Couchbase Inc"/>
        <s v="CrowdStrike Holdings Inc"/>
        <s v="CROWNROCK LP"/>
        <s v="CSC HOLDINGS INC"/>
        <s v="CSG Systems International Inc"/>
        <s v="CSX Corp"/>
        <s v="CURO Group Holdings Corp"/>
        <s v="Cushman &amp; Wakefield PLC"/>
        <s v="Cutera Inc"/>
        <s v="CVS Health Corp"/>
        <s v="Cyberark Software Ltd"/>
        <s v="Cytokinetics Inc"/>
        <s v="Danaher Corp"/>
        <s v="Darden Restaurants Inc"/>
        <s v="DaVita Inc"/>
        <s v="Dayforce Inc"/>
        <s v="Deckers Outdoor Corp"/>
        <s v="Deere &amp; Co"/>
        <s v="Dell Technologies Inc"/>
        <s v="Deluxe Corp"/>
        <s v="Desktop Metal Inc"/>
        <s v="Dexcom Inc"/>
        <s v="DICK'S Sporting Goods Inc"/>
        <s v="DISH Network Corp"/>
        <s v="DocuSign Inc"/>
        <s v="Domino's Pizza Inc"/>
        <s v="DR Horton Inc"/>
        <s v="DTZ US BORROWER LLC"/>
        <s v="Duke Energy Corp"/>
        <s v="Dynatrace Inc"/>
        <s v="Dynavax Technologies Corp"/>
        <s v="Eastman Chemical Co"/>
        <s v="Eaton Corporation PLC"/>
        <s v="eBay Inc"/>
        <s v="ECHOSTAR DBS CORP"/>
        <s v="Elevance Health Inc"/>
        <s v="elf Beauty Inc"/>
        <s v="Eli Lilly and Co"/>
        <s v="Energy Select Sector SPDR Fund"/>
        <s v="Enfusion Inc"/>
        <s v="Enovis Corp"/>
        <s v="Enovix Corp"/>
        <s v="Enphase Energy Inc"/>
        <s v="Entegris Inc"/>
        <s v="Envestnet Inc"/>
        <s v="Enviri Corp"/>
        <s v="EOG Resources Inc"/>
        <s v="Equinix Inc"/>
        <s v="Equitable Holdings Inc"/>
        <s v="Esperion Therapeutics Inc"/>
        <s v="Estee Lauder Companies Inc"/>
        <s v="ETSY Inc"/>
        <s v="Evergy Inc"/>
        <s v="Evolent Health Inc"/>
        <s v="Exact Sciences Corp"/>
        <s v="Expedia Group Inc"/>
        <s v="Expeditors International of Washington Inc"/>
        <s v="Exxon Mobil Corp"/>
        <s v="EZCORP Inc"/>
        <s v="FARO Technologies Inc"/>
        <s v="Fastly Inc"/>
        <s v="Federal Home Loan Mortgage Corp"/>
        <s v="Federal National Mortgage Association"/>
        <s v="Fidelity National Financial Inc"/>
        <s v="Financial Select Sector SPDR Fund"/>
        <s v="Fiserv Inc"/>
        <s v="Five Point Holdings LLC"/>
        <s v="Five Point Operating Company LP"/>
        <s v="Foot Locker Inc"/>
        <s v="Ford Motor Co"/>
        <s v="Forestar Group Inc"/>
        <s v="Fortinet Inc"/>
        <s v="Freeport-McMoRan Inc"/>
        <s v="Freshpet Inc"/>
        <s v="Garmin Ltd"/>
        <s v="Generac Holdings Inc"/>
        <s v="General Electric Co"/>
        <s v="General Mills Inc"/>
        <s v="General Motors Co"/>
        <s v="Genuine Parts Co"/>
        <s v="Gibson Brands Inc"/>
        <s v="Gilead Sciences Inc"/>
        <s v="Globalfoundries Inc"/>
        <s v="Goldman Sachs Group Inc"/>
        <s v="Goodyear Tire &amp; Rubber Co"/>
        <s v="GRAFTECH FINANCE INC"/>
        <s v="Granite Construction Inc"/>
        <s v="GRAY ESCROW II INC"/>
        <s v="Gray Television Inc"/>
        <s v="Guardant Health Inc"/>
        <s v="Guidewire Software Inc"/>
        <s v="GXO Logistics Inc"/>
        <s v="Haemonetics Corp"/>
        <s v="Halliburton Co"/>
        <s v="Halozyme Therapeutics Inc"/>
        <s v="Hancock Whitney Corp"/>
        <s v="Harley-Davidson Inc"/>
        <s v="Hawaiian Holdings Inc"/>
        <s v="HCA Healthcare Inc"/>
        <s v="Hecla Mining Co"/>
        <s v="Herbalife Ltd"/>
        <s v="HERBST GAMING LLC"/>
        <s v="Herc Holdings Inc"/>
        <s v="Hershey Co"/>
        <s v="Hess Corp"/>
        <s v="HF Sinclair Corp"/>
        <s v="Hilton Grand Vacations Inc"/>
        <s v="Hilton Worldwide Holdings Inc"/>
        <s v="HLF FINANCING SARL LLC"/>
        <s v="Home Depot Inc"/>
        <s v="Honeywell International Inc"/>
        <s v="Hub Group Inc"/>
        <s v="Huntsman Corp"/>
        <s v="IHEARTCOMMUNICATIONS, INC."/>
        <s v="iHeartMedia Inc"/>
        <s v="Illinois Tool Works Inc"/>
        <s v="Imax Corp"/>
        <s v="ImmunoGen Inc"/>
        <s v="Impinj Inc"/>
        <s v="indie Semiconductor Inc"/>
        <s v="Inhibrx Inc"/>
        <s v="Innoviva Inc"/>
        <s v="Insmed Inc"/>
        <s v="Inspire Medical Systems Inc"/>
        <s v="Integra Lifesciences Holdings Corp"/>
        <s v="Intel Corp"/>
        <s v="Intellia Therapeutics Inc"/>
        <s v="International Business Machines Corp"/>
        <s v="International Game Technology PLC"/>
        <s v="Intuit Inc"/>
        <s v="Intuitive Surgical Inc"/>
        <s v="Invesco QQQ Trust Series 1"/>
        <s v="Ionis Pharmaceuticals Inc"/>
        <s v="IQVIA Holdings Inc"/>
        <s v="iRhythm Technologies Inc"/>
        <s v="Iridium Communications Inc"/>
        <s v="Ironwood Pharmaceuticals Inc"/>
        <s v="iShares Russell 2000 ETF"/>
        <s v="Iteos Therapeutics Inc"/>
        <s v="Itron Inc"/>
        <s v="J B Hunt Transport Services Inc"/>
        <s v="J M Smucker Co"/>
        <s v="JD.Com Inc"/>
        <s v="JELD-WEN INC"/>
        <s v="Johnson &amp; Johnson"/>
        <s v="JPMorgan Chase &amp; Co"/>
        <s v="JPMorgan US Treasury Plus Money Market Fund"/>
        <s v="JW ALUMINUM CONTINUOUS CAST CO"/>
        <s v="Kenvue Inc"/>
        <s v="Kirby Corp"/>
        <s v="KLA Corp"/>
        <s v="Kosmos Energy Ltd"/>
        <s v="Kroger Co"/>
        <s v="Lam Research Corp"/>
        <s v="Lantheus Holdings Inc"/>
        <s v="Las Vegas Sands Corp"/>
        <s v="Lennar Corp"/>
        <s v="Lennox International Inc"/>
        <s v="Liberty Media Corp"/>
        <s v="Linde PLC"/>
        <s v="Live Nation Entertainment Inc"/>
        <s v="LKQ Corp"/>
        <s v="Lockheed Martin Corp"/>
        <s v="Lowe's Companies Inc"/>
        <s v="Lululemon Athletica Inc"/>
        <s v="Macy's Inc"/>
        <s v="MACY'S RETAIL HOLDINGS LLC"/>
        <s v="Madrigal Pharmaceuticals Inc"/>
        <s v="MALLINCKRODT INTERNATIONAL FINANCE SA"/>
        <s v="Manhattan Associates Inc"/>
        <s v="Marathon Petroleum Corp"/>
        <s v="Marqeta Inc"/>
        <s v="Marriott International Inc"/>
        <s v="Marsh &amp; McLennan Companies Inc"/>
        <s v="Masimo Corp"/>
        <s v="Mastercard Inc"/>
        <s v="Match Group Inc"/>
        <s v="McDonald's Corp"/>
        <s v="Mckesson Corp"/>
        <s v="MCLAREN FINANCE PLC"/>
        <s v="MDC Holdings Inc"/>
        <s v="MEDLINE BORROWER LP"/>
        <s v="Medtronic PLC"/>
        <s v="MercadoLibre Inc"/>
        <s v="Mercer International Inc"/>
        <s v="Merck &amp; Co Inc"/>
        <s v="Merit Medical Systems Inc"/>
        <s v="Mersana Therapeutics Inc"/>
        <s v="Mesa Laboratories Inc"/>
        <s v="Meta Platforms Inc"/>
        <s v="MetLife Inc"/>
        <s v="MGM Resorts International"/>
        <s v="Micron Technology Inc"/>
        <s v="Microsoft Corp"/>
        <s v="Mirum Pharmaceuticals Inc"/>
        <s v="Mitek Systems Inc"/>
        <s v="Model N Inc"/>
        <s v="Moderna Inc"/>
        <s v="MODIVCARE ESCROW ISSUER INC"/>
        <s v="ModivCare Inc"/>
        <s v="Molson Coors Beverage Co"/>
        <s v="Monday.Com Ltd"/>
        <s v="Mondelez International Inc"/>
        <s v="MongoDB Inc"/>
        <s v="Monster Beverage Corp"/>
        <s v="Morgan Stanley"/>
        <s v="Morphic Holding Inc"/>
        <s v="MPT OPERATING PARTNERSHIP LP"/>
        <s v="Nabors Industries Ltd"/>
        <s v="nCino Inc"/>
        <s v="NetApp Inc"/>
        <s v="Netflix Inc"/>
        <s v="Nevro Corp"/>
        <s v="New Fortress Energy Inc"/>
        <s v="Newmont Corporation"/>
        <s v="Nexstar Media Group Inc"/>
        <s v="Nextera Energy Inc"/>
        <s v="Nike Inc"/>
        <s v="Norfolk Southern Corp"/>
        <s v="Northern Treasury Portfolio"/>
        <s v="Novavax Inc"/>
        <s v="NRG Energy Inc"/>
        <s v="NVIDIA Corp"/>
        <s v="NXP Semiconductors NV"/>
        <s v="O-I Glass Inc"/>
        <s v="O'Reilly Automotive Inc"/>
        <s v="ON Semiconductor Corp"/>
        <s v="Oracle Corp"/>
        <s v="Organon &amp; Co"/>
        <s v="Ormat Technologies Inc"/>
        <s v="Owens &amp; Minor Inc"/>
        <s v="Pacific Gas and Electric Co"/>
        <s v="PagerDuty Inc"/>
        <s v="Palantir Technologies Inc"/>
        <s v="Palo Alto Networks Inc"/>
        <s v="PAR Technology Corp"/>
        <s v="Paramount Global"/>
        <s v="Parker-Hannifin Corp"/>
        <s v="Patrick Industries Inc"/>
        <s v="Paychex Inc"/>
        <s v="PayPal Holdings Inc"/>
        <s v="PDD Holdings Inc"/>
        <s v="Peabody Energy Corp"/>
        <s v="Peloton Interactive Inc"/>
        <s v="PENN Entertainment Inc"/>
        <s v="PepsiCo Inc"/>
        <s v="Perficient Inc"/>
        <s v="Pfizer Inc"/>
        <s v="PG&amp;E Corp"/>
        <s v="Philip Morris International Inc"/>
        <s v="Pioneer Natural Resources Co"/>
        <s v="Plains GP Holdings LP"/>
        <s v="Pliant Therapeutics Inc"/>
        <s v="PNC Financial Services Group Inc"/>
        <s v="Polaris Inc"/>
        <s v="Pool Corp"/>
        <s v="Post Holdings Inc"/>
        <s v="PREMIER ENTERTAINMENT SUB LLC"/>
        <s v="Procter &amp; Gamble Co"/>
        <s v="Progressive Corp"/>
        <s v="Prologis Inc"/>
        <s v="Pros Holdings Inc"/>
        <s v="Protagonist Therapeutics Inc"/>
        <s v="PTC Therapeutics Inc"/>
        <s v="Public Storage"/>
        <s v="Pultegroup Inc"/>
        <s v="Qualcomm Inc"/>
        <s v="Qualys Inc"/>
        <s v="QUATRIM SAS"/>
        <s v="Range Resources Corp"/>
        <s v="Rapid7 Inc"/>
        <s v="Regeneron Pharmaceuticals Inc"/>
        <s v="Repligen Corp"/>
        <s v="RingCentral Inc"/>
        <s v="Rivian Automotive Inc"/>
        <s v="Robert Half Inc"/>
        <s v="Roblox Corp"/>
        <s v="Roivant Sciences Ltd"/>
        <s v="Roku Inc"/>
        <s v="Ross Stores Inc"/>
        <s v="Royal Caribbean Cruises Ltd"/>
        <s v="RTX Corp"/>
        <s v="Rxsight Inc"/>
        <s v="S&amp;P Global Inc"/>
        <s v="Salesforce Inc"/>
        <s v="Samsara Inc"/>
        <s v="Sarepta Therapeutics Inc"/>
        <s v="Schlumberger NV"/>
        <s v="Sealed Air Corp"/>
        <s v="Semtech Corp"/>
        <s v="SentinelOne Inc"/>
        <s v="ServiceNow Inc"/>
        <s v="Shake Shack Inc"/>
        <s v="Shoals Technologies Group Inc"/>
        <s v="Shockwave Medical Inc"/>
        <s v="SHUTTERFLY FINANCE, LLC"/>
        <s v="Shutterfly Inc"/>
        <s v="Sirius XM Holdings Inc"/>
        <s v="Sirius XM Radio Inc"/>
        <s v="Site Centers Corp"/>
        <s v="SiTime Corp"/>
        <s v="SM Energy Co"/>
        <s v="Smartsheet Inc"/>
        <s v="Smurfit Kappa Group PLC"/>
        <s v="Snap Inc"/>
        <s v="Snowflake Inc."/>
        <s v="Solaredge Technologies Inc"/>
        <s v="Sotheby's"/>
        <s v="Southwest Airlines Co"/>
        <s v="Southwestern Energy Co"/>
        <s v="Sovos Brands Inc"/>
        <s v="SPDR S&amp;P 500 ETF Trust"/>
        <s v="Sphere Entertainment Co"/>
        <s v="Spirit AeroSystems Holdings Inc"/>
        <s v="SPIRIT AEROSYSTEMS INC"/>
        <s v="Spirit Airlines Inc"/>
        <s v="Splunk Inc"/>
        <s v="Spotify Technology SA"/>
        <s v="SPOTIFY USA INC"/>
        <s v="SS&amp;C Technologies Holdings Inc"/>
        <s v="Starbucks Corp"/>
        <s v="Stem Inc"/>
        <s v="Stryker Corp"/>
        <s v="Suncor Energy Inc"/>
        <s v="Super Micro Computer Inc"/>
        <s v="Synopsys Inc"/>
        <s v="T-Mobile US Inc"/>
        <s v="T-MOBILE USA INC"/>
        <s v="Target Corp"/>
        <s v="Tenable Holdings Inc"/>
        <s v="Tenet Healthcare Corp"/>
        <s v="Teradyne Inc"/>
        <s v="Tesla Inc"/>
        <s v="Tetra Tech Inc"/>
        <s v="TEVA PHARMACEUTICAL FINANCE NETHERLANDS III BV"/>
        <s v="Teva Pharmaceutical Industries Ltd"/>
        <s v="Texas Instruments Inc"/>
        <s v="Texas Roadhouse Inc"/>
        <s v="Thermo Fisher Scientific Inc"/>
        <s v="Thor Industries Inc"/>
        <s v="TJX Companies Inc"/>
        <s v="TPI Composites Inc"/>
        <s v="Tractor Supply Co"/>
        <s v="Tradeweb Markets Inc"/>
        <s v="Transmedics Group Inc"/>
        <s v="Travel + Leisure Co"/>
        <s v="Travere Therapeutics Inc"/>
        <s v="Truist Financial Corp"/>
        <s v="Twilio Inc"/>
        <s v="Tyler Technologies Inc"/>
        <s v="Tyson Foods Inc"/>
        <s v="Uber Technologies Inc"/>
        <s v="UCAR GLOBAL ENTERPRISES INC"/>
        <s v="UiPath Inc"/>
        <s v="Ulta Beauty Inc"/>
        <s v="Union Pacific Corp"/>
        <s v="United Natural Foods Inc"/>
        <s v="United Parcel Service Inc"/>
        <s v="United Parks &amp; Resorts Inc"/>
        <s v="UNITED RENTALS (NORTH AMERICA) INC"/>
        <s v="United Rentals Inc"/>
        <s v="United States Steel Corp"/>
        <s v="UNITED STATES TREASURY"/>
        <s v="UnitedHealth Group Inc"/>
        <s v="Unknown"/>
        <s v="US Bancorp"/>
        <s v="UTZ Brands Inc"/>
        <s v="Valero Energy Corp"/>
        <s v="Valvoline Inc"/>
        <s v="Varonis Systems Inc"/>
        <s v="VENTURE GLOBAL LNG INC"/>
        <s v="Veradigm Inc"/>
        <s v="Verizon Communications Inc"/>
        <s v="Vertex Pharmaceuticals Inc"/>
        <s v="Viasat Inc"/>
        <s v="VICI PROPERTIES LP"/>
        <s v="Victoria's Secret &amp; Co"/>
        <s v="Viridian Therapeutics Inc"/>
        <s v="Visa Inc"/>
        <s v="Vista Outdoor Inc"/>
        <s v="VISTRA OPERATIONS COMPANY LLC"/>
        <s v="Vizio Holding Corp"/>
        <s v="W R GRACE HOLDINGS LLC"/>
        <s v="WaFd Inc"/>
        <s v="Walmart Inc"/>
        <s v="Walt Disney Co"/>
        <s v="Warner Bros Discovery Inc"/>
        <s v="Warnermedia Hldg"/>
        <s v="Wells Fargo &amp; Co"/>
        <s v="Western Alliance Bancorp"/>
        <s v="WestRock Co"/>
        <s v="Whirlpool Corp"/>
        <s v="WideOpenWest Inc"/>
        <s v="Wisdomtree Inc"/>
        <s v="Wolfspeed Inc"/>
        <s v="Wolverine World Wide Inc"/>
        <s v="Workiva Inc"/>
        <s v="Wynn Resorts Ltd"/>
        <s v="Xometry Inc"/>
        <s v="Yum! Brands Inc"/>
        <s v="Zeta Global Holdings Corp"/>
        <s v="Zions Bancorporation NA"/>
        <s v="Zoom Video Communications Inc"/>
        <s v="Zoominfo Technologies Inc"/>
        <s v="Zscaler Inc"/>
        <m/>
      </sharedItems>
    </cacheField>
    <cacheField name="Issuer Country" numFmtId="0">
      <sharedItems containsBlank="1" count="16">
        <s v="Bermuda"/>
        <s v="Canada"/>
        <s v="Cayman Islands"/>
        <s v="China"/>
        <s v="Denmark"/>
        <s v="France"/>
        <s v="Ireland"/>
        <s v="Israel"/>
        <s v="Luxembourg"/>
        <s v="Netherlands"/>
        <s v="Switzerland"/>
        <s v="United Kingdom"/>
        <s v="United States"/>
        <s v="Unknown"/>
        <s v="Uruguay"/>
        <m/>
      </sharedItems>
    </cacheField>
    <cacheField name="Issuer Country2" numFmtId="0">
      <sharedItems containsBlank="1" count="16">
        <s v="Bermuda"/>
        <s v="Canada"/>
        <s v="Cayman Islands"/>
        <s v="China"/>
        <s v="Denmark"/>
        <s v="France"/>
        <s v="Ireland"/>
        <s v="Israel"/>
        <s v="Luxembourg"/>
        <s v="Netherlands"/>
        <s v="Switzerland"/>
        <s v="United Kingdom"/>
        <s v="United States"/>
        <s v="Unknown"/>
        <s v="Uruguay"/>
        <m/>
      </sharedItems>
    </cacheField>
    <cacheField name="Issuer Ticker2" numFmtId="0">
      <sharedItems containsBlank="1" count="501">
        <s v="AALX"/>
        <s v="AAP"/>
        <s v="AAPL"/>
        <s v="ABAGP"/>
        <s v="ABBV"/>
        <s v="ABNB"/>
        <s v="ABT"/>
        <s v="ACCO"/>
        <s v="ACI"/>
        <s v="ACN"/>
        <s v="ADBE"/>
        <s v="ADI"/>
        <s v="ADNT"/>
        <s v="ADPX"/>
        <s v="ADSK"/>
        <s v="AEIS"/>
        <s v="AEP"/>
        <s v="AER"/>
        <s v="AES"/>
        <s v="AFNTG"/>
        <s v="AGA"/>
        <s v="AGEN"/>
        <s v="AKAM"/>
        <s v="ALB"/>
        <s v="ALNY"/>
        <s v="ALRM"/>
        <s v="ALTR"/>
        <s v="AMAT"/>
        <s v="AMBA"/>
        <s v="AMCX"/>
        <s v="AMD"/>
        <s v="AMGN"/>
        <s v="AMKR"/>
        <s v="AMPH"/>
        <s v="AMT"/>
        <s v="AMZN"/>
        <s v="ANSS"/>
        <s v="AORT"/>
        <s v="APA"/>
        <s v="APO"/>
        <s v="APTV"/>
        <s v="AR"/>
        <s v="ARCB"/>
        <s v="ARCH"/>
        <s v="ARRY"/>
        <s v="ASML"/>
        <s v="ASO"/>
        <s v="ATECX"/>
        <s v="ATSG"/>
        <s v="ATUS"/>
        <s v="AVGO"/>
        <s v="AVIBM"/>
        <s v="AVTR"/>
        <s v="AXL"/>
        <s v="AXP"/>
        <s v="AZN"/>
        <s v="AZO"/>
        <s v="BA"/>
        <s v="BAC"/>
        <s v="BALY"/>
        <s v="BBD"/>
        <s v="BBY"/>
        <s v="BC"/>
        <s v="BF"/>
        <s v="BFH"/>
        <s v="BGS"/>
        <s v="BHC"/>
        <s v="BHMUT"/>
        <s v="BID"/>
        <s v="BILLX"/>
        <s v="BKI"/>
        <s v="BKNG"/>
        <s v="BL"/>
        <s v="BLDR"/>
        <s v="BMRN"/>
        <s v="BMY"/>
        <s v="BN"/>
        <s v="BPMC"/>
        <s v="BR"/>
        <s v="BRBR"/>
        <s v="BRK"/>
        <s v="BSY"/>
        <s v="BTU"/>
        <s v="BX"/>
        <s v="BZH"/>
        <s v="C"/>
        <s v="CALX"/>
        <s v="CARRX"/>
        <s v="CASP"/>
        <s v="CASY"/>
        <s v="CAT"/>
        <s v="CBL"/>
        <s v="CC"/>
        <s v="CCL"/>
        <s v="CCOX"/>
        <s v="CDNS"/>
        <s v="CELH"/>
        <s v="CENX"/>
        <s v="CERE"/>
        <s v="CHEF"/>
        <s v="CHK"/>
        <s v="CHRD"/>
        <s v="CHTR"/>
        <s v="CI"/>
        <s v="CIRSO"/>
        <s v="CL"/>
        <s v="CLF"/>
        <s v="CLX"/>
        <s v="CMCSA"/>
        <s v="CMGX"/>
        <s v="CNMD"/>
        <s v="CNXC"/>
        <s v="COF"/>
        <s v="COP"/>
        <s v="COST"/>
        <s v="CP"/>
        <s v="CPE"/>
        <s v="CPRIX"/>
        <s v="CQP"/>
        <s v="CRK"/>
        <s v="CRM"/>
        <s v="CRNC"/>
        <s v="CRWD"/>
        <s v="CSCO"/>
        <s v="CSGP"/>
        <s v="CSGS"/>
        <s v="CSX"/>
        <s v="CTLT"/>
        <s v="CTRA"/>
        <s v="CURO"/>
        <s v="CUTR"/>
        <s v="CVE"/>
        <s v="CVS"/>
        <s v="CVX"/>
        <s v="CWKHD"/>
        <s v="CWKX"/>
        <s v="CYBG"/>
        <s v="CYTK"/>
        <s v="CZR"/>
        <s v="DAY"/>
        <s v="DE"/>
        <s v="DECK"/>
        <s v="DELL"/>
        <s v="DHI"/>
        <s v="DHR"/>
        <s v="DINO"/>
        <s v="DIS"/>
        <s v="DISH"/>
        <s v="DKS"/>
        <s v="DLX"/>
        <s v="DM"/>
        <s v="DOCU"/>
        <s v="DPZ"/>
        <s v="DRI"/>
        <s v="DT"/>
        <s v="DUK"/>
        <s v="DVA"/>
        <s v="DVAX"/>
        <s v="DXCM"/>
        <s v="EAF"/>
        <s v="EBAY"/>
        <s v="EL"/>
        <s v="ELFX"/>
        <s v="ELV"/>
        <s v="EMN"/>
        <s v="ENFN"/>
        <s v="ENOV"/>
        <s v="ENPH"/>
        <s v="ENTG"/>
        <s v="ENV"/>
        <s v="ENVX"/>
        <s v="EOG"/>
        <s v="EQH"/>
        <s v="EQIX"/>
        <s v="ESPRX"/>
        <s v="ETN"/>
        <s v="ETSY"/>
        <s v="EVH"/>
        <s v="EVRG"/>
        <s v="EXAS"/>
        <s v="EXPD"/>
        <s v="EXPE"/>
        <s v="EZPW"/>
        <s v="F"/>
        <s v="FARO"/>
        <s v="FCX"/>
        <s v="FI"/>
        <s v="FL"/>
        <s v="FMCC"/>
        <s v="FNF"/>
        <s v="FNMA"/>
        <s v="FOLD"/>
        <s v="FOR"/>
        <s v="FPHXX"/>
        <s v="FRPT"/>
        <s v="FSLY"/>
        <s v="FTNT"/>
        <s v="FWONA"/>
        <s v="GBSB"/>
        <s v="GE"/>
        <s v="GFS"/>
        <s v="GHING"/>
        <s v="GHX"/>
        <s v="GILD"/>
        <s v="GIS"/>
        <s v="GM"/>
        <s v="GNRC"/>
        <s v="GOOGL"/>
        <s v="GPC"/>
        <s v="GRMN"/>
        <s v="GS"/>
        <s v="GT"/>
        <s v="GTLS"/>
        <s v="GTNX"/>
        <s v="GVA"/>
        <s v="GWRE"/>
        <s v="GXOL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RBLF"/>
        <s v="HRI"/>
        <s v="HSY"/>
        <s v="HUBG"/>
        <s v="HUN"/>
        <s v="HWC"/>
        <s v="IART"/>
        <s v="IBM"/>
        <s v="IGT"/>
        <s v="IHRT"/>
        <s v="IHTM"/>
        <s v="IMAXX"/>
        <s v="INDI"/>
        <s v="INSM"/>
        <s v="INTC"/>
        <s v="INTU"/>
        <s v="INVAX"/>
        <s v="IONS"/>
        <s v="IQV"/>
        <s v="IRDM"/>
        <s v="IRWD"/>
        <s v="ISRG"/>
        <s v="ITRI"/>
        <s v="ITW"/>
        <s v="IWM"/>
        <s v="JBHT"/>
        <s v="JDCOM"/>
        <s v="JELD"/>
        <s v="JNJ"/>
        <s v="JPM"/>
        <s v="JWALH"/>
        <s v="KENUE"/>
        <s v="KEX"/>
        <s v="KLAC"/>
        <s v="KMX"/>
        <s v="KO"/>
        <s v="KOS"/>
        <s v="KR"/>
        <s v="LEN"/>
        <s v="LII"/>
        <s v="LIN"/>
        <s v="LKQ"/>
        <s v="LLY"/>
        <s v="LMT"/>
        <s v="LNTH"/>
        <s v="LOW"/>
        <s v="LRCX"/>
        <s v="LULU"/>
        <s v="LUV"/>
        <s v="LVS"/>
        <s v="LYV"/>
        <s v="M"/>
        <s v="MA"/>
        <s v="MANH"/>
        <s v="MAR"/>
        <s v="MASIX"/>
        <s v="MCD"/>
        <s v="MCK"/>
        <s v="MDB"/>
        <s v="MDC"/>
        <s v="MDGL"/>
        <s v="MDLZ"/>
        <s v="MDRX"/>
        <s v="MDT"/>
        <s v="MEDBE"/>
        <s v="MELI"/>
        <s v="MERC"/>
        <s v="MET"/>
        <s v="META"/>
        <s v="MGM"/>
        <s v="MIRM"/>
        <s v="MITK"/>
        <s v="MLAB"/>
        <s v="MMC"/>
        <s v="MMM"/>
        <s v="MMSI"/>
        <s v="MNK"/>
        <s v="MNST"/>
        <s v="MODN"/>
        <s v="MODV"/>
        <s v="MODVC"/>
        <s v="MPCXX"/>
        <s v="MPW"/>
        <s v="MRK"/>
        <s v="MRNA"/>
        <s v="MS"/>
        <s v="MSFT"/>
        <s v="MTCH"/>
        <s v="MU"/>
        <s v="NBR"/>
        <s v="NEE"/>
        <s v="NEM"/>
        <s v="NET"/>
        <s v="NFE"/>
        <s v="NFLX"/>
        <s v="NKE"/>
        <s v="NOW"/>
        <s v="NRG"/>
        <s v="NSC"/>
        <s v="NTAP"/>
        <s v="NTLA"/>
        <s v="NVAXX"/>
        <s v="NVDA"/>
        <s v="NVRI"/>
        <s v="NVRO"/>
        <s v="NWDHU"/>
        <s v="NXPI"/>
        <s v="NXST"/>
        <s v="OGNX"/>
        <s v="OI"/>
        <s v="OMF"/>
        <s v="OMI"/>
        <s v="ON"/>
        <s v="ORAX"/>
        <s v="ORCL"/>
        <s v="ORLY"/>
        <s v="OWL"/>
        <s v="PAGP"/>
        <s v="PANW"/>
        <s v="PARA"/>
        <s v="PARX"/>
        <s v="PATH"/>
        <s v="PATK"/>
        <s v="PAYX"/>
        <s v="PCG"/>
        <s v="PDD"/>
        <s v="PDX"/>
        <s v="PENN"/>
        <s v="PEP"/>
        <s v="PFE"/>
        <s v="PG"/>
        <s v="PGR"/>
        <s v="PH"/>
        <s v="PHHDG"/>
        <s v="PHM"/>
        <s v="PI"/>
        <s v="PII"/>
        <s v="PLD"/>
        <s v="PLTR"/>
        <s v="PM"/>
        <s v="PNC"/>
        <s v="POOLX"/>
        <s v="POST"/>
        <s v="PRFT"/>
        <s v="PROX"/>
        <s v="PSA"/>
        <s v="PTCT"/>
        <s v="PTON"/>
        <s v="PXD"/>
        <s v="PYPL"/>
        <s v="QCOM"/>
        <s v="QQQ"/>
        <s v="RBLX"/>
        <s v="RCL"/>
        <s v="REGN"/>
        <s v="RGEN"/>
        <s v="RHI"/>
        <s v="RIVN"/>
        <s v="RLGY"/>
        <s v="RNG"/>
        <s v="ROKU"/>
        <s v="ROST"/>
        <s v="RPD"/>
        <s v="RRC"/>
        <s v="RTX"/>
        <s v="SAVEX"/>
        <s v="SBUX"/>
        <s v="SCHW"/>
        <s v="SEAS"/>
        <s v="SEDG"/>
        <s v="SEE"/>
        <s v="SHAK"/>
        <s v="SIRI"/>
        <s v="SITC"/>
        <s v="SJM"/>
        <s v="SKG"/>
        <s v="SLB"/>
        <s v="SM"/>
        <s v="SMARY"/>
        <s v="SMCI"/>
        <s v="SMTC"/>
        <s v="SNAP"/>
        <s v="SNOWY"/>
        <s v="SNPS"/>
        <s v="SOVO"/>
        <s v="SPGI"/>
        <s v="SPHR"/>
        <s v="SPLK"/>
        <s v="SPOT"/>
        <s v="SPR"/>
        <s v="SPY"/>
        <s v="SRPTX"/>
        <s v="SSNC"/>
        <s v="STEM"/>
        <s v="STZ"/>
        <s v="SU"/>
        <s v="SWAV"/>
        <s v="SWN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XX"/>
        <s v="TPIC"/>
        <s v="TSCOX"/>
        <s v="TSLA"/>
        <s v="TSN"/>
        <s v="TTEK"/>
        <s v="TVTX"/>
        <s v="TW"/>
        <s v="TWLO"/>
        <s v="TXN"/>
        <s v="TXRH"/>
        <s v="TYL"/>
        <s v="UBER"/>
        <s v="ULTA"/>
        <s v="UNFI"/>
        <s v="UNH"/>
        <s v="UNP"/>
        <s v="UPS"/>
        <s v="URI"/>
        <s v="USB"/>
        <s v="UST"/>
        <s v="UTZ"/>
        <s v="V"/>
        <s v="VEUGL"/>
        <s v="VICI"/>
        <s v="VLO"/>
        <s v="VRNS"/>
        <s v="VRTX"/>
        <s v="VSAT"/>
        <s v="VSCO"/>
        <s v="VST"/>
        <s v="VSTO"/>
        <s v="VVV"/>
        <s v="VZ"/>
        <s v="WAFD"/>
        <s v="WAL"/>
        <s v="WBDX"/>
        <s v="WFC"/>
        <s v="WHR"/>
        <s v="WK"/>
        <s v="WMT"/>
        <s v="WOLF"/>
        <s v="WOWXX"/>
        <s v="WRK"/>
        <s v="WT"/>
        <s v="WWW"/>
        <s v="WYNN"/>
        <s v="X"/>
        <s v="XLE"/>
        <s v="XLF"/>
        <s v="XMTR"/>
        <s v="XOM"/>
        <s v="YUM"/>
        <s v="ZION"/>
        <s v="ZM"/>
        <s v="ZOMTE"/>
        <s v="ZS"/>
        <m/>
      </sharedItems>
    </cacheField>
    <cacheField name="Ticker4" numFmtId="0">
      <sharedItems containsBlank="1" count="816">
        <s v="9618"/>
        <s v="AAL"/>
        <s v="AALCDS500L2024-142382699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A/PRVCDS100L2028-156710703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BL/TLEXIT1L-USAA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WT100CDX41/IG/FEB24/28P-18456700"/>
        <s v="CSWT100CDX41/IG/FEB24/28P-18456722"/>
        <s v="CSWT100CDX41/IG/JAN24/28P-18437210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CDS500L2028-15987726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RGCDS500L2028-159262968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CLCDS500L2028-160129250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BH4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HRCDS100L2028-160510791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FH4"/>
        <s v="ZI"/>
        <s v="ZION"/>
        <s v="ZM"/>
        <s v="ZNH4"/>
        <s v="ZS"/>
        <s v="ZTH4"/>
        <m/>
      </sharedItems>
    </cacheField>
    <cacheField name="Ticker5" numFmtId="0">
      <sharedItems containsBlank="1" count="609">
        <s v="0009BG"/>
        <s v="000BBw"/>
        <s v="AALCDS500L2024-142382699"/>
        <s v="AAP"/>
        <s v="AAPL"/>
        <s v="ABBV"/>
        <s v="ABNB"/>
        <s v="ABT"/>
        <s v="ACCO"/>
        <s v="ACI"/>
        <s v="ACMR"/>
        <s v="ACN"/>
        <s v="ADBE"/>
        <s v="ADI"/>
        <s v="ADNT"/>
        <s v="ADP"/>
        <s v="ADSK"/>
        <s v="AEIS"/>
        <s v="AEP"/>
        <s v="AES"/>
        <s v="AGEN"/>
        <s v="AKAM"/>
        <s v="ALB"/>
        <s v="ALCC"/>
        <s v="ALNY"/>
        <s v="ALRM"/>
        <s v="ALTR"/>
        <s v="AMAT"/>
        <s v="AMBA"/>
        <s v="AMCX"/>
        <s v="AMD"/>
        <s v="AMGN"/>
        <s v="AMKR"/>
        <s v="AMPH"/>
        <s v="AMPL"/>
        <s v="AMT"/>
        <s v="AMZN"/>
        <s v="ANSS"/>
        <s v="AORT"/>
        <s v="APA"/>
        <s v="APA/PRVCDS100L2028-156710703"/>
        <s v="APO"/>
        <s v="APTV"/>
        <s v="AR"/>
        <s v="ARCB"/>
        <s v="ARCH"/>
        <s v="ARRY"/>
        <s v="ASML"/>
        <s v="ASND"/>
        <s v="ASO"/>
        <s v="ATEC"/>
        <s v="ATSG"/>
        <s v="ATUS"/>
        <s v="AVDX"/>
        <s v="AVGO"/>
        <s v="AVTR"/>
        <s v="AXL"/>
        <s v="AXP"/>
        <s v="AZN"/>
        <s v="AZO"/>
        <s v="BA"/>
        <s v="BAC"/>
        <s v="BALY"/>
        <s v="BASE"/>
        <s v="BBY"/>
        <s v="BC"/>
        <s v="BF.B"/>
        <s v="BFH"/>
        <s v="BGS"/>
        <s v="BHC"/>
        <s v="BILL"/>
        <s v="BKNG"/>
        <s v="BL"/>
        <s v="BLDR"/>
        <s v="BMRN"/>
        <s v="BMY"/>
        <s v="BPMC"/>
        <s v="BR"/>
        <s v="BRBR"/>
        <s v="BRK.B"/>
        <s v="BSY"/>
        <s v="BTU"/>
        <s v="BX"/>
        <s v="C"/>
        <s v="CALX"/>
        <s v="CARR"/>
        <s v="CASY"/>
        <s v="CAT"/>
        <s v="CBL/TLEXIT1L-USAA"/>
        <s v="CC"/>
        <s v="CCL"/>
        <s v="CCO"/>
        <s v="CDNS"/>
        <s v="CELH"/>
        <s v="CENX"/>
        <s v="CERE"/>
        <s v="CERT"/>
        <s v="CGHLD/TL"/>
        <s v="CHEF"/>
        <s v="CHK"/>
        <s v="CHRD"/>
        <s v="CI"/>
        <s v="CL"/>
        <s v="CLF"/>
        <s v="CMCSA"/>
        <s v="CMG"/>
        <s v="CNMD"/>
        <s v="CNXC"/>
        <s v="COF"/>
        <s v="COFP/TLB1L/2"/>
        <s v="COP"/>
        <s v="COST"/>
        <s v="CPE"/>
        <s v="CPRI"/>
        <s v="CRK"/>
        <s v="CRM"/>
        <s v="CRNC"/>
        <s v="CRWD"/>
        <s v="CSCO"/>
        <s v="CSGS"/>
        <s v="CSWT100CDX41/IG/FEB24/28P-18456700"/>
        <s v="CSWT100CDX41/IG/FEB24/28P-18456722"/>
        <s v="CSWT100CDX41/IG/JAN24/28P-18437210"/>
        <s v="CSX"/>
        <s v="CTLT"/>
        <s v="CTRA"/>
        <s v="CURO728AF/3-USAA"/>
        <s v="CVE"/>
        <s v="CVS"/>
        <s v="CVX"/>
        <s v="CWK"/>
        <s v="CYBR"/>
        <s v="CYTK"/>
        <s v="CZR"/>
        <s v="DAY"/>
        <s v="DE"/>
        <s v="DECK"/>
        <s v="DELL"/>
        <s v="DHI"/>
        <s v="DHR"/>
        <s v="DINO"/>
        <s v="DIS"/>
        <s v="DM"/>
        <s v="DOCU"/>
        <s v="DPZ"/>
        <s v="DRI"/>
        <s v="DT"/>
        <s v="DUK"/>
        <s v="DVA"/>
        <s v="DVAX"/>
        <s v="DXCM"/>
        <s v="EBAY"/>
        <s v="EL"/>
        <s v="ELF"/>
        <s v="ELV"/>
        <s v="EMN"/>
        <s v="ENFN"/>
        <s v="ENOV"/>
        <s v="ENPH"/>
        <s v="ENTG"/>
        <s v="ENV"/>
        <s v="ENVX"/>
        <s v="EO/SPX/0224/EP/4100-17738697"/>
        <s v="EO/SPX/0324/EP/4198-17722033"/>
        <s v="EO/SPX/0324/EP/4198-17722369"/>
        <s v="EO/SPX/0624/EP/4100-17763677"/>
        <s v="EO/SPX/1224/EP/4320.695-18066720"/>
        <s v="EOG"/>
        <s v="EQH"/>
        <s v="EQIX"/>
        <s v="ESH4"/>
        <s v="ETN"/>
        <s v="ETSY"/>
        <s v="EVH"/>
        <s v="EVRG"/>
        <s v="EXAS"/>
        <s v="EXPD"/>
        <s v="EXPE"/>
        <s v="EZPW"/>
        <s v="F"/>
        <s v="FARO"/>
        <s v="FCX"/>
        <s v="FI"/>
        <s v="FMCCO"/>
        <s v="FMCKI"/>
        <s v="FMCKJ"/>
        <s v="FMCKL"/>
        <s v="FMCKM"/>
        <s v="FMCKN"/>
        <s v="FNMAS"/>
        <s v="FOLD"/>
        <s v="FPH"/>
        <s v="FREGP"/>
        <s v="FREJN"/>
        <s v="FRPT"/>
        <s v="FSLY"/>
        <s v="FTNT"/>
        <s v="GE"/>
        <s v="GFS"/>
        <s v="GH"/>
        <s v="GIBSON/TL1L-USAA"/>
        <s v="GILD"/>
        <s v="GIS"/>
        <s v="GM"/>
        <s v="GNRC"/>
        <s v="GOOG"/>
        <s v="GOOGL"/>
        <s v="GPC"/>
        <s v="GRMN"/>
        <s v="GS"/>
        <s v="GT"/>
        <s v="GTCDS500L2028-159877263"/>
        <s v="GTLS"/>
        <s v="GTN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RI"/>
        <s v="HSY"/>
        <s v="HUBG"/>
        <s v="HUN"/>
        <s v="HWC"/>
        <s v="IART"/>
        <s v="IBM"/>
        <s v="IGT"/>
        <s v="IHRT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"/>
        <s v="IRWD"/>
        <s v="ISRG"/>
        <s v="ITOS"/>
        <s v="ITRI"/>
        <s v="ITW"/>
        <s v="IWM"/>
        <s v="JBHT"/>
        <s v="JD"/>
        <s v="JNJ"/>
        <s v="JPM"/>
        <s v="JTCXX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A"/>
        <s v="MANH"/>
        <s v="MAR"/>
        <s v="MASI"/>
        <s v="MCD"/>
        <s v="MCK"/>
        <s v="MDB"/>
        <s v="MDC"/>
        <s v="MDGL"/>
        <s v="MDLZ"/>
        <s v="MDRX"/>
        <s v="MDT"/>
        <s v="MELI"/>
        <s v="MERC"/>
        <s v="MET"/>
        <s v="META"/>
        <s v="MGM"/>
        <s v="MIFSA/TL/PRV-USAA-L"/>
        <s v="MIRM"/>
        <s v="MITK"/>
        <s v="MLAB"/>
        <s v="MMC"/>
        <s v="MMM"/>
        <s v="MMSI"/>
        <s v="MNDY"/>
        <s v="MNK/PE/PRV/"/>
        <s v="MNST"/>
        <s v="MODN"/>
        <s v="MODV"/>
        <s v="MORF"/>
        <s v="MPC"/>
        <s v="MQ"/>
        <s v="MRK"/>
        <s v="MRNA"/>
        <s v="MRSN"/>
        <s v="MS"/>
        <s v="MSFT"/>
        <s v="MTCH"/>
        <s v="MU"/>
        <s v="NBR"/>
        <s v="NCNO"/>
        <s v="NEE"/>
        <s v="NEM"/>
        <s v="NET"/>
        <s v="NFLX"/>
        <s v="NKE"/>
        <s v="NOW"/>
        <s v="NQH4"/>
        <s v="NRGCDS500L2028-159262968"/>
        <s v="NSC"/>
        <s v="NTAP"/>
        <s v="NTLA"/>
        <s v="NTPXX"/>
        <s v="NVAX"/>
        <s v="NVDA"/>
        <s v="NVRI"/>
        <s v="NVRO"/>
        <s v="NXPI"/>
        <s v="NXST"/>
        <s v="OGN"/>
        <s v="OI"/>
        <s v="ON"/>
        <s v="ORA"/>
        <s v="ORCL"/>
        <s v="ORLY"/>
        <s v="PAGP"/>
        <s v="PANW"/>
        <s v="PAR"/>
        <s v="PARA"/>
        <s v="PATH"/>
        <s v="PAYX"/>
        <s v="PCG"/>
        <s v="PD"/>
        <s v="PDD"/>
        <s v="PENN"/>
        <s v="PEP"/>
        <s v="PFE"/>
        <s v="PG"/>
        <s v="PGR"/>
        <s v="PH"/>
        <s v="PHM"/>
        <s v="PI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CL"/>
        <s v="RCLCDS500L2028-160129250"/>
        <s v="REGN"/>
        <s v="RGEN"/>
        <s v="RHI"/>
        <s v="RIVN"/>
        <s v="RNG"/>
        <s v="ROIV"/>
        <s v="ROKU"/>
        <s v="ROST"/>
        <s v="RPD"/>
        <s v="RRC"/>
        <s v="RTX"/>
        <s v="RTYH4"/>
        <s v="RXST"/>
        <s v="S"/>
        <s v="SAVE"/>
        <s v="SBUX"/>
        <s v="SCHW"/>
        <s v="SEDG"/>
        <s v="SEE"/>
        <s v="SFLY/TLB1L/3-USAA"/>
        <s v="SHAK"/>
        <s v="SHLS"/>
        <s v="SIRI"/>
        <s v="SITM"/>
        <s v="SJM"/>
        <s v="SKG"/>
        <s v="SLB"/>
        <s v="SM"/>
        <s v="SMAR"/>
        <s v="SMCI"/>
        <s v="SMTC"/>
        <s v="SNAP"/>
        <s v="SNOW"/>
        <s v="SNPS"/>
        <s v="SOVO"/>
        <s v="SPECBID/B/W/PRV"/>
        <s v="SPECBID/PE/PRV"/>
        <s v="SPGI"/>
        <s v="SPHR"/>
        <s v="SPLK"/>
        <s v="SPOT"/>
        <s v="SPR"/>
        <s v="SPY"/>
        <s v="SRPT"/>
        <s v="SSNC"/>
        <s v="STEM"/>
        <s v="STZ"/>
        <s v="SU"/>
        <s v="SWAV"/>
        <s v="SWN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"/>
        <s v="TPIC"/>
        <s v="TSCO"/>
        <s v="TSLA"/>
        <s v="TSN"/>
        <s v="TSTXX"/>
        <s v="TTEK"/>
        <s v="TVTX"/>
        <s v="TW"/>
        <s v="TWLO"/>
        <s v="TXN"/>
        <s v="TXRH"/>
        <s v="TYL"/>
        <s v="UBER"/>
        <s v="UBH4"/>
        <s v="ULTA"/>
        <s v="UNH"/>
        <s v="UNP"/>
        <s v="UPS"/>
        <s v="URI"/>
        <s v="USB"/>
        <s v="UTZ"/>
        <s v="V"/>
        <s v="VLO"/>
        <s v="VRDN"/>
        <s v="VRNS"/>
        <s v="VRTX"/>
        <s v="VSAT"/>
        <s v="VSCO"/>
        <s v="VZ"/>
        <s v="VZIO"/>
        <s v="WAFD"/>
        <s v="WAL"/>
        <s v="WBD"/>
        <s v="WFC"/>
        <s v="WHR"/>
        <s v="WHRCDS100L2028-160510791"/>
        <s v="WK"/>
        <s v="WMT"/>
        <s v="WOLF"/>
        <s v="WOW"/>
        <s v="WRK"/>
        <s v="WT"/>
        <s v="WWW"/>
        <s v="WYNN"/>
        <s v="X"/>
        <s v="XLE"/>
        <s v="XLF"/>
        <s v="XMTR"/>
        <s v="XOM"/>
        <s v="YUM"/>
        <s v="ZETA"/>
        <s v="ZFH4"/>
        <s v="ZI"/>
        <s v="ZION"/>
        <s v="ZM"/>
        <s v="ZNH4"/>
        <s v="ZS"/>
        <s v="ZTH4"/>
        <m/>
      </sharedItems>
    </cacheField>
    <cacheField name="ISIN2" numFmtId="0">
      <sharedItems containsBlank="1" count="718">
        <s v="AN8068571086"/>
        <s v="BMG6359F1370"/>
        <s v="BMG762791017"/>
        <s v="CA0717341071"/>
        <s v="CA15135U1093"/>
        <s v="CA45245E1097"/>
        <s v="CA8672241079"/>
        <s v="CH0114405324"/>
        <s v="GB0009895292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06290147"/>
        <s v="IL0011334468"/>
        <s v="IL0011762130"/>
        <s v="JE00B783TY65"/>
        <s v="KYG037AX1015"/>
        <s v="KYG393871085"/>
        <s v="KYG4412G1010"/>
        <s v="KYG8208B1014"/>
        <s v="LR0008862868"/>
        <s v="LU1778762911"/>
        <s v="NL0009538784"/>
        <s v="NL0010273215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Underlying ISIN2" numFmtId="0">
      <sharedItems containsBlank="1" count="716">
        <s v="AN8068571086"/>
        <s v="BMG6359F1370"/>
        <s v="BMG762791017"/>
        <s v="CA0717341071"/>
        <s v="CA15135U1093"/>
        <s v="CA45245E1097"/>
        <s v="CA8672241079"/>
        <s v="CH0114405324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11334468"/>
        <s v="IL0011762130"/>
        <s v="JE00B783TY65"/>
        <s v="KYG037AX1015"/>
        <s v="KYG393871085"/>
        <s v="KYG4412G1010"/>
        <s v="LR0008862868"/>
        <s v="LU1778762911"/>
        <s v="NL0009538784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42098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A36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$ Notional" numFmtId="0">
      <sharedItems containsString="0" containsBlank="1" containsNumber="1" minValue="-588428480" maxValue="745600824" count="1802">
        <n v="-588428480"/>
        <n v="-372800412"/>
        <n v="-336797880"/>
        <n v="-325184160"/>
        <n v="-291400000"/>
        <n v="-272535296"/>
        <n v="-263244320"/>
        <n v="-250469228"/>
        <n v="-247759360"/>
        <n v="-232274400"/>
        <n v="-195497620"/>
        <n v="-193562000"/>
        <n v="-174205800"/>
        <n v="-155236724"/>
        <n v="-154849600"/>
        <n v="-135493400"/>
        <n v="-131622160"/>
        <n v="-123879680"/>
        <n v="-116137200"/>
        <n v="-110047000"/>
        <n v="-108394720"/>
        <n v="-102682125"/>
        <n v="-102587860"/>
        <n v="-98436701"/>
        <n v="-96393876"/>
        <n v="-86328652"/>
        <n v="-85167280"/>
        <n v="-83231660"/>
        <n v="-79360420"/>
        <n v="-77424800"/>
        <n v="-72005064"/>
        <n v="-70806000"/>
        <n v="-69682320"/>
        <n v="-68452000"/>
        <n v="-66826000"/>
        <n v="-66781055"/>
        <n v="-65811080"/>
        <n v="-62160000"/>
        <n v="-58068600"/>
        <n v="-56907228"/>
        <n v="-54941000"/>
        <n v="-54197360"/>
        <n v="-49938996"/>
        <n v="-48528120"/>
        <n v="-47616252"/>
        <n v="-47388407"/>
        <n v="-46454880"/>
        <n v="-44822000"/>
        <n v="-44519260"/>
        <n v="-44108768"/>
        <n v="-43801000"/>
        <n v="-43745012"/>
        <n v="-40611000"/>
        <n v="-40387669.04"/>
        <n v="-38712400"/>
        <n v="-37000000"/>
        <n v="-36130000"/>
        <n v="-35504000"/>
        <n v="-34516598.4"/>
        <n v="-34399680"/>
        <n v="-33336000"/>
        <n v="-32924413.8"/>
        <n v="-32891452"/>
        <n v="-32822000"/>
        <n v="-30969920"/>
        <n v="-30562433"/>
        <n v="-30538726.56"/>
        <n v="-29794000"/>
        <n v="-28149000"/>
        <n v="-28096002"/>
        <n v="-27098680"/>
        <n v="-25150000"/>
        <n v="-24388812"/>
        <n v="-24100000"/>
        <n v="-24001688"/>
        <n v="-23574000"/>
        <n v="-23227440"/>
        <n v="-23185000"/>
        <n v="-23151000"/>
        <n v="-22287487.2"/>
        <n v="-22251000"/>
        <n v="-22032804.6875"/>
        <n v="-21988532.88"/>
        <n v="-20940000"/>
        <n v="-20904696"/>
        <n v="-20114485.9"/>
        <n v="-20080270.12"/>
        <n v="-20042373"/>
        <n v="-20000000"/>
        <n v="-19841121"/>
        <n v="-19743324"/>
        <n v="-19622225.52"/>
        <n v="-19275000"/>
        <n v="-18986000"/>
        <n v="-18969076"/>
        <n v="-18873000"/>
        <n v="-18686101"/>
        <n v="-18581952"/>
        <n v="-18388356"/>
        <n v="-18123660.3"/>
        <n v="-17917375"/>
        <n v="-17774400.22"/>
        <n v="-17743148.28"/>
        <n v="-17420580"/>
        <n v="-17256000"/>
        <n v="-17033456"/>
        <n v="-16646332"/>
        <n v="-16342560"/>
        <n v="-16259208"/>
        <n v="-16037000"/>
        <n v="-15735000"/>
        <n v="-15670000"/>
        <n v="-15484960"/>
        <n v="-15097836"/>
        <n v="-15000000"/>
        <n v="-14710712"/>
        <n v="-14380000"/>
        <n v="-14205676.8"/>
        <n v="-13936464"/>
        <n v="-13934670.96"/>
        <n v="-13900000"/>
        <n v="-13726000"/>
        <n v="-13596064"/>
        <n v="-13511000"/>
        <n v="-13500000"/>
        <n v="-13417717.84"/>
        <n v="-13350000"/>
        <n v="-13177309.39"/>
        <n v="-13162216"/>
        <n v="-13056583.65"/>
        <n v="-13027582.08"/>
        <n v="-13018114.8"/>
        <n v="-13000000"/>
        <n v="-12942000"/>
        <n v="-12869259.94"/>
        <n v="-12752000"/>
        <n v="-12570000"/>
        <n v="-12552000"/>
        <n v="-12387968"/>
        <n v="-12381000"/>
        <n v="-12292250.9"/>
        <n v="-12256000"/>
        <n v="-12171531.4"/>
        <n v="-12033000"/>
        <n v="-12000000"/>
        <n v="-11780811.11"/>
        <n v="-11709000"/>
        <n v="-11613720"/>
        <n v="-11595000"/>
        <n v="-11562921.3"/>
        <n v="-11513000"/>
        <n v="-11487000"/>
        <n v="-11407000"/>
        <n v="-11394000"/>
        <n v="-11328006.69"/>
        <n v="-11280000"/>
        <n v="-11203000"/>
        <n v="-10839472"/>
        <n v="-10537000"/>
        <n v="-10475000"/>
        <n v="-10450000"/>
        <n v="-10065224"/>
        <n v="-10032000"/>
        <n v="-10002654.8"/>
        <n v="-10000000"/>
        <n v="-9957799.77"/>
        <n v="-9900000"/>
        <n v="-9857484"/>
        <n v="-9849000"/>
        <n v="-9831000"/>
        <n v="-9761000"/>
        <n v="-9713246.67"/>
        <n v="-9697000"/>
        <n v="-9686562.6"/>
        <n v="-9678100"/>
        <n v="-9668155.68"/>
        <n v="-9660970"/>
        <n v="-9602760.55"/>
        <n v="-9595703.125"/>
        <n v="-9533580.35"/>
        <n v="-9500000"/>
        <n v="-9468679.99"/>
        <n v="-9437828.4"/>
        <n v="-9433370"/>
        <n v="-9373414.4"/>
        <n v="-9320000"/>
        <n v="-9312944"/>
        <n v="-9000000"/>
        <n v="-8965027.26"/>
        <n v="-8957233"/>
        <n v="-8903852"/>
        <n v="-8877246.66"/>
        <n v="-8806960"/>
        <n v="-8801784"/>
        <n v="-8767635.1"/>
        <n v="-8747416.77"/>
        <n v="-8732000"/>
        <n v="-8655000"/>
        <n v="-8555580"/>
        <n v="-8554652"/>
        <n v="-8516728"/>
        <n v="-8500000"/>
        <n v="-8478011.97"/>
        <n v="-8417500"/>
        <n v="-8325000"/>
        <n v="-8270000"/>
        <n v="-8263583.45"/>
        <n v="-8148632"/>
        <n v="-8138088"/>
        <n v="-8129604"/>
        <n v="-7899760"/>
        <n v="-7780880"/>
        <n v="-7754953.8"/>
        <n v="-7742480"/>
        <n v="-7637000"/>
        <n v="-7599000"/>
        <n v="-7555532.4"/>
        <n v="-7500000"/>
        <n v="-7412405"/>
        <n v="-7400000"/>
        <n v="-7393000"/>
        <n v="-7355356"/>
        <n v="-7350000"/>
        <n v="-7293000"/>
        <n v="-7251893.4"/>
        <n v="-7172000"/>
        <n v="-7046950.56"/>
        <n v="-7020446"/>
        <n v="-7000000"/>
        <n v="-6986000"/>
        <n v="-6978092"/>
        <n v="-6968232"/>
        <n v="-6956937.13"/>
        <n v="-6950000"/>
        <n v="-6940565.28"/>
        <n v="-6915000"/>
        <n v="-6902370.09"/>
        <n v="-6882652.15"/>
        <n v="-6878457.6"/>
        <n v="-6849946"/>
        <n v="-6817109.04"/>
        <n v="-6806324"/>
        <n v="-6800000"/>
        <n v="-6754259.24"/>
        <n v="-6731000"/>
        <n v="-6719150"/>
        <n v="-6648988"/>
        <n v="-6585084"/>
        <n v="-6581108"/>
        <n v="-6570000"/>
        <n v="-6553358.4"/>
        <n v="-6524536.2"/>
        <n v="-6516704.31"/>
        <n v="-6500000"/>
        <n v="-6487787.5"/>
        <n v="-6479669.94"/>
        <n v="-6417000"/>
        <n v="-6395000"/>
        <n v="-6353650.16"/>
        <n v="-6217112"/>
        <n v="-6200000"/>
        <n v="-6148271.8"/>
        <n v="-6065931"/>
        <n v="-6060896"/>
        <n v="-6054575.05"/>
        <n v="-6051563.1"/>
        <n v="-6035374.89"/>
        <n v="-6028408.8"/>
        <n v="-5908200"/>
        <n v="-5903231.4"/>
        <n v="-5894000"/>
        <n v="-5882099.4"/>
        <n v="-5876982.3"/>
        <n v="-5854952.34"/>
        <n v="-5825000"/>
        <n v="-5806860"/>
        <n v="-5786892"/>
        <n v="-5782321.86"/>
        <n v="-5750000"/>
        <n v="-5700000"/>
        <n v="-5686106.3"/>
        <n v="-5626831.39"/>
        <n v="-5570000"/>
        <n v="-5559664.32"/>
        <n v="-5469979.2"/>
        <n v="-5466000"/>
        <n v="-5431000"/>
        <n v="-5419736"/>
        <n v="-5318500"/>
        <n v="-5296805.43"/>
        <n v="-5234000"/>
        <n v="-5184756.48"/>
        <n v="-5180684.3"/>
        <n v="-5180000"/>
        <n v="-5176222"/>
        <n v="-5171273.6"/>
        <n v="-5103669.06"/>
        <n v="-5067726.93"/>
        <n v="-5059252"/>
        <n v="-5000000"/>
        <n v="-4992657"/>
        <n v="-4963000"/>
        <n v="-4960937.32"/>
        <n v="-4958476.05"/>
        <n v="-4950000"/>
        <n v="-4930000"/>
        <n v="-4927000"/>
        <n v="-4900000"/>
        <n v="-4898868.21"/>
        <n v="-4885378.35"/>
        <n v="-4823460"/>
        <n v="-4807651"/>
        <n v="-4800000"/>
        <n v="-4748952"/>
        <n v="-4648225.5"/>
        <n v="-4628377"/>
        <n v="-4599234"/>
        <n v="-4560028"/>
        <n v="-4550000"/>
        <n v="-4548203.8"/>
        <n v="-4515212"/>
        <n v="-4500503.72"/>
        <n v="-4500000"/>
        <n v="-4464372"/>
        <n v="-4429247.68"/>
        <n v="-4361900"/>
        <n v="-4359112.32"/>
        <n v="-4340912"/>
        <n v="-4334174.28"/>
        <n v="-4326551"/>
        <n v="-4319526.4"/>
        <n v="-4302452"/>
        <n v="-4300000"/>
        <n v="-4292500"/>
        <n v="-4275000"/>
        <n v="-4243704.34"/>
        <n v="-4239994.76"/>
        <n v="-4151140"/>
        <n v="-4140645.52"/>
        <n v="-4118580"/>
        <n v="-4100000"/>
        <n v="-4021356.06"/>
        <n v="-4000000"/>
        <n v="-3974625.63"/>
        <n v="-3920352"/>
        <n v="-3917884.12"/>
        <n v="-3906875"/>
        <n v="-3886123.08"/>
        <n v="-3883382"/>
        <n v="-3863831.49"/>
        <n v="-3787370"/>
        <n v="-3783306"/>
        <n v="-3751986.6"/>
        <n v="-3732400"/>
        <n v="-3707717.04"/>
        <n v="-3702767.53"/>
        <n v="-3682740.6"/>
        <n v="-3671494.97"/>
        <n v="-3670000"/>
        <n v="-3632258.31"/>
        <n v="-3594673.53"/>
        <n v="-3590494.14"/>
        <n v="-3521992"/>
        <n v="-3500000"/>
        <n v="-3498608"/>
        <n v="-3462798"/>
        <n v="-3460941"/>
        <n v="-3450000"/>
        <n v="-3443874.84"/>
        <n v="-3428492.8"/>
        <n v="-3406389.75"/>
        <n v="-3383583.36"/>
        <n v="-3311516"/>
        <n v="-3297098"/>
        <n v="-3282496"/>
        <n v="-3264076.69"/>
        <n v="-3261621.81"/>
        <n v="-3249941.8"/>
        <n v="-3192045"/>
        <n v="-3158973"/>
        <n v="-3142000"/>
        <n v="-3100460"/>
        <n v="-3096992"/>
        <n v="-3089476"/>
        <n v="-3083486.4"/>
        <n v="-3060000"/>
        <n v="-3036646"/>
        <n v="-3024781.76"/>
        <n v="-3020842"/>
        <n v="-3013875"/>
        <n v="-3010250"/>
        <n v="-3010000"/>
        <n v="-3004004.64"/>
        <n v="-3002572.64"/>
        <n v="-3000000"/>
        <n v="-2999082.24"/>
        <n v="-2989402"/>
        <n v="-2929575"/>
        <n v="-2928573"/>
        <n v="-2900680.69"/>
        <n v="-2888919"/>
        <n v="-2878788"/>
        <n v="-2876025"/>
        <n v="-2871000"/>
        <n v="-2857904"/>
        <n v="-2800000"/>
        <n v="-2798144.7"/>
        <n v="-2795000"/>
        <n v="-2770000"/>
        <n v="-2750000"/>
        <n v="-2730000"/>
        <n v="-2701000"/>
        <n v="-2685000"/>
        <n v="-2679000"/>
        <n v="-2674441.02"/>
        <n v="-2672044"/>
        <n v="-2666112"/>
        <n v="-2661880"/>
        <n v="-2660293.68"/>
        <n v="-2641650"/>
        <n v="-2629816"/>
        <n v="-2592878"/>
        <n v="-2591191.2"/>
        <n v="-2586210"/>
        <n v="-2569380"/>
        <n v="-2558594.52"/>
        <n v="-2558462"/>
        <n v="-2547384"/>
        <n v="-2516228"/>
        <n v="-2500000"/>
        <n v="-2481240"/>
        <n v="-2473128"/>
        <n v="-2470095"/>
        <n v="-2461428"/>
        <n v="-2421140"/>
        <n v="-2415004"/>
        <n v="-2407932"/>
        <n v="-2400000"/>
        <n v="-2379789.08"/>
        <n v="-2375114"/>
        <n v="-2361198"/>
        <n v="-2348436.51"/>
        <n v="-2347189.65"/>
        <n v="-2344032"/>
        <n v="-2342736"/>
        <n v="-2340000"/>
        <n v="-2338393.75"/>
        <n v="-2322150.84"/>
        <n v="-2315632"/>
        <n v="-2309552"/>
        <n v="-2298231"/>
        <n v="-2286912"/>
        <n v="-2280192"/>
        <n v="-2267132"/>
        <n v="-2263740"/>
        <n v="-2262712.46"/>
        <n v="-2245462"/>
        <n v="-2243584"/>
        <n v="-2242152"/>
        <n v="-2236000"/>
        <n v="-2228490"/>
        <n v="-2218174"/>
        <n v="-2217834"/>
        <n v="-2207420"/>
        <n v="-2194552"/>
        <n v="-2185368"/>
        <n v="-2182177.8"/>
        <n v="-2176392"/>
        <n v="-2171463"/>
        <n v="-2165358"/>
        <n v="-2159102"/>
        <n v="-2131800"/>
        <n v="-2128720"/>
        <n v="-2117600"/>
        <n v="-2115543.6"/>
        <n v="-2115000"/>
        <n v="-2107728"/>
        <n v="-2099069.28"/>
        <n v="-2088303"/>
        <n v="-2074496"/>
        <n v="-2072740"/>
        <n v="-2043500"/>
        <n v="-2034288.2"/>
        <n v="-2028999"/>
        <n v="-2019600"/>
        <n v="-2006315"/>
        <n v="-2006134"/>
        <n v="-2002950"/>
        <n v="-2000000"/>
        <n v="-1998612"/>
        <n v="-1992480"/>
        <n v="-1983955"/>
        <n v="-1981472.64"/>
        <n v="-1980072"/>
        <n v="-1965294.86"/>
        <n v="-1962992"/>
        <n v="-1956688"/>
        <n v="-1951154"/>
        <n v="-1947537"/>
        <n v="-1947520"/>
        <n v="-1932538"/>
        <n v="-1929002.08"/>
        <n v="-1928640"/>
        <n v="-1924577.46"/>
        <n v="-1923636"/>
        <n v="-1921789.4"/>
        <n v="-1918290"/>
        <n v="-1901240"/>
        <n v="-1899327"/>
        <n v="-1892286"/>
        <n v="-1892134"/>
        <n v="-1888448"/>
        <n v="-1879824"/>
        <n v="-1875141.86"/>
        <n v="-1874796"/>
        <n v="-1873143.84"/>
        <n v="-1870440.6"/>
        <n v="-1870360"/>
        <n v="-1855129"/>
        <n v="-1852397"/>
        <n v="-1842800"/>
        <n v="-1840644"/>
        <n v="-1822527"/>
        <n v="-1819360.2"/>
        <n v="-1813985.12"/>
        <n v="-1807234"/>
        <n v="-1799864"/>
        <n v="-1796488"/>
        <n v="-1796415"/>
        <n v="-1795964"/>
        <n v="-1789110"/>
        <n v="-1783300"/>
        <n v="-1780800"/>
        <n v="-1779929"/>
        <n v="-1778637.6"/>
        <n v="-1769040"/>
        <n v="-1765484"/>
        <n v="-1763082.75"/>
        <n v="-1762080"/>
        <n v="-1750138"/>
        <n v="-1750000"/>
        <n v="-1749535.14"/>
        <n v="-1748691"/>
        <n v="-1735020"/>
        <n v="-1723528"/>
        <n v="-1705620"/>
        <n v="-1703102.67"/>
        <n v="-1702665"/>
        <n v="-1696968"/>
        <n v="-1695576"/>
        <n v="-1690632"/>
        <n v="-1677816"/>
        <n v="-1675040"/>
        <n v="-1671840"/>
        <n v="-1670480"/>
        <n v="-1657782"/>
        <n v="-1631875"/>
        <n v="-1631800"/>
        <n v="-1626576"/>
        <n v="-1625925"/>
        <n v="-1591838.52"/>
        <n v="-1588200"/>
        <n v="-1584299.31"/>
        <n v="-1581885.72"/>
        <n v="-1579354.99"/>
        <n v="-1578408"/>
        <n v="-1570683.03"/>
        <n v="-1553110.65"/>
        <n v="-1551366"/>
        <n v="-1548933.75"/>
        <n v="-1544004"/>
        <n v="-1539632.7"/>
        <n v="-1532300"/>
        <n v="-1530738.84"/>
        <n v="-1520264"/>
        <n v="-1519063"/>
        <n v="-1517852.8"/>
        <n v="-1512136.08"/>
        <n v="-1507917"/>
        <n v="-1506780"/>
        <n v="-1502451.39"/>
        <n v="-1500000"/>
        <n v="-1499019.75"/>
        <n v="-1498216.5"/>
        <n v="-1497051.45"/>
        <n v="-1496610"/>
        <n v="-1496493.39"/>
        <n v="-1495868.48"/>
        <n v="-1495348.8"/>
        <n v="-1488740"/>
        <n v="-1485780.8"/>
        <n v="-1484377.2"/>
        <n v="-1478034"/>
        <n v="-1474347.42"/>
        <n v="-1474100"/>
        <n v="-1473346.42"/>
        <n v="-1472599.7"/>
        <n v="-1470658.98"/>
        <n v="-1470096"/>
        <n v="-1469085.8"/>
        <n v="-1462324"/>
        <n v="-1460283.88"/>
        <n v="-1458112.14"/>
        <n v="-1455135.25"/>
        <n v="-1454577.3"/>
        <n v="-1451936.68"/>
        <n v="-1450752.6"/>
        <n v="-1444872"/>
        <n v="-1440666.08"/>
        <n v="-1439448.5"/>
        <n v="-1431916"/>
        <n v="-1426000"/>
        <n v="-1416689.64"/>
        <n v="-1410640"/>
        <n v="-1410400"/>
        <n v="-1410065"/>
        <n v="-1407627.9"/>
        <n v="-1406368"/>
        <n v="-1398162"/>
        <n v="-1392635.48"/>
        <n v="-1390090"/>
        <n v="-1386903"/>
        <n v="-1383615"/>
        <n v="-1379737.17"/>
        <n v="-1375564.41"/>
        <n v="-1373434.22"/>
        <n v="-1365000"/>
        <n v="-1340622"/>
        <n v="-1336122"/>
        <n v="-1315852"/>
        <n v="-1315797.36"/>
        <n v="-1304115"/>
        <n v="-1294613.58"/>
        <n v="-1288413.54"/>
        <n v="-1268744"/>
        <n v="-1255655"/>
        <n v="-1253920"/>
        <n v="-1250060"/>
        <n v="-1238050"/>
        <n v="-1233700"/>
        <n v="-1227427.2"/>
        <n v="-1220730"/>
        <n v="-1216552"/>
        <n v="-1204924"/>
        <n v="-1200047.34"/>
        <n v="-1186959"/>
        <n v="-1175716"/>
        <n v="-1174950"/>
        <n v="-1174890"/>
        <n v="-1170390"/>
        <n v="-1168512"/>
        <n v="-1166399.78"/>
        <n v="-1140792.51"/>
        <n v="-1135326"/>
        <n v="-1132698.44"/>
        <n v="-1132332.68"/>
        <n v="-1118990"/>
        <n v="-1116250"/>
        <n v="-1100700"/>
        <n v="-1095371"/>
        <n v="-1093518.02"/>
        <n v="-1078658.82"/>
        <n v="-1078528.59"/>
        <n v="-1074305"/>
        <n v="-1058800"/>
        <n v="-1057635"/>
        <n v="-1053796"/>
        <n v="-1044012"/>
        <n v="-1042287.75"/>
        <n v="-1029331.65"/>
        <n v="-1028160"/>
        <n v="-1012644"/>
        <n v="-1007040"/>
        <n v="-1004000"/>
        <n v="-1000000"/>
        <n v="-998395.8"/>
        <n v="-989254.38"/>
        <n v="-988668"/>
        <n v="-986432.82"/>
        <n v="-982480"/>
        <n v="-974079"/>
        <n v="-972039.16"/>
        <n v="-962788"/>
        <n v="-960475"/>
        <n v="-946944"/>
        <n v="-941714"/>
        <n v="-927078"/>
        <n v="-920296"/>
        <n v="-919626.48"/>
        <n v="-918437"/>
        <n v="-916577"/>
        <n v="-915000"/>
        <n v="-913376"/>
        <n v="-910872"/>
        <n v="-900000"/>
        <n v="-896496"/>
        <n v="-895804"/>
        <n v="-885000"/>
        <n v="-884352"/>
        <n v="-876191.51"/>
        <n v="-850665.83"/>
        <n v="-849801.6"/>
        <n v="-847000"/>
        <n v="-845640"/>
        <n v="-841389.12"/>
        <n v="-834387"/>
        <n v="-830228"/>
        <n v="-820318"/>
        <n v="-814033.02"/>
        <n v="-799722"/>
        <n v="-795136"/>
        <n v="-792829"/>
        <n v="-792264"/>
        <n v="-790000"/>
        <n v="-782271"/>
        <n v="-764244"/>
        <n v="-758765"/>
        <n v="-756920"/>
        <n v="-751692"/>
        <n v="-751000"/>
        <n v="-750036"/>
        <n v="-742511"/>
        <n v="-741240"/>
        <n v="-738276"/>
        <n v="-732402"/>
        <n v="-726088"/>
        <n v="-721467.44"/>
        <n v="-721351.2"/>
        <n v="-720874"/>
        <n v="-718448"/>
        <n v="-711472"/>
        <n v="-709444"/>
        <n v="-707923.52"/>
        <n v="-705072"/>
        <n v="-702000"/>
        <n v="-699760.5"/>
        <n v="-689576.25"/>
        <n v="-688984"/>
        <n v="-686088"/>
        <n v="-684498.6"/>
        <n v="-683098.44"/>
        <n v="-672000"/>
        <n v="-666051"/>
        <n v="-656260"/>
        <n v="-632248.72"/>
        <n v="-629694.84"/>
        <n v="-628056"/>
        <n v="-626334"/>
        <n v="-623140"/>
        <n v="-620318.07"/>
        <n v="-618030"/>
        <n v="-613941.93"/>
        <n v="-601364.7"/>
        <n v="-600000"/>
        <n v="-599183.52"/>
        <n v="-595262"/>
        <n v="-593989.2"/>
        <n v="-589640"/>
        <n v="-588690.125"/>
        <n v="-585778"/>
        <n v="-585548"/>
        <n v="-582920"/>
        <n v="-579598.26"/>
        <n v="-572770"/>
        <n v="-564830.08"/>
        <n v="-563775"/>
        <n v="-562326"/>
        <n v="-561623"/>
        <n v="-558816.86"/>
        <n v="-543858"/>
        <n v="-539721"/>
        <n v="-535568"/>
        <n v="-532065"/>
        <n v="-530460"/>
        <n v="-526470"/>
        <n v="-522600"/>
        <n v="-521953"/>
        <n v="-521640"/>
        <n v="-517122"/>
        <n v="-516960"/>
        <n v="-514160"/>
        <n v="-505157.12"/>
        <n v="-503670.72"/>
        <n v="-500000"/>
        <n v="-495456"/>
        <n v="-489990"/>
        <n v="-488053.76"/>
        <n v="-484920"/>
        <n v="-482823"/>
        <n v="-480990"/>
        <n v="-478726.32"/>
        <n v="-475040"/>
        <n v="-473066"/>
        <n v="-469683"/>
        <n v="-469418.88"/>
        <n v="-469195"/>
        <n v="-462490"/>
        <n v="-459312.04"/>
        <n v="-458927.94"/>
        <n v="-455906"/>
        <n v="-454230"/>
        <n v="-453453"/>
        <n v="-453060"/>
        <n v="-450000"/>
        <n v="-449910"/>
        <n v="-438581"/>
        <n v="-437642.39"/>
        <n v="-437521"/>
        <n v="-436867.2"/>
        <n v="-434486"/>
        <n v="-431178"/>
        <n v="-429213.62"/>
        <n v="-427180"/>
        <n v="-426706.56"/>
        <n v="-426573.18"/>
        <n v="-426510"/>
        <n v="-422712"/>
        <n v="-421962.24"/>
        <n v="-419859.6"/>
        <n v="-419427"/>
        <n v="-418752"/>
        <n v="-418078.64"/>
        <n v="-413355"/>
        <n v="-407496.57"/>
        <n v="-406588"/>
        <n v="-398601"/>
        <n v="-394125"/>
        <n v="-387124"/>
        <n v="-387099"/>
        <n v="-382389"/>
        <n v="-381220"/>
        <n v="-378000"/>
        <n v="-377249.04"/>
        <n v="-376000"/>
        <n v="-375012"/>
        <n v="-374426"/>
        <n v="-372831.76"/>
        <n v="-371745"/>
        <n v="-368352"/>
        <n v="-364440"/>
        <n v="-358854.86"/>
        <n v="-357025.25"/>
        <n v="-356288"/>
        <n v="-355078.08"/>
        <n v="-354722"/>
        <n v="-352550.39"/>
        <n v="-351696"/>
        <n v="-348699.78"/>
        <n v="-346550"/>
        <n v="-346250"/>
        <n v="-340727.66"/>
        <n v="-340347"/>
        <n v="-339795"/>
        <n v="-335536"/>
        <n v="-326271.18"/>
        <n v="-300564"/>
        <n v="-300543"/>
        <n v="-298320"/>
        <n v="-298300"/>
        <n v="-297648"/>
        <n v="-296539.44"/>
        <n v="-294354"/>
        <n v="-293602.4"/>
        <n v="-286622.28"/>
        <n v="-282828"/>
        <n v="-269888"/>
        <n v="-264032"/>
        <n v="-263487"/>
        <n v="-260748"/>
        <n v="-260015.92"/>
        <n v="-259474.07"/>
        <n v="-259227"/>
        <n v="-258128"/>
        <n v="-254760"/>
        <n v="-244134"/>
        <n v="-243030"/>
        <n v="-242968.52"/>
        <n v="-241444.8"/>
        <n v="-241084.1"/>
        <n v="-234978"/>
        <n v="-232970"/>
        <n v="-231150"/>
        <n v="-230494"/>
        <n v="-230400"/>
        <n v="-224000"/>
        <n v="-222326"/>
        <n v="-221496"/>
        <n v="-214167.24"/>
        <n v="-212544"/>
        <n v="-212316"/>
        <n v="-210546"/>
        <n v="-206416"/>
        <n v="-205964"/>
        <n v="-204210"/>
        <n v="-200000"/>
        <n v="-199928.64"/>
        <n v="-194752"/>
        <n v="-191845"/>
        <n v="-190016"/>
        <n v="-189806.4"/>
        <n v="-189609"/>
        <n v="-188555"/>
        <n v="-185072"/>
        <n v="-184252.32"/>
        <n v="-184230"/>
        <n v="-183745.66"/>
        <n v="-181377"/>
        <n v="-178957.8"/>
        <n v="-178366.68"/>
        <n v="-177267.16"/>
        <n v="-175533.52"/>
        <n v="-173350"/>
        <n v="-164284"/>
        <n v="-163550"/>
        <n v="-163422"/>
        <n v="-162855"/>
        <n v="-161088"/>
        <n v="-157857"/>
        <n v="-157154"/>
        <n v="-157104"/>
        <n v="-156396"/>
        <n v="-153156"/>
        <n v="-150800"/>
        <n v="-144297"/>
        <n v="-144025"/>
        <n v="-144010"/>
        <n v="-139284"/>
        <n v="-135972"/>
        <n v="-131138"/>
        <n v="-125784"/>
        <n v="-123140"/>
        <n v="-121480"/>
        <n v="-119784"/>
        <n v="-115731"/>
        <n v="-115212"/>
        <n v="-113967.68"/>
        <n v="-112882"/>
        <n v="-109382"/>
        <n v="-107392"/>
        <n v="-107094"/>
        <n v="-105313"/>
        <n v="-101402"/>
        <n v="-100760"/>
        <n v="-97736"/>
        <n v="-95298"/>
        <n v="-94312"/>
        <n v="-94061"/>
        <n v="-93310"/>
        <n v="-90752.46"/>
        <n v="-90684"/>
        <n v="-88464"/>
        <n v="-88104"/>
        <n v="-87829"/>
        <n v="-87737"/>
        <n v="-86688.16"/>
        <n v="-86352"/>
        <n v="-83750.55"/>
        <n v="-81328.86"/>
        <n v="-81180"/>
        <n v="-81055.68"/>
        <n v="-80990.44"/>
        <n v="-78326"/>
        <n v="-75788"/>
        <n v="-70106.12"/>
        <n v="-69891"/>
        <n v="-62047.44"/>
        <n v="-46882.4932020375"/>
        <n v="-45569.07"/>
        <n v="-43914.5"/>
        <n v="-41827.28"/>
        <n v="-40802.46"/>
        <n v="-40403.16"/>
        <n v="-35359.76"/>
        <n v="-28307"/>
        <n v="-25550.25"/>
        <n v="-24252.88"/>
        <n v="-22001.56"/>
        <n v="-20946.21"/>
        <n v="-20791.68"/>
        <n v="-20277.72"/>
        <n v="-20179.2"/>
        <n v="-19207.64"/>
        <n v="-18418"/>
        <n v="-13247.55"/>
        <n v="-12635.28"/>
        <n v="-9551.77"/>
        <n v="-7909.16"/>
        <n v="-7367.42"/>
        <n v="-7072.68"/>
        <n v="-6900.5"/>
        <n v="-6509.16"/>
        <n v="-6446.43"/>
        <n v="-6398.4"/>
        <n v="-6224.24"/>
        <n v="-5307.9"/>
        <n v="-4736.75"/>
        <n v="-3760"/>
        <n v="-3143.28"/>
        <n v="-2719.44"/>
        <n v="-2718.54"/>
        <n v="-1550.88"/>
        <n v="-1303.3"/>
        <n v="-1157.31"/>
        <n v="-1046.69"/>
        <n v="-807.48"/>
        <n v="-738.32"/>
        <n v="-309.94"/>
        <n v="0"/>
        <n v="0.0001"/>
        <n v="128.54"/>
        <n v="398.71"/>
        <n v="1659.19"/>
        <n v="1727.04"/>
        <n v="2827.5"/>
        <n v="2867.04"/>
        <n v="3771.52"/>
        <n v="4312.54"/>
        <n v="4715.6"/>
        <n v="5335.2"/>
        <n v="5696.46"/>
        <n v="6887.58"/>
        <n v="7132.09"/>
        <n v="9401.67"/>
        <n v="13786.2"/>
        <n v="17833.2"/>
        <n v="18664.64"/>
        <n v="21440.1"/>
        <n v="30434.28"/>
        <n v="32877.6"/>
        <n v="34667.3"/>
        <n v="37777.4"/>
        <n v="43358.28"/>
        <n v="43868.88"/>
        <n v="45959.52"/>
        <n v="47017.75"/>
        <n v="48810.35"/>
        <n v="50845.86"/>
        <n v="62638.2"/>
        <n v="63803.04"/>
        <n v="68405.76"/>
        <n v="68655.6"/>
        <n v="69891"/>
        <n v="72000"/>
        <n v="75000"/>
        <n v="75390.82"/>
        <n v="75788"/>
        <n v="76120.62"/>
        <n v="78326"/>
        <n v="81180"/>
        <n v="81328.86"/>
        <n v="82149.78"/>
        <n v="82639.52"/>
        <n v="86352"/>
        <n v="87829"/>
        <n v="88104"/>
        <n v="88464"/>
        <n v="92426.7"/>
        <n v="93310"/>
        <n v="94312"/>
        <n v="95298"/>
        <n v="97736"/>
        <n v="101402"/>
        <n v="101520"/>
        <n v="105313"/>
        <n v="107094"/>
        <n v="107392"/>
        <n v="108943.68"/>
        <n v="109382"/>
        <n v="111930"/>
        <n v="112882"/>
        <n v="114540.12"/>
        <n v="115212"/>
        <n v="115731"/>
        <n v="119784"/>
        <n v="121480"/>
        <n v="123140"/>
        <n v="124934.4"/>
        <n v="125623.38"/>
        <n v="125784"/>
        <n v="127461.18"/>
        <n v="131138"/>
        <n v="135972"/>
        <n v="139284"/>
        <n v="143850"/>
        <n v="144010"/>
        <n v="144025"/>
        <n v="144297"/>
        <n v="146954.25"/>
        <n v="150800"/>
        <n v="156396"/>
        <n v="157104"/>
        <n v="157154"/>
        <n v="157857"/>
        <n v="157967.4"/>
        <n v="160439.16"/>
        <n v="160444.71"/>
        <n v="162855"/>
        <n v="163422"/>
        <n v="163550"/>
        <n v="169520.97"/>
        <n v="170283.02"/>
        <n v="170795.56"/>
        <n v="173350"/>
        <n v="177253.11"/>
        <n v="179375.3"/>
        <n v="181377"/>
        <n v="184230"/>
        <n v="185072"/>
        <n v="187665.4"/>
        <n v="188555"/>
        <n v="189154"/>
        <n v="189609"/>
        <n v="190016"/>
        <n v="194080"/>
        <n v="194752"/>
        <n v="197481.24"/>
        <n v="200000"/>
        <n v="203174.08"/>
        <n v="204210"/>
        <n v="205177.84"/>
        <n v="205964"/>
        <n v="206416"/>
        <n v="209362.7"/>
        <n v="210546"/>
        <n v="212316"/>
        <n v="212544"/>
        <n v="221884"/>
        <n v="226007.54"/>
        <n v="230500.16"/>
        <n v="231150"/>
        <n v="232544"/>
        <n v="232970"/>
        <n v="234978"/>
        <n v="239051"/>
        <n v="243030"/>
        <n v="244134"/>
        <n v="250000"/>
        <n v="254760"/>
        <n v="258128"/>
        <n v="259227"/>
        <n v="260748"/>
        <n v="263487"/>
        <n v="264032"/>
        <n v="269888"/>
        <n v="274273.08"/>
        <n v="276660.27"/>
        <n v="282828"/>
        <n v="285698.7"/>
        <n v="294354"/>
        <n v="298300"/>
        <n v="298320"/>
        <n v="298752.16"/>
        <n v="300000"/>
        <n v="300543"/>
        <n v="313760"/>
        <n v="314447.5"/>
        <n v="315576"/>
        <n v="324097.06"/>
        <n v="335536"/>
        <n v="340347"/>
        <n v="346250"/>
        <n v="346550"/>
        <n v="351696"/>
        <n v="354722"/>
        <n v="356288"/>
        <n v="364440"/>
        <n v="368352"/>
        <n v="374426"/>
        <n v="375012"/>
        <n v="376824"/>
        <n v="377249.04"/>
        <n v="387099"/>
        <n v="388632.6"/>
        <n v="394125"/>
        <n v="398601"/>
        <n v="406588"/>
        <n v="418752"/>
        <n v="419427"/>
        <n v="422712"/>
        <n v="426510"/>
        <n v="427180"/>
        <n v="431178"/>
        <n v="437521"/>
        <n v="438581"/>
        <n v="449910"/>
        <n v="453453"/>
        <n v="454230"/>
        <n v="455906"/>
        <n v="469195"/>
        <n v="473066"/>
        <n v="475040"/>
        <n v="480990"/>
        <n v="482823"/>
        <n v="484920"/>
        <n v="489990"/>
        <n v="495456"/>
        <n v="500000"/>
        <n v="505440"/>
        <n v="517122"/>
        <n v="521640"/>
        <n v="522600"/>
        <n v="525882"/>
        <n v="526470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89640"/>
        <n v="595262"/>
        <n v="605729.12"/>
        <n v="611424"/>
        <n v="621222.63"/>
        <n v="623140"/>
        <n v="647207.55"/>
        <n v="651024"/>
        <n v="656009.6"/>
        <n v="656260"/>
        <n v="658612.98"/>
        <n v="666051"/>
        <n v="684488.16"/>
        <n v="686088"/>
        <n v="688984"/>
        <n v="702000"/>
        <n v="709444"/>
        <n v="718448"/>
        <n v="720160.08"/>
        <n v="720874"/>
        <n v="725233"/>
        <n v="726088"/>
        <n v="728179.2"/>
        <n v="732778"/>
        <n v="738276"/>
        <n v="756920"/>
        <n v="762500"/>
        <n v="764244"/>
        <n v="768965.12"/>
        <n v="782271"/>
        <n v="792252"/>
        <n v="795136"/>
        <n v="803698.89"/>
        <n v="820318"/>
        <n v="825771.6"/>
        <n v="830228"/>
        <n v="850758.54"/>
        <n v="857000"/>
        <n v="858971"/>
        <n v="862951.32"/>
        <n v="866322.6"/>
        <n v="870157.68"/>
        <n v="879714"/>
        <n v="880048.44"/>
        <n v="884352"/>
        <n v="895804"/>
        <n v="910872"/>
        <n v="913376"/>
        <n v="915000"/>
        <n v="916577"/>
        <n v="918437"/>
        <n v="920296"/>
        <n v="927078"/>
        <n v="930170.3"/>
        <n v="975801.75"/>
        <n v="982480"/>
        <n v="988668"/>
        <n v="995739.57"/>
        <n v="998395.8"/>
        <n v="1000000"/>
        <n v="1018160.15"/>
        <n v="1024498.18"/>
        <n v="1044012"/>
        <n v="1053796"/>
        <n v="1055486.1"/>
        <n v="1074305"/>
        <n v="1074895.65"/>
        <n v="1083600"/>
        <n v="1083690"/>
        <n v="1093518.02"/>
        <n v="1125000"/>
        <n v="1127376.15"/>
        <n v="1137531.6"/>
        <n v="1138000"/>
        <n v="1148229"/>
        <n v="1151000"/>
        <n v="1152000"/>
        <n v="1159200"/>
        <n v="1168512"/>
        <n v="1174890"/>
        <n v="1175716"/>
        <n v="1187000"/>
        <n v="1204504"/>
        <n v="1204924"/>
        <n v="1211998"/>
        <n v="1214017.35"/>
        <n v="1215525"/>
        <n v="1216552"/>
        <n v="1221280"/>
        <n v="1227040.92"/>
        <n v="1238050"/>
        <n v="1250000"/>
        <n v="1255655"/>
        <n v="1265713.12"/>
        <n v="1281000"/>
        <n v="1303714.94"/>
        <n v="1304115"/>
        <n v="1310478.69"/>
        <n v="1311733.58"/>
        <n v="1311737"/>
        <n v="1325916.9"/>
        <n v="1326422"/>
        <n v="1340115"/>
        <n v="1365000"/>
        <n v="1371380.64"/>
        <n v="1383615"/>
        <n v="1390090"/>
        <n v="1429547"/>
        <n v="1434450"/>
        <n v="1438930.71"/>
        <n v="1442875.05"/>
        <n v="1443808.8"/>
        <n v="1444872"/>
        <n v="1451534.5"/>
        <n v="1462324"/>
        <n v="1465037.28"/>
        <n v="1472504"/>
        <n v="1474100"/>
        <n v="1476700.06"/>
        <n v="1488738.94"/>
        <n v="1488740"/>
        <n v="1490327.8"/>
        <n v="1492042.75"/>
        <n v="1496610"/>
        <n v="1500000"/>
        <n v="1503294.7"/>
        <n v="1506780"/>
        <n v="1507917"/>
        <n v="1517446.42"/>
        <n v="1519063"/>
        <n v="1520310"/>
        <n v="1532300"/>
        <n v="1542490.8"/>
        <n v="1544004"/>
        <n v="1550633.75"/>
        <n v="1551366"/>
        <n v="1552611.45"/>
        <n v="1566640.1"/>
        <n v="1576728"/>
        <n v="1588200"/>
        <n v="1609598.62"/>
        <n v="1626576"/>
        <n v="1631875"/>
        <n v="1635000"/>
        <n v="1657782"/>
        <n v="1669694.6457"/>
        <n v="1670480"/>
        <n v="1671840"/>
        <n v="1675040"/>
        <n v="1695576"/>
        <n v="1696968"/>
        <n v="1700000"/>
        <n v="1702665"/>
        <n v="1705620"/>
        <n v="170700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000"/>
        <n v="1783300"/>
        <n v="1785564"/>
        <n v="1789110"/>
        <n v="1796415"/>
        <n v="1799864"/>
        <n v="1806289.82"/>
        <n v="1809000"/>
        <n v="1824000"/>
        <n v="1831155"/>
        <n v="1835000"/>
        <n v="1835541"/>
        <n v="1840644"/>
        <n v="1847906.24"/>
        <n v="1852397"/>
        <n v="1855129"/>
        <n v="1858031.46"/>
        <n v="1870360"/>
        <n v="1874796"/>
        <n v="1879824"/>
        <n v="1888448"/>
        <n v="1888462"/>
        <n v="1892286"/>
        <n v="1920365.4"/>
        <n v="1926560"/>
        <n v="1928640"/>
        <n v="1931778"/>
        <n v="1935620"/>
        <n v="1937218"/>
        <n v="1947520"/>
        <n v="1951154"/>
        <n v="1956688"/>
        <n v="1962992"/>
        <n v="1980072"/>
        <n v="1997978.16"/>
        <n v="2000000"/>
        <n v="2000096"/>
        <n v="2002950"/>
        <n v="2006134"/>
        <n v="2006315"/>
        <n v="2016957.4"/>
        <n v="2019600"/>
        <n v="2022026.3"/>
        <n v="2099422.8"/>
        <n v="2113344"/>
        <n v="2128720"/>
        <n v="2131800"/>
        <n v="2135425"/>
        <n v="2152910"/>
        <n v="2153202.16"/>
        <n v="2163113.37"/>
        <n v="2171463"/>
        <n v="2176392"/>
        <n v="2178000"/>
        <n v="2185368"/>
        <n v="2194552"/>
        <n v="2196540.48"/>
        <n v="2207420"/>
        <n v="2224573"/>
        <n v="2228490"/>
        <n v="2232549"/>
        <n v="2242152"/>
        <n v="2263740"/>
        <n v="2267132"/>
        <n v="2277328"/>
        <n v="2279259"/>
        <n v="2280192"/>
        <n v="2286912"/>
        <n v="2300000"/>
        <n v="2315632"/>
        <n v="2340000"/>
        <n v="2342736"/>
        <n v="2361198"/>
        <n v="2375114"/>
        <n v="2382118"/>
        <n v="2384690"/>
        <n v="2400000"/>
        <n v="2403804"/>
        <n v="2421140"/>
        <n v="2432000"/>
        <n v="2461428"/>
        <n v="2470095"/>
        <n v="2500000"/>
        <n v="2506556"/>
        <n v="2558462"/>
        <n v="2569652"/>
        <n v="2597680"/>
        <n v="2600000"/>
        <n v="2666112"/>
        <n v="2679000"/>
        <n v="2729257.28"/>
        <n v="2752888.04"/>
        <n v="2771964.23"/>
        <n v="2824459.54"/>
        <n v="2857904"/>
        <n v="2878788"/>
        <n v="2926990"/>
        <n v="2929575"/>
        <n v="2970297"/>
        <n v="2989402"/>
        <n v="3000000"/>
        <n v="3012127.8"/>
        <n v="3020842"/>
        <n v="3036646"/>
        <n v="3071813.8"/>
        <n v="3089476"/>
        <n v="3100000"/>
        <n v="3110537.38"/>
        <n v="3139020"/>
        <n v="3192045"/>
        <n v="3200000"/>
        <n v="3218069.65"/>
        <n v="3220930.8"/>
        <n v="3230448.96"/>
        <n v="3282496"/>
        <n v="3290000"/>
        <n v="3297098"/>
        <n v="3311516"/>
        <n v="3317760.08"/>
        <n v="3320000"/>
        <n v="3348750"/>
        <n v="3441000"/>
        <n v="3460941"/>
        <n v="3484116"/>
        <n v="3500000"/>
        <n v="3520738.8"/>
        <n v="3537955"/>
        <n v="3564254.4"/>
        <n v="3578884.2"/>
        <n v="3646400"/>
        <n v="3692182.72"/>
        <n v="3700000"/>
        <n v="3734934.72"/>
        <n v="3750000"/>
        <n v="3783306"/>
        <n v="3810600"/>
        <n v="3824000"/>
        <n v="3840130"/>
        <n v="3871240"/>
        <n v="3883382"/>
        <n v="3900000"/>
        <n v="3920352"/>
        <n v="3952255.86"/>
        <n v="4000000"/>
        <n v="4151140"/>
        <n v="4258364"/>
        <n v="4300000"/>
        <n v="4302452"/>
        <n v="4326551"/>
        <n v="4368229.39"/>
        <n v="4400000"/>
        <n v="4432971.5"/>
        <n v="4464372"/>
        <n v="4500000"/>
        <n v="4599234"/>
        <n v="4645488"/>
        <n v="4694397"/>
        <n v="4700000"/>
        <n v="4700487"/>
        <n v="4750000"/>
        <n v="4756697"/>
        <n v="4850000"/>
        <n v="4960000"/>
        <n v="4997104.3"/>
        <n v="5000000"/>
        <n v="5030654.64"/>
        <n v="5032612"/>
        <n v="5100000"/>
        <n v="5151960"/>
        <n v="5160000"/>
        <n v="5227000"/>
        <n v="5238296"/>
        <n v="5241000"/>
        <n v="5288000"/>
        <n v="5344037.1"/>
        <n v="5414126"/>
        <n v="5484000"/>
        <n v="5500000"/>
        <n v="5502000"/>
        <n v="5509020"/>
        <n v="5686325.12"/>
        <n v="5966250"/>
        <n v="6000000"/>
        <n v="6060896"/>
        <n v="6197000"/>
        <n v="6217112"/>
        <n v="6281000"/>
        <n v="6400000"/>
        <n v="6461000"/>
        <n v="6500000"/>
        <n v="6640000"/>
        <n v="6676901.00000039"/>
        <n v="6693000"/>
        <n v="6751423.8"/>
        <n v="6800000"/>
        <n v="6806324"/>
        <n v="6922000"/>
        <n v="6984000"/>
        <n v="7000000"/>
        <n v="7025000"/>
        <n v="7097000"/>
        <n v="7118512.84"/>
        <n v="7232000"/>
        <n v="7300000"/>
        <n v="7301504"/>
        <n v="7412405"/>
        <n v="7484659.17"/>
        <n v="7500000"/>
        <n v="7605000"/>
        <n v="7768099.5"/>
        <n v="7846000"/>
        <n v="7896000"/>
        <n v="7905408"/>
        <n v="7923000"/>
        <n v="7937146.4"/>
        <n v="8000000"/>
        <n v="8006906.6"/>
        <n v="8050000"/>
        <n v="8129604"/>
        <n v="8175000"/>
        <n v="8227000"/>
        <n v="8300000"/>
        <n v="8424000"/>
        <n v="8500000"/>
        <n v="8555580"/>
        <n v="8637000"/>
        <n v="8826000"/>
        <n v="8885000"/>
        <n v="8900000"/>
        <n v="8947515"/>
        <n v="9000000"/>
        <n v="9065632"/>
        <n v="9261023.52"/>
        <n v="9300000"/>
        <n v="9320524.8"/>
        <n v="9400000"/>
        <n v="9500000"/>
        <n v="9523842.34"/>
        <n v="9617000"/>
        <n v="9925000"/>
        <n v="10000000"/>
        <n v="10065224"/>
        <n v="10300000"/>
        <n v="10452348"/>
        <n v="10500000"/>
        <n v="10700000"/>
        <n v="10750000"/>
        <n v="10797734.95"/>
        <n v="10798000"/>
        <n v="11101000"/>
        <n v="11180311.32"/>
        <n v="11500000"/>
        <n v="11750000"/>
        <n v="12000000"/>
        <n v="12000844"/>
        <n v="12115000"/>
        <n v="12250000"/>
        <n v="12387968"/>
        <n v="12425000"/>
        <n v="12500000"/>
        <n v="12505700.5"/>
        <n v="12646502.64"/>
        <n v="12669000"/>
        <n v="13000000"/>
        <n v="13068000"/>
        <n v="13162216"/>
        <n v="13180000"/>
        <n v="13250000"/>
        <n v="13395000"/>
        <n v="13444084.74"/>
        <n v="13500000"/>
        <n v="13551839"/>
        <n v="13572000"/>
        <n v="13639955.56"/>
        <n v="13792000"/>
        <n v="13900000"/>
        <n v="13936464"/>
        <n v="14000000"/>
        <n v="14100000"/>
        <n v="14250000"/>
        <n v="14323588"/>
        <n v="14500000"/>
        <n v="14710712"/>
        <n v="15000000"/>
        <n v="15250000"/>
        <n v="15350000"/>
        <n v="15484960"/>
        <n v="15500000"/>
        <n v="15591000"/>
        <n v="16000000"/>
        <n v="16109812.67"/>
        <n v="16156533.6"/>
        <n v="16259208"/>
        <n v="16344000"/>
        <n v="16500000"/>
        <n v="17000000"/>
        <n v="17019072"/>
        <n v="17343557.56"/>
        <n v="17420580"/>
        <n v="17500000"/>
        <n v="17807704"/>
        <n v="18000000"/>
        <n v="18388356"/>
        <n v="18581952"/>
        <n v="18706172"/>
        <n v="18762000"/>
        <n v="18866740"/>
        <n v="18969076"/>
        <n v="19000000"/>
        <n v="19262000"/>
        <n v="19356200"/>
        <n v="19400000"/>
        <n v="19432000"/>
        <n v="19500000"/>
        <n v="19700000"/>
        <n v="19742000"/>
        <n v="20000000"/>
        <n v="20039062.5"/>
        <n v="20042373"/>
        <n v="20130448"/>
        <n v="20500000"/>
        <n v="20650000"/>
        <n v="20763653.12"/>
        <n v="21000000"/>
        <n v="21500000"/>
        <n v="21678944"/>
        <n v="21702200"/>
        <n v="22000000"/>
        <n v="22047000"/>
        <n v="23000000"/>
        <n v="23227440"/>
        <n v="23337721"/>
        <n v="23500000"/>
        <n v="23599433.9"/>
        <n v="23614564"/>
        <n v="23924000"/>
        <n v="24000000"/>
        <n v="24050686"/>
        <n v="24262000"/>
        <n v="24388812"/>
        <n v="25000000"/>
        <n v="25317000"/>
        <n v="25700000"/>
        <n v="26324432"/>
        <n v="26506000"/>
        <n v="26711556"/>
        <n v="27000000"/>
        <n v="27514726.12"/>
        <n v="28400929"/>
        <n v="28580000"/>
        <n v="29943000"/>
        <n v="30000000"/>
        <n v="30517400"/>
        <n v="30562433"/>
        <n v="30722232"/>
        <n v="30778000"/>
        <n v="30969920"/>
        <n v="31388000"/>
        <n v="31750000"/>
        <n v="31836261.6"/>
        <n v="32198657.54"/>
        <n v="32518416"/>
        <n v="32748859"/>
        <n v="32764000"/>
        <n v="32891452"/>
        <n v="33000000"/>
        <n v="33366762"/>
        <n v="34000000"/>
        <n v="34032196"/>
        <n v="35910534.7"/>
        <n v="36002532"/>
        <n v="37138000"/>
        <n v="37163904"/>
        <n v="37291918"/>
        <n v="38325276"/>
        <n v="38712400"/>
        <n v="38856592.5"/>
        <n v="39720000"/>
        <n v="40750000"/>
        <n v="44108768"/>
        <n v="46454880"/>
        <n v="49388112"/>
        <n v="50248104"/>
        <n v="58068600"/>
        <n v="62714088"/>
        <n v="63129000"/>
        <n v="65069939"/>
        <n v="70800000"/>
        <n v="71617940"/>
        <n v="74864830"/>
        <n v="77424800"/>
        <n v="77811924"/>
        <n v="82051500"/>
        <n v="85167280"/>
        <n v="88869935.2"/>
        <n v="91000000"/>
        <n v="92909760"/>
        <n v="96781000"/>
        <n v="100000000"/>
        <n v="108394720"/>
        <n v="111342000"/>
        <n v="116137200"/>
        <n v="135493400"/>
        <n v="136267648"/>
        <n v="145300000"/>
        <n v="154849600"/>
        <n v="174205800"/>
        <n v="176227646.5"/>
        <n v="176249738.29"/>
        <n v="193562000"/>
        <n v="205175720"/>
        <n v="232274400"/>
        <n v="254694465.29"/>
        <n v="270212552"/>
        <n v="286471760"/>
        <n v="294601364"/>
        <n v="300000000"/>
        <n v="340669120"/>
        <n v="526488640"/>
        <n v="580686000"/>
        <n v="745600824"/>
        <m/>
      </sharedItems>
    </cacheField>
    <cacheField name="Equiv Equity Market Value" numFmtId="0">
      <sharedItems containsString="0" containsBlank="1" containsNumber="1" minValue="-98436701" maxValue="254694465.29" count="1076">
        <n v="-98436701"/>
        <n v="-66781055"/>
        <n v="-65069939"/>
        <n v="-50248104"/>
        <n v="-49388112"/>
        <n v="-48528120"/>
        <n v="-47388407"/>
        <n v="-44108768"/>
        <n v="-40387669.04"/>
        <n v="-37291918"/>
        <n v="-34516598.4"/>
        <n v="-34399680"/>
        <n v="-34032196"/>
        <n v="-33366762"/>
        <n v="-32924413.8"/>
        <n v="-32891452"/>
        <n v="-32748859"/>
        <n v="-30562433"/>
        <n v="-30538726.56"/>
        <n v="-24050686"/>
        <n v="-23337721"/>
        <n v="-22287487.2"/>
        <n v="-21988532.88"/>
        <n v="-21702200"/>
        <n v="-20114485.9"/>
        <n v="-20080270.12"/>
        <n v="-19841121"/>
        <n v="-19622225.52"/>
        <n v="-18866740"/>
        <n v="-18706172"/>
        <n v="-18123660.3"/>
        <n v="-17774400.22"/>
        <n v="-17743148.28"/>
        <n v="-14205676.8"/>
        <n v="-13934670.96"/>
        <n v="-13177309.39"/>
        <n v="-13056583.65"/>
        <n v="-13027582.08"/>
        <n v="-13018114.8"/>
        <n v="-12869259.94"/>
        <n v="-12292250.9"/>
        <n v="-12171531.4"/>
        <n v="-11780811.11"/>
        <n v="-11562921.3"/>
        <n v="-11328006.69"/>
        <n v="-10002654.8"/>
        <n v="-9957799.77"/>
        <n v="-9857484"/>
        <n v="-9713246.67"/>
        <n v="-9686562.6"/>
        <n v="-9668155.68"/>
        <n v="-9660970"/>
        <n v="-9602760.55"/>
        <n v="-9533580.35"/>
        <n v="-9468679.99"/>
        <n v="-9437828.4"/>
        <n v="-9373414.4"/>
        <n v="-8965027.26"/>
        <n v="-8957233"/>
        <n v="-8877246.66"/>
        <n v="-8806960"/>
        <n v="-8801784"/>
        <n v="-8767635.1"/>
        <n v="-8747416.77"/>
        <n v="-8555580"/>
        <n v="-8554652"/>
        <n v="-8478011.97"/>
        <n v="-8263583.45"/>
        <n v="-8148632"/>
        <n v="-8138088"/>
        <n v="-7899760"/>
        <n v="-7896000"/>
        <n v="-7780880"/>
        <n v="-7754953.8"/>
        <n v="-7555532.4"/>
        <n v="-7251893.4"/>
        <n v="-7046950.56"/>
        <n v="-7020446"/>
        <n v="-6956937.13"/>
        <n v="-6940565.28"/>
        <n v="-6902370.09"/>
        <n v="-6882652.15"/>
        <n v="-6878457.6"/>
        <n v="-6849946"/>
        <n v="-6817109.04"/>
        <n v="-6754259.24"/>
        <n v="-6719150"/>
        <n v="-6648988"/>
        <n v="-6585084"/>
        <n v="-6553358.4"/>
        <n v="-6524536.2"/>
        <n v="-6516704.31"/>
        <n v="-6487787.5"/>
        <n v="-6479669.94"/>
        <n v="-6353650.16"/>
        <n v="-6148271.8"/>
        <n v="-6065931"/>
        <n v="-6060896"/>
        <n v="-6054575.05"/>
        <n v="-6051563.1"/>
        <n v="-6035374.89"/>
        <n v="-6028408.8"/>
        <n v="-5903231.4"/>
        <n v="-5882099.4"/>
        <n v="-5876982.3"/>
        <n v="-5854952.34"/>
        <n v="-5786892"/>
        <n v="-5782321.86"/>
        <n v="-5686106.3"/>
        <n v="-5626831.39"/>
        <n v="-5559664.32"/>
        <n v="-5509020"/>
        <n v="-5469979.2"/>
        <n v="-5318500"/>
        <n v="-5296805.43"/>
        <n v="-5184756.48"/>
        <n v="-5180684.3"/>
        <n v="-5176222"/>
        <n v="-5171273.6"/>
        <n v="-5103669.06"/>
        <n v="-5067726.93"/>
        <n v="-5059252"/>
        <n v="-4992657"/>
        <n v="-4960937.32"/>
        <n v="-4958476.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61900"/>
        <n v="-4359112.32"/>
        <n v="-4340912"/>
        <n v="-4334174.28"/>
        <n v="-4319526.4"/>
        <n v="-4292500"/>
        <n v="-4243704.34"/>
        <n v="-4239994.76"/>
        <n v="-4140645.52"/>
        <n v="-4118580"/>
        <n v="-4021356.06"/>
        <n v="-3974625.63"/>
        <n v="-3917884.12"/>
        <n v="-3886123.08"/>
        <n v="-3863831.49"/>
        <n v="-3787370"/>
        <n v="-3751986.6"/>
        <n v="-3732400"/>
        <n v="-3707717.04"/>
        <n v="-3702767.53"/>
        <n v="-3682740.6"/>
        <n v="-3671494.97"/>
        <n v="-3632258.31"/>
        <n v="-3594673.53"/>
        <n v="-3590494.14"/>
        <n v="-3443874.84"/>
        <n v="-3406389.75"/>
        <n v="-3383583.36"/>
        <n v="-3264076.69"/>
        <n v="-3261621.81"/>
        <n v="-3249941.8"/>
        <n v="-3083486.4"/>
        <n v="-3024781.76"/>
        <n v="-3004004.64"/>
        <n v="-3002572.64"/>
        <n v="-2999082.24"/>
        <n v="-2928573"/>
        <n v="-2900680.69"/>
        <n v="-2876025"/>
        <n v="-2871000"/>
        <n v="-2798144.7"/>
        <n v="-2795000"/>
        <n v="-2674441.02"/>
        <n v="-2672044"/>
        <n v="-2661880"/>
        <n v="-2660293.68"/>
        <n v="-2629816"/>
        <n v="-2592878"/>
        <n v="-2591191.2"/>
        <n v="-2569380"/>
        <n v="-2558594.52"/>
        <n v="-2547384"/>
        <n v="-2516228"/>
        <n v="-2481240"/>
        <n v="-2473128"/>
        <n v="-2415004"/>
        <n v="-2407932"/>
        <n v="-2379789.08"/>
        <n v="-2348436.51"/>
        <n v="-2347189.65"/>
        <n v="-2344032"/>
        <n v="-2338393.75"/>
        <n v="-2322150.84"/>
        <n v="-2298231"/>
        <n v="-2262712.46"/>
        <n v="-2245462"/>
        <n v="-2243584"/>
        <n v="-2218174"/>
        <n v="-2182177.8"/>
        <n v="-2165358"/>
        <n v="-2115543.6"/>
        <n v="-2107728"/>
        <n v="-2099069.28"/>
        <n v="-2088303"/>
        <n v="-2072740"/>
        <n v="-2028999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901240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07000"/>
        <n v="-1703102.67"/>
        <n v="-1690632"/>
        <n v="-1677816"/>
        <n v="-1631800"/>
        <n v="-1591838.52"/>
        <n v="-1588200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2451.39"/>
        <n v="-1499019.75"/>
        <n v="-1498216.5"/>
        <n v="-1497051.45"/>
        <n v="-1496493.39"/>
        <n v="-1495868.48"/>
        <n v="-1495348.8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294613.58"/>
        <n v="-1288413.54"/>
        <n v="-1227427.2"/>
        <n v="-1200047.34"/>
        <n v="-1175716"/>
        <n v="-1170390"/>
        <n v="-1166399.78"/>
        <n v="-1140792.51"/>
        <n v="-1138000"/>
        <n v="-1135326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07040"/>
        <n v="-998395.8"/>
        <n v="-989254.38"/>
        <n v="-986432.82"/>
        <n v="-974079"/>
        <n v="-972039.16"/>
        <n v="-962788"/>
        <n v="-946944"/>
        <n v="-941714"/>
        <n v="-919626.48"/>
        <n v="-896496"/>
        <n v="-876191.51"/>
        <n v="-850665.83"/>
        <n v="-849801.6"/>
        <n v="-845640"/>
        <n v="-841389.12"/>
        <n v="-814033.02"/>
        <n v="-799722"/>
        <n v="-792829"/>
        <n v="-792264"/>
        <n v="-751692"/>
        <n v="-742511"/>
        <n v="-741240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64830.08"/>
        <n v="-558816.86"/>
        <n v="-521953"/>
        <n v="-516960"/>
        <n v="-505157.12"/>
        <n v="-503670.72"/>
        <n v="-488053.76"/>
        <n v="-478726.32"/>
        <n v="-469683"/>
        <n v="-469418.88"/>
        <n v="-462490"/>
        <n v="-459312.04"/>
        <n v="-458927.94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381220"/>
        <n v="-377249.04"/>
        <n v="-376000"/>
        <n v="-372831.76"/>
        <n v="-371745"/>
        <n v="-358854.86"/>
        <n v="-357025.25"/>
        <n v="-355078.08"/>
        <n v="-352550.39"/>
        <n v="-348699.78"/>
        <n v="-340727.66"/>
        <n v="-339795"/>
        <n v="-326271.18"/>
        <n v="-300564"/>
        <n v="-297648"/>
        <n v="-296539.44"/>
        <n v="-293602.4"/>
        <n v="-286622.28"/>
        <n v="-260015.92"/>
        <n v="-259474.07"/>
        <n v="-242968.52"/>
        <n v="-241444.8"/>
        <n v="-241084.1"/>
        <n v="-230494"/>
        <n v="-230400"/>
        <n v="-222326"/>
        <n v="-221496"/>
        <n v="-214167.24"/>
        <n v="-199928.64"/>
        <n v="-191845"/>
        <n v="-189806.4"/>
        <n v="-184252.32"/>
        <n v="-183745.66"/>
        <n v="-178957.8"/>
        <n v="-178366.68"/>
        <n v="-177267.16"/>
        <n v="-175533.52"/>
        <n v="-161088"/>
        <n v="-113967.68"/>
        <n v="-101520"/>
        <n v="-100760"/>
        <n v="-94061"/>
        <n v="-90752.46"/>
        <n v="-90684"/>
        <n v="-87737"/>
        <n v="-86688.16"/>
        <n v="-83750.55"/>
        <n v="-81328.86"/>
        <n v="-81055.68"/>
        <n v="-80990.44"/>
        <n v="-70106.12"/>
        <n v="-62047.44"/>
        <n v="-46882.4932020375"/>
        <n v="-45569.07"/>
        <n v="-43914.5"/>
        <n v="-41827.28"/>
        <n v="-40802.46"/>
        <n v="-40403.16"/>
        <n v="-35359.76"/>
        <n v="-25550.25"/>
        <n v="-24252.88"/>
        <n v="-22001.56"/>
        <n v="-20946.21"/>
        <n v="-20791.68"/>
        <n v="-20277.72"/>
        <n v="-20179.2"/>
        <n v="-19207.64"/>
        <n v="-13247.55"/>
        <n v="-12635.28"/>
        <n v="-9551.77"/>
        <n v="-7909.16"/>
        <n v="-7367.42"/>
        <n v="-7072.68"/>
        <n v="-6900.5"/>
        <n v="-6509.16"/>
        <n v="-6446.43"/>
        <n v="-6398.4"/>
        <n v="-6224.24"/>
        <n v="-5307.9"/>
        <n v="-4736.75"/>
        <n v="-3760"/>
        <n v="-3143.28"/>
        <n v="-2719.44"/>
        <n v="-2718.54"/>
        <n v="-1550.88"/>
        <n v="-1303.3"/>
        <n v="-1157.31"/>
        <n v="-1046.69"/>
        <n v="-807.48"/>
        <n v="-738.32"/>
        <n v="-309.94"/>
        <n v="0.0001"/>
        <n v="128.54"/>
        <n v="398.71"/>
        <n v="1659.19"/>
        <n v="1727.04"/>
        <n v="2827.5"/>
        <n v="2867.04"/>
        <n v="3771.52"/>
        <n v="4312.54"/>
        <n v="4715.6"/>
        <n v="5335.2"/>
        <n v="5696.46"/>
        <n v="6887.58"/>
        <n v="7132.09"/>
        <n v="9401.67"/>
        <n v="13786.2"/>
        <n v="17833.2"/>
        <n v="18418"/>
        <n v="18664.64"/>
        <n v="21440.1"/>
        <n v="28307"/>
        <n v="30434.28"/>
        <n v="32877.6"/>
        <n v="34667.3"/>
        <n v="37777.4"/>
        <n v="43358.28"/>
        <n v="43868.88"/>
        <n v="45959.52"/>
        <n v="47017.75"/>
        <n v="48810.35"/>
        <n v="50845.86"/>
        <n v="62638.2"/>
        <n v="63803.04"/>
        <n v="68405.76"/>
        <n v="68655.6"/>
        <n v="69891"/>
        <n v="72000"/>
        <n v="75390.82"/>
        <n v="75788"/>
        <n v="76120.62"/>
        <n v="78326"/>
        <n v="81180"/>
        <n v="81328.86"/>
        <n v="82149.78"/>
        <n v="82639.52"/>
        <n v="86352"/>
        <n v="87829"/>
        <n v="88104"/>
        <n v="88464"/>
        <n v="92426.7"/>
        <n v="93310"/>
        <n v="94312"/>
        <n v="95298"/>
        <n v="97736"/>
        <n v="101402"/>
        <n v="105313"/>
        <n v="107094"/>
        <n v="107392"/>
        <n v="108943.68"/>
        <n v="109382"/>
        <n v="111930"/>
        <n v="112882"/>
        <n v="114540.12"/>
        <n v="115212"/>
        <n v="115731"/>
        <n v="119784"/>
        <n v="121480"/>
        <n v="123140"/>
        <n v="124934.4"/>
        <n v="125623.38"/>
        <n v="125784"/>
        <n v="127461.18"/>
        <n v="131138"/>
        <n v="135972"/>
        <n v="139284"/>
        <n v="143850"/>
        <n v="144010"/>
        <n v="144025"/>
        <n v="144297"/>
        <n v="146954.25"/>
        <n v="150800"/>
        <n v="153156"/>
        <n v="156396"/>
        <n v="157104"/>
        <n v="157154"/>
        <n v="157857"/>
        <n v="157967.4"/>
        <n v="160439.16"/>
        <n v="160444.71"/>
        <n v="162855"/>
        <n v="163422"/>
        <n v="163550"/>
        <n v="164284"/>
        <n v="169520.97"/>
        <n v="170283.02"/>
        <n v="170795.56"/>
        <n v="173350"/>
        <n v="177253.11"/>
        <n v="179375.3"/>
        <n v="181377"/>
        <n v="184230"/>
        <n v="185072"/>
        <n v="187665.4"/>
        <n v="188555"/>
        <n v="189154"/>
        <n v="189609"/>
        <n v="190016"/>
        <n v="194080"/>
        <n v="194752"/>
        <n v="197481.24"/>
        <n v="203174.08"/>
        <n v="204210"/>
        <n v="205177.84"/>
        <n v="205964"/>
        <n v="206416"/>
        <n v="209362.7"/>
        <n v="210546"/>
        <n v="212316"/>
        <n v="212544"/>
        <n v="221884"/>
        <n v="224000"/>
        <n v="226007.54"/>
        <n v="230500.16"/>
        <n v="231150"/>
        <n v="232544"/>
        <n v="232970"/>
        <n v="234978"/>
        <n v="239051"/>
        <n v="243030"/>
        <n v="244134"/>
        <n v="254760"/>
        <n v="258128"/>
        <n v="259227"/>
        <n v="260748"/>
        <n v="263487"/>
        <n v="264032"/>
        <n v="269888"/>
        <n v="274273.08"/>
        <n v="276660.27"/>
        <n v="282828"/>
        <n v="285698.7"/>
        <n v="294354"/>
        <n v="298300"/>
        <n v="298320"/>
        <n v="298752.16"/>
        <n v="300543"/>
        <n v="313760"/>
        <n v="314447.5"/>
        <n v="315576"/>
        <n v="324097.06"/>
        <n v="335536"/>
        <n v="340347"/>
        <n v="346250"/>
        <n v="346550"/>
        <n v="351696"/>
        <n v="354722"/>
        <n v="356288"/>
        <n v="364440"/>
        <n v="368352"/>
        <n v="374426"/>
        <n v="375012"/>
        <n v="376824"/>
        <n v="377249.04"/>
        <n v="382389"/>
        <n v="387099"/>
        <n v="388632.6"/>
        <n v="394125"/>
        <n v="398601"/>
        <n v="406588"/>
        <n v="418752"/>
        <n v="419427"/>
        <n v="422712"/>
        <n v="426510"/>
        <n v="427180"/>
        <n v="431178"/>
        <n v="437521"/>
        <n v="438581"/>
        <n v="449910"/>
        <n v="453453"/>
        <n v="454230"/>
        <n v="455906"/>
        <n v="469195"/>
        <n v="473066"/>
        <n v="475040"/>
        <n v="480990"/>
        <n v="482823"/>
        <n v="484920"/>
        <n v="489990"/>
        <n v="495456"/>
        <n v="505440"/>
        <n v="514160"/>
        <n v="517122"/>
        <n v="521640"/>
        <n v="522600"/>
        <n v="525882"/>
        <n v="526470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82920"/>
        <n v="589640"/>
        <n v="595262"/>
        <n v="605729.12"/>
        <n v="611424"/>
        <n v="621222.63"/>
        <n v="623140"/>
        <n v="647207.55"/>
        <n v="651024"/>
        <n v="656009.6"/>
        <n v="656260"/>
        <n v="658612.98"/>
        <n v="666051"/>
        <n v="672000"/>
        <n v="684488.16"/>
        <n v="686088"/>
        <n v="688984"/>
        <n v="702000"/>
        <n v="709444"/>
        <n v="718448"/>
        <n v="720160.08"/>
        <n v="720874"/>
        <n v="725233"/>
        <n v="726088"/>
        <n v="728179.2"/>
        <n v="732402"/>
        <n v="732778"/>
        <n v="738276"/>
        <n v="750036"/>
        <n v="751000"/>
        <n v="756920"/>
        <n v="758765"/>
        <n v="762500"/>
        <n v="764244"/>
        <n v="768965.12"/>
        <n v="782271"/>
        <n v="792252"/>
        <n v="795136"/>
        <n v="803698.89"/>
        <n v="820318"/>
        <n v="825771.6"/>
        <n v="830228"/>
        <n v="834387"/>
        <n v="850758.54"/>
        <n v="858971"/>
        <n v="862951.32"/>
        <n v="866322.6"/>
        <n v="870157.68"/>
        <n v="879714"/>
        <n v="880048.44"/>
        <n v="884352"/>
        <n v="895804"/>
        <n v="910872"/>
        <n v="913376"/>
        <n v="916577"/>
        <n v="918437"/>
        <n v="920296"/>
        <n v="927078"/>
        <n v="930170.3"/>
        <n v="960475"/>
        <n v="975801.75"/>
        <n v="982480"/>
        <n v="988668"/>
        <n v="995739.57"/>
        <n v="998395.8"/>
        <n v="1012644"/>
        <n v="1018160.15"/>
        <n v="1024498.18"/>
        <n v="1044012"/>
        <n v="1053796"/>
        <n v="1055486.1"/>
        <n v="1058800"/>
        <n v="1074305"/>
        <n v="1074895.65"/>
        <n v="1083600"/>
        <n v="1083690"/>
        <n v="1093518.02"/>
        <n v="1100700"/>
        <n v="1116250"/>
        <n v="1127376.15"/>
        <n v="1137531.6"/>
        <n v="1148229"/>
        <n v="1159200"/>
        <n v="1168512"/>
        <n v="1174890"/>
        <n v="1174950"/>
        <n v="1175716"/>
        <n v="1186959"/>
        <n v="1204504"/>
        <n v="1204924"/>
        <n v="1211998"/>
        <n v="1214017.35"/>
        <n v="1215525"/>
        <n v="1216552"/>
        <n v="1220730"/>
        <n v="1221280"/>
        <n v="1227040.92"/>
        <n v="1233700"/>
        <n v="1238050"/>
        <n v="1250060"/>
        <n v="1253920"/>
        <n v="1255655"/>
        <n v="1265713.12"/>
        <n v="1268744"/>
        <n v="1281000"/>
        <n v="1303714.94"/>
        <n v="1304115"/>
        <n v="1310478.69"/>
        <n v="1311733.58"/>
        <n v="1311737"/>
        <n v="1325916.9"/>
        <n v="1326422"/>
        <n v="1340115"/>
        <n v="1371380.64"/>
        <n v="1383615"/>
        <n v="1390090"/>
        <n v="1398162"/>
        <n v="1410400"/>
        <n v="1429547"/>
        <n v="1434450"/>
        <n v="1438930.71"/>
        <n v="1442875.05"/>
        <n v="1443808.8"/>
        <n v="1444872"/>
        <n v="1451534.5"/>
        <n v="1462324"/>
        <n v="1465037.28"/>
        <n v="1472504"/>
        <n v="1474100"/>
        <n v="1476700.06"/>
        <n v="1488738.94"/>
        <n v="1488740"/>
        <n v="1490327.8"/>
        <n v="1492042.75"/>
        <n v="1496610"/>
        <n v="1503294.7"/>
        <n v="1506780"/>
        <n v="1507917"/>
        <n v="1517446.42"/>
        <n v="1519063"/>
        <n v="1520310"/>
        <n v="1532300"/>
        <n v="1542490.8"/>
        <n v="1544004"/>
        <n v="1550633.75"/>
        <n v="1551366"/>
        <n v="1552611.45"/>
        <n v="1566640.1"/>
        <n v="1576728"/>
        <n v="1588200"/>
        <n v="1609598.62"/>
        <n v="1625925"/>
        <n v="1626576"/>
        <n v="1631875"/>
        <n v="1657782"/>
        <n v="1669694.6457"/>
        <n v="1670480"/>
        <n v="1671840"/>
        <n v="1675040"/>
        <n v="1695576"/>
        <n v="1696968"/>
        <n v="1702665"/>
        <n v="170562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300"/>
        <n v="1785564"/>
        <n v="1789110"/>
        <n v="1796415"/>
        <n v="1796488"/>
        <n v="1799864"/>
        <n v="1806289.82"/>
        <n v="1831155"/>
        <n v="1835541"/>
        <n v="1840644"/>
        <n v="1842800"/>
        <n v="1847906.24"/>
        <n v="1852397"/>
        <n v="1855129"/>
        <n v="1858031.46"/>
        <n v="1870360"/>
        <n v="1874796"/>
        <n v="1879824"/>
        <n v="1888448"/>
        <n v="1888462"/>
        <n v="1892134"/>
        <n v="1892286"/>
        <n v="1901240"/>
        <n v="1918290"/>
        <n v="1920365.4"/>
        <n v="1923636"/>
        <n v="1926560"/>
        <n v="1928640"/>
        <n v="1931778"/>
        <n v="1937218"/>
        <n v="1947520"/>
        <n v="1951154"/>
        <n v="1956688"/>
        <n v="1962992"/>
        <n v="1980072"/>
        <n v="1997978.16"/>
        <n v="2000096"/>
        <n v="2002950"/>
        <n v="2006134"/>
        <n v="2006315"/>
        <n v="2016957.4"/>
        <n v="2019600"/>
        <n v="2022026.3"/>
        <n v="2043500"/>
        <n v="2074496"/>
        <n v="2099422.8"/>
        <n v="2113344"/>
        <n v="2117600"/>
        <n v="2128720"/>
        <n v="2131800"/>
        <n v="2135425"/>
        <n v="2152910"/>
        <n v="2153202.16"/>
        <n v="2159102"/>
        <n v="2163113.37"/>
        <n v="2171463"/>
        <n v="2176392"/>
        <n v="2185368"/>
        <n v="2194552"/>
        <n v="2196540.48"/>
        <n v="2207420"/>
        <n v="2217834"/>
        <n v="2224573"/>
        <n v="2228490"/>
        <n v="2232549"/>
        <n v="2236000"/>
        <n v="2242152"/>
        <n v="2263740"/>
        <n v="2267132"/>
        <n v="2277328"/>
        <n v="2279259"/>
        <n v="2280192"/>
        <n v="2286912"/>
        <n v="2309552"/>
        <n v="2315632"/>
        <n v="2340000"/>
        <n v="2342736"/>
        <n v="2361198"/>
        <n v="2375114"/>
        <n v="2382118"/>
        <n v="2384690"/>
        <n v="2403804"/>
        <n v="2421140"/>
        <n v="2461428"/>
        <n v="2470095"/>
        <n v="2506556"/>
        <n v="2558462"/>
        <n v="2569652"/>
        <n v="2586210"/>
        <n v="2597680"/>
        <n v="2641650"/>
        <n v="2666112"/>
        <n v="2679000"/>
        <n v="2729257.28"/>
        <n v="2752888.04"/>
        <n v="2771964.23"/>
        <n v="2824459.54"/>
        <n v="2857904"/>
        <n v="2878788"/>
        <n v="2888919"/>
        <n v="2926990"/>
        <n v="2929575"/>
        <n v="2970297"/>
        <n v="2989402"/>
        <n v="3010250"/>
        <n v="3012127.8"/>
        <n v="3013875"/>
        <n v="3020842"/>
        <n v="3036646"/>
        <n v="3071813.8"/>
        <n v="3089476"/>
        <n v="3100460"/>
        <n v="3110537.38"/>
        <n v="3139020"/>
        <n v="3158973"/>
        <n v="3192045"/>
        <n v="3218069.65"/>
        <n v="3220930.8"/>
        <n v="3230448.96"/>
        <n v="3282496"/>
        <n v="3297098"/>
        <n v="3311516"/>
        <n v="3317760.08"/>
        <n v="3348750"/>
        <n v="3460941"/>
        <n v="3462798"/>
        <n v="3498608"/>
        <n v="3520738.8"/>
        <n v="3521992"/>
        <n v="3537955"/>
        <n v="3564254.4"/>
        <n v="3578884.2"/>
        <n v="3646400"/>
        <n v="3692182.72"/>
        <n v="3734934.72"/>
        <n v="3783306"/>
        <n v="3810600"/>
        <n v="3840130"/>
        <n v="3883382"/>
        <n v="3906875"/>
        <n v="3920352"/>
        <n v="3952255.86"/>
        <n v="4151140"/>
        <n v="4302452"/>
        <n v="4326551"/>
        <n v="4368229.39"/>
        <n v="4432971.5"/>
        <n v="4464372"/>
        <n v="4599234"/>
        <n v="4628377"/>
        <n v="4694397"/>
        <n v="4700487"/>
        <n v="4756697"/>
        <n v="4807651"/>
        <n v="4997104.3"/>
        <n v="5030654.64"/>
        <n v="5151960"/>
        <n v="5238296"/>
        <n v="5344037.1"/>
        <n v="5414126"/>
        <n v="5466000"/>
        <n v="5686325.12"/>
        <n v="5908200"/>
        <n v="5966250"/>
        <n v="6217112"/>
        <n v="6676901.00000039"/>
        <n v="6751423.8"/>
        <n v="6806324"/>
        <n v="6978092"/>
        <n v="7118512.84"/>
        <n v="7301504"/>
        <n v="7412405"/>
        <n v="7484659.17"/>
        <n v="7599000"/>
        <n v="7768099.5"/>
        <n v="7905408"/>
        <n v="7937146.4"/>
        <n v="8006906.6"/>
        <n v="8417500"/>
        <n v="8947515"/>
        <n v="9261023.52"/>
        <n v="9312944"/>
        <n v="9320524.8"/>
        <n v="9433370"/>
        <n v="9523842.34"/>
        <n v="11180311.32"/>
        <n v="11280000"/>
        <n v="12505700.5"/>
        <n v="12646502.64"/>
        <n v="13444084.74"/>
        <n v="13596064"/>
        <n v="13639955.56"/>
        <n v="16109812.67"/>
        <n v="16156533.6"/>
        <n v="17019072"/>
        <n v="17343557.56"/>
        <n v="18388356"/>
        <n v="18686101"/>
        <n v="18866740"/>
        <n v="20042373"/>
        <n v="20763653.12"/>
        <n v="23599433.9"/>
        <n v="27514726.12"/>
        <n v="28096002"/>
        <n v="28400929"/>
        <n v="30517400"/>
        <n v="31836261.6"/>
        <n v="32198657.54"/>
        <n v="35910534.7"/>
        <n v="38856592.5"/>
        <n v="74864830"/>
        <n v="82051500"/>
        <n v="88869935.2"/>
        <n v="176227646.5"/>
        <n v="176249738.29"/>
        <n v="254694465.29"/>
        <m/>
      </sharedItems>
    </cacheField>
    <cacheField name="Notional * Market Price" numFmtId="0">
      <sharedItems containsSemiMixedTypes="0" containsString="0" containsNumber="1" minValue="-592800000" maxValue="254694465.29" count="2233">
        <n v="-592800000"/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55360.98454"/>
        <n v="-2028999"/>
        <n v="-2007394.605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00047.34"/>
        <n v="-1175716"/>
        <n v="-1170390"/>
        <n v="-1166399.78"/>
        <n v="-1140792.51"/>
        <n v="-1135326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7128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9775"/>
        <n v="-618030"/>
        <n v="-613941.93"/>
        <n v="-601364.7"/>
        <n v="-599183.52"/>
        <n v="-593989.2"/>
        <n v="-588690.125"/>
        <n v="-585778"/>
        <n v="-585548"/>
        <n v="-579598.26"/>
        <n v="-575520"/>
        <n v="-564830.08"/>
        <n v="-558816.86"/>
        <n v="-550550"/>
        <n v="-547846.83"/>
        <n v="-527784"/>
        <n v="-521953"/>
        <n v="-516960"/>
        <n v="-505157.12"/>
        <n v="-504790.5"/>
        <n v="-503670.72"/>
        <n v="-488351.5"/>
        <n v="-488053.76"/>
        <n v="-478726.32"/>
        <n v="-477890.4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1220"/>
        <n v="-377249.04"/>
        <n v="-372831.76"/>
        <n v="-371745"/>
        <n v="-358854.86"/>
        <n v="-358347.5"/>
        <n v="-357025.25"/>
        <n v="-355078.08"/>
        <n v="-352550.39"/>
        <n v="-348699.78"/>
        <n v="-340727.66"/>
        <n v="-339795"/>
        <n v="-326271.18"/>
        <n v="-307116"/>
        <n v="-300564"/>
        <n v="-297648"/>
        <n v="-296539.44"/>
        <n v="-293602.4"/>
        <n v="-286622.28"/>
        <n v="-260015.92"/>
        <n v="-259474.07"/>
        <n v="-245700"/>
        <n v="-242968.52"/>
        <n v="-241444.8"/>
        <n v="-241084.1"/>
        <n v="-230660"/>
        <n v="-230494"/>
        <n v="-230400"/>
        <n v="-222326"/>
        <n v="-221496"/>
        <n v="-214167.24"/>
        <n v="-202368"/>
        <n v="-199928.64"/>
        <n v="-193270"/>
        <n v="-191845"/>
        <n v="-189806.4"/>
        <n v="-184252.32"/>
        <n v="-183745.66"/>
        <n v="-183500"/>
        <n v="-178957.8"/>
        <n v="-178366.68"/>
        <n v="-177267.16"/>
        <n v="-175533.52"/>
        <n v="-175406.6"/>
        <n v="-162840"/>
        <n v="-161088"/>
        <n v="-144768"/>
        <n v="-113967.68"/>
        <n v="-110940"/>
        <n v="-102682.125"/>
        <n v="-100760"/>
        <n v="-94061"/>
        <n v="-90752.46"/>
        <n v="-90684"/>
        <n v="-87872"/>
        <n v="-87737"/>
        <n v="-86688.16"/>
        <n v="-83750.55"/>
        <n v="-81328.86"/>
        <n v="-81055.68"/>
        <n v="-80990.44"/>
        <n v="-76875"/>
        <n v="-75108"/>
        <n v="-70106.12"/>
        <n v="-62047.44"/>
        <n v="-57910"/>
        <n v="-53284"/>
        <n v="-50364.9"/>
        <n v="-46882.4932020375"/>
        <n v="-45569.07"/>
        <n v="-43914.5"/>
        <n v="-41827.28"/>
        <n v="-40802.46"/>
        <n v="-40403.16"/>
        <n v="-40293"/>
        <n v="-38160"/>
        <n v="-36361.76"/>
        <n v="-35370"/>
        <n v="-35359.76"/>
        <n v="-34905"/>
        <n v="-34848"/>
        <n v="-33116"/>
        <n v="-32970"/>
        <n v="-32769"/>
        <n v="-30269.4"/>
        <n v="-30039"/>
        <n v="-29713.95"/>
        <n v="-28322.85"/>
        <n v="-28220"/>
        <n v="-25985"/>
        <n v="-25550.25"/>
        <n v="-24939"/>
        <n v="-24252.88"/>
        <n v="-22001.56"/>
        <n v="-21422.15"/>
        <n v="-20946.21"/>
        <n v="-20791.68"/>
        <n v="-20385"/>
        <n v="-20277.72"/>
        <n v="-20179.2"/>
        <n v="-19620"/>
        <n v="-19207.64"/>
        <n v="-19150"/>
        <n v="-17946.25"/>
        <n v="-16761"/>
        <n v="-15155"/>
        <n v="-14854.2"/>
        <n v="-14805.3"/>
        <n v="-13755"/>
        <n v="-13450.5"/>
        <n v="-13247.55"/>
        <n v="-13224.6"/>
        <n v="-13159.5"/>
        <n v="-13065"/>
        <n v="-12720"/>
        <n v="-12645"/>
        <n v="-12635.28"/>
        <n v="-11895"/>
        <n v="-11820"/>
        <n v="-11500"/>
        <n v="-11456.55"/>
        <n v="-11186.45"/>
        <n v="-11016.40234375"/>
        <n v="-10865"/>
        <n v="-10587.5"/>
        <n v="-10245"/>
        <n v="-9595.703125"/>
        <n v="-9551.77"/>
        <n v="-9250.5"/>
        <n v="-9240.3"/>
        <n v="-8719.1"/>
        <n v="-8260"/>
        <n v="-8017.27"/>
        <n v="-7909.16"/>
        <n v="-7640"/>
        <n v="-7367.42"/>
        <n v="-7240"/>
        <n v="-7072.68"/>
        <n v="-6900.5"/>
        <n v="-6812"/>
        <n v="-6580"/>
        <n v="-6509.16"/>
        <n v="-6454.835"/>
        <n v="-6446.43"/>
        <n v="-6398.4"/>
        <n v="-6224.24"/>
        <n v="-5728.8"/>
        <n v="-5325"/>
        <n v="-5307.9"/>
        <n v="-5281.05"/>
        <n v="-5205"/>
        <n v="-5090"/>
        <n v="-4870.65"/>
        <n v="-4736.75"/>
        <n v="-4078.05"/>
        <n v="-3927"/>
        <n v="-3898.875"/>
        <n v="-3886.85"/>
        <n v="-3779.26"/>
        <n v="-3584.725"/>
        <n v="-3576.7"/>
        <n v="-3501.24"/>
        <n v="-3428.4928"/>
        <n v="-3301.37"/>
        <n v="-3143.28"/>
        <n v="-3135"/>
        <n v="-3128.06"/>
        <n v="-3087.9"/>
        <n v="-3078.27"/>
        <n v="-2997"/>
        <n v="-2951.12"/>
        <n v="-2881.8"/>
        <n v="-2719.44"/>
        <n v="-2718.54"/>
        <n v="-2695.6"/>
        <n v="-2662.4"/>
        <n v="-2657.28"/>
        <n v="-2633.06"/>
        <n v="-2487.5"/>
        <n v="-2422.05"/>
        <n v="-2300"/>
        <n v="-2178"/>
        <n v="-2150"/>
        <n v="-2085"/>
        <n v="-2034.2882"/>
        <n v="-2019.7"/>
        <n v="-1993.3"/>
        <n v="-1980"/>
        <n v="-1934"/>
        <n v="-1863.8"/>
        <n v="-1680"/>
        <n v="-1600"/>
        <n v="-1560.65"/>
        <n v="-1550.88"/>
        <n v="-1540"/>
        <n v="-1470"/>
        <n v="-1355"/>
        <n v="-1303.3"/>
        <n v="-1294.56"/>
        <n v="-1260"/>
        <n v="-1206.9"/>
        <n v="-1190"/>
        <n v="-1160"/>
        <n v="-1157.31"/>
        <n v="-1145"/>
        <n v="-1064.25"/>
        <n v="-1046.69"/>
        <n v="-1020.6"/>
        <n v="-1000"/>
        <n v="-990"/>
        <n v="-925"/>
        <n v="-903"/>
        <n v="-900"/>
        <n v="-897"/>
        <n v="-873.9"/>
        <n v="-866.7"/>
        <n v="-807.48"/>
        <n v="-750"/>
        <n v="-738.32"/>
        <n v="-700"/>
        <n v="-690"/>
        <n v="-660"/>
        <n v="-620"/>
        <n v="-581"/>
        <n v="-550"/>
        <n v="-535"/>
        <n v="-523.5"/>
        <n v="-520.1"/>
        <n v="-512"/>
        <n v="-500"/>
        <n v="-387.02"/>
        <n v="-370"/>
        <n v="-360.8"/>
        <n v="-320"/>
        <n v="-315"/>
        <n v="-309.94"/>
        <n v="-285"/>
        <n v="-240"/>
        <n v="-234.6"/>
        <n v="-230"/>
        <n v="-227.5"/>
        <n v="-225"/>
        <n v="-220"/>
        <n v="-210"/>
        <n v="-201.6"/>
        <n v="-200"/>
        <n v="-190"/>
        <n v="-185.3"/>
        <n v="-175"/>
        <n v="-155"/>
        <n v="-154"/>
        <n v="-150"/>
        <n v="-149.85"/>
        <n v="-145"/>
        <n v="-134.56"/>
        <n v="-132"/>
        <n v="-120"/>
        <n v="-95"/>
        <n v="-92.025"/>
        <n v="-90"/>
        <n v="-88"/>
        <n v="-82.5"/>
        <n v="-75"/>
        <n v="-69"/>
        <n v="-66"/>
        <n v="-61.375"/>
        <n v="-60"/>
        <n v="-58.19"/>
        <n v="-52.5"/>
        <n v="-45"/>
        <n v="-42.21"/>
        <n v="-42"/>
        <n v="-32.5"/>
        <n v="-30"/>
        <n v="-22.5"/>
        <n v="-20"/>
        <n v="-17.02"/>
        <n v="-9.315"/>
        <n v="-8.25"/>
        <n v="-7.5"/>
        <n v="-1.335"/>
        <n v="0.0001"/>
        <n v="0.11"/>
        <n v="0.15"/>
        <n v="0.28"/>
        <n v="0.31"/>
        <n v="0.33"/>
        <n v="0.35"/>
        <n v="0.4"/>
        <n v="0.435"/>
        <n v="0.45"/>
        <n v="0.495"/>
        <n v="0.5"/>
        <n v="0.6"/>
        <n v="0.61"/>
        <n v="0.675"/>
        <n v="0.715"/>
        <n v="0.81"/>
        <n v="0.88"/>
        <n v="0.9"/>
        <n v="0.975"/>
        <n v="1.04"/>
        <n v="1.05"/>
        <n v="1.08"/>
        <n v="1.25"/>
        <n v="1.3"/>
        <n v="1.35"/>
        <n v="1.48"/>
        <n v="1.65"/>
        <n v="1.705"/>
        <n v="1.725"/>
        <n v="1.785"/>
        <n v="1.82"/>
        <n v="1.86"/>
        <n v="1.875"/>
        <n v="1.9"/>
        <n v="1.95"/>
        <n v="1.96"/>
        <n v="1.965"/>
        <n v="1.98"/>
        <n v="2.025"/>
        <n v="2.04"/>
        <n v="2.1"/>
        <n v="2.15"/>
        <n v="2.175"/>
        <n v="2.31"/>
        <n v="2.4"/>
        <n v="2.49"/>
        <n v="2.5"/>
        <n v="2.625"/>
        <n v="2.66"/>
        <n v="2.72"/>
        <n v="2.75"/>
        <n v="2.775"/>
        <n v="2.9"/>
        <n v="3"/>
        <n v="3.05"/>
        <n v="3.25"/>
        <n v="3.3"/>
        <n v="3.36"/>
        <n v="3.55"/>
        <n v="3.6"/>
        <n v="3.64"/>
        <n v="3.645"/>
        <n v="3.675"/>
        <n v="3.75"/>
        <n v="3.775"/>
        <n v="3.85"/>
        <n v="4"/>
        <n v="4.125"/>
        <n v="4.2"/>
        <n v="4.275"/>
        <n v="4.5"/>
        <n v="4.605"/>
        <n v="4.62"/>
        <n v="4.65"/>
        <n v="4.7"/>
        <n v="4.74"/>
        <n v="4.775"/>
        <n v="4.8"/>
        <n v="4.9"/>
        <n v="4.95"/>
        <n v="5.04"/>
        <n v="5.25"/>
        <n v="5.43"/>
        <n v="5.55"/>
        <n v="5.61"/>
        <n v="5.72"/>
        <n v="5.925"/>
        <n v="6.075"/>
        <n v="6.3"/>
        <n v="6.42"/>
        <n v="6.46"/>
        <n v="6.5"/>
        <n v="6.545"/>
        <n v="6.8"/>
        <n v="7"/>
        <n v="7.02"/>
        <n v="7.07"/>
        <n v="7.2"/>
        <n v="7.285"/>
        <n v="7.5"/>
        <n v="7.95"/>
        <n v="8.1"/>
        <n v="8.855"/>
        <n v="9"/>
        <n v="9.35"/>
        <n v="9.4"/>
        <n v="9.45"/>
        <n v="9.75"/>
        <n v="9.765"/>
        <n v="9.8"/>
        <n v="9.835"/>
        <n v="9.96"/>
        <n v="10"/>
        <n v="10.08"/>
        <n v="10.54"/>
        <n v="10.56"/>
        <n v="11"/>
        <n v="11.1"/>
        <n v="11.165"/>
        <n v="11.61"/>
        <n v="11.7"/>
        <n v="12"/>
        <n v="12.375"/>
        <n v="12.5"/>
        <n v="12.675"/>
        <n v="12.87"/>
        <n v="13"/>
        <n v="13.065"/>
        <n v="13.125"/>
        <n v="13.13"/>
        <n v="13.26"/>
        <n v="13.32"/>
        <n v="13.375"/>
        <n v="13.4"/>
        <n v="13.68"/>
        <n v="13.91"/>
        <n v="14.025"/>
        <n v="14.13"/>
        <n v="14.25"/>
        <n v="14.3"/>
        <n v="14.4"/>
        <n v="14.425"/>
        <n v="14.44"/>
        <n v="14.575"/>
        <n v="14.65"/>
        <n v="14.8"/>
        <n v="14.85"/>
        <n v="15.1"/>
        <n v="15.19"/>
        <n v="15.21"/>
        <n v="15.4"/>
        <n v="15.525"/>
        <n v="15.6"/>
        <n v="15.65"/>
        <n v="15.75"/>
        <n v="15.8"/>
        <n v="16.25"/>
        <n v="16.375"/>
        <n v="16.8"/>
        <n v="16.875"/>
        <n v="16.94"/>
        <n v="17.15"/>
        <n v="17.22"/>
        <n v="17.25"/>
        <n v="17.5"/>
        <n v="17.625"/>
        <n v="17.9"/>
        <n v="17.92"/>
        <n v="18.15"/>
        <n v="18.24"/>
        <n v="18.4"/>
        <n v="18.585"/>
        <n v="18.6"/>
        <n v="18.92"/>
        <n v="19"/>
        <n v="19.05"/>
        <n v="19.1"/>
        <n v="19.2"/>
        <n v="19.35"/>
        <n v="19.425"/>
        <n v="19.525"/>
        <n v="19.565"/>
        <n v="20"/>
        <n v="20.16"/>
        <n v="20.25"/>
        <n v="20.34"/>
        <n v="20.52"/>
        <n v="20.57"/>
        <n v="20.775"/>
        <n v="21"/>
        <n v="21.25"/>
        <n v="21.42"/>
        <n v="21.6"/>
        <n v="21.66"/>
        <n v="21.675"/>
        <n v="21.7"/>
        <n v="21.93"/>
        <n v="22"/>
        <n v="22.075"/>
        <n v="22.44"/>
        <n v="22.48"/>
        <n v="22.77"/>
        <n v="23.475"/>
        <n v="23.625"/>
        <n v="23.8"/>
        <n v="23.855"/>
        <n v="24.7"/>
        <n v="24.72"/>
        <n v="24.75"/>
        <n v="24.84"/>
        <n v="25"/>
        <n v="25.285"/>
        <n v="25.3"/>
        <n v="25.45"/>
        <n v="25.5"/>
        <n v="25.73"/>
        <n v="25.9"/>
        <n v="26.19"/>
        <n v="26.25"/>
        <n v="26.4"/>
        <n v="26.46"/>
        <n v="26.51"/>
        <n v="26.55"/>
        <n v="26.7"/>
        <n v="27.1"/>
        <n v="28"/>
        <n v="28.275"/>
        <n v="28.35"/>
        <n v="28.95"/>
        <n v="28.98"/>
        <n v="29.025"/>
        <n v="29.1"/>
        <n v="29.4"/>
        <n v="30"/>
        <n v="30.3"/>
        <n v="31.02"/>
        <n v="31.5"/>
        <n v="32.1"/>
        <n v="32.28"/>
        <n v="32.3"/>
        <n v="32.8"/>
        <n v="33.6"/>
        <n v="34"/>
        <n v="34.44"/>
        <n v="34.8"/>
        <n v="35.025"/>
        <n v="35.55"/>
        <n v="35.7"/>
        <n v="36"/>
        <n v="36.25"/>
        <n v="36.3"/>
        <n v="36.36"/>
        <n v="36.5"/>
        <n v="36.8"/>
        <n v="36.855"/>
        <n v="37.3"/>
        <n v="38"/>
        <n v="38.1"/>
        <n v="39.01"/>
        <n v="39.125"/>
        <n v="39.2"/>
        <n v="39.33"/>
        <n v="40"/>
        <n v="40.2"/>
        <n v="41.55"/>
        <n v="41.925"/>
        <n v="42.075"/>
        <n v="42.63"/>
        <n v="43.68"/>
        <n v="43.75"/>
        <n v="44.25"/>
        <n v="44.625"/>
        <n v="44.7"/>
        <n v="45"/>
        <n v="46.55"/>
        <n v="46.71"/>
        <n v="46.8"/>
        <n v="47.6"/>
        <n v="48.45"/>
        <n v="49.795"/>
        <n v="50"/>
        <n v="51.345"/>
        <n v="51.7"/>
        <n v="52"/>
        <n v="52.58"/>
        <n v="52.7"/>
        <n v="52.75"/>
        <n v="53.25"/>
        <n v="53.965"/>
        <n v="54.25"/>
        <n v="55"/>
        <n v="57.75"/>
        <n v="57.9"/>
        <n v="58.4"/>
        <n v="58.5"/>
        <n v="58.71"/>
        <n v="58.75"/>
        <n v="60"/>
        <n v="61.5"/>
        <n v="63.5"/>
        <n v="63.825"/>
        <n v="64.8"/>
        <n v="65"/>
        <n v="65.675"/>
        <n v="65.8"/>
        <n v="65.94"/>
        <n v="66.225"/>
        <n v="66.25"/>
        <n v="66.5"/>
        <n v="67.5"/>
        <n v="68.4"/>
        <n v="69.3"/>
        <n v="70.5"/>
        <n v="72.6"/>
        <n v="73.15"/>
        <n v="75"/>
        <n v="75.44"/>
        <n v="75.53"/>
        <n v="75.6"/>
        <n v="75.75"/>
        <n v="75.9"/>
        <n v="77.5"/>
        <n v="78.075"/>
        <n v="78.3"/>
        <n v="78.66"/>
        <n v="80"/>
        <n v="80.275"/>
        <n v="81.9"/>
        <n v="82.365"/>
        <n v="83.28"/>
        <n v="85"/>
        <n v="90"/>
        <n v="90.275"/>
        <n v="90.525"/>
        <n v="90.65"/>
        <n v="94"/>
        <n v="95"/>
        <n v="95.175"/>
        <n v="95.2"/>
        <n v="95.985"/>
        <n v="97.75"/>
        <n v="100"/>
        <n v="102.3"/>
        <n v="105"/>
        <n v="109.35"/>
        <n v="109.575"/>
        <n v="111.15"/>
        <n v="112"/>
        <n v="114"/>
        <n v="114.6"/>
        <n v="116.25"/>
        <n v="118.45"/>
        <n v="120"/>
        <n v="121.9"/>
        <n v="122.74"/>
        <n v="123.76"/>
        <n v="124.5"/>
        <n v="125"/>
        <n v="125.685"/>
        <n v="127.51"/>
        <n v="128.54"/>
        <n v="129.375"/>
        <n v="129.6"/>
        <n v="131.37"/>
        <n v="132"/>
        <n v="132.72"/>
        <n v="132.8"/>
        <n v="132.82"/>
        <n v="135"/>
        <n v="136"/>
        <n v="136.25"/>
        <n v="138"/>
        <n v="140"/>
        <n v="140.42"/>
        <n v="144.2"/>
        <n v="145.8"/>
        <n v="146.25"/>
        <n v="147"/>
        <n v="149.1"/>
        <n v="149.75"/>
        <n v="150"/>
        <n v="150.35"/>
        <n v="153.92"/>
        <n v="155"/>
        <n v="155.55"/>
        <n v="157.7"/>
        <n v="157.95"/>
        <n v="158.1"/>
        <n v="158.4"/>
        <n v="159.1"/>
        <n v="159.2"/>
        <n v="161.445"/>
        <n v="161.85"/>
        <n v="162.5"/>
        <n v="163.3"/>
        <n v="163.8"/>
        <n v="165"/>
        <n v="167.5"/>
        <n v="168"/>
        <n v="169.05"/>
        <n v="172.5"/>
        <n v="172.935"/>
        <n v="175"/>
        <n v="175.5"/>
        <n v="176.8"/>
        <n v="177.475"/>
        <n v="178.5"/>
        <n v="179.025"/>
        <n v="179.375"/>
        <n v="180"/>
        <n v="180.9"/>
        <n v="181.5"/>
        <n v="182.5"/>
        <n v="185"/>
        <n v="185.5"/>
        <n v="186.3"/>
        <n v="186.99"/>
        <n v="187.275"/>
        <n v="188.75"/>
        <n v="189"/>
        <n v="190"/>
        <n v="190.97"/>
        <n v="195.125"/>
        <n v="196.2"/>
        <n v="197.65"/>
        <n v="197.925"/>
        <n v="198.75"/>
        <n v="200"/>
        <n v="204"/>
        <n v="204.25"/>
        <n v="205"/>
        <n v="205.85"/>
        <n v="207.06"/>
        <n v="207.26"/>
        <n v="208.44"/>
        <n v="210.12"/>
        <n v="210.6"/>
        <n v="213.9"/>
        <n v="214.8"/>
        <n v="215.25"/>
        <n v="216.72"/>
        <n v="217.2"/>
        <n v="220.375"/>
        <n v="220.5"/>
        <n v="221.56"/>
        <n v="222.7"/>
        <n v="222.75"/>
        <n v="223.6"/>
        <n v="225.34"/>
        <n v="228"/>
        <n v="229.5"/>
        <n v="233.6"/>
        <n v="234"/>
        <n v="234.85"/>
        <n v="235.5"/>
        <n v="236.115"/>
        <n v="237.5"/>
        <n v="237.6"/>
        <n v="238.35"/>
        <n v="239.33"/>
        <n v="240"/>
        <n v="240.1"/>
        <n v="240.95"/>
        <n v="243"/>
        <n v="245.1"/>
        <n v="246.875"/>
        <n v="247.5"/>
        <n v="251.94"/>
        <n v="253.15"/>
        <n v="253.5"/>
        <n v="253.89"/>
        <n v="254.2"/>
        <n v="254.625"/>
        <n v="256.5"/>
        <n v="258.5"/>
        <n v="260"/>
        <n v="261"/>
        <n v="262.08"/>
        <n v="262.5"/>
        <n v="265"/>
        <n v="266.25"/>
        <n v="270"/>
        <n v="271.35"/>
        <n v="271.625"/>
        <n v="273.375"/>
        <n v="273.7"/>
        <n v="274.7"/>
        <n v="276"/>
        <n v="276.675"/>
        <n v="278"/>
        <n v="280.35"/>
        <n v="283.095"/>
        <n v="284.95"/>
        <n v="286"/>
        <n v="286.8"/>
        <n v="287.5"/>
        <n v="290.4"/>
        <n v="292.495"/>
        <n v="292.9"/>
        <n v="293.22"/>
        <n v="296.4"/>
        <n v="299.6"/>
        <n v="300"/>
        <n v="301.15"/>
        <n v="301.95"/>
        <n v="303.05"/>
        <n v="305"/>
        <n v="308.005"/>
        <n v="309.7"/>
        <n v="310.4"/>
        <n v="321"/>
        <n v="321.75"/>
        <n v="323.2"/>
        <n v="323.4"/>
        <n v="327.25"/>
        <n v="327.75"/>
        <n v="328.16"/>
        <n v="329.4"/>
        <n v="330"/>
        <n v="330.6"/>
        <n v="331.2"/>
        <n v="331.55"/>
        <n v="333.9"/>
        <n v="334.875"/>
        <n v="337.5"/>
        <n v="339.3"/>
        <n v="340"/>
        <n v="344"/>
        <n v="345"/>
        <n v="345.45"/>
        <n v="346.2"/>
        <n v="348.975"/>
        <n v="349.8"/>
        <n v="350.2"/>
        <n v="350.3"/>
        <n v="351.5"/>
        <n v="351.9"/>
        <n v="353.1"/>
        <n v="355.35"/>
        <n v="356.85"/>
        <n v="360.8"/>
        <n v="364.375"/>
        <n v="364.78"/>
        <n v="366.72"/>
        <n v="369.265"/>
        <n v="374.85"/>
        <n v="376.2"/>
        <n v="380"/>
        <n v="381.5"/>
        <n v="383.25"/>
        <n v="384"/>
        <n v="384.75"/>
        <n v="384.8"/>
        <n v="385.25"/>
        <n v="385.7"/>
        <n v="386.875"/>
        <n v="388.5"/>
        <n v="390.92"/>
        <n v="392"/>
        <n v="395"/>
        <n v="395.5"/>
        <n v="395.52"/>
        <n v="396"/>
        <n v="398.4"/>
        <n v="398.71"/>
        <n v="400"/>
        <n v="400.9"/>
        <n v="401.8"/>
        <n v="404.625"/>
        <n v="407.62"/>
        <n v="411.6"/>
        <n v="416.725"/>
        <n v="417.45"/>
        <n v="421.275"/>
        <n v="423.5"/>
        <n v="427.375"/>
        <n v="432.6"/>
        <n v="435.05"/>
        <n v="438.45"/>
        <n v="441.375"/>
        <n v="449.35"/>
        <n v="452"/>
        <n v="452.6"/>
        <n v="453.6"/>
        <n v="454"/>
        <n v="454.5"/>
        <n v="455"/>
        <n v="457.875"/>
        <n v="460"/>
        <n v="465.975"/>
        <n v="466.9"/>
        <n v="469.3"/>
        <n v="470.25"/>
        <n v="477"/>
        <n v="482.625"/>
        <n v="484.5"/>
        <n v="486"/>
        <n v="490"/>
        <n v="492.15"/>
        <n v="492.8"/>
        <n v="496"/>
        <n v="499.8"/>
        <n v="502.2"/>
        <n v="504"/>
        <n v="506.775"/>
        <n v="510"/>
        <n v="515.1"/>
        <n v="520.8"/>
        <n v="521.7"/>
        <n v="523.8"/>
        <n v="525"/>
        <n v="528.525"/>
        <n v="532.35"/>
        <n v="535.225"/>
        <n v="537.6"/>
        <n v="539"/>
        <n v="545.6"/>
        <n v="548.25"/>
        <n v="548.55"/>
        <n v="550"/>
        <n v="552"/>
        <n v="554.7"/>
        <n v="561"/>
        <n v="566.4"/>
        <n v="567"/>
        <n v="569.1"/>
        <n v="569.4"/>
        <n v="570"/>
        <n v="579.63"/>
        <n v="581.95"/>
        <n v="582.12"/>
        <n v="583"/>
        <n v="585"/>
        <n v="585.88"/>
        <n v="589.6"/>
        <n v="592.45"/>
        <n v="593.07"/>
        <n v="605"/>
        <n v="625"/>
        <n v="632.1"/>
        <n v="635.625"/>
        <n v="640"/>
        <n v="643"/>
        <n v="649.35"/>
        <n v="658"/>
        <n v="662.4"/>
        <n v="668.8"/>
        <n v="670.95"/>
        <n v="700"/>
        <n v="733.12"/>
        <n v="733.4"/>
        <n v="735.6"/>
        <n v="740.24"/>
        <n v="750"/>
        <n v="750.48"/>
        <n v="761.72"/>
        <n v="768"/>
        <n v="777.775"/>
        <n v="780"/>
        <n v="786.84"/>
        <n v="790"/>
        <n v="796.59"/>
        <n v="803.825"/>
        <n v="821.3"/>
        <n v="825"/>
        <n v="830"/>
        <n v="834.75"/>
        <n v="838.5"/>
        <n v="865"/>
        <n v="875"/>
        <n v="880.195"/>
        <n v="885"/>
        <n v="890.235"/>
        <n v="896"/>
        <n v="908.75"/>
        <n v="940"/>
        <n v="960.3"/>
        <n v="1060"/>
        <n v="1100"/>
        <n v="1106"/>
        <n v="1140"/>
        <n v="1158.75"/>
        <n v="1185.6"/>
        <n v="1200"/>
        <n v="1216"/>
        <n v="1290"/>
        <n v="1296.9"/>
        <n v="1344"/>
        <n v="1354.8"/>
        <n v="1360"/>
        <n v="1387.19"/>
        <n v="1415.4"/>
        <n v="1425"/>
        <n v="1577.025"/>
        <n v="1610"/>
        <n v="1640.3"/>
        <n v="1644.1"/>
        <n v="1659.19"/>
        <n v="1698.725"/>
        <n v="1702.8"/>
        <n v="1727.04"/>
        <n v="1740.475"/>
        <n v="1750"/>
        <n v="1755"/>
        <n v="1827.45"/>
        <n v="1856.8"/>
        <n v="1886.5"/>
        <n v="1895.45"/>
        <n v="1909.55"/>
        <n v="1980"/>
        <n v="2127.95"/>
        <n v="2156.675"/>
        <n v="2160"/>
        <n v="2270"/>
        <n v="2352.35"/>
        <n v="2359.8"/>
        <n v="2449"/>
        <n v="2537"/>
        <n v="2558.75"/>
        <n v="2602.5"/>
        <n v="2670"/>
        <n v="2705.4"/>
        <n v="2730"/>
        <n v="2813.25"/>
        <n v="2827.5"/>
        <n v="2867.04"/>
        <n v="3060"/>
        <n v="3088.8"/>
        <n v="3180"/>
        <n v="3255"/>
        <n v="3438.6"/>
        <n v="3515"/>
        <n v="3630"/>
        <n v="3695"/>
        <n v="3750"/>
        <n v="3765"/>
        <n v="3771.52"/>
        <n v="3784.8"/>
        <n v="3877.5"/>
        <n v="3997.5"/>
        <n v="4001.5"/>
        <n v="4192.5"/>
        <n v="4275"/>
        <n v="4312.54"/>
        <n v="4593.45"/>
        <n v="4715.6"/>
        <n v="5335.2"/>
        <n v="5602.85"/>
        <n v="5605.5"/>
        <n v="5640"/>
        <n v="5680"/>
        <n v="5696.46"/>
        <n v="5790"/>
        <n v="6009.5"/>
        <n v="6050"/>
        <n v="6110"/>
        <n v="6121.65"/>
        <n v="6250"/>
        <n v="6500"/>
        <n v="6698"/>
        <n v="6870"/>
        <n v="6887.58"/>
        <n v="6948.5"/>
        <n v="7068.35"/>
        <n v="7132.09"/>
        <n v="7305.925"/>
        <n v="7450"/>
        <n v="7526"/>
        <n v="7774.2"/>
        <n v="8205"/>
        <n v="8546.85"/>
        <n v="8700"/>
        <n v="8853.6"/>
        <n v="9191"/>
        <n v="9401.67"/>
        <n v="9662.7"/>
        <n v="9697.5"/>
        <n v="10063.35"/>
        <n v="10155"/>
        <n v="10837.5"/>
        <n v="10890"/>
        <n v="11494"/>
        <n v="11902.5"/>
        <n v="12255"/>
        <n v="12450"/>
        <n v="12741.5"/>
        <n v="12750"/>
        <n v="13425.0656899639"/>
        <n v="13550.95"/>
        <n v="13590"/>
        <n v="13786.2"/>
        <n v="16123.25"/>
        <n v="16485.8"/>
        <n v="16801"/>
        <n v="16820"/>
        <n v="17833.2"/>
        <n v="18459"/>
        <n v="18664.64"/>
        <n v="18857.1390847772"/>
        <n v="19456"/>
        <n v="20039.0625"/>
        <n v="20048.45"/>
        <n v="20164.8"/>
        <n v="20510.5"/>
        <n v="20727"/>
        <n v="21440.1"/>
        <n v="21809.4"/>
        <n v="21938.92039"/>
        <n v="23000.4"/>
        <n v="23232"/>
        <n v="23325"/>
        <n v="23945"/>
        <n v="25597.725766842"/>
        <n v="27263.95"/>
        <n v="27265"/>
        <n v="27754"/>
        <n v="29197.35"/>
        <n v="29395"/>
        <n v="29857.5"/>
        <n v="30434.28"/>
        <n v="31023.65"/>
        <n v="31635"/>
        <n v="32877.6"/>
        <n v="33635"/>
        <n v="33745"/>
        <n v="33919.2"/>
        <n v="34650"/>
        <n v="34667.3"/>
        <n v="36621"/>
        <n v="37777.4"/>
        <n v="38584.5"/>
        <n v="39300"/>
        <n v="40985"/>
        <n v="43358.28"/>
        <n v="43868.88"/>
        <n v="45959.52"/>
        <n v="47017.75"/>
        <n v="47434.575"/>
        <n v="48810.35"/>
        <n v="49770"/>
        <n v="49960"/>
        <n v="50520"/>
        <n v="50845.86"/>
        <n v="56910"/>
        <n v="61867.2"/>
        <n v="62638.2"/>
        <n v="63803.04"/>
        <n v="68405.76"/>
        <n v="68655.6"/>
        <n v="71750"/>
        <n v="72000"/>
        <n v="75390.82"/>
        <n v="75745"/>
        <n v="76120.62"/>
        <n v="76595"/>
        <n v="77515"/>
        <n v="77750"/>
        <n v="81328.86"/>
        <n v="82149.78"/>
        <n v="82639.52"/>
        <n v="86727.4629"/>
        <n v="92426.7"/>
        <n v="95830"/>
        <n v="102872.89245"/>
        <n v="106115"/>
        <n v="108943.68"/>
        <n v="110365"/>
        <n v="111930"/>
        <n v="114540.12"/>
        <n v="114830"/>
        <n v="119344"/>
        <n v="123816"/>
        <n v="123854.238982682"/>
        <n v="124934.4"/>
        <n v="125623.38"/>
        <n v="127036"/>
        <n v="127461.18"/>
        <n v="143850"/>
        <n v="145425"/>
        <n v="146954.25"/>
        <n v="157967.4"/>
        <n v="158970"/>
        <n v="159630"/>
        <n v="160439.16"/>
        <n v="160444.71"/>
        <n v="169005"/>
        <n v="169520.97"/>
        <n v="170283.02"/>
        <n v="170795.56"/>
        <n v="177253.11"/>
        <n v="177490"/>
        <n v="179375.3"/>
        <n v="184014"/>
        <n v="187665.4"/>
        <n v="189136"/>
        <n v="189154"/>
        <n v="191470"/>
        <n v="195466"/>
        <n v="197235"/>
        <n v="197481.24"/>
        <n v="203174.08"/>
        <n v="205177.84"/>
        <n v="209362.7"/>
        <n v="219140"/>
        <n v="221571"/>
        <n v="222620"/>
        <n v="226007.54"/>
        <n v="226360"/>
        <n v="227340"/>
        <n v="230500.16"/>
        <n v="230530"/>
        <n v="232544"/>
        <n v="236124.75"/>
        <n v="238330"/>
        <n v="239051"/>
        <n v="243650"/>
        <n v="245854"/>
        <n v="246124.75"/>
        <n v="248500"/>
        <n v="248570"/>
        <n v="253500"/>
        <n v="256875"/>
        <n v="261200"/>
        <n v="263622.894756681"/>
        <n v="265734.9"/>
        <n v="274273.08"/>
        <n v="276660.27"/>
        <n v="277830"/>
        <n v="285698.7"/>
        <n v="291755"/>
        <n v="298752.16"/>
        <n v="313760"/>
        <n v="314447.5"/>
        <n v="315576"/>
        <n v="324097.06"/>
        <n v="352870"/>
        <n v="354920"/>
        <n v="355180"/>
        <n v="368520"/>
        <n v="377249.04"/>
        <n v="379325"/>
        <n v="388632.6"/>
        <n v="408075"/>
        <n v="440000"/>
        <n v="462425"/>
        <n v="474822"/>
        <n v="475945"/>
        <n v="518824"/>
        <n v="525882"/>
        <n v="533520"/>
        <n v="577500"/>
        <n v="591080"/>
        <n v="605729.12"/>
        <n v="621222.63"/>
        <n v="647207.55"/>
        <n v="656009.6"/>
        <n v="658612.98"/>
        <n v="684488.16"/>
        <n v="720160.08"/>
        <n v="720510"/>
        <n v="725233"/>
        <n v="728179.2"/>
        <n v="728782.86"/>
        <n v="764425.14"/>
        <n v="765089.28"/>
        <n v="768965.12"/>
        <n v="788334.18"/>
        <n v="792252"/>
        <n v="803698.89"/>
        <n v="825771.6"/>
        <n v="850758.54"/>
        <n v="862951.32"/>
        <n v="863100"/>
        <n v="866322.6"/>
        <n v="870157.68"/>
        <n v="877789.963"/>
        <n v="880048.44"/>
        <n v="892818.75"/>
        <n v="895000"/>
        <n v="901750"/>
        <n v="930170.3"/>
        <n v="975801.75"/>
        <n v="995739.57"/>
        <n v="998395.8"/>
        <n v="1005279.75"/>
        <n v="1018160.15"/>
        <n v="1024498.18"/>
        <n v="1044012"/>
        <n v="1055486.1"/>
        <n v="1057500"/>
        <n v="1074895.65"/>
        <n v="1087877"/>
        <n v="1093518.02"/>
        <n v="1119000"/>
        <n v="1127376.15"/>
        <n v="1128125"/>
        <n v="1135152"/>
        <n v="1137531.6"/>
        <n v="1159200"/>
        <n v="1175716"/>
        <n v="1204504"/>
        <n v="1214017.35"/>
        <n v="1227040.92"/>
        <n v="1252275"/>
        <n v="1265371.38"/>
        <n v="1265713.12"/>
        <n v="1270540"/>
        <n v="1303714.94"/>
        <n v="1310478.69"/>
        <n v="1311733.58"/>
        <n v="1325916.9"/>
        <n v="1332000"/>
        <n v="1348763.75"/>
        <n v="1352625"/>
        <n v="135375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40700"/>
        <n v="1669694.6457"/>
        <n v="1718066.7"/>
        <n v="1742469.82"/>
        <n v="1753080.16"/>
        <n v="1767667.73212845"/>
        <n v="1790000"/>
        <n v="1806289.82"/>
        <n v="1826250"/>
        <n v="1847906.24"/>
        <n v="1850448"/>
        <n v="1858031.46"/>
        <n v="1875000"/>
        <n v="1877208.371"/>
        <n v="1897648.236"/>
        <n v="1920365.4"/>
        <n v="1925250"/>
        <n v="1929235.374"/>
        <n v="1952300"/>
        <n v="1957000"/>
        <n v="1974500"/>
        <n v="1980000"/>
        <n v="1997978.16"/>
        <n v="2016957.4"/>
        <n v="2018800"/>
        <n v="2021250"/>
        <n v="2022026.3"/>
        <n v="2033800"/>
        <n v="2037300.9"/>
        <n v="2072000"/>
        <n v="2077506"/>
        <n v="2098000"/>
        <n v="2099422.8"/>
        <n v="2117856"/>
        <n v="2142765"/>
        <n v="2153202.16"/>
        <n v="2163113.37"/>
        <n v="2196540.48"/>
        <n v="2226840"/>
        <n v="2236000"/>
        <n v="2260440"/>
        <n v="230775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82750"/>
        <n v="2892250"/>
        <n v="2919020.36"/>
        <n v="2987580"/>
        <n v="3009990"/>
        <n v="3012127.8"/>
        <n v="3071813.8"/>
        <n v="3082500"/>
        <n v="3082750"/>
        <n v="3090227.2"/>
        <n v="3110537.38"/>
        <n v="3126792"/>
        <n v="3194040"/>
        <n v="3208750"/>
        <n v="3218069.65"/>
        <n v="3220930.8"/>
        <n v="3230448.96"/>
        <n v="3254354.016"/>
        <n v="3262919"/>
        <n v="3317760.08"/>
        <n v="335700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72000"/>
        <n v="3692182.72"/>
        <n v="3700624.9"/>
        <n v="3701250"/>
        <n v="3711750"/>
        <n v="3734934.72"/>
        <n v="3739993.25"/>
        <n v="381080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14813.7571845"/>
        <n v="4956250"/>
        <n v="4997104.3"/>
        <n v="5030654.64"/>
        <n v="5043022.8"/>
        <n v="5047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08715.86958225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52456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279636.062"/>
        <n v="8288125.85794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52712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115000"/>
        <n v="11154392.16"/>
        <n v="11180311.32"/>
        <n v="11222320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438910"/>
        <n v="20537775"/>
        <n v="20763653.12"/>
        <n v="21464650.542"/>
        <n v="21527000"/>
        <n v="21790250"/>
        <n v="21952049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Notional Quantity * Price" numFmtId="0">
      <sharedItems containsSemiMixedTypes="0" containsString="0" containsNumber="1" minValue="-294291270.8" maxValue="254694465.29" count="2233"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555532.4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55360.98454"/>
        <n v="-2028999"/>
        <n v="-2007394.605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00047.34"/>
        <n v="-1175716"/>
        <n v="-1170390"/>
        <n v="-1166399.78"/>
        <n v="-1140792.51"/>
        <n v="-1135326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7128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9775"/>
        <n v="-618030"/>
        <n v="-613941.93"/>
        <n v="-601364.7"/>
        <n v="-599183.52"/>
        <n v="-593989.2"/>
        <n v="-588690.125"/>
        <n v="-585778"/>
        <n v="-585548"/>
        <n v="-579598.26"/>
        <n v="-575520"/>
        <n v="-564830.08"/>
        <n v="-558816.86"/>
        <n v="-550550"/>
        <n v="-547846.83"/>
        <n v="-527784"/>
        <n v="-521953"/>
        <n v="-516960"/>
        <n v="-505157.12"/>
        <n v="-504790.5"/>
        <n v="-503670.72"/>
        <n v="-488351.5"/>
        <n v="-488053.76"/>
        <n v="-478726.32"/>
        <n v="-477890.4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1220"/>
        <n v="-377249.04"/>
        <n v="-372831.76"/>
        <n v="-371745"/>
        <n v="-358854.86"/>
        <n v="-358347.5"/>
        <n v="-357025.25"/>
        <n v="-355078.08"/>
        <n v="-352550.39"/>
        <n v="-348699.78"/>
        <n v="-340727.66"/>
        <n v="-339795"/>
        <n v="-326271.18"/>
        <n v="-307116"/>
        <n v="-300564"/>
        <n v="-297648"/>
        <n v="-296539.44"/>
        <n v="-293602.4"/>
        <n v="-286622.28"/>
        <n v="-260015.92"/>
        <n v="-259474.07"/>
        <n v="-245700"/>
        <n v="-242968.52"/>
        <n v="-241444.8"/>
        <n v="-241084.1"/>
        <n v="-230660"/>
        <n v="-230494"/>
        <n v="-230400"/>
        <n v="-222326"/>
        <n v="-221496"/>
        <n v="-214167.24"/>
        <n v="-202368"/>
        <n v="-199928.64"/>
        <n v="-193270"/>
        <n v="-191845"/>
        <n v="-189806.4"/>
        <n v="-184252.32"/>
        <n v="-183745.66"/>
        <n v="-183500"/>
        <n v="-178957.8"/>
        <n v="-178366.68"/>
        <n v="-177267.16"/>
        <n v="-175533.52"/>
        <n v="-175406.6"/>
        <n v="-162840"/>
        <n v="-161088"/>
        <n v="-144768"/>
        <n v="-113967.68"/>
        <n v="-110940"/>
        <n v="-102682.125"/>
        <n v="-100760"/>
        <n v="-94061"/>
        <n v="-90752.46"/>
        <n v="-90684"/>
        <n v="-87872"/>
        <n v="-87737"/>
        <n v="-86688.16"/>
        <n v="-83750.55"/>
        <n v="-81328.86"/>
        <n v="-81055.68"/>
        <n v="-80990.44"/>
        <n v="-76875"/>
        <n v="-75108"/>
        <n v="-70106.12"/>
        <n v="-62047.44"/>
        <n v="-57910"/>
        <n v="-53284"/>
        <n v="-50364.9"/>
        <n v="-46882.4932020375"/>
        <n v="-45569.07"/>
        <n v="-43914.5"/>
        <n v="-41827.28"/>
        <n v="-40802.46"/>
        <n v="-40403.16"/>
        <n v="-40293"/>
        <n v="-38160"/>
        <n v="-36361.76"/>
        <n v="-35370"/>
        <n v="-35359.76"/>
        <n v="-34905"/>
        <n v="-34848"/>
        <n v="-33116"/>
        <n v="-32970"/>
        <n v="-32769"/>
        <n v="-30269.4"/>
        <n v="-30039"/>
        <n v="-29713.95"/>
        <n v="-28322.85"/>
        <n v="-28220"/>
        <n v="-25985"/>
        <n v="-25550.25"/>
        <n v="-24939"/>
        <n v="-24252.88"/>
        <n v="-22001.56"/>
        <n v="-21422.15"/>
        <n v="-20946.21"/>
        <n v="-20791.68"/>
        <n v="-20385"/>
        <n v="-20277.72"/>
        <n v="-20179.2"/>
        <n v="-19620"/>
        <n v="-19207.64"/>
        <n v="-19150"/>
        <n v="-17946.25"/>
        <n v="-16761"/>
        <n v="-15155"/>
        <n v="-14854.2"/>
        <n v="-14805.3"/>
        <n v="-13755"/>
        <n v="-13450.5"/>
        <n v="-13247.55"/>
        <n v="-13224.6"/>
        <n v="-13159.5"/>
        <n v="-13065"/>
        <n v="-12720"/>
        <n v="-12645"/>
        <n v="-12635.28"/>
        <n v="-11895"/>
        <n v="-11820"/>
        <n v="-11500"/>
        <n v="-11456.55"/>
        <n v="-11186.45"/>
        <n v="-11016.40234375"/>
        <n v="-10865"/>
        <n v="-10587.5"/>
        <n v="-10245"/>
        <n v="-9595.703125"/>
        <n v="-9551.77"/>
        <n v="-9250.5"/>
        <n v="-9240.3"/>
        <n v="-8719.1"/>
        <n v="-8260"/>
        <n v="-8017.27"/>
        <n v="-7909.16"/>
        <n v="-7640"/>
        <n v="-7367.42"/>
        <n v="-7240"/>
        <n v="-7072.68"/>
        <n v="-6900.5"/>
        <n v="-6812"/>
        <n v="-6580"/>
        <n v="-6509.16"/>
        <n v="-6454.835"/>
        <n v="-6446.43"/>
        <n v="-6398.4"/>
        <n v="-6224.24"/>
        <n v="-5728.8"/>
        <n v="-5325"/>
        <n v="-5307.9"/>
        <n v="-5281.05"/>
        <n v="-5205"/>
        <n v="-5090"/>
        <n v="-4870.65"/>
        <n v="-4736.75"/>
        <n v="-4078.05"/>
        <n v="-3927"/>
        <n v="-3898.875"/>
        <n v="-3886.85"/>
        <n v="-3779.26"/>
        <n v="-3584.725"/>
        <n v="-3576.7"/>
        <n v="-3501.24"/>
        <n v="-3428.4928"/>
        <n v="-3301.37"/>
        <n v="-3143.28"/>
        <n v="-3135"/>
        <n v="-3128.06"/>
        <n v="-3087.9"/>
        <n v="-3078.27"/>
        <n v="-2997"/>
        <n v="-2951.12"/>
        <n v="-2881.8"/>
        <n v="-2719.44"/>
        <n v="-2718.54"/>
        <n v="-2695.6"/>
        <n v="-2662.4"/>
        <n v="-2657.28"/>
        <n v="-2633.06"/>
        <n v="-2487.5"/>
        <n v="-2422.05"/>
        <n v="-2300"/>
        <n v="-2178"/>
        <n v="-2150"/>
        <n v="-2085"/>
        <n v="-2034.2882"/>
        <n v="-2019.7"/>
        <n v="-1993.3"/>
        <n v="-1980"/>
        <n v="-1934"/>
        <n v="-1863.8"/>
        <n v="-1680"/>
        <n v="-1600"/>
        <n v="-1560.65"/>
        <n v="-1550.88"/>
        <n v="-1540"/>
        <n v="-1470"/>
        <n v="-1355"/>
        <n v="-1303.3"/>
        <n v="-1294.56"/>
        <n v="-1260"/>
        <n v="-1206.9"/>
        <n v="-1190"/>
        <n v="-1160"/>
        <n v="-1157.31"/>
        <n v="-1145"/>
        <n v="-1064.25"/>
        <n v="-1046.69"/>
        <n v="-1020.6"/>
        <n v="-1000"/>
        <n v="-990"/>
        <n v="-925"/>
        <n v="-903"/>
        <n v="-900"/>
        <n v="-897"/>
        <n v="-873.9"/>
        <n v="-866.7"/>
        <n v="-807.48"/>
        <n v="-750"/>
        <n v="-738.32"/>
        <n v="-700"/>
        <n v="-690"/>
        <n v="-660"/>
        <n v="-620"/>
        <n v="-581"/>
        <n v="-550"/>
        <n v="-535"/>
        <n v="-523.5"/>
        <n v="-520.1"/>
        <n v="-512"/>
        <n v="-500"/>
        <n v="-387.02"/>
        <n v="-370"/>
        <n v="-360.8"/>
        <n v="-320"/>
        <n v="-315"/>
        <n v="-309.94"/>
        <n v="-285"/>
        <n v="-240"/>
        <n v="-234.6"/>
        <n v="-230"/>
        <n v="-227.5"/>
        <n v="-225"/>
        <n v="-220"/>
        <n v="-210"/>
        <n v="-201.6"/>
        <n v="-200"/>
        <n v="-190"/>
        <n v="-185.3"/>
        <n v="-175"/>
        <n v="-155"/>
        <n v="-154"/>
        <n v="-150"/>
        <n v="-149.85"/>
        <n v="-145"/>
        <n v="-134.56"/>
        <n v="-132"/>
        <n v="-120"/>
        <n v="-95"/>
        <n v="-92.025"/>
        <n v="-90"/>
        <n v="-88"/>
        <n v="-82.5"/>
        <n v="-75"/>
        <n v="-69"/>
        <n v="-66"/>
        <n v="-61.375"/>
        <n v="-60"/>
        <n v="-58.19"/>
        <n v="-52.5"/>
        <n v="-45"/>
        <n v="-42.21"/>
        <n v="-42"/>
        <n v="-32.5"/>
        <n v="-30"/>
        <n v="-22.5"/>
        <n v="-20"/>
        <n v="-17.02"/>
        <n v="-9.315"/>
        <n v="-8.25"/>
        <n v="-7.5"/>
        <n v="-1.335"/>
        <n v="0.0001"/>
        <n v="0.11"/>
        <n v="0.15"/>
        <n v="0.28"/>
        <n v="0.31"/>
        <n v="0.33"/>
        <n v="0.35"/>
        <n v="0.4"/>
        <n v="0.435"/>
        <n v="0.45"/>
        <n v="0.495"/>
        <n v="0.5"/>
        <n v="0.6"/>
        <n v="0.61"/>
        <n v="0.675"/>
        <n v="0.715"/>
        <n v="0.81"/>
        <n v="0.88"/>
        <n v="0.9"/>
        <n v="0.975"/>
        <n v="1.04"/>
        <n v="1.05"/>
        <n v="1.08"/>
        <n v="1.25"/>
        <n v="1.3"/>
        <n v="1.35"/>
        <n v="1.48"/>
        <n v="1.65"/>
        <n v="1.705"/>
        <n v="1.725"/>
        <n v="1.785"/>
        <n v="1.82"/>
        <n v="1.86"/>
        <n v="1.875"/>
        <n v="1.9"/>
        <n v="1.95"/>
        <n v="1.96"/>
        <n v="1.965"/>
        <n v="1.98"/>
        <n v="2.025"/>
        <n v="2.04"/>
        <n v="2.1"/>
        <n v="2.15"/>
        <n v="2.175"/>
        <n v="2.31"/>
        <n v="2.4"/>
        <n v="2.49"/>
        <n v="2.5"/>
        <n v="2.625"/>
        <n v="2.66"/>
        <n v="2.72"/>
        <n v="2.75"/>
        <n v="2.775"/>
        <n v="2.9"/>
        <n v="3"/>
        <n v="3.05"/>
        <n v="3.25"/>
        <n v="3.3"/>
        <n v="3.36"/>
        <n v="3.55"/>
        <n v="3.6"/>
        <n v="3.64"/>
        <n v="3.645"/>
        <n v="3.675"/>
        <n v="3.75"/>
        <n v="3.775"/>
        <n v="3.85"/>
        <n v="4"/>
        <n v="4.125"/>
        <n v="4.2"/>
        <n v="4.275"/>
        <n v="4.5"/>
        <n v="4.605"/>
        <n v="4.62"/>
        <n v="4.65"/>
        <n v="4.7"/>
        <n v="4.74"/>
        <n v="4.775"/>
        <n v="4.8"/>
        <n v="4.9"/>
        <n v="4.95"/>
        <n v="5.04"/>
        <n v="5.25"/>
        <n v="5.43"/>
        <n v="5.55"/>
        <n v="5.61"/>
        <n v="5.72"/>
        <n v="5.925"/>
        <n v="6.075"/>
        <n v="6.3"/>
        <n v="6.42"/>
        <n v="6.46"/>
        <n v="6.5"/>
        <n v="6.545"/>
        <n v="6.8"/>
        <n v="7"/>
        <n v="7.02"/>
        <n v="7.07"/>
        <n v="7.2"/>
        <n v="7.285"/>
        <n v="7.5"/>
        <n v="7.95"/>
        <n v="8.1"/>
        <n v="8.855"/>
        <n v="9"/>
        <n v="9.35"/>
        <n v="9.4"/>
        <n v="9.45"/>
        <n v="9.75"/>
        <n v="9.765"/>
        <n v="9.8"/>
        <n v="9.835"/>
        <n v="9.96"/>
        <n v="10"/>
        <n v="10.08"/>
        <n v="10.54"/>
        <n v="10.56"/>
        <n v="11"/>
        <n v="11.1"/>
        <n v="11.165"/>
        <n v="11.61"/>
        <n v="11.7"/>
        <n v="12"/>
        <n v="12.375"/>
        <n v="12.5"/>
        <n v="12.675"/>
        <n v="12.87"/>
        <n v="13"/>
        <n v="13.065"/>
        <n v="13.125"/>
        <n v="13.13"/>
        <n v="13.26"/>
        <n v="13.32"/>
        <n v="13.375"/>
        <n v="13.4"/>
        <n v="13.68"/>
        <n v="13.91"/>
        <n v="14.025"/>
        <n v="14.13"/>
        <n v="14.25"/>
        <n v="14.3"/>
        <n v="14.4"/>
        <n v="14.425"/>
        <n v="14.44"/>
        <n v="14.575"/>
        <n v="14.65"/>
        <n v="14.8"/>
        <n v="14.85"/>
        <n v="15.1"/>
        <n v="15.19"/>
        <n v="15.21"/>
        <n v="15.4"/>
        <n v="15.525"/>
        <n v="15.6"/>
        <n v="15.65"/>
        <n v="15.75"/>
        <n v="15.8"/>
        <n v="16.25"/>
        <n v="16.375"/>
        <n v="16.8"/>
        <n v="16.875"/>
        <n v="16.94"/>
        <n v="17.15"/>
        <n v="17.22"/>
        <n v="17.25"/>
        <n v="17.5"/>
        <n v="17.625"/>
        <n v="17.9"/>
        <n v="17.92"/>
        <n v="18.15"/>
        <n v="18.24"/>
        <n v="18.4"/>
        <n v="18.585"/>
        <n v="18.6"/>
        <n v="18.92"/>
        <n v="19"/>
        <n v="19.05"/>
        <n v="19.1"/>
        <n v="19.2"/>
        <n v="19.35"/>
        <n v="19.425"/>
        <n v="19.525"/>
        <n v="19.565"/>
        <n v="20"/>
        <n v="20.16"/>
        <n v="20.25"/>
        <n v="20.34"/>
        <n v="20.52"/>
        <n v="20.57"/>
        <n v="20.775"/>
        <n v="21"/>
        <n v="21.25"/>
        <n v="21.42"/>
        <n v="21.6"/>
        <n v="21.66"/>
        <n v="21.675"/>
        <n v="21.7"/>
        <n v="21.93"/>
        <n v="22"/>
        <n v="22.075"/>
        <n v="22.44"/>
        <n v="22.48"/>
        <n v="22.77"/>
        <n v="23.475"/>
        <n v="23.625"/>
        <n v="23.8"/>
        <n v="23.855"/>
        <n v="24.7"/>
        <n v="24.72"/>
        <n v="24.75"/>
        <n v="24.84"/>
        <n v="25"/>
        <n v="25.285"/>
        <n v="25.3"/>
        <n v="25.45"/>
        <n v="25.5"/>
        <n v="25.73"/>
        <n v="25.9"/>
        <n v="26.19"/>
        <n v="26.25"/>
        <n v="26.4"/>
        <n v="26.46"/>
        <n v="26.51"/>
        <n v="26.55"/>
        <n v="26.7"/>
        <n v="27.1"/>
        <n v="28"/>
        <n v="28.275"/>
        <n v="28.35"/>
        <n v="28.95"/>
        <n v="28.98"/>
        <n v="29.025"/>
        <n v="29.1"/>
        <n v="29.4"/>
        <n v="30"/>
        <n v="30.3"/>
        <n v="31.02"/>
        <n v="31.5"/>
        <n v="32.1"/>
        <n v="32.28"/>
        <n v="32.3"/>
        <n v="32.8"/>
        <n v="33.6"/>
        <n v="34"/>
        <n v="34.44"/>
        <n v="34.8"/>
        <n v="35.025"/>
        <n v="35.55"/>
        <n v="35.7"/>
        <n v="36"/>
        <n v="36.25"/>
        <n v="36.3"/>
        <n v="36.36"/>
        <n v="36.5"/>
        <n v="36.8"/>
        <n v="36.855"/>
        <n v="37.3"/>
        <n v="38"/>
        <n v="38.1"/>
        <n v="39.01"/>
        <n v="39.125"/>
        <n v="39.2"/>
        <n v="39.33"/>
        <n v="40"/>
        <n v="40.2"/>
        <n v="41.55"/>
        <n v="41.925"/>
        <n v="42.075"/>
        <n v="42.63"/>
        <n v="43.68"/>
        <n v="43.75"/>
        <n v="44.25"/>
        <n v="44.625"/>
        <n v="44.7"/>
        <n v="45"/>
        <n v="46.55"/>
        <n v="46.71"/>
        <n v="46.8"/>
        <n v="47.6"/>
        <n v="48.45"/>
        <n v="49.795"/>
        <n v="50"/>
        <n v="51.345"/>
        <n v="51.7"/>
        <n v="52"/>
        <n v="52.58"/>
        <n v="52.7"/>
        <n v="52.75"/>
        <n v="53.25"/>
        <n v="53.965"/>
        <n v="54.25"/>
        <n v="55"/>
        <n v="57.75"/>
        <n v="57.9"/>
        <n v="58.4"/>
        <n v="58.5"/>
        <n v="58.71"/>
        <n v="58.75"/>
        <n v="60"/>
        <n v="61.5"/>
        <n v="63.5"/>
        <n v="63.825"/>
        <n v="64.8"/>
        <n v="65"/>
        <n v="65.675"/>
        <n v="65.8"/>
        <n v="65.94"/>
        <n v="66.225"/>
        <n v="66.25"/>
        <n v="66.5"/>
        <n v="67.5"/>
        <n v="68.4"/>
        <n v="69.3"/>
        <n v="70.5"/>
        <n v="72.6"/>
        <n v="73.15"/>
        <n v="75"/>
        <n v="75.44"/>
        <n v="75.53"/>
        <n v="75.6"/>
        <n v="75.75"/>
        <n v="75.9"/>
        <n v="77.5"/>
        <n v="78.075"/>
        <n v="78.3"/>
        <n v="78.66"/>
        <n v="80"/>
        <n v="80.275"/>
        <n v="81.9"/>
        <n v="82.365"/>
        <n v="83.28"/>
        <n v="85"/>
        <n v="90"/>
        <n v="90.275"/>
        <n v="90.525"/>
        <n v="90.65"/>
        <n v="94"/>
        <n v="95"/>
        <n v="95.175"/>
        <n v="95.2"/>
        <n v="95.985"/>
        <n v="97.75"/>
        <n v="100"/>
        <n v="102.3"/>
        <n v="105"/>
        <n v="109.35"/>
        <n v="109.575"/>
        <n v="111.15"/>
        <n v="112"/>
        <n v="114"/>
        <n v="114.6"/>
        <n v="116.25"/>
        <n v="118.45"/>
        <n v="120"/>
        <n v="121.9"/>
        <n v="122.74"/>
        <n v="123.76"/>
        <n v="124.5"/>
        <n v="125"/>
        <n v="125.685"/>
        <n v="127.51"/>
        <n v="128.54"/>
        <n v="129.375"/>
        <n v="129.6"/>
        <n v="131.37"/>
        <n v="132"/>
        <n v="132.72"/>
        <n v="132.8"/>
        <n v="132.82"/>
        <n v="135"/>
        <n v="136"/>
        <n v="136.25"/>
        <n v="138"/>
        <n v="140"/>
        <n v="140.42"/>
        <n v="144.2"/>
        <n v="145.8"/>
        <n v="146.25"/>
        <n v="147"/>
        <n v="149.1"/>
        <n v="149.75"/>
        <n v="150"/>
        <n v="150.35"/>
        <n v="153.92"/>
        <n v="155"/>
        <n v="155.55"/>
        <n v="157.7"/>
        <n v="157.95"/>
        <n v="158.1"/>
        <n v="158.4"/>
        <n v="159.1"/>
        <n v="159.2"/>
        <n v="161.445"/>
        <n v="161.85"/>
        <n v="162.5"/>
        <n v="163.3"/>
        <n v="163.8"/>
        <n v="165"/>
        <n v="167.5"/>
        <n v="168"/>
        <n v="169.05"/>
        <n v="172.5"/>
        <n v="172.935"/>
        <n v="175"/>
        <n v="175.5"/>
        <n v="176.8"/>
        <n v="177.475"/>
        <n v="178.5"/>
        <n v="179.025"/>
        <n v="179.375"/>
        <n v="180"/>
        <n v="180.9"/>
        <n v="181.5"/>
        <n v="182.5"/>
        <n v="185"/>
        <n v="185.5"/>
        <n v="186.3"/>
        <n v="186.99"/>
        <n v="187.275"/>
        <n v="188.75"/>
        <n v="189"/>
        <n v="190"/>
        <n v="190.97"/>
        <n v="195.125"/>
        <n v="196.2"/>
        <n v="197.65"/>
        <n v="197.925"/>
        <n v="198.75"/>
        <n v="200"/>
        <n v="204"/>
        <n v="204.25"/>
        <n v="205"/>
        <n v="205.85"/>
        <n v="207.06"/>
        <n v="207.26"/>
        <n v="208.44"/>
        <n v="210.12"/>
        <n v="210.6"/>
        <n v="213.9"/>
        <n v="214.8"/>
        <n v="215.25"/>
        <n v="216.72"/>
        <n v="217.2"/>
        <n v="220.375"/>
        <n v="220.5"/>
        <n v="221.56"/>
        <n v="222.7"/>
        <n v="222.75"/>
        <n v="223.6"/>
        <n v="225.34"/>
        <n v="228"/>
        <n v="229.5"/>
        <n v="233.6"/>
        <n v="234"/>
        <n v="234.85"/>
        <n v="235.5"/>
        <n v="236.115"/>
        <n v="237.5"/>
        <n v="237.6"/>
        <n v="238.35"/>
        <n v="239.33"/>
        <n v="240"/>
        <n v="240.1"/>
        <n v="240.95"/>
        <n v="243"/>
        <n v="245.1"/>
        <n v="246.875"/>
        <n v="247.5"/>
        <n v="251.94"/>
        <n v="253.15"/>
        <n v="253.5"/>
        <n v="253.89"/>
        <n v="254.2"/>
        <n v="254.625"/>
        <n v="256.5"/>
        <n v="258.5"/>
        <n v="260"/>
        <n v="261"/>
        <n v="262.08"/>
        <n v="262.5"/>
        <n v="265"/>
        <n v="266.25"/>
        <n v="270"/>
        <n v="271.35"/>
        <n v="271.625"/>
        <n v="273.375"/>
        <n v="273.7"/>
        <n v="274.7"/>
        <n v="276"/>
        <n v="276.675"/>
        <n v="278"/>
        <n v="280.35"/>
        <n v="283.095"/>
        <n v="284.95"/>
        <n v="286"/>
        <n v="286.8"/>
        <n v="287.5"/>
        <n v="290.4"/>
        <n v="292.495"/>
        <n v="292.9"/>
        <n v="293.22"/>
        <n v="296.4"/>
        <n v="299.6"/>
        <n v="300"/>
        <n v="301.15"/>
        <n v="301.95"/>
        <n v="303.05"/>
        <n v="305"/>
        <n v="308.005"/>
        <n v="309.7"/>
        <n v="310.4"/>
        <n v="321"/>
        <n v="321.75"/>
        <n v="323.2"/>
        <n v="323.4"/>
        <n v="327.25"/>
        <n v="327.75"/>
        <n v="328.16"/>
        <n v="329.4"/>
        <n v="330"/>
        <n v="330.6"/>
        <n v="331.2"/>
        <n v="331.55"/>
        <n v="333.9"/>
        <n v="334.875"/>
        <n v="337.5"/>
        <n v="339.3"/>
        <n v="340"/>
        <n v="344"/>
        <n v="345"/>
        <n v="345.45"/>
        <n v="346.2"/>
        <n v="348.975"/>
        <n v="349.8"/>
        <n v="350.2"/>
        <n v="350.3"/>
        <n v="351.5"/>
        <n v="351.9"/>
        <n v="353.1"/>
        <n v="355.35"/>
        <n v="356.85"/>
        <n v="360.8"/>
        <n v="364.375"/>
        <n v="364.78"/>
        <n v="366.72"/>
        <n v="369.265"/>
        <n v="374.85"/>
        <n v="376.2"/>
        <n v="380"/>
        <n v="381.5"/>
        <n v="383.25"/>
        <n v="384"/>
        <n v="384.75"/>
        <n v="384.8"/>
        <n v="385.25"/>
        <n v="385.7"/>
        <n v="386.875"/>
        <n v="388.5"/>
        <n v="390.92"/>
        <n v="392"/>
        <n v="395"/>
        <n v="395.5"/>
        <n v="395.52"/>
        <n v="396"/>
        <n v="398.4"/>
        <n v="398.71"/>
        <n v="400"/>
        <n v="400.9"/>
        <n v="401.8"/>
        <n v="404.625"/>
        <n v="407.62"/>
        <n v="411.6"/>
        <n v="416.725"/>
        <n v="417.45"/>
        <n v="421.275"/>
        <n v="423.5"/>
        <n v="427.375"/>
        <n v="432.6"/>
        <n v="435.05"/>
        <n v="438.45"/>
        <n v="441.375"/>
        <n v="449.35"/>
        <n v="452"/>
        <n v="452.6"/>
        <n v="453.6"/>
        <n v="454"/>
        <n v="454.5"/>
        <n v="455"/>
        <n v="457.875"/>
        <n v="460"/>
        <n v="465.975"/>
        <n v="466.9"/>
        <n v="469.3"/>
        <n v="470.25"/>
        <n v="477"/>
        <n v="482.625"/>
        <n v="484.5"/>
        <n v="486"/>
        <n v="490"/>
        <n v="492.15"/>
        <n v="492.8"/>
        <n v="496"/>
        <n v="499.8"/>
        <n v="502.2"/>
        <n v="504"/>
        <n v="506.775"/>
        <n v="510"/>
        <n v="515.1"/>
        <n v="520.8"/>
        <n v="521.7"/>
        <n v="523.8"/>
        <n v="525"/>
        <n v="528.525"/>
        <n v="532.35"/>
        <n v="535.225"/>
        <n v="537.6"/>
        <n v="539"/>
        <n v="545.6"/>
        <n v="548.25"/>
        <n v="548.55"/>
        <n v="550"/>
        <n v="552"/>
        <n v="554.7"/>
        <n v="561"/>
        <n v="566.4"/>
        <n v="567"/>
        <n v="569.1"/>
        <n v="569.4"/>
        <n v="570"/>
        <n v="579.63"/>
        <n v="581.95"/>
        <n v="582.12"/>
        <n v="583"/>
        <n v="585"/>
        <n v="585.88"/>
        <n v="589.6"/>
        <n v="592.45"/>
        <n v="593.07"/>
        <n v="605"/>
        <n v="625"/>
        <n v="632.1"/>
        <n v="635.625"/>
        <n v="640"/>
        <n v="643"/>
        <n v="649.35"/>
        <n v="658"/>
        <n v="662.4"/>
        <n v="668.8"/>
        <n v="670.95"/>
        <n v="700"/>
        <n v="733.12"/>
        <n v="733.4"/>
        <n v="735.6"/>
        <n v="740.24"/>
        <n v="750"/>
        <n v="750.48"/>
        <n v="761.72"/>
        <n v="768"/>
        <n v="777.775"/>
        <n v="780"/>
        <n v="786.84"/>
        <n v="790"/>
        <n v="796.59"/>
        <n v="803.825"/>
        <n v="821.3"/>
        <n v="825"/>
        <n v="830"/>
        <n v="834.75"/>
        <n v="838.5"/>
        <n v="865"/>
        <n v="875"/>
        <n v="880.195"/>
        <n v="885"/>
        <n v="890.235"/>
        <n v="896"/>
        <n v="908.75"/>
        <n v="940"/>
        <n v="960.3"/>
        <n v="1060"/>
        <n v="1100"/>
        <n v="1106"/>
        <n v="1140"/>
        <n v="1158.75"/>
        <n v="1185.6"/>
        <n v="1200"/>
        <n v="1216"/>
        <n v="1290"/>
        <n v="1296.9"/>
        <n v="1344"/>
        <n v="1354.8"/>
        <n v="1360"/>
        <n v="1387.19"/>
        <n v="1415.4"/>
        <n v="1425"/>
        <n v="1577.025"/>
        <n v="1610"/>
        <n v="1640.3"/>
        <n v="1644.1"/>
        <n v="1659.19"/>
        <n v="1698.725"/>
        <n v="1702.8"/>
        <n v="1727.04"/>
        <n v="1740.475"/>
        <n v="1750"/>
        <n v="1755"/>
        <n v="1827.45"/>
        <n v="1856.8"/>
        <n v="1886.5"/>
        <n v="1895.45"/>
        <n v="1909.55"/>
        <n v="1980"/>
        <n v="2127.95"/>
        <n v="2156.675"/>
        <n v="2160"/>
        <n v="2270"/>
        <n v="2352.35"/>
        <n v="2359.8"/>
        <n v="2449"/>
        <n v="2537"/>
        <n v="2558.75"/>
        <n v="2602.5"/>
        <n v="2670"/>
        <n v="2705.4"/>
        <n v="2730"/>
        <n v="2813.25"/>
        <n v="2827.5"/>
        <n v="2867.04"/>
        <n v="3060"/>
        <n v="3088.8"/>
        <n v="3180"/>
        <n v="3255"/>
        <n v="3438.6"/>
        <n v="3515"/>
        <n v="3630"/>
        <n v="3695"/>
        <n v="3750"/>
        <n v="3765"/>
        <n v="3771.52"/>
        <n v="3784.8"/>
        <n v="3877.5"/>
        <n v="3997.5"/>
        <n v="4001.5"/>
        <n v="4192.5"/>
        <n v="4275"/>
        <n v="4312.54"/>
        <n v="4593.45"/>
        <n v="4715.6"/>
        <n v="5335.2"/>
        <n v="5602.85"/>
        <n v="5605.5"/>
        <n v="5640"/>
        <n v="5680"/>
        <n v="5696.46"/>
        <n v="5790"/>
        <n v="6009.5"/>
        <n v="6050"/>
        <n v="6110"/>
        <n v="6121.65"/>
        <n v="6250"/>
        <n v="6500"/>
        <n v="6698"/>
        <n v="6870"/>
        <n v="6887.58"/>
        <n v="6948.5"/>
        <n v="7068.35"/>
        <n v="7132.09"/>
        <n v="7305.925"/>
        <n v="7450"/>
        <n v="7526"/>
        <n v="7774.2"/>
        <n v="8205"/>
        <n v="8546.85"/>
        <n v="8700"/>
        <n v="8853.6"/>
        <n v="9191"/>
        <n v="9401.67"/>
        <n v="9662.7"/>
        <n v="9697.5"/>
        <n v="10063.35"/>
        <n v="10155"/>
        <n v="10837.5"/>
        <n v="10890"/>
        <n v="11494"/>
        <n v="11902.5"/>
        <n v="12255"/>
        <n v="12450"/>
        <n v="12741.5"/>
        <n v="12750"/>
        <n v="13425.0656899639"/>
        <n v="13550.95"/>
        <n v="13590"/>
        <n v="13786.2"/>
        <n v="16123.25"/>
        <n v="16485.8"/>
        <n v="16801"/>
        <n v="16820"/>
        <n v="17833.2"/>
        <n v="18459"/>
        <n v="18664.64"/>
        <n v="18857.1390847772"/>
        <n v="19456"/>
        <n v="20039.0625"/>
        <n v="20048.45"/>
        <n v="20164.8"/>
        <n v="20510.5"/>
        <n v="20727"/>
        <n v="21440.1"/>
        <n v="21809.4"/>
        <n v="21938.92039"/>
        <n v="23000.4"/>
        <n v="23232"/>
        <n v="23325"/>
        <n v="23945"/>
        <n v="25597.725766842"/>
        <n v="27263.95"/>
        <n v="27265"/>
        <n v="27754"/>
        <n v="29197.35"/>
        <n v="29395"/>
        <n v="29857.5"/>
        <n v="30434.28"/>
        <n v="31023.65"/>
        <n v="31635"/>
        <n v="32877.6"/>
        <n v="33635"/>
        <n v="33745"/>
        <n v="33919.2"/>
        <n v="34650"/>
        <n v="34667.3"/>
        <n v="36621"/>
        <n v="37777.4"/>
        <n v="38584.5"/>
        <n v="39300"/>
        <n v="40985"/>
        <n v="43358.28"/>
        <n v="43868.88"/>
        <n v="45959.52"/>
        <n v="47017.75"/>
        <n v="47434.575"/>
        <n v="48810.35"/>
        <n v="49770"/>
        <n v="49960"/>
        <n v="50520"/>
        <n v="50845.86"/>
        <n v="56910"/>
        <n v="61867.2"/>
        <n v="62638.2"/>
        <n v="63803.04"/>
        <n v="68405.76"/>
        <n v="68655.6"/>
        <n v="71750"/>
        <n v="72000"/>
        <n v="75390.82"/>
        <n v="75745"/>
        <n v="76120.62"/>
        <n v="76595"/>
        <n v="77515"/>
        <n v="77750"/>
        <n v="81328.86"/>
        <n v="82149.78"/>
        <n v="82639.52"/>
        <n v="86727.4629"/>
        <n v="92426.7"/>
        <n v="95830"/>
        <n v="102872.89245"/>
        <n v="106115"/>
        <n v="108943.68"/>
        <n v="110365"/>
        <n v="111930"/>
        <n v="114540.12"/>
        <n v="114830"/>
        <n v="119344"/>
        <n v="123816"/>
        <n v="123854.238982682"/>
        <n v="124934.4"/>
        <n v="125623.38"/>
        <n v="127036"/>
        <n v="127461.18"/>
        <n v="143850"/>
        <n v="145425"/>
        <n v="146954.25"/>
        <n v="157967.4"/>
        <n v="158970"/>
        <n v="159630"/>
        <n v="160439.16"/>
        <n v="160444.71"/>
        <n v="169005"/>
        <n v="169520.97"/>
        <n v="170283.02"/>
        <n v="170795.56"/>
        <n v="177253.11"/>
        <n v="177490"/>
        <n v="179375.3"/>
        <n v="184014"/>
        <n v="187665.4"/>
        <n v="189136"/>
        <n v="189154"/>
        <n v="191470"/>
        <n v="195466"/>
        <n v="197235"/>
        <n v="197481.24"/>
        <n v="203174.08"/>
        <n v="205177.84"/>
        <n v="209362.7"/>
        <n v="219140"/>
        <n v="221571"/>
        <n v="222620"/>
        <n v="226007.54"/>
        <n v="226360"/>
        <n v="227340"/>
        <n v="230500.16"/>
        <n v="230530"/>
        <n v="232544"/>
        <n v="236124.75"/>
        <n v="238330"/>
        <n v="239051"/>
        <n v="243650"/>
        <n v="245854"/>
        <n v="246124.75"/>
        <n v="248500"/>
        <n v="248570"/>
        <n v="253500"/>
        <n v="256875"/>
        <n v="261200"/>
        <n v="263622.894756681"/>
        <n v="265734.9"/>
        <n v="274273.08"/>
        <n v="276660.27"/>
        <n v="277830"/>
        <n v="285698.7"/>
        <n v="291755"/>
        <n v="298752.16"/>
        <n v="313760"/>
        <n v="314447.5"/>
        <n v="315576"/>
        <n v="324097.06"/>
        <n v="352870"/>
        <n v="354920"/>
        <n v="355180"/>
        <n v="368520"/>
        <n v="377249.04"/>
        <n v="379325"/>
        <n v="388632.6"/>
        <n v="408075"/>
        <n v="440000"/>
        <n v="462425"/>
        <n v="474822"/>
        <n v="475945"/>
        <n v="518824"/>
        <n v="525882"/>
        <n v="533520"/>
        <n v="577500"/>
        <n v="591080"/>
        <n v="605729.12"/>
        <n v="621222.63"/>
        <n v="647207.55"/>
        <n v="656009.6"/>
        <n v="658612.98"/>
        <n v="684488.16"/>
        <n v="720160.08"/>
        <n v="720510"/>
        <n v="725233"/>
        <n v="728179.2"/>
        <n v="728782.86"/>
        <n v="764425.14"/>
        <n v="765089.28"/>
        <n v="768965.12"/>
        <n v="788334.18"/>
        <n v="792252"/>
        <n v="803698.89"/>
        <n v="825771.6"/>
        <n v="850758.54"/>
        <n v="862951.32"/>
        <n v="863100"/>
        <n v="866322.6"/>
        <n v="870157.68"/>
        <n v="877789.963"/>
        <n v="880048.44"/>
        <n v="892818.75"/>
        <n v="895000"/>
        <n v="901750"/>
        <n v="930170.3"/>
        <n v="975801.75"/>
        <n v="995739.57"/>
        <n v="998395.8"/>
        <n v="1005279.75"/>
        <n v="1018160.15"/>
        <n v="1024498.18"/>
        <n v="1044012"/>
        <n v="1055486.1"/>
        <n v="1057500"/>
        <n v="1074895.65"/>
        <n v="1087877"/>
        <n v="1093518.02"/>
        <n v="1119000"/>
        <n v="1127376.15"/>
        <n v="1128125"/>
        <n v="1135152"/>
        <n v="1137531.6"/>
        <n v="1159200"/>
        <n v="1175716"/>
        <n v="1204504"/>
        <n v="1214017.35"/>
        <n v="1227040.92"/>
        <n v="1252275"/>
        <n v="1265371.38"/>
        <n v="1265713.12"/>
        <n v="1270540"/>
        <n v="1303714.94"/>
        <n v="1310478.69"/>
        <n v="1311733.58"/>
        <n v="1325916.9"/>
        <n v="1332000"/>
        <n v="1348763.75"/>
        <n v="1352625"/>
        <n v="135375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40700"/>
        <n v="1669694.6457"/>
        <n v="1718066.7"/>
        <n v="1742469.82"/>
        <n v="1753080.16"/>
        <n v="1767667.73212845"/>
        <n v="1790000"/>
        <n v="1806289.82"/>
        <n v="1826250"/>
        <n v="1847906.24"/>
        <n v="1850448"/>
        <n v="1858031.46"/>
        <n v="1875000"/>
        <n v="1877208.371"/>
        <n v="1897648.236"/>
        <n v="1920365.4"/>
        <n v="1925250"/>
        <n v="1929235.374"/>
        <n v="1952300"/>
        <n v="1957000"/>
        <n v="1974500"/>
        <n v="1980000"/>
        <n v="1997978.16"/>
        <n v="2016957.4"/>
        <n v="2018800"/>
        <n v="2021250"/>
        <n v="2022026.3"/>
        <n v="2033800"/>
        <n v="2037300.9"/>
        <n v="2072000"/>
        <n v="2077506"/>
        <n v="2098000"/>
        <n v="2099422.8"/>
        <n v="2117856"/>
        <n v="2142765"/>
        <n v="2153202.16"/>
        <n v="2163113.37"/>
        <n v="2196540.48"/>
        <n v="2226840"/>
        <n v="2236000"/>
        <n v="2260440"/>
        <n v="230775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82750"/>
        <n v="2892250"/>
        <n v="2919020.36"/>
        <n v="2987580"/>
        <n v="3009990"/>
        <n v="3012127.8"/>
        <n v="3071813.8"/>
        <n v="3082500"/>
        <n v="3082750"/>
        <n v="3090227.2"/>
        <n v="3110537.38"/>
        <n v="3126792"/>
        <n v="3194040"/>
        <n v="3208750"/>
        <n v="3218069.65"/>
        <n v="3220930.8"/>
        <n v="3230448.96"/>
        <n v="3254354.016"/>
        <n v="3262919"/>
        <n v="3317760.08"/>
        <n v="335700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72000"/>
        <n v="3692182.72"/>
        <n v="3700624.9"/>
        <n v="3701250"/>
        <n v="3711750"/>
        <n v="3734934.72"/>
        <n v="3739993.25"/>
        <n v="381080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14813.7571845"/>
        <n v="4956250"/>
        <n v="4997104.3"/>
        <n v="5030654.64"/>
        <n v="5043022.8"/>
        <n v="5047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08715.86958225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52456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288125.85794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140304.2306449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097691.4124"/>
        <n v="11115000"/>
        <n v="11154392.16"/>
        <n v="11180311.32"/>
        <n v="11222320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438910"/>
        <n v="20537775"/>
        <n v="20763653.12"/>
        <n v="21464650.542"/>
        <n v="21527000"/>
        <n v="21790250"/>
        <n v="21952049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Notional Quantity Exposure" numFmtId="0">
      <sharedItems containsSemiMixedTypes="0" containsString="0" containsNumber="1" minValue="-291400000" maxValue="300000000" count="1299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8521"/>
        <n v="-68379"/>
        <n v="-67363"/>
        <n v="-67234"/>
        <n v="-66960"/>
        <n v="-66785"/>
        <n v="-66700"/>
        <n v="-65565"/>
        <n v="-647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19917"/>
        <n v="-19775"/>
        <n v="-19669"/>
        <n v="-19589"/>
        <n v="-18900"/>
        <n v="-18738"/>
        <n v="-18684"/>
        <n v="-18600"/>
        <n v="-18495"/>
        <n v="-18389"/>
        <n v="-18192"/>
        <n v="-18059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270"/>
        <n v="-6000"/>
        <n v="-5964"/>
        <n v="-5671"/>
        <n v="-5567"/>
        <n v="-5536"/>
        <n v="-5344"/>
        <n v="-5100"/>
        <n v="-4500"/>
        <n v="-4405"/>
        <n v="-4289"/>
        <n v="-4284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2839"/>
        <n v="-2685"/>
        <n v="-2604"/>
        <n v="-2600"/>
        <n v="-2469"/>
        <n v="-2400"/>
        <n v="-2348"/>
        <n v="-2329"/>
        <n v="-2296"/>
        <n v="-2277"/>
        <n v="-2200"/>
        <n v="-2101"/>
        <n v="-2100"/>
        <n v="-2071"/>
        <n v="-2008"/>
        <n v="-1926"/>
        <n v="-1858"/>
        <n v="-1807"/>
        <n v="-1779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0"/>
        <n v="-997"/>
        <n v="-944"/>
        <n v="-940"/>
        <n v="-932"/>
        <n v="-928"/>
        <n v="-926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60"/>
        <n v="776"/>
        <n v="806"/>
        <n v="813"/>
        <n v="828"/>
        <n v="831"/>
        <n v="840"/>
        <n v="855"/>
        <n v="861"/>
        <n v="868"/>
        <n v="870"/>
        <n v="883"/>
        <n v="905"/>
        <n v="931"/>
        <n v="940"/>
        <n v="963"/>
        <n v="965"/>
        <n v="974"/>
        <n v="990"/>
        <n v="994"/>
        <n v="1020"/>
        <n v="1041"/>
        <n v="1044"/>
        <n v="1174"/>
        <n v="1188"/>
        <n v="1215"/>
        <n v="1428"/>
        <n v="1445"/>
        <n v="1473"/>
        <n v="1500"/>
        <n v="1520"/>
        <n v="1588"/>
        <n v="1637"/>
        <n v="1683"/>
        <n v="1726"/>
        <n v="1761"/>
        <n v="1780"/>
        <n v="2102"/>
        <n v="2108"/>
        <n v="2119"/>
        <n v="2160"/>
        <n v="2354"/>
        <n v="2469"/>
        <n v="2500"/>
        <n v="2945"/>
        <n v="3000"/>
        <n v="3380"/>
        <n v="3398"/>
        <n v="3456"/>
        <n v="3466"/>
        <n v="3555"/>
        <n v="3709"/>
        <n v="3730"/>
        <n v="3800"/>
        <n v="4242"/>
        <n v="4284"/>
        <n v="4300"/>
        <n v="5315"/>
        <n v="5429"/>
        <n v="5953"/>
        <n v="6178"/>
        <n v="6586"/>
        <n v="6804"/>
        <n v="7610"/>
        <n v="8030"/>
        <n v="8109"/>
        <n v="8615"/>
        <n v="8899"/>
        <n v="8967"/>
        <n v="9005"/>
        <n v="9100"/>
        <n v="9465"/>
        <n v="9740"/>
        <n v="9920"/>
        <n v="10000"/>
        <n v="10513"/>
        <n v="10600"/>
        <n v="12726"/>
        <n v="13584"/>
        <n v="13700"/>
        <n v="13839"/>
        <n v="15000"/>
        <n v="18000"/>
        <n v="18060"/>
        <n v="19370"/>
        <n v="20049"/>
        <n v="20974"/>
        <n v="22000"/>
        <n v="23605"/>
        <n v="23825"/>
        <n v="24145"/>
        <n v="24435"/>
        <n v="25473"/>
        <n v="25670"/>
        <n v="25965"/>
        <n v="26499"/>
        <n v="26800"/>
        <n v="26858"/>
        <n v="26999"/>
        <n v="27480"/>
        <n v="28500"/>
        <n v="28849"/>
        <n v="29253"/>
        <n v="29910"/>
        <n v="30427"/>
        <n v="34409"/>
        <n v="35000"/>
        <n v="35109"/>
        <n v="38049"/>
        <n v="40028"/>
        <n v="4027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5000"/>
        <n v="81711"/>
        <n v="81750"/>
        <n v="82254"/>
        <n v="82600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60754"/>
        <n v="161143"/>
        <n v="165460"/>
        <n v="172197"/>
        <n v="172684"/>
        <n v="173426.00000001"/>
        <n v="178060"/>
        <n v="178423"/>
        <n v="185520"/>
        <n v="187294"/>
        <n v="187420"/>
        <n v="190400"/>
        <n v="190900"/>
        <n v="194391"/>
        <n v="200000"/>
        <n v="208306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Notional" numFmtId="0">
      <sharedItems containsString="0" containsBlank="1" containsNumber="1" minValue="-100000000" maxValue="300000000" count="609">
        <n v="-100000000"/>
        <n v="-36000000"/>
        <n v="-32000000"/>
        <n v="-25000000"/>
        <n v="-24000000"/>
        <n v="-21000000"/>
        <n v="-20000000"/>
        <n v="-18000000"/>
        <n v="-16000000"/>
        <n v="-15000000"/>
        <n v="-12000000"/>
        <n v="-11000000"/>
        <n v="-7000000"/>
        <n v="-4960000"/>
        <n v="-4950000"/>
        <n v="-2000000"/>
        <n v="-291400"/>
        <n v="-110047"/>
        <n v="-70806"/>
        <n v="-68452"/>
        <n v="-66826"/>
        <n v="-62160"/>
        <n v="-54941"/>
        <n v="-44822"/>
        <n v="-43801"/>
        <n v="-40611"/>
        <n v="-37000"/>
        <n v="-36130"/>
        <n v="-35504"/>
        <n v="-33336"/>
        <n v="-32822"/>
        <n v="-29794"/>
        <n v="-28149"/>
        <n v="-25150"/>
        <n v="-24100"/>
        <n v="-23574"/>
        <n v="-23185"/>
        <n v="-23151"/>
        <n v="-22251"/>
        <n v="-20940"/>
        <n v="-20000"/>
        <n v="-19275"/>
        <n v="-18986"/>
        <n v="-18873"/>
        <n v="-17256"/>
        <n v="-16037"/>
        <n v="-15735"/>
        <n v="-15670"/>
        <n v="-15000"/>
        <n v="-14380"/>
        <n v="-13900"/>
        <n v="-13726"/>
        <n v="-13511"/>
        <n v="-13500"/>
        <n v="-13350"/>
        <n v="-13000"/>
        <n v="-12942"/>
        <n v="-12752"/>
        <n v="-12570"/>
        <n v="-12552"/>
        <n v="-12381"/>
        <n v="-12256"/>
        <n v="-12033"/>
        <n v="-12000"/>
        <n v="-11709"/>
        <n v="-11595"/>
        <n v="-11513"/>
        <n v="-11487"/>
        <n v="-11407"/>
        <n v="-11394"/>
        <n v="-11203"/>
        <n v="-10537"/>
        <n v="-10475"/>
        <n v="-10450"/>
        <n v="-10032"/>
        <n v="-10000"/>
        <n v="-9900"/>
        <n v="-9849"/>
        <n v="-9831"/>
        <n v="-9761"/>
        <n v="-9697"/>
        <n v="-9500"/>
        <n v="-9320"/>
        <n v="-9000"/>
        <n v="-8732"/>
        <n v="-8655"/>
        <n v="-8500"/>
        <n v="-8325"/>
        <n v="-8270"/>
        <n v="-7637"/>
        <n v="-7500"/>
        <n v="-7400"/>
        <n v="-7393"/>
        <n v="-7350"/>
        <n v="-7293"/>
        <n v="-7172"/>
        <n v="-7000"/>
        <n v="-6986"/>
        <n v="-6950"/>
        <n v="-6915"/>
        <n v="-6800"/>
        <n v="-6731"/>
        <n v="-6570"/>
        <n v="-6500"/>
        <n v="-6417"/>
        <n v="-6395"/>
        <n v="-6200"/>
        <n v="-5894"/>
        <n v="-5825"/>
        <n v="-5750"/>
        <n v="-5700"/>
        <n v="-5570"/>
        <n v="-5431"/>
        <n v="-5234"/>
        <n v="-5180"/>
        <n v="-4963"/>
        <n v="-4950"/>
        <n v="-4930"/>
        <n v="-4927"/>
        <n v="-4900"/>
        <n v="-4800"/>
        <n v="-4550"/>
        <n v="-4300"/>
        <n v="-4275"/>
        <n v="-4100"/>
        <n v="-4000"/>
        <n v="-3670"/>
        <n v="-3500"/>
        <n v="-3450"/>
        <n v="-3142"/>
        <n v="-3060"/>
        <n v="-3010"/>
        <n v="-3000"/>
        <n v="-2800"/>
        <n v="-2770"/>
        <n v="-2750"/>
        <n v="-2730"/>
        <n v="-2701"/>
        <n v="-2685"/>
        <n v="-2500"/>
        <n v="-2400"/>
        <n v="-2115"/>
        <n v="-2101"/>
        <n v="-2100"/>
        <n v="-2071"/>
        <n v="-2000"/>
        <n v="-1926"/>
        <n v="-1858"/>
        <n v="-1750"/>
        <n v="-1500"/>
        <n v="-1426"/>
        <n v="-1405"/>
        <n v="-1369"/>
        <n v="-1365"/>
        <n v="-1360"/>
        <n v="-1300"/>
        <n v="-1227"/>
        <n v="-1206"/>
        <n v="-1185"/>
        <n v="-1004"/>
        <n v="-1000"/>
        <n v="-997"/>
        <n v="-944"/>
        <n v="-940"/>
        <n v="-932"/>
        <n v="-928"/>
        <n v="-915"/>
        <n v="-900"/>
        <n v="-885"/>
        <n v="-880"/>
        <n v="-847"/>
        <n v="-840"/>
        <n v="-790"/>
        <n v="-761"/>
        <n v="-740"/>
        <n v="-716"/>
        <n v="-702"/>
        <n v="-698"/>
        <n v="-692"/>
        <n v="-689"/>
        <n v="-643"/>
        <n v="-600"/>
        <n v="-530"/>
        <n v="-506"/>
        <n v="-500"/>
        <n v="-491"/>
        <n v="-450"/>
        <n v="-400"/>
        <n v="-378"/>
        <n v="-352"/>
        <n v="-350"/>
        <n v="-330"/>
        <n v="-300"/>
        <n v="-280"/>
        <n v="-250"/>
        <n v="-244"/>
        <n v="-240"/>
        <n v="-220"/>
        <n v="-201"/>
        <n v="-200"/>
        <n v="-190"/>
        <n v="-185"/>
        <n v="-180"/>
        <n v="-175"/>
        <n v="-162"/>
        <n v="-150"/>
        <n v="-148"/>
        <n v="-133"/>
        <n v="-120"/>
        <n v="-107"/>
        <n v="-106"/>
        <n v="-100"/>
        <n v="-99"/>
        <n v="-93"/>
        <n v="-85"/>
        <n v="-84"/>
        <n v="-80"/>
        <n v="-69"/>
        <n v="-65"/>
        <n v="-63"/>
        <n v="-62"/>
        <n v="-60"/>
        <n v="-51"/>
        <n v="-49"/>
        <n v="-48"/>
        <n v="-46"/>
        <n v="-45"/>
        <n v="-43"/>
        <n v="-40"/>
        <n v="-38"/>
        <n v="-36"/>
        <n v="-34"/>
        <n v="-30"/>
        <n v="-27"/>
        <n v="-21"/>
        <n v="-20"/>
        <n v="-19"/>
        <n v="-18"/>
        <n v="-13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40"/>
        <n v="142"/>
        <n v="147"/>
        <n v="150"/>
        <n v="151"/>
        <n v="154"/>
        <n v="155"/>
        <n v="160"/>
        <n v="162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0"/>
        <n v="253"/>
        <n v="264"/>
        <n v="265"/>
        <n v="278"/>
        <n v="280"/>
        <n v="281"/>
        <n v="286"/>
        <n v="289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71"/>
        <n v="374"/>
        <n v="380"/>
        <n v="385"/>
        <n v="393"/>
        <n v="400"/>
        <n v="401"/>
        <n v="414"/>
        <n v="418"/>
        <n v="435"/>
        <n v="439"/>
        <n v="444"/>
        <n v="450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77"/>
        <n v="583"/>
        <n v="600"/>
        <n v="618"/>
        <n v="621"/>
        <n v="634"/>
        <n v="640"/>
        <n v="642"/>
        <n v="647"/>
        <n v="680"/>
        <n v="704"/>
        <n v="727"/>
        <n v="760"/>
        <n v="776"/>
        <n v="813"/>
        <n v="831"/>
        <n v="840"/>
        <n v="855"/>
        <n v="857"/>
        <n v="870"/>
        <n v="883"/>
        <n v="915"/>
        <n v="931"/>
        <n v="940"/>
        <n v="963"/>
        <n v="965"/>
        <n v="974"/>
        <n v="990"/>
        <n v="1000"/>
        <n v="1041"/>
        <n v="1044"/>
        <n v="1125"/>
        <n v="1151"/>
        <n v="1152"/>
        <n v="1187"/>
        <n v="1250"/>
        <n v="1365"/>
        <n v="1500"/>
        <n v="1520"/>
        <n v="1683"/>
        <n v="1700"/>
        <n v="1783"/>
        <n v="1809"/>
        <n v="1835"/>
        <n v="2000"/>
        <n v="2108"/>
        <n v="2178"/>
        <n v="2300"/>
        <n v="2500"/>
        <n v="3000"/>
        <n v="3200"/>
        <n v="3320"/>
        <n v="3441"/>
        <n v="3466"/>
        <n v="3700"/>
        <n v="3730"/>
        <n v="3750"/>
        <n v="3824"/>
        <n v="3900"/>
        <n v="4300"/>
        <n v="4400"/>
        <n v="4700"/>
        <n v="4750"/>
        <n v="4850"/>
        <n v="4960"/>
        <n v="5000"/>
        <n v="5100"/>
        <n v="5160"/>
        <n v="5227"/>
        <n v="5484"/>
        <n v="5502"/>
        <n v="6000"/>
        <n v="6197"/>
        <n v="6281"/>
        <n v="6400"/>
        <n v="6461"/>
        <n v="6693"/>
        <n v="6800"/>
        <n v="6984"/>
        <n v="7000"/>
        <n v="7097"/>
        <n v="7232"/>
        <n v="7300"/>
        <n v="7605"/>
        <n v="7923"/>
        <n v="8050"/>
        <n v="8175"/>
        <n v="8424"/>
        <n v="8637"/>
        <n v="8826"/>
        <n v="8885"/>
        <n v="8900"/>
        <n v="9000"/>
        <n v="9065.632"/>
        <n v="9400"/>
        <n v="9617"/>
        <n v="9781"/>
        <n v="9925"/>
        <n v="10000"/>
        <n v="10600"/>
        <n v="10798"/>
        <n v="11101"/>
        <n v="12115"/>
        <n v="12425"/>
        <n v="12669"/>
        <n v="13068"/>
        <n v="13180"/>
        <n v="13395"/>
        <n v="13500"/>
        <n v="13551.839"/>
        <n v="13572"/>
        <n v="13792"/>
        <n v="15000"/>
        <n v="15350"/>
        <n v="15591"/>
        <n v="18762"/>
        <n v="19000"/>
        <n v="19262"/>
        <n v="19432"/>
        <n v="19742"/>
        <n v="20650"/>
        <n v="22000"/>
        <n v="22047"/>
        <n v="23000"/>
        <n v="23924"/>
        <n v="24262"/>
        <n v="25000"/>
        <n v="25317"/>
        <n v="26506"/>
        <n v="28500"/>
        <n v="28580"/>
        <n v="29943"/>
        <n v="30000"/>
        <n v="30722.232"/>
        <n v="30778"/>
        <n v="32764"/>
        <n v="37138"/>
        <n v="39720"/>
        <n v="63129"/>
        <n v="70800"/>
        <n v="91000"/>
        <n v="145300"/>
        <n v="705952"/>
        <n v="1967715.53165406"/>
        <n v="2490319.08"/>
        <n v="3000000"/>
        <n v="5000000"/>
        <n v="7000000"/>
        <n v="7500000"/>
        <n v="7677026.98"/>
        <n v="7927950.65"/>
        <n v="8000000"/>
        <n v="8260618"/>
        <n v="10000000"/>
        <n v="12527067.95"/>
        <n v="17927062.079"/>
        <n v="18000000"/>
        <n v="20000000"/>
        <n v="20400000"/>
        <n v="25000000"/>
        <n v="32000000"/>
        <n v="50000000"/>
        <n v="100000000"/>
        <n v="300000000"/>
        <m/>
      </sharedItems>
    </cacheField>
    <cacheField name="Notional " numFmtId="0">
      <sharedItems containsString="0" containsBlank="1" containsNumber="1" containsInteger="1" minValue="-7500" maxValue="40750" count="86">
        <n v="-7500"/>
        <n v="-5000"/>
        <n v="-4500"/>
        <n v="250"/>
        <n v="1000"/>
        <n v="1250"/>
        <n v="1500"/>
        <n v="1635"/>
        <n v="1824"/>
        <n v="2000"/>
        <n v="2400"/>
        <n v="2432"/>
        <n v="2500"/>
        <n v="2600"/>
        <n v="3000"/>
        <n v="3100"/>
        <n v="3290"/>
        <n v="3500"/>
        <n v="4000"/>
        <n v="4500"/>
        <n v="4750"/>
        <n v="5000"/>
        <n v="5241"/>
        <n v="5288"/>
        <n v="5500"/>
        <n v="6000"/>
        <n v="6500"/>
        <n v="6640"/>
        <n v="6922"/>
        <n v="7000"/>
        <n v="7025"/>
        <n v="7500"/>
        <n v="7846"/>
        <n v="8000"/>
        <n v="8227"/>
        <n v="8300"/>
        <n v="8500"/>
        <n v="9000"/>
        <n v="9300"/>
        <n v="9500"/>
        <n v="10000"/>
        <n v="10300"/>
        <n v="10500"/>
        <n v="10700"/>
        <n v="10750"/>
        <n v="11500"/>
        <n v="11750"/>
        <n v="12000"/>
        <n v="12250"/>
        <n v="12500"/>
        <n v="13000"/>
        <n v="13250"/>
        <n v="13500"/>
        <n v="13900"/>
        <n v="14000"/>
        <n v="14100"/>
        <n v="14250"/>
        <n v="14500"/>
        <n v="15000"/>
        <n v="15250"/>
        <n v="15500"/>
        <n v="16000"/>
        <n v="16344"/>
        <n v="16500"/>
        <n v="17000"/>
        <n v="17500"/>
        <n v="18000"/>
        <n v="19400"/>
        <n v="19500"/>
        <n v="19700"/>
        <n v="20000"/>
        <n v="20500"/>
        <n v="21000"/>
        <n v="21500"/>
        <n v="22000"/>
        <n v="23500"/>
        <n v="24000"/>
        <n v="25000"/>
        <n v="25700"/>
        <n v="27000"/>
        <n v="31388"/>
        <n v="31750"/>
        <n v="33000"/>
        <n v="34000"/>
        <n v="40750"/>
        <m/>
      </sharedItems>
    </cacheField>
    <cacheField name="Absolute Notional Quantity" numFmtId="0">
      <sharedItems containsSemiMixedTypes="0" containsString="0" containsNumber="1" minValue="1" maxValue="300000000" count="117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1.9999939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5"/>
        <n v="67"/>
        <n v="68"/>
        <n v="69"/>
        <n v="70"/>
        <n v="71"/>
        <n v="72"/>
        <n v="73"/>
        <n v="74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6"/>
        <n v="107"/>
        <n v="112"/>
        <n v="113"/>
        <n v="115"/>
        <n v="119"/>
        <n v="120"/>
        <n v="121"/>
        <n v="122"/>
        <n v="123"/>
        <n v="125"/>
        <n v="126"/>
        <n v="128"/>
        <n v="129"/>
        <n v="133"/>
        <n v="134"/>
        <n v="135"/>
        <n v="137"/>
        <n v="138"/>
        <n v="139"/>
        <n v="140"/>
        <n v="142"/>
        <n v="147"/>
        <n v="148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4"/>
        <n v="185"/>
        <n v="186"/>
        <n v="188"/>
        <n v="189"/>
        <n v="190"/>
        <n v="191"/>
        <n v="192"/>
        <n v="193"/>
        <n v="198"/>
        <n v="200"/>
        <n v="201"/>
        <n v="204"/>
        <n v="205"/>
        <n v="206"/>
        <n v="207"/>
        <n v="210"/>
        <n v="211"/>
        <n v="215"/>
        <n v="217"/>
        <n v="220"/>
        <n v="221"/>
        <n v="223"/>
        <n v="224"/>
        <n v="227"/>
        <n v="228"/>
        <n v="229"/>
        <n v="232"/>
        <n v="238"/>
        <n v="240"/>
        <n v="242"/>
        <n v="243"/>
        <n v="244"/>
        <n v="245"/>
        <n v="247"/>
        <n v="249"/>
        <n v="250"/>
        <n v="252"/>
        <n v="253"/>
        <n v="254"/>
        <n v="259"/>
        <n v="262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19"/>
        <n v="320"/>
        <n v="323"/>
        <n v="325"/>
        <n v="330"/>
        <n v="332"/>
        <n v="338"/>
        <n v="340"/>
        <n v="341"/>
        <n v="350"/>
        <n v="352"/>
        <n v="354"/>
        <n v="364"/>
        <n v="371"/>
        <n v="374"/>
        <n v="380"/>
        <n v="385"/>
        <n v="393"/>
        <n v="400"/>
        <n v="401"/>
        <n v="414"/>
        <n v="418"/>
        <n v="420"/>
        <n v="432"/>
        <n v="435"/>
        <n v="439"/>
        <n v="444"/>
        <n v="450"/>
        <n v="454"/>
        <n v="462"/>
        <n v="464"/>
        <n v="470"/>
        <n v="471"/>
        <n v="476"/>
        <n v="489"/>
        <n v="491"/>
        <n v="495"/>
        <n v="500"/>
        <n v="504"/>
        <n v="505"/>
        <n v="506"/>
        <n v="527"/>
        <n v="530"/>
        <n v="535"/>
        <n v="550"/>
        <n v="552"/>
        <n v="577"/>
        <n v="579"/>
        <n v="583"/>
        <n v="600"/>
        <n v="618"/>
        <n v="621"/>
        <n v="629"/>
        <n v="631"/>
        <n v="634"/>
        <n v="640"/>
        <n v="642"/>
        <n v="643"/>
        <n v="647"/>
        <n v="678"/>
        <n v="680"/>
        <n v="682"/>
        <n v="689"/>
        <n v="692"/>
        <n v="698"/>
        <n v="702"/>
        <n v="704"/>
        <n v="716"/>
        <n v="727"/>
        <n v="735"/>
        <n v="740"/>
        <n v="760"/>
        <n v="761"/>
        <n v="763"/>
        <n v="776"/>
        <n v="800"/>
        <n v="806"/>
        <n v="813"/>
        <n v="817"/>
        <n v="828"/>
        <n v="831"/>
        <n v="840"/>
        <n v="850"/>
        <n v="855"/>
        <n v="861"/>
        <n v="868"/>
        <n v="870"/>
        <n v="879"/>
        <n v="880"/>
        <n v="883"/>
        <n v="905"/>
        <n v="926"/>
        <n v="928"/>
        <n v="931"/>
        <n v="932"/>
        <n v="940"/>
        <n v="944"/>
        <n v="963"/>
        <n v="965"/>
        <n v="974"/>
        <n v="990"/>
        <n v="994"/>
        <n v="997"/>
        <n v="1000"/>
        <n v="1020"/>
        <n v="1041"/>
        <n v="1044"/>
        <n v="1093"/>
        <n v="1100"/>
        <n v="1174"/>
        <n v="1183"/>
        <n v="1185"/>
        <n v="1188"/>
        <n v="1189"/>
        <n v="1206"/>
        <n v="1207"/>
        <n v="1215"/>
        <n v="1216"/>
        <n v="1227"/>
        <n v="1300"/>
        <n v="1360"/>
        <n v="1361"/>
        <n v="1369"/>
        <n v="1374"/>
        <n v="1405"/>
        <n v="1428"/>
        <n v="1445"/>
        <n v="1454"/>
        <n v="1473"/>
        <n v="1500"/>
        <n v="1520"/>
        <n v="1588"/>
        <n v="1601"/>
        <n v="1620"/>
        <n v="1637"/>
        <n v="1683"/>
        <n v="1706"/>
        <n v="1726"/>
        <n v="1761"/>
        <n v="1779"/>
        <n v="1780"/>
        <n v="1807"/>
        <n v="1858"/>
        <n v="1926"/>
        <n v="2008"/>
        <n v="2071"/>
        <n v="2100"/>
        <n v="2101"/>
        <n v="2102"/>
        <n v="2108"/>
        <n v="2119"/>
        <n v="2160"/>
        <n v="2200"/>
        <n v="2277"/>
        <n v="2296"/>
        <n v="2329"/>
        <n v="2348"/>
        <n v="2354"/>
        <n v="2400"/>
        <n v="2469"/>
        <n v="2500"/>
        <n v="2600"/>
        <n v="2604"/>
        <n v="2685"/>
        <n v="2839"/>
        <n v="2945"/>
        <n v="3000"/>
        <n v="3180"/>
        <n v="3272"/>
        <n v="3300"/>
        <n v="3328"/>
        <n v="3364"/>
        <n v="3371"/>
        <n v="3380"/>
        <n v="3392"/>
        <n v="3398"/>
        <n v="3420"/>
        <n v="3450"/>
        <n v="3456"/>
        <n v="3466"/>
        <n v="3478"/>
        <n v="3492"/>
        <n v="3500"/>
        <n v="3546"/>
        <n v="3555"/>
        <n v="3600"/>
        <n v="3694"/>
        <n v="3700"/>
        <n v="3709"/>
        <n v="3730"/>
        <n v="3800"/>
        <n v="3950"/>
        <n v="3956"/>
        <n v="4242"/>
        <n v="4284"/>
        <n v="4289"/>
        <n v="4300"/>
        <n v="4405"/>
        <n v="4500"/>
        <n v="5100"/>
        <n v="5315"/>
        <n v="5344"/>
        <n v="5429"/>
        <n v="5536"/>
        <n v="5567"/>
        <n v="5671"/>
        <n v="5953"/>
        <n v="5964"/>
        <n v="6000"/>
        <n v="6178"/>
        <n v="6270"/>
        <n v="6560"/>
        <n v="6586"/>
        <n v="6710"/>
        <n v="6737"/>
        <n v="6804"/>
        <n v="6915"/>
        <n v="7610"/>
        <n v="7684"/>
        <n v="7700"/>
        <n v="7721"/>
        <n v="7900"/>
        <n v="8000"/>
        <n v="8030"/>
        <n v="8109"/>
        <n v="8163"/>
        <n v="8363"/>
        <n v="8400"/>
        <n v="8615"/>
        <n v="8780"/>
        <n v="8800"/>
        <n v="8820"/>
        <n v="8827"/>
        <n v="8899"/>
        <n v="8944"/>
        <n v="8967"/>
        <n v="9005"/>
        <n v="9100"/>
        <n v="9125"/>
        <n v="9400"/>
        <n v="9465"/>
        <n v="9540"/>
        <n v="9549"/>
        <n v="9558"/>
        <n v="9740"/>
        <n v="9777"/>
        <n v="9920"/>
        <n v="10000"/>
        <n v="10017"/>
        <n v="10051"/>
        <n v="10474"/>
        <n v="10513"/>
        <n v="10591"/>
        <n v="10600"/>
        <n v="10658"/>
        <n v="10773"/>
        <n v="10900"/>
        <n v="11200"/>
        <n v="11348"/>
        <n v="11568"/>
        <n v="11801"/>
        <n v="11820"/>
        <n v="12095"/>
        <n v="12100"/>
        <n v="12255"/>
        <n v="12577"/>
        <n v="12600"/>
        <n v="12726"/>
        <n v="12774"/>
        <n v="12800"/>
        <n v="12851"/>
        <n v="12900"/>
        <n v="13000"/>
        <n v="13556"/>
        <n v="13584"/>
        <n v="13700"/>
        <n v="13728"/>
        <n v="13800"/>
        <n v="13839"/>
        <n v="13970"/>
        <n v="14034"/>
        <n v="14200"/>
        <n v="14300"/>
        <n v="14738"/>
        <n v="14900"/>
        <n v="15000"/>
        <n v="15002"/>
        <n v="15300"/>
        <n v="15617"/>
        <n v="16200"/>
        <n v="16400"/>
        <n v="16500"/>
        <n v="16560"/>
        <n v="17100"/>
        <n v="17471"/>
        <n v="17756"/>
        <n v="17917"/>
        <n v="18000"/>
        <n v="18059"/>
        <n v="18060"/>
        <n v="18192"/>
        <n v="18389"/>
        <n v="18495"/>
        <n v="18600"/>
        <n v="18684"/>
        <n v="18738"/>
        <n v="18900"/>
        <n v="19370"/>
        <n v="19589"/>
        <n v="19669"/>
        <n v="19775"/>
        <n v="19917"/>
        <n v="20049"/>
        <n v="20400"/>
        <n v="20974"/>
        <n v="21000"/>
        <n v="21200"/>
        <n v="21600"/>
        <n v="22000"/>
        <n v="22100"/>
        <n v="22578"/>
        <n v="22755"/>
        <n v="23029"/>
        <n v="23349"/>
        <n v="23605"/>
        <n v="23631"/>
        <n v="23825"/>
        <n v="24145"/>
        <n v="24435"/>
        <n v="25458"/>
        <n v="25473"/>
        <n v="25670"/>
        <n v="25905"/>
        <n v="25932"/>
        <n v="25965"/>
        <n v="26499"/>
        <n v="26500"/>
        <n v="26800"/>
        <n v="26858"/>
        <n v="26999"/>
        <n v="27026"/>
        <n v="27208"/>
        <n v="27480"/>
        <n v="27930"/>
        <n v="28203"/>
        <n v="28400"/>
        <n v="28500"/>
        <n v="28849"/>
        <n v="29253"/>
        <n v="29783"/>
        <n v="29792"/>
        <n v="29910"/>
        <n v="30427"/>
        <n v="30700"/>
        <n v="30921"/>
        <n v="31101"/>
        <n v="31200"/>
        <n v="31700"/>
        <n v="31911"/>
        <n v="32313"/>
        <n v="32400"/>
        <n v="32653"/>
        <n v="33200"/>
        <n v="33296"/>
        <n v="33412"/>
        <n v="33700"/>
        <n v="33814"/>
        <n v="34390"/>
        <n v="34409"/>
        <n v="34600"/>
        <n v="34800"/>
        <n v="35000"/>
        <n v="35042"/>
        <n v="35109"/>
        <n v="35325"/>
        <n v="35777"/>
        <n v="35825"/>
        <n v="36738"/>
        <n v="36816"/>
        <n v="36830"/>
        <n v="37000"/>
        <n v="37100"/>
        <n v="38049"/>
        <n v="38200"/>
        <n v="38954"/>
        <n v="39459"/>
        <n v="40028"/>
        <n v="40270"/>
        <n v="40650"/>
        <n v="41551"/>
        <n v="41680"/>
        <n v="41700"/>
        <n v="42000"/>
        <n v="42200"/>
        <n v="43131"/>
        <n v="43764"/>
        <n v="43981"/>
        <n v="44400"/>
        <n v="45400"/>
        <n v="45600"/>
        <n v="46500"/>
        <n v="46836"/>
        <n v="46900"/>
        <n v="47389"/>
        <n v="47530"/>
        <n v="47725"/>
        <n v="47900"/>
        <n v="48000"/>
        <n v="48254"/>
        <n v="48443"/>
        <n v="49800"/>
        <n v="50262"/>
        <n v="50337"/>
        <n v="50691"/>
        <n v="50927"/>
        <n v="51796"/>
        <n v="52038"/>
        <n v="52556"/>
        <n v="53135"/>
        <n v="53305"/>
        <n v="54211"/>
        <n v="55000"/>
        <n v="55623"/>
        <n v="56300"/>
        <n v="56793"/>
        <n v="57206"/>
        <n v="58098"/>
        <n v="58300"/>
        <n v="58823"/>
        <n v="60200"/>
        <n v="60400"/>
        <n v="60828"/>
        <n v="61040"/>
        <n v="61143"/>
        <n v="61200"/>
        <n v="63084"/>
        <n v="63210"/>
        <n v="63300"/>
        <n v="63491"/>
        <n v="63500"/>
        <n v="64099"/>
        <n v="64208"/>
        <n v="64273"/>
        <n v="64314"/>
        <n v="64700"/>
        <n v="65565"/>
        <n v="65931"/>
        <n v="66700"/>
        <n v="66785"/>
        <n v="66960"/>
        <n v="67234"/>
        <n v="67363"/>
        <n v="68379"/>
        <n v="68521"/>
        <n v="70328"/>
        <n v="71020"/>
        <n v="71400"/>
        <n v="73192"/>
        <n v="74000"/>
        <n v="74500"/>
        <n v="75000"/>
        <n v="75019"/>
        <n v="75900"/>
        <n v="76100"/>
        <n v="76670"/>
        <n v="76900"/>
        <n v="76908"/>
        <n v="77067"/>
        <n v="77715"/>
        <n v="79172"/>
        <n v="79755"/>
        <n v="80280"/>
        <n v="80600"/>
        <n v="81144"/>
        <n v="81400"/>
        <n v="81405"/>
        <n v="81711"/>
        <n v="81750"/>
        <n v="82254"/>
        <n v="82600"/>
        <n v="83037"/>
        <n v="83100"/>
        <n v="83366"/>
        <n v="83481"/>
        <n v="85700"/>
        <n v="85822"/>
        <n v="87209"/>
        <n v="88028"/>
        <n v="89340"/>
        <n v="90009"/>
        <n v="90090"/>
        <n v="92148"/>
        <n v="92300"/>
        <n v="93545"/>
        <n v="93800"/>
        <n v="94020"/>
        <n v="94637"/>
        <n v="94794"/>
        <n v="97223"/>
        <n v="97534"/>
        <n v="100000"/>
        <n v="102007"/>
        <n v="102400"/>
        <n v="102550"/>
        <n v="103003"/>
        <n v="103014"/>
        <n v="103726"/>
        <n v="105100"/>
        <n v="105315"/>
        <n v="107018"/>
        <n v="107889"/>
        <n v="108813"/>
        <n v="110400"/>
        <n v="110460"/>
        <n v="110483"/>
        <n v="111573"/>
        <n v="111649"/>
        <n v="113187"/>
        <n v="113233"/>
        <n v="113582"/>
        <n v="115119"/>
        <n v="115400"/>
        <n v="115799"/>
        <n v="118600"/>
        <n v="119910"/>
        <n v="121964"/>
        <n v="122400"/>
        <n v="124843"/>
        <n v="125700"/>
        <n v="126072"/>
        <n v="127800"/>
        <n v="129900"/>
        <n v="130567"/>
        <n v="130595"/>
        <n v="132505"/>
        <n v="132790"/>
        <n v="135237"/>
        <n v="141100"/>
        <n v="141123"/>
        <n v="141570"/>
        <n v="141791"/>
        <n v="142484"/>
        <n v="143448"/>
        <n v="143646"/>
        <n v="144032"/>
        <n v="144849"/>
        <n v="145484"/>
        <n v="147591"/>
        <n v="148178"/>
        <n v="148749"/>
        <n v="148786"/>
        <n v="149420"/>
        <n v="149510"/>
        <n v="151893"/>
        <n v="152100"/>
        <n v="155591"/>
        <n v="156200"/>
        <n v="156385"/>
        <n v="156959"/>
        <n v="158079"/>
        <n v="160363"/>
        <n v="160754"/>
        <n v="161143"/>
        <n v="162251"/>
        <n v="164568"/>
        <n v="165460"/>
        <n v="168200"/>
        <n v="172197"/>
        <n v="172584"/>
        <n v="172684"/>
        <n v="173426.00000001"/>
        <n v="176096"/>
        <n v="178060"/>
        <n v="178423"/>
        <n v="182581"/>
        <n v="185520"/>
        <n v="187294"/>
        <n v="187420"/>
        <n v="190000"/>
        <n v="190400"/>
        <n v="190900"/>
        <n v="191810"/>
        <n v="194391"/>
        <n v="194500"/>
        <n v="197720"/>
        <n v="200000"/>
        <n v="201224"/>
        <n v="205600"/>
        <n v="208306"/>
        <n v="209800"/>
        <n v="217010"/>
        <n v="217628"/>
        <n v="218449"/>
        <n v="222559"/>
        <n v="224796"/>
        <n v="227988"/>
        <n v="228810"/>
        <n v="228854"/>
        <n v="235114"/>
        <n v="237171"/>
        <n v="241980"/>
        <n v="242277"/>
        <n v="250000"/>
        <n v="270761"/>
        <n v="280250"/>
        <n v="288400"/>
        <n v="294900"/>
        <n v="295038"/>
        <n v="300000"/>
        <n v="305000"/>
        <n v="311211"/>
        <n v="311807"/>
        <n v="312730"/>
        <n v="317735"/>
        <n v="321323"/>
        <n v="324717"/>
        <n v="325214"/>
        <n v="329310"/>
        <n v="333545"/>
        <n v="349477"/>
        <n v="352177"/>
        <n v="352201"/>
        <n v="353380"/>
        <n v="353687"/>
        <n v="378000"/>
        <n v="385420"/>
        <n v="390462"/>
        <n v="394336"/>
        <n v="396241"/>
        <n v="397840"/>
        <n v="409432"/>
        <n v="410326"/>
        <n v="420385"/>
        <n v="424214"/>
        <n v="426745"/>
        <n v="429028"/>
        <n v="430168"/>
        <n v="438650"/>
        <n v="446626"/>
        <n v="448891"/>
        <n v="449600"/>
        <n v="450000"/>
        <n v="467000"/>
        <n v="479940"/>
        <n v="485086"/>
        <n v="485159"/>
        <n v="500000"/>
        <n v="502440"/>
        <n v="546895"/>
        <n v="554270"/>
        <n v="555000"/>
        <n v="555389"/>
        <n v="568654"/>
        <n v="580850"/>
        <n v="584115"/>
        <n v="588878"/>
        <n v="600000"/>
        <n v="600700"/>
        <n v="601429"/>
        <n v="603846"/>
        <n v="604668"/>
        <n v="643876"/>
        <n v="686396"/>
        <n v="699059"/>
        <n v="705952"/>
        <n v="741381"/>
        <n v="744869"/>
        <n v="755638"/>
        <n v="774228"/>
        <n v="776800"/>
        <n v="783875"/>
        <n v="790000"/>
        <n v="836412"/>
        <n v="836893"/>
        <n v="847000"/>
        <n v="857000"/>
        <n v="885000"/>
        <n v="900000"/>
        <n v="915000"/>
        <n v="957401"/>
        <n v="996013"/>
        <n v="1000000"/>
        <n v="1004000"/>
        <n v="1125000"/>
        <n v="1151000"/>
        <n v="1152000"/>
        <n v="1187000"/>
        <n v="1234823"/>
        <n v="1250000"/>
        <n v="1301736"/>
        <n v="1365000"/>
        <n v="1426000"/>
        <n v="1500000"/>
        <n v="1635000"/>
        <n v="1700000"/>
        <n v="1750000"/>
        <n v="1783000"/>
        <n v="1809000"/>
        <n v="1824000"/>
        <n v="1835000"/>
        <n v="1967715.53165406"/>
        <n v="2000000"/>
        <n v="2016783"/>
        <n v="2115000"/>
        <n v="2178000"/>
        <n v="2234730"/>
        <n v="2300000"/>
        <n v="2400000"/>
        <n v="2432000"/>
        <n v="2490319.08"/>
        <n v="2500000"/>
        <n v="2600000"/>
        <n v="2685000"/>
        <n v="2701000"/>
        <n v="2730000"/>
        <n v="2750000"/>
        <n v="2770000"/>
        <n v="2800000"/>
        <n v="3000000"/>
        <n v="3010000"/>
        <n v="3060000"/>
        <n v="3100000"/>
        <n v="3142000"/>
        <n v="3200000"/>
        <n v="3290000"/>
        <n v="3320000"/>
        <n v="3441000"/>
        <n v="3450000"/>
        <n v="3500000"/>
        <n v="3670000"/>
        <n v="3700000"/>
        <n v="3750000"/>
        <n v="3824000"/>
        <n v="3900000"/>
        <n v="4000000"/>
        <n v="4100000"/>
        <n v="4275000"/>
        <n v="4300000"/>
        <n v="4400000"/>
        <n v="4500000"/>
        <n v="4550000"/>
        <n v="4700000"/>
        <n v="4750000"/>
        <n v="4800000"/>
        <n v="4850000"/>
        <n v="4900000"/>
        <n v="4927000"/>
        <n v="4930000"/>
        <n v="4950000"/>
        <n v="4960000"/>
        <n v="4963000"/>
        <n v="5000000"/>
        <n v="5100000"/>
        <n v="5160000"/>
        <n v="5180000"/>
        <n v="5227000"/>
        <n v="5234000"/>
        <n v="5241000"/>
        <n v="5288000"/>
        <n v="5431000"/>
        <n v="5484000"/>
        <n v="5500000"/>
        <n v="5502000"/>
        <n v="5570000"/>
        <n v="5700000"/>
        <n v="5750000"/>
        <n v="5825000"/>
        <n v="5894000"/>
        <n v="6000000"/>
        <n v="6197000"/>
        <n v="6200000"/>
        <n v="6281000"/>
        <n v="6395000"/>
        <n v="6400000"/>
        <n v="6417000"/>
        <n v="6461000"/>
        <n v="6500000"/>
        <n v="6570000"/>
        <n v="6640000"/>
        <n v="6693000"/>
        <n v="6731000"/>
        <n v="6800000"/>
        <n v="6915000"/>
        <n v="6922000"/>
        <n v="6950000"/>
        <n v="6984000"/>
        <n v="6986000"/>
        <n v="7000000"/>
        <n v="7025000"/>
        <n v="7097000"/>
        <n v="7172000"/>
        <n v="7232000"/>
        <n v="7293000"/>
        <n v="7300000"/>
        <n v="7350000"/>
        <n v="7393000"/>
        <n v="7400000"/>
        <n v="7500000"/>
        <n v="7605000"/>
        <n v="7637000"/>
        <n v="7677026.98"/>
        <n v="7846000"/>
        <n v="7923000"/>
        <n v="7927950.65"/>
        <n v="8000000"/>
        <n v="8050000"/>
        <n v="8175000"/>
        <n v="8227000"/>
        <n v="8260618"/>
        <n v="8270000"/>
        <n v="8300000"/>
        <n v="8325000"/>
        <n v="8424000"/>
        <n v="8500000"/>
        <n v="8544946"/>
        <n v="8637000"/>
        <n v="8655000"/>
        <n v="8732000"/>
        <n v="8826000"/>
        <n v="8885000"/>
        <n v="8900000"/>
        <n v="9000000"/>
        <n v="9065632"/>
        <n v="9300000"/>
        <n v="9320000"/>
        <n v="9400000"/>
        <n v="9500000"/>
        <n v="9617000"/>
        <n v="9697000"/>
        <n v="9761000"/>
        <n v="9781000"/>
        <n v="9831000"/>
        <n v="9849000"/>
        <n v="9900000"/>
        <n v="9925000"/>
        <n v="10000000"/>
        <n v="10032000"/>
        <n v="10300000"/>
        <n v="10450000"/>
        <n v="10475000"/>
        <n v="10500000"/>
        <n v="10537000"/>
        <n v="10700000"/>
        <n v="10750000"/>
        <n v="10798000"/>
        <n v="11000000"/>
        <n v="11101000"/>
        <n v="11203000"/>
        <n v="11394000"/>
        <n v="11407000"/>
        <n v="11487000"/>
        <n v="11500000"/>
        <n v="11513000"/>
        <n v="11595000"/>
        <n v="11709000"/>
        <n v="11750000"/>
        <n v="12000000"/>
        <n v="12033000"/>
        <n v="12115000"/>
        <n v="12250000"/>
        <n v="12256000"/>
        <n v="12381000"/>
        <n v="12382943"/>
        <n v="12425000"/>
        <n v="12500000"/>
        <n v="12527067.95"/>
        <n v="12552000"/>
        <n v="12570000"/>
        <n v="12669000"/>
        <n v="12752000"/>
        <n v="12942000"/>
        <n v="13000000"/>
        <n v="13068000"/>
        <n v="13180000"/>
        <n v="13250000"/>
        <n v="13350000"/>
        <n v="13395000"/>
        <n v="13500000"/>
        <n v="13511000"/>
        <n v="13551839"/>
        <n v="13572000"/>
        <n v="13726000"/>
        <n v="13792000"/>
        <n v="13900000"/>
        <n v="14000000"/>
        <n v="14100000"/>
        <n v="14250000"/>
        <n v="14380000"/>
        <n v="14500000"/>
        <n v="15000000"/>
        <n v="15250000"/>
        <n v="15350000"/>
        <n v="15500000"/>
        <n v="15591000"/>
        <n v="15670000"/>
        <n v="15735000"/>
        <n v="16000000"/>
        <n v="16037000"/>
        <n v="16344000"/>
        <n v="16500000"/>
        <n v="17000000"/>
        <n v="17256000"/>
        <n v="17500000"/>
        <n v="17927062.079"/>
        <n v="18000000"/>
        <n v="18762000"/>
        <n v="18873000"/>
        <n v="18986000"/>
        <n v="19000000"/>
        <n v="19262000"/>
        <n v="19275000"/>
        <n v="19400000"/>
        <n v="19432000"/>
        <n v="19500000"/>
        <n v="19700000"/>
        <n v="19742000"/>
        <n v="20000000"/>
        <n v="20400000"/>
        <n v="20500000"/>
        <n v="20650000"/>
        <n v="20940000"/>
        <n v="21000000"/>
        <n v="21500000"/>
        <n v="22000000"/>
        <n v="22047000"/>
        <n v="22251000"/>
        <n v="23000000"/>
        <n v="23151000"/>
        <n v="23185000"/>
        <n v="23500000"/>
        <n v="23574000"/>
        <n v="23924000"/>
        <n v="24000000"/>
        <n v="24100000"/>
        <n v="24262000"/>
        <n v="25000000"/>
        <n v="25150000"/>
        <n v="25317000"/>
        <n v="25700000"/>
        <n v="26506000"/>
        <n v="27000000"/>
        <n v="28149000"/>
        <n v="28580000"/>
        <n v="29794000"/>
        <n v="29943000"/>
        <n v="30000000"/>
        <n v="30722232"/>
        <n v="30778000"/>
        <n v="31388000"/>
        <n v="31750000"/>
        <n v="32000000"/>
        <n v="32764000"/>
        <n v="32822000"/>
        <n v="33000000"/>
        <n v="33336000"/>
        <n v="34000000"/>
        <n v="35504000"/>
        <n v="36000000"/>
        <n v="36130000"/>
        <n v="37000000"/>
        <n v="37138000"/>
        <n v="39720000"/>
        <n v="40611000"/>
        <n v="40750000"/>
        <n v="43801000"/>
        <n v="44822000"/>
        <n v="50000000"/>
        <n v="54941000"/>
        <n v="62160000"/>
        <n v="63129000"/>
        <n v="66826000"/>
        <n v="68452000"/>
        <n v="70800000"/>
        <n v="70806000"/>
        <n v="91000000"/>
        <n v="100000000"/>
        <n v="110047000"/>
        <n v="145300000"/>
        <n v="176227646.5"/>
        <n v="176249738.29"/>
        <n v="254694465.29"/>
        <n v="291400000"/>
        <n v="3000000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3">
  <r>
    <x v="0"/>
    <x v="8"/>
    <x v="300"/>
    <x v="0"/>
    <x v="336"/>
    <x v="203"/>
    <x v="1"/>
    <x v="1"/>
    <x v="0"/>
    <x v="0"/>
    <x v="203"/>
    <x v="0"/>
    <x v="0"/>
  </r>
  <r>
    <x v="0"/>
    <x v="8"/>
    <x v="300"/>
    <x v="0"/>
    <x v="116"/>
    <x v="83"/>
    <x v="1"/>
    <x v="2"/>
    <x v="0"/>
    <x v="0"/>
    <x v="83"/>
    <x v="0"/>
    <x v="0"/>
  </r>
  <r>
    <x v="1"/>
    <x v="8"/>
    <x v="5"/>
    <x v="0"/>
    <x v="235"/>
    <x v="150"/>
    <x v="1"/>
    <x v="0"/>
    <x v="0"/>
    <x v="0"/>
    <x v="150"/>
    <x v="0"/>
    <x v="0"/>
  </r>
  <r>
    <x v="1"/>
    <x v="8"/>
    <x v="5"/>
    <x v="0"/>
    <x v="235"/>
    <x v="150"/>
    <x v="1"/>
    <x v="1"/>
    <x v="0"/>
    <x v="0"/>
    <x v="150"/>
    <x v="0"/>
    <x v="0"/>
  </r>
  <r>
    <x v="2"/>
    <x v="8"/>
    <x v="6"/>
    <x v="0"/>
    <x v="154"/>
    <x v="96"/>
    <x v="1"/>
    <x v="0"/>
    <x v="0"/>
    <x v="0"/>
    <x v="96"/>
    <x v="0"/>
    <x v="0"/>
  </r>
  <r>
    <x v="2"/>
    <x v="8"/>
    <x v="6"/>
    <x v="0"/>
    <x v="154"/>
    <x v="96"/>
    <x v="1"/>
    <x v="1"/>
    <x v="0"/>
    <x v="0"/>
    <x v="96"/>
    <x v="0"/>
    <x v="0"/>
  </r>
  <r>
    <x v="3"/>
    <x v="8"/>
    <x v="7"/>
    <x v="0"/>
    <x v="237"/>
    <x v="182"/>
    <x v="1"/>
    <x v="0"/>
    <x v="0"/>
    <x v="0"/>
    <x v="182"/>
    <x v="0"/>
    <x v="0"/>
  </r>
  <r>
    <x v="3"/>
    <x v="8"/>
    <x v="7"/>
    <x v="0"/>
    <x v="237"/>
    <x v="182"/>
    <x v="1"/>
    <x v="1"/>
    <x v="0"/>
    <x v="0"/>
    <x v="182"/>
    <x v="0"/>
    <x v="0"/>
  </r>
  <r>
    <x v="4"/>
    <x v="62"/>
    <x v="332"/>
    <x v="0"/>
    <x v="207"/>
    <x v="83"/>
    <x v="1"/>
    <x v="0"/>
    <x v="0"/>
    <x v="0"/>
    <x v="83"/>
    <x v="0"/>
    <x v="0"/>
  </r>
  <r>
    <x v="4"/>
    <x v="62"/>
    <x v="332"/>
    <x v="0"/>
    <x v="207"/>
    <x v="83"/>
    <x v="1"/>
    <x v="1"/>
    <x v="0"/>
    <x v="0"/>
    <x v="83"/>
    <x v="0"/>
    <x v="0"/>
  </r>
  <r>
    <x v="5"/>
    <x v="8"/>
    <x v="1"/>
    <x v="0"/>
    <x v="265"/>
    <x v="306"/>
    <x v="1"/>
    <x v="2"/>
    <x v="0"/>
    <x v="0"/>
    <x v="306"/>
    <x v="0"/>
    <x v="0"/>
  </r>
  <r>
    <x v="6"/>
    <x v="8"/>
    <x v="8"/>
    <x v="0"/>
    <x v="325"/>
    <x v="105"/>
    <x v="1"/>
    <x v="0"/>
    <x v="0"/>
    <x v="0"/>
    <x v="105"/>
    <x v="0"/>
    <x v="0"/>
  </r>
  <r>
    <x v="6"/>
    <x v="8"/>
    <x v="8"/>
    <x v="0"/>
    <x v="325"/>
    <x v="105"/>
    <x v="1"/>
    <x v="1"/>
    <x v="0"/>
    <x v="0"/>
    <x v="105"/>
    <x v="0"/>
    <x v="0"/>
  </r>
  <r>
    <x v="7"/>
    <x v="8"/>
    <x v="9"/>
    <x v="0"/>
    <x v="201"/>
    <x v="168"/>
    <x v="1"/>
    <x v="2"/>
    <x v="0"/>
    <x v="0"/>
    <x v="168"/>
    <x v="0"/>
    <x v="0"/>
  </r>
  <r>
    <x v="8"/>
    <x v="8"/>
    <x v="10"/>
    <x v="0"/>
    <x v="331"/>
    <x v="187"/>
    <x v="1"/>
    <x v="0"/>
    <x v="0"/>
    <x v="0"/>
    <x v="187"/>
    <x v="0"/>
    <x v="0"/>
  </r>
  <r>
    <x v="8"/>
    <x v="8"/>
    <x v="10"/>
    <x v="0"/>
    <x v="331"/>
    <x v="187"/>
    <x v="1"/>
    <x v="1"/>
    <x v="0"/>
    <x v="0"/>
    <x v="187"/>
    <x v="0"/>
    <x v="0"/>
  </r>
  <r>
    <x v="9"/>
    <x v="8"/>
    <x v="2"/>
    <x v="0"/>
    <x v="148"/>
    <x v="204"/>
    <x v="1"/>
    <x v="2"/>
    <x v="0"/>
    <x v="0"/>
    <x v="204"/>
    <x v="0"/>
    <x v="0"/>
  </r>
  <r>
    <x v="10"/>
    <x v="11"/>
    <x v="11"/>
    <x v="0"/>
    <x v="203"/>
    <x v="322"/>
    <x v="1"/>
    <x v="2"/>
    <x v="0"/>
    <x v="0"/>
    <x v="322"/>
    <x v="0"/>
    <x v="0"/>
  </r>
  <r>
    <x v="11"/>
    <x v="8"/>
    <x v="14"/>
    <x v="0"/>
    <x v="181"/>
    <x v="235"/>
    <x v="1"/>
    <x v="2"/>
    <x v="0"/>
    <x v="0"/>
    <x v="235"/>
    <x v="0"/>
    <x v="0"/>
  </r>
  <r>
    <x v="12"/>
    <x v="56"/>
    <x v="13"/>
    <x v="0"/>
    <x v="406"/>
    <x v="351"/>
    <x v="0"/>
    <x v="2"/>
    <x v="0"/>
    <x v="0"/>
    <x v="351"/>
    <x v="0"/>
    <x v="0"/>
  </r>
  <r>
    <x v="12"/>
    <x v="9"/>
    <x v="12"/>
    <x v="0"/>
    <x v="79"/>
    <x v="57"/>
    <x v="1"/>
    <x v="0"/>
    <x v="0"/>
    <x v="0"/>
    <x v="57"/>
    <x v="0"/>
    <x v="0"/>
  </r>
  <r>
    <x v="12"/>
    <x v="9"/>
    <x v="12"/>
    <x v="0"/>
    <x v="79"/>
    <x v="57"/>
    <x v="1"/>
    <x v="1"/>
    <x v="0"/>
    <x v="0"/>
    <x v="57"/>
    <x v="0"/>
    <x v="0"/>
  </r>
  <r>
    <x v="13"/>
    <x v="53"/>
    <x v="15"/>
    <x v="0"/>
    <x v="405"/>
    <x v="350"/>
    <x v="0"/>
    <x v="2"/>
    <x v="0"/>
    <x v="0"/>
    <x v="350"/>
    <x v="0"/>
    <x v="0"/>
  </r>
  <r>
    <x v="14"/>
    <x v="8"/>
    <x v="16"/>
    <x v="0"/>
    <x v="369"/>
    <x v="222"/>
    <x v="1"/>
    <x v="2"/>
    <x v="0"/>
    <x v="0"/>
    <x v="222"/>
    <x v="0"/>
    <x v="0"/>
  </r>
  <r>
    <x v="14"/>
    <x v="8"/>
    <x v="16"/>
    <x v="0"/>
    <x v="158"/>
    <x v="99"/>
    <x v="1"/>
    <x v="0"/>
    <x v="0"/>
    <x v="0"/>
    <x v="99"/>
    <x v="0"/>
    <x v="0"/>
  </r>
  <r>
    <x v="15"/>
    <x v="15"/>
    <x v="17"/>
    <x v="0"/>
    <x v="412"/>
    <x v="321"/>
    <x v="1"/>
    <x v="2"/>
    <x v="0"/>
    <x v="0"/>
    <x v="321"/>
    <x v="0"/>
    <x v="0"/>
  </r>
  <r>
    <x v="16"/>
    <x v="33"/>
    <x v="18"/>
    <x v="0"/>
    <x v="427"/>
    <x v="358"/>
    <x v="0"/>
    <x v="2"/>
    <x v="0"/>
    <x v="0"/>
    <x v="358"/>
    <x v="0"/>
    <x v="0"/>
  </r>
  <r>
    <x v="17"/>
    <x v="0"/>
    <x v="20"/>
    <x v="0"/>
    <x v="361"/>
    <x v="215"/>
    <x v="1"/>
    <x v="0"/>
    <x v="0"/>
    <x v="0"/>
    <x v="215"/>
    <x v="0"/>
    <x v="0"/>
  </r>
  <r>
    <x v="17"/>
    <x v="1"/>
    <x v="19"/>
    <x v="0"/>
    <x v="352"/>
    <x v="206"/>
    <x v="1"/>
    <x v="0"/>
    <x v="0"/>
    <x v="0"/>
    <x v="206"/>
    <x v="0"/>
    <x v="0"/>
  </r>
  <r>
    <x v="17"/>
    <x v="1"/>
    <x v="19"/>
    <x v="0"/>
    <x v="352"/>
    <x v="206"/>
    <x v="1"/>
    <x v="1"/>
    <x v="0"/>
    <x v="0"/>
    <x v="206"/>
    <x v="0"/>
    <x v="0"/>
  </r>
  <r>
    <x v="17"/>
    <x v="0"/>
    <x v="20"/>
    <x v="0"/>
    <x v="361"/>
    <x v="215"/>
    <x v="1"/>
    <x v="1"/>
    <x v="0"/>
    <x v="0"/>
    <x v="215"/>
    <x v="0"/>
    <x v="0"/>
  </r>
  <r>
    <x v="18"/>
    <x v="30"/>
    <x v="21"/>
    <x v="0"/>
    <x v="421"/>
    <x v="355"/>
    <x v="0"/>
    <x v="2"/>
    <x v="0"/>
    <x v="0"/>
    <x v="355"/>
    <x v="0"/>
    <x v="0"/>
  </r>
  <r>
    <x v="19"/>
    <x v="40"/>
    <x v="22"/>
    <x v="0"/>
    <x v="363"/>
    <x v="328"/>
    <x v="0"/>
    <x v="2"/>
    <x v="0"/>
    <x v="0"/>
    <x v="328"/>
    <x v="0"/>
    <x v="0"/>
  </r>
  <r>
    <x v="20"/>
    <x v="9"/>
    <x v="24"/>
    <x v="0"/>
    <x v="303"/>
    <x v="299"/>
    <x v="1"/>
    <x v="2"/>
    <x v="0"/>
    <x v="0"/>
    <x v="299"/>
    <x v="0"/>
    <x v="0"/>
  </r>
  <r>
    <x v="21"/>
    <x v="2"/>
    <x v="23"/>
    <x v="0"/>
    <x v="183"/>
    <x v="305"/>
    <x v="1"/>
    <x v="2"/>
    <x v="0"/>
    <x v="0"/>
    <x v="305"/>
    <x v="0"/>
    <x v="0"/>
  </r>
  <r>
    <x v="22"/>
    <x v="8"/>
    <x v="25"/>
    <x v="0"/>
    <x v="372"/>
    <x v="221"/>
    <x v="1"/>
    <x v="0"/>
    <x v="0"/>
    <x v="0"/>
    <x v="221"/>
    <x v="0"/>
    <x v="0"/>
  </r>
  <r>
    <x v="22"/>
    <x v="8"/>
    <x v="25"/>
    <x v="0"/>
    <x v="372"/>
    <x v="221"/>
    <x v="1"/>
    <x v="1"/>
    <x v="0"/>
    <x v="0"/>
    <x v="221"/>
    <x v="0"/>
    <x v="0"/>
  </r>
  <r>
    <x v="23"/>
    <x v="2"/>
    <x v="3"/>
    <x v="0"/>
    <x v="142"/>
    <x v="200"/>
    <x v="1"/>
    <x v="2"/>
    <x v="0"/>
    <x v="0"/>
    <x v="200"/>
    <x v="0"/>
    <x v="0"/>
  </r>
  <r>
    <x v="24"/>
    <x v="8"/>
    <x v="26"/>
    <x v="0"/>
    <x v="341"/>
    <x v="304"/>
    <x v="1"/>
    <x v="1"/>
    <x v="0"/>
    <x v="0"/>
    <x v="304"/>
    <x v="0"/>
    <x v="0"/>
  </r>
  <r>
    <x v="25"/>
    <x v="8"/>
    <x v="27"/>
    <x v="0"/>
    <x v="170"/>
    <x v="267"/>
    <x v="1"/>
    <x v="2"/>
    <x v="0"/>
    <x v="0"/>
    <x v="267"/>
    <x v="0"/>
    <x v="0"/>
  </r>
  <r>
    <x v="26"/>
    <x v="8"/>
    <x v="28"/>
    <x v="0"/>
    <x v="123"/>
    <x v="106"/>
    <x v="1"/>
    <x v="2"/>
    <x v="0"/>
    <x v="0"/>
    <x v="106"/>
    <x v="0"/>
    <x v="0"/>
  </r>
  <r>
    <x v="26"/>
    <x v="8"/>
    <x v="28"/>
    <x v="0"/>
    <x v="301"/>
    <x v="199"/>
    <x v="1"/>
    <x v="0"/>
    <x v="0"/>
    <x v="0"/>
    <x v="199"/>
    <x v="0"/>
    <x v="0"/>
  </r>
  <r>
    <x v="26"/>
    <x v="8"/>
    <x v="28"/>
    <x v="0"/>
    <x v="301"/>
    <x v="199"/>
    <x v="1"/>
    <x v="1"/>
    <x v="0"/>
    <x v="0"/>
    <x v="199"/>
    <x v="0"/>
    <x v="0"/>
  </r>
  <r>
    <x v="27"/>
    <x v="8"/>
    <x v="29"/>
    <x v="0"/>
    <x v="350"/>
    <x v="193"/>
    <x v="1"/>
    <x v="0"/>
    <x v="0"/>
    <x v="0"/>
    <x v="193"/>
    <x v="0"/>
    <x v="0"/>
  </r>
  <r>
    <x v="27"/>
    <x v="8"/>
    <x v="29"/>
    <x v="0"/>
    <x v="350"/>
    <x v="193"/>
    <x v="1"/>
    <x v="1"/>
    <x v="0"/>
    <x v="0"/>
    <x v="193"/>
    <x v="0"/>
    <x v="0"/>
  </r>
  <r>
    <x v="28"/>
    <x v="8"/>
    <x v="30"/>
    <x v="0"/>
    <x v="109"/>
    <x v="53"/>
    <x v="1"/>
    <x v="0"/>
    <x v="0"/>
    <x v="0"/>
    <x v="53"/>
    <x v="0"/>
    <x v="0"/>
  </r>
  <r>
    <x v="28"/>
    <x v="8"/>
    <x v="30"/>
    <x v="0"/>
    <x v="109"/>
    <x v="53"/>
    <x v="1"/>
    <x v="1"/>
    <x v="0"/>
    <x v="0"/>
    <x v="53"/>
    <x v="0"/>
    <x v="0"/>
  </r>
  <r>
    <x v="29"/>
    <x v="8"/>
    <x v="31"/>
    <x v="0"/>
    <x v="319"/>
    <x v="261"/>
    <x v="1"/>
    <x v="2"/>
    <x v="0"/>
    <x v="0"/>
    <x v="261"/>
    <x v="0"/>
    <x v="0"/>
  </r>
  <r>
    <x v="30"/>
    <x v="9"/>
    <x v="32"/>
    <x v="0"/>
    <x v="243"/>
    <x v="275"/>
    <x v="1"/>
    <x v="2"/>
    <x v="0"/>
    <x v="0"/>
    <x v="275"/>
    <x v="0"/>
    <x v="0"/>
  </r>
  <r>
    <x v="31"/>
    <x v="8"/>
    <x v="33"/>
    <x v="0"/>
    <x v="163"/>
    <x v="89"/>
    <x v="1"/>
    <x v="0"/>
    <x v="0"/>
    <x v="0"/>
    <x v="89"/>
    <x v="0"/>
    <x v="0"/>
  </r>
  <r>
    <x v="31"/>
    <x v="8"/>
    <x v="33"/>
    <x v="0"/>
    <x v="163"/>
    <x v="89"/>
    <x v="1"/>
    <x v="1"/>
    <x v="0"/>
    <x v="0"/>
    <x v="89"/>
    <x v="0"/>
    <x v="0"/>
  </r>
  <r>
    <x v="31"/>
    <x v="8"/>
    <x v="33"/>
    <x v="0"/>
    <x v="14"/>
    <x v="12"/>
    <x v="1"/>
    <x v="2"/>
    <x v="0"/>
    <x v="0"/>
    <x v="12"/>
    <x v="0"/>
    <x v="0"/>
  </r>
  <r>
    <x v="32"/>
    <x v="8"/>
    <x v="34"/>
    <x v="0"/>
    <x v="394"/>
    <x v="201"/>
    <x v="1"/>
    <x v="2"/>
    <x v="0"/>
    <x v="0"/>
    <x v="201"/>
    <x v="0"/>
    <x v="0"/>
  </r>
  <r>
    <x v="33"/>
    <x v="8"/>
    <x v="35"/>
    <x v="0"/>
    <x v="138"/>
    <x v="192"/>
    <x v="1"/>
    <x v="2"/>
    <x v="0"/>
    <x v="0"/>
    <x v="192"/>
    <x v="0"/>
    <x v="0"/>
  </r>
  <r>
    <x v="34"/>
    <x v="8"/>
    <x v="256"/>
    <x v="0"/>
    <x v="168"/>
    <x v="271"/>
    <x v="1"/>
    <x v="2"/>
    <x v="0"/>
    <x v="0"/>
    <x v="271"/>
    <x v="0"/>
    <x v="0"/>
  </r>
  <r>
    <x v="35"/>
    <x v="8"/>
    <x v="36"/>
    <x v="0"/>
    <x v="140"/>
    <x v="162"/>
    <x v="1"/>
    <x v="2"/>
    <x v="0"/>
    <x v="0"/>
    <x v="162"/>
    <x v="0"/>
    <x v="0"/>
  </r>
  <r>
    <x v="36"/>
    <x v="8"/>
    <x v="37"/>
    <x v="0"/>
    <x v="208"/>
    <x v="149"/>
    <x v="1"/>
    <x v="0"/>
    <x v="0"/>
    <x v="0"/>
    <x v="149"/>
    <x v="0"/>
    <x v="0"/>
  </r>
  <r>
    <x v="36"/>
    <x v="8"/>
    <x v="37"/>
    <x v="0"/>
    <x v="208"/>
    <x v="149"/>
    <x v="1"/>
    <x v="1"/>
    <x v="0"/>
    <x v="0"/>
    <x v="149"/>
    <x v="0"/>
    <x v="0"/>
  </r>
  <r>
    <x v="37"/>
    <x v="8"/>
    <x v="38"/>
    <x v="0"/>
    <x v="415"/>
    <x v="270"/>
    <x v="1"/>
    <x v="0"/>
    <x v="0"/>
    <x v="0"/>
    <x v="270"/>
    <x v="0"/>
    <x v="0"/>
  </r>
  <r>
    <x v="37"/>
    <x v="8"/>
    <x v="38"/>
    <x v="0"/>
    <x v="415"/>
    <x v="270"/>
    <x v="1"/>
    <x v="1"/>
    <x v="0"/>
    <x v="0"/>
    <x v="270"/>
    <x v="0"/>
    <x v="0"/>
  </r>
  <r>
    <x v="38"/>
    <x v="8"/>
    <x v="39"/>
    <x v="0"/>
    <x v="253"/>
    <x v="136"/>
    <x v="1"/>
    <x v="0"/>
    <x v="0"/>
    <x v="0"/>
    <x v="136"/>
    <x v="0"/>
    <x v="0"/>
  </r>
  <r>
    <x v="38"/>
    <x v="8"/>
    <x v="39"/>
    <x v="0"/>
    <x v="253"/>
    <x v="136"/>
    <x v="1"/>
    <x v="1"/>
    <x v="0"/>
    <x v="0"/>
    <x v="136"/>
    <x v="0"/>
    <x v="0"/>
  </r>
  <r>
    <x v="39"/>
    <x v="61"/>
    <x v="340"/>
    <x v="0"/>
    <x v="90"/>
    <x v="77"/>
    <x v="1"/>
    <x v="0"/>
    <x v="0"/>
    <x v="0"/>
    <x v="77"/>
    <x v="0"/>
    <x v="0"/>
  </r>
  <r>
    <x v="40"/>
    <x v="2"/>
    <x v="40"/>
    <x v="0"/>
    <x v="186"/>
    <x v="112"/>
    <x v="1"/>
    <x v="2"/>
    <x v="0"/>
    <x v="0"/>
    <x v="112"/>
    <x v="0"/>
    <x v="0"/>
  </r>
  <r>
    <x v="41"/>
    <x v="52"/>
    <x v="101"/>
    <x v="0"/>
    <x v="354"/>
    <x v="329"/>
    <x v="0"/>
    <x v="2"/>
    <x v="0"/>
    <x v="0"/>
    <x v="329"/>
    <x v="0"/>
    <x v="0"/>
  </r>
  <r>
    <x v="42"/>
    <x v="42"/>
    <x v="41"/>
    <x v="0"/>
    <x v="408"/>
    <x v="348"/>
    <x v="0"/>
    <x v="2"/>
    <x v="0"/>
    <x v="0"/>
    <x v="348"/>
    <x v="0"/>
    <x v="0"/>
  </r>
  <r>
    <x v="43"/>
    <x v="19"/>
    <x v="343"/>
    <x v="0"/>
    <x v="132"/>
    <x v="38"/>
    <x v="1"/>
    <x v="0"/>
    <x v="0"/>
    <x v="0"/>
    <x v="38"/>
    <x v="0"/>
    <x v="0"/>
  </r>
  <r>
    <x v="43"/>
    <x v="19"/>
    <x v="343"/>
    <x v="0"/>
    <x v="132"/>
    <x v="38"/>
    <x v="1"/>
    <x v="1"/>
    <x v="0"/>
    <x v="0"/>
    <x v="38"/>
    <x v="0"/>
    <x v="0"/>
  </r>
  <r>
    <x v="44"/>
    <x v="64"/>
    <x v="42"/>
    <x v="0"/>
    <x v="113"/>
    <x v="103"/>
    <x v="1"/>
    <x v="0"/>
    <x v="0"/>
    <x v="0"/>
    <x v="103"/>
    <x v="0"/>
    <x v="0"/>
  </r>
  <r>
    <x v="44"/>
    <x v="64"/>
    <x v="42"/>
    <x v="0"/>
    <x v="113"/>
    <x v="103"/>
    <x v="1"/>
    <x v="1"/>
    <x v="0"/>
    <x v="0"/>
    <x v="103"/>
    <x v="0"/>
    <x v="0"/>
  </r>
  <r>
    <x v="44"/>
    <x v="64"/>
    <x v="42"/>
    <x v="0"/>
    <x v="76"/>
    <x v="78"/>
    <x v="0"/>
    <x v="2"/>
    <x v="0"/>
    <x v="0"/>
    <x v="78"/>
    <x v="0"/>
    <x v="0"/>
  </r>
  <r>
    <x v="45"/>
    <x v="8"/>
    <x v="4"/>
    <x v="0"/>
    <x v="32"/>
    <x v="93"/>
    <x v="1"/>
    <x v="0"/>
    <x v="0"/>
    <x v="0"/>
    <x v="93"/>
    <x v="0"/>
    <x v="0"/>
  </r>
  <r>
    <x v="45"/>
    <x v="8"/>
    <x v="4"/>
    <x v="0"/>
    <x v="32"/>
    <x v="93"/>
    <x v="1"/>
    <x v="1"/>
    <x v="0"/>
    <x v="0"/>
    <x v="93"/>
    <x v="0"/>
    <x v="0"/>
  </r>
  <r>
    <x v="46"/>
    <x v="8"/>
    <x v="43"/>
    <x v="0"/>
    <x v="220"/>
    <x v="102"/>
    <x v="1"/>
    <x v="0"/>
    <x v="0"/>
    <x v="0"/>
    <x v="102"/>
    <x v="0"/>
    <x v="0"/>
  </r>
  <r>
    <x v="46"/>
    <x v="8"/>
    <x v="43"/>
    <x v="0"/>
    <x v="220"/>
    <x v="102"/>
    <x v="1"/>
    <x v="1"/>
    <x v="0"/>
    <x v="0"/>
    <x v="102"/>
    <x v="0"/>
    <x v="0"/>
  </r>
  <r>
    <x v="47"/>
    <x v="8"/>
    <x v="44"/>
    <x v="0"/>
    <x v="81"/>
    <x v="44"/>
    <x v="1"/>
    <x v="0"/>
    <x v="0"/>
    <x v="0"/>
    <x v="44"/>
    <x v="0"/>
    <x v="0"/>
  </r>
  <r>
    <x v="47"/>
    <x v="8"/>
    <x v="44"/>
    <x v="0"/>
    <x v="81"/>
    <x v="44"/>
    <x v="1"/>
    <x v="1"/>
    <x v="0"/>
    <x v="0"/>
    <x v="44"/>
    <x v="0"/>
    <x v="0"/>
  </r>
  <r>
    <x v="48"/>
    <x v="8"/>
    <x v="45"/>
    <x v="0"/>
    <x v="233"/>
    <x v="31"/>
    <x v="1"/>
    <x v="0"/>
    <x v="0"/>
    <x v="0"/>
    <x v="31"/>
    <x v="0"/>
    <x v="0"/>
  </r>
  <r>
    <x v="48"/>
    <x v="8"/>
    <x v="45"/>
    <x v="0"/>
    <x v="233"/>
    <x v="31"/>
    <x v="1"/>
    <x v="1"/>
    <x v="0"/>
    <x v="0"/>
    <x v="31"/>
    <x v="0"/>
    <x v="0"/>
  </r>
  <r>
    <x v="48"/>
    <x v="8"/>
    <x v="45"/>
    <x v="0"/>
    <x v="75"/>
    <x v="16"/>
    <x v="1"/>
    <x v="2"/>
    <x v="0"/>
    <x v="0"/>
    <x v="16"/>
    <x v="0"/>
    <x v="0"/>
  </r>
  <r>
    <x v="49"/>
    <x v="8"/>
    <x v="46"/>
    <x v="0"/>
    <x v="386"/>
    <x v="313"/>
    <x v="1"/>
    <x v="2"/>
    <x v="0"/>
    <x v="0"/>
    <x v="313"/>
    <x v="0"/>
    <x v="0"/>
  </r>
  <r>
    <x v="50"/>
    <x v="8"/>
    <x v="47"/>
    <x v="0"/>
    <x v="162"/>
    <x v="253"/>
    <x v="1"/>
    <x v="2"/>
    <x v="0"/>
    <x v="0"/>
    <x v="253"/>
    <x v="0"/>
    <x v="0"/>
  </r>
  <r>
    <x v="51"/>
    <x v="2"/>
    <x v="48"/>
    <x v="0"/>
    <x v="258"/>
    <x v="232"/>
    <x v="1"/>
    <x v="0"/>
    <x v="0"/>
    <x v="0"/>
    <x v="232"/>
    <x v="0"/>
    <x v="0"/>
  </r>
  <r>
    <x v="52"/>
    <x v="8"/>
    <x v="49"/>
    <x v="0"/>
    <x v="180"/>
    <x v="249"/>
    <x v="1"/>
    <x v="2"/>
    <x v="0"/>
    <x v="0"/>
    <x v="249"/>
    <x v="0"/>
    <x v="0"/>
  </r>
  <r>
    <x v="53"/>
    <x v="8"/>
    <x v="50"/>
    <x v="0"/>
    <x v="227"/>
    <x v="216"/>
    <x v="1"/>
    <x v="0"/>
    <x v="0"/>
    <x v="0"/>
    <x v="216"/>
    <x v="0"/>
    <x v="0"/>
  </r>
  <r>
    <x v="53"/>
    <x v="8"/>
    <x v="50"/>
    <x v="0"/>
    <x v="375"/>
    <x v="295"/>
    <x v="1"/>
    <x v="1"/>
    <x v="0"/>
    <x v="0"/>
    <x v="295"/>
    <x v="0"/>
    <x v="0"/>
  </r>
  <r>
    <x v="54"/>
    <x v="8"/>
    <x v="51"/>
    <x v="0"/>
    <x v="270"/>
    <x v="300"/>
    <x v="1"/>
    <x v="2"/>
    <x v="0"/>
    <x v="0"/>
    <x v="300"/>
    <x v="0"/>
    <x v="0"/>
  </r>
  <r>
    <x v="55"/>
    <x v="15"/>
    <x v="52"/>
    <x v="0"/>
    <x v="187"/>
    <x v="172"/>
    <x v="1"/>
    <x v="2"/>
    <x v="0"/>
    <x v="0"/>
    <x v="172"/>
    <x v="0"/>
    <x v="0"/>
  </r>
  <r>
    <x v="56"/>
    <x v="26"/>
    <x v="53"/>
    <x v="0"/>
    <x v="407"/>
    <x v="352"/>
    <x v="0"/>
    <x v="2"/>
    <x v="0"/>
    <x v="0"/>
    <x v="352"/>
    <x v="0"/>
    <x v="0"/>
  </r>
  <r>
    <x v="57"/>
    <x v="5"/>
    <x v="54"/>
    <x v="0"/>
    <x v="259"/>
    <x v="98"/>
    <x v="1"/>
    <x v="0"/>
    <x v="0"/>
    <x v="0"/>
    <x v="98"/>
    <x v="0"/>
    <x v="0"/>
  </r>
  <r>
    <x v="57"/>
    <x v="5"/>
    <x v="54"/>
    <x v="0"/>
    <x v="259"/>
    <x v="98"/>
    <x v="1"/>
    <x v="1"/>
    <x v="0"/>
    <x v="0"/>
    <x v="98"/>
    <x v="0"/>
    <x v="0"/>
  </r>
  <r>
    <x v="58"/>
    <x v="8"/>
    <x v="55"/>
    <x v="0"/>
    <x v="98"/>
    <x v="85"/>
    <x v="1"/>
    <x v="0"/>
    <x v="0"/>
    <x v="0"/>
    <x v="85"/>
    <x v="0"/>
    <x v="0"/>
  </r>
  <r>
    <x v="58"/>
    <x v="8"/>
    <x v="55"/>
    <x v="0"/>
    <x v="98"/>
    <x v="85"/>
    <x v="1"/>
    <x v="1"/>
    <x v="0"/>
    <x v="0"/>
    <x v="85"/>
    <x v="0"/>
    <x v="0"/>
  </r>
  <r>
    <x v="58"/>
    <x v="8"/>
    <x v="55"/>
    <x v="0"/>
    <x v="16"/>
    <x v="28"/>
    <x v="1"/>
    <x v="2"/>
    <x v="0"/>
    <x v="0"/>
    <x v="28"/>
    <x v="0"/>
    <x v="0"/>
  </r>
  <r>
    <x v="59"/>
    <x v="8"/>
    <x v="56"/>
    <x v="0"/>
    <x v="321"/>
    <x v="214"/>
    <x v="1"/>
    <x v="2"/>
    <x v="0"/>
    <x v="0"/>
    <x v="214"/>
    <x v="0"/>
    <x v="0"/>
  </r>
  <r>
    <x v="60"/>
    <x v="8"/>
    <x v="57"/>
    <x v="0"/>
    <x v="166"/>
    <x v="131"/>
    <x v="1"/>
    <x v="2"/>
    <x v="0"/>
    <x v="0"/>
    <x v="131"/>
    <x v="0"/>
    <x v="0"/>
  </r>
  <r>
    <x v="61"/>
    <x v="56"/>
    <x v="59"/>
    <x v="0"/>
    <x v="391"/>
    <x v="340"/>
    <x v="0"/>
    <x v="2"/>
    <x v="0"/>
    <x v="0"/>
    <x v="340"/>
    <x v="0"/>
    <x v="0"/>
  </r>
  <r>
    <x v="61"/>
    <x v="8"/>
    <x v="58"/>
    <x v="0"/>
    <x v="388"/>
    <x v="287"/>
    <x v="1"/>
    <x v="2"/>
    <x v="0"/>
    <x v="0"/>
    <x v="287"/>
    <x v="0"/>
    <x v="0"/>
  </r>
  <r>
    <x v="62"/>
    <x v="8"/>
    <x v="60"/>
    <x v="0"/>
    <x v="316"/>
    <x v="189"/>
    <x v="1"/>
    <x v="0"/>
    <x v="0"/>
    <x v="0"/>
    <x v="189"/>
    <x v="0"/>
    <x v="0"/>
  </r>
  <r>
    <x v="62"/>
    <x v="8"/>
    <x v="60"/>
    <x v="0"/>
    <x v="316"/>
    <x v="189"/>
    <x v="1"/>
    <x v="1"/>
    <x v="0"/>
    <x v="0"/>
    <x v="189"/>
    <x v="0"/>
    <x v="0"/>
  </r>
  <r>
    <x v="63"/>
    <x v="8"/>
    <x v="61"/>
    <x v="0"/>
    <x v="300"/>
    <x v="194"/>
    <x v="1"/>
    <x v="2"/>
    <x v="0"/>
    <x v="0"/>
    <x v="194"/>
    <x v="0"/>
    <x v="0"/>
  </r>
  <r>
    <x v="64"/>
    <x v="8"/>
    <x v="62"/>
    <x v="0"/>
    <x v="50"/>
    <x v="29"/>
    <x v="1"/>
    <x v="0"/>
    <x v="0"/>
    <x v="0"/>
    <x v="29"/>
    <x v="0"/>
    <x v="0"/>
  </r>
  <r>
    <x v="64"/>
    <x v="8"/>
    <x v="62"/>
    <x v="0"/>
    <x v="50"/>
    <x v="29"/>
    <x v="1"/>
    <x v="1"/>
    <x v="0"/>
    <x v="0"/>
    <x v="29"/>
    <x v="0"/>
    <x v="0"/>
  </r>
  <r>
    <x v="65"/>
    <x v="8"/>
    <x v="63"/>
    <x v="0"/>
    <x v="156"/>
    <x v="25"/>
    <x v="1"/>
    <x v="0"/>
    <x v="0"/>
    <x v="0"/>
    <x v="25"/>
    <x v="0"/>
    <x v="0"/>
  </r>
  <r>
    <x v="65"/>
    <x v="8"/>
    <x v="63"/>
    <x v="0"/>
    <x v="156"/>
    <x v="25"/>
    <x v="1"/>
    <x v="1"/>
    <x v="0"/>
    <x v="0"/>
    <x v="25"/>
    <x v="0"/>
    <x v="0"/>
  </r>
  <r>
    <x v="66"/>
    <x v="8"/>
    <x v="64"/>
    <x v="0"/>
    <x v="35"/>
    <x v="57"/>
    <x v="1"/>
    <x v="0"/>
    <x v="0"/>
    <x v="0"/>
    <x v="57"/>
    <x v="0"/>
    <x v="0"/>
  </r>
  <r>
    <x v="66"/>
    <x v="8"/>
    <x v="64"/>
    <x v="0"/>
    <x v="35"/>
    <x v="57"/>
    <x v="1"/>
    <x v="1"/>
    <x v="0"/>
    <x v="0"/>
    <x v="57"/>
    <x v="0"/>
    <x v="0"/>
  </r>
  <r>
    <x v="66"/>
    <x v="8"/>
    <x v="64"/>
    <x v="0"/>
    <x v="10"/>
    <x v="18"/>
    <x v="1"/>
    <x v="2"/>
    <x v="0"/>
    <x v="0"/>
    <x v="18"/>
    <x v="0"/>
    <x v="0"/>
  </r>
  <r>
    <x v="67"/>
    <x v="8"/>
    <x v="65"/>
    <x v="0"/>
    <x v="346"/>
    <x v="89"/>
    <x v="1"/>
    <x v="0"/>
    <x v="0"/>
    <x v="0"/>
    <x v="89"/>
    <x v="0"/>
    <x v="0"/>
  </r>
  <r>
    <x v="67"/>
    <x v="8"/>
    <x v="65"/>
    <x v="0"/>
    <x v="376"/>
    <x v="119"/>
    <x v="1"/>
    <x v="1"/>
    <x v="0"/>
    <x v="0"/>
    <x v="119"/>
    <x v="0"/>
    <x v="0"/>
  </r>
  <r>
    <x v="68"/>
    <x v="8"/>
    <x v="66"/>
    <x v="0"/>
    <x v="419"/>
    <x v="286"/>
    <x v="1"/>
    <x v="1"/>
    <x v="0"/>
    <x v="0"/>
    <x v="286"/>
    <x v="0"/>
    <x v="0"/>
  </r>
  <r>
    <x v="68"/>
    <x v="8"/>
    <x v="66"/>
    <x v="0"/>
    <x v="192"/>
    <x v="114"/>
    <x v="1"/>
    <x v="2"/>
    <x v="0"/>
    <x v="0"/>
    <x v="114"/>
    <x v="0"/>
    <x v="0"/>
  </r>
  <r>
    <x v="69"/>
    <x v="8"/>
    <x v="71"/>
    <x v="0"/>
    <x v="53"/>
    <x v="29"/>
    <x v="1"/>
    <x v="0"/>
    <x v="0"/>
    <x v="0"/>
    <x v="29"/>
    <x v="0"/>
    <x v="0"/>
  </r>
  <r>
    <x v="69"/>
    <x v="8"/>
    <x v="71"/>
    <x v="0"/>
    <x v="53"/>
    <x v="29"/>
    <x v="1"/>
    <x v="1"/>
    <x v="0"/>
    <x v="0"/>
    <x v="29"/>
    <x v="0"/>
    <x v="0"/>
  </r>
  <r>
    <x v="70"/>
    <x v="8"/>
    <x v="72"/>
    <x v="0"/>
    <x v="86"/>
    <x v="100"/>
    <x v="1"/>
    <x v="0"/>
    <x v="0"/>
    <x v="0"/>
    <x v="100"/>
    <x v="0"/>
    <x v="0"/>
  </r>
  <r>
    <x v="70"/>
    <x v="8"/>
    <x v="72"/>
    <x v="0"/>
    <x v="86"/>
    <x v="100"/>
    <x v="1"/>
    <x v="1"/>
    <x v="0"/>
    <x v="0"/>
    <x v="100"/>
    <x v="0"/>
    <x v="0"/>
  </r>
  <r>
    <x v="70"/>
    <x v="8"/>
    <x v="72"/>
    <x v="0"/>
    <x v="261"/>
    <x v="209"/>
    <x v="1"/>
    <x v="2"/>
    <x v="0"/>
    <x v="0"/>
    <x v="209"/>
    <x v="0"/>
    <x v="0"/>
  </r>
  <r>
    <x v="71"/>
    <x v="8"/>
    <x v="73"/>
    <x v="0"/>
    <x v="244"/>
    <x v="143"/>
    <x v="1"/>
    <x v="0"/>
    <x v="0"/>
    <x v="0"/>
    <x v="143"/>
    <x v="0"/>
    <x v="0"/>
  </r>
  <r>
    <x v="71"/>
    <x v="8"/>
    <x v="73"/>
    <x v="0"/>
    <x v="244"/>
    <x v="143"/>
    <x v="1"/>
    <x v="1"/>
    <x v="0"/>
    <x v="0"/>
    <x v="143"/>
    <x v="0"/>
    <x v="0"/>
  </r>
  <r>
    <x v="72"/>
    <x v="61"/>
    <x v="333"/>
    <x v="0"/>
    <x v="370"/>
    <x v="279"/>
    <x v="1"/>
    <x v="2"/>
    <x v="0"/>
    <x v="0"/>
    <x v="279"/>
    <x v="0"/>
    <x v="0"/>
  </r>
  <r>
    <x v="73"/>
    <x v="8"/>
    <x v="74"/>
    <x v="0"/>
    <x v="89"/>
    <x v="82"/>
    <x v="1"/>
    <x v="0"/>
    <x v="0"/>
    <x v="0"/>
    <x v="82"/>
    <x v="0"/>
    <x v="0"/>
  </r>
  <r>
    <x v="73"/>
    <x v="8"/>
    <x v="74"/>
    <x v="0"/>
    <x v="89"/>
    <x v="82"/>
    <x v="1"/>
    <x v="1"/>
    <x v="0"/>
    <x v="0"/>
    <x v="82"/>
    <x v="0"/>
    <x v="0"/>
  </r>
  <r>
    <x v="73"/>
    <x v="8"/>
    <x v="74"/>
    <x v="0"/>
    <x v="42"/>
    <x v="49"/>
    <x v="1"/>
    <x v="2"/>
    <x v="0"/>
    <x v="0"/>
    <x v="49"/>
    <x v="0"/>
    <x v="0"/>
  </r>
  <r>
    <x v="74"/>
    <x v="67"/>
    <x v="75"/>
    <x v="0"/>
    <x v="245"/>
    <x v="256"/>
    <x v="1"/>
    <x v="0"/>
    <x v="0"/>
    <x v="0"/>
    <x v="256"/>
    <x v="0"/>
    <x v="0"/>
  </r>
  <r>
    <x v="74"/>
    <x v="67"/>
    <x v="75"/>
    <x v="0"/>
    <x v="245"/>
    <x v="256"/>
    <x v="1"/>
    <x v="1"/>
    <x v="0"/>
    <x v="0"/>
    <x v="256"/>
    <x v="0"/>
    <x v="0"/>
  </r>
  <r>
    <x v="74"/>
    <x v="67"/>
    <x v="75"/>
    <x v="0"/>
    <x v="36"/>
    <x v="91"/>
    <x v="0"/>
    <x v="2"/>
    <x v="0"/>
    <x v="0"/>
    <x v="91"/>
    <x v="0"/>
    <x v="0"/>
  </r>
  <r>
    <x v="75"/>
    <x v="8"/>
    <x v="76"/>
    <x v="0"/>
    <x v="169"/>
    <x v="159"/>
    <x v="1"/>
    <x v="0"/>
    <x v="0"/>
    <x v="0"/>
    <x v="159"/>
    <x v="0"/>
    <x v="0"/>
  </r>
  <r>
    <x v="75"/>
    <x v="8"/>
    <x v="76"/>
    <x v="0"/>
    <x v="169"/>
    <x v="159"/>
    <x v="1"/>
    <x v="1"/>
    <x v="0"/>
    <x v="0"/>
    <x v="159"/>
    <x v="0"/>
    <x v="0"/>
  </r>
  <r>
    <x v="76"/>
    <x v="2"/>
    <x v="77"/>
    <x v="0"/>
    <x v="322"/>
    <x v="243"/>
    <x v="1"/>
    <x v="1"/>
    <x v="0"/>
    <x v="0"/>
    <x v="243"/>
    <x v="0"/>
    <x v="0"/>
  </r>
  <r>
    <x v="77"/>
    <x v="8"/>
    <x v="78"/>
    <x v="0"/>
    <x v="312"/>
    <x v="246"/>
    <x v="1"/>
    <x v="2"/>
    <x v="0"/>
    <x v="0"/>
    <x v="246"/>
    <x v="0"/>
    <x v="0"/>
  </r>
  <r>
    <x v="78"/>
    <x v="8"/>
    <x v="79"/>
    <x v="0"/>
    <x v="254"/>
    <x v="107"/>
    <x v="1"/>
    <x v="0"/>
    <x v="0"/>
    <x v="0"/>
    <x v="107"/>
    <x v="0"/>
    <x v="0"/>
  </r>
  <r>
    <x v="78"/>
    <x v="8"/>
    <x v="79"/>
    <x v="0"/>
    <x v="254"/>
    <x v="107"/>
    <x v="1"/>
    <x v="1"/>
    <x v="0"/>
    <x v="0"/>
    <x v="107"/>
    <x v="0"/>
    <x v="0"/>
  </r>
  <r>
    <x v="79"/>
    <x v="11"/>
    <x v="80"/>
    <x v="0"/>
    <x v="348"/>
    <x v="258"/>
    <x v="1"/>
    <x v="2"/>
    <x v="0"/>
    <x v="0"/>
    <x v="258"/>
    <x v="0"/>
    <x v="0"/>
  </r>
  <r>
    <x v="80"/>
    <x v="8"/>
    <x v="81"/>
    <x v="0"/>
    <x v="177"/>
    <x v="238"/>
    <x v="1"/>
    <x v="0"/>
    <x v="0"/>
    <x v="0"/>
    <x v="238"/>
    <x v="0"/>
    <x v="0"/>
  </r>
  <r>
    <x v="80"/>
    <x v="8"/>
    <x v="81"/>
    <x v="0"/>
    <x v="177"/>
    <x v="238"/>
    <x v="1"/>
    <x v="1"/>
    <x v="0"/>
    <x v="0"/>
    <x v="238"/>
    <x v="0"/>
    <x v="0"/>
  </r>
  <r>
    <x v="80"/>
    <x v="8"/>
    <x v="81"/>
    <x v="0"/>
    <x v="12"/>
    <x v="33"/>
    <x v="1"/>
    <x v="2"/>
    <x v="0"/>
    <x v="0"/>
    <x v="33"/>
    <x v="0"/>
    <x v="0"/>
  </r>
  <r>
    <x v="81"/>
    <x v="50"/>
    <x v="82"/>
    <x v="0"/>
    <x v="362"/>
    <x v="332"/>
    <x v="0"/>
    <x v="2"/>
    <x v="0"/>
    <x v="0"/>
    <x v="332"/>
    <x v="0"/>
    <x v="0"/>
  </r>
  <r>
    <x v="82"/>
    <x v="23"/>
    <x v="83"/>
    <x v="0"/>
    <x v="399"/>
    <x v="344"/>
    <x v="0"/>
    <x v="2"/>
    <x v="0"/>
    <x v="0"/>
    <x v="344"/>
    <x v="0"/>
    <x v="0"/>
  </r>
  <r>
    <x v="83"/>
    <x v="8"/>
    <x v="84"/>
    <x v="0"/>
    <x v="284"/>
    <x v="160"/>
    <x v="1"/>
    <x v="2"/>
    <x v="0"/>
    <x v="0"/>
    <x v="160"/>
    <x v="0"/>
    <x v="0"/>
  </r>
  <r>
    <x v="84"/>
    <x v="45"/>
    <x v="85"/>
    <x v="0"/>
    <x v="367"/>
    <x v="331"/>
    <x v="0"/>
    <x v="2"/>
    <x v="0"/>
    <x v="0"/>
    <x v="331"/>
    <x v="0"/>
    <x v="0"/>
  </r>
  <r>
    <x v="85"/>
    <x v="8"/>
    <x v="86"/>
    <x v="0"/>
    <x v="190"/>
    <x v="151"/>
    <x v="1"/>
    <x v="2"/>
    <x v="0"/>
    <x v="0"/>
    <x v="151"/>
    <x v="0"/>
    <x v="0"/>
  </r>
  <r>
    <x v="86"/>
    <x v="8"/>
    <x v="87"/>
    <x v="0"/>
    <x v="283"/>
    <x v="158"/>
    <x v="1"/>
    <x v="0"/>
    <x v="0"/>
    <x v="0"/>
    <x v="158"/>
    <x v="0"/>
    <x v="0"/>
  </r>
  <r>
    <x v="86"/>
    <x v="8"/>
    <x v="87"/>
    <x v="0"/>
    <x v="283"/>
    <x v="158"/>
    <x v="1"/>
    <x v="1"/>
    <x v="0"/>
    <x v="0"/>
    <x v="158"/>
    <x v="0"/>
    <x v="0"/>
  </r>
  <r>
    <x v="87"/>
    <x v="8"/>
    <x v="88"/>
    <x v="0"/>
    <x v="125"/>
    <x v="25"/>
    <x v="1"/>
    <x v="0"/>
    <x v="0"/>
    <x v="0"/>
    <x v="25"/>
    <x v="0"/>
    <x v="0"/>
  </r>
  <r>
    <x v="87"/>
    <x v="8"/>
    <x v="88"/>
    <x v="0"/>
    <x v="125"/>
    <x v="25"/>
    <x v="1"/>
    <x v="1"/>
    <x v="0"/>
    <x v="0"/>
    <x v="25"/>
    <x v="0"/>
    <x v="0"/>
  </r>
  <r>
    <x v="88"/>
    <x v="8"/>
    <x v="89"/>
    <x v="0"/>
    <x v="340"/>
    <x v="255"/>
    <x v="1"/>
    <x v="0"/>
    <x v="0"/>
    <x v="0"/>
    <x v="255"/>
    <x v="0"/>
    <x v="0"/>
  </r>
  <r>
    <x v="88"/>
    <x v="8"/>
    <x v="89"/>
    <x v="0"/>
    <x v="340"/>
    <x v="255"/>
    <x v="1"/>
    <x v="1"/>
    <x v="0"/>
    <x v="0"/>
    <x v="255"/>
    <x v="0"/>
    <x v="0"/>
  </r>
  <r>
    <x v="88"/>
    <x v="8"/>
    <x v="89"/>
    <x v="0"/>
    <x v="74"/>
    <x v="86"/>
    <x v="1"/>
    <x v="2"/>
    <x v="0"/>
    <x v="0"/>
    <x v="86"/>
    <x v="0"/>
    <x v="0"/>
  </r>
  <r>
    <x v="89"/>
    <x v="8"/>
    <x v="90"/>
    <x v="0"/>
    <x v="206"/>
    <x v="318"/>
    <x v="1"/>
    <x v="2"/>
    <x v="0"/>
    <x v="0"/>
    <x v="318"/>
    <x v="0"/>
    <x v="0"/>
  </r>
  <r>
    <x v="90"/>
    <x v="57"/>
    <x v="92"/>
    <x v="0"/>
    <x v="355"/>
    <x v="330"/>
    <x v="0"/>
    <x v="2"/>
    <x v="0"/>
    <x v="0"/>
    <x v="330"/>
    <x v="0"/>
    <x v="0"/>
  </r>
  <r>
    <x v="90"/>
    <x v="3"/>
    <x v="91"/>
    <x v="0"/>
    <x v="395"/>
    <x v="284"/>
    <x v="1"/>
    <x v="2"/>
    <x v="0"/>
    <x v="0"/>
    <x v="284"/>
    <x v="0"/>
    <x v="0"/>
  </r>
  <r>
    <x v="91"/>
    <x v="8"/>
    <x v="93"/>
    <x v="0"/>
    <x v="80"/>
    <x v="84"/>
    <x v="1"/>
    <x v="0"/>
    <x v="0"/>
    <x v="0"/>
    <x v="84"/>
    <x v="0"/>
    <x v="0"/>
  </r>
  <r>
    <x v="91"/>
    <x v="8"/>
    <x v="93"/>
    <x v="0"/>
    <x v="80"/>
    <x v="84"/>
    <x v="1"/>
    <x v="1"/>
    <x v="0"/>
    <x v="0"/>
    <x v="84"/>
    <x v="0"/>
    <x v="0"/>
  </r>
  <r>
    <x v="91"/>
    <x v="8"/>
    <x v="93"/>
    <x v="0"/>
    <x v="5"/>
    <x v="6"/>
    <x v="1"/>
    <x v="2"/>
    <x v="0"/>
    <x v="0"/>
    <x v="6"/>
    <x v="0"/>
    <x v="0"/>
  </r>
  <r>
    <x v="92"/>
    <x v="2"/>
    <x v="94"/>
    <x v="0"/>
    <x v="122"/>
    <x v="137"/>
    <x v="1"/>
    <x v="0"/>
    <x v="0"/>
    <x v="0"/>
    <x v="137"/>
    <x v="0"/>
    <x v="0"/>
  </r>
  <r>
    <x v="92"/>
    <x v="2"/>
    <x v="94"/>
    <x v="0"/>
    <x v="122"/>
    <x v="137"/>
    <x v="1"/>
    <x v="1"/>
    <x v="0"/>
    <x v="0"/>
    <x v="137"/>
    <x v="0"/>
    <x v="0"/>
  </r>
  <r>
    <x v="93"/>
    <x v="8"/>
    <x v="95"/>
    <x v="0"/>
    <x v="335"/>
    <x v="314"/>
    <x v="1"/>
    <x v="2"/>
    <x v="0"/>
    <x v="0"/>
    <x v="314"/>
    <x v="0"/>
    <x v="0"/>
  </r>
  <r>
    <x v="94"/>
    <x v="43"/>
    <x v="96"/>
    <x v="0"/>
    <x v="315"/>
    <x v="325"/>
    <x v="0"/>
    <x v="2"/>
    <x v="0"/>
    <x v="0"/>
    <x v="325"/>
    <x v="0"/>
    <x v="0"/>
  </r>
  <r>
    <x v="95"/>
    <x v="8"/>
    <x v="97"/>
    <x v="0"/>
    <x v="46"/>
    <x v="42"/>
    <x v="1"/>
    <x v="1"/>
    <x v="0"/>
    <x v="0"/>
    <x v="42"/>
    <x v="0"/>
    <x v="0"/>
  </r>
  <r>
    <x v="95"/>
    <x v="8"/>
    <x v="97"/>
    <x v="0"/>
    <x v="46"/>
    <x v="42"/>
    <x v="1"/>
    <x v="0"/>
    <x v="0"/>
    <x v="0"/>
    <x v="42"/>
    <x v="0"/>
    <x v="0"/>
  </r>
  <r>
    <x v="95"/>
    <x v="8"/>
    <x v="97"/>
    <x v="0"/>
    <x v="11"/>
    <x v="10"/>
    <x v="1"/>
    <x v="2"/>
    <x v="0"/>
    <x v="0"/>
    <x v="10"/>
    <x v="0"/>
    <x v="0"/>
  </r>
  <r>
    <x v="96"/>
    <x v="8"/>
    <x v="98"/>
    <x v="0"/>
    <x v="150"/>
    <x v="46"/>
    <x v="1"/>
    <x v="0"/>
    <x v="0"/>
    <x v="0"/>
    <x v="46"/>
    <x v="0"/>
    <x v="0"/>
  </r>
  <r>
    <x v="96"/>
    <x v="8"/>
    <x v="98"/>
    <x v="0"/>
    <x v="150"/>
    <x v="46"/>
    <x v="1"/>
    <x v="1"/>
    <x v="0"/>
    <x v="0"/>
    <x v="46"/>
    <x v="0"/>
    <x v="0"/>
  </r>
  <r>
    <x v="97"/>
    <x v="8"/>
    <x v="70"/>
    <x v="0"/>
    <x v="185"/>
    <x v="212"/>
    <x v="1"/>
    <x v="0"/>
    <x v="0"/>
    <x v="0"/>
    <x v="212"/>
    <x v="0"/>
    <x v="0"/>
  </r>
  <r>
    <x v="98"/>
    <x v="8"/>
    <x v="99"/>
    <x v="0"/>
    <x v="286"/>
    <x v="264"/>
    <x v="1"/>
    <x v="2"/>
    <x v="0"/>
    <x v="0"/>
    <x v="264"/>
    <x v="0"/>
    <x v="0"/>
  </r>
  <r>
    <x v="99"/>
    <x v="8"/>
    <x v="100"/>
    <x v="0"/>
    <x v="174"/>
    <x v="135"/>
    <x v="1"/>
    <x v="0"/>
    <x v="0"/>
    <x v="0"/>
    <x v="135"/>
    <x v="0"/>
    <x v="0"/>
  </r>
  <r>
    <x v="100"/>
    <x v="8"/>
    <x v="68"/>
    <x v="0"/>
    <x v="57"/>
    <x v="83"/>
    <x v="1"/>
    <x v="0"/>
    <x v="0"/>
    <x v="0"/>
    <x v="83"/>
    <x v="0"/>
    <x v="0"/>
  </r>
  <r>
    <x v="100"/>
    <x v="8"/>
    <x v="68"/>
    <x v="0"/>
    <x v="57"/>
    <x v="83"/>
    <x v="1"/>
    <x v="1"/>
    <x v="0"/>
    <x v="0"/>
    <x v="83"/>
    <x v="0"/>
    <x v="0"/>
  </r>
  <r>
    <x v="101"/>
    <x v="61"/>
    <x v="334"/>
    <x v="0"/>
    <x v="234"/>
    <x v="283"/>
    <x v="1"/>
    <x v="2"/>
    <x v="0"/>
    <x v="0"/>
    <x v="283"/>
    <x v="0"/>
    <x v="0"/>
  </r>
  <r>
    <x v="102"/>
    <x v="8"/>
    <x v="69"/>
    <x v="0"/>
    <x v="257"/>
    <x v="181"/>
    <x v="1"/>
    <x v="0"/>
    <x v="0"/>
    <x v="0"/>
    <x v="181"/>
    <x v="0"/>
    <x v="0"/>
  </r>
  <r>
    <x v="102"/>
    <x v="8"/>
    <x v="69"/>
    <x v="0"/>
    <x v="257"/>
    <x v="181"/>
    <x v="1"/>
    <x v="1"/>
    <x v="0"/>
    <x v="0"/>
    <x v="181"/>
    <x v="0"/>
    <x v="0"/>
  </r>
  <r>
    <x v="103"/>
    <x v="51"/>
    <x v="103"/>
    <x v="0"/>
    <x v="409"/>
    <x v="338"/>
    <x v="0"/>
    <x v="2"/>
    <x v="0"/>
    <x v="0"/>
    <x v="338"/>
    <x v="0"/>
    <x v="0"/>
  </r>
  <r>
    <x v="103"/>
    <x v="11"/>
    <x v="102"/>
    <x v="0"/>
    <x v="320"/>
    <x v="210"/>
    <x v="1"/>
    <x v="2"/>
    <x v="0"/>
    <x v="0"/>
    <x v="210"/>
    <x v="0"/>
    <x v="0"/>
  </r>
  <r>
    <x v="104"/>
    <x v="8"/>
    <x v="104"/>
    <x v="0"/>
    <x v="189"/>
    <x v="120"/>
    <x v="1"/>
    <x v="0"/>
    <x v="0"/>
    <x v="0"/>
    <x v="120"/>
    <x v="0"/>
    <x v="0"/>
  </r>
  <r>
    <x v="104"/>
    <x v="8"/>
    <x v="104"/>
    <x v="0"/>
    <x v="368"/>
    <x v="218"/>
    <x v="1"/>
    <x v="1"/>
    <x v="0"/>
    <x v="0"/>
    <x v="218"/>
    <x v="0"/>
    <x v="0"/>
  </r>
  <r>
    <x v="105"/>
    <x v="8"/>
    <x v="105"/>
    <x v="0"/>
    <x v="255"/>
    <x v="126"/>
    <x v="1"/>
    <x v="0"/>
    <x v="0"/>
    <x v="0"/>
    <x v="126"/>
    <x v="0"/>
    <x v="0"/>
  </r>
  <r>
    <x v="105"/>
    <x v="8"/>
    <x v="105"/>
    <x v="0"/>
    <x v="255"/>
    <x v="126"/>
    <x v="1"/>
    <x v="1"/>
    <x v="0"/>
    <x v="0"/>
    <x v="126"/>
    <x v="0"/>
    <x v="0"/>
  </r>
  <r>
    <x v="105"/>
    <x v="8"/>
    <x v="105"/>
    <x v="0"/>
    <x v="66"/>
    <x v="36"/>
    <x v="1"/>
    <x v="2"/>
    <x v="0"/>
    <x v="0"/>
    <x v="36"/>
    <x v="0"/>
    <x v="0"/>
  </r>
  <r>
    <x v="106"/>
    <x v="8"/>
    <x v="106"/>
    <x v="0"/>
    <x v="99"/>
    <x v="61"/>
    <x v="1"/>
    <x v="0"/>
    <x v="0"/>
    <x v="0"/>
    <x v="61"/>
    <x v="0"/>
    <x v="0"/>
  </r>
  <r>
    <x v="106"/>
    <x v="8"/>
    <x v="106"/>
    <x v="0"/>
    <x v="99"/>
    <x v="61"/>
    <x v="1"/>
    <x v="1"/>
    <x v="0"/>
    <x v="0"/>
    <x v="61"/>
    <x v="0"/>
    <x v="0"/>
  </r>
  <r>
    <x v="106"/>
    <x v="8"/>
    <x v="106"/>
    <x v="0"/>
    <x v="17"/>
    <x v="22"/>
    <x v="1"/>
    <x v="2"/>
    <x v="0"/>
    <x v="0"/>
    <x v="22"/>
    <x v="0"/>
    <x v="0"/>
  </r>
  <r>
    <x v="107"/>
    <x v="8"/>
    <x v="107"/>
    <x v="0"/>
    <x v="282"/>
    <x v="103"/>
    <x v="1"/>
    <x v="0"/>
    <x v="0"/>
    <x v="0"/>
    <x v="103"/>
    <x v="0"/>
    <x v="0"/>
  </r>
  <r>
    <x v="107"/>
    <x v="8"/>
    <x v="107"/>
    <x v="0"/>
    <x v="282"/>
    <x v="103"/>
    <x v="1"/>
    <x v="1"/>
    <x v="0"/>
    <x v="0"/>
    <x v="103"/>
    <x v="0"/>
    <x v="0"/>
  </r>
  <r>
    <x v="108"/>
    <x v="6"/>
    <x v="108"/>
    <x v="0"/>
    <x v="230"/>
    <x v="170"/>
    <x v="1"/>
    <x v="0"/>
    <x v="0"/>
    <x v="0"/>
    <x v="170"/>
    <x v="0"/>
    <x v="0"/>
  </r>
  <r>
    <x v="108"/>
    <x v="6"/>
    <x v="108"/>
    <x v="0"/>
    <x v="230"/>
    <x v="170"/>
    <x v="1"/>
    <x v="1"/>
    <x v="0"/>
    <x v="0"/>
    <x v="170"/>
    <x v="0"/>
    <x v="0"/>
  </r>
  <r>
    <x v="109"/>
    <x v="9"/>
    <x v="109"/>
    <x v="0"/>
    <x v="131"/>
    <x v="319"/>
    <x v="1"/>
    <x v="1"/>
    <x v="0"/>
    <x v="0"/>
    <x v="319"/>
    <x v="0"/>
    <x v="0"/>
  </r>
  <r>
    <x v="110"/>
    <x v="8"/>
    <x v="110"/>
    <x v="0"/>
    <x v="328"/>
    <x v="195"/>
    <x v="1"/>
    <x v="2"/>
    <x v="0"/>
    <x v="0"/>
    <x v="195"/>
    <x v="0"/>
    <x v="0"/>
  </r>
  <r>
    <x v="111"/>
    <x v="54"/>
    <x v="112"/>
    <x v="0"/>
    <x v="221"/>
    <x v="323"/>
    <x v="0"/>
    <x v="2"/>
    <x v="0"/>
    <x v="0"/>
    <x v="323"/>
    <x v="0"/>
    <x v="0"/>
  </r>
  <r>
    <x v="112"/>
    <x v="8"/>
    <x v="111"/>
    <x v="0"/>
    <x v="63"/>
    <x v="55"/>
    <x v="1"/>
    <x v="0"/>
    <x v="0"/>
    <x v="0"/>
    <x v="55"/>
    <x v="0"/>
    <x v="0"/>
  </r>
  <r>
    <x v="112"/>
    <x v="8"/>
    <x v="111"/>
    <x v="0"/>
    <x v="63"/>
    <x v="55"/>
    <x v="1"/>
    <x v="1"/>
    <x v="0"/>
    <x v="0"/>
    <x v="55"/>
    <x v="0"/>
    <x v="0"/>
  </r>
  <r>
    <x v="112"/>
    <x v="8"/>
    <x v="111"/>
    <x v="0"/>
    <x v="392"/>
    <x v="278"/>
    <x v="1"/>
    <x v="2"/>
    <x v="0"/>
    <x v="0"/>
    <x v="278"/>
    <x v="0"/>
    <x v="0"/>
  </r>
  <r>
    <x v="113"/>
    <x v="8"/>
    <x v="113"/>
    <x v="0"/>
    <x v="101"/>
    <x v="40"/>
    <x v="1"/>
    <x v="0"/>
    <x v="0"/>
    <x v="0"/>
    <x v="40"/>
    <x v="0"/>
    <x v="0"/>
  </r>
  <r>
    <x v="113"/>
    <x v="8"/>
    <x v="113"/>
    <x v="0"/>
    <x v="101"/>
    <x v="40"/>
    <x v="1"/>
    <x v="1"/>
    <x v="0"/>
    <x v="0"/>
    <x v="40"/>
    <x v="0"/>
    <x v="0"/>
  </r>
  <r>
    <x v="113"/>
    <x v="8"/>
    <x v="113"/>
    <x v="0"/>
    <x v="165"/>
    <x v="63"/>
    <x v="1"/>
    <x v="2"/>
    <x v="0"/>
    <x v="0"/>
    <x v="63"/>
    <x v="0"/>
    <x v="0"/>
  </r>
  <r>
    <x v="114"/>
    <x v="11"/>
    <x v="114"/>
    <x v="0"/>
    <x v="143"/>
    <x v="115"/>
    <x v="1"/>
    <x v="0"/>
    <x v="0"/>
    <x v="0"/>
    <x v="115"/>
    <x v="0"/>
    <x v="0"/>
  </r>
  <r>
    <x v="114"/>
    <x v="11"/>
    <x v="114"/>
    <x v="0"/>
    <x v="274"/>
    <x v="180"/>
    <x v="1"/>
    <x v="1"/>
    <x v="0"/>
    <x v="0"/>
    <x v="180"/>
    <x v="0"/>
    <x v="0"/>
  </r>
  <r>
    <x v="114"/>
    <x v="11"/>
    <x v="114"/>
    <x v="0"/>
    <x v="141"/>
    <x v="113"/>
    <x v="1"/>
    <x v="2"/>
    <x v="0"/>
    <x v="0"/>
    <x v="113"/>
    <x v="0"/>
    <x v="0"/>
  </r>
  <r>
    <x v="115"/>
    <x v="8"/>
    <x v="115"/>
    <x v="0"/>
    <x v="194"/>
    <x v="125"/>
    <x v="1"/>
    <x v="2"/>
    <x v="0"/>
    <x v="0"/>
    <x v="125"/>
    <x v="0"/>
    <x v="0"/>
  </r>
  <r>
    <x v="116"/>
    <x v="61"/>
    <x v="335"/>
    <x v="0"/>
    <x v="275"/>
    <x v="130"/>
    <x v="1"/>
    <x v="0"/>
    <x v="0"/>
    <x v="0"/>
    <x v="130"/>
    <x v="0"/>
    <x v="0"/>
  </r>
  <r>
    <x v="116"/>
    <x v="61"/>
    <x v="335"/>
    <x v="0"/>
    <x v="275"/>
    <x v="130"/>
    <x v="1"/>
    <x v="1"/>
    <x v="0"/>
    <x v="0"/>
    <x v="130"/>
    <x v="0"/>
    <x v="0"/>
  </r>
  <r>
    <x v="117"/>
    <x v="8"/>
    <x v="117"/>
    <x v="0"/>
    <x v="97"/>
    <x v="119"/>
    <x v="1"/>
    <x v="0"/>
    <x v="0"/>
    <x v="0"/>
    <x v="119"/>
    <x v="0"/>
    <x v="0"/>
  </r>
  <r>
    <x v="117"/>
    <x v="8"/>
    <x v="117"/>
    <x v="0"/>
    <x v="97"/>
    <x v="119"/>
    <x v="1"/>
    <x v="1"/>
    <x v="0"/>
    <x v="0"/>
    <x v="119"/>
    <x v="0"/>
    <x v="0"/>
  </r>
  <r>
    <x v="117"/>
    <x v="8"/>
    <x v="117"/>
    <x v="0"/>
    <x v="19"/>
    <x v="37"/>
    <x v="1"/>
    <x v="2"/>
    <x v="0"/>
    <x v="0"/>
    <x v="37"/>
    <x v="0"/>
    <x v="0"/>
  </r>
  <r>
    <x v="118"/>
    <x v="8"/>
    <x v="187"/>
    <x v="0"/>
    <x v="337"/>
    <x v="119"/>
    <x v="1"/>
    <x v="0"/>
    <x v="0"/>
    <x v="0"/>
    <x v="119"/>
    <x v="0"/>
    <x v="0"/>
  </r>
  <r>
    <x v="118"/>
    <x v="8"/>
    <x v="187"/>
    <x v="0"/>
    <x v="337"/>
    <x v="119"/>
    <x v="1"/>
    <x v="1"/>
    <x v="0"/>
    <x v="0"/>
    <x v="119"/>
    <x v="0"/>
    <x v="0"/>
  </r>
  <r>
    <x v="118"/>
    <x v="8"/>
    <x v="187"/>
    <x v="0"/>
    <x v="56"/>
    <x v="24"/>
    <x v="1"/>
    <x v="2"/>
    <x v="0"/>
    <x v="0"/>
    <x v="24"/>
    <x v="0"/>
    <x v="0"/>
  </r>
  <r>
    <x v="119"/>
    <x v="8"/>
    <x v="118"/>
    <x v="0"/>
    <x v="212"/>
    <x v="109"/>
    <x v="1"/>
    <x v="0"/>
    <x v="0"/>
    <x v="0"/>
    <x v="109"/>
    <x v="0"/>
    <x v="0"/>
  </r>
  <r>
    <x v="120"/>
    <x v="2"/>
    <x v="119"/>
    <x v="0"/>
    <x v="155"/>
    <x v="252"/>
    <x v="1"/>
    <x v="2"/>
    <x v="0"/>
    <x v="0"/>
    <x v="252"/>
    <x v="0"/>
    <x v="0"/>
  </r>
  <r>
    <x v="121"/>
    <x v="55"/>
    <x v="120"/>
    <x v="0"/>
    <x v="383"/>
    <x v="336"/>
    <x v="0"/>
    <x v="2"/>
    <x v="0"/>
    <x v="0"/>
    <x v="336"/>
    <x v="0"/>
    <x v="0"/>
  </r>
  <r>
    <x v="122"/>
    <x v="8"/>
    <x v="121"/>
    <x v="0"/>
    <x v="15"/>
    <x v="23"/>
    <x v="1"/>
    <x v="2"/>
    <x v="0"/>
    <x v="0"/>
    <x v="23"/>
    <x v="0"/>
    <x v="0"/>
  </r>
  <r>
    <x v="122"/>
    <x v="8"/>
    <x v="121"/>
    <x v="0"/>
    <x v="292"/>
    <x v="175"/>
    <x v="1"/>
    <x v="1"/>
    <x v="0"/>
    <x v="0"/>
    <x v="175"/>
    <x v="0"/>
    <x v="0"/>
  </r>
  <r>
    <x v="123"/>
    <x v="48"/>
    <x v="122"/>
    <x v="0"/>
    <x v="410"/>
    <x v="349"/>
    <x v="0"/>
    <x v="2"/>
    <x v="0"/>
    <x v="0"/>
    <x v="349"/>
    <x v="0"/>
    <x v="0"/>
  </r>
  <r>
    <x v="124"/>
    <x v="8"/>
    <x v="151"/>
    <x v="0"/>
    <x v="136"/>
    <x v="241"/>
    <x v="1"/>
    <x v="2"/>
    <x v="0"/>
    <x v="0"/>
    <x v="241"/>
    <x v="0"/>
    <x v="0"/>
  </r>
  <r>
    <x v="125"/>
    <x v="8"/>
    <x v="116"/>
    <x v="0"/>
    <x v="349"/>
    <x v="217"/>
    <x v="1"/>
    <x v="0"/>
    <x v="0"/>
    <x v="0"/>
    <x v="217"/>
    <x v="0"/>
    <x v="0"/>
  </r>
  <r>
    <x v="125"/>
    <x v="8"/>
    <x v="116"/>
    <x v="0"/>
    <x v="236"/>
    <x v="144"/>
    <x v="1"/>
    <x v="1"/>
    <x v="0"/>
    <x v="0"/>
    <x v="144"/>
    <x v="0"/>
    <x v="0"/>
  </r>
  <r>
    <x v="125"/>
    <x v="8"/>
    <x v="116"/>
    <x v="0"/>
    <x v="48"/>
    <x v="43"/>
    <x v="1"/>
    <x v="2"/>
    <x v="0"/>
    <x v="0"/>
    <x v="43"/>
    <x v="0"/>
    <x v="0"/>
  </r>
  <r>
    <x v="126"/>
    <x v="8"/>
    <x v="123"/>
    <x v="0"/>
    <x v="218"/>
    <x v="58"/>
    <x v="1"/>
    <x v="0"/>
    <x v="0"/>
    <x v="0"/>
    <x v="58"/>
    <x v="0"/>
    <x v="0"/>
  </r>
  <r>
    <x v="126"/>
    <x v="8"/>
    <x v="123"/>
    <x v="0"/>
    <x v="218"/>
    <x v="58"/>
    <x v="1"/>
    <x v="1"/>
    <x v="0"/>
    <x v="0"/>
    <x v="58"/>
    <x v="0"/>
    <x v="0"/>
  </r>
  <r>
    <x v="126"/>
    <x v="8"/>
    <x v="123"/>
    <x v="0"/>
    <x v="28"/>
    <x v="14"/>
    <x v="1"/>
    <x v="2"/>
    <x v="0"/>
    <x v="0"/>
    <x v="14"/>
    <x v="0"/>
    <x v="0"/>
  </r>
  <r>
    <x v="127"/>
    <x v="24"/>
    <x v="124"/>
    <x v="0"/>
    <x v="385"/>
    <x v="339"/>
    <x v="0"/>
    <x v="2"/>
    <x v="0"/>
    <x v="0"/>
    <x v="339"/>
    <x v="0"/>
    <x v="0"/>
  </r>
  <r>
    <x v="128"/>
    <x v="25"/>
    <x v="125"/>
    <x v="0"/>
    <x v="401"/>
    <x v="345"/>
    <x v="0"/>
    <x v="2"/>
    <x v="0"/>
    <x v="0"/>
    <x v="345"/>
    <x v="0"/>
    <x v="0"/>
  </r>
  <r>
    <x v="129"/>
    <x v="11"/>
    <x v="126"/>
    <x v="0"/>
    <x v="117"/>
    <x v="72"/>
    <x v="1"/>
    <x v="0"/>
    <x v="0"/>
    <x v="0"/>
    <x v="72"/>
    <x v="0"/>
    <x v="0"/>
  </r>
  <r>
    <x v="129"/>
    <x v="11"/>
    <x v="126"/>
    <x v="0"/>
    <x v="117"/>
    <x v="72"/>
    <x v="1"/>
    <x v="1"/>
    <x v="0"/>
    <x v="0"/>
    <x v="72"/>
    <x v="0"/>
    <x v="0"/>
  </r>
  <r>
    <x v="130"/>
    <x v="8"/>
    <x v="127"/>
    <x v="0"/>
    <x v="289"/>
    <x v="185"/>
    <x v="1"/>
    <x v="0"/>
    <x v="0"/>
    <x v="0"/>
    <x v="185"/>
    <x v="0"/>
    <x v="0"/>
  </r>
  <r>
    <x v="130"/>
    <x v="8"/>
    <x v="127"/>
    <x v="0"/>
    <x v="289"/>
    <x v="185"/>
    <x v="1"/>
    <x v="1"/>
    <x v="0"/>
    <x v="0"/>
    <x v="185"/>
    <x v="0"/>
    <x v="0"/>
  </r>
  <r>
    <x v="131"/>
    <x v="8"/>
    <x v="129"/>
    <x v="0"/>
    <x v="68"/>
    <x v="48"/>
    <x v="1"/>
    <x v="0"/>
    <x v="0"/>
    <x v="0"/>
    <x v="48"/>
    <x v="0"/>
    <x v="0"/>
  </r>
  <r>
    <x v="131"/>
    <x v="8"/>
    <x v="129"/>
    <x v="0"/>
    <x v="68"/>
    <x v="48"/>
    <x v="1"/>
    <x v="1"/>
    <x v="0"/>
    <x v="0"/>
    <x v="48"/>
    <x v="0"/>
    <x v="0"/>
  </r>
  <r>
    <x v="132"/>
    <x v="9"/>
    <x v="130"/>
    <x v="0"/>
    <x v="198"/>
    <x v="310"/>
    <x v="1"/>
    <x v="2"/>
    <x v="0"/>
    <x v="0"/>
    <x v="310"/>
    <x v="0"/>
    <x v="0"/>
  </r>
  <r>
    <x v="133"/>
    <x v="8"/>
    <x v="131"/>
    <x v="0"/>
    <x v="277"/>
    <x v="292"/>
    <x v="1"/>
    <x v="0"/>
    <x v="0"/>
    <x v="0"/>
    <x v="292"/>
    <x v="0"/>
    <x v="0"/>
  </r>
  <r>
    <x v="133"/>
    <x v="8"/>
    <x v="131"/>
    <x v="0"/>
    <x v="102"/>
    <x v="191"/>
    <x v="1"/>
    <x v="1"/>
    <x v="0"/>
    <x v="0"/>
    <x v="191"/>
    <x v="0"/>
    <x v="0"/>
  </r>
  <r>
    <x v="133"/>
    <x v="8"/>
    <x v="131"/>
    <x v="0"/>
    <x v="317"/>
    <x v="301"/>
    <x v="1"/>
    <x v="2"/>
    <x v="0"/>
    <x v="0"/>
    <x v="301"/>
    <x v="0"/>
    <x v="0"/>
  </r>
  <r>
    <x v="134"/>
    <x v="8"/>
    <x v="132"/>
    <x v="0"/>
    <x v="241"/>
    <x v="190"/>
    <x v="1"/>
    <x v="0"/>
    <x v="0"/>
    <x v="0"/>
    <x v="190"/>
    <x v="0"/>
    <x v="0"/>
  </r>
  <r>
    <x v="134"/>
    <x v="8"/>
    <x v="132"/>
    <x v="0"/>
    <x v="241"/>
    <x v="190"/>
    <x v="1"/>
    <x v="1"/>
    <x v="0"/>
    <x v="0"/>
    <x v="190"/>
    <x v="0"/>
    <x v="0"/>
  </r>
  <r>
    <x v="135"/>
    <x v="4"/>
    <x v="133"/>
    <x v="0"/>
    <x v="291"/>
    <x v="234"/>
    <x v="1"/>
    <x v="0"/>
    <x v="0"/>
    <x v="0"/>
    <x v="234"/>
    <x v="0"/>
    <x v="0"/>
  </r>
  <r>
    <x v="135"/>
    <x v="4"/>
    <x v="133"/>
    <x v="0"/>
    <x v="291"/>
    <x v="234"/>
    <x v="1"/>
    <x v="1"/>
    <x v="0"/>
    <x v="0"/>
    <x v="234"/>
    <x v="0"/>
    <x v="0"/>
  </r>
  <r>
    <x v="136"/>
    <x v="61"/>
    <x v="342"/>
    <x v="0"/>
    <x v="108"/>
    <x v="75"/>
    <x v="1"/>
    <x v="1"/>
    <x v="0"/>
    <x v="0"/>
    <x v="75"/>
    <x v="0"/>
    <x v="0"/>
  </r>
  <r>
    <x v="136"/>
    <x v="61"/>
    <x v="342"/>
    <x v="0"/>
    <x v="0"/>
    <x v="0"/>
    <x v="1"/>
    <x v="2"/>
    <x v="0"/>
    <x v="0"/>
    <x v="0"/>
    <x v="0"/>
    <x v="0"/>
  </r>
  <r>
    <x v="137"/>
    <x v="8"/>
    <x v="135"/>
    <x v="0"/>
    <x v="202"/>
    <x v="129"/>
    <x v="1"/>
    <x v="0"/>
    <x v="0"/>
    <x v="0"/>
    <x v="129"/>
    <x v="0"/>
    <x v="0"/>
  </r>
  <r>
    <x v="138"/>
    <x v="11"/>
    <x v="136"/>
    <x v="0"/>
    <x v="175"/>
    <x v="124"/>
    <x v="1"/>
    <x v="0"/>
    <x v="0"/>
    <x v="0"/>
    <x v="124"/>
    <x v="0"/>
    <x v="0"/>
  </r>
  <r>
    <x v="138"/>
    <x v="11"/>
    <x v="136"/>
    <x v="0"/>
    <x v="175"/>
    <x v="124"/>
    <x v="1"/>
    <x v="1"/>
    <x v="0"/>
    <x v="0"/>
    <x v="124"/>
    <x v="0"/>
    <x v="0"/>
  </r>
  <r>
    <x v="138"/>
    <x v="11"/>
    <x v="136"/>
    <x v="0"/>
    <x v="2"/>
    <x v="1"/>
    <x v="1"/>
    <x v="2"/>
    <x v="0"/>
    <x v="0"/>
    <x v="1"/>
    <x v="0"/>
    <x v="0"/>
  </r>
  <r>
    <x v="139"/>
    <x v="8"/>
    <x v="137"/>
    <x v="0"/>
    <x v="310"/>
    <x v="254"/>
    <x v="1"/>
    <x v="0"/>
    <x v="0"/>
    <x v="0"/>
    <x v="254"/>
    <x v="0"/>
    <x v="0"/>
  </r>
  <r>
    <x v="139"/>
    <x v="8"/>
    <x v="137"/>
    <x v="0"/>
    <x v="310"/>
    <x v="254"/>
    <x v="1"/>
    <x v="1"/>
    <x v="0"/>
    <x v="0"/>
    <x v="254"/>
    <x v="0"/>
    <x v="0"/>
  </r>
  <r>
    <x v="139"/>
    <x v="8"/>
    <x v="137"/>
    <x v="0"/>
    <x v="264"/>
    <x v="231"/>
    <x v="1"/>
    <x v="2"/>
    <x v="0"/>
    <x v="0"/>
    <x v="231"/>
    <x v="0"/>
    <x v="0"/>
  </r>
  <r>
    <x v="140"/>
    <x v="8"/>
    <x v="138"/>
    <x v="0"/>
    <x v="84"/>
    <x v="60"/>
    <x v="1"/>
    <x v="0"/>
    <x v="0"/>
    <x v="0"/>
    <x v="60"/>
    <x v="0"/>
    <x v="0"/>
  </r>
  <r>
    <x v="140"/>
    <x v="8"/>
    <x v="138"/>
    <x v="0"/>
    <x v="84"/>
    <x v="60"/>
    <x v="1"/>
    <x v="1"/>
    <x v="0"/>
    <x v="0"/>
    <x v="60"/>
    <x v="0"/>
    <x v="0"/>
  </r>
  <r>
    <x v="140"/>
    <x v="8"/>
    <x v="138"/>
    <x v="0"/>
    <x v="72"/>
    <x v="50"/>
    <x v="1"/>
    <x v="2"/>
    <x v="0"/>
    <x v="0"/>
    <x v="50"/>
    <x v="0"/>
    <x v="0"/>
  </r>
  <r>
    <x v="141"/>
    <x v="8"/>
    <x v="139"/>
    <x v="0"/>
    <x v="290"/>
    <x v="197"/>
    <x v="1"/>
    <x v="0"/>
    <x v="0"/>
    <x v="0"/>
    <x v="197"/>
    <x v="0"/>
    <x v="0"/>
  </r>
  <r>
    <x v="141"/>
    <x v="8"/>
    <x v="139"/>
    <x v="0"/>
    <x v="290"/>
    <x v="197"/>
    <x v="1"/>
    <x v="1"/>
    <x v="0"/>
    <x v="0"/>
    <x v="197"/>
    <x v="0"/>
    <x v="0"/>
  </r>
  <r>
    <x v="141"/>
    <x v="8"/>
    <x v="139"/>
    <x v="0"/>
    <x v="55"/>
    <x v="56"/>
    <x v="1"/>
    <x v="2"/>
    <x v="0"/>
    <x v="0"/>
    <x v="56"/>
    <x v="0"/>
    <x v="0"/>
  </r>
  <r>
    <x v="142"/>
    <x v="59"/>
    <x v="336"/>
    <x v="0"/>
    <x v="294"/>
    <x v="213"/>
    <x v="1"/>
    <x v="2"/>
    <x v="0"/>
    <x v="0"/>
    <x v="213"/>
    <x v="0"/>
    <x v="0"/>
  </r>
  <r>
    <x v="143"/>
    <x v="8"/>
    <x v="140"/>
    <x v="0"/>
    <x v="37"/>
    <x v="25"/>
    <x v="1"/>
    <x v="0"/>
    <x v="0"/>
    <x v="0"/>
    <x v="25"/>
    <x v="0"/>
    <x v="0"/>
  </r>
  <r>
    <x v="143"/>
    <x v="8"/>
    <x v="140"/>
    <x v="0"/>
    <x v="37"/>
    <x v="25"/>
    <x v="1"/>
    <x v="1"/>
    <x v="0"/>
    <x v="0"/>
    <x v="25"/>
    <x v="0"/>
    <x v="0"/>
  </r>
  <r>
    <x v="144"/>
    <x v="8"/>
    <x v="141"/>
    <x v="0"/>
    <x v="359"/>
    <x v="311"/>
    <x v="1"/>
    <x v="2"/>
    <x v="0"/>
    <x v="0"/>
    <x v="311"/>
    <x v="0"/>
    <x v="0"/>
  </r>
  <r>
    <x v="145"/>
    <x v="8"/>
    <x v="142"/>
    <x v="0"/>
    <x v="134"/>
    <x v="240"/>
    <x v="1"/>
    <x v="2"/>
    <x v="0"/>
    <x v="0"/>
    <x v="240"/>
    <x v="0"/>
    <x v="0"/>
  </r>
  <r>
    <x v="146"/>
    <x v="8"/>
    <x v="143"/>
    <x v="0"/>
    <x v="287"/>
    <x v="178"/>
    <x v="1"/>
    <x v="2"/>
    <x v="0"/>
    <x v="0"/>
    <x v="178"/>
    <x v="0"/>
    <x v="0"/>
  </r>
  <r>
    <x v="147"/>
    <x v="15"/>
    <x v="134"/>
    <x v="0"/>
    <x v="330"/>
    <x v="237"/>
    <x v="1"/>
    <x v="2"/>
    <x v="0"/>
    <x v="0"/>
    <x v="237"/>
    <x v="0"/>
    <x v="0"/>
  </r>
  <r>
    <x v="148"/>
    <x v="55"/>
    <x v="147"/>
    <x v="0"/>
    <x v="414"/>
    <x v="354"/>
    <x v="0"/>
    <x v="2"/>
    <x v="0"/>
    <x v="0"/>
    <x v="354"/>
    <x v="0"/>
    <x v="0"/>
  </r>
  <r>
    <x v="149"/>
    <x v="8"/>
    <x v="148"/>
    <x v="0"/>
    <x v="344"/>
    <x v="276"/>
    <x v="1"/>
    <x v="0"/>
    <x v="0"/>
    <x v="0"/>
    <x v="276"/>
    <x v="0"/>
    <x v="0"/>
  </r>
  <r>
    <x v="149"/>
    <x v="8"/>
    <x v="148"/>
    <x v="0"/>
    <x v="344"/>
    <x v="276"/>
    <x v="1"/>
    <x v="1"/>
    <x v="0"/>
    <x v="0"/>
    <x v="276"/>
    <x v="0"/>
    <x v="0"/>
  </r>
  <r>
    <x v="149"/>
    <x v="8"/>
    <x v="148"/>
    <x v="0"/>
    <x v="41"/>
    <x v="69"/>
    <x v="1"/>
    <x v="2"/>
    <x v="0"/>
    <x v="0"/>
    <x v="69"/>
    <x v="0"/>
    <x v="0"/>
  </r>
  <r>
    <x v="150"/>
    <x v="22"/>
    <x v="149"/>
    <x v="0"/>
    <x v="377"/>
    <x v="335"/>
    <x v="0"/>
    <x v="2"/>
    <x v="0"/>
    <x v="0"/>
    <x v="335"/>
    <x v="0"/>
    <x v="0"/>
  </r>
  <r>
    <x v="150"/>
    <x v="32"/>
    <x v="150"/>
    <x v="0"/>
    <x v="358"/>
    <x v="330"/>
    <x v="0"/>
    <x v="2"/>
    <x v="0"/>
    <x v="0"/>
    <x v="330"/>
    <x v="0"/>
    <x v="0"/>
  </r>
  <r>
    <x v="151"/>
    <x v="8"/>
    <x v="152"/>
    <x v="0"/>
    <x v="224"/>
    <x v="260"/>
    <x v="1"/>
    <x v="2"/>
    <x v="0"/>
    <x v="0"/>
    <x v="260"/>
    <x v="0"/>
    <x v="0"/>
  </r>
  <r>
    <x v="152"/>
    <x v="8"/>
    <x v="145"/>
    <x v="0"/>
    <x v="188"/>
    <x v="87"/>
    <x v="1"/>
    <x v="0"/>
    <x v="0"/>
    <x v="0"/>
    <x v="87"/>
    <x v="0"/>
    <x v="0"/>
  </r>
  <r>
    <x v="152"/>
    <x v="8"/>
    <x v="145"/>
    <x v="0"/>
    <x v="188"/>
    <x v="87"/>
    <x v="1"/>
    <x v="1"/>
    <x v="0"/>
    <x v="0"/>
    <x v="87"/>
    <x v="0"/>
    <x v="0"/>
  </r>
  <r>
    <x v="153"/>
    <x v="13"/>
    <x v="337"/>
    <x v="0"/>
    <x v="231"/>
    <x v="259"/>
    <x v="1"/>
    <x v="2"/>
    <x v="0"/>
    <x v="0"/>
    <x v="259"/>
    <x v="0"/>
    <x v="0"/>
  </r>
  <r>
    <x v="154"/>
    <x v="8"/>
    <x v="153"/>
    <x v="0"/>
    <x v="400"/>
    <x v="266"/>
    <x v="1"/>
    <x v="2"/>
    <x v="0"/>
    <x v="0"/>
    <x v="266"/>
    <x v="0"/>
    <x v="0"/>
  </r>
  <r>
    <x v="155"/>
    <x v="8"/>
    <x v="144"/>
    <x v="0"/>
    <x v="182"/>
    <x v="169"/>
    <x v="1"/>
    <x v="2"/>
    <x v="0"/>
    <x v="0"/>
    <x v="169"/>
    <x v="0"/>
    <x v="0"/>
  </r>
  <r>
    <x v="156"/>
    <x v="8"/>
    <x v="154"/>
    <x v="0"/>
    <x v="115"/>
    <x v="64"/>
    <x v="1"/>
    <x v="0"/>
    <x v="0"/>
    <x v="0"/>
    <x v="64"/>
    <x v="0"/>
    <x v="0"/>
  </r>
  <r>
    <x v="156"/>
    <x v="8"/>
    <x v="154"/>
    <x v="0"/>
    <x v="92"/>
    <x v="55"/>
    <x v="1"/>
    <x v="1"/>
    <x v="0"/>
    <x v="0"/>
    <x v="55"/>
    <x v="0"/>
    <x v="0"/>
  </r>
  <r>
    <x v="157"/>
    <x v="8"/>
    <x v="155"/>
    <x v="0"/>
    <x v="179"/>
    <x v="76"/>
    <x v="1"/>
    <x v="0"/>
    <x v="0"/>
    <x v="0"/>
    <x v="76"/>
    <x v="0"/>
    <x v="0"/>
  </r>
  <r>
    <x v="157"/>
    <x v="8"/>
    <x v="155"/>
    <x v="0"/>
    <x v="179"/>
    <x v="76"/>
    <x v="1"/>
    <x v="1"/>
    <x v="0"/>
    <x v="0"/>
    <x v="76"/>
    <x v="0"/>
    <x v="0"/>
  </r>
  <r>
    <x v="158"/>
    <x v="8"/>
    <x v="156"/>
    <x v="0"/>
    <x v="269"/>
    <x v="133"/>
    <x v="1"/>
    <x v="0"/>
    <x v="0"/>
    <x v="0"/>
    <x v="133"/>
    <x v="0"/>
    <x v="0"/>
  </r>
  <r>
    <x v="158"/>
    <x v="8"/>
    <x v="156"/>
    <x v="0"/>
    <x v="269"/>
    <x v="133"/>
    <x v="1"/>
    <x v="1"/>
    <x v="0"/>
    <x v="0"/>
    <x v="133"/>
    <x v="0"/>
    <x v="0"/>
  </r>
  <r>
    <x v="159"/>
    <x v="8"/>
    <x v="146"/>
    <x v="0"/>
    <x v="226"/>
    <x v="223"/>
    <x v="1"/>
    <x v="0"/>
    <x v="0"/>
    <x v="0"/>
    <x v="223"/>
    <x v="0"/>
    <x v="0"/>
  </r>
  <r>
    <x v="160"/>
    <x v="9"/>
    <x v="157"/>
    <x v="0"/>
    <x v="64"/>
    <x v="226"/>
    <x v="1"/>
    <x v="2"/>
    <x v="0"/>
    <x v="0"/>
    <x v="226"/>
    <x v="0"/>
    <x v="0"/>
  </r>
  <r>
    <x v="161"/>
    <x v="8"/>
    <x v="158"/>
    <x v="0"/>
    <x v="164"/>
    <x v="81"/>
    <x v="1"/>
    <x v="0"/>
    <x v="0"/>
    <x v="0"/>
    <x v="81"/>
    <x v="0"/>
    <x v="0"/>
  </r>
  <r>
    <x v="161"/>
    <x v="8"/>
    <x v="158"/>
    <x v="0"/>
    <x v="164"/>
    <x v="81"/>
    <x v="1"/>
    <x v="1"/>
    <x v="0"/>
    <x v="0"/>
    <x v="81"/>
    <x v="0"/>
    <x v="0"/>
  </r>
  <r>
    <x v="162"/>
    <x v="27"/>
    <x v="159"/>
    <x v="0"/>
    <x v="396"/>
    <x v="343"/>
    <x v="0"/>
    <x v="2"/>
    <x v="0"/>
    <x v="0"/>
    <x v="343"/>
    <x v="0"/>
    <x v="0"/>
  </r>
  <r>
    <x v="163"/>
    <x v="8"/>
    <x v="160"/>
    <x v="0"/>
    <x v="314"/>
    <x v="268"/>
    <x v="1"/>
    <x v="2"/>
    <x v="0"/>
    <x v="0"/>
    <x v="268"/>
    <x v="0"/>
    <x v="0"/>
  </r>
  <r>
    <x v="164"/>
    <x v="35"/>
    <x v="161"/>
    <x v="0"/>
    <x v="418"/>
    <x v="353"/>
    <x v="0"/>
    <x v="2"/>
    <x v="0"/>
    <x v="0"/>
    <x v="353"/>
    <x v="0"/>
    <x v="0"/>
  </r>
  <r>
    <x v="165"/>
    <x v="8"/>
    <x v="162"/>
    <x v="0"/>
    <x v="111"/>
    <x v="134"/>
    <x v="1"/>
    <x v="2"/>
    <x v="0"/>
    <x v="0"/>
    <x v="134"/>
    <x v="0"/>
    <x v="0"/>
  </r>
  <r>
    <x v="166"/>
    <x v="47"/>
    <x v="164"/>
    <x v="0"/>
    <x v="342"/>
    <x v="326"/>
    <x v="0"/>
    <x v="2"/>
    <x v="0"/>
    <x v="0"/>
    <x v="326"/>
    <x v="0"/>
    <x v="0"/>
  </r>
  <r>
    <x v="167"/>
    <x v="29"/>
    <x v="163"/>
    <x v="0"/>
    <x v="403"/>
    <x v="341"/>
    <x v="0"/>
    <x v="2"/>
    <x v="0"/>
    <x v="0"/>
    <x v="341"/>
    <x v="0"/>
    <x v="0"/>
  </r>
  <r>
    <x v="168"/>
    <x v="8"/>
    <x v="165"/>
    <x v="0"/>
    <x v="299"/>
    <x v="229"/>
    <x v="1"/>
    <x v="0"/>
    <x v="0"/>
    <x v="0"/>
    <x v="229"/>
    <x v="0"/>
    <x v="0"/>
  </r>
  <r>
    <x v="168"/>
    <x v="8"/>
    <x v="165"/>
    <x v="0"/>
    <x v="299"/>
    <x v="229"/>
    <x v="1"/>
    <x v="1"/>
    <x v="0"/>
    <x v="0"/>
    <x v="229"/>
    <x v="0"/>
    <x v="0"/>
  </r>
  <r>
    <x v="168"/>
    <x v="8"/>
    <x v="165"/>
    <x v="0"/>
    <x v="366"/>
    <x v="277"/>
    <x v="1"/>
    <x v="2"/>
    <x v="0"/>
    <x v="0"/>
    <x v="277"/>
    <x v="0"/>
    <x v="0"/>
  </r>
  <r>
    <x v="169"/>
    <x v="8"/>
    <x v="166"/>
    <x v="0"/>
    <x v="54"/>
    <x v="38"/>
    <x v="1"/>
    <x v="0"/>
    <x v="0"/>
    <x v="0"/>
    <x v="38"/>
    <x v="0"/>
    <x v="0"/>
  </r>
  <r>
    <x v="169"/>
    <x v="8"/>
    <x v="166"/>
    <x v="0"/>
    <x v="54"/>
    <x v="38"/>
    <x v="1"/>
    <x v="1"/>
    <x v="0"/>
    <x v="0"/>
    <x v="38"/>
    <x v="0"/>
    <x v="0"/>
  </r>
  <r>
    <x v="170"/>
    <x v="8"/>
    <x v="168"/>
    <x v="0"/>
    <x v="324"/>
    <x v="102"/>
    <x v="1"/>
    <x v="0"/>
    <x v="0"/>
    <x v="0"/>
    <x v="102"/>
    <x v="0"/>
    <x v="0"/>
  </r>
  <r>
    <x v="170"/>
    <x v="8"/>
    <x v="168"/>
    <x v="0"/>
    <x v="324"/>
    <x v="102"/>
    <x v="1"/>
    <x v="1"/>
    <x v="0"/>
    <x v="0"/>
    <x v="102"/>
    <x v="0"/>
    <x v="0"/>
  </r>
  <r>
    <x v="171"/>
    <x v="11"/>
    <x v="169"/>
    <x v="0"/>
    <x v="280"/>
    <x v="116"/>
    <x v="1"/>
    <x v="0"/>
    <x v="0"/>
    <x v="0"/>
    <x v="116"/>
    <x v="0"/>
    <x v="0"/>
  </r>
  <r>
    <x v="171"/>
    <x v="11"/>
    <x v="169"/>
    <x v="0"/>
    <x v="280"/>
    <x v="116"/>
    <x v="1"/>
    <x v="1"/>
    <x v="0"/>
    <x v="0"/>
    <x v="116"/>
    <x v="0"/>
    <x v="0"/>
  </r>
  <r>
    <x v="172"/>
    <x v="68"/>
    <x v="167"/>
    <x v="0"/>
    <x v="387"/>
    <x v="183"/>
    <x v="1"/>
    <x v="1"/>
    <x v="0"/>
    <x v="0"/>
    <x v="183"/>
    <x v="0"/>
    <x v="0"/>
  </r>
  <r>
    <x v="172"/>
    <x v="68"/>
    <x v="167"/>
    <x v="0"/>
    <x v="428"/>
    <x v="285"/>
    <x v="0"/>
    <x v="2"/>
    <x v="0"/>
    <x v="0"/>
    <x v="285"/>
    <x v="0"/>
    <x v="0"/>
  </r>
  <r>
    <x v="173"/>
    <x v="38"/>
    <x v="170"/>
    <x v="0"/>
    <x v="384"/>
    <x v="334"/>
    <x v="0"/>
    <x v="2"/>
    <x v="0"/>
    <x v="0"/>
    <x v="334"/>
    <x v="0"/>
    <x v="0"/>
  </r>
  <r>
    <x v="174"/>
    <x v="60"/>
    <x v="171"/>
    <x v="0"/>
    <x v="429"/>
    <x v="308"/>
    <x v="1"/>
    <x v="0"/>
    <x v="0"/>
    <x v="0"/>
    <x v="308"/>
    <x v="0"/>
    <x v="0"/>
  </r>
  <r>
    <x v="174"/>
    <x v="60"/>
    <x v="171"/>
    <x v="0"/>
    <x v="425"/>
    <x v="290"/>
    <x v="1"/>
    <x v="1"/>
    <x v="0"/>
    <x v="0"/>
    <x v="290"/>
    <x v="0"/>
    <x v="0"/>
  </r>
  <r>
    <x v="175"/>
    <x v="8"/>
    <x v="172"/>
    <x v="0"/>
    <x v="200"/>
    <x v="263"/>
    <x v="1"/>
    <x v="2"/>
    <x v="0"/>
    <x v="0"/>
    <x v="263"/>
    <x v="0"/>
    <x v="0"/>
  </r>
  <r>
    <x v="176"/>
    <x v="56"/>
    <x v="173"/>
    <x v="0"/>
    <x v="397"/>
    <x v="342"/>
    <x v="0"/>
    <x v="2"/>
    <x v="0"/>
    <x v="0"/>
    <x v="342"/>
    <x v="0"/>
    <x v="0"/>
  </r>
  <r>
    <x v="177"/>
    <x v="63"/>
    <x v="175"/>
    <x v="0"/>
    <x v="256"/>
    <x v="239"/>
    <x v="1"/>
    <x v="0"/>
    <x v="0"/>
    <x v="0"/>
    <x v="239"/>
    <x v="0"/>
    <x v="0"/>
  </r>
  <r>
    <x v="177"/>
    <x v="63"/>
    <x v="175"/>
    <x v="0"/>
    <x v="256"/>
    <x v="239"/>
    <x v="1"/>
    <x v="1"/>
    <x v="0"/>
    <x v="0"/>
    <x v="239"/>
    <x v="0"/>
    <x v="0"/>
  </r>
  <r>
    <x v="177"/>
    <x v="63"/>
    <x v="175"/>
    <x v="0"/>
    <x v="219"/>
    <x v="225"/>
    <x v="1"/>
    <x v="2"/>
    <x v="0"/>
    <x v="0"/>
    <x v="225"/>
    <x v="0"/>
    <x v="0"/>
  </r>
  <r>
    <x v="178"/>
    <x v="8"/>
    <x v="176"/>
    <x v="0"/>
    <x v="305"/>
    <x v="164"/>
    <x v="1"/>
    <x v="0"/>
    <x v="0"/>
    <x v="0"/>
    <x v="164"/>
    <x v="0"/>
    <x v="0"/>
  </r>
  <r>
    <x v="178"/>
    <x v="8"/>
    <x v="176"/>
    <x v="0"/>
    <x v="305"/>
    <x v="164"/>
    <x v="1"/>
    <x v="1"/>
    <x v="0"/>
    <x v="0"/>
    <x v="164"/>
    <x v="0"/>
    <x v="0"/>
  </r>
  <r>
    <x v="179"/>
    <x v="8"/>
    <x v="174"/>
    <x v="0"/>
    <x v="293"/>
    <x v="155"/>
    <x v="1"/>
    <x v="0"/>
    <x v="0"/>
    <x v="0"/>
    <x v="155"/>
    <x v="0"/>
    <x v="0"/>
  </r>
  <r>
    <x v="179"/>
    <x v="8"/>
    <x v="174"/>
    <x v="0"/>
    <x v="293"/>
    <x v="155"/>
    <x v="1"/>
    <x v="1"/>
    <x v="0"/>
    <x v="0"/>
    <x v="155"/>
    <x v="0"/>
    <x v="0"/>
  </r>
  <r>
    <x v="180"/>
    <x v="8"/>
    <x v="178"/>
    <x v="0"/>
    <x v="381"/>
    <x v="312"/>
    <x v="1"/>
    <x v="2"/>
    <x v="0"/>
    <x v="0"/>
    <x v="312"/>
    <x v="0"/>
    <x v="0"/>
  </r>
  <r>
    <x v="181"/>
    <x v="8"/>
    <x v="179"/>
    <x v="0"/>
    <x v="382"/>
    <x v="272"/>
    <x v="1"/>
    <x v="2"/>
    <x v="0"/>
    <x v="0"/>
    <x v="272"/>
    <x v="0"/>
    <x v="0"/>
  </r>
  <r>
    <x v="182"/>
    <x v="11"/>
    <x v="177"/>
    <x v="0"/>
    <x v="281"/>
    <x v="85"/>
    <x v="1"/>
    <x v="0"/>
    <x v="0"/>
    <x v="0"/>
    <x v="85"/>
    <x v="0"/>
    <x v="0"/>
  </r>
  <r>
    <x v="182"/>
    <x v="11"/>
    <x v="177"/>
    <x v="0"/>
    <x v="281"/>
    <x v="85"/>
    <x v="1"/>
    <x v="1"/>
    <x v="0"/>
    <x v="0"/>
    <x v="85"/>
    <x v="0"/>
    <x v="0"/>
  </r>
  <r>
    <x v="182"/>
    <x v="11"/>
    <x v="177"/>
    <x v="0"/>
    <x v="30"/>
    <x v="19"/>
    <x v="1"/>
    <x v="2"/>
    <x v="0"/>
    <x v="0"/>
    <x v="19"/>
    <x v="0"/>
    <x v="0"/>
  </r>
  <r>
    <x v="183"/>
    <x v="8"/>
    <x v="181"/>
    <x v="0"/>
    <x v="288"/>
    <x v="80"/>
    <x v="1"/>
    <x v="0"/>
    <x v="0"/>
    <x v="0"/>
    <x v="80"/>
    <x v="0"/>
    <x v="0"/>
  </r>
  <r>
    <x v="183"/>
    <x v="8"/>
    <x v="181"/>
    <x v="0"/>
    <x v="288"/>
    <x v="80"/>
    <x v="1"/>
    <x v="1"/>
    <x v="0"/>
    <x v="0"/>
    <x v="80"/>
    <x v="0"/>
    <x v="0"/>
  </r>
  <r>
    <x v="184"/>
    <x v="49"/>
    <x v="182"/>
    <x v="0"/>
    <x v="424"/>
    <x v="356"/>
    <x v="0"/>
    <x v="2"/>
    <x v="0"/>
    <x v="0"/>
    <x v="356"/>
    <x v="0"/>
    <x v="0"/>
  </r>
  <r>
    <x v="185"/>
    <x v="8"/>
    <x v="183"/>
    <x v="0"/>
    <x v="95"/>
    <x v="105"/>
    <x v="1"/>
    <x v="0"/>
    <x v="0"/>
    <x v="0"/>
    <x v="105"/>
    <x v="0"/>
    <x v="0"/>
  </r>
  <r>
    <x v="185"/>
    <x v="8"/>
    <x v="183"/>
    <x v="0"/>
    <x v="95"/>
    <x v="105"/>
    <x v="1"/>
    <x v="1"/>
    <x v="0"/>
    <x v="0"/>
    <x v="105"/>
    <x v="0"/>
    <x v="0"/>
  </r>
  <r>
    <x v="185"/>
    <x v="8"/>
    <x v="183"/>
    <x v="0"/>
    <x v="83"/>
    <x v="94"/>
    <x v="1"/>
    <x v="2"/>
    <x v="0"/>
    <x v="0"/>
    <x v="94"/>
    <x v="0"/>
    <x v="0"/>
  </r>
  <r>
    <x v="186"/>
    <x v="2"/>
    <x v="184"/>
    <x v="0"/>
    <x v="247"/>
    <x v="140"/>
    <x v="1"/>
    <x v="0"/>
    <x v="0"/>
    <x v="0"/>
    <x v="140"/>
    <x v="0"/>
    <x v="0"/>
  </r>
  <r>
    <x v="186"/>
    <x v="2"/>
    <x v="184"/>
    <x v="0"/>
    <x v="247"/>
    <x v="140"/>
    <x v="1"/>
    <x v="1"/>
    <x v="0"/>
    <x v="0"/>
    <x v="140"/>
    <x v="0"/>
    <x v="0"/>
  </r>
  <r>
    <x v="187"/>
    <x v="2"/>
    <x v="185"/>
    <x v="0"/>
    <x v="110"/>
    <x v="70"/>
    <x v="1"/>
    <x v="0"/>
    <x v="0"/>
    <x v="0"/>
    <x v="70"/>
    <x v="0"/>
    <x v="0"/>
  </r>
  <r>
    <x v="187"/>
    <x v="2"/>
    <x v="185"/>
    <x v="0"/>
    <x v="110"/>
    <x v="70"/>
    <x v="1"/>
    <x v="1"/>
    <x v="0"/>
    <x v="0"/>
    <x v="70"/>
    <x v="0"/>
    <x v="0"/>
  </r>
  <r>
    <x v="188"/>
    <x v="10"/>
    <x v="186"/>
    <x v="0"/>
    <x v="216"/>
    <x v="224"/>
    <x v="1"/>
    <x v="2"/>
    <x v="0"/>
    <x v="0"/>
    <x v="224"/>
    <x v="0"/>
    <x v="0"/>
  </r>
  <r>
    <x v="189"/>
    <x v="61"/>
    <x v="338"/>
    <x v="0"/>
    <x v="251"/>
    <x v="88"/>
    <x v="1"/>
    <x v="0"/>
    <x v="0"/>
    <x v="0"/>
    <x v="88"/>
    <x v="0"/>
    <x v="0"/>
  </r>
  <r>
    <x v="189"/>
    <x v="61"/>
    <x v="338"/>
    <x v="0"/>
    <x v="251"/>
    <x v="88"/>
    <x v="1"/>
    <x v="1"/>
    <x v="0"/>
    <x v="0"/>
    <x v="88"/>
    <x v="0"/>
    <x v="0"/>
  </r>
  <r>
    <x v="190"/>
    <x v="8"/>
    <x v="180"/>
    <x v="0"/>
    <x v="58"/>
    <x v="73"/>
    <x v="1"/>
    <x v="2"/>
    <x v="0"/>
    <x v="0"/>
    <x v="73"/>
    <x v="0"/>
    <x v="0"/>
  </r>
  <r>
    <x v="190"/>
    <x v="8"/>
    <x v="180"/>
    <x v="0"/>
    <x v="93"/>
    <x v="105"/>
    <x v="1"/>
    <x v="0"/>
    <x v="0"/>
    <x v="0"/>
    <x v="105"/>
    <x v="0"/>
    <x v="0"/>
  </r>
  <r>
    <x v="190"/>
    <x v="8"/>
    <x v="180"/>
    <x v="0"/>
    <x v="93"/>
    <x v="105"/>
    <x v="1"/>
    <x v="1"/>
    <x v="0"/>
    <x v="0"/>
    <x v="105"/>
    <x v="0"/>
    <x v="0"/>
  </r>
  <r>
    <x v="191"/>
    <x v="8"/>
    <x v="188"/>
    <x v="0"/>
    <x v="45"/>
    <x v="25"/>
    <x v="1"/>
    <x v="0"/>
    <x v="0"/>
    <x v="0"/>
    <x v="25"/>
    <x v="0"/>
    <x v="0"/>
  </r>
  <r>
    <x v="191"/>
    <x v="8"/>
    <x v="188"/>
    <x v="0"/>
    <x v="45"/>
    <x v="25"/>
    <x v="1"/>
    <x v="1"/>
    <x v="0"/>
    <x v="0"/>
    <x v="25"/>
    <x v="0"/>
    <x v="0"/>
  </r>
  <r>
    <x v="192"/>
    <x v="8"/>
    <x v="189"/>
    <x v="0"/>
    <x v="260"/>
    <x v="128"/>
    <x v="1"/>
    <x v="0"/>
    <x v="0"/>
    <x v="0"/>
    <x v="128"/>
    <x v="0"/>
    <x v="0"/>
  </r>
  <r>
    <x v="192"/>
    <x v="8"/>
    <x v="189"/>
    <x v="0"/>
    <x v="260"/>
    <x v="128"/>
    <x v="1"/>
    <x v="1"/>
    <x v="0"/>
    <x v="0"/>
    <x v="128"/>
    <x v="0"/>
    <x v="0"/>
  </r>
  <r>
    <x v="192"/>
    <x v="8"/>
    <x v="189"/>
    <x v="0"/>
    <x v="59"/>
    <x v="32"/>
    <x v="1"/>
    <x v="2"/>
    <x v="0"/>
    <x v="0"/>
    <x v="32"/>
    <x v="0"/>
    <x v="0"/>
  </r>
  <r>
    <x v="193"/>
    <x v="8"/>
    <x v="190"/>
    <x v="0"/>
    <x v="214"/>
    <x v="71"/>
    <x v="1"/>
    <x v="0"/>
    <x v="0"/>
    <x v="0"/>
    <x v="71"/>
    <x v="0"/>
    <x v="0"/>
  </r>
  <r>
    <x v="193"/>
    <x v="8"/>
    <x v="190"/>
    <x v="0"/>
    <x v="214"/>
    <x v="71"/>
    <x v="1"/>
    <x v="1"/>
    <x v="0"/>
    <x v="0"/>
    <x v="71"/>
    <x v="0"/>
    <x v="0"/>
  </r>
  <r>
    <x v="194"/>
    <x v="8"/>
    <x v="192"/>
    <x v="0"/>
    <x v="238"/>
    <x v="251"/>
    <x v="1"/>
    <x v="2"/>
    <x v="0"/>
    <x v="0"/>
    <x v="251"/>
    <x v="0"/>
    <x v="0"/>
  </r>
  <r>
    <x v="195"/>
    <x v="8"/>
    <x v="193"/>
    <x v="0"/>
    <x v="184"/>
    <x v="97"/>
    <x v="1"/>
    <x v="2"/>
    <x v="0"/>
    <x v="0"/>
    <x v="97"/>
    <x v="0"/>
    <x v="0"/>
  </r>
  <r>
    <x v="196"/>
    <x v="8"/>
    <x v="194"/>
    <x v="0"/>
    <x v="273"/>
    <x v="153"/>
    <x v="1"/>
    <x v="0"/>
    <x v="0"/>
    <x v="0"/>
    <x v="153"/>
    <x v="0"/>
    <x v="0"/>
  </r>
  <r>
    <x v="196"/>
    <x v="8"/>
    <x v="194"/>
    <x v="0"/>
    <x v="273"/>
    <x v="153"/>
    <x v="1"/>
    <x v="1"/>
    <x v="0"/>
    <x v="0"/>
    <x v="153"/>
    <x v="0"/>
    <x v="0"/>
  </r>
  <r>
    <x v="197"/>
    <x v="2"/>
    <x v="195"/>
    <x v="0"/>
    <x v="272"/>
    <x v="132"/>
    <x v="1"/>
    <x v="0"/>
    <x v="0"/>
    <x v="0"/>
    <x v="132"/>
    <x v="0"/>
    <x v="0"/>
  </r>
  <r>
    <x v="197"/>
    <x v="2"/>
    <x v="195"/>
    <x v="0"/>
    <x v="272"/>
    <x v="132"/>
    <x v="1"/>
    <x v="1"/>
    <x v="0"/>
    <x v="0"/>
    <x v="132"/>
    <x v="0"/>
    <x v="0"/>
  </r>
  <r>
    <x v="198"/>
    <x v="8"/>
    <x v="196"/>
    <x v="0"/>
    <x v="285"/>
    <x v="173"/>
    <x v="1"/>
    <x v="2"/>
    <x v="0"/>
    <x v="0"/>
    <x v="173"/>
    <x v="0"/>
    <x v="0"/>
  </r>
  <r>
    <x v="199"/>
    <x v="2"/>
    <x v="197"/>
    <x v="0"/>
    <x v="242"/>
    <x v="84"/>
    <x v="1"/>
    <x v="0"/>
    <x v="0"/>
    <x v="0"/>
    <x v="84"/>
    <x v="0"/>
    <x v="0"/>
  </r>
  <r>
    <x v="199"/>
    <x v="2"/>
    <x v="197"/>
    <x v="0"/>
    <x v="242"/>
    <x v="84"/>
    <x v="1"/>
    <x v="1"/>
    <x v="0"/>
    <x v="0"/>
    <x v="84"/>
    <x v="0"/>
    <x v="0"/>
  </r>
  <r>
    <x v="200"/>
    <x v="8"/>
    <x v="198"/>
    <x v="0"/>
    <x v="333"/>
    <x v="265"/>
    <x v="1"/>
    <x v="0"/>
    <x v="0"/>
    <x v="0"/>
    <x v="265"/>
    <x v="0"/>
    <x v="0"/>
  </r>
  <r>
    <x v="200"/>
    <x v="8"/>
    <x v="198"/>
    <x v="0"/>
    <x v="167"/>
    <x v="184"/>
    <x v="1"/>
    <x v="1"/>
    <x v="0"/>
    <x v="0"/>
    <x v="184"/>
    <x v="0"/>
    <x v="0"/>
  </r>
  <r>
    <x v="200"/>
    <x v="8"/>
    <x v="198"/>
    <x v="0"/>
    <x v="82"/>
    <x v="110"/>
    <x v="1"/>
    <x v="2"/>
    <x v="0"/>
    <x v="0"/>
    <x v="110"/>
    <x v="0"/>
    <x v="0"/>
  </r>
  <r>
    <x v="201"/>
    <x v="8"/>
    <x v="199"/>
    <x v="0"/>
    <x v="327"/>
    <x v="142"/>
    <x v="1"/>
    <x v="0"/>
    <x v="0"/>
    <x v="0"/>
    <x v="142"/>
    <x v="0"/>
    <x v="0"/>
  </r>
  <r>
    <x v="201"/>
    <x v="8"/>
    <x v="199"/>
    <x v="0"/>
    <x v="327"/>
    <x v="142"/>
    <x v="1"/>
    <x v="1"/>
    <x v="0"/>
    <x v="0"/>
    <x v="142"/>
    <x v="0"/>
    <x v="0"/>
  </r>
  <r>
    <x v="202"/>
    <x v="8"/>
    <x v="200"/>
    <x v="0"/>
    <x v="249"/>
    <x v="84"/>
    <x v="1"/>
    <x v="0"/>
    <x v="0"/>
    <x v="0"/>
    <x v="84"/>
    <x v="0"/>
    <x v="0"/>
  </r>
  <r>
    <x v="202"/>
    <x v="8"/>
    <x v="200"/>
    <x v="0"/>
    <x v="249"/>
    <x v="84"/>
    <x v="1"/>
    <x v="1"/>
    <x v="0"/>
    <x v="0"/>
    <x v="84"/>
    <x v="0"/>
    <x v="0"/>
  </r>
  <r>
    <x v="203"/>
    <x v="61"/>
    <x v="339"/>
    <x v="0"/>
    <x v="31"/>
    <x v="44"/>
    <x v="1"/>
    <x v="0"/>
    <x v="0"/>
    <x v="0"/>
    <x v="44"/>
    <x v="0"/>
    <x v="0"/>
  </r>
  <r>
    <x v="203"/>
    <x v="61"/>
    <x v="339"/>
    <x v="0"/>
    <x v="31"/>
    <x v="44"/>
    <x v="1"/>
    <x v="1"/>
    <x v="0"/>
    <x v="0"/>
    <x v="44"/>
    <x v="0"/>
    <x v="0"/>
  </r>
  <r>
    <x v="204"/>
    <x v="8"/>
    <x v="201"/>
    <x v="0"/>
    <x v="51"/>
    <x v="13"/>
    <x v="1"/>
    <x v="0"/>
    <x v="0"/>
    <x v="0"/>
    <x v="13"/>
    <x v="0"/>
    <x v="0"/>
  </r>
  <r>
    <x v="204"/>
    <x v="8"/>
    <x v="201"/>
    <x v="0"/>
    <x v="51"/>
    <x v="13"/>
    <x v="1"/>
    <x v="1"/>
    <x v="0"/>
    <x v="0"/>
    <x v="13"/>
    <x v="0"/>
    <x v="0"/>
  </r>
  <r>
    <x v="205"/>
    <x v="8"/>
    <x v="202"/>
    <x v="0"/>
    <x v="276"/>
    <x v="297"/>
    <x v="1"/>
    <x v="2"/>
    <x v="0"/>
    <x v="0"/>
    <x v="297"/>
    <x v="0"/>
    <x v="0"/>
  </r>
  <r>
    <x v="206"/>
    <x v="8"/>
    <x v="203"/>
    <x v="0"/>
    <x v="77"/>
    <x v="62"/>
    <x v="1"/>
    <x v="0"/>
    <x v="0"/>
    <x v="0"/>
    <x v="62"/>
    <x v="0"/>
    <x v="0"/>
  </r>
  <r>
    <x v="206"/>
    <x v="8"/>
    <x v="203"/>
    <x v="0"/>
    <x v="77"/>
    <x v="62"/>
    <x v="1"/>
    <x v="1"/>
    <x v="0"/>
    <x v="0"/>
    <x v="62"/>
    <x v="0"/>
    <x v="0"/>
  </r>
  <r>
    <x v="207"/>
    <x v="8"/>
    <x v="204"/>
    <x v="0"/>
    <x v="124"/>
    <x v="294"/>
    <x v="1"/>
    <x v="2"/>
    <x v="0"/>
    <x v="0"/>
    <x v="294"/>
    <x v="0"/>
    <x v="0"/>
  </r>
  <r>
    <x v="208"/>
    <x v="37"/>
    <x v="205"/>
    <x v="0"/>
    <x v="389"/>
    <x v="337"/>
    <x v="0"/>
    <x v="2"/>
    <x v="0"/>
    <x v="0"/>
    <x v="337"/>
    <x v="0"/>
    <x v="0"/>
  </r>
  <r>
    <x v="209"/>
    <x v="2"/>
    <x v="128"/>
    <x v="0"/>
    <x v="279"/>
    <x v="111"/>
    <x v="1"/>
    <x v="0"/>
    <x v="0"/>
    <x v="0"/>
    <x v="111"/>
    <x v="0"/>
    <x v="0"/>
  </r>
  <r>
    <x v="209"/>
    <x v="2"/>
    <x v="128"/>
    <x v="0"/>
    <x v="279"/>
    <x v="111"/>
    <x v="1"/>
    <x v="1"/>
    <x v="0"/>
    <x v="0"/>
    <x v="111"/>
    <x v="0"/>
    <x v="0"/>
  </r>
  <r>
    <x v="210"/>
    <x v="8"/>
    <x v="206"/>
    <x v="0"/>
    <x v="295"/>
    <x v="207"/>
    <x v="1"/>
    <x v="0"/>
    <x v="0"/>
    <x v="0"/>
    <x v="207"/>
    <x v="0"/>
    <x v="0"/>
  </r>
  <r>
    <x v="210"/>
    <x v="8"/>
    <x v="206"/>
    <x v="0"/>
    <x v="323"/>
    <x v="228"/>
    <x v="1"/>
    <x v="1"/>
    <x v="0"/>
    <x v="0"/>
    <x v="228"/>
    <x v="0"/>
    <x v="0"/>
  </r>
  <r>
    <x v="210"/>
    <x v="8"/>
    <x v="206"/>
    <x v="0"/>
    <x v="121"/>
    <x v="121"/>
    <x v="1"/>
    <x v="2"/>
    <x v="0"/>
    <x v="0"/>
    <x v="121"/>
    <x v="0"/>
    <x v="0"/>
  </r>
  <r>
    <x v="211"/>
    <x v="8"/>
    <x v="191"/>
    <x v="0"/>
    <x v="96"/>
    <x v="115"/>
    <x v="1"/>
    <x v="0"/>
    <x v="0"/>
    <x v="0"/>
    <x v="115"/>
    <x v="0"/>
    <x v="0"/>
  </r>
  <r>
    <x v="211"/>
    <x v="8"/>
    <x v="191"/>
    <x v="0"/>
    <x v="96"/>
    <x v="115"/>
    <x v="1"/>
    <x v="1"/>
    <x v="0"/>
    <x v="0"/>
    <x v="115"/>
    <x v="0"/>
    <x v="0"/>
  </r>
  <r>
    <x v="211"/>
    <x v="8"/>
    <x v="191"/>
    <x v="0"/>
    <x v="25"/>
    <x v="45"/>
    <x v="1"/>
    <x v="2"/>
    <x v="0"/>
    <x v="0"/>
    <x v="45"/>
    <x v="0"/>
    <x v="0"/>
  </r>
  <r>
    <x v="212"/>
    <x v="8"/>
    <x v="208"/>
    <x v="0"/>
    <x v="209"/>
    <x v="152"/>
    <x v="1"/>
    <x v="0"/>
    <x v="0"/>
    <x v="0"/>
    <x v="152"/>
    <x v="0"/>
    <x v="0"/>
  </r>
  <r>
    <x v="213"/>
    <x v="8"/>
    <x v="209"/>
    <x v="0"/>
    <x v="239"/>
    <x v="166"/>
    <x v="1"/>
    <x v="0"/>
    <x v="0"/>
    <x v="0"/>
    <x v="166"/>
    <x v="0"/>
    <x v="0"/>
  </r>
  <r>
    <x v="213"/>
    <x v="8"/>
    <x v="209"/>
    <x v="0"/>
    <x v="239"/>
    <x v="166"/>
    <x v="1"/>
    <x v="1"/>
    <x v="0"/>
    <x v="0"/>
    <x v="166"/>
    <x v="0"/>
    <x v="0"/>
  </r>
  <r>
    <x v="214"/>
    <x v="8"/>
    <x v="207"/>
    <x v="0"/>
    <x v="411"/>
    <x v="230"/>
    <x v="1"/>
    <x v="0"/>
    <x v="0"/>
    <x v="0"/>
    <x v="230"/>
    <x v="0"/>
    <x v="0"/>
  </r>
  <r>
    <x v="214"/>
    <x v="8"/>
    <x v="207"/>
    <x v="0"/>
    <x v="411"/>
    <x v="230"/>
    <x v="1"/>
    <x v="1"/>
    <x v="0"/>
    <x v="0"/>
    <x v="230"/>
    <x v="0"/>
    <x v="0"/>
  </r>
  <r>
    <x v="215"/>
    <x v="28"/>
    <x v="210"/>
    <x v="0"/>
    <x v="338"/>
    <x v="327"/>
    <x v="0"/>
    <x v="2"/>
    <x v="0"/>
    <x v="0"/>
    <x v="327"/>
    <x v="0"/>
    <x v="0"/>
  </r>
  <r>
    <x v="216"/>
    <x v="8"/>
    <x v="211"/>
    <x v="0"/>
    <x v="157"/>
    <x v="163"/>
    <x v="1"/>
    <x v="2"/>
    <x v="0"/>
    <x v="0"/>
    <x v="163"/>
    <x v="0"/>
    <x v="0"/>
  </r>
  <r>
    <x v="217"/>
    <x v="2"/>
    <x v="212"/>
    <x v="0"/>
    <x v="87"/>
    <x v="83"/>
    <x v="1"/>
    <x v="0"/>
    <x v="0"/>
    <x v="0"/>
    <x v="83"/>
    <x v="0"/>
    <x v="0"/>
  </r>
  <r>
    <x v="217"/>
    <x v="2"/>
    <x v="212"/>
    <x v="0"/>
    <x v="87"/>
    <x v="83"/>
    <x v="1"/>
    <x v="1"/>
    <x v="0"/>
    <x v="0"/>
    <x v="83"/>
    <x v="0"/>
    <x v="0"/>
  </r>
  <r>
    <x v="217"/>
    <x v="2"/>
    <x v="212"/>
    <x v="0"/>
    <x v="23"/>
    <x v="30"/>
    <x v="1"/>
    <x v="2"/>
    <x v="0"/>
    <x v="0"/>
    <x v="30"/>
    <x v="0"/>
    <x v="0"/>
  </r>
  <r>
    <x v="218"/>
    <x v="2"/>
    <x v="213"/>
    <x v="0"/>
    <x v="178"/>
    <x v="68"/>
    <x v="1"/>
    <x v="0"/>
    <x v="0"/>
    <x v="0"/>
    <x v="68"/>
    <x v="0"/>
    <x v="0"/>
  </r>
  <r>
    <x v="218"/>
    <x v="2"/>
    <x v="213"/>
    <x v="0"/>
    <x v="178"/>
    <x v="68"/>
    <x v="1"/>
    <x v="1"/>
    <x v="0"/>
    <x v="0"/>
    <x v="68"/>
    <x v="0"/>
    <x v="0"/>
  </r>
  <r>
    <x v="218"/>
    <x v="2"/>
    <x v="213"/>
    <x v="0"/>
    <x v="21"/>
    <x v="17"/>
    <x v="1"/>
    <x v="2"/>
    <x v="0"/>
    <x v="0"/>
    <x v="17"/>
    <x v="0"/>
    <x v="0"/>
  </r>
  <r>
    <x v="219"/>
    <x v="8"/>
    <x v="214"/>
    <x v="0"/>
    <x v="47"/>
    <x v="60"/>
    <x v="1"/>
    <x v="0"/>
    <x v="0"/>
    <x v="0"/>
    <x v="60"/>
    <x v="0"/>
    <x v="0"/>
  </r>
  <r>
    <x v="219"/>
    <x v="8"/>
    <x v="214"/>
    <x v="0"/>
    <x v="47"/>
    <x v="60"/>
    <x v="1"/>
    <x v="1"/>
    <x v="0"/>
    <x v="0"/>
    <x v="60"/>
    <x v="0"/>
    <x v="0"/>
  </r>
  <r>
    <x v="220"/>
    <x v="11"/>
    <x v="215"/>
    <x v="0"/>
    <x v="304"/>
    <x v="196"/>
    <x v="1"/>
    <x v="0"/>
    <x v="0"/>
    <x v="0"/>
    <x v="196"/>
    <x v="0"/>
    <x v="0"/>
  </r>
  <r>
    <x v="220"/>
    <x v="11"/>
    <x v="215"/>
    <x v="0"/>
    <x v="304"/>
    <x v="196"/>
    <x v="1"/>
    <x v="1"/>
    <x v="0"/>
    <x v="0"/>
    <x v="196"/>
    <x v="0"/>
    <x v="0"/>
  </r>
  <r>
    <x v="221"/>
    <x v="61"/>
    <x v="341"/>
    <x v="0"/>
    <x v="240"/>
    <x v="171"/>
    <x v="1"/>
    <x v="2"/>
    <x v="0"/>
    <x v="0"/>
    <x v="171"/>
    <x v="0"/>
    <x v="0"/>
  </r>
  <r>
    <x v="222"/>
    <x v="8"/>
    <x v="216"/>
    <x v="0"/>
    <x v="353"/>
    <x v="288"/>
    <x v="1"/>
    <x v="2"/>
    <x v="0"/>
    <x v="0"/>
    <x v="288"/>
    <x v="0"/>
    <x v="0"/>
  </r>
  <r>
    <x v="223"/>
    <x v="8"/>
    <x v="217"/>
    <x v="0"/>
    <x v="204"/>
    <x v="148"/>
    <x v="1"/>
    <x v="0"/>
    <x v="0"/>
    <x v="0"/>
    <x v="148"/>
    <x v="0"/>
    <x v="0"/>
  </r>
  <r>
    <x v="223"/>
    <x v="8"/>
    <x v="217"/>
    <x v="0"/>
    <x v="204"/>
    <x v="148"/>
    <x v="1"/>
    <x v="1"/>
    <x v="0"/>
    <x v="0"/>
    <x v="148"/>
    <x v="0"/>
    <x v="0"/>
  </r>
  <r>
    <x v="224"/>
    <x v="8"/>
    <x v="218"/>
    <x v="0"/>
    <x v="306"/>
    <x v="103"/>
    <x v="1"/>
    <x v="0"/>
    <x v="0"/>
    <x v="0"/>
    <x v="103"/>
    <x v="0"/>
    <x v="0"/>
  </r>
  <r>
    <x v="224"/>
    <x v="8"/>
    <x v="218"/>
    <x v="0"/>
    <x v="306"/>
    <x v="103"/>
    <x v="1"/>
    <x v="1"/>
    <x v="0"/>
    <x v="0"/>
    <x v="103"/>
    <x v="0"/>
    <x v="0"/>
  </r>
  <r>
    <x v="225"/>
    <x v="8"/>
    <x v="219"/>
    <x v="0"/>
    <x v="135"/>
    <x v="147"/>
    <x v="1"/>
    <x v="0"/>
    <x v="0"/>
    <x v="0"/>
    <x v="147"/>
    <x v="0"/>
    <x v="0"/>
  </r>
  <r>
    <x v="225"/>
    <x v="8"/>
    <x v="219"/>
    <x v="0"/>
    <x v="135"/>
    <x v="147"/>
    <x v="1"/>
    <x v="1"/>
    <x v="0"/>
    <x v="0"/>
    <x v="147"/>
    <x v="0"/>
    <x v="0"/>
  </r>
  <r>
    <x v="226"/>
    <x v="8"/>
    <x v="220"/>
    <x v="0"/>
    <x v="39"/>
    <x v="54"/>
    <x v="1"/>
    <x v="0"/>
    <x v="0"/>
    <x v="0"/>
    <x v="54"/>
    <x v="0"/>
    <x v="0"/>
  </r>
  <r>
    <x v="226"/>
    <x v="8"/>
    <x v="220"/>
    <x v="0"/>
    <x v="39"/>
    <x v="54"/>
    <x v="1"/>
    <x v="1"/>
    <x v="0"/>
    <x v="0"/>
    <x v="54"/>
    <x v="0"/>
    <x v="0"/>
  </r>
  <r>
    <x v="226"/>
    <x v="8"/>
    <x v="220"/>
    <x v="0"/>
    <x v="6"/>
    <x v="7"/>
    <x v="1"/>
    <x v="2"/>
    <x v="0"/>
    <x v="0"/>
    <x v="7"/>
    <x v="0"/>
    <x v="0"/>
  </r>
  <r>
    <x v="227"/>
    <x v="4"/>
    <x v="221"/>
    <x v="0"/>
    <x v="144"/>
    <x v="108"/>
    <x v="1"/>
    <x v="0"/>
    <x v="0"/>
    <x v="0"/>
    <x v="108"/>
    <x v="0"/>
    <x v="0"/>
  </r>
  <r>
    <x v="227"/>
    <x v="4"/>
    <x v="221"/>
    <x v="0"/>
    <x v="144"/>
    <x v="108"/>
    <x v="1"/>
    <x v="1"/>
    <x v="0"/>
    <x v="0"/>
    <x v="108"/>
    <x v="0"/>
    <x v="0"/>
  </r>
  <r>
    <x v="227"/>
    <x v="4"/>
    <x v="221"/>
    <x v="0"/>
    <x v="44"/>
    <x v="41"/>
    <x v="1"/>
    <x v="2"/>
    <x v="0"/>
    <x v="0"/>
    <x v="41"/>
    <x v="0"/>
    <x v="0"/>
  </r>
  <r>
    <x v="228"/>
    <x v="8"/>
    <x v="222"/>
    <x v="0"/>
    <x v="130"/>
    <x v="65"/>
    <x v="1"/>
    <x v="0"/>
    <x v="0"/>
    <x v="0"/>
    <x v="65"/>
    <x v="0"/>
    <x v="0"/>
  </r>
  <r>
    <x v="228"/>
    <x v="8"/>
    <x v="222"/>
    <x v="0"/>
    <x v="210"/>
    <x v="100"/>
    <x v="1"/>
    <x v="1"/>
    <x v="0"/>
    <x v="0"/>
    <x v="100"/>
    <x v="0"/>
    <x v="0"/>
  </r>
  <r>
    <x v="228"/>
    <x v="8"/>
    <x v="222"/>
    <x v="0"/>
    <x v="65"/>
    <x v="35"/>
    <x v="1"/>
    <x v="2"/>
    <x v="0"/>
    <x v="0"/>
    <x v="35"/>
    <x v="0"/>
    <x v="0"/>
  </r>
  <r>
    <x v="229"/>
    <x v="8"/>
    <x v="223"/>
    <x v="0"/>
    <x v="345"/>
    <x v="132"/>
    <x v="1"/>
    <x v="0"/>
    <x v="0"/>
    <x v="0"/>
    <x v="132"/>
    <x v="0"/>
    <x v="0"/>
  </r>
  <r>
    <x v="229"/>
    <x v="8"/>
    <x v="223"/>
    <x v="0"/>
    <x v="345"/>
    <x v="132"/>
    <x v="1"/>
    <x v="1"/>
    <x v="0"/>
    <x v="0"/>
    <x v="132"/>
    <x v="0"/>
    <x v="0"/>
  </r>
  <r>
    <x v="230"/>
    <x v="8"/>
    <x v="344"/>
    <x v="0"/>
    <x v="248"/>
    <x v="123"/>
    <x v="1"/>
    <x v="0"/>
    <x v="0"/>
    <x v="0"/>
    <x v="123"/>
    <x v="0"/>
    <x v="0"/>
  </r>
  <r>
    <x v="230"/>
    <x v="8"/>
    <x v="344"/>
    <x v="0"/>
    <x v="248"/>
    <x v="123"/>
    <x v="1"/>
    <x v="1"/>
    <x v="0"/>
    <x v="0"/>
    <x v="123"/>
    <x v="0"/>
    <x v="0"/>
  </r>
  <r>
    <x v="230"/>
    <x v="8"/>
    <x v="344"/>
    <x v="0"/>
    <x v="20"/>
    <x v="21"/>
    <x v="1"/>
    <x v="2"/>
    <x v="0"/>
    <x v="0"/>
    <x v="21"/>
    <x v="0"/>
    <x v="0"/>
  </r>
  <r>
    <x v="231"/>
    <x v="8"/>
    <x v="225"/>
    <x v="0"/>
    <x v="160"/>
    <x v="293"/>
    <x v="1"/>
    <x v="1"/>
    <x v="0"/>
    <x v="0"/>
    <x v="293"/>
    <x v="0"/>
    <x v="0"/>
  </r>
  <r>
    <x v="232"/>
    <x v="8"/>
    <x v="226"/>
    <x v="0"/>
    <x v="343"/>
    <x v="219"/>
    <x v="1"/>
    <x v="0"/>
    <x v="0"/>
    <x v="0"/>
    <x v="219"/>
    <x v="0"/>
    <x v="0"/>
  </r>
  <r>
    <x v="232"/>
    <x v="8"/>
    <x v="226"/>
    <x v="0"/>
    <x v="343"/>
    <x v="219"/>
    <x v="1"/>
    <x v="1"/>
    <x v="0"/>
    <x v="0"/>
    <x v="219"/>
    <x v="0"/>
    <x v="0"/>
  </r>
  <r>
    <x v="232"/>
    <x v="8"/>
    <x v="226"/>
    <x v="0"/>
    <x v="62"/>
    <x v="52"/>
    <x v="1"/>
    <x v="2"/>
    <x v="0"/>
    <x v="0"/>
    <x v="52"/>
    <x v="0"/>
    <x v="0"/>
  </r>
  <r>
    <x v="233"/>
    <x v="8"/>
    <x v="224"/>
    <x v="0"/>
    <x v="271"/>
    <x v="65"/>
    <x v="1"/>
    <x v="0"/>
    <x v="0"/>
    <x v="0"/>
    <x v="65"/>
    <x v="0"/>
    <x v="0"/>
  </r>
  <r>
    <x v="233"/>
    <x v="8"/>
    <x v="224"/>
    <x v="0"/>
    <x v="271"/>
    <x v="65"/>
    <x v="1"/>
    <x v="1"/>
    <x v="0"/>
    <x v="0"/>
    <x v="65"/>
    <x v="0"/>
    <x v="0"/>
  </r>
  <r>
    <x v="233"/>
    <x v="8"/>
    <x v="224"/>
    <x v="0"/>
    <x v="26"/>
    <x v="8"/>
    <x v="1"/>
    <x v="2"/>
    <x v="0"/>
    <x v="0"/>
    <x v="8"/>
    <x v="0"/>
    <x v="0"/>
  </r>
  <r>
    <x v="234"/>
    <x v="15"/>
    <x v="227"/>
    <x v="0"/>
    <x v="339"/>
    <x v="302"/>
    <x v="1"/>
    <x v="2"/>
    <x v="0"/>
    <x v="0"/>
    <x v="302"/>
    <x v="0"/>
    <x v="0"/>
  </r>
  <r>
    <x v="235"/>
    <x v="46"/>
    <x v="228"/>
    <x v="0"/>
    <x v="378"/>
    <x v="333"/>
    <x v="0"/>
    <x v="2"/>
    <x v="0"/>
    <x v="0"/>
    <x v="333"/>
    <x v="0"/>
    <x v="0"/>
  </r>
  <r>
    <x v="236"/>
    <x v="8"/>
    <x v="230"/>
    <x v="0"/>
    <x v="153"/>
    <x v="198"/>
    <x v="1"/>
    <x v="2"/>
    <x v="0"/>
    <x v="0"/>
    <x v="198"/>
    <x v="0"/>
    <x v="0"/>
  </r>
  <r>
    <x v="237"/>
    <x v="8"/>
    <x v="231"/>
    <x v="0"/>
    <x v="78"/>
    <x v="38"/>
    <x v="1"/>
    <x v="0"/>
    <x v="0"/>
    <x v="0"/>
    <x v="38"/>
    <x v="0"/>
    <x v="0"/>
  </r>
  <r>
    <x v="237"/>
    <x v="8"/>
    <x v="231"/>
    <x v="0"/>
    <x v="78"/>
    <x v="38"/>
    <x v="1"/>
    <x v="1"/>
    <x v="0"/>
    <x v="0"/>
    <x v="38"/>
    <x v="0"/>
    <x v="0"/>
  </r>
  <r>
    <x v="238"/>
    <x v="39"/>
    <x v="232"/>
    <x v="0"/>
    <x v="402"/>
    <x v="346"/>
    <x v="0"/>
    <x v="2"/>
    <x v="0"/>
    <x v="0"/>
    <x v="346"/>
    <x v="0"/>
    <x v="0"/>
  </r>
  <r>
    <x v="239"/>
    <x v="7"/>
    <x v="318"/>
    <x v="0"/>
    <x v="297"/>
    <x v="291"/>
    <x v="1"/>
    <x v="2"/>
    <x v="0"/>
    <x v="0"/>
    <x v="291"/>
    <x v="0"/>
    <x v="0"/>
  </r>
  <r>
    <x v="240"/>
    <x v="8"/>
    <x v="233"/>
    <x v="0"/>
    <x v="196"/>
    <x v="66"/>
    <x v="1"/>
    <x v="0"/>
    <x v="0"/>
    <x v="0"/>
    <x v="66"/>
    <x v="0"/>
    <x v="0"/>
  </r>
  <r>
    <x v="240"/>
    <x v="8"/>
    <x v="233"/>
    <x v="0"/>
    <x v="215"/>
    <x v="75"/>
    <x v="1"/>
    <x v="1"/>
    <x v="0"/>
    <x v="0"/>
    <x v="75"/>
    <x v="0"/>
    <x v="0"/>
  </r>
  <r>
    <x v="240"/>
    <x v="8"/>
    <x v="233"/>
    <x v="0"/>
    <x v="18"/>
    <x v="11"/>
    <x v="1"/>
    <x v="2"/>
    <x v="0"/>
    <x v="0"/>
    <x v="11"/>
    <x v="0"/>
    <x v="0"/>
  </r>
  <r>
    <x v="241"/>
    <x v="8"/>
    <x v="234"/>
    <x v="0"/>
    <x v="246"/>
    <x v="150"/>
    <x v="1"/>
    <x v="0"/>
    <x v="0"/>
    <x v="0"/>
    <x v="150"/>
    <x v="0"/>
    <x v="0"/>
  </r>
  <r>
    <x v="241"/>
    <x v="8"/>
    <x v="234"/>
    <x v="0"/>
    <x v="246"/>
    <x v="150"/>
    <x v="1"/>
    <x v="1"/>
    <x v="0"/>
    <x v="0"/>
    <x v="150"/>
    <x v="0"/>
    <x v="0"/>
  </r>
  <r>
    <x v="241"/>
    <x v="8"/>
    <x v="234"/>
    <x v="0"/>
    <x v="161"/>
    <x v="117"/>
    <x v="1"/>
    <x v="2"/>
    <x v="0"/>
    <x v="0"/>
    <x v="117"/>
    <x v="0"/>
    <x v="0"/>
  </r>
  <r>
    <x v="242"/>
    <x v="8"/>
    <x v="235"/>
    <x v="0"/>
    <x v="61"/>
    <x v="64"/>
    <x v="1"/>
    <x v="0"/>
    <x v="0"/>
    <x v="0"/>
    <x v="64"/>
    <x v="0"/>
    <x v="0"/>
  </r>
  <r>
    <x v="242"/>
    <x v="8"/>
    <x v="235"/>
    <x v="0"/>
    <x v="61"/>
    <x v="64"/>
    <x v="1"/>
    <x v="1"/>
    <x v="0"/>
    <x v="0"/>
    <x v="64"/>
    <x v="0"/>
    <x v="0"/>
  </r>
  <r>
    <x v="242"/>
    <x v="8"/>
    <x v="235"/>
    <x v="0"/>
    <x v="24"/>
    <x v="39"/>
    <x v="1"/>
    <x v="2"/>
    <x v="0"/>
    <x v="0"/>
    <x v="39"/>
    <x v="0"/>
    <x v="0"/>
  </r>
  <r>
    <x v="243"/>
    <x v="65"/>
    <x v="242"/>
    <x v="0"/>
    <x v="104"/>
    <x v="66"/>
    <x v="1"/>
    <x v="0"/>
    <x v="0"/>
    <x v="0"/>
    <x v="66"/>
    <x v="0"/>
    <x v="0"/>
  </r>
  <r>
    <x v="243"/>
    <x v="65"/>
    <x v="242"/>
    <x v="0"/>
    <x v="104"/>
    <x v="66"/>
    <x v="1"/>
    <x v="1"/>
    <x v="0"/>
    <x v="0"/>
    <x v="66"/>
    <x v="0"/>
    <x v="0"/>
  </r>
  <r>
    <x v="244"/>
    <x v="3"/>
    <x v="236"/>
    <x v="0"/>
    <x v="119"/>
    <x v="248"/>
    <x v="1"/>
    <x v="2"/>
    <x v="0"/>
    <x v="0"/>
    <x v="248"/>
    <x v="0"/>
    <x v="0"/>
  </r>
  <r>
    <x v="245"/>
    <x v="8"/>
    <x v="237"/>
    <x v="0"/>
    <x v="308"/>
    <x v="269"/>
    <x v="1"/>
    <x v="2"/>
    <x v="0"/>
    <x v="0"/>
    <x v="269"/>
    <x v="0"/>
    <x v="0"/>
  </r>
  <r>
    <x v="246"/>
    <x v="8"/>
    <x v="238"/>
    <x v="0"/>
    <x v="139"/>
    <x v="84"/>
    <x v="1"/>
    <x v="0"/>
    <x v="0"/>
    <x v="0"/>
    <x v="84"/>
    <x v="0"/>
    <x v="0"/>
  </r>
  <r>
    <x v="246"/>
    <x v="8"/>
    <x v="238"/>
    <x v="0"/>
    <x v="73"/>
    <x v="46"/>
    <x v="1"/>
    <x v="1"/>
    <x v="0"/>
    <x v="0"/>
    <x v="46"/>
    <x v="0"/>
    <x v="0"/>
  </r>
  <r>
    <x v="246"/>
    <x v="8"/>
    <x v="238"/>
    <x v="0"/>
    <x v="13"/>
    <x v="15"/>
    <x v="1"/>
    <x v="2"/>
    <x v="0"/>
    <x v="0"/>
    <x v="15"/>
    <x v="0"/>
    <x v="0"/>
  </r>
  <r>
    <x v="247"/>
    <x v="21"/>
    <x v="239"/>
    <x v="0"/>
    <x v="379"/>
    <x v="336"/>
    <x v="0"/>
    <x v="2"/>
    <x v="0"/>
    <x v="0"/>
    <x v="336"/>
    <x v="0"/>
    <x v="0"/>
  </r>
  <r>
    <x v="248"/>
    <x v="8"/>
    <x v="240"/>
    <x v="0"/>
    <x v="430"/>
    <x v="324"/>
    <x v="1"/>
    <x v="0"/>
    <x v="0"/>
    <x v="0"/>
    <x v="324"/>
    <x v="0"/>
    <x v="0"/>
  </r>
  <r>
    <x v="248"/>
    <x v="8"/>
    <x v="240"/>
    <x v="0"/>
    <x v="60"/>
    <x v="92"/>
    <x v="1"/>
    <x v="1"/>
    <x v="0"/>
    <x v="0"/>
    <x v="92"/>
    <x v="0"/>
    <x v="0"/>
  </r>
  <r>
    <x v="249"/>
    <x v="8"/>
    <x v="241"/>
    <x v="0"/>
    <x v="225"/>
    <x v="154"/>
    <x v="1"/>
    <x v="0"/>
    <x v="0"/>
    <x v="0"/>
    <x v="154"/>
    <x v="0"/>
    <x v="0"/>
  </r>
  <r>
    <x v="249"/>
    <x v="8"/>
    <x v="241"/>
    <x v="0"/>
    <x v="225"/>
    <x v="154"/>
    <x v="1"/>
    <x v="1"/>
    <x v="0"/>
    <x v="0"/>
    <x v="154"/>
    <x v="0"/>
    <x v="0"/>
  </r>
  <r>
    <x v="250"/>
    <x v="8"/>
    <x v="243"/>
    <x v="0"/>
    <x v="416"/>
    <x v="262"/>
    <x v="1"/>
    <x v="2"/>
    <x v="0"/>
    <x v="0"/>
    <x v="262"/>
    <x v="0"/>
    <x v="0"/>
  </r>
  <r>
    <x v="251"/>
    <x v="18"/>
    <x v="244"/>
    <x v="0"/>
    <x v="191"/>
    <x v="244"/>
    <x v="1"/>
    <x v="2"/>
    <x v="0"/>
    <x v="0"/>
    <x v="244"/>
    <x v="0"/>
    <x v="0"/>
  </r>
  <r>
    <x v="252"/>
    <x v="8"/>
    <x v="229"/>
    <x v="0"/>
    <x v="252"/>
    <x v="139"/>
    <x v="1"/>
    <x v="0"/>
    <x v="0"/>
    <x v="0"/>
    <x v="139"/>
    <x v="0"/>
    <x v="0"/>
  </r>
  <r>
    <x v="252"/>
    <x v="8"/>
    <x v="229"/>
    <x v="0"/>
    <x v="252"/>
    <x v="139"/>
    <x v="1"/>
    <x v="1"/>
    <x v="0"/>
    <x v="0"/>
    <x v="139"/>
    <x v="0"/>
    <x v="0"/>
  </r>
  <r>
    <x v="253"/>
    <x v="8"/>
    <x v="245"/>
    <x v="0"/>
    <x v="100"/>
    <x v="40"/>
    <x v="1"/>
    <x v="0"/>
    <x v="0"/>
    <x v="0"/>
    <x v="40"/>
    <x v="0"/>
    <x v="0"/>
  </r>
  <r>
    <x v="253"/>
    <x v="8"/>
    <x v="245"/>
    <x v="0"/>
    <x v="100"/>
    <x v="40"/>
    <x v="1"/>
    <x v="1"/>
    <x v="0"/>
    <x v="0"/>
    <x v="40"/>
    <x v="0"/>
    <x v="0"/>
  </r>
  <r>
    <x v="253"/>
    <x v="8"/>
    <x v="245"/>
    <x v="0"/>
    <x v="1"/>
    <x v="0"/>
    <x v="1"/>
    <x v="2"/>
    <x v="0"/>
    <x v="0"/>
    <x v="0"/>
    <x v="0"/>
    <x v="0"/>
  </r>
  <r>
    <x v="254"/>
    <x v="8"/>
    <x v="246"/>
    <x v="0"/>
    <x v="91"/>
    <x v="79"/>
    <x v="1"/>
    <x v="2"/>
    <x v="0"/>
    <x v="0"/>
    <x v="79"/>
    <x v="0"/>
    <x v="0"/>
  </r>
  <r>
    <x v="255"/>
    <x v="8"/>
    <x v="247"/>
    <x v="0"/>
    <x v="298"/>
    <x v="165"/>
    <x v="1"/>
    <x v="0"/>
    <x v="0"/>
    <x v="0"/>
    <x v="165"/>
    <x v="0"/>
    <x v="0"/>
  </r>
  <r>
    <x v="255"/>
    <x v="8"/>
    <x v="247"/>
    <x v="0"/>
    <x v="298"/>
    <x v="165"/>
    <x v="1"/>
    <x v="1"/>
    <x v="0"/>
    <x v="0"/>
    <x v="165"/>
    <x v="0"/>
    <x v="0"/>
  </r>
  <r>
    <x v="256"/>
    <x v="8"/>
    <x v="248"/>
    <x v="0"/>
    <x v="211"/>
    <x v="127"/>
    <x v="1"/>
    <x v="0"/>
    <x v="0"/>
    <x v="0"/>
    <x v="127"/>
    <x v="0"/>
    <x v="0"/>
  </r>
  <r>
    <x v="256"/>
    <x v="8"/>
    <x v="248"/>
    <x v="0"/>
    <x v="211"/>
    <x v="127"/>
    <x v="1"/>
    <x v="1"/>
    <x v="0"/>
    <x v="0"/>
    <x v="127"/>
    <x v="0"/>
    <x v="0"/>
  </r>
  <r>
    <x v="256"/>
    <x v="8"/>
    <x v="248"/>
    <x v="0"/>
    <x v="4"/>
    <x v="3"/>
    <x v="1"/>
    <x v="2"/>
    <x v="0"/>
    <x v="0"/>
    <x v="3"/>
    <x v="0"/>
    <x v="0"/>
  </r>
  <r>
    <x v="257"/>
    <x v="44"/>
    <x v="249"/>
    <x v="0"/>
    <x v="413"/>
    <x v="347"/>
    <x v="0"/>
    <x v="2"/>
    <x v="0"/>
    <x v="0"/>
    <x v="347"/>
    <x v="0"/>
    <x v="0"/>
  </r>
  <r>
    <x v="258"/>
    <x v="8"/>
    <x v="250"/>
    <x v="0"/>
    <x v="171"/>
    <x v="211"/>
    <x v="1"/>
    <x v="2"/>
    <x v="0"/>
    <x v="0"/>
    <x v="211"/>
    <x v="0"/>
    <x v="0"/>
  </r>
  <r>
    <x v="259"/>
    <x v="8"/>
    <x v="251"/>
    <x v="0"/>
    <x v="232"/>
    <x v="95"/>
    <x v="1"/>
    <x v="0"/>
    <x v="0"/>
    <x v="0"/>
    <x v="95"/>
    <x v="0"/>
    <x v="0"/>
  </r>
  <r>
    <x v="259"/>
    <x v="8"/>
    <x v="251"/>
    <x v="0"/>
    <x v="232"/>
    <x v="95"/>
    <x v="1"/>
    <x v="1"/>
    <x v="0"/>
    <x v="0"/>
    <x v="95"/>
    <x v="0"/>
    <x v="0"/>
  </r>
  <r>
    <x v="260"/>
    <x v="8"/>
    <x v="252"/>
    <x v="0"/>
    <x v="106"/>
    <x v="82"/>
    <x v="1"/>
    <x v="0"/>
    <x v="0"/>
    <x v="0"/>
    <x v="82"/>
    <x v="0"/>
    <x v="0"/>
  </r>
  <r>
    <x v="260"/>
    <x v="8"/>
    <x v="252"/>
    <x v="0"/>
    <x v="106"/>
    <x v="82"/>
    <x v="1"/>
    <x v="1"/>
    <x v="0"/>
    <x v="0"/>
    <x v="82"/>
    <x v="0"/>
    <x v="0"/>
  </r>
  <r>
    <x v="261"/>
    <x v="8"/>
    <x v="253"/>
    <x v="0"/>
    <x v="329"/>
    <x v="188"/>
    <x v="1"/>
    <x v="0"/>
    <x v="0"/>
    <x v="0"/>
    <x v="188"/>
    <x v="0"/>
    <x v="0"/>
  </r>
  <r>
    <x v="261"/>
    <x v="8"/>
    <x v="253"/>
    <x v="0"/>
    <x v="329"/>
    <x v="188"/>
    <x v="1"/>
    <x v="1"/>
    <x v="0"/>
    <x v="0"/>
    <x v="188"/>
    <x v="0"/>
    <x v="0"/>
  </r>
  <r>
    <x v="262"/>
    <x v="8"/>
    <x v="254"/>
    <x v="0"/>
    <x v="193"/>
    <x v="202"/>
    <x v="1"/>
    <x v="0"/>
    <x v="0"/>
    <x v="0"/>
    <x v="202"/>
    <x v="0"/>
    <x v="0"/>
  </r>
  <r>
    <x v="262"/>
    <x v="8"/>
    <x v="254"/>
    <x v="0"/>
    <x v="193"/>
    <x v="202"/>
    <x v="1"/>
    <x v="1"/>
    <x v="0"/>
    <x v="0"/>
    <x v="202"/>
    <x v="0"/>
    <x v="0"/>
  </r>
  <r>
    <x v="262"/>
    <x v="8"/>
    <x v="254"/>
    <x v="0"/>
    <x v="128"/>
    <x v="161"/>
    <x v="1"/>
    <x v="2"/>
    <x v="0"/>
    <x v="0"/>
    <x v="161"/>
    <x v="0"/>
    <x v="0"/>
  </r>
  <r>
    <x v="263"/>
    <x v="8"/>
    <x v="257"/>
    <x v="0"/>
    <x v="85"/>
    <x v="27"/>
    <x v="1"/>
    <x v="0"/>
    <x v="0"/>
    <x v="0"/>
    <x v="27"/>
    <x v="0"/>
    <x v="0"/>
  </r>
  <r>
    <x v="263"/>
    <x v="8"/>
    <x v="257"/>
    <x v="0"/>
    <x v="85"/>
    <x v="27"/>
    <x v="1"/>
    <x v="1"/>
    <x v="0"/>
    <x v="0"/>
    <x v="27"/>
    <x v="0"/>
    <x v="0"/>
  </r>
  <r>
    <x v="264"/>
    <x v="34"/>
    <x v="258"/>
    <x v="0"/>
    <x v="398"/>
    <x v="339"/>
    <x v="0"/>
    <x v="2"/>
    <x v="0"/>
    <x v="0"/>
    <x v="339"/>
    <x v="0"/>
    <x v="0"/>
  </r>
  <r>
    <x v="265"/>
    <x v="2"/>
    <x v="259"/>
    <x v="0"/>
    <x v="356"/>
    <x v="289"/>
    <x v="1"/>
    <x v="2"/>
    <x v="0"/>
    <x v="0"/>
    <x v="289"/>
    <x v="0"/>
    <x v="0"/>
  </r>
  <r>
    <x v="266"/>
    <x v="2"/>
    <x v="260"/>
    <x v="0"/>
    <x v="393"/>
    <x v="298"/>
    <x v="1"/>
    <x v="2"/>
    <x v="0"/>
    <x v="0"/>
    <x v="298"/>
    <x v="0"/>
    <x v="0"/>
  </r>
  <r>
    <x v="267"/>
    <x v="8"/>
    <x v="345"/>
    <x v="0"/>
    <x v="114"/>
    <x v="77"/>
    <x v="1"/>
    <x v="0"/>
    <x v="0"/>
    <x v="0"/>
    <x v="77"/>
    <x v="0"/>
    <x v="0"/>
  </r>
  <r>
    <x v="267"/>
    <x v="8"/>
    <x v="345"/>
    <x v="0"/>
    <x v="114"/>
    <x v="77"/>
    <x v="1"/>
    <x v="1"/>
    <x v="0"/>
    <x v="0"/>
    <x v="77"/>
    <x v="0"/>
    <x v="0"/>
  </r>
  <r>
    <x v="268"/>
    <x v="8"/>
    <x v="255"/>
    <x v="0"/>
    <x v="33"/>
    <x v="44"/>
    <x v="1"/>
    <x v="0"/>
    <x v="0"/>
    <x v="0"/>
    <x v="44"/>
    <x v="0"/>
    <x v="0"/>
  </r>
  <r>
    <x v="268"/>
    <x v="8"/>
    <x v="255"/>
    <x v="0"/>
    <x v="33"/>
    <x v="44"/>
    <x v="1"/>
    <x v="1"/>
    <x v="0"/>
    <x v="0"/>
    <x v="44"/>
    <x v="0"/>
    <x v="0"/>
  </r>
  <r>
    <x v="269"/>
    <x v="8"/>
    <x v="261"/>
    <x v="0"/>
    <x v="129"/>
    <x v="145"/>
    <x v="1"/>
    <x v="2"/>
    <x v="0"/>
    <x v="0"/>
    <x v="145"/>
    <x v="0"/>
    <x v="0"/>
  </r>
  <r>
    <x v="270"/>
    <x v="8"/>
    <x v="262"/>
    <x v="0"/>
    <x v="217"/>
    <x v="77"/>
    <x v="1"/>
    <x v="0"/>
    <x v="0"/>
    <x v="0"/>
    <x v="77"/>
    <x v="0"/>
    <x v="0"/>
  </r>
  <r>
    <x v="270"/>
    <x v="8"/>
    <x v="262"/>
    <x v="0"/>
    <x v="217"/>
    <x v="77"/>
    <x v="1"/>
    <x v="1"/>
    <x v="0"/>
    <x v="0"/>
    <x v="77"/>
    <x v="0"/>
    <x v="0"/>
  </r>
  <r>
    <x v="271"/>
    <x v="8"/>
    <x v="265"/>
    <x v="0"/>
    <x v="309"/>
    <x v="138"/>
    <x v="1"/>
    <x v="0"/>
    <x v="0"/>
    <x v="0"/>
    <x v="138"/>
    <x v="0"/>
    <x v="0"/>
  </r>
  <r>
    <x v="271"/>
    <x v="8"/>
    <x v="265"/>
    <x v="0"/>
    <x v="309"/>
    <x v="138"/>
    <x v="1"/>
    <x v="1"/>
    <x v="0"/>
    <x v="0"/>
    <x v="138"/>
    <x v="0"/>
    <x v="0"/>
  </r>
  <r>
    <x v="272"/>
    <x v="9"/>
    <x v="266"/>
    <x v="0"/>
    <x v="152"/>
    <x v="176"/>
    <x v="1"/>
    <x v="2"/>
    <x v="0"/>
    <x v="0"/>
    <x v="176"/>
    <x v="0"/>
    <x v="0"/>
  </r>
  <r>
    <x v="273"/>
    <x v="36"/>
    <x v="267"/>
    <x v="0"/>
    <x v="422"/>
    <x v="357"/>
    <x v="0"/>
    <x v="2"/>
    <x v="0"/>
    <x v="0"/>
    <x v="357"/>
    <x v="0"/>
    <x v="0"/>
  </r>
  <r>
    <x v="274"/>
    <x v="14"/>
    <x v="268"/>
    <x v="0"/>
    <x v="365"/>
    <x v="273"/>
    <x v="1"/>
    <x v="0"/>
    <x v="0"/>
    <x v="0"/>
    <x v="273"/>
    <x v="0"/>
    <x v="0"/>
  </r>
  <r>
    <x v="274"/>
    <x v="14"/>
    <x v="268"/>
    <x v="0"/>
    <x v="302"/>
    <x v="227"/>
    <x v="1"/>
    <x v="1"/>
    <x v="0"/>
    <x v="0"/>
    <x v="227"/>
    <x v="0"/>
    <x v="0"/>
  </r>
  <r>
    <x v="274"/>
    <x v="14"/>
    <x v="268"/>
    <x v="0"/>
    <x v="29"/>
    <x v="47"/>
    <x v="1"/>
    <x v="2"/>
    <x v="0"/>
    <x v="0"/>
    <x v="47"/>
    <x v="0"/>
    <x v="0"/>
  </r>
  <r>
    <x v="275"/>
    <x v="8"/>
    <x v="0"/>
    <x v="0"/>
    <x v="71"/>
    <x v="67"/>
    <x v="1"/>
    <x v="2"/>
    <x v="0"/>
    <x v="0"/>
    <x v="67"/>
    <x v="0"/>
    <x v="0"/>
  </r>
  <r>
    <x v="275"/>
    <x v="8"/>
    <x v="269"/>
    <x v="0"/>
    <x v="334"/>
    <x v="233"/>
    <x v="1"/>
    <x v="0"/>
    <x v="0"/>
    <x v="0"/>
    <x v="233"/>
    <x v="0"/>
    <x v="0"/>
  </r>
  <r>
    <x v="275"/>
    <x v="8"/>
    <x v="269"/>
    <x v="0"/>
    <x v="334"/>
    <x v="233"/>
    <x v="1"/>
    <x v="1"/>
    <x v="0"/>
    <x v="0"/>
    <x v="233"/>
    <x v="0"/>
    <x v="0"/>
  </r>
  <r>
    <x v="276"/>
    <x v="16"/>
    <x v="270"/>
    <x v="0"/>
    <x v="263"/>
    <x v="181"/>
    <x v="1"/>
    <x v="0"/>
    <x v="0"/>
    <x v="0"/>
    <x v="181"/>
    <x v="0"/>
    <x v="0"/>
  </r>
  <r>
    <x v="276"/>
    <x v="16"/>
    <x v="270"/>
    <x v="0"/>
    <x v="263"/>
    <x v="181"/>
    <x v="1"/>
    <x v="1"/>
    <x v="0"/>
    <x v="0"/>
    <x v="181"/>
    <x v="0"/>
    <x v="0"/>
  </r>
  <r>
    <x v="276"/>
    <x v="17"/>
    <x v="271"/>
    <x v="0"/>
    <x v="296"/>
    <x v="245"/>
    <x v="1"/>
    <x v="2"/>
    <x v="0"/>
    <x v="0"/>
    <x v="245"/>
    <x v="0"/>
    <x v="0"/>
  </r>
  <r>
    <x v="276"/>
    <x v="17"/>
    <x v="271"/>
    <x v="0"/>
    <x v="423"/>
    <x v="320"/>
    <x v="1"/>
    <x v="1"/>
    <x v="0"/>
    <x v="0"/>
    <x v="320"/>
    <x v="0"/>
    <x v="0"/>
  </r>
  <r>
    <x v="277"/>
    <x v="2"/>
    <x v="272"/>
    <x v="0"/>
    <x v="332"/>
    <x v="282"/>
    <x v="1"/>
    <x v="2"/>
    <x v="0"/>
    <x v="0"/>
    <x v="282"/>
    <x v="0"/>
    <x v="0"/>
  </r>
  <r>
    <x v="278"/>
    <x v="8"/>
    <x v="273"/>
    <x v="0"/>
    <x v="364"/>
    <x v="130"/>
    <x v="1"/>
    <x v="0"/>
    <x v="0"/>
    <x v="0"/>
    <x v="130"/>
    <x v="0"/>
    <x v="0"/>
  </r>
  <r>
    <x v="278"/>
    <x v="8"/>
    <x v="273"/>
    <x v="0"/>
    <x v="364"/>
    <x v="130"/>
    <x v="1"/>
    <x v="1"/>
    <x v="0"/>
    <x v="0"/>
    <x v="130"/>
    <x v="0"/>
    <x v="0"/>
  </r>
  <r>
    <x v="279"/>
    <x v="55"/>
    <x v="274"/>
    <x v="0"/>
    <x v="380"/>
    <x v="337"/>
    <x v="0"/>
    <x v="2"/>
    <x v="0"/>
    <x v="0"/>
    <x v="337"/>
    <x v="0"/>
    <x v="0"/>
  </r>
  <r>
    <x v="280"/>
    <x v="8"/>
    <x v="275"/>
    <x v="0"/>
    <x v="311"/>
    <x v="316"/>
    <x v="1"/>
    <x v="2"/>
    <x v="0"/>
    <x v="0"/>
    <x v="316"/>
    <x v="0"/>
    <x v="0"/>
  </r>
  <r>
    <x v="281"/>
    <x v="8"/>
    <x v="263"/>
    <x v="0"/>
    <x v="70"/>
    <x v="90"/>
    <x v="1"/>
    <x v="2"/>
    <x v="0"/>
    <x v="0"/>
    <x v="90"/>
    <x v="0"/>
    <x v="0"/>
  </r>
  <r>
    <x v="282"/>
    <x v="20"/>
    <x v="276"/>
    <x v="0"/>
    <x v="390"/>
    <x v="340"/>
    <x v="0"/>
    <x v="2"/>
    <x v="0"/>
    <x v="0"/>
    <x v="340"/>
    <x v="0"/>
    <x v="0"/>
  </r>
  <r>
    <x v="283"/>
    <x v="2"/>
    <x v="277"/>
    <x v="0"/>
    <x v="197"/>
    <x v="102"/>
    <x v="1"/>
    <x v="0"/>
    <x v="0"/>
    <x v="0"/>
    <x v="102"/>
    <x v="0"/>
    <x v="0"/>
  </r>
  <r>
    <x v="283"/>
    <x v="2"/>
    <x v="277"/>
    <x v="0"/>
    <x v="197"/>
    <x v="102"/>
    <x v="1"/>
    <x v="1"/>
    <x v="0"/>
    <x v="0"/>
    <x v="102"/>
    <x v="0"/>
    <x v="0"/>
  </r>
  <r>
    <x v="284"/>
    <x v="58"/>
    <x v="279"/>
    <x v="0"/>
    <x v="373"/>
    <x v="333"/>
    <x v="0"/>
    <x v="2"/>
    <x v="0"/>
    <x v="0"/>
    <x v="333"/>
    <x v="0"/>
    <x v="0"/>
  </r>
  <r>
    <x v="284"/>
    <x v="8"/>
    <x v="278"/>
    <x v="0"/>
    <x v="107"/>
    <x v="85"/>
    <x v="1"/>
    <x v="0"/>
    <x v="0"/>
    <x v="0"/>
    <x v="85"/>
    <x v="0"/>
    <x v="0"/>
  </r>
  <r>
    <x v="284"/>
    <x v="8"/>
    <x v="278"/>
    <x v="0"/>
    <x v="7"/>
    <x v="5"/>
    <x v="1"/>
    <x v="2"/>
    <x v="0"/>
    <x v="0"/>
    <x v="5"/>
    <x v="0"/>
    <x v="0"/>
  </r>
  <r>
    <x v="285"/>
    <x v="8"/>
    <x v="280"/>
    <x v="0"/>
    <x v="118"/>
    <x v="157"/>
    <x v="1"/>
    <x v="2"/>
    <x v="0"/>
    <x v="0"/>
    <x v="157"/>
    <x v="0"/>
    <x v="0"/>
  </r>
  <r>
    <x v="286"/>
    <x v="8"/>
    <x v="281"/>
    <x v="0"/>
    <x v="137"/>
    <x v="257"/>
    <x v="1"/>
    <x v="2"/>
    <x v="0"/>
    <x v="0"/>
    <x v="257"/>
    <x v="0"/>
    <x v="0"/>
  </r>
  <r>
    <x v="287"/>
    <x v="66"/>
    <x v="264"/>
    <x v="0"/>
    <x v="223"/>
    <x v="75"/>
    <x v="1"/>
    <x v="1"/>
    <x v="0"/>
    <x v="0"/>
    <x v="75"/>
    <x v="0"/>
    <x v="0"/>
  </r>
  <r>
    <x v="287"/>
    <x v="66"/>
    <x v="264"/>
    <x v="0"/>
    <x v="420"/>
    <x v="236"/>
    <x v="1"/>
    <x v="2"/>
    <x v="0"/>
    <x v="0"/>
    <x v="236"/>
    <x v="0"/>
    <x v="0"/>
  </r>
  <r>
    <x v="288"/>
    <x v="9"/>
    <x v="282"/>
    <x v="0"/>
    <x v="159"/>
    <x v="186"/>
    <x v="1"/>
    <x v="2"/>
    <x v="0"/>
    <x v="0"/>
    <x v="186"/>
    <x v="0"/>
    <x v="0"/>
  </r>
  <r>
    <x v="289"/>
    <x v="8"/>
    <x v="283"/>
    <x v="0"/>
    <x v="278"/>
    <x v="280"/>
    <x v="1"/>
    <x v="2"/>
    <x v="0"/>
    <x v="0"/>
    <x v="280"/>
    <x v="0"/>
    <x v="0"/>
  </r>
  <r>
    <x v="290"/>
    <x v="8"/>
    <x v="284"/>
    <x v="0"/>
    <x v="360"/>
    <x v="205"/>
    <x v="1"/>
    <x v="2"/>
    <x v="0"/>
    <x v="0"/>
    <x v="205"/>
    <x v="0"/>
    <x v="0"/>
  </r>
  <r>
    <x v="291"/>
    <x v="8"/>
    <x v="285"/>
    <x v="0"/>
    <x v="147"/>
    <x v="122"/>
    <x v="1"/>
    <x v="0"/>
    <x v="0"/>
    <x v="0"/>
    <x v="122"/>
    <x v="0"/>
    <x v="0"/>
  </r>
  <r>
    <x v="291"/>
    <x v="8"/>
    <x v="285"/>
    <x v="0"/>
    <x v="147"/>
    <x v="122"/>
    <x v="1"/>
    <x v="1"/>
    <x v="0"/>
    <x v="0"/>
    <x v="122"/>
    <x v="0"/>
    <x v="0"/>
  </r>
  <r>
    <x v="291"/>
    <x v="8"/>
    <x v="285"/>
    <x v="0"/>
    <x v="69"/>
    <x v="59"/>
    <x v="1"/>
    <x v="2"/>
    <x v="0"/>
    <x v="0"/>
    <x v="59"/>
    <x v="0"/>
    <x v="0"/>
  </r>
  <r>
    <x v="292"/>
    <x v="8"/>
    <x v="286"/>
    <x v="0"/>
    <x v="38"/>
    <x v="27"/>
    <x v="1"/>
    <x v="0"/>
    <x v="0"/>
    <x v="0"/>
    <x v="27"/>
    <x v="0"/>
    <x v="0"/>
  </r>
  <r>
    <x v="292"/>
    <x v="8"/>
    <x v="286"/>
    <x v="0"/>
    <x v="38"/>
    <x v="27"/>
    <x v="1"/>
    <x v="1"/>
    <x v="0"/>
    <x v="0"/>
    <x v="27"/>
    <x v="0"/>
    <x v="0"/>
  </r>
  <r>
    <x v="292"/>
    <x v="8"/>
    <x v="286"/>
    <x v="0"/>
    <x v="9"/>
    <x v="4"/>
    <x v="1"/>
    <x v="2"/>
    <x v="0"/>
    <x v="0"/>
    <x v="4"/>
    <x v="0"/>
    <x v="0"/>
  </r>
  <r>
    <x v="293"/>
    <x v="8"/>
    <x v="287"/>
    <x v="0"/>
    <x v="228"/>
    <x v="220"/>
    <x v="1"/>
    <x v="0"/>
    <x v="0"/>
    <x v="0"/>
    <x v="220"/>
    <x v="0"/>
    <x v="0"/>
  </r>
  <r>
    <x v="293"/>
    <x v="8"/>
    <x v="287"/>
    <x v="0"/>
    <x v="228"/>
    <x v="220"/>
    <x v="1"/>
    <x v="1"/>
    <x v="0"/>
    <x v="0"/>
    <x v="220"/>
    <x v="0"/>
    <x v="0"/>
  </r>
  <r>
    <x v="294"/>
    <x v="8"/>
    <x v="288"/>
    <x v="0"/>
    <x v="145"/>
    <x v="53"/>
    <x v="1"/>
    <x v="0"/>
    <x v="0"/>
    <x v="0"/>
    <x v="53"/>
    <x v="0"/>
    <x v="0"/>
  </r>
  <r>
    <x v="294"/>
    <x v="8"/>
    <x v="288"/>
    <x v="0"/>
    <x v="145"/>
    <x v="53"/>
    <x v="1"/>
    <x v="1"/>
    <x v="0"/>
    <x v="0"/>
    <x v="53"/>
    <x v="0"/>
    <x v="0"/>
  </r>
  <r>
    <x v="296"/>
    <x v="8"/>
    <x v="292"/>
    <x v="0"/>
    <x v="172"/>
    <x v="138"/>
    <x v="1"/>
    <x v="0"/>
    <x v="0"/>
    <x v="0"/>
    <x v="138"/>
    <x v="0"/>
    <x v="0"/>
  </r>
  <r>
    <x v="297"/>
    <x v="8"/>
    <x v="291"/>
    <x v="0"/>
    <x v="313"/>
    <x v="179"/>
    <x v="1"/>
    <x v="0"/>
    <x v="0"/>
    <x v="0"/>
    <x v="179"/>
    <x v="0"/>
    <x v="0"/>
  </r>
  <r>
    <x v="297"/>
    <x v="8"/>
    <x v="291"/>
    <x v="0"/>
    <x v="313"/>
    <x v="179"/>
    <x v="1"/>
    <x v="1"/>
    <x v="0"/>
    <x v="0"/>
    <x v="179"/>
    <x v="0"/>
    <x v="0"/>
  </r>
  <r>
    <x v="298"/>
    <x v="8"/>
    <x v="293"/>
    <x v="0"/>
    <x v="417"/>
    <x v="315"/>
    <x v="1"/>
    <x v="2"/>
    <x v="0"/>
    <x v="0"/>
    <x v="315"/>
    <x v="0"/>
    <x v="0"/>
  </r>
  <r>
    <x v="299"/>
    <x v="11"/>
    <x v="294"/>
    <x v="0"/>
    <x v="347"/>
    <x v="242"/>
    <x v="1"/>
    <x v="2"/>
    <x v="0"/>
    <x v="0"/>
    <x v="242"/>
    <x v="0"/>
    <x v="0"/>
  </r>
  <r>
    <x v="300"/>
    <x v="8"/>
    <x v="295"/>
    <x v="0"/>
    <x v="318"/>
    <x v="146"/>
    <x v="1"/>
    <x v="0"/>
    <x v="0"/>
    <x v="0"/>
    <x v="146"/>
    <x v="0"/>
    <x v="0"/>
  </r>
  <r>
    <x v="300"/>
    <x v="8"/>
    <x v="295"/>
    <x v="0"/>
    <x v="318"/>
    <x v="146"/>
    <x v="1"/>
    <x v="1"/>
    <x v="0"/>
    <x v="0"/>
    <x v="146"/>
    <x v="0"/>
    <x v="0"/>
  </r>
  <r>
    <x v="301"/>
    <x v="8"/>
    <x v="296"/>
    <x v="0"/>
    <x v="195"/>
    <x v="115"/>
    <x v="1"/>
    <x v="2"/>
    <x v="0"/>
    <x v="0"/>
    <x v="115"/>
    <x v="0"/>
    <x v="0"/>
  </r>
  <r>
    <x v="302"/>
    <x v="8"/>
    <x v="297"/>
    <x v="0"/>
    <x v="176"/>
    <x v="104"/>
    <x v="1"/>
    <x v="0"/>
    <x v="0"/>
    <x v="0"/>
    <x v="104"/>
    <x v="0"/>
    <x v="0"/>
  </r>
  <r>
    <x v="302"/>
    <x v="8"/>
    <x v="297"/>
    <x v="0"/>
    <x v="176"/>
    <x v="104"/>
    <x v="1"/>
    <x v="1"/>
    <x v="0"/>
    <x v="0"/>
    <x v="104"/>
    <x v="0"/>
    <x v="0"/>
  </r>
  <r>
    <x v="303"/>
    <x v="8"/>
    <x v="298"/>
    <x v="0"/>
    <x v="146"/>
    <x v="101"/>
    <x v="1"/>
    <x v="2"/>
    <x v="0"/>
    <x v="0"/>
    <x v="101"/>
    <x v="0"/>
    <x v="0"/>
  </r>
  <r>
    <x v="304"/>
    <x v="8"/>
    <x v="67"/>
    <x v="0"/>
    <x v="229"/>
    <x v="95"/>
    <x v="1"/>
    <x v="0"/>
    <x v="0"/>
    <x v="0"/>
    <x v="95"/>
    <x v="0"/>
    <x v="0"/>
  </r>
  <r>
    <x v="304"/>
    <x v="8"/>
    <x v="67"/>
    <x v="0"/>
    <x v="229"/>
    <x v="95"/>
    <x v="1"/>
    <x v="1"/>
    <x v="0"/>
    <x v="0"/>
    <x v="95"/>
    <x v="0"/>
    <x v="0"/>
  </r>
  <r>
    <x v="304"/>
    <x v="8"/>
    <x v="67"/>
    <x v="0"/>
    <x v="22"/>
    <x v="20"/>
    <x v="1"/>
    <x v="2"/>
    <x v="0"/>
    <x v="0"/>
    <x v="20"/>
    <x v="0"/>
    <x v="0"/>
  </r>
  <r>
    <x v="305"/>
    <x v="8"/>
    <x v="299"/>
    <x v="0"/>
    <x v="67"/>
    <x v="27"/>
    <x v="1"/>
    <x v="0"/>
    <x v="0"/>
    <x v="0"/>
    <x v="27"/>
    <x v="0"/>
    <x v="0"/>
  </r>
  <r>
    <x v="305"/>
    <x v="8"/>
    <x v="299"/>
    <x v="0"/>
    <x v="67"/>
    <x v="27"/>
    <x v="1"/>
    <x v="1"/>
    <x v="0"/>
    <x v="0"/>
    <x v="27"/>
    <x v="0"/>
    <x v="0"/>
  </r>
  <r>
    <x v="306"/>
    <x v="8"/>
    <x v="289"/>
    <x v="0"/>
    <x v="268"/>
    <x v="177"/>
    <x v="1"/>
    <x v="0"/>
    <x v="0"/>
    <x v="0"/>
    <x v="177"/>
    <x v="0"/>
    <x v="0"/>
  </r>
  <r>
    <x v="306"/>
    <x v="8"/>
    <x v="289"/>
    <x v="0"/>
    <x v="268"/>
    <x v="177"/>
    <x v="1"/>
    <x v="1"/>
    <x v="0"/>
    <x v="0"/>
    <x v="177"/>
    <x v="0"/>
    <x v="0"/>
  </r>
  <r>
    <x v="295"/>
    <x v="8"/>
    <x v="290"/>
    <x v="0"/>
    <x v="120"/>
    <x v="74"/>
    <x v="1"/>
    <x v="0"/>
    <x v="0"/>
    <x v="0"/>
    <x v="74"/>
    <x v="0"/>
    <x v="0"/>
  </r>
  <r>
    <x v="295"/>
    <x v="8"/>
    <x v="290"/>
    <x v="0"/>
    <x v="120"/>
    <x v="74"/>
    <x v="1"/>
    <x v="1"/>
    <x v="0"/>
    <x v="0"/>
    <x v="74"/>
    <x v="0"/>
    <x v="0"/>
  </r>
  <r>
    <x v="307"/>
    <x v="8"/>
    <x v="301"/>
    <x v="0"/>
    <x v="103"/>
    <x v="57"/>
    <x v="1"/>
    <x v="0"/>
    <x v="0"/>
    <x v="0"/>
    <x v="57"/>
    <x v="0"/>
    <x v="0"/>
  </r>
  <r>
    <x v="307"/>
    <x v="8"/>
    <x v="301"/>
    <x v="0"/>
    <x v="103"/>
    <x v="57"/>
    <x v="1"/>
    <x v="1"/>
    <x v="0"/>
    <x v="0"/>
    <x v="57"/>
    <x v="0"/>
    <x v="0"/>
  </r>
  <r>
    <x v="307"/>
    <x v="8"/>
    <x v="301"/>
    <x v="0"/>
    <x v="27"/>
    <x v="26"/>
    <x v="1"/>
    <x v="2"/>
    <x v="0"/>
    <x v="0"/>
    <x v="26"/>
    <x v="0"/>
    <x v="0"/>
  </r>
  <r>
    <x v="308"/>
    <x v="8"/>
    <x v="302"/>
    <x v="0"/>
    <x v="151"/>
    <x v="167"/>
    <x v="1"/>
    <x v="2"/>
    <x v="0"/>
    <x v="0"/>
    <x v="167"/>
    <x v="0"/>
    <x v="0"/>
  </r>
  <r>
    <x v="309"/>
    <x v="8"/>
    <x v="303"/>
    <x v="0"/>
    <x v="133"/>
    <x v="156"/>
    <x v="1"/>
    <x v="0"/>
    <x v="0"/>
    <x v="0"/>
    <x v="156"/>
    <x v="0"/>
    <x v="0"/>
  </r>
  <r>
    <x v="309"/>
    <x v="8"/>
    <x v="303"/>
    <x v="0"/>
    <x v="133"/>
    <x v="156"/>
    <x v="1"/>
    <x v="1"/>
    <x v="0"/>
    <x v="0"/>
    <x v="156"/>
    <x v="0"/>
    <x v="0"/>
  </r>
  <r>
    <x v="310"/>
    <x v="2"/>
    <x v="304"/>
    <x v="0"/>
    <x v="199"/>
    <x v="174"/>
    <x v="1"/>
    <x v="2"/>
    <x v="0"/>
    <x v="0"/>
    <x v="174"/>
    <x v="0"/>
    <x v="0"/>
  </r>
  <r>
    <x v="311"/>
    <x v="8"/>
    <x v="306"/>
    <x v="0"/>
    <x v="40"/>
    <x v="54"/>
    <x v="1"/>
    <x v="0"/>
    <x v="0"/>
    <x v="0"/>
    <x v="54"/>
    <x v="0"/>
    <x v="0"/>
  </r>
  <r>
    <x v="311"/>
    <x v="8"/>
    <x v="306"/>
    <x v="0"/>
    <x v="40"/>
    <x v="54"/>
    <x v="1"/>
    <x v="1"/>
    <x v="0"/>
    <x v="0"/>
    <x v="54"/>
    <x v="0"/>
    <x v="0"/>
  </r>
  <r>
    <x v="312"/>
    <x v="8"/>
    <x v="307"/>
    <x v="0"/>
    <x v="105"/>
    <x v="38"/>
    <x v="1"/>
    <x v="0"/>
    <x v="0"/>
    <x v="0"/>
    <x v="38"/>
    <x v="0"/>
    <x v="0"/>
  </r>
  <r>
    <x v="312"/>
    <x v="8"/>
    <x v="307"/>
    <x v="0"/>
    <x v="105"/>
    <x v="38"/>
    <x v="1"/>
    <x v="1"/>
    <x v="0"/>
    <x v="0"/>
    <x v="38"/>
    <x v="0"/>
    <x v="0"/>
  </r>
  <r>
    <x v="313"/>
    <x v="8"/>
    <x v="308"/>
    <x v="0"/>
    <x v="149"/>
    <x v="75"/>
    <x v="1"/>
    <x v="0"/>
    <x v="0"/>
    <x v="0"/>
    <x v="75"/>
    <x v="0"/>
    <x v="0"/>
  </r>
  <r>
    <x v="313"/>
    <x v="8"/>
    <x v="308"/>
    <x v="0"/>
    <x v="149"/>
    <x v="75"/>
    <x v="1"/>
    <x v="1"/>
    <x v="0"/>
    <x v="0"/>
    <x v="75"/>
    <x v="0"/>
    <x v="0"/>
  </r>
  <r>
    <x v="314"/>
    <x v="4"/>
    <x v="309"/>
    <x v="0"/>
    <x v="43"/>
    <x v="31"/>
    <x v="1"/>
    <x v="0"/>
    <x v="0"/>
    <x v="0"/>
    <x v="31"/>
    <x v="0"/>
    <x v="0"/>
  </r>
  <r>
    <x v="314"/>
    <x v="4"/>
    <x v="309"/>
    <x v="0"/>
    <x v="43"/>
    <x v="31"/>
    <x v="1"/>
    <x v="1"/>
    <x v="0"/>
    <x v="0"/>
    <x v="31"/>
    <x v="0"/>
    <x v="0"/>
  </r>
  <r>
    <x v="315"/>
    <x v="8"/>
    <x v="310"/>
    <x v="0"/>
    <x v="222"/>
    <x v="66"/>
    <x v="1"/>
    <x v="0"/>
    <x v="0"/>
    <x v="0"/>
    <x v="66"/>
    <x v="0"/>
    <x v="0"/>
  </r>
  <r>
    <x v="315"/>
    <x v="8"/>
    <x v="310"/>
    <x v="0"/>
    <x v="222"/>
    <x v="66"/>
    <x v="1"/>
    <x v="1"/>
    <x v="0"/>
    <x v="0"/>
    <x v="66"/>
    <x v="0"/>
    <x v="0"/>
  </r>
  <r>
    <x v="316"/>
    <x v="8"/>
    <x v="311"/>
    <x v="0"/>
    <x v="404"/>
    <x v="309"/>
    <x v="1"/>
    <x v="2"/>
    <x v="0"/>
    <x v="0"/>
    <x v="309"/>
    <x v="0"/>
    <x v="0"/>
  </r>
  <r>
    <x v="317"/>
    <x v="8"/>
    <x v="312"/>
    <x v="0"/>
    <x v="112"/>
    <x v="38"/>
    <x v="1"/>
    <x v="0"/>
    <x v="0"/>
    <x v="0"/>
    <x v="38"/>
    <x v="0"/>
    <x v="0"/>
  </r>
  <r>
    <x v="317"/>
    <x v="8"/>
    <x v="312"/>
    <x v="0"/>
    <x v="112"/>
    <x v="38"/>
    <x v="1"/>
    <x v="1"/>
    <x v="0"/>
    <x v="0"/>
    <x v="38"/>
    <x v="0"/>
    <x v="0"/>
  </r>
  <r>
    <x v="318"/>
    <x v="11"/>
    <x v="305"/>
    <x v="0"/>
    <x v="127"/>
    <x v="141"/>
    <x v="1"/>
    <x v="0"/>
    <x v="0"/>
    <x v="0"/>
    <x v="141"/>
    <x v="0"/>
    <x v="0"/>
  </r>
  <r>
    <x v="318"/>
    <x v="11"/>
    <x v="305"/>
    <x v="0"/>
    <x v="127"/>
    <x v="141"/>
    <x v="1"/>
    <x v="1"/>
    <x v="0"/>
    <x v="0"/>
    <x v="141"/>
    <x v="0"/>
    <x v="0"/>
  </r>
  <r>
    <x v="319"/>
    <x v="9"/>
    <x v="313"/>
    <x v="0"/>
    <x v="351"/>
    <x v="307"/>
    <x v="1"/>
    <x v="2"/>
    <x v="0"/>
    <x v="0"/>
    <x v="307"/>
    <x v="0"/>
    <x v="0"/>
  </r>
  <r>
    <x v="320"/>
    <x v="8"/>
    <x v="314"/>
    <x v="0"/>
    <x v="126"/>
    <x v="85"/>
    <x v="1"/>
    <x v="0"/>
    <x v="0"/>
    <x v="0"/>
    <x v="85"/>
    <x v="0"/>
    <x v="0"/>
  </r>
  <r>
    <x v="320"/>
    <x v="8"/>
    <x v="314"/>
    <x v="0"/>
    <x v="126"/>
    <x v="85"/>
    <x v="1"/>
    <x v="1"/>
    <x v="0"/>
    <x v="0"/>
    <x v="85"/>
    <x v="0"/>
    <x v="0"/>
  </r>
  <r>
    <x v="320"/>
    <x v="8"/>
    <x v="314"/>
    <x v="0"/>
    <x v="34"/>
    <x v="34"/>
    <x v="1"/>
    <x v="2"/>
    <x v="0"/>
    <x v="0"/>
    <x v="34"/>
    <x v="0"/>
    <x v="0"/>
  </r>
  <r>
    <x v="321"/>
    <x v="8"/>
    <x v="315"/>
    <x v="0"/>
    <x v="49"/>
    <x v="75"/>
    <x v="1"/>
    <x v="0"/>
    <x v="0"/>
    <x v="0"/>
    <x v="75"/>
    <x v="0"/>
    <x v="0"/>
  </r>
  <r>
    <x v="321"/>
    <x v="8"/>
    <x v="315"/>
    <x v="0"/>
    <x v="49"/>
    <x v="75"/>
    <x v="1"/>
    <x v="1"/>
    <x v="0"/>
    <x v="0"/>
    <x v="75"/>
    <x v="0"/>
    <x v="0"/>
  </r>
  <r>
    <x v="321"/>
    <x v="8"/>
    <x v="315"/>
    <x v="0"/>
    <x v="3"/>
    <x v="9"/>
    <x v="1"/>
    <x v="2"/>
    <x v="0"/>
    <x v="0"/>
    <x v="9"/>
    <x v="0"/>
    <x v="0"/>
  </r>
  <r>
    <x v="322"/>
    <x v="8"/>
    <x v="316"/>
    <x v="0"/>
    <x v="307"/>
    <x v="118"/>
    <x v="1"/>
    <x v="0"/>
    <x v="0"/>
    <x v="0"/>
    <x v="118"/>
    <x v="0"/>
    <x v="0"/>
  </r>
  <r>
    <x v="322"/>
    <x v="8"/>
    <x v="316"/>
    <x v="0"/>
    <x v="307"/>
    <x v="118"/>
    <x v="1"/>
    <x v="1"/>
    <x v="0"/>
    <x v="0"/>
    <x v="118"/>
    <x v="0"/>
    <x v="0"/>
  </r>
  <r>
    <x v="322"/>
    <x v="8"/>
    <x v="316"/>
    <x v="0"/>
    <x v="8"/>
    <x v="2"/>
    <x v="1"/>
    <x v="2"/>
    <x v="0"/>
    <x v="0"/>
    <x v="2"/>
    <x v="0"/>
    <x v="0"/>
  </r>
  <r>
    <x v="323"/>
    <x v="9"/>
    <x v="317"/>
    <x v="0"/>
    <x v="262"/>
    <x v="208"/>
    <x v="1"/>
    <x v="1"/>
    <x v="0"/>
    <x v="0"/>
    <x v="208"/>
    <x v="0"/>
    <x v="0"/>
  </r>
  <r>
    <x v="324"/>
    <x v="15"/>
    <x v="319"/>
    <x v="0"/>
    <x v="266"/>
    <x v="250"/>
    <x v="1"/>
    <x v="2"/>
    <x v="0"/>
    <x v="0"/>
    <x v="250"/>
    <x v="0"/>
    <x v="0"/>
  </r>
  <r>
    <x v="325"/>
    <x v="9"/>
    <x v="320"/>
    <x v="0"/>
    <x v="250"/>
    <x v="115"/>
    <x v="1"/>
    <x v="0"/>
    <x v="0"/>
    <x v="0"/>
    <x v="115"/>
    <x v="0"/>
    <x v="0"/>
  </r>
  <r>
    <x v="325"/>
    <x v="9"/>
    <x v="320"/>
    <x v="0"/>
    <x v="250"/>
    <x v="115"/>
    <x v="1"/>
    <x v="1"/>
    <x v="0"/>
    <x v="0"/>
    <x v="115"/>
    <x v="0"/>
    <x v="0"/>
  </r>
  <r>
    <x v="326"/>
    <x v="3"/>
    <x v="321"/>
    <x v="0"/>
    <x v="173"/>
    <x v="274"/>
    <x v="1"/>
    <x v="2"/>
    <x v="0"/>
    <x v="0"/>
    <x v="274"/>
    <x v="0"/>
    <x v="0"/>
  </r>
  <r>
    <x v="327"/>
    <x v="8"/>
    <x v="322"/>
    <x v="0"/>
    <x v="94"/>
    <x v="60"/>
    <x v="1"/>
    <x v="0"/>
    <x v="0"/>
    <x v="0"/>
    <x v="60"/>
    <x v="0"/>
    <x v="0"/>
  </r>
  <r>
    <x v="327"/>
    <x v="8"/>
    <x v="322"/>
    <x v="0"/>
    <x v="94"/>
    <x v="60"/>
    <x v="1"/>
    <x v="1"/>
    <x v="0"/>
    <x v="0"/>
    <x v="60"/>
    <x v="0"/>
    <x v="0"/>
  </r>
  <r>
    <x v="328"/>
    <x v="12"/>
    <x v="323"/>
    <x v="0"/>
    <x v="371"/>
    <x v="317"/>
    <x v="1"/>
    <x v="2"/>
    <x v="0"/>
    <x v="0"/>
    <x v="317"/>
    <x v="0"/>
    <x v="0"/>
  </r>
  <r>
    <x v="329"/>
    <x v="8"/>
    <x v="324"/>
    <x v="0"/>
    <x v="326"/>
    <x v="247"/>
    <x v="1"/>
    <x v="0"/>
    <x v="0"/>
    <x v="0"/>
    <x v="247"/>
    <x v="0"/>
    <x v="0"/>
  </r>
  <r>
    <x v="329"/>
    <x v="8"/>
    <x v="324"/>
    <x v="0"/>
    <x v="326"/>
    <x v="247"/>
    <x v="1"/>
    <x v="1"/>
    <x v="0"/>
    <x v="0"/>
    <x v="247"/>
    <x v="0"/>
    <x v="0"/>
  </r>
  <r>
    <x v="330"/>
    <x v="8"/>
    <x v="325"/>
    <x v="0"/>
    <x v="357"/>
    <x v="281"/>
    <x v="1"/>
    <x v="2"/>
    <x v="0"/>
    <x v="0"/>
    <x v="281"/>
    <x v="0"/>
    <x v="0"/>
  </r>
  <r>
    <x v="331"/>
    <x v="8"/>
    <x v="326"/>
    <x v="0"/>
    <x v="205"/>
    <x v="303"/>
    <x v="1"/>
    <x v="2"/>
    <x v="0"/>
    <x v="0"/>
    <x v="303"/>
    <x v="0"/>
    <x v="0"/>
  </r>
  <r>
    <x v="332"/>
    <x v="8"/>
    <x v="327"/>
    <x v="0"/>
    <x v="213"/>
    <x v="206"/>
    <x v="1"/>
    <x v="0"/>
    <x v="0"/>
    <x v="0"/>
    <x v="206"/>
    <x v="0"/>
    <x v="0"/>
  </r>
  <r>
    <x v="333"/>
    <x v="41"/>
    <x v="328"/>
    <x v="0"/>
    <x v="426"/>
    <x v="359"/>
    <x v="0"/>
    <x v="2"/>
    <x v="0"/>
    <x v="0"/>
    <x v="359"/>
    <x v="0"/>
    <x v="0"/>
  </r>
  <r>
    <x v="334"/>
    <x v="8"/>
    <x v="329"/>
    <x v="0"/>
    <x v="267"/>
    <x v="296"/>
    <x v="1"/>
    <x v="2"/>
    <x v="0"/>
    <x v="0"/>
    <x v="296"/>
    <x v="0"/>
    <x v="0"/>
  </r>
  <r>
    <x v="335"/>
    <x v="8"/>
    <x v="330"/>
    <x v="0"/>
    <x v="88"/>
    <x v="75"/>
    <x v="1"/>
    <x v="0"/>
    <x v="0"/>
    <x v="0"/>
    <x v="75"/>
    <x v="0"/>
    <x v="0"/>
  </r>
  <r>
    <x v="335"/>
    <x v="8"/>
    <x v="330"/>
    <x v="0"/>
    <x v="88"/>
    <x v="75"/>
    <x v="1"/>
    <x v="1"/>
    <x v="0"/>
    <x v="0"/>
    <x v="75"/>
    <x v="0"/>
    <x v="0"/>
  </r>
  <r>
    <x v="335"/>
    <x v="8"/>
    <x v="330"/>
    <x v="0"/>
    <x v="52"/>
    <x v="51"/>
    <x v="1"/>
    <x v="2"/>
    <x v="0"/>
    <x v="0"/>
    <x v="51"/>
    <x v="0"/>
    <x v="0"/>
  </r>
  <r>
    <x v="336"/>
    <x v="31"/>
    <x v="331"/>
    <x v="0"/>
    <x v="374"/>
    <x v="333"/>
    <x v="0"/>
    <x v="2"/>
    <x v="0"/>
    <x v="0"/>
    <x v="333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06">
  <r>
    <x v="109"/>
    <x v="109"/>
    <x v="0"/>
    <x v="0"/>
    <x v="0"/>
    <x v="568"/>
    <x v="1773"/>
    <x v="643"/>
    <x v="514"/>
    <x v="9"/>
    <x v="18"/>
    <x v="19"/>
    <x v="1"/>
    <x v="1782"/>
    <x v="0"/>
    <x v="1674"/>
    <x v="772"/>
    <x v="717"/>
    <x v="0"/>
    <x v="339"/>
    <x v="750"/>
    <x v="763"/>
    <x v="1507"/>
    <x v="1017"/>
    <x v="1514"/>
    <x v="1"/>
    <x v="1"/>
    <x v="1282"/>
    <x v="1282"/>
    <x v="1"/>
    <x v="0"/>
    <x v="1270"/>
    <x v="0"/>
    <x v="3"/>
    <x v="23"/>
    <x v="1"/>
    <x v="23"/>
    <x v="711"/>
    <x v="933"/>
    <x v="675"/>
    <x v="0"/>
    <x v="8"/>
    <x v="8"/>
    <x v="5"/>
    <x v="6"/>
    <x v="1"/>
    <x v="90"/>
    <x v="419"/>
    <x v="3"/>
    <x v="0"/>
    <x v="578"/>
    <x v="439"/>
    <x v="578"/>
    <x v="0"/>
    <x v="0"/>
    <x v="10"/>
    <x v="2"/>
    <x v="557"/>
    <x v="15"/>
    <x v="15"/>
    <x v="500"/>
    <x v="674"/>
    <x v="528"/>
    <x v="717"/>
    <x v="715"/>
    <x v="1801"/>
    <x v="1075"/>
    <x v="1486"/>
    <x v="1486"/>
    <x v="1282"/>
    <x v="604"/>
    <x v="85"/>
    <x v="1145"/>
  </r>
  <r>
    <x v="110"/>
    <x v="110"/>
    <x v="0"/>
    <x v="0"/>
    <x v="0"/>
    <x v="568"/>
    <x v="1774"/>
    <x v="644"/>
    <x v="514"/>
    <x v="9"/>
    <x v="18"/>
    <x v="19"/>
    <x v="1"/>
    <x v="1783"/>
    <x v="0"/>
    <x v="1675"/>
    <x v="772"/>
    <x v="717"/>
    <x v="0"/>
    <x v="339"/>
    <x v="750"/>
    <x v="763"/>
    <x v="1507"/>
    <x v="1017"/>
    <x v="1514"/>
    <x v="1"/>
    <x v="1"/>
    <x v="2"/>
    <x v="17"/>
    <x v="1"/>
    <x v="0"/>
    <x v="17"/>
    <x v="1"/>
    <x v="3"/>
    <x v="22"/>
    <x v="1"/>
    <x v="22"/>
    <x v="711"/>
    <x v="790"/>
    <x v="666"/>
    <x v="0"/>
    <x v="8"/>
    <x v="8"/>
    <x v="5"/>
    <x v="6"/>
    <x v="1"/>
    <x v="90"/>
    <x v="419"/>
    <x v="3"/>
    <x v="0"/>
    <x v="579"/>
    <x v="440"/>
    <x v="579"/>
    <x v="0"/>
    <x v="0"/>
    <x v="10"/>
    <x v="2"/>
    <x v="557"/>
    <x v="15"/>
    <x v="15"/>
    <x v="500"/>
    <x v="675"/>
    <x v="529"/>
    <x v="717"/>
    <x v="715"/>
    <x v="1801"/>
    <x v="1075"/>
    <x v="745"/>
    <x v="745"/>
    <x v="17"/>
    <x v="2"/>
    <x v="85"/>
    <x v="1145"/>
  </r>
  <r>
    <x v="111"/>
    <x v="111"/>
    <x v="0"/>
    <x v="0"/>
    <x v="0"/>
    <x v="568"/>
    <x v="1771"/>
    <x v="641"/>
    <x v="514"/>
    <x v="9"/>
    <x v="18"/>
    <x v="19"/>
    <x v="1"/>
    <x v="1839"/>
    <x v="0"/>
    <x v="1677"/>
    <x v="772"/>
    <x v="717"/>
    <x v="0"/>
    <x v="339"/>
    <x v="750"/>
    <x v="763"/>
    <x v="1507"/>
    <x v="1017"/>
    <x v="1514"/>
    <x v="1"/>
    <x v="1"/>
    <x v="0"/>
    <x v="2"/>
    <x v="1"/>
    <x v="0"/>
    <x v="2"/>
    <x v="1"/>
    <x v="3"/>
    <x v="21"/>
    <x v="1"/>
    <x v="21"/>
    <x v="711"/>
    <x v="784"/>
    <x v="663"/>
    <x v="0"/>
    <x v="8"/>
    <x v="8"/>
    <x v="5"/>
    <x v="6"/>
    <x v="1"/>
    <x v="90"/>
    <x v="419"/>
    <x v="3"/>
    <x v="0"/>
    <x v="581"/>
    <x v="442"/>
    <x v="581"/>
    <x v="0"/>
    <x v="0"/>
    <x v="10"/>
    <x v="2"/>
    <x v="557"/>
    <x v="15"/>
    <x v="15"/>
    <x v="500"/>
    <x v="677"/>
    <x v="531"/>
    <x v="717"/>
    <x v="715"/>
    <x v="1801"/>
    <x v="1075"/>
    <x v="725"/>
    <x v="725"/>
    <x v="2"/>
    <x v="0"/>
    <x v="85"/>
    <x v="1170"/>
  </r>
  <r>
    <x v="112"/>
    <x v="112"/>
    <x v="0"/>
    <x v="0"/>
    <x v="0"/>
    <x v="568"/>
    <x v="1768"/>
    <x v="640"/>
    <x v="514"/>
    <x v="9"/>
    <x v="18"/>
    <x v="19"/>
    <x v="1"/>
    <x v="1840"/>
    <x v="0"/>
    <x v="1676"/>
    <x v="772"/>
    <x v="717"/>
    <x v="0"/>
    <x v="339"/>
    <x v="750"/>
    <x v="763"/>
    <x v="1507"/>
    <x v="1017"/>
    <x v="1514"/>
    <x v="1"/>
    <x v="1"/>
    <x v="1283"/>
    <x v="1289"/>
    <x v="1"/>
    <x v="0"/>
    <x v="1277"/>
    <x v="0"/>
    <x v="3"/>
    <x v="24"/>
    <x v="1"/>
    <x v="24"/>
    <x v="711"/>
    <x v="1109"/>
    <x v="688"/>
    <x v="0"/>
    <x v="8"/>
    <x v="8"/>
    <x v="5"/>
    <x v="6"/>
    <x v="1"/>
    <x v="90"/>
    <x v="419"/>
    <x v="3"/>
    <x v="0"/>
    <x v="580"/>
    <x v="441"/>
    <x v="580"/>
    <x v="0"/>
    <x v="0"/>
    <x v="10"/>
    <x v="2"/>
    <x v="557"/>
    <x v="15"/>
    <x v="15"/>
    <x v="500"/>
    <x v="676"/>
    <x v="530"/>
    <x v="717"/>
    <x v="715"/>
    <x v="1801"/>
    <x v="1075"/>
    <x v="1553"/>
    <x v="1553"/>
    <x v="1289"/>
    <x v="605"/>
    <x v="85"/>
    <x v="1161"/>
  </r>
  <r>
    <x v="113"/>
    <x v="113"/>
    <x v="0"/>
    <x v="0"/>
    <x v="0"/>
    <x v="568"/>
    <x v="1772"/>
    <x v="642"/>
    <x v="514"/>
    <x v="9"/>
    <x v="18"/>
    <x v="19"/>
    <x v="1"/>
    <x v="1841"/>
    <x v="0"/>
    <x v="1678"/>
    <x v="772"/>
    <x v="717"/>
    <x v="0"/>
    <x v="339"/>
    <x v="750"/>
    <x v="763"/>
    <x v="1507"/>
    <x v="1017"/>
    <x v="1514"/>
    <x v="1"/>
    <x v="1"/>
    <x v="1283"/>
    <x v="1289"/>
    <x v="1"/>
    <x v="0"/>
    <x v="1277"/>
    <x v="0"/>
    <x v="3"/>
    <x v="20"/>
    <x v="1"/>
    <x v="20"/>
    <x v="711"/>
    <x v="806"/>
    <x v="671"/>
    <x v="0"/>
    <x v="8"/>
    <x v="8"/>
    <x v="5"/>
    <x v="6"/>
    <x v="1"/>
    <x v="90"/>
    <x v="419"/>
    <x v="3"/>
    <x v="0"/>
    <x v="582"/>
    <x v="443"/>
    <x v="582"/>
    <x v="0"/>
    <x v="0"/>
    <x v="10"/>
    <x v="2"/>
    <x v="557"/>
    <x v="15"/>
    <x v="15"/>
    <x v="500"/>
    <x v="678"/>
    <x v="532"/>
    <x v="717"/>
    <x v="715"/>
    <x v="1801"/>
    <x v="1075"/>
    <x v="1079"/>
    <x v="1079"/>
    <x v="1289"/>
    <x v="605"/>
    <x v="85"/>
    <x v="1161"/>
  </r>
  <r>
    <x v="114"/>
    <x v="114"/>
    <x v="0"/>
    <x v="0"/>
    <x v="0"/>
    <x v="568"/>
    <x v="1738"/>
    <x v="638"/>
    <x v="514"/>
    <x v="9"/>
    <x v="18"/>
    <x v="19"/>
    <x v="1"/>
    <x v="1843"/>
    <x v="0"/>
    <x v="1679"/>
    <x v="772"/>
    <x v="717"/>
    <x v="0"/>
    <x v="339"/>
    <x v="750"/>
    <x v="763"/>
    <x v="1507"/>
    <x v="1017"/>
    <x v="1514"/>
    <x v="1"/>
    <x v="1"/>
    <x v="1269"/>
    <x v="1174"/>
    <x v="1"/>
    <x v="0"/>
    <x v="1162"/>
    <x v="0"/>
    <x v="3"/>
    <x v="33"/>
    <x v="1"/>
    <x v="33"/>
    <x v="711"/>
    <x v="1151"/>
    <x v="693"/>
    <x v="0"/>
    <x v="8"/>
    <x v="8"/>
    <x v="5"/>
    <x v="6"/>
    <x v="1"/>
    <x v="90"/>
    <x v="419"/>
    <x v="3"/>
    <x v="0"/>
    <x v="583"/>
    <x v="444"/>
    <x v="583"/>
    <x v="0"/>
    <x v="0"/>
    <x v="10"/>
    <x v="2"/>
    <x v="557"/>
    <x v="15"/>
    <x v="15"/>
    <x v="500"/>
    <x v="679"/>
    <x v="533"/>
    <x v="717"/>
    <x v="715"/>
    <x v="1801"/>
    <x v="1075"/>
    <x v="1572"/>
    <x v="1572"/>
    <x v="1174"/>
    <x v="591"/>
    <x v="85"/>
    <x v="982"/>
  </r>
  <r>
    <x v="115"/>
    <x v="115"/>
    <x v="0"/>
    <x v="0"/>
    <x v="0"/>
    <x v="568"/>
    <x v="1759"/>
    <x v="639"/>
    <x v="514"/>
    <x v="9"/>
    <x v="18"/>
    <x v="19"/>
    <x v="1"/>
    <x v="1844"/>
    <x v="0"/>
    <x v="1680"/>
    <x v="772"/>
    <x v="717"/>
    <x v="0"/>
    <x v="339"/>
    <x v="750"/>
    <x v="763"/>
    <x v="1507"/>
    <x v="1017"/>
    <x v="1514"/>
    <x v="1"/>
    <x v="1"/>
    <x v="12"/>
    <x v="89"/>
    <x v="1"/>
    <x v="0"/>
    <x v="89"/>
    <x v="1"/>
    <x v="3"/>
    <x v="32"/>
    <x v="1"/>
    <x v="32"/>
    <x v="711"/>
    <x v="771"/>
    <x v="654"/>
    <x v="0"/>
    <x v="8"/>
    <x v="8"/>
    <x v="5"/>
    <x v="6"/>
    <x v="1"/>
    <x v="90"/>
    <x v="419"/>
    <x v="3"/>
    <x v="0"/>
    <x v="584"/>
    <x v="445"/>
    <x v="584"/>
    <x v="0"/>
    <x v="0"/>
    <x v="10"/>
    <x v="2"/>
    <x v="557"/>
    <x v="15"/>
    <x v="15"/>
    <x v="500"/>
    <x v="680"/>
    <x v="534"/>
    <x v="717"/>
    <x v="715"/>
    <x v="1801"/>
    <x v="1075"/>
    <x v="672"/>
    <x v="672"/>
    <x v="89"/>
    <x v="12"/>
    <x v="85"/>
    <x v="982"/>
  </r>
  <r>
    <x v="511"/>
    <x v="511"/>
    <x v="0"/>
    <x v="0"/>
    <x v="0"/>
    <x v="568"/>
    <x v="1229"/>
    <x v="544"/>
    <x v="514"/>
    <x v="7"/>
    <x v="11"/>
    <x v="12"/>
    <x v="0"/>
    <x v="798"/>
    <x v="0"/>
    <x v="1368"/>
    <x v="772"/>
    <x v="535"/>
    <x v="587"/>
    <x v="339"/>
    <x v="750"/>
    <x v="763"/>
    <x v="992"/>
    <x v="629"/>
    <x v="1043"/>
    <x v="2"/>
    <x v="6"/>
    <x v="722"/>
    <x v="730"/>
    <x v="0"/>
    <x v="0"/>
    <x v="749"/>
    <x v="0"/>
    <x v="3"/>
    <x v="1387"/>
    <x v="1"/>
    <x v="1387"/>
    <x v="709"/>
    <x v="1833"/>
    <x v="17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0"/>
    <x v="1075"/>
    <x v="1595"/>
    <x v="1595"/>
    <x v="730"/>
    <x v="297"/>
    <x v="85"/>
    <x v="58"/>
  </r>
  <r>
    <x v="603"/>
    <x v="603"/>
    <x v="0"/>
    <x v="0"/>
    <x v="0"/>
    <x v="568"/>
    <x v="1241"/>
    <x v="544"/>
    <x v="514"/>
    <x v="7"/>
    <x v="11"/>
    <x v="12"/>
    <x v="1"/>
    <x v="898"/>
    <x v="0"/>
    <x v="1367"/>
    <x v="772"/>
    <x v="535"/>
    <x v="587"/>
    <x v="339"/>
    <x v="750"/>
    <x v="763"/>
    <x v="1039"/>
    <x v="628"/>
    <x v="1042"/>
    <x v="2"/>
    <x v="6"/>
    <x v="886"/>
    <x v="893"/>
    <x v="0"/>
    <x v="0"/>
    <x v="961"/>
    <x v="0"/>
    <x v="3"/>
    <x v="1001"/>
    <x v="1"/>
    <x v="1001"/>
    <x v="709"/>
    <x v="1843"/>
    <x v="18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"/>
    <x v="1075"/>
    <x v="1598"/>
    <x v="1598"/>
    <x v="893"/>
    <x v="450"/>
    <x v="85"/>
    <x v="250"/>
  </r>
  <r>
    <x v="635"/>
    <x v="635"/>
    <x v="0"/>
    <x v="0"/>
    <x v="0"/>
    <x v="568"/>
    <x v="1231"/>
    <x v="544"/>
    <x v="514"/>
    <x v="7"/>
    <x v="11"/>
    <x v="12"/>
    <x v="1"/>
    <x v="930"/>
    <x v="0"/>
    <x v="1312"/>
    <x v="772"/>
    <x v="535"/>
    <x v="587"/>
    <x v="339"/>
    <x v="750"/>
    <x v="763"/>
    <x v="993"/>
    <x v="573"/>
    <x v="987"/>
    <x v="2"/>
    <x v="6"/>
    <x v="585"/>
    <x v="593"/>
    <x v="0"/>
    <x v="0"/>
    <x v="898"/>
    <x v="1"/>
    <x v="3"/>
    <x v="106"/>
    <x v="1"/>
    <x v="106"/>
    <x v="709"/>
    <x v="77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791"/>
    <x v="791"/>
    <x v="593"/>
    <x v="192"/>
    <x v="85"/>
    <x v="191"/>
  </r>
  <r>
    <x v="636"/>
    <x v="636"/>
    <x v="0"/>
    <x v="0"/>
    <x v="0"/>
    <x v="568"/>
    <x v="1232"/>
    <x v="544"/>
    <x v="514"/>
    <x v="7"/>
    <x v="11"/>
    <x v="12"/>
    <x v="1"/>
    <x v="931"/>
    <x v="0"/>
    <x v="1313"/>
    <x v="772"/>
    <x v="535"/>
    <x v="587"/>
    <x v="339"/>
    <x v="750"/>
    <x v="763"/>
    <x v="994"/>
    <x v="574"/>
    <x v="988"/>
    <x v="2"/>
    <x v="6"/>
    <x v="568"/>
    <x v="576"/>
    <x v="0"/>
    <x v="0"/>
    <x v="956"/>
    <x v="1"/>
    <x v="3"/>
    <x v="114"/>
    <x v="1"/>
    <x v="114"/>
    <x v="709"/>
    <x v="763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783"/>
    <x v="783"/>
    <x v="576"/>
    <x v="181"/>
    <x v="85"/>
    <x v="244"/>
  </r>
  <r>
    <x v="637"/>
    <x v="637"/>
    <x v="0"/>
    <x v="0"/>
    <x v="0"/>
    <x v="568"/>
    <x v="1233"/>
    <x v="544"/>
    <x v="514"/>
    <x v="7"/>
    <x v="11"/>
    <x v="12"/>
    <x v="1"/>
    <x v="932"/>
    <x v="0"/>
    <x v="1314"/>
    <x v="772"/>
    <x v="535"/>
    <x v="587"/>
    <x v="339"/>
    <x v="750"/>
    <x v="763"/>
    <x v="995"/>
    <x v="575"/>
    <x v="989"/>
    <x v="2"/>
    <x v="6"/>
    <x v="704"/>
    <x v="712"/>
    <x v="0"/>
    <x v="0"/>
    <x v="726"/>
    <x v="0"/>
    <x v="3"/>
    <x v="133"/>
    <x v="1"/>
    <x v="133"/>
    <x v="709"/>
    <x v="902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902"/>
    <x v="902"/>
    <x v="712"/>
    <x v="279"/>
    <x v="85"/>
    <x v="39"/>
  </r>
  <r>
    <x v="638"/>
    <x v="638"/>
    <x v="0"/>
    <x v="0"/>
    <x v="0"/>
    <x v="568"/>
    <x v="1234"/>
    <x v="544"/>
    <x v="514"/>
    <x v="7"/>
    <x v="11"/>
    <x v="12"/>
    <x v="1"/>
    <x v="933"/>
    <x v="0"/>
    <x v="1315"/>
    <x v="772"/>
    <x v="535"/>
    <x v="587"/>
    <x v="339"/>
    <x v="750"/>
    <x v="763"/>
    <x v="996"/>
    <x v="576"/>
    <x v="990"/>
    <x v="2"/>
    <x v="6"/>
    <x v="753"/>
    <x v="761"/>
    <x v="0"/>
    <x v="0"/>
    <x v="791"/>
    <x v="0"/>
    <x v="3"/>
    <x v="135"/>
    <x v="1"/>
    <x v="135"/>
    <x v="709"/>
    <x v="101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09"/>
    <x v="1009"/>
    <x v="761"/>
    <x v="326"/>
    <x v="85"/>
    <x v="91"/>
  </r>
  <r>
    <x v="639"/>
    <x v="639"/>
    <x v="0"/>
    <x v="0"/>
    <x v="0"/>
    <x v="568"/>
    <x v="1235"/>
    <x v="544"/>
    <x v="514"/>
    <x v="7"/>
    <x v="11"/>
    <x v="12"/>
    <x v="1"/>
    <x v="934"/>
    <x v="0"/>
    <x v="1316"/>
    <x v="772"/>
    <x v="535"/>
    <x v="587"/>
    <x v="339"/>
    <x v="750"/>
    <x v="763"/>
    <x v="997"/>
    <x v="577"/>
    <x v="991"/>
    <x v="2"/>
    <x v="6"/>
    <x v="738"/>
    <x v="746"/>
    <x v="0"/>
    <x v="0"/>
    <x v="768"/>
    <x v="0"/>
    <x v="3"/>
    <x v="146"/>
    <x v="1"/>
    <x v="146"/>
    <x v="709"/>
    <x v="1028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64"/>
    <x v="1075"/>
    <x v="1024"/>
    <x v="1024"/>
    <x v="746"/>
    <x v="312"/>
    <x v="85"/>
    <x v="76"/>
  </r>
  <r>
    <x v="640"/>
    <x v="640"/>
    <x v="0"/>
    <x v="0"/>
    <x v="0"/>
    <x v="568"/>
    <x v="1236"/>
    <x v="544"/>
    <x v="514"/>
    <x v="7"/>
    <x v="11"/>
    <x v="12"/>
    <x v="1"/>
    <x v="935"/>
    <x v="0"/>
    <x v="1317"/>
    <x v="772"/>
    <x v="535"/>
    <x v="587"/>
    <x v="339"/>
    <x v="750"/>
    <x v="763"/>
    <x v="998"/>
    <x v="578"/>
    <x v="992"/>
    <x v="2"/>
    <x v="6"/>
    <x v="805"/>
    <x v="813"/>
    <x v="0"/>
    <x v="0"/>
    <x v="848"/>
    <x v="0"/>
    <x v="3"/>
    <x v="143"/>
    <x v="1"/>
    <x v="143"/>
    <x v="709"/>
    <x v="111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01"/>
    <x v="1101"/>
    <x v="813"/>
    <x v="375"/>
    <x v="85"/>
    <x v="150"/>
  </r>
  <r>
    <x v="641"/>
    <x v="641"/>
    <x v="0"/>
    <x v="0"/>
    <x v="0"/>
    <x v="568"/>
    <x v="1237"/>
    <x v="544"/>
    <x v="514"/>
    <x v="7"/>
    <x v="11"/>
    <x v="12"/>
    <x v="1"/>
    <x v="936"/>
    <x v="0"/>
    <x v="1318"/>
    <x v="772"/>
    <x v="535"/>
    <x v="587"/>
    <x v="339"/>
    <x v="750"/>
    <x v="763"/>
    <x v="999"/>
    <x v="579"/>
    <x v="993"/>
    <x v="2"/>
    <x v="6"/>
    <x v="856"/>
    <x v="863"/>
    <x v="0"/>
    <x v="0"/>
    <x v="921"/>
    <x v="0"/>
    <x v="3"/>
    <x v="205"/>
    <x v="1"/>
    <x v="205"/>
    <x v="709"/>
    <x v="1330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301"/>
    <x v="1301"/>
    <x v="863"/>
    <x v="423"/>
    <x v="85"/>
    <x v="213"/>
  </r>
  <r>
    <x v="642"/>
    <x v="642"/>
    <x v="0"/>
    <x v="0"/>
    <x v="0"/>
    <x v="568"/>
    <x v="1238"/>
    <x v="544"/>
    <x v="514"/>
    <x v="7"/>
    <x v="11"/>
    <x v="12"/>
    <x v="1"/>
    <x v="937"/>
    <x v="0"/>
    <x v="1319"/>
    <x v="772"/>
    <x v="535"/>
    <x v="587"/>
    <x v="339"/>
    <x v="750"/>
    <x v="763"/>
    <x v="1000"/>
    <x v="580"/>
    <x v="994"/>
    <x v="2"/>
    <x v="6"/>
    <x v="805"/>
    <x v="813"/>
    <x v="0"/>
    <x v="0"/>
    <x v="848"/>
    <x v="0"/>
    <x v="3"/>
    <x v="424"/>
    <x v="1"/>
    <x v="424"/>
    <x v="709"/>
    <x v="125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229"/>
    <x v="1229"/>
    <x v="813"/>
    <x v="375"/>
    <x v="85"/>
    <x v="150"/>
  </r>
  <r>
    <x v="643"/>
    <x v="643"/>
    <x v="0"/>
    <x v="0"/>
    <x v="0"/>
    <x v="568"/>
    <x v="1239"/>
    <x v="544"/>
    <x v="514"/>
    <x v="7"/>
    <x v="11"/>
    <x v="12"/>
    <x v="1"/>
    <x v="938"/>
    <x v="0"/>
    <x v="1320"/>
    <x v="772"/>
    <x v="535"/>
    <x v="587"/>
    <x v="339"/>
    <x v="750"/>
    <x v="763"/>
    <x v="1001"/>
    <x v="581"/>
    <x v="995"/>
    <x v="2"/>
    <x v="6"/>
    <x v="579"/>
    <x v="587"/>
    <x v="0"/>
    <x v="0"/>
    <x v="921"/>
    <x v="1"/>
    <x v="3"/>
    <x v="515"/>
    <x v="1"/>
    <x v="515"/>
    <x v="709"/>
    <x v="69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46"/>
    <x v="746"/>
    <x v="587"/>
    <x v="187"/>
    <x v="85"/>
    <x v="213"/>
  </r>
  <r>
    <x v="644"/>
    <x v="644"/>
    <x v="0"/>
    <x v="0"/>
    <x v="0"/>
    <x v="568"/>
    <x v="1240"/>
    <x v="544"/>
    <x v="514"/>
    <x v="7"/>
    <x v="11"/>
    <x v="12"/>
    <x v="1"/>
    <x v="939"/>
    <x v="0"/>
    <x v="1321"/>
    <x v="772"/>
    <x v="535"/>
    <x v="587"/>
    <x v="339"/>
    <x v="750"/>
    <x v="763"/>
    <x v="1002"/>
    <x v="582"/>
    <x v="996"/>
    <x v="2"/>
    <x v="6"/>
    <x v="805"/>
    <x v="813"/>
    <x v="0"/>
    <x v="0"/>
    <x v="848"/>
    <x v="0"/>
    <x v="3"/>
    <x v="543"/>
    <x v="1"/>
    <x v="543"/>
    <x v="709"/>
    <x v="133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305"/>
    <x v="1305"/>
    <x v="813"/>
    <x v="375"/>
    <x v="85"/>
    <x v="150"/>
  </r>
  <r>
    <x v="656"/>
    <x v="656"/>
    <x v="0"/>
    <x v="0"/>
    <x v="0"/>
    <x v="568"/>
    <x v="1265"/>
    <x v="544"/>
    <x v="514"/>
    <x v="7"/>
    <x v="11"/>
    <x v="12"/>
    <x v="0"/>
    <x v="960"/>
    <x v="0"/>
    <x v="1323"/>
    <x v="772"/>
    <x v="535"/>
    <x v="587"/>
    <x v="339"/>
    <x v="750"/>
    <x v="763"/>
    <x v="983"/>
    <x v="584"/>
    <x v="998"/>
    <x v="2"/>
    <x v="6"/>
    <x v="636"/>
    <x v="644"/>
    <x v="0"/>
    <x v="0"/>
    <x v="506"/>
    <x v="1"/>
    <x v="3"/>
    <x v="1412"/>
    <x v="1"/>
    <x v="1412"/>
    <x v="709"/>
    <x v="338"/>
    <x v="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617"/>
    <x v="617"/>
    <x v="644"/>
    <x v="226"/>
    <x v="85"/>
    <x v="45"/>
  </r>
  <r>
    <x v="657"/>
    <x v="657"/>
    <x v="0"/>
    <x v="0"/>
    <x v="0"/>
    <x v="568"/>
    <x v="1269"/>
    <x v="544"/>
    <x v="514"/>
    <x v="7"/>
    <x v="11"/>
    <x v="12"/>
    <x v="0"/>
    <x v="961"/>
    <x v="0"/>
    <x v="1324"/>
    <x v="772"/>
    <x v="535"/>
    <x v="587"/>
    <x v="339"/>
    <x v="750"/>
    <x v="763"/>
    <x v="984"/>
    <x v="585"/>
    <x v="999"/>
    <x v="2"/>
    <x v="6"/>
    <x v="638"/>
    <x v="646"/>
    <x v="0"/>
    <x v="0"/>
    <x v="508"/>
    <x v="1"/>
    <x v="3"/>
    <x v="1365"/>
    <x v="1"/>
    <x v="1365"/>
    <x v="709"/>
    <x v="451"/>
    <x v="5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6"/>
    <x v="1075"/>
    <x v="638"/>
    <x v="638"/>
    <x v="646"/>
    <x v="227"/>
    <x v="85"/>
    <x v="43"/>
  </r>
  <r>
    <x v="658"/>
    <x v="658"/>
    <x v="0"/>
    <x v="0"/>
    <x v="0"/>
    <x v="568"/>
    <x v="1271"/>
    <x v="544"/>
    <x v="514"/>
    <x v="7"/>
    <x v="11"/>
    <x v="12"/>
    <x v="0"/>
    <x v="962"/>
    <x v="0"/>
    <x v="1325"/>
    <x v="772"/>
    <x v="535"/>
    <x v="587"/>
    <x v="339"/>
    <x v="750"/>
    <x v="763"/>
    <x v="985"/>
    <x v="586"/>
    <x v="1000"/>
    <x v="2"/>
    <x v="6"/>
    <x v="677"/>
    <x v="685"/>
    <x v="0"/>
    <x v="0"/>
    <x v="679"/>
    <x v="0"/>
    <x v="3"/>
    <x v="1323"/>
    <x v="1"/>
    <x v="1323"/>
    <x v="709"/>
    <x v="1631"/>
    <x v="14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46"/>
    <x v="1075"/>
    <x v="1513"/>
    <x v="1513"/>
    <x v="685"/>
    <x v="252"/>
    <x v="85"/>
    <x v="12"/>
  </r>
  <r>
    <x v="659"/>
    <x v="659"/>
    <x v="0"/>
    <x v="0"/>
    <x v="0"/>
    <x v="568"/>
    <x v="1272"/>
    <x v="544"/>
    <x v="514"/>
    <x v="7"/>
    <x v="11"/>
    <x v="12"/>
    <x v="0"/>
    <x v="963"/>
    <x v="0"/>
    <x v="1326"/>
    <x v="772"/>
    <x v="535"/>
    <x v="587"/>
    <x v="339"/>
    <x v="750"/>
    <x v="763"/>
    <x v="986"/>
    <x v="587"/>
    <x v="1001"/>
    <x v="2"/>
    <x v="6"/>
    <x v="676"/>
    <x v="684"/>
    <x v="0"/>
    <x v="0"/>
    <x v="677"/>
    <x v="0"/>
    <x v="3"/>
    <x v="1247"/>
    <x v="1"/>
    <x v="1247"/>
    <x v="709"/>
    <x v="1569"/>
    <x v="142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35"/>
    <x v="1075"/>
    <x v="1487"/>
    <x v="1487"/>
    <x v="684"/>
    <x v="251"/>
    <x v="85"/>
    <x v="11"/>
  </r>
  <r>
    <x v="660"/>
    <x v="660"/>
    <x v="0"/>
    <x v="0"/>
    <x v="0"/>
    <x v="568"/>
    <x v="1273"/>
    <x v="544"/>
    <x v="514"/>
    <x v="7"/>
    <x v="11"/>
    <x v="12"/>
    <x v="0"/>
    <x v="964"/>
    <x v="0"/>
    <x v="1327"/>
    <x v="772"/>
    <x v="535"/>
    <x v="587"/>
    <x v="339"/>
    <x v="750"/>
    <x v="763"/>
    <x v="987"/>
    <x v="588"/>
    <x v="1002"/>
    <x v="2"/>
    <x v="6"/>
    <x v="676"/>
    <x v="684"/>
    <x v="0"/>
    <x v="0"/>
    <x v="677"/>
    <x v="0"/>
    <x v="3"/>
    <x v="1134"/>
    <x v="1"/>
    <x v="1134"/>
    <x v="709"/>
    <x v="1505"/>
    <x v="142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35"/>
    <x v="1075"/>
    <x v="1450"/>
    <x v="1450"/>
    <x v="684"/>
    <x v="251"/>
    <x v="85"/>
    <x v="11"/>
  </r>
  <r>
    <x v="661"/>
    <x v="661"/>
    <x v="0"/>
    <x v="0"/>
    <x v="0"/>
    <x v="568"/>
    <x v="1274"/>
    <x v="544"/>
    <x v="514"/>
    <x v="7"/>
    <x v="11"/>
    <x v="12"/>
    <x v="0"/>
    <x v="965"/>
    <x v="0"/>
    <x v="1328"/>
    <x v="772"/>
    <x v="535"/>
    <x v="587"/>
    <x v="339"/>
    <x v="750"/>
    <x v="763"/>
    <x v="988"/>
    <x v="589"/>
    <x v="1003"/>
    <x v="2"/>
    <x v="6"/>
    <x v="675"/>
    <x v="683"/>
    <x v="0"/>
    <x v="0"/>
    <x v="674"/>
    <x v="0"/>
    <x v="3"/>
    <x v="996"/>
    <x v="1"/>
    <x v="996"/>
    <x v="709"/>
    <x v="1340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310"/>
    <x v="1310"/>
    <x v="683"/>
    <x v="250"/>
    <x v="85"/>
    <x v="10"/>
  </r>
  <r>
    <x v="662"/>
    <x v="662"/>
    <x v="0"/>
    <x v="0"/>
    <x v="0"/>
    <x v="568"/>
    <x v="1275"/>
    <x v="544"/>
    <x v="514"/>
    <x v="7"/>
    <x v="11"/>
    <x v="12"/>
    <x v="0"/>
    <x v="966"/>
    <x v="0"/>
    <x v="1329"/>
    <x v="772"/>
    <x v="535"/>
    <x v="587"/>
    <x v="339"/>
    <x v="750"/>
    <x v="763"/>
    <x v="989"/>
    <x v="590"/>
    <x v="1004"/>
    <x v="2"/>
    <x v="6"/>
    <x v="675"/>
    <x v="683"/>
    <x v="0"/>
    <x v="0"/>
    <x v="674"/>
    <x v="0"/>
    <x v="3"/>
    <x v="842"/>
    <x v="1"/>
    <x v="842"/>
    <x v="709"/>
    <x v="1181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163"/>
    <x v="1163"/>
    <x v="683"/>
    <x v="250"/>
    <x v="85"/>
    <x v="10"/>
  </r>
  <r>
    <x v="663"/>
    <x v="663"/>
    <x v="0"/>
    <x v="0"/>
    <x v="0"/>
    <x v="568"/>
    <x v="1276"/>
    <x v="544"/>
    <x v="514"/>
    <x v="7"/>
    <x v="11"/>
    <x v="12"/>
    <x v="0"/>
    <x v="967"/>
    <x v="0"/>
    <x v="1330"/>
    <x v="772"/>
    <x v="535"/>
    <x v="587"/>
    <x v="339"/>
    <x v="750"/>
    <x v="763"/>
    <x v="990"/>
    <x v="591"/>
    <x v="1005"/>
    <x v="2"/>
    <x v="6"/>
    <x v="675"/>
    <x v="683"/>
    <x v="0"/>
    <x v="0"/>
    <x v="674"/>
    <x v="0"/>
    <x v="3"/>
    <x v="706"/>
    <x v="1"/>
    <x v="706"/>
    <x v="709"/>
    <x v="1091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081"/>
    <x v="1081"/>
    <x v="683"/>
    <x v="250"/>
    <x v="85"/>
    <x v="10"/>
  </r>
  <r>
    <x v="664"/>
    <x v="664"/>
    <x v="0"/>
    <x v="0"/>
    <x v="0"/>
    <x v="568"/>
    <x v="1242"/>
    <x v="544"/>
    <x v="514"/>
    <x v="7"/>
    <x v="11"/>
    <x v="12"/>
    <x v="1"/>
    <x v="968"/>
    <x v="0"/>
    <x v="1332"/>
    <x v="772"/>
    <x v="535"/>
    <x v="587"/>
    <x v="339"/>
    <x v="750"/>
    <x v="763"/>
    <x v="1004"/>
    <x v="593"/>
    <x v="1007"/>
    <x v="2"/>
    <x v="6"/>
    <x v="709"/>
    <x v="717"/>
    <x v="0"/>
    <x v="0"/>
    <x v="733"/>
    <x v="0"/>
    <x v="3"/>
    <x v="163"/>
    <x v="1"/>
    <x v="163"/>
    <x v="709"/>
    <x v="1006"/>
    <x v="16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1002"/>
    <x v="1002"/>
    <x v="717"/>
    <x v="284"/>
    <x v="85"/>
    <x v="45"/>
  </r>
  <r>
    <x v="665"/>
    <x v="665"/>
    <x v="0"/>
    <x v="0"/>
    <x v="0"/>
    <x v="568"/>
    <x v="1243"/>
    <x v="544"/>
    <x v="514"/>
    <x v="7"/>
    <x v="11"/>
    <x v="12"/>
    <x v="1"/>
    <x v="969"/>
    <x v="0"/>
    <x v="1333"/>
    <x v="772"/>
    <x v="535"/>
    <x v="587"/>
    <x v="339"/>
    <x v="750"/>
    <x v="763"/>
    <x v="1005"/>
    <x v="594"/>
    <x v="1008"/>
    <x v="2"/>
    <x v="6"/>
    <x v="706"/>
    <x v="714"/>
    <x v="0"/>
    <x v="0"/>
    <x v="728"/>
    <x v="0"/>
    <x v="3"/>
    <x v="190"/>
    <x v="1"/>
    <x v="190"/>
    <x v="709"/>
    <x v="1030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8"/>
    <x v="1075"/>
    <x v="1026"/>
    <x v="1026"/>
    <x v="714"/>
    <x v="281"/>
    <x v="85"/>
    <x v="42"/>
  </r>
  <r>
    <x v="666"/>
    <x v="666"/>
    <x v="0"/>
    <x v="0"/>
    <x v="0"/>
    <x v="568"/>
    <x v="1244"/>
    <x v="544"/>
    <x v="514"/>
    <x v="7"/>
    <x v="11"/>
    <x v="12"/>
    <x v="1"/>
    <x v="970"/>
    <x v="0"/>
    <x v="1334"/>
    <x v="772"/>
    <x v="535"/>
    <x v="587"/>
    <x v="339"/>
    <x v="750"/>
    <x v="763"/>
    <x v="1006"/>
    <x v="595"/>
    <x v="1009"/>
    <x v="2"/>
    <x v="6"/>
    <x v="703"/>
    <x v="711"/>
    <x v="0"/>
    <x v="0"/>
    <x v="725"/>
    <x v="0"/>
    <x v="3"/>
    <x v="199"/>
    <x v="1"/>
    <x v="199"/>
    <x v="709"/>
    <x v="1029"/>
    <x v="16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3"/>
    <x v="1075"/>
    <x v="1025"/>
    <x v="1025"/>
    <x v="711"/>
    <x v="278"/>
    <x v="85"/>
    <x v="38"/>
  </r>
  <r>
    <x v="667"/>
    <x v="667"/>
    <x v="0"/>
    <x v="0"/>
    <x v="0"/>
    <x v="568"/>
    <x v="1245"/>
    <x v="544"/>
    <x v="514"/>
    <x v="7"/>
    <x v="11"/>
    <x v="12"/>
    <x v="1"/>
    <x v="971"/>
    <x v="0"/>
    <x v="1335"/>
    <x v="772"/>
    <x v="535"/>
    <x v="587"/>
    <x v="339"/>
    <x v="750"/>
    <x v="763"/>
    <x v="1007"/>
    <x v="596"/>
    <x v="1010"/>
    <x v="2"/>
    <x v="6"/>
    <x v="700"/>
    <x v="708"/>
    <x v="0"/>
    <x v="0"/>
    <x v="721"/>
    <x v="0"/>
    <x v="3"/>
    <x v="275"/>
    <x v="1"/>
    <x v="275"/>
    <x v="709"/>
    <x v="1040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1035"/>
    <x v="1035"/>
    <x v="708"/>
    <x v="275"/>
    <x v="85"/>
    <x v="35"/>
  </r>
  <r>
    <x v="668"/>
    <x v="668"/>
    <x v="0"/>
    <x v="0"/>
    <x v="0"/>
    <x v="568"/>
    <x v="1246"/>
    <x v="544"/>
    <x v="514"/>
    <x v="7"/>
    <x v="11"/>
    <x v="12"/>
    <x v="1"/>
    <x v="972"/>
    <x v="0"/>
    <x v="1336"/>
    <x v="772"/>
    <x v="535"/>
    <x v="587"/>
    <x v="339"/>
    <x v="750"/>
    <x v="763"/>
    <x v="1008"/>
    <x v="597"/>
    <x v="1011"/>
    <x v="2"/>
    <x v="6"/>
    <x v="698"/>
    <x v="706"/>
    <x v="0"/>
    <x v="0"/>
    <x v="716"/>
    <x v="0"/>
    <x v="3"/>
    <x v="397"/>
    <x v="1"/>
    <x v="397"/>
    <x v="709"/>
    <x v="1047"/>
    <x v="16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8"/>
    <x v="1075"/>
    <x v="1041"/>
    <x v="1041"/>
    <x v="706"/>
    <x v="273"/>
    <x v="85"/>
    <x v="33"/>
  </r>
  <r>
    <x v="669"/>
    <x v="669"/>
    <x v="0"/>
    <x v="0"/>
    <x v="0"/>
    <x v="568"/>
    <x v="1247"/>
    <x v="544"/>
    <x v="514"/>
    <x v="7"/>
    <x v="11"/>
    <x v="12"/>
    <x v="1"/>
    <x v="973"/>
    <x v="0"/>
    <x v="1337"/>
    <x v="772"/>
    <x v="535"/>
    <x v="587"/>
    <x v="339"/>
    <x v="750"/>
    <x v="763"/>
    <x v="1009"/>
    <x v="598"/>
    <x v="1012"/>
    <x v="2"/>
    <x v="6"/>
    <x v="696"/>
    <x v="704"/>
    <x v="0"/>
    <x v="0"/>
    <x v="712"/>
    <x v="0"/>
    <x v="3"/>
    <x v="512"/>
    <x v="1"/>
    <x v="512"/>
    <x v="709"/>
    <x v="1066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8"/>
    <x v="1075"/>
    <x v="1059"/>
    <x v="1059"/>
    <x v="704"/>
    <x v="271"/>
    <x v="85"/>
    <x v="31"/>
  </r>
  <r>
    <x v="670"/>
    <x v="670"/>
    <x v="0"/>
    <x v="0"/>
    <x v="0"/>
    <x v="568"/>
    <x v="1248"/>
    <x v="544"/>
    <x v="514"/>
    <x v="7"/>
    <x v="11"/>
    <x v="12"/>
    <x v="1"/>
    <x v="974"/>
    <x v="0"/>
    <x v="1338"/>
    <x v="772"/>
    <x v="535"/>
    <x v="587"/>
    <x v="339"/>
    <x v="750"/>
    <x v="763"/>
    <x v="1010"/>
    <x v="599"/>
    <x v="1013"/>
    <x v="2"/>
    <x v="6"/>
    <x v="694"/>
    <x v="702"/>
    <x v="0"/>
    <x v="0"/>
    <x v="710"/>
    <x v="0"/>
    <x v="3"/>
    <x v="538"/>
    <x v="1"/>
    <x v="538"/>
    <x v="709"/>
    <x v="1078"/>
    <x v="16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1069"/>
    <x v="1069"/>
    <x v="702"/>
    <x v="269"/>
    <x v="85"/>
    <x v="29"/>
  </r>
  <r>
    <x v="671"/>
    <x v="671"/>
    <x v="0"/>
    <x v="0"/>
    <x v="0"/>
    <x v="568"/>
    <x v="1249"/>
    <x v="544"/>
    <x v="514"/>
    <x v="7"/>
    <x v="11"/>
    <x v="12"/>
    <x v="1"/>
    <x v="975"/>
    <x v="0"/>
    <x v="1339"/>
    <x v="772"/>
    <x v="535"/>
    <x v="587"/>
    <x v="339"/>
    <x v="750"/>
    <x v="763"/>
    <x v="1011"/>
    <x v="600"/>
    <x v="1014"/>
    <x v="2"/>
    <x v="6"/>
    <x v="692"/>
    <x v="700"/>
    <x v="0"/>
    <x v="0"/>
    <x v="707"/>
    <x v="0"/>
    <x v="3"/>
    <x v="555"/>
    <x v="1"/>
    <x v="555"/>
    <x v="709"/>
    <x v="1086"/>
    <x v="159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7"/>
    <x v="1075"/>
    <x v="1076"/>
    <x v="1076"/>
    <x v="700"/>
    <x v="267"/>
    <x v="85"/>
    <x v="27"/>
  </r>
  <r>
    <x v="672"/>
    <x v="672"/>
    <x v="0"/>
    <x v="0"/>
    <x v="0"/>
    <x v="568"/>
    <x v="1250"/>
    <x v="544"/>
    <x v="514"/>
    <x v="7"/>
    <x v="11"/>
    <x v="12"/>
    <x v="1"/>
    <x v="976"/>
    <x v="0"/>
    <x v="1340"/>
    <x v="772"/>
    <x v="535"/>
    <x v="587"/>
    <x v="339"/>
    <x v="750"/>
    <x v="763"/>
    <x v="1012"/>
    <x v="601"/>
    <x v="1015"/>
    <x v="2"/>
    <x v="6"/>
    <x v="690"/>
    <x v="698"/>
    <x v="0"/>
    <x v="0"/>
    <x v="705"/>
    <x v="0"/>
    <x v="3"/>
    <x v="585"/>
    <x v="1"/>
    <x v="585"/>
    <x v="709"/>
    <x v="1092"/>
    <x v="15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1"/>
    <x v="1075"/>
    <x v="1082"/>
    <x v="1082"/>
    <x v="698"/>
    <x v="265"/>
    <x v="85"/>
    <x v="25"/>
  </r>
  <r>
    <x v="673"/>
    <x v="673"/>
    <x v="0"/>
    <x v="0"/>
    <x v="0"/>
    <x v="568"/>
    <x v="1251"/>
    <x v="544"/>
    <x v="514"/>
    <x v="7"/>
    <x v="11"/>
    <x v="12"/>
    <x v="1"/>
    <x v="977"/>
    <x v="0"/>
    <x v="1341"/>
    <x v="772"/>
    <x v="535"/>
    <x v="587"/>
    <x v="339"/>
    <x v="750"/>
    <x v="763"/>
    <x v="1013"/>
    <x v="602"/>
    <x v="1016"/>
    <x v="2"/>
    <x v="6"/>
    <x v="689"/>
    <x v="697"/>
    <x v="0"/>
    <x v="0"/>
    <x v="704"/>
    <x v="0"/>
    <x v="3"/>
    <x v="609"/>
    <x v="1"/>
    <x v="609"/>
    <x v="709"/>
    <x v="1107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095"/>
    <x v="1095"/>
    <x v="697"/>
    <x v="264"/>
    <x v="85"/>
    <x v="24"/>
  </r>
  <r>
    <x v="674"/>
    <x v="674"/>
    <x v="0"/>
    <x v="0"/>
    <x v="0"/>
    <x v="568"/>
    <x v="1252"/>
    <x v="544"/>
    <x v="514"/>
    <x v="7"/>
    <x v="11"/>
    <x v="12"/>
    <x v="1"/>
    <x v="978"/>
    <x v="0"/>
    <x v="1342"/>
    <x v="772"/>
    <x v="535"/>
    <x v="587"/>
    <x v="339"/>
    <x v="750"/>
    <x v="763"/>
    <x v="1014"/>
    <x v="603"/>
    <x v="1017"/>
    <x v="2"/>
    <x v="6"/>
    <x v="687"/>
    <x v="695"/>
    <x v="0"/>
    <x v="0"/>
    <x v="700"/>
    <x v="0"/>
    <x v="3"/>
    <x v="640"/>
    <x v="1"/>
    <x v="640"/>
    <x v="709"/>
    <x v="1112"/>
    <x v="155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90"/>
    <x v="1075"/>
    <x v="1099"/>
    <x v="1099"/>
    <x v="695"/>
    <x v="262"/>
    <x v="85"/>
    <x v="22"/>
  </r>
  <r>
    <x v="675"/>
    <x v="675"/>
    <x v="0"/>
    <x v="0"/>
    <x v="0"/>
    <x v="568"/>
    <x v="1253"/>
    <x v="544"/>
    <x v="514"/>
    <x v="7"/>
    <x v="11"/>
    <x v="12"/>
    <x v="1"/>
    <x v="979"/>
    <x v="0"/>
    <x v="1343"/>
    <x v="772"/>
    <x v="535"/>
    <x v="587"/>
    <x v="339"/>
    <x v="750"/>
    <x v="763"/>
    <x v="1015"/>
    <x v="604"/>
    <x v="1018"/>
    <x v="2"/>
    <x v="6"/>
    <x v="686"/>
    <x v="694"/>
    <x v="0"/>
    <x v="0"/>
    <x v="699"/>
    <x v="0"/>
    <x v="3"/>
    <x v="665"/>
    <x v="1"/>
    <x v="665"/>
    <x v="709"/>
    <x v="1127"/>
    <x v="154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0"/>
    <x v="1075"/>
    <x v="1112"/>
    <x v="1112"/>
    <x v="694"/>
    <x v="261"/>
    <x v="85"/>
    <x v="21"/>
  </r>
  <r>
    <x v="676"/>
    <x v="676"/>
    <x v="0"/>
    <x v="0"/>
    <x v="0"/>
    <x v="568"/>
    <x v="1254"/>
    <x v="544"/>
    <x v="514"/>
    <x v="7"/>
    <x v="11"/>
    <x v="12"/>
    <x v="1"/>
    <x v="980"/>
    <x v="0"/>
    <x v="1344"/>
    <x v="772"/>
    <x v="535"/>
    <x v="587"/>
    <x v="339"/>
    <x v="750"/>
    <x v="763"/>
    <x v="1016"/>
    <x v="605"/>
    <x v="1019"/>
    <x v="2"/>
    <x v="6"/>
    <x v="685"/>
    <x v="693"/>
    <x v="0"/>
    <x v="0"/>
    <x v="695"/>
    <x v="0"/>
    <x v="3"/>
    <x v="685"/>
    <x v="1"/>
    <x v="685"/>
    <x v="709"/>
    <x v="1141"/>
    <x v="154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1126"/>
    <x v="1126"/>
    <x v="693"/>
    <x v="260"/>
    <x v="85"/>
    <x v="20"/>
  </r>
  <r>
    <x v="677"/>
    <x v="677"/>
    <x v="0"/>
    <x v="0"/>
    <x v="0"/>
    <x v="568"/>
    <x v="1255"/>
    <x v="544"/>
    <x v="514"/>
    <x v="7"/>
    <x v="11"/>
    <x v="12"/>
    <x v="1"/>
    <x v="981"/>
    <x v="0"/>
    <x v="1345"/>
    <x v="772"/>
    <x v="535"/>
    <x v="587"/>
    <x v="339"/>
    <x v="750"/>
    <x v="763"/>
    <x v="1017"/>
    <x v="606"/>
    <x v="1020"/>
    <x v="2"/>
    <x v="6"/>
    <x v="684"/>
    <x v="692"/>
    <x v="0"/>
    <x v="0"/>
    <x v="694"/>
    <x v="0"/>
    <x v="3"/>
    <x v="708"/>
    <x v="1"/>
    <x v="708"/>
    <x v="709"/>
    <x v="1154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135"/>
    <x v="1135"/>
    <x v="692"/>
    <x v="259"/>
    <x v="85"/>
    <x v="19"/>
  </r>
  <r>
    <x v="678"/>
    <x v="678"/>
    <x v="0"/>
    <x v="0"/>
    <x v="0"/>
    <x v="568"/>
    <x v="1256"/>
    <x v="544"/>
    <x v="514"/>
    <x v="7"/>
    <x v="11"/>
    <x v="12"/>
    <x v="1"/>
    <x v="982"/>
    <x v="0"/>
    <x v="1346"/>
    <x v="772"/>
    <x v="535"/>
    <x v="587"/>
    <x v="339"/>
    <x v="750"/>
    <x v="763"/>
    <x v="1018"/>
    <x v="607"/>
    <x v="1021"/>
    <x v="2"/>
    <x v="6"/>
    <x v="683"/>
    <x v="691"/>
    <x v="0"/>
    <x v="0"/>
    <x v="693"/>
    <x v="0"/>
    <x v="3"/>
    <x v="738"/>
    <x v="1"/>
    <x v="738"/>
    <x v="709"/>
    <x v="1164"/>
    <x v="15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1145"/>
    <x v="1145"/>
    <x v="691"/>
    <x v="258"/>
    <x v="85"/>
    <x v="18"/>
  </r>
  <r>
    <x v="679"/>
    <x v="679"/>
    <x v="0"/>
    <x v="0"/>
    <x v="0"/>
    <x v="568"/>
    <x v="1257"/>
    <x v="544"/>
    <x v="514"/>
    <x v="7"/>
    <x v="11"/>
    <x v="12"/>
    <x v="1"/>
    <x v="983"/>
    <x v="0"/>
    <x v="1347"/>
    <x v="772"/>
    <x v="535"/>
    <x v="587"/>
    <x v="339"/>
    <x v="750"/>
    <x v="763"/>
    <x v="1019"/>
    <x v="608"/>
    <x v="1022"/>
    <x v="2"/>
    <x v="6"/>
    <x v="682"/>
    <x v="690"/>
    <x v="0"/>
    <x v="0"/>
    <x v="692"/>
    <x v="0"/>
    <x v="3"/>
    <x v="767"/>
    <x v="1"/>
    <x v="767"/>
    <x v="709"/>
    <x v="1179"/>
    <x v="150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31"/>
    <x v="1075"/>
    <x v="1161"/>
    <x v="1161"/>
    <x v="690"/>
    <x v="257"/>
    <x v="85"/>
    <x v="17"/>
  </r>
  <r>
    <x v="680"/>
    <x v="680"/>
    <x v="0"/>
    <x v="0"/>
    <x v="0"/>
    <x v="568"/>
    <x v="1258"/>
    <x v="544"/>
    <x v="514"/>
    <x v="7"/>
    <x v="11"/>
    <x v="12"/>
    <x v="1"/>
    <x v="984"/>
    <x v="0"/>
    <x v="1348"/>
    <x v="772"/>
    <x v="535"/>
    <x v="587"/>
    <x v="339"/>
    <x v="750"/>
    <x v="763"/>
    <x v="1020"/>
    <x v="609"/>
    <x v="1023"/>
    <x v="2"/>
    <x v="6"/>
    <x v="753"/>
    <x v="761"/>
    <x v="0"/>
    <x v="0"/>
    <x v="791"/>
    <x v="0"/>
    <x v="3"/>
    <x v="791"/>
    <x v="1"/>
    <x v="791"/>
    <x v="709"/>
    <x v="15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8"/>
    <x v="1468"/>
    <x v="761"/>
    <x v="326"/>
    <x v="85"/>
    <x v="91"/>
  </r>
  <r>
    <x v="681"/>
    <x v="681"/>
    <x v="0"/>
    <x v="0"/>
    <x v="0"/>
    <x v="568"/>
    <x v="1259"/>
    <x v="544"/>
    <x v="514"/>
    <x v="7"/>
    <x v="11"/>
    <x v="12"/>
    <x v="1"/>
    <x v="985"/>
    <x v="0"/>
    <x v="1349"/>
    <x v="772"/>
    <x v="535"/>
    <x v="587"/>
    <x v="339"/>
    <x v="750"/>
    <x v="763"/>
    <x v="1021"/>
    <x v="610"/>
    <x v="1024"/>
    <x v="2"/>
    <x v="6"/>
    <x v="681"/>
    <x v="689"/>
    <x v="0"/>
    <x v="0"/>
    <x v="688"/>
    <x v="0"/>
    <x v="3"/>
    <x v="801"/>
    <x v="1"/>
    <x v="801"/>
    <x v="709"/>
    <x v="1204"/>
    <x v="14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8"/>
    <x v="1075"/>
    <x v="1183"/>
    <x v="1183"/>
    <x v="689"/>
    <x v="256"/>
    <x v="85"/>
    <x v="16"/>
  </r>
  <r>
    <x v="682"/>
    <x v="682"/>
    <x v="0"/>
    <x v="0"/>
    <x v="0"/>
    <x v="568"/>
    <x v="1260"/>
    <x v="544"/>
    <x v="514"/>
    <x v="7"/>
    <x v="11"/>
    <x v="12"/>
    <x v="1"/>
    <x v="986"/>
    <x v="0"/>
    <x v="1350"/>
    <x v="772"/>
    <x v="535"/>
    <x v="587"/>
    <x v="339"/>
    <x v="750"/>
    <x v="763"/>
    <x v="1022"/>
    <x v="611"/>
    <x v="1025"/>
    <x v="2"/>
    <x v="6"/>
    <x v="621"/>
    <x v="629"/>
    <x v="0"/>
    <x v="0"/>
    <x v="773"/>
    <x v="1"/>
    <x v="3"/>
    <x v="846"/>
    <x v="1"/>
    <x v="846"/>
    <x v="709"/>
    <x v="661"/>
    <x v="173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1"/>
    <x v="1075"/>
    <x v="724"/>
    <x v="724"/>
    <x v="629"/>
    <x v="215"/>
    <x v="85"/>
    <x v="79"/>
  </r>
  <r>
    <x v="683"/>
    <x v="683"/>
    <x v="0"/>
    <x v="0"/>
    <x v="0"/>
    <x v="568"/>
    <x v="1261"/>
    <x v="544"/>
    <x v="514"/>
    <x v="7"/>
    <x v="11"/>
    <x v="12"/>
    <x v="1"/>
    <x v="987"/>
    <x v="0"/>
    <x v="1351"/>
    <x v="772"/>
    <x v="535"/>
    <x v="587"/>
    <x v="339"/>
    <x v="750"/>
    <x v="763"/>
    <x v="1023"/>
    <x v="612"/>
    <x v="1026"/>
    <x v="2"/>
    <x v="6"/>
    <x v="830"/>
    <x v="837"/>
    <x v="0"/>
    <x v="0"/>
    <x v="884"/>
    <x v="0"/>
    <x v="3"/>
    <x v="883"/>
    <x v="1"/>
    <x v="883"/>
    <x v="709"/>
    <x v="1683"/>
    <x v="178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"/>
    <x v="1075"/>
    <x v="1539"/>
    <x v="1539"/>
    <x v="837"/>
    <x v="399"/>
    <x v="85"/>
    <x v="183"/>
  </r>
  <r>
    <x v="684"/>
    <x v="684"/>
    <x v="0"/>
    <x v="0"/>
    <x v="0"/>
    <x v="568"/>
    <x v="1262"/>
    <x v="544"/>
    <x v="514"/>
    <x v="7"/>
    <x v="11"/>
    <x v="12"/>
    <x v="1"/>
    <x v="988"/>
    <x v="0"/>
    <x v="1352"/>
    <x v="772"/>
    <x v="535"/>
    <x v="587"/>
    <x v="339"/>
    <x v="750"/>
    <x v="763"/>
    <x v="1024"/>
    <x v="613"/>
    <x v="1027"/>
    <x v="2"/>
    <x v="6"/>
    <x v="600"/>
    <x v="608"/>
    <x v="0"/>
    <x v="0"/>
    <x v="838"/>
    <x v="1"/>
    <x v="3"/>
    <x v="899"/>
    <x v="1"/>
    <x v="899"/>
    <x v="709"/>
    <x v="593"/>
    <x v="177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8"/>
    <x v="1075"/>
    <x v="686"/>
    <x v="686"/>
    <x v="608"/>
    <x v="201"/>
    <x v="85"/>
    <x v="141"/>
  </r>
  <r>
    <x v="685"/>
    <x v="685"/>
    <x v="0"/>
    <x v="0"/>
    <x v="0"/>
    <x v="568"/>
    <x v="1263"/>
    <x v="544"/>
    <x v="514"/>
    <x v="7"/>
    <x v="11"/>
    <x v="12"/>
    <x v="1"/>
    <x v="989"/>
    <x v="0"/>
    <x v="1353"/>
    <x v="772"/>
    <x v="535"/>
    <x v="587"/>
    <x v="339"/>
    <x v="750"/>
    <x v="763"/>
    <x v="1025"/>
    <x v="614"/>
    <x v="1028"/>
    <x v="2"/>
    <x v="6"/>
    <x v="753"/>
    <x v="761"/>
    <x v="0"/>
    <x v="0"/>
    <x v="791"/>
    <x v="0"/>
    <x v="3"/>
    <x v="915"/>
    <x v="1"/>
    <x v="915"/>
    <x v="709"/>
    <x v="159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02"/>
    <x v="1502"/>
    <x v="761"/>
    <x v="326"/>
    <x v="85"/>
    <x v="91"/>
  </r>
  <r>
    <x v="686"/>
    <x v="686"/>
    <x v="0"/>
    <x v="0"/>
    <x v="0"/>
    <x v="568"/>
    <x v="1264"/>
    <x v="544"/>
    <x v="514"/>
    <x v="7"/>
    <x v="11"/>
    <x v="12"/>
    <x v="1"/>
    <x v="990"/>
    <x v="0"/>
    <x v="1354"/>
    <x v="772"/>
    <x v="535"/>
    <x v="587"/>
    <x v="339"/>
    <x v="750"/>
    <x v="763"/>
    <x v="1026"/>
    <x v="615"/>
    <x v="1029"/>
    <x v="2"/>
    <x v="6"/>
    <x v="570"/>
    <x v="578"/>
    <x v="0"/>
    <x v="0"/>
    <x v="947"/>
    <x v="1"/>
    <x v="3"/>
    <x v="940"/>
    <x v="1"/>
    <x v="940"/>
    <x v="709"/>
    <x v="454"/>
    <x v="180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0"/>
    <x v="1075"/>
    <x v="640"/>
    <x v="640"/>
    <x v="578"/>
    <x v="182"/>
    <x v="85"/>
    <x v="237"/>
  </r>
  <r>
    <x v="687"/>
    <x v="687"/>
    <x v="0"/>
    <x v="0"/>
    <x v="0"/>
    <x v="568"/>
    <x v="1266"/>
    <x v="544"/>
    <x v="514"/>
    <x v="7"/>
    <x v="11"/>
    <x v="12"/>
    <x v="1"/>
    <x v="991"/>
    <x v="0"/>
    <x v="1355"/>
    <x v="772"/>
    <x v="535"/>
    <x v="587"/>
    <x v="339"/>
    <x v="750"/>
    <x v="763"/>
    <x v="1027"/>
    <x v="616"/>
    <x v="1030"/>
    <x v="2"/>
    <x v="6"/>
    <x v="762"/>
    <x v="770"/>
    <x v="0"/>
    <x v="0"/>
    <x v="801"/>
    <x v="0"/>
    <x v="3"/>
    <x v="953"/>
    <x v="1"/>
    <x v="953"/>
    <x v="709"/>
    <x v="1643"/>
    <x v="175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8"/>
    <x v="1075"/>
    <x v="1517"/>
    <x v="1517"/>
    <x v="770"/>
    <x v="335"/>
    <x v="85"/>
    <x v="101"/>
  </r>
  <r>
    <x v="688"/>
    <x v="688"/>
    <x v="0"/>
    <x v="0"/>
    <x v="0"/>
    <x v="568"/>
    <x v="1267"/>
    <x v="544"/>
    <x v="514"/>
    <x v="7"/>
    <x v="11"/>
    <x v="12"/>
    <x v="1"/>
    <x v="992"/>
    <x v="0"/>
    <x v="1356"/>
    <x v="772"/>
    <x v="535"/>
    <x v="587"/>
    <x v="339"/>
    <x v="750"/>
    <x v="763"/>
    <x v="1028"/>
    <x v="617"/>
    <x v="1031"/>
    <x v="2"/>
    <x v="6"/>
    <x v="830"/>
    <x v="837"/>
    <x v="0"/>
    <x v="0"/>
    <x v="884"/>
    <x v="0"/>
    <x v="3"/>
    <x v="990"/>
    <x v="1"/>
    <x v="990"/>
    <x v="709"/>
    <x v="1725"/>
    <x v="178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"/>
    <x v="1075"/>
    <x v="1566"/>
    <x v="1566"/>
    <x v="837"/>
    <x v="399"/>
    <x v="85"/>
    <x v="183"/>
  </r>
  <r>
    <x v="689"/>
    <x v="689"/>
    <x v="0"/>
    <x v="0"/>
    <x v="0"/>
    <x v="568"/>
    <x v="1268"/>
    <x v="544"/>
    <x v="514"/>
    <x v="7"/>
    <x v="11"/>
    <x v="12"/>
    <x v="1"/>
    <x v="993"/>
    <x v="0"/>
    <x v="1357"/>
    <x v="772"/>
    <x v="535"/>
    <x v="587"/>
    <x v="339"/>
    <x v="750"/>
    <x v="763"/>
    <x v="1029"/>
    <x v="618"/>
    <x v="1032"/>
    <x v="2"/>
    <x v="6"/>
    <x v="678"/>
    <x v="686"/>
    <x v="0"/>
    <x v="0"/>
    <x v="680"/>
    <x v="0"/>
    <x v="3"/>
    <x v="1005"/>
    <x v="1"/>
    <x v="1005"/>
    <x v="709"/>
    <x v="1414"/>
    <x v="14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7"/>
    <x v="1075"/>
    <x v="1375"/>
    <x v="1375"/>
    <x v="686"/>
    <x v="253"/>
    <x v="85"/>
    <x v="13"/>
  </r>
  <r>
    <x v="690"/>
    <x v="690"/>
    <x v="0"/>
    <x v="0"/>
    <x v="0"/>
    <x v="568"/>
    <x v="1270"/>
    <x v="544"/>
    <x v="514"/>
    <x v="7"/>
    <x v="11"/>
    <x v="12"/>
    <x v="1"/>
    <x v="994"/>
    <x v="0"/>
    <x v="1358"/>
    <x v="772"/>
    <x v="535"/>
    <x v="587"/>
    <x v="339"/>
    <x v="750"/>
    <x v="763"/>
    <x v="1030"/>
    <x v="619"/>
    <x v="1033"/>
    <x v="2"/>
    <x v="6"/>
    <x v="619"/>
    <x v="627"/>
    <x v="0"/>
    <x v="0"/>
    <x v="784"/>
    <x v="1"/>
    <x v="3"/>
    <x v="1069"/>
    <x v="1"/>
    <x v="1069"/>
    <x v="709"/>
    <x v="566"/>
    <x v="17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0"/>
    <x v="1075"/>
    <x v="671"/>
    <x v="671"/>
    <x v="627"/>
    <x v="213"/>
    <x v="85"/>
    <x v="86"/>
  </r>
  <r>
    <x v="693"/>
    <x v="693"/>
    <x v="0"/>
    <x v="0"/>
    <x v="0"/>
    <x v="568"/>
    <x v="1230"/>
    <x v="544"/>
    <x v="514"/>
    <x v="7"/>
    <x v="11"/>
    <x v="12"/>
    <x v="1"/>
    <x v="1005"/>
    <x v="0"/>
    <x v="1322"/>
    <x v="772"/>
    <x v="535"/>
    <x v="587"/>
    <x v="339"/>
    <x v="750"/>
    <x v="763"/>
    <x v="1003"/>
    <x v="583"/>
    <x v="997"/>
    <x v="2"/>
    <x v="6"/>
    <x v="753"/>
    <x v="761"/>
    <x v="0"/>
    <x v="0"/>
    <x v="791"/>
    <x v="0"/>
    <x v="3"/>
    <x v="613"/>
    <x v="1"/>
    <x v="613"/>
    <x v="709"/>
    <x v="128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55"/>
    <x v="1255"/>
    <x v="761"/>
    <x v="326"/>
    <x v="85"/>
    <x v="91"/>
  </r>
  <r>
    <x v="710"/>
    <x v="710"/>
    <x v="0"/>
    <x v="0"/>
    <x v="0"/>
    <x v="568"/>
    <x v="1277"/>
    <x v="544"/>
    <x v="514"/>
    <x v="7"/>
    <x v="11"/>
    <x v="12"/>
    <x v="0"/>
    <x v="1022"/>
    <x v="0"/>
    <x v="1331"/>
    <x v="772"/>
    <x v="535"/>
    <x v="587"/>
    <x v="339"/>
    <x v="750"/>
    <x v="763"/>
    <x v="991"/>
    <x v="592"/>
    <x v="1006"/>
    <x v="2"/>
    <x v="6"/>
    <x v="674"/>
    <x v="682"/>
    <x v="0"/>
    <x v="0"/>
    <x v="672"/>
    <x v="0"/>
    <x v="3"/>
    <x v="585"/>
    <x v="1"/>
    <x v="585"/>
    <x v="709"/>
    <x v="984"/>
    <x v="139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18"/>
    <x v="1075"/>
    <x v="981"/>
    <x v="981"/>
    <x v="682"/>
    <x v="249"/>
    <x v="85"/>
    <x v="9"/>
  </r>
  <r>
    <x v="737"/>
    <x v="737"/>
    <x v="0"/>
    <x v="0"/>
    <x v="0"/>
    <x v="568"/>
    <x v="1221"/>
    <x v="544"/>
    <x v="514"/>
    <x v="7"/>
    <x v="11"/>
    <x v="12"/>
    <x v="1"/>
    <x v="1062"/>
    <x v="0"/>
    <x v="1359"/>
    <x v="772"/>
    <x v="535"/>
    <x v="587"/>
    <x v="339"/>
    <x v="750"/>
    <x v="763"/>
    <x v="1031"/>
    <x v="620"/>
    <x v="1034"/>
    <x v="2"/>
    <x v="6"/>
    <x v="805"/>
    <x v="813"/>
    <x v="0"/>
    <x v="0"/>
    <x v="848"/>
    <x v="0"/>
    <x v="3"/>
    <x v="830"/>
    <x v="1"/>
    <x v="830"/>
    <x v="709"/>
    <x v="162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12"/>
    <x v="1512"/>
    <x v="813"/>
    <x v="375"/>
    <x v="85"/>
    <x v="150"/>
  </r>
  <r>
    <x v="738"/>
    <x v="738"/>
    <x v="0"/>
    <x v="0"/>
    <x v="0"/>
    <x v="568"/>
    <x v="1222"/>
    <x v="544"/>
    <x v="514"/>
    <x v="7"/>
    <x v="11"/>
    <x v="12"/>
    <x v="1"/>
    <x v="1063"/>
    <x v="0"/>
    <x v="1360"/>
    <x v="772"/>
    <x v="535"/>
    <x v="587"/>
    <x v="339"/>
    <x v="750"/>
    <x v="763"/>
    <x v="1032"/>
    <x v="621"/>
    <x v="1035"/>
    <x v="2"/>
    <x v="6"/>
    <x v="838"/>
    <x v="845"/>
    <x v="0"/>
    <x v="0"/>
    <x v="898"/>
    <x v="0"/>
    <x v="3"/>
    <x v="854"/>
    <x v="1"/>
    <x v="854"/>
    <x v="709"/>
    <x v="1676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34"/>
    <x v="1534"/>
    <x v="845"/>
    <x v="406"/>
    <x v="85"/>
    <x v="191"/>
  </r>
  <r>
    <x v="739"/>
    <x v="739"/>
    <x v="0"/>
    <x v="0"/>
    <x v="0"/>
    <x v="568"/>
    <x v="1223"/>
    <x v="544"/>
    <x v="514"/>
    <x v="7"/>
    <x v="11"/>
    <x v="12"/>
    <x v="1"/>
    <x v="1064"/>
    <x v="0"/>
    <x v="1361"/>
    <x v="772"/>
    <x v="535"/>
    <x v="587"/>
    <x v="339"/>
    <x v="750"/>
    <x v="763"/>
    <x v="1033"/>
    <x v="622"/>
    <x v="1036"/>
    <x v="2"/>
    <x v="6"/>
    <x v="579"/>
    <x v="587"/>
    <x v="0"/>
    <x v="0"/>
    <x v="921"/>
    <x v="1"/>
    <x v="3"/>
    <x v="923"/>
    <x v="1"/>
    <x v="923"/>
    <x v="709"/>
    <x v="499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3"/>
    <x v="653"/>
    <x v="587"/>
    <x v="187"/>
    <x v="85"/>
    <x v="213"/>
  </r>
  <r>
    <x v="740"/>
    <x v="740"/>
    <x v="0"/>
    <x v="0"/>
    <x v="0"/>
    <x v="568"/>
    <x v="1224"/>
    <x v="544"/>
    <x v="514"/>
    <x v="7"/>
    <x v="11"/>
    <x v="12"/>
    <x v="1"/>
    <x v="1065"/>
    <x v="0"/>
    <x v="1362"/>
    <x v="772"/>
    <x v="535"/>
    <x v="587"/>
    <x v="339"/>
    <x v="750"/>
    <x v="763"/>
    <x v="1034"/>
    <x v="623"/>
    <x v="1037"/>
    <x v="2"/>
    <x v="6"/>
    <x v="579"/>
    <x v="587"/>
    <x v="0"/>
    <x v="0"/>
    <x v="921"/>
    <x v="1"/>
    <x v="3"/>
    <x v="929"/>
    <x v="1"/>
    <x v="929"/>
    <x v="709"/>
    <x v="493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1"/>
    <x v="651"/>
    <x v="587"/>
    <x v="187"/>
    <x v="85"/>
    <x v="213"/>
  </r>
  <r>
    <x v="741"/>
    <x v="741"/>
    <x v="0"/>
    <x v="0"/>
    <x v="0"/>
    <x v="568"/>
    <x v="1225"/>
    <x v="544"/>
    <x v="514"/>
    <x v="7"/>
    <x v="11"/>
    <x v="12"/>
    <x v="1"/>
    <x v="1066"/>
    <x v="0"/>
    <x v="1363"/>
    <x v="772"/>
    <x v="535"/>
    <x v="587"/>
    <x v="339"/>
    <x v="750"/>
    <x v="763"/>
    <x v="1035"/>
    <x v="624"/>
    <x v="1038"/>
    <x v="2"/>
    <x v="6"/>
    <x v="579"/>
    <x v="587"/>
    <x v="0"/>
    <x v="0"/>
    <x v="921"/>
    <x v="1"/>
    <x v="3"/>
    <x v="991"/>
    <x v="1"/>
    <x v="991"/>
    <x v="709"/>
    <x v="44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36"/>
    <x v="636"/>
    <x v="587"/>
    <x v="187"/>
    <x v="85"/>
    <x v="213"/>
  </r>
  <r>
    <x v="742"/>
    <x v="742"/>
    <x v="0"/>
    <x v="0"/>
    <x v="0"/>
    <x v="568"/>
    <x v="1226"/>
    <x v="544"/>
    <x v="514"/>
    <x v="7"/>
    <x v="11"/>
    <x v="12"/>
    <x v="1"/>
    <x v="1067"/>
    <x v="0"/>
    <x v="1364"/>
    <x v="772"/>
    <x v="535"/>
    <x v="587"/>
    <x v="339"/>
    <x v="750"/>
    <x v="763"/>
    <x v="1036"/>
    <x v="625"/>
    <x v="1039"/>
    <x v="2"/>
    <x v="6"/>
    <x v="805"/>
    <x v="813"/>
    <x v="0"/>
    <x v="0"/>
    <x v="848"/>
    <x v="0"/>
    <x v="3"/>
    <x v="1004"/>
    <x v="1"/>
    <x v="1004"/>
    <x v="709"/>
    <x v="170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4"/>
    <x v="1554"/>
    <x v="813"/>
    <x v="375"/>
    <x v="85"/>
    <x v="150"/>
  </r>
  <r>
    <x v="743"/>
    <x v="743"/>
    <x v="0"/>
    <x v="0"/>
    <x v="0"/>
    <x v="568"/>
    <x v="1227"/>
    <x v="544"/>
    <x v="514"/>
    <x v="7"/>
    <x v="11"/>
    <x v="12"/>
    <x v="1"/>
    <x v="1068"/>
    <x v="0"/>
    <x v="1365"/>
    <x v="772"/>
    <x v="535"/>
    <x v="587"/>
    <x v="339"/>
    <x v="750"/>
    <x v="763"/>
    <x v="1037"/>
    <x v="626"/>
    <x v="1040"/>
    <x v="2"/>
    <x v="6"/>
    <x v="805"/>
    <x v="813"/>
    <x v="0"/>
    <x v="0"/>
    <x v="848"/>
    <x v="0"/>
    <x v="3"/>
    <x v="1014"/>
    <x v="1"/>
    <x v="1014"/>
    <x v="709"/>
    <x v="171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7"/>
    <x v="1557"/>
    <x v="813"/>
    <x v="375"/>
    <x v="85"/>
    <x v="150"/>
  </r>
  <r>
    <x v="749"/>
    <x v="749"/>
    <x v="0"/>
    <x v="0"/>
    <x v="0"/>
    <x v="568"/>
    <x v="1532"/>
    <x v="544"/>
    <x v="514"/>
    <x v="7"/>
    <x v="11"/>
    <x v="12"/>
    <x v="0"/>
    <x v="1073"/>
    <x v="0"/>
    <x v="1559"/>
    <x v="772"/>
    <x v="535"/>
    <x v="587"/>
    <x v="339"/>
    <x v="750"/>
    <x v="763"/>
    <x v="1079"/>
    <x v="820"/>
    <x v="1234"/>
    <x v="2"/>
    <x v="6"/>
    <x v="712"/>
    <x v="720"/>
    <x v="0"/>
    <x v="0"/>
    <x v="736"/>
    <x v="0"/>
    <x v="3"/>
    <x v="1376"/>
    <x v="1"/>
    <x v="1376"/>
    <x v="709"/>
    <x v="1792"/>
    <x v="168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7"/>
    <x v="1075"/>
    <x v="1587"/>
    <x v="1587"/>
    <x v="720"/>
    <x v="287"/>
    <x v="85"/>
    <x v="48"/>
  </r>
  <r>
    <x v="750"/>
    <x v="750"/>
    <x v="0"/>
    <x v="0"/>
    <x v="0"/>
    <x v="568"/>
    <x v="1507"/>
    <x v="544"/>
    <x v="514"/>
    <x v="7"/>
    <x v="11"/>
    <x v="12"/>
    <x v="1"/>
    <x v="1074"/>
    <x v="0"/>
    <x v="1562"/>
    <x v="772"/>
    <x v="535"/>
    <x v="587"/>
    <x v="339"/>
    <x v="750"/>
    <x v="763"/>
    <x v="1237"/>
    <x v="823"/>
    <x v="1237"/>
    <x v="2"/>
    <x v="6"/>
    <x v="805"/>
    <x v="813"/>
    <x v="0"/>
    <x v="0"/>
    <x v="848"/>
    <x v="0"/>
    <x v="3"/>
    <x v="163"/>
    <x v="1"/>
    <x v="163"/>
    <x v="709"/>
    <x v="116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42"/>
    <x v="1142"/>
    <x v="813"/>
    <x v="375"/>
    <x v="85"/>
    <x v="150"/>
  </r>
  <r>
    <x v="751"/>
    <x v="751"/>
    <x v="0"/>
    <x v="0"/>
    <x v="0"/>
    <x v="568"/>
    <x v="1508"/>
    <x v="544"/>
    <x v="514"/>
    <x v="7"/>
    <x v="11"/>
    <x v="12"/>
    <x v="1"/>
    <x v="1075"/>
    <x v="0"/>
    <x v="1563"/>
    <x v="772"/>
    <x v="535"/>
    <x v="587"/>
    <x v="339"/>
    <x v="750"/>
    <x v="763"/>
    <x v="1238"/>
    <x v="824"/>
    <x v="1238"/>
    <x v="2"/>
    <x v="6"/>
    <x v="579"/>
    <x v="587"/>
    <x v="0"/>
    <x v="0"/>
    <x v="921"/>
    <x v="1"/>
    <x v="3"/>
    <x v="559"/>
    <x v="1"/>
    <x v="559"/>
    <x v="709"/>
    <x v="68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37"/>
    <x v="737"/>
    <x v="587"/>
    <x v="187"/>
    <x v="85"/>
    <x v="213"/>
  </r>
  <r>
    <x v="752"/>
    <x v="752"/>
    <x v="0"/>
    <x v="0"/>
    <x v="0"/>
    <x v="568"/>
    <x v="1509"/>
    <x v="544"/>
    <x v="514"/>
    <x v="7"/>
    <x v="11"/>
    <x v="12"/>
    <x v="1"/>
    <x v="1076"/>
    <x v="0"/>
    <x v="1564"/>
    <x v="772"/>
    <x v="535"/>
    <x v="587"/>
    <x v="339"/>
    <x v="750"/>
    <x v="763"/>
    <x v="1239"/>
    <x v="825"/>
    <x v="1239"/>
    <x v="2"/>
    <x v="6"/>
    <x v="717"/>
    <x v="725"/>
    <x v="0"/>
    <x v="0"/>
    <x v="742"/>
    <x v="0"/>
    <x v="3"/>
    <x v="587"/>
    <x v="1"/>
    <x v="587"/>
    <x v="709"/>
    <x v="1162"/>
    <x v="169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4"/>
    <x v="1075"/>
    <x v="1143"/>
    <x v="1143"/>
    <x v="725"/>
    <x v="292"/>
    <x v="85"/>
    <x v="53"/>
  </r>
  <r>
    <x v="753"/>
    <x v="753"/>
    <x v="0"/>
    <x v="0"/>
    <x v="0"/>
    <x v="568"/>
    <x v="1510"/>
    <x v="544"/>
    <x v="514"/>
    <x v="7"/>
    <x v="11"/>
    <x v="12"/>
    <x v="1"/>
    <x v="1077"/>
    <x v="0"/>
    <x v="1565"/>
    <x v="772"/>
    <x v="535"/>
    <x v="587"/>
    <x v="339"/>
    <x v="750"/>
    <x v="763"/>
    <x v="1240"/>
    <x v="826"/>
    <x v="1240"/>
    <x v="2"/>
    <x v="6"/>
    <x v="647"/>
    <x v="655"/>
    <x v="0"/>
    <x v="0"/>
    <x v="706"/>
    <x v="1"/>
    <x v="3"/>
    <x v="732"/>
    <x v="1"/>
    <x v="732"/>
    <x v="709"/>
    <x v="735"/>
    <x v="15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3"/>
    <x v="1075"/>
    <x v="769"/>
    <x v="769"/>
    <x v="655"/>
    <x v="233"/>
    <x v="85"/>
    <x v="26"/>
  </r>
  <r>
    <x v="754"/>
    <x v="754"/>
    <x v="0"/>
    <x v="0"/>
    <x v="0"/>
    <x v="568"/>
    <x v="1511"/>
    <x v="544"/>
    <x v="514"/>
    <x v="7"/>
    <x v="11"/>
    <x v="12"/>
    <x v="1"/>
    <x v="1078"/>
    <x v="0"/>
    <x v="1566"/>
    <x v="772"/>
    <x v="535"/>
    <x v="587"/>
    <x v="339"/>
    <x v="750"/>
    <x v="763"/>
    <x v="1241"/>
    <x v="827"/>
    <x v="1241"/>
    <x v="2"/>
    <x v="6"/>
    <x v="805"/>
    <x v="813"/>
    <x v="0"/>
    <x v="0"/>
    <x v="848"/>
    <x v="0"/>
    <x v="3"/>
    <x v="753"/>
    <x v="1"/>
    <x v="753"/>
    <x v="709"/>
    <x v="156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84"/>
    <x v="1484"/>
    <x v="813"/>
    <x v="375"/>
    <x v="85"/>
    <x v="150"/>
  </r>
  <r>
    <x v="755"/>
    <x v="755"/>
    <x v="0"/>
    <x v="0"/>
    <x v="0"/>
    <x v="568"/>
    <x v="1512"/>
    <x v="544"/>
    <x v="514"/>
    <x v="7"/>
    <x v="11"/>
    <x v="12"/>
    <x v="1"/>
    <x v="1079"/>
    <x v="0"/>
    <x v="1567"/>
    <x v="772"/>
    <x v="535"/>
    <x v="587"/>
    <x v="339"/>
    <x v="750"/>
    <x v="763"/>
    <x v="1242"/>
    <x v="828"/>
    <x v="1242"/>
    <x v="2"/>
    <x v="6"/>
    <x v="849"/>
    <x v="856"/>
    <x v="0"/>
    <x v="0"/>
    <x v="912"/>
    <x v="0"/>
    <x v="3"/>
    <x v="802"/>
    <x v="1"/>
    <x v="802"/>
    <x v="709"/>
    <x v="1666"/>
    <x v="179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"/>
    <x v="1075"/>
    <x v="1528"/>
    <x v="1528"/>
    <x v="856"/>
    <x v="417"/>
    <x v="85"/>
    <x v="204"/>
  </r>
  <r>
    <x v="756"/>
    <x v="756"/>
    <x v="0"/>
    <x v="0"/>
    <x v="0"/>
    <x v="568"/>
    <x v="1513"/>
    <x v="544"/>
    <x v="514"/>
    <x v="7"/>
    <x v="11"/>
    <x v="12"/>
    <x v="1"/>
    <x v="1080"/>
    <x v="0"/>
    <x v="1568"/>
    <x v="772"/>
    <x v="535"/>
    <x v="587"/>
    <x v="339"/>
    <x v="750"/>
    <x v="763"/>
    <x v="1243"/>
    <x v="829"/>
    <x v="1243"/>
    <x v="2"/>
    <x v="6"/>
    <x v="889"/>
    <x v="896"/>
    <x v="0"/>
    <x v="0"/>
    <x v="969"/>
    <x v="0"/>
    <x v="3"/>
    <x v="809"/>
    <x v="1"/>
    <x v="809"/>
    <x v="709"/>
    <x v="1713"/>
    <x v="18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6"/>
    <x v="1075"/>
    <x v="1558"/>
    <x v="1558"/>
    <x v="896"/>
    <x v="453"/>
    <x v="85"/>
    <x v="255"/>
  </r>
  <r>
    <x v="757"/>
    <x v="757"/>
    <x v="0"/>
    <x v="0"/>
    <x v="0"/>
    <x v="568"/>
    <x v="1514"/>
    <x v="544"/>
    <x v="514"/>
    <x v="7"/>
    <x v="11"/>
    <x v="12"/>
    <x v="1"/>
    <x v="1081"/>
    <x v="0"/>
    <x v="1569"/>
    <x v="772"/>
    <x v="535"/>
    <x v="587"/>
    <x v="339"/>
    <x v="750"/>
    <x v="763"/>
    <x v="1244"/>
    <x v="830"/>
    <x v="1244"/>
    <x v="2"/>
    <x v="6"/>
    <x v="910"/>
    <x v="915"/>
    <x v="0"/>
    <x v="0"/>
    <x v="1002"/>
    <x v="0"/>
    <x v="3"/>
    <x v="817"/>
    <x v="1"/>
    <x v="817"/>
    <x v="709"/>
    <x v="1754"/>
    <x v="181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"/>
    <x v="1075"/>
    <x v="1576"/>
    <x v="1576"/>
    <x v="915"/>
    <x v="468"/>
    <x v="85"/>
    <x v="292"/>
  </r>
  <r>
    <x v="758"/>
    <x v="758"/>
    <x v="0"/>
    <x v="0"/>
    <x v="0"/>
    <x v="568"/>
    <x v="1515"/>
    <x v="544"/>
    <x v="514"/>
    <x v="7"/>
    <x v="11"/>
    <x v="12"/>
    <x v="1"/>
    <x v="1082"/>
    <x v="0"/>
    <x v="1570"/>
    <x v="772"/>
    <x v="535"/>
    <x v="587"/>
    <x v="339"/>
    <x v="750"/>
    <x v="763"/>
    <x v="1245"/>
    <x v="831"/>
    <x v="1245"/>
    <x v="2"/>
    <x v="6"/>
    <x v="874"/>
    <x v="881"/>
    <x v="0"/>
    <x v="0"/>
    <x v="942"/>
    <x v="0"/>
    <x v="3"/>
    <x v="827"/>
    <x v="1"/>
    <x v="827"/>
    <x v="709"/>
    <x v="1695"/>
    <x v="180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"/>
    <x v="1075"/>
    <x v="1547"/>
    <x v="1547"/>
    <x v="881"/>
    <x v="439"/>
    <x v="85"/>
    <x v="234"/>
  </r>
  <r>
    <x v="759"/>
    <x v="759"/>
    <x v="0"/>
    <x v="0"/>
    <x v="0"/>
    <x v="568"/>
    <x v="1516"/>
    <x v="544"/>
    <x v="514"/>
    <x v="7"/>
    <x v="11"/>
    <x v="12"/>
    <x v="1"/>
    <x v="1083"/>
    <x v="0"/>
    <x v="1571"/>
    <x v="772"/>
    <x v="535"/>
    <x v="587"/>
    <x v="339"/>
    <x v="750"/>
    <x v="763"/>
    <x v="1246"/>
    <x v="832"/>
    <x v="1246"/>
    <x v="2"/>
    <x v="6"/>
    <x v="811"/>
    <x v="819"/>
    <x v="0"/>
    <x v="0"/>
    <x v="857"/>
    <x v="0"/>
    <x v="3"/>
    <x v="838"/>
    <x v="1"/>
    <x v="838"/>
    <x v="709"/>
    <x v="1642"/>
    <x v="177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7"/>
    <x v="1075"/>
    <x v="1516"/>
    <x v="1516"/>
    <x v="819"/>
    <x v="381"/>
    <x v="85"/>
    <x v="158"/>
  </r>
  <r>
    <x v="760"/>
    <x v="760"/>
    <x v="0"/>
    <x v="0"/>
    <x v="0"/>
    <x v="568"/>
    <x v="1517"/>
    <x v="544"/>
    <x v="514"/>
    <x v="7"/>
    <x v="11"/>
    <x v="12"/>
    <x v="1"/>
    <x v="1084"/>
    <x v="0"/>
    <x v="1572"/>
    <x v="772"/>
    <x v="535"/>
    <x v="587"/>
    <x v="339"/>
    <x v="750"/>
    <x v="763"/>
    <x v="1247"/>
    <x v="833"/>
    <x v="1247"/>
    <x v="2"/>
    <x v="6"/>
    <x v="838"/>
    <x v="845"/>
    <x v="0"/>
    <x v="0"/>
    <x v="898"/>
    <x v="0"/>
    <x v="3"/>
    <x v="852"/>
    <x v="1"/>
    <x v="852"/>
    <x v="709"/>
    <x v="1675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33"/>
    <x v="1533"/>
    <x v="845"/>
    <x v="406"/>
    <x v="85"/>
    <x v="191"/>
  </r>
  <r>
    <x v="761"/>
    <x v="761"/>
    <x v="0"/>
    <x v="0"/>
    <x v="0"/>
    <x v="568"/>
    <x v="1518"/>
    <x v="544"/>
    <x v="514"/>
    <x v="7"/>
    <x v="11"/>
    <x v="12"/>
    <x v="1"/>
    <x v="1085"/>
    <x v="0"/>
    <x v="1573"/>
    <x v="772"/>
    <x v="535"/>
    <x v="587"/>
    <x v="339"/>
    <x v="750"/>
    <x v="763"/>
    <x v="1248"/>
    <x v="834"/>
    <x v="1248"/>
    <x v="2"/>
    <x v="6"/>
    <x v="805"/>
    <x v="813"/>
    <x v="0"/>
    <x v="0"/>
    <x v="848"/>
    <x v="0"/>
    <x v="3"/>
    <x v="860"/>
    <x v="1"/>
    <x v="860"/>
    <x v="709"/>
    <x v="164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19"/>
    <x v="1519"/>
    <x v="813"/>
    <x v="375"/>
    <x v="85"/>
    <x v="150"/>
  </r>
  <r>
    <x v="762"/>
    <x v="762"/>
    <x v="0"/>
    <x v="0"/>
    <x v="0"/>
    <x v="568"/>
    <x v="1519"/>
    <x v="544"/>
    <x v="514"/>
    <x v="7"/>
    <x v="11"/>
    <x v="12"/>
    <x v="1"/>
    <x v="1086"/>
    <x v="0"/>
    <x v="1574"/>
    <x v="772"/>
    <x v="535"/>
    <x v="587"/>
    <x v="339"/>
    <x v="750"/>
    <x v="763"/>
    <x v="1249"/>
    <x v="835"/>
    <x v="1249"/>
    <x v="2"/>
    <x v="6"/>
    <x v="856"/>
    <x v="863"/>
    <x v="0"/>
    <x v="0"/>
    <x v="921"/>
    <x v="0"/>
    <x v="3"/>
    <x v="870"/>
    <x v="1"/>
    <x v="870"/>
    <x v="709"/>
    <x v="169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549"/>
    <x v="1549"/>
    <x v="863"/>
    <x v="423"/>
    <x v="85"/>
    <x v="213"/>
  </r>
  <r>
    <x v="763"/>
    <x v="763"/>
    <x v="0"/>
    <x v="0"/>
    <x v="0"/>
    <x v="568"/>
    <x v="1520"/>
    <x v="544"/>
    <x v="514"/>
    <x v="7"/>
    <x v="11"/>
    <x v="12"/>
    <x v="1"/>
    <x v="1087"/>
    <x v="0"/>
    <x v="1575"/>
    <x v="772"/>
    <x v="535"/>
    <x v="587"/>
    <x v="339"/>
    <x v="750"/>
    <x v="763"/>
    <x v="1250"/>
    <x v="836"/>
    <x v="1250"/>
    <x v="2"/>
    <x v="6"/>
    <x v="672"/>
    <x v="680"/>
    <x v="0"/>
    <x v="0"/>
    <x v="664"/>
    <x v="0"/>
    <x v="3"/>
    <x v="912"/>
    <x v="1"/>
    <x v="912"/>
    <x v="709"/>
    <x v="1190"/>
    <x v="13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2"/>
    <x v="1075"/>
    <x v="1170"/>
    <x v="1170"/>
    <x v="680"/>
    <x v="247"/>
    <x v="85"/>
    <x v="7"/>
  </r>
  <r>
    <x v="764"/>
    <x v="764"/>
    <x v="0"/>
    <x v="0"/>
    <x v="0"/>
    <x v="568"/>
    <x v="1522"/>
    <x v="544"/>
    <x v="514"/>
    <x v="7"/>
    <x v="11"/>
    <x v="12"/>
    <x v="1"/>
    <x v="1088"/>
    <x v="0"/>
    <x v="1577"/>
    <x v="772"/>
    <x v="535"/>
    <x v="587"/>
    <x v="339"/>
    <x v="750"/>
    <x v="763"/>
    <x v="1252"/>
    <x v="838"/>
    <x v="1252"/>
    <x v="2"/>
    <x v="6"/>
    <x v="568"/>
    <x v="576"/>
    <x v="0"/>
    <x v="0"/>
    <x v="956"/>
    <x v="1"/>
    <x v="3"/>
    <x v="944"/>
    <x v="1"/>
    <x v="944"/>
    <x v="709"/>
    <x v="431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631"/>
    <x v="631"/>
    <x v="576"/>
    <x v="181"/>
    <x v="85"/>
    <x v="244"/>
  </r>
  <r>
    <x v="765"/>
    <x v="765"/>
    <x v="0"/>
    <x v="0"/>
    <x v="0"/>
    <x v="568"/>
    <x v="1526"/>
    <x v="544"/>
    <x v="514"/>
    <x v="7"/>
    <x v="11"/>
    <x v="12"/>
    <x v="1"/>
    <x v="1089"/>
    <x v="0"/>
    <x v="1581"/>
    <x v="772"/>
    <x v="535"/>
    <x v="587"/>
    <x v="339"/>
    <x v="750"/>
    <x v="763"/>
    <x v="1256"/>
    <x v="842"/>
    <x v="1256"/>
    <x v="2"/>
    <x v="6"/>
    <x v="555"/>
    <x v="563"/>
    <x v="0"/>
    <x v="0"/>
    <x v="980"/>
    <x v="1"/>
    <x v="3"/>
    <x v="988"/>
    <x v="1"/>
    <x v="988"/>
    <x v="709"/>
    <x v="323"/>
    <x v="18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5"/>
    <x v="1075"/>
    <x v="611"/>
    <x v="611"/>
    <x v="563"/>
    <x v="173"/>
    <x v="85"/>
    <x v="267"/>
  </r>
  <r>
    <x v="766"/>
    <x v="766"/>
    <x v="0"/>
    <x v="0"/>
    <x v="0"/>
    <x v="568"/>
    <x v="1533"/>
    <x v="544"/>
    <x v="514"/>
    <x v="7"/>
    <x v="11"/>
    <x v="12"/>
    <x v="1"/>
    <x v="1090"/>
    <x v="0"/>
    <x v="1587"/>
    <x v="772"/>
    <x v="535"/>
    <x v="587"/>
    <x v="339"/>
    <x v="750"/>
    <x v="763"/>
    <x v="1262"/>
    <x v="848"/>
    <x v="1262"/>
    <x v="2"/>
    <x v="6"/>
    <x v="797"/>
    <x v="805"/>
    <x v="0"/>
    <x v="0"/>
    <x v="839"/>
    <x v="0"/>
    <x v="3"/>
    <x v="1103"/>
    <x v="1"/>
    <x v="1103"/>
    <x v="709"/>
    <x v="1748"/>
    <x v="17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0"/>
    <x v="1075"/>
    <x v="1574"/>
    <x v="1574"/>
    <x v="805"/>
    <x v="367"/>
    <x v="85"/>
    <x v="142"/>
  </r>
  <r>
    <x v="767"/>
    <x v="767"/>
    <x v="0"/>
    <x v="0"/>
    <x v="0"/>
    <x v="568"/>
    <x v="1536"/>
    <x v="544"/>
    <x v="514"/>
    <x v="7"/>
    <x v="11"/>
    <x v="12"/>
    <x v="1"/>
    <x v="1091"/>
    <x v="0"/>
    <x v="1589"/>
    <x v="772"/>
    <x v="535"/>
    <x v="587"/>
    <x v="339"/>
    <x v="750"/>
    <x v="763"/>
    <x v="1264"/>
    <x v="850"/>
    <x v="1264"/>
    <x v="2"/>
    <x v="6"/>
    <x v="778"/>
    <x v="786"/>
    <x v="0"/>
    <x v="0"/>
    <x v="820"/>
    <x v="0"/>
    <x v="3"/>
    <x v="1154"/>
    <x v="1"/>
    <x v="1154"/>
    <x v="709"/>
    <x v="176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8"/>
    <x v="1578"/>
    <x v="786"/>
    <x v="350"/>
    <x v="85"/>
    <x v="121"/>
  </r>
  <r>
    <x v="768"/>
    <x v="768"/>
    <x v="0"/>
    <x v="0"/>
    <x v="0"/>
    <x v="568"/>
    <x v="1539"/>
    <x v="544"/>
    <x v="514"/>
    <x v="7"/>
    <x v="11"/>
    <x v="12"/>
    <x v="1"/>
    <x v="1092"/>
    <x v="0"/>
    <x v="1592"/>
    <x v="772"/>
    <x v="535"/>
    <x v="587"/>
    <x v="339"/>
    <x v="750"/>
    <x v="763"/>
    <x v="1267"/>
    <x v="853"/>
    <x v="1267"/>
    <x v="2"/>
    <x v="6"/>
    <x v="616"/>
    <x v="624"/>
    <x v="0"/>
    <x v="0"/>
    <x v="791"/>
    <x v="1"/>
    <x v="3"/>
    <x v="1227"/>
    <x v="1"/>
    <x v="1227"/>
    <x v="709"/>
    <x v="46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642"/>
    <x v="642"/>
    <x v="624"/>
    <x v="211"/>
    <x v="85"/>
    <x v="91"/>
  </r>
  <r>
    <x v="785"/>
    <x v="785"/>
    <x v="0"/>
    <x v="0"/>
    <x v="0"/>
    <x v="568"/>
    <x v="1540"/>
    <x v="544"/>
    <x v="514"/>
    <x v="7"/>
    <x v="11"/>
    <x v="12"/>
    <x v="0"/>
    <x v="1113"/>
    <x v="0"/>
    <x v="1561"/>
    <x v="772"/>
    <x v="535"/>
    <x v="587"/>
    <x v="339"/>
    <x v="750"/>
    <x v="763"/>
    <x v="1081"/>
    <x v="822"/>
    <x v="1236"/>
    <x v="2"/>
    <x v="6"/>
    <x v="585"/>
    <x v="593"/>
    <x v="0"/>
    <x v="0"/>
    <x v="385"/>
    <x v="1"/>
    <x v="3"/>
    <x v="913"/>
    <x v="1"/>
    <x v="913"/>
    <x v="709"/>
    <x v="537"/>
    <x v="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667"/>
    <x v="667"/>
    <x v="593"/>
    <x v="192"/>
    <x v="85"/>
    <x v="191"/>
  </r>
  <r>
    <x v="786"/>
    <x v="786"/>
    <x v="0"/>
    <x v="0"/>
    <x v="0"/>
    <x v="568"/>
    <x v="1521"/>
    <x v="544"/>
    <x v="514"/>
    <x v="7"/>
    <x v="11"/>
    <x v="12"/>
    <x v="1"/>
    <x v="1114"/>
    <x v="0"/>
    <x v="1576"/>
    <x v="772"/>
    <x v="535"/>
    <x v="587"/>
    <x v="339"/>
    <x v="750"/>
    <x v="763"/>
    <x v="1251"/>
    <x v="837"/>
    <x v="1251"/>
    <x v="2"/>
    <x v="6"/>
    <x v="616"/>
    <x v="624"/>
    <x v="0"/>
    <x v="0"/>
    <x v="791"/>
    <x v="1"/>
    <x v="3"/>
    <x v="936"/>
    <x v="1"/>
    <x v="936"/>
    <x v="709"/>
    <x v="62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04"/>
    <x v="704"/>
    <x v="624"/>
    <x v="211"/>
    <x v="85"/>
    <x v="91"/>
  </r>
  <r>
    <x v="787"/>
    <x v="787"/>
    <x v="0"/>
    <x v="0"/>
    <x v="0"/>
    <x v="568"/>
    <x v="1523"/>
    <x v="544"/>
    <x v="514"/>
    <x v="7"/>
    <x v="11"/>
    <x v="12"/>
    <x v="1"/>
    <x v="1115"/>
    <x v="0"/>
    <x v="1578"/>
    <x v="772"/>
    <x v="535"/>
    <x v="587"/>
    <x v="339"/>
    <x v="750"/>
    <x v="763"/>
    <x v="1253"/>
    <x v="839"/>
    <x v="1253"/>
    <x v="2"/>
    <x v="6"/>
    <x v="556"/>
    <x v="564"/>
    <x v="0"/>
    <x v="0"/>
    <x v="977"/>
    <x v="1"/>
    <x v="3"/>
    <x v="956"/>
    <x v="1"/>
    <x v="956"/>
    <x v="709"/>
    <x v="364"/>
    <x v="181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4"/>
    <x v="1075"/>
    <x v="621"/>
    <x v="621"/>
    <x v="564"/>
    <x v="174"/>
    <x v="85"/>
    <x v="265"/>
  </r>
  <r>
    <x v="788"/>
    <x v="788"/>
    <x v="0"/>
    <x v="0"/>
    <x v="0"/>
    <x v="568"/>
    <x v="1524"/>
    <x v="544"/>
    <x v="514"/>
    <x v="7"/>
    <x v="11"/>
    <x v="12"/>
    <x v="1"/>
    <x v="1116"/>
    <x v="0"/>
    <x v="1579"/>
    <x v="772"/>
    <x v="535"/>
    <x v="587"/>
    <x v="339"/>
    <x v="750"/>
    <x v="763"/>
    <x v="1254"/>
    <x v="840"/>
    <x v="1254"/>
    <x v="2"/>
    <x v="6"/>
    <x v="528"/>
    <x v="538"/>
    <x v="0"/>
    <x v="0"/>
    <x v="1023"/>
    <x v="1"/>
    <x v="3"/>
    <x v="968"/>
    <x v="1"/>
    <x v="968"/>
    <x v="709"/>
    <x v="256"/>
    <x v="181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8"/>
    <x v="1075"/>
    <x v="598"/>
    <x v="598"/>
    <x v="538"/>
    <x v="154"/>
    <x v="85"/>
    <x v="315"/>
  </r>
  <r>
    <x v="789"/>
    <x v="789"/>
    <x v="0"/>
    <x v="0"/>
    <x v="0"/>
    <x v="568"/>
    <x v="1525"/>
    <x v="544"/>
    <x v="514"/>
    <x v="7"/>
    <x v="11"/>
    <x v="12"/>
    <x v="1"/>
    <x v="1117"/>
    <x v="0"/>
    <x v="1580"/>
    <x v="772"/>
    <x v="535"/>
    <x v="587"/>
    <x v="339"/>
    <x v="750"/>
    <x v="763"/>
    <x v="1255"/>
    <x v="841"/>
    <x v="1255"/>
    <x v="2"/>
    <x v="6"/>
    <x v="514"/>
    <x v="525"/>
    <x v="0"/>
    <x v="0"/>
    <x v="1051"/>
    <x v="1"/>
    <x v="3"/>
    <x v="976"/>
    <x v="1"/>
    <x v="976"/>
    <x v="709"/>
    <x v="199"/>
    <x v="18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00"/>
    <x v="1075"/>
    <x v="584"/>
    <x v="584"/>
    <x v="525"/>
    <x v="146"/>
    <x v="85"/>
    <x v="338"/>
  </r>
  <r>
    <x v="790"/>
    <x v="790"/>
    <x v="0"/>
    <x v="0"/>
    <x v="0"/>
    <x v="568"/>
    <x v="1527"/>
    <x v="544"/>
    <x v="514"/>
    <x v="7"/>
    <x v="11"/>
    <x v="12"/>
    <x v="1"/>
    <x v="1118"/>
    <x v="0"/>
    <x v="1582"/>
    <x v="772"/>
    <x v="535"/>
    <x v="587"/>
    <x v="339"/>
    <x v="750"/>
    <x v="763"/>
    <x v="1257"/>
    <x v="843"/>
    <x v="1257"/>
    <x v="2"/>
    <x v="6"/>
    <x v="582"/>
    <x v="590"/>
    <x v="0"/>
    <x v="0"/>
    <x v="912"/>
    <x v="1"/>
    <x v="3"/>
    <x v="1000"/>
    <x v="1"/>
    <x v="1000"/>
    <x v="709"/>
    <x v="457"/>
    <x v="179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2"/>
    <x v="1075"/>
    <x v="641"/>
    <x v="641"/>
    <x v="590"/>
    <x v="190"/>
    <x v="85"/>
    <x v="204"/>
  </r>
  <r>
    <x v="791"/>
    <x v="791"/>
    <x v="0"/>
    <x v="0"/>
    <x v="0"/>
    <x v="568"/>
    <x v="1528"/>
    <x v="544"/>
    <x v="514"/>
    <x v="7"/>
    <x v="11"/>
    <x v="12"/>
    <x v="1"/>
    <x v="1119"/>
    <x v="0"/>
    <x v="1583"/>
    <x v="772"/>
    <x v="535"/>
    <x v="587"/>
    <x v="339"/>
    <x v="750"/>
    <x v="763"/>
    <x v="1258"/>
    <x v="844"/>
    <x v="1258"/>
    <x v="2"/>
    <x v="6"/>
    <x v="753"/>
    <x v="761"/>
    <x v="0"/>
    <x v="0"/>
    <x v="791"/>
    <x v="0"/>
    <x v="3"/>
    <x v="1027"/>
    <x v="1"/>
    <x v="1027"/>
    <x v="709"/>
    <x v="166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30"/>
    <x v="1530"/>
    <x v="761"/>
    <x v="326"/>
    <x v="85"/>
    <x v="91"/>
  </r>
  <r>
    <x v="792"/>
    <x v="792"/>
    <x v="0"/>
    <x v="0"/>
    <x v="0"/>
    <x v="568"/>
    <x v="1529"/>
    <x v="544"/>
    <x v="514"/>
    <x v="7"/>
    <x v="11"/>
    <x v="12"/>
    <x v="1"/>
    <x v="1120"/>
    <x v="0"/>
    <x v="1584"/>
    <x v="772"/>
    <x v="535"/>
    <x v="587"/>
    <x v="339"/>
    <x v="750"/>
    <x v="763"/>
    <x v="1259"/>
    <x v="845"/>
    <x v="1259"/>
    <x v="2"/>
    <x v="6"/>
    <x v="832"/>
    <x v="839"/>
    <x v="0"/>
    <x v="0"/>
    <x v="890"/>
    <x v="0"/>
    <x v="3"/>
    <x v="1055"/>
    <x v="1"/>
    <x v="1055"/>
    <x v="709"/>
    <x v="1770"/>
    <x v="17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"/>
    <x v="1075"/>
    <x v="1580"/>
    <x v="1580"/>
    <x v="839"/>
    <x v="401"/>
    <x v="85"/>
    <x v="185"/>
  </r>
  <r>
    <x v="793"/>
    <x v="793"/>
    <x v="0"/>
    <x v="0"/>
    <x v="0"/>
    <x v="568"/>
    <x v="1530"/>
    <x v="544"/>
    <x v="514"/>
    <x v="7"/>
    <x v="11"/>
    <x v="12"/>
    <x v="1"/>
    <x v="1121"/>
    <x v="0"/>
    <x v="1585"/>
    <x v="772"/>
    <x v="535"/>
    <x v="587"/>
    <x v="339"/>
    <x v="750"/>
    <x v="763"/>
    <x v="1260"/>
    <x v="846"/>
    <x v="1260"/>
    <x v="2"/>
    <x v="6"/>
    <x v="905"/>
    <x v="910"/>
    <x v="0"/>
    <x v="0"/>
    <x v="991"/>
    <x v="0"/>
    <x v="3"/>
    <x v="1072"/>
    <x v="1"/>
    <x v="1072"/>
    <x v="709"/>
    <x v="1953"/>
    <x v="181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"/>
    <x v="1075"/>
    <x v="1629"/>
    <x v="1629"/>
    <x v="910"/>
    <x v="463"/>
    <x v="85"/>
    <x v="281"/>
  </r>
  <r>
    <x v="794"/>
    <x v="794"/>
    <x v="0"/>
    <x v="0"/>
    <x v="0"/>
    <x v="568"/>
    <x v="1228"/>
    <x v="544"/>
    <x v="514"/>
    <x v="7"/>
    <x v="11"/>
    <x v="12"/>
    <x v="1"/>
    <x v="1122"/>
    <x v="0"/>
    <x v="1366"/>
    <x v="772"/>
    <x v="535"/>
    <x v="587"/>
    <x v="339"/>
    <x v="750"/>
    <x v="763"/>
    <x v="1038"/>
    <x v="627"/>
    <x v="1041"/>
    <x v="2"/>
    <x v="6"/>
    <x v="838"/>
    <x v="845"/>
    <x v="0"/>
    <x v="0"/>
    <x v="898"/>
    <x v="0"/>
    <x v="3"/>
    <x v="1170"/>
    <x v="1"/>
    <x v="1170"/>
    <x v="709"/>
    <x v="187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609"/>
    <x v="1609"/>
    <x v="845"/>
    <x v="406"/>
    <x v="85"/>
    <x v="191"/>
  </r>
  <r>
    <x v="807"/>
    <x v="807"/>
    <x v="0"/>
    <x v="0"/>
    <x v="0"/>
    <x v="568"/>
    <x v="1538"/>
    <x v="544"/>
    <x v="514"/>
    <x v="7"/>
    <x v="11"/>
    <x v="12"/>
    <x v="1"/>
    <x v="1136"/>
    <x v="0"/>
    <x v="1591"/>
    <x v="772"/>
    <x v="535"/>
    <x v="587"/>
    <x v="339"/>
    <x v="750"/>
    <x v="763"/>
    <x v="1266"/>
    <x v="852"/>
    <x v="1266"/>
    <x v="2"/>
    <x v="6"/>
    <x v="730"/>
    <x v="738"/>
    <x v="0"/>
    <x v="0"/>
    <x v="760"/>
    <x v="0"/>
    <x v="3"/>
    <x v="1195"/>
    <x v="1"/>
    <x v="1195"/>
    <x v="709"/>
    <x v="1702"/>
    <x v="17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0"/>
    <x v="1075"/>
    <x v="1552"/>
    <x v="1552"/>
    <x v="738"/>
    <x v="305"/>
    <x v="85"/>
    <x v="67"/>
  </r>
  <r>
    <x v="837"/>
    <x v="837"/>
    <x v="0"/>
    <x v="0"/>
    <x v="0"/>
    <x v="568"/>
    <x v="1531"/>
    <x v="544"/>
    <x v="514"/>
    <x v="7"/>
    <x v="11"/>
    <x v="12"/>
    <x v="1"/>
    <x v="1168"/>
    <x v="0"/>
    <x v="1586"/>
    <x v="772"/>
    <x v="535"/>
    <x v="587"/>
    <x v="339"/>
    <x v="750"/>
    <x v="763"/>
    <x v="1261"/>
    <x v="847"/>
    <x v="1261"/>
    <x v="2"/>
    <x v="6"/>
    <x v="888"/>
    <x v="895"/>
    <x v="0"/>
    <x v="0"/>
    <x v="967"/>
    <x v="0"/>
    <x v="3"/>
    <x v="1086"/>
    <x v="1"/>
    <x v="1086"/>
    <x v="709"/>
    <x v="1913"/>
    <x v="180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"/>
    <x v="1075"/>
    <x v="1619"/>
    <x v="1619"/>
    <x v="895"/>
    <x v="452"/>
    <x v="85"/>
    <x v="253"/>
  </r>
  <r>
    <x v="851"/>
    <x v="851"/>
    <x v="0"/>
    <x v="0"/>
    <x v="0"/>
    <x v="568"/>
    <x v="1534"/>
    <x v="544"/>
    <x v="514"/>
    <x v="7"/>
    <x v="11"/>
    <x v="12"/>
    <x v="0"/>
    <x v="1195"/>
    <x v="0"/>
    <x v="1560"/>
    <x v="772"/>
    <x v="535"/>
    <x v="587"/>
    <x v="339"/>
    <x v="750"/>
    <x v="763"/>
    <x v="1080"/>
    <x v="821"/>
    <x v="1235"/>
    <x v="2"/>
    <x v="6"/>
    <x v="652"/>
    <x v="660"/>
    <x v="0"/>
    <x v="0"/>
    <x v="546"/>
    <x v="1"/>
    <x v="3"/>
    <x v="1364"/>
    <x v="1"/>
    <x v="1364"/>
    <x v="709"/>
    <x v="545"/>
    <x v="1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669"/>
    <x v="669"/>
    <x v="660"/>
    <x v="236"/>
    <x v="85"/>
    <x v="18"/>
  </r>
  <r>
    <x v="857"/>
    <x v="857"/>
    <x v="0"/>
    <x v="0"/>
    <x v="0"/>
    <x v="568"/>
    <x v="1535"/>
    <x v="544"/>
    <x v="514"/>
    <x v="7"/>
    <x v="11"/>
    <x v="12"/>
    <x v="1"/>
    <x v="1207"/>
    <x v="0"/>
    <x v="1588"/>
    <x v="772"/>
    <x v="535"/>
    <x v="587"/>
    <x v="339"/>
    <x v="750"/>
    <x v="763"/>
    <x v="1263"/>
    <x v="849"/>
    <x v="1263"/>
    <x v="2"/>
    <x v="6"/>
    <x v="864"/>
    <x v="871"/>
    <x v="0"/>
    <x v="0"/>
    <x v="931"/>
    <x v="0"/>
    <x v="3"/>
    <x v="1147"/>
    <x v="1"/>
    <x v="1147"/>
    <x v="709"/>
    <x v="1905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617"/>
    <x v="1617"/>
    <x v="871"/>
    <x v="430"/>
    <x v="85"/>
    <x v="222"/>
  </r>
  <r>
    <x v="867"/>
    <x v="867"/>
    <x v="0"/>
    <x v="0"/>
    <x v="0"/>
    <x v="568"/>
    <x v="1537"/>
    <x v="544"/>
    <x v="514"/>
    <x v="7"/>
    <x v="11"/>
    <x v="12"/>
    <x v="1"/>
    <x v="1220"/>
    <x v="0"/>
    <x v="1590"/>
    <x v="772"/>
    <x v="535"/>
    <x v="587"/>
    <x v="339"/>
    <x v="750"/>
    <x v="763"/>
    <x v="1265"/>
    <x v="851"/>
    <x v="1265"/>
    <x v="2"/>
    <x v="6"/>
    <x v="806"/>
    <x v="814"/>
    <x v="0"/>
    <x v="0"/>
    <x v="851"/>
    <x v="0"/>
    <x v="3"/>
    <x v="1174"/>
    <x v="1"/>
    <x v="1174"/>
    <x v="709"/>
    <x v="1821"/>
    <x v="17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"/>
    <x v="1075"/>
    <x v="1590"/>
    <x v="1590"/>
    <x v="814"/>
    <x v="376"/>
    <x v="85"/>
    <x v="153"/>
  </r>
  <r>
    <x v="1005"/>
    <x v="1005"/>
    <x v="0"/>
    <x v="0"/>
    <x v="0"/>
    <x v="568"/>
    <x v="1467"/>
    <x v="544"/>
    <x v="514"/>
    <x v="7"/>
    <x v="11"/>
    <x v="12"/>
    <x v="0"/>
    <x v="1389"/>
    <x v="0"/>
    <x v="1413"/>
    <x v="772"/>
    <x v="535"/>
    <x v="587"/>
    <x v="339"/>
    <x v="750"/>
    <x v="763"/>
    <x v="1054"/>
    <x v="674"/>
    <x v="1088"/>
    <x v="2"/>
    <x v="6"/>
    <x v="704"/>
    <x v="712"/>
    <x v="0"/>
    <x v="0"/>
    <x v="726"/>
    <x v="0"/>
    <x v="3"/>
    <x v="1454"/>
    <x v="1"/>
    <x v="1454"/>
    <x v="709"/>
    <x v="1894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6"/>
    <x v="1075"/>
    <x v="1614"/>
    <x v="1614"/>
    <x v="712"/>
    <x v="279"/>
    <x v="85"/>
    <x v="39"/>
  </r>
  <r>
    <x v="1006"/>
    <x v="1006"/>
    <x v="0"/>
    <x v="0"/>
    <x v="0"/>
    <x v="568"/>
    <x v="1469"/>
    <x v="544"/>
    <x v="514"/>
    <x v="7"/>
    <x v="11"/>
    <x v="12"/>
    <x v="0"/>
    <x v="1390"/>
    <x v="0"/>
    <x v="1414"/>
    <x v="772"/>
    <x v="535"/>
    <x v="587"/>
    <x v="339"/>
    <x v="750"/>
    <x v="763"/>
    <x v="1055"/>
    <x v="675"/>
    <x v="1089"/>
    <x v="2"/>
    <x v="6"/>
    <x v="750"/>
    <x v="758"/>
    <x v="0"/>
    <x v="0"/>
    <x v="786"/>
    <x v="0"/>
    <x v="3"/>
    <x v="1451"/>
    <x v="1"/>
    <x v="1451"/>
    <x v="709"/>
    <x v="2019"/>
    <x v="174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2"/>
    <x v="1075"/>
    <x v="1643"/>
    <x v="1643"/>
    <x v="758"/>
    <x v="323"/>
    <x v="85"/>
    <x v="88"/>
  </r>
  <r>
    <x v="1007"/>
    <x v="1007"/>
    <x v="0"/>
    <x v="0"/>
    <x v="0"/>
    <x v="568"/>
    <x v="1472"/>
    <x v="544"/>
    <x v="514"/>
    <x v="7"/>
    <x v="11"/>
    <x v="12"/>
    <x v="0"/>
    <x v="1391"/>
    <x v="0"/>
    <x v="1415"/>
    <x v="772"/>
    <x v="535"/>
    <x v="587"/>
    <x v="339"/>
    <x v="750"/>
    <x v="763"/>
    <x v="1056"/>
    <x v="676"/>
    <x v="1090"/>
    <x v="2"/>
    <x v="6"/>
    <x v="650"/>
    <x v="658"/>
    <x v="0"/>
    <x v="0"/>
    <x v="543"/>
    <x v="1"/>
    <x v="3"/>
    <x v="1440"/>
    <x v="1"/>
    <x v="1440"/>
    <x v="709"/>
    <x v="443"/>
    <x v="1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637"/>
    <x v="637"/>
    <x v="658"/>
    <x v="234"/>
    <x v="85"/>
    <x v="20"/>
  </r>
  <r>
    <x v="1008"/>
    <x v="1008"/>
    <x v="0"/>
    <x v="0"/>
    <x v="0"/>
    <x v="568"/>
    <x v="1474"/>
    <x v="544"/>
    <x v="514"/>
    <x v="7"/>
    <x v="11"/>
    <x v="12"/>
    <x v="0"/>
    <x v="1392"/>
    <x v="0"/>
    <x v="1416"/>
    <x v="772"/>
    <x v="535"/>
    <x v="587"/>
    <x v="339"/>
    <x v="750"/>
    <x v="763"/>
    <x v="1057"/>
    <x v="677"/>
    <x v="1091"/>
    <x v="2"/>
    <x v="6"/>
    <x v="664"/>
    <x v="672"/>
    <x v="0"/>
    <x v="0"/>
    <x v="597"/>
    <x v="1"/>
    <x v="3"/>
    <x v="1434"/>
    <x v="1"/>
    <x v="1434"/>
    <x v="709"/>
    <x v="691"/>
    <x v="5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27"/>
    <x v="1075"/>
    <x v="744"/>
    <x v="744"/>
    <x v="672"/>
    <x v="239"/>
    <x v="85"/>
    <x v="0"/>
  </r>
  <r>
    <x v="1009"/>
    <x v="1009"/>
    <x v="0"/>
    <x v="0"/>
    <x v="0"/>
    <x v="568"/>
    <x v="1476"/>
    <x v="544"/>
    <x v="514"/>
    <x v="7"/>
    <x v="11"/>
    <x v="12"/>
    <x v="0"/>
    <x v="1393"/>
    <x v="0"/>
    <x v="1417"/>
    <x v="772"/>
    <x v="535"/>
    <x v="587"/>
    <x v="339"/>
    <x v="750"/>
    <x v="763"/>
    <x v="1058"/>
    <x v="678"/>
    <x v="1092"/>
    <x v="2"/>
    <x v="6"/>
    <x v="728"/>
    <x v="736"/>
    <x v="0"/>
    <x v="0"/>
    <x v="757"/>
    <x v="0"/>
    <x v="3"/>
    <x v="1430"/>
    <x v="1"/>
    <x v="1430"/>
    <x v="709"/>
    <x v="1926"/>
    <x v="171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3"/>
    <x v="1075"/>
    <x v="1623"/>
    <x v="1623"/>
    <x v="736"/>
    <x v="303"/>
    <x v="85"/>
    <x v="65"/>
  </r>
  <r>
    <x v="1010"/>
    <x v="1010"/>
    <x v="0"/>
    <x v="0"/>
    <x v="0"/>
    <x v="568"/>
    <x v="1478"/>
    <x v="544"/>
    <x v="514"/>
    <x v="7"/>
    <x v="11"/>
    <x v="12"/>
    <x v="0"/>
    <x v="1394"/>
    <x v="0"/>
    <x v="1418"/>
    <x v="772"/>
    <x v="535"/>
    <x v="587"/>
    <x v="339"/>
    <x v="750"/>
    <x v="763"/>
    <x v="1059"/>
    <x v="679"/>
    <x v="1093"/>
    <x v="2"/>
    <x v="6"/>
    <x v="628"/>
    <x v="636"/>
    <x v="0"/>
    <x v="0"/>
    <x v="495"/>
    <x v="1"/>
    <x v="3"/>
    <x v="1423"/>
    <x v="1"/>
    <x v="1423"/>
    <x v="709"/>
    <x v="274"/>
    <x v="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2"/>
    <x v="1075"/>
    <x v="603"/>
    <x v="603"/>
    <x v="636"/>
    <x v="219"/>
    <x v="85"/>
    <x v="61"/>
  </r>
  <r>
    <x v="1011"/>
    <x v="1011"/>
    <x v="0"/>
    <x v="0"/>
    <x v="0"/>
    <x v="568"/>
    <x v="1480"/>
    <x v="544"/>
    <x v="514"/>
    <x v="7"/>
    <x v="11"/>
    <x v="12"/>
    <x v="0"/>
    <x v="1395"/>
    <x v="0"/>
    <x v="1419"/>
    <x v="772"/>
    <x v="535"/>
    <x v="587"/>
    <x v="339"/>
    <x v="750"/>
    <x v="763"/>
    <x v="1060"/>
    <x v="680"/>
    <x v="1094"/>
    <x v="2"/>
    <x v="6"/>
    <x v="685"/>
    <x v="693"/>
    <x v="0"/>
    <x v="0"/>
    <x v="695"/>
    <x v="0"/>
    <x v="3"/>
    <x v="1410"/>
    <x v="1"/>
    <x v="1410"/>
    <x v="709"/>
    <x v="1743"/>
    <x v="154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98"/>
    <x v="1075"/>
    <x v="1571"/>
    <x v="1571"/>
    <x v="693"/>
    <x v="260"/>
    <x v="85"/>
    <x v="20"/>
  </r>
  <r>
    <x v="1012"/>
    <x v="1012"/>
    <x v="0"/>
    <x v="0"/>
    <x v="0"/>
    <x v="568"/>
    <x v="1484"/>
    <x v="544"/>
    <x v="514"/>
    <x v="7"/>
    <x v="11"/>
    <x v="12"/>
    <x v="0"/>
    <x v="1396"/>
    <x v="0"/>
    <x v="1420"/>
    <x v="772"/>
    <x v="535"/>
    <x v="587"/>
    <x v="339"/>
    <x v="750"/>
    <x v="763"/>
    <x v="1061"/>
    <x v="681"/>
    <x v="1095"/>
    <x v="2"/>
    <x v="6"/>
    <x v="602"/>
    <x v="610"/>
    <x v="0"/>
    <x v="0"/>
    <x v="424"/>
    <x v="1"/>
    <x v="3"/>
    <x v="1324"/>
    <x v="1"/>
    <x v="1324"/>
    <x v="709"/>
    <x v="258"/>
    <x v="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2"/>
    <x v="1075"/>
    <x v="600"/>
    <x v="600"/>
    <x v="610"/>
    <x v="202"/>
    <x v="85"/>
    <x v="137"/>
  </r>
  <r>
    <x v="1013"/>
    <x v="1013"/>
    <x v="0"/>
    <x v="0"/>
    <x v="0"/>
    <x v="568"/>
    <x v="1485"/>
    <x v="544"/>
    <x v="514"/>
    <x v="7"/>
    <x v="11"/>
    <x v="12"/>
    <x v="0"/>
    <x v="1397"/>
    <x v="0"/>
    <x v="1421"/>
    <x v="772"/>
    <x v="535"/>
    <x v="587"/>
    <x v="339"/>
    <x v="750"/>
    <x v="763"/>
    <x v="1062"/>
    <x v="682"/>
    <x v="1096"/>
    <x v="2"/>
    <x v="6"/>
    <x v="701"/>
    <x v="709"/>
    <x v="0"/>
    <x v="0"/>
    <x v="722"/>
    <x v="0"/>
    <x v="3"/>
    <x v="1313"/>
    <x v="1"/>
    <x v="1313"/>
    <x v="709"/>
    <x v="1705"/>
    <x v="163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0"/>
    <x v="1075"/>
    <x v="1555"/>
    <x v="1555"/>
    <x v="709"/>
    <x v="276"/>
    <x v="85"/>
    <x v="36"/>
  </r>
  <r>
    <x v="1014"/>
    <x v="1014"/>
    <x v="0"/>
    <x v="0"/>
    <x v="0"/>
    <x v="568"/>
    <x v="1446"/>
    <x v="544"/>
    <x v="514"/>
    <x v="7"/>
    <x v="11"/>
    <x v="12"/>
    <x v="1"/>
    <x v="1398"/>
    <x v="0"/>
    <x v="1425"/>
    <x v="772"/>
    <x v="535"/>
    <x v="587"/>
    <x v="339"/>
    <x v="750"/>
    <x v="763"/>
    <x v="1117"/>
    <x v="686"/>
    <x v="1100"/>
    <x v="2"/>
    <x v="6"/>
    <x v="931"/>
    <x v="930"/>
    <x v="0"/>
    <x v="0"/>
    <x v="1035"/>
    <x v="0"/>
    <x v="3"/>
    <x v="118"/>
    <x v="1"/>
    <x v="118"/>
    <x v="709"/>
    <x v="1243"/>
    <x v="181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0"/>
    <x v="1075"/>
    <x v="1219"/>
    <x v="1219"/>
    <x v="930"/>
    <x v="482"/>
    <x v="85"/>
    <x v="325"/>
  </r>
  <r>
    <x v="1015"/>
    <x v="1015"/>
    <x v="0"/>
    <x v="0"/>
    <x v="0"/>
    <x v="568"/>
    <x v="1447"/>
    <x v="544"/>
    <x v="514"/>
    <x v="7"/>
    <x v="11"/>
    <x v="12"/>
    <x v="1"/>
    <x v="1399"/>
    <x v="0"/>
    <x v="1426"/>
    <x v="772"/>
    <x v="535"/>
    <x v="587"/>
    <x v="339"/>
    <x v="750"/>
    <x v="763"/>
    <x v="1118"/>
    <x v="687"/>
    <x v="1101"/>
    <x v="2"/>
    <x v="6"/>
    <x v="856"/>
    <x v="863"/>
    <x v="0"/>
    <x v="0"/>
    <x v="921"/>
    <x v="0"/>
    <x v="3"/>
    <x v="122"/>
    <x v="1"/>
    <x v="122"/>
    <x v="709"/>
    <x v="110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96"/>
    <x v="1096"/>
    <x v="863"/>
    <x v="423"/>
    <x v="85"/>
    <x v="213"/>
  </r>
  <r>
    <x v="1016"/>
    <x v="1016"/>
    <x v="0"/>
    <x v="0"/>
    <x v="0"/>
    <x v="568"/>
    <x v="1449"/>
    <x v="544"/>
    <x v="514"/>
    <x v="7"/>
    <x v="11"/>
    <x v="12"/>
    <x v="1"/>
    <x v="1400"/>
    <x v="0"/>
    <x v="1428"/>
    <x v="772"/>
    <x v="535"/>
    <x v="587"/>
    <x v="339"/>
    <x v="750"/>
    <x v="763"/>
    <x v="1120"/>
    <x v="689"/>
    <x v="1103"/>
    <x v="2"/>
    <x v="6"/>
    <x v="613"/>
    <x v="621"/>
    <x v="0"/>
    <x v="0"/>
    <x v="803"/>
    <x v="1"/>
    <x v="3"/>
    <x v="135"/>
    <x v="1"/>
    <x v="135"/>
    <x v="709"/>
    <x v="774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90"/>
    <x v="790"/>
    <x v="621"/>
    <x v="208"/>
    <x v="85"/>
    <x v="103"/>
  </r>
  <r>
    <x v="1017"/>
    <x v="1017"/>
    <x v="0"/>
    <x v="0"/>
    <x v="0"/>
    <x v="568"/>
    <x v="1450"/>
    <x v="544"/>
    <x v="514"/>
    <x v="7"/>
    <x v="11"/>
    <x v="12"/>
    <x v="1"/>
    <x v="1401"/>
    <x v="0"/>
    <x v="1429"/>
    <x v="772"/>
    <x v="535"/>
    <x v="587"/>
    <x v="339"/>
    <x v="750"/>
    <x v="763"/>
    <x v="1121"/>
    <x v="690"/>
    <x v="1104"/>
    <x v="2"/>
    <x v="6"/>
    <x v="597"/>
    <x v="605"/>
    <x v="0"/>
    <x v="0"/>
    <x v="848"/>
    <x v="1"/>
    <x v="3"/>
    <x v="148"/>
    <x v="1"/>
    <x v="148"/>
    <x v="709"/>
    <x v="75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9"/>
    <x v="779"/>
    <x v="605"/>
    <x v="199"/>
    <x v="85"/>
    <x v="150"/>
  </r>
  <r>
    <x v="1018"/>
    <x v="1018"/>
    <x v="0"/>
    <x v="0"/>
    <x v="0"/>
    <x v="568"/>
    <x v="1451"/>
    <x v="544"/>
    <x v="514"/>
    <x v="7"/>
    <x v="11"/>
    <x v="12"/>
    <x v="1"/>
    <x v="1402"/>
    <x v="0"/>
    <x v="1430"/>
    <x v="772"/>
    <x v="535"/>
    <x v="587"/>
    <x v="339"/>
    <x v="750"/>
    <x v="763"/>
    <x v="1122"/>
    <x v="691"/>
    <x v="1105"/>
    <x v="2"/>
    <x v="6"/>
    <x v="572"/>
    <x v="580"/>
    <x v="0"/>
    <x v="0"/>
    <x v="940"/>
    <x v="1"/>
    <x v="3"/>
    <x v="157"/>
    <x v="1"/>
    <x v="157"/>
    <x v="709"/>
    <x v="716"/>
    <x v="180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9"/>
    <x v="1075"/>
    <x v="758"/>
    <x v="758"/>
    <x v="580"/>
    <x v="184"/>
    <x v="85"/>
    <x v="232"/>
  </r>
  <r>
    <x v="1019"/>
    <x v="1019"/>
    <x v="0"/>
    <x v="0"/>
    <x v="0"/>
    <x v="568"/>
    <x v="1455"/>
    <x v="544"/>
    <x v="514"/>
    <x v="7"/>
    <x v="11"/>
    <x v="12"/>
    <x v="1"/>
    <x v="1403"/>
    <x v="0"/>
    <x v="1434"/>
    <x v="772"/>
    <x v="535"/>
    <x v="587"/>
    <x v="339"/>
    <x v="750"/>
    <x v="763"/>
    <x v="1126"/>
    <x v="695"/>
    <x v="1109"/>
    <x v="2"/>
    <x v="6"/>
    <x v="613"/>
    <x v="621"/>
    <x v="0"/>
    <x v="0"/>
    <x v="803"/>
    <x v="1"/>
    <x v="3"/>
    <x v="168"/>
    <x v="1"/>
    <x v="168"/>
    <x v="709"/>
    <x v="756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80"/>
    <x v="780"/>
    <x v="621"/>
    <x v="208"/>
    <x v="85"/>
    <x v="103"/>
  </r>
  <r>
    <x v="1020"/>
    <x v="1020"/>
    <x v="0"/>
    <x v="0"/>
    <x v="0"/>
    <x v="568"/>
    <x v="1457"/>
    <x v="544"/>
    <x v="514"/>
    <x v="7"/>
    <x v="11"/>
    <x v="12"/>
    <x v="1"/>
    <x v="1404"/>
    <x v="0"/>
    <x v="1436"/>
    <x v="772"/>
    <x v="535"/>
    <x v="587"/>
    <x v="339"/>
    <x v="750"/>
    <x v="763"/>
    <x v="1128"/>
    <x v="697"/>
    <x v="1111"/>
    <x v="2"/>
    <x v="6"/>
    <x v="753"/>
    <x v="761"/>
    <x v="0"/>
    <x v="0"/>
    <x v="791"/>
    <x v="0"/>
    <x v="3"/>
    <x v="225"/>
    <x v="1"/>
    <x v="225"/>
    <x v="709"/>
    <x v="113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4"/>
    <x v="1124"/>
    <x v="761"/>
    <x v="326"/>
    <x v="85"/>
    <x v="91"/>
  </r>
  <r>
    <x v="1021"/>
    <x v="1021"/>
    <x v="0"/>
    <x v="0"/>
    <x v="0"/>
    <x v="568"/>
    <x v="1459"/>
    <x v="544"/>
    <x v="514"/>
    <x v="7"/>
    <x v="11"/>
    <x v="12"/>
    <x v="1"/>
    <x v="1405"/>
    <x v="0"/>
    <x v="1438"/>
    <x v="772"/>
    <x v="535"/>
    <x v="587"/>
    <x v="339"/>
    <x v="750"/>
    <x v="763"/>
    <x v="1130"/>
    <x v="699"/>
    <x v="1113"/>
    <x v="2"/>
    <x v="6"/>
    <x v="753"/>
    <x v="761"/>
    <x v="0"/>
    <x v="0"/>
    <x v="791"/>
    <x v="0"/>
    <x v="3"/>
    <x v="255"/>
    <x v="1"/>
    <x v="255"/>
    <x v="709"/>
    <x v="114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9"/>
    <x v="1129"/>
    <x v="761"/>
    <x v="326"/>
    <x v="85"/>
    <x v="91"/>
  </r>
  <r>
    <x v="1022"/>
    <x v="1022"/>
    <x v="0"/>
    <x v="0"/>
    <x v="0"/>
    <x v="568"/>
    <x v="1461"/>
    <x v="544"/>
    <x v="514"/>
    <x v="7"/>
    <x v="11"/>
    <x v="12"/>
    <x v="1"/>
    <x v="1406"/>
    <x v="0"/>
    <x v="1440"/>
    <x v="772"/>
    <x v="535"/>
    <x v="587"/>
    <x v="339"/>
    <x v="750"/>
    <x v="763"/>
    <x v="1132"/>
    <x v="701"/>
    <x v="1115"/>
    <x v="2"/>
    <x v="6"/>
    <x v="775"/>
    <x v="783"/>
    <x v="0"/>
    <x v="0"/>
    <x v="816"/>
    <x v="0"/>
    <x v="3"/>
    <x v="397"/>
    <x v="1"/>
    <x v="397"/>
    <x v="709"/>
    <x v="1191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71"/>
    <x v="1171"/>
    <x v="783"/>
    <x v="347"/>
    <x v="85"/>
    <x v="117"/>
  </r>
  <r>
    <x v="1023"/>
    <x v="1023"/>
    <x v="0"/>
    <x v="0"/>
    <x v="0"/>
    <x v="568"/>
    <x v="1462"/>
    <x v="544"/>
    <x v="514"/>
    <x v="7"/>
    <x v="11"/>
    <x v="12"/>
    <x v="1"/>
    <x v="1407"/>
    <x v="0"/>
    <x v="1441"/>
    <x v="772"/>
    <x v="535"/>
    <x v="587"/>
    <x v="339"/>
    <x v="750"/>
    <x v="763"/>
    <x v="1133"/>
    <x v="702"/>
    <x v="1116"/>
    <x v="2"/>
    <x v="6"/>
    <x v="775"/>
    <x v="783"/>
    <x v="0"/>
    <x v="0"/>
    <x v="816"/>
    <x v="0"/>
    <x v="3"/>
    <x v="440"/>
    <x v="1"/>
    <x v="440"/>
    <x v="709"/>
    <x v="1196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76"/>
    <x v="1176"/>
    <x v="783"/>
    <x v="347"/>
    <x v="85"/>
    <x v="117"/>
  </r>
  <r>
    <x v="1024"/>
    <x v="1024"/>
    <x v="0"/>
    <x v="0"/>
    <x v="0"/>
    <x v="568"/>
    <x v="1463"/>
    <x v="544"/>
    <x v="514"/>
    <x v="7"/>
    <x v="11"/>
    <x v="12"/>
    <x v="1"/>
    <x v="1408"/>
    <x v="0"/>
    <x v="1442"/>
    <x v="772"/>
    <x v="535"/>
    <x v="587"/>
    <x v="339"/>
    <x v="750"/>
    <x v="763"/>
    <x v="1134"/>
    <x v="703"/>
    <x v="1117"/>
    <x v="2"/>
    <x v="6"/>
    <x v="794"/>
    <x v="802"/>
    <x v="0"/>
    <x v="0"/>
    <x v="834"/>
    <x v="0"/>
    <x v="3"/>
    <x v="526"/>
    <x v="1"/>
    <x v="526"/>
    <x v="709"/>
    <x v="1289"/>
    <x v="177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2"/>
    <x v="1075"/>
    <x v="1262"/>
    <x v="1262"/>
    <x v="802"/>
    <x v="364"/>
    <x v="85"/>
    <x v="137"/>
  </r>
  <r>
    <x v="1025"/>
    <x v="1025"/>
    <x v="0"/>
    <x v="0"/>
    <x v="0"/>
    <x v="568"/>
    <x v="1464"/>
    <x v="544"/>
    <x v="514"/>
    <x v="7"/>
    <x v="11"/>
    <x v="12"/>
    <x v="1"/>
    <x v="1409"/>
    <x v="0"/>
    <x v="1443"/>
    <x v="772"/>
    <x v="535"/>
    <x v="587"/>
    <x v="339"/>
    <x v="750"/>
    <x v="763"/>
    <x v="1135"/>
    <x v="704"/>
    <x v="1118"/>
    <x v="2"/>
    <x v="6"/>
    <x v="597"/>
    <x v="605"/>
    <x v="0"/>
    <x v="0"/>
    <x v="848"/>
    <x v="1"/>
    <x v="3"/>
    <x v="531"/>
    <x v="1"/>
    <x v="531"/>
    <x v="709"/>
    <x v="70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3"/>
    <x v="753"/>
    <x v="605"/>
    <x v="199"/>
    <x v="85"/>
    <x v="150"/>
  </r>
  <r>
    <x v="1026"/>
    <x v="1026"/>
    <x v="0"/>
    <x v="0"/>
    <x v="0"/>
    <x v="568"/>
    <x v="1465"/>
    <x v="544"/>
    <x v="514"/>
    <x v="7"/>
    <x v="11"/>
    <x v="12"/>
    <x v="1"/>
    <x v="1410"/>
    <x v="0"/>
    <x v="1444"/>
    <x v="772"/>
    <x v="535"/>
    <x v="587"/>
    <x v="339"/>
    <x v="750"/>
    <x v="763"/>
    <x v="1136"/>
    <x v="705"/>
    <x v="1119"/>
    <x v="2"/>
    <x v="6"/>
    <x v="597"/>
    <x v="605"/>
    <x v="0"/>
    <x v="0"/>
    <x v="848"/>
    <x v="1"/>
    <x v="3"/>
    <x v="547"/>
    <x v="1"/>
    <x v="547"/>
    <x v="709"/>
    <x v="70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1"/>
    <x v="751"/>
    <x v="605"/>
    <x v="199"/>
    <x v="85"/>
    <x v="150"/>
  </r>
  <r>
    <x v="1027"/>
    <x v="1027"/>
    <x v="0"/>
    <x v="0"/>
    <x v="0"/>
    <x v="568"/>
    <x v="1466"/>
    <x v="544"/>
    <x v="514"/>
    <x v="7"/>
    <x v="11"/>
    <x v="12"/>
    <x v="1"/>
    <x v="1411"/>
    <x v="0"/>
    <x v="1445"/>
    <x v="772"/>
    <x v="535"/>
    <x v="587"/>
    <x v="339"/>
    <x v="750"/>
    <x v="763"/>
    <x v="1137"/>
    <x v="706"/>
    <x v="1120"/>
    <x v="2"/>
    <x v="6"/>
    <x v="548"/>
    <x v="556"/>
    <x v="0"/>
    <x v="0"/>
    <x v="992"/>
    <x v="1"/>
    <x v="3"/>
    <x v="562"/>
    <x v="1"/>
    <x v="562"/>
    <x v="709"/>
    <x v="647"/>
    <x v="18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7"/>
    <x v="1075"/>
    <x v="711"/>
    <x v="711"/>
    <x v="556"/>
    <x v="169"/>
    <x v="85"/>
    <x v="283"/>
  </r>
  <r>
    <x v="1028"/>
    <x v="1028"/>
    <x v="0"/>
    <x v="0"/>
    <x v="0"/>
    <x v="568"/>
    <x v="1468"/>
    <x v="544"/>
    <x v="514"/>
    <x v="7"/>
    <x v="11"/>
    <x v="12"/>
    <x v="1"/>
    <x v="1412"/>
    <x v="0"/>
    <x v="1446"/>
    <x v="772"/>
    <x v="535"/>
    <x v="587"/>
    <x v="339"/>
    <x v="750"/>
    <x v="763"/>
    <x v="1138"/>
    <x v="707"/>
    <x v="1121"/>
    <x v="2"/>
    <x v="6"/>
    <x v="597"/>
    <x v="605"/>
    <x v="0"/>
    <x v="0"/>
    <x v="848"/>
    <x v="1"/>
    <x v="3"/>
    <x v="572"/>
    <x v="1"/>
    <x v="572"/>
    <x v="709"/>
    <x v="70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48"/>
    <x v="748"/>
    <x v="605"/>
    <x v="199"/>
    <x v="85"/>
    <x v="150"/>
  </r>
  <r>
    <x v="1029"/>
    <x v="1029"/>
    <x v="0"/>
    <x v="0"/>
    <x v="0"/>
    <x v="568"/>
    <x v="1470"/>
    <x v="544"/>
    <x v="514"/>
    <x v="7"/>
    <x v="11"/>
    <x v="12"/>
    <x v="1"/>
    <x v="1413"/>
    <x v="0"/>
    <x v="1447"/>
    <x v="772"/>
    <x v="535"/>
    <x v="587"/>
    <x v="339"/>
    <x v="750"/>
    <x v="763"/>
    <x v="1139"/>
    <x v="708"/>
    <x v="1122"/>
    <x v="2"/>
    <x v="6"/>
    <x v="586"/>
    <x v="594"/>
    <x v="0"/>
    <x v="0"/>
    <x v="890"/>
    <x v="1"/>
    <x v="3"/>
    <x v="592"/>
    <x v="1"/>
    <x v="592"/>
    <x v="709"/>
    <x v="686"/>
    <x v="17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9"/>
    <x v="1075"/>
    <x v="740"/>
    <x v="740"/>
    <x v="594"/>
    <x v="193"/>
    <x v="85"/>
    <x v="185"/>
  </r>
  <r>
    <x v="1030"/>
    <x v="1030"/>
    <x v="0"/>
    <x v="0"/>
    <x v="0"/>
    <x v="568"/>
    <x v="1471"/>
    <x v="544"/>
    <x v="514"/>
    <x v="7"/>
    <x v="11"/>
    <x v="12"/>
    <x v="1"/>
    <x v="1414"/>
    <x v="0"/>
    <x v="1448"/>
    <x v="772"/>
    <x v="535"/>
    <x v="587"/>
    <x v="339"/>
    <x v="750"/>
    <x v="763"/>
    <x v="1140"/>
    <x v="709"/>
    <x v="1123"/>
    <x v="2"/>
    <x v="6"/>
    <x v="777"/>
    <x v="785"/>
    <x v="0"/>
    <x v="0"/>
    <x v="818"/>
    <x v="0"/>
    <x v="3"/>
    <x v="609"/>
    <x v="1"/>
    <x v="609"/>
    <x v="709"/>
    <x v="1360"/>
    <x v="176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9"/>
    <x v="1075"/>
    <x v="1328"/>
    <x v="1328"/>
    <x v="785"/>
    <x v="349"/>
    <x v="85"/>
    <x v="119"/>
  </r>
  <r>
    <x v="1031"/>
    <x v="1031"/>
    <x v="0"/>
    <x v="0"/>
    <x v="0"/>
    <x v="568"/>
    <x v="1473"/>
    <x v="544"/>
    <x v="514"/>
    <x v="7"/>
    <x v="11"/>
    <x v="12"/>
    <x v="1"/>
    <x v="1415"/>
    <x v="0"/>
    <x v="1449"/>
    <x v="772"/>
    <x v="535"/>
    <x v="587"/>
    <x v="339"/>
    <x v="750"/>
    <x v="763"/>
    <x v="1141"/>
    <x v="710"/>
    <x v="1124"/>
    <x v="2"/>
    <x v="6"/>
    <x v="753"/>
    <x v="761"/>
    <x v="0"/>
    <x v="0"/>
    <x v="791"/>
    <x v="0"/>
    <x v="3"/>
    <x v="633"/>
    <x v="1"/>
    <x v="633"/>
    <x v="709"/>
    <x v="130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80"/>
    <x v="1280"/>
    <x v="761"/>
    <x v="326"/>
    <x v="85"/>
    <x v="91"/>
  </r>
  <r>
    <x v="1032"/>
    <x v="1032"/>
    <x v="0"/>
    <x v="0"/>
    <x v="0"/>
    <x v="568"/>
    <x v="1475"/>
    <x v="544"/>
    <x v="514"/>
    <x v="7"/>
    <x v="11"/>
    <x v="12"/>
    <x v="1"/>
    <x v="1416"/>
    <x v="0"/>
    <x v="1450"/>
    <x v="772"/>
    <x v="535"/>
    <x v="587"/>
    <x v="339"/>
    <x v="750"/>
    <x v="763"/>
    <x v="1142"/>
    <x v="711"/>
    <x v="1125"/>
    <x v="2"/>
    <x v="6"/>
    <x v="805"/>
    <x v="813"/>
    <x v="0"/>
    <x v="0"/>
    <x v="848"/>
    <x v="0"/>
    <x v="3"/>
    <x v="645"/>
    <x v="1"/>
    <x v="645"/>
    <x v="709"/>
    <x v="148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31"/>
    <x v="1431"/>
    <x v="813"/>
    <x v="375"/>
    <x v="85"/>
    <x v="150"/>
  </r>
  <r>
    <x v="1033"/>
    <x v="1033"/>
    <x v="0"/>
    <x v="0"/>
    <x v="0"/>
    <x v="568"/>
    <x v="1477"/>
    <x v="544"/>
    <x v="514"/>
    <x v="7"/>
    <x v="11"/>
    <x v="12"/>
    <x v="1"/>
    <x v="1417"/>
    <x v="0"/>
    <x v="1451"/>
    <x v="772"/>
    <x v="535"/>
    <x v="587"/>
    <x v="339"/>
    <x v="750"/>
    <x v="763"/>
    <x v="1143"/>
    <x v="712"/>
    <x v="1126"/>
    <x v="2"/>
    <x v="6"/>
    <x v="805"/>
    <x v="813"/>
    <x v="0"/>
    <x v="0"/>
    <x v="848"/>
    <x v="0"/>
    <x v="3"/>
    <x v="659"/>
    <x v="1"/>
    <x v="659"/>
    <x v="709"/>
    <x v="149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40"/>
    <x v="1440"/>
    <x v="813"/>
    <x v="375"/>
    <x v="85"/>
    <x v="150"/>
  </r>
  <r>
    <x v="1034"/>
    <x v="1034"/>
    <x v="0"/>
    <x v="0"/>
    <x v="0"/>
    <x v="568"/>
    <x v="1479"/>
    <x v="544"/>
    <x v="514"/>
    <x v="7"/>
    <x v="11"/>
    <x v="12"/>
    <x v="1"/>
    <x v="1418"/>
    <x v="0"/>
    <x v="1452"/>
    <x v="772"/>
    <x v="535"/>
    <x v="587"/>
    <x v="339"/>
    <x v="750"/>
    <x v="763"/>
    <x v="1144"/>
    <x v="713"/>
    <x v="1127"/>
    <x v="2"/>
    <x v="6"/>
    <x v="842"/>
    <x v="849"/>
    <x v="0"/>
    <x v="0"/>
    <x v="903"/>
    <x v="0"/>
    <x v="3"/>
    <x v="679"/>
    <x v="1"/>
    <x v="679"/>
    <x v="709"/>
    <x v="1560"/>
    <x v="179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"/>
    <x v="1075"/>
    <x v="1483"/>
    <x v="1483"/>
    <x v="849"/>
    <x v="410"/>
    <x v="85"/>
    <x v="196"/>
  </r>
  <r>
    <x v="1035"/>
    <x v="1035"/>
    <x v="0"/>
    <x v="0"/>
    <x v="0"/>
    <x v="568"/>
    <x v="1481"/>
    <x v="544"/>
    <x v="514"/>
    <x v="7"/>
    <x v="11"/>
    <x v="12"/>
    <x v="1"/>
    <x v="1419"/>
    <x v="0"/>
    <x v="1453"/>
    <x v="772"/>
    <x v="535"/>
    <x v="587"/>
    <x v="339"/>
    <x v="750"/>
    <x v="763"/>
    <x v="1145"/>
    <x v="714"/>
    <x v="1128"/>
    <x v="2"/>
    <x v="6"/>
    <x v="634"/>
    <x v="642"/>
    <x v="0"/>
    <x v="0"/>
    <x v="735"/>
    <x v="1"/>
    <x v="3"/>
    <x v="695"/>
    <x v="1"/>
    <x v="695"/>
    <x v="709"/>
    <x v="724"/>
    <x v="16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3"/>
    <x v="1075"/>
    <x v="761"/>
    <x v="761"/>
    <x v="642"/>
    <x v="224"/>
    <x v="85"/>
    <x v="47"/>
  </r>
  <r>
    <x v="1036"/>
    <x v="1036"/>
    <x v="0"/>
    <x v="0"/>
    <x v="0"/>
    <x v="568"/>
    <x v="1482"/>
    <x v="544"/>
    <x v="514"/>
    <x v="7"/>
    <x v="11"/>
    <x v="12"/>
    <x v="1"/>
    <x v="1420"/>
    <x v="0"/>
    <x v="1454"/>
    <x v="772"/>
    <x v="535"/>
    <x v="587"/>
    <x v="339"/>
    <x v="750"/>
    <x v="763"/>
    <x v="1146"/>
    <x v="715"/>
    <x v="1129"/>
    <x v="2"/>
    <x v="6"/>
    <x v="678"/>
    <x v="686"/>
    <x v="0"/>
    <x v="0"/>
    <x v="680"/>
    <x v="0"/>
    <x v="3"/>
    <x v="706"/>
    <x v="1"/>
    <x v="706"/>
    <x v="709"/>
    <x v="1116"/>
    <x v="14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7"/>
    <x v="1075"/>
    <x v="1103"/>
    <x v="1103"/>
    <x v="686"/>
    <x v="253"/>
    <x v="85"/>
    <x v="13"/>
  </r>
  <r>
    <x v="1037"/>
    <x v="1037"/>
    <x v="0"/>
    <x v="0"/>
    <x v="0"/>
    <x v="568"/>
    <x v="1483"/>
    <x v="544"/>
    <x v="514"/>
    <x v="7"/>
    <x v="11"/>
    <x v="12"/>
    <x v="1"/>
    <x v="1421"/>
    <x v="0"/>
    <x v="1455"/>
    <x v="772"/>
    <x v="535"/>
    <x v="587"/>
    <x v="339"/>
    <x v="750"/>
    <x v="763"/>
    <x v="1147"/>
    <x v="716"/>
    <x v="1130"/>
    <x v="2"/>
    <x v="6"/>
    <x v="706"/>
    <x v="714"/>
    <x v="0"/>
    <x v="0"/>
    <x v="728"/>
    <x v="0"/>
    <x v="3"/>
    <x v="851"/>
    <x v="1"/>
    <x v="851"/>
    <x v="709"/>
    <x v="1453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8"/>
    <x v="1075"/>
    <x v="1406"/>
    <x v="1406"/>
    <x v="714"/>
    <x v="281"/>
    <x v="85"/>
    <x v="42"/>
  </r>
  <r>
    <x v="1084"/>
    <x v="1084"/>
    <x v="0"/>
    <x v="0"/>
    <x v="0"/>
    <x v="568"/>
    <x v="1418"/>
    <x v="544"/>
    <x v="514"/>
    <x v="7"/>
    <x v="11"/>
    <x v="12"/>
    <x v="0"/>
    <x v="1474"/>
    <x v="0"/>
    <x v="1370"/>
    <x v="772"/>
    <x v="535"/>
    <x v="587"/>
    <x v="339"/>
    <x v="750"/>
    <x v="763"/>
    <x v="1040"/>
    <x v="631"/>
    <x v="1045"/>
    <x v="2"/>
    <x v="6"/>
    <x v="700"/>
    <x v="708"/>
    <x v="0"/>
    <x v="0"/>
    <x v="721"/>
    <x v="0"/>
    <x v="3"/>
    <x v="1450"/>
    <x v="1"/>
    <x v="1450"/>
    <x v="709"/>
    <x v="1871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56"/>
    <x v="1075"/>
    <x v="1607"/>
    <x v="1607"/>
    <x v="708"/>
    <x v="275"/>
    <x v="85"/>
    <x v="35"/>
  </r>
  <r>
    <x v="1085"/>
    <x v="1085"/>
    <x v="0"/>
    <x v="0"/>
    <x v="0"/>
    <x v="568"/>
    <x v="1421"/>
    <x v="544"/>
    <x v="514"/>
    <x v="7"/>
    <x v="11"/>
    <x v="12"/>
    <x v="0"/>
    <x v="1475"/>
    <x v="0"/>
    <x v="1371"/>
    <x v="772"/>
    <x v="535"/>
    <x v="587"/>
    <x v="339"/>
    <x v="750"/>
    <x v="763"/>
    <x v="1041"/>
    <x v="632"/>
    <x v="1046"/>
    <x v="2"/>
    <x v="6"/>
    <x v="713"/>
    <x v="721"/>
    <x v="0"/>
    <x v="0"/>
    <x v="737"/>
    <x v="0"/>
    <x v="3"/>
    <x v="1445"/>
    <x v="1"/>
    <x v="1445"/>
    <x v="709"/>
    <x v="1904"/>
    <x v="16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90"/>
    <x v="1075"/>
    <x v="1616"/>
    <x v="1616"/>
    <x v="721"/>
    <x v="288"/>
    <x v="85"/>
    <x v="49"/>
  </r>
  <r>
    <x v="1086"/>
    <x v="1086"/>
    <x v="0"/>
    <x v="0"/>
    <x v="0"/>
    <x v="568"/>
    <x v="1423"/>
    <x v="544"/>
    <x v="514"/>
    <x v="7"/>
    <x v="11"/>
    <x v="12"/>
    <x v="0"/>
    <x v="1476"/>
    <x v="0"/>
    <x v="1372"/>
    <x v="772"/>
    <x v="535"/>
    <x v="587"/>
    <x v="339"/>
    <x v="750"/>
    <x v="763"/>
    <x v="1042"/>
    <x v="633"/>
    <x v="1047"/>
    <x v="2"/>
    <x v="6"/>
    <x v="702"/>
    <x v="710"/>
    <x v="0"/>
    <x v="0"/>
    <x v="724"/>
    <x v="0"/>
    <x v="3"/>
    <x v="1438"/>
    <x v="1"/>
    <x v="1438"/>
    <x v="709"/>
    <x v="1857"/>
    <x v="16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2"/>
    <x v="1075"/>
    <x v="1602"/>
    <x v="1602"/>
    <x v="710"/>
    <x v="277"/>
    <x v="85"/>
    <x v="37"/>
  </r>
  <r>
    <x v="1087"/>
    <x v="1087"/>
    <x v="0"/>
    <x v="0"/>
    <x v="0"/>
    <x v="568"/>
    <x v="1425"/>
    <x v="544"/>
    <x v="514"/>
    <x v="7"/>
    <x v="11"/>
    <x v="12"/>
    <x v="0"/>
    <x v="1477"/>
    <x v="0"/>
    <x v="1373"/>
    <x v="772"/>
    <x v="535"/>
    <x v="587"/>
    <x v="339"/>
    <x v="750"/>
    <x v="763"/>
    <x v="1043"/>
    <x v="634"/>
    <x v="1048"/>
    <x v="2"/>
    <x v="6"/>
    <x v="653"/>
    <x v="661"/>
    <x v="0"/>
    <x v="0"/>
    <x v="548"/>
    <x v="1"/>
    <x v="3"/>
    <x v="1432"/>
    <x v="1"/>
    <x v="1432"/>
    <x v="709"/>
    <x v="477"/>
    <x v="15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31"/>
    <x v="1075"/>
    <x v="646"/>
    <x v="646"/>
    <x v="661"/>
    <x v="237"/>
    <x v="85"/>
    <x v="17"/>
  </r>
  <r>
    <x v="1088"/>
    <x v="1088"/>
    <x v="0"/>
    <x v="0"/>
    <x v="0"/>
    <x v="568"/>
    <x v="1427"/>
    <x v="544"/>
    <x v="514"/>
    <x v="7"/>
    <x v="11"/>
    <x v="12"/>
    <x v="0"/>
    <x v="1478"/>
    <x v="0"/>
    <x v="1374"/>
    <x v="772"/>
    <x v="535"/>
    <x v="587"/>
    <x v="339"/>
    <x v="750"/>
    <x v="763"/>
    <x v="1044"/>
    <x v="635"/>
    <x v="1049"/>
    <x v="2"/>
    <x v="6"/>
    <x v="669"/>
    <x v="677"/>
    <x v="0"/>
    <x v="0"/>
    <x v="658"/>
    <x v="0"/>
    <x v="3"/>
    <x v="1427"/>
    <x v="1"/>
    <x v="1427"/>
    <x v="709"/>
    <x v="1637"/>
    <x v="121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07"/>
    <x v="1075"/>
    <x v="1515"/>
    <x v="1515"/>
    <x v="677"/>
    <x v="244"/>
    <x v="85"/>
    <x v="4"/>
  </r>
  <r>
    <x v="1089"/>
    <x v="1089"/>
    <x v="0"/>
    <x v="0"/>
    <x v="0"/>
    <x v="568"/>
    <x v="1429"/>
    <x v="544"/>
    <x v="514"/>
    <x v="7"/>
    <x v="11"/>
    <x v="12"/>
    <x v="0"/>
    <x v="1479"/>
    <x v="0"/>
    <x v="1375"/>
    <x v="772"/>
    <x v="535"/>
    <x v="587"/>
    <x v="339"/>
    <x v="750"/>
    <x v="763"/>
    <x v="1045"/>
    <x v="636"/>
    <x v="1050"/>
    <x v="2"/>
    <x v="6"/>
    <x v="725"/>
    <x v="733"/>
    <x v="0"/>
    <x v="0"/>
    <x v="753"/>
    <x v="0"/>
    <x v="3"/>
    <x v="1421"/>
    <x v="1"/>
    <x v="1421"/>
    <x v="709"/>
    <x v="1903"/>
    <x v="17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9"/>
    <x v="1075"/>
    <x v="1615"/>
    <x v="1615"/>
    <x v="733"/>
    <x v="300"/>
    <x v="85"/>
    <x v="61"/>
  </r>
  <r>
    <x v="1090"/>
    <x v="1090"/>
    <x v="0"/>
    <x v="0"/>
    <x v="0"/>
    <x v="568"/>
    <x v="1431"/>
    <x v="544"/>
    <x v="514"/>
    <x v="7"/>
    <x v="11"/>
    <x v="12"/>
    <x v="0"/>
    <x v="1480"/>
    <x v="0"/>
    <x v="1376"/>
    <x v="772"/>
    <x v="535"/>
    <x v="587"/>
    <x v="339"/>
    <x v="750"/>
    <x v="763"/>
    <x v="1046"/>
    <x v="637"/>
    <x v="1051"/>
    <x v="2"/>
    <x v="6"/>
    <x v="646"/>
    <x v="654"/>
    <x v="0"/>
    <x v="0"/>
    <x v="531"/>
    <x v="1"/>
    <x v="3"/>
    <x v="1413"/>
    <x v="1"/>
    <x v="1413"/>
    <x v="709"/>
    <x v="423"/>
    <x v="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629"/>
    <x v="629"/>
    <x v="654"/>
    <x v="232"/>
    <x v="85"/>
    <x v="29"/>
  </r>
  <r>
    <x v="1091"/>
    <x v="1091"/>
    <x v="0"/>
    <x v="0"/>
    <x v="0"/>
    <x v="568"/>
    <x v="1433"/>
    <x v="544"/>
    <x v="514"/>
    <x v="7"/>
    <x v="11"/>
    <x v="12"/>
    <x v="0"/>
    <x v="1481"/>
    <x v="0"/>
    <x v="1377"/>
    <x v="772"/>
    <x v="535"/>
    <x v="587"/>
    <x v="339"/>
    <x v="750"/>
    <x v="763"/>
    <x v="1047"/>
    <x v="638"/>
    <x v="1052"/>
    <x v="2"/>
    <x v="6"/>
    <x v="630"/>
    <x v="638"/>
    <x v="0"/>
    <x v="0"/>
    <x v="498"/>
    <x v="1"/>
    <x v="3"/>
    <x v="1408"/>
    <x v="1"/>
    <x v="1408"/>
    <x v="709"/>
    <x v="300"/>
    <x v="3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6"/>
    <x v="1075"/>
    <x v="608"/>
    <x v="608"/>
    <x v="638"/>
    <x v="221"/>
    <x v="85"/>
    <x v="58"/>
  </r>
  <r>
    <x v="1092"/>
    <x v="1092"/>
    <x v="0"/>
    <x v="0"/>
    <x v="0"/>
    <x v="568"/>
    <x v="1434"/>
    <x v="544"/>
    <x v="514"/>
    <x v="7"/>
    <x v="11"/>
    <x v="12"/>
    <x v="0"/>
    <x v="1482"/>
    <x v="0"/>
    <x v="1378"/>
    <x v="772"/>
    <x v="535"/>
    <x v="587"/>
    <x v="339"/>
    <x v="750"/>
    <x v="763"/>
    <x v="1048"/>
    <x v="639"/>
    <x v="1053"/>
    <x v="2"/>
    <x v="6"/>
    <x v="642"/>
    <x v="650"/>
    <x v="0"/>
    <x v="0"/>
    <x v="514"/>
    <x v="1"/>
    <x v="3"/>
    <x v="1400"/>
    <x v="1"/>
    <x v="1400"/>
    <x v="709"/>
    <x v="389"/>
    <x v="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5"/>
    <x v="1075"/>
    <x v="623"/>
    <x v="623"/>
    <x v="650"/>
    <x v="229"/>
    <x v="85"/>
    <x v="37"/>
  </r>
  <r>
    <x v="1093"/>
    <x v="1093"/>
    <x v="0"/>
    <x v="0"/>
    <x v="0"/>
    <x v="568"/>
    <x v="1435"/>
    <x v="544"/>
    <x v="514"/>
    <x v="7"/>
    <x v="11"/>
    <x v="12"/>
    <x v="0"/>
    <x v="1483"/>
    <x v="0"/>
    <x v="1379"/>
    <x v="772"/>
    <x v="535"/>
    <x v="587"/>
    <x v="339"/>
    <x v="750"/>
    <x v="763"/>
    <x v="1049"/>
    <x v="640"/>
    <x v="1054"/>
    <x v="2"/>
    <x v="6"/>
    <x v="633"/>
    <x v="641"/>
    <x v="0"/>
    <x v="0"/>
    <x v="505"/>
    <x v="1"/>
    <x v="3"/>
    <x v="1397"/>
    <x v="1"/>
    <x v="1397"/>
    <x v="709"/>
    <x v="354"/>
    <x v="4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4"/>
    <x v="1075"/>
    <x v="620"/>
    <x v="620"/>
    <x v="641"/>
    <x v="223"/>
    <x v="85"/>
    <x v="48"/>
  </r>
  <r>
    <x v="1094"/>
    <x v="1094"/>
    <x v="0"/>
    <x v="0"/>
    <x v="0"/>
    <x v="568"/>
    <x v="1437"/>
    <x v="544"/>
    <x v="514"/>
    <x v="7"/>
    <x v="11"/>
    <x v="12"/>
    <x v="0"/>
    <x v="1484"/>
    <x v="0"/>
    <x v="1380"/>
    <x v="772"/>
    <x v="535"/>
    <x v="587"/>
    <x v="339"/>
    <x v="750"/>
    <x v="763"/>
    <x v="1050"/>
    <x v="641"/>
    <x v="1055"/>
    <x v="2"/>
    <x v="6"/>
    <x v="691"/>
    <x v="699"/>
    <x v="0"/>
    <x v="0"/>
    <x v="706"/>
    <x v="0"/>
    <x v="3"/>
    <x v="1389"/>
    <x v="1"/>
    <x v="1389"/>
    <x v="709"/>
    <x v="1736"/>
    <x v="15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3"/>
    <x v="1075"/>
    <x v="1569"/>
    <x v="1569"/>
    <x v="699"/>
    <x v="266"/>
    <x v="85"/>
    <x v="26"/>
  </r>
  <r>
    <x v="1095"/>
    <x v="1095"/>
    <x v="0"/>
    <x v="0"/>
    <x v="0"/>
    <x v="568"/>
    <x v="1439"/>
    <x v="544"/>
    <x v="514"/>
    <x v="7"/>
    <x v="11"/>
    <x v="12"/>
    <x v="0"/>
    <x v="1485"/>
    <x v="0"/>
    <x v="1381"/>
    <x v="772"/>
    <x v="535"/>
    <x v="587"/>
    <x v="339"/>
    <x v="750"/>
    <x v="763"/>
    <x v="1051"/>
    <x v="642"/>
    <x v="1056"/>
    <x v="2"/>
    <x v="6"/>
    <x v="631"/>
    <x v="639"/>
    <x v="0"/>
    <x v="0"/>
    <x v="504"/>
    <x v="1"/>
    <x v="3"/>
    <x v="1379"/>
    <x v="1"/>
    <x v="1379"/>
    <x v="709"/>
    <x v="391"/>
    <x v="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0"/>
    <x v="1075"/>
    <x v="624"/>
    <x v="624"/>
    <x v="639"/>
    <x v="222"/>
    <x v="85"/>
    <x v="50"/>
  </r>
  <r>
    <x v="1096"/>
    <x v="1096"/>
    <x v="0"/>
    <x v="0"/>
    <x v="0"/>
    <x v="568"/>
    <x v="1441"/>
    <x v="544"/>
    <x v="514"/>
    <x v="7"/>
    <x v="11"/>
    <x v="12"/>
    <x v="0"/>
    <x v="1486"/>
    <x v="0"/>
    <x v="1382"/>
    <x v="772"/>
    <x v="535"/>
    <x v="587"/>
    <x v="339"/>
    <x v="750"/>
    <x v="763"/>
    <x v="1052"/>
    <x v="643"/>
    <x v="1057"/>
    <x v="2"/>
    <x v="6"/>
    <x v="690"/>
    <x v="698"/>
    <x v="0"/>
    <x v="0"/>
    <x v="705"/>
    <x v="0"/>
    <x v="3"/>
    <x v="1371"/>
    <x v="1"/>
    <x v="1371"/>
    <x v="709"/>
    <x v="1716"/>
    <x v="15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1"/>
    <x v="1075"/>
    <x v="1561"/>
    <x v="1561"/>
    <x v="698"/>
    <x v="265"/>
    <x v="85"/>
    <x v="25"/>
  </r>
  <r>
    <x v="1097"/>
    <x v="1097"/>
    <x v="0"/>
    <x v="0"/>
    <x v="0"/>
    <x v="568"/>
    <x v="1443"/>
    <x v="544"/>
    <x v="514"/>
    <x v="7"/>
    <x v="11"/>
    <x v="12"/>
    <x v="0"/>
    <x v="1487"/>
    <x v="0"/>
    <x v="1383"/>
    <x v="772"/>
    <x v="535"/>
    <x v="587"/>
    <x v="339"/>
    <x v="750"/>
    <x v="763"/>
    <x v="1053"/>
    <x v="644"/>
    <x v="1058"/>
    <x v="2"/>
    <x v="6"/>
    <x v="652"/>
    <x v="660"/>
    <x v="0"/>
    <x v="0"/>
    <x v="546"/>
    <x v="1"/>
    <x v="3"/>
    <x v="1234"/>
    <x v="1"/>
    <x v="1234"/>
    <x v="709"/>
    <x v="624"/>
    <x v="1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702"/>
    <x v="702"/>
    <x v="660"/>
    <x v="236"/>
    <x v="85"/>
    <x v="18"/>
  </r>
  <r>
    <x v="1098"/>
    <x v="1098"/>
    <x v="0"/>
    <x v="0"/>
    <x v="0"/>
    <x v="568"/>
    <x v="1403"/>
    <x v="544"/>
    <x v="514"/>
    <x v="7"/>
    <x v="11"/>
    <x v="12"/>
    <x v="1"/>
    <x v="1488"/>
    <x v="0"/>
    <x v="1384"/>
    <x v="772"/>
    <x v="535"/>
    <x v="587"/>
    <x v="339"/>
    <x v="750"/>
    <x v="763"/>
    <x v="1087"/>
    <x v="645"/>
    <x v="1059"/>
    <x v="2"/>
    <x v="6"/>
    <x v="856"/>
    <x v="863"/>
    <x v="0"/>
    <x v="0"/>
    <x v="921"/>
    <x v="0"/>
    <x v="3"/>
    <x v="96"/>
    <x v="1"/>
    <x v="96"/>
    <x v="709"/>
    <x v="984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981"/>
    <x v="981"/>
    <x v="863"/>
    <x v="423"/>
    <x v="85"/>
    <x v="213"/>
  </r>
  <r>
    <x v="1099"/>
    <x v="1099"/>
    <x v="0"/>
    <x v="0"/>
    <x v="0"/>
    <x v="568"/>
    <x v="1404"/>
    <x v="544"/>
    <x v="514"/>
    <x v="7"/>
    <x v="11"/>
    <x v="12"/>
    <x v="1"/>
    <x v="1489"/>
    <x v="0"/>
    <x v="1385"/>
    <x v="772"/>
    <x v="535"/>
    <x v="587"/>
    <x v="339"/>
    <x v="750"/>
    <x v="763"/>
    <x v="1088"/>
    <x v="646"/>
    <x v="1060"/>
    <x v="2"/>
    <x v="6"/>
    <x v="856"/>
    <x v="863"/>
    <x v="0"/>
    <x v="0"/>
    <x v="921"/>
    <x v="0"/>
    <x v="3"/>
    <x v="106"/>
    <x v="1"/>
    <x v="106"/>
    <x v="709"/>
    <x v="103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32"/>
    <x v="1032"/>
    <x v="863"/>
    <x v="423"/>
    <x v="85"/>
    <x v="213"/>
  </r>
  <r>
    <x v="1100"/>
    <x v="1100"/>
    <x v="0"/>
    <x v="0"/>
    <x v="0"/>
    <x v="568"/>
    <x v="1405"/>
    <x v="544"/>
    <x v="514"/>
    <x v="7"/>
    <x v="11"/>
    <x v="12"/>
    <x v="1"/>
    <x v="1490"/>
    <x v="0"/>
    <x v="1386"/>
    <x v="772"/>
    <x v="535"/>
    <x v="587"/>
    <x v="339"/>
    <x v="750"/>
    <x v="763"/>
    <x v="1089"/>
    <x v="647"/>
    <x v="1061"/>
    <x v="2"/>
    <x v="6"/>
    <x v="847"/>
    <x v="854"/>
    <x v="0"/>
    <x v="0"/>
    <x v="909"/>
    <x v="0"/>
    <x v="3"/>
    <x v="114"/>
    <x v="1"/>
    <x v="114"/>
    <x v="709"/>
    <x v="1047"/>
    <x v="179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"/>
    <x v="1075"/>
    <x v="1041"/>
    <x v="1041"/>
    <x v="854"/>
    <x v="415"/>
    <x v="85"/>
    <x v="202"/>
  </r>
  <r>
    <x v="1101"/>
    <x v="1101"/>
    <x v="0"/>
    <x v="0"/>
    <x v="0"/>
    <x v="568"/>
    <x v="1406"/>
    <x v="544"/>
    <x v="514"/>
    <x v="7"/>
    <x v="11"/>
    <x v="12"/>
    <x v="1"/>
    <x v="1491"/>
    <x v="0"/>
    <x v="1387"/>
    <x v="772"/>
    <x v="535"/>
    <x v="587"/>
    <x v="339"/>
    <x v="750"/>
    <x v="763"/>
    <x v="1090"/>
    <x v="648"/>
    <x v="1062"/>
    <x v="2"/>
    <x v="6"/>
    <x v="882"/>
    <x v="889"/>
    <x v="0"/>
    <x v="0"/>
    <x v="956"/>
    <x v="0"/>
    <x v="3"/>
    <x v="114"/>
    <x v="1"/>
    <x v="114"/>
    <x v="709"/>
    <x v="1108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096"/>
    <x v="1096"/>
    <x v="889"/>
    <x v="446"/>
    <x v="85"/>
    <x v="244"/>
  </r>
  <r>
    <x v="1102"/>
    <x v="1102"/>
    <x v="0"/>
    <x v="0"/>
    <x v="0"/>
    <x v="568"/>
    <x v="1407"/>
    <x v="544"/>
    <x v="514"/>
    <x v="7"/>
    <x v="11"/>
    <x v="12"/>
    <x v="1"/>
    <x v="1492"/>
    <x v="0"/>
    <x v="1388"/>
    <x v="772"/>
    <x v="535"/>
    <x v="587"/>
    <x v="339"/>
    <x v="750"/>
    <x v="763"/>
    <x v="1091"/>
    <x v="649"/>
    <x v="1063"/>
    <x v="2"/>
    <x v="6"/>
    <x v="597"/>
    <x v="605"/>
    <x v="0"/>
    <x v="0"/>
    <x v="848"/>
    <x v="1"/>
    <x v="3"/>
    <x v="133"/>
    <x v="1"/>
    <x v="133"/>
    <x v="709"/>
    <x v="76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86"/>
    <x v="786"/>
    <x v="605"/>
    <x v="199"/>
    <x v="85"/>
    <x v="150"/>
  </r>
  <r>
    <x v="1103"/>
    <x v="1103"/>
    <x v="0"/>
    <x v="0"/>
    <x v="0"/>
    <x v="568"/>
    <x v="1408"/>
    <x v="544"/>
    <x v="514"/>
    <x v="7"/>
    <x v="11"/>
    <x v="12"/>
    <x v="1"/>
    <x v="1493"/>
    <x v="0"/>
    <x v="1389"/>
    <x v="772"/>
    <x v="535"/>
    <x v="587"/>
    <x v="339"/>
    <x v="750"/>
    <x v="763"/>
    <x v="1092"/>
    <x v="650"/>
    <x v="1064"/>
    <x v="2"/>
    <x v="6"/>
    <x v="594"/>
    <x v="602"/>
    <x v="0"/>
    <x v="0"/>
    <x v="859"/>
    <x v="1"/>
    <x v="3"/>
    <x v="148"/>
    <x v="1"/>
    <x v="148"/>
    <x v="709"/>
    <x v="749"/>
    <x v="178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3"/>
    <x v="1075"/>
    <x v="778"/>
    <x v="778"/>
    <x v="602"/>
    <x v="197"/>
    <x v="85"/>
    <x v="160"/>
  </r>
  <r>
    <x v="1104"/>
    <x v="1104"/>
    <x v="0"/>
    <x v="0"/>
    <x v="0"/>
    <x v="568"/>
    <x v="1409"/>
    <x v="544"/>
    <x v="514"/>
    <x v="7"/>
    <x v="11"/>
    <x v="12"/>
    <x v="1"/>
    <x v="1494"/>
    <x v="0"/>
    <x v="1390"/>
    <x v="772"/>
    <x v="535"/>
    <x v="587"/>
    <x v="339"/>
    <x v="750"/>
    <x v="763"/>
    <x v="1093"/>
    <x v="651"/>
    <x v="1065"/>
    <x v="2"/>
    <x v="6"/>
    <x v="753"/>
    <x v="761"/>
    <x v="0"/>
    <x v="0"/>
    <x v="791"/>
    <x v="0"/>
    <x v="3"/>
    <x v="157"/>
    <x v="1"/>
    <x v="157"/>
    <x v="709"/>
    <x v="108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72"/>
    <x v="1072"/>
    <x v="761"/>
    <x v="326"/>
    <x v="85"/>
    <x v="91"/>
  </r>
  <r>
    <x v="1105"/>
    <x v="1105"/>
    <x v="0"/>
    <x v="0"/>
    <x v="0"/>
    <x v="568"/>
    <x v="1410"/>
    <x v="544"/>
    <x v="514"/>
    <x v="7"/>
    <x v="11"/>
    <x v="12"/>
    <x v="1"/>
    <x v="1495"/>
    <x v="0"/>
    <x v="1391"/>
    <x v="772"/>
    <x v="535"/>
    <x v="587"/>
    <x v="339"/>
    <x v="750"/>
    <x v="763"/>
    <x v="1094"/>
    <x v="652"/>
    <x v="1066"/>
    <x v="2"/>
    <x v="6"/>
    <x v="753"/>
    <x v="761"/>
    <x v="0"/>
    <x v="0"/>
    <x v="791"/>
    <x v="0"/>
    <x v="3"/>
    <x v="161"/>
    <x v="1"/>
    <x v="161"/>
    <x v="709"/>
    <x v="108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79"/>
    <x v="1079"/>
    <x v="761"/>
    <x v="326"/>
    <x v="85"/>
    <x v="91"/>
  </r>
  <r>
    <x v="1106"/>
    <x v="1106"/>
    <x v="0"/>
    <x v="0"/>
    <x v="0"/>
    <x v="568"/>
    <x v="1411"/>
    <x v="544"/>
    <x v="514"/>
    <x v="7"/>
    <x v="11"/>
    <x v="12"/>
    <x v="1"/>
    <x v="1496"/>
    <x v="0"/>
    <x v="1392"/>
    <x v="772"/>
    <x v="535"/>
    <x v="587"/>
    <x v="339"/>
    <x v="750"/>
    <x v="763"/>
    <x v="1095"/>
    <x v="653"/>
    <x v="1067"/>
    <x v="2"/>
    <x v="6"/>
    <x v="753"/>
    <x v="761"/>
    <x v="0"/>
    <x v="0"/>
    <x v="791"/>
    <x v="0"/>
    <x v="3"/>
    <x v="166"/>
    <x v="1"/>
    <x v="166"/>
    <x v="709"/>
    <x v="110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89"/>
    <x v="1089"/>
    <x v="761"/>
    <x v="326"/>
    <x v="85"/>
    <x v="91"/>
  </r>
  <r>
    <x v="1107"/>
    <x v="1107"/>
    <x v="0"/>
    <x v="0"/>
    <x v="0"/>
    <x v="568"/>
    <x v="1412"/>
    <x v="544"/>
    <x v="514"/>
    <x v="7"/>
    <x v="11"/>
    <x v="12"/>
    <x v="1"/>
    <x v="1497"/>
    <x v="0"/>
    <x v="1393"/>
    <x v="772"/>
    <x v="535"/>
    <x v="587"/>
    <x v="339"/>
    <x v="750"/>
    <x v="763"/>
    <x v="1096"/>
    <x v="654"/>
    <x v="1068"/>
    <x v="2"/>
    <x v="6"/>
    <x v="753"/>
    <x v="761"/>
    <x v="0"/>
    <x v="0"/>
    <x v="791"/>
    <x v="0"/>
    <x v="3"/>
    <x v="175"/>
    <x v="1"/>
    <x v="175"/>
    <x v="709"/>
    <x v="110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96"/>
    <x v="1096"/>
    <x v="761"/>
    <x v="326"/>
    <x v="85"/>
    <x v="91"/>
  </r>
  <r>
    <x v="1108"/>
    <x v="1108"/>
    <x v="0"/>
    <x v="0"/>
    <x v="0"/>
    <x v="568"/>
    <x v="1413"/>
    <x v="544"/>
    <x v="514"/>
    <x v="7"/>
    <x v="11"/>
    <x v="12"/>
    <x v="1"/>
    <x v="1498"/>
    <x v="0"/>
    <x v="1394"/>
    <x v="772"/>
    <x v="535"/>
    <x v="587"/>
    <x v="339"/>
    <x v="750"/>
    <x v="763"/>
    <x v="1097"/>
    <x v="655"/>
    <x v="1069"/>
    <x v="2"/>
    <x v="6"/>
    <x v="753"/>
    <x v="761"/>
    <x v="0"/>
    <x v="0"/>
    <x v="791"/>
    <x v="0"/>
    <x v="3"/>
    <x v="214"/>
    <x v="1"/>
    <x v="214"/>
    <x v="709"/>
    <x v="11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0"/>
    <x v="1120"/>
    <x v="761"/>
    <x v="326"/>
    <x v="85"/>
    <x v="91"/>
  </r>
  <r>
    <x v="1109"/>
    <x v="1109"/>
    <x v="0"/>
    <x v="0"/>
    <x v="0"/>
    <x v="568"/>
    <x v="1414"/>
    <x v="544"/>
    <x v="514"/>
    <x v="7"/>
    <x v="11"/>
    <x v="12"/>
    <x v="1"/>
    <x v="1499"/>
    <x v="0"/>
    <x v="1395"/>
    <x v="772"/>
    <x v="535"/>
    <x v="587"/>
    <x v="339"/>
    <x v="750"/>
    <x v="763"/>
    <x v="1098"/>
    <x v="656"/>
    <x v="1070"/>
    <x v="2"/>
    <x v="6"/>
    <x v="775"/>
    <x v="783"/>
    <x v="0"/>
    <x v="0"/>
    <x v="816"/>
    <x v="0"/>
    <x v="3"/>
    <x v="225"/>
    <x v="1"/>
    <x v="225"/>
    <x v="709"/>
    <x v="1165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46"/>
    <x v="1146"/>
    <x v="783"/>
    <x v="347"/>
    <x v="85"/>
    <x v="117"/>
  </r>
  <r>
    <x v="1110"/>
    <x v="1110"/>
    <x v="0"/>
    <x v="0"/>
    <x v="0"/>
    <x v="568"/>
    <x v="1415"/>
    <x v="544"/>
    <x v="514"/>
    <x v="7"/>
    <x v="11"/>
    <x v="12"/>
    <x v="1"/>
    <x v="1500"/>
    <x v="0"/>
    <x v="1396"/>
    <x v="772"/>
    <x v="535"/>
    <x v="587"/>
    <x v="339"/>
    <x v="750"/>
    <x v="763"/>
    <x v="1099"/>
    <x v="657"/>
    <x v="1071"/>
    <x v="2"/>
    <x v="6"/>
    <x v="597"/>
    <x v="605"/>
    <x v="0"/>
    <x v="0"/>
    <x v="848"/>
    <x v="1"/>
    <x v="3"/>
    <x v="397"/>
    <x v="1"/>
    <x v="397"/>
    <x v="709"/>
    <x v="72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2"/>
    <x v="762"/>
    <x v="605"/>
    <x v="199"/>
    <x v="85"/>
    <x v="150"/>
  </r>
  <r>
    <x v="1111"/>
    <x v="1111"/>
    <x v="0"/>
    <x v="0"/>
    <x v="0"/>
    <x v="568"/>
    <x v="1416"/>
    <x v="544"/>
    <x v="514"/>
    <x v="7"/>
    <x v="11"/>
    <x v="12"/>
    <x v="1"/>
    <x v="1501"/>
    <x v="0"/>
    <x v="1397"/>
    <x v="772"/>
    <x v="535"/>
    <x v="587"/>
    <x v="339"/>
    <x v="750"/>
    <x v="763"/>
    <x v="1100"/>
    <x v="658"/>
    <x v="1072"/>
    <x v="2"/>
    <x v="6"/>
    <x v="597"/>
    <x v="605"/>
    <x v="0"/>
    <x v="0"/>
    <x v="848"/>
    <x v="1"/>
    <x v="3"/>
    <x v="440"/>
    <x v="1"/>
    <x v="440"/>
    <x v="709"/>
    <x v="71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0"/>
    <x v="760"/>
    <x v="605"/>
    <x v="199"/>
    <x v="85"/>
    <x v="150"/>
  </r>
  <r>
    <x v="1112"/>
    <x v="1112"/>
    <x v="0"/>
    <x v="0"/>
    <x v="0"/>
    <x v="568"/>
    <x v="1417"/>
    <x v="544"/>
    <x v="514"/>
    <x v="7"/>
    <x v="11"/>
    <x v="12"/>
    <x v="1"/>
    <x v="1502"/>
    <x v="0"/>
    <x v="1398"/>
    <x v="772"/>
    <x v="535"/>
    <x v="587"/>
    <x v="339"/>
    <x v="750"/>
    <x v="763"/>
    <x v="1101"/>
    <x v="659"/>
    <x v="1073"/>
    <x v="2"/>
    <x v="6"/>
    <x v="597"/>
    <x v="605"/>
    <x v="0"/>
    <x v="0"/>
    <x v="848"/>
    <x v="1"/>
    <x v="3"/>
    <x v="493"/>
    <x v="1"/>
    <x v="493"/>
    <x v="709"/>
    <x v="71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6"/>
    <x v="756"/>
    <x v="605"/>
    <x v="199"/>
    <x v="85"/>
    <x v="150"/>
  </r>
  <r>
    <x v="1113"/>
    <x v="1113"/>
    <x v="0"/>
    <x v="0"/>
    <x v="0"/>
    <x v="568"/>
    <x v="1419"/>
    <x v="544"/>
    <x v="514"/>
    <x v="7"/>
    <x v="11"/>
    <x v="12"/>
    <x v="1"/>
    <x v="1503"/>
    <x v="0"/>
    <x v="1399"/>
    <x v="772"/>
    <x v="535"/>
    <x v="587"/>
    <x v="339"/>
    <x v="750"/>
    <x v="763"/>
    <x v="1102"/>
    <x v="660"/>
    <x v="1074"/>
    <x v="2"/>
    <x v="6"/>
    <x v="597"/>
    <x v="605"/>
    <x v="0"/>
    <x v="0"/>
    <x v="848"/>
    <x v="1"/>
    <x v="3"/>
    <x v="504"/>
    <x v="1"/>
    <x v="504"/>
    <x v="709"/>
    <x v="71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4"/>
    <x v="754"/>
    <x v="605"/>
    <x v="199"/>
    <x v="85"/>
    <x v="150"/>
  </r>
  <r>
    <x v="1114"/>
    <x v="1114"/>
    <x v="0"/>
    <x v="0"/>
    <x v="0"/>
    <x v="568"/>
    <x v="1420"/>
    <x v="544"/>
    <x v="514"/>
    <x v="7"/>
    <x v="11"/>
    <x v="12"/>
    <x v="1"/>
    <x v="1504"/>
    <x v="0"/>
    <x v="1400"/>
    <x v="772"/>
    <x v="535"/>
    <x v="587"/>
    <x v="339"/>
    <x v="750"/>
    <x v="763"/>
    <x v="1103"/>
    <x v="661"/>
    <x v="1075"/>
    <x v="2"/>
    <x v="6"/>
    <x v="681"/>
    <x v="689"/>
    <x v="0"/>
    <x v="0"/>
    <x v="688"/>
    <x v="0"/>
    <x v="3"/>
    <x v="518"/>
    <x v="1"/>
    <x v="518"/>
    <x v="709"/>
    <x v="996"/>
    <x v="14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8"/>
    <x v="1075"/>
    <x v="993"/>
    <x v="993"/>
    <x v="689"/>
    <x v="256"/>
    <x v="85"/>
    <x v="16"/>
  </r>
  <r>
    <x v="1115"/>
    <x v="1115"/>
    <x v="0"/>
    <x v="0"/>
    <x v="0"/>
    <x v="568"/>
    <x v="1422"/>
    <x v="544"/>
    <x v="514"/>
    <x v="7"/>
    <x v="11"/>
    <x v="12"/>
    <x v="1"/>
    <x v="1505"/>
    <x v="0"/>
    <x v="1401"/>
    <x v="772"/>
    <x v="535"/>
    <x v="587"/>
    <x v="339"/>
    <x v="750"/>
    <x v="763"/>
    <x v="1104"/>
    <x v="662"/>
    <x v="1076"/>
    <x v="2"/>
    <x v="6"/>
    <x v="711"/>
    <x v="719"/>
    <x v="0"/>
    <x v="0"/>
    <x v="735"/>
    <x v="0"/>
    <x v="3"/>
    <x v="526"/>
    <x v="1"/>
    <x v="526"/>
    <x v="709"/>
    <x v="1113"/>
    <x v="16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7"/>
    <x v="1075"/>
    <x v="1100"/>
    <x v="1100"/>
    <x v="719"/>
    <x v="286"/>
    <x v="85"/>
    <x v="47"/>
  </r>
  <r>
    <x v="1116"/>
    <x v="1116"/>
    <x v="0"/>
    <x v="0"/>
    <x v="0"/>
    <x v="568"/>
    <x v="1424"/>
    <x v="544"/>
    <x v="514"/>
    <x v="7"/>
    <x v="11"/>
    <x v="12"/>
    <x v="1"/>
    <x v="1506"/>
    <x v="0"/>
    <x v="1402"/>
    <x v="772"/>
    <x v="535"/>
    <x v="587"/>
    <x v="339"/>
    <x v="750"/>
    <x v="763"/>
    <x v="1105"/>
    <x v="663"/>
    <x v="1077"/>
    <x v="2"/>
    <x v="6"/>
    <x v="616"/>
    <x v="624"/>
    <x v="0"/>
    <x v="0"/>
    <x v="791"/>
    <x v="1"/>
    <x v="3"/>
    <x v="541"/>
    <x v="1"/>
    <x v="541"/>
    <x v="709"/>
    <x v="73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8"/>
    <x v="768"/>
    <x v="624"/>
    <x v="211"/>
    <x v="85"/>
    <x v="91"/>
  </r>
  <r>
    <x v="1117"/>
    <x v="1117"/>
    <x v="0"/>
    <x v="0"/>
    <x v="0"/>
    <x v="568"/>
    <x v="1426"/>
    <x v="544"/>
    <x v="514"/>
    <x v="7"/>
    <x v="11"/>
    <x v="12"/>
    <x v="1"/>
    <x v="1507"/>
    <x v="0"/>
    <x v="1403"/>
    <x v="772"/>
    <x v="535"/>
    <x v="587"/>
    <x v="339"/>
    <x v="750"/>
    <x v="763"/>
    <x v="1106"/>
    <x v="664"/>
    <x v="1078"/>
    <x v="2"/>
    <x v="6"/>
    <x v="616"/>
    <x v="624"/>
    <x v="0"/>
    <x v="0"/>
    <x v="791"/>
    <x v="1"/>
    <x v="3"/>
    <x v="544"/>
    <x v="1"/>
    <x v="544"/>
    <x v="709"/>
    <x v="73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6"/>
    <x v="766"/>
    <x v="624"/>
    <x v="211"/>
    <x v="85"/>
    <x v="91"/>
  </r>
  <r>
    <x v="1118"/>
    <x v="1118"/>
    <x v="0"/>
    <x v="0"/>
    <x v="0"/>
    <x v="568"/>
    <x v="1428"/>
    <x v="544"/>
    <x v="514"/>
    <x v="7"/>
    <x v="11"/>
    <x v="12"/>
    <x v="1"/>
    <x v="1508"/>
    <x v="0"/>
    <x v="1404"/>
    <x v="772"/>
    <x v="535"/>
    <x v="587"/>
    <x v="339"/>
    <x v="750"/>
    <x v="763"/>
    <x v="1107"/>
    <x v="665"/>
    <x v="1079"/>
    <x v="2"/>
    <x v="6"/>
    <x v="623"/>
    <x v="631"/>
    <x v="0"/>
    <x v="0"/>
    <x v="768"/>
    <x v="1"/>
    <x v="3"/>
    <x v="551"/>
    <x v="1"/>
    <x v="551"/>
    <x v="709"/>
    <x v="739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36"/>
    <x v="1075"/>
    <x v="772"/>
    <x v="772"/>
    <x v="631"/>
    <x v="216"/>
    <x v="85"/>
    <x v="76"/>
  </r>
  <r>
    <x v="1119"/>
    <x v="1119"/>
    <x v="0"/>
    <x v="0"/>
    <x v="0"/>
    <x v="568"/>
    <x v="1430"/>
    <x v="544"/>
    <x v="514"/>
    <x v="7"/>
    <x v="11"/>
    <x v="12"/>
    <x v="1"/>
    <x v="1509"/>
    <x v="0"/>
    <x v="1405"/>
    <x v="772"/>
    <x v="535"/>
    <x v="587"/>
    <x v="339"/>
    <x v="750"/>
    <x v="763"/>
    <x v="1108"/>
    <x v="666"/>
    <x v="1080"/>
    <x v="2"/>
    <x v="6"/>
    <x v="766"/>
    <x v="774"/>
    <x v="0"/>
    <x v="0"/>
    <x v="805"/>
    <x v="0"/>
    <x v="3"/>
    <x v="562"/>
    <x v="1"/>
    <x v="562"/>
    <x v="709"/>
    <x v="1263"/>
    <x v="175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4"/>
    <x v="1075"/>
    <x v="1238"/>
    <x v="1238"/>
    <x v="774"/>
    <x v="339"/>
    <x v="85"/>
    <x v="106"/>
  </r>
  <r>
    <x v="1120"/>
    <x v="1120"/>
    <x v="0"/>
    <x v="0"/>
    <x v="0"/>
    <x v="568"/>
    <x v="1432"/>
    <x v="544"/>
    <x v="514"/>
    <x v="7"/>
    <x v="11"/>
    <x v="12"/>
    <x v="1"/>
    <x v="1510"/>
    <x v="0"/>
    <x v="1406"/>
    <x v="772"/>
    <x v="535"/>
    <x v="587"/>
    <x v="339"/>
    <x v="750"/>
    <x v="763"/>
    <x v="1109"/>
    <x v="667"/>
    <x v="1081"/>
    <x v="2"/>
    <x v="6"/>
    <x v="770"/>
    <x v="778"/>
    <x v="0"/>
    <x v="0"/>
    <x v="810"/>
    <x v="0"/>
    <x v="3"/>
    <x v="577"/>
    <x v="1"/>
    <x v="577"/>
    <x v="709"/>
    <x v="1290"/>
    <x v="176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2"/>
    <x v="1075"/>
    <x v="1263"/>
    <x v="1263"/>
    <x v="778"/>
    <x v="343"/>
    <x v="85"/>
    <x v="110"/>
  </r>
  <r>
    <x v="1121"/>
    <x v="1121"/>
    <x v="0"/>
    <x v="0"/>
    <x v="0"/>
    <x v="568"/>
    <x v="1436"/>
    <x v="544"/>
    <x v="514"/>
    <x v="7"/>
    <x v="11"/>
    <x v="12"/>
    <x v="1"/>
    <x v="1511"/>
    <x v="0"/>
    <x v="1407"/>
    <x v="772"/>
    <x v="535"/>
    <x v="587"/>
    <x v="339"/>
    <x v="750"/>
    <x v="763"/>
    <x v="1110"/>
    <x v="668"/>
    <x v="1082"/>
    <x v="2"/>
    <x v="6"/>
    <x v="753"/>
    <x v="761"/>
    <x v="0"/>
    <x v="0"/>
    <x v="791"/>
    <x v="0"/>
    <x v="3"/>
    <x v="630"/>
    <x v="1"/>
    <x v="630"/>
    <x v="709"/>
    <x v="130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78"/>
    <x v="1278"/>
    <x v="761"/>
    <x v="326"/>
    <x v="85"/>
    <x v="91"/>
  </r>
  <r>
    <x v="1122"/>
    <x v="1122"/>
    <x v="0"/>
    <x v="0"/>
    <x v="0"/>
    <x v="568"/>
    <x v="1438"/>
    <x v="544"/>
    <x v="514"/>
    <x v="7"/>
    <x v="11"/>
    <x v="12"/>
    <x v="1"/>
    <x v="1512"/>
    <x v="0"/>
    <x v="1408"/>
    <x v="772"/>
    <x v="535"/>
    <x v="587"/>
    <x v="339"/>
    <x v="750"/>
    <x v="763"/>
    <x v="1111"/>
    <x v="669"/>
    <x v="1083"/>
    <x v="2"/>
    <x v="6"/>
    <x v="753"/>
    <x v="761"/>
    <x v="0"/>
    <x v="0"/>
    <x v="791"/>
    <x v="0"/>
    <x v="3"/>
    <x v="642"/>
    <x v="1"/>
    <x v="642"/>
    <x v="709"/>
    <x v="132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94"/>
    <x v="1294"/>
    <x v="761"/>
    <x v="326"/>
    <x v="85"/>
    <x v="91"/>
  </r>
  <r>
    <x v="1123"/>
    <x v="1123"/>
    <x v="0"/>
    <x v="0"/>
    <x v="0"/>
    <x v="568"/>
    <x v="1440"/>
    <x v="544"/>
    <x v="514"/>
    <x v="7"/>
    <x v="11"/>
    <x v="12"/>
    <x v="1"/>
    <x v="1513"/>
    <x v="0"/>
    <x v="1409"/>
    <x v="772"/>
    <x v="535"/>
    <x v="587"/>
    <x v="339"/>
    <x v="750"/>
    <x v="763"/>
    <x v="1112"/>
    <x v="670"/>
    <x v="1084"/>
    <x v="2"/>
    <x v="6"/>
    <x v="704"/>
    <x v="712"/>
    <x v="0"/>
    <x v="0"/>
    <x v="726"/>
    <x v="0"/>
    <x v="3"/>
    <x v="669"/>
    <x v="1"/>
    <x v="669"/>
    <x v="709"/>
    <x v="1187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1168"/>
    <x v="1168"/>
    <x v="712"/>
    <x v="279"/>
    <x v="85"/>
    <x v="39"/>
  </r>
  <r>
    <x v="1124"/>
    <x v="1124"/>
    <x v="0"/>
    <x v="0"/>
    <x v="0"/>
    <x v="568"/>
    <x v="1442"/>
    <x v="544"/>
    <x v="514"/>
    <x v="7"/>
    <x v="11"/>
    <x v="12"/>
    <x v="1"/>
    <x v="1514"/>
    <x v="0"/>
    <x v="1410"/>
    <x v="772"/>
    <x v="535"/>
    <x v="587"/>
    <x v="339"/>
    <x v="750"/>
    <x v="763"/>
    <x v="1113"/>
    <x v="671"/>
    <x v="1085"/>
    <x v="2"/>
    <x v="6"/>
    <x v="644"/>
    <x v="652"/>
    <x v="0"/>
    <x v="0"/>
    <x v="716"/>
    <x v="1"/>
    <x v="3"/>
    <x v="728"/>
    <x v="1"/>
    <x v="728"/>
    <x v="709"/>
    <x v="729"/>
    <x v="16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45"/>
    <x v="1075"/>
    <x v="764"/>
    <x v="764"/>
    <x v="652"/>
    <x v="231"/>
    <x v="85"/>
    <x v="33"/>
  </r>
  <r>
    <x v="1125"/>
    <x v="1125"/>
    <x v="0"/>
    <x v="0"/>
    <x v="0"/>
    <x v="568"/>
    <x v="1444"/>
    <x v="544"/>
    <x v="514"/>
    <x v="7"/>
    <x v="11"/>
    <x v="12"/>
    <x v="1"/>
    <x v="1515"/>
    <x v="0"/>
    <x v="1411"/>
    <x v="772"/>
    <x v="535"/>
    <x v="587"/>
    <x v="339"/>
    <x v="750"/>
    <x v="763"/>
    <x v="1114"/>
    <x v="672"/>
    <x v="1086"/>
    <x v="2"/>
    <x v="6"/>
    <x v="683"/>
    <x v="691"/>
    <x v="0"/>
    <x v="0"/>
    <x v="693"/>
    <x v="0"/>
    <x v="3"/>
    <x v="914"/>
    <x v="1"/>
    <x v="914"/>
    <x v="709"/>
    <x v="1351"/>
    <x v="15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1320"/>
    <x v="1320"/>
    <x v="691"/>
    <x v="258"/>
    <x v="85"/>
    <x v="18"/>
  </r>
  <r>
    <x v="1130"/>
    <x v="1130"/>
    <x v="0"/>
    <x v="0"/>
    <x v="0"/>
    <x v="568"/>
    <x v="1343"/>
    <x v="544"/>
    <x v="514"/>
    <x v="7"/>
    <x v="11"/>
    <x v="12"/>
    <x v="0"/>
    <x v="1521"/>
    <x v="0"/>
    <x v="1508"/>
    <x v="772"/>
    <x v="535"/>
    <x v="587"/>
    <x v="339"/>
    <x v="750"/>
    <x v="763"/>
    <x v="1076"/>
    <x v="769"/>
    <x v="1183"/>
    <x v="2"/>
    <x v="6"/>
    <x v="701"/>
    <x v="709"/>
    <x v="0"/>
    <x v="0"/>
    <x v="722"/>
    <x v="0"/>
    <x v="3"/>
    <x v="1439"/>
    <x v="1"/>
    <x v="1439"/>
    <x v="709"/>
    <x v="1849"/>
    <x v="163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0"/>
    <x v="1075"/>
    <x v="1600"/>
    <x v="1600"/>
    <x v="709"/>
    <x v="276"/>
    <x v="85"/>
    <x v="36"/>
  </r>
  <r>
    <x v="1131"/>
    <x v="1131"/>
    <x v="0"/>
    <x v="0"/>
    <x v="0"/>
    <x v="568"/>
    <x v="1348"/>
    <x v="544"/>
    <x v="514"/>
    <x v="7"/>
    <x v="11"/>
    <x v="12"/>
    <x v="0"/>
    <x v="1522"/>
    <x v="0"/>
    <x v="1509"/>
    <x v="772"/>
    <x v="535"/>
    <x v="587"/>
    <x v="339"/>
    <x v="750"/>
    <x v="763"/>
    <x v="1077"/>
    <x v="770"/>
    <x v="1184"/>
    <x v="2"/>
    <x v="6"/>
    <x v="723"/>
    <x v="731"/>
    <x v="0"/>
    <x v="0"/>
    <x v="750"/>
    <x v="0"/>
    <x v="3"/>
    <x v="1415"/>
    <x v="1"/>
    <x v="1415"/>
    <x v="709"/>
    <x v="1887"/>
    <x v="17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4"/>
    <x v="1075"/>
    <x v="1612"/>
    <x v="1612"/>
    <x v="731"/>
    <x v="298"/>
    <x v="85"/>
    <x v="59"/>
  </r>
  <r>
    <x v="1132"/>
    <x v="1132"/>
    <x v="0"/>
    <x v="0"/>
    <x v="0"/>
    <x v="568"/>
    <x v="1351"/>
    <x v="544"/>
    <x v="514"/>
    <x v="7"/>
    <x v="11"/>
    <x v="12"/>
    <x v="0"/>
    <x v="1523"/>
    <x v="0"/>
    <x v="1510"/>
    <x v="772"/>
    <x v="535"/>
    <x v="587"/>
    <x v="339"/>
    <x v="750"/>
    <x v="763"/>
    <x v="1078"/>
    <x v="771"/>
    <x v="1185"/>
    <x v="2"/>
    <x v="6"/>
    <x v="646"/>
    <x v="654"/>
    <x v="0"/>
    <x v="0"/>
    <x v="531"/>
    <x v="1"/>
    <x v="3"/>
    <x v="1388"/>
    <x v="1"/>
    <x v="1388"/>
    <x v="709"/>
    <x v="476"/>
    <x v="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645"/>
    <x v="645"/>
    <x v="654"/>
    <x v="232"/>
    <x v="85"/>
    <x v="29"/>
  </r>
  <r>
    <x v="1133"/>
    <x v="1133"/>
    <x v="0"/>
    <x v="0"/>
    <x v="0"/>
    <x v="568"/>
    <x v="1445"/>
    <x v="544"/>
    <x v="514"/>
    <x v="7"/>
    <x v="11"/>
    <x v="12"/>
    <x v="1"/>
    <x v="1524"/>
    <x v="0"/>
    <x v="1424"/>
    <x v="772"/>
    <x v="535"/>
    <x v="587"/>
    <x v="339"/>
    <x v="750"/>
    <x v="763"/>
    <x v="1116"/>
    <x v="685"/>
    <x v="1099"/>
    <x v="2"/>
    <x v="6"/>
    <x v="856"/>
    <x v="863"/>
    <x v="0"/>
    <x v="0"/>
    <x v="921"/>
    <x v="0"/>
    <x v="3"/>
    <x v="114"/>
    <x v="1"/>
    <x v="114"/>
    <x v="709"/>
    <x v="106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61"/>
    <x v="1061"/>
    <x v="863"/>
    <x v="423"/>
    <x v="85"/>
    <x v="213"/>
  </r>
  <r>
    <x v="1134"/>
    <x v="1134"/>
    <x v="0"/>
    <x v="0"/>
    <x v="0"/>
    <x v="568"/>
    <x v="1453"/>
    <x v="544"/>
    <x v="514"/>
    <x v="7"/>
    <x v="11"/>
    <x v="12"/>
    <x v="1"/>
    <x v="1525"/>
    <x v="0"/>
    <x v="1432"/>
    <x v="772"/>
    <x v="535"/>
    <x v="587"/>
    <x v="339"/>
    <x v="750"/>
    <x v="763"/>
    <x v="1124"/>
    <x v="693"/>
    <x v="1107"/>
    <x v="2"/>
    <x v="6"/>
    <x v="616"/>
    <x v="624"/>
    <x v="0"/>
    <x v="0"/>
    <x v="791"/>
    <x v="1"/>
    <x v="3"/>
    <x v="163"/>
    <x v="1"/>
    <x v="163"/>
    <x v="709"/>
    <x v="76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85"/>
    <x v="785"/>
    <x v="624"/>
    <x v="211"/>
    <x v="85"/>
    <x v="91"/>
  </r>
  <r>
    <x v="1135"/>
    <x v="1135"/>
    <x v="0"/>
    <x v="0"/>
    <x v="0"/>
    <x v="568"/>
    <x v="1458"/>
    <x v="544"/>
    <x v="514"/>
    <x v="7"/>
    <x v="11"/>
    <x v="12"/>
    <x v="1"/>
    <x v="1526"/>
    <x v="0"/>
    <x v="1437"/>
    <x v="772"/>
    <x v="535"/>
    <x v="587"/>
    <x v="339"/>
    <x v="750"/>
    <x v="763"/>
    <x v="1129"/>
    <x v="698"/>
    <x v="1112"/>
    <x v="2"/>
    <x v="6"/>
    <x v="805"/>
    <x v="813"/>
    <x v="0"/>
    <x v="0"/>
    <x v="848"/>
    <x v="0"/>
    <x v="3"/>
    <x v="240"/>
    <x v="1"/>
    <x v="240"/>
    <x v="709"/>
    <x v="121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95"/>
    <x v="1195"/>
    <x v="813"/>
    <x v="375"/>
    <x v="85"/>
    <x v="150"/>
  </r>
  <r>
    <x v="1136"/>
    <x v="1136"/>
    <x v="0"/>
    <x v="0"/>
    <x v="0"/>
    <x v="568"/>
    <x v="1460"/>
    <x v="544"/>
    <x v="514"/>
    <x v="7"/>
    <x v="11"/>
    <x v="12"/>
    <x v="1"/>
    <x v="1527"/>
    <x v="0"/>
    <x v="1439"/>
    <x v="772"/>
    <x v="535"/>
    <x v="587"/>
    <x v="339"/>
    <x v="750"/>
    <x v="763"/>
    <x v="1131"/>
    <x v="700"/>
    <x v="1114"/>
    <x v="2"/>
    <x v="6"/>
    <x v="753"/>
    <x v="761"/>
    <x v="0"/>
    <x v="0"/>
    <x v="791"/>
    <x v="0"/>
    <x v="3"/>
    <x v="305"/>
    <x v="1"/>
    <x v="305"/>
    <x v="709"/>
    <x v="114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30"/>
    <x v="1130"/>
    <x v="761"/>
    <x v="326"/>
    <x v="85"/>
    <x v="91"/>
  </r>
  <r>
    <x v="1137"/>
    <x v="1137"/>
    <x v="0"/>
    <x v="0"/>
    <x v="0"/>
    <x v="568"/>
    <x v="1320"/>
    <x v="544"/>
    <x v="514"/>
    <x v="7"/>
    <x v="11"/>
    <x v="12"/>
    <x v="1"/>
    <x v="1528"/>
    <x v="0"/>
    <x v="1511"/>
    <x v="772"/>
    <x v="535"/>
    <x v="587"/>
    <x v="339"/>
    <x v="750"/>
    <x v="763"/>
    <x v="1189"/>
    <x v="772"/>
    <x v="1186"/>
    <x v="2"/>
    <x v="6"/>
    <x v="891"/>
    <x v="898"/>
    <x v="0"/>
    <x v="0"/>
    <x v="974"/>
    <x v="0"/>
    <x v="3"/>
    <x v="133"/>
    <x v="1"/>
    <x v="133"/>
    <x v="709"/>
    <x v="1208"/>
    <x v="180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"/>
    <x v="1075"/>
    <x v="1187"/>
    <x v="1187"/>
    <x v="898"/>
    <x v="454"/>
    <x v="85"/>
    <x v="261"/>
  </r>
  <r>
    <x v="1138"/>
    <x v="1138"/>
    <x v="0"/>
    <x v="0"/>
    <x v="0"/>
    <x v="568"/>
    <x v="1321"/>
    <x v="544"/>
    <x v="514"/>
    <x v="7"/>
    <x v="11"/>
    <x v="12"/>
    <x v="1"/>
    <x v="1529"/>
    <x v="0"/>
    <x v="1512"/>
    <x v="772"/>
    <x v="535"/>
    <x v="587"/>
    <x v="339"/>
    <x v="750"/>
    <x v="763"/>
    <x v="1190"/>
    <x v="773"/>
    <x v="1187"/>
    <x v="2"/>
    <x v="6"/>
    <x v="805"/>
    <x v="813"/>
    <x v="0"/>
    <x v="0"/>
    <x v="848"/>
    <x v="0"/>
    <x v="3"/>
    <x v="161"/>
    <x v="1"/>
    <x v="161"/>
    <x v="709"/>
    <x v="115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40"/>
    <x v="1140"/>
    <x v="813"/>
    <x v="375"/>
    <x v="85"/>
    <x v="150"/>
  </r>
  <r>
    <x v="1139"/>
    <x v="1139"/>
    <x v="0"/>
    <x v="0"/>
    <x v="0"/>
    <x v="568"/>
    <x v="1323"/>
    <x v="544"/>
    <x v="514"/>
    <x v="7"/>
    <x v="11"/>
    <x v="12"/>
    <x v="1"/>
    <x v="1530"/>
    <x v="0"/>
    <x v="1514"/>
    <x v="772"/>
    <x v="535"/>
    <x v="587"/>
    <x v="339"/>
    <x v="750"/>
    <x v="763"/>
    <x v="1192"/>
    <x v="775"/>
    <x v="1189"/>
    <x v="2"/>
    <x v="6"/>
    <x v="581"/>
    <x v="589"/>
    <x v="0"/>
    <x v="0"/>
    <x v="914"/>
    <x v="1"/>
    <x v="3"/>
    <x v="424"/>
    <x v="1"/>
    <x v="424"/>
    <x v="709"/>
    <x v="701"/>
    <x v="179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3"/>
    <x v="1075"/>
    <x v="749"/>
    <x v="749"/>
    <x v="589"/>
    <x v="189"/>
    <x v="85"/>
    <x v="205"/>
  </r>
  <r>
    <x v="1140"/>
    <x v="1140"/>
    <x v="0"/>
    <x v="0"/>
    <x v="0"/>
    <x v="568"/>
    <x v="1324"/>
    <x v="544"/>
    <x v="514"/>
    <x v="7"/>
    <x v="11"/>
    <x v="12"/>
    <x v="1"/>
    <x v="1531"/>
    <x v="0"/>
    <x v="1515"/>
    <x v="772"/>
    <x v="535"/>
    <x v="587"/>
    <x v="339"/>
    <x v="750"/>
    <x v="763"/>
    <x v="1193"/>
    <x v="776"/>
    <x v="1190"/>
    <x v="2"/>
    <x v="6"/>
    <x v="616"/>
    <x v="624"/>
    <x v="0"/>
    <x v="0"/>
    <x v="791"/>
    <x v="1"/>
    <x v="3"/>
    <x v="535"/>
    <x v="1"/>
    <x v="535"/>
    <x v="709"/>
    <x v="73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70"/>
    <x v="770"/>
    <x v="624"/>
    <x v="211"/>
    <x v="85"/>
    <x v="91"/>
  </r>
  <r>
    <x v="1141"/>
    <x v="1141"/>
    <x v="0"/>
    <x v="0"/>
    <x v="0"/>
    <x v="568"/>
    <x v="1325"/>
    <x v="544"/>
    <x v="514"/>
    <x v="7"/>
    <x v="11"/>
    <x v="12"/>
    <x v="1"/>
    <x v="1532"/>
    <x v="0"/>
    <x v="1516"/>
    <x v="772"/>
    <x v="535"/>
    <x v="587"/>
    <x v="339"/>
    <x v="750"/>
    <x v="763"/>
    <x v="1194"/>
    <x v="777"/>
    <x v="1191"/>
    <x v="2"/>
    <x v="6"/>
    <x v="616"/>
    <x v="624"/>
    <x v="0"/>
    <x v="0"/>
    <x v="791"/>
    <x v="1"/>
    <x v="3"/>
    <x v="562"/>
    <x v="1"/>
    <x v="562"/>
    <x v="709"/>
    <x v="73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5"/>
    <x v="765"/>
    <x v="624"/>
    <x v="211"/>
    <x v="85"/>
    <x v="91"/>
  </r>
  <r>
    <x v="1142"/>
    <x v="1142"/>
    <x v="0"/>
    <x v="0"/>
    <x v="0"/>
    <x v="568"/>
    <x v="1326"/>
    <x v="544"/>
    <x v="514"/>
    <x v="7"/>
    <x v="11"/>
    <x v="12"/>
    <x v="1"/>
    <x v="1533"/>
    <x v="0"/>
    <x v="1517"/>
    <x v="772"/>
    <x v="535"/>
    <x v="587"/>
    <x v="339"/>
    <x v="750"/>
    <x v="763"/>
    <x v="1195"/>
    <x v="778"/>
    <x v="1192"/>
    <x v="2"/>
    <x v="6"/>
    <x v="616"/>
    <x v="624"/>
    <x v="0"/>
    <x v="0"/>
    <x v="791"/>
    <x v="1"/>
    <x v="3"/>
    <x v="577"/>
    <x v="1"/>
    <x v="577"/>
    <x v="709"/>
    <x v="72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3"/>
    <x v="763"/>
    <x v="624"/>
    <x v="211"/>
    <x v="85"/>
    <x v="91"/>
  </r>
  <r>
    <x v="1143"/>
    <x v="1143"/>
    <x v="0"/>
    <x v="0"/>
    <x v="0"/>
    <x v="568"/>
    <x v="1327"/>
    <x v="544"/>
    <x v="514"/>
    <x v="7"/>
    <x v="11"/>
    <x v="12"/>
    <x v="1"/>
    <x v="1534"/>
    <x v="0"/>
    <x v="1518"/>
    <x v="772"/>
    <x v="535"/>
    <x v="587"/>
    <x v="339"/>
    <x v="750"/>
    <x v="763"/>
    <x v="1196"/>
    <x v="779"/>
    <x v="1193"/>
    <x v="2"/>
    <x v="6"/>
    <x v="753"/>
    <x v="761"/>
    <x v="0"/>
    <x v="0"/>
    <x v="791"/>
    <x v="0"/>
    <x v="3"/>
    <x v="589"/>
    <x v="1"/>
    <x v="589"/>
    <x v="709"/>
    <x v="125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29"/>
    <x v="1229"/>
    <x v="761"/>
    <x v="326"/>
    <x v="85"/>
    <x v="91"/>
  </r>
  <r>
    <x v="1144"/>
    <x v="1144"/>
    <x v="0"/>
    <x v="0"/>
    <x v="0"/>
    <x v="568"/>
    <x v="1328"/>
    <x v="544"/>
    <x v="514"/>
    <x v="7"/>
    <x v="11"/>
    <x v="12"/>
    <x v="1"/>
    <x v="1535"/>
    <x v="0"/>
    <x v="1519"/>
    <x v="772"/>
    <x v="535"/>
    <x v="587"/>
    <x v="339"/>
    <x v="750"/>
    <x v="763"/>
    <x v="1197"/>
    <x v="780"/>
    <x v="1194"/>
    <x v="2"/>
    <x v="6"/>
    <x v="616"/>
    <x v="624"/>
    <x v="0"/>
    <x v="0"/>
    <x v="791"/>
    <x v="1"/>
    <x v="3"/>
    <x v="605"/>
    <x v="1"/>
    <x v="605"/>
    <x v="709"/>
    <x v="71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57"/>
    <x v="757"/>
    <x v="624"/>
    <x v="211"/>
    <x v="85"/>
    <x v="91"/>
  </r>
  <r>
    <x v="1145"/>
    <x v="1145"/>
    <x v="0"/>
    <x v="0"/>
    <x v="0"/>
    <x v="568"/>
    <x v="1329"/>
    <x v="544"/>
    <x v="514"/>
    <x v="7"/>
    <x v="11"/>
    <x v="12"/>
    <x v="1"/>
    <x v="1536"/>
    <x v="0"/>
    <x v="1520"/>
    <x v="772"/>
    <x v="535"/>
    <x v="587"/>
    <x v="339"/>
    <x v="750"/>
    <x v="763"/>
    <x v="1198"/>
    <x v="781"/>
    <x v="1195"/>
    <x v="2"/>
    <x v="6"/>
    <x v="838"/>
    <x v="845"/>
    <x v="0"/>
    <x v="0"/>
    <x v="898"/>
    <x v="0"/>
    <x v="3"/>
    <x v="622"/>
    <x v="1"/>
    <x v="622"/>
    <x v="709"/>
    <x v="150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452"/>
    <x v="1452"/>
    <x v="845"/>
    <x v="406"/>
    <x v="85"/>
    <x v="191"/>
  </r>
  <r>
    <x v="1146"/>
    <x v="1146"/>
    <x v="0"/>
    <x v="0"/>
    <x v="0"/>
    <x v="568"/>
    <x v="1331"/>
    <x v="544"/>
    <x v="514"/>
    <x v="7"/>
    <x v="11"/>
    <x v="12"/>
    <x v="1"/>
    <x v="1537"/>
    <x v="0"/>
    <x v="1522"/>
    <x v="772"/>
    <x v="535"/>
    <x v="587"/>
    <x v="339"/>
    <x v="750"/>
    <x v="763"/>
    <x v="1200"/>
    <x v="783"/>
    <x v="1197"/>
    <x v="2"/>
    <x v="6"/>
    <x v="805"/>
    <x v="813"/>
    <x v="0"/>
    <x v="0"/>
    <x v="848"/>
    <x v="0"/>
    <x v="3"/>
    <x v="638"/>
    <x v="1"/>
    <x v="638"/>
    <x v="709"/>
    <x v="146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18"/>
    <x v="1418"/>
    <x v="813"/>
    <x v="375"/>
    <x v="85"/>
    <x v="150"/>
  </r>
  <r>
    <x v="1147"/>
    <x v="1147"/>
    <x v="0"/>
    <x v="0"/>
    <x v="0"/>
    <x v="568"/>
    <x v="1332"/>
    <x v="544"/>
    <x v="514"/>
    <x v="7"/>
    <x v="11"/>
    <x v="12"/>
    <x v="1"/>
    <x v="1538"/>
    <x v="0"/>
    <x v="1523"/>
    <x v="772"/>
    <x v="535"/>
    <x v="587"/>
    <x v="339"/>
    <x v="750"/>
    <x v="763"/>
    <x v="1201"/>
    <x v="784"/>
    <x v="1198"/>
    <x v="2"/>
    <x v="6"/>
    <x v="753"/>
    <x v="761"/>
    <x v="0"/>
    <x v="0"/>
    <x v="791"/>
    <x v="0"/>
    <x v="3"/>
    <x v="652"/>
    <x v="1"/>
    <x v="652"/>
    <x v="709"/>
    <x v="13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05"/>
    <x v="1305"/>
    <x v="761"/>
    <x v="326"/>
    <x v="85"/>
    <x v="91"/>
  </r>
  <r>
    <x v="1148"/>
    <x v="1148"/>
    <x v="0"/>
    <x v="0"/>
    <x v="0"/>
    <x v="568"/>
    <x v="1334"/>
    <x v="544"/>
    <x v="514"/>
    <x v="7"/>
    <x v="11"/>
    <x v="12"/>
    <x v="1"/>
    <x v="1539"/>
    <x v="0"/>
    <x v="1525"/>
    <x v="772"/>
    <x v="535"/>
    <x v="587"/>
    <x v="339"/>
    <x v="750"/>
    <x v="763"/>
    <x v="1203"/>
    <x v="786"/>
    <x v="1200"/>
    <x v="2"/>
    <x v="6"/>
    <x v="625"/>
    <x v="633"/>
    <x v="0"/>
    <x v="0"/>
    <x v="759"/>
    <x v="1"/>
    <x v="3"/>
    <x v="669"/>
    <x v="1"/>
    <x v="669"/>
    <x v="709"/>
    <x v="712"/>
    <x v="17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5"/>
    <x v="1075"/>
    <x v="755"/>
    <x v="755"/>
    <x v="633"/>
    <x v="217"/>
    <x v="85"/>
    <x v="66"/>
  </r>
  <r>
    <x v="1149"/>
    <x v="1149"/>
    <x v="0"/>
    <x v="0"/>
    <x v="0"/>
    <x v="568"/>
    <x v="1335"/>
    <x v="544"/>
    <x v="514"/>
    <x v="7"/>
    <x v="11"/>
    <x v="12"/>
    <x v="1"/>
    <x v="1540"/>
    <x v="0"/>
    <x v="1526"/>
    <x v="772"/>
    <x v="535"/>
    <x v="587"/>
    <x v="339"/>
    <x v="750"/>
    <x v="763"/>
    <x v="1204"/>
    <x v="787"/>
    <x v="1201"/>
    <x v="2"/>
    <x v="6"/>
    <x v="597"/>
    <x v="605"/>
    <x v="0"/>
    <x v="0"/>
    <x v="848"/>
    <x v="1"/>
    <x v="3"/>
    <x v="677"/>
    <x v="1"/>
    <x v="677"/>
    <x v="709"/>
    <x v="67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4"/>
    <x v="734"/>
    <x v="605"/>
    <x v="199"/>
    <x v="85"/>
    <x v="150"/>
  </r>
  <r>
    <x v="1150"/>
    <x v="1150"/>
    <x v="0"/>
    <x v="0"/>
    <x v="0"/>
    <x v="568"/>
    <x v="1337"/>
    <x v="544"/>
    <x v="514"/>
    <x v="7"/>
    <x v="11"/>
    <x v="12"/>
    <x v="1"/>
    <x v="1541"/>
    <x v="0"/>
    <x v="1528"/>
    <x v="772"/>
    <x v="535"/>
    <x v="587"/>
    <x v="339"/>
    <x v="750"/>
    <x v="763"/>
    <x v="1206"/>
    <x v="789"/>
    <x v="1203"/>
    <x v="2"/>
    <x v="6"/>
    <x v="585"/>
    <x v="593"/>
    <x v="0"/>
    <x v="0"/>
    <x v="898"/>
    <x v="1"/>
    <x v="3"/>
    <x v="695"/>
    <x v="1"/>
    <x v="695"/>
    <x v="709"/>
    <x v="651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716"/>
    <x v="716"/>
    <x v="593"/>
    <x v="192"/>
    <x v="85"/>
    <x v="191"/>
  </r>
  <r>
    <x v="1151"/>
    <x v="1151"/>
    <x v="0"/>
    <x v="0"/>
    <x v="0"/>
    <x v="568"/>
    <x v="1338"/>
    <x v="544"/>
    <x v="514"/>
    <x v="7"/>
    <x v="11"/>
    <x v="12"/>
    <x v="1"/>
    <x v="1542"/>
    <x v="0"/>
    <x v="1529"/>
    <x v="772"/>
    <x v="535"/>
    <x v="587"/>
    <x v="339"/>
    <x v="750"/>
    <x v="763"/>
    <x v="1207"/>
    <x v="790"/>
    <x v="1204"/>
    <x v="2"/>
    <x v="6"/>
    <x v="805"/>
    <x v="813"/>
    <x v="0"/>
    <x v="0"/>
    <x v="848"/>
    <x v="0"/>
    <x v="3"/>
    <x v="706"/>
    <x v="1"/>
    <x v="706"/>
    <x v="709"/>
    <x v="154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74"/>
    <x v="1474"/>
    <x v="813"/>
    <x v="375"/>
    <x v="85"/>
    <x v="150"/>
  </r>
  <r>
    <x v="1152"/>
    <x v="1152"/>
    <x v="0"/>
    <x v="0"/>
    <x v="0"/>
    <x v="568"/>
    <x v="1339"/>
    <x v="544"/>
    <x v="514"/>
    <x v="7"/>
    <x v="11"/>
    <x v="12"/>
    <x v="1"/>
    <x v="1543"/>
    <x v="0"/>
    <x v="1530"/>
    <x v="772"/>
    <x v="535"/>
    <x v="587"/>
    <x v="339"/>
    <x v="750"/>
    <x v="763"/>
    <x v="1208"/>
    <x v="791"/>
    <x v="1205"/>
    <x v="2"/>
    <x v="6"/>
    <x v="597"/>
    <x v="605"/>
    <x v="0"/>
    <x v="0"/>
    <x v="848"/>
    <x v="1"/>
    <x v="3"/>
    <x v="741"/>
    <x v="1"/>
    <x v="741"/>
    <x v="709"/>
    <x v="65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18"/>
    <x v="718"/>
    <x v="605"/>
    <x v="199"/>
    <x v="85"/>
    <x v="150"/>
  </r>
  <r>
    <x v="1153"/>
    <x v="1153"/>
    <x v="0"/>
    <x v="0"/>
    <x v="0"/>
    <x v="568"/>
    <x v="1340"/>
    <x v="544"/>
    <x v="514"/>
    <x v="7"/>
    <x v="11"/>
    <x v="12"/>
    <x v="1"/>
    <x v="1544"/>
    <x v="0"/>
    <x v="1531"/>
    <x v="772"/>
    <x v="535"/>
    <x v="587"/>
    <x v="339"/>
    <x v="750"/>
    <x v="763"/>
    <x v="1209"/>
    <x v="792"/>
    <x v="1206"/>
    <x v="2"/>
    <x v="6"/>
    <x v="606"/>
    <x v="614"/>
    <x v="0"/>
    <x v="0"/>
    <x v="825"/>
    <x v="1"/>
    <x v="3"/>
    <x v="770"/>
    <x v="1"/>
    <x v="770"/>
    <x v="709"/>
    <x v="652"/>
    <x v="176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4"/>
    <x v="1075"/>
    <x v="717"/>
    <x v="717"/>
    <x v="614"/>
    <x v="204"/>
    <x v="85"/>
    <x v="127"/>
  </r>
  <r>
    <x v="1154"/>
    <x v="1154"/>
    <x v="0"/>
    <x v="0"/>
    <x v="0"/>
    <x v="568"/>
    <x v="1341"/>
    <x v="544"/>
    <x v="514"/>
    <x v="7"/>
    <x v="11"/>
    <x v="12"/>
    <x v="1"/>
    <x v="1545"/>
    <x v="0"/>
    <x v="1532"/>
    <x v="772"/>
    <x v="535"/>
    <x v="587"/>
    <x v="339"/>
    <x v="750"/>
    <x v="763"/>
    <x v="1210"/>
    <x v="793"/>
    <x v="1207"/>
    <x v="2"/>
    <x v="6"/>
    <x v="597"/>
    <x v="605"/>
    <x v="0"/>
    <x v="0"/>
    <x v="848"/>
    <x v="1"/>
    <x v="3"/>
    <x v="778"/>
    <x v="1"/>
    <x v="778"/>
    <x v="709"/>
    <x v="64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08"/>
    <x v="708"/>
    <x v="605"/>
    <x v="199"/>
    <x v="85"/>
    <x v="150"/>
  </r>
  <r>
    <x v="1155"/>
    <x v="1155"/>
    <x v="0"/>
    <x v="0"/>
    <x v="0"/>
    <x v="568"/>
    <x v="1342"/>
    <x v="544"/>
    <x v="514"/>
    <x v="7"/>
    <x v="11"/>
    <x v="12"/>
    <x v="1"/>
    <x v="1546"/>
    <x v="0"/>
    <x v="1533"/>
    <x v="772"/>
    <x v="535"/>
    <x v="587"/>
    <x v="339"/>
    <x v="750"/>
    <x v="763"/>
    <x v="1211"/>
    <x v="794"/>
    <x v="1208"/>
    <x v="2"/>
    <x v="6"/>
    <x v="753"/>
    <x v="761"/>
    <x v="0"/>
    <x v="0"/>
    <x v="791"/>
    <x v="0"/>
    <x v="3"/>
    <x v="789"/>
    <x v="1"/>
    <x v="789"/>
    <x v="709"/>
    <x v="153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7"/>
    <x v="1467"/>
    <x v="761"/>
    <x v="326"/>
    <x v="85"/>
    <x v="91"/>
  </r>
  <r>
    <x v="1156"/>
    <x v="1156"/>
    <x v="0"/>
    <x v="0"/>
    <x v="0"/>
    <x v="568"/>
    <x v="1344"/>
    <x v="544"/>
    <x v="514"/>
    <x v="7"/>
    <x v="11"/>
    <x v="12"/>
    <x v="1"/>
    <x v="1547"/>
    <x v="0"/>
    <x v="1534"/>
    <x v="772"/>
    <x v="535"/>
    <x v="587"/>
    <x v="339"/>
    <x v="750"/>
    <x v="763"/>
    <x v="1212"/>
    <x v="795"/>
    <x v="1209"/>
    <x v="2"/>
    <x v="6"/>
    <x v="696"/>
    <x v="704"/>
    <x v="0"/>
    <x v="0"/>
    <x v="712"/>
    <x v="0"/>
    <x v="3"/>
    <x v="814"/>
    <x v="1"/>
    <x v="814"/>
    <x v="709"/>
    <x v="1341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8"/>
    <x v="1075"/>
    <x v="1311"/>
    <x v="1311"/>
    <x v="704"/>
    <x v="271"/>
    <x v="85"/>
    <x v="31"/>
  </r>
  <r>
    <x v="1157"/>
    <x v="1157"/>
    <x v="0"/>
    <x v="0"/>
    <x v="0"/>
    <x v="568"/>
    <x v="1345"/>
    <x v="544"/>
    <x v="514"/>
    <x v="7"/>
    <x v="11"/>
    <x v="12"/>
    <x v="1"/>
    <x v="1548"/>
    <x v="0"/>
    <x v="1535"/>
    <x v="772"/>
    <x v="535"/>
    <x v="587"/>
    <x v="339"/>
    <x v="750"/>
    <x v="763"/>
    <x v="1213"/>
    <x v="796"/>
    <x v="1210"/>
    <x v="2"/>
    <x v="6"/>
    <x v="753"/>
    <x v="761"/>
    <x v="0"/>
    <x v="0"/>
    <x v="791"/>
    <x v="0"/>
    <x v="3"/>
    <x v="826"/>
    <x v="1"/>
    <x v="826"/>
    <x v="709"/>
    <x v="155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77"/>
    <x v="1477"/>
    <x v="761"/>
    <x v="326"/>
    <x v="85"/>
    <x v="91"/>
  </r>
  <r>
    <x v="1158"/>
    <x v="1158"/>
    <x v="0"/>
    <x v="0"/>
    <x v="0"/>
    <x v="568"/>
    <x v="1346"/>
    <x v="544"/>
    <x v="514"/>
    <x v="7"/>
    <x v="11"/>
    <x v="12"/>
    <x v="1"/>
    <x v="1549"/>
    <x v="0"/>
    <x v="1536"/>
    <x v="772"/>
    <x v="535"/>
    <x v="587"/>
    <x v="339"/>
    <x v="750"/>
    <x v="763"/>
    <x v="1214"/>
    <x v="797"/>
    <x v="1211"/>
    <x v="2"/>
    <x v="6"/>
    <x v="753"/>
    <x v="761"/>
    <x v="0"/>
    <x v="0"/>
    <x v="791"/>
    <x v="0"/>
    <x v="3"/>
    <x v="842"/>
    <x v="1"/>
    <x v="842"/>
    <x v="709"/>
    <x v="155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82"/>
    <x v="1482"/>
    <x v="761"/>
    <x v="326"/>
    <x v="85"/>
    <x v="91"/>
  </r>
  <r>
    <x v="1159"/>
    <x v="1159"/>
    <x v="0"/>
    <x v="0"/>
    <x v="0"/>
    <x v="568"/>
    <x v="1347"/>
    <x v="544"/>
    <x v="514"/>
    <x v="7"/>
    <x v="11"/>
    <x v="12"/>
    <x v="1"/>
    <x v="1550"/>
    <x v="0"/>
    <x v="1537"/>
    <x v="772"/>
    <x v="535"/>
    <x v="587"/>
    <x v="339"/>
    <x v="750"/>
    <x v="763"/>
    <x v="1215"/>
    <x v="798"/>
    <x v="1212"/>
    <x v="2"/>
    <x v="6"/>
    <x v="625"/>
    <x v="633"/>
    <x v="0"/>
    <x v="0"/>
    <x v="759"/>
    <x v="1"/>
    <x v="3"/>
    <x v="858"/>
    <x v="1"/>
    <x v="858"/>
    <x v="709"/>
    <x v="670"/>
    <x v="17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5"/>
    <x v="1075"/>
    <x v="730"/>
    <x v="730"/>
    <x v="633"/>
    <x v="217"/>
    <x v="85"/>
    <x v="66"/>
  </r>
  <r>
    <x v="1160"/>
    <x v="1160"/>
    <x v="0"/>
    <x v="0"/>
    <x v="0"/>
    <x v="568"/>
    <x v="1349"/>
    <x v="544"/>
    <x v="514"/>
    <x v="7"/>
    <x v="11"/>
    <x v="12"/>
    <x v="1"/>
    <x v="1551"/>
    <x v="0"/>
    <x v="1538"/>
    <x v="772"/>
    <x v="535"/>
    <x v="587"/>
    <x v="339"/>
    <x v="750"/>
    <x v="763"/>
    <x v="1216"/>
    <x v="799"/>
    <x v="1213"/>
    <x v="2"/>
    <x v="6"/>
    <x v="753"/>
    <x v="761"/>
    <x v="0"/>
    <x v="0"/>
    <x v="791"/>
    <x v="0"/>
    <x v="3"/>
    <x v="871"/>
    <x v="1"/>
    <x v="871"/>
    <x v="709"/>
    <x v="157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91"/>
    <x v="1491"/>
    <x v="761"/>
    <x v="326"/>
    <x v="85"/>
    <x v="91"/>
  </r>
  <r>
    <x v="1161"/>
    <x v="1161"/>
    <x v="0"/>
    <x v="0"/>
    <x v="0"/>
    <x v="568"/>
    <x v="1350"/>
    <x v="544"/>
    <x v="514"/>
    <x v="7"/>
    <x v="11"/>
    <x v="12"/>
    <x v="1"/>
    <x v="1552"/>
    <x v="0"/>
    <x v="1539"/>
    <x v="772"/>
    <x v="535"/>
    <x v="587"/>
    <x v="339"/>
    <x v="750"/>
    <x v="763"/>
    <x v="1217"/>
    <x v="800"/>
    <x v="1214"/>
    <x v="2"/>
    <x v="6"/>
    <x v="679"/>
    <x v="687"/>
    <x v="0"/>
    <x v="0"/>
    <x v="684"/>
    <x v="0"/>
    <x v="3"/>
    <x v="893"/>
    <x v="1"/>
    <x v="893"/>
    <x v="709"/>
    <x v="1277"/>
    <x v="146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75"/>
    <x v="1075"/>
    <x v="1251"/>
    <x v="1251"/>
    <x v="687"/>
    <x v="254"/>
    <x v="85"/>
    <x v="14"/>
  </r>
  <r>
    <x v="1165"/>
    <x v="1165"/>
    <x v="0"/>
    <x v="0"/>
    <x v="0"/>
    <x v="568"/>
    <x v="1456"/>
    <x v="544"/>
    <x v="514"/>
    <x v="7"/>
    <x v="11"/>
    <x v="12"/>
    <x v="1"/>
    <x v="1557"/>
    <x v="0"/>
    <x v="1435"/>
    <x v="772"/>
    <x v="535"/>
    <x v="587"/>
    <x v="339"/>
    <x v="750"/>
    <x v="763"/>
    <x v="1127"/>
    <x v="696"/>
    <x v="1110"/>
    <x v="2"/>
    <x v="6"/>
    <x v="753"/>
    <x v="761"/>
    <x v="0"/>
    <x v="0"/>
    <x v="791"/>
    <x v="0"/>
    <x v="3"/>
    <x v="190"/>
    <x v="1"/>
    <x v="190"/>
    <x v="709"/>
    <x v="112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08"/>
    <x v="1108"/>
    <x v="761"/>
    <x v="326"/>
    <x v="85"/>
    <x v="91"/>
  </r>
  <r>
    <x v="1189"/>
    <x v="1189"/>
    <x v="0"/>
    <x v="0"/>
    <x v="0"/>
    <x v="568"/>
    <x v="1379"/>
    <x v="544"/>
    <x v="514"/>
    <x v="7"/>
    <x v="11"/>
    <x v="12"/>
    <x v="0"/>
    <x v="1584"/>
    <x v="0"/>
    <x v="1457"/>
    <x v="772"/>
    <x v="535"/>
    <x v="587"/>
    <x v="339"/>
    <x v="750"/>
    <x v="763"/>
    <x v="1065"/>
    <x v="718"/>
    <x v="1132"/>
    <x v="2"/>
    <x v="6"/>
    <x v="715"/>
    <x v="723"/>
    <x v="0"/>
    <x v="0"/>
    <x v="739"/>
    <x v="0"/>
    <x v="3"/>
    <x v="1455"/>
    <x v="1"/>
    <x v="1455"/>
    <x v="709"/>
    <x v="1944"/>
    <x v="16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99"/>
    <x v="1075"/>
    <x v="1627"/>
    <x v="1627"/>
    <x v="723"/>
    <x v="290"/>
    <x v="85"/>
    <x v="51"/>
  </r>
  <r>
    <x v="1190"/>
    <x v="1190"/>
    <x v="0"/>
    <x v="0"/>
    <x v="0"/>
    <x v="568"/>
    <x v="1383"/>
    <x v="544"/>
    <x v="514"/>
    <x v="7"/>
    <x v="11"/>
    <x v="12"/>
    <x v="0"/>
    <x v="1585"/>
    <x v="0"/>
    <x v="1458"/>
    <x v="772"/>
    <x v="535"/>
    <x v="587"/>
    <x v="339"/>
    <x v="750"/>
    <x v="763"/>
    <x v="1066"/>
    <x v="719"/>
    <x v="1133"/>
    <x v="2"/>
    <x v="6"/>
    <x v="696"/>
    <x v="704"/>
    <x v="0"/>
    <x v="0"/>
    <x v="712"/>
    <x v="0"/>
    <x v="3"/>
    <x v="1449"/>
    <x v="1"/>
    <x v="1449"/>
    <x v="709"/>
    <x v="1850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37"/>
    <x v="1075"/>
    <x v="1601"/>
    <x v="1601"/>
    <x v="704"/>
    <x v="271"/>
    <x v="85"/>
    <x v="31"/>
  </r>
  <r>
    <x v="1191"/>
    <x v="1191"/>
    <x v="0"/>
    <x v="0"/>
    <x v="0"/>
    <x v="568"/>
    <x v="1385"/>
    <x v="544"/>
    <x v="514"/>
    <x v="7"/>
    <x v="11"/>
    <x v="12"/>
    <x v="0"/>
    <x v="1586"/>
    <x v="0"/>
    <x v="1459"/>
    <x v="772"/>
    <x v="535"/>
    <x v="587"/>
    <x v="339"/>
    <x v="750"/>
    <x v="763"/>
    <x v="1067"/>
    <x v="720"/>
    <x v="1134"/>
    <x v="2"/>
    <x v="6"/>
    <x v="719"/>
    <x v="727"/>
    <x v="0"/>
    <x v="0"/>
    <x v="745"/>
    <x v="0"/>
    <x v="3"/>
    <x v="1447"/>
    <x v="1"/>
    <x v="1447"/>
    <x v="709"/>
    <x v="1927"/>
    <x v="169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05"/>
    <x v="1075"/>
    <x v="1624"/>
    <x v="1624"/>
    <x v="727"/>
    <x v="294"/>
    <x v="85"/>
    <x v="55"/>
  </r>
  <r>
    <x v="1192"/>
    <x v="1192"/>
    <x v="0"/>
    <x v="0"/>
    <x v="0"/>
    <x v="568"/>
    <x v="1388"/>
    <x v="544"/>
    <x v="514"/>
    <x v="7"/>
    <x v="11"/>
    <x v="12"/>
    <x v="0"/>
    <x v="1587"/>
    <x v="0"/>
    <x v="1460"/>
    <x v="772"/>
    <x v="535"/>
    <x v="587"/>
    <x v="339"/>
    <x v="750"/>
    <x v="763"/>
    <x v="1068"/>
    <x v="721"/>
    <x v="1135"/>
    <x v="2"/>
    <x v="6"/>
    <x v="631"/>
    <x v="639"/>
    <x v="0"/>
    <x v="0"/>
    <x v="504"/>
    <x v="1"/>
    <x v="3"/>
    <x v="1441"/>
    <x v="1"/>
    <x v="1441"/>
    <x v="709"/>
    <x v="279"/>
    <x v="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0"/>
    <x v="1075"/>
    <x v="604"/>
    <x v="604"/>
    <x v="639"/>
    <x v="222"/>
    <x v="85"/>
    <x v="50"/>
  </r>
  <r>
    <x v="1193"/>
    <x v="1193"/>
    <x v="0"/>
    <x v="0"/>
    <x v="0"/>
    <x v="568"/>
    <x v="1390"/>
    <x v="544"/>
    <x v="514"/>
    <x v="7"/>
    <x v="11"/>
    <x v="12"/>
    <x v="0"/>
    <x v="1588"/>
    <x v="0"/>
    <x v="1461"/>
    <x v="772"/>
    <x v="535"/>
    <x v="587"/>
    <x v="339"/>
    <x v="750"/>
    <x v="763"/>
    <x v="1069"/>
    <x v="722"/>
    <x v="1136"/>
    <x v="2"/>
    <x v="6"/>
    <x v="695"/>
    <x v="703"/>
    <x v="0"/>
    <x v="0"/>
    <x v="711"/>
    <x v="0"/>
    <x v="3"/>
    <x v="1437"/>
    <x v="1"/>
    <x v="1437"/>
    <x v="709"/>
    <x v="1823"/>
    <x v="16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34"/>
    <x v="1075"/>
    <x v="1591"/>
    <x v="1591"/>
    <x v="703"/>
    <x v="270"/>
    <x v="85"/>
    <x v="30"/>
  </r>
  <r>
    <x v="1194"/>
    <x v="1194"/>
    <x v="0"/>
    <x v="0"/>
    <x v="0"/>
    <x v="568"/>
    <x v="1392"/>
    <x v="544"/>
    <x v="514"/>
    <x v="7"/>
    <x v="11"/>
    <x v="12"/>
    <x v="0"/>
    <x v="1589"/>
    <x v="0"/>
    <x v="1462"/>
    <x v="772"/>
    <x v="535"/>
    <x v="587"/>
    <x v="339"/>
    <x v="750"/>
    <x v="763"/>
    <x v="1070"/>
    <x v="723"/>
    <x v="1137"/>
    <x v="2"/>
    <x v="6"/>
    <x v="629"/>
    <x v="637"/>
    <x v="0"/>
    <x v="0"/>
    <x v="497"/>
    <x v="1"/>
    <x v="3"/>
    <x v="1425"/>
    <x v="1"/>
    <x v="1425"/>
    <x v="709"/>
    <x v="271"/>
    <x v="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4"/>
    <x v="1075"/>
    <x v="602"/>
    <x v="602"/>
    <x v="637"/>
    <x v="220"/>
    <x v="85"/>
    <x v="60"/>
  </r>
  <r>
    <x v="1195"/>
    <x v="1195"/>
    <x v="0"/>
    <x v="0"/>
    <x v="0"/>
    <x v="568"/>
    <x v="1394"/>
    <x v="544"/>
    <x v="514"/>
    <x v="7"/>
    <x v="11"/>
    <x v="12"/>
    <x v="0"/>
    <x v="1590"/>
    <x v="0"/>
    <x v="1463"/>
    <x v="772"/>
    <x v="535"/>
    <x v="587"/>
    <x v="339"/>
    <x v="750"/>
    <x v="763"/>
    <x v="1071"/>
    <x v="724"/>
    <x v="1138"/>
    <x v="2"/>
    <x v="6"/>
    <x v="709"/>
    <x v="717"/>
    <x v="0"/>
    <x v="0"/>
    <x v="733"/>
    <x v="0"/>
    <x v="3"/>
    <x v="1418"/>
    <x v="1"/>
    <x v="1418"/>
    <x v="709"/>
    <x v="1859"/>
    <x v="16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78"/>
    <x v="1075"/>
    <x v="1603"/>
    <x v="1603"/>
    <x v="717"/>
    <x v="284"/>
    <x v="85"/>
    <x v="45"/>
  </r>
  <r>
    <x v="1196"/>
    <x v="1196"/>
    <x v="0"/>
    <x v="0"/>
    <x v="0"/>
    <x v="568"/>
    <x v="1398"/>
    <x v="544"/>
    <x v="514"/>
    <x v="7"/>
    <x v="11"/>
    <x v="12"/>
    <x v="0"/>
    <x v="1591"/>
    <x v="0"/>
    <x v="1464"/>
    <x v="772"/>
    <x v="535"/>
    <x v="587"/>
    <x v="339"/>
    <x v="750"/>
    <x v="763"/>
    <x v="1072"/>
    <x v="725"/>
    <x v="1139"/>
    <x v="2"/>
    <x v="6"/>
    <x v="636"/>
    <x v="644"/>
    <x v="0"/>
    <x v="0"/>
    <x v="506"/>
    <x v="1"/>
    <x v="3"/>
    <x v="1383"/>
    <x v="1"/>
    <x v="1383"/>
    <x v="709"/>
    <x v="419"/>
    <x v="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626"/>
    <x v="626"/>
    <x v="644"/>
    <x v="226"/>
    <x v="85"/>
    <x v="45"/>
  </r>
  <r>
    <x v="1197"/>
    <x v="1197"/>
    <x v="0"/>
    <x v="0"/>
    <x v="0"/>
    <x v="568"/>
    <x v="1399"/>
    <x v="544"/>
    <x v="514"/>
    <x v="7"/>
    <x v="11"/>
    <x v="12"/>
    <x v="0"/>
    <x v="1592"/>
    <x v="0"/>
    <x v="1465"/>
    <x v="772"/>
    <x v="535"/>
    <x v="587"/>
    <x v="339"/>
    <x v="750"/>
    <x v="763"/>
    <x v="1073"/>
    <x v="726"/>
    <x v="1140"/>
    <x v="2"/>
    <x v="6"/>
    <x v="650"/>
    <x v="658"/>
    <x v="0"/>
    <x v="0"/>
    <x v="543"/>
    <x v="1"/>
    <x v="3"/>
    <x v="1374"/>
    <x v="1"/>
    <x v="1374"/>
    <x v="709"/>
    <x v="528"/>
    <x v="1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663"/>
    <x v="663"/>
    <x v="658"/>
    <x v="234"/>
    <x v="85"/>
    <x v="20"/>
  </r>
  <r>
    <x v="1198"/>
    <x v="1198"/>
    <x v="0"/>
    <x v="0"/>
    <x v="0"/>
    <x v="568"/>
    <x v="1400"/>
    <x v="544"/>
    <x v="514"/>
    <x v="7"/>
    <x v="11"/>
    <x v="12"/>
    <x v="0"/>
    <x v="1593"/>
    <x v="0"/>
    <x v="1466"/>
    <x v="772"/>
    <x v="535"/>
    <x v="587"/>
    <x v="339"/>
    <x v="750"/>
    <x v="763"/>
    <x v="1074"/>
    <x v="727"/>
    <x v="1141"/>
    <x v="2"/>
    <x v="6"/>
    <x v="651"/>
    <x v="659"/>
    <x v="0"/>
    <x v="0"/>
    <x v="545"/>
    <x v="1"/>
    <x v="3"/>
    <x v="1362"/>
    <x v="1"/>
    <x v="1362"/>
    <x v="709"/>
    <x v="539"/>
    <x v="1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668"/>
    <x v="668"/>
    <x v="659"/>
    <x v="235"/>
    <x v="85"/>
    <x v="19"/>
  </r>
  <r>
    <x v="1199"/>
    <x v="1199"/>
    <x v="0"/>
    <x v="0"/>
    <x v="0"/>
    <x v="568"/>
    <x v="1401"/>
    <x v="544"/>
    <x v="514"/>
    <x v="7"/>
    <x v="11"/>
    <x v="12"/>
    <x v="0"/>
    <x v="1594"/>
    <x v="0"/>
    <x v="1467"/>
    <x v="772"/>
    <x v="535"/>
    <x v="587"/>
    <x v="339"/>
    <x v="750"/>
    <x v="763"/>
    <x v="1075"/>
    <x v="728"/>
    <x v="1142"/>
    <x v="2"/>
    <x v="6"/>
    <x v="643"/>
    <x v="651"/>
    <x v="0"/>
    <x v="0"/>
    <x v="517"/>
    <x v="1"/>
    <x v="3"/>
    <x v="1179"/>
    <x v="1"/>
    <x v="1179"/>
    <x v="709"/>
    <x v="598"/>
    <x v="6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688"/>
    <x v="688"/>
    <x v="651"/>
    <x v="230"/>
    <x v="85"/>
    <x v="35"/>
  </r>
  <r>
    <x v="1200"/>
    <x v="1200"/>
    <x v="0"/>
    <x v="0"/>
    <x v="0"/>
    <x v="568"/>
    <x v="1352"/>
    <x v="544"/>
    <x v="514"/>
    <x v="7"/>
    <x v="11"/>
    <x v="12"/>
    <x v="1"/>
    <x v="1595"/>
    <x v="0"/>
    <x v="1468"/>
    <x v="772"/>
    <x v="535"/>
    <x v="587"/>
    <x v="339"/>
    <x v="750"/>
    <x v="763"/>
    <x v="1149"/>
    <x v="729"/>
    <x v="1143"/>
    <x v="2"/>
    <x v="6"/>
    <x v="856"/>
    <x v="863"/>
    <x v="0"/>
    <x v="0"/>
    <x v="921"/>
    <x v="0"/>
    <x v="3"/>
    <x v="122"/>
    <x v="1"/>
    <x v="122"/>
    <x v="709"/>
    <x v="110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96"/>
    <x v="1096"/>
    <x v="863"/>
    <x v="423"/>
    <x v="85"/>
    <x v="213"/>
  </r>
  <r>
    <x v="1201"/>
    <x v="1201"/>
    <x v="0"/>
    <x v="0"/>
    <x v="0"/>
    <x v="568"/>
    <x v="1353"/>
    <x v="544"/>
    <x v="514"/>
    <x v="7"/>
    <x v="11"/>
    <x v="12"/>
    <x v="1"/>
    <x v="1596"/>
    <x v="0"/>
    <x v="1469"/>
    <x v="772"/>
    <x v="535"/>
    <x v="587"/>
    <x v="339"/>
    <x v="750"/>
    <x v="763"/>
    <x v="1150"/>
    <x v="730"/>
    <x v="1144"/>
    <x v="2"/>
    <x v="6"/>
    <x v="900"/>
    <x v="906"/>
    <x v="0"/>
    <x v="0"/>
    <x v="988"/>
    <x v="0"/>
    <x v="3"/>
    <x v="130"/>
    <x v="1"/>
    <x v="130"/>
    <x v="709"/>
    <x v="1218"/>
    <x v="18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"/>
    <x v="1075"/>
    <x v="1197"/>
    <x v="1197"/>
    <x v="906"/>
    <x v="460"/>
    <x v="85"/>
    <x v="276"/>
  </r>
  <r>
    <x v="1202"/>
    <x v="1202"/>
    <x v="0"/>
    <x v="0"/>
    <x v="0"/>
    <x v="568"/>
    <x v="1354"/>
    <x v="544"/>
    <x v="514"/>
    <x v="7"/>
    <x v="11"/>
    <x v="12"/>
    <x v="1"/>
    <x v="1597"/>
    <x v="0"/>
    <x v="1470"/>
    <x v="772"/>
    <x v="535"/>
    <x v="587"/>
    <x v="339"/>
    <x v="750"/>
    <x v="763"/>
    <x v="1151"/>
    <x v="731"/>
    <x v="1145"/>
    <x v="2"/>
    <x v="6"/>
    <x v="805"/>
    <x v="813"/>
    <x v="0"/>
    <x v="0"/>
    <x v="848"/>
    <x v="0"/>
    <x v="3"/>
    <x v="135"/>
    <x v="1"/>
    <x v="135"/>
    <x v="709"/>
    <x v="108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079"/>
    <x v="1079"/>
    <x v="813"/>
    <x v="375"/>
    <x v="85"/>
    <x v="150"/>
  </r>
  <r>
    <x v="1203"/>
    <x v="1203"/>
    <x v="0"/>
    <x v="0"/>
    <x v="0"/>
    <x v="568"/>
    <x v="1355"/>
    <x v="544"/>
    <x v="514"/>
    <x v="7"/>
    <x v="11"/>
    <x v="12"/>
    <x v="1"/>
    <x v="1598"/>
    <x v="0"/>
    <x v="1471"/>
    <x v="772"/>
    <x v="535"/>
    <x v="587"/>
    <x v="339"/>
    <x v="750"/>
    <x v="763"/>
    <x v="1152"/>
    <x v="732"/>
    <x v="1146"/>
    <x v="2"/>
    <x v="6"/>
    <x v="856"/>
    <x v="863"/>
    <x v="0"/>
    <x v="0"/>
    <x v="921"/>
    <x v="0"/>
    <x v="3"/>
    <x v="135"/>
    <x v="1"/>
    <x v="135"/>
    <x v="709"/>
    <x v="1159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140"/>
    <x v="1140"/>
    <x v="863"/>
    <x v="423"/>
    <x v="85"/>
    <x v="213"/>
  </r>
  <r>
    <x v="1204"/>
    <x v="1204"/>
    <x v="0"/>
    <x v="0"/>
    <x v="0"/>
    <x v="568"/>
    <x v="1356"/>
    <x v="544"/>
    <x v="514"/>
    <x v="7"/>
    <x v="11"/>
    <x v="12"/>
    <x v="1"/>
    <x v="1599"/>
    <x v="0"/>
    <x v="1472"/>
    <x v="772"/>
    <x v="535"/>
    <x v="587"/>
    <x v="339"/>
    <x v="750"/>
    <x v="763"/>
    <x v="1153"/>
    <x v="733"/>
    <x v="1147"/>
    <x v="2"/>
    <x v="6"/>
    <x v="592"/>
    <x v="600"/>
    <x v="0"/>
    <x v="0"/>
    <x v="869"/>
    <x v="1"/>
    <x v="3"/>
    <x v="148"/>
    <x v="1"/>
    <x v="148"/>
    <x v="709"/>
    <x v="747"/>
    <x v="178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6"/>
    <x v="1075"/>
    <x v="776"/>
    <x v="776"/>
    <x v="600"/>
    <x v="196"/>
    <x v="85"/>
    <x v="169"/>
  </r>
  <r>
    <x v="1205"/>
    <x v="1205"/>
    <x v="0"/>
    <x v="0"/>
    <x v="0"/>
    <x v="568"/>
    <x v="1357"/>
    <x v="544"/>
    <x v="514"/>
    <x v="7"/>
    <x v="11"/>
    <x v="12"/>
    <x v="1"/>
    <x v="1600"/>
    <x v="0"/>
    <x v="1473"/>
    <x v="772"/>
    <x v="535"/>
    <x v="587"/>
    <x v="339"/>
    <x v="750"/>
    <x v="763"/>
    <x v="1154"/>
    <x v="734"/>
    <x v="1148"/>
    <x v="2"/>
    <x v="6"/>
    <x v="825"/>
    <x v="833"/>
    <x v="0"/>
    <x v="0"/>
    <x v="876"/>
    <x v="0"/>
    <x v="3"/>
    <x v="161"/>
    <x v="1"/>
    <x v="161"/>
    <x v="709"/>
    <x v="1174"/>
    <x v="17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"/>
    <x v="1075"/>
    <x v="1155"/>
    <x v="1155"/>
    <x v="833"/>
    <x v="395"/>
    <x v="85"/>
    <x v="175"/>
  </r>
  <r>
    <x v="1206"/>
    <x v="1206"/>
    <x v="0"/>
    <x v="0"/>
    <x v="0"/>
    <x v="568"/>
    <x v="1358"/>
    <x v="544"/>
    <x v="514"/>
    <x v="7"/>
    <x v="11"/>
    <x v="12"/>
    <x v="1"/>
    <x v="1601"/>
    <x v="0"/>
    <x v="1474"/>
    <x v="772"/>
    <x v="535"/>
    <x v="587"/>
    <x v="339"/>
    <x v="750"/>
    <x v="763"/>
    <x v="1155"/>
    <x v="735"/>
    <x v="1149"/>
    <x v="2"/>
    <x v="6"/>
    <x v="613"/>
    <x v="621"/>
    <x v="0"/>
    <x v="0"/>
    <x v="803"/>
    <x v="1"/>
    <x v="3"/>
    <x v="166"/>
    <x v="1"/>
    <x v="166"/>
    <x v="709"/>
    <x v="757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81"/>
    <x v="781"/>
    <x v="621"/>
    <x v="208"/>
    <x v="85"/>
    <x v="103"/>
  </r>
  <r>
    <x v="1207"/>
    <x v="1207"/>
    <x v="0"/>
    <x v="0"/>
    <x v="0"/>
    <x v="568"/>
    <x v="1359"/>
    <x v="544"/>
    <x v="514"/>
    <x v="7"/>
    <x v="11"/>
    <x v="12"/>
    <x v="1"/>
    <x v="1602"/>
    <x v="0"/>
    <x v="1475"/>
    <x v="772"/>
    <x v="535"/>
    <x v="587"/>
    <x v="339"/>
    <x v="750"/>
    <x v="763"/>
    <x v="1156"/>
    <x v="736"/>
    <x v="1150"/>
    <x v="2"/>
    <x v="6"/>
    <x v="597"/>
    <x v="605"/>
    <x v="0"/>
    <x v="0"/>
    <x v="848"/>
    <x v="1"/>
    <x v="3"/>
    <x v="175"/>
    <x v="1"/>
    <x v="175"/>
    <x v="709"/>
    <x v="74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3"/>
    <x v="773"/>
    <x v="605"/>
    <x v="199"/>
    <x v="85"/>
    <x v="150"/>
  </r>
  <r>
    <x v="1208"/>
    <x v="1208"/>
    <x v="0"/>
    <x v="0"/>
    <x v="0"/>
    <x v="568"/>
    <x v="1360"/>
    <x v="544"/>
    <x v="514"/>
    <x v="7"/>
    <x v="11"/>
    <x v="12"/>
    <x v="1"/>
    <x v="1603"/>
    <x v="0"/>
    <x v="1476"/>
    <x v="772"/>
    <x v="535"/>
    <x v="587"/>
    <x v="339"/>
    <x v="750"/>
    <x v="763"/>
    <x v="1157"/>
    <x v="737"/>
    <x v="1151"/>
    <x v="2"/>
    <x v="6"/>
    <x v="594"/>
    <x v="602"/>
    <x v="0"/>
    <x v="0"/>
    <x v="859"/>
    <x v="1"/>
    <x v="3"/>
    <x v="196"/>
    <x v="1"/>
    <x v="196"/>
    <x v="709"/>
    <x v="732"/>
    <x v="178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3"/>
    <x v="1075"/>
    <x v="767"/>
    <x v="767"/>
    <x v="602"/>
    <x v="197"/>
    <x v="85"/>
    <x v="160"/>
  </r>
  <r>
    <x v="1209"/>
    <x v="1209"/>
    <x v="0"/>
    <x v="0"/>
    <x v="0"/>
    <x v="568"/>
    <x v="1361"/>
    <x v="544"/>
    <x v="514"/>
    <x v="7"/>
    <x v="11"/>
    <x v="12"/>
    <x v="1"/>
    <x v="1604"/>
    <x v="0"/>
    <x v="1477"/>
    <x v="772"/>
    <x v="535"/>
    <x v="587"/>
    <x v="339"/>
    <x v="750"/>
    <x v="763"/>
    <x v="1158"/>
    <x v="738"/>
    <x v="1152"/>
    <x v="2"/>
    <x v="6"/>
    <x v="560"/>
    <x v="568"/>
    <x v="0"/>
    <x v="0"/>
    <x v="972"/>
    <x v="1"/>
    <x v="3"/>
    <x v="205"/>
    <x v="1"/>
    <x v="205"/>
    <x v="709"/>
    <x v="690"/>
    <x v="180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3"/>
    <x v="1075"/>
    <x v="743"/>
    <x v="743"/>
    <x v="568"/>
    <x v="177"/>
    <x v="85"/>
    <x v="259"/>
  </r>
  <r>
    <x v="1210"/>
    <x v="1210"/>
    <x v="0"/>
    <x v="0"/>
    <x v="0"/>
    <x v="568"/>
    <x v="1362"/>
    <x v="544"/>
    <x v="514"/>
    <x v="7"/>
    <x v="11"/>
    <x v="12"/>
    <x v="1"/>
    <x v="1605"/>
    <x v="0"/>
    <x v="1478"/>
    <x v="772"/>
    <x v="535"/>
    <x v="587"/>
    <x v="339"/>
    <x v="750"/>
    <x v="763"/>
    <x v="1159"/>
    <x v="739"/>
    <x v="1153"/>
    <x v="2"/>
    <x v="6"/>
    <x v="616"/>
    <x v="624"/>
    <x v="0"/>
    <x v="0"/>
    <x v="791"/>
    <x v="1"/>
    <x v="3"/>
    <x v="305"/>
    <x v="1"/>
    <x v="305"/>
    <x v="709"/>
    <x v="74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76"/>
    <x v="776"/>
    <x v="624"/>
    <x v="211"/>
    <x v="85"/>
    <x v="91"/>
  </r>
  <r>
    <x v="1211"/>
    <x v="1211"/>
    <x v="0"/>
    <x v="0"/>
    <x v="0"/>
    <x v="568"/>
    <x v="1363"/>
    <x v="544"/>
    <x v="514"/>
    <x v="7"/>
    <x v="11"/>
    <x v="12"/>
    <x v="1"/>
    <x v="1606"/>
    <x v="0"/>
    <x v="1479"/>
    <x v="772"/>
    <x v="535"/>
    <x v="587"/>
    <x v="339"/>
    <x v="750"/>
    <x v="763"/>
    <x v="1160"/>
    <x v="740"/>
    <x v="1154"/>
    <x v="2"/>
    <x v="6"/>
    <x v="597"/>
    <x v="605"/>
    <x v="0"/>
    <x v="0"/>
    <x v="848"/>
    <x v="1"/>
    <x v="3"/>
    <x v="345"/>
    <x v="1"/>
    <x v="345"/>
    <x v="709"/>
    <x v="72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3"/>
    <x v="763"/>
    <x v="605"/>
    <x v="199"/>
    <x v="85"/>
    <x v="150"/>
  </r>
  <r>
    <x v="1212"/>
    <x v="1212"/>
    <x v="0"/>
    <x v="0"/>
    <x v="0"/>
    <x v="568"/>
    <x v="1364"/>
    <x v="544"/>
    <x v="514"/>
    <x v="7"/>
    <x v="11"/>
    <x v="12"/>
    <x v="1"/>
    <x v="1607"/>
    <x v="0"/>
    <x v="1480"/>
    <x v="772"/>
    <x v="535"/>
    <x v="587"/>
    <x v="339"/>
    <x v="750"/>
    <x v="763"/>
    <x v="1161"/>
    <x v="741"/>
    <x v="1155"/>
    <x v="2"/>
    <x v="6"/>
    <x v="597"/>
    <x v="605"/>
    <x v="0"/>
    <x v="0"/>
    <x v="848"/>
    <x v="1"/>
    <x v="3"/>
    <x v="475"/>
    <x v="1"/>
    <x v="475"/>
    <x v="709"/>
    <x v="71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9"/>
    <x v="759"/>
    <x v="605"/>
    <x v="199"/>
    <x v="85"/>
    <x v="150"/>
  </r>
  <r>
    <x v="1213"/>
    <x v="1213"/>
    <x v="0"/>
    <x v="0"/>
    <x v="0"/>
    <x v="568"/>
    <x v="1365"/>
    <x v="544"/>
    <x v="514"/>
    <x v="7"/>
    <x v="11"/>
    <x v="12"/>
    <x v="1"/>
    <x v="1608"/>
    <x v="0"/>
    <x v="1481"/>
    <x v="772"/>
    <x v="535"/>
    <x v="587"/>
    <x v="339"/>
    <x v="750"/>
    <x v="763"/>
    <x v="1162"/>
    <x v="742"/>
    <x v="1156"/>
    <x v="2"/>
    <x v="6"/>
    <x v="805"/>
    <x v="813"/>
    <x v="0"/>
    <x v="0"/>
    <x v="848"/>
    <x v="0"/>
    <x v="3"/>
    <x v="504"/>
    <x v="1"/>
    <x v="504"/>
    <x v="709"/>
    <x v="128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259"/>
    <x v="1259"/>
    <x v="813"/>
    <x v="375"/>
    <x v="85"/>
    <x v="150"/>
  </r>
  <r>
    <x v="1214"/>
    <x v="1214"/>
    <x v="0"/>
    <x v="0"/>
    <x v="0"/>
    <x v="568"/>
    <x v="1366"/>
    <x v="544"/>
    <x v="514"/>
    <x v="7"/>
    <x v="11"/>
    <x v="12"/>
    <x v="1"/>
    <x v="1609"/>
    <x v="0"/>
    <x v="1482"/>
    <x v="772"/>
    <x v="535"/>
    <x v="587"/>
    <x v="339"/>
    <x v="750"/>
    <x v="763"/>
    <x v="1163"/>
    <x v="743"/>
    <x v="1157"/>
    <x v="2"/>
    <x v="6"/>
    <x v="753"/>
    <x v="761"/>
    <x v="0"/>
    <x v="0"/>
    <x v="791"/>
    <x v="0"/>
    <x v="3"/>
    <x v="515"/>
    <x v="1"/>
    <x v="515"/>
    <x v="709"/>
    <x v="117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56"/>
    <x v="1156"/>
    <x v="761"/>
    <x v="326"/>
    <x v="85"/>
    <x v="91"/>
  </r>
  <r>
    <x v="1215"/>
    <x v="1215"/>
    <x v="0"/>
    <x v="0"/>
    <x v="0"/>
    <x v="568"/>
    <x v="1367"/>
    <x v="544"/>
    <x v="514"/>
    <x v="7"/>
    <x v="11"/>
    <x v="12"/>
    <x v="1"/>
    <x v="1610"/>
    <x v="0"/>
    <x v="1483"/>
    <x v="772"/>
    <x v="535"/>
    <x v="587"/>
    <x v="339"/>
    <x v="750"/>
    <x v="763"/>
    <x v="1164"/>
    <x v="744"/>
    <x v="1158"/>
    <x v="2"/>
    <x v="6"/>
    <x v="753"/>
    <x v="761"/>
    <x v="0"/>
    <x v="0"/>
    <x v="791"/>
    <x v="0"/>
    <x v="3"/>
    <x v="526"/>
    <x v="1"/>
    <x v="526"/>
    <x v="709"/>
    <x v="118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67"/>
    <x v="1167"/>
    <x v="761"/>
    <x v="326"/>
    <x v="85"/>
    <x v="91"/>
  </r>
  <r>
    <x v="1216"/>
    <x v="1216"/>
    <x v="0"/>
    <x v="0"/>
    <x v="0"/>
    <x v="568"/>
    <x v="1368"/>
    <x v="544"/>
    <x v="514"/>
    <x v="7"/>
    <x v="11"/>
    <x v="12"/>
    <x v="1"/>
    <x v="1611"/>
    <x v="0"/>
    <x v="1484"/>
    <x v="772"/>
    <x v="535"/>
    <x v="587"/>
    <x v="339"/>
    <x v="750"/>
    <x v="763"/>
    <x v="1165"/>
    <x v="745"/>
    <x v="1159"/>
    <x v="2"/>
    <x v="6"/>
    <x v="753"/>
    <x v="761"/>
    <x v="0"/>
    <x v="0"/>
    <x v="791"/>
    <x v="0"/>
    <x v="3"/>
    <x v="529"/>
    <x v="1"/>
    <x v="529"/>
    <x v="709"/>
    <x v="119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71"/>
    <x v="1171"/>
    <x v="761"/>
    <x v="326"/>
    <x v="85"/>
    <x v="91"/>
  </r>
  <r>
    <x v="1217"/>
    <x v="1217"/>
    <x v="0"/>
    <x v="0"/>
    <x v="0"/>
    <x v="568"/>
    <x v="1369"/>
    <x v="544"/>
    <x v="514"/>
    <x v="7"/>
    <x v="11"/>
    <x v="12"/>
    <x v="1"/>
    <x v="1612"/>
    <x v="0"/>
    <x v="1485"/>
    <x v="772"/>
    <x v="535"/>
    <x v="587"/>
    <x v="339"/>
    <x v="750"/>
    <x v="763"/>
    <x v="1166"/>
    <x v="746"/>
    <x v="1160"/>
    <x v="2"/>
    <x v="6"/>
    <x v="689"/>
    <x v="697"/>
    <x v="0"/>
    <x v="0"/>
    <x v="704"/>
    <x v="0"/>
    <x v="3"/>
    <x v="535"/>
    <x v="1"/>
    <x v="535"/>
    <x v="709"/>
    <x v="1054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048"/>
    <x v="1048"/>
    <x v="697"/>
    <x v="264"/>
    <x v="85"/>
    <x v="24"/>
  </r>
  <r>
    <x v="1218"/>
    <x v="1218"/>
    <x v="0"/>
    <x v="0"/>
    <x v="0"/>
    <x v="568"/>
    <x v="1370"/>
    <x v="544"/>
    <x v="514"/>
    <x v="7"/>
    <x v="11"/>
    <x v="12"/>
    <x v="1"/>
    <x v="1613"/>
    <x v="0"/>
    <x v="1486"/>
    <x v="772"/>
    <x v="535"/>
    <x v="587"/>
    <x v="339"/>
    <x v="750"/>
    <x v="763"/>
    <x v="1167"/>
    <x v="747"/>
    <x v="1161"/>
    <x v="2"/>
    <x v="6"/>
    <x v="753"/>
    <x v="761"/>
    <x v="0"/>
    <x v="0"/>
    <x v="791"/>
    <x v="0"/>
    <x v="3"/>
    <x v="544"/>
    <x v="1"/>
    <x v="544"/>
    <x v="709"/>
    <x v="120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82"/>
    <x v="1182"/>
    <x v="761"/>
    <x v="326"/>
    <x v="85"/>
    <x v="91"/>
  </r>
  <r>
    <x v="1219"/>
    <x v="1219"/>
    <x v="0"/>
    <x v="0"/>
    <x v="0"/>
    <x v="568"/>
    <x v="1371"/>
    <x v="544"/>
    <x v="514"/>
    <x v="7"/>
    <x v="11"/>
    <x v="12"/>
    <x v="1"/>
    <x v="1614"/>
    <x v="0"/>
    <x v="1487"/>
    <x v="772"/>
    <x v="535"/>
    <x v="587"/>
    <x v="339"/>
    <x v="750"/>
    <x v="763"/>
    <x v="1168"/>
    <x v="748"/>
    <x v="1162"/>
    <x v="2"/>
    <x v="6"/>
    <x v="825"/>
    <x v="833"/>
    <x v="0"/>
    <x v="0"/>
    <x v="876"/>
    <x v="0"/>
    <x v="3"/>
    <x v="550"/>
    <x v="1"/>
    <x v="550"/>
    <x v="709"/>
    <x v="1405"/>
    <x v="17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"/>
    <x v="1075"/>
    <x v="1367"/>
    <x v="1367"/>
    <x v="833"/>
    <x v="395"/>
    <x v="85"/>
    <x v="175"/>
  </r>
  <r>
    <x v="1220"/>
    <x v="1220"/>
    <x v="0"/>
    <x v="0"/>
    <x v="0"/>
    <x v="568"/>
    <x v="1372"/>
    <x v="544"/>
    <x v="514"/>
    <x v="7"/>
    <x v="11"/>
    <x v="12"/>
    <x v="1"/>
    <x v="1615"/>
    <x v="0"/>
    <x v="1488"/>
    <x v="772"/>
    <x v="535"/>
    <x v="587"/>
    <x v="339"/>
    <x v="750"/>
    <x v="763"/>
    <x v="1169"/>
    <x v="749"/>
    <x v="1163"/>
    <x v="2"/>
    <x v="6"/>
    <x v="805"/>
    <x v="813"/>
    <x v="0"/>
    <x v="0"/>
    <x v="848"/>
    <x v="0"/>
    <x v="3"/>
    <x v="555"/>
    <x v="1"/>
    <x v="555"/>
    <x v="709"/>
    <x v="135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325"/>
    <x v="1325"/>
    <x v="813"/>
    <x v="375"/>
    <x v="85"/>
    <x v="150"/>
  </r>
  <r>
    <x v="1221"/>
    <x v="1221"/>
    <x v="0"/>
    <x v="0"/>
    <x v="0"/>
    <x v="568"/>
    <x v="1373"/>
    <x v="544"/>
    <x v="514"/>
    <x v="7"/>
    <x v="11"/>
    <x v="12"/>
    <x v="1"/>
    <x v="1616"/>
    <x v="0"/>
    <x v="1489"/>
    <x v="772"/>
    <x v="535"/>
    <x v="587"/>
    <x v="339"/>
    <x v="750"/>
    <x v="763"/>
    <x v="1170"/>
    <x v="750"/>
    <x v="1164"/>
    <x v="2"/>
    <x v="6"/>
    <x v="753"/>
    <x v="761"/>
    <x v="0"/>
    <x v="0"/>
    <x v="791"/>
    <x v="0"/>
    <x v="3"/>
    <x v="566"/>
    <x v="1"/>
    <x v="566"/>
    <x v="709"/>
    <x v="123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08"/>
    <x v="1208"/>
    <x v="761"/>
    <x v="326"/>
    <x v="85"/>
    <x v="91"/>
  </r>
  <r>
    <x v="1222"/>
    <x v="1222"/>
    <x v="0"/>
    <x v="0"/>
    <x v="0"/>
    <x v="568"/>
    <x v="1374"/>
    <x v="544"/>
    <x v="514"/>
    <x v="7"/>
    <x v="11"/>
    <x v="12"/>
    <x v="1"/>
    <x v="1617"/>
    <x v="0"/>
    <x v="1490"/>
    <x v="772"/>
    <x v="535"/>
    <x v="587"/>
    <x v="339"/>
    <x v="750"/>
    <x v="763"/>
    <x v="1171"/>
    <x v="751"/>
    <x v="1165"/>
    <x v="2"/>
    <x v="6"/>
    <x v="597"/>
    <x v="605"/>
    <x v="0"/>
    <x v="0"/>
    <x v="848"/>
    <x v="1"/>
    <x v="3"/>
    <x v="638"/>
    <x v="1"/>
    <x v="638"/>
    <x v="709"/>
    <x v="68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41"/>
    <x v="741"/>
    <x v="605"/>
    <x v="199"/>
    <x v="85"/>
    <x v="150"/>
  </r>
  <r>
    <x v="1223"/>
    <x v="1223"/>
    <x v="0"/>
    <x v="0"/>
    <x v="0"/>
    <x v="568"/>
    <x v="1375"/>
    <x v="544"/>
    <x v="514"/>
    <x v="7"/>
    <x v="11"/>
    <x v="12"/>
    <x v="1"/>
    <x v="1618"/>
    <x v="0"/>
    <x v="1491"/>
    <x v="772"/>
    <x v="535"/>
    <x v="587"/>
    <x v="339"/>
    <x v="750"/>
    <x v="763"/>
    <x v="1172"/>
    <x v="752"/>
    <x v="1166"/>
    <x v="2"/>
    <x v="6"/>
    <x v="579"/>
    <x v="587"/>
    <x v="0"/>
    <x v="0"/>
    <x v="921"/>
    <x v="1"/>
    <x v="3"/>
    <x v="643"/>
    <x v="1"/>
    <x v="643"/>
    <x v="709"/>
    <x v="655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19"/>
    <x v="719"/>
    <x v="587"/>
    <x v="187"/>
    <x v="85"/>
    <x v="213"/>
  </r>
  <r>
    <x v="1224"/>
    <x v="1224"/>
    <x v="0"/>
    <x v="0"/>
    <x v="0"/>
    <x v="568"/>
    <x v="1376"/>
    <x v="544"/>
    <x v="514"/>
    <x v="7"/>
    <x v="11"/>
    <x v="12"/>
    <x v="1"/>
    <x v="1619"/>
    <x v="0"/>
    <x v="1492"/>
    <x v="772"/>
    <x v="535"/>
    <x v="587"/>
    <x v="339"/>
    <x v="750"/>
    <x v="763"/>
    <x v="1173"/>
    <x v="753"/>
    <x v="1167"/>
    <x v="2"/>
    <x v="6"/>
    <x v="597"/>
    <x v="605"/>
    <x v="0"/>
    <x v="0"/>
    <x v="848"/>
    <x v="1"/>
    <x v="3"/>
    <x v="656"/>
    <x v="1"/>
    <x v="656"/>
    <x v="709"/>
    <x v="68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9"/>
    <x v="739"/>
    <x v="605"/>
    <x v="199"/>
    <x v="85"/>
    <x v="150"/>
  </r>
  <r>
    <x v="1225"/>
    <x v="1225"/>
    <x v="0"/>
    <x v="0"/>
    <x v="0"/>
    <x v="568"/>
    <x v="1377"/>
    <x v="544"/>
    <x v="514"/>
    <x v="7"/>
    <x v="11"/>
    <x v="12"/>
    <x v="1"/>
    <x v="1620"/>
    <x v="0"/>
    <x v="1493"/>
    <x v="772"/>
    <x v="535"/>
    <x v="587"/>
    <x v="339"/>
    <x v="750"/>
    <x v="763"/>
    <x v="1174"/>
    <x v="754"/>
    <x v="1168"/>
    <x v="2"/>
    <x v="6"/>
    <x v="597"/>
    <x v="605"/>
    <x v="0"/>
    <x v="0"/>
    <x v="848"/>
    <x v="1"/>
    <x v="3"/>
    <x v="665"/>
    <x v="1"/>
    <x v="665"/>
    <x v="709"/>
    <x v="68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8"/>
    <x v="738"/>
    <x v="605"/>
    <x v="199"/>
    <x v="85"/>
    <x v="150"/>
  </r>
  <r>
    <x v="1226"/>
    <x v="1226"/>
    <x v="0"/>
    <x v="0"/>
    <x v="0"/>
    <x v="568"/>
    <x v="1378"/>
    <x v="544"/>
    <x v="514"/>
    <x v="7"/>
    <x v="11"/>
    <x v="12"/>
    <x v="1"/>
    <x v="1621"/>
    <x v="0"/>
    <x v="1494"/>
    <x v="772"/>
    <x v="535"/>
    <x v="587"/>
    <x v="339"/>
    <x v="750"/>
    <x v="763"/>
    <x v="1175"/>
    <x v="755"/>
    <x v="1169"/>
    <x v="2"/>
    <x v="6"/>
    <x v="590"/>
    <x v="598"/>
    <x v="0"/>
    <x v="0"/>
    <x v="877"/>
    <x v="1"/>
    <x v="3"/>
    <x v="676"/>
    <x v="1"/>
    <x v="676"/>
    <x v="709"/>
    <x v="665"/>
    <x v="17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7"/>
    <x v="1075"/>
    <x v="727"/>
    <x v="727"/>
    <x v="598"/>
    <x v="194"/>
    <x v="85"/>
    <x v="176"/>
  </r>
  <r>
    <x v="1227"/>
    <x v="1227"/>
    <x v="0"/>
    <x v="0"/>
    <x v="0"/>
    <x v="568"/>
    <x v="1380"/>
    <x v="544"/>
    <x v="514"/>
    <x v="7"/>
    <x v="11"/>
    <x v="12"/>
    <x v="1"/>
    <x v="1622"/>
    <x v="0"/>
    <x v="1495"/>
    <x v="772"/>
    <x v="535"/>
    <x v="587"/>
    <x v="339"/>
    <x v="750"/>
    <x v="763"/>
    <x v="1176"/>
    <x v="756"/>
    <x v="1170"/>
    <x v="2"/>
    <x v="6"/>
    <x v="805"/>
    <x v="813"/>
    <x v="0"/>
    <x v="0"/>
    <x v="848"/>
    <x v="0"/>
    <x v="3"/>
    <x v="687"/>
    <x v="1"/>
    <x v="687"/>
    <x v="709"/>
    <x v="152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59"/>
    <x v="1459"/>
    <x v="813"/>
    <x v="375"/>
    <x v="85"/>
    <x v="150"/>
  </r>
  <r>
    <x v="1228"/>
    <x v="1228"/>
    <x v="0"/>
    <x v="0"/>
    <x v="0"/>
    <x v="568"/>
    <x v="1381"/>
    <x v="544"/>
    <x v="514"/>
    <x v="7"/>
    <x v="11"/>
    <x v="12"/>
    <x v="1"/>
    <x v="1623"/>
    <x v="0"/>
    <x v="1496"/>
    <x v="772"/>
    <x v="535"/>
    <x v="587"/>
    <x v="339"/>
    <x v="750"/>
    <x v="763"/>
    <x v="1177"/>
    <x v="757"/>
    <x v="1171"/>
    <x v="2"/>
    <x v="6"/>
    <x v="579"/>
    <x v="587"/>
    <x v="0"/>
    <x v="0"/>
    <x v="921"/>
    <x v="1"/>
    <x v="3"/>
    <x v="695"/>
    <x v="1"/>
    <x v="695"/>
    <x v="709"/>
    <x v="643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07"/>
    <x v="707"/>
    <x v="587"/>
    <x v="187"/>
    <x v="85"/>
    <x v="213"/>
  </r>
  <r>
    <x v="1229"/>
    <x v="1229"/>
    <x v="0"/>
    <x v="0"/>
    <x v="0"/>
    <x v="568"/>
    <x v="1382"/>
    <x v="544"/>
    <x v="514"/>
    <x v="7"/>
    <x v="11"/>
    <x v="12"/>
    <x v="1"/>
    <x v="1624"/>
    <x v="0"/>
    <x v="1497"/>
    <x v="772"/>
    <x v="535"/>
    <x v="587"/>
    <x v="339"/>
    <x v="750"/>
    <x v="763"/>
    <x v="1178"/>
    <x v="758"/>
    <x v="1172"/>
    <x v="2"/>
    <x v="6"/>
    <x v="597"/>
    <x v="605"/>
    <x v="0"/>
    <x v="0"/>
    <x v="848"/>
    <x v="1"/>
    <x v="3"/>
    <x v="703"/>
    <x v="1"/>
    <x v="703"/>
    <x v="709"/>
    <x v="66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29"/>
    <x v="729"/>
    <x v="605"/>
    <x v="199"/>
    <x v="85"/>
    <x v="150"/>
  </r>
  <r>
    <x v="1230"/>
    <x v="1230"/>
    <x v="0"/>
    <x v="0"/>
    <x v="0"/>
    <x v="568"/>
    <x v="1384"/>
    <x v="544"/>
    <x v="514"/>
    <x v="7"/>
    <x v="11"/>
    <x v="12"/>
    <x v="1"/>
    <x v="1625"/>
    <x v="0"/>
    <x v="1498"/>
    <x v="772"/>
    <x v="535"/>
    <x v="587"/>
    <x v="339"/>
    <x v="750"/>
    <x v="763"/>
    <x v="1179"/>
    <x v="759"/>
    <x v="1173"/>
    <x v="2"/>
    <x v="6"/>
    <x v="753"/>
    <x v="761"/>
    <x v="0"/>
    <x v="0"/>
    <x v="791"/>
    <x v="0"/>
    <x v="3"/>
    <x v="715"/>
    <x v="1"/>
    <x v="715"/>
    <x v="709"/>
    <x v="144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96"/>
    <x v="1396"/>
    <x v="761"/>
    <x v="326"/>
    <x v="85"/>
    <x v="91"/>
  </r>
  <r>
    <x v="1231"/>
    <x v="1231"/>
    <x v="0"/>
    <x v="0"/>
    <x v="0"/>
    <x v="568"/>
    <x v="1386"/>
    <x v="544"/>
    <x v="514"/>
    <x v="7"/>
    <x v="11"/>
    <x v="12"/>
    <x v="1"/>
    <x v="1626"/>
    <x v="0"/>
    <x v="1499"/>
    <x v="772"/>
    <x v="535"/>
    <x v="587"/>
    <x v="339"/>
    <x v="750"/>
    <x v="763"/>
    <x v="1180"/>
    <x v="760"/>
    <x v="1174"/>
    <x v="2"/>
    <x v="6"/>
    <x v="805"/>
    <x v="813"/>
    <x v="0"/>
    <x v="0"/>
    <x v="848"/>
    <x v="0"/>
    <x v="3"/>
    <x v="724"/>
    <x v="1"/>
    <x v="724"/>
    <x v="709"/>
    <x v="154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76"/>
    <x v="1476"/>
    <x v="813"/>
    <x v="375"/>
    <x v="85"/>
    <x v="150"/>
  </r>
  <r>
    <x v="1232"/>
    <x v="1232"/>
    <x v="0"/>
    <x v="0"/>
    <x v="0"/>
    <x v="568"/>
    <x v="1387"/>
    <x v="544"/>
    <x v="514"/>
    <x v="7"/>
    <x v="11"/>
    <x v="12"/>
    <x v="1"/>
    <x v="1627"/>
    <x v="0"/>
    <x v="1500"/>
    <x v="772"/>
    <x v="535"/>
    <x v="587"/>
    <x v="339"/>
    <x v="750"/>
    <x v="763"/>
    <x v="1181"/>
    <x v="761"/>
    <x v="1175"/>
    <x v="2"/>
    <x v="6"/>
    <x v="753"/>
    <x v="761"/>
    <x v="0"/>
    <x v="0"/>
    <x v="791"/>
    <x v="0"/>
    <x v="3"/>
    <x v="736"/>
    <x v="1"/>
    <x v="736"/>
    <x v="709"/>
    <x v="147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26"/>
    <x v="1426"/>
    <x v="761"/>
    <x v="326"/>
    <x v="85"/>
    <x v="91"/>
  </r>
  <r>
    <x v="1233"/>
    <x v="1233"/>
    <x v="0"/>
    <x v="0"/>
    <x v="0"/>
    <x v="568"/>
    <x v="1389"/>
    <x v="544"/>
    <x v="514"/>
    <x v="7"/>
    <x v="11"/>
    <x v="12"/>
    <x v="1"/>
    <x v="1628"/>
    <x v="0"/>
    <x v="1501"/>
    <x v="772"/>
    <x v="535"/>
    <x v="587"/>
    <x v="339"/>
    <x v="750"/>
    <x v="763"/>
    <x v="1182"/>
    <x v="762"/>
    <x v="1176"/>
    <x v="2"/>
    <x v="6"/>
    <x v="753"/>
    <x v="761"/>
    <x v="0"/>
    <x v="0"/>
    <x v="791"/>
    <x v="0"/>
    <x v="3"/>
    <x v="742"/>
    <x v="1"/>
    <x v="742"/>
    <x v="709"/>
    <x v="148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36"/>
    <x v="1436"/>
    <x v="761"/>
    <x v="326"/>
    <x v="85"/>
    <x v="91"/>
  </r>
  <r>
    <x v="1234"/>
    <x v="1234"/>
    <x v="0"/>
    <x v="0"/>
    <x v="0"/>
    <x v="568"/>
    <x v="1391"/>
    <x v="544"/>
    <x v="514"/>
    <x v="7"/>
    <x v="11"/>
    <x v="12"/>
    <x v="1"/>
    <x v="1629"/>
    <x v="0"/>
    <x v="1502"/>
    <x v="772"/>
    <x v="535"/>
    <x v="587"/>
    <x v="339"/>
    <x v="750"/>
    <x v="763"/>
    <x v="1183"/>
    <x v="763"/>
    <x v="1177"/>
    <x v="2"/>
    <x v="6"/>
    <x v="689"/>
    <x v="697"/>
    <x v="0"/>
    <x v="0"/>
    <x v="704"/>
    <x v="0"/>
    <x v="3"/>
    <x v="767"/>
    <x v="1"/>
    <x v="767"/>
    <x v="709"/>
    <x v="1230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208"/>
    <x v="1208"/>
    <x v="697"/>
    <x v="264"/>
    <x v="85"/>
    <x v="24"/>
  </r>
  <r>
    <x v="1235"/>
    <x v="1235"/>
    <x v="0"/>
    <x v="0"/>
    <x v="0"/>
    <x v="568"/>
    <x v="1393"/>
    <x v="544"/>
    <x v="514"/>
    <x v="7"/>
    <x v="11"/>
    <x v="12"/>
    <x v="1"/>
    <x v="1630"/>
    <x v="0"/>
    <x v="1503"/>
    <x v="772"/>
    <x v="535"/>
    <x v="587"/>
    <x v="339"/>
    <x v="750"/>
    <x v="763"/>
    <x v="1184"/>
    <x v="764"/>
    <x v="1178"/>
    <x v="2"/>
    <x v="6"/>
    <x v="805"/>
    <x v="813"/>
    <x v="0"/>
    <x v="0"/>
    <x v="848"/>
    <x v="0"/>
    <x v="3"/>
    <x v="780"/>
    <x v="1"/>
    <x v="780"/>
    <x v="709"/>
    <x v="158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93"/>
    <x v="1493"/>
    <x v="813"/>
    <x v="375"/>
    <x v="85"/>
    <x v="150"/>
  </r>
  <r>
    <x v="1236"/>
    <x v="1236"/>
    <x v="0"/>
    <x v="0"/>
    <x v="0"/>
    <x v="568"/>
    <x v="1395"/>
    <x v="544"/>
    <x v="514"/>
    <x v="7"/>
    <x v="11"/>
    <x v="12"/>
    <x v="1"/>
    <x v="1631"/>
    <x v="0"/>
    <x v="1504"/>
    <x v="772"/>
    <x v="535"/>
    <x v="587"/>
    <x v="339"/>
    <x v="750"/>
    <x v="763"/>
    <x v="1185"/>
    <x v="765"/>
    <x v="1179"/>
    <x v="2"/>
    <x v="6"/>
    <x v="753"/>
    <x v="761"/>
    <x v="0"/>
    <x v="0"/>
    <x v="791"/>
    <x v="0"/>
    <x v="3"/>
    <x v="794"/>
    <x v="1"/>
    <x v="794"/>
    <x v="709"/>
    <x v="153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70"/>
    <x v="1470"/>
    <x v="761"/>
    <x v="326"/>
    <x v="85"/>
    <x v="91"/>
  </r>
  <r>
    <x v="1237"/>
    <x v="1237"/>
    <x v="0"/>
    <x v="0"/>
    <x v="0"/>
    <x v="568"/>
    <x v="1396"/>
    <x v="544"/>
    <x v="514"/>
    <x v="7"/>
    <x v="11"/>
    <x v="12"/>
    <x v="1"/>
    <x v="1632"/>
    <x v="0"/>
    <x v="1505"/>
    <x v="772"/>
    <x v="535"/>
    <x v="587"/>
    <x v="339"/>
    <x v="750"/>
    <x v="763"/>
    <x v="1186"/>
    <x v="766"/>
    <x v="1180"/>
    <x v="2"/>
    <x v="6"/>
    <x v="764"/>
    <x v="772"/>
    <x v="0"/>
    <x v="0"/>
    <x v="803"/>
    <x v="0"/>
    <x v="3"/>
    <x v="806"/>
    <x v="1"/>
    <x v="806"/>
    <x v="709"/>
    <x v="1554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6"/>
    <x v="1075"/>
    <x v="1479"/>
    <x v="1479"/>
    <x v="772"/>
    <x v="337"/>
    <x v="85"/>
    <x v="103"/>
  </r>
  <r>
    <x v="1238"/>
    <x v="1238"/>
    <x v="0"/>
    <x v="0"/>
    <x v="0"/>
    <x v="568"/>
    <x v="1397"/>
    <x v="544"/>
    <x v="514"/>
    <x v="7"/>
    <x v="11"/>
    <x v="12"/>
    <x v="1"/>
    <x v="1633"/>
    <x v="0"/>
    <x v="1506"/>
    <x v="772"/>
    <x v="535"/>
    <x v="587"/>
    <x v="339"/>
    <x v="750"/>
    <x v="763"/>
    <x v="1187"/>
    <x v="767"/>
    <x v="1181"/>
    <x v="2"/>
    <x v="6"/>
    <x v="617"/>
    <x v="625"/>
    <x v="0"/>
    <x v="0"/>
    <x v="789"/>
    <x v="1"/>
    <x v="3"/>
    <x v="823"/>
    <x v="1"/>
    <x v="823"/>
    <x v="709"/>
    <x v="659"/>
    <x v="17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4"/>
    <x v="1075"/>
    <x v="722"/>
    <x v="722"/>
    <x v="625"/>
    <x v="212"/>
    <x v="85"/>
    <x v="90"/>
  </r>
  <r>
    <x v="1239"/>
    <x v="1239"/>
    <x v="0"/>
    <x v="0"/>
    <x v="0"/>
    <x v="568"/>
    <x v="1402"/>
    <x v="544"/>
    <x v="514"/>
    <x v="7"/>
    <x v="11"/>
    <x v="12"/>
    <x v="1"/>
    <x v="1634"/>
    <x v="0"/>
    <x v="1507"/>
    <x v="772"/>
    <x v="535"/>
    <x v="587"/>
    <x v="339"/>
    <x v="750"/>
    <x v="763"/>
    <x v="1188"/>
    <x v="768"/>
    <x v="1182"/>
    <x v="2"/>
    <x v="6"/>
    <x v="700"/>
    <x v="708"/>
    <x v="0"/>
    <x v="0"/>
    <x v="721"/>
    <x v="0"/>
    <x v="3"/>
    <x v="1160"/>
    <x v="1"/>
    <x v="1160"/>
    <x v="709"/>
    <x v="1650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1520"/>
    <x v="1520"/>
    <x v="708"/>
    <x v="275"/>
    <x v="85"/>
    <x v="35"/>
  </r>
  <r>
    <x v="1242"/>
    <x v="1242"/>
    <x v="0"/>
    <x v="0"/>
    <x v="0"/>
    <x v="568"/>
    <x v="1448"/>
    <x v="544"/>
    <x v="514"/>
    <x v="7"/>
    <x v="11"/>
    <x v="12"/>
    <x v="1"/>
    <x v="1647"/>
    <x v="0"/>
    <x v="1427"/>
    <x v="772"/>
    <x v="535"/>
    <x v="587"/>
    <x v="339"/>
    <x v="750"/>
    <x v="763"/>
    <x v="1119"/>
    <x v="688"/>
    <x v="1102"/>
    <x v="2"/>
    <x v="6"/>
    <x v="607"/>
    <x v="615"/>
    <x v="0"/>
    <x v="0"/>
    <x v="820"/>
    <x v="1"/>
    <x v="3"/>
    <x v="130"/>
    <x v="1"/>
    <x v="130"/>
    <x v="709"/>
    <x v="774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3"/>
    <x v="1075"/>
    <x v="790"/>
    <x v="790"/>
    <x v="615"/>
    <x v="205"/>
    <x v="85"/>
    <x v="121"/>
  </r>
  <r>
    <x v="1243"/>
    <x v="1243"/>
    <x v="0"/>
    <x v="0"/>
    <x v="0"/>
    <x v="568"/>
    <x v="1454"/>
    <x v="544"/>
    <x v="514"/>
    <x v="7"/>
    <x v="11"/>
    <x v="12"/>
    <x v="1"/>
    <x v="1648"/>
    <x v="0"/>
    <x v="1433"/>
    <x v="772"/>
    <x v="535"/>
    <x v="587"/>
    <x v="339"/>
    <x v="750"/>
    <x v="763"/>
    <x v="1125"/>
    <x v="694"/>
    <x v="1108"/>
    <x v="2"/>
    <x v="6"/>
    <x v="623"/>
    <x v="631"/>
    <x v="0"/>
    <x v="0"/>
    <x v="768"/>
    <x v="1"/>
    <x v="3"/>
    <x v="163"/>
    <x v="1"/>
    <x v="163"/>
    <x v="709"/>
    <x v="770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36"/>
    <x v="1075"/>
    <x v="788"/>
    <x v="788"/>
    <x v="631"/>
    <x v="216"/>
    <x v="85"/>
    <x v="76"/>
  </r>
  <r>
    <x v="1246"/>
    <x v="1246"/>
    <x v="0"/>
    <x v="0"/>
    <x v="0"/>
    <x v="568"/>
    <x v="1452"/>
    <x v="544"/>
    <x v="514"/>
    <x v="7"/>
    <x v="11"/>
    <x v="12"/>
    <x v="1"/>
    <x v="1653"/>
    <x v="0"/>
    <x v="1431"/>
    <x v="772"/>
    <x v="535"/>
    <x v="587"/>
    <x v="339"/>
    <x v="750"/>
    <x v="763"/>
    <x v="1123"/>
    <x v="692"/>
    <x v="1106"/>
    <x v="2"/>
    <x v="6"/>
    <x v="597"/>
    <x v="605"/>
    <x v="0"/>
    <x v="0"/>
    <x v="848"/>
    <x v="1"/>
    <x v="3"/>
    <x v="158"/>
    <x v="1"/>
    <x v="158"/>
    <x v="709"/>
    <x v="74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4"/>
    <x v="774"/>
    <x v="605"/>
    <x v="199"/>
    <x v="85"/>
    <x v="150"/>
  </r>
  <r>
    <x v="1270"/>
    <x v="1270"/>
    <x v="0"/>
    <x v="0"/>
    <x v="0"/>
    <x v="568"/>
    <x v="1488"/>
    <x v="544"/>
    <x v="514"/>
    <x v="7"/>
    <x v="11"/>
    <x v="12"/>
    <x v="1"/>
    <x v="1692"/>
    <x v="0"/>
    <x v="1540"/>
    <x v="772"/>
    <x v="535"/>
    <x v="587"/>
    <x v="339"/>
    <x v="750"/>
    <x v="763"/>
    <x v="1218"/>
    <x v="801"/>
    <x v="1215"/>
    <x v="2"/>
    <x v="6"/>
    <x v="576"/>
    <x v="584"/>
    <x v="0"/>
    <x v="0"/>
    <x v="931"/>
    <x v="1"/>
    <x v="3"/>
    <x v="600"/>
    <x v="1"/>
    <x v="600"/>
    <x v="709"/>
    <x v="663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6"/>
    <x v="1075"/>
    <x v="726"/>
    <x v="726"/>
    <x v="584"/>
    <x v="186"/>
    <x v="85"/>
    <x v="222"/>
  </r>
  <r>
    <x v="1271"/>
    <x v="1271"/>
    <x v="0"/>
    <x v="0"/>
    <x v="0"/>
    <x v="568"/>
    <x v="1489"/>
    <x v="544"/>
    <x v="514"/>
    <x v="7"/>
    <x v="11"/>
    <x v="12"/>
    <x v="1"/>
    <x v="1693"/>
    <x v="0"/>
    <x v="1541"/>
    <x v="772"/>
    <x v="535"/>
    <x v="587"/>
    <x v="339"/>
    <x v="750"/>
    <x v="763"/>
    <x v="1219"/>
    <x v="802"/>
    <x v="1216"/>
    <x v="2"/>
    <x v="6"/>
    <x v="753"/>
    <x v="761"/>
    <x v="0"/>
    <x v="0"/>
    <x v="791"/>
    <x v="0"/>
    <x v="3"/>
    <x v="705"/>
    <x v="1"/>
    <x v="705"/>
    <x v="709"/>
    <x v="142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87"/>
    <x v="1387"/>
    <x v="761"/>
    <x v="326"/>
    <x v="85"/>
    <x v="91"/>
  </r>
  <r>
    <x v="1272"/>
    <x v="1272"/>
    <x v="0"/>
    <x v="0"/>
    <x v="0"/>
    <x v="568"/>
    <x v="1490"/>
    <x v="544"/>
    <x v="514"/>
    <x v="7"/>
    <x v="11"/>
    <x v="12"/>
    <x v="1"/>
    <x v="1694"/>
    <x v="0"/>
    <x v="1542"/>
    <x v="772"/>
    <x v="535"/>
    <x v="587"/>
    <x v="339"/>
    <x v="750"/>
    <x v="763"/>
    <x v="1220"/>
    <x v="803"/>
    <x v="1217"/>
    <x v="2"/>
    <x v="6"/>
    <x v="753"/>
    <x v="761"/>
    <x v="0"/>
    <x v="0"/>
    <x v="791"/>
    <x v="0"/>
    <x v="3"/>
    <x v="720"/>
    <x v="1"/>
    <x v="720"/>
    <x v="709"/>
    <x v="145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04"/>
    <x v="1404"/>
    <x v="761"/>
    <x v="326"/>
    <x v="85"/>
    <x v="91"/>
  </r>
  <r>
    <x v="1273"/>
    <x v="1273"/>
    <x v="0"/>
    <x v="0"/>
    <x v="0"/>
    <x v="568"/>
    <x v="1491"/>
    <x v="544"/>
    <x v="514"/>
    <x v="7"/>
    <x v="11"/>
    <x v="12"/>
    <x v="1"/>
    <x v="1695"/>
    <x v="0"/>
    <x v="1543"/>
    <x v="772"/>
    <x v="535"/>
    <x v="587"/>
    <x v="339"/>
    <x v="750"/>
    <x v="763"/>
    <x v="1221"/>
    <x v="804"/>
    <x v="1218"/>
    <x v="2"/>
    <x v="6"/>
    <x v="838"/>
    <x v="845"/>
    <x v="0"/>
    <x v="0"/>
    <x v="898"/>
    <x v="0"/>
    <x v="3"/>
    <x v="755"/>
    <x v="1"/>
    <x v="755"/>
    <x v="709"/>
    <x v="161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08"/>
    <x v="1508"/>
    <x v="845"/>
    <x v="406"/>
    <x v="85"/>
    <x v="191"/>
  </r>
  <r>
    <x v="1274"/>
    <x v="1274"/>
    <x v="0"/>
    <x v="0"/>
    <x v="0"/>
    <x v="568"/>
    <x v="1492"/>
    <x v="544"/>
    <x v="514"/>
    <x v="7"/>
    <x v="11"/>
    <x v="12"/>
    <x v="1"/>
    <x v="1696"/>
    <x v="0"/>
    <x v="1544"/>
    <x v="772"/>
    <x v="535"/>
    <x v="587"/>
    <x v="339"/>
    <x v="750"/>
    <x v="763"/>
    <x v="1222"/>
    <x v="805"/>
    <x v="1219"/>
    <x v="2"/>
    <x v="6"/>
    <x v="753"/>
    <x v="761"/>
    <x v="0"/>
    <x v="0"/>
    <x v="791"/>
    <x v="0"/>
    <x v="3"/>
    <x v="765"/>
    <x v="1"/>
    <x v="765"/>
    <x v="709"/>
    <x v="150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47"/>
    <x v="1447"/>
    <x v="761"/>
    <x v="326"/>
    <x v="85"/>
    <x v="91"/>
  </r>
  <r>
    <x v="1275"/>
    <x v="1275"/>
    <x v="0"/>
    <x v="0"/>
    <x v="0"/>
    <x v="568"/>
    <x v="1493"/>
    <x v="544"/>
    <x v="514"/>
    <x v="7"/>
    <x v="11"/>
    <x v="12"/>
    <x v="1"/>
    <x v="1697"/>
    <x v="0"/>
    <x v="1545"/>
    <x v="772"/>
    <x v="535"/>
    <x v="587"/>
    <x v="339"/>
    <x v="750"/>
    <x v="763"/>
    <x v="1223"/>
    <x v="806"/>
    <x v="1220"/>
    <x v="2"/>
    <x v="6"/>
    <x v="775"/>
    <x v="783"/>
    <x v="0"/>
    <x v="0"/>
    <x v="816"/>
    <x v="0"/>
    <x v="3"/>
    <x v="777"/>
    <x v="1"/>
    <x v="777"/>
    <x v="709"/>
    <x v="1552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478"/>
    <x v="1478"/>
    <x v="783"/>
    <x v="347"/>
    <x v="85"/>
    <x v="117"/>
  </r>
  <r>
    <x v="1276"/>
    <x v="1276"/>
    <x v="0"/>
    <x v="0"/>
    <x v="0"/>
    <x v="568"/>
    <x v="1494"/>
    <x v="544"/>
    <x v="514"/>
    <x v="7"/>
    <x v="11"/>
    <x v="12"/>
    <x v="1"/>
    <x v="1698"/>
    <x v="0"/>
    <x v="1546"/>
    <x v="772"/>
    <x v="535"/>
    <x v="587"/>
    <x v="339"/>
    <x v="750"/>
    <x v="763"/>
    <x v="1224"/>
    <x v="807"/>
    <x v="1221"/>
    <x v="2"/>
    <x v="6"/>
    <x v="753"/>
    <x v="761"/>
    <x v="0"/>
    <x v="0"/>
    <x v="791"/>
    <x v="0"/>
    <x v="3"/>
    <x v="785"/>
    <x v="1"/>
    <x v="785"/>
    <x v="709"/>
    <x v="152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4"/>
    <x v="1464"/>
    <x v="761"/>
    <x v="326"/>
    <x v="85"/>
    <x v="91"/>
  </r>
  <r>
    <x v="1277"/>
    <x v="1277"/>
    <x v="0"/>
    <x v="0"/>
    <x v="0"/>
    <x v="568"/>
    <x v="1495"/>
    <x v="544"/>
    <x v="514"/>
    <x v="7"/>
    <x v="11"/>
    <x v="12"/>
    <x v="1"/>
    <x v="1699"/>
    <x v="0"/>
    <x v="1547"/>
    <x v="772"/>
    <x v="535"/>
    <x v="587"/>
    <x v="339"/>
    <x v="750"/>
    <x v="763"/>
    <x v="1225"/>
    <x v="808"/>
    <x v="1222"/>
    <x v="2"/>
    <x v="6"/>
    <x v="597"/>
    <x v="605"/>
    <x v="0"/>
    <x v="0"/>
    <x v="848"/>
    <x v="1"/>
    <x v="3"/>
    <x v="823"/>
    <x v="1"/>
    <x v="823"/>
    <x v="709"/>
    <x v="62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699"/>
    <x v="699"/>
    <x v="605"/>
    <x v="199"/>
    <x v="85"/>
    <x v="150"/>
  </r>
  <r>
    <x v="1278"/>
    <x v="1278"/>
    <x v="0"/>
    <x v="0"/>
    <x v="0"/>
    <x v="568"/>
    <x v="1496"/>
    <x v="544"/>
    <x v="514"/>
    <x v="7"/>
    <x v="11"/>
    <x v="12"/>
    <x v="1"/>
    <x v="1700"/>
    <x v="0"/>
    <x v="1548"/>
    <x v="772"/>
    <x v="535"/>
    <x v="587"/>
    <x v="339"/>
    <x v="750"/>
    <x v="763"/>
    <x v="1226"/>
    <x v="809"/>
    <x v="1223"/>
    <x v="2"/>
    <x v="6"/>
    <x v="597"/>
    <x v="605"/>
    <x v="0"/>
    <x v="0"/>
    <x v="848"/>
    <x v="1"/>
    <x v="3"/>
    <x v="835"/>
    <x v="1"/>
    <x v="835"/>
    <x v="709"/>
    <x v="61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697"/>
    <x v="697"/>
    <x v="605"/>
    <x v="199"/>
    <x v="85"/>
    <x v="150"/>
  </r>
  <r>
    <x v="1279"/>
    <x v="1279"/>
    <x v="0"/>
    <x v="0"/>
    <x v="0"/>
    <x v="568"/>
    <x v="1497"/>
    <x v="544"/>
    <x v="514"/>
    <x v="7"/>
    <x v="11"/>
    <x v="12"/>
    <x v="1"/>
    <x v="1701"/>
    <x v="0"/>
    <x v="1549"/>
    <x v="772"/>
    <x v="535"/>
    <x v="587"/>
    <x v="339"/>
    <x v="750"/>
    <x v="763"/>
    <x v="1227"/>
    <x v="810"/>
    <x v="1224"/>
    <x v="2"/>
    <x v="6"/>
    <x v="579"/>
    <x v="587"/>
    <x v="0"/>
    <x v="0"/>
    <x v="921"/>
    <x v="1"/>
    <x v="3"/>
    <x v="904"/>
    <x v="1"/>
    <x v="904"/>
    <x v="709"/>
    <x v="51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7"/>
    <x v="657"/>
    <x v="587"/>
    <x v="187"/>
    <x v="85"/>
    <x v="213"/>
  </r>
  <r>
    <x v="1280"/>
    <x v="1280"/>
    <x v="0"/>
    <x v="0"/>
    <x v="0"/>
    <x v="568"/>
    <x v="1498"/>
    <x v="544"/>
    <x v="514"/>
    <x v="7"/>
    <x v="11"/>
    <x v="12"/>
    <x v="1"/>
    <x v="1702"/>
    <x v="0"/>
    <x v="1550"/>
    <x v="772"/>
    <x v="535"/>
    <x v="587"/>
    <x v="339"/>
    <x v="750"/>
    <x v="763"/>
    <x v="1228"/>
    <x v="811"/>
    <x v="1225"/>
    <x v="2"/>
    <x v="6"/>
    <x v="585"/>
    <x v="593"/>
    <x v="0"/>
    <x v="0"/>
    <x v="898"/>
    <x v="1"/>
    <x v="3"/>
    <x v="919"/>
    <x v="1"/>
    <x v="919"/>
    <x v="709"/>
    <x v="534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64"/>
    <x v="664"/>
    <x v="593"/>
    <x v="192"/>
    <x v="85"/>
    <x v="191"/>
  </r>
  <r>
    <x v="1281"/>
    <x v="1281"/>
    <x v="0"/>
    <x v="0"/>
    <x v="0"/>
    <x v="568"/>
    <x v="1499"/>
    <x v="544"/>
    <x v="514"/>
    <x v="7"/>
    <x v="11"/>
    <x v="12"/>
    <x v="1"/>
    <x v="1703"/>
    <x v="0"/>
    <x v="1551"/>
    <x v="772"/>
    <x v="535"/>
    <x v="587"/>
    <x v="339"/>
    <x v="750"/>
    <x v="763"/>
    <x v="1229"/>
    <x v="812"/>
    <x v="1226"/>
    <x v="2"/>
    <x v="6"/>
    <x v="684"/>
    <x v="692"/>
    <x v="0"/>
    <x v="0"/>
    <x v="694"/>
    <x v="0"/>
    <x v="3"/>
    <x v="930"/>
    <x v="1"/>
    <x v="930"/>
    <x v="709"/>
    <x v="1386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349"/>
    <x v="1349"/>
    <x v="692"/>
    <x v="259"/>
    <x v="85"/>
    <x v="19"/>
  </r>
  <r>
    <x v="1282"/>
    <x v="1282"/>
    <x v="0"/>
    <x v="0"/>
    <x v="0"/>
    <x v="568"/>
    <x v="1500"/>
    <x v="544"/>
    <x v="514"/>
    <x v="7"/>
    <x v="11"/>
    <x v="12"/>
    <x v="1"/>
    <x v="1704"/>
    <x v="0"/>
    <x v="1552"/>
    <x v="772"/>
    <x v="535"/>
    <x v="587"/>
    <x v="339"/>
    <x v="750"/>
    <x v="763"/>
    <x v="1230"/>
    <x v="813"/>
    <x v="1227"/>
    <x v="2"/>
    <x v="6"/>
    <x v="579"/>
    <x v="587"/>
    <x v="0"/>
    <x v="0"/>
    <x v="921"/>
    <x v="1"/>
    <x v="3"/>
    <x v="941"/>
    <x v="1"/>
    <x v="941"/>
    <x v="709"/>
    <x v="48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48"/>
    <x v="648"/>
    <x v="587"/>
    <x v="187"/>
    <x v="85"/>
    <x v="213"/>
  </r>
  <r>
    <x v="1283"/>
    <x v="1283"/>
    <x v="0"/>
    <x v="0"/>
    <x v="0"/>
    <x v="568"/>
    <x v="1501"/>
    <x v="544"/>
    <x v="514"/>
    <x v="7"/>
    <x v="11"/>
    <x v="12"/>
    <x v="1"/>
    <x v="1705"/>
    <x v="0"/>
    <x v="1553"/>
    <x v="772"/>
    <x v="535"/>
    <x v="587"/>
    <x v="339"/>
    <x v="750"/>
    <x v="763"/>
    <x v="1231"/>
    <x v="814"/>
    <x v="1228"/>
    <x v="2"/>
    <x v="6"/>
    <x v="805"/>
    <x v="813"/>
    <x v="0"/>
    <x v="0"/>
    <x v="848"/>
    <x v="0"/>
    <x v="3"/>
    <x v="989"/>
    <x v="1"/>
    <x v="989"/>
    <x v="709"/>
    <x v="169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48"/>
    <x v="1548"/>
    <x v="813"/>
    <x v="375"/>
    <x v="85"/>
    <x v="150"/>
  </r>
  <r>
    <x v="1284"/>
    <x v="1284"/>
    <x v="0"/>
    <x v="0"/>
    <x v="0"/>
    <x v="568"/>
    <x v="1502"/>
    <x v="544"/>
    <x v="514"/>
    <x v="7"/>
    <x v="11"/>
    <x v="12"/>
    <x v="1"/>
    <x v="1706"/>
    <x v="0"/>
    <x v="1554"/>
    <x v="772"/>
    <x v="535"/>
    <x v="587"/>
    <x v="339"/>
    <x v="750"/>
    <x v="763"/>
    <x v="1232"/>
    <x v="815"/>
    <x v="1229"/>
    <x v="2"/>
    <x v="6"/>
    <x v="805"/>
    <x v="813"/>
    <x v="0"/>
    <x v="0"/>
    <x v="848"/>
    <x v="0"/>
    <x v="3"/>
    <x v="1008"/>
    <x v="1"/>
    <x v="1008"/>
    <x v="709"/>
    <x v="170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6"/>
    <x v="1556"/>
    <x v="813"/>
    <x v="375"/>
    <x v="85"/>
    <x v="150"/>
  </r>
  <r>
    <x v="1285"/>
    <x v="1285"/>
    <x v="0"/>
    <x v="0"/>
    <x v="0"/>
    <x v="568"/>
    <x v="1503"/>
    <x v="544"/>
    <x v="514"/>
    <x v="7"/>
    <x v="11"/>
    <x v="12"/>
    <x v="1"/>
    <x v="1707"/>
    <x v="0"/>
    <x v="1555"/>
    <x v="772"/>
    <x v="535"/>
    <x v="587"/>
    <x v="339"/>
    <x v="750"/>
    <x v="763"/>
    <x v="1233"/>
    <x v="816"/>
    <x v="1230"/>
    <x v="2"/>
    <x v="6"/>
    <x v="704"/>
    <x v="712"/>
    <x v="0"/>
    <x v="0"/>
    <x v="726"/>
    <x v="0"/>
    <x v="3"/>
    <x v="1025"/>
    <x v="1"/>
    <x v="1025"/>
    <x v="709"/>
    <x v="1570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1488"/>
    <x v="1488"/>
    <x v="712"/>
    <x v="279"/>
    <x v="85"/>
    <x v="39"/>
  </r>
  <r>
    <x v="1286"/>
    <x v="1286"/>
    <x v="0"/>
    <x v="0"/>
    <x v="0"/>
    <x v="568"/>
    <x v="1504"/>
    <x v="544"/>
    <x v="514"/>
    <x v="7"/>
    <x v="11"/>
    <x v="12"/>
    <x v="1"/>
    <x v="1708"/>
    <x v="0"/>
    <x v="1556"/>
    <x v="772"/>
    <x v="535"/>
    <x v="587"/>
    <x v="339"/>
    <x v="750"/>
    <x v="763"/>
    <x v="1234"/>
    <x v="817"/>
    <x v="1231"/>
    <x v="2"/>
    <x v="6"/>
    <x v="805"/>
    <x v="813"/>
    <x v="0"/>
    <x v="0"/>
    <x v="848"/>
    <x v="0"/>
    <x v="3"/>
    <x v="1040"/>
    <x v="1"/>
    <x v="1040"/>
    <x v="709"/>
    <x v="172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65"/>
    <x v="1565"/>
    <x v="813"/>
    <x v="375"/>
    <x v="85"/>
    <x v="150"/>
  </r>
  <r>
    <x v="1287"/>
    <x v="1287"/>
    <x v="0"/>
    <x v="0"/>
    <x v="0"/>
    <x v="568"/>
    <x v="1505"/>
    <x v="544"/>
    <x v="514"/>
    <x v="7"/>
    <x v="11"/>
    <x v="12"/>
    <x v="1"/>
    <x v="1709"/>
    <x v="0"/>
    <x v="1557"/>
    <x v="772"/>
    <x v="535"/>
    <x v="587"/>
    <x v="339"/>
    <x v="750"/>
    <x v="763"/>
    <x v="1235"/>
    <x v="818"/>
    <x v="1232"/>
    <x v="2"/>
    <x v="6"/>
    <x v="761"/>
    <x v="769"/>
    <x v="0"/>
    <x v="0"/>
    <x v="800"/>
    <x v="0"/>
    <x v="3"/>
    <x v="1053"/>
    <x v="1"/>
    <x v="1053"/>
    <x v="709"/>
    <x v="1687"/>
    <x v="17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1"/>
    <x v="1075"/>
    <x v="1543"/>
    <x v="1543"/>
    <x v="769"/>
    <x v="334"/>
    <x v="85"/>
    <x v="100"/>
  </r>
  <r>
    <x v="1288"/>
    <x v="1288"/>
    <x v="0"/>
    <x v="0"/>
    <x v="0"/>
    <x v="568"/>
    <x v="1506"/>
    <x v="544"/>
    <x v="514"/>
    <x v="7"/>
    <x v="11"/>
    <x v="12"/>
    <x v="1"/>
    <x v="1710"/>
    <x v="0"/>
    <x v="1558"/>
    <x v="772"/>
    <x v="535"/>
    <x v="587"/>
    <x v="339"/>
    <x v="750"/>
    <x v="763"/>
    <x v="1236"/>
    <x v="819"/>
    <x v="1233"/>
    <x v="2"/>
    <x v="6"/>
    <x v="635"/>
    <x v="643"/>
    <x v="0"/>
    <x v="0"/>
    <x v="734"/>
    <x v="1"/>
    <x v="3"/>
    <x v="1123"/>
    <x v="1"/>
    <x v="1123"/>
    <x v="709"/>
    <x v="600"/>
    <x v="166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0"/>
    <x v="1075"/>
    <x v="691"/>
    <x v="691"/>
    <x v="643"/>
    <x v="225"/>
    <x v="85"/>
    <x v="46"/>
  </r>
  <r>
    <x v="1293"/>
    <x v="1293"/>
    <x v="0"/>
    <x v="0"/>
    <x v="0"/>
    <x v="568"/>
    <x v="1279"/>
    <x v="544"/>
    <x v="514"/>
    <x v="7"/>
    <x v="11"/>
    <x v="12"/>
    <x v="1"/>
    <x v="1715"/>
    <x v="0"/>
    <x v="1369"/>
    <x v="772"/>
    <x v="535"/>
    <x v="587"/>
    <x v="339"/>
    <x v="750"/>
    <x v="763"/>
    <x v="1086"/>
    <x v="630"/>
    <x v="1044"/>
    <x v="2"/>
    <x v="6"/>
    <x v="730"/>
    <x v="738"/>
    <x v="0"/>
    <x v="0"/>
    <x v="760"/>
    <x v="0"/>
    <x v="3"/>
    <x v="767"/>
    <x v="1"/>
    <x v="767"/>
    <x v="709"/>
    <x v="1448"/>
    <x v="17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0"/>
    <x v="1075"/>
    <x v="1402"/>
    <x v="1402"/>
    <x v="738"/>
    <x v="305"/>
    <x v="85"/>
    <x v="67"/>
  </r>
  <r>
    <x v="1294"/>
    <x v="1294"/>
    <x v="0"/>
    <x v="0"/>
    <x v="0"/>
    <x v="568"/>
    <x v="1280"/>
    <x v="544"/>
    <x v="514"/>
    <x v="7"/>
    <x v="11"/>
    <x v="12"/>
    <x v="1"/>
    <x v="1716"/>
    <x v="0"/>
    <x v="1412"/>
    <x v="772"/>
    <x v="535"/>
    <x v="587"/>
    <x v="339"/>
    <x v="750"/>
    <x v="763"/>
    <x v="1115"/>
    <x v="673"/>
    <x v="1087"/>
    <x v="2"/>
    <x v="6"/>
    <x v="805"/>
    <x v="813"/>
    <x v="0"/>
    <x v="0"/>
    <x v="848"/>
    <x v="0"/>
    <x v="3"/>
    <x v="629"/>
    <x v="1"/>
    <x v="629"/>
    <x v="709"/>
    <x v="145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09"/>
    <x v="1409"/>
    <x v="813"/>
    <x v="375"/>
    <x v="85"/>
    <x v="150"/>
  </r>
  <r>
    <x v="1295"/>
    <x v="1295"/>
    <x v="0"/>
    <x v="0"/>
    <x v="0"/>
    <x v="568"/>
    <x v="1486"/>
    <x v="544"/>
    <x v="514"/>
    <x v="7"/>
    <x v="11"/>
    <x v="12"/>
    <x v="0"/>
    <x v="1717"/>
    <x v="0"/>
    <x v="1422"/>
    <x v="772"/>
    <x v="535"/>
    <x v="587"/>
    <x v="339"/>
    <x v="750"/>
    <x v="763"/>
    <x v="1063"/>
    <x v="683"/>
    <x v="1097"/>
    <x v="2"/>
    <x v="6"/>
    <x v="856"/>
    <x v="863"/>
    <x v="0"/>
    <x v="0"/>
    <x v="921"/>
    <x v="0"/>
    <x v="3"/>
    <x v="181"/>
    <x v="1"/>
    <x v="181"/>
    <x v="709"/>
    <x v="130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1274"/>
    <x v="1274"/>
    <x v="863"/>
    <x v="423"/>
    <x v="85"/>
    <x v="213"/>
  </r>
  <r>
    <x v="1296"/>
    <x v="1296"/>
    <x v="0"/>
    <x v="0"/>
    <x v="0"/>
    <x v="568"/>
    <x v="1487"/>
    <x v="544"/>
    <x v="514"/>
    <x v="7"/>
    <x v="11"/>
    <x v="12"/>
    <x v="0"/>
    <x v="1718"/>
    <x v="0"/>
    <x v="1423"/>
    <x v="772"/>
    <x v="535"/>
    <x v="587"/>
    <x v="339"/>
    <x v="750"/>
    <x v="763"/>
    <x v="1064"/>
    <x v="684"/>
    <x v="1098"/>
    <x v="2"/>
    <x v="6"/>
    <x v="856"/>
    <x v="863"/>
    <x v="0"/>
    <x v="0"/>
    <x v="921"/>
    <x v="0"/>
    <x v="3"/>
    <x v="141"/>
    <x v="1"/>
    <x v="141"/>
    <x v="709"/>
    <x v="1170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1151"/>
    <x v="1151"/>
    <x v="863"/>
    <x v="423"/>
    <x v="85"/>
    <x v="213"/>
  </r>
  <r>
    <x v="1297"/>
    <x v="1297"/>
    <x v="0"/>
    <x v="0"/>
    <x v="0"/>
    <x v="568"/>
    <x v="1278"/>
    <x v="544"/>
    <x v="514"/>
    <x v="7"/>
    <x v="11"/>
    <x v="12"/>
    <x v="1"/>
    <x v="1719"/>
    <x v="0"/>
    <x v="1456"/>
    <x v="772"/>
    <x v="535"/>
    <x v="587"/>
    <x v="339"/>
    <x v="750"/>
    <x v="763"/>
    <x v="1148"/>
    <x v="717"/>
    <x v="1131"/>
    <x v="2"/>
    <x v="6"/>
    <x v="597"/>
    <x v="605"/>
    <x v="0"/>
    <x v="0"/>
    <x v="848"/>
    <x v="1"/>
    <x v="3"/>
    <x v="671"/>
    <x v="1"/>
    <x v="671"/>
    <x v="709"/>
    <x v="68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6"/>
    <x v="736"/>
    <x v="605"/>
    <x v="199"/>
    <x v="85"/>
    <x v="150"/>
  </r>
  <r>
    <x v="1298"/>
    <x v="1298"/>
    <x v="0"/>
    <x v="0"/>
    <x v="0"/>
    <x v="568"/>
    <x v="1322"/>
    <x v="544"/>
    <x v="514"/>
    <x v="7"/>
    <x v="11"/>
    <x v="12"/>
    <x v="1"/>
    <x v="1723"/>
    <x v="0"/>
    <x v="1513"/>
    <x v="772"/>
    <x v="535"/>
    <x v="587"/>
    <x v="339"/>
    <x v="750"/>
    <x v="763"/>
    <x v="1191"/>
    <x v="774"/>
    <x v="1188"/>
    <x v="2"/>
    <x v="6"/>
    <x v="856"/>
    <x v="863"/>
    <x v="0"/>
    <x v="0"/>
    <x v="921"/>
    <x v="0"/>
    <x v="3"/>
    <x v="175"/>
    <x v="1"/>
    <x v="175"/>
    <x v="709"/>
    <x v="1286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259"/>
    <x v="1259"/>
    <x v="863"/>
    <x v="423"/>
    <x v="85"/>
    <x v="213"/>
  </r>
  <r>
    <x v="1299"/>
    <x v="1299"/>
    <x v="0"/>
    <x v="0"/>
    <x v="0"/>
    <x v="568"/>
    <x v="1330"/>
    <x v="544"/>
    <x v="514"/>
    <x v="7"/>
    <x v="11"/>
    <x v="12"/>
    <x v="1"/>
    <x v="1724"/>
    <x v="0"/>
    <x v="1521"/>
    <x v="772"/>
    <x v="535"/>
    <x v="587"/>
    <x v="339"/>
    <x v="750"/>
    <x v="763"/>
    <x v="1199"/>
    <x v="782"/>
    <x v="1196"/>
    <x v="2"/>
    <x v="6"/>
    <x v="753"/>
    <x v="761"/>
    <x v="0"/>
    <x v="0"/>
    <x v="791"/>
    <x v="0"/>
    <x v="3"/>
    <x v="629"/>
    <x v="1"/>
    <x v="629"/>
    <x v="709"/>
    <x v="130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77"/>
    <x v="1277"/>
    <x v="761"/>
    <x v="326"/>
    <x v="85"/>
    <x v="91"/>
  </r>
  <r>
    <x v="1300"/>
    <x v="1300"/>
    <x v="0"/>
    <x v="0"/>
    <x v="0"/>
    <x v="568"/>
    <x v="1333"/>
    <x v="544"/>
    <x v="514"/>
    <x v="7"/>
    <x v="11"/>
    <x v="12"/>
    <x v="1"/>
    <x v="1725"/>
    <x v="0"/>
    <x v="1524"/>
    <x v="772"/>
    <x v="535"/>
    <x v="587"/>
    <x v="339"/>
    <x v="750"/>
    <x v="763"/>
    <x v="1202"/>
    <x v="785"/>
    <x v="1199"/>
    <x v="2"/>
    <x v="6"/>
    <x v="616"/>
    <x v="624"/>
    <x v="0"/>
    <x v="0"/>
    <x v="791"/>
    <x v="1"/>
    <x v="3"/>
    <x v="659"/>
    <x v="1"/>
    <x v="659"/>
    <x v="709"/>
    <x v="70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50"/>
    <x v="750"/>
    <x v="624"/>
    <x v="211"/>
    <x v="85"/>
    <x v="91"/>
  </r>
  <r>
    <x v="1301"/>
    <x v="1301"/>
    <x v="0"/>
    <x v="0"/>
    <x v="0"/>
    <x v="568"/>
    <x v="1336"/>
    <x v="544"/>
    <x v="514"/>
    <x v="7"/>
    <x v="11"/>
    <x v="12"/>
    <x v="1"/>
    <x v="1726"/>
    <x v="0"/>
    <x v="1527"/>
    <x v="772"/>
    <x v="535"/>
    <x v="587"/>
    <x v="339"/>
    <x v="750"/>
    <x v="763"/>
    <x v="1205"/>
    <x v="788"/>
    <x v="1202"/>
    <x v="2"/>
    <x v="6"/>
    <x v="753"/>
    <x v="761"/>
    <x v="0"/>
    <x v="0"/>
    <x v="791"/>
    <x v="0"/>
    <x v="3"/>
    <x v="687"/>
    <x v="1"/>
    <x v="687"/>
    <x v="709"/>
    <x v="139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58"/>
    <x v="1358"/>
    <x v="761"/>
    <x v="326"/>
    <x v="85"/>
    <x v="91"/>
  </r>
  <r>
    <x v="1302"/>
    <x v="1302"/>
    <x v="0"/>
    <x v="0"/>
    <x v="0"/>
    <x v="568"/>
    <x v="1281"/>
    <x v="544"/>
    <x v="514"/>
    <x v="7"/>
    <x v="11"/>
    <x v="12"/>
    <x v="1"/>
    <x v="1727"/>
    <x v="0"/>
    <x v="1597"/>
    <x v="772"/>
    <x v="535"/>
    <x v="587"/>
    <x v="339"/>
    <x v="750"/>
    <x v="763"/>
    <x v="1268"/>
    <x v="858"/>
    <x v="1272"/>
    <x v="2"/>
    <x v="6"/>
    <x v="872"/>
    <x v="879"/>
    <x v="0"/>
    <x v="0"/>
    <x v="940"/>
    <x v="0"/>
    <x v="3"/>
    <x v="671"/>
    <x v="1"/>
    <x v="671"/>
    <x v="709"/>
    <x v="1596"/>
    <x v="180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"/>
    <x v="1075"/>
    <x v="1501"/>
    <x v="1501"/>
    <x v="879"/>
    <x v="437"/>
    <x v="85"/>
    <x v="232"/>
  </r>
  <r>
    <x v="1303"/>
    <x v="1303"/>
    <x v="0"/>
    <x v="0"/>
    <x v="0"/>
    <x v="568"/>
    <x v="1282"/>
    <x v="544"/>
    <x v="514"/>
    <x v="7"/>
    <x v="11"/>
    <x v="12"/>
    <x v="1"/>
    <x v="1728"/>
    <x v="0"/>
    <x v="1598"/>
    <x v="772"/>
    <x v="535"/>
    <x v="587"/>
    <x v="339"/>
    <x v="750"/>
    <x v="763"/>
    <x v="1269"/>
    <x v="859"/>
    <x v="1273"/>
    <x v="2"/>
    <x v="6"/>
    <x v="882"/>
    <x v="889"/>
    <x v="0"/>
    <x v="0"/>
    <x v="956"/>
    <x v="0"/>
    <x v="3"/>
    <x v="673"/>
    <x v="1"/>
    <x v="673"/>
    <x v="709"/>
    <x v="1620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511"/>
    <x v="1511"/>
    <x v="889"/>
    <x v="446"/>
    <x v="85"/>
    <x v="244"/>
  </r>
  <r>
    <x v="1304"/>
    <x v="1304"/>
    <x v="0"/>
    <x v="0"/>
    <x v="0"/>
    <x v="568"/>
    <x v="1283"/>
    <x v="544"/>
    <x v="514"/>
    <x v="7"/>
    <x v="11"/>
    <x v="12"/>
    <x v="1"/>
    <x v="1729"/>
    <x v="0"/>
    <x v="1599"/>
    <x v="772"/>
    <x v="535"/>
    <x v="587"/>
    <x v="339"/>
    <x v="750"/>
    <x v="763"/>
    <x v="1270"/>
    <x v="860"/>
    <x v="1274"/>
    <x v="2"/>
    <x v="6"/>
    <x v="805"/>
    <x v="813"/>
    <x v="0"/>
    <x v="0"/>
    <x v="848"/>
    <x v="0"/>
    <x v="3"/>
    <x v="685"/>
    <x v="1"/>
    <x v="685"/>
    <x v="709"/>
    <x v="151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57"/>
    <x v="1457"/>
    <x v="813"/>
    <x v="375"/>
    <x v="85"/>
    <x v="150"/>
  </r>
  <r>
    <x v="1305"/>
    <x v="1305"/>
    <x v="0"/>
    <x v="0"/>
    <x v="0"/>
    <x v="568"/>
    <x v="1284"/>
    <x v="544"/>
    <x v="514"/>
    <x v="7"/>
    <x v="11"/>
    <x v="12"/>
    <x v="1"/>
    <x v="1730"/>
    <x v="0"/>
    <x v="1600"/>
    <x v="772"/>
    <x v="535"/>
    <x v="587"/>
    <x v="339"/>
    <x v="750"/>
    <x v="763"/>
    <x v="1271"/>
    <x v="861"/>
    <x v="1275"/>
    <x v="2"/>
    <x v="6"/>
    <x v="857"/>
    <x v="864"/>
    <x v="0"/>
    <x v="0"/>
    <x v="923"/>
    <x v="0"/>
    <x v="3"/>
    <x v="691"/>
    <x v="1"/>
    <x v="691"/>
    <x v="709"/>
    <x v="1588"/>
    <x v="179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"/>
    <x v="1075"/>
    <x v="1495"/>
    <x v="1495"/>
    <x v="864"/>
    <x v="424"/>
    <x v="85"/>
    <x v="214"/>
  </r>
  <r>
    <x v="1306"/>
    <x v="1306"/>
    <x v="0"/>
    <x v="0"/>
    <x v="0"/>
    <x v="568"/>
    <x v="1285"/>
    <x v="544"/>
    <x v="514"/>
    <x v="7"/>
    <x v="11"/>
    <x v="12"/>
    <x v="1"/>
    <x v="1731"/>
    <x v="0"/>
    <x v="1601"/>
    <x v="772"/>
    <x v="535"/>
    <x v="587"/>
    <x v="339"/>
    <x v="750"/>
    <x v="763"/>
    <x v="1272"/>
    <x v="862"/>
    <x v="1276"/>
    <x v="2"/>
    <x v="6"/>
    <x v="590"/>
    <x v="598"/>
    <x v="0"/>
    <x v="0"/>
    <x v="877"/>
    <x v="1"/>
    <x v="3"/>
    <x v="811"/>
    <x v="1"/>
    <x v="811"/>
    <x v="709"/>
    <x v="607"/>
    <x v="17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7"/>
    <x v="1075"/>
    <x v="695"/>
    <x v="695"/>
    <x v="598"/>
    <x v="194"/>
    <x v="85"/>
    <x v="176"/>
  </r>
  <r>
    <x v="1307"/>
    <x v="1307"/>
    <x v="0"/>
    <x v="0"/>
    <x v="0"/>
    <x v="568"/>
    <x v="1286"/>
    <x v="544"/>
    <x v="514"/>
    <x v="7"/>
    <x v="11"/>
    <x v="12"/>
    <x v="1"/>
    <x v="1732"/>
    <x v="0"/>
    <x v="1602"/>
    <x v="772"/>
    <x v="535"/>
    <x v="587"/>
    <x v="339"/>
    <x v="750"/>
    <x v="763"/>
    <x v="1273"/>
    <x v="863"/>
    <x v="1277"/>
    <x v="2"/>
    <x v="6"/>
    <x v="585"/>
    <x v="593"/>
    <x v="0"/>
    <x v="0"/>
    <x v="898"/>
    <x v="1"/>
    <x v="3"/>
    <x v="817"/>
    <x v="1"/>
    <x v="817"/>
    <x v="709"/>
    <x v="588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82"/>
    <x v="682"/>
    <x v="593"/>
    <x v="192"/>
    <x v="85"/>
    <x v="191"/>
  </r>
  <r>
    <x v="1308"/>
    <x v="1308"/>
    <x v="0"/>
    <x v="0"/>
    <x v="0"/>
    <x v="568"/>
    <x v="1287"/>
    <x v="544"/>
    <x v="514"/>
    <x v="7"/>
    <x v="11"/>
    <x v="12"/>
    <x v="1"/>
    <x v="1733"/>
    <x v="0"/>
    <x v="1603"/>
    <x v="772"/>
    <x v="535"/>
    <x v="587"/>
    <x v="339"/>
    <x v="750"/>
    <x v="763"/>
    <x v="1274"/>
    <x v="864"/>
    <x v="1278"/>
    <x v="2"/>
    <x v="6"/>
    <x v="616"/>
    <x v="624"/>
    <x v="0"/>
    <x v="0"/>
    <x v="791"/>
    <x v="1"/>
    <x v="3"/>
    <x v="834"/>
    <x v="1"/>
    <x v="834"/>
    <x v="709"/>
    <x v="65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21"/>
    <x v="721"/>
    <x v="624"/>
    <x v="211"/>
    <x v="85"/>
    <x v="91"/>
  </r>
  <r>
    <x v="1309"/>
    <x v="1309"/>
    <x v="0"/>
    <x v="0"/>
    <x v="0"/>
    <x v="568"/>
    <x v="1288"/>
    <x v="544"/>
    <x v="514"/>
    <x v="7"/>
    <x v="11"/>
    <x v="12"/>
    <x v="1"/>
    <x v="1734"/>
    <x v="0"/>
    <x v="1604"/>
    <x v="772"/>
    <x v="535"/>
    <x v="587"/>
    <x v="339"/>
    <x v="750"/>
    <x v="763"/>
    <x v="1275"/>
    <x v="865"/>
    <x v="1279"/>
    <x v="2"/>
    <x v="6"/>
    <x v="596"/>
    <x v="604"/>
    <x v="0"/>
    <x v="0"/>
    <x v="850"/>
    <x v="1"/>
    <x v="3"/>
    <x v="844"/>
    <x v="1"/>
    <x v="844"/>
    <x v="709"/>
    <x v="611"/>
    <x v="17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1"/>
    <x v="1075"/>
    <x v="696"/>
    <x v="696"/>
    <x v="604"/>
    <x v="198"/>
    <x v="85"/>
    <x v="151"/>
  </r>
  <r>
    <x v="1310"/>
    <x v="1310"/>
    <x v="0"/>
    <x v="0"/>
    <x v="0"/>
    <x v="568"/>
    <x v="1289"/>
    <x v="544"/>
    <x v="514"/>
    <x v="7"/>
    <x v="11"/>
    <x v="12"/>
    <x v="1"/>
    <x v="1735"/>
    <x v="0"/>
    <x v="1605"/>
    <x v="772"/>
    <x v="535"/>
    <x v="587"/>
    <x v="339"/>
    <x v="750"/>
    <x v="763"/>
    <x v="1276"/>
    <x v="866"/>
    <x v="1280"/>
    <x v="2"/>
    <x v="6"/>
    <x v="778"/>
    <x v="786"/>
    <x v="0"/>
    <x v="0"/>
    <x v="820"/>
    <x v="0"/>
    <x v="3"/>
    <x v="913"/>
    <x v="1"/>
    <x v="913"/>
    <x v="709"/>
    <x v="164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18"/>
    <x v="1518"/>
    <x v="786"/>
    <x v="350"/>
    <x v="85"/>
    <x v="121"/>
  </r>
  <r>
    <x v="1311"/>
    <x v="1311"/>
    <x v="0"/>
    <x v="0"/>
    <x v="0"/>
    <x v="568"/>
    <x v="1290"/>
    <x v="544"/>
    <x v="514"/>
    <x v="7"/>
    <x v="11"/>
    <x v="12"/>
    <x v="1"/>
    <x v="1736"/>
    <x v="0"/>
    <x v="1606"/>
    <x v="772"/>
    <x v="535"/>
    <x v="587"/>
    <x v="339"/>
    <x v="750"/>
    <x v="763"/>
    <x v="1277"/>
    <x v="867"/>
    <x v="1281"/>
    <x v="2"/>
    <x v="6"/>
    <x v="778"/>
    <x v="786"/>
    <x v="0"/>
    <x v="0"/>
    <x v="820"/>
    <x v="0"/>
    <x v="3"/>
    <x v="925"/>
    <x v="1"/>
    <x v="925"/>
    <x v="709"/>
    <x v="1651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21"/>
    <x v="1521"/>
    <x v="786"/>
    <x v="350"/>
    <x v="85"/>
    <x v="121"/>
  </r>
  <r>
    <x v="1312"/>
    <x v="1312"/>
    <x v="0"/>
    <x v="0"/>
    <x v="0"/>
    <x v="568"/>
    <x v="1291"/>
    <x v="544"/>
    <x v="514"/>
    <x v="7"/>
    <x v="11"/>
    <x v="12"/>
    <x v="1"/>
    <x v="1737"/>
    <x v="0"/>
    <x v="1607"/>
    <x v="772"/>
    <x v="535"/>
    <x v="587"/>
    <x v="339"/>
    <x v="750"/>
    <x v="763"/>
    <x v="1278"/>
    <x v="868"/>
    <x v="1282"/>
    <x v="2"/>
    <x v="6"/>
    <x v="838"/>
    <x v="845"/>
    <x v="0"/>
    <x v="0"/>
    <x v="898"/>
    <x v="0"/>
    <x v="3"/>
    <x v="932"/>
    <x v="1"/>
    <x v="932"/>
    <x v="709"/>
    <x v="1700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51"/>
    <x v="1551"/>
    <x v="845"/>
    <x v="406"/>
    <x v="85"/>
    <x v="191"/>
  </r>
  <r>
    <x v="1313"/>
    <x v="1313"/>
    <x v="0"/>
    <x v="0"/>
    <x v="0"/>
    <x v="568"/>
    <x v="1292"/>
    <x v="544"/>
    <x v="514"/>
    <x v="7"/>
    <x v="11"/>
    <x v="12"/>
    <x v="1"/>
    <x v="1738"/>
    <x v="0"/>
    <x v="1608"/>
    <x v="772"/>
    <x v="535"/>
    <x v="587"/>
    <x v="339"/>
    <x v="750"/>
    <x v="763"/>
    <x v="1279"/>
    <x v="869"/>
    <x v="1283"/>
    <x v="2"/>
    <x v="6"/>
    <x v="778"/>
    <x v="786"/>
    <x v="0"/>
    <x v="0"/>
    <x v="820"/>
    <x v="0"/>
    <x v="3"/>
    <x v="938"/>
    <x v="1"/>
    <x v="938"/>
    <x v="709"/>
    <x v="1659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25"/>
    <x v="1525"/>
    <x v="786"/>
    <x v="350"/>
    <x v="85"/>
    <x v="121"/>
  </r>
  <r>
    <x v="1314"/>
    <x v="1314"/>
    <x v="0"/>
    <x v="0"/>
    <x v="0"/>
    <x v="568"/>
    <x v="1293"/>
    <x v="544"/>
    <x v="514"/>
    <x v="7"/>
    <x v="11"/>
    <x v="12"/>
    <x v="1"/>
    <x v="1739"/>
    <x v="0"/>
    <x v="1609"/>
    <x v="772"/>
    <x v="535"/>
    <x v="587"/>
    <x v="339"/>
    <x v="750"/>
    <x v="763"/>
    <x v="1280"/>
    <x v="870"/>
    <x v="1284"/>
    <x v="2"/>
    <x v="6"/>
    <x v="864"/>
    <x v="871"/>
    <x v="0"/>
    <x v="0"/>
    <x v="931"/>
    <x v="0"/>
    <x v="3"/>
    <x v="948"/>
    <x v="1"/>
    <x v="948"/>
    <x v="709"/>
    <x v="1749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575"/>
    <x v="1575"/>
    <x v="871"/>
    <x v="430"/>
    <x v="85"/>
    <x v="222"/>
  </r>
  <r>
    <x v="1315"/>
    <x v="1315"/>
    <x v="0"/>
    <x v="0"/>
    <x v="0"/>
    <x v="568"/>
    <x v="1294"/>
    <x v="544"/>
    <x v="514"/>
    <x v="7"/>
    <x v="11"/>
    <x v="12"/>
    <x v="1"/>
    <x v="1740"/>
    <x v="0"/>
    <x v="1610"/>
    <x v="772"/>
    <x v="535"/>
    <x v="587"/>
    <x v="339"/>
    <x v="750"/>
    <x v="763"/>
    <x v="1281"/>
    <x v="871"/>
    <x v="1285"/>
    <x v="2"/>
    <x v="6"/>
    <x v="838"/>
    <x v="845"/>
    <x v="0"/>
    <x v="0"/>
    <x v="898"/>
    <x v="0"/>
    <x v="3"/>
    <x v="959"/>
    <x v="1"/>
    <x v="959"/>
    <x v="709"/>
    <x v="1715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59"/>
    <x v="1559"/>
    <x v="845"/>
    <x v="406"/>
    <x v="85"/>
    <x v="191"/>
  </r>
  <r>
    <x v="1316"/>
    <x v="1316"/>
    <x v="0"/>
    <x v="0"/>
    <x v="0"/>
    <x v="568"/>
    <x v="1295"/>
    <x v="544"/>
    <x v="514"/>
    <x v="7"/>
    <x v="11"/>
    <x v="12"/>
    <x v="1"/>
    <x v="1741"/>
    <x v="0"/>
    <x v="1611"/>
    <x v="772"/>
    <x v="535"/>
    <x v="587"/>
    <x v="339"/>
    <x v="750"/>
    <x v="763"/>
    <x v="1282"/>
    <x v="872"/>
    <x v="1286"/>
    <x v="2"/>
    <x v="6"/>
    <x v="778"/>
    <x v="786"/>
    <x v="0"/>
    <x v="0"/>
    <x v="820"/>
    <x v="0"/>
    <x v="3"/>
    <x v="965"/>
    <x v="1"/>
    <x v="965"/>
    <x v="709"/>
    <x v="167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1"/>
    <x v="1531"/>
    <x v="786"/>
    <x v="350"/>
    <x v="85"/>
    <x v="121"/>
  </r>
  <r>
    <x v="1317"/>
    <x v="1317"/>
    <x v="0"/>
    <x v="0"/>
    <x v="0"/>
    <x v="568"/>
    <x v="1296"/>
    <x v="544"/>
    <x v="514"/>
    <x v="7"/>
    <x v="11"/>
    <x v="12"/>
    <x v="1"/>
    <x v="1742"/>
    <x v="0"/>
    <x v="1612"/>
    <x v="772"/>
    <x v="535"/>
    <x v="587"/>
    <x v="339"/>
    <x v="750"/>
    <x v="763"/>
    <x v="1283"/>
    <x v="873"/>
    <x v="1287"/>
    <x v="2"/>
    <x v="6"/>
    <x v="753"/>
    <x v="761"/>
    <x v="0"/>
    <x v="0"/>
    <x v="791"/>
    <x v="0"/>
    <x v="3"/>
    <x v="1038"/>
    <x v="1"/>
    <x v="1038"/>
    <x v="709"/>
    <x v="167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32"/>
    <x v="1532"/>
    <x v="761"/>
    <x v="326"/>
    <x v="85"/>
    <x v="91"/>
  </r>
  <r>
    <x v="1318"/>
    <x v="1318"/>
    <x v="0"/>
    <x v="0"/>
    <x v="0"/>
    <x v="568"/>
    <x v="1297"/>
    <x v="544"/>
    <x v="514"/>
    <x v="7"/>
    <x v="11"/>
    <x v="12"/>
    <x v="1"/>
    <x v="1743"/>
    <x v="0"/>
    <x v="1613"/>
    <x v="772"/>
    <x v="535"/>
    <x v="587"/>
    <x v="339"/>
    <x v="750"/>
    <x v="763"/>
    <x v="1284"/>
    <x v="874"/>
    <x v="1288"/>
    <x v="2"/>
    <x v="6"/>
    <x v="585"/>
    <x v="593"/>
    <x v="0"/>
    <x v="0"/>
    <x v="898"/>
    <x v="1"/>
    <x v="3"/>
    <x v="1049"/>
    <x v="1"/>
    <x v="1049"/>
    <x v="709"/>
    <x v="438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4"/>
    <x v="634"/>
    <x v="593"/>
    <x v="192"/>
    <x v="85"/>
    <x v="191"/>
  </r>
  <r>
    <x v="1319"/>
    <x v="1319"/>
    <x v="0"/>
    <x v="0"/>
    <x v="0"/>
    <x v="568"/>
    <x v="1298"/>
    <x v="544"/>
    <x v="514"/>
    <x v="7"/>
    <x v="11"/>
    <x v="12"/>
    <x v="1"/>
    <x v="1744"/>
    <x v="0"/>
    <x v="1614"/>
    <x v="772"/>
    <x v="535"/>
    <x v="587"/>
    <x v="339"/>
    <x v="750"/>
    <x v="763"/>
    <x v="1285"/>
    <x v="875"/>
    <x v="1289"/>
    <x v="2"/>
    <x v="6"/>
    <x v="585"/>
    <x v="593"/>
    <x v="0"/>
    <x v="0"/>
    <x v="898"/>
    <x v="1"/>
    <x v="3"/>
    <x v="1059"/>
    <x v="1"/>
    <x v="1059"/>
    <x v="709"/>
    <x v="434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2"/>
    <x v="632"/>
    <x v="593"/>
    <x v="192"/>
    <x v="85"/>
    <x v="191"/>
  </r>
  <r>
    <x v="1320"/>
    <x v="1320"/>
    <x v="0"/>
    <x v="0"/>
    <x v="0"/>
    <x v="568"/>
    <x v="1299"/>
    <x v="544"/>
    <x v="514"/>
    <x v="7"/>
    <x v="11"/>
    <x v="12"/>
    <x v="1"/>
    <x v="1745"/>
    <x v="0"/>
    <x v="1615"/>
    <x v="772"/>
    <x v="535"/>
    <x v="587"/>
    <x v="339"/>
    <x v="750"/>
    <x v="763"/>
    <x v="1286"/>
    <x v="876"/>
    <x v="1290"/>
    <x v="2"/>
    <x v="6"/>
    <x v="522"/>
    <x v="532"/>
    <x v="0"/>
    <x v="0"/>
    <x v="1033"/>
    <x v="1"/>
    <x v="3"/>
    <x v="1099"/>
    <x v="1"/>
    <x v="1099"/>
    <x v="709"/>
    <x v="121"/>
    <x v="181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9"/>
    <x v="1075"/>
    <x v="578"/>
    <x v="578"/>
    <x v="532"/>
    <x v="149"/>
    <x v="85"/>
    <x v="324"/>
  </r>
  <r>
    <x v="1321"/>
    <x v="1321"/>
    <x v="0"/>
    <x v="0"/>
    <x v="0"/>
    <x v="568"/>
    <x v="1300"/>
    <x v="544"/>
    <x v="514"/>
    <x v="7"/>
    <x v="11"/>
    <x v="12"/>
    <x v="0"/>
    <x v="1746"/>
    <x v="0"/>
    <x v="1593"/>
    <x v="772"/>
    <x v="535"/>
    <x v="587"/>
    <x v="339"/>
    <x v="750"/>
    <x v="763"/>
    <x v="1082"/>
    <x v="854"/>
    <x v="1268"/>
    <x v="2"/>
    <x v="6"/>
    <x v="651"/>
    <x v="659"/>
    <x v="0"/>
    <x v="0"/>
    <x v="545"/>
    <x v="1"/>
    <x v="3"/>
    <x v="1391"/>
    <x v="1"/>
    <x v="1391"/>
    <x v="709"/>
    <x v="510"/>
    <x v="1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656"/>
    <x v="656"/>
    <x v="659"/>
    <x v="235"/>
    <x v="85"/>
    <x v="19"/>
  </r>
  <r>
    <x v="1322"/>
    <x v="1322"/>
    <x v="0"/>
    <x v="0"/>
    <x v="0"/>
    <x v="568"/>
    <x v="1301"/>
    <x v="544"/>
    <x v="514"/>
    <x v="7"/>
    <x v="11"/>
    <x v="12"/>
    <x v="1"/>
    <x v="1747"/>
    <x v="0"/>
    <x v="1616"/>
    <x v="772"/>
    <x v="535"/>
    <x v="587"/>
    <x v="339"/>
    <x v="750"/>
    <x v="763"/>
    <x v="1287"/>
    <x v="877"/>
    <x v="1291"/>
    <x v="2"/>
    <x v="6"/>
    <x v="568"/>
    <x v="576"/>
    <x v="0"/>
    <x v="0"/>
    <x v="956"/>
    <x v="1"/>
    <x v="3"/>
    <x v="1112"/>
    <x v="1"/>
    <x v="1112"/>
    <x v="709"/>
    <x v="257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9"/>
    <x v="599"/>
    <x v="576"/>
    <x v="181"/>
    <x v="85"/>
    <x v="244"/>
  </r>
  <r>
    <x v="1323"/>
    <x v="1323"/>
    <x v="0"/>
    <x v="0"/>
    <x v="0"/>
    <x v="568"/>
    <x v="1302"/>
    <x v="544"/>
    <x v="514"/>
    <x v="7"/>
    <x v="11"/>
    <x v="12"/>
    <x v="1"/>
    <x v="1748"/>
    <x v="0"/>
    <x v="1617"/>
    <x v="772"/>
    <x v="535"/>
    <x v="587"/>
    <x v="339"/>
    <x v="750"/>
    <x v="763"/>
    <x v="1288"/>
    <x v="878"/>
    <x v="1292"/>
    <x v="2"/>
    <x v="6"/>
    <x v="568"/>
    <x v="576"/>
    <x v="0"/>
    <x v="0"/>
    <x v="956"/>
    <x v="1"/>
    <x v="3"/>
    <x v="1125"/>
    <x v="1"/>
    <x v="1125"/>
    <x v="709"/>
    <x v="250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4"/>
    <x v="594"/>
    <x v="576"/>
    <x v="181"/>
    <x v="85"/>
    <x v="244"/>
  </r>
  <r>
    <x v="1324"/>
    <x v="1324"/>
    <x v="0"/>
    <x v="0"/>
    <x v="0"/>
    <x v="568"/>
    <x v="1303"/>
    <x v="544"/>
    <x v="514"/>
    <x v="7"/>
    <x v="11"/>
    <x v="12"/>
    <x v="1"/>
    <x v="1749"/>
    <x v="0"/>
    <x v="1618"/>
    <x v="772"/>
    <x v="535"/>
    <x v="587"/>
    <x v="339"/>
    <x v="750"/>
    <x v="763"/>
    <x v="1289"/>
    <x v="879"/>
    <x v="1293"/>
    <x v="2"/>
    <x v="6"/>
    <x v="778"/>
    <x v="786"/>
    <x v="0"/>
    <x v="0"/>
    <x v="820"/>
    <x v="0"/>
    <x v="3"/>
    <x v="1150"/>
    <x v="1"/>
    <x v="1150"/>
    <x v="709"/>
    <x v="175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7"/>
    <x v="1577"/>
    <x v="786"/>
    <x v="350"/>
    <x v="85"/>
    <x v="121"/>
  </r>
  <r>
    <x v="1325"/>
    <x v="1325"/>
    <x v="0"/>
    <x v="0"/>
    <x v="0"/>
    <x v="568"/>
    <x v="1304"/>
    <x v="544"/>
    <x v="514"/>
    <x v="7"/>
    <x v="11"/>
    <x v="12"/>
    <x v="1"/>
    <x v="1750"/>
    <x v="0"/>
    <x v="1619"/>
    <x v="772"/>
    <x v="535"/>
    <x v="587"/>
    <x v="339"/>
    <x v="750"/>
    <x v="763"/>
    <x v="1290"/>
    <x v="880"/>
    <x v="1294"/>
    <x v="2"/>
    <x v="6"/>
    <x v="778"/>
    <x v="786"/>
    <x v="0"/>
    <x v="0"/>
    <x v="820"/>
    <x v="0"/>
    <x v="3"/>
    <x v="1156"/>
    <x v="1"/>
    <x v="1156"/>
    <x v="709"/>
    <x v="1764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9"/>
    <x v="1579"/>
    <x v="786"/>
    <x v="350"/>
    <x v="85"/>
    <x v="121"/>
  </r>
  <r>
    <x v="1326"/>
    <x v="1326"/>
    <x v="0"/>
    <x v="0"/>
    <x v="0"/>
    <x v="568"/>
    <x v="1305"/>
    <x v="544"/>
    <x v="514"/>
    <x v="7"/>
    <x v="11"/>
    <x v="12"/>
    <x v="1"/>
    <x v="1751"/>
    <x v="0"/>
    <x v="1620"/>
    <x v="772"/>
    <x v="535"/>
    <x v="587"/>
    <x v="339"/>
    <x v="750"/>
    <x v="763"/>
    <x v="1291"/>
    <x v="881"/>
    <x v="1295"/>
    <x v="2"/>
    <x v="6"/>
    <x v="708"/>
    <x v="716"/>
    <x v="0"/>
    <x v="0"/>
    <x v="732"/>
    <x v="0"/>
    <x v="3"/>
    <x v="1171"/>
    <x v="1"/>
    <x v="1171"/>
    <x v="709"/>
    <x v="1667"/>
    <x v="165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5"/>
    <x v="1075"/>
    <x v="1529"/>
    <x v="1529"/>
    <x v="716"/>
    <x v="283"/>
    <x v="85"/>
    <x v="44"/>
  </r>
  <r>
    <x v="1327"/>
    <x v="1327"/>
    <x v="0"/>
    <x v="0"/>
    <x v="0"/>
    <x v="568"/>
    <x v="1306"/>
    <x v="544"/>
    <x v="514"/>
    <x v="7"/>
    <x v="11"/>
    <x v="12"/>
    <x v="1"/>
    <x v="1752"/>
    <x v="0"/>
    <x v="1621"/>
    <x v="772"/>
    <x v="535"/>
    <x v="587"/>
    <x v="339"/>
    <x v="750"/>
    <x v="763"/>
    <x v="1292"/>
    <x v="882"/>
    <x v="1296"/>
    <x v="2"/>
    <x v="6"/>
    <x v="882"/>
    <x v="889"/>
    <x v="0"/>
    <x v="0"/>
    <x v="956"/>
    <x v="0"/>
    <x v="3"/>
    <x v="1192"/>
    <x v="1"/>
    <x v="1192"/>
    <x v="709"/>
    <x v="1988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640"/>
    <x v="1640"/>
    <x v="889"/>
    <x v="446"/>
    <x v="85"/>
    <x v="244"/>
  </r>
  <r>
    <x v="1328"/>
    <x v="1328"/>
    <x v="0"/>
    <x v="0"/>
    <x v="0"/>
    <x v="568"/>
    <x v="1307"/>
    <x v="544"/>
    <x v="514"/>
    <x v="7"/>
    <x v="11"/>
    <x v="12"/>
    <x v="0"/>
    <x v="1753"/>
    <x v="0"/>
    <x v="1594"/>
    <x v="772"/>
    <x v="535"/>
    <x v="587"/>
    <x v="339"/>
    <x v="750"/>
    <x v="763"/>
    <x v="1083"/>
    <x v="855"/>
    <x v="1269"/>
    <x v="2"/>
    <x v="6"/>
    <x v="673"/>
    <x v="681"/>
    <x v="0"/>
    <x v="0"/>
    <x v="669"/>
    <x v="0"/>
    <x v="3"/>
    <x v="1340"/>
    <x v="1"/>
    <x v="1340"/>
    <x v="709"/>
    <x v="1602"/>
    <x v="137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03"/>
    <x v="1075"/>
    <x v="1503"/>
    <x v="1503"/>
    <x v="681"/>
    <x v="248"/>
    <x v="85"/>
    <x v="8"/>
  </r>
  <r>
    <x v="1329"/>
    <x v="1329"/>
    <x v="0"/>
    <x v="0"/>
    <x v="0"/>
    <x v="568"/>
    <x v="1308"/>
    <x v="544"/>
    <x v="514"/>
    <x v="7"/>
    <x v="11"/>
    <x v="12"/>
    <x v="1"/>
    <x v="1754"/>
    <x v="0"/>
    <x v="1622"/>
    <x v="772"/>
    <x v="535"/>
    <x v="587"/>
    <x v="339"/>
    <x v="750"/>
    <x v="763"/>
    <x v="1293"/>
    <x v="883"/>
    <x v="1297"/>
    <x v="2"/>
    <x v="6"/>
    <x v="778"/>
    <x v="786"/>
    <x v="0"/>
    <x v="0"/>
    <x v="820"/>
    <x v="0"/>
    <x v="3"/>
    <x v="1205"/>
    <x v="1"/>
    <x v="1205"/>
    <x v="709"/>
    <x v="1793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88"/>
    <x v="1588"/>
    <x v="786"/>
    <x v="350"/>
    <x v="85"/>
    <x v="121"/>
  </r>
  <r>
    <x v="1330"/>
    <x v="1330"/>
    <x v="0"/>
    <x v="0"/>
    <x v="0"/>
    <x v="568"/>
    <x v="1309"/>
    <x v="544"/>
    <x v="514"/>
    <x v="7"/>
    <x v="11"/>
    <x v="12"/>
    <x v="0"/>
    <x v="1755"/>
    <x v="0"/>
    <x v="1595"/>
    <x v="772"/>
    <x v="535"/>
    <x v="587"/>
    <x v="339"/>
    <x v="750"/>
    <x v="763"/>
    <x v="1084"/>
    <x v="856"/>
    <x v="1270"/>
    <x v="2"/>
    <x v="6"/>
    <x v="706"/>
    <x v="714"/>
    <x v="0"/>
    <x v="0"/>
    <x v="728"/>
    <x v="0"/>
    <x v="3"/>
    <x v="1326"/>
    <x v="1"/>
    <x v="1326"/>
    <x v="709"/>
    <x v="1729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72"/>
    <x v="1075"/>
    <x v="1567"/>
    <x v="1567"/>
    <x v="714"/>
    <x v="281"/>
    <x v="85"/>
    <x v="42"/>
  </r>
  <r>
    <x v="1331"/>
    <x v="1331"/>
    <x v="0"/>
    <x v="0"/>
    <x v="0"/>
    <x v="568"/>
    <x v="1310"/>
    <x v="544"/>
    <x v="514"/>
    <x v="7"/>
    <x v="11"/>
    <x v="12"/>
    <x v="1"/>
    <x v="1756"/>
    <x v="0"/>
    <x v="1623"/>
    <x v="772"/>
    <x v="535"/>
    <x v="587"/>
    <x v="339"/>
    <x v="750"/>
    <x v="763"/>
    <x v="1294"/>
    <x v="884"/>
    <x v="1298"/>
    <x v="2"/>
    <x v="6"/>
    <x v="814"/>
    <x v="822"/>
    <x v="0"/>
    <x v="0"/>
    <x v="860"/>
    <x v="0"/>
    <x v="3"/>
    <x v="1222"/>
    <x v="1"/>
    <x v="1222"/>
    <x v="709"/>
    <x v="1867"/>
    <x v="178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5"/>
    <x v="1075"/>
    <x v="1605"/>
    <x v="1605"/>
    <x v="822"/>
    <x v="384"/>
    <x v="85"/>
    <x v="162"/>
  </r>
  <r>
    <x v="1332"/>
    <x v="1332"/>
    <x v="0"/>
    <x v="0"/>
    <x v="0"/>
    <x v="568"/>
    <x v="1311"/>
    <x v="544"/>
    <x v="514"/>
    <x v="7"/>
    <x v="11"/>
    <x v="12"/>
    <x v="0"/>
    <x v="1757"/>
    <x v="0"/>
    <x v="1596"/>
    <x v="772"/>
    <x v="535"/>
    <x v="587"/>
    <x v="339"/>
    <x v="750"/>
    <x v="763"/>
    <x v="1085"/>
    <x v="857"/>
    <x v="1271"/>
    <x v="2"/>
    <x v="6"/>
    <x v="753"/>
    <x v="761"/>
    <x v="0"/>
    <x v="0"/>
    <x v="791"/>
    <x v="0"/>
    <x v="3"/>
    <x v="1318"/>
    <x v="1"/>
    <x v="1318"/>
    <x v="709"/>
    <x v="182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1593"/>
    <x v="1593"/>
    <x v="761"/>
    <x v="326"/>
    <x v="85"/>
    <x v="91"/>
  </r>
  <r>
    <x v="1333"/>
    <x v="1333"/>
    <x v="0"/>
    <x v="0"/>
    <x v="0"/>
    <x v="568"/>
    <x v="1312"/>
    <x v="544"/>
    <x v="514"/>
    <x v="7"/>
    <x v="11"/>
    <x v="12"/>
    <x v="1"/>
    <x v="1758"/>
    <x v="0"/>
    <x v="1624"/>
    <x v="772"/>
    <x v="535"/>
    <x v="587"/>
    <x v="339"/>
    <x v="750"/>
    <x v="763"/>
    <x v="1295"/>
    <x v="885"/>
    <x v="1299"/>
    <x v="2"/>
    <x v="6"/>
    <x v="838"/>
    <x v="845"/>
    <x v="0"/>
    <x v="0"/>
    <x v="898"/>
    <x v="0"/>
    <x v="3"/>
    <x v="1233"/>
    <x v="1"/>
    <x v="1233"/>
    <x v="709"/>
    <x v="1916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620"/>
    <x v="1620"/>
    <x v="845"/>
    <x v="406"/>
    <x v="85"/>
    <x v="191"/>
  </r>
  <r>
    <x v="1334"/>
    <x v="1334"/>
    <x v="0"/>
    <x v="0"/>
    <x v="0"/>
    <x v="568"/>
    <x v="1313"/>
    <x v="544"/>
    <x v="514"/>
    <x v="7"/>
    <x v="11"/>
    <x v="12"/>
    <x v="1"/>
    <x v="1759"/>
    <x v="0"/>
    <x v="1625"/>
    <x v="772"/>
    <x v="535"/>
    <x v="587"/>
    <x v="339"/>
    <x v="750"/>
    <x v="763"/>
    <x v="1296"/>
    <x v="886"/>
    <x v="1300"/>
    <x v="2"/>
    <x v="6"/>
    <x v="838"/>
    <x v="845"/>
    <x v="0"/>
    <x v="0"/>
    <x v="898"/>
    <x v="0"/>
    <x v="3"/>
    <x v="708"/>
    <x v="1"/>
    <x v="708"/>
    <x v="709"/>
    <x v="157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491"/>
    <x v="1491"/>
    <x v="845"/>
    <x v="406"/>
    <x v="85"/>
    <x v="191"/>
  </r>
  <r>
    <x v="1335"/>
    <x v="1335"/>
    <x v="0"/>
    <x v="0"/>
    <x v="0"/>
    <x v="568"/>
    <x v="1314"/>
    <x v="544"/>
    <x v="514"/>
    <x v="7"/>
    <x v="11"/>
    <x v="12"/>
    <x v="1"/>
    <x v="1760"/>
    <x v="0"/>
    <x v="1626"/>
    <x v="772"/>
    <x v="535"/>
    <x v="587"/>
    <x v="339"/>
    <x v="750"/>
    <x v="763"/>
    <x v="1297"/>
    <x v="887"/>
    <x v="1301"/>
    <x v="2"/>
    <x v="6"/>
    <x v="607"/>
    <x v="615"/>
    <x v="0"/>
    <x v="0"/>
    <x v="820"/>
    <x v="1"/>
    <x v="3"/>
    <x v="863"/>
    <x v="1"/>
    <x v="863"/>
    <x v="709"/>
    <x v="62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3"/>
    <x v="1075"/>
    <x v="700"/>
    <x v="700"/>
    <x v="615"/>
    <x v="205"/>
    <x v="85"/>
    <x v="121"/>
  </r>
  <r>
    <x v="1336"/>
    <x v="1336"/>
    <x v="0"/>
    <x v="0"/>
    <x v="0"/>
    <x v="568"/>
    <x v="1315"/>
    <x v="544"/>
    <x v="514"/>
    <x v="7"/>
    <x v="11"/>
    <x v="12"/>
    <x v="1"/>
    <x v="1761"/>
    <x v="0"/>
    <x v="1627"/>
    <x v="772"/>
    <x v="535"/>
    <x v="587"/>
    <x v="339"/>
    <x v="750"/>
    <x v="763"/>
    <x v="1298"/>
    <x v="888"/>
    <x v="1302"/>
    <x v="2"/>
    <x v="6"/>
    <x v="778"/>
    <x v="786"/>
    <x v="0"/>
    <x v="0"/>
    <x v="820"/>
    <x v="0"/>
    <x v="3"/>
    <x v="974"/>
    <x v="1"/>
    <x v="974"/>
    <x v="709"/>
    <x v="1680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7"/>
    <x v="1537"/>
    <x v="786"/>
    <x v="350"/>
    <x v="85"/>
    <x v="121"/>
  </r>
  <r>
    <x v="1337"/>
    <x v="1337"/>
    <x v="0"/>
    <x v="0"/>
    <x v="0"/>
    <x v="568"/>
    <x v="1316"/>
    <x v="544"/>
    <x v="514"/>
    <x v="7"/>
    <x v="11"/>
    <x v="12"/>
    <x v="1"/>
    <x v="1762"/>
    <x v="0"/>
    <x v="1628"/>
    <x v="772"/>
    <x v="535"/>
    <x v="587"/>
    <x v="339"/>
    <x v="750"/>
    <x v="763"/>
    <x v="1299"/>
    <x v="889"/>
    <x v="1303"/>
    <x v="2"/>
    <x v="6"/>
    <x v="838"/>
    <x v="845"/>
    <x v="0"/>
    <x v="0"/>
    <x v="898"/>
    <x v="0"/>
    <x v="3"/>
    <x v="981"/>
    <x v="1"/>
    <x v="981"/>
    <x v="709"/>
    <x v="173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68"/>
    <x v="1568"/>
    <x v="845"/>
    <x v="406"/>
    <x v="85"/>
    <x v="191"/>
  </r>
  <r>
    <x v="1338"/>
    <x v="1338"/>
    <x v="0"/>
    <x v="0"/>
    <x v="0"/>
    <x v="568"/>
    <x v="1317"/>
    <x v="544"/>
    <x v="514"/>
    <x v="7"/>
    <x v="11"/>
    <x v="12"/>
    <x v="1"/>
    <x v="1763"/>
    <x v="0"/>
    <x v="1629"/>
    <x v="772"/>
    <x v="535"/>
    <x v="587"/>
    <x v="339"/>
    <x v="750"/>
    <x v="763"/>
    <x v="1300"/>
    <x v="890"/>
    <x v="1304"/>
    <x v="2"/>
    <x v="6"/>
    <x v="568"/>
    <x v="576"/>
    <x v="0"/>
    <x v="0"/>
    <x v="956"/>
    <x v="1"/>
    <x v="3"/>
    <x v="1140"/>
    <x v="1"/>
    <x v="1140"/>
    <x v="709"/>
    <x v="236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2"/>
    <x v="592"/>
    <x v="576"/>
    <x v="181"/>
    <x v="85"/>
    <x v="244"/>
  </r>
  <r>
    <x v="1339"/>
    <x v="1339"/>
    <x v="0"/>
    <x v="0"/>
    <x v="0"/>
    <x v="568"/>
    <x v="1318"/>
    <x v="544"/>
    <x v="514"/>
    <x v="7"/>
    <x v="11"/>
    <x v="12"/>
    <x v="1"/>
    <x v="1764"/>
    <x v="0"/>
    <x v="1630"/>
    <x v="772"/>
    <x v="535"/>
    <x v="587"/>
    <x v="339"/>
    <x v="750"/>
    <x v="763"/>
    <x v="1301"/>
    <x v="891"/>
    <x v="1305"/>
    <x v="2"/>
    <x v="6"/>
    <x v="585"/>
    <x v="593"/>
    <x v="0"/>
    <x v="0"/>
    <x v="898"/>
    <x v="1"/>
    <x v="3"/>
    <x v="1151"/>
    <x v="1"/>
    <x v="1151"/>
    <x v="709"/>
    <x v="330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14"/>
    <x v="614"/>
    <x v="593"/>
    <x v="192"/>
    <x v="85"/>
    <x v="191"/>
  </r>
  <r>
    <x v="1340"/>
    <x v="1340"/>
    <x v="0"/>
    <x v="0"/>
    <x v="0"/>
    <x v="568"/>
    <x v="1319"/>
    <x v="544"/>
    <x v="514"/>
    <x v="7"/>
    <x v="11"/>
    <x v="12"/>
    <x v="1"/>
    <x v="1765"/>
    <x v="0"/>
    <x v="1631"/>
    <x v="772"/>
    <x v="535"/>
    <x v="587"/>
    <x v="339"/>
    <x v="750"/>
    <x v="763"/>
    <x v="1302"/>
    <x v="892"/>
    <x v="1306"/>
    <x v="2"/>
    <x v="6"/>
    <x v="864"/>
    <x v="871"/>
    <x v="0"/>
    <x v="0"/>
    <x v="931"/>
    <x v="0"/>
    <x v="3"/>
    <x v="1245"/>
    <x v="1"/>
    <x v="1245"/>
    <x v="709"/>
    <x v="1983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638"/>
    <x v="1638"/>
    <x v="871"/>
    <x v="430"/>
    <x v="85"/>
    <x v="222"/>
  </r>
  <r>
    <x v="1360"/>
    <x v="1360"/>
    <x v="0"/>
    <x v="0"/>
    <x v="0"/>
    <x v="568"/>
    <x v="1541"/>
    <x v="544"/>
    <x v="514"/>
    <x v="7"/>
    <x v="11"/>
    <x v="12"/>
    <x v="1"/>
    <x v="1803"/>
    <x v="0"/>
    <x v="1632"/>
    <x v="772"/>
    <x v="535"/>
    <x v="587"/>
    <x v="339"/>
    <x v="750"/>
    <x v="763"/>
    <x v="1303"/>
    <x v="893"/>
    <x v="1307"/>
    <x v="2"/>
    <x v="6"/>
    <x v="778"/>
    <x v="786"/>
    <x v="0"/>
    <x v="0"/>
    <x v="820"/>
    <x v="0"/>
    <x v="3"/>
    <x v="978"/>
    <x v="1"/>
    <x v="978"/>
    <x v="709"/>
    <x v="168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8"/>
    <x v="1538"/>
    <x v="786"/>
    <x v="350"/>
    <x v="85"/>
    <x v="121"/>
  </r>
  <r>
    <x v="1361"/>
    <x v="1361"/>
    <x v="0"/>
    <x v="0"/>
    <x v="0"/>
    <x v="568"/>
    <x v="1542"/>
    <x v="544"/>
    <x v="514"/>
    <x v="7"/>
    <x v="11"/>
    <x v="12"/>
    <x v="1"/>
    <x v="1804"/>
    <x v="0"/>
    <x v="1633"/>
    <x v="772"/>
    <x v="535"/>
    <x v="587"/>
    <x v="339"/>
    <x v="750"/>
    <x v="763"/>
    <x v="1304"/>
    <x v="894"/>
    <x v="1308"/>
    <x v="2"/>
    <x v="6"/>
    <x v="778"/>
    <x v="786"/>
    <x v="0"/>
    <x v="0"/>
    <x v="820"/>
    <x v="0"/>
    <x v="3"/>
    <x v="987"/>
    <x v="1"/>
    <x v="987"/>
    <x v="709"/>
    <x v="168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40"/>
    <x v="1540"/>
    <x v="786"/>
    <x v="350"/>
    <x v="85"/>
    <x v="121"/>
  </r>
  <r>
    <x v="1362"/>
    <x v="1362"/>
    <x v="0"/>
    <x v="0"/>
    <x v="0"/>
    <x v="568"/>
    <x v="1543"/>
    <x v="544"/>
    <x v="514"/>
    <x v="7"/>
    <x v="11"/>
    <x v="12"/>
    <x v="1"/>
    <x v="1805"/>
    <x v="0"/>
    <x v="1634"/>
    <x v="772"/>
    <x v="535"/>
    <x v="587"/>
    <x v="339"/>
    <x v="750"/>
    <x v="763"/>
    <x v="1305"/>
    <x v="895"/>
    <x v="1309"/>
    <x v="2"/>
    <x v="6"/>
    <x v="684"/>
    <x v="692"/>
    <x v="0"/>
    <x v="0"/>
    <x v="694"/>
    <x v="0"/>
    <x v="3"/>
    <x v="1012"/>
    <x v="1"/>
    <x v="1012"/>
    <x v="709"/>
    <x v="1492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441"/>
    <x v="1441"/>
    <x v="692"/>
    <x v="259"/>
    <x v="85"/>
    <x v="19"/>
  </r>
  <r>
    <x v="1363"/>
    <x v="1363"/>
    <x v="0"/>
    <x v="0"/>
    <x v="0"/>
    <x v="568"/>
    <x v="1544"/>
    <x v="544"/>
    <x v="514"/>
    <x v="7"/>
    <x v="11"/>
    <x v="12"/>
    <x v="1"/>
    <x v="1806"/>
    <x v="0"/>
    <x v="1635"/>
    <x v="772"/>
    <x v="535"/>
    <x v="587"/>
    <x v="339"/>
    <x v="750"/>
    <x v="763"/>
    <x v="1306"/>
    <x v="896"/>
    <x v="1310"/>
    <x v="2"/>
    <x v="6"/>
    <x v="585"/>
    <x v="593"/>
    <x v="0"/>
    <x v="0"/>
    <x v="898"/>
    <x v="1"/>
    <x v="3"/>
    <x v="1066"/>
    <x v="1"/>
    <x v="1066"/>
    <x v="709"/>
    <x v="42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0"/>
    <x v="630"/>
    <x v="593"/>
    <x v="192"/>
    <x v="85"/>
    <x v="191"/>
  </r>
  <r>
    <x v="1364"/>
    <x v="1364"/>
    <x v="0"/>
    <x v="0"/>
    <x v="0"/>
    <x v="568"/>
    <x v="1545"/>
    <x v="544"/>
    <x v="514"/>
    <x v="7"/>
    <x v="11"/>
    <x v="12"/>
    <x v="1"/>
    <x v="1807"/>
    <x v="0"/>
    <x v="1636"/>
    <x v="772"/>
    <x v="535"/>
    <x v="587"/>
    <x v="339"/>
    <x v="750"/>
    <x v="763"/>
    <x v="1307"/>
    <x v="897"/>
    <x v="1311"/>
    <x v="2"/>
    <x v="6"/>
    <x v="585"/>
    <x v="593"/>
    <x v="0"/>
    <x v="0"/>
    <x v="898"/>
    <x v="1"/>
    <x v="3"/>
    <x v="1079"/>
    <x v="1"/>
    <x v="1079"/>
    <x v="709"/>
    <x v="41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25"/>
    <x v="625"/>
    <x v="593"/>
    <x v="192"/>
    <x v="85"/>
    <x v="191"/>
  </r>
  <r>
    <x v="1365"/>
    <x v="1365"/>
    <x v="0"/>
    <x v="0"/>
    <x v="0"/>
    <x v="568"/>
    <x v="1546"/>
    <x v="544"/>
    <x v="514"/>
    <x v="7"/>
    <x v="11"/>
    <x v="12"/>
    <x v="1"/>
    <x v="1808"/>
    <x v="0"/>
    <x v="1637"/>
    <x v="772"/>
    <x v="535"/>
    <x v="587"/>
    <x v="339"/>
    <x v="750"/>
    <x v="763"/>
    <x v="1308"/>
    <x v="898"/>
    <x v="1312"/>
    <x v="2"/>
    <x v="6"/>
    <x v="641"/>
    <x v="649"/>
    <x v="0"/>
    <x v="0"/>
    <x v="726"/>
    <x v="1"/>
    <x v="3"/>
    <x v="1087"/>
    <x v="1"/>
    <x v="1087"/>
    <x v="709"/>
    <x v="628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6"/>
    <x v="1075"/>
    <x v="705"/>
    <x v="705"/>
    <x v="649"/>
    <x v="228"/>
    <x v="85"/>
    <x v="39"/>
  </r>
  <r>
    <x v="1366"/>
    <x v="1366"/>
    <x v="0"/>
    <x v="0"/>
    <x v="0"/>
    <x v="568"/>
    <x v="1547"/>
    <x v="544"/>
    <x v="514"/>
    <x v="7"/>
    <x v="11"/>
    <x v="12"/>
    <x v="1"/>
    <x v="1809"/>
    <x v="0"/>
    <x v="1638"/>
    <x v="772"/>
    <x v="535"/>
    <x v="587"/>
    <x v="339"/>
    <x v="750"/>
    <x v="763"/>
    <x v="1309"/>
    <x v="899"/>
    <x v="1313"/>
    <x v="2"/>
    <x v="6"/>
    <x v="788"/>
    <x v="796"/>
    <x v="0"/>
    <x v="0"/>
    <x v="828"/>
    <x v="0"/>
    <x v="3"/>
    <x v="1159"/>
    <x v="1"/>
    <x v="1159"/>
    <x v="709"/>
    <x v="1782"/>
    <x v="176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6"/>
    <x v="1075"/>
    <x v="1584"/>
    <x v="1584"/>
    <x v="796"/>
    <x v="358"/>
    <x v="85"/>
    <x v="131"/>
  </r>
  <r>
    <x v="1367"/>
    <x v="1367"/>
    <x v="0"/>
    <x v="0"/>
    <x v="0"/>
    <x v="568"/>
    <x v="1548"/>
    <x v="544"/>
    <x v="514"/>
    <x v="7"/>
    <x v="11"/>
    <x v="12"/>
    <x v="1"/>
    <x v="1810"/>
    <x v="0"/>
    <x v="1639"/>
    <x v="772"/>
    <x v="535"/>
    <x v="587"/>
    <x v="339"/>
    <x v="750"/>
    <x v="763"/>
    <x v="1310"/>
    <x v="900"/>
    <x v="1314"/>
    <x v="2"/>
    <x v="6"/>
    <x v="778"/>
    <x v="786"/>
    <x v="0"/>
    <x v="0"/>
    <x v="820"/>
    <x v="0"/>
    <x v="3"/>
    <x v="1177"/>
    <x v="1"/>
    <x v="1177"/>
    <x v="709"/>
    <x v="1773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81"/>
    <x v="1581"/>
    <x v="786"/>
    <x v="350"/>
    <x v="85"/>
    <x v="121"/>
  </r>
  <r>
    <x v="1368"/>
    <x v="1368"/>
    <x v="0"/>
    <x v="0"/>
    <x v="0"/>
    <x v="568"/>
    <x v="1549"/>
    <x v="544"/>
    <x v="514"/>
    <x v="7"/>
    <x v="11"/>
    <x v="12"/>
    <x v="1"/>
    <x v="1811"/>
    <x v="0"/>
    <x v="1640"/>
    <x v="772"/>
    <x v="535"/>
    <x v="587"/>
    <x v="339"/>
    <x v="750"/>
    <x v="763"/>
    <x v="1311"/>
    <x v="901"/>
    <x v="1315"/>
    <x v="2"/>
    <x v="6"/>
    <x v="656"/>
    <x v="664"/>
    <x v="0"/>
    <x v="0"/>
    <x v="679"/>
    <x v="1"/>
    <x v="3"/>
    <x v="1255"/>
    <x v="1"/>
    <x v="1255"/>
    <x v="709"/>
    <x v="646"/>
    <x v="14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46"/>
    <x v="1075"/>
    <x v="709"/>
    <x v="709"/>
    <x v="664"/>
    <x v="238"/>
    <x v="85"/>
    <x v="12"/>
  </r>
  <r>
    <x v="1696"/>
    <x v="1696"/>
    <x v="0"/>
    <x v="0"/>
    <x v="0"/>
    <x v="568"/>
    <x v="476"/>
    <x v="544"/>
    <x v="514"/>
    <x v="5"/>
    <x v="10"/>
    <x v="11"/>
    <x v="2"/>
    <x v="816"/>
    <x v="0"/>
    <x v="488"/>
    <x v="772"/>
    <x v="535"/>
    <x v="0"/>
    <x v="339"/>
    <x v="750"/>
    <x v="763"/>
    <x v="380"/>
    <x v="1017"/>
    <x v="386"/>
    <x v="2"/>
    <x v="4"/>
    <x v="866"/>
    <x v="873"/>
    <x v="1"/>
    <x v="0"/>
    <x v="657"/>
    <x v="0"/>
    <x v="3"/>
    <x v="1469"/>
    <x v="0"/>
    <x v="1469"/>
    <x v="709"/>
    <x v="660"/>
    <x v="603"/>
    <x v="0"/>
    <x v="3"/>
    <x v="3"/>
    <x v="1"/>
    <x v="3"/>
    <x v="1"/>
    <x v="90"/>
    <x v="426"/>
    <x v="0"/>
    <x v="0"/>
    <x v="568"/>
    <x v="430"/>
    <x v="568"/>
    <x v="0"/>
    <x v="0"/>
    <x v="10"/>
    <x v="4"/>
    <x v="557"/>
    <x v="15"/>
    <x v="15"/>
    <x v="500"/>
    <x v="664"/>
    <x v="170"/>
    <x v="535"/>
    <x v="531"/>
    <x v="1780"/>
    <x v="1075"/>
    <x v="1879"/>
    <x v="1879"/>
    <x v="873"/>
    <x v="431"/>
    <x v="85"/>
    <x v="224"/>
  </r>
  <r>
    <x v="1697"/>
    <x v="1697"/>
    <x v="0"/>
    <x v="0"/>
    <x v="0"/>
    <x v="568"/>
    <x v="917"/>
    <x v="440"/>
    <x v="514"/>
    <x v="5"/>
    <x v="10"/>
    <x v="11"/>
    <x v="2"/>
    <x v="995"/>
    <x v="0"/>
    <x v="1040"/>
    <x v="772"/>
    <x v="443"/>
    <x v="0"/>
    <x v="339"/>
    <x v="750"/>
    <x v="763"/>
    <x v="771"/>
    <x v="1017"/>
    <x v="771"/>
    <x v="2"/>
    <x v="4"/>
    <x v="634"/>
    <x v="642"/>
    <x v="1"/>
    <x v="0"/>
    <x v="607"/>
    <x v="1"/>
    <x v="3"/>
    <x v="1470"/>
    <x v="0"/>
    <x v="1470"/>
    <x v="710"/>
    <x v="507"/>
    <x v="499"/>
    <x v="0"/>
    <x v="2"/>
    <x v="2"/>
    <x v="0"/>
    <x v="0"/>
    <x v="1"/>
    <x v="90"/>
    <x v="324"/>
    <x v="2"/>
    <x v="0"/>
    <x v="427"/>
    <x v="326"/>
    <x v="427"/>
    <x v="0"/>
    <x v="0"/>
    <x v="10"/>
    <x v="4"/>
    <x v="557"/>
    <x v="15"/>
    <x v="15"/>
    <x v="500"/>
    <x v="521"/>
    <x v="421"/>
    <x v="443"/>
    <x v="439"/>
    <x v="107"/>
    <x v="1075"/>
    <x v="449"/>
    <x v="449"/>
    <x v="642"/>
    <x v="224"/>
    <x v="85"/>
    <x v="47"/>
  </r>
  <r>
    <x v="1698"/>
    <x v="1698"/>
    <x v="0"/>
    <x v="0"/>
    <x v="0"/>
    <x v="568"/>
    <x v="1"/>
    <x v="542"/>
    <x v="514"/>
    <x v="5"/>
    <x v="10"/>
    <x v="11"/>
    <x v="2"/>
    <x v="996"/>
    <x v="0"/>
    <x v="1242"/>
    <x v="772"/>
    <x v="533"/>
    <x v="0"/>
    <x v="339"/>
    <x v="750"/>
    <x v="763"/>
    <x v="928"/>
    <x v="1017"/>
    <x v="929"/>
    <x v="2"/>
    <x v="4"/>
    <x v="604"/>
    <x v="612"/>
    <x v="1"/>
    <x v="0"/>
    <x v="590"/>
    <x v="1"/>
    <x v="3"/>
    <x v="1464"/>
    <x v="0"/>
    <x v="1464"/>
    <x v="705"/>
    <x v="623"/>
    <x v="584"/>
    <x v="0"/>
    <x v="3"/>
    <x v="3"/>
    <x v="1"/>
    <x v="0"/>
    <x v="1"/>
    <x v="90"/>
    <x v="396"/>
    <x v="2"/>
    <x v="0"/>
    <x v="532"/>
    <x v="399"/>
    <x v="532"/>
    <x v="0"/>
    <x v="0"/>
    <x v="10"/>
    <x v="4"/>
    <x v="557"/>
    <x v="15"/>
    <x v="15"/>
    <x v="500"/>
    <x v="628"/>
    <x v="489"/>
    <x v="533"/>
    <x v="529"/>
    <x v="100"/>
    <x v="1075"/>
    <x v="522"/>
    <x v="522"/>
    <x v="612"/>
    <x v="203"/>
    <x v="85"/>
    <x v="134"/>
  </r>
  <r>
    <x v="1699"/>
    <x v="1699"/>
    <x v="0"/>
    <x v="0"/>
    <x v="0"/>
    <x v="568"/>
    <x v="1840"/>
    <x v="144"/>
    <x v="514"/>
    <x v="5"/>
    <x v="10"/>
    <x v="11"/>
    <x v="2"/>
    <x v="1161"/>
    <x v="0"/>
    <x v="1804"/>
    <x v="772"/>
    <x v="147"/>
    <x v="0"/>
    <x v="339"/>
    <x v="750"/>
    <x v="763"/>
    <x v="1445"/>
    <x v="1017"/>
    <x v="1429"/>
    <x v="2"/>
    <x v="4"/>
    <x v="591"/>
    <x v="599"/>
    <x v="1"/>
    <x v="0"/>
    <x v="584"/>
    <x v="1"/>
    <x v="3"/>
    <x v="866"/>
    <x v="0"/>
    <x v="866"/>
    <x v="269"/>
    <x v="792"/>
    <x v="668"/>
    <x v="0"/>
    <x v="5"/>
    <x v="5"/>
    <x v="2"/>
    <x v="2"/>
    <x v="1"/>
    <x v="90"/>
    <x v="472"/>
    <x v="2"/>
    <x v="0"/>
    <x v="669"/>
    <x v="483"/>
    <x v="669"/>
    <x v="0"/>
    <x v="0"/>
    <x v="10"/>
    <x v="4"/>
    <x v="557"/>
    <x v="15"/>
    <x v="15"/>
    <x v="500"/>
    <x v="766"/>
    <x v="0"/>
    <x v="147"/>
    <x v="143"/>
    <x v="369"/>
    <x v="1075"/>
    <x v="679"/>
    <x v="679"/>
    <x v="599"/>
    <x v="195"/>
    <x v="85"/>
    <x v="172"/>
  </r>
  <r>
    <x v="1700"/>
    <x v="1700"/>
    <x v="0"/>
    <x v="0"/>
    <x v="0"/>
    <x v="568"/>
    <x v="1839"/>
    <x v="144"/>
    <x v="514"/>
    <x v="5"/>
    <x v="10"/>
    <x v="11"/>
    <x v="2"/>
    <x v="1191"/>
    <x v="0"/>
    <x v="1805"/>
    <x v="772"/>
    <x v="147"/>
    <x v="0"/>
    <x v="339"/>
    <x v="750"/>
    <x v="763"/>
    <x v="1446"/>
    <x v="1017"/>
    <x v="1430"/>
    <x v="2"/>
    <x v="4"/>
    <x v="610"/>
    <x v="618"/>
    <x v="1"/>
    <x v="0"/>
    <x v="593"/>
    <x v="1"/>
    <x v="3"/>
    <x v="888"/>
    <x v="0"/>
    <x v="888"/>
    <x v="269"/>
    <x v="886"/>
    <x v="674"/>
    <x v="0"/>
    <x v="5"/>
    <x v="5"/>
    <x v="2"/>
    <x v="2"/>
    <x v="1"/>
    <x v="90"/>
    <x v="472"/>
    <x v="2"/>
    <x v="0"/>
    <x v="669"/>
    <x v="483"/>
    <x v="669"/>
    <x v="0"/>
    <x v="0"/>
    <x v="10"/>
    <x v="4"/>
    <x v="557"/>
    <x v="15"/>
    <x v="15"/>
    <x v="500"/>
    <x v="766"/>
    <x v="1"/>
    <x v="147"/>
    <x v="143"/>
    <x v="482"/>
    <x v="1075"/>
    <x v="701"/>
    <x v="701"/>
    <x v="618"/>
    <x v="207"/>
    <x v="85"/>
    <x v="111"/>
  </r>
  <r>
    <x v="1706"/>
    <x v="1706"/>
    <x v="0"/>
    <x v="0"/>
    <x v="0"/>
    <x v="568"/>
    <x v="1730"/>
    <x v="645"/>
    <x v="514"/>
    <x v="6"/>
    <x v="14"/>
    <x v="15"/>
    <x v="2"/>
    <x v="1056"/>
    <x v="0"/>
    <x v="689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52"/>
    <x v="1"/>
    <x v="52"/>
    <x v="711"/>
    <x v="1641"/>
    <x v="8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38"/>
    <x v="253"/>
    <x v="717"/>
    <x v="715"/>
    <x v="1801"/>
    <x v="1075"/>
    <x v="1719"/>
    <x v="1719"/>
    <x v="1270"/>
    <x v="603"/>
    <x v="85"/>
    <x v="1130"/>
  </r>
  <r>
    <x v="1707"/>
    <x v="1707"/>
    <x v="0"/>
    <x v="0"/>
    <x v="0"/>
    <x v="568"/>
    <x v="1708"/>
    <x v="645"/>
    <x v="514"/>
    <x v="6"/>
    <x v="14"/>
    <x v="15"/>
    <x v="2"/>
    <x v="1060"/>
    <x v="0"/>
    <x v="690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49"/>
    <x v="1"/>
    <x v="49"/>
    <x v="711"/>
    <x v="1575"/>
    <x v="79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39"/>
    <x v="254"/>
    <x v="717"/>
    <x v="715"/>
    <x v="1801"/>
    <x v="1075"/>
    <x v="563"/>
    <x v="563"/>
    <x v="37"/>
    <x v="8"/>
    <x v="85"/>
    <x v="1091"/>
  </r>
  <r>
    <x v="1708"/>
    <x v="1708"/>
    <x v="0"/>
    <x v="0"/>
    <x v="0"/>
    <x v="568"/>
    <x v="1690"/>
    <x v="645"/>
    <x v="514"/>
    <x v="6"/>
    <x v="14"/>
    <x v="15"/>
    <x v="2"/>
    <x v="1096"/>
    <x v="0"/>
    <x v="691"/>
    <x v="772"/>
    <x v="717"/>
    <x v="0"/>
    <x v="339"/>
    <x v="750"/>
    <x v="763"/>
    <x v="1507"/>
    <x v="1017"/>
    <x v="1514"/>
    <x v="2"/>
    <x v="3"/>
    <x v="3"/>
    <x v="21"/>
    <x v="1"/>
    <x v="0"/>
    <x v="21"/>
    <x v="0"/>
    <x v="3"/>
    <x v="74"/>
    <x v="1"/>
    <x v="74"/>
    <x v="711"/>
    <x v="1706"/>
    <x v="97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0"/>
    <x v="255"/>
    <x v="717"/>
    <x v="715"/>
    <x v="1801"/>
    <x v="1075"/>
    <x v="473"/>
    <x v="473"/>
    <x v="21"/>
    <x v="3"/>
    <x v="85"/>
    <x v="1130"/>
  </r>
  <r>
    <x v="1709"/>
    <x v="1709"/>
    <x v="0"/>
    <x v="0"/>
    <x v="0"/>
    <x v="568"/>
    <x v="1689"/>
    <x v="645"/>
    <x v="514"/>
    <x v="6"/>
    <x v="14"/>
    <x v="15"/>
    <x v="2"/>
    <x v="1135"/>
    <x v="0"/>
    <x v="692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3"/>
    <x v="1"/>
    <x v="3"/>
    <x v="711"/>
    <x v="629"/>
    <x v="58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1"/>
    <x v="256"/>
    <x v="717"/>
    <x v="715"/>
    <x v="1801"/>
    <x v="1075"/>
    <x v="550"/>
    <x v="550"/>
    <x v="1174"/>
    <x v="591"/>
    <x v="85"/>
    <x v="982"/>
  </r>
  <r>
    <x v="1710"/>
    <x v="1710"/>
    <x v="0"/>
    <x v="0"/>
    <x v="0"/>
    <x v="568"/>
    <x v="1684"/>
    <x v="645"/>
    <x v="514"/>
    <x v="6"/>
    <x v="14"/>
    <x v="15"/>
    <x v="2"/>
    <x v="1170"/>
    <x v="0"/>
    <x v="69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0"/>
    <x v="1"/>
    <x v="0"/>
    <x v="711"/>
    <x v="637"/>
    <x v="59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2"/>
    <x v="257"/>
    <x v="717"/>
    <x v="715"/>
    <x v="1801"/>
    <x v="1075"/>
    <x v="555"/>
    <x v="555"/>
    <x v="1154"/>
    <x v="590"/>
    <x v="85"/>
    <x v="946"/>
  </r>
  <r>
    <x v="1711"/>
    <x v="1711"/>
    <x v="0"/>
    <x v="0"/>
    <x v="0"/>
    <x v="568"/>
    <x v="1687"/>
    <x v="645"/>
    <x v="514"/>
    <x v="6"/>
    <x v="14"/>
    <x v="15"/>
    <x v="2"/>
    <x v="1173"/>
    <x v="0"/>
    <x v="694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77"/>
    <x v="1"/>
    <x v="77"/>
    <x v="711"/>
    <x v="1698"/>
    <x v="97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3"/>
    <x v="258"/>
    <x v="717"/>
    <x v="715"/>
    <x v="1801"/>
    <x v="1075"/>
    <x v="483"/>
    <x v="483"/>
    <x v="30"/>
    <x v="6"/>
    <x v="85"/>
    <x v="1111"/>
  </r>
  <r>
    <x v="1712"/>
    <x v="1712"/>
    <x v="0"/>
    <x v="0"/>
    <x v="0"/>
    <x v="568"/>
    <x v="1706"/>
    <x v="645"/>
    <x v="514"/>
    <x v="6"/>
    <x v="14"/>
    <x v="15"/>
    <x v="2"/>
    <x v="1174"/>
    <x v="0"/>
    <x v="695"/>
    <x v="772"/>
    <x v="717"/>
    <x v="0"/>
    <x v="339"/>
    <x v="750"/>
    <x v="763"/>
    <x v="1507"/>
    <x v="1017"/>
    <x v="1514"/>
    <x v="2"/>
    <x v="3"/>
    <x v="4"/>
    <x v="23"/>
    <x v="1"/>
    <x v="0"/>
    <x v="23"/>
    <x v="0"/>
    <x v="3"/>
    <x v="69"/>
    <x v="1"/>
    <x v="69"/>
    <x v="711"/>
    <x v="1692"/>
    <x v="95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4"/>
    <x v="259"/>
    <x v="717"/>
    <x v="715"/>
    <x v="1801"/>
    <x v="1075"/>
    <x v="488"/>
    <x v="488"/>
    <x v="23"/>
    <x v="4"/>
    <x v="85"/>
    <x v="1127"/>
  </r>
  <r>
    <x v="1713"/>
    <x v="1713"/>
    <x v="0"/>
    <x v="0"/>
    <x v="0"/>
    <x v="568"/>
    <x v="1729"/>
    <x v="645"/>
    <x v="514"/>
    <x v="6"/>
    <x v="14"/>
    <x v="15"/>
    <x v="2"/>
    <x v="1186"/>
    <x v="0"/>
    <x v="696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55"/>
    <x v="1"/>
    <x v="55"/>
    <x v="711"/>
    <x v="1614"/>
    <x v="8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5"/>
    <x v="260"/>
    <x v="717"/>
    <x v="715"/>
    <x v="1801"/>
    <x v="1075"/>
    <x v="548"/>
    <x v="548"/>
    <x v="37"/>
    <x v="8"/>
    <x v="85"/>
    <x v="1091"/>
  </r>
  <r>
    <x v="1714"/>
    <x v="1714"/>
    <x v="0"/>
    <x v="0"/>
    <x v="0"/>
    <x v="568"/>
    <x v="1692"/>
    <x v="645"/>
    <x v="514"/>
    <x v="6"/>
    <x v="14"/>
    <x v="15"/>
    <x v="2"/>
    <x v="1187"/>
    <x v="0"/>
    <x v="697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62"/>
    <x v="1"/>
    <x v="62"/>
    <x v="711"/>
    <x v="1660"/>
    <x v="89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6"/>
    <x v="261"/>
    <x v="717"/>
    <x v="715"/>
    <x v="1801"/>
    <x v="1075"/>
    <x v="530"/>
    <x v="530"/>
    <x v="34"/>
    <x v="7"/>
    <x v="85"/>
    <x v="1099"/>
  </r>
  <r>
    <x v="1715"/>
    <x v="1715"/>
    <x v="0"/>
    <x v="0"/>
    <x v="0"/>
    <x v="568"/>
    <x v="1700"/>
    <x v="645"/>
    <x v="514"/>
    <x v="6"/>
    <x v="14"/>
    <x v="15"/>
    <x v="2"/>
    <x v="1194"/>
    <x v="0"/>
    <x v="69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3"/>
    <x v="1"/>
    <x v="13"/>
    <x v="711"/>
    <x v="707"/>
    <x v="62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7"/>
    <x v="262"/>
    <x v="717"/>
    <x v="715"/>
    <x v="1801"/>
    <x v="1075"/>
    <x v="605"/>
    <x v="605"/>
    <x v="1154"/>
    <x v="590"/>
    <x v="85"/>
    <x v="946"/>
  </r>
  <r>
    <x v="1716"/>
    <x v="1716"/>
    <x v="0"/>
    <x v="0"/>
    <x v="0"/>
    <x v="568"/>
    <x v="1742"/>
    <x v="645"/>
    <x v="514"/>
    <x v="6"/>
    <x v="14"/>
    <x v="15"/>
    <x v="2"/>
    <x v="1197"/>
    <x v="0"/>
    <x v="699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47"/>
    <x v="1"/>
    <x v="47"/>
    <x v="711"/>
    <x v="1586"/>
    <x v="81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8"/>
    <x v="263"/>
    <x v="717"/>
    <x v="715"/>
    <x v="1801"/>
    <x v="1075"/>
    <x v="561"/>
    <x v="561"/>
    <x v="30"/>
    <x v="6"/>
    <x v="85"/>
    <x v="1111"/>
  </r>
  <r>
    <x v="1717"/>
    <x v="1717"/>
    <x v="0"/>
    <x v="0"/>
    <x v="0"/>
    <x v="568"/>
    <x v="1698"/>
    <x v="645"/>
    <x v="514"/>
    <x v="6"/>
    <x v="14"/>
    <x v="15"/>
    <x v="2"/>
    <x v="1198"/>
    <x v="0"/>
    <x v="700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54"/>
    <x v="1"/>
    <x v="54"/>
    <x v="711"/>
    <x v="1629"/>
    <x v="85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9"/>
    <x v="264"/>
    <x v="717"/>
    <x v="715"/>
    <x v="1801"/>
    <x v="1075"/>
    <x v="542"/>
    <x v="542"/>
    <x v="30"/>
    <x v="6"/>
    <x v="85"/>
    <x v="1111"/>
  </r>
  <r>
    <x v="1718"/>
    <x v="1718"/>
    <x v="0"/>
    <x v="0"/>
    <x v="0"/>
    <x v="568"/>
    <x v="1691"/>
    <x v="645"/>
    <x v="514"/>
    <x v="6"/>
    <x v="14"/>
    <x v="15"/>
    <x v="2"/>
    <x v="1200"/>
    <x v="0"/>
    <x v="70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"/>
    <x v="1"/>
    <x v="5"/>
    <x v="711"/>
    <x v="658"/>
    <x v="60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0"/>
    <x v="265"/>
    <x v="717"/>
    <x v="715"/>
    <x v="1801"/>
    <x v="1075"/>
    <x v="565"/>
    <x v="565"/>
    <x v="1154"/>
    <x v="590"/>
    <x v="85"/>
    <x v="946"/>
  </r>
  <r>
    <x v="1719"/>
    <x v="1719"/>
    <x v="0"/>
    <x v="0"/>
    <x v="0"/>
    <x v="568"/>
    <x v="1693"/>
    <x v="645"/>
    <x v="514"/>
    <x v="6"/>
    <x v="14"/>
    <x v="15"/>
    <x v="2"/>
    <x v="1206"/>
    <x v="0"/>
    <x v="70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"/>
    <x v="1"/>
    <x v="8"/>
    <x v="711"/>
    <x v="687"/>
    <x v="61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1"/>
    <x v="266"/>
    <x v="717"/>
    <x v="715"/>
    <x v="1801"/>
    <x v="1075"/>
    <x v="582"/>
    <x v="582"/>
    <x v="1154"/>
    <x v="590"/>
    <x v="85"/>
    <x v="946"/>
  </r>
  <r>
    <x v="1720"/>
    <x v="1720"/>
    <x v="0"/>
    <x v="0"/>
    <x v="0"/>
    <x v="568"/>
    <x v="1752"/>
    <x v="645"/>
    <x v="514"/>
    <x v="6"/>
    <x v="14"/>
    <x v="15"/>
    <x v="2"/>
    <x v="1218"/>
    <x v="0"/>
    <x v="703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41"/>
    <x v="1"/>
    <x v="41"/>
    <x v="711"/>
    <x v="1536"/>
    <x v="75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2"/>
    <x v="267"/>
    <x v="717"/>
    <x v="715"/>
    <x v="1801"/>
    <x v="1075"/>
    <x v="571"/>
    <x v="571"/>
    <x v="37"/>
    <x v="8"/>
    <x v="85"/>
    <x v="1091"/>
  </r>
  <r>
    <x v="1721"/>
    <x v="1721"/>
    <x v="0"/>
    <x v="0"/>
    <x v="0"/>
    <x v="568"/>
    <x v="1697"/>
    <x v="645"/>
    <x v="514"/>
    <x v="6"/>
    <x v="14"/>
    <x v="15"/>
    <x v="2"/>
    <x v="1219"/>
    <x v="0"/>
    <x v="70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2"/>
    <x v="1"/>
    <x v="12"/>
    <x v="711"/>
    <x v="703"/>
    <x v="62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3"/>
    <x v="268"/>
    <x v="717"/>
    <x v="715"/>
    <x v="1801"/>
    <x v="1075"/>
    <x v="596"/>
    <x v="596"/>
    <x v="1154"/>
    <x v="590"/>
    <x v="85"/>
    <x v="946"/>
  </r>
  <r>
    <x v="1722"/>
    <x v="1722"/>
    <x v="0"/>
    <x v="0"/>
    <x v="0"/>
    <x v="568"/>
    <x v="1754"/>
    <x v="645"/>
    <x v="514"/>
    <x v="6"/>
    <x v="14"/>
    <x v="15"/>
    <x v="2"/>
    <x v="1223"/>
    <x v="0"/>
    <x v="705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37"/>
    <x v="1"/>
    <x v="37"/>
    <x v="711"/>
    <x v="1459"/>
    <x v="72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4"/>
    <x v="269"/>
    <x v="717"/>
    <x v="715"/>
    <x v="1801"/>
    <x v="1075"/>
    <x v="583"/>
    <x v="583"/>
    <x v="63"/>
    <x v="11"/>
    <x v="85"/>
    <x v="1040"/>
  </r>
  <r>
    <x v="1723"/>
    <x v="1723"/>
    <x v="0"/>
    <x v="0"/>
    <x v="0"/>
    <x v="568"/>
    <x v="1705"/>
    <x v="645"/>
    <x v="514"/>
    <x v="6"/>
    <x v="14"/>
    <x v="15"/>
    <x v="2"/>
    <x v="1224"/>
    <x v="0"/>
    <x v="706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43"/>
    <x v="1"/>
    <x v="43"/>
    <x v="711"/>
    <x v="1509"/>
    <x v="73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5"/>
    <x v="270"/>
    <x v="717"/>
    <x v="715"/>
    <x v="1801"/>
    <x v="1075"/>
    <x v="579"/>
    <x v="579"/>
    <x v="63"/>
    <x v="11"/>
    <x v="85"/>
    <x v="1040"/>
  </r>
  <r>
    <x v="1724"/>
    <x v="1724"/>
    <x v="0"/>
    <x v="0"/>
    <x v="0"/>
    <x v="568"/>
    <x v="1699"/>
    <x v="645"/>
    <x v="514"/>
    <x v="6"/>
    <x v="14"/>
    <x v="15"/>
    <x v="2"/>
    <x v="1226"/>
    <x v="0"/>
    <x v="70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4"/>
    <x v="1"/>
    <x v="14"/>
    <x v="711"/>
    <x v="708"/>
    <x v="62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6"/>
    <x v="271"/>
    <x v="717"/>
    <x v="715"/>
    <x v="1801"/>
    <x v="1075"/>
    <x v="606"/>
    <x v="606"/>
    <x v="1154"/>
    <x v="590"/>
    <x v="85"/>
    <x v="946"/>
  </r>
  <r>
    <x v="1725"/>
    <x v="1725"/>
    <x v="0"/>
    <x v="0"/>
    <x v="0"/>
    <x v="568"/>
    <x v="1704"/>
    <x v="645"/>
    <x v="514"/>
    <x v="6"/>
    <x v="14"/>
    <x v="15"/>
    <x v="2"/>
    <x v="1227"/>
    <x v="0"/>
    <x v="708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18"/>
    <x v="1"/>
    <x v="18"/>
    <x v="711"/>
    <x v="727"/>
    <x v="63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7"/>
    <x v="272"/>
    <x v="717"/>
    <x v="715"/>
    <x v="1801"/>
    <x v="1075"/>
    <x v="619"/>
    <x v="619"/>
    <x v="1206"/>
    <x v="597"/>
    <x v="85"/>
    <x v="1030"/>
  </r>
  <r>
    <x v="1726"/>
    <x v="1726"/>
    <x v="0"/>
    <x v="0"/>
    <x v="0"/>
    <x v="568"/>
    <x v="1681"/>
    <x v="645"/>
    <x v="514"/>
    <x v="6"/>
    <x v="14"/>
    <x v="15"/>
    <x v="2"/>
    <x v="1248"/>
    <x v="0"/>
    <x v="712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25"/>
    <x v="1"/>
    <x v="25"/>
    <x v="711"/>
    <x v="1074"/>
    <x v="68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1"/>
    <x v="276"/>
    <x v="717"/>
    <x v="715"/>
    <x v="1801"/>
    <x v="1075"/>
    <x v="1541"/>
    <x v="1541"/>
    <x v="1270"/>
    <x v="603"/>
    <x v="85"/>
    <x v="1130"/>
  </r>
  <r>
    <x v="1727"/>
    <x v="1727"/>
    <x v="0"/>
    <x v="0"/>
    <x v="0"/>
    <x v="568"/>
    <x v="1683"/>
    <x v="645"/>
    <x v="514"/>
    <x v="6"/>
    <x v="14"/>
    <x v="15"/>
    <x v="2"/>
    <x v="1249"/>
    <x v="0"/>
    <x v="714"/>
    <x v="772"/>
    <x v="717"/>
    <x v="0"/>
    <x v="339"/>
    <x v="750"/>
    <x v="763"/>
    <x v="1507"/>
    <x v="1017"/>
    <x v="1514"/>
    <x v="2"/>
    <x v="3"/>
    <x v="14"/>
    <x v="111"/>
    <x v="1"/>
    <x v="0"/>
    <x v="111"/>
    <x v="0"/>
    <x v="3"/>
    <x v="46"/>
    <x v="1"/>
    <x v="46"/>
    <x v="711"/>
    <x v="1404"/>
    <x v="71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3"/>
    <x v="278"/>
    <x v="717"/>
    <x v="715"/>
    <x v="1801"/>
    <x v="1075"/>
    <x v="591"/>
    <x v="591"/>
    <x v="111"/>
    <x v="14"/>
    <x v="85"/>
    <x v="943"/>
  </r>
  <r>
    <x v="1728"/>
    <x v="1728"/>
    <x v="0"/>
    <x v="0"/>
    <x v="0"/>
    <x v="568"/>
    <x v="1703"/>
    <x v="645"/>
    <x v="514"/>
    <x v="6"/>
    <x v="14"/>
    <x v="15"/>
    <x v="2"/>
    <x v="1256"/>
    <x v="0"/>
    <x v="70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6"/>
    <x v="1"/>
    <x v="16"/>
    <x v="711"/>
    <x v="742"/>
    <x v="6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8"/>
    <x v="273"/>
    <x v="717"/>
    <x v="715"/>
    <x v="1801"/>
    <x v="1075"/>
    <x v="635"/>
    <x v="635"/>
    <x v="1154"/>
    <x v="590"/>
    <x v="85"/>
    <x v="946"/>
  </r>
  <r>
    <x v="1729"/>
    <x v="1729"/>
    <x v="0"/>
    <x v="0"/>
    <x v="0"/>
    <x v="568"/>
    <x v="1711"/>
    <x v="645"/>
    <x v="514"/>
    <x v="6"/>
    <x v="14"/>
    <x v="15"/>
    <x v="2"/>
    <x v="1257"/>
    <x v="0"/>
    <x v="71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35"/>
    <x v="1"/>
    <x v="35"/>
    <x v="711"/>
    <x v="1146"/>
    <x v="69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9"/>
    <x v="274"/>
    <x v="717"/>
    <x v="715"/>
    <x v="1801"/>
    <x v="1075"/>
    <x v="1570"/>
    <x v="1570"/>
    <x v="1154"/>
    <x v="590"/>
    <x v="85"/>
    <x v="946"/>
  </r>
  <r>
    <x v="1730"/>
    <x v="1730"/>
    <x v="0"/>
    <x v="0"/>
    <x v="0"/>
    <x v="568"/>
    <x v="1702"/>
    <x v="645"/>
    <x v="514"/>
    <x v="6"/>
    <x v="14"/>
    <x v="15"/>
    <x v="2"/>
    <x v="1258"/>
    <x v="0"/>
    <x v="71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5"/>
    <x v="1"/>
    <x v="15"/>
    <x v="711"/>
    <x v="733"/>
    <x v="63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0"/>
    <x v="275"/>
    <x v="717"/>
    <x v="715"/>
    <x v="1801"/>
    <x v="1075"/>
    <x v="622"/>
    <x v="622"/>
    <x v="1154"/>
    <x v="590"/>
    <x v="85"/>
    <x v="946"/>
  </r>
  <r>
    <x v="1731"/>
    <x v="1731"/>
    <x v="0"/>
    <x v="0"/>
    <x v="0"/>
    <x v="568"/>
    <x v="1716"/>
    <x v="645"/>
    <x v="514"/>
    <x v="6"/>
    <x v="14"/>
    <x v="15"/>
    <x v="2"/>
    <x v="1262"/>
    <x v="0"/>
    <x v="71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2"/>
    <x v="1"/>
    <x v="42"/>
    <x v="711"/>
    <x v="1354"/>
    <x v="71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2"/>
    <x v="277"/>
    <x v="717"/>
    <x v="715"/>
    <x v="1801"/>
    <x v="1075"/>
    <x v="1622"/>
    <x v="1622"/>
    <x v="1154"/>
    <x v="590"/>
    <x v="85"/>
    <x v="946"/>
  </r>
  <r>
    <x v="1732"/>
    <x v="1732"/>
    <x v="0"/>
    <x v="0"/>
    <x v="0"/>
    <x v="568"/>
    <x v="1686"/>
    <x v="645"/>
    <x v="514"/>
    <x v="6"/>
    <x v="14"/>
    <x v="15"/>
    <x v="2"/>
    <x v="1270"/>
    <x v="0"/>
    <x v="715"/>
    <x v="772"/>
    <x v="717"/>
    <x v="0"/>
    <x v="339"/>
    <x v="750"/>
    <x v="763"/>
    <x v="1507"/>
    <x v="1017"/>
    <x v="1514"/>
    <x v="2"/>
    <x v="3"/>
    <x v="14"/>
    <x v="111"/>
    <x v="1"/>
    <x v="0"/>
    <x v="111"/>
    <x v="0"/>
    <x v="3"/>
    <x v="44"/>
    <x v="1"/>
    <x v="44"/>
    <x v="711"/>
    <x v="1364"/>
    <x v="71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4"/>
    <x v="279"/>
    <x v="717"/>
    <x v="715"/>
    <x v="1801"/>
    <x v="1075"/>
    <x v="597"/>
    <x v="597"/>
    <x v="111"/>
    <x v="14"/>
    <x v="85"/>
    <x v="943"/>
  </r>
  <r>
    <x v="1733"/>
    <x v="1733"/>
    <x v="0"/>
    <x v="0"/>
    <x v="0"/>
    <x v="568"/>
    <x v="1688"/>
    <x v="645"/>
    <x v="514"/>
    <x v="6"/>
    <x v="14"/>
    <x v="15"/>
    <x v="2"/>
    <x v="1271"/>
    <x v="0"/>
    <x v="716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34"/>
    <x v="1"/>
    <x v="34"/>
    <x v="711"/>
    <x v="1362"/>
    <x v="71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5"/>
    <x v="280"/>
    <x v="717"/>
    <x v="715"/>
    <x v="1801"/>
    <x v="1075"/>
    <x v="1625"/>
    <x v="1625"/>
    <x v="1270"/>
    <x v="603"/>
    <x v="85"/>
    <x v="1130"/>
  </r>
  <r>
    <x v="1734"/>
    <x v="1734"/>
    <x v="0"/>
    <x v="0"/>
    <x v="0"/>
    <x v="568"/>
    <x v="1712"/>
    <x v="645"/>
    <x v="514"/>
    <x v="6"/>
    <x v="14"/>
    <x v="15"/>
    <x v="2"/>
    <x v="1272"/>
    <x v="0"/>
    <x v="71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3"/>
    <x v="1"/>
    <x v="53"/>
    <x v="711"/>
    <x v="1473"/>
    <x v="73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6"/>
    <x v="281"/>
    <x v="717"/>
    <x v="715"/>
    <x v="1801"/>
    <x v="1075"/>
    <x v="1642"/>
    <x v="1642"/>
    <x v="1154"/>
    <x v="590"/>
    <x v="85"/>
    <x v="946"/>
  </r>
  <r>
    <x v="1735"/>
    <x v="1735"/>
    <x v="0"/>
    <x v="0"/>
    <x v="0"/>
    <x v="568"/>
    <x v="1732"/>
    <x v="645"/>
    <x v="514"/>
    <x v="6"/>
    <x v="14"/>
    <x v="15"/>
    <x v="2"/>
    <x v="1275"/>
    <x v="0"/>
    <x v="718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63"/>
    <x v="1"/>
    <x v="63"/>
    <x v="711"/>
    <x v="1561"/>
    <x v="78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7"/>
    <x v="282"/>
    <x v="717"/>
    <x v="715"/>
    <x v="1801"/>
    <x v="1075"/>
    <x v="1670"/>
    <x v="1670"/>
    <x v="1174"/>
    <x v="591"/>
    <x v="85"/>
    <x v="982"/>
  </r>
  <r>
    <x v="1736"/>
    <x v="1736"/>
    <x v="0"/>
    <x v="0"/>
    <x v="0"/>
    <x v="568"/>
    <x v="1765"/>
    <x v="645"/>
    <x v="514"/>
    <x v="6"/>
    <x v="14"/>
    <x v="15"/>
    <x v="2"/>
    <x v="1284"/>
    <x v="0"/>
    <x v="720"/>
    <x v="772"/>
    <x v="717"/>
    <x v="0"/>
    <x v="339"/>
    <x v="750"/>
    <x v="763"/>
    <x v="1507"/>
    <x v="1017"/>
    <x v="1514"/>
    <x v="2"/>
    <x v="3"/>
    <x v="10"/>
    <x v="55"/>
    <x v="1"/>
    <x v="0"/>
    <x v="55"/>
    <x v="0"/>
    <x v="3"/>
    <x v="17"/>
    <x v="1"/>
    <x v="17"/>
    <x v="711"/>
    <x v="713"/>
    <x v="62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9"/>
    <x v="284"/>
    <x v="717"/>
    <x v="715"/>
    <x v="1801"/>
    <x v="1075"/>
    <x v="1608"/>
    <x v="1608"/>
    <x v="55"/>
    <x v="10"/>
    <x v="85"/>
    <x v="1051"/>
  </r>
  <r>
    <x v="1737"/>
    <x v="1737"/>
    <x v="0"/>
    <x v="0"/>
    <x v="0"/>
    <x v="568"/>
    <x v="1717"/>
    <x v="645"/>
    <x v="514"/>
    <x v="6"/>
    <x v="14"/>
    <x v="15"/>
    <x v="2"/>
    <x v="1285"/>
    <x v="0"/>
    <x v="719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11"/>
    <x v="1"/>
    <x v="11"/>
    <x v="711"/>
    <x v="653"/>
    <x v="60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8"/>
    <x v="283"/>
    <x v="717"/>
    <x v="715"/>
    <x v="1801"/>
    <x v="1075"/>
    <x v="1669"/>
    <x v="1669"/>
    <x v="37"/>
    <x v="8"/>
    <x v="85"/>
    <x v="1091"/>
  </r>
  <r>
    <x v="1738"/>
    <x v="1738"/>
    <x v="0"/>
    <x v="0"/>
    <x v="0"/>
    <x v="568"/>
    <x v="1761"/>
    <x v="645"/>
    <x v="514"/>
    <x v="6"/>
    <x v="14"/>
    <x v="15"/>
    <x v="2"/>
    <x v="1289"/>
    <x v="0"/>
    <x v="721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26"/>
    <x v="1"/>
    <x v="26"/>
    <x v="711"/>
    <x v="998"/>
    <x v="67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0"/>
    <x v="285"/>
    <x v="717"/>
    <x v="715"/>
    <x v="1801"/>
    <x v="1075"/>
    <x v="698"/>
    <x v="698"/>
    <x v="63"/>
    <x v="11"/>
    <x v="85"/>
    <x v="1040"/>
  </r>
  <r>
    <x v="1739"/>
    <x v="1739"/>
    <x v="0"/>
    <x v="0"/>
    <x v="0"/>
    <x v="568"/>
    <x v="1682"/>
    <x v="645"/>
    <x v="514"/>
    <x v="6"/>
    <x v="14"/>
    <x v="15"/>
    <x v="2"/>
    <x v="1368"/>
    <x v="0"/>
    <x v="723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31"/>
    <x v="1"/>
    <x v="31"/>
    <x v="711"/>
    <x v="1174"/>
    <x v="69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2"/>
    <x v="287"/>
    <x v="717"/>
    <x v="715"/>
    <x v="1801"/>
    <x v="1075"/>
    <x v="1583"/>
    <x v="1583"/>
    <x v="1270"/>
    <x v="603"/>
    <x v="85"/>
    <x v="1130"/>
  </r>
  <r>
    <x v="1740"/>
    <x v="1740"/>
    <x v="0"/>
    <x v="0"/>
    <x v="0"/>
    <x v="568"/>
    <x v="1685"/>
    <x v="645"/>
    <x v="514"/>
    <x v="6"/>
    <x v="14"/>
    <x v="15"/>
    <x v="2"/>
    <x v="1369"/>
    <x v="0"/>
    <x v="722"/>
    <x v="772"/>
    <x v="717"/>
    <x v="0"/>
    <x v="339"/>
    <x v="750"/>
    <x v="763"/>
    <x v="1507"/>
    <x v="1017"/>
    <x v="1514"/>
    <x v="2"/>
    <x v="3"/>
    <x v="13"/>
    <x v="110"/>
    <x v="1"/>
    <x v="0"/>
    <x v="110"/>
    <x v="0"/>
    <x v="3"/>
    <x v="45"/>
    <x v="1"/>
    <x v="45"/>
    <x v="711"/>
    <x v="1375"/>
    <x v="71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1"/>
    <x v="286"/>
    <x v="717"/>
    <x v="715"/>
    <x v="1801"/>
    <x v="1075"/>
    <x v="593"/>
    <x v="593"/>
    <x v="110"/>
    <x v="13"/>
    <x v="85"/>
    <x v="944"/>
  </r>
  <r>
    <x v="1741"/>
    <x v="1741"/>
    <x v="0"/>
    <x v="0"/>
    <x v="0"/>
    <x v="568"/>
    <x v="1710"/>
    <x v="645"/>
    <x v="514"/>
    <x v="6"/>
    <x v="14"/>
    <x v="15"/>
    <x v="2"/>
    <x v="1374"/>
    <x v="0"/>
    <x v="72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0"/>
    <x v="1"/>
    <x v="50"/>
    <x v="711"/>
    <x v="1445"/>
    <x v="72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3"/>
    <x v="288"/>
    <x v="717"/>
    <x v="715"/>
    <x v="1801"/>
    <x v="1075"/>
    <x v="1639"/>
    <x v="1639"/>
    <x v="1154"/>
    <x v="590"/>
    <x v="85"/>
    <x v="946"/>
  </r>
  <r>
    <x v="1742"/>
    <x v="1742"/>
    <x v="0"/>
    <x v="0"/>
    <x v="0"/>
    <x v="568"/>
    <x v="1718"/>
    <x v="645"/>
    <x v="514"/>
    <x v="6"/>
    <x v="14"/>
    <x v="15"/>
    <x v="2"/>
    <x v="1376"/>
    <x v="0"/>
    <x v="72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8"/>
    <x v="1"/>
    <x v="48"/>
    <x v="711"/>
    <x v="1407"/>
    <x v="71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4"/>
    <x v="289"/>
    <x v="717"/>
    <x v="715"/>
    <x v="1801"/>
    <x v="1075"/>
    <x v="1631"/>
    <x v="1631"/>
    <x v="1154"/>
    <x v="590"/>
    <x v="85"/>
    <x v="946"/>
  </r>
  <r>
    <x v="1743"/>
    <x v="1743"/>
    <x v="0"/>
    <x v="0"/>
    <x v="0"/>
    <x v="568"/>
    <x v="1723"/>
    <x v="645"/>
    <x v="514"/>
    <x v="6"/>
    <x v="14"/>
    <x v="15"/>
    <x v="2"/>
    <x v="1383"/>
    <x v="0"/>
    <x v="72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6"/>
    <x v="1"/>
    <x v="56"/>
    <x v="711"/>
    <x v="1501"/>
    <x v="73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5"/>
    <x v="290"/>
    <x v="717"/>
    <x v="715"/>
    <x v="1801"/>
    <x v="1075"/>
    <x v="1648"/>
    <x v="1648"/>
    <x v="1154"/>
    <x v="590"/>
    <x v="85"/>
    <x v="946"/>
  </r>
  <r>
    <x v="1744"/>
    <x v="1744"/>
    <x v="0"/>
    <x v="0"/>
    <x v="0"/>
    <x v="568"/>
    <x v="1726"/>
    <x v="645"/>
    <x v="514"/>
    <x v="6"/>
    <x v="14"/>
    <x v="15"/>
    <x v="2"/>
    <x v="1425"/>
    <x v="0"/>
    <x v="72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1"/>
    <x v="1"/>
    <x v="61"/>
    <x v="711"/>
    <x v="1517"/>
    <x v="74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6"/>
    <x v="291"/>
    <x v="717"/>
    <x v="715"/>
    <x v="1801"/>
    <x v="1075"/>
    <x v="1655"/>
    <x v="1655"/>
    <x v="1154"/>
    <x v="590"/>
    <x v="85"/>
    <x v="946"/>
  </r>
  <r>
    <x v="1745"/>
    <x v="1745"/>
    <x v="0"/>
    <x v="0"/>
    <x v="0"/>
    <x v="568"/>
    <x v="1731"/>
    <x v="645"/>
    <x v="514"/>
    <x v="6"/>
    <x v="14"/>
    <x v="15"/>
    <x v="2"/>
    <x v="1426"/>
    <x v="0"/>
    <x v="728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65"/>
    <x v="1"/>
    <x v="65"/>
    <x v="711"/>
    <x v="1565"/>
    <x v="78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7"/>
    <x v="292"/>
    <x v="717"/>
    <x v="715"/>
    <x v="1801"/>
    <x v="1075"/>
    <x v="1674"/>
    <x v="1674"/>
    <x v="1174"/>
    <x v="591"/>
    <x v="85"/>
    <x v="982"/>
  </r>
  <r>
    <x v="1746"/>
    <x v="1746"/>
    <x v="0"/>
    <x v="0"/>
    <x v="0"/>
    <x v="568"/>
    <x v="1713"/>
    <x v="645"/>
    <x v="514"/>
    <x v="6"/>
    <x v="14"/>
    <x v="15"/>
    <x v="2"/>
    <x v="1432"/>
    <x v="0"/>
    <x v="72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0"/>
    <x v="1"/>
    <x v="60"/>
    <x v="711"/>
    <x v="1516"/>
    <x v="74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8"/>
    <x v="293"/>
    <x v="717"/>
    <x v="715"/>
    <x v="1801"/>
    <x v="1075"/>
    <x v="1654"/>
    <x v="1654"/>
    <x v="1154"/>
    <x v="590"/>
    <x v="85"/>
    <x v="946"/>
  </r>
  <r>
    <x v="1747"/>
    <x v="1747"/>
    <x v="0"/>
    <x v="0"/>
    <x v="0"/>
    <x v="568"/>
    <x v="1724"/>
    <x v="645"/>
    <x v="514"/>
    <x v="6"/>
    <x v="14"/>
    <x v="15"/>
    <x v="2"/>
    <x v="1435"/>
    <x v="0"/>
    <x v="73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9"/>
    <x v="1"/>
    <x v="59"/>
    <x v="711"/>
    <x v="1514"/>
    <x v="74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9"/>
    <x v="294"/>
    <x v="717"/>
    <x v="715"/>
    <x v="1801"/>
    <x v="1075"/>
    <x v="1653"/>
    <x v="1653"/>
    <x v="1154"/>
    <x v="590"/>
    <x v="85"/>
    <x v="946"/>
  </r>
  <r>
    <x v="1748"/>
    <x v="1748"/>
    <x v="0"/>
    <x v="0"/>
    <x v="0"/>
    <x v="568"/>
    <x v="1719"/>
    <x v="645"/>
    <x v="514"/>
    <x v="6"/>
    <x v="14"/>
    <x v="15"/>
    <x v="2"/>
    <x v="1520"/>
    <x v="0"/>
    <x v="73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0"/>
    <x v="1"/>
    <x v="70"/>
    <x v="711"/>
    <x v="1551"/>
    <x v="7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0"/>
    <x v="295"/>
    <x v="717"/>
    <x v="715"/>
    <x v="1801"/>
    <x v="1075"/>
    <x v="1665"/>
    <x v="1665"/>
    <x v="1154"/>
    <x v="590"/>
    <x v="85"/>
    <x v="946"/>
  </r>
  <r>
    <x v="1749"/>
    <x v="1749"/>
    <x v="0"/>
    <x v="0"/>
    <x v="0"/>
    <x v="568"/>
    <x v="1733"/>
    <x v="645"/>
    <x v="514"/>
    <x v="6"/>
    <x v="14"/>
    <x v="15"/>
    <x v="2"/>
    <x v="1554"/>
    <x v="0"/>
    <x v="73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8"/>
    <x v="1"/>
    <x v="68"/>
    <x v="711"/>
    <x v="1548"/>
    <x v="76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1"/>
    <x v="296"/>
    <x v="717"/>
    <x v="715"/>
    <x v="1801"/>
    <x v="1075"/>
    <x v="1663"/>
    <x v="1663"/>
    <x v="1154"/>
    <x v="590"/>
    <x v="85"/>
    <x v="946"/>
  </r>
  <r>
    <x v="1750"/>
    <x v="1750"/>
    <x v="0"/>
    <x v="0"/>
    <x v="0"/>
    <x v="568"/>
    <x v="1725"/>
    <x v="645"/>
    <x v="514"/>
    <x v="6"/>
    <x v="14"/>
    <x v="15"/>
    <x v="2"/>
    <x v="1556"/>
    <x v="0"/>
    <x v="73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8"/>
    <x v="1"/>
    <x v="78"/>
    <x v="711"/>
    <x v="1576"/>
    <x v="79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2"/>
    <x v="297"/>
    <x v="717"/>
    <x v="715"/>
    <x v="1801"/>
    <x v="1075"/>
    <x v="1677"/>
    <x v="1677"/>
    <x v="1154"/>
    <x v="590"/>
    <x v="85"/>
    <x v="946"/>
  </r>
  <r>
    <x v="1751"/>
    <x v="1751"/>
    <x v="0"/>
    <x v="0"/>
    <x v="0"/>
    <x v="568"/>
    <x v="1734"/>
    <x v="645"/>
    <x v="514"/>
    <x v="6"/>
    <x v="14"/>
    <x v="15"/>
    <x v="2"/>
    <x v="1559"/>
    <x v="0"/>
    <x v="73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2"/>
    <x v="1"/>
    <x v="72"/>
    <x v="711"/>
    <x v="1556"/>
    <x v="77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3"/>
    <x v="298"/>
    <x v="717"/>
    <x v="715"/>
    <x v="1801"/>
    <x v="1075"/>
    <x v="1668"/>
    <x v="1668"/>
    <x v="1154"/>
    <x v="590"/>
    <x v="85"/>
    <x v="946"/>
  </r>
  <r>
    <x v="1752"/>
    <x v="1752"/>
    <x v="0"/>
    <x v="0"/>
    <x v="0"/>
    <x v="568"/>
    <x v="1727"/>
    <x v="645"/>
    <x v="514"/>
    <x v="6"/>
    <x v="14"/>
    <x v="15"/>
    <x v="2"/>
    <x v="1637"/>
    <x v="0"/>
    <x v="73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0"/>
    <x v="1"/>
    <x v="80"/>
    <x v="711"/>
    <x v="1581"/>
    <x v="80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4"/>
    <x v="299"/>
    <x v="717"/>
    <x v="715"/>
    <x v="1801"/>
    <x v="1075"/>
    <x v="1680"/>
    <x v="1680"/>
    <x v="1154"/>
    <x v="590"/>
    <x v="85"/>
    <x v="946"/>
  </r>
  <r>
    <x v="1753"/>
    <x v="1753"/>
    <x v="0"/>
    <x v="0"/>
    <x v="0"/>
    <x v="568"/>
    <x v="1767"/>
    <x v="645"/>
    <x v="514"/>
    <x v="6"/>
    <x v="14"/>
    <x v="15"/>
    <x v="2"/>
    <x v="1638"/>
    <x v="0"/>
    <x v="736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10"/>
    <x v="1"/>
    <x v="10"/>
    <x v="711"/>
    <x v="635"/>
    <x v="59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5"/>
    <x v="300"/>
    <x v="717"/>
    <x v="715"/>
    <x v="1801"/>
    <x v="1075"/>
    <x v="1691"/>
    <x v="1691"/>
    <x v="34"/>
    <x v="7"/>
    <x v="85"/>
    <x v="1099"/>
  </r>
  <r>
    <x v="1754"/>
    <x v="1754"/>
    <x v="0"/>
    <x v="0"/>
    <x v="0"/>
    <x v="568"/>
    <x v="1737"/>
    <x v="645"/>
    <x v="514"/>
    <x v="6"/>
    <x v="14"/>
    <x v="15"/>
    <x v="2"/>
    <x v="1639"/>
    <x v="0"/>
    <x v="737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4"/>
    <x v="1"/>
    <x v="4"/>
    <x v="711"/>
    <x v="548"/>
    <x v="53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6"/>
    <x v="301"/>
    <x v="717"/>
    <x v="715"/>
    <x v="1801"/>
    <x v="1075"/>
    <x v="1744"/>
    <x v="1744"/>
    <x v="34"/>
    <x v="7"/>
    <x v="85"/>
    <x v="1099"/>
  </r>
  <r>
    <x v="1756"/>
    <x v="1756"/>
    <x v="0"/>
    <x v="0"/>
    <x v="0"/>
    <x v="568"/>
    <x v="1736"/>
    <x v="645"/>
    <x v="514"/>
    <x v="6"/>
    <x v="14"/>
    <x v="15"/>
    <x v="2"/>
    <x v="1641"/>
    <x v="0"/>
    <x v="738"/>
    <x v="772"/>
    <x v="717"/>
    <x v="0"/>
    <x v="339"/>
    <x v="750"/>
    <x v="763"/>
    <x v="1507"/>
    <x v="1017"/>
    <x v="1514"/>
    <x v="2"/>
    <x v="3"/>
    <x v="1270"/>
    <x v="1179"/>
    <x v="1"/>
    <x v="0"/>
    <x v="1167"/>
    <x v="1"/>
    <x v="3"/>
    <x v="76"/>
    <x v="1"/>
    <x v="76"/>
    <x v="711"/>
    <x v="1611"/>
    <x v="83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7"/>
    <x v="302"/>
    <x v="717"/>
    <x v="715"/>
    <x v="1801"/>
    <x v="1075"/>
    <x v="1697"/>
    <x v="1697"/>
    <x v="1179"/>
    <x v="592"/>
    <x v="85"/>
    <x v="992"/>
  </r>
  <r>
    <x v="1757"/>
    <x v="1757"/>
    <x v="0"/>
    <x v="0"/>
    <x v="0"/>
    <x v="568"/>
    <x v="1770"/>
    <x v="645"/>
    <x v="514"/>
    <x v="6"/>
    <x v="14"/>
    <x v="15"/>
    <x v="2"/>
    <x v="1643"/>
    <x v="0"/>
    <x v="739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6"/>
    <x v="1"/>
    <x v="6"/>
    <x v="711"/>
    <x v="608"/>
    <x v="5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8"/>
    <x v="303"/>
    <x v="717"/>
    <x v="715"/>
    <x v="1801"/>
    <x v="1075"/>
    <x v="1717"/>
    <x v="1717"/>
    <x v="30"/>
    <x v="6"/>
    <x v="85"/>
    <x v="1111"/>
  </r>
  <r>
    <x v="1758"/>
    <x v="1758"/>
    <x v="0"/>
    <x v="0"/>
    <x v="0"/>
    <x v="568"/>
    <x v="1739"/>
    <x v="645"/>
    <x v="514"/>
    <x v="6"/>
    <x v="14"/>
    <x v="15"/>
    <x v="2"/>
    <x v="1644"/>
    <x v="0"/>
    <x v="74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9"/>
    <x v="1"/>
    <x v="89"/>
    <x v="711"/>
    <x v="1621"/>
    <x v="85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9"/>
    <x v="304"/>
    <x v="717"/>
    <x v="715"/>
    <x v="1801"/>
    <x v="1075"/>
    <x v="1702"/>
    <x v="1702"/>
    <x v="1154"/>
    <x v="590"/>
    <x v="85"/>
    <x v="946"/>
  </r>
  <r>
    <x v="1759"/>
    <x v="1759"/>
    <x v="0"/>
    <x v="0"/>
    <x v="0"/>
    <x v="568"/>
    <x v="1769"/>
    <x v="645"/>
    <x v="514"/>
    <x v="6"/>
    <x v="14"/>
    <x v="15"/>
    <x v="2"/>
    <x v="1645"/>
    <x v="0"/>
    <x v="742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7"/>
    <x v="1"/>
    <x v="7"/>
    <x v="711"/>
    <x v="632"/>
    <x v="58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1"/>
    <x v="306"/>
    <x v="717"/>
    <x v="715"/>
    <x v="1801"/>
    <x v="1075"/>
    <x v="1693"/>
    <x v="1693"/>
    <x v="37"/>
    <x v="8"/>
    <x v="85"/>
    <x v="1091"/>
  </r>
  <r>
    <x v="1760"/>
    <x v="1760"/>
    <x v="0"/>
    <x v="0"/>
    <x v="0"/>
    <x v="568"/>
    <x v="1744"/>
    <x v="645"/>
    <x v="514"/>
    <x v="6"/>
    <x v="14"/>
    <x v="15"/>
    <x v="2"/>
    <x v="1646"/>
    <x v="0"/>
    <x v="741"/>
    <x v="772"/>
    <x v="717"/>
    <x v="0"/>
    <x v="339"/>
    <x v="750"/>
    <x v="763"/>
    <x v="1507"/>
    <x v="1017"/>
    <x v="1514"/>
    <x v="2"/>
    <x v="3"/>
    <x v="1"/>
    <x v="13"/>
    <x v="1"/>
    <x v="0"/>
    <x v="13"/>
    <x v="0"/>
    <x v="3"/>
    <x v="2"/>
    <x v="1"/>
    <x v="2"/>
    <x v="711"/>
    <x v="446"/>
    <x v="44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0"/>
    <x v="305"/>
    <x v="717"/>
    <x v="715"/>
    <x v="1801"/>
    <x v="1075"/>
    <x v="1795"/>
    <x v="1795"/>
    <x v="13"/>
    <x v="1"/>
    <x v="85"/>
    <x v="1152"/>
  </r>
  <r>
    <x v="1761"/>
    <x v="1761"/>
    <x v="0"/>
    <x v="0"/>
    <x v="0"/>
    <x v="568"/>
    <x v="1735"/>
    <x v="645"/>
    <x v="514"/>
    <x v="6"/>
    <x v="14"/>
    <x v="15"/>
    <x v="2"/>
    <x v="1651"/>
    <x v="0"/>
    <x v="74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0"/>
    <x v="1"/>
    <x v="100"/>
    <x v="711"/>
    <x v="1657"/>
    <x v="89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2"/>
    <x v="307"/>
    <x v="717"/>
    <x v="715"/>
    <x v="1801"/>
    <x v="1075"/>
    <x v="1728"/>
    <x v="1728"/>
    <x v="1154"/>
    <x v="590"/>
    <x v="85"/>
    <x v="946"/>
  </r>
  <r>
    <x v="1762"/>
    <x v="1762"/>
    <x v="0"/>
    <x v="0"/>
    <x v="0"/>
    <x v="568"/>
    <x v="1750"/>
    <x v="645"/>
    <x v="514"/>
    <x v="6"/>
    <x v="14"/>
    <x v="15"/>
    <x v="2"/>
    <x v="1652"/>
    <x v="0"/>
    <x v="74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2"/>
    <x v="1"/>
    <x v="82"/>
    <x v="711"/>
    <x v="1589"/>
    <x v="81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3"/>
    <x v="308"/>
    <x v="717"/>
    <x v="715"/>
    <x v="1801"/>
    <x v="1075"/>
    <x v="1684"/>
    <x v="1684"/>
    <x v="1154"/>
    <x v="590"/>
    <x v="85"/>
    <x v="946"/>
  </r>
  <r>
    <x v="1763"/>
    <x v="1763"/>
    <x v="0"/>
    <x v="0"/>
    <x v="0"/>
    <x v="568"/>
    <x v="1755"/>
    <x v="645"/>
    <x v="514"/>
    <x v="6"/>
    <x v="14"/>
    <x v="15"/>
    <x v="2"/>
    <x v="1654"/>
    <x v="0"/>
    <x v="74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86"/>
    <x v="1"/>
    <x v="86"/>
    <x v="711"/>
    <x v="1673"/>
    <x v="91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4"/>
    <x v="309"/>
    <x v="717"/>
    <x v="715"/>
    <x v="1801"/>
    <x v="1075"/>
    <x v="1737"/>
    <x v="1737"/>
    <x v="1206"/>
    <x v="597"/>
    <x v="85"/>
    <x v="1030"/>
  </r>
  <r>
    <x v="1764"/>
    <x v="1764"/>
    <x v="0"/>
    <x v="0"/>
    <x v="0"/>
    <x v="568"/>
    <x v="1746"/>
    <x v="645"/>
    <x v="514"/>
    <x v="6"/>
    <x v="14"/>
    <x v="15"/>
    <x v="2"/>
    <x v="1655"/>
    <x v="0"/>
    <x v="74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5"/>
    <x v="1"/>
    <x v="95"/>
    <x v="711"/>
    <x v="1640"/>
    <x v="87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5"/>
    <x v="310"/>
    <x v="717"/>
    <x v="715"/>
    <x v="1801"/>
    <x v="1075"/>
    <x v="1718"/>
    <x v="1718"/>
    <x v="1154"/>
    <x v="590"/>
    <x v="85"/>
    <x v="946"/>
  </r>
  <r>
    <x v="1765"/>
    <x v="1765"/>
    <x v="0"/>
    <x v="0"/>
    <x v="0"/>
    <x v="568"/>
    <x v="1748"/>
    <x v="645"/>
    <x v="514"/>
    <x v="6"/>
    <x v="14"/>
    <x v="15"/>
    <x v="2"/>
    <x v="1659"/>
    <x v="0"/>
    <x v="74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4"/>
    <x v="1"/>
    <x v="104"/>
    <x v="711"/>
    <x v="1669"/>
    <x v="90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6"/>
    <x v="311"/>
    <x v="717"/>
    <x v="715"/>
    <x v="1801"/>
    <x v="1075"/>
    <x v="1734"/>
    <x v="1734"/>
    <x v="1154"/>
    <x v="590"/>
    <x v="85"/>
    <x v="946"/>
  </r>
  <r>
    <x v="1766"/>
    <x v="1766"/>
    <x v="0"/>
    <x v="0"/>
    <x v="0"/>
    <x v="568"/>
    <x v="1756"/>
    <x v="645"/>
    <x v="514"/>
    <x v="6"/>
    <x v="14"/>
    <x v="15"/>
    <x v="2"/>
    <x v="1666"/>
    <x v="0"/>
    <x v="74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9"/>
    <x v="1"/>
    <x v="99"/>
    <x v="711"/>
    <x v="1654"/>
    <x v="88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7"/>
    <x v="312"/>
    <x v="717"/>
    <x v="715"/>
    <x v="1801"/>
    <x v="1075"/>
    <x v="1726"/>
    <x v="1726"/>
    <x v="1154"/>
    <x v="590"/>
    <x v="85"/>
    <x v="946"/>
  </r>
  <r>
    <x v="1767"/>
    <x v="1767"/>
    <x v="0"/>
    <x v="0"/>
    <x v="0"/>
    <x v="568"/>
    <x v="1753"/>
    <x v="645"/>
    <x v="514"/>
    <x v="6"/>
    <x v="14"/>
    <x v="15"/>
    <x v="2"/>
    <x v="1667"/>
    <x v="0"/>
    <x v="74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7"/>
    <x v="1"/>
    <x v="107"/>
    <x v="711"/>
    <x v="1679"/>
    <x v="91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8"/>
    <x v="313"/>
    <x v="717"/>
    <x v="715"/>
    <x v="1801"/>
    <x v="1075"/>
    <x v="1739"/>
    <x v="1739"/>
    <x v="1154"/>
    <x v="590"/>
    <x v="85"/>
    <x v="946"/>
  </r>
  <r>
    <x v="1768"/>
    <x v="1768"/>
    <x v="0"/>
    <x v="0"/>
    <x v="0"/>
    <x v="568"/>
    <x v="1751"/>
    <x v="645"/>
    <x v="514"/>
    <x v="6"/>
    <x v="14"/>
    <x v="15"/>
    <x v="2"/>
    <x v="1674"/>
    <x v="0"/>
    <x v="75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7"/>
    <x v="1"/>
    <x v="97"/>
    <x v="711"/>
    <x v="1646"/>
    <x v="87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9"/>
    <x v="314"/>
    <x v="717"/>
    <x v="715"/>
    <x v="1801"/>
    <x v="1075"/>
    <x v="1721"/>
    <x v="1721"/>
    <x v="1154"/>
    <x v="590"/>
    <x v="85"/>
    <x v="946"/>
  </r>
  <r>
    <x v="1769"/>
    <x v="1769"/>
    <x v="0"/>
    <x v="0"/>
    <x v="0"/>
    <x v="568"/>
    <x v="1743"/>
    <x v="645"/>
    <x v="514"/>
    <x v="6"/>
    <x v="14"/>
    <x v="15"/>
    <x v="2"/>
    <x v="1675"/>
    <x v="0"/>
    <x v="75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4"/>
    <x v="1"/>
    <x v="94"/>
    <x v="711"/>
    <x v="1636"/>
    <x v="86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0"/>
    <x v="315"/>
    <x v="717"/>
    <x v="715"/>
    <x v="1801"/>
    <x v="1075"/>
    <x v="1714"/>
    <x v="1714"/>
    <x v="1154"/>
    <x v="590"/>
    <x v="85"/>
    <x v="946"/>
  </r>
  <r>
    <x v="1770"/>
    <x v="1770"/>
    <x v="0"/>
    <x v="0"/>
    <x v="0"/>
    <x v="568"/>
    <x v="1747"/>
    <x v="645"/>
    <x v="514"/>
    <x v="6"/>
    <x v="14"/>
    <x v="15"/>
    <x v="2"/>
    <x v="1676"/>
    <x v="0"/>
    <x v="75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5"/>
    <x v="1"/>
    <x v="105"/>
    <x v="711"/>
    <x v="1671"/>
    <x v="90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1"/>
    <x v="316"/>
    <x v="717"/>
    <x v="715"/>
    <x v="1801"/>
    <x v="1075"/>
    <x v="1736"/>
    <x v="1736"/>
    <x v="1154"/>
    <x v="590"/>
    <x v="85"/>
    <x v="946"/>
  </r>
  <r>
    <x v="1772"/>
    <x v="1772"/>
    <x v="0"/>
    <x v="0"/>
    <x v="0"/>
    <x v="568"/>
    <x v="1757"/>
    <x v="645"/>
    <x v="514"/>
    <x v="6"/>
    <x v="14"/>
    <x v="15"/>
    <x v="2"/>
    <x v="1682"/>
    <x v="0"/>
    <x v="75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9"/>
    <x v="1"/>
    <x v="109"/>
    <x v="711"/>
    <x v="1684"/>
    <x v="92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3"/>
    <x v="318"/>
    <x v="717"/>
    <x v="715"/>
    <x v="1801"/>
    <x v="1075"/>
    <x v="1741"/>
    <x v="1741"/>
    <x v="1154"/>
    <x v="590"/>
    <x v="85"/>
    <x v="946"/>
  </r>
  <r>
    <x v="1773"/>
    <x v="1773"/>
    <x v="0"/>
    <x v="0"/>
    <x v="0"/>
    <x v="568"/>
    <x v="1763"/>
    <x v="645"/>
    <x v="514"/>
    <x v="6"/>
    <x v="14"/>
    <x v="15"/>
    <x v="2"/>
    <x v="1685"/>
    <x v="0"/>
    <x v="75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2"/>
    <x v="1"/>
    <x v="92"/>
    <x v="711"/>
    <x v="1626"/>
    <x v="85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2"/>
    <x v="317"/>
    <x v="717"/>
    <x v="715"/>
    <x v="1801"/>
    <x v="1075"/>
    <x v="1707"/>
    <x v="1707"/>
    <x v="1154"/>
    <x v="590"/>
    <x v="85"/>
    <x v="946"/>
  </r>
  <r>
    <x v="1774"/>
    <x v="1774"/>
    <x v="0"/>
    <x v="0"/>
    <x v="0"/>
    <x v="568"/>
    <x v="1764"/>
    <x v="645"/>
    <x v="514"/>
    <x v="6"/>
    <x v="14"/>
    <x v="15"/>
    <x v="2"/>
    <x v="1688"/>
    <x v="0"/>
    <x v="75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13"/>
    <x v="1"/>
    <x v="113"/>
    <x v="711"/>
    <x v="1689"/>
    <x v="94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4"/>
    <x v="319"/>
    <x v="717"/>
    <x v="715"/>
    <x v="1801"/>
    <x v="1075"/>
    <x v="1745"/>
    <x v="1745"/>
    <x v="1154"/>
    <x v="590"/>
    <x v="85"/>
    <x v="946"/>
  </r>
  <r>
    <x v="1775"/>
    <x v="1775"/>
    <x v="0"/>
    <x v="0"/>
    <x v="0"/>
    <x v="568"/>
    <x v="1760"/>
    <x v="645"/>
    <x v="514"/>
    <x v="6"/>
    <x v="14"/>
    <x v="15"/>
    <x v="2"/>
    <x v="1720"/>
    <x v="0"/>
    <x v="75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0"/>
    <x v="1"/>
    <x v="90"/>
    <x v="711"/>
    <x v="1622"/>
    <x v="85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5"/>
    <x v="320"/>
    <x v="717"/>
    <x v="715"/>
    <x v="1801"/>
    <x v="1075"/>
    <x v="1704"/>
    <x v="1704"/>
    <x v="1154"/>
    <x v="590"/>
    <x v="85"/>
    <x v="946"/>
  </r>
  <r>
    <x v="1776"/>
    <x v="1776"/>
    <x v="0"/>
    <x v="0"/>
    <x v="0"/>
    <x v="568"/>
    <x v="1762"/>
    <x v="645"/>
    <x v="514"/>
    <x v="6"/>
    <x v="14"/>
    <x v="15"/>
    <x v="2"/>
    <x v="1722"/>
    <x v="0"/>
    <x v="75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11"/>
    <x v="1"/>
    <x v="111"/>
    <x v="711"/>
    <x v="1688"/>
    <x v="93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6"/>
    <x v="321"/>
    <x v="717"/>
    <x v="715"/>
    <x v="1801"/>
    <x v="1075"/>
    <x v="1743"/>
    <x v="1743"/>
    <x v="1154"/>
    <x v="590"/>
    <x v="85"/>
    <x v="946"/>
  </r>
  <r>
    <x v="1777"/>
    <x v="1777"/>
    <x v="0"/>
    <x v="0"/>
    <x v="0"/>
    <x v="568"/>
    <x v="1758"/>
    <x v="645"/>
    <x v="514"/>
    <x v="6"/>
    <x v="14"/>
    <x v="15"/>
    <x v="2"/>
    <x v="1768"/>
    <x v="0"/>
    <x v="758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101"/>
    <x v="1"/>
    <x v="101"/>
    <x v="711"/>
    <x v="1701"/>
    <x v="97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7"/>
    <x v="322"/>
    <x v="717"/>
    <x v="715"/>
    <x v="1801"/>
    <x v="1075"/>
    <x v="1750"/>
    <x v="1750"/>
    <x v="1206"/>
    <x v="597"/>
    <x v="85"/>
    <x v="1030"/>
  </r>
  <r>
    <x v="1778"/>
    <x v="1778"/>
    <x v="0"/>
    <x v="0"/>
    <x v="0"/>
    <x v="568"/>
    <x v="1766"/>
    <x v="645"/>
    <x v="514"/>
    <x v="6"/>
    <x v="14"/>
    <x v="15"/>
    <x v="2"/>
    <x v="1771"/>
    <x v="0"/>
    <x v="760"/>
    <x v="772"/>
    <x v="717"/>
    <x v="0"/>
    <x v="339"/>
    <x v="750"/>
    <x v="763"/>
    <x v="1507"/>
    <x v="1017"/>
    <x v="1514"/>
    <x v="2"/>
    <x v="3"/>
    <x v="5"/>
    <x v="28"/>
    <x v="1"/>
    <x v="0"/>
    <x v="28"/>
    <x v="0"/>
    <x v="3"/>
    <x v="9"/>
    <x v="1"/>
    <x v="9"/>
    <x v="711"/>
    <x v="618"/>
    <x v="58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9"/>
    <x v="324"/>
    <x v="717"/>
    <x v="715"/>
    <x v="1801"/>
    <x v="1075"/>
    <x v="1703"/>
    <x v="1703"/>
    <x v="28"/>
    <x v="5"/>
    <x v="85"/>
    <x v="1116"/>
  </r>
  <r>
    <x v="1779"/>
    <x v="1779"/>
    <x v="0"/>
    <x v="0"/>
    <x v="0"/>
    <x v="568"/>
    <x v="1749"/>
    <x v="645"/>
    <x v="514"/>
    <x v="6"/>
    <x v="14"/>
    <x v="15"/>
    <x v="2"/>
    <x v="1772"/>
    <x v="0"/>
    <x v="759"/>
    <x v="772"/>
    <x v="717"/>
    <x v="0"/>
    <x v="339"/>
    <x v="750"/>
    <x v="763"/>
    <x v="1507"/>
    <x v="1017"/>
    <x v="1514"/>
    <x v="2"/>
    <x v="3"/>
    <x v="9"/>
    <x v="40"/>
    <x v="1"/>
    <x v="0"/>
    <x v="40"/>
    <x v="0"/>
    <x v="3"/>
    <x v="1"/>
    <x v="1"/>
    <x v="1"/>
    <x v="711"/>
    <x v="533"/>
    <x v="52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8"/>
    <x v="323"/>
    <x v="717"/>
    <x v="715"/>
    <x v="1801"/>
    <x v="1075"/>
    <x v="1748"/>
    <x v="1748"/>
    <x v="40"/>
    <x v="9"/>
    <x v="85"/>
    <x v="1084"/>
  </r>
  <r>
    <x v="1780"/>
    <x v="1780"/>
    <x v="0"/>
    <x v="0"/>
    <x v="0"/>
    <x v="568"/>
    <x v="1741"/>
    <x v="645"/>
    <x v="514"/>
    <x v="6"/>
    <x v="14"/>
    <x v="15"/>
    <x v="2"/>
    <x v="1779"/>
    <x v="0"/>
    <x v="76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1"/>
    <x v="1"/>
    <x v="81"/>
    <x v="711"/>
    <x v="1582"/>
    <x v="80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0"/>
    <x v="325"/>
    <x v="717"/>
    <x v="715"/>
    <x v="1801"/>
    <x v="1075"/>
    <x v="1681"/>
    <x v="1681"/>
    <x v="1154"/>
    <x v="590"/>
    <x v="85"/>
    <x v="946"/>
  </r>
  <r>
    <x v="1781"/>
    <x v="1781"/>
    <x v="0"/>
    <x v="0"/>
    <x v="0"/>
    <x v="568"/>
    <x v="1740"/>
    <x v="645"/>
    <x v="514"/>
    <x v="6"/>
    <x v="14"/>
    <x v="15"/>
    <x v="2"/>
    <x v="1781"/>
    <x v="0"/>
    <x v="76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3"/>
    <x v="1"/>
    <x v="93"/>
    <x v="711"/>
    <x v="1634"/>
    <x v="86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1"/>
    <x v="326"/>
    <x v="717"/>
    <x v="715"/>
    <x v="1801"/>
    <x v="1075"/>
    <x v="1712"/>
    <x v="1712"/>
    <x v="1154"/>
    <x v="590"/>
    <x v="85"/>
    <x v="946"/>
  </r>
  <r>
    <x v="1782"/>
    <x v="1782"/>
    <x v="0"/>
    <x v="0"/>
    <x v="0"/>
    <x v="568"/>
    <x v="1745"/>
    <x v="645"/>
    <x v="514"/>
    <x v="6"/>
    <x v="14"/>
    <x v="15"/>
    <x v="2"/>
    <x v="1784"/>
    <x v="0"/>
    <x v="763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84"/>
    <x v="1"/>
    <x v="84"/>
    <x v="711"/>
    <x v="1638"/>
    <x v="87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2"/>
    <x v="327"/>
    <x v="717"/>
    <x v="715"/>
    <x v="1801"/>
    <x v="1075"/>
    <x v="1715"/>
    <x v="1715"/>
    <x v="1174"/>
    <x v="591"/>
    <x v="85"/>
    <x v="982"/>
  </r>
  <r>
    <x v="1783"/>
    <x v="1783"/>
    <x v="0"/>
    <x v="0"/>
    <x v="0"/>
    <x v="568"/>
    <x v="1728"/>
    <x v="645"/>
    <x v="514"/>
    <x v="6"/>
    <x v="14"/>
    <x v="15"/>
    <x v="2"/>
    <x v="1797"/>
    <x v="0"/>
    <x v="764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85"/>
    <x v="1"/>
    <x v="85"/>
    <x v="711"/>
    <x v="1670"/>
    <x v="90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3"/>
    <x v="328"/>
    <x v="717"/>
    <x v="715"/>
    <x v="1801"/>
    <x v="1075"/>
    <x v="1735"/>
    <x v="1735"/>
    <x v="1206"/>
    <x v="597"/>
    <x v="85"/>
    <x v="1030"/>
  </r>
  <r>
    <x v="1784"/>
    <x v="1784"/>
    <x v="0"/>
    <x v="0"/>
    <x v="0"/>
    <x v="568"/>
    <x v="1715"/>
    <x v="645"/>
    <x v="514"/>
    <x v="6"/>
    <x v="14"/>
    <x v="15"/>
    <x v="2"/>
    <x v="1819"/>
    <x v="0"/>
    <x v="76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71"/>
    <x v="1"/>
    <x v="71"/>
    <x v="711"/>
    <x v="1624"/>
    <x v="85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4"/>
    <x v="329"/>
    <x v="717"/>
    <x v="715"/>
    <x v="1801"/>
    <x v="1075"/>
    <x v="1706"/>
    <x v="1706"/>
    <x v="1206"/>
    <x v="597"/>
    <x v="85"/>
    <x v="1030"/>
  </r>
  <r>
    <x v="1786"/>
    <x v="1786"/>
    <x v="0"/>
    <x v="0"/>
    <x v="0"/>
    <x v="568"/>
    <x v="1721"/>
    <x v="645"/>
    <x v="514"/>
    <x v="6"/>
    <x v="14"/>
    <x v="15"/>
    <x v="2"/>
    <x v="1821"/>
    <x v="0"/>
    <x v="76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7"/>
    <x v="1"/>
    <x v="87"/>
    <x v="711"/>
    <x v="1609"/>
    <x v="83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6"/>
    <x v="331"/>
    <x v="717"/>
    <x v="715"/>
    <x v="1801"/>
    <x v="1075"/>
    <x v="1695"/>
    <x v="1695"/>
    <x v="1154"/>
    <x v="590"/>
    <x v="85"/>
    <x v="946"/>
  </r>
  <r>
    <x v="1787"/>
    <x v="1787"/>
    <x v="0"/>
    <x v="0"/>
    <x v="0"/>
    <x v="568"/>
    <x v="1722"/>
    <x v="645"/>
    <x v="514"/>
    <x v="6"/>
    <x v="14"/>
    <x v="15"/>
    <x v="2"/>
    <x v="1822"/>
    <x v="0"/>
    <x v="76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6"/>
    <x v="1"/>
    <x v="66"/>
    <x v="711"/>
    <x v="1544"/>
    <x v="76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5"/>
    <x v="330"/>
    <x v="717"/>
    <x v="715"/>
    <x v="1801"/>
    <x v="1075"/>
    <x v="1661"/>
    <x v="1661"/>
    <x v="1154"/>
    <x v="590"/>
    <x v="85"/>
    <x v="946"/>
  </r>
  <r>
    <x v="1789"/>
    <x v="1789"/>
    <x v="0"/>
    <x v="0"/>
    <x v="0"/>
    <x v="568"/>
    <x v="1709"/>
    <x v="645"/>
    <x v="514"/>
    <x v="6"/>
    <x v="14"/>
    <x v="15"/>
    <x v="2"/>
    <x v="1836"/>
    <x v="0"/>
    <x v="76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8"/>
    <x v="1"/>
    <x v="58"/>
    <x v="711"/>
    <x v="1511"/>
    <x v="7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7"/>
    <x v="332"/>
    <x v="717"/>
    <x v="715"/>
    <x v="1801"/>
    <x v="1075"/>
    <x v="1651"/>
    <x v="1651"/>
    <x v="1154"/>
    <x v="590"/>
    <x v="85"/>
    <x v="946"/>
  </r>
  <r>
    <x v="1791"/>
    <x v="1791"/>
    <x v="0"/>
    <x v="0"/>
    <x v="0"/>
    <x v="568"/>
    <x v="1714"/>
    <x v="645"/>
    <x v="514"/>
    <x v="6"/>
    <x v="14"/>
    <x v="15"/>
    <x v="2"/>
    <x v="1845"/>
    <x v="0"/>
    <x v="769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73"/>
    <x v="1"/>
    <x v="73"/>
    <x v="711"/>
    <x v="1628"/>
    <x v="85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8"/>
    <x v="333"/>
    <x v="717"/>
    <x v="715"/>
    <x v="1801"/>
    <x v="1075"/>
    <x v="1709"/>
    <x v="1709"/>
    <x v="1206"/>
    <x v="597"/>
    <x v="85"/>
    <x v="1030"/>
  </r>
  <r>
    <x v="1792"/>
    <x v="1792"/>
    <x v="0"/>
    <x v="0"/>
    <x v="0"/>
    <x v="568"/>
    <x v="1720"/>
    <x v="645"/>
    <x v="514"/>
    <x v="6"/>
    <x v="14"/>
    <x v="15"/>
    <x v="2"/>
    <x v="1846"/>
    <x v="0"/>
    <x v="770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64"/>
    <x v="1"/>
    <x v="64"/>
    <x v="711"/>
    <x v="1599"/>
    <x v="82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9"/>
    <x v="334"/>
    <x v="717"/>
    <x v="715"/>
    <x v="1801"/>
    <x v="1075"/>
    <x v="1689"/>
    <x v="1689"/>
    <x v="1206"/>
    <x v="597"/>
    <x v="85"/>
    <x v="1030"/>
  </r>
  <r>
    <x v="1793"/>
    <x v="1793"/>
    <x v="0"/>
    <x v="0"/>
    <x v="0"/>
    <x v="568"/>
    <x v="1701"/>
    <x v="645"/>
    <x v="514"/>
    <x v="6"/>
    <x v="14"/>
    <x v="15"/>
    <x v="2"/>
    <x v="1894"/>
    <x v="0"/>
    <x v="77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0"/>
    <x v="1"/>
    <x v="40"/>
    <x v="711"/>
    <x v="1311"/>
    <x v="70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1"/>
    <x v="336"/>
    <x v="717"/>
    <x v="715"/>
    <x v="1801"/>
    <x v="1075"/>
    <x v="1613"/>
    <x v="1613"/>
    <x v="1154"/>
    <x v="590"/>
    <x v="85"/>
    <x v="946"/>
  </r>
  <r>
    <x v="1794"/>
    <x v="1794"/>
    <x v="0"/>
    <x v="0"/>
    <x v="0"/>
    <x v="568"/>
    <x v="1707"/>
    <x v="645"/>
    <x v="514"/>
    <x v="6"/>
    <x v="14"/>
    <x v="15"/>
    <x v="2"/>
    <x v="1895"/>
    <x v="0"/>
    <x v="771"/>
    <x v="772"/>
    <x v="717"/>
    <x v="0"/>
    <x v="339"/>
    <x v="750"/>
    <x v="763"/>
    <x v="1507"/>
    <x v="1017"/>
    <x v="1514"/>
    <x v="2"/>
    <x v="3"/>
    <x v="1270"/>
    <x v="1179"/>
    <x v="1"/>
    <x v="0"/>
    <x v="1167"/>
    <x v="1"/>
    <x v="3"/>
    <x v="39"/>
    <x v="1"/>
    <x v="39"/>
    <x v="711"/>
    <x v="1395"/>
    <x v="71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0"/>
    <x v="335"/>
    <x v="717"/>
    <x v="715"/>
    <x v="1801"/>
    <x v="1075"/>
    <x v="1630"/>
    <x v="1630"/>
    <x v="1179"/>
    <x v="592"/>
    <x v="85"/>
    <x v="992"/>
  </r>
  <r>
    <x v="1795"/>
    <x v="1795"/>
    <x v="0"/>
    <x v="0"/>
    <x v="0"/>
    <x v="568"/>
    <x v="1696"/>
    <x v="645"/>
    <x v="514"/>
    <x v="6"/>
    <x v="14"/>
    <x v="15"/>
    <x v="2"/>
    <x v="1903"/>
    <x v="0"/>
    <x v="77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36"/>
    <x v="1"/>
    <x v="36"/>
    <x v="711"/>
    <x v="1285"/>
    <x v="70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2"/>
    <x v="337"/>
    <x v="717"/>
    <x v="715"/>
    <x v="1801"/>
    <x v="1075"/>
    <x v="1610"/>
    <x v="1610"/>
    <x v="1154"/>
    <x v="590"/>
    <x v="85"/>
    <x v="946"/>
  </r>
  <r>
    <x v="1796"/>
    <x v="1796"/>
    <x v="0"/>
    <x v="0"/>
    <x v="0"/>
    <x v="568"/>
    <x v="1694"/>
    <x v="645"/>
    <x v="514"/>
    <x v="6"/>
    <x v="14"/>
    <x v="15"/>
    <x v="2"/>
    <x v="1906"/>
    <x v="0"/>
    <x v="77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9"/>
    <x v="1"/>
    <x v="19"/>
    <x v="711"/>
    <x v="793"/>
    <x v="66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3"/>
    <x v="338"/>
    <x v="717"/>
    <x v="715"/>
    <x v="1801"/>
    <x v="1075"/>
    <x v="754"/>
    <x v="754"/>
    <x v="1154"/>
    <x v="590"/>
    <x v="85"/>
    <x v="946"/>
  </r>
  <r>
    <x v="1797"/>
    <x v="1797"/>
    <x v="0"/>
    <x v="0"/>
    <x v="0"/>
    <x v="568"/>
    <x v="1695"/>
    <x v="645"/>
    <x v="514"/>
    <x v="6"/>
    <x v="14"/>
    <x v="15"/>
    <x v="2"/>
    <x v="1907"/>
    <x v="0"/>
    <x v="77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29"/>
    <x v="1"/>
    <x v="29"/>
    <x v="711"/>
    <x v="1041"/>
    <x v="68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4"/>
    <x v="339"/>
    <x v="717"/>
    <x v="715"/>
    <x v="1801"/>
    <x v="1075"/>
    <x v="1527"/>
    <x v="1527"/>
    <x v="1206"/>
    <x v="597"/>
    <x v="85"/>
    <x v="1030"/>
  </r>
  <r>
    <x v="1798"/>
    <x v="1798"/>
    <x v="0"/>
    <x v="0"/>
    <x v="0"/>
    <x v="568"/>
    <x v="298"/>
    <x v="147"/>
    <x v="514"/>
    <x v="2"/>
    <x v="5"/>
    <x v="5"/>
    <x v="1"/>
    <x v="1890"/>
    <x v="0"/>
    <x v="360"/>
    <x v="772"/>
    <x v="717"/>
    <x v="0"/>
    <x v="339"/>
    <x v="750"/>
    <x v="763"/>
    <x v="1507"/>
    <x v="1017"/>
    <x v="984"/>
    <x v="2"/>
    <x v="5"/>
    <x v="1284"/>
    <x v="1293"/>
    <x v="1"/>
    <x v="0"/>
    <x v="1281"/>
    <x v="0"/>
    <x v="3"/>
    <x v="27"/>
    <x v="1"/>
    <x v="27"/>
    <x v="711"/>
    <x v="1266"/>
    <x v="704"/>
    <x v="0"/>
    <x v="8"/>
    <x v="8"/>
    <x v="5"/>
    <x v="6"/>
    <x v="1"/>
    <x v="90"/>
    <x v="100"/>
    <x v="3"/>
    <x v="0"/>
    <x v="714"/>
    <x v="518"/>
    <x v="714"/>
    <x v="0"/>
    <x v="0"/>
    <x v="10"/>
    <x v="6"/>
    <x v="557"/>
    <x v="15"/>
    <x v="15"/>
    <x v="500"/>
    <x v="177"/>
    <x v="122"/>
    <x v="717"/>
    <x v="715"/>
    <x v="1778"/>
    <x v="1075"/>
    <x v="1606"/>
    <x v="1606"/>
    <x v="1293"/>
    <x v="606"/>
    <x v="85"/>
    <x v="1170"/>
  </r>
  <r>
    <x v="1799"/>
    <x v="1799"/>
    <x v="0"/>
    <x v="0"/>
    <x v="0"/>
    <x v="568"/>
    <x v="300"/>
    <x v="147"/>
    <x v="514"/>
    <x v="2"/>
    <x v="5"/>
    <x v="5"/>
    <x v="1"/>
    <x v="1908"/>
    <x v="0"/>
    <x v="359"/>
    <x v="772"/>
    <x v="717"/>
    <x v="0"/>
    <x v="339"/>
    <x v="750"/>
    <x v="763"/>
    <x v="1507"/>
    <x v="1017"/>
    <x v="985"/>
    <x v="2"/>
    <x v="5"/>
    <x v="1288"/>
    <x v="1298"/>
    <x v="1"/>
    <x v="0"/>
    <x v="1286"/>
    <x v="0"/>
    <x v="3"/>
    <x v="28"/>
    <x v="1"/>
    <x v="28"/>
    <x v="711"/>
    <x v="1534"/>
    <x v="753"/>
    <x v="0"/>
    <x v="8"/>
    <x v="8"/>
    <x v="5"/>
    <x v="6"/>
    <x v="1"/>
    <x v="90"/>
    <x v="100"/>
    <x v="3"/>
    <x v="0"/>
    <x v="714"/>
    <x v="518"/>
    <x v="714"/>
    <x v="0"/>
    <x v="0"/>
    <x v="10"/>
    <x v="6"/>
    <x v="557"/>
    <x v="15"/>
    <x v="15"/>
    <x v="500"/>
    <x v="176"/>
    <x v="121"/>
    <x v="717"/>
    <x v="715"/>
    <x v="1796"/>
    <x v="1075"/>
    <x v="1659"/>
    <x v="1659"/>
    <x v="1298"/>
    <x v="607"/>
    <x v="85"/>
    <x v="1177"/>
  </r>
  <r>
    <x v="1996"/>
    <x v="1996"/>
    <x v="0"/>
    <x v="0"/>
    <x v="0"/>
    <x v="568"/>
    <x v="299"/>
    <x v="147"/>
    <x v="514"/>
    <x v="2"/>
    <x v="5"/>
    <x v="5"/>
    <x v="1"/>
    <x v="1909"/>
    <x v="0"/>
    <x v="358"/>
    <x v="772"/>
    <x v="717"/>
    <x v="0"/>
    <x v="339"/>
    <x v="750"/>
    <x v="763"/>
    <x v="1507"/>
    <x v="1017"/>
    <x v="986"/>
    <x v="3"/>
    <x v="11"/>
    <x v="1288"/>
    <x v="1298"/>
    <x v="1"/>
    <x v="0"/>
    <x v="1286"/>
    <x v="0"/>
    <x v="3"/>
    <x v="30"/>
    <x v="1"/>
    <x v="30"/>
    <x v="711"/>
    <x v="1546"/>
    <x v="766"/>
    <x v="0"/>
    <x v="8"/>
    <x v="8"/>
    <x v="5"/>
    <x v="6"/>
    <x v="1"/>
    <x v="90"/>
    <x v="100"/>
    <x v="3"/>
    <x v="0"/>
    <x v="714"/>
    <x v="518"/>
    <x v="714"/>
    <x v="0"/>
    <x v="0"/>
    <x v="10"/>
    <x v="8"/>
    <x v="557"/>
    <x v="15"/>
    <x v="15"/>
    <x v="500"/>
    <x v="175"/>
    <x v="120"/>
    <x v="717"/>
    <x v="715"/>
    <x v="1796"/>
    <x v="1075"/>
    <x v="1662"/>
    <x v="1662"/>
    <x v="1298"/>
    <x v="607"/>
    <x v="85"/>
    <x v="1177"/>
  </r>
  <r>
    <x v="2292"/>
    <x v="2292"/>
    <x v="0"/>
    <x v="0"/>
    <x v="0"/>
    <x v="568"/>
    <x v="1149"/>
    <x v="544"/>
    <x v="514"/>
    <x v="8"/>
    <x v="13"/>
    <x v="14"/>
    <x v="1"/>
    <x v="1686"/>
    <x v="0"/>
    <x v="475"/>
    <x v="772"/>
    <x v="535"/>
    <x v="0"/>
    <x v="339"/>
    <x v="750"/>
    <x v="763"/>
    <x v="1507"/>
    <x v="1017"/>
    <x v="1436"/>
    <x v="2"/>
    <x v="2"/>
    <x v="965"/>
    <x v="949"/>
    <x v="1"/>
    <x v="0"/>
    <x v="718"/>
    <x v="0"/>
    <x v="3"/>
    <x v="683"/>
    <x v="1"/>
    <x v="683"/>
    <x v="709"/>
    <x v="1185"/>
    <x v="696"/>
    <x v="0"/>
    <x v="8"/>
    <x v="1"/>
    <x v="5"/>
    <x v="6"/>
    <x v="1"/>
    <x v="90"/>
    <x v="426"/>
    <x v="0"/>
    <x v="0"/>
    <x v="568"/>
    <x v="430"/>
    <x v="568"/>
    <x v="0"/>
    <x v="0"/>
    <x v="8"/>
    <x v="12"/>
    <x v="557"/>
    <x v="15"/>
    <x v="15"/>
    <x v="500"/>
    <x v="664"/>
    <x v="163"/>
    <x v="535"/>
    <x v="531"/>
    <x v="125"/>
    <x v="1075"/>
    <x v="1586"/>
    <x v="1586"/>
    <x v="949"/>
    <x v="497"/>
    <x v="85"/>
    <x v="374"/>
  </r>
  <r>
    <x v="2293"/>
    <x v="2293"/>
    <x v="0"/>
    <x v="0"/>
    <x v="0"/>
    <x v="568"/>
    <x v="1149"/>
    <x v="544"/>
    <x v="514"/>
    <x v="8"/>
    <x v="13"/>
    <x v="14"/>
    <x v="1"/>
    <x v="1687"/>
    <x v="0"/>
    <x v="476"/>
    <x v="772"/>
    <x v="535"/>
    <x v="0"/>
    <x v="339"/>
    <x v="750"/>
    <x v="763"/>
    <x v="1507"/>
    <x v="1017"/>
    <x v="1437"/>
    <x v="2"/>
    <x v="2"/>
    <x v="965"/>
    <x v="949"/>
    <x v="1"/>
    <x v="0"/>
    <x v="718"/>
    <x v="0"/>
    <x v="3"/>
    <x v="727"/>
    <x v="1"/>
    <x v="727"/>
    <x v="709"/>
    <x v="1240"/>
    <x v="702"/>
    <x v="0"/>
    <x v="8"/>
    <x v="1"/>
    <x v="5"/>
    <x v="6"/>
    <x v="1"/>
    <x v="90"/>
    <x v="426"/>
    <x v="0"/>
    <x v="0"/>
    <x v="568"/>
    <x v="430"/>
    <x v="568"/>
    <x v="0"/>
    <x v="0"/>
    <x v="7"/>
    <x v="12"/>
    <x v="557"/>
    <x v="15"/>
    <x v="15"/>
    <x v="500"/>
    <x v="664"/>
    <x v="164"/>
    <x v="535"/>
    <x v="531"/>
    <x v="125"/>
    <x v="1075"/>
    <x v="1597"/>
    <x v="1597"/>
    <x v="949"/>
    <x v="497"/>
    <x v="85"/>
    <x v="374"/>
  </r>
  <r>
    <x v="2294"/>
    <x v="2294"/>
    <x v="0"/>
    <x v="0"/>
    <x v="0"/>
    <x v="568"/>
    <x v="1148"/>
    <x v="544"/>
    <x v="514"/>
    <x v="8"/>
    <x v="13"/>
    <x v="14"/>
    <x v="1"/>
    <x v="1721"/>
    <x v="0"/>
    <x v="474"/>
    <x v="772"/>
    <x v="535"/>
    <x v="0"/>
    <x v="339"/>
    <x v="750"/>
    <x v="763"/>
    <x v="1507"/>
    <x v="1017"/>
    <x v="0"/>
    <x v="2"/>
    <x v="2"/>
    <x v="1084"/>
    <x v="981"/>
    <x v="1"/>
    <x v="0"/>
    <x v="820"/>
    <x v="0"/>
    <x v="3"/>
    <x v="556"/>
    <x v="1"/>
    <x v="556"/>
    <x v="709"/>
    <x v="1299"/>
    <x v="706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2"/>
    <x v="535"/>
    <x v="531"/>
    <x v="38"/>
    <x v="1075"/>
    <x v="1611"/>
    <x v="1611"/>
    <x v="981"/>
    <x v="556"/>
    <x v="85"/>
    <x v="480"/>
  </r>
  <r>
    <x v="2295"/>
    <x v="2295"/>
    <x v="0"/>
    <x v="0"/>
    <x v="0"/>
    <x v="568"/>
    <x v="1150"/>
    <x v="544"/>
    <x v="514"/>
    <x v="8"/>
    <x v="13"/>
    <x v="14"/>
    <x v="1"/>
    <x v="1775"/>
    <x v="0"/>
    <x v="477"/>
    <x v="772"/>
    <x v="535"/>
    <x v="0"/>
    <x v="339"/>
    <x v="750"/>
    <x v="763"/>
    <x v="1507"/>
    <x v="1017"/>
    <x v="796"/>
    <x v="2"/>
    <x v="2"/>
    <x v="1084"/>
    <x v="981"/>
    <x v="1"/>
    <x v="0"/>
    <x v="820"/>
    <x v="0"/>
    <x v="3"/>
    <x v="784"/>
    <x v="1"/>
    <x v="784"/>
    <x v="709"/>
    <x v="1562"/>
    <x v="784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5"/>
    <x v="535"/>
    <x v="531"/>
    <x v="38"/>
    <x v="1075"/>
    <x v="1671"/>
    <x v="1671"/>
    <x v="981"/>
    <x v="556"/>
    <x v="85"/>
    <x v="480"/>
  </r>
  <r>
    <x v="2296"/>
    <x v="2296"/>
    <x v="0"/>
    <x v="0"/>
    <x v="0"/>
    <x v="568"/>
    <x v="1151"/>
    <x v="544"/>
    <x v="514"/>
    <x v="8"/>
    <x v="13"/>
    <x v="14"/>
    <x v="1"/>
    <x v="1823"/>
    <x v="0"/>
    <x v="478"/>
    <x v="772"/>
    <x v="535"/>
    <x v="0"/>
    <x v="339"/>
    <x v="750"/>
    <x v="763"/>
    <x v="1507"/>
    <x v="1017"/>
    <x v="831"/>
    <x v="2"/>
    <x v="2"/>
    <x v="1112"/>
    <x v="987"/>
    <x v="1"/>
    <x v="0"/>
    <x v="859"/>
    <x v="0"/>
    <x v="3"/>
    <x v="841"/>
    <x v="1"/>
    <x v="841"/>
    <x v="709"/>
    <x v="1647"/>
    <x v="881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6"/>
    <x v="535"/>
    <x v="531"/>
    <x v="26"/>
    <x v="1075"/>
    <x v="1722"/>
    <x v="1722"/>
    <x v="987"/>
    <x v="565"/>
    <x v="85"/>
    <x v="513"/>
  </r>
  <r>
    <x v="645"/>
    <x v="645"/>
    <x v="0"/>
    <x v="0"/>
    <x v="0"/>
    <x v="0"/>
    <x v="212"/>
    <x v="100"/>
    <x v="66"/>
    <x v="0"/>
    <x v="4"/>
    <x v="4"/>
    <x v="2"/>
    <x v="940"/>
    <x v="0"/>
    <x v="199"/>
    <x v="496"/>
    <x v="461"/>
    <x v="502"/>
    <x v="339"/>
    <x v="477"/>
    <x v="682"/>
    <x v="1507"/>
    <x v="1017"/>
    <x v="1514"/>
    <x v="2"/>
    <x v="6"/>
    <x v="493"/>
    <x v="130"/>
    <x v="1"/>
    <x v="3"/>
    <x v="130"/>
    <x v="1"/>
    <x v="3"/>
    <x v="365"/>
    <x v="1"/>
    <x v="365"/>
    <x v="137"/>
    <x v="284"/>
    <x v="302"/>
    <x v="0"/>
    <x v="8"/>
    <x v="8"/>
    <x v="5"/>
    <x v="6"/>
    <x v="1"/>
    <x v="90"/>
    <x v="507"/>
    <x v="1"/>
    <x v="0"/>
    <x v="94"/>
    <x v="518"/>
    <x v="94"/>
    <x v="53"/>
    <x v="0"/>
    <x v="10"/>
    <x v="3"/>
    <x v="0"/>
    <x v="1"/>
    <x v="1"/>
    <x v="66"/>
    <x v="96"/>
    <x v="608"/>
    <x v="461"/>
    <x v="457"/>
    <x v="408"/>
    <x v="1075"/>
    <x v="274"/>
    <x v="274"/>
    <x v="130"/>
    <x v="134"/>
    <x v="85"/>
    <x v="911"/>
  </r>
  <r>
    <x v="2127"/>
    <x v="2127"/>
    <x v="0"/>
    <x v="0"/>
    <x v="0"/>
    <x v="0"/>
    <x v="212"/>
    <x v="100"/>
    <x v="66"/>
    <x v="0"/>
    <x v="4"/>
    <x v="4"/>
    <x v="2"/>
    <x v="940"/>
    <x v="0"/>
    <x v="199"/>
    <x v="496"/>
    <x v="461"/>
    <x v="502"/>
    <x v="339"/>
    <x v="477"/>
    <x v="682"/>
    <x v="1507"/>
    <x v="1017"/>
    <x v="1514"/>
    <x v="5"/>
    <x v="13"/>
    <x v="433"/>
    <x v="95"/>
    <x v="1"/>
    <x v="3"/>
    <x v="95"/>
    <x v="1"/>
    <x v="3"/>
    <x v="365"/>
    <x v="1"/>
    <x v="365"/>
    <x v="137"/>
    <x v="155"/>
    <x v="181"/>
    <x v="0"/>
    <x v="8"/>
    <x v="8"/>
    <x v="5"/>
    <x v="6"/>
    <x v="1"/>
    <x v="90"/>
    <x v="507"/>
    <x v="1"/>
    <x v="0"/>
    <x v="94"/>
    <x v="518"/>
    <x v="94"/>
    <x v="53"/>
    <x v="0"/>
    <x v="10"/>
    <x v="10"/>
    <x v="0"/>
    <x v="1"/>
    <x v="1"/>
    <x v="66"/>
    <x v="96"/>
    <x v="608"/>
    <x v="461"/>
    <x v="457"/>
    <x v="249"/>
    <x v="1075"/>
    <x v="154"/>
    <x v="154"/>
    <x v="95"/>
    <x v="102"/>
    <x v="85"/>
    <x v="972"/>
  </r>
  <r>
    <x v="1611"/>
    <x v="1611"/>
    <x v="0"/>
    <x v="0"/>
    <x v="0"/>
    <x v="1"/>
    <x v="3"/>
    <x v="0"/>
    <x v="314"/>
    <x v="4"/>
    <x v="6"/>
    <x v="6"/>
    <x v="2"/>
    <x v="109"/>
    <x v="0"/>
    <x v="953"/>
    <x v="654"/>
    <x v="601"/>
    <x v="665"/>
    <x v="299"/>
    <x v="638"/>
    <x v="133"/>
    <x v="699"/>
    <x v="1017"/>
    <x v="700"/>
    <x v="2"/>
    <x v="6"/>
    <x v="928"/>
    <x v="927"/>
    <x v="1"/>
    <x v="0"/>
    <x v="682"/>
    <x v="0"/>
    <x v="3"/>
    <x v="1242"/>
    <x v="0"/>
    <x v="1242"/>
    <x v="532"/>
    <x v="1580"/>
    <x v="807"/>
    <x v="0"/>
    <x v="1"/>
    <x v="1"/>
    <x v="5"/>
    <x v="6"/>
    <x v="1"/>
    <x v="90"/>
    <x v="306"/>
    <x v="1"/>
    <x v="0"/>
    <x v="398"/>
    <x v="307"/>
    <x v="398"/>
    <x v="0"/>
    <x v="0"/>
    <x v="10"/>
    <x v="3"/>
    <x v="1"/>
    <x v="12"/>
    <x v="12"/>
    <x v="305"/>
    <x v="492"/>
    <x v="396"/>
    <x v="601"/>
    <x v="598"/>
    <x v="1093"/>
    <x v="564"/>
    <x v="1679"/>
    <x v="1679"/>
    <x v="927"/>
    <x v="608"/>
    <x v="85"/>
    <x v="321"/>
  </r>
  <r>
    <x v="632"/>
    <x v="632"/>
    <x v="0"/>
    <x v="0"/>
    <x v="0"/>
    <x v="1"/>
    <x v="868"/>
    <x v="0"/>
    <x v="314"/>
    <x v="7"/>
    <x v="7"/>
    <x v="8"/>
    <x v="1"/>
    <x v="927"/>
    <x v="0"/>
    <x v="954"/>
    <x v="772"/>
    <x v="601"/>
    <x v="665"/>
    <x v="299"/>
    <x v="750"/>
    <x v="763"/>
    <x v="700"/>
    <x v="407"/>
    <x v="699"/>
    <x v="2"/>
    <x v="6"/>
    <x v="872"/>
    <x v="879"/>
    <x v="0"/>
    <x v="0"/>
    <x v="940"/>
    <x v="0"/>
    <x v="3"/>
    <x v="515"/>
    <x v="1"/>
    <x v="515"/>
    <x v="532"/>
    <x v="1486"/>
    <x v="1461"/>
    <x v="0"/>
    <x v="4"/>
    <x v="4"/>
    <x v="5"/>
    <x v="6"/>
    <x v="1"/>
    <x v="90"/>
    <x v="306"/>
    <x v="1"/>
    <x v="0"/>
    <x v="398"/>
    <x v="307"/>
    <x v="398"/>
    <x v="0"/>
    <x v="0"/>
    <x v="10"/>
    <x v="3"/>
    <x v="557"/>
    <x v="12"/>
    <x v="15"/>
    <x v="500"/>
    <x v="492"/>
    <x v="608"/>
    <x v="601"/>
    <x v="598"/>
    <x v="285"/>
    <x v="1019"/>
    <x v="1437"/>
    <x v="1437"/>
    <x v="879"/>
    <x v="437"/>
    <x v="85"/>
    <x v="232"/>
  </r>
  <r>
    <x v="2267"/>
    <x v="2267"/>
    <x v="0"/>
    <x v="0"/>
    <x v="0"/>
    <x v="1"/>
    <x v="3"/>
    <x v="0"/>
    <x v="314"/>
    <x v="4"/>
    <x v="6"/>
    <x v="6"/>
    <x v="2"/>
    <x v="109"/>
    <x v="0"/>
    <x v="953"/>
    <x v="654"/>
    <x v="601"/>
    <x v="665"/>
    <x v="299"/>
    <x v="638"/>
    <x v="133"/>
    <x v="699"/>
    <x v="1017"/>
    <x v="700"/>
    <x v="5"/>
    <x v="13"/>
    <x v="967"/>
    <x v="950"/>
    <x v="1"/>
    <x v="0"/>
    <x v="720"/>
    <x v="0"/>
    <x v="3"/>
    <x v="1242"/>
    <x v="0"/>
    <x v="1242"/>
    <x v="532"/>
    <x v="1681"/>
    <x v="921"/>
    <x v="0"/>
    <x v="1"/>
    <x v="1"/>
    <x v="5"/>
    <x v="6"/>
    <x v="1"/>
    <x v="90"/>
    <x v="306"/>
    <x v="1"/>
    <x v="0"/>
    <x v="398"/>
    <x v="307"/>
    <x v="398"/>
    <x v="0"/>
    <x v="0"/>
    <x v="10"/>
    <x v="10"/>
    <x v="1"/>
    <x v="12"/>
    <x v="12"/>
    <x v="305"/>
    <x v="492"/>
    <x v="396"/>
    <x v="601"/>
    <x v="598"/>
    <x v="1172"/>
    <x v="643"/>
    <x v="1740"/>
    <x v="1740"/>
    <x v="950"/>
    <x v="608"/>
    <x v="85"/>
    <x v="379"/>
  </r>
  <r>
    <x v="2252"/>
    <x v="2252"/>
    <x v="0"/>
    <x v="0"/>
    <x v="0"/>
    <x v="1"/>
    <x v="867"/>
    <x v="419"/>
    <x v="314"/>
    <x v="0"/>
    <x v="4"/>
    <x v="4"/>
    <x v="2"/>
    <x v="307"/>
    <x v="0"/>
    <x v="955"/>
    <x v="653"/>
    <x v="600"/>
    <x v="664"/>
    <x v="339"/>
    <x v="637"/>
    <x v="242"/>
    <x v="1507"/>
    <x v="1017"/>
    <x v="1514"/>
    <x v="5"/>
    <x v="13"/>
    <x v="454"/>
    <x v="109"/>
    <x v="1"/>
    <x v="3"/>
    <x v="109"/>
    <x v="1"/>
    <x v="3"/>
    <x v="463"/>
    <x v="1"/>
    <x v="463"/>
    <x v="207"/>
    <x v="184"/>
    <x v="211"/>
    <x v="0"/>
    <x v="8"/>
    <x v="8"/>
    <x v="5"/>
    <x v="6"/>
    <x v="1"/>
    <x v="90"/>
    <x v="507"/>
    <x v="1"/>
    <x v="0"/>
    <x v="399"/>
    <x v="518"/>
    <x v="399"/>
    <x v="40"/>
    <x v="0"/>
    <x v="10"/>
    <x v="10"/>
    <x v="1"/>
    <x v="12"/>
    <x v="12"/>
    <x v="305"/>
    <x v="493"/>
    <x v="608"/>
    <x v="600"/>
    <x v="597"/>
    <x v="301"/>
    <x v="1075"/>
    <x v="183"/>
    <x v="183"/>
    <x v="109"/>
    <x v="115"/>
    <x v="85"/>
    <x v="945"/>
  </r>
  <r>
    <x v="728"/>
    <x v="728"/>
    <x v="0"/>
    <x v="0"/>
    <x v="0"/>
    <x v="4"/>
    <x v="13"/>
    <x v="3"/>
    <x v="3"/>
    <x v="0"/>
    <x v="4"/>
    <x v="4"/>
    <x v="2"/>
    <x v="1050"/>
    <x v="0"/>
    <x v="21"/>
    <x v="765"/>
    <x v="711"/>
    <x v="779"/>
    <x v="339"/>
    <x v="750"/>
    <x v="485"/>
    <x v="1507"/>
    <x v="1017"/>
    <x v="1514"/>
    <x v="2"/>
    <x v="6"/>
    <x v="1273"/>
    <x v="1199"/>
    <x v="1"/>
    <x v="1"/>
    <x v="1187"/>
    <x v="0"/>
    <x v="3"/>
    <x v="207"/>
    <x v="1"/>
    <x v="207"/>
    <x v="21"/>
    <x v="2030"/>
    <x v="1496"/>
    <x v="0"/>
    <x v="8"/>
    <x v="8"/>
    <x v="5"/>
    <x v="6"/>
    <x v="1"/>
    <x v="90"/>
    <x v="507"/>
    <x v="1"/>
    <x v="0"/>
    <x v="5"/>
    <x v="518"/>
    <x v="5"/>
    <x v="1"/>
    <x v="0"/>
    <x v="10"/>
    <x v="3"/>
    <x v="4"/>
    <x v="12"/>
    <x v="12"/>
    <x v="3"/>
    <x v="6"/>
    <x v="608"/>
    <x v="711"/>
    <x v="709"/>
    <x v="1611"/>
    <x v="1075"/>
    <x v="2026"/>
    <x v="2026"/>
    <x v="1199"/>
    <x v="537"/>
    <x v="85"/>
    <x v="1017"/>
  </r>
  <r>
    <x v="1907"/>
    <x v="1907"/>
    <x v="0"/>
    <x v="0"/>
    <x v="0"/>
    <x v="4"/>
    <x v="13"/>
    <x v="3"/>
    <x v="3"/>
    <x v="0"/>
    <x v="4"/>
    <x v="4"/>
    <x v="2"/>
    <x v="1049"/>
    <x v="0"/>
    <x v="20"/>
    <x v="28"/>
    <x v="33"/>
    <x v="4"/>
    <x v="339"/>
    <x v="2"/>
    <x v="486"/>
    <x v="1507"/>
    <x v="1017"/>
    <x v="1514"/>
    <x v="3"/>
    <x v="10"/>
    <x v="1281"/>
    <x v="1278"/>
    <x v="1"/>
    <x v="1"/>
    <x v="1266"/>
    <x v="0"/>
    <x v="3"/>
    <x v="207"/>
    <x v="1"/>
    <x v="207"/>
    <x v="21"/>
    <x v="2192"/>
    <x v="1702"/>
    <x v="0"/>
    <x v="8"/>
    <x v="8"/>
    <x v="5"/>
    <x v="6"/>
    <x v="1"/>
    <x v="90"/>
    <x v="507"/>
    <x v="1"/>
    <x v="0"/>
    <x v="5"/>
    <x v="518"/>
    <x v="5"/>
    <x v="1"/>
    <x v="0"/>
    <x v="10"/>
    <x v="7"/>
    <x v="4"/>
    <x v="12"/>
    <x v="12"/>
    <x v="3"/>
    <x v="6"/>
    <x v="608"/>
    <x v="33"/>
    <x v="29"/>
    <x v="1734"/>
    <x v="1075"/>
    <x v="2194"/>
    <x v="2194"/>
    <x v="1278"/>
    <x v="577"/>
    <x v="85"/>
    <x v="1141"/>
  </r>
  <r>
    <x v="25"/>
    <x v="25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1"/>
    <x v="0"/>
    <x v="468"/>
    <x v="121"/>
    <x v="1"/>
    <x v="3"/>
    <x v="121"/>
    <x v="1"/>
    <x v="3"/>
    <x v="311"/>
    <x v="1"/>
    <x v="311"/>
    <x v="95"/>
    <x v="246"/>
    <x v="272"/>
    <x v="0"/>
    <x v="8"/>
    <x v="8"/>
    <x v="5"/>
    <x v="6"/>
    <x v="1"/>
    <x v="90"/>
    <x v="507"/>
    <x v="1"/>
    <x v="0"/>
    <x v="10"/>
    <x v="518"/>
    <x v="10"/>
    <x v="40"/>
    <x v="0"/>
    <x v="10"/>
    <x v="1"/>
    <x v="7"/>
    <x v="12"/>
    <x v="12"/>
    <x v="7"/>
    <x v="11"/>
    <x v="608"/>
    <x v="32"/>
    <x v="28"/>
    <x v="342"/>
    <x v="1075"/>
    <x v="244"/>
    <x v="244"/>
    <x v="121"/>
    <x v="125"/>
    <x v="85"/>
    <x v="929"/>
  </r>
  <r>
    <x v="191"/>
    <x v="191"/>
    <x v="0"/>
    <x v="0"/>
    <x v="0"/>
    <x v="7"/>
    <x v="29"/>
    <x v="9"/>
    <x v="7"/>
    <x v="4"/>
    <x v="6"/>
    <x v="6"/>
    <x v="2"/>
    <x v="228"/>
    <x v="0"/>
    <x v="26"/>
    <x v="26"/>
    <x v="31"/>
    <x v="2"/>
    <x v="1"/>
    <x v="0"/>
    <x v="229"/>
    <x v="21"/>
    <x v="1017"/>
    <x v="24"/>
    <x v="2"/>
    <x v="6"/>
    <x v="1242"/>
    <x v="1090"/>
    <x v="1"/>
    <x v="0"/>
    <x v="1076"/>
    <x v="0"/>
    <x v="3"/>
    <x v="744"/>
    <x v="0"/>
    <x v="744"/>
    <x v="237"/>
    <x v="1888"/>
    <x v="1311"/>
    <x v="0"/>
    <x v="1"/>
    <x v="1"/>
    <x v="5"/>
    <x v="6"/>
    <x v="1"/>
    <x v="90"/>
    <x v="9"/>
    <x v="1"/>
    <x v="0"/>
    <x v="9"/>
    <x v="7"/>
    <x v="9"/>
    <x v="0"/>
    <x v="0"/>
    <x v="10"/>
    <x v="3"/>
    <x v="7"/>
    <x v="12"/>
    <x v="12"/>
    <x v="7"/>
    <x v="10"/>
    <x v="8"/>
    <x v="31"/>
    <x v="27"/>
    <x v="1470"/>
    <x v="952"/>
    <x v="1896"/>
    <x v="1896"/>
    <x v="1090"/>
    <x v="608"/>
    <x v="85"/>
    <x v="834"/>
  </r>
  <r>
    <x v="228"/>
    <x v="228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2"/>
    <x v="6"/>
    <x v="460"/>
    <x v="116"/>
    <x v="1"/>
    <x v="3"/>
    <x v="116"/>
    <x v="1"/>
    <x v="3"/>
    <x v="311"/>
    <x v="1"/>
    <x v="311"/>
    <x v="95"/>
    <x v="228"/>
    <x v="255"/>
    <x v="0"/>
    <x v="8"/>
    <x v="8"/>
    <x v="5"/>
    <x v="6"/>
    <x v="1"/>
    <x v="90"/>
    <x v="507"/>
    <x v="1"/>
    <x v="0"/>
    <x v="10"/>
    <x v="518"/>
    <x v="10"/>
    <x v="40"/>
    <x v="0"/>
    <x v="10"/>
    <x v="3"/>
    <x v="7"/>
    <x v="12"/>
    <x v="12"/>
    <x v="7"/>
    <x v="11"/>
    <x v="608"/>
    <x v="32"/>
    <x v="28"/>
    <x v="318"/>
    <x v="1075"/>
    <x v="227"/>
    <x v="227"/>
    <x v="116"/>
    <x v="121"/>
    <x v="85"/>
    <x v="935"/>
  </r>
  <r>
    <x v="1842"/>
    <x v="1842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3"/>
    <x v="10"/>
    <x v="338"/>
    <x v="43"/>
    <x v="1"/>
    <x v="3"/>
    <x v="43"/>
    <x v="1"/>
    <x v="3"/>
    <x v="311"/>
    <x v="1"/>
    <x v="311"/>
    <x v="95"/>
    <x v="57"/>
    <x v="76"/>
    <x v="0"/>
    <x v="8"/>
    <x v="8"/>
    <x v="5"/>
    <x v="6"/>
    <x v="1"/>
    <x v="90"/>
    <x v="507"/>
    <x v="1"/>
    <x v="0"/>
    <x v="10"/>
    <x v="518"/>
    <x v="10"/>
    <x v="40"/>
    <x v="0"/>
    <x v="10"/>
    <x v="7"/>
    <x v="7"/>
    <x v="12"/>
    <x v="12"/>
    <x v="7"/>
    <x v="11"/>
    <x v="608"/>
    <x v="32"/>
    <x v="28"/>
    <x v="121"/>
    <x v="1075"/>
    <x v="58"/>
    <x v="57"/>
    <x v="43"/>
    <x v="51"/>
    <x v="85"/>
    <x v="1076"/>
  </r>
  <r>
    <x v="2051"/>
    <x v="2051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5"/>
    <x v="13"/>
    <x v="426"/>
    <x v="89"/>
    <x v="1"/>
    <x v="3"/>
    <x v="89"/>
    <x v="1"/>
    <x v="3"/>
    <x v="311"/>
    <x v="1"/>
    <x v="311"/>
    <x v="95"/>
    <x v="157"/>
    <x v="183"/>
    <x v="0"/>
    <x v="8"/>
    <x v="8"/>
    <x v="5"/>
    <x v="6"/>
    <x v="1"/>
    <x v="90"/>
    <x v="507"/>
    <x v="1"/>
    <x v="0"/>
    <x v="10"/>
    <x v="518"/>
    <x v="10"/>
    <x v="40"/>
    <x v="0"/>
    <x v="10"/>
    <x v="10"/>
    <x v="7"/>
    <x v="12"/>
    <x v="12"/>
    <x v="7"/>
    <x v="11"/>
    <x v="608"/>
    <x v="32"/>
    <x v="28"/>
    <x v="228"/>
    <x v="1075"/>
    <x v="156"/>
    <x v="156"/>
    <x v="89"/>
    <x v="96"/>
    <x v="85"/>
    <x v="982"/>
  </r>
  <r>
    <x v="1604"/>
    <x v="1604"/>
    <x v="0"/>
    <x v="0"/>
    <x v="0"/>
    <x v="8"/>
    <x v="32"/>
    <x v="12"/>
    <x v="514"/>
    <x v="4"/>
    <x v="6"/>
    <x v="6"/>
    <x v="2"/>
    <x v="412"/>
    <x v="0"/>
    <x v="31"/>
    <x v="29"/>
    <x v="34"/>
    <x v="8"/>
    <x v="339"/>
    <x v="3"/>
    <x v="339"/>
    <x v="23"/>
    <x v="1017"/>
    <x v="26"/>
    <x v="2"/>
    <x v="6"/>
    <x v="115"/>
    <x v="243"/>
    <x v="1"/>
    <x v="0"/>
    <x v="247"/>
    <x v="1"/>
    <x v="3"/>
    <x v="934"/>
    <x v="0"/>
    <x v="934"/>
    <x v="307"/>
    <x v="317"/>
    <x v="335"/>
    <x v="0"/>
    <x v="1"/>
    <x v="1"/>
    <x v="5"/>
    <x v="6"/>
    <x v="1"/>
    <x v="90"/>
    <x v="11"/>
    <x v="1"/>
    <x v="0"/>
    <x v="14"/>
    <x v="9"/>
    <x v="14"/>
    <x v="0"/>
    <x v="0"/>
    <x v="10"/>
    <x v="3"/>
    <x v="8"/>
    <x v="13"/>
    <x v="13"/>
    <x v="500"/>
    <x v="15"/>
    <x v="10"/>
    <x v="34"/>
    <x v="30"/>
    <x v="455"/>
    <x v="199"/>
    <x v="305"/>
    <x v="305"/>
    <x v="243"/>
    <x v="608"/>
    <x v="85"/>
    <x v="717"/>
  </r>
  <r>
    <x v="1573"/>
    <x v="1573"/>
    <x v="0"/>
    <x v="0"/>
    <x v="0"/>
    <x v="15"/>
    <x v="1607"/>
    <x v="605"/>
    <x v="18"/>
    <x v="4"/>
    <x v="6"/>
    <x v="6"/>
    <x v="2"/>
    <x v="88"/>
    <x v="0"/>
    <x v="68"/>
    <x v="30"/>
    <x v="35"/>
    <x v="11"/>
    <x v="2"/>
    <x v="4"/>
    <x v="2"/>
    <x v="58"/>
    <x v="1017"/>
    <x v="61"/>
    <x v="2"/>
    <x v="6"/>
    <x v="1161"/>
    <x v="1014"/>
    <x v="1"/>
    <x v="0"/>
    <x v="944"/>
    <x v="0"/>
    <x v="3"/>
    <x v="931"/>
    <x v="0"/>
    <x v="931"/>
    <x v="306"/>
    <x v="1750"/>
    <x v="1044"/>
    <x v="0"/>
    <x v="1"/>
    <x v="1"/>
    <x v="5"/>
    <x v="6"/>
    <x v="1"/>
    <x v="90"/>
    <x v="20"/>
    <x v="1"/>
    <x v="0"/>
    <x v="24"/>
    <x v="18"/>
    <x v="24"/>
    <x v="0"/>
    <x v="0"/>
    <x v="10"/>
    <x v="3"/>
    <x v="15"/>
    <x v="12"/>
    <x v="12"/>
    <x v="18"/>
    <x v="25"/>
    <x v="19"/>
    <x v="35"/>
    <x v="31"/>
    <x v="1268"/>
    <x v="745"/>
    <x v="1780"/>
    <x v="1780"/>
    <x v="1014"/>
    <x v="608"/>
    <x v="85"/>
    <x v="608"/>
  </r>
  <r>
    <x v="136"/>
    <x v="136"/>
    <x v="0"/>
    <x v="0"/>
    <x v="0"/>
    <x v="15"/>
    <x v="67"/>
    <x v="20"/>
    <x v="18"/>
    <x v="0"/>
    <x v="4"/>
    <x v="4"/>
    <x v="2"/>
    <x v="486"/>
    <x v="0"/>
    <x v="70"/>
    <x v="31"/>
    <x v="36"/>
    <x v="12"/>
    <x v="339"/>
    <x v="5"/>
    <x v="437"/>
    <x v="1507"/>
    <x v="1017"/>
    <x v="1514"/>
    <x v="2"/>
    <x v="6"/>
    <x v="422"/>
    <x v="85"/>
    <x v="1"/>
    <x v="3"/>
    <x v="85"/>
    <x v="1"/>
    <x v="3"/>
    <x v="330"/>
    <x v="1"/>
    <x v="330"/>
    <x v="109"/>
    <x v="140"/>
    <x v="166"/>
    <x v="0"/>
    <x v="8"/>
    <x v="8"/>
    <x v="5"/>
    <x v="6"/>
    <x v="1"/>
    <x v="90"/>
    <x v="507"/>
    <x v="1"/>
    <x v="0"/>
    <x v="26"/>
    <x v="518"/>
    <x v="26"/>
    <x v="58"/>
    <x v="0"/>
    <x v="10"/>
    <x v="3"/>
    <x v="15"/>
    <x v="12"/>
    <x v="12"/>
    <x v="18"/>
    <x v="27"/>
    <x v="608"/>
    <x v="36"/>
    <x v="32"/>
    <x v="220"/>
    <x v="1075"/>
    <x v="139"/>
    <x v="139"/>
    <x v="85"/>
    <x v="92"/>
    <x v="85"/>
    <x v="990"/>
  </r>
  <r>
    <x v="2071"/>
    <x v="2071"/>
    <x v="0"/>
    <x v="0"/>
    <x v="0"/>
    <x v="15"/>
    <x v="66"/>
    <x v="19"/>
    <x v="18"/>
    <x v="0"/>
    <x v="4"/>
    <x v="4"/>
    <x v="2"/>
    <x v="570"/>
    <x v="0"/>
    <x v="69"/>
    <x v="32"/>
    <x v="37"/>
    <x v="13"/>
    <x v="339"/>
    <x v="6"/>
    <x v="638"/>
    <x v="1507"/>
    <x v="1017"/>
    <x v="1514"/>
    <x v="5"/>
    <x v="13"/>
    <x v="547"/>
    <x v="150"/>
    <x v="1"/>
    <x v="3"/>
    <x v="150"/>
    <x v="1"/>
    <x v="3"/>
    <x v="252"/>
    <x v="1"/>
    <x v="252"/>
    <x v="54"/>
    <x v="495"/>
    <x v="488"/>
    <x v="0"/>
    <x v="8"/>
    <x v="8"/>
    <x v="5"/>
    <x v="6"/>
    <x v="1"/>
    <x v="90"/>
    <x v="507"/>
    <x v="1"/>
    <x v="0"/>
    <x v="25"/>
    <x v="518"/>
    <x v="25"/>
    <x v="58"/>
    <x v="0"/>
    <x v="10"/>
    <x v="10"/>
    <x v="15"/>
    <x v="12"/>
    <x v="12"/>
    <x v="18"/>
    <x v="26"/>
    <x v="608"/>
    <x v="37"/>
    <x v="33"/>
    <x v="697"/>
    <x v="1075"/>
    <x v="455"/>
    <x v="455"/>
    <x v="150"/>
    <x v="168"/>
    <x v="85"/>
    <x v="871"/>
  </r>
  <r>
    <x v="100"/>
    <x v="100"/>
    <x v="0"/>
    <x v="0"/>
    <x v="0"/>
    <x v="31"/>
    <x v="98"/>
    <x v="41"/>
    <x v="29"/>
    <x v="0"/>
    <x v="4"/>
    <x v="4"/>
    <x v="2"/>
    <x v="409"/>
    <x v="0"/>
    <x v="92"/>
    <x v="34"/>
    <x v="39"/>
    <x v="15"/>
    <x v="339"/>
    <x v="8"/>
    <x v="761"/>
    <x v="1507"/>
    <x v="1017"/>
    <x v="1514"/>
    <x v="1"/>
    <x v="0"/>
    <x v="370"/>
    <x v="61"/>
    <x v="1"/>
    <x v="3"/>
    <x v="61"/>
    <x v="1"/>
    <x v="3"/>
    <x v="363"/>
    <x v="1"/>
    <x v="363"/>
    <x v="136"/>
    <x v="72"/>
    <x v="92"/>
    <x v="0"/>
    <x v="8"/>
    <x v="8"/>
    <x v="5"/>
    <x v="6"/>
    <x v="1"/>
    <x v="90"/>
    <x v="507"/>
    <x v="1"/>
    <x v="0"/>
    <x v="40"/>
    <x v="518"/>
    <x v="40"/>
    <x v="52"/>
    <x v="0"/>
    <x v="10"/>
    <x v="1"/>
    <x v="31"/>
    <x v="12"/>
    <x v="12"/>
    <x v="29"/>
    <x v="41"/>
    <x v="608"/>
    <x v="39"/>
    <x v="35"/>
    <x v="153"/>
    <x v="1075"/>
    <x v="73"/>
    <x v="72"/>
    <x v="61"/>
    <x v="69"/>
    <x v="85"/>
    <x v="1043"/>
  </r>
  <r>
    <x v="1261"/>
    <x v="1261"/>
    <x v="0"/>
    <x v="0"/>
    <x v="0"/>
    <x v="31"/>
    <x v="96"/>
    <x v="39"/>
    <x v="29"/>
    <x v="4"/>
    <x v="6"/>
    <x v="6"/>
    <x v="2"/>
    <x v="330"/>
    <x v="0"/>
    <x v="91"/>
    <x v="33"/>
    <x v="38"/>
    <x v="14"/>
    <x v="3"/>
    <x v="7"/>
    <x v="268"/>
    <x v="74"/>
    <x v="1017"/>
    <x v="77"/>
    <x v="2"/>
    <x v="6"/>
    <x v="1159"/>
    <x v="1012"/>
    <x v="1"/>
    <x v="0"/>
    <x v="933"/>
    <x v="0"/>
    <x v="3"/>
    <x v="928"/>
    <x v="0"/>
    <x v="928"/>
    <x v="305"/>
    <x v="1742"/>
    <x v="1030"/>
    <x v="0"/>
    <x v="1"/>
    <x v="1"/>
    <x v="5"/>
    <x v="6"/>
    <x v="1"/>
    <x v="90"/>
    <x v="30"/>
    <x v="1"/>
    <x v="0"/>
    <x v="38"/>
    <x v="28"/>
    <x v="38"/>
    <x v="0"/>
    <x v="0"/>
    <x v="10"/>
    <x v="3"/>
    <x v="31"/>
    <x v="12"/>
    <x v="12"/>
    <x v="29"/>
    <x v="39"/>
    <x v="29"/>
    <x v="38"/>
    <x v="34"/>
    <x v="1257"/>
    <x v="734"/>
    <x v="1775"/>
    <x v="1775"/>
    <x v="1012"/>
    <x v="608"/>
    <x v="85"/>
    <x v="596"/>
  </r>
  <r>
    <x v="1598"/>
    <x v="1598"/>
    <x v="0"/>
    <x v="0"/>
    <x v="0"/>
    <x v="31"/>
    <x v="98"/>
    <x v="41"/>
    <x v="29"/>
    <x v="0"/>
    <x v="4"/>
    <x v="4"/>
    <x v="2"/>
    <x v="409"/>
    <x v="0"/>
    <x v="92"/>
    <x v="34"/>
    <x v="39"/>
    <x v="15"/>
    <x v="339"/>
    <x v="8"/>
    <x v="761"/>
    <x v="1507"/>
    <x v="1017"/>
    <x v="1514"/>
    <x v="2"/>
    <x v="6"/>
    <x v="540"/>
    <x v="146"/>
    <x v="1"/>
    <x v="3"/>
    <x v="146"/>
    <x v="1"/>
    <x v="3"/>
    <x v="363"/>
    <x v="1"/>
    <x v="363"/>
    <x v="136"/>
    <x v="469"/>
    <x v="468"/>
    <x v="0"/>
    <x v="8"/>
    <x v="8"/>
    <x v="5"/>
    <x v="6"/>
    <x v="1"/>
    <x v="90"/>
    <x v="507"/>
    <x v="1"/>
    <x v="0"/>
    <x v="40"/>
    <x v="518"/>
    <x v="40"/>
    <x v="52"/>
    <x v="0"/>
    <x v="10"/>
    <x v="3"/>
    <x v="31"/>
    <x v="12"/>
    <x v="12"/>
    <x v="29"/>
    <x v="41"/>
    <x v="608"/>
    <x v="39"/>
    <x v="35"/>
    <x v="674"/>
    <x v="1075"/>
    <x v="434"/>
    <x v="434"/>
    <x v="146"/>
    <x v="160"/>
    <x v="85"/>
    <x v="876"/>
  </r>
  <r>
    <x v="1838"/>
    <x v="1838"/>
    <x v="0"/>
    <x v="0"/>
    <x v="0"/>
    <x v="31"/>
    <x v="97"/>
    <x v="40"/>
    <x v="29"/>
    <x v="0"/>
    <x v="4"/>
    <x v="4"/>
    <x v="2"/>
    <x v="531"/>
    <x v="0"/>
    <x v="93"/>
    <x v="35"/>
    <x v="40"/>
    <x v="16"/>
    <x v="339"/>
    <x v="9"/>
    <x v="428"/>
    <x v="1507"/>
    <x v="1017"/>
    <x v="1514"/>
    <x v="3"/>
    <x v="10"/>
    <x v="356"/>
    <x v="53"/>
    <x v="1"/>
    <x v="3"/>
    <x v="53"/>
    <x v="1"/>
    <x v="3"/>
    <x v="212"/>
    <x v="1"/>
    <x v="212"/>
    <x v="24"/>
    <x v="95"/>
    <x v="115"/>
    <x v="0"/>
    <x v="8"/>
    <x v="8"/>
    <x v="5"/>
    <x v="6"/>
    <x v="1"/>
    <x v="90"/>
    <x v="507"/>
    <x v="1"/>
    <x v="0"/>
    <x v="39"/>
    <x v="518"/>
    <x v="39"/>
    <x v="49"/>
    <x v="0"/>
    <x v="10"/>
    <x v="7"/>
    <x v="31"/>
    <x v="12"/>
    <x v="12"/>
    <x v="29"/>
    <x v="40"/>
    <x v="608"/>
    <x v="40"/>
    <x v="36"/>
    <x v="141"/>
    <x v="1075"/>
    <x v="96"/>
    <x v="95"/>
    <x v="53"/>
    <x v="61"/>
    <x v="85"/>
    <x v="1055"/>
  </r>
  <r>
    <x v="1617"/>
    <x v="1617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2"/>
    <x v="6"/>
    <x v="457"/>
    <x v="113"/>
    <x v="1"/>
    <x v="3"/>
    <x v="113"/>
    <x v="1"/>
    <x v="3"/>
    <x v="402"/>
    <x v="1"/>
    <x v="402"/>
    <x v="170"/>
    <x v="204"/>
    <x v="230"/>
    <x v="0"/>
    <x v="8"/>
    <x v="8"/>
    <x v="5"/>
    <x v="6"/>
    <x v="1"/>
    <x v="90"/>
    <x v="507"/>
    <x v="1"/>
    <x v="0"/>
    <x v="75"/>
    <x v="518"/>
    <x v="75"/>
    <x v="35"/>
    <x v="0"/>
    <x v="10"/>
    <x v="3"/>
    <x v="34"/>
    <x v="12"/>
    <x v="12"/>
    <x v="53"/>
    <x v="77"/>
    <x v="608"/>
    <x v="75"/>
    <x v="71"/>
    <x v="306"/>
    <x v="1075"/>
    <x v="202"/>
    <x v="202"/>
    <x v="113"/>
    <x v="118"/>
    <x v="85"/>
    <x v="941"/>
  </r>
  <r>
    <x v="1977"/>
    <x v="1977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3"/>
    <x v="10"/>
    <x v="522"/>
    <x v="141"/>
    <x v="1"/>
    <x v="3"/>
    <x v="141"/>
    <x v="1"/>
    <x v="3"/>
    <x v="402"/>
    <x v="1"/>
    <x v="402"/>
    <x v="170"/>
    <x v="379"/>
    <x v="394"/>
    <x v="0"/>
    <x v="8"/>
    <x v="8"/>
    <x v="5"/>
    <x v="6"/>
    <x v="1"/>
    <x v="90"/>
    <x v="507"/>
    <x v="1"/>
    <x v="0"/>
    <x v="75"/>
    <x v="518"/>
    <x v="75"/>
    <x v="35"/>
    <x v="0"/>
    <x v="10"/>
    <x v="7"/>
    <x v="34"/>
    <x v="12"/>
    <x v="12"/>
    <x v="53"/>
    <x v="77"/>
    <x v="608"/>
    <x v="75"/>
    <x v="71"/>
    <x v="581"/>
    <x v="1075"/>
    <x v="362"/>
    <x v="362"/>
    <x v="141"/>
    <x v="149"/>
    <x v="85"/>
    <x v="887"/>
  </r>
  <r>
    <x v="2270"/>
    <x v="2270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5"/>
    <x v="13"/>
    <x v="443"/>
    <x v="102"/>
    <x v="1"/>
    <x v="3"/>
    <x v="102"/>
    <x v="1"/>
    <x v="3"/>
    <x v="402"/>
    <x v="1"/>
    <x v="402"/>
    <x v="170"/>
    <x v="177"/>
    <x v="204"/>
    <x v="0"/>
    <x v="8"/>
    <x v="8"/>
    <x v="5"/>
    <x v="6"/>
    <x v="1"/>
    <x v="90"/>
    <x v="507"/>
    <x v="1"/>
    <x v="0"/>
    <x v="75"/>
    <x v="518"/>
    <x v="75"/>
    <x v="35"/>
    <x v="0"/>
    <x v="10"/>
    <x v="10"/>
    <x v="34"/>
    <x v="12"/>
    <x v="12"/>
    <x v="53"/>
    <x v="77"/>
    <x v="608"/>
    <x v="75"/>
    <x v="71"/>
    <x v="278"/>
    <x v="1075"/>
    <x v="176"/>
    <x v="176"/>
    <x v="102"/>
    <x v="109"/>
    <x v="85"/>
    <x v="960"/>
  </r>
  <r>
    <x v="12"/>
    <x v="12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1"/>
    <x v="0"/>
    <x v="494"/>
    <x v="131"/>
    <x v="1"/>
    <x v="3"/>
    <x v="131"/>
    <x v="1"/>
    <x v="3"/>
    <x v="262"/>
    <x v="1"/>
    <x v="262"/>
    <x v="62"/>
    <x v="309"/>
    <x v="327"/>
    <x v="0"/>
    <x v="8"/>
    <x v="8"/>
    <x v="5"/>
    <x v="6"/>
    <x v="1"/>
    <x v="90"/>
    <x v="507"/>
    <x v="1"/>
    <x v="0"/>
    <x v="451"/>
    <x v="518"/>
    <x v="451"/>
    <x v="40"/>
    <x v="0"/>
    <x v="10"/>
    <x v="1"/>
    <x v="37"/>
    <x v="12"/>
    <x v="12"/>
    <x v="341"/>
    <x v="546"/>
    <x v="608"/>
    <x v="462"/>
    <x v="458"/>
    <x v="409"/>
    <x v="1075"/>
    <x v="297"/>
    <x v="297"/>
    <x v="131"/>
    <x v="135"/>
    <x v="85"/>
    <x v="910"/>
  </r>
  <r>
    <x v="178"/>
    <x v="178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2"/>
    <x v="6"/>
    <x v="412"/>
    <x v="81"/>
    <x v="1"/>
    <x v="3"/>
    <x v="81"/>
    <x v="1"/>
    <x v="3"/>
    <x v="262"/>
    <x v="1"/>
    <x v="262"/>
    <x v="62"/>
    <x v="130"/>
    <x v="155"/>
    <x v="0"/>
    <x v="8"/>
    <x v="8"/>
    <x v="5"/>
    <x v="6"/>
    <x v="1"/>
    <x v="90"/>
    <x v="507"/>
    <x v="1"/>
    <x v="0"/>
    <x v="451"/>
    <x v="518"/>
    <x v="451"/>
    <x v="40"/>
    <x v="0"/>
    <x v="10"/>
    <x v="3"/>
    <x v="37"/>
    <x v="12"/>
    <x v="12"/>
    <x v="341"/>
    <x v="546"/>
    <x v="608"/>
    <x v="462"/>
    <x v="458"/>
    <x v="205"/>
    <x v="1075"/>
    <x v="129"/>
    <x v="129"/>
    <x v="81"/>
    <x v="88"/>
    <x v="85"/>
    <x v="1004"/>
  </r>
  <r>
    <x v="1821"/>
    <x v="1821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3"/>
    <x v="10"/>
    <x v="389"/>
    <x v="72"/>
    <x v="1"/>
    <x v="3"/>
    <x v="72"/>
    <x v="1"/>
    <x v="3"/>
    <x v="262"/>
    <x v="1"/>
    <x v="262"/>
    <x v="62"/>
    <x v="112"/>
    <x v="133"/>
    <x v="0"/>
    <x v="8"/>
    <x v="8"/>
    <x v="5"/>
    <x v="6"/>
    <x v="1"/>
    <x v="90"/>
    <x v="507"/>
    <x v="1"/>
    <x v="0"/>
    <x v="451"/>
    <x v="518"/>
    <x v="451"/>
    <x v="40"/>
    <x v="0"/>
    <x v="10"/>
    <x v="7"/>
    <x v="37"/>
    <x v="12"/>
    <x v="12"/>
    <x v="341"/>
    <x v="546"/>
    <x v="608"/>
    <x v="462"/>
    <x v="458"/>
    <x v="170"/>
    <x v="1075"/>
    <x v="113"/>
    <x v="112"/>
    <x v="72"/>
    <x v="79"/>
    <x v="85"/>
    <x v="1024"/>
  </r>
  <r>
    <x v="2022"/>
    <x v="2022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5"/>
    <x v="13"/>
    <x v="455"/>
    <x v="111"/>
    <x v="1"/>
    <x v="3"/>
    <x v="111"/>
    <x v="1"/>
    <x v="3"/>
    <x v="262"/>
    <x v="1"/>
    <x v="262"/>
    <x v="62"/>
    <x v="224"/>
    <x v="251"/>
    <x v="0"/>
    <x v="8"/>
    <x v="8"/>
    <x v="5"/>
    <x v="6"/>
    <x v="1"/>
    <x v="90"/>
    <x v="507"/>
    <x v="1"/>
    <x v="0"/>
    <x v="451"/>
    <x v="518"/>
    <x v="451"/>
    <x v="40"/>
    <x v="0"/>
    <x v="10"/>
    <x v="10"/>
    <x v="37"/>
    <x v="12"/>
    <x v="12"/>
    <x v="341"/>
    <x v="546"/>
    <x v="608"/>
    <x v="462"/>
    <x v="458"/>
    <x v="304"/>
    <x v="1075"/>
    <x v="223"/>
    <x v="223"/>
    <x v="111"/>
    <x v="116"/>
    <x v="85"/>
    <x v="943"/>
  </r>
  <r>
    <x v="273"/>
    <x v="273"/>
    <x v="0"/>
    <x v="0"/>
    <x v="0"/>
    <x v="46"/>
    <x v="129"/>
    <x v="53"/>
    <x v="36"/>
    <x v="4"/>
    <x v="6"/>
    <x v="6"/>
    <x v="2"/>
    <x v="278"/>
    <x v="0"/>
    <x v="120"/>
    <x v="86"/>
    <x v="85"/>
    <x v="77"/>
    <x v="34"/>
    <x v="60"/>
    <x v="14"/>
    <x v="100"/>
    <x v="1017"/>
    <x v="103"/>
    <x v="2"/>
    <x v="6"/>
    <x v="1160"/>
    <x v="1013"/>
    <x v="1"/>
    <x v="0"/>
    <x v="934"/>
    <x v="0"/>
    <x v="3"/>
    <x v="1396"/>
    <x v="0"/>
    <x v="1396"/>
    <x v="662"/>
    <x v="2162"/>
    <x v="1657"/>
    <x v="0"/>
    <x v="1"/>
    <x v="1"/>
    <x v="5"/>
    <x v="6"/>
    <x v="1"/>
    <x v="90"/>
    <x v="38"/>
    <x v="1"/>
    <x v="0"/>
    <x v="48"/>
    <x v="36"/>
    <x v="48"/>
    <x v="0"/>
    <x v="0"/>
    <x v="10"/>
    <x v="3"/>
    <x v="46"/>
    <x v="12"/>
    <x v="12"/>
    <x v="36"/>
    <x v="49"/>
    <x v="37"/>
    <x v="85"/>
    <x v="81"/>
    <x v="1676"/>
    <x v="1053"/>
    <x v="2162"/>
    <x v="2162"/>
    <x v="1013"/>
    <x v="608"/>
    <x v="85"/>
    <x v="597"/>
  </r>
  <r>
    <x v="39"/>
    <x v="39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1"/>
    <x v="0"/>
    <x v="497"/>
    <x v="134"/>
    <x v="1"/>
    <x v="3"/>
    <x v="134"/>
    <x v="1"/>
    <x v="3"/>
    <x v="203"/>
    <x v="1"/>
    <x v="203"/>
    <x v="18"/>
    <x v="332"/>
    <x v="348"/>
    <x v="0"/>
    <x v="8"/>
    <x v="8"/>
    <x v="5"/>
    <x v="6"/>
    <x v="1"/>
    <x v="90"/>
    <x v="507"/>
    <x v="1"/>
    <x v="0"/>
    <x v="523"/>
    <x v="518"/>
    <x v="523"/>
    <x v="30"/>
    <x v="0"/>
    <x v="10"/>
    <x v="1"/>
    <x v="48"/>
    <x v="12"/>
    <x v="12"/>
    <x v="389"/>
    <x v="619"/>
    <x v="608"/>
    <x v="521"/>
    <x v="517"/>
    <x v="412"/>
    <x v="1075"/>
    <x v="319"/>
    <x v="319"/>
    <x v="134"/>
    <x v="138"/>
    <x v="85"/>
    <x v="907"/>
  </r>
  <r>
    <x v="530"/>
    <x v="530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2"/>
    <x v="6"/>
    <x v="463"/>
    <x v="118"/>
    <x v="1"/>
    <x v="3"/>
    <x v="118"/>
    <x v="1"/>
    <x v="3"/>
    <x v="203"/>
    <x v="1"/>
    <x v="203"/>
    <x v="18"/>
    <x v="263"/>
    <x v="285"/>
    <x v="0"/>
    <x v="8"/>
    <x v="8"/>
    <x v="5"/>
    <x v="6"/>
    <x v="1"/>
    <x v="90"/>
    <x v="507"/>
    <x v="1"/>
    <x v="0"/>
    <x v="523"/>
    <x v="518"/>
    <x v="523"/>
    <x v="30"/>
    <x v="0"/>
    <x v="10"/>
    <x v="3"/>
    <x v="48"/>
    <x v="12"/>
    <x v="12"/>
    <x v="389"/>
    <x v="619"/>
    <x v="608"/>
    <x v="521"/>
    <x v="517"/>
    <x v="332"/>
    <x v="1075"/>
    <x v="257"/>
    <x v="257"/>
    <x v="118"/>
    <x v="122"/>
    <x v="85"/>
    <x v="932"/>
  </r>
  <r>
    <x v="1873"/>
    <x v="1873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3"/>
    <x v="10"/>
    <x v="480"/>
    <x v="124"/>
    <x v="1"/>
    <x v="3"/>
    <x v="124"/>
    <x v="1"/>
    <x v="3"/>
    <x v="203"/>
    <x v="1"/>
    <x v="203"/>
    <x v="18"/>
    <x v="293"/>
    <x v="312"/>
    <x v="0"/>
    <x v="8"/>
    <x v="8"/>
    <x v="5"/>
    <x v="6"/>
    <x v="1"/>
    <x v="90"/>
    <x v="507"/>
    <x v="1"/>
    <x v="0"/>
    <x v="523"/>
    <x v="518"/>
    <x v="523"/>
    <x v="30"/>
    <x v="0"/>
    <x v="10"/>
    <x v="7"/>
    <x v="48"/>
    <x v="12"/>
    <x v="12"/>
    <x v="389"/>
    <x v="619"/>
    <x v="608"/>
    <x v="521"/>
    <x v="517"/>
    <x v="367"/>
    <x v="1075"/>
    <x v="283"/>
    <x v="283"/>
    <x v="124"/>
    <x v="128"/>
    <x v="85"/>
    <x v="922"/>
  </r>
  <r>
    <x v="2093"/>
    <x v="2093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5"/>
    <x v="13"/>
    <x v="459"/>
    <x v="115"/>
    <x v="1"/>
    <x v="3"/>
    <x v="115"/>
    <x v="1"/>
    <x v="3"/>
    <x v="203"/>
    <x v="1"/>
    <x v="203"/>
    <x v="18"/>
    <x v="249"/>
    <x v="275"/>
    <x v="0"/>
    <x v="8"/>
    <x v="8"/>
    <x v="5"/>
    <x v="6"/>
    <x v="1"/>
    <x v="90"/>
    <x v="507"/>
    <x v="1"/>
    <x v="0"/>
    <x v="523"/>
    <x v="518"/>
    <x v="523"/>
    <x v="30"/>
    <x v="0"/>
    <x v="10"/>
    <x v="10"/>
    <x v="48"/>
    <x v="12"/>
    <x v="12"/>
    <x v="389"/>
    <x v="619"/>
    <x v="608"/>
    <x v="521"/>
    <x v="517"/>
    <x v="312"/>
    <x v="1075"/>
    <x v="247"/>
    <x v="247"/>
    <x v="115"/>
    <x v="120"/>
    <x v="85"/>
    <x v="938"/>
  </r>
  <r>
    <x v="1556"/>
    <x v="1556"/>
    <x v="0"/>
    <x v="0"/>
    <x v="0"/>
    <x v="50"/>
    <x v="134"/>
    <x v="58"/>
    <x v="38"/>
    <x v="4"/>
    <x v="6"/>
    <x v="6"/>
    <x v="2"/>
    <x v="78"/>
    <x v="0"/>
    <x v="122"/>
    <x v="91"/>
    <x v="91"/>
    <x v="82"/>
    <x v="36"/>
    <x v="65"/>
    <x v="599"/>
    <x v="102"/>
    <x v="1017"/>
    <x v="105"/>
    <x v="2"/>
    <x v="6"/>
    <x v="1120"/>
    <x v="990"/>
    <x v="1"/>
    <x v="0"/>
    <x v="870"/>
    <x v="0"/>
    <x v="3"/>
    <x v="1028"/>
    <x v="0"/>
    <x v="1028"/>
    <x v="364"/>
    <x v="1739"/>
    <x v="1026"/>
    <x v="0"/>
    <x v="1"/>
    <x v="1"/>
    <x v="5"/>
    <x v="6"/>
    <x v="1"/>
    <x v="90"/>
    <x v="40"/>
    <x v="1"/>
    <x v="0"/>
    <x v="50"/>
    <x v="38"/>
    <x v="50"/>
    <x v="0"/>
    <x v="0"/>
    <x v="10"/>
    <x v="3"/>
    <x v="50"/>
    <x v="12"/>
    <x v="12"/>
    <x v="38"/>
    <x v="51"/>
    <x v="39"/>
    <x v="91"/>
    <x v="87"/>
    <x v="1254"/>
    <x v="731"/>
    <x v="1772"/>
    <x v="1772"/>
    <x v="990"/>
    <x v="608"/>
    <x v="85"/>
    <x v="522"/>
  </r>
  <r>
    <x v="1652"/>
    <x v="1652"/>
    <x v="0"/>
    <x v="0"/>
    <x v="0"/>
    <x v="61"/>
    <x v="150"/>
    <x v="70"/>
    <x v="45"/>
    <x v="4"/>
    <x v="0"/>
    <x v="0"/>
    <x v="2"/>
    <x v="134"/>
    <x v="0"/>
    <x v="136"/>
    <x v="766"/>
    <x v="29"/>
    <x v="787"/>
    <x v="338"/>
    <x v="750"/>
    <x v="299"/>
    <x v="112"/>
    <x v="1017"/>
    <x v="117"/>
    <x v="2"/>
    <x v="6"/>
    <x v="614"/>
    <x v="622"/>
    <x v="1"/>
    <x v="0"/>
    <x v="596"/>
    <x v="1"/>
    <x v="3"/>
    <x v="1457"/>
    <x v="0"/>
    <x v="1457"/>
    <x v="696"/>
    <x v="678"/>
    <x v="613"/>
    <x v="0"/>
    <x v="1"/>
    <x v="1"/>
    <x v="5"/>
    <x v="6"/>
    <x v="1"/>
    <x v="90"/>
    <x v="47"/>
    <x v="2"/>
    <x v="0"/>
    <x v="59"/>
    <x v="45"/>
    <x v="59"/>
    <x v="0"/>
    <x v="0"/>
    <x v="10"/>
    <x v="3"/>
    <x v="61"/>
    <x v="9"/>
    <x v="9"/>
    <x v="45"/>
    <x v="61"/>
    <x v="47"/>
    <x v="29"/>
    <x v="710"/>
    <x v="960"/>
    <x v="436"/>
    <x v="577"/>
    <x v="577"/>
    <x v="622"/>
    <x v="608"/>
    <x v="85"/>
    <x v="98"/>
  </r>
  <r>
    <x v="361"/>
    <x v="361"/>
    <x v="0"/>
    <x v="0"/>
    <x v="0"/>
    <x v="61"/>
    <x v="152"/>
    <x v="69"/>
    <x v="45"/>
    <x v="7"/>
    <x v="7"/>
    <x v="7"/>
    <x v="0"/>
    <x v="649"/>
    <x v="0"/>
    <x v="137"/>
    <x v="772"/>
    <x v="712"/>
    <x v="787"/>
    <x v="338"/>
    <x v="750"/>
    <x v="763"/>
    <x v="113"/>
    <x v="69"/>
    <x v="115"/>
    <x v="2"/>
    <x v="6"/>
    <x v="674"/>
    <x v="682"/>
    <x v="0"/>
    <x v="0"/>
    <x v="672"/>
    <x v="0"/>
    <x v="3"/>
    <x v="595"/>
    <x v="1"/>
    <x v="595"/>
    <x v="697"/>
    <x v="992"/>
    <x v="1006"/>
    <x v="0"/>
    <x v="4"/>
    <x v="4"/>
    <x v="5"/>
    <x v="6"/>
    <x v="1"/>
    <x v="90"/>
    <x v="48"/>
    <x v="1"/>
    <x v="0"/>
    <x v="59"/>
    <x v="45"/>
    <x v="59"/>
    <x v="0"/>
    <x v="0"/>
    <x v="10"/>
    <x v="3"/>
    <x v="557"/>
    <x v="9"/>
    <x v="15"/>
    <x v="500"/>
    <x v="61"/>
    <x v="608"/>
    <x v="712"/>
    <x v="710"/>
    <x v="1239"/>
    <x v="715"/>
    <x v="989"/>
    <x v="989"/>
    <x v="682"/>
    <x v="249"/>
    <x v="85"/>
    <x v="9"/>
  </r>
  <r>
    <x v="447"/>
    <x v="447"/>
    <x v="0"/>
    <x v="0"/>
    <x v="0"/>
    <x v="61"/>
    <x v="151"/>
    <x v="69"/>
    <x v="45"/>
    <x v="7"/>
    <x v="7"/>
    <x v="8"/>
    <x v="1"/>
    <x v="732"/>
    <x v="0"/>
    <x v="138"/>
    <x v="772"/>
    <x v="712"/>
    <x v="787"/>
    <x v="338"/>
    <x v="750"/>
    <x v="763"/>
    <x v="114"/>
    <x v="70"/>
    <x v="116"/>
    <x v="2"/>
    <x v="6"/>
    <x v="674"/>
    <x v="682"/>
    <x v="0"/>
    <x v="0"/>
    <x v="672"/>
    <x v="0"/>
    <x v="3"/>
    <x v="135"/>
    <x v="1"/>
    <x v="135"/>
    <x v="697"/>
    <x v="843"/>
    <x v="1006"/>
    <x v="0"/>
    <x v="4"/>
    <x v="4"/>
    <x v="5"/>
    <x v="6"/>
    <x v="1"/>
    <x v="90"/>
    <x v="48"/>
    <x v="1"/>
    <x v="0"/>
    <x v="59"/>
    <x v="45"/>
    <x v="59"/>
    <x v="0"/>
    <x v="0"/>
    <x v="10"/>
    <x v="3"/>
    <x v="557"/>
    <x v="9"/>
    <x v="15"/>
    <x v="500"/>
    <x v="61"/>
    <x v="608"/>
    <x v="712"/>
    <x v="710"/>
    <x v="717"/>
    <x v="715"/>
    <x v="845"/>
    <x v="845"/>
    <x v="682"/>
    <x v="249"/>
    <x v="85"/>
    <x v="9"/>
  </r>
  <r>
    <x v="595"/>
    <x v="595"/>
    <x v="0"/>
    <x v="0"/>
    <x v="0"/>
    <x v="63"/>
    <x v="156"/>
    <x v="73"/>
    <x v="441"/>
    <x v="4"/>
    <x v="6"/>
    <x v="6"/>
    <x v="2"/>
    <x v="214"/>
    <x v="0"/>
    <x v="1684"/>
    <x v="36"/>
    <x v="41"/>
    <x v="17"/>
    <x v="4"/>
    <x v="10"/>
    <x v="180"/>
    <x v="1344"/>
    <x v="1017"/>
    <x v="1350"/>
    <x v="2"/>
    <x v="6"/>
    <x v="637"/>
    <x v="645"/>
    <x v="1"/>
    <x v="0"/>
    <x v="608"/>
    <x v="1"/>
    <x v="3"/>
    <x v="907"/>
    <x v="0"/>
    <x v="907"/>
    <x v="293"/>
    <x v="789"/>
    <x v="665"/>
    <x v="0"/>
    <x v="1"/>
    <x v="1"/>
    <x v="5"/>
    <x v="6"/>
    <x v="1"/>
    <x v="90"/>
    <x v="436"/>
    <x v="1"/>
    <x v="0"/>
    <x v="586"/>
    <x v="447"/>
    <x v="586"/>
    <x v="0"/>
    <x v="0"/>
    <x v="10"/>
    <x v="3"/>
    <x v="63"/>
    <x v="12"/>
    <x v="12"/>
    <x v="430"/>
    <x v="682"/>
    <x v="536"/>
    <x v="41"/>
    <x v="37"/>
    <x v="1005"/>
    <x v="476"/>
    <x v="735"/>
    <x v="735"/>
    <x v="645"/>
    <x v="608"/>
    <x v="85"/>
    <x v="44"/>
  </r>
  <r>
    <x v="1072"/>
    <x v="1072"/>
    <x v="0"/>
    <x v="0"/>
    <x v="0"/>
    <x v="63"/>
    <x v="1584"/>
    <x v="73"/>
    <x v="441"/>
    <x v="7"/>
    <x v="7"/>
    <x v="8"/>
    <x v="1"/>
    <x v="1462"/>
    <x v="0"/>
    <x v="1686"/>
    <x v="772"/>
    <x v="41"/>
    <x v="17"/>
    <x v="4"/>
    <x v="750"/>
    <x v="763"/>
    <x v="1375"/>
    <x v="926"/>
    <x v="1349"/>
    <x v="2"/>
    <x v="6"/>
    <x v="726"/>
    <x v="734"/>
    <x v="0"/>
    <x v="0"/>
    <x v="754"/>
    <x v="0"/>
    <x v="3"/>
    <x v="138"/>
    <x v="1"/>
    <x v="138"/>
    <x v="293"/>
    <x v="969"/>
    <x v="770"/>
    <x v="0"/>
    <x v="4"/>
    <x v="4"/>
    <x v="5"/>
    <x v="6"/>
    <x v="1"/>
    <x v="90"/>
    <x v="436"/>
    <x v="1"/>
    <x v="0"/>
    <x v="586"/>
    <x v="447"/>
    <x v="586"/>
    <x v="0"/>
    <x v="0"/>
    <x v="10"/>
    <x v="3"/>
    <x v="557"/>
    <x v="12"/>
    <x v="15"/>
    <x v="500"/>
    <x v="682"/>
    <x v="608"/>
    <x v="41"/>
    <x v="37"/>
    <x v="938"/>
    <x v="535"/>
    <x v="966"/>
    <x v="966"/>
    <x v="734"/>
    <x v="301"/>
    <x v="85"/>
    <x v="62"/>
  </r>
  <r>
    <x v="1073"/>
    <x v="1073"/>
    <x v="0"/>
    <x v="0"/>
    <x v="0"/>
    <x v="63"/>
    <x v="1585"/>
    <x v="73"/>
    <x v="441"/>
    <x v="7"/>
    <x v="7"/>
    <x v="7"/>
    <x v="0"/>
    <x v="1463"/>
    <x v="0"/>
    <x v="1685"/>
    <x v="772"/>
    <x v="41"/>
    <x v="17"/>
    <x v="4"/>
    <x v="750"/>
    <x v="763"/>
    <x v="1346"/>
    <x v="925"/>
    <x v="1348"/>
    <x v="2"/>
    <x v="6"/>
    <x v="726"/>
    <x v="734"/>
    <x v="0"/>
    <x v="0"/>
    <x v="754"/>
    <x v="0"/>
    <x v="3"/>
    <x v="142"/>
    <x v="1"/>
    <x v="142"/>
    <x v="293"/>
    <x v="985"/>
    <x v="770"/>
    <x v="0"/>
    <x v="4"/>
    <x v="4"/>
    <x v="5"/>
    <x v="6"/>
    <x v="1"/>
    <x v="90"/>
    <x v="436"/>
    <x v="1"/>
    <x v="0"/>
    <x v="586"/>
    <x v="447"/>
    <x v="586"/>
    <x v="0"/>
    <x v="0"/>
    <x v="10"/>
    <x v="3"/>
    <x v="557"/>
    <x v="12"/>
    <x v="15"/>
    <x v="500"/>
    <x v="682"/>
    <x v="608"/>
    <x v="41"/>
    <x v="37"/>
    <x v="1065"/>
    <x v="535"/>
    <x v="982"/>
    <x v="982"/>
    <x v="734"/>
    <x v="301"/>
    <x v="85"/>
    <x v="62"/>
  </r>
  <r>
    <x v="1870"/>
    <x v="1870"/>
    <x v="0"/>
    <x v="0"/>
    <x v="0"/>
    <x v="68"/>
    <x v="174"/>
    <x v="83"/>
    <x v="51"/>
    <x v="0"/>
    <x v="4"/>
    <x v="4"/>
    <x v="2"/>
    <x v="817"/>
    <x v="0"/>
    <x v="160"/>
    <x v="106"/>
    <x v="104"/>
    <x v="97"/>
    <x v="339"/>
    <x v="80"/>
    <x v="577"/>
    <x v="1507"/>
    <x v="1017"/>
    <x v="1514"/>
    <x v="3"/>
    <x v="10"/>
    <x v="1267"/>
    <x v="1139"/>
    <x v="1"/>
    <x v="1"/>
    <x v="1127"/>
    <x v="0"/>
    <x v="3"/>
    <x v="278"/>
    <x v="1"/>
    <x v="278"/>
    <x v="74"/>
    <x v="1902"/>
    <x v="1327"/>
    <x v="0"/>
    <x v="8"/>
    <x v="8"/>
    <x v="5"/>
    <x v="6"/>
    <x v="1"/>
    <x v="90"/>
    <x v="507"/>
    <x v="1"/>
    <x v="0"/>
    <x v="72"/>
    <x v="518"/>
    <x v="72"/>
    <x v="12"/>
    <x v="0"/>
    <x v="10"/>
    <x v="7"/>
    <x v="68"/>
    <x v="11"/>
    <x v="11"/>
    <x v="51"/>
    <x v="74"/>
    <x v="608"/>
    <x v="104"/>
    <x v="100"/>
    <x v="1499"/>
    <x v="1075"/>
    <x v="1909"/>
    <x v="1909"/>
    <x v="1139"/>
    <x v="495"/>
    <x v="85"/>
    <x v="920"/>
  </r>
  <r>
    <x v="1513"/>
    <x v="1513"/>
    <x v="0"/>
    <x v="0"/>
    <x v="0"/>
    <x v="2"/>
    <x v="14"/>
    <x v="4"/>
    <x v="6"/>
    <x v="4"/>
    <x v="6"/>
    <x v="6"/>
    <x v="2"/>
    <x v="57"/>
    <x v="0"/>
    <x v="22"/>
    <x v="37"/>
    <x v="42"/>
    <x v="18"/>
    <x v="5"/>
    <x v="11"/>
    <x v="1"/>
    <x v="17"/>
    <x v="1017"/>
    <x v="23"/>
    <x v="2"/>
    <x v="6"/>
    <x v="498"/>
    <x v="512"/>
    <x v="1"/>
    <x v="0"/>
    <x v="534"/>
    <x v="1"/>
    <x v="3"/>
    <x v="1244"/>
    <x v="0"/>
    <x v="1244"/>
    <x v="534"/>
    <x v="599"/>
    <x v="569"/>
    <x v="0"/>
    <x v="1"/>
    <x v="1"/>
    <x v="5"/>
    <x v="6"/>
    <x v="1"/>
    <x v="90"/>
    <x v="8"/>
    <x v="1"/>
    <x v="0"/>
    <x v="8"/>
    <x v="6"/>
    <x v="8"/>
    <x v="0"/>
    <x v="0"/>
    <x v="10"/>
    <x v="3"/>
    <x v="2"/>
    <x v="12"/>
    <x v="12"/>
    <x v="6"/>
    <x v="9"/>
    <x v="7"/>
    <x v="42"/>
    <x v="38"/>
    <x v="863"/>
    <x v="404"/>
    <x v="535"/>
    <x v="535"/>
    <x v="512"/>
    <x v="608"/>
    <x v="85"/>
    <x v="357"/>
  </r>
  <r>
    <x v="1398"/>
    <x v="1398"/>
    <x v="0"/>
    <x v="0"/>
    <x v="0"/>
    <x v="2"/>
    <x v="23"/>
    <x v="4"/>
    <x v="6"/>
    <x v="7"/>
    <x v="7"/>
    <x v="8"/>
    <x v="1"/>
    <x v="1860"/>
    <x v="0"/>
    <x v="24"/>
    <x v="772"/>
    <x v="42"/>
    <x v="18"/>
    <x v="5"/>
    <x v="750"/>
    <x v="763"/>
    <x v="19"/>
    <x v="14"/>
    <x v="21"/>
    <x v="2"/>
    <x v="6"/>
    <x v="747"/>
    <x v="755"/>
    <x v="0"/>
    <x v="0"/>
    <x v="783"/>
    <x v="0"/>
    <x v="3"/>
    <x v="235"/>
    <x v="1"/>
    <x v="235"/>
    <x v="534"/>
    <x v="1130"/>
    <x v="1050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671"/>
    <x v="750"/>
    <x v="1115"/>
    <x v="1115"/>
    <x v="755"/>
    <x v="321"/>
    <x v="85"/>
    <x v="85"/>
  </r>
  <r>
    <x v="1399"/>
    <x v="1399"/>
    <x v="0"/>
    <x v="0"/>
    <x v="0"/>
    <x v="2"/>
    <x v="24"/>
    <x v="4"/>
    <x v="6"/>
    <x v="7"/>
    <x v="7"/>
    <x v="8"/>
    <x v="1"/>
    <x v="1861"/>
    <x v="0"/>
    <x v="25"/>
    <x v="772"/>
    <x v="42"/>
    <x v="18"/>
    <x v="5"/>
    <x v="750"/>
    <x v="763"/>
    <x v="20"/>
    <x v="15"/>
    <x v="22"/>
    <x v="2"/>
    <x v="6"/>
    <x v="753"/>
    <x v="761"/>
    <x v="0"/>
    <x v="0"/>
    <x v="791"/>
    <x v="0"/>
    <x v="3"/>
    <x v="563"/>
    <x v="1"/>
    <x v="563"/>
    <x v="534"/>
    <x v="1223"/>
    <x v="1064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658"/>
    <x v="762"/>
    <x v="1202"/>
    <x v="1202"/>
    <x v="761"/>
    <x v="326"/>
    <x v="85"/>
    <x v="91"/>
  </r>
  <r>
    <x v="1400"/>
    <x v="1400"/>
    <x v="0"/>
    <x v="0"/>
    <x v="0"/>
    <x v="2"/>
    <x v="25"/>
    <x v="4"/>
    <x v="6"/>
    <x v="7"/>
    <x v="7"/>
    <x v="7"/>
    <x v="0"/>
    <x v="1862"/>
    <x v="0"/>
    <x v="23"/>
    <x v="772"/>
    <x v="42"/>
    <x v="18"/>
    <x v="5"/>
    <x v="750"/>
    <x v="763"/>
    <x v="18"/>
    <x v="13"/>
    <x v="20"/>
    <x v="2"/>
    <x v="6"/>
    <x v="802"/>
    <x v="810"/>
    <x v="0"/>
    <x v="0"/>
    <x v="844"/>
    <x v="0"/>
    <x v="3"/>
    <x v="578"/>
    <x v="1"/>
    <x v="578"/>
    <x v="534"/>
    <x v="1378"/>
    <x v="1247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1424"/>
    <x v="905"/>
    <x v="1342"/>
    <x v="1342"/>
    <x v="810"/>
    <x v="372"/>
    <x v="85"/>
    <x v="147"/>
  </r>
  <r>
    <x v="1467"/>
    <x v="1467"/>
    <x v="0"/>
    <x v="0"/>
    <x v="0"/>
    <x v="3"/>
    <x v="17"/>
    <x v="5"/>
    <x v="4"/>
    <x v="4"/>
    <x v="6"/>
    <x v="6"/>
    <x v="2"/>
    <x v="345"/>
    <x v="0"/>
    <x v="11"/>
    <x v="38"/>
    <x v="43"/>
    <x v="19"/>
    <x v="6"/>
    <x v="12"/>
    <x v="300"/>
    <x v="9"/>
    <x v="1017"/>
    <x v="14"/>
    <x v="2"/>
    <x v="6"/>
    <x v="663"/>
    <x v="671"/>
    <x v="1"/>
    <x v="0"/>
    <x v="622"/>
    <x v="1"/>
    <x v="3"/>
    <x v="1302"/>
    <x v="0"/>
    <x v="1302"/>
    <x v="586"/>
    <x v="791"/>
    <x v="667"/>
    <x v="0"/>
    <x v="1"/>
    <x v="1"/>
    <x v="5"/>
    <x v="6"/>
    <x v="1"/>
    <x v="90"/>
    <x v="6"/>
    <x v="1"/>
    <x v="0"/>
    <x v="6"/>
    <x v="4"/>
    <x v="6"/>
    <x v="0"/>
    <x v="0"/>
    <x v="10"/>
    <x v="3"/>
    <x v="3"/>
    <x v="12"/>
    <x v="12"/>
    <x v="4"/>
    <x v="7"/>
    <x v="5"/>
    <x v="43"/>
    <x v="39"/>
    <x v="1006"/>
    <x v="477"/>
    <x v="752"/>
    <x v="752"/>
    <x v="671"/>
    <x v="608"/>
    <x v="85"/>
    <x v="1"/>
  </r>
  <r>
    <x v="724"/>
    <x v="724"/>
    <x v="0"/>
    <x v="0"/>
    <x v="0"/>
    <x v="3"/>
    <x v="15"/>
    <x v="5"/>
    <x v="4"/>
    <x v="7"/>
    <x v="7"/>
    <x v="8"/>
    <x v="1"/>
    <x v="1042"/>
    <x v="0"/>
    <x v="13"/>
    <x v="772"/>
    <x v="43"/>
    <x v="19"/>
    <x v="6"/>
    <x v="750"/>
    <x v="763"/>
    <x v="11"/>
    <x v="8"/>
    <x v="13"/>
    <x v="2"/>
    <x v="6"/>
    <x v="728"/>
    <x v="736"/>
    <x v="0"/>
    <x v="0"/>
    <x v="757"/>
    <x v="0"/>
    <x v="3"/>
    <x v="591"/>
    <x v="1"/>
    <x v="591"/>
    <x v="586"/>
    <x v="1192"/>
    <x v="1054"/>
    <x v="0"/>
    <x v="4"/>
    <x v="4"/>
    <x v="5"/>
    <x v="6"/>
    <x v="1"/>
    <x v="90"/>
    <x v="6"/>
    <x v="1"/>
    <x v="0"/>
    <x v="6"/>
    <x v="4"/>
    <x v="6"/>
    <x v="0"/>
    <x v="0"/>
    <x v="10"/>
    <x v="3"/>
    <x v="557"/>
    <x v="12"/>
    <x v="15"/>
    <x v="500"/>
    <x v="7"/>
    <x v="608"/>
    <x v="43"/>
    <x v="39"/>
    <x v="666"/>
    <x v="754"/>
    <x v="1172"/>
    <x v="1172"/>
    <x v="736"/>
    <x v="303"/>
    <x v="85"/>
    <x v="65"/>
  </r>
  <r>
    <x v="725"/>
    <x v="725"/>
    <x v="0"/>
    <x v="0"/>
    <x v="0"/>
    <x v="3"/>
    <x v="16"/>
    <x v="5"/>
    <x v="4"/>
    <x v="7"/>
    <x v="7"/>
    <x v="7"/>
    <x v="0"/>
    <x v="1043"/>
    <x v="0"/>
    <x v="12"/>
    <x v="772"/>
    <x v="43"/>
    <x v="19"/>
    <x v="6"/>
    <x v="750"/>
    <x v="763"/>
    <x v="10"/>
    <x v="7"/>
    <x v="12"/>
    <x v="2"/>
    <x v="6"/>
    <x v="728"/>
    <x v="736"/>
    <x v="0"/>
    <x v="0"/>
    <x v="757"/>
    <x v="0"/>
    <x v="3"/>
    <x v="567"/>
    <x v="1"/>
    <x v="567"/>
    <x v="586"/>
    <x v="1172"/>
    <x v="1054"/>
    <x v="0"/>
    <x v="4"/>
    <x v="4"/>
    <x v="5"/>
    <x v="6"/>
    <x v="1"/>
    <x v="90"/>
    <x v="6"/>
    <x v="1"/>
    <x v="0"/>
    <x v="6"/>
    <x v="4"/>
    <x v="6"/>
    <x v="0"/>
    <x v="0"/>
    <x v="10"/>
    <x v="3"/>
    <x v="557"/>
    <x v="12"/>
    <x v="15"/>
    <x v="500"/>
    <x v="7"/>
    <x v="608"/>
    <x v="43"/>
    <x v="39"/>
    <x v="1277"/>
    <x v="754"/>
    <x v="1153"/>
    <x v="1153"/>
    <x v="736"/>
    <x v="303"/>
    <x v="85"/>
    <x v="65"/>
  </r>
  <r>
    <x v="155"/>
    <x v="155"/>
    <x v="0"/>
    <x v="0"/>
    <x v="0"/>
    <x v="5"/>
    <x v="26"/>
    <x v="6"/>
    <x v="46"/>
    <x v="4"/>
    <x v="6"/>
    <x v="6"/>
    <x v="2"/>
    <x v="505"/>
    <x v="0"/>
    <x v="141"/>
    <x v="39"/>
    <x v="44"/>
    <x v="20"/>
    <x v="7"/>
    <x v="13"/>
    <x v="573"/>
    <x v="116"/>
    <x v="1017"/>
    <x v="121"/>
    <x v="2"/>
    <x v="6"/>
    <x v="525"/>
    <x v="535"/>
    <x v="1"/>
    <x v="0"/>
    <x v="554"/>
    <x v="1"/>
    <x v="3"/>
    <x v="1145"/>
    <x v="0"/>
    <x v="1145"/>
    <x v="455"/>
    <x v="667"/>
    <x v="607"/>
    <x v="0"/>
    <x v="1"/>
    <x v="1"/>
    <x v="5"/>
    <x v="6"/>
    <x v="1"/>
    <x v="90"/>
    <x v="50"/>
    <x v="1"/>
    <x v="0"/>
    <x v="61"/>
    <x v="47"/>
    <x v="61"/>
    <x v="0"/>
    <x v="0"/>
    <x v="10"/>
    <x v="3"/>
    <x v="5"/>
    <x v="12"/>
    <x v="12"/>
    <x v="46"/>
    <x v="63"/>
    <x v="49"/>
    <x v="44"/>
    <x v="40"/>
    <x v="949"/>
    <x v="430"/>
    <x v="570"/>
    <x v="570"/>
    <x v="535"/>
    <x v="608"/>
    <x v="85"/>
    <x v="318"/>
  </r>
  <r>
    <x v="362"/>
    <x v="362"/>
    <x v="0"/>
    <x v="0"/>
    <x v="0"/>
    <x v="5"/>
    <x v="153"/>
    <x v="6"/>
    <x v="46"/>
    <x v="7"/>
    <x v="7"/>
    <x v="8"/>
    <x v="1"/>
    <x v="650"/>
    <x v="0"/>
    <x v="143"/>
    <x v="772"/>
    <x v="44"/>
    <x v="20"/>
    <x v="7"/>
    <x v="750"/>
    <x v="763"/>
    <x v="118"/>
    <x v="72"/>
    <x v="120"/>
    <x v="2"/>
    <x v="6"/>
    <x v="843"/>
    <x v="850"/>
    <x v="0"/>
    <x v="0"/>
    <x v="904"/>
    <x v="0"/>
    <x v="3"/>
    <x v="114"/>
    <x v="1"/>
    <x v="114"/>
    <x v="455"/>
    <x v="1044"/>
    <x v="1251"/>
    <x v="0"/>
    <x v="4"/>
    <x v="4"/>
    <x v="5"/>
    <x v="6"/>
    <x v="1"/>
    <x v="90"/>
    <x v="50"/>
    <x v="1"/>
    <x v="0"/>
    <x v="61"/>
    <x v="47"/>
    <x v="61"/>
    <x v="0"/>
    <x v="0"/>
    <x v="10"/>
    <x v="3"/>
    <x v="557"/>
    <x v="12"/>
    <x v="15"/>
    <x v="500"/>
    <x v="63"/>
    <x v="608"/>
    <x v="44"/>
    <x v="40"/>
    <x v="471"/>
    <x v="908"/>
    <x v="1038"/>
    <x v="1038"/>
    <x v="850"/>
    <x v="411"/>
    <x v="85"/>
    <x v="197"/>
  </r>
  <r>
    <x v="523"/>
    <x v="523"/>
    <x v="0"/>
    <x v="0"/>
    <x v="0"/>
    <x v="5"/>
    <x v="154"/>
    <x v="6"/>
    <x v="46"/>
    <x v="7"/>
    <x v="7"/>
    <x v="7"/>
    <x v="0"/>
    <x v="814"/>
    <x v="0"/>
    <x v="142"/>
    <x v="772"/>
    <x v="44"/>
    <x v="20"/>
    <x v="7"/>
    <x v="750"/>
    <x v="763"/>
    <x v="117"/>
    <x v="71"/>
    <x v="119"/>
    <x v="2"/>
    <x v="6"/>
    <x v="843"/>
    <x v="850"/>
    <x v="0"/>
    <x v="0"/>
    <x v="904"/>
    <x v="0"/>
    <x v="3"/>
    <x v="122"/>
    <x v="1"/>
    <x v="122"/>
    <x v="455"/>
    <x v="1087"/>
    <x v="1251"/>
    <x v="0"/>
    <x v="4"/>
    <x v="4"/>
    <x v="5"/>
    <x v="6"/>
    <x v="1"/>
    <x v="90"/>
    <x v="50"/>
    <x v="1"/>
    <x v="0"/>
    <x v="61"/>
    <x v="47"/>
    <x v="61"/>
    <x v="0"/>
    <x v="0"/>
    <x v="10"/>
    <x v="3"/>
    <x v="557"/>
    <x v="12"/>
    <x v="15"/>
    <x v="500"/>
    <x v="63"/>
    <x v="608"/>
    <x v="44"/>
    <x v="40"/>
    <x v="1426"/>
    <x v="908"/>
    <x v="1077"/>
    <x v="1077"/>
    <x v="850"/>
    <x v="411"/>
    <x v="85"/>
    <x v="197"/>
  </r>
  <r>
    <x v="1627"/>
    <x v="1627"/>
    <x v="0"/>
    <x v="0"/>
    <x v="0"/>
    <x v="6"/>
    <x v="27"/>
    <x v="7"/>
    <x v="9"/>
    <x v="4"/>
    <x v="6"/>
    <x v="6"/>
    <x v="2"/>
    <x v="120"/>
    <x v="0"/>
    <x v="32"/>
    <x v="12"/>
    <x v="14"/>
    <x v="35"/>
    <x v="339"/>
    <x v="750"/>
    <x v="267"/>
    <x v="24"/>
    <x v="1017"/>
    <x v="31"/>
    <x v="2"/>
    <x v="6"/>
    <x v="531"/>
    <x v="541"/>
    <x v="1"/>
    <x v="0"/>
    <x v="556"/>
    <x v="1"/>
    <x v="3"/>
    <x v="1393"/>
    <x v="0"/>
    <x v="1393"/>
    <x v="659"/>
    <x v="560"/>
    <x v="543"/>
    <x v="0"/>
    <x v="1"/>
    <x v="1"/>
    <x v="5"/>
    <x v="6"/>
    <x v="1"/>
    <x v="90"/>
    <x v="12"/>
    <x v="1"/>
    <x v="0"/>
    <x v="15"/>
    <x v="10"/>
    <x v="15"/>
    <x v="0"/>
    <x v="0"/>
    <x v="10"/>
    <x v="3"/>
    <x v="6"/>
    <x v="6"/>
    <x v="6"/>
    <x v="9"/>
    <x v="16"/>
    <x v="11"/>
    <x v="14"/>
    <x v="13"/>
    <x v="813"/>
    <x v="380"/>
    <x v="509"/>
    <x v="509"/>
    <x v="541"/>
    <x v="608"/>
    <x v="85"/>
    <x v="312"/>
  </r>
  <r>
    <x v="347"/>
    <x v="347"/>
    <x v="0"/>
    <x v="0"/>
    <x v="0"/>
    <x v="6"/>
    <x v="34"/>
    <x v="7"/>
    <x v="9"/>
    <x v="7"/>
    <x v="7"/>
    <x v="7"/>
    <x v="0"/>
    <x v="635"/>
    <x v="0"/>
    <x v="33"/>
    <x v="772"/>
    <x v="14"/>
    <x v="35"/>
    <x v="339"/>
    <x v="750"/>
    <x v="763"/>
    <x v="25"/>
    <x v="16"/>
    <x v="27"/>
    <x v="2"/>
    <x v="6"/>
    <x v="708"/>
    <x v="716"/>
    <x v="0"/>
    <x v="0"/>
    <x v="732"/>
    <x v="0"/>
    <x v="3"/>
    <x v="559"/>
    <x v="1"/>
    <x v="559"/>
    <x v="659"/>
    <x v="1134"/>
    <x v="1146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1347"/>
    <x v="828"/>
    <x v="1119"/>
    <x v="1119"/>
    <x v="716"/>
    <x v="283"/>
    <x v="85"/>
    <x v="44"/>
  </r>
  <r>
    <x v="476"/>
    <x v="476"/>
    <x v="0"/>
    <x v="0"/>
    <x v="0"/>
    <x v="6"/>
    <x v="33"/>
    <x v="7"/>
    <x v="9"/>
    <x v="7"/>
    <x v="7"/>
    <x v="8"/>
    <x v="1"/>
    <x v="761"/>
    <x v="0"/>
    <x v="34"/>
    <x v="772"/>
    <x v="14"/>
    <x v="35"/>
    <x v="339"/>
    <x v="750"/>
    <x v="763"/>
    <x v="27"/>
    <x v="17"/>
    <x v="28"/>
    <x v="2"/>
    <x v="6"/>
    <x v="708"/>
    <x v="716"/>
    <x v="0"/>
    <x v="0"/>
    <x v="732"/>
    <x v="0"/>
    <x v="3"/>
    <x v="106"/>
    <x v="1"/>
    <x v="106"/>
    <x v="659"/>
    <x v="853"/>
    <x v="1146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570"/>
    <x v="828"/>
    <x v="855"/>
    <x v="855"/>
    <x v="716"/>
    <x v="283"/>
    <x v="85"/>
    <x v="44"/>
  </r>
  <r>
    <x v="1391"/>
    <x v="1391"/>
    <x v="0"/>
    <x v="0"/>
    <x v="0"/>
    <x v="6"/>
    <x v="35"/>
    <x v="7"/>
    <x v="9"/>
    <x v="7"/>
    <x v="7"/>
    <x v="8"/>
    <x v="1"/>
    <x v="1853"/>
    <x v="0"/>
    <x v="36"/>
    <x v="772"/>
    <x v="14"/>
    <x v="35"/>
    <x v="339"/>
    <x v="750"/>
    <x v="763"/>
    <x v="28"/>
    <x v="19"/>
    <x v="30"/>
    <x v="2"/>
    <x v="6"/>
    <x v="670"/>
    <x v="678"/>
    <x v="0"/>
    <x v="0"/>
    <x v="661"/>
    <x v="0"/>
    <x v="3"/>
    <x v="656"/>
    <x v="1"/>
    <x v="656"/>
    <x v="659"/>
    <x v="974"/>
    <x v="847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890"/>
    <x v="594"/>
    <x v="971"/>
    <x v="971"/>
    <x v="678"/>
    <x v="245"/>
    <x v="85"/>
    <x v="5"/>
  </r>
  <r>
    <x v="1392"/>
    <x v="1392"/>
    <x v="0"/>
    <x v="0"/>
    <x v="0"/>
    <x v="6"/>
    <x v="36"/>
    <x v="7"/>
    <x v="9"/>
    <x v="7"/>
    <x v="7"/>
    <x v="7"/>
    <x v="0"/>
    <x v="1854"/>
    <x v="0"/>
    <x v="35"/>
    <x v="772"/>
    <x v="14"/>
    <x v="35"/>
    <x v="339"/>
    <x v="750"/>
    <x v="763"/>
    <x v="26"/>
    <x v="18"/>
    <x v="29"/>
    <x v="2"/>
    <x v="6"/>
    <x v="670"/>
    <x v="678"/>
    <x v="0"/>
    <x v="0"/>
    <x v="661"/>
    <x v="0"/>
    <x v="3"/>
    <x v="741"/>
    <x v="1"/>
    <x v="741"/>
    <x v="659"/>
    <x v="1052"/>
    <x v="847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1123"/>
    <x v="594"/>
    <x v="1046"/>
    <x v="1046"/>
    <x v="678"/>
    <x v="245"/>
    <x v="85"/>
    <x v="5"/>
  </r>
  <r>
    <x v="1579"/>
    <x v="1579"/>
    <x v="0"/>
    <x v="0"/>
    <x v="0"/>
    <x v="9"/>
    <x v="49"/>
    <x v="13"/>
    <x v="12"/>
    <x v="4"/>
    <x v="6"/>
    <x v="6"/>
    <x v="2"/>
    <x v="397"/>
    <x v="0"/>
    <x v="51"/>
    <x v="14"/>
    <x v="16"/>
    <x v="38"/>
    <x v="339"/>
    <x v="750"/>
    <x v="314"/>
    <x v="43"/>
    <x v="1017"/>
    <x v="46"/>
    <x v="2"/>
    <x v="6"/>
    <x v="228"/>
    <x v="345"/>
    <x v="1"/>
    <x v="0"/>
    <x v="354"/>
    <x v="1"/>
    <x v="3"/>
    <x v="1033"/>
    <x v="0"/>
    <x v="1033"/>
    <x v="368"/>
    <x v="392"/>
    <x v="405"/>
    <x v="0"/>
    <x v="1"/>
    <x v="1"/>
    <x v="5"/>
    <x v="6"/>
    <x v="1"/>
    <x v="90"/>
    <x v="15"/>
    <x v="1"/>
    <x v="0"/>
    <x v="18"/>
    <x v="13"/>
    <x v="18"/>
    <x v="0"/>
    <x v="0"/>
    <x v="10"/>
    <x v="3"/>
    <x v="9"/>
    <x v="6"/>
    <x v="6"/>
    <x v="12"/>
    <x v="19"/>
    <x v="14"/>
    <x v="16"/>
    <x v="15"/>
    <x v="592"/>
    <x v="264"/>
    <x v="373"/>
    <x v="373"/>
    <x v="345"/>
    <x v="608"/>
    <x v="85"/>
    <x v="583"/>
  </r>
  <r>
    <x v="1612"/>
    <x v="1612"/>
    <x v="0"/>
    <x v="0"/>
    <x v="0"/>
    <x v="10"/>
    <x v="50"/>
    <x v="14"/>
    <x v="10"/>
    <x v="4"/>
    <x v="6"/>
    <x v="6"/>
    <x v="2"/>
    <x v="110"/>
    <x v="0"/>
    <x v="37"/>
    <x v="40"/>
    <x v="45"/>
    <x v="21"/>
    <x v="8"/>
    <x v="14"/>
    <x v="5"/>
    <x v="29"/>
    <x v="1017"/>
    <x v="40"/>
    <x v="2"/>
    <x v="6"/>
    <x v="476"/>
    <x v="497"/>
    <x v="1"/>
    <x v="0"/>
    <x v="518"/>
    <x v="1"/>
    <x v="3"/>
    <x v="1446"/>
    <x v="0"/>
    <x v="1446"/>
    <x v="691"/>
    <x v="325"/>
    <x v="342"/>
    <x v="0"/>
    <x v="1"/>
    <x v="1"/>
    <x v="5"/>
    <x v="6"/>
    <x v="1"/>
    <x v="90"/>
    <x v="13"/>
    <x v="1"/>
    <x v="0"/>
    <x v="16"/>
    <x v="11"/>
    <x v="16"/>
    <x v="0"/>
    <x v="0"/>
    <x v="10"/>
    <x v="3"/>
    <x v="10"/>
    <x v="12"/>
    <x v="12"/>
    <x v="10"/>
    <x v="17"/>
    <x v="12"/>
    <x v="45"/>
    <x v="41"/>
    <x v="474"/>
    <x v="205"/>
    <x v="312"/>
    <x v="312"/>
    <x v="497"/>
    <x v="608"/>
    <x v="85"/>
    <x v="378"/>
  </r>
  <r>
    <x v="348"/>
    <x v="348"/>
    <x v="0"/>
    <x v="0"/>
    <x v="0"/>
    <x v="10"/>
    <x v="40"/>
    <x v="14"/>
    <x v="10"/>
    <x v="7"/>
    <x v="7"/>
    <x v="7"/>
    <x v="0"/>
    <x v="636"/>
    <x v="0"/>
    <x v="39"/>
    <x v="772"/>
    <x v="45"/>
    <x v="21"/>
    <x v="8"/>
    <x v="750"/>
    <x v="763"/>
    <x v="31"/>
    <x v="21"/>
    <x v="33"/>
    <x v="2"/>
    <x v="6"/>
    <x v="692"/>
    <x v="700"/>
    <x v="0"/>
    <x v="0"/>
    <x v="707"/>
    <x v="0"/>
    <x v="3"/>
    <x v="1096"/>
    <x v="1"/>
    <x v="1096"/>
    <x v="691"/>
    <x v="1572"/>
    <x v="116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360"/>
    <x v="841"/>
    <x v="1490"/>
    <x v="1490"/>
    <x v="700"/>
    <x v="267"/>
    <x v="85"/>
    <x v="27"/>
  </r>
  <r>
    <x v="445"/>
    <x v="445"/>
    <x v="0"/>
    <x v="0"/>
    <x v="0"/>
    <x v="10"/>
    <x v="38"/>
    <x v="14"/>
    <x v="10"/>
    <x v="7"/>
    <x v="7"/>
    <x v="8"/>
    <x v="1"/>
    <x v="730"/>
    <x v="0"/>
    <x v="41"/>
    <x v="772"/>
    <x v="45"/>
    <x v="21"/>
    <x v="8"/>
    <x v="750"/>
    <x v="763"/>
    <x v="35"/>
    <x v="23"/>
    <x v="35"/>
    <x v="2"/>
    <x v="6"/>
    <x v="692"/>
    <x v="700"/>
    <x v="0"/>
    <x v="0"/>
    <x v="707"/>
    <x v="0"/>
    <x v="3"/>
    <x v="122"/>
    <x v="1"/>
    <x v="122"/>
    <x v="691"/>
    <x v="866"/>
    <x v="116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554"/>
    <x v="841"/>
    <x v="867"/>
    <x v="867"/>
    <x v="700"/>
    <x v="267"/>
    <x v="85"/>
    <x v="27"/>
  </r>
  <r>
    <x v="446"/>
    <x v="446"/>
    <x v="0"/>
    <x v="0"/>
    <x v="0"/>
    <x v="10"/>
    <x v="39"/>
    <x v="14"/>
    <x v="10"/>
    <x v="7"/>
    <x v="7"/>
    <x v="7"/>
    <x v="0"/>
    <x v="731"/>
    <x v="0"/>
    <x v="38"/>
    <x v="772"/>
    <x v="45"/>
    <x v="21"/>
    <x v="8"/>
    <x v="750"/>
    <x v="763"/>
    <x v="30"/>
    <x v="20"/>
    <x v="32"/>
    <x v="2"/>
    <x v="6"/>
    <x v="675"/>
    <x v="683"/>
    <x v="0"/>
    <x v="0"/>
    <x v="674"/>
    <x v="0"/>
    <x v="3"/>
    <x v="1307"/>
    <x v="1"/>
    <x v="1307"/>
    <x v="691"/>
    <x v="1595"/>
    <x v="984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223"/>
    <x v="695"/>
    <x v="1500"/>
    <x v="1500"/>
    <x v="683"/>
    <x v="250"/>
    <x v="85"/>
    <x v="10"/>
  </r>
  <r>
    <x v="497"/>
    <x v="497"/>
    <x v="0"/>
    <x v="0"/>
    <x v="0"/>
    <x v="10"/>
    <x v="37"/>
    <x v="14"/>
    <x v="10"/>
    <x v="7"/>
    <x v="7"/>
    <x v="8"/>
    <x v="1"/>
    <x v="783"/>
    <x v="0"/>
    <x v="40"/>
    <x v="772"/>
    <x v="45"/>
    <x v="21"/>
    <x v="8"/>
    <x v="750"/>
    <x v="763"/>
    <x v="34"/>
    <x v="22"/>
    <x v="34"/>
    <x v="2"/>
    <x v="6"/>
    <x v="675"/>
    <x v="683"/>
    <x v="0"/>
    <x v="0"/>
    <x v="674"/>
    <x v="0"/>
    <x v="3"/>
    <x v="51"/>
    <x v="1"/>
    <x v="51"/>
    <x v="691"/>
    <x v="796"/>
    <x v="984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743"/>
    <x v="695"/>
    <x v="799"/>
    <x v="799"/>
    <x v="683"/>
    <x v="250"/>
    <x v="85"/>
    <x v="10"/>
  </r>
  <r>
    <x v="1247"/>
    <x v="1247"/>
    <x v="0"/>
    <x v="0"/>
    <x v="0"/>
    <x v="10"/>
    <x v="42"/>
    <x v="14"/>
    <x v="10"/>
    <x v="7"/>
    <x v="7"/>
    <x v="8"/>
    <x v="1"/>
    <x v="1656"/>
    <x v="0"/>
    <x v="45"/>
    <x v="772"/>
    <x v="45"/>
    <x v="21"/>
    <x v="8"/>
    <x v="750"/>
    <x v="763"/>
    <x v="37"/>
    <x v="27"/>
    <x v="39"/>
    <x v="2"/>
    <x v="6"/>
    <x v="669"/>
    <x v="677"/>
    <x v="0"/>
    <x v="0"/>
    <x v="658"/>
    <x v="0"/>
    <x v="3"/>
    <x v="881"/>
    <x v="1"/>
    <x v="881"/>
    <x v="691"/>
    <x v="1129"/>
    <x v="89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858"/>
    <x v="620"/>
    <x v="1114"/>
    <x v="1114"/>
    <x v="677"/>
    <x v="244"/>
    <x v="85"/>
    <x v="4"/>
  </r>
  <r>
    <x v="1248"/>
    <x v="1248"/>
    <x v="0"/>
    <x v="0"/>
    <x v="0"/>
    <x v="10"/>
    <x v="44"/>
    <x v="14"/>
    <x v="10"/>
    <x v="7"/>
    <x v="7"/>
    <x v="7"/>
    <x v="0"/>
    <x v="1657"/>
    <x v="0"/>
    <x v="43"/>
    <x v="772"/>
    <x v="45"/>
    <x v="21"/>
    <x v="8"/>
    <x v="750"/>
    <x v="763"/>
    <x v="33"/>
    <x v="25"/>
    <x v="37"/>
    <x v="2"/>
    <x v="6"/>
    <x v="669"/>
    <x v="677"/>
    <x v="0"/>
    <x v="0"/>
    <x v="658"/>
    <x v="0"/>
    <x v="3"/>
    <x v="775"/>
    <x v="1"/>
    <x v="775"/>
    <x v="691"/>
    <x v="1065"/>
    <x v="89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149"/>
    <x v="620"/>
    <x v="1058"/>
    <x v="1058"/>
    <x v="677"/>
    <x v="244"/>
    <x v="85"/>
    <x v="4"/>
  </r>
  <r>
    <x v="1431"/>
    <x v="1431"/>
    <x v="0"/>
    <x v="0"/>
    <x v="0"/>
    <x v="10"/>
    <x v="41"/>
    <x v="14"/>
    <x v="10"/>
    <x v="7"/>
    <x v="7"/>
    <x v="8"/>
    <x v="1"/>
    <x v="1896"/>
    <x v="0"/>
    <x v="44"/>
    <x v="772"/>
    <x v="45"/>
    <x v="21"/>
    <x v="8"/>
    <x v="750"/>
    <x v="763"/>
    <x v="36"/>
    <x v="26"/>
    <x v="38"/>
    <x v="2"/>
    <x v="6"/>
    <x v="701"/>
    <x v="709"/>
    <x v="0"/>
    <x v="0"/>
    <x v="722"/>
    <x v="0"/>
    <x v="3"/>
    <x v="849"/>
    <x v="1"/>
    <x v="849"/>
    <x v="691"/>
    <x v="1427"/>
    <x v="1263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463"/>
    <x v="919"/>
    <x v="1386"/>
    <x v="1386"/>
    <x v="709"/>
    <x v="276"/>
    <x v="85"/>
    <x v="36"/>
  </r>
  <r>
    <x v="1432"/>
    <x v="1432"/>
    <x v="0"/>
    <x v="0"/>
    <x v="0"/>
    <x v="10"/>
    <x v="43"/>
    <x v="14"/>
    <x v="10"/>
    <x v="7"/>
    <x v="7"/>
    <x v="7"/>
    <x v="0"/>
    <x v="1897"/>
    <x v="0"/>
    <x v="42"/>
    <x v="772"/>
    <x v="45"/>
    <x v="21"/>
    <x v="8"/>
    <x v="750"/>
    <x v="763"/>
    <x v="32"/>
    <x v="24"/>
    <x v="36"/>
    <x v="2"/>
    <x v="6"/>
    <x v="701"/>
    <x v="709"/>
    <x v="0"/>
    <x v="0"/>
    <x v="722"/>
    <x v="0"/>
    <x v="3"/>
    <x v="806"/>
    <x v="1"/>
    <x v="806"/>
    <x v="691"/>
    <x v="1369"/>
    <x v="1263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437"/>
    <x v="919"/>
    <x v="1334"/>
    <x v="1334"/>
    <x v="709"/>
    <x v="276"/>
    <x v="85"/>
    <x v="36"/>
  </r>
  <r>
    <x v="42"/>
    <x v="42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1"/>
    <x v="0"/>
    <x v="467"/>
    <x v="120"/>
    <x v="1"/>
    <x v="3"/>
    <x v="120"/>
    <x v="1"/>
    <x v="3"/>
    <x v="243"/>
    <x v="1"/>
    <x v="243"/>
    <x v="47"/>
    <x v="254"/>
    <x v="279"/>
    <x v="0"/>
    <x v="8"/>
    <x v="8"/>
    <x v="5"/>
    <x v="6"/>
    <x v="1"/>
    <x v="90"/>
    <x v="507"/>
    <x v="1"/>
    <x v="0"/>
    <x v="3"/>
    <x v="518"/>
    <x v="3"/>
    <x v="40"/>
    <x v="0"/>
    <x v="10"/>
    <x v="1"/>
    <x v="11"/>
    <x v="12"/>
    <x v="12"/>
    <x v="1"/>
    <x v="4"/>
    <x v="608"/>
    <x v="47"/>
    <x v="43"/>
    <x v="340"/>
    <x v="1075"/>
    <x v="251"/>
    <x v="251"/>
    <x v="120"/>
    <x v="124"/>
    <x v="85"/>
    <x v="930"/>
  </r>
  <r>
    <x v="1449"/>
    <x v="1449"/>
    <x v="0"/>
    <x v="0"/>
    <x v="0"/>
    <x v="11"/>
    <x v="57"/>
    <x v="15"/>
    <x v="1"/>
    <x v="4"/>
    <x v="6"/>
    <x v="6"/>
    <x v="2"/>
    <x v="32"/>
    <x v="0"/>
    <x v="2"/>
    <x v="41"/>
    <x v="46"/>
    <x v="22"/>
    <x v="9"/>
    <x v="15"/>
    <x v="176"/>
    <x v="1"/>
    <x v="1017"/>
    <x v="4"/>
    <x v="2"/>
    <x v="6"/>
    <x v="1126"/>
    <x v="993"/>
    <x v="1"/>
    <x v="0"/>
    <x v="880"/>
    <x v="0"/>
    <x v="3"/>
    <x v="1129"/>
    <x v="0"/>
    <x v="1129"/>
    <x v="441"/>
    <x v="1818"/>
    <x v="1151"/>
    <x v="0"/>
    <x v="1"/>
    <x v="1"/>
    <x v="5"/>
    <x v="6"/>
    <x v="1"/>
    <x v="90"/>
    <x v="4"/>
    <x v="1"/>
    <x v="0"/>
    <x v="2"/>
    <x v="2"/>
    <x v="2"/>
    <x v="0"/>
    <x v="0"/>
    <x v="10"/>
    <x v="3"/>
    <x v="11"/>
    <x v="12"/>
    <x v="12"/>
    <x v="1"/>
    <x v="3"/>
    <x v="3"/>
    <x v="46"/>
    <x v="42"/>
    <x v="1351"/>
    <x v="832"/>
    <x v="1838"/>
    <x v="1838"/>
    <x v="993"/>
    <x v="608"/>
    <x v="85"/>
    <x v="526"/>
  </r>
  <r>
    <x v="548"/>
    <x v="54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2"/>
    <x v="6"/>
    <x v="423"/>
    <x v="86"/>
    <x v="1"/>
    <x v="3"/>
    <x v="86"/>
    <x v="1"/>
    <x v="3"/>
    <x v="243"/>
    <x v="1"/>
    <x v="243"/>
    <x v="47"/>
    <x v="162"/>
    <x v="188"/>
    <x v="0"/>
    <x v="8"/>
    <x v="8"/>
    <x v="5"/>
    <x v="6"/>
    <x v="1"/>
    <x v="90"/>
    <x v="507"/>
    <x v="1"/>
    <x v="0"/>
    <x v="3"/>
    <x v="518"/>
    <x v="3"/>
    <x v="40"/>
    <x v="0"/>
    <x v="10"/>
    <x v="3"/>
    <x v="11"/>
    <x v="12"/>
    <x v="12"/>
    <x v="1"/>
    <x v="4"/>
    <x v="608"/>
    <x v="47"/>
    <x v="43"/>
    <x v="222"/>
    <x v="1075"/>
    <x v="161"/>
    <x v="161"/>
    <x v="86"/>
    <x v="93"/>
    <x v="85"/>
    <x v="989"/>
  </r>
  <r>
    <x v="1878"/>
    <x v="187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3"/>
    <x v="10"/>
    <x v="458"/>
    <x v="114"/>
    <x v="1"/>
    <x v="3"/>
    <x v="114"/>
    <x v="1"/>
    <x v="3"/>
    <x v="243"/>
    <x v="1"/>
    <x v="243"/>
    <x v="47"/>
    <x v="229"/>
    <x v="256"/>
    <x v="0"/>
    <x v="8"/>
    <x v="8"/>
    <x v="5"/>
    <x v="6"/>
    <x v="1"/>
    <x v="90"/>
    <x v="507"/>
    <x v="1"/>
    <x v="0"/>
    <x v="3"/>
    <x v="518"/>
    <x v="3"/>
    <x v="40"/>
    <x v="0"/>
    <x v="10"/>
    <x v="7"/>
    <x v="11"/>
    <x v="12"/>
    <x v="12"/>
    <x v="1"/>
    <x v="4"/>
    <x v="608"/>
    <x v="47"/>
    <x v="43"/>
    <x v="307"/>
    <x v="1075"/>
    <x v="228"/>
    <x v="228"/>
    <x v="114"/>
    <x v="119"/>
    <x v="85"/>
    <x v="940"/>
  </r>
  <r>
    <x v="2098"/>
    <x v="209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5"/>
    <x v="13"/>
    <x v="435"/>
    <x v="96"/>
    <x v="1"/>
    <x v="3"/>
    <x v="96"/>
    <x v="1"/>
    <x v="3"/>
    <x v="243"/>
    <x v="1"/>
    <x v="243"/>
    <x v="47"/>
    <x v="183"/>
    <x v="210"/>
    <x v="0"/>
    <x v="8"/>
    <x v="8"/>
    <x v="5"/>
    <x v="6"/>
    <x v="1"/>
    <x v="90"/>
    <x v="507"/>
    <x v="1"/>
    <x v="0"/>
    <x v="3"/>
    <x v="518"/>
    <x v="3"/>
    <x v="40"/>
    <x v="0"/>
    <x v="10"/>
    <x v="10"/>
    <x v="11"/>
    <x v="12"/>
    <x v="12"/>
    <x v="1"/>
    <x v="4"/>
    <x v="608"/>
    <x v="47"/>
    <x v="43"/>
    <x v="253"/>
    <x v="1075"/>
    <x v="182"/>
    <x v="182"/>
    <x v="96"/>
    <x v="103"/>
    <x v="85"/>
    <x v="971"/>
  </r>
  <r>
    <x v="215"/>
    <x v="215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2"/>
    <x v="6"/>
    <x v="929"/>
    <x v="928"/>
    <x v="1"/>
    <x v="0"/>
    <x v="683"/>
    <x v="0"/>
    <x v="3"/>
    <x v="1239"/>
    <x v="0"/>
    <x v="1239"/>
    <x v="529"/>
    <x v="1583"/>
    <x v="810"/>
    <x v="0"/>
    <x v="1"/>
    <x v="1"/>
    <x v="5"/>
    <x v="6"/>
    <x v="1"/>
    <x v="90"/>
    <x v="18"/>
    <x v="1"/>
    <x v="0"/>
    <x v="21"/>
    <x v="16"/>
    <x v="21"/>
    <x v="0"/>
    <x v="0"/>
    <x v="10"/>
    <x v="3"/>
    <x v="12"/>
    <x v="12"/>
    <x v="12"/>
    <x v="15"/>
    <x v="22"/>
    <x v="17"/>
    <x v="50"/>
    <x v="46"/>
    <x v="1094"/>
    <x v="565"/>
    <x v="1682"/>
    <x v="1682"/>
    <x v="928"/>
    <x v="608"/>
    <x v="85"/>
    <x v="323"/>
  </r>
  <r>
    <x v="1834"/>
    <x v="1834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3"/>
    <x v="10"/>
    <x v="310"/>
    <x v="410"/>
    <x v="1"/>
    <x v="0"/>
    <x v="422"/>
    <x v="1"/>
    <x v="3"/>
    <x v="1239"/>
    <x v="0"/>
    <x v="1239"/>
    <x v="529"/>
    <x v="336"/>
    <x v="352"/>
    <x v="0"/>
    <x v="1"/>
    <x v="1"/>
    <x v="5"/>
    <x v="6"/>
    <x v="1"/>
    <x v="90"/>
    <x v="18"/>
    <x v="1"/>
    <x v="0"/>
    <x v="21"/>
    <x v="16"/>
    <x v="21"/>
    <x v="0"/>
    <x v="0"/>
    <x v="10"/>
    <x v="7"/>
    <x v="12"/>
    <x v="12"/>
    <x v="12"/>
    <x v="15"/>
    <x v="22"/>
    <x v="17"/>
    <x v="50"/>
    <x v="46"/>
    <x v="492"/>
    <x v="214"/>
    <x v="323"/>
    <x v="323"/>
    <x v="410"/>
    <x v="608"/>
    <x v="85"/>
    <x v="495"/>
  </r>
  <r>
    <x v="1923"/>
    <x v="1923"/>
    <x v="0"/>
    <x v="0"/>
    <x v="0"/>
    <x v="12"/>
    <x v="60"/>
    <x v="16"/>
    <x v="15"/>
    <x v="0"/>
    <x v="3"/>
    <x v="3"/>
    <x v="2"/>
    <x v="1558"/>
    <x v="0"/>
    <x v="61"/>
    <x v="46"/>
    <x v="50"/>
    <x v="27"/>
    <x v="339"/>
    <x v="20"/>
    <x v="681"/>
    <x v="1507"/>
    <x v="1017"/>
    <x v="1514"/>
    <x v="3"/>
    <x v="10"/>
    <x v="966"/>
    <x v="1141"/>
    <x v="1"/>
    <x v="3"/>
    <x v="1129"/>
    <x v="0"/>
    <x v="3"/>
    <x v="447"/>
    <x v="1"/>
    <x v="447"/>
    <x v="529"/>
    <x v="1948"/>
    <x v="1390"/>
    <x v="0"/>
    <x v="8"/>
    <x v="8"/>
    <x v="5"/>
    <x v="6"/>
    <x v="0"/>
    <x v="57"/>
    <x v="18"/>
    <x v="1"/>
    <x v="0"/>
    <x v="21"/>
    <x v="16"/>
    <x v="21"/>
    <x v="41"/>
    <x v="0"/>
    <x v="10"/>
    <x v="7"/>
    <x v="12"/>
    <x v="12"/>
    <x v="12"/>
    <x v="15"/>
    <x v="22"/>
    <x v="608"/>
    <x v="50"/>
    <x v="46"/>
    <x v="1504"/>
    <x v="1075"/>
    <x v="1947"/>
    <x v="1947"/>
    <x v="1141"/>
    <x v="608"/>
    <x v="17"/>
    <x v="923"/>
  </r>
  <r>
    <x v="2043"/>
    <x v="2043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5"/>
    <x v="13"/>
    <x v="477"/>
    <x v="498"/>
    <x v="1"/>
    <x v="0"/>
    <x v="519"/>
    <x v="1"/>
    <x v="3"/>
    <x v="1239"/>
    <x v="0"/>
    <x v="1239"/>
    <x v="529"/>
    <x v="571"/>
    <x v="552"/>
    <x v="0"/>
    <x v="1"/>
    <x v="1"/>
    <x v="5"/>
    <x v="6"/>
    <x v="1"/>
    <x v="90"/>
    <x v="18"/>
    <x v="1"/>
    <x v="0"/>
    <x v="21"/>
    <x v="16"/>
    <x v="21"/>
    <x v="0"/>
    <x v="0"/>
    <x v="10"/>
    <x v="10"/>
    <x v="12"/>
    <x v="12"/>
    <x v="12"/>
    <x v="15"/>
    <x v="22"/>
    <x v="17"/>
    <x v="50"/>
    <x v="46"/>
    <x v="830"/>
    <x v="387"/>
    <x v="517"/>
    <x v="517"/>
    <x v="498"/>
    <x v="608"/>
    <x v="85"/>
    <x v="377"/>
  </r>
  <r>
    <x v="2189"/>
    <x v="2189"/>
    <x v="0"/>
    <x v="0"/>
    <x v="0"/>
    <x v="12"/>
    <x v="60"/>
    <x v="16"/>
    <x v="15"/>
    <x v="0"/>
    <x v="3"/>
    <x v="3"/>
    <x v="2"/>
    <x v="1558"/>
    <x v="0"/>
    <x v="61"/>
    <x v="46"/>
    <x v="50"/>
    <x v="27"/>
    <x v="339"/>
    <x v="20"/>
    <x v="681"/>
    <x v="1507"/>
    <x v="1017"/>
    <x v="1514"/>
    <x v="5"/>
    <x v="13"/>
    <x v="915"/>
    <x v="1110"/>
    <x v="1"/>
    <x v="3"/>
    <x v="1096"/>
    <x v="0"/>
    <x v="3"/>
    <x v="447"/>
    <x v="1"/>
    <x v="447"/>
    <x v="529"/>
    <x v="1760"/>
    <x v="1056"/>
    <x v="0"/>
    <x v="8"/>
    <x v="8"/>
    <x v="5"/>
    <x v="6"/>
    <x v="0"/>
    <x v="57"/>
    <x v="18"/>
    <x v="1"/>
    <x v="0"/>
    <x v="21"/>
    <x v="16"/>
    <x v="21"/>
    <x v="41"/>
    <x v="0"/>
    <x v="10"/>
    <x v="10"/>
    <x v="12"/>
    <x v="12"/>
    <x v="12"/>
    <x v="15"/>
    <x v="22"/>
    <x v="608"/>
    <x v="50"/>
    <x v="46"/>
    <x v="1273"/>
    <x v="1075"/>
    <x v="1788"/>
    <x v="1788"/>
    <x v="1110"/>
    <x v="608"/>
    <x v="4"/>
    <x v="876"/>
  </r>
  <r>
    <x v="1657"/>
    <x v="1657"/>
    <x v="0"/>
    <x v="0"/>
    <x v="0"/>
    <x v="13"/>
    <x v="59"/>
    <x v="17"/>
    <x v="30"/>
    <x v="4"/>
    <x v="6"/>
    <x v="6"/>
    <x v="2"/>
    <x v="12"/>
    <x v="0"/>
    <x v="94"/>
    <x v="44"/>
    <x v="49"/>
    <x v="25"/>
    <x v="10"/>
    <x v="18"/>
    <x v="4"/>
    <x v="75"/>
    <x v="1017"/>
    <x v="84"/>
    <x v="2"/>
    <x v="6"/>
    <x v="418"/>
    <x v="474"/>
    <x v="1"/>
    <x v="0"/>
    <x v="489"/>
    <x v="1"/>
    <x v="3"/>
    <x v="1292"/>
    <x v="0"/>
    <x v="1292"/>
    <x v="576"/>
    <x v="448"/>
    <x v="451"/>
    <x v="0"/>
    <x v="1"/>
    <x v="1"/>
    <x v="5"/>
    <x v="6"/>
    <x v="1"/>
    <x v="90"/>
    <x v="31"/>
    <x v="1"/>
    <x v="0"/>
    <x v="41"/>
    <x v="29"/>
    <x v="41"/>
    <x v="0"/>
    <x v="0"/>
    <x v="10"/>
    <x v="3"/>
    <x v="13"/>
    <x v="12"/>
    <x v="12"/>
    <x v="30"/>
    <x v="42"/>
    <x v="30"/>
    <x v="49"/>
    <x v="45"/>
    <x v="654"/>
    <x v="304"/>
    <x v="417"/>
    <x v="417"/>
    <x v="474"/>
    <x v="608"/>
    <x v="85"/>
    <x v="413"/>
  </r>
  <r>
    <x v="355"/>
    <x v="355"/>
    <x v="0"/>
    <x v="0"/>
    <x v="0"/>
    <x v="13"/>
    <x v="100"/>
    <x v="17"/>
    <x v="30"/>
    <x v="7"/>
    <x v="7"/>
    <x v="7"/>
    <x v="0"/>
    <x v="643"/>
    <x v="0"/>
    <x v="95"/>
    <x v="772"/>
    <x v="49"/>
    <x v="25"/>
    <x v="10"/>
    <x v="750"/>
    <x v="763"/>
    <x v="76"/>
    <x v="48"/>
    <x v="78"/>
    <x v="2"/>
    <x v="6"/>
    <x v="704"/>
    <x v="712"/>
    <x v="0"/>
    <x v="0"/>
    <x v="726"/>
    <x v="0"/>
    <x v="3"/>
    <x v="862"/>
    <x v="1"/>
    <x v="862"/>
    <x v="576"/>
    <x v="1467"/>
    <x v="973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214"/>
    <x v="686"/>
    <x v="1419"/>
    <x v="1419"/>
    <x v="712"/>
    <x v="279"/>
    <x v="85"/>
    <x v="39"/>
  </r>
  <r>
    <x v="356"/>
    <x v="356"/>
    <x v="0"/>
    <x v="0"/>
    <x v="0"/>
    <x v="13"/>
    <x v="102"/>
    <x v="17"/>
    <x v="30"/>
    <x v="7"/>
    <x v="7"/>
    <x v="8"/>
    <x v="1"/>
    <x v="644"/>
    <x v="0"/>
    <x v="98"/>
    <x v="772"/>
    <x v="49"/>
    <x v="25"/>
    <x v="10"/>
    <x v="750"/>
    <x v="763"/>
    <x v="79"/>
    <x v="50"/>
    <x v="81"/>
    <x v="2"/>
    <x v="6"/>
    <x v="704"/>
    <x v="712"/>
    <x v="0"/>
    <x v="0"/>
    <x v="726"/>
    <x v="0"/>
    <x v="3"/>
    <x v="57"/>
    <x v="1"/>
    <x v="57"/>
    <x v="576"/>
    <x v="807"/>
    <x v="973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757"/>
    <x v="686"/>
    <x v="810"/>
    <x v="810"/>
    <x v="712"/>
    <x v="279"/>
    <x v="85"/>
    <x v="39"/>
  </r>
  <r>
    <x v="357"/>
    <x v="357"/>
    <x v="0"/>
    <x v="0"/>
    <x v="0"/>
    <x v="13"/>
    <x v="99"/>
    <x v="17"/>
    <x v="30"/>
    <x v="7"/>
    <x v="7"/>
    <x v="8"/>
    <x v="1"/>
    <x v="645"/>
    <x v="0"/>
    <x v="97"/>
    <x v="772"/>
    <x v="49"/>
    <x v="25"/>
    <x v="10"/>
    <x v="750"/>
    <x v="763"/>
    <x v="80"/>
    <x v="51"/>
    <x v="80"/>
    <x v="2"/>
    <x v="6"/>
    <x v="753"/>
    <x v="761"/>
    <x v="0"/>
    <x v="0"/>
    <x v="791"/>
    <x v="0"/>
    <x v="3"/>
    <x v="91"/>
    <x v="1"/>
    <x v="91"/>
    <x v="576"/>
    <x v="868"/>
    <x v="112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594"/>
    <x v="813"/>
    <x v="869"/>
    <x v="869"/>
    <x v="761"/>
    <x v="326"/>
    <x v="85"/>
    <x v="91"/>
  </r>
  <r>
    <x v="477"/>
    <x v="477"/>
    <x v="0"/>
    <x v="0"/>
    <x v="0"/>
    <x v="13"/>
    <x v="101"/>
    <x v="17"/>
    <x v="30"/>
    <x v="7"/>
    <x v="7"/>
    <x v="7"/>
    <x v="0"/>
    <x v="762"/>
    <x v="0"/>
    <x v="96"/>
    <x v="772"/>
    <x v="49"/>
    <x v="25"/>
    <x v="10"/>
    <x v="750"/>
    <x v="763"/>
    <x v="77"/>
    <x v="49"/>
    <x v="79"/>
    <x v="2"/>
    <x v="6"/>
    <x v="753"/>
    <x v="761"/>
    <x v="0"/>
    <x v="0"/>
    <x v="791"/>
    <x v="0"/>
    <x v="3"/>
    <x v="150"/>
    <x v="1"/>
    <x v="150"/>
    <x v="576"/>
    <x v="1068"/>
    <x v="112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331"/>
    <x v="813"/>
    <x v="1061"/>
    <x v="1061"/>
    <x v="761"/>
    <x v="326"/>
    <x v="85"/>
    <x v="91"/>
  </r>
  <r>
    <x v="902"/>
    <x v="902"/>
    <x v="0"/>
    <x v="0"/>
    <x v="0"/>
    <x v="13"/>
    <x v="103"/>
    <x v="17"/>
    <x v="30"/>
    <x v="7"/>
    <x v="7"/>
    <x v="8"/>
    <x v="1"/>
    <x v="1276"/>
    <x v="0"/>
    <x v="100"/>
    <x v="772"/>
    <x v="49"/>
    <x v="25"/>
    <x v="10"/>
    <x v="750"/>
    <x v="763"/>
    <x v="81"/>
    <x v="53"/>
    <x v="83"/>
    <x v="2"/>
    <x v="6"/>
    <x v="807"/>
    <x v="815"/>
    <x v="0"/>
    <x v="0"/>
    <x v="852"/>
    <x v="0"/>
    <x v="3"/>
    <x v="641"/>
    <x v="1"/>
    <x v="641"/>
    <x v="576"/>
    <x v="1477"/>
    <x v="133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386"/>
    <x v="967"/>
    <x v="1428"/>
    <x v="1428"/>
    <x v="815"/>
    <x v="377"/>
    <x v="85"/>
    <x v="154"/>
  </r>
  <r>
    <x v="903"/>
    <x v="903"/>
    <x v="0"/>
    <x v="0"/>
    <x v="0"/>
    <x v="13"/>
    <x v="104"/>
    <x v="17"/>
    <x v="30"/>
    <x v="7"/>
    <x v="7"/>
    <x v="7"/>
    <x v="0"/>
    <x v="1277"/>
    <x v="0"/>
    <x v="99"/>
    <x v="772"/>
    <x v="49"/>
    <x v="25"/>
    <x v="10"/>
    <x v="750"/>
    <x v="763"/>
    <x v="78"/>
    <x v="52"/>
    <x v="82"/>
    <x v="2"/>
    <x v="6"/>
    <x v="807"/>
    <x v="815"/>
    <x v="0"/>
    <x v="0"/>
    <x v="852"/>
    <x v="0"/>
    <x v="3"/>
    <x v="734"/>
    <x v="1"/>
    <x v="734"/>
    <x v="576"/>
    <x v="1557"/>
    <x v="133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483"/>
    <x v="967"/>
    <x v="1480"/>
    <x v="1480"/>
    <x v="815"/>
    <x v="377"/>
    <x v="85"/>
    <x v="154"/>
  </r>
  <r>
    <x v="2289"/>
    <x v="2289"/>
    <x v="0"/>
    <x v="0"/>
    <x v="0"/>
    <x v="14"/>
    <x v="65"/>
    <x v="18"/>
    <x v="17"/>
    <x v="0"/>
    <x v="4"/>
    <x v="4"/>
    <x v="2"/>
    <x v="465"/>
    <x v="0"/>
    <x v="67"/>
    <x v="43"/>
    <x v="48"/>
    <x v="24"/>
    <x v="339"/>
    <x v="17"/>
    <x v="408"/>
    <x v="1507"/>
    <x v="1017"/>
    <x v="1514"/>
    <x v="5"/>
    <x v="13"/>
    <x v="518"/>
    <x v="140"/>
    <x v="1"/>
    <x v="3"/>
    <x v="140"/>
    <x v="1"/>
    <x v="3"/>
    <x v="381"/>
    <x v="1"/>
    <x v="381"/>
    <x v="148"/>
    <x v="359"/>
    <x v="374"/>
    <x v="0"/>
    <x v="8"/>
    <x v="8"/>
    <x v="5"/>
    <x v="6"/>
    <x v="1"/>
    <x v="90"/>
    <x v="507"/>
    <x v="1"/>
    <x v="0"/>
    <x v="23"/>
    <x v="518"/>
    <x v="23"/>
    <x v="33"/>
    <x v="0"/>
    <x v="10"/>
    <x v="10"/>
    <x v="14"/>
    <x v="6"/>
    <x v="6"/>
    <x v="17"/>
    <x v="24"/>
    <x v="608"/>
    <x v="48"/>
    <x v="44"/>
    <x v="540"/>
    <x v="1075"/>
    <x v="343"/>
    <x v="343"/>
    <x v="140"/>
    <x v="148"/>
    <x v="85"/>
    <x v="890"/>
  </r>
  <r>
    <x v="216"/>
    <x v="216"/>
    <x v="0"/>
    <x v="0"/>
    <x v="0"/>
    <x v="16"/>
    <x v="70"/>
    <x v="22"/>
    <x v="21"/>
    <x v="4"/>
    <x v="6"/>
    <x v="6"/>
    <x v="2"/>
    <x v="256"/>
    <x v="0"/>
    <x v="72"/>
    <x v="48"/>
    <x v="52"/>
    <x v="29"/>
    <x v="11"/>
    <x v="22"/>
    <x v="271"/>
    <x v="59"/>
    <x v="1017"/>
    <x v="62"/>
    <x v="2"/>
    <x v="6"/>
    <x v="1265"/>
    <x v="1127"/>
    <x v="1"/>
    <x v="0"/>
    <x v="1114"/>
    <x v="0"/>
    <x v="3"/>
    <x v="242"/>
    <x v="0"/>
    <x v="242"/>
    <x v="46"/>
    <x v="1824"/>
    <x v="1161"/>
    <x v="0"/>
    <x v="1"/>
    <x v="1"/>
    <x v="5"/>
    <x v="6"/>
    <x v="1"/>
    <x v="90"/>
    <x v="21"/>
    <x v="1"/>
    <x v="0"/>
    <x v="28"/>
    <x v="19"/>
    <x v="28"/>
    <x v="0"/>
    <x v="0"/>
    <x v="10"/>
    <x v="3"/>
    <x v="16"/>
    <x v="12"/>
    <x v="12"/>
    <x v="21"/>
    <x v="29"/>
    <x v="20"/>
    <x v="52"/>
    <x v="48"/>
    <x v="1359"/>
    <x v="840"/>
    <x v="1842"/>
    <x v="1842"/>
    <x v="1127"/>
    <x v="608"/>
    <x v="85"/>
    <x v="897"/>
  </r>
  <r>
    <x v="214"/>
    <x v="214"/>
    <x v="0"/>
    <x v="0"/>
    <x v="0"/>
    <x v="17"/>
    <x v="71"/>
    <x v="23"/>
    <x v="48"/>
    <x v="4"/>
    <x v="6"/>
    <x v="6"/>
    <x v="2"/>
    <x v="254"/>
    <x v="0"/>
    <x v="146"/>
    <x v="51"/>
    <x v="54"/>
    <x v="32"/>
    <x v="14"/>
    <x v="25"/>
    <x v="203"/>
    <x v="120"/>
    <x v="1017"/>
    <x v="123"/>
    <x v="2"/>
    <x v="6"/>
    <x v="1176"/>
    <x v="1028"/>
    <x v="1"/>
    <x v="0"/>
    <x v="983"/>
    <x v="0"/>
    <x v="3"/>
    <x v="918"/>
    <x v="0"/>
    <x v="918"/>
    <x v="298"/>
    <x v="1798"/>
    <x v="1119"/>
    <x v="0"/>
    <x v="1"/>
    <x v="1"/>
    <x v="5"/>
    <x v="6"/>
    <x v="1"/>
    <x v="90"/>
    <x v="52"/>
    <x v="1"/>
    <x v="0"/>
    <x v="63"/>
    <x v="49"/>
    <x v="63"/>
    <x v="0"/>
    <x v="0"/>
    <x v="10"/>
    <x v="3"/>
    <x v="17"/>
    <x v="12"/>
    <x v="12"/>
    <x v="48"/>
    <x v="65"/>
    <x v="51"/>
    <x v="54"/>
    <x v="50"/>
    <x v="1323"/>
    <x v="805"/>
    <x v="1818"/>
    <x v="1818"/>
    <x v="1028"/>
    <x v="608"/>
    <x v="85"/>
    <x v="671"/>
  </r>
  <r>
    <x v="171"/>
    <x v="171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2"/>
    <x v="6"/>
    <x v="483"/>
    <x v="504"/>
    <x v="1"/>
    <x v="0"/>
    <x v="525"/>
    <x v="1"/>
    <x v="3"/>
    <x v="1277"/>
    <x v="0"/>
    <x v="1277"/>
    <x v="562"/>
    <x v="553"/>
    <x v="536"/>
    <x v="0"/>
    <x v="1"/>
    <x v="1"/>
    <x v="5"/>
    <x v="6"/>
    <x v="1"/>
    <x v="90"/>
    <x v="7"/>
    <x v="1"/>
    <x v="0"/>
    <x v="7"/>
    <x v="5"/>
    <x v="7"/>
    <x v="0"/>
    <x v="0"/>
    <x v="10"/>
    <x v="3"/>
    <x v="18"/>
    <x v="12"/>
    <x v="12"/>
    <x v="5"/>
    <x v="8"/>
    <x v="6"/>
    <x v="53"/>
    <x v="49"/>
    <x v="798"/>
    <x v="374"/>
    <x v="502"/>
    <x v="502"/>
    <x v="504"/>
    <x v="608"/>
    <x v="85"/>
    <x v="367"/>
  </r>
  <r>
    <x v="346"/>
    <x v="346"/>
    <x v="0"/>
    <x v="0"/>
    <x v="0"/>
    <x v="18"/>
    <x v="20"/>
    <x v="24"/>
    <x v="5"/>
    <x v="7"/>
    <x v="7"/>
    <x v="7"/>
    <x v="0"/>
    <x v="634"/>
    <x v="0"/>
    <x v="15"/>
    <x v="772"/>
    <x v="53"/>
    <x v="30"/>
    <x v="12"/>
    <x v="750"/>
    <x v="763"/>
    <x v="13"/>
    <x v="9"/>
    <x v="15"/>
    <x v="2"/>
    <x v="6"/>
    <x v="679"/>
    <x v="687"/>
    <x v="0"/>
    <x v="0"/>
    <x v="684"/>
    <x v="0"/>
    <x v="3"/>
    <x v="88"/>
    <x v="1"/>
    <x v="88"/>
    <x v="562"/>
    <x v="807"/>
    <x v="842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1118"/>
    <x v="589"/>
    <x v="810"/>
    <x v="810"/>
    <x v="687"/>
    <x v="254"/>
    <x v="85"/>
    <x v="14"/>
  </r>
  <r>
    <x v="444"/>
    <x v="444"/>
    <x v="0"/>
    <x v="0"/>
    <x v="0"/>
    <x v="18"/>
    <x v="19"/>
    <x v="24"/>
    <x v="5"/>
    <x v="7"/>
    <x v="7"/>
    <x v="8"/>
    <x v="1"/>
    <x v="729"/>
    <x v="0"/>
    <x v="16"/>
    <x v="772"/>
    <x v="53"/>
    <x v="30"/>
    <x v="12"/>
    <x v="750"/>
    <x v="763"/>
    <x v="15"/>
    <x v="10"/>
    <x v="16"/>
    <x v="2"/>
    <x v="6"/>
    <x v="679"/>
    <x v="687"/>
    <x v="0"/>
    <x v="0"/>
    <x v="684"/>
    <x v="0"/>
    <x v="3"/>
    <x v="117"/>
    <x v="1"/>
    <x v="117"/>
    <x v="562"/>
    <x v="825"/>
    <x v="842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893"/>
    <x v="589"/>
    <x v="827"/>
    <x v="827"/>
    <x v="687"/>
    <x v="254"/>
    <x v="85"/>
    <x v="14"/>
  </r>
  <r>
    <x v="555"/>
    <x v="555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2"/>
    <x v="6"/>
    <x v="975"/>
    <x v="1146"/>
    <x v="1"/>
    <x v="3"/>
    <x v="1134"/>
    <x v="0"/>
    <x v="3"/>
    <x v="306"/>
    <x v="1"/>
    <x v="306"/>
    <x v="562"/>
    <x v="1939"/>
    <x v="1381"/>
    <x v="0"/>
    <x v="8"/>
    <x v="8"/>
    <x v="5"/>
    <x v="6"/>
    <x v="0"/>
    <x v="26"/>
    <x v="7"/>
    <x v="1"/>
    <x v="0"/>
    <x v="7"/>
    <x v="5"/>
    <x v="7"/>
    <x v="0"/>
    <x v="0"/>
    <x v="10"/>
    <x v="3"/>
    <x v="18"/>
    <x v="12"/>
    <x v="12"/>
    <x v="5"/>
    <x v="8"/>
    <x v="608"/>
    <x v="53"/>
    <x v="49"/>
    <x v="1523"/>
    <x v="1075"/>
    <x v="1939"/>
    <x v="1939"/>
    <x v="1146"/>
    <x v="608"/>
    <x v="18"/>
    <x v="929"/>
  </r>
  <r>
    <x v="991"/>
    <x v="991"/>
    <x v="0"/>
    <x v="0"/>
    <x v="0"/>
    <x v="18"/>
    <x v="22"/>
    <x v="24"/>
    <x v="5"/>
    <x v="7"/>
    <x v="7"/>
    <x v="7"/>
    <x v="0"/>
    <x v="1370"/>
    <x v="0"/>
    <x v="17"/>
    <x v="772"/>
    <x v="53"/>
    <x v="30"/>
    <x v="12"/>
    <x v="750"/>
    <x v="763"/>
    <x v="14"/>
    <x v="11"/>
    <x v="17"/>
    <x v="2"/>
    <x v="6"/>
    <x v="671"/>
    <x v="679"/>
    <x v="0"/>
    <x v="0"/>
    <x v="662"/>
    <x v="0"/>
    <x v="3"/>
    <x v="529"/>
    <x v="1"/>
    <x v="529"/>
    <x v="562"/>
    <x v="908"/>
    <x v="761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1059"/>
    <x v="530"/>
    <x v="908"/>
    <x v="908"/>
    <x v="679"/>
    <x v="246"/>
    <x v="85"/>
    <x v="6"/>
  </r>
  <r>
    <x v="992"/>
    <x v="992"/>
    <x v="0"/>
    <x v="0"/>
    <x v="0"/>
    <x v="18"/>
    <x v="21"/>
    <x v="24"/>
    <x v="5"/>
    <x v="7"/>
    <x v="7"/>
    <x v="8"/>
    <x v="1"/>
    <x v="1371"/>
    <x v="0"/>
    <x v="18"/>
    <x v="772"/>
    <x v="53"/>
    <x v="30"/>
    <x v="12"/>
    <x v="750"/>
    <x v="763"/>
    <x v="16"/>
    <x v="12"/>
    <x v="18"/>
    <x v="2"/>
    <x v="6"/>
    <x v="671"/>
    <x v="679"/>
    <x v="0"/>
    <x v="0"/>
    <x v="662"/>
    <x v="0"/>
    <x v="3"/>
    <x v="751"/>
    <x v="1"/>
    <x v="751"/>
    <x v="562"/>
    <x v="1079"/>
    <x v="761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944"/>
    <x v="530"/>
    <x v="1070"/>
    <x v="1070"/>
    <x v="679"/>
    <x v="246"/>
    <x v="85"/>
    <x v="6"/>
  </r>
  <r>
    <x v="1819"/>
    <x v="1819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3"/>
    <x v="10"/>
    <x v="480"/>
    <x v="501"/>
    <x v="1"/>
    <x v="0"/>
    <x v="522"/>
    <x v="1"/>
    <x v="3"/>
    <x v="1277"/>
    <x v="0"/>
    <x v="1277"/>
    <x v="562"/>
    <x v="549"/>
    <x v="532"/>
    <x v="0"/>
    <x v="1"/>
    <x v="1"/>
    <x v="5"/>
    <x v="6"/>
    <x v="1"/>
    <x v="90"/>
    <x v="7"/>
    <x v="1"/>
    <x v="0"/>
    <x v="7"/>
    <x v="5"/>
    <x v="7"/>
    <x v="0"/>
    <x v="0"/>
    <x v="10"/>
    <x v="7"/>
    <x v="18"/>
    <x v="12"/>
    <x v="12"/>
    <x v="5"/>
    <x v="8"/>
    <x v="6"/>
    <x v="53"/>
    <x v="49"/>
    <x v="793"/>
    <x v="370"/>
    <x v="498"/>
    <x v="498"/>
    <x v="501"/>
    <x v="608"/>
    <x v="85"/>
    <x v="372"/>
  </r>
  <r>
    <x v="1881"/>
    <x v="1881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3"/>
    <x v="10"/>
    <x v="975"/>
    <x v="1146"/>
    <x v="1"/>
    <x v="3"/>
    <x v="1134"/>
    <x v="0"/>
    <x v="3"/>
    <x v="306"/>
    <x v="1"/>
    <x v="306"/>
    <x v="562"/>
    <x v="1939"/>
    <x v="1381"/>
    <x v="0"/>
    <x v="8"/>
    <x v="8"/>
    <x v="5"/>
    <x v="6"/>
    <x v="0"/>
    <x v="26"/>
    <x v="7"/>
    <x v="1"/>
    <x v="0"/>
    <x v="7"/>
    <x v="5"/>
    <x v="7"/>
    <x v="0"/>
    <x v="0"/>
    <x v="10"/>
    <x v="7"/>
    <x v="18"/>
    <x v="12"/>
    <x v="12"/>
    <x v="5"/>
    <x v="8"/>
    <x v="608"/>
    <x v="53"/>
    <x v="49"/>
    <x v="1523"/>
    <x v="1075"/>
    <x v="1939"/>
    <x v="1939"/>
    <x v="1146"/>
    <x v="608"/>
    <x v="18"/>
    <x v="929"/>
  </r>
  <r>
    <x v="2019"/>
    <x v="2019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5"/>
    <x v="13"/>
    <x v="347"/>
    <x v="434"/>
    <x v="1"/>
    <x v="0"/>
    <x v="448"/>
    <x v="1"/>
    <x v="3"/>
    <x v="1277"/>
    <x v="0"/>
    <x v="1277"/>
    <x v="562"/>
    <x v="358"/>
    <x v="373"/>
    <x v="0"/>
    <x v="1"/>
    <x v="1"/>
    <x v="5"/>
    <x v="6"/>
    <x v="1"/>
    <x v="90"/>
    <x v="7"/>
    <x v="1"/>
    <x v="0"/>
    <x v="7"/>
    <x v="5"/>
    <x v="7"/>
    <x v="0"/>
    <x v="0"/>
    <x v="10"/>
    <x v="10"/>
    <x v="18"/>
    <x v="12"/>
    <x v="12"/>
    <x v="5"/>
    <x v="8"/>
    <x v="6"/>
    <x v="53"/>
    <x v="49"/>
    <x v="541"/>
    <x v="234"/>
    <x v="342"/>
    <x v="342"/>
    <x v="434"/>
    <x v="608"/>
    <x v="85"/>
    <x v="465"/>
  </r>
  <r>
    <x v="2101"/>
    <x v="2101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5"/>
    <x v="13"/>
    <x v="1107"/>
    <x v="1259"/>
    <x v="1"/>
    <x v="3"/>
    <x v="1247"/>
    <x v="0"/>
    <x v="3"/>
    <x v="306"/>
    <x v="1"/>
    <x v="306"/>
    <x v="562"/>
    <x v="2175"/>
    <x v="1674"/>
    <x v="0"/>
    <x v="8"/>
    <x v="8"/>
    <x v="5"/>
    <x v="6"/>
    <x v="0"/>
    <x v="26"/>
    <x v="7"/>
    <x v="1"/>
    <x v="0"/>
    <x v="7"/>
    <x v="5"/>
    <x v="7"/>
    <x v="0"/>
    <x v="0"/>
    <x v="10"/>
    <x v="10"/>
    <x v="18"/>
    <x v="12"/>
    <x v="12"/>
    <x v="5"/>
    <x v="8"/>
    <x v="608"/>
    <x v="53"/>
    <x v="49"/>
    <x v="1700"/>
    <x v="1075"/>
    <x v="2175"/>
    <x v="2175"/>
    <x v="1259"/>
    <x v="608"/>
    <x v="71"/>
    <x v="1113"/>
  </r>
  <r>
    <x v="1616"/>
    <x v="1616"/>
    <x v="0"/>
    <x v="0"/>
    <x v="0"/>
    <x v="19"/>
    <x v="73"/>
    <x v="25"/>
    <x v="22"/>
    <x v="4"/>
    <x v="6"/>
    <x v="6"/>
    <x v="2"/>
    <x v="113"/>
    <x v="0"/>
    <x v="73"/>
    <x v="52"/>
    <x v="55"/>
    <x v="33"/>
    <x v="339"/>
    <x v="26"/>
    <x v="114"/>
    <x v="60"/>
    <x v="1017"/>
    <x v="63"/>
    <x v="2"/>
    <x v="6"/>
    <x v="243"/>
    <x v="358"/>
    <x v="1"/>
    <x v="0"/>
    <x v="367"/>
    <x v="1"/>
    <x v="3"/>
    <x v="1252"/>
    <x v="0"/>
    <x v="1252"/>
    <x v="538"/>
    <x v="227"/>
    <x v="254"/>
    <x v="0"/>
    <x v="1"/>
    <x v="1"/>
    <x v="5"/>
    <x v="6"/>
    <x v="1"/>
    <x v="90"/>
    <x v="22"/>
    <x v="1"/>
    <x v="0"/>
    <x v="29"/>
    <x v="20"/>
    <x v="29"/>
    <x v="0"/>
    <x v="0"/>
    <x v="10"/>
    <x v="3"/>
    <x v="19"/>
    <x v="12"/>
    <x v="12"/>
    <x v="22"/>
    <x v="30"/>
    <x v="21"/>
    <x v="55"/>
    <x v="51"/>
    <x v="339"/>
    <x v="144"/>
    <x v="226"/>
    <x v="226"/>
    <x v="358"/>
    <x v="608"/>
    <x v="85"/>
    <x v="565"/>
  </r>
  <r>
    <x v="1540"/>
    <x v="1540"/>
    <x v="0"/>
    <x v="0"/>
    <x v="0"/>
    <x v="20"/>
    <x v="74"/>
    <x v="26"/>
    <x v="25"/>
    <x v="4"/>
    <x v="6"/>
    <x v="6"/>
    <x v="2"/>
    <x v="376"/>
    <x v="0"/>
    <x v="80"/>
    <x v="53"/>
    <x v="56"/>
    <x v="43"/>
    <x v="339"/>
    <x v="27"/>
    <x v="736"/>
    <x v="65"/>
    <x v="1017"/>
    <x v="68"/>
    <x v="2"/>
    <x v="6"/>
    <x v="414"/>
    <x v="470"/>
    <x v="1"/>
    <x v="0"/>
    <x v="485"/>
    <x v="1"/>
    <x v="3"/>
    <x v="1141"/>
    <x v="0"/>
    <x v="1141"/>
    <x v="451"/>
    <x v="538"/>
    <x v="523"/>
    <x v="0"/>
    <x v="1"/>
    <x v="1"/>
    <x v="5"/>
    <x v="6"/>
    <x v="1"/>
    <x v="90"/>
    <x v="26"/>
    <x v="1"/>
    <x v="0"/>
    <x v="34"/>
    <x v="24"/>
    <x v="34"/>
    <x v="0"/>
    <x v="0"/>
    <x v="10"/>
    <x v="3"/>
    <x v="20"/>
    <x v="12"/>
    <x v="12"/>
    <x v="25"/>
    <x v="35"/>
    <x v="25"/>
    <x v="56"/>
    <x v="52"/>
    <x v="779"/>
    <x v="365"/>
    <x v="490"/>
    <x v="490"/>
    <x v="470"/>
    <x v="608"/>
    <x v="85"/>
    <x v="417"/>
  </r>
  <r>
    <x v="534"/>
    <x v="534"/>
    <x v="0"/>
    <x v="0"/>
    <x v="0"/>
    <x v="20"/>
    <x v="84"/>
    <x v="26"/>
    <x v="25"/>
    <x v="0"/>
    <x v="3"/>
    <x v="3"/>
    <x v="2"/>
    <x v="828"/>
    <x v="0"/>
    <x v="81"/>
    <x v="54"/>
    <x v="56"/>
    <x v="44"/>
    <x v="15"/>
    <x v="28"/>
    <x v="586"/>
    <x v="1507"/>
    <x v="1017"/>
    <x v="1514"/>
    <x v="2"/>
    <x v="6"/>
    <x v="1019"/>
    <x v="1182"/>
    <x v="1"/>
    <x v="3"/>
    <x v="1170"/>
    <x v="0"/>
    <x v="3"/>
    <x v="290"/>
    <x v="1"/>
    <x v="290"/>
    <x v="451"/>
    <x v="2035"/>
    <x v="1503"/>
    <x v="0"/>
    <x v="8"/>
    <x v="8"/>
    <x v="5"/>
    <x v="6"/>
    <x v="0"/>
    <x v="20"/>
    <x v="26"/>
    <x v="1"/>
    <x v="0"/>
    <x v="34"/>
    <x v="24"/>
    <x v="34"/>
    <x v="0"/>
    <x v="0"/>
    <x v="10"/>
    <x v="3"/>
    <x v="20"/>
    <x v="12"/>
    <x v="12"/>
    <x v="25"/>
    <x v="35"/>
    <x v="608"/>
    <x v="56"/>
    <x v="52"/>
    <x v="1590"/>
    <x v="1075"/>
    <x v="2031"/>
    <x v="2031"/>
    <x v="1182"/>
    <x v="608"/>
    <x v="32"/>
    <x v="996"/>
  </r>
  <r>
    <x v="2249"/>
    <x v="2249"/>
    <x v="0"/>
    <x v="0"/>
    <x v="0"/>
    <x v="20"/>
    <x v="74"/>
    <x v="26"/>
    <x v="25"/>
    <x v="4"/>
    <x v="6"/>
    <x v="6"/>
    <x v="2"/>
    <x v="376"/>
    <x v="0"/>
    <x v="80"/>
    <x v="53"/>
    <x v="56"/>
    <x v="43"/>
    <x v="339"/>
    <x v="27"/>
    <x v="736"/>
    <x v="65"/>
    <x v="1017"/>
    <x v="68"/>
    <x v="5"/>
    <x v="13"/>
    <x v="267"/>
    <x v="378"/>
    <x v="1"/>
    <x v="0"/>
    <x v="388"/>
    <x v="1"/>
    <x v="3"/>
    <x v="1141"/>
    <x v="0"/>
    <x v="1141"/>
    <x v="451"/>
    <x v="343"/>
    <x v="358"/>
    <x v="0"/>
    <x v="1"/>
    <x v="1"/>
    <x v="5"/>
    <x v="6"/>
    <x v="1"/>
    <x v="90"/>
    <x v="26"/>
    <x v="1"/>
    <x v="0"/>
    <x v="34"/>
    <x v="24"/>
    <x v="34"/>
    <x v="0"/>
    <x v="0"/>
    <x v="10"/>
    <x v="10"/>
    <x v="20"/>
    <x v="12"/>
    <x v="12"/>
    <x v="25"/>
    <x v="35"/>
    <x v="25"/>
    <x v="56"/>
    <x v="52"/>
    <x v="503"/>
    <x v="219"/>
    <x v="328"/>
    <x v="328"/>
    <x v="378"/>
    <x v="608"/>
    <x v="85"/>
    <x v="544"/>
  </r>
  <r>
    <x v="2095"/>
    <x v="2095"/>
    <x v="0"/>
    <x v="0"/>
    <x v="0"/>
    <x v="20"/>
    <x v="84"/>
    <x v="26"/>
    <x v="25"/>
    <x v="0"/>
    <x v="3"/>
    <x v="3"/>
    <x v="2"/>
    <x v="828"/>
    <x v="0"/>
    <x v="81"/>
    <x v="54"/>
    <x v="56"/>
    <x v="44"/>
    <x v="15"/>
    <x v="28"/>
    <x v="586"/>
    <x v="1507"/>
    <x v="1017"/>
    <x v="1514"/>
    <x v="5"/>
    <x v="13"/>
    <x v="1105"/>
    <x v="1257"/>
    <x v="1"/>
    <x v="3"/>
    <x v="1245"/>
    <x v="0"/>
    <x v="3"/>
    <x v="290"/>
    <x v="1"/>
    <x v="290"/>
    <x v="451"/>
    <x v="2170"/>
    <x v="1668"/>
    <x v="0"/>
    <x v="8"/>
    <x v="8"/>
    <x v="5"/>
    <x v="6"/>
    <x v="0"/>
    <x v="20"/>
    <x v="26"/>
    <x v="1"/>
    <x v="0"/>
    <x v="34"/>
    <x v="24"/>
    <x v="34"/>
    <x v="0"/>
    <x v="0"/>
    <x v="10"/>
    <x v="10"/>
    <x v="20"/>
    <x v="12"/>
    <x v="12"/>
    <x v="25"/>
    <x v="35"/>
    <x v="608"/>
    <x v="56"/>
    <x v="52"/>
    <x v="1696"/>
    <x v="1075"/>
    <x v="2170"/>
    <x v="2170"/>
    <x v="1257"/>
    <x v="608"/>
    <x v="70"/>
    <x v="1111"/>
  </r>
  <r>
    <x v="50"/>
    <x v="50"/>
    <x v="0"/>
    <x v="0"/>
    <x v="0"/>
    <x v="21"/>
    <x v="75"/>
    <x v="27"/>
    <x v="23"/>
    <x v="0"/>
    <x v="4"/>
    <x v="4"/>
    <x v="2"/>
    <x v="881"/>
    <x v="0"/>
    <x v="76"/>
    <x v="56"/>
    <x v="58"/>
    <x v="46"/>
    <x v="339"/>
    <x v="30"/>
    <x v="672"/>
    <x v="1507"/>
    <x v="1017"/>
    <x v="1514"/>
    <x v="1"/>
    <x v="0"/>
    <x v="572"/>
    <x v="166"/>
    <x v="1"/>
    <x v="3"/>
    <x v="166"/>
    <x v="1"/>
    <x v="3"/>
    <x v="368"/>
    <x v="1"/>
    <x v="368"/>
    <x v="140"/>
    <x v="543"/>
    <x v="527"/>
    <x v="0"/>
    <x v="8"/>
    <x v="8"/>
    <x v="5"/>
    <x v="6"/>
    <x v="1"/>
    <x v="90"/>
    <x v="507"/>
    <x v="1"/>
    <x v="0"/>
    <x v="31"/>
    <x v="518"/>
    <x v="31"/>
    <x v="0"/>
    <x v="0"/>
    <x v="10"/>
    <x v="1"/>
    <x v="21"/>
    <x v="12"/>
    <x v="12"/>
    <x v="23"/>
    <x v="32"/>
    <x v="608"/>
    <x v="58"/>
    <x v="54"/>
    <x v="783"/>
    <x v="1075"/>
    <x v="494"/>
    <x v="494"/>
    <x v="166"/>
    <x v="184"/>
    <x v="85"/>
    <x v="841"/>
  </r>
  <r>
    <x v="1679"/>
    <x v="1679"/>
    <x v="0"/>
    <x v="0"/>
    <x v="0"/>
    <x v="21"/>
    <x v="77"/>
    <x v="28"/>
    <x v="23"/>
    <x v="4"/>
    <x v="6"/>
    <x v="6"/>
    <x v="2"/>
    <x v="146"/>
    <x v="0"/>
    <x v="74"/>
    <x v="55"/>
    <x v="57"/>
    <x v="45"/>
    <x v="16"/>
    <x v="29"/>
    <x v="17"/>
    <x v="61"/>
    <x v="1017"/>
    <x v="65"/>
    <x v="2"/>
    <x v="6"/>
    <x v="1169"/>
    <x v="1022"/>
    <x v="1"/>
    <x v="0"/>
    <x v="962"/>
    <x v="0"/>
    <x v="3"/>
    <x v="1286"/>
    <x v="0"/>
    <x v="1286"/>
    <x v="571"/>
    <x v="2085"/>
    <x v="1562"/>
    <x v="0"/>
    <x v="1"/>
    <x v="1"/>
    <x v="5"/>
    <x v="6"/>
    <x v="1"/>
    <x v="90"/>
    <x v="23"/>
    <x v="1"/>
    <x v="0"/>
    <x v="30"/>
    <x v="21"/>
    <x v="30"/>
    <x v="0"/>
    <x v="0"/>
    <x v="10"/>
    <x v="3"/>
    <x v="21"/>
    <x v="12"/>
    <x v="12"/>
    <x v="23"/>
    <x v="31"/>
    <x v="22"/>
    <x v="57"/>
    <x v="53"/>
    <x v="1612"/>
    <x v="1039"/>
    <x v="2084"/>
    <x v="2084"/>
    <x v="1022"/>
    <x v="608"/>
    <x v="85"/>
    <x v="635"/>
  </r>
  <r>
    <x v="353"/>
    <x v="353"/>
    <x v="0"/>
    <x v="0"/>
    <x v="0"/>
    <x v="21"/>
    <x v="76"/>
    <x v="28"/>
    <x v="23"/>
    <x v="7"/>
    <x v="7"/>
    <x v="7"/>
    <x v="0"/>
    <x v="641"/>
    <x v="0"/>
    <x v="75"/>
    <x v="772"/>
    <x v="57"/>
    <x v="45"/>
    <x v="16"/>
    <x v="750"/>
    <x v="763"/>
    <x v="62"/>
    <x v="42"/>
    <x v="64"/>
    <x v="2"/>
    <x v="6"/>
    <x v="734"/>
    <x v="742"/>
    <x v="0"/>
    <x v="0"/>
    <x v="763"/>
    <x v="0"/>
    <x v="3"/>
    <x v="125"/>
    <x v="1"/>
    <x v="125"/>
    <x v="571"/>
    <x v="927"/>
    <x v="1060"/>
    <x v="0"/>
    <x v="4"/>
    <x v="4"/>
    <x v="5"/>
    <x v="6"/>
    <x v="1"/>
    <x v="90"/>
    <x v="23"/>
    <x v="1"/>
    <x v="0"/>
    <x v="30"/>
    <x v="21"/>
    <x v="30"/>
    <x v="0"/>
    <x v="0"/>
    <x v="10"/>
    <x v="3"/>
    <x v="557"/>
    <x v="12"/>
    <x v="15"/>
    <x v="500"/>
    <x v="31"/>
    <x v="608"/>
    <x v="57"/>
    <x v="53"/>
    <x v="1281"/>
    <x v="759"/>
    <x v="927"/>
    <x v="927"/>
    <x v="742"/>
    <x v="308"/>
    <x v="85"/>
    <x v="72"/>
  </r>
  <r>
    <x v="9"/>
    <x v="9"/>
    <x v="0"/>
    <x v="0"/>
    <x v="0"/>
    <x v="22"/>
    <x v="30"/>
    <x v="10"/>
    <x v="8"/>
    <x v="0"/>
    <x v="4"/>
    <x v="4"/>
    <x v="2"/>
    <x v="497"/>
    <x v="0"/>
    <x v="29"/>
    <x v="58"/>
    <x v="60"/>
    <x v="48"/>
    <x v="339"/>
    <x v="32"/>
    <x v="407"/>
    <x v="1507"/>
    <x v="1017"/>
    <x v="1514"/>
    <x v="1"/>
    <x v="0"/>
    <x v="1007"/>
    <x v="1171"/>
    <x v="1"/>
    <x v="3"/>
    <x v="1159"/>
    <x v="0"/>
    <x v="3"/>
    <x v="314"/>
    <x v="1"/>
    <x v="314"/>
    <x v="98"/>
    <x v="2017"/>
    <x v="1481"/>
    <x v="0"/>
    <x v="8"/>
    <x v="8"/>
    <x v="5"/>
    <x v="6"/>
    <x v="1"/>
    <x v="90"/>
    <x v="507"/>
    <x v="1"/>
    <x v="0"/>
    <x v="12"/>
    <x v="518"/>
    <x v="12"/>
    <x v="40"/>
    <x v="0"/>
    <x v="10"/>
    <x v="1"/>
    <x v="22"/>
    <x v="12"/>
    <x v="12"/>
    <x v="8"/>
    <x v="13"/>
    <x v="608"/>
    <x v="60"/>
    <x v="56"/>
    <x v="1574"/>
    <x v="1075"/>
    <x v="2014"/>
    <x v="2014"/>
    <x v="1171"/>
    <x v="521"/>
    <x v="85"/>
    <x v="976"/>
  </r>
  <r>
    <x v="141"/>
    <x v="141"/>
    <x v="0"/>
    <x v="0"/>
    <x v="0"/>
    <x v="22"/>
    <x v="78"/>
    <x v="29"/>
    <x v="8"/>
    <x v="4"/>
    <x v="6"/>
    <x v="6"/>
    <x v="2"/>
    <x v="493"/>
    <x v="0"/>
    <x v="28"/>
    <x v="57"/>
    <x v="59"/>
    <x v="47"/>
    <x v="17"/>
    <x v="31"/>
    <x v="737"/>
    <x v="22"/>
    <x v="1017"/>
    <x v="25"/>
    <x v="2"/>
    <x v="6"/>
    <x v="1262"/>
    <x v="1115"/>
    <x v="1"/>
    <x v="0"/>
    <x v="1102"/>
    <x v="0"/>
    <x v="3"/>
    <x v="961"/>
    <x v="0"/>
    <x v="961"/>
    <x v="321"/>
    <x v="2209"/>
    <x v="1728"/>
    <x v="0"/>
    <x v="1"/>
    <x v="1"/>
    <x v="5"/>
    <x v="6"/>
    <x v="1"/>
    <x v="90"/>
    <x v="10"/>
    <x v="1"/>
    <x v="0"/>
    <x v="11"/>
    <x v="8"/>
    <x v="11"/>
    <x v="0"/>
    <x v="0"/>
    <x v="10"/>
    <x v="3"/>
    <x v="22"/>
    <x v="12"/>
    <x v="12"/>
    <x v="8"/>
    <x v="12"/>
    <x v="9"/>
    <x v="59"/>
    <x v="55"/>
    <x v="1728"/>
    <x v="1063"/>
    <x v="2211"/>
    <x v="2211"/>
    <x v="1115"/>
    <x v="608"/>
    <x v="85"/>
    <x v="882"/>
  </r>
  <r>
    <x v="1811"/>
    <x v="1811"/>
    <x v="0"/>
    <x v="0"/>
    <x v="0"/>
    <x v="22"/>
    <x v="30"/>
    <x v="10"/>
    <x v="8"/>
    <x v="0"/>
    <x v="4"/>
    <x v="4"/>
    <x v="2"/>
    <x v="497"/>
    <x v="0"/>
    <x v="29"/>
    <x v="58"/>
    <x v="60"/>
    <x v="48"/>
    <x v="339"/>
    <x v="32"/>
    <x v="407"/>
    <x v="1507"/>
    <x v="1017"/>
    <x v="1514"/>
    <x v="3"/>
    <x v="10"/>
    <x v="1101"/>
    <x v="1253"/>
    <x v="1"/>
    <x v="3"/>
    <x v="1241"/>
    <x v="0"/>
    <x v="3"/>
    <x v="314"/>
    <x v="1"/>
    <x v="314"/>
    <x v="98"/>
    <x v="2169"/>
    <x v="1666"/>
    <x v="0"/>
    <x v="8"/>
    <x v="8"/>
    <x v="5"/>
    <x v="6"/>
    <x v="1"/>
    <x v="90"/>
    <x v="507"/>
    <x v="1"/>
    <x v="0"/>
    <x v="12"/>
    <x v="518"/>
    <x v="12"/>
    <x v="40"/>
    <x v="0"/>
    <x v="10"/>
    <x v="7"/>
    <x v="22"/>
    <x v="12"/>
    <x v="12"/>
    <x v="8"/>
    <x v="13"/>
    <x v="608"/>
    <x v="60"/>
    <x v="56"/>
    <x v="1692"/>
    <x v="1075"/>
    <x v="2169"/>
    <x v="2169"/>
    <x v="1253"/>
    <x v="562"/>
    <x v="85"/>
    <x v="1107"/>
  </r>
  <r>
    <x v="2149"/>
    <x v="2149"/>
    <x v="0"/>
    <x v="0"/>
    <x v="0"/>
    <x v="22"/>
    <x v="31"/>
    <x v="11"/>
    <x v="8"/>
    <x v="0"/>
    <x v="4"/>
    <x v="4"/>
    <x v="2"/>
    <x v="1025"/>
    <x v="0"/>
    <x v="30"/>
    <x v="59"/>
    <x v="61"/>
    <x v="49"/>
    <x v="339"/>
    <x v="33"/>
    <x v="527"/>
    <x v="1507"/>
    <x v="1017"/>
    <x v="1514"/>
    <x v="5"/>
    <x v="13"/>
    <x v="280"/>
    <x v="22"/>
    <x v="1"/>
    <x v="3"/>
    <x v="22"/>
    <x v="1"/>
    <x v="3"/>
    <x v="414"/>
    <x v="1"/>
    <x v="414"/>
    <x v="178"/>
    <x v="20"/>
    <x v="30"/>
    <x v="0"/>
    <x v="8"/>
    <x v="8"/>
    <x v="5"/>
    <x v="6"/>
    <x v="1"/>
    <x v="90"/>
    <x v="507"/>
    <x v="1"/>
    <x v="0"/>
    <x v="13"/>
    <x v="518"/>
    <x v="13"/>
    <x v="49"/>
    <x v="0"/>
    <x v="10"/>
    <x v="10"/>
    <x v="22"/>
    <x v="12"/>
    <x v="12"/>
    <x v="8"/>
    <x v="14"/>
    <x v="608"/>
    <x v="61"/>
    <x v="57"/>
    <x v="73"/>
    <x v="1075"/>
    <x v="21"/>
    <x v="20"/>
    <x v="22"/>
    <x v="34"/>
    <x v="85"/>
    <x v="1128"/>
  </r>
  <r>
    <x v="21"/>
    <x v="21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1"/>
    <x v="0"/>
    <x v="277"/>
    <x v="387"/>
    <x v="1"/>
    <x v="0"/>
    <x v="397"/>
    <x v="1"/>
    <x v="3"/>
    <x v="1333"/>
    <x v="0"/>
    <x v="1333"/>
    <x v="611"/>
    <x v="203"/>
    <x v="229"/>
    <x v="0"/>
    <x v="1"/>
    <x v="1"/>
    <x v="5"/>
    <x v="6"/>
    <x v="1"/>
    <x v="90"/>
    <x v="25"/>
    <x v="1"/>
    <x v="0"/>
    <x v="33"/>
    <x v="23"/>
    <x v="33"/>
    <x v="0"/>
    <x v="0"/>
    <x v="10"/>
    <x v="1"/>
    <x v="23"/>
    <x v="12"/>
    <x v="12"/>
    <x v="24"/>
    <x v="34"/>
    <x v="24"/>
    <x v="64"/>
    <x v="60"/>
    <x v="303"/>
    <x v="124"/>
    <x v="201"/>
    <x v="201"/>
    <x v="387"/>
    <x v="608"/>
    <x v="85"/>
    <x v="527"/>
  </r>
  <r>
    <x v="74"/>
    <x v="74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1"/>
    <x v="0"/>
    <x v="1052"/>
    <x v="1208"/>
    <x v="1"/>
    <x v="3"/>
    <x v="1196"/>
    <x v="0"/>
    <x v="3"/>
    <x v="379"/>
    <x v="1"/>
    <x v="379"/>
    <x v="611"/>
    <x v="2101"/>
    <x v="1582"/>
    <x v="0"/>
    <x v="8"/>
    <x v="8"/>
    <x v="5"/>
    <x v="6"/>
    <x v="0"/>
    <x v="43"/>
    <x v="25"/>
    <x v="1"/>
    <x v="0"/>
    <x v="33"/>
    <x v="23"/>
    <x v="33"/>
    <x v="40"/>
    <x v="0"/>
    <x v="10"/>
    <x v="1"/>
    <x v="23"/>
    <x v="12"/>
    <x v="12"/>
    <x v="24"/>
    <x v="34"/>
    <x v="608"/>
    <x v="64"/>
    <x v="60"/>
    <x v="1624"/>
    <x v="1075"/>
    <x v="2101"/>
    <x v="2100"/>
    <x v="1208"/>
    <x v="608"/>
    <x v="42"/>
    <x v="1035"/>
  </r>
  <r>
    <x v="217"/>
    <x v="217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2"/>
    <x v="6"/>
    <x v="235"/>
    <x v="352"/>
    <x v="1"/>
    <x v="0"/>
    <x v="361"/>
    <x v="1"/>
    <x v="3"/>
    <x v="1333"/>
    <x v="0"/>
    <x v="1333"/>
    <x v="611"/>
    <x v="132"/>
    <x v="157"/>
    <x v="0"/>
    <x v="1"/>
    <x v="1"/>
    <x v="5"/>
    <x v="6"/>
    <x v="1"/>
    <x v="90"/>
    <x v="25"/>
    <x v="1"/>
    <x v="0"/>
    <x v="33"/>
    <x v="23"/>
    <x v="33"/>
    <x v="0"/>
    <x v="0"/>
    <x v="10"/>
    <x v="3"/>
    <x v="23"/>
    <x v="12"/>
    <x v="12"/>
    <x v="24"/>
    <x v="34"/>
    <x v="24"/>
    <x v="64"/>
    <x v="60"/>
    <x v="226"/>
    <x v="76"/>
    <x v="131"/>
    <x v="131"/>
    <x v="352"/>
    <x v="608"/>
    <x v="85"/>
    <x v="573"/>
  </r>
  <r>
    <x v="1240"/>
    <x v="1240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2"/>
    <x v="6"/>
    <x v="1091"/>
    <x v="1245"/>
    <x v="1"/>
    <x v="3"/>
    <x v="1233"/>
    <x v="0"/>
    <x v="3"/>
    <x v="379"/>
    <x v="1"/>
    <x v="379"/>
    <x v="611"/>
    <x v="2161"/>
    <x v="1656"/>
    <x v="0"/>
    <x v="8"/>
    <x v="8"/>
    <x v="5"/>
    <x v="6"/>
    <x v="0"/>
    <x v="43"/>
    <x v="25"/>
    <x v="1"/>
    <x v="0"/>
    <x v="33"/>
    <x v="23"/>
    <x v="33"/>
    <x v="40"/>
    <x v="0"/>
    <x v="10"/>
    <x v="3"/>
    <x v="23"/>
    <x v="12"/>
    <x v="12"/>
    <x v="24"/>
    <x v="34"/>
    <x v="608"/>
    <x v="64"/>
    <x v="60"/>
    <x v="1675"/>
    <x v="1075"/>
    <x v="2161"/>
    <x v="2161"/>
    <x v="1245"/>
    <x v="608"/>
    <x v="64"/>
    <x v="1095"/>
  </r>
  <r>
    <x v="1835"/>
    <x v="1835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3"/>
    <x v="10"/>
    <x v="324"/>
    <x v="421"/>
    <x v="1"/>
    <x v="0"/>
    <x v="434"/>
    <x v="1"/>
    <x v="3"/>
    <x v="1333"/>
    <x v="0"/>
    <x v="1333"/>
    <x v="611"/>
    <x v="275"/>
    <x v="294"/>
    <x v="0"/>
    <x v="1"/>
    <x v="1"/>
    <x v="5"/>
    <x v="6"/>
    <x v="1"/>
    <x v="90"/>
    <x v="25"/>
    <x v="1"/>
    <x v="0"/>
    <x v="33"/>
    <x v="23"/>
    <x v="33"/>
    <x v="0"/>
    <x v="0"/>
    <x v="10"/>
    <x v="7"/>
    <x v="23"/>
    <x v="12"/>
    <x v="12"/>
    <x v="24"/>
    <x v="34"/>
    <x v="24"/>
    <x v="64"/>
    <x v="60"/>
    <x v="398"/>
    <x v="171"/>
    <x v="266"/>
    <x v="266"/>
    <x v="421"/>
    <x v="608"/>
    <x v="85"/>
    <x v="482"/>
  </r>
  <r>
    <x v="1925"/>
    <x v="1925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3"/>
    <x v="10"/>
    <x v="1021"/>
    <x v="1185"/>
    <x v="1"/>
    <x v="3"/>
    <x v="1173"/>
    <x v="0"/>
    <x v="3"/>
    <x v="379"/>
    <x v="1"/>
    <x v="379"/>
    <x v="611"/>
    <x v="2058"/>
    <x v="1531"/>
    <x v="0"/>
    <x v="8"/>
    <x v="8"/>
    <x v="5"/>
    <x v="6"/>
    <x v="0"/>
    <x v="43"/>
    <x v="25"/>
    <x v="1"/>
    <x v="0"/>
    <x v="33"/>
    <x v="23"/>
    <x v="33"/>
    <x v="40"/>
    <x v="0"/>
    <x v="10"/>
    <x v="7"/>
    <x v="23"/>
    <x v="12"/>
    <x v="12"/>
    <x v="24"/>
    <x v="34"/>
    <x v="608"/>
    <x v="64"/>
    <x v="60"/>
    <x v="1595"/>
    <x v="1075"/>
    <x v="2056"/>
    <x v="2056"/>
    <x v="1185"/>
    <x v="608"/>
    <x v="33"/>
    <x v="999"/>
  </r>
  <r>
    <x v="2044"/>
    <x v="2044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5"/>
    <x v="13"/>
    <x v="174"/>
    <x v="297"/>
    <x v="1"/>
    <x v="0"/>
    <x v="305"/>
    <x v="1"/>
    <x v="3"/>
    <x v="1333"/>
    <x v="0"/>
    <x v="1333"/>
    <x v="611"/>
    <x v="55"/>
    <x v="74"/>
    <x v="0"/>
    <x v="1"/>
    <x v="1"/>
    <x v="5"/>
    <x v="6"/>
    <x v="1"/>
    <x v="90"/>
    <x v="25"/>
    <x v="1"/>
    <x v="0"/>
    <x v="33"/>
    <x v="23"/>
    <x v="33"/>
    <x v="0"/>
    <x v="0"/>
    <x v="10"/>
    <x v="10"/>
    <x v="23"/>
    <x v="12"/>
    <x v="12"/>
    <x v="24"/>
    <x v="34"/>
    <x v="24"/>
    <x v="64"/>
    <x v="60"/>
    <x v="134"/>
    <x v="39"/>
    <x v="56"/>
    <x v="55"/>
    <x v="297"/>
    <x v="608"/>
    <x v="85"/>
    <x v="645"/>
  </r>
  <r>
    <x v="2192"/>
    <x v="2192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5"/>
    <x v="13"/>
    <x v="1148"/>
    <x v="1285"/>
    <x v="1"/>
    <x v="3"/>
    <x v="1273"/>
    <x v="0"/>
    <x v="3"/>
    <x v="379"/>
    <x v="1"/>
    <x v="379"/>
    <x v="611"/>
    <x v="2215"/>
    <x v="1741"/>
    <x v="0"/>
    <x v="8"/>
    <x v="8"/>
    <x v="5"/>
    <x v="6"/>
    <x v="0"/>
    <x v="43"/>
    <x v="25"/>
    <x v="1"/>
    <x v="0"/>
    <x v="33"/>
    <x v="23"/>
    <x v="33"/>
    <x v="40"/>
    <x v="0"/>
    <x v="10"/>
    <x v="10"/>
    <x v="23"/>
    <x v="12"/>
    <x v="12"/>
    <x v="24"/>
    <x v="34"/>
    <x v="608"/>
    <x v="64"/>
    <x v="60"/>
    <x v="1747"/>
    <x v="1075"/>
    <x v="2217"/>
    <x v="2217"/>
    <x v="1285"/>
    <x v="608"/>
    <x v="83"/>
    <x v="1150"/>
  </r>
  <r>
    <x v="159"/>
    <x v="159"/>
    <x v="0"/>
    <x v="0"/>
    <x v="0"/>
    <x v="24"/>
    <x v="81"/>
    <x v="31"/>
    <x v="213"/>
    <x v="4"/>
    <x v="6"/>
    <x v="6"/>
    <x v="2"/>
    <x v="171"/>
    <x v="0"/>
    <x v="578"/>
    <x v="66"/>
    <x v="66"/>
    <x v="56"/>
    <x v="20"/>
    <x v="40"/>
    <x v="746"/>
    <x v="450"/>
    <x v="1017"/>
    <x v="457"/>
    <x v="2"/>
    <x v="6"/>
    <x v="283"/>
    <x v="390"/>
    <x v="1"/>
    <x v="0"/>
    <x v="400"/>
    <x v="1"/>
    <x v="3"/>
    <x v="1281"/>
    <x v="0"/>
    <x v="1281"/>
    <x v="566"/>
    <x v="260"/>
    <x v="282"/>
    <x v="0"/>
    <x v="1"/>
    <x v="1"/>
    <x v="5"/>
    <x v="6"/>
    <x v="1"/>
    <x v="90"/>
    <x v="203"/>
    <x v="1"/>
    <x v="0"/>
    <x v="273"/>
    <x v="202"/>
    <x v="273"/>
    <x v="0"/>
    <x v="0"/>
    <x v="10"/>
    <x v="3"/>
    <x v="24"/>
    <x v="12"/>
    <x v="12"/>
    <x v="207"/>
    <x v="279"/>
    <x v="206"/>
    <x v="66"/>
    <x v="62"/>
    <x v="376"/>
    <x v="164"/>
    <x v="254"/>
    <x v="254"/>
    <x v="390"/>
    <x v="608"/>
    <x v="85"/>
    <x v="518"/>
  </r>
  <r>
    <x v="1502"/>
    <x v="1502"/>
    <x v="0"/>
    <x v="0"/>
    <x v="0"/>
    <x v="24"/>
    <x v="82"/>
    <x v="32"/>
    <x v="213"/>
    <x v="4"/>
    <x v="6"/>
    <x v="6"/>
    <x v="2"/>
    <x v="357"/>
    <x v="0"/>
    <x v="572"/>
    <x v="65"/>
    <x v="65"/>
    <x v="55"/>
    <x v="19"/>
    <x v="39"/>
    <x v="749"/>
    <x v="446"/>
    <x v="1017"/>
    <x v="452"/>
    <x v="2"/>
    <x v="6"/>
    <x v="103"/>
    <x v="231"/>
    <x v="1"/>
    <x v="0"/>
    <x v="233"/>
    <x v="1"/>
    <x v="3"/>
    <x v="1282"/>
    <x v="0"/>
    <x v="1282"/>
    <x v="567"/>
    <x v="30"/>
    <x v="43"/>
    <x v="0"/>
    <x v="1"/>
    <x v="1"/>
    <x v="5"/>
    <x v="6"/>
    <x v="1"/>
    <x v="90"/>
    <x v="202"/>
    <x v="1"/>
    <x v="0"/>
    <x v="272"/>
    <x v="201"/>
    <x v="272"/>
    <x v="0"/>
    <x v="0"/>
    <x v="10"/>
    <x v="3"/>
    <x v="24"/>
    <x v="12"/>
    <x v="12"/>
    <x v="207"/>
    <x v="278"/>
    <x v="205"/>
    <x v="65"/>
    <x v="61"/>
    <x v="86"/>
    <x v="25"/>
    <x v="31"/>
    <x v="30"/>
    <x v="231"/>
    <x v="608"/>
    <x v="85"/>
    <x v="736"/>
  </r>
  <r>
    <x v="437"/>
    <x v="437"/>
    <x v="0"/>
    <x v="0"/>
    <x v="0"/>
    <x v="24"/>
    <x v="584"/>
    <x v="32"/>
    <x v="213"/>
    <x v="7"/>
    <x v="7"/>
    <x v="7"/>
    <x v="0"/>
    <x v="723"/>
    <x v="0"/>
    <x v="573"/>
    <x v="772"/>
    <x v="65"/>
    <x v="55"/>
    <x v="19"/>
    <x v="750"/>
    <x v="763"/>
    <x v="447"/>
    <x v="256"/>
    <x v="447"/>
    <x v="2"/>
    <x v="6"/>
    <x v="839"/>
    <x v="846"/>
    <x v="0"/>
    <x v="0"/>
    <x v="900"/>
    <x v="0"/>
    <x v="3"/>
    <x v="766"/>
    <x v="1"/>
    <x v="766"/>
    <x v="567"/>
    <x v="1619"/>
    <x v="1414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528"/>
    <x v="1003"/>
    <x v="1510"/>
    <x v="1510"/>
    <x v="846"/>
    <x v="407"/>
    <x v="85"/>
    <x v="192"/>
  </r>
  <r>
    <x v="438"/>
    <x v="438"/>
    <x v="0"/>
    <x v="0"/>
    <x v="0"/>
    <x v="24"/>
    <x v="584"/>
    <x v="31"/>
    <x v="213"/>
    <x v="7"/>
    <x v="7"/>
    <x v="7"/>
    <x v="0"/>
    <x v="724"/>
    <x v="0"/>
    <x v="579"/>
    <x v="772"/>
    <x v="66"/>
    <x v="56"/>
    <x v="20"/>
    <x v="750"/>
    <x v="763"/>
    <x v="451"/>
    <x v="261"/>
    <x v="453"/>
    <x v="2"/>
    <x v="6"/>
    <x v="840"/>
    <x v="847"/>
    <x v="0"/>
    <x v="0"/>
    <x v="901"/>
    <x v="0"/>
    <x v="3"/>
    <x v="746"/>
    <x v="1"/>
    <x v="746"/>
    <x v="566"/>
    <x v="1605"/>
    <x v="1413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1527"/>
    <x v="1002"/>
    <x v="1505"/>
    <x v="1505"/>
    <x v="847"/>
    <x v="408"/>
    <x v="85"/>
    <x v="193"/>
  </r>
  <r>
    <x v="456"/>
    <x v="456"/>
    <x v="0"/>
    <x v="0"/>
    <x v="0"/>
    <x v="24"/>
    <x v="585"/>
    <x v="31"/>
    <x v="213"/>
    <x v="7"/>
    <x v="7"/>
    <x v="8"/>
    <x v="1"/>
    <x v="741"/>
    <x v="0"/>
    <x v="580"/>
    <x v="772"/>
    <x v="66"/>
    <x v="56"/>
    <x v="20"/>
    <x v="750"/>
    <x v="763"/>
    <x v="453"/>
    <x v="262"/>
    <x v="454"/>
    <x v="2"/>
    <x v="6"/>
    <x v="840"/>
    <x v="847"/>
    <x v="0"/>
    <x v="0"/>
    <x v="901"/>
    <x v="0"/>
    <x v="3"/>
    <x v="98"/>
    <x v="1"/>
    <x v="98"/>
    <x v="566"/>
    <x v="961"/>
    <x v="1413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331"/>
    <x v="1002"/>
    <x v="959"/>
    <x v="959"/>
    <x v="847"/>
    <x v="408"/>
    <x v="85"/>
    <x v="193"/>
  </r>
  <r>
    <x v="457"/>
    <x v="457"/>
    <x v="0"/>
    <x v="0"/>
    <x v="0"/>
    <x v="24"/>
    <x v="585"/>
    <x v="32"/>
    <x v="213"/>
    <x v="7"/>
    <x v="7"/>
    <x v="8"/>
    <x v="1"/>
    <x v="742"/>
    <x v="0"/>
    <x v="574"/>
    <x v="772"/>
    <x v="65"/>
    <x v="55"/>
    <x v="19"/>
    <x v="750"/>
    <x v="763"/>
    <x v="455"/>
    <x v="257"/>
    <x v="448"/>
    <x v="2"/>
    <x v="6"/>
    <x v="839"/>
    <x v="846"/>
    <x v="0"/>
    <x v="0"/>
    <x v="900"/>
    <x v="0"/>
    <x v="3"/>
    <x v="57"/>
    <x v="1"/>
    <x v="57"/>
    <x v="567"/>
    <x v="869"/>
    <x v="1414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329"/>
    <x v="1003"/>
    <x v="870"/>
    <x v="870"/>
    <x v="846"/>
    <x v="407"/>
    <x v="85"/>
    <x v="192"/>
  </r>
  <r>
    <x v="769"/>
    <x v="769"/>
    <x v="0"/>
    <x v="0"/>
    <x v="0"/>
    <x v="24"/>
    <x v="586"/>
    <x v="31"/>
    <x v="213"/>
    <x v="7"/>
    <x v="7"/>
    <x v="8"/>
    <x v="1"/>
    <x v="1093"/>
    <x v="0"/>
    <x v="582"/>
    <x v="772"/>
    <x v="66"/>
    <x v="56"/>
    <x v="20"/>
    <x v="750"/>
    <x v="763"/>
    <x v="454"/>
    <x v="264"/>
    <x v="456"/>
    <x v="2"/>
    <x v="6"/>
    <x v="831"/>
    <x v="838"/>
    <x v="0"/>
    <x v="0"/>
    <x v="889"/>
    <x v="0"/>
    <x v="3"/>
    <x v="637"/>
    <x v="1"/>
    <x v="637"/>
    <x v="566"/>
    <x v="1513"/>
    <x v="1400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348"/>
    <x v="997"/>
    <x v="1454"/>
    <x v="1454"/>
    <x v="838"/>
    <x v="400"/>
    <x v="85"/>
    <x v="184"/>
  </r>
  <r>
    <x v="770"/>
    <x v="770"/>
    <x v="0"/>
    <x v="0"/>
    <x v="0"/>
    <x v="24"/>
    <x v="587"/>
    <x v="31"/>
    <x v="213"/>
    <x v="7"/>
    <x v="7"/>
    <x v="7"/>
    <x v="0"/>
    <x v="1094"/>
    <x v="0"/>
    <x v="581"/>
    <x v="772"/>
    <x v="66"/>
    <x v="56"/>
    <x v="20"/>
    <x v="750"/>
    <x v="763"/>
    <x v="452"/>
    <x v="263"/>
    <x v="455"/>
    <x v="2"/>
    <x v="6"/>
    <x v="831"/>
    <x v="838"/>
    <x v="0"/>
    <x v="0"/>
    <x v="889"/>
    <x v="0"/>
    <x v="3"/>
    <x v="593"/>
    <x v="1"/>
    <x v="593"/>
    <x v="566"/>
    <x v="1476"/>
    <x v="1400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1519"/>
    <x v="997"/>
    <x v="1427"/>
    <x v="1427"/>
    <x v="838"/>
    <x v="400"/>
    <x v="85"/>
    <x v="184"/>
  </r>
  <r>
    <x v="771"/>
    <x v="771"/>
    <x v="0"/>
    <x v="0"/>
    <x v="0"/>
    <x v="24"/>
    <x v="586"/>
    <x v="32"/>
    <x v="213"/>
    <x v="7"/>
    <x v="7"/>
    <x v="8"/>
    <x v="1"/>
    <x v="1095"/>
    <x v="0"/>
    <x v="577"/>
    <x v="772"/>
    <x v="65"/>
    <x v="55"/>
    <x v="19"/>
    <x v="750"/>
    <x v="763"/>
    <x v="456"/>
    <x v="260"/>
    <x v="451"/>
    <x v="2"/>
    <x v="6"/>
    <x v="813"/>
    <x v="821"/>
    <x v="0"/>
    <x v="0"/>
    <x v="859"/>
    <x v="0"/>
    <x v="3"/>
    <x v="626"/>
    <x v="1"/>
    <x v="626"/>
    <x v="567"/>
    <x v="1470"/>
    <x v="1345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381"/>
    <x v="970"/>
    <x v="1421"/>
    <x v="1421"/>
    <x v="821"/>
    <x v="383"/>
    <x v="85"/>
    <x v="160"/>
  </r>
  <r>
    <x v="772"/>
    <x v="772"/>
    <x v="0"/>
    <x v="0"/>
    <x v="0"/>
    <x v="24"/>
    <x v="587"/>
    <x v="32"/>
    <x v="213"/>
    <x v="7"/>
    <x v="7"/>
    <x v="7"/>
    <x v="0"/>
    <x v="1097"/>
    <x v="0"/>
    <x v="575"/>
    <x v="772"/>
    <x v="65"/>
    <x v="55"/>
    <x v="19"/>
    <x v="750"/>
    <x v="763"/>
    <x v="448"/>
    <x v="258"/>
    <x v="449"/>
    <x v="2"/>
    <x v="6"/>
    <x v="743"/>
    <x v="751"/>
    <x v="0"/>
    <x v="0"/>
    <x v="775"/>
    <x v="0"/>
    <x v="3"/>
    <x v="616"/>
    <x v="1"/>
    <x v="616"/>
    <x v="567"/>
    <x v="1256"/>
    <x v="1080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298"/>
    <x v="775"/>
    <x v="1232"/>
    <x v="1232"/>
    <x v="751"/>
    <x v="317"/>
    <x v="85"/>
    <x v="81"/>
  </r>
  <r>
    <x v="773"/>
    <x v="773"/>
    <x v="0"/>
    <x v="0"/>
    <x v="0"/>
    <x v="24"/>
    <x v="588"/>
    <x v="32"/>
    <x v="213"/>
    <x v="7"/>
    <x v="7"/>
    <x v="7"/>
    <x v="0"/>
    <x v="1098"/>
    <x v="0"/>
    <x v="576"/>
    <x v="772"/>
    <x v="65"/>
    <x v="55"/>
    <x v="19"/>
    <x v="750"/>
    <x v="763"/>
    <x v="449"/>
    <x v="259"/>
    <x v="450"/>
    <x v="2"/>
    <x v="6"/>
    <x v="771"/>
    <x v="779"/>
    <x v="0"/>
    <x v="0"/>
    <x v="811"/>
    <x v="0"/>
    <x v="3"/>
    <x v="538"/>
    <x v="1"/>
    <x v="538"/>
    <x v="567"/>
    <x v="1247"/>
    <x v="1205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401"/>
    <x v="878"/>
    <x v="1223"/>
    <x v="1223"/>
    <x v="779"/>
    <x v="344"/>
    <x v="85"/>
    <x v="112"/>
  </r>
  <r>
    <x v="22"/>
    <x v="22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1"/>
    <x v="0"/>
    <x v="109"/>
    <x v="237"/>
    <x v="1"/>
    <x v="0"/>
    <x v="240"/>
    <x v="1"/>
    <x v="3"/>
    <x v="884"/>
    <x v="0"/>
    <x v="884"/>
    <x v="283"/>
    <x v="345"/>
    <x v="361"/>
    <x v="0"/>
    <x v="1"/>
    <x v="1"/>
    <x v="5"/>
    <x v="6"/>
    <x v="1"/>
    <x v="90"/>
    <x v="51"/>
    <x v="1"/>
    <x v="0"/>
    <x v="62"/>
    <x v="48"/>
    <x v="62"/>
    <x v="0"/>
    <x v="0"/>
    <x v="10"/>
    <x v="1"/>
    <x v="25"/>
    <x v="12"/>
    <x v="12"/>
    <x v="47"/>
    <x v="64"/>
    <x v="50"/>
    <x v="67"/>
    <x v="63"/>
    <x v="508"/>
    <x v="222"/>
    <x v="330"/>
    <x v="330"/>
    <x v="237"/>
    <x v="608"/>
    <x v="85"/>
    <x v="723"/>
  </r>
  <r>
    <x v="52"/>
    <x v="52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1"/>
    <x v="0"/>
    <x v="966"/>
    <x v="1141"/>
    <x v="1"/>
    <x v="3"/>
    <x v="1129"/>
    <x v="0"/>
    <x v="3"/>
    <x v="449"/>
    <x v="1"/>
    <x v="449"/>
    <x v="283"/>
    <x v="1949"/>
    <x v="1391"/>
    <x v="0"/>
    <x v="8"/>
    <x v="8"/>
    <x v="5"/>
    <x v="6"/>
    <x v="0"/>
    <x v="58"/>
    <x v="51"/>
    <x v="1"/>
    <x v="0"/>
    <x v="62"/>
    <x v="48"/>
    <x v="62"/>
    <x v="52"/>
    <x v="0"/>
    <x v="10"/>
    <x v="1"/>
    <x v="25"/>
    <x v="12"/>
    <x v="12"/>
    <x v="47"/>
    <x v="64"/>
    <x v="608"/>
    <x v="67"/>
    <x v="63"/>
    <x v="1504"/>
    <x v="1075"/>
    <x v="1948"/>
    <x v="1948"/>
    <x v="1141"/>
    <x v="608"/>
    <x v="17"/>
    <x v="923"/>
  </r>
  <r>
    <x v="218"/>
    <x v="218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2"/>
    <x v="6"/>
    <x v="37"/>
    <x v="168"/>
    <x v="1"/>
    <x v="0"/>
    <x v="168"/>
    <x v="1"/>
    <x v="3"/>
    <x v="884"/>
    <x v="0"/>
    <x v="884"/>
    <x v="283"/>
    <x v="127"/>
    <x v="152"/>
    <x v="0"/>
    <x v="1"/>
    <x v="1"/>
    <x v="5"/>
    <x v="6"/>
    <x v="1"/>
    <x v="90"/>
    <x v="51"/>
    <x v="1"/>
    <x v="0"/>
    <x v="62"/>
    <x v="48"/>
    <x v="62"/>
    <x v="0"/>
    <x v="0"/>
    <x v="10"/>
    <x v="3"/>
    <x v="25"/>
    <x v="12"/>
    <x v="12"/>
    <x v="47"/>
    <x v="64"/>
    <x v="50"/>
    <x v="67"/>
    <x v="63"/>
    <x v="224"/>
    <x v="75"/>
    <x v="126"/>
    <x v="126"/>
    <x v="168"/>
    <x v="608"/>
    <x v="85"/>
    <x v="838"/>
  </r>
  <r>
    <x v="624"/>
    <x v="624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2"/>
    <x v="6"/>
    <x v="1059"/>
    <x v="1213"/>
    <x v="1"/>
    <x v="3"/>
    <x v="1201"/>
    <x v="0"/>
    <x v="3"/>
    <x v="449"/>
    <x v="1"/>
    <x v="449"/>
    <x v="283"/>
    <x v="2123"/>
    <x v="1609"/>
    <x v="0"/>
    <x v="8"/>
    <x v="8"/>
    <x v="5"/>
    <x v="6"/>
    <x v="0"/>
    <x v="58"/>
    <x v="51"/>
    <x v="1"/>
    <x v="0"/>
    <x v="62"/>
    <x v="48"/>
    <x v="62"/>
    <x v="52"/>
    <x v="0"/>
    <x v="10"/>
    <x v="3"/>
    <x v="25"/>
    <x v="12"/>
    <x v="12"/>
    <x v="47"/>
    <x v="64"/>
    <x v="608"/>
    <x v="67"/>
    <x v="63"/>
    <x v="1631"/>
    <x v="1075"/>
    <x v="2123"/>
    <x v="2123"/>
    <x v="1213"/>
    <x v="608"/>
    <x v="45"/>
    <x v="1046"/>
  </r>
  <r>
    <x v="1836"/>
    <x v="1836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3"/>
    <x v="10"/>
    <x v="96"/>
    <x v="224"/>
    <x v="1"/>
    <x v="0"/>
    <x v="226"/>
    <x v="1"/>
    <x v="3"/>
    <x v="884"/>
    <x v="0"/>
    <x v="884"/>
    <x v="283"/>
    <x v="315"/>
    <x v="333"/>
    <x v="0"/>
    <x v="1"/>
    <x v="1"/>
    <x v="5"/>
    <x v="6"/>
    <x v="1"/>
    <x v="90"/>
    <x v="51"/>
    <x v="1"/>
    <x v="0"/>
    <x v="62"/>
    <x v="48"/>
    <x v="62"/>
    <x v="0"/>
    <x v="0"/>
    <x v="10"/>
    <x v="7"/>
    <x v="25"/>
    <x v="12"/>
    <x v="12"/>
    <x v="47"/>
    <x v="64"/>
    <x v="50"/>
    <x v="67"/>
    <x v="63"/>
    <x v="450"/>
    <x v="198"/>
    <x v="303"/>
    <x v="303"/>
    <x v="224"/>
    <x v="608"/>
    <x v="85"/>
    <x v="749"/>
  </r>
  <r>
    <x v="1895"/>
    <x v="1895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3"/>
    <x v="10"/>
    <x v="980"/>
    <x v="1149"/>
    <x v="1"/>
    <x v="3"/>
    <x v="1137"/>
    <x v="0"/>
    <x v="3"/>
    <x v="449"/>
    <x v="1"/>
    <x v="449"/>
    <x v="283"/>
    <x v="1979"/>
    <x v="1435"/>
    <x v="0"/>
    <x v="8"/>
    <x v="8"/>
    <x v="5"/>
    <x v="6"/>
    <x v="0"/>
    <x v="58"/>
    <x v="51"/>
    <x v="1"/>
    <x v="0"/>
    <x v="62"/>
    <x v="48"/>
    <x v="62"/>
    <x v="52"/>
    <x v="0"/>
    <x v="10"/>
    <x v="7"/>
    <x v="25"/>
    <x v="12"/>
    <x v="12"/>
    <x v="47"/>
    <x v="64"/>
    <x v="608"/>
    <x v="67"/>
    <x v="63"/>
    <x v="1533"/>
    <x v="1075"/>
    <x v="1977"/>
    <x v="1977"/>
    <x v="1149"/>
    <x v="608"/>
    <x v="19"/>
    <x v="934"/>
  </r>
  <r>
    <x v="2045"/>
    <x v="2045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5"/>
    <x v="13"/>
    <x v="35"/>
    <x v="165"/>
    <x v="1"/>
    <x v="0"/>
    <x v="165"/>
    <x v="1"/>
    <x v="3"/>
    <x v="884"/>
    <x v="0"/>
    <x v="884"/>
    <x v="283"/>
    <x v="113"/>
    <x v="134"/>
    <x v="0"/>
    <x v="1"/>
    <x v="1"/>
    <x v="5"/>
    <x v="6"/>
    <x v="1"/>
    <x v="90"/>
    <x v="51"/>
    <x v="1"/>
    <x v="0"/>
    <x v="62"/>
    <x v="48"/>
    <x v="62"/>
    <x v="0"/>
    <x v="0"/>
    <x v="10"/>
    <x v="10"/>
    <x v="25"/>
    <x v="12"/>
    <x v="12"/>
    <x v="47"/>
    <x v="64"/>
    <x v="50"/>
    <x v="67"/>
    <x v="63"/>
    <x v="206"/>
    <x v="67"/>
    <x v="114"/>
    <x v="113"/>
    <x v="165"/>
    <x v="608"/>
    <x v="85"/>
    <x v="843"/>
  </r>
  <r>
    <x v="2124"/>
    <x v="2124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5"/>
    <x v="13"/>
    <x v="1093"/>
    <x v="1248"/>
    <x v="1"/>
    <x v="3"/>
    <x v="1236"/>
    <x v="0"/>
    <x v="3"/>
    <x v="449"/>
    <x v="1"/>
    <x v="449"/>
    <x v="283"/>
    <x v="2181"/>
    <x v="1685"/>
    <x v="0"/>
    <x v="8"/>
    <x v="8"/>
    <x v="5"/>
    <x v="6"/>
    <x v="0"/>
    <x v="58"/>
    <x v="51"/>
    <x v="1"/>
    <x v="0"/>
    <x v="62"/>
    <x v="48"/>
    <x v="62"/>
    <x v="52"/>
    <x v="0"/>
    <x v="10"/>
    <x v="10"/>
    <x v="25"/>
    <x v="12"/>
    <x v="12"/>
    <x v="47"/>
    <x v="64"/>
    <x v="608"/>
    <x v="67"/>
    <x v="63"/>
    <x v="1681"/>
    <x v="1075"/>
    <x v="2181"/>
    <x v="2181"/>
    <x v="1248"/>
    <x v="608"/>
    <x v="66"/>
    <x v="1099"/>
  </r>
  <r>
    <x v="234"/>
    <x v="234"/>
    <x v="0"/>
    <x v="0"/>
    <x v="0"/>
    <x v="27"/>
    <x v="86"/>
    <x v="35"/>
    <x v="514"/>
    <x v="4"/>
    <x v="6"/>
    <x v="6"/>
    <x v="2"/>
    <x v="541"/>
    <x v="0"/>
    <x v="77"/>
    <x v="72"/>
    <x v="70"/>
    <x v="62"/>
    <x v="24"/>
    <x v="46"/>
    <x v="477"/>
    <x v="63"/>
    <x v="1017"/>
    <x v="66"/>
    <x v="2"/>
    <x v="6"/>
    <x v="1238"/>
    <x v="1086"/>
    <x v="1"/>
    <x v="0"/>
    <x v="1070"/>
    <x v="0"/>
    <x v="3"/>
    <x v="821"/>
    <x v="0"/>
    <x v="821"/>
    <x v="258"/>
    <x v="1950"/>
    <x v="1392"/>
    <x v="0"/>
    <x v="1"/>
    <x v="1"/>
    <x v="5"/>
    <x v="6"/>
    <x v="1"/>
    <x v="90"/>
    <x v="24"/>
    <x v="1"/>
    <x v="0"/>
    <x v="32"/>
    <x v="22"/>
    <x v="32"/>
    <x v="0"/>
    <x v="0"/>
    <x v="10"/>
    <x v="3"/>
    <x v="27"/>
    <x v="13"/>
    <x v="13"/>
    <x v="500"/>
    <x v="33"/>
    <x v="23"/>
    <x v="70"/>
    <x v="66"/>
    <x v="1512"/>
    <x v="993"/>
    <x v="1949"/>
    <x v="1949"/>
    <x v="1086"/>
    <x v="608"/>
    <x v="85"/>
    <x v="818"/>
  </r>
  <r>
    <x v="1974"/>
    <x v="1974"/>
    <x v="0"/>
    <x v="0"/>
    <x v="0"/>
    <x v="26"/>
    <x v="85"/>
    <x v="34"/>
    <x v="26"/>
    <x v="4"/>
    <x v="6"/>
    <x v="6"/>
    <x v="2"/>
    <x v="414"/>
    <x v="0"/>
    <x v="82"/>
    <x v="69"/>
    <x v="68"/>
    <x v="59"/>
    <x v="339"/>
    <x v="43"/>
    <x v="310"/>
    <x v="66"/>
    <x v="1017"/>
    <x v="69"/>
    <x v="3"/>
    <x v="10"/>
    <x v="276"/>
    <x v="386"/>
    <x v="1"/>
    <x v="0"/>
    <x v="396"/>
    <x v="1"/>
    <x v="3"/>
    <x v="1191"/>
    <x v="0"/>
    <x v="1191"/>
    <x v="488"/>
    <x v="321"/>
    <x v="339"/>
    <x v="0"/>
    <x v="1"/>
    <x v="1"/>
    <x v="5"/>
    <x v="6"/>
    <x v="1"/>
    <x v="90"/>
    <x v="27"/>
    <x v="1"/>
    <x v="0"/>
    <x v="35"/>
    <x v="25"/>
    <x v="35"/>
    <x v="0"/>
    <x v="0"/>
    <x v="10"/>
    <x v="7"/>
    <x v="26"/>
    <x v="12"/>
    <x v="12"/>
    <x v="26"/>
    <x v="36"/>
    <x v="26"/>
    <x v="68"/>
    <x v="64"/>
    <x v="466"/>
    <x v="203"/>
    <x v="309"/>
    <x v="309"/>
    <x v="386"/>
    <x v="608"/>
    <x v="85"/>
    <x v="528"/>
  </r>
  <r>
    <x v="1919"/>
    <x v="1919"/>
    <x v="0"/>
    <x v="0"/>
    <x v="0"/>
    <x v="26"/>
    <x v="88"/>
    <x v="34"/>
    <x v="26"/>
    <x v="0"/>
    <x v="3"/>
    <x v="3"/>
    <x v="2"/>
    <x v="1274"/>
    <x v="0"/>
    <x v="83"/>
    <x v="70"/>
    <x v="68"/>
    <x v="60"/>
    <x v="22"/>
    <x v="44"/>
    <x v="703"/>
    <x v="1507"/>
    <x v="1017"/>
    <x v="1514"/>
    <x v="3"/>
    <x v="10"/>
    <x v="943"/>
    <x v="1126"/>
    <x v="1"/>
    <x v="3"/>
    <x v="1113"/>
    <x v="0"/>
    <x v="3"/>
    <x v="521"/>
    <x v="1"/>
    <x v="521"/>
    <x v="488"/>
    <x v="1884"/>
    <x v="1304"/>
    <x v="0"/>
    <x v="8"/>
    <x v="8"/>
    <x v="5"/>
    <x v="6"/>
    <x v="0"/>
    <x v="84"/>
    <x v="27"/>
    <x v="1"/>
    <x v="0"/>
    <x v="35"/>
    <x v="25"/>
    <x v="35"/>
    <x v="4"/>
    <x v="0"/>
    <x v="10"/>
    <x v="7"/>
    <x v="26"/>
    <x v="12"/>
    <x v="12"/>
    <x v="26"/>
    <x v="36"/>
    <x v="608"/>
    <x v="68"/>
    <x v="64"/>
    <x v="1415"/>
    <x v="1075"/>
    <x v="1893"/>
    <x v="1893"/>
    <x v="1126"/>
    <x v="608"/>
    <x v="9"/>
    <x v="896"/>
  </r>
  <r>
    <x v="2265"/>
    <x v="2265"/>
    <x v="0"/>
    <x v="0"/>
    <x v="0"/>
    <x v="26"/>
    <x v="85"/>
    <x v="34"/>
    <x v="26"/>
    <x v="4"/>
    <x v="6"/>
    <x v="6"/>
    <x v="2"/>
    <x v="414"/>
    <x v="0"/>
    <x v="82"/>
    <x v="69"/>
    <x v="68"/>
    <x v="59"/>
    <x v="339"/>
    <x v="43"/>
    <x v="310"/>
    <x v="66"/>
    <x v="1017"/>
    <x v="69"/>
    <x v="5"/>
    <x v="13"/>
    <x v="221"/>
    <x v="338"/>
    <x v="1"/>
    <x v="0"/>
    <x v="347"/>
    <x v="1"/>
    <x v="3"/>
    <x v="1191"/>
    <x v="0"/>
    <x v="1191"/>
    <x v="488"/>
    <x v="243"/>
    <x v="269"/>
    <x v="0"/>
    <x v="1"/>
    <x v="1"/>
    <x v="5"/>
    <x v="6"/>
    <x v="1"/>
    <x v="90"/>
    <x v="27"/>
    <x v="1"/>
    <x v="0"/>
    <x v="35"/>
    <x v="25"/>
    <x v="35"/>
    <x v="0"/>
    <x v="0"/>
    <x v="10"/>
    <x v="10"/>
    <x v="26"/>
    <x v="12"/>
    <x v="12"/>
    <x v="26"/>
    <x v="36"/>
    <x v="26"/>
    <x v="68"/>
    <x v="64"/>
    <x v="356"/>
    <x v="155"/>
    <x v="241"/>
    <x v="241"/>
    <x v="338"/>
    <x v="608"/>
    <x v="85"/>
    <x v="590"/>
  </r>
  <r>
    <x v="2180"/>
    <x v="2180"/>
    <x v="0"/>
    <x v="0"/>
    <x v="0"/>
    <x v="26"/>
    <x v="88"/>
    <x v="34"/>
    <x v="26"/>
    <x v="0"/>
    <x v="3"/>
    <x v="3"/>
    <x v="2"/>
    <x v="1274"/>
    <x v="0"/>
    <x v="83"/>
    <x v="70"/>
    <x v="68"/>
    <x v="60"/>
    <x v="22"/>
    <x v="44"/>
    <x v="703"/>
    <x v="1507"/>
    <x v="1017"/>
    <x v="1514"/>
    <x v="5"/>
    <x v="13"/>
    <x v="982"/>
    <x v="1151"/>
    <x v="1"/>
    <x v="3"/>
    <x v="1139"/>
    <x v="0"/>
    <x v="3"/>
    <x v="521"/>
    <x v="1"/>
    <x v="521"/>
    <x v="488"/>
    <x v="2016"/>
    <x v="1480"/>
    <x v="0"/>
    <x v="8"/>
    <x v="8"/>
    <x v="5"/>
    <x v="6"/>
    <x v="0"/>
    <x v="84"/>
    <x v="27"/>
    <x v="1"/>
    <x v="0"/>
    <x v="35"/>
    <x v="25"/>
    <x v="35"/>
    <x v="4"/>
    <x v="0"/>
    <x v="10"/>
    <x v="10"/>
    <x v="26"/>
    <x v="12"/>
    <x v="12"/>
    <x v="26"/>
    <x v="36"/>
    <x v="608"/>
    <x v="68"/>
    <x v="64"/>
    <x v="1539"/>
    <x v="1075"/>
    <x v="2013"/>
    <x v="2013"/>
    <x v="1151"/>
    <x v="608"/>
    <x v="20"/>
    <x v="937"/>
  </r>
  <r>
    <x v="1597"/>
    <x v="1597"/>
    <x v="0"/>
    <x v="0"/>
    <x v="0"/>
    <x v="28"/>
    <x v="87"/>
    <x v="36"/>
    <x v="49"/>
    <x v="4"/>
    <x v="6"/>
    <x v="6"/>
    <x v="2"/>
    <x v="408"/>
    <x v="0"/>
    <x v="148"/>
    <x v="71"/>
    <x v="69"/>
    <x v="61"/>
    <x v="23"/>
    <x v="45"/>
    <x v="329"/>
    <x v="121"/>
    <x v="1017"/>
    <x v="124"/>
    <x v="2"/>
    <x v="6"/>
    <x v="1241"/>
    <x v="1089"/>
    <x v="1"/>
    <x v="0"/>
    <x v="1075"/>
    <x v="0"/>
    <x v="3"/>
    <x v="662"/>
    <x v="0"/>
    <x v="662"/>
    <x v="225"/>
    <x v="1801"/>
    <x v="1123"/>
    <x v="0"/>
    <x v="1"/>
    <x v="1"/>
    <x v="5"/>
    <x v="6"/>
    <x v="1"/>
    <x v="90"/>
    <x v="53"/>
    <x v="1"/>
    <x v="0"/>
    <x v="65"/>
    <x v="50"/>
    <x v="65"/>
    <x v="0"/>
    <x v="0"/>
    <x v="10"/>
    <x v="3"/>
    <x v="28"/>
    <x v="12"/>
    <x v="12"/>
    <x v="49"/>
    <x v="67"/>
    <x v="52"/>
    <x v="69"/>
    <x v="65"/>
    <x v="1327"/>
    <x v="809"/>
    <x v="1821"/>
    <x v="1821"/>
    <x v="1089"/>
    <x v="608"/>
    <x v="85"/>
    <x v="833"/>
  </r>
  <r>
    <x v="1553"/>
    <x v="1553"/>
    <x v="0"/>
    <x v="0"/>
    <x v="0"/>
    <x v="29"/>
    <x v="94"/>
    <x v="37"/>
    <x v="35"/>
    <x v="4"/>
    <x v="6"/>
    <x v="6"/>
    <x v="2"/>
    <x v="76"/>
    <x v="0"/>
    <x v="113"/>
    <x v="73"/>
    <x v="71"/>
    <x v="63"/>
    <x v="25"/>
    <x v="47"/>
    <x v="0"/>
    <x v="93"/>
    <x v="1017"/>
    <x v="102"/>
    <x v="2"/>
    <x v="6"/>
    <x v="281"/>
    <x v="389"/>
    <x v="1"/>
    <x v="0"/>
    <x v="399"/>
    <x v="1"/>
    <x v="3"/>
    <x v="1298"/>
    <x v="0"/>
    <x v="1298"/>
    <x v="582"/>
    <x v="248"/>
    <x v="274"/>
    <x v="0"/>
    <x v="1"/>
    <x v="1"/>
    <x v="5"/>
    <x v="6"/>
    <x v="1"/>
    <x v="90"/>
    <x v="37"/>
    <x v="1"/>
    <x v="0"/>
    <x v="47"/>
    <x v="35"/>
    <x v="47"/>
    <x v="0"/>
    <x v="0"/>
    <x v="10"/>
    <x v="3"/>
    <x v="29"/>
    <x v="12"/>
    <x v="12"/>
    <x v="35"/>
    <x v="48"/>
    <x v="36"/>
    <x v="71"/>
    <x v="67"/>
    <x v="361"/>
    <x v="159"/>
    <x v="246"/>
    <x v="246"/>
    <x v="389"/>
    <x v="608"/>
    <x v="85"/>
    <x v="520"/>
  </r>
  <r>
    <x v="433"/>
    <x v="433"/>
    <x v="0"/>
    <x v="0"/>
    <x v="0"/>
    <x v="29"/>
    <x v="122"/>
    <x v="37"/>
    <x v="35"/>
    <x v="7"/>
    <x v="7"/>
    <x v="8"/>
    <x v="1"/>
    <x v="719"/>
    <x v="0"/>
    <x v="116"/>
    <x v="772"/>
    <x v="71"/>
    <x v="63"/>
    <x v="25"/>
    <x v="750"/>
    <x v="763"/>
    <x v="98"/>
    <x v="63"/>
    <x v="98"/>
    <x v="2"/>
    <x v="6"/>
    <x v="812"/>
    <x v="820"/>
    <x v="0"/>
    <x v="0"/>
    <x v="858"/>
    <x v="0"/>
    <x v="3"/>
    <x v="103"/>
    <x v="1"/>
    <x v="103"/>
    <x v="582"/>
    <x v="948"/>
    <x v="1359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373"/>
    <x v="979"/>
    <x v="947"/>
    <x v="947"/>
    <x v="820"/>
    <x v="382"/>
    <x v="85"/>
    <x v="159"/>
  </r>
  <r>
    <x v="434"/>
    <x v="434"/>
    <x v="0"/>
    <x v="0"/>
    <x v="0"/>
    <x v="29"/>
    <x v="123"/>
    <x v="37"/>
    <x v="35"/>
    <x v="7"/>
    <x v="7"/>
    <x v="7"/>
    <x v="0"/>
    <x v="720"/>
    <x v="0"/>
    <x v="114"/>
    <x v="772"/>
    <x v="71"/>
    <x v="63"/>
    <x v="25"/>
    <x v="750"/>
    <x v="763"/>
    <x v="94"/>
    <x v="60"/>
    <x v="96"/>
    <x v="2"/>
    <x v="6"/>
    <x v="825"/>
    <x v="833"/>
    <x v="0"/>
    <x v="0"/>
    <x v="876"/>
    <x v="0"/>
    <x v="3"/>
    <x v="886"/>
    <x v="1"/>
    <x v="886"/>
    <x v="582"/>
    <x v="1678"/>
    <x v="1394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514"/>
    <x v="994"/>
    <x v="1536"/>
    <x v="1536"/>
    <x v="833"/>
    <x v="395"/>
    <x v="85"/>
    <x v="175"/>
  </r>
  <r>
    <x v="448"/>
    <x v="448"/>
    <x v="0"/>
    <x v="0"/>
    <x v="0"/>
    <x v="29"/>
    <x v="125"/>
    <x v="37"/>
    <x v="35"/>
    <x v="7"/>
    <x v="7"/>
    <x v="8"/>
    <x v="1"/>
    <x v="733"/>
    <x v="0"/>
    <x v="117"/>
    <x v="772"/>
    <x v="71"/>
    <x v="63"/>
    <x v="25"/>
    <x v="750"/>
    <x v="763"/>
    <x v="97"/>
    <x v="62"/>
    <x v="99"/>
    <x v="2"/>
    <x v="6"/>
    <x v="825"/>
    <x v="833"/>
    <x v="0"/>
    <x v="0"/>
    <x v="876"/>
    <x v="0"/>
    <x v="3"/>
    <x v="51"/>
    <x v="1"/>
    <x v="51"/>
    <x v="582"/>
    <x v="842"/>
    <x v="1394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351"/>
    <x v="994"/>
    <x v="844"/>
    <x v="844"/>
    <x v="833"/>
    <x v="395"/>
    <x v="85"/>
    <x v="175"/>
  </r>
  <r>
    <x v="481"/>
    <x v="481"/>
    <x v="0"/>
    <x v="0"/>
    <x v="0"/>
    <x v="29"/>
    <x v="124"/>
    <x v="37"/>
    <x v="35"/>
    <x v="7"/>
    <x v="7"/>
    <x v="7"/>
    <x v="0"/>
    <x v="766"/>
    <x v="0"/>
    <x v="115"/>
    <x v="772"/>
    <x v="71"/>
    <x v="63"/>
    <x v="25"/>
    <x v="750"/>
    <x v="763"/>
    <x v="95"/>
    <x v="61"/>
    <x v="97"/>
    <x v="2"/>
    <x v="6"/>
    <x v="812"/>
    <x v="820"/>
    <x v="0"/>
    <x v="0"/>
    <x v="858"/>
    <x v="0"/>
    <x v="3"/>
    <x v="135"/>
    <x v="1"/>
    <x v="135"/>
    <x v="582"/>
    <x v="1099"/>
    <x v="1359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496"/>
    <x v="979"/>
    <x v="1088"/>
    <x v="1088"/>
    <x v="820"/>
    <x v="382"/>
    <x v="85"/>
    <x v="159"/>
  </r>
  <r>
    <x v="692"/>
    <x v="692"/>
    <x v="0"/>
    <x v="0"/>
    <x v="0"/>
    <x v="29"/>
    <x v="126"/>
    <x v="37"/>
    <x v="35"/>
    <x v="7"/>
    <x v="7"/>
    <x v="8"/>
    <x v="1"/>
    <x v="1004"/>
    <x v="0"/>
    <x v="119"/>
    <x v="772"/>
    <x v="71"/>
    <x v="63"/>
    <x v="25"/>
    <x v="750"/>
    <x v="763"/>
    <x v="99"/>
    <x v="65"/>
    <x v="101"/>
    <x v="2"/>
    <x v="6"/>
    <x v="784"/>
    <x v="792"/>
    <x v="0"/>
    <x v="0"/>
    <x v="825"/>
    <x v="0"/>
    <x v="3"/>
    <x v="671"/>
    <x v="1"/>
    <x v="671"/>
    <x v="582"/>
    <x v="1472"/>
    <x v="1293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433"/>
    <x v="942"/>
    <x v="1423"/>
    <x v="1423"/>
    <x v="792"/>
    <x v="355"/>
    <x v="85"/>
    <x v="127"/>
  </r>
  <r>
    <x v="845"/>
    <x v="845"/>
    <x v="0"/>
    <x v="0"/>
    <x v="0"/>
    <x v="29"/>
    <x v="127"/>
    <x v="37"/>
    <x v="35"/>
    <x v="7"/>
    <x v="7"/>
    <x v="7"/>
    <x v="0"/>
    <x v="1185"/>
    <x v="0"/>
    <x v="118"/>
    <x v="772"/>
    <x v="71"/>
    <x v="63"/>
    <x v="25"/>
    <x v="750"/>
    <x v="763"/>
    <x v="96"/>
    <x v="64"/>
    <x v="100"/>
    <x v="2"/>
    <x v="6"/>
    <x v="784"/>
    <x v="792"/>
    <x v="0"/>
    <x v="0"/>
    <x v="825"/>
    <x v="0"/>
    <x v="3"/>
    <x v="568"/>
    <x v="1"/>
    <x v="568"/>
    <x v="582"/>
    <x v="1327"/>
    <x v="1293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460"/>
    <x v="942"/>
    <x v="1298"/>
    <x v="1298"/>
    <x v="792"/>
    <x v="355"/>
    <x v="85"/>
    <x v="127"/>
  </r>
  <r>
    <x v="1466"/>
    <x v="1466"/>
    <x v="0"/>
    <x v="0"/>
    <x v="0"/>
    <x v="30"/>
    <x v="95"/>
    <x v="38"/>
    <x v="28"/>
    <x v="4"/>
    <x v="6"/>
    <x v="6"/>
    <x v="2"/>
    <x v="344"/>
    <x v="0"/>
    <x v="90"/>
    <x v="19"/>
    <x v="22"/>
    <x v="780"/>
    <x v="339"/>
    <x v="750"/>
    <x v="288"/>
    <x v="73"/>
    <x v="1017"/>
    <x v="76"/>
    <x v="2"/>
    <x v="6"/>
    <x v="337"/>
    <x v="430"/>
    <x v="1"/>
    <x v="0"/>
    <x v="444"/>
    <x v="1"/>
    <x v="3"/>
    <x v="1133"/>
    <x v="0"/>
    <x v="1133"/>
    <x v="445"/>
    <x v="486"/>
    <x v="482"/>
    <x v="0"/>
    <x v="1"/>
    <x v="1"/>
    <x v="5"/>
    <x v="6"/>
    <x v="1"/>
    <x v="90"/>
    <x v="29"/>
    <x v="1"/>
    <x v="0"/>
    <x v="37"/>
    <x v="27"/>
    <x v="37"/>
    <x v="0"/>
    <x v="0"/>
    <x v="10"/>
    <x v="3"/>
    <x v="30"/>
    <x v="12"/>
    <x v="12"/>
    <x v="28"/>
    <x v="38"/>
    <x v="28"/>
    <x v="22"/>
    <x v="20"/>
    <x v="704"/>
    <x v="331"/>
    <x v="448"/>
    <x v="448"/>
    <x v="430"/>
    <x v="608"/>
    <x v="85"/>
    <x v="471"/>
  </r>
  <r>
    <x v="1942"/>
    <x v="1942"/>
    <x v="0"/>
    <x v="0"/>
    <x v="0"/>
    <x v="30"/>
    <x v="95"/>
    <x v="38"/>
    <x v="28"/>
    <x v="4"/>
    <x v="6"/>
    <x v="6"/>
    <x v="2"/>
    <x v="344"/>
    <x v="0"/>
    <x v="90"/>
    <x v="19"/>
    <x v="22"/>
    <x v="780"/>
    <x v="339"/>
    <x v="750"/>
    <x v="288"/>
    <x v="73"/>
    <x v="1017"/>
    <x v="76"/>
    <x v="3"/>
    <x v="10"/>
    <x v="384"/>
    <x v="454"/>
    <x v="1"/>
    <x v="0"/>
    <x v="468"/>
    <x v="1"/>
    <x v="3"/>
    <x v="1133"/>
    <x v="0"/>
    <x v="1133"/>
    <x v="445"/>
    <x v="520"/>
    <x v="509"/>
    <x v="0"/>
    <x v="1"/>
    <x v="1"/>
    <x v="5"/>
    <x v="6"/>
    <x v="1"/>
    <x v="90"/>
    <x v="29"/>
    <x v="1"/>
    <x v="0"/>
    <x v="37"/>
    <x v="27"/>
    <x v="37"/>
    <x v="0"/>
    <x v="0"/>
    <x v="10"/>
    <x v="7"/>
    <x v="30"/>
    <x v="12"/>
    <x v="12"/>
    <x v="28"/>
    <x v="38"/>
    <x v="28"/>
    <x v="22"/>
    <x v="20"/>
    <x v="751"/>
    <x v="354"/>
    <x v="475"/>
    <x v="475"/>
    <x v="454"/>
    <x v="608"/>
    <x v="85"/>
    <x v="443"/>
  </r>
  <r>
    <x v="629"/>
    <x v="629"/>
    <x v="0"/>
    <x v="0"/>
    <x v="0"/>
    <x v="32"/>
    <x v="5"/>
    <x v="42"/>
    <x v="0"/>
    <x v="7"/>
    <x v="7"/>
    <x v="8"/>
    <x v="1"/>
    <x v="924"/>
    <x v="0"/>
    <x v="0"/>
    <x v="772"/>
    <x v="72"/>
    <x v="64"/>
    <x v="26"/>
    <x v="750"/>
    <x v="763"/>
    <x v="0"/>
    <x v="0"/>
    <x v="3"/>
    <x v="2"/>
    <x v="6"/>
    <x v="978"/>
    <x v="956"/>
    <x v="0"/>
    <x v="0"/>
    <x v="1074"/>
    <x v="0"/>
    <x v="3"/>
    <x v="129"/>
    <x v="1"/>
    <x v="129"/>
    <x v="273"/>
    <x v="1531"/>
    <x v="1471"/>
    <x v="0"/>
    <x v="4"/>
    <x v="4"/>
    <x v="5"/>
    <x v="6"/>
    <x v="1"/>
    <x v="90"/>
    <x v="3"/>
    <x v="2"/>
    <x v="0"/>
    <x v="1"/>
    <x v="1"/>
    <x v="1"/>
    <x v="0"/>
    <x v="0"/>
    <x v="10"/>
    <x v="3"/>
    <x v="557"/>
    <x v="12"/>
    <x v="15"/>
    <x v="500"/>
    <x v="1"/>
    <x v="608"/>
    <x v="72"/>
    <x v="68"/>
    <x v="268"/>
    <x v="1021"/>
    <x v="1466"/>
    <x v="1466"/>
    <x v="956"/>
    <x v="503"/>
    <x v="85"/>
    <x v="391"/>
  </r>
  <r>
    <x v="1705"/>
    <x v="1705"/>
    <x v="0"/>
    <x v="0"/>
    <x v="0"/>
    <x v="32"/>
    <x v="105"/>
    <x v="1"/>
    <x v="0"/>
    <x v="1"/>
    <x v="2"/>
    <x v="2"/>
    <x v="2"/>
    <x v="948"/>
    <x v="0"/>
    <x v="1"/>
    <x v="772"/>
    <x v="73"/>
    <x v="0"/>
    <x v="339"/>
    <x v="750"/>
    <x v="763"/>
    <x v="1507"/>
    <x v="1017"/>
    <x v="1514"/>
    <x v="2"/>
    <x v="3"/>
    <x v="17"/>
    <x v="139"/>
    <x v="1"/>
    <x v="0"/>
    <x v="139"/>
    <x v="1"/>
    <x v="3"/>
    <x v="426"/>
    <x v="1"/>
    <x v="426"/>
    <x v="133"/>
    <x v="1468"/>
    <x v="729"/>
    <x v="0"/>
    <x v="8"/>
    <x v="8"/>
    <x v="5"/>
    <x v="6"/>
    <x v="1"/>
    <x v="90"/>
    <x v="507"/>
    <x v="2"/>
    <x v="0"/>
    <x v="714"/>
    <x v="518"/>
    <x v="714"/>
    <x v="3"/>
    <x v="0"/>
    <x v="10"/>
    <x v="5"/>
    <x v="32"/>
    <x v="12"/>
    <x v="12"/>
    <x v="0"/>
    <x v="2"/>
    <x v="2"/>
    <x v="73"/>
    <x v="69"/>
    <x v="488"/>
    <x v="1075"/>
    <x v="317"/>
    <x v="317"/>
    <x v="139"/>
    <x v="15"/>
    <x v="85"/>
    <x v="896"/>
  </r>
  <r>
    <x v="2242"/>
    <x v="2242"/>
    <x v="0"/>
    <x v="0"/>
    <x v="0"/>
    <x v="33"/>
    <x v="106"/>
    <x v="43"/>
    <x v="53"/>
    <x v="4"/>
    <x v="6"/>
    <x v="6"/>
    <x v="2"/>
    <x v="61"/>
    <x v="0"/>
    <x v="162"/>
    <x v="74"/>
    <x v="74"/>
    <x v="65"/>
    <x v="27"/>
    <x v="48"/>
    <x v="83"/>
    <x v="133"/>
    <x v="1017"/>
    <x v="135"/>
    <x v="5"/>
    <x v="13"/>
    <x v="1204"/>
    <x v="1054"/>
    <x v="1"/>
    <x v="0"/>
    <x v="1031"/>
    <x v="0"/>
    <x v="3"/>
    <x v="792"/>
    <x v="0"/>
    <x v="792"/>
    <x v="247"/>
    <x v="1785"/>
    <x v="1100"/>
    <x v="0"/>
    <x v="1"/>
    <x v="1"/>
    <x v="5"/>
    <x v="6"/>
    <x v="1"/>
    <x v="90"/>
    <x v="57"/>
    <x v="1"/>
    <x v="0"/>
    <x v="74"/>
    <x v="54"/>
    <x v="74"/>
    <x v="0"/>
    <x v="0"/>
    <x v="10"/>
    <x v="10"/>
    <x v="33"/>
    <x v="12"/>
    <x v="12"/>
    <x v="53"/>
    <x v="76"/>
    <x v="56"/>
    <x v="74"/>
    <x v="70"/>
    <x v="1311"/>
    <x v="792"/>
    <x v="1807"/>
    <x v="1807"/>
    <x v="1054"/>
    <x v="608"/>
    <x v="85"/>
    <x v="744"/>
  </r>
  <r>
    <x v="1649"/>
    <x v="1649"/>
    <x v="0"/>
    <x v="0"/>
    <x v="0"/>
    <x v="35"/>
    <x v="107"/>
    <x v="44"/>
    <x v="16"/>
    <x v="4"/>
    <x v="6"/>
    <x v="6"/>
    <x v="2"/>
    <x v="11"/>
    <x v="0"/>
    <x v="62"/>
    <x v="76"/>
    <x v="76"/>
    <x v="67"/>
    <x v="28"/>
    <x v="50"/>
    <x v="10"/>
    <x v="53"/>
    <x v="1017"/>
    <x v="60"/>
    <x v="2"/>
    <x v="6"/>
    <x v="1024"/>
    <x v="965"/>
    <x v="1"/>
    <x v="0"/>
    <x v="771"/>
    <x v="0"/>
    <x v="3"/>
    <x v="1182"/>
    <x v="0"/>
    <x v="1182"/>
    <x v="479"/>
    <x v="1712"/>
    <x v="985"/>
    <x v="0"/>
    <x v="1"/>
    <x v="1"/>
    <x v="5"/>
    <x v="6"/>
    <x v="1"/>
    <x v="90"/>
    <x v="19"/>
    <x v="1"/>
    <x v="0"/>
    <x v="22"/>
    <x v="17"/>
    <x v="22"/>
    <x v="0"/>
    <x v="0"/>
    <x v="10"/>
    <x v="3"/>
    <x v="35"/>
    <x v="12"/>
    <x v="12"/>
    <x v="16"/>
    <x v="23"/>
    <x v="18"/>
    <x v="76"/>
    <x v="72"/>
    <x v="1224"/>
    <x v="696"/>
    <x v="1755"/>
    <x v="1755"/>
    <x v="965"/>
    <x v="608"/>
    <x v="85"/>
    <x v="419"/>
  </r>
  <r>
    <x v="871"/>
    <x v="871"/>
    <x v="0"/>
    <x v="0"/>
    <x v="0"/>
    <x v="35"/>
    <x v="61"/>
    <x v="44"/>
    <x v="16"/>
    <x v="7"/>
    <x v="7"/>
    <x v="8"/>
    <x v="1"/>
    <x v="1228"/>
    <x v="0"/>
    <x v="64"/>
    <x v="772"/>
    <x v="76"/>
    <x v="67"/>
    <x v="28"/>
    <x v="750"/>
    <x v="763"/>
    <x v="56"/>
    <x v="39"/>
    <x v="57"/>
    <x v="2"/>
    <x v="6"/>
    <x v="824"/>
    <x v="832"/>
    <x v="0"/>
    <x v="0"/>
    <x v="875"/>
    <x v="0"/>
    <x v="3"/>
    <x v="577"/>
    <x v="1"/>
    <x v="577"/>
    <x v="479"/>
    <x v="1432"/>
    <x v="1232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486"/>
    <x v="897"/>
    <x v="1390"/>
    <x v="1390"/>
    <x v="832"/>
    <x v="394"/>
    <x v="85"/>
    <x v="174"/>
  </r>
  <r>
    <x v="872"/>
    <x v="872"/>
    <x v="0"/>
    <x v="0"/>
    <x v="0"/>
    <x v="35"/>
    <x v="62"/>
    <x v="44"/>
    <x v="16"/>
    <x v="7"/>
    <x v="7"/>
    <x v="7"/>
    <x v="0"/>
    <x v="1229"/>
    <x v="0"/>
    <x v="63"/>
    <x v="772"/>
    <x v="76"/>
    <x v="67"/>
    <x v="28"/>
    <x v="750"/>
    <x v="763"/>
    <x v="54"/>
    <x v="38"/>
    <x v="56"/>
    <x v="2"/>
    <x v="6"/>
    <x v="824"/>
    <x v="832"/>
    <x v="0"/>
    <x v="0"/>
    <x v="875"/>
    <x v="0"/>
    <x v="3"/>
    <x v="143"/>
    <x v="1"/>
    <x v="143"/>
    <x v="479"/>
    <x v="1140"/>
    <x v="1232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1418"/>
    <x v="897"/>
    <x v="1125"/>
    <x v="1125"/>
    <x v="832"/>
    <x v="394"/>
    <x v="85"/>
    <x v="174"/>
  </r>
  <r>
    <x v="1170"/>
    <x v="1170"/>
    <x v="0"/>
    <x v="0"/>
    <x v="0"/>
    <x v="35"/>
    <x v="64"/>
    <x v="44"/>
    <x v="16"/>
    <x v="7"/>
    <x v="7"/>
    <x v="7"/>
    <x v="0"/>
    <x v="1565"/>
    <x v="0"/>
    <x v="65"/>
    <x v="772"/>
    <x v="76"/>
    <x v="67"/>
    <x v="28"/>
    <x v="750"/>
    <x v="763"/>
    <x v="55"/>
    <x v="40"/>
    <x v="58"/>
    <x v="2"/>
    <x v="6"/>
    <x v="809"/>
    <x v="817"/>
    <x v="0"/>
    <x v="0"/>
    <x v="855"/>
    <x v="0"/>
    <x v="3"/>
    <x v="440"/>
    <x v="1"/>
    <x v="440"/>
    <x v="479"/>
    <x v="1268"/>
    <x v="1168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1367"/>
    <x v="847"/>
    <x v="1242"/>
    <x v="1242"/>
    <x v="817"/>
    <x v="379"/>
    <x v="85"/>
    <x v="156"/>
  </r>
  <r>
    <x v="1171"/>
    <x v="1171"/>
    <x v="0"/>
    <x v="0"/>
    <x v="0"/>
    <x v="35"/>
    <x v="63"/>
    <x v="44"/>
    <x v="16"/>
    <x v="7"/>
    <x v="7"/>
    <x v="8"/>
    <x v="1"/>
    <x v="1566"/>
    <x v="0"/>
    <x v="66"/>
    <x v="772"/>
    <x v="76"/>
    <x v="67"/>
    <x v="28"/>
    <x v="750"/>
    <x v="763"/>
    <x v="57"/>
    <x v="41"/>
    <x v="59"/>
    <x v="2"/>
    <x v="6"/>
    <x v="809"/>
    <x v="817"/>
    <x v="0"/>
    <x v="0"/>
    <x v="855"/>
    <x v="0"/>
    <x v="3"/>
    <x v="570"/>
    <x v="1"/>
    <x v="570"/>
    <x v="479"/>
    <x v="1385"/>
    <x v="1168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545"/>
    <x v="847"/>
    <x v="1348"/>
    <x v="1348"/>
    <x v="817"/>
    <x v="379"/>
    <x v="85"/>
    <x v="156"/>
  </r>
  <r>
    <x v="1560"/>
    <x v="1560"/>
    <x v="0"/>
    <x v="0"/>
    <x v="0"/>
    <x v="36"/>
    <x v="108"/>
    <x v="45"/>
    <x v="54"/>
    <x v="4"/>
    <x v="6"/>
    <x v="6"/>
    <x v="2"/>
    <x v="82"/>
    <x v="0"/>
    <x v="164"/>
    <x v="77"/>
    <x v="77"/>
    <x v="68"/>
    <x v="29"/>
    <x v="51"/>
    <x v="9"/>
    <x v="134"/>
    <x v="1017"/>
    <x v="143"/>
    <x v="2"/>
    <x v="6"/>
    <x v="506"/>
    <x v="519"/>
    <x v="1"/>
    <x v="0"/>
    <x v="541"/>
    <x v="1"/>
    <x v="3"/>
    <x v="1328"/>
    <x v="0"/>
    <x v="1328"/>
    <x v="606"/>
    <x v="561"/>
    <x v="544"/>
    <x v="0"/>
    <x v="1"/>
    <x v="1"/>
    <x v="5"/>
    <x v="6"/>
    <x v="1"/>
    <x v="90"/>
    <x v="58"/>
    <x v="1"/>
    <x v="0"/>
    <x v="76"/>
    <x v="55"/>
    <x v="76"/>
    <x v="0"/>
    <x v="0"/>
    <x v="10"/>
    <x v="3"/>
    <x v="36"/>
    <x v="12"/>
    <x v="12"/>
    <x v="54"/>
    <x v="78"/>
    <x v="57"/>
    <x v="77"/>
    <x v="73"/>
    <x v="814"/>
    <x v="381"/>
    <x v="510"/>
    <x v="510"/>
    <x v="519"/>
    <x v="608"/>
    <x v="85"/>
    <x v="348"/>
  </r>
  <r>
    <x v="364"/>
    <x v="364"/>
    <x v="0"/>
    <x v="0"/>
    <x v="0"/>
    <x v="36"/>
    <x v="179"/>
    <x v="45"/>
    <x v="54"/>
    <x v="7"/>
    <x v="7"/>
    <x v="7"/>
    <x v="0"/>
    <x v="652"/>
    <x v="0"/>
    <x v="165"/>
    <x v="772"/>
    <x v="77"/>
    <x v="68"/>
    <x v="29"/>
    <x v="750"/>
    <x v="763"/>
    <x v="135"/>
    <x v="80"/>
    <x v="136"/>
    <x v="2"/>
    <x v="6"/>
    <x v="835"/>
    <x v="842"/>
    <x v="0"/>
    <x v="0"/>
    <x v="894"/>
    <x v="0"/>
    <x v="3"/>
    <x v="139"/>
    <x v="1"/>
    <x v="139"/>
    <x v="606"/>
    <x v="1142"/>
    <x v="1459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555"/>
    <x v="1018"/>
    <x v="1127"/>
    <x v="1127"/>
    <x v="842"/>
    <x v="404"/>
    <x v="85"/>
    <x v="188"/>
  </r>
  <r>
    <x v="365"/>
    <x v="365"/>
    <x v="0"/>
    <x v="0"/>
    <x v="0"/>
    <x v="36"/>
    <x v="177"/>
    <x v="45"/>
    <x v="54"/>
    <x v="7"/>
    <x v="7"/>
    <x v="8"/>
    <x v="1"/>
    <x v="653"/>
    <x v="0"/>
    <x v="166"/>
    <x v="772"/>
    <x v="77"/>
    <x v="68"/>
    <x v="29"/>
    <x v="750"/>
    <x v="763"/>
    <x v="138"/>
    <x v="81"/>
    <x v="137"/>
    <x v="2"/>
    <x v="6"/>
    <x v="798"/>
    <x v="806"/>
    <x v="0"/>
    <x v="0"/>
    <x v="840"/>
    <x v="0"/>
    <x v="3"/>
    <x v="124"/>
    <x v="1"/>
    <x v="124"/>
    <x v="606"/>
    <x v="1039"/>
    <x v="1374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362"/>
    <x v="987"/>
    <x v="1034"/>
    <x v="1034"/>
    <x v="806"/>
    <x v="368"/>
    <x v="85"/>
    <x v="143"/>
  </r>
  <r>
    <x v="366"/>
    <x v="366"/>
    <x v="0"/>
    <x v="0"/>
    <x v="0"/>
    <x v="36"/>
    <x v="178"/>
    <x v="45"/>
    <x v="54"/>
    <x v="7"/>
    <x v="7"/>
    <x v="8"/>
    <x v="1"/>
    <x v="654"/>
    <x v="0"/>
    <x v="167"/>
    <x v="772"/>
    <x v="77"/>
    <x v="68"/>
    <x v="29"/>
    <x v="750"/>
    <x v="763"/>
    <x v="139"/>
    <x v="82"/>
    <x v="138"/>
    <x v="2"/>
    <x v="6"/>
    <x v="754"/>
    <x v="762"/>
    <x v="0"/>
    <x v="0"/>
    <x v="792"/>
    <x v="0"/>
    <x v="3"/>
    <x v="103"/>
    <x v="1"/>
    <x v="103"/>
    <x v="606"/>
    <x v="895"/>
    <x v="1206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510"/>
    <x v="879"/>
    <x v="895"/>
    <x v="895"/>
    <x v="762"/>
    <x v="327"/>
    <x v="85"/>
    <x v="92"/>
  </r>
  <r>
    <x v="619"/>
    <x v="619"/>
    <x v="0"/>
    <x v="0"/>
    <x v="0"/>
    <x v="36"/>
    <x v="180"/>
    <x v="45"/>
    <x v="54"/>
    <x v="7"/>
    <x v="7"/>
    <x v="8"/>
    <x v="1"/>
    <x v="914"/>
    <x v="0"/>
    <x v="171"/>
    <x v="772"/>
    <x v="77"/>
    <x v="68"/>
    <x v="29"/>
    <x v="750"/>
    <x v="763"/>
    <x v="141"/>
    <x v="86"/>
    <x v="142"/>
    <x v="2"/>
    <x v="6"/>
    <x v="747"/>
    <x v="755"/>
    <x v="0"/>
    <x v="0"/>
    <x v="783"/>
    <x v="0"/>
    <x v="3"/>
    <x v="650"/>
    <x v="1"/>
    <x v="650"/>
    <x v="606"/>
    <x v="1315"/>
    <x v="1171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544"/>
    <x v="849"/>
    <x v="1286"/>
    <x v="1286"/>
    <x v="755"/>
    <x v="321"/>
    <x v="85"/>
    <x v="85"/>
  </r>
  <r>
    <x v="620"/>
    <x v="620"/>
    <x v="0"/>
    <x v="0"/>
    <x v="0"/>
    <x v="36"/>
    <x v="181"/>
    <x v="45"/>
    <x v="54"/>
    <x v="7"/>
    <x v="7"/>
    <x v="7"/>
    <x v="0"/>
    <x v="915"/>
    <x v="0"/>
    <x v="170"/>
    <x v="772"/>
    <x v="77"/>
    <x v="68"/>
    <x v="29"/>
    <x v="750"/>
    <x v="763"/>
    <x v="137"/>
    <x v="85"/>
    <x v="141"/>
    <x v="2"/>
    <x v="6"/>
    <x v="747"/>
    <x v="755"/>
    <x v="0"/>
    <x v="0"/>
    <x v="783"/>
    <x v="0"/>
    <x v="3"/>
    <x v="648"/>
    <x v="1"/>
    <x v="648"/>
    <x v="606"/>
    <x v="1313"/>
    <x v="1171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370"/>
    <x v="849"/>
    <x v="1284"/>
    <x v="1284"/>
    <x v="755"/>
    <x v="321"/>
    <x v="85"/>
    <x v="85"/>
  </r>
  <r>
    <x v="1054"/>
    <x v="1054"/>
    <x v="0"/>
    <x v="0"/>
    <x v="0"/>
    <x v="36"/>
    <x v="182"/>
    <x v="45"/>
    <x v="54"/>
    <x v="7"/>
    <x v="7"/>
    <x v="8"/>
    <x v="1"/>
    <x v="1444"/>
    <x v="0"/>
    <x v="169"/>
    <x v="772"/>
    <x v="77"/>
    <x v="68"/>
    <x v="29"/>
    <x v="750"/>
    <x v="763"/>
    <x v="140"/>
    <x v="84"/>
    <x v="140"/>
    <x v="2"/>
    <x v="6"/>
    <x v="671"/>
    <x v="679"/>
    <x v="0"/>
    <x v="0"/>
    <x v="662"/>
    <x v="0"/>
    <x v="3"/>
    <x v="653"/>
    <x v="1"/>
    <x v="653"/>
    <x v="606"/>
    <x v="993"/>
    <x v="790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928"/>
    <x v="550"/>
    <x v="990"/>
    <x v="990"/>
    <x v="679"/>
    <x v="246"/>
    <x v="85"/>
    <x v="6"/>
  </r>
  <r>
    <x v="1055"/>
    <x v="1055"/>
    <x v="0"/>
    <x v="0"/>
    <x v="0"/>
    <x v="36"/>
    <x v="183"/>
    <x v="45"/>
    <x v="54"/>
    <x v="7"/>
    <x v="7"/>
    <x v="7"/>
    <x v="0"/>
    <x v="1445"/>
    <x v="0"/>
    <x v="168"/>
    <x v="772"/>
    <x v="77"/>
    <x v="68"/>
    <x v="29"/>
    <x v="750"/>
    <x v="763"/>
    <x v="136"/>
    <x v="83"/>
    <x v="139"/>
    <x v="2"/>
    <x v="6"/>
    <x v="671"/>
    <x v="679"/>
    <x v="0"/>
    <x v="0"/>
    <x v="662"/>
    <x v="0"/>
    <x v="3"/>
    <x v="668"/>
    <x v="1"/>
    <x v="668"/>
    <x v="606"/>
    <x v="1006"/>
    <x v="790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080"/>
    <x v="550"/>
    <x v="1002"/>
    <x v="1002"/>
    <x v="679"/>
    <x v="246"/>
    <x v="85"/>
    <x v="6"/>
  </r>
  <r>
    <x v="1550"/>
    <x v="1550"/>
    <x v="0"/>
    <x v="0"/>
    <x v="0"/>
    <x v="38"/>
    <x v="109"/>
    <x v="46"/>
    <x v="34"/>
    <x v="4"/>
    <x v="17"/>
    <x v="18"/>
    <x v="2"/>
    <x v="74"/>
    <x v="0"/>
    <x v="110"/>
    <x v="78"/>
    <x v="78"/>
    <x v="69"/>
    <x v="339"/>
    <x v="52"/>
    <x v="286"/>
    <x v="90"/>
    <x v="1017"/>
    <x v="95"/>
    <x v="2"/>
    <x v="6"/>
    <x v="672"/>
    <x v="680"/>
    <x v="1"/>
    <x v="0"/>
    <x v="624"/>
    <x v="0"/>
    <x v="3"/>
    <x v="1346"/>
    <x v="0"/>
    <x v="1346"/>
    <x v="624"/>
    <x v="965"/>
    <x v="677"/>
    <x v="0"/>
    <x v="1"/>
    <x v="1"/>
    <x v="5"/>
    <x v="6"/>
    <x v="1"/>
    <x v="90"/>
    <x v="36"/>
    <x v="1"/>
    <x v="0"/>
    <x v="46"/>
    <x v="34"/>
    <x v="46"/>
    <x v="0"/>
    <x v="0"/>
    <x v="10"/>
    <x v="3"/>
    <x v="38"/>
    <x v="12"/>
    <x v="12"/>
    <x v="34"/>
    <x v="47"/>
    <x v="35"/>
    <x v="78"/>
    <x v="74"/>
    <x v="1012"/>
    <x v="482"/>
    <x v="1499"/>
    <x v="1499"/>
    <x v="680"/>
    <x v="608"/>
    <x v="85"/>
    <x v="7"/>
  </r>
  <r>
    <x v="1052"/>
    <x v="1052"/>
    <x v="0"/>
    <x v="0"/>
    <x v="0"/>
    <x v="38"/>
    <x v="120"/>
    <x v="46"/>
    <x v="34"/>
    <x v="7"/>
    <x v="7"/>
    <x v="8"/>
    <x v="1"/>
    <x v="1442"/>
    <x v="0"/>
    <x v="112"/>
    <x v="772"/>
    <x v="78"/>
    <x v="69"/>
    <x v="339"/>
    <x v="750"/>
    <x v="763"/>
    <x v="92"/>
    <x v="59"/>
    <x v="94"/>
    <x v="2"/>
    <x v="6"/>
    <x v="668"/>
    <x v="676"/>
    <x v="0"/>
    <x v="0"/>
    <x v="654"/>
    <x v="0"/>
    <x v="3"/>
    <x v="685"/>
    <x v="1"/>
    <x v="685"/>
    <x v="624"/>
    <x v="952"/>
    <x v="752"/>
    <x v="0"/>
    <x v="4"/>
    <x v="4"/>
    <x v="5"/>
    <x v="6"/>
    <x v="1"/>
    <x v="90"/>
    <x v="36"/>
    <x v="1"/>
    <x v="0"/>
    <x v="46"/>
    <x v="34"/>
    <x v="46"/>
    <x v="0"/>
    <x v="0"/>
    <x v="10"/>
    <x v="3"/>
    <x v="557"/>
    <x v="12"/>
    <x v="15"/>
    <x v="500"/>
    <x v="47"/>
    <x v="608"/>
    <x v="78"/>
    <x v="74"/>
    <x v="955"/>
    <x v="523"/>
    <x v="951"/>
    <x v="951"/>
    <x v="676"/>
    <x v="243"/>
    <x v="85"/>
    <x v="3"/>
  </r>
  <r>
    <x v="1053"/>
    <x v="1053"/>
    <x v="0"/>
    <x v="0"/>
    <x v="0"/>
    <x v="38"/>
    <x v="121"/>
    <x v="46"/>
    <x v="34"/>
    <x v="7"/>
    <x v="7"/>
    <x v="7"/>
    <x v="0"/>
    <x v="1443"/>
    <x v="0"/>
    <x v="111"/>
    <x v="772"/>
    <x v="78"/>
    <x v="69"/>
    <x v="339"/>
    <x v="750"/>
    <x v="763"/>
    <x v="91"/>
    <x v="58"/>
    <x v="93"/>
    <x v="2"/>
    <x v="6"/>
    <x v="668"/>
    <x v="676"/>
    <x v="0"/>
    <x v="0"/>
    <x v="654"/>
    <x v="0"/>
    <x v="3"/>
    <x v="682"/>
    <x v="1"/>
    <x v="682"/>
    <x v="624"/>
    <x v="950"/>
    <x v="752"/>
    <x v="0"/>
    <x v="4"/>
    <x v="4"/>
    <x v="5"/>
    <x v="6"/>
    <x v="1"/>
    <x v="90"/>
    <x v="36"/>
    <x v="1"/>
    <x v="0"/>
    <x v="46"/>
    <x v="34"/>
    <x v="46"/>
    <x v="0"/>
    <x v="0"/>
    <x v="10"/>
    <x v="3"/>
    <x v="557"/>
    <x v="12"/>
    <x v="15"/>
    <x v="500"/>
    <x v="47"/>
    <x v="608"/>
    <x v="78"/>
    <x v="74"/>
    <x v="1052"/>
    <x v="523"/>
    <x v="949"/>
    <x v="949"/>
    <x v="676"/>
    <x v="243"/>
    <x v="85"/>
    <x v="3"/>
  </r>
  <r>
    <x v="2112"/>
    <x v="2112"/>
    <x v="0"/>
    <x v="0"/>
    <x v="0"/>
    <x v="39"/>
    <x v="574"/>
    <x v="290"/>
    <x v="211"/>
    <x v="0"/>
    <x v="4"/>
    <x v="4"/>
    <x v="2"/>
    <x v="866"/>
    <x v="0"/>
    <x v="569"/>
    <x v="314"/>
    <x v="294"/>
    <x v="317"/>
    <x v="339"/>
    <x v="293"/>
    <x v="446"/>
    <x v="1507"/>
    <x v="1017"/>
    <x v="1514"/>
    <x v="5"/>
    <x v="13"/>
    <x v="322"/>
    <x v="39"/>
    <x v="1"/>
    <x v="3"/>
    <x v="39"/>
    <x v="1"/>
    <x v="3"/>
    <x v="333"/>
    <x v="1"/>
    <x v="333"/>
    <x v="112"/>
    <x v="44"/>
    <x v="62"/>
    <x v="0"/>
    <x v="8"/>
    <x v="8"/>
    <x v="5"/>
    <x v="6"/>
    <x v="1"/>
    <x v="90"/>
    <x v="507"/>
    <x v="1"/>
    <x v="0"/>
    <x v="270"/>
    <x v="518"/>
    <x v="270"/>
    <x v="36"/>
    <x v="0"/>
    <x v="10"/>
    <x v="10"/>
    <x v="39"/>
    <x v="12"/>
    <x v="12"/>
    <x v="205"/>
    <x v="276"/>
    <x v="608"/>
    <x v="294"/>
    <x v="290"/>
    <x v="111"/>
    <x v="1075"/>
    <x v="45"/>
    <x v="44"/>
    <x v="39"/>
    <x v="47"/>
    <x v="85"/>
    <x v="1089"/>
  </r>
  <r>
    <x v="1512"/>
    <x v="1512"/>
    <x v="0"/>
    <x v="0"/>
    <x v="0"/>
    <x v="40"/>
    <x v="110"/>
    <x v="47"/>
    <x v="31"/>
    <x v="4"/>
    <x v="6"/>
    <x v="6"/>
    <x v="2"/>
    <x v="56"/>
    <x v="0"/>
    <x v="101"/>
    <x v="79"/>
    <x v="79"/>
    <x v="70"/>
    <x v="30"/>
    <x v="53"/>
    <x v="7"/>
    <x v="82"/>
    <x v="1017"/>
    <x v="89"/>
    <x v="2"/>
    <x v="6"/>
    <x v="536"/>
    <x v="546"/>
    <x v="1"/>
    <x v="0"/>
    <x v="559"/>
    <x v="1"/>
    <x v="3"/>
    <x v="1378"/>
    <x v="0"/>
    <x v="1378"/>
    <x v="650"/>
    <x v="584"/>
    <x v="562"/>
    <x v="0"/>
    <x v="1"/>
    <x v="1"/>
    <x v="5"/>
    <x v="6"/>
    <x v="1"/>
    <x v="90"/>
    <x v="32"/>
    <x v="1"/>
    <x v="0"/>
    <x v="42"/>
    <x v="30"/>
    <x v="42"/>
    <x v="0"/>
    <x v="0"/>
    <x v="10"/>
    <x v="3"/>
    <x v="40"/>
    <x v="12"/>
    <x v="12"/>
    <x v="31"/>
    <x v="43"/>
    <x v="31"/>
    <x v="79"/>
    <x v="75"/>
    <x v="850"/>
    <x v="397"/>
    <x v="527"/>
    <x v="527"/>
    <x v="546"/>
    <x v="608"/>
    <x v="85"/>
    <x v="305"/>
  </r>
  <r>
    <x v="358"/>
    <x v="358"/>
    <x v="0"/>
    <x v="0"/>
    <x v="0"/>
    <x v="40"/>
    <x v="114"/>
    <x v="47"/>
    <x v="31"/>
    <x v="7"/>
    <x v="7"/>
    <x v="7"/>
    <x v="0"/>
    <x v="646"/>
    <x v="0"/>
    <x v="102"/>
    <x v="772"/>
    <x v="79"/>
    <x v="70"/>
    <x v="30"/>
    <x v="750"/>
    <x v="763"/>
    <x v="83"/>
    <x v="54"/>
    <x v="85"/>
    <x v="2"/>
    <x v="6"/>
    <x v="677"/>
    <x v="685"/>
    <x v="0"/>
    <x v="0"/>
    <x v="679"/>
    <x v="0"/>
    <x v="3"/>
    <x v="933"/>
    <x v="1"/>
    <x v="933"/>
    <x v="650"/>
    <x v="1295"/>
    <x v="91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1167"/>
    <x v="637"/>
    <x v="1268"/>
    <x v="1268"/>
    <x v="685"/>
    <x v="252"/>
    <x v="85"/>
    <x v="12"/>
  </r>
  <r>
    <x v="478"/>
    <x v="478"/>
    <x v="0"/>
    <x v="0"/>
    <x v="0"/>
    <x v="40"/>
    <x v="113"/>
    <x v="47"/>
    <x v="31"/>
    <x v="7"/>
    <x v="7"/>
    <x v="8"/>
    <x v="1"/>
    <x v="763"/>
    <x v="0"/>
    <x v="103"/>
    <x v="772"/>
    <x v="79"/>
    <x v="70"/>
    <x v="30"/>
    <x v="750"/>
    <x v="763"/>
    <x v="85"/>
    <x v="55"/>
    <x v="86"/>
    <x v="2"/>
    <x v="6"/>
    <x v="677"/>
    <x v="685"/>
    <x v="0"/>
    <x v="0"/>
    <x v="679"/>
    <x v="0"/>
    <x v="3"/>
    <x v="98"/>
    <x v="1"/>
    <x v="98"/>
    <x v="650"/>
    <x v="810"/>
    <x v="91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835"/>
    <x v="637"/>
    <x v="813"/>
    <x v="813"/>
    <x v="685"/>
    <x v="252"/>
    <x v="85"/>
    <x v="12"/>
  </r>
  <r>
    <x v="1050"/>
    <x v="1050"/>
    <x v="0"/>
    <x v="0"/>
    <x v="0"/>
    <x v="40"/>
    <x v="111"/>
    <x v="47"/>
    <x v="31"/>
    <x v="7"/>
    <x v="7"/>
    <x v="8"/>
    <x v="1"/>
    <x v="1440"/>
    <x v="0"/>
    <x v="105"/>
    <x v="772"/>
    <x v="79"/>
    <x v="70"/>
    <x v="30"/>
    <x v="750"/>
    <x v="763"/>
    <x v="86"/>
    <x v="57"/>
    <x v="88"/>
    <x v="2"/>
    <x v="6"/>
    <x v="669"/>
    <x v="677"/>
    <x v="0"/>
    <x v="0"/>
    <x v="658"/>
    <x v="0"/>
    <x v="3"/>
    <x v="663"/>
    <x v="1"/>
    <x v="663"/>
    <x v="650"/>
    <x v="957"/>
    <x v="79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925"/>
    <x v="554"/>
    <x v="956"/>
    <x v="956"/>
    <x v="677"/>
    <x v="244"/>
    <x v="85"/>
    <x v="4"/>
  </r>
  <r>
    <x v="1051"/>
    <x v="1051"/>
    <x v="0"/>
    <x v="0"/>
    <x v="0"/>
    <x v="40"/>
    <x v="112"/>
    <x v="47"/>
    <x v="31"/>
    <x v="7"/>
    <x v="7"/>
    <x v="7"/>
    <x v="0"/>
    <x v="1441"/>
    <x v="0"/>
    <x v="104"/>
    <x v="772"/>
    <x v="79"/>
    <x v="70"/>
    <x v="30"/>
    <x v="750"/>
    <x v="763"/>
    <x v="84"/>
    <x v="56"/>
    <x v="87"/>
    <x v="2"/>
    <x v="6"/>
    <x v="669"/>
    <x v="677"/>
    <x v="0"/>
    <x v="0"/>
    <x v="658"/>
    <x v="0"/>
    <x v="3"/>
    <x v="768"/>
    <x v="1"/>
    <x v="768"/>
    <x v="650"/>
    <x v="1057"/>
    <x v="79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1084"/>
    <x v="554"/>
    <x v="1051"/>
    <x v="1051"/>
    <x v="677"/>
    <x v="244"/>
    <x v="85"/>
    <x v="4"/>
  </r>
  <r>
    <x v="1471"/>
    <x v="1471"/>
    <x v="0"/>
    <x v="0"/>
    <x v="0"/>
    <x v="41"/>
    <x v="115"/>
    <x v="48"/>
    <x v="197"/>
    <x v="4"/>
    <x v="6"/>
    <x v="6"/>
    <x v="2"/>
    <x v="294"/>
    <x v="0"/>
    <x v="533"/>
    <x v="80"/>
    <x v="80"/>
    <x v="71"/>
    <x v="339"/>
    <x v="54"/>
    <x v="235"/>
    <x v="412"/>
    <x v="1017"/>
    <x v="414"/>
    <x v="2"/>
    <x v="6"/>
    <x v="122"/>
    <x v="249"/>
    <x v="1"/>
    <x v="0"/>
    <x v="253"/>
    <x v="1"/>
    <x v="3"/>
    <x v="869"/>
    <x v="0"/>
    <x v="869"/>
    <x v="276"/>
    <x v="366"/>
    <x v="381"/>
    <x v="0"/>
    <x v="1"/>
    <x v="1"/>
    <x v="5"/>
    <x v="6"/>
    <x v="1"/>
    <x v="90"/>
    <x v="189"/>
    <x v="1"/>
    <x v="0"/>
    <x v="254"/>
    <x v="186"/>
    <x v="254"/>
    <x v="0"/>
    <x v="0"/>
    <x v="10"/>
    <x v="3"/>
    <x v="41"/>
    <x v="12"/>
    <x v="12"/>
    <x v="191"/>
    <x v="260"/>
    <x v="190"/>
    <x v="80"/>
    <x v="76"/>
    <x v="562"/>
    <x v="242"/>
    <x v="349"/>
    <x v="349"/>
    <x v="249"/>
    <x v="608"/>
    <x v="85"/>
    <x v="711"/>
  </r>
  <r>
    <x v="1692"/>
    <x v="1692"/>
    <x v="0"/>
    <x v="0"/>
    <x v="0"/>
    <x v="42"/>
    <x v="116"/>
    <x v="49"/>
    <x v="32"/>
    <x v="4"/>
    <x v="6"/>
    <x v="6"/>
    <x v="2"/>
    <x v="151"/>
    <x v="0"/>
    <x v="106"/>
    <x v="81"/>
    <x v="81"/>
    <x v="72"/>
    <x v="31"/>
    <x v="55"/>
    <x v="50"/>
    <x v="87"/>
    <x v="1017"/>
    <x v="90"/>
    <x v="2"/>
    <x v="6"/>
    <x v="1198"/>
    <x v="1048"/>
    <x v="1"/>
    <x v="0"/>
    <x v="1025"/>
    <x v="0"/>
    <x v="3"/>
    <x v="1018"/>
    <x v="0"/>
    <x v="1018"/>
    <x v="354"/>
    <x v="1972"/>
    <x v="1428"/>
    <x v="0"/>
    <x v="1"/>
    <x v="1"/>
    <x v="5"/>
    <x v="6"/>
    <x v="1"/>
    <x v="90"/>
    <x v="33"/>
    <x v="1"/>
    <x v="0"/>
    <x v="43"/>
    <x v="31"/>
    <x v="43"/>
    <x v="0"/>
    <x v="0"/>
    <x v="10"/>
    <x v="3"/>
    <x v="42"/>
    <x v="12"/>
    <x v="12"/>
    <x v="32"/>
    <x v="44"/>
    <x v="32"/>
    <x v="81"/>
    <x v="77"/>
    <x v="1536"/>
    <x v="1009"/>
    <x v="1970"/>
    <x v="1970"/>
    <x v="1048"/>
    <x v="608"/>
    <x v="85"/>
    <x v="732"/>
  </r>
  <r>
    <x v="87"/>
    <x v="87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1"/>
    <x v="0"/>
    <x v="316"/>
    <x v="415"/>
    <x v="1"/>
    <x v="0"/>
    <x v="428"/>
    <x v="1"/>
    <x v="3"/>
    <x v="1137"/>
    <x v="0"/>
    <x v="1137"/>
    <x v="448"/>
    <x v="458"/>
    <x v="458"/>
    <x v="0"/>
    <x v="1"/>
    <x v="1"/>
    <x v="5"/>
    <x v="6"/>
    <x v="1"/>
    <x v="90"/>
    <x v="34"/>
    <x v="1"/>
    <x v="0"/>
    <x v="44"/>
    <x v="32"/>
    <x v="44"/>
    <x v="0"/>
    <x v="0"/>
    <x v="10"/>
    <x v="1"/>
    <x v="43"/>
    <x v="12"/>
    <x v="12"/>
    <x v="33"/>
    <x v="45"/>
    <x v="33"/>
    <x v="82"/>
    <x v="78"/>
    <x v="665"/>
    <x v="311"/>
    <x v="424"/>
    <x v="424"/>
    <x v="415"/>
    <x v="608"/>
    <x v="85"/>
    <x v="488"/>
  </r>
  <r>
    <x v="73"/>
    <x v="73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1"/>
    <x v="0"/>
    <x v="930"/>
    <x v="1118"/>
    <x v="1"/>
    <x v="3"/>
    <x v="1105"/>
    <x v="0"/>
    <x v="3"/>
    <x v="510"/>
    <x v="1"/>
    <x v="510"/>
    <x v="448"/>
    <x v="1832"/>
    <x v="1189"/>
    <x v="0"/>
    <x v="8"/>
    <x v="8"/>
    <x v="5"/>
    <x v="6"/>
    <x v="0"/>
    <x v="78"/>
    <x v="34"/>
    <x v="1"/>
    <x v="0"/>
    <x v="44"/>
    <x v="32"/>
    <x v="44"/>
    <x v="40"/>
    <x v="0"/>
    <x v="10"/>
    <x v="1"/>
    <x v="43"/>
    <x v="12"/>
    <x v="12"/>
    <x v="33"/>
    <x v="45"/>
    <x v="608"/>
    <x v="82"/>
    <x v="78"/>
    <x v="1338"/>
    <x v="1075"/>
    <x v="1849"/>
    <x v="1849"/>
    <x v="1118"/>
    <x v="608"/>
    <x v="6"/>
    <x v="887"/>
  </r>
  <r>
    <x v="1507"/>
    <x v="1507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2"/>
    <x v="6"/>
    <x v="94"/>
    <x v="222"/>
    <x v="1"/>
    <x v="0"/>
    <x v="224"/>
    <x v="1"/>
    <x v="3"/>
    <x v="1137"/>
    <x v="0"/>
    <x v="1137"/>
    <x v="448"/>
    <x v="88"/>
    <x v="108"/>
    <x v="0"/>
    <x v="1"/>
    <x v="1"/>
    <x v="5"/>
    <x v="6"/>
    <x v="1"/>
    <x v="90"/>
    <x v="34"/>
    <x v="1"/>
    <x v="0"/>
    <x v="44"/>
    <x v="32"/>
    <x v="44"/>
    <x v="0"/>
    <x v="0"/>
    <x v="10"/>
    <x v="3"/>
    <x v="43"/>
    <x v="12"/>
    <x v="12"/>
    <x v="33"/>
    <x v="45"/>
    <x v="33"/>
    <x v="82"/>
    <x v="78"/>
    <x v="176"/>
    <x v="51"/>
    <x v="89"/>
    <x v="88"/>
    <x v="222"/>
    <x v="608"/>
    <x v="85"/>
    <x v="751"/>
  </r>
  <r>
    <x v="1169"/>
    <x v="1169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2"/>
    <x v="6"/>
    <x v="1083"/>
    <x v="1236"/>
    <x v="1"/>
    <x v="3"/>
    <x v="1224"/>
    <x v="0"/>
    <x v="3"/>
    <x v="510"/>
    <x v="1"/>
    <x v="510"/>
    <x v="448"/>
    <x v="2168"/>
    <x v="1665"/>
    <x v="0"/>
    <x v="8"/>
    <x v="8"/>
    <x v="5"/>
    <x v="6"/>
    <x v="0"/>
    <x v="78"/>
    <x v="34"/>
    <x v="1"/>
    <x v="0"/>
    <x v="44"/>
    <x v="32"/>
    <x v="44"/>
    <x v="40"/>
    <x v="0"/>
    <x v="10"/>
    <x v="3"/>
    <x v="43"/>
    <x v="12"/>
    <x v="12"/>
    <x v="33"/>
    <x v="45"/>
    <x v="608"/>
    <x v="82"/>
    <x v="78"/>
    <x v="1661"/>
    <x v="1075"/>
    <x v="2168"/>
    <x v="2168"/>
    <x v="1236"/>
    <x v="608"/>
    <x v="57"/>
    <x v="1083"/>
  </r>
  <r>
    <x v="1948"/>
    <x v="1948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3"/>
    <x v="10"/>
    <x v="215"/>
    <x v="334"/>
    <x v="1"/>
    <x v="0"/>
    <x v="343"/>
    <x v="1"/>
    <x v="3"/>
    <x v="1137"/>
    <x v="0"/>
    <x v="1137"/>
    <x v="448"/>
    <x v="277"/>
    <x v="296"/>
    <x v="0"/>
    <x v="1"/>
    <x v="1"/>
    <x v="5"/>
    <x v="6"/>
    <x v="1"/>
    <x v="90"/>
    <x v="34"/>
    <x v="1"/>
    <x v="0"/>
    <x v="44"/>
    <x v="32"/>
    <x v="44"/>
    <x v="0"/>
    <x v="0"/>
    <x v="10"/>
    <x v="7"/>
    <x v="43"/>
    <x v="12"/>
    <x v="12"/>
    <x v="33"/>
    <x v="45"/>
    <x v="33"/>
    <x v="82"/>
    <x v="78"/>
    <x v="402"/>
    <x v="173"/>
    <x v="268"/>
    <x v="268"/>
    <x v="334"/>
    <x v="608"/>
    <x v="85"/>
    <x v="595"/>
  </r>
  <r>
    <x v="1924"/>
    <x v="1924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3"/>
    <x v="10"/>
    <x v="975"/>
    <x v="1146"/>
    <x v="1"/>
    <x v="3"/>
    <x v="1134"/>
    <x v="0"/>
    <x v="3"/>
    <x v="510"/>
    <x v="1"/>
    <x v="510"/>
    <x v="448"/>
    <x v="1980"/>
    <x v="1437"/>
    <x v="0"/>
    <x v="8"/>
    <x v="8"/>
    <x v="5"/>
    <x v="6"/>
    <x v="0"/>
    <x v="78"/>
    <x v="34"/>
    <x v="1"/>
    <x v="0"/>
    <x v="44"/>
    <x v="32"/>
    <x v="44"/>
    <x v="40"/>
    <x v="0"/>
    <x v="10"/>
    <x v="7"/>
    <x v="43"/>
    <x v="12"/>
    <x v="12"/>
    <x v="33"/>
    <x v="45"/>
    <x v="608"/>
    <x v="82"/>
    <x v="78"/>
    <x v="1523"/>
    <x v="1075"/>
    <x v="1978"/>
    <x v="1978"/>
    <x v="1146"/>
    <x v="608"/>
    <x v="18"/>
    <x v="929"/>
  </r>
  <r>
    <x v="2236"/>
    <x v="2236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5"/>
    <x v="13"/>
    <x v="57"/>
    <x v="187"/>
    <x v="1"/>
    <x v="0"/>
    <x v="187"/>
    <x v="1"/>
    <x v="3"/>
    <x v="1137"/>
    <x v="0"/>
    <x v="1137"/>
    <x v="448"/>
    <x v="29"/>
    <x v="42"/>
    <x v="0"/>
    <x v="1"/>
    <x v="1"/>
    <x v="5"/>
    <x v="6"/>
    <x v="1"/>
    <x v="90"/>
    <x v="34"/>
    <x v="1"/>
    <x v="0"/>
    <x v="44"/>
    <x v="32"/>
    <x v="44"/>
    <x v="0"/>
    <x v="0"/>
    <x v="10"/>
    <x v="10"/>
    <x v="43"/>
    <x v="12"/>
    <x v="12"/>
    <x v="33"/>
    <x v="45"/>
    <x v="33"/>
    <x v="82"/>
    <x v="78"/>
    <x v="85"/>
    <x v="24"/>
    <x v="30"/>
    <x v="29"/>
    <x v="187"/>
    <x v="608"/>
    <x v="85"/>
    <x v="811"/>
  </r>
  <r>
    <x v="2190"/>
    <x v="2190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5"/>
    <x v="13"/>
    <x v="1119"/>
    <x v="1268"/>
    <x v="1"/>
    <x v="3"/>
    <x v="1256"/>
    <x v="0"/>
    <x v="3"/>
    <x v="510"/>
    <x v="1"/>
    <x v="510"/>
    <x v="448"/>
    <x v="2210"/>
    <x v="1729"/>
    <x v="0"/>
    <x v="8"/>
    <x v="8"/>
    <x v="5"/>
    <x v="6"/>
    <x v="0"/>
    <x v="78"/>
    <x v="34"/>
    <x v="1"/>
    <x v="0"/>
    <x v="44"/>
    <x v="32"/>
    <x v="44"/>
    <x v="40"/>
    <x v="0"/>
    <x v="10"/>
    <x v="10"/>
    <x v="43"/>
    <x v="12"/>
    <x v="12"/>
    <x v="33"/>
    <x v="45"/>
    <x v="608"/>
    <x v="82"/>
    <x v="78"/>
    <x v="1716"/>
    <x v="1075"/>
    <x v="2212"/>
    <x v="2212"/>
    <x v="1268"/>
    <x v="608"/>
    <x v="76"/>
    <x v="1127"/>
  </r>
  <r>
    <x v="491"/>
    <x v="491"/>
    <x v="0"/>
    <x v="0"/>
    <x v="0"/>
    <x v="44"/>
    <x v="119"/>
    <x v="51"/>
    <x v="514"/>
    <x v="4"/>
    <x v="6"/>
    <x v="6"/>
    <x v="2"/>
    <x v="776"/>
    <x v="0"/>
    <x v="109"/>
    <x v="84"/>
    <x v="83"/>
    <x v="75"/>
    <x v="32"/>
    <x v="58"/>
    <x v="512"/>
    <x v="89"/>
    <x v="1017"/>
    <x v="92"/>
    <x v="2"/>
    <x v="6"/>
    <x v="1212"/>
    <x v="1061"/>
    <x v="1"/>
    <x v="0"/>
    <x v="1041"/>
    <x v="0"/>
    <x v="3"/>
    <x v="856"/>
    <x v="0"/>
    <x v="856"/>
    <x v="271"/>
    <x v="1868"/>
    <x v="1262"/>
    <x v="0"/>
    <x v="1"/>
    <x v="1"/>
    <x v="5"/>
    <x v="6"/>
    <x v="1"/>
    <x v="90"/>
    <x v="35"/>
    <x v="1"/>
    <x v="0"/>
    <x v="45"/>
    <x v="33"/>
    <x v="45"/>
    <x v="0"/>
    <x v="0"/>
    <x v="10"/>
    <x v="3"/>
    <x v="44"/>
    <x v="13"/>
    <x v="13"/>
    <x v="500"/>
    <x v="46"/>
    <x v="34"/>
    <x v="83"/>
    <x v="79"/>
    <x v="1436"/>
    <x v="918"/>
    <x v="1878"/>
    <x v="1878"/>
    <x v="1061"/>
    <x v="608"/>
    <x v="85"/>
    <x v="764"/>
  </r>
  <r>
    <x v="172"/>
    <x v="172"/>
    <x v="0"/>
    <x v="0"/>
    <x v="0"/>
    <x v="45"/>
    <x v="128"/>
    <x v="52"/>
    <x v="11"/>
    <x v="4"/>
    <x v="6"/>
    <x v="6"/>
    <x v="2"/>
    <x v="178"/>
    <x v="0"/>
    <x v="46"/>
    <x v="85"/>
    <x v="84"/>
    <x v="76"/>
    <x v="33"/>
    <x v="59"/>
    <x v="11"/>
    <x v="38"/>
    <x v="1017"/>
    <x v="45"/>
    <x v="2"/>
    <x v="6"/>
    <x v="749"/>
    <x v="757"/>
    <x v="1"/>
    <x v="0"/>
    <x v="637"/>
    <x v="0"/>
    <x v="3"/>
    <x v="1336"/>
    <x v="0"/>
    <x v="1336"/>
    <x v="614"/>
    <x v="1237"/>
    <x v="701"/>
    <x v="0"/>
    <x v="1"/>
    <x v="1"/>
    <x v="5"/>
    <x v="6"/>
    <x v="1"/>
    <x v="90"/>
    <x v="14"/>
    <x v="1"/>
    <x v="0"/>
    <x v="17"/>
    <x v="12"/>
    <x v="17"/>
    <x v="0"/>
    <x v="0"/>
    <x v="10"/>
    <x v="3"/>
    <x v="45"/>
    <x v="12"/>
    <x v="12"/>
    <x v="11"/>
    <x v="18"/>
    <x v="13"/>
    <x v="84"/>
    <x v="80"/>
    <x v="1025"/>
    <x v="496"/>
    <x v="1596"/>
    <x v="1596"/>
    <x v="757"/>
    <x v="608"/>
    <x v="85"/>
    <x v="87"/>
  </r>
  <r>
    <x v="349"/>
    <x v="349"/>
    <x v="0"/>
    <x v="0"/>
    <x v="0"/>
    <x v="45"/>
    <x v="46"/>
    <x v="52"/>
    <x v="11"/>
    <x v="7"/>
    <x v="7"/>
    <x v="7"/>
    <x v="0"/>
    <x v="637"/>
    <x v="0"/>
    <x v="47"/>
    <x v="772"/>
    <x v="84"/>
    <x v="76"/>
    <x v="33"/>
    <x v="750"/>
    <x v="763"/>
    <x v="39"/>
    <x v="28"/>
    <x v="41"/>
    <x v="2"/>
    <x v="6"/>
    <x v="677"/>
    <x v="685"/>
    <x v="0"/>
    <x v="0"/>
    <x v="679"/>
    <x v="0"/>
    <x v="3"/>
    <x v="114"/>
    <x v="1"/>
    <x v="114"/>
    <x v="614"/>
    <x v="820"/>
    <x v="876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1138"/>
    <x v="609"/>
    <x v="822"/>
    <x v="822"/>
    <x v="685"/>
    <x v="252"/>
    <x v="85"/>
    <x v="12"/>
  </r>
  <r>
    <x v="350"/>
    <x v="350"/>
    <x v="0"/>
    <x v="0"/>
    <x v="0"/>
    <x v="45"/>
    <x v="45"/>
    <x v="52"/>
    <x v="11"/>
    <x v="7"/>
    <x v="7"/>
    <x v="8"/>
    <x v="1"/>
    <x v="638"/>
    <x v="0"/>
    <x v="48"/>
    <x v="772"/>
    <x v="84"/>
    <x v="76"/>
    <x v="33"/>
    <x v="750"/>
    <x v="763"/>
    <x v="41"/>
    <x v="29"/>
    <x v="42"/>
    <x v="2"/>
    <x v="6"/>
    <x v="677"/>
    <x v="685"/>
    <x v="0"/>
    <x v="0"/>
    <x v="679"/>
    <x v="0"/>
    <x v="3"/>
    <x v="122"/>
    <x v="1"/>
    <x v="122"/>
    <x v="614"/>
    <x v="831"/>
    <x v="876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872"/>
    <x v="609"/>
    <x v="833"/>
    <x v="833"/>
    <x v="685"/>
    <x v="252"/>
    <x v="85"/>
    <x v="12"/>
  </r>
  <r>
    <x v="915"/>
    <x v="915"/>
    <x v="0"/>
    <x v="0"/>
    <x v="0"/>
    <x v="45"/>
    <x v="47"/>
    <x v="52"/>
    <x v="11"/>
    <x v="7"/>
    <x v="7"/>
    <x v="8"/>
    <x v="1"/>
    <x v="1292"/>
    <x v="0"/>
    <x v="50"/>
    <x v="772"/>
    <x v="84"/>
    <x v="76"/>
    <x v="33"/>
    <x v="750"/>
    <x v="763"/>
    <x v="42"/>
    <x v="31"/>
    <x v="44"/>
    <x v="2"/>
    <x v="6"/>
    <x v="710"/>
    <x v="718"/>
    <x v="0"/>
    <x v="0"/>
    <x v="734"/>
    <x v="0"/>
    <x v="3"/>
    <x v="677"/>
    <x v="1"/>
    <x v="677"/>
    <x v="614"/>
    <x v="1220"/>
    <x v="1037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692"/>
    <x v="738"/>
    <x v="1199"/>
    <x v="1199"/>
    <x v="718"/>
    <x v="285"/>
    <x v="85"/>
    <x v="46"/>
  </r>
  <r>
    <x v="916"/>
    <x v="916"/>
    <x v="0"/>
    <x v="0"/>
    <x v="0"/>
    <x v="45"/>
    <x v="48"/>
    <x v="52"/>
    <x v="11"/>
    <x v="7"/>
    <x v="7"/>
    <x v="7"/>
    <x v="0"/>
    <x v="1293"/>
    <x v="0"/>
    <x v="49"/>
    <x v="772"/>
    <x v="84"/>
    <x v="76"/>
    <x v="33"/>
    <x v="750"/>
    <x v="763"/>
    <x v="40"/>
    <x v="30"/>
    <x v="43"/>
    <x v="2"/>
    <x v="6"/>
    <x v="710"/>
    <x v="718"/>
    <x v="0"/>
    <x v="0"/>
    <x v="734"/>
    <x v="0"/>
    <x v="3"/>
    <x v="595"/>
    <x v="1"/>
    <x v="595"/>
    <x v="614"/>
    <x v="1158"/>
    <x v="1037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1261"/>
    <x v="738"/>
    <x v="1139"/>
    <x v="1139"/>
    <x v="718"/>
    <x v="285"/>
    <x v="85"/>
    <x v="46"/>
  </r>
  <r>
    <x v="2234"/>
    <x v="2234"/>
    <x v="0"/>
    <x v="0"/>
    <x v="0"/>
    <x v="47"/>
    <x v="130"/>
    <x v="54"/>
    <x v="41"/>
    <x v="4"/>
    <x v="6"/>
    <x v="6"/>
    <x v="2"/>
    <x v="353"/>
    <x v="0"/>
    <x v="130"/>
    <x v="87"/>
    <x v="86"/>
    <x v="78"/>
    <x v="35"/>
    <x v="61"/>
    <x v="341"/>
    <x v="108"/>
    <x v="1017"/>
    <x v="111"/>
    <x v="5"/>
    <x v="13"/>
    <x v="1153"/>
    <x v="1008"/>
    <x v="1"/>
    <x v="0"/>
    <x v="918"/>
    <x v="0"/>
    <x v="3"/>
    <x v="957"/>
    <x v="0"/>
    <x v="957"/>
    <x v="318"/>
    <x v="1737"/>
    <x v="1024"/>
    <x v="0"/>
    <x v="1"/>
    <x v="1"/>
    <x v="5"/>
    <x v="6"/>
    <x v="1"/>
    <x v="90"/>
    <x v="43"/>
    <x v="1"/>
    <x v="0"/>
    <x v="54"/>
    <x v="41"/>
    <x v="54"/>
    <x v="0"/>
    <x v="0"/>
    <x v="10"/>
    <x v="10"/>
    <x v="47"/>
    <x v="12"/>
    <x v="12"/>
    <x v="41"/>
    <x v="56"/>
    <x v="43"/>
    <x v="86"/>
    <x v="82"/>
    <x v="1253"/>
    <x v="730"/>
    <x v="1770"/>
    <x v="1770"/>
    <x v="1008"/>
    <x v="608"/>
    <x v="85"/>
    <x v="577"/>
  </r>
  <r>
    <x v="2059"/>
    <x v="2059"/>
    <x v="0"/>
    <x v="0"/>
    <x v="0"/>
    <x v="47"/>
    <x v="143"/>
    <x v="63"/>
    <x v="41"/>
    <x v="0"/>
    <x v="4"/>
    <x v="4"/>
    <x v="2"/>
    <x v="554"/>
    <x v="0"/>
    <x v="131"/>
    <x v="88"/>
    <x v="87"/>
    <x v="79"/>
    <x v="339"/>
    <x v="62"/>
    <x v="581"/>
    <x v="1507"/>
    <x v="1017"/>
    <x v="1514"/>
    <x v="5"/>
    <x v="13"/>
    <x v="355"/>
    <x v="52"/>
    <x v="1"/>
    <x v="3"/>
    <x v="52"/>
    <x v="1"/>
    <x v="3"/>
    <x v="353"/>
    <x v="1"/>
    <x v="353"/>
    <x v="126"/>
    <x v="65"/>
    <x v="84"/>
    <x v="0"/>
    <x v="8"/>
    <x v="8"/>
    <x v="5"/>
    <x v="6"/>
    <x v="1"/>
    <x v="90"/>
    <x v="507"/>
    <x v="1"/>
    <x v="0"/>
    <x v="55"/>
    <x v="518"/>
    <x v="55"/>
    <x v="44"/>
    <x v="0"/>
    <x v="10"/>
    <x v="10"/>
    <x v="47"/>
    <x v="12"/>
    <x v="12"/>
    <x v="41"/>
    <x v="57"/>
    <x v="608"/>
    <x v="87"/>
    <x v="83"/>
    <x v="139"/>
    <x v="1075"/>
    <x v="66"/>
    <x v="65"/>
    <x v="52"/>
    <x v="60"/>
    <x v="85"/>
    <x v="1056"/>
  </r>
  <r>
    <x v="1465"/>
    <x v="1465"/>
    <x v="0"/>
    <x v="0"/>
    <x v="0"/>
    <x v="49"/>
    <x v="131"/>
    <x v="55"/>
    <x v="236"/>
    <x v="4"/>
    <x v="6"/>
    <x v="6"/>
    <x v="2"/>
    <x v="343"/>
    <x v="0"/>
    <x v="642"/>
    <x v="564"/>
    <x v="520"/>
    <x v="571"/>
    <x v="256"/>
    <x v="545"/>
    <x v="275"/>
    <x v="502"/>
    <x v="1017"/>
    <x v="503"/>
    <x v="2"/>
    <x v="6"/>
    <x v="1208"/>
    <x v="1057"/>
    <x v="1"/>
    <x v="0"/>
    <x v="1036"/>
    <x v="0"/>
    <x v="3"/>
    <x v="781"/>
    <x v="0"/>
    <x v="781"/>
    <x v="245"/>
    <x v="1784"/>
    <x v="1098"/>
    <x v="0"/>
    <x v="1"/>
    <x v="1"/>
    <x v="5"/>
    <x v="6"/>
    <x v="1"/>
    <x v="90"/>
    <x v="226"/>
    <x v="1"/>
    <x v="0"/>
    <x v="304"/>
    <x v="225"/>
    <x v="304"/>
    <x v="0"/>
    <x v="0"/>
    <x v="10"/>
    <x v="3"/>
    <x v="49"/>
    <x v="12"/>
    <x v="12"/>
    <x v="230"/>
    <x v="311"/>
    <x v="230"/>
    <x v="520"/>
    <x v="516"/>
    <x v="1309"/>
    <x v="790"/>
    <x v="1806"/>
    <x v="1806"/>
    <x v="1057"/>
    <x v="608"/>
    <x v="85"/>
    <x v="756"/>
  </r>
  <r>
    <x v="1672"/>
    <x v="1672"/>
    <x v="0"/>
    <x v="0"/>
    <x v="0"/>
    <x v="51"/>
    <x v="133"/>
    <x v="56"/>
    <x v="38"/>
    <x v="0"/>
    <x v="4"/>
    <x v="4"/>
    <x v="2"/>
    <x v="454"/>
    <x v="0"/>
    <x v="124"/>
    <x v="90"/>
    <x v="90"/>
    <x v="81"/>
    <x v="339"/>
    <x v="64"/>
    <x v="390"/>
    <x v="1507"/>
    <x v="1017"/>
    <x v="1514"/>
    <x v="2"/>
    <x v="6"/>
    <x v="396"/>
    <x v="75"/>
    <x v="1"/>
    <x v="3"/>
    <x v="75"/>
    <x v="1"/>
    <x v="3"/>
    <x v="338"/>
    <x v="1"/>
    <x v="338"/>
    <x v="116"/>
    <x v="107"/>
    <x v="127"/>
    <x v="0"/>
    <x v="8"/>
    <x v="8"/>
    <x v="5"/>
    <x v="6"/>
    <x v="1"/>
    <x v="90"/>
    <x v="507"/>
    <x v="1"/>
    <x v="0"/>
    <x v="51"/>
    <x v="518"/>
    <x v="51"/>
    <x v="58"/>
    <x v="0"/>
    <x v="10"/>
    <x v="3"/>
    <x v="51"/>
    <x v="12"/>
    <x v="12"/>
    <x v="38"/>
    <x v="52"/>
    <x v="608"/>
    <x v="90"/>
    <x v="86"/>
    <x v="185"/>
    <x v="1075"/>
    <x v="108"/>
    <x v="107"/>
    <x v="75"/>
    <x v="82"/>
    <x v="85"/>
    <x v="1019"/>
  </r>
  <r>
    <x v="1771"/>
    <x v="1771"/>
    <x v="0"/>
    <x v="0"/>
    <x v="0"/>
    <x v="51"/>
    <x v="135"/>
    <x v="57"/>
    <x v="38"/>
    <x v="1"/>
    <x v="2"/>
    <x v="2"/>
    <x v="2"/>
    <x v="1677"/>
    <x v="0"/>
    <x v="123"/>
    <x v="772"/>
    <x v="89"/>
    <x v="0"/>
    <x v="339"/>
    <x v="750"/>
    <x v="763"/>
    <x v="1507"/>
    <x v="1017"/>
    <x v="1514"/>
    <x v="2"/>
    <x v="3"/>
    <x v="1268"/>
    <x v="1154"/>
    <x v="1"/>
    <x v="0"/>
    <x v="1142"/>
    <x v="0"/>
    <x v="3"/>
    <x v="374"/>
    <x v="1"/>
    <x v="374"/>
    <x v="120"/>
    <x v="1532"/>
    <x v="751"/>
    <x v="0"/>
    <x v="8"/>
    <x v="8"/>
    <x v="5"/>
    <x v="6"/>
    <x v="1"/>
    <x v="90"/>
    <x v="507"/>
    <x v="2"/>
    <x v="0"/>
    <x v="714"/>
    <x v="518"/>
    <x v="714"/>
    <x v="3"/>
    <x v="0"/>
    <x v="10"/>
    <x v="5"/>
    <x v="51"/>
    <x v="12"/>
    <x v="12"/>
    <x v="38"/>
    <x v="53"/>
    <x v="40"/>
    <x v="89"/>
    <x v="85"/>
    <x v="1544"/>
    <x v="1075"/>
    <x v="1980"/>
    <x v="1980"/>
    <x v="1154"/>
    <x v="590"/>
    <x v="85"/>
    <x v="946"/>
  </r>
  <r>
    <x v="744"/>
    <x v="744"/>
    <x v="0"/>
    <x v="0"/>
    <x v="0"/>
    <x v="52"/>
    <x v="138"/>
    <x v="59"/>
    <x v="39"/>
    <x v="4"/>
    <x v="6"/>
    <x v="6"/>
    <x v="2"/>
    <x v="327"/>
    <x v="0"/>
    <x v="125"/>
    <x v="92"/>
    <x v="92"/>
    <x v="83"/>
    <x v="37"/>
    <x v="66"/>
    <x v="560"/>
    <x v="103"/>
    <x v="1017"/>
    <x v="108"/>
    <x v="2"/>
    <x v="6"/>
    <x v="328"/>
    <x v="424"/>
    <x v="1"/>
    <x v="0"/>
    <x v="438"/>
    <x v="1"/>
    <x v="3"/>
    <x v="1212"/>
    <x v="0"/>
    <x v="1212"/>
    <x v="507"/>
    <x v="418"/>
    <x v="430"/>
    <x v="0"/>
    <x v="1"/>
    <x v="1"/>
    <x v="5"/>
    <x v="6"/>
    <x v="1"/>
    <x v="90"/>
    <x v="41"/>
    <x v="1"/>
    <x v="0"/>
    <x v="52"/>
    <x v="39"/>
    <x v="52"/>
    <x v="0"/>
    <x v="0"/>
    <x v="10"/>
    <x v="3"/>
    <x v="52"/>
    <x v="12"/>
    <x v="12"/>
    <x v="39"/>
    <x v="54"/>
    <x v="41"/>
    <x v="92"/>
    <x v="88"/>
    <x v="625"/>
    <x v="289"/>
    <x v="398"/>
    <x v="398"/>
    <x v="424"/>
    <x v="608"/>
    <x v="85"/>
    <x v="478"/>
  </r>
  <r>
    <x v="359"/>
    <x v="359"/>
    <x v="0"/>
    <x v="0"/>
    <x v="0"/>
    <x v="52"/>
    <x v="137"/>
    <x v="59"/>
    <x v="39"/>
    <x v="7"/>
    <x v="7"/>
    <x v="7"/>
    <x v="0"/>
    <x v="647"/>
    <x v="0"/>
    <x v="126"/>
    <x v="772"/>
    <x v="92"/>
    <x v="83"/>
    <x v="37"/>
    <x v="750"/>
    <x v="763"/>
    <x v="104"/>
    <x v="66"/>
    <x v="106"/>
    <x v="2"/>
    <x v="6"/>
    <x v="801"/>
    <x v="809"/>
    <x v="0"/>
    <x v="0"/>
    <x v="843"/>
    <x v="0"/>
    <x v="3"/>
    <x v="698"/>
    <x v="1"/>
    <x v="698"/>
    <x v="507"/>
    <x v="1525"/>
    <x v="1180"/>
    <x v="0"/>
    <x v="4"/>
    <x v="4"/>
    <x v="5"/>
    <x v="6"/>
    <x v="1"/>
    <x v="90"/>
    <x v="41"/>
    <x v="1"/>
    <x v="0"/>
    <x v="52"/>
    <x v="39"/>
    <x v="52"/>
    <x v="0"/>
    <x v="0"/>
    <x v="10"/>
    <x v="3"/>
    <x v="557"/>
    <x v="12"/>
    <x v="15"/>
    <x v="500"/>
    <x v="54"/>
    <x v="608"/>
    <x v="92"/>
    <x v="88"/>
    <x v="1379"/>
    <x v="858"/>
    <x v="1462"/>
    <x v="1462"/>
    <x v="809"/>
    <x v="371"/>
    <x v="85"/>
    <x v="146"/>
  </r>
  <r>
    <x v="360"/>
    <x v="360"/>
    <x v="0"/>
    <x v="0"/>
    <x v="0"/>
    <x v="52"/>
    <x v="136"/>
    <x v="59"/>
    <x v="39"/>
    <x v="7"/>
    <x v="7"/>
    <x v="8"/>
    <x v="1"/>
    <x v="648"/>
    <x v="0"/>
    <x v="127"/>
    <x v="772"/>
    <x v="92"/>
    <x v="83"/>
    <x v="37"/>
    <x v="750"/>
    <x v="763"/>
    <x v="105"/>
    <x v="67"/>
    <x v="107"/>
    <x v="2"/>
    <x v="6"/>
    <x v="801"/>
    <x v="809"/>
    <x v="0"/>
    <x v="0"/>
    <x v="843"/>
    <x v="0"/>
    <x v="3"/>
    <x v="75"/>
    <x v="1"/>
    <x v="75"/>
    <x v="507"/>
    <x v="874"/>
    <x v="1180"/>
    <x v="0"/>
    <x v="4"/>
    <x v="4"/>
    <x v="5"/>
    <x v="6"/>
    <x v="1"/>
    <x v="90"/>
    <x v="41"/>
    <x v="1"/>
    <x v="0"/>
    <x v="52"/>
    <x v="39"/>
    <x v="52"/>
    <x v="0"/>
    <x v="0"/>
    <x v="10"/>
    <x v="3"/>
    <x v="557"/>
    <x v="12"/>
    <x v="15"/>
    <x v="500"/>
    <x v="54"/>
    <x v="608"/>
    <x v="92"/>
    <x v="88"/>
    <x v="533"/>
    <x v="858"/>
    <x v="875"/>
    <x v="875"/>
    <x v="809"/>
    <x v="371"/>
    <x v="85"/>
    <x v="146"/>
  </r>
  <r>
    <x v="198"/>
    <x v="198"/>
    <x v="0"/>
    <x v="0"/>
    <x v="0"/>
    <x v="53"/>
    <x v="139"/>
    <x v="60"/>
    <x v="2"/>
    <x v="4"/>
    <x v="6"/>
    <x v="6"/>
    <x v="2"/>
    <x v="180"/>
    <x v="0"/>
    <x v="4"/>
    <x v="93"/>
    <x v="93"/>
    <x v="84"/>
    <x v="38"/>
    <x v="67"/>
    <x v="15"/>
    <x v="2"/>
    <x v="1017"/>
    <x v="11"/>
    <x v="2"/>
    <x v="6"/>
    <x v="577"/>
    <x v="585"/>
    <x v="1"/>
    <x v="0"/>
    <x v="577"/>
    <x v="1"/>
    <x v="3"/>
    <x v="1334"/>
    <x v="0"/>
    <x v="1334"/>
    <x v="612"/>
    <x v="675"/>
    <x v="610"/>
    <x v="0"/>
    <x v="1"/>
    <x v="1"/>
    <x v="5"/>
    <x v="6"/>
    <x v="1"/>
    <x v="90"/>
    <x v="5"/>
    <x v="1"/>
    <x v="0"/>
    <x v="4"/>
    <x v="3"/>
    <x v="4"/>
    <x v="0"/>
    <x v="0"/>
    <x v="10"/>
    <x v="3"/>
    <x v="53"/>
    <x v="12"/>
    <x v="12"/>
    <x v="2"/>
    <x v="5"/>
    <x v="4"/>
    <x v="93"/>
    <x v="89"/>
    <x v="956"/>
    <x v="433"/>
    <x v="574"/>
    <x v="574"/>
    <x v="585"/>
    <x v="608"/>
    <x v="85"/>
    <x v="219"/>
  </r>
  <r>
    <x v="344"/>
    <x v="344"/>
    <x v="0"/>
    <x v="0"/>
    <x v="0"/>
    <x v="53"/>
    <x v="7"/>
    <x v="60"/>
    <x v="2"/>
    <x v="7"/>
    <x v="7"/>
    <x v="8"/>
    <x v="1"/>
    <x v="632"/>
    <x v="0"/>
    <x v="7"/>
    <x v="772"/>
    <x v="93"/>
    <x v="84"/>
    <x v="38"/>
    <x v="750"/>
    <x v="763"/>
    <x v="6"/>
    <x v="3"/>
    <x v="7"/>
    <x v="2"/>
    <x v="6"/>
    <x v="854"/>
    <x v="861"/>
    <x v="0"/>
    <x v="0"/>
    <x v="919"/>
    <x v="0"/>
    <x v="3"/>
    <x v="88"/>
    <x v="1"/>
    <x v="88"/>
    <x v="612"/>
    <x v="950"/>
    <x v="1516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218"/>
    <x v="1030"/>
    <x v="949"/>
    <x v="949"/>
    <x v="861"/>
    <x v="421"/>
    <x v="85"/>
    <x v="211"/>
  </r>
  <r>
    <x v="345"/>
    <x v="345"/>
    <x v="0"/>
    <x v="0"/>
    <x v="0"/>
    <x v="53"/>
    <x v="8"/>
    <x v="60"/>
    <x v="2"/>
    <x v="7"/>
    <x v="7"/>
    <x v="8"/>
    <x v="1"/>
    <x v="633"/>
    <x v="0"/>
    <x v="8"/>
    <x v="772"/>
    <x v="93"/>
    <x v="84"/>
    <x v="38"/>
    <x v="750"/>
    <x v="763"/>
    <x v="7"/>
    <x v="4"/>
    <x v="8"/>
    <x v="2"/>
    <x v="6"/>
    <x v="917"/>
    <x v="921"/>
    <x v="0"/>
    <x v="0"/>
    <x v="1011"/>
    <x v="0"/>
    <x v="3"/>
    <x v="108"/>
    <x v="1"/>
    <x v="108"/>
    <x v="612"/>
    <x v="1143"/>
    <x v="1687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87"/>
    <x v="1058"/>
    <x v="1128"/>
    <x v="1128"/>
    <x v="921"/>
    <x v="473"/>
    <x v="85"/>
    <x v="300"/>
  </r>
  <r>
    <x v="440"/>
    <x v="440"/>
    <x v="0"/>
    <x v="0"/>
    <x v="0"/>
    <x v="53"/>
    <x v="9"/>
    <x v="60"/>
    <x v="2"/>
    <x v="7"/>
    <x v="7"/>
    <x v="7"/>
    <x v="0"/>
    <x v="727"/>
    <x v="0"/>
    <x v="5"/>
    <x v="772"/>
    <x v="93"/>
    <x v="84"/>
    <x v="38"/>
    <x v="750"/>
    <x v="763"/>
    <x v="3"/>
    <x v="1"/>
    <x v="5"/>
    <x v="2"/>
    <x v="6"/>
    <x v="854"/>
    <x v="861"/>
    <x v="0"/>
    <x v="0"/>
    <x v="919"/>
    <x v="0"/>
    <x v="3"/>
    <x v="128"/>
    <x v="1"/>
    <x v="128"/>
    <x v="612"/>
    <x v="1128"/>
    <x v="1516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585"/>
    <x v="1030"/>
    <x v="1113"/>
    <x v="1113"/>
    <x v="861"/>
    <x v="421"/>
    <x v="85"/>
    <x v="211"/>
  </r>
  <r>
    <x v="441"/>
    <x v="441"/>
    <x v="0"/>
    <x v="0"/>
    <x v="0"/>
    <x v="53"/>
    <x v="10"/>
    <x v="60"/>
    <x v="2"/>
    <x v="7"/>
    <x v="7"/>
    <x v="7"/>
    <x v="0"/>
    <x v="728"/>
    <x v="0"/>
    <x v="6"/>
    <x v="772"/>
    <x v="93"/>
    <x v="84"/>
    <x v="38"/>
    <x v="750"/>
    <x v="763"/>
    <x v="4"/>
    <x v="2"/>
    <x v="6"/>
    <x v="2"/>
    <x v="6"/>
    <x v="917"/>
    <x v="921"/>
    <x v="0"/>
    <x v="0"/>
    <x v="1011"/>
    <x v="0"/>
    <x v="3"/>
    <x v="106"/>
    <x v="1"/>
    <x v="106"/>
    <x v="612"/>
    <x v="1136"/>
    <x v="1687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698"/>
    <x v="1058"/>
    <x v="1121"/>
    <x v="1121"/>
    <x v="921"/>
    <x v="473"/>
    <x v="85"/>
    <x v="300"/>
  </r>
  <r>
    <x v="647"/>
    <x v="647"/>
    <x v="0"/>
    <x v="0"/>
    <x v="0"/>
    <x v="53"/>
    <x v="11"/>
    <x v="60"/>
    <x v="2"/>
    <x v="7"/>
    <x v="7"/>
    <x v="8"/>
    <x v="1"/>
    <x v="941"/>
    <x v="0"/>
    <x v="10"/>
    <x v="772"/>
    <x v="93"/>
    <x v="84"/>
    <x v="38"/>
    <x v="750"/>
    <x v="763"/>
    <x v="8"/>
    <x v="6"/>
    <x v="10"/>
    <x v="2"/>
    <x v="6"/>
    <x v="790"/>
    <x v="798"/>
    <x v="0"/>
    <x v="0"/>
    <x v="830"/>
    <x v="0"/>
    <x v="3"/>
    <x v="675"/>
    <x v="1"/>
    <x v="675"/>
    <x v="612"/>
    <x v="1488"/>
    <x v="1360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372"/>
    <x v="980"/>
    <x v="1438"/>
    <x v="1438"/>
    <x v="798"/>
    <x v="360"/>
    <x v="85"/>
    <x v="133"/>
  </r>
  <r>
    <x v="648"/>
    <x v="648"/>
    <x v="0"/>
    <x v="0"/>
    <x v="0"/>
    <x v="53"/>
    <x v="12"/>
    <x v="60"/>
    <x v="2"/>
    <x v="7"/>
    <x v="7"/>
    <x v="7"/>
    <x v="0"/>
    <x v="942"/>
    <x v="0"/>
    <x v="9"/>
    <x v="772"/>
    <x v="93"/>
    <x v="84"/>
    <x v="38"/>
    <x v="750"/>
    <x v="763"/>
    <x v="5"/>
    <x v="5"/>
    <x v="9"/>
    <x v="2"/>
    <x v="6"/>
    <x v="790"/>
    <x v="798"/>
    <x v="0"/>
    <x v="0"/>
    <x v="830"/>
    <x v="0"/>
    <x v="3"/>
    <x v="328"/>
    <x v="1"/>
    <x v="328"/>
    <x v="612"/>
    <x v="1209"/>
    <x v="1360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497"/>
    <x v="980"/>
    <x v="1188"/>
    <x v="1188"/>
    <x v="798"/>
    <x v="360"/>
    <x v="85"/>
    <x v="133"/>
  </r>
  <r>
    <x v="127"/>
    <x v="127"/>
    <x v="0"/>
    <x v="0"/>
    <x v="0"/>
    <x v="54"/>
    <x v="140"/>
    <x v="61"/>
    <x v="27"/>
    <x v="4"/>
    <x v="6"/>
    <x v="6"/>
    <x v="2"/>
    <x v="156"/>
    <x v="0"/>
    <x v="84"/>
    <x v="94"/>
    <x v="94"/>
    <x v="85"/>
    <x v="39"/>
    <x v="68"/>
    <x v="16"/>
    <x v="67"/>
    <x v="1017"/>
    <x v="75"/>
    <x v="2"/>
    <x v="6"/>
    <x v="521"/>
    <x v="531"/>
    <x v="1"/>
    <x v="0"/>
    <x v="552"/>
    <x v="1"/>
    <x v="3"/>
    <x v="1310"/>
    <x v="0"/>
    <x v="1310"/>
    <x v="593"/>
    <x v="605"/>
    <x v="571"/>
    <x v="0"/>
    <x v="1"/>
    <x v="1"/>
    <x v="5"/>
    <x v="6"/>
    <x v="1"/>
    <x v="90"/>
    <x v="28"/>
    <x v="1"/>
    <x v="0"/>
    <x v="36"/>
    <x v="26"/>
    <x v="36"/>
    <x v="0"/>
    <x v="0"/>
    <x v="10"/>
    <x v="3"/>
    <x v="54"/>
    <x v="12"/>
    <x v="12"/>
    <x v="27"/>
    <x v="37"/>
    <x v="27"/>
    <x v="94"/>
    <x v="90"/>
    <x v="870"/>
    <x v="406"/>
    <x v="537"/>
    <x v="537"/>
    <x v="531"/>
    <x v="608"/>
    <x v="85"/>
    <x v="327"/>
  </r>
  <r>
    <x v="354"/>
    <x v="354"/>
    <x v="0"/>
    <x v="0"/>
    <x v="0"/>
    <x v="54"/>
    <x v="89"/>
    <x v="61"/>
    <x v="27"/>
    <x v="7"/>
    <x v="7"/>
    <x v="7"/>
    <x v="0"/>
    <x v="642"/>
    <x v="0"/>
    <x v="85"/>
    <x v="772"/>
    <x v="94"/>
    <x v="85"/>
    <x v="39"/>
    <x v="750"/>
    <x v="763"/>
    <x v="68"/>
    <x v="43"/>
    <x v="70"/>
    <x v="2"/>
    <x v="6"/>
    <x v="685"/>
    <x v="693"/>
    <x v="0"/>
    <x v="0"/>
    <x v="695"/>
    <x v="0"/>
    <x v="3"/>
    <x v="860"/>
    <x v="1"/>
    <x v="860"/>
    <x v="593"/>
    <x v="1318"/>
    <x v="90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159"/>
    <x v="629"/>
    <x v="1289"/>
    <x v="1289"/>
    <x v="693"/>
    <x v="260"/>
    <x v="85"/>
    <x v="20"/>
  </r>
  <r>
    <x v="585"/>
    <x v="585"/>
    <x v="0"/>
    <x v="0"/>
    <x v="0"/>
    <x v="54"/>
    <x v="90"/>
    <x v="61"/>
    <x v="27"/>
    <x v="7"/>
    <x v="7"/>
    <x v="8"/>
    <x v="1"/>
    <x v="884"/>
    <x v="0"/>
    <x v="86"/>
    <x v="772"/>
    <x v="94"/>
    <x v="85"/>
    <x v="39"/>
    <x v="750"/>
    <x v="763"/>
    <x v="71"/>
    <x v="44"/>
    <x v="71"/>
    <x v="2"/>
    <x v="6"/>
    <x v="685"/>
    <x v="693"/>
    <x v="0"/>
    <x v="0"/>
    <x v="695"/>
    <x v="0"/>
    <x v="3"/>
    <x v="110"/>
    <x v="1"/>
    <x v="110"/>
    <x v="593"/>
    <x v="826"/>
    <x v="90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851"/>
    <x v="629"/>
    <x v="828"/>
    <x v="828"/>
    <x v="693"/>
    <x v="260"/>
    <x v="85"/>
    <x v="20"/>
  </r>
  <r>
    <x v="1038"/>
    <x v="1038"/>
    <x v="0"/>
    <x v="0"/>
    <x v="0"/>
    <x v="54"/>
    <x v="91"/>
    <x v="61"/>
    <x v="27"/>
    <x v="7"/>
    <x v="7"/>
    <x v="8"/>
    <x v="1"/>
    <x v="1422"/>
    <x v="0"/>
    <x v="89"/>
    <x v="772"/>
    <x v="94"/>
    <x v="85"/>
    <x v="39"/>
    <x v="750"/>
    <x v="763"/>
    <x v="72"/>
    <x v="47"/>
    <x v="74"/>
    <x v="2"/>
    <x v="6"/>
    <x v="769"/>
    <x v="777"/>
    <x v="0"/>
    <x v="0"/>
    <x v="809"/>
    <x v="0"/>
    <x v="3"/>
    <x v="695"/>
    <x v="1"/>
    <x v="695"/>
    <x v="593"/>
    <x v="1461"/>
    <x v="1243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479"/>
    <x v="903"/>
    <x v="1413"/>
    <x v="1413"/>
    <x v="777"/>
    <x v="342"/>
    <x v="85"/>
    <x v="109"/>
  </r>
  <r>
    <x v="1039"/>
    <x v="1039"/>
    <x v="0"/>
    <x v="0"/>
    <x v="0"/>
    <x v="54"/>
    <x v="92"/>
    <x v="61"/>
    <x v="27"/>
    <x v="7"/>
    <x v="7"/>
    <x v="7"/>
    <x v="0"/>
    <x v="1423"/>
    <x v="0"/>
    <x v="87"/>
    <x v="772"/>
    <x v="94"/>
    <x v="85"/>
    <x v="39"/>
    <x v="750"/>
    <x v="763"/>
    <x v="69"/>
    <x v="45"/>
    <x v="72"/>
    <x v="2"/>
    <x v="6"/>
    <x v="716"/>
    <x v="724"/>
    <x v="0"/>
    <x v="0"/>
    <x v="740"/>
    <x v="0"/>
    <x v="3"/>
    <x v="671"/>
    <x v="1"/>
    <x v="671"/>
    <x v="593"/>
    <x v="1235"/>
    <x v="1023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252"/>
    <x v="729"/>
    <x v="1213"/>
    <x v="1213"/>
    <x v="724"/>
    <x v="291"/>
    <x v="85"/>
    <x v="52"/>
  </r>
  <r>
    <x v="1040"/>
    <x v="1040"/>
    <x v="0"/>
    <x v="0"/>
    <x v="0"/>
    <x v="54"/>
    <x v="93"/>
    <x v="61"/>
    <x v="27"/>
    <x v="7"/>
    <x v="7"/>
    <x v="7"/>
    <x v="0"/>
    <x v="1424"/>
    <x v="0"/>
    <x v="88"/>
    <x v="772"/>
    <x v="94"/>
    <x v="85"/>
    <x v="39"/>
    <x v="750"/>
    <x v="763"/>
    <x v="70"/>
    <x v="46"/>
    <x v="73"/>
    <x v="2"/>
    <x v="6"/>
    <x v="734"/>
    <x v="742"/>
    <x v="0"/>
    <x v="0"/>
    <x v="763"/>
    <x v="0"/>
    <x v="3"/>
    <x v="624"/>
    <x v="1"/>
    <x v="624"/>
    <x v="593"/>
    <x v="1242"/>
    <x v="108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300"/>
    <x v="777"/>
    <x v="1218"/>
    <x v="1218"/>
    <x v="742"/>
    <x v="308"/>
    <x v="85"/>
    <x v="72"/>
  </r>
  <r>
    <x v="1446"/>
    <x v="1446"/>
    <x v="0"/>
    <x v="0"/>
    <x v="0"/>
    <x v="55"/>
    <x v="141"/>
    <x v="62"/>
    <x v="40"/>
    <x v="4"/>
    <x v="6"/>
    <x v="6"/>
    <x v="2"/>
    <x v="333"/>
    <x v="0"/>
    <x v="128"/>
    <x v="18"/>
    <x v="21"/>
    <x v="36"/>
    <x v="339"/>
    <x v="750"/>
    <x v="285"/>
    <x v="106"/>
    <x v="1017"/>
    <x v="110"/>
    <x v="2"/>
    <x v="6"/>
    <x v="659"/>
    <x v="667"/>
    <x v="1"/>
    <x v="0"/>
    <x v="618"/>
    <x v="1"/>
    <x v="3"/>
    <x v="1201"/>
    <x v="0"/>
    <x v="1201"/>
    <x v="496"/>
    <x v="787"/>
    <x v="664"/>
    <x v="0"/>
    <x v="1"/>
    <x v="1"/>
    <x v="5"/>
    <x v="6"/>
    <x v="1"/>
    <x v="90"/>
    <x v="42"/>
    <x v="1"/>
    <x v="0"/>
    <x v="53"/>
    <x v="40"/>
    <x v="53"/>
    <x v="0"/>
    <x v="0"/>
    <x v="10"/>
    <x v="3"/>
    <x v="55"/>
    <x v="6"/>
    <x v="6"/>
    <x v="40"/>
    <x v="55"/>
    <x v="42"/>
    <x v="21"/>
    <x v="19"/>
    <x v="1004"/>
    <x v="475"/>
    <x v="733"/>
    <x v="733"/>
    <x v="667"/>
    <x v="608"/>
    <x v="85"/>
    <x v="8"/>
  </r>
  <r>
    <x v="805"/>
    <x v="805"/>
    <x v="0"/>
    <x v="0"/>
    <x v="0"/>
    <x v="55"/>
    <x v="142"/>
    <x v="62"/>
    <x v="40"/>
    <x v="7"/>
    <x v="7"/>
    <x v="7"/>
    <x v="0"/>
    <x v="1133"/>
    <x v="0"/>
    <x v="129"/>
    <x v="772"/>
    <x v="21"/>
    <x v="36"/>
    <x v="339"/>
    <x v="750"/>
    <x v="763"/>
    <x v="107"/>
    <x v="68"/>
    <x v="109"/>
    <x v="2"/>
    <x v="6"/>
    <x v="706"/>
    <x v="714"/>
    <x v="0"/>
    <x v="0"/>
    <x v="728"/>
    <x v="0"/>
    <x v="3"/>
    <x v="176"/>
    <x v="1"/>
    <x v="176"/>
    <x v="496"/>
    <x v="1021"/>
    <x v="916"/>
    <x v="0"/>
    <x v="4"/>
    <x v="4"/>
    <x v="5"/>
    <x v="6"/>
    <x v="1"/>
    <x v="90"/>
    <x v="42"/>
    <x v="1"/>
    <x v="0"/>
    <x v="53"/>
    <x v="40"/>
    <x v="53"/>
    <x v="0"/>
    <x v="0"/>
    <x v="10"/>
    <x v="3"/>
    <x v="557"/>
    <x v="6"/>
    <x v="15"/>
    <x v="500"/>
    <x v="55"/>
    <x v="608"/>
    <x v="21"/>
    <x v="19"/>
    <x v="1169"/>
    <x v="639"/>
    <x v="1017"/>
    <x v="1017"/>
    <x v="714"/>
    <x v="281"/>
    <x v="85"/>
    <x v="42"/>
  </r>
  <r>
    <x v="1498"/>
    <x v="1498"/>
    <x v="0"/>
    <x v="0"/>
    <x v="0"/>
    <x v="56"/>
    <x v="144"/>
    <x v="64"/>
    <x v="42"/>
    <x v="4"/>
    <x v="6"/>
    <x v="6"/>
    <x v="2"/>
    <x v="49"/>
    <x v="0"/>
    <x v="132"/>
    <x v="95"/>
    <x v="95"/>
    <x v="86"/>
    <x v="339"/>
    <x v="69"/>
    <x v="449"/>
    <x v="109"/>
    <x v="1017"/>
    <x v="112"/>
    <x v="2"/>
    <x v="6"/>
    <x v="199"/>
    <x v="318"/>
    <x v="1"/>
    <x v="0"/>
    <x v="327"/>
    <x v="1"/>
    <x v="3"/>
    <x v="1256"/>
    <x v="0"/>
    <x v="1256"/>
    <x v="541"/>
    <x v="151"/>
    <x v="177"/>
    <x v="0"/>
    <x v="1"/>
    <x v="1"/>
    <x v="5"/>
    <x v="6"/>
    <x v="1"/>
    <x v="90"/>
    <x v="44"/>
    <x v="1"/>
    <x v="0"/>
    <x v="56"/>
    <x v="42"/>
    <x v="56"/>
    <x v="0"/>
    <x v="0"/>
    <x v="10"/>
    <x v="3"/>
    <x v="56"/>
    <x v="12"/>
    <x v="12"/>
    <x v="42"/>
    <x v="58"/>
    <x v="44"/>
    <x v="95"/>
    <x v="91"/>
    <x v="252"/>
    <x v="91"/>
    <x v="150"/>
    <x v="150"/>
    <x v="318"/>
    <x v="608"/>
    <x v="85"/>
    <x v="615"/>
  </r>
  <r>
    <x v="1578"/>
    <x v="1578"/>
    <x v="0"/>
    <x v="0"/>
    <x v="0"/>
    <x v="57"/>
    <x v="145"/>
    <x v="65"/>
    <x v="43"/>
    <x v="4"/>
    <x v="6"/>
    <x v="6"/>
    <x v="2"/>
    <x v="396"/>
    <x v="0"/>
    <x v="133"/>
    <x v="96"/>
    <x v="96"/>
    <x v="87"/>
    <x v="40"/>
    <x v="70"/>
    <x v="424"/>
    <x v="110"/>
    <x v="1017"/>
    <x v="113"/>
    <x v="2"/>
    <x v="6"/>
    <x v="1034"/>
    <x v="967"/>
    <x v="1"/>
    <x v="0"/>
    <x v="778"/>
    <x v="0"/>
    <x v="3"/>
    <x v="1314"/>
    <x v="0"/>
    <x v="1314"/>
    <x v="596"/>
    <x v="1804"/>
    <x v="1129"/>
    <x v="0"/>
    <x v="1"/>
    <x v="1"/>
    <x v="5"/>
    <x v="6"/>
    <x v="1"/>
    <x v="90"/>
    <x v="45"/>
    <x v="1"/>
    <x v="0"/>
    <x v="57"/>
    <x v="43"/>
    <x v="57"/>
    <x v="0"/>
    <x v="0"/>
    <x v="10"/>
    <x v="3"/>
    <x v="57"/>
    <x v="12"/>
    <x v="12"/>
    <x v="43"/>
    <x v="59"/>
    <x v="45"/>
    <x v="96"/>
    <x v="92"/>
    <x v="1332"/>
    <x v="814"/>
    <x v="1824"/>
    <x v="1824"/>
    <x v="967"/>
    <x v="608"/>
    <x v="85"/>
    <x v="428"/>
  </r>
  <r>
    <x v="160"/>
    <x v="160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2"/>
    <x v="6"/>
    <x v="114"/>
    <x v="242"/>
    <x v="1"/>
    <x v="0"/>
    <x v="245"/>
    <x v="1"/>
    <x v="3"/>
    <x v="908"/>
    <x v="0"/>
    <x v="908"/>
    <x v="294"/>
    <x v="334"/>
    <x v="350"/>
    <x v="0"/>
    <x v="1"/>
    <x v="1"/>
    <x v="5"/>
    <x v="6"/>
    <x v="1"/>
    <x v="90"/>
    <x v="46"/>
    <x v="1"/>
    <x v="0"/>
    <x v="58"/>
    <x v="44"/>
    <x v="58"/>
    <x v="0"/>
    <x v="0"/>
    <x v="10"/>
    <x v="3"/>
    <x v="58"/>
    <x v="12"/>
    <x v="12"/>
    <x v="44"/>
    <x v="60"/>
    <x v="46"/>
    <x v="97"/>
    <x v="93"/>
    <x v="490"/>
    <x v="212"/>
    <x v="321"/>
    <x v="321"/>
    <x v="242"/>
    <x v="608"/>
    <x v="85"/>
    <x v="718"/>
  </r>
  <r>
    <x v="655"/>
    <x v="655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2"/>
    <x v="6"/>
    <x v="966"/>
    <x v="1141"/>
    <x v="1"/>
    <x v="3"/>
    <x v="1129"/>
    <x v="0"/>
    <x v="3"/>
    <x v="378"/>
    <x v="1"/>
    <x v="378"/>
    <x v="294"/>
    <x v="1930"/>
    <x v="1366"/>
    <x v="0"/>
    <x v="8"/>
    <x v="8"/>
    <x v="5"/>
    <x v="6"/>
    <x v="0"/>
    <x v="42"/>
    <x v="46"/>
    <x v="1"/>
    <x v="0"/>
    <x v="58"/>
    <x v="44"/>
    <x v="58"/>
    <x v="12"/>
    <x v="0"/>
    <x v="10"/>
    <x v="3"/>
    <x v="58"/>
    <x v="12"/>
    <x v="12"/>
    <x v="44"/>
    <x v="60"/>
    <x v="608"/>
    <x v="97"/>
    <x v="93"/>
    <x v="1504"/>
    <x v="1075"/>
    <x v="1930"/>
    <x v="1930"/>
    <x v="1141"/>
    <x v="608"/>
    <x v="17"/>
    <x v="923"/>
  </r>
  <r>
    <x v="1816"/>
    <x v="1816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3"/>
    <x v="10"/>
    <x v="187"/>
    <x v="308"/>
    <x v="1"/>
    <x v="0"/>
    <x v="317"/>
    <x v="1"/>
    <x v="3"/>
    <x v="908"/>
    <x v="0"/>
    <x v="908"/>
    <x v="294"/>
    <x v="462"/>
    <x v="462"/>
    <x v="0"/>
    <x v="1"/>
    <x v="1"/>
    <x v="5"/>
    <x v="6"/>
    <x v="1"/>
    <x v="90"/>
    <x v="46"/>
    <x v="1"/>
    <x v="0"/>
    <x v="58"/>
    <x v="44"/>
    <x v="58"/>
    <x v="0"/>
    <x v="0"/>
    <x v="10"/>
    <x v="7"/>
    <x v="58"/>
    <x v="12"/>
    <x v="12"/>
    <x v="44"/>
    <x v="60"/>
    <x v="46"/>
    <x v="97"/>
    <x v="93"/>
    <x v="670"/>
    <x v="315"/>
    <x v="428"/>
    <x v="428"/>
    <x v="308"/>
    <x v="608"/>
    <x v="85"/>
    <x v="629"/>
  </r>
  <r>
    <x v="1899"/>
    <x v="1899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3"/>
    <x v="10"/>
    <x v="943"/>
    <x v="1126"/>
    <x v="1"/>
    <x v="3"/>
    <x v="1113"/>
    <x v="0"/>
    <x v="3"/>
    <x v="378"/>
    <x v="1"/>
    <x v="378"/>
    <x v="294"/>
    <x v="1846"/>
    <x v="1226"/>
    <x v="0"/>
    <x v="8"/>
    <x v="8"/>
    <x v="5"/>
    <x v="6"/>
    <x v="0"/>
    <x v="42"/>
    <x v="46"/>
    <x v="1"/>
    <x v="0"/>
    <x v="58"/>
    <x v="44"/>
    <x v="58"/>
    <x v="12"/>
    <x v="0"/>
    <x v="10"/>
    <x v="7"/>
    <x v="58"/>
    <x v="12"/>
    <x v="12"/>
    <x v="44"/>
    <x v="60"/>
    <x v="608"/>
    <x v="97"/>
    <x v="93"/>
    <x v="1415"/>
    <x v="1075"/>
    <x v="1861"/>
    <x v="1861"/>
    <x v="1126"/>
    <x v="608"/>
    <x v="9"/>
    <x v="896"/>
  </r>
  <r>
    <x v="2016"/>
    <x v="2016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5"/>
    <x v="13"/>
    <x v="45"/>
    <x v="177"/>
    <x v="1"/>
    <x v="0"/>
    <x v="177"/>
    <x v="1"/>
    <x v="3"/>
    <x v="908"/>
    <x v="0"/>
    <x v="908"/>
    <x v="294"/>
    <x v="138"/>
    <x v="164"/>
    <x v="0"/>
    <x v="1"/>
    <x v="1"/>
    <x v="5"/>
    <x v="6"/>
    <x v="1"/>
    <x v="90"/>
    <x v="46"/>
    <x v="1"/>
    <x v="0"/>
    <x v="58"/>
    <x v="44"/>
    <x v="58"/>
    <x v="0"/>
    <x v="0"/>
    <x v="10"/>
    <x v="10"/>
    <x v="58"/>
    <x v="12"/>
    <x v="12"/>
    <x v="44"/>
    <x v="60"/>
    <x v="46"/>
    <x v="97"/>
    <x v="93"/>
    <x v="238"/>
    <x v="82"/>
    <x v="137"/>
    <x v="137"/>
    <x v="177"/>
    <x v="608"/>
    <x v="85"/>
    <x v="825"/>
  </r>
  <r>
    <x v="2139"/>
    <x v="2139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5"/>
    <x v="13"/>
    <x v="1059"/>
    <x v="1213"/>
    <x v="1"/>
    <x v="3"/>
    <x v="1201"/>
    <x v="0"/>
    <x v="3"/>
    <x v="378"/>
    <x v="1"/>
    <x v="378"/>
    <x v="294"/>
    <x v="2117"/>
    <x v="1601"/>
    <x v="0"/>
    <x v="8"/>
    <x v="8"/>
    <x v="5"/>
    <x v="6"/>
    <x v="0"/>
    <x v="42"/>
    <x v="46"/>
    <x v="1"/>
    <x v="0"/>
    <x v="58"/>
    <x v="44"/>
    <x v="58"/>
    <x v="12"/>
    <x v="0"/>
    <x v="10"/>
    <x v="10"/>
    <x v="58"/>
    <x v="12"/>
    <x v="12"/>
    <x v="44"/>
    <x v="60"/>
    <x v="608"/>
    <x v="97"/>
    <x v="93"/>
    <x v="1631"/>
    <x v="1075"/>
    <x v="2117"/>
    <x v="2117"/>
    <x v="1213"/>
    <x v="608"/>
    <x v="45"/>
    <x v="1046"/>
  </r>
  <r>
    <x v="2028"/>
    <x v="2028"/>
    <x v="0"/>
    <x v="0"/>
    <x v="0"/>
    <x v="59"/>
    <x v="148"/>
    <x v="67"/>
    <x v="37"/>
    <x v="4"/>
    <x v="6"/>
    <x v="6"/>
    <x v="2"/>
    <x v="220"/>
    <x v="0"/>
    <x v="121"/>
    <x v="221"/>
    <x v="214"/>
    <x v="222"/>
    <x v="339"/>
    <x v="199"/>
    <x v="48"/>
    <x v="101"/>
    <x v="1017"/>
    <x v="104"/>
    <x v="5"/>
    <x v="13"/>
    <x v="98"/>
    <x v="226"/>
    <x v="1"/>
    <x v="0"/>
    <x v="228"/>
    <x v="1"/>
    <x v="3"/>
    <x v="921"/>
    <x v="0"/>
    <x v="921"/>
    <x v="300"/>
    <x v="287"/>
    <x v="306"/>
    <x v="0"/>
    <x v="1"/>
    <x v="1"/>
    <x v="5"/>
    <x v="6"/>
    <x v="1"/>
    <x v="90"/>
    <x v="39"/>
    <x v="1"/>
    <x v="0"/>
    <x v="49"/>
    <x v="37"/>
    <x v="49"/>
    <x v="0"/>
    <x v="0"/>
    <x v="10"/>
    <x v="10"/>
    <x v="59"/>
    <x v="12"/>
    <x v="12"/>
    <x v="37"/>
    <x v="50"/>
    <x v="38"/>
    <x v="214"/>
    <x v="210"/>
    <x v="418"/>
    <x v="180"/>
    <x v="277"/>
    <x v="277"/>
    <x v="226"/>
    <x v="608"/>
    <x v="85"/>
    <x v="745"/>
  </r>
  <r>
    <x v="2064"/>
    <x v="2064"/>
    <x v="0"/>
    <x v="0"/>
    <x v="0"/>
    <x v="59"/>
    <x v="132"/>
    <x v="67"/>
    <x v="37"/>
    <x v="0"/>
    <x v="3"/>
    <x v="3"/>
    <x v="2"/>
    <x v="565"/>
    <x v="0"/>
    <x v="347"/>
    <x v="222"/>
    <x v="214"/>
    <x v="223"/>
    <x v="101"/>
    <x v="200"/>
    <x v="490"/>
    <x v="1507"/>
    <x v="1017"/>
    <x v="1514"/>
    <x v="5"/>
    <x v="13"/>
    <x v="1012"/>
    <x v="1175"/>
    <x v="1"/>
    <x v="3"/>
    <x v="1163"/>
    <x v="0"/>
    <x v="3"/>
    <x v="454"/>
    <x v="1"/>
    <x v="454"/>
    <x v="300"/>
    <x v="2049"/>
    <x v="1519"/>
    <x v="0"/>
    <x v="8"/>
    <x v="8"/>
    <x v="5"/>
    <x v="6"/>
    <x v="0"/>
    <x v="60"/>
    <x v="39"/>
    <x v="1"/>
    <x v="0"/>
    <x v="49"/>
    <x v="37"/>
    <x v="49"/>
    <x v="0"/>
    <x v="0"/>
    <x v="10"/>
    <x v="10"/>
    <x v="59"/>
    <x v="12"/>
    <x v="12"/>
    <x v="37"/>
    <x v="50"/>
    <x v="608"/>
    <x v="214"/>
    <x v="210"/>
    <x v="1579"/>
    <x v="1075"/>
    <x v="2046"/>
    <x v="2046"/>
    <x v="1175"/>
    <x v="608"/>
    <x v="30"/>
    <x v="983"/>
  </r>
  <r>
    <x v="92"/>
    <x v="92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1"/>
    <x v="0"/>
    <x v="553"/>
    <x v="561"/>
    <x v="1"/>
    <x v="0"/>
    <x v="567"/>
    <x v="1"/>
    <x v="3"/>
    <x v="1262"/>
    <x v="0"/>
    <x v="1262"/>
    <x v="547"/>
    <x v="662"/>
    <x v="604"/>
    <x v="0"/>
    <x v="1"/>
    <x v="1"/>
    <x v="5"/>
    <x v="6"/>
    <x v="1"/>
    <x v="90"/>
    <x v="49"/>
    <x v="1"/>
    <x v="0"/>
    <x v="60"/>
    <x v="46"/>
    <x v="60"/>
    <x v="0"/>
    <x v="0"/>
    <x v="10"/>
    <x v="1"/>
    <x v="60"/>
    <x v="4"/>
    <x v="4"/>
    <x v="20"/>
    <x v="62"/>
    <x v="48"/>
    <x v="98"/>
    <x v="94"/>
    <x v="942"/>
    <x v="427"/>
    <x v="567"/>
    <x v="567"/>
    <x v="561"/>
    <x v="608"/>
    <x v="85"/>
    <x v="270"/>
  </r>
  <r>
    <x v="63"/>
    <x v="6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1"/>
    <x v="0"/>
    <x v="826"/>
    <x v="1078"/>
    <x v="1"/>
    <x v="3"/>
    <x v="1062"/>
    <x v="0"/>
    <x v="3"/>
    <x v="425"/>
    <x v="1"/>
    <x v="425"/>
    <x v="547"/>
    <x v="1644"/>
    <x v="875"/>
    <x v="0"/>
    <x v="8"/>
    <x v="8"/>
    <x v="5"/>
    <x v="6"/>
    <x v="0"/>
    <x v="52"/>
    <x v="49"/>
    <x v="1"/>
    <x v="0"/>
    <x v="60"/>
    <x v="46"/>
    <x v="60"/>
    <x v="35"/>
    <x v="0"/>
    <x v="10"/>
    <x v="1"/>
    <x v="60"/>
    <x v="4"/>
    <x v="4"/>
    <x v="20"/>
    <x v="62"/>
    <x v="608"/>
    <x v="98"/>
    <x v="94"/>
    <x v="1136"/>
    <x v="1075"/>
    <x v="1720"/>
    <x v="1720"/>
    <x v="1078"/>
    <x v="608"/>
    <x v="3"/>
    <x v="797"/>
  </r>
  <r>
    <x v="1526"/>
    <x v="1526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2"/>
    <x v="6"/>
    <x v="372"/>
    <x v="446"/>
    <x v="1"/>
    <x v="0"/>
    <x v="460"/>
    <x v="1"/>
    <x v="3"/>
    <x v="1262"/>
    <x v="0"/>
    <x v="1262"/>
    <x v="547"/>
    <x v="409"/>
    <x v="422"/>
    <x v="0"/>
    <x v="1"/>
    <x v="1"/>
    <x v="5"/>
    <x v="6"/>
    <x v="1"/>
    <x v="90"/>
    <x v="49"/>
    <x v="1"/>
    <x v="0"/>
    <x v="60"/>
    <x v="46"/>
    <x v="60"/>
    <x v="0"/>
    <x v="0"/>
    <x v="10"/>
    <x v="3"/>
    <x v="60"/>
    <x v="4"/>
    <x v="4"/>
    <x v="20"/>
    <x v="62"/>
    <x v="48"/>
    <x v="98"/>
    <x v="94"/>
    <x v="613"/>
    <x v="281"/>
    <x v="390"/>
    <x v="390"/>
    <x v="446"/>
    <x v="608"/>
    <x v="85"/>
    <x v="452"/>
  </r>
  <r>
    <x v="783"/>
    <x v="78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2"/>
    <x v="6"/>
    <x v="957"/>
    <x v="1135"/>
    <x v="1"/>
    <x v="3"/>
    <x v="1123"/>
    <x v="0"/>
    <x v="3"/>
    <x v="425"/>
    <x v="1"/>
    <x v="425"/>
    <x v="547"/>
    <x v="1910"/>
    <x v="1340"/>
    <x v="0"/>
    <x v="8"/>
    <x v="8"/>
    <x v="5"/>
    <x v="6"/>
    <x v="0"/>
    <x v="52"/>
    <x v="49"/>
    <x v="1"/>
    <x v="0"/>
    <x v="60"/>
    <x v="46"/>
    <x v="60"/>
    <x v="35"/>
    <x v="0"/>
    <x v="10"/>
    <x v="3"/>
    <x v="60"/>
    <x v="4"/>
    <x v="4"/>
    <x v="20"/>
    <x v="62"/>
    <x v="608"/>
    <x v="98"/>
    <x v="94"/>
    <x v="1480"/>
    <x v="1075"/>
    <x v="1914"/>
    <x v="1914"/>
    <x v="1135"/>
    <x v="608"/>
    <x v="14"/>
    <x v="913"/>
  </r>
  <r>
    <x v="1955"/>
    <x v="1955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3"/>
    <x v="10"/>
    <x v="295"/>
    <x v="399"/>
    <x v="1"/>
    <x v="0"/>
    <x v="409"/>
    <x v="1"/>
    <x v="3"/>
    <x v="1262"/>
    <x v="0"/>
    <x v="1262"/>
    <x v="547"/>
    <x v="294"/>
    <x v="313"/>
    <x v="0"/>
    <x v="1"/>
    <x v="1"/>
    <x v="5"/>
    <x v="6"/>
    <x v="1"/>
    <x v="90"/>
    <x v="49"/>
    <x v="1"/>
    <x v="0"/>
    <x v="60"/>
    <x v="46"/>
    <x v="60"/>
    <x v="0"/>
    <x v="0"/>
    <x v="10"/>
    <x v="7"/>
    <x v="60"/>
    <x v="4"/>
    <x v="4"/>
    <x v="20"/>
    <x v="62"/>
    <x v="48"/>
    <x v="98"/>
    <x v="94"/>
    <x v="424"/>
    <x v="184"/>
    <x v="284"/>
    <x v="284"/>
    <x v="399"/>
    <x v="608"/>
    <x v="85"/>
    <x v="508"/>
  </r>
  <r>
    <x v="1910"/>
    <x v="1910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3"/>
    <x v="10"/>
    <x v="989"/>
    <x v="1158"/>
    <x v="1"/>
    <x v="3"/>
    <x v="1146"/>
    <x v="0"/>
    <x v="3"/>
    <x v="425"/>
    <x v="1"/>
    <x v="425"/>
    <x v="547"/>
    <x v="1998"/>
    <x v="1455"/>
    <x v="0"/>
    <x v="8"/>
    <x v="8"/>
    <x v="5"/>
    <x v="6"/>
    <x v="0"/>
    <x v="52"/>
    <x v="49"/>
    <x v="1"/>
    <x v="0"/>
    <x v="60"/>
    <x v="46"/>
    <x v="60"/>
    <x v="35"/>
    <x v="0"/>
    <x v="10"/>
    <x v="7"/>
    <x v="60"/>
    <x v="4"/>
    <x v="4"/>
    <x v="20"/>
    <x v="62"/>
    <x v="608"/>
    <x v="98"/>
    <x v="94"/>
    <x v="1552"/>
    <x v="1075"/>
    <x v="1995"/>
    <x v="1995"/>
    <x v="1158"/>
    <x v="608"/>
    <x v="22"/>
    <x v="952"/>
  </r>
  <r>
    <x v="2244"/>
    <x v="2244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5"/>
    <x v="13"/>
    <x v="157"/>
    <x v="283"/>
    <x v="1"/>
    <x v="0"/>
    <x v="290"/>
    <x v="1"/>
    <x v="3"/>
    <x v="1262"/>
    <x v="0"/>
    <x v="1262"/>
    <x v="547"/>
    <x v="86"/>
    <x v="106"/>
    <x v="0"/>
    <x v="1"/>
    <x v="1"/>
    <x v="5"/>
    <x v="6"/>
    <x v="1"/>
    <x v="90"/>
    <x v="49"/>
    <x v="1"/>
    <x v="0"/>
    <x v="60"/>
    <x v="46"/>
    <x v="60"/>
    <x v="0"/>
    <x v="0"/>
    <x v="10"/>
    <x v="10"/>
    <x v="60"/>
    <x v="4"/>
    <x v="4"/>
    <x v="20"/>
    <x v="62"/>
    <x v="48"/>
    <x v="98"/>
    <x v="94"/>
    <x v="173"/>
    <x v="49"/>
    <x v="87"/>
    <x v="86"/>
    <x v="283"/>
    <x v="608"/>
    <x v="85"/>
    <x v="661"/>
  </r>
  <r>
    <x v="2163"/>
    <x v="216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5"/>
    <x v="13"/>
    <x v="1092"/>
    <x v="1246"/>
    <x v="1"/>
    <x v="3"/>
    <x v="1234"/>
    <x v="0"/>
    <x v="3"/>
    <x v="425"/>
    <x v="1"/>
    <x v="425"/>
    <x v="547"/>
    <x v="2173"/>
    <x v="1671"/>
    <x v="0"/>
    <x v="8"/>
    <x v="8"/>
    <x v="5"/>
    <x v="6"/>
    <x v="0"/>
    <x v="52"/>
    <x v="49"/>
    <x v="1"/>
    <x v="0"/>
    <x v="60"/>
    <x v="46"/>
    <x v="60"/>
    <x v="35"/>
    <x v="0"/>
    <x v="10"/>
    <x v="10"/>
    <x v="60"/>
    <x v="4"/>
    <x v="4"/>
    <x v="20"/>
    <x v="62"/>
    <x v="608"/>
    <x v="98"/>
    <x v="94"/>
    <x v="1679"/>
    <x v="1075"/>
    <x v="2173"/>
    <x v="2173"/>
    <x v="1246"/>
    <x v="608"/>
    <x v="65"/>
    <x v="1097"/>
  </r>
  <r>
    <x v="130"/>
    <x v="130"/>
    <x v="0"/>
    <x v="0"/>
    <x v="0"/>
    <x v="62"/>
    <x v="155"/>
    <x v="72"/>
    <x v="55"/>
    <x v="4"/>
    <x v="0"/>
    <x v="0"/>
    <x v="2"/>
    <x v="158"/>
    <x v="0"/>
    <x v="172"/>
    <x v="101"/>
    <x v="8"/>
    <x v="92"/>
    <x v="42"/>
    <x v="75"/>
    <x v="214"/>
    <x v="142"/>
    <x v="1017"/>
    <x v="146"/>
    <x v="2"/>
    <x v="6"/>
    <x v="976"/>
    <x v="954"/>
    <x v="1"/>
    <x v="0"/>
    <x v="729"/>
    <x v="0"/>
    <x v="3"/>
    <x v="1149"/>
    <x v="0"/>
    <x v="1149"/>
    <x v="561"/>
    <x v="1656"/>
    <x v="889"/>
    <x v="0"/>
    <x v="1"/>
    <x v="1"/>
    <x v="5"/>
    <x v="6"/>
    <x v="1"/>
    <x v="90"/>
    <x v="59"/>
    <x v="2"/>
    <x v="0"/>
    <x v="77"/>
    <x v="56"/>
    <x v="77"/>
    <x v="0"/>
    <x v="0"/>
    <x v="10"/>
    <x v="3"/>
    <x v="62"/>
    <x v="11"/>
    <x v="11"/>
    <x v="55"/>
    <x v="79"/>
    <x v="58"/>
    <x v="8"/>
    <x v="95"/>
    <x v="1147"/>
    <x v="618"/>
    <x v="1727"/>
    <x v="1727"/>
    <x v="954"/>
    <x v="608"/>
    <x v="85"/>
    <x v="388"/>
  </r>
  <r>
    <x v="479"/>
    <x v="479"/>
    <x v="0"/>
    <x v="0"/>
    <x v="0"/>
    <x v="62"/>
    <x v="184"/>
    <x v="71"/>
    <x v="55"/>
    <x v="7"/>
    <x v="7"/>
    <x v="8"/>
    <x v="1"/>
    <x v="764"/>
    <x v="0"/>
    <x v="174"/>
    <x v="772"/>
    <x v="99"/>
    <x v="92"/>
    <x v="42"/>
    <x v="750"/>
    <x v="763"/>
    <x v="144"/>
    <x v="88"/>
    <x v="145"/>
    <x v="2"/>
    <x v="6"/>
    <x v="737"/>
    <x v="745"/>
    <x v="0"/>
    <x v="0"/>
    <x v="767"/>
    <x v="0"/>
    <x v="3"/>
    <x v="509"/>
    <x v="1"/>
    <x v="509"/>
    <x v="458"/>
    <x v="1157"/>
    <x v="960"/>
    <x v="0"/>
    <x v="4"/>
    <x v="4"/>
    <x v="5"/>
    <x v="6"/>
    <x v="1"/>
    <x v="90"/>
    <x v="60"/>
    <x v="1"/>
    <x v="0"/>
    <x v="77"/>
    <x v="56"/>
    <x v="77"/>
    <x v="0"/>
    <x v="0"/>
    <x v="10"/>
    <x v="3"/>
    <x v="557"/>
    <x v="11"/>
    <x v="15"/>
    <x v="500"/>
    <x v="79"/>
    <x v="608"/>
    <x v="99"/>
    <x v="95"/>
    <x v="772"/>
    <x v="675"/>
    <x v="1138"/>
    <x v="1138"/>
    <x v="745"/>
    <x v="311"/>
    <x v="85"/>
    <x v="75"/>
  </r>
  <r>
    <x v="504"/>
    <x v="504"/>
    <x v="0"/>
    <x v="0"/>
    <x v="0"/>
    <x v="62"/>
    <x v="185"/>
    <x v="71"/>
    <x v="55"/>
    <x v="7"/>
    <x v="7"/>
    <x v="7"/>
    <x v="0"/>
    <x v="790"/>
    <x v="0"/>
    <x v="173"/>
    <x v="772"/>
    <x v="99"/>
    <x v="92"/>
    <x v="42"/>
    <x v="750"/>
    <x v="763"/>
    <x v="143"/>
    <x v="87"/>
    <x v="144"/>
    <x v="2"/>
    <x v="6"/>
    <x v="737"/>
    <x v="745"/>
    <x v="0"/>
    <x v="0"/>
    <x v="767"/>
    <x v="0"/>
    <x v="3"/>
    <x v="106"/>
    <x v="1"/>
    <x v="106"/>
    <x v="458"/>
    <x v="884"/>
    <x v="960"/>
    <x v="0"/>
    <x v="4"/>
    <x v="4"/>
    <x v="5"/>
    <x v="6"/>
    <x v="1"/>
    <x v="90"/>
    <x v="60"/>
    <x v="1"/>
    <x v="0"/>
    <x v="77"/>
    <x v="56"/>
    <x v="77"/>
    <x v="0"/>
    <x v="0"/>
    <x v="10"/>
    <x v="3"/>
    <x v="557"/>
    <x v="11"/>
    <x v="15"/>
    <x v="500"/>
    <x v="79"/>
    <x v="608"/>
    <x v="99"/>
    <x v="95"/>
    <x v="1204"/>
    <x v="675"/>
    <x v="885"/>
    <x v="885"/>
    <x v="745"/>
    <x v="311"/>
    <x v="85"/>
    <x v="75"/>
  </r>
  <r>
    <x v="1557"/>
    <x v="1557"/>
    <x v="0"/>
    <x v="0"/>
    <x v="0"/>
    <x v="64"/>
    <x v="161"/>
    <x v="77"/>
    <x v="14"/>
    <x v="4"/>
    <x v="6"/>
    <x v="6"/>
    <x v="2"/>
    <x v="81"/>
    <x v="0"/>
    <x v="57"/>
    <x v="102"/>
    <x v="100"/>
    <x v="93"/>
    <x v="43"/>
    <x v="76"/>
    <x v="20"/>
    <x v="49"/>
    <x v="1017"/>
    <x v="54"/>
    <x v="2"/>
    <x v="6"/>
    <x v="557"/>
    <x v="565"/>
    <x v="1"/>
    <x v="0"/>
    <x v="569"/>
    <x v="1"/>
    <x v="3"/>
    <x v="1359"/>
    <x v="0"/>
    <x v="1359"/>
    <x v="637"/>
    <x v="638"/>
    <x v="594"/>
    <x v="0"/>
    <x v="1"/>
    <x v="1"/>
    <x v="5"/>
    <x v="6"/>
    <x v="1"/>
    <x v="90"/>
    <x v="17"/>
    <x v="1"/>
    <x v="0"/>
    <x v="20"/>
    <x v="15"/>
    <x v="20"/>
    <x v="0"/>
    <x v="0"/>
    <x v="10"/>
    <x v="3"/>
    <x v="64"/>
    <x v="12"/>
    <x v="12"/>
    <x v="14"/>
    <x v="21"/>
    <x v="16"/>
    <x v="100"/>
    <x v="96"/>
    <x v="907"/>
    <x v="420"/>
    <x v="556"/>
    <x v="556"/>
    <x v="565"/>
    <x v="608"/>
    <x v="85"/>
    <x v="264"/>
  </r>
  <r>
    <x v="1048"/>
    <x v="1048"/>
    <x v="0"/>
    <x v="0"/>
    <x v="0"/>
    <x v="64"/>
    <x v="55"/>
    <x v="77"/>
    <x v="14"/>
    <x v="7"/>
    <x v="7"/>
    <x v="8"/>
    <x v="1"/>
    <x v="1438"/>
    <x v="0"/>
    <x v="59"/>
    <x v="772"/>
    <x v="100"/>
    <x v="93"/>
    <x v="43"/>
    <x v="750"/>
    <x v="763"/>
    <x v="51"/>
    <x v="37"/>
    <x v="53"/>
    <x v="2"/>
    <x v="6"/>
    <x v="736"/>
    <x v="744"/>
    <x v="0"/>
    <x v="0"/>
    <x v="766"/>
    <x v="0"/>
    <x v="3"/>
    <x v="731"/>
    <x v="1"/>
    <x v="731"/>
    <x v="637"/>
    <x v="1412"/>
    <x v="1200"/>
    <x v="0"/>
    <x v="4"/>
    <x v="4"/>
    <x v="5"/>
    <x v="6"/>
    <x v="1"/>
    <x v="90"/>
    <x v="17"/>
    <x v="1"/>
    <x v="0"/>
    <x v="20"/>
    <x v="15"/>
    <x v="20"/>
    <x v="0"/>
    <x v="0"/>
    <x v="10"/>
    <x v="3"/>
    <x v="557"/>
    <x v="12"/>
    <x v="15"/>
    <x v="500"/>
    <x v="21"/>
    <x v="608"/>
    <x v="100"/>
    <x v="96"/>
    <x v="514"/>
    <x v="875"/>
    <x v="1373"/>
    <x v="1373"/>
    <x v="744"/>
    <x v="310"/>
    <x v="85"/>
    <x v="74"/>
  </r>
  <r>
    <x v="1049"/>
    <x v="1049"/>
    <x v="0"/>
    <x v="0"/>
    <x v="0"/>
    <x v="64"/>
    <x v="56"/>
    <x v="77"/>
    <x v="14"/>
    <x v="7"/>
    <x v="7"/>
    <x v="7"/>
    <x v="0"/>
    <x v="1439"/>
    <x v="0"/>
    <x v="58"/>
    <x v="772"/>
    <x v="100"/>
    <x v="93"/>
    <x v="43"/>
    <x v="750"/>
    <x v="763"/>
    <x v="50"/>
    <x v="36"/>
    <x v="52"/>
    <x v="2"/>
    <x v="6"/>
    <x v="736"/>
    <x v="744"/>
    <x v="0"/>
    <x v="0"/>
    <x v="766"/>
    <x v="0"/>
    <x v="3"/>
    <x v="752"/>
    <x v="1"/>
    <x v="752"/>
    <x v="637"/>
    <x v="1443"/>
    <x v="1200"/>
    <x v="0"/>
    <x v="4"/>
    <x v="4"/>
    <x v="5"/>
    <x v="6"/>
    <x v="1"/>
    <x v="90"/>
    <x v="17"/>
    <x v="1"/>
    <x v="0"/>
    <x v="20"/>
    <x v="15"/>
    <x v="20"/>
    <x v="0"/>
    <x v="0"/>
    <x v="10"/>
    <x v="3"/>
    <x v="557"/>
    <x v="12"/>
    <x v="15"/>
    <x v="500"/>
    <x v="21"/>
    <x v="608"/>
    <x v="100"/>
    <x v="96"/>
    <x v="1398"/>
    <x v="875"/>
    <x v="1398"/>
    <x v="1398"/>
    <x v="744"/>
    <x v="310"/>
    <x v="85"/>
    <x v="74"/>
  </r>
  <r>
    <x v="253"/>
    <x v="253"/>
    <x v="0"/>
    <x v="0"/>
    <x v="0"/>
    <x v="65"/>
    <x v="162"/>
    <x v="78"/>
    <x v="13"/>
    <x v="4"/>
    <x v="6"/>
    <x v="6"/>
    <x v="2"/>
    <x v="189"/>
    <x v="0"/>
    <x v="52"/>
    <x v="103"/>
    <x v="101"/>
    <x v="94"/>
    <x v="44"/>
    <x v="77"/>
    <x v="21"/>
    <x v="44"/>
    <x v="1017"/>
    <x v="51"/>
    <x v="2"/>
    <x v="6"/>
    <x v="640"/>
    <x v="648"/>
    <x v="1"/>
    <x v="0"/>
    <x v="610"/>
    <x v="1"/>
    <x v="3"/>
    <x v="1355"/>
    <x v="0"/>
    <x v="1355"/>
    <x v="633"/>
    <x v="744"/>
    <x v="642"/>
    <x v="0"/>
    <x v="1"/>
    <x v="1"/>
    <x v="5"/>
    <x v="6"/>
    <x v="1"/>
    <x v="90"/>
    <x v="16"/>
    <x v="1"/>
    <x v="0"/>
    <x v="19"/>
    <x v="14"/>
    <x v="19"/>
    <x v="0"/>
    <x v="0"/>
    <x v="10"/>
    <x v="3"/>
    <x v="65"/>
    <x v="12"/>
    <x v="12"/>
    <x v="13"/>
    <x v="20"/>
    <x v="15"/>
    <x v="101"/>
    <x v="97"/>
    <x v="985"/>
    <x v="456"/>
    <x v="644"/>
    <x v="644"/>
    <x v="648"/>
    <x v="608"/>
    <x v="85"/>
    <x v="40"/>
  </r>
  <r>
    <x v="351"/>
    <x v="351"/>
    <x v="0"/>
    <x v="0"/>
    <x v="0"/>
    <x v="65"/>
    <x v="52"/>
    <x v="78"/>
    <x v="13"/>
    <x v="7"/>
    <x v="7"/>
    <x v="7"/>
    <x v="0"/>
    <x v="639"/>
    <x v="0"/>
    <x v="53"/>
    <x v="772"/>
    <x v="101"/>
    <x v="94"/>
    <x v="44"/>
    <x v="750"/>
    <x v="763"/>
    <x v="45"/>
    <x v="32"/>
    <x v="47"/>
    <x v="2"/>
    <x v="6"/>
    <x v="674"/>
    <x v="682"/>
    <x v="0"/>
    <x v="0"/>
    <x v="672"/>
    <x v="0"/>
    <x v="3"/>
    <x v="137"/>
    <x v="1"/>
    <x v="137"/>
    <x v="633"/>
    <x v="847"/>
    <x v="862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1131"/>
    <x v="603"/>
    <x v="849"/>
    <x v="849"/>
    <x v="682"/>
    <x v="249"/>
    <x v="85"/>
    <x v="9"/>
  </r>
  <r>
    <x v="352"/>
    <x v="352"/>
    <x v="0"/>
    <x v="0"/>
    <x v="0"/>
    <x v="65"/>
    <x v="51"/>
    <x v="78"/>
    <x v="13"/>
    <x v="7"/>
    <x v="7"/>
    <x v="8"/>
    <x v="1"/>
    <x v="640"/>
    <x v="0"/>
    <x v="54"/>
    <x v="772"/>
    <x v="101"/>
    <x v="94"/>
    <x v="44"/>
    <x v="750"/>
    <x v="763"/>
    <x v="47"/>
    <x v="33"/>
    <x v="48"/>
    <x v="2"/>
    <x v="6"/>
    <x v="674"/>
    <x v="682"/>
    <x v="0"/>
    <x v="0"/>
    <x v="672"/>
    <x v="0"/>
    <x v="3"/>
    <x v="96"/>
    <x v="1"/>
    <x v="96"/>
    <x v="633"/>
    <x v="806"/>
    <x v="862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880"/>
    <x v="603"/>
    <x v="809"/>
    <x v="809"/>
    <x v="682"/>
    <x v="249"/>
    <x v="85"/>
    <x v="9"/>
  </r>
  <r>
    <x v="1172"/>
    <x v="1172"/>
    <x v="0"/>
    <x v="0"/>
    <x v="0"/>
    <x v="65"/>
    <x v="53"/>
    <x v="78"/>
    <x v="13"/>
    <x v="7"/>
    <x v="7"/>
    <x v="8"/>
    <x v="1"/>
    <x v="1567"/>
    <x v="0"/>
    <x v="56"/>
    <x v="772"/>
    <x v="101"/>
    <x v="94"/>
    <x v="44"/>
    <x v="750"/>
    <x v="763"/>
    <x v="48"/>
    <x v="35"/>
    <x v="50"/>
    <x v="2"/>
    <x v="6"/>
    <x v="667"/>
    <x v="675"/>
    <x v="0"/>
    <x v="0"/>
    <x v="652"/>
    <x v="0"/>
    <x v="3"/>
    <x v="753"/>
    <x v="1"/>
    <x v="753"/>
    <x v="633"/>
    <x v="980"/>
    <x v="735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964"/>
    <x v="513"/>
    <x v="977"/>
    <x v="977"/>
    <x v="675"/>
    <x v="242"/>
    <x v="85"/>
    <x v="2"/>
  </r>
  <r>
    <x v="1173"/>
    <x v="1173"/>
    <x v="0"/>
    <x v="0"/>
    <x v="0"/>
    <x v="65"/>
    <x v="54"/>
    <x v="78"/>
    <x v="13"/>
    <x v="7"/>
    <x v="7"/>
    <x v="7"/>
    <x v="0"/>
    <x v="1568"/>
    <x v="0"/>
    <x v="55"/>
    <x v="772"/>
    <x v="101"/>
    <x v="94"/>
    <x v="44"/>
    <x v="750"/>
    <x v="763"/>
    <x v="46"/>
    <x v="34"/>
    <x v="49"/>
    <x v="2"/>
    <x v="6"/>
    <x v="667"/>
    <x v="675"/>
    <x v="0"/>
    <x v="0"/>
    <x v="652"/>
    <x v="0"/>
    <x v="3"/>
    <x v="676"/>
    <x v="1"/>
    <x v="676"/>
    <x v="633"/>
    <x v="916"/>
    <x v="735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1041"/>
    <x v="513"/>
    <x v="916"/>
    <x v="916"/>
    <x v="675"/>
    <x v="242"/>
    <x v="85"/>
    <x v="2"/>
  </r>
  <r>
    <x v="1647"/>
    <x v="1647"/>
    <x v="0"/>
    <x v="0"/>
    <x v="0"/>
    <x v="66"/>
    <x v="163"/>
    <x v="79"/>
    <x v="56"/>
    <x v="4"/>
    <x v="6"/>
    <x v="6"/>
    <x v="2"/>
    <x v="131"/>
    <x v="0"/>
    <x v="175"/>
    <x v="104"/>
    <x v="102"/>
    <x v="95"/>
    <x v="45"/>
    <x v="78"/>
    <x v="22"/>
    <x v="145"/>
    <x v="1017"/>
    <x v="151"/>
    <x v="2"/>
    <x v="6"/>
    <x v="759"/>
    <x v="767"/>
    <x v="1"/>
    <x v="0"/>
    <x v="641"/>
    <x v="0"/>
    <x v="3"/>
    <x v="1466"/>
    <x v="0"/>
    <x v="1466"/>
    <x v="707"/>
    <x v="1653"/>
    <x v="886"/>
    <x v="0"/>
    <x v="1"/>
    <x v="1"/>
    <x v="5"/>
    <x v="6"/>
    <x v="1"/>
    <x v="90"/>
    <x v="61"/>
    <x v="1"/>
    <x v="0"/>
    <x v="78"/>
    <x v="57"/>
    <x v="78"/>
    <x v="0"/>
    <x v="0"/>
    <x v="10"/>
    <x v="3"/>
    <x v="66"/>
    <x v="12"/>
    <x v="12"/>
    <x v="56"/>
    <x v="80"/>
    <x v="59"/>
    <x v="102"/>
    <x v="98"/>
    <x v="1145"/>
    <x v="616"/>
    <x v="1725"/>
    <x v="1725"/>
    <x v="767"/>
    <x v="608"/>
    <x v="85"/>
    <x v="98"/>
  </r>
  <r>
    <x v="572"/>
    <x v="572"/>
    <x v="0"/>
    <x v="0"/>
    <x v="0"/>
    <x v="66"/>
    <x v="186"/>
    <x v="79"/>
    <x v="56"/>
    <x v="7"/>
    <x v="7"/>
    <x v="8"/>
    <x v="1"/>
    <x v="871"/>
    <x v="0"/>
    <x v="177"/>
    <x v="772"/>
    <x v="102"/>
    <x v="95"/>
    <x v="45"/>
    <x v="750"/>
    <x v="763"/>
    <x v="148"/>
    <x v="90"/>
    <x v="148"/>
    <x v="2"/>
    <x v="6"/>
    <x v="666"/>
    <x v="674"/>
    <x v="0"/>
    <x v="0"/>
    <x v="648"/>
    <x v="0"/>
    <x v="3"/>
    <x v="718"/>
    <x v="1"/>
    <x v="718"/>
    <x v="707"/>
    <x v="911"/>
    <x v="951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778"/>
    <x v="669"/>
    <x v="911"/>
    <x v="911"/>
    <x v="674"/>
    <x v="241"/>
    <x v="85"/>
    <x v="1"/>
  </r>
  <r>
    <x v="575"/>
    <x v="575"/>
    <x v="0"/>
    <x v="0"/>
    <x v="0"/>
    <x v="66"/>
    <x v="187"/>
    <x v="79"/>
    <x v="56"/>
    <x v="7"/>
    <x v="7"/>
    <x v="7"/>
    <x v="0"/>
    <x v="874"/>
    <x v="0"/>
    <x v="176"/>
    <x v="772"/>
    <x v="102"/>
    <x v="95"/>
    <x v="45"/>
    <x v="750"/>
    <x v="763"/>
    <x v="146"/>
    <x v="89"/>
    <x v="147"/>
    <x v="2"/>
    <x v="6"/>
    <x v="666"/>
    <x v="674"/>
    <x v="0"/>
    <x v="0"/>
    <x v="648"/>
    <x v="0"/>
    <x v="3"/>
    <x v="677"/>
    <x v="1"/>
    <x v="677"/>
    <x v="707"/>
    <x v="898"/>
    <x v="951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1198"/>
    <x v="669"/>
    <x v="898"/>
    <x v="898"/>
    <x v="674"/>
    <x v="241"/>
    <x v="85"/>
    <x v="1"/>
  </r>
  <r>
    <x v="917"/>
    <x v="917"/>
    <x v="0"/>
    <x v="0"/>
    <x v="0"/>
    <x v="66"/>
    <x v="188"/>
    <x v="79"/>
    <x v="56"/>
    <x v="7"/>
    <x v="7"/>
    <x v="8"/>
    <x v="1"/>
    <x v="1294"/>
    <x v="0"/>
    <x v="179"/>
    <x v="772"/>
    <x v="102"/>
    <x v="95"/>
    <x v="45"/>
    <x v="750"/>
    <x v="763"/>
    <x v="149"/>
    <x v="92"/>
    <x v="150"/>
    <x v="2"/>
    <x v="6"/>
    <x v="670"/>
    <x v="678"/>
    <x v="0"/>
    <x v="0"/>
    <x v="661"/>
    <x v="0"/>
    <x v="3"/>
    <x v="1117"/>
    <x v="1"/>
    <x v="1117"/>
    <x v="707"/>
    <x v="1356"/>
    <x v="1149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568"/>
    <x v="830"/>
    <x v="1324"/>
    <x v="1324"/>
    <x v="678"/>
    <x v="245"/>
    <x v="85"/>
    <x v="5"/>
  </r>
  <r>
    <x v="996"/>
    <x v="996"/>
    <x v="0"/>
    <x v="0"/>
    <x v="0"/>
    <x v="66"/>
    <x v="189"/>
    <x v="79"/>
    <x v="56"/>
    <x v="7"/>
    <x v="7"/>
    <x v="7"/>
    <x v="0"/>
    <x v="1377"/>
    <x v="0"/>
    <x v="178"/>
    <x v="772"/>
    <x v="102"/>
    <x v="95"/>
    <x v="45"/>
    <x v="750"/>
    <x v="763"/>
    <x v="147"/>
    <x v="91"/>
    <x v="149"/>
    <x v="2"/>
    <x v="6"/>
    <x v="670"/>
    <x v="678"/>
    <x v="0"/>
    <x v="0"/>
    <x v="661"/>
    <x v="0"/>
    <x v="3"/>
    <x v="929"/>
    <x v="1"/>
    <x v="929"/>
    <x v="707"/>
    <x v="1167"/>
    <x v="1149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1349"/>
    <x v="830"/>
    <x v="1148"/>
    <x v="1148"/>
    <x v="678"/>
    <x v="245"/>
    <x v="85"/>
    <x v="5"/>
  </r>
  <r>
    <x v="2284"/>
    <x v="2284"/>
    <x v="0"/>
    <x v="0"/>
    <x v="0"/>
    <x v="67"/>
    <x v="164"/>
    <x v="80"/>
    <x v="52"/>
    <x v="4"/>
    <x v="6"/>
    <x v="6"/>
    <x v="2"/>
    <x v="452"/>
    <x v="0"/>
    <x v="161"/>
    <x v="105"/>
    <x v="103"/>
    <x v="96"/>
    <x v="46"/>
    <x v="79"/>
    <x v="376"/>
    <x v="132"/>
    <x v="1017"/>
    <x v="134"/>
    <x v="5"/>
    <x v="13"/>
    <x v="1250"/>
    <x v="1099"/>
    <x v="1"/>
    <x v="0"/>
    <x v="1085"/>
    <x v="0"/>
    <x v="3"/>
    <x v="958"/>
    <x v="0"/>
    <x v="958"/>
    <x v="319"/>
    <x v="2139"/>
    <x v="1627"/>
    <x v="0"/>
    <x v="1"/>
    <x v="1"/>
    <x v="5"/>
    <x v="6"/>
    <x v="1"/>
    <x v="90"/>
    <x v="56"/>
    <x v="1"/>
    <x v="0"/>
    <x v="73"/>
    <x v="53"/>
    <x v="73"/>
    <x v="0"/>
    <x v="0"/>
    <x v="10"/>
    <x v="10"/>
    <x v="67"/>
    <x v="12"/>
    <x v="12"/>
    <x v="52"/>
    <x v="75"/>
    <x v="55"/>
    <x v="103"/>
    <x v="99"/>
    <x v="1649"/>
    <x v="1048"/>
    <x v="2139"/>
    <x v="2139"/>
    <x v="1099"/>
    <x v="608"/>
    <x v="85"/>
    <x v="850"/>
  </r>
  <r>
    <x v="475"/>
    <x v="475"/>
    <x v="0"/>
    <x v="0"/>
    <x v="0"/>
    <x v="69"/>
    <x v="175"/>
    <x v="84"/>
    <x v="514"/>
    <x v="4"/>
    <x v="6"/>
    <x v="6"/>
    <x v="2"/>
    <x v="760"/>
    <x v="0"/>
    <x v="149"/>
    <x v="107"/>
    <x v="105"/>
    <x v="98"/>
    <x v="339"/>
    <x v="81"/>
    <x v="444"/>
    <x v="123"/>
    <x v="1017"/>
    <x v="125"/>
    <x v="2"/>
    <x v="6"/>
    <x v="77"/>
    <x v="205"/>
    <x v="1"/>
    <x v="0"/>
    <x v="207"/>
    <x v="1"/>
    <x v="3"/>
    <x v="850"/>
    <x v="0"/>
    <x v="850"/>
    <x v="268"/>
    <x v="297"/>
    <x v="316"/>
    <x v="0"/>
    <x v="1"/>
    <x v="1"/>
    <x v="5"/>
    <x v="6"/>
    <x v="1"/>
    <x v="90"/>
    <x v="54"/>
    <x v="1"/>
    <x v="0"/>
    <x v="68"/>
    <x v="51"/>
    <x v="68"/>
    <x v="0"/>
    <x v="0"/>
    <x v="10"/>
    <x v="3"/>
    <x v="69"/>
    <x v="13"/>
    <x v="13"/>
    <x v="500"/>
    <x v="70"/>
    <x v="53"/>
    <x v="105"/>
    <x v="101"/>
    <x v="427"/>
    <x v="186"/>
    <x v="287"/>
    <x v="287"/>
    <x v="205"/>
    <x v="608"/>
    <x v="85"/>
    <x v="782"/>
  </r>
  <r>
    <x v="1469"/>
    <x v="1469"/>
    <x v="0"/>
    <x v="0"/>
    <x v="0"/>
    <x v="70"/>
    <x v="190"/>
    <x v="86"/>
    <x v="65"/>
    <x v="4"/>
    <x v="6"/>
    <x v="6"/>
    <x v="2"/>
    <x v="293"/>
    <x v="0"/>
    <x v="205"/>
    <x v="108"/>
    <x v="106"/>
    <x v="99"/>
    <x v="47"/>
    <x v="82"/>
    <x v="221"/>
    <x v="167"/>
    <x v="1017"/>
    <x v="169"/>
    <x v="2"/>
    <x v="6"/>
    <x v="1192"/>
    <x v="1043"/>
    <x v="1"/>
    <x v="0"/>
    <x v="1015"/>
    <x v="0"/>
    <x v="3"/>
    <x v="819"/>
    <x v="0"/>
    <x v="819"/>
    <x v="257"/>
    <x v="1771"/>
    <x v="1072"/>
    <x v="0"/>
    <x v="1"/>
    <x v="1"/>
    <x v="5"/>
    <x v="6"/>
    <x v="1"/>
    <x v="90"/>
    <x v="72"/>
    <x v="1"/>
    <x v="0"/>
    <x v="91"/>
    <x v="66"/>
    <x v="91"/>
    <x v="0"/>
    <x v="0"/>
    <x v="10"/>
    <x v="3"/>
    <x v="70"/>
    <x v="12"/>
    <x v="12"/>
    <x v="65"/>
    <x v="93"/>
    <x v="68"/>
    <x v="106"/>
    <x v="102"/>
    <x v="1291"/>
    <x v="767"/>
    <x v="1797"/>
    <x v="1797"/>
    <x v="1043"/>
    <x v="608"/>
    <x v="85"/>
    <x v="707"/>
  </r>
  <r>
    <x v="1686"/>
    <x v="1686"/>
    <x v="0"/>
    <x v="0"/>
    <x v="0"/>
    <x v="70"/>
    <x v="211"/>
    <x v="99"/>
    <x v="65"/>
    <x v="0"/>
    <x v="4"/>
    <x v="4"/>
    <x v="2"/>
    <x v="463"/>
    <x v="0"/>
    <x v="206"/>
    <x v="109"/>
    <x v="107"/>
    <x v="100"/>
    <x v="339"/>
    <x v="83"/>
    <x v="386"/>
    <x v="1507"/>
    <x v="1017"/>
    <x v="1514"/>
    <x v="2"/>
    <x v="6"/>
    <x v="342"/>
    <x v="45"/>
    <x v="1"/>
    <x v="3"/>
    <x v="45"/>
    <x v="1"/>
    <x v="3"/>
    <x v="315"/>
    <x v="1"/>
    <x v="315"/>
    <x v="99"/>
    <x v="60"/>
    <x v="79"/>
    <x v="0"/>
    <x v="8"/>
    <x v="8"/>
    <x v="5"/>
    <x v="6"/>
    <x v="1"/>
    <x v="90"/>
    <x v="507"/>
    <x v="1"/>
    <x v="0"/>
    <x v="92"/>
    <x v="518"/>
    <x v="92"/>
    <x v="40"/>
    <x v="0"/>
    <x v="10"/>
    <x v="3"/>
    <x v="70"/>
    <x v="12"/>
    <x v="12"/>
    <x v="65"/>
    <x v="94"/>
    <x v="608"/>
    <x v="107"/>
    <x v="103"/>
    <x v="124"/>
    <x v="1075"/>
    <x v="61"/>
    <x v="60"/>
    <x v="45"/>
    <x v="53"/>
    <x v="85"/>
    <x v="1072"/>
  </r>
  <r>
    <x v="116"/>
    <x v="116"/>
    <x v="0"/>
    <x v="0"/>
    <x v="0"/>
    <x v="80"/>
    <x v="216"/>
    <x v="104"/>
    <x v="69"/>
    <x v="4"/>
    <x v="6"/>
    <x v="6"/>
    <x v="2"/>
    <x v="470"/>
    <x v="0"/>
    <x v="209"/>
    <x v="118"/>
    <x v="116"/>
    <x v="111"/>
    <x v="56"/>
    <x v="93"/>
    <x v="402"/>
    <x v="169"/>
    <x v="1017"/>
    <x v="172"/>
    <x v="2"/>
    <x v="6"/>
    <x v="1167"/>
    <x v="1020"/>
    <x v="1"/>
    <x v="0"/>
    <x v="955"/>
    <x v="0"/>
    <x v="3"/>
    <x v="1183"/>
    <x v="0"/>
    <x v="1183"/>
    <x v="480"/>
    <x v="1978"/>
    <x v="1434"/>
    <x v="0"/>
    <x v="1"/>
    <x v="1"/>
    <x v="5"/>
    <x v="6"/>
    <x v="1"/>
    <x v="90"/>
    <x v="74"/>
    <x v="1"/>
    <x v="0"/>
    <x v="98"/>
    <x v="68"/>
    <x v="98"/>
    <x v="0"/>
    <x v="0"/>
    <x v="10"/>
    <x v="3"/>
    <x v="79"/>
    <x v="12"/>
    <x v="12"/>
    <x v="69"/>
    <x v="100"/>
    <x v="70"/>
    <x v="116"/>
    <x v="112"/>
    <x v="1540"/>
    <x v="1011"/>
    <x v="1976"/>
    <x v="1976"/>
    <x v="1020"/>
    <x v="608"/>
    <x v="85"/>
    <x v="622"/>
  </r>
  <r>
    <x v="305"/>
    <x v="305"/>
    <x v="0"/>
    <x v="0"/>
    <x v="0"/>
    <x v="80"/>
    <x v="217"/>
    <x v="104"/>
    <x v="69"/>
    <x v="7"/>
    <x v="7"/>
    <x v="7"/>
    <x v="0"/>
    <x v="593"/>
    <x v="0"/>
    <x v="210"/>
    <x v="772"/>
    <x v="116"/>
    <x v="111"/>
    <x v="56"/>
    <x v="750"/>
    <x v="763"/>
    <x v="170"/>
    <x v="102"/>
    <x v="171"/>
    <x v="2"/>
    <x v="6"/>
    <x v="597"/>
    <x v="605"/>
    <x v="0"/>
    <x v="0"/>
    <x v="410"/>
    <x v="1"/>
    <x v="3"/>
    <x v="114"/>
    <x v="1"/>
    <x v="114"/>
    <x v="480"/>
    <x v="778"/>
    <x v="379"/>
    <x v="0"/>
    <x v="4"/>
    <x v="4"/>
    <x v="5"/>
    <x v="6"/>
    <x v="1"/>
    <x v="90"/>
    <x v="74"/>
    <x v="1"/>
    <x v="0"/>
    <x v="98"/>
    <x v="68"/>
    <x v="98"/>
    <x v="0"/>
    <x v="0"/>
    <x v="10"/>
    <x v="3"/>
    <x v="557"/>
    <x v="12"/>
    <x v="15"/>
    <x v="500"/>
    <x v="100"/>
    <x v="608"/>
    <x v="116"/>
    <x v="112"/>
    <x v="557"/>
    <x v="239"/>
    <x v="792"/>
    <x v="792"/>
    <x v="605"/>
    <x v="199"/>
    <x v="85"/>
    <x v="150"/>
  </r>
  <r>
    <x v="284"/>
    <x v="284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2"/>
    <x v="6"/>
    <x v="981"/>
    <x v="1150"/>
    <x v="1"/>
    <x v="3"/>
    <x v="1138"/>
    <x v="0"/>
    <x v="3"/>
    <x v="222"/>
    <x v="1"/>
    <x v="222"/>
    <x v="31"/>
    <x v="1947"/>
    <x v="1389"/>
    <x v="0"/>
    <x v="8"/>
    <x v="8"/>
    <x v="5"/>
    <x v="6"/>
    <x v="1"/>
    <x v="90"/>
    <x v="507"/>
    <x v="1"/>
    <x v="0"/>
    <x v="117"/>
    <x v="518"/>
    <x v="117"/>
    <x v="53"/>
    <x v="0"/>
    <x v="10"/>
    <x v="3"/>
    <x v="84"/>
    <x v="12"/>
    <x v="12"/>
    <x v="83"/>
    <x v="119"/>
    <x v="608"/>
    <x v="124"/>
    <x v="120"/>
    <x v="1537"/>
    <x v="1075"/>
    <x v="1946"/>
    <x v="1946"/>
    <x v="1150"/>
    <x v="505"/>
    <x v="85"/>
    <x v="936"/>
  </r>
  <r>
    <x v="1855"/>
    <x v="1855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3"/>
    <x v="10"/>
    <x v="982"/>
    <x v="1151"/>
    <x v="1"/>
    <x v="3"/>
    <x v="1139"/>
    <x v="0"/>
    <x v="3"/>
    <x v="222"/>
    <x v="1"/>
    <x v="222"/>
    <x v="31"/>
    <x v="1951"/>
    <x v="1393"/>
    <x v="0"/>
    <x v="8"/>
    <x v="8"/>
    <x v="5"/>
    <x v="6"/>
    <x v="1"/>
    <x v="90"/>
    <x v="507"/>
    <x v="1"/>
    <x v="0"/>
    <x v="117"/>
    <x v="518"/>
    <x v="117"/>
    <x v="53"/>
    <x v="0"/>
    <x v="10"/>
    <x v="7"/>
    <x v="84"/>
    <x v="12"/>
    <x v="12"/>
    <x v="83"/>
    <x v="119"/>
    <x v="608"/>
    <x v="124"/>
    <x v="120"/>
    <x v="1539"/>
    <x v="1075"/>
    <x v="1950"/>
    <x v="1950"/>
    <x v="1151"/>
    <x v="506"/>
    <x v="85"/>
    <x v="937"/>
  </r>
  <r>
    <x v="2015"/>
    <x v="2015"/>
    <x v="0"/>
    <x v="0"/>
    <x v="0"/>
    <x v="86"/>
    <x v="257"/>
    <x v="123"/>
    <x v="85"/>
    <x v="0"/>
    <x v="4"/>
    <x v="4"/>
    <x v="2"/>
    <x v="507"/>
    <x v="0"/>
    <x v="253"/>
    <x v="126"/>
    <x v="123"/>
    <x v="120"/>
    <x v="339"/>
    <x v="101"/>
    <x v="584"/>
    <x v="1507"/>
    <x v="1017"/>
    <x v="1514"/>
    <x v="5"/>
    <x v="13"/>
    <x v="984"/>
    <x v="1153"/>
    <x v="1"/>
    <x v="3"/>
    <x v="1141"/>
    <x v="0"/>
    <x v="3"/>
    <x v="216"/>
    <x v="1"/>
    <x v="216"/>
    <x v="26"/>
    <x v="1954"/>
    <x v="1399"/>
    <x v="0"/>
    <x v="8"/>
    <x v="8"/>
    <x v="5"/>
    <x v="6"/>
    <x v="1"/>
    <x v="90"/>
    <x v="507"/>
    <x v="1"/>
    <x v="0"/>
    <x v="116"/>
    <x v="518"/>
    <x v="116"/>
    <x v="36"/>
    <x v="0"/>
    <x v="10"/>
    <x v="10"/>
    <x v="84"/>
    <x v="12"/>
    <x v="12"/>
    <x v="83"/>
    <x v="118"/>
    <x v="608"/>
    <x v="123"/>
    <x v="119"/>
    <x v="1542"/>
    <x v="1075"/>
    <x v="1952"/>
    <x v="1952"/>
    <x v="1153"/>
    <x v="508"/>
    <x v="85"/>
    <x v="944"/>
  </r>
  <r>
    <x v="2072"/>
    <x v="2072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5"/>
    <x v="13"/>
    <x v="1002"/>
    <x v="1167"/>
    <x v="1"/>
    <x v="3"/>
    <x v="1155"/>
    <x v="0"/>
    <x v="3"/>
    <x v="222"/>
    <x v="1"/>
    <x v="222"/>
    <x v="31"/>
    <x v="1990"/>
    <x v="1446"/>
    <x v="0"/>
    <x v="8"/>
    <x v="8"/>
    <x v="5"/>
    <x v="6"/>
    <x v="1"/>
    <x v="90"/>
    <x v="507"/>
    <x v="1"/>
    <x v="0"/>
    <x v="117"/>
    <x v="518"/>
    <x v="117"/>
    <x v="53"/>
    <x v="0"/>
    <x v="10"/>
    <x v="10"/>
    <x v="84"/>
    <x v="12"/>
    <x v="12"/>
    <x v="83"/>
    <x v="119"/>
    <x v="608"/>
    <x v="124"/>
    <x v="120"/>
    <x v="1568"/>
    <x v="1075"/>
    <x v="1987"/>
    <x v="1987"/>
    <x v="1167"/>
    <x v="519"/>
    <x v="85"/>
    <x v="970"/>
  </r>
  <r>
    <x v="2092"/>
    <x v="2092"/>
    <x v="0"/>
    <x v="0"/>
    <x v="0"/>
    <x v="86"/>
    <x v="259"/>
    <x v="125"/>
    <x v="85"/>
    <x v="0"/>
    <x v="4"/>
    <x v="4"/>
    <x v="2"/>
    <x v="824"/>
    <x v="0"/>
    <x v="255"/>
    <x v="128"/>
    <x v="125"/>
    <x v="122"/>
    <x v="339"/>
    <x v="103"/>
    <x v="510"/>
    <x v="1507"/>
    <x v="1017"/>
    <x v="1514"/>
    <x v="5"/>
    <x v="13"/>
    <x v="456"/>
    <x v="112"/>
    <x v="1"/>
    <x v="3"/>
    <x v="112"/>
    <x v="1"/>
    <x v="3"/>
    <x v="193"/>
    <x v="1"/>
    <x v="193"/>
    <x v="12"/>
    <x v="253"/>
    <x v="278"/>
    <x v="0"/>
    <x v="8"/>
    <x v="8"/>
    <x v="5"/>
    <x v="6"/>
    <x v="1"/>
    <x v="90"/>
    <x v="507"/>
    <x v="1"/>
    <x v="0"/>
    <x v="118"/>
    <x v="518"/>
    <x v="118"/>
    <x v="53"/>
    <x v="0"/>
    <x v="10"/>
    <x v="10"/>
    <x v="84"/>
    <x v="12"/>
    <x v="12"/>
    <x v="83"/>
    <x v="120"/>
    <x v="608"/>
    <x v="125"/>
    <x v="121"/>
    <x v="305"/>
    <x v="1075"/>
    <x v="250"/>
    <x v="250"/>
    <x v="112"/>
    <x v="117"/>
    <x v="85"/>
    <x v="942"/>
  </r>
  <r>
    <x v="2128"/>
    <x v="2128"/>
    <x v="0"/>
    <x v="0"/>
    <x v="0"/>
    <x v="86"/>
    <x v="260"/>
    <x v="126"/>
    <x v="85"/>
    <x v="0"/>
    <x v="4"/>
    <x v="4"/>
    <x v="2"/>
    <x v="943"/>
    <x v="0"/>
    <x v="256"/>
    <x v="129"/>
    <x v="126"/>
    <x v="123"/>
    <x v="339"/>
    <x v="104"/>
    <x v="617"/>
    <x v="1507"/>
    <x v="1017"/>
    <x v="1514"/>
    <x v="5"/>
    <x v="13"/>
    <x v="1049"/>
    <x v="1205"/>
    <x v="1"/>
    <x v="3"/>
    <x v="1193"/>
    <x v="0"/>
    <x v="3"/>
    <x v="455"/>
    <x v="1"/>
    <x v="455"/>
    <x v="202"/>
    <x v="2105"/>
    <x v="1587"/>
    <x v="0"/>
    <x v="8"/>
    <x v="8"/>
    <x v="5"/>
    <x v="6"/>
    <x v="1"/>
    <x v="90"/>
    <x v="507"/>
    <x v="1"/>
    <x v="0"/>
    <x v="119"/>
    <x v="518"/>
    <x v="119"/>
    <x v="28"/>
    <x v="0"/>
    <x v="10"/>
    <x v="10"/>
    <x v="84"/>
    <x v="12"/>
    <x v="12"/>
    <x v="83"/>
    <x v="121"/>
    <x v="608"/>
    <x v="126"/>
    <x v="122"/>
    <x v="1619"/>
    <x v="1075"/>
    <x v="2105"/>
    <x v="2104"/>
    <x v="1205"/>
    <x v="541"/>
    <x v="85"/>
    <x v="1029"/>
  </r>
  <r>
    <x v="254"/>
    <x v="254"/>
    <x v="0"/>
    <x v="0"/>
    <x v="0"/>
    <x v="88"/>
    <x v="998"/>
    <x v="470"/>
    <x v="357"/>
    <x v="0"/>
    <x v="4"/>
    <x v="4"/>
    <x v="2"/>
    <x v="560"/>
    <x v="0"/>
    <x v="229"/>
    <x v="130"/>
    <x v="127"/>
    <x v="124"/>
    <x v="339"/>
    <x v="105"/>
    <x v="502"/>
    <x v="1507"/>
    <x v="1017"/>
    <x v="1514"/>
    <x v="2"/>
    <x v="6"/>
    <x v="1108"/>
    <x v="1260"/>
    <x v="1"/>
    <x v="3"/>
    <x v="1248"/>
    <x v="0"/>
    <x v="3"/>
    <x v="241"/>
    <x v="1"/>
    <x v="241"/>
    <x v="45"/>
    <x v="2163"/>
    <x v="1659"/>
    <x v="0"/>
    <x v="8"/>
    <x v="8"/>
    <x v="5"/>
    <x v="6"/>
    <x v="1"/>
    <x v="90"/>
    <x v="507"/>
    <x v="1"/>
    <x v="0"/>
    <x v="459"/>
    <x v="518"/>
    <x v="459"/>
    <x v="7"/>
    <x v="0"/>
    <x v="10"/>
    <x v="3"/>
    <x v="86"/>
    <x v="12"/>
    <x v="12"/>
    <x v="347"/>
    <x v="554"/>
    <x v="608"/>
    <x v="127"/>
    <x v="123"/>
    <x v="1701"/>
    <x v="1075"/>
    <x v="2163"/>
    <x v="2163"/>
    <x v="1260"/>
    <x v="564"/>
    <x v="85"/>
    <x v="1114"/>
  </r>
  <r>
    <x v="499"/>
    <x v="499"/>
    <x v="0"/>
    <x v="0"/>
    <x v="0"/>
    <x v="88"/>
    <x v="999"/>
    <x v="471"/>
    <x v="357"/>
    <x v="0"/>
    <x v="4"/>
    <x v="4"/>
    <x v="2"/>
    <x v="785"/>
    <x v="0"/>
    <x v="1097"/>
    <x v="131"/>
    <x v="128"/>
    <x v="125"/>
    <x v="339"/>
    <x v="106"/>
    <x v="445"/>
    <x v="1507"/>
    <x v="1017"/>
    <x v="1514"/>
    <x v="2"/>
    <x v="6"/>
    <x v="988"/>
    <x v="1157"/>
    <x v="1"/>
    <x v="3"/>
    <x v="1145"/>
    <x v="0"/>
    <x v="3"/>
    <x v="187"/>
    <x v="1"/>
    <x v="187"/>
    <x v="9"/>
    <x v="1932"/>
    <x v="1371"/>
    <x v="0"/>
    <x v="8"/>
    <x v="8"/>
    <x v="5"/>
    <x v="6"/>
    <x v="1"/>
    <x v="90"/>
    <x v="507"/>
    <x v="1"/>
    <x v="0"/>
    <x v="460"/>
    <x v="518"/>
    <x v="460"/>
    <x v="34"/>
    <x v="0"/>
    <x v="10"/>
    <x v="3"/>
    <x v="86"/>
    <x v="12"/>
    <x v="12"/>
    <x v="347"/>
    <x v="555"/>
    <x v="608"/>
    <x v="128"/>
    <x v="124"/>
    <x v="1550"/>
    <x v="1075"/>
    <x v="1932"/>
    <x v="1932"/>
    <x v="1157"/>
    <x v="512"/>
    <x v="85"/>
    <x v="950"/>
  </r>
  <r>
    <x v="1876"/>
    <x v="1876"/>
    <x v="0"/>
    <x v="0"/>
    <x v="0"/>
    <x v="88"/>
    <x v="1000"/>
    <x v="472"/>
    <x v="357"/>
    <x v="0"/>
    <x v="4"/>
    <x v="4"/>
    <x v="2"/>
    <x v="839"/>
    <x v="0"/>
    <x v="1096"/>
    <x v="132"/>
    <x v="129"/>
    <x v="126"/>
    <x v="339"/>
    <x v="107"/>
    <x v="396"/>
    <x v="1507"/>
    <x v="1017"/>
    <x v="1514"/>
    <x v="3"/>
    <x v="10"/>
    <x v="1015"/>
    <x v="1178"/>
    <x v="1"/>
    <x v="3"/>
    <x v="1166"/>
    <x v="0"/>
    <x v="3"/>
    <x v="274"/>
    <x v="1"/>
    <x v="274"/>
    <x v="71"/>
    <x v="2022"/>
    <x v="1486"/>
    <x v="0"/>
    <x v="8"/>
    <x v="8"/>
    <x v="5"/>
    <x v="6"/>
    <x v="1"/>
    <x v="90"/>
    <x v="507"/>
    <x v="1"/>
    <x v="0"/>
    <x v="461"/>
    <x v="518"/>
    <x v="461"/>
    <x v="49"/>
    <x v="0"/>
    <x v="10"/>
    <x v="7"/>
    <x v="86"/>
    <x v="12"/>
    <x v="12"/>
    <x v="347"/>
    <x v="556"/>
    <x v="608"/>
    <x v="129"/>
    <x v="125"/>
    <x v="1583"/>
    <x v="1075"/>
    <x v="2018"/>
    <x v="2018"/>
    <x v="1178"/>
    <x v="526"/>
    <x v="85"/>
    <x v="988"/>
  </r>
  <r>
    <x v="553"/>
    <x v="553"/>
    <x v="0"/>
    <x v="0"/>
    <x v="0"/>
    <x v="71"/>
    <x v="224"/>
    <x v="87"/>
    <x v="72"/>
    <x v="7"/>
    <x v="7"/>
    <x v="7"/>
    <x v="0"/>
    <x v="849"/>
    <x v="0"/>
    <x v="217"/>
    <x v="772"/>
    <x v="108"/>
    <x v="101"/>
    <x v="48"/>
    <x v="750"/>
    <x v="763"/>
    <x v="176"/>
    <x v="107"/>
    <x v="178"/>
    <x v="2"/>
    <x v="6"/>
    <x v="894"/>
    <x v="900"/>
    <x v="0"/>
    <x v="0"/>
    <x v="979"/>
    <x v="0"/>
    <x v="3"/>
    <x v="96"/>
    <x v="1"/>
    <x v="96"/>
    <x v="361"/>
    <x v="1062"/>
    <x v="1305"/>
    <x v="0"/>
    <x v="4"/>
    <x v="4"/>
    <x v="5"/>
    <x v="6"/>
    <x v="1"/>
    <x v="90"/>
    <x v="76"/>
    <x v="1"/>
    <x v="0"/>
    <x v="101"/>
    <x v="70"/>
    <x v="101"/>
    <x v="0"/>
    <x v="0"/>
    <x v="10"/>
    <x v="3"/>
    <x v="557"/>
    <x v="12"/>
    <x v="15"/>
    <x v="500"/>
    <x v="103"/>
    <x v="608"/>
    <x v="108"/>
    <x v="104"/>
    <x v="1466"/>
    <x v="948"/>
    <x v="1055"/>
    <x v="1055"/>
    <x v="900"/>
    <x v="456"/>
    <x v="85"/>
    <x v="266"/>
  </r>
  <r>
    <x v="1659"/>
    <x v="1659"/>
    <x v="0"/>
    <x v="0"/>
    <x v="0"/>
    <x v="72"/>
    <x v="198"/>
    <x v="88"/>
    <x v="59"/>
    <x v="4"/>
    <x v="6"/>
    <x v="6"/>
    <x v="2"/>
    <x v="443"/>
    <x v="0"/>
    <x v="189"/>
    <x v="110"/>
    <x v="109"/>
    <x v="102"/>
    <x v="49"/>
    <x v="84"/>
    <x v="442"/>
    <x v="158"/>
    <x v="1017"/>
    <x v="161"/>
    <x v="2"/>
    <x v="6"/>
    <x v="1188"/>
    <x v="1039"/>
    <x v="1"/>
    <x v="0"/>
    <x v="1009"/>
    <x v="0"/>
    <x v="3"/>
    <x v="864"/>
    <x v="0"/>
    <x v="864"/>
    <x v="274"/>
    <x v="1797"/>
    <x v="1117"/>
    <x v="0"/>
    <x v="1"/>
    <x v="1"/>
    <x v="5"/>
    <x v="6"/>
    <x v="1"/>
    <x v="90"/>
    <x v="64"/>
    <x v="1"/>
    <x v="0"/>
    <x v="81"/>
    <x v="60"/>
    <x v="81"/>
    <x v="0"/>
    <x v="0"/>
    <x v="10"/>
    <x v="3"/>
    <x v="71"/>
    <x v="12"/>
    <x v="12"/>
    <x v="59"/>
    <x v="83"/>
    <x v="62"/>
    <x v="109"/>
    <x v="105"/>
    <x v="1321"/>
    <x v="803"/>
    <x v="1817"/>
    <x v="1817"/>
    <x v="1039"/>
    <x v="608"/>
    <x v="85"/>
    <x v="698"/>
  </r>
  <r>
    <x v="1674"/>
    <x v="1674"/>
    <x v="0"/>
    <x v="0"/>
    <x v="0"/>
    <x v="73"/>
    <x v="200"/>
    <x v="90"/>
    <x v="58"/>
    <x v="4"/>
    <x v="6"/>
    <x v="6"/>
    <x v="2"/>
    <x v="142"/>
    <x v="0"/>
    <x v="183"/>
    <x v="111"/>
    <x v="110"/>
    <x v="103"/>
    <x v="50"/>
    <x v="85"/>
    <x v="61"/>
    <x v="151"/>
    <x v="1017"/>
    <x v="160"/>
    <x v="2"/>
    <x v="6"/>
    <x v="375"/>
    <x v="449"/>
    <x v="1"/>
    <x v="0"/>
    <x v="463"/>
    <x v="1"/>
    <x v="3"/>
    <x v="1022"/>
    <x v="0"/>
    <x v="1022"/>
    <x v="358"/>
    <x v="576"/>
    <x v="557"/>
    <x v="0"/>
    <x v="1"/>
    <x v="1"/>
    <x v="5"/>
    <x v="6"/>
    <x v="1"/>
    <x v="90"/>
    <x v="63"/>
    <x v="1"/>
    <x v="0"/>
    <x v="80"/>
    <x v="59"/>
    <x v="80"/>
    <x v="0"/>
    <x v="0"/>
    <x v="10"/>
    <x v="3"/>
    <x v="72"/>
    <x v="12"/>
    <x v="12"/>
    <x v="58"/>
    <x v="82"/>
    <x v="61"/>
    <x v="110"/>
    <x v="106"/>
    <x v="840"/>
    <x v="392"/>
    <x v="521"/>
    <x v="521"/>
    <x v="449"/>
    <x v="608"/>
    <x v="85"/>
    <x v="449"/>
  </r>
  <r>
    <x v="480"/>
    <x v="480"/>
    <x v="0"/>
    <x v="0"/>
    <x v="0"/>
    <x v="73"/>
    <x v="193"/>
    <x v="90"/>
    <x v="58"/>
    <x v="7"/>
    <x v="7"/>
    <x v="8"/>
    <x v="1"/>
    <x v="765"/>
    <x v="0"/>
    <x v="184"/>
    <x v="772"/>
    <x v="110"/>
    <x v="103"/>
    <x v="50"/>
    <x v="750"/>
    <x v="763"/>
    <x v="155"/>
    <x v="95"/>
    <x v="155"/>
    <x v="2"/>
    <x v="6"/>
    <x v="954"/>
    <x v="943"/>
    <x v="0"/>
    <x v="0"/>
    <x v="1062"/>
    <x v="0"/>
    <x v="3"/>
    <x v="38"/>
    <x v="1"/>
    <x v="38"/>
    <x v="358"/>
    <x v="922"/>
    <x v="1545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203"/>
    <x v="1037"/>
    <x v="922"/>
    <x v="922"/>
    <x v="943"/>
    <x v="492"/>
    <x v="85"/>
    <x v="355"/>
  </r>
  <r>
    <x v="604"/>
    <x v="604"/>
    <x v="0"/>
    <x v="0"/>
    <x v="0"/>
    <x v="73"/>
    <x v="194"/>
    <x v="90"/>
    <x v="58"/>
    <x v="7"/>
    <x v="7"/>
    <x v="8"/>
    <x v="1"/>
    <x v="899"/>
    <x v="0"/>
    <x v="188"/>
    <x v="772"/>
    <x v="110"/>
    <x v="103"/>
    <x v="50"/>
    <x v="750"/>
    <x v="763"/>
    <x v="157"/>
    <x v="99"/>
    <x v="159"/>
    <x v="2"/>
    <x v="6"/>
    <x v="873"/>
    <x v="880"/>
    <x v="0"/>
    <x v="0"/>
    <x v="941"/>
    <x v="0"/>
    <x v="3"/>
    <x v="162"/>
    <x v="1"/>
    <x v="162"/>
    <x v="358"/>
    <x v="1304"/>
    <x v="1166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548"/>
    <x v="845"/>
    <x v="1276"/>
    <x v="1276"/>
    <x v="880"/>
    <x v="438"/>
    <x v="85"/>
    <x v="233"/>
  </r>
  <r>
    <x v="605"/>
    <x v="605"/>
    <x v="0"/>
    <x v="0"/>
    <x v="0"/>
    <x v="73"/>
    <x v="195"/>
    <x v="90"/>
    <x v="58"/>
    <x v="7"/>
    <x v="7"/>
    <x v="7"/>
    <x v="0"/>
    <x v="900"/>
    <x v="0"/>
    <x v="187"/>
    <x v="772"/>
    <x v="110"/>
    <x v="103"/>
    <x v="50"/>
    <x v="750"/>
    <x v="763"/>
    <x v="154"/>
    <x v="98"/>
    <x v="158"/>
    <x v="2"/>
    <x v="6"/>
    <x v="873"/>
    <x v="880"/>
    <x v="0"/>
    <x v="0"/>
    <x v="941"/>
    <x v="0"/>
    <x v="3"/>
    <x v="495"/>
    <x v="1"/>
    <x v="495"/>
    <x v="358"/>
    <x v="1478"/>
    <x v="1166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1364"/>
    <x v="845"/>
    <x v="1429"/>
    <x v="1429"/>
    <x v="880"/>
    <x v="438"/>
    <x v="85"/>
    <x v="233"/>
  </r>
  <r>
    <x v="839"/>
    <x v="839"/>
    <x v="0"/>
    <x v="0"/>
    <x v="0"/>
    <x v="73"/>
    <x v="197"/>
    <x v="90"/>
    <x v="58"/>
    <x v="7"/>
    <x v="7"/>
    <x v="7"/>
    <x v="0"/>
    <x v="1176"/>
    <x v="0"/>
    <x v="185"/>
    <x v="772"/>
    <x v="110"/>
    <x v="103"/>
    <x v="50"/>
    <x v="750"/>
    <x v="763"/>
    <x v="153"/>
    <x v="96"/>
    <x v="156"/>
    <x v="2"/>
    <x v="6"/>
    <x v="741"/>
    <x v="749"/>
    <x v="0"/>
    <x v="0"/>
    <x v="773"/>
    <x v="0"/>
    <x v="3"/>
    <x v="152"/>
    <x v="1"/>
    <x v="152"/>
    <x v="358"/>
    <x v="1048"/>
    <x v="888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1146"/>
    <x v="617"/>
    <x v="1042"/>
    <x v="1042"/>
    <x v="749"/>
    <x v="315"/>
    <x v="85"/>
    <x v="79"/>
  </r>
  <r>
    <x v="914"/>
    <x v="914"/>
    <x v="0"/>
    <x v="0"/>
    <x v="0"/>
    <x v="73"/>
    <x v="196"/>
    <x v="90"/>
    <x v="58"/>
    <x v="7"/>
    <x v="7"/>
    <x v="8"/>
    <x v="1"/>
    <x v="1291"/>
    <x v="0"/>
    <x v="186"/>
    <x v="772"/>
    <x v="110"/>
    <x v="103"/>
    <x v="50"/>
    <x v="750"/>
    <x v="763"/>
    <x v="156"/>
    <x v="97"/>
    <x v="157"/>
    <x v="2"/>
    <x v="6"/>
    <x v="741"/>
    <x v="749"/>
    <x v="0"/>
    <x v="0"/>
    <x v="773"/>
    <x v="0"/>
    <x v="3"/>
    <x v="162"/>
    <x v="1"/>
    <x v="162"/>
    <x v="358"/>
    <x v="1076"/>
    <x v="888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864"/>
    <x v="617"/>
    <x v="1067"/>
    <x v="1067"/>
    <x v="749"/>
    <x v="315"/>
    <x v="85"/>
    <x v="79"/>
  </r>
  <r>
    <x v="1982"/>
    <x v="1982"/>
    <x v="0"/>
    <x v="0"/>
    <x v="0"/>
    <x v="74"/>
    <x v="201"/>
    <x v="91"/>
    <x v="66"/>
    <x v="4"/>
    <x v="6"/>
    <x v="6"/>
    <x v="2"/>
    <x v="130"/>
    <x v="0"/>
    <x v="207"/>
    <x v="3"/>
    <x v="3"/>
    <x v="104"/>
    <x v="51"/>
    <x v="86"/>
    <x v="342"/>
    <x v="168"/>
    <x v="1017"/>
    <x v="170"/>
    <x v="3"/>
    <x v="10"/>
    <x v="1236"/>
    <x v="1084"/>
    <x v="1"/>
    <x v="0"/>
    <x v="1068"/>
    <x v="0"/>
    <x v="3"/>
    <x v="779"/>
    <x v="0"/>
    <x v="779"/>
    <x v="244"/>
    <x v="1898"/>
    <x v="1320"/>
    <x v="0"/>
    <x v="1"/>
    <x v="1"/>
    <x v="5"/>
    <x v="6"/>
    <x v="1"/>
    <x v="90"/>
    <x v="73"/>
    <x v="1"/>
    <x v="0"/>
    <x v="93"/>
    <x v="67"/>
    <x v="93"/>
    <x v="0"/>
    <x v="0"/>
    <x v="10"/>
    <x v="7"/>
    <x v="73"/>
    <x v="1"/>
    <x v="1"/>
    <x v="66"/>
    <x v="95"/>
    <x v="69"/>
    <x v="3"/>
    <x v="3"/>
    <x v="1473"/>
    <x v="955"/>
    <x v="1905"/>
    <x v="1905"/>
    <x v="1084"/>
    <x v="608"/>
    <x v="85"/>
    <x v="815"/>
  </r>
  <r>
    <x v="2279"/>
    <x v="2279"/>
    <x v="0"/>
    <x v="0"/>
    <x v="0"/>
    <x v="74"/>
    <x v="201"/>
    <x v="91"/>
    <x v="66"/>
    <x v="4"/>
    <x v="6"/>
    <x v="6"/>
    <x v="2"/>
    <x v="130"/>
    <x v="0"/>
    <x v="207"/>
    <x v="3"/>
    <x v="3"/>
    <x v="104"/>
    <x v="51"/>
    <x v="86"/>
    <x v="342"/>
    <x v="168"/>
    <x v="1017"/>
    <x v="170"/>
    <x v="5"/>
    <x v="13"/>
    <x v="1074"/>
    <x v="978"/>
    <x v="1"/>
    <x v="0"/>
    <x v="813"/>
    <x v="0"/>
    <x v="3"/>
    <x v="779"/>
    <x v="0"/>
    <x v="779"/>
    <x v="244"/>
    <x v="1549"/>
    <x v="771"/>
    <x v="0"/>
    <x v="1"/>
    <x v="1"/>
    <x v="5"/>
    <x v="6"/>
    <x v="1"/>
    <x v="90"/>
    <x v="73"/>
    <x v="1"/>
    <x v="0"/>
    <x v="93"/>
    <x v="67"/>
    <x v="93"/>
    <x v="0"/>
    <x v="0"/>
    <x v="10"/>
    <x v="10"/>
    <x v="73"/>
    <x v="1"/>
    <x v="1"/>
    <x v="66"/>
    <x v="95"/>
    <x v="69"/>
    <x v="3"/>
    <x v="3"/>
    <x v="1066"/>
    <x v="536"/>
    <x v="1664"/>
    <x v="1664"/>
    <x v="978"/>
    <x v="608"/>
    <x v="85"/>
    <x v="469"/>
  </r>
  <r>
    <x v="2005"/>
    <x v="2005"/>
    <x v="0"/>
    <x v="0"/>
    <x v="0"/>
    <x v="75"/>
    <x v="265"/>
    <x v="127"/>
    <x v="86"/>
    <x v="0"/>
    <x v="4"/>
    <x v="4"/>
    <x v="2"/>
    <x v="476"/>
    <x v="0"/>
    <x v="257"/>
    <x v="112"/>
    <x v="111"/>
    <x v="105"/>
    <x v="339"/>
    <x v="87"/>
    <x v="447"/>
    <x v="1507"/>
    <x v="1017"/>
    <x v="1514"/>
    <x v="5"/>
    <x v="13"/>
    <x v="431"/>
    <x v="94"/>
    <x v="1"/>
    <x v="3"/>
    <x v="94"/>
    <x v="1"/>
    <x v="3"/>
    <x v="410"/>
    <x v="1"/>
    <x v="410"/>
    <x v="174"/>
    <x v="142"/>
    <x v="168"/>
    <x v="0"/>
    <x v="8"/>
    <x v="8"/>
    <x v="5"/>
    <x v="6"/>
    <x v="1"/>
    <x v="90"/>
    <x v="507"/>
    <x v="1"/>
    <x v="0"/>
    <x v="120"/>
    <x v="518"/>
    <x v="120"/>
    <x v="30"/>
    <x v="0"/>
    <x v="10"/>
    <x v="10"/>
    <x v="74"/>
    <x v="12"/>
    <x v="12"/>
    <x v="84"/>
    <x v="122"/>
    <x v="608"/>
    <x v="111"/>
    <x v="107"/>
    <x v="244"/>
    <x v="1075"/>
    <x v="141"/>
    <x v="141"/>
    <x v="94"/>
    <x v="101"/>
    <x v="85"/>
    <x v="975"/>
  </r>
  <r>
    <x v="546"/>
    <x v="546"/>
    <x v="0"/>
    <x v="0"/>
    <x v="0"/>
    <x v="76"/>
    <x v="207"/>
    <x v="95"/>
    <x v="81"/>
    <x v="4"/>
    <x v="6"/>
    <x v="6"/>
    <x v="2"/>
    <x v="841"/>
    <x v="0"/>
    <x v="238"/>
    <x v="113"/>
    <x v="112"/>
    <x v="106"/>
    <x v="52"/>
    <x v="88"/>
    <x v="567"/>
    <x v="192"/>
    <x v="1017"/>
    <x v="196"/>
    <x v="2"/>
    <x v="6"/>
    <x v="1131"/>
    <x v="997"/>
    <x v="1"/>
    <x v="0"/>
    <x v="886"/>
    <x v="0"/>
    <x v="3"/>
    <x v="1114"/>
    <x v="0"/>
    <x v="1114"/>
    <x v="430"/>
    <x v="1805"/>
    <x v="1130"/>
    <x v="0"/>
    <x v="1"/>
    <x v="1"/>
    <x v="5"/>
    <x v="6"/>
    <x v="1"/>
    <x v="90"/>
    <x v="84"/>
    <x v="1"/>
    <x v="0"/>
    <x v="111"/>
    <x v="78"/>
    <x v="111"/>
    <x v="0"/>
    <x v="0"/>
    <x v="10"/>
    <x v="3"/>
    <x v="75"/>
    <x v="12"/>
    <x v="12"/>
    <x v="79"/>
    <x v="113"/>
    <x v="78"/>
    <x v="112"/>
    <x v="108"/>
    <x v="1333"/>
    <x v="815"/>
    <x v="1825"/>
    <x v="1825"/>
    <x v="997"/>
    <x v="608"/>
    <x v="85"/>
    <x v="533"/>
  </r>
  <r>
    <x v="10"/>
    <x v="10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1"/>
    <x v="0"/>
    <x v="234"/>
    <x v="351"/>
    <x v="1"/>
    <x v="0"/>
    <x v="360"/>
    <x v="1"/>
    <x v="3"/>
    <x v="1105"/>
    <x v="0"/>
    <x v="1105"/>
    <x v="421"/>
    <x v="344"/>
    <x v="359"/>
    <x v="0"/>
    <x v="1"/>
    <x v="1"/>
    <x v="5"/>
    <x v="6"/>
    <x v="1"/>
    <x v="90"/>
    <x v="86"/>
    <x v="1"/>
    <x v="0"/>
    <x v="113"/>
    <x v="80"/>
    <x v="113"/>
    <x v="0"/>
    <x v="0"/>
    <x v="10"/>
    <x v="1"/>
    <x v="76"/>
    <x v="12"/>
    <x v="12"/>
    <x v="81"/>
    <x v="115"/>
    <x v="80"/>
    <x v="113"/>
    <x v="109"/>
    <x v="505"/>
    <x v="220"/>
    <x v="329"/>
    <x v="329"/>
    <x v="351"/>
    <x v="608"/>
    <x v="85"/>
    <x v="574"/>
  </r>
  <r>
    <x v="51"/>
    <x v="51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1"/>
    <x v="0"/>
    <x v="1037"/>
    <x v="1198"/>
    <x v="1"/>
    <x v="3"/>
    <x v="1186"/>
    <x v="0"/>
    <x v="3"/>
    <x v="304"/>
    <x v="1"/>
    <x v="304"/>
    <x v="421"/>
    <x v="2067"/>
    <x v="1540"/>
    <x v="0"/>
    <x v="8"/>
    <x v="8"/>
    <x v="5"/>
    <x v="6"/>
    <x v="0"/>
    <x v="27"/>
    <x v="86"/>
    <x v="1"/>
    <x v="0"/>
    <x v="113"/>
    <x v="80"/>
    <x v="113"/>
    <x v="0"/>
    <x v="0"/>
    <x v="10"/>
    <x v="1"/>
    <x v="76"/>
    <x v="12"/>
    <x v="12"/>
    <x v="81"/>
    <x v="115"/>
    <x v="608"/>
    <x v="113"/>
    <x v="109"/>
    <x v="1610"/>
    <x v="1075"/>
    <x v="2065"/>
    <x v="2065"/>
    <x v="1198"/>
    <x v="608"/>
    <x v="37"/>
    <x v="1016"/>
  </r>
  <r>
    <x v="152"/>
    <x v="152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2"/>
    <x v="6"/>
    <x v="484"/>
    <x v="505"/>
    <x v="1"/>
    <x v="0"/>
    <x v="526"/>
    <x v="1"/>
    <x v="3"/>
    <x v="1105"/>
    <x v="0"/>
    <x v="1105"/>
    <x v="421"/>
    <x v="641"/>
    <x v="597"/>
    <x v="0"/>
    <x v="1"/>
    <x v="1"/>
    <x v="5"/>
    <x v="6"/>
    <x v="1"/>
    <x v="90"/>
    <x v="86"/>
    <x v="1"/>
    <x v="0"/>
    <x v="113"/>
    <x v="80"/>
    <x v="113"/>
    <x v="0"/>
    <x v="0"/>
    <x v="10"/>
    <x v="3"/>
    <x v="76"/>
    <x v="12"/>
    <x v="12"/>
    <x v="81"/>
    <x v="115"/>
    <x v="80"/>
    <x v="113"/>
    <x v="109"/>
    <x v="910"/>
    <x v="423"/>
    <x v="559"/>
    <x v="559"/>
    <x v="505"/>
    <x v="608"/>
    <x v="85"/>
    <x v="366"/>
  </r>
  <r>
    <x v="1814"/>
    <x v="1814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3"/>
    <x v="10"/>
    <x v="255"/>
    <x v="368"/>
    <x v="1"/>
    <x v="0"/>
    <x v="377"/>
    <x v="1"/>
    <x v="3"/>
    <x v="1105"/>
    <x v="0"/>
    <x v="1105"/>
    <x v="421"/>
    <x v="362"/>
    <x v="377"/>
    <x v="0"/>
    <x v="1"/>
    <x v="1"/>
    <x v="5"/>
    <x v="6"/>
    <x v="1"/>
    <x v="90"/>
    <x v="86"/>
    <x v="1"/>
    <x v="0"/>
    <x v="113"/>
    <x v="80"/>
    <x v="113"/>
    <x v="0"/>
    <x v="0"/>
    <x v="10"/>
    <x v="7"/>
    <x v="76"/>
    <x v="12"/>
    <x v="12"/>
    <x v="81"/>
    <x v="115"/>
    <x v="80"/>
    <x v="113"/>
    <x v="109"/>
    <x v="550"/>
    <x v="237"/>
    <x v="346"/>
    <x v="346"/>
    <x v="368"/>
    <x v="608"/>
    <x v="85"/>
    <x v="555"/>
  </r>
  <r>
    <x v="1893"/>
    <x v="1893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3"/>
    <x v="10"/>
    <x v="997"/>
    <x v="1163"/>
    <x v="1"/>
    <x v="3"/>
    <x v="1151"/>
    <x v="0"/>
    <x v="3"/>
    <x v="304"/>
    <x v="1"/>
    <x v="304"/>
    <x v="421"/>
    <x v="1999"/>
    <x v="1456"/>
    <x v="0"/>
    <x v="8"/>
    <x v="8"/>
    <x v="5"/>
    <x v="6"/>
    <x v="0"/>
    <x v="27"/>
    <x v="86"/>
    <x v="1"/>
    <x v="0"/>
    <x v="113"/>
    <x v="80"/>
    <x v="113"/>
    <x v="0"/>
    <x v="0"/>
    <x v="10"/>
    <x v="7"/>
    <x v="76"/>
    <x v="12"/>
    <x v="12"/>
    <x v="81"/>
    <x v="115"/>
    <x v="608"/>
    <x v="113"/>
    <x v="109"/>
    <x v="1562"/>
    <x v="1075"/>
    <x v="1996"/>
    <x v="1996"/>
    <x v="1163"/>
    <x v="608"/>
    <x v="25"/>
    <x v="963"/>
  </r>
  <r>
    <x v="2012"/>
    <x v="2012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5"/>
    <x v="13"/>
    <x v="156"/>
    <x v="282"/>
    <x v="1"/>
    <x v="0"/>
    <x v="289"/>
    <x v="1"/>
    <x v="3"/>
    <x v="1105"/>
    <x v="0"/>
    <x v="1105"/>
    <x v="421"/>
    <x v="230"/>
    <x v="257"/>
    <x v="0"/>
    <x v="1"/>
    <x v="1"/>
    <x v="5"/>
    <x v="6"/>
    <x v="1"/>
    <x v="90"/>
    <x v="86"/>
    <x v="1"/>
    <x v="0"/>
    <x v="113"/>
    <x v="80"/>
    <x v="113"/>
    <x v="0"/>
    <x v="0"/>
    <x v="10"/>
    <x v="10"/>
    <x v="76"/>
    <x v="12"/>
    <x v="12"/>
    <x v="81"/>
    <x v="115"/>
    <x v="80"/>
    <x v="113"/>
    <x v="109"/>
    <x v="341"/>
    <x v="145"/>
    <x v="229"/>
    <x v="229"/>
    <x v="282"/>
    <x v="608"/>
    <x v="85"/>
    <x v="662"/>
  </r>
  <r>
    <x v="2120"/>
    <x v="2120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5"/>
    <x v="13"/>
    <x v="1080"/>
    <x v="1233"/>
    <x v="1"/>
    <x v="3"/>
    <x v="1221"/>
    <x v="0"/>
    <x v="3"/>
    <x v="304"/>
    <x v="1"/>
    <x v="304"/>
    <x v="421"/>
    <x v="2126"/>
    <x v="1613"/>
    <x v="0"/>
    <x v="8"/>
    <x v="8"/>
    <x v="5"/>
    <x v="6"/>
    <x v="0"/>
    <x v="27"/>
    <x v="86"/>
    <x v="1"/>
    <x v="0"/>
    <x v="113"/>
    <x v="80"/>
    <x v="113"/>
    <x v="0"/>
    <x v="0"/>
    <x v="10"/>
    <x v="10"/>
    <x v="76"/>
    <x v="12"/>
    <x v="12"/>
    <x v="81"/>
    <x v="115"/>
    <x v="608"/>
    <x v="113"/>
    <x v="109"/>
    <x v="1657"/>
    <x v="1075"/>
    <x v="2126"/>
    <x v="2126"/>
    <x v="1233"/>
    <x v="608"/>
    <x v="54"/>
    <x v="1079"/>
  </r>
  <r>
    <x v="183"/>
    <x v="183"/>
    <x v="0"/>
    <x v="0"/>
    <x v="0"/>
    <x v="78"/>
    <x v="209"/>
    <x v="97"/>
    <x v="82"/>
    <x v="4"/>
    <x v="6"/>
    <x v="6"/>
    <x v="2"/>
    <x v="218"/>
    <x v="0"/>
    <x v="239"/>
    <x v="116"/>
    <x v="114"/>
    <x v="109"/>
    <x v="54"/>
    <x v="91"/>
    <x v="23"/>
    <x v="193"/>
    <x v="1017"/>
    <x v="197"/>
    <x v="2"/>
    <x v="6"/>
    <x v="626"/>
    <x v="634"/>
    <x v="1"/>
    <x v="0"/>
    <x v="603"/>
    <x v="1"/>
    <x v="3"/>
    <x v="1395"/>
    <x v="0"/>
    <x v="1395"/>
    <x v="661"/>
    <x v="710"/>
    <x v="628"/>
    <x v="0"/>
    <x v="1"/>
    <x v="1"/>
    <x v="5"/>
    <x v="6"/>
    <x v="1"/>
    <x v="90"/>
    <x v="85"/>
    <x v="1"/>
    <x v="0"/>
    <x v="112"/>
    <x v="79"/>
    <x v="112"/>
    <x v="0"/>
    <x v="0"/>
    <x v="10"/>
    <x v="3"/>
    <x v="77"/>
    <x v="12"/>
    <x v="12"/>
    <x v="80"/>
    <x v="114"/>
    <x v="79"/>
    <x v="114"/>
    <x v="110"/>
    <x v="975"/>
    <x v="447"/>
    <x v="609"/>
    <x v="609"/>
    <x v="634"/>
    <x v="608"/>
    <x v="85"/>
    <x v="65"/>
  </r>
  <r>
    <x v="702"/>
    <x v="702"/>
    <x v="0"/>
    <x v="0"/>
    <x v="0"/>
    <x v="78"/>
    <x v="246"/>
    <x v="97"/>
    <x v="82"/>
    <x v="7"/>
    <x v="7"/>
    <x v="8"/>
    <x v="1"/>
    <x v="1012"/>
    <x v="0"/>
    <x v="243"/>
    <x v="772"/>
    <x v="114"/>
    <x v="109"/>
    <x v="54"/>
    <x v="750"/>
    <x v="763"/>
    <x v="197"/>
    <x v="120"/>
    <x v="201"/>
    <x v="2"/>
    <x v="6"/>
    <x v="713"/>
    <x v="721"/>
    <x v="0"/>
    <x v="0"/>
    <x v="737"/>
    <x v="0"/>
    <x v="3"/>
    <x v="678"/>
    <x v="1"/>
    <x v="678"/>
    <x v="661"/>
    <x v="1241"/>
    <x v="1181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531"/>
    <x v="859"/>
    <x v="1217"/>
    <x v="1217"/>
    <x v="721"/>
    <x v="288"/>
    <x v="85"/>
    <x v="49"/>
  </r>
  <r>
    <x v="703"/>
    <x v="703"/>
    <x v="0"/>
    <x v="0"/>
    <x v="0"/>
    <x v="78"/>
    <x v="247"/>
    <x v="97"/>
    <x v="82"/>
    <x v="7"/>
    <x v="7"/>
    <x v="7"/>
    <x v="0"/>
    <x v="1013"/>
    <x v="0"/>
    <x v="242"/>
    <x v="772"/>
    <x v="114"/>
    <x v="109"/>
    <x v="54"/>
    <x v="750"/>
    <x v="763"/>
    <x v="195"/>
    <x v="119"/>
    <x v="200"/>
    <x v="2"/>
    <x v="6"/>
    <x v="713"/>
    <x v="721"/>
    <x v="0"/>
    <x v="0"/>
    <x v="737"/>
    <x v="0"/>
    <x v="3"/>
    <x v="649"/>
    <x v="1"/>
    <x v="649"/>
    <x v="661"/>
    <x v="1199"/>
    <x v="1181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1381"/>
    <x v="859"/>
    <x v="1178"/>
    <x v="1178"/>
    <x v="721"/>
    <x v="288"/>
    <x v="85"/>
    <x v="49"/>
  </r>
  <r>
    <x v="919"/>
    <x v="919"/>
    <x v="0"/>
    <x v="0"/>
    <x v="0"/>
    <x v="78"/>
    <x v="248"/>
    <x v="97"/>
    <x v="82"/>
    <x v="7"/>
    <x v="7"/>
    <x v="8"/>
    <x v="1"/>
    <x v="1296"/>
    <x v="0"/>
    <x v="241"/>
    <x v="772"/>
    <x v="114"/>
    <x v="109"/>
    <x v="54"/>
    <x v="750"/>
    <x v="763"/>
    <x v="196"/>
    <x v="118"/>
    <x v="199"/>
    <x v="2"/>
    <x v="6"/>
    <x v="687"/>
    <x v="695"/>
    <x v="0"/>
    <x v="0"/>
    <x v="700"/>
    <x v="0"/>
    <x v="3"/>
    <x v="686"/>
    <x v="1"/>
    <x v="686"/>
    <x v="661"/>
    <x v="1148"/>
    <x v="1018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707"/>
    <x v="724"/>
    <x v="1131"/>
    <x v="1131"/>
    <x v="695"/>
    <x v="262"/>
    <x v="85"/>
    <x v="22"/>
  </r>
  <r>
    <x v="920"/>
    <x v="920"/>
    <x v="0"/>
    <x v="0"/>
    <x v="0"/>
    <x v="78"/>
    <x v="249"/>
    <x v="97"/>
    <x v="82"/>
    <x v="7"/>
    <x v="7"/>
    <x v="7"/>
    <x v="0"/>
    <x v="1297"/>
    <x v="0"/>
    <x v="240"/>
    <x v="772"/>
    <x v="114"/>
    <x v="109"/>
    <x v="54"/>
    <x v="750"/>
    <x v="763"/>
    <x v="194"/>
    <x v="117"/>
    <x v="198"/>
    <x v="2"/>
    <x v="6"/>
    <x v="687"/>
    <x v="695"/>
    <x v="0"/>
    <x v="0"/>
    <x v="700"/>
    <x v="0"/>
    <x v="3"/>
    <x v="598"/>
    <x v="1"/>
    <x v="598"/>
    <x v="661"/>
    <x v="1088"/>
    <x v="1018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1247"/>
    <x v="724"/>
    <x v="1078"/>
    <x v="1078"/>
    <x v="695"/>
    <x v="262"/>
    <x v="85"/>
    <x v="22"/>
  </r>
  <r>
    <x v="1596"/>
    <x v="1596"/>
    <x v="0"/>
    <x v="0"/>
    <x v="0"/>
    <x v="79"/>
    <x v="210"/>
    <x v="98"/>
    <x v="61"/>
    <x v="4"/>
    <x v="6"/>
    <x v="6"/>
    <x v="2"/>
    <x v="98"/>
    <x v="0"/>
    <x v="193"/>
    <x v="117"/>
    <x v="115"/>
    <x v="110"/>
    <x v="55"/>
    <x v="92"/>
    <x v="25"/>
    <x v="161"/>
    <x v="1017"/>
    <x v="165"/>
    <x v="2"/>
    <x v="6"/>
    <x v="860"/>
    <x v="867"/>
    <x v="1"/>
    <x v="0"/>
    <x v="655"/>
    <x v="0"/>
    <x v="3"/>
    <x v="1172"/>
    <x v="0"/>
    <x v="1172"/>
    <x v="472"/>
    <x v="1346"/>
    <x v="710"/>
    <x v="0"/>
    <x v="1"/>
    <x v="1"/>
    <x v="5"/>
    <x v="6"/>
    <x v="1"/>
    <x v="90"/>
    <x v="66"/>
    <x v="1"/>
    <x v="0"/>
    <x v="85"/>
    <x v="62"/>
    <x v="85"/>
    <x v="0"/>
    <x v="0"/>
    <x v="10"/>
    <x v="3"/>
    <x v="78"/>
    <x v="12"/>
    <x v="12"/>
    <x v="61"/>
    <x v="87"/>
    <x v="64"/>
    <x v="115"/>
    <x v="111"/>
    <x v="1028"/>
    <x v="500"/>
    <x v="1621"/>
    <x v="1621"/>
    <x v="867"/>
    <x v="608"/>
    <x v="85"/>
    <x v="217"/>
  </r>
  <r>
    <x v="304"/>
    <x v="304"/>
    <x v="0"/>
    <x v="0"/>
    <x v="0"/>
    <x v="79"/>
    <x v="203"/>
    <x v="98"/>
    <x v="61"/>
    <x v="7"/>
    <x v="7"/>
    <x v="8"/>
    <x v="1"/>
    <x v="592"/>
    <x v="0"/>
    <x v="195"/>
    <x v="772"/>
    <x v="115"/>
    <x v="110"/>
    <x v="55"/>
    <x v="750"/>
    <x v="763"/>
    <x v="163"/>
    <x v="101"/>
    <x v="164"/>
    <x v="2"/>
    <x v="6"/>
    <x v="717"/>
    <x v="725"/>
    <x v="0"/>
    <x v="0"/>
    <x v="742"/>
    <x v="0"/>
    <x v="3"/>
    <x v="119"/>
    <x v="1"/>
    <x v="119"/>
    <x v="472"/>
    <x v="894"/>
    <x v="928"/>
    <x v="0"/>
    <x v="4"/>
    <x v="4"/>
    <x v="5"/>
    <x v="6"/>
    <x v="1"/>
    <x v="90"/>
    <x v="66"/>
    <x v="1"/>
    <x v="0"/>
    <x v="85"/>
    <x v="62"/>
    <x v="85"/>
    <x v="0"/>
    <x v="0"/>
    <x v="10"/>
    <x v="3"/>
    <x v="557"/>
    <x v="12"/>
    <x v="15"/>
    <x v="500"/>
    <x v="87"/>
    <x v="608"/>
    <x v="115"/>
    <x v="111"/>
    <x v="816"/>
    <x v="649"/>
    <x v="894"/>
    <x v="894"/>
    <x v="725"/>
    <x v="292"/>
    <x v="85"/>
    <x v="53"/>
  </r>
  <r>
    <x v="529"/>
    <x v="529"/>
    <x v="0"/>
    <x v="0"/>
    <x v="0"/>
    <x v="79"/>
    <x v="204"/>
    <x v="98"/>
    <x v="61"/>
    <x v="7"/>
    <x v="7"/>
    <x v="7"/>
    <x v="0"/>
    <x v="823"/>
    <x v="0"/>
    <x v="194"/>
    <x v="772"/>
    <x v="115"/>
    <x v="110"/>
    <x v="55"/>
    <x v="750"/>
    <x v="763"/>
    <x v="162"/>
    <x v="100"/>
    <x v="163"/>
    <x v="2"/>
    <x v="6"/>
    <x v="717"/>
    <x v="725"/>
    <x v="0"/>
    <x v="0"/>
    <x v="742"/>
    <x v="0"/>
    <x v="3"/>
    <x v="67"/>
    <x v="1"/>
    <x v="67"/>
    <x v="472"/>
    <x v="817"/>
    <x v="928"/>
    <x v="0"/>
    <x v="4"/>
    <x v="4"/>
    <x v="5"/>
    <x v="6"/>
    <x v="1"/>
    <x v="90"/>
    <x v="66"/>
    <x v="1"/>
    <x v="0"/>
    <x v="85"/>
    <x v="62"/>
    <x v="85"/>
    <x v="0"/>
    <x v="0"/>
    <x v="10"/>
    <x v="3"/>
    <x v="557"/>
    <x v="12"/>
    <x v="15"/>
    <x v="500"/>
    <x v="87"/>
    <x v="608"/>
    <x v="115"/>
    <x v="111"/>
    <x v="1178"/>
    <x v="649"/>
    <x v="820"/>
    <x v="820"/>
    <x v="725"/>
    <x v="292"/>
    <x v="85"/>
    <x v="53"/>
  </r>
  <r>
    <x v="121"/>
    <x v="121"/>
    <x v="0"/>
    <x v="0"/>
    <x v="0"/>
    <x v="81"/>
    <x v="218"/>
    <x v="105"/>
    <x v="76"/>
    <x v="4"/>
    <x v="6"/>
    <x v="6"/>
    <x v="2"/>
    <x v="154"/>
    <x v="0"/>
    <x v="230"/>
    <x v="119"/>
    <x v="117"/>
    <x v="112"/>
    <x v="57"/>
    <x v="94"/>
    <x v="97"/>
    <x v="186"/>
    <x v="1017"/>
    <x v="190"/>
    <x v="2"/>
    <x v="6"/>
    <x v="1066"/>
    <x v="977"/>
    <x v="1"/>
    <x v="0"/>
    <x v="808"/>
    <x v="0"/>
    <x v="3"/>
    <x v="1218"/>
    <x v="0"/>
    <x v="1218"/>
    <x v="514"/>
    <x v="1777"/>
    <x v="1086"/>
    <x v="0"/>
    <x v="1"/>
    <x v="1"/>
    <x v="5"/>
    <x v="6"/>
    <x v="1"/>
    <x v="90"/>
    <x v="80"/>
    <x v="1"/>
    <x v="0"/>
    <x v="106"/>
    <x v="74"/>
    <x v="106"/>
    <x v="0"/>
    <x v="0"/>
    <x v="10"/>
    <x v="3"/>
    <x v="80"/>
    <x v="12"/>
    <x v="12"/>
    <x v="74"/>
    <x v="108"/>
    <x v="74"/>
    <x v="117"/>
    <x v="113"/>
    <x v="1303"/>
    <x v="781"/>
    <x v="1801"/>
    <x v="1801"/>
    <x v="977"/>
    <x v="608"/>
    <x v="85"/>
    <x v="462"/>
  </r>
  <r>
    <x v="249"/>
    <x v="249"/>
    <x v="0"/>
    <x v="0"/>
    <x v="0"/>
    <x v="81"/>
    <x v="238"/>
    <x v="105"/>
    <x v="76"/>
    <x v="0"/>
    <x v="3"/>
    <x v="3"/>
    <x v="2"/>
    <x v="558"/>
    <x v="0"/>
    <x v="231"/>
    <x v="120"/>
    <x v="117"/>
    <x v="113"/>
    <x v="339"/>
    <x v="95"/>
    <x v="448"/>
    <x v="1507"/>
    <x v="1017"/>
    <x v="1514"/>
    <x v="2"/>
    <x v="6"/>
    <x v="453"/>
    <x v="108"/>
    <x v="1"/>
    <x v="3"/>
    <x v="108"/>
    <x v="1"/>
    <x v="3"/>
    <x v="429"/>
    <x v="1"/>
    <x v="429"/>
    <x v="514"/>
    <x v="194"/>
    <x v="221"/>
    <x v="0"/>
    <x v="8"/>
    <x v="8"/>
    <x v="5"/>
    <x v="6"/>
    <x v="0"/>
    <x v="51"/>
    <x v="80"/>
    <x v="1"/>
    <x v="0"/>
    <x v="106"/>
    <x v="74"/>
    <x v="106"/>
    <x v="19"/>
    <x v="0"/>
    <x v="10"/>
    <x v="3"/>
    <x v="80"/>
    <x v="12"/>
    <x v="12"/>
    <x v="74"/>
    <x v="108"/>
    <x v="608"/>
    <x v="117"/>
    <x v="113"/>
    <x v="299"/>
    <x v="1075"/>
    <x v="193"/>
    <x v="193"/>
    <x v="108"/>
    <x v="608"/>
    <x v="1"/>
    <x v="946"/>
  </r>
  <r>
    <x v="1812"/>
    <x v="1812"/>
    <x v="0"/>
    <x v="0"/>
    <x v="0"/>
    <x v="82"/>
    <x v="219"/>
    <x v="106"/>
    <x v="70"/>
    <x v="0"/>
    <x v="4"/>
    <x v="4"/>
    <x v="2"/>
    <x v="498"/>
    <x v="0"/>
    <x v="211"/>
    <x v="121"/>
    <x v="118"/>
    <x v="114"/>
    <x v="339"/>
    <x v="96"/>
    <x v="412"/>
    <x v="1507"/>
    <x v="1017"/>
    <x v="1514"/>
    <x v="3"/>
    <x v="10"/>
    <x v="1121"/>
    <x v="1269"/>
    <x v="1"/>
    <x v="3"/>
    <x v="1257"/>
    <x v="0"/>
    <x v="3"/>
    <x v="348"/>
    <x v="1"/>
    <x v="348"/>
    <x v="122"/>
    <x v="2191"/>
    <x v="1701"/>
    <x v="0"/>
    <x v="8"/>
    <x v="8"/>
    <x v="5"/>
    <x v="6"/>
    <x v="1"/>
    <x v="90"/>
    <x v="507"/>
    <x v="1"/>
    <x v="0"/>
    <x v="99"/>
    <x v="518"/>
    <x v="99"/>
    <x v="44"/>
    <x v="0"/>
    <x v="10"/>
    <x v="7"/>
    <x v="81"/>
    <x v="12"/>
    <x v="12"/>
    <x v="70"/>
    <x v="101"/>
    <x v="608"/>
    <x v="118"/>
    <x v="114"/>
    <x v="1718"/>
    <x v="1075"/>
    <x v="2193"/>
    <x v="2193"/>
    <x v="1269"/>
    <x v="569"/>
    <x v="85"/>
    <x v="1129"/>
  </r>
  <r>
    <x v="1056"/>
    <x v="1056"/>
    <x v="0"/>
    <x v="0"/>
    <x v="0"/>
    <x v="84"/>
    <x v="235"/>
    <x v="108"/>
    <x v="75"/>
    <x v="7"/>
    <x v="7"/>
    <x v="8"/>
    <x v="1"/>
    <x v="1446"/>
    <x v="0"/>
    <x v="228"/>
    <x v="772"/>
    <x v="120"/>
    <x v="117"/>
    <x v="339"/>
    <x v="750"/>
    <x v="763"/>
    <x v="185"/>
    <x v="114"/>
    <x v="189"/>
    <x v="2"/>
    <x v="6"/>
    <x v="665"/>
    <x v="673"/>
    <x v="0"/>
    <x v="0"/>
    <x v="638"/>
    <x v="0"/>
    <x v="3"/>
    <x v="894"/>
    <x v="1"/>
    <x v="894"/>
    <x v="700"/>
    <x v="953"/>
    <x v="747"/>
    <x v="0"/>
    <x v="4"/>
    <x v="4"/>
    <x v="5"/>
    <x v="6"/>
    <x v="1"/>
    <x v="90"/>
    <x v="79"/>
    <x v="2"/>
    <x v="0"/>
    <x v="105"/>
    <x v="73"/>
    <x v="105"/>
    <x v="0"/>
    <x v="0"/>
    <x v="10"/>
    <x v="3"/>
    <x v="557"/>
    <x v="12"/>
    <x v="15"/>
    <x v="500"/>
    <x v="107"/>
    <x v="608"/>
    <x v="120"/>
    <x v="116"/>
    <x v="958"/>
    <x v="519"/>
    <x v="952"/>
    <x v="952"/>
    <x v="673"/>
    <x v="240"/>
    <x v="85"/>
    <x v="0"/>
  </r>
  <r>
    <x v="1126"/>
    <x v="1126"/>
    <x v="0"/>
    <x v="0"/>
    <x v="0"/>
    <x v="84"/>
    <x v="236"/>
    <x v="108"/>
    <x v="75"/>
    <x v="7"/>
    <x v="7"/>
    <x v="7"/>
    <x v="0"/>
    <x v="1516"/>
    <x v="0"/>
    <x v="227"/>
    <x v="772"/>
    <x v="120"/>
    <x v="117"/>
    <x v="339"/>
    <x v="750"/>
    <x v="763"/>
    <x v="184"/>
    <x v="113"/>
    <x v="188"/>
    <x v="2"/>
    <x v="6"/>
    <x v="665"/>
    <x v="673"/>
    <x v="0"/>
    <x v="0"/>
    <x v="638"/>
    <x v="0"/>
    <x v="3"/>
    <x v="895"/>
    <x v="1"/>
    <x v="895"/>
    <x v="700"/>
    <x v="955"/>
    <x v="747"/>
    <x v="0"/>
    <x v="4"/>
    <x v="4"/>
    <x v="5"/>
    <x v="6"/>
    <x v="1"/>
    <x v="90"/>
    <x v="79"/>
    <x v="2"/>
    <x v="0"/>
    <x v="105"/>
    <x v="73"/>
    <x v="105"/>
    <x v="0"/>
    <x v="0"/>
    <x v="10"/>
    <x v="3"/>
    <x v="557"/>
    <x v="12"/>
    <x v="15"/>
    <x v="500"/>
    <x v="107"/>
    <x v="608"/>
    <x v="120"/>
    <x v="116"/>
    <x v="1048"/>
    <x v="519"/>
    <x v="954"/>
    <x v="954"/>
    <x v="673"/>
    <x v="240"/>
    <x v="85"/>
    <x v="0"/>
  </r>
  <r>
    <x v="0"/>
    <x v="0"/>
    <x v="0"/>
    <x v="0"/>
    <x v="0"/>
    <x v="85"/>
    <x v="228"/>
    <x v="110"/>
    <x v="514"/>
    <x v="4"/>
    <x v="12"/>
    <x v="13"/>
    <x v="2"/>
    <x v="290"/>
    <x v="0"/>
    <x v="1763"/>
    <x v="124"/>
    <x v="121"/>
    <x v="118"/>
    <x v="339"/>
    <x v="99"/>
    <x v="283"/>
    <x v="1389"/>
    <x v="1017"/>
    <x v="1393"/>
    <x v="0"/>
    <x v="7"/>
    <x v="1286"/>
    <x v="1296"/>
    <x v="1"/>
    <x v="0"/>
    <x v="1284"/>
    <x v="0"/>
    <x v="0"/>
    <x v="397"/>
    <x v="1"/>
    <x v="397"/>
    <x v="166"/>
    <x v="2229"/>
    <x v="1799"/>
    <x v="0"/>
    <x v="1"/>
    <x v="1"/>
    <x v="5"/>
    <x v="6"/>
    <x v="1"/>
    <x v="90"/>
    <x v="455"/>
    <x v="0"/>
    <x v="0"/>
    <x v="614"/>
    <x v="466"/>
    <x v="614"/>
    <x v="0"/>
    <x v="0"/>
    <x v="10"/>
    <x v="0"/>
    <x v="83"/>
    <x v="13"/>
    <x v="13"/>
    <x v="500"/>
    <x v="710"/>
    <x v="554"/>
    <x v="121"/>
    <x v="117"/>
    <x v="1788"/>
    <x v="1073"/>
    <x v="2231"/>
    <x v="2231"/>
    <x v="1296"/>
    <x v="608"/>
    <x v="85"/>
    <x v="1174"/>
  </r>
  <r>
    <x v="96"/>
    <x v="96"/>
    <x v="0"/>
    <x v="0"/>
    <x v="0"/>
    <x v="83"/>
    <x v="226"/>
    <x v="107"/>
    <x v="73"/>
    <x v="4"/>
    <x v="6"/>
    <x v="6"/>
    <x v="2"/>
    <x v="398"/>
    <x v="0"/>
    <x v="218"/>
    <x v="122"/>
    <x v="119"/>
    <x v="115"/>
    <x v="58"/>
    <x v="97"/>
    <x v="307"/>
    <x v="177"/>
    <x v="1017"/>
    <x v="179"/>
    <x v="1"/>
    <x v="0"/>
    <x v="491"/>
    <x v="510"/>
    <x v="1"/>
    <x v="0"/>
    <x v="532"/>
    <x v="1"/>
    <x v="3"/>
    <x v="1139"/>
    <x v="0"/>
    <x v="1139"/>
    <x v="450"/>
    <x v="640"/>
    <x v="596"/>
    <x v="0"/>
    <x v="1"/>
    <x v="1"/>
    <x v="5"/>
    <x v="6"/>
    <x v="1"/>
    <x v="90"/>
    <x v="77"/>
    <x v="1"/>
    <x v="0"/>
    <x v="102"/>
    <x v="71"/>
    <x v="102"/>
    <x v="0"/>
    <x v="0"/>
    <x v="10"/>
    <x v="1"/>
    <x v="82"/>
    <x v="12"/>
    <x v="12"/>
    <x v="72"/>
    <x v="104"/>
    <x v="72"/>
    <x v="119"/>
    <x v="115"/>
    <x v="909"/>
    <x v="422"/>
    <x v="558"/>
    <x v="558"/>
    <x v="510"/>
    <x v="608"/>
    <x v="85"/>
    <x v="359"/>
  </r>
  <r>
    <x v="49"/>
    <x v="49"/>
    <x v="0"/>
    <x v="0"/>
    <x v="0"/>
    <x v="83"/>
    <x v="225"/>
    <x v="107"/>
    <x v="73"/>
    <x v="0"/>
    <x v="3"/>
    <x v="3"/>
    <x v="2"/>
    <x v="863"/>
    <x v="0"/>
    <x v="219"/>
    <x v="123"/>
    <x v="119"/>
    <x v="116"/>
    <x v="59"/>
    <x v="98"/>
    <x v="435"/>
    <x v="1507"/>
    <x v="1017"/>
    <x v="1514"/>
    <x v="1"/>
    <x v="0"/>
    <x v="985"/>
    <x v="1154"/>
    <x v="1"/>
    <x v="3"/>
    <x v="1142"/>
    <x v="0"/>
    <x v="3"/>
    <x v="292"/>
    <x v="1"/>
    <x v="292"/>
    <x v="450"/>
    <x v="1967"/>
    <x v="1419"/>
    <x v="0"/>
    <x v="8"/>
    <x v="8"/>
    <x v="5"/>
    <x v="6"/>
    <x v="0"/>
    <x v="21"/>
    <x v="77"/>
    <x v="1"/>
    <x v="0"/>
    <x v="102"/>
    <x v="71"/>
    <x v="102"/>
    <x v="0"/>
    <x v="0"/>
    <x v="10"/>
    <x v="1"/>
    <x v="82"/>
    <x v="12"/>
    <x v="12"/>
    <x v="72"/>
    <x v="104"/>
    <x v="608"/>
    <x v="119"/>
    <x v="115"/>
    <x v="1544"/>
    <x v="1075"/>
    <x v="1965"/>
    <x v="1965"/>
    <x v="1154"/>
    <x v="608"/>
    <x v="21"/>
    <x v="946"/>
  </r>
  <r>
    <x v="1580"/>
    <x v="1580"/>
    <x v="0"/>
    <x v="0"/>
    <x v="0"/>
    <x v="83"/>
    <x v="226"/>
    <x v="107"/>
    <x v="73"/>
    <x v="4"/>
    <x v="6"/>
    <x v="6"/>
    <x v="2"/>
    <x v="398"/>
    <x v="0"/>
    <x v="218"/>
    <x v="122"/>
    <x v="119"/>
    <x v="115"/>
    <x v="58"/>
    <x v="97"/>
    <x v="307"/>
    <x v="177"/>
    <x v="1017"/>
    <x v="179"/>
    <x v="2"/>
    <x v="6"/>
    <x v="1226"/>
    <x v="1074"/>
    <x v="1"/>
    <x v="0"/>
    <x v="1058"/>
    <x v="0"/>
    <x v="3"/>
    <x v="1139"/>
    <x v="0"/>
    <x v="1139"/>
    <x v="450"/>
    <x v="2140"/>
    <x v="1629"/>
    <x v="0"/>
    <x v="1"/>
    <x v="1"/>
    <x v="5"/>
    <x v="6"/>
    <x v="1"/>
    <x v="90"/>
    <x v="77"/>
    <x v="1"/>
    <x v="0"/>
    <x v="102"/>
    <x v="71"/>
    <x v="102"/>
    <x v="0"/>
    <x v="0"/>
    <x v="10"/>
    <x v="3"/>
    <x v="82"/>
    <x v="12"/>
    <x v="12"/>
    <x v="72"/>
    <x v="104"/>
    <x v="72"/>
    <x v="119"/>
    <x v="115"/>
    <x v="1653"/>
    <x v="1050"/>
    <x v="2140"/>
    <x v="2140"/>
    <x v="1074"/>
    <x v="608"/>
    <x v="85"/>
    <x v="787"/>
  </r>
  <r>
    <x v="566"/>
    <x v="566"/>
    <x v="0"/>
    <x v="0"/>
    <x v="0"/>
    <x v="83"/>
    <x v="225"/>
    <x v="107"/>
    <x v="73"/>
    <x v="0"/>
    <x v="3"/>
    <x v="3"/>
    <x v="2"/>
    <x v="863"/>
    <x v="0"/>
    <x v="219"/>
    <x v="123"/>
    <x v="119"/>
    <x v="116"/>
    <x v="59"/>
    <x v="98"/>
    <x v="435"/>
    <x v="1507"/>
    <x v="1017"/>
    <x v="1514"/>
    <x v="2"/>
    <x v="6"/>
    <x v="1067"/>
    <x v="1223"/>
    <x v="1"/>
    <x v="3"/>
    <x v="1211"/>
    <x v="0"/>
    <x v="3"/>
    <x v="292"/>
    <x v="1"/>
    <x v="292"/>
    <x v="450"/>
    <x v="2119"/>
    <x v="1603"/>
    <x v="0"/>
    <x v="8"/>
    <x v="8"/>
    <x v="5"/>
    <x v="6"/>
    <x v="0"/>
    <x v="21"/>
    <x v="77"/>
    <x v="1"/>
    <x v="0"/>
    <x v="102"/>
    <x v="71"/>
    <x v="102"/>
    <x v="0"/>
    <x v="0"/>
    <x v="10"/>
    <x v="3"/>
    <x v="82"/>
    <x v="12"/>
    <x v="12"/>
    <x v="72"/>
    <x v="104"/>
    <x v="608"/>
    <x v="119"/>
    <x v="115"/>
    <x v="1643"/>
    <x v="1075"/>
    <x v="2119"/>
    <x v="2119"/>
    <x v="1223"/>
    <x v="608"/>
    <x v="50"/>
    <x v="1066"/>
  </r>
  <r>
    <x v="1480"/>
    <x v="1480"/>
    <x v="0"/>
    <x v="0"/>
    <x v="0"/>
    <x v="87"/>
    <x v="227"/>
    <x v="109"/>
    <x v="85"/>
    <x v="4"/>
    <x v="6"/>
    <x v="6"/>
    <x v="2"/>
    <x v="295"/>
    <x v="0"/>
    <x v="248"/>
    <x v="125"/>
    <x v="122"/>
    <x v="119"/>
    <x v="60"/>
    <x v="100"/>
    <x v="403"/>
    <x v="200"/>
    <x v="1017"/>
    <x v="208"/>
    <x v="2"/>
    <x v="6"/>
    <x v="251"/>
    <x v="365"/>
    <x v="1"/>
    <x v="0"/>
    <x v="374"/>
    <x v="1"/>
    <x v="3"/>
    <x v="1271"/>
    <x v="0"/>
    <x v="1271"/>
    <x v="556"/>
    <x v="219"/>
    <x v="245"/>
    <x v="0"/>
    <x v="1"/>
    <x v="1"/>
    <x v="5"/>
    <x v="6"/>
    <x v="1"/>
    <x v="90"/>
    <x v="88"/>
    <x v="1"/>
    <x v="0"/>
    <x v="115"/>
    <x v="82"/>
    <x v="115"/>
    <x v="0"/>
    <x v="0"/>
    <x v="10"/>
    <x v="3"/>
    <x v="85"/>
    <x v="12"/>
    <x v="12"/>
    <x v="83"/>
    <x v="117"/>
    <x v="82"/>
    <x v="122"/>
    <x v="118"/>
    <x v="326"/>
    <x v="136"/>
    <x v="218"/>
    <x v="218"/>
    <x v="365"/>
    <x v="608"/>
    <x v="85"/>
    <x v="558"/>
  </r>
  <r>
    <x v="309"/>
    <x v="309"/>
    <x v="0"/>
    <x v="0"/>
    <x v="0"/>
    <x v="87"/>
    <x v="261"/>
    <x v="109"/>
    <x v="85"/>
    <x v="7"/>
    <x v="7"/>
    <x v="7"/>
    <x v="0"/>
    <x v="597"/>
    <x v="0"/>
    <x v="249"/>
    <x v="772"/>
    <x v="122"/>
    <x v="119"/>
    <x v="60"/>
    <x v="750"/>
    <x v="763"/>
    <x v="201"/>
    <x v="121"/>
    <x v="204"/>
    <x v="2"/>
    <x v="6"/>
    <x v="848"/>
    <x v="855"/>
    <x v="0"/>
    <x v="0"/>
    <x v="910"/>
    <x v="0"/>
    <x v="3"/>
    <x v="945"/>
    <x v="1"/>
    <x v="945"/>
    <x v="556"/>
    <x v="1723"/>
    <x v="1420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1532"/>
    <x v="1006"/>
    <x v="1564"/>
    <x v="1564"/>
    <x v="855"/>
    <x v="416"/>
    <x v="85"/>
    <x v="203"/>
  </r>
  <r>
    <x v="449"/>
    <x v="449"/>
    <x v="0"/>
    <x v="0"/>
    <x v="0"/>
    <x v="87"/>
    <x v="262"/>
    <x v="109"/>
    <x v="85"/>
    <x v="7"/>
    <x v="7"/>
    <x v="8"/>
    <x v="1"/>
    <x v="734"/>
    <x v="0"/>
    <x v="250"/>
    <x v="772"/>
    <x v="122"/>
    <x v="119"/>
    <x v="60"/>
    <x v="750"/>
    <x v="763"/>
    <x v="203"/>
    <x v="122"/>
    <x v="205"/>
    <x v="2"/>
    <x v="6"/>
    <x v="848"/>
    <x v="855"/>
    <x v="0"/>
    <x v="0"/>
    <x v="910"/>
    <x v="0"/>
    <x v="3"/>
    <x v="38"/>
    <x v="1"/>
    <x v="38"/>
    <x v="556"/>
    <x v="824"/>
    <x v="1420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323"/>
    <x v="1006"/>
    <x v="826"/>
    <x v="826"/>
    <x v="855"/>
    <x v="416"/>
    <x v="85"/>
    <x v="203"/>
  </r>
  <r>
    <x v="921"/>
    <x v="921"/>
    <x v="0"/>
    <x v="0"/>
    <x v="0"/>
    <x v="87"/>
    <x v="263"/>
    <x v="109"/>
    <x v="85"/>
    <x v="7"/>
    <x v="7"/>
    <x v="8"/>
    <x v="1"/>
    <x v="1298"/>
    <x v="0"/>
    <x v="252"/>
    <x v="772"/>
    <x v="122"/>
    <x v="119"/>
    <x v="60"/>
    <x v="750"/>
    <x v="763"/>
    <x v="204"/>
    <x v="124"/>
    <x v="207"/>
    <x v="2"/>
    <x v="6"/>
    <x v="676"/>
    <x v="684"/>
    <x v="0"/>
    <x v="0"/>
    <x v="677"/>
    <x v="0"/>
    <x v="3"/>
    <x v="658"/>
    <x v="1"/>
    <x v="658"/>
    <x v="556"/>
    <x v="1063"/>
    <x v="804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919"/>
    <x v="561"/>
    <x v="1056"/>
    <x v="1056"/>
    <x v="684"/>
    <x v="251"/>
    <x v="85"/>
    <x v="11"/>
  </r>
  <r>
    <x v="922"/>
    <x v="922"/>
    <x v="0"/>
    <x v="0"/>
    <x v="0"/>
    <x v="87"/>
    <x v="264"/>
    <x v="109"/>
    <x v="85"/>
    <x v="7"/>
    <x v="7"/>
    <x v="7"/>
    <x v="0"/>
    <x v="1299"/>
    <x v="0"/>
    <x v="251"/>
    <x v="772"/>
    <x v="122"/>
    <x v="119"/>
    <x v="60"/>
    <x v="750"/>
    <x v="763"/>
    <x v="202"/>
    <x v="123"/>
    <x v="206"/>
    <x v="2"/>
    <x v="6"/>
    <x v="676"/>
    <x v="684"/>
    <x v="0"/>
    <x v="0"/>
    <x v="677"/>
    <x v="0"/>
    <x v="3"/>
    <x v="617"/>
    <x v="1"/>
    <x v="617"/>
    <x v="556"/>
    <x v="1035"/>
    <x v="804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1090"/>
    <x v="561"/>
    <x v="1030"/>
    <x v="1030"/>
    <x v="684"/>
    <x v="251"/>
    <x v="85"/>
    <x v="11"/>
  </r>
  <r>
    <x v="1534"/>
    <x v="1534"/>
    <x v="0"/>
    <x v="0"/>
    <x v="0"/>
    <x v="89"/>
    <x v="237"/>
    <x v="112"/>
    <x v="79"/>
    <x v="4"/>
    <x v="6"/>
    <x v="6"/>
    <x v="2"/>
    <x v="372"/>
    <x v="0"/>
    <x v="236"/>
    <x v="133"/>
    <x v="130"/>
    <x v="127"/>
    <x v="61"/>
    <x v="108"/>
    <x v="733"/>
    <x v="190"/>
    <x v="1017"/>
    <x v="194"/>
    <x v="2"/>
    <x v="6"/>
    <x v="1155"/>
    <x v="1009"/>
    <x v="1"/>
    <x v="0"/>
    <x v="922"/>
    <x v="0"/>
    <x v="3"/>
    <x v="1211"/>
    <x v="0"/>
    <x v="1211"/>
    <x v="506"/>
    <x v="1946"/>
    <x v="1388"/>
    <x v="0"/>
    <x v="1"/>
    <x v="1"/>
    <x v="5"/>
    <x v="6"/>
    <x v="1"/>
    <x v="90"/>
    <x v="82"/>
    <x v="1"/>
    <x v="0"/>
    <x v="109"/>
    <x v="76"/>
    <x v="109"/>
    <x v="0"/>
    <x v="0"/>
    <x v="10"/>
    <x v="3"/>
    <x v="87"/>
    <x v="12"/>
    <x v="12"/>
    <x v="77"/>
    <x v="111"/>
    <x v="76"/>
    <x v="130"/>
    <x v="126"/>
    <x v="1510"/>
    <x v="992"/>
    <x v="1945"/>
    <x v="1945"/>
    <x v="1009"/>
    <x v="608"/>
    <x v="85"/>
    <x v="581"/>
  </r>
  <r>
    <x v="1658"/>
    <x v="1658"/>
    <x v="0"/>
    <x v="0"/>
    <x v="0"/>
    <x v="90"/>
    <x v="242"/>
    <x v="114"/>
    <x v="57"/>
    <x v="4"/>
    <x v="6"/>
    <x v="6"/>
    <x v="2"/>
    <x v="137"/>
    <x v="0"/>
    <x v="180"/>
    <x v="134"/>
    <x v="131"/>
    <x v="128"/>
    <x v="62"/>
    <x v="109"/>
    <x v="28"/>
    <x v="150"/>
    <x v="1017"/>
    <x v="154"/>
    <x v="2"/>
    <x v="6"/>
    <x v="661"/>
    <x v="669"/>
    <x v="1"/>
    <x v="0"/>
    <x v="620"/>
    <x v="1"/>
    <x v="3"/>
    <x v="1367"/>
    <x v="0"/>
    <x v="1367"/>
    <x v="642"/>
    <x v="781"/>
    <x v="660"/>
    <x v="0"/>
    <x v="1"/>
    <x v="1"/>
    <x v="5"/>
    <x v="6"/>
    <x v="1"/>
    <x v="90"/>
    <x v="62"/>
    <x v="1"/>
    <x v="0"/>
    <x v="79"/>
    <x v="58"/>
    <x v="79"/>
    <x v="0"/>
    <x v="0"/>
    <x v="10"/>
    <x v="3"/>
    <x v="88"/>
    <x v="12"/>
    <x v="12"/>
    <x v="57"/>
    <x v="81"/>
    <x v="60"/>
    <x v="131"/>
    <x v="127"/>
    <x v="1001"/>
    <x v="472"/>
    <x v="714"/>
    <x v="714"/>
    <x v="669"/>
    <x v="608"/>
    <x v="85"/>
    <x v="4"/>
  </r>
  <r>
    <x v="1250"/>
    <x v="1250"/>
    <x v="0"/>
    <x v="0"/>
    <x v="0"/>
    <x v="90"/>
    <x v="191"/>
    <x v="114"/>
    <x v="57"/>
    <x v="7"/>
    <x v="7"/>
    <x v="8"/>
    <x v="1"/>
    <x v="1660"/>
    <x v="0"/>
    <x v="182"/>
    <x v="772"/>
    <x v="131"/>
    <x v="128"/>
    <x v="62"/>
    <x v="750"/>
    <x v="763"/>
    <x v="159"/>
    <x v="94"/>
    <x v="153"/>
    <x v="2"/>
    <x v="6"/>
    <x v="670"/>
    <x v="678"/>
    <x v="0"/>
    <x v="0"/>
    <x v="661"/>
    <x v="0"/>
    <x v="3"/>
    <x v="740"/>
    <x v="1"/>
    <x v="740"/>
    <x v="642"/>
    <x v="1051"/>
    <x v="803"/>
    <x v="0"/>
    <x v="4"/>
    <x v="4"/>
    <x v="5"/>
    <x v="6"/>
    <x v="1"/>
    <x v="90"/>
    <x v="62"/>
    <x v="1"/>
    <x v="0"/>
    <x v="79"/>
    <x v="58"/>
    <x v="79"/>
    <x v="0"/>
    <x v="0"/>
    <x v="10"/>
    <x v="3"/>
    <x v="557"/>
    <x v="12"/>
    <x v="15"/>
    <x v="500"/>
    <x v="81"/>
    <x v="608"/>
    <x v="131"/>
    <x v="127"/>
    <x v="920"/>
    <x v="560"/>
    <x v="1045"/>
    <x v="1045"/>
    <x v="678"/>
    <x v="245"/>
    <x v="85"/>
    <x v="5"/>
  </r>
  <r>
    <x v="1433"/>
    <x v="1433"/>
    <x v="0"/>
    <x v="0"/>
    <x v="0"/>
    <x v="90"/>
    <x v="192"/>
    <x v="114"/>
    <x v="57"/>
    <x v="7"/>
    <x v="7"/>
    <x v="7"/>
    <x v="0"/>
    <x v="1898"/>
    <x v="0"/>
    <x v="181"/>
    <x v="772"/>
    <x v="131"/>
    <x v="128"/>
    <x v="62"/>
    <x v="750"/>
    <x v="763"/>
    <x v="152"/>
    <x v="93"/>
    <x v="152"/>
    <x v="2"/>
    <x v="6"/>
    <x v="670"/>
    <x v="678"/>
    <x v="0"/>
    <x v="0"/>
    <x v="661"/>
    <x v="0"/>
    <x v="3"/>
    <x v="668"/>
    <x v="1"/>
    <x v="668"/>
    <x v="642"/>
    <x v="986"/>
    <x v="803"/>
    <x v="0"/>
    <x v="4"/>
    <x v="4"/>
    <x v="5"/>
    <x v="6"/>
    <x v="1"/>
    <x v="90"/>
    <x v="62"/>
    <x v="1"/>
    <x v="0"/>
    <x v="79"/>
    <x v="58"/>
    <x v="79"/>
    <x v="0"/>
    <x v="0"/>
    <x v="10"/>
    <x v="3"/>
    <x v="557"/>
    <x v="12"/>
    <x v="15"/>
    <x v="500"/>
    <x v="81"/>
    <x v="608"/>
    <x v="131"/>
    <x v="127"/>
    <x v="1089"/>
    <x v="560"/>
    <x v="983"/>
    <x v="983"/>
    <x v="678"/>
    <x v="245"/>
    <x v="85"/>
    <x v="5"/>
  </r>
  <r>
    <x v="1656"/>
    <x v="1656"/>
    <x v="0"/>
    <x v="0"/>
    <x v="0"/>
    <x v="91"/>
    <x v="202"/>
    <x v="92"/>
    <x v="60"/>
    <x v="0"/>
    <x v="4"/>
    <x v="4"/>
    <x v="2"/>
    <x v="441"/>
    <x v="0"/>
    <x v="192"/>
    <x v="135"/>
    <x v="132"/>
    <x v="129"/>
    <x v="339"/>
    <x v="110"/>
    <x v="367"/>
    <x v="1507"/>
    <x v="1017"/>
    <x v="1514"/>
    <x v="2"/>
    <x v="6"/>
    <x v="387"/>
    <x v="71"/>
    <x v="1"/>
    <x v="3"/>
    <x v="71"/>
    <x v="1"/>
    <x v="3"/>
    <x v="399"/>
    <x v="1"/>
    <x v="399"/>
    <x v="168"/>
    <x v="83"/>
    <x v="103"/>
    <x v="0"/>
    <x v="8"/>
    <x v="8"/>
    <x v="5"/>
    <x v="6"/>
    <x v="1"/>
    <x v="90"/>
    <x v="507"/>
    <x v="1"/>
    <x v="0"/>
    <x v="84"/>
    <x v="518"/>
    <x v="84"/>
    <x v="30"/>
    <x v="0"/>
    <x v="10"/>
    <x v="3"/>
    <x v="89"/>
    <x v="1"/>
    <x v="1"/>
    <x v="60"/>
    <x v="86"/>
    <x v="608"/>
    <x v="132"/>
    <x v="128"/>
    <x v="169"/>
    <x v="1075"/>
    <x v="84"/>
    <x v="83"/>
    <x v="71"/>
    <x v="78"/>
    <x v="85"/>
    <x v="1026"/>
  </r>
  <r>
    <x v="151"/>
    <x v="151"/>
    <x v="0"/>
    <x v="0"/>
    <x v="0"/>
    <x v="92"/>
    <x v="243"/>
    <x v="115"/>
    <x v="71"/>
    <x v="4"/>
    <x v="6"/>
    <x v="6"/>
    <x v="2"/>
    <x v="170"/>
    <x v="0"/>
    <x v="212"/>
    <x v="136"/>
    <x v="133"/>
    <x v="130"/>
    <x v="63"/>
    <x v="111"/>
    <x v="328"/>
    <x v="171"/>
    <x v="1017"/>
    <x v="177"/>
    <x v="2"/>
    <x v="6"/>
    <x v="612"/>
    <x v="620"/>
    <x v="1"/>
    <x v="0"/>
    <x v="595"/>
    <x v="1"/>
    <x v="3"/>
    <x v="1468"/>
    <x v="0"/>
    <x v="1468"/>
    <x v="708"/>
    <x v="559"/>
    <x v="542"/>
    <x v="0"/>
    <x v="1"/>
    <x v="1"/>
    <x v="5"/>
    <x v="6"/>
    <x v="1"/>
    <x v="90"/>
    <x v="75"/>
    <x v="1"/>
    <x v="0"/>
    <x v="100"/>
    <x v="69"/>
    <x v="100"/>
    <x v="0"/>
    <x v="0"/>
    <x v="10"/>
    <x v="3"/>
    <x v="90"/>
    <x v="12"/>
    <x v="12"/>
    <x v="71"/>
    <x v="102"/>
    <x v="71"/>
    <x v="133"/>
    <x v="129"/>
    <x v="811"/>
    <x v="379"/>
    <x v="508"/>
    <x v="508"/>
    <x v="620"/>
    <x v="608"/>
    <x v="85"/>
    <x v="104"/>
  </r>
  <r>
    <x v="306"/>
    <x v="306"/>
    <x v="0"/>
    <x v="0"/>
    <x v="0"/>
    <x v="92"/>
    <x v="220"/>
    <x v="115"/>
    <x v="71"/>
    <x v="7"/>
    <x v="7"/>
    <x v="8"/>
    <x v="1"/>
    <x v="594"/>
    <x v="0"/>
    <x v="215"/>
    <x v="772"/>
    <x v="133"/>
    <x v="130"/>
    <x v="63"/>
    <x v="750"/>
    <x v="763"/>
    <x v="174"/>
    <x v="105"/>
    <x v="175"/>
    <x v="2"/>
    <x v="6"/>
    <x v="665"/>
    <x v="673"/>
    <x v="0"/>
    <x v="0"/>
    <x v="638"/>
    <x v="0"/>
    <x v="3"/>
    <x v="515"/>
    <x v="1"/>
    <x v="515"/>
    <x v="708"/>
    <x v="818"/>
    <x v="907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844"/>
    <x v="633"/>
    <x v="821"/>
    <x v="821"/>
    <x v="673"/>
    <x v="240"/>
    <x v="85"/>
    <x v="0"/>
  </r>
  <r>
    <x v="451"/>
    <x v="451"/>
    <x v="0"/>
    <x v="0"/>
    <x v="0"/>
    <x v="92"/>
    <x v="222"/>
    <x v="115"/>
    <x v="71"/>
    <x v="7"/>
    <x v="7"/>
    <x v="7"/>
    <x v="0"/>
    <x v="736"/>
    <x v="0"/>
    <x v="213"/>
    <x v="772"/>
    <x v="133"/>
    <x v="130"/>
    <x v="63"/>
    <x v="750"/>
    <x v="763"/>
    <x v="172"/>
    <x v="103"/>
    <x v="173"/>
    <x v="2"/>
    <x v="6"/>
    <x v="665"/>
    <x v="673"/>
    <x v="0"/>
    <x v="0"/>
    <x v="638"/>
    <x v="0"/>
    <x v="3"/>
    <x v="1370"/>
    <x v="1"/>
    <x v="1370"/>
    <x v="708"/>
    <x v="1307"/>
    <x v="907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1163"/>
    <x v="633"/>
    <x v="1279"/>
    <x v="1279"/>
    <x v="673"/>
    <x v="240"/>
    <x v="85"/>
    <x v="0"/>
  </r>
  <r>
    <x v="519"/>
    <x v="519"/>
    <x v="0"/>
    <x v="0"/>
    <x v="0"/>
    <x v="92"/>
    <x v="221"/>
    <x v="115"/>
    <x v="71"/>
    <x v="7"/>
    <x v="7"/>
    <x v="8"/>
    <x v="1"/>
    <x v="806"/>
    <x v="0"/>
    <x v="216"/>
    <x v="772"/>
    <x v="133"/>
    <x v="130"/>
    <x v="63"/>
    <x v="750"/>
    <x v="763"/>
    <x v="175"/>
    <x v="106"/>
    <x v="176"/>
    <x v="2"/>
    <x v="6"/>
    <x v="666"/>
    <x v="674"/>
    <x v="0"/>
    <x v="0"/>
    <x v="648"/>
    <x v="0"/>
    <x v="3"/>
    <x v="580"/>
    <x v="1"/>
    <x v="580"/>
    <x v="708"/>
    <x v="862"/>
    <x v="992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731"/>
    <x v="703"/>
    <x v="864"/>
    <x v="864"/>
    <x v="674"/>
    <x v="241"/>
    <x v="85"/>
    <x v="1"/>
  </r>
  <r>
    <x v="520"/>
    <x v="520"/>
    <x v="0"/>
    <x v="0"/>
    <x v="0"/>
    <x v="92"/>
    <x v="223"/>
    <x v="115"/>
    <x v="71"/>
    <x v="7"/>
    <x v="7"/>
    <x v="7"/>
    <x v="0"/>
    <x v="807"/>
    <x v="0"/>
    <x v="214"/>
    <x v="772"/>
    <x v="133"/>
    <x v="130"/>
    <x v="63"/>
    <x v="750"/>
    <x v="763"/>
    <x v="173"/>
    <x v="104"/>
    <x v="174"/>
    <x v="2"/>
    <x v="6"/>
    <x v="666"/>
    <x v="674"/>
    <x v="0"/>
    <x v="0"/>
    <x v="648"/>
    <x v="0"/>
    <x v="3"/>
    <x v="855"/>
    <x v="1"/>
    <x v="855"/>
    <x v="708"/>
    <x v="1015"/>
    <x v="992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1230"/>
    <x v="703"/>
    <x v="1011"/>
    <x v="1011"/>
    <x v="674"/>
    <x v="241"/>
    <x v="85"/>
    <x v="1"/>
  </r>
  <r>
    <x v="261"/>
    <x v="261"/>
    <x v="0"/>
    <x v="0"/>
    <x v="0"/>
    <x v="93"/>
    <x v="244"/>
    <x v="116"/>
    <x v="64"/>
    <x v="4"/>
    <x v="6"/>
    <x v="6"/>
    <x v="2"/>
    <x v="191"/>
    <x v="0"/>
    <x v="204"/>
    <x v="60"/>
    <x v="62"/>
    <x v="50"/>
    <x v="339"/>
    <x v="34"/>
    <x v="168"/>
    <x v="166"/>
    <x v="1017"/>
    <x v="168"/>
    <x v="2"/>
    <x v="6"/>
    <x v="501"/>
    <x v="514"/>
    <x v="1"/>
    <x v="0"/>
    <x v="536"/>
    <x v="1"/>
    <x v="3"/>
    <x v="1015"/>
    <x v="0"/>
    <x v="1015"/>
    <x v="351"/>
    <x v="676"/>
    <x v="611"/>
    <x v="0"/>
    <x v="1"/>
    <x v="1"/>
    <x v="5"/>
    <x v="6"/>
    <x v="1"/>
    <x v="90"/>
    <x v="71"/>
    <x v="1"/>
    <x v="0"/>
    <x v="90"/>
    <x v="65"/>
    <x v="90"/>
    <x v="0"/>
    <x v="0"/>
    <x v="10"/>
    <x v="3"/>
    <x v="91"/>
    <x v="12"/>
    <x v="12"/>
    <x v="64"/>
    <x v="92"/>
    <x v="67"/>
    <x v="62"/>
    <x v="58"/>
    <x v="957"/>
    <x v="434"/>
    <x v="575"/>
    <x v="575"/>
    <x v="514"/>
    <x v="608"/>
    <x v="85"/>
    <x v="354"/>
  </r>
  <r>
    <x v="2062"/>
    <x v="2062"/>
    <x v="0"/>
    <x v="0"/>
    <x v="0"/>
    <x v="93"/>
    <x v="244"/>
    <x v="116"/>
    <x v="64"/>
    <x v="4"/>
    <x v="6"/>
    <x v="6"/>
    <x v="2"/>
    <x v="191"/>
    <x v="0"/>
    <x v="204"/>
    <x v="60"/>
    <x v="62"/>
    <x v="50"/>
    <x v="339"/>
    <x v="34"/>
    <x v="168"/>
    <x v="166"/>
    <x v="1017"/>
    <x v="168"/>
    <x v="5"/>
    <x v="13"/>
    <x v="953"/>
    <x v="942"/>
    <x v="1"/>
    <x v="0"/>
    <x v="703"/>
    <x v="0"/>
    <x v="3"/>
    <x v="1015"/>
    <x v="0"/>
    <x v="1015"/>
    <x v="351"/>
    <x v="1524"/>
    <x v="748"/>
    <x v="0"/>
    <x v="1"/>
    <x v="1"/>
    <x v="5"/>
    <x v="6"/>
    <x v="1"/>
    <x v="90"/>
    <x v="71"/>
    <x v="1"/>
    <x v="0"/>
    <x v="90"/>
    <x v="65"/>
    <x v="90"/>
    <x v="0"/>
    <x v="0"/>
    <x v="10"/>
    <x v="10"/>
    <x v="91"/>
    <x v="12"/>
    <x v="12"/>
    <x v="64"/>
    <x v="92"/>
    <x v="67"/>
    <x v="62"/>
    <x v="58"/>
    <x v="1049"/>
    <x v="520"/>
    <x v="1656"/>
    <x v="1656"/>
    <x v="942"/>
    <x v="608"/>
    <x v="85"/>
    <x v="354"/>
  </r>
  <r>
    <x v="161"/>
    <x v="161"/>
    <x v="0"/>
    <x v="0"/>
    <x v="0"/>
    <x v="94"/>
    <x v="245"/>
    <x v="117"/>
    <x v="77"/>
    <x v="4"/>
    <x v="6"/>
    <x v="6"/>
    <x v="2"/>
    <x v="172"/>
    <x v="0"/>
    <x v="232"/>
    <x v="137"/>
    <x v="134"/>
    <x v="131"/>
    <x v="64"/>
    <x v="112"/>
    <x v="30"/>
    <x v="187"/>
    <x v="1017"/>
    <x v="193"/>
    <x v="2"/>
    <x v="6"/>
    <x v="774"/>
    <x v="782"/>
    <x v="1"/>
    <x v="0"/>
    <x v="643"/>
    <x v="0"/>
    <x v="3"/>
    <x v="1100"/>
    <x v="0"/>
    <x v="1100"/>
    <x v="418"/>
    <x v="1126"/>
    <x v="690"/>
    <x v="0"/>
    <x v="1"/>
    <x v="1"/>
    <x v="5"/>
    <x v="6"/>
    <x v="1"/>
    <x v="90"/>
    <x v="81"/>
    <x v="1"/>
    <x v="0"/>
    <x v="107"/>
    <x v="75"/>
    <x v="107"/>
    <x v="0"/>
    <x v="0"/>
    <x v="10"/>
    <x v="3"/>
    <x v="92"/>
    <x v="12"/>
    <x v="12"/>
    <x v="75"/>
    <x v="109"/>
    <x v="75"/>
    <x v="134"/>
    <x v="130"/>
    <x v="1021"/>
    <x v="491"/>
    <x v="1563"/>
    <x v="1563"/>
    <x v="782"/>
    <x v="608"/>
    <x v="85"/>
    <x v="116"/>
  </r>
  <r>
    <x v="918"/>
    <x v="918"/>
    <x v="0"/>
    <x v="0"/>
    <x v="0"/>
    <x v="94"/>
    <x v="240"/>
    <x v="117"/>
    <x v="77"/>
    <x v="7"/>
    <x v="7"/>
    <x v="7"/>
    <x v="0"/>
    <x v="1295"/>
    <x v="0"/>
    <x v="233"/>
    <x v="772"/>
    <x v="134"/>
    <x v="131"/>
    <x v="64"/>
    <x v="750"/>
    <x v="763"/>
    <x v="188"/>
    <x v="115"/>
    <x v="191"/>
    <x v="2"/>
    <x v="6"/>
    <x v="686"/>
    <x v="694"/>
    <x v="0"/>
    <x v="0"/>
    <x v="699"/>
    <x v="0"/>
    <x v="3"/>
    <x v="159"/>
    <x v="1"/>
    <x v="159"/>
    <x v="418"/>
    <x v="914"/>
    <x v="775"/>
    <x v="0"/>
    <x v="4"/>
    <x v="4"/>
    <x v="5"/>
    <x v="6"/>
    <x v="1"/>
    <x v="90"/>
    <x v="81"/>
    <x v="1"/>
    <x v="0"/>
    <x v="107"/>
    <x v="75"/>
    <x v="107"/>
    <x v="0"/>
    <x v="0"/>
    <x v="10"/>
    <x v="3"/>
    <x v="557"/>
    <x v="12"/>
    <x v="15"/>
    <x v="500"/>
    <x v="109"/>
    <x v="608"/>
    <x v="134"/>
    <x v="130"/>
    <x v="1069"/>
    <x v="539"/>
    <x v="914"/>
    <x v="914"/>
    <x v="694"/>
    <x v="261"/>
    <x v="85"/>
    <x v="21"/>
  </r>
  <r>
    <x v="1371"/>
    <x v="1371"/>
    <x v="0"/>
    <x v="0"/>
    <x v="0"/>
    <x v="94"/>
    <x v="239"/>
    <x v="117"/>
    <x v="77"/>
    <x v="7"/>
    <x v="7"/>
    <x v="8"/>
    <x v="1"/>
    <x v="1815"/>
    <x v="0"/>
    <x v="234"/>
    <x v="772"/>
    <x v="134"/>
    <x v="131"/>
    <x v="64"/>
    <x v="750"/>
    <x v="763"/>
    <x v="189"/>
    <x v="116"/>
    <x v="192"/>
    <x v="2"/>
    <x v="6"/>
    <x v="686"/>
    <x v="694"/>
    <x v="0"/>
    <x v="0"/>
    <x v="699"/>
    <x v="0"/>
    <x v="3"/>
    <x v="507"/>
    <x v="1"/>
    <x v="507"/>
    <x v="418"/>
    <x v="1024"/>
    <x v="775"/>
    <x v="0"/>
    <x v="4"/>
    <x v="4"/>
    <x v="5"/>
    <x v="6"/>
    <x v="1"/>
    <x v="90"/>
    <x v="81"/>
    <x v="1"/>
    <x v="0"/>
    <x v="107"/>
    <x v="75"/>
    <x v="107"/>
    <x v="0"/>
    <x v="0"/>
    <x v="10"/>
    <x v="3"/>
    <x v="557"/>
    <x v="12"/>
    <x v="15"/>
    <x v="500"/>
    <x v="109"/>
    <x v="608"/>
    <x v="134"/>
    <x v="130"/>
    <x v="936"/>
    <x v="539"/>
    <x v="1020"/>
    <x v="1020"/>
    <x v="694"/>
    <x v="261"/>
    <x v="85"/>
    <x v="21"/>
  </r>
  <r>
    <x v="1555"/>
    <x v="1555"/>
    <x v="0"/>
    <x v="0"/>
    <x v="0"/>
    <x v="95"/>
    <x v="250"/>
    <x v="118"/>
    <x v="50"/>
    <x v="4"/>
    <x v="6"/>
    <x v="6"/>
    <x v="2"/>
    <x v="382"/>
    <x v="0"/>
    <x v="150"/>
    <x v="139"/>
    <x v="136"/>
    <x v="133"/>
    <x v="65"/>
    <x v="114"/>
    <x v="333"/>
    <x v="124"/>
    <x v="1017"/>
    <x v="133"/>
    <x v="2"/>
    <x v="6"/>
    <x v="639"/>
    <x v="647"/>
    <x v="1"/>
    <x v="0"/>
    <x v="609"/>
    <x v="1"/>
    <x v="3"/>
    <x v="1462"/>
    <x v="0"/>
    <x v="1462"/>
    <x v="703"/>
    <x v="693"/>
    <x v="617"/>
    <x v="0"/>
    <x v="1"/>
    <x v="1"/>
    <x v="5"/>
    <x v="6"/>
    <x v="1"/>
    <x v="90"/>
    <x v="55"/>
    <x v="1"/>
    <x v="0"/>
    <x v="69"/>
    <x v="52"/>
    <x v="69"/>
    <x v="0"/>
    <x v="0"/>
    <x v="9"/>
    <x v="3"/>
    <x v="93"/>
    <x v="12"/>
    <x v="12"/>
    <x v="50"/>
    <x v="71"/>
    <x v="54"/>
    <x v="136"/>
    <x v="132"/>
    <x v="966"/>
    <x v="439"/>
    <x v="585"/>
    <x v="585"/>
    <x v="647"/>
    <x v="608"/>
    <x v="85"/>
    <x v="41"/>
  </r>
  <r>
    <x v="363"/>
    <x v="363"/>
    <x v="0"/>
    <x v="0"/>
    <x v="0"/>
    <x v="95"/>
    <x v="167"/>
    <x v="118"/>
    <x v="50"/>
    <x v="7"/>
    <x v="7"/>
    <x v="8"/>
    <x v="1"/>
    <x v="651"/>
    <x v="0"/>
    <x v="151"/>
    <x v="772"/>
    <x v="136"/>
    <x v="133"/>
    <x v="65"/>
    <x v="750"/>
    <x v="763"/>
    <x v="128"/>
    <x v="73"/>
    <x v="126"/>
    <x v="2"/>
    <x v="6"/>
    <x v="674"/>
    <x v="682"/>
    <x v="0"/>
    <x v="0"/>
    <x v="672"/>
    <x v="0"/>
    <x v="3"/>
    <x v="143"/>
    <x v="1"/>
    <x v="143"/>
    <x v="703"/>
    <x v="852"/>
    <x v="1065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657"/>
    <x v="763"/>
    <x v="854"/>
    <x v="854"/>
    <x v="682"/>
    <x v="249"/>
    <x v="85"/>
    <x v="9"/>
  </r>
  <r>
    <x v="842"/>
    <x v="842"/>
    <x v="0"/>
    <x v="0"/>
    <x v="0"/>
    <x v="95"/>
    <x v="168"/>
    <x v="118"/>
    <x v="50"/>
    <x v="7"/>
    <x v="7"/>
    <x v="8"/>
    <x v="1"/>
    <x v="1182"/>
    <x v="0"/>
    <x v="152"/>
    <x v="772"/>
    <x v="136"/>
    <x v="133"/>
    <x v="65"/>
    <x v="750"/>
    <x v="763"/>
    <x v="129"/>
    <x v="74"/>
    <x v="127"/>
    <x v="2"/>
    <x v="6"/>
    <x v="691"/>
    <x v="699"/>
    <x v="0"/>
    <x v="0"/>
    <x v="706"/>
    <x v="0"/>
    <x v="3"/>
    <x v="146"/>
    <x v="1"/>
    <x v="146"/>
    <x v="703"/>
    <x v="905"/>
    <x v="1336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389"/>
    <x v="965"/>
    <x v="905"/>
    <x v="905"/>
    <x v="699"/>
    <x v="266"/>
    <x v="85"/>
    <x v="26"/>
  </r>
  <r>
    <x v="1348"/>
    <x v="1348"/>
    <x v="0"/>
    <x v="0"/>
    <x v="0"/>
    <x v="95"/>
    <x v="169"/>
    <x v="118"/>
    <x v="50"/>
    <x v="7"/>
    <x v="7"/>
    <x v="8"/>
    <x v="1"/>
    <x v="1785"/>
    <x v="0"/>
    <x v="156"/>
    <x v="772"/>
    <x v="136"/>
    <x v="133"/>
    <x v="65"/>
    <x v="750"/>
    <x v="763"/>
    <x v="130"/>
    <x v="78"/>
    <x v="131"/>
    <x v="2"/>
    <x v="6"/>
    <x v="688"/>
    <x v="696"/>
    <x v="0"/>
    <x v="0"/>
    <x v="702"/>
    <x v="0"/>
    <x v="3"/>
    <x v="905"/>
    <x v="1"/>
    <x v="905"/>
    <x v="703"/>
    <x v="1400"/>
    <x v="1310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413"/>
    <x v="951"/>
    <x v="1362"/>
    <x v="1362"/>
    <x v="696"/>
    <x v="263"/>
    <x v="85"/>
    <x v="23"/>
  </r>
  <r>
    <x v="1349"/>
    <x v="1349"/>
    <x v="0"/>
    <x v="0"/>
    <x v="0"/>
    <x v="95"/>
    <x v="170"/>
    <x v="118"/>
    <x v="50"/>
    <x v="7"/>
    <x v="7"/>
    <x v="8"/>
    <x v="1"/>
    <x v="1786"/>
    <x v="0"/>
    <x v="157"/>
    <x v="772"/>
    <x v="136"/>
    <x v="133"/>
    <x v="65"/>
    <x v="750"/>
    <x v="763"/>
    <x v="131"/>
    <x v="79"/>
    <x v="132"/>
    <x v="2"/>
    <x v="6"/>
    <x v="699"/>
    <x v="707"/>
    <x v="0"/>
    <x v="0"/>
    <x v="719"/>
    <x v="0"/>
    <x v="3"/>
    <x v="973"/>
    <x v="1"/>
    <x v="973"/>
    <x v="703"/>
    <x v="1540"/>
    <x v="1401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346"/>
    <x v="998"/>
    <x v="1472"/>
    <x v="1472"/>
    <x v="707"/>
    <x v="274"/>
    <x v="85"/>
    <x v="34"/>
  </r>
  <r>
    <x v="1352"/>
    <x v="1352"/>
    <x v="0"/>
    <x v="0"/>
    <x v="0"/>
    <x v="95"/>
    <x v="173"/>
    <x v="118"/>
    <x v="50"/>
    <x v="7"/>
    <x v="7"/>
    <x v="7"/>
    <x v="0"/>
    <x v="1789"/>
    <x v="0"/>
    <x v="155"/>
    <x v="772"/>
    <x v="136"/>
    <x v="133"/>
    <x v="65"/>
    <x v="750"/>
    <x v="763"/>
    <x v="127"/>
    <x v="77"/>
    <x v="130"/>
    <x v="2"/>
    <x v="6"/>
    <x v="669"/>
    <x v="677"/>
    <x v="0"/>
    <x v="0"/>
    <x v="658"/>
    <x v="0"/>
    <x v="3"/>
    <x v="867"/>
    <x v="1"/>
    <x v="867"/>
    <x v="703"/>
    <x v="1125"/>
    <x v="965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209"/>
    <x v="680"/>
    <x v="1111"/>
    <x v="1111"/>
    <x v="677"/>
    <x v="244"/>
    <x v="85"/>
    <x v="4"/>
  </r>
  <r>
    <x v="1369"/>
    <x v="1369"/>
    <x v="0"/>
    <x v="0"/>
    <x v="0"/>
    <x v="95"/>
    <x v="171"/>
    <x v="118"/>
    <x v="50"/>
    <x v="7"/>
    <x v="7"/>
    <x v="7"/>
    <x v="0"/>
    <x v="1812"/>
    <x v="0"/>
    <x v="153"/>
    <x v="772"/>
    <x v="136"/>
    <x v="133"/>
    <x v="65"/>
    <x v="750"/>
    <x v="763"/>
    <x v="125"/>
    <x v="75"/>
    <x v="128"/>
    <x v="2"/>
    <x v="6"/>
    <x v="688"/>
    <x v="696"/>
    <x v="0"/>
    <x v="0"/>
    <x v="702"/>
    <x v="0"/>
    <x v="3"/>
    <x v="964"/>
    <x v="1"/>
    <x v="964"/>
    <x v="703"/>
    <x v="1471"/>
    <x v="1310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469"/>
    <x v="951"/>
    <x v="1422"/>
    <x v="1422"/>
    <x v="696"/>
    <x v="263"/>
    <x v="85"/>
    <x v="23"/>
  </r>
  <r>
    <x v="1370"/>
    <x v="1370"/>
    <x v="0"/>
    <x v="0"/>
    <x v="0"/>
    <x v="95"/>
    <x v="172"/>
    <x v="118"/>
    <x v="50"/>
    <x v="7"/>
    <x v="7"/>
    <x v="7"/>
    <x v="0"/>
    <x v="1813"/>
    <x v="0"/>
    <x v="154"/>
    <x v="772"/>
    <x v="136"/>
    <x v="133"/>
    <x v="65"/>
    <x v="750"/>
    <x v="763"/>
    <x v="126"/>
    <x v="76"/>
    <x v="129"/>
    <x v="2"/>
    <x v="6"/>
    <x v="694"/>
    <x v="702"/>
    <x v="0"/>
    <x v="0"/>
    <x v="710"/>
    <x v="0"/>
    <x v="3"/>
    <x v="885"/>
    <x v="1"/>
    <x v="885"/>
    <x v="703"/>
    <x v="1425"/>
    <x v="1362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500"/>
    <x v="982"/>
    <x v="1384"/>
    <x v="1384"/>
    <x v="702"/>
    <x v="269"/>
    <x v="85"/>
    <x v="29"/>
  </r>
  <r>
    <x v="1823"/>
    <x v="1823"/>
    <x v="0"/>
    <x v="0"/>
    <x v="0"/>
    <x v="95"/>
    <x v="166"/>
    <x v="82"/>
    <x v="50"/>
    <x v="0"/>
    <x v="4"/>
    <x v="4"/>
    <x v="2"/>
    <x v="525"/>
    <x v="0"/>
    <x v="159"/>
    <x v="140"/>
    <x v="137"/>
    <x v="134"/>
    <x v="339"/>
    <x v="115"/>
    <x v="471"/>
    <x v="1507"/>
    <x v="1017"/>
    <x v="1514"/>
    <x v="3"/>
    <x v="10"/>
    <x v="296"/>
    <x v="30"/>
    <x v="1"/>
    <x v="3"/>
    <x v="30"/>
    <x v="1"/>
    <x v="3"/>
    <x v="221"/>
    <x v="1"/>
    <x v="221"/>
    <x v="30"/>
    <x v="41"/>
    <x v="58"/>
    <x v="0"/>
    <x v="8"/>
    <x v="8"/>
    <x v="5"/>
    <x v="6"/>
    <x v="1"/>
    <x v="90"/>
    <x v="507"/>
    <x v="1"/>
    <x v="0"/>
    <x v="71"/>
    <x v="518"/>
    <x v="71"/>
    <x v="49"/>
    <x v="0"/>
    <x v="10"/>
    <x v="7"/>
    <x v="93"/>
    <x v="12"/>
    <x v="12"/>
    <x v="50"/>
    <x v="73"/>
    <x v="608"/>
    <x v="137"/>
    <x v="133"/>
    <x v="88"/>
    <x v="1075"/>
    <x v="42"/>
    <x v="41"/>
    <x v="30"/>
    <x v="40"/>
    <x v="85"/>
    <x v="1111"/>
  </r>
  <r>
    <x v="1863"/>
    <x v="1863"/>
    <x v="0"/>
    <x v="0"/>
    <x v="0"/>
    <x v="95"/>
    <x v="165"/>
    <x v="81"/>
    <x v="50"/>
    <x v="0"/>
    <x v="4"/>
    <x v="4"/>
    <x v="2"/>
    <x v="788"/>
    <x v="0"/>
    <x v="158"/>
    <x v="141"/>
    <x v="138"/>
    <x v="135"/>
    <x v="339"/>
    <x v="116"/>
    <x v="474"/>
    <x v="1507"/>
    <x v="1017"/>
    <x v="1514"/>
    <x v="3"/>
    <x v="10"/>
    <x v="1124"/>
    <x v="1270"/>
    <x v="1"/>
    <x v="3"/>
    <x v="1258"/>
    <x v="0"/>
    <x v="3"/>
    <x v="236"/>
    <x v="1"/>
    <x v="236"/>
    <x v="41"/>
    <x v="2184"/>
    <x v="1691"/>
    <x v="0"/>
    <x v="8"/>
    <x v="8"/>
    <x v="5"/>
    <x v="6"/>
    <x v="1"/>
    <x v="90"/>
    <x v="507"/>
    <x v="1"/>
    <x v="0"/>
    <x v="70"/>
    <x v="518"/>
    <x v="70"/>
    <x v="19"/>
    <x v="0"/>
    <x v="10"/>
    <x v="7"/>
    <x v="93"/>
    <x v="12"/>
    <x v="12"/>
    <x v="50"/>
    <x v="72"/>
    <x v="608"/>
    <x v="138"/>
    <x v="134"/>
    <x v="1720"/>
    <x v="1075"/>
    <x v="2185"/>
    <x v="2185"/>
    <x v="1270"/>
    <x v="570"/>
    <x v="85"/>
    <x v="1130"/>
  </r>
  <r>
    <x v="1454"/>
    <x v="1454"/>
    <x v="0"/>
    <x v="0"/>
    <x v="0"/>
    <x v="96"/>
    <x v="251"/>
    <x v="119"/>
    <x v="80"/>
    <x v="4"/>
    <x v="6"/>
    <x v="6"/>
    <x v="2"/>
    <x v="288"/>
    <x v="0"/>
    <x v="237"/>
    <x v="138"/>
    <x v="135"/>
    <x v="132"/>
    <x v="339"/>
    <x v="113"/>
    <x v="240"/>
    <x v="191"/>
    <x v="1017"/>
    <x v="195"/>
    <x v="2"/>
    <x v="6"/>
    <x v="293"/>
    <x v="397"/>
    <x v="1"/>
    <x v="0"/>
    <x v="407"/>
    <x v="1"/>
    <x v="3"/>
    <x v="1342"/>
    <x v="0"/>
    <x v="1342"/>
    <x v="619"/>
    <x v="218"/>
    <x v="244"/>
    <x v="0"/>
    <x v="1"/>
    <x v="1"/>
    <x v="5"/>
    <x v="6"/>
    <x v="1"/>
    <x v="90"/>
    <x v="83"/>
    <x v="1"/>
    <x v="0"/>
    <x v="110"/>
    <x v="77"/>
    <x v="110"/>
    <x v="0"/>
    <x v="0"/>
    <x v="10"/>
    <x v="3"/>
    <x v="94"/>
    <x v="12"/>
    <x v="12"/>
    <x v="78"/>
    <x v="112"/>
    <x v="77"/>
    <x v="135"/>
    <x v="131"/>
    <x v="325"/>
    <x v="135"/>
    <x v="217"/>
    <x v="217"/>
    <x v="397"/>
    <x v="608"/>
    <x v="85"/>
    <x v="511"/>
  </r>
  <r>
    <x v="2210"/>
    <x v="2210"/>
    <x v="0"/>
    <x v="0"/>
    <x v="0"/>
    <x v="97"/>
    <x v="241"/>
    <x v="113"/>
    <x v="78"/>
    <x v="0"/>
    <x v="4"/>
    <x v="4"/>
    <x v="2"/>
    <x v="1814"/>
    <x v="0"/>
    <x v="235"/>
    <x v="142"/>
    <x v="139"/>
    <x v="136"/>
    <x v="339"/>
    <x v="117"/>
    <x v="673"/>
    <x v="1507"/>
    <x v="1017"/>
    <x v="1514"/>
    <x v="5"/>
    <x v="13"/>
    <x v="1071"/>
    <x v="1227"/>
    <x v="1"/>
    <x v="3"/>
    <x v="1215"/>
    <x v="0"/>
    <x v="3"/>
    <x v="453"/>
    <x v="1"/>
    <x v="453"/>
    <x v="201"/>
    <x v="2145"/>
    <x v="1635"/>
    <x v="0"/>
    <x v="8"/>
    <x v="8"/>
    <x v="5"/>
    <x v="6"/>
    <x v="1"/>
    <x v="90"/>
    <x v="507"/>
    <x v="1"/>
    <x v="0"/>
    <x v="108"/>
    <x v="518"/>
    <x v="108"/>
    <x v="10"/>
    <x v="0"/>
    <x v="10"/>
    <x v="10"/>
    <x v="95"/>
    <x v="1"/>
    <x v="1"/>
    <x v="76"/>
    <x v="110"/>
    <x v="608"/>
    <x v="139"/>
    <x v="135"/>
    <x v="1648"/>
    <x v="1075"/>
    <x v="2145"/>
    <x v="2145"/>
    <x v="1227"/>
    <x v="551"/>
    <x v="85"/>
    <x v="1071"/>
  </r>
  <r>
    <x v="1600"/>
    <x v="1600"/>
    <x v="0"/>
    <x v="0"/>
    <x v="0"/>
    <x v="98"/>
    <x v="252"/>
    <x v="120"/>
    <x v="63"/>
    <x v="4"/>
    <x v="6"/>
    <x v="6"/>
    <x v="2"/>
    <x v="101"/>
    <x v="0"/>
    <x v="203"/>
    <x v="143"/>
    <x v="140"/>
    <x v="137"/>
    <x v="339"/>
    <x v="118"/>
    <x v="32"/>
    <x v="165"/>
    <x v="1017"/>
    <x v="167"/>
    <x v="2"/>
    <x v="6"/>
    <x v="357"/>
    <x v="439"/>
    <x v="1"/>
    <x v="0"/>
    <x v="453"/>
    <x v="1"/>
    <x v="3"/>
    <x v="1118"/>
    <x v="0"/>
    <x v="1118"/>
    <x v="433"/>
    <x v="505"/>
    <x v="497"/>
    <x v="0"/>
    <x v="1"/>
    <x v="1"/>
    <x v="5"/>
    <x v="6"/>
    <x v="1"/>
    <x v="90"/>
    <x v="68"/>
    <x v="1"/>
    <x v="0"/>
    <x v="89"/>
    <x v="64"/>
    <x v="89"/>
    <x v="0"/>
    <x v="0"/>
    <x v="10"/>
    <x v="3"/>
    <x v="96"/>
    <x v="12"/>
    <x v="12"/>
    <x v="63"/>
    <x v="91"/>
    <x v="66"/>
    <x v="140"/>
    <x v="136"/>
    <x v="735"/>
    <x v="344"/>
    <x v="464"/>
    <x v="464"/>
    <x v="439"/>
    <x v="608"/>
    <x v="85"/>
    <x v="459"/>
  </r>
  <r>
    <x v="1505"/>
    <x v="1505"/>
    <x v="0"/>
    <x v="0"/>
    <x v="0"/>
    <x v="99"/>
    <x v="253"/>
    <x v="121"/>
    <x v="62"/>
    <x v="4"/>
    <x v="6"/>
    <x v="6"/>
    <x v="2"/>
    <x v="54"/>
    <x v="0"/>
    <x v="196"/>
    <x v="144"/>
    <x v="141"/>
    <x v="138"/>
    <x v="339"/>
    <x v="119"/>
    <x v="33"/>
    <x v="164"/>
    <x v="1017"/>
    <x v="166"/>
    <x v="2"/>
    <x v="6"/>
    <x v="374"/>
    <x v="448"/>
    <x v="1"/>
    <x v="0"/>
    <x v="462"/>
    <x v="1"/>
    <x v="3"/>
    <x v="1220"/>
    <x v="0"/>
    <x v="1220"/>
    <x v="516"/>
    <x v="460"/>
    <x v="460"/>
    <x v="0"/>
    <x v="1"/>
    <x v="1"/>
    <x v="5"/>
    <x v="6"/>
    <x v="1"/>
    <x v="90"/>
    <x v="67"/>
    <x v="1"/>
    <x v="0"/>
    <x v="86"/>
    <x v="63"/>
    <x v="86"/>
    <x v="0"/>
    <x v="0"/>
    <x v="10"/>
    <x v="3"/>
    <x v="97"/>
    <x v="12"/>
    <x v="12"/>
    <x v="62"/>
    <x v="88"/>
    <x v="65"/>
    <x v="141"/>
    <x v="137"/>
    <x v="668"/>
    <x v="313"/>
    <x v="426"/>
    <x v="426"/>
    <x v="448"/>
    <x v="608"/>
    <x v="85"/>
    <x v="450"/>
  </r>
  <r>
    <x v="560"/>
    <x v="560"/>
    <x v="0"/>
    <x v="0"/>
    <x v="0"/>
    <x v="99"/>
    <x v="205"/>
    <x v="93"/>
    <x v="62"/>
    <x v="0"/>
    <x v="4"/>
    <x v="4"/>
    <x v="2"/>
    <x v="857"/>
    <x v="0"/>
    <x v="197"/>
    <x v="145"/>
    <x v="142"/>
    <x v="139"/>
    <x v="339"/>
    <x v="120"/>
    <x v="514"/>
    <x v="1507"/>
    <x v="1017"/>
    <x v="1514"/>
    <x v="2"/>
    <x v="6"/>
    <x v="1014"/>
    <x v="1177"/>
    <x v="1"/>
    <x v="3"/>
    <x v="1165"/>
    <x v="0"/>
    <x v="3"/>
    <x v="317"/>
    <x v="1"/>
    <x v="317"/>
    <x v="101"/>
    <x v="2025"/>
    <x v="1490"/>
    <x v="0"/>
    <x v="8"/>
    <x v="8"/>
    <x v="5"/>
    <x v="6"/>
    <x v="1"/>
    <x v="90"/>
    <x v="507"/>
    <x v="1"/>
    <x v="0"/>
    <x v="87"/>
    <x v="518"/>
    <x v="87"/>
    <x v="40"/>
    <x v="0"/>
    <x v="10"/>
    <x v="3"/>
    <x v="97"/>
    <x v="12"/>
    <x v="12"/>
    <x v="62"/>
    <x v="89"/>
    <x v="608"/>
    <x v="142"/>
    <x v="138"/>
    <x v="1582"/>
    <x v="1075"/>
    <x v="2021"/>
    <x v="2021"/>
    <x v="1177"/>
    <x v="525"/>
    <x v="85"/>
    <x v="986"/>
  </r>
  <r>
    <x v="2107"/>
    <x v="2107"/>
    <x v="0"/>
    <x v="0"/>
    <x v="0"/>
    <x v="99"/>
    <x v="206"/>
    <x v="94"/>
    <x v="62"/>
    <x v="0"/>
    <x v="4"/>
    <x v="4"/>
    <x v="2"/>
    <x v="858"/>
    <x v="0"/>
    <x v="198"/>
    <x v="146"/>
    <x v="143"/>
    <x v="140"/>
    <x v="339"/>
    <x v="121"/>
    <x v="531"/>
    <x v="1507"/>
    <x v="1017"/>
    <x v="1514"/>
    <x v="5"/>
    <x v="13"/>
    <x v="1033"/>
    <x v="1196"/>
    <x v="1"/>
    <x v="3"/>
    <x v="1184"/>
    <x v="0"/>
    <x v="3"/>
    <x v="217"/>
    <x v="1"/>
    <x v="217"/>
    <x v="27"/>
    <x v="2034"/>
    <x v="1500"/>
    <x v="0"/>
    <x v="8"/>
    <x v="8"/>
    <x v="5"/>
    <x v="6"/>
    <x v="1"/>
    <x v="90"/>
    <x v="507"/>
    <x v="1"/>
    <x v="0"/>
    <x v="88"/>
    <x v="518"/>
    <x v="88"/>
    <x v="35"/>
    <x v="0"/>
    <x v="10"/>
    <x v="10"/>
    <x v="97"/>
    <x v="12"/>
    <x v="12"/>
    <x v="62"/>
    <x v="90"/>
    <x v="608"/>
    <x v="143"/>
    <x v="139"/>
    <x v="1607"/>
    <x v="1075"/>
    <x v="2030"/>
    <x v="2030"/>
    <x v="1196"/>
    <x v="534"/>
    <x v="85"/>
    <x v="1014"/>
  </r>
  <r>
    <x v="271"/>
    <x v="271"/>
    <x v="0"/>
    <x v="0"/>
    <x v="0"/>
    <x v="100"/>
    <x v="256"/>
    <x v="122"/>
    <x v="74"/>
    <x v="4"/>
    <x v="6"/>
    <x v="6"/>
    <x v="2"/>
    <x v="276"/>
    <x v="0"/>
    <x v="220"/>
    <x v="147"/>
    <x v="144"/>
    <x v="141"/>
    <x v="66"/>
    <x v="122"/>
    <x v="227"/>
    <x v="178"/>
    <x v="1017"/>
    <x v="187"/>
    <x v="2"/>
    <x v="6"/>
    <x v="1038"/>
    <x v="969"/>
    <x v="1"/>
    <x v="0"/>
    <x v="781"/>
    <x v="0"/>
    <x v="3"/>
    <x v="1317"/>
    <x v="0"/>
    <x v="1317"/>
    <x v="599"/>
    <x v="1809"/>
    <x v="1136"/>
    <x v="0"/>
    <x v="1"/>
    <x v="1"/>
    <x v="5"/>
    <x v="6"/>
    <x v="1"/>
    <x v="90"/>
    <x v="78"/>
    <x v="1"/>
    <x v="0"/>
    <x v="103"/>
    <x v="72"/>
    <x v="103"/>
    <x v="0"/>
    <x v="0"/>
    <x v="10"/>
    <x v="3"/>
    <x v="98"/>
    <x v="12"/>
    <x v="12"/>
    <x v="73"/>
    <x v="105"/>
    <x v="73"/>
    <x v="144"/>
    <x v="140"/>
    <x v="1339"/>
    <x v="820"/>
    <x v="1829"/>
    <x v="1829"/>
    <x v="969"/>
    <x v="608"/>
    <x v="85"/>
    <x v="431"/>
  </r>
  <r>
    <x v="307"/>
    <x v="307"/>
    <x v="0"/>
    <x v="0"/>
    <x v="0"/>
    <x v="100"/>
    <x v="231"/>
    <x v="122"/>
    <x v="74"/>
    <x v="7"/>
    <x v="7"/>
    <x v="8"/>
    <x v="1"/>
    <x v="595"/>
    <x v="0"/>
    <x v="222"/>
    <x v="772"/>
    <x v="144"/>
    <x v="141"/>
    <x v="66"/>
    <x v="750"/>
    <x v="763"/>
    <x v="179"/>
    <x v="108"/>
    <x v="183"/>
    <x v="2"/>
    <x v="6"/>
    <x v="583"/>
    <x v="591"/>
    <x v="0"/>
    <x v="0"/>
    <x v="906"/>
    <x v="1"/>
    <x v="3"/>
    <x v="75"/>
    <x v="1"/>
    <x v="75"/>
    <x v="599"/>
    <x v="786"/>
    <x v="1462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1559"/>
    <x v="111"/>
    <x v="795"/>
    <x v="795"/>
    <x v="591"/>
    <x v="191"/>
    <x v="85"/>
    <x v="199"/>
  </r>
  <r>
    <x v="308"/>
    <x v="308"/>
    <x v="0"/>
    <x v="0"/>
    <x v="0"/>
    <x v="100"/>
    <x v="232"/>
    <x v="122"/>
    <x v="74"/>
    <x v="7"/>
    <x v="7"/>
    <x v="8"/>
    <x v="1"/>
    <x v="596"/>
    <x v="0"/>
    <x v="223"/>
    <x v="772"/>
    <x v="144"/>
    <x v="141"/>
    <x v="66"/>
    <x v="750"/>
    <x v="763"/>
    <x v="180"/>
    <x v="109"/>
    <x v="184"/>
    <x v="2"/>
    <x v="6"/>
    <x v="529"/>
    <x v="539"/>
    <x v="0"/>
    <x v="0"/>
    <x v="1019"/>
    <x v="1"/>
    <x v="3"/>
    <x v="75"/>
    <x v="1"/>
    <x v="75"/>
    <x v="599"/>
    <x v="772"/>
    <x v="1697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1706"/>
    <x v="23"/>
    <x v="789"/>
    <x v="789"/>
    <x v="539"/>
    <x v="155"/>
    <x v="85"/>
    <x v="314"/>
  </r>
  <r>
    <x v="516"/>
    <x v="516"/>
    <x v="0"/>
    <x v="0"/>
    <x v="0"/>
    <x v="100"/>
    <x v="233"/>
    <x v="122"/>
    <x v="74"/>
    <x v="7"/>
    <x v="7"/>
    <x v="8"/>
    <x v="1"/>
    <x v="803"/>
    <x v="0"/>
    <x v="224"/>
    <x v="772"/>
    <x v="144"/>
    <x v="141"/>
    <x v="66"/>
    <x v="750"/>
    <x v="763"/>
    <x v="181"/>
    <x v="110"/>
    <x v="185"/>
    <x v="2"/>
    <x v="6"/>
    <x v="859"/>
    <x v="866"/>
    <x v="0"/>
    <x v="0"/>
    <x v="926"/>
    <x v="0"/>
    <x v="3"/>
    <x v="458"/>
    <x v="1"/>
    <x v="458"/>
    <x v="599"/>
    <x v="1420"/>
    <x v="1502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230"/>
    <x v="1027"/>
    <x v="1379"/>
    <x v="1379"/>
    <x v="866"/>
    <x v="426"/>
    <x v="85"/>
    <x v="216"/>
  </r>
  <r>
    <x v="517"/>
    <x v="517"/>
    <x v="0"/>
    <x v="0"/>
    <x v="0"/>
    <x v="100"/>
    <x v="234"/>
    <x v="122"/>
    <x v="74"/>
    <x v="7"/>
    <x v="7"/>
    <x v="8"/>
    <x v="1"/>
    <x v="804"/>
    <x v="0"/>
    <x v="225"/>
    <x v="772"/>
    <x v="144"/>
    <x v="141"/>
    <x v="66"/>
    <x v="750"/>
    <x v="763"/>
    <x v="182"/>
    <x v="111"/>
    <x v="186"/>
    <x v="2"/>
    <x v="6"/>
    <x v="735"/>
    <x v="743"/>
    <x v="0"/>
    <x v="0"/>
    <x v="764"/>
    <x v="0"/>
    <x v="3"/>
    <x v="75"/>
    <x v="1"/>
    <x v="75"/>
    <x v="599"/>
    <x v="830"/>
    <x v="1095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634"/>
    <x v="788"/>
    <x v="832"/>
    <x v="832"/>
    <x v="743"/>
    <x v="309"/>
    <x v="85"/>
    <x v="73"/>
  </r>
  <r>
    <x v="518"/>
    <x v="518"/>
    <x v="0"/>
    <x v="0"/>
    <x v="0"/>
    <x v="100"/>
    <x v="230"/>
    <x v="122"/>
    <x v="74"/>
    <x v="7"/>
    <x v="7"/>
    <x v="8"/>
    <x v="1"/>
    <x v="805"/>
    <x v="0"/>
    <x v="221"/>
    <x v="772"/>
    <x v="144"/>
    <x v="141"/>
    <x v="66"/>
    <x v="750"/>
    <x v="763"/>
    <x v="183"/>
    <x v="112"/>
    <x v="182"/>
    <x v="2"/>
    <x v="6"/>
    <x v="935"/>
    <x v="933"/>
    <x v="0"/>
    <x v="0"/>
    <x v="1039"/>
    <x v="0"/>
    <x v="3"/>
    <x v="75"/>
    <x v="1"/>
    <x v="75"/>
    <x v="599"/>
    <x v="1072"/>
    <x v="1726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69"/>
    <x v="1062"/>
    <x v="1065"/>
    <x v="1065"/>
    <x v="933"/>
    <x v="483"/>
    <x v="85"/>
    <x v="330"/>
  </r>
  <r>
    <x v="2117"/>
    <x v="2117"/>
    <x v="0"/>
    <x v="0"/>
    <x v="0"/>
    <x v="100"/>
    <x v="229"/>
    <x v="111"/>
    <x v="74"/>
    <x v="0"/>
    <x v="4"/>
    <x v="4"/>
    <x v="2"/>
    <x v="890"/>
    <x v="0"/>
    <x v="226"/>
    <x v="148"/>
    <x v="145"/>
    <x v="142"/>
    <x v="339"/>
    <x v="123"/>
    <x v="664"/>
    <x v="1507"/>
    <x v="1017"/>
    <x v="1514"/>
    <x v="5"/>
    <x v="13"/>
    <x v="539"/>
    <x v="145"/>
    <x v="1"/>
    <x v="3"/>
    <x v="145"/>
    <x v="1"/>
    <x v="3"/>
    <x v="421"/>
    <x v="1"/>
    <x v="421"/>
    <x v="182"/>
    <x v="463"/>
    <x v="463"/>
    <x v="0"/>
    <x v="8"/>
    <x v="8"/>
    <x v="5"/>
    <x v="6"/>
    <x v="1"/>
    <x v="90"/>
    <x v="507"/>
    <x v="1"/>
    <x v="0"/>
    <x v="104"/>
    <x v="518"/>
    <x v="104"/>
    <x v="4"/>
    <x v="0"/>
    <x v="10"/>
    <x v="10"/>
    <x v="98"/>
    <x v="12"/>
    <x v="12"/>
    <x v="73"/>
    <x v="106"/>
    <x v="608"/>
    <x v="145"/>
    <x v="141"/>
    <x v="673"/>
    <x v="1075"/>
    <x v="429"/>
    <x v="429"/>
    <x v="145"/>
    <x v="159"/>
    <x v="85"/>
    <x v="877"/>
  </r>
  <r>
    <x v="1868"/>
    <x v="1868"/>
    <x v="0"/>
    <x v="0"/>
    <x v="0"/>
    <x v="105"/>
    <x v="359"/>
    <x v="185"/>
    <x v="118"/>
    <x v="0"/>
    <x v="4"/>
    <x v="4"/>
    <x v="2"/>
    <x v="810"/>
    <x v="0"/>
    <x v="1909"/>
    <x v="165"/>
    <x v="163"/>
    <x v="159"/>
    <x v="339"/>
    <x v="141"/>
    <x v="645"/>
    <x v="1507"/>
    <x v="1017"/>
    <x v="1514"/>
    <x v="3"/>
    <x v="10"/>
    <x v="919"/>
    <x v="1111"/>
    <x v="1"/>
    <x v="3"/>
    <x v="1098"/>
    <x v="0"/>
    <x v="3"/>
    <x v="296"/>
    <x v="1"/>
    <x v="296"/>
    <x v="87"/>
    <x v="1753"/>
    <x v="1049"/>
    <x v="0"/>
    <x v="8"/>
    <x v="8"/>
    <x v="5"/>
    <x v="6"/>
    <x v="1"/>
    <x v="90"/>
    <x v="507"/>
    <x v="1"/>
    <x v="0"/>
    <x v="158"/>
    <x v="518"/>
    <x v="158"/>
    <x v="11"/>
    <x v="0"/>
    <x v="10"/>
    <x v="7"/>
    <x v="103"/>
    <x v="1"/>
    <x v="1"/>
    <x v="115"/>
    <x v="161"/>
    <x v="608"/>
    <x v="163"/>
    <x v="159"/>
    <x v="1284"/>
    <x v="1075"/>
    <x v="1783"/>
    <x v="1783"/>
    <x v="1111"/>
    <x v="475"/>
    <x v="85"/>
    <x v="878"/>
  </r>
  <r>
    <x v="1869"/>
    <x v="1869"/>
    <x v="0"/>
    <x v="0"/>
    <x v="0"/>
    <x v="105"/>
    <x v="358"/>
    <x v="184"/>
    <x v="118"/>
    <x v="0"/>
    <x v="4"/>
    <x v="4"/>
    <x v="2"/>
    <x v="811"/>
    <x v="0"/>
    <x v="330"/>
    <x v="164"/>
    <x v="162"/>
    <x v="158"/>
    <x v="339"/>
    <x v="140"/>
    <x v="644"/>
    <x v="1507"/>
    <x v="1017"/>
    <x v="1514"/>
    <x v="3"/>
    <x v="10"/>
    <x v="1023"/>
    <x v="1186"/>
    <x v="1"/>
    <x v="3"/>
    <x v="1174"/>
    <x v="0"/>
    <x v="3"/>
    <x v="334"/>
    <x v="1"/>
    <x v="334"/>
    <x v="113"/>
    <x v="2047"/>
    <x v="1517"/>
    <x v="0"/>
    <x v="8"/>
    <x v="8"/>
    <x v="5"/>
    <x v="6"/>
    <x v="1"/>
    <x v="90"/>
    <x v="507"/>
    <x v="1"/>
    <x v="0"/>
    <x v="157"/>
    <x v="518"/>
    <x v="157"/>
    <x v="11"/>
    <x v="0"/>
    <x v="10"/>
    <x v="7"/>
    <x v="103"/>
    <x v="1"/>
    <x v="1"/>
    <x v="115"/>
    <x v="160"/>
    <x v="608"/>
    <x v="162"/>
    <x v="158"/>
    <x v="1597"/>
    <x v="1075"/>
    <x v="2044"/>
    <x v="2044"/>
    <x v="1186"/>
    <x v="529"/>
    <x v="85"/>
    <x v="1000"/>
  </r>
  <r>
    <x v="120"/>
    <x v="120"/>
    <x v="0"/>
    <x v="0"/>
    <x v="0"/>
    <x v="108"/>
    <x v="158"/>
    <x v="74"/>
    <x v="48"/>
    <x v="0"/>
    <x v="4"/>
    <x v="4"/>
    <x v="2"/>
    <x v="472"/>
    <x v="0"/>
    <x v="147"/>
    <x v="167"/>
    <x v="165"/>
    <x v="161"/>
    <x v="339"/>
    <x v="143"/>
    <x v="363"/>
    <x v="1507"/>
    <x v="1017"/>
    <x v="1514"/>
    <x v="2"/>
    <x v="6"/>
    <x v="354"/>
    <x v="51"/>
    <x v="1"/>
    <x v="3"/>
    <x v="51"/>
    <x v="1"/>
    <x v="3"/>
    <x v="322"/>
    <x v="1"/>
    <x v="322"/>
    <x v="104"/>
    <x v="68"/>
    <x v="88"/>
    <x v="0"/>
    <x v="8"/>
    <x v="8"/>
    <x v="5"/>
    <x v="6"/>
    <x v="1"/>
    <x v="90"/>
    <x v="507"/>
    <x v="1"/>
    <x v="0"/>
    <x v="64"/>
    <x v="518"/>
    <x v="64"/>
    <x v="52"/>
    <x v="0"/>
    <x v="10"/>
    <x v="3"/>
    <x v="106"/>
    <x v="12"/>
    <x v="12"/>
    <x v="48"/>
    <x v="66"/>
    <x v="608"/>
    <x v="165"/>
    <x v="161"/>
    <x v="137"/>
    <x v="1075"/>
    <x v="69"/>
    <x v="68"/>
    <x v="51"/>
    <x v="59"/>
    <x v="85"/>
    <x v="1061"/>
  </r>
  <r>
    <x v="224"/>
    <x v="224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2"/>
    <x v="6"/>
    <x v="304"/>
    <x v="33"/>
    <x v="1"/>
    <x v="3"/>
    <x v="33"/>
    <x v="1"/>
    <x v="3"/>
    <x v="276"/>
    <x v="1"/>
    <x v="276"/>
    <x v="72"/>
    <x v="39"/>
    <x v="56"/>
    <x v="0"/>
    <x v="8"/>
    <x v="8"/>
    <x v="5"/>
    <x v="6"/>
    <x v="1"/>
    <x v="90"/>
    <x v="507"/>
    <x v="1"/>
    <x v="0"/>
    <x v="174"/>
    <x v="518"/>
    <x v="174"/>
    <x v="49"/>
    <x v="0"/>
    <x v="10"/>
    <x v="3"/>
    <x v="113"/>
    <x v="12"/>
    <x v="12"/>
    <x v="127"/>
    <x v="180"/>
    <x v="608"/>
    <x v="171"/>
    <x v="167"/>
    <x v="95"/>
    <x v="1075"/>
    <x v="40"/>
    <x v="39"/>
    <x v="33"/>
    <x v="43"/>
    <x v="85"/>
    <x v="1101"/>
  </r>
  <r>
    <x v="1840"/>
    <x v="1840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3"/>
    <x v="10"/>
    <x v="522"/>
    <x v="141"/>
    <x v="1"/>
    <x v="3"/>
    <x v="141"/>
    <x v="1"/>
    <x v="3"/>
    <x v="276"/>
    <x v="1"/>
    <x v="276"/>
    <x v="72"/>
    <x v="426"/>
    <x v="435"/>
    <x v="0"/>
    <x v="8"/>
    <x v="8"/>
    <x v="5"/>
    <x v="6"/>
    <x v="1"/>
    <x v="90"/>
    <x v="507"/>
    <x v="1"/>
    <x v="0"/>
    <x v="174"/>
    <x v="518"/>
    <x v="174"/>
    <x v="49"/>
    <x v="0"/>
    <x v="10"/>
    <x v="7"/>
    <x v="113"/>
    <x v="12"/>
    <x v="12"/>
    <x v="127"/>
    <x v="180"/>
    <x v="608"/>
    <x v="171"/>
    <x v="167"/>
    <x v="581"/>
    <x v="1075"/>
    <x v="403"/>
    <x v="403"/>
    <x v="141"/>
    <x v="149"/>
    <x v="85"/>
    <x v="887"/>
  </r>
  <r>
    <x v="2049"/>
    <x v="2049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5"/>
    <x v="13"/>
    <x v="285"/>
    <x v="26"/>
    <x v="1"/>
    <x v="3"/>
    <x v="26"/>
    <x v="1"/>
    <x v="3"/>
    <x v="276"/>
    <x v="1"/>
    <x v="276"/>
    <x v="72"/>
    <x v="27"/>
    <x v="40"/>
    <x v="0"/>
    <x v="8"/>
    <x v="8"/>
    <x v="5"/>
    <x v="6"/>
    <x v="1"/>
    <x v="90"/>
    <x v="507"/>
    <x v="1"/>
    <x v="0"/>
    <x v="174"/>
    <x v="518"/>
    <x v="174"/>
    <x v="49"/>
    <x v="0"/>
    <x v="10"/>
    <x v="10"/>
    <x v="113"/>
    <x v="12"/>
    <x v="12"/>
    <x v="127"/>
    <x v="180"/>
    <x v="608"/>
    <x v="171"/>
    <x v="167"/>
    <x v="78"/>
    <x v="1075"/>
    <x v="28"/>
    <x v="27"/>
    <x v="26"/>
    <x v="37"/>
    <x v="85"/>
    <x v="1122"/>
  </r>
  <r>
    <x v="1998"/>
    <x v="1998"/>
    <x v="0"/>
    <x v="0"/>
    <x v="0"/>
    <x v="118"/>
    <x v="288"/>
    <x v="143"/>
    <x v="93"/>
    <x v="3"/>
    <x v="19"/>
    <x v="20"/>
    <x v="2"/>
    <x v="1034"/>
    <x v="0"/>
    <x v="271"/>
    <x v="772"/>
    <x v="148"/>
    <x v="0"/>
    <x v="339"/>
    <x v="125"/>
    <x v="763"/>
    <x v="1507"/>
    <x v="1017"/>
    <x v="1514"/>
    <x v="3"/>
    <x v="9"/>
    <x v="1264"/>
    <x v="1125"/>
    <x v="1"/>
    <x v="1"/>
    <x v="1112"/>
    <x v="0"/>
    <x v="3"/>
    <x v="303"/>
    <x v="1"/>
    <x v="303"/>
    <x v="92"/>
    <x v="1600"/>
    <x v="824"/>
    <x v="0"/>
    <x v="8"/>
    <x v="8"/>
    <x v="5"/>
    <x v="6"/>
    <x v="1"/>
    <x v="90"/>
    <x v="94"/>
    <x v="1"/>
    <x v="0"/>
    <x v="714"/>
    <x v="518"/>
    <x v="714"/>
    <x v="13"/>
    <x v="0"/>
    <x v="10"/>
    <x v="9"/>
    <x v="115"/>
    <x v="12"/>
    <x v="12"/>
    <x v="91"/>
    <x v="129"/>
    <x v="88"/>
    <x v="148"/>
    <x v="144"/>
    <x v="1801"/>
    <x v="1075"/>
    <x v="1846"/>
    <x v="1846"/>
    <x v="1125"/>
    <x v="587"/>
    <x v="85"/>
    <x v="895"/>
  </r>
  <r>
    <x v="2298"/>
    <x v="2298"/>
    <x v="0"/>
    <x v="0"/>
    <x v="0"/>
    <x v="118"/>
    <x v="288"/>
    <x v="143"/>
    <x v="93"/>
    <x v="3"/>
    <x v="19"/>
    <x v="20"/>
    <x v="2"/>
    <x v="1034"/>
    <x v="0"/>
    <x v="271"/>
    <x v="772"/>
    <x v="148"/>
    <x v="0"/>
    <x v="339"/>
    <x v="125"/>
    <x v="763"/>
    <x v="1507"/>
    <x v="1017"/>
    <x v="1514"/>
    <x v="4"/>
    <x v="8"/>
    <x v="1276"/>
    <x v="1221"/>
    <x v="1"/>
    <x v="1"/>
    <x v="1209"/>
    <x v="0"/>
    <x v="3"/>
    <x v="303"/>
    <x v="1"/>
    <x v="303"/>
    <x v="92"/>
    <x v="2116"/>
    <x v="1599"/>
    <x v="0"/>
    <x v="8"/>
    <x v="8"/>
    <x v="5"/>
    <x v="6"/>
    <x v="1"/>
    <x v="90"/>
    <x v="94"/>
    <x v="1"/>
    <x v="0"/>
    <x v="714"/>
    <x v="518"/>
    <x v="714"/>
    <x v="13"/>
    <x v="0"/>
    <x v="10"/>
    <x v="13"/>
    <x v="115"/>
    <x v="12"/>
    <x v="12"/>
    <x v="91"/>
    <x v="129"/>
    <x v="88"/>
    <x v="148"/>
    <x v="144"/>
    <x v="1801"/>
    <x v="1075"/>
    <x v="2116"/>
    <x v="2116"/>
    <x v="1221"/>
    <x v="598"/>
    <x v="85"/>
    <x v="1060"/>
  </r>
  <r>
    <x v="2057"/>
    <x v="2057"/>
    <x v="0"/>
    <x v="0"/>
    <x v="0"/>
    <x v="119"/>
    <x v="319"/>
    <x v="163"/>
    <x v="105"/>
    <x v="0"/>
    <x v="4"/>
    <x v="4"/>
    <x v="2"/>
    <x v="550"/>
    <x v="0"/>
    <x v="299"/>
    <x v="149"/>
    <x v="146"/>
    <x v="143"/>
    <x v="339"/>
    <x v="124"/>
    <x v="467"/>
    <x v="1507"/>
    <x v="1017"/>
    <x v="1514"/>
    <x v="5"/>
    <x v="13"/>
    <x v="420"/>
    <x v="83"/>
    <x v="1"/>
    <x v="3"/>
    <x v="83"/>
    <x v="1"/>
    <x v="3"/>
    <x v="264"/>
    <x v="1"/>
    <x v="264"/>
    <x v="64"/>
    <x v="154"/>
    <x v="180"/>
    <x v="0"/>
    <x v="8"/>
    <x v="8"/>
    <x v="5"/>
    <x v="6"/>
    <x v="1"/>
    <x v="90"/>
    <x v="507"/>
    <x v="1"/>
    <x v="0"/>
    <x v="143"/>
    <x v="518"/>
    <x v="143"/>
    <x v="22"/>
    <x v="0"/>
    <x v="10"/>
    <x v="10"/>
    <x v="116"/>
    <x v="12"/>
    <x v="12"/>
    <x v="102"/>
    <x v="146"/>
    <x v="608"/>
    <x v="146"/>
    <x v="142"/>
    <x v="217"/>
    <x v="1075"/>
    <x v="153"/>
    <x v="153"/>
    <x v="83"/>
    <x v="90"/>
    <x v="85"/>
    <x v="992"/>
  </r>
  <r>
    <x v="2020"/>
    <x v="2020"/>
    <x v="0"/>
    <x v="0"/>
    <x v="0"/>
    <x v="128"/>
    <x v="318"/>
    <x v="162"/>
    <x v="105"/>
    <x v="0"/>
    <x v="4"/>
    <x v="4"/>
    <x v="2"/>
    <x v="515"/>
    <x v="0"/>
    <x v="298"/>
    <x v="187"/>
    <x v="182"/>
    <x v="184"/>
    <x v="339"/>
    <x v="165"/>
    <x v="489"/>
    <x v="1507"/>
    <x v="1017"/>
    <x v="1514"/>
    <x v="5"/>
    <x v="13"/>
    <x v="1063"/>
    <x v="1219"/>
    <x v="1"/>
    <x v="3"/>
    <x v="1207"/>
    <x v="0"/>
    <x v="3"/>
    <x v="224"/>
    <x v="1"/>
    <x v="224"/>
    <x v="33"/>
    <x v="2095"/>
    <x v="1575"/>
    <x v="0"/>
    <x v="8"/>
    <x v="8"/>
    <x v="5"/>
    <x v="6"/>
    <x v="1"/>
    <x v="90"/>
    <x v="507"/>
    <x v="1"/>
    <x v="0"/>
    <x v="142"/>
    <x v="518"/>
    <x v="142"/>
    <x v="52"/>
    <x v="0"/>
    <x v="10"/>
    <x v="10"/>
    <x v="125"/>
    <x v="12"/>
    <x v="12"/>
    <x v="102"/>
    <x v="145"/>
    <x v="608"/>
    <x v="182"/>
    <x v="178"/>
    <x v="1638"/>
    <x v="1075"/>
    <x v="2094"/>
    <x v="2094"/>
    <x v="1219"/>
    <x v="547"/>
    <x v="85"/>
    <x v="1058"/>
  </r>
  <r>
    <x v="2297"/>
    <x v="2297"/>
    <x v="0"/>
    <x v="0"/>
    <x v="0"/>
    <x v="137"/>
    <x v="323"/>
    <x v="165"/>
    <x v="107"/>
    <x v="4"/>
    <x v="16"/>
    <x v="17"/>
    <x v="2"/>
    <x v="999"/>
    <x v="0"/>
    <x v="1299"/>
    <x v="772"/>
    <x v="717"/>
    <x v="0"/>
    <x v="339"/>
    <x v="750"/>
    <x v="763"/>
    <x v="1507"/>
    <x v="1017"/>
    <x v="1"/>
    <x v="4"/>
    <x v="8"/>
    <x v="1247"/>
    <x v="1096"/>
    <x v="1"/>
    <x v="0"/>
    <x v="1082"/>
    <x v="0"/>
    <x v="3"/>
    <x v="823"/>
    <x v="0"/>
    <x v="823"/>
    <x v="260"/>
    <x v="2011"/>
    <x v="1474"/>
    <x v="0"/>
    <x v="1"/>
    <x v="1"/>
    <x v="5"/>
    <x v="6"/>
    <x v="1"/>
    <x v="90"/>
    <x v="0"/>
    <x v="1"/>
    <x v="0"/>
    <x v="561"/>
    <x v="424"/>
    <x v="561"/>
    <x v="0"/>
    <x v="0"/>
    <x v="2"/>
    <x v="13"/>
    <x v="134"/>
    <x v="1"/>
    <x v="1"/>
    <x v="104"/>
    <x v="657"/>
    <x v="514"/>
    <x v="717"/>
    <x v="715"/>
    <x v="1561"/>
    <x v="1022"/>
    <x v="2008"/>
    <x v="2008"/>
    <x v="1096"/>
    <x v="608"/>
    <x v="85"/>
    <x v="845"/>
  </r>
  <r>
    <x v="2300"/>
    <x v="2300"/>
    <x v="0"/>
    <x v="0"/>
    <x v="0"/>
    <x v="137"/>
    <x v="324"/>
    <x v="165"/>
    <x v="107"/>
    <x v="10"/>
    <x v="20"/>
    <x v="21"/>
    <x v="2"/>
    <x v="1175"/>
    <x v="0"/>
    <x v="1298"/>
    <x v="772"/>
    <x v="717"/>
    <x v="0"/>
    <x v="339"/>
    <x v="750"/>
    <x v="763"/>
    <x v="1507"/>
    <x v="1017"/>
    <x v="1514"/>
    <x v="4"/>
    <x v="8"/>
    <x v="1256"/>
    <x v="1104"/>
    <x v="1"/>
    <x v="0"/>
    <x v="1090"/>
    <x v="0"/>
    <x v="3"/>
    <x v="650"/>
    <x v="0"/>
    <x v="650"/>
    <x v="260"/>
    <x v="1863"/>
    <x v="1249"/>
    <x v="0"/>
    <x v="0"/>
    <x v="0"/>
    <x v="5"/>
    <x v="6"/>
    <x v="1"/>
    <x v="90"/>
    <x v="0"/>
    <x v="1"/>
    <x v="0"/>
    <x v="561"/>
    <x v="424"/>
    <x v="561"/>
    <x v="0"/>
    <x v="0"/>
    <x v="10"/>
    <x v="13"/>
    <x v="134"/>
    <x v="1"/>
    <x v="1"/>
    <x v="104"/>
    <x v="657"/>
    <x v="513"/>
    <x v="717"/>
    <x v="715"/>
    <x v="1007"/>
    <x v="1075"/>
    <x v="1874"/>
    <x v="1874"/>
    <x v="1104"/>
    <x v="586"/>
    <x v="85"/>
    <x v="859"/>
  </r>
  <r>
    <x v="27"/>
    <x v="27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1"/>
    <x v="0"/>
    <x v="954"/>
    <x v="1133"/>
    <x v="1"/>
    <x v="3"/>
    <x v="1120"/>
    <x v="0"/>
    <x v="3"/>
    <x v="366"/>
    <x v="1"/>
    <x v="366"/>
    <x v="138"/>
    <x v="1876"/>
    <x v="1290"/>
    <x v="0"/>
    <x v="8"/>
    <x v="8"/>
    <x v="5"/>
    <x v="6"/>
    <x v="1"/>
    <x v="90"/>
    <x v="507"/>
    <x v="1"/>
    <x v="0"/>
    <x v="183"/>
    <x v="518"/>
    <x v="183"/>
    <x v="22"/>
    <x v="0"/>
    <x v="10"/>
    <x v="1"/>
    <x v="154"/>
    <x v="12"/>
    <x v="12"/>
    <x v="134"/>
    <x v="189"/>
    <x v="608"/>
    <x v="213"/>
    <x v="209"/>
    <x v="1462"/>
    <x v="1075"/>
    <x v="1885"/>
    <x v="1885"/>
    <x v="1133"/>
    <x v="492"/>
    <x v="85"/>
    <x v="905"/>
  </r>
  <r>
    <x v="1844"/>
    <x v="1844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3"/>
    <x v="10"/>
    <x v="954"/>
    <x v="1133"/>
    <x v="1"/>
    <x v="3"/>
    <x v="1120"/>
    <x v="0"/>
    <x v="3"/>
    <x v="366"/>
    <x v="1"/>
    <x v="366"/>
    <x v="138"/>
    <x v="1876"/>
    <x v="1290"/>
    <x v="0"/>
    <x v="8"/>
    <x v="8"/>
    <x v="5"/>
    <x v="6"/>
    <x v="1"/>
    <x v="90"/>
    <x v="507"/>
    <x v="1"/>
    <x v="0"/>
    <x v="183"/>
    <x v="518"/>
    <x v="183"/>
    <x v="22"/>
    <x v="0"/>
    <x v="10"/>
    <x v="7"/>
    <x v="154"/>
    <x v="12"/>
    <x v="12"/>
    <x v="134"/>
    <x v="189"/>
    <x v="608"/>
    <x v="213"/>
    <x v="209"/>
    <x v="1462"/>
    <x v="1075"/>
    <x v="1885"/>
    <x v="1885"/>
    <x v="1133"/>
    <x v="492"/>
    <x v="85"/>
    <x v="905"/>
  </r>
  <r>
    <x v="2053"/>
    <x v="2053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5"/>
    <x v="13"/>
    <x v="943"/>
    <x v="1126"/>
    <x v="1"/>
    <x v="3"/>
    <x v="1113"/>
    <x v="0"/>
    <x v="3"/>
    <x v="366"/>
    <x v="1"/>
    <x v="366"/>
    <x v="138"/>
    <x v="1844"/>
    <x v="1222"/>
    <x v="0"/>
    <x v="8"/>
    <x v="8"/>
    <x v="5"/>
    <x v="6"/>
    <x v="1"/>
    <x v="90"/>
    <x v="507"/>
    <x v="1"/>
    <x v="0"/>
    <x v="183"/>
    <x v="518"/>
    <x v="183"/>
    <x v="22"/>
    <x v="0"/>
    <x v="10"/>
    <x v="10"/>
    <x v="154"/>
    <x v="12"/>
    <x v="12"/>
    <x v="134"/>
    <x v="189"/>
    <x v="608"/>
    <x v="213"/>
    <x v="209"/>
    <x v="1415"/>
    <x v="1075"/>
    <x v="1859"/>
    <x v="1859"/>
    <x v="1126"/>
    <x v="488"/>
    <x v="85"/>
    <x v="896"/>
  </r>
  <r>
    <x v="1575"/>
    <x v="1575"/>
    <x v="0"/>
    <x v="0"/>
    <x v="0"/>
    <x v="160"/>
    <x v="159"/>
    <x v="75"/>
    <x v="49"/>
    <x v="0"/>
    <x v="4"/>
    <x v="4"/>
    <x v="2"/>
    <x v="393"/>
    <x v="0"/>
    <x v="370"/>
    <x v="151"/>
    <x v="150"/>
    <x v="145"/>
    <x v="339"/>
    <x v="127"/>
    <x v="316"/>
    <x v="1507"/>
    <x v="1017"/>
    <x v="1514"/>
    <x v="2"/>
    <x v="6"/>
    <x v="386"/>
    <x v="69"/>
    <x v="1"/>
    <x v="3"/>
    <x v="69"/>
    <x v="1"/>
    <x v="3"/>
    <x v="327"/>
    <x v="1"/>
    <x v="327"/>
    <x v="108"/>
    <x v="97"/>
    <x v="117"/>
    <x v="0"/>
    <x v="8"/>
    <x v="8"/>
    <x v="5"/>
    <x v="6"/>
    <x v="1"/>
    <x v="90"/>
    <x v="507"/>
    <x v="1"/>
    <x v="0"/>
    <x v="66"/>
    <x v="518"/>
    <x v="66"/>
    <x v="30"/>
    <x v="0"/>
    <x v="10"/>
    <x v="3"/>
    <x v="155"/>
    <x v="12"/>
    <x v="12"/>
    <x v="49"/>
    <x v="68"/>
    <x v="608"/>
    <x v="150"/>
    <x v="146"/>
    <x v="166"/>
    <x v="1075"/>
    <x v="98"/>
    <x v="97"/>
    <x v="69"/>
    <x v="76"/>
    <x v="85"/>
    <x v="1028"/>
  </r>
  <r>
    <x v="1642"/>
    <x v="1642"/>
    <x v="0"/>
    <x v="0"/>
    <x v="0"/>
    <x v="160"/>
    <x v="160"/>
    <x v="76"/>
    <x v="49"/>
    <x v="0"/>
    <x v="4"/>
    <x v="4"/>
    <x v="2"/>
    <x v="437"/>
    <x v="0"/>
    <x v="289"/>
    <x v="152"/>
    <x v="151"/>
    <x v="146"/>
    <x v="339"/>
    <x v="128"/>
    <x v="361"/>
    <x v="1507"/>
    <x v="1017"/>
    <x v="1514"/>
    <x v="2"/>
    <x v="6"/>
    <x v="378"/>
    <x v="64"/>
    <x v="1"/>
    <x v="3"/>
    <x v="64"/>
    <x v="1"/>
    <x v="3"/>
    <x v="204"/>
    <x v="1"/>
    <x v="204"/>
    <x v="19"/>
    <x v="118"/>
    <x v="141"/>
    <x v="0"/>
    <x v="8"/>
    <x v="8"/>
    <x v="5"/>
    <x v="6"/>
    <x v="1"/>
    <x v="90"/>
    <x v="507"/>
    <x v="1"/>
    <x v="0"/>
    <x v="67"/>
    <x v="518"/>
    <x v="67"/>
    <x v="40"/>
    <x v="0"/>
    <x v="10"/>
    <x v="3"/>
    <x v="155"/>
    <x v="12"/>
    <x v="12"/>
    <x v="49"/>
    <x v="69"/>
    <x v="608"/>
    <x v="151"/>
    <x v="147"/>
    <x v="158"/>
    <x v="1075"/>
    <x v="119"/>
    <x v="118"/>
    <x v="64"/>
    <x v="71"/>
    <x v="85"/>
    <x v="1036"/>
  </r>
  <r>
    <x v="101"/>
    <x v="101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1"/>
    <x v="0"/>
    <x v="327"/>
    <x v="423"/>
    <x v="1"/>
    <x v="0"/>
    <x v="436"/>
    <x v="1"/>
    <x v="3"/>
    <x v="1108"/>
    <x v="0"/>
    <x v="1108"/>
    <x v="425"/>
    <x v="491"/>
    <x v="485"/>
    <x v="0"/>
    <x v="1"/>
    <x v="1"/>
    <x v="5"/>
    <x v="6"/>
    <x v="1"/>
    <x v="90"/>
    <x v="126"/>
    <x v="1"/>
    <x v="0"/>
    <x v="171"/>
    <x v="120"/>
    <x v="171"/>
    <x v="0"/>
    <x v="0"/>
    <x v="10"/>
    <x v="1"/>
    <x v="156"/>
    <x v="12"/>
    <x v="12"/>
    <x v="125"/>
    <x v="174"/>
    <x v="119"/>
    <x v="152"/>
    <x v="148"/>
    <x v="711"/>
    <x v="334"/>
    <x v="452"/>
    <x v="452"/>
    <x v="423"/>
    <x v="608"/>
    <x v="85"/>
    <x v="479"/>
  </r>
  <r>
    <x v="72"/>
    <x v="72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1"/>
    <x v="0"/>
    <x v="943"/>
    <x v="1126"/>
    <x v="1"/>
    <x v="3"/>
    <x v="1113"/>
    <x v="0"/>
    <x v="3"/>
    <x v="406"/>
    <x v="1"/>
    <x v="406"/>
    <x v="425"/>
    <x v="1852"/>
    <x v="1235"/>
    <x v="0"/>
    <x v="8"/>
    <x v="8"/>
    <x v="5"/>
    <x v="6"/>
    <x v="0"/>
    <x v="45"/>
    <x v="126"/>
    <x v="1"/>
    <x v="0"/>
    <x v="171"/>
    <x v="120"/>
    <x v="171"/>
    <x v="42"/>
    <x v="0"/>
    <x v="10"/>
    <x v="1"/>
    <x v="156"/>
    <x v="12"/>
    <x v="12"/>
    <x v="125"/>
    <x v="174"/>
    <x v="608"/>
    <x v="152"/>
    <x v="148"/>
    <x v="1415"/>
    <x v="1075"/>
    <x v="1865"/>
    <x v="1865"/>
    <x v="1126"/>
    <x v="608"/>
    <x v="9"/>
    <x v="896"/>
  </r>
  <r>
    <x v="1609"/>
    <x v="1609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2"/>
    <x v="6"/>
    <x v="275"/>
    <x v="385"/>
    <x v="1"/>
    <x v="0"/>
    <x v="395"/>
    <x v="1"/>
    <x v="3"/>
    <x v="1108"/>
    <x v="0"/>
    <x v="1108"/>
    <x v="425"/>
    <x v="410"/>
    <x v="423"/>
    <x v="0"/>
    <x v="1"/>
    <x v="1"/>
    <x v="5"/>
    <x v="6"/>
    <x v="1"/>
    <x v="90"/>
    <x v="126"/>
    <x v="1"/>
    <x v="0"/>
    <x v="171"/>
    <x v="120"/>
    <x v="171"/>
    <x v="0"/>
    <x v="0"/>
    <x v="10"/>
    <x v="3"/>
    <x v="156"/>
    <x v="12"/>
    <x v="12"/>
    <x v="125"/>
    <x v="174"/>
    <x v="119"/>
    <x v="152"/>
    <x v="148"/>
    <x v="615"/>
    <x v="282"/>
    <x v="391"/>
    <x v="391"/>
    <x v="385"/>
    <x v="608"/>
    <x v="85"/>
    <x v="531"/>
  </r>
  <r>
    <x v="1163"/>
    <x v="1163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2"/>
    <x v="6"/>
    <x v="975"/>
    <x v="1146"/>
    <x v="1"/>
    <x v="3"/>
    <x v="1134"/>
    <x v="0"/>
    <x v="3"/>
    <x v="406"/>
    <x v="1"/>
    <x v="406"/>
    <x v="425"/>
    <x v="1960"/>
    <x v="1408"/>
    <x v="0"/>
    <x v="8"/>
    <x v="8"/>
    <x v="5"/>
    <x v="6"/>
    <x v="0"/>
    <x v="45"/>
    <x v="126"/>
    <x v="1"/>
    <x v="0"/>
    <x v="171"/>
    <x v="120"/>
    <x v="171"/>
    <x v="42"/>
    <x v="0"/>
    <x v="10"/>
    <x v="3"/>
    <x v="156"/>
    <x v="12"/>
    <x v="12"/>
    <x v="125"/>
    <x v="174"/>
    <x v="608"/>
    <x v="152"/>
    <x v="148"/>
    <x v="1523"/>
    <x v="1075"/>
    <x v="1958"/>
    <x v="1958"/>
    <x v="1146"/>
    <x v="608"/>
    <x v="18"/>
    <x v="929"/>
  </r>
  <r>
    <x v="1973"/>
    <x v="1973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3"/>
    <x v="10"/>
    <x v="223"/>
    <x v="340"/>
    <x v="1"/>
    <x v="0"/>
    <x v="349"/>
    <x v="1"/>
    <x v="3"/>
    <x v="1108"/>
    <x v="0"/>
    <x v="1108"/>
    <x v="425"/>
    <x v="318"/>
    <x v="336"/>
    <x v="0"/>
    <x v="1"/>
    <x v="1"/>
    <x v="5"/>
    <x v="6"/>
    <x v="1"/>
    <x v="90"/>
    <x v="126"/>
    <x v="1"/>
    <x v="0"/>
    <x v="171"/>
    <x v="120"/>
    <x v="171"/>
    <x v="0"/>
    <x v="0"/>
    <x v="10"/>
    <x v="7"/>
    <x v="156"/>
    <x v="12"/>
    <x v="12"/>
    <x v="125"/>
    <x v="174"/>
    <x v="119"/>
    <x v="152"/>
    <x v="148"/>
    <x v="456"/>
    <x v="200"/>
    <x v="306"/>
    <x v="306"/>
    <x v="340"/>
    <x v="608"/>
    <x v="85"/>
    <x v="588"/>
  </r>
  <r>
    <x v="1922"/>
    <x v="1922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3"/>
    <x v="10"/>
    <x v="985"/>
    <x v="1154"/>
    <x v="1"/>
    <x v="3"/>
    <x v="1142"/>
    <x v="0"/>
    <x v="3"/>
    <x v="406"/>
    <x v="1"/>
    <x v="406"/>
    <x v="425"/>
    <x v="1987"/>
    <x v="1444"/>
    <x v="0"/>
    <x v="8"/>
    <x v="8"/>
    <x v="5"/>
    <x v="6"/>
    <x v="0"/>
    <x v="45"/>
    <x v="126"/>
    <x v="1"/>
    <x v="0"/>
    <x v="171"/>
    <x v="120"/>
    <x v="171"/>
    <x v="42"/>
    <x v="0"/>
    <x v="10"/>
    <x v="7"/>
    <x v="156"/>
    <x v="12"/>
    <x v="12"/>
    <x v="125"/>
    <x v="174"/>
    <x v="608"/>
    <x v="152"/>
    <x v="148"/>
    <x v="1544"/>
    <x v="1075"/>
    <x v="1985"/>
    <x v="1985"/>
    <x v="1154"/>
    <x v="608"/>
    <x v="21"/>
    <x v="946"/>
  </r>
  <r>
    <x v="2264"/>
    <x v="2264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5"/>
    <x v="13"/>
    <x v="206"/>
    <x v="325"/>
    <x v="1"/>
    <x v="0"/>
    <x v="334"/>
    <x v="1"/>
    <x v="3"/>
    <x v="1108"/>
    <x v="0"/>
    <x v="1108"/>
    <x v="425"/>
    <x v="285"/>
    <x v="303"/>
    <x v="0"/>
    <x v="1"/>
    <x v="1"/>
    <x v="5"/>
    <x v="6"/>
    <x v="1"/>
    <x v="90"/>
    <x v="126"/>
    <x v="1"/>
    <x v="0"/>
    <x v="171"/>
    <x v="120"/>
    <x v="171"/>
    <x v="0"/>
    <x v="0"/>
    <x v="10"/>
    <x v="10"/>
    <x v="156"/>
    <x v="12"/>
    <x v="12"/>
    <x v="125"/>
    <x v="174"/>
    <x v="119"/>
    <x v="152"/>
    <x v="148"/>
    <x v="414"/>
    <x v="177"/>
    <x v="275"/>
    <x v="275"/>
    <x v="325"/>
    <x v="608"/>
    <x v="85"/>
    <x v="606"/>
  </r>
  <r>
    <x v="2188"/>
    <x v="2188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5"/>
    <x v="13"/>
    <x v="1011"/>
    <x v="1174"/>
    <x v="1"/>
    <x v="3"/>
    <x v="1162"/>
    <x v="0"/>
    <x v="3"/>
    <x v="406"/>
    <x v="1"/>
    <x v="406"/>
    <x v="425"/>
    <x v="2039"/>
    <x v="1507"/>
    <x v="0"/>
    <x v="8"/>
    <x v="8"/>
    <x v="5"/>
    <x v="6"/>
    <x v="0"/>
    <x v="45"/>
    <x v="126"/>
    <x v="1"/>
    <x v="0"/>
    <x v="171"/>
    <x v="120"/>
    <x v="171"/>
    <x v="42"/>
    <x v="0"/>
    <x v="10"/>
    <x v="10"/>
    <x v="156"/>
    <x v="12"/>
    <x v="12"/>
    <x v="125"/>
    <x v="174"/>
    <x v="608"/>
    <x v="152"/>
    <x v="148"/>
    <x v="1578"/>
    <x v="1075"/>
    <x v="2035"/>
    <x v="2035"/>
    <x v="1174"/>
    <x v="608"/>
    <x v="29"/>
    <x v="982"/>
  </r>
  <r>
    <x v="137"/>
    <x v="137"/>
    <x v="0"/>
    <x v="0"/>
    <x v="0"/>
    <x v="162"/>
    <x v="381"/>
    <x v="194"/>
    <x v="130"/>
    <x v="4"/>
    <x v="6"/>
    <x v="6"/>
    <x v="2"/>
    <x v="162"/>
    <x v="0"/>
    <x v="361"/>
    <x v="155"/>
    <x v="153"/>
    <x v="149"/>
    <x v="68"/>
    <x v="131"/>
    <x v="34"/>
    <x v="281"/>
    <x v="1017"/>
    <x v="287"/>
    <x v="2"/>
    <x v="6"/>
    <x v="595"/>
    <x v="603"/>
    <x v="1"/>
    <x v="0"/>
    <x v="586"/>
    <x v="1"/>
    <x v="3"/>
    <x v="1026"/>
    <x v="0"/>
    <x v="1026"/>
    <x v="362"/>
    <x v="754"/>
    <x v="646"/>
    <x v="0"/>
    <x v="1"/>
    <x v="1"/>
    <x v="5"/>
    <x v="6"/>
    <x v="1"/>
    <x v="90"/>
    <x v="127"/>
    <x v="1"/>
    <x v="0"/>
    <x v="172"/>
    <x v="121"/>
    <x v="172"/>
    <x v="0"/>
    <x v="0"/>
    <x v="10"/>
    <x v="3"/>
    <x v="157"/>
    <x v="12"/>
    <x v="12"/>
    <x v="126"/>
    <x v="178"/>
    <x v="123"/>
    <x v="153"/>
    <x v="149"/>
    <x v="988"/>
    <x v="459"/>
    <x v="654"/>
    <x v="654"/>
    <x v="603"/>
    <x v="608"/>
    <x v="85"/>
    <x v="152"/>
  </r>
  <r>
    <x v="385"/>
    <x v="385"/>
    <x v="0"/>
    <x v="0"/>
    <x v="0"/>
    <x v="162"/>
    <x v="380"/>
    <x v="194"/>
    <x v="130"/>
    <x v="7"/>
    <x v="7"/>
    <x v="7"/>
    <x v="0"/>
    <x v="673"/>
    <x v="0"/>
    <x v="362"/>
    <x v="772"/>
    <x v="153"/>
    <x v="149"/>
    <x v="68"/>
    <x v="750"/>
    <x v="763"/>
    <x v="282"/>
    <x v="167"/>
    <x v="285"/>
    <x v="2"/>
    <x v="6"/>
    <x v="713"/>
    <x v="721"/>
    <x v="0"/>
    <x v="0"/>
    <x v="737"/>
    <x v="0"/>
    <x v="3"/>
    <x v="96"/>
    <x v="1"/>
    <x v="96"/>
    <x v="362"/>
    <x v="843"/>
    <x v="821"/>
    <x v="0"/>
    <x v="4"/>
    <x v="4"/>
    <x v="5"/>
    <x v="6"/>
    <x v="1"/>
    <x v="90"/>
    <x v="127"/>
    <x v="1"/>
    <x v="0"/>
    <x v="172"/>
    <x v="121"/>
    <x v="172"/>
    <x v="0"/>
    <x v="0"/>
    <x v="10"/>
    <x v="3"/>
    <x v="557"/>
    <x v="12"/>
    <x v="15"/>
    <x v="500"/>
    <x v="178"/>
    <x v="608"/>
    <x v="153"/>
    <x v="149"/>
    <x v="1102"/>
    <x v="574"/>
    <x v="845"/>
    <x v="845"/>
    <x v="721"/>
    <x v="288"/>
    <x v="85"/>
    <x v="49"/>
  </r>
  <r>
    <x v="386"/>
    <x v="386"/>
    <x v="0"/>
    <x v="0"/>
    <x v="0"/>
    <x v="162"/>
    <x v="379"/>
    <x v="194"/>
    <x v="130"/>
    <x v="7"/>
    <x v="7"/>
    <x v="8"/>
    <x v="1"/>
    <x v="674"/>
    <x v="0"/>
    <x v="363"/>
    <x v="772"/>
    <x v="153"/>
    <x v="149"/>
    <x v="68"/>
    <x v="750"/>
    <x v="763"/>
    <x v="283"/>
    <x v="168"/>
    <x v="286"/>
    <x v="2"/>
    <x v="6"/>
    <x v="713"/>
    <x v="721"/>
    <x v="0"/>
    <x v="0"/>
    <x v="737"/>
    <x v="0"/>
    <x v="3"/>
    <x v="275"/>
    <x v="1"/>
    <x v="275"/>
    <x v="362"/>
    <x v="1077"/>
    <x v="821"/>
    <x v="0"/>
    <x v="4"/>
    <x v="4"/>
    <x v="5"/>
    <x v="6"/>
    <x v="1"/>
    <x v="90"/>
    <x v="127"/>
    <x v="1"/>
    <x v="0"/>
    <x v="172"/>
    <x v="121"/>
    <x v="172"/>
    <x v="0"/>
    <x v="0"/>
    <x v="10"/>
    <x v="3"/>
    <x v="557"/>
    <x v="12"/>
    <x v="15"/>
    <x v="500"/>
    <x v="178"/>
    <x v="608"/>
    <x v="153"/>
    <x v="149"/>
    <x v="911"/>
    <x v="574"/>
    <x v="1068"/>
    <x v="1068"/>
    <x v="721"/>
    <x v="288"/>
    <x v="85"/>
    <x v="49"/>
  </r>
  <r>
    <x v="1916"/>
    <x v="1916"/>
    <x v="0"/>
    <x v="0"/>
    <x v="0"/>
    <x v="163"/>
    <x v="385"/>
    <x v="197"/>
    <x v="133"/>
    <x v="0"/>
    <x v="4"/>
    <x v="4"/>
    <x v="2"/>
    <x v="1181"/>
    <x v="0"/>
    <x v="368"/>
    <x v="223"/>
    <x v="215"/>
    <x v="224"/>
    <x v="339"/>
    <x v="201"/>
    <x v="763"/>
    <x v="1507"/>
    <x v="1017"/>
    <x v="1514"/>
    <x v="3"/>
    <x v="10"/>
    <x v="1146"/>
    <x v="1283"/>
    <x v="1"/>
    <x v="3"/>
    <x v="1271"/>
    <x v="0"/>
    <x v="3"/>
    <x v="144"/>
    <x v="1"/>
    <x v="144"/>
    <x v="1"/>
    <x v="2111"/>
    <x v="1594"/>
    <x v="0"/>
    <x v="8"/>
    <x v="8"/>
    <x v="5"/>
    <x v="6"/>
    <x v="1"/>
    <x v="90"/>
    <x v="507"/>
    <x v="1"/>
    <x v="0"/>
    <x v="176"/>
    <x v="124"/>
    <x v="176"/>
    <x v="52"/>
    <x v="0"/>
    <x v="10"/>
    <x v="7"/>
    <x v="158"/>
    <x v="12"/>
    <x v="12"/>
    <x v="129"/>
    <x v="182"/>
    <x v="126"/>
    <x v="215"/>
    <x v="211"/>
    <x v="1743"/>
    <x v="1075"/>
    <x v="2111"/>
    <x v="2110"/>
    <x v="1283"/>
    <x v="579"/>
    <x v="85"/>
    <x v="1146"/>
  </r>
  <r>
    <x v="2301"/>
    <x v="2301"/>
    <x v="0"/>
    <x v="0"/>
    <x v="0"/>
    <x v="163"/>
    <x v="384"/>
    <x v="196"/>
    <x v="133"/>
    <x v="3"/>
    <x v="19"/>
    <x v="20"/>
    <x v="2"/>
    <x v="1180"/>
    <x v="0"/>
    <x v="293"/>
    <x v="772"/>
    <x v="216"/>
    <x v="0"/>
    <x v="339"/>
    <x v="202"/>
    <x v="763"/>
    <x v="1507"/>
    <x v="1017"/>
    <x v="1514"/>
    <x v="4"/>
    <x v="8"/>
    <x v="1174"/>
    <x v="1181"/>
    <x v="1"/>
    <x v="2"/>
    <x v="1169"/>
    <x v="0"/>
    <x v="3"/>
    <x v="289"/>
    <x v="1"/>
    <x v="289"/>
    <x v="82"/>
    <x v="2031"/>
    <x v="1497"/>
    <x v="0"/>
    <x v="8"/>
    <x v="8"/>
    <x v="5"/>
    <x v="6"/>
    <x v="1"/>
    <x v="90"/>
    <x v="507"/>
    <x v="1"/>
    <x v="0"/>
    <x v="138"/>
    <x v="97"/>
    <x v="138"/>
    <x v="2"/>
    <x v="0"/>
    <x v="10"/>
    <x v="13"/>
    <x v="158"/>
    <x v="12"/>
    <x v="12"/>
    <x v="129"/>
    <x v="141"/>
    <x v="97"/>
    <x v="216"/>
    <x v="212"/>
    <x v="1801"/>
    <x v="1075"/>
    <x v="2027"/>
    <x v="2027"/>
    <x v="1181"/>
    <x v="593"/>
    <x v="85"/>
    <x v="995"/>
  </r>
  <r>
    <x v="158"/>
    <x v="158"/>
    <x v="0"/>
    <x v="0"/>
    <x v="0"/>
    <x v="166"/>
    <x v="394"/>
    <x v="200"/>
    <x v="137"/>
    <x v="4"/>
    <x v="6"/>
    <x v="6"/>
    <x v="2"/>
    <x v="15"/>
    <x v="0"/>
    <x v="378"/>
    <x v="156"/>
    <x v="154"/>
    <x v="150"/>
    <x v="69"/>
    <x v="132"/>
    <x v="128"/>
    <x v="294"/>
    <x v="1017"/>
    <x v="302"/>
    <x v="2"/>
    <x v="6"/>
    <x v="449"/>
    <x v="485"/>
    <x v="1"/>
    <x v="0"/>
    <x v="503"/>
    <x v="1"/>
    <x v="3"/>
    <x v="1176"/>
    <x v="0"/>
    <x v="1176"/>
    <x v="475"/>
    <x v="562"/>
    <x v="545"/>
    <x v="0"/>
    <x v="1"/>
    <x v="1"/>
    <x v="5"/>
    <x v="6"/>
    <x v="1"/>
    <x v="90"/>
    <x v="133"/>
    <x v="1"/>
    <x v="0"/>
    <x v="180"/>
    <x v="128"/>
    <x v="180"/>
    <x v="0"/>
    <x v="0"/>
    <x v="10"/>
    <x v="3"/>
    <x v="161"/>
    <x v="12"/>
    <x v="12"/>
    <x v="132"/>
    <x v="186"/>
    <x v="128"/>
    <x v="154"/>
    <x v="150"/>
    <x v="817"/>
    <x v="382"/>
    <x v="511"/>
    <x v="511"/>
    <x v="485"/>
    <x v="608"/>
    <x v="85"/>
    <x v="396"/>
  </r>
  <r>
    <x v="1357"/>
    <x v="1357"/>
    <x v="0"/>
    <x v="0"/>
    <x v="0"/>
    <x v="166"/>
    <x v="395"/>
    <x v="200"/>
    <x v="137"/>
    <x v="7"/>
    <x v="7"/>
    <x v="8"/>
    <x v="1"/>
    <x v="1798"/>
    <x v="0"/>
    <x v="381"/>
    <x v="772"/>
    <x v="154"/>
    <x v="150"/>
    <x v="69"/>
    <x v="750"/>
    <x v="763"/>
    <x v="297"/>
    <x v="178"/>
    <x v="300"/>
    <x v="2"/>
    <x v="6"/>
    <x v="807"/>
    <x v="815"/>
    <x v="0"/>
    <x v="0"/>
    <x v="852"/>
    <x v="0"/>
    <x v="3"/>
    <x v="196"/>
    <x v="1"/>
    <x v="196"/>
    <x v="475"/>
    <x v="1193"/>
    <x v="1157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558"/>
    <x v="837"/>
    <x v="1173"/>
    <x v="1173"/>
    <x v="815"/>
    <x v="377"/>
    <x v="85"/>
    <x v="154"/>
  </r>
  <r>
    <x v="1358"/>
    <x v="1358"/>
    <x v="0"/>
    <x v="0"/>
    <x v="0"/>
    <x v="166"/>
    <x v="396"/>
    <x v="200"/>
    <x v="137"/>
    <x v="7"/>
    <x v="7"/>
    <x v="8"/>
    <x v="1"/>
    <x v="1799"/>
    <x v="0"/>
    <x v="382"/>
    <x v="772"/>
    <x v="154"/>
    <x v="150"/>
    <x v="69"/>
    <x v="750"/>
    <x v="763"/>
    <x v="298"/>
    <x v="179"/>
    <x v="301"/>
    <x v="2"/>
    <x v="6"/>
    <x v="760"/>
    <x v="768"/>
    <x v="0"/>
    <x v="0"/>
    <x v="799"/>
    <x v="0"/>
    <x v="3"/>
    <x v="476"/>
    <x v="1"/>
    <x v="476"/>
    <x v="475"/>
    <x v="1173"/>
    <x v="1031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698"/>
    <x v="735"/>
    <x v="1154"/>
    <x v="1154"/>
    <x v="768"/>
    <x v="333"/>
    <x v="85"/>
    <x v="99"/>
  </r>
  <r>
    <x v="1359"/>
    <x v="1359"/>
    <x v="0"/>
    <x v="0"/>
    <x v="0"/>
    <x v="166"/>
    <x v="398"/>
    <x v="200"/>
    <x v="137"/>
    <x v="7"/>
    <x v="7"/>
    <x v="7"/>
    <x v="0"/>
    <x v="1800"/>
    <x v="0"/>
    <x v="380"/>
    <x v="772"/>
    <x v="154"/>
    <x v="150"/>
    <x v="69"/>
    <x v="750"/>
    <x v="763"/>
    <x v="296"/>
    <x v="177"/>
    <x v="299"/>
    <x v="2"/>
    <x v="6"/>
    <x v="760"/>
    <x v="768"/>
    <x v="0"/>
    <x v="0"/>
    <x v="799"/>
    <x v="0"/>
    <x v="3"/>
    <x v="502"/>
    <x v="1"/>
    <x v="502"/>
    <x v="475"/>
    <x v="1182"/>
    <x v="1031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1258"/>
    <x v="735"/>
    <x v="1164"/>
    <x v="1164"/>
    <x v="768"/>
    <x v="333"/>
    <x v="85"/>
    <x v="99"/>
  </r>
  <r>
    <x v="1385"/>
    <x v="1385"/>
    <x v="0"/>
    <x v="0"/>
    <x v="0"/>
    <x v="166"/>
    <x v="397"/>
    <x v="200"/>
    <x v="137"/>
    <x v="7"/>
    <x v="7"/>
    <x v="7"/>
    <x v="0"/>
    <x v="1847"/>
    <x v="0"/>
    <x v="379"/>
    <x v="772"/>
    <x v="154"/>
    <x v="150"/>
    <x v="69"/>
    <x v="750"/>
    <x v="763"/>
    <x v="295"/>
    <x v="176"/>
    <x v="298"/>
    <x v="2"/>
    <x v="6"/>
    <x v="807"/>
    <x v="815"/>
    <x v="0"/>
    <x v="0"/>
    <x v="852"/>
    <x v="0"/>
    <x v="3"/>
    <x v="579"/>
    <x v="1"/>
    <x v="579"/>
    <x v="475"/>
    <x v="1398"/>
    <x v="1157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1355"/>
    <x v="837"/>
    <x v="1360"/>
    <x v="1360"/>
    <x v="815"/>
    <x v="377"/>
    <x v="85"/>
    <x v="154"/>
  </r>
  <r>
    <x v="1587"/>
    <x v="1587"/>
    <x v="0"/>
    <x v="0"/>
    <x v="0"/>
    <x v="101"/>
    <x v="268"/>
    <x v="128"/>
    <x v="98"/>
    <x v="4"/>
    <x v="6"/>
    <x v="6"/>
    <x v="2"/>
    <x v="94"/>
    <x v="0"/>
    <x v="283"/>
    <x v="158"/>
    <x v="156"/>
    <x v="152"/>
    <x v="71"/>
    <x v="134"/>
    <x v="64"/>
    <x v="225"/>
    <x v="1017"/>
    <x v="232"/>
    <x v="2"/>
    <x v="6"/>
    <x v="305"/>
    <x v="405"/>
    <x v="1"/>
    <x v="0"/>
    <x v="417"/>
    <x v="1"/>
    <x v="3"/>
    <x v="1373"/>
    <x v="0"/>
    <x v="1373"/>
    <x v="646"/>
    <x v="196"/>
    <x v="223"/>
    <x v="0"/>
    <x v="1"/>
    <x v="1"/>
    <x v="5"/>
    <x v="6"/>
    <x v="1"/>
    <x v="90"/>
    <x v="99"/>
    <x v="1"/>
    <x v="0"/>
    <x v="133"/>
    <x v="92"/>
    <x v="133"/>
    <x v="0"/>
    <x v="0"/>
    <x v="10"/>
    <x v="3"/>
    <x v="99"/>
    <x v="12"/>
    <x v="12"/>
    <x v="95"/>
    <x v="136"/>
    <x v="92"/>
    <x v="156"/>
    <x v="152"/>
    <x v="296"/>
    <x v="119"/>
    <x v="195"/>
    <x v="195"/>
    <x v="405"/>
    <x v="608"/>
    <x v="85"/>
    <x v="500"/>
  </r>
  <r>
    <x v="373"/>
    <x v="373"/>
    <x v="0"/>
    <x v="0"/>
    <x v="0"/>
    <x v="101"/>
    <x v="296"/>
    <x v="128"/>
    <x v="98"/>
    <x v="7"/>
    <x v="7"/>
    <x v="8"/>
    <x v="1"/>
    <x v="661"/>
    <x v="0"/>
    <x v="285"/>
    <x v="772"/>
    <x v="156"/>
    <x v="152"/>
    <x v="71"/>
    <x v="750"/>
    <x v="763"/>
    <x v="227"/>
    <x v="139"/>
    <x v="231"/>
    <x v="2"/>
    <x v="6"/>
    <x v="670"/>
    <x v="678"/>
    <x v="0"/>
    <x v="0"/>
    <x v="661"/>
    <x v="0"/>
    <x v="3"/>
    <x v="75"/>
    <x v="1"/>
    <x v="75"/>
    <x v="646"/>
    <x v="797"/>
    <x v="814"/>
    <x v="0"/>
    <x v="4"/>
    <x v="4"/>
    <x v="5"/>
    <x v="6"/>
    <x v="1"/>
    <x v="90"/>
    <x v="99"/>
    <x v="1"/>
    <x v="0"/>
    <x v="133"/>
    <x v="92"/>
    <x v="133"/>
    <x v="0"/>
    <x v="0"/>
    <x v="10"/>
    <x v="3"/>
    <x v="557"/>
    <x v="12"/>
    <x v="15"/>
    <x v="500"/>
    <x v="136"/>
    <x v="608"/>
    <x v="156"/>
    <x v="152"/>
    <x v="914"/>
    <x v="568"/>
    <x v="800"/>
    <x v="800"/>
    <x v="678"/>
    <x v="245"/>
    <x v="85"/>
    <x v="5"/>
  </r>
  <r>
    <x v="450"/>
    <x v="450"/>
    <x v="0"/>
    <x v="0"/>
    <x v="0"/>
    <x v="101"/>
    <x v="297"/>
    <x v="128"/>
    <x v="98"/>
    <x v="7"/>
    <x v="7"/>
    <x v="7"/>
    <x v="0"/>
    <x v="735"/>
    <x v="0"/>
    <x v="284"/>
    <x v="772"/>
    <x v="156"/>
    <x v="152"/>
    <x v="71"/>
    <x v="750"/>
    <x v="763"/>
    <x v="226"/>
    <x v="138"/>
    <x v="230"/>
    <x v="2"/>
    <x v="6"/>
    <x v="670"/>
    <x v="678"/>
    <x v="0"/>
    <x v="0"/>
    <x v="661"/>
    <x v="0"/>
    <x v="3"/>
    <x v="966"/>
    <x v="1"/>
    <x v="966"/>
    <x v="646"/>
    <x v="1194"/>
    <x v="814"/>
    <x v="0"/>
    <x v="4"/>
    <x v="4"/>
    <x v="5"/>
    <x v="6"/>
    <x v="1"/>
    <x v="90"/>
    <x v="99"/>
    <x v="1"/>
    <x v="0"/>
    <x v="133"/>
    <x v="92"/>
    <x v="133"/>
    <x v="0"/>
    <x v="0"/>
    <x v="10"/>
    <x v="3"/>
    <x v="557"/>
    <x v="12"/>
    <x v="15"/>
    <x v="500"/>
    <x v="136"/>
    <x v="608"/>
    <x v="156"/>
    <x v="152"/>
    <x v="1097"/>
    <x v="568"/>
    <x v="1174"/>
    <x v="1174"/>
    <x v="678"/>
    <x v="245"/>
    <x v="85"/>
    <x v="5"/>
  </r>
  <r>
    <x v="1517"/>
    <x v="1517"/>
    <x v="0"/>
    <x v="0"/>
    <x v="0"/>
    <x v="102"/>
    <x v="269"/>
    <x v="129"/>
    <x v="143"/>
    <x v="4"/>
    <x v="6"/>
    <x v="6"/>
    <x v="2"/>
    <x v="365"/>
    <x v="0"/>
    <x v="394"/>
    <x v="159"/>
    <x v="157"/>
    <x v="153"/>
    <x v="72"/>
    <x v="135"/>
    <x v="528"/>
    <x v="307"/>
    <x v="1017"/>
    <x v="313"/>
    <x v="2"/>
    <x v="6"/>
    <x v="1138"/>
    <x v="1002"/>
    <x v="1"/>
    <x v="0"/>
    <x v="895"/>
    <x v="0"/>
    <x v="3"/>
    <x v="1083"/>
    <x v="0"/>
    <x v="1083"/>
    <x v="404"/>
    <x v="1794"/>
    <x v="1110"/>
    <x v="0"/>
    <x v="1"/>
    <x v="1"/>
    <x v="5"/>
    <x v="6"/>
    <x v="1"/>
    <x v="90"/>
    <x v="138"/>
    <x v="1"/>
    <x v="0"/>
    <x v="188"/>
    <x v="133"/>
    <x v="188"/>
    <x v="0"/>
    <x v="0"/>
    <x v="10"/>
    <x v="3"/>
    <x v="100"/>
    <x v="12"/>
    <x v="12"/>
    <x v="138"/>
    <x v="194"/>
    <x v="133"/>
    <x v="157"/>
    <x v="153"/>
    <x v="1318"/>
    <x v="798"/>
    <x v="1814"/>
    <x v="1814"/>
    <x v="1002"/>
    <x v="608"/>
    <x v="85"/>
    <x v="543"/>
  </r>
  <r>
    <x v="296"/>
    <x v="296"/>
    <x v="0"/>
    <x v="0"/>
    <x v="0"/>
    <x v="102"/>
    <x v="409"/>
    <x v="206"/>
    <x v="143"/>
    <x v="0"/>
    <x v="4"/>
    <x v="4"/>
    <x v="2"/>
    <x v="584"/>
    <x v="0"/>
    <x v="397"/>
    <x v="160"/>
    <x v="158"/>
    <x v="154"/>
    <x v="339"/>
    <x v="136"/>
    <x v="639"/>
    <x v="1507"/>
    <x v="1017"/>
    <x v="1514"/>
    <x v="2"/>
    <x v="6"/>
    <x v="284"/>
    <x v="25"/>
    <x v="1"/>
    <x v="3"/>
    <x v="25"/>
    <x v="1"/>
    <x v="3"/>
    <x v="310"/>
    <x v="1"/>
    <x v="310"/>
    <x v="94"/>
    <x v="25"/>
    <x v="38"/>
    <x v="0"/>
    <x v="8"/>
    <x v="8"/>
    <x v="5"/>
    <x v="6"/>
    <x v="1"/>
    <x v="90"/>
    <x v="507"/>
    <x v="1"/>
    <x v="0"/>
    <x v="189"/>
    <x v="518"/>
    <x v="189"/>
    <x v="30"/>
    <x v="0"/>
    <x v="10"/>
    <x v="3"/>
    <x v="100"/>
    <x v="12"/>
    <x v="12"/>
    <x v="138"/>
    <x v="195"/>
    <x v="608"/>
    <x v="158"/>
    <x v="154"/>
    <x v="77"/>
    <x v="1075"/>
    <x v="26"/>
    <x v="25"/>
    <x v="25"/>
    <x v="36"/>
    <x v="85"/>
    <x v="1123"/>
  </r>
  <r>
    <x v="387"/>
    <x v="387"/>
    <x v="0"/>
    <x v="0"/>
    <x v="0"/>
    <x v="102"/>
    <x v="411"/>
    <x v="129"/>
    <x v="143"/>
    <x v="7"/>
    <x v="7"/>
    <x v="7"/>
    <x v="0"/>
    <x v="675"/>
    <x v="0"/>
    <x v="395"/>
    <x v="772"/>
    <x v="157"/>
    <x v="153"/>
    <x v="72"/>
    <x v="750"/>
    <x v="763"/>
    <x v="308"/>
    <x v="184"/>
    <x v="311"/>
    <x v="2"/>
    <x v="6"/>
    <x v="735"/>
    <x v="743"/>
    <x v="0"/>
    <x v="0"/>
    <x v="764"/>
    <x v="0"/>
    <x v="3"/>
    <x v="83"/>
    <x v="1"/>
    <x v="83"/>
    <x v="404"/>
    <x v="845"/>
    <x v="910"/>
    <x v="0"/>
    <x v="4"/>
    <x v="4"/>
    <x v="5"/>
    <x v="6"/>
    <x v="1"/>
    <x v="90"/>
    <x v="138"/>
    <x v="1"/>
    <x v="0"/>
    <x v="188"/>
    <x v="133"/>
    <x v="188"/>
    <x v="0"/>
    <x v="0"/>
    <x v="10"/>
    <x v="3"/>
    <x v="557"/>
    <x v="12"/>
    <x v="15"/>
    <x v="500"/>
    <x v="194"/>
    <x v="608"/>
    <x v="157"/>
    <x v="153"/>
    <x v="1164"/>
    <x v="634"/>
    <x v="847"/>
    <x v="847"/>
    <x v="743"/>
    <x v="309"/>
    <x v="85"/>
    <x v="73"/>
  </r>
  <r>
    <x v="818"/>
    <x v="818"/>
    <x v="0"/>
    <x v="0"/>
    <x v="0"/>
    <x v="102"/>
    <x v="410"/>
    <x v="129"/>
    <x v="143"/>
    <x v="7"/>
    <x v="7"/>
    <x v="8"/>
    <x v="1"/>
    <x v="1148"/>
    <x v="0"/>
    <x v="396"/>
    <x v="772"/>
    <x v="157"/>
    <x v="153"/>
    <x v="72"/>
    <x v="750"/>
    <x v="763"/>
    <x v="309"/>
    <x v="185"/>
    <x v="312"/>
    <x v="2"/>
    <x v="6"/>
    <x v="735"/>
    <x v="743"/>
    <x v="0"/>
    <x v="0"/>
    <x v="764"/>
    <x v="0"/>
    <x v="3"/>
    <x v="647"/>
    <x v="1"/>
    <x v="647"/>
    <x v="404"/>
    <x v="1273"/>
    <x v="910"/>
    <x v="0"/>
    <x v="4"/>
    <x v="4"/>
    <x v="5"/>
    <x v="6"/>
    <x v="1"/>
    <x v="90"/>
    <x v="138"/>
    <x v="1"/>
    <x v="0"/>
    <x v="188"/>
    <x v="133"/>
    <x v="188"/>
    <x v="0"/>
    <x v="0"/>
    <x v="10"/>
    <x v="3"/>
    <x v="557"/>
    <x v="12"/>
    <x v="15"/>
    <x v="500"/>
    <x v="194"/>
    <x v="608"/>
    <x v="157"/>
    <x v="153"/>
    <x v="842"/>
    <x v="634"/>
    <x v="1247"/>
    <x v="1247"/>
    <x v="743"/>
    <x v="309"/>
    <x v="85"/>
    <x v="73"/>
  </r>
  <r>
    <x v="1952"/>
    <x v="1952"/>
    <x v="0"/>
    <x v="0"/>
    <x v="0"/>
    <x v="102"/>
    <x v="269"/>
    <x v="129"/>
    <x v="143"/>
    <x v="4"/>
    <x v="6"/>
    <x v="6"/>
    <x v="2"/>
    <x v="365"/>
    <x v="0"/>
    <x v="394"/>
    <x v="159"/>
    <x v="157"/>
    <x v="153"/>
    <x v="72"/>
    <x v="135"/>
    <x v="528"/>
    <x v="307"/>
    <x v="1017"/>
    <x v="313"/>
    <x v="3"/>
    <x v="10"/>
    <x v="1132"/>
    <x v="998"/>
    <x v="1"/>
    <x v="0"/>
    <x v="887"/>
    <x v="0"/>
    <x v="3"/>
    <x v="1083"/>
    <x v="0"/>
    <x v="1083"/>
    <x v="404"/>
    <x v="1780"/>
    <x v="1094"/>
    <x v="0"/>
    <x v="1"/>
    <x v="1"/>
    <x v="5"/>
    <x v="6"/>
    <x v="1"/>
    <x v="90"/>
    <x v="138"/>
    <x v="1"/>
    <x v="0"/>
    <x v="188"/>
    <x v="133"/>
    <x v="188"/>
    <x v="0"/>
    <x v="0"/>
    <x v="10"/>
    <x v="7"/>
    <x v="100"/>
    <x v="12"/>
    <x v="12"/>
    <x v="138"/>
    <x v="194"/>
    <x v="133"/>
    <x v="157"/>
    <x v="153"/>
    <x v="1307"/>
    <x v="787"/>
    <x v="1804"/>
    <x v="1804"/>
    <x v="998"/>
    <x v="608"/>
    <x v="85"/>
    <x v="534"/>
  </r>
  <r>
    <x v="255"/>
    <x v="255"/>
    <x v="0"/>
    <x v="0"/>
    <x v="0"/>
    <x v="103"/>
    <x v="270"/>
    <x v="130"/>
    <x v="88"/>
    <x v="4"/>
    <x v="6"/>
    <x v="6"/>
    <x v="2"/>
    <x v="320"/>
    <x v="0"/>
    <x v="261"/>
    <x v="161"/>
    <x v="159"/>
    <x v="155"/>
    <x v="339"/>
    <x v="137"/>
    <x v="260"/>
    <x v="206"/>
    <x v="1017"/>
    <x v="212"/>
    <x v="2"/>
    <x v="6"/>
    <x v="288"/>
    <x v="393"/>
    <x v="1"/>
    <x v="0"/>
    <x v="403"/>
    <x v="1"/>
    <x v="3"/>
    <x v="1068"/>
    <x v="0"/>
    <x v="1068"/>
    <x v="394"/>
    <x v="468"/>
    <x v="467"/>
    <x v="0"/>
    <x v="1"/>
    <x v="1"/>
    <x v="5"/>
    <x v="6"/>
    <x v="1"/>
    <x v="90"/>
    <x v="90"/>
    <x v="1"/>
    <x v="0"/>
    <x v="122"/>
    <x v="84"/>
    <x v="122"/>
    <x v="0"/>
    <x v="0"/>
    <x v="10"/>
    <x v="3"/>
    <x v="101"/>
    <x v="12"/>
    <x v="12"/>
    <x v="86"/>
    <x v="124"/>
    <x v="84"/>
    <x v="159"/>
    <x v="155"/>
    <x v="678"/>
    <x v="319"/>
    <x v="433"/>
    <x v="433"/>
    <x v="393"/>
    <x v="608"/>
    <x v="85"/>
    <x v="515"/>
  </r>
  <r>
    <x v="184"/>
    <x v="184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2"/>
    <x v="6"/>
    <x v="1151"/>
    <x v="1007"/>
    <x v="1"/>
    <x v="0"/>
    <x v="913"/>
    <x v="0"/>
    <x v="3"/>
    <x v="1013"/>
    <x v="0"/>
    <x v="1013"/>
    <x v="350"/>
    <x v="1769"/>
    <x v="1069"/>
    <x v="0"/>
    <x v="1"/>
    <x v="1"/>
    <x v="5"/>
    <x v="6"/>
    <x v="1"/>
    <x v="90"/>
    <x v="118"/>
    <x v="1"/>
    <x v="0"/>
    <x v="159"/>
    <x v="112"/>
    <x v="159"/>
    <x v="0"/>
    <x v="0"/>
    <x v="10"/>
    <x v="3"/>
    <x v="102"/>
    <x v="12"/>
    <x v="12"/>
    <x v="116"/>
    <x v="162"/>
    <x v="112"/>
    <x v="160"/>
    <x v="156"/>
    <x v="1286"/>
    <x v="765"/>
    <x v="1796"/>
    <x v="1796"/>
    <x v="1007"/>
    <x v="608"/>
    <x v="85"/>
    <x v="568"/>
  </r>
  <r>
    <x v="594"/>
    <x v="594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2"/>
    <x v="6"/>
    <x v="390"/>
    <x v="73"/>
    <x v="1"/>
    <x v="3"/>
    <x v="73"/>
    <x v="1"/>
    <x v="3"/>
    <x v="407"/>
    <x v="1"/>
    <x v="407"/>
    <x v="172"/>
    <x v="84"/>
    <x v="104"/>
    <x v="0"/>
    <x v="8"/>
    <x v="8"/>
    <x v="5"/>
    <x v="6"/>
    <x v="1"/>
    <x v="90"/>
    <x v="507"/>
    <x v="1"/>
    <x v="0"/>
    <x v="160"/>
    <x v="518"/>
    <x v="160"/>
    <x v="4"/>
    <x v="0"/>
    <x v="10"/>
    <x v="3"/>
    <x v="102"/>
    <x v="12"/>
    <x v="12"/>
    <x v="116"/>
    <x v="163"/>
    <x v="608"/>
    <x v="161"/>
    <x v="157"/>
    <x v="172"/>
    <x v="1075"/>
    <x v="85"/>
    <x v="84"/>
    <x v="73"/>
    <x v="80"/>
    <x v="85"/>
    <x v="1023"/>
  </r>
  <r>
    <x v="1826"/>
    <x v="1826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3"/>
    <x v="10"/>
    <x v="946"/>
    <x v="939"/>
    <x v="1"/>
    <x v="0"/>
    <x v="697"/>
    <x v="0"/>
    <x v="3"/>
    <x v="1013"/>
    <x v="0"/>
    <x v="1013"/>
    <x v="350"/>
    <x v="1499"/>
    <x v="734"/>
    <x v="0"/>
    <x v="1"/>
    <x v="1"/>
    <x v="5"/>
    <x v="6"/>
    <x v="1"/>
    <x v="90"/>
    <x v="118"/>
    <x v="1"/>
    <x v="0"/>
    <x v="159"/>
    <x v="112"/>
    <x v="159"/>
    <x v="0"/>
    <x v="0"/>
    <x v="10"/>
    <x v="7"/>
    <x v="102"/>
    <x v="12"/>
    <x v="12"/>
    <x v="116"/>
    <x v="162"/>
    <x v="112"/>
    <x v="160"/>
    <x v="156"/>
    <x v="1040"/>
    <x v="512"/>
    <x v="1647"/>
    <x v="1647"/>
    <x v="939"/>
    <x v="608"/>
    <x v="85"/>
    <x v="345"/>
  </r>
  <r>
    <x v="1891"/>
    <x v="1891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3"/>
    <x v="10"/>
    <x v="572"/>
    <x v="166"/>
    <x v="1"/>
    <x v="3"/>
    <x v="166"/>
    <x v="1"/>
    <x v="3"/>
    <x v="407"/>
    <x v="1"/>
    <x v="407"/>
    <x v="172"/>
    <x v="541"/>
    <x v="525"/>
    <x v="0"/>
    <x v="8"/>
    <x v="8"/>
    <x v="5"/>
    <x v="6"/>
    <x v="1"/>
    <x v="90"/>
    <x v="507"/>
    <x v="1"/>
    <x v="0"/>
    <x v="160"/>
    <x v="518"/>
    <x v="160"/>
    <x v="4"/>
    <x v="0"/>
    <x v="10"/>
    <x v="7"/>
    <x v="102"/>
    <x v="12"/>
    <x v="12"/>
    <x v="116"/>
    <x v="163"/>
    <x v="608"/>
    <x v="161"/>
    <x v="157"/>
    <x v="783"/>
    <x v="1075"/>
    <x v="492"/>
    <x v="492"/>
    <x v="166"/>
    <x v="184"/>
    <x v="85"/>
    <x v="841"/>
  </r>
  <r>
    <x v="2027"/>
    <x v="2027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5"/>
    <x v="13"/>
    <x v="1046"/>
    <x v="972"/>
    <x v="1"/>
    <x v="0"/>
    <x v="787"/>
    <x v="0"/>
    <x v="3"/>
    <x v="1013"/>
    <x v="0"/>
    <x v="1013"/>
    <x v="350"/>
    <x v="1664"/>
    <x v="899"/>
    <x v="0"/>
    <x v="1"/>
    <x v="1"/>
    <x v="5"/>
    <x v="6"/>
    <x v="1"/>
    <x v="90"/>
    <x v="118"/>
    <x v="1"/>
    <x v="0"/>
    <x v="159"/>
    <x v="112"/>
    <x v="159"/>
    <x v="0"/>
    <x v="0"/>
    <x v="10"/>
    <x v="10"/>
    <x v="102"/>
    <x v="12"/>
    <x v="12"/>
    <x v="116"/>
    <x v="162"/>
    <x v="112"/>
    <x v="160"/>
    <x v="156"/>
    <x v="1156"/>
    <x v="626"/>
    <x v="1732"/>
    <x v="1732"/>
    <x v="972"/>
    <x v="608"/>
    <x v="85"/>
    <x v="439"/>
  </r>
  <r>
    <x v="2118"/>
    <x v="2118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5"/>
    <x v="13"/>
    <x v="576"/>
    <x v="170"/>
    <x v="1"/>
    <x v="3"/>
    <x v="170"/>
    <x v="1"/>
    <x v="3"/>
    <x v="407"/>
    <x v="1"/>
    <x v="407"/>
    <x v="172"/>
    <x v="554"/>
    <x v="537"/>
    <x v="0"/>
    <x v="8"/>
    <x v="8"/>
    <x v="5"/>
    <x v="6"/>
    <x v="1"/>
    <x v="90"/>
    <x v="507"/>
    <x v="1"/>
    <x v="0"/>
    <x v="160"/>
    <x v="518"/>
    <x v="160"/>
    <x v="4"/>
    <x v="0"/>
    <x v="10"/>
    <x v="10"/>
    <x v="102"/>
    <x v="12"/>
    <x v="12"/>
    <x v="116"/>
    <x v="163"/>
    <x v="608"/>
    <x v="161"/>
    <x v="157"/>
    <x v="803"/>
    <x v="1075"/>
    <x v="503"/>
    <x v="503"/>
    <x v="170"/>
    <x v="186"/>
    <x v="85"/>
    <x v="836"/>
  </r>
  <r>
    <x v="1628"/>
    <x v="1628"/>
    <x v="0"/>
    <x v="0"/>
    <x v="0"/>
    <x v="106"/>
    <x v="272"/>
    <x v="132"/>
    <x v="115"/>
    <x v="4"/>
    <x v="6"/>
    <x v="6"/>
    <x v="2"/>
    <x v="121"/>
    <x v="0"/>
    <x v="318"/>
    <x v="166"/>
    <x v="164"/>
    <x v="160"/>
    <x v="73"/>
    <x v="142"/>
    <x v="144"/>
    <x v="251"/>
    <x v="1017"/>
    <x v="257"/>
    <x v="2"/>
    <x v="6"/>
    <x v="584"/>
    <x v="592"/>
    <x v="1"/>
    <x v="0"/>
    <x v="580"/>
    <x v="1"/>
    <x v="3"/>
    <x v="1272"/>
    <x v="0"/>
    <x v="1272"/>
    <x v="557"/>
    <x v="696"/>
    <x v="620"/>
    <x v="0"/>
    <x v="1"/>
    <x v="1"/>
    <x v="5"/>
    <x v="6"/>
    <x v="1"/>
    <x v="90"/>
    <x v="115"/>
    <x v="1"/>
    <x v="0"/>
    <x v="153"/>
    <x v="108"/>
    <x v="153"/>
    <x v="0"/>
    <x v="0"/>
    <x v="10"/>
    <x v="3"/>
    <x v="104"/>
    <x v="12"/>
    <x v="12"/>
    <x v="112"/>
    <x v="156"/>
    <x v="108"/>
    <x v="164"/>
    <x v="160"/>
    <x v="969"/>
    <x v="442"/>
    <x v="588"/>
    <x v="588"/>
    <x v="592"/>
    <x v="608"/>
    <x v="85"/>
    <x v="195"/>
  </r>
  <r>
    <x v="925"/>
    <x v="925"/>
    <x v="0"/>
    <x v="0"/>
    <x v="0"/>
    <x v="106"/>
    <x v="340"/>
    <x v="132"/>
    <x v="115"/>
    <x v="7"/>
    <x v="7"/>
    <x v="8"/>
    <x v="1"/>
    <x v="1302"/>
    <x v="0"/>
    <x v="320"/>
    <x v="772"/>
    <x v="164"/>
    <x v="160"/>
    <x v="73"/>
    <x v="750"/>
    <x v="763"/>
    <x v="253"/>
    <x v="149"/>
    <x v="256"/>
    <x v="2"/>
    <x v="6"/>
    <x v="789"/>
    <x v="797"/>
    <x v="0"/>
    <x v="0"/>
    <x v="829"/>
    <x v="0"/>
    <x v="3"/>
    <x v="635"/>
    <x v="1"/>
    <x v="635"/>
    <x v="557"/>
    <x v="1430"/>
    <x v="1269"/>
    <x v="0"/>
    <x v="4"/>
    <x v="4"/>
    <x v="5"/>
    <x v="6"/>
    <x v="1"/>
    <x v="90"/>
    <x v="115"/>
    <x v="1"/>
    <x v="0"/>
    <x v="153"/>
    <x v="108"/>
    <x v="153"/>
    <x v="0"/>
    <x v="0"/>
    <x v="10"/>
    <x v="3"/>
    <x v="557"/>
    <x v="12"/>
    <x v="15"/>
    <x v="500"/>
    <x v="156"/>
    <x v="608"/>
    <x v="164"/>
    <x v="160"/>
    <x v="458"/>
    <x v="925"/>
    <x v="1388"/>
    <x v="1388"/>
    <x v="797"/>
    <x v="359"/>
    <x v="85"/>
    <x v="132"/>
  </r>
  <r>
    <x v="926"/>
    <x v="926"/>
    <x v="0"/>
    <x v="0"/>
    <x v="0"/>
    <x v="106"/>
    <x v="341"/>
    <x v="132"/>
    <x v="115"/>
    <x v="7"/>
    <x v="7"/>
    <x v="7"/>
    <x v="0"/>
    <x v="1303"/>
    <x v="0"/>
    <x v="319"/>
    <x v="772"/>
    <x v="164"/>
    <x v="160"/>
    <x v="73"/>
    <x v="750"/>
    <x v="763"/>
    <x v="252"/>
    <x v="148"/>
    <x v="255"/>
    <x v="2"/>
    <x v="6"/>
    <x v="789"/>
    <x v="797"/>
    <x v="0"/>
    <x v="0"/>
    <x v="829"/>
    <x v="0"/>
    <x v="3"/>
    <x v="602"/>
    <x v="1"/>
    <x v="602"/>
    <x v="557"/>
    <x v="1387"/>
    <x v="1269"/>
    <x v="0"/>
    <x v="4"/>
    <x v="4"/>
    <x v="5"/>
    <x v="6"/>
    <x v="1"/>
    <x v="90"/>
    <x v="115"/>
    <x v="1"/>
    <x v="0"/>
    <x v="153"/>
    <x v="108"/>
    <x v="153"/>
    <x v="0"/>
    <x v="0"/>
    <x v="10"/>
    <x v="3"/>
    <x v="557"/>
    <x v="12"/>
    <x v="15"/>
    <x v="500"/>
    <x v="156"/>
    <x v="608"/>
    <x v="164"/>
    <x v="160"/>
    <x v="1441"/>
    <x v="925"/>
    <x v="1350"/>
    <x v="1350"/>
    <x v="797"/>
    <x v="359"/>
    <x v="85"/>
    <x v="132"/>
  </r>
  <r>
    <x v="1447"/>
    <x v="1447"/>
    <x v="0"/>
    <x v="0"/>
    <x v="0"/>
    <x v="107"/>
    <x v="273"/>
    <x v="133"/>
    <x v="120"/>
    <x v="4"/>
    <x v="6"/>
    <x v="6"/>
    <x v="2"/>
    <x v="334"/>
    <x v="0"/>
    <x v="333"/>
    <x v="767"/>
    <x v="713"/>
    <x v="781"/>
    <x v="334"/>
    <x v="750"/>
    <x v="369"/>
    <x v="263"/>
    <x v="1017"/>
    <x v="267"/>
    <x v="2"/>
    <x v="6"/>
    <x v="1217"/>
    <x v="1065"/>
    <x v="1"/>
    <x v="0"/>
    <x v="1045"/>
    <x v="0"/>
    <x v="3"/>
    <x v="1093"/>
    <x v="0"/>
    <x v="1093"/>
    <x v="413"/>
    <x v="2086"/>
    <x v="1564"/>
    <x v="0"/>
    <x v="1"/>
    <x v="1"/>
    <x v="5"/>
    <x v="6"/>
    <x v="1"/>
    <x v="90"/>
    <x v="119"/>
    <x v="1"/>
    <x v="0"/>
    <x v="161"/>
    <x v="113"/>
    <x v="161"/>
    <x v="0"/>
    <x v="0"/>
    <x v="10"/>
    <x v="3"/>
    <x v="105"/>
    <x v="11"/>
    <x v="11"/>
    <x v="117"/>
    <x v="164"/>
    <x v="113"/>
    <x v="713"/>
    <x v="711"/>
    <x v="1614"/>
    <x v="1041"/>
    <x v="2085"/>
    <x v="2085"/>
    <x v="1065"/>
    <x v="608"/>
    <x v="85"/>
    <x v="770"/>
  </r>
  <r>
    <x v="162"/>
    <x v="162"/>
    <x v="0"/>
    <x v="0"/>
    <x v="0"/>
    <x v="109"/>
    <x v="274"/>
    <x v="134"/>
    <x v="273"/>
    <x v="4"/>
    <x v="6"/>
    <x v="6"/>
    <x v="2"/>
    <x v="173"/>
    <x v="0"/>
    <x v="827"/>
    <x v="168"/>
    <x v="166"/>
    <x v="162"/>
    <x v="74"/>
    <x v="144"/>
    <x v="213"/>
    <x v="586"/>
    <x v="1017"/>
    <x v="588"/>
    <x v="2"/>
    <x v="6"/>
    <x v="934"/>
    <x v="932"/>
    <x v="1"/>
    <x v="0"/>
    <x v="687"/>
    <x v="0"/>
    <x v="3"/>
    <x v="1168"/>
    <x v="0"/>
    <x v="1168"/>
    <x v="470"/>
    <x v="1564"/>
    <x v="786"/>
    <x v="0"/>
    <x v="1"/>
    <x v="1"/>
    <x v="5"/>
    <x v="6"/>
    <x v="1"/>
    <x v="90"/>
    <x v="264"/>
    <x v="1"/>
    <x v="0"/>
    <x v="350"/>
    <x v="264"/>
    <x v="350"/>
    <x v="0"/>
    <x v="0"/>
    <x v="10"/>
    <x v="3"/>
    <x v="107"/>
    <x v="12"/>
    <x v="12"/>
    <x v="265"/>
    <x v="444"/>
    <x v="354"/>
    <x v="166"/>
    <x v="162"/>
    <x v="1077"/>
    <x v="547"/>
    <x v="1673"/>
    <x v="1673"/>
    <x v="932"/>
    <x v="608"/>
    <x v="85"/>
    <x v="329"/>
  </r>
  <r>
    <x v="321"/>
    <x v="321"/>
    <x v="0"/>
    <x v="0"/>
    <x v="0"/>
    <x v="109"/>
    <x v="744"/>
    <x v="134"/>
    <x v="273"/>
    <x v="7"/>
    <x v="7"/>
    <x v="7"/>
    <x v="0"/>
    <x v="609"/>
    <x v="0"/>
    <x v="828"/>
    <x v="772"/>
    <x v="166"/>
    <x v="162"/>
    <x v="74"/>
    <x v="750"/>
    <x v="763"/>
    <x v="587"/>
    <x v="335"/>
    <x v="586"/>
    <x v="2"/>
    <x v="6"/>
    <x v="711"/>
    <x v="719"/>
    <x v="0"/>
    <x v="0"/>
    <x v="735"/>
    <x v="0"/>
    <x v="3"/>
    <x v="96"/>
    <x v="1"/>
    <x v="96"/>
    <x v="470"/>
    <x v="841"/>
    <x v="912"/>
    <x v="0"/>
    <x v="4"/>
    <x v="4"/>
    <x v="5"/>
    <x v="6"/>
    <x v="1"/>
    <x v="90"/>
    <x v="264"/>
    <x v="1"/>
    <x v="0"/>
    <x v="350"/>
    <x v="264"/>
    <x v="350"/>
    <x v="0"/>
    <x v="0"/>
    <x v="10"/>
    <x v="3"/>
    <x v="557"/>
    <x v="12"/>
    <x v="15"/>
    <x v="500"/>
    <x v="444"/>
    <x v="608"/>
    <x v="166"/>
    <x v="162"/>
    <x v="1166"/>
    <x v="636"/>
    <x v="843"/>
    <x v="843"/>
    <x v="719"/>
    <x v="286"/>
    <x v="85"/>
    <x v="47"/>
  </r>
  <r>
    <x v="459"/>
    <x v="459"/>
    <x v="0"/>
    <x v="0"/>
    <x v="0"/>
    <x v="109"/>
    <x v="745"/>
    <x v="134"/>
    <x v="273"/>
    <x v="7"/>
    <x v="7"/>
    <x v="8"/>
    <x v="1"/>
    <x v="744"/>
    <x v="0"/>
    <x v="829"/>
    <x v="772"/>
    <x v="166"/>
    <x v="162"/>
    <x v="74"/>
    <x v="750"/>
    <x v="763"/>
    <x v="588"/>
    <x v="336"/>
    <x v="587"/>
    <x v="2"/>
    <x v="6"/>
    <x v="711"/>
    <x v="719"/>
    <x v="0"/>
    <x v="0"/>
    <x v="735"/>
    <x v="0"/>
    <x v="3"/>
    <x v="531"/>
    <x v="1"/>
    <x v="531"/>
    <x v="470"/>
    <x v="1122"/>
    <x v="912"/>
    <x v="0"/>
    <x v="4"/>
    <x v="4"/>
    <x v="5"/>
    <x v="6"/>
    <x v="1"/>
    <x v="90"/>
    <x v="264"/>
    <x v="1"/>
    <x v="0"/>
    <x v="350"/>
    <x v="264"/>
    <x v="350"/>
    <x v="0"/>
    <x v="0"/>
    <x v="10"/>
    <x v="3"/>
    <x v="557"/>
    <x v="12"/>
    <x v="15"/>
    <x v="500"/>
    <x v="444"/>
    <x v="608"/>
    <x v="166"/>
    <x v="162"/>
    <x v="838"/>
    <x v="636"/>
    <x v="1109"/>
    <x v="1109"/>
    <x v="719"/>
    <x v="286"/>
    <x v="85"/>
    <x v="47"/>
  </r>
  <r>
    <x v="578"/>
    <x v="578"/>
    <x v="0"/>
    <x v="0"/>
    <x v="0"/>
    <x v="110"/>
    <x v="275"/>
    <x v="135"/>
    <x v="96"/>
    <x v="4"/>
    <x v="6"/>
    <x v="6"/>
    <x v="2"/>
    <x v="211"/>
    <x v="0"/>
    <x v="274"/>
    <x v="25"/>
    <x v="30"/>
    <x v="163"/>
    <x v="75"/>
    <x v="145"/>
    <x v="119"/>
    <x v="219"/>
    <x v="1017"/>
    <x v="228"/>
    <x v="2"/>
    <x v="6"/>
    <x v="998"/>
    <x v="960"/>
    <x v="1"/>
    <x v="0"/>
    <x v="751"/>
    <x v="0"/>
    <x v="3"/>
    <x v="927"/>
    <x v="0"/>
    <x v="927"/>
    <x v="304"/>
    <x v="1555"/>
    <x v="776"/>
    <x v="0"/>
    <x v="1"/>
    <x v="1"/>
    <x v="5"/>
    <x v="6"/>
    <x v="1"/>
    <x v="90"/>
    <x v="97"/>
    <x v="1"/>
    <x v="0"/>
    <x v="129"/>
    <x v="90"/>
    <x v="129"/>
    <x v="0"/>
    <x v="0"/>
    <x v="10"/>
    <x v="3"/>
    <x v="108"/>
    <x v="12"/>
    <x v="12"/>
    <x v="93"/>
    <x v="132"/>
    <x v="90"/>
    <x v="30"/>
    <x v="26"/>
    <x v="1070"/>
    <x v="540"/>
    <x v="1667"/>
    <x v="1667"/>
    <x v="960"/>
    <x v="608"/>
    <x v="85"/>
    <x v="404"/>
  </r>
  <r>
    <x v="223"/>
    <x v="223"/>
    <x v="0"/>
    <x v="0"/>
    <x v="0"/>
    <x v="110"/>
    <x v="290"/>
    <x v="145"/>
    <x v="96"/>
    <x v="0"/>
    <x v="4"/>
    <x v="4"/>
    <x v="2"/>
    <x v="534"/>
    <x v="0"/>
    <x v="279"/>
    <x v="169"/>
    <x v="167"/>
    <x v="164"/>
    <x v="339"/>
    <x v="146"/>
    <x v="500"/>
    <x v="1507"/>
    <x v="1017"/>
    <x v="1514"/>
    <x v="2"/>
    <x v="6"/>
    <x v="326"/>
    <x v="40"/>
    <x v="1"/>
    <x v="3"/>
    <x v="40"/>
    <x v="1"/>
    <x v="3"/>
    <x v="367"/>
    <x v="1"/>
    <x v="367"/>
    <x v="139"/>
    <x v="43"/>
    <x v="61"/>
    <x v="0"/>
    <x v="8"/>
    <x v="8"/>
    <x v="5"/>
    <x v="6"/>
    <x v="1"/>
    <x v="90"/>
    <x v="507"/>
    <x v="1"/>
    <x v="0"/>
    <x v="130"/>
    <x v="518"/>
    <x v="130"/>
    <x v="44"/>
    <x v="0"/>
    <x v="10"/>
    <x v="3"/>
    <x v="108"/>
    <x v="12"/>
    <x v="12"/>
    <x v="93"/>
    <x v="133"/>
    <x v="608"/>
    <x v="167"/>
    <x v="163"/>
    <x v="114"/>
    <x v="1075"/>
    <x v="44"/>
    <x v="43"/>
    <x v="40"/>
    <x v="48"/>
    <x v="85"/>
    <x v="1084"/>
  </r>
  <r>
    <x v="372"/>
    <x v="372"/>
    <x v="0"/>
    <x v="0"/>
    <x v="0"/>
    <x v="110"/>
    <x v="291"/>
    <x v="135"/>
    <x v="96"/>
    <x v="7"/>
    <x v="7"/>
    <x v="8"/>
    <x v="1"/>
    <x v="660"/>
    <x v="0"/>
    <x v="277"/>
    <x v="772"/>
    <x v="30"/>
    <x v="163"/>
    <x v="75"/>
    <x v="750"/>
    <x v="763"/>
    <x v="222"/>
    <x v="136"/>
    <x v="226"/>
    <x v="2"/>
    <x v="6"/>
    <x v="823"/>
    <x v="831"/>
    <x v="0"/>
    <x v="0"/>
    <x v="874"/>
    <x v="0"/>
    <x v="3"/>
    <x v="67"/>
    <x v="1"/>
    <x v="67"/>
    <x v="304"/>
    <x v="876"/>
    <x v="937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800"/>
    <x v="657"/>
    <x v="877"/>
    <x v="877"/>
    <x v="831"/>
    <x v="393"/>
    <x v="85"/>
    <x v="173"/>
  </r>
  <r>
    <x v="814"/>
    <x v="814"/>
    <x v="0"/>
    <x v="0"/>
    <x v="0"/>
    <x v="110"/>
    <x v="292"/>
    <x v="135"/>
    <x v="96"/>
    <x v="7"/>
    <x v="7"/>
    <x v="8"/>
    <x v="1"/>
    <x v="1144"/>
    <x v="0"/>
    <x v="278"/>
    <x v="772"/>
    <x v="30"/>
    <x v="163"/>
    <x v="75"/>
    <x v="750"/>
    <x v="763"/>
    <x v="223"/>
    <x v="137"/>
    <x v="227"/>
    <x v="2"/>
    <x v="6"/>
    <x v="911"/>
    <x v="916"/>
    <x v="0"/>
    <x v="0"/>
    <x v="1003"/>
    <x v="0"/>
    <x v="3"/>
    <x v="102"/>
    <x v="1"/>
    <x v="102"/>
    <x v="304"/>
    <x v="1103"/>
    <x v="1183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530"/>
    <x v="861"/>
    <x v="1091"/>
    <x v="1091"/>
    <x v="916"/>
    <x v="469"/>
    <x v="85"/>
    <x v="293"/>
  </r>
  <r>
    <x v="868"/>
    <x v="868"/>
    <x v="0"/>
    <x v="0"/>
    <x v="0"/>
    <x v="110"/>
    <x v="293"/>
    <x v="135"/>
    <x v="96"/>
    <x v="7"/>
    <x v="7"/>
    <x v="7"/>
    <x v="0"/>
    <x v="1221"/>
    <x v="0"/>
    <x v="275"/>
    <x v="772"/>
    <x v="30"/>
    <x v="163"/>
    <x v="75"/>
    <x v="750"/>
    <x v="763"/>
    <x v="220"/>
    <x v="134"/>
    <x v="224"/>
    <x v="2"/>
    <x v="6"/>
    <x v="823"/>
    <x v="831"/>
    <x v="0"/>
    <x v="0"/>
    <x v="874"/>
    <x v="0"/>
    <x v="3"/>
    <x v="57"/>
    <x v="1"/>
    <x v="57"/>
    <x v="304"/>
    <x v="859"/>
    <x v="937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1186"/>
    <x v="657"/>
    <x v="861"/>
    <x v="861"/>
    <x v="831"/>
    <x v="393"/>
    <x v="85"/>
    <x v="173"/>
  </r>
  <r>
    <x v="869"/>
    <x v="869"/>
    <x v="0"/>
    <x v="0"/>
    <x v="0"/>
    <x v="110"/>
    <x v="294"/>
    <x v="135"/>
    <x v="96"/>
    <x v="7"/>
    <x v="7"/>
    <x v="7"/>
    <x v="0"/>
    <x v="1222"/>
    <x v="0"/>
    <x v="276"/>
    <x v="772"/>
    <x v="30"/>
    <x v="163"/>
    <x v="75"/>
    <x v="750"/>
    <x v="763"/>
    <x v="221"/>
    <x v="135"/>
    <x v="225"/>
    <x v="2"/>
    <x v="6"/>
    <x v="911"/>
    <x v="916"/>
    <x v="0"/>
    <x v="0"/>
    <x v="1003"/>
    <x v="0"/>
    <x v="3"/>
    <x v="79"/>
    <x v="1"/>
    <x v="79"/>
    <x v="304"/>
    <x v="1032"/>
    <x v="1183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1383"/>
    <x v="861"/>
    <x v="1027"/>
    <x v="1027"/>
    <x v="916"/>
    <x v="469"/>
    <x v="85"/>
    <x v="293"/>
  </r>
  <r>
    <x v="125"/>
    <x v="125"/>
    <x v="0"/>
    <x v="0"/>
    <x v="0"/>
    <x v="111"/>
    <x v="278"/>
    <x v="136"/>
    <x v="89"/>
    <x v="4"/>
    <x v="6"/>
    <x v="6"/>
    <x v="2"/>
    <x v="479"/>
    <x v="0"/>
    <x v="262"/>
    <x v="170"/>
    <x v="168"/>
    <x v="165"/>
    <x v="76"/>
    <x v="147"/>
    <x v="392"/>
    <x v="207"/>
    <x v="1017"/>
    <x v="215"/>
    <x v="2"/>
    <x v="6"/>
    <x v="312"/>
    <x v="412"/>
    <x v="1"/>
    <x v="0"/>
    <x v="425"/>
    <x v="1"/>
    <x v="3"/>
    <x v="1119"/>
    <x v="0"/>
    <x v="1119"/>
    <x v="434"/>
    <x v="461"/>
    <x v="461"/>
    <x v="0"/>
    <x v="1"/>
    <x v="1"/>
    <x v="5"/>
    <x v="6"/>
    <x v="1"/>
    <x v="90"/>
    <x v="91"/>
    <x v="1"/>
    <x v="0"/>
    <x v="123"/>
    <x v="85"/>
    <x v="123"/>
    <x v="0"/>
    <x v="0"/>
    <x v="10"/>
    <x v="3"/>
    <x v="109"/>
    <x v="12"/>
    <x v="12"/>
    <x v="87"/>
    <x v="125"/>
    <x v="85"/>
    <x v="168"/>
    <x v="164"/>
    <x v="669"/>
    <x v="314"/>
    <x v="427"/>
    <x v="427"/>
    <x v="412"/>
    <x v="608"/>
    <x v="85"/>
    <x v="491"/>
  </r>
  <r>
    <x v="923"/>
    <x v="923"/>
    <x v="0"/>
    <x v="0"/>
    <x v="0"/>
    <x v="111"/>
    <x v="276"/>
    <x v="136"/>
    <x v="89"/>
    <x v="7"/>
    <x v="7"/>
    <x v="8"/>
    <x v="1"/>
    <x v="1300"/>
    <x v="0"/>
    <x v="264"/>
    <x v="772"/>
    <x v="168"/>
    <x v="165"/>
    <x v="76"/>
    <x v="750"/>
    <x v="763"/>
    <x v="209"/>
    <x v="128"/>
    <x v="214"/>
    <x v="2"/>
    <x v="6"/>
    <x v="816"/>
    <x v="824"/>
    <x v="0"/>
    <x v="0"/>
    <x v="862"/>
    <x v="0"/>
    <x v="3"/>
    <x v="440"/>
    <x v="1"/>
    <x v="440"/>
    <x v="434"/>
    <x v="1283"/>
    <x v="1099"/>
    <x v="0"/>
    <x v="4"/>
    <x v="4"/>
    <x v="5"/>
    <x v="6"/>
    <x v="1"/>
    <x v="90"/>
    <x v="91"/>
    <x v="1"/>
    <x v="0"/>
    <x v="123"/>
    <x v="85"/>
    <x v="123"/>
    <x v="0"/>
    <x v="0"/>
    <x v="10"/>
    <x v="3"/>
    <x v="557"/>
    <x v="12"/>
    <x v="15"/>
    <x v="500"/>
    <x v="125"/>
    <x v="608"/>
    <x v="168"/>
    <x v="164"/>
    <x v="631"/>
    <x v="791"/>
    <x v="1257"/>
    <x v="1257"/>
    <x v="824"/>
    <x v="386"/>
    <x v="85"/>
    <x v="164"/>
  </r>
  <r>
    <x v="924"/>
    <x v="924"/>
    <x v="0"/>
    <x v="0"/>
    <x v="0"/>
    <x v="111"/>
    <x v="277"/>
    <x v="136"/>
    <x v="89"/>
    <x v="7"/>
    <x v="7"/>
    <x v="7"/>
    <x v="0"/>
    <x v="1301"/>
    <x v="0"/>
    <x v="263"/>
    <x v="772"/>
    <x v="168"/>
    <x v="165"/>
    <x v="76"/>
    <x v="750"/>
    <x v="763"/>
    <x v="208"/>
    <x v="127"/>
    <x v="213"/>
    <x v="2"/>
    <x v="6"/>
    <x v="816"/>
    <x v="824"/>
    <x v="0"/>
    <x v="0"/>
    <x v="862"/>
    <x v="0"/>
    <x v="3"/>
    <x v="240"/>
    <x v="1"/>
    <x v="240"/>
    <x v="434"/>
    <x v="1239"/>
    <x v="1099"/>
    <x v="0"/>
    <x v="4"/>
    <x v="4"/>
    <x v="5"/>
    <x v="6"/>
    <x v="1"/>
    <x v="90"/>
    <x v="91"/>
    <x v="1"/>
    <x v="0"/>
    <x v="123"/>
    <x v="85"/>
    <x v="123"/>
    <x v="0"/>
    <x v="0"/>
    <x v="10"/>
    <x v="3"/>
    <x v="557"/>
    <x v="12"/>
    <x v="15"/>
    <x v="500"/>
    <x v="125"/>
    <x v="608"/>
    <x v="168"/>
    <x v="164"/>
    <x v="1310"/>
    <x v="791"/>
    <x v="1216"/>
    <x v="1216"/>
    <x v="824"/>
    <x v="386"/>
    <x v="85"/>
    <x v="164"/>
  </r>
  <r>
    <x v="573"/>
    <x v="573"/>
    <x v="0"/>
    <x v="0"/>
    <x v="0"/>
    <x v="112"/>
    <x v="393"/>
    <x v="137"/>
    <x v="136"/>
    <x v="7"/>
    <x v="7"/>
    <x v="8"/>
    <x v="1"/>
    <x v="872"/>
    <x v="0"/>
    <x v="377"/>
    <x v="772"/>
    <x v="169"/>
    <x v="166"/>
    <x v="77"/>
    <x v="750"/>
    <x v="763"/>
    <x v="293"/>
    <x v="175"/>
    <x v="297"/>
    <x v="2"/>
    <x v="6"/>
    <x v="805"/>
    <x v="813"/>
    <x v="0"/>
    <x v="0"/>
    <x v="848"/>
    <x v="0"/>
    <x v="3"/>
    <x v="639"/>
    <x v="1"/>
    <x v="639"/>
    <x v="424"/>
    <x v="1467"/>
    <x v="1057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664"/>
    <x v="756"/>
    <x v="1419"/>
    <x v="1419"/>
    <x v="813"/>
    <x v="375"/>
    <x v="85"/>
    <x v="150"/>
  </r>
  <r>
    <x v="577"/>
    <x v="577"/>
    <x v="0"/>
    <x v="0"/>
    <x v="0"/>
    <x v="112"/>
    <x v="392"/>
    <x v="137"/>
    <x v="136"/>
    <x v="7"/>
    <x v="7"/>
    <x v="8"/>
    <x v="1"/>
    <x v="876"/>
    <x v="0"/>
    <x v="376"/>
    <x v="772"/>
    <x v="169"/>
    <x v="166"/>
    <x v="77"/>
    <x v="750"/>
    <x v="763"/>
    <x v="292"/>
    <x v="174"/>
    <x v="296"/>
    <x v="2"/>
    <x v="6"/>
    <x v="856"/>
    <x v="863"/>
    <x v="0"/>
    <x v="0"/>
    <x v="921"/>
    <x v="0"/>
    <x v="3"/>
    <x v="509"/>
    <x v="1"/>
    <x v="509"/>
    <x v="424"/>
    <x v="1439"/>
    <x v="1248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473"/>
    <x v="906"/>
    <x v="1395"/>
    <x v="1395"/>
    <x v="863"/>
    <x v="423"/>
    <x v="85"/>
    <x v="213"/>
  </r>
  <r>
    <x v="583"/>
    <x v="583"/>
    <x v="0"/>
    <x v="0"/>
    <x v="0"/>
    <x v="112"/>
    <x v="390"/>
    <x v="137"/>
    <x v="136"/>
    <x v="7"/>
    <x v="7"/>
    <x v="8"/>
    <x v="1"/>
    <x v="882"/>
    <x v="0"/>
    <x v="374"/>
    <x v="772"/>
    <x v="169"/>
    <x v="166"/>
    <x v="77"/>
    <x v="750"/>
    <x v="763"/>
    <x v="290"/>
    <x v="172"/>
    <x v="294"/>
    <x v="2"/>
    <x v="6"/>
    <x v="585"/>
    <x v="593"/>
    <x v="0"/>
    <x v="0"/>
    <x v="898"/>
    <x v="1"/>
    <x v="3"/>
    <x v="75"/>
    <x v="1"/>
    <x v="75"/>
    <x v="424"/>
    <x v="788"/>
    <x v="1154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1353"/>
    <x v="241"/>
    <x v="796"/>
    <x v="796"/>
    <x v="593"/>
    <x v="192"/>
    <x v="85"/>
    <x v="191"/>
  </r>
  <r>
    <x v="587"/>
    <x v="587"/>
    <x v="0"/>
    <x v="0"/>
    <x v="0"/>
    <x v="112"/>
    <x v="391"/>
    <x v="137"/>
    <x v="136"/>
    <x v="7"/>
    <x v="7"/>
    <x v="8"/>
    <x v="1"/>
    <x v="886"/>
    <x v="0"/>
    <x v="375"/>
    <x v="772"/>
    <x v="169"/>
    <x v="166"/>
    <x v="77"/>
    <x v="750"/>
    <x v="763"/>
    <x v="291"/>
    <x v="173"/>
    <x v="295"/>
    <x v="2"/>
    <x v="6"/>
    <x v="838"/>
    <x v="845"/>
    <x v="0"/>
    <x v="0"/>
    <x v="898"/>
    <x v="0"/>
    <x v="3"/>
    <x v="110"/>
    <x v="1"/>
    <x v="110"/>
    <x v="424"/>
    <x v="1017"/>
    <x v="1154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561"/>
    <x v="834"/>
    <x v="1013"/>
    <x v="1013"/>
    <x v="845"/>
    <x v="406"/>
    <x v="85"/>
    <x v="191"/>
  </r>
  <r>
    <x v="272"/>
    <x v="272"/>
    <x v="0"/>
    <x v="0"/>
    <x v="0"/>
    <x v="113"/>
    <x v="279"/>
    <x v="138"/>
    <x v="91"/>
    <x v="4"/>
    <x v="6"/>
    <x v="6"/>
    <x v="2"/>
    <x v="277"/>
    <x v="0"/>
    <x v="265"/>
    <x v="171"/>
    <x v="170"/>
    <x v="167"/>
    <x v="339"/>
    <x v="148"/>
    <x v="37"/>
    <x v="210"/>
    <x v="1017"/>
    <x v="216"/>
    <x v="2"/>
    <x v="6"/>
    <x v="471"/>
    <x v="493"/>
    <x v="1"/>
    <x v="0"/>
    <x v="514"/>
    <x v="1"/>
    <x v="3"/>
    <x v="1375"/>
    <x v="0"/>
    <x v="1375"/>
    <x v="647"/>
    <x v="459"/>
    <x v="459"/>
    <x v="0"/>
    <x v="1"/>
    <x v="1"/>
    <x v="5"/>
    <x v="6"/>
    <x v="1"/>
    <x v="90"/>
    <x v="92"/>
    <x v="1"/>
    <x v="0"/>
    <x v="125"/>
    <x v="86"/>
    <x v="125"/>
    <x v="0"/>
    <x v="0"/>
    <x v="10"/>
    <x v="3"/>
    <x v="110"/>
    <x v="12"/>
    <x v="12"/>
    <x v="89"/>
    <x v="127"/>
    <x v="86"/>
    <x v="170"/>
    <x v="166"/>
    <x v="667"/>
    <x v="312"/>
    <x v="425"/>
    <x v="425"/>
    <x v="493"/>
    <x v="608"/>
    <x v="85"/>
    <x v="385"/>
  </r>
  <r>
    <x v="1851"/>
    <x v="1851"/>
    <x v="0"/>
    <x v="0"/>
    <x v="0"/>
    <x v="113"/>
    <x v="279"/>
    <x v="138"/>
    <x v="91"/>
    <x v="4"/>
    <x v="6"/>
    <x v="6"/>
    <x v="2"/>
    <x v="277"/>
    <x v="0"/>
    <x v="265"/>
    <x v="171"/>
    <x v="170"/>
    <x v="167"/>
    <x v="339"/>
    <x v="148"/>
    <x v="37"/>
    <x v="210"/>
    <x v="1017"/>
    <x v="216"/>
    <x v="3"/>
    <x v="10"/>
    <x v="972"/>
    <x v="953"/>
    <x v="1"/>
    <x v="0"/>
    <x v="724"/>
    <x v="0"/>
    <x v="3"/>
    <x v="1375"/>
    <x v="0"/>
    <x v="1375"/>
    <x v="647"/>
    <x v="1758"/>
    <x v="1053"/>
    <x v="0"/>
    <x v="1"/>
    <x v="1"/>
    <x v="5"/>
    <x v="6"/>
    <x v="1"/>
    <x v="90"/>
    <x v="92"/>
    <x v="1"/>
    <x v="0"/>
    <x v="125"/>
    <x v="86"/>
    <x v="125"/>
    <x v="0"/>
    <x v="0"/>
    <x v="10"/>
    <x v="7"/>
    <x v="110"/>
    <x v="12"/>
    <x v="12"/>
    <x v="89"/>
    <x v="127"/>
    <x v="86"/>
    <x v="170"/>
    <x v="166"/>
    <x v="1276"/>
    <x v="753"/>
    <x v="1786"/>
    <x v="1786"/>
    <x v="953"/>
    <x v="608"/>
    <x v="85"/>
    <x v="385"/>
  </r>
  <r>
    <x v="2302"/>
    <x v="2302"/>
    <x v="0"/>
    <x v="0"/>
    <x v="0"/>
    <x v="114"/>
    <x v="280"/>
    <x v="139"/>
    <x v="90"/>
    <x v="3"/>
    <x v="19"/>
    <x v="20"/>
    <x v="2"/>
    <x v="1196"/>
    <x v="0"/>
    <x v="321"/>
    <x v="768"/>
    <x v="717"/>
    <x v="778"/>
    <x v="339"/>
    <x v="750"/>
    <x v="763"/>
    <x v="1507"/>
    <x v="1017"/>
    <x v="1514"/>
    <x v="4"/>
    <x v="8"/>
    <x v="1223"/>
    <x v="1258"/>
    <x v="1"/>
    <x v="2"/>
    <x v="1246"/>
    <x v="0"/>
    <x v="3"/>
    <x v="160"/>
    <x v="1"/>
    <x v="160"/>
    <x v="2"/>
    <x v="2112"/>
    <x v="1595"/>
    <x v="0"/>
    <x v="8"/>
    <x v="8"/>
    <x v="5"/>
    <x v="6"/>
    <x v="1"/>
    <x v="90"/>
    <x v="507"/>
    <x v="1"/>
    <x v="0"/>
    <x v="154"/>
    <x v="109"/>
    <x v="154"/>
    <x v="0"/>
    <x v="0"/>
    <x v="3"/>
    <x v="13"/>
    <x v="111"/>
    <x v="5"/>
    <x v="5"/>
    <x v="88"/>
    <x v="157"/>
    <x v="109"/>
    <x v="717"/>
    <x v="715"/>
    <x v="1801"/>
    <x v="1075"/>
    <x v="2096"/>
    <x v="2111"/>
    <x v="1258"/>
    <x v="602"/>
    <x v="85"/>
    <x v="1112"/>
  </r>
  <r>
    <x v="2235"/>
    <x v="2235"/>
    <x v="0"/>
    <x v="0"/>
    <x v="0"/>
    <x v="115"/>
    <x v="286"/>
    <x v="141"/>
    <x v="131"/>
    <x v="4"/>
    <x v="6"/>
    <x v="6"/>
    <x v="2"/>
    <x v="358"/>
    <x v="0"/>
    <x v="364"/>
    <x v="173"/>
    <x v="172"/>
    <x v="169"/>
    <x v="78"/>
    <x v="150"/>
    <x v="650"/>
    <x v="284"/>
    <x v="1017"/>
    <x v="288"/>
    <x v="5"/>
    <x v="13"/>
    <x v="1186"/>
    <x v="1037"/>
    <x v="1"/>
    <x v="0"/>
    <x v="1004"/>
    <x v="0"/>
    <x v="3"/>
    <x v="1074"/>
    <x v="0"/>
    <x v="1074"/>
    <x v="399"/>
    <x v="1963"/>
    <x v="1415"/>
    <x v="0"/>
    <x v="1"/>
    <x v="1"/>
    <x v="5"/>
    <x v="6"/>
    <x v="1"/>
    <x v="90"/>
    <x v="128"/>
    <x v="1"/>
    <x v="0"/>
    <x v="173"/>
    <x v="122"/>
    <x v="173"/>
    <x v="0"/>
    <x v="0"/>
    <x v="10"/>
    <x v="10"/>
    <x v="112"/>
    <x v="12"/>
    <x v="12"/>
    <x v="127"/>
    <x v="179"/>
    <x v="124"/>
    <x v="172"/>
    <x v="168"/>
    <x v="1529"/>
    <x v="1004"/>
    <x v="1961"/>
    <x v="1961"/>
    <x v="1037"/>
    <x v="608"/>
    <x v="85"/>
    <x v="693"/>
  </r>
  <r>
    <x v="1536"/>
    <x v="1536"/>
    <x v="0"/>
    <x v="0"/>
    <x v="0"/>
    <x v="117"/>
    <x v="287"/>
    <x v="142"/>
    <x v="92"/>
    <x v="4"/>
    <x v="6"/>
    <x v="6"/>
    <x v="2"/>
    <x v="67"/>
    <x v="0"/>
    <x v="266"/>
    <x v="174"/>
    <x v="173"/>
    <x v="170"/>
    <x v="79"/>
    <x v="151"/>
    <x v="38"/>
    <x v="211"/>
    <x v="1017"/>
    <x v="221"/>
    <x v="2"/>
    <x v="6"/>
    <x v="609"/>
    <x v="617"/>
    <x v="1"/>
    <x v="0"/>
    <x v="592"/>
    <x v="1"/>
    <x v="3"/>
    <x v="1381"/>
    <x v="0"/>
    <x v="1381"/>
    <x v="652"/>
    <x v="697"/>
    <x v="621"/>
    <x v="0"/>
    <x v="1"/>
    <x v="1"/>
    <x v="5"/>
    <x v="6"/>
    <x v="1"/>
    <x v="90"/>
    <x v="93"/>
    <x v="1"/>
    <x v="0"/>
    <x v="126"/>
    <x v="87"/>
    <x v="126"/>
    <x v="0"/>
    <x v="0"/>
    <x v="10"/>
    <x v="3"/>
    <x v="114"/>
    <x v="12"/>
    <x v="12"/>
    <x v="90"/>
    <x v="128"/>
    <x v="87"/>
    <x v="173"/>
    <x v="169"/>
    <x v="970"/>
    <x v="443"/>
    <x v="589"/>
    <x v="589"/>
    <x v="617"/>
    <x v="608"/>
    <x v="85"/>
    <x v="115"/>
  </r>
  <r>
    <x v="1401"/>
    <x v="1401"/>
    <x v="0"/>
    <x v="0"/>
    <x v="0"/>
    <x v="117"/>
    <x v="282"/>
    <x v="142"/>
    <x v="92"/>
    <x v="7"/>
    <x v="7"/>
    <x v="8"/>
    <x v="1"/>
    <x v="1863"/>
    <x v="0"/>
    <x v="269"/>
    <x v="772"/>
    <x v="173"/>
    <x v="170"/>
    <x v="79"/>
    <x v="750"/>
    <x v="763"/>
    <x v="214"/>
    <x v="131"/>
    <x v="219"/>
    <x v="2"/>
    <x v="6"/>
    <x v="714"/>
    <x v="722"/>
    <x v="0"/>
    <x v="0"/>
    <x v="738"/>
    <x v="0"/>
    <x v="3"/>
    <x v="703"/>
    <x v="1"/>
    <x v="703"/>
    <x v="652"/>
    <x v="1275"/>
    <x v="11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578"/>
    <x v="822"/>
    <x v="1249"/>
    <x v="1249"/>
    <x v="722"/>
    <x v="289"/>
    <x v="85"/>
    <x v="50"/>
  </r>
  <r>
    <x v="1402"/>
    <x v="1402"/>
    <x v="0"/>
    <x v="0"/>
    <x v="0"/>
    <x v="117"/>
    <x v="283"/>
    <x v="142"/>
    <x v="92"/>
    <x v="7"/>
    <x v="7"/>
    <x v="8"/>
    <x v="1"/>
    <x v="1864"/>
    <x v="0"/>
    <x v="270"/>
    <x v="772"/>
    <x v="173"/>
    <x v="170"/>
    <x v="79"/>
    <x v="750"/>
    <x v="763"/>
    <x v="215"/>
    <x v="132"/>
    <x v="220"/>
    <x v="2"/>
    <x v="6"/>
    <x v="695"/>
    <x v="703"/>
    <x v="0"/>
    <x v="0"/>
    <x v="711"/>
    <x v="0"/>
    <x v="3"/>
    <x v="761"/>
    <x v="1"/>
    <x v="761"/>
    <x v="652"/>
    <x v="1260"/>
    <x v="10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690"/>
    <x v="739"/>
    <x v="1236"/>
    <x v="1236"/>
    <x v="703"/>
    <x v="270"/>
    <x v="85"/>
    <x v="30"/>
  </r>
  <r>
    <x v="1403"/>
    <x v="1403"/>
    <x v="0"/>
    <x v="0"/>
    <x v="0"/>
    <x v="117"/>
    <x v="284"/>
    <x v="142"/>
    <x v="92"/>
    <x v="7"/>
    <x v="7"/>
    <x v="7"/>
    <x v="0"/>
    <x v="1865"/>
    <x v="0"/>
    <x v="267"/>
    <x v="772"/>
    <x v="173"/>
    <x v="170"/>
    <x v="79"/>
    <x v="750"/>
    <x v="763"/>
    <x v="212"/>
    <x v="129"/>
    <x v="217"/>
    <x v="2"/>
    <x v="6"/>
    <x v="714"/>
    <x v="722"/>
    <x v="0"/>
    <x v="0"/>
    <x v="738"/>
    <x v="0"/>
    <x v="3"/>
    <x v="726"/>
    <x v="1"/>
    <x v="726"/>
    <x v="652"/>
    <x v="1316"/>
    <x v="11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1341"/>
    <x v="822"/>
    <x v="1287"/>
    <x v="1287"/>
    <x v="722"/>
    <x v="289"/>
    <x v="85"/>
    <x v="50"/>
  </r>
  <r>
    <x v="1404"/>
    <x v="1404"/>
    <x v="0"/>
    <x v="0"/>
    <x v="0"/>
    <x v="117"/>
    <x v="285"/>
    <x v="142"/>
    <x v="92"/>
    <x v="7"/>
    <x v="7"/>
    <x v="7"/>
    <x v="0"/>
    <x v="1866"/>
    <x v="0"/>
    <x v="268"/>
    <x v="772"/>
    <x v="173"/>
    <x v="170"/>
    <x v="79"/>
    <x v="750"/>
    <x v="763"/>
    <x v="213"/>
    <x v="130"/>
    <x v="218"/>
    <x v="2"/>
    <x v="6"/>
    <x v="695"/>
    <x v="703"/>
    <x v="0"/>
    <x v="0"/>
    <x v="711"/>
    <x v="0"/>
    <x v="3"/>
    <x v="665"/>
    <x v="1"/>
    <x v="665"/>
    <x v="652"/>
    <x v="1160"/>
    <x v="10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1263"/>
    <x v="739"/>
    <x v="1141"/>
    <x v="1141"/>
    <x v="703"/>
    <x v="270"/>
    <x v="85"/>
    <x v="30"/>
  </r>
  <r>
    <x v="240"/>
    <x v="240"/>
    <x v="0"/>
    <x v="0"/>
    <x v="0"/>
    <x v="120"/>
    <x v="301"/>
    <x v="148"/>
    <x v="99"/>
    <x v="4"/>
    <x v="6"/>
    <x v="6"/>
    <x v="2"/>
    <x v="263"/>
    <x v="0"/>
    <x v="286"/>
    <x v="175"/>
    <x v="174"/>
    <x v="171"/>
    <x v="80"/>
    <x v="152"/>
    <x v="237"/>
    <x v="228"/>
    <x v="1017"/>
    <x v="233"/>
    <x v="2"/>
    <x v="6"/>
    <x v="1195"/>
    <x v="1045"/>
    <x v="1"/>
    <x v="0"/>
    <x v="1020"/>
    <x v="0"/>
    <x v="3"/>
    <x v="1110"/>
    <x v="0"/>
    <x v="1110"/>
    <x v="427"/>
    <x v="2043"/>
    <x v="1511"/>
    <x v="0"/>
    <x v="1"/>
    <x v="1"/>
    <x v="5"/>
    <x v="6"/>
    <x v="1"/>
    <x v="90"/>
    <x v="101"/>
    <x v="1"/>
    <x v="0"/>
    <x v="134"/>
    <x v="93"/>
    <x v="134"/>
    <x v="0"/>
    <x v="0"/>
    <x v="10"/>
    <x v="3"/>
    <x v="117"/>
    <x v="12"/>
    <x v="12"/>
    <x v="96"/>
    <x v="137"/>
    <x v="93"/>
    <x v="174"/>
    <x v="170"/>
    <x v="1581"/>
    <x v="1028"/>
    <x v="2040"/>
    <x v="2040"/>
    <x v="1045"/>
    <x v="608"/>
    <x v="85"/>
    <x v="727"/>
  </r>
  <r>
    <x v="157"/>
    <x v="157"/>
    <x v="0"/>
    <x v="0"/>
    <x v="0"/>
    <x v="121"/>
    <x v="302"/>
    <x v="149"/>
    <x v="135"/>
    <x v="4"/>
    <x v="6"/>
    <x v="6"/>
    <x v="2"/>
    <x v="316"/>
    <x v="0"/>
    <x v="371"/>
    <x v="4"/>
    <x v="4"/>
    <x v="172"/>
    <x v="81"/>
    <x v="153"/>
    <x v="274"/>
    <x v="287"/>
    <x v="1017"/>
    <x v="293"/>
    <x v="2"/>
    <x v="6"/>
    <x v="898"/>
    <x v="904"/>
    <x v="1"/>
    <x v="0"/>
    <x v="666"/>
    <x v="0"/>
    <x v="3"/>
    <x v="906"/>
    <x v="0"/>
    <x v="906"/>
    <x v="292"/>
    <x v="1189"/>
    <x v="697"/>
    <x v="0"/>
    <x v="1"/>
    <x v="1"/>
    <x v="5"/>
    <x v="6"/>
    <x v="1"/>
    <x v="90"/>
    <x v="131"/>
    <x v="1"/>
    <x v="0"/>
    <x v="178"/>
    <x v="126"/>
    <x v="178"/>
    <x v="0"/>
    <x v="0"/>
    <x v="10"/>
    <x v="3"/>
    <x v="118"/>
    <x v="1"/>
    <x v="1"/>
    <x v="131"/>
    <x v="184"/>
    <x v="127"/>
    <x v="4"/>
    <x v="4"/>
    <x v="1023"/>
    <x v="493"/>
    <x v="1589"/>
    <x v="1589"/>
    <x v="904"/>
    <x v="608"/>
    <x v="85"/>
    <x v="274"/>
  </r>
  <r>
    <x v="816"/>
    <x v="816"/>
    <x v="0"/>
    <x v="0"/>
    <x v="0"/>
    <x v="121"/>
    <x v="388"/>
    <x v="149"/>
    <x v="135"/>
    <x v="7"/>
    <x v="7"/>
    <x v="8"/>
    <x v="1"/>
    <x v="1146"/>
    <x v="0"/>
    <x v="373"/>
    <x v="772"/>
    <x v="4"/>
    <x v="172"/>
    <x v="81"/>
    <x v="750"/>
    <x v="763"/>
    <x v="289"/>
    <x v="171"/>
    <x v="292"/>
    <x v="2"/>
    <x v="6"/>
    <x v="899"/>
    <x v="905"/>
    <x v="0"/>
    <x v="0"/>
    <x v="987"/>
    <x v="0"/>
    <x v="3"/>
    <x v="96"/>
    <x v="1"/>
    <x v="96"/>
    <x v="292"/>
    <x v="1070"/>
    <x v="1111"/>
    <x v="0"/>
    <x v="4"/>
    <x v="4"/>
    <x v="5"/>
    <x v="6"/>
    <x v="1"/>
    <x v="90"/>
    <x v="131"/>
    <x v="1"/>
    <x v="0"/>
    <x v="178"/>
    <x v="126"/>
    <x v="178"/>
    <x v="0"/>
    <x v="0"/>
    <x v="10"/>
    <x v="3"/>
    <x v="557"/>
    <x v="1"/>
    <x v="15"/>
    <x v="500"/>
    <x v="184"/>
    <x v="608"/>
    <x v="4"/>
    <x v="4"/>
    <x v="622"/>
    <x v="799"/>
    <x v="1063"/>
    <x v="1063"/>
    <x v="905"/>
    <x v="459"/>
    <x v="85"/>
    <x v="275"/>
  </r>
  <r>
    <x v="817"/>
    <x v="817"/>
    <x v="0"/>
    <x v="0"/>
    <x v="0"/>
    <x v="121"/>
    <x v="389"/>
    <x v="149"/>
    <x v="135"/>
    <x v="7"/>
    <x v="7"/>
    <x v="7"/>
    <x v="0"/>
    <x v="1147"/>
    <x v="0"/>
    <x v="372"/>
    <x v="772"/>
    <x v="4"/>
    <x v="172"/>
    <x v="81"/>
    <x v="750"/>
    <x v="763"/>
    <x v="288"/>
    <x v="170"/>
    <x v="291"/>
    <x v="2"/>
    <x v="6"/>
    <x v="899"/>
    <x v="905"/>
    <x v="0"/>
    <x v="0"/>
    <x v="987"/>
    <x v="0"/>
    <x v="3"/>
    <x v="75"/>
    <x v="1"/>
    <x v="75"/>
    <x v="292"/>
    <x v="990"/>
    <x v="1111"/>
    <x v="0"/>
    <x v="4"/>
    <x v="4"/>
    <x v="5"/>
    <x v="6"/>
    <x v="1"/>
    <x v="90"/>
    <x v="131"/>
    <x v="1"/>
    <x v="0"/>
    <x v="178"/>
    <x v="126"/>
    <x v="178"/>
    <x v="0"/>
    <x v="0"/>
    <x v="10"/>
    <x v="3"/>
    <x v="557"/>
    <x v="1"/>
    <x v="15"/>
    <x v="500"/>
    <x v="184"/>
    <x v="608"/>
    <x v="4"/>
    <x v="4"/>
    <x v="1319"/>
    <x v="799"/>
    <x v="987"/>
    <x v="987"/>
    <x v="905"/>
    <x v="459"/>
    <x v="85"/>
    <x v="275"/>
  </r>
  <r>
    <x v="1963"/>
    <x v="1963"/>
    <x v="0"/>
    <x v="0"/>
    <x v="0"/>
    <x v="122"/>
    <x v="303"/>
    <x v="150"/>
    <x v="100"/>
    <x v="4"/>
    <x v="6"/>
    <x v="6"/>
    <x v="2"/>
    <x v="79"/>
    <x v="0"/>
    <x v="287"/>
    <x v="176"/>
    <x v="175"/>
    <x v="173"/>
    <x v="339"/>
    <x v="154"/>
    <x v="39"/>
    <x v="229"/>
    <x v="1017"/>
    <x v="234"/>
    <x v="3"/>
    <x v="10"/>
    <x v="42"/>
    <x v="174"/>
    <x v="1"/>
    <x v="0"/>
    <x v="174"/>
    <x v="1"/>
    <x v="3"/>
    <x v="845"/>
    <x v="0"/>
    <x v="845"/>
    <x v="266"/>
    <x v="191"/>
    <x v="218"/>
    <x v="0"/>
    <x v="1"/>
    <x v="1"/>
    <x v="5"/>
    <x v="6"/>
    <x v="1"/>
    <x v="90"/>
    <x v="102"/>
    <x v="1"/>
    <x v="0"/>
    <x v="135"/>
    <x v="94"/>
    <x v="135"/>
    <x v="0"/>
    <x v="0"/>
    <x v="10"/>
    <x v="7"/>
    <x v="119"/>
    <x v="12"/>
    <x v="12"/>
    <x v="97"/>
    <x v="138"/>
    <x v="94"/>
    <x v="175"/>
    <x v="171"/>
    <x v="292"/>
    <x v="116"/>
    <x v="190"/>
    <x v="190"/>
    <x v="174"/>
    <x v="608"/>
    <x v="85"/>
    <x v="829"/>
  </r>
  <r>
    <x v="1890"/>
    <x v="1890"/>
    <x v="0"/>
    <x v="0"/>
    <x v="0"/>
    <x v="122"/>
    <x v="304"/>
    <x v="150"/>
    <x v="100"/>
    <x v="0"/>
    <x v="3"/>
    <x v="3"/>
    <x v="2"/>
    <x v="879"/>
    <x v="0"/>
    <x v="288"/>
    <x v="177"/>
    <x v="175"/>
    <x v="174"/>
    <x v="82"/>
    <x v="155"/>
    <x v="572"/>
    <x v="1507"/>
    <x v="1017"/>
    <x v="1514"/>
    <x v="3"/>
    <x v="10"/>
    <x v="1050"/>
    <x v="1206"/>
    <x v="1"/>
    <x v="3"/>
    <x v="1194"/>
    <x v="0"/>
    <x v="3"/>
    <x v="273"/>
    <x v="1"/>
    <x v="273"/>
    <x v="266"/>
    <x v="2076"/>
    <x v="1552"/>
    <x v="0"/>
    <x v="8"/>
    <x v="8"/>
    <x v="5"/>
    <x v="6"/>
    <x v="0"/>
    <x v="19"/>
    <x v="102"/>
    <x v="1"/>
    <x v="0"/>
    <x v="135"/>
    <x v="94"/>
    <x v="135"/>
    <x v="22"/>
    <x v="0"/>
    <x v="10"/>
    <x v="7"/>
    <x v="119"/>
    <x v="12"/>
    <x v="12"/>
    <x v="97"/>
    <x v="138"/>
    <x v="608"/>
    <x v="175"/>
    <x v="171"/>
    <x v="1620"/>
    <x v="1075"/>
    <x v="2076"/>
    <x v="2075"/>
    <x v="1206"/>
    <x v="608"/>
    <x v="40"/>
    <x v="1030"/>
  </r>
  <r>
    <x v="108"/>
    <x v="108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1"/>
    <x v="0"/>
    <x v="216"/>
    <x v="335"/>
    <x v="1"/>
    <x v="0"/>
    <x v="344"/>
    <x v="1"/>
    <x v="3"/>
    <x v="935"/>
    <x v="0"/>
    <x v="935"/>
    <x v="308"/>
    <x v="479"/>
    <x v="476"/>
    <x v="0"/>
    <x v="1"/>
    <x v="1"/>
    <x v="5"/>
    <x v="6"/>
    <x v="1"/>
    <x v="90"/>
    <x v="122"/>
    <x v="1"/>
    <x v="0"/>
    <x v="166"/>
    <x v="116"/>
    <x v="166"/>
    <x v="0"/>
    <x v="0"/>
    <x v="10"/>
    <x v="1"/>
    <x v="120"/>
    <x v="12"/>
    <x v="12"/>
    <x v="121"/>
    <x v="169"/>
    <x v="116"/>
    <x v="176"/>
    <x v="172"/>
    <x v="695"/>
    <x v="326"/>
    <x v="442"/>
    <x v="442"/>
    <x v="335"/>
    <x v="608"/>
    <x v="85"/>
    <x v="594"/>
  </r>
  <r>
    <x v="67"/>
    <x v="67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1"/>
    <x v="0"/>
    <x v="958"/>
    <x v="1136"/>
    <x v="1"/>
    <x v="3"/>
    <x v="1124"/>
    <x v="0"/>
    <x v="3"/>
    <x v="250"/>
    <x v="1"/>
    <x v="250"/>
    <x v="308"/>
    <x v="1883"/>
    <x v="1303"/>
    <x v="0"/>
    <x v="8"/>
    <x v="8"/>
    <x v="5"/>
    <x v="6"/>
    <x v="0"/>
    <x v="15"/>
    <x v="122"/>
    <x v="1"/>
    <x v="0"/>
    <x v="166"/>
    <x v="116"/>
    <x v="166"/>
    <x v="0"/>
    <x v="0"/>
    <x v="10"/>
    <x v="1"/>
    <x v="120"/>
    <x v="12"/>
    <x v="12"/>
    <x v="121"/>
    <x v="169"/>
    <x v="608"/>
    <x v="176"/>
    <x v="172"/>
    <x v="1486"/>
    <x v="1075"/>
    <x v="1892"/>
    <x v="1892"/>
    <x v="1136"/>
    <x v="608"/>
    <x v="15"/>
    <x v="916"/>
  </r>
  <r>
    <x v="1687"/>
    <x v="1687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2"/>
    <x v="6"/>
    <x v="290"/>
    <x v="394"/>
    <x v="1"/>
    <x v="0"/>
    <x v="404"/>
    <x v="1"/>
    <x v="3"/>
    <x v="935"/>
    <x v="0"/>
    <x v="935"/>
    <x v="308"/>
    <x v="558"/>
    <x v="541"/>
    <x v="0"/>
    <x v="1"/>
    <x v="1"/>
    <x v="5"/>
    <x v="6"/>
    <x v="1"/>
    <x v="90"/>
    <x v="122"/>
    <x v="1"/>
    <x v="0"/>
    <x v="166"/>
    <x v="116"/>
    <x v="166"/>
    <x v="0"/>
    <x v="0"/>
    <x v="10"/>
    <x v="3"/>
    <x v="120"/>
    <x v="12"/>
    <x v="12"/>
    <x v="121"/>
    <x v="169"/>
    <x v="116"/>
    <x v="176"/>
    <x v="172"/>
    <x v="809"/>
    <x v="378"/>
    <x v="507"/>
    <x v="507"/>
    <x v="394"/>
    <x v="608"/>
    <x v="85"/>
    <x v="514"/>
  </r>
  <r>
    <x v="890"/>
    <x v="890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2"/>
    <x v="6"/>
    <x v="930"/>
    <x v="1118"/>
    <x v="1"/>
    <x v="3"/>
    <x v="1105"/>
    <x v="0"/>
    <x v="3"/>
    <x v="250"/>
    <x v="1"/>
    <x v="250"/>
    <x v="308"/>
    <x v="1778"/>
    <x v="1090"/>
    <x v="0"/>
    <x v="8"/>
    <x v="8"/>
    <x v="5"/>
    <x v="6"/>
    <x v="0"/>
    <x v="15"/>
    <x v="122"/>
    <x v="1"/>
    <x v="0"/>
    <x v="166"/>
    <x v="116"/>
    <x v="166"/>
    <x v="0"/>
    <x v="0"/>
    <x v="10"/>
    <x v="3"/>
    <x v="120"/>
    <x v="12"/>
    <x v="12"/>
    <x v="121"/>
    <x v="169"/>
    <x v="608"/>
    <x v="176"/>
    <x v="172"/>
    <x v="1338"/>
    <x v="1075"/>
    <x v="1802"/>
    <x v="1802"/>
    <x v="1118"/>
    <x v="608"/>
    <x v="6"/>
    <x v="887"/>
  </r>
  <r>
    <x v="1995"/>
    <x v="1995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3"/>
    <x v="10"/>
    <x v="211"/>
    <x v="330"/>
    <x v="1"/>
    <x v="0"/>
    <x v="339"/>
    <x v="1"/>
    <x v="3"/>
    <x v="935"/>
    <x v="0"/>
    <x v="935"/>
    <x v="308"/>
    <x v="475"/>
    <x v="474"/>
    <x v="0"/>
    <x v="1"/>
    <x v="1"/>
    <x v="5"/>
    <x v="6"/>
    <x v="1"/>
    <x v="90"/>
    <x v="122"/>
    <x v="1"/>
    <x v="0"/>
    <x v="166"/>
    <x v="116"/>
    <x v="166"/>
    <x v="0"/>
    <x v="0"/>
    <x v="10"/>
    <x v="7"/>
    <x v="120"/>
    <x v="12"/>
    <x v="12"/>
    <x v="121"/>
    <x v="169"/>
    <x v="116"/>
    <x v="176"/>
    <x v="172"/>
    <x v="685"/>
    <x v="324"/>
    <x v="440"/>
    <x v="440"/>
    <x v="330"/>
    <x v="608"/>
    <x v="85"/>
    <x v="601"/>
  </r>
  <r>
    <x v="1918"/>
    <x v="1918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3"/>
    <x v="10"/>
    <x v="957"/>
    <x v="1135"/>
    <x v="1"/>
    <x v="3"/>
    <x v="1123"/>
    <x v="0"/>
    <x v="3"/>
    <x v="250"/>
    <x v="1"/>
    <x v="250"/>
    <x v="308"/>
    <x v="1879"/>
    <x v="1295"/>
    <x v="0"/>
    <x v="8"/>
    <x v="8"/>
    <x v="5"/>
    <x v="6"/>
    <x v="0"/>
    <x v="15"/>
    <x v="122"/>
    <x v="1"/>
    <x v="0"/>
    <x v="166"/>
    <x v="116"/>
    <x v="166"/>
    <x v="0"/>
    <x v="0"/>
    <x v="10"/>
    <x v="7"/>
    <x v="120"/>
    <x v="12"/>
    <x v="12"/>
    <x v="121"/>
    <x v="169"/>
    <x v="608"/>
    <x v="176"/>
    <x v="172"/>
    <x v="1480"/>
    <x v="1075"/>
    <x v="1888"/>
    <x v="1888"/>
    <x v="1135"/>
    <x v="608"/>
    <x v="14"/>
    <x v="913"/>
  </r>
  <r>
    <x v="2288"/>
    <x v="2288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5"/>
    <x v="13"/>
    <x v="59"/>
    <x v="189"/>
    <x v="1"/>
    <x v="0"/>
    <x v="189"/>
    <x v="1"/>
    <x v="3"/>
    <x v="935"/>
    <x v="0"/>
    <x v="935"/>
    <x v="308"/>
    <x v="160"/>
    <x v="186"/>
    <x v="0"/>
    <x v="1"/>
    <x v="1"/>
    <x v="5"/>
    <x v="6"/>
    <x v="1"/>
    <x v="90"/>
    <x v="122"/>
    <x v="1"/>
    <x v="0"/>
    <x v="166"/>
    <x v="116"/>
    <x v="166"/>
    <x v="0"/>
    <x v="0"/>
    <x v="10"/>
    <x v="10"/>
    <x v="120"/>
    <x v="12"/>
    <x v="12"/>
    <x v="121"/>
    <x v="169"/>
    <x v="116"/>
    <x v="176"/>
    <x v="172"/>
    <x v="261"/>
    <x v="95"/>
    <x v="159"/>
    <x v="159"/>
    <x v="189"/>
    <x v="608"/>
    <x v="85"/>
    <x v="807"/>
  </r>
  <r>
    <x v="2177"/>
    <x v="2177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5"/>
    <x v="13"/>
    <x v="1100"/>
    <x v="1252"/>
    <x v="1"/>
    <x v="3"/>
    <x v="1240"/>
    <x v="0"/>
    <x v="3"/>
    <x v="250"/>
    <x v="1"/>
    <x v="250"/>
    <x v="308"/>
    <x v="2158"/>
    <x v="1652"/>
    <x v="0"/>
    <x v="8"/>
    <x v="8"/>
    <x v="5"/>
    <x v="6"/>
    <x v="0"/>
    <x v="15"/>
    <x v="122"/>
    <x v="1"/>
    <x v="0"/>
    <x v="166"/>
    <x v="116"/>
    <x v="166"/>
    <x v="0"/>
    <x v="0"/>
    <x v="10"/>
    <x v="10"/>
    <x v="120"/>
    <x v="12"/>
    <x v="12"/>
    <x v="121"/>
    <x v="169"/>
    <x v="608"/>
    <x v="176"/>
    <x v="172"/>
    <x v="1691"/>
    <x v="1075"/>
    <x v="2158"/>
    <x v="2158"/>
    <x v="1252"/>
    <x v="608"/>
    <x v="67"/>
    <x v="1106"/>
  </r>
  <r>
    <x v="8"/>
    <x v="8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1"/>
    <x v="0"/>
    <x v="224"/>
    <x v="341"/>
    <x v="1"/>
    <x v="0"/>
    <x v="350"/>
    <x v="1"/>
    <x v="3"/>
    <x v="1060"/>
    <x v="0"/>
    <x v="1060"/>
    <x v="387"/>
    <x v="355"/>
    <x v="370"/>
    <x v="0"/>
    <x v="1"/>
    <x v="1"/>
    <x v="5"/>
    <x v="6"/>
    <x v="1"/>
    <x v="90"/>
    <x v="103"/>
    <x v="1"/>
    <x v="0"/>
    <x v="136"/>
    <x v="95"/>
    <x v="136"/>
    <x v="0"/>
    <x v="0"/>
    <x v="10"/>
    <x v="1"/>
    <x v="121"/>
    <x v="12"/>
    <x v="12"/>
    <x v="98"/>
    <x v="139"/>
    <x v="95"/>
    <x v="178"/>
    <x v="174"/>
    <x v="532"/>
    <x v="231"/>
    <x v="339"/>
    <x v="339"/>
    <x v="341"/>
    <x v="608"/>
    <x v="85"/>
    <x v="587"/>
  </r>
  <r>
    <x v="53"/>
    <x v="53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1"/>
    <x v="0"/>
    <x v="957"/>
    <x v="1135"/>
    <x v="1"/>
    <x v="3"/>
    <x v="1123"/>
    <x v="0"/>
    <x v="3"/>
    <x v="482"/>
    <x v="1"/>
    <x v="482"/>
    <x v="387"/>
    <x v="1925"/>
    <x v="1363"/>
    <x v="0"/>
    <x v="8"/>
    <x v="8"/>
    <x v="5"/>
    <x v="6"/>
    <x v="0"/>
    <x v="66"/>
    <x v="103"/>
    <x v="1"/>
    <x v="0"/>
    <x v="136"/>
    <x v="95"/>
    <x v="136"/>
    <x v="49"/>
    <x v="0"/>
    <x v="10"/>
    <x v="1"/>
    <x v="121"/>
    <x v="12"/>
    <x v="12"/>
    <x v="98"/>
    <x v="139"/>
    <x v="608"/>
    <x v="178"/>
    <x v="174"/>
    <x v="1480"/>
    <x v="1075"/>
    <x v="1927"/>
    <x v="1927"/>
    <x v="1135"/>
    <x v="608"/>
    <x v="14"/>
    <x v="913"/>
  </r>
  <r>
    <x v="148"/>
    <x v="148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2"/>
    <x v="6"/>
    <x v="242"/>
    <x v="357"/>
    <x v="1"/>
    <x v="0"/>
    <x v="366"/>
    <x v="1"/>
    <x v="3"/>
    <x v="1060"/>
    <x v="0"/>
    <x v="1060"/>
    <x v="387"/>
    <x v="388"/>
    <x v="403"/>
    <x v="0"/>
    <x v="1"/>
    <x v="1"/>
    <x v="5"/>
    <x v="6"/>
    <x v="1"/>
    <x v="90"/>
    <x v="103"/>
    <x v="1"/>
    <x v="0"/>
    <x v="136"/>
    <x v="95"/>
    <x v="136"/>
    <x v="0"/>
    <x v="0"/>
    <x v="10"/>
    <x v="3"/>
    <x v="121"/>
    <x v="12"/>
    <x v="12"/>
    <x v="98"/>
    <x v="139"/>
    <x v="95"/>
    <x v="178"/>
    <x v="174"/>
    <x v="590"/>
    <x v="262"/>
    <x v="371"/>
    <x v="371"/>
    <x v="357"/>
    <x v="608"/>
    <x v="85"/>
    <x v="567"/>
  </r>
  <r>
    <x v="625"/>
    <x v="625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2"/>
    <x v="6"/>
    <x v="915"/>
    <x v="1110"/>
    <x v="1"/>
    <x v="3"/>
    <x v="1096"/>
    <x v="0"/>
    <x v="3"/>
    <x v="482"/>
    <x v="1"/>
    <x v="482"/>
    <x v="387"/>
    <x v="1766"/>
    <x v="1066"/>
    <x v="0"/>
    <x v="8"/>
    <x v="8"/>
    <x v="5"/>
    <x v="6"/>
    <x v="0"/>
    <x v="66"/>
    <x v="103"/>
    <x v="1"/>
    <x v="0"/>
    <x v="136"/>
    <x v="95"/>
    <x v="136"/>
    <x v="49"/>
    <x v="0"/>
    <x v="10"/>
    <x v="3"/>
    <x v="121"/>
    <x v="12"/>
    <x v="12"/>
    <x v="98"/>
    <x v="139"/>
    <x v="608"/>
    <x v="178"/>
    <x v="174"/>
    <x v="1273"/>
    <x v="1075"/>
    <x v="1792"/>
    <x v="1792"/>
    <x v="1110"/>
    <x v="608"/>
    <x v="4"/>
    <x v="876"/>
  </r>
  <r>
    <x v="2010"/>
    <x v="2010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5"/>
    <x v="13"/>
    <x v="112"/>
    <x v="240"/>
    <x v="1"/>
    <x v="0"/>
    <x v="243"/>
    <x v="1"/>
    <x v="3"/>
    <x v="1060"/>
    <x v="0"/>
    <x v="1060"/>
    <x v="387"/>
    <x v="193"/>
    <x v="220"/>
    <x v="0"/>
    <x v="1"/>
    <x v="1"/>
    <x v="5"/>
    <x v="6"/>
    <x v="1"/>
    <x v="90"/>
    <x v="103"/>
    <x v="1"/>
    <x v="0"/>
    <x v="136"/>
    <x v="95"/>
    <x v="136"/>
    <x v="0"/>
    <x v="0"/>
    <x v="10"/>
    <x v="10"/>
    <x v="121"/>
    <x v="12"/>
    <x v="12"/>
    <x v="98"/>
    <x v="139"/>
    <x v="95"/>
    <x v="178"/>
    <x v="174"/>
    <x v="295"/>
    <x v="118"/>
    <x v="192"/>
    <x v="192"/>
    <x v="240"/>
    <x v="608"/>
    <x v="85"/>
    <x v="720"/>
  </r>
  <r>
    <x v="2125"/>
    <x v="2125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5"/>
    <x v="13"/>
    <x v="1090"/>
    <x v="1244"/>
    <x v="1"/>
    <x v="3"/>
    <x v="1232"/>
    <x v="0"/>
    <x v="3"/>
    <x v="482"/>
    <x v="1"/>
    <x v="482"/>
    <x v="387"/>
    <x v="2176"/>
    <x v="1675"/>
    <x v="0"/>
    <x v="8"/>
    <x v="8"/>
    <x v="5"/>
    <x v="6"/>
    <x v="0"/>
    <x v="66"/>
    <x v="103"/>
    <x v="1"/>
    <x v="0"/>
    <x v="136"/>
    <x v="95"/>
    <x v="136"/>
    <x v="49"/>
    <x v="0"/>
    <x v="10"/>
    <x v="10"/>
    <x v="121"/>
    <x v="12"/>
    <x v="12"/>
    <x v="98"/>
    <x v="139"/>
    <x v="608"/>
    <x v="178"/>
    <x v="174"/>
    <x v="1674"/>
    <x v="1075"/>
    <x v="2176"/>
    <x v="2176"/>
    <x v="1244"/>
    <x v="608"/>
    <x v="63"/>
    <x v="1094"/>
  </r>
  <r>
    <x v="176"/>
    <x v="176"/>
    <x v="0"/>
    <x v="0"/>
    <x v="0"/>
    <x v="125"/>
    <x v="308"/>
    <x v="153"/>
    <x v="514"/>
    <x v="4"/>
    <x v="6"/>
    <x v="6"/>
    <x v="2"/>
    <x v="519"/>
    <x v="0"/>
    <x v="292"/>
    <x v="184"/>
    <x v="179"/>
    <x v="181"/>
    <x v="339"/>
    <x v="162"/>
    <x v="460"/>
    <x v="231"/>
    <x v="1017"/>
    <x v="236"/>
    <x v="2"/>
    <x v="6"/>
    <x v="154"/>
    <x v="280"/>
    <x v="1"/>
    <x v="0"/>
    <x v="287"/>
    <x v="1"/>
    <x v="3"/>
    <x v="916"/>
    <x v="0"/>
    <x v="916"/>
    <x v="297"/>
    <x v="413"/>
    <x v="426"/>
    <x v="0"/>
    <x v="1"/>
    <x v="1"/>
    <x v="5"/>
    <x v="6"/>
    <x v="1"/>
    <x v="90"/>
    <x v="104"/>
    <x v="1"/>
    <x v="0"/>
    <x v="137"/>
    <x v="96"/>
    <x v="137"/>
    <x v="0"/>
    <x v="0"/>
    <x v="10"/>
    <x v="3"/>
    <x v="122"/>
    <x v="13"/>
    <x v="13"/>
    <x v="500"/>
    <x v="140"/>
    <x v="96"/>
    <x v="179"/>
    <x v="175"/>
    <x v="619"/>
    <x v="285"/>
    <x v="394"/>
    <x v="394"/>
    <x v="280"/>
    <x v="608"/>
    <x v="85"/>
    <x v="664"/>
  </r>
  <r>
    <x v="1496"/>
    <x v="1496"/>
    <x v="0"/>
    <x v="0"/>
    <x v="0"/>
    <x v="126"/>
    <x v="309"/>
    <x v="154"/>
    <x v="409"/>
    <x v="4"/>
    <x v="6"/>
    <x v="6"/>
    <x v="2"/>
    <x v="48"/>
    <x v="0"/>
    <x v="1253"/>
    <x v="589"/>
    <x v="544"/>
    <x v="598"/>
    <x v="0"/>
    <x v="571"/>
    <x v="173"/>
    <x v="939"/>
    <x v="1017"/>
    <x v="945"/>
    <x v="2"/>
    <x v="6"/>
    <x v="961"/>
    <x v="946"/>
    <x v="1"/>
    <x v="0"/>
    <x v="714"/>
    <x v="0"/>
    <x v="3"/>
    <x v="1152"/>
    <x v="0"/>
    <x v="1152"/>
    <x v="459"/>
    <x v="1630"/>
    <x v="861"/>
    <x v="0"/>
    <x v="1"/>
    <x v="1"/>
    <x v="5"/>
    <x v="6"/>
    <x v="1"/>
    <x v="90"/>
    <x v="402"/>
    <x v="1"/>
    <x v="0"/>
    <x v="538"/>
    <x v="405"/>
    <x v="538"/>
    <x v="0"/>
    <x v="0"/>
    <x v="10"/>
    <x v="3"/>
    <x v="123"/>
    <x v="12"/>
    <x v="12"/>
    <x v="398"/>
    <x v="634"/>
    <x v="494"/>
    <x v="544"/>
    <x v="540"/>
    <x v="1130"/>
    <x v="602"/>
    <x v="1710"/>
    <x v="1710"/>
    <x v="946"/>
    <x v="608"/>
    <x v="85"/>
    <x v="368"/>
  </r>
  <r>
    <x v="719"/>
    <x v="719"/>
    <x v="0"/>
    <x v="0"/>
    <x v="0"/>
    <x v="126"/>
    <x v="1163"/>
    <x v="154"/>
    <x v="409"/>
    <x v="7"/>
    <x v="7"/>
    <x v="8"/>
    <x v="1"/>
    <x v="1035"/>
    <x v="0"/>
    <x v="1258"/>
    <x v="772"/>
    <x v="544"/>
    <x v="598"/>
    <x v="0"/>
    <x v="750"/>
    <x v="763"/>
    <x v="944"/>
    <x v="556"/>
    <x v="944"/>
    <x v="2"/>
    <x v="6"/>
    <x v="822"/>
    <x v="830"/>
    <x v="0"/>
    <x v="0"/>
    <x v="872"/>
    <x v="0"/>
    <x v="3"/>
    <x v="599"/>
    <x v="1"/>
    <x v="599"/>
    <x v="459"/>
    <x v="1457"/>
    <x v="1163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553"/>
    <x v="842"/>
    <x v="1410"/>
    <x v="1410"/>
    <x v="830"/>
    <x v="392"/>
    <x v="85"/>
    <x v="171"/>
  </r>
  <r>
    <x v="720"/>
    <x v="720"/>
    <x v="0"/>
    <x v="0"/>
    <x v="0"/>
    <x v="126"/>
    <x v="1164"/>
    <x v="154"/>
    <x v="409"/>
    <x v="7"/>
    <x v="7"/>
    <x v="7"/>
    <x v="0"/>
    <x v="1036"/>
    <x v="0"/>
    <x v="1257"/>
    <x v="772"/>
    <x v="544"/>
    <x v="598"/>
    <x v="0"/>
    <x v="750"/>
    <x v="763"/>
    <x v="941"/>
    <x v="555"/>
    <x v="943"/>
    <x v="2"/>
    <x v="6"/>
    <x v="822"/>
    <x v="830"/>
    <x v="0"/>
    <x v="0"/>
    <x v="872"/>
    <x v="0"/>
    <x v="3"/>
    <x v="498"/>
    <x v="1"/>
    <x v="498"/>
    <x v="459"/>
    <x v="1319"/>
    <x v="1163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1361"/>
    <x v="842"/>
    <x v="1290"/>
    <x v="1290"/>
    <x v="830"/>
    <x v="392"/>
    <x v="85"/>
    <x v="171"/>
  </r>
  <r>
    <x v="726"/>
    <x v="726"/>
    <x v="0"/>
    <x v="0"/>
    <x v="0"/>
    <x v="126"/>
    <x v="1166"/>
    <x v="154"/>
    <x v="409"/>
    <x v="7"/>
    <x v="7"/>
    <x v="8"/>
    <x v="1"/>
    <x v="1047"/>
    <x v="0"/>
    <x v="1256"/>
    <x v="772"/>
    <x v="544"/>
    <x v="598"/>
    <x v="0"/>
    <x v="750"/>
    <x v="763"/>
    <x v="943"/>
    <x v="554"/>
    <x v="942"/>
    <x v="2"/>
    <x v="6"/>
    <x v="806"/>
    <x v="814"/>
    <x v="0"/>
    <x v="0"/>
    <x v="851"/>
    <x v="0"/>
    <x v="3"/>
    <x v="583"/>
    <x v="1"/>
    <x v="583"/>
    <x v="459"/>
    <x v="1403"/>
    <x v="1115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614"/>
    <x v="802"/>
    <x v="1366"/>
    <x v="1366"/>
    <x v="814"/>
    <x v="376"/>
    <x v="85"/>
    <x v="153"/>
  </r>
  <r>
    <x v="727"/>
    <x v="727"/>
    <x v="0"/>
    <x v="0"/>
    <x v="0"/>
    <x v="126"/>
    <x v="1167"/>
    <x v="154"/>
    <x v="409"/>
    <x v="7"/>
    <x v="7"/>
    <x v="7"/>
    <x v="0"/>
    <x v="1048"/>
    <x v="0"/>
    <x v="1254"/>
    <x v="772"/>
    <x v="544"/>
    <x v="598"/>
    <x v="0"/>
    <x v="750"/>
    <x v="763"/>
    <x v="940"/>
    <x v="552"/>
    <x v="940"/>
    <x v="2"/>
    <x v="6"/>
    <x v="876"/>
    <x v="883"/>
    <x v="0"/>
    <x v="0"/>
    <x v="947"/>
    <x v="0"/>
    <x v="3"/>
    <x v="431"/>
    <x v="1"/>
    <x v="431"/>
    <x v="459"/>
    <x v="1465"/>
    <x v="1384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1509"/>
    <x v="991"/>
    <x v="1417"/>
    <x v="1417"/>
    <x v="883"/>
    <x v="441"/>
    <x v="85"/>
    <x v="237"/>
  </r>
  <r>
    <x v="735"/>
    <x v="735"/>
    <x v="0"/>
    <x v="0"/>
    <x v="0"/>
    <x v="126"/>
    <x v="1165"/>
    <x v="154"/>
    <x v="409"/>
    <x v="7"/>
    <x v="7"/>
    <x v="8"/>
    <x v="1"/>
    <x v="1059"/>
    <x v="0"/>
    <x v="1255"/>
    <x v="772"/>
    <x v="544"/>
    <x v="598"/>
    <x v="0"/>
    <x v="750"/>
    <x v="763"/>
    <x v="942"/>
    <x v="553"/>
    <x v="941"/>
    <x v="2"/>
    <x v="6"/>
    <x v="844"/>
    <x v="851"/>
    <x v="0"/>
    <x v="0"/>
    <x v="905"/>
    <x v="0"/>
    <x v="3"/>
    <x v="522"/>
    <x v="1"/>
    <x v="522"/>
    <x v="459"/>
    <x v="1413"/>
    <x v="1268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459"/>
    <x v="924"/>
    <x v="1374"/>
    <x v="1374"/>
    <x v="851"/>
    <x v="412"/>
    <x v="85"/>
    <x v="198"/>
  </r>
  <r>
    <x v="2034"/>
    <x v="2034"/>
    <x v="0"/>
    <x v="0"/>
    <x v="0"/>
    <x v="127"/>
    <x v="310"/>
    <x v="155"/>
    <x v="218"/>
    <x v="4"/>
    <x v="6"/>
    <x v="6"/>
    <x v="2"/>
    <x v="242"/>
    <x v="0"/>
    <x v="598"/>
    <x v="185"/>
    <x v="180"/>
    <x v="182"/>
    <x v="84"/>
    <x v="163"/>
    <x v="236"/>
    <x v="466"/>
    <x v="1017"/>
    <x v="467"/>
    <x v="5"/>
    <x v="13"/>
    <x v="1116"/>
    <x v="988"/>
    <x v="1"/>
    <x v="0"/>
    <x v="866"/>
    <x v="0"/>
    <x v="3"/>
    <x v="1278"/>
    <x v="0"/>
    <x v="1278"/>
    <x v="563"/>
    <x v="1919"/>
    <x v="1353"/>
    <x v="0"/>
    <x v="1"/>
    <x v="1"/>
    <x v="5"/>
    <x v="6"/>
    <x v="1"/>
    <x v="90"/>
    <x v="208"/>
    <x v="1"/>
    <x v="0"/>
    <x v="282"/>
    <x v="207"/>
    <x v="282"/>
    <x v="0"/>
    <x v="0"/>
    <x v="10"/>
    <x v="10"/>
    <x v="124"/>
    <x v="12"/>
    <x v="12"/>
    <x v="212"/>
    <x v="289"/>
    <x v="212"/>
    <x v="180"/>
    <x v="176"/>
    <x v="1491"/>
    <x v="975"/>
    <x v="1921"/>
    <x v="1921"/>
    <x v="988"/>
    <x v="608"/>
    <x v="85"/>
    <x v="519"/>
  </r>
  <r>
    <x v="2138"/>
    <x v="2138"/>
    <x v="0"/>
    <x v="0"/>
    <x v="0"/>
    <x v="127"/>
    <x v="600"/>
    <x v="300"/>
    <x v="218"/>
    <x v="0"/>
    <x v="4"/>
    <x v="4"/>
    <x v="2"/>
    <x v="957"/>
    <x v="0"/>
    <x v="599"/>
    <x v="186"/>
    <x v="181"/>
    <x v="183"/>
    <x v="339"/>
    <x v="164"/>
    <x v="427"/>
    <x v="1507"/>
    <x v="1017"/>
    <x v="1514"/>
    <x v="5"/>
    <x v="13"/>
    <x v="253"/>
    <x v="16"/>
    <x v="1"/>
    <x v="3"/>
    <x v="16"/>
    <x v="1"/>
    <x v="3"/>
    <x v="465"/>
    <x v="1"/>
    <x v="465"/>
    <x v="208"/>
    <x v="12"/>
    <x v="19"/>
    <x v="0"/>
    <x v="8"/>
    <x v="8"/>
    <x v="5"/>
    <x v="6"/>
    <x v="1"/>
    <x v="90"/>
    <x v="507"/>
    <x v="1"/>
    <x v="0"/>
    <x v="283"/>
    <x v="518"/>
    <x v="283"/>
    <x v="0"/>
    <x v="0"/>
    <x v="10"/>
    <x v="10"/>
    <x v="124"/>
    <x v="12"/>
    <x v="12"/>
    <x v="212"/>
    <x v="290"/>
    <x v="608"/>
    <x v="181"/>
    <x v="177"/>
    <x v="63"/>
    <x v="1075"/>
    <x v="13"/>
    <x v="12"/>
    <x v="16"/>
    <x v="30"/>
    <x v="85"/>
    <x v="1147"/>
  </r>
  <r>
    <x v="1440"/>
    <x v="1440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2"/>
    <x v="6"/>
    <x v="217"/>
    <x v="336"/>
    <x v="1"/>
    <x v="0"/>
    <x v="345"/>
    <x v="1"/>
    <x v="3"/>
    <x v="997"/>
    <x v="0"/>
    <x v="997"/>
    <x v="340"/>
    <x v="421"/>
    <x v="432"/>
    <x v="0"/>
    <x v="1"/>
    <x v="1"/>
    <x v="5"/>
    <x v="6"/>
    <x v="1"/>
    <x v="90"/>
    <x v="105"/>
    <x v="1"/>
    <x v="0"/>
    <x v="139"/>
    <x v="98"/>
    <x v="139"/>
    <x v="0"/>
    <x v="0"/>
    <x v="10"/>
    <x v="3"/>
    <x v="126"/>
    <x v="12"/>
    <x v="12"/>
    <x v="99"/>
    <x v="142"/>
    <x v="98"/>
    <x v="183"/>
    <x v="179"/>
    <x v="628"/>
    <x v="291"/>
    <x v="400"/>
    <x v="400"/>
    <x v="336"/>
    <x v="608"/>
    <x v="85"/>
    <x v="593"/>
  </r>
  <r>
    <x v="1439"/>
    <x v="1439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2"/>
    <x v="6"/>
    <x v="957"/>
    <x v="1135"/>
    <x v="1"/>
    <x v="3"/>
    <x v="1123"/>
    <x v="0"/>
    <x v="3"/>
    <x v="346"/>
    <x v="1"/>
    <x v="346"/>
    <x v="340"/>
    <x v="1899"/>
    <x v="1321"/>
    <x v="0"/>
    <x v="8"/>
    <x v="8"/>
    <x v="5"/>
    <x v="6"/>
    <x v="0"/>
    <x v="39"/>
    <x v="105"/>
    <x v="1"/>
    <x v="0"/>
    <x v="139"/>
    <x v="98"/>
    <x v="139"/>
    <x v="4"/>
    <x v="0"/>
    <x v="10"/>
    <x v="3"/>
    <x v="126"/>
    <x v="12"/>
    <x v="12"/>
    <x v="99"/>
    <x v="142"/>
    <x v="608"/>
    <x v="183"/>
    <x v="179"/>
    <x v="1480"/>
    <x v="1075"/>
    <x v="1906"/>
    <x v="1906"/>
    <x v="1135"/>
    <x v="608"/>
    <x v="14"/>
    <x v="913"/>
  </r>
  <r>
    <x v="1938"/>
    <x v="1938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3"/>
    <x v="10"/>
    <x v="294"/>
    <x v="398"/>
    <x v="1"/>
    <x v="0"/>
    <x v="408"/>
    <x v="1"/>
    <x v="3"/>
    <x v="997"/>
    <x v="0"/>
    <x v="997"/>
    <x v="340"/>
    <x v="519"/>
    <x v="508"/>
    <x v="0"/>
    <x v="1"/>
    <x v="1"/>
    <x v="5"/>
    <x v="6"/>
    <x v="1"/>
    <x v="90"/>
    <x v="105"/>
    <x v="1"/>
    <x v="0"/>
    <x v="139"/>
    <x v="98"/>
    <x v="139"/>
    <x v="0"/>
    <x v="0"/>
    <x v="10"/>
    <x v="7"/>
    <x v="126"/>
    <x v="12"/>
    <x v="12"/>
    <x v="99"/>
    <x v="142"/>
    <x v="98"/>
    <x v="183"/>
    <x v="179"/>
    <x v="750"/>
    <x v="353"/>
    <x v="474"/>
    <x v="474"/>
    <x v="398"/>
    <x v="608"/>
    <x v="85"/>
    <x v="510"/>
  </r>
  <r>
    <x v="1937"/>
    <x v="1937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3"/>
    <x v="10"/>
    <x v="930"/>
    <x v="1118"/>
    <x v="1"/>
    <x v="3"/>
    <x v="1105"/>
    <x v="0"/>
    <x v="3"/>
    <x v="346"/>
    <x v="1"/>
    <x v="346"/>
    <x v="340"/>
    <x v="1796"/>
    <x v="1116"/>
    <x v="0"/>
    <x v="8"/>
    <x v="8"/>
    <x v="5"/>
    <x v="6"/>
    <x v="0"/>
    <x v="39"/>
    <x v="105"/>
    <x v="1"/>
    <x v="0"/>
    <x v="139"/>
    <x v="98"/>
    <x v="139"/>
    <x v="4"/>
    <x v="0"/>
    <x v="10"/>
    <x v="7"/>
    <x v="126"/>
    <x v="12"/>
    <x v="12"/>
    <x v="99"/>
    <x v="142"/>
    <x v="608"/>
    <x v="183"/>
    <x v="179"/>
    <x v="1338"/>
    <x v="1075"/>
    <x v="1816"/>
    <x v="1816"/>
    <x v="1118"/>
    <x v="608"/>
    <x v="6"/>
    <x v="887"/>
  </r>
  <r>
    <x v="2224"/>
    <x v="2224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5"/>
    <x v="13"/>
    <x v="153"/>
    <x v="279"/>
    <x v="1"/>
    <x v="0"/>
    <x v="286"/>
    <x v="1"/>
    <x v="3"/>
    <x v="997"/>
    <x v="0"/>
    <x v="997"/>
    <x v="340"/>
    <x v="311"/>
    <x v="329"/>
    <x v="0"/>
    <x v="1"/>
    <x v="1"/>
    <x v="5"/>
    <x v="6"/>
    <x v="1"/>
    <x v="90"/>
    <x v="105"/>
    <x v="1"/>
    <x v="0"/>
    <x v="139"/>
    <x v="98"/>
    <x v="139"/>
    <x v="0"/>
    <x v="0"/>
    <x v="10"/>
    <x v="10"/>
    <x v="126"/>
    <x v="12"/>
    <x v="12"/>
    <x v="99"/>
    <x v="142"/>
    <x v="98"/>
    <x v="183"/>
    <x v="179"/>
    <x v="442"/>
    <x v="194"/>
    <x v="299"/>
    <x v="299"/>
    <x v="279"/>
    <x v="608"/>
    <x v="85"/>
    <x v="665"/>
  </r>
  <r>
    <x v="2223"/>
    <x v="2223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5"/>
    <x v="13"/>
    <x v="985"/>
    <x v="1154"/>
    <x v="1"/>
    <x v="3"/>
    <x v="1142"/>
    <x v="0"/>
    <x v="3"/>
    <x v="346"/>
    <x v="1"/>
    <x v="346"/>
    <x v="340"/>
    <x v="1977"/>
    <x v="1433"/>
    <x v="0"/>
    <x v="8"/>
    <x v="8"/>
    <x v="5"/>
    <x v="6"/>
    <x v="0"/>
    <x v="39"/>
    <x v="105"/>
    <x v="1"/>
    <x v="0"/>
    <x v="139"/>
    <x v="98"/>
    <x v="139"/>
    <x v="4"/>
    <x v="0"/>
    <x v="10"/>
    <x v="10"/>
    <x v="126"/>
    <x v="12"/>
    <x v="12"/>
    <x v="99"/>
    <x v="142"/>
    <x v="608"/>
    <x v="183"/>
    <x v="179"/>
    <x v="1544"/>
    <x v="1075"/>
    <x v="1975"/>
    <x v="1975"/>
    <x v="1154"/>
    <x v="608"/>
    <x v="21"/>
    <x v="946"/>
  </r>
  <r>
    <x v="1542"/>
    <x v="1542"/>
    <x v="0"/>
    <x v="0"/>
    <x v="0"/>
    <x v="130"/>
    <x v="313"/>
    <x v="157"/>
    <x v="94"/>
    <x v="4"/>
    <x v="6"/>
    <x v="6"/>
    <x v="2"/>
    <x v="378"/>
    <x v="0"/>
    <x v="272"/>
    <x v="190"/>
    <x v="184"/>
    <x v="187"/>
    <x v="339"/>
    <x v="168"/>
    <x v="758"/>
    <x v="216"/>
    <x v="1017"/>
    <x v="222"/>
    <x v="2"/>
    <x v="6"/>
    <x v="217"/>
    <x v="336"/>
    <x v="1"/>
    <x v="0"/>
    <x v="345"/>
    <x v="1"/>
    <x v="3"/>
    <x v="1009"/>
    <x v="0"/>
    <x v="1009"/>
    <x v="347"/>
    <x v="407"/>
    <x v="420"/>
    <x v="0"/>
    <x v="1"/>
    <x v="1"/>
    <x v="5"/>
    <x v="6"/>
    <x v="1"/>
    <x v="90"/>
    <x v="95"/>
    <x v="1"/>
    <x v="0"/>
    <x v="127"/>
    <x v="88"/>
    <x v="127"/>
    <x v="0"/>
    <x v="0"/>
    <x v="10"/>
    <x v="3"/>
    <x v="127"/>
    <x v="12"/>
    <x v="12"/>
    <x v="92"/>
    <x v="130"/>
    <x v="89"/>
    <x v="184"/>
    <x v="180"/>
    <x v="610"/>
    <x v="279"/>
    <x v="388"/>
    <x v="388"/>
    <x v="336"/>
    <x v="608"/>
    <x v="85"/>
    <x v="593"/>
  </r>
  <r>
    <x v="525"/>
    <x v="525"/>
    <x v="0"/>
    <x v="0"/>
    <x v="0"/>
    <x v="131"/>
    <x v="362"/>
    <x v="188"/>
    <x v="121"/>
    <x v="0"/>
    <x v="4"/>
    <x v="4"/>
    <x v="2"/>
    <x v="815"/>
    <x v="0"/>
    <x v="335"/>
    <x v="191"/>
    <x v="185"/>
    <x v="188"/>
    <x v="339"/>
    <x v="169"/>
    <x v="452"/>
    <x v="1507"/>
    <x v="1017"/>
    <x v="1514"/>
    <x v="2"/>
    <x v="6"/>
    <x v="1152"/>
    <x v="1286"/>
    <x v="1"/>
    <x v="3"/>
    <x v="1274"/>
    <x v="0"/>
    <x v="3"/>
    <x v="316"/>
    <x v="1"/>
    <x v="316"/>
    <x v="100"/>
    <x v="2216"/>
    <x v="1742"/>
    <x v="0"/>
    <x v="8"/>
    <x v="8"/>
    <x v="5"/>
    <x v="6"/>
    <x v="1"/>
    <x v="90"/>
    <x v="507"/>
    <x v="1"/>
    <x v="0"/>
    <x v="163"/>
    <x v="518"/>
    <x v="163"/>
    <x v="44"/>
    <x v="0"/>
    <x v="10"/>
    <x v="3"/>
    <x v="128"/>
    <x v="12"/>
    <x v="12"/>
    <x v="118"/>
    <x v="166"/>
    <x v="608"/>
    <x v="185"/>
    <x v="181"/>
    <x v="1751"/>
    <x v="1075"/>
    <x v="2218"/>
    <x v="2218"/>
    <x v="1286"/>
    <x v="580"/>
    <x v="85"/>
    <x v="1155"/>
  </r>
  <r>
    <x v="593"/>
    <x v="593"/>
    <x v="0"/>
    <x v="0"/>
    <x v="0"/>
    <x v="131"/>
    <x v="361"/>
    <x v="187"/>
    <x v="121"/>
    <x v="0"/>
    <x v="4"/>
    <x v="4"/>
    <x v="2"/>
    <x v="891"/>
    <x v="0"/>
    <x v="334"/>
    <x v="192"/>
    <x v="186"/>
    <x v="189"/>
    <x v="339"/>
    <x v="170"/>
    <x v="543"/>
    <x v="1507"/>
    <x v="1017"/>
    <x v="1514"/>
    <x v="2"/>
    <x v="6"/>
    <x v="1031"/>
    <x v="1194"/>
    <x v="1"/>
    <x v="3"/>
    <x v="1182"/>
    <x v="0"/>
    <x v="3"/>
    <x v="257"/>
    <x v="1"/>
    <x v="257"/>
    <x v="57"/>
    <x v="2046"/>
    <x v="1515"/>
    <x v="0"/>
    <x v="8"/>
    <x v="8"/>
    <x v="5"/>
    <x v="6"/>
    <x v="1"/>
    <x v="90"/>
    <x v="507"/>
    <x v="1"/>
    <x v="0"/>
    <x v="162"/>
    <x v="518"/>
    <x v="162"/>
    <x v="53"/>
    <x v="0"/>
    <x v="10"/>
    <x v="3"/>
    <x v="128"/>
    <x v="12"/>
    <x v="12"/>
    <x v="118"/>
    <x v="165"/>
    <x v="608"/>
    <x v="186"/>
    <x v="182"/>
    <x v="1605"/>
    <x v="1075"/>
    <x v="2043"/>
    <x v="2043"/>
    <x v="1194"/>
    <x v="532"/>
    <x v="85"/>
    <x v="1010"/>
  </r>
  <r>
    <x v="222"/>
    <x v="222"/>
    <x v="0"/>
    <x v="0"/>
    <x v="0"/>
    <x v="132"/>
    <x v="314"/>
    <x v="158"/>
    <x v="103"/>
    <x v="4"/>
    <x v="6"/>
    <x v="6"/>
    <x v="2"/>
    <x v="533"/>
    <x v="0"/>
    <x v="296"/>
    <x v="193"/>
    <x v="187"/>
    <x v="190"/>
    <x v="86"/>
    <x v="171"/>
    <x v="544"/>
    <x v="233"/>
    <x v="1017"/>
    <x v="238"/>
    <x v="2"/>
    <x v="6"/>
    <x v="1099"/>
    <x v="984"/>
    <x v="1"/>
    <x v="0"/>
    <x v="846"/>
    <x v="0"/>
    <x v="3"/>
    <x v="1169"/>
    <x v="0"/>
    <x v="1169"/>
    <x v="471"/>
    <x v="1806"/>
    <x v="1132"/>
    <x v="0"/>
    <x v="1"/>
    <x v="1"/>
    <x v="5"/>
    <x v="6"/>
    <x v="1"/>
    <x v="90"/>
    <x v="106"/>
    <x v="1"/>
    <x v="0"/>
    <x v="140"/>
    <x v="99"/>
    <x v="140"/>
    <x v="0"/>
    <x v="0"/>
    <x v="10"/>
    <x v="3"/>
    <x v="129"/>
    <x v="12"/>
    <x v="12"/>
    <x v="100"/>
    <x v="143"/>
    <x v="99"/>
    <x v="187"/>
    <x v="183"/>
    <x v="1335"/>
    <x v="817"/>
    <x v="1826"/>
    <x v="1826"/>
    <x v="984"/>
    <x v="608"/>
    <x v="85"/>
    <x v="502"/>
  </r>
  <r>
    <x v="1839"/>
    <x v="1839"/>
    <x v="0"/>
    <x v="0"/>
    <x v="0"/>
    <x v="132"/>
    <x v="314"/>
    <x v="158"/>
    <x v="103"/>
    <x v="4"/>
    <x v="6"/>
    <x v="6"/>
    <x v="2"/>
    <x v="533"/>
    <x v="0"/>
    <x v="296"/>
    <x v="193"/>
    <x v="187"/>
    <x v="190"/>
    <x v="86"/>
    <x v="171"/>
    <x v="544"/>
    <x v="233"/>
    <x v="1017"/>
    <x v="238"/>
    <x v="3"/>
    <x v="10"/>
    <x v="248"/>
    <x v="363"/>
    <x v="1"/>
    <x v="0"/>
    <x v="372"/>
    <x v="1"/>
    <x v="3"/>
    <x v="1169"/>
    <x v="0"/>
    <x v="1169"/>
    <x v="471"/>
    <x v="291"/>
    <x v="310"/>
    <x v="0"/>
    <x v="1"/>
    <x v="1"/>
    <x v="5"/>
    <x v="6"/>
    <x v="1"/>
    <x v="90"/>
    <x v="106"/>
    <x v="1"/>
    <x v="0"/>
    <x v="140"/>
    <x v="99"/>
    <x v="140"/>
    <x v="0"/>
    <x v="0"/>
    <x v="10"/>
    <x v="7"/>
    <x v="129"/>
    <x v="12"/>
    <x v="12"/>
    <x v="100"/>
    <x v="143"/>
    <x v="99"/>
    <x v="187"/>
    <x v="183"/>
    <x v="421"/>
    <x v="182"/>
    <x v="281"/>
    <x v="281"/>
    <x v="363"/>
    <x v="608"/>
    <x v="85"/>
    <x v="560"/>
  </r>
  <r>
    <x v="650"/>
    <x v="650"/>
    <x v="0"/>
    <x v="0"/>
    <x v="0"/>
    <x v="133"/>
    <x v="315"/>
    <x v="159"/>
    <x v="138"/>
    <x v="4"/>
    <x v="6"/>
    <x v="6"/>
    <x v="2"/>
    <x v="22"/>
    <x v="0"/>
    <x v="383"/>
    <x v="194"/>
    <x v="188"/>
    <x v="191"/>
    <x v="87"/>
    <x v="172"/>
    <x v="181"/>
    <x v="299"/>
    <x v="1017"/>
    <x v="307"/>
    <x v="2"/>
    <x v="6"/>
    <x v="97"/>
    <x v="225"/>
    <x v="1"/>
    <x v="0"/>
    <x v="227"/>
    <x v="1"/>
    <x v="3"/>
    <x v="1296"/>
    <x v="0"/>
    <x v="1296"/>
    <x v="580"/>
    <x v="22"/>
    <x v="35"/>
    <x v="0"/>
    <x v="1"/>
    <x v="1"/>
    <x v="5"/>
    <x v="6"/>
    <x v="1"/>
    <x v="90"/>
    <x v="134"/>
    <x v="1"/>
    <x v="0"/>
    <x v="181"/>
    <x v="129"/>
    <x v="181"/>
    <x v="0"/>
    <x v="0"/>
    <x v="10"/>
    <x v="3"/>
    <x v="130"/>
    <x v="12"/>
    <x v="12"/>
    <x v="133"/>
    <x v="187"/>
    <x v="129"/>
    <x v="188"/>
    <x v="184"/>
    <x v="79"/>
    <x v="21"/>
    <x v="23"/>
    <x v="22"/>
    <x v="225"/>
    <x v="608"/>
    <x v="85"/>
    <x v="746"/>
  </r>
  <r>
    <x v="927"/>
    <x v="927"/>
    <x v="0"/>
    <x v="0"/>
    <x v="0"/>
    <x v="133"/>
    <x v="399"/>
    <x v="159"/>
    <x v="138"/>
    <x v="7"/>
    <x v="7"/>
    <x v="8"/>
    <x v="1"/>
    <x v="1304"/>
    <x v="0"/>
    <x v="386"/>
    <x v="772"/>
    <x v="188"/>
    <x v="191"/>
    <x v="87"/>
    <x v="750"/>
    <x v="763"/>
    <x v="302"/>
    <x v="182"/>
    <x v="305"/>
    <x v="2"/>
    <x v="6"/>
    <x v="803"/>
    <x v="811"/>
    <x v="0"/>
    <x v="0"/>
    <x v="845"/>
    <x v="0"/>
    <x v="3"/>
    <x v="462"/>
    <x v="1"/>
    <x v="462"/>
    <x v="580"/>
    <x v="1257"/>
    <x v="132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401"/>
    <x v="957"/>
    <x v="1233"/>
    <x v="1233"/>
    <x v="811"/>
    <x v="373"/>
    <x v="85"/>
    <x v="148"/>
  </r>
  <r>
    <x v="928"/>
    <x v="928"/>
    <x v="0"/>
    <x v="0"/>
    <x v="0"/>
    <x v="133"/>
    <x v="400"/>
    <x v="159"/>
    <x v="138"/>
    <x v="7"/>
    <x v="7"/>
    <x v="8"/>
    <x v="1"/>
    <x v="1305"/>
    <x v="0"/>
    <x v="387"/>
    <x v="772"/>
    <x v="188"/>
    <x v="191"/>
    <x v="87"/>
    <x v="750"/>
    <x v="763"/>
    <x v="303"/>
    <x v="183"/>
    <x v="306"/>
    <x v="2"/>
    <x v="6"/>
    <x v="684"/>
    <x v="692"/>
    <x v="0"/>
    <x v="0"/>
    <x v="694"/>
    <x v="0"/>
    <x v="3"/>
    <x v="644"/>
    <x v="1"/>
    <x v="644"/>
    <x v="580"/>
    <x v="1104"/>
    <x v="89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857"/>
    <x v="621"/>
    <x v="1092"/>
    <x v="1092"/>
    <x v="692"/>
    <x v="259"/>
    <x v="85"/>
    <x v="19"/>
  </r>
  <r>
    <x v="929"/>
    <x v="929"/>
    <x v="0"/>
    <x v="0"/>
    <x v="0"/>
    <x v="133"/>
    <x v="401"/>
    <x v="159"/>
    <x v="138"/>
    <x v="7"/>
    <x v="7"/>
    <x v="7"/>
    <x v="0"/>
    <x v="1306"/>
    <x v="0"/>
    <x v="384"/>
    <x v="772"/>
    <x v="188"/>
    <x v="191"/>
    <x v="87"/>
    <x v="750"/>
    <x v="763"/>
    <x v="300"/>
    <x v="180"/>
    <x v="303"/>
    <x v="2"/>
    <x v="6"/>
    <x v="803"/>
    <x v="811"/>
    <x v="0"/>
    <x v="0"/>
    <x v="845"/>
    <x v="0"/>
    <x v="3"/>
    <x v="679"/>
    <x v="1"/>
    <x v="679"/>
    <x v="580"/>
    <x v="1504"/>
    <x v="132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1475"/>
    <x v="957"/>
    <x v="1449"/>
    <x v="1449"/>
    <x v="811"/>
    <x v="373"/>
    <x v="85"/>
    <x v="148"/>
  </r>
  <r>
    <x v="930"/>
    <x v="930"/>
    <x v="0"/>
    <x v="0"/>
    <x v="0"/>
    <x v="133"/>
    <x v="402"/>
    <x v="159"/>
    <x v="138"/>
    <x v="7"/>
    <x v="7"/>
    <x v="7"/>
    <x v="0"/>
    <x v="1307"/>
    <x v="0"/>
    <x v="385"/>
    <x v="772"/>
    <x v="188"/>
    <x v="191"/>
    <x v="87"/>
    <x v="750"/>
    <x v="763"/>
    <x v="301"/>
    <x v="181"/>
    <x v="304"/>
    <x v="2"/>
    <x v="6"/>
    <x v="684"/>
    <x v="692"/>
    <x v="0"/>
    <x v="0"/>
    <x v="694"/>
    <x v="0"/>
    <x v="3"/>
    <x v="520"/>
    <x v="1"/>
    <x v="520"/>
    <x v="580"/>
    <x v="1019"/>
    <x v="89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1150"/>
    <x v="621"/>
    <x v="1015"/>
    <x v="1015"/>
    <x v="692"/>
    <x v="259"/>
    <x v="85"/>
    <x v="19"/>
  </r>
  <r>
    <x v="138"/>
    <x v="138"/>
    <x v="0"/>
    <x v="0"/>
    <x v="0"/>
    <x v="134"/>
    <x v="316"/>
    <x v="160"/>
    <x v="112"/>
    <x v="4"/>
    <x v="6"/>
    <x v="6"/>
    <x v="2"/>
    <x v="163"/>
    <x v="0"/>
    <x v="312"/>
    <x v="195"/>
    <x v="189"/>
    <x v="192"/>
    <x v="88"/>
    <x v="173"/>
    <x v="232"/>
    <x v="245"/>
    <x v="1017"/>
    <x v="252"/>
    <x v="2"/>
    <x v="6"/>
    <x v="587"/>
    <x v="595"/>
    <x v="1"/>
    <x v="0"/>
    <x v="581"/>
    <x v="1"/>
    <x v="3"/>
    <x v="1465"/>
    <x v="0"/>
    <x v="1465"/>
    <x v="706"/>
    <x v="522"/>
    <x v="511"/>
    <x v="0"/>
    <x v="1"/>
    <x v="1"/>
    <x v="5"/>
    <x v="6"/>
    <x v="1"/>
    <x v="90"/>
    <x v="112"/>
    <x v="1"/>
    <x v="0"/>
    <x v="150"/>
    <x v="105"/>
    <x v="150"/>
    <x v="0"/>
    <x v="0"/>
    <x v="10"/>
    <x v="3"/>
    <x v="131"/>
    <x v="12"/>
    <x v="12"/>
    <x v="109"/>
    <x v="153"/>
    <x v="105"/>
    <x v="189"/>
    <x v="185"/>
    <x v="754"/>
    <x v="356"/>
    <x v="477"/>
    <x v="477"/>
    <x v="595"/>
    <x v="608"/>
    <x v="85"/>
    <x v="181"/>
  </r>
  <r>
    <x v="435"/>
    <x v="435"/>
    <x v="0"/>
    <x v="0"/>
    <x v="0"/>
    <x v="134"/>
    <x v="336"/>
    <x v="160"/>
    <x v="112"/>
    <x v="7"/>
    <x v="7"/>
    <x v="8"/>
    <x v="1"/>
    <x v="721"/>
    <x v="0"/>
    <x v="314"/>
    <x v="772"/>
    <x v="189"/>
    <x v="192"/>
    <x v="88"/>
    <x v="750"/>
    <x v="763"/>
    <x v="247"/>
    <x v="147"/>
    <x v="251"/>
    <x v="2"/>
    <x v="6"/>
    <x v="667"/>
    <x v="675"/>
    <x v="0"/>
    <x v="0"/>
    <x v="652"/>
    <x v="0"/>
    <x v="3"/>
    <x v="176"/>
    <x v="1"/>
    <x v="176"/>
    <x v="706"/>
    <x v="829"/>
    <x v="989"/>
    <x v="0"/>
    <x v="4"/>
    <x v="4"/>
    <x v="5"/>
    <x v="6"/>
    <x v="1"/>
    <x v="90"/>
    <x v="112"/>
    <x v="1"/>
    <x v="0"/>
    <x v="150"/>
    <x v="105"/>
    <x v="150"/>
    <x v="0"/>
    <x v="0"/>
    <x v="10"/>
    <x v="3"/>
    <x v="557"/>
    <x v="12"/>
    <x v="15"/>
    <x v="500"/>
    <x v="153"/>
    <x v="608"/>
    <x v="189"/>
    <x v="185"/>
    <x v="738"/>
    <x v="700"/>
    <x v="831"/>
    <x v="831"/>
    <x v="675"/>
    <x v="242"/>
    <x v="85"/>
    <x v="2"/>
  </r>
  <r>
    <x v="436"/>
    <x v="436"/>
    <x v="0"/>
    <x v="0"/>
    <x v="0"/>
    <x v="134"/>
    <x v="337"/>
    <x v="160"/>
    <x v="112"/>
    <x v="7"/>
    <x v="7"/>
    <x v="7"/>
    <x v="0"/>
    <x v="722"/>
    <x v="0"/>
    <x v="313"/>
    <x v="772"/>
    <x v="189"/>
    <x v="192"/>
    <x v="88"/>
    <x v="750"/>
    <x v="763"/>
    <x v="246"/>
    <x v="146"/>
    <x v="250"/>
    <x v="2"/>
    <x v="6"/>
    <x v="667"/>
    <x v="675"/>
    <x v="0"/>
    <x v="0"/>
    <x v="652"/>
    <x v="0"/>
    <x v="3"/>
    <x v="1288"/>
    <x v="1"/>
    <x v="1288"/>
    <x v="706"/>
    <x v="1417"/>
    <x v="989"/>
    <x v="0"/>
    <x v="4"/>
    <x v="4"/>
    <x v="5"/>
    <x v="6"/>
    <x v="1"/>
    <x v="90"/>
    <x v="112"/>
    <x v="1"/>
    <x v="0"/>
    <x v="150"/>
    <x v="105"/>
    <x v="150"/>
    <x v="0"/>
    <x v="0"/>
    <x v="10"/>
    <x v="3"/>
    <x v="557"/>
    <x v="12"/>
    <x v="15"/>
    <x v="500"/>
    <x v="153"/>
    <x v="608"/>
    <x v="189"/>
    <x v="185"/>
    <x v="1227"/>
    <x v="700"/>
    <x v="1377"/>
    <x v="1377"/>
    <x v="675"/>
    <x v="242"/>
    <x v="85"/>
    <x v="2"/>
  </r>
  <r>
    <x v="173"/>
    <x v="173"/>
    <x v="0"/>
    <x v="0"/>
    <x v="0"/>
    <x v="135"/>
    <x v="317"/>
    <x v="161"/>
    <x v="104"/>
    <x v="4"/>
    <x v="6"/>
    <x v="6"/>
    <x v="2"/>
    <x v="516"/>
    <x v="0"/>
    <x v="297"/>
    <x v="493"/>
    <x v="459"/>
    <x v="499"/>
    <x v="339"/>
    <x v="474"/>
    <x v="434"/>
    <x v="234"/>
    <x v="1017"/>
    <x v="239"/>
    <x v="2"/>
    <x v="6"/>
    <x v="924"/>
    <x v="924"/>
    <x v="1"/>
    <x v="0"/>
    <x v="676"/>
    <x v="0"/>
    <x v="3"/>
    <x v="1315"/>
    <x v="0"/>
    <x v="1315"/>
    <x v="597"/>
    <x v="1612"/>
    <x v="839"/>
    <x v="0"/>
    <x v="1"/>
    <x v="1"/>
    <x v="5"/>
    <x v="6"/>
    <x v="1"/>
    <x v="90"/>
    <x v="107"/>
    <x v="1"/>
    <x v="0"/>
    <x v="141"/>
    <x v="100"/>
    <x v="141"/>
    <x v="0"/>
    <x v="0"/>
    <x v="10"/>
    <x v="3"/>
    <x v="132"/>
    <x v="12"/>
    <x v="12"/>
    <x v="101"/>
    <x v="144"/>
    <x v="100"/>
    <x v="459"/>
    <x v="455"/>
    <x v="1115"/>
    <x v="587"/>
    <x v="1698"/>
    <x v="1698"/>
    <x v="924"/>
    <x v="608"/>
    <x v="85"/>
    <x v="307"/>
  </r>
  <r>
    <x v="132"/>
    <x v="132"/>
    <x v="0"/>
    <x v="0"/>
    <x v="0"/>
    <x v="136"/>
    <x v="322"/>
    <x v="164"/>
    <x v="106"/>
    <x v="4"/>
    <x v="6"/>
    <x v="6"/>
    <x v="2"/>
    <x v="159"/>
    <x v="0"/>
    <x v="300"/>
    <x v="150"/>
    <x v="149"/>
    <x v="144"/>
    <x v="67"/>
    <x v="126"/>
    <x v="364"/>
    <x v="235"/>
    <x v="1017"/>
    <x v="242"/>
    <x v="2"/>
    <x v="6"/>
    <x v="785"/>
    <x v="793"/>
    <x v="1"/>
    <x v="0"/>
    <x v="646"/>
    <x v="0"/>
    <x v="3"/>
    <x v="1384"/>
    <x v="0"/>
    <x v="1384"/>
    <x v="654"/>
    <x v="1440"/>
    <x v="725"/>
    <x v="0"/>
    <x v="1"/>
    <x v="1"/>
    <x v="5"/>
    <x v="6"/>
    <x v="1"/>
    <x v="90"/>
    <x v="108"/>
    <x v="1"/>
    <x v="0"/>
    <x v="144"/>
    <x v="101"/>
    <x v="144"/>
    <x v="0"/>
    <x v="0"/>
    <x v="10"/>
    <x v="3"/>
    <x v="133"/>
    <x v="12"/>
    <x v="12"/>
    <x v="103"/>
    <x v="147"/>
    <x v="101"/>
    <x v="149"/>
    <x v="145"/>
    <x v="1035"/>
    <x v="507"/>
    <x v="1637"/>
    <x v="1637"/>
    <x v="793"/>
    <x v="608"/>
    <x v="85"/>
    <x v="128"/>
  </r>
  <r>
    <x v="1127"/>
    <x v="1127"/>
    <x v="0"/>
    <x v="0"/>
    <x v="0"/>
    <x v="136"/>
    <x v="321"/>
    <x v="164"/>
    <x v="106"/>
    <x v="7"/>
    <x v="7"/>
    <x v="7"/>
    <x v="0"/>
    <x v="1518"/>
    <x v="0"/>
    <x v="301"/>
    <x v="772"/>
    <x v="149"/>
    <x v="144"/>
    <x v="67"/>
    <x v="750"/>
    <x v="763"/>
    <x v="236"/>
    <x v="140"/>
    <x v="240"/>
    <x v="2"/>
    <x v="6"/>
    <x v="727"/>
    <x v="735"/>
    <x v="0"/>
    <x v="0"/>
    <x v="756"/>
    <x v="0"/>
    <x v="3"/>
    <x v="691"/>
    <x v="1"/>
    <x v="691"/>
    <x v="654"/>
    <x v="1314"/>
    <x v="1233"/>
    <x v="0"/>
    <x v="4"/>
    <x v="4"/>
    <x v="5"/>
    <x v="6"/>
    <x v="1"/>
    <x v="90"/>
    <x v="108"/>
    <x v="1"/>
    <x v="0"/>
    <x v="144"/>
    <x v="101"/>
    <x v="144"/>
    <x v="0"/>
    <x v="0"/>
    <x v="10"/>
    <x v="3"/>
    <x v="557"/>
    <x v="12"/>
    <x v="15"/>
    <x v="500"/>
    <x v="147"/>
    <x v="608"/>
    <x v="149"/>
    <x v="145"/>
    <x v="1419"/>
    <x v="898"/>
    <x v="1285"/>
    <x v="1285"/>
    <x v="735"/>
    <x v="302"/>
    <x v="85"/>
    <x v="64"/>
  </r>
  <r>
    <x v="1128"/>
    <x v="1128"/>
    <x v="0"/>
    <x v="0"/>
    <x v="0"/>
    <x v="136"/>
    <x v="320"/>
    <x v="164"/>
    <x v="106"/>
    <x v="7"/>
    <x v="7"/>
    <x v="8"/>
    <x v="1"/>
    <x v="1519"/>
    <x v="0"/>
    <x v="302"/>
    <x v="772"/>
    <x v="149"/>
    <x v="144"/>
    <x v="67"/>
    <x v="750"/>
    <x v="763"/>
    <x v="237"/>
    <x v="141"/>
    <x v="241"/>
    <x v="2"/>
    <x v="6"/>
    <x v="727"/>
    <x v="735"/>
    <x v="0"/>
    <x v="0"/>
    <x v="756"/>
    <x v="0"/>
    <x v="3"/>
    <x v="737"/>
    <x v="1"/>
    <x v="737"/>
    <x v="654"/>
    <x v="1389"/>
    <x v="1233"/>
    <x v="0"/>
    <x v="4"/>
    <x v="4"/>
    <x v="5"/>
    <x v="6"/>
    <x v="1"/>
    <x v="90"/>
    <x v="108"/>
    <x v="1"/>
    <x v="0"/>
    <x v="144"/>
    <x v="101"/>
    <x v="144"/>
    <x v="0"/>
    <x v="0"/>
    <x v="10"/>
    <x v="3"/>
    <x v="557"/>
    <x v="12"/>
    <x v="15"/>
    <x v="500"/>
    <x v="147"/>
    <x v="608"/>
    <x v="149"/>
    <x v="145"/>
    <x v="485"/>
    <x v="898"/>
    <x v="1352"/>
    <x v="1352"/>
    <x v="735"/>
    <x v="302"/>
    <x v="85"/>
    <x v="64"/>
  </r>
  <r>
    <x v="1618"/>
    <x v="1618"/>
    <x v="0"/>
    <x v="0"/>
    <x v="0"/>
    <x v="138"/>
    <x v="325"/>
    <x v="166"/>
    <x v="127"/>
    <x v="4"/>
    <x v="6"/>
    <x v="6"/>
    <x v="2"/>
    <x v="114"/>
    <x v="0"/>
    <x v="348"/>
    <x v="196"/>
    <x v="190"/>
    <x v="193"/>
    <x v="89"/>
    <x v="174"/>
    <x v="41"/>
    <x v="273"/>
    <x v="1017"/>
    <x v="283"/>
    <x v="2"/>
    <x v="6"/>
    <x v="992"/>
    <x v="958"/>
    <x v="1"/>
    <x v="0"/>
    <x v="743"/>
    <x v="0"/>
    <x v="3"/>
    <x v="1095"/>
    <x v="0"/>
    <x v="1095"/>
    <x v="415"/>
    <x v="1652"/>
    <x v="885"/>
    <x v="0"/>
    <x v="1"/>
    <x v="1"/>
    <x v="5"/>
    <x v="6"/>
    <x v="1"/>
    <x v="90"/>
    <x v="125"/>
    <x v="1"/>
    <x v="0"/>
    <x v="169"/>
    <x v="119"/>
    <x v="169"/>
    <x v="0"/>
    <x v="0"/>
    <x v="10"/>
    <x v="3"/>
    <x v="135"/>
    <x v="12"/>
    <x v="12"/>
    <x v="123"/>
    <x v="172"/>
    <x v="118"/>
    <x v="190"/>
    <x v="186"/>
    <x v="1144"/>
    <x v="615"/>
    <x v="1724"/>
    <x v="1724"/>
    <x v="958"/>
    <x v="608"/>
    <x v="85"/>
    <x v="397"/>
  </r>
  <r>
    <x v="381"/>
    <x v="381"/>
    <x v="0"/>
    <x v="0"/>
    <x v="0"/>
    <x v="138"/>
    <x v="372"/>
    <x v="166"/>
    <x v="127"/>
    <x v="7"/>
    <x v="7"/>
    <x v="7"/>
    <x v="0"/>
    <x v="669"/>
    <x v="0"/>
    <x v="349"/>
    <x v="772"/>
    <x v="190"/>
    <x v="193"/>
    <x v="89"/>
    <x v="750"/>
    <x v="763"/>
    <x v="274"/>
    <x v="161"/>
    <x v="277"/>
    <x v="2"/>
    <x v="6"/>
    <x v="758"/>
    <x v="766"/>
    <x v="0"/>
    <x v="0"/>
    <x v="796"/>
    <x v="0"/>
    <x v="3"/>
    <x v="75"/>
    <x v="1"/>
    <x v="75"/>
    <x v="415"/>
    <x v="844"/>
    <x v="959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203"/>
    <x v="674"/>
    <x v="846"/>
    <x v="846"/>
    <x v="766"/>
    <x v="331"/>
    <x v="85"/>
    <x v="96"/>
  </r>
  <r>
    <x v="382"/>
    <x v="382"/>
    <x v="0"/>
    <x v="0"/>
    <x v="0"/>
    <x v="138"/>
    <x v="373"/>
    <x v="166"/>
    <x v="127"/>
    <x v="7"/>
    <x v="7"/>
    <x v="7"/>
    <x v="0"/>
    <x v="670"/>
    <x v="0"/>
    <x v="350"/>
    <x v="772"/>
    <x v="190"/>
    <x v="193"/>
    <x v="89"/>
    <x v="750"/>
    <x v="763"/>
    <x v="275"/>
    <x v="162"/>
    <x v="278"/>
    <x v="2"/>
    <x v="6"/>
    <x v="834"/>
    <x v="841"/>
    <x v="0"/>
    <x v="0"/>
    <x v="892"/>
    <x v="0"/>
    <x v="3"/>
    <x v="67"/>
    <x v="1"/>
    <x v="67"/>
    <x v="415"/>
    <x v="883"/>
    <x v="112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326"/>
    <x v="808"/>
    <x v="884"/>
    <x v="884"/>
    <x v="841"/>
    <x v="403"/>
    <x v="85"/>
    <x v="187"/>
  </r>
  <r>
    <x v="383"/>
    <x v="383"/>
    <x v="0"/>
    <x v="0"/>
    <x v="0"/>
    <x v="138"/>
    <x v="370"/>
    <x v="166"/>
    <x v="127"/>
    <x v="7"/>
    <x v="7"/>
    <x v="8"/>
    <x v="1"/>
    <x v="671"/>
    <x v="0"/>
    <x v="351"/>
    <x v="772"/>
    <x v="190"/>
    <x v="193"/>
    <x v="89"/>
    <x v="750"/>
    <x v="763"/>
    <x v="277"/>
    <x v="163"/>
    <x v="279"/>
    <x v="2"/>
    <x v="6"/>
    <x v="758"/>
    <x v="766"/>
    <x v="0"/>
    <x v="0"/>
    <x v="796"/>
    <x v="0"/>
    <x v="3"/>
    <x v="67"/>
    <x v="1"/>
    <x v="67"/>
    <x v="415"/>
    <x v="837"/>
    <x v="959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773"/>
    <x v="674"/>
    <x v="839"/>
    <x v="839"/>
    <x v="766"/>
    <x v="331"/>
    <x v="85"/>
    <x v="96"/>
  </r>
  <r>
    <x v="384"/>
    <x v="384"/>
    <x v="0"/>
    <x v="0"/>
    <x v="0"/>
    <x v="138"/>
    <x v="371"/>
    <x v="166"/>
    <x v="127"/>
    <x v="7"/>
    <x v="7"/>
    <x v="8"/>
    <x v="1"/>
    <x v="672"/>
    <x v="0"/>
    <x v="352"/>
    <x v="772"/>
    <x v="190"/>
    <x v="193"/>
    <x v="89"/>
    <x v="750"/>
    <x v="763"/>
    <x v="278"/>
    <x v="164"/>
    <x v="280"/>
    <x v="2"/>
    <x v="6"/>
    <x v="834"/>
    <x v="841"/>
    <x v="0"/>
    <x v="0"/>
    <x v="892"/>
    <x v="0"/>
    <x v="3"/>
    <x v="91"/>
    <x v="1"/>
    <x v="91"/>
    <x v="415"/>
    <x v="924"/>
    <x v="112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607"/>
    <x v="808"/>
    <x v="924"/>
    <x v="924"/>
    <x v="841"/>
    <x v="403"/>
    <x v="85"/>
    <x v="187"/>
  </r>
  <r>
    <x v="1256"/>
    <x v="1256"/>
    <x v="0"/>
    <x v="0"/>
    <x v="0"/>
    <x v="138"/>
    <x v="374"/>
    <x v="166"/>
    <x v="127"/>
    <x v="7"/>
    <x v="7"/>
    <x v="8"/>
    <x v="1"/>
    <x v="1668"/>
    <x v="0"/>
    <x v="354"/>
    <x v="772"/>
    <x v="190"/>
    <x v="193"/>
    <x v="89"/>
    <x v="750"/>
    <x v="763"/>
    <x v="279"/>
    <x v="166"/>
    <x v="282"/>
    <x v="2"/>
    <x v="6"/>
    <x v="895"/>
    <x v="901"/>
    <x v="0"/>
    <x v="0"/>
    <x v="981"/>
    <x v="0"/>
    <x v="3"/>
    <x v="209"/>
    <x v="1"/>
    <x v="209"/>
    <x v="415"/>
    <x v="1481"/>
    <x v="140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344"/>
    <x v="999"/>
    <x v="1432"/>
    <x v="1432"/>
    <x v="901"/>
    <x v="457"/>
    <x v="85"/>
    <x v="269"/>
  </r>
  <r>
    <x v="1257"/>
    <x v="1257"/>
    <x v="0"/>
    <x v="0"/>
    <x v="0"/>
    <x v="138"/>
    <x v="375"/>
    <x v="166"/>
    <x v="127"/>
    <x v="7"/>
    <x v="7"/>
    <x v="7"/>
    <x v="0"/>
    <x v="1669"/>
    <x v="0"/>
    <x v="353"/>
    <x v="772"/>
    <x v="190"/>
    <x v="193"/>
    <x v="89"/>
    <x v="750"/>
    <x v="763"/>
    <x v="276"/>
    <x v="165"/>
    <x v="281"/>
    <x v="2"/>
    <x v="6"/>
    <x v="895"/>
    <x v="901"/>
    <x v="0"/>
    <x v="0"/>
    <x v="981"/>
    <x v="0"/>
    <x v="3"/>
    <x v="150"/>
    <x v="1"/>
    <x v="150"/>
    <x v="415"/>
    <x v="1338"/>
    <x v="140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521"/>
    <x v="999"/>
    <x v="1308"/>
    <x v="1308"/>
    <x v="901"/>
    <x v="457"/>
    <x v="85"/>
    <x v="269"/>
  </r>
  <r>
    <x v="1504"/>
    <x v="1504"/>
    <x v="0"/>
    <x v="0"/>
    <x v="0"/>
    <x v="139"/>
    <x v="326"/>
    <x v="167"/>
    <x v="87"/>
    <x v="4"/>
    <x v="6"/>
    <x v="6"/>
    <x v="2"/>
    <x v="53"/>
    <x v="0"/>
    <x v="258"/>
    <x v="197"/>
    <x v="191"/>
    <x v="194"/>
    <x v="339"/>
    <x v="175"/>
    <x v="62"/>
    <x v="205"/>
    <x v="1017"/>
    <x v="211"/>
    <x v="2"/>
    <x v="6"/>
    <x v="612"/>
    <x v="620"/>
    <x v="1"/>
    <x v="0"/>
    <x v="595"/>
    <x v="1"/>
    <x v="3"/>
    <x v="1101"/>
    <x v="0"/>
    <x v="1101"/>
    <x v="419"/>
    <x v="761"/>
    <x v="651"/>
    <x v="0"/>
    <x v="1"/>
    <x v="1"/>
    <x v="5"/>
    <x v="6"/>
    <x v="1"/>
    <x v="90"/>
    <x v="89"/>
    <x v="1"/>
    <x v="0"/>
    <x v="121"/>
    <x v="83"/>
    <x v="121"/>
    <x v="0"/>
    <x v="0"/>
    <x v="10"/>
    <x v="3"/>
    <x v="136"/>
    <x v="12"/>
    <x v="12"/>
    <x v="85"/>
    <x v="123"/>
    <x v="83"/>
    <x v="191"/>
    <x v="187"/>
    <x v="993"/>
    <x v="464"/>
    <x v="662"/>
    <x v="662"/>
    <x v="620"/>
    <x v="608"/>
    <x v="85"/>
    <x v="104"/>
  </r>
  <r>
    <x v="865"/>
    <x v="865"/>
    <x v="0"/>
    <x v="0"/>
    <x v="0"/>
    <x v="139"/>
    <x v="266"/>
    <x v="167"/>
    <x v="87"/>
    <x v="7"/>
    <x v="7"/>
    <x v="8"/>
    <x v="1"/>
    <x v="1216"/>
    <x v="0"/>
    <x v="260"/>
    <x v="772"/>
    <x v="191"/>
    <x v="194"/>
    <x v="339"/>
    <x v="750"/>
    <x v="763"/>
    <x v="250"/>
    <x v="126"/>
    <x v="210"/>
    <x v="2"/>
    <x v="6"/>
    <x v="683"/>
    <x v="691"/>
    <x v="0"/>
    <x v="0"/>
    <x v="693"/>
    <x v="0"/>
    <x v="3"/>
    <x v="211"/>
    <x v="1"/>
    <x v="211"/>
    <x v="419"/>
    <x v="942"/>
    <x v="763"/>
    <x v="0"/>
    <x v="4"/>
    <x v="4"/>
    <x v="5"/>
    <x v="6"/>
    <x v="1"/>
    <x v="90"/>
    <x v="89"/>
    <x v="1"/>
    <x v="0"/>
    <x v="121"/>
    <x v="83"/>
    <x v="121"/>
    <x v="0"/>
    <x v="0"/>
    <x v="10"/>
    <x v="3"/>
    <x v="557"/>
    <x v="12"/>
    <x v="15"/>
    <x v="500"/>
    <x v="123"/>
    <x v="608"/>
    <x v="191"/>
    <x v="187"/>
    <x v="943"/>
    <x v="531"/>
    <x v="941"/>
    <x v="941"/>
    <x v="691"/>
    <x v="258"/>
    <x v="85"/>
    <x v="18"/>
  </r>
  <r>
    <x v="866"/>
    <x v="866"/>
    <x v="0"/>
    <x v="0"/>
    <x v="0"/>
    <x v="139"/>
    <x v="267"/>
    <x v="167"/>
    <x v="87"/>
    <x v="7"/>
    <x v="7"/>
    <x v="7"/>
    <x v="0"/>
    <x v="1217"/>
    <x v="0"/>
    <x v="259"/>
    <x v="772"/>
    <x v="191"/>
    <x v="194"/>
    <x v="339"/>
    <x v="750"/>
    <x v="763"/>
    <x v="217"/>
    <x v="125"/>
    <x v="209"/>
    <x v="2"/>
    <x v="6"/>
    <x v="683"/>
    <x v="691"/>
    <x v="0"/>
    <x v="0"/>
    <x v="693"/>
    <x v="0"/>
    <x v="3"/>
    <x v="354"/>
    <x v="1"/>
    <x v="354"/>
    <x v="419"/>
    <x v="971"/>
    <x v="763"/>
    <x v="0"/>
    <x v="4"/>
    <x v="4"/>
    <x v="5"/>
    <x v="6"/>
    <x v="1"/>
    <x v="90"/>
    <x v="89"/>
    <x v="1"/>
    <x v="0"/>
    <x v="121"/>
    <x v="83"/>
    <x v="121"/>
    <x v="0"/>
    <x v="0"/>
    <x v="10"/>
    <x v="3"/>
    <x v="557"/>
    <x v="12"/>
    <x v="15"/>
    <x v="500"/>
    <x v="123"/>
    <x v="608"/>
    <x v="191"/>
    <x v="187"/>
    <x v="1060"/>
    <x v="531"/>
    <x v="968"/>
    <x v="968"/>
    <x v="691"/>
    <x v="258"/>
    <x v="85"/>
    <x v="18"/>
  </r>
  <r>
    <x v="166"/>
    <x v="166"/>
    <x v="0"/>
    <x v="0"/>
    <x v="0"/>
    <x v="140"/>
    <x v="327"/>
    <x v="168"/>
    <x v="97"/>
    <x v="4"/>
    <x v="6"/>
    <x v="6"/>
    <x v="2"/>
    <x v="175"/>
    <x v="0"/>
    <x v="280"/>
    <x v="198"/>
    <x v="192"/>
    <x v="196"/>
    <x v="90"/>
    <x v="176"/>
    <x v="374"/>
    <x v="224"/>
    <x v="1017"/>
    <x v="229"/>
    <x v="2"/>
    <x v="6"/>
    <x v="1261"/>
    <x v="1109"/>
    <x v="1"/>
    <x v="0"/>
    <x v="1095"/>
    <x v="0"/>
    <x v="3"/>
    <x v="569"/>
    <x v="0"/>
    <x v="569"/>
    <x v="215"/>
    <x v="1828"/>
    <x v="1173"/>
    <x v="0"/>
    <x v="1"/>
    <x v="1"/>
    <x v="5"/>
    <x v="6"/>
    <x v="1"/>
    <x v="90"/>
    <x v="98"/>
    <x v="1"/>
    <x v="0"/>
    <x v="131"/>
    <x v="91"/>
    <x v="131"/>
    <x v="0"/>
    <x v="0"/>
    <x v="10"/>
    <x v="3"/>
    <x v="137"/>
    <x v="12"/>
    <x v="12"/>
    <x v="94"/>
    <x v="134"/>
    <x v="91"/>
    <x v="192"/>
    <x v="188"/>
    <x v="1372"/>
    <x v="851"/>
    <x v="1844"/>
    <x v="1844"/>
    <x v="1109"/>
    <x v="608"/>
    <x v="85"/>
    <x v="874"/>
  </r>
  <r>
    <x v="246"/>
    <x v="246"/>
    <x v="0"/>
    <x v="0"/>
    <x v="0"/>
    <x v="140"/>
    <x v="295"/>
    <x v="146"/>
    <x v="97"/>
    <x v="0"/>
    <x v="4"/>
    <x v="4"/>
    <x v="2"/>
    <x v="555"/>
    <x v="0"/>
    <x v="281"/>
    <x v="199"/>
    <x v="193"/>
    <x v="197"/>
    <x v="339"/>
    <x v="177"/>
    <x v="588"/>
    <x v="1507"/>
    <x v="1017"/>
    <x v="1514"/>
    <x v="2"/>
    <x v="6"/>
    <x v="289"/>
    <x v="27"/>
    <x v="1"/>
    <x v="3"/>
    <x v="27"/>
    <x v="1"/>
    <x v="3"/>
    <x v="247"/>
    <x v="1"/>
    <x v="247"/>
    <x v="51"/>
    <x v="35"/>
    <x v="50"/>
    <x v="0"/>
    <x v="8"/>
    <x v="8"/>
    <x v="5"/>
    <x v="6"/>
    <x v="1"/>
    <x v="90"/>
    <x v="507"/>
    <x v="1"/>
    <x v="0"/>
    <x v="132"/>
    <x v="518"/>
    <x v="132"/>
    <x v="12"/>
    <x v="0"/>
    <x v="10"/>
    <x v="3"/>
    <x v="137"/>
    <x v="12"/>
    <x v="12"/>
    <x v="94"/>
    <x v="135"/>
    <x v="608"/>
    <x v="193"/>
    <x v="189"/>
    <x v="80"/>
    <x v="1075"/>
    <x v="36"/>
    <x v="35"/>
    <x v="27"/>
    <x v="38"/>
    <x v="85"/>
    <x v="1120"/>
  </r>
  <r>
    <x v="591"/>
    <x v="591"/>
    <x v="0"/>
    <x v="0"/>
    <x v="0"/>
    <x v="141"/>
    <x v="328"/>
    <x v="169"/>
    <x v="109"/>
    <x v="4"/>
    <x v="6"/>
    <x v="6"/>
    <x v="2"/>
    <x v="1"/>
    <x v="0"/>
    <x v="304"/>
    <x v="200"/>
    <x v="194"/>
    <x v="198"/>
    <x v="339"/>
    <x v="178"/>
    <x v="747"/>
    <x v="239"/>
    <x v="1017"/>
    <x v="244"/>
    <x v="2"/>
    <x v="6"/>
    <x v="39"/>
    <x v="171"/>
    <x v="1"/>
    <x v="0"/>
    <x v="171"/>
    <x v="1"/>
    <x v="3"/>
    <x v="939"/>
    <x v="0"/>
    <x v="939"/>
    <x v="310"/>
    <x v="100"/>
    <x v="120"/>
    <x v="0"/>
    <x v="1"/>
    <x v="1"/>
    <x v="5"/>
    <x v="6"/>
    <x v="1"/>
    <x v="90"/>
    <x v="110"/>
    <x v="1"/>
    <x v="0"/>
    <x v="146"/>
    <x v="103"/>
    <x v="146"/>
    <x v="0"/>
    <x v="0"/>
    <x v="10"/>
    <x v="3"/>
    <x v="138"/>
    <x v="12"/>
    <x v="12"/>
    <x v="106"/>
    <x v="149"/>
    <x v="103"/>
    <x v="194"/>
    <x v="190"/>
    <x v="189"/>
    <x v="58"/>
    <x v="101"/>
    <x v="100"/>
    <x v="171"/>
    <x v="608"/>
    <x v="85"/>
    <x v="832"/>
  </r>
  <r>
    <x v="126"/>
    <x v="126"/>
    <x v="0"/>
    <x v="0"/>
    <x v="0"/>
    <x v="141"/>
    <x v="329"/>
    <x v="170"/>
    <x v="109"/>
    <x v="0"/>
    <x v="4"/>
    <x v="4"/>
    <x v="2"/>
    <x v="480"/>
    <x v="0"/>
    <x v="305"/>
    <x v="201"/>
    <x v="195"/>
    <x v="199"/>
    <x v="339"/>
    <x v="179"/>
    <x v="484"/>
    <x v="1507"/>
    <x v="1017"/>
    <x v="1514"/>
    <x v="2"/>
    <x v="6"/>
    <x v="407"/>
    <x v="78"/>
    <x v="1"/>
    <x v="3"/>
    <x v="78"/>
    <x v="1"/>
    <x v="3"/>
    <x v="392"/>
    <x v="1"/>
    <x v="392"/>
    <x v="161"/>
    <x v="109"/>
    <x v="129"/>
    <x v="0"/>
    <x v="8"/>
    <x v="8"/>
    <x v="5"/>
    <x v="6"/>
    <x v="1"/>
    <x v="90"/>
    <x v="507"/>
    <x v="1"/>
    <x v="0"/>
    <x v="147"/>
    <x v="518"/>
    <x v="147"/>
    <x v="12"/>
    <x v="0"/>
    <x v="10"/>
    <x v="3"/>
    <x v="138"/>
    <x v="12"/>
    <x v="12"/>
    <x v="106"/>
    <x v="150"/>
    <x v="608"/>
    <x v="195"/>
    <x v="191"/>
    <x v="197"/>
    <x v="1075"/>
    <x v="110"/>
    <x v="109"/>
    <x v="78"/>
    <x v="85"/>
    <x v="85"/>
    <x v="1011"/>
  </r>
  <r>
    <x v="5"/>
    <x v="5"/>
    <x v="0"/>
    <x v="0"/>
    <x v="0"/>
    <x v="142"/>
    <x v="331"/>
    <x v="172"/>
    <x v="110"/>
    <x v="0"/>
    <x v="4"/>
    <x v="4"/>
    <x v="2"/>
    <x v="482"/>
    <x v="0"/>
    <x v="306"/>
    <x v="202"/>
    <x v="196"/>
    <x v="200"/>
    <x v="339"/>
    <x v="180"/>
    <x v="520"/>
    <x v="1507"/>
    <x v="1017"/>
    <x v="1514"/>
    <x v="1"/>
    <x v="0"/>
    <x v="999"/>
    <x v="1164"/>
    <x v="1"/>
    <x v="3"/>
    <x v="1152"/>
    <x v="0"/>
    <x v="3"/>
    <x v="249"/>
    <x v="1"/>
    <x v="249"/>
    <x v="52"/>
    <x v="1993"/>
    <x v="1450"/>
    <x v="0"/>
    <x v="8"/>
    <x v="8"/>
    <x v="5"/>
    <x v="6"/>
    <x v="1"/>
    <x v="90"/>
    <x v="507"/>
    <x v="1"/>
    <x v="0"/>
    <x v="148"/>
    <x v="518"/>
    <x v="148"/>
    <x v="19"/>
    <x v="0"/>
    <x v="10"/>
    <x v="1"/>
    <x v="139"/>
    <x v="12"/>
    <x v="12"/>
    <x v="107"/>
    <x v="151"/>
    <x v="608"/>
    <x v="196"/>
    <x v="192"/>
    <x v="1564"/>
    <x v="1075"/>
    <x v="1990"/>
    <x v="1990"/>
    <x v="1164"/>
    <x v="516"/>
    <x v="85"/>
    <x v="964"/>
  </r>
  <r>
    <x v="107"/>
    <x v="107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1"/>
    <x v="0"/>
    <x v="388"/>
    <x v="455"/>
    <x v="1"/>
    <x v="0"/>
    <x v="470"/>
    <x v="1"/>
    <x v="3"/>
    <x v="1186"/>
    <x v="0"/>
    <x v="1186"/>
    <x v="483"/>
    <x v="488"/>
    <x v="483"/>
    <x v="0"/>
    <x v="1"/>
    <x v="1"/>
    <x v="5"/>
    <x v="6"/>
    <x v="1"/>
    <x v="90"/>
    <x v="327"/>
    <x v="1"/>
    <x v="0"/>
    <x v="430"/>
    <x v="329"/>
    <x v="430"/>
    <x v="0"/>
    <x v="0"/>
    <x v="10"/>
    <x v="1"/>
    <x v="140"/>
    <x v="12"/>
    <x v="12"/>
    <x v="323"/>
    <x v="524"/>
    <x v="417"/>
    <x v="197"/>
    <x v="193"/>
    <x v="708"/>
    <x v="332"/>
    <x v="450"/>
    <x v="450"/>
    <x v="455"/>
    <x v="608"/>
    <x v="85"/>
    <x v="440"/>
  </r>
  <r>
    <x v="54"/>
    <x v="54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1"/>
    <x v="0"/>
    <x v="997"/>
    <x v="1163"/>
    <x v="1"/>
    <x v="3"/>
    <x v="1151"/>
    <x v="0"/>
    <x v="3"/>
    <x v="308"/>
    <x v="1"/>
    <x v="308"/>
    <x v="483"/>
    <x v="2001"/>
    <x v="1458"/>
    <x v="0"/>
    <x v="8"/>
    <x v="8"/>
    <x v="5"/>
    <x v="6"/>
    <x v="0"/>
    <x v="29"/>
    <x v="327"/>
    <x v="1"/>
    <x v="0"/>
    <x v="430"/>
    <x v="329"/>
    <x v="430"/>
    <x v="0"/>
    <x v="0"/>
    <x v="10"/>
    <x v="1"/>
    <x v="140"/>
    <x v="12"/>
    <x v="12"/>
    <x v="323"/>
    <x v="524"/>
    <x v="608"/>
    <x v="197"/>
    <x v="193"/>
    <x v="1562"/>
    <x v="1075"/>
    <x v="1998"/>
    <x v="1998"/>
    <x v="1163"/>
    <x v="608"/>
    <x v="25"/>
    <x v="963"/>
  </r>
  <r>
    <x v="1685"/>
    <x v="1685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2"/>
    <x v="6"/>
    <x v="1224"/>
    <x v="1072"/>
    <x v="1"/>
    <x v="0"/>
    <x v="1054"/>
    <x v="0"/>
    <x v="3"/>
    <x v="1186"/>
    <x v="0"/>
    <x v="1186"/>
    <x v="483"/>
    <x v="2166"/>
    <x v="1662"/>
    <x v="0"/>
    <x v="1"/>
    <x v="1"/>
    <x v="5"/>
    <x v="6"/>
    <x v="1"/>
    <x v="90"/>
    <x v="327"/>
    <x v="1"/>
    <x v="0"/>
    <x v="430"/>
    <x v="329"/>
    <x v="430"/>
    <x v="0"/>
    <x v="0"/>
    <x v="10"/>
    <x v="3"/>
    <x v="140"/>
    <x v="12"/>
    <x v="12"/>
    <x v="323"/>
    <x v="524"/>
    <x v="417"/>
    <x v="197"/>
    <x v="193"/>
    <x v="1677"/>
    <x v="1054"/>
    <x v="2166"/>
    <x v="2166"/>
    <x v="1072"/>
    <x v="608"/>
    <x v="85"/>
    <x v="783"/>
  </r>
  <r>
    <x v="634"/>
    <x v="634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2"/>
    <x v="6"/>
    <x v="930"/>
    <x v="1118"/>
    <x v="1"/>
    <x v="3"/>
    <x v="1105"/>
    <x v="0"/>
    <x v="3"/>
    <x v="308"/>
    <x v="1"/>
    <x v="308"/>
    <x v="483"/>
    <x v="1790"/>
    <x v="1108"/>
    <x v="0"/>
    <x v="8"/>
    <x v="8"/>
    <x v="5"/>
    <x v="6"/>
    <x v="0"/>
    <x v="29"/>
    <x v="327"/>
    <x v="1"/>
    <x v="0"/>
    <x v="430"/>
    <x v="329"/>
    <x v="430"/>
    <x v="0"/>
    <x v="0"/>
    <x v="10"/>
    <x v="3"/>
    <x v="140"/>
    <x v="12"/>
    <x v="12"/>
    <x v="323"/>
    <x v="524"/>
    <x v="608"/>
    <x v="197"/>
    <x v="193"/>
    <x v="1338"/>
    <x v="1075"/>
    <x v="1812"/>
    <x v="1812"/>
    <x v="1118"/>
    <x v="608"/>
    <x v="6"/>
    <x v="887"/>
  </r>
  <r>
    <x v="1994"/>
    <x v="1994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3"/>
    <x v="10"/>
    <x v="879"/>
    <x v="886"/>
    <x v="1"/>
    <x v="0"/>
    <x v="659"/>
    <x v="0"/>
    <x v="3"/>
    <x v="1186"/>
    <x v="0"/>
    <x v="1186"/>
    <x v="483"/>
    <x v="1428"/>
    <x v="722"/>
    <x v="0"/>
    <x v="1"/>
    <x v="1"/>
    <x v="5"/>
    <x v="6"/>
    <x v="1"/>
    <x v="90"/>
    <x v="327"/>
    <x v="1"/>
    <x v="0"/>
    <x v="430"/>
    <x v="329"/>
    <x v="430"/>
    <x v="0"/>
    <x v="0"/>
    <x v="10"/>
    <x v="7"/>
    <x v="140"/>
    <x v="12"/>
    <x v="12"/>
    <x v="323"/>
    <x v="524"/>
    <x v="417"/>
    <x v="197"/>
    <x v="193"/>
    <x v="1033"/>
    <x v="505"/>
    <x v="1634"/>
    <x v="1634"/>
    <x v="886"/>
    <x v="608"/>
    <x v="85"/>
    <x v="240"/>
  </r>
  <r>
    <x v="1896"/>
    <x v="1896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3"/>
    <x v="10"/>
    <x v="915"/>
    <x v="1110"/>
    <x v="1"/>
    <x v="3"/>
    <x v="1096"/>
    <x v="0"/>
    <x v="3"/>
    <x v="308"/>
    <x v="1"/>
    <x v="308"/>
    <x v="483"/>
    <x v="1746"/>
    <x v="1035"/>
    <x v="0"/>
    <x v="8"/>
    <x v="8"/>
    <x v="5"/>
    <x v="6"/>
    <x v="0"/>
    <x v="29"/>
    <x v="327"/>
    <x v="1"/>
    <x v="0"/>
    <x v="430"/>
    <x v="329"/>
    <x v="430"/>
    <x v="0"/>
    <x v="0"/>
    <x v="10"/>
    <x v="7"/>
    <x v="140"/>
    <x v="12"/>
    <x v="12"/>
    <x v="323"/>
    <x v="524"/>
    <x v="608"/>
    <x v="197"/>
    <x v="193"/>
    <x v="1273"/>
    <x v="1075"/>
    <x v="1778"/>
    <x v="1778"/>
    <x v="1110"/>
    <x v="608"/>
    <x v="4"/>
    <x v="876"/>
  </r>
  <r>
    <x v="1810"/>
    <x v="1810"/>
    <x v="0"/>
    <x v="0"/>
    <x v="0"/>
    <x v="152"/>
    <x v="377"/>
    <x v="193"/>
    <x v="128"/>
    <x v="0"/>
    <x v="4"/>
    <x v="4"/>
    <x v="2"/>
    <x v="492"/>
    <x v="0"/>
    <x v="355"/>
    <x v="217"/>
    <x v="208"/>
    <x v="216"/>
    <x v="339"/>
    <x v="195"/>
    <x v="465"/>
    <x v="1507"/>
    <x v="1017"/>
    <x v="1514"/>
    <x v="3"/>
    <x v="10"/>
    <x v="973"/>
    <x v="1144"/>
    <x v="1"/>
    <x v="3"/>
    <x v="1132"/>
    <x v="0"/>
    <x v="3"/>
    <x v="256"/>
    <x v="1"/>
    <x v="256"/>
    <x v="56"/>
    <x v="1922"/>
    <x v="1356"/>
    <x v="0"/>
    <x v="8"/>
    <x v="8"/>
    <x v="5"/>
    <x v="6"/>
    <x v="1"/>
    <x v="90"/>
    <x v="507"/>
    <x v="1"/>
    <x v="0"/>
    <x v="170"/>
    <x v="518"/>
    <x v="170"/>
    <x v="58"/>
    <x v="0"/>
    <x v="10"/>
    <x v="7"/>
    <x v="149"/>
    <x v="12"/>
    <x v="12"/>
    <x v="124"/>
    <x v="173"/>
    <x v="608"/>
    <x v="208"/>
    <x v="204"/>
    <x v="1516"/>
    <x v="1075"/>
    <x v="1924"/>
    <x v="1924"/>
    <x v="1144"/>
    <x v="501"/>
    <x v="85"/>
    <x v="927"/>
  </r>
  <r>
    <x v="1442"/>
    <x v="1442"/>
    <x v="0"/>
    <x v="0"/>
    <x v="0"/>
    <x v="144"/>
    <x v="339"/>
    <x v="173"/>
    <x v="274"/>
    <x v="4"/>
    <x v="6"/>
    <x v="6"/>
    <x v="2"/>
    <x v="27"/>
    <x v="0"/>
    <x v="830"/>
    <x v="205"/>
    <x v="198"/>
    <x v="203"/>
    <x v="93"/>
    <x v="183"/>
    <x v="42"/>
    <x v="589"/>
    <x v="1017"/>
    <x v="591"/>
    <x v="2"/>
    <x v="6"/>
    <x v="726"/>
    <x v="734"/>
    <x v="1"/>
    <x v="0"/>
    <x v="631"/>
    <x v="0"/>
    <x v="3"/>
    <x v="1124"/>
    <x v="0"/>
    <x v="1124"/>
    <x v="437"/>
    <x v="1061"/>
    <x v="682"/>
    <x v="0"/>
    <x v="1"/>
    <x v="1"/>
    <x v="5"/>
    <x v="6"/>
    <x v="1"/>
    <x v="90"/>
    <x v="265"/>
    <x v="1"/>
    <x v="0"/>
    <x v="351"/>
    <x v="265"/>
    <x v="351"/>
    <x v="0"/>
    <x v="0"/>
    <x v="10"/>
    <x v="3"/>
    <x v="141"/>
    <x v="12"/>
    <x v="12"/>
    <x v="266"/>
    <x v="445"/>
    <x v="355"/>
    <x v="198"/>
    <x v="194"/>
    <x v="1015"/>
    <x v="485"/>
    <x v="1535"/>
    <x v="1535"/>
    <x v="734"/>
    <x v="608"/>
    <x v="85"/>
    <x v="62"/>
  </r>
  <r>
    <x v="1415"/>
    <x v="1415"/>
    <x v="0"/>
    <x v="0"/>
    <x v="0"/>
    <x v="144"/>
    <x v="746"/>
    <x v="173"/>
    <x v="274"/>
    <x v="7"/>
    <x v="7"/>
    <x v="8"/>
    <x v="1"/>
    <x v="1877"/>
    <x v="0"/>
    <x v="832"/>
    <x v="772"/>
    <x v="198"/>
    <x v="203"/>
    <x v="93"/>
    <x v="750"/>
    <x v="763"/>
    <x v="591"/>
    <x v="338"/>
    <x v="590"/>
    <x v="2"/>
    <x v="6"/>
    <x v="714"/>
    <x v="722"/>
    <x v="0"/>
    <x v="0"/>
    <x v="738"/>
    <x v="0"/>
    <x v="3"/>
    <x v="155"/>
    <x v="1"/>
    <x v="155"/>
    <x v="437"/>
    <x v="999"/>
    <x v="895"/>
    <x v="0"/>
    <x v="4"/>
    <x v="4"/>
    <x v="5"/>
    <x v="6"/>
    <x v="1"/>
    <x v="90"/>
    <x v="265"/>
    <x v="1"/>
    <x v="0"/>
    <x v="351"/>
    <x v="265"/>
    <x v="351"/>
    <x v="0"/>
    <x v="0"/>
    <x v="10"/>
    <x v="3"/>
    <x v="557"/>
    <x v="12"/>
    <x v="15"/>
    <x v="500"/>
    <x v="445"/>
    <x v="608"/>
    <x v="198"/>
    <x v="194"/>
    <x v="856"/>
    <x v="623"/>
    <x v="995"/>
    <x v="995"/>
    <x v="722"/>
    <x v="289"/>
    <x v="85"/>
    <x v="50"/>
  </r>
  <r>
    <x v="1416"/>
    <x v="1416"/>
    <x v="0"/>
    <x v="0"/>
    <x v="0"/>
    <x v="144"/>
    <x v="747"/>
    <x v="173"/>
    <x v="274"/>
    <x v="7"/>
    <x v="7"/>
    <x v="7"/>
    <x v="0"/>
    <x v="1878"/>
    <x v="0"/>
    <x v="831"/>
    <x v="772"/>
    <x v="198"/>
    <x v="203"/>
    <x v="93"/>
    <x v="750"/>
    <x v="763"/>
    <x v="590"/>
    <x v="337"/>
    <x v="589"/>
    <x v="2"/>
    <x v="6"/>
    <x v="714"/>
    <x v="722"/>
    <x v="0"/>
    <x v="0"/>
    <x v="738"/>
    <x v="0"/>
    <x v="3"/>
    <x v="156"/>
    <x v="1"/>
    <x v="156"/>
    <x v="437"/>
    <x v="1002"/>
    <x v="895"/>
    <x v="0"/>
    <x v="4"/>
    <x v="4"/>
    <x v="5"/>
    <x v="6"/>
    <x v="1"/>
    <x v="90"/>
    <x v="265"/>
    <x v="1"/>
    <x v="0"/>
    <x v="351"/>
    <x v="265"/>
    <x v="351"/>
    <x v="0"/>
    <x v="0"/>
    <x v="10"/>
    <x v="3"/>
    <x v="557"/>
    <x v="12"/>
    <x v="15"/>
    <x v="500"/>
    <x v="445"/>
    <x v="608"/>
    <x v="198"/>
    <x v="194"/>
    <x v="1153"/>
    <x v="623"/>
    <x v="998"/>
    <x v="998"/>
    <x v="722"/>
    <x v="289"/>
    <x v="85"/>
    <x v="50"/>
  </r>
  <r>
    <x v="1503"/>
    <x v="1503"/>
    <x v="0"/>
    <x v="0"/>
    <x v="0"/>
    <x v="145"/>
    <x v="342"/>
    <x v="174"/>
    <x v="108"/>
    <x v="4"/>
    <x v="6"/>
    <x v="6"/>
    <x v="2"/>
    <x v="4"/>
    <x v="0"/>
    <x v="303"/>
    <x v="208"/>
    <x v="200"/>
    <x v="206"/>
    <x v="339"/>
    <x v="186"/>
    <x v="43"/>
    <x v="238"/>
    <x v="1017"/>
    <x v="243"/>
    <x v="2"/>
    <x v="6"/>
    <x v="160"/>
    <x v="286"/>
    <x v="1"/>
    <x v="0"/>
    <x v="293"/>
    <x v="1"/>
    <x v="3"/>
    <x v="1178"/>
    <x v="0"/>
    <x v="1178"/>
    <x v="476"/>
    <x v="163"/>
    <x v="189"/>
    <x v="0"/>
    <x v="1"/>
    <x v="1"/>
    <x v="5"/>
    <x v="6"/>
    <x v="1"/>
    <x v="90"/>
    <x v="109"/>
    <x v="1"/>
    <x v="0"/>
    <x v="145"/>
    <x v="102"/>
    <x v="145"/>
    <x v="0"/>
    <x v="0"/>
    <x v="10"/>
    <x v="3"/>
    <x v="142"/>
    <x v="12"/>
    <x v="12"/>
    <x v="105"/>
    <x v="148"/>
    <x v="102"/>
    <x v="200"/>
    <x v="196"/>
    <x v="262"/>
    <x v="96"/>
    <x v="162"/>
    <x v="162"/>
    <x v="286"/>
    <x v="608"/>
    <x v="85"/>
    <x v="658"/>
  </r>
  <r>
    <x v="1665"/>
    <x v="1665"/>
    <x v="0"/>
    <x v="0"/>
    <x v="0"/>
    <x v="146"/>
    <x v="343"/>
    <x v="175"/>
    <x v="111"/>
    <x v="4"/>
    <x v="6"/>
    <x v="6"/>
    <x v="2"/>
    <x v="139"/>
    <x v="0"/>
    <x v="307"/>
    <x v="209"/>
    <x v="201"/>
    <x v="207"/>
    <x v="94"/>
    <x v="187"/>
    <x v="13"/>
    <x v="240"/>
    <x v="1017"/>
    <x v="249"/>
    <x v="2"/>
    <x v="6"/>
    <x v="92"/>
    <x v="220"/>
    <x v="1"/>
    <x v="0"/>
    <x v="222"/>
    <x v="1"/>
    <x v="3"/>
    <x v="1069"/>
    <x v="0"/>
    <x v="1069"/>
    <x v="395"/>
    <x v="137"/>
    <x v="163"/>
    <x v="0"/>
    <x v="1"/>
    <x v="1"/>
    <x v="5"/>
    <x v="6"/>
    <x v="1"/>
    <x v="90"/>
    <x v="111"/>
    <x v="1"/>
    <x v="0"/>
    <x v="149"/>
    <x v="104"/>
    <x v="149"/>
    <x v="0"/>
    <x v="0"/>
    <x v="10"/>
    <x v="3"/>
    <x v="143"/>
    <x v="12"/>
    <x v="12"/>
    <x v="108"/>
    <x v="152"/>
    <x v="104"/>
    <x v="201"/>
    <x v="197"/>
    <x v="237"/>
    <x v="81"/>
    <x v="136"/>
    <x v="136"/>
    <x v="220"/>
    <x v="608"/>
    <x v="85"/>
    <x v="753"/>
  </r>
  <r>
    <x v="374"/>
    <x v="374"/>
    <x v="0"/>
    <x v="0"/>
    <x v="0"/>
    <x v="146"/>
    <x v="333"/>
    <x v="175"/>
    <x v="111"/>
    <x v="7"/>
    <x v="7"/>
    <x v="7"/>
    <x v="0"/>
    <x v="662"/>
    <x v="0"/>
    <x v="308"/>
    <x v="772"/>
    <x v="201"/>
    <x v="207"/>
    <x v="94"/>
    <x v="750"/>
    <x v="763"/>
    <x v="241"/>
    <x v="142"/>
    <x v="245"/>
    <x v="2"/>
    <x v="6"/>
    <x v="759"/>
    <x v="767"/>
    <x v="0"/>
    <x v="0"/>
    <x v="798"/>
    <x v="0"/>
    <x v="3"/>
    <x v="102"/>
    <x v="1"/>
    <x v="102"/>
    <x v="395"/>
    <x v="888"/>
    <x v="94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1188"/>
    <x v="659"/>
    <x v="888"/>
    <x v="888"/>
    <x v="767"/>
    <x v="332"/>
    <x v="85"/>
    <x v="98"/>
  </r>
  <r>
    <x v="375"/>
    <x v="375"/>
    <x v="0"/>
    <x v="0"/>
    <x v="0"/>
    <x v="146"/>
    <x v="332"/>
    <x v="175"/>
    <x v="111"/>
    <x v="7"/>
    <x v="7"/>
    <x v="8"/>
    <x v="1"/>
    <x v="663"/>
    <x v="0"/>
    <x v="309"/>
    <x v="772"/>
    <x v="201"/>
    <x v="207"/>
    <x v="94"/>
    <x v="750"/>
    <x v="763"/>
    <x v="243"/>
    <x v="143"/>
    <x v="246"/>
    <x v="2"/>
    <x v="6"/>
    <x v="759"/>
    <x v="767"/>
    <x v="0"/>
    <x v="0"/>
    <x v="798"/>
    <x v="0"/>
    <x v="3"/>
    <x v="119"/>
    <x v="1"/>
    <x v="119"/>
    <x v="395"/>
    <x v="935"/>
    <x v="94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795"/>
    <x v="659"/>
    <x v="934"/>
    <x v="934"/>
    <x v="767"/>
    <x v="332"/>
    <x v="85"/>
    <x v="98"/>
  </r>
  <r>
    <x v="1372"/>
    <x v="1372"/>
    <x v="0"/>
    <x v="0"/>
    <x v="0"/>
    <x v="146"/>
    <x v="334"/>
    <x v="175"/>
    <x v="111"/>
    <x v="7"/>
    <x v="7"/>
    <x v="8"/>
    <x v="1"/>
    <x v="1816"/>
    <x v="0"/>
    <x v="311"/>
    <x v="772"/>
    <x v="201"/>
    <x v="207"/>
    <x v="94"/>
    <x v="750"/>
    <x v="763"/>
    <x v="244"/>
    <x v="145"/>
    <x v="248"/>
    <x v="2"/>
    <x v="6"/>
    <x v="707"/>
    <x v="715"/>
    <x v="0"/>
    <x v="0"/>
    <x v="731"/>
    <x v="0"/>
    <x v="3"/>
    <x v="516"/>
    <x v="1"/>
    <x v="516"/>
    <x v="395"/>
    <x v="1098"/>
    <x v="83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901"/>
    <x v="581"/>
    <x v="1087"/>
    <x v="1087"/>
    <x v="715"/>
    <x v="282"/>
    <x v="85"/>
    <x v="43"/>
  </r>
  <r>
    <x v="1373"/>
    <x v="1373"/>
    <x v="0"/>
    <x v="0"/>
    <x v="0"/>
    <x v="146"/>
    <x v="335"/>
    <x v="175"/>
    <x v="111"/>
    <x v="7"/>
    <x v="7"/>
    <x v="7"/>
    <x v="0"/>
    <x v="1817"/>
    <x v="0"/>
    <x v="310"/>
    <x v="772"/>
    <x v="201"/>
    <x v="207"/>
    <x v="94"/>
    <x v="750"/>
    <x v="763"/>
    <x v="242"/>
    <x v="144"/>
    <x v="247"/>
    <x v="2"/>
    <x v="6"/>
    <x v="707"/>
    <x v="715"/>
    <x v="0"/>
    <x v="0"/>
    <x v="731"/>
    <x v="0"/>
    <x v="3"/>
    <x v="136"/>
    <x v="1"/>
    <x v="136"/>
    <x v="395"/>
    <x v="918"/>
    <x v="83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1109"/>
    <x v="581"/>
    <x v="918"/>
    <x v="918"/>
    <x v="715"/>
    <x v="282"/>
    <x v="85"/>
    <x v="43"/>
  </r>
  <r>
    <x v="1481"/>
    <x v="1481"/>
    <x v="0"/>
    <x v="0"/>
    <x v="0"/>
    <x v="147"/>
    <x v="344"/>
    <x v="176"/>
    <x v="122"/>
    <x v="4"/>
    <x v="6"/>
    <x v="6"/>
    <x v="2"/>
    <x v="42"/>
    <x v="0"/>
    <x v="336"/>
    <x v="210"/>
    <x v="202"/>
    <x v="209"/>
    <x v="95"/>
    <x v="188"/>
    <x v="313"/>
    <x v="264"/>
    <x v="1017"/>
    <x v="268"/>
    <x v="2"/>
    <x v="6"/>
    <x v="1251"/>
    <x v="1100"/>
    <x v="1"/>
    <x v="0"/>
    <x v="1086"/>
    <x v="0"/>
    <x v="3"/>
    <x v="794"/>
    <x v="0"/>
    <x v="794"/>
    <x v="249"/>
    <x v="1997"/>
    <x v="1454"/>
    <x v="0"/>
    <x v="1"/>
    <x v="1"/>
    <x v="5"/>
    <x v="6"/>
    <x v="1"/>
    <x v="90"/>
    <x v="120"/>
    <x v="1"/>
    <x v="0"/>
    <x v="164"/>
    <x v="114"/>
    <x v="164"/>
    <x v="0"/>
    <x v="0"/>
    <x v="10"/>
    <x v="3"/>
    <x v="144"/>
    <x v="12"/>
    <x v="12"/>
    <x v="119"/>
    <x v="167"/>
    <x v="114"/>
    <x v="202"/>
    <x v="198"/>
    <x v="1554"/>
    <x v="1017"/>
    <x v="1994"/>
    <x v="1994"/>
    <x v="1100"/>
    <x v="608"/>
    <x v="85"/>
    <x v="854"/>
  </r>
  <r>
    <x v="170"/>
    <x v="170"/>
    <x v="0"/>
    <x v="0"/>
    <x v="0"/>
    <x v="148"/>
    <x v="345"/>
    <x v="177"/>
    <x v="114"/>
    <x v="4"/>
    <x v="6"/>
    <x v="6"/>
    <x v="2"/>
    <x v="512"/>
    <x v="0"/>
    <x v="317"/>
    <x v="211"/>
    <x v="203"/>
    <x v="210"/>
    <x v="339"/>
    <x v="189"/>
    <x v="594"/>
    <x v="249"/>
    <x v="1017"/>
    <x v="254"/>
    <x v="2"/>
    <x v="6"/>
    <x v="325"/>
    <x v="422"/>
    <x v="1"/>
    <x v="0"/>
    <x v="435"/>
    <x v="1"/>
    <x v="3"/>
    <x v="1223"/>
    <x v="0"/>
    <x v="1223"/>
    <x v="518"/>
    <x v="394"/>
    <x v="407"/>
    <x v="0"/>
    <x v="1"/>
    <x v="1"/>
    <x v="5"/>
    <x v="6"/>
    <x v="1"/>
    <x v="90"/>
    <x v="114"/>
    <x v="1"/>
    <x v="0"/>
    <x v="152"/>
    <x v="107"/>
    <x v="152"/>
    <x v="0"/>
    <x v="0"/>
    <x v="10"/>
    <x v="3"/>
    <x v="145"/>
    <x v="12"/>
    <x v="12"/>
    <x v="111"/>
    <x v="155"/>
    <x v="107"/>
    <x v="203"/>
    <x v="199"/>
    <x v="595"/>
    <x v="266"/>
    <x v="375"/>
    <x v="375"/>
    <x v="422"/>
    <x v="608"/>
    <x v="85"/>
    <x v="481"/>
  </r>
  <r>
    <x v="2068"/>
    <x v="2068"/>
    <x v="0"/>
    <x v="0"/>
    <x v="0"/>
    <x v="149"/>
    <x v="346"/>
    <x v="178"/>
    <x v="113"/>
    <x v="4"/>
    <x v="6"/>
    <x v="6"/>
    <x v="2"/>
    <x v="275"/>
    <x v="0"/>
    <x v="315"/>
    <x v="212"/>
    <x v="204"/>
    <x v="211"/>
    <x v="339"/>
    <x v="190"/>
    <x v="46"/>
    <x v="248"/>
    <x v="1017"/>
    <x v="253"/>
    <x v="5"/>
    <x v="13"/>
    <x v="319"/>
    <x v="418"/>
    <x v="1"/>
    <x v="0"/>
    <x v="431"/>
    <x v="1"/>
    <x v="3"/>
    <x v="1243"/>
    <x v="0"/>
    <x v="1243"/>
    <x v="533"/>
    <x v="353"/>
    <x v="369"/>
    <x v="0"/>
    <x v="1"/>
    <x v="1"/>
    <x v="5"/>
    <x v="6"/>
    <x v="1"/>
    <x v="90"/>
    <x v="113"/>
    <x v="1"/>
    <x v="0"/>
    <x v="151"/>
    <x v="106"/>
    <x v="151"/>
    <x v="0"/>
    <x v="0"/>
    <x v="10"/>
    <x v="10"/>
    <x v="146"/>
    <x v="12"/>
    <x v="12"/>
    <x v="110"/>
    <x v="154"/>
    <x v="106"/>
    <x v="204"/>
    <x v="200"/>
    <x v="529"/>
    <x v="230"/>
    <x v="338"/>
    <x v="338"/>
    <x v="418"/>
    <x v="608"/>
    <x v="85"/>
    <x v="485"/>
  </r>
  <r>
    <x v="2174"/>
    <x v="2174"/>
    <x v="0"/>
    <x v="0"/>
    <x v="0"/>
    <x v="149"/>
    <x v="338"/>
    <x v="178"/>
    <x v="113"/>
    <x v="0"/>
    <x v="3"/>
    <x v="3"/>
    <x v="2"/>
    <x v="1210"/>
    <x v="0"/>
    <x v="316"/>
    <x v="213"/>
    <x v="204"/>
    <x v="212"/>
    <x v="96"/>
    <x v="191"/>
    <x v="669"/>
    <x v="1507"/>
    <x v="1017"/>
    <x v="1514"/>
    <x v="5"/>
    <x v="13"/>
    <x v="980"/>
    <x v="1149"/>
    <x v="1"/>
    <x v="3"/>
    <x v="1137"/>
    <x v="0"/>
    <x v="3"/>
    <x v="401"/>
    <x v="1"/>
    <x v="401"/>
    <x v="533"/>
    <x v="1970"/>
    <x v="1423"/>
    <x v="0"/>
    <x v="8"/>
    <x v="8"/>
    <x v="5"/>
    <x v="6"/>
    <x v="0"/>
    <x v="46"/>
    <x v="113"/>
    <x v="1"/>
    <x v="0"/>
    <x v="151"/>
    <x v="106"/>
    <x v="151"/>
    <x v="4"/>
    <x v="0"/>
    <x v="10"/>
    <x v="10"/>
    <x v="146"/>
    <x v="12"/>
    <x v="12"/>
    <x v="110"/>
    <x v="154"/>
    <x v="608"/>
    <x v="204"/>
    <x v="200"/>
    <x v="1533"/>
    <x v="1075"/>
    <x v="1968"/>
    <x v="1968"/>
    <x v="1149"/>
    <x v="608"/>
    <x v="19"/>
    <x v="934"/>
  </r>
  <r>
    <x v="292"/>
    <x v="292"/>
    <x v="0"/>
    <x v="0"/>
    <x v="0"/>
    <x v="150"/>
    <x v="347"/>
    <x v="179"/>
    <x v="116"/>
    <x v="4"/>
    <x v="6"/>
    <x v="6"/>
    <x v="2"/>
    <x v="196"/>
    <x v="0"/>
    <x v="322"/>
    <x v="214"/>
    <x v="205"/>
    <x v="213"/>
    <x v="97"/>
    <x v="192"/>
    <x v="152"/>
    <x v="254"/>
    <x v="1017"/>
    <x v="260"/>
    <x v="2"/>
    <x v="6"/>
    <x v="739"/>
    <x v="747"/>
    <x v="1"/>
    <x v="0"/>
    <x v="635"/>
    <x v="0"/>
    <x v="3"/>
    <x v="1248"/>
    <x v="0"/>
    <x v="1248"/>
    <x v="535"/>
    <x v="1153"/>
    <x v="694"/>
    <x v="0"/>
    <x v="1"/>
    <x v="1"/>
    <x v="5"/>
    <x v="6"/>
    <x v="1"/>
    <x v="90"/>
    <x v="116"/>
    <x v="1"/>
    <x v="0"/>
    <x v="155"/>
    <x v="110"/>
    <x v="155"/>
    <x v="0"/>
    <x v="0"/>
    <x v="10"/>
    <x v="3"/>
    <x v="147"/>
    <x v="12"/>
    <x v="12"/>
    <x v="113"/>
    <x v="158"/>
    <x v="110"/>
    <x v="205"/>
    <x v="201"/>
    <x v="1022"/>
    <x v="492"/>
    <x v="1573"/>
    <x v="1573"/>
    <x v="747"/>
    <x v="608"/>
    <x v="85"/>
    <x v="77"/>
  </r>
  <r>
    <x v="1386"/>
    <x v="1386"/>
    <x v="0"/>
    <x v="0"/>
    <x v="0"/>
    <x v="150"/>
    <x v="350"/>
    <x v="179"/>
    <x v="116"/>
    <x v="7"/>
    <x v="7"/>
    <x v="7"/>
    <x v="0"/>
    <x v="1848"/>
    <x v="0"/>
    <x v="323"/>
    <x v="772"/>
    <x v="205"/>
    <x v="213"/>
    <x v="97"/>
    <x v="750"/>
    <x v="763"/>
    <x v="255"/>
    <x v="150"/>
    <x v="258"/>
    <x v="2"/>
    <x v="6"/>
    <x v="676"/>
    <x v="684"/>
    <x v="0"/>
    <x v="0"/>
    <x v="677"/>
    <x v="0"/>
    <x v="3"/>
    <x v="364"/>
    <x v="1"/>
    <x v="364"/>
    <x v="535"/>
    <x v="919"/>
    <x v="792"/>
    <x v="0"/>
    <x v="4"/>
    <x v="4"/>
    <x v="5"/>
    <x v="6"/>
    <x v="1"/>
    <x v="90"/>
    <x v="116"/>
    <x v="1"/>
    <x v="0"/>
    <x v="155"/>
    <x v="110"/>
    <x v="155"/>
    <x v="0"/>
    <x v="0"/>
    <x v="10"/>
    <x v="3"/>
    <x v="557"/>
    <x v="12"/>
    <x v="15"/>
    <x v="500"/>
    <x v="158"/>
    <x v="608"/>
    <x v="205"/>
    <x v="201"/>
    <x v="1082"/>
    <x v="552"/>
    <x v="919"/>
    <x v="919"/>
    <x v="684"/>
    <x v="251"/>
    <x v="85"/>
    <x v="11"/>
  </r>
  <r>
    <x v="1387"/>
    <x v="1387"/>
    <x v="0"/>
    <x v="0"/>
    <x v="0"/>
    <x v="150"/>
    <x v="349"/>
    <x v="179"/>
    <x v="116"/>
    <x v="7"/>
    <x v="7"/>
    <x v="8"/>
    <x v="1"/>
    <x v="1849"/>
    <x v="0"/>
    <x v="324"/>
    <x v="772"/>
    <x v="205"/>
    <x v="213"/>
    <x v="97"/>
    <x v="750"/>
    <x v="763"/>
    <x v="256"/>
    <x v="151"/>
    <x v="259"/>
    <x v="2"/>
    <x v="6"/>
    <x v="676"/>
    <x v="684"/>
    <x v="0"/>
    <x v="0"/>
    <x v="677"/>
    <x v="0"/>
    <x v="3"/>
    <x v="651"/>
    <x v="1"/>
    <x v="651"/>
    <x v="535"/>
    <x v="1056"/>
    <x v="792"/>
    <x v="0"/>
    <x v="4"/>
    <x v="4"/>
    <x v="5"/>
    <x v="6"/>
    <x v="1"/>
    <x v="90"/>
    <x v="116"/>
    <x v="1"/>
    <x v="0"/>
    <x v="155"/>
    <x v="110"/>
    <x v="155"/>
    <x v="0"/>
    <x v="0"/>
    <x v="10"/>
    <x v="3"/>
    <x v="557"/>
    <x v="12"/>
    <x v="15"/>
    <x v="500"/>
    <x v="158"/>
    <x v="608"/>
    <x v="205"/>
    <x v="201"/>
    <x v="926"/>
    <x v="552"/>
    <x v="1050"/>
    <x v="1050"/>
    <x v="684"/>
    <x v="251"/>
    <x v="85"/>
    <x v="11"/>
  </r>
  <r>
    <x v="279"/>
    <x v="279"/>
    <x v="0"/>
    <x v="0"/>
    <x v="0"/>
    <x v="151"/>
    <x v="348"/>
    <x v="180"/>
    <x v="436"/>
    <x v="4"/>
    <x v="6"/>
    <x v="6"/>
    <x v="2"/>
    <x v="192"/>
    <x v="0"/>
    <x v="1666"/>
    <x v="215"/>
    <x v="206"/>
    <x v="214"/>
    <x v="339"/>
    <x v="193"/>
    <x v="36"/>
    <x v="1335"/>
    <x v="1017"/>
    <x v="1339"/>
    <x v="2"/>
    <x v="6"/>
    <x v="291"/>
    <x v="395"/>
    <x v="1"/>
    <x v="0"/>
    <x v="405"/>
    <x v="1"/>
    <x v="3"/>
    <x v="1358"/>
    <x v="0"/>
    <x v="1358"/>
    <x v="636"/>
    <x v="186"/>
    <x v="213"/>
    <x v="0"/>
    <x v="1"/>
    <x v="1"/>
    <x v="5"/>
    <x v="6"/>
    <x v="1"/>
    <x v="90"/>
    <x v="431"/>
    <x v="1"/>
    <x v="0"/>
    <x v="573"/>
    <x v="435"/>
    <x v="573"/>
    <x v="0"/>
    <x v="0"/>
    <x v="10"/>
    <x v="3"/>
    <x v="148"/>
    <x v="12"/>
    <x v="12"/>
    <x v="425"/>
    <x v="669"/>
    <x v="524"/>
    <x v="206"/>
    <x v="202"/>
    <x v="288"/>
    <x v="113"/>
    <x v="185"/>
    <x v="185"/>
    <x v="395"/>
    <x v="608"/>
    <x v="85"/>
    <x v="513"/>
  </r>
  <r>
    <x v="537"/>
    <x v="537"/>
    <x v="0"/>
    <x v="0"/>
    <x v="0"/>
    <x v="153"/>
    <x v="355"/>
    <x v="181"/>
    <x v="117"/>
    <x v="4"/>
    <x v="6"/>
    <x v="6"/>
    <x v="2"/>
    <x v="208"/>
    <x v="0"/>
    <x v="325"/>
    <x v="216"/>
    <x v="207"/>
    <x v="215"/>
    <x v="98"/>
    <x v="194"/>
    <x v="156"/>
    <x v="257"/>
    <x v="1017"/>
    <x v="265"/>
    <x v="2"/>
    <x v="6"/>
    <x v="538"/>
    <x v="548"/>
    <x v="1"/>
    <x v="0"/>
    <x v="561"/>
    <x v="1"/>
    <x v="3"/>
    <x v="1452"/>
    <x v="0"/>
    <x v="1452"/>
    <x v="693"/>
    <x v="500"/>
    <x v="492"/>
    <x v="0"/>
    <x v="1"/>
    <x v="1"/>
    <x v="5"/>
    <x v="6"/>
    <x v="1"/>
    <x v="90"/>
    <x v="117"/>
    <x v="1"/>
    <x v="0"/>
    <x v="156"/>
    <x v="111"/>
    <x v="156"/>
    <x v="0"/>
    <x v="0"/>
    <x v="10"/>
    <x v="3"/>
    <x v="150"/>
    <x v="12"/>
    <x v="12"/>
    <x v="114"/>
    <x v="159"/>
    <x v="111"/>
    <x v="207"/>
    <x v="203"/>
    <x v="726"/>
    <x v="339"/>
    <x v="459"/>
    <x v="459"/>
    <x v="548"/>
    <x v="608"/>
    <x v="85"/>
    <x v="302"/>
  </r>
  <r>
    <x v="376"/>
    <x v="376"/>
    <x v="0"/>
    <x v="0"/>
    <x v="0"/>
    <x v="153"/>
    <x v="354"/>
    <x v="181"/>
    <x v="117"/>
    <x v="7"/>
    <x v="7"/>
    <x v="7"/>
    <x v="0"/>
    <x v="664"/>
    <x v="0"/>
    <x v="326"/>
    <x v="772"/>
    <x v="207"/>
    <x v="215"/>
    <x v="98"/>
    <x v="750"/>
    <x v="763"/>
    <x v="258"/>
    <x v="152"/>
    <x v="261"/>
    <x v="2"/>
    <x v="6"/>
    <x v="675"/>
    <x v="683"/>
    <x v="0"/>
    <x v="0"/>
    <x v="674"/>
    <x v="0"/>
    <x v="3"/>
    <x v="1197"/>
    <x v="1"/>
    <x v="1197"/>
    <x v="693"/>
    <x v="1545"/>
    <x v="998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1235"/>
    <x v="708"/>
    <x v="1475"/>
    <x v="1475"/>
    <x v="683"/>
    <x v="250"/>
    <x v="85"/>
    <x v="10"/>
  </r>
  <r>
    <x v="377"/>
    <x v="377"/>
    <x v="0"/>
    <x v="0"/>
    <x v="0"/>
    <x v="153"/>
    <x v="353"/>
    <x v="181"/>
    <x v="117"/>
    <x v="7"/>
    <x v="7"/>
    <x v="8"/>
    <x v="1"/>
    <x v="665"/>
    <x v="0"/>
    <x v="327"/>
    <x v="772"/>
    <x v="207"/>
    <x v="215"/>
    <x v="98"/>
    <x v="750"/>
    <x v="763"/>
    <x v="260"/>
    <x v="153"/>
    <x v="262"/>
    <x v="2"/>
    <x v="6"/>
    <x v="675"/>
    <x v="683"/>
    <x v="0"/>
    <x v="0"/>
    <x v="674"/>
    <x v="0"/>
    <x v="3"/>
    <x v="79"/>
    <x v="1"/>
    <x v="79"/>
    <x v="693"/>
    <x v="800"/>
    <x v="998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725"/>
    <x v="708"/>
    <x v="803"/>
    <x v="803"/>
    <x v="683"/>
    <x v="250"/>
    <x v="85"/>
    <x v="10"/>
  </r>
  <r>
    <x v="1057"/>
    <x v="1057"/>
    <x v="0"/>
    <x v="0"/>
    <x v="0"/>
    <x v="153"/>
    <x v="351"/>
    <x v="181"/>
    <x v="117"/>
    <x v="7"/>
    <x v="7"/>
    <x v="8"/>
    <x v="1"/>
    <x v="1447"/>
    <x v="0"/>
    <x v="329"/>
    <x v="772"/>
    <x v="207"/>
    <x v="215"/>
    <x v="98"/>
    <x v="750"/>
    <x v="763"/>
    <x v="261"/>
    <x v="155"/>
    <x v="264"/>
    <x v="2"/>
    <x v="6"/>
    <x v="668"/>
    <x v="676"/>
    <x v="0"/>
    <x v="0"/>
    <x v="654"/>
    <x v="0"/>
    <x v="3"/>
    <x v="803"/>
    <x v="1"/>
    <x v="803"/>
    <x v="693"/>
    <x v="1060"/>
    <x v="882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866"/>
    <x v="613"/>
    <x v="1054"/>
    <x v="1054"/>
    <x v="676"/>
    <x v="243"/>
    <x v="85"/>
    <x v="3"/>
  </r>
  <r>
    <x v="1393"/>
    <x v="1393"/>
    <x v="0"/>
    <x v="0"/>
    <x v="0"/>
    <x v="153"/>
    <x v="352"/>
    <x v="181"/>
    <x v="117"/>
    <x v="7"/>
    <x v="7"/>
    <x v="7"/>
    <x v="0"/>
    <x v="1855"/>
    <x v="0"/>
    <x v="328"/>
    <x v="772"/>
    <x v="207"/>
    <x v="215"/>
    <x v="98"/>
    <x v="750"/>
    <x v="763"/>
    <x v="259"/>
    <x v="154"/>
    <x v="263"/>
    <x v="2"/>
    <x v="6"/>
    <x v="668"/>
    <x v="676"/>
    <x v="0"/>
    <x v="0"/>
    <x v="654"/>
    <x v="0"/>
    <x v="3"/>
    <x v="813"/>
    <x v="1"/>
    <x v="813"/>
    <x v="693"/>
    <x v="1069"/>
    <x v="882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1142"/>
    <x v="613"/>
    <x v="1062"/>
    <x v="1062"/>
    <x v="676"/>
    <x v="243"/>
    <x v="85"/>
    <x v="3"/>
  </r>
  <r>
    <x v="1625"/>
    <x v="1625"/>
    <x v="0"/>
    <x v="0"/>
    <x v="0"/>
    <x v="154"/>
    <x v="356"/>
    <x v="182"/>
    <x v="132"/>
    <x v="4"/>
    <x v="6"/>
    <x v="6"/>
    <x v="2"/>
    <x v="117"/>
    <x v="0"/>
    <x v="366"/>
    <x v="157"/>
    <x v="155"/>
    <x v="151"/>
    <x v="70"/>
    <x v="133"/>
    <x v="35"/>
    <x v="285"/>
    <x v="1017"/>
    <x v="290"/>
    <x v="2"/>
    <x v="6"/>
    <x v="88"/>
    <x v="217"/>
    <x v="1"/>
    <x v="0"/>
    <x v="219"/>
    <x v="1"/>
    <x v="3"/>
    <x v="972"/>
    <x v="0"/>
    <x v="972"/>
    <x v="327"/>
    <x v="226"/>
    <x v="253"/>
    <x v="0"/>
    <x v="1"/>
    <x v="1"/>
    <x v="5"/>
    <x v="6"/>
    <x v="1"/>
    <x v="90"/>
    <x v="129"/>
    <x v="1"/>
    <x v="0"/>
    <x v="175"/>
    <x v="123"/>
    <x v="175"/>
    <x v="0"/>
    <x v="0"/>
    <x v="10"/>
    <x v="3"/>
    <x v="151"/>
    <x v="12"/>
    <x v="12"/>
    <x v="128"/>
    <x v="181"/>
    <x v="125"/>
    <x v="155"/>
    <x v="151"/>
    <x v="338"/>
    <x v="143"/>
    <x v="225"/>
    <x v="225"/>
    <x v="217"/>
    <x v="608"/>
    <x v="85"/>
    <x v="758"/>
  </r>
  <r>
    <x v="815"/>
    <x v="815"/>
    <x v="0"/>
    <x v="0"/>
    <x v="0"/>
    <x v="154"/>
    <x v="383"/>
    <x v="182"/>
    <x v="132"/>
    <x v="7"/>
    <x v="7"/>
    <x v="7"/>
    <x v="0"/>
    <x v="1145"/>
    <x v="0"/>
    <x v="367"/>
    <x v="772"/>
    <x v="155"/>
    <x v="151"/>
    <x v="70"/>
    <x v="750"/>
    <x v="763"/>
    <x v="286"/>
    <x v="169"/>
    <x v="289"/>
    <x v="2"/>
    <x v="6"/>
    <x v="880"/>
    <x v="887"/>
    <x v="0"/>
    <x v="0"/>
    <x v="953"/>
    <x v="0"/>
    <x v="3"/>
    <x v="75"/>
    <x v="1"/>
    <x v="75"/>
    <x v="327"/>
    <x v="941"/>
    <x v="1127"/>
    <x v="0"/>
    <x v="4"/>
    <x v="4"/>
    <x v="5"/>
    <x v="6"/>
    <x v="1"/>
    <x v="90"/>
    <x v="129"/>
    <x v="1"/>
    <x v="0"/>
    <x v="175"/>
    <x v="123"/>
    <x v="175"/>
    <x v="0"/>
    <x v="0"/>
    <x v="10"/>
    <x v="3"/>
    <x v="557"/>
    <x v="12"/>
    <x v="15"/>
    <x v="500"/>
    <x v="181"/>
    <x v="608"/>
    <x v="155"/>
    <x v="151"/>
    <x v="1330"/>
    <x v="812"/>
    <x v="940"/>
    <x v="940"/>
    <x v="887"/>
    <x v="444"/>
    <x v="85"/>
    <x v="241"/>
  </r>
  <r>
    <x v="282"/>
    <x v="282"/>
    <x v="0"/>
    <x v="0"/>
    <x v="0"/>
    <x v="155"/>
    <x v="357"/>
    <x v="183"/>
    <x v="514"/>
    <x v="4"/>
    <x v="6"/>
    <x v="6"/>
    <x v="2"/>
    <x v="572"/>
    <x v="0"/>
    <x v="191"/>
    <x v="218"/>
    <x v="209"/>
    <x v="217"/>
    <x v="99"/>
    <x v="196"/>
    <x v="595"/>
    <x v="160"/>
    <x v="1017"/>
    <x v="162"/>
    <x v="2"/>
    <x v="6"/>
    <x v="1201"/>
    <x v="1051"/>
    <x v="1"/>
    <x v="0"/>
    <x v="1028"/>
    <x v="0"/>
    <x v="3"/>
    <x v="954"/>
    <x v="0"/>
    <x v="954"/>
    <x v="316"/>
    <x v="1921"/>
    <x v="1355"/>
    <x v="0"/>
    <x v="1"/>
    <x v="1"/>
    <x v="5"/>
    <x v="6"/>
    <x v="1"/>
    <x v="90"/>
    <x v="65"/>
    <x v="1"/>
    <x v="0"/>
    <x v="83"/>
    <x v="61"/>
    <x v="83"/>
    <x v="0"/>
    <x v="0"/>
    <x v="10"/>
    <x v="3"/>
    <x v="152"/>
    <x v="13"/>
    <x v="13"/>
    <x v="500"/>
    <x v="85"/>
    <x v="63"/>
    <x v="209"/>
    <x v="205"/>
    <x v="1493"/>
    <x v="977"/>
    <x v="1923"/>
    <x v="1923"/>
    <x v="1051"/>
    <x v="608"/>
    <x v="85"/>
    <x v="737"/>
  </r>
  <r>
    <x v="380"/>
    <x v="380"/>
    <x v="0"/>
    <x v="0"/>
    <x v="0"/>
    <x v="156"/>
    <x v="369"/>
    <x v="189"/>
    <x v="125"/>
    <x v="7"/>
    <x v="7"/>
    <x v="7"/>
    <x v="0"/>
    <x v="668"/>
    <x v="0"/>
    <x v="344"/>
    <x v="772"/>
    <x v="210"/>
    <x v="218"/>
    <x v="100"/>
    <x v="750"/>
    <x v="763"/>
    <x v="271"/>
    <x v="160"/>
    <x v="275"/>
    <x v="2"/>
    <x v="6"/>
    <x v="776"/>
    <x v="784"/>
    <x v="0"/>
    <x v="0"/>
    <x v="817"/>
    <x v="0"/>
    <x v="3"/>
    <x v="148"/>
    <x v="1"/>
    <x v="148"/>
    <x v="509"/>
    <x v="1096"/>
    <x v="1104"/>
    <x v="0"/>
    <x v="4"/>
    <x v="4"/>
    <x v="5"/>
    <x v="6"/>
    <x v="1"/>
    <x v="90"/>
    <x v="123"/>
    <x v="1"/>
    <x v="0"/>
    <x v="167"/>
    <x v="117"/>
    <x v="167"/>
    <x v="0"/>
    <x v="0"/>
    <x v="10"/>
    <x v="3"/>
    <x v="557"/>
    <x v="12"/>
    <x v="15"/>
    <x v="500"/>
    <x v="170"/>
    <x v="608"/>
    <x v="210"/>
    <x v="206"/>
    <x v="1315"/>
    <x v="796"/>
    <x v="1086"/>
    <x v="1086"/>
    <x v="784"/>
    <x v="348"/>
    <x v="85"/>
    <x v="118"/>
  </r>
  <r>
    <x v="1671"/>
    <x v="1671"/>
    <x v="0"/>
    <x v="0"/>
    <x v="0"/>
    <x v="157"/>
    <x v="368"/>
    <x v="190"/>
    <x v="126"/>
    <x v="4"/>
    <x v="6"/>
    <x v="6"/>
    <x v="2"/>
    <x v="453"/>
    <x v="0"/>
    <x v="346"/>
    <x v="219"/>
    <x v="211"/>
    <x v="219"/>
    <x v="339"/>
    <x v="197"/>
    <x v="375"/>
    <x v="272"/>
    <x v="1017"/>
    <x v="276"/>
    <x v="2"/>
    <x v="6"/>
    <x v="307"/>
    <x v="407"/>
    <x v="1"/>
    <x v="0"/>
    <x v="419"/>
    <x v="1"/>
    <x v="3"/>
    <x v="1363"/>
    <x v="0"/>
    <x v="1363"/>
    <x v="640"/>
    <x v="210"/>
    <x v="236"/>
    <x v="0"/>
    <x v="1"/>
    <x v="1"/>
    <x v="5"/>
    <x v="6"/>
    <x v="1"/>
    <x v="90"/>
    <x v="124"/>
    <x v="1"/>
    <x v="0"/>
    <x v="168"/>
    <x v="118"/>
    <x v="168"/>
    <x v="0"/>
    <x v="0"/>
    <x v="10"/>
    <x v="3"/>
    <x v="153"/>
    <x v="12"/>
    <x v="12"/>
    <x v="122"/>
    <x v="171"/>
    <x v="117"/>
    <x v="211"/>
    <x v="207"/>
    <x v="313"/>
    <x v="128"/>
    <x v="209"/>
    <x v="209"/>
    <x v="407"/>
    <x v="608"/>
    <x v="85"/>
    <x v="498"/>
  </r>
  <r>
    <x v="808"/>
    <x v="808"/>
    <x v="0"/>
    <x v="0"/>
    <x v="0"/>
    <x v="158"/>
    <x v="289"/>
    <x v="191"/>
    <x v="95"/>
    <x v="7"/>
    <x v="7"/>
    <x v="8"/>
    <x v="1"/>
    <x v="1137"/>
    <x v="0"/>
    <x v="273"/>
    <x v="772"/>
    <x v="212"/>
    <x v="220"/>
    <x v="339"/>
    <x v="750"/>
    <x v="763"/>
    <x v="218"/>
    <x v="133"/>
    <x v="223"/>
    <x v="2"/>
    <x v="6"/>
    <x v="666"/>
    <x v="674"/>
    <x v="0"/>
    <x v="0"/>
    <x v="648"/>
    <x v="0"/>
    <x v="3"/>
    <x v="130"/>
    <x v="1"/>
    <x v="130"/>
    <x v="505"/>
    <x v="802"/>
    <x v="700"/>
    <x v="0"/>
    <x v="4"/>
    <x v="4"/>
    <x v="5"/>
    <x v="6"/>
    <x v="1"/>
    <x v="90"/>
    <x v="96"/>
    <x v="1"/>
    <x v="0"/>
    <x v="128"/>
    <x v="89"/>
    <x v="128"/>
    <x v="0"/>
    <x v="0"/>
    <x v="10"/>
    <x v="3"/>
    <x v="557"/>
    <x v="12"/>
    <x v="15"/>
    <x v="500"/>
    <x v="131"/>
    <x v="608"/>
    <x v="212"/>
    <x v="208"/>
    <x v="982"/>
    <x v="495"/>
    <x v="805"/>
    <x v="805"/>
    <x v="674"/>
    <x v="241"/>
    <x v="85"/>
    <x v="1"/>
  </r>
  <r>
    <x v="1632"/>
    <x v="1632"/>
    <x v="0"/>
    <x v="0"/>
    <x v="0"/>
    <x v="164"/>
    <x v="386"/>
    <x v="198"/>
    <x v="140"/>
    <x v="4"/>
    <x v="6"/>
    <x v="6"/>
    <x v="2"/>
    <x v="430"/>
    <x v="0"/>
    <x v="388"/>
    <x v="8"/>
    <x v="9"/>
    <x v="39"/>
    <x v="339"/>
    <x v="750"/>
    <x v="353"/>
    <x v="304"/>
    <x v="1017"/>
    <x v="308"/>
    <x v="2"/>
    <x v="6"/>
    <x v="1222"/>
    <x v="1070"/>
    <x v="1"/>
    <x v="0"/>
    <x v="1052"/>
    <x v="0"/>
    <x v="3"/>
    <x v="824"/>
    <x v="0"/>
    <x v="824"/>
    <x v="261"/>
    <x v="1862"/>
    <x v="1246"/>
    <x v="0"/>
    <x v="1"/>
    <x v="1"/>
    <x v="5"/>
    <x v="6"/>
    <x v="1"/>
    <x v="90"/>
    <x v="135"/>
    <x v="1"/>
    <x v="0"/>
    <x v="182"/>
    <x v="130"/>
    <x v="182"/>
    <x v="0"/>
    <x v="0"/>
    <x v="10"/>
    <x v="3"/>
    <x v="159"/>
    <x v="11"/>
    <x v="11"/>
    <x v="135"/>
    <x v="188"/>
    <x v="130"/>
    <x v="9"/>
    <x v="8"/>
    <x v="1423"/>
    <x v="904"/>
    <x v="1873"/>
    <x v="1873"/>
    <x v="1070"/>
    <x v="608"/>
    <x v="85"/>
    <x v="777"/>
  </r>
  <r>
    <x v="2222"/>
    <x v="2222"/>
    <x v="0"/>
    <x v="0"/>
    <x v="0"/>
    <x v="165"/>
    <x v="387"/>
    <x v="199"/>
    <x v="134"/>
    <x v="0"/>
    <x v="3"/>
    <x v="3"/>
    <x v="2"/>
    <x v="1911"/>
    <x v="0"/>
    <x v="369"/>
    <x v="226"/>
    <x v="219"/>
    <x v="227"/>
    <x v="339"/>
    <x v="205"/>
    <x v="399"/>
    <x v="1507"/>
    <x v="1017"/>
    <x v="1514"/>
    <x v="5"/>
    <x v="13"/>
    <x v="960"/>
    <x v="1138"/>
    <x v="1"/>
    <x v="3"/>
    <x v="1126"/>
    <x v="0"/>
    <x v="3"/>
    <x v="132"/>
    <x v="1"/>
    <x v="132"/>
    <x v="226"/>
    <x v="1719"/>
    <x v="995"/>
    <x v="0"/>
    <x v="8"/>
    <x v="8"/>
    <x v="5"/>
    <x v="6"/>
    <x v="0"/>
    <x v="0"/>
    <x v="130"/>
    <x v="2"/>
    <x v="0"/>
    <x v="177"/>
    <x v="125"/>
    <x v="177"/>
    <x v="12"/>
    <x v="0"/>
    <x v="10"/>
    <x v="10"/>
    <x v="160"/>
    <x v="12"/>
    <x v="12"/>
    <x v="130"/>
    <x v="183"/>
    <x v="608"/>
    <x v="219"/>
    <x v="215"/>
    <x v="1495"/>
    <x v="1075"/>
    <x v="1758"/>
    <x v="1758"/>
    <x v="1138"/>
    <x v="608"/>
    <x v="16"/>
    <x v="919"/>
  </r>
  <r>
    <x v="1511"/>
    <x v="1511"/>
    <x v="0"/>
    <x v="0"/>
    <x v="0"/>
    <x v="167"/>
    <x v="406"/>
    <x v="204"/>
    <x v="141"/>
    <x v="4"/>
    <x v="6"/>
    <x v="6"/>
    <x v="2"/>
    <x v="363"/>
    <x v="0"/>
    <x v="391"/>
    <x v="16"/>
    <x v="19"/>
    <x v="9"/>
    <x v="339"/>
    <x v="750"/>
    <x v="687"/>
    <x v="305"/>
    <x v="1017"/>
    <x v="309"/>
    <x v="2"/>
    <x v="6"/>
    <x v="349"/>
    <x v="436"/>
    <x v="1"/>
    <x v="0"/>
    <x v="450"/>
    <x v="1"/>
    <x v="3"/>
    <x v="1347"/>
    <x v="0"/>
    <x v="1347"/>
    <x v="625"/>
    <x v="280"/>
    <x v="298"/>
    <x v="0"/>
    <x v="1"/>
    <x v="1"/>
    <x v="5"/>
    <x v="6"/>
    <x v="1"/>
    <x v="90"/>
    <x v="136"/>
    <x v="1"/>
    <x v="0"/>
    <x v="186"/>
    <x v="131"/>
    <x v="186"/>
    <x v="0"/>
    <x v="0"/>
    <x v="10"/>
    <x v="3"/>
    <x v="162"/>
    <x v="7"/>
    <x v="7"/>
    <x v="136"/>
    <x v="192"/>
    <x v="131"/>
    <x v="19"/>
    <x v="17"/>
    <x v="406"/>
    <x v="175"/>
    <x v="270"/>
    <x v="270"/>
    <x v="436"/>
    <x v="608"/>
    <x v="85"/>
    <x v="463"/>
  </r>
  <r>
    <x v="18"/>
    <x v="18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1"/>
    <x v="0"/>
    <x v="475"/>
    <x v="496"/>
    <x v="1"/>
    <x v="0"/>
    <x v="517"/>
    <x v="1"/>
    <x v="3"/>
    <x v="1187"/>
    <x v="0"/>
    <x v="1187"/>
    <x v="484"/>
    <x v="592"/>
    <x v="565"/>
    <x v="0"/>
    <x v="1"/>
    <x v="1"/>
    <x v="5"/>
    <x v="6"/>
    <x v="1"/>
    <x v="90"/>
    <x v="137"/>
    <x v="1"/>
    <x v="0"/>
    <x v="187"/>
    <x v="132"/>
    <x v="187"/>
    <x v="0"/>
    <x v="0"/>
    <x v="10"/>
    <x v="1"/>
    <x v="163"/>
    <x v="12"/>
    <x v="12"/>
    <x v="137"/>
    <x v="193"/>
    <x v="132"/>
    <x v="220"/>
    <x v="216"/>
    <x v="855"/>
    <x v="400"/>
    <x v="531"/>
    <x v="531"/>
    <x v="496"/>
    <x v="608"/>
    <x v="85"/>
    <x v="380"/>
  </r>
  <r>
    <x v="68"/>
    <x v="68"/>
    <x v="0"/>
    <x v="0"/>
    <x v="0"/>
    <x v="168"/>
    <x v="407"/>
    <x v="205"/>
    <x v="142"/>
    <x v="0"/>
    <x v="3"/>
    <x v="3"/>
    <x v="2"/>
    <x v="1273"/>
    <x v="0"/>
    <x v="393"/>
    <x v="228"/>
    <x v="220"/>
    <x v="229"/>
    <x v="103"/>
    <x v="207"/>
    <x v="702"/>
    <x v="1507"/>
    <x v="1017"/>
    <x v="1514"/>
    <x v="1"/>
    <x v="0"/>
    <x v="826"/>
    <x v="1078"/>
    <x v="1"/>
    <x v="3"/>
    <x v="1062"/>
    <x v="0"/>
    <x v="3"/>
    <x v="564"/>
    <x v="1"/>
    <x v="564"/>
    <x v="484"/>
    <x v="1686"/>
    <x v="934"/>
    <x v="0"/>
    <x v="8"/>
    <x v="8"/>
    <x v="5"/>
    <x v="6"/>
    <x v="0"/>
    <x v="89"/>
    <x v="137"/>
    <x v="1"/>
    <x v="0"/>
    <x v="187"/>
    <x v="132"/>
    <x v="187"/>
    <x v="0"/>
    <x v="0"/>
    <x v="10"/>
    <x v="1"/>
    <x v="163"/>
    <x v="12"/>
    <x v="12"/>
    <x v="137"/>
    <x v="193"/>
    <x v="608"/>
    <x v="220"/>
    <x v="216"/>
    <x v="1136"/>
    <x v="1075"/>
    <x v="1742"/>
    <x v="1742"/>
    <x v="1078"/>
    <x v="608"/>
    <x v="3"/>
    <x v="797"/>
  </r>
  <r>
    <x v="206"/>
    <x v="206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2"/>
    <x v="6"/>
    <x v="1164"/>
    <x v="1017"/>
    <x v="1"/>
    <x v="0"/>
    <x v="951"/>
    <x v="0"/>
    <x v="3"/>
    <x v="1187"/>
    <x v="0"/>
    <x v="1187"/>
    <x v="484"/>
    <x v="1973"/>
    <x v="1429"/>
    <x v="0"/>
    <x v="1"/>
    <x v="1"/>
    <x v="5"/>
    <x v="6"/>
    <x v="1"/>
    <x v="90"/>
    <x v="137"/>
    <x v="1"/>
    <x v="0"/>
    <x v="187"/>
    <x v="132"/>
    <x v="187"/>
    <x v="0"/>
    <x v="0"/>
    <x v="10"/>
    <x v="3"/>
    <x v="163"/>
    <x v="12"/>
    <x v="12"/>
    <x v="137"/>
    <x v="193"/>
    <x v="132"/>
    <x v="220"/>
    <x v="216"/>
    <x v="1538"/>
    <x v="1010"/>
    <x v="1971"/>
    <x v="1971"/>
    <x v="1017"/>
    <x v="608"/>
    <x v="85"/>
    <x v="618"/>
  </r>
  <r>
    <x v="2035"/>
    <x v="2035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5"/>
    <x v="13"/>
    <x v="93"/>
    <x v="221"/>
    <x v="1"/>
    <x v="0"/>
    <x v="223"/>
    <x v="1"/>
    <x v="3"/>
    <x v="1187"/>
    <x v="0"/>
    <x v="1187"/>
    <x v="484"/>
    <x v="51"/>
    <x v="70"/>
    <x v="0"/>
    <x v="1"/>
    <x v="1"/>
    <x v="5"/>
    <x v="6"/>
    <x v="1"/>
    <x v="90"/>
    <x v="137"/>
    <x v="1"/>
    <x v="0"/>
    <x v="187"/>
    <x v="132"/>
    <x v="187"/>
    <x v="0"/>
    <x v="0"/>
    <x v="10"/>
    <x v="10"/>
    <x v="163"/>
    <x v="12"/>
    <x v="12"/>
    <x v="137"/>
    <x v="193"/>
    <x v="132"/>
    <x v="220"/>
    <x v="216"/>
    <x v="129"/>
    <x v="36"/>
    <x v="52"/>
    <x v="51"/>
    <x v="221"/>
    <x v="608"/>
    <x v="85"/>
    <x v="752"/>
  </r>
  <r>
    <x v="2179"/>
    <x v="2179"/>
    <x v="0"/>
    <x v="0"/>
    <x v="0"/>
    <x v="168"/>
    <x v="407"/>
    <x v="205"/>
    <x v="142"/>
    <x v="0"/>
    <x v="3"/>
    <x v="3"/>
    <x v="2"/>
    <x v="1273"/>
    <x v="0"/>
    <x v="393"/>
    <x v="228"/>
    <x v="220"/>
    <x v="229"/>
    <x v="103"/>
    <x v="207"/>
    <x v="702"/>
    <x v="1507"/>
    <x v="1017"/>
    <x v="1514"/>
    <x v="5"/>
    <x v="13"/>
    <x v="1084"/>
    <x v="1237"/>
    <x v="1"/>
    <x v="3"/>
    <x v="1225"/>
    <x v="0"/>
    <x v="3"/>
    <x v="564"/>
    <x v="1"/>
    <x v="564"/>
    <x v="484"/>
    <x v="2202"/>
    <x v="1718"/>
    <x v="0"/>
    <x v="8"/>
    <x v="8"/>
    <x v="5"/>
    <x v="6"/>
    <x v="0"/>
    <x v="89"/>
    <x v="137"/>
    <x v="1"/>
    <x v="0"/>
    <x v="187"/>
    <x v="132"/>
    <x v="187"/>
    <x v="0"/>
    <x v="0"/>
    <x v="10"/>
    <x v="10"/>
    <x v="163"/>
    <x v="12"/>
    <x v="12"/>
    <x v="137"/>
    <x v="193"/>
    <x v="608"/>
    <x v="220"/>
    <x v="216"/>
    <x v="1663"/>
    <x v="1075"/>
    <x v="2204"/>
    <x v="2204"/>
    <x v="1237"/>
    <x v="608"/>
    <x v="58"/>
    <x v="1084"/>
  </r>
  <r>
    <x v="40"/>
    <x v="40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1"/>
    <x v="0"/>
    <x v="957"/>
    <x v="1135"/>
    <x v="1"/>
    <x v="3"/>
    <x v="1123"/>
    <x v="0"/>
    <x v="3"/>
    <x v="198"/>
    <x v="1"/>
    <x v="198"/>
    <x v="15"/>
    <x v="1864"/>
    <x v="1253"/>
    <x v="0"/>
    <x v="8"/>
    <x v="8"/>
    <x v="5"/>
    <x v="6"/>
    <x v="1"/>
    <x v="90"/>
    <x v="507"/>
    <x v="1"/>
    <x v="0"/>
    <x v="200"/>
    <x v="518"/>
    <x v="200"/>
    <x v="58"/>
    <x v="0"/>
    <x v="10"/>
    <x v="1"/>
    <x v="174"/>
    <x v="12"/>
    <x v="12"/>
    <x v="148"/>
    <x v="206"/>
    <x v="608"/>
    <x v="233"/>
    <x v="229"/>
    <x v="1480"/>
    <x v="1075"/>
    <x v="1875"/>
    <x v="1875"/>
    <x v="1135"/>
    <x v="493"/>
    <x v="85"/>
    <x v="913"/>
  </r>
  <r>
    <x v="531"/>
    <x v="531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2"/>
    <x v="6"/>
    <x v="926"/>
    <x v="1116"/>
    <x v="1"/>
    <x v="3"/>
    <x v="1103"/>
    <x v="0"/>
    <x v="3"/>
    <x v="198"/>
    <x v="1"/>
    <x v="198"/>
    <x v="15"/>
    <x v="1744"/>
    <x v="1032"/>
    <x v="0"/>
    <x v="8"/>
    <x v="8"/>
    <x v="5"/>
    <x v="6"/>
    <x v="1"/>
    <x v="90"/>
    <x v="507"/>
    <x v="1"/>
    <x v="0"/>
    <x v="200"/>
    <x v="518"/>
    <x v="200"/>
    <x v="58"/>
    <x v="0"/>
    <x v="10"/>
    <x v="3"/>
    <x v="174"/>
    <x v="12"/>
    <x v="12"/>
    <x v="148"/>
    <x v="206"/>
    <x v="608"/>
    <x v="233"/>
    <x v="229"/>
    <x v="1305"/>
    <x v="1075"/>
    <x v="1776"/>
    <x v="1776"/>
    <x v="1116"/>
    <x v="479"/>
    <x v="85"/>
    <x v="883"/>
  </r>
  <r>
    <x v="1874"/>
    <x v="1874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3"/>
    <x v="10"/>
    <x v="1032"/>
    <x v="1195"/>
    <x v="1"/>
    <x v="3"/>
    <x v="1183"/>
    <x v="0"/>
    <x v="3"/>
    <x v="198"/>
    <x v="1"/>
    <x v="198"/>
    <x v="15"/>
    <x v="2021"/>
    <x v="1485"/>
    <x v="0"/>
    <x v="8"/>
    <x v="8"/>
    <x v="5"/>
    <x v="6"/>
    <x v="1"/>
    <x v="90"/>
    <x v="507"/>
    <x v="1"/>
    <x v="0"/>
    <x v="200"/>
    <x v="518"/>
    <x v="200"/>
    <x v="58"/>
    <x v="0"/>
    <x v="10"/>
    <x v="7"/>
    <x v="174"/>
    <x v="12"/>
    <x v="12"/>
    <x v="148"/>
    <x v="206"/>
    <x v="608"/>
    <x v="233"/>
    <x v="229"/>
    <x v="1606"/>
    <x v="1075"/>
    <x v="2017"/>
    <x v="2017"/>
    <x v="1195"/>
    <x v="533"/>
    <x v="85"/>
    <x v="1013"/>
  </r>
  <r>
    <x v="2094"/>
    <x v="2094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5"/>
    <x v="13"/>
    <x v="985"/>
    <x v="1154"/>
    <x v="1"/>
    <x v="3"/>
    <x v="1142"/>
    <x v="0"/>
    <x v="3"/>
    <x v="198"/>
    <x v="1"/>
    <x v="198"/>
    <x v="15"/>
    <x v="1937"/>
    <x v="1379"/>
    <x v="0"/>
    <x v="8"/>
    <x v="8"/>
    <x v="5"/>
    <x v="6"/>
    <x v="1"/>
    <x v="90"/>
    <x v="507"/>
    <x v="1"/>
    <x v="0"/>
    <x v="200"/>
    <x v="518"/>
    <x v="200"/>
    <x v="58"/>
    <x v="0"/>
    <x v="10"/>
    <x v="10"/>
    <x v="174"/>
    <x v="12"/>
    <x v="12"/>
    <x v="148"/>
    <x v="206"/>
    <x v="608"/>
    <x v="233"/>
    <x v="229"/>
    <x v="1544"/>
    <x v="1075"/>
    <x v="1937"/>
    <x v="1937"/>
    <x v="1154"/>
    <x v="509"/>
    <x v="85"/>
    <x v="946"/>
  </r>
  <r>
    <x v="252"/>
    <x v="252"/>
    <x v="0"/>
    <x v="0"/>
    <x v="0"/>
    <x v="182"/>
    <x v="412"/>
    <x v="207"/>
    <x v="148"/>
    <x v="4"/>
    <x v="6"/>
    <x v="6"/>
    <x v="2"/>
    <x v="188"/>
    <x v="0"/>
    <x v="408"/>
    <x v="230"/>
    <x v="222"/>
    <x v="231"/>
    <x v="104"/>
    <x v="209"/>
    <x v="52"/>
    <x v="319"/>
    <x v="1017"/>
    <x v="328"/>
    <x v="2"/>
    <x v="6"/>
    <x v="380"/>
    <x v="452"/>
    <x v="1"/>
    <x v="0"/>
    <x v="466"/>
    <x v="1"/>
    <x v="3"/>
    <x v="1299"/>
    <x v="0"/>
    <x v="1299"/>
    <x v="583"/>
    <x v="365"/>
    <x v="380"/>
    <x v="0"/>
    <x v="1"/>
    <x v="1"/>
    <x v="5"/>
    <x v="6"/>
    <x v="1"/>
    <x v="90"/>
    <x v="143"/>
    <x v="1"/>
    <x v="0"/>
    <x v="194"/>
    <x v="138"/>
    <x v="194"/>
    <x v="0"/>
    <x v="0"/>
    <x v="10"/>
    <x v="3"/>
    <x v="178"/>
    <x v="12"/>
    <x v="12"/>
    <x v="143"/>
    <x v="200"/>
    <x v="138"/>
    <x v="222"/>
    <x v="218"/>
    <x v="560"/>
    <x v="240"/>
    <x v="348"/>
    <x v="348"/>
    <x v="452"/>
    <x v="608"/>
    <x v="85"/>
    <x v="445"/>
  </r>
  <r>
    <x v="409"/>
    <x v="409"/>
    <x v="0"/>
    <x v="0"/>
    <x v="0"/>
    <x v="182"/>
    <x v="429"/>
    <x v="207"/>
    <x v="148"/>
    <x v="7"/>
    <x v="7"/>
    <x v="8"/>
    <x v="1"/>
    <x v="696"/>
    <x v="0"/>
    <x v="410"/>
    <x v="772"/>
    <x v="222"/>
    <x v="231"/>
    <x v="104"/>
    <x v="750"/>
    <x v="763"/>
    <x v="322"/>
    <x v="192"/>
    <x v="324"/>
    <x v="2"/>
    <x v="6"/>
    <x v="701"/>
    <x v="709"/>
    <x v="0"/>
    <x v="0"/>
    <x v="722"/>
    <x v="0"/>
    <x v="3"/>
    <x v="106"/>
    <x v="1"/>
    <x v="106"/>
    <x v="583"/>
    <x v="848"/>
    <x v="967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766"/>
    <x v="682"/>
    <x v="850"/>
    <x v="850"/>
    <x v="709"/>
    <x v="276"/>
    <x v="85"/>
    <x v="36"/>
  </r>
  <r>
    <x v="522"/>
    <x v="522"/>
    <x v="0"/>
    <x v="0"/>
    <x v="0"/>
    <x v="182"/>
    <x v="430"/>
    <x v="207"/>
    <x v="148"/>
    <x v="7"/>
    <x v="7"/>
    <x v="7"/>
    <x v="0"/>
    <x v="813"/>
    <x v="0"/>
    <x v="409"/>
    <x v="772"/>
    <x v="222"/>
    <x v="231"/>
    <x v="104"/>
    <x v="750"/>
    <x v="763"/>
    <x v="320"/>
    <x v="191"/>
    <x v="323"/>
    <x v="2"/>
    <x v="6"/>
    <x v="701"/>
    <x v="709"/>
    <x v="0"/>
    <x v="0"/>
    <x v="722"/>
    <x v="0"/>
    <x v="3"/>
    <x v="718"/>
    <x v="1"/>
    <x v="718"/>
    <x v="583"/>
    <x v="1234"/>
    <x v="967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1211"/>
    <x v="682"/>
    <x v="1212"/>
    <x v="1212"/>
    <x v="709"/>
    <x v="276"/>
    <x v="85"/>
    <x v="36"/>
  </r>
  <r>
    <x v="873"/>
    <x v="873"/>
    <x v="0"/>
    <x v="0"/>
    <x v="0"/>
    <x v="182"/>
    <x v="428"/>
    <x v="207"/>
    <x v="148"/>
    <x v="7"/>
    <x v="7"/>
    <x v="8"/>
    <x v="1"/>
    <x v="1230"/>
    <x v="0"/>
    <x v="411"/>
    <x v="772"/>
    <x v="222"/>
    <x v="231"/>
    <x v="104"/>
    <x v="750"/>
    <x v="763"/>
    <x v="323"/>
    <x v="193"/>
    <x v="325"/>
    <x v="2"/>
    <x v="6"/>
    <x v="872"/>
    <x v="879"/>
    <x v="0"/>
    <x v="0"/>
    <x v="940"/>
    <x v="0"/>
    <x v="3"/>
    <x v="146"/>
    <x v="1"/>
    <x v="146"/>
    <x v="583"/>
    <x v="1222"/>
    <x v="1523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215"/>
    <x v="1032"/>
    <x v="1201"/>
    <x v="1201"/>
    <x v="879"/>
    <x v="437"/>
    <x v="85"/>
    <x v="232"/>
  </r>
  <r>
    <x v="1174"/>
    <x v="1174"/>
    <x v="0"/>
    <x v="0"/>
    <x v="0"/>
    <x v="182"/>
    <x v="431"/>
    <x v="207"/>
    <x v="148"/>
    <x v="7"/>
    <x v="7"/>
    <x v="8"/>
    <x v="1"/>
    <x v="1569"/>
    <x v="0"/>
    <x v="413"/>
    <x v="772"/>
    <x v="222"/>
    <x v="231"/>
    <x v="104"/>
    <x v="750"/>
    <x v="763"/>
    <x v="324"/>
    <x v="195"/>
    <x v="327"/>
    <x v="2"/>
    <x v="6"/>
    <x v="723"/>
    <x v="731"/>
    <x v="0"/>
    <x v="0"/>
    <x v="750"/>
    <x v="0"/>
    <x v="3"/>
    <x v="694"/>
    <x v="1"/>
    <x v="694"/>
    <x v="583"/>
    <x v="1294"/>
    <x v="1041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686"/>
    <x v="742"/>
    <x v="1267"/>
    <x v="1267"/>
    <x v="731"/>
    <x v="298"/>
    <x v="85"/>
    <x v="59"/>
  </r>
  <r>
    <x v="1346"/>
    <x v="1346"/>
    <x v="0"/>
    <x v="0"/>
    <x v="0"/>
    <x v="182"/>
    <x v="432"/>
    <x v="207"/>
    <x v="148"/>
    <x v="7"/>
    <x v="7"/>
    <x v="7"/>
    <x v="0"/>
    <x v="1777"/>
    <x v="0"/>
    <x v="412"/>
    <x v="772"/>
    <x v="222"/>
    <x v="231"/>
    <x v="104"/>
    <x v="750"/>
    <x v="763"/>
    <x v="321"/>
    <x v="194"/>
    <x v="326"/>
    <x v="2"/>
    <x v="6"/>
    <x v="723"/>
    <x v="731"/>
    <x v="0"/>
    <x v="0"/>
    <x v="750"/>
    <x v="0"/>
    <x v="3"/>
    <x v="687"/>
    <x v="1"/>
    <x v="687"/>
    <x v="583"/>
    <x v="1288"/>
    <x v="1041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1266"/>
    <x v="742"/>
    <x v="1261"/>
    <x v="1261"/>
    <x v="731"/>
    <x v="298"/>
    <x v="85"/>
    <x v="59"/>
  </r>
  <r>
    <x v="1046"/>
    <x v="1046"/>
    <x v="0"/>
    <x v="0"/>
    <x v="0"/>
    <x v="183"/>
    <x v="405"/>
    <x v="203"/>
    <x v="140"/>
    <x v="0"/>
    <x v="4"/>
    <x v="4"/>
    <x v="2"/>
    <x v="1433"/>
    <x v="0"/>
    <x v="390"/>
    <x v="225"/>
    <x v="218"/>
    <x v="226"/>
    <x v="339"/>
    <x v="204"/>
    <x v="700"/>
    <x v="1507"/>
    <x v="1017"/>
    <x v="1514"/>
    <x v="2"/>
    <x v="6"/>
    <x v="302"/>
    <x v="32"/>
    <x v="1"/>
    <x v="3"/>
    <x v="32"/>
    <x v="1"/>
    <x v="3"/>
    <x v="450"/>
    <x v="1"/>
    <x v="450"/>
    <x v="198"/>
    <x v="28"/>
    <x v="41"/>
    <x v="0"/>
    <x v="8"/>
    <x v="8"/>
    <x v="5"/>
    <x v="6"/>
    <x v="1"/>
    <x v="90"/>
    <x v="507"/>
    <x v="1"/>
    <x v="0"/>
    <x v="185"/>
    <x v="518"/>
    <x v="185"/>
    <x v="46"/>
    <x v="0"/>
    <x v="10"/>
    <x v="3"/>
    <x v="179"/>
    <x v="12"/>
    <x v="12"/>
    <x v="135"/>
    <x v="191"/>
    <x v="608"/>
    <x v="218"/>
    <x v="214"/>
    <x v="93"/>
    <x v="1075"/>
    <x v="29"/>
    <x v="28"/>
    <x v="32"/>
    <x v="42"/>
    <x v="85"/>
    <x v="1102"/>
  </r>
  <r>
    <x v="1806"/>
    <x v="1806"/>
    <x v="0"/>
    <x v="0"/>
    <x v="0"/>
    <x v="183"/>
    <x v="404"/>
    <x v="202"/>
    <x v="140"/>
    <x v="0"/>
    <x v="4"/>
    <x v="4"/>
    <x v="2"/>
    <x v="487"/>
    <x v="0"/>
    <x v="389"/>
    <x v="224"/>
    <x v="217"/>
    <x v="225"/>
    <x v="339"/>
    <x v="203"/>
    <x v="491"/>
    <x v="1507"/>
    <x v="1017"/>
    <x v="1514"/>
    <x v="3"/>
    <x v="10"/>
    <x v="424"/>
    <x v="87"/>
    <x v="1"/>
    <x v="3"/>
    <x v="87"/>
    <x v="1"/>
    <x v="3"/>
    <x v="389"/>
    <x v="1"/>
    <x v="389"/>
    <x v="158"/>
    <x v="126"/>
    <x v="151"/>
    <x v="0"/>
    <x v="8"/>
    <x v="8"/>
    <x v="5"/>
    <x v="6"/>
    <x v="1"/>
    <x v="90"/>
    <x v="507"/>
    <x v="1"/>
    <x v="0"/>
    <x v="184"/>
    <x v="518"/>
    <x v="184"/>
    <x v="19"/>
    <x v="0"/>
    <x v="10"/>
    <x v="7"/>
    <x v="179"/>
    <x v="12"/>
    <x v="12"/>
    <x v="135"/>
    <x v="190"/>
    <x v="608"/>
    <x v="217"/>
    <x v="213"/>
    <x v="223"/>
    <x v="1075"/>
    <x v="125"/>
    <x v="125"/>
    <x v="87"/>
    <x v="94"/>
    <x v="85"/>
    <x v="987"/>
  </r>
  <r>
    <x v="1960"/>
    <x v="1960"/>
    <x v="0"/>
    <x v="0"/>
    <x v="0"/>
    <x v="171"/>
    <x v="415"/>
    <x v="210"/>
    <x v="161"/>
    <x v="4"/>
    <x v="6"/>
    <x v="6"/>
    <x v="2"/>
    <x v="71"/>
    <x v="0"/>
    <x v="445"/>
    <x v="234"/>
    <x v="226"/>
    <x v="236"/>
    <x v="339"/>
    <x v="213"/>
    <x v="195"/>
    <x v="349"/>
    <x v="1017"/>
    <x v="353"/>
    <x v="3"/>
    <x v="10"/>
    <x v="140"/>
    <x v="266"/>
    <x v="1"/>
    <x v="0"/>
    <x v="272"/>
    <x v="1"/>
    <x v="3"/>
    <x v="1230"/>
    <x v="0"/>
    <x v="1230"/>
    <x v="523"/>
    <x v="93"/>
    <x v="113"/>
    <x v="0"/>
    <x v="1"/>
    <x v="1"/>
    <x v="5"/>
    <x v="6"/>
    <x v="1"/>
    <x v="90"/>
    <x v="153"/>
    <x v="1"/>
    <x v="0"/>
    <x v="209"/>
    <x v="148"/>
    <x v="209"/>
    <x v="0"/>
    <x v="0"/>
    <x v="10"/>
    <x v="7"/>
    <x v="166"/>
    <x v="12"/>
    <x v="12"/>
    <x v="156"/>
    <x v="215"/>
    <x v="148"/>
    <x v="226"/>
    <x v="222"/>
    <x v="182"/>
    <x v="55"/>
    <x v="94"/>
    <x v="93"/>
    <x v="266"/>
    <x v="608"/>
    <x v="85"/>
    <x v="685"/>
  </r>
  <r>
    <x v="1459"/>
    <x v="1459"/>
    <x v="0"/>
    <x v="0"/>
    <x v="0"/>
    <x v="169"/>
    <x v="413"/>
    <x v="208"/>
    <x v="149"/>
    <x v="4"/>
    <x v="6"/>
    <x v="6"/>
    <x v="2"/>
    <x v="35"/>
    <x v="0"/>
    <x v="414"/>
    <x v="231"/>
    <x v="223"/>
    <x v="232"/>
    <x v="105"/>
    <x v="210"/>
    <x v="53"/>
    <x v="325"/>
    <x v="1017"/>
    <x v="333"/>
    <x v="2"/>
    <x v="6"/>
    <x v="907"/>
    <x v="912"/>
    <x v="1"/>
    <x v="0"/>
    <x v="670"/>
    <x v="0"/>
    <x v="3"/>
    <x v="1353"/>
    <x v="0"/>
    <x v="1353"/>
    <x v="631"/>
    <x v="1617"/>
    <x v="846"/>
    <x v="0"/>
    <x v="1"/>
    <x v="1"/>
    <x v="5"/>
    <x v="6"/>
    <x v="1"/>
    <x v="90"/>
    <x v="144"/>
    <x v="1"/>
    <x v="0"/>
    <x v="195"/>
    <x v="139"/>
    <x v="195"/>
    <x v="0"/>
    <x v="0"/>
    <x v="10"/>
    <x v="3"/>
    <x v="164"/>
    <x v="12"/>
    <x v="12"/>
    <x v="144"/>
    <x v="201"/>
    <x v="139"/>
    <x v="223"/>
    <x v="219"/>
    <x v="1122"/>
    <x v="593"/>
    <x v="1701"/>
    <x v="1701"/>
    <x v="912"/>
    <x v="608"/>
    <x v="85"/>
    <x v="285"/>
  </r>
  <r>
    <x v="1253"/>
    <x v="1253"/>
    <x v="0"/>
    <x v="0"/>
    <x v="0"/>
    <x v="169"/>
    <x v="433"/>
    <x v="208"/>
    <x v="149"/>
    <x v="7"/>
    <x v="7"/>
    <x v="8"/>
    <x v="1"/>
    <x v="1663"/>
    <x v="0"/>
    <x v="417"/>
    <x v="772"/>
    <x v="223"/>
    <x v="232"/>
    <x v="105"/>
    <x v="750"/>
    <x v="763"/>
    <x v="328"/>
    <x v="198"/>
    <x v="331"/>
    <x v="2"/>
    <x v="6"/>
    <x v="672"/>
    <x v="680"/>
    <x v="0"/>
    <x v="0"/>
    <x v="664"/>
    <x v="0"/>
    <x v="3"/>
    <x v="665"/>
    <x v="1"/>
    <x v="665"/>
    <x v="631"/>
    <x v="1022"/>
    <x v="828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902"/>
    <x v="579"/>
    <x v="1018"/>
    <x v="1018"/>
    <x v="680"/>
    <x v="247"/>
    <x v="85"/>
    <x v="7"/>
  </r>
  <r>
    <x v="1254"/>
    <x v="1254"/>
    <x v="0"/>
    <x v="0"/>
    <x v="0"/>
    <x v="169"/>
    <x v="434"/>
    <x v="208"/>
    <x v="149"/>
    <x v="7"/>
    <x v="7"/>
    <x v="8"/>
    <x v="1"/>
    <x v="1664"/>
    <x v="0"/>
    <x v="418"/>
    <x v="772"/>
    <x v="223"/>
    <x v="232"/>
    <x v="105"/>
    <x v="750"/>
    <x v="763"/>
    <x v="329"/>
    <x v="199"/>
    <x v="332"/>
    <x v="2"/>
    <x v="6"/>
    <x v="751"/>
    <x v="759"/>
    <x v="0"/>
    <x v="0"/>
    <x v="788"/>
    <x v="0"/>
    <x v="3"/>
    <x v="731"/>
    <x v="1"/>
    <x v="731"/>
    <x v="631"/>
    <x v="1462"/>
    <x v="1272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453"/>
    <x v="927"/>
    <x v="1414"/>
    <x v="1414"/>
    <x v="759"/>
    <x v="324"/>
    <x v="85"/>
    <x v="89"/>
  </r>
  <r>
    <x v="1255"/>
    <x v="1255"/>
    <x v="0"/>
    <x v="0"/>
    <x v="0"/>
    <x v="169"/>
    <x v="435"/>
    <x v="208"/>
    <x v="149"/>
    <x v="7"/>
    <x v="7"/>
    <x v="7"/>
    <x v="0"/>
    <x v="1665"/>
    <x v="0"/>
    <x v="415"/>
    <x v="772"/>
    <x v="223"/>
    <x v="232"/>
    <x v="105"/>
    <x v="750"/>
    <x v="763"/>
    <x v="326"/>
    <x v="196"/>
    <x v="329"/>
    <x v="2"/>
    <x v="6"/>
    <x v="672"/>
    <x v="680"/>
    <x v="0"/>
    <x v="0"/>
    <x v="664"/>
    <x v="0"/>
    <x v="3"/>
    <x v="705"/>
    <x v="1"/>
    <x v="705"/>
    <x v="631"/>
    <x v="1058"/>
    <x v="828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1107"/>
    <x v="579"/>
    <x v="1052"/>
    <x v="1052"/>
    <x v="680"/>
    <x v="247"/>
    <x v="85"/>
    <x v="7"/>
  </r>
  <r>
    <x v="1258"/>
    <x v="1258"/>
    <x v="0"/>
    <x v="0"/>
    <x v="0"/>
    <x v="169"/>
    <x v="436"/>
    <x v="208"/>
    <x v="149"/>
    <x v="7"/>
    <x v="7"/>
    <x v="7"/>
    <x v="0"/>
    <x v="1670"/>
    <x v="0"/>
    <x v="416"/>
    <x v="772"/>
    <x v="223"/>
    <x v="232"/>
    <x v="105"/>
    <x v="750"/>
    <x v="763"/>
    <x v="327"/>
    <x v="197"/>
    <x v="330"/>
    <x v="2"/>
    <x v="6"/>
    <x v="751"/>
    <x v="759"/>
    <x v="0"/>
    <x v="0"/>
    <x v="788"/>
    <x v="0"/>
    <x v="3"/>
    <x v="619"/>
    <x v="1"/>
    <x v="619"/>
    <x v="631"/>
    <x v="1287"/>
    <x v="1272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1443"/>
    <x v="927"/>
    <x v="1260"/>
    <x v="1260"/>
    <x v="759"/>
    <x v="324"/>
    <x v="85"/>
    <x v="89"/>
  </r>
  <r>
    <x v="2229"/>
    <x v="2229"/>
    <x v="0"/>
    <x v="0"/>
    <x v="0"/>
    <x v="169"/>
    <x v="413"/>
    <x v="208"/>
    <x v="149"/>
    <x v="4"/>
    <x v="6"/>
    <x v="6"/>
    <x v="2"/>
    <x v="35"/>
    <x v="0"/>
    <x v="414"/>
    <x v="231"/>
    <x v="223"/>
    <x v="232"/>
    <x v="105"/>
    <x v="210"/>
    <x v="53"/>
    <x v="325"/>
    <x v="1017"/>
    <x v="333"/>
    <x v="5"/>
    <x v="13"/>
    <x v="201"/>
    <x v="320"/>
    <x v="1"/>
    <x v="0"/>
    <x v="329"/>
    <x v="1"/>
    <x v="3"/>
    <x v="1353"/>
    <x v="0"/>
    <x v="1353"/>
    <x v="631"/>
    <x v="59"/>
    <x v="78"/>
    <x v="0"/>
    <x v="1"/>
    <x v="1"/>
    <x v="5"/>
    <x v="6"/>
    <x v="1"/>
    <x v="90"/>
    <x v="144"/>
    <x v="1"/>
    <x v="0"/>
    <x v="195"/>
    <x v="139"/>
    <x v="195"/>
    <x v="0"/>
    <x v="0"/>
    <x v="10"/>
    <x v="10"/>
    <x v="164"/>
    <x v="12"/>
    <x v="12"/>
    <x v="144"/>
    <x v="201"/>
    <x v="139"/>
    <x v="223"/>
    <x v="219"/>
    <x v="140"/>
    <x v="40"/>
    <x v="60"/>
    <x v="59"/>
    <x v="320"/>
    <x v="608"/>
    <x v="85"/>
    <x v="613"/>
  </r>
  <r>
    <x v="76"/>
    <x v="76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1"/>
    <x v="0"/>
    <x v="997"/>
    <x v="1163"/>
    <x v="1"/>
    <x v="3"/>
    <x v="1151"/>
    <x v="0"/>
    <x v="3"/>
    <x v="459"/>
    <x v="1"/>
    <x v="459"/>
    <x v="204"/>
    <x v="2023"/>
    <x v="1487"/>
    <x v="0"/>
    <x v="8"/>
    <x v="8"/>
    <x v="5"/>
    <x v="6"/>
    <x v="1"/>
    <x v="90"/>
    <x v="507"/>
    <x v="1"/>
    <x v="0"/>
    <x v="206"/>
    <x v="518"/>
    <x v="206"/>
    <x v="33"/>
    <x v="0"/>
    <x v="10"/>
    <x v="1"/>
    <x v="165"/>
    <x v="12"/>
    <x v="12"/>
    <x v="153"/>
    <x v="212"/>
    <x v="608"/>
    <x v="225"/>
    <x v="221"/>
    <x v="1562"/>
    <x v="1075"/>
    <x v="2019"/>
    <x v="2019"/>
    <x v="1163"/>
    <x v="515"/>
    <x v="85"/>
    <x v="963"/>
  </r>
  <r>
    <x v="1673"/>
    <x v="1673"/>
    <x v="0"/>
    <x v="0"/>
    <x v="0"/>
    <x v="170"/>
    <x v="414"/>
    <x v="209"/>
    <x v="158"/>
    <x v="4"/>
    <x v="6"/>
    <x v="6"/>
    <x v="2"/>
    <x v="141"/>
    <x v="0"/>
    <x v="435"/>
    <x v="232"/>
    <x v="224"/>
    <x v="234"/>
    <x v="106"/>
    <x v="211"/>
    <x v="59"/>
    <x v="340"/>
    <x v="1017"/>
    <x v="346"/>
    <x v="2"/>
    <x v="6"/>
    <x v="810"/>
    <x v="818"/>
    <x v="1"/>
    <x v="0"/>
    <x v="649"/>
    <x v="0"/>
    <x v="3"/>
    <x v="1312"/>
    <x v="0"/>
    <x v="1312"/>
    <x v="595"/>
    <x v="1363"/>
    <x v="713"/>
    <x v="0"/>
    <x v="1"/>
    <x v="1"/>
    <x v="5"/>
    <x v="6"/>
    <x v="1"/>
    <x v="90"/>
    <x v="150"/>
    <x v="1"/>
    <x v="0"/>
    <x v="205"/>
    <x v="145"/>
    <x v="205"/>
    <x v="0"/>
    <x v="0"/>
    <x v="10"/>
    <x v="3"/>
    <x v="165"/>
    <x v="12"/>
    <x v="12"/>
    <x v="153"/>
    <x v="211"/>
    <x v="145"/>
    <x v="224"/>
    <x v="220"/>
    <x v="1029"/>
    <x v="501"/>
    <x v="1626"/>
    <x v="1626"/>
    <x v="818"/>
    <x v="608"/>
    <x v="85"/>
    <x v="157"/>
  </r>
  <r>
    <x v="411"/>
    <x v="411"/>
    <x v="0"/>
    <x v="0"/>
    <x v="0"/>
    <x v="170"/>
    <x v="452"/>
    <x v="209"/>
    <x v="158"/>
    <x v="7"/>
    <x v="7"/>
    <x v="7"/>
    <x v="0"/>
    <x v="698"/>
    <x v="0"/>
    <x v="436"/>
    <x v="772"/>
    <x v="224"/>
    <x v="234"/>
    <x v="106"/>
    <x v="750"/>
    <x v="763"/>
    <x v="341"/>
    <x v="205"/>
    <x v="344"/>
    <x v="2"/>
    <x v="6"/>
    <x v="690"/>
    <x v="698"/>
    <x v="0"/>
    <x v="0"/>
    <x v="705"/>
    <x v="0"/>
    <x v="3"/>
    <x v="148"/>
    <x v="1"/>
    <x v="148"/>
    <x v="595"/>
    <x v="906"/>
    <x v="930"/>
    <x v="0"/>
    <x v="4"/>
    <x v="4"/>
    <x v="5"/>
    <x v="6"/>
    <x v="1"/>
    <x v="90"/>
    <x v="150"/>
    <x v="1"/>
    <x v="0"/>
    <x v="205"/>
    <x v="145"/>
    <x v="205"/>
    <x v="0"/>
    <x v="0"/>
    <x v="10"/>
    <x v="3"/>
    <x v="557"/>
    <x v="12"/>
    <x v="15"/>
    <x v="500"/>
    <x v="211"/>
    <x v="608"/>
    <x v="224"/>
    <x v="220"/>
    <x v="1180"/>
    <x v="651"/>
    <x v="906"/>
    <x v="906"/>
    <x v="698"/>
    <x v="265"/>
    <x v="85"/>
    <x v="25"/>
  </r>
  <r>
    <x v="412"/>
    <x v="412"/>
    <x v="0"/>
    <x v="0"/>
    <x v="0"/>
    <x v="170"/>
    <x v="451"/>
    <x v="209"/>
    <x v="158"/>
    <x v="7"/>
    <x v="7"/>
    <x v="8"/>
    <x v="1"/>
    <x v="699"/>
    <x v="0"/>
    <x v="437"/>
    <x v="772"/>
    <x v="224"/>
    <x v="234"/>
    <x v="106"/>
    <x v="750"/>
    <x v="763"/>
    <x v="342"/>
    <x v="206"/>
    <x v="345"/>
    <x v="2"/>
    <x v="6"/>
    <x v="690"/>
    <x v="698"/>
    <x v="0"/>
    <x v="0"/>
    <x v="705"/>
    <x v="0"/>
    <x v="3"/>
    <x v="135"/>
    <x v="1"/>
    <x v="135"/>
    <x v="595"/>
    <x v="890"/>
    <x v="930"/>
    <x v="0"/>
    <x v="4"/>
    <x v="4"/>
    <x v="5"/>
    <x v="6"/>
    <x v="1"/>
    <x v="90"/>
    <x v="150"/>
    <x v="1"/>
    <x v="0"/>
    <x v="205"/>
    <x v="145"/>
    <x v="205"/>
    <x v="0"/>
    <x v="0"/>
    <x v="10"/>
    <x v="3"/>
    <x v="557"/>
    <x v="12"/>
    <x v="15"/>
    <x v="500"/>
    <x v="211"/>
    <x v="608"/>
    <x v="224"/>
    <x v="220"/>
    <x v="812"/>
    <x v="651"/>
    <x v="890"/>
    <x v="890"/>
    <x v="698"/>
    <x v="265"/>
    <x v="85"/>
    <x v="25"/>
  </r>
  <r>
    <x v="1259"/>
    <x v="1259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2"/>
    <x v="6"/>
    <x v="1037"/>
    <x v="1198"/>
    <x v="1"/>
    <x v="3"/>
    <x v="1186"/>
    <x v="0"/>
    <x v="3"/>
    <x v="459"/>
    <x v="1"/>
    <x v="459"/>
    <x v="204"/>
    <x v="2094"/>
    <x v="1574"/>
    <x v="0"/>
    <x v="8"/>
    <x v="8"/>
    <x v="5"/>
    <x v="6"/>
    <x v="1"/>
    <x v="90"/>
    <x v="507"/>
    <x v="1"/>
    <x v="0"/>
    <x v="206"/>
    <x v="518"/>
    <x v="206"/>
    <x v="33"/>
    <x v="0"/>
    <x v="10"/>
    <x v="3"/>
    <x v="165"/>
    <x v="12"/>
    <x v="12"/>
    <x v="153"/>
    <x v="212"/>
    <x v="608"/>
    <x v="225"/>
    <x v="221"/>
    <x v="1610"/>
    <x v="1075"/>
    <x v="2093"/>
    <x v="2093"/>
    <x v="1198"/>
    <x v="536"/>
    <x v="85"/>
    <x v="1016"/>
  </r>
  <r>
    <x v="1927"/>
    <x v="1927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3"/>
    <x v="10"/>
    <x v="1025"/>
    <x v="1187"/>
    <x v="1"/>
    <x v="3"/>
    <x v="1175"/>
    <x v="0"/>
    <x v="3"/>
    <x v="459"/>
    <x v="1"/>
    <x v="459"/>
    <x v="204"/>
    <x v="2078"/>
    <x v="1554"/>
    <x v="0"/>
    <x v="8"/>
    <x v="8"/>
    <x v="5"/>
    <x v="6"/>
    <x v="1"/>
    <x v="90"/>
    <x v="507"/>
    <x v="1"/>
    <x v="0"/>
    <x v="206"/>
    <x v="518"/>
    <x v="206"/>
    <x v="33"/>
    <x v="0"/>
    <x v="10"/>
    <x v="7"/>
    <x v="165"/>
    <x v="12"/>
    <x v="12"/>
    <x v="153"/>
    <x v="212"/>
    <x v="608"/>
    <x v="225"/>
    <x v="221"/>
    <x v="1599"/>
    <x v="1075"/>
    <x v="2078"/>
    <x v="2077"/>
    <x v="1187"/>
    <x v="530"/>
    <x v="85"/>
    <x v="1001"/>
  </r>
  <r>
    <x v="2195"/>
    <x v="2195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5"/>
    <x v="13"/>
    <x v="1114"/>
    <x v="1265"/>
    <x v="1"/>
    <x v="3"/>
    <x v="1253"/>
    <x v="0"/>
    <x v="3"/>
    <x v="459"/>
    <x v="1"/>
    <x v="459"/>
    <x v="204"/>
    <x v="2197"/>
    <x v="1712"/>
    <x v="0"/>
    <x v="8"/>
    <x v="8"/>
    <x v="5"/>
    <x v="6"/>
    <x v="1"/>
    <x v="90"/>
    <x v="507"/>
    <x v="1"/>
    <x v="0"/>
    <x v="206"/>
    <x v="518"/>
    <x v="206"/>
    <x v="33"/>
    <x v="0"/>
    <x v="10"/>
    <x v="10"/>
    <x v="165"/>
    <x v="12"/>
    <x v="12"/>
    <x v="153"/>
    <x v="212"/>
    <x v="608"/>
    <x v="225"/>
    <x v="221"/>
    <x v="1709"/>
    <x v="1075"/>
    <x v="2199"/>
    <x v="2199"/>
    <x v="1265"/>
    <x v="567"/>
    <x v="85"/>
    <x v="1121"/>
  </r>
  <r>
    <x v="103"/>
    <x v="103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1"/>
    <x v="0"/>
    <x v="486"/>
    <x v="507"/>
    <x v="1"/>
    <x v="0"/>
    <x v="528"/>
    <x v="1"/>
    <x v="3"/>
    <x v="1148"/>
    <x v="0"/>
    <x v="1148"/>
    <x v="457"/>
    <x v="619"/>
    <x v="582"/>
    <x v="0"/>
    <x v="1"/>
    <x v="1"/>
    <x v="5"/>
    <x v="6"/>
    <x v="1"/>
    <x v="90"/>
    <x v="139"/>
    <x v="1"/>
    <x v="0"/>
    <x v="190"/>
    <x v="134"/>
    <x v="190"/>
    <x v="0"/>
    <x v="0"/>
    <x v="10"/>
    <x v="1"/>
    <x v="167"/>
    <x v="12"/>
    <x v="12"/>
    <x v="139"/>
    <x v="196"/>
    <x v="134"/>
    <x v="177"/>
    <x v="173"/>
    <x v="886"/>
    <x v="413"/>
    <x v="546"/>
    <x v="546"/>
    <x v="507"/>
    <x v="608"/>
    <x v="85"/>
    <x v="364"/>
  </r>
  <r>
    <x v="46"/>
    <x v="46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1"/>
    <x v="0"/>
    <x v="930"/>
    <x v="1118"/>
    <x v="1"/>
    <x v="3"/>
    <x v="1105"/>
    <x v="0"/>
    <x v="3"/>
    <x v="309"/>
    <x v="1"/>
    <x v="309"/>
    <x v="457"/>
    <x v="1791"/>
    <x v="1109"/>
    <x v="0"/>
    <x v="8"/>
    <x v="8"/>
    <x v="5"/>
    <x v="6"/>
    <x v="0"/>
    <x v="28"/>
    <x v="139"/>
    <x v="1"/>
    <x v="0"/>
    <x v="190"/>
    <x v="134"/>
    <x v="190"/>
    <x v="40"/>
    <x v="0"/>
    <x v="10"/>
    <x v="1"/>
    <x v="167"/>
    <x v="12"/>
    <x v="12"/>
    <x v="139"/>
    <x v="196"/>
    <x v="608"/>
    <x v="177"/>
    <x v="173"/>
    <x v="1338"/>
    <x v="1075"/>
    <x v="1813"/>
    <x v="1813"/>
    <x v="1118"/>
    <x v="608"/>
    <x v="6"/>
    <x v="887"/>
  </r>
  <r>
    <x v="1626"/>
    <x v="1626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2"/>
    <x v="6"/>
    <x v="502"/>
    <x v="515"/>
    <x v="1"/>
    <x v="0"/>
    <x v="537"/>
    <x v="1"/>
    <x v="3"/>
    <x v="1148"/>
    <x v="0"/>
    <x v="1148"/>
    <x v="457"/>
    <x v="644"/>
    <x v="599"/>
    <x v="0"/>
    <x v="1"/>
    <x v="1"/>
    <x v="5"/>
    <x v="6"/>
    <x v="1"/>
    <x v="90"/>
    <x v="139"/>
    <x v="1"/>
    <x v="0"/>
    <x v="190"/>
    <x v="134"/>
    <x v="190"/>
    <x v="0"/>
    <x v="0"/>
    <x v="10"/>
    <x v="3"/>
    <x v="167"/>
    <x v="12"/>
    <x v="12"/>
    <x v="139"/>
    <x v="196"/>
    <x v="134"/>
    <x v="177"/>
    <x v="173"/>
    <x v="916"/>
    <x v="424"/>
    <x v="562"/>
    <x v="562"/>
    <x v="515"/>
    <x v="608"/>
    <x v="85"/>
    <x v="353"/>
  </r>
  <r>
    <x v="557"/>
    <x v="557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2"/>
    <x v="6"/>
    <x v="926"/>
    <x v="1116"/>
    <x v="1"/>
    <x v="3"/>
    <x v="1103"/>
    <x v="0"/>
    <x v="3"/>
    <x v="309"/>
    <x v="1"/>
    <x v="309"/>
    <x v="457"/>
    <x v="1768"/>
    <x v="1068"/>
    <x v="0"/>
    <x v="8"/>
    <x v="8"/>
    <x v="5"/>
    <x v="6"/>
    <x v="0"/>
    <x v="28"/>
    <x v="139"/>
    <x v="1"/>
    <x v="0"/>
    <x v="190"/>
    <x v="134"/>
    <x v="190"/>
    <x v="40"/>
    <x v="0"/>
    <x v="10"/>
    <x v="3"/>
    <x v="167"/>
    <x v="12"/>
    <x v="12"/>
    <x v="139"/>
    <x v="196"/>
    <x v="608"/>
    <x v="177"/>
    <x v="173"/>
    <x v="1305"/>
    <x v="1075"/>
    <x v="1794"/>
    <x v="1794"/>
    <x v="1116"/>
    <x v="608"/>
    <x v="5"/>
    <x v="883"/>
  </r>
  <r>
    <x v="1980"/>
    <x v="1980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3"/>
    <x v="10"/>
    <x v="376"/>
    <x v="450"/>
    <x v="1"/>
    <x v="0"/>
    <x v="464"/>
    <x v="1"/>
    <x v="3"/>
    <x v="1148"/>
    <x v="0"/>
    <x v="1148"/>
    <x v="457"/>
    <x v="502"/>
    <x v="494"/>
    <x v="0"/>
    <x v="1"/>
    <x v="1"/>
    <x v="5"/>
    <x v="6"/>
    <x v="1"/>
    <x v="90"/>
    <x v="139"/>
    <x v="1"/>
    <x v="0"/>
    <x v="190"/>
    <x v="134"/>
    <x v="190"/>
    <x v="0"/>
    <x v="0"/>
    <x v="10"/>
    <x v="7"/>
    <x v="167"/>
    <x v="12"/>
    <x v="12"/>
    <x v="139"/>
    <x v="196"/>
    <x v="134"/>
    <x v="177"/>
    <x v="173"/>
    <x v="730"/>
    <x v="341"/>
    <x v="461"/>
    <x v="461"/>
    <x v="450"/>
    <x v="608"/>
    <x v="85"/>
    <x v="448"/>
  </r>
  <r>
    <x v="1883"/>
    <x v="1883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3"/>
    <x v="10"/>
    <x v="975"/>
    <x v="1146"/>
    <x v="1"/>
    <x v="3"/>
    <x v="1134"/>
    <x v="0"/>
    <x v="3"/>
    <x v="309"/>
    <x v="1"/>
    <x v="309"/>
    <x v="457"/>
    <x v="1941"/>
    <x v="1383"/>
    <x v="0"/>
    <x v="8"/>
    <x v="8"/>
    <x v="5"/>
    <x v="6"/>
    <x v="0"/>
    <x v="28"/>
    <x v="139"/>
    <x v="1"/>
    <x v="0"/>
    <x v="190"/>
    <x v="134"/>
    <x v="190"/>
    <x v="40"/>
    <x v="0"/>
    <x v="10"/>
    <x v="7"/>
    <x v="167"/>
    <x v="12"/>
    <x v="12"/>
    <x v="139"/>
    <x v="196"/>
    <x v="608"/>
    <x v="177"/>
    <x v="173"/>
    <x v="1523"/>
    <x v="1075"/>
    <x v="1941"/>
    <x v="1941"/>
    <x v="1146"/>
    <x v="608"/>
    <x v="18"/>
    <x v="929"/>
  </r>
  <r>
    <x v="2274"/>
    <x v="2274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5"/>
    <x v="13"/>
    <x v="273"/>
    <x v="383"/>
    <x v="1"/>
    <x v="0"/>
    <x v="393"/>
    <x v="1"/>
    <x v="3"/>
    <x v="1148"/>
    <x v="0"/>
    <x v="1148"/>
    <x v="457"/>
    <x v="351"/>
    <x v="367"/>
    <x v="0"/>
    <x v="1"/>
    <x v="1"/>
    <x v="5"/>
    <x v="6"/>
    <x v="1"/>
    <x v="90"/>
    <x v="139"/>
    <x v="1"/>
    <x v="0"/>
    <x v="190"/>
    <x v="134"/>
    <x v="190"/>
    <x v="0"/>
    <x v="0"/>
    <x v="10"/>
    <x v="10"/>
    <x v="167"/>
    <x v="12"/>
    <x v="12"/>
    <x v="139"/>
    <x v="196"/>
    <x v="134"/>
    <x v="177"/>
    <x v="173"/>
    <x v="524"/>
    <x v="228"/>
    <x v="336"/>
    <x v="336"/>
    <x v="383"/>
    <x v="608"/>
    <x v="85"/>
    <x v="535"/>
  </r>
  <r>
    <x v="2104"/>
    <x v="2104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5"/>
    <x v="13"/>
    <x v="1083"/>
    <x v="1236"/>
    <x v="1"/>
    <x v="3"/>
    <x v="1224"/>
    <x v="0"/>
    <x v="3"/>
    <x v="309"/>
    <x v="1"/>
    <x v="309"/>
    <x v="457"/>
    <x v="2133"/>
    <x v="1620"/>
    <x v="0"/>
    <x v="8"/>
    <x v="8"/>
    <x v="5"/>
    <x v="6"/>
    <x v="0"/>
    <x v="28"/>
    <x v="139"/>
    <x v="1"/>
    <x v="0"/>
    <x v="190"/>
    <x v="134"/>
    <x v="190"/>
    <x v="40"/>
    <x v="0"/>
    <x v="10"/>
    <x v="10"/>
    <x v="167"/>
    <x v="12"/>
    <x v="12"/>
    <x v="139"/>
    <x v="196"/>
    <x v="608"/>
    <x v="177"/>
    <x v="173"/>
    <x v="1661"/>
    <x v="1075"/>
    <x v="2133"/>
    <x v="2133"/>
    <x v="1236"/>
    <x v="608"/>
    <x v="57"/>
    <x v="1083"/>
  </r>
  <r>
    <x v="270"/>
    <x v="270"/>
    <x v="0"/>
    <x v="0"/>
    <x v="0"/>
    <x v="173"/>
    <x v="421"/>
    <x v="212"/>
    <x v="146"/>
    <x v="4"/>
    <x v="6"/>
    <x v="6"/>
    <x v="2"/>
    <x v="274"/>
    <x v="0"/>
    <x v="404"/>
    <x v="235"/>
    <x v="227"/>
    <x v="237"/>
    <x v="339"/>
    <x v="214"/>
    <x v="57"/>
    <x v="314"/>
    <x v="1017"/>
    <x v="319"/>
    <x v="2"/>
    <x v="6"/>
    <x v="947"/>
    <x v="940"/>
    <x v="1"/>
    <x v="0"/>
    <x v="698"/>
    <x v="0"/>
    <x v="3"/>
    <x v="1453"/>
    <x v="0"/>
    <x v="1453"/>
    <x v="694"/>
    <x v="1800"/>
    <x v="1121"/>
    <x v="0"/>
    <x v="1"/>
    <x v="1"/>
    <x v="5"/>
    <x v="6"/>
    <x v="1"/>
    <x v="90"/>
    <x v="141"/>
    <x v="1"/>
    <x v="0"/>
    <x v="192"/>
    <x v="136"/>
    <x v="192"/>
    <x v="0"/>
    <x v="0"/>
    <x v="10"/>
    <x v="3"/>
    <x v="168"/>
    <x v="12"/>
    <x v="12"/>
    <x v="141"/>
    <x v="198"/>
    <x v="136"/>
    <x v="227"/>
    <x v="223"/>
    <x v="1325"/>
    <x v="807"/>
    <x v="1820"/>
    <x v="1820"/>
    <x v="940"/>
    <x v="608"/>
    <x v="85"/>
    <x v="346"/>
  </r>
  <r>
    <x v="1634"/>
    <x v="1634"/>
    <x v="0"/>
    <x v="0"/>
    <x v="0"/>
    <x v="174"/>
    <x v="422"/>
    <x v="213"/>
    <x v="145"/>
    <x v="4"/>
    <x v="6"/>
    <x v="6"/>
    <x v="2"/>
    <x v="123"/>
    <x v="0"/>
    <x v="400"/>
    <x v="236"/>
    <x v="228"/>
    <x v="238"/>
    <x v="107"/>
    <x v="215"/>
    <x v="55"/>
    <x v="311"/>
    <x v="1017"/>
    <x v="318"/>
    <x v="2"/>
    <x v="6"/>
    <x v="469"/>
    <x v="491"/>
    <x v="1"/>
    <x v="0"/>
    <x v="512"/>
    <x v="1"/>
    <x v="3"/>
    <x v="1402"/>
    <x v="0"/>
    <x v="1402"/>
    <x v="666"/>
    <x v="367"/>
    <x v="382"/>
    <x v="0"/>
    <x v="1"/>
    <x v="1"/>
    <x v="5"/>
    <x v="6"/>
    <x v="1"/>
    <x v="90"/>
    <x v="140"/>
    <x v="1"/>
    <x v="0"/>
    <x v="191"/>
    <x v="135"/>
    <x v="191"/>
    <x v="0"/>
    <x v="0"/>
    <x v="10"/>
    <x v="3"/>
    <x v="169"/>
    <x v="12"/>
    <x v="12"/>
    <x v="140"/>
    <x v="197"/>
    <x v="135"/>
    <x v="228"/>
    <x v="224"/>
    <x v="563"/>
    <x v="243"/>
    <x v="350"/>
    <x v="350"/>
    <x v="491"/>
    <x v="608"/>
    <x v="85"/>
    <x v="387"/>
  </r>
  <r>
    <x v="931"/>
    <x v="931"/>
    <x v="0"/>
    <x v="0"/>
    <x v="0"/>
    <x v="174"/>
    <x v="418"/>
    <x v="213"/>
    <x v="145"/>
    <x v="7"/>
    <x v="7"/>
    <x v="8"/>
    <x v="1"/>
    <x v="1308"/>
    <x v="0"/>
    <x v="403"/>
    <x v="772"/>
    <x v="228"/>
    <x v="238"/>
    <x v="107"/>
    <x v="750"/>
    <x v="763"/>
    <x v="318"/>
    <x v="188"/>
    <x v="317"/>
    <x v="2"/>
    <x v="6"/>
    <x v="737"/>
    <x v="745"/>
    <x v="0"/>
    <x v="0"/>
    <x v="767"/>
    <x v="0"/>
    <x v="3"/>
    <x v="758"/>
    <x v="1"/>
    <x v="758"/>
    <x v="666"/>
    <x v="1460"/>
    <x v="1349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379"/>
    <x v="973"/>
    <x v="1412"/>
    <x v="1412"/>
    <x v="745"/>
    <x v="311"/>
    <x v="85"/>
    <x v="75"/>
  </r>
  <r>
    <x v="932"/>
    <x v="932"/>
    <x v="0"/>
    <x v="0"/>
    <x v="0"/>
    <x v="174"/>
    <x v="419"/>
    <x v="213"/>
    <x v="145"/>
    <x v="7"/>
    <x v="7"/>
    <x v="7"/>
    <x v="0"/>
    <x v="1309"/>
    <x v="0"/>
    <x v="401"/>
    <x v="772"/>
    <x v="228"/>
    <x v="238"/>
    <x v="107"/>
    <x v="750"/>
    <x v="763"/>
    <x v="312"/>
    <x v="186"/>
    <x v="315"/>
    <x v="2"/>
    <x v="6"/>
    <x v="686"/>
    <x v="694"/>
    <x v="0"/>
    <x v="0"/>
    <x v="699"/>
    <x v="0"/>
    <x v="3"/>
    <x v="783"/>
    <x v="1"/>
    <x v="783"/>
    <x v="666"/>
    <x v="1232"/>
    <x v="1029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1256"/>
    <x v="733"/>
    <x v="1210"/>
    <x v="1210"/>
    <x v="694"/>
    <x v="261"/>
    <x v="85"/>
    <x v="21"/>
  </r>
  <r>
    <x v="933"/>
    <x v="933"/>
    <x v="0"/>
    <x v="0"/>
    <x v="0"/>
    <x v="174"/>
    <x v="420"/>
    <x v="213"/>
    <x v="145"/>
    <x v="7"/>
    <x v="7"/>
    <x v="7"/>
    <x v="0"/>
    <x v="1310"/>
    <x v="0"/>
    <x v="402"/>
    <x v="772"/>
    <x v="228"/>
    <x v="238"/>
    <x v="107"/>
    <x v="750"/>
    <x v="763"/>
    <x v="313"/>
    <x v="187"/>
    <x v="316"/>
    <x v="2"/>
    <x v="6"/>
    <x v="720"/>
    <x v="728"/>
    <x v="0"/>
    <x v="0"/>
    <x v="746"/>
    <x v="0"/>
    <x v="3"/>
    <x v="739"/>
    <x v="1"/>
    <x v="739"/>
    <x v="666"/>
    <x v="1353"/>
    <x v="1274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1445"/>
    <x v="929"/>
    <x v="1322"/>
    <x v="1322"/>
    <x v="728"/>
    <x v="295"/>
    <x v="85"/>
    <x v="56"/>
  </r>
  <r>
    <x v="1570"/>
    <x v="1570"/>
    <x v="0"/>
    <x v="0"/>
    <x v="0"/>
    <x v="175"/>
    <x v="425"/>
    <x v="214"/>
    <x v="147"/>
    <x v="4"/>
    <x v="6"/>
    <x v="6"/>
    <x v="2"/>
    <x v="391"/>
    <x v="0"/>
    <x v="405"/>
    <x v="237"/>
    <x v="229"/>
    <x v="239"/>
    <x v="108"/>
    <x v="216"/>
    <x v="366"/>
    <x v="315"/>
    <x v="1017"/>
    <x v="322"/>
    <x v="2"/>
    <x v="6"/>
    <x v="278"/>
    <x v="388"/>
    <x v="1"/>
    <x v="0"/>
    <x v="398"/>
    <x v="1"/>
    <x v="3"/>
    <x v="1167"/>
    <x v="0"/>
    <x v="1167"/>
    <x v="469"/>
    <x v="340"/>
    <x v="355"/>
    <x v="0"/>
    <x v="1"/>
    <x v="1"/>
    <x v="5"/>
    <x v="6"/>
    <x v="1"/>
    <x v="90"/>
    <x v="142"/>
    <x v="1"/>
    <x v="0"/>
    <x v="193"/>
    <x v="137"/>
    <x v="193"/>
    <x v="0"/>
    <x v="0"/>
    <x v="10"/>
    <x v="3"/>
    <x v="170"/>
    <x v="12"/>
    <x v="12"/>
    <x v="142"/>
    <x v="199"/>
    <x v="137"/>
    <x v="229"/>
    <x v="225"/>
    <x v="498"/>
    <x v="216"/>
    <x v="325"/>
    <x v="325"/>
    <x v="388"/>
    <x v="608"/>
    <x v="85"/>
    <x v="524"/>
  </r>
  <r>
    <x v="513"/>
    <x v="513"/>
    <x v="0"/>
    <x v="0"/>
    <x v="0"/>
    <x v="175"/>
    <x v="424"/>
    <x v="214"/>
    <x v="147"/>
    <x v="7"/>
    <x v="7"/>
    <x v="7"/>
    <x v="0"/>
    <x v="800"/>
    <x v="0"/>
    <x v="406"/>
    <x v="772"/>
    <x v="229"/>
    <x v="239"/>
    <x v="108"/>
    <x v="750"/>
    <x v="763"/>
    <x v="316"/>
    <x v="189"/>
    <x v="320"/>
    <x v="2"/>
    <x v="6"/>
    <x v="829"/>
    <x v="836"/>
    <x v="0"/>
    <x v="0"/>
    <x v="882"/>
    <x v="0"/>
    <x v="3"/>
    <x v="837"/>
    <x v="1"/>
    <x v="837"/>
    <x v="469"/>
    <x v="1661"/>
    <x v="1236"/>
    <x v="0"/>
    <x v="4"/>
    <x v="4"/>
    <x v="5"/>
    <x v="6"/>
    <x v="1"/>
    <x v="90"/>
    <x v="142"/>
    <x v="1"/>
    <x v="0"/>
    <x v="193"/>
    <x v="137"/>
    <x v="193"/>
    <x v="0"/>
    <x v="0"/>
    <x v="10"/>
    <x v="3"/>
    <x v="557"/>
    <x v="12"/>
    <x v="15"/>
    <x v="500"/>
    <x v="199"/>
    <x v="608"/>
    <x v="229"/>
    <x v="225"/>
    <x v="1421"/>
    <x v="900"/>
    <x v="1526"/>
    <x v="1526"/>
    <x v="836"/>
    <x v="398"/>
    <x v="85"/>
    <x v="182"/>
  </r>
  <r>
    <x v="514"/>
    <x v="514"/>
    <x v="0"/>
    <x v="0"/>
    <x v="0"/>
    <x v="175"/>
    <x v="423"/>
    <x v="214"/>
    <x v="147"/>
    <x v="7"/>
    <x v="7"/>
    <x v="8"/>
    <x v="1"/>
    <x v="801"/>
    <x v="0"/>
    <x v="407"/>
    <x v="772"/>
    <x v="229"/>
    <x v="239"/>
    <x v="108"/>
    <x v="750"/>
    <x v="763"/>
    <x v="317"/>
    <x v="190"/>
    <x v="321"/>
    <x v="2"/>
    <x v="6"/>
    <x v="829"/>
    <x v="836"/>
    <x v="0"/>
    <x v="0"/>
    <x v="882"/>
    <x v="0"/>
    <x v="3"/>
    <x v="114"/>
    <x v="1"/>
    <x v="114"/>
    <x v="469"/>
    <x v="1022"/>
    <x v="1236"/>
    <x v="0"/>
    <x v="4"/>
    <x v="4"/>
    <x v="5"/>
    <x v="6"/>
    <x v="1"/>
    <x v="90"/>
    <x v="142"/>
    <x v="1"/>
    <x v="0"/>
    <x v="193"/>
    <x v="137"/>
    <x v="193"/>
    <x v="0"/>
    <x v="0"/>
    <x v="10"/>
    <x v="3"/>
    <x v="557"/>
    <x v="12"/>
    <x v="15"/>
    <x v="500"/>
    <x v="199"/>
    <x v="608"/>
    <x v="229"/>
    <x v="225"/>
    <x v="484"/>
    <x v="900"/>
    <x v="1018"/>
    <x v="1018"/>
    <x v="836"/>
    <x v="398"/>
    <x v="85"/>
    <x v="182"/>
  </r>
  <r>
    <x v="29"/>
    <x v="29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1"/>
    <x v="0"/>
    <x v="838"/>
    <x v="1080"/>
    <x v="1"/>
    <x v="3"/>
    <x v="1064"/>
    <x v="0"/>
    <x v="3"/>
    <x v="287"/>
    <x v="1"/>
    <x v="287"/>
    <x v="81"/>
    <x v="1648"/>
    <x v="883"/>
    <x v="0"/>
    <x v="8"/>
    <x v="8"/>
    <x v="5"/>
    <x v="6"/>
    <x v="1"/>
    <x v="90"/>
    <x v="507"/>
    <x v="1"/>
    <x v="0"/>
    <x v="201"/>
    <x v="518"/>
    <x v="201"/>
    <x v="12"/>
    <x v="0"/>
    <x v="10"/>
    <x v="1"/>
    <x v="171"/>
    <x v="12"/>
    <x v="12"/>
    <x v="149"/>
    <x v="207"/>
    <x v="608"/>
    <x v="230"/>
    <x v="226"/>
    <x v="1152"/>
    <x v="1075"/>
    <x v="1723"/>
    <x v="1723"/>
    <x v="1080"/>
    <x v="406"/>
    <x v="85"/>
    <x v="803"/>
  </r>
  <r>
    <x v="250"/>
    <x v="250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2"/>
    <x v="6"/>
    <x v="949"/>
    <x v="1129"/>
    <x v="1"/>
    <x v="3"/>
    <x v="1116"/>
    <x v="0"/>
    <x v="3"/>
    <x v="287"/>
    <x v="1"/>
    <x v="287"/>
    <x v="81"/>
    <x v="1856"/>
    <x v="1240"/>
    <x v="0"/>
    <x v="8"/>
    <x v="8"/>
    <x v="5"/>
    <x v="6"/>
    <x v="1"/>
    <x v="90"/>
    <x v="507"/>
    <x v="1"/>
    <x v="0"/>
    <x v="201"/>
    <x v="518"/>
    <x v="201"/>
    <x v="12"/>
    <x v="0"/>
    <x v="10"/>
    <x v="3"/>
    <x v="171"/>
    <x v="12"/>
    <x v="12"/>
    <x v="149"/>
    <x v="207"/>
    <x v="608"/>
    <x v="230"/>
    <x v="226"/>
    <x v="1448"/>
    <x v="1075"/>
    <x v="1869"/>
    <x v="1869"/>
    <x v="1129"/>
    <x v="491"/>
    <x v="85"/>
    <x v="901"/>
  </r>
  <r>
    <x v="1847"/>
    <x v="1847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3"/>
    <x v="10"/>
    <x v="948"/>
    <x v="1128"/>
    <x v="1"/>
    <x v="3"/>
    <x v="1115"/>
    <x v="0"/>
    <x v="3"/>
    <x v="287"/>
    <x v="1"/>
    <x v="287"/>
    <x v="81"/>
    <x v="1842"/>
    <x v="1216"/>
    <x v="0"/>
    <x v="8"/>
    <x v="8"/>
    <x v="5"/>
    <x v="6"/>
    <x v="1"/>
    <x v="90"/>
    <x v="507"/>
    <x v="1"/>
    <x v="0"/>
    <x v="201"/>
    <x v="518"/>
    <x v="201"/>
    <x v="12"/>
    <x v="0"/>
    <x v="10"/>
    <x v="7"/>
    <x v="171"/>
    <x v="12"/>
    <x v="12"/>
    <x v="149"/>
    <x v="207"/>
    <x v="608"/>
    <x v="230"/>
    <x v="226"/>
    <x v="1433"/>
    <x v="1075"/>
    <x v="1858"/>
    <x v="1858"/>
    <x v="1128"/>
    <x v="490"/>
    <x v="85"/>
    <x v="899"/>
  </r>
  <r>
    <x v="2060"/>
    <x v="2060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5"/>
    <x v="13"/>
    <x v="974"/>
    <x v="1145"/>
    <x v="1"/>
    <x v="3"/>
    <x v="1133"/>
    <x v="0"/>
    <x v="3"/>
    <x v="287"/>
    <x v="1"/>
    <x v="287"/>
    <x v="81"/>
    <x v="1929"/>
    <x v="1365"/>
    <x v="0"/>
    <x v="8"/>
    <x v="8"/>
    <x v="5"/>
    <x v="6"/>
    <x v="1"/>
    <x v="90"/>
    <x v="507"/>
    <x v="1"/>
    <x v="0"/>
    <x v="201"/>
    <x v="518"/>
    <x v="201"/>
    <x v="12"/>
    <x v="0"/>
    <x v="10"/>
    <x v="10"/>
    <x v="171"/>
    <x v="12"/>
    <x v="12"/>
    <x v="149"/>
    <x v="207"/>
    <x v="608"/>
    <x v="230"/>
    <x v="226"/>
    <x v="1520"/>
    <x v="1075"/>
    <x v="1929"/>
    <x v="1929"/>
    <x v="1145"/>
    <x v="502"/>
    <x v="85"/>
    <x v="928"/>
  </r>
  <r>
    <x v="1668"/>
    <x v="1668"/>
    <x v="0"/>
    <x v="0"/>
    <x v="0"/>
    <x v="177"/>
    <x v="426"/>
    <x v="215"/>
    <x v="155"/>
    <x v="4"/>
    <x v="6"/>
    <x v="6"/>
    <x v="2"/>
    <x v="450"/>
    <x v="0"/>
    <x v="428"/>
    <x v="239"/>
    <x v="231"/>
    <x v="241"/>
    <x v="109"/>
    <x v="218"/>
    <x v="493"/>
    <x v="334"/>
    <x v="1017"/>
    <x v="339"/>
    <x v="2"/>
    <x v="6"/>
    <x v="23"/>
    <x v="154"/>
    <x v="1"/>
    <x v="0"/>
    <x v="154"/>
    <x v="1"/>
    <x v="3"/>
    <x v="206"/>
    <x v="0"/>
    <x v="206"/>
    <x v="20"/>
    <x v="524"/>
    <x v="513"/>
    <x v="0"/>
    <x v="1"/>
    <x v="1"/>
    <x v="5"/>
    <x v="6"/>
    <x v="1"/>
    <x v="90"/>
    <x v="147"/>
    <x v="1"/>
    <x v="0"/>
    <x v="202"/>
    <x v="142"/>
    <x v="202"/>
    <x v="0"/>
    <x v="0"/>
    <x v="10"/>
    <x v="3"/>
    <x v="172"/>
    <x v="12"/>
    <x v="12"/>
    <x v="150"/>
    <x v="208"/>
    <x v="142"/>
    <x v="231"/>
    <x v="227"/>
    <x v="758"/>
    <x v="358"/>
    <x v="479"/>
    <x v="479"/>
    <x v="154"/>
    <x v="608"/>
    <x v="85"/>
    <x v="865"/>
  </r>
  <r>
    <x v="582"/>
    <x v="582"/>
    <x v="0"/>
    <x v="0"/>
    <x v="0"/>
    <x v="177"/>
    <x v="444"/>
    <x v="215"/>
    <x v="155"/>
    <x v="0"/>
    <x v="3"/>
    <x v="3"/>
    <x v="2"/>
    <x v="880"/>
    <x v="0"/>
    <x v="430"/>
    <x v="240"/>
    <x v="231"/>
    <x v="242"/>
    <x v="339"/>
    <x v="219"/>
    <x v="430"/>
    <x v="1507"/>
    <x v="1017"/>
    <x v="1514"/>
    <x v="2"/>
    <x v="6"/>
    <x v="975"/>
    <x v="1146"/>
    <x v="1"/>
    <x v="3"/>
    <x v="1134"/>
    <x v="0"/>
    <x v="3"/>
    <x v="180"/>
    <x v="1"/>
    <x v="180"/>
    <x v="20"/>
    <x v="1882"/>
    <x v="1301"/>
    <x v="0"/>
    <x v="8"/>
    <x v="8"/>
    <x v="5"/>
    <x v="6"/>
    <x v="0"/>
    <x v="6"/>
    <x v="147"/>
    <x v="1"/>
    <x v="0"/>
    <x v="202"/>
    <x v="142"/>
    <x v="202"/>
    <x v="19"/>
    <x v="0"/>
    <x v="10"/>
    <x v="3"/>
    <x v="172"/>
    <x v="12"/>
    <x v="12"/>
    <x v="150"/>
    <x v="208"/>
    <x v="608"/>
    <x v="231"/>
    <x v="227"/>
    <x v="1523"/>
    <x v="1075"/>
    <x v="1891"/>
    <x v="1891"/>
    <x v="1146"/>
    <x v="608"/>
    <x v="18"/>
    <x v="929"/>
  </r>
  <r>
    <x v="584"/>
    <x v="584"/>
    <x v="0"/>
    <x v="0"/>
    <x v="0"/>
    <x v="177"/>
    <x v="445"/>
    <x v="215"/>
    <x v="155"/>
    <x v="7"/>
    <x v="7"/>
    <x v="8"/>
    <x v="1"/>
    <x v="883"/>
    <x v="0"/>
    <x v="429"/>
    <x v="772"/>
    <x v="231"/>
    <x v="241"/>
    <x v="109"/>
    <x v="750"/>
    <x v="763"/>
    <x v="335"/>
    <x v="202"/>
    <x v="338"/>
    <x v="2"/>
    <x v="6"/>
    <x v="1050"/>
    <x v="974"/>
    <x v="0"/>
    <x v="0"/>
    <x v="1096"/>
    <x v="0"/>
    <x v="3"/>
    <x v="518"/>
    <x v="1"/>
    <x v="518"/>
    <x v="20"/>
    <x v="1783"/>
    <x v="1005"/>
    <x v="0"/>
    <x v="4"/>
    <x v="4"/>
    <x v="5"/>
    <x v="6"/>
    <x v="1"/>
    <x v="90"/>
    <x v="147"/>
    <x v="1"/>
    <x v="0"/>
    <x v="202"/>
    <x v="142"/>
    <x v="202"/>
    <x v="0"/>
    <x v="0"/>
    <x v="10"/>
    <x v="3"/>
    <x v="557"/>
    <x v="12"/>
    <x v="15"/>
    <x v="500"/>
    <x v="208"/>
    <x v="608"/>
    <x v="231"/>
    <x v="227"/>
    <x v="719"/>
    <x v="714"/>
    <x v="1585"/>
    <x v="1585"/>
    <x v="974"/>
    <x v="542"/>
    <x v="85"/>
    <x v="442"/>
  </r>
  <r>
    <x v="205"/>
    <x v="205"/>
    <x v="0"/>
    <x v="0"/>
    <x v="0"/>
    <x v="178"/>
    <x v="427"/>
    <x v="216"/>
    <x v="163"/>
    <x v="4"/>
    <x v="6"/>
    <x v="6"/>
    <x v="2"/>
    <x v="244"/>
    <x v="0"/>
    <x v="448"/>
    <x v="241"/>
    <x v="232"/>
    <x v="243"/>
    <x v="110"/>
    <x v="220"/>
    <x v="226"/>
    <x v="351"/>
    <x v="1017"/>
    <x v="355"/>
    <x v="2"/>
    <x v="6"/>
    <x v="1156"/>
    <x v="1010"/>
    <x v="1"/>
    <x v="0"/>
    <x v="924"/>
    <x v="0"/>
    <x v="3"/>
    <x v="1261"/>
    <x v="0"/>
    <x v="1261"/>
    <x v="546"/>
    <x v="1984"/>
    <x v="1440"/>
    <x v="0"/>
    <x v="1"/>
    <x v="1"/>
    <x v="5"/>
    <x v="6"/>
    <x v="1"/>
    <x v="90"/>
    <x v="155"/>
    <x v="1"/>
    <x v="0"/>
    <x v="211"/>
    <x v="150"/>
    <x v="211"/>
    <x v="0"/>
    <x v="0"/>
    <x v="10"/>
    <x v="3"/>
    <x v="173"/>
    <x v="12"/>
    <x v="12"/>
    <x v="158"/>
    <x v="217"/>
    <x v="150"/>
    <x v="232"/>
    <x v="228"/>
    <x v="1543"/>
    <x v="1013"/>
    <x v="1982"/>
    <x v="1982"/>
    <x v="1010"/>
    <x v="608"/>
    <x v="85"/>
    <x v="582"/>
  </r>
  <r>
    <x v="1622"/>
    <x v="1622"/>
    <x v="0"/>
    <x v="0"/>
    <x v="0"/>
    <x v="180"/>
    <x v="446"/>
    <x v="221"/>
    <x v="156"/>
    <x v="4"/>
    <x v="6"/>
    <x v="6"/>
    <x v="2"/>
    <x v="423"/>
    <x v="0"/>
    <x v="431"/>
    <x v="247"/>
    <x v="237"/>
    <x v="249"/>
    <x v="339"/>
    <x v="226"/>
    <x v="351"/>
    <x v="336"/>
    <x v="1017"/>
    <x v="340"/>
    <x v="2"/>
    <x v="6"/>
    <x v="89"/>
    <x v="218"/>
    <x v="1"/>
    <x v="0"/>
    <x v="220"/>
    <x v="1"/>
    <x v="3"/>
    <x v="1126"/>
    <x v="0"/>
    <x v="1126"/>
    <x v="438"/>
    <x v="91"/>
    <x v="111"/>
    <x v="0"/>
    <x v="1"/>
    <x v="1"/>
    <x v="5"/>
    <x v="6"/>
    <x v="1"/>
    <x v="90"/>
    <x v="148"/>
    <x v="1"/>
    <x v="0"/>
    <x v="203"/>
    <x v="143"/>
    <x v="203"/>
    <x v="0"/>
    <x v="0"/>
    <x v="10"/>
    <x v="3"/>
    <x v="176"/>
    <x v="12"/>
    <x v="12"/>
    <x v="151"/>
    <x v="209"/>
    <x v="143"/>
    <x v="237"/>
    <x v="233"/>
    <x v="179"/>
    <x v="53"/>
    <x v="92"/>
    <x v="91"/>
    <x v="218"/>
    <x v="608"/>
    <x v="85"/>
    <x v="755"/>
  </r>
  <r>
    <x v="185"/>
    <x v="185"/>
    <x v="0"/>
    <x v="0"/>
    <x v="0"/>
    <x v="181"/>
    <x v="447"/>
    <x v="222"/>
    <x v="157"/>
    <x v="4"/>
    <x v="6"/>
    <x v="6"/>
    <x v="2"/>
    <x v="221"/>
    <x v="0"/>
    <x v="432"/>
    <x v="248"/>
    <x v="238"/>
    <x v="250"/>
    <x v="113"/>
    <x v="227"/>
    <x v="218"/>
    <x v="337"/>
    <x v="1017"/>
    <x v="343"/>
    <x v="2"/>
    <x v="6"/>
    <x v="956"/>
    <x v="944"/>
    <x v="1"/>
    <x v="0"/>
    <x v="709"/>
    <x v="0"/>
    <x v="3"/>
    <x v="1407"/>
    <x v="0"/>
    <x v="1407"/>
    <x v="671"/>
    <x v="1775"/>
    <x v="1081"/>
    <x v="0"/>
    <x v="1"/>
    <x v="1"/>
    <x v="5"/>
    <x v="6"/>
    <x v="1"/>
    <x v="90"/>
    <x v="149"/>
    <x v="1"/>
    <x v="0"/>
    <x v="204"/>
    <x v="144"/>
    <x v="204"/>
    <x v="0"/>
    <x v="0"/>
    <x v="10"/>
    <x v="3"/>
    <x v="177"/>
    <x v="12"/>
    <x v="12"/>
    <x v="152"/>
    <x v="210"/>
    <x v="144"/>
    <x v="238"/>
    <x v="234"/>
    <x v="1299"/>
    <x v="776"/>
    <x v="1800"/>
    <x v="1800"/>
    <x v="944"/>
    <x v="608"/>
    <x v="85"/>
    <x v="360"/>
  </r>
  <r>
    <x v="410"/>
    <x v="410"/>
    <x v="0"/>
    <x v="0"/>
    <x v="0"/>
    <x v="181"/>
    <x v="449"/>
    <x v="222"/>
    <x v="157"/>
    <x v="7"/>
    <x v="7"/>
    <x v="7"/>
    <x v="0"/>
    <x v="697"/>
    <x v="0"/>
    <x v="433"/>
    <x v="772"/>
    <x v="238"/>
    <x v="250"/>
    <x v="113"/>
    <x v="750"/>
    <x v="763"/>
    <x v="338"/>
    <x v="203"/>
    <x v="341"/>
    <x v="2"/>
    <x v="6"/>
    <x v="675"/>
    <x v="683"/>
    <x v="0"/>
    <x v="0"/>
    <x v="674"/>
    <x v="0"/>
    <x v="3"/>
    <x v="141"/>
    <x v="1"/>
    <x v="141"/>
    <x v="671"/>
    <x v="853"/>
    <x v="936"/>
    <x v="0"/>
    <x v="4"/>
    <x v="4"/>
    <x v="5"/>
    <x v="6"/>
    <x v="1"/>
    <x v="90"/>
    <x v="149"/>
    <x v="1"/>
    <x v="0"/>
    <x v="204"/>
    <x v="144"/>
    <x v="204"/>
    <x v="0"/>
    <x v="0"/>
    <x v="10"/>
    <x v="3"/>
    <x v="557"/>
    <x v="12"/>
    <x v="15"/>
    <x v="500"/>
    <x v="210"/>
    <x v="608"/>
    <x v="238"/>
    <x v="234"/>
    <x v="1185"/>
    <x v="656"/>
    <x v="855"/>
    <x v="855"/>
    <x v="683"/>
    <x v="250"/>
    <x v="85"/>
    <x v="10"/>
  </r>
  <r>
    <x v="452"/>
    <x v="452"/>
    <x v="0"/>
    <x v="0"/>
    <x v="0"/>
    <x v="181"/>
    <x v="448"/>
    <x v="222"/>
    <x v="157"/>
    <x v="7"/>
    <x v="7"/>
    <x v="8"/>
    <x v="1"/>
    <x v="737"/>
    <x v="0"/>
    <x v="434"/>
    <x v="772"/>
    <x v="238"/>
    <x v="250"/>
    <x v="113"/>
    <x v="750"/>
    <x v="763"/>
    <x v="339"/>
    <x v="204"/>
    <x v="342"/>
    <x v="2"/>
    <x v="6"/>
    <x v="675"/>
    <x v="683"/>
    <x v="0"/>
    <x v="0"/>
    <x v="674"/>
    <x v="0"/>
    <x v="3"/>
    <x v="146"/>
    <x v="1"/>
    <x v="146"/>
    <x v="671"/>
    <x v="862"/>
    <x v="936"/>
    <x v="0"/>
    <x v="4"/>
    <x v="4"/>
    <x v="5"/>
    <x v="6"/>
    <x v="1"/>
    <x v="90"/>
    <x v="149"/>
    <x v="1"/>
    <x v="0"/>
    <x v="204"/>
    <x v="144"/>
    <x v="204"/>
    <x v="0"/>
    <x v="0"/>
    <x v="10"/>
    <x v="3"/>
    <x v="557"/>
    <x v="12"/>
    <x v="15"/>
    <x v="500"/>
    <x v="210"/>
    <x v="608"/>
    <x v="238"/>
    <x v="234"/>
    <x v="801"/>
    <x v="656"/>
    <x v="864"/>
    <x v="864"/>
    <x v="683"/>
    <x v="250"/>
    <x v="85"/>
    <x v="10"/>
  </r>
  <r>
    <x v="1561"/>
    <x v="1561"/>
    <x v="0"/>
    <x v="0"/>
    <x v="0"/>
    <x v="184"/>
    <x v="457"/>
    <x v="224"/>
    <x v="160"/>
    <x v="4"/>
    <x v="6"/>
    <x v="6"/>
    <x v="2"/>
    <x v="83"/>
    <x v="0"/>
    <x v="440"/>
    <x v="249"/>
    <x v="239"/>
    <x v="251"/>
    <x v="114"/>
    <x v="228"/>
    <x v="290"/>
    <x v="344"/>
    <x v="1017"/>
    <x v="352"/>
    <x v="2"/>
    <x v="6"/>
    <x v="1036"/>
    <x v="968"/>
    <x v="1"/>
    <x v="0"/>
    <x v="779"/>
    <x v="0"/>
    <x v="3"/>
    <x v="1221"/>
    <x v="0"/>
    <x v="1221"/>
    <x v="517"/>
    <x v="1740"/>
    <x v="1027"/>
    <x v="0"/>
    <x v="1"/>
    <x v="1"/>
    <x v="5"/>
    <x v="6"/>
    <x v="1"/>
    <x v="90"/>
    <x v="152"/>
    <x v="1"/>
    <x v="0"/>
    <x v="208"/>
    <x v="147"/>
    <x v="208"/>
    <x v="0"/>
    <x v="0"/>
    <x v="10"/>
    <x v="3"/>
    <x v="180"/>
    <x v="12"/>
    <x v="12"/>
    <x v="155"/>
    <x v="214"/>
    <x v="147"/>
    <x v="239"/>
    <x v="235"/>
    <x v="1255"/>
    <x v="732"/>
    <x v="1773"/>
    <x v="1773"/>
    <x v="968"/>
    <x v="608"/>
    <x v="85"/>
    <x v="430"/>
  </r>
  <r>
    <x v="1058"/>
    <x v="1058"/>
    <x v="0"/>
    <x v="0"/>
    <x v="0"/>
    <x v="184"/>
    <x v="454"/>
    <x v="224"/>
    <x v="160"/>
    <x v="7"/>
    <x v="7"/>
    <x v="8"/>
    <x v="1"/>
    <x v="1448"/>
    <x v="0"/>
    <x v="444"/>
    <x v="772"/>
    <x v="239"/>
    <x v="251"/>
    <x v="114"/>
    <x v="750"/>
    <x v="763"/>
    <x v="348"/>
    <x v="210"/>
    <x v="351"/>
    <x v="2"/>
    <x v="6"/>
    <x v="731"/>
    <x v="739"/>
    <x v="0"/>
    <x v="0"/>
    <x v="761"/>
    <x v="0"/>
    <x v="3"/>
    <x v="518"/>
    <x v="1"/>
    <x v="518"/>
    <x v="517"/>
    <x v="1149"/>
    <x v="990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737"/>
    <x v="701"/>
    <x v="1132"/>
    <x v="1132"/>
    <x v="739"/>
    <x v="306"/>
    <x v="85"/>
    <x v="68"/>
  </r>
  <r>
    <x v="1059"/>
    <x v="1059"/>
    <x v="0"/>
    <x v="0"/>
    <x v="0"/>
    <x v="184"/>
    <x v="453"/>
    <x v="224"/>
    <x v="160"/>
    <x v="7"/>
    <x v="7"/>
    <x v="7"/>
    <x v="0"/>
    <x v="1449"/>
    <x v="0"/>
    <x v="443"/>
    <x v="772"/>
    <x v="239"/>
    <x v="251"/>
    <x v="114"/>
    <x v="750"/>
    <x v="763"/>
    <x v="346"/>
    <x v="209"/>
    <x v="350"/>
    <x v="2"/>
    <x v="6"/>
    <x v="731"/>
    <x v="739"/>
    <x v="0"/>
    <x v="0"/>
    <x v="761"/>
    <x v="0"/>
    <x v="3"/>
    <x v="328"/>
    <x v="1"/>
    <x v="328"/>
    <x v="517"/>
    <x v="1115"/>
    <x v="990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1228"/>
    <x v="701"/>
    <x v="1102"/>
    <x v="1102"/>
    <x v="739"/>
    <x v="306"/>
    <x v="85"/>
    <x v="68"/>
  </r>
  <r>
    <x v="1405"/>
    <x v="1405"/>
    <x v="0"/>
    <x v="0"/>
    <x v="0"/>
    <x v="184"/>
    <x v="456"/>
    <x v="224"/>
    <x v="160"/>
    <x v="7"/>
    <x v="7"/>
    <x v="8"/>
    <x v="1"/>
    <x v="1867"/>
    <x v="0"/>
    <x v="442"/>
    <x v="772"/>
    <x v="239"/>
    <x v="251"/>
    <x v="114"/>
    <x v="750"/>
    <x v="763"/>
    <x v="347"/>
    <x v="208"/>
    <x v="349"/>
    <x v="2"/>
    <x v="6"/>
    <x v="820"/>
    <x v="828"/>
    <x v="0"/>
    <x v="0"/>
    <x v="867"/>
    <x v="0"/>
    <x v="3"/>
    <x v="547"/>
    <x v="1"/>
    <x v="547"/>
    <x v="517"/>
    <x v="1380"/>
    <x v="1278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449"/>
    <x v="932"/>
    <x v="1344"/>
    <x v="1344"/>
    <x v="828"/>
    <x v="390"/>
    <x v="85"/>
    <x v="168"/>
  </r>
  <r>
    <x v="1406"/>
    <x v="1406"/>
    <x v="0"/>
    <x v="0"/>
    <x v="0"/>
    <x v="184"/>
    <x v="455"/>
    <x v="224"/>
    <x v="160"/>
    <x v="7"/>
    <x v="7"/>
    <x v="7"/>
    <x v="0"/>
    <x v="1868"/>
    <x v="0"/>
    <x v="441"/>
    <x v="772"/>
    <x v="239"/>
    <x v="251"/>
    <x v="114"/>
    <x v="750"/>
    <x v="763"/>
    <x v="345"/>
    <x v="207"/>
    <x v="348"/>
    <x v="2"/>
    <x v="6"/>
    <x v="684"/>
    <x v="692"/>
    <x v="0"/>
    <x v="0"/>
    <x v="694"/>
    <x v="0"/>
    <x v="3"/>
    <x v="122"/>
    <x v="1"/>
    <x v="122"/>
    <x v="517"/>
    <x v="850"/>
    <x v="835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1113"/>
    <x v="585"/>
    <x v="852"/>
    <x v="852"/>
    <x v="692"/>
    <x v="259"/>
    <x v="85"/>
    <x v="19"/>
  </r>
  <r>
    <x v="1681"/>
    <x v="1681"/>
    <x v="0"/>
    <x v="0"/>
    <x v="0"/>
    <x v="185"/>
    <x v="459"/>
    <x v="225"/>
    <x v="159"/>
    <x v="4"/>
    <x v="6"/>
    <x v="6"/>
    <x v="2"/>
    <x v="459"/>
    <x v="0"/>
    <x v="439"/>
    <x v="250"/>
    <x v="240"/>
    <x v="252"/>
    <x v="339"/>
    <x v="229"/>
    <x v="381"/>
    <x v="343"/>
    <x v="1017"/>
    <x v="347"/>
    <x v="2"/>
    <x v="6"/>
    <x v="232"/>
    <x v="349"/>
    <x v="1"/>
    <x v="0"/>
    <x v="358"/>
    <x v="1"/>
    <x v="3"/>
    <x v="1111"/>
    <x v="0"/>
    <x v="1111"/>
    <x v="428"/>
    <x v="331"/>
    <x v="347"/>
    <x v="0"/>
    <x v="1"/>
    <x v="1"/>
    <x v="5"/>
    <x v="6"/>
    <x v="1"/>
    <x v="90"/>
    <x v="151"/>
    <x v="1"/>
    <x v="0"/>
    <x v="207"/>
    <x v="146"/>
    <x v="207"/>
    <x v="0"/>
    <x v="0"/>
    <x v="10"/>
    <x v="3"/>
    <x v="181"/>
    <x v="12"/>
    <x v="12"/>
    <x v="154"/>
    <x v="213"/>
    <x v="146"/>
    <x v="240"/>
    <x v="236"/>
    <x v="483"/>
    <x v="210"/>
    <x v="318"/>
    <x v="318"/>
    <x v="349"/>
    <x v="608"/>
    <x v="85"/>
    <x v="576"/>
  </r>
  <r>
    <x v="204"/>
    <x v="204"/>
    <x v="0"/>
    <x v="0"/>
    <x v="0"/>
    <x v="186"/>
    <x v="460"/>
    <x v="226"/>
    <x v="162"/>
    <x v="4"/>
    <x v="6"/>
    <x v="6"/>
    <x v="2"/>
    <x v="243"/>
    <x v="0"/>
    <x v="446"/>
    <x v="251"/>
    <x v="241"/>
    <x v="253"/>
    <x v="339"/>
    <x v="230"/>
    <x v="707"/>
    <x v="350"/>
    <x v="1017"/>
    <x v="354"/>
    <x v="2"/>
    <x v="6"/>
    <x v="43"/>
    <x v="175"/>
    <x v="1"/>
    <x v="0"/>
    <x v="175"/>
    <x v="1"/>
    <x v="3"/>
    <x v="865"/>
    <x v="0"/>
    <x v="865"/>
    <x v="275"/>
    <x v="172"/>
    <x v="199"/>
    <x v="0"/>
    <x v="1"/>
    <x v="1"/>
    <x v="5"/>
    <x v="6"/>
    <x v="1"/>
    <x v="90"/>
    <x v="154"/>
    <x v="1"/>
    <x v="0"/>
    <x v="210"/>
    <x v="149"/>
    <x v="210"/>
    <x v="0"/>
    <x v="0"/>
    <x v="10"/>
    <x v="3"/>
    <x v="182"/>
    <x v="12"/>
    <x v="12"/>
    <x v="157"/>
    <x v="216"/>
    <x v="149"/>
    <x v="241"/>
    <x v="237"/>
    <x v="272"/>
    <x v="104"/>
    <x v="171"/>
    <x v="171"/>
    <x v="175"/>
    <x v="608"/>
    <x v="85"/>
    <x v="827"/>
  </r>
  <r>
    <x v="589"/>
    <x v="589"/>
    <x v="0"/>
    <x v="0"/>
    <x v="0"/>
    <x v="186"/>
    <x v="458"/>
    <x v="226"/>
    <x v="162"/>
    <x v="0"/>
    <x v="3"/>
    <x v="3"/>
    <x v="2"/>
    <x v="888"/>
    <x v="0"/>
    <x v="447"/>
    <x v="252"/>
    <x v="241"/>
    <x v="254"/>
    <x v="339"/>
    <x v="231"/>
    <x v="670"/>
    <x v="1507"/>
    <x v="1017"/>
    <x v="1514"/>
    <x v="2"/>
    <x v="6"/>
    <x v="994"/>
    <x v="1161"/>
    <x v="1"/>
    <x v="3"/>
    <x v="1149"/>
    <x v="0"/>
    <x v="3"/>
    <x v="536"/>
    <x v="1"/>
    <x v="536"/>
    <x v="275"/>
    <x v="2065"/>
    <x v="1538"/>
    <x v="0"/>
    <x v="8"/>
    <x v="8"/>
    <x v="5"/>
    <x v="6"/>
    <x v="0"/>
    <x v="88"/>
    <x v="154"/>
    <x v="1"/>
    <x v="0"/>
    <x v="210"/>
    <x v="149"/>
    <x v="210"/>
    <x v="19"/>
    <x v="0"/>
    <x v="10"/>
    <x v="3"/>
    <x v="182"/>
    <x v="12"/>
    <x v="12"/>
    <x v="157"/>
    <x v="216"/>
    <x v="608"/>
    <x v="241"/>
    <x v="237"/>
    <x v="1557"/>
    <x v="1075"/>
    <x v="2063"/>
    <x v="2063"/>
    <x v="1161"/>
    <x v="608"/>
    <x v="24"/>
    <x v="956"/>
  </r>
  <r>
    <x v="2013"/>
    <x v="2013"/>
    <x v="0"/>
    <x v="0"/>
    <x v="0"/>
    <x v="191"/>
    <x v="441"/>
    <x v="218"/>
    <x v="152"/>
    <x v="0"/>
    <x v="4"/>
    <x v="4"/>
    <x v="2"/>
    <x v="503"/>
    <x v="0"/>
    <x v="425"/>
    <x v="245"/>
    <x v="235"/>
    <x v="247"/>
    <x v="339"/>
    <x v="224"/>
    <x v="411"/>
    <x v="1507"/>
    <x v="1017"/>
    <x v="1514"/>
    <x v="5"/>
    <x v="13"/>
    <x v="508"/>
    <x v="138"/>
    <x v="1"/>
    <x v="3"/>
    <x v="138"/>
    <x v="1"/>
    <x v="3"/>
    <x v="174"/>
    <x v="1"/>
    <x v="174"/>
    <x v="3"/>
    <x v="432"/>
    <x v="439"/>
    <x v="0"/>
    <x v="8"/>
    <x v="8"/>
    <x v="5"/>
    <x v="6"/>
    <x v="1"/>
    <x v="90"/>
    <x v="507"/>
    <x v="1"/>
    <x v="0"/>
    <x v="199"/>
    <x v="518"/>
    <x v="199"/>
    <x v="0"/>
    <x v="0"/>
    <x v="10"/>
    <x v="10"/>
    <x v="186"/>
    <x v="12"/>
    <x v="12"/>
    <x v="147"/>
    <x v="205"/>
    <x v="608"/>
    <x v="235"/>
    <x v="231"/>
    <x v="475"/>
    <x v="1075"/>
    <x v="407"/>
    <x v="407"/>
    <x v="138"/>
    <x v="141"/>
    <x v="85"/>
    <x v="898"/>
  </r>
  <r>
    <x v="2086"/>
    <x v="2086"/>
    <x v="0"/>
    <x v="0"/>
    <x v="0"/>
    <x v="191"/>
    <x v="440"/>
    <x v="217"/>
    <x v="152"/>
    <x v="0"/>
    <x v="4"/>
    <x v="4"/>
    <x v="2"/>
    <x v="808"/>
    <x v="0"/>
    <x v="424"/>
    <x v="246"/>
    <x v="236"/>
    <x v="248"/>
    <x v="339"/>
    <x v="225"/>
    <x v="609"/>
    <x v="1507"/>
    <x v="1017"/>
    <x v="1514"/>
    <x v="5"/>
    <x v="13"/>
    <x v="957"/>
    <x v="1135"/>
    <x v="1"/>
    <x v="3"/>
    <x v="1123"/>
    <x v="0"/>
    <x v="3"/>
    <x v="265"/>
    <x v="1"/>
    <x v="265"/>
    <x v="65"/>
    <x v="1880"/>
    <x v="1299"/>
    <x v="0"/>
    <x v="8"/>
    <x v="8"/>
    <x v="5"/>
    <x v="6"/>
    <x v="1"/>
    <x v="90"/>
    <x v="507"/>
    <x v="1"/>
    <x v="0"/>
    <x v="198"/>
    <x v="518"/>
    <x v="198"/>
    <x v="12"/>
    <x v="0"/>
    <x v="10"/>
    <x v="10"/>
    <x v="186"/>
    <x v="12"/>
    <x v="12"/>
    <x v="147"/>
    <x v="204"/>
    <x v="608"/>
    <x v="236"/>
    <x v="232"/>
    <x v="1480"/>
    <x v="1075"/>
    <x v="1889"/>
    <x v="1889"/>
    <x v="1135"/>
    <x v="493"/>
    <x v="85"/>
    <x v="913"/>
  </r>
  <r>
    <x v="895"/>
    <x v="895"/>
    <x v="0"/>
    <x v="0"/>
    <x v="0"/>
    <x v="195"/>
    <x v="475"/>
    <x v="236"/>
    <x v="169"/>
    <x v="7"/>
    <x v="7"/>
    <x v="7"/>
    <x v="0"/>
    <x v="1261"/>
    <x v="0"/>
    <x v="461"/>
    <x v="772"/>
    <x v="247"/>
    <x v="259"/>
    <x v="118"/>
    <x v="750"/>
    <x v="763"/>
    <x v="362"/>
    <x v="217"/>
    <x v="366"/>
    <x v="2"/>
    <x v="6"/>
    <x v="742"/>
    <x v="750"/>
    <x v="0"/>
    <x v="0"/>
    <x v="774"/>
    <x v="0"/>
    <x v="3"/>
    <x v="615"/>
    <x v="1"/>
    <x v="615"/>
    <x v="623"/>
    <x v="1251"/>
    <x v="1190"/>
    <x v="0"/>
    <x v="4"/>
    <x v="4"/>
    <x v="5"/>
    <x v="6"/>
    <x v="1"/>
    <x v="90"/>
    <x v="160"/>
    <x v="1"/>
    <x v="0"/>
    <x v="218"/>
    <x v="155"/>
    <x v="218"/>
    <x v="0"/>
    <x v="0"/>
    <x v="10"/>
    <x v="3"/>
    <x v="557"/>
    <x v="12"/>
    <x v="15"/>
    <x v="500"/>
    <x v="224"/>
    <x v="608"/>
    <x v="247"/>
    <x v="243"/>
    <x v="1389"/>
    <x v="866"/>
    <x v="1227"/>
    <x v="1227"/>
    <x v="750"/>
    <x v="316"/>
    <x v="85"/>
    <x v="80"/>
  </r>
  <r>
    <x v="1690"/>
    <x v="1690"/>
    <x v="0"/>
    <x v="0"/>
    <x v="0"/>
    <x v="204"/>
    <x v="494"/>
    <x v="245"/>
    <x v="177"/>
    <x v="4"/>
    <x v="6"/>
    <x v="6"/>
    <x v="2"/>
    <x v="150"/>
    <x v="0"/>
    <x v="479"/>
    <x v="254"/>
    <x v="243"/>
    <x v="256"/>
    <x v="116"/>
    <x v="233"/>
    <x v="66"/>
    <x v="371"/>
    <x v="1017"/>
    <x v="379"/>
    <x v="2"/>
    <x v="6"/>
    <x v="925"/>
    <x v="925"/>
    <x v="1"/>
    <x v="0"/>
    <x v="678"/>
    <x v="0"/>
    <x v="3"/>
    <x v="1257"/>
    <x v="0"/>
    <x v="1257"/>
    <x v="542"/>
    <x v="1577"/>
    <x v="799"/>
    <x v="0"/>
    <x v="1"/>
    <x v="1"/>
    <x v="5"/>
    <x v="6"/>
    <x v="1"/>
    <x v="90"/>
    <x v="168"/>
    <x v="1"/>
    <x v="0"/>
    <x v="226"/>
    <x v="163"/>
    <x v="226"/>
    <x v="0"/>
    <x v="0"/>
    <x v="10"/>
    <x v="3"/>
    <x v="198"/>
    <x v="12"/>
    <x v="12"/>
    <x v="171"/>
    <x v="232"/>
    <x v="167"/>
    <x v="243"/>
    <x v="239"/>
    <x v="1087"/>
    <x v="557"/>
    <x v="1678"/>
    <x v="1678"/>
    <x v="925"/>
    <x v="608"/>
    <x v="85"/>
    <x v="311"/>
  </r>
  <r>
    <x v="539"/>
    <x v="539"/>
    <x v="0"/>
    <x v="0"/>
    <x v="0"/>
    <x v="204"/>
    <x v="490"/>
    <x v="245"/>
    <x v="177"/>
    <x v="7"/>
    <x v="7"/>
    <x v="7"/>
    <x v="0"/>
    <x v="832"/>
    <x v="0"/>
    <x v="480"/>
    <x v="772"/>
    <x v="243"/>
    <x v="256"/>
    <x v="116"/>
    <x v="750"/>
    <x v="763"/>
    <x v="372"/>
    <x v="219"/>
    <x v="375"/>
    <x v="2"/>
    <x v="6"/>
    <x v="821"/>
    <x v="829"/>
    <x v="0"/>
    <x v="0"/>
    <x v="871"/>
    <x v="0"/>
    <x v="3"/>
    <x v="122"/>
    <x v="1"/>
    <x v="122"/>
    <x v="542"/>
    <x v="1055"/>
    <x v="1328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76"/>
    <x v="959"/>
    <x v="1049"/>
    <x v="1049"/>
    <x v="829"/>
    <x v="391"/>
    <x v="85"/>
    <x v="170"/>
  </r>
  <r>
    <x v="558"/>
    <x v="558"/>
    <x v="0"/>
    <x v="0"/>
    <x v="0"/>
    <x v="204"/>
    <x v="491"/>
    <x v="245"/>
    <x v="177"/>
    <x v="7"/>
    <x v="7"/>
    <x v="7"/>
    <x v="0"/>
    <x v="856"/>
    <x v="0"/>
    <x v="481"/>
    <x v="772"/>
    <x v="243"/>
    <x v="256"/>
    <x v="116"/>
    <x v="750"/>
    <x v="763"/>
    <x v="373"/>
    <x v="220"/>
    <x v="376"/>
    <x v="2"/>
    <x v="6"/>
    <x v="793"/>
    <x v="801"/>
    <x v="0"/>
    <x v="0"/>
    <x v="833"/>
    <x v="0"/>
    <x v="3"/>
    <x v="122"/>
    <x v="1"/>
    <x v="122"/>
    <x v="542"/>
    <x v="1026"/>
    <x v="1254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28"/>
    <x v="910"/>
    <x v="1022"/>
    <x v="1022"/>
    <x v="801"/>
    <x v="363"/>
    <x v="85"/>
    <x v="136"/>
  </r>
  <r>
    <x v="1388"/>
    <x v="1388"/>
    <x v="0"/>
    <x v="0"/>
    <x v="0"/>
    <x v="204"/>
    <x v="492"/>
    <x v="245"/>
    <x v="177"/>
    <x v="7"/>
    <x v="7"/>
    <x v="8"/>
    <x v="1"/>
    <x v="1850"/>
    <x v="0"/>
    <x v="483"/>
    <x v="772"/>
    <x v="243"/>
    <x v="256"/>
    <x v="116"/>
    <x v="750"/>
    <x v="763"/>
    <x v="375"/>
    <x v="222"/>
    <x v="378"/>
    <x v="2"/>
    <x v="6"/>
    <x v="792"/>
    <x v="800"/>
    <x v="0"/>
    <x v="0"/>
    <x v="832"/>
    <x v="0"/>
    <x v="3"/>
    <x v="656"/>
    <x v="1"/>
    <x v="656"/>
    <x v="542"/>
    <x v="1463"/>
    <x v="1250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472"/>
    <x v="907"/>
    <x v="1415"/>
    <x v="1415"/>
    <x v="800"/>
    <x v="362"/>
    <x v="85"/>
    <x v="135"/>
  </r>
  <r>
    <x v="1438"/>
    <x v="1438"/>
    <x v="0"/>
    <x v="0"/>
    <x v="0"/>
    <x v="204"/>
    <x v="493"/>
    <x v="245"/>
    <x v="177"/>
    <x v="7"/>
    <x v="7"/>
    <x v="7"/>
    <x v="0"/>
    <x v="1910"/>
    <x v="0"/>
    <x v="482"/>
    <x v="772"/>
    <x v="243"/>
    <x v="256"/>
    <x v="116"/>
    <x v="750"/>
    <x v="763"/>
    <x v="374"/>
    <x v="221"/>
    <x v="377"/>
    <x v="2"/>
    <x v="6"/>
    <x v="792"/>
    <x v="800"/>
    <x v="0"/>
    <x v="0"/>
    <x v="832"/>
    <x v="0"/>
    <x v="3"/>
    <x v="551"/>
    <x v="1"/>
    <x v="551"/>
    <x v="542"/>
    <x v="1324"/>
    <x v="1250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25"/>
    <x v="907"/>
    <x v="1295"/>
    <x v="1295"/>
    <x v="800"/>
    <x v="362"/>
    <x v="85"/>
    <x v="135"/>
  </r>
  <r>
    <x v="1532"/>
    <x v="1532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2"/>
    <x v="6"/>
    <x v="462"/>
    <x v="488"/>
    <x v="1"/>
    <x v="0"/>
    <x v="507"/>
    <x v="1"/>
    <x v="3"/>
    <x v="1181"/>
    <x v="0"/>
    <x v="1181"/>
    <x v="478"/>
    <x v="579"/>
    <x v="558"/>
    <x v="0"/>
    <x v="1"/>
    <x v="1"/>
    <x v="5"/>
    <x v="6"/>
    <x v="1"/>
    <x v="90"/>
    <x v="175"/>
    <x v="1"/>
    <x v="0"/>
    <x v="231"/>
    <x v="168"/>
    <x v="231"/>
    <x v="0"/>
    <x v="0"/>
    <x v="10"/>
    <x v="3"/>
    <x v="203"/>
    <x v="12"/>
    <x v="12"/>
    <x v="176"/>
    <x v="237"/>
    <x v="172"/>
    <x v="256"/>
    <x v="252"/>
    <x v="841"/>
    <x v="393"/>
    <x v="523"/>
    <x v="523"/>
    <x v="488"/>
    <x v="608"/>
    <x v="85"/>
    <x v="392"/>
  </r>
  <r>
    <x v="1956"/>
    <x v="1956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3"/>
    <x v="10"/>
    <x v="452"/>
    <x v="486"/>
    <x v="1"/>
    <x v="0"/>
    <x v="504"/>
    <x v="1"/>
    <x v="3"/>
    <x v="1181"/>
    <x v="0"/>
    <x v="1181"/>
    <x v="478"/>
    <x v="565"/>
    <x v="548"/>
    <x v="0"/>
    <x v="1"/>
    <x v="1"/>
    <x v="5"/>
    <x v="6"/>
    <x v="1"/>
    <x v="90"/>
    <x v="175"/>
    <x v="1"/>
    <x v="0"/>
    <x v="231"/>
    <x v="168"/>
    <x v="231"/>
    <x v="0"/>
    <x v="0"/>
    <x v="10"/>
    <x v="7"/>
    <x v="203"/>
    <x v="12"/>
    <x v="12"/>
    <x v="176"/>
    <x v="237"/>
    <x v="172"/>
    <x v="256"/>
    <x v="252"/>
    <x v="822"/>
    <x v="385"/>
    <x v="514"/>
    <x v="514"/>
    <x v="486"/>
    <x v="608"/>
    <x v="85"/>
    <x v="394"/>
  </r>
  <r>
    <x v="1892"/>
    <x v="1892"/>
    <x v="0"/>
    <x v="0"/>
    <x v="0"/>
    <x v="209"/>
    <x v="504"/>
    <x v="250"/>
    <x v="182"/>
    <x v="0"/>
    <x v="3"/>
    <x v="3"/>
    <x v="2"/>
    <x v="903"/>
    <x v="0"/>
    <x v="495"/>
    <x v="269"/>
    <x v="256"/>
    <x v="272"/>
    <x v="124"/>
    <x v="248"/>
    <x v="627"/>
    <x v="1507"/>
    <x v="1017"/>
    <x v="1514"/>
    <x v="3"/>
    <x v="10"/>
    <x v="957"/>
    <x v="1135"/>
    <x v="1"/>
    <x v="3"/>
    <x v="1123"/>
    <x v="0"/>
    <x v="3"/>
    <x v="227"/>
    <x v="1"/>
    <x v="227"/>
    <x v="478"/>
    <x v="1874"/>
    <x v="1287"/>
    <x v="0"/>
    <x v="8"/>
    <x v="8"/>
    <x v="5"/>
    <x v="6"/>
    <x v="0"/>
    <x v="12"/>
    <x v="175"/>
    <x v="1"/>
    <x v="0"/>
    <x v="231"/>
    <x v="168"/>
    <x v="231"/>
    <x v="4"/>
    <x v="0"/>
    <x v="10"/>
    <x v="7"/>
    <x v="203"/>
    <x v="12"/>
    <x v="12"/>
    <x v="176"/>
    <x v="237"/>
    <x v="608"/>
    <x v="256"/>
    <x v="252"/>
    <x v="1480"/>
    <x v="1075"/>
    <x v="1883"/>
    <x v="1883"/>
    <x v="1135"/>
    <x v="608"/>
    <x v="14"/>
    <x v="913"/>
  </r>
  <r>
    <x v="2246"/>
    <x v="2246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5"/>
    <x v="13"/>
    <x v="308"/>
    <x v="408"/>
    <x v="1"/>
    <x v="0"/>
    <x v="420"/>
    <x v="1"/>
    <x v="3"/>
    <x v="1181"/>
    <x v="0"/>
    <x v="1181"/>
    <x v="478"/>
    <x v="381"/>
    <x v="396"/>
    <x v="0"/>
    <x v="1"/>
    <x v="1"/>
    <x v="5"/>
    <x v="6"/>
    <x v="1"/>
    <x v="90"/>
    <x v="175"/>
    <x v="1"/>
    <x v="0"/>
    <x v="231"/>
    <x v="168"/>
    <x v="231"/>
    <x v="0"/>
    <x v="0"/>
    <x v="10"/>
    <x v="10"/>
    <x v="203"/>
    <x v="12"/>
    <x v="12"/>
    <x v="176"/>
    <x v="237"/>
    <x v="172"/>
    <x v="256"/>
    <x v="252"/>
    <x v="582"/>
    <x v="256"/>
    <x v="364"/>
    <x v="364"/>
    <x v="408"/>
    <x v="608"/>
    <x v="85"/>
    <x v="497"/>
  </r>
  <r>
    <x v="2119"/>
    <x v="2119"/>
    <x v="0"/>
    <x v="0"/>
    <x v="0"/>
    <x v="209"/>
    <x v="504"/>
    <x v="250"/>
    <x v="182"/>
    <x v="0"/>
    <x v="3"/>
    <x v="3"/>
    <x v="2"/>
    <x v="903"/>
    <x v="0"/>
    <x v="495"/>
    <x v="269"/>
    <x v="256"/>
    <x v="272"/>
    <x v="124"/>
    <x v="248"/>
    <x v="627"/>
    <x v="1507"/>
    <x v="1017"/>
    <x v="1514"/>
    <x v="5"/>
    <x v="13"/>
    <x v="1072"/>
    <x v="1228"/>
    <x v="1"/>
    <x v="3"/>
    <x v="1216"/>
    <x v="0"/>
    <x v="3"/>
    <x v="227"/>
    <x v="1"/>
    <x v="227"/>
    <x v="478"/>
    <x v="2108"/>
    <x v="1591"/>
    <x v="0"/>
    <x v="8"/>
    <x v="8"/>
    <x v="5"/>
    <x v="6"/>
    <x v="0"/>
    <x v="12"/>
    <x v="175"/>
    <x v="1"/>
    <x v="0"/>
    <x v="231"/>
    <x v="168"/>
    <x v="231"/>
    <x v="4"/>
    <x v="0"/>
    <x v="10"/>
    <x v="10"/>
    <x v="203"/>
    <x v="12"/>
    <x v="12"/>
    <x v="176"/>
    <x v="237"/>
    <x v="608"/>
    <x v="256"/>
    <x v="252"/>
    <x v="1650"/>
    <x v="1075"/>
    <x v="2108"/>
    <x v="2107"/>
    <x v="1228"/>
    <x v="608"/>
    <x v="52"/>
    <x v="1072"/>
  </r>
  <r>
    <x v="31"/>
    <x v="31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1"/>
    <x v="0"/>
    <x v="120"/>
    <x v="248"/>
    <x v="1"/>
    <x v="0"/>
    <x v="252"/>
    <x v="1"/>
    <x v="3"/>
    <x v="790"/>
    <x v="0"/>
    <x v="790"/>
    <x v="246"/>
    <x v="467"/>
    <x v="466"/>
    <x v="0"/>
    <x v="1"/>
    <x v="1"/>
    <x v="5"/>
    <x v="6"/>
    <x v="1"/>
    <x v="90"/>
    <x v="181"/>
    <x v="1"/>
    <x v="0"/>
    <x v="237"/>
    <x v="174"/>
    <x v="237"/>
    <x v="0"/>
    <x v="0"/>
    <x v="10"/>
    <x v="1"/>
    <x v="210"/>
    <x v="12"/>
    <x v="12"/>
    <x v="182"/>
    <x v="243"/>
    <x v="178"/>
    <x v="262"/>
    <x v="258"/>
    <x v="676"/>
    <x v="318"/>
    <x v="432"/>
    <x v="432"/>
    <x v="248"/>
    <x v="608"/>
    <x v="85"/>
    <x v="712"/>
  </r>
  <r>
    <x v="56"/>
    <x v="56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1"/>
    <x v="0"/>
    <x v="930"/>
    <x v="1118"/>
    <x v="1"/>
    <x v="3"/>
    <x v="1105"/>
    <x v="0"/>
    <x v="3"/>
    <x v="416"/>
    <x v="1"/>
    <x v="416"/>
    <x v="246"/>
    <x v="1813"/>
    <x v="1143"/>
    <x v="0"/>
    <x v="8"/>
    <x v="8"/>
    <x v="5"/>
    <x v="6"/>
    <x v="0"/>
    <x v="47"/>
    <x v="181"/>
    <x v="1"/>
    <x v="0"/>
    <x v="237"/>
    <x v="174"/>
    <x v="237"/>
    <x v="4"/>
    <x v="0"/>
    <x v="10"/>
    <x v="1"/>
    <x v="210"/>
    <x v="12"/>
    <x v="12"/>
    <x v="182"/>
    <x v="243"/>
    <x v="608"/>
    <x v="262"/>
    <x v="258"/>
    <x v="1338"/>
    <x v="1075"/>
    <x v="1833"/>
    <x v="1833"/>
    <x v="1118"/>
    <x v="608"/>
    <x v="6"/>
    <x v="887"/>
  </r>
  <r>
    <x v="1850"/>
    <x v="1850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3"/>
    <x v="10"/>
    <x v="107"/>
    <x v="235"/>
    <x v="1"/>
    <x v="0"/>
    <x v="238"/>
    <x v="1"/>
    <x v="3"/>
    <x v="790"/>
    <x v="0"/>
    <x v="790"/>
    <x v="246"/>
    <x v="445"/>
    <x v="448"/>
    <x v="0"/>
    <x v="1"/>
    <x v="1"/>
    <x v="5"/>
    <x v="6"/>
    <x v="1"/>
    <x v="90"/>
    <x v="181"/>
    <x v="1"/>
    <x v="0"/>
    <x v="237"/>
    <x v="174"/>
    <x v="237"/>
    <x v="0"/>
    <x v="0"/>
    <x v="10"/>
    <x v="7"/>
    <x v="210"/>
    <x v="12"/>
    <x v="12"/>
    <x v="182"/>
    <x v="243"/>
    <x v="178"/>
    <x v="262"/>
    <x v="258"/>
    <x v="653"/>
    <x v="303"/>
    <x v="415"/>
    <x v="415"/>
    <x v="235"/>
    <x v="608"/>
    <x v="85"/>
    <x v="726"/>
  </r>
  <r>
    <x v="1898"/>
    <x v="1898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3"/>
    <x v="10"/>
    <x v="942"/>
    <x v="1123"/>
    <x v="1"/>
    <x v="3"/>
    <x v="1110"/>
    <x v="0"/>
    <x v="3"/>
    <x v="416"/>
    <x v="1"/>
    <x v="416"/>
    <x v="246"/>
    <x v="1835"/>
    <x v="1195"/>
    <x v="0"/>
    <x v="8"/>
    <x v="8"/>
    <x v="5"/>
    <x v="6"/>
    <x v="0"/>
    <x v="47"/>
    <x v="181"/>
    <x v="1"/>
    <x v="0"/>
    <x v="237"/>
    <x v="174"/>
    <x v="237"/>
    <x v="4"/>
    <x v="0"/>
    <x v="10"/>
    <x v="7"/>
    <x v="210"/>
    <x v="12"/>
    <x v="12"/>
    <x v="182"/>
    <x v="243"/>
    <x v="608"/>
    <x v="262"/>
    <x v="258"/>
    <x v="1388"/>
    <x v="1075"/>
    <x v="1851"/>
    <x v="1851"/>
    <x v="1123"/>
    <x v="608"/>
    <x v="8"/>
    <x v="893"/>
  </r>
  <r>
    <x v="2067"/>
    <x v="2067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5"/>
    <x v="13"/>
    <x v="27"/>
    <x v="158"/>
    <x v="1"/>
    <x v="0"/>
    <x v="158"/>
    <x v="1"/>
    <x v="3"/>
    <x v="790"/>
    <x v="0"/>
    <x v="790"/>
    <x v="246"/>
    <x v="153"/>
    <x v="179"/>
    <x v="0"/>
    <x v="1"/>
    <x v="1"/>
    <x v="5"/>
    <x v="6"/>
    <x v="1"/>
    <x v="90"/>
    <x v="181"/>
    <x v="1"/>
    <x v="0"/>
    <x v="237"/>
    <x v="174"/>
    <x v="237"/>
    <x v="0"/>
    <x v="0"/>
    <x v="10"/>
    <x v="10"/>
    <x v="210"/>
    <x v="12"/>
    <x v="12"/>
    <x v="182"/>
    <x v="243"/>
    <x v="178"/>
    <x v="262"/>
    <x v="258"/>
    <x v="255"/>
    <x v="93"/>
    <x v="152"/>
    <x v="152"/>
    <x v="158"/>
    <x v="608"/>
    <x v="85"/>
    <x v="860"/>
  </r>
  <r>
    <x v="2137"/>
    <x v="2137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5"/>
    <x v="13"/>
    <x v="1052"/>
    <x v="1208"/>
    <x v="1"/>
    <x v="3"/>
    <x v="1196"/>
    <x v="0"/>
    <x v="3"/>
    <x v="416"/>
    <x v="1"/>
    <x v="416"/>
    <x v="246"/>
    <x v="2106"/>
    <x v="1588"/>
    <x v="0"/>
    <x v="8"/>
    <x v="8"/>
    <x v="5"/>
    <x v="6"/>
    <x v="0"/>
    <x v="47"/>
    <x v="181"/>
    <x v="1"/>
    <x v="0"/>
    <x v="237"/>
    <x v="174"/>
    <x v="237"/>
    <x v="4"/>
    <x v="0"/>
    <x v="10"/>
    <x v="10"/>
    <x v="210"/>
    <x v="12"/>
    <x v="12"/>
    <x v="182"/>
    <x v="243"/>
    <x v="608"/>
    <x v="262"/>
    <x v="258"/>
    <x v="1624"/>
    <x v="1075"/>
    <x v="2106"/>
    <x v="2105"/>
    <x v="1208"/>
    <x v="608"/>
    <x v="42"/>
    <x v="1035"/>
  </r>
  <r>
    <x v="1477"/>
    <x v="1477"/>
    <x v="0"/>
    <x v="0"/>
    <x v="0"/>
    <x v="187"/>
    <x v="463"/>
    <x v="229"/>
    <x v="170"/>
    <x v="4"/>
    <x v="6"/>
    <x v="6"/>
    <x v="2"/>
    <x v="41"/>
    <x v="0"/>
    <x v="462"/>
    <x v="255"/>
    <x v="244"/>
    <x v="257"/>
    <x v="339"/>
    <x v="234"/>
    <x v="63"/>
    <x v="363"/>
    <x v="1017"/>
    <x v="367"/>
    <x v="2"/>
    <x v="6"/>
    <x v="209"/>
    <x v="328"/>
    <x v="1"/>
    <x v="0"/>
    <x v="337"/>
    <x v="1"/>
    <x v="3"/>
    <x v="1202"/>
    <x v="0"/>
    <x v="1202"/>
    <x v="497"/>
    <x v="220"/>
    <x v="247"/>
    <x v="0"/>
    <x v="1"/>
    <x v="1"/>
    <x v="5"/>
    <x v="6"/>
    <x v="1"/>
    <x v="90"/>
    <x v="161"/>
    <x v="1"/>
    <x v="0"/>
    <x v="219"/>
    <x v="156"/>
    <x v="219"/>
    <x v="0"/>
    <x v="0"/>
    <x v="10"/>
    <x v="3"/>
    <x v="183"/>
    <x v="12"/>
    <x v="12"/>
    <x v="164"/>
    <x v="225"/>
    <x v="155"/>
    <x v="244"/>
    <x v="240"/>
    <x v="328"/>
    <x v="138"/>
    <x v="219"/>
    <x v="219"/>
    <x v="328"/>
    <x v="608"/>
    <x v="85"/>
    <x v="603"/>
  </r>
  <r>
    <x v="1530"/>
    <x v="1530"/>
    <x v="0"/>
    <x v="0"/>
    <x v="0"/>
    <x v="188"/>
    <x v="464"/>
    <x v="230"/>
    <x v="181"/>
    <x v="4"/>
    <x v="6"/>
    <x v="6"/>
    <x v="2"/>
    <x v="65"/>
    <x v="0"/>
    <x v="490"/>
    <x v="13"/>
    <x v="15"/>
    <x v="37"/>
    <x v="339"/>
    <x v="750"/>
    <x v="298"/>
    <x v="381"/>
    <x v="1017"/>
    <x v="390"/>
    <x v="2"/>
    <x v="6"/>
    <x v="554"/>
    <x v="562"/>
    <x v="1"/>
    <x v="0"/>
    <x v="568"/>
    <x v="1"/>
    <x v="3"/>
    <x v="1357"/>
    <x v="0"/>
    <x v="1357"/>
    <x v="635"/>
    <x v="636"/>
    <x v="592"/>
    <x v="0"/>
    <x v="1"/>
    <x v="1"/>
    <x v="5"/>
    <x v="6"/>
    <x v="1"/>
    <x v="90"/>
    <x v="174"/>
    <x v="1"/>
    <x v="0"/>
    <x v="230"/>
    <x v="167"/>
    <x v="230"/>
    <x v="0"/>
    <x v="0"/>
    <x v="10"/>
    <x v="3"/>
    <x v="184"/>
    <x v="6"/>
    <x v="6"/>
    <x v="175"/>
    <x v="236"/>
    <x v="171"/>
    <x v="15"/>
    <x v="14"/>
    <x v="905"/>
    <x v="419"/>
    <x v="554"/>
    <x v="554"/>
    <x v="562"/>
    <x v="608"/>
    <x v="85"/>
    <x v="268"/>
  </r>
  <r>
    <x v="1060"/>
    <x v="1060"/>
    <x v="0"/>
    <x v="0"/>
    <x v="0"/>
    <x v="188"/>
    <x v="501"/>
    <x v="230"/>
    <x v="181"/>
    <x v="7"/>
    <x v="7"/>
    <x v="8"/>
    <x v="1"/>
    <x v="1450"/>
    <x v="0"/>
    <x v="493"/>
    <x v="772"/>
    <x v="15"/>
    <x v="37"/>
    <x v="339"/>
    <x v="750"/>
    <x v="763"/>
    <x v="384"/>
    <x v="227"/>
    <x v="389"/>
    <x v="2"/>
    <x v="6"/>
    <x v="767"/>
    <x v="775"/>
    <x v="0"/>
    <x v="0"/>
    <x v="806"/>
    <x v="0"/>
    <x v="3"/>
    <x v="702"/>
    <x v="1"/>
    <x v="702"/>
    <x v="635"/>
    <x v="1466"/>
    <x v="1334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390"/>
    <x v="963"/>
    <x v="1418"/>
    <x v="1418"/>
    <x v="775"/>
    <x v="340"/>
    <x v="85"/>
    <x v="107"/>
  </r>
  <r>
    <x v="1061"/>
    <x v="1061"/>
    <x v="0"/>
    <x v="0"/>
    <x v="0"/>
    <x v="188"/>
    <x v="502"/>
    <x v="230"/>
    <x v="181"/>
    <x v="7"/>
    <x v="7"/>
    <x v="7"/>
    <x v="0"/>
    <x v="1451"/>
    <x v="0"/>
    <x v="491"/>
    <x v="772"/>
    <x v="15"/>
    <x v="37"/>
    <x v="339"/>
    <x v="750"/>
    <x v="763"/>
    <x v="382"/>
    <x v="225"/>
    <x v="387"/>
    <x v="2"/>
    <x v="6"/>
    <x v="738"/>
    <x v="746"/>
    <x v="0"/>
    <x v="0"/>
    <x v="768"/>
    <x v="0"/>
    <x v="3"/>
    <x v="735"/>
    <x v="1"/>
    <x v="735"/>
    <x v="635"/>
    <x v="1421"/>
    <x v="1214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1404"/>
    <x v="885"/>
    <x v="1380"/>
    <x v="1380"/>
    <x v="746"/>
    <x v="312"/>
    <x v="85"/>
    <x v="76"/>
  </r>
  <r>
    <x v="1062"/>
    <x v="1062"/>
    <x v="0"/>
    <x v="0"/>
    <x v="0"/>
    <x v="188"/>
    <x v="503"/>
    <x v="230"/>
    <x v="181"/>
    <x v="7"/>
    <x v="7"/>
    <x v="7"/>
    <x v="0"/>
    <x v="1452"/>
    <x v="0"/>
    <x v="492"/>
    <x v="772"/>
    <x v="15"/>
    <x v="37"/>
    <x v="339"/>
    <x v="750"/>
    <x v="763"/>
    <x v="383"/>
    <x v="226"/>
    <x v="388"/>
    <x v="2"/>
    <x v="6"/>
    <x v="709"/>
    <x v="717"/>
    <x v="0"/>
    <x v="0"/>
    <x v="733"/>
    <x v="0"/>
    <x v="3"/>
    <x v="662"/>
    <x v="1"/>
    <x v="662"/>
    <x v="635"/>
    <x v="1195"/>
    <x v="1061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1282"/>
    <x v="760"/>
    <x v="1175"/>
    <x v="1175"/>
    <x v="717"/>
    <x v="284"/>
    <x v="85"/>
    <x v="45"/>
  </r>
  <r>
    <x v="2091"/>
    <x v="2091"/>
    <x v="0"/>
    <x v="0"/>
    <x v="0"/>
    <x v="190"/>
    <x v="439"/>
    <x v="232"/>
    <x v="406"/>
    <x v="0"/>
    <x v="3"/>
    <x v="3"/>
    <x v="2"/>
    <x v="822"/>
    <x v="0"/>
    <x v="423"/>
    <x v="244"/>
    <x v="246"/>
    <x v="246"/>
    <x v="112"/>
    <x v="223"/>
    <x v="476"/>
    <x v="1507"/>
    <x v="1017"/>
    <x v="1514"/>
    <x v="5"/>
    <x v="13"/>
    <x v="957"/>
    <x v="1135"/>
    <x v="1"/>
    <x v="3"/>
    <x v="1123"/>
    <x v="0"/>
    <x v="3"/>
    <x v="176"/>
    <x v="1"/>
    <x v="176"/>
    <x v="291"/>
    <x v="1837"/>
    <x v="1201"/>
    <x v="0"/>
    <x v="8"/>
    <x v="8"/>
    <x v="5"/>
    <x v="6"/>
    <x v="0"/>
    <x v="4"/>
    <x v="399"/>
    <x v="2"/>
    <x v="0"/>
    <x v="535"/>
    <x v="402"/>
    <x v="535"/>
    <x v="0"/>
    <x v="0"/>
    <x v="10"/>
    <x v="10"/>
    <x v="175"/>
    <x v="12"/>
    <x v="12"/>
    <x v="147"/>
    <x v="631"/>
    <x v="608"/>
    <x v="246"/>
    <x v="242"/>
    <x v="1480"/>
    <x v="1075"/>
    <x v="1853"/>
    <x v="1853"/>
    <x v="1135"/>
    <x v="608"/>
    <x v="14"/>
    <x v="913"/>
  </r>
  <r>
    <x v="1524"/>
    <x v="1524"/>
    <x v="0"/>
    <x v="0"/>
    <x v="0"/>
    <x v="192"/>
    <x v="470"/>
    <x v="233"/>
    <x v="168"/>
    <x v="4"/>
    <x v="6"/>
    <x v="6"/>
    <x v="2"/>
    <x v="60"/>
    <x v="0"/>
    <x v="458"/>
    <x v="89"/>
    <x v="88"/>
    <x v="80"/>
    <x v="339"/>
    <x v="63"/>
    <x v="724"/>
    <x v="359"/>
    <x v="1017"/>
    <x v="365"/>
    <x v="2"/>
    <x v="6"/>
    <x v="674"/>
    <x v="682"/>
    <x v="1"/>
    <x v="0"/>
    <x v="625"/>
    <x v="0"/>
    <x v="3"/>
    <x v="1422"/>
    <x v="0"/>
    <x v="1422"/>
    <x v="679"/>
    <x v="1085"/>
    <x v="685"/>
    <x v="0"/>
    <x v="1"/>
    <x v="1"/>
    <x v="5"/>
    <x v="6"/>
    <x v="1"/>
    <x v="90"/>
    <x v="159"/>
    <x v="1"/>
    <x v="0"/>
    <x v="217"/>
    <x v="154"/>
    <x v="217"/>
    <x v="0"/>
    <x v="0"/>
    <x v="10"/>
    <x v="3"/>
    <x v="187"/>
    <x v="12"/>
    <x v="12"/>
    <x v="163"/>
    <x v="223"/>
    <x v="154"/>
    <x v="88"/>
    <x v="84"/>
    <x v="1017"/>
    <x v="487"/>
    <x v="1544"/>
    <x v="1544"/>
    <x v="682"/>
    <x v="608"/>
    <x v="85"/>
    <x v="9"/>
  </r>
  <r>
    <x v="934"/>
    <x v="934"/>
    <x v="0"/>
    <x v="0"/>
    <x v="0"/>
    <x v="192"/>
    <x v="473"/>
    <x v="233"/>
    <x v="168"/>
    <x v="7"/>
    <x v="7"/>
    <x v="8"/>
    <x v="1"/>
    <x v="1311"/>
    <x v="0"/>
    <x v="460"/>
    <x v="772"/>
    <x v="88"/>
    <x v="80"/>
    <x v="339"/>
    <x v="750"/>
    <x v="763"/>
    <x v="361"/>
    <x v="216"/>
    <x v="364"/>
    <x v="2"/>
    <x v="6"/>
    <x v="666"/>
    <x v="674"/>
    <x v="0"/>
    <x v="0"/>
    <x v="648"/>
    <x v="0"/>
    <x v="3"/>
    <x v="771"/>
    <x v="1"/>
    <x v="771"/>
    <x v="679"/>
    <x v="947"/>
    <x v="760"/>
    <x v="0"/>
    <x v="4"/>
    <x v="4"/>
    <x v="5"/>
    <x v="6"/>
    <x v="1"/>
    <x v="90"/>
    <x v="159"/>
    <x v="1"/>
    <x v="0"/>
    <x v="217"/>
    <x v="154"/>
    <x v="217"/>
    <x v="0"/>
    <x v="0"/>
    <x v="10"/>
    <x v="3"/>
    <x v="557"/>
    <x v="12"/>
    <x v="15"/>
    <x v="500"/>
    <x v="223"/>
    <x v="608"/>
    <x v="88"/>
    <x v="84"/>
    <x v="945"/>
    <x v="529"/>
    <x v="946"/>
    <x v="946"/>
    <x v="674"/>
    <x v="241"/>
    <x v="85"/>
    <x v="1"/>
  </r>
  <r>
    <x v="935"/>
    <x v="935"/>
    <x v="0"/>
    <x v="0"/>
    <x v="0"/>
    <x v="192"/>
    <x v="474"/>
    <x v="233"/>
    <x v="168"/>
    <x v="7"/>
    <x v="7"/>
    <x v="7"/>
    <x v="0"/>
    <x v="1312"/>
    <x v="0"/>
    <x v="459"/>
    <x v="772"/>
    <x v="88"/>
    <x v="80"/>
    <x v="339"/>
    <x v="750"/>
    <x v="763"/>
    <x v="360"/>
    <x v="215"/>
    <x v="363"/>
    <x v="2"/>
    <x v="6"/>
    <x v="666"/>
    <x v="674"/>
    <x v="0"/>
    <x v="0"/>
    <x v="648"/>
    <x v="0"/>
    <x v="3"/>
    <x v="756"/>
    <x v="1"/>
    <x v="756"/>
    <x v="679"/>
    <x v="932"/>
    <x v="760"/>
    <x v="0"/>
    <x v="4"/>
    <x v="4"/>
    <x v="5"/>
    <x v="6"/>
    <x v="1"/>
    <x v="90"/>
    <x v="159"/>
    <x v="1"/>
    <x v="0"/>
    <x v="217"/>
    <x v="154"/>
    <x v="217"/>
    <x v="0"/>
    <x v="0"/>
    <x v="10"/>
    <x v="3"/>
    <x v="557"/>
    <x v="12"/>
    <x v="15"/>
    <x v="500"/>
    <x v="223"/>
    <x v="608"/>
    <x v="88"/>
    <x v="84"/>
    <x v="1058"/>
    <x v="529"/>
    <x v="932"/>
    <x v="932"/>
    <x v="674"/>
    <x v="241"/>
    <x v="85"/>
    <x v="1"/>
  </r>
  <r>
    <x v="1508"/>
    <x v="1508"/>
    <x v="0"/>
    <x v="0"/>
    <x v="0"/>
    <x v="194"/>
    <x v="472"/>
    <x v="235"/>
    <x v="281"/>
    <x v="4"/>
    <x v="6"/>
    <x v="6"/>
    <x v="2"/>
    <x v="55"/>
    <x v="0"/>
    <x v="847"/>
    <x v="413"/>
    <x v="383"/>
    <x v="418"/>
    <x v="187"/>
    <x v="394"/>
    <x v="116"/>
    <x v="606"/>
    <x v="1017"/>
    <x v="611"/>
    <x v="2"/>
    <x v="6"/>
    <x v="836"/>
    <x v="843"/>
    <x v="1"/>
    <x v="0"/>
    <x v="651"/>
    <x v="0"/>
    <x v="3"/>
    <x v="1444"/>
    <x v="0"/>
    <x v="1444"/>
    <x v="690"/>
    <x v="1594"/>
    <x v="820"/>
    <x v="0"/>
    <x v="1"/>
    <x v="1"/>
    <x v="5"/>
    <x v="6"/>
    <x v="1"/>
    <x v="90"/>
    <x v="273"/>
    <x v="1"/>
    <x v="0"/>
    <x v="359"/>
    <x v="273"/>
    <x v="359"/>
    <x v="0"/>
    <x v="0"/>
    <x v="10"/>
    <x v="3"/>
    <x v="189"/>
    <x v="12"/>
    <x v="12"/>
    <x v="273"/>
    <x v="453"/>
    <x v="363"/>
    <x v="383"/>
    <x v="379"/>
    <x v="1101"/>
    <x v="573"/>
    <x v="1687"/>
    <x v="1687"/>
    <x v="843"/>
    <x v="608"/>
    <x v="85"/>
    <x v="189"/>
  </r>
  <r>
    <x v="1251"/>
    <x v="1251"/>
    <x v="0"/>
    <x v="0"/>
    <x v="0"/>
    <x v="194"/>
    <x v="766"/>
    <x v="235"/>
    <x v="281"/>
    <x v="7"/>
    <x v="7"/>
    <x v="8"/>
    <x v="1"/>
    <x v="1661"/>
    <x v="0"/>
    <x v="849"/>
    <x v="772"/>
    <x v="383"/>
    <x v="418"/>
    <x v="187"/>
    <x v="750"/>
    <x v="763"/>
    <x v="609"/>
    <x v="347"/>
    <x v="607"/>
    <x v="2"/>
    <x v="6"/>
    <x v="716"/>
    <x v="724"/>
    <x v="0"/>
    <x v="0"/>
    <x v="740"/>
    <x v="0"/>
    <x v="3"/>
    <x v="879"/>
    <x v="1"/>
    <x v="879"/>
    <x v="690"/>
    <x v="1518"/>
    <x v="134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383"/>
    <x v="969"/>
    <x v="1456"/>
    <x v="1456"/>
    <x v="724"/>
    <x v="291"/>
    <x v="85"/>
    <x v="52"/>
  </r>
  <r>
    <x v="1252"/>
    <x v="1252"/>
    <x v="0"/>
    <x v="0"/>
    <x v="0"/>
    <x v="194"/>
    <x v="767"/>
    <x v="235"/>
    <x v="281"/>
    <x v="7"/>
    <x v="7"/>
    <x v="7"/>
    <x v="0"/>
    <x v="1662"/>
    <x v="0"/>
    <x v="848"/>
    <x v="772"/>
    <x v="383"/>
    <x v="418"/>
    <x v="187"/>
    <x v="750"/>
    <x v="763"/>
    <x v="607"/>
    <x v="346"/>
    <x v="606"/>
    <x v="2"/>
    <x v="6"/>
    <x v="716"/>
    <x v="724"/>
    <x v="0"/>
    <x v="0"/>
    <x v="740"/>
    <x v="0"/>
    <x v="3"/>
    <x v="760"/>
    <x v="1"/>
    <x v="760"/>
    <x v="690"/>
    <x v="1376"/>
    <x v="134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1485"/>
    <x v="969"/>
    <x v="1340"/>
    <x v="1340"/>
    <x v="724"/>
    <x v="291"/>
    <x v="85"/>
    <x v="52"/>
  </r>
  <r>
    <x v="1417"/>
    <x v="1417"/>
    <x v="0"/>
    <x v="0"/>
    <x v="0"/>
    <x v="194"/>
    <x v="768"/>
    <x v="235"/>
    <x v="281"/>
    <x v="7"/>
    <x v="7"/>
    <x v="8"/>
    <x v="1"/>
    <x v="1879"/>
    <x v="0"/>
    <x v="851"/>
    <x v="772"/>
    <x v="383"/>
    <x v="418"/>
    <x v="187"/>
    <x v="750"/>
    <x v="763"/>
    <x v="610"/>
    <x v="349"/>
    <x v="609"/>
    <x v="2"/>
    <x v="6"/>
    <x v="697"/>
    <x v="705"/>
    <x v="0"/>
    <x v="0"/>
    <x v="713"/>
    <x v="0"/>
    <x v="3"/>
    <x v="832"/>
    <x v="1"/>
    <x v="832"/>
    <x v="690"/>
    <x v="1381"/>
    <x v="121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504"/>
    <x v="884"/>
    <x v="1345"/>
    <x v="1345"/>
    <x v="705"/>
    <x v="272"/>
    <x v="85"/>
    <x v="32"/>
  </r>
  <r>
    <x v="1418"/>
    <x v="1418"/>
    <x v="0"/>
    <x v="0"/>
    <x v="0"/>
    <x v="194"/>
    <x v="769"/>
    <x v="235"/>
    <x v="281"/>
    <x v="7"/>
    <x v="7"/>
    <x v="8"/>
    <x v="1"/>
    <x v="1880"/>
    <x v="0"/>
    <x v="852"/>
    <x v="772"/>
    <x v="383"/>
    <x v="418"/>
    <x v="187"/>
    <x v="750"/>
    <x v="763"/>
    <x v="611"/>
    <x v="350"/>
    <x v="610"/>
    <x v="2"/>
    <x v="6"/>
    <x v="674"/>
    <x v="682"/>
    <x v="0"/>
    <x v="0"/>
    <x v="672"/>
    <x v="0"/>
    <x v="3"/>
    <x v="861"/>
    <x v="1"/>
    <x v="861"/>
    <x v="690"/>
    <x v="1188"/>
    <x v="97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761"/>
    <x v="685"/>
    <x v="1169"/>
    <x v="1169"/>
    <x v="682"/>
    <x v="249"/>
    <x v="85"/>
    <x v="9"/>
  </r>
  <r>
    <x v="1419"/>
    <x v="1419"/>
    <x v="0"/>
    <x v="0"/>
    <x v="0"/>
    <x v="194"/>
    <x v="770"/>
    <x v="235"/>
    <x v="281"/>
    <x v="7"/>
    <x v="7"/>
    <x v="7"/>
    <x v="0"/>
    <x v="1881"/>
    <x v="0"/>
    <x v="850"/>
    <x v="772"/>
    <x v="383"/>
    <x v="418"/>
    <x v="187"/>
    <x v="750"/>
    <x v="763"/>
    <x v="608"/>
    <x v="348"/>
    <x v="608"/>
    <x v="2"/>
    <x v="6"/>
    <x v="707"/>
    <x v="715"/>
    <x v="0"/>
    <x v="0"/>
    <x v="731"/>
    <x v="0"/>
    <x v="3"/>
    <x v="857"/>
    <x v="1"/>
    <x v="857"/>
    <x v="690"/>
    <x v="1469"/>
    <x v="1296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1463"/>
    <x v="944"/>
    <x v="1420"/>
    <x v="1420"/>
    <x v="715"/>
    <x v="282"/>
    <x v="85"/>
    <x v="43"/>
  </r>
  <r>
    <x v="581"/>
    <x v="581"/>
    <x v="0"/>
    <x v="0"/>
    <x v="0"/>
    <x v="196"/>
    <x v="477"/>
    <x v="237"/>
    <x v="505"/>
    <x v="4"/>
    <x v="8"/>
    <x v="9"/>
    <x v="2"/>
    <x v="212"/>
    <x v="0"/>
    <x v="1880"/>
    <x v="593"/>
    <x v="548"/>
    <x v="602"/>
    <x v="269"/>
    <x v="575"/>
    <x v="86"/>
    <x v="1479"/>
    <x v="1017"/>
    <x v="1488"/>
    <x v="2"/>
    <x v="6"/>
    <x v="430"/>
    <x v="476"/>
    <x v="1"/>
    <x v="0"/>
    <x v="491"/>
    <x v="1"/>
    <x v="3"/>
    <x v="1189"/>
    <x v="0"/>
    <x v="1189"/>
    <x v="486"/>
    <x v="529"/>
    <x v="517"/>
    <x v="0"/>
    <x v="1"/>
    <x v="1"/>
    <x v="5"/>
    <x v="6"/>
    <x v="1"/>
    <x v="90"/>
    <x v="497"/>
    <x v="1"/>
    <x v="0"/>
    <x v="704"/>
    <x v="508"/>
    <x v="704"/>
    <x v="0"/>
    <x v="0"/>
    <x v="10"/>
    <x v="3"/>
    <x v="190"/>
    <x v="12"/>
    <x v="12"/>
    <x v="491"/>
    <x v="802"/>
    <x v="595"/>
    <x v="548"/>
    <x v="544"/>
    <x v="764"/>
    <x v="362"/>
    <x v="484"/>
    <x v="484"/>
    <x v="476"/>
    <x v="608"/>
    <x v="85"/>
    <x v="409"/>
  </r>
  <r>
    <x v="883"/>
    <x v="883"/>
    <x v="0"/>
    <x v="0"/>
    <x v="0"/>
    <x v="196"/>
    <x v="1880"/>
    <x v="237"/>
    <x v="505"/>
    <x v="7"/>
    <x v="7"/>
    <x v="8"/>
    <x v="1"/>
    <x v="1240"/>
    <x v="0"/>
    <x v="1882"/>
    <x v="772"/>
    <x v="548"/>
    <x v="602"/>
    <x v="269"/>
    <x v="750"/>
    <x v="763"/>
    <x v="1481"/>
    <x v="1000"/>
    <x v="1487"/>
    <x v="2"/>
    <x v="6"/>
    <x v="841"/>
    <x v="848"/>
    <x v="0"/>
    <x v="0"/>
    <x v="902"/>
    <x v="0"/>
    <x v="3"/>
    <x v="176"/>
    <x v="1"/>
    <x v="176"/>
    <x v="486"/>
    <x v="1249"/>
    <x v="1309"/>
    <x v="0"/>
    <x v="4"/>
    <x v="4"/>
    <x v="5"/>
    <x v="6"/>
    <x v="1"/>
    <x v="90"/>
    <x v="497"/>
    <x v="1"/>
    <x v="0"/>
    <x v="704"/>
    <x v="508"/>
    <x v="704"/>
    <x v="0"/>
    <x v="0"/>
    <x v="10"/>
    <x v="3"/>
    <x v="557"/>
    <x v="12"/>
    <x v="15"/>
    <x v="500"/>
    <x v="802"/>
    <x v="608"/>
    <x v="548"/>
    <x v="544"/>
    <x v="416"/>
    <x v="950"/>
    <x v="1225"/>
    <x v="1225"/>
    <x v="848"/>
    <x v="409"/>
    <x v="85"/>
    <x v="194"/>
  </r>
  <r>
    <x v="884"/>
    <x v="884"/>
    <x v="0"/>
    <x v="0"/>
    <x v="0"/>
    <x v="196"/>
    <x v="1881"/>
    <x v="237"/>
    <x v="505"/>
    <x v="7"/>
    <x v="7"/>
    <x v="7"/>
    <x v="0"/>
    <x v="1241"/>
    <x v="0"/>
    <x v="1881"/>
    <x v="772"/>
    <x v="548"/>
    <x v="602"/>
    <x v="269"/>
    <x v="750"/>
    <x v="763"/>
    <x v="1480"/>
    <x v="999"/>
    <x v="1486"/>
    <x v="2"/>
    <x v="6"/>
    <x v="841"/>
    <x v="848"/>
    <x v="0"/>
    <x v="0"/>
    <x v="902"/>
    <x v="0"/>
    <x v="3"/>
    <x v="573"/>
    <x v="1"/>
    <x v="573"/>
    <x v="486"/>
    <x v="1484"/>
    <x v="1309"/>
    <x v="0"/>
    <x v="4"/>
    <x v="4"/>
    <x v="5"/>
    <x v="6"/>
    <x v="1"/>
    <x v="90"/>
    <x v="497"/>
    <x v="1"/>
    <x v="0"/>
    <x v="704"/>
    <x v="508"/>
    <x v="704"/>
    <x v="0"/>
    <x v="0"/>
    <x v="10"/>
    <x v="3"/>
    <x v="557"/>
    <x v="12"/>
    <x v="15"/>
    <x v="500"/>
    <x v="802"/>
    <x v="608"/>
    <x v="548"/>
    <x v="544"/>
    <x v="1468"/>
    <x v="950"/>
    <x v="1435"/>
    <x v="1435"/>
    <x v="848"/>
    <x v="409"/>
    <x v="85"/>
    <x v="194"/>
  </r>
  <r>
    <x v="1859"/>
    <x v="1859"/>
    <x v="0"/>
    <x v="0"/>
    <x v="0"/>
    <x v="197"/>
    <x v="478"/>
    <x v="238"/>
    <x v="171"/>
    <x v="4"/>
    <x v="6"/>
    <x v="6"/>
    <x v="2"/>
    <x v="759"/>
    <x v="0"/>
    <x v="463"/>
    <x v="257"/>
    <x v="248"/>
    <x v="260"/>
    <x v="119"/>
    <x v="236"/>
    <x v="423"/>
    <x v="364"/>
    <x v="1017"/>
    <x v="368"/>
    <x v="3"/>
    <x v="10"/>
    <x v="1191"/>
    <x v="1042"/>
    <x v="1"/>
    <x v="0"/>
    <x v="1014"/>
    <x v="0"/>
    <x v="3"/>
    <x v="808"/>
    <x v="0"/>
    <x v="808"/>
    <x v="255"/>
    <x v="1759"/>
    <x v="1055"/>
    <x v="0"/>
    <x v="1"/>
    <x v="1"/>
    <x v="5"/>
    <x v="6"/>
    <x v="1"/>
    <x v="90"/>
    <x v="162"/>
    <x v="1"/>
    <x v="0"/>
    <x v="220"/>
    <x v="157"/>
    <x v="220"/>
    <x v="0"/>
    <x v="0"/>
    <x v="10"/>
    <x v="7"/>
    <x v="191"/>
    <x v="12"/>
    <x v="12"/>
    <x v="165"/>
    <x v="226"/>
    <x v="156"/>
    <x v="248"/>
    <x v="244"/>
    <x v="1278"/>
    <x v="755"/>
    <x v="1787"/>
    <x v="1787"/>
    <x v="1042"/>
    <x v="608"/>
    <x v="85"/>
    <x v="706"/>
  </r>
  <r>
    <x v="98"/>
    <x v="98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1"/>
    <x v="0"/>
    <x v="233"/>
    <x v="350"/>
    <x v="1"/>
    <x v="0"/>
    <x v="359"/>
    <x v="1"/>
    <x v="3"/>
    <x v="1116"/>
    <x v="0"/>
    <x v="1116"/>
    <x v="432"/>
    <x v="329"/>
    <x v="346"/>
    <x v="0"/>
    <x v="1"/>
    <x v="1"/>
    <x v="5"/>
    <x v="6"/>
    <x v="1"/>
    <x v="90"/>
    <x v="163"/>
    <x v="1"/>
    <x v="0"/>
    <x v="221"/>
    <x v="158"/>
    <x v="221"/>
    <x v="0"/>
    <x v="0"/>
    <x v="10"/>
    <x v="1"/>
    <x v="192"/>
    <x v="12"/>
    <x v="12"/>
    <x v="166"/>
    <x v="227"/>
    <x v="157"/>
    <x v="199"/>
    <x v="195"/>
    <x v="480"/>
    <x v="209"/>
    <x v="316"/>
    <x v="316"/>
    <x v="350"/>
    <x v="608"/>
    <x v="85"/>
    <x v="575"/>
  </r>
  <r>
    <x v="78"/>
    <x v="78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1"/>
    <x v="0"/>
    <x v="957"/>
    <x v="1135"/>
    <x v="1"/>
    <x v="3"/>
    <x v="1123"/>
    <x v="0"/>
    <x v="3"/>
    <x v="505"/>
    <x v="1"/>
    <x v="505"/>
    <x v="432"/>
    <x v="1940"/>
    <x v="1382"/>
    <x v="0"/>
    <x v="8"/>
    <x v="8"/>
    <x v="5"/>
    <x v="6"/>
    <x v="0"/>
    <x v="76"/>
    <x v="163"/>
    <x v="1"/>
    <x v="0"/>
    <x v="221"/>
    <x v="158"/>
    <x v="221"/>
    <x v="26"/>
    <x v="0"/>
    <x v="10"/>
    <x v="1"/>
    <x v="192"/>
    <x v="12"/>
    <x v="12"/>
    <x v="166"/>
    <x v="227"/>
    <x v="608"/>
    <x v="199"/>
    <x v="195"/>
    <x v="1480"/>
    <x v="1075"/>
    <x v="1940"/>
    <x v="1940"/>
    <x v="1135"/>
    <x v="608"/>
    <x v="14"/>
    <x v="913"/>
  </r>
  <r>
    <x v="1592"/>
    <x v="1592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2"/>
    <x v="6"/>
    <x v="151"/>
    <x v="277"/>
    <x v="1"/>
    <x v="0"/>
    <x v="284"/>
    <x v="1"/>
    <x v="3"/>
    <x v="1116"/>
    <x v="0"/>
    <x v="1116"/>
    <x v="432"/>
    <x v="214"/>
    <x v="240"/>
    <x v="0"/>
    <x v="1"/>
    <x v="1"/>
    <x v="5"/>
    <x v="6"/>
    <x v="1"/>
    <x v="90"/>
    <x v="163"/>
    <x v="1"/>
    <x v="0"/>
    <x v="221"/>
    <x v="158"/>
    <x v="221"/>
    <x v="0"/>
    <x v="0"/>
    <x v="10"/>
    <x v="3"/>
    <x v="192"/>
    <x v="12"/>
    <x v="12"/>
    <x v="166"/>
    <x v="227"/>
    <x v="157"/>
    <x v="199"/>
    <x v="195"/>
    <x v="320"/>
    <x v="132"/>
    <x v="213"/>
    <x v="213"/>
    <x v="277"/>
    <x v="608"/>
    <x v="85"/>
    <x v="667"/>
  </r>
  <r>
    <x v="1289"/>
    <x v="1289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2"/>
    <x v="6"/>
    <x v="1011"/>
    <x v="1174"/>
    <x v="1"/>
    <x v="3"/>
    <x v="1162"/>
    <x v="0"/>
    <x v="3"/>
    <x v="505"/>
    <x v="1"/>
    <x v="505"/>
    <x v="432"/>
    <x v="2071"/>
    <x v="1545"/>
    <x v="0"/>
    <x v="8"/>
    <x v="8"/>
    <x v="5"/>
    <x v="6"/>
    <x v="0"/>
    <x v="76"/>
    <x v="163"/>
    <x v="1"/>
    <x v="0"/>
    <x v="221"/>
    <x v="158"/>
    <x v="221"/>
    <x v="26"/>
    <x v="0"/>
    <x v="10"/>
    <x v="3"/>
    <x v="192"/>
    <x v="12"/>
    <x v="12"/>
    <x v="166"/>
    <x v="227"/>
    <x v="608"/>
    <x v="199"/>
    <x v="195"/>
    <x v="1578"/>
    <x v="1075"/>
    <x v="2071"/>
    <x v="2070"/>
    <x v="1174"/>
    <x v="608"/>
    <x v="29"/>
    <x v="982"/>
  </r>
  <r>
    <x v="1968"/>
    <x v="1968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3"/>
    <x v="10"/>
    <x v="149"/>
    <x v="275"/>
    <x v="1"/>
    <x v="0"/>
    <x v="282"/>
    <x v="1"/>
    <x v="3"/>
    <x v="1116"/>
    <x v="0"/>
    <x v="1116"/>
    <x v="432"/>
    <x v="212"/>
    <x v="238"/>
    <x v="0"/>
    <x v="1"/>
    <x v="1"/>
    <x v="5"/>
    <x v="6"/>
    <x v="1"/>
    <x v="90"/>
    <x v="163"/>
    <x v="1"/>
    <x v="0"/>
    <x v="221"/>
    <x v="158"/>
    <x v="221"/>
    <x v="0"/>
    <x v="0"/>
    <x v="10"/>
    <x v="7"/>
    <x v="192"/>
    <x v="12"/>
    <x v="12"/>
    <x v="166"/>
    <x v="227"/>
    <x v="157"/>
    <x v="199"/>
    <x v="195"/>
    <x v="317"/>
    <x v="130"/>
    <x v="211"/>
    <x v="211"/>
    <x v="275"/>
    <x v="608"/>
    <x v="85"/>
    <x v="669"/>
  </r>
  <r>
    <x v="1931"/>
    <x v="1931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3"/>
    <x v="10"/>
    <x v="1009"/>
    <x v="1172"/>
    <x v="1"/>
    <x v="3"/>
    <x v="1160"/>
    <x v="0"/>
    <x v="3"/>
    <x v="505"/>
    <x v="1"/>
    <x v="505"/>
    <x v="432"/>
    <x v="2070"/>
    <x v="1544"/>
    <x v="0"/>
    <x v="8"/>
    <x v="8"/>
    <x v="5"/>
    <x v="6"/>
    <x v="0"/>
    <x v="76"/>
    <x v="163"/>
    <x v="1"/>
    <x v="0"/>
    <x v="221"/>
    <x v="158"/>
    <x v="221"/>
    <x v="26"/>
    <x v="0"/>
    <x v="10"/>
    <x v="7"/>
    <x v="192"/>
    <x v="12"/>
    <x v="12"/>
    <x v="166"/>
    <x v="227"/>
    <x v="608"/>
    <x v="199"/>
    <x v="195"/>
    <x v="1576"/>
    <x v="1075"/>
    <x v="2070"/>
    <x v="2069"/>
    <x v="1172"/>
    <x v="608"/>
    <x v="28"/>
    <x v="978"/>
  </r>
  <r>
    <x v="2260"/>
    <x v="2260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5"/>
    <x v="13"/>
    <x v="85"/>
    <x v="214"/>
    <x v="1"/>
    <x v="0"/>
    <x v="216"/>
    <x v="1"/>
    <x v="3"/>
    <x v="1116"/>
    <x v="0"/>
    <x v="1116"/>
    <x v="432"/>
    <x v="87"/>
    <x v="107"/>
    <x v="0"/>
    <x v="1"/>
    <x v="1"/>
    <x v="5"/>
    <x v="6"/>
    <x v="1"/>
    <x v="90"/>
    <x v="163"/>
    <x v="1"/>
    <x v="0"/>
    <x v="221"/>
    <x v="158"/>
    <x v="221"/>
    <x v="0"/>
    <x v="0"/>
    <x v="10"/>
    <x v="10"/>
    <x v="192"/>
    <x v="12"/>
    <x v="12"/>
    <x v="166"/>
    <x v="227"/>
    <x v="157"/>
    <x v="199"/>
    <x v="195"/>
    <x v="175"/>
    <x v="50"/>
    <x v="88"/>
    <x v="87"/>
    <x v="214"/>
    <x v="608"/>
    <x v="85"/>
    <x v="763"/>
  </r>
  <r>
    <x v="2201"/>
    <x v="2201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5"/>
    <x v="13"/>
    <x v="1070"/>
    <x v="1226"/>
    <x v="1"/>
    <x v="3"/>
    <x v="1214"/>
    <x v="0"/>
    <x v="3"/>
    <x v="505"/>
    <x v="1"/>
    <x v="505"/>
    <x v="432"/>
    <x v="2154"/>
    <x v="1648"/>
    <x v="0"/>
    <x v="8"/>
    <x v="8"/>
    <x v="5"/>
    <x v="6"/>
    <x v="0"/>
    <x v="76"/>
    <x v="163"/>
    <x v="1"/>
    <x v="0"/>
    <x v="221"/>
    <x v="158"/>
    <x v="221"/>
    <x v="26"/>
    <x v="0"/>
    <x v="10"/>
    <x v="10"/>
    <x v="192"/>
    <x v="12"/>
    <x v="12"/>
    <x v="166"/>
    <x v="227"/>
    <x v="608"/>
    <x v="199"/>
    <x v="195"/>
    <x v="1647"/>
    <x v="1075"/>
    <x v="2154"/>
    <x v="2154"/>
    <x v="1226"/>
    <x v="608"/>
    <x v="51"/>
    <x v="1069"/>
  </r>
  <r>
    <x v="180"/>
    <x v="180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2"/>
    <x v="6"/>
    <x v="158"/>
    <x v="284"/>
    <x v="1"/>
    <x v="0"/>
    <x v="291"/>
    <x v="1"/>
    <x v="3"/>
    <x v="853"/>
    <x v="0"/>
    <x v="853"/>
    <x v="270"/>
    <x v="472"/>
    <x v="471"/>
    <x v="0"/>
    <x v="1"/>
    <x v="1"/>
    <x v="5"/>
    <x v="6"/>
    <x v="1"/>
    <x v="90"/>
    <x v="167"/>
    <x v="1"/>
    <x v="0"/>
    <x v="225"/>
    <x v="162"/>
    <x v="225"/>
    <x v="0"/>
    <x v="0"/>
    <x v="10"/>
    <x v="3"/>
    <x v="193"/>
    <x v="12"/>
    <x v="12"/>
    <x v="170"/>
    <x v="231"/>
    <x v="161"/>
    <x v="250"/>
    <x v="246"/>
    <x v="682"/>
    <x v="322"/>
    <x v="437"/>
    <x v="437"/>
    <x v="284"/>
    <x v="608"/>
    <x v="85"/>
    <x v="660"/>
  </r>
  <r>
    <x v="813"/>
    <x v="813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2"/>
    <x v="6"/>
    <x v="930"/>
    <x v="1118"/>
    <x v="1"/>
    <x v="3"/>
    <x v="1105"/>
    <x v="0"/>
    <x v="3"/>
    <x v="437"/>
    <x v="1"/>
    <x v="437"/>
    <x v="270"/>
    <x v="1819"/>
    <x v="1152"/>
    <x v="0"/>
    <x v="8"/>
    <x v="8"/>
    <x v="5"/>
    <x v="6"/>
    <x v="0"/>
    <x v="59"/>
    <x v="167"/>
    <x v="1"/>
    <x v="0"/>
    <x v="225"/>
    <x v="162"/>
    <x v="225"/>
    <x v="22"/>
    <x v="0"/>
    <x v="10"/>
    <x v="3"/>
    <x v="193"/>
    <x v="12"/>
    <x v="12"/>
    <x v="170"/>
    <x v="231"/>
    <x v="608"/>
    <x v="250"/>
    <x v="246"/>
    <x v="1338"/>
    <x v="1075"/>
    <x v="1839"/>
    <x v="1839"/>
    <x v="1118"/>
    <x v="608"/>
    <x v="6"/>
    <x v="887"/>
  </r>
  <r>
    <x v="1822"/>
    <x v="1822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3"/>
    <x v="10"/>
    <x v="48"/>
    <x v="179"/>
    <x v="1"/>
    <x v="0"/>
    <x v="179"/>
    <x v="1"/>
    <x v="3"/>
    <x v="853"/>
    <x v="0"/>
    <x v="853"/>
    <x v="270"/>
    <x v="202"/>
    <x v="228"/>
    <x v="0"/>
    <x v="1"/>
    <x v="1"/>
    <x v="5"/>
    <x v="6"/>
    <x v="1"/>
    <x v="90"/>
    <x v="167"/>
    <x v="1"/>
    <x v="0"/>
    <x v="225"/>
    <x v="162"/>
    <x v="225"/>
    <x v="0"/>
    <x v="0"/>
    <x v="10"/>
    <x v="7"/>
    <x v="193"/>
    <x v="12"/>
    <x v="12"/>
    <x v="170"/>
    <x v="231"/>
    <x v="161"/>
    <x v="250"/>
    <x v="246"/>
    <x v="302"/>
    <x v="123"/>
    <x v="200"/>
    <x v="200"/>
    <x v="179"/>
    <x v="608"/>
    <x v="85"/>
    <x v="823"/>
  </r>
  <r>
    <x v="1913"/>
    <x v="1913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3"/>
    <x v="10"/>
    <x v="1016"/>
    <x v="1179"/>
    <x v="1"/>
    <x v="3"/>
    <x v="1167"/>
    <x v="0"/>
    <x v="3"/>
    <x v="437"/>
    <x v="1"/>
    <x v="437"/>
    <x v="270"/>
    <x v="2056"/>
    <x v="1528"/>
    <x v="0"/>
    <x v="8"/>
    <x v="8"/>
    <x v="5"/>
    <x v="6"/>
    <x v="0"/>
    <x v="59"/>
    <x v="167"/>
    <x v="1"/>
    <x v="0"/>
    <x v="225"/>
    <x v="162"/>
    <x v="225"/>
    <x v="22"/>
    <x v="0"/>
    <x v="10"/>
    <x v="7"/>
    <x v="193"/>
    <x v="12"/>
    <x v="12"/>
    <x v="170"/>
    <x v="231"/>
    <x v="608"/>
    <x v="250"/>
    <x v="246"/>
    <x v="1587"/>
    <x v="1075"/>
    <x v="2054"/>
    <x v="2054"/>
    <x v="1179"/>
    <x v="608"/>
    <x v="31"/>
    <x v="992"/>
  </r>
  <r>
    <x v="2025"/>
    <x v="2025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5"/>
    <x v="13"/>
    <x v="128"/>
    <x v="255"/>
    <x v="1"/>
    <x v="0"/>
    <x v="259"/>
    <x v="1"/>
    <x v="3"/>
    <x v="853"/>
    <x v="0"/>
    <x v="853"/>
    <x v="270"/>
    <x v="424"/>
    <x v="433"/>
    <x v="0"/>
    <x v="1"/>
    <x v="1"/>
    <x v="5"/>
    <x v="6"/>
    <x v="1"/>
    <x v="90"/>
    <x v="167"/>
    <x v="1"/>
    <x v="0"/>
    <x v="225"/>
    <x v="162"/>
    <x v="225"/>
    <x v="0"/>
    <x v="0"/>
    <x v="10"/>
    <x v="10"/>
    <x v="193"/>
    <x v="12"/>
    <x v="12"/>
    <x v="170"/>
    <x v="231"/>
    <x v="161"/>
    <x v="250"/>
    <x v="246"/>
    <x v="629"/>
    <x v="292"/>
    <x v="401"/>
    <x v="401"/>
    <x v="255"/>
    <x v="608"/>
    <x v="85"/>
    <x v="702"/>
  </r>
  <r>
    <x v="2166"/>
    <x v="2166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5"/>
    <x v="13"/>
    <x v="943"/>
    <x v="1126"/>
    <x v="1"/>
    <x v="3"/>
    <x v="1113"/>
    <x v="0"/>
    <x v="3"/>
    <x v="437"/>
    <x v="1"/>
    <x v="437"/>
    <x v="270"/>
    <x v="1861"/>
    <x v="1245"/>
    <x v="0"/>
    <x v="8"/>
    <x v="8"/>
    <x v="5"/>
    <x v="6"/>
    <x v="0"/>
    <x v="59"/>
    <x v="167"/>
    <x v="1"/>
    <x v="0"/>
    <x v="225"/>
    <x v="162"/>
    <x v="225"/>
    <x v="22"/>
    <x v="0"/>
    <x v="10"/>
    <x v="10"/>
    <x v="193"/>
    <x v="12"/>
    <x v="12"/>
    <x v="170"/>
    <x v="231"/>
    <x v="608"/>
    <x v="250"/>
    <x v="246"/>
    <x v="1415"/>
    <x v="1075"/>
    <x v="1872"/>
    <x v="1872"/>
    <x v="1126"/>
    <x v="608"/>
    <x v="9"/>
    <x v="896"/>
  </r>
  <r>
    <x v="85"/>
    <x v="85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1"/>
    <x v="0"/>
    <x v="470"/>
    <x v="492"/>
    <x v="1"/>
    <x v="0"/>
    <x v="513"/>
    <x v="1"/>
    <x v="3"/>
    <x v="1273"/>
    <x v="0"/>
    <x v="1273"/>
    <x v="558"/>
    <x v="536"/>
    <x v="522"/>
    <x v="0"/>
    <x v="1"/>
    <x v="1"/>
    <x v="5"/>
    <x v="6"/>
    <x v="1"/>
    <x v="90"/>
    <x v="164"/>
    <x v="1"/>
    <x v="0"/>
    <x v="222"/>
    <x v="159"/>
    <x v="222"/>
    <x v="0"/>
    <x v="0"/>
    <x v="10"/>
    <x v="1"/>
    <x v="194"/>
    <x v="12"/>
    <x v="12"/>
    <x v="167"/>
    <x v="228"/>
    <x v="158"/>
    <x v="249"/>
    <x v="245"/>
    <x v="776"/>
    <x v="364"/>
    <x v="489"/>
    <x v="489"/>
    <x v="492"/>
    <x v="608"/>
    <x v="85"/>
    <x v="386"/>
  </r>
  <r>
    <x v="41"/>
    <x v="41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1"/>
    <x v="0"/>
    <x v="954"/>
    <x v="1133"/>
    <x v="1"/>
    <x v="3"/>
    <x v="1120"/>
    <x v="0"/>
    <x v="3"/>
    <x v="297"/>
    <x v="1"/>
    <x v="297"/>
    <x v="558"/>
    <x v="1869"/>
    <x v="1268"/>
    <x v="0"/>
    <x v="8"/>
    <x v="8"/>
    <x v="5"/>
    <x v="6"/>
    <x v="0"/>
    <x v="25"/>
    <x v="164"/>
    <x v="1"/>
    <x v="0"/>
    <x v="222"/>
    <x v="159"/>
    <x v="222"/>
    <x v="0"/>
    <x v="0"/>
    <x v="10"/>
    <x v="1"/>
    <x v="194"/>
    <x v="12"/>
    <x v="12"/>
    <x v="167"/>
    <x v="228"/>
    <x v="608"/>
    <x v="249"/>
    <x v="245"/>
    <x v="1462"/>
    <x v="1075"/>
    <x v="1880"/>
    <x v="1880"/>
    <x v="1133"/>
    <x v="608"/>
    <x v="12"/>
    <x v="905"/>
  </r>
  <r>
    <x v="1452"/>
    <x v="1452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2"/>
    <x v="6"/>
    <x v="477"/>
    <x v="498"/>
    <x v="1"/>
    <x v="0"/>
    <x v="519"/>
    <x v="1"/>
    <x v="3"/>
    <x v="1273"/>
    <x v="0"/>
    <x v="1273"/>
    <x v="558"/>
    <x v="551"/>
    <x v="534"/>
    <x v="0"/>
    <x v="1"/>
    <x v="1"/>
    <x v="5"/>
    <x v="6"/>
    <x v="1"/>
    <x v="90"/>
    <x v="164"/>
    <x v="1"/>
    <x v="0"/>
    <x v="222"/>
    <x v="159"/>
    <x v="222"/>
    <x v="0"/>
    <x v="0"/>
    <x v="10"/>
    <x v="3"/>
    <x v="194"/>
    <x v="12"/>
    <x v="12"/>
    <x v="167"/>
    <x v="228"/>
    <x v="158"/>
    <x v="249"/>
    <x v="245"/>
    <x v="796"/>
    <x v="372"/>
    <x v="500"/>
    <x v="500"/>
    <x v="498"/>
    <x v="608"/>
    <x v="85"/>
    <x v="377"/>
  </r>
  <r>
    <x v="547"/>
    <x v="54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2"/>
    <x v="6"/>
    <x v="954"/>
    <x v="1133"/>
    <x v="1"/>
    <x v="3"/>
    <x v="1120"/>
    <x v="0"/>
    <x v="3"/>
    <x v="297"/>
    <x v="1"/>
    <x v="297"/>
    <x v="558"/>
    <x v="1869"/>
    <x v="1268"/>
    <x v="0"/>
    <x v="8"/>
    <x v="8"/>
    <x v="5"/>
    <x v="6"/>
    <x v="0"/>
    <x v="25"/>
    <x v="164"/>
    <x v="1"/>
    <x v="0"/>
    <x v="222"/>
    <x v="159"/>
    <x v="222"/>
    <x v="0"/>
    <x v="0"/>
    <x v="10"/>
    <x v="3"/>
    <x v="194"/>
    <x v="12"/>
    <x v="12"/>
    <x v="167"/>
    <x v="228"/>
    <x v="608"/>
    <x v="249"/>
    <x v="245"/>
    <x v="1462"/>
    <x v="1075"/>
    <x v="1880"/>
    <x v="1880"/>
    <x v="1133"/>
    <x v="608"/>
    <x v="12"/>
    <x v="905"/>
  </r>
  <r>
    <x v="1941"/>
    <x v="1941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3"/>
    <x v="10"/>
    <x v="413"/>
    <x v="469"/>
    <x v="1"/>
    <x v="0"/>
    <x v="484"/>
    <x v="1"/>
    <x v="3"/>
    <x v="1273"/>
    <x v="0"/>
    <x v="1273"/>
    <x v="558"/>
    <x v="455"/>
    <x v="456"/>
    <x v="0"/>
    <x v="1"/>
    <x v="1"/>
    <x v="5"/>
    <x v="6"/>
    <x v="1"/>
    <x v="90"/>
    <x v="164"/>
    <x v="1"/>
    <x v="0"/>
    <x v="222"/>
    <x v="159"/>
    <x v="222"/>
    <x v="0"/>
    <x v="0"/>
    <x v="10"/>
    <x v="7"/>
    <x v="194"/>
    <x v="12"/>
    <x v="12"/>
    <x v="167"/>
    <x v="228"/>
    <x v="158"/>
    <x v="249"/>
    <x v="245"/>
    <x v="661"/>
    <x v="309"/>
    <x v="422"/>
    <x v="422"/>
    <x v="469"/>
    <x v="608"/>
    <x v="85"/>
    <x v="420"/>
  </r>
  <r>
    <x v="1877"/>
    <x v="187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3"/>
    <x v="10"/>
    <x v="980"/>
    <x v="1149"/>
    <x v="1"/>
    <x v="3"/>
    <x v="1137"/>
    <x v="0"/>
    <x v="3"/>
    <x v="297"/>
    <x v="1"/>
    <x v="297"/>
    <x v="558"/>
    <x v="1959"/>
    <x v="1407"/>
    <x v="0"/>
    <x v="8"/>
    <x v="8"/>
    <x v="5"/>
    <x v="6"/>
    <x v="0"/>
    <x v="25"/>
    <x v="164"/>
    <x v="1"/>
    <x v="0"/>
    <x v="222"/>
    <x v="159"/>
    <x v="222"/>
    <x v="0"/>
    <x v="0"/>
    <x v="10"/>
    <x v="7"/>
    <x v="194"/>
    <x v="12"/>
    <x v="12"/>
    <x v="167"/>
    <x v="228"/>
    <x v="608"/>
    <x v="249"/>
    <x v="245"/>
    <x v="1533"/>
    <x v="1075"/>
    <x v="1957"/>
    <x v="1957"/>
    <x v="1149"/>
    <x v="608"/>
    <x v="19"/>
    <x v="934"/>
  </r>
  <r>
    <x v="2228"/>
    <x v="2228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5"/>
    <x v="13"/>
    <x v="402"/>
    <x v="463"/>
    <x v="1"/>
    <x v="0"/>
    <x v="478"/>
    <x v="1"/>
    <x v="3"/>
    <x v="1273"/>
    <x v="0"/>
    <x v="1273"/>
    <x v="558"/>
    <x v="441"/>
    <x v="446"/>
    <x v="0"/>
    <x v="1"/>
    <x v="1"/>
    <x v="5"/>
    <x v="6"/>
    <x v="1"/>
    <x v="90"/>
    <x v="164"/>
    <x v="1"/>
    <x v="0"/>
    <x v="222"/>
    <x v="159"/>
    <x v="222"/>
    <x v="0"/>
    <x v="0"/>
    <x v="10"/>
    <x v="10"/>
    <x v="194"/>
    <x v="12"/>
    <x v="12"/>
    <x v="167"/>
    <x v="228"/>
    <x v="158"/>
    <x v="249"/>
    <x v="245"/>
    <x v="651"/>
    <x v="300"/>
    <x v="413"/>
    <x v="413"/>
    <x v="463"/>
    <x v="608"/>
    <x v="85"/>
    <x v="427"/>
  </r>
  <r>
    <x v="2097"/>
    <x v="209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5"/>
    <x v="13"/>
    <x v="985"/>
    <x v="1154"/>
    <x v="1"/>
    <x v="3"/>
    <x v="1142"/>
    <x v="0"/>
    <x v="3"/>
    <x v="297"/>
    <x v="1"/>
    <x v="297"/>
    <x v="558"/>
    <x v="1968"/>
    <x v="1421"/>
    <x v="0"/>
    <x v="8"/>
    <x v="8"/>
    <x v="5"/>
    <x v="6"/>
    <x v="0"/>
    <x v="25"/>
    <x v="164"/>
    <x v="1"/>
    <x v="0"/>
    <x v="222"/>
    <x v="159"/>
    <x v="222"/>
    <x v="0"/>
    <x v="0"/>
    <x v="10"/>
    <x v="10"/>
    <x v="194"/>
    <x v="12"/>
    <x v="12"/>
    <x v="167"/>
    <x v="228"/>
    <x v="608"/>
    <x v="249"/>
    <x v="245"/>
    <x v="1544"/>
    <x v="1075"/>
    <x v="1966"/>
    <x v="1966"/>
    <x v="1154"/>
    <x v="608"/>
    <x v="21"/>
    <x v="946"/>
  </r>
  <r>
    <x v="1441"/>
    <x v="1441"/>
    <x v="0"/>
    <x v="0"/>
    <x v="0"/>
    <x v="201"/>
    <x v="484"/>
    <x v="242"/>
    <x v="174"/>
    <x v="4"/>
    <x v="6"/>
    <x v="6"/>
    <x v="2"/>
    <x v="26"/>
    <x v="0"/>
    <x v="468"/>
    <x v="262"/>
    <x v="251"/>
    <x v="265"/>
    <x v="121"/>
    <x v="241"/>
    <x v="135"/>
    <x v="367"/>
    <x v="1017"/>
    <x v="372"/>
    <x v="2"/>
    <x v="6"/>
    <x v="828"/>
    <x v="835"/>
    <x v="1"/>
    <x v="0"/>
    <x v="650"/>
    <x v="0"/>
    <x v="3"/>
    <x v="1254"/>
    <x v="0"/>
    <x v="1254"/>
    <x v="540"/>
    <x v="1334"/>
    <x v="709"/>
    <x v="0"/>
    <x v="1"/>
    <x v="1"/>
    <x v="5"/>
    <x v="6"/>
    <x v="1"/>
    <x v="90"/>
    <x v="165"/>
    <x v="1"/>
    <x v="0"/>
    <x v="223"/>
    <x v="160"/>
    <x v="223"/>
    <x v="0"/>
    <x v="0"/>
    <x v="10"/>
    <x v="3"/>
    <x v="195"/>
    <x v="12"/>
    <x v="12"/>
    <x v="168"/>
    <x v="229"/>
    <x v="159"/>
    <x v="251"/>
    <x v="247"/>
    <x v="1027"/>
    <x v="499"/>
    <x v="1618"/>
    <x v="1618"/>
    <x v="835"/>
    <x v="608"/>
    <x v="85"/>
    <x v="179"/>
  </r>
  <r>
    <x v="633"/>
    <x v="633"/>
    <x v="0"/>
    <x v="0"/>
    <x v="0"/>
    <x v="201"/>
    <x v="485"/>
    <x v="242"/>
    <x v="174"/>
    <x v="7"/>
    <x v="7"/>
    <x v="8"/>
    <x v="1"/>
    <x v="928"/>
    <x v="0"/>
    <x v="469"/>
    <x v="772"/>
    <x v="251"/>
    <x v="265"/>
    <x v="121"/>
    <x v="750"/>
    <x v="763"/>
    <x v="368"/>
    <x v="218"/>
    <x v="371"/>
    <x v="2"/>
    <x v="6"/>
    <x v="835"/>
    <x v="842"/>
    <x v="0"/>
    <x v="0"/>
    <x v="894"/>
    <x v="0"/>
    <x v="3"/>
    <x v="589"/>
    <x v="1"/>
    <x v="589"/>
    <x v="540"/>
    <x v="1483"/>
    <x v="1369"/>
    <x v="0"/>
    <x v="4"/>
    <x v="4"/>
    <x v="5"/>
    <x v="6"/>
    <x v="1"/>
    <x v="90"/>
    <x v="165"/>
    <x v="1"/>
    <x v="0"/>
    <x v="223"/>
    <x v="160"/>
    <x v="223"/>
    <x v="0"/>
    <x v="0"/>
    <x v="10"/>
    <x v="3"/>
    <x v="557"/>
    <x v="12"/>
    <x v="15"/>
    <x v="500"/>
    <x v="229"/>
    <x v="608"/>
    <x v="251"/>
    <x v="247"/>
    <x v="365"/>
    <x v="984"/>
    <x v="1434"/>
    <x v="1434"/>
    <x v="842"/>
    <x v="404"/>
    <x v="85"/>
    <x v="188"/>
  </r>
  <r>
    <x v="47"/>
    <x v="47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1"/>
    <x v="0"/>
    <x v="263"/>
    <x v="375"/>
    <x v="1"/>
    <x v="0"/>
    <x v="384"/>
    <x v="1"/>
    <x v="3"/>
    <x v="1092"/>
    <x v="0"/>
    <x v="1092"/>
    <x v="412"/>
    <x v="375"/>
    <x v="390"/>
    <x v="0"/>
    <x v="1"/>
    <x v="1"/>
    <x v="5"/>
    <x v="6"/>
    <x v="1"/>
    <x v="90"/>
    <x v="166"/>
    <x v="1"/>
    <x v="0"/>
    <x v="224"/>
    <x v="161"/>
    <x v="224"/>
    <x v="0"/>
    <x v="0"/>
    <x v="10"/>
    <x v="1"/>
    <x v="196"/>
    <x v="12"/>
    <x v="12"/>
    <x v="169"/>
    <x v="230"/>
    <x v="160"/>
    <x v="252"/>
    <x v="248"/>
    <x v="574"/>
    <x v="251"/>
    <x v="358"/>
    <x v="358"/>
    <x v="375"/>
    <x v="608"/>
    <x v="85"/>
    <x v="548"/>
  </r>
  <r>
    <x v="80"/>
    <x v="80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1"/>
    <x v="0"/>
    <x v="985"/>
    <x v="1154"/>
    <x v="1"/>
    <x v="3"/>
    <x v="1142"/>
    <x v="0"/>
    <x v="3"/>
    <x v="383"/>
    <x v="1"/>
    <x v="383"/>
    <x v="412"/>
    <x v="1982"/>
    <x v="1439"/>
    <x v="0"/>
    <x v="8"/>
    <x v="8"/>
    <x v="5"/>
    <x v="6"/>
    <x v="0"/>
    <x v="41"/>
    <x v="166"/>
    <x v="1"/>
    <x v="0"/>
    <x v="224"/>
    <x v="161"/>
    <x v="224"/>
    <x v="12"/>
    <x v="0"/>
    <x v="10"/>
    <x v="1"/>
    <x v="196"/>
    <x v="12"/>
    <x v="12"/>
    <x v="169"/>
    <x v="230"/>
    <x v="608"/>
    <x v="252"/>
    <x v="248"/>
    <x v="1544"/>
    <x v="1075"/>
    <x v="1981"/>
    <x v="1981"/>
    <x v="1154"/>
    <x v="608"/>
    <x v="21"/>
    <x v="946"/>
  </r>
  <r>
    <x v="559"/>
    <x v="559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2"/>
    <x v="6"/>
    <x v="268"/>
    <x v="379"/>
    <x v="1"/>
    <x v="0"/>
    <x v="389"/>
    <x v="1"/>
    <x v="3"/>
    <x v="1092"/>
    <x v="0"/>
    <x v="1092"/>
    <x v="412"/>
    <x v="412"/>
    <x v="425"/>
    <x v="0"/>
    <x v="1"/>
    <x v="1"/>
    <x v="5"/>
    <x v="6"/>
    <x v="1"/>
    <x v="90"/>
    <x v="166"/>
    <x v="1"/>
    <x v="0"/>
    <x v="224"/>
    <x v="161"/>
    <x v="224"/>
    <x v="0"/>
    <x v="0"/>
    <x v="10"/>
    <x v="3"/>
    <x v="196"/>
    <x v="12"/>
    <x v="12"/>
    <x v="169"/>
    <x v="230"/>
    <x v="160"/>
    <x v="252"/>
    <x v="248"/>
    <x v="617"/>
    <x v="284"/>
    <x v="393"/>
    <x v="393"/>
    <x v="379"/>
    <x v="608"/>
    <x v="85"/>
    <x v="540"/>
  </r>
  <r>
    <x v="1356"/>
    <x v="1356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2"/>
    <x v="6"/>
    <x v="980"/>
    <x v="1149"/>
    <x v="1"/>
    <x v="3"/>
    <x v="1137"/>
    <x v="0"/>
    <x v="3"/>
    <x v="383"/>
    <x v="1"/>
    <x v="383"/>
    <x v="412"/>
    <x v="1966"/>
    <x v="1418"/>
    <x v="0"/>
    <x v="8"/>
    <x v="8"/>
    <x v="5"/>
    <x v="6"/>
    <x v="0"/>
    <x v="41"/>
    <x v="166"/>
    <x v="1"/>
    <x v="0"/>
    <x v="224"/>
    <x v="161"/>
    <x v="224"/>
    <x v="12"/>
    <x v="0"/>
    <x v="10"/>
    <x v="3"/>
    <x v="196"/>
    <x v="12"/>
    <x v="12"/>
    <x v="169"/>
    <x v="230"/>
    <x v="608"/>
    <x v="252"/>
    <x v="248"/>
    <x v="1533"/>
    <x v="1075"/>
    <x v="1964"/>
    <x v="1964"/>
    <x v="1149"/>
    <x v="608"/>
    <x v="19"/>
    <x v="934"/>
  </r>
  <r>
    <x v="1884"/>
    <x v="1884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3"/>
    <x v="10"/>
    <x v="125"/>
    <x v="252"/>
    <x v="1"/>
    <x v="0"/>
    <x v="256"/>
    <x v="1"/>
    <x v="3"/>
    <x v="1092"/>
    <x v="0"/>
    <x v="1092"/>
    <x v="412"/>
    <x v="182"/>
    <x v="209"/>
    <x v="0"/>
    <x v="1"/>
    <x v="1"/>
    <x v="5"/>
    <x v="6"/>
    <x v="1"/>
    <x v="90"/>
    <x v="166"/>
    <x v="1"/>
    <x v="0"/>
    <x v="224"/>
    <x v="161"/>
    <x v="224"/>
    <x v="0"/>
    <x v="0"/>
    <x v="10"/>
    <x v="7"/>
    <x v="196"/>
    <x v="12"/>
    <x v="12"/>
    <x v="169"/>
    <x v="230"/>
    <x v="160"/>
    <x v="252"/>
    <x v="248"/>
    <x v="284"/>
    <x v="112"/>
    <x v="181"/>
    <x v="181"/>
    <x v="252"/>
    <x v="608"/>
    <x v="85"/>
    <x v="708"/>
  </r>
  <r>
    <x v="1933"/>
    <x v="1933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3"/>
    <x v="10"/>
    <x v="1027"/>
    <x v="1190"/>
    <x v="1"/>
    <x v="3"/>
    <x v="1178"/>
    <x v="0"/>
    <x v="3"/>
    <x v="383"/>
    <x v="1"/>
    <x v="383"/>
    <x v="412"/>
    <x v="2069"/>
    <x v="1543"/>
    <x v="0"/>
    <x v="8"/>
    <x v="8"/>
    <x v="5"/>
    <x v="6"/>
    <x v="0"/>
    <x v="41"/>
    <x v="166"/>
    <x v="1"/>
    <x v="0"/>
    <x v="224"/>
    <x v="161"/>
    <x v="224"/>
    <x v="12"/>
    <x v="0"/>
    <x v="10"/>
    <x v="7"/>
    <x v="196"/>
    <x v="12"/>
    <x v="12"/>
    <x v="169"/>
    <x v="230"/>
    <x v="608"/>
    <x v="252"/>
    <x v="248"/>
    <x v="1601"/>
    <x v="1075"/>
    <x v="2067"/>
    <x v="2067"/>
    <x v="1190"/>
    <x v="608"/>
    <x v="35"/>
    <x v="1005"/>
  </r>
  <r>
    <x v="2106"/>
    <x v="2106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5"/>
    <x v="13"/>
    <x v="230"/>
    <x v="347"/>
    <x v="1"/>
    <x v="0"/>
    <x v="356"/>
    <x v="1"/>
    <x v="3"/>
    <x v="1092"/>
    <x v="0"/>
    <x v="1092"/>
    <x v="412"/>
    <x v="342"/>
    <x v="357"/>
    <x v="0"/>
    <x v="1"/>
    <x v="1"/>
    <x v="5"/>
    <x v="6"/>
    <x v="1"/>
    <x v="90"/>
    <x v="166"/>
    <x v="1"/>
    <x v="0"/>
    <x v="224"/>
    <x v="161"/>
    <x v="224"/>
    <x v="0"/>
    <x v="0"/>
    <x v="10"/>
    <x v="10"/>
    <x v="196"/>
    <x v="12"/>
    <x v="12"/>
    <x v="169"/>
    <x v="230"/>
    <x v="160"/>
    <x v="252"/>
    <x v="248"/>
    <x v="501"/>
    <x v="218"/>
    <x v="327"/>
    <x v="327"/>
    <x v="347"/>
    <x v="608"/>
    <x v="85"/>
    <x v="579"/>
  </r>
  <r>
    <x v="2207"/>
    <x v="2207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5"/>
    <x v="13"/>
    <x v="1050"/>
    <x v="1206"/>
    <x v="1"/>
    <x v="3"/>
    <x v="1194"/>
    <x v="0"/>
    <x v="3"/>
    <x v="383"/>
    <x v="1"/>
    <x v="383"/>
    <x v="412"/>
    <x v="2096"/>
    <x v="1576"/>
    <x v="0"/>
    <x v="8"/>
    <x v="8"/>
    <x v="5"/>
    <x v="6"/>
    <x v="0"/>
    <x v="41"/>
    <x v="166"/>
    <x v="1"/>
    <x v="0"/>
    <x v="224"/>
    <x v="161"/>
    <x v="224"/>
    <x v="12"/>
    <x v="0"/>
    <x v="10"/>
    <x v="10"/>
    <x v="196"/>
    <x v="12"/>
    <x v="12"/>
    <x v="169"/>
    <x v="230"/>
    <x v="608"/>
    <x v="252"/>
    <x v="248"/>
    <x v="1620"/>
    <x v="1075"/>
    <x v="2095"/>
    <x v="2095"/>
    <x v="1206"/>
    <x v="608"/>
    <x v="40"/>
    <x v="1030"/>
  </r>
  <r>
    <x v="196"/>
    <x v="196"/>
    <x v="0"/>
    <x v="0"/>
    <x v="0"/>
    <x v="203"/>
    <x v="488"/>
    <x v="244"/>
    <x v="343"/>
    <x v="4"/>
    <x v="6"/>
    <x v="6"/>
    <x v="2"/>
    <x v="234"/>
    <x v="0"/>
    <x v="1064"/>
    <x v="343"/>
    <x v="322"/>
    <x v="347"/>
    <x v="151"/>
    <x v="323"/>
    <x v="92"/>
    <x v="788"/>
    <x v="1017"/>
    <x v="787"/>
    <x v="2"/>
    <x v="6"/>
    <x v="1182"/>
    <x v="1033"/>
    <x v="1"/>
    <x v="0"/>
    <x v="993"/>
    <x v="0"/>
    <x v="3"/>
    <x v="799"/>
    <x v="0"/>
    <x v="799"/>
    <x v="253"/>
    <x v="1731"/>
    <x v="1015"/>
    <x v="0"/>
    <x v="1"/>
    <x v="1"/>
    <x v="5"/>
    <x v="6"/>
    <x v="1"/>
    <x v="90"/>
    <x v="336"/>
    <x v="1"/>
    <x v="0"/>
    <x v="443"/>
    <x v="339"/>
    <x v="443"/>
    <x v="0"/>
    <x v="0"/>
    <x v="10"/>
    <x v="3"/>
    <x v="197"/>
    <x v="12"/>
    <x v="12"/>
    <x v="334"/>
    <x v="538"/>
    <x v="429"/>
    <x v="322"/>
    <x v="318"/>
    <x v="1244"/>
    <x v="721"/>
    <x v="1766"/>
    <x v="1766"/>
    <x v="1033"/>
    <x v="608"/>
    <x v="85"/>
    <x v="682"/>
  </r>
  <r>
    <x v="1675"/>
    <x v="1675"/>
    <x v="0"/>
    <x v="0"/>
    <x v="0"/>
    <x v="203"/>
    <x v="647"/>
    <x v="325"/>
    <x v="343"/>
    <x v="0"/>
    <x v="4"/>
    <x v="4"/>
    <x v="2"/>
    <x v="456"/>
    <x v="0"/>
    <x v="645"/>
    <x v="344"/>
    <x v="323"/>
    <x v="348"/>
    <x v="339"/>
    <x v="324"/>
    <x v="401"/>
    <x v="1507"/>
    <x v="1017"/>
    <x v="1514"/>
    <x v="2"/>
    <x v="6"/>
    <x v="435"/>
    <x v="96"/>
    <x v="1"/>
    <x v="3"/>
    <x v="96"/>
    <x v="1"/>
    <x v="3"/>
    <x v="337"/>
    <x v="1"/>
    <x v="337"/>
    <x v="114"/>
    <x v="164"/>
    <x v="190"/>
    <x v="0"/>
    <x v="8"/>
    <x v="8"/>
    <x v="5"/>
    <x v="6"/>
    <x v="1"/>
    <x v="90"/>
    <x v="507"/>
    <x v="1"/>
    <x v="0"/>
    <x v="307"/>
    <x v="518"/>
    <x v="307"/>
    <x v="53"/>
    <x v="0"/>
    <x v="10"/>
    <x v="3"/>
    <x v="197"/>
    <x v="12"/>
    <x v="12"/>
    <x v="334"/>
    <x v="314"/>
    <x v="608"/>
    <x v="323"/>
    <x v="319"/>
    <x v="253"/>
    <x v="1075"/>
    <x v="163"/>
    <x v="163"/>
    <x v="96"/>
    <x v="103"/>
    <x v="85"/>
    <x v="971"/>
  </r>
  <r>
    <x v="1562"/>
    <x v="1562"/>
    <x v="0"/>
    <x v="0"/>
    <x v="0"/>
    <x v="205"/>
    <x v="497"/>
    <x v="246"/>
    <x v="179"/>
    <x v="4"/>
    <x v="17"/>
    <x v="18"/>
    <x v="2"/>
    <x v="84"/>
    <x v="0"/>
    <x v="485"/>
    <x v="265"/>
    <x v="253"/>
    <x v="268"/>
    <x v="123"/>
    <x v="244"/>
    <x v="730"/>
    <x v="377"/>
    <x v="1017"/>
    <x v="385"/>
    <x v="2"/>
    <x v="6"/>
    <x v="755"/>
    <x v="763"/>
    <x v="1"/>
    <x v="0"/>
    <x v="639"/>
    <x v="0"/>
    <x v="3"/>
    <x v="1459"/>
    <x v="0"/>
    <x v="1459"/>
    <x v="699"/>
    <x v="1526"/>
    <x v="749"/>
    <x v="0"/>
    <x v="1"/>
    <x v="1"/>
    <x v="5"/>
    <x v="6"/>
    <x v="1"/>
    <x v="90"/>
    <x v="172"/>
    <x v="1"/>
    <x v="0"/>
    <x v="228"/>
    <x v="165"/>
    <x v="228"/>
    <x v="0"/>
    <x v="0"/>
    <x v="10"/>
    <x v="3"/>
    <x v="199"/>
    <x v="12"/>
    <x v="12"/>
    <x v="173"/>
    <x v="234"/>
    <x v="169"/>
    <x v="253"/>
    <x v="249"/>
    <x v="1050"/>
    <x v="521"/>
    <x v="1657"/>
    <x v="1657"/>
    <x v="763"/>
    <x v="608"/>
    <x v="85"/>
    <x v="93"/>
  </r>
  <r>
    <x v="936"/>
    <x v="936"/>
    <x v="0"/>
    <x v="0"/>
    <x v="0"/>
    <x v="205"/>
    <x v="495"/>
    <x v="246"/>
    <x v="179"/>
    <x v="7"/>
    <x v="7"/>
    <x v="8"/>
    <x v="1"/>
    <x v="1313"/>
    <x v="0"/>
    <x v="487"/>
    <x v="772"/>
    <x v="253"/>
    <x v="268"/>
    <x v="123"/>
    <x v="750"/>
    <x v="763"/>
    <x v="379"/>
    <x v="224"/>
    <x v="384"/>
    <x v="2"/>
    <x v="6"/>
    <x v="687"/>
    <x v="695"/>
    <x v="0"/>
    <x v="0"/>
    <x v="700"/>
    <x v="0"/>
    <x v="3"/>
    <x v="890"/>
    <x v="1"/>
    <x v="890"/>
    <x v="699"/>
    <x v="1372"/>
    <x v="1196"/>
    <x v="0"/>
    <x v="4"/>
    <x v="4"/>
    <x v="5"/>
    <x v="6"/>
    <x v="1"/>
    <x v="90"/>
    <x v="172"/>
    <x v="1"/>
    <x v="0"/>
    <x v="228"/>
    <x v="165"/>
    <x v="228"/>
    <x v="0"/>
    <x v="0"/>
    <x v="10"/>
    <x v="3"/>
    <x v="557"/>
    <x v="12"/>
    <x v="15"/>
    <x v="500"/>
    <x v="234"/>
    <x v="608"/>
    <x v="253"/>
    <x v="249"/>
    <x v="519"/>
    <x v="871"/>
    <x v="1337"/>
    <x v="1337"/>
    <x v="695"/>
    <x v="262"/>
    <x v="85"/>
    <x v="22"/>
  </r>
  <r>
    <x v="937"/>
    <x v="937"/>
    <x v="0"/>
    <x v="0"/>
    <x v="0"/>
    <x v="205"/>
    <x v="496"/>
    <x v="246"/>
    <x v="179"/>
    <x v="7"/>
    <x v="7"/>
    <x v="7"/>
    <x v="0"/>
    <x v="1314"/>
    <x v="0"/>
    <x v="486"/>
    <x v="772"/>
    <x v="253"/>
    <x v="268"/>
    <x v="123"/>
    <x v="750"/>
    <x v="763"/>
    <x v="378"/>
    <x v="223"/>
    <x v="383"/>
    <x v="2"/>
    <x v="6"/>
    <x v="687"/>
    <x v="695"/>
    <x v="0"/>
    <x v="0"/>
    <x v="700"/>
    <x v="0"/>
    <x v="3"/>
    <x v="796"/>
    <x v="1"/>
    <x v="796"/>
    <x v="699"/>
    <x v="1254"/>
    <x v="1196"/>
    <x v="0"/>
    <x v="4"/>
    <x v="4"/>
    <x v="5"/>
    <x v="6"/>
    <x v="1"/>
    <x v="90"/>
    <x v="172"/>
    <x v="1"/>
    <x v="0"/>
    <x v="228"/>
    <x v="165"/>
    <x v="228"/>
    <x v="0"/>
    <x v="0"/>
    <x v="10"/>
    <x v="3"/>
    <x v="557"/>
    <x v="12"/>
    <x v="15"/>
    <x v="500"/>
    <x v="234"/>
    <x v="608"/>
    <x v="253"/>
    <x v="249"/>
    <x v="1394"/>
    <x v="871"/>
    <x v="1230"/>
    <x v="1230"/>
    <x v="695"/>
    <x v="262"/>
    <x v="85"/>
    <x v="22"/>
  </r>
  <r>
    <x v="1619"/>
    <x v="1619"/>
    <x v="0"/>
    <x v="0"/>
    <x v="0"/>
    <x v="206"/>
    <x v="498"/>
    <x v="247"/>
    <x v="178"/>
    <x v="4"/>
    <x v="6"/>
    <x v="6"/>
    <x v="2"/>
    <x v="419"/>
    <x v="0"/>
    <x v="484"/>
    <x v="266"/>
    <x v="254"/>
    <x v="269"/>
    <x v="339"/>
    <x v="245"/>
    <x v="409"/>
    <x v="376"/>
    <x v="1017"/>
    <x v="382"/>
    <x v="2"/>
    <x v="6"/>
    <x v="311"/>
    <x v="411"/>
    <x v="1"/>
    <x v="0"/>
    <x v="423"/>
    <x v="1"/>
    <x v="3"/>
    <x v="1019"/>
    <x v="0"/>
    <x v="1019"/>
    <x v="355"/>
    <x v="521"/>
    <x v="510"/>
    <x v="0"/>
    <x v="1"/>
    <x v="1"/>
    <x v="5"/>
    <x v="6"/>
    <x v="1"/>
    <x v="90"/>
    <x v="171"/>
    <x v="1"/>
    <x v="0"/>
    <x v="227"/>
    <x v="164"/>
    <x v="227"/>
    <x v="0"/>
    <x v="0"/>
    <x v="10"/>
    <x v="3"/>
    <x v="200"/>
    <x v="12"/>
    <x v="12"/>
    <x v="172"/>
    <x v="233"/>
    <x v="168"/>
    <x v="254"/>
    <x v="250"/>
    <x v="752"/>
    <x v="355"/>
    <x v="476"/>
    <x v="476"/>
    <x v="411"/>
    <x v="608"/>
    <x v="85"/>
    <x v="493"/>
  </r>
  <r>
    <x v="2087"/>
    <x v="2087"/>
    <x v="0"/>
    <x v="0"/>
    <x v="0"/>
    <x v="207"/>
    <x v="499"/>
    <x v="248"/>
    <x v="180"/>
    <x v="0"/>
    <x v="3"/>
    <x v="3"/>
    <x v="2"/>
    <x v="812"/>
    <x v="0"/>
    <x v="489"/>
    <x v="267"/>
    <x v="255"/>
    <x v="270"/>
    <x v="339"/>
    <x v="246"/>
    <x v="655"/>
    <x v="1507"/>
    <x v="1017"/>
    <x v="1514"/>
    <x v="5"/>
    <x v="13"/>
    <x v="994"/>
    <x v="1161"/>
    <x v="1"/>
    <x v="3"/>
    <x v="1149"/>
    <x v="0"/>
    <x v="3"/>
    <x v="172"/>
    <x v="1"/>
    <x v="172"/>
    <x v="222"/>
    <x v="1923"/>
    <x v="1357"/>
    <x v="0"/>
    <x v="8"/>
    <x v="8"/>
    <x v="5"/>
    <x v="6"/>
    <x v="0"/>
    <x v="2"/>
    <x v="173"/>
    <x v="2"/>
    <x v="0"/>
    <x v="229"/>
    <x v="166"/>
    <x v="229"/>
    <x v="19"/>
    <x v="0"/>
    <x v="10"/>
    <x v="10"/>
    <x v="201"/>
    <x v="12"/>
    <x v="12"/>
    <x v="174"/>
    <x v="235"/>
    <x v="608"/>
    <x v="255"/>
    <x v="251"/>
    <x v="1557"/>
    <x v="1075"/>
    <x v="1925"/>
    <x v="1925"/>
    <x v="1161"/>
    <x v="608"/>
    <x v="24"/>
    <x v="956"/>
  </r>
  <r>
    <x v="563"/>
    <x v="563"/>
    <x v="0"/>
    <x v="0"/>
    <x v="0"/>
    <x v="208"/>
    <x v="500"/>
    <x v="249"/>
    <x v="166"/>
    <x v="4"/>
    <x v="6"/>
    <x v="6"/>
    <x v="2"/>
    <x v="209"/>
    <x v="0"/>
    <x v="454"/>
    <x v="409"/>
    <x v="379"/>
    <x v="414"/>
    <x v="184"/>
    <x v="390"/>
    <x v="67"/>
    <x v="355"/>
    <x v="1017"/>
    <x v="361"/>
    <x v="2"/>
    <x v="6"/>
    <x v="377"/>
    <x v="451"/>
    <x v="1"/>
    <x v="0"/>
    <x v="465"/>
    <x v="1"/>
    <x v="3"/>
    <x v="1289"/>
    <x v="0"/>
    <x v="1289"/>
    <x v="573"/>
    <x v="372"/>
    <x v="387"/>
    <x v="0"/>
    <x v="1"/>
    <x v="1"/>
    <x v="5"/>
    <x v="6"/>
    <x v="1"/>
    <x v="90"/>
    <x v="157"/>
    <x v="1"/>
    <x v="0"/>
    <x v="215"/>
    <x v="152"/>
    <x v="215"/>
    <x v="0"/>
    <x v="0"/>
    <x v="10"/>
    <x v="3"/>
    <x v="202"/>
    <x v="12"/>
    <x v="12"/>
    <x v="161"/>
    <x v="221"/>
    <x v="152"/>
    <x v="379"/>
    <x v="375"/>
    <x v="569"/>
    <x v="248"/>
    <x v="355"/>
    <x v="355"/>
    <x v="451"/>
    <x v="608"/>
    <x v="85"/>
    <x v="447"/>
  </r>
  <r>
    <x v="1407"/>
    <x v="1407"/>
    <x v="0"/>
    <x v="0"/>
    <x v="0"/>
    <x v="208"/>
    <x v="468"/>
    <x v="249"/>
    <x v="166"/>
    <x v="7"/>
    <x v="7"/>
    <x v="8"/>
    <x v="1"/>
    <x v="1869"/>
    <x v="0"/>
    <x v="456"/>
    <x v="772"/>
    <x v="379"/>
    <x v="414"/>
    <x v="184"/>
    <x v="750"/>
    <x v="763"/>
    <x v="358"/>
    <x v="214"/>
    <x v="360"/>
    <x v="2"/>
    <x v="6"/>
    <x v="783"/>
    <x v="791"/>
    <x v="0"/>
    <x v="0"/>
    <x v="824"/>
    <x v="0"/>
    <x v="3"/>
    <x v="656"/>
    <x v="1"/>
    <x v="656"/>
    <x v="573"/>
    <x v="1444"/>
    <x v="1280"/>
    <x v="0"/>
    <x v="4"/>
    <x v="4"/>
    <x v="5"/>
    <x v="6"/>
    <x v="1"/>
    <x v="90"/>
    <x v="157"/>
    <x v="1"/>
    <x v="0"/>
    <x v="215"/>
    <x v="152"/>
    <x v="215"/>
    <x v="0"/>
    <x v="0"/>
    <x v="10"/>
    <x v="3"/>
    <x v="557"/>
    <x v="12"/>
    <x v="15"/>
    <x v="500"/>
    <x v="221"/>
    <x v="608"/>
    <x v="379"/>
    <x v="375"/>
    <x v="445"/>
    <x v="934"/>
    <x v="1399"/>
    <x v="1399"/>
    <x v="791"/>
    <x v="354"/>
    <x v="85"/>
    <x v="126"/>
  </r>
  <r>
    <x v="1408"/>
    <x v="1408"/>
    <x v="0"/>
    <x v="0"/>
    <x v="0"/>
    <x v="208"/>
    <x v="469"/>
    <x v="249"/>
    <x v="166"/>
    <x v="7"/>
    <x v="7"/>
    <x v="7"/>
    <x v="0"/>
    <x v="1870"/>
    <x v="0"/>
    <x v="455"/>
    <x v="772"/>
    <x v="379"/>
    <x v="414"/>
    <x v="184"/>
    <x v="750"/>
    <x v="763"/>
    <x v="356"/>
    <x v="213"/>
    <x v="359"/>
    <x v="2"/>
    <x v="6"/>
    <x v="783"/>
    <x v="791"/>
    <x v="0"/>
    <x v="0"/>
    <x v="824"/>
    <x v="0"/>
    <x v="3"/>
    <x v="622"/>
    <x v="1"/>
    <x v="622"/>
    <x v="573"/>
    <x v="1401"/>
    <x v="1280"/>
    <x v="0"/>
    <x v="4"/>
    <x v="4"/>
    <x v="5"/>
    <x v="6"/>
    <x v="1"/>
    <x v="90"/>
    <x v="157"/>
    <x v="1"/>
    <x v="0"/>
    <x v="215"/>
    <x v="152"/>
    <x v="215"/>
    <x v="0"/>
    <x v="0"/>
    <x v="10"/>
    <x v="3"/>
    <x v="557"/>
    <x v="12"/>
    <x v="15"/>
    <x v="500"/>
    <x v="221"/>
    <x v="608"/>
    <x v="379"/>
    <x v="375"/>
    <x v="1450"/>
    <x v="934"/>
    <x v="1364"/>
    <x v="1364"/>
    <x v="791"/>
    <x v="354"/>
    <x v="85"/>
    <x v="126"/>
  </r>
  <r>
    <x v="1487"/>
    <x v="1487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2"/>
    <x v="6"/>
    <x v="197"/>
    <x v="317"/>
    <x v="1"/>
    <x v="0"/>
    <x v="326"/>
    <x v="1"/>
    <x v="3"/>
    <x v="1106"/>
    <x v="0"/>
    <x v="1106"/>
    <x v="422"/>
    <x v="278"/>
    <x v="297"/>
    <x v="0"/>
    <x v="1"/>
    <x v="1"/>
    <x v="5"/>
    <x v="6"/>
    <x v="1"/>
    <x v="90"/>
    <x v="177"/>
    <x v="1"/>
    <x v="0"/>
    <x v="233"/>
    <x v="170"/>
    <x v="233"/>
    <x v="0"/>
    <x v="0"/>
    <x v="10"/>
    <x v="3"/>
    <x v="204"/>
    <x v="12"/>
    <x v="12"/>
    <x v="178"/>
    <x v="239"/>
    <x v="174"/>
    <x v="257"/>
    <x v="253"/>
    <x v="403"/>
    <x v="174"/>
    <x v="269"/>
    <x v="269"/>
    <x v="317"/>
    <x v="608"/>
    <x v="85"/>
    <x v="616"/>
  </r>
  <r>
    <x v="1376"/>
    <x v="1376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2"/>
    <x v="6"/>
    <x v="1050"/>
    <x v="1206"/>
    <x v="1"/>
    <x v="3"/>
    <x v="1194"/>
    <x v="0"/>
    <x v="3"/>
    <x v="428"/>
    <x v="1"/>
    <x v="428"/>
    <x v="422"/>
    <x v="2100"/>
    <x v="1581"/>
    <x v="0"/>
    <x v="8"/>
    <x v="8"/>
    <x v="5"/>
    <x v="6"/>
    <x v="0"/>
    <x v="50"/>
    <x v="177"/>
    <x v="1"/>
    <x v="0"/>
    <x v="233"/>
    <x v="170"/>
    <x v="233"/>
    <x v="9"/>
    <x v="0"/>
    <x v="10"/>
    <x v="3"/>
    <x v="204"/>
    <x v="12"/>
    <x v="12"/>
    <x v="178"/>
    <x v="239"/>
    <x v="608"/>
    <x v="257"/>
    <x v="253"/>
    <x v="1620"/>
    <x v="1075"/>
    <x v="2100"/>
    <x v="2099"/>
    <x v="1206"/>
    <x v="608"/>
    <x v="40"/>
    <x v="1030"/>
  </r>
  <r>
    <x v="1947"/>
    <x v="1947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3"/>
    <x v="10"/>
    <x v="320"/>
    <x v="419"/>
    <x v="1"/>
    <x v="0"/>
    <x v="432"/>
    <x v="1"/>
    <x v="3"/>
    <x v="1106"/>
    <x v="0"/>
    <x v="1106"/>
    <x v="422"/>
    <x v="485"/>
    <x v="481"/>
    <x v="0"/>
    <x v="1"/>
    <x v="1"/>
    <x v="5"/>
    <x v="6"/>
    <x v="1"/>
    <x v="90"/>
    <x v="177"/>
    <x v="1"/>
    <x v="0"/>
    <x v="233"/>
    <x v="170"/>
    <x v="233"/>
    <x v="0"/>
    <x v="0"/>
    <x v="10"/>
    <x v="7"/>
    <x v="204"/>
    <x v="12"/>
    <x v="12"/>
    <x v="178"/>
    <x v="239"/>
    <x v="174"/>
    <x v="257"/>
    <x v="253"/>
    <x v="703"/>
    <x v="330"/>
    <x v="447"/>
    <x v="447"/>
    <x v="419"/>
    <x v="608"/>
    <x v="85"/>
    <x v="484"/>
  </r>
  <r>
    <x v="1934"/>
    <x v="1934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3"/>
    <x v="10"/>
    <x v="954"/>
    <x v="1133"/>
    <x v="1"/>
    <x v="3"/>
    <x v="1120"/>
    <x v="0"/>
    <x v="3"/>
    <x v="428"/>
    <x v="1"/>
    <x v="428"/>
    <x v="422"/>
    <x v="1881"/>
    <x v="1300"/>
    <x v="0"/>
    <x v="8"/>
    <x v="8"/>
    <x v="5"/>
    <x v="6"/>
    <x v="0"/>
    <x v="50"/>
    <x v="177"/>
    <x v="1"/>
    <x v="0"/>
    <x v="233"/>
    <x v="170"/>
    <x v="233"/>
    <x v="9"/>
    <x v="0"/>
    <x v="10"/>
    <x v="7"/>
    <x v="204"/>
    <x v="12"/>
    <x v="12"/>
    <x v="178"/>
    <x v="239"/>
    <x v="608"/>
    <x v="257"/>
    <x v="253"/>
    <x v="1462"/>
    <x v="1075"/>
    <x v="1890"/>
    <x v="1890"/>
    <x v="1133"/>
    <x v="608"/>
    <x v="12"/>
    <x v="905"/>
  </r>
  <r>
    <x v="2233"/>
    <x v="2233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5"/>
    <x v="13"/>
    <x v="332"/>
    <x v="426"/>
    <x v="1"/>
    <x v="0"/>
    <x v="440"/>
    <x v="1"/>
    <x v="3"/>
    <x v="1106"/>
    <x v="0"/>
    <x v="1106"/>
    <x v="422"/>
    <x v="497"/>
    <x v="490"/>
    <x v="0"/>
    <x v="1"/>
    <x v="1"/>
    <x v="5"/>
    <x v="6"/>
    <x v="1"/>
    <x v="90"/>
    <x v="177"/>
    <x v="1"/>
    <x v="0"/>
    <x v="233"/>
    <x v="170"/>
    <x v="233"/>
    <x v="0"/>
    <x v="0"/>
    <x v="10"/>
    <x v="10"/>
    <x v="204"/>
    <x v="12"/>
    <x v="12"/>
    <x v="178"/>
    <x v="239"/>
    <x v="174"/>
    <x v="257"/>
    <x v="253"/>
    <x v="722"/>
    <x v="338"/>
    <x v="457"/>
    <x v="457"/>
    <x v="426"/>
    <x v="608"/>
    <x v="85"/>
    <x v="476"/>
  </r>
  <r>
    <x v="2212"/>
    <x v="2212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5"/>
    <x v="13"/>
    <x v="954"/>
    <x v="1133"/>
    <x v="1"/>
    <x v="3"/>
    <x v="1120"/>
    <x v="0"/>
    <x v="3"/>
    <x v="428"/>
    <x v="1"/>
    <x v="428"/>
    <x v="422"/>
    <x v="1881"/>
    <x v="1300"/>
    <x v="0"/>
    <x v="8"/>
    <x v="8"/>
    <x v="5"/>
    <x v="6"/>
    <x v="0"/>
    <x v="50"/>
    <x v="177"/>
    <x v="1"/>
    <x v="0"/>
    <x v="233"/>
    <x v="170"/>
    <x v="233"/>
    <x v="9"/>
    <x v="0"/>
    <x v="10"/>
    <x v="10"/>
    <x v="204"/>
    <x v="12"/>
    <x v="12"/>
    <x v="178"/>
    <x v="239"/>
    <x v="608"/>
    <x v="257"/>
    <x v="253"/>
    <x v="1462"/>
    <x v="1075"/>
    <x v="1890"/>
    <x v="1890"/>
    <x v="1133"/>
    <x v="608"/>
    <x v="12"/>
    <x v="905"/>
  </r>
  <r>
    <x v="1538"/>
    <x v="1538"/>
    <x v="0"/>
    <x v="0"/>
    <x v="0"/>
    <x v="211"/>
    <x v="508"/>
    <x v="252"/>
    <x v="183"/>
    <x v="4"/>
    <x v="6"/>
    <x v="6"/>
    <x v="2"/>
    <x v="374"/>
    <x v="0"/>
    <x v="496"/>
    <x v="272"/>
    <x v="258"/>
    <x v="275"/>
    <x v="339"/>
    <x v="251"/>
    <x v="735"/>
    <x v="386"/>
    <x v="1017"/>
    <x v="392"/>
    <x v="2"/>
    <x v="6"/>
    <x v="254"/>
    <x v="367"/>
    <x v="1"/>
    <x v="0"/>
    <x v="376"/>
    <x v="1"/>
    <x v="3"/>
    <x v="1017"/>
    <x v="0"/>
    <x v="1017"/>
    <x v="353"/>
    <x v="456"/>
    <x v="457"/>
    <x v="0"/>
    <x v="1"/>
    <x v="1"/>
    <x v="5"/>
    <x v="6"/>
    <x v="1"/>
    <x v="90"/>
    <x v="176"/>
    <x v="1"/>
    <x v="0"/>
    <x v="232"/>
    <x v="169"/>
    <x v="232"/>
    <x v="0"/>
    <x v="0"/>
    <x v="10"/>
    <x v="3"/>
    <x v="205"/>
    <x v="12"/>
    <x v="12"/>
    <x v="177"/>
    <x v="238"/>
    <x v="173"/>
    <x v="258"/>
    <x v="254"/>
    <x v="662"/>
    <x v="310"/>
    <x v="423"/>
    <x v="423"/>
    <x v="367"/>
    <x v="608"/>
    <x v="85"/>
    <x v="556"/>
  </r>
  <r>
    <x v="2248"/>
    <x v="2248"/>
    <x v="0"/>
    <x v="0"/>
    <x v="0"/>
    <x v="211"/>
    <x v="508"/>
    <x v="252"/>
    <x v="183"/>
    <x v="4"/>
    <x v="6"/>
    <x v="6"/>
    <x v="2"/>
    <x v="374"/>
    <x v="0"/>
    <x v="496"/>
    <x v="272"/>
    <x v="258"/>
    <x v="275"/>
    <x v="339"/>
    <x v="251"/>
    <x v="735"/>
    <x v="386"/>
    <x v="1017"/>
    <x v="392"/>
    <x v="5"/>
    <x v="13"/>
    <x v="32"/>
    <x v="161"/>
    <x v="1"/>
    <x v="0"/>
    <x v="161"/>
    <x v="1"/>
    <x v="3"/>
    <x v="1017"/>
    <x v="0"/>
    <x v="1017"/>
    <x v="353"/>
    <x v="31"/>
    <x v="44"/>
    <x v="0"/>
    <x v="1"/>
    <x v="1"/>
    <x v="5"/>
    <x v="6"/>
    <x v="1"/>
    <x v="90"/>
    <x v="176"/>
    <x v="1"/>
    <x v="0"/>
    <x v="232"/>
    <x v="169"/>
    <x v="232"/>
    <x v="0"/>
    <x v="0"/>
    <x v="10"/>
    <x v="10"/>
    <x v="205"/>
    <x v="12"/>
    <x v="12"/>
    <x v="177"/>
    <x v="238"/>
    <x v="173"/>
    <x v="258"/>
    <x v="254"/>
    <x v="89"/>
    <x v="26"/>
    <x v="32"/>
    <x v="31"/>
    <x v="161"/>
    <x v="608"/>
    <x v="85"/>
    <x v="852"/>
  </r>
  <r>
    <x v="2215"/>
    <x v="2215"/>
    <x v="0"/>
    <x v="0"/>
    <x v="0"/>
    <x v="211"/>
    <x v="507"/>
    <x v="252"/>
    <x v="183"/>
    <x v="0"/>
    <x v="3"/>
    <x v="3"/>
    <x v="2"/>
    <x v="1833"/>
    <x v="0"/>
    <x v="497"/>
    <x v="273"/>
    <x v="258"/>
    <x v="276"/>
    <x v="339"/>
    <x v="252"/>
    <x v="721"/>
    <x v="1507"/>
    <x v="1017"/>
    <x v="1514"/>
    <x v="5"/>
    <x v="13"/>
    <x v="1145"/>
    <x v="1281"/>
    <x v="1"/>
    <x v="3"/>
    <x v="1269"/>
    <x v="0"/>
    <x v="3"/>
    <x v="500"/>
    <x v="1"/>
    <x v="500"/>
    <x v="353"/>
    <x v="2218"/>
    <x v="1747"/>
    <x v="0"/>
    <x v="8"/>
    <x v="8"/>
    <x v="5"/>
    <x v="6"/>
    <x v="0"/>
    <x v="75"/>
    <x v="176"/>
    <x v="1"/>
    <x v="0"/>
    <x v="232"/>
    <x v="169"/>
    <x v="232"/>
    <x v="8"/>
    <x v="0"/>
    <x v="10"/>
    <x v="10"/>
    <x v="205"/>
    <x v="12"/>
    <x v="12"/>
    <x v="177"/>
    <x v="238"/>
    <x v="608"/>
    <x v="258"/>
    <x v="254"/>
    <x v="1738"/>
    <x v="1075"/>
    <x v="2220"/>
    <x v="2220"/>
    <x v="1281"/>
    <x v="608"/>
    <x v="81"/>
    <x v="1144"/>
  </r>
  <r>
    <x v="17"/>
    <x v="17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1"/>
    <x v="0"/>
    <x v="348"/>
    <x v="435"/>
    <x v="1"/>
    <x v="0"/>
    <x v="449"/>
    <x v="1"/>
    <x v="3"/>
    <x v="1157"/>
    <x v="0"/>
    <x v="1157"/>
    <x v="462"/>
    <x v="474"/>
    <x v="473"/>
    <x v="0"/>
    <x v="1"/>
    <x v="1"/>
    <x v="5"/>
    <x v="6"/>
    <x v="1"/>
    <x v="90"/>
    <x v="178"/>
    <x v="1"/>
    <x v="0"/>
    <x v="234"/>
    <x v="171"/>
    <x v="234"/>
    <x v="0"/>
    <x v="0"/>
    <x v="10"/>
    <x v="1"/>
    <x v="206"/>
    <x v="12"/>
    <x v="12"/>
    <x v="179"/>
    <x v="240"/>
    <x v="175"/>
    <x v="259"/>
    <x v="255"/>
    <x v="684"/>
    <x v="323"/>
    <x v="439"/>
    <x v="439"/>
    <x v="435"/>
    <x v="608"/>
    <x v="85"/>
    <x v="464"/>
  </r>
  <r>
    <x v="4"/>
    <x v="4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1"/>
    <x v="0"/>
    <x v="957"/>
    <x v="1135"/>
    <x v="1"/>
    <x v="3"/>
    <x v="1123"/>
    <x v="0"/>
    <x v="3"/>
    <x v="340"/>
    <x v="1"/>
    <x v="340"/>
    <x v="462"/>
    <x v="1897"/>
    <x v="1319"/>
    <x v="0"/>
    <x v="8"/>
    <x v="8"/>
    <x v="5"/>
    <x v="6"/>
    <x v="0"/>
    <x v="37"/>
    <x v="178"/>
    <x v="1"/>
    <x v="0"/>
    <x v="234"/>
    <x v="171"/>
    <x v="234"/>
    <x v="44"/>
    <x v="0"/>
    <x v="10"/>
    <x v="1"/>
    <x v="206"/>
    <x v="12"/>
    <x v="12"/>
    <x v="179"/>
    <x v="240"/>
    <x v="608"/>
    <x v="259"/>
    <x v="255"/>
    <x v="1480"/>
    <x v="1075"/>
    <x v="1904"/>
    <x v="1904"/>
    <x v="1135"/>
    <x v="608"/>
    <x v="14"/>
    <x v="913"/>
  </r>
  <r>
    <x v="203"/>
    <x v="203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2"/>
    <x v="6"/>
    <x v="84"/>
    <x v="213"/>
    <x v="1"/>
    <x v="0"/>
    <x v="215"/>
    <x v="1"/>
    <x v="3"/>
    <x v="1157"/>
    <x v="0"/>
    <x v="1157"/>
    <x v="462"/>
    <x v="52"/>
    <x v="71"/>
    <x v="0"/>
    <x v="1"/>
    <x v="1"/>
    <x v="5"/>
    <x v="6"/>
    <x v="1"/>
    <x v="90"/>
    <x v="178"/>
    <x v="1"/>
    <x v="0"/>
    <x v="234"/>
    <x v="171"/>
    <x v="234"/>
    <x v="0"/>
    <x v="0"/>
    <x v="10"/>
    <x v="3"/>
    <x v="206"/>
    <x v="12"/>
    <x v="12"/>
    <x v="179"/>
    <x v="240"/>
    <x v="175"/>
    <x v="259"/>
    <x v="255"/>
    <x v="130"/>
    <x v="37"/>
    <x v="53"/>
    <x v="52"/>
    <x v="213"/>
    <x v="608"/>
    <x v="85"/>
    <x v="766"/>
  </r>
  <r>
    <x v="123"/>
    <x v="123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2"/>
    <x v="6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3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722"/>
    <x v="722"/>
    <x v="0"/>
    <x v="0"/>
    <x v="0"/>
    <x v="212"/>
    <x v="512"/>
    <x v="253"/>
    <x v="185"/>
    <x v="0"/>
    <x v="3"/>
    <x v="3"/>
    <x v="2"/>
    <x v="1040"/>
    <x v="0"/>
    <x v="502"/>
    <x v="276"/>
    <x v="259"/>
    <x v="279"/>
    <x v="339"/>
    <x v="255"/>
    <x v="689"/>
    <x v="1507"/>
    <x v="1017"/>
    <x v="1514"/>
    <x v="2"/>
    <x v="6"/>
    <x v="1087"/>
    <x v="1240"/>
    <x v="1"/>
    <x v="3"/>
    <x v="1228"/>
    <x v="0"/>
    <x v="3"/>
    <x v="506"/>
    <x v="1"/>
    <x v="506"/>
    <x v="462"/>
    <x v="2178"/>
    <x v="1678"/>
    <x v="0"/>
    <x v="8"/>
    <x v="8"/>
    <x v="5"/>
    <x v="6"/>
    <x v="0"/>
    <x v="77"/>
    <x v="178"/>
    <x v="1"/>
    <x v="0"/>
    <x v="234"/>
    <x v="171"/>
    <x v="234"/>
    <x v="44"/>
    <x v="0"/>
    <x v="10"/>
    <x v="3"/>
    <x v="206"/>
    <x v="12"/>
    <x v="12"/>
    <x v="179"/>
    <x v="240"/>
    <x v="608"/>
    <x v="259"/>
    <x v="255"/>
    <x v="1667"/>
    <x v="1075"/>
    <x v="2178"/>
    <x v="2178"/>
    <x v="1240"/>
    <x v="608"/>
    <x v="60"/>
    <x v="1087"/>
  </r>
  <r>
    <x v="1831"/>
    <x v="1831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3"/>
    <x v="10"/>
    <x v="139"/>
    <x v="265"/>
    <x v="1"/>
    <x v="0"/>
    <x v="271"/>
    <x v="1"/>
    <x v="3"/>
    <x v="1157"/>
    <x v="0"/>
    <x v="1157"/>
    <x v="462"/>
    <x v="141"/>
    <x v="167"/>
    <x v="0"/>
    <x v="1"/>
    <x v="1"/>
    <x v="5"/>
    <x v="6"/>
    <x v="1"/>
    <x v="90"/>
    <x v="178"/>
    <x v="1"/>
    <x v="0"/>
    <x v="234"/>
    <x v="171"/>
    <x v="234"/>
    <x v="0"/>
    <x v="0"/>
    <x v="10"/>
    <x v="7"/>
    <x v="206"/>
    <x v="12"/>
    <x v="12"/>
    <x v="179"/>
    <x v="240"/>
    <x v="175"/>
    <x v="259"/>
    <x v="255"/>
    <x v="240"/>
    <x v="84"/>
    <x v="140"/>
    <x v="140"/>
    <x v="265"/>
    <x v="608"/>
    <x v="85"/>
    <x v="686"/>
  </r>
  <r>
    <x v="1803"/>
    <x v="1803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3"/>
    <x v="10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7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1905"/>
    <x v="1905"/>
    <x v="0"/>
    <x v="0"/>
    <x v="0"/>
    <x v="212"/>
    <x v="512"/>
    <x v="253"/>
    <x v="185"/>
    <x v="0"/>
    <x v="3"/>
    <x v="3"/>
    <x v="2"/>
    <x v="1040"/>
    <x v="0"/>
    <x v="502"/>
    <x v="276"/>
    <x v="259"/>
    <x v="279"/>
    <x v="339"/>
    <x v="255"/>
    <x v="689"/>
    <x v="1507"/>
    <x v="1017"/>
    <x v="1514"/>
    <x v="3"/>
    <x v="10"/>
    <x v="1003"/>
    <x v="1168"/>
    <x v="1"/>
    <x v="3"/>
    <x v="1156"/>
    <x v="0"/>
    <x v="3"/>
    <x v="506"/>
    <x v="1"/>
    <x v="506"/>
    <x v="462"/>
    <x v="2055"/>
    <x v="1527"/>
    <x v="0"/>
    <x v="8"/>
    <x v="8"/>
    <x v="5"/>
    <x v="6"/>
    <x v="0"/>
    <x v="77"/>
    <x v="178"/>
    <x v="1"/>
    <x v="0"/>
    <x v="234"/>
    <x v="171"/>
    <x v="234"/>
    <x v="44"/>
    <x v="0"/>
    <x v="10"/>
    <x v="7"/>
    <x v="206"/>
    <x v="12"/>
    <x v="12"/>
    <x v="179"/>
    <x v="240"/>
    <x v="608"/>
    <x v="259"/>
    <x v="255"/>
    <x v="1569"/>
    <x v="1075"/>
    <x v="2052"/>
    <x v="2052"/>
    <x v="1168"/>
    <x v="608"/>
    <x v="26"/>
    <x v="971"/>
  </r>
  <r>
    <x v="2033"/>
    <x v="2033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5"/>
    <x v="13"/>
    <x v="226"/>
    <x v="343"/>
    <x v="1"/>
    <x v="0"/>
    <x v="352"/>
    <x v="1"/>
    <x v="3"/>
    <x v="1157"/>
    <x v="0"/>
    <x v="1157"/>
    <x v="462"/>
    <x v="264"/>
    <x v="286"/>
    <x v="0"/>
    <x v="1"/>
    <x v="1"/>
    <x v="5"/>
    <x v="6"/>
    <x v="1"/>
    <x v="90"/>
    <x v="178"/>
    <x v="1"/>
    <x v="0"/>
    <x v="234"/>
    <x v="171"/>
    <x v="234"/>
    <x v="0"/>
    <x v="0"/>
    <x v="10"/>
    <x v="10"/>
    <x v="206"/>
    <x v="12"/>
    <x v="12"/>
    <x v="179"/>
    <x v="240"/>
    <x v="175"/>
    <x v="259"/>
    <x v="255"/>
    <x v="384"/>
    <x v="166"/>
    <x v="258"/>
    <x v="258"/>
    <x v="343"/>
    <x v="608"/>
    <x v="85"/>
    <x v="585"/>
  </r>
  <r>
    <x v="2004"/>
    <x v="2004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5"/>
    <x v="13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10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1468"/>
    <x v="1468"/>
    <x v="0"/>
    <x v="0"/>
    <x v="0"/>
    <x v="213"/>
    <x v="515"/>
    <x v="254"/>
    <x v="187"/>
    <x v="4"/>
    <x v="6"/>
    <x v="6"/>
    <x v="2"/>
    <x v="0"/>
    <x v="0"/>
    <x v="504"/>
    <x v="277"/>
    <x v="260"/>
    <x v="280"/>
    <x v="126"/>
    <x v="256"/>
    <x v="284"/>
    <x v="390"/>
    <x v="1017"/>
    <x v="398"/>
    <x v="2"/>
    <x v="6"/>
    <x v="485"/>
    <x v="506"/>
    <x v="1"/>
    <x v="0"/>
    <x v="527"/>
    <x v="1"/>
    <x v="3"/>
    <x v="1297"/>
    <x v="0"/>
    <x v="1297"/>
    <x v="581"/>
    <x v="540"/>
    <x v="524"/>
    <x v="0"/>
    <x v="1"/>
    <x v="1"/>
    <x v="5"/>
    <x v="6"/>
    <x v="1"/>
    <x v="90"/>
    <x v="180"/>
    <x v="1"/>
    <x v="0"/>
    <x v="236"/>
    <x v="173"/>
    <x v="236"/>
    <x v="0"/>
    <x v="0"/>
    <x v="10"/>
    <x v="3"/>
    <x v="207"/>
    <x v="12"/>
    <x v="12"/>
    <x v="181"/>
    <x v="242"/>
    <x v="177"/>
    <x v="260"/>
    <x v="256"/>
    <x v="781"/>
    <x v="366"/>
    <x v="491"/>
    <x v="491"/>
    <x v="506"/>
    <x v="608"/>
    <x v="85"/>
    <x v="365"/>
  </r>
  <r>
    <x v="408"/>
    <x v="408"/>
    <x v="0"/>
    <x v="0"/>
    <x v="0"/>
    <x v="213"/>
    <x v="514"/>
    <x v="254"/>
    <x v="187"/>
    <x v="7"/>
    <x v="7"/>
    <x v="7"/>
    <x v="0"/>
    <x v="695"/>
    <x v="0"/>
    <x v="505"/>
    <x v="772"/>
    <x v="260"/>
    <x v="280"/>
    <x v="126"/>
    <x v="750"/>
    <x v="763"/>
    <x v="391"/>
    <x v="228"/>
    <x v="396"/>
    <x v="2"/>
    <x v="6"/>
    <x v="701"/>
    <x v="709"/>
    <x v="0"/>
    <x v="0"/>
    <x v="722"/>
    <x v="0"/>
    <x v="3"/>
    <x v="915"/>
    <x v="1"/>
    <x v="915"/>
    <x v="581"/>
    <x v="1493"/>
    <x v="966"/>
    <x v="0"/>
    <x v="4"/>
    <x v="4"/>
    <x v="5"/>
    <x v="6"/>
    <x v="1"/>
    <x v="90"/>
    <x v="180"/>
    <x v="1"/>
    <x v="0"/>
    <x v="236"/>
    <x v="173"/>
    <x v="236"/>
    <x v="0"/>
    <x v="0"/>
    <x v="10"/>
    <x v="3"/>
    <x v="557"/>
    <x v="12"/>
    <x v="15"/>
    <x v="500"/>
    <x v="242"/>
    <x v="608"/>
    <x v="260"/>
    <x v="256"/>
    <x v="1210"/>
    <x v="681"/>
    <x v="1442"/>
    <x v="1442"/>
    <x v="709"/>
    <x v="276"/>
    <x v="85"/>
    <x v="36"/>
  </r>
  <r>
    <x v="453"/>
    <x v="453"/>
    <x v="0"/>
    <x v="0"/>
    <x v="0"/>
    <x v="213"/>
    <x v="513"/>
    <x v="254"/>
    <x v="187"/>
    <x v="7"/>
    <x v="7"/>
    <x v="8"/>
    <x v="1"/>
    <x v="738"/>
    <x v="0"/>
    <x v="506"/>
    <x v="772"/>
    <x v="260"/>
    <x v="280"/>
    <x v="126"/>
    <x v="750"/>
    <x v="763"/>
    <x v="392"/>
    <x v="229"/>
    <x v="397"/>
    <x v="2"/>
    <x v="6"/>
    <x v="701"/>
    <x v="709"/>
    <x v="0"/>
    <x v="0"/>
    <x v="722"/>
    <x v="0"/>
    <x v="3"/>
    <x v="88"/>
    <x v="1"/>
    <x v="88"/>
    <x v="581"/>
    <x v="822"/>
    <x v="966"/>
    <x v="0"/>
    <x v="4"/>
    <x v="4"/>
    <x v="5"/>
    <x v="6"/>
    <x v="1"/>
    <x v="90"/>
    <x v="180"/>
    <x v="1"/>
    <x v="0"/>
    <x v="236"/>
    <x v="173"/>
    <x v="236"/>
    <x v="0"/>
    <x v="0"/>
    <x v="10"/>
    <x v="3"/>
    <x v="557"/>
    <x v="12"/>
    <x v="15"/>
    <x v="500"/>
    <x v="242"/>
    <x v="608"/>
    <x v="260"/>
    <x v="256"/>
    <x v="767"/>
    <x v="681"/>
    <x v="824"/>
    <x v="824"/>
    <x v="709"/>
    <x v="276"/>
    <x v="85"/>
    <x v="36"/>
  </r>
  <r>
    <x v="1515"/>
    <x v="1515"/>
    <x v="0"/>
    <x v="0"/>
    <x v="0"/>
    <x v="214"/>
    <x v="516"/>
    <x v="255"/>
    <x v="186"/>
    <x v="4"/>
    <x v="6"/>
    <x v="6"/>
    <x v="2"/>
    <x v="6"/>
    <x v="0"/>
    <x v="503"/>
    <x v="278"/>
    <x v="261"/>
    <x v="281"/>
    <x v="339"/>
    <x v="257"/>
    <x v="68"/>
    <x v="389"/>
    <x v="1017"/>
    <x v="395"/>
    <x v="2"/>
    <x v="6"/>
    <x v="445"/>
    <x v="482"/>
    <x v="1"/>
    <x v="0"/>
    <x v="500"/>
    <x v="1"/>
    <x v="3"/>
    <x v="1264"/>
    <x v="0"/>
    <x v="1264"/>
    <x v="549"/>
    <x v="501"/>
    <x v="493"/>
    <x v="0"/>
    <x v="1"/>
    <x v="1"/>
    <x v="5"/>
    <x v="6"/>
    <x v="1"/>
    <x v="90"/>
    <x v="179"/>
    <x v="1"/>
    <x v="0"/>
    <x v="235"/>
    <x v="172"/>
    <x v="235"/>
    <x v="0"/>
    <x v="0"/>
    <x v="10"/>
    <x v="3"/>
    <x v="208"/>
    <x v="12"/>
    <x v="12"/>
    <x v="180"/>
    <x v="241"/>
    <x v="176"/>
    <x v="261"/>
    <x v="257"/>
    <x v="727"/>
    <x v="340"/>
    <x v="460"/>
    <x v="460"/>
    <x v="482"/>
    <x v="608"/>
    <x v="85"/>
    <x v="400"/>
  </r>
  <r>
    <x v="512"/>
    <x v="512"/>
    <x v="0"/>
    <x v="0"/>
    <x v="0"/>
    <x v="215"/>
    <x v="517"/>
    <x v="256"/>
    <x v="508"/>
    <x v="4"/>
    <x v="6"/>
    <x v="6"/>
    <x v="2"/>
    <x v="204"/>
    <x v="0"/>
    <x v="1895"/>
    <x v="281"/>
    <x v="263"/>
    <x v="284"/>
    <x v="127"/>
    <x v="260"/>
    <x v="70"/>
    <x v="1493"/>
    <x v="1017"/>
    <x v="1504"/>
    <x v="2"/>
    <x v="6"/>
    <x v="56"/>
    <x v="186"/>
    <x v="1"/>
    <x v="0"/>
    <x v="186"/>
    <x v="1"/>
    <x v="3"/>
    <x v="1225"/>
    <x v="0"/>
    <x v="1225"/>
    <x v="520"/>
    <x v="14"/>
    <x v="22"/>
    <x v="0"/>
    <x v="1"/>
    <x v="1"/>
    <x v="5"/>
    <x v="6"/>
    <x v="1"/>
    <x v="90"/>
    <x v="500"/>
    <x v="1"/>
    <x v="0"/>
    <x v="707"/>
    <x v="511"/>
    <x v="707"/>
    <x v="0"/>
    <x v="0"/>
    <x v="10"/>
    <x v="3"/>
    <x v="209"/>
    <x v="12"/>
    <x v="12"/>
    <x v="494"/>
    <x v="805"/>
    <x v="598"/>
    <x v="263"/>
    <x v="259"/>
    <x v="61"/>
    <x v="14"/>
    <x v="15"/>
    <x v="14"/>
    <x v="186"/>
    <x v="608"/>
    <x v="85"/>
    <x v="812"/>
  </r>
  <r>
    <x v="1263"/>
    <x v="1263"/>
    <x v="0"/>
    <x v="0"/>
    <x v="0"/>
    <x v="215"/>
    <x v="1894"/>
    <x v="256"/>
    <x v="508"/>
    <x v="7"/>
    <x v="7"/>
    <x v="8"/>
    <x v="1"/>
    <x v="1678"/>
    <x v="0"/>
    <x v="1898"/>
    <x v="772"/>
    <x v="263"/>
    <x v="284"/>
    <x v="127"/>
    <x v="750"/>
    <x v="763"/>
    <x v="1496"/>
    <x v="1012"/>
    <x v="1502"/>
    <x v="2"/>
    <x v="6"/>
    <x v="837"/>
    <x v="844"/>
    <x v="0"/>
    <x v="0"/>
    <x v="896"/>
    <x v="0"/>
    <x v="3"/>
    <x v="514"/>
    <x v="1"/>
    <x v="514"/>
    <x v="520"/>
    <x v="1379"/>
    <x v="1332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396"/>
    <x v="962"/>
    <x v="1343"/>
    <x v="1343"/>
    <x v="844"/>
    <x v="405"/>
    <x v="85"/>
    <x v="190"/>
  </r>
  <r>
    <x v="1264"/>
    <x v="1264"/>
    <x v="0"/>
    <x v="0"/>
    <x v="0"/>
    <x v="215"/>
    <x v="1895"/>
    <x v="256"/>
    <x v="508"/>
    <x v="7"/>
    <x v="7"/>
    <x v="8"/>
    <x v="1"/>
    <x v="1679"/>
    <x v="0"/>
    <x v="1899"/>
    <x v="772"/>
    <x v="263"/>
    <x v="284"/>
    <x v="127"/>
    <x v="750"/>
    <x v="763"/>
    <x v="1497"/>
    <x v="1013"/>
    <x v="1503"/>
    <x v="2"/>
    <x v="6"/>
    <x v="709"/>
    <x v="717"/>
    <x v="0"/>
    <x v="0"/>
    <x v="733"/>
    <x v="0"/>
    <x v="3"/>
    <x v="618"/>
    <x v="1"/>
    <x v="618"/>
    <x v="520"/>
    <x v="1163"/>
    <x v="935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804"/>
    <x v="655"/>
    <x v="1144"/>
    <x v="1144"/>
    <x v="717"/>
    <x v="284"/>
    <x v="85"/>
    <x v="45"/>
  </r>
  <r>
    <x v="1265"/>
    <x v="1265"/>
    <x v="0"/>
    <x v="0"/>
    <x v="0"/>
    <x v="215"/>
    <x v="1892"/>
    <x v="256"/>
    <x v="508"/>
    <x v="7"/>
    <x v="7"/>
    <x v="7"/>
    <x v="0"/>
    <x v="1680"/>
    <x v="0"/>
    <x v="1896"/>
    <x v="772"/>
    <x v="263"/>
    <x v="284"/>
    <x v="127"/>
    <x v="750"/>
    <x v="763"/>
    <x v="1494"/>
    <x v="1010"/>
    <x v="1500"/>
    <x v="2"/>
    <x v="6"/>
    <x v="837"/>
    <x v="844"/>
    <x v="0"/>
    <x v="0"/>
    <x v="896"/>
    <x v="0"/>
    <x v="3"/>
    <x v="511"/>
    <x v="1"/>
    <x v="511"/>
    <x v="520"/>
    <x v="1377"/>
    <x v="1332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1479"/>
    <x v="962"/>
    <x v="1341"/>
    <x v="1341"/>
    <x v="844"/>
    <x v="405"/>
    <x v="85"/>
    <x v="190"/>
  </r>
  <r>
    <x v="1266"/>
    <x v="1266"/>
    <x v="0"/>
    <x v="0"/>
    <x v="0"/>
    <x v="215"/>
    <x v="1893"/>
    <x v="256"/>
    <x v="508"/>
    <x v="7"/>
    <x v="7"/>
    <x v="7"/>
    <x v="0"/>
    <x v="1681"/>
    <x v="0"/>
    <x v="1897"/>
    <x v="772"/>
    <x v="263"/>
    <x v="284"/>
    <x v="127"/>
    <x v="750"/>
    <x v="763"/>
    <x v="1495"/>
    <x v="1011"/>
    <x v="1501"/>
    <x v="2"/>
    <x v="6"/>
    <x v="709"/>
    <x v="717"/>
    <x v="0"/>
    <x v="0"/>
    <x v="733"/>
    <x v="0"/>
    <x v="3"/>
    <x v="171"/>
    <x v="1"/>
    <x v="171"/>
    <x v="520"/>
    <x v="1025"/>
    <x v="935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1184"/>
    <x v="655"/>
    <x v="1021"/>
    <x v="1021"/>
    <x v="717"/>
    <x v="284"/>
    <x v="85"/>
    <x v="45"/>
  </r>
  <r>
    <x v="16"/>
    <x v="16"/>
    <x v="0"/>
    <x v="0"/>
    <x v="0"/>
    <x v="217"/>
    <x v="525"/>
    <x v="259"/>
    <x v="190"/>
    <x v="4"/>
    <x v="6"/>
    <x v="6"/>
    <x v="2"/>
    <x v="240"/>
    <x v="0"/>
    <x v="514"/>
    <x v="283"/>
    <x v="265"/>
    <x v="286"/>
    <x v="339"/>
    <x v="262"/>
    <x v="27"/>
    <x v="397"/>
    <x v="1017"/>
    <x v="404"/>
    <x v="1"/>
    <x v="0"/>
    <x v="318"/>
    <x v="417"/>
    <x v="1"/>
    <x v="0"/>
    <x v="430"/>
    <x v="1"/>
    <x v="3"/>
    <x v="955"/>
    <x v="0"/>
    <x v="955"/>
    <x v="317"/>
    <x v="575"/>
    <x v="556"/>
    <x v="0"/>
    <x v="1"/>
    <x v="1"/>
    <x v="5"/>
    <x v="6"/>
    <x v="1"/>
    <x v="90"/>
    <x v="183"/>
    <x v="1"/>
    <x v="0"/>
    <x v="240"/>
    <x v="176"/>
    <x v="240"/>
    <x v="0"/>
    <x v="0"/>
    <x v="10"/>
    <x v="1"/>
    <x v="211"/>
    <x v="12"/>
    <x v="12"/>
    <x v="184"/>
    <x v="246"/>
    <x v="180"/>
    <x v="265"/>
    <x v="261"/>
    <x v="837"/>
    <x v="391"/>
    <x v="520"/>
    <x v="520"/>
    <x v="417"/>
    <x v="608"/>
    <x v="85"/>
    <x v="486"/>
  </r>
  <r>
    <x v="58"/>
    <x v="58"/>
    <x v="0"/>
    <x v="0"/>
    <x v="0"/>
    <x v="217"/>
    <x v="524"/>
    <x v="259"/>
    <x v="190"/>
    <x v="0"/>
    <x v="3"/>
    <x v="3"/>
    <x v="2"/>
    <x v="1006"/>
    <x v="0"/>
    <x v="515"/>
    <x v="284"/>
    <x v="265"/>
    <x v="287"/>
    <x v="339"/>
    <x v="263"/>
    <x v="666"/>
    <x v="1507"/>
    <x v="1017"/>
    <x v="1514"/>
    <x v="1"/>
    <x v="0"/>
    <x v="915"/>
    <x v="1110"/>
    <x v="1"/>
    <x v="3"/>
    <x v="1096"/>
    <x v="0"/>
    <x v="3"/>
    <x v="269"/>
    <x v="1"/>
    <x v="269"/>
    <x v="317"/>
    <x v="1738"/>
    <x v="1025"/>
    <x v="0"/>
    <x v="8"/>
    <x v="8"/>
    <x v="5"/>
    <x v="6"/>
    <x v="0"/>
    <x v="16"/>
    <x v="183"/>
    <x v="1"/>
    <x v="0"/>
    <x v="240"/>
    <x v="176"/>
    <x v="240"/>
    <x v="52"/>
    <x v="0"/>
    <x v="10"/>
    <x v="1"/>
    <x v="211"/>
    <x v="12"/>
    <x v="12"/>
    <x v="184"/>
    <x v="246"/>
    <x v="608"/>
    <x v="265"/>
    <x v="261"/>
    <x v="1273"/>
    <x v="1075"/>
    <x v="1771"/>
    <x v="1771"/>
    <x v="1110"/>
    <x v="608"/>
    <x v="4"/>
    <x v="876"/>
  </r>
  <r>
    <x v="2032"/>
    <x v="2032"/>
    <x v="0"/>
    <x v="0"/>
    <x v="0"/>
    <x v="217"/>
    <x v="525"/>
    <x v="259"/>
    <x v="190"/>
    <x v="4"/>
    <x v="6"/>
    <x v="6"/>
    <x v="2"/>
    <x v="240"/>
    <x v="0"/>
    <x v="514"/>
    <x v="283"/>
    <x v="265"/>
    <x v="286"/>
    <x v="339"/>
    <x v="262"/>
    <x v="27"/>
    <x v="397"/>
    <x v="1017"/>
    <x v="404"/>
    <x v="5"/>
    <x v="13"/>
    <x v="87"/>
    <x v="216"/>
    <x v="1"/>
    <x v="0"/>
    <x v="218"/>
    <x v="1"/>
    <x v="3"/>
    <x v="955"/>
    <x v="0"/>
    <x v="955"/>
    <x v="317"/>
    <x v="240"/>
    <x v="266"/>
    <x v="0"/>
    <x v="1"/>
    <x v="1"/>
    <x v="5"/>
    <x v="6"/>
    <x v="1"/>
    <x v="90"/>
    <x v="183"/>
    <x v="1"/>
    <x v="0"/>
    <x v="240"/>
    <x v="176"/>
    <x v="240"/>
    <x v="0"/>
    <x v="0"/>
    <x v="10"/>
    <x v="10"/>
    <x v="211"/>
    <x v="12"/>
    <x v="12"/>
    <x v="184"/>
    <x v="246"/>
    <x v="180"/>
    <x v="265"/>
    <x v="261"/>
    <x v="354"/>
    <x v="153"/>
    <x v="238"/>
    <x v="238"/>
    <x v="216"/>
    <x v="608"/>
    <x v="85"/>
    <x v="759"/>
  </r>
  <r>
    <x v="2145"/>
    <x v="2145"/>
    <x v="0"/>
    <x v="0"/>
    <x v="0"/>
    <x v="217"/>
    <x v="524"/>
    <x v="259"/>
    <x v="190"/>
    <x v="0"/>
    <x v="3"/>
    <x v="3"/>
    <x v="2"/>
    <x v="1006"/>
    <x v="0"/>
    <x v="515"/>
    <x v="284"/>
    <x v="265"/>
    <x v="287"/>
    <x v="339"/>
    <x v="263"/>
    <x v="666"/>
    <x v="1507"/>
    <x v="1017"/>
    <x v="1514"/>
    <x v="5"/>
    <x v="13"/>
    <x v="1050"/>
    <x v="1206"/>
    <x v="1"/>
    <x v="3"/>
    <x v="1194"/>
    <x v="0"/>
    <x v="3"/>
    <x v="269"/>
    <x v="1"/>
    <x v="269"/>
    <x v="317"/>
    <x v="2073"/>
    <x v="1549"/>
    <x v="0"/>
    <x v="8"/>
    <x v="8"/>
    <x v="5"/>
    <x v="6"/>
    <x v="0"/>
    <x v="16"/>
    <x v="183"/>
    <x v="1"/>
    <x v="0"/>
    <x v="240"/>
    <x v="176"/>
    <x v="240"/>
    <x v="52"/>
    <x v="0"/>
    <x v="10"/>
    <x v="10"/>
    <x v="211"/>
    <x v="12"/>
    <x v="12"/>
    <x v="184"/>
    <x v="246"/>
    <x v="608"/>
    <x v="265"/>
    <x v="261"/>
    <x v="1620"/>
    <x v="1075"/>
    <x v="2073"/>
    <x v="2072"/>
    <x v="1206"/>
    <x v="608"/>
    <x v="40"/>
    <x v="1030"/>
  </r>
  <r>
    <x v="1666"/>
    <x v="1666"/>
    <x v="0"/>
    <x v="0"/>
    <x v="0"/>
    <x v="218"/>
    <x v="526"/>
    <x v="260"/>
    <x v="201"/>
    <x v="4"/>
    <x v="6"/>
    <x v="6"/>
    <x v="2"/>
    <x v="448"/>
    <x v="0"/>
    <x v="541"/>
    <x v="285"/>
    <x v="266"/>
    <x v="288"/>
    <x v="339"/>
    <x v="264"/>
    <x v="379"/>
    <x v="417"/>
    <x v="1017"/>
    <x v="418"/>
    <x v="2"/>
    <x v="6"/>
    <x v="83"/>
    <x v="212"/>
    <x v="1"/>
    <x v="0"/>
    <x v="214"/>
    <x v="1"/>
    <x v="3"/>
    <x v="920"/>
    <x v="0"/>
    <x v="920"/>
    <x v="299"/>
    <x v="261"/>
    <x v="283"/>
    <x v="0"/>
    <x v="1"/>
    <x v="1"/>
    <x v="5"/>
    <x v="6"/>
    <x v="1"/>
    <x v="90"/>
    <x v="193"/>
    <x v="1"/>
    <x v="0"/>
    <x v="260"/>
    <x v="191"/>
    <x v="260"/>
    <x v="0"/>
    <x v="0"/>
    <x v="10"/>
    <x v="3"/>
    <x v="212"/>
    <x v="12"/>
    <x v="12"/>
    <x v="195"/>
    <x v="266"/>
    <x v="195"/>
    <x v="266"/>
    <x v="262"/>
    <x v="377"/>
    <x v="165"/>
    <x v="255"/>
    <x v="255"/>
    <x v="212"/>
    <x v="608"/>
    <x v="85"/>
    <x v="769"/>
  </r>
  <r>
    <x v="1460"/>
    <x v="1460"/>
    <x v="0"/>
    <x v="0"/>
    <x v="0"/>
    <x v="219"/>
    <x v="532"/>
    <x v="264"/>
    <x v="194"/>
    <x v="4"/>
    <x v="15"/>
    <x v="16"/>
    <x v="2"/>
    <x v="291"/>
    <x v="0"/>
    <x v="529"/>
    <x v="289"/>
    <x v="270"/>
    <x v="292"/>
    <x v="339"/>
    <x v="268"/>
    <x v="243"/>
    <x v="410"/>
    <x v="1017"/>
    <x v="412"/>
    <x v="2"/>
    <x v="6"/>
    <x v="1254"/>
    <x v="1102"/>
    <x v="1"/>
    <x v="0"/>
    <x v="1088"/>
    <x v="0"/>
    <x v="3"/>
    <x v="608"/>
    <x v="0"/>
    <x v="608"/>
    <x v="218"/>
    <x v="1820"/>
    <x v="1155"/>
    <x v="0"/>
    <x v="1"/>
    <x v="1"/>
    <x v="5"/>
    <x v="6"/>
    <x v="1"/>
    <x v="90"/>
    <x v="187"/>
    <x v="1"/>
    <x v="0"/>
    <x v="250"/>
    <x v="184"/>
    <x v="250"/>
    <x v="0"/>
    <x v="0"/>
    <x v="10"/>
    <x v="3"/>
    <x v="213"/>
    <x v="12"/>
    <x v="12"/>
    <x v="188"/>
    <x v="256"/>
    <x v="188"/>
    <x v="270"/>
    <x v="266"/>
    <x v="1354"/>
    <x v="835"/>
    <x v="1840"/>
    <x v="1840"/>
    <x v="1102"/>
    <x v="608"/>
    <x v="85"/>
    <x v="857"/>
  </r>
  <r>
    <x v="1485"/>
    <x v="1485"/>
    <x v="0"/>
    <x v="0"/>
    <x v="0"/>
    <x v="219"/>
    <x v="529"/>
    <x v="261"/>
    <x v="194"/>
    <x v="4"/>
    <x v="15"/>
    <x v="16"/>
    <x v="2"/>
    <x v="297"/>
    <x v="0"/>
    <x v="527"/>
    <x v="288"/>
    <x v="269"/>
    <x v="291"/>
    <x v="339"/>
    <x v="267"/>
    <x v="247"/>
    <x v="408"/>
    <x v="1017"/>
    <x v="1514"/>
    <x v="2"/>
    <x v="6"/>
    <x v="1235"/>
    <x v="1083"/>
    <x v="1"/>
    <x v="0"/>
    <x v="1067"/>
    <x v="0"/>
    <x v="3"/>
    <x v="628"/>
    <x v="0"/>
    <x v="628"/>
    <x v="219"/>
    <x v="1735"/>
    <x v="1022"/>
    <x v="0"/>
    <x v="1"/>
    <x v="1"/>
    <x v="5"/>
    <x v="6"/>
    <x v="1"/>
    <x v="90"/>
    <x v="507"/>
    <x v="1"/>
    <x v="0"/>
    <x v="248"/>
    <x v="182"/>
    <x v="248"/>
    <x v="0"/>
    <x v="0"/>
    <x v="10"/>
    <x v="3"/>
    <x v="213"/>
    <x v="12"/>
    <x v="12"/>
    <x v="188"/>
    <x v="254"/>
    <x v="186"/>
    <x v="269"/>
    <x v="265"/>
    <x v="1250"/>
    <x v="728"/>
    <x v="1769"/>
    <x v="1769"/>
    <x v="1083"/>
    <x v="608"/>
    <x v="85"/>
    <x v="810"/>
  </r>
  <r>
    <x v="1514"/>
    <x v="1514"/>
    <x v="0"/>
    <x v="0"/>
    <x v="0"/>
    <x v="219"/>
    <x v="530"/>
    <x v="262"/>
    <x v="194"/>
    <x v="4"/>
    <x v="15"/>
    <x v="16"/>
    <x v="2"/>
    <x v="301"/>
    <x v="0"/>
    <x v="538"/>
    <x v="287"/>
    <x v="268"/>
    <x v="290"/>
    <x v="339"/>
    <x v="266"/>
    <x v="249"/>
    <x v="406"/>
    <x v="1017"/>
    <x v="1514"/>
    <x v="2"/>
    <x v="6"/>
    <x v="1258"/>
    <x v="1105"/>
    <x v="1"/>
    <x v="0"/>
    <x v="1091"/>
    <x v="0"/>
    <x v="3"/>
    <x v="607"/>
    <x v="0"/>
    <x v="607"/>
    <x v="217"/>
    <x v="1829"/>
    <x v="1176"/>
    <x v="0"/>
    <x v="1"/>
    <x v="1"/>
    <x v="5"/>
    <x v="6"/>
    <x v="1"/>
    <x v="90"/>
    <x v="507"/>
    <x v="1"/>
    <x v="0"/>
    <x v="246"/>
    <x v="180"/>
    <x v="246"/>
    <x v="0"/>
    <x v="0"/>
    <x v="10"/>
    <x v="3"/>
    <x v="213"/>
    <x v="12"/>
    <x v="12"/>
    <x v="188"/>
    <x v="252"/>
    <x v="184"/>
    <x v="268"/>
    <x v="264"/>
    <x v="1375"/>
    <x v="854"/>
    <x v="1845"/>
    <x v="1845"/>
    <x v="1105"/>
    <x v="608"/>
    <x v="85"/>
    <x v="862"/>
  </r>
  <r>
    <x v="1529"/>
    <x v="1529"/>
    <x v="0"/>
    <x v="0"/>
    <x v="0"/>
    <x v="219"/>
    <x v="531"/>
    <x v="263"/>
    <x v="194"/>
    <x v="4"/>
    <x v="15"/>
    <x v="16"/>
    <x v="2"/>
    <x v="303"/>
    <x v="0"/>
    <x v="526"/>
    <x v="286"/>
    <x v="267"/>
    <x v="289"/>
    <x v="339"/>
    <x v="265"/>
    <x v="251"/>
    <x v="407"/>
    <x v="1017"/>
    <x v="413"/>
    <x v="2"/>
    <x v="6"/>
    <x v="1275"/>
    <x v="1218"/>
    <x v="1"/>
    <x v="0"/>
    <x v="1206"/>
    <x v="0"/>
    <x v="3"/>
    <x v="643"/>
    <x v="0"/>
    <x v="643"/>
    <x v="221"/>
    <x v="2217"/>
    <x v="1744"/>
    <x v="0"/>
    <x v="1"/>
    <x v="1"/>
    <x v="5"/>
    <x v="6"/>
    <x v="1"/>
    <x v="90"/>
    <x v="188"/>
    <x v="1"/>
    <x v="0"/>
    <x v="247"/>
    <x v="181"/>
    <x v="247"/>
    <x v="0"/>
    <x v="0"/>
    <x v="10"/>
    <x v="3"/>
    <x v="213"/>
    <x v="12"/>
    <x v="12"/>
    <x v="188"/>
    <x v="253"/>
    <x v="185"/>
    <x v="267"/>
    <x v="263"/>
    <x v="1749"/>
    <x v="1067"/>
    <x v="2219"/>
    <x v="2219"/>
    <x v="1218"/>
    <x v="608"/>
    <x v="85"/>
    <x v="1057"/>
  </r>
  <r>
    <x v="118"/>
    <x v="118"/>
    <x v="0"/>
    <x v="0"/>
    <x v="0"/>
    <x v="219"/>
    <x v="536"/>
    <x v="268"/>
    <x v="194"/>
    <x v="4"/>
    <x v="15"/>
    <x v="16"/>
    <x v="2"/>
    <x v="315"/>
    <x v="0"/>
    <x v="528"/>
    <x v="290"/>
    <x v="271"/>
    <x v="293"/>
    <x v="339"/>
    <x v="269"/>
    <x v="256"/>
    <x v="409"/>
    <x v="1017"/>
    <x v="411"/>
    <x v="2"/>
    <x v="6"/>
    <x v="1179"/>
    <x v="1031"/>
    <x v="1"/>
    <x v="0"/>
    <x v="986"/>
    <x v="0"/>
    <x v="3"/>
    <x v="606"/>
    <x v="0"/>
    <x v="606"/>
    <x v="216"/>
    <x v="1606"/>
    <x v="831"/>
    <x v="0"/>
    <x v="1"/>
    <x v="1"/>
    <x v="5"/>
    <x v="6"/>
    <x v="1"/>
    <x v="90"/>
    <x v="186"/>
    <x v="1"/>
    <x v="0"/>
    <x v="249"/>
    <x v="183"/>
    <x v="249"/>
    <x v="0"/>
    <x v="0"/>
    <x v="10"/>
    <x v="3"/>
    <x v="213"/>
    <x v="12"/>
    <x v="12"/>
    <x v="188"/>
    <x v="255"/>
    <x v="187"/>
    <x v="271"/>
    <x v="267"/>
    <x v="1110"/>
    <x v="582"/>
    <x v="1694"/>
    <x v="1694"/>
    <x v="1031"/>
    <x v="608"/>
    <x v="85"/>
    <x v="674"/>
  </r>
  <r>
    <x v="1827"/>
    <x v="1827"/>
    <x v="0"/>
    <x v="0"/>
    <x v="0"/>
    <x v="219"/>
    <x v="534"/>
    <x v="266"/>
    <x v="194"/>
    <x v="4"/>
    <x v="15"/>
    <x v="16"/>
    <x v="2"/>
    <x v="222"/>
    <x v="0"/>
    <x v="537"/>
    <x v="292"/>
    <x v="273"/>
    <x v="295"/>
    <x v="339"/>
    <x v="271"/>
    <x v="170"/>
    <x v="405"/>
    <x v="1017"/>
    <x v="380"/>
    <x v="3"/>
    <x v="10"/>
    <x v="1173"/>
    <x v="1026"/>
    <x v="1"/>
    <x v="0"/>
    <x v="977"/>
    <x v="0"/>
    <x v="3"/>
    <x v="697"/>
    <x v="0"/>
    <x v="697"/>
    <x v="232"/>
    <x v="1662"/>
    <x v="897"/>
    <x v="0"/>
    <x v="1"/>
    <x v="1"/>
    <x v="5"/>
    <x v="6"/>
    <x v="1"/>
    <x v="90"/>
    <x v="169"/>
    <x v="1"/>
    <x v="0"/>
    <x v="245"/>
    <x v="179"/>
    <x v="245"/>
    <x v="0"/>
    <x v="0"/>
    <x v="10"/>
    <x v="7"/>
    <x v="213"/>
    <x v="12"/>
    <x v="12"/>
    <x v="188"/>
    <x v="251"/>
    <x v="183"/>
    <x v="273"/>
    <x v="269"/>
    <x v="1154"/>
    <x v="624"/>
    <x v="1730"/>
    <x v="1730"/>
    <x v="1026"/>
    <x v="608"/>
    <x v="85"/>
    <x v="653"/>
  </r>
  <r>
    <x v="1800"/>
    <x v="1800"/>
    <x v="0"/>
    <x v="0"/>
    <x v="0"/>
    <x v="219"/>
    <x v="533"/>
    <x v="265"/>
    <x v="194"/>
    <x v="4"/>
    <x v="15"/>
    <x v="16"/>
    <x v="2"/>
    <x v="313"/>
    <x v="0"/>
    <x v="525"/>
    <x v="291"/>
    <x v="272"/>
    <x v="294"/>
    <x v="339"/>
    <x v="270"/>
    <x v="231"/>
    <x v="415"/>
    <x v="1017"/>
    <x v="416"/>
    <x v="3"/>
    <x v="10"/>
    <x v="1150"/>
    <x v="1006"/>
    <x v="1"/>
    <x v="0"/>
    <x v="912"/>
    <x v="0"/>
    <x v="3"/>
    <x v="692"/>
    <x v="0"/>
    <x v="692"/>
    <x v="230"/>
    <x v="1574"/>
    <x v="793"/>
    <x v="0"/>
    <x v="1"/>
    <x v="1"/>
    <x v="5"/>
    <x v="6"/>
    <x v="1"/>
    <x v="90"/>
    <x v="191"/>
    <x v="1"/>
    <x v="0"/>
    <x v="258"/>
    <x v="189"/>
    <x v="258"/>
    <x v="0"/>
    <x v="0"/>
    <x v="10"/>
    <x v="7"/>
    <x v="213"/>
    <x v="12"/>
    <x v="12"/>
    <x v="188"/>
    <x v="264"/>
    <x v="193"/>
    <x v="272"/>
    <x v="268"/>
    <x v="1083"/>
    <x v="553"/>
    <x v="1676"/>
    <x v="1676"/>
    <x v="1006"/>
    <x v="608"/>
    <x v="85"/>
    <x v="566"/>
  </r>
  <r>
    <x v="2002"/>
    <x v="2002"/>
    <x v="0"/>
    <x v="0"/>
    <x v="0"/>
    <x v="219"/>
    <x v="534"/>
    <x v="266"/>
    <x v="194"/>
    <x v="4"/>
    <x v="15"/>
    <x v="16"/>
    <x v="2"/>
    <x v="314"/>
    <x v="0"/>
    <x v="524"/>
    <x v="293"/>
    <x v="274"/>
    <x v="296"/>
    <x v="339"/>
    <x v="272"/>
    <x v="104"/>
    <x v="414"/>
    <x v="1017"/>
    <x v="2"/>
    <x v="5"/>
    <x v="13"/>
    <x v="1093"/>
    <x v="982"/>
    <x v="1"/>
    <x v="0"/>
    <x v="834"/>
    <x v="0"/>
    <x v="3"/>
    <x v="688"/>
    <x v="0"/>
    <x v="688"/>
    <x v="228"/>
    <x v="1502"/>
    <x v="737"/>
    <x v="0"/>
    <x v="1"/>
    <x v="1"/>
    <x v="5"/>
    <x v="6"/>
    <x v="1"/>
    <x v="90"/>
    <x v="1"/>
    <x v="1"/>
    <x v="0"/>
    <x v="257"/>
    <x v="188"/>
    <x v="257"/>
    <x v="0"/>
    <x v="0"/>
    <x v="10"/>
    <x v="10"/>
    <x v="213"/>
    <x v="12"/>
    <x v="12"/>
    <x v="188"/>
    <x v="263"/>
    <x v="192"/>
    <x v="274"/>
    <x v="270"/>
    <x v="1042"/>
    <x v="514"/>
    <x v="1649"/>
    <x v="1649"/>
    <x v="982"/>
    <x v="608"/>
    <x v="85"/>
    <x v="492"/>
  </r>
  <r>
    <x v="1533"/>
    <x v="1533"/>
    <x v="0"/>
    <x v="0"/>
    <x v="0"/>
    <x v="220"/>
    <x v="535"/>
    <x v="267"/>
    <x v="196"/>
    <x v="4"/>
    <x v="15"/>
    <x v="16"/>
    <x v="2"/>
    <x v="304"/>
    <x v="0"/>
    <x v="532"/>
    <x v="294"/>
    <x v="275"/>
    <x v="297"/>
    <x v="339"/>
    <x v="273"/>
    <x v="252"/>
    <x v="411"/>
    <x v="1017"/>
    <x v="381"/>
    <x v="2"/>
    <x v="6"/>
    <x v="1272"/>
    <x v="1193"/>
    <x v="1"/>
    <x v="0"/>
    <x v="1181"/>
    <x v="0"/>
    <x v="3"/>
    <x v="660"/>
    <x v="0"/>
    <x v="660"/>
    <x v="224"/>
    <x v="2207"/>
    <x v="1725"/>
    <x v="0"/>
    <x v="1"/>
    <x v="1"/>
    <x v="5"/>
    <x v="6"/>
    <x v="1"/>
    <x v="90"/>
    <x v="170"/>
    <x v="1"/>
    <x v="0"/>
    <x v="253"/>
    <x v="185"/>
    <x v="253"/>
    <x v="0"/>
    <x v="0"/>
    <x v="10"/>
    <x v="3"/>
    <x v="214"/>
    <x v="12"/>
    <x v="12"/>
    <x v="190"/>
    <x v="259"/>
    <x v="189"/>
    <x v="275"/>
    <x v="271"/>
    <x v="1727"/>
    <x v="1061"/>
    <x v="2209"/>
    <x v="2209"/>
    <x v="1193"/>
    <x v="608"/>
    <x v="85"/>
    <x v="1009"/>
  </r>
  <r>
    <x v="35"/>
    <x v="35"/>
    <x v="0"/>
    <x v="0"/>
    <x v="0"/>
    <x v="221"/>
    <x v="544"/>
    <x v="274"/>
    <x v="195"/>
    <x v="0"/>
    <x v="4"/>
    <x v="4"/>
    <x v="2"/>
    <x v="726"/>
    <x v="0"/>
    <x v="531"/>
    <x v="296"/>
    <x v="277"/>
    <x v="299"/>
    <x v="339"/>
    <x v="275"/>
    <x v="566"/>
    <x v="1507"/>
    <x v="1017"/>
    <x v="1514"/>
    <x v="1"/>
    <x v="0"/>
    <x v="943"/>
    <x v="1126"/>
    <x v="1"/>
    <x v="3"/>
    <x v="1113"/>
    <x v="0"/>
    <x v="3"/>
    <x v="179"/>
    <x v="1"/>
    <x v="179"/>
    <x v="5"/>
    <x v="1781"/>
    <x v="1096"/>
    <x v="0"/>
    <x v="8"/>
    <x v="8"/>
    <x v="5"/>
    <x v="6"/>
    <x v="1"/>
    <x v="90"/>
    <x v="507"/>
    <x v="1"/>
    <x v="0"/>
    <x v="252"/>
    <x v="518"/>
    <x v="252"/>
    <x v="39"/>
    <x v="0"/>
    <x v="10"/>
    <x v="1"/>
    <x v="215"/>
    <x v="12"/>
    <x v="12"/>
    <x v="189"/>
    <x v="258"/>
    <x v="608"/>
    <x v="277"/>
    <x v="273"/>
    <x v="1415"/>
    <x v="1075"/>
    <x v="1805"/>
    <x v="1805"/>
    <x v="1126"/>
    <x v="488"/>
    <x v="85"/>
    <x v="896"/>
  </r>
  <r>
    <x v="154"/>
    <x v="154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2"/>
    <x v="6"/>
    <x v="979"/>
    <x v="1148"/>
    <x v="1"/>
    <x v="3"/>
    <x v="1136"/>
    <x v="0"/>
    <x v="3"/>
    <x v="245"/>
    <x v="1"/>
    <x v="245"/>
    <x v="49"/>
    <x v="1942"/>
    <x v="1385"/>
    <x v="0"/>
    <x v="8"/>
    <x v="8"/>
    <x v="5"/>
    <x v="6"/>
    <x v="1"/>
    <x v="90"/>
    <x v="507"/>
    <x v="1"/>
    <x v="0"/>
    <x v="251"/>
    <x v="518"/>
    <x v="251"/>
    <x v="40"/>
    <x v="0"/>
    <x v="10"/>
    <x v="3"/>
    <x v="215"/>
    <x v="12"/>
    <x v="12"/>
    <x v="189"/>
    <x v="257"/>
    <x v="608"/>
    <x v="276"/>
    <x v="272"/>
    <x v="1530"/>
    <x v="1075"/>
    <x v="1942"/>
    <x v="1942"/>
    <x v="1148"/>
    <x v="504"/>
    <x v="85"/>
    <x v="933"/>
  </r>
  <r>
    <x v="1815"/>
    <x v="1815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3"/>
    <x v="10"/>
    <x v="983"/>
    <x v="1152"/>
    <x v="1"/>
    <x v="3"/>
    <x v="1140"/>
    <x v="0"/>
    <x v="3"/>
    <x v="245"/>
    <x v="1"/>
    <x v="245"/>
    <x v="49"/>
    <x v="1958"/>
    <x v="1406"/>
    <x v="0"/>
    <x v="8"/>
    <x v="8"/>
    <x v="5"/>
    <x v="6"/>
    <x v="1"/>
    <x v="90"/>
    <x v="507"/>
    <x v="1"/>
    <x v="0"/>
    <x v="251"/>
    <x v="518"/>
    <x v="251"/>
    <x v="40"/>
    <x v="0"/>
    <x v="10"/>
    <x v="7"/>
    <x v="215"/>
    <x v="12"/>
    <x v="12"/>
    <x v="189"/>
    <x v="257"/>
    <x v="608"/>
    <x v="276"/>
    <x v="272"/>
    <x v="1541"/>
    <x v="1075"/>
    <x v="1956"/>
    <x v="1956"/>
    <x v="1152"/>
    <x v="507"/>
    <x v="85"/>
    <x v="939"/>
  </r>
  <r>
    <x v="2014"/>
    <x v="2014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5"/>
    <x v="13"/>
    <x v="1042"/>
    <x v="1201"/>
    <x v="1"/>
    <x v="3"/>
    <x v="1189"/>
    <x v="0"/>
    <x v="3"/>
    <x v="245"/>
    <x v="1"/>
    <x v="245"/>
    <x v="49"/>
    <x v="2054"/>
    <x v="1526"/>
    <x v="0"/>
    <x v="8"/>
    <x v="8"/>
    <x v="5"/>
    <x v="6"/>
    <x v="1"/>
    <x v="90"/>
    <x v="507"/>
    <x v="1"/>
    <x v="0"/>
    <x v="251"/>
    <x v="518"/>
    <x v="251"/>
    <x v="40"/>
    <x v="0"/>
    <x v="10"/>
    <x v="10"/>
    <x v="215"/>
    <x v="12"/>
    <x v="12"/>
    <x v="189"/>
    <x v="257"/>
    <x v="608"/>
    <x v="276"/>
    <x v="272"/>
    <x v="1615"/>
    <x v="1075"/>
    <x v="2051"/>
    <x v="2051"/>
    <x v="1201"/>
    <x v="538"/>
    <x v="85"/>
    <x v="1020"/>
  </r>
  <r>
    <x v="570"/>
    <x v="570"/>
    <x v="0"/>
    <x v="0"/>
    <x v="0"/>
    <x v="222"/>
    <x v="1172"/>
    <x v="552"/>
    <x v="506"/>
    <x v="4"/>
    <x v="8"/>
    <x v="9"/>
    <x v="2"/>
    <x v="210"/>
    <x v="0"/>
    <x v="1883"/>
    <x v="594"/>
    <x v="549"/>
    <x v="603"/>
    <x v="270"/>
    <x v="576"/>
    <x v="75"/>
    <x v="1482"/>
    <x v="1017"/>
    <x v="1498"/>
    <x v="2"/>
    <x v="6"/>
    <x v="1185"/>
    <x v="1036"/>
    <x v="1"/>
    <x v="0"/>
    <x v="1001"/>
    <x v="0"/>
    <x v="3"/>
    <x v="1041"/>
    <x v="0"/>
    <x v="1041"/>
    <x v="374"/>
    <x v="1935"/>
    <x v="1377"/>
    <x v="0"/>
    <x v="1"/>
    <x v="1"/>
    <x v="5"/>
    <x v="6"/>
    <x v="1"/>
    <x v="90"/>
    <x v="498"/>
    <x v="1"/>
    <x v="0"/>
    <x v="705"/>
    <x v="509"/>
    <x v="705"/>
    <x v="0"/>
    <x v="0"/>
    <x v="10"/>
    <x v="3"/>
    <x v="216"/>
    <x v="13"/>
    <x v="13"/>
    <x v="492"/>
    <x v="803"/>
    <x v="596"/>
    <x v="549"/>
    <x v="545"/>
    <x v="1507"/>
    <x v="989"/>
    <x v="1935"/>
    <x v="1935"/>
    <x v="1036"/>
    <x v="608"/>
    <x v="85"/>
    <x v="692"/>
  </r>
  <r>
    <x v="597"/>
    <x v="597"/>
    <x v="0"/>
    <x v="0"/>
    <x v="0"/>
    <x v="222"/>
    <x v="1882"/>
    <x v="552"/>
    <x v="506"/>
    <x v="7"/>
    <x v="7"/>
    <x v="8"/>
    <x v="1"/>
    <x v="893"/>
    <x v="0"/>
    <x v="1891"/>
    <x v="772"/>
    <x v="549"/>
    <x v="603"/>
    <x v="270"/>
    <x v="750"/>
    <x v="763"/>
    <x v="1490"/>
    <x v="1008"/>
    <x v="1496"/>
    <x v="2"/>
    <x v="6"/>
    <x v="647"/>
    <x v="655"/>
    <x v="0"/>
    <x v="0"/>
    <x v="706"/>
    <x v="1"/>
    <x v="3"/>
    <x v="145"/>
    <x v="1"/>
    <x v="145"/>
    <x v="374"/>
    <x v="785"/>
    <x v="765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062"/>
    <x v="426"/>
    <x v="794"/>
    <x v="794"/>
    <x v="655"/>
    <x v="233"/>
    <x v="85"/>
    <x v="26"/>
  </r>
  <r>
    <x v="598"/>
    <x v="598"/>
    <x v="0"/>
    <x v="0"/>
    <x v="0"/>
    <x v="222"/>
    <x v="1883"/>
    <x v="552"/>
    <x v="506"/>
    <x v="7"/>
    <x v="7"/>
    <x v="8"/>
    <x v="1"/>
    <x v="894"/>
    <x v="0"/>
    <x v="1892"/>
    <x v="772"/>
    <x v="549"/>
    <x v="603"/>
    <x v="270"/>
    <x v="750"/>
    <x v="763"/>
    <x v="1491"/>
    <x v="1009"/>
    <x v="1497"/>
    <x v="2"/>
    <x v="6"/>
    <x v="510"/>
    <x v="522"/>
    <x v="0"/>
    <x v="0"/>
    <x v="1055"/>
    <x v="1"/>
    <x v="3"/>
    <x v="155"/>
    <x v="1"/>
    <x v="155"/>
    <x v="374"/>
    <x v="668"/>
    <x v="153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91"/>
    <x v="71"/>
    <x v="728"/>
    <x v="728"/>
    <x v="522"/>
    <x v="143"/>
    <x v="85"/>
    <x v="341"/>
  </r>
  <r>
    <x v="599"/>
    <x v="599"/>
    <x v="0"/>
    <x v="0"/>
    <x v="0"/>
    <x v="222"/>
    <x v="1884"/>
    <x v="552"/>
    <x v="506"/>
    <x v="7"/>
    <x v="7"/>
    <x v="7"/>
    <x v="0"/>
    <x v="895"/>
    <x v="0"/>
    <x v="1888"/>
    <x v="772"/>
    <x v="549"/>
    <x v="603"/>
    <x v="270"/>
    <x v="750"/>
    <x v="763"/>
    <x v="1483"/>
    <x v="1005"/>
    <x v="1493"/>
    <x v="2"/>
    <x v="6"/>
    <x v="509"/>
    <x v="521"/>
    <x v="0"/>
    <x v="0"/>
    <x v="204"/>
    <x v="1"/>
    <x v="3"/>
    <x v="572"/>
    <x v="1"/>
    <x v="572"/>
    <x v="374"/>
    <x v="570"/>
    <x v="14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210"/>
    <x v="70"/>
    <x v="674"/>
    <x v="674"/>
    <x v="521"/>
    <x v="142"/>
    <x v="85"/>
    <x v="342"/>
  </r>
  <r>
    <x v="600"/>
    <x v="600"/>
    <x v="0"/>
    <x v="0"/>
    <x v="0"/>
    <x v="222"/>
    <x v="1885"/>
    <x v="552"/>
    <x v="506"/>
    <x v="7"/>
    <x v="7"/>
    <x v="7"/>
    <x v="0"/>
    <x v="896"/>
    <x v="0"/>
    <x v="1889"/>
    <x v="772"/>
    <x v="549"/>
    <x v="603"/>
    <x v="270"/>
    <x v="750"/>
    <x v="763"/>
    <x v="1484"/>
    <x v="1006"/>
    <x v="1494"/>
    <x v="2"/>
    <x v="6"/>
    <x v="664"/>
    <x v="672"/>
    <x v="0"/>
    <x v="0"/>
    <x v="597"/>
    <x v="1"/>
    <x v="3"/>
    <x v="524"/>
    <x v="1"/>
    <x v="524"/>
    <x v="374"/>
    <x v="794"/>
    <x v="655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996"/>
    <x v="467"/>
    <x v="797"/>
    <x v="797"/>
    <x v="672"/>
    <x v="239"/>
    <x v="85"/>
    <x v="0"/>
  </r>
  <r>
    <x v="601"/>
    <x v="601"/>
    <x v="0"/>
    <x v="0"/>
    <x v="0"/>
    <x v="222"/>
    <x v="1886"/>
    <x v="552"/>
    <x v="506"/>
    <x v="7"/>
    <x v="7"/>
    <x v="7"/>
    <x v="0"/>
    <x v="897"/>
    <x v="0"/>
    <x v="1890"/>
    <x v="772"/>
    <x v="549"/>
    <x v="603"/>
    <x v="270"/>
    <x v="750"/>
    <x v="763"/>
    <x v="1485"/>
    <x v="1007"/>
    <x v="1495"/>
    <x v="2"/>
    <x v="6"/>
    <x v="616"/>
    <x v="624"/>
    <x v="0"/>
    <x v="0"/>
    <x v="469"/>
    <x v="1"/>
    <x v="3"/>
    <x v="280"/>
    <x v="1"/>
    <x v="280"/>
    <x v="374"/>
    <x v="748"/>
    <x v="554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833"/>
    <x v="389"/>
    <x v="777"/>
    <x v="777"/>
    <x v="624"/>
    <x v="211"/>
    <x v="85"/>
    <x v="91"/>
  </r>
  <r>
    <x v="745"/>
    <x v="745"/>
    <x v="0"/>
    <x v="0"/>
    <x v="0"/>
    <x v="222"/>
    <x v="1887"/>
    <x v="552"/>
    <x v="506"/>
    <x v="7"/>
    <x v="7"/>
    <x v="8"/>
    <x v="1"/>
    <x v="1069"/>
    <x v="0"/>
    <x v="1884"/>
    <x v="772"/>
    <x v="549"/>
    <x v="603"/>
    <x v="270"/>
    <x v="750"/>
    <x v="763"/>
    <x v="1486"/>
    <x v="1001"/>
    <x v="1489"/>
    <x v="2"/>
    <x v="6"/>
    <x v="957"/>
    <x v="945"/>
    <x v="0"/>
    <x v="0"/>
    <x v="1064"/>
    <x v="0"/>
    <x v="3"/>
    <x v="117"/>
    <x v="1"/>
    <x v="117"/>
    <x v="374"/>
    <x v="1359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327"/>
    <x v="1327"/>
    <x v="945"/>
    <x v="493"/>
    <x v="85"/>
    <x v="361"/>
  </r>
  <r>
    <x v="746"/>
    <x v="746"/>
    <x v="0"/>
    <x v="0"/>
    <x v="0"/>
    <x v="222"/>
    <x v="1888"/>
    <x v="552"/>
    <x v="506"/>
    <x v="7"/>
    <x v="7"/>
    <x v="8"/>
    <x v="1"/>
    <x v="1070"/>
    <x v="0"/>
    <x v="1885"/>
    <x v="772"/>
    <x v="549"/>
    <x v="603"/>
    <x v="270"/>
    <x v="750"/>
    <x v="763"/>
    <x v="1487"/>
    <x v="1002"/>
    <x v="1490"/>
    <x v="2"/>
    <x v="6"/>
    <x v="957"/>
    <x v="945"/>
    <x v="0"/>
    <x v="0"/>
    <x v="1064"/>
    <x v="0"/>
    <x v="3"/>
    <x v="116"/>
    <x v="1"/>
    <x v="116"/>
    <x v="374"/>
    <x v="1348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317"/>
    <x v="1317"/>
    <x v="945"/>
    <x v="493"/>
    <x v="85"/>
    <x v="361"/>
  </r>
  <r>
    <x v="747"/>
    <x v="747"/>
    <x v="0"/>
    <x v="0"/>
    <x v="0"/>
    <x v="222"/>
    <x v="1889"/>
    <x v="552"/>
    <x v="506"/>
    <x v="7"/>
    <x v="7"/>
    <x v="8"/>
    <x v="1"/>
    <x v="1071"/>
    <x v="0"/>
    <x v="1886"/>
    <x v="772"/>
    <x v="549"/>
    <x v="603"/>
    <x v="270"/>
    <x v="750"/>
    <x v="763"/>
    <x v="1488"/>
    <x v="1003"/>
    <x v="1491"/>
    <x v="2"/>
    <x v="6"/>
    <x v="957"/>
    <x v="945"/>
    <x v="0"/>
    <x v="0"/>
    <x v="1064"/>
    <x v="0"/>
    <x v="3"/>
    <x v="129"/>
    <x v="1"/>
    <x v="129"/>
    <x v="374"/>
    <x v="1480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431"/>
    <x v="1431"/>
    <x v="945"/>
    <x v="493"/>
    <x v="85"/>
    <x v="361"/>
  </r>
  <r>
    <x v="748"/>
    <x v="748"/>
    <x v="0"/>
    <x v="0"/>
    <x v="0"/>
    <x v="222"/>
    <x v="1890"/>
    <x v="552"/>
    <x v="506"/>
    <x v="7"/>
    <x v="7"/>
    <x v="8"/>
    <x v="1"/>
    <x v="1072"/>
    <x v="0"/>
    <x v="1887"/>
    <x v="772"/>
    <x v="549"/>
    <x v="603"/>
    <x v="270"/>
    <x v="750"/>
    <x v="763"/>
    <x v="1489"/>
    <x v="1004"/>
    <x v="1492"/>
    <x v="2"/>
    <x v="6"/>
    <x v="957"/>
    <x v="945"/>
    <x v="0"/>
    <x v="0"/>
    <x v="1064"/>
    <x v="0"/>
    <x v="3"/>
    <x v="137"/>
    <x v="1"/>
    <x v="137"/>
    <x v="374"/>
    <x v="1527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463"/>
    <x v="1463"/>
    <x v="945"/>
    <x v="493"/>
    <x v="85"/>
    <x v="361"/>
  </r>
  <r>
    <x v="1645"/>
    <x v="1645"/>
    <x v="0"/>
    <x v="0"/>
    <x v="0"/>
    <x v="223"/>
    <x v="540"/>
    <x v="270"/>
    <x v="192"/>
    <x v="4"/>
    <x v="6"/>
    <x v="6"/>
    <x v="2"/>
    <x v="129"/>
    <x v="0"/>
    <x v="519"/>
    <x v="297"/>
    <x v="278"/>
    <x v="300"/>
    <x v="129"/>
    <x v="276"/>
    <x v="72"/>
    <x v="401"/>
    <x v="1017"/>
    <x v="410"/>
    <x v="2"/>
    <x v="6"/>
    <x v="633"/>
    <x v="641"/>
    <x v="1"/>
    <x v="0"/>
    <x v="606"/>
    <x v="1"/>
    <x v="3"/>
    <x v="1274"/>
    <x v="0"/>
    <x v="1274"/>
    <x v="559"/>
    <x v="758"/>
    <x v="648"/>
    <x v="0"/>
    <x v="1"/>
    <x v="1"/>
    <x v="5"/>
    <x v="6"/>
    <x v="1"/>
    <x v="90"/>
    <x v="185"/>
    <x v="1"/>
    <x v="0"/>
    <x v="242"/>
    <x v="178"/>
    <x v="242"/>
    <x v="0"/>
    <x v="0"/>
    <x v="10"/>
    <x v="3"/>
    <x v="217"/>
    <x v="12"/>
    <x v="12"/>
    <x v="186"/>
    <x v="248"/>
    <x v="182"/>
    <x v="278"/>
    <x v="274"/>
    <x v="990"/>
    <x v="461"/>
    <x v="658"/>
    <x v="658"/>
    <x v="641"/>
    <x v="608"/>
    <x v="85"/>
    <x v="48"/>
  </r>
  <r>
    <x v="401"/>
    <x v="401"/>
    <x v="0"/>
    <x v="0"/>
    <x v="0"/>
    <x v="223"/>
    <x v="539"/>
    <x v="270"/>
    <x v="192"/>
    <x v="7"/>
    <x v="7"/>
    <x v="7"/>
    <x v="0"/>
    <x v="689"/>
    <x v="0"/>
    <x v="520"/>
    <x v="772"/>
    <x v="278"/>
    <x v="300"/>
    <x v="129"/>
    <x v="750"/>
    <x v="763"/>
    <x v="402"/>
    <x v="235"/>
    <x v="408"/>
    <x v="2"/>
    <x v="6"/>
    <x v="680"/>
    <x v="688"/>
    <x v="0"/>
    <x v="0"/>
    <x v="686"/>
    <x v="0"/>
    <x v="3"/>
    <x v="135"/>
    <x v="1"/>
    <x v="135"/>
    <x v="559"/>
    <x v="864"/>
    <x v="849"/>
    <x v="0"/>
    <x v="4"/>
    <x v="4"/>
    <x v="5"/>
    <x v="6"/>
    <x v="1"/>
    <x v="90"/>
    <x v="185"/>
    <x v="1"/>
    <x v="0"/>
    <x v="242"/>
    <x v="178"/>
    <x v="242"/>
    <x v="0"/>
    <x v="0"/>
    <x v="10"/>
    <x v="3"/>
    <x v="557"/>
    <x v="12"/>
    <x v="15"/>
    <x v="500"/>
    <x v="248"/>
    <x v="608"/>
    <x v="278"/>
    <x v="274"/>
    <x v="1125"/>
    <x v="596"/>
    <x v="865"/>
    <x v="865"/>
    <x v="688"/>
    <x v="255"/>
    <x v="85"/>
    <x v="15"/>
  </r>
  <r>
    <x v="402"/>
    <x v="402"/>
    <x v="0"/>
    <x v="0"/>
    <x v="0"/>
    <x v="223"/>
    <x v="538"/>
    <x v="270"/>
    <x v="192"/>
    <x v="7"/>
    <x v="7"/>
    <x v="8"/>
    <x v="1"/>
    <x v="690"/>
    <x v="0"/>
    <x v="521"/>
    <x v="772"/>
    <x v="278"/>
    <x v="300"/>
    <x v="129"/>
    <x v="750"/>
    <x v="763"/>
    <x v="403"/>
    <x v="236"/>
    <x v="409"/>
    <x v="2"/>
    <x v="6"/>
    <x v="680"/>
    <x v="688"/>
    <x v="0"/>
    <x v="0"/>
    <x v="686"/>
    <x v="0"/>
    <x v="3"/>
    <x v="133"/>
    <x v="1"/>
    <x v="133"/>
    <x v="559"/>
    <x v="856"/>
    <x v="849"/>
    <x v="0"/>
    <x v="4"/>
    <x v="4"/>
    <x v="5"/>
    <x v="6"/>
    <x v="1"/>
    <x v="90"/>
    <x v="185"/>
    <x v="1"/>
    <x v="0"/>
    <x v="242"/>
    <x v="178"/>
    <x v="242"/>
    <x v="0"/>
    <x v="0"/>
    <x v="10"/>
    <x v="3"/>
    <x v="557"/>
    <x v="12"/>
    <x v="15"/>
    <x v="500"/>
    <x v="248"/>
    <x v="608"/>
    <x v="278"/>
    <x v="274"/>
    <x v="888"/>
    <x v="596"/>
    <x v="858"/>
    <x v="858"/>
    <x v="688"/>
    <x v="255"/>
    <x v="85"/>
    <x v="15"/>
  </r>
  <r>
    <x v="1990"/>
    <x v="1990"/>
    <x v="0"/>
    <x v="0"/>
    <x v="0"/>
    <x v="223"/>
    <x v="537"/>
    <x v="269"/>
    <x v="192"/>
    <x v="0"/>
    <x v="4"/>
    <x v="4"/>
    <x v="2"/>
    <x v="455"/>
    <x v="0"/>
    <x v="522"/>
    <x v="298"/>
    <x v="279"/>
    <x v="301"/>
    <x v="339"/>
    <x v="277"/>
    <x v="713"/>
    <x v="1507"/>
    <x v="1017"/>
    <x v="1514"/>
    <x v="3"/>
    <x v="10"/>
    <x v="474"/>
    <x v="122"/>
    <x v="1"/>
    <x v="3"/>
    <x v="122"/>
    <x v="1"/>
    <x v="3"/>
    <x v="284"/>
    <x v="1"/>
    <x v="284"/>
    <x v="78"/>
    <x v="262"/>
    <x v="284"/>
    <x v="0"/>
    <x v="8"/>
    <x v="8"/>
    <x v="5"/>
    <x v="6"/>
    <x v="1"/>
    <x v="90"/>
    <x v="507"/>
    <x v="1"/>
    <x v="0"/>
    <x v="243"/>
    <x v="518"/>
    <x v="243"/>
    <x v="0"/>
    <x v="0"/>
    <x v="10"/>
    <x v="7"/>
    <x v="217"/>
    <x v="12"/>
    <x v="12"/>
    <x v="186"/>
    <x v="249"/>
    <x v="608"/>
    <x v="279"/>
    <x v="275"/>
    <x v="358"/>
    <x v="1075"/>
    <x v="256"/>
    <x v="256"/>
    <x v="122"/>
    <x v="126"/>
    <x v="85"/>
    <x v="924"/>
  </r>
  <r>
    <x v="1970"/>
    <x v="1970"/>
    <x v="0"/>
    <x v="0"/>
    <x v="0"/>
    <x v="224"/>
    <x v="541"/>
    <x v="271"/>
    <x v="199"/>
    <x v="4"/>
    <x v="6"/>
    <x v="6"/>
    <x v="2"/>
    <x v="404"/>
    <x v="0"/>
    <x v="535"/>
    <x v="299"/>
    <x v="280"/>
    <x v="302"/>
    <x v="130"/>
    <x v="278"/>
    <x v="318"/>
    <x v="413"/>
    <x v="1017"/>
    <x v="415"/>
    <x v="3"/>
    <x v="10"/>
    <x v="1245"/>
    <x v="1094"/>
    <x v="1"/>
    <x v="0"/>
    <x v="1080"/>
    <x v="0"/>
    <x v="3"/>
    <x v="654"/>
    <x v="0"/>
    <x v="654"/>
    <x v="223"/>
    <x v="1814"/>
    <x v="1145"/>
    <x v="0"/>
    <x v="1"/>
    <x v="1"/>
    <x v="5"/>
    <x v="6"/>
    <x v="1"/>
    <x v="90"/>
    <x v="190"/>
    <x v="1"/>
    <x v="0"/>
    <x v="256"/>
    <x v="187"/>
    <x v="256"/>
    <x v="0"/>
    <x v="0"/>
    <x v="10"/>
    <x v="7"/>
    <x v="218"/>
    <x v="12"/>
    <x v="12"/>
    <x v="193"/>
    <x v="262"/>
    <x v="191"/>
    <x v="280"/>
    <x v="276"/>
    <x v="1346"/>
    <x v="827"/>
    <x v="1834"/>
    <x v="1834"/>
    <x v="1094"/>
    <x v="608"/>
    <x v="85"/>
    <x v="842"/>
  </r>
  <r>
    <x v="1976"/>
    <x v="1976"/>
    <x v="0"/>
    <x v="0"/>
    <x v="0"/>
    <x v="225"/>
    <x v="968"/>
    <x v="457"/>
    <x v="345"/>
    <x v="0"/>
    <x v="4"/>
    <x v="4"/>
    <x v="2"/>
    <x v="415"/>
    <x v="0"/>
    <x v="536"/>
    <x v="300"/>
    <x v="281"/>
    <x v="303"/>
    <x v="339"/>
    <x v="279"/>
    <x v="331"/>
    <x v="1507"/>
    <x v="1017"/>
    <x v="1514"/>
    <x v="3"/>
    <x v="10"/>
    <x v="1096"/>
    <x v="1249"/>
    <x v="1"/>
    <x v="3"/>
    <x v="1237"/>
    <x v="0"/>
    <x v="3"/>
    <x v="382"/>
    <x v="1"/>
    <x v="382"/>
    <x v="150"/>
    <x v="2177"/>
    <x v="1677"/>
    <x v="0"/>
    <x v="8"/>
    <x v="8"/>
    <x v="5"/>
    <x v="6"/>
    <x v="1"/>
    <x v="90"/>
    <x v="507"/>
    <x v="1"/>
    <x v="0"/>
    <x v="445"/>
    <x v="518"/>
    <x v="445"/>
    <x v="19"/>
    <x v="0"/>
    <x v="10"/>
    <x v="7"/>
    <x v="219"/>
    <x v="12"/>
    <x v="12"/>
    <x v="336"/>
    <x v="540"/>
    <x v="608"/>
    <x v="281"/>
    <x v="277"/>
    <x v="1685"/>
    <x v="1075"/>
    <x v="2177"/>
    <x v="2177"/>
    <x v="1249"/>
    <x v="559"/>
    <x v="85"/>
    <x v="1100"/>
  </r>
  <r>
    <x v="2268"/>
    <x v="2268"/>
    <x v="0"/>
    <x v="0"/>
    <x v="0"/>
    <x v="225"/>
    <x v="968"/>
    <x v="457"/>
    <x v="345"/>
    <x v="0"/>
    <x v="4"/>
    <x v="4"/>
    <x v="2"/>
    <x v="415"/>
    <x v="0"/>
    <x v="536"/>
    <x v="300"/>
    <x v="281"/>
    <x v="303"/>
    <x v="339"/>
    <x v="279"/>
    <x v="331"/>
    <x v="1507"/>
    <x v="1017"/>
    <x v="1514"/>
    <x v="5"/>
    <x v="13"/>
    <x v="1098"/>
    <x v="1251"/>
    <x v="1"/>
    <x v="3"/>
    <x v="1239"/>
    <x v="0"/>
    <x v="3"/>
    <x v="382"/>
    <x v="1"/>
    <x v="382"/>
    <x v="150"/>
    <x v="2180"/>
    <x v="1684"/>
    <x v="0"/>
    <x v="8"/>
    <x v="8"/>
    <x v="5"/>
    <x v="6"/>
    <x v="1"/>
    <x v="90"/>
    <x v="507"/>
    <x v="1"/>
    <x v="0"/>
    <x v="445"/>
    <x v="518"/>
    <x v="445"/>
    <x v="19"/>
    <x v="0"/>
    <x v="10"/>
    <x v="10"/>
    <x v="219"/>
    <x v="12"/>
    <x v="12"/>
    <x v="336"/>
    <x v="540"/>
    <x v="608"/>
    <x v="281"/>
    <x v="277"/>
    <x v="1689"/>
    <x v="1075"/>
    <x v="2180"/>
    <x v="2180"/>
    <x v="1251"/>
    <x v="561"/>
    <x v="85"/>
    <x v="1104"/>
  </r>
  <r>
    <x v="496"/>
    <x v="496"/>
    <x v="0"/>
    <x v="0"/>
    <x v="0"/>
    <x v="226"/>
    <x v="542"/>
    <x v="272"/>
    <x v="193"/>
    <x v="0"/>
    <x v="4"/>
    <x v="4"/>
    <x v="2"/>
    <x v="782"/>
    <x v="0"/>
    <x v="523"/>
    <x v="301"/>
    <x v="282"/>
    <x v="304"/>
    <x v="339"/>
    <x v="280"/>
    <x v="463"/>
    <x v="1507"/>
    <x v="1017"/>
    <x v="1514"/>
    <x v="2"/>
    <x v="6"/>
    <x v="436"/>
    <x v="97"/>
    <x v="1"/>
    <x v="3"/>
    <x v="97"/>
    <x v="1"/>
    <x v="3"/>
    <x v="244"/>
    <x v="1"/>
    <x v="244"/>
    <x v="48"/>
    <x v="187"/>
    <x v="214"/>
    <x v="0"/>
    <x v="8"/>
    <x v="8"/>
    <x v="5"/>
    <x v="6"/>
    <x v="1"/>
    <x v="90"/>
    <x v="507"/>
    <x v="1"/>
    <x v="0"/>
    <x v="244"/>
    <x v="518"/>
    <x v="244"/>
    <x v="35"/>
    <x v="0"/>
    <x v="10"/>
    <x v="3"/>
    <x v="220"/>
    <x v="12"/>
    <x v="12"/>
    <x v="187"/>
    <x v="250"/>
    <x v="608"/>
    <x v="282"/>
    <x v="278"/>
    <x v="256"/>
    <x v="1075"/>
    <x v="186"/>
    <x v="186"/>
    <x v="97"/>
    <x v="104"/>
    <x v="85"/>
    <x v="969"/>
  </r>
  <r>
    <x v="2"/>
    <x v="2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1"/>
    <x v="0"/>
    <x v="1203"/>
    <x v="1053"/>
    <x v="1"/>
    <x v="0"/>
    <x v="1030"/>
    <x v="0"/>
    <x v="3"/>
    <x v="847"/>
    <x v="0"/>
    <x v="847"/>
    <x v="267"/>
    <x v="1831"/>
    <x v="1188"/>
    <x v="0"/>
    <x v="1"/>
    <x v="1"/>
    <x v="5"/>
    <x v="6"/>
    <x v="1"/>
    <x v="90"/>
    <x v="182"/>
    <x v="1"/>
    <x v="0"/>
    <x v="238"/>
    <x v="175"/>
    <x v="238"/>
    <x v="0"/>
    <x v="0"/>
    <x v="10"/>
    <x v="1"/>
    <x v="221"/>
    <x v="12"/>
    <x v="12"/>
    <x v="183"/>
    <x v="244"/>
    <x v="179"/>
    <x v="283"/>
    <x v="279"/>
    <x v="1386"/>
    <x v="865"/>
    <x v="1848"/>
    <x v="1848"/>
    <x v="1053"/>
    <x v="608"/>
    <x v="85"/>
    <x v="743"/>
  </r>
  <r>
    <x v="37"/>
    <x v="37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1"/>
    <x v="0"/>
    <x v="408"/>
    <x v="79"/>
    <x v="1"/>
    <x v="3"/>
    <x v="79"/>
    <x v="1"/>
    <x v="3"/>
    <x v="246"/>
    <x v="1"/>
    <x v="246"/>
    <x v="50"/>
    <x v="131"/>
    <x v="156"/>
    <x v="0"/>
    <x v="8"/>
    <x v="8"/>
    <x v="5"/>
    <x v="6"/>
    <x v="1"/>
    <x v="90"/>
    <x v="507"/>
    <x v="1"/>
    <x v="0"/>
    <x v="239"/>
    <x v="518"/>
    <x v="239"/>
    <x v="50"/>
    <x v="0"/>
    <x v="10"/>
    <x v="1"/>
    <x v="221"/>
    <x v="12"/>
    <x v="12"/>
    <x v="183"/>
    <x v="245"/>
    <x v="608"/>
    <x v="284"/>
    <x v="280"/>
    <x v="201"/>
    <x v="1075"/>
    <x v="130"/>
    <x v="130"/>
    <x v="79"/>
    <x v="86"/>
    <x v="85"/>
    <x v="1008"/>
  </r>
  <r>
    <x v="117"/>
    <x v="117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2"/>
    <x v="6"/>
    <x v="1172"/>
    <x v="1025"/>
    <x v="1"/>
    <x v="0"/>
    <x v="968"/>
    <x v="0"/>
    <x v="3"/>
    <x v="847"/>
    <x v="0"/>
    <x v="847"/>
    <x v="267"/>
    <x v="1732"/>
    <x v="1017"/>
    <x v="0"/>
    <x v="1"/>
    <x v="1"/>
    <x v="5"/>
    <x v="6"/>
    <x v="1"/>
    <x v="90"/>
    <x v="182"/>
    <x v="1"/>
    <x v="0"/>
    <x v="238"/>
    <x v="175"/>
    <x v="238"/>
    <x v="0"/>
    <x v="0"/>
    <x v="10"/>
    <x v="3"/>
    <x v="221"/>
    <x v="12"/>
    <x v="12"/>
    <x v="183"/>
    <x v="244"/>
    <x v="179"/>
    <x v="283"/>
    <x v="279"/>
    <x v="1246"/>
    <x v="723"/>
    <x v="1767"/>
    <x v="1767"/>
    <x v="1025"/>
    <x v="608"/>
    <x v="85"/>
    <x v="641"/>
  </r>
  <r>
    <x v="403"/>
    <x v="403"/>
    <x v="0"/>
    <x v="0"/>
    <x v="0"/>
    <x v="227"/>
    <x v="521"/>
    <x v="276"/>
    <x v="189"/>
    <x v="7"/>
    <x v="7"/>
    <x v="8"/>
    <x v="1"/>
    <x v="691"/>
    <x v="0"/>
    <x v="512"/>
    <x v="772"/>
    <x v="283"/>
    <x v="305"/>
    <x v="131"/>
    <x v="750"/>
    <x v="763"/>
    <x v="404"/>
    <x v="232"/>
    <x v="402"/>
    <x v="2"/>
    <x v="6"/>
    <x v="852"/>
    <x v="859"/>
    <x v="0"/>
    <x v="0"/>
    <x v="916"/>
    <x v="0"/>
    <x v="3"/>
    <x v="98"/>
    <x v="1"/>
    <x v="98"/>
    <x v="267"/>
    <x v="989"/>
    <x v="93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799"/>
    <x v="658"/>
    <x v="986"/>
    <x v="986"/>
    <x v="859"/>
    <x v="419"/>
    <x v="85"/>
    <x v="209"/>
  </r>
  <r>
    <x v="515"/>
    <x v="515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2"/>
    <x v="6"/>
    <x v="279"/>
    <x v="20"/>
    <x v="1"/>
    <x v="3"/>
    <x v="20"/>
    <x v="1"/>
    <x v="3"/>
    <x v="246"/>
    <x v="1"/>
    <x v="246"/>
    <x v="50"/>
    <x v="26"/>
    <x v="39"/>
    <x v="0"/>
    <x v="8"/>
    <x v="8"/>
    <x v="5"/>
    <x v="6"/>
    <x v="1"/>
    <x v="90"/>
    <x v="507"/>
    <x v="1"/>
    <x v="0"/>
    <x v="239"/>
    <x v="518"/>
    <x v="239"/>
    <x v="50"/>
    <x v="0"/>
    <x v="10"/>
    <x v="3"/>
    <x v="221"/>
    <x v="12"/>
    <x v="12"/>
    <x v="183"/>
    <x v="245"/>
    <x v="608"/>
    <x v="284"/>
    <x v="280"/>
    <x v="71"/>
    <x v="1075"/>
    <x v="27"/>
    <x v="26"/>
    <x v="20"/>
    <x v="33"/>
    <x v="85"/>
    <x v="1131"/>
  </r>
  <r>
    <x v="721"/>
    <x v="721"/>
    <x v="0"/>
    <x v="0"/>
    <x v="0"/>
    <x v="227"/>
    <x v="522"/>
    <x v="276"/>
    <x v="189"/>
    <x v="7"/>
    <x v="7"/>
    <x v="7"/>
    <x v="0"/>
    <x v="1038"/>
    <x v="0"/>
    <x v="510"/>
    <x v="772"/>
    <x v="283"/>
    <x v="305"/>
    <x v="131"/>
    <x v="750"/>
    <x v="763"/>
    <x v="395"/>
    <x v="230"/>
    <x v="400"/>
    <x v="2"/>
    <x v="6"/>
    <x v="852"/>
    <x v="859"/>
    <x v="0"/>
    <x v="0"/>
    <x v="916"/>
    <x v="0"/>
    <x v="3"/>
    <x v="57"/>
    <x v="1"/>
    <x v="57"/>
    <x v="267"/>
    <x v="882"/>
    <x v="93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1187"/>
    <x v="658"/>
    <x v="883"/>
    <x v="883"/>
    <x v="859"/>
    <x v="419"/>
    <x v="85"/>
    <x v="209"/>
  </r>
  <r>
    <x v="819"/>
    <x v="819"/>
    <x v="0"/>
    <x v="0"/>
    <x v="0"/>
    <x v="227"/>
    <x v="523"/>
    <x v="276"/>
    <x v="189"/>
    <x v="7"/>
    <x v="7"/>
    <x v="7"/>
    <x v="0"/>
    <x v="1149"/>
    <x v="0"/>
    <x v="511"/>
    <x v="772"/>
    <x v="283"/>
    <x v="305"/>
    <x v="131"/>
    <x v="750"/>
    <x v="763"/>
    <x v="396"/>
    <x v="231"/>
    <x v="401"/>
    <x v="2"/>
    <x v="6"/>
    <x v="945"/>
    <x v="938"/>
    <x v="0"/>
    <x v="0"/>
    <x v="1056"/>
    <x v="0"/>
    <x v="3"/>
    <x v="38"/>
    <x v="1"/>
    <x v="38"/>
    <x v="267"/>
    <x v="913"/>
    <x v="129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1465"/>
    <x v="946"/>
    <x v="913"/>
    <x v="913"/>
    <x v="938"/>
    <x v="489"/>
    <x v="85"/>
    <x v="344"/>
  </r>
  <r>
    <x v="1867"/>
    <x v="1867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3"/>
    <x v="10"/>
    <x v="489"/>
    <x v="127"/>
    <x v="1"/>
    <x v="3"/>
    <x v="127"/>
    <x v="1"/>
    <x v="3"/>
    <x v="246"/>
    <x v="1"/>
    <x v="246"/>
    <x v="50"/>
    <x v="299"/>
    <x v="318"/>
    <x v="0"/>
    <x v="8"/>
    <x v="8"/>
    <x v="5"/>
    <x v="6"/>
    <x v="1"/>
    <x v="90"/>
    <x v="507"/>
    <x v="1"/>
    <x v="0"/>
    <x v="239"/>
    <x v="518"/>
    <x v="239"/>
    <x v="50"/>
    <x v="0"/>
    <x v="10"/>
    <x v="7"/>
    <x v="221"/>
    <x v="12"/>
    <x v="12"/>
    <x v="183"/>
    <x v="245"/>
    <x v="608"/>
    <x v="284"/>
    <x v="280"/>
    <x v="391"/>
    <x v="1075"/>
    <x v="289"/>
    <x v="289"/>
    <x v="127"/>
    <x v="131"/>
    <x v="85"/>
    <x v="914"/>
  </r>
  <r>
    <x v="2001"/>
    <x v="2001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5"/>
    <x v="13"/>
    <x v="1210"/>
    <x v="1059"/>
    <x v="1"/>
    <x v="0"/>
    <x v="1038"/>
    <x v="0"/>
    <x v="3"/>
    <x v="847"/>
    <x v="0"/>
    <x v="847"/>
    <x v="267"/>
    <x v="1851"/>
    <x v="1234"/>
    <x v="0"/>
    <x v="1"/>
    <x v="1"/>
    <x v="5"/>
    <x v="6"/>
    <x v="1"/>
    <x v="90"/>
    <x v="182"/>
    <x v="1"/>
    <x v="0"/>
    <x v="238"/>
    <x v="175"/>
    <x v="238"/>
    <x v="0"/>
    <x v="0"/>
    <x v="10"/>
    <x v="10"/>
    <x v="221"/>
    <x v="12"/>
    <x v="12"/>
    <x v="183"/>
    <x v="244"/>
    <x v="179"/>
    <x v="283"/>
    <x v="279"/>
    <x v="1420"/>
    <x v="899"/>
    <x v="1864"/>
    <x v="1864"/>
    <x v="1059"/>
    <x v="608"/>
    <x v="85"/>
    <x v="760"/>
  </r>
  <r>
    <x v="2085"/>
    <x v="2085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5"/>
    <x v="13"/>
    <x v="353"/>
    <x v="50"/>
    <x v="1"/>
    <x v="3"/>
    <x v="50"/>
    <x v="1"/>
    <x v="3"/>
    <x v="246"/>
    <x v="1"/>
    <x v="246"/>
    <x v="50"/>
    <x v="76"/>
    <x v="96"/>
    <x v="0"/>
    <x v="8"/>
    <x v="8"/>
    <x v="5"/>
    <x v="6"/>
    <x v="1"/>
    <x v="90"/>
    <x v="507"/>
    <x v="1"/>
    <x v="0"/>
    <x v="239"/>
    <x v="518"/>
    <x v="239"/>
    <x v="50"/>
    <x v="0"/>
    <x v="10"/>
    <x v="10"/>
    <x v="221"/>
    <x v="12"/>
    <x v="12"/>
    <x v="183"/>
    <x v="245"/>
    <x v="608"/>
    <x v="284"/>
    <x v="280"/>
    <x v="136"/>
    <x v="1075"/>
    <x v="77"/>
    <x v="76"/>
    <x v="50"/>
    <x v="58"/>
    <x v="85"/>
    <x v="1062"/>
  </r>
  <r>
    <x v="2003"/>
    <x v="2003"/>
    <x v="0"/>
    <x v="0"/>
    <x v="0"/>
    <x v="228"/>
    <x v="545"/>
    <x v="275"/>
    <x v="198"/>
    <x v="0"/>
    <x v="4"/>
    <x v="4"/>
    <x v="2"/>
    <x v="474"/>
    <x v="0"/>
    <x v="534"/>
    <x v="304"/>
    <x v="285"/>
    <x v="307"/>
    <x v="339"/>
    <x v="283"/>
    <x v="382"/>
    <x v="1507"/>
    <x v="1017"/>
    <x v="1514"/>
    <x v="5"/>
    <x v="13"/>
    <x v="451"/>
    <x v="107"/>
    <x v="1"/>
    <x v="3"/>
    <x v="107"/>
    <x v="1"/>
    <x v="3"/>
    <x v="356"/>
    <x v="1"/>
    <x v="356"/>
    <x v="129"/>
    <x v="200"/>
    <x v="226"/>
    <x v="0"/>
    <x v="8"/>
    <x v="8"/>
    <x v="5"/>
    <x v="6"/>
    <x v="1"/>
    <x v="90"/>
    <x v="507"/>
    <x v="1"/>
    <x v="0"/>
    <x v="255"/>
    <x v="518"/>
    <x v="255"/>
    <x v="44"/>
    <x v="0"/>
    <x v="10"/>
    <x v="10"/>
    <x v="222"/>
    <x v="12"/>
    <x v="12"/>
    <x v="192"/>
    <x v="261"/>
    <x v="608"/>
    <x v="285"/>
    <x v="281"/>
    <x v="293"/>
    <x v="1075"/>
    <x v="198"/>
    <x v="198"/>
    <x v="107"/>
    <x v="114"/>
    <x v="85"/>
    <x v="949"/>
  </r>
  <r>
    <x v="163"/>
    <x v="163"/>
    <x v="0"/>
    <x v="0"/>
    <x v="0"/>
    <x v="229"/>
    <x v="547"/>
    <x v="277"/>
    <x v="202"/>
    <x v="4"/>
    <x v="6"/>
    <x v="6"/>
    <x v="2"/>
    <x v="317"/>
    <x v="0"/>
    <x v="542"/>
    <x v="305"/>
    <x v="286"/>
    <x v="308"/>
    <x v="132"/>
    <x v="284"/>
    <x v="273"/>
    <x v="418"/>
    <x v="1017"/>
    <x v="421"/>
    <x v="2"/>
    <x v="6"/>
    <x v="101"/>
    <x v="229"/>
    <x v="1"/>
    <x v="0"/>
    <x v="231"/>
    <x v="1"/>
    <x v="3"/>
    <x v="1122"/>
    <x v="0"/>
    <x v="1122"/>
    <x v="436"/>
    <x v="111"/>
    <x v="132"/>
    <x v="0"/>
    <x v="1"/>
    <x v="1"/>
    <x v="5"/>
    <x v="6"/>
    <x v="1"/>
    <x v="90"/>
    <x v="194"/>
    <x v="1"/>
    <x v="0"/>
    <x v="261"/>
    <x v="192"/>
    <x v="261"/>
    <x v="0"/>
    <x v="0"/>
    <x v="10"/>
    <x v="3"/>
    <x v="223"/>
    <x v="12"/>
    <x v="12"/>
    <x v="196"/>
    <x v="267"/>
    <x v="196"/>
    <x v="286"/>
    <x v="282"/>
    <x v="202"/>
    <x v="66"/>
    <x v="112"/>
    <x v="111"/>
    <x v="229"/>
    <x v="608"/>
    <x v="85"/>
    <x v="740"/>
  </r>
  <r>
    <x v="938"/>
    <x v="938"/>
    <x v="0"/>
    <x v="0"/>
    <x v="0"/>
    <x v="229"/>
    <x v="551"/>
    <x v="277"/>
    <x v="202"/>
    <x v="7"/>
    <x v="7"/>
    <x v="8"/>
    <x v="1"/>
    <x v="1315"/>
    <x v="0"/>
    <x v="544"/>
    <x v="772"/>
    <x v="286"/>
    <x v="308"/>
    <x v="132"/>
    <x v="750"/>
    <x v="763"/>
    <x v="420"/>
    <x v="238"/>
    <x v="420"/>
    <x v="2"/>
    <x v="6"/>
    <x v="851"/>
    <x v="858"/>
    <x v="0"/>
    <x v="0"/>
    <x v="915"/>
    <x v="0"/>
    <x v="3"/>
    <x v="602"/>
    <x v="1"/>
    <x v="602"/>
    <x v="436"/>
    <x v="1530"/>
    <x v="1258"/>
    <x v="0"/>
    <x v="4"/>
    <x v="4"/>
    <x v="5"/>
    <x v="6"/>
    <x v="1"/>
    <x v="90"/>
    <x v="194"/>
    <x v="1"/>
    <x v="0"/>
    <x v="261"/>
    <x v="192"/>
    <x v="261"/>
    <x v="0"/>
    <x v="0"/>
    <x v="10"/>
    <x v="3"/>
    <x v="557"/>
    <x v="12"/>
    <x v="15"/>
    <x v="500"/>
    <x v="267"/>
    <x v="608"/>
    <x v="286"/>
    <x v="282"/>
    <x v="468"/>
    <x v="914"/>
    <x v="1465"/>
    <x v="1465"/>
    <x v="858"/>
    <x v="418"/>
    <x v="85"/>
    <x v="208"/>
  </r>
  <r>
    <x v="939"/>
    <x v="939"/>
    <x v="0"/>
    <x v="0"/>
    <x v="0"/>
    <x v="229"/>
    <x v="552"/>
    <x v="277"/>
    <x v="202"/>
    <x v="7"/>
    <x v="7"/>
    <x v="7"/>
    <x v="0"/>
    <x v="1316"/>
    <x v="0"/>
    <x v="543"/>
    <x v="772"/>
    <x v="286"/>
    <x v="308"/>
    <x v="132"/>
    <x v="750"/>
    <x v="763"/>
    <x v="419"/>
    <x v="237"/>
    <x v="419"/>
    <x v="2"/>
    <x v="6"/>
    <x v="851"/>
    <x v="858"/>
    <x v="0"/>
    <x v="0"/>
    <x v="915"/>
    <x v="0"/>
    <x v="3"/>
    <x v="305"/>
    <x v="1"/>
    <x v="305"/>
    <x v="436"/>
    <x v="1352"/>
    <x v="1258"/>
    <x v="0"/>
    <x v="4"/>
    <x v="4"/>
    <x v="5"/>
    <x v="6"/>
    <x v="1"/>
    <x v="90"/>
    <x v="194"/>
    <x v="1"/>
    <x v="0"/>
    <x v="261"/>
    <x v="192"/>
    <x v="261"/>
    <x v="0"/>
    <x v="0"/>
    <x v="10"/>
    <x v="3"/>
    <x v="557"/>
    <x v="12"/>
    <x v="15"/>
    <x v="500"/>
    <x v="267"/>
    <x v="608"/>
    <x v="286"/>
    <x v="282"/>
    <x v="1431"/>
    <x v="914"/>
    <x v="1321"/>
    <x v="1321"/>
    <x v="858"/>
    <x v="418"/>
    <x v="85"/>
    <x v="208"/>
  </r>
  <r>
    <x v="1601"/>
    <x v="1601"/>
    <x v="0"/>
    <x v="0"/>
    <x v="0"/>
    <x v="230"/>
    <x v="548"/>
    <x v="278"/>
    <x v="191"/>
    <x v="4"/>
    <x v="6"/>
    <x v="6"/>
    <x v="2"/>
    <x v="102"/>
    <x v="0"/>
    <x v="516"/>
    <x v="306"/>
    <x v="287"/>
    <x v="309"/>
    <x v="133"/>
    <x v="285"/>
    <x v="74"/>
    <x v="398"/>
    <x v="1017"/>
    <x v="407"/>
    <x v="2"/>
    <x v="6"/>
    <x v="256"/>
    <x v="369"/>
    <x v="1"/>
    <x v="0"/>
    <x v="378"/>
    <x v="1"/>
    <x v="3"/>
    <x v="1061"/>
    <x v="0"/>
    <x v="1061"/>
    <x v="388"/>
    <x v="416"/>
    <x v="429"/>
    <x v="0"/>
    <x v="1"/>
    <x v="1"/>
    <x v="5"/>
    <x v="6"/>
    <x v="1"/>
    <x v="90"/>
    <x v="184"/>
    <x v="1"/>
    <x v="0"/>
    <x v="241"/>
    <x v="177"/>
    <x v="241"/>
    <x v="0"/>
    <x v="0"/>
    <x v="10"/>
    <x v="3"/>
    <x v="224"/>
    <x v="12"/>
    <x v="12"/>
    <x v="185"/>
    <x v="247"/>
    <x v="181"/>
    <x v="287"/>
    <x v="283"/>
    <x v="624"/>
    <x v="288"/>
    <x v="397"/>
    <x v="397"/>
    <x v="369"/>
    <x v="608"/>
    <x v="85"/>
    <x v="554"/>
  </r>
  <r>
    <x v="1409"/>
    <x v="1409"/>
    <x v="0"/>
    <x v="0"/>
    <x v="0"/>
    <x v="230"/>
    <x v="527"/>
    <x v="278"/>
    <x v="191"/>
    <x v="7"/>
    <x v="7"/>
    <x v="8"/>
    <x v="1"/>
    <x v="1871"/>
    <x v="0"/>
    <x v="518"/>
    <x v="772"/>
    <x v="287"/>
    <x v="309"/>
    <x v="133"/>
    <x v="750"/>
    <x v="763"/>
    <x v="400"/>
    <x v="234"/>
    <x v="406"/>
    <x v="2"/>
    <x v="6"/>
    <x v="897"/>
    <x v="903"/>
    <x v="0"/>
    <x v="0"/>
    <x v="982"/>
    <x v="0"/>
    <x v="3"/>
    <x v="473"/>
    <x v="1"/>
    <x v="473"/>
    <x v="388"/>
    <x v="1539"/>
    <x v="1368"/>
    <x v="0"/>
    <x v="4"/>
    <x v="4"/>
    <x v="5"/>
    <x v="6"/>
    <x v="1"/>
    <x v="90"/>
    <x v="184"/>
    <x v="1"/>
    <x v="0"/>
    <x v="241"/>
    <x v="177"/>
    <x v="241"/>
    <x v="0"/>
    <x v="0"/>
    <x v="10"/>
    <x v="3"/>
    <x v="557"/>
    <x v="12"/>
    <x v="15"/>
    <x v="500"/>
    <x v="247"/>
    <x v="608"/>
    <x v="287"/>
    <x v="283"/>
    <x v="366"/>
    <x v="983"/>
    <x v="1471"/>
    <x v="1471"/>
    <x v="903"/>
    <x v="458"/>
    <x v="85"/>
    <x v="272"/>
  </r>
  <r>
    <x v="1428"/>
    <x v="1428"/>
    <x v="0"/>
    <x v="0"/>
    <x v="0"/>
    <x v="230"/>
    <x v="528"/>
    <x v="278"/>
    <x v="191"/>
    <x v="7"/>
    <x v="7"/>
    <x v="7"/>
    <x v="0"/>
    <x v="1891"/>
    <x v="0"/>
    <x v="517"/>
    <x v="772"/>
    <x v="287"/>
    <x v="309"/>
    <x v="133"/>
    <x v="750"/>
    <x v="763"/>
    <x v="399"/>
    <x v="233"/>
    <x v="405"/>
    <x v="2"/>
    <x v="6"/>
    <x v="897"/>
    <x v="903"/>
    <x v="0"/>
    <x v="0"/>
    <x v="982"/>
    <x v="0"/>
    <x v="3"/>
    <x v="196"/>
    <x v="1"/>
    <x v="196"/>
    <x v="388"/>
    <x v="1473"/>
    <x v="1368"/>
    <x v="0"/>
    <x v="4"/>
    <x v="4"/>
    <x v="5"/>
    <x v="6"/>
    <x v="1"/>
    <x v="90"/>
    <x v="184"/>
    <x v="1"/>
    <x v="0"/>
    <x v="241"/>
    <x v="177"/>
    <x v="241"/>
    <x v="0"/>
    <x v="0"/>
    <x v="10"/>
    <x v="3"/>
    <x v="557"/>
    <x v="12"/>
    <x v="15"/>
    <x v="500"/>
    <x v="247"/>
    <x v="608"/>
    <x v="287"/>
    <x v="283"/>
    <x v="1502"/>
    <x v="983"/>
    <x v="1424"/>
    <x v="1424"/>
    <x v="903"/>
    <x v="458"/>
    <x v="85"/>
    <x v="272"/>
  </r>
  <r>
    <x v="89"/>
    <x v="89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1"/>
    <x v="0"/>
    <x v="137"/>
    <x v="263"/>
    <x v="1"/>
    <x v="0"/>
    <x v="268"/>
    <x v="1"/>
    <x v="3"/>
    <x v="1196"/>
    <x v="0"/>
    <x v="1196"/>
    <x v="491"/>
    <x v="116"/>
    <x v="137"/>
    <x v="0"/>
    <x v="1"/>
    <x v="1"/>
    <x v="5"/>
    <x v="6"/>
    <x v="1"/>
    <x v="90"/>
    <x v="192"/>
    <x v="1"/>
    <x v="0"/>
    <x v="259"/>
    <x v="190"/>
    <x v="259"/>
    <x v="0"/>
    <x v="0"/>
    <x v="10"/>
    <x v="1"/>
    <x v="225"/>
    <x v="12"/>
    <x v="12"/>
    <x v="194"/>
    <x v="265"/>
    <x v="194"/>
    <x v="288"/>
    <x v="284"/>
    <x v="208"/>
    <x v="69"/>
    <x v="117"/>
    <x v="116"/>
    <x v="263"/>
    <x v="608"/>
    <x v="85"/>
    <x v="689"/>
  </r>
  <r>
    <x v="62"/>
    <x v="62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1"/>
    <x v="0"/>
    <x v="1027"/>
    <x v="1190"/>
    <x v="1"/>
    <x v="3"/>
    <x v="1178"/>
    <x v="0"/>
    <x v="3"/>
    <x v="534"/>
    <x v="1"/>
    <x v="534"/>
    <x v="491"/>
    <x v="2120"/>
    <x v="1605"/>
    <x v="0"/>
    <x v="8"/>
    <x v="8"/>
    <x v="5"/>
    <x v="6"/>
    <x v="0"/>
    <x v="87"/>
    <x v="192"/>
    <x v="1"/>
    <x v="0"/>
    <x v="259"/>
    <x v="190"/>
    <x v="259"/>
    <x v="35"/>
    <x v="0"/>
    <x v="10"/>
    <x v="1"/>
    <x v="225"/>
    <x v="12"/>
    <x v="12"/>
    <x v="194"/>
    <x v="265"/>
    <x v="608"/>
    <x v="288"/>
    <x v="284"/>
    <x v="1601"/>
    <x v="1075"/>
    <x v="2120"/>
    <x v="2120"/>
    <x v="1190"/>
    <x v="608"/>
    <x v="35"/>
    <x v="1005"/>
  </r>
  <r>
    <x v="1519"/>
    <x v="1519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2"/>
    <x v="6"/>
    <x v="178"/>
    <x v="300"/>
    <x v="1"/>
    <x v="0"/>
    <x v="308"/>
    <x v="1"/>
    <x v="3"/>
    <x v="1196"/>
    <x v="0"/>
    <x v="1196"/>
    <x v="491"/>
    <x v="175"/>
    <x v="202"/>
    <x v="0"/>
    <x v="1"/>
    <x v="1"/>
    <x v="5"/>
    <x v="6"/>
    <x v="1"/>
    <x v="90"/>
    <x v="192"/>
    <x v="1"/>
    <x v="0"/>
    <x v="259"/>
    <x v="190"/>
    <x v="259"/>
    <x v="0"/>
    <x v="0"/>
    <x v="10"/>
    <x v="3"/>
    <x v="225"/>
    <x v="12"/>
    <x v="12"/>
    <x v="194"/>
    <x v="265"/>
    <x v="194"/>
    <x v="288"/>
    <x v="284"/>
    <x v="276"/>
    <x v="106"/>
    <x v="174"/>
    <x v="174"/>
    <x v="300"/>
    <x v="608"/>
    <x v="85"/>
    <x v="642"/>
  </r>
  <r>
    <x v="736"/>
    <x v="736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2"/>
    <x v="6"/>
    <x v="997"/>
    <x v="1163"/>
    <x v="1"/>
    <x v="3"/>
    <x v="1151"/>
    <x v="0"/>
    <x v="3"/>
    <x v="534"/>
    <x v="1"/>
    <x v="534"/>
    <x v="491"/>
    <x v="2072"/>
    <x v="1548"/>
    <x v="0"/>
    <x v="8"/>
    <x v="8"/>
    <x v="5"/>
    <x v="6"/>
    <x v="0"/>
    <x v="87"/>
    <x v="192"/>
    <x v="1"/>
    <x v="0"/>
    <x v="259"/>
    <x v="190"/>
    <x v="259"/>
    <x v="35"/>
    <x v="0"/>
    <x v="10"/>
    <x v="3"/>
    <x v="225"/>
    <x v="12"/>
    <x v="12"/>
    <x v="194"/>
    <x v="265"/>
    <x v="608"/>
    <x v="288"/>
    <x v="284"/>
    <x v="1562"/>
    <x v="1075"/>
    <x v="2072"/>
    <x v="2071"/>
    <x v="1163"/>
    <x v="608"/>
    <x v="25"/>
    <x v="963"/>
  </r>
  <r>
    <x v="1954"/>
    <x v="1954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3"/>
    <x v="10"/>
    <x v="161"/>
    <x v="287"/>
    <x v="1"/>
    <x v="0"/>
    <x v="294"/>
    <x v="1"/>
    <x v="3"/>
    <x v="1196"/>
    <x v="0"/>
    <x v="1196"/>
    <x v="491"/>
    <x v="148"/>
    <x v="174"/>
    <x v="0"/>
    <x v="1"/>
    <x v="1"/>
    <x v="5"/>
    <x v="6"/>
    <x v="1"/>
    <x v="90"/>
    <x v="192"/>
    <x v="1"/>
    <x v="0"/>
    <x v="259"/>
    <x v="190"/>
    <x v="259"/>
    <x v="0"/>
    <x v="0"/>
    <x v="10"/>
    <x v="7"/>
    <x v="225"/>
    <x v="12"/>
    <x v="12"/>
    <x v="194"/>
    <x v="265"/>
    <x v="194"/>
    <x v="288"/>
    <x v="284"/>
    <x v="247"/>
    <x v="88"/>
    <x v="147"/>
    <x v="147"/>
    <x v="287"/>
    <x v="608"/>
    <x v="85"/>
    <x v="657"/>
  </r>
  <r>
    <x v="1909"/>
    <x v="1909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3"/>
    <x v="10"/>
    <x v="1005"/>
    <x v="1169"/>
    <x v="1"/>
    <x v="3"/>
    <x v="1157"/>
    <x v="0"/>
    <x v="3"/>
    <x v="534"/>
    <x v="1"/>
    <x v="534"/>
    <x v="491"/>
    <x v="2090"/>
    <x v="1569"/>
    <x v="0"/>
    <x v="8"/>
    <x v="8"/>
    <x v="5"/>
    <x v="6"/>
    <x v="0"/>
    <x v="87"/>
    <x v="192"/>
    <x v="1"/>
    <x v="0"/>
    <x v="259"/>
    <x v="190"/>
    <x v="259"/>
    <x v="35"/>
    <x v="0"/>
    <x v="10"/>
    <x v="7"/>
    <x v="225"/>
    <x v="12"/>
    <x v="12"/>
    <x v="194"/>
    <x v="265"/>
    <x v="608"/>
    <x v="288"/>
    <x v="284"/>
    <x v="1570"/>
    <x v="1075"/>
    <x v="2089"/>
    <x v="2089"/>
    <x v="1169"/>
    <x v="608"/>
    <x v="27"/>
    <x v="973"/>
  </r>
  <r>
    <x v="2240"/>
    <x v="2240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5"/>
    <x v="13"/>
    <x v="47"/>
    <x v="178"/>
    <x v="1"/>
    <x v="0"/>
    <x v="178"/>
    <x v="1"/>
    <x v="3"/>
    <x v="1196"/>
    <x v="0"/>
    <x v="1196"/>
    <x v="491"/>
    <x v="13"/>
    <x v="20"/>
    <x v="0"/>
    <x v="1"/>
    <x v="1"/>
    <x v="5"/>
    <x v="6"/>
    <x v="1"/>
    <x v="90"/>
    <x v="192"/>
    <x v="1"/>
    <x v="0"/>
    <x v="259"/>
    <x v="190"/>
    <x v="259"/>
    <x v="0"/>
    <x v="0"/>
    <x v="10"/>
    <x v="10"/>
    <x v="225"/>
    <x v="12"/>
    <x v="12"/>
    <x v="194"/>
    <x v="265"/>
    <x v="194"/>
    <x v="288"/>
    <x v="284"/>
    <x v="58"/>
    <x v="10"/>
    <x v="14"/>
    <x v="13"/>
    <x v="178"/>
    <x v="608"/>
    <x v="85"/>
    <x v="824"/>
  </r>
  <r>
    <x v="2160"/>
    <x v="2160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5"/>
    <x v="13"/>
    <x v="1147"/>
    <x v="1284"/>
    <x v="1"/>
    <x v="3"/>
    <x v="1272"/>
    <x v="0"/>
    <x v="3"/>
    <x v="534"/>
    <x v="1"/>
    <x v="534"/>
    <x v="491"/>
    <x v="2222"/>
    <x v="1758"/>
    <x v="0"/>
    <x v="8"/>
    <x v="8"/>
    <x v="5"/>
    <x v="6"/>
    <x v="0"/>
    <x v="87"/>
    <x v="192"/>
    <x v="1"/>
    <x v="0"/>
    <x v="259"/>
    <x v="190"/>
    <x v="259"/>
    <x v="35"/>
    <x v="0"/>
    <x v="10"/>
    <x v="10"/>
    <x v="225"/>
    <x v="12"/>
    <x v="12"/>
    <x v="194"/>
    <x v="265"/>
    <x v="608"/>
    <x v="288"/>
    <x v="284"/>
    <x v="1745"/>
    <x v="1075"/>
    <x v="2224"/>
    <x v="2224"/>
    <x v="1284"/>
    <x v="608"/>
    <x v="82"/>
    <x v="1148"/>
  </r>
  <r>
    <x v="177"/>
    <x v="177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2"/>
    <x v="6"/>
    <x v="920"/>
    <x v="1112"/>
    <x v="1"/>
    <x v="3"/>
    <x v="1099"/>
    <x v="0"/>
    <x v="3"/>
    <x v="185"/>
    <x v="1"/>
    <x v="185"/>
    <x v="8"/>
    <x v="1726"/>
    <x v="1010"/>
    <x v="0"/>
    <x v="8"/>
    <x v="8"/>
    <x v="5"/>
    <x v="6"/>
    <x v="1"/>
    <x v="90"/>
    <x v="507"/>
    <x v="1"/>
    <x v="0"/>
    <x v="212"/>
    <x v="518"/>
    <x v="212"/>
    <x v="4"/>
    <x v="0"/>
    <x v="10"/>
    <x v="3"/>
    <x v="237"/>
    <x v="12"/>
    <x v="12"/>
    <x v="159"/>
    <x v="218"/>
    <x v="608"/>
    <x v="305"/>
    <x v="301"/>
    <x v="1289"/>
    <x v="1075"/>
    <x v="1762"/>
    <x v="1762"/>
    <x v="1112"/>
    <x v="476"/>
    <x v="85"/>
    <x v="879"/>
  </r>
  <r>
    <x v="1820"/>
    <x v="1820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3"/>
    <x v="10"/>
    <x v="921"/>
    <x v="1113"/>
    <x v="1"/>
    <x v="3"/>
    <x v="1100"/>
    <x v="0"/>
    <x v="3"/>
    <x v="185"/>
    <x v="1"/>
    <x v="185"/>
    <x v="8"/>
    <x v="1727"/>
    <x v="1011"/>
    <x v="0"/>
    <x v="8"/>
    <x v="8"/>
    <x v="5"/>
    <x v="6"/>
    <x v="1"/>
    <x v="90"/>
    <x v="507"/>
    <x v="1"/>
    <x v="0"/>
    <x v="212"/>
    <x v="518"/>
    <x v="212"/>
    <x v="4"/>
    <x v="0"/>
    <x v="10"/>
    <x v="7"/>
    <x v="237"/>
    <x v="12"/>
    <x v="12"/>
    <x v="159"/>
    <x v="218"/>
    <x v="608"/>
    <x v="305"/>
    <x v="301"/>
    <x v="1290"/>
    <x v="1075"/>
    <x v="1763"/>
    <x v="1763"/>
    <x v="1113"/>
    <x v="477"/>
    <x v="85"/>
    <x v="880"/>
  </r>
  <r>
    <x v="2021"/>
    <x v="2021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5"/>
    <x v="13"/>
    <x v="923"/>
    <x v="1114"/>
    <x v="1"/>
    <x v="3"/>
    <x v="1101"/>
    <x v="0"/>
    <x v="3"/>
    <x v="185"/>
    <x v="1"/>
    <x v="185"/>
    <x v="8"/>
    <x v="1730"/>
    <x v="1014"/>
    <x v="0"/>
    <x v="8"/>
    <x v="8"/>
    <x v="5"/>
    <x v="6"/>
    <x v="1"/>
    <x v="90"/>
    <x v="507"/>
    <x v="1"/>
    <x v="0"/>
    <x v="212"/>
    <x v="518"/>
    <x v="212"/>
    <x v="4"/>
    <x v="0"/>
    <x v="10"/>
    <x v="10"/>
    <x v="237"/>
    <x v="12"/>
    <x v="12"/>
    <x v="159"/>
    <x v="218"/>
    <x v="608"/>
    <x v="305"/>
    <x v="301"/>
    <x v="1295"/>
    <x v="1075"/>
    <x v="1765"/>
    <x v="1765"/>
    <x v="1114"/>
    <x v="478"/>
    <x v="85"/>
    <x v="881"/>
  </r>
  <r>
    <x v="510"/>
    <x v="510"/>
    <x v="0"/>
    <x v="0"/>
    <x v="0"/>
    <x v="245"/>
    <x v="602"/>
    <x v="302"/>
    <x v="219"/>
    <x v="0"/>
    <x v="4"/>
    <x v="4"/>
    <x v="2"/>
    <x v="796"/>
    <x v="0"/>
    <x v="602"/>
    <x v="327"/>
    <x v="308"/>
    <x v="330"/>
    <x v="339"/>
    <x v="307"/>
    <x v="458"/>
    <x v="1507"/>
    <x v="1017"/>
    <x v="1514"/>
    <x v="2"/>
    <x v="6"/>
    <x v="522"/>
    <x v="141"/>
    <x v="1"/>
    <x v="3"/>
    <x v="141"/>
    <x v="1"/>
    <x v="3"/>
    <x v="210"/>
    <x v="1"/>
    <x v="210"/>
    <x v="23"/>
    <x v="447"/>
    <x v="450"/>
    <x v="0"/>
    <x v="8"/>
    <x v="8"/>
    <x v="5"/>
    <x v="6"/>
    <x v="1"/>
    <x v="90"/>
    <x v="507"/>
    <x v="1"/>
    <x v="0"/>
    <x v="286"/>
    <x v="518"/>
    <x v="286"/>
    <x v="19"/>
    <x v="0"/>
    <x v="10"/>
    <x v="3"/>
    <x v="239"/>
    <x v="12"/>
    <x v="12"/>
    <x v="213"/>
    <x v="293"/>
    <x v="608"/>
    <x v="308"/>
    <x v="304"/>
    <x v="581"/>
    <x v="1075"/>
    <x v="416"/>
    <x v="416"/>
    <x v="141"/>
    <x v="149"/>
    <x v="85"/>
    <x v="887"/>
  </r>
  <r>
    <x v="281"/>
    <x v="281"/>
    <x v="0"/>
    <x v="0"/>
    <x v="0"/>
    <x v="249"/>
    <x v="606"/>
    <x v="305"/>
    <x v="222"/>
    <x v="4"/>
    <x v="6"/>
    <x v="6"/>
    <x v="2"/>
    <x v="571"/>
    <x v="0"/>
    <x v="606"/>
    <x v="309"/>
    <x v="289"/>
    <x v="312"/>
    <x v="134"/>
    <x v="288"/>
    <x v="605"/>
    <x v="470"/>
    <x v="1017"/>
    <x v="471"/>
    <x v="2"/>
    <x v="6"/>
    <x v="1178"/>
    <x v="1030"/>
    <x v="1"/>
    <x v="0"/>
    <x v="985"/>
    <x v="0"/>
    <x v="3"/>
    <x v="1131"/>
    <x v="0"/>
    <x v="1131"/>
    <x v="443"/>
    <x v="1985"/>
    <x v="1441"/>
    <x v="0"/>
    <x v="1"/>
    <x v="1"/>
    <x v="5"/>
    <x v="6"/>
    <x v="1"/>
    <x v="90"/>
    <x v="212"/>
    <x v="1"/>
    <x v="0"/>
    <x v="289"/>
    <x v="211"/>
    <x v="289"/>
    <x v="0"/>
    <x v="0"/>
    <x v="10"/>
    <x v="3"/>
    <x v="243"/>
    <x v="12"/>
    <x v="12"/>
    <x v="216"/>
    <x v="296"/>
    <x v="216"/>
    <x v="289"/>
    <x v="285"/>
    <x v="1545"/>
    <x v="1014"/>
    <x v="1983"/>
    <x v="1983"/>
    <x v="1030"/>
    <x v="608"/>
    <x v="85"/>
    <x v="673"/>
  </r>
  <r>
    <x v="179"/>
    <x v="179"/>
    <x v="0"/>
    <x v="0"/>
    <x v="0"/>
    <x v="232"/>
    <x v="553"/>
    <x v="280"/>
    <x v="215"/>
    <x v="4"/>
    <x v="6"/>
    <x v="6"/>
    <x v="2"/>
    <x v="179"/>
    <x v="0"/>
    <x v="587"/>
    <x v="7"/>
    <x v="7"/>
    <x v="42"/>
    <x v="339"/>
    <x v="750"/>
    <x v="262"/>
    <x v="460"/>
    <x v="1017"/>
    <x v="462"/>
    <x v="2"/>
    <x v="6"/>
    <x v="665"/>
    <x v="673"/>
    <x v="1"/>
    <x v="0"/>
    <x v="623"/>
    <x v="0"/>
    <x v="3"/>
    <x v="1266"/>
    <x v="0"/>
    <x v="1266"/>
    <x v="551"/>
    <x v="819"/>
    <x v="672"/>
    <x v="0"/>
    <x v="1"/>
    <x v="1"/>
    <x v="5"/>
    <x v="6"/>
    <x v="1"/>
    <x v="90"/>
    <x v="205"/>
    <x v="1"/>
    <x v="0"/>
    <x v="275"/>
    <x v="204"/>
    <x v="275"/>
    <x v="0"/>
    <x v="0"/>
    <x v="10"/>
    <x v="3"/>
    <x v="226"/>
    <x v="10"/>
    <x v="10"/>
    <x v="209"/>
    <x v="281"/>
    <x v="208"/>
    <x v="7"/>
    <x v="7"/>
    <x v="1009"/>
    <x v="479"/>
    <x v="1159"/>
    <x v="1159"/>
    <x v="673"/>
    <x v="608"/>
    <x v="85"/>
    <x v="0"/>
  </r>
  <r>
    <x v="454"/>
    <x v="454"/>
    <x v="0"/>
    <x v="0"/>
    <x v="0"/>
    <x v="232"/>
    <x v="593"/>
    <x v="280"/>
    <x v="215"/>
    <x v="7"/>
    <x v="7"/>
    <x v="8"/>
    <x v="1"/>
    <x v="739"/>
    <x v="0"/>
    <x v="588"/>
    <x v="772"/>
    <x v="7"/>
    <x v="42"/>
    <x v="339"/>
    <x v="750"/>
    <x v="763"/>
    <x v="461"/>
    <x v="267"/>
    <x v="461"/>
    <x v="2"/>
    <x v="6"/>
    <x v="704"/>
    <x v="712"/>
    <x v="0"/>
    <x v="0"/>
    <x v="726"/>
    <x v="0"/>
    <x v="3"/>
    <x v="114"/>
    <x v="1"/>
    <x v="114"/>
    <x v="551"/>
    <x v="864"/>
    <x v="950"/>
    <x v="0"/>
    <x v="4"/>
    <x v="4"/>
    <x v="5"/>
    <x v="6"/>
    <x v="1"/>
    <x v="90"/>
    <x v="205"/>
    <x v="1"/>
    <x v="0"/>
    <x v="275"/>
    <x v="204"/>
    <x v="275"/>
    <x v="0"/>
    <x v="0"/>
    <x v="10"/>
    <x v="3"/>
    <x v="557"/>
    <x v="10"/>
    <x v="15"/>
    <x v="500"/>
    <x v="281"/>
    <x v="608"/>
    <x v="7"/>
    <x v="7"/>
    <x v="780"/>
    <x v="668"/>
    <x v="865"/>
    <x v="865"/>
    <x v="712"/>
    <x v="279"/>
    <x v="85"/>
    <x v="39"/>
  </r>
  <r>
    <x v="233"/>
    <x v="233"/>
    <x v="0"/>
    <x v="0"/>
    <x v="0"/>
    <x v="233"/>
    <x v="557"/>
    <x v="281"/>
    <x v="212"/>
    <x v="4"/>
    <x v="6"/>
    <x v="6"/>
    <x v="2"/>
    <x v="319"/>
    <x v="0"/>
    <x v="570"/>
    <x v="310"/>
    <x v="290"/>
    <x v="313"/>
    <x v="135"/>
    <x v="289"/>
    <x v="277"/>
    <x v="444"/>
    <x v="1017"/>
    <x v="446"/>
    <x v="2"/>
    <x v="6"/>
    <x v="657"/>
    <x v="665"/>
    <x v="1"/>
    <x v="0"/>
    <x v="616"/>
    <x v="1"/>
    <x v="3"/>
    <x v="1267"/>
    <x v="0"/>
    <x v="1267"/>
    <x v="552"/>
    <x v="780"/>
    <x v="659"/>
    <x v="0"/>
    <x v="1"/>
    <x v="1"/>
    <x v="5"/>
    <x v="6"/>
    <x v="1"/>
    <x v="90"/>
    <x v="201"/>
    <x v="1"/>
    <x v="0"/>
    <x v="271"/>
    <x v="200"/>
    <x v="271"/>
    <x v="0"/>
    <x v="0"/>
    <x v="10"/>
    <x v="3"/>
    <x v="227"/>
    <x v="12"/>
    <x v="12"/>
    <x v="206"/>
    <x v="277"/>
    <x v="204"/>
    <x v="290"/>
    <x v="286"/>
    <x v="1000"/>
    <x v="471"/>
    <x v="710"/>
    <x v="710"/>
    <x v="665"/>
    <x v="608"/>
    <x v="85"/>
    <x v="11"/>
  </r>
  <r>
    <x v="501"/>
    <x v="501"/>
    <x v="0"/>
    <x v="0"/>
    <x v="0"/>
    <x v="233"/>
    <x v="580"/>
    <x v="281"/>
    <x v="212"/>
    <x v="7"/>
    <x v="7"/>
    <x v="7"/>
    <x v="0"/>
    <x v="787"/>
    <x v="0"/>
    <x v="571"/>
    <x v="772"/>
    <x v="290"/>
    <x v="313"/>
    <x v="135"/>
    <x v="750"/>
    <x v="763"/>
    <x v="445"/>
    <x v="255"/>
    <x v="445"/>
    <x v="2"/>
    <x v="6"/>
    <x v="765"/>
    <x v="773"/>
    <x v="0"/>
    <x v="0"/>
    <x v="804"/>
    <x v="0"/>
    <x v="3"/>
    <x v="75"/>
    <x v="1"/>
    <x v="75"/>
    <x v="552"/>
    <x v="851"/>
    <x v="1153"/>
    <x v="0"/>
    <x v="4"/>
    <x v="4"/>
    <x v="5"/>
    <x v="6"/>
    <x v="1"/>
    <x v="90"/>
    <x v="201"/>
    <x v="1"/>
    <x v="0"/>
    <x v="271"/>
    <x v="200"/>
    <x v="271"/>
    <x v="0"/>
    <x v="0"/>
    <x v="10"/>
    <x v="3"/>
    <x v="557"/>
    <x v="12"/>
    <x v="15"/>
    <x v="500"/>
    <x v="277"/>
    <x v="608"/>
    <x v="290"/>
    <x v="286"/>
    <x v="1352"/>
    <x v="833"/>
    <x v="853"/>
    <x v="853"/>
    <x v="773"/>
    <x v="338"/>
    <x v="85"/>
    <x v="105"/>
  </r>
  <r>
    <x v="1547"/>
    <x v="1547"/>
    <x v="0"/>
    <x v="0"/>
    <x v="0"/>
    <x v="234"/>
    <x v="558"/>
    <x v="282"/>
    <x v="205"/>
    <x v="4"/>
    <x v="6"/>
    <x v="6"/>
    <x v="2"/>
    <x v="72"/>
    <x v="0"/>
    <x v="546"/>
    <x v="311"/>
    <x v="291"/>
    <x v="314"/>
    <x v="136"/>
    <x v="290"/>
    <x v="417"/>
    <x v="422"/>
    <x v="1017"/>
    <x v="426"/>
    <x v="2"/>
    <x v="6"/>
    <x v="677"/>
    <x v="685"/>
    <x v="1"/>
    <x v="0"/>
    <x v="626"/>
    <x v="0"/>
    <x v="3"/>
    <x v="1265"/>
    <x v="0"/>
    <x v="1265"/>
    <x v="550"/>
    <x v="958"/>
    <x v="676"/>
    <x v="0"/>
    <x v="1"/>
    <x v="1"/>
    <x v="5"/>
    <x v="6"/>
    <x v="1"/>
    <x v="90"/>
    <x v="195"/>
    <x v="1"/>
    <x v="0"/>
    <x v="262"/>
    <x v="193"/>
    <x v="262"/>
    <x v="0"/>
    <x v="0"/>
    <x v="10"/>
    <x v="3"/>
    <x v="228"/>
    <x v="12"/>
    <x v="12"/>
    <x v="199"/>
    <x v="268"/>
    <x v="197"/>
    <x v="291"/>
    <x v="287"/>
    <x v="1011"/>
    <x v="481"/>
    <x v="1496"/>
    <x v="1496"/>
    <x v="685"/>
    <x v="608"/>
    <x v="85"/>
    <x v="12"/>
  </r>
  <r>
    <x v="907"/>
    <x v="907"/>
    <x v="0"/>
    <x v="0"/>
    <x v="0"/>
    <x v="234"/>
    <x v="554"/>
    <x v="282"/>
    <x v="205"/>
    <x v="7"/>
    <x v="7"/>
    <x v="8"/>
    <x v="1"/>
    <x v="1281"/>
    <x v="0"/>
    <x v="548"/>
    <x v="772"/>
    <x v="291"/>
    <x v="314"/>
    <x v="136"/>
    <x v="750"/>
    <x v="763"/>
    <x v="424"/>
    <x v="240"/>
    <x v="424"/>
    <x v="2"/>
    <x v="6"/>
    <x v="676"/>
    <x v="684"/>
    <x v="0"/>
    <x v="0"/>
    <x v="677"/>
    <x v="0"/>
    <x v="3"/>
    <x v="554"/>
    <x v="1"/>
    <x v="554"/>
    <x v="550"/>
    <x v="987"/>
    <x v="802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921"/>
    <x v="559"/>
    <x v="984"/>
    <x v="984"/>
    <x v="684"/>
    <x v="251"/>
    <x v="85"/>
    <x v="11"/>
  </r>
  <r>
    <x v="908"/>
    <x v="908"/>
    <x v="0"/>
    <x v="0"/>
    <x v="0"/>
    <x v="234"/>
    <x v="555"/>
    <x v="282"/>
    <x v="205"/>
    <x v="7"/>
    <x v="7"/>
    <x v="8"/>
    <x v="1"/>
    <x v="1282"/>
    <x v="0"/>
    <x v="549"/>
    <x v="772"/>
    <x v="291"/>
    <x v="314"/>
    <x v="136"/>
    <x v="750"/>
    <x v="763"/>
    <x v="425"/>
    <x v="241"/>
    <x v="425"/>
    <x v="2"/>
    <x v="6"/>
    <x v="748"/>
    <x v="756"/>
    <x v="0"/>
    <x v="0"/>
    <x v="784"/>
    <x v="0"/>
    <x v="3"/>
    <x v="636"/>
    <x v="1"/>
    <x v="636"/>
    <x v="550"/>
    <x v="1296"/>
    <x v="1077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645"/>
    <x v="772"/>
    <x v="1269"/>
    <x v="1269"/>
    <x v="756"/>
    <x v="322"/>
    <x v="85"/>
    <x v="86"/>
  </r>
  <r>
    <x v="909"/>
    <x v="909"/>
    <x v="0"/>
    <x v="0"/>
    <x v="0"/>
    <x v="234"/>
    <x v="556"/>
    <x v="282"/>
    <x v="205"/>
    <x v="7"/>
    <x v="7"/>
    <x v="7"/>
    <x v="0"/>
    <x v="1283"/>
    <x v="0"/>
    <x v="547"/>
    <x v="772"/>
    <x v="291"/>
    <x v="314"/>
    <x v="136"/>
    <x v="750"/>
    <x v="763"/>
    <x v="423"/>
    <x v="239"/>
    <x v="423"/>
    <x v="2"/>
    <x v="6"/>
    <x v="758"/>
    <x v="766"/>
    <x v="0"/>
    <x v="0"/>
    <x v="796"/>
    <x v="0"/>
    <x v="3"/>
    <x v="574"/>
    <x v="1"/>
    <x v="574"/>
    <x v="550"/>
    <x v="1248"/>
    <x v="1106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1316"/>
    <x v="797"/>
    <x v="1224"/>
    <x v="1224"/>
    <x v="766"/>
    <x v="331"/>
    <x v="85"/>
    <x v="96"/>
  </r>
  <r>
    <x v="1591"/>
    <x v="1591"/>
    <x v="0"/>
    <x v="0"/>
    <x v="0"/>
    <x v="235"/>
    <x v="559"/>
    <x v="283"/>
    <x v="210"/>
    <x v="4"/>
    <x v="6"/>
    <x v="6"/>
    <x v="2"/>
    <x v="9"/>
    <x v="0"/>
    <x v="562"/>
    <x v="312"/>
    <x v="292"/>
    <x v="315"/>
    <x v="339"/>
    <x v="291"/>
    <x v="76"/>
    <x v="437"/>
    <x v="1017"/>
    <x v="438"/>
    <x v="2"/>
    <x v="6"/>
    <x v="271"/>
    <x v="381"/>
    <x v="1"/>
    <x v="0"/>
    <x v="391"/>
    <x v="1"/>
    <x v="3"/>
    <x v="1142"/>
    <x v="0"/>
    <x v="1142"/>
    <x v="452"/>
    <x v="350"/>
    <x v="366"/>
    <x v="0"/>
    <x v="1"/>
    <x v="1"/>
    <x v="5"/>
    <x v="6"/>
    <x v="1"/>
    <x v="90"/>
    <x v="199"/>
    <x v="1"/>
    <x v="0"/>
    <x v="268"/>
    <x v="198"/>
    <x v="268"/>
    <x v="0"/>
    <x v="0"/>
    <x v="10"/>
    <x v="3"/>
    <x v="229"/>
    <x v="12"/>
    <x v="12"/>
    <x v="204"/>
    <x v="274"/>
    <x v="202"/>
    <x v="292"/>
    <x v="288"/>
    <x v="523"/>
    <x v="227"/>
    <x v="335"/>
    <x v="335"/>
    <x v="381"/>
    <x v="608"/>
    <x v="85"/>
    <x v="538"/>
  </r>
  <r>
    <x v="628"/>
    <x v="628"/>
    <x v="0"/>
    <x v="0"/>
    <x v="0"/>
    <x v="236"/>
    <x v="560"/>
    <x v="284"/>
    <x v="211"/>
    <x v="4"/>
    <x v="6"/>
    <x v="6"/>
    <x v="2"/>
    <x v="325"/>
    <x v="0"/>
    <x v="563"/>
    <x v="313"/>
    <x v="293"/>
    <x v="316"/>
    <x v="137"/>
    <x v="292"/>
    <x v="281"/>
    <x v="438"/>
    <x v="1017"/>
    <x v="444"/>
    <x v="2"/>
    <x v="6"/>
    <x v="1163"/>
    <x v="1016"/>
    <x v="1"/>
    <x v="0"/>
    <x v="950"/>
    <x v="0"/>
    <x v="3"/>
    <x v="1030"/>
    <x v="0"/>
    <x v="1030"/>
    <x v="366"/>
    <x v="1848"/>
    <x v="1229"/>
    <x v="0"/>
    <x v="1"/>
    <x v="1"/>
    <x v="5"/>
    <x v="6"/>
    <x v="1"/>
    <x v="90"/>
    <x v="200"/>
    <x v="1"/>
    <x v="0"/>
    <x v="269"/>
    <x v="199"/>
    <x v="269"/>
    <x v="0"/>
    <x v="0"/>
    <x v="10"/>
    <x v="3"/>
    <x v="230"/>
    <x v="12"/>
    <x v="12"/>
    <x v="205"/>
    <x v="275"/>
    <x v="203"/>
    <x v="293"/>
    <x v="289"/>
    <x v="1414"/>
    <x v="894"/>
    <x v="1863"/>
    <x v="1863"/>
    <x v="1016"/>
    <x v="608"/>
    <x v="85"/>
    <x v="617"/>
  </r>
  <r>
    <x v="405"/>
    <x v="405"/>
    <x v="0"/>
    <x v="0"/>
    <x v="0"/>
    <x v="236"/>
    <x v="575"/>
    <x v="284"/>
    <x v="211"/>
    <x v="7"/>
    <x v="7"/>
    <x v="8"/>
    <x v="1"/>
    <x v="693"/>
    <x v="0"/>
    <x v="565"/>
    <x v="772"/>
    <x v="293"/>
    <x v="316"/>
    <x v="137"/>
    <x v="750"/>
    <x v="763"/>
    <x v="442"/>
    <x v="251"/>
    <x v="440"/>
    <x v="2"/>
    <x v="6"/>
    <x v="772"/>
    <x v="780"/>
    <x v="0"/>
    <x v="0"/>
    <x v="812"/>
    <x v="0"/>
    <x v="3"/>
    <x v="118"/>
    <x v="1"/>
    <x v="118"/>
    <x v="366"/>
    <x v="960"/>
    <x v="946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787"/>
    <x v="664"/>
    <x v="958"/>
    <x v="958"/>
    <x v="780"/>
    <x v="345"/>
    <x v="85"/>
    <x v="113"/>
  </r>
  <r>
    <x v="831"/>
    <x v="831"/>
    <x v="0"/>
    <x v="0"/>
    <x v="0"/>
    <x v="236"/>
    <x v="576"/>
    <x v="284"/>
    <x v="211"/>
    <x v="7"/>
    <x v="7"/>
    <x v="7"/>
    <x v="0"/>
    <x v="1162"/>
    <x v="0"/>
    <x v="564"/>
    <x v="772"/>
    <x v="293"/>
    <x v="316"/>
    <x v="137"/>
    <x v="750"/>
    <x v="763"/>
    <x v="439"/>
    <x v="250"/>
    <x v="439"/>
    <x v="2"/>
    <x v="6"/>
    <x v="772"/>
    <x v="780"/>
    <x v="0"/>
    <x v="0"/>
    <x v="812"/>
    <x v="0"/>
    <x v="3"/>
    <x v="57"/>
    <x v="1"/>
    <x v="57"/>
    <x v="366"/>
    <x v="835"/>
    <x v="946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193"/>
    <x v="664"/>
    <x v="837"/>
    <x v="837"/>
    <x v="780"/>
    <x v="345"/>
    <x v="85"/>
    <x v="113"/>
  </r>
  <r>
    <x v="940"/>
    <x v="940"/>
    <x v="0"/>
    <x v="0"/>
    <x v="0"/>
    <x v="236"/>
    <x v="577"/>
    <x v="284"/>
    <x v="211"/>
    <x v="7"/>
    <x v="7"/>
    <x v="8"/>
    <x v="1"/>
    <x v="1317"/>
    <x v="0"/>
    <x v="568"/>
    <x v="772"/>
    <x v="293"/>
    <x v="316"/>
    <x v="137"/>
    <x v="750"/>
    <x v="763"/>
    <x v="443"/>
    <x v="254"/>
    <x v="443"/>
    <x v="2"/>
    <x v="6"/>
    <x v="912"/>
    <x v="917"/>
    <x v="0"/>
    <x v="0"/>
    <x v="1005"/>
    <x v="0"/>
    <x v="3"/>
    <x v="211"/>
    <x v="1"/>
    <x v="211"/>
    <x v="366"/>
    <x v="1506"/>
    <x v="1372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364"/>
    <x v="985"/>
    <x v="1451"/>
    <x v="1451"/>
    <x v="917"/>
    <x v="470"/>
    <x v="85"/>
    <x v="294"/>
  </r>
  <r>
    <x v="941"/>
    <x v="941"/>
    <x v="0"/>
    <x v="0"/>
    <x v="0"/>
    <x v="236"/>
    <x v="578"/>
    <x v="284"/>
    <x v="211"/>
    <x v="7"/>
    <x v="7"/>
    <x v="7"/>
    <x v="0"/>
    <x v="1318"/>
    <x v="0"/>
    <x v="566"/>
    <x v="772"/>
    <x v="293"/>
    <x v="316"/>
    <x v="137"/>
    <x v="750"/>
    <x v="763"/>
    <x v="440"/>
    <x v="252"/>
    <x v="441"/>
    <x v="2"/>
    <x v="6"/>
    <x v="847"/>
    <x v="854"/>
    <x v="0"/>
    <x v="0"/>
    <x v="909"/>
    <x v="0"/>
    <x v="3"/>
    <x v="183"/>
    <x v="1"/>
    <x v="183"/>
    <x v="366"/>
    <x v="1270"/>
    <x v="1085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302"/>
    <x v="780"/>
    <x v="1244"/>
    <x v="1244"/>
    <x v="854"/>
    <x v="415"/>
    <x v="85"/>
    <x v="202"/>
  </r>
  <r>
    <x v="942"/>
    <x v="942"/>
    <x v="0"/>
    <x v="0"/>
    <x v="0"/>
    <x v="236"/>
    <x v="579"/>
    <x v="284"/>
    <x v="211"/>
    <x v="7"/>
    <x v="7"/>
    <x v="7"/>
    <x v="0"/>
    <x v="1319"/>
    <x v="0"/>
    <x v="567"/>
    <x v="772"/>
    <x v="293"/>
    <x v="316"/>
    <x v="137"/>
    <x v="750"/>
    <x v="763"/>
    <x v="441"/>
    <x v="253"/>
    <x v="442"/>
    <x v="2"/>
    <x v="6"/>
    <x v="885"/>
    <x v="892"/>
    <x v="0"/>
    <x v="0"/>
    <x v="959"/>
    <x v="0"/>
    <x v="3"/>
    <x v="158"/>
    <x v="1"/>
    <x v="158"/>
    <x v="366"/>
    <x v="1331"/>
    <x v="1273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444"/>
    <x v="928"/>
    <x v="1302"/>
    <x v="1302"/>
    <x v="892"/>
    <x v="449"/>
    <x v="85"/>
    <x v="249"/>
  </r>
  <r>
    <x v="2126"/>
    <x v="2126"/>
    <x v="0"/>
    <x v="0"/>
    <x v="0"/>
    <x v="236"/>
    <x v="560"/>
    <x v="284"/>
    <x v="211"/>
    <x v="4"/>
    <x v="6"/>
    <x v="6"/>
    <x v="2"/>
    <x v="325"/>
    <x v="0"/>
    <x v="563"/>
    <x v="313"/>
    <x v="293"/>
    <x v="316"/>
    <x v="137"/>
    <x v="292"/>
    <x v="281"/>
    <x v="438"/>
    <x v="1017"/>
    <x v="444"/>
    <x v="5"/>
    <x v="13"/>
    <x v="1106"/>
    <x v="985"/>
    <x v="1"/>
    <x v="0"/>
    <x v="849"/>
    <x v="0"/>
    <x v="3"/>
    <x v="1030"/>
    <x v="0"/>
    <x v="1030"/>
    <x v="366"/>
    <x v="1718"/>
    <x v="994"/>
    <x v="0"/>
    <x v="1"/>
    <x v="1"/>
    <x v="5"/>
    <x v="6"/>
    <x v="1"/>
    <x v="90"/>
    <x v="200"/>
    <x v="1"/>
    <x v="0"/>
    <x v="269"/>
    <x v="199"/>
    <x v="269"/>
    <x v="0"/>
    <x v="0"/>
    <x v="10"/>
    <x v="10"/>
    <x v="230"/>
    <x v="12"/>
    <x v="12"/>
    <x v="205"/>
    <x v="275"/>
    <x v="203"/>
    <x v="293"/>
    <x v="289"/>
    <x v="1232"/>
    <x v="705"/>
    <x v="1757"/>
    <x v="1757"/>
    <x v="985"/>
    <x v="608"/>
    <x v="85"/>
    <x v="507"/>
  </r>
  <r>
    <x v="226"/>
    <x v="226"/>
    <x v="0"/>
    <x v="0"/>
    <x v="0"/>
    <x v="237"/>
    <x v="561"/>
    <x v="285"/>
    <x v="214"/>
    <x v="4"/>
    <x v="6"/>
    <x v="6"/>
    <x v="2"/>
    <x v="181"/>
    <x v="0"/>
    <x v="583"/>
    <x v="315"/>
    <x v="295"/>
    <x v="318"/>
    <x v="138"/>
    <x v="294"/>
    <x v="77"/>
    <x v="457"/>
    <x v="1017"/>
    <x v="460"/>
    <x v="2"/>
    <x v="6"/>
    <x v="937"/>
    <x v="934"/>
    <x v="1"/>
    <x v="0"/>
    <x v="689"/>
    <x v="0"/>
    <x v="3"/>
    <x v="1280"/>
    <x v="0"/>
    <x v="1280"/>
    <x v="565"/>
    <x v="1635"/>
    <x v="866"/>
    <x v="0"/>
    <x v="1"/>
    <x v="1"/>
    <x v="5"/>
    <x v="6"/>
    <x v="1"/>
    <x v="90"/>
    <x v="204"/>
    <x v="1"/>
    <x v="0"/>
    <x v="274"/>
    <x v="203"/>
    <x v="274"/>
    <x v="0"/>
    <x v="0"/>
    <x v="10"/>
    <x v="3"/>
    <x v="231"/>
    <x v="12"/>
    <x v="12"/>
    <x v="208"/>
    <x v="280"/>
    <x v="207"/>
    <x v="295"/>
    <x v="291"/>
    <x v="1133"/>
    <x v="605"/>
    <x v="1713"/>
    <x v="1713"/>
    <x v="934"/>
    <x v="608"/>
    <x v="85"/>
    <x v="332"/>
  </r>
  <r>
    <x v="874"/>
    <x v="874"/>
    <x v="0"/>
    <x v="0"/>
    <x v="0"/>
    <x v="237"/>
    <x v="589"/>
    <x v="285"/>
    <x v="214"/>
    <x v="7"/>
    <x v="7"/>
    <x v="8"/>
    <x v="1"/>
    <x v="1231"/>
    <x v="0"/>
    <x v="585"/>
    <x v="772"/>
    <x v="295"/>
    <x v="318"/>
    <x v="138"/>
    <x v="750"/>
    <x v="763"/>
    <x v="459"/>
    <x v="266"/>
    <x v="459"/>
    <x v="2"/>
    <x v="6"/>
    <x v="689"/>
    <x v="697"/>
    <x v="0"/>
    <x v="0"/>
    <x v="704"/>
    <x v="0"/>
    <x v="3"/>
    <x v="768"/>
    <x v="1"/>
    <x v="768"/>
    <x v="565"/>
    <x v="1233"/>
    <x v="903"/>
    <x v="0"/>
    <x v="4"/>
    <x v="4"/>
    <x v="5"/>
    <x v="6"/>
    <x v="1"/>
    <x v="90"/>
    <x v="204"/>
    <x v="1"/>
    <x v="0"/>
    <x v="274"/>
    <x v="203"/>
    <x v="274"/>
    <x v="0"/>
    <x v="0"/>
    <x v="10"/>
    <x v="3"/>
    <x v="557"/>
    <x v="12"/>
    <x v="15"/>
    <x v="500"/>
    <x v="280"/>
    <x v="608"/>
    <x v="295"/>
    <x v="291"/>
    <x v="849"/>
    <x v="630"/>
    <x v="1211"/>
    <x v="1211"/>
    <x v="697"/>
    <x v="264"/>
    <x v="85"/>
    <x v="24"/>
  </r>
  <r>
    <x v="875"/>
    <x v="875"/>
    <x v="0"/>
    <x v="0"/>
    <x v="0"/>
    <x v="237"/>
    <x v="590"/>
    <x v="285"/>
    <x v="214"/>
    <x v="7"/>
    <x v="7"/>
    <x v="7"/>
    <x v="0"/>
    <x v="1232"/>
    <x v="0"/>
    <x v="584"/>
    <x v="772"/>
    <x v="295"/>
    <x v="318"/>
    <x v="138"/>
    <x v="750"/>
    <x v="763"/>
    <x v="458"/>
    <x v="265"/>
    <x v="458"/>
    <x v="2"/>
    <x v="6"/>
    <x v="689"/>
    <x v="697"/>
    <x v="0"/>
    <x v="0"/>
    <x v="704"/>
    <x v="0"/>
    <x v="3"/>
    <x v="114"/>
    <x v="1"/>
    <x v="114"/>
    <x v="565"/>
    <x v="843"/>
    <x v="903"/>
    <x v="0"/>
    <x v="4"/>
    <x v="4"/>
    <x v="5"/>
    <x v="6"/>
    <x v="1"/>
    <x v="90"/>
    <x v="204"/>
    <x v="1"/>
    <x v="0"/>
    <x v="274"/>
    <x v="203"/>
    <x v="274"/>
    <x v="0"/>
    <x v="0"/>
    <x v="10"/>
    <x v="3"/>
    <x v="557"/>
    <x v="12"/>
    <x v="15"/>
    <x v="500"/>
    <x v="280"/>
    <x v="608"/>
    <x v="295"/>
    <x v="291"/>
    <x v="1160"/>
    <x v="630"/>
    <x v="845"/>
    <x v="845"/>
    <x v="697"/>
    <x v="264"/>
    <x v="85"/>
    <x v="24"/>
  </r>
  <r>
    <x v="1999"/>
    <x v="1999"/>
    <x v="0"/>
    <x v="0"/>
    <x v="0"/>
    <x v="238"/>
    <x v="563"/>
    <x v="287"/>
    <x v="204"/>
    <x v="3"/>
    <x v="19"/>
    <x v="20"/>
    <x v="2"/>
    <x v="1099"/>
    <x v="0"/>
    <x v="552"/>
    <x v="772"/>
    <x v="296"/>
    <x v="0"/>
    <x v="339"/>
    <x v="295"/>
    <x v="763"/>
    <x v="1507"/>
    <x v="1017"/>
    <x v="180"/>
    <x v="3"/>
    <x v="9"/>
    <x v="1175"/>
    <x v="1184"/>
    <x v="1"/>
    <x v="2"/>
    <x v="1172"/>
    <x v="0"/>
    <x v="3"/>
    <x v="300"/>
    <x v="1"/>
    <x v="300"/>
    <x v="89"/>
    <x v="1693"/>
    <x v="958"/>
    <x v="0"/>
    <x v="8"/>
    <x v="8"/>
    <x v="5"/>
    <x v="6"/>
    <x v="1"/>
    <x v="90"/>
    <x v="69"/>
    <x v="1"/>
    <x v="0"/>
    <x v="266"/>
    <x v="196"/>
    <x v="266"/>
    <x v="30"/>
    <x v="0"/>
    <x v="4"/>
    <x v="9"/>
    <x v="232"/>
    <x v="12"/>
    <x v="12"/>
    <x v="198"/>
    <x v="272"/>
    <x v="200"/>
    <x v="296"/>
    <x v="292"/>
    <x v="1801"/>
    <x v="1075"/>
    <x v="2039"/>
    <x v="2039"/>
    <x v="1184"/>
    <x v="594"/>
    <x v="85"/>
    <x v="998"/>
  </r>
  <r>
    <x v="2299"/>
    <x v="2299"/>
    <x v="0"/>
    <x v="0"/>
    <x v="0"/>
    <x v="238"/>
    <x v="563"/>
    <x v="287"/>
    <x v="204"/>
    <x v="3"/>
    <x v="19"/>
    <x v="20"/>
    <x v="2"/>
    <x v="1099"/>
    <x v="0"/>
    <x v="552"/>
    <x v="772"/>
    <x v="296"/>
    <x v="0"/>
    <x v="339"/>
    <x v="295"/>
    <x v="763"/>
    <x v="1507"/>
    <x v="1017"/>
    <x v="180"/>
    <x v="4"/>
    <x v="8"/>
    <x v="1216"/>
    <x v="1247"/>
    <x v="1"/>
    <x v="2"/>
    <x v="1235"/>
    <x v="0"/>
    <x v="3"/>
    <x v="300"/>
    <x v="1"/>
    <x v="300"/>
    <x v="89"/>
    <x v="2155"/>
    <x v="1649"/>
    <x v="0"/>
    <x v="8"/>
    <x v="8"/>
    <x v="5"/>
    <x v="6"/>
    <x v="1"/>
    <x v="90"/>
    <x v="69"/>
    <x v="1"/>
    <x v="0"/>
    <x v="266"/>
    <x v="196"/>
    <x v="266"/>
    <x v="30"/>
    <x v="0"/>
    <x v="4"/>
    <x v="13"/>
    <x v="232"/>
    <x v="12"/>
    <x v="12"/>
    <x v="198"/>
    <x v="272"/>
    <x v="200"/>
    <x v="296"/>
    <x v="292"/>
    <x v="1801"/>
    <x v="1075"/>
    <x v="2155"/>
    <x v="2155"/>
    <x v="1247"/>
    <x v="599"/>
    <x v="85"/>
    <x v="1098"/>
  </r>
  <r>
    <x v="1470"/>
    <x v="1470"/>
    <x v="0"/>
    <x v="0"/>
    <x v="0"/>
    <x v="239"/>
    <x v="572"/>
    <x v="288"/>
    <x v="209"/>
    <x v="4"/>
    <x v="6"/>
    <x v="6"/>
    <x v="2"/>
    <x v="38"/>
    <x v="0"/>
    <x v="553"/>
    <x v="316"/>
    <x v="297"/>
    <x v="319"/>
    <x v="139"/>
    <x v="296"/>
    <x v="78"/>
    <x v="428"/>
    <x v="1017"/>
    <x v="437"/>
    <x v="2"/>
    <x v="6"/>
    <x v="944"/>
    <x v="937"/>
    <x v="1"/>
    <x v="0"/>
    <x v="696"/>
    <x v="0"/>
    <x v="3"/>
    <x v="1180"/>
    <x v="0"/>
    <x v="1180"/>
    <x v="477"/>
    <x v="1593"/>
    <x v="819"/>
    <x v="0"/>
    <x v="1"/>
    <x v="1"/>
    <x v="5"/>
    <x v="6"/>
    <x v="1"/>
    <x v="90"/>
    <x v="198"/>
    <x v="1"/>
    <x v="0"/>
    <x v="267"/>
    <x v="197"/>
    <x v="267"/>
    <x v="0"/>
    <x v="0"/>
    <x v="10"/>
    <x v="3"/>
    <x v="233"/>
    <x v="12"/>
    <x v="12"/>
    <x v="203"/>
    <x v="273"/>
    <x v="201"/>
    <x v="297"/>
    <x v="293"/>
    <x v="1100"/>
    <x v="572"/>
    <x v="1686"/>
    <x v="1686"/>
    <x v="937"/>
    <x v="608"/>
    <x v="85"/>
    <x v="343"/>
  </r>
  <r>
    <x v="404"/>
    <x v="404"/>
    <x v="0"/>
    <x v="0"/>
    <x v="0"/>
    <x v="239"/>
    <x v="564"/>
    <x v="288"/>
    <x v="209"/>
    <x v="7"/>
    <x v="7"/>
    <x v="8"/>
    <x v="1"/>
    <x v="692"/>
    <x v="0"/>
    <x v="555"/>
    <x v="772"/>
    <x v="297"/>
    <x v="319"/>
    <x v="139"/>
    <x v="750"/>
    <x v="763"/>
    <x v="433"/>
    <x v="243"/>
    <x v="430"/>
    <x v="2"/>
    <x v="6"/>
    <x v="694"/>
    <x v="702"/>
    <x v="0"/>
    <x v="0"/>
    <x v="710"/>
    <x v="0"/>
    <x v="3"/>
    <x v="127"/>
    <x v="1"/>
    <x v="127"/>
    <x v="477"/>
    <x v="881"/>
    <x v="8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875"/>
    <x v="606"/>
    <x v="882"/>
    <x v="882"/>
    <x v="702"/>
    <x v="269"/>
    <x v="85"/>
    <x v="29"/>
  </r>
  <r>
    <x v="651"/>
    <x v="651"/>
    <x v="0"/>
    <x v="0"/>
    <x v="0"/>
    <x v="239"/>
    <x v="565"/>
    <x v="288"/>
    <x v="209"/>
    <x v="7"/>
    <x v="7"/>
    <x v="7"/>
    <x v="0"/>
    <x v="949"/>
    <x v="0"/>
    <x v="554"/>
    <x v="772"/>
    <x v="297"/>
    <x v="319"/>
    <x v="139"/>
    <x v="750"/>
    <x v="763"/>
    <x v="429"/>
    <x v="242"/>
    <x v="429"/>
    <x v="2"/>
    <x v="6"/>
    <x v="694"/>
    <x v="702"/>
    <x v="0"/>
    <x v="0"/>
    <x v="710"/>
    <x v="0"/>
    <x v="3"/>
    <x v="456"/>
    <x v="1"/>
    <x v="456"/>
    <x v="477"/>
    <x v="1042"/>
    <x v="8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134"/>
    <x v="606"/>
    <x v="1036"/>
    <x v="1036"/>
    <x v="702"/>
    <x v="269"/>
    <x v="85"/>
    <x v="29"/>
  </r>
  <r>
    <x v="1410"/>
    <x v="1410"/>
    <x v="0"/>
    <x v="0"/>
    <x v="0"/>
    <x v="239"/>
    <x v="567"/>
    <x v="288"/>
    <x v="209"/>
    <x v="7"/>
    <x v="7"/>
    <x v="8"/>
    <x v="1"/>
    <x v="1872"/>
    <x v="0"/>
    <x v="560"/>
    <x v="772"/>
    <x v="297"/>
    <x v="319"/>
    <x v="139"/>
    <x v="750"/>
    <x v="763"/>
    <x v="435"/>
    <x v="248"/>
    <x v="435"/>
    <x v="2"/>
    <x v="6"/>
    <x v="781"/>
    <x v="789"/>
    <x v="0"/>
    <x v="0"/>
    <x v="823"/>
    <x v="0"/>
    <x v="3"/>
    <x v="495"/>
    <x v="1"/>
    <x v="495"/>
    <x v="477"/>
    <x v="1228"/>
    <x v="1092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635"/>
    <x v="786"/>
    <x v="1206"/>
    <x v="1206"/>
    <x v="789"/>
    <x v="353"/>
    <x v="85"/>
    <x v="124"/>
  </r>
  <r>
    <x v="1411"/>
    <x v="1411"/>
    <x v="0"/>
    <x v="0"/>
    <x v="0"/>
    <x v="239"/>
    <x v="568"/>
    <x v="288"/>
    <x v="209"/>
    <x v="7"/>
    <x v="7"/>
    <x v="8"/>
    <x v="1"/>
    <x v="1873"/>
    <x v="0"/>
    <x v="561"/>
    <x v="772"/>
    <x v="297"/>
    <x v="319"/>
    <x v="139"/>
    <x v="750"/>
    <x v="763"/>
    <x v="436"/>
    <x v="249"/>
    <x v="436"/>
    <x v="2"/>
    <x v="6"/>
    <x v="818"/>
    <x v="826"/>
    <x v="0"/>
    <x v="0"/>
    <x v="864"/>
    <x v="0"/>
    <x v="3"/>
    <x v="565"/>
    <x v="1"/>
    <x v="565"/>
    <x v="477"/>
    <x v="1406"/>
    <x v="119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518"/>
    <x v="872"/>
    <x v="1368"/>
    <x v="1368"/>
    <x v="826"/>
    <x v="388"/>
    <x v="85"/>
    <x v="166"/>
  </r>
  <r>
    <x v="1412"/>
    <x v="1412"/>
    <x v="0"/>
    <x v="0"/>
    <x v="0"/>
    <x v="239"/>
    <x v="569"/>
    <x v="288"/>
    <x v="209"/>
    <x v="7"/>
    <x v="7"/>
    <x v="7"/>
    <x v="0"/>
    <x v="1874"/>
    <x v="0"/>
    <x v="556"/>
    <x v="772"/>
    <x v="297"/>
    <x v="319"/>
    <x v="139"/>
    <x v="750"/>
    <x v="763"/>
    <x v="430"/>
    <x v="244"/>
    <x v="431"/>
    <x v="2"/>
    <x v="6"/>
    <x v="677"/>
    <x v="685"/>
    <x v="0"/>
    <x v="0"/>
    <x v="679"/>
    <x v="0"/>
    <x v="3"/>
    <x v="571"/>
    <x v="1"/>
    <x v="571"/>
    <x v="477"/>
    <x v="1008"/>
    <x v="7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063"/>
    <x v="533"/>
    <x v="1004"/>
    <x v="1004"/>
    <x v="685"/>
    <x v="252"/>
    <x v="85"/>
    <x v="12"/>
  </r>
  <r>
    <x v="1413"/>
    <x v="1413"/>
    <x v="0"/>
    <x v="0"/>
    <x v="0"/>
    <x v="239"/>
    <x v="571"/>
    <x v="288"/>
    <x v="209"/>
    <x v="7"/>
    <x v="7"/>
    <x v="7"/>
    <x v="0"/>
    <x v="1875"/>
    <x v="0"/>
    <x v="558"/>
    <x v="772"/>
    <x v="297"/>
    <x v="319"/>
    <x v="139"/>
    <x v="750"/>
    <x v="763"/>
    <x v="432"/>
    <x v="246"/>
    <x v="433"/>
    <x v="2"/>
    <x v="6"/>
    <x v="818"/>
    <x v="826"/>
    <x v="0"/>
    <x v="0"/>
    <x v="864"/>
    <x v="0"/>
    <x v="3"/>
    <x v="197"/>
    <x v="1"/>
    <x v="197"/>
    <x v="477"/>
    <x v="1211"/>
    <x v="119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395"/>
    <x v="872"/>
    <x v="1190"/>
    <x v="1190"/>
    <x v="826"/>
    <x v="388"/>
    <x v="85"/>
    <x v="166"/>
  </r>
  <r>
    <x v="1429"/>
    <x v="1429"/>
    <x v="0"/>
    <x v="0"/>
    <x v="0"/>
    <x v="239"/>
    <x v="570"/>
    <x v="288"/>
    <x v="209"/>
    <x v="7"/>
    <x v="7"/>
    <x v="7"/>
    <x v="0"/>
    <x v="1892"/>
    <x v="0"/>
    <x v="557"/>
    <x v="772"/>
    <x v="297"/>
    <x v="319"/>
    <x v="139"/>
    <x v="750"/>
    <x v="763"/>
    <x v="431"/>
    <x v="245"/>
    <x v="432"/>
    <x v="2"/>
    <x v="6"/>
    <x v="781"/>
    <x v="789"/>
    <x v="0"/>
    <x v="0"/>
    <x v="823"/>
    <x v="0"/>
    <x v="3"/>
    <x v="491"/>
    <x v="1"/>
    <x v="491"/>
    <x v="477"/>
    <x v="1225"/>
    <x v="1092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306"/>
    <x v="786"/>
    <x v="1204"/>
    <x v="1204"/>
    <x v="789"/>
    <x v="353"/>
    <x v="85"/>
    <x v="124"/>
  </r>
  <r>
    <x v="1434"/>
    <x v="1434"/>
    <x v="0"/>
    <x v="0"/>
    <x v="0"/>
    <x v="239"/>
    <x v="566"/>
    <x v="288"/>
    <x v="209"/>
    <x v="7"/>
    <x v="7"/>
    <x v="8"/>
    <x v="1"/>
    <x v="1899"/>
    <x v="0"/>
    <x v="559"/>
    <x v="772"/>
    <x v="297"/>
    <x v="319"/>
    <x v="139"/>
    <x v="750"/>
    <x v="763"/>
    <x v="434"/>
    <x v="247"/>
    <x v="434"/>
    <x v="2"/>
    <x v="6"/>
    <x v="677"/>
    <x v="685"/>
    <x v="0"/>
    <x v="0"/>
    <x v="679"/>
    <x v="0"/>
    <x v="3"/>
    <x v="409"/>
    <x v="1"/>
    <x v="409"/>
    <x v="477"/>
    <x v="928"/>
    <x v="7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940"/>
    <x v="533"/>
    <x v="928"/>
    <x v="928"/>
    <x v="685"/>
    <x v="252"/>
    <x v="85"/>
    <x v="12"/>
  </r>
  <r>
    <x v="506"/>
    <x v="506"/>
    <x v="0"/>
    <x v="0"/>
    <x v="0"/>
    <x v="240"/>
    <x v="573"/>
    <x v="289"/>
    <x v="206"/>
    <x v="4"/>
    <x v="6"/>
    <x v="6"/>
    <x v="2"/>
    <x v="792"/>
    <x v="0"/>
    <x v="550"/>
    <x v="20"/>
    <x v="23"/>
    <x v="782"/>
    <x v="335"/>
    <x v="750"/>
    <x v="522"/>
    <x v="426"/>
    <x v="1017"/>
    <x v="427"/>
    <x v="2"/>
    <x v="6"/>
    <x v="1166"/>
    <x v="1019"/>
    <x v="1"/>
    <x v="0"/>
    <x v="954"/>
    <x v="0"/>
    <x v="3"/>
    <x v="1127"/>
    <x v="0"/>
    <x v="1127"/>
    <x v="439"/>
    <x v="1933"/>
    <x v="1373"/>
    <x v="0"/>
    <x v="1"/>
    <x v="1"/>
    <x v="5"/>
    <x v="6"/>
    <x v="1"/>
    <x v="90"/>
    <x v="196"/>
    <x v="1"/>
    <x v="0"/>
    <x v="263"/>
    <x v="194"/>
    <x v="263"/>
    <x v="0"/>
    <x v="0"/>
    <x v="10"/>
    <x v="3"/>
    <x v="234"/>
    <x v="12"/>
    <x v="12"/>
    <x v="200"/>
    <x v="269"/>
    <x v="198"/>
    <x v="23"/>
    <x v="21"/>
    <x v="1505"/>
    <x v="986"/>
    <x v="1933"/>
    <x v="1933"/>
    <x v="1019"/>
    <x v="608"/>
    <x v="85"/>
    <x v="621"/>
  </r>
  <r>
    <x v="32"/>
    <x v="32"/>
    <x v="0"/>
    <x v="0"/>
    <x v="0"/>
    <x v="241"/>
    <x v="594"/>
    <x v="295"/>
    <x v="216"/>
    <x v="0"/>
    <x v="4"/>
    <x v="4"/>
    <x v="2"/>
    <x v="568"/>
    <x v="0"/>
    <x v="592"/>
    <x v="318"/>
    <x v="299"/>
    <x v="321"/>
    <x v="339"/>
    <x v="298"/>
    <x v="618"/>
    <x v="1507"/>
    <x v="1017"/>
    <x v="1514"/>
    <x v="1"/>
    <x v="0"/>
    <x v="1097"/>
    <x v="1250"/>
    <x v="1"/>
    <x v="3"/>
    <x v="1238"/>
    <x v="0"/>
    <x v="3"/>
    <x v="237"/>
    <x v="1"/>
    <x v="237"/>
    <x v="42"/>
    <x v="2151"/>
    <x v="1645"/>
    <x v="0"/>
    <x v="8"/>
    <x v="8"/>
    <x v="5"/>
    <x v="6"/>
    <x v="1"/>
    <x v="90"/>
    <x v="507"/>
    <x v="1"/>
    <x v="0"/>
    <x v="277"/>
    <x v="518"/>
    <x v="277"/>
    <x v="56"/>
    <x v="0"/>
    <x v="10"/>
    <x v="1"/>
    <x v="235"/>
    <x v="12"/>
    <x v="12"/>
    <x v="210"/>
    <x v="283"/>
    <x v="608"/>
    <x v="299"/>
    <x v="295"/>
    <x v="1688"/>
    <x v="1075"/>
    <x v="2151"/>
    <x v="2151"/>
    <x v="1250"/>
    <x v="560"/>
    <x v="85"/>
    <x v="1103"/>
  </r>
  <r>
    <x v="287"/>
    <x v="287"/>
    <x v="0"/>
    <x v="0"/>
    <x v="0"/>
    <x v="241"/>
    <x v="581"/>
    <x v="291"/>
    <x v="216"/>
    <x v="4"/>
    <x v="6"/>
    <x v="6"/>
    <x v="2"/>
    <x v="195"/>
    <x v="0"/>
    <x v="589"/>
    <x v="317"/>
    <x v="298"/>
    <x v="320"/>
    <x v="140"/>
    <x v="297"/>
    <x v="89"/>
    <x v="462"/>
    <x v="1017"/>
    <x v="465"/>
    <x v="2"/>
    <x v="6"/>
    <x v="662"/>
    <x v="670"/>
    <x v="1"/>
    <x v="0"/>
    <x v="621"/>
    <x v="1"/>
    <x v="3"/>
    <x v="1399"/>
    <x v="0"/>
    <x v="1399"/>
    <x v="664"/>
    <x v="782"/>
    <x v="661"/>
    <x v="0"/>
    <x v="1"/>
    <x v="1"/>
    <x v="5"/>
    <x v="6"/>
    <x v="1"/>
    <x v="90"/>
    <x v="206"/>
    <x v="1"/>
    <x v="0"/>
    <x v="276"/>
    <x v="205"/>
    <x v="276"/>
    <x v="0"/>
    <x v="0"/>
    <x v="10"/>
    <x v="3"/>
    <x v="235"/>
    <x v="12"/>
    <x v="12"/>
    <x v="210"/>
    <x v="282"/>
    <x v="209"/>
    <x v="298"/>
    <x v="294"/>
    <x v="1002"/>
    <x v="473"/>
    <x v="720"/>
    <x v="720"/>
    <x v="670"/>
    <x v="608"/>
    <x v="85"/>
    <x v="2"/>
  </r>
  <r>
    <x v="1539"/>
    <x v="1539"/>
    <x v="0"/>
    <x v="0"/>
    <x v="0"/>
    <x v="241"/>
    <x v="595"/>
    <x v="296"/>
    <x v="216"/>
    <x v="0"/>
    <x v="4"/>
    <x v="4"/>
    <x v="2"/>
    <x v="375"/>
    <x v="0"/>
    <x v="593"/>
    <x v="319"/>
    <x v="300"/>
    <x v="322"/>
    <x v="339"/>
    <x v="299"/>
    <x v="734"/>
    <x v="1507"/>
    <x v="1017"/>
    <x v="1514"/>
    <x v="2"/>
    <x v="6"/>
    <x v="400"/>
    <x v="76"/>
    <x v="1"/>
    <x v="3"/>
    <x v="76"/>
    <x v="1"/>
    <x v="3"/>
    <x v="357"/>
    <x v="1"/>
    <x v="357"/>
    <x v="130"/>
    <x v="108"/>
    <x v="128"/>
    <x v="0"/>
    <x v="8"/>
    <x v="8"/>
    <x v="5"/>
    <x v="6"/>
    <x v="1"/>
    <x v="90"/>
    <x v="507"/>
    <x v="1"/>
    <x v="0"/>
    <x v="278"/>
    <x v="518"/>
    <x v="278"/>
    <x v="15"/>
    <x v="0"/>
    <x v="10"/>
    <x v="3"/>
    <x v="235"/>
    <x v="12"/>
    <x v="12"/>
    <x v="210"/>
    <x v="284"/>
    <x v="608"/>
    <x v="300"/>
    <x v="296"/>
    <x v="187"/>
    <x v="1075"/>
    <x v="109"/>
    <x v="108"/>
    <x v="76"/>
    <x v="83"/>
    <x v="85"/>
    <x v="1016"/>
  </r>
  <r>
    <x v="852"/>
    <x v="852"/>
    <x v="0"/>
    <x v="0"/>
    <x v="0"/>
    <x v="241"/>
    <x v="596"/>
    <x v="291"/>
    <x v="216"/>
    <x v="7"/>
    <x v="7"/>
    <x v="8"/>
    <x v="1"/>
    <x v="1201"/>
    <x v="0"/>
    <x v="591"/>
    <x v="772"/>
    <x v="298"/>
    <x v="320"/>
    <x v="140"/>
    <x v="750"/>
    <x v="763"/>
    <x v="464"/>
    <x v="269"/>
    <x v="464"/>
    <x v="2"/>
    <x v="6"/>
    <x v="667"/>
    <x v="675"/>
    <x v="0"/>
    <x v="0"/>
    <x v="652"/>
    <x v="0"/>
    <x v="3"/>
    <x v="737"/>
    <x v="1"/>
    <x v="737"/>
    <x v="664"/>
    <x v="964"/>
    <x v="779"/>
    <x v="0"/>
    <x v="4"/>
    <x v="4"/>
    <x v="5"/>
    <x v="6"/>
    <x v="1"/>
    <x v="90"/>
    <x v="206"/>
    <x v="1"/>
    <x v="0"/>
    <x v="276"/>
    <x v="205"/>
    <x v="276"/>
    <x v="0"/>
    <x v="0"/>
    <x v="10"/>
    <x v="3"/>
    <x v="557"/>
    <x v="12"/>
    <x v="15"/>
    <x v="500"/>
    <x v="282"/>
    <x v="608"/>
    <x v="298"/>
    <x v="294"/>
    <x v="933"/>
    <x v="542"/>
    <x v="962"/>
    <x v="962"/>
    <x v="675"/>
    <x v="242"/>
    <x v="85"/>
    <x v="2"/>
  </r>
  <r>
    <x v="853"/>
    <x v="853"/>
    <x v="0"/>
    <x v="0"/>
    <x v="0"/>
    <x v="241"/>
    <x v="597"/>
    <x v="291"/>
    <x v="216"/>
    <x v="7"/>
    <x v="7"/>
    <x v="7"/>
    <x v="0"/>
    <x v="1202"/>
    <x v="0"/>
    <x v="590"/>
    <x v="772"/>
    <x v="298"/>
    <x v="320"/>
    <x v="140"/>
    <x v="750"/>
    <x v="763"/>
    <x v="463"/>
    <x v="268"/>
    <x v="463"/>
    <x v="2"/>
    <x v="6"/>
    <x v="667"/>
    <x v="675"/>
    <x v="0"/>
    <x v="0"/>
    <x v="652"/>
    <x v="0"/>
    <x v="3"/>
    <x v="722"/>
    <x v="1"/>
    <x v="722"/>
    <x v="664"/>
    <x v="954"/>
    <x v="779"/>
    <x v="0"/>
    <x v="4"/>
    <x v="4"/>
    <x v="5"/>
    <x v="6"/>
    <x v="1"/>
    <x v="90"/>
    <x v="206"/>
    <x v="1"/>
    <x v="0"/>
    <x v="276"/>
    <x v="205"/>
    <x v="276"/>
    <x v="0"/>
    <x v="0"/>
    <x v="10"/>
    <x v="3"/>
    <x v="557"/>
    <x v="12"/>
    <x v="15"/>
    <x v="500"/>
    <x v="282"/>
    <x v="608"/>
    <x v="298"/>
    <x v="294"/>
    <x v="1072"/>
    <x v="542"/>
    <x v="953"/>
    <x v="953"/>
    <x v="675"/>
    <x v="242"/>
    <x v="85"/>
    <x v="2"/>
  </r>
  <r>
    <x v="189"/>
    <x v="189"/>
    <x v="0"/>
    <x v="0"/>
    <x v="0"/>
    <x v="242"/>
    <x v="583"/>
    <x v="292"/>
    <x v="217"/>
    <x v="4"/>
    <x v="6"/>
    <x v="6"/>
    <x v="2"/>
    <x v="226"/>
    <x v="0"/>
    <x v="594"/>
    <x v="320"/>
    <x v="301"/>
    <x v="323"/>
    <x v="141"/>
    <x v="300"/>
    <x v="79"/>
    <x v="465"/>
    <x v="1017"/>
    <x v="466"/>
    <x v="2"/>
    <x v="6"/>
    <x v="1246"/>
    <x v="1095"/>
    <x v="1"/>
    <x v="0"/>
    <x v="1081"/>
    <x v="0"/>
    <x v="3"/>
    <x v="873"/>
    <x v="0"/>
    <x v="873"/>
    <x v="278"/>
    <x v="2062"/>
    <x v="1535"/>
    <x v="0"/>
    <x v="1"/>
    <x v="1"/>
    <x v="5"/>
    <x v="6"/>
    <x v="1"/>
    <x v="90"/>
    <x v="207"/>
    <x v="1"/>
    <x v="0"/>
    <x v="279"/>
    <x v="206"/>
    <x v="279"/>
    <x v="0"/>
    <x v="0"/>
    <x v="10"/>
    <x v="3"/>
    <x v="236"/>
    <x v="12"/>
    <x v="12"/>
    <x v="211"/>
    <x v="285"/>
    <x v="210"/>
    <x v="301"/>
    <x v="297"/>
    <x v="1594"/>
    <x v="1035"/>
    <x v="2060"/>
    <x v="2060"/>
    <x v="1095"/>
    <x v="608"/>
    <x v="85"/>
    <x v="844"/>
  </r>
  <r>
    <x v="237"/>
    <x v="237"/>
    <x v="0"/>
    <x v="0"/>
    <x v="0"/>
    <x v="242"/>
    <x v="599"/>
    <x v="299"/>
    <x v="217"/>
    <x v="0"/>
    <x v="4"/>
    <x v="4"/>
    <x v="2"/>
    <x v="544"/>
    <x v="0"/>
    <x v="596"/>
    <x v="321"/>
    <x v="303"/>
    <x v="324"/>
    <x v="339"/>
    <x v="301"/>
    <x v="619"/>
    <x v="1507"/>
    <x v="1017"/>
    <x v="1514"/>
    <x v="2"/>
    <x v="6"/>
    <x v="429"/>
    <x v="92"/>
    <x v="1"/>
    <x v="3"/>
    <x v="92"/>
    <x v="1"/>
    <x v="3"/>
    <x v="302"/>
    <x v="1"/>
    <x v="302"/>
    <x v="91"/>
    <x v="159"/>
    <x v="185"/>
    <x v="0"/>
    <x v="8"/>
    <x v="8"/>
    <x v="5"/>
    <x v="6"/>
    <x v="1"/>
    <x v="90"/>
    <x v="507"/>
    <x v="1"/>
    <x v="0"/>
    <x v="281"/>
    <x v="518"/>
    <x v="281"/>
    <x v="23"/>
    <x v="0"/>
    <x v="10"/>
    <x v="3"/>
    <x v="236"/>
    <x v="12"/>
    <x v="12"/>
    <x v="211"/>
    <x v="287"/>
    <x v="608"/>
    <x v="303"/>
    <x v="299"/>
    <x v="235"/>
    <x v="1075"/>
    <x v="158"/>
    <x v="158"/>
    <x v="92"/>
    <x v="99"/>
    <x v="85"/>
    <x v="977"/>
  </r>
  <r>
    <x v="567"/>
    <x v="567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2"/>
    <x v="6"/>
    <x v="218"/>
    <x v="8"/>
    <x v="1"/>
    <x v="3"/>
    <x v="8"/>
    <x v="1"/>
    <x v="3"/>
    <x v="312"/>
    <x v="1"/>
    <x v="312"/>
    <x v="96"/>
    <x v="9"/>
    <x v="16"/>
    <x v="0"/>
    <x v="8"/>
    <x v="8"/>
    <x v="5"/>
    <x v="6"/>
    <x v="1"/>
    <x v="90"/>
    <x v="507"/>
    <x v="1"/>
    <x v="0"/>
    <x v="280"/>
    <x v="518"/>
    <x v="280"/>
    <x v="58"/>
    <x v="0"/>
    <x v="10"/>
    <x v="3"/>
    <x v="236"/>
    <x v="12"/>
    <x v="12"/>
    <x v="211"/>
    <x v="286"/>
    <x v="608"/>
    <x v="304"/>
    <x v="300"/>
    <x v="47"/>
    <x v="1075"/>
    <x v="10"/>
    <x v="9"/>
    <x v="8"/>
    <x v="23"/>
    <x v="85"/>
    <x v="1160"/>
  </r>
  <r>
    <x v="1755"/>
    <x v="1755"/>
    <x v="0"/>
    <x v="0"/>
    <x v="0"/>
    <x v="242"/>
    <x v="582"/>
    <x v="297"/>
    <x v="217"/>
    <x v="1"/>
    <x v="2"/>
    <x v="2"/>
    <x v="2"/>
    <x v="1640"/>
    <x v="0"/>
    <x v="597"/>
    <x v="772"/>
    <x v="302"/>
    <x v="0"/>
    <x v="339"/>
    <x v="750"/>
    <x v="763"/>
    <x v="1507"/>
    <x v="1017"/>
    <x v="1514"/>
    <x v="2"/>
    <x v="3"/>
    <x v="1279"/>
    <x v="1257"/>
    <x v="1"/>
    <x v="0"/>
    <x v="1245"/>
    <x v="0"/>
    <x v="3"/>
    <x v="474"/>
    <x v="1"/>
    <x v="474"/>
    <x v="145"/>
    <x v="339"/>
    <x v="354"/>
    <x v="0"/>
    <x v="8"/>
    <x v="8"/>
    <x v="5"/>
    <x v="6"/>
    <x v="1"/>
    <x v="90"/>
    <x v="507"/>
    <x v="2"/>
    <x v="0"/>
    <x v="714"/>
    <x v="518"/>
    <x v="714"/>
    <x v="3"/>
    <x v="0"/>
    <x v="10"/>
    <x v="5"/>
    <x v="236"/>
    <x v="12"/>
    <x v="12"/>
    <x v="211"/>
    <x v="288"/>
    <x v="211"/>
    <x v="302"/>
    <x v="298"/>
    <x v="1696"/>
    <x v="1075"/>
    <x v="2190"/>
    <x v="2190"/>
    <x v="1257"/>
    <x v="601"/>
    <x v="85"/>
    <x v="1111"/>
  </r>
  <r>
    <x v="1886"/>
    <x v="1886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3"/>
    <x v="10"/>
    <x v="406"/>
    <x v="77"/>
    <x v="1"/>
    <x v="3"/>
    <x v="77"/>
    <x v="1"/>
    <x v="3"/>
    <x v="312"/>
    <x v="1"/>
    <x v="312"/>
    <x v="96"/>
    <x v="117"/>
    <x v="139"/>
    <x v="0"/>
    <x v="8"/>
    <x v="8"/>
    <x v="5"/>
    <x v="6"/>
    <x v="1"/>
    <x v="90"/>
    <x v="507"/>
    <x v="1"/>
    <x v="0"/>
    <x v="280"/>
    <x v="518"/>
    <x v="280"/>
    <x v="58"/>
    <x v="0"/>
    <x v="10"/>
    <x v="7"/>
    <x v="236"/>
    <x v="12"/>
    <x v="12"/>
    <x v="211"/>
    <x v="286"/>
    <x v="608"/>
    <x v="304"/>
    <x v="300"/>
    <x v="196"/>
    <x v="1075"/>
    <x v="118"/>
    <x v="117"/>
    <x v="77"/>
    <x v="84"/>
    <x v="85"/>
    <x v="1012"/>
  </r>
  <r>
    <x v="2110"/>
    <x v="2110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5"/>
    <x v="13"/>
    <x v="448"/>
    <x v="105"/>
    <x v="1"/>
    <x v="3"/>
    <x v="105"/>
    <x v="1"/>
    <x v="3"/>
    <x v="312"/>
    <x v="1"/>
    <x v="312"/>
    <x v="96"/>
    <x v="207"/>
    <x v="233"/>
    <x v="0"/>
    <x v="8"/>
    <x v="8"/>
    <x v="5"/>
    <x v="6"/>
    <x v="1"/>
    <x v="90"/>
    <x v="507"/>
    <x v="1"/>
    <x v="0"/>
    <x v="280"/>
    <x v="518"/>
    <x v="280"/>
    <x v="58"/>
    <x v="0"/>
    <x v="10"/>
    <x v="10"/>
    <x v="236"/>
    <x v="12"/>
    <x v="12"/>
    <x v="211"/>
    <x v="286"/>
    <x v="608"/>
    <x v="304"/>
    <x v="300"/>
    <x v="286"/>
    <x v="1075"/>
    <x v="205"/>
    <x v="205"/>
    <x v="105"/>
    <x v="112"/>
    <x v="85"/>
    <x v="954"/>
  </r>
  <r>
    <x v="102"/>
    <x v="102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1"/>
    <x v="0"/>
    <x v="54"/>
    <x v="184"/>
    <x v="1"/>
    <x v="0"/>
    <x v="184"/>
    <x v="1"/>
    <x v="3"/>
    <x v="1098"/>
    <x v="0"/>
    <x v="1098"/>
    <x v="417"/>
    <x v="37"/>
    <x v="52"/>
    <x v="0"/>
    <x v="1"/>
    <x v="1"/>
    <x v="5"/>
    <x v="6"/>
    <x v="1"/>
    <x v="90"/>
    <x v="210"/>
    <x v="1"/>
    <x v="0"/>
    <x v="287"/>
    <x v="209"/>
    <x v="287"/>
    <x v="0"/>
    <x v="0"/>
    <x v="10"/>
    <x v="1"/>
    <x v="238"/>
    <x v="12"/>
    <x v="12"/>
    <x v="214"/>
    <x v="294"/>
    <x v="214"/>
    <x v="307"/>
    <x v="303"/>
    <x v="101"/>
    <x v="31"/>
    <x v="38"/>
    <x v="37"/>
    <x v="184"/>
    <x v="608"/>
    <x v="85"/>
    <x v="814"/>
  </r>
  <r>
    <x v="65"/>
    <x v="65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1"/>
    <x v="0"/>
    <x v="1110"/>
    <x v="1261"/>
    <x v="1"/>
    <x v="3"/>
    <x v="1249"/>
    <x v="0"/>
    <x v="3"/>
    <x v="517"/>
    <x v="1"/>
    <x v="517"/>
    <x v="417"/>
    <x v="2204"/>
    <x v="1721"/>
    <x v="0"/>
    <x v="8"/>
    <x v="8"/>
    <x v="5"/>
    <x v="6"/>
    <x v="0"/>
    <x v="82"/>
    <x v="210"/>
    <x v="1"/>
    <x v="0"/>
    <x v="287"/>
    <x v="209"/>
    <x v="287"/>
    <x v="19"/>
    <x v="0"/>
    <x v="10"/>
    <x v="1"/>
    <x v="238"/>
    <x v="12"/>
    <x v="12"/>
    <x v="214"/>
    <x v="294"/>
    <x v="608"/>
    <x v="307"/>
    <x v="303"/>
    <x v="1703"/>
    <x v="1075"/>
    <x v="2206"/>
    <x v="2206"/>
    <x v="1261"/>
    <x v="608"/>
    <x v="72"/>
    <x v="1116"/>
  </r>
  <r>
    <x v="1610"/>
    <x v="1610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2"/>
    <x v="6"/>
    <x v="117"/>
    <x v="245"/>
    <x v="1"/>
    <x v="0"/>
    <x v="249"/>
    <x v="1"/>
    <x v="3"/>
    <x v="1098"/>
    <x v="0"/>
    <x v="1098"/>
    <x v="417"/>
    <x v="173"/>
    <x v="200"/>
    <x v="0"/>
    <x v="1"/>
    <x v="1"/>
    <x v="5"/>
    <x v="6"/>
    <x v="1"/>
    <x v="90"/>
    <x v="210"/>
    <x v="1"/>
    <x v="0"/>
    <x v="287"/>
    <x v="209"/>
    <x v="287"/>
    <x v="0"/>
    <x v="0"/>
    <x v="10"/>
    <x v="3"/>
    <x v="238"/>
    <x v="12"/>
    <x v="12"/>
    <x v="214"/>
    <x v="294"/>
    <x v="214"/>
    <x v="307"/>
    <x v="303"/>
    <x v="273"/>
    <x v="105"/>
    <x v="172"/>
    <x v="172"/>
    <x v="245"/>
    <x v="608"/>
    <x v="85"/>
    <x v="715"/>
  </r>
  <r>
    <x v="840"/>
    <x v="840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2"/>
    <x v="6"/>
    <x v="1016"/>
    <x v="1179"/>
    <x v="1"/>
    <x v="3"/>
    <x v="1167"/>
    <x v="0"/>
    <x v="3"/>
    <x v="517"/>
    <x v="1"/>
    <x v="517"/>
    <x v="417"/>
    <x v="2091"/>
    <x v="1570"/>
    <x v="0"/>
    <x v="8"/>
    <x v="8"/>
    <x v="5"/>
    <x v="6"/>
    <x v="0"/>
    <x v="82"/>
    <x v="210"/>
    <x v="1"/>
    <x v="0"/>
    <x v="287"/>
    <x v="209"/>
    <x v="287"/>
    <x v="19"/>
    <x v="0"/>
    <x v="10"/>
    <x v="3"/>
    <x v="238"/>
    <x v="12"/>
    <x v="12"/>
    <x v="214"/>
    <x v="294"/>
    <x v="608"/>
    <x v="307"/>
    <x v="303"/>
    <x v="1587"/>
    <x v="1075"/>
    <x v="2090"/>
    <x v="2090"/>
    <x v="1179"/>
    <x v="608"/>
    <x v="31"/>
    <x v="992"/>
  </r>
  <r>
    <x v="1975"/>
    <x v="1975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3"/>
    <x v="10"/>
    <x v="145"/>
    <x v="271"/>
    <x v="1"/>
    <x v="0"/>
    <x v="278"/>
    <x v="1"/>
    <x v="3"/>
    <x v="1098"/>
    <x v="0"/>
    <x v="1098"/>
    <x v="417"/>
    <x v="225"/>
    <x v="252"/>
    <x v="0"/>
    <x v="1"/>
    <x v="1"/>
    <x v="5"/>
    <x v="6"/>
    <x v="1"/>
    <x v="90"/>
    <x v="210"/>
    <x v="1"/>
    <x v="0"/>
    <x v="287"/>
    <x v="209"/>
    <x v="287"/>
    <x v="0"/>
    <x v="0"/>
    <x v="10"/>
    <x v="7"/>
    <x v="238"/>
    <x v="12"/>
    <x v="12"/>
    <x v="214"/>
    <x v="294"/>
    <x v="214"/>
    <x v="307"/>
    <x v="303"/>
    <x v="336"/>
    <x v="142"/>
    <x v="224"/>
    <x v="224"/>
    <x v="271"/>
    <x v="608"/>
    <x v="85"/>
    <x v="677"/>
  </r>
  <r>
    <x v="1914"/>
    <x v="1914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3"/>
    <x v="10"/>
    <x v="994"/>
    <x v="1161"/>
    <x v="1"/>
    <x v="3"/>
    <x v="1149"/>
    <x v="0"/>
    <x v="3"/>
    <x v="517"/>
    <x v="1"/>
    <x v="517"/>
    <x v="417"/>
    <x v="2037"/>
    <x v="1505"/>
    <x v="0"/>
    <x v="8"/>
    <x v="8"/>
    <x v="5"/>
    <x v="6"/>
    <x v="0"/>
    <x v="82"/>
    <x v="210"/>
    <x v="1"/>
    <x v="0"/>
    <x v="287"/>
    <x v="209"/>
    <x v="287"/>
    <x v="19"/>
    <x v="0"/>
    <x v="10"/>
    <x v="7"/>
    <x v="238"/>
    <x v="12"/>
    <x v="12"/>
    <x v="214"/>
    <x v="294"/>
    <x v="608"/>
    <x v="307"/>
    <x v="303"/>
    <x v="1557"/>
    <x v="1075"/>
    <x v="2033"/>
    <x v="2033"/>
    <x v="1161"/>
    <x v="608"/>
    <x v="24"/>
    <x v="956"/>
  </r>
  <r>
    <x v="2266"/>
    <x v="2266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5"/>
    <x v="13"/>
    <x v="86"/>
    <x v="215"/>
    <x v="1"/>
    <x v="0"/>
    <x v="217"/>
    <x v="1"/>
    <x v="3"/>
    <x v="1098"/>
    <x v="0"/>
    <x v="1098"/>
    <x v="417"/>
    <x v="110"/>
    <x v="131"/>
    <x v="0"/>
    <x v="1"/>
    <x v="1"/>
    <x v="5"/>
    <x v="6"/>
    <x v="1"/>
    <x v="90"/>
    <x v="210"/>
    <x v="1"/>
    <x v="0"/>
    <x v="287"/>
    <x v="209"/>
    <x v="287"/>
    <x v="0"/>
    <x v="0"/>
    <x v="10"/>
    <x v="10"/>
    <x v="238"/>
    <x v="12"/>
    <x v="12"/>
    <x v="214"/>
    <x v="294"/>
    <x v="214"/>
    <x v="307"/>
    <x v="303"/>
    <x v="199"/>
    <x v="65"/>
    <x v="111"/>
    <x v="110"/>
    <x v="215"/>
    <x v="608"/>
    <x v="85"/>
    <x v="761"/>
  </r>
  <r>
    <x v="2170"/>
    <x v="2170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5"/>
    <x v="13"/>
    <x v="1052"/>
    <x v="1208"/>
    <x v="1"/>
    <x v="3"/>
    <x v="1196"/>
    <x v="0"/>
    <x v="3"/>
    <x v="517"/>
    <x v="1"/>
    <x v="517"/>
    <x v="417"/>
    <x v="2137"/>
    <x v="1625"/>
    <x v="0"/>
    <x v="8"/>
    <x v="8"/>
    <x v="5"/>
    <x v="6"/>
    <x v="0"/>
    <x v="82"/>
    <x v="210"/>
    <x v="1"/>
    <x v="0"/>
    <x v="287"/>
    <x v="209"/>
    <x v="287"/>
    <x v="19"/>
    <x v="0"/>
    <x v="10"/>
    <x v="10"/>
    <x v="238"/>
    <x v="12"/>
    <x v="12"/>
    <x v="214"/>
    <x v="294"/>
    <x v="608"/>
    <x v="307"/>
    <x v="303"/>
    <x v="1624"/>
    <x v="1075"/>
    <x v="2137"/>
    <x v="2137"/>
    <x v="1208"/>
    <x v="608"/>
    <x v="42"/>
    <x v="1035"/>
  </r>
  <r>
    <x v="190"/>
    <x v="190"/>
    <x v="0"/>
    <x v="0"/>
    <x v="0"/>
    <x v="246"/>
    <x v="592"/>
    <x v="294"/>
    <x v="219"/>
    <x v="4"/>
    <x v="6"/>
    <x v="6"/>
    <x v="2"/>
    <x v="227"/>
    <x v="0"/>
    <x v="600"/>
    <x v="328"/>
    <x v="309"/>
    <x v="331"/>
    <x v="142"/>
    <x v="308"/>
    <x v="84"/>
    <x v="467"/>
    <x v="1017"/>
    <x v="468"/>
    <x v="2"/>
    <x v="6"/>
    <x v="1181"/>
    <x v="1032"/>
    <x v="1"/>
    <x v="0"/>
    <x v="990"/>
    <x v="0"/>
    <x v="3"/>
    <x v="797"/>
    <x v="0"/>
    <x v="797"/>
    <x v="251"/>
    <x v="1728"/>
    <x v="1012"/>
    <x v="0"/>
    <x v="1"/>
    <x v="1"/>
    <x v="5"/>
    <x v="6"/>
    <x v="1"/>
    <x v="90"/>
    <x v="209"/>
    <x v="1"/>
    <x v="0"/>
    <x v="284"/>
    <x v="208"/>
    <x v="284"/>
    <x v="0"/>
    <x v="0"/>
    <x v="10"/>
    <x v="3"/>
    <x v="240"/>
    <x v="12"/>
    <x v="12"/>
    <x v="213"/>
    <x v="291"/>
    <x v="213"/>
    <x v="309"/>
    <x v="305"/>
    <x v="1242"/>
    <x v="719"/>
    <x v="1764"/>
    <x v="1764"/>
    <x v="1032"/>
    <x v="608"/>
    <x v="85"/>
    <x v="680"/>
  </r>
  <r>
    <x v="165"/>
    <x v="165"/>
    <x v="0"/>
    <x v="0"/>
    <x v="0"/>
    <x v="246"/>
    <x v="601"/>
    <x v="301"/>
    <x v="219"/>
    <x v="0"/>
    <x v="4"/>
    <x v="4"/>
    <x v="2"/>
    <x v="510"/>
    <x v="0"/>
    <x v="601"/>
    <x v="329"/>
    <x v="310"/>
    <x v="332"/>
    <x v="339"/>
    <x v="309"/>
    <x v="535"/>
    <x v="1507"/>
    <x v="1017"/>
    <x v="1514"/>
    <x v="2"/>
    <x v="6"/>
    <x v="365"/>
    <x v="57"/>
    <x v="1"/>
    <x v="3"/>
    <x v="57"/>
    <x v="1"/>
    <x v="3"/>
    <x v="208"/>
    <x v="1"/>
    <x v="208"/>
    <x v="22"/>
    <x v="106"/>
    <x v="126"/>
    <x v="0"/>
    <x v="8"/>
    <x v="8"/>
    <x v="5"/>
    <x v="6"/>
    <x v="1"/>
    <x v="90"/>
    <x v="507"/>
    <x v="1"/>
    <x v="0"/>
    <x v="285"/>
    <x v="518"/>
    <x v="285"/>
    <x v="30"/>
    <x v="0"/>
    <x v="10"/>
    <x v="3"/>
    <x v="240"/>
    <x v="12"/>
    <x v="12"/>
    <x v="213"/>
    <x v="292"/>
    <x v="608"/>
    <x v="310"/>
    <x v="306"/>
    <x v="148"/>
    <x v="1075"/>
    <x v="107"/>
    <x v="106"/>
    <x v="57"/>
    <x v="65"/>
    <x v="85"/>
    <x v="1048"/>
  </r>
  <r>
    <x v="1640"/>
    <x v="1640"/>
    <x v="0"/>
    <x v="0"/>
    <x v="0"/>
    <x v="247"/>
    <x v="603"/>
    <x v="303"/>
    <x v="208"/>
    <x v="4"/>
    <x v="6"/>
    <x v="6"/>
    <x v="2"/>
    <x v="435"/>
    <x v="0"/>
    <x v="551"/>
    <x v="330"/>
    <x v="311"/>
    <x v="333"/>
    <x v="339"/>
    <x v="310"/>
    <x v="348"/>
    <x v="427"/>
    <x v="1017"/>
    <x v="428"/>
    <x v="2"/>
    <x v="6"/>
    <x v="202"/>
    <x v="321"/>
    <x v="1"/>
    <x v="0"/>
    <x v="330"/>
    <x v="1"/>
    <x v="3"/>
    <x v="980"/>
    <x v="0"/>
    <x v="980"/>
    <x v="331"/>
    <x v="411"/>
    <x v="424"/>
    <x v="0"/>
    <x v="1"/>
    <x v="1"/>
    <x v="5"/>
    <x v="6"/>
    <x v="1"/>
    <x v="90"/>
    <x v="197"/>
    <x v="1"/>
    <x v="0"/>
    <x v="264"/>
    <x v="195"/>
    <x v="264"/>
    <x v="0"/>
    <x v="0"/>
    <x v="10"/>
    <x v="3"/>
    <x v="241"/>
    <x v="12"/>
    <x v="12"/>
    <x v="202"/>
    <x v="270"/>
    <x v="199"/>
    <x v="311"/>
    <x v="307"/>
    <x v="616"/>
    <x v="283"/>
    <x v="392"/>
    <x v="392"/>
    <x v="321"/>
    <x v="608"/>
    <x v="85"/>
    <x v="611"/>
  </r>
  <r>
    <x v="2226"/>
    <x v="2226"/>
    <x v="0"/>
    <x v="0"/>
    <x v="0"/>
    <x v="248"/>
    <x v="604"/>
    <x v="304"/>
    <x v="221"/>
    <x v="4"/>
    <x v="6"/>
    <x v="6"/>
    <x v="2"/>
    <x v="335"/>
    <x v="0"/>
    <x v="605"/>
    <x v="331"/>
    <x v="312"/>
    <x v="334"/>
    <x v="143"/>
    <x v="311"/>
    <x v="287"/>
    <x v="469"/>
    <x v="1017"/>
    <x v="470"/>
    <x v="5"/>
    <x v="13"/>
    <x v="1142"/>
    <x v="1004"/>
    <x v="1"/>
    <x v="0"/>
    <x v="899"/>
    <x v="0"/>
    <x v="3"/>
    <x v="1241"/>
    <x v="0"/>
    <x v="1241"/>
    <x v="531"/>
    <x v="1924"/>
    <x v="1361"/>
    <x v="0"/>
    <x v="1"/>
    <x v="1"/>
    <x v="5"/>
    <x v="6"/>
    <x v="1"/>
    <x v="90"/>
    <x v="211"/>
    <x v="1"/>
    <x v="0"/>
    <x v="288"/>
    <x v="210"/>
    <x v="288"/>
    <x v="0"/>
    <x v="0"/>
    <x v="10"/>
    <x v="10"/>
    <x v="242"/>
    <x v="12"/>
    <x v="12"/>
    <x v="215"/>
    <x v="295"/>
    <x v="215"/>
    <x v="312"/>
    <x v="308"/>
    <x v="1498"/>
    <x v="981"/>
    <x v="1926"/>
    <x v="1926"/>
    <x v="1004"/>
    <x v="608"/>
    <x v="85"/>
    <x v="547"/>
  </r>
  <r>
    <x v="697"/>
    <x v="697"/>
    <x v="0"/>
    <x v="0"/>
    <x v="0"/>
    <x v="256"/>
    <x v="622"/>
    <x v="312"/>
    <x v="227"/>
    <x v="4"/>
    <x v="6"/>
    <x v="6"/>
    <x v="2"/>
    <x v="326"/>
    <x v="0"/>
    <x v="620"/>
    <x v="334"/>
    <x v="315"/>
    <x v="337"/>
    <x v="145"/>
    <x v="314"/>
    <x v="269"/>
    <x v="481"/>
    <x v="1017"/>
    <x v="484"/>
    <x v="2"/>
    <x v="6"/>
    <x v="588"/>
    <x v="596"/>
    <x v="1"/>
    <x v="0"/>
    <x v="582"/>
    <x v="1"/>
    <x v="3"/>
    <x v="1372"/>
    <x v="0"/>
    <x v="1372"/>
    <x v="645"/>
    <x v="680"/>
    <x v="614"/>
    <x v="0"/>
    <x v="1"/>
    <x v="1"/>
    <x v="5"/>
    <x v="6"/>
    <x v="1"/>
    <x v="90"/>
    <x v="217"/>
    <x v="1"/>
    <x v="0"/>
    <x v="294"/>
    <x v="216"/>
    <x v="294"/>
    <x v="0"/>
    <x v="0"/>
    <x v="10"/>
    <x v="3"/>
    <x v="250"/>
    <x v="12"/>
    <x v="12"/>
    <x v="221"/>
    <x v="301"/>
    <x v="221"/>
    <x v="315"/>
    <x v="311"/>
    <x v="963"/>
    <x v="437"/>
    <x v="580"/>
    <x v="580"/>
    <x v="596"/>
    <x v="608"/>
    <x v="85"/>
    <x v="180"/>
  </r>
  <r>
    <x v="943"/>
    <x v="943"/>
    <x v="0"/>
    <x v="0"/>
    <x v="0"/>
    <x v="256"/>
    <x v="623"/>
    <x v="312"/>
    <x v="227"/>
    <x v="7"/>
    <x v="7"/>
    <x v="8"/>
    <x v="1"/>
    <x v="1320"/>
    <x v="0"/>
    <x v="622"/>
    <x v="772"/>
    <x v="315"/>
    <x v="337"/>
    <x v="145"/>
    <x v="750"/>
    <x v="763"/>
    <x v="483"/>
    <x v="277"/>
    <x v="483"/>
    <x v="2"/>
    <x v="6"/>
    <x v="718"/>
    <x v="726"/>
    <x v="0"/>
    <x v="0"/>
    <x v="744"/>
    <x v="0"/>
    <x v="3"/>
    <x v="721"/>
    <x v="1"/>
    <x v="721"/>
    <x v="645"/>
    <x v="1321"/>
    <x v="1131"/>
    <x v="0"/>
    <x v="4"/>
    <x v="4"/>
    <x v="5"/>
    <x v="6"/>
    <x v="1"/>
    <x v="90"/>
    <x v="217"/>
    <x v="1"/>
    <x v="0"/>
    <x v="294"/>
    <x v="216"/>
    <x v="294"/>
    <x v="0"/>
    <x v="0"/>
    <x v="10"/>
    <x v="3"/>
    <x v="557"/>
    <x v="12"/>
    <x v="15"/>
    <x v="500"/>
    <x v="301"/>
    <x v="608"/>
    <x v="315"/>
    <x v="311"/>
    <x v="589"/>
    <x v="816"/>
    <x v="1292"/>
    <x v="1292"/>
    <x v="726"/>
    <x v="293"/>
    <x v="85"/>
    <x v="54"/>
  </r>
  <r>
    <x v="944"/>
    <x v="944"/>
    <x v="0"/>
    <x v="0"/>
    <x v="0"/>
    <x v="256"/>
    <x v="624"/>
    <x v="312"/>
    <x v="227"/>
    <x v="7"/>
    <x v="7"/>
    <x v="7"/>
    <x v="0"/>
    <x v="1321"/>
    <x v="0"/>
    <x v="621"/>
    <x v="772"/>
    <x v="315"/>
    <x v="337"/>
    <x v="145"/>
    <x v="750"/>
    <x v="763"/>
    <x v="482"/>
    <x v="276"/>
    <x v="482"/>
    <x v="2"/>
    <x v="6"/>
    <x v="718"/>
    <x v="726"/>
    <x v="0"/>
    <x v="0"/>
    <x v="744"/>
    <x v="0"/>
    <x v="3"/>
    <x v="706"/>
    <x v="1"/>
    <x v="706"/>
    <x v="645"/>
    <x v="1301"/>
    <x v="1131"/>
    <x v="0"/>
    <x v="4"/>
    <x v="4"/>
    <x v="5"/>
    <x v="6"/>
    <x v="1"/>
    <x v="90"/>
    <x v="217"/>
    <x v="1"/>
    <x v="0"/>
    <x v="294"/>
    <x v="216"/>
    <x v="294"/>
    <x v="0"/>
    <x v="0"/>
    <x v="10"/>
    <x v="3"/>
    <x v="557"/>
    <x v="12"/>
    <x v="15"/>
    <x v="500"/>
    <x v="301"/>
    <x v="608"/>
    <x v="315"/>
    <x v="311"/>
    <x v="1334"/>
    <x v="816"/>
    <x v="1273"/>
    <x v="1273"/>
    <x v="726"/>
    <x v="293"/>
    <x v="85"/>
    <x v="54"/>
  </r>
  <r>
    <x v="2023"/>
    <x v="2023"/>
    <x v="0"/>
    <x v="0"/>
    <x v="0"/>
    <x v="259"/>
    <x v="68"/>
    <x v="21"/>
    <x v="19"/>
    <x v="0"/>
    <x v="4"/>
    <x v="4"/>
    <x v="2"/>
    <x v="522"/>
    <x v="0"/>
    <x v="71"/>
    <x v="47"/>
    <x v="51"/>
    <x v="28"/>
    <x v="339"/>
    <x v="21"/>
    <x v="464"/>
    <x v="1507"/>
    <x v="1017"/>
    <x v="1514"/>
    <x v="5"/>
    <x v="13"/>
    <x v="1140"/>
    <x v="1276"/>
    <x v="1"/>
    <x v="3"/>
    <x v="1264"/>
    <x v="0"/>
    <x v="3"/>
    <x v="291"/>
    <x v="1"/>
    <x v="291"/>
    <x v="83"/>
    <x v="2203"/>
    <x v="1720"/>
    <x v="0"/>
    <x v="8"/>
    <x v="8"/>
    <x v="5"/>
    <x v="6"/>
    <x v="1"/>
    <x v="90"/>
    <x v="507"/>
    <x v="1"/>
    <x v="0"/>
    <x v="27"/>
    <x v="518"/>
    <x v="27"/>
    <x v="12"/>
    <x v="0"/>
    <x v="10"/>
    <x v="10"/>
    <x v="253"/>
    <x v="12"/>
    <x v="12"/>
    <x v="19"/>
    <x v="28"/>
    <x v="608"/>
    <x v="51"/>
    <x v="47"/>
    <x v="1730"/>
    <x v="1075"/>
    <x v="2205"/>
    <x v="2205"/>
    <x v="1276"/>
    <x v="575"/>
    <x v="85"/>
    <x v="1139"/>
  </r>
  <r>
    <x v="1501"/>
    <x v="1501"/>
    <x v="0"/>
    <x v="0"/>
    <x v="0"/>
    <x v="263"/>
    <x v="634"/>
    <x v="318"/>
    <x v="150"/>
    <x v="4"/>
    <x v="6"/>
    <x v="6"/>
    <x v="2"/>
    <x v="52"/>
    <x v="0"/>
    <x v="419"/>
    <x v="333"/>
    <x v="314"/>
    <x v="336"/>
    <x v="144"/>
    <x v="313"/>
    <x v="549"/>
    <x v="330"/>
    <x v="1017"/>
    <x v="334"/>
    <x v="2"/>
    <x v="6"/>
    <x v="1128"/>
    <x v="994"/>
    <x v="1"/>
    <x v="0"/>
    <x v="881"/>
    <x v="0"/>
    <x v="3"/>
    <x v="1115"/>
    <x v="0"/>
    <x v="1115"/>
    <x v="431"/>
    <x v="1799"/>
    <x v="1120"/>
    <x v="0"/>
    <x v="1"/>
    <x v="1"/>
    <x v="5"/>
    <x v="6"/>
    <x v="1"/>
    <x v="90"/>
    <x v="145"/>
    <x v="1"/>
    <x v="0"/>
    <x v="196"/>
    <x v="140"/>
    <x v="196"/>
    <x v="0"/>
    <x v="0"/>
    <x v="10"/>
    <x v="3"/>
    <x v="257"/>
    <x v="12"/>
    <x v="12"/>
    <x v="145"/>
    <x v="202"/>
    <x v="140"/>
    <x v="314"/>
    <x v="310"/>
    <x v="1324"/>
    <x v="806"/>
    <x v="1819"/>
    <x v="1819"/>
    <x v="994"/>
    <x v="608"/>
    <x v="85"/>
    <x v="529"/>
  </r>
  <r>
    <x v="243"/>
    <x v="243"/>
    <x v="0"/>
    <x v="0"/>
    <x v="0"/>
    <x v="266"/>
    <x v="637"/>
    <x v="321"/>
    <x v="232"/>
    <x v="0"/>
    <x v="4"/>
    <x v="4"/>
    <x v="2"/>
    <x v="551"/>
    <x v="0"/>
    <x v="632"/>
    <x v="332"/>
    <x v="313"/>
    <x v="335"/>
    <x v="339"/>
    <x v="312"/>
    <x v="406"/>
    <x v="1507"/>
    <x v="1017"/>
    <x v="1514"/>
    <x v="2"/>
    <x v="6"/>
    <x v="282"/>
    <x v="24"/>
    <x v="1"/>
    <x v="3"/>
    <x v="24"/>
    <x v="1"/>
    <x v="3"/>
    <x v="218"/>
    <x v="1"/>
    <x v="218"/>
    <x v="28"/>
    <x v="34"/>
    <x v="49"/>
    <x v="0"/>
    <x v="8"/>
    <x v="8"/>
    <x v="5"/>
    <x v="6"/>
    <x v="1"/>
    <x v="90"/>
    <x v="507"/>
    <x v="1"/>
    <x v="0"/>
    <x v="300"/>
    <x v="518"/>
    <x v="300"/>
    <x v="12"/>
    <x v="0"/>
    <x v="10"/>
    <x v="3"/>
    <x v="260"/>
    <x v="12"/>
    <x v="12"/>
    <x v="226"/>
    <x v="307"/>
    <x v="608"/>
    <x v="313"/>
    <x v="309"/>
    <x v="75"/>
    <x v="1075"/>
    <x v="35"/>
    <x v="34"/>
    <x v="24"/>
    <x v="35"/>
    <x v="85"/>
    <x v="1125"/>
  </r>
  <r>
    <x v="824"/>
    <x v="824"/>
    <x v="0"/>
    <x v="0"/>
    <x v="0"/>
    <x v="269"/>
    <x v="646"/>
    <x v="324"/>
    <x v="237"/>
    <x v="7"/>
    <x v="7"/>
    <x v="7"/>
    <x v="0"/>
    <x v="1154"/>
    <x v="0"/>
    <x v="643"/>
    <x v="772"/>
    <x v="316"/>
    <x v="338"/>
    <x v="146"/>
    <x v="750"/>
    <x v="763"/>
    <x v="503"/>
    <x v="288"/>
    <x v="504"/>
    <x v="2"/>
    <x v="6"/>
    <x v="887"/>
    <x v="894"/>
    <x v="0"/>
    <x v="0"/>
    <x v="963"/>
    <x v="0"/>
    <x v="3"/>
    <x v="51"/>
    <x v="1"/>
    <x v="51"/>
    <x v="343"/>
    <x v="888"/>
    <x v="1217"/>
    <x v="0"/>
    <x v="4"/>
    <x v="4"/>
    <x v="5"/>
    <x v="6"/>
    <x v="1"/>
    <x v="90"/>
    <x v="227"/>
    <x v="1"/>
    <x v="0"/>
    <x v="305"/>
    <x v="226"/>
    <x v="305"/>
    <x v="0"/>
    <x v="0"/>
    <x v="10"/>
    <x v="3"/>
    <x v="557"/>
    <x v="12"/>
    <x v="15"/>
    <x v="500"/>
    <x v="312"/>
    <x v="608"/>
    <x v="316"/>
    <x v="312"/>
    <x v="1406"/>
    <x v="887"/>
    <x v="888"/>
    <x v="888"/>
    <x v="894"/>
    <x v="451"/>
    <x v="85"/>
    <x v="251"/>
  </r>
  <r>
    <x v="14"/>
    <x v="14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1"/>
    <x v="0"/>
    <x v="537"/>
    <x v="547"/>
    <x v="1"/>
    <x v="0"/>
    <x v="560"/>
    <x v="1"/>
    <x v="3"/>
    <x v="1194"/>
    <x v="0"/>
    <x v="1194"/>
    <x v="490"/>
    <x v="664"/>
    <x v="605"/>
    <x v="0"/>
    <x v="1"/>
    <x v="1"/>
    <x v="5"/>
    <x v="6"/>
    <x v="1"/>
    <x v="90"/>
    <x v="214"/>
    <x v="1"/>
    <x v="0"/>
    <x v="291"/>
    <x v="213"/>
    <x v="291"/>
    <x v="0"/>
    <x v="0"/>
    <x v="10"/>
    <x v="1"/>
    <x v="244"/>
    <x v="12"/>
    <x v="12"/>
    <x v="218"/>
    <x v="298"/>
    <x v="218"/>
    <x v="317"/>
    <x v="313"/>
    <x v="946"/>
    <x v="428"/>
    <x v="568"/>
    <x v="568"/>
    <x v="547"/>
    <x v="608"/>
    <x v="85"/>
    <x v="303"/>
  </r>
  <r>
    <x v="45"/>
    <x v="45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1"/>
    <x v="0"/>
    <x v="915"/>
    <x v="1110"/>
    <x v="1"/>
    <x v="3"/>
    <x v="1096"/>
    <x v="0"/>
    <x v="3"/>
    <x v="298"/>
    <x v="1"/>
    <x v="298"/>
    <x v="490"/>
    <x v="1745"/>
    <x v="1033"/>
    <x v="0"/>
    <x v="8"/>
    <x v="8"/>
    <x v="5"/>
    <x v="6"/>
    <x v="0"/>
    <x v="24"/>
    <x v="214"/>
    <x v="1"/>
    <x v="0"/>
    <x v="291"/>
    <x v="213"/>
    <x v="291"/>
    <x v="0"/>
    <x v="0"/>
    <x v="10"/>
    <x v="1"/>
    <x v="244"/>
    <x v="12"/>
    <x v="12"/>
    <x v="218"/>
    <x v="298"/>
    <x v="608"/>
    <x v="317"/>
    <x v="313"/>
    <x v="1273"/>
    <x v="1075"/>
    <x v="1777"/>
    <x v="1777"/>
    <x v="1110"/>
    <x v="608"/>
    <x v="4"/>
    <x v="876"/>
  </r>
  <r>
    <x v="188"/>
    <x v="188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2"/>
    <x v="6"/>
    <x v="499"/>
    <x v="513"/>
    <x v="1"/>
    <x v="0"/>
    <x v="535"/>
    <x v="1"/>
    <x v="3"/>
    <x v="1194"/>
    <x v="0"/>
    <x v="1194"/>
    <x v="490"/>
    <x v="617"/>
    <x v="580"/>
    <x v="0"/>
    <x v="1"/>
    <x v="1"/>
    <x v="5"/>
    <x v="6"/>
    <x v="1"/>
    <x v="90"/>
    <x v="214"/>
    <x v="1"/>
    <x v="0"/>
    <x v="291"/>
    <x v="213"/>
    <x v="291"/>
    <x v="0"/>
    <x v="0"/>
    <x v="10"/>
    <x v="3"/>
    <x v="244"/>
    <x v="12"/>
    <x v="12"/>
    <x v="218"/>
    <x v="298"/>
    <x v="218"/>
    <x v="317"/>
    <x v="313"/>
    <x v="885"/>
    <x v="412"/>
    <x v="545"/>
    <x v="545"/>
    <x v="513"/>
    <x v="608"/>
    <x v="85"/>
    <x v="356"/>
  </r>
  <r>
    <x v="556"/>
    <x v="556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2"/>
    <x v="6"/>
    <x v="943"/>
    <x v="1126"/>
    <x v="1"/>
    <x v="3"/>
    <x v="1113"/>
    <x v="0"/>
    <x v="3"/>
    <x v="298"/>
    <x v="1"/>
    <x v="298"/>
    <x v="490"/>
    <x v="1830"/>
    <x v="1184"/>
    <x v="0"/>
    <x v="8"/>
    <x v="8"/>
    <x v="5"/>
    <x v="6"/>
    <x v="0"/>
    <x v="24"/>
    <x v="214"/>
    <x v="1"/>
    <x v="0"/>
    <x v="291"/>
    <x v="213"/>
    <x v="291"/>
    <x v="0"/>
    <x v="0"/>
    <x v="10"/>
    <x v="3"/>
    <x v="244"/>
    <x v="12"/>
    <x v="12"/>
    <x v="218"/>
    <x v="298"/>
    <x v="608"/>
    <x v="317"/>
    <x v="313"/>
    <x v="1415"/>
    <x v="1075"/>
    <x v="1847"/>
    <x v="1847"/>
    <x v="1126"/>
    <x v="608"/>
    <x v="9"/>
    <x v="896"/>
  </r>
  <r>
    <x v="1829"/>
    <x v="1829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3"/>
    <x v="10"/>
    <x v="333"/>
    <x v="427"/>
    <x v="1"/>
    <x v="0"/>
    <x v="441"/>
    <x v="1"/>
    <x v="3"/>
    <x v="1194"/>
    <x v="0"/>
    <x v="1194"/>
    <x v="490"/>
    <x v="437"/>
    <x v="443"/>
    <x v="0"/>
    <x v="1"/>
    <x v="1"/>
    <x v="5"/>
    <x v="6"/>
    <x v="1"/>
    <x v="90"/>
    <x v="214"/>
    <x v="1"/>
    <x v="0"/>
    <x v="291"/>
    <x v="213"/>
    <x v="291"/>
    <x v="0"/>
    <x v="0"/>
    <x v="10"/>
    <x v="7"/>
    <x v="244"/>
    <x v="12"/>
    <x v="12"/>
    <x v="218"/>
    <x v="298"/>
    <x v="218"/>
    <x v="317"/>
    <x v="313"/>
    <x v="644"/>
    <x v="297"/>
    <x v="410"/>
    <x v="410"/>
    <x v="427"/>
    <x v="608"/>
    <x v="85"/>
    <x v="475"/>
  </r>
  <r>
    <x v="1882"/>
    <x v="1882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3"/>
    <x v="10"/>
    <x v="1050"/>
    <x v="1206"/>
    <x v="1"/>
    <x v="3"/>
    <x v="1194"/>
    <x v="0"/>
    <x v="3"/>
    <x v="298"/>
    <x v="1"/>
    <x v="298"/>
    <x v="490"/>
    <x v="2081"/>
    <x v="1558"/>
    <x v="0"/>
    <x v="8"/>
    <x v="8"/>
    <x v="5"/>
    <x v="6"/>
    <x v="0"/>
    <x v="24"/>
    <x v="214"/>
    <x v="1"/>
    <x v="0"/>
    <x v="291"/>
    <x v="213"/>
    <x v="291"/>
    <x v="0"/>
    <x v="0"/>
    <x v="10"/>
    <x v="7"/>
    <x v="244"/>
    <x v="12"/>
    <x v="12"/>
    <x v="218"/>
    <x v="298"/>
    <x v="608"/>
    <x v="317"/>
    <x v="313"/>
    <x v="1620"/>
    <x v="1075"/>
    <x v="2081"/>
    <x v="2080"/>
    <x v="1206"/>
    <x v="608"/>
    <x v="40"/>
    <x v="1030"/>
  </r>
  <r>
    <x v="2029"/>
    <x v="2029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5"/>
    <x v="13"/>
    <x v="297"/>
    <x v="400"/>
    <x v="1"/>
    <x v="0"/>
    <x v="411"/>
    <x v="1"/>
    <x v="3"/>
    <x v="1194"/>
    <x v="0"/>
    <x v="1194"/>
    <x v="490"/>
    <x v="361"/>
    <x v="376"/>
    <x v="0"/>
    <x v="1"/>
    <x v="1"/>
    <x v="5"/>
    <x v="6"/>
    <x v="1"/>
    <x v="90"/>
    <x v="214"/>
    <x v="1"/>
    <x v="0"/>
    <x v="291"/>
    <x v="213"/>
    <x v="291"/>
    <x v="0"/>
    <x v="0"/>
    <x v="10"/>
    <x v="10"/>
    <x v="244"/>
    <x v="12"/>
    <x v="12"/>
    <x v="218"/>
    <x v="298"/>
    <x v="218"/>
    <x v="317"/>
    <x v="313"/>
    <x v="546"/>
    <x v="236"/>
    <x v="345"/>
    <x v="345"/>
    <x v="400"/>
    <x v="608"/>
    <x v="85"/>
    <x v="506"/>
  </r>
  <r>
    <x v="2102"/>
    <x v="2102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5"/>
    <x v="13"/>
    <x v="1103"/>
    <x v="1255"/>
    <x v="1"/>
    <x v="3"/>
    <x v="1243"/>
    <x v="0"/>
    <x v="3"/>
    <x v="298"/>
    <x v="1"/>
    <x v="298"/>
    <x v="490"/>
    <x v="2167"/>
    <x v="1664"/>
    <x v="0"/>
    <x v="8"/>
    <x v="8"/>
    <x v="5"/>
    <x v="6"/>
    <x v="0"/>
    <x v="24"/>
    <x v="214"/>
    <x v="1"/>
    <x v="0"/>
    <x v="291"/>
    <x v="213"/>
    <x v="291"/>
    <x v="0"/>
    <x v="0"/>
    <x v="10"/>
    <x v="10"/>
    <x v="244"/>
    <x v="12"/>
    <x v="12"/>
    <x v="218"/>
    <x v="298"/>
    <x v="608"/>
    <x v="317"/>
    <x v="313"/>
    <x v="1694"/>
    <x v="1075"/>
    <x v="2167"/>
    <x v="2167"/>
    <x v="1255"/>
    <x v="608"/>
    <x v="69"/>
    <x v="1109"/>
  </r>
  <r>
    <x v="139"/>
    <x v="139"/>
    <x v="0"/>
    <x v="0"/>
    <x v="0"/>
    <x v="251"/>
    <x v="615"/>
    <x v="307"/>
    <x v="225"/>
    <x v="4"/>
    <x v="6"/>
    <x v="6"/>
    <x v="2"/>
    <x v="164"/>
    <x v="0"/>
    <x v="610"/>
    <x v="337"/>
    <x v="318"/>
    <x v="341"/>
    <x v="148"/>
    <x v="317"/>
    <x v="87"/>
    <x v="473"/>
    <x v="1017"/>
    <x v="480"/>
    <x v="2"/>
    <x v="6"/>
    <x v="964"/>
    <x v="948"/>
    <x v="1"/>
    <x v="0"/>
    <x v="717"/>
    <x v="0"/>
    <x v="3"/>
    <x v="1032"/>
    <x v="0"/>
    <x v="1032"/>
    <x v="367"/>
    <x v="1563"/>
    <x v="785"/>
    <x v="0"/>
    <x v="1"/>
    <x v="1"/>
    <x v="5"/>
    <x v="6"/>
    <x v="1"/>
    <x v="90"/>
    <x v="215"/>
    <x v="1"/>
    <x v="0"/>
    <x v="292"/>
    <x v="214"/>
    <x v="292"/>
    <x v="0"/>
    <x v="0"/>
    <x v="10"/>
    <x v="3"/>
    <x v="245"/>
    <x v="12"/>
    <x v="12"/>
    <x v="219"/>
    <x v="299"/>
    <x v="219"/>
    <x v="318"/>
    <x v="314"/>
    <x v="1076"/>
    <x v="546"/>
    <x v="1672"/>
    <x v="1672"/>
    <x v="948"/>
    <x v="608"/>
    <x v="85"/>
    <x v="373"/>
  </r>
  <r>
    <x v="540"/>
    <x v="540"/>
    <x v="0"/>
    <x v="0"/>
    <x v="0"/>
    <x v="251"/>
    <x v="613"/>
    <x v="307"/>
    <x v="225"/>
    <x v="7"/>
    <x v="7"/>
    <x v="7"/>
    <x v="0"/>
    <x v="833"/>
    <x v="0"/>
    <x v="612"/>
    <x v="772"/>
    <x v="318"/>
    <x v="341"/>
    <x v="148"/>
    <x v="750"/>
    <x v="763"/>
    <x v="475"/>
    <x v="271"/>
    <x v="475"/>
    <x v="2"/>
    <x v="6"/>
    <x v="906"/>
    <x v="911"/>
    <x v="0"/>
    <x v="0"/>
    <x v="994"/>
    <x v="0"/>
    <x v="3"/>
    <x v="75"/>
    <x v="1"/>
    <x v="75"/>
    <x v="367"/>
    <x v="1001"/>
    <x v="1350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489"/>
    <x v="974"/>
    <x v="997"/>
    <x v="997"/>
    <x v="911"/>
    <x v="464"/>
    <x v="85"/>
    <x v="284"/>
  </r>
  <r>
    <x v="541"/>
    <x v="541"/>
    <x v="0"/>
    <x v="0"/>
    <x v="0"/>
    <x v="251"/>
    <x v="614"/>
    <x v="307"/>
    <x v="225"/>
    <x v="7"/>
    <x v="7"/>
    <x v="7"/>
    <x v="0"/>
    <x v="834"/>
    <x v="0"/>
    <x v="613"/>
    <x v="772"/>
    <x v="318"/>
    <x v="341"/>
    <x v="148"/>
    <x v="750"/>
    <x v="763"/>
    <x v="476"/>
    <x v="272"/>
    <x v="476"/>
    <x v="2"/>
    <x v="6"/>
    <x v="869"/>
    <x v="876"/>
    <x v="0"/>
    <x v="0"/>
    <x v="936"/>
    <x v="0"/>
    <x v="3"/>
    <x v="79"/>
    <x v="1"/>
    <x v="79"/>
    <x v="367"/>
    <x v="937"/>
    <x v="1167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366"/>
    <x v="846"/>
    <x v="936"/>
    <x v="936"/>
    <x v="876"/>
    <x v="434"/>
    <x v="85"/>
    <x v="227"/>
  </r>
  <r>
    <x v="820"/>
    <x v="820"/>
    <x v="0"/>
    <x v="0"/>
    <x v="0"/>
    <x v="251"/>
    <x v="609"/>
    <x v="307"/>
    <x v="225"/>
    <x v="7"/>
    <x v="7"/>
    <x v="8"/>
    <x v="1"/>
    <x v="1150"/>
    <x v="0"/>
    <x v="614"/>
    <x v="772"/>
    <x v="318"/>
    <x v="341"/>
    <x v="148"/>
    <x v="750"/>
    <x v="763"/>
    <x v="477"/>
    <x v="273"/>
    <x v="477"/>
    <x v="2"/>
    <x v="6"/>
    <x v="858"/>
    <x v="865"/>
    <x v="0"/>
    <x v="0"/>
    <x v="925"/>
    <x v="0"/>
    <x v="3"/>
    <x v="112"/>
    <x v="1"/>
    <x v="112"/>
    <x v="367"/>
    <x v="1067"/>
    <x v="1134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585"/>
    <x v="819"/>
    <x v="1060"/>
    <x v="1060"/>
    <x v="865"/>
    <x v="425"/>
    <x v="85"/>
    <x v="215"/>
  </r>
  <r>
    <x v="821"/>
    <x v="821"/>
    <x v="0"/>
    <x v="0"/>
    <x v="0"/>
    <x v="251"/>
    <x v="610"/>
    <x v="307"/>
    <x v="225"/>
    <x v="7"/>
    <x v="7"/>
    <x v="8"/>
    <x v="1"/>
    <x v="1151"/>
    <x v="0"/>
    <x v="615"/>
    <x v="772"/>
    <x v="318"/>
    <x v="341"/>
    <x v="148"/>
    <x v="750"/>
    <x v="763"/>
    <x v="478"/>
    <x v="274"/>
    <x v="478"/>
    <x v="2"/>
    <x v="6"/>
    <x v="906"/>
    <x v="911"/>
    <x v="0"/>
    <x v="0"/>
    <x v="994"/>
    <x v="0"/>
    <x v="3"/>
    <x v="106"/>
    <x v="1"/>
    <x v="106"/>
    <x v="367"/>
    <x v="1118"/>
    <x v="1350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378"/>
    <x v="974"/>
    <x v="1105"/>
    <x v="1105"/>
    <x v="911"/>
    <x v="464"/>
    <x v="85"/>
    <x v="284"/>
  </r>
  <r>
    <x v="822"/>
    <x v="822"/>
    <x v="0"/>
    <x v="0"/>
    <x v="0"/>
    <x v="251"/>
    <x v="611"/>
    <x v="307"/>
    <x v="225"/>
    <x v="7"/>
    <x v="7"/>
    <x v="8"/>
    <x v="1"/>
    <x v="1152"/>
    <x v="0"/>
    <x v="616"/>
    <x v="772"/>
    <x v="318"/>
    <x v="341"/>
    <x v="148"/>
    <x v="750"/>
    <x v="763"/>
    <x v="479"/>
    <x v="275"/>
    <x v="479"/>
    <x v="2"/>
    <x v="6"/>
    <x v="869"/>
    <x v="876"/>
    <x v="0"/>
    <x v="0"/>
    <x v="936"/>
    <x v="0"/>
    <x v="3"/>
    <x v="120"/>
    <x v="1"/>
    <x v="120"/>
    <x v="367"/>
    <x v="1117"/>
    <x v="1167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547"/>
    <x v="846"/>
    <x v="1104"/>
    <x v="1104"/>
    <x v="876"/>
    <x v="434"/>
    <x v="85"/>
    <x v="227"/>
  </r>
  <r>
    <x v="823"/>
    <x v="823"/>
    <x v="0"/>
    <x v="0"/>
    <x v="0"/>
    <x v="251"/>
    <x v="612"/>
    <x v="307"/>
    <x v="225"/>
    <x v="7"/>
    <x v="7"/>
    <x v="7"/>
    <x v="0"/>
    <x v="1153"/>
    <x v="0"/>
    <x v="611"/>
    <x v="772"/>
    <x v="318"/>
    <x v="341"/>
    <x v="148"/>
    <x v="750"/>
    <x v="763"/>
    <x v="474"/>
    <x v="270"/>
    <x v="474"/>
    <x v="2"/>
    <x v="6"/>
    <x v="858"/>
    <x v="865"/>
    <x v="0"/>
    <x v="0"/>
    <x v="925"/>
    <x v="0"/>
    <x v="3"/>
    <x v="102"/>
    <x v="1"/>
    <x v="102"/>
    <x v="367"/>
    <x v="1012"/>
    <x v="1134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337"/>
    <x v="819"/>
    <x v="1008"/>
    <x v="1008"/>
    <x v="865"/>
    <x v="425"/>
    <x v="85"/>
    <x v="215"/>
  </r>
  <r>
    <x v="20"/>
    <x v="20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1"/>
    <x v="0"/>
    <x v="194"/>
    <x v="315"/>
    <x v="1"/>
    <x v="0"/>
    <x v="324"/>
    <x v="1"/>
    <x v="3"/>
    <x v="1039"/>
    <x v="0"/>
    <x v="1039"/>
    <x v="373"/>
    <x v="327"/>
    <x v="344"/>
    <x v="0"/>
    <x v="1"/>
    <x v="1"/>
    <x v="5"/>
    <x v="6"/>
    <x v="1"/>
    <x v="90"/>
    <x v="216"/>
    <x v="1"/>
    <x v="0"/>
    <x v="293"/>
    <x v="215"/>
    <x v="293"/>
    <x v="0"/>
    <x v="0"/>
    <x v="10"/>
    <x v="1"/>
    <x v="246"/>
    <x v="12"/>
    <x v="12"/>
    <x v="220"/>
    <x v="300"/>
    <x v="220"/>
    <x v="319"/>
    <x v="315"/>
    <x v="477"/>
    <x v="207"/>
    <x v="314"/>
    <x v="314"/>
    <x v="315"/>
    <x v="608"/>
    <x v="85"/>
    <x v="619"/>
  </r>
  <r>
    <x v="71"/>
    <x v="71"/>
    <x v="0"/>
    <x v="0"/>
    <x v="0"/>
    <x v="252"/>
    <x v="617"/>
    <x v="308"/>
    <x v="226"/>
    <x v="0"/>
    <x v="3"/>
    <x v="3"/>
    <x v="2"/>
    <x v="1517"/>
    <x v="0"/>
    <x v="619"/>
    <x v="340"/>
    <x v="319"/>
    <x v="344"/>
    <x v="150"/>
    <x v="320"/>
    <x v="654"/>
    <x v="1507"/>
    <x v="1017"/>
    <x v="1514"/>
    <x v="1"/>
    <x v="0"/>
    <x v="994"/>
    <x v="1161"/>
    <x v="1"/>
    <x v="3"/>
    <x v="1149"/>
    <x v="0"/>
    <x v="3"/>
    <x v="335"/>
    <x v="1"/>
    <x v="335"/>
    <x v="373"/>
    <x v="1991"/>
    <x v="1447"/>
    <x v="0"/>
    <x v="8"/>
    <x v="8"/>
    <x v="5"/>
    <x v="6"/>
    <x v="0"/>
    <x v="34"/>
    <x v="216"/>
    <x v="1"/>
    <x v="0"/>
    <x v="293"/>
    <x v="215"/>
    <x v="293"/>
    <x v="49"/>
    <x v="0"/>
    <x v="10"/>
    <x v="1"/>
    <x v="246"/>
    <x v="12"/>
    <x v="12"/>
    <x v="220"/>
    <x v="300"/>
    <x v="608"/>
    <x v="319"/>
    <x v="315"/>
    <x v="1557"/>
    <x v="1075"/>
    <x v="1988"/>
    <x v="1988"/>
    <x v="1161"/>
    <x v="608"/>
    <x v="24"/>
    <x v="956"/>
  </r>
  <r>
    <x v="213"/>
    <x v="213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2"/>
    <x v="6"/>
    <x v="362"/>
    <x v="442"/>
    <x v="1"/>
    <x v="0"/>
    <x v="456"/>
    <x v="1"/>
    <x v="3"/>
    <x v="1039"/>
    <x v="0"/>
    <x v="1039"/>
    <x v="373"/>
    <x v="557"/>
    <x v="540"/>
    <x v="0"/>
    <x v="1"/>
    <x v="1"/>
    <x v="5"/>
    <x v="6"/>
    <x v="1"/>
    <x v="90"/>
    <x v="216"/>
    <x v="1"/>
    <x v="0"/>
    <x v="293"/>
    <x v="215"/>
    <x v="293"/>
    <x v="0"/>
    <x v="0"/>
    <x v="10"/>
    <x v="3"/>
    <x v="246"/>
    <x v="12"/>
    <x v="12"/>
    <x v="220"/>
    <x v="300"/>
    <x v="220"/>
    <x v="319"/>
    <x v="315"/>
    <x v="808"/>
    <x v="377"/>
    <x v="506"/>
    <x v="506"/>
    <x v="442"/>
    <x v="608"/>
    <x v="85"/>
    <x v="456"/>
  </r>
  <r>
    <x v="562"/>
    <x v="562"/>
    <x v="0"/>
    <x v="0"/>
    <x v="0"/>
    <x v="252"/>
    <x v="616"/>
    <x v="308"/>
    <x v="226"/>
    <x v="0"/>
    <x v="3"/>
    <x v="3"/>
    <x v="2"/>
    <x v="860"/>
    <x v="0"/>
    <x v="618"/>
    <x v="339"/>
    <x v="319"/>
    <x v="343"/>
    <x v="149"/>
    <x v="319"/>
    <x v="378"/>
    <x v="1507"/>
    <x v="1017"/>
    <x v="1514"/>
    <x v="2"/>
    <x v="6"/>
    <x v="955"/>
    <x v="1134"/>
    <x v="1"/>
    <x v="3"/>
    <x v="1121"/>
    <x v="0"/>
    <x v="3"/>
    <x v="272"/>
    <x v="1"/>
    <x v="272"/>
    <x v="373"/>
    <x v="1870"/>
    <x v="1270"/>
    <x v="0"/>
    <x v="8"/>
    <x v="8"/>
    <x v="5"/>
    <x v="6"/>
    <x v="0"/>
    <x v="17"/>
    <x v="216"/>
    <x v="1"/>
    <x v="0"/>
    <x v="293"/>
    <x v="215"/>
    <x v="293"/>
    <x v="44"/>
    <x v="0"/>
    <x v="10"/>
    <x v="3"/>
    <x v="246"/>
    <x v="12"/>
    <x v="12"/>
    <x v="220"/>
    <x v="300"/>
    <x v="608"/>
    <x v="319"/>
    <x v="315"/>
    <x v="1467"/>
    <x v="1075"/>
    <x v="1881"/>
    <x v="1881"/>
    <x v="1134"/>
    <x v="608"/>
    <x v="13"/>
    <x v="906"/>
  </r>
  <r>
    <x v="2042"/>
    <x v="2042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5"/>
    <x v="13"/>
    <x v="150"/>
    <x v="276"/>
    <x v="1"/>
    <x v="0"/>
    <x v="283"/>
    <x v="1"/>
    <x v="3"/>
    <x v="1039"/>
    <x v="0"/>
    <x v="1039"/>
    <x v="373"/>
    <x v="273"/>
    <x v="293"/>
    <x v="0"/>
    <x v="1"/>
    <x v="1"/>
    <x v="5"/>
    <x v="6"/>
    <x v="1"/>
    <x v="90"/>
    <x v="216"/>
    <x v="1"/>
    <x v="0"/>
    <x v="293"/>
    <x v="215"/>
    <x v="293"/>
    <x v="0"/>
    <x v="0"/>
    <x v="10"/>
    <x v="10"/>
    <x v="246"/>
    <x v="12"/>
    <x v="12"/>
    <x v="220"/>
    <x v="300"/>
    <x v="220"/>
    <x v="319"/>
    <x v="315"/>
    <x v="395"/>
    <x v="170"/>
    <x v="265"/>
    <x v="265"/>
    <x v="276"/>
    <x v="608"/>
    <x v="85"/>
    <x v="668"/>
  </r>
  <r>
    <x v="2108"/>
    <x v="2108"/>
    <x v="0"/>
    <x v="0"/>
    <x v="0"/>
    <x v="252"/>
    <x v="616"/>
    <x v="308"/>
    <x v="226"/>
    <x v="0"/>
    <x v="3"/>
    <x v="3"/>
    <x v="2"/>
    <x v="860"/>
    <x v="0"/>
    <x v="618"/>
    <x v="339"/>
    <x v="319"/>
    <x v="343"/>
    <x v="149"/>
    <x v="319"/>
    <x v="378"/>
    <x v="1507"/>
    <x v="1017"/>
    <x v="1514"/>
    <x v="5"/>
    <x v="13"/>
    <x v="1050"/>
    <x v="1206"/>
    <x v="1"/>
    <x v="3"/>
    <x v="1194"/>
    <x v="0"/>
    <x v="3"/>
    <x v="272"/>
    <x v="1"/>
    <x v="272"/>
    <x v="373"/>
    <x v="2075"/>
    <x v="1551"/>
    <x v="0"/>
    <x v="8"/>
    <x v="8"/>
    <x v="5"/>
    <x v="6"/>
    <x v="0"/>
    <x v="17"/>
    <x v="216"/>
    <x v="1"/>
    <x v="0"/>
    <x v="293"/>
    <x v="215"/>
    <x v="293"/>
    <x v="44"/>
    <x v="0"/>
    <x v="10"/>
    <x v="10"/>
    <x v="246"/>
    <x v="12"/>
    <x v="12"/>
    <x v="220"/>
    <x v="300"/>
    <x v="608"/>
    <x v="319"/>
    <x v="315"/>
    <x v="1620"/>
    <x v="1075"/>
    <x v="2075"/>
    <x v="2074"/>
    <x v="1206"/>
    <x v="608"/>
    <x v="40"/>
    <x v="1030"/>
  </r>
  <r>
    <x v="2186"/>
    <x v="2186"/>
    <x v="0"/>
    <x v="0"/>
    <x v="0"/>
    <x v="252"/>
    <x v="617"/>
    <x v="308"/>
    <x v="226"/>
    <x v="0"/>
    <x v="3"/>
    <x v="3"/>
    <x v="2"/>
    <x v="1517"/>
    <x v="0"/>
    <x v="619"/>
    <x v="340"/>
    <x v="319"/>
    <x v="344"/>
    <x v="150"/>
    <x v="320"/>
    <x v="654"/>
    <x v="1507"/>
    <x v="1017"/>
    <x v="1514"/>
    <x v="5"/>
    <x v="13"/>
    <x v="957"/>
    <x v="1135"/>
    <x v="1"/>
    <x v="3"/>
    <x v="1123"/>
    <x v="0"/>
    <x v="3"/>
    <x v="335"/>
    <x v="1"/>
    <x v="335"/>
    <x v="373"/>
    <x v="1896"/>
    <x v="1318"/>
    <x v="0"/>
    <x v="8"/>
    <x v="8"/>
    <x v="5"/>
    <x v="6"/>
    <x v="0"/>
    <x v="34"/>
    <x v="216"/>
    <x v="1"/>
    <x v="0"/>
    <x v="293"/>
    <x v="215"/>
    <x v="293"/>
    <x v="49"/>
    <x v="0"/>
    <x v="10"/>
    <x v="10"/>
    <x v="246"/>
    <x v="12"/>
    <x v="12"/>
    <x v="220"/>
    <x v="300"/>
    <x v="608"/>
    <x v="319"/>
    <x v="315"/>
    <x v="1480"/>
    <x v="1075"/>
    <x v="1903"/>
    <x v="1903"/>
    <x v="1135"/>
    <x v="608"/>
    <x v="14"/>
    <x v="913"/>
  </r>
  <r>
    <x v="269"/>
    <x v="269"/>
    <x v="0"/>
    <x v="0"/>
    <x v="0"/>
    <x v="253"/>
    <x v="619"/>
    <x v="309"/>
    <x v="243"/>
    <x v="4"/>
    <x v="6"/>
    <x v="6"/>
    <x v="2"/>
    <x v="272"/>
    <x v="0"/>
    <x v="649"/>
    <x v="341"/>
    <x v="320"/>
    <x v="345"/>
    <x v="339"/>
    <x v="321"/>
    <x v="93"/>
    <x v="508"/>
    <x v="1017"/>
    <x v="509"/>
    <x v="2"/>
    <x v="6"/>
    <x v="262"/>
    <x v="374"/>
    <x v="1"/>
    <x v="0"/>
    <x v="383"/>
    <x v="1"/>
    <x v="3"/>
    <x v="1088"/>
    <x v="0"/>
    <x v="1088"/>
    <x v="408"/>
    <x v="380"/>
    <x v="395"/>
    <x v="0"/>
    <x v="1"/>
    <x v="1"/>
    <x v="5"/>
    <x v="6"/>
    <x v="1"/>
    <x v="90"/>
    <x v="232"/>
    <x v="1"/>
    <x v="0"/>
    <x v="311"/>
    <x v="231"/>
    <x v="311"/>
    <x v="0"/>
    <x v="0"/>
    <x v="10"/>
    <x v="3"/>
    <x v="247"/>
    <x v="12"/>
    <x v="12"/>
    <x v="236"/>
    <x v="318"/>
    <x v="235"/>
    <x v="320"/>
    <x v="316"/>
    <x v="580"/>
    <x v="255"/>
    <x v="363"/>
    <x v="363"/>
    <x v="374"/>
    <x v="608"/>
    <x v="85"/>
    <x v="549"/>
  </r>
  <r>
    <x v="1450"/>
    <x v="1450"/>
    <x v="0"/>
    <x v="0"/>
    <x v="0"/>
    <x v="254"/>
    <x v="620"/>
    <x v="310"/>
    <x v="234"/>
    <x v="4"/>
    <x v="6"/>
    <x v="6"/>
    <x v="2"/>
    <x v="33"/>
    <x v="0"/>
    <x v="636"/>
    <x v="342"/>
    <x v="321"/>
    <x v="346"/>
    <x v="339"/>
    <x v="322"/>
    <x v="91"/>
    <x v="496"/>
    <x v="1017"/>
    <x v="497"/>
    <x v="2"/>
    <x v="6"/>
    <x v="227"/>
    <x v="344"/>
    <x v="1"/>
    <x v="0"/>
    <x v="353"/>
    <x v="1"/>
    <x v="3"/>
    <x v="1036"/>
    <x v="0"/>
    <x v="1036"/>
    <x v="371"/>
    <x v="374"/>
    <x v="389"/>
    <x v="0"/>
    <x v="1"/>
    <x v="1"/>
    <x v="5"/>
    <x v="6"/>
    <x v="1"/>
    <x v="90"/>
    <x v="224"/>
    <x v="1"/>
    <x v="0"/>
    <x v="302"/>
    <x v="223"/>
    <x v="302"/>
    <x v="0"/>
    <x v="0"/>
    <x v="10"/>
    <x v="3"/>
    <x v="248"/>
    <x v="12"/>
    <x v="12"/>
    <x v="228"/>
    <x v="309"/>
    <x v="228"/>
    <x v="321"/>
    <x v="317"/>
    <x v="573"/>
    <x v="250"/>
    <x v="357"/>
    <x v="357"/>
    <x v="344"/>
    <x v="608"/>
    <x v="85"/>
    <x v="584"/>
  </r>
  <r>
    <x v="212"/>
    <x v="212"/>
    <x v="0"/>
    <x v="0"/>
    <x v="0"/>
    <x v="255"/>
    <x v="621"/>
    <x v="311"/>
    <x v="223"/>
    <x v="4"/>
    <x v="6"/>
    <x v="6"/>
    <x v="2"/>
    <x v="252"/>
    <x v="0"/>
    <x v="607"/>
    <x v="345"/>
    <x v="324"/>
    <x v="349"/>
    <x v="152"/>
    <x v="325"/>
    <x v="90"/>
    <x v="471"/>
    <x v="1017"/>
    <x v="472"/>
    <x v="2"/>
    <x v="6"/>
    <x v="1197"/>
    <x v="1047"/>
    <x v="1"/>
    <x v="0"/>
    <x v="1022"/>
    <x v="0"/>
    <x v="3"/>
    <x v="870"/>
    <x v="0"/>
    <x v="870"/>
    <x v="277"/>
    <x v="1840"/>
    <x v="1211"/>
    <x v="0"/>
    <x v="1"/>
    <x v="1"/>
    <x v="5"/>
    <x v="6"/>
    <x v="1"/>
    <x v="90"/>
    <x v="213"/>
    <x v="1"/>
    <x v="0"/>
    <x v="290"/>
    <x v="212"/>
    <x v="290"/>
    <x v="0"/>
    <x v="0"/>
    <x v="10"/>
    <x v="3"/>
    <x v="249"/>
    <x v="12"/>
    <x v="12"/>
    <x v="217"/>
    <x v="297"/>
    <x v="217"/>
    <x v="324"/>
    <x v="320"/>
    <x v="1403"/>
    <x v="883"/>
    <x v="1856"/>
    <x v="1856"/>
    <x v="1047"/>
    <x v="608"/>
    <x v="85"/>
    <x v="731"/>
  </r>
  <r>
    <x v="186"/>
    <x v="186"/>
    <x v="0"/>
    <x v="0"/>
    <x v="0"/>
    <x v="257"/>
    <x v="629"/>
    <x v="313"/>
    <x v="231"/>
    <x v="4"/>
    <x v="6"/>
    <x v="6"/>
    <x v="2"/>
    <x v="223"/>
    <x v="0"/>
    <x v="630"/>
    <x v="346"/>
    <x v="325"/>
    <x v="350"/>
    <x v="339"/>
    <x v="326"/>
    <x v="94"/>
    <x v="491"/>
    <x v="1017"/>
    <x v="492"/>
    <x v="2"/>
    <x v="6"/>
    <x v="69"/>
    <x v="198"/>
    <x v="1"/>
    <x v="0"/>
    <x v="198"/>
    <x v="1"/>
    <x v="3"/>
    <x v="710"/>
    <x v="0"/>
    <x v="710"/>
    <x v="235"/>
    <x v="444"/>
    <x v="447"/>
    <x v="0"/>
    <x v="1"/>
    <x v="1"/>
    <x v="5"/>
    <x v="6"/>
    <x v="1"/>
    <x v="90"/>
    <x v="221"/>
    <x v="1"/>
    <x v="0"/>
    <x v="298"/>
    <x v="220"/>
    <x v="298"/>
    <x v="0"/>
    <x v="0"/>
    <x v="10"/>
    <x v="3"/>
    <x v="251"/>
    <x v="12"/>
    <x v="12"/>
    <x v="225"/>
    <x v="305"/>
    <x v="225"/>
    <x v="325"/>
    <x v="321"/>
    <x v="652"/>
    <x v="301"/>
    <x v="414"/>
    <x v="414"/>
    <x v="198"/>
    <x v="608"/>
    <x v="85"/>
    <x v="794"/>
  </r>
  <r>
    <x v="1828"/>
    <x v="1828"/>
    <x v="0"/>
    <x v="0"/>
    <x v="0"/>
    <x v="257"/>
    <x v="629"/>
    <x v="313"/>
    <x v="231"/>
    <x v="4"/>
    <x v="6"/>
    <x v="6"/>
    <x v="2"/>
    <x v="223"/>
    <x v="0"/>
    <x v="630"/>
    <x v="346"/>
    <x v="325"/>
    <x v="350"/>
    <x v="339"/>
    <x v="326"/>
    <x v="94"/>
    <x v="491"/>
    <x v="1017"/>
    <x v="492"/>
    <x v="3"/>
    <x v="10"/>
    <x v="189"/>
    <x v="310"/>
    <x v="1"/>
    <x v="0"/>
    <x v="319"/>
    <x v="1"/>
    <x v="3"/>
    <x v="710"/>
    <x v="0"/>
    <x v="710"/>
    <x v="235"/>
    <x v="597"/>
    <x v="568"/>
    <x v="0"/>
    <x v="1"/>
    <x v="1"/>
    <x v="5"/>
    <x v="6"/>
    <x v="1"/>
    <x v="90"/>
    <x v="221"/>
    <x v="1"/>
    <x v="0"/>
    <x v="298"/>
    <x v="220"/>
    <x v="298"/>
    <x v="0"/>
    <x v="0"/>
    <x v="10"/>
    <x v="7"/>
    <x v="251"/>
    <x v="12"/>
    <x v="12"/>
    <x v="225"/>
    <x v="305"/>
    <x v="225"/>
    <x v="325"/>
    <x v="321"/>
    <x v="862"/>
    <x v="403"/>
    <x v="534"/>
    <x v="534"/>
    <x v="310"/>
    <x v="608"/>
    <x v="85"/>
    <x v="627"/>
  </r>
  <r>
    <x v="187"/>
    <x v="187"/>
    <x v="0"/>
    <x v="0"/>
    <x v="0"/>
    <x v="258"/>
    <x v="630"/>
    <x v="314"/>
    <x v="238"/>
    <x v="4"/>
    <x v="6"/>
    <x v="6"/>
    <x v="2"/>
    <x v="224"/>
    <x v="0"/>
    <x v="631"/>
    <x v="21"/>
    <x v="24"/>
    <x v="783"/>
    <x v="336"/>
    <x v="750"/>
    <x v="223"/>
    <x v="492"/>
    <x v="1017"/>
    <x v="493"/>
    <x v="2"/>
    <x v="6"/>
    <x v="1196"/>
    <x v="1046"/>
    <x v="1"/>
    <x v="0"/>
    <x v="1021"/>
    <x v="0"/>
    <x v="3"/>
    <x v="887"/>
    <x v="0"/>
    <x v="887"/>
    <x v="284"/>
    <x v="1854"/>
    <x v="1238"/>
    <x v="0"/>
    <x v="1"/>
    <x v="1"/>
    <x v="5"/>
    <x v="6"/>
    <x v="1"/>
    <x v="90"/>
    <x v="222"/>
    <x v="1"/>
    <x v="0"/>
    <x v="299"/>
    <x v="221"/>
    <x v="299"/>
    <x v="0"/>
    <x v="0"/>
    <x v="10"/>
    <x v="3"/>
    <x v="252"/>
    <x v="2"/>
    <x v="2"/>
    <x v="231"/>
    <x v="306"/>
    <x v="226"/>
    <x v="24"/>
    <x v="22"/>
    <x v="1422"/>
    <x v="901"/>
    <x v="1867"/>
    <x v="1867"/>
    <x v="1046"/>
    <x v="608"/>
    <x v="85"/>
    <x v="729"/>
  </r>
  <r>
    <x v="406"/>
    <x v="406"/>
    <x v="0"/>
    <x v="0"/>
    <x v="0"/>
    <x v="260"/>
    <x v="631"/>
    <x v="315"/>
    <x v="239"/>
    <x v="4"/>
    <x v="6"/>
    <x v="6"/>
    <x v="2"/>
    <x v="284"/>
    <x v="0"/>
    <x v="644"/>
    <x v="347"/>
    <x v="326"/>
    <x v="351"/>
    <x v="339"/>
    <x v="327"/>
    <x v="762"/>
    <x v="504"/>
    <x v="1017"/>
    <x v="505"/>
    <x v="2"/>
    <x v="6"/>
    <x v="382"/>
    <x v="453"/>
    <x v="1"/>
    <x v="0"/>
    <x v="467"/>
    <x v="1"/>
    <x v="3"/>
    <x v="1294"/>
    <x v="0"/>
    <x v="1294"/>
    <x v="578"/>
    <x v="384"/>
    <x v="399"/>
    <x v="0"/>
    <x v="1"/>
    <x v="1"/>
    <x v="5"/>
    <x v="6"/>
    <x v="1"/>
    <x v="90"/>
    <x v="228"/>
    <x v="1"/>
    <x v="0"/>
    <x v="306"/>
    <x v="227"/>
    <x v="306"/>
    <x v="0"/>
    <x v="0"/>
    <x v="10"/>
    <x v="3"/>
    <x v="254"/>
    <x v="12"/>
    <x v="12"/>
    <x v="232"/>
    <x v="313"/>
    <x v="231"/>
    <x v="326"/>
    <x v="322"/>
    <x v="586"/>
    <x v="259"/>
    <x v="367"/>
    <x v="367"/>
    <x v="453"/>
    <x v="608"/>
    <x v="85"/>
    <x v="444"/>
  </r>
  <r>
    <x v="1676"/>
    <x v="1676"/>
    <x v="0"/>
    <x v="0"/>
    <x v="0"/>
    <x v="261"/>
    <x v="632"/>
    <x v="316"/>
    <x v="240"/>
    <x v="4"/>
    <x v="6"/>
    <x v="6"/>
    <x v="2"/>
    <x v="143"/>
    <x v="0"/>
    <x v="646"/>
    <x v="348"/>
    <x v="327"/>
    <x v="352"/>
    <x v="339"/>
    <x v="328"/>
    <x v="95"/>
    <x v="505"/>
    <x v="1017"/>
    <x v="506"/>
    <x v="2"/>
    <x v="6"/>
    <x v="393"/>
    <x v="458"/>
    <x v="1"/>
    <x v="0"/>
    <x v="473"/>
    <x v="1"/>
    <x v="3"/>
    <x v="1327"/>
    <x v="0"/>
    <x v="1327"/>
    <x v="605"/>
    <x v="356"/>
    <x v="371"/>
    <x v="0"/>
    <x v="1"/>
    <x v="1"/>
    <x v="5"/>
    <x v="6"/>
    <x v="1"/>
    <x v="90"/>
    <x v="229"/>
    <x v="1"/>
    <x v="0"/>
    <x v="308"/>
    <x v="228"/>
    <x v="308"/>
    <x v="0"/>
    <x v="0"/>
    <x v="10"/>
    <x v="3"/>
    <x v="255"/>
    <x v="12"/>
    <x v="12"/>
    <x v="233"/>
    <x v="315"/>
    <x v="232"/>
    <x v="327"/>
    <x v="323"/>
    <x v="534"/>
    <x v="232"/>
    <x v="340"/>
    <x v="340"/>
    <x v="458"/>
    <x v="608"/>
    <x v="85"/>
    <x v="436"/>
  </r>
  <r>
    <x v="283"/>
    <x v="283"/>
    <x v="0"/>
    <x v="0"/>
    <x v="0"/>
    <x v="262"/>
    <x v="633"/>
    <x v="317"/>
    <x v="229"/>
    <x v="4"/>
    <x v="6"/>
    <x v="6"/>
    <x v="2"/>
    <x v="194"/>
    <x v="0"/>
    <x v="628"/>
    <x v="349"/>
    <x v="328"/>
    <x v="353"/>
    <x v="153"/>
    <x v="329"/>
    <x v="8"/>
    <x v="489"/>
    <x v="1017"/>
    <x v="490"/>
    <x v="2"/>
    <x v="6"/>
    <x v="1202"/>
    <x v="1052"/>
    <x v="1"/>
    <x v="0"/>
    <x v="1029"/>
    <x v="0"/>
    <x v="3"/>
    <x v="1284"/>
    <x v="0"/>
    <x v="1284"/>
    <x v="569"/>
    <x v="2185"/>
    <x v="1692"/>
    <x v="0"/>
    <x v="1"/>
    <x v="1"/>
    <x v="5"/>
    <x v="6"/>
    <x v="1"/>
    <x v="90"/>
    <x v="219"/>
    <x v="1"/>
    <x v="0"/>
    <x v="296"/>
    <x v="218"/>
    <x v="296"/>
    <x v="0"/>
    <x v="0"/>
    <x v="10"/>
    <x v="3"/>
    <x v="256"/>
    <x v="12"/>
    <x v="12"/>
    <x v="223"/>
    <x v="303"/>
    <x v="223"/>
    <x v="328"/>
    <x v="324"/>
    <x v="1702"/>
    <x v="1059"/>
    <x v="2186"/>
    <x v="2186"/>
    <x v="1052"/>
    <x v="608"/>
    <x v="85"/>
    <x v="739"/>
  </r>
  <r>
    <x v="1583"/>
    <x v="1583"/>
    <x v="0"/>
    <x v="0"/>
    <x v="0"/>
    <x v="264"/>
    <x v="635"/>
    <x v="319"/>
    <x v="230"/>
    <x v="4"/>
    <x v="6"/>
    <x v="6"/>
    <x v="2"/>
    <x v="399"/>
    <x v="0"/>
    <x v="629"/>
    <x v="350"/>
    <x v="329"/>
    <x v="354"/>
    <x v="339"/>
    <x v="330"/>
    <x v="740"/>
    <x v="490"/>
    <x v="1017"/>
    <x v="491"/>
    <x v="2"/>
    <x v="6"/>
    <x v="238"/>
    <x v="354"/>
    <x v="1"/>
    <x v="0"/>
    <x v="363"/>
    <x v="1"/>
    <x v="3"/>
    <x v="1051"/>
    <x v="0"/>
    <x v="1051"/>
    <x v="382"/>
    <x v="406"/>
    <x v="419"/>
    <x v="0"/>
    <x v="1"/>
    <x v="1"/>
    <x v="5"/>
    <x v="6"/>
    <x v="1"/>
    <x v="90"/>
    <x v="220"/>
    <x v="1"/>
    <x v="0"/>
    <x v="297"/>
    <x v="219"/>
    <x v="297"/>
    <x v="0"/>
    <x v="0"/>
    <x v="10"/>
    <x v="3"/>
    <x v="258"/>
    <x v="12"/>
    <x v="12"/>
    <x v="224"/>
    <x v="304"/>
    <x v="224"/>
    <x v="329"/>
    <x v="325"/>
    <x v="609"/>
    <x v="278"/>
    <x v="387"/>
    <x v="387"/>
    <x v="354"/>
    <x v="608"/>
    <x v="85"/>
    <x v="571"/>
  </r>
  <r>
    <x v="1497"/>
    <x v="1497"/>
    <x v="0"/>
    <x v="0"/>
    <x v="0"/>
    <x v="265"/>
    <x v="636"/>
    <x v="320"/>
    <x v="233"/>
    <x v="4"/>
    <x v="6"/>
    <x v="6"/>
    <x v="2"/>
    <x v="356"/>
    <x v="0"/>
    <x v="633"/>
    <x v="351"/>
    <x v="330"/>
    <x v="355"/>
    <x v="154"/>
    <x v="331"/>
    <x v="744"/>
    <x v="493"/>
    <x v="1017"/>
    <x v="496"/>
    <x v="2"/>
    <x v="6"/>
    <x v="505"/>
    <x v="518"/>
    <x v="1"/>
    <x v="0"/>
    <x v="540"/>
    <x v="1"/>
    <x v="3"/>
    <x v="1325"/>
    <x v="0"/>
    <x v="1325"/>
    <x v="604"/>
    <x v="564"/>
    <x v="547"/>
    <x v="0"/>
    <x v="1"/>
    <x v="1"/>
    <x v="5"/>
    <x v="6"/>
    <x v="1"/>
    <x v="90"/>
    <x v="223"/>
    <x v="1"/>
    <x v="0"/>
    <x v="301"/>
    <x v="222"/>
    <x v="301"/>
    <x v="0"/>
    <x v="0"/>
    <x v="10"/>
    <x v="3"/>
    <x v="259"/>
    <x v="12"/>
    <x v="12"/>
    <x v="227"/>
    <x v="308"/>
    <x v="227"/>
    <x v="330"/>
    <x v="326"/>
    <x v="821"/>
    <x v="384"/>
    <x v="513"/>
    <x v="513"/>
    <x v="518"/>
    <x v="608"/>
    <x v="85"/>
    <x v="349"/>
  </r>
  <r>
    <x v="369"/>
    <x v="369"/>
    <x v="0"/>
    <x v="0"/>
    <x v="0"/>
    <x v="265"/>
    <x v="638"/>
    <x v="320"/>
    <x v="233"/>
    <x v="7"/>
    <x v="7"/>
    <x v="8"/>
    <x v="1"/>
    <x v="657"/>
    <x v="0"/>
    <x v="635"/>
    <x v="772"/>
    <x v="330"/>
    <x v="355"/>
    <x v="154"/>
    <x v="750"/>
    <x v="763"/>
    <x v="495"/>
    <x v="283"/>
    <x v="495"/>
    <x v="2"/>
    <x v="6"/>
    <x v="685"/>
    <x v="693"/>
    <x v="0"/>
    <x v="0"/>
    <x v="695"/>
    <x v="0"/>
    <x v="3"/>
    <x v="96"/>
    <x v="1"/>
    <x v="96"/>
    <x v="604"/>
    <x v="816"/>
    <x v="919"/>
    <x v="0"/>
    <x v="4"/>
    <x v="4"/>
    <x v="5"/>
    <x v="6"/>
    <x v="1"/>
    <x v="90"/>
    <x v="223"/>
    <x v="1"/>
    <x v="0"/>
    <x v="301"/>
    <x v="222"/>
    <x v="301"/>
    <x v="0"/>
    <x v="0"/>
    <x v="10"/>
    <x v="3"/>
    <x v="557"/>
    <x v="12"/>
    <x v="15"/>
    <x v="500"/>
    <x v="308"/>
    <x v="608"/>
    <x v="330"/>
    <x v="326"/>
    <x v="829"/>
    <x v="641"/>
    <x v="819"/>
    <x v="819"/>
    <x v="693"/>
    <x v="260"/>
    <x v="85"/>
    <x v="20"/>
  </r>
  <r>
    <x v="455"/>
    <x v="455"/>
    <x v="0"/>
    <x v="0"/>
    <x v="0"/>
    <x v="265"/>
    <x v="639"/>
    <x v="320"/>
    <x v="233"/>
    <x v="7"/>
    <x v="7"/>
    <x v="7"/>
    <x v="0"/>
    <x v="740"/>
    <x v="0"/>
    <x v="634"/>
    <x v="772"/>
    <x v="330"/>
    <x v="355"/>
    <x v="154"/>
    <x v="750"/>
    <x v="763"/>
    <x v="494"/>
    <x v="282"/>
    <x v="494"/>
    <x v="2"/>
    <x v="6"/>
    <x v="694"/>
    <x v="702"/>
    <x v="0"/>
    <x v="0"/>
    <x v="710"/>
    <x v="0"/>
    <x v="3"/>
    <x v="776"/>
    <x v="1"/>
    <x v="776"/>
    <x v="604"/>
    <x v="1279"/>
    <x v="964"/>
    <x v="0"/>
    <x v="4"/>
    <x v="4"/>
    <x v="5"/>
    <x v="6"/>
    <x v="1"/>
    <x v="90"/>
    <x v="223"/>
    <x v="1"/>
    <x v="0"/>
    <x v="301"/>
    <x v="222"/>
    <x v="301"/>
    <x v="0"/>
    <x v="0"/>
    <x v="10"/>
    <x v="3"/>
    <x v="557"/>
    <x v="12"/>
    <x v="15"/>
    <x v="500"/>
    <x v="308"/>
    <x v="608"/>
    <x v="330"/>
    <x v="326"/>
    <x v="1208"/>
    <x v="679"/>
    <x v="1253"/>
    <x v="1253"/>
    <x v="702"/>
    <x v="269"/>
    <x v="85"/>
    <x v="29"/>
  </r>
  <r>
    <x v="1662"/>
    <x v="1662"/>
    <x v="0"/>
    <x v="0"/>
    <x v="0"/>
    <x v="267"/>
    <x v="640"/>
    <x v="322"/>
    <x v="228"/>
    <x v="4"/>
    <x v="6"/>
    <x v="6"/>
    <x v="2"/>
    <x v="138"/>
    <x v="0"/>
    <x v="623"/>
    <x v="352"/>
    <x v="331"/>
    <x v="356"/>
    <x v="155"/>
    <x v="332"/>
    <x v="96"/>
    <x v="484"/>
    <x v="1017"/>
    <x v="489"/>
    <x v="2"/>
    <x v="6"/>
    <x v="314"/>
    <x v="414"/>
    <x v="1"/>
    <x v="0"/>
    <x v="427"/>
    <x v="1"/>
    <x v="3"/>
    <x v="1392"/>
    <x v="0"/>
    <x v="1392"/>
    <x v="658"/>
    <x v="165"/>
    <x v="192"/>
    <x v="0"/>
    <x v="1"/>
    <x v="1"/>
    <x v="5"/>
    <x v="6"/>
    <x v="1"/>
    <x v="90"/>
    <x v="218"/>
    <x v="1"/>
    <x v="0"/>
    <x v="295"/>
    <x v="217"/>
    <x v="295"/>
    <x v="0"/>
    <x v="0"/>
    <x v="10"/>
    <x v="3"/>
    <x v="261"/>
    <x v="12"/>
    <x v="12"/>
    <x v="222"/>
    <x v="302"/>
    <x v="222"/>
    <x v="331"/>
    <x v="327"/>
    <x v="264"/>
    <x v="98"/>
    <x v="164"/>
    <x v="164"/>
    <x v="414"/>
    <x v="608"/>
    <x v="85"/>
    <x v="489"/>
  </r>
  <r>
    <x v="367"/>
    <x v="367"/>
    <x v="0"/>
    <x v="0"/>
    <x v="0"/>
    <x v="267"/>
    <x v="626"/>
    <x v="322"/>
    <x v="228"/>
    <x v="7"/>
    <x v="7"/>
    <x v="7"/>
    <x v="0"/>
    <x v="655"/>
    <x v="0"/>
    <x v="624"/>
    <x v="772"/>
    <x v="331"/>
    <x v="356"/>
    <x v="155"/>
    <x v="750"/>
    <x v="763"/>
    <x v="485"/>
    <x v="278"/>
    <x v="485"/>
    <x v="2"/>
    <x v="6"/>
    <x v="695"/>
    <x v="703"/>
    <x v="0"/>
    <x v="0"/>
    <x v="711"/>
    <x v="0"/>
    <x v="3"/>
    <x v="142"/>
    <x v="1"/>
    <x v="142"/>
    <x v="658"/>
    <x v="907"/>
    <x v="1058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1279"/>
    <x v="757"/>
    <x v="907"/>
    <x v="907"/>
    <x v="703"/>
    <x v="270"/>
    <x v="85"/>
    <x v="30"/>
  </r>
  <r>
    <x v="368"/>
    <x v="368"/>
    <x v="0"/>
    <x v="0"/>
    <x v="0"/>
    <x v="267"/>
    <x v="625"/>
    <x v="322"/>
    <x v="228"/>
    <x v="7"/>
    <x v="7"/>
    <x v="8"/>
    <x v="1"/>
    <x v="656"/>
    <x v="0"/>
    <x v="625"/>
    <x v="772"/>
    <x v="331"/>
    <x v="356"/>
    <x v="155"/>
    <x v="750"/>
    <x v="763"/>
    <x v="487"/>
    <x v="279"/>
    <x v="486"/>
    <x v="2"/>
    <x v="6"/>
    <x v="695"/>
    <x v="703"/>
    <x v="0"/>
    <x v="0"/>
    <x v="711"/>
    <x v="0"/>
    <x v="3"/>
    <x v="134"/>
    <x v="1"/>
    <x v="134"/>
    <x v="658"/>
    <x v="897"/>
    <x v="1058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663"/>
    <x v="757"/>
    <x v="897"/>
    <x v="897"/>
    <x v="703"/>
    <x v="270"/>
    <x v="85"/>
    <x v="30"/>
  </r>
  <r>
    <x v="995"/>
    <x v="995"/>
    <x v="0"/>
    <x v="0"/>
    <x v="0"/>
    <x v="267"/>
    <x v="628"/>
    <x v="322"/>
    <x v="228"/>
    <x v="7"/>
    <x v="7"/>
    <x v="7"/>
    <x v="0"/>
    <x v="1375"/>
    <x v="0"/>
    <x v="626"/>
    <x v="772"/>
    <x v="331"/>
    <x v="356"/>
    <x v="155"/>
    <x v="750"/>
    <x v="763"/>
    <x v="486"/>
    <x v="280"/>
    <x v="487"/>
    <x v="2"/>
    <x v="6"/>
    <x v="674"/>
    <x v="682"/>
    <x v="0"/>
    <x v="0"/>
    <x v="672"/>
    <x v="0"/>
    <x v="3"/>
    <x v="620"/>
    <x v="1"/>
    <x v="620"/>
    <x v="658"/>
    <x v="1009"/>
    <x v="904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1161"/>
    <x v="631"/>
    <x v="1005"/>
    <x v="1005"/>
    <x v="682"/>
    <x v="249"/>
    <x v="85"/>
    <x v="9"/>
  </r>
  <r>
    <x v="1414"/>
    <x v="1414"/>
    <x v="0"/>
    <x v="0"/>
    <x v="0"/>
    <x v="267"/>
    <x v="627"/>
    <x v="322"/>
    <x v="228"/>
    <x v="7"/>
    <x v="7"/>
    <x v="8"/>
    <x v="1"/>
    <x v="1876"/>
    <x v="0"/>
    <x v="627"/>
    <x v="772"/>
    <x v="331"/>
    <x v="356"/>
    <x v="155"/>
    <x v="750"/>
    <x v="763"/>
    <x v="488"/>
    <x v="281"/>
    <x v="488"/>
    <x v="2"/>
    <x v="6"/>
    <x v="674"/>
    <x v="682"/>
    <x v="0"/>
    <x v="0"/>
    <x v="672"/>
    <x v="0"/>
    <x v="3"/>
    <x v="772"/>
    <x v="1"/>
    <x v="772"/>
    <x v="658"/>
    <x v="1133"/>
    <x v="904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848"/>
    <x v="631"/>
    <x v="1118"/>
    <x v="1118"/>
    <x v="682"/>
    <x v="249"/>
    <x v="85"/>
    <x v="9"/>
  </r>
  <r>
    <x v="1552"/>
    <x v="1552"/>
    <x v="0"/>
    <x v="0"/>
    <x v="0"/>
    <x v="268"/>
    <x v="645"/>
    <x v="323"/>
    <x v="235"/>
    <x v="4"/>
    <x v="6"/>
    <x v="6"/>
    <x v="2"/>
    <x v="7"/>
    <x v="0"/>
    <x v="637"/>
    <x v="353"/>
    <x v="332"/>
    <x v="357"/>
    <x v="156"/>
    <x v="333"/>
    <x v="6"/>
    <x v="497"/>
    <x v="1017"/>
    <x v="502"/>
    <x v="2"/>
    <x v="6"/>
    <x v="371"/>
    <x v="445"/>
    <x v="1"/>
    <x v="0"/>
    <x v="459"/>
    <x v="1"/>
    <x v="3"/>
    <x v="1343"/>
    <x v="0"/>
    <x v="1343"/>
    <x v="620"/>
    <x v="308"/>
    <x v="326"/>
    <x v="0"/>
    <x v="1"/>
    <x v="1"/>
    <x v="5"/>
    <x v="6"/>
    <x v="1"/>
    <x v="90"/>
    <x v="225"/>
    <x v="1"/>
    <x v="0"/>
    <x v="303"/>
    <x v="224"/>
    <x v="303"/>
    <x v="0"/>
    <x v="0"/>
    <x v="10"/>
    <x v="3"/>
    <x v="262"/>
    <x v="12"/>
    <x v="12"/>
    <x v="229"/>
    <x v="310"/>
    <x v="229"/>
    <x v="332"/>
    <x v="328"/>
    <x v="438"/>
    <x v="192"/>
    <x v="296"/>
    <x v="296"/>
    <x v="445"/>
    <x v="608"/>
    <x v="85"/>
    <x v="453"/>
  </r>
  <r>
    <x v="370"/>
    <x v="370"/>
    <x v="0"/>
    <x v="0"/>
    <x v="0"/>
    <x v="268"/>
    <x v="642"/>
    <x v="323"/>
    <x v="235"/>
    <x v="7"/>
    <x v="7"/>
    <x v="7"/>
    <x v="0"/>
    <x v="658"/>
    <x v="0"/>
    <x v="638"/>
    <x v="772"/>
    <x v="332"/>
    <x v="357"/>
    <x v="156"/>
    <x v="750"/>
    <x v="763"/>
    <x v="498"/>
    <x v="284"/>
    <x v="498"/>
    <x v="2"/>
    <x v="6"/>
    <x v="680"/>
    <x v="688"/>
    <x v="0"/>
    <x v="0"/>
    <x v="686"/>
    <x v="0"/>
    <x v="3"/>
    <x v="75"/>
    <x v="1"/>
    <x v="75"/>
    <x v="620"/>
    <x v="802"/>
    <x v="901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1158"/>
    <x v="628"/>
    <x v="805"/>
    <x v="805"/>
    <x v="688"/>
    <x v="255"/>
    <x v="85"/>
    <x v="15"/>
  </r>
  <r>
    <x v="371"/>
    <x v="371"/>
    <x v="0"/>
    <x v="0"/>
    <x v="0"/>
    <x v="268"/>
    <x v="641"/>
    <x v="323"/>
    <x v="235"/>
    <x v="7"/>
    <x v="7"/>
    <x v="8"/>
    <x v="1"/>
    <x v="659"/>
    <x v="0"/>
    <x v="639"/>
    <x v="772"/>
    <x v="332"/>
    <x v="357"/>
    <x v="156"/>
    <x v="750"/>
    <x v="763"/>
    <x v="500"/>
    <x v="285"/>
    <x v="499"/>
    <x v="2"/>
    <x v="6"/>
    <x v="680"/>
    <x v="688"/>
    <x v="0"/>
    <x v="0"/>
    <x v="686"/>
    <x v="0"/>
    <x v="3"/>
    <x v="133"/>
    <x v="1"/>
    <x v="133"/>
    <x v="620"/>
    <x v="856"/>
    <x v="901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853"/>
    <x v="628"/>
    <x v="858"/>
    <x v="858"/>
    <x v="688"/>
    <x v="255"/>
    <x v="85"/>
    <x v="15"/>
  </r>
  <r>
    <x v="945"/>
    <x v="945"/>
    <x v="0"/>
    <x v="0"/>
    <x v="0"/>
    <x v="268"/>
    <x v="643"/>
    <x v="323"/>
    <x v="235"/>
    <x v="7"/>
    <x v="7"/>
    <x v="8"/>
    <x v="1"/>
    <x v="1322"/>
    <x v="0"/>
    <x v="641"/>
    <x v="772"/>
    <x v="332"/>
    <x v="357"/>
    <x v="156"/>
    <x v="750"/>
    <x v="763"/>
    <x v="501"/>
    <x v="287"/>
    <x v="501"/>
    <x v="2"/>
    <x v="6"/>
    <x v="765"/>
    <x v="773"/>
    <x v="0"/>
    <x v="0"/>
    <x v="804"/>
    <x v="0"/>
    <x v="3"/>
    <x v="580"/>
    <x v="1"/>
    <x v="580"/>
    <x v="620"/>
    <x v="1278"/>
    <x v="1297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426"/>
    <x v="945"/>
    <x v="1252"/>
    <x v="1252"/>
    <x v="773"/>
    <x v="338"/>
    <x v="85"/>
    <x v="105"/>
  </r>
  <r>
    <x v="946"/>
    <x v="946"/>
    <x v="0"/>
    <x v="0"/>
    <x v="0"/>
    <x v="268"/>
    <x v="644"/>
    <x v="323"/>
    <x v="235"/>
    <x v="7"/>
    <x v="7"/>
    <x v="7"/>
    <x v="0"/>
    <x v="1323"/>
    <x v="0"/>
    <x v="640"/>
    <x v="772"/>
    <x v="332"/>
    <x v="357"/>
    <x v="156"/>
    <x v="750"/>
    <x v="763"/>
    <x v="499"/>
    <x v="286"/>
    <x v="500"/>
    <x v="2"/>
    <x v="6"/>
    <x v="765"/>
    <x v="773"/>
    <x v="0"/>
    <x v="0"/>
    <x v="804"/>
    <x v="0"/>
    <x v="3"/>
    <x v="633"/>
    <x v="1"/>
    <x v="633"/>
    <x v="620"/>
    <x v="1347"/>
    <x v="1297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1464"/>
    <x v="945"/>
    <x v="1316"/>
    <x v="1316"/>
    <x v="773"/>
    <x v="338"/>
    <x v="85"/>
    <x v="105"/>
  </r>
  <r>
    <x v="267"/>
    <x v="267"/>
    <x v="0"/>
    <x v="0"/>
    <x v="0"/>
    <x v="270"/>
    <x v="648"/>
    <x v="326"/>
    <x v="241"/>
    <x v="4"/>
    <x v="6"/>
    <x v="6"/>
    <x v="2"/>
    <x v="270"/>
    <x v="0"/>
    <x v="647"/>
    <x v="354"/>
    <x v="333"/>
    <x v="358"/>
    <x v="339"/>
    <x v="334"/>
    <x v="88"/>
    <x v="506"/>
    <x v="1017"/>
    <x v="507"/>
    <x v="2"/>
    <x v="6"/>
    <x v="195"/>
    <x v="316"/>
    <x v="1"/>
    <x v="0"/>
    <x v="325"/>
    <x v="1"/>
    <x v="3"/>
    <x v="1210"/>
    <x v="0"/>
    <x v="1210"/>
    <x v="504"/>
    <x v="192"/>
    <x v="219"/>
    <x v="0"/>
    <x v="1"/>
    <x v="1"/>
    <x v="5"/>
    <x v="6"/>
    <x v="1"/>
    <x v="90"/>
    <x v="230"/>
    <x v="1"/>
    <x v="0"/>
    <x v="309"/>
    <x v="229"/>
    <x v="309"/>
    <x v="0"/>
    <x v="0"/>
    <x v="10"/>
    <x v="3"/>
    <x v="263"/>
    <x v="12"/>
    <x v="12"/>
    <x v="234"/>
    <x v="316"/>
    <x v="233"/>
    <x v="333"/>
    <x v="329"/>
    <x v="294"/>
    <x v="117"/>
    <x v="191"/>
    <x v="191"/>
    <x v="316"/>
    <x v="608"/>
    <x v="85"/>
    <x v="618"/>
  </r>
  <r>
    <x v="1463"/>
    <x v="1463"/>
    <x v="0"/>
    <x v="0"/>
    <x v="0"/>
    <x v="271"/>
    <x v="649"/>
    <x v="327"/>
    <x v="242"/>
    <x v="4"/>
    <x v="6"/>
    <x v="6"/>
    <x v="2"/>
    <x v="37"/>
    <x v="0"/>
    <x v="648"/>
    <x v="356"/>
    <x v="335"/>
    <x v="360"/>
    <x v="339"/>
    <x v="336"/>
    <x v="224"/>
    <x v="507"/>
    <x v="1017"/>
    <x v="508"/>
    <x v="2"/>
    <x v="6"/>
    <x v="146"/>
    <x v="272"/>
    <x v="1"/>
    <x v="0"/>
    <x v="279"/>
    <x v="1"/>
    <x v="3"/>
    <x v="970"/>
    <x v="0"/>
    <x v="970"/>
    <x v="326"/>
    <x v="328"/>
    <x v="345"/>
    <x v="0"/>
    <x v="1"/>
    <x v="1"/>
    <x v="5"/>
    <x v="6"/>
    <x v="1"/>
    <x v="90"/>
    <x v="231"/>
    <x v="1"/>
    <x v="0"/>
    <x v="310"/>
    <x v="230"/>
    <x v="310"/>
    <x v="0"/>
    <x v="0"/>
    <x v="10"/>
    <x v="3"/>
    <x v="264"/>
    <x v="12"/>
    <x v="12"/>
    <x v="235"/>
    <x v="317"/>
    <x v="234"/>
    <x v="335"/>
    <x v="331"/>
    <x v="478"/>
    <x v="208"/>
    <x v="315"/>
    <x v="315"/>
    <x v="272"/>
    <x v="608"/>
    <x v="85"/>
    <x v="676"/>
  </r>
  <r>
    <x v="843"/>
    <x v="843"/>
    <x v="0"/>
    <x v="0"/>
    <x v="0"/>
    <x v="272"/>
    <x v="652"/>
    <x v="328"/>
    <x v="246"/>
    <x v="7"/>
    <x v="7"/>
    <x v="8"/>
    <x v="1"/>
    <x v="1183"/>
    <x v="0"/>
    <x v="654"/>
    <x v="772"/>
    <x v="11"/>
    <x v="1"/>
    <x v="339"/>
    <x v="750"/>
    <x v="763"/>
    <x v="513"/>
    <x v="291"/>
    <x v="514"/>
    <x v="2"/>
    <x v="6"/>
    <x v="665"/>
    <x v="673"/>
    <x v="0"/>
    <x v="0"/>
    <x v="638"/>
    <x v="0"/>
    <x v="3"/>
    <x v="150"/>
    <x v="1"/>
    <x v="150"/>
    <x v="648"/>
    <x v="802"/>
    <x v="708"/>
    <x v="0"/>
    <x v="4"/>
    <x v="4"/>
    <x v="5"/>
    <x v="6"/>
    <x v="1"/>
    <x v="90"/>
    <x v="235"/>
    <x v="1"/>
    <x v="0"/>
    <x v="314"/>
    <x v="234"/>
    <x v="314"/>
    <x v="0"/>
    <x v="0"/>
    <x v="10"/>
    <x v="3"/>
    <x v="557"/>
    <x v="6"/>
    <x v="15"/>
    <x v="500"/>
    <x v="321"/>
    <x v="608"/>
    <x v="11"/>
    <x v="10"/>
    <x v="973"/>
    <x v="498"/>
    <x v="805"/>
    <x v="805"/>
    <x v="673"/>
    <x v="240"/>
    <x v="85"/>
    <x v="0"/>
  </r>
  <r>
    <x v="1667"/>
    <x v="1667"/>
    <x v="0"/>
    <x v="0"/>
    <x v="0"/>
    <x v="273"/>
    <x v="654"/>
    <x v="330"/>
    <x v="249"/>
    <x v="0"/>
    <x v="4"/>
    <x v="4"/>
    <x v="2"/>
    <x v="449"/>
    <x v="0"/>
    <x v="657"/>
    <x v="358"/>
    <x v="337"/>
    <x v="362"/>
    <x v="339"/>
    <x v="338"/>
    <x v="389"/>
    <x v="1507"/>
    <x v="1017"/>
    <x v="1514"/>
    <x v="2"/>
    <x v="6"/>
    <x v="51"/>
    <x v="182"/>
    <x v="1"/>
    <x v="1"/>
    <x v="182"/>
    <x v="1"/>
    <x v="3"/>
    <x v="181"/>
    <x v="1"/>
    <x v="181"/>
    <x v="6"/>
    <x v="609"/>
    <x v="574"/>
    <x v="0"/>
    <x v="8"/>
    <x v="8"/>
    <x v="5"/>
    <x v="6"/>
    <x v="1"/>
    <x v="90"/>
    <x v="507"/>
    <x v="1"/>
    <x v="0"/>
    <x v="317"/>
    <x v="518"/>
    <x v="317"/>
    <x v="22"/>
    <x v="0"/>
    <x v="10"/>
    <x v="3"/>
    <x v="265"/>
    <x v="12"/>
    <x v="12"/>
    <x v="241"/>
    <x v="324"/>
    <x v="608"/>
    <x v="337"/>
    <x v="333"/>
    <x v="831"/>
    <x v="1075"/>
    <x v="538"/>
    <x v="538"/>
    <x v="182"/>
    <x v="188"/>
    <x v="85"/>
    <x v="819"/>
  </r>
  <r>
    <x v="1988"/>
    <x v="1988"/>
    <x v="0"/>
    <x v="0"/>
    <x v="0"/>
    <x v="273"/>
    <x v="654"/>
    <x v="330"/>
    <x v="249"/>
    <x v="0"/>
    <x v="4"/>
    <x v="4"/>
    <x v="2"/>
    <x v="449"/>
    <x v="0"/>
    <x v="657"/>
    <x v="358"/>
    <x v="337"/>
    <x v="362"/>
    <x v="339"/>
    <x v="338"/>
    <x v="389"/>
    <x v="1507"/>
    <x v="1017"/>
    <x v="1514"/>
    <x v="3"/>
    <x v="10"/>
    <x v="21"/>
    <x v="151"/>
    <x v="1"/>
    <x v="1"/>
    <x v="151"/>
    <x v="1"/>
    <x v="3"/>
    <x v="181"/>
    <x v="1"/>
    <x v="181"/>
    <x v="6"/>
    <x v="531"/>
    <x v="519"/>
    <x v="0"/>
    <x v="8"/>
    <x v="8"/>
    <x v="5"/>
    <x v="6"/>
    <x v="1"/>
    <x v="90"/>
    <x v="507"/>
    <x v="1"/>
    <x v="0"/>
    <x v="317"/>
    <x v="518"/>
    <x v="317"/>
    <x v="22"/>
    <x v="0"/>
    <x v="10"/>
    <x v="7"/>
    <x v="265"/>
    <x v="12"/>
    <x v="12"/>
    <x v="241"/>
    <x v="324"/>
    <x v="608"/>
    <x v="337"/>
    <x v="333"/>
    <x v="702"/>
    <x v="1075"/>
    <x v="486"/>
    <x v="486"/>
    <x v="151"/>
    <x v="170"/>
    <x v="85"/>
    <x v="869"/>
  </r>
  <r>
    <x v="1475"/>
    <x v="1475"/>
    <x v="0"/>
    <x v="0"/>
    <x v="0"/>
    <x v="293"/>
    <x v="691"/>
    <x v="349"/>
    <x v="257"/>
    <x v="4"/>
    <x v="6"/>
    <x v="6"/>
    <x v="2"/>
    <x v="348"/>
    <x v="0"/>
    <x v="687"/>
    <x v="382"/>
    <x v="355"/>
    <x v="387"/>
    <x v="339"/>
    <x v="363"/>
    <x v="326"/>
    <x v="540"/>
    <x v="1017"/>
    <x v="541"/>
    <x v="2"/>
    <x v="6"/>
    <x v="434"/>
    <x v="478"/>
    <x v="1"/>
    <x v="0"/>
    <x v="493"/>
    <x v="1"/>
    <x v="3"/>
    <x v="1354"/>
    <x v="0"/>
    <x v="1354"/>
    <x v="632"/>
    <x v="377"/>
    <x v="392"/>
    <x v="0"/>
    <x v="1"/>
    <x v="1"/>
    <x v="5"/>
    <x v="6"/>
    <x v="1"/>
    <x v="90"/>
    <x v="249"/>
    <x v="1"/>
    <x v="0"/>
    <x v="329"/>
    <x v="248"/>
    <x v="329"/>
    <x v="0"/>
    <x v="0"/>
    <x v="10"/>
    <x v="3"/>
    <x v="285"/>
    <x v="12"/>
    <x v="12"/>
    <x v="249"/>
    <x v="336"/>
    <x v="251"/>
    <x v="355"/>
    <x v="351"/>
    <x v="576"/>
    <x v="253"/>
    <x v="360"/>
    <x v="360"/>
    <x v="478"/>
    <x v="608"/>
    <x v="85"/>
    <x v="406"/>
  </r>
  <r>
    <x v="230"/>
    <x v="230"/>
    <x v="0"/>
    <x v="0"/>
    <x v="0"/>
    <x v="275"/>
    <x v="655"/>
    <x v="331"/>
    <x v="262"/>
    <x v="4"/>
    <x v="6"/>
    <x v="6"/>
    <x v="2"/>
    <x v="16"/>
    <x v="0"/>
    <x v="789"/>
    <x v="360"/>
    <x v="339"/>
    <x v="364"/>
    <x v="158"/>
    <x v="340"/>
    <x v="101"/>
    <x v="553"/>
    <x v="1017"/>
    <x v="556"/>
    <x v="2"/>
    <x v="6"/>
    <x v="657"/>
    <x v="665"/>
    <x v="1"/>
    <x v="0"/>
    <x v="616"/>
    <x v="1"/>
    <x v="3"/>
    <x v="1368"/>
    <x v="0"/>
    <x v="1368"/>
    <x v="643"/>
    <x v="773"/>
    <x v="656"/>
    <x v="0"/>
    <x v="1"/>
    <x v="1"/>
    <x v="5"/>
    <x v="6"/>
    <x v="1"/>
    <x v="90"/>
    <x v="256"/>
    <x v="1"/>
    <x v="0"/>
    <x v="336"/>
    <x v="255"/>
    <x v="336"/>
    <x v="0"/>
    <x v="0"/>
    <x v="10"/>
    <x v="3"/>
    <x v="267"/>
    <x v="12"/>
    <x v="12"/>
    <x v="254"/>
    <x v="430"/>
    <x v="345"/>
    <x v="339"/>
    <x v="335"/>
    <x v="997"/>
    <x v="468"/>
    <x v="681"/>
    <x v="681"/>
    <x v="665"/>
    <x v="608"/>
    <x v="85"/>
    <x v="11"/>
  </r>
  <r>
    <x v="947"/>
    <x v="947"/>
    <x v="0"/>
    <x v="0"/>
    <x v="0"/>
    <x v="275"/>
    <x v="706"/>
    <x v="331"/>
    <x v="262"/>
    <x v="7"/>
    <x v="7"/>
    <x v="8"/>
    <x v="1"/>
    <x v="1324"/>
    <x v="0"/>
    <x v="791"/>
    <x v="772"/>
    <x v="339"/>
    <x v="364"/>
    <x v="158"/>
    <x v="750"/>
    <x v="763"/>
    <x v="555"/>
    <x v="312"/>
    <x v="555"/>
    <x v="2"/>
    <x v="6"/>
    <x v="710"/>
    <x v="718"/>
    <x v="0"/>
    <x v="0"/>
    <x v="734"/>
    <x v="0"/>
    <x v="3"/>
    <x v="672"/>
    <x v="1"/>
    <x v="672"/>
    <x v="643"/>
    <x v="1214"/>
    <x v="1079"/>
    <x v="0"/>
    <x v="4"/>
    <x v="4"/>
    <x v="5"/>
    <x v="6"/>
    <x v="1"/>
    <x v="90"/>
    <x v="256"/>
    <x v="1"/>
    <x v="0"/>
    <x v="336"/>
    <x v="255"/>
    <x v="336"/>
    <x v="0"/>
    <x v="0"/>
    <x v="10"/>
    <x v="3"/>
    <x v="557"/>
    <x v="12"/>
    <x v="15"/>
    <x v="500"/>
    <x v="430"/>
    <x v="608"/>
    <x v="339"/>
    <x v="335"/>
    <x v="643"/>
    <x v="774"/>
    <x v="1193"/>
    <x v="1193"/>
    <x v="718"/>
    <x v="285"/>
    <x v="85"/>
    <x v="46"/>
  </r>
  <r>
    <x v="948"/>
    <x v="948"/>
    <x v="0"/>
    <x v="0"/>
    <x v="0"/>
    <x v="275"/>
    <x v="707"/>
    <x v="331"/>
    <x v="262"/>
    <x v="7"/>
    <x v="7"/>
    <x v="7"/>
    <x v="0"/>
    <x v="1325"/>
    <x v="0"/>
    <x v="790"/>
    <x v="772"/>
    <x v="339"/>
    <x v="364"/>
    <x v="158"/>
    <x v="750"/>
    <x v="763"/>
    <x v="554"/>
    <x v="311"/>
    <x v="554"/>
    <x v="2"/>
    <x v="6"/>
    <x v="710"/>
    <x v="718"/>
    <x v="0"/>
    <x v="0"/>
    <x v="734"/>
    <x v="0"/>
    <x v="3"/>
    <x v="630"/>
    <x v="1"/>
    <x v="630"/>
    <x v="643"/>
    <x v="1171"/>
    <x v="1079"/>
    <x v="0"/>
    <x v="4"/>
    <x v="4"/>
    <x v="5"/>
    <x v="6"/>
    <x v="1"/>
    <x v="90"/>
    <x v="256"/>
    <x v="1"/>
    <x v="0"/>
    <x v="336"/>
    <x v="255"/>
    <x v="336"/>
    <x v="0"/>
    <x v="0"/>
    <x v="10"/>
    <x v="3"/>
    <x v="557"/>
    <x v="12"/>
    <x v="15"/>
    <x v="500"/>
    <x v="430"/>
    <x v="608"/>
    <x v="339"/>
    <x v="335"/>
    <x v="1297"/>
    <x v="774"/>
    <x v="1152"/>
    <x v="1152"/>
    <x v="718"/>
    <x v="285"/>
    <x v="85"/>
    <x v="46"/>
  </r>
  <r>
    <x v="209"/>
    <x v="209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2"/>
    <x v="6"/>
    <x v="163"/>
    <x v="289"/>
    <x v="1"/>
    <x v="0"/>
    <x v="296"/>
    <x v="1"/>
    <x v="3"/>
    <x v="882"/>
    <x v="0"/>
    <x v="882"/>
    <x v="282"/>
    <x v="450"/>
    <x v="453"/>
    <x v="0"/>
    <x v="1"/>
    <x v="1"/>
    <x v="5"/>
    <x v="6"/>
    <x v="1"/>
    <x v="90"/>
    <x v="238"/>
    <x v="1"/>
    <x v="0"/>
    <x v="318"/>
    <x v="237"/>
    <x v="318"/>
    <x v="0"/>
    <x v="0"/>
    <x v="10"/>
    <x v="3"/>
    <x v="268"/>
    <x v="1"/>
    <x v="1"/>
    <x v="242"/>
    <x v="325"/>
    <x v="240"/>
    <x v="5"/>
    <x v="5"/>
    <x v="656"/>
    <x v="306"/>
    <x v="419"/>
    <x v="419"/>
    <x v="289"/>
    <x v="608"/>
    <x v="85"/>
    <x v="654"/>
  </r>
  <r>
    <x v="576"/>
    <x v="576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2"/>
    <x v="6"/>
    <x v="990"/>
    <x v="1159"/>
    <x v="1"/>
    <x v="3"/>
    <x v="1147"/>
    <x v="0"/>
    <x v="3"/>
    <x v="292"/>
    <x v="1"/>
    <x v="292"/>
    <x v="282"/>
    <x v="1975"/>
    <x v="1431"/>
    <x v="0"/>
    <x v="8"/>
    <x v="8"/>
    <x v="5"/>
    <x v="6"/>
    <x v="0"/>
    <x v="22"/>
    <x v="238"/>
    <x v="1"/>
    <x v="0"/>
    <x v="318"/>
    <x v="237"/>
    <x v="318"/>
    <x v="35"/>
    <x v="0"/>
    <x v="10"/>
    <x v="3"/>
    <x v="268"/>
    <x v="1"/>
    <x v="1"/>
    <x v="242"/>
    <x v="325"/>
    <x v="608"/>
    <x v="5"/>
    <x v="5"/>
    <x v="1553"/>
    <x v="1075"/>
    <x v="1973"/>
    <x v="1973"/>
    <x v="1159"/>
    <x v="608"/>
    <x v="23"/>
    <x v="953"/>
  </r>
  <r>
    <x v="1832"/>
    <x v="1832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3"/>
    <x v="10"/>
    <x v="225"/>
    <x v="342"/>
    <x v="1"/>
    <x v="0"/>
    <x v="351"/>
    <x v="1"/>
    <x v="3"/>
    <x v="882"/>
    <x v="0"/>
    <x v="882"/>
    <x v="282"/>
    <x v="517"/>
    <x v="506"/>
    <x v="0"/>
    <x v="1"/>
    <x v="1"/>
    <x v="5"/>
    <x v="6"/>
    <x v="1"/>
    <x v="90"/>
    <x v="238"/>
    <x v="1"/>
    <x v="0"/>
    <x v="318"/>
    <x v="237"/>
    <x v="318"/>
    <x v="0"/>
    <x v="0"/>
    <x v="10"/>
    <x v="7"/>
    <x v="268"/>
    <x v="1"/>
    <x v="1"/>
    <x v="242"/>
    <x v="325"/>
    <x v="240"/>
    <x v="5"/>
    <x v="5"/>
    <x v="747"/>
    <x v="351"/>
    <x v="471"/>
    <x v="471"/>
    <x v="342"/>
    <x v="608"/>
    <x v="85"/>
    <x v="586"/>
  </r>
  <r>
    <x v="1888"/>
    <x v="1888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3"/>
    <x v="10"/>
    <x v="975"/>
    <x v="1146"/>
    <x v="1"/>
    <x v="3"/>
    <x v="1134"/>
    <x v="0"/>
    <x v="3"/>
    <x v="292"/>
    <x v="1"/>
    <x v="292"/>
    <x v="282"/>
    <x v="1936"/>
    <x v="1378"/>
    <x v="0"/>
    <x v="8"/>
    <x v="8"/>
    <x v="5"/>
    <x v="6"/>
    <x v="0"/>
    <x v="22"/>
    <x v="238"/>
    <x v="1"/>
    <x v="0"/>
    <x v="318"/>
    <x v="237"/>
    <x v="318"/>
    <x v="35"/>
    <x v="0"/>
    <x v="10"/>
    <x v="7"/>
    <x v="268"/>
    <x v="1"/>
    <x v="1"/>
    <x v="242"/>
    <x v="325"/>
    <x v="608"/>
    <x v="5"/>
    <x v="5"/>
    <x v="1523"/>
    <x v="1075"/>
    <x v="1936"/>
    <x v="1936"/>
    <x v="1146"/>
    <x v="608"/>
    <x v="18"/>
    <x v="929"/>
  </r>
  <r>
    <x v="2038"/>
    <x v="2038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5"/>
    <x v="13"/>
    <x v="110"/>
    <x v="238"/>
    <x v="1"/>
    <x v="0"/>
    <x v="241"/>
    <x v="1"/>
    <x v="3"/>
    <x v="882"/>
    <x v="0"/>
    <x v="882"/>
    <x v="282"/>
    <x v="346"/>
    <x v="362"/>
    <x v="0"/>
    <x v="1"/>
    <x v="1"/>
    <x v="5"/>
    <x v="6"/>
    <x v="1"/>
    <x v="90"/>
    <x v="238"/>
    <x v="1"/>
    <x v="0"/>
    <x v="318"/>
    <x v="237"/>
    <x v="318"/>
    <x v="0"/>
    <x v="0"/>
    <x v="10"/>
    <x v="10"/>
    <x v="268"/>
    <x v="1"/>
    <x v="1"/>
    <x v="242"/>
    <x v="325"/>
    <x v="240"/>
    <x v="5"/>
    <x v="5"/>
    <x v="513"/>
    <x v="223"/>
    <x v="331"/>
    <x v="331"/>
    <x v="238"/>
    <x v="608"/>
    <x v="85"/>
    <x v="722"/>
  </r>
  <r>
    <x v="2114"/>
    <x v="2114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5"/>
    <x v="13"/>
    <x v="1052"/>
    <x v="1208"/>
    <x v="1"/>
    <x v="3"/>
    <x v="1196"/>
    <x v="0"/>
    <x v="3"/>
    <x v="292"/>
    <x v="1"/>
    <x v="292"/>
    <x v="282"/>
    <x v="2087"/>
    <x v="1565"/>
    <x v="0"/>
    <x v="8"/>
    <x v="8"/>
    <x v="5"/>
    <x v="6"/>
    <x v="0"/>
    <x v="22"/>
    <x v="238"/>
    <x v="1"/>
    <x v="0"/>
    <x v="318"/>
    <x v="237"/>
    <x v="318"/>
    <x v="35"/>
    <x v="0"/>
    <x v="10"/>
    <x v="10"/>
    <x v="268"/>
    <x v="1"/>
    <x v="1"/>
    <x v="242"/>
    <x v="325"/>
    <x v="608"/>
    <x v="5"/>
    <x v="5"/>
    <x v="1624"/>
    <x v="1075"/>
    <x v="2086"/>
    <x v="2086"/>
    <x v="1208"/>
    <x v="608"/>
    <x v="42"/>
    <x v="1035"/>
  </r>
  <r>
    <x v="208"/>
    <x v="208"/>
    <x v="0"/>
    <x v="0"/>
    <x v="0"/>
    <x v="277"/>
    <x v="658"/>
    <x v="333"/>
    <x v="4"/>
    <x v="4"/>
    <x v="6"/>
    <x v="6"/>
    <x v="2"/>
    <x v="248"/>
    <x v="0"/>
    <x v="660"/>
    <x v="362"/>
    <x v="340"/>
    <x v="367"/>
    <x v="160"/>
    <x v="343"/>
    <x v="102"/>
    <x v="517"/>
    <x v="1017"/>
    <x v="518"/>
    <x v="2"/>
    <x v="6"/>
    <x v="186"/>
    <x v="307"/>
    <x v="1"/>
    <x v="0"/>
    <x v="316"/>
    <x v="1"/>
    <x v="3"/>
    <x v="999"/>
    <x v="0"/>
    <x v="999"/>
    <x v="342"/>
    <x v="348"/>
    <x v="364"/>
    <x v="0"/>
    <x v="1"/>
    <x v="1"/>
    <x v="5"/>
    <x v="6"/>
    <x v="1"/>
    <x v="90"/>
    <x v="239"/>
    <x v="1"/>
    <x v="0"/>
    <x v="319"/>
    <x v="238"/>
    <x v="319"/>
    <x v="0"/>
    <x v="0"/>
    <x v="10"/>
    <x v="3"/>
    <x v="269"/>
    <x v="12"/>
    <x v="12"/>
    <x v="4"/>
    <x v="326"/>
    <x v="241"/>
    <x v="340"/>
    <x v="336"/>
    <x v="516"/>
    <x v="225"/>
    <x v="333"/>
    <x v="333"/>
    <x v="307"/>
    <x v="608"/>
    <x v="85"/>
    <x v="630"/>
  </r>
  <r>
    <x v="2037"/>
    <x v="2037"/>
    <x v="0"/>
    <x v="0"/>
    <x v="0"/>
    <x v="277"/>
    <x v="658"/>
    <x v="333"/>
    <x v="4"/>
    <x v="4"/>
    <x v="6"/>
    <x v="6"/>
    <x v="2"/>
    <x v="248"/>
    <x v="0"/>
    <x v="660"/>
    <x v="362"/>
    <x v="340"/>
    <x v="367"/>
    <x v="160"/>
    <x v="343"/>
    <x v="102"/>
    <x v="517"/>
    <x v="1017"/>
    <x v="518"/>
    <x v="5"/>
    <x v="13"/>
    <x v="1205"/>
    <x v="1055"/>
    <x v="1"/>
    <x v="0"/>
    <x v="1032"/>
    <x v="0"/>
    <x v="3"/>
    <x v="999"/>
    <x v="0"/>
    <x v="999"/>
    <x v="342"/>
    <x v="1965"/>
    <x v="1417"/>
    <x v="0"/>
    <x v="1"/>
    <x v="1"/>
    <x v="5"/>
    <x v="6"/>
    <x v="1"/>
    <x v="90"/>
    <x v="239"/>
    <x v="1"/>
    <x v="0"/>
    <x v="319"/>
    <x v="238"/>
    <x v="319"/>
    <x v="0"/>
    <x v="0"/>
    <x v="10"/>
    <x v="10"/>
    <x v="269"/>
    <x v="12"/>
    <x v="12"/>
    <x v="4"/>
    <x v="326"/>
    <x v="241"/>
    <x v="340"/>
    <x v="336"/>
    <x v="1531"/>
    <x v="1005"/>
    <x v="1963"/>
    <x v="1963"/>
    <x v="1055"/>
    <x v="608"/>
    <x v="85"/>
    <x v="747"/>
  </r>
  <r>
    <x v="95"/>
    <x v="95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1"/>
    <x v="0"/>
    <x v="126"/>
    <x v="253"/>
    <x v="1"/>
    <x v="0"/>
    <x v="257"/>
    <x v="1"/>
    <x v="3"/>
    <x v="1203"/>
    <x v="0"/>
    <x v="1203"/>
    <x v="498"/>
    <x v="85"/>
    <x v="105"/>
    <x v="0"/>
    <x v="1"/>
    <x v="1"/>
    <x v="5"/>
    <x v="6"/>
    <x v="1"/>
    <x v="90"/>
    <x v="363"/>
    <x v="1"/>
    <x v="0"/>
    <x v="494"/>
    <x v="366"/>
    <x v="494"/>
    <x v="0"/>
    <x v="0"/>
    <x v="10"/>
    <x v="1"/>
    <x v="270"/>
    <x v="12"/>
    <x v="12"/>
    <x v="366"/>
    <x v="589"/>
    <x v="455"/>
    <x v="341"/>
    <x v="337"/>
    <x v="171"/>
    <x v="48"/>
    <x v="86"/>
    <x v="85"/>
    <x v="253"/>
    <x v="608"/>
    <x v="85"/>
    <x v="705"/>
  </r>
  <r>
    <x v="55"/>
    <x v="55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1"/>
    <x v="0"/>
    <x v="1089"/>
    <x v="1243"/>
    <x v="1"/>
    <x v="3"/>
    <x v="1231"/>
    <x v="0"/>
    <x v="3"/>
    <x v="472"/>
    <x v="1"/>
    <x v="472"/>
    <x v="498"/>
    <x v="2171"/>
    <x v="1669"/>
    <x v="0"/>
    <x v="8"/>
    <x v="8"/>
    <x v="5"/>
    <x v="6"/>
    <x v="0"/>
    <x v="63"/>
    <x v="363"/>
    <x v="1"/>
    <x v="0"/>
    <x v="494"/>
    <x v="366"/>
    <x v="494"/>
    <x v="19"/>
    <x v="0"/>
    <x v="10"/>
    <x v="1"/>
    <x v="270"/>
    <x v="12"/>
    <x v="12"/>
    <x v="366"/>
    <x v="589"/>
    <x v="608"/>
    <x v="341"/>
    <x v="337"/>
    <x v="1673"/>
    <x v="1075"/>
    <x v="2171"/>
    <x v="2171"/>
    <x v="1243"/>
    <x v="608"/>
    <x v="62"/>
    <x v="1093"/>
  </r>
  <r>
    <x v="1569"/>
    <x v="1569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2"/>
    <x v="6"/>
    <x v="175"/>
    <x v="298"/>
    <x v="1"/>
    <x v="0"/>
    <x v="306"/>
    <x v="1"/>
    <x v="3"/>
    <x v="1203"/>
    <x v="0"/>
    <x v="1203"/>
    <x v="498"/>
    <x v="168"/>
    <x v="195"/>
    <x v="0"/>
    <x v="1"/>
    <x v="1"/>
    <x v="5"/>
    <x v="6"/>
    <x v="1"/>
    <x v="90"/>
    <x v="363"/>
    <x v="1"/>
    <x v="0"/>
    <x v="494"/>
    <x v="366"/>
    <x v="494"/>
    <x v="0"/>
    <x v="0"/>
    <x v="10"/>
    <x v="3"/>
    <x v="270"/>
    <x v="12"/>
    <x v="12"/>
    <x v="366"/>
    <x v="589"/>
    <x v="455"/>
    <x v="341"/>
    <x v="337"/>
    <x v="267"/>
    <x v="101"/>
    <x v="167"/>
    <x v="167"/>
    <x v="298"/>
    <x v="608"/>
    <x v="85"/>
    <x v="644"/>
  </r>
  <r>
    <x v="652"/>
    <x v="652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2"/>
    <x v="6"/>
    <x v="1062"/>
    <x v="1217"/>
    <x v="1"/>
    <x v="3"/>
    <x v="1205"/>
    <x v="0"/>
    <x v="3"/>
    <x v="472"/>
    <x v="1"/>
    <x v="472"/>
    <x v="498"/>
    <x v="2138"/>
    <x v="1626"/>
    <x v="0"/>
    <x v="8"/>
    <x v="8"/>
    <x v="5"/>
    <x v="6"/>
    <x v="0"/>
    <x v="63"/>
    <x v="363"/>
    <x v="1"/>
    <x v="0"/>
    <x v="494"/>
    <x v="366"/>
    <x v="494"/>
    <x v="19"/>
    <x v="0"/>
    <x v="10"/>
    <x v="3"/>
    <x v="270"/>
    <x v="12"/>
    <x v="12"/>
    <x v="366"/>
    <x v="589"/>
    <x v="608"/>
    <x v="341"/>
    <x v="337"/>
    <x v="1636"/>
    <x v="1075"/>
    <x v="2138"/>
    <x v="2138"/>
    <x v="1217"/>
    <x v="608"/>
    <x v="48"/>
    <x v="1054"/>
  </r>
  <r>
    <x v="1965"/>
    <x v="1965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3"/>
    <x v="10"/>
    <x v="404"/>
    <x v="465"/>
    <x v="1"/>
    <x v="0"/>
    <x v="480"/>
    <x v="1"/>
    <x v="3"/>
    <x v="1203"/>
    <x v="0"/>
    <x v="1203"/>
    <x v="498"/>
    <x v="492"/>
    <x v="486"/>
    <x v="0"/>
    <x v="1"/>
    <x v="1"/>
    <x v="5"/>
    <x v="6"/>
    <x v="1"/>
    <x v="90"/>
    <x v="363"/>
    <x v="1"/>
    <x v="0"/>
    <x v="494"/>
    <x v="366"/>
    <x v="494"/>
    <x v="0"/>
    <x v="0"/>
    <x v="10"/>
    <x v="7"/>
    <x v="270"/>
    <x v="12"/>
    <x v="12"/>
    <x v="366"/>
    <x v="589"/>
    <x v="455"/>
    <x v="341"/>
    <x v="337"/>
    <x v="712"/>
    <x v="335"/>
    <x v="453"/>
    <x v="453"/>
    <x v="465"/>
    <x v="608"/>
    <x v="85"/>
    <x v="425"/>
  </r>
  <r>
    <x v="1897"/>
    <x v="1897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3"/>
    <x v="10"/>
    <x v="930"/>
    <x v="1118"/>
    <x v="1"/>
    <x v="3"/>
    <x v="1105"/>
    <x v="0"/>
    <x v="3"/>
    <x v="472"/>
    <x v="1"/>
    <x v="472"/>
    <x v="498"/>
    <x v="1822"/>
    <x v="1159"/>
    <x v="0"/>
    <x v="8"/>
    <x v="8"/>
    <x v="5"/>
    <x v="6"/>
    <x v="0"/>
    <x v="63"/>
    <x v="363"/>
    <x v="1"/>
    <x v="0"/>
    <x v="494"/>
    <x v="366"/>
    <x v="494"/>
    <x v="19"/>
    <x v="0"/>
    <x v="10"/>
    <x v="7"/>
    <x v="270"/>
    <x v="12"/>
    <x v="12"/>
    <x v="366"/>
    <x v="589"/>
    <x v="608"/>
    <x v="341"/>
    <x v="337"/>
    <x v="1338"/>
    <x v="1075"/>
    <x v="1841"/>
    <x v="1841"/>
    <x v="1118"/>
    <x v="608"/>
    <x v="6"/>
    <x v="887"/>
  </r>
  <r>
    <x v="2256"/>
    <x v="2256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5"/>
    <x v="13"/>
    <x v="344"/>
    <x v="432"/>
    <x v="1"/>
    <x v="0"/>
    <x v="446"/>
    <x v="1"/>
    <x v="3"/>
    <x v="1203"/>
    <x v="0"/>
    <x v="1203"/>
    <x v="498"/>
    <x v="440"/>
    <x v="445"/>
    <x v="0"/>
    <x v="1"/>
    <x v="1"/>
    <x v="5"/>
    <x v="6"/>
    <x v="1"/>
    <x v="90"/>
    <x v="363"/>
    <x v="1"/>
    <x v="0"/>
    <x v="494"/>
    <x v="366"/>
    <x v="494"/>
    <x v="0"/>
    <x v="0"/>
    <x v="10"/>
    <x v="10"/>
    <x v="270"/>
    <x v="12"/>
    <x v="12"/>
    <x v="366"/>
    <x v="589"/>
    <x v="455"/>
    <x v="341"/>
    <x v="337"/>
    <x v="649"/>
    <x v="299"/>
    <x v="412"/>
    <x v="412"/>
    <x v="432"/>
    <x v="608"/>
    <x v="85"/>
    <x v="467"/>
  </r>
  <r>
    <x v="2133"/>
    <x v="2133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5"/>
    <x v="13"/>
    <x v="951"/>
    <x v="1130"/>
    <x v="1"/>
    <x v="3"/>
    <x v="1117"/>
    <x v="0"/>
    <x v="3"/>
    <x v="472"/>
    <x v="1"/>
    <x v="472"/>
    <x v="498"/>
    <x v="1885"/>
    <x v="1306"/>
    <x v="0"/>
    <x v="8"/>
    <x v="8"/>
    <x v="5"/>
    <x v="6"/>
    <x v="0"/>
    <x v="63"/>
    <x v="363"/>
    <x v="1"/>
    <x v="0"/>
    <x v="494"/>
    <x v="366"/>
    <x v="494"/>
    <x v="19"/>
    <x v="0"/>
    <x v="10"/>
    <x v="10"/>
    <x v="270"/>
    <x v="12"/>
    <x v="12"/>
    <x v="366"/>
    <x v="589"/>
    <x v="608"/>
    <x v="341"/>
    <x v="337"/>
    <x v="1456"/>
    <x v="1075"/>
    <x v="1894"/>
    <x v="1894"/>
    <x v="1130"/>
    <x v="608"/>
    <x v="10"/>
    <x v="902"/>
  </r>
  <r>
    <x v="147"/>
    <x v="147"/>
    <x v="0"/>
    <x v="0"/>
    <x v="0"/>
    <x v="280"/>
    <x v="662"/>
    <x v="336"/>
    <x v="514"/>
    <x v="4"/>
    <x v="6"/>
    <x v="6"/>
    <x v="2"/>
    <x v="495"/>
    <x v="0"/>
    <x v="661"/>
    <x v="367"/>
    <x v="343"/>
    <x v="372"/>
    <x v="162"/>
    <x v="348"/>
    <x v="391"/>
    <x v="518"/>
    <x v="1017"/>
    <x v="519"/>
    <x v="2"/>
    <x v="6"/>
    <x v="1078"/>
    <x v="980"/>
    <x v="1"/>
    <x v="0"/>
    <x v="815"/>
    <x v="0"/>
    <x v="3"/>
    <x v="1043"/>
    <x v="0"/>
    <x v="1043"/>
    <x v="376"/>
    <x v="1691"/>
    <x v="955"/>
    <x v="0"/>
    <x v="1"/>
    <x v="1"/>
    <x v="5"/>
    <x v="6"/>
    <x v="1"/>
    <x v="90"/>
    <x v="240"/>
    <x v="1"/>
    <x v="0"/>
    <x v="320"/>
    <x v="239"/>
    <x v="320"/>
    <x v="0"/>
    <x v="0"/>
    <x v="10"/>
    <x v="3"/>
    <x v="272"/>
    <x v="13"/>
    <x v="13"/>
    <x v="500"/>
    <x v="327"/>
    <x v="242"/>
    <x v="343"/>
    <x v="339"/>
    <x v="1201"/>
    <x v="672"/>
    <x v="1747"/>
    <x v="1747"/>
    <x v="980"/>
    <x v="608"/>
    <x v="85"/>
    <x v="473"/>
  </r>
  <r>
    <x v="221"/>
    <x v="221"/>
    <x v="0"/>
    <x v="0"/>
    <x v="0"/>
    <x v="281"/>
    <x v="663"/>
    <x v="337"/>
    <x v="255"/>
    <x v="4"/>
    <x v="6"/>
    <x v="6"/>
    <x v="2"/>
    <x v="261"/>
    <x v="0"/>
    <x v="682"/>
    <x v="371"/>
    <x v="346"/>
    <x v="376"/>
    <x v="339"/>
    <x v="352"/>
    <x v="320"/>
    <x v="537"/>
    <x v="1017"/>
    <x v="538"/>
    <x v="2"/>
    <x v="6"/>
    <x v="68"/>
    <x v="197"/>
    <x v="1"/>
    <x v="0"/>
    <x v="197"/>
    <x v="1"/>
    <x v="3"/>
    <x v="898"/>
    <x v="0"/>
    <x v="898"/>
    <x v="287"/>
    <x v="234"/>
    <x v="261"/>
    <x v="0"/>
    <x v="1"/>
    <x v="1"/>
    <x v="5"/>
    <x v="6"/>
    <x v="1"/>
    <x v="90"/>
    <x v="246"/>
    <x v="1"/>
    <x v="0"/>
    <x v="326"/>
    <x v="245"/>
    <x v="326"/>
    <x v="0"/>
    <x v="0"/>
    <x v="10"/>
    <x v="3"/>
    <x v="273"/>
    <x v="12"/>
    <x v="12"/>
    <x v="247"/>
    <x v="333"/>
    <x v="248"/>
    <x v="346"/>
    <x v="342"/>
    <x v="347"/>
    <x v="148"/>
    <x v="233"/>
    <x v="233"/>
    <x v="197"/>
    <x v="608"/>
    <x v="85"/>
    <x v="796"/>
  </r>
  <r>
    <x v="1636"/>
    <x v="1636"/>
    <x v="0"/>
    <x v="0"/>
    <x v="0"/>
    <x v="281"/>
    <x v="687"/>
    <x v="337"/>
    <x v="255"/>
    <x v="0"/>
    <x v="3"/>
    <x v="3"/>
    <x v="2"/>
    <x v="433"/>
    <x v="0"/>
    <x v="683"/>
    <x v="372"/>
    <x v="346"/>
    <x v="377"/>
    <x v="164"/>
    <x v="353"/>
    <x v="346"/>
    <x v="1507"/>
    <x v="1017"/>
    <x v="1514"/>
    <x v="2"/>
    <x v="6"/>
    <x v="994"/>
    <x v="1161"/>
    <x v="1"/>
    <x v="3"/>
    <x v="1149"/>
    <x v="0"/>
    <x v="3"/>
    <x v="464"/>
    <x v="1"/>
    <x v="464"/>
    <x v="287"/>
    <x v="2010"/>
    <x v="1473"/>
    <x v="0"/>
    <x v="8"/>
    <x v="8"/>
    <x v="5"/>
    <x v="6"/>
    <x v="0"/>
    <x v="61"/>
    <x v="246"/>
    <x v="1"/>
    <x v="0"/>
    <x v="326"/>
    <x v="245"/>
    <x v="326"/>
    <x v="49"/>
    <x v="0"/>
    <x v="10"/>
    <x v="3"/>
    <x v="273"/>
    <x v="12"/>
    <x v="12"/>
    <x v="247"/>
    <x v="333"/>
    <x v="608"/>
    <x v="346"/>
    <x v="342"/>
    <x v="1557"/>
    <x v="1075"/>
    <x v="2007"/>
    <x v="2007"/>
    <x v="1161"/>
    <x v="608"/>
    <x v="24"/>
    <x v="956"/>
  </r>
  <r>
    <x v="1639"/>
    <x v="1639"/>
    <x v="0"/>
    <x v="0"/>
    <x v="0"/>
    <x v="282"/>
    <x v="665"/>
    <x v="338"/>
    <x v="252"/>
    <x v="4"/>
    <x v="6"/>
    <x v="6"/>
    <x v="2"/>
    <x v="127"/>
    <x v="0"/>
    <x v="664"/>
    <x v="368"/>
    <x v="344"/>
    <x v="373"/>
    <x v="339"/>
    <x v="349"/>
    <x v="136"/>
    <x v="520"/>
    <x v="1017"/>
    <x v="521"/>
    <x v="2"/>
    <x v="6"/>
    <x v="90"/>
    <x v="219"/>
    <x v="1"/>
    <x v="0"/>
    <x v="221"/>
    <x v="1"/>
    <x v="3"/>
    <x v="1006"/>
    <x v="0"/>
    <x v="1006"/>
    <x v="346"/>
    <x v="208"/>
    <x v="234"/>
    <x v="0"/>
    <x v="1"/>
    <x v="1"/>
    <x v="5"/>
    <x v="6"/>
    <x v="1"/>
    <x v="90"/>
    <x v="242"/>
    <x v="1"/>
    <x v="0"/>
    <x v="322"/>
    <x v="241"/>
    <x v="322"/>
    <x v="0"/>
    <x v="0"/>
    <x v="10"/>
    <x v="3"/>
    <x v="274"/>
    <x v="12"/>
    <x v="12"/>
    <x v="244"/>
    <x v="329"/>
    <x v="244"/>
    <x v="344"/>
    <x v="340"/>
    <x v="308"/>
    <x v="125"/>
    <x v="206"/>
    <x v="206"/>
    <x v="219"/>
    <x v="608"/>
    <x v="85"/>
    <x v="754"/>
  </r>
  <r>
    <x v="245"/>
    <x v="245"/>
    <x v="0"/>
    <x v="0"/>
    <x v="0"/>
    <x v="282"/>
    <x v="664"/>
    <x v="338"/>
    <x v="252"/>
    <x v="0"/>
    <x v="3"/>
    <x v="3"/>
    <x v="2"/>
    <x v="552"/>
    <x v="0"/>
    <x v="665"/>
    <x v="369"/>
    <x v="344"/>
    <x v="374"/>
    <x v="163"/>
    <x v="350"/>
    <x v="620"/>
    <x v="1507"/>
    <x v="1017"/>
    <x v="1514"/>
    <x v="2"/>
    <x v="6"/>
    <x v="997"/>
    <x v="1163"/>
    <x v="1"/>
    <x v="3"/>
    <x v="1151"/>
    <x v="0"/>
    <x v="3"/>
    <x v="492"/>
    <x v="1"/>
    <x v="492"/>
    <x v="346"/>
    <x v="2033"/>
    <x v="1499"/>
    <x v="0"/>
    <x v="8"/>
    <x v="8"/>
    <x v="5"/>
    <x v="6"/>
    <x v="0"/>
    <x v="74"/>
    <x v="242"/>
    <x v="1"/>
    <x v="0"/>
    <x v="322"/>
    <x v="241"/>
    <x v="322"/>
    <x v="12"/>
    <x v="0"/>
    <x v="10"/>
    <x v="3"/>
    <x v="274"/>
    <x v="12"/>
    <x v="12"/>
    <x v="244"/>
    <x v="329"/>
    <x v="608"/>
    <x v="344"/>
    <x v="340"/>
    <x v="1562"/>
    <x v="1075"/>
    <x v="2029"/>
    <x v="2029"/>
    <x v="1163"/>
    <x v="608"/>
    <x v="25"/>
    <x v="963"/>
  </r>
  <r>
    <x v="2277"/>
    <x v="2277"/>
    <x v="0"/>
    <x v="0"/>
    <x v="0"/>
    <x v="282"/>
    <x v="665"/>
    <x v="338"/>
    <x v="252"/>
    <x v="4"/>
    <x v="6"/>
    <x v="6"/>
    <x v="2"/>
    <x v="127"/>
    <x v="0"/>
    <x v="664"/>
    <x v="368"/>
    <x v="344"/>
    <x v="373"/>
    <x v="339"/>
    <x v="349"/>
    <x v="136"/>
    <x v="520"/>
    <x v="1017"/>
    <x v="521"/>
    <x v="5"/>
    <x v="13"/>
    <x v="58"/>
    <x v="188"/>
    <x v="1"/>
    <x v="0"/>
    <x v="188"/>
    <x v="1"/>
    <x v="3"/>
    <x v="1006"/>
    <x v="0"/>
    <x v="1006"/>
    <x v="346"/>
    <x v="80"/>
    <x v="100"/>
    <x v="0"/>
    <x v="1"/>
    <x v="1"/>
    <x v="5"/>
    <x v="6"/>
    <x v="1"/>
    <x v="90"/>
    <x v="242"/>
    <x v="1"/>
    <x v="0"/>
    <x v="322"/>
    <x v="241"/>
    <x v="322"/>
    <x v="0"/>
    <x v="0"/>
    <x v="10"/>
    <x v="10"/>
    <x v="274"/>
    <x v="12"/>
    <x v="12"/>
    <x v="244"/>
    <x v="329"/>
    <x v="244"/>
    <x v="344"/>
    <x v="340"/>
    <x v="165"/>
    <x v="46"/>
    <x v="81"/>
    <x v="80"/>
    <x v="188"/>
    <x v="608"/>
    <x v="85"/>
    <x v="809"/>
  </r>
  <r>
    <x v="2058"/>
    <x v="2058"/>
    <x v="0"/>
    <x v="0"/>
    <x v="0"/>
    <x v="282"/>
    <x v="664"/>
    <x v="338"/>
    <x v="252"/>
    <x v="0"/>
    <x v="3"/>
    <x v="3"/>
    <x v="2"/>
    <x v="552"/>
    <x v="0"/>
    <x v="665"/>
    <x v="369"/>
    <x v="344"/>
    <x v="374"/>
    <x v="163"/>
    <x v="350"/>
    <x v="620"/>
    <x v="1507"/>
    <x v="1017"/>
    <x v="1514"/>
    <x v="5"/>
    <x v="13"/>
    <x v="1067"/>
    <x v="1223"/>
    <x v="1"/>
    <x v="3"/>
    <x v="1211"/>
    <x v="0"/>
    <x v="3"/>
    <x v="492"/>
    <x v="1"/>
    <x v="492"/>
    <x v="346"/>
    <x v="2148"/>
    <x v="1640"/>
    <x v="0"/>
    <x v="8"/>
    <x v="8"/>
    <x v="5"/>
    <x v="6"/>
    <x v="0"/>
    <x v="74"/>
    <x v="242"/>
    <x v="1"/>
    <x v="0"/>
    <x v="322"/>
    <x v="241"/>
    <x v="322"/>
    <x v="12"/>
    <x v="0"/>
    <x v="10"/>
    <x v="10"/>
    <x v="274"/>
    <x v="12"/>
    <x v="12"/>
    <x v="244"/>
    <x v="329"/>
    <x v="608"/>
    <x v="344"/>
    <x v="340"/>
    <x v="1643"/>
    <x v="1075"/>
    <x v="2148"/>
    <x v="2148"/>
    <x v="1223"/>
    <x v="608"/>
    <x v="50"/>
    <x v="1066"/>
  </r>
  <r>
    <x v="1624"/>
    <x v="1624"/>
    <x v="0"/>
    <x v="0"/>
    <x v="0"/>
    <x v="283"/>
    <x v="666"/>
    <x v="339"/>
    <x v="514"/>
    <x v="4"/>
    <x v="6"/>
    <x v="6"/>
    <x v="2"/>
    <x v="424"/>
    <x v="0"/>
    <x v="666"/>
    <x v="370"/>
    <x v="345"/>
    <x v="375"/>
    <x v="339"/>
    <x v="351"/>
    <x v="330"/>
    <x v="521"/>
    <x v="1017"/>
    <x v="522"/>
    <x v="2"/>
    <x v="6"/>
    <x v="416"/>
    <x v="472"/>
    <x v="1"/>
    <x v="0"/>
    <x v="487"/>
    <x v="1"/>
    <x v="3"/>
    <x v="1341"/>
    <x v="0"/>
    <x v="1341"/>
    <x v="618"/>
    <x v="370"/>
    <x v="385"/>
    <x v="0"/>
    <x v="1"/>
    <x v="1"/>
    <x v="5"/>
    <x v="6"/>
    <x v="1"/>
    <x v="90"/>
    <x v="243"/>
    <x v="1"/>
    <x v="0"/>
    <x v="323"/>
    <x v="242"/>
    <x v="323"/>
    <x v="0"/>
    <x v="0"/>
    <x v="10"/>
    <x v="3"/>
    <x v="275"/>
    <x v="13"/>
    <x v="13"/>
    <x v="500"/>
    <x v="330"/>
    <x v="245"/>
    <x v="345"/>
    <x v="341"/>
    <x v="566"/>
    <x v="246"/>
    <x v="353"/>
    <x v="353"/>
    <x v="472"/>
    <x v="608"/>
    <x v="85"/>
    <x v="415"/>
  </r>
  <r>
    <x v="268"/>
    <x v="268"/>
    <x v="0"/>
    <x v="0"/>
    <x v="0"/>
    <x v="284"/>
    <x v="673"/>
    <x v="340"/>
    <x v="244"/>
    <x v="4"/>
    <x v="6"/>
    <x v="6"/>
    <x v="2"/>
    <x v="271"/>
    <x v="0"/>
    <x v="650"/>
    <x v="373"/>
    <x v="347"/>
    <x v="378"/>
    <x v="339"/>
    <x v="354"/>
    <x v="51"/>
    <x v="509"/>
    <x v="1017"/>
    <x v="510"/>
    <x v="2"/>
    <x v="6"/>
    <x v="247"/>
    <x v="362"/>
    <x v="1"/>
    <x v="0"/>
    <x v="371"/>
    <x v="1"/>
    <x v="3"/>
    <x v="1066"/>
    <x v="0"/>
    <x v="1066"/>
    <x v="392"/>
    <x v="395"/>
    <x v="408"/>
    <x v="0"/>
    <x v="1"/>
    <x v="1"/>
    <x v="5"/>
    <x v="6"/>
    <x v="1"/>
    <x v="90"/>
    <x v="233"/>
    <x v="1"/>
    <x v="0"/>
    <x v="312"/>
    <x v="232"/>
    <x v="312"/>
    <x v="0"/>
    <x v="0"/>
    <x v="10"/>
    <x v="3"/>
    <x v="276"/>
    <x v="12"/>
    <x v="12"/>
    <x v="237"/>
    <x v="319"/>
    <x v="236"/>
    <x v="347"/>
    <x v="343"/>
    <x v="596"/>
    <x v="267"/>
    <x v="376"/>
    <x v="376"/>
    <x v="362"/>
    <x v="608"/>
    <x v="85"/>
    <x v="561"/>
  </r>
  <r>
    <x v="524"/>
    <x v="524"/>
    <x v="0"/>
    <x v="0"/>
    <x v="0"/>
    <x v="285"/>
    <x v="674"/>
    <x v="341"/>
    <x v="253"/>
    <x v="4"/>
    <x v="6"/>
    <x v="6"/>
    <x v="2"/>
    <x v="205"/>
    <x v="0"/>
    <x v="667"/>
    <x v="374"/>
    <x v="348"/>
    <x v="379"/>
    <x v="165"/>
    <x v="355"/>
    <x v="105"/>
    <x v="522"/>
    <x v="1017"/>
    <x v="529"/>
    <x v="2"/>
    <x v="6"/>
    <x v="1214"/>
    <x v="1063"/>
    <x v="1"/>
    <x v="0"/>
    <x v="1043"/>
    <x v="0"/>
    <x v="3"/>
    <x v="1094"/>
    <x v="0"/>
    <x v="1094"/>
    <x v="414"/>
    <x v="2080"/>
    <x v="1557"/>
    <x v="0"/>
    <x v="1"/>
    <x v="1"/>
    <x v="5"/>
    <x v="6"/>
    <x v="1"/>
    <x v="90"/>
    <x v="244"/>
    <x v="1"/>
    <x v="0"/>
    <x v="324"/>
    <x v="243"/>
    <x v="324"/>
    <x v="0"/>
    <x v="0"/>
    <x v="10"/>
    <x v="3"/>
    <x v="277"/>
    <x v="12"/>
    <x v="12"/>
    <x v="245"/>
    <x v="331"/>
    <x v="246"/>
    <x v="348"/>
    <x v="344"/>
    <x v="1609"/>
    <x v="1038"/>
    <x v="2080"/>
    <x v="2079"/>
    <x v="1063"/>
    <x v="608"/>
    <x v="85"/>
    <x v="767"/>
  </r>
  <r>
    <x v="825"/>
    <x v="825"/>
    <x v="0"/>
    <x v="0"/>
    <x v="0"/>
    <x v="285"/>
    <x v="667"/>
    <x v="341"/>
    <x v="253"/>
    <x v="7"/>
    <x v="7"/>
    <x v="8"/>
    <x v="1"/>
    <x v="1155"/>
    <x v="0"/>
    <x v="669"/>
    <x v="772"/>
    <x v="348"/>
    <x v="379"/>
    <x v="165"/>
    <x v="750"/>
    <x v="763"/>
    <x v="526"/>
    <x v="293"/>
    <x v="524"/>
    <x v="2"/>
    <x v="6"/>
    <x v="757"/>
    <x v="765"/>
    <x v="0"/>
    <x v="0"/>
    <x v="795"/>
    <x v="0"/>
    <x v="3"/>
    <x v="51"/>
    <x v="1"/>
    <x v="51"/>
    <x v="414"/>
    <x v="815"/>
    <x v="954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775"/>
    <x v="671"/>
    <x v="818"/>
    <x v="818"/>
    <x v="765"/>
    <x v="330"/>
    <x v="85"/>
    <x v="95"/>
  </r>
  <r>
    <x v="826"/>
    <x v="826"/>
    <x v="0"/>
    <x v="0"/>
    <x v="0"/>
    <x v="285"/>
    <x v="668"/>
    <x v="341"/>
    <x v="253"/>
    <x v="7"/>
    <x v="7"/>
    <x v="7"/>
    <x v="0"/>
    <x v="1156"/>
    <x v="0"/>
    <x v="668"/>
    <x v="772"/>
    <x v="348"/>
    <x v="379"/>
    <x v="165"/>
    <x v="750"/>
    <x v="763"/>
    <x v="523"/>
    <x v="292"/>
    <x v="523"/>
    <x v="2"/>
    <x v="6"/>
    <x v="757"/>
    <x v="765"/>
    <x v="0"/>
    <x v="0"/>
    <x v="795"/>
    <x v="0"/>
    <x v="3"/>
    <x v="832"/>
    <x v="1"/>
    <x v="832"/>
    <x v="414"/>
    <x v="1558"/>
    <x v="954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200"/>
    <x v="671"/>
    <x v="1481"/>
    <x v="1481"/>
    <x v="765"/>
    <x v="330"/>
    <x v="85"/>
    <x v="95"/>
  </r>
  <r>
    <x v="886"/>
    <x v="886"/>
    <x v="0"/>
    <x v="0"/>
    <x v="0"/>
    <x v="285"/>
    <x v="669"/>
    <x v="341"/>
    <x v="253"/>
    <x v="7"/>
    <x v="7"/>
    <x v="8"/>
    <x v="1"/>
    <x v="1244"/>
    <x v="0"/>
    <x v="672"/>
    <x v="772"/>
    <x v="348"/>
    <x v="379"/>
    <x v="165"/>
    <x v="750"/>
    <x v="763"/>
    <x v="527"/>
    <x v="296"/>
    <x v="527"/>
    <x v="2"/>
    <x v="6"/>
    <x v="881"/>
    <x v="888"/>
    <x v="0"/>
    <x v="0"/>
    <x v="955"/>
    <x v="0"/>
    <x v="3"/>
    <x v="151"/>
    <x v="1"/>
    <x v="151"/>
    <x v="414"/>
    <x v="1280"/>
    <x v="1329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397"/>
    <x v="960"/>
    <x v="1254"/>
    <x v="1254"/>
    <x v="888"/>
    <x v="445"/>
    <x v="85"/>
    <x v="243"/>
  </r>
  <r>
    <x v="887"/>
    <x v="887"/>
    <x v="0"/>
    <x v="0"/>
    <x v="0"/>
    <x v="285"/>
    <x v="670"/>
    <x v="341"/>
    <x v="253"/>
    <x v="7"/>
    <x v="7"/>
    <x v="8"/>
    <x v="1"/>
    <x v="1245"/>
    <x v="0"/>
    <x v="673"/>
    <x v="772"/>
    <x v="348"/>
    <x v="379"/>
    <x v="165"/>
    <x v="750"/>
    <x v="763"/>
    <x v="528"/>
    <x v="297"/>
    <x v="528"/>
    <x v="2"/>
    <x v="6"/>
    <x v="710"/>
    <x v="718"/>
    <x v="0"/>
    <x v="0"/>
    <x v="734"/>
    <x v="0"/>
    <x v="3"/>
    <x v="177"/>
    <x v="1"/>
    <x v="177"/>
    <x v="414"/>
    <x v="1033"/>
    <x v="860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881"/>
    <x v="601"/>
    <x v="1028"/>
    <x v="1028"/>
    <x v="718"/>
    <x v="285"/>
    <x v="85"/>
    <x v="46"/>
  </r>
  <r>
    <x v="888"/>
    <x v="888"/>
    <x v="0"/>
    <x v="0"/>
    <x v="0"/>
    <x v="285"/>
    <x v="671"/>
    <x v="341"/>
    <x v="253"/>
    <x v="7"/>
    <x v="7"/>
    <x v="7"/>
    <x v="0"/>
    <x v="1246"/>
    <x v="0"/>
    <x v="670"/>
    <x v="772"/>
    <x v="348"/>
    <x v="379"/>
    <x v="165"/>
    <x v="750"/>
    <x v="763"/>
    <x v="524"/>
    <x v="294"/>
    <x v="525"/>
    <x v="2"/>
    <x v="6"/>
    <x v="881"/>
    <x v="888"/>
    <x v="0"/>
    <x v="0"/>
    <x v="955"/>
    <x v="0"/>
    <x v="3"/>
    <x v="674"/>
    <x v="1"/>
    <x v="674"/>
    <x v="414"/>
    <x v="1618"/>
    <x v="1329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477"/>
    <x v="960"/>
    <x v="1509"/>
    <x v="1509"/>
    <x v="888"/>
    <x v="445"/>
    <x v="85"/>
    <x v="243"/>
  </r>
  <r>
    <x v="889"/>
    <x v="889"/>
    <x v="0"/>
    <x v="0"/>
    <x v="0"/>
    <x v="285"/>
    <x v="672"/>
    <x v="341"/>
    <x v="253"/>
    <x v="7"/>
    <x v="7"/>
    <x v="7"/>
    <x v="0"/>
    <x v="1247"/>
    <x v="0"/>
    <x v="671"/>
    <x v="772"/>
    <x v="348"/>
    <x v="379"/>
    <x v="165"/>
    <x v="750"/>
    <x v="763"/>
    <x v="525"/>
    <x v="295"/>
    <x v="526"/>
    <x v="2"/>
    <x v="6"/>
    <x v="710"/>
    <x v="718"/>
    <x v="0"/>
    <x v="0"/>
    <x v="734"/>
    <x v="0"/>
    <x v="3"/>
    <x v="557"/>
    <x v="1"/>
    <x v="557"/>
    <x v="414"/>
    <x v="1138"/>
    <x v="860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129"/>
    <x v="601"/>
    <x v="1123"/>
    <x v="1123"/>
    <x v="718"/>
    <x v="285"/>
    <x v="85"/>
    <x v="46"/>
  </r>
  <r>
    <x v="1558"/>
    <x v="1558"/>
    <x v="0"/>
    <x v="0"/>
    <x v="0"/>
    <x v="286"/>
    <x v="675"/>
    <x v="342"/>
    <x v="340"/>
    <x v="4"/>
    <x v="6"/>
    <x v="6"/>
    <x v="2"/>
    <x v="383"/>
    <x v="0"/>
    <x v="1053"/>
    <x v="375"/>
    <x v="349"/>
    <x v="380"/>
    <x v="339"/>
    <x v="356"/>
    <x v="755"/>
    <x v="778"/>
    <x v="1017"/>
    <x v="778"/>
    <x v="2"/>
    <x v="6"/>
    <x v="212"/>
    <x v="331"/>
    <x v="1"/>
    <x v="0"/>
    <x v="340"/>
    <x v="1"/>
    <x v="3"/>
    <x v="1003"/>
    <x v="0"/>
    <x v="1003"/>
    <x v="345"/>
    <x v="401"/>
    <x v="414"/>
    <x v="0"/>
    <x v="1"/>
    <x v="1"/>
    <x v="5"/>
    <x v="6"/>
    <x v="1"/>
    <x v="90"/>
    <x v="333"/>
    <x v="1"/>
    <x v="0"/>
    <x v="439"/>
    <x v="335"/>
    <x v="439"/>
    <x v="0"/>
    <x v="0"/>
    <x v="10"/>
    <x v="3"/>
    <x v="278"/>
    <x v="12"/>
    <x v="12"/>
    <x v="331"/>
    <x v="534"/>
    <x v="425"/>
    <x v="349"/>
    <x v="345"/>
    <x v="603"/>
    <x v="273"/>
    <x v="382"/>
    <x v="382"/>
    <x v="331"/>
    <x v="608"/>
    <x v="85"/>
    <x v="600"/>
  </r>
  <r>
    <x v="1545"/>
    <x v="1545"/>
    <x v="0"/>
    <x v="0"/>
    <x v="0"/>
    <x v="287"/>
    <x v="676"/>
    <x v="343"/>
    <x v="245"/>
    <x v="4"/>
    <x v="6"/>
    <x v="6"/>
    <x v="2"/>
    <x v="69"/>
    <x v="0"/>
    <x v="651"/>
    <x v="376"/>
    <x v="350"/>
    <x v="381"/>
    <x v="166"/>
    <x v="357"/>
    <x v="3"/>
    <x v="510"/>
    <x v="1017"/>
    <x v="513"/>
    <x v="2"/>
    <x v="6"/>
    <x v="622"/>
    <x v="630"/>
    <x v="1"/>
    <x v="0"/>
    <x v="601"/>
    <x v="1"/>
    <x v="3"/>
    <x v="1311"/>
    <x v="0"/>
    <x v="1311"/>
    <x v="594"/>
    <x v="738"/>
    <x v="638"/>
    <x v="0"/>
    <x v="1"/>
    <x v="1"/>
    <x v="5"/>
    <x v="6"/>
    <x v="1"/>
    <x v="90"/>
    <x v="234"/>
    <x v="1"/>
    <x v="0"/>
    <x v="313"/>
    <x v="233"/>
    <x v="313"/>
    <x v="0"/>
    <x v="0"/>
    <x v="10"/>
    <x v="3"/>
    <x v="279"/>
    <x v="12"/>
    <x v="12"/>
    <x v="238"/>
    <x v="320"/>
    <x v="237"/>
    <x v="350"/>
    <x v="346"/>
    <x v="983"/>
    <x v="454"/>
    <x v="627"/>
    <x v="627"/>
    <x v="630"/>
    <x v="608"/>
    <x v="85"/>
    <x v="77"/>
  </r>
  <r>
    <x v="1394"/>
    <x v="1394"/>
    <x v="0"/>
    <x v="0"/>
    <x v="0"/>
    <x v="287"/>
    <x v="650"/>
    <x v="343"/>
    <x v="245"/>
    <x v="7"/>
    <x v="7"/>
    <x v="8"/>
    <x v="1"/>
    <x v="1856"/>
    <x v="0"/>
    <x v="653"/>
    <x v="772"/>
    <x v="350"/>
    <x v="381"/>
    <x v="166"/>
    <x v="750"/>
    <x v="763"/>
    <x v="512"/>
    <x v="290"/>
    <x v="512"/>
    <x v="2"/>
    <x v="6"/>
    <x v="674"/>
    <x v="682"/>
    <x v="0"/>
    <x v="0"/>
    <x v="672"/>
    <x v="0"/>
    <x v="3"/>
    <x v="532"/>
    <x v="1"/>
    <x v="532"/>
    <x v="594"/>
    <x v="939"/>
    <x v="815"/>
    <x v="0"/>
    <x v="4"/>
    <x v="4"/>
    <x v="5"/>
    <x v="6"/>
    <x v="1"/>
    <x v="90"/>
    <x v="234"/>
    <x v="1"/>
    <x v="0"/>
    <x v="313"/>
    <x v="233"/>
    <x v="313"/>
    <x v="0"/>
    <x v="0"/>
    <x v="10"/>
    <x v="3"/>
    <x v="557"/>
    <x v="12"/>
    <x v="15"/>
    <x v="500"/>
    <x v="320"/>
    <x v="608"/>
    <x v="350"/>
    <x v="346"/>
    <x v="913"/>
    <x v="569"/>
    <x v="938"/>
    <x v="938"/>
    <x v="682"/>
    <x v="249"/>
    <x v="85"/>
    <x v="9"/>
  </r>
  <r>
    <x v="1395"/>
    <x v="1395"/>
    <x v="0"/>
    <x v="0"/>
    <x v="0"/>
    <x v="287"/>
    <x v="651"/>
    <x v="343"/>
    <x v="245"/>
    <x v="7"/>
    <x v="7"/>
    <x v="7"/>
    <x v="0"/>
    <x v="1857"/>
    <x v="0"/>
    <x v="652"/>
    <x v="772"/>
    <x v="350"/>
    <x v="381"/>
    <x v="166"/>
    <x v="750"/>
    <x v="763"/>
    <x v="511"/>
    <x v="289"/>
    <x v="511"/>
    <x v="2"/>
    <x v="6"/>
    <x v="674"/>
    <x v="682"/>
    <x v="0"/>
    <x v="0"/>
    <x v="672"/>
    <x v="0"/>
    <x v="3"/>
    <x v="634"/>
    <x v="1"/>
    <x v="634"/>
    <x v="594"/>
    <x v="1027"/>
    <x v="815"/>
    <x v="0"/>
    <x v="4"/>
    <x v="4"/>
    <x v="5"/>
    <x v="6"/>
    <x v="1"/>
    <x v="90"/>
    <x v="234"/>
    <x v="1"/>
    <x v="0"/>
    <x v="313"/>
    <x v="233"/>
    <x v="313"/>
    <x v="0"/>
    <x v="0"/>
    <x v="10"/>
    <x v="3"/>
    <x v="557"/>
    <x v="12"/>
    <x v="15"/>
    <x v="500"/>
    <x v="320"/>
    <x v="608"/>
    <x v="350"/>
    <x v="346"/>
    <x v="1098"/>
    <x v="569"/>
    <x v="1023"/>
    <x v="1023"/>
    <x v="682"/>
    <x v="249"/>
    <x v="85"/>
    <x v="9"/>
  </r>
  <r>
    <x v="1535"/>
    <x v="1535"/>
    <x v="0"/>
    <x v="0"/>
    <x v="0"/>
    <x v="288"/>
    <x v="677"/>
    <x v="344"/>
    <x v="247"/>
    <x v="4"/>
    <x v="6"/>
    <x v="6"/>
    <x v="2"/>
    <x v="373"/>
    <x v="0"/>
    <x v="655"/>
    <x v="9"/>
    <x v="10"/>
    <x v="41"/>
    <x v="339"/>
    <x v="750"/>
    <x v="729"/>
    <x v="514"/>
    <x v="1017"/>
    <x v="515"/>
    <x v="2"/>
    <x v="6"/>
    <x v="205"/>
    <x v="324"/>
    <x v="1"/>
    <x v="0"/>
    <x v="333"/>
    <x v="1"/>
    <x v="3"/>
    <x v="982"/>
    <x v="0"/>
    <x v="982"/>
    <x v="332"/>
    <x v="415"/>
    <x v="428"/>
    <x v="0"/>
    <x v="1"/>
    <x v="1"/>
    <x v="5"/>
    <x v="6"/>
    <x v="1"/>
    <x v="90"/>
    <x v="236"/>
    <x v="1"/>
    <x v="0"/>
    <x v="315"/>
    <x v="235"/>
    <x v="315"/>
    <x v="0"/>
    <x v="0"/>
    <x v="10"/>
    <x v="3"/>
    <x v="280"/>
    <x v="11"/>
    <x v="11"/>
    <x v="239"/>
    <x v="322"/>
    <x v="238"/>
    <x v="10"/>
    <x v="9"/>
    <x v="623"/>
    <x v="287"/>
    <x v="396"/>
    <x v="396"/>
    <x v="324"/>
    <x v="608"/>
    <x v="85"/>
    <x v="607"/>
  </r>
  <r>
    <x v="502"/>
    <x v="502"/>
    <x v="0"/>
    <x v="0"/>
    <x v="0"/>
    <x v="289"/>
    <x v="685"/>
    <x v="345"/>
    <x v="254"/>
    <x v="4"/>
    <x v="6"/>
    <x v="6"/>
    <x v="2"/>
    <x v="202"/>
    <x v="0"/>
    <x v="674"/>
    <x v="378"/>
    <x v="352"/>
    <x v="383"/>
    <x v="168"/>
    <x v="359"/>
    <x v="103"/>
    <x v="529"/>
    <x v="1017"/>
    <x v="537"/>
    <x v="2"/>
    <x v="6"/>
    <x v="527"/>
    <x v="537"/>
    <x v="1"/>
    <x v="0"/>
    <x v="555"/>
    <x v="1"/>
    <x v="3"/>
    <x v="1448"/>
    <x v="0"/>
    <x v="1448"/>
    <x v="692"/>
    <x v="483"/>
    <x v="479"/>
    <x v="0"/>
    <x v="1"/>
    <x v="1"/>
    <x v="5"/>
    <x v="6"/>
    <x v="1"/>
    <x v="90"/>
    <x v="245"/>
    <x v="1"/>
    <x v="0"/>
    <x v="325"/>
    <x v="244"/>
    <x v="325"/>
    <x v="0"/>
    <x v="0"/>
    <x v="10"/>
    <x v="3"/>
    <x v="281"/>
    <x v="12"/>
    <x v="12"/>
    <x v="246"/>
    <x v="332"/>
    <x v="247"/>
    <x v="352"/>
    <x v="348"/>
    <x v="700"/>
    <x v="328"/>
    <x v="445"/>
    <x v="445"/>
    <x v="537"/>
    <x v="608"/>
    <x v="85"/>
    <x v="316"/>
  </r>
  <r>
    <x v="302"/>
    <x v="302"/>
    <x v="0"/>
    <x v="0"/>
    <x v="0"/>
    <x v="289"/>
    <x v="684"/>
    <x v="345"/>
    <x v="254"/>
    <x v="7"/>
    <x v="7"/>
    <x v="7"/>
    <x v="0"/>
    <x v="590"/>
    <x v="0"/>
    <x v="675"/>
    <x v="772"/>
    <x v="352"/>
    <x v="383"/>
    <x v="168"/>
    <x v="750"/>
    <x v="763"/>
    <x v="530"/>
    <x v="298"/>
    <x v="530"/>
    <x v="2"/>
    <x v="6"/>
    <x v="671"/>
    <x v="679"/>
    <x v="0"/>
    <x v="0"/>
    <x v="662"/>
    <x v="0"/>
    <x v="3"/>
    <x v="1166"/>
    <x v="1"/>
    <x v="1166"/>
    <x v="692"/>
    <x v="1458"/>
    <x v="932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182"/>
    <x v="653"/>
    <x v="1411"/>
    <x v="1411"/>
    <x v="679"/>
    <x v="246"/>
    <x v="85"/>
    <x v="6"/>
  </r>
  <r>
    <x v="458"/>
    <x v="458"/>
    <x v="0"/>
    <x v="0"/>
    <x v="0"/>
    <x v="289"/>
    <x v="683"/>
    <x v="345"/>
    <x v="254"/>
    <x v="7"/>
    <x v="7"/>
    <x v="8"/>
    <x v="1"/>
    <x v="743"/>
    <x v="0"/>
    <x v="676"/>
    <x v="772"/>
    <x v="352"/>
    <x v="383"/>
    <x v="168"/>
    <x v="750"/>
    <x v="763"/>
    <x v="533"/>
    <x v="299"/>
    <x v="531"/>
    <x v="2"/>
    <x v="6"/>
    <x v="671"/>
    <x v="679"/>
    <x v="0"/>
    <x v="0"/>
    <x v="662"/>
    <x v="0"/>
    <x v="3"/>
    <x v="96"/>
    <x v="1"/>
    <x v="96"/>
    <x v="692"/>
    <x v="801"/>
    <x v="932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807"/>
    <x v="653"/>
    <x v="804"/>
    <x v="804"/>
    <x v="679"/>
    <x v="246"/>
    <x v="85"/>
    <x v="6"/>
  </r>
  <r>
    <x v="846"/>
    <x v="846"/>
    <x v="0"/>
    <x v="0"/>
    <x v="0"/>
    <x v="289"/>
    <x v="680"/>
    <x v="345"/>
    <x v="254"/>
    <x v="7"/>
    <x v="7"/>
    <x v="8"/>
    <x v="1"/>
    <x v="1188"/>
    <x v="0"/>
    <x v="681"/>
    <x v="772"/>
    <x v="352"/>
    <x v="383"/>
    <x v="168"/>
    <x v="750"/>
    <x v="763"/>
    <x v="536"/>
    <x v="304"/>
    <x v="536"/>
    <x v="2"/>
    <x v="6"/>
    <x v="676"/>
    <x v="684"/>
    <x v="0"/>
    <x v="0"/>
    <x v="677"/>
    <x v="0"/>
    <x v="3"/>
    <x v="901"/>
    <x v="1"/>
    <x v="901"/>
    <x v="692"/>
    <x v="1246"/>
    <x v="1004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720"/>
    <x v="713"/>
    <x v="1222"/>
    <x v="1222"/>
    <x v="684"/>
    <x v="251"/>
    <x v="85"/>
    <x v="11"/>
  </r>
  <r>
    <x v="849"/>
    <x v="849"/>
    <x v="0"/>
    <x v="0"/>
    <x v="0"/>
    <x v="289"/>
    <x v="681"/>
    <x v="345"/>
    <x v="254"/>
    <x v="7"/>
    <x v="7"/>
    <x v="7"/>
    <x v="0"/>
    <x v="1192"/>
    <x v="0"/>
    <x v="677"/>
    <x v="772"/>
    <x v="352"/>
    <x v="383"/>
    <x v="168"/>
    <x v="750"/>
    <x v="763"/>
    <x v="531"/>
    <x v="300"/>
    <x v="532"/>
    <x v="2"/>
    <x v="6"/>
    <x v="702"/>
    <x v="710"/>
    <x v="0"/>
    <x v="0"/>
    <x v="724"/>
    <x v="0"/>
    <x v="3"/>
    <x v="917"/>
    <x v="1"/>
    <x v="917"/>
    <x v="692"/>
    <x v="1496"/>
    <x v="1283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453"/>
    <x v="937"/>
    <x v="1445"/>
    <x v="1445"/>
    <x v="710"/>
    <x v="277"/>
    <x v="85"/>
    <x v="37"/>
  </r>
  <r>
    <x v="913"/>
    <x v="913"/>
    <x v="0"/>
    <x v="0"/>
    <x v="0"/>
    <x v="289"/>
    <x v="682"/>
    <x v="345"/>
    <x v="254"/>
    <x v="7"/>
    <x v="7"/>
    <x v="7"/>
    <x v="0"/>
    <x v="1290"/>
    <x v="0"/>
    <x v="678"/>
    <x v="772"/>
    <x v="352"/>
    <x v="383"/>
    <x v="168"/>
    <x v="750"/>
    <x v="763"/>
    <x v="532"/>
    <x v="301"/>
    <x v="533"/>
    <x v="2"/>
    <x v="6"/>
    <x v="696"/>
    <x v="704"/>
    <x v="0"/>
    <x v="0"/>
    <x v="712"/>
    <x v="0"/>
    <x v="3"/>
    <x v="848"/>
    <x v="1"/>
    <x v="848"/>
    <x v="692"/>
    <x v="1394"/>
    <x v="1230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416"/>
    <x v="895"/>
    <x v="1357"/>
    <x v="1357"/>
    <x v="704"/>
    <x v="271"/>
    <x v="85"/>
    <x v="31"/>
  </r>
  <r>
    <x v="1063"/>
    <x v="1063"/>
    <x v="0"/>
    <x v="0"/>
    <x v="0"/>
    <x v="289"/>
    <x v="678"/>
    <x v="345"/>
    <x v="254"/>
    <x v="7"/>
    <x v="7"/>
    <x v="8"/>
    <x v="1"/>
    <x v="1453"/>
    <x v="0"/>
    <x v="679"/>
    <x v="772"/>
    <x v="352"/>
    <x v="383"/>
    <x v="168"/>
    <x v="750"/>
    <x v="763"/>
    <x v="534"/>
    <x v="302"/>
    <x v="534"/>
    <x v="2"/>
    <x v="6"/>
    <x v="702"/>
    <x v="710"/>
    <x v="0"/>
    <x v="0"/>
    <x v="724"/>
    <x v="0"/>
    <x v="3"/>
    <x v="812"/>
    <x v="1"/>
    <x v="812"/>
    <x v="692"/>
    <x v="1383"/>
    <x v="1283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439"/>
    <x v="937"/>
    <x v="1346"/>
    <x v="1346"/>
    <x v="710"/>
    <x v="277"/>
    <x v="85"/>
    <x v="37"/>
  </r>
  <r>
    <x v="1064"/>
    <x v="1064"/>
    <x v="0"/>
    <x v="0"/>
    <x v="0"/>
    <x v="289"/>
    <x v="679"/>
    <x v="345"/>
    <x v="254"/>
    <x v="7"/>
    <x v="7"/>
    <x v="8"/>
    <x v="1"/>
    <x v="1454"/>
    <x v="0"/>
    <x v="680"/>
    <x v="772"/>
    <x v="352"/>
    <x v="383"/>
    <x v="168"/>
    <x v="750"/>
    <x v="763"/>
    <x v="535"/>
    <x v="303"/>
    <x v="535"/>
    <x v="2"/>
    <x v="6"/>
    <x v="684"/>
    <x v="692"/>
    <x v="0"/>
    <x v="0"/>
    <x v="694"/>
    <x v="0"/>
    <x v="3"/>
    <x v="863"/>
    <x v="1"/>
    <x v="863"/>
    <x v="692"/>
    <x v="1317"/>
    <x v="1089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637"/>
    <x v="784"/>
    <x v="1288"/>
    <x v="1288"/>
    <x v="692"/>
    <x v="259"/>
    <x v="85"/>
    <x v="19"/>
  </r>
  <r>
    <x v="1683"/>
    <x v="1683"/>
    <x v="0"/>
    <x v="0"/>
    <x v="0"/>
    <x v="290"/>
    <x v="686"/>
    <x v="346"/>
    <x v="260"/>
    <x v="4"/>
    <x v="6"/>
    <x v="6"/>
    <x v="2"/>
    <x v="147"/>
    <x v="0"/>
    <x v="779"/>
    <x v="379"/>
    <x v="353"/>
    <x v="384"/>
    <x v="169"/>
    <x v="360"/>
    <x v="188"/>
    <x v="544"/>
    <x v="1017"/>
    <x v="551"/>
    <x v="2"/>
    <x v="6"/>
    <x v="549"/>
    <x v="557"/>
    <x v="1"/>
    <x v="0"/>
    <x v="564"/>
    <x v="1"/>
    <x v="3"/>
    <x v="1390"/>
    <x v="0"/>
    <x v="1390"/>
    <x v="657"/>
    <x v="595"/>
    <x v="567"/>
    <x v="0"/>
    <x v="1"/>
    <x v="1"/>
    <x v="5"/>
    <x v="6"/>
    <x v="1"/>
    <x v="90"/>
    <x v="253"/>
    <x v="1"/>
    <x v="0"/>
    <x v="333"/>
    <x v="252"/>
    <x v="333"/>
    <x v="0"/>
    <x v="0"/>
    <x v="10"/>
    <x v="3"/>
    <x v="282"/>
    <x v="12"/>
    <x v="12"/>
    <x v="252"/>
    <x v="427"/>
    <x v="342"/>
    <x v="353"/>
    <x v="349"/>
    <x v="860"/>
    <x v="402"/>
    <x v="533"/>
    <x v="533"/>
    <x v="557"/>
    <x v="608"/>
    <x v="85"/>
    <x v="282"/>
  </r>
  <r>
    <x v="303"/>
    <x v="303"/>
    <x v="0"/>
    <x v="0"/>
    <x v="0"/>
    <x v="290"/>
    <x v="698"/>
    <x v="346"/>
    <x v="260"/>
    <x v="7"/>
    <x v="7"/>
    <x v="7"/>
    <x v="0"/>
    <x v="591"/>
    <x v="0"/>
    <x v="780"/>
    <x v="772"/>
    <x v="353"/>
    <x v="384"/>
    <x v="169"/>
    <x v="750"/>
    <x v="763"/>
    <x v="545"/>
    <x v="305"/>
    <x v="545"/>
    <x v="2"/>
    <x v="6"/>
    <x v="672"/>
    <x v="680"/>
    <x v="0"/>
    <x v="0"/>
    <x v="664"/>
    <x v="0"/>
    <x v="3"/>
    <x v="255"/>
    <x v="1"/>
    <x v="255"/>
    <x v="657"/>
    <x v="892"/>
    <x v="884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143"/>
    <x v="614"/>
    <x v="892"/>
    <x v="892"/>
    <x v="680"/>
    <x v="247"/>
    <x v="85"/>
    <x v="7"/>
  </r>
  <r>
    <x v="460"/>
    <x v="460"/>
    <x v="0"/>
    <x v="0"/>
    <x v="0"/>
    <x v="290"/>
    <x v="697"/>
    <x v="346"/>
    <x v="260"/>
    <x v="7"/>
    <x v="7"/>
    <x v="8"/>
    <x v="1"/>
    <x v="745"/>
    <x v="0"/>
    <x v="781"/>
    <x v="772"/>
    <x v="353"/>
    <x v="384"/>
    <x v="169"/>
    <x v="750"/>
    <x v="763"/>
    <x v="548"/>
    <x v="306"/>
    <x v="546"/>
    <x v="2"/>
    <x v="6"/>
    <x v="672"/>
    <x v="680"/>
    <x v="0"/>
    <x v="0"/>
    <x v="664"/>
    <x v="0"/>
    <x v="3"/>
    <x v="572"/>
    <x v="1"/>
    <x v="572"/>
    <x v="657"/>
    <x v="945"/>
    <x v="884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865"/>
    <x v="614"/>
    <x v="944"/>
    <x v="944"/>
    <x v="680"/>
    <x v="247"/>
    <x v="85"/>
    <x v="7"/>
  </r>
  <r>
    <x v="1343"/>
    <x v="1343"/>
    <x v="0"/>
    <x v="0"/>
    <x v="0"/>
    <x v="290"/>
    <x v="699"/>
    <x v="346"/>
    <x v="260"/>
    <x v="7"/>
    <x v="7"/>
    <x v="8"/>
    <x v="1"/>
    <x v="1773"/>
    <x v="0"/>
    <x v="784"/>
    <x v="772"/>
    <x v="353"/>
    <x v="384"/>
    <x v="169"/>
    <x v="750"/>
    <x v="763"/>
    <x v="549"/>
    <x v="309"/>
    <x v="549"/>
    <x v="2"/>
    <x v="6"/>
    <x v="721"/>
    <x v="729"/>
    <x v="0"/>
    <x v="0"/>
    <x v="747"/>
    <x v="0"/>
    <x v="3"/>
    <x v="736"/>
    <x v="1"/>
    <x v="736"/>
    <x v="657"/>
    <x v="1349"/>
    <x v="1223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496"/>
    <x v="891"/>
    <x v="1318"/>
    <x v="1318"/>
    <x v="729"/>
    <x v="296"/>
    <x v="85"/>
    <x v="57"/>
  </r>
  <r>
    <x v="1344"/>
    <x v="1344"/>
    <x v="0"/>
    <x v="0"/>
    <x v="0"/>
    <x v="290"/>
    <x v="700"/>
    <x v="346"/>
    <x v="260"/>
    <x v="7"/>
    <x v="7"/>
    <x v="8"/>
    <x v="1"/>
    <x v="1774"/>
    <x v="0"/>
    <x v="785"/>
    <x v="772"/>
    <x v="353"/>
    <x v="384"/>
    <x v="169"/>
    <x v="750"/>
    <x v="763"/>
    <x v="550"/>
    <x v="310"/>
    <x v="550"/>
    <x v="2"/>
    <x v="6"/>
    <x v="691"/>
    <x v="699"/>
    <x v="0"/>
    <x v="0"/>
    <x v="706"/>
    <x v="0"/>
    <x v="3"/>
    <x v="756"/>
    <x v="1"/>
    <x v="756"/>
    <x v="657"/>
    <x v="1231"/>
    <x v="1036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693"/>
    <x v="737"/>
    <x v="1209"/>
    <x v="1209"/>
    <x v="699"/>
    <x v="266"/>
    <x v="85"/>
    <x v="26"/>
  </r>
  <r>
    <x v="1345"/>
    <x v="1345"/>
    <x v="0"/>
    <x v="0"/>
    <x v="0"/>
    <x v="290"/>
    <x v="701"/>
    <x v="346"/>
    <x v="260"/>
    <x v="7"/>
    <x v="7"/>
    <x v="7"/>
    <x v="0"/>
    <x v="1776"/>
    <x v="0"/>
    <x v="782"/>
    <x v="772"/>
    <x v="353"/>
    <x v="384"/>
    <x v="169"/>
    <x v="750"/>
    <x v="763"/>
    <x v="546"/>
    <x v="307"/>
    <x v="547"/>
    <x v="2"/>
    <x v="6"/>
    <x v="721"/>
    <x v="729"/>
    <x v="0"/>
    <x v="0"/>
    <x v="747"/>
    <x v="0"/>
    <x v="3"/>
    <x v="780"/>
    <x v="1"/>
    <x v="780"/>
    <x v="657"/>
    <x v="1431"/>
    <x v="1223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411"/>
    <x v="891"/>
    <x v="1389"/>
    <x v="1389"/>
    <x v="729"/>
    <x v="296"/>
    <x v="85"/>
    <x v="57"/>
  </r>
  <r>
    <x v="1435"/>
    <x v="1435"/>
    <x v="0"/>
    <x v="0"/>
    <x v="0"/>
    <x v="290"/>
    <x v="702"/>
    <x v="346"/>
    <x v="260"/>
    <x v="7"/>
    <x v="7"/>
    <x v="7"/>
    <x v="0"/>
    <x v="1900"/>
    <x v="0"/>
    <x v="783"/>
    <x v="772"/>
    <x v="353"/>
    <x v="384"/>
    <x v="169"/>
    <x v="750"/>
    <x v="763"/>
    <x v="547"/>
    <x v="308"/>
    <x v="548"/>
    <x v="2"/>
    <x v="6"/>
    <x v="691"/>
    <x v="699"/>
    <x v="0"/>
    <x v="0"/>
    <x v="706"/>
    <x v="0"/>
    <x v="3"/>
    <x v="761"/>
    <x v="1"/>
    <x v="761"/>
    <x v="657"/>
    <x v="1236"/>
    <x v="1036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260"/>
    <x v="737"/>
    <x v="1214"/>
    <x v="1214"/>
    <x v="699"/>
    <x v="266"/>
    <x v="85"/>
    <x v="26"/>
  </r>
  <r>
    <x v="238"/>
    <x v="238"/>
    <x v="0"/>
    <x v="0"/>
    <x v="0"/>
    <x v="291"/>
    <x v="688"/>
    <x v="347"/>
    <x v="392"/>
    <x v="4"/>
    <x v="8"/>
    <x v="9"/>
    <x v="2"/>
    <x v="182"/>
    <x v="0"/>
    <x v="1197"/>
    <x v="377"/>
    <x v="351"/>
    <x v="382"/>
    <x v="167"/>
    <x v="358"/>
    <x v="325"/>
    <x v="892"/>
    <x v="1017"/>
    <x v="903"/>
    <x v="2"/>
    <x v="6"/>
    <x v="1225"/>
    <x v="1073"/>
    <x v="1"/>
    <x v="0"/>
    <x v="1057"/>
    <x v="0"/>
    <x v="3"/>
    <x v="1405"/>
    <x v="0"/>
    <x v="1405"/>
    <x v="669"/>
    <x v="2225"/>
    <x v="1782"/>
    <x v="0"/>
    <x v="1"/>
    <x v="1"/>
    <x v="5"/>
    <x v="6"/>
    <x v="1"/>
    <x v="90"/>
    <x v="382"/>
    <x v="1"/>
    <x v="0"/>
    <x v="514"/>
    <x v="385"/>
    <x v="514"/>
    <x v="0"/>
    <x v="0"/>
    <x v="10"/>
    <x v="3"/>
    <x v="283"/>
    <x v="12"/>
    <x v="12"/>
    <x v="382"/>
    <x v="609"/>
    <x v="474"/>
    <x v="351"/>
    <x v="347"/>
    <x v="1774"/>
    <x v="1071"/>
    <x v="2227"/>
    <x v="2227"/>
    <x v="1073"/>
    <x v="608"/>
    <x v="85"/>
    <x v="785"/>
  </r>
  <r>
    <x v="311"/>
    <x v="311"/>
    <x v="0"/>
    <x v="0"/>
    <x v="0"/>
    <x v="291"/>
    <x v="1104"/>
    <x v="347"/>
    <x v="392"/>
    <x v="7"/>
    <x v="7"/>
    <x v="7"/>
    <x v="0"/>
    <x v="599"/>
    <x v="0"/>
    <x v="1198"/>
    <x v="772"/>
    <x v="351"/>
    <x v="382"/>
    <x v="167"/>
    <x v="750"/>
    <x v="763"/>
    <x v="893"/>
    <x v="524"/>
    <x v="893"/>
    <x v="2"/>
    <x v="6"/>
    <x v="598"/>
    <x v="606"/>
    <x v="0"/>
    <x v="0"/>
    <x v="415"/>
    <x v="1"/>
    <x v="3"/>
    <x v="1080"/>
    <x v="1"/>
    <x v="1080"/>
    <x v="669"/>
    <x v="482"/>
    <x v="142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211"/>
    <x v="72"/>
    <x v="647"/>
    <x v="647"/>
    <x v="606"/>
    <x v="200"/>
    <x v="85"/>
    <x v="145"/>
  </r>
  <r>
    <x v="312"/>
    <x v="312"/>
    <x v="0"/>
    <x v="0"/>
    <x v="0"/>
    <x v="291"/>
    <x v="1105"/>
    <x v="347"/>
    <x v="392"/>
    <x v="7"/>
    <x v="7"/>
    <x v="7"/>
    <x v="0"/>
    <x v="600"/>
    <x v="0"/>
    <x v="1199"/>
    <x v="772"/>
    <x v="351"/>
    <x v="382"/>
    <x v="167"/>
    <x v="750"/>
    <x v="763"/>
    <x v="894"/>
    <x v="525"/>
    <x v="894"/>
    <x v="2"/>
    <x v="6"/>
    <x v="627"/>
    <x v="635"/>
    <x v="0"/>
    <x v="0"/>
    <x v="494"/>
    <x v="1"/>
    <x v="3"/>
    <x v="1054"/>
    <x v="1"/>
    <x v="1054"/>
    <x v="669"/>
    <x v="601"/>
    <x v="305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417"/>
    <x v="179"/>
    <x v="692"/>
    <x v="692"/>
    <x v="635"/>
    <x v="218"/>
    <x v="85"/>
    <x v="63"/>
  </r>
  <r>
    <x v="313"/>
    <x v="313"/>
    <x v="0"/>
    <x v="0"/>
    <x v="0"/>
    <x v="291"/>
    <x v="1106"/>
    <x v="347"/>
    <x v="392"/>
    <x v="7"/>
    <x v="7"/>
    <x v="7"/>
    <x v="0"/>
    <x v="601"/>
    <x v="0"/>
    <x v="1200"/>
    <x v="772"/>
    <x v="351"/>
    <x v="382"/>
    <x v="167"/>
    <x v="750"/>
    <x v="763"/>
    <x v="895"/>
    <x v="526"/>
    <x v="895"/>
    <x v="2"/>
    <x v="6"/>
    <x v="551"/>
    <x v="559"/>
    <x v="0"/>
    <x v="0"/>
    <x v="276"/>
    <x v="1"/>
    <x v="3"/>
    <x v="1031"/>
    <x v="1"/>
    <x v="1031"/>
    <x v="669"/>
    <x v="267"/>
    <x v="2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59"/>
    <x v="11"/>
    <x v="601"/>
    <x v="601"/>
    <x v="559"/>
    <x v="171"/>
    <x v="85"/>
    <x v="276"/>
  </r>
  <r>
    <x v="314"/>
    <x v="314"/>
    <x v="0"/>
    <x v="0"/>
    <x v="0"/>
    <x v="291"/>
    <x v="1107"/>
    <x v="347"/>
    <x v="392"/>
    <x v="7"/>
    <x v="7"/>
    <x v="7"/>
    <x v="0"/>
    <x v="602"/>
    <x v="0"/>
    <x v="1201"/>
    <x v="772"/>
    <x v="351"/>
    <x v="382"/>
    <x v="167"/>
    <x v="750"/>
    <x v="763"/>
    <x v="896"/>
    <x v="527"/>
    <x v="896"/>
    <x v="2"/>
    <x v="6"/>
    <x v="615"/>
    <x v="623"/>
    <x v="0"/>
    <x v="0"/>
    <x v="464"/>
    <x v="1"/>
    <x v="3"/>
    <x v="1007"/>
    <x v="1"/>
    <x v="1007"/>
    <x v="669"/>
    <x v="586"/>
    <x v="246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327"/>
    <x v="137"/>
    <x v="680"/>
    <x v="680"/>
    <x v="623"/>
    <x v="210"/>
    <x v="85"/>
    <x v="97"/>
  </r>
  <r>
    <x v="315"/>
    <x v="315"/>
    <x v="0"/>
    <x v="0"/>
    <x v="0"/>
    <x v="291"/>
    <x v="1101"/>
    <x v="347"/>
    <x v="392"/>
    <x v="7"/>
    <x v="7"/>
    <x v="8"/>
    <x v="1"/>
    <x v="603"/>
    <x v="0"/>
    <x v="1204"/>
    <x v="772"/>
    <x v="351"/>
    <x v="382"/>
    <x v="167"/>
    <x v="750"/>
    <x v="763"/>
    <x v="899"/>
    <x v="530"/>
    <x v="899"/>
    <x v="2"/>
    <x v="6"/>
    <x v="533"/>
    <x v="543"/>
    <x v="0"/>
    <x v="0"/>
    <x v="1016"/>
    <x v="1"/>
    <x v="3"/>
    <x v="83"/>
    <x v="1"/>
    <x v="83"/>
    <x v="669"/>
    <x v="769"/>
    <x v="1760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761"/>
    <x v="4"/>
    <x v="787"/>
    <x v="787"/>
    <x v="543"/>
    <x v="157"/>
    <x v="85"/>
    <x v="309"/>
  </r>
  <r>
    <x v="316"/>
    <x v="316"/>
    <x v="0"/>
    <x v="0"/>
    <x v="0"/>
    <x v="291"/>
    <x v="1102"/>
    <x v="347"/>
    <x v="392"/>
    <x v="7"/>
    <x v="7"/>
    <x v="8"/>
    <x v="1"/>
    <x v="604"/>
    <x v="0"/>
    <x v="1205"/>
    <x v="772"/>
    <x v="351"/>
    <x v="382"/>
    <x v="167"/>
    <x v="750"/>
    <x v="763"/>
    <x v="900"/>
    <x v="531"/>
    <x v="900"/>
    <x v="2"/>
    <x v="6"/>
    <x v="530"/>
    <x v="540"/>
    <x v="0"/>
    <x v="0"/>
    <x v="1017"/>
    <x v="1"/>
    <x v="3"/>
    <x v="106"/>
    <x v="1"/>
    <x v="106"/>
    <x v="669"/>
    <x v="746"/>
    <x v="1762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762"/>
    <x v="3"/>
    <x v="775"/>
    <x v="775"/>
    <x v="540"/>
    <x v="156"/>
    <x v="85"/>
    <x v="313"/>
  </r>
  <r>
    <x v="317"/>
    <x v="317"/>
    <x v="0"/>
    <x v="0"/>
    <x v="0"/>
    <x v="291"/>
    <x v="1103"/>
    <x v="347"/>
    <x v="392"/>
    <x v="7"/>
    <x v="7"/>
    <x v="8"/>
    <x v="1"/>
    <x v="605"/>
    <x v="0"/>
    <x v="1206"/>
    <x v="772"/>
    <x v="351"/>
    <x v="382"/>
    <x v="167"/>
    <x v="750"/>
    <x v="763"/>
    <x v="901"/>
    <x v="532"/>
    <x v="901"/>
    <x v="2"/>
    <x v="6"/>
    <x v="608"/>
    <x v="616"/>
    <x v="0"/>
    <x v="0"/>
    <x v="819"/>
    <x v="1"/>
    <x v="3"/>
    <x v="117"/>
    <x v="1"/>
    <x v="117"/>
    <x v="669"/>
    <x v="779"/>
    <x v="1476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563"/>
    <x v="97"/>
    <x v="793"/>
    <x v="793"/>
    <x v="616"/>
    <x v="206"/>
    <x v="85"/>
    <x v="120"/>
  </r>
  <r>
    <x v="862"/>
    <x v="862"/>
    <x v="0"/>
    <x v="0"/>
    <x v="0"/>
    <x v="291"/>
    <x v="1108"/>
    <x v="347"/>
    <x v="392"/>
    <x v="7"/>
    <x v="7"/>
    <x v="7"/>
    <x v="0"/>
    <x v="1213"/>
    <x v="0"/>
    <x v="1202"/>
    <x v="772"/>
    <x v="351"/>
    <x v="382"/>
    <x v="167"/>
    <x v="750"/>
    <x v="763"/>
    <x v="897"/>
    <x v="528"/>
    <x v="897"/>
    <x v="2"/>
    <x v="6"/>
    <x v="535"/>
    <x v="545"/>
    <x v="0"/>
    <x v="0"/>
    <x v="246"/>
    <x v="1"/>
    <x v="3"/>
    <x v="828"/>
    <x v="1"/>
    <x v="828"/>
    <x v="669"/>
    <x v="422"/>
    <x v="1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43"/>
    <x v="5"/>
    <x v="628"/>
    <x v="628"/>
    <x v="545"/>
    <x v="158"/>
    <x v="85"/>
    <x v="306"/>
  </r>
  <r>
    <x v="863"/>
    <x v="863"/>
    <x v="0"/>
    <x v="0"/>
    <x v="0"/>
    <x v="291"/>
    <x v="1109"/>
    <x v="347"/>
    <x v="392"/>
    <x v="7"/>
    <x v="7"/>
    <x v="8"/>
    <x v="1"/>
    <x v="1214"/>
    <x v="0"/>
    <x v="1207"/>
    <x v="772"/>
    <x v="351"/>
    <x v="382"/>
    <x v="167"/>
    <x v="750"/>
    <x v="763"/>
    <x v="902"/>
    <x v="533"/>
    <x v="902"/>
    <x v="2"/>
    <x v="6"/>
    <x v="845"/>
    <x v="852"/>
    <x v="0"/>
    <x v="0"/>
    <x v="907"/>
    <x v="0"/>
    <x v="3"/>
    <x v="612"/>
    <x v="1"/>
    <x v="612"/>
    <x v="669"/>
    <x v="1520"/>
    <x v="1628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22"/>
    <x v="1049"/>
    <x v="1458"/>
    <x v="1458"/>
    <x v="852"/>
    <x v="413"/>
    <x v="85"/>
    <x v="200"/>
  </r>
  <r>
    <x v="864"/>
    <x v="864"/>
    <x v="0"/>
    <x v="0"/>
    <x v="0"/>
    <x v="291"/>
    <x v="1110"/>
    <x v="347"/>
    <x v="392"/>
    <x v="7"/>
    <x v="7"/>
    <x v="7"/>
    <x v="0"/>
    <x v="1215"/>
    <x v="0"/>
    <x v="1203"/>
    <x v="772"/>
    <x v="351"/>
    <x v="382"/>
    <x v="167"/>
    <x v="750"/>
    <x v="763"/>
    <x v="898"/>
    <x v="529"/>
    <x v="898"/>
    <x v="2"/>
    <x v="6"/>
    <x v="608"/>
    <x v="616"/>
    <x v="0"/>
    <x v="0"/>
    <x v="437"/>
    <x v="1"/>
    <x v="3"/>
    <x v="627"/>
    <x v="1"/>
    <x v="627"/>
    <x v="669"/>
    <x v="699"/>
    <x v="19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263"/>
    <x v="97"/>
    <x v="747"/>
    <x v="747"/>
    <x v="616"/>
    <x v="206"/>
    <x v="85"/>
    <x v="120"/>
  </r>
  <r>
    <x v="84"/>
    <x v="84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1"/>
    <x v="0"/>
    <x v="260"/>
    <x v="372"/>
    <x v="1"/>
    <x v="0"/>
    <x v="381"/>
    <x v="1"/>
    <x v="3"/>
    <x v="1097"/>
    <x v="0"/>
    <x v="1097"/>
    <x v="416"/>
    <x v="369"/>
    <x v="384"/>
    <x v="0"/>
    <x v="1"/>
    <x v="1"/>
    <x v="5"/>
    <x v="6"/>
    <x v="1"/>
    <x v="90"/>
    <x v="247"/>
    <x v="1"/>
    <x v="0"/>
    <x v="327"/>
    <x v="246"/>
    <x v="327"/>
    <x v="0"/>
    <x v="0"/>
    <x v="10"/>
    <x v="1"/>
    <x v="284"/>
    <x v="12"/>
    <x v="12"/>
    <x v="248"/>
    <x v="334"/>
    <x v="249"/>
    <x v="354"/>
    <x v="350"/>
    <x v="565"/>
    <x v="245"/>
    <x v="352"/>
    <x v="352"/>
    <x v="372"/>
    <x v="608"/>
    <x v="85"/>
    <x v="551"/>
  </r>
  <r>
    <x v="66"/>
    <x v="66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1"/>
    <x v="0"/>
    <x v="954"/>
    <x v="1133"/>
    <x v="1"/>
    <x v="3"/>
    <x v="1120"/>
    <x v="0"/>
    <x v="3"/>
    <x v="494"/>
    <x v="1"/>
    <x v="494"/>
    <x v="416"/>
    <x v="1900"/>
    <x v="1324"/>
    <x v="0"/>
    <x v="8"/>
    <x v="8"/>
    <x v="5"/>
    <x v="6"/>
    <x v="0"/>
    <x v="72"/>
    <x v="247"/>
    <x v="1"/>
    <x v="0"/>
    <x v="327"/>
    <x v="246"/>
    <x v="327"/>
    <x v="4"/>
    <x v="0"/>
    <x v="10"/>
    <x v="1"/>
    <x v="284"/>
    <x v="12"/>
    <x v="12"/>
    <x v="248"/>
    <x v="334"/>
    <x v="608"/>
    <x v="354"/>
    <x v="350"/>
    <x v="1462"/>
    <x v="1075"/>
    <x v="1907"/>
    <x v="1907"/>
    <x v="1133"/>
    <x v="608"/>
    <x v="12"/>
    <x v="905"/>
  </r>
  <r>
    <x v="1445"/>
    <x v="1445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2"/>
    <x v="6"/>
    <x v="79"/>
    <x v="208"/>
    <x v="1"/>
    <x v="0"/>
    <x v="210"/>
    <x v="1"/>
    <x v="3"/>
    <x v="1097"/>
    <x v="0"/>
    <x v="1097"/>
    <x v="416"/>
    <x v="79"/>
    <x v="99"/>
    <x v="0"/>
    <x v="1"/>
    <x v="1"/>
    <x v="5"/>
    <x v="6"/>
    <x v="1"/>
    <x v="90"/>
    <x v="247"/>
    <x v="1"/>
    <x v="0"/>
    <x v="327"/>
    <x v="246"/>
    <x v="327"/>
    <x v="0"/>
    <x v="0"/>
    <x v="10"/>
    <x v="3"/>
    <x v="284"/>
    <x v="12"/>
    <x v="12"/>
    <x v="248"/>
    <x v="334"/>
    <x v="249"/>
    <x v="354"/>
    <x v="350"/>
    <x v="163"/>
    <x v="45"/>
    <x v="80"/>
    <x v="79"/>
    <x v="208"/>
    <x v="608"/>
    <x v="85"/>
    <x v="779"/>
  </r>
  <r>
    <x v="860"/>
    <x v="860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2"/>
    <x v="6"/>
    <x v="1084"/>
    <x v="1237"/>
    <x v="1"/>
    <x v="3"/>
    <x v="1225"/>
    <x v="0"/>
    <x v="3"/>
    <x v="494"/>
    <x v="1"/>
    <x v="494"/>
    <x v="416"/>
    <x v="2165"/>
    <x v="1661"/>
    <x v="0"/>
    <x v="8"/>
    <x v="8"/>
    <x v="5"/>
    <x v="6"/>
    <x v="0"/>
    <x v="72"/>
    <x v="247"/>
    <x v="1"/>
    <x v="0"/>
    <x v="327"/>
    <x v="246"/>
    <x v="327"/>
    <x v="4"/>
    <x v="0"/>
    <x v="10"/>
    <x v="3"/>
    <x v="284"/>
    <x v="12"/>
    <x v="12"/>
    <x v="248"/>
    <x v="334"/>
    <x v="608"/>
    <x v="354"/>
    <x v="350"/>
    <x v="1663"/>
    <x v="1075"/>
    <x v="2165"/>
    <x v="2165"/>
    <x v="1237"/>
    <x v="608"/>
    <x v="58"/>
    <x v="1084"/>
  </r>
  <r>
    <x v="2225"/>
    <x v="2225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5"/>
    <x v="13"/>
    <x v="231"/>
    <x v="348"/>
    <x v="1"/>
    <x v="0"/>
    <x v="357"/>
    <x v="1"/>
    <x v="3"/>
    <x v="1097"/>
    <x v="0"/>
    <x v="1097"/>
    <x v="416"/>
    <x v="341"/>
    <x v="356"/>
    <x v="0"/>
    <x v="1"/>
    <x v="1"/>
    <x v="5"/>
    <x v="6"/>
    <x v="1"/>
    <x v="90"/>
    <x v="247"/>
    <x v="1"/>
    <x v="0"/>
    <x v="327"/>
    <x v="246"/>
    <x v="327"/>
    <x v="0"/>
    <x v="0"/>
    <x v="10"/>
    <x v="10"/>
    <x v="284"/>
    <x v="12"/>
    <x v="12"/>
    <x v="248"/>
    <x v="334"/>
    <x v="249"/>
    <x v="354"/>
    <x v="350"/>
    <x v="500"/>
    <x v="217"/>
    <x v="326"/>
    <x v="326"/>
    <x v="348"/>
    <x v="608"/>
    <x v="85"/>
    <x v="578"/>
  </r>
  <r>
    <x v="2175"/>
    <x v="2175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5"/>
    <x v="13"/>
    <x v="957"/>
    <x v="1135"/>
    <x v="1"/>
    <x v="3"/>
    <x v="1123"/>
    <x v="0"/>
    <x v="3"/>
    <x v="494"/>
    <x v="1"/>
    <x v="494"/>
    <x v="416"/>
    <x v="1931"/>
    <x v="1367"/>
    <x v="0"/>
    <x v="8"/>
    <x v="8"/>
    <x v="5"/>
    <x v="6"/>
    <x v="0"/>
    <x v="72"/>
    <x v="247"/>
    <x v="1"/>
    <x v="0"/>
    <x v="327"/>
    <x v="246"/>
    <x v="327"/>
    <x v="4"/>
    <x v="0"/>
    <x v="10"/>
    <x v="10"/>
    <x v="284"/>
    <x v="12"/>
    <x v="12"/>
    <x v="248"/>
    <x v="334"/>
    <x v="608"/>
    <x v="354"/>
    <x v="350"/>
    <x v="1480"/>
    <x v="1075"/>
    <x v="1931"/>
    <x v="1931"/>
    <x v="1135"/>
    <x v="608"/>
    <x v="14"/>
    <x v="913"/>
  </r>
  <r>
    <x v="1574"/>
    <x v="1574"/>
    <x v="0"/>
    <x v="0"/>
    <x v="0"/>
    <x v="295"/>
    <x v="693"/>
    <x v="351"/>
    <x v="258"/>
    <x v="4"/>
    <x v="6"/>
    <x v="6"/>
    <x v="2"/>
    <x v="311"/>
    <x v="0"/>
    <x v="688"/>
    <x v="383"/>
    <x v="356"/>
    <x v="388"/>
    <x v="339"/>
    <x v="364"/>
    <x v="255"/>
    <x v="541"/>
    <x v="1017"/>
    <x v="542"/>
    <x v="2"/>
    <x v="6"/>
    <x v="236"/>
    <x v="353"/>
    <x v="1"/>
    <x v="0"/>
    <x v="362"/>
    <x v="1"/>
    <x v="3"/>
    <x v="1056"/>
    <x v="0"/>
    <x v="1056"/>
    <x v="384"/>
    <x v="378"/>
    <x v="393"/>
    <x v="0"/>
    <x v="1"/>
    <x v="1"/>
    <x v="5"/>
    <x v="6"/>
    <x v="1"/>
    <x v="90"/>
    <x v="250"/>
    <x v="1"/>
    <x v="0"/>
    <x v="330"/>
    <x v="249"/>
    <x v="330"/>
    <x v="0"/>
    <x v="0"/>
    <x v="10"/>
    <x v="3"/>
    <x v="287"/>
    <x v="12"/>
    <x v="12"/>
    <x v="250"/>
    <x v="337"/>
    <x v="252"/>
    <x v="356"/>
    <x v="352"/>
    <x v="577"/>
    <x v="254"/>
    <x v="361"/>
    <x v="361"/>
    <x v="353"/>
    <x v="608"/>
    <x v="85"/>
    <x v="572"/>
  </r>
  <r>
    <x v="227"/>
    <x v="227"/>
    <x v="0"/>
    <x v="0"/>
    <x v="0"/>
    <x v="296"/>
    <x v="694"/>
    <x v="352"/>
    <x v="259"/>
    <x v="4"/>
    <x v="6"/>
    <x v="6"/>
    <x v="2"/>
    <x v="318"/>
    <x v="0"/>
    <x v="777"/>
    <x v="384"/>
    <x v="357"/>
    <x v="389"/>
    <x v="339"/>
    <x v="365"/>
    <x v="258"/>
    <x v="543"/>
    <x v="1017"/>
    <x v="544"/>
    <x v="2"/>
    <x v="6"/>
    <x v="34"/>
    <x v="164"/>
    <x v="1"/>
    <x v="0"/>
    <x v="164"/>
    <x v="1"/>
    <x v="3"/>
    <x v="833"/>
    <x v="0"/>
    <x v="833"/>
    <x v="265"/>
    <x v="156"/>
    <x v="182"/>
    <x v="0"/>
    <x v="1"/>
    <x v="1"/>
    <x v="5"/>
    <x v="6"/>
    <x v="1"/>
    <x v="90"/>
    <x v="252"/>
    <x v="1"/>
    <x v="0"/>
    <x v="332"/>
    <x v="251"/>
    <x v="332"/>
    <x v="0"/>
    <x v="0"/>
    <x v="10"/>
    <x v="3"/>
    <x v="288"/>
    <x v="12"/>
    <x v="12"/>
    <x v="251"/>
    <x v="426"/>
    <x v="341"/>
    <x v="357"/>
    <x v="353"/>
    <x v="258"/>
    <x v="94"/>
    <x v="155"/>
    <x v="155"/>
    <x v="164"/>
    <x v="608"/>
    <x v="85"/>
    <x v="846"/>
  </r>
  <r>
    <x v="149"/>
    <x v="149"/>
    <x v="0"/>
    <x v="0"/>
    <x v="0"/>
    <x v="296"/>
    <x v="695"/>
    <x v="352"/>
    <x v="259"/>
    <x v="0"/>
    <x v="3"/>
    <x v="3"/>
    <x v="2"/>
    <x v="499"/>
    <x v="0"/>
    <x v="778"/>
    <x v="385"/>
    <x v="357"/>
    <x v="390"/>
    <x v="170"/>
    <x v="366"/>
    <x v="420"/>
    <x v="1507"/>
    <x v="1017"/>
    <x v="1514"/>
    <x v="2"/>
    <x v="6"/>
    <x v="1061"/>
    <x v="1215"/>
    <x v="1"/>
    <x v="3"/>
    <x v="1203"/>
    <x v="0"/>
    <x v="3"/>
    <x v="467"/>
    <x v="1"/>
    <x v="467"/>
    <x v="265"/>
    <x v="2132"/>
    <x v="1619"/>
    <x v="0"/>
    <x v="8"/>
    <x v="8"/>
    <x v="5"/>
    <x v="6"/>
    <x v="0"/>
    <x v="62"/>
    <x v="252"/>
    <x v="1"/>
    <x v="0"/>
    <x v="332"/>
    <x v="251"/>
    <x v="332"/>
    <x v="4"/>
    <x v="0"/>
    <x v="10"/>
    <x v="3"/>
    <x v="288"/>
    <x v="12"/>
    <x v="12"/>
    <x v="251"/>
    <x v="426"/>
    <x v="608"/>
    <x v="357"/>
    <x v="353"/>
    <x v="1633"/>
    <x v="1075"/>
    <x v="2132"/>
    <x v="2132"/>
    <x v="1215"/>
    <x v="608"/>
    <x v="47"/>
    <x v="1051"/>
  </r>
  <r>
    <x v="142"/>
    <x v="142"/>
    <x v="0"/>
    <x v="0"/>
    <x v="0"/>
    <x v="298"/>
    <x v="703"/>
    <x v="354"/>
    <x v="514"/>
    <x v="4"/>
    <x v="6"/>
    <x v="6"/>
    <x v="2"/>
    <x v="494"/>
    <x v="0"/>
    <x v="786"/>
    <x v="387"/>
    <x v="359"/>
    <x v="392"/>
    <x v="172"/>
    <x v="368"/>
    <x v="529"/>
    <x v="551"/>
    <x v="1017"/>
    <x v="552"/>
    <x v="2"/>
    <x v="6"/>
    <x v="1200"/>
    <x v="1050"/>
    <x v="1"/>
    <x v="0"/>
    <x v="1027"/>
    <x v="0"/>
    <x v="3"/>
    <x v="825"/>
    <x v="0"/>
    <x v="825"/>
    <x v="262"/>
    <x v="1817"/>
    <x v="1150"/>
    <x v="0"/>
    <x v="1"/>
    <x v="1"/>
    <x v="5"/>
    <x v="6"/>
    <x v="1"/>
    <x v="90"/>
    <x v="254"/>
    <x v="1"/>
    <x v="0"/>
    <x v="334"/>
    <x v="253"/>
    <x v="334"/>
    <x v="0"/>
    <x v="0"/>
    <x v="10"/>
    <x v="3"/>
    <x v="290"/>
    <x v="13"/>
    <x v="13"/>
    <x v="500"/>
    <x v="428"/>
    <x v="343"/>
    <x v="359"/>
    <x v="355"/>
    <x v="1350"/>
    <x v="831"/>
    <x v="1837"/>
    <x v="1837"/>
    <x v="1050"/>
    <x v="608"/>
    <x v="85"/>
    <x v="735"/>
  </r>
  <r>
    <x v="105"/>
    <x v="105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1"/>
    <x v="0"/>
    <x v="439"/>
    <x v="480"/>
    <x v="1"/>
    <x v="0"/>
    <x v="498"/>
    <x v="1"/>
    <x v="3"/>
    <x v="1161"/>
    <x v="0"/>
    <x v="1161"/>
    <x v="464"/>
    <x v="555"/>
    <x v="538"/>
    <x v="0"/>
    <x v="1"/>
    <x v="1"/>
    <x v="5"/>
    <x v="6"/>
    <x v="1"/>
    <x v="90"/>
    <x v="255"/>
    <x v="1"/>
    <x v="0"/>
    <x v="335"/>
    <x v="254"/>
    <x v="335"/>
    <x v="0"/>
    <x v="0"/>
    <x v="10"/>
    <x v="1"/>
    <x v="291"/>
    <x v="12"/>
    <x v="12"/>
    <x v="253"/>
    <x v="429"/>
    <x v="344"/>
    <x v="360"/>
    <x v="356"/>
    <x v="802"/>
    <x v="375"/>
    <x v="504"/>
    <x v="504"/>
    <x v="480"/>
    <x v="608"/>
    <x v="85"/>
    <x v="403"/>
  </r>
  <r>
    <x v="44"/>
    <x v="44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1"/>
    <x v="0"/>
    <x v="957"/>
    <x v="1135"/>
    <x v="1"/>
    <x v="3"/>
    <x v="1123"/>
    <x v="0"/>
    <x v="3"/>
    <x v="329"/>
    <x v="1"/>
    <x v="329"/>
    <x v="464"/>
    <x v="1895"/>
    <x v="1317"/>
    <x v="0"/>
    <x v="8"/>
    <x v="8"/>
    <x v="5"/>
    <x v="6"/>
    <x v="0"/>
    <x v="31"/>
    <x v="255"/>
    <x v="1"/>
    <x v="0"/>
    <x v="335"/>
    <x v="254"/>
    <x v="335"/>
    <x v="0"/>
    <x v="0"/>
    <x v="10"/>
    <x v="1"/>
    <x v="291"/>
    <x v="12"/>
    <x v="12"/>
    <x v="253"/>
    <x v="429"/>
    <x v="608"/>
    <x v="360"/>
    <x v="356"/>
    <x v="1480"/>
    <x v="1075"/>
    <x v="1902"/>
    <x v="1902"/>
    <x v="1135"/>
    <x v="608"/>
    <x v="14"/>
    <x v="913"/>
  </r>
  <r>
    <x v="1655"/>
    <x v="1655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2"/>
    <x v="6"/>
    <x v="261"/>
    <x v="373"/>
    <x v="1"/>
    <x v="0"/>
    <x v="382"/>
    <x v="1"/>
    <x v="3"/>
    <x v="1161"/>
    <x v="0"/>
    <x v="1161"/>
    <x v="464"/>
    <x v="310"/>
    <x v="328"/>
    <x v="0"/>
    <x v="1"/>
    <x v="1"/>
    <x v="5"/>
    <x v="6"/>
    <x v="1"/>
    <x v="90"/>
    <x v="255"/>
    <x v="1"/>
    <x v="0"/>
    <x v="335"/>
    <x v="254"/>
    <x v="335"/>
    <x v="0"/>
    <x v="0"/>
    <x v="10"/>
    <x v="3"/>
    <x v="291"/>
    <x v="12"/>
    <x v="12"/>
    <x v="253"/>
    <x v="429"/>
    <x v="344"/>
    <x v="360"/>
    <x v="356"/>
    <x v="441"/>
    <x v="193"/>
    <x v="298"/>
    <x v="298"/>
    <x v="373"/>
    <x v="608"/>
    <x v="85"/>
    <x v="550"/>
  </r>
  <r>
    <x v="554"/>
    <x v="554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2"/>
    <x v="6"/>
    <x v="1050"/>
    <x v="1206"/>
    <x v="1"/>
    <x v="3"/>
    <x v="1194"/>
    <x v="0"/>
    <x v="3"/>
    <x v="329"/>
    <x v="1"/>
    <x v="329"/>
    <x v="464"/>
    <x v="2084"/>
    <x v="1561"/>
    <x v="0"/>
    <x v="8"/>
    <x v="8"/>
    <x v="5"/>
    <x v="6"/>
    <x v="0"/>
    <x v="31"/>
    <x v="255"/>
    <x v="1"/>
    <x v="0"/>
    <x v="335"/>
    <x v="254"/>
    <x v="335"/>
    <x v="0"/>
    <x v="0"/>
    <x v="10"/>
    <x v="3"/>
    <x v="291"/>
    <x v="12"/>
    <x v="12"/>
    <x v="253"/>
    <x v="429"/>
    <x v="608"/>
    <x v="360"/>
    <x v="356"/>
    <x v="1620"/>
    <x v="1075"/>
    <x v="2083"/>
    <x v="2083"/>
    <x v="1206"/>
    <x v="608"/>
    <x v="40"/>
    <x v="1030"/>
  </r>
  <r>
    <x v="1984"/>
    <x v="1984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3"/>
    <x v="10"/>
    <x v="346"/>
    <x v="433"/>
    <x v="1"/>
    <x v="0"/>
    <x v="447"/>
    <x v="1"/>
    <x v="3"/>
    <x v="1161"/>
    <x v="0"/>
    <x v="1161"/>
    <x v="464"/>
    <x v="470"/>
    <x v="469"/>
    <x v="0"/>
    <x v="1"/>
    <x v="1"/>
    <x v="5"/>
    <x v="6"/>
    <x v="1"/>
    <x v="90"/>
    <x v="255"/>
    <x v="1"/>
    <x v="0"/>
    <x v="335"/>
    <x v="254"/>
    <x v="335"/>
    <x v="0"/>
    <x v="0"/>
    <x v="10"/>
    <x v="7"/>
    <x v="291"/>
    <x v="12"/>
    <x v="12"/>
    <x v="253"/>
    <x v="429"/>
    <x v="344"/>
    <x v="360"/>
    <x v="356"/>
    <x v="680"/>
    <x v="320"/>
    <x v="435"/>
    <x v="435"/>
    <x v="433"/>
    <x v="608"/>
    <x v="85"/>
    <x v="466"/>
  </r>
  <r>
    <x v="1880"/>
    <x v="1880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3"/>
    <x v="10"/>
    <x v="985"/>
    <x v="1154"/>
    <x v="1"/>
    <x v="3"/>
    <x v="1142"/>
    <x v="0"/>
    <x v="3"/>
    <x v="329"/>
    <x v="1"/>
    <x v="329"/>
    <x v="464"/>
    <x v="1971"/>
    <x v="1425"/>
    <x v="0"/>
    <x v="8"/>
    <x v="8"/>
    <x v="5"/>
    <x v="6"/>
    <x v="0"/>
    <x v="31"/>
    <x v="255"/>
    <x v="1"/>
    <x v="0"/>
    <x v="335"/>
    <x v="254"/>
    <x v="335"/>
    <x v="0"/>
    <x v="0"/>
    <x v="10"/>
    <x v="7"/>
    <x v="291"/>
    <x v="12"/>
    <x v="12"/>
    <x v="253"/>
    <x v="429"/>
    <x v="608"/>
    <x v="360"/>
    <x v="356"/>
    <x v="1544"/>
    <x v="1075"/>
    <x v="1969"/>
    <x v="1969"/>
    <x v="1154"/>
    <x v="608"/>
    <x v="21"/>
    <x v="946"/>
  </r>
  <r>
    <x v="2281"/>
    <x v="2281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5"/>
    <x v="13"/>
    <x v="461"/>
    <x v="487"/>
    <x v="1"/>
    <x v="0"/>
    <x v="506"/>
    <x v="1"/>
    <x v="3"/>
    <x v="1161"/>
    <x v="0"/>
    <x v="1161"/>
    <x v="464"/>
    <x v="585"/>
    <x v="563"/>
    <x v="0"/>
    <x v="1"/>
    <x v="1"/>
    <x v="5"/>
    <x v="6"/>
    <x v="1"/>
    <x v="90"/>
    <x v="255"/>
    <x v="1"/>
    <x v="0"/>
    <x v="335"/>
    <x v="254"/>
    <x v="335"/>
    <x v="0"/>
    <x v="0"/>
    <x v="10"/>
    <x v="10"/>
    <x v="291"/>
    <x v="12"/>
    <x v="12"/>
    <x v="253"/>
    <x v="429"/>
    <x v="344"/>
    <x v="360"/>
    <x v="356"/>
    <x v="852"/>
    <x v="398"/>
    <x v="528"/>
    <x v="528"/>
    <x v="487"/>
    <x v="608"/>
    <x v="85"/>
    <x v="393"/>
  </r>
  <r>
    <x v="2100"/>
    <x v="2100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5"/>
    <x v="13"/>
    <x v="933"/>
    <x v="1119"/>
    <x v="1"/>
    <x v="3"/>
    <x v="1106"/>
    <x v="0"/>
    <x v="3"/>
    <x v="329"/>
    <x v="1"/>
    <x v="329"/>
    <x v="464"/>
    <x v="1810"/>
    <x v="1139"/>
    <x v="0"/>
    <x v="8"/>
    <x v="8"/>
    <x v="5"/>
    <x v="6"/>
    <x v="0"/>
    <x v="31"/>
    <x v="255"/>
    <x v="1"/>
    <x v="0"/>
    <x v="335"/>
    <x v="254"/>
    <x v="335"/>
    <x v="0"/>
    <x v="0"/>
    <x v="10"/>
    <x v="10"/>
    <x v="291"/>
    <x v="12"/>
    <x v="12"/>
    <x v="253"/>
    <x v="429"/>
    <x v="608"/>
    <x v="360"/>
    <x v="356"/>
    <x v="1357"/>
    <x v="1075"/>
    <x v="1830"/>
    <x v="1830"/>
    <x v="1119"/>
    <x v="608"/>
    <x v="7"/>
    <x v="888"/>
  </r>
  <r>
    <x v="1492"/>
    <x v="1492"/>
    <x v="0"/>
    <x v="0"/>
    <x v="0"/>
    <x v="300"/>
    <x v="718"/>
    <x v="356"/>
    <x v="264"/>
    <x v="4"/>
    <x v="6"/>
    <x v="6"/>
    <x v="2"/>
    <x v="46"/>
    <x v="0"/>
    <x v="803"/>
    <x v="355"/>
    <x v="334"/>
    <x v="359"/>
    <x v="339"/>
    <x v="335"/>
    <x v="100"/>
    <x v="567"/>
    <x v="1017"/>
    <x v="568"/>
    <x v="2"/>
    <x v="6"/>
    <x v="409"/>
    <x v="467"/>
    <x v="1"/>
    <x v="0"/>
    <x v="482"/>
    <x v="1"/>
    <x v="3"/>
    <x v="1338"/>
    <x v="0"/>
    <x v="1338"/>
    <x v="616"/>
    <x v="363"/>
    <x v="378"/>
    <x v="0"/>
    <x v="1"/>
    <x v="1"/>
    <x v="5"/>
    <x v="6"/>
    <x v="1"/>
    <x v="90"/>
    <x v="258"/>
    <x v="1"/>
    <x v="0"/>
    <x v="338"/>
    <x v="257"/>
    <x v="338"/>
    <x v="0"/>
    <x v="0"/>
    <x v="10"/>
    <x v="3"/>
    <x v="292"/>
    <x v="12"/>
    <x v="12"/>
    <x v="256"/>
    <x v="432"/>
    <x v="347"/>
    <x v="334"/>
    <x v="330"/>
    <x v="551"/>
    <x v="238"/>
    <x v="347"/>
    <x v="347"/>
    <x v="467"/>
    <x v="608"/>
    <x v="85"/>
    <x v="422"/>
  </r>
  <r>
    <x v="197"/>
    <x v="197"/>
    <x v="0"/>
    <x v="0"/>
    <x v="0"/>
    <x v="301"/>
    <x v="723"/>
    <x v="360"/>
    <x v="416"/>
    <x v="4"/>
    <x v="6"/>
    <x v="6"/>
    <x v="2"/>
    <x v="235"/>
    <x v="0"/>
    <x v="1273"/>
    <x v="609"/>
    <x v="561"/>
    <x v="618"/>
    <x v="339"/>
    <x v="592"/>
    <x v="207"/>
    <x v="952"/>
    <x v="1017"/>
    <x v="953"/>
    <x v="2"/>
    <x v="6"/>
    <x v="330"/>
    <x v="425"/>
    <x v="1"/>
    <x v="0"/>
    <x v="439"/>
    <x v="1"/>
    <x v="3"/>
    <x v="1263"/>
    <x v="0"/>
    <x v="1263"/>
    <x v="548"/>
    <x v="352"/>
    <x v="368"/>
    <x v="0"/>
    <x v="1"/>
    <x v="1"/>
    <x v="5"/>
    <x v="6"/>
    <x v="1"/>
    <x v="90"/>
    <x v="409"/>
    <x v="1"/>
    <x v="0"/>
    <x v="549"/>
    <x v="413"/>
    <x v="549"/>
    <x v="0"/>
    <x v="0"/>
    <x v="10"/>
    <x v="3"/>
    <x v="293"/>
    <x v="12"/>
    <x v="12"/>
    <x v="405"/>
    <x v="645"/>
    <x v="502"/>
    <x v="561"/>
    <x v="557"/>
    <x v="525"/>
    <x v="229"/>
    <x v="337"/>
    <x v="337"/>
    <x v="425"/>
    <x v="608"/>
    <x v="85"/>
    <x v="477"/>
  </r>
  <r>
    <x v="1506"/>
    <x v="1506"/>
    <x v="0"/>
    <x v="0"/>
    <x v="0"/>
    <x v="302"/>
    <x v="721"/>
    <x v="357"/>
    <x v="265"/>
    <x v="4"/>
    <x v="0"/>
    <x v="0"/>
    <x v="2"/>
    <x v="359"/>
    <x v="0"/>
    <x v="804"/>
    <x v="395"/>
    <x v="25"/>
    <x v="400"/>
    <x v="175"/>
    <x v="376"/>
    <x v="503"/>
    <x v="568"/>
    <x v="1017"/>
    <x v="571"/>
    <x v="2"/>
    <x v="6"/>
    <x v="1171"/>
    <x v="1024"/>
    <x v="1"/>
    <x v="0"/>
    <x v="966"/>
    <x v="0"/>
    <x v="3"/>
    <x v="995"/>
    <x v="0"/>
    <x v="995"/>
    <x v="279"/>
    <x v="1836"/>
    <x v="1198"/>
    <x v="0"/>
    <x v="1"/>
    <x v="1"/>
    <x v="5"/>
    <x v="6"/>
    <x v="1"/>
    <x v="90"/>
    <x v="2"/>
    <x v="2"/>
    <x v="0"/>
    <x v="0"/>
    <x v="0"/>
    <x v="0"/>
    <x v="0"/>
    <x v="0"/>
    <x v="10"/>
    <x v="3"/>
    <x v="294"/>
    <x v="3"/>
    <x v="3"/>
    <x v="257"/>
    <x v="0"/>
    <x v="348"/>
    <x v="25"/>
    <x v="362"/>
    <x v="1396"/>
    <x v="873"/>
    <x v="1852"/>
    <x v="1852"/>
    <x v="1024"/>
    <x v="608"/>
    <x v="85"/>
    <x v="638"/>
  </r>
  <r>
    <x v="551"/>
    <x v="551"/>
    <x v="0"/>
    <x v="0"/>
    <x v="0"/>
    <x v="302"/>
    <x v="719"/>
    <x v="358"/>
    <x v="265"/>
    <x v="7"/>
    <x v="7"/>
    <x v="8"/>
    <x v="1"/>
    <x v="846"/>
    <x v="0"/>
    <x v="806"/>
    <x v="772"/>
    <x v="366"/>
    <x v="400"/>
    <x v="175"/>
    <x v="750"/>
    <x v="763"/>
    <x v="570"/>
    <x v="324"/>
    <x v="570"/>
    <x v="2"/>
    <x v="6"/>
    <x v="901"/>
    <x v="907"/>
    <x v="0"/>
    <x v="0"/>
    <x v="989"/>
    <x v="0"/>
    <x v="3"/>
    <x v="639"/>
    <x v="1"/>
    <x v="639"/>
    <x v="339"/>
    <x v="1632"/>
    <x v="1294"/>
    <x v="0"/>
    <x v="4"/>
    <x v="4"/>
    <x v="5"/>
    <x v="6"/>
    <x v="1"/>
    <x v="90"/>
    <x v="259"/>
    <x v="1"/>
    <x v="0"/>
    <x v="339"/>
    <x v="258"/>
    <x v="339"/>
    <x v="0"/>
    <x v="0"/>
    <x v="10"/>
    <x v="3"/>
    <x v="557"/>
    <x v="3"/>
    <x v="15"/>
    <x v="500"/>
    <x v="433"/>
    <x v="608"/>
    <x v="366"/>
    <x v="362"/>
    <x v="432"/>
    <x v="943"/>
    <x v="1514"/>
    <x v="1514"/>
    <x v="907"/>
    <x v="461"/>
    <x v="85"/>
    <x v="278"/>
  </r>
  <r>
    <x v="586"/>
    <x v="586"/>
    <x v="0"/>
    <x v="0"/>
    <x v="0"/>
    <x v="302"/>
    <x v="720"/>
    <x v="358"/>
    <x v="265"/>
    <x v="7"/>
    <x v="7"/>
    <x v="7"/>
    <x v="0"/>
    <x v="885"/>
    <x v="0"/>
    <x v="805"/>
    <x v="772"/>
    <x v="366"/>
    <x v="400"/>
    <x v="175"/>
    <x v="750"/>
    <x v="763"/>
    <x v="569"/>
    <x v="323"/>
    <x v="569"/>
    <x v="2"/>
    <x v="6"/>
    <x v="901"/>
    <x v="907"/>
    <x v="0"/>
    <x v="0"/>
    <x v="989"/>
    <x v="0"/>
    <x v="3"/>
    <x v="38"/>
    <x v="1"/>
    <x v="38"/>
    <x v="339"/>
    <x v="867"/>
    <x v="1294"/>
    <x v="0"/>
    <x v="4"/>
    <x v="4"/>
    <x v="5"/>
    <x v="6"/>
    <x v="1"/>
    <x v="90"/>
    <x v="259"/>
    <x v="1"/>
    <x v="0"/>
    <x v="339"/>
    <x v="258"/>
    <x v="339"/>
    <x v="0"/>
    <x v="0"/>
    <x v="10"/>
    <x v="3"/>
    <x v="557"/>
    <x v="3"/>
    <x v="15"/>
    <x v="500"/>
    <x v="433"/>
    <x v="608"/>
    <x v="366"/>
    <x v="362"/>
    <x v="1461"/>
    <x v="943"/>
    <x v="868"/>
    <x v="868"/>
    <x v="907"/>
    <x v="461"/>
    <x v="85"/>
    <x v="278"/>
  </r>
  <r>
    <x v="1613"/>
    <x v="1613"/>
    <x v="0"/>
    <x v="0"/>
    <x v="0"/>
    <x v="303"/>
    <x v="722"/>
    <x v="359"/>
    <x v="266"/>
    <x v="0"/>
    <x v="4"/>
    <x v="4"/>
    <x v="2"/>
    <x v="416"/>
    <x v="0"/>
    <x v="807"/>
    <x v="396"/>
    <x v="367"/>
    <x v="401"/>
    <x v="339"/>
    <x v="377"/>
    <x v="338"/>
    <x v="1507"/>
    <x v="1017"/>
    <x v="1514"/>
    <x v="2"/>
    <x v="6"/>
    <x v="379"/>
    <x v="65"/>
    <x v="1"/>
    <x v="3"/>
    <x v="65"/>
    <x v="1"/>
    <x v="3"/>
    <x v="344"/>
    <x v="1"/>
    <x v="344"/>
    <x v="119"/>
    <x v="81"/>
    <x v="101"/>
    <x v="0"/>
    <x v="8"/>
    <x v="8"/>
    <x v="5"/>
    <x v="6"/>
    <x v="1"/>
    <x v="90"/>
    <x v="507"/>
    <x v="1"/>
    <x v="0"/>
    <x v="340"/>
    <x v="518"/>
    <x v="340"/>
    <x v="4"/>
    <x v="0"/>
    <x v="10"/>
    <x v="3"/>
    <x v="295"/>
    <x v="12"/>
    <x v="12"/>
    <x v="258"/>
    <x v="434"/>
    <x v="608"/>
    <x v="367"/>
    <x v="363"/>
    <x v="159"/>
    <x v="1075"/>
    <x v="82"/>
    <x v="81"/>
    <x v="65"/>
    <x v="72"/>
    <x v="85"/>
    <x v="1034"/>
  </r>
  <r>
    <x v="86"/>
    <x v="86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1"/>
    <x v="0"/>
    <x v="500"/>
    <x v="135"/>
    <x v="1"/>
    <x v="3"/>
    <x v="135"/>
    <x v="1"/>
    <x v="3"/>
    <x v="439"/>
    <x v="1"/>
    <x v="439"/>
    <x v="191"/>
    <x v="290"/>
    <x v="309"/>
    <x v="0"/>
    <x v="8"/>
    <x v="8"/>
    <x v="5"/>
    <x v="6"/>
    <x v="1"/>
    <x v="90"/>
    <x v="507"/>
    <x v="1"/>
    <x v="0"/>
    <x v="345"/>
    <x v="518"/>
    <x v="345"/>
    <x v="48"/>
    <x v="0"/>
    <x v="10"/>
    <x v="1"/>
    <x v="297"/>
    <x v="12"/>
    <x v="12"/>
    <x v="260"/>
    <x v="439"/>
    <x v="608"/>
    <x v="362"/>
    <x v="358"/>
    <x v="429"/>
    <x v="1075"/>
    <x v="280"/>
    <x v="280"/>
    <x v="135"/>
    <x v="139"/>
    <x v="85"/>
    <x v="905"/>
  </r>
  <r>
    <x v="1528"/>
    <x v="1528"/>
    <x v="0"/>
    <x v="0"/>
    <x v="0"/>
    <x v="305"/>
    <x v="735"/>
    <x v="365"/>
    <x v="268"/>
    <x v="4"/>
    <x v="6"/>
    <x v="6"/>
    <x v="2"/>
    <x v="64"/>
    <x v="0"/>
    <x v="812"/>
    <x v="390"/>
    <x v="361"/>
    <x v="395"/>
    <x v="174"/>
    <x v="371"/>
    <x v="40"/>
    <x v="575"/>
    <x v="1017"/>
    <x v="580"/>
    <x v="2"/>
    <x v="6"/>
    <x v="478"/>
    <x v="499"/>
    <x v="1"/>
    <x v="0"/>
    <x v="520"/>
    <x v="1"/>
    <x v="3"/>
    <x v="1320"/>
    <x v="0"/>
    <x v="1320"/>
    <x v="601"/>
    <x v="523"/>
    <x v="512"/>
    <x v="0"/>
    <x v="1"/>
    <x v="1"/>
    <x v="5"/>
    <x v="6"/>
    <x v="1"/>
    <x v="90"/>
    <x v="261"/>
    <x v="1"/>
    <x v="0"/>
    <x v="342"/>
    <x v="260"/>
    <x v="342"/>
    <x v="0"/>
    <x v="0"/>
    <x v="10"/>
    <x v="3"/>
    <x v="297"/>
    <x v="12"/>
    <x v="12"/>
    <x v="260"/>
    <x v="436"/>
    <x v="350"/>
    <x v="361"/>
    <x v="357"/>
    <x v="756"/>
    <x v="357"/>
    <x v="478"/>
    <x v="478"/>
    <x v="499"/>
    <x v="608"/>
    <x v="85"/>
    <x v="376"/>
  </r>
  <r>
    <x v="1484"/>
    <x v="1484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2"/>
    <x v="6"/>
    <x v="425"/>
    <x v="88"/>
    <x v="1"/>
    <x v="3"/>
    <x v="88"/>
    <x v="1"/>
    <x v="3"/>
    <x v="439"/>
    <x v="1"/>
    <x v="439"/>
    <x v="191"/>
    <x v="123"/>
    <x v="147"/>
    <x v="0"/>
    <x v="8"/>
    <x v="8"/>
    <x v="5"/>
    <x v="6"/>
    <x v="1"/>
    <x v="90"/>
    <x v="507"/>
    <x v="1"/>
    <x v="0"/>
    <x v="345"/>
    <x v="518"/>
    <x v="345"/>
    <x v="48"/>
    <x v="0"/>
    <x v="10"/>
    <x v="3"/>
    <x v="297"/>
    <x v="12"/>
    <x v="12"/>
    <x v="260"/>
    <x v="439"/>
    <x v="608"/>
    <x v="362"/>
    <x v="358"/>
    <x v="225"/>
    <x v="1075"/>
    <x v="122"/>
    <x v="122"/>
    <x v="88"/>
    <x v="95"/>
    <x v="85"/>
    <x v="985"/>
  </r>
  <r>
    <x v="131"/>
    <x v="131"/>
    <x v="0"/>
    <x v="0"/>
    <x v="0"/>
    <x v="305"/>
    <x v="729"/>
    <x v="363"/>
    <x v="268"/>
    <x v="0"/>
    <x v="4"/>
    <x v="4"/>
    <x v="2"/>
    <x v="483"/>
    <x v="0"/>
    <x v="817"/>
    <x v="392"/>
    <x v="363"/>
    <x v="397"/>
    <x v="339"/>
    <x v="373"/>
    <x v="515"/>
    <x v="1507"/>
    <x v="1017"/>
    <x v="1514"/>
    <x v="2"/>
    <x v="6"/>
    <x v="1050"/>
    <x v="1206"/>
    <x v="1"/>
    <x v="3"/>
    <x v="1194"/>
    <x v="0"/>
    <x v="3"/>
    <x v="279"/>
    <x v="1"/>
    <x v="279"/>
    <x v="75"/>
    <x v="2077"/>
    <x v="1553"/>
    <x v="0"/>
    <x v="8"/>
    <x v="8"/>
    <x v="5"/>
    <x v="6"/>
    <x v="1"/>
    <x v="90"/>
    <x v="507"/>
    <x v="1"/>
    <x v="0"/>
    <x v="344"/>
    <x v="518"/>
    <x v="344"/>
    <x v="21"/>
    <x v="0"/>
    <x v="10"/>
    <x v="3"/>
    <x v="297"/>
    <x v="12"/>
    <x v="12"/>
    <x v="260"/>
    <x v="438"/>
    <x v="608"/>
    <x v="363"/>
    <x v="359"/>
    <x v="1620"/>
    <x v="1075"/>
    <x v="2077"/>
    <x v="2076"/>
    <x v="1206"/>
    <x v="542"/>
    <x v="85"/>
    <x v="1030"/>
  </r>
  <r>
    <x v="613"/>
    <x v="613"/>
    <x v="0"/>
    <x v="0"/>
    <x v="0"/>
    <x v="305"/>
    <x v="731"/>
    <x v="365"/>
    <x v="268"/>
    <x v="7"/>
    <x v="7"/>
    <x v="8"/>
    <x v="1"/>
    <x v="909"/>
    <x v="0"/>
    <x v="816"/>
    <x v="772"/>
    <x v="361"/>
    <x v="395"/>
    <x v="174"/>
    <x v="750"/>
    <x v="763"/>
    <x v="579"/>
    <x v="331"/>
    <x v="579"/>
    <x v="2"/>
    <x v="6"/>
    <x v="757"/>
    <x v="765"/>
    <x v="0"/>
    <x v="0"/>
    <x v="795"/>
    <x v="0"/>
    <x v="3"/>
    <x v="539"/>
    <x v="1"/>
    <x v="539"/>
    <x v="601"/>
    <x v="1202"/>
    <x v="1179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535"/>
    <x v="857"/>
    <x v="1181"/>
    <x v="1181"/>
    <x v="765"/>
    <x v="330"/>
    <x v="85"/>
    <x v="95"/>
  </r>
  <r>
    <x v="626"/>
    <x v="626"/>
    <x v="0"/>
    <x v="0"/>
    <x v="0"/>
    <x v="305"/>
    <x v="732"/>
    <x v="365"/>
    <x v="268"/>
    <x v="7"/>
    <x v="7"/>
    <x v="7"/>
    <x v="0"/>
    <x v="923"/>
    <x v="0"/>
    <x v="815"/>
    <x v="772"/>
    <x v="361"/>
    <x v="395"/>
    <x v="174"/>
    <x v="750"/>
    <x v="763"/>
    <x v="577"/>
    <x v="330"/>
    <x v="578"/>
    <x v="2"/>
    <x v="6"/>
    <x v="757"/>
    <x v="765"/>
    <x v="0"/>
    <x v="0"/>
    <x v="795"/>
    <x v="0"/>
    <x v="3"/>
    <x v="730"/>
    <x v="1"/>
    <x v="730"/>
    <x v="601"/>
    <x v="1474"/>
    <x v="1179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1378"/>
    <x v="857"/>
    <x v="1425"/>
    <x v="1425"/>
    <x v="765"/>
    <x v="330"/>
    <x v="85"/>
    <x v="95"/>
  </r>
  <r>
    <x v="893"/>
    <x v="893"/>
    <x v="0"/>
    <x v="0"/>
    <x v="0"/>
    <x v="305"/>
    <x v="733"/>
    <x v="365"/>
    <x v="268"/>
    <x v="7"/>
    <x v="7"/>
    <x v="8"/>
    <x v="1"/>
    <x v="1259"/>
    <x v="0"/>
    <x v="814"/>
    <x v="772"/>
    <x v="361"/>
    <x v="395"/>
    <x v="174"/>
    <x v="750"/>
    <x v="763"/>
    <x v="578"/>
    <x v="329"/>
    <x v="577"/>
    <x v="2"/>
    <x v="6"/>
    <x v="755"/>
    <x v="763"/>
    <x v="0"/>
    <x v="0"/>
    <x v="793"/>
    <x v="0"/>
    <x v="3"/>
    <x v="588"/>
    <x v="1"/>
    <x v="588"/>
    <x v="601"/>
    <x v="1255"/>
    <x v="1172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543"/>
    <x v="850"/>
    <x v="1231"/>
    <x v="1231"/>
    <x v="763"/>
    <x v="328"/>
    <x v="85"/>
    <x v="93"/>
  </r>
  <r>
    <x v="894"/>
    <x v="894"/>
    <x v="0"/>
    <x v="0"/>
    <x v="0"/>
    <x v="305"/>
    <x v="734"/>
    <x v="365"/>
    <x v="268"/>
    <x v="7"/>
    <x v="7"/>
    <x v="7"/>
    <x v="0"/>
    <x v="1260"/>
    <x v="0"/>
    <x v="813"/>
    <x v="772"/>
    <x v="361"/>
    <x v="395"/>
    <x v="174"/>
    <x v="750"/>
    <x v="763"/>
    <x v="576"/>
    <x v="328"/>
    <x v="576"/>
    <x v="2"/>
    <x v="6"/>
    <x v="755"/>
    <x v="763"/>
    <x v="0"/>
    <x v="0"/>
    <x v="793"/>
    <x v="0"/>
    <x v="3"/>
    <x v="590"/>
    <x v="1"/>
    <x v="590"/>
    <x v="601"/>
    <x v="1258"/>
    <x v="1172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1371"/>
    <x v="850"/>
    <x v="1234"/>
    <x v="1234"/>
    <x v="763"/>
    <x v="328"/>
    <x v="85"/>
    <x v="93"/>
  </r>
  <r>
    <x v="1946"/>
    <x v="1946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3"/>
    <x v="10"/>
    <x v="500"/>
    <x v="135"/>
    <x v="1"/>
    <x v="3"/>
    <x v="135"/>
    <x v="1"/>
    <x v="3"/>
    <x v="439"/>
    <x v="1"/>
    <x v="439"/>
    <x v="191"/>
    <x v="290"/>
    <x v="309"/>
    <x v="0"/>
    <x v="8"/>
    <x v="8"/>
    <x v="5"/>
    <x v="6"/>
    <x v="1"/>
    <x v="90"/>
    <x v="507"/>
    <x v="1"/>
    <x v="0"/>
    <x v="345"/>
    <x v="518"/>
    <x v="345"/>
    <x v="48"/>
    <x v="0"/>
    <x v="10"/>
    <x v="7"/>
    <x v="297"/>
    <x v="12"/>
    <x v="12"/>
    <x v="260"/>
    <x v="439"/>
    <x v="608"/>
    <x v="362"/>
    <x v="358"/>
    <x v="429"/>
    <x v="1075"/>
    <x v="280"/>
    <x v="280"/>
    <x v="135"/>
    <x v="139"/>
    <x v="85"/>
    <x v="905"/>
  </r>
  <r>
    <x v="2055"/>
    <x v="2055"/>
    <x v="0"/>
    <x v="0"/>
    <x v="0"/>
    <x v="305"/>
    <x v="728"/>
    <x v="362"/>
    <x v="268"/>
    <x v="0"/>
    <x v="4"/>
    <x v="4"/>
    <x v="2"/>
    <x v="548"/>
    <x v="0"/>
    <x v="818"/>
    <x v="393"/>
    <x v="364"/>
    <x v="398"/>
    <x v="339"/>
    <x v="374"/>
    <x v="414"/>
    <x v="1507"/>
    <x v="1017"/>
    <x v="1514"/>
    <x v="5"/>
    <x v="13"/>
    <x v="1069"/>
    <x v="1225"/>
    <x v="1"/>
    <x v="3"/>
    <x v="1213"/>
    <x v="0"/>
    <x v="3"/>
    <x v="253"/>
    <x v="1"/>
    <x v="253"/>
    <x v="55"/>
    <x v="2114"/>
    <x v="1597"/>
    <x v="0"/>
    <x v="8"/>
    <x v="8"/>
    <x v="5"/>
    <x v="6"/>
    <x v="1"/>
    <x v="90"/>
    <x v="507"/>
    <x v="1"/>
    <x v="0"/>
    <x v="343"/>
    <x v="518"/>
    <x v="343"/>
    <x v="27"/>
    <x v="0"/>
    <x v="10"/>
    <x v="10"/>
    <x v="297"/>
    <x v="12"/>
    <x v="12"/>
    <x v="260"/>
    <x v="437"/>
    <x v="608"/>
    <x v="364"/>
    <x v="360"/>
    <x v="1646"/>
    <x v="1075"/>
    <x v="2113"/>
    <x v="2113"/>
    <x v="1225"/>
    <x v="550"/>
    <x v="85"/>
    <x v="1068"/>
  </r>
  <r>
    <x v="1"/>
    <x v="1"/>
    <x v="0"/>
    <x v="0"/>
    <x v="0"/>
    <x v="306"/>
    <x v="736"/>
    <x v="366"/>
    <x v="514"/>
    <x v="4"/>
    <x v="12"/>
    <x v="13"/>
    <x v="2"/>
    <x v="381"/>
    <x v="0"/>
    <x v="820"/>
    <x v="398"/>
    <x v="369"/>
    <x v="403"/>
    <x v="339"/>
    <x v="379"/>
    <x v="750"/>
    <x v="580"/>
    <x v="1017"/>
    <x v="1514"/>
    <x v="0"/>
    <x v="7"/>
    <x v="1285"/>
    <x v="1295"/>
    <x v="1"/>
    <x v="0"/>
    <x v="1283"/>
    <x v="0"/>
    <x v="1"/>
    <x v="397"/>
    <x v="1"/>
    <x v="397"/>
    <x v="166"/>
    <x v="2228"/>
    <x v="1798"/>
    <x v="0"/>
    <x v="1"/>
    <x v="1"/>
    <x v="5"/>
    <x v="6"/>
    <x v="1"/>
    <x v="90"/>
    <x v="507"/>
    <x v="0"/>
    <x v="0"/>
    <x v="346"/>
    <x v="261"/>
    <x v="346"/>
    <x v="0"/>
    <x v="0"/>
    <x v="10"/>
    <x v="0"/>
    <x v="298"/>
    <x v="13"/>
    <x v="13"/>
    <x v="500"/>
    <x v="440"/>
    <x v="351"/>
    <x v="369"/>
    <x v="365"/>
    <x v="1787"/>
    <x v="1072"/>
    <x v="2230"/>
    <x v="2230"/>
    <x v="1295"/>
    <x v="608"/>
    <x v="85"/>
    <x v="1173"/>
  </r>
  <r>
    <x v="1981"/>
    <x v="1981"/>
    <x v="0"/>
    <x v="0"/>
    <x v="0"/>
    <x v="307"/>
    <x v="737"/>
    <x v="367"/>
    <x v="269"/>
    <x v="0"/>
    <x v="4"/>
    <x v="4"/>
    <x v="2"/>
    <x v="428"/>
    <x v="0"/>
    <x v="821"/>
    <x v="394"/>
    <x v="365"/>
    <x v="399"/>
    <x v="339"/>
    <x v="375"/>
    <x v="349"/>
    <x v="1507"/>
    <x v="1017"/>
    <x v="1514"/>
    <x v="3"/>
    <x v="10"/>
    <x v="1057"/>
    <x v="1211"/>
    <x v="1"/>
    <x v="3"/>
    <x v="1199"/>
    <x v="0"/>
    <x v="3"/>
    <x v="405"/>
    <x v="1"/>
    <x v="405"/>
    <x v="171"/>
    <x v="2109"/>
    <x v="1592"/>
    <x v="0"/>
    <x v="8"/>
    <x v="8"/>
    <x v="5"/>
    <x v="6"/>
    <x v="1"/>
    <x v="90"/>
    <x v="507"/>
    <x v="1"/>
    <x v="0"/>
    <x v="347"/>
    <x v="518"/>
    <x v="347"/>
    <x v="12"/>
    <x v="0"/>
    <x v="10"/>
    <x v="7"/>
    <x v="299"/>
    <x v="12"/>
    <x v="12"/>
    <x v="261"/>
    <x v="441"/>
    <x v="608"/>
    <x v="365"/>
    <x v="361"/>
    <x v="1628"/>
    <x v="1075"/>
    <x v="2109"/>
    <x v="2108"/>
    <x v="1211"/>
    <x v="544"/>
    <x v="85"/>
    <x v="1039"/>
  </r>
  <r>
    <x v="2275"/>
    <x v="2275"/>
    <x v="0"/>
    <x v="0"/>
    <x v="0"/>
    <x v="307"/>
    <x v="737"/>
    <x v="367"/>
    <x v="269"/>
    <x v="0"/>
    <x v="4"/>
    <x v="4"/>
    <x v="2"/>
    <x v="428"/>
    <x v="0"/>
    <x v="821"/>
    <x v="394"/>
    <x v="365"/>
    <x v="399"/>
    <x v="339"/>
    <x v="375"/>
    <x v="349"/>
    <x v="1507"/>
    <x v="1017"/>
    <x v="1514"/>
    <x v="5"/>
    <x v="13"/>
    <x v="1050"/>
    <x v="1206"/>
    <x v="1"/>
    <x v="3"/>
    <x v="1194"/>
    <x v="0"/>
    <x v="3"/>
    <x v="405"/>
    <x v="1"/>
    <x v="405"/>
    <x v="171"/>
    <x v="2097"/>
    <x v="1578"/>
    <x v="0"/>
    <x v="8"/>
    <x v="8"/>
    <x v="5"/>
    <x v="6"/>
    <x v="1"/>
    <x v="90"/>
    <x v="507"/>
    <x v="1"/>
    <x v="0"/>
    <x v="347"/>
    <x v="518"/>
    <x v="347"/>
    <x v="12"/>
    <x v="0"/>
    <x v="10"/>
    <x v="10"/>
    <x v="299"/>
    <x v="12"/>
    <x v="12"/>
    <x v="261"/>
    <x v="441"/>
    <x v="608"/>
    <x v="365"/>
    <x v="361"/>
    <x v="1620"/>
    <x v="1075"/>
    <x v="2097"/>
    <x v="2096"/>
    <x v="1206"/>
    <x v="542"/>
    <x v="85"/>
    <x v="1030"/>
  </r>
  <r>
    <x v="1582"/>
    <x v="1582"/>
    <x v="0"/>
    <x v="0"/>
    <x v="0"/>
    <x v="304"/>
    <x v="727"/>
    <x v="361"/>
    <x v="267"/>
    <x v="4"/>
    <x v="6"/>
    <x v="6"/>
    <x v="2"/>
    <x v="90"/>
    <x v="0"/>
    <x v="808"/>
    <x v="397"/>
    <x v="368"/>
    <x v="402"/>
    <x v="176"/>
    <x v="378"/>
    <x v="108"/>
    <x v="571"/>
    <x v="1017"/>
    <x v="575"/>
    <x v="2"/>
    <x v="6"/>
    <x v="569"/>
    <x v="577"/>
    <x v="1"/>
    <x v="0"/>
    <x v="574"/>
    <x v="1"/>
    <x v="3"/>
    <x v="1303"/>
    <x v="0"/>
    <x v="1303"/>
    <x v="587"/>
    <x v="666"/>
    <x v="606"/>
    <x v="0"/>
    <x v="1"/>
    <x v="1"/>
    <x v="5"/>
    <x v="6"/>
    <x v="1"/>
    <x v="90"/>
    <x v="260"/>
    <x v="1"/>
    <x v="0"/>
    <x v="341"/>
    <x v="259"/>
    <x v="341"/>
    <x v="0"/>
    <x v="0"/>
    <x v="10"/>
    <x v="3"/>
    <x v="296"/>
    <x v="12"/>
    <x v="12"/>
    <x v="259"/>
    <x v="435"/>
    <x v="349"/>
    <x v="368"/>
    <x v="364"/>
    <x v="948"/>
    <x v="429"/>
    <x v="569"/>
    <x v="569"/>
    <x v="577"/>
    <x v="608"/>
    <x v="85"/>
    <x v="242"/>
  </r>
  <r>
    <x v="910"/>
    <x v="910"/>
    <x v="0"/>
    <x v="0"/>
    <x v="0"/>
    <x v="304"/>
    <x v="724"/>
    <x v="361"/>
    <x v="267"/>
    <x v="7"/>
    <x v="7"/>
    <x v="8"/>
    <x v="1"/>
    <x v="1286"/>
    <x v="0"/>
    <x v="810"/>
    <x v="772"/>
    <x v="368"/>
    <x v="402"/>
    <x v="176"/>
    <x v="750"/>
    <x v="763"/>
    <x v="573"/>
    <x v="326"/>
    <x v="573"/>
    <x v="2"/>
    <x v="6"/>
    <x v="738"/>
    <x v="746"/>
    <x v="0"/>
    <x v="0"/>
    <x v="768"/>
    <x v="0"/>
    <x v="3"/>
    <x v="503"/>
    <x v="1"/>
    <x v="503"/>
    <x v="587"/>
    <x v="1156"/>
    <x v="1091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636"/>
    <x v="785"/>
    <x v="1137"/>
    <x v="1137"/>
    <x v="746"/>
    <x v="312"/>
    <x v="85"/>
    <x v="76"/>
  </r>
  <r>
    <x v="911"/>
    <x v="911"/>
    <x v="0"/>
    <x v="0"/>
    <x v="0"/>
    <x v="304"/>
    <x v="725"/>
    <x v="361"/>
    <x v="267"/>
    <x v="7"/>
    <x v="7"/>
    <x v="8"/>
    <x v="1"/>
    <x v="1287"/>
    <x v="0"/>
    <x v="811"/>
    <x v="772"/>
    <x v="368"/>
    <x v="402"/>
    <x v="176"/>
    <x v="750"/>
    <x v="763"/>
    <x v="574"/>
    <x v="327"/>
    <x v="574"/>
    <x v="2"/>
    <x v="6"/>
    <x v="786"/>
    <x v="794"/>
    <x v="0"/>
    <x v="0"/>
    <x v="826"/>
    <x v="0"/>
    <x v="3"/>
    <x v="597"/>
    <x v="1"/>
    <x v="597"/>
    <x v="587"/>
    <x v="1371"/>
    <x v="1302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423"/>
    <x v="947"/>
    <x v="1336"/>
    <x v="1336"/>
    <x v="794"/>
    <x v="356"/>
    <x v="85"/>
    <x v="129"/>
  </r>
  <r>
    <x v="912"/>
    <x v="912"/>
    <x v="0"/>
    <x v="0"/>
    <x v="0"/>
    <x v="304"/>
    <x v="726"/>
    <x v="361"/>
    <x v="267"/>
    <x v="7"/>
    <x v="7"/>
    <x v="7"/>
    <x v="0"/>
    <x v="1288"/>
    <x v="0"/>
    <x v="809"/>
    <x v="772"/>
    <x v="368"/>
    <x v="402"/>
    <x v="176"/>
    <x v="750"/>
    <x v="763"/>
    <x v="572"/>
    <x v="325"/>
    <x v="572"/>
    <x v="2"/>
    <x v="6"/>
    <x v="823"/>
    <x v="831"/>
    <x v="0"/>
    <x v="0"/>
    <x v="874"/>
    <x v="0"/>
    <x v="3"/>
    <x v="552"/>
    <x v="1"/>
    <x v="552"/>
    <x v="587"/>
    <x v="1408"/>
    <x v="1397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1517"/>
    <x v="996"/>
    <x v="1369"/>
    <x v="1369"/>
    <x v="831"/>
    <x v="393"/>
    <x v="85"/>
    <x v="173"/>
  </r>
  <r>
    <x v="280"/>
    <x v="280"/>
    <x v="0"/>
    <x v="0"/>
    <x v="0"/>
    <x v="310"/>
    <x v="740"/>
    <x v="370"/>
    <x v="272"/>
    <x v="4"/>
    <x v="6"/>
    <x v="6"/>
    <x v="2"/>
    <x v="193"/>
    <x v="0"/>
    <x v="823"/>
    <x v="399"/>
    <x v="370"/>
    <x v="404"/>
    <x v="177"/>
    <x v="380"/>
    <x v="110"/>
    <x v="582"/>
    <x v="1017"/>
    <x v="585"/>
    <x v="2"/>
    <x v="6"/>
    <x v="782"/>
    <x v="790"/>
    <x v="1"/>
    <x v="0"/>
    <x v="645"/>
    <x v="0"/>
    <x v="3"/>
    <x v="1443"/>
    <x v="0"/>
    <x v="1443"/>
    <x v="689"/>
    <x v="1542"/>
    <x v="758"/>
    <x v="0"/>
    <x v="1"/>
    <x v="1"/>
    <x v="5"/>
    <x v="6"/>
    <x v="1"/>
    <x v="90"/>
    <x v="263"/>
    <x v="1"/>
    <x v="0"/>
    <x v="349"/>
    <x v="263"/>
    <x v="349"/>
    <x v="0"/>
    <x v="0"/>
    <x v="10"/>
    <x v="3"/>
    <x v="302"/>
    <x v="12"/>
    <x v="12"/>
    <x v="264"/>
    <x v="443"/>
    <x v="353"/>
    <x v="370"/>
    <x v="366"/>
    <x v="1056"/>
    <x v="527"/>
    <x v="1660"/>
    <x v="1660"/>
    <x v="790"/>
    <x v="608"/>
    <x v="85"/>
    <x v="125"/>
  </r>
  <r>
    <x v="949"/>
    <x v="949"/>
    <x v="0"/>
    <x v="0"/>
    <x v="0"/>
    <x v="310"/>
    <x v="741"/>
    <x v="370"/>
    <x v="272"/>
    <x v="7"/>
    <x v="7"/>
    <x v="8"/>
    <x v="1"/>
    <x v="1326"/>
    <x v="0"/>
    <x v="825"/>
    <x v="772"/>
    <x v="370"/>
    <x v="404"/>
    <x v="177"/>
    <x v="750"/>
    <x v="763"/>
    <x v="584"/>
    <x v="333"/>
    <x v="583"/>
    <x v="2"/>
    <x v="6"/>
    <x v="697"/>
    <x v="705"/>
    <x v="0"/>
    <x v="0"/>
    <x v="713"/>
    <x v="0"/>
    <x v="3"/>
    <x v="855"/>
    <x v="1"/>
    <x v="855"/>
    <x v="689"/>
    <x v="1410"/>
    <x v="1210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506"/>
    <x v="882"/>
    <x v="1371"/>
    <x v="1371"/>
    <x v="705"/>
    <x v="272"/>
    <x v="85"/>
    <x v="32"/>
  </r>
  <r>
    <x v="950"/>
    <x v="950"/>
    <x v="0"/>
    <x v="0"/>
    <x v="0"/>
    <x v="310"/>
    <x v="742"/>
    <x v="370"/>
    <x v="272"/>
    <x v="7"/>
    <x v="7"/>
    <x v="8"/>
    <x v="1"/>
    <x v="1327"/>
    <x v="0"/>
    <x v="826"/>
    <x v="772"/>
    <x v="370"/>
    <x v="404"/>
    <x v="177"/>
    <x v="750"/>
    <x v="763"/>
    <x v="585"/>
    <x v="334"/>
    <x v="584"/>
    <x v="2"/>
    <x v="6"/>
    <x v="685"/>
    <x v="693"/>
    <x v="0"/>
    <x v="0"/>
    <x v="695"/>
    <x v="0"/>
    <x v="3"/>
    <x v="889"/>
    <x v="1"/>
    <x v="889"/>
    <x v="689"/>
    <x v="1342"/>
    <x v="1084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641"/>
    <x v="779"/>
    <x v="1312"/>
    <x v="1312"/>
    <x v="693"/>
    <x v="260"/>
    <x v="85"/>
    <x v="20"/>
  </r>
  <r>
    <x v="997"/>
    <x v="997"/>
    <x v="0"/>
    <x v="0"/>
    <x v="0"/>
    <x v="310"/>
    <x v="743"/>
    <x v="370"/>
    <x v="272"/>
    <x v="7"/>
    <x v="7"/>
    <x v="7"/>
    <x v="0"/>
    <x v="1378"/>
    <x v="0"/>
    <x v="824"/>
    <x v="772"/>
    <x v="370"/>
    <x v="404"/>
    <x v="177"/>
    <x v="750"/>
    <x v="763"/>
    <x v="583"/>
    <x v="332"/>
    <x v="582"/>
    <x v="2"/>
    <x v="6"/>
    <x v="717"/>
    <x v="725"/>
    <x v="0"/>
    <x v="0"/>
    <x v="742"/>
    <x v="0"/>
    <x v="3"/>
    <x v="802"/>
    <x v="1"/>
    <x v="802"/>
    <x v="689"/>
    <x v="1447"/>
    <x v="1348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1488"/>
    <x v="972"/>
    <x v="1401"/>
    <x v="1401"/>
    <x v="725"/>
    <x v="292"/>
    <x v="85"/>
    <x v="53"/>
  </r>
  <r>
    <x v="2143"/>
    <x v="2143"/>
    <x v="0"/>
    <x v="0"/>
    <x v="0"/>
    <x v="308"/>
    <x v="738"/>
    <x v="368"/>
    <x v="270"/>
    <x v="4"/>
    <x v="6"/>
    <x v="6"/>
    <x v="2"/>
    <x v="1001"/>
    <x v="0"/>
    <x v="835"/>
    <x v="400"/>
    <x v="371"/>
    <x v="405"/>
    <x v="178"/>
    <x v="381"/>
    <x v="675"/>
    <x v="594"/>
    <x v="1017"/>
    <x v="594"/>
    <x v="5"/>
    <x v="13"/>
    <x v="1249"/>
    <x v="1098"/>
    <x v="1"/>
    <x v="0"/>
    <x v="1084"/>
    <x v="0"/>
    <x v="3"/>
    <x v="947"/>
    <x v="0"/>
    <x v="947"/>
    <x v="312"/>
    <x v="2125"/>
    <x v="1612"/>
    <x v="0"/>
    <x v="1"/>
    <x v="1"/>
    <x v="5"/>
    <x v="6"/>
    <x v="1"/>
    <x v="90"/>
    <x v="268"/>
    <x v="1"/>
    <x v="0"/>
    <x v="354"/>
    <x v="268"/>
    <x v="354"/>
    <x v="0"/>
    <x v="0"/>
    <x v="10"/>
    <x v="10"/>
    <x v="300"/>
    <x v="12"/>
    <x v="12"/>
    <x v="262"/>
    <x v="448"/>
    <x v="358"/>
    <x v="371"/>
    <x v="367"/>
    <x v="1640"/>
    <x v="1046"/>
    <x v="2125"/>
    <x v="2125"/>
    <x v="1098"/>
    <x v="608"/>
    <x v="85"/>
    <x v="848"/>
  </r>
  <r>
    <x v="627"/>
    <x v="627"/>
    <x v="0"/>
    <x v="0"/>
    <x v="0"/>
    <x v="309"/>
    <x v="739"/>
    <x v="369"/>
    <x v="271"/>
    <x v="4"/>
    <x v="6"/>
    <x v="6"/>
    <x v="2"/>
    <x v="20"/>
    <x v="0"/>
    <x v="822"/>
    <x v="401"/>
    <x v="372"/>
    <x v="406"/>
    <x v="179"/>
    <x v="382"/>
    <x v="111"/>
    <x v="581"/>
    <x v="1017"/>
    <x v="581"/>
    <x v="2"/>
    <x v="6"/>
    <x v="1209"/>
    <x v="1058"/>
    <x v="1"/>
    <x v="0"/>
    <x v="1037"/>
    <x v="0"/>
    <x v="3"/>
    <x v="1173"/>
    <x v="0"/>
    <x v="1173"/>
    <x v="473"/>
    <x v="2129"/>
    <x v="1616"/>
    <x v="0"/>
    <x v="1"/>
    <x v="1"/>
    <x v="5"/>
    <x v="6"/>
    <x v="1"/>
    <x v="90"/>
    <x v="262"/>
    <x v="1"/>
    <x v="0"/>
    <x v="348"/>
    <x v="262"/>
    <x v="348"/>
    <x v="0"/>
    <x v="0"/>
    <x v="10"/>
    <x v="3"/>
    <x v="301"/>
    <x v="12"/>
    <x v="12"/>
    <x v="263"/>
    <x v="442"/>
    <x v="352"/>
    <x v="372"/>
    <x v="368"/>
    <x v="1641"/>
    <x v="1047"/>
    <x v="2129"/>
    <x v="2129"/>
    <x v="1058"/>
    <x v="608"/>
    <x v="85"/>
    <x v="757"/>
  </r>
  <r>
    <x v="896"/>
    <x v="896"/>
    <x v="0"/>
    <x v="0"/>
    <x v="0"/>
    <x v="311"/>
    <x v="748"/>
    <x v="371"/>
    <x v="275"/>
    <x v="4"/>
    <x v="6"/>
    <x v="6"/>
    <x v="2"/>
    <x v="328"/>
    <x v="0"/>
    <x v="833"/>
    <x v="402"/>
    <x v="373"/>
    <x v="407"/>
    <x v="339"/>
    <x v="383"/>
    <x v="365"/>
    <x v="592"/>
    <x v="1017"/>
    <x v="592"/>
    <x v="2"/>
    <x v="6"/>
    <x v="74"/>
    <x v="203"/>
    <x v="1"/>
    <x v="0"/>
    <x v="203"/>
    <x v="1"/>
    <x v="3"/>
    <x v="757"/>
    <x v="0"/>
    <x v="757"/>
    <x v="240"/>
    <x v="399"/>
    <x v="412"/>
    <x v="0"/>
    <x v="1"/>
    <x v="1"/>
    <x v="5"/>
    <x v="6"/>
    <x v="1"/>
    <x v="90"/>
    <x v="266"/>
    <x v="1"/>
    <x v="0"/>
    <x v="352"/>
    <x v="266"/>
    <x v="352"/>
    <x v="0"/>
    <x v="0"/>
    <x v="10"/>
    <x v="3"/>
    <x v="303"/>
    <x v="12"/>
    <x v="12"/>
    <x v="267"/>
    <x v="446"/>
    <x v="356"/>
    <x v="373"/>
    <x v="369"/>
    <x v="601"/>
    <x v="271"/>
    <x v="380"/>
    <x v="380"/>
    <x v="203"/>
    <x v="608"/>
    <x v="85"/>
    <x v="786"/>
  </r>
  <r>
    <x v="1483"/>
    <x v="1483"/>
    <x v="0"/>
    <x v="0"/>
    <x v="0"/>
    <x v="312"/>
    <x v="749"/>
    <x v="372"/>
    <x v="276"/>
    <x v="4"/>
    <x v="6"/>
    <x v="6"/>
    <x v="2"/>
    <x v="43"/>
    <x v="0"/>
    <x v="834"/>
    <x v="403"/>
    <x v="374"/>
    <x v="408"/>
    <x v="339"/>
    <x v="384"/>
    <x v="112"/>
    <x v="593"/>
    <x v="1017"/>
    <x v="593"/>
    <x v="2"/>
    <x v="6"/>
    <x v="81"/>
    <x v="210"/>
    <x v="1"/>
    <x v="0"/>
    <x v="212"/>
    <x v="1"/>
    <x v="3"/>
    <x v="1077"/>
    <x v="0"/>
    <x v="1077"/>
    <x v="401"/>
    <x v="104"/>
    <x v="124"/>
    <x v="0"/>
    <x v="1"/>
    <x v="1"/>
    <x v="5"/>
    <x v="6"/>
    <x v="1"/>
    <x v="90"/>
    <x v="267"/>
    <x v="1"/>
    <x v="0"/>
    <x v="353"/>
    <x v="267"/>
    <x v="353"/>
    <x v="0"/>
    <x v="0"/>
    <x v="10"/>
    <x v="3"/>
    <x v="304"/>
    <x v="12"/>
    <x v="12"/>
    <x v="268"/>
    <x v="447"/>
    <x v="357"/>
    <x v="374"/>
    <x v="370"/>
    <x v="194"/>
    <x v="62"/>
    <x v="105"/>
    <x v="104"/>
    <x v="210"/>
    <x v="608"/>
    <x v="85"/>
    <x v="776"/>
  </r>
  <r>
    <x v="266"/>
    <x v="266"/>
    <x v="0"/>
    <x v="0"/>
    <x v="0"/>
    <x v="321"/>
    <x v="765"/>
    <x v="381"/>
    <x v="280"/>
    <x v="4"/>
    <x v="6"/>
    <x v="6"/>
    <x v="2"/>
    <x v="269"/>
    <x v="0"/>
    <x v="844"/>
    <x v="404"/>
    <x v="375"/>
    <x v="409"/>
    <x v="180"/>
    <x v="385"/>
    <x v="210"/>
    <x v="603"/>
    <x v="1017"/>
    <x v="605"/>
    <x v="2"/>
    <x v="6"/>
    <x v="969"/>
    <x v="951"/>
    <x v="1"/>
    <x v="0"/>
    <x v="723"/>
    <x v="0"/>
    <x v="3"/>
    <x v="1084"/>
    <x v="0"/>
    <x v="1084"/>
    <x v="405"/>
    <x v="1598"/>
    <x v="822"/>
    <x v="0"/>
    <x v="1"/>
    <x v="1"/>
    <x v="5"/>
    <x v="6"/>
    <x v="1"/>
    <x v="90"/>
    <x v="272"/>
    <x v="1"/>
    <x v="0"/>
    <x v="358"/>
    <x v="272"/>
    <x v="358"/>
    <x v="0"/>
    <x v="0"/>
    <x v="10"/>
    <x v="3"/>
    <x v="313"/>
    <x v="12"/>
    <x v="12"/>
    <x v="272"/>
    <x v="452"/>
    <x v="362"/>
    <x v="375"/>
    <x v="371"/>
    <x v="1103"/>
    <x v="575"/>
    <x v="1688"/>
    <x v="1688"/>
    <x v="951"/>
    <x v="608"/>
    <x v="85"/>
    <x v="383"/>
  </r>
  <r>
    <x v="876"/>
    <x v="876"/>
    <x v="0"/>
    <x v="0"/>
    <x v="0"/>
    <x v="321"/>
    <x v="763"/>
    <x v="381"/>
    <x v="280"/>
    <x v="7"/>
    <x v="7"/>
    <x v="8"/>
    <x v="1"/>
    <x v="1233"/>
    <x v="0"/>
    <x v="846"/>
    <x v="772"/>
    <x v="375"/>
    <x v="409"/>
    <x v="180"/>
    <x v="750"/>
    <x v="763"/>
    <x v="605"/>
    <x v="345"/>
    <x v="604"/>
    <x v="2"/>
    <x v="6"/>
    <x v="739"/>
    <x v="747"/>
    <x v="0"/>
    <x v="0"/>
    <x v="770"/>
    <x v="0"/>
    <x v="3"/>
    <x v="501"/>
    <x v="1"/>
    <x v="501"/>
    <x v="405"/>
    <x v="1155"/>
    <x v="920"/>
    <x v="0"/>
    <x v="4"/>
    <x v="4"/>
    <x v="5"/>
    <x v="6"/>
    <x v="1"/>
    <x v="90"/>
    <x v="272"/>
    <x v="1"/>
    <x v="0"/>
    <x v="358"/>
    <x v="272"/>
    <x v="358"/>
    <x v="0"/>
    <x v="0"/>
    <x v="10"/>
    <x v="3"/>
    <x v="557"/>
    <x v="12"/>
    <x v="15"/>
    <x v="500"/>
    <x v="452"/>
    <x v="608"/>
    <x v="375"/>
    <x v="371"/>
    <x v="828"/>
    <x v="642"/>
    <x v="1136"/>
    <x v="1136"/>
    <x v="747"/>
    <x v="313"/>
    <x v="85"/>
    <x v="77"/>
  </r>
  <r>
    <x v="877"/>
    <x v="877"/>
    <x v="0"/>
    <x v="0"/>
    <x v="0"/>
    <x v="321"/>
    <x v="764"/>
    <x v="381"/>
    <x v="280"/>
    <x v="7"/>
    <x v="7"/>
    <x v="7"/>
    <x v="0"/>
    <x v="1234"/>
    <x v="0"/>
    <x v="845"/>
    <x v="772"/>
    <x v="375"/>
    <x v="409"/>
    <x v="180"/>
    <x v="750"/>
    <x v="763"/>
    <x v="604"/>
    <x v="344"/>
    <x v="603"/>
    <x v="2"/>
    <x v="6"/>
    <x v="739"/>
    <x v="747"/>
    <x v="0"/>
    <x v="0"/>
    <x v="770"/>
    <x v="0"/>
    <x v="3"/>
    <x v="106"/>
    <x v="1"/>
    <x v="106"/>
    <x v="405"/>
    <x v="885"/>
    <x v="920"/>
    <x v="0"/>
    <x v="4"/>
    <x v="4"/>
    <x v="5"/>
    <x v="6"/>
    <x v="1"/>
    <x v="90"/>
    <x v="272"/>
    <x v="1"/>
    <x v="0"/>
    <x v="358"/>
    <x v="272"/>
    <x v="358"/>
    <x v="0"/>
    <x v="0"/>
    <x v="10"/>
    <x v="3"/>
    <x v="557"/>
    <x v="12"/>
    <x v="15"/>
    <x v="500"/>
    <x v="452"/>
    <x v="608"/>
    <x v="375"/>
    <x v="371"/>
    <x v="1171"/>
    <x v="642"/>
    <x v="886"/>
    <x v="886"/>
    <x v="747"/>
    <x v="313"/>
    <x v="85"/>
    <x v="77"/>
  </r>
  <r>
    <x v="615"/>
    <x v="615"/>
    <x v="0"/>
    <x v="0"/>
    <x v="0"/>
    <x v="313"/>
    <x v="750"/>
    <x v="373"/>
    <x v="285"/>
    <x v="4"/>
    <x v="6"/>
    <x v="6"/>
    <x v="2"/>
    <x v="19"/>
    <x v="0"/>
    <x v="863"/>
    <x v="405"/>
    <x v="376"/>
    <x v="410"/>
    <x v="181"/>
    <x v="386"/>
    <x v="113"/>
    <x v="621"/>
    <x v="1017"/>
    <x v="629"/>
    <x v="2"/>
    <x v="6"/>
    <x v="574"/>
    <x v="582"/>
    <x v="1"/>
    <x v="0"/>
    <x v="575"/>
    <x v="1"/>
    <x v="3"/>
    <x v="1458"/>
    <x v="0"/>
    <x v="1458"/>
    <x v="698"/>
    <x v="574"/>
    <x v="555"/>
    <x v="0"/>
    <x v="1"/>
    <x v="1"/>
    <x v="5"/>
    <x v="6"/>
    <x v="1"/>
    <x v="90"/>
    <x v="277"/>
    <x v="1"/>
    <x v="0"/>
    <x v="363"/>
    <x v="277"/>
    <x v="363"/>
    <x v="0"/>
    <x v="0"/>
    <x v="10"/>
    <x v="3"/>
    <x v="305"/>
    <x v="12"/>
    <x v="12"/>
    <x v="277"/>
    <x v="457"/>
    <x v="367"/>
    <x v="376"/>
    <x v="372"/>
    <x v="836"/>
    <x v="390"/>
    <x v="519"/>
    <x v="519"/>
    <x v="582"/>
    <x v="608"/>
    <x v="85"/>
    <x v="228"/>
  </r>
  <r>
    <x v="325"/>
    <x v="325"/>
    <x v="0"/>
    <x v="0"/>
    <x v="0"/>
    <x v="313"/>
    <x v="781"/>
    <x v="373"/>
    <x v="285"/>
    <x v="7"/>
    <x v="7"/>
    <x v="7"/>
    <x v="0"/>
    <x v="613"/>
    <x v="0"/>
    <x v="864"/>
    <x v="772"/>
    <x v="376"/>
    <x v="410"/>
    <x v="181"/>
    <x v="750"/>
    <x v="763"/>
    <x v="622"/>
    <x v="357"/>
    <x v="621"/>
    <x v="2"/>
    <x v="6"/>
    <x v="667"/>
    <x v="675"/>
    <x v="0"/>
    <x v="0"/>
    <x v="652"/>
    <x v="0"/>
    <x v="3"/>
    <x v="1249"/>
    <x v="1"/>
    <x v="1249"/>
    <x v="698"/>
    <x v="1365"/>
    <x v="86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132"/>
    <x v="604"/>
    <x v="1330"/>
    <x v="1330"/>
    <x v="675"/>
    <x v="242"/>
    <x v="85"/>
    <x v="2"/>
  </r>
  <r>
    <x v="463"/>
    <x v="463"/>
    <x v="0"/>
    <x v="0"/>
    <x v="0"/>
    <x v="313"/>
    <x v="780"/>
    <x v="373"/>
    <x v="285"/>
    <x v="7"/>
    <x v="7"/>
    <x v="8"/>
    <x v="1"/>
    <x v="748"/>
    <x v="0"/>
    <x v="865"/>
    <x v="772"/>
    <x v="376"/>
    <x v="410"/>
    <x v="181"/>
    <x v="750"/>
    <x v="763"/>
    <x v="626"/>
    <x v="358"/>
    <x v="622"/>
    <x v="2"/>
    <x v="6"/>
    <x v="667"/>
    <x v="675"/>
    <x v="0"/>
    <x v="0"/>
    <x v="652"/>
    <x v="0"/>
    <x v="3"/>
    <x v="136"/>
    <x v="1"/>
    <x v="136"/>
    <x v="698"/>
    <x v="811"/>
    <x v="86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879"/>
    <x v="604"/>
    <x v="814"/>
    <x v="814"/>
    <x v="675"/>
    <x v="242"/>
    <x v="85"/>
    <x v="2"/>
  </r>
  <r>
    <x v="953"/>
    <x v="953"/>
    <x v="0"/>
    <x v="0"/>
    <x v="0"/>
    <x v="313"/>
    <x v="782"/>
    <x v="373"/>
    <x v="285"/>
    <x v="7"/>
    <x v="7"/>
    <x v="8"/>
    <x v="1"/>
    <x v="1330"/>
    <x v="0"/>
    <x v="869"/>
    <x v="772"/>
    <x v="376"/>
    <x v="410"/>
    <x v="181"/>
    <x v="750"/>
    <x v="763"/>
    <x v="627"/>
    <x v="362"/>
    <x v="626"/>
    <x v="2"/>
    <x v="6"/>
    <x v="688"/>
    <x v="696"/>
    <x v="0"/>
    <x v="0"/>
    <x v="702"/>
    <x v="0"/>
    <x v="3"/>
    <x v="877"/>
    <x v="1"/>
    <x v="877"/>
    <x v="698"/>
    <x v="1366"/>
    <x v="120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512"/>
    <x v="876"/>
    <x v="1331"/>
    <x v="1331"/>
    <x v="696"/>
    <x v="263"/>
    <x v="85"/>
    <x v="23"/>
  </r>
  <r>
    <x v="954"/>
    <x v="954"/>
    <x v="0"/>
    <x v="0"/>
    <x v="0"/>
    <x v="313"/>
    <x v="783"/>
    <x v="373"/>
    <x v="285"/>
    <x v="7"/>
    <x v="7"/>
    <x v="8"/>
    <x v="1"/>
    <x v="1331"/>
    <x v="0"/>
    <x v="870"/>
    <x v="772"/>
    <x v="376"/>
    <x v="410"/>
    <x v="181"/>
    <x v="750"/>
    <x v="763"/>
    <x v="628"/>
    <x v="363"/>
    <x v="627"/>
    <x v="2"/>
    <x v="6"/>
    <x v="665"/>
    <x v="673"/>
    <x v="0"/>
    <x v="0"/>
    <x v="638"/>
    <x v="0"/>
    <x v="3"/>
    <x v="929"/>
    <x v="1"/>
    <x v="929"/>
    <x v="698"/>
    <x v="978"/>
    <x v="746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961"/>
    <x v="518"/>
    <x v="975"/>
    <x v="975"/>
    <x v="673"/>
    <x v="240"/>
    <x v="85"/>
    <x v="0"/>
  </r>
  <r>
    <x v="955"/>
    <x v="955"/>
    <x v="0"/>
    <x v="0"/>
    <x v="0"/>
    <x v="313"/>
    <x v="784"/>
    <x v="373"/>
    <x v="285"/>
    <x v="7"/>
    <x v="7"/>
    <x v="8"/>
    <x v="1"/>
    <x v="1332"/>
    <x v="0"/>
    <x v="871"/>
    <x v="772"/>
    <x v="376"/>
    <x v="410"/>
    <x v="181"/>
    <x v="750"/>
    <x v="763"/>
    <x v="629"/>
    <x v="364"/>
    <x v="628"/>
    <x v="2"/>
    <x v="6"/>
    <x v="679"/>
    <x v="687"/>
    <x v="0"/>
    <x v="0"/>
    <x v="684"/>
    <x v="0"/>
    <x v="3"/>
    <x v="950"/>
    <x v="1"/>
    <x v="950"/>
    <x v="698"/>
    <x v="1344"/>
    <x v="1074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648"/>
    <x v="769"/>
    <x v="1314"/>
    <x v="1314"/>
    <x v="687"/>
    <x v="254"/>
    <x v="85"/>
    <x v="14"/>
  </r>
  <r>
    <x v="999"/>
    <x v="999"/>
    <x v="0"/>
    <x v="0"/>
    <x v="0"/>
    <x v="313"/>
    <x v="785"/>
    <x v="373"/>
    <x v="285"/>
    <x v="7"/>
    <x v="7"/>
    <x v="7"/>
    <x v="0"/>
    <x v="1380"/>
    <x v="0"/>
    <x v="866"/>
    <x v="772"/>
    <x v="376"/>
    <x v="410"/>
    <x v="181"/>
    <x v="750"/>
    <x v="763"/>
    <x v="623"/>
    <x v="359"/>
    <x v="623"/>
    <x v="2"/>
    <x v="6"/>
    <x v="688"/>
    <x v="696"/>
    <x v="0"/>
    <x v="0"/>
    <x v="702"/>
    <x v="0"/>
    <x v="3"/>
    <x v="942"/>
    <x v="1"/>
    <x v="942"/>
    <x v="698"/>
    <x v="1446"/>
    <x v="120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399"/>
    <x v="876"/>
    <x v="1400"/>
    <x v="1400"/>
    <x v="696"/>
    <x v="263"/>
    <x v="85"/>
    <x v="23"/>
  </r>
  <r>
    <x v="1000"/>
    <x v="1000"/>
    <x v="0"/>
    <x v="0"/>
    <x v="0"/>
    <x v="313"/>
    <x v="787"/>
    <x v="373"/>
    <x v="285"/>
    <x v="7"/>
    <x v="7"/>
    <x v="7"/>
    <x v="0"/>
    <x v="1381"/>
    <x v="0"/>
    <x v="868"/>
    <x v="772"/>
    <x v="376"/>
    <x v="410"/>
    <x v="181"/>
    <x v="750"/>
    <x v="763"/>
    <x v="625"/>
    <x v="361"/>
    <x v="625"/>
    <x v="2"/>
    <x v="6"/>
    <x v="679"/>
    <x v="687"/>
    <x v="0"/>
    <x v="0"/>
    <x v="684"/>
    <x v="0"/>
    <x v="3"/>
    <x v="839"/>
    <x v="1"/>
    <x v="839"/>
    <x v="698"/>
    <x v="1227"/>
    <x v="1074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293"/>
    <x v="769"/>
    <x v="1205"/>
    <x v="1205"/>
    <x v="687"/>
    <x v="254"/>
    <x v="85"/>
    <x v="14"/>
  </r>
  <r>
    <x v="1436"/>
    <x v="1436"/>
    <x v="0"/>
    <x v="0"/>
    <x v="0"/>
    <x v="313"/>
    <x v="786"/>
    <x v="373"/>
    <x v="285"/>
    <x v="7"/>
    <x v="7"/>
    <x v="7"/>
    <x v="0"/>
    <x v="1901"/>
    <x v="0"/>
    <x v="867"/>
    <x v="772"/>
    <x v="376"/>
    <x v="410"/>
    <x v="181"/>
    <x v="750"/>
    <x v="763"/>
    <x v="624"/>
    <x v="360"/>
    <x v="624"/>
    <x v="2"/>
    <x v="6"/>
    <x v="665"/>
    <x v="673"/>
    <x v="0"/>
    <x v="0"/>
    <x v="638"/>
    <x v="0"/>
    <x v="3"/>
    <x v="878"/>
    <x v="1"/>
    <x v="878"/>
    <x v="698"/>
    <x v="944"/>
    <x v="746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047"/>
    <x v="518"/>
    <x v="943"/>
    <x v="943"/>
    <x v="673"/>
    <x v="240"/>
    <x v="85"/>
    <x v="0"/>
  </r>
  <r>
    <x v="88"/>
    <x v="88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1"/>
    <x v="0"/>
    <x v="239"/>
    <x v="355"/>
    <x v="1"/>
    <x v="0"/>
    <x v="364"/>
    <x v="1"/>
    <x v="3"/>
    <x v="1138"/>
    <x v="0"/>
    <x v="1138"/>
    <x v="449"/>
    <x v="320"/>
    <x v="338"/>
    <x v="0"/>
    <x v="1"/>
    <x v="1"/>
    <x v="5"/>
    <x v="6"/>
    <x v="1"/>
    <x v="90"/>
    <x v="275"/>
    <x v="1"/>
    <x v="0"/>
    <x v="361"/>
    <x v="275"/>
    <x v="361"/>
    <x v="0"/>
    <x v="0"/>
    <x v="10"/>
    <x v="1"/>
    <x v="306"/>
    <x v="12"/>
    <x v="12"/>
    <x v="275"/>
    <x v="455"/>
    <x v="365"/>
    <x v="377"/>
    <x v="373"/>
    <x v="461"/>
    <x v="202"/>
    <x v="308"/>
    <x v="308"/>
    <x v="355"/>
    <x v="608"/>
    <x v="85"/>
    <x v="570"/>
  </r>
  <r>
    <x v="83"/>
    <x v="83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1"/>
    <x v="0"/>
    <x v="985"/>
    <x v="1154"/>
    <x v="1"/>
    <x v="3"/>
    <x v="1142"/>
    <x v="0"/>
    <x v="3"/>
    <x v="486"/>
    <x v="1"/>
    <x v="486"/>
    <x v="449"/>
    <x v="2005"/>
    <x v="1466"/>
    <x v="0"/>
    <x v="8"/>
    <x v="8"/>
    <x v="5"/>
    <x v="6"/>
    <x v="0"/>
    <x v="68"/>
    <x v="275"/>
    <x v="1"/>
    <x v="0"/>
    <x v="361"/>
    <x v="275"/>
    <x v="361"/>
    <x v="4"/>
    <x v="0"/>
    <x v="10"/>
    <x v="1"/>
    <x v="306"/>
    <x v="12"/>
    <x v="12"/>
    <x v="275"/>
    <x v="455"/>
    <x v="608"/>
    <x v="377"/>
    <x v="373"/>
    <x v="1544"/>
    <x v="1075"/>
    <x v="2002"/>
    <x v="2002"/>
    <x v="1154"/>
    <x v="608"/>
    <x v="21"/>
    <x v="946"/>
  </r>
  <r>
    <x v="1510"/>
    <x v="1510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2"/>
    <x v="6"/>
    <x v="124"/>
    <x v="251"/>
    <x v="1"/>
    <x v="0"/>
    <x v="255"/>
    <x v="1"/>
    <x v="3"/>
    <x v="1138"/>
    <x v="0"/>
    <x v="1138"/>
    <x v="449"/>
    <x v="139"/>
    <x v="165"/>
    <x v="0"/>
    <x v="1"/>
    <x v="1"/>
    <x v="5"/>
    <x v="6"/>
    <x v="1"/>
    <x v="90"/>
    <x v="275"/>
    <x v="1"/>
    <x v="0"/>
    <x v="361"/>
    <x v="275"/>
    <x v="361"/>
    <x v="0"/>
    <x v="0"/>
    <x v="10"/>
    <x v="3"/>
    <x v="306"/>
    <x v="12"/>
    <x v="12"/>
    <x v="275"/>
    <x v="455"/>
    <x v="365"/>
    <x v="377"/>
    <x v="373"/>
    <x v="239"/>
    <x v="83"/>
    <x v="138"/>
    <x v="138"/>
    <x v="251"/>
    <x v="608"/>
    <x v="85"/>
    <x v="709"/>
  </r>
  <r>
    <x v="1384"/>
    <x v="1384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2"/>
    <x v="6"/>
    <x v="1083"/>
    <x v="1236"/>
    <x v="1"/>
    <x v="3"/>
    <x v="1224"/>
    <x v="0"/>
    <x v="3"/>
    <x v="486"/>
    <x v="1"/>
    <x v="486"/>
    <x v="449"/>
    <x v="2159"/>
    <x v="1654"/>
    <x v="0"/>
    <x v="8"/>
    <x v="8"/>
    <x v="5"/>
    <x v="6"/>
    <x v="0"/>
    <x v="68"/>
    <x v="275"/>
    <x v="1"/>
    <x v="0"/>
    <x v="361"/>
    <x v="275"/>
    <x v="361"/>
    <x v="4"/>
    <x v="0"/>
    <x v="10"/>
    <x v="3"/>
    <x v="306"/>
    <x v="12"/>
    <x v="12"/>
    <x v="275"/>
    <x v="455"/>
    <x v="608"/>
    <x v="377"/>
    <x v="373"/>
    <x v="1661"/>
    <x v="1075"/>
    <x v="2159"/>
    <x v="2159"/>
    <x v="1236"/>
    <x v="608"/>
    <x v="57"/>
    <x v="1083"/>
  </r>
  <r>
    <x v="1949"/>
    <x v="1949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3"/>
    <x v="10"/>
    <x v="192"/>
    <x v="313"/>
    <x v="1"/>
    <x v="0"/>
    <x v="322"/>
    <x v="1"/>
    <x v="3"/>
    <x v="1138"/>
    <x v="0"/>
    <x v="1138"/>
    <x v="449"/>
    <x v="239"/>
    <x v="265"/>
    <x v="0"/>
    <x v="1"/>
    <x v="1"/>
    <x v="5"/>
    <x v="6"/>
    <x v="1"/>
    <x v="90"/>
    <x v="275"/>
    <x v="1"/>
    <x v="0"/>
    <x v="361"/>
    <x v="275"/>
    <x v="361"/>
    <x v="0"/>
    <x v="0"/>
    <x v="10"/>
    <x v="7"/>
    <x v="306"/>
    <x v="12"/>
    <x v="12"/>
    <x v="275"/>
    <x v="455"/>
    <x v="365"/>
    <x v="377"/>
    <x v="373"/>
    <x v="353"/>
    <x v="152"/>
    <x v="237"/>
    <x v="237"/>
    <x v="313"/>
    <x v="608"/>
    <x v="85"/>
    <x v="624"/>
  </r>
  <r>
    <x v="1936"/>
    <x v="1936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3"/>
    <x v="10"/>
    <x v="1011"/>
    <x v="1174"/>
    <x v="1"/>
    <x v="3"/>
    <x v="1162"/>
    <x v="0"/>
    <x v="3"/>
    <x v="486"/>
    <x v="1"/>
    <x v="486"/>
    <x v="449"/>
    <x v="2057"/>
    <x v="1529"/>
    <x v="0"/>
    <x v="8"/>
    <x v="8"/>
    <x v="5"/>
    <x v="6"/>
    <x v="0"/>
    <x v="68"/>
    <x v="275"/>
    <x v="1"/>
    <x v="0"/>
    <x v="361"/>
    <x v="275"/>
    <x v="361"/>
    <x v="4"/>
    <x v="0"/>
    <x v="10"/>
    <x v="7"/>
    <x v="306"/>
    <x v="12"/>
    <x v="12"/>
    <x v="275"/>
    <x v="455"/>
    <x v="608"/>
    <x v="377"/>
    <x v="373"/>
    <x v="1578"/>
    <x v="1075"/>
    <x v="2055"/>
    <x v="2055"/>
    <x v="1174"/>
    <x v="608"/>
    <x v="29"/>
    <x v="982"/>
  </r>
  <r>
    <x v="2237"/>
    <x v="2237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5"/>
    <x v="13"/>
    <x v="119"/>
    <x v="247"/>
    <x v="1"/>
    <x v="0"/>
    <x v="251"/>
    <x v="1"/>
    <x v="3"/>
    <x v="1138"/>
    <x v="0"/>
    <x v="1138"/>
    <x v="449"/>
    <x v="133"/>
    <x v="158"/>
    <x v="0"/>
    <x v="1"/>
    <x v="1"/>
    <x v="5"/>
    <x v="6"/>
    <x v="1"/>
    <x v="90"/>
    <x v="275"/>
    <x v="1"/>
    <x v="0"/>
    <x v="361"/>
    <x v="275"/>
    <x v="361"/>
    <x v="0"/>
    <x v="0"/>
    <x v="10"/>
    <x v="10"/>
    <x v="306"/>
    <x v="12"/>
    <x v="12"/>
    <x v="275"/>
    <x v="455"/>
    <x v="365"/>
    <x v="377"/>
    <x v="373"/>
    <x v="227"/>
    <x v="77"/>
    <x v="132"/>
    <x v="132"/>
    <x v="247"/>
    <x v="608"/>
    <x v="85"/>
    <x v="713"/>
  </r>
  <r>
    <x v="2219"/>
    <x v="2219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5"/>
    <x v="13"/>
    <x v="1080"/>
    <x v="1233"/>
    <x v="1"/>
    <x v="3"/>
    <x v="1221"/>
    <x v="0"/>
    <x v="3"/>
    <x v="486"/>
    <x v="1"/>
    <x v="486"/>
    <x v="449"/>
    <x v="2152"/>
    <x v="1646"/>
    <x v="0"/>
    <x v="8"/>
    <x v="8"/>
    <x v="5"/>
    <x v="6"/>
    <x v="0"/>
    <x v="68"/>
    <x v="275"/>
    <x v="1"/>
    <x v="0"/>
    <x v="361"/>
    <x v="275"/>
    <x v="361"/>
    <x v="4"/>
    <x v="0"/>
    <x v="10"/>
    <x v="10"/>
    <x v="306"/>
    <x v="12"/>
    <x v="12"/>
    <x v="275"/>
    <x v="455"/>
    <x v="608"/>
    <x v="377"/>
    <x v="373"/>
    <x v="1657"/>
    <x v="1075"/>
    <x v="2152"/>
    <x v="2152"/>
    <x v="1233"/>
    <x v="608"/>
    <x v="54"/>
    <x v="1079"/>
  </r>
  <r>
    <x v="1637"/>
    <x v="1637"/>
    <x v="0"/>
    <x v="0"/>
    <x v="0"/>
    <x v="315"/>
    <x v="752"/>
    <x v="375"/>
    <x v="288"/>
    <x v="4"/>
    <x v="6"/>
    <x v="6"/>
    <x v="2"/>
    <x v="125"/>
    <x v="0"/>
    <x v="877"/>
    <x v="408"/>
    <x v="378"/>
    <x v="413"/>
    <x v="183"/>
    <x v="389"/>
    <x v="219"/>
    <x v="635"/>
    <x v="1017"/>
    <x v="637"/>
    <x v="2"/>
    <x v="6"/>
    <x v="1004"/>
    <x v="961"/>
    <x v="1"/>
    <x v="0"/>
    <x v="755"/>
    <x v="0"/>
    <x v="3"/>
    <x v="1090"/>
    <x v="0"/>
    <x v="1090"/>
    <x v="410"/>
    <x v="1665"/>
    <x v="900"/>
    <x v="0"/>
    <x v="1"/>
    <x v="1"/>
    <x v="5"/>
    <x v="6"/>
    <x v="1"/>
    <x v="90"/>
    <x v="281"/>
    <x v="1"/>
    <x v="0"/>
    <x v="367"/>
    <x v="281"/>
    <x v="367"/>
    <x v="0"/>
    <x v="0"/>
    <x v="10"/>
    <x v="3"/>
    <x v="307"/>
    <x v="12"/>
    <x v="12"/>
    <x v="280"/>
    <x v="461"/>
    <x v="371"/>
    <x v="378"/>
    <x v="374"/>
    <x v="1157"/>
    <x v="627"/>
    <x v="1733"/>
    <x v="1733"/>
    <x v="961"/>
    <x v="608"/>
    <x v="85"/>
    <x v="407"/>
  </r>
  <r>
    <x v="532"/>
    <x v="532"/>
    <x v="0"/>
    <x v="0"/>
    <x v="0"/>
    <x v="315"/>
    <x v="791"/>
    <x v="375"/>
    <x v="288"/>
    <x v="7"/>
    <x v="7"/>
    <x v="8"/>
    <x v="1"/>
    <x v="827"/>
    <x v="0"/>
    <x v="879"/>
    <x v="772"/>
    <x v="378"/>
    <x v="413"/>
    <x v="183"/>
    <x v="750"/>
    <x v="763"/>
    <x v="637"/>
    <x v="368"/>
    <x v="636"/>
    <x v="2"/>
    <x v="6"/>
    <x v="739"/>
    <x v="747"/>
    <x v="0"/>
    <x v="0"/>
    <x v="770"/>
    <x v="0"/>
    <x v="3"/>
    <x v="668"/>
    <x v="1"/>
    <x v="668"/>
    <x v="410"/>
    <x v="1312"/>
    <x v="923"/>
    <x v="0"/>
    <x v="4"/>
    <x v="4"/>
    <x v="5"/>
    <x v="6"/>
    <x v="1"/>
    <x v="90"/>
    <x v="281"/>
    <x v="1"/>
    <x v="0"/>
    <x v="367"/>
    <x v="281"/>
    <x v="367"/>
    <x v="0"/>
    <x v="0"/>
    <x v="10"/>
    <x v="3"/>
    <x v="557"/>
    <x v="12"/>
    <x v="15"/>
    <x v="500"/>
    <x v="461"/>
    <x v="608"/>
    <x v="378"/>
    <x v="374"/>
    <x v="825"/>
    <x v="645"/>
    <x v="1283"/>
    <x v="1283"/>
    <x v="747"/>
    <x v="313"/>
    <x v="85"/>
    <x v="77"/>
  </r>
  <r>
    <x v="654"/>
    <x v="654"/>
    <x v="0"/>
    <x v="0"/>
    <x v="0"/>
    <x v="315"/>
    <x v="792"/>
    <x v="375"/>
    <x v="288"/>
    <x v="7"/>
    <x v="7"/>
    <x v="7"/>
    <x v="0"/>
    <x v="955"/>
    <x v="0"/>
    <x v="878"/>
    <x v="772"/>
    <x v="378"/>
    <x v="413"/>
    <x v="183"/>
    <x v="750"/>
    <x v="763"/>
    <x v="636"/>
    <x v="367"/>
    <x v="635"/>
    <x v="2"/>
    <x v="6"/>
    <x v="739"/>
    <x v="747"/>
    <x v="0"/>
    <x v="0"/>
    <x v="770"/>
    <x v="0"/>
    <x v="3"/>
    <x v="91"/>
    <x v="1"/>
    <x v="91"/>
    <x v="410"/>
    <x v="858"/>
    <x v="923"/>
    <x v="0"/>
    <x v="4"/>
    <x v="4"/>
    <x v="5"/>
    <x v="6"/>
    <x v="1"/>
    <x v="90"/>
    <x v="281"/>
    <x v="1"/>
    <x v="0"/>
    <x v="367"/>
    <x v="281"/>
    <x v="367"/>
    <x v="0"/>
    <x v="0"/>
    <x v="10"/>
    <x v="3"/>
    <x v="557"/>
    <x v="12"/>
    <x v="15"/>
    <x v="500"/>
    <x v="461"/>
    <x v="608"/>
    <x v="378"/>
    <x v="374"/>
    <x v="1174"/>
    <x v="645"/>
    <x v="860"/>
    <x v="860"/>
    <x v="747"/>
    <x v="313"/>
    <x v="85"/>
    <x v="77"/>
  </r>
  <r>
    <x v="169"/>
    <x v="169"/>
    <x v="0"/>
    <x v="0"/>
    <x v="0"/>
    <x v="316"/>
    <x v="755"/>
    <x v="376"/>
    <x v="277"/>
    <x v="4"/>
    <x v="6"/>
    <x v="6"/>
    <x v="2"/>
    <x v="177"/>
    <x v="0"/>
    <x v="836"/>
    <x v="410"/>
    <x v="380"/>
    <x v="415"/>
    <x v="185"/>
    <x v="391"/>
    <x v="115"/>
    <x v="595"/>
    <x v="1017"/>
    <x v="597"/>
    <x v="2"/>
    <x v="6"/>
    <x v="520"/>
    <x v="530"/>
    <x v="1"/>
    <x v="0"/>
    <x v="551"/>
    <x v="1"/>
    <x v="3"/>
    <x v="1295"/>
    <x v="0"/>
    <x v="1295"/>
    <x v="579"/>
    <x v="612"/>
    <x v="576"/>
    <x v="0"/>
    <x v="1"/>
    <x v="1"/>
    <x v="5"/>
    <x v="6"/>
    <x v="1"/>
    <x v="90"/>
    <x v="269"/>
    <x v="1"/>
    <x v="0"/>
    <x v="355"/>
    <x v="269"/>
    <x v="355"/>
    <x v="0"/>
    <x v="0"/>
    <x v="10"/>
    <x v="3"/>
    <x v="308"/>
    <x v="12"/>
    <x v="12"/>
    <x v="269"/>
    <x v="449"/>
    <x v="359"/>
    <x v="380"/>
    <x v="376"/>
    <x v="877"/>
    <x v="408"/>
    <x v="540"/>
    <x v="540"/>
    <x v="530"/>
    <x v="608"/>
    <x v="85"/>
    <x v="328"/>
  </r>
  <r>
    <x v="322"/>
    <x v="322"/>
    <x v="0"/>
    <x v="0"/>
    <x v="0"/>
    <x v="316"/>
    <x v="753"/>
    <x v="376"/>
    <x v="277"/>
    <x v="7"/>
    <x v="7"/>
    <x v="8"/>
    <x v="1"/>
    <x v="610"/>
    <x v="0"/>
    <x v="838"/>
    <x v="772"/>
    <x v="380"/>
    <x v="415"/>
    <x v="185"/>
    <x v="750"/>
    <x v="763"/>
    <x v="597"/>
    <x v="340"/>
    <x v="596"/>
    <x v="2"/>
    <x v="6"/>
    <x v="699"/>
    <x v="707"/>
    <x v="0"/>
    <x v="0"/>
    <x v="719"/>
    <x v="0"/>
    <x v="3"/>
    <x v="122"/>
    <x v="1"/>
    <x v="122"/>
    <x v="579"/>
    <x v="879"/>
    <x v="953"/>
    <x v="0"/>
    <x v="4"/>
    <x v="4"/>
    <x v="5"/>
    <x v="6"/>
    <x v="1"/>
    <x v="90"/>
    <x v="269"/>
    <x v="1"/>
    <x v="0"/>
    <x v="355"/>
    <x v="269"/>
    <x v="355"/>
    <x v="0"/>
    <x v="0"/>
    <x v="10"/>
    <x v="3"/>
    <x v="557"/>
    <x v="12"/>
    <x v="15"/>
    <x v="500"/>
    <x v="449"/>
    <x v="608"/>
    <x v="380"/>
    <x v="376"/>
    <x v="777"/>
    <x v="670"/>
    <x v="880"/>
    <x v="880"/>
    <x v="707"/>
    <x v="274"/>
    <x v="85"/>
    <x v="34"/>
  </r>
  <r>
    <x v="483"/>
    <x v="483"/>
    <x v="0"/>
    <x v="0"/>
    <x v="0"/>
    <x v="316"/>
    <x v="754"/>
    <x v="376"/>
    <x v="277"/>
    <x v="7"/>
    <x v="7"/>
    <x v="7"/>
    <x v="0"/>
    <x v="768"/>
    <x v="0"/>
    <x v="837"/>
    <x v="772"/>
    <x v="380"/>
    <x v="415"/>
    <x v="185"/>
    <x v="750"/>
    <x v="763"/>
    <x v="596"/>
    <x v="339"/>
    <x v="595"/>
    <x v="2"/>
    <x v="6"/>
    <x v="699"/>
    <x v="707"/>
    <x v="0"/>
    <x v="0"/>
    <x v="719"/>
    <x v="0"/>
    <x v="3"/>
    <x v="659"/>
    <x v="1"/>
    <x v="659"/>
    <x v="579"/>
    <x v="1165"/>
    <x v="953"/>
    <x v="0"/>
    <x v="4"/>
    <x v="4"/>
    <x v="5"/>
    <x v="6"/>
    <x v="1"/>
    <x v="90"/>
    <x v="269"/>
    <x v="1"/>
    <x v="0"/>
    <x v="355"/>
    <x v="269"/>
    <x v="355"/>
    <x v="0"/>
    <x v="0"/>
    <x v="10"/>
    <x v="3"/>
    <x v="557"/>
    <x v="12"/>
    <x v="15"/>
    <x v="500"/>
    <x v="449"/>
    <x v="608"/>
    <x v="380"/>
    <x v="376"/>
    <x v="1199"/>
    <x v="670"/>
    <x v="1146"/>
    <x v="1146"/>
    <x v="707"/>
    <x v="274"/>
    <x v="85"/>
    <x v="34"/>
  </r>
  <r>
    <x v="1581"/>
    <x v="1581"/>
    <x v="0"/>
    <x v="0"/>
    <x v="0"/>
    <x v="317"/>
    <x v="756"/>
    <x v="377"/>
    <x v="278"/>
    <x v="4"/>
    <x v="6"/>
    <x v="6"/>
    <x v="2"/>
    <x v="89"/>
    <x v="0"/>
    <x v="839"/>
    <x v="411"/>
    <x v="381"/>
    <x v="416"/>
    <x v="339"/>
    <x v="392"/>
    <x v="98"/>
    <x v="598"/>
    <x v="1017"/>
    <x v="598"/>
    <x v="2"/>
    <x v="6"/>
    <x v="865"/>
    <x v="872"/>
    <x v="1"/>
    <x v="0"/>
    <x v="656"/>
    <x v="0"/>
    <x v="3"/>
    <x v="1416"/>
    <x v="0"/>
    <x v="1416"/>
    <x v="675"/>
    <x v="1615"/>
    <x v="841"/>
    <x v="0"/>
    <x v="1"/>
    <x v="1"/>
    <x v="5"/>
    <x v="6"/>
    <x v="1"/>
    <x v="90"/>
    <x v="270"/>
    <x v="1"/>
    <x v="0"/>
    <x v="356"/>
    <x v="270"/>
    <x v="356"/>
    <x v="0"/>
    <x v="0"/>
    <x v="10"/>
    <x v="3"/>
    <x v="309"/>
    <x v="12"/>
    <x v="12"/>
    <x v="270"/>
    <x v="450"/>
    <x v="360"/>
    <x v="381"/>
    <x v="377"/>
    <x v="1117"/>
    <x v="588"/>
    <x v="1699"/>
    <x v="1699"/>
    <x v="872"/>
    <x v="608"/>
    <x v="85"/>
    <x v="223"/>
  </r>
  <r>
    <x v="1559"/>
    <x v="1559"/>
    <x v="0"/>
    <x v="0"/>
    <x v="0"/>
    <x v="318"/>
    <x v="757"/>
    <x v="378"/>
    <x v="203"/>
    <x v="4"/>
    <x v="6"/>
    <x v="6"/>
    <x v="2"/>
    <x v="384"/>
    <x v="0"/>
    <x v="872"/>
    <x v="412"/>
    <x v="382"/>
    <x v="417"/>
    <x v="186"/>
    <x v="393"/>
    <x v="661"/>
    <x v="630"/>
    <x v="1017"/>
    <x v="630"/>
    <x v="2"/>
    <x v="6"/>
    <x v="1170"/>
    <x v="1023"/>
    <x v="1"/>
    <x v="0"/>
    <x v="964"/>
    <x v="0"/>
    <x v="3"/>
    <x v="992"/>
    <x v="0"/>
    <x v="992"/>
    <x v="336"/>
    <x v="1834"/>
    <x v="1194"/>
    <x v="0"/>
    <x v="1"/>
    <x v="1"/>
    <x v="5"/>
    <x v="6"/>
    <x v="1"/>
    <x v="90"/>
    <x v="278"/>
    <x v="1"/>
    <x v="0"/>
    <x v="364"/>
    <x v="278"/>
    <x v="364"/>
    <x v="0"/>
    <x v="0"/>
    <x v="10"/>
    <x v="3"/>
    <x v="310"/>
    <x v="12"/>
    <x v="12"/>
    <x v="197"/>
    <x v="458"/>
    <x v="368"/>
    <x v="382"/>
    <x v="378"/>
    <x v="1393"/>
    <x v="870"/>
    <x v="1850"/>
    <x v="1850"/>
    <x v="1023"/>
    <x v="608"/>
    <x v="85"/>
    <x v="636"/>
  </r>
  <r>
    <x v="1641"/>
    <x v="1641"/>
    <x v="0"/>
    <x v="0"/>
    <x v="0"/>
    <x v="319"/>
    <x v="761"/>
    <x v="379"/>
    <x v="279"/>
    <x v="4"/>
    <x v="6"/>
    <x v="6"/>
    <x v="2"/>
    <x v="436"/>
    <x v="0"/>
    <x v="840"/>
    <x v="10"/>
    <x v="12"/>
    <x v="7"/>
    <x v="339"/>
    <x v="750"/>
    <x v="623"/>
    <x v="599"/>
    <x v="1017"/>
    <x v="602"/>
    <x v="2"/>
    <x v="6"/>
    <x v="631"/>
    <x v="639"/>
    <x v="1"/>
    <x v="0"/>
    <x v="604"/>
    <x v="1"/>
    <x v="3"/>
    <x v="1406"/>
    <x v="0"/>
    <x v="1406"/>
    <x v="670"/>
    <x v="720"/>
    <x v="631"/>
    <x v="0"/>
    <x v="1"/>
    <x v="1"/>
    <x v="5"/>
    <x v="6"/>
    <x v="1"/>
    <x v="90"/>
    <x v="271"/>
    <x v="1"/>
    <x v="0"/>
    <x v="357"/>
    <x v="271"/>
    <x v="357"/>
    <x v="0"/>
    <x v="0"/>
    <x v="10"/>
    <x v="3"/>
    <x v="311"/>
    <x v="11"/>
    <x v="11"/>
    <x v="271"/>
    <x v="451"/>
    <x v="361"/>
    <x v="12"/>
    <x v="11"/>
    <x v="977"/>
    <x v="449"/>
    <x v="612"/>
    <x v="612"/>
    <x v="639"/>
    <x v="608"/>
    <x v="85"/>
    <x v="50"/>
  </r>
  <r>
    <x v="1065"/>
    <x v="1065"/>
    <x v="0"/>
    <x v="0"/>
    <x v="0"/>
    <x v="319"/>
    <x v="758"/>
    <x v="379"/>
    <x v="279"/>
    <x v="7"/>
    <x v="7"/>
    <x v="8"/>
    <x v="1"/>
    <x v="1455"/>
    <x v="0"/>
    <x v="842"/>
    <x v="772"/>
    <x v="12"/>
    <x v="7"/>
    <x v="339"/>
    <x v="750"/>
    <x v="763"/>
    <x v="601"/>
    <x v="342"/>
    <x v="600"/>
    <x v="2"/>
    <x v="6"/>
    <x v="717"/>
    <x v="725"/>
    <x v="0"/>
    <x v="0"/>
    <x v="742"/>
    <x v="0"/>
    <x v="3"/>
    <x v="749"/>
    <x v="1"/>
    <x v="749"/>
    <x v="670"/>
    <x v="1355"/>
    <x v="1264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462"/>
    <x v="920"/>
    <x v="1323"/>
    <x v="1323"/>
    <x v="725"/>
    <x v="292"/>
    <x v="85"/>
    <x v="53"/>
  </r>
  <r>
    <x v="1066"/>
    <x v="1066"/>
    <x v="0"/>
    <x v="0"/>
    <x v="0"/>
    <x v="319"/>
    <x v="759"/>
    <x v="379"/>
    <x v="279"/>
    <x v="7"/>
    <x v="7"/>
    <x v="8"/>
    <x v="1"/>
    <x v="1456"/>
    <x v="0"/>
    <x v="843"/>
    <x v="772"/>
    <x v="12"/>
    <x v="7"/>
    <x v="339"/>
    <x v="750"/>
    <x v="763"/>
    <x v="602"/>
    <x v="343"/>
    <x v="601"/>
    <x v="2"/>
    <x v="6"/>
    <x v="668"/>
    <x v="676"/>
    <x v="0"/>
    <x v="0"/>
    <x v="654"/>
    <x v="0"/>
    <x v="3"/>
    <x v="769"/>
    <x v="1"/>
    <x v="769"/>
    <x v="670"/>
    <x v="1036"/>
    <x v="816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912"/>
    <x v="570"/>
    <x v="1031"/>
    <x v="1031"/>
    <x v="676"/>
    <x v="243"/>
    <x v="85"/>
    <x v="3"/>
  </r>
  <r>
    <x v="1067"/>
    <x v="1067"/>
    <x v="0"/>
    <x v="0"/>
    <x v="0"/>
    <x v="319"/>
    <x v="760"/>
    <x v="379"/>
    <x v="279"/>
    <x v="7"/>
    <x v="7"/>
    <x v="7"/>
    <x v="0"/>
    <x v="1457"/>
    <x v="0"/>
    <x v="841"/>
    <x v="772"/>
    <x v="12"/>
    <x v="7"/>
    <x v="339"/>
    <x v="750"/>
    <x v="763"/>
    <x v="600"/>
    <x v="341"/>
    <x v="599"/>
    <x v="2"/>
    <x v="6"/>
    <x v="721"/>
    <x v="729"/>
    <x v="0"/>
    <x v="0"/>
    <x v="747"/>
    <x v="0"/>
    <x v="3"/>
    <x v="719"/>
    <x v="1"/>
    <x v="719"/>
    <x v="670"/>
    <x v="1326"/>
    <x v="1284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1454"/>
    <x v="938"/>
    <x v="1297"/>
    <x v="1297"/>
    <x v="729"/>
    <x v="296"/>
    <x v="85"/>
    <x v="57"/>
  </r>
  <r>
    <x v="2272"/>
    <x v="2272"/>
    <x v="0"/>
    <x v="0"/>
    <x v="0"/>
    <x v="320"/>
    <x v="762"/>
    <x v="380"/>
    <x v="289"/>
    <x v="4"/>
    <x v="6"/>
    <x v="6"/>
    <x v="2"/>
    <x v="118"/>
    <x v="0"/>
    <x v="880"/>
    <x v="414"/>
    <x v="384"/>
    <x v="419"/>
    <x v="339"/>
    <x v="395"/>
    <x v="230"/>
    <x v="638"/>
    <x v="1017"/>
    <x v="638"/>
    <x v="5"/>
    <x v="13"/>
    <x v="127"/>
    <x v="254"/>
    <x v="1"/>
    <x v="0"/>
    <x v="258"/>
    <x v="1"/>
    <x v="3"/>
    <x v="1214"/>
    <x v="0"/>
    <x v="1214"/>
    <x v="510"/>
    <x v="82"/>
    <x v="102"/>
    <x v="0"/>
    <x v="1"/>
    <x v="1"/>
    <x v="5"/>
    <x v="6"/>
    <x v="1"/>
    <x v="90"/>
    <x v="282"/>
    <x v="1"/>
    <x v="0"/>
    <x v="368"/>
    <x v="282"/>
    <x v="368"/>
    <x v="0"/>
    <x v="0"/>
    <x v="10"/>
    <x v="10"/>
    <x v="312"/>
    <x v="12"/>
    <x v="12"/>
    <x v="281"/>
    <x v="462"/>
    <x v="372"/>
    <x v="384"/>
    <x v="380"/>
    <x v="167"/>
    <x v="47"/>
    <x v="83"/>
    <x v="82"/>
    <x v="254"/>
    <x v="608"/>
    <x v="85"/>
    <x v="703"/>
  </r>
  <r>
    <x v="140"/>
    <x v="140"/>
    <x v="0"/>
    <x v="0"/>
    <x v="0"/>
    <x v="322"/>
    <x v="774"/>
    <x v="382"/>
    <x v="282"/>
    <x v="4"/>
    <x v="6"/>
    <x v="6"/>
    <x v="2"/>
    <x v="165"/>
    <x v="0"/>
    <x v="853"/>
    <x v="415"/>
    <x v="385"/>
    <x v="420"/>
    <x v="188"/>
    <x v="396"/>
    <x v="118"/>
    <x v="612"/>
    <x v="1017"/>
    <x v="614"/>
    <x v="2"/>
    <x v="6"/>
    <x v="660"/>
    <x v="668"/>
    <x v="1"/>
    <x v="0"/>
    <x v="619"/>
    <x v="1"/>
    <x v="3"/>
    <x v="1417"/>
    <x v="0"/>
    <x v="1417"/>
    <x v="676"/>
    <x v="775"/>
    <x v="657"/>
    <x v="0"/>
    <x v="1"/>
    <x v="1"/>
    <x v="5"/>
    <x v="6"/>
    <x v="1"/>
    <x v="90"/>
    <x v="274"/>
    <x v="1"/>
    <x v="0"/>
    <x v="360"/>
    <x v="274"/>
    <x v="360"/>
    <x v="0"/>
    <x v="0"/>
    <x v="10"/>
    <x v="3"/>
    <x v="314"/>
    <x v="12"/>
    <x v="12"/>
    <x v="274"/>
    <x v="454"/>
    <x v="364"/>
    <x v="385"/>
    <x v="381"/>
    <x v="998"/>
    <x v="469"/>
    <x v="689"/>
    <x v="689"/>
    <x v="668"/>
    <x v="608"/>
    <x v="85"/>
    <x v="5"/>
  </r>
  <r>
    <x v="951"/>
    <x v="951"/>
    <x v="0"/>
    <x v="0"/>
    <x v="0"/>
    <x v="322"/>
    <x v="771"/>
    <x v="382"/>
    <x v="282"/>
    <x v="7"/>
    <x v="7"/>
    <x v="8"/>
    <x v="1"/>
    <x v="1328"/>
    <x v="0"/>
    <x v="855"/>
    <x v="772"/>
    <x v="385"/>
    <x v="420"/>
    <x v="188"/>
    <x v="750"/>
    <x v="763"/>
    <x v="614"/>
    <x v="352"/>
    <x v="613"/>
    <x v="2"/>
    <x v="6"/>
    <x v="667"/>
    <x v="675"/>
    <x v="0"/>
    <x v="0"/>
    <x v="652"/>
    <x v="0"/>
    <x v="3"/>
    <x v="708"/>
    <x v="1"/>
    <x v="708"/>
    <x v="676"/>
    <x v="938"/>
    <x v="791"/>
    <x v="0"/>
    <x v="4"/>
    <x v="4"/>
    <x v="5"/>
    <x v="6"/>
    <x v="1"/>
    <x v="90"/>
    <x v="274"/>
    <x v="1"/>
    <x v="0"/>
    <x v="360"/>
    <x v="274"/>
    <x v="360"/>
    <x v="0"/>
    <x v="0"/>
    <x v="10"/>
    <x v="3"/>
    <x v="557"/>
    <x v="12"/>
    <x v="15"/>
    <x v="500"/>
    <x v="454"/>
    <x v="608"/>
    <x v="385"/>
    <x v="381"/>
    <x v="927"/>
    <x v="551"/>
    <x v="937"/>
    <x v="937"/>
    <x v="675"/>
    <x v="242"/>
    <x v="85"/>
    <x v="2"/>
  </r>
  <r>
    <x v="952"/>
    <x v="952"/>
    <x v="0"/>
    <x v="0"/>
    <x v="0"/>
    <x v="322"/>
    <x v="772"/>
    <x v="382"/>
    <x v="282"/>
    <x v="7"/>
    <x v="7"/>
    <x v="7"/>
    <x v="0"/>
    <x v="1329"/>
    <x v="0"/>
    <x v="854"/>
    <x v="772"/>
    <x v="385"/>
    <x v="420"/>
    <x v="188"/>
    <x v="750"/>
    <x v="763"/>
    <x v="613"/>
    <x v="351"/>
    <x v="612"/>
    <x v="2"/>
    <x v="6"/>
    <x v="667"/>
    <x v="675"/>
    <x v="0"/>
    <x v="0"/>
    <x v="652"/>
    <x v="0"/>
    <x v="3"/>
    <x v="750"/>
    <x v="1"/>
    <x v="750"/>
    <x v="676"/>
    <x v="977"/>
    <x v="791"/>
    <x v="0"/>
    <x v="4"/>
    <x v="4"/>
    <x v="5"/>
    <x v="6"/>
    <x v="1"/>
    <x v="90"/>
    <x v="274"/>
    <x v="1"/>
    <x v="0"/>
    <x v="360"/>
    <x v="274"/>
    <x v="360"/>
    <x v="0"/>
    <x v="0"/>
    <x v="10"/>
    <x v="3"/>
    <x v="557"/>
    <x v="12"/>
    <x v="15"/>
    <x v="500"/>
    <x v="454"/>
    <x v="608"/>
    <x v="385"/>
    <x v="381"/>
    <x v="1081"/>
    <x v="551"/>
    <x v="974"/>
    <x v="974"/>
    <x v="675"/>
    <x v="242"/>
    <x v="85"/>
    <x v="2"/>
  </r>
  <r>
    <x v="500"/>
    <x v="500"/>
    <x v="0"/>
    <x v="0"/>
    <x v="0"/>
    <x v="323"/>
    <x v="779"/>
    <x v="383"/>
    <x v="284"/>
    <x v="4"/>
    <x v="6"/>
    <x v="6"/>
    <x v="2"/>
    <x v="201"/>
    <x v="0"/>
    <x v="858"/>
    <x v="416"/>
    <x v="386"/>
    <x v="421"/>
    <x v="189"/>
    <x v="397"/>
    <x v="121"/>
    <x v="616"/>
    <x v="1017"/>
    <x v="620"/>
    <x v="2"/>
    <x v="6"/>
    <x v="896"/>
    <x v="902"/>
    <x v="1"/>
    <x v="0"/>
    <x v="665"/>
    <x v="0"/>
    <x v="3"/>
    <x v="1349"/>
    <x v="0"/>
    <x v="1349"/>
    <x v="627"/>
    <x v="1601"/>
    <x v="825"/>
    <x v="0"/>
    <x v="1"/>
    <x v="1"/>
    <x v="5"/>
    <x v="6"/>
    <x v="1"/>
    <x v="90"/>
    <x v="276"/>
    <x v="1"/>
    <x v="0"/>
    <x v="362"/>
    <x v="276"/>
    <x v="362"/>
    <x v="0"/>
    <x v="0"/>
    <x v="10"/>
    <x v="3"/>
    <x v="315"/>
    <x v="12"/>
    <x v="12"/>
    <x v="276"/>
    <x v="456"/>
    <x v="366"/>
    <x v="386"/>
    <x v="382"/>
    <x v="1104"/>
    <x v="576"/>
    <x v="1690"/>
    <x v="1690"/>
    <x v="902"/>
    <x v="608"/>
    <x v="85"/>
    <x v="271"/>
  </r>
  <r>
    <x v="323"/>
    <x v="323"/>
    <x v="0"/>
    <x v="0"/>
    <x v="0"/>
    <x v="323"/>
    <x v="778"/>
    <x v="383"/>
    <x v="284"/>
    <x v="7"/>
    <x v="7"/>
    <x v="7"/>
    <x v="0"/>
    <x v="611"/>
    <x v="0"/>
    <x v="859"/>
    <x v="772"/>
    <x v="386"/>
    <x v="421"/>
    <x v="189"/>
    <x v="750"/>
    <x v="763"/>
    <x v="617"/>
    <x v="353"/>
    <x v="616"/>
    <x v="2"/>
    <x v="6"/>
    <x v="692"/>
    <x v="700"/>
    <x v="0"/>
    <x v="0"/>
    <x v="707"/>
    <x v="0"/>
    <x v="3"/>
    <x v="103"/>
    <x v="1"/>
    <x v="103"/>
    <x v="627"/>
    <x v="832"/>
    <x v="980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1219"/>
    <x v="691"/>
    <x v="834"/>
    <x v="834"/>
    <x v="700"/>
    <x v="267"/>
    <x v="85"/>
    <x v="27"/>
  </r>
  <r>
    <x v="324"/>
    <x v="324"/>
    <x v="0"/>
    <x v="0"/>
    <x v="0"/>
    <x v="323"/>
    <x v="777"/>
    <x v="383"/>
    <x v="284"/>
    <x v="7"/>
    <x v="7"/>
    <x v="8"/>
    <x v="1"/>
    <x v="612"/>
    <x v="0"/>
    <x v="860"/>
    <x v="772"/>
    <x v="386"/>
    <x v="421"/>
    <x v="189"/>
    <x v="750"/>
    <x v="763"/>
    <x v="619"/>
    <x v="354"/>
    <x v="617"/>
    <x v="2"/>
    <x v="6"/>
    <x v="692"/>
    <x v="700"/>
    <x v="0"/>
    <x v="0"/>
    <x v="707"/>
    <x v="0"/>
    <x v="3"/>
    <x v="126"/>
    <x v="1"/>
    <x v="126"/>
    <x v="627"/>
    <x v="878"/>
    <x v="980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748"/>
    <x v="691"/>
    <x v="879"/>
    <x v="879"/>
    <x v="700"/>
    <x v="267"/>
    <x v="85"/>
    <x v="27"/>
  </r>
  <r>
    <x v="1068"/>
    <x v="1068"/>
    <x v="0"/>
    <x v="0"/>
    <x v="0"/>
    <x v="323"/>
    <x v="775"/>
    <x v="383"/>
    <x v="284"/>
    <x v="7"/>
    <x v="7"/>
    <x v="8"/>
    <x v="1"/>
    <x v="1458"/>
    <x v="0"/>
    <x v="862"/>
    <x v="772"/>
    <x v="386"/>
    <x v="421"/>
    <x v="189"/>
    <x v="750"/>
    <x v="763"/>
    <x v="620"/>
    <x v="356"/>
    <x v="619"/>
    <x v="2"/>
    <x v="6"/>
    <x v="745"/>
    <x v="753"/>
    <x v="0"/>
    <x v="0"/>
    <x v="780"/>
    <x v="0"/>
    <x v="3"/>
    <x v="724"/>
    <x v="1"/>
    <x v="724"/>
    <x v="627"/>
    <x v="1436"/>
    <x v="1231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487"/>
    <x v="896"/>
    <x v="1392"/>
    <x v="1392"/>
    <x v="753"/>
    <x v="319"/>
    <x v="85"/>
    <x v="83"/>
  </r>
  <r>
    <x v="1069"/>
    <x v="1069"/>
    <x v="0"/>
    <x v="0"/>
    <x v="0"/>
    <x v="323"/>
    <x v="776"/>
    <x v="383"/>
    <x v="284"/>
    <x v="7"/>
    <x v="7"/>
    <x v="7"/>
    <x v="0"/>
    <x v="1459"/>
    <x v="0"/>
    <x v="861"/>
    <x v="772"/>
    <x v="386"/>
    <x v="421"/>
    <x v="189"/>
    <x v="750"/>
    <x v="763"/>
    <x v="618"/>
    <x v="355"/>
    <x v="618"/>
    <x v="2"/>
    <x v="6"/>
    <x v="745"/>
    <x v="753"/>
    <x v="0"/>
    <x v="0"/>
    <x v="780"/>
    <x v="0"/>
    <x v="3"/>
    <x v="621"/>
    <x v="1"/>
    <x v="621"/>
    <x v="627"/>
    <x v="1271"/>
    <x v="1231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1417"/>
    <x v="896"/>
    <x v="1245"/>
    <x v="1245"/>
    <x v="753"/>
    <x v="319"/>
    <x v="85"/>
    <x v="83"/>
  </r>
  <r>
    <x v="1486"/>
    <x v="1486"/>
    <x v="0"/>
    <x v="0"/>
    <x v="0"/>
    <x v="324"/>
    <x v="790"/>
    <x v="384"/>
    <x v="286"/>
    <x v="4"/>
    <x v="6"/>
    <x v="6"/>
    <x v="2"/>
    <x v="298"/>
    <x v="0"/>
    <x v="873"/>
    <x v="417"/>
    <x v="387"/>
    <x v="422"/>
    <x v="190"/>
    <x v="398"/>
    <x v="246"/>
    <x v="631"/>
    <x v="1017"/>
    <x v="633"/>
    <x v="2"/>
    <x v="6"/>
    <x v="563"/>
    <x v="571"/>
    <x v="1"/>
    <x v="0"/>
    <x v="570"/>
    <x v="1"/>
    <x v="3"/>
    <x v="1431"/>
    <x v="0"/>
    <x v="1431"/>
    <x v="684"/>
    <x v="583"/>
    <x v="561"/>
    <x v="0"/>
    <x v="1"/>
    <x v="1"/>
    <x v="5"/>
    <x v="6"/>
    <x v="1"/>
    <x v="90"/>
    <x v="279"/>
    <x v="1"/>
    <x v="0"/>
    <x v="365"/>
    <x v="279"/>
    <x v="365"/>
    <x v="0"/>
    <x v="0"/>
    <x v="10"/>
    <x v="3"/>
    <x v="316"/>
    <x v="1"/>
    <x v="1"/>
    <x v="278"/>
    <x v="459"/>
    <x v="369"/>
    <x v="387"/>
    <x v="383"/>
    <x v="847"/>
    <x v="396"/>
    <x v="526"/>
    <x v="526"/>
    <x v="571"/>
    <x v="608"/>
    <x v="85"/>
    <x v="256"/>
  </r>
  <r>
    <x v="956"/>
    <x v="956"/>
    <x v="0"/>
    <x v="0"/>
    <x v="0"/>
    <x v="324"/>
    <x v="788"/>
    <x v="384"/>
    <x v="286"/>
    <x v="7"/>
    <x v="7"/>
    <x v="8"/>
    <x v="1"/>
    <x v="1333"/>
    <x v="0"/>
    <x v="875"/>
    <x v="772"/>
    <x v="387"/>
    <x v="422"/>
    <x v="190"/>
    <x v="750"/>
    <x v="763"/>
    <x v="633"/>
    <x v="366"/>
    <x v="632"/>
    <x v="2"/>
    <x v="6"/>
    <x v="700"/>
    <x v="708"/>
    <x v="0"/>
    <x v="0"/>
    <x v="721"/>
    <x v="0"/>
    <x v="3"/>
    <x v="760"/>
    <x v="1"/>
    <x v="760"/>
    <x v="684"/>
    <x v="1292"/>
    <x v="1192"/>
    <x v="0"/>
    <x v="4"/>
    <x v="4"/>
    <x v="5"/>
    <x v="6"/>
    <x v="1"/>
    <x v="90"/>
    <x v="279"/>
    <x v="1"/>
    <x v="0"/>
    <x v="365"/>
    <x v="279"/>
    <x v="365"/>
    <x v="0"/>
    <x v="0"/>
    <x v="10"/>
    <x v="3"/>
    <x v="557"/>
    <x v="1"/>
    <x v="15"/>
    <x v="500"/>
    <x v="459"/>
    <x v="608"/>
    <x v="387"/>
    <x v="383"/>
    <x v="521"/>
    <x v="868"/>
    <x v="1265"/>
    <x v="1265"/>
    <x v="708"/>
    <x v="275"/>
    <x v="85"/>
    <x v="35"/>
  </r>
  <r>
    <x v="998"/>
    <x v="998"/>
    <x v="0"/>
    <x v="0"/>
    <x v="0"/>
    <x v="324"/>
    <x v="789"/>
    <x v="384"/>
    <x v="286"/>
    <x v="7"/>
    <x v="7"/>
    <x v="7"/>
    <x v="0"/>
    <x v="1379"/>
    <x v="0"/>
    <x v="874"/>
    <x v="772"/>
    <x v="387"/>
    <x v="422"/>
    <x v="190"/>
    <x v="750"/>
    <x v="763"/>
    <x v="632"/>
    <x v="365"/>
    <x v="631"/>
    <x v="2"/>
    <x v="6"/>
    <x v="700"/>
    <x v="708"/>
    <x v="0"/>
    <x v="0"/>
    <x v="721"/>
    <x v="0"/>
    <x v="3"/>
    <x v="876"/>
    <x v="1"/>
    <x v="876"/>
    <x v="684"/>
    <x v="1455"/>
    <x v="1192"/>
    <x v="0"/>
    <x v="4"/>
    <x v="4"/>
    <x v="5"/>
    <x v="6"/>
    <x v="1"/>
    <x v="90"/>
    <x v="279"/>
    <x v="1"/>
    <x v="0"/>
    <x v="365"/>
    <x v="279"/>
    <x v="365"/>
    <x v="0"/>
    <x v="0"/>
    <x v="10"/>
    <x v="3"/>
    <x v="557"/>
    <x v="1"/>
    <x v="15"/>
    <x v="500"/>
    <x v="459"/>
    <x v="608"/>
    <x v="387"/>
    <x v="383"/>
    <x v="1392"/>
    <x v="868"/>
    <x v="1408"/>
    <x v="1408"/>
    <x v="708"/>
    <x v="275"/>
    <x v="85"/>
    <x v="35"/>
  </r>
  <r>
    <x v="549"/>
    <x v="549"/>
    <x v="0"/>
    <x v="0"/>
    <x v="0"/>
    <x v="326"/>
    <x v="793"/>
    <x v="385"/>
    <x v="290"/>
    <x v="0"/>
    <x v="4"/>
    <x v="4"/>
    <x v="2"/>
    <x v="844"/>
    <x v="0"/>
    <x v="882"/>
    <x v="424"/>
    <x v="394"/>
    <x v="429"/>
    <x v="339"/>
    <x v="405"/>
    <x v="642"/>
    <x v="1507"/>
    <x v="1017"/>
    <x v="1514"/>
    <x v="2"/>
    <x v="6"/>
    <x v="329"/>
    <x v="41"/>
    <x v="1"/>
    <x v="3"/>
    <x v="41"/>
    <x v="1"/>
    <x v="3"/>
    <x v="347"/>
    <x v="1"/>
    <x v="347"/>
    <x v="121"/>
    <x v="48"/>
    <x v="67"/>
    <x v="0"/>
    <x v="8"/>
    <x v="8"/>
    <x v="5"/>
    <x v="6"/>
    <x v="1"/>
    <x v="90"/>
    <x v="507"/>
    <x v="1"/>
    <x v="0"/>
    <x v="370"/>
    <x v="518"/>
    <x v="370"/>
    <x v="40"/>
    <x v="0"/>
    <x v="10"/>
    <x v="3"/>
    <x v="318"/>
    <x v="12"/>
    <x v="12"/>
    <x v="282"/>
    <x v="464"/>
    <x v="608"/>
    <x v="394"/>
    <x v="390"/>
    <x v="116"/>
    <x v="1075"/>
    <x v="49"/>
    <x v="48"/>
    <x v="41"/>
    <x v="49"/>
    <x v="85"/>
    <x v="1082"/>
  </r>
  <r>
    <x v="1355"/>
    <x v="1355"/>
    <x v="0"/>
    <x v="0"/>
    <x v="0"/>
    <x v="328"/>
    <x v="870"/>
    <x v="420"/>
    <x v="316"/>
    <x v="0"/>
    <x v="4"/>
    <x v="4"/>
    <x v="2"/>
    <x v="1793"/>
    <x v="0"/>
    <x v="960"/>
    <x v="429"/>
    <x v="398"/>
    <x v="434"/>
    <x v="339"/>
    <x v="410"/>
    <x v="626"/>
    <x v="1507"/>
    <x v="1017"/>
    <x v="1514"/>
    <x v="2"/>
    <x v="6"/>
    <x v="1277"/>
    <x v="1229"/>
    <x v="1"/>
    <x v="1"/>
    <x v="1217"/>
    <x v="0"/>
    <x v="3"/>
    <x v="460"/>
    <x v="1"/>
    <x v="460"/>
    <x v="205"/>
    <x v="2146"/>
    <x v="1637"/>
    <x v="0"/>
    <x v="8"/>
    <x v="8"/>
    <x v="5"/>
    <x v="6"/>
    <x v="1"/>
    <x v="90"/>
    <x v="507"/>
    <x v="1"/>
    <x v="0"/>
    <x v="402"/>
    <x v="518"/>
    <x v="402"/>
    <x v="20"/>
    <x v="0"/>
    <x v="10"/>
    <x v="3"/>
    <x v="320"/>
    <x v="8"/>
    <x v="8"/>
    <x v="307"/>
    <x v="496"/>
    <x v="608"/>
    <x v="398"/>
    <x v="394"/>
    <x v="1651"/>
    <x v="1075"/>
    <x v="2146"/>
    <x v="2146"/>
    <x v="1229"/>
    <x v="553"/>
    <x v="85"/>
    <x v="1074"/>
  </r>
  <r>
    <x v="2305"/>
    <x v="2305"/>
    <x v="0"/>
    <x v="0"/>
    <x v="0"/>
    <x v="328"/>
    <x v="871"/>
    <x v="388"/>
    <x v="316"/>
    <x v="3"/>
    <x v="19"/>
    <x v="20"/>
    <x v="2"/>
    <x v="1795"/>
    <x v="0"/>
    <x v="943"/>
    <x v="769"/>
    <x v="714"/>
    <x v="786"/>
    <x v="339"/>
    <x v="749"/>
    <x v="763"/>
    <x v="1507"/>
    <x v="1017"/>
    <x v="181"/>
    <x v="4"/>
    <x v="8"/>
    <x v="1123"/>
    <x v="1132"/>
    <x v="1"/>
    <x v="2"/>
    <x v="1119"/>
    <x v="0"/>
    <x v="3"/>
    <x v="477"/>
    <x v="1"/>
    <x v="477"/>
    <x v="213"/>
    <x v="1891"/>
    <x v="1314"/>
    <x v="0"/>
    <x v="8"/>
    <x v="8"/>
    <x v="5"/>
    <x v="6"/>
    <x v="1"/>
    <x v="90"/>
    <x v="70"/>
    <x v="1"/>
    <x v="0"/>
    <x v="393"/>
    <x v="302"/>
    <x v="393"/>
    <x v="6"/>
    <x v="0"/>
    <x v="6"/>
    <x v="13"/>
    <x v="320"/>
    <x v="8"/>
    <x v="8"/>
    <x v="307"/>
    <x v="487"/>
    <x v="391"/>
    <x v="714"/>
    <x v="712"/>
    <x v="1801"/>
    <x v="1075"/>
    <x v="1899"/>
    <x v="1899"/>
    <x v="1132"/>
    <x v="588"/>
    <x v="85"/>
    <x v="904"/>
  </r>
  <r>
    <x v="1853"/>
    <x v="1853"/>
    <x v="0"/>
    <x v="0"/>
    <x v="0"/>
    <x v="339"/>
    <x v="214"/>
    <x v="102"/>
    <x v="67"/>
    <x v="0"/>
    <x v="4"/>
    <x v="4"/>
    <x v="2"/>
    <x v="573"/>
    <x v="0"/>
    <x v="907"/>
    <x v="440"/>
    <x v="409"/>
    <x v="445"/>
    <x v="339"/>
    <x v="421"/>
    <x v="568"/>
    <x v="1507"/>
    <x v="1017"/>
    <x v="1514"/>
    <x v="3"/>
    <x v="10"/>
    <x v="1104"/>
    <x v="1256"/>
    <x v="1"/>
    <x v="3"/>
    <x v="1244"/>
    <x v="0"/>
    <x v="3"/>
    <x v="271"/>
    <x v="1"/>
    <x v="271"/>
    <x v="70"/>
    <x v="2164"/>
    <x v="1660"/>
    <x v="0"/>
    <x v="8"/>
    <x v="8"/>
    <x v="5"/>
    <x v="6"/>
    <x v="1"/>
    <x v="90"/>
    <x v="507"/>
    <x v="1"/>
    <x v="0"/>
    <x v="96"/>
    <x v="518"/>
    <x v="96"/>
    <x v="52"/>
    <x v="0"/>
    <x v="10"/>
    <x v="7"/>
    <x v="331"/>
    <x v="11"/>
    <x v="11"/>
    <x v="67"/>
    <x v="98"/>
    <x v="608"/>
    <x v="409"/>
    <x v="405"/>
    <x v="1695"/>
    <x v="1075"/>
    <x v="2164"/>
    <x v="2164"/>
    <x v="1256"/>
    <x v="563"/>
    <x v="85"/>
    <x v="1110"/>
  </r>
  <r>
    <x v="1854"/>
    <x v="1854"/>
    <x v="0"/>
    <x v="0"/>
    <x v="0"/>
    <x v="339"/>
    <x v="213"/>
    <x v="101"/>
    <x v="67"/>
    <x v="0"/>
    <x v="4"/>
    <x v="4"/>
    <x v="2"/>
    <x v="574"/>
    <x v="0"/>
    <x v="908"/>
    <x v="771"/>
    <x v="716"/>
    <x v="233"/>
    <x v="339"/>
    <x v="750"/>
    <x v="569"/>
    <x v="1507"/>
    <x v="1017"/>
    <x v="1514"/>
    <x v="3"/>
    <x v="10"/>
    <x v="959"/>
    <x v="1137"/>
    <x v="1"/>
    <x v="3"/>
    <x v="1125"/>
    <x v="0"/>
    <x v="3"/>
    <x v="271"/>
    <x v="1"/>
    <x v="271"/>
    <x v="70"/>
    <x v="1893"/>
    <x v="1316"/>
    <x v="0"/>
    <x v="8"/>
    <x v="8"/>
    <x v="5"/>
    <x v="6"/>
    <x v="1"/>
    <x v="90"/>
    <x v="507"/>
    <x v="1"/>
    <x v="0"/>
    <x v="95"/>
    <x v="518"/>
    <x v="95"/>
    <x v="52"/>
    <x v="0"/>
    <x v="10"/>
    <x v="7"/>
    <x v="331"/>
    <x v="11"/>
    <x v="11"/>
    <x v="67"/>
    <x v="97"/>
    <x v="608"/>
    <x v="716"/>
    <x v="714"/>
    <x v="1490"/>
    <x v="1075"/>
    <x v="1901"/>
    <x v="1901"/>
    <x v="1137"/>
    <x v="494"/>
    <x v="85"/>
    <x v="918"/>
  </r>
  <r>
    <x v="122"/>
    <x v="122"/>
    <x v="0"/>
    <x v="0"/>
    <x v="0"/>
    <x v="340"/>
    <x v="828"/>
    <x v="401"/>
    <x v="299"/>
    <x v="4"/>
    <x v="6"/>
    <x v="6"/>
    <x v="2"/>
    <x v="155"/>
    <x v="0"/>
    <x v="912"/>
    <x v="418"/>
    <x v="388"/>
    <x v="423"/>
    <x v="339"/>
    <x v="399"/>
    <x v="125"/>
    <x v="667"/>
    <x v="1017"/>
    <x v="667"/>
    <x v="2"/>
    <x v="6"/>
    <x v="257"/>
    <x v="370"/>
    <x v="1"/>
    <x v="0"/>
    <x v="379"/>
    <x v="1"/>
    <x v="3"/>
    <x v="1113"/>
    <x v="0"/>
    <x v="1113"/>
    <x v="429"/>
    <x v="357"/>
    <x v="372"/>
    <x v="0"/>
    <x v="1"/>
    <x v="1"/>
    <x v="5"/>
    <x v="6"/>
    <x v="1"/>
    <x v="90"/>
    <x v="292"/>
    <x v="1"/>
    <x v="0"/>
    <x v="379"/>
    <x v="292"/>
    <x v="379"/>
    <x v="0"/>
    <x v="0"/>
    <x v="10"/>
    <x v="3"/>
    <x v="332"/>
    <x v="12"/>
    <x v="12"/>
    <x v="290"/>
    <x v="473"/>
    <x v="381"/>
    <x v="388"/>
    <x v="384"/>
    <x v="537"/>
    <x v="233"/>
    <x v="341"/>
    <x v="341"/>
    <x v="370"/>
    <x v="608"/>
    <x v="85"/>
    <x v="553"/>
  </r>
  <r>
    <x v="286"/>
    <x v="286"/>
    <x v="0"/>
    <x v="0"/>
    <x v="0"/>
    <x v="340"/>
    <x v="827"/>
    <x v="400"/>
    <x v="299"/>
    <x v="0"/>
    <x v="4"/>
    <x v="4"/>
    <x v="2"/>
    <x v="577"/>
    <x v="0"/>
    <x v="914"/>
    <x v="420"/>
    <x v="390"/>
    <x v="425"/>
    <x v="339"/>
    <x v="401"/>
    <x v="472"/>
    <x v="1507"/>
    <x v="1017"/>
    <x v="1514"/>
    <x v="2"/>
    <x v="6"/>
    <x v="1058"/>
    <x v="1212"/>
    <x v="1"/>
    <x v="3"/>
    <x v="1200"/>
    <x v="0"/>
    <x v="3"/>
    <x v="182"/>
    <x v="1"/>
    <x v="182"/>
    <x v="7"/>
    <x v="2044"/>
    <x v="1512"/>
    <x v="0"/>
    <x v="8"/>
    <x v="8"/>
    <x v="5"/>
    <x v="6"/>
    <x v="1"/>
    <x v="90"/>
    <x v="507"/>
    <x v="1"/>
    <x v="0"/>
    <x v="381"/>
    <x v="518"/>
    <x v="381"/>
    <x v="51"/>
    <x v="0"/>
    <x v="10"/>
    <x v="3"/>
    <x v="332"/>
    <x v="12"/>
    <x v="12"/>
    <x v="290"/>
    <x v="475"/>
    <x v="608"/>
    <x v="390"/>
    <x v="386"/>
    <x v="1629"/>
    <x v="1075"/>
    <x v="2041"/>
    <x v="2041"/>
    <x v="1212"/>
    <x v="545"/>
    <x v="85"/>
    <x v="1041"/>
  </r>
  <r>
    <x v="1825"/>
    <x v="1825"/>
    <x v="0"/>
    <x v="0"/>
    <x v="0"/>
    <x v="340"/>
    <x v="826"/>
    <x v="399"/>
    <x v="299"/>
    <x v="0"/>
    <x v="4"/>
    <x v="4"/>
    <x v="2"/>
    <x v="527"/>
    <x v="0"/>
    <x v="913"/>
    <x v="419"/>
    <x v="389"/>
    <x v="424"/>
    <x v="339"/>
    <x v="400"/>
    <x v="505"/>
    <x v="1507"/>
    <x v="1017"/>
    <x v="1514"/>
    <x v="3"/>
    <x v="10"/>
    <x v="936"/>
    <x v="1120"/>
    <x v="1"/>
    <x v="3"/>
    <x v="1107"/>
    <x v="0"/>
    <x v="3"/>
    <x v="239"/>
    <x v="1"/>
    <x v="239"/>
    <x v="44"/>
    <x v="1795"/>
    <x v="1114"/>
    <x v="0"/>
    <x v="8"/>
    <x v="8"/>
    <x v="5"/>
    <x v="6"/>
    <x v="1"/>
    <x v="90"/>
    <x v="507"/>
    <x v="1"/>
    <x v="0"/>
    <x v="380"/>
    <x v="518"/>
    <x v="380"/>
    <x v="58"/>
    <x v="0"/>
    <x v="10"/>
    <x v="7"/>
    <x v="332"/>
    <x v="12"/>
    <x v="12"/>
    <x v="290"/>
    <x v="474"/>
    <x v="608"/>
    <x v="389"/>
    <x v="385"/>
    <x v="1365"/>
    <x v="1075"/>
    <x v="1815"/>
    <x v="1815"/>
    <x v="1120"/>
    <x v="484"/>
    <x v="85"/>
    <x v="889"/>
  </r>
  <r>
    <x v="36"/>
    <x v="36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1"/>
    <x v="0"/>
    <x v="496"/>
    <x v="133"/>
    <x v="1"/>
    <x v="3"/>
    <x v="133"/>
    <x v="1"/>
    <x v="3"/>
    <x v="342"/>
    <x v="1"/>
    <x v="342"/>
    <x v="118"/>
    <x v="296"/>
    <x v="315"/>
    <x v="0"/>
    <x v="8"/>
    <x v="8"/>
    <x v="5"/>
    <x v="6"/>
    <x v="1"/>
    <x v="90"/>
    <x v="507"/>
    <x v="1"/>
    <x v="0"/>
    <x v="386"/>
    <x v="518"/>
    <x v="386"/>
    <x v="35"/>
    <x v="0"/>
    <x v="10"/>
    <x v="1"/>
    <x v="333"/>
    <x v="12"/>
    <x v="12"/>
    <x v="295"/>
    <x v="480"/>
    <x v="608"/>
    <x v="438"/>
    <x v="434"/>
    <x v="411"/>
    <x v="1075"/>
    <x v="286"/>
    <x v="286"/>
    <x v="133"/>
    <x v="137"/>
    <x v="85"/>
    <x v="908"/>
  </r>
  <r>
    <x v="498"/>
    <x v="498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2"/>
    <x v="6"/>
    <x v="442"/>
    <x v="101"/>
    <x v="1"/>
    <x v="3"/>
    <x v="101"/>
    <x v="1"/>
    <x v="3"/>
    <x v="342"/>
    <x v="1"/>
    <x v="342"/>
    <x v="118"/>
    <x v="181"/>
    <x v="208"/>
    <x v="0"/>
    <x v="8"/>
    <x v="8"/>
    <x v="5"/>
    <x v="6"/>
    <x v="1"/>
    <x v="90"/>
    <x v="507"/>
    <x v="1"/>
    <x v="0"/>
    <x v="386"/>
    <x v="518"/>
    <x v="386"/>
    <x v="35"/>
    <x v="0"/>
    <x v="10"/>
    <x v="3"/>
    <x v="333"/>
    <x v="12"/>
    <x v="12"/>
    <x v="295"/>
    <x v="480"/>
    <x v="608"/>
    <x v="438"/>
    <x v="434"/>
    <x v="274"/>
    <x v="1075"/>
    <x v="180"/>
    <x v="180"/>
    <x v="101"/>
    <x v="108"/>
    <x v="85"/>
    <x v="961"/>
  </r>
  <r>
    <x v="1861"/>
    <x v="1861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3"/>
    <x v="10"/>
    <x v="450"/>
    <x v="106"/>
    <x v="1"/>
    <x v="3"/>
    <x v="106"/>
    <x v="1"/>
    <x v="3"/>
    <x v="342"/>
    <x v="1"/>
    <x v="342"/>
    <x v="118"/>
    <x v="205"/>
    <x v="231"/>
    <x v="0"/>
    <x v="8"/>
    <x v="8"/>
    <x v="5"/>
    <x v="6"/>
    <x v="1"/>
    <x v="90"/>
    <x v="507"/>
    <x v="1"/>
    <x v="0"/>
    <x v="386"/>
    <x v="518"/>
    <x v="386"/>
    <x v="35"/>
    <x v="0"/>
    <x v="10"/>
    <x v="7"/>
    <x v="333"/>
    <x v="12"/>
    <x v="12"/>
    <x v="295"/>
    <x v="480"/>
    <x v="608"/>
    <x v="438"/>
    <x v="434"/>
    <x v="290"/>
    <x v="1075"/>
    <x v="203"/>
    <x v="203"/>
    <x v="106"/>
    <x v="113"/>
    <x v="85"/>
    <x v="951"/>
  </r>
  <r>
    <x v="2081"/>
    <x v="2081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5"/>
    <x v="13"/>
    <x v="419"/>
    <x v="82"/>
    <x v="1"/>
    <x v="3"/>
    <x v="82"/>
    <x v="1"/>
    <x v="3"/>
    <x v="342"/>
    <x v="1"/>
    <x v="342"/>
    <x v="118"/>
    <x v="128"/>
    <x v="153"/>
    <x v="0"/>
    <x v="8"/>
    <x v="8"/>
    <x v="5"/>
    <x v="6"/>
    <x v="1"/>
    <x v="90"/>
    <x v="507"/>
    <x v="1"/>
    <x v="0"/>
    <x v="386"/>
    <x v="518"/>
    <x v="386"/>
    <x v="35"/>
    <x v="0"/>
    <x v="10"/>
    <x v="10"/>
    <x v="333"/>
    <x v="12"/>
    <x v="12"/>
    <x v="295"/>
    <x v="480"/>
    <x v="608"/>
    <x v="438"/>
    <x v="434"/>
    <x v="214"/>
    <x v="1075"/>
    <x v="127"/>
    <x v="127"/>
    <x v="82"/>
    <x v="89"/>
    <x v="85"/>
    <x v="994"/>
  </r>
  <r>
    <x v="1473"/>
    <x v="1473"/>
    <x v="0"/>
    <x v="0"/>
    <x v="0"/>
    <x v="351"/>
    <x v="857"/>
    <x v="413"/>
    <x v="309"/>
    <x v="4"/>
    <x v="6"/>
    <x v="6"/>
    <x v="2"/>
    <x v="40"/>
    <x v="0"/>
    <x v="940"/>
    <x v="421"/>
    <x v="391"/>
    <x v="426"/>
    <x v="191"/>
    <x v="402"/>
    <x v="122"/>
    <x v="690"/>
    <x v="1017"/>
    <x v="692"/>
    <x v="2"/>
    <x v="6"/>
    <x v="927"/>
    <x v="926"/>
    <x v="1"/>
    <x v="0"/>
    <x v="681"/>
    <x v="0"/>
    <x v="3"/>
    <x v="1073"/>
    <x v="0"/>
    <x v="1073"/>
    <x v="398"/>
    <x v="1490"/>
    <x v="732"/>
    <x v="0"/>
    <x v="1"/>
    <x v="1"/>
    <x v="5"/>
    <x v="6"/>
    <x v="1"/>
    <x v="90"/>
    <x v="301"/>
    <x v="1"/>
    <x v="0"/>
    <x v="392"/>
    <x v="301"/>
    <x v="392"/>
    <x v="0"/>
    <x v="0"/>
    <x v="10"/>
    <x v="3"/>
    <x v="343"/>
    <x v="12"/>
    <x v="12"/>
    <x v="300"/>
    <x v="486"/>
    <x v="390"/>
    <x v="391"/>
    <x v="387"/>
    <x v="1038"/>
    <x v="510"/>
    <x v="1645"/>
    <x v="1645"/>
    <x v="926"/>
    <x v="608"/>
    <x v="85"/>
    <x v="320"/>
  </r>
  <r>
    <x v="331"/>
    <x v="331"/>
    <x v="0"/>
    <x v="0"/>
    <x v="0"/>
    <x v="351"/>
    <x v="856"/>
    <x v="413"/>
    <x v="309"/>
    <x v="7"/>
    <x v="7"/>
    <x v="7"/>
    <x v="0"/>
    <x v="619"/>
    <x v="0"/>
    <x v="941"/>
    <x v="772"/>
    <x v="391"/>
    <x v="426"/>
    <x v="191"/>
    <x v="750"/>
    <x v="763"/>
    <x v="691"/>
    <x v="403"/>
    <x v="690"/>
    <x v="2"/>
    <x v="6"/>
    <x v="746"/>
    <x v="754"/>
    <x v="0"/>
    <x v="0"/>
    <x v="782"/>
    <x v="0"/>
    <x v="3"/>
    <x v="67"/>
    <x v="1"/>
    <x v="67"/>
    <x v="398"/>
    <x v="827"/>
    <x v="924"/>
    <x v="0"/>
    <x v="4"/>
    <x v="4"/>
    <x v="5"/>
    <x v="6"/>
    <x v="1"/>
    <x v="90"/>
    <x v="301"/>
    <x v="1"/>
    <x v="0"/>
    <x v="392"/>
    <x v="301"/>
    <x v="392"/>
    <x v="0"/>
    <x v="0"/>
    <x v="10"/>
    <x v="3"/>
    <x v="557"/>
    <x v="12"/>
    <x v="15"/>
    <x v="500"/>
    <x v="486"/>
    <x v="608"/>
    <x v="391"/>
    <x v="387"/>
    <x v="1175"/>
    <x v="646"/>
    <x v="829"/>
    <x v="829"/>
    <x v="754"/>
    <x v="320"/>
    <x v="85"/>
    <x v="84"/>
  </r>
  <r>
    <x v="827"/>
    <x v="827"/>
    <x v="0"/>
    <x v="0"/>
    <x v="0"/>
    <x v="351"/>
    <x v="855"/>
    <x v="413"/>
    <x v="309"/>
    <x v="7"/>
    <x v="7"/>
    <x v="8"/>
    <x v="1"/>
    <x v="1157"/>
    <x v="0"/>
    <x v="942"/>
    <x v="772"/>
    <x v="391"/>
    <x v="426"/>
    <x v="191"/>
    <x v="750"/>
    <x v="763"/>
    <x v="692"/>
    <x v="404"/>
    <x v="691"/>
    <x v="2"/>
    <x v="6"/>
    <x v="746"/>
    <x v="754"/>
    <x v="0"/>
    <x v="0"/>
    <x v="782"/>
    <x v="0"/>
    <x v="3"/>
    <x v="131"/>
    <x v="1"/>
    <x v="131"/>
    <x v="398"/>
    <x v="983"/>
    <x v="924"/>
    <x v="0"/>
    <x v="4"/>
    <x v="4"/>
    <x v="5"/>
    <x v="6"/>
    <x v="1"/>
    <x v="90"/>
    <x v="301"/>
    <x v="1"/>
    <x v="0"/>
    <x v="392"/>
    <x v="301"/>
    <x v="392"/>
    <x v="0"/>
    <x v="0"/>
    <x v="10"/>
    <x v="3"/>
    <x v="557"/>
    <x v="12"/>
    <x v="15"/>
    <x v="500"/>
    <x v="486"/>
    <x v="608"/>
    <x v="391"/>
    <x v="387"/>
    <x v="824"/>
    <x v="646"/>
    <x v="980"/>
    <x v="980"/>
    <x v="754"/>
    <x v="320"/>
    <x v="85"/>
    <x v="84"/>
  </r>
  <r>
    <x v="289"/>
    <x v="289"/>
    <x v="0"/>
    <x v="0"/>
    <x v="0"/>
    <x v="359"/>
    <x v="879"/>
    <x v="425"/>
    <x v="320"/>
    <x v="0"/>
    <x v="4"/>
    <x v="4"/>
    <x v="2"/>
    <x v="580"/>
    <x v="0"/>
    <x v="967"/>
    <x v="461"/>
    <x v="426"/>
    <x v="467"/>
    <x v="339"/>
    <x v="442"/>
    <x v="651"/>
    <x v="1507"/>
    <x v="1017"/>
    <x v="1514"/>
    <x v="2"/>
    <x v="6"/>
    <x v="364"/>
    <x v="56"/>
    <x v="1"/>
    <x v="3"/>
    <x v="56"/>
    <x v="1"/>
    <x v="3"/>
    <x v="234"/>
    <x v="1"/>
    <x v="234"/>
    <x v="40"/>
    <x v="90"/>
    <x v="110"/>
    <x v="0"/>
    <x v="8"/>
    <x v="8"/>
    <x v="5"/>
    <x v="6"/>
    <x v="1"/>
    <x v="90"/>
    <x v="507"/>
    <x v="1"/>
    <x v="0"/>
    <x v="407"/>
    <x v="518"/>
    <x v="407"/>
    <x v="35"/>
    <x v="0"/>
    <x v="10"/>
    <x v="3"/>
    <x v="350"/>
    <x v="12"/>
    <x v="12"/>
    <x v="311"/>
    <x v="501"/>
    <x v="608"/>
    <x v="426"/>
    <x v="422"/>
    <x v="146"/>
    <x v="1075"/>
    <x v="91"/>
    <x v="90"/>
    <x v="56"/>
    <x v="64"/>
    <x v="85"/>
    <x v="1049"/>
  </r>
  <r>
    <x v="2255"/>
    <x v="2255"/>
    <x v="0"/>
    <x v="0"/>
    <x v="0"/>
    <x v="368"/>
    <x v="891"/>
    <x v="433"/>
    <x v="322"/>
    <x v="0"/>
    <x v="4"/>
    <x v="4"/>
    <x v="2"/>
    <x v="386"/>
    <x v="0"/>
    <x v="974"/>
    <x v="422"/>
    <x v="392"/>
    <x v="427"/>
    <x v="339"/>
    <x v="403"/>
    <x v="321"/>
    <x v="1507"/>
    <x v="1017"/>
    <x v="1514"/>
    <x v="5"/>
    <x v="13"/>
    <x v="1028"/>
    <x v="1191"/>
    <x v="1"/>
    <x v="3"/>
    <x v="1179"/>
    <x v="0"/>
    <x v="3"/>
    <x v="299"/>
    <x v="1"/>
    <x v="299"/>
    <x v="88"/>
    <x v="2050"/>
    <x v="1520"/>
    <x v="0"/>
    <x v="8"/>
    <x v="8"/>
    <x v="5"/>
    <x v="6"/>
    <x v="1"/>
    <x v="90"/>
    <x v="507"/>
    <x v="1"/>
    <x v="0"/>
    <x v="410"/>
    <x v="518"/>
    <x v="410"/>
    <x v="52"/>
    <x v="0"/>
    <x v="10"/>
    <x v="10"/>
    <x v="359"/>
    <x v="12"/>
    <x v="12"/>
    <x v="313"/>
    <x v="504"/>
    <x v="608"/>
    <x v="392"/>
    <x v="388"/>
    <x v="1602"/>
    <x v="1075"/>
    <x v="2047"/>
    <x v="2047"/>
    <x v="1191"/>
    <x v="531"/>
    <x v="85"/>
    <x v="1007"/>
  </r>
  <r>
    <x v="1971"/>
    <x v="1971"/>
    <x v="0"/>
    <x v="0"/>
    <x v="0"/>
    <x v="325"/>
    <x v="798"/>
    <x v="386"/>
    <x v="290"/>
    <x v="4"/>
    <x v="6"/>
    <x v="6"/>
    <x v="2"/>
    <x v="97"/>
    <x v="0"/>
    <x v="881"/>
    <x v="423"/>
    <x v="393"/>
    <x v="428"/>
    <x v="192"/>
    <x v="404"/>
    <x v="73"/>
    <x v="639"/>
    <x v="1017"/>
    <x v="639"/>
    <x v="3"/>
    <x v="10"/>
    <x v="1190"/>
    <x v="1041"/>
    <x v="1"/>
    <x v="0"/>
    <x v="1013"/>
    <x v="0"/>
    <x v="3"/>
    <x v="937"/>
    <x v="0"/>
    <x v="937"/>
    <x v="309"/>
    <x v="1865"/>
    <x v="1255"/>
    <x v="0"/>
    <x v="1"/>
    <x v="1"/>
    <x v="5"/>
    <x v="6"/>
    <x v="1"/>
    <x v="90"/>
    <x v="283"/>
    <x v="1"/>
    <x v="0"/>
    <x v="369"/>
    <x v="283"/>
    <x v="369"/>
    <x v="0"/>
    <x v="0"/>
    <x v="10"/>
    <x v="7"/>
    <x v="317"/>
    <x v="12"/>
    <x v="12"/>
    <x v="282"/>
    <x v="463"/>
    <x v="373"/>
    <x v="393"/>
    <x v="389"/>
    <x v="1429"/>
    <x v="911"/>
    <x v="1876"/>
    <x v="1876"/>
    <x v="1041"/>
    <x v="608"/>
    <x v="85"/>
    <x v="704"/>
  </r>
  <r>
    <x v="443"/>
    <x v="443"/>
    <x v="0"/>
    <x v="0"/>
    <x v="0"/>
    <x v="327"/>
    <x v="799"/>
    <x v="387"/>
    <x v="300"/>
    <x v="4"/>
    <x v="6"/>
    <x v="6"/>
    <x v="2"/>
    <x v="286"/>
    <x v="0"/>
    <x v="915"/>
    <x v="427"/>
    <x v="396"/>
    <x v="432"/>
    <x v="339"/>
    <x v="408"/>
    <x v="308"/>
    <x v="668"/>
    <x v="1017"/>
    <x v="668"/>
    <x v="2"/>
    <x v="6"/>
    <x v="437"/>
    <x v="479"/>
    <x v="1"/>
    <x v="0"/>
    <x v="496"/>
    <x v="1"/>
    <x v="3"/>
    <x v="1354"/>
    <x v="0"/>
    <x v="1354"/>
    <x v="632"/>
    <x v="404"/>
    <x v="417"/>
    <x v="0"/>
    <x v="1"/>
    <x v="1"/>
    <x v="5"/>
    <x v="6"/>
    <x v="1"/>
    <x v="90"/>
    <x v="293"/>
    <x v="1"/>
    <x v="0"/>
    <x v="382"/>
    <x v="293"/>
    <x v="382"/>
    <x v="0"/>
    <x v="0"/>
    <x v="10"/>
    <x v="3"/>
    <x v="319"/>
    <x v="12"/>
    <x v="12"/>
    <x v="291"/>
    <x v="476"/>
    <x v="382"/>
    <x v="396"/>
    <x v="392"/>
    <x v="606"/>
    <x v="276"/>
    <x v="385"/>
    <x v="385"/>
    <x v="479"/>
    <x v="608"/>
    <x v="85"/>
    <x v="405"/>
  </r>
  <r>
    <x v="264"/>
    <x v="264"/>
    <x v="0"/>
    <x v="0"/>
    <x v="0"/>
    <x v="329"/>
    <x v="800"/>
    <x v="389"/>
    <x v="292"/>
    <x v="4"/>
    <x v="6"/>
    <x v="6"/>
    <x v="2"/>
    <x v="267"/>
    <x v="0"/>
    <x v="888"/>
    <x v="430"/>
    <x v="399"/>
    <x v="435"/>
    <x v="193"/>
    <x v="411"/>
    <x v="49"/>
    <x v="643"/>
    <x v="1017"/>
    <x v="645"/>
    <x v="2"/>
    <x v="6"/>
    <x v="1008"/>
    <x v="962"/>
    <x v="1"/>
    <x v="0"/>
    <x v="758"/>
    <x v="0"/>
    <x v="3"/>
    <x v="1345"/>
    <x v="0"/>
    <x v="1345"/>
    <x v="622"/>
    <x v="1802"/>
    <x v="1125"/>
    <x v="0"/>
    <x v="1"/>
    <x v="1"/>
    <x v="5"/>
    <x v="6"/>
    <x v="1"/>
    <x v="90"/>
    <x v="285"/>
    <x v="1"/>
    <x v="0"/>
    <x v="372"/>
    <x v="285"/>
    <x v="372"/>
    <x v="0"/>
    <x v="0"/>
    <x v="10"/>
    <x v="3"/>
    <x v="321"/>
    <x v="12"/>
    <x v="12"/>
    <x v="284"/>
    <x v="466"/>
    <x v="375"/>
    <x v="399"/>
    <x v="395"/>
    <x v="1329"/>
    <x v="811"/>
    <x v="1822"/>
    <x v="1822"/>
    <x v="962"/>
    <x v="608"/>
    <x v="85"/>
    <x v="410"/>
  </r>
  <r>
    <x v="1347"/>
    <x v="1347"/>
    <x v="0"/>
    <x v="0"/>
    <x v="0"/>
    <x v="330"/>
    <x v="808"/>
    <x v="390"/>
    <x v="321"/>
    <x v="4"/>
    <x v="6"/>
    <x v="6"/>
    <x v="2"/>
    <x v="331"/>
    <x v="0"/>
    <x v="969"/>
    <x v="431"/>
    <x v="400"/>
    <x v="436"/>
    <x v="194"/>
    <x v="412"/>
    <x v="257"/>
    <x v="709"/>
    <x v="1017"/>
    <x v="713"/>
    <x v="2"/>
    <x v="6"/>
    <x v="392"/>
    <x v="457"/>
    <x v="1"/>
    <x v="0"/>
    <x v="472"/>
    <x v="1"/>
    <x v="3"/>
    <x v="1293"/>
    <x v="0"/>
    <x v="1293"/>
    <x v="577"/>
    <x v="408"/>
    <x v="421"/>
    <x v="0"/>
    <x v="1"/>
    <x v="1"/>
    <x v="5"/>
    <x v="6"/>
    <x v="1"/>
    <x v="90"/>
    <x v="313"/>
    <x v="1"/>
    <x v="0"/>
    <x v="409"/>
    <x v="315"/>
    <x v="409"/>
    <x v="0"/>
    <x v="0"/>
    <x v="10"/>
    <x v="3"/>
    <x v="322"/>
    <x v="12"/>
    <x v="12"/>
    <x v="312"/>
    <x v="503"/>
    <x v="404"/>
    <x v="400"/>
    <x v="396"/>
    <x v="612"/>
    <x v="280"/>
    <x v="389"/>
    <x v="389"/>
    <x v="457"/>
    <x v="608"/>
    <x v="85"/>
    <x v="437"/>
  </r>
  <r>
    <x v="508"/>
    <x v="508"/>
    <x v="0"/>
    <x v="0"/>
    <x v="0"/>
    <x v="330"/>
    <x v="887"/>
    <x v="390"/>
    <x v="321"/>
    <x v="7"/>
    <x v="7"/>
    <x v="8"/>
    <x v="1"/>
    <x v="794"/>
    <x v="0"/>
    <x v="971"/>
    <x v="772"/>
    <x v="400"/>
    <x v="436"/>
    <x v="194"/>
    <x v="750"/>
    <x v="763"/>
    <x v="712"/>
    <x v="411"/>
    <x v="710"/>
    <x v="2"/>
    <x v="6"/>
    <x v="763"/>
    <x v="771"/>
    <x v="0"/>
    <x v="0"/>
    <x v="802"/>
    <x v="0"/>
    <x v="3"/>
    <x v="57"/>
    <x v="1"/>
    <x v="57"/>
    <x v="577"/>
    <x v="826"/>
    <x v="1178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536"/>
    <x v="856"/>
    <x v="828"/>
    <x v="828"/>
    <x v="771"/>
    <x v="336"/>
    <x v="85"/>
    <x v="102"/>
  </r>
  <r>
    <x v="574"/>
    <x v="574"/>
    <x v="0"/>
    <x v="0"/>
    <x v="0"/>
    <x v="330"/>
    <x v="888"/>
    <x v="390"/>
    <x v="321"/>
    <x v="7"/>
    <x v="7"/>
    <x v="7"/>
    <x v="0"/>
    <x v="873"/>
    <x v="0"/>
    <x v="970"/>
    <x v="772"/>
    <x v="400"/>
    <x v="436"/>
    <x v="194"/>
    <x v="750"/>
    <x v="763"/>
    <x v="710"/>
    <x v="410"/>
    <x v="709"/>
    <x v="2"/>
    <x v="6"/>
    <x v="763"/>
    <x v="771"/>
    <x v="0"/>
    <x v="0"/>
    <x v="802"/>
    <x v="0"/>
    <x v="3"/>
    <x v="872"/>
    <x v="1"/>
    <x v="872"/>
    <x v="577"/>
    <x v="1591"/>
    <x v="1178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1377"/>
    <x v="856"/>
    <x v="1497"/>
    <x v="1497"/>
    <x v="771"/>
    <x v="336"/>
    <x v="85"/>
    <x v="102"/>
  </r>
  <r>
    <x v="1389"/>
    <x v="1389"/>
    <x v="0"/>
    <x v="0"/>
    <x v="0"/>
    <x v="330"/>
    <x v="890"/>
    <x v="390"/>
    <x v="321"/>
    <x v="7"/>
    <x v="7"/>
    <x v="7"/>
    <x v="0"/>
    <x v="1851"/>
    <x v="0"/>
    <x v="972"/>
    <x v="772"/>
    <x v="400"/>
    <x v="436"/>
    <x v="194"/>
    <x v="750"/>
    <x v="763"/>
    <x v="711"/>
    <x v="412"/>
    <x v="711"/>
    <x v="2"/>
    <x v="6"/>
    <x v="740"/>
    <x v="748"/>
    <x v="0"/>
    <x v="0"/>
    <x v="772"/>
    <x v="0"/>
    <x v="3"/>
    <x v="545"/>
    <x v="1"/>
    <x v="545"/>
    <x v="577"/>
    <x v="1177"/>
    <x v="1083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1301"/>
    <x v="778"/>
    <x v="1158"/>
    <x v="1158"/>
    <x v="748"/>
    <x v="314"/>
    <x v="85"/>
    <x v="78"/>
  </r>
  <r>
    <x v="1390"/>
    <x v="1390"/>
    <x v="0"/>
    <x v="0"/>
    <x v="0"/>
    <x v="330"/>
    <x v="889"/>
    <x v="390"/>
    <x v="321"/>
    <x v="7"/>
    <x v="7"/>
    <x v="8"/>
    <x v="1"/>
    <x v="1852"/>
    <x v="0"/>
    <x v="973"/>
    <x v="772"/>
    <x v="400"/>
    <x v="436"/>
    <x v="194"/>
    <x v="750"/>
    <x v="763"/>
    <x v="713"/>
    <x v="413"/>
    <x v="712"/>
    <x v="2"/>
    <x v="6"/>
    <x v="740"/>
    <x v="748"/>
    <x v="0"/>
    <x v="0"/>
    <x v="772"/>
    <x v="0"/>
    <x v="3"/>
    <x v="702"/>
    <x v="1"/>
    <x v="702"/>
    <x v="577"/>
    <x v="1374"/>
    <x v="1083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642"/>
    <x v="778"/>
    <x v="1339"/>
    <x v="1339"/>
    <x v="748"/>
    <x v="314"/>
    <x v="85"/>
    <x v="78"/>
  </r>
  <r>
    <x v="248"/>
    <x v="248"/>
    <x v="0"/>
    <x v="0"/>
    <x v="0"/>
    <x v="331"/>
    <x v="809"/>
    <x v="391"/>
    <x v="514"/>
    <x v="4"/>
    <x v="6"/>
    <x v="6"/>
    <x v="2"/>
    <x v="557"/>
    <x v="0"/>
    <x v="975"/>
    <x v="432"/>
    <x v="401"/>
    <x v="437"/>
    <x v="339"/>
    <x v="413"/>
    <x v="551"/>
    <x v="714"/>
    <x v="1017"/>
    <x v="714"/>
    <x v="2"/>
    <x v="6"/>
    <x v="40"/>
    <x v="172"/>
    <x v="1"/>
    <x v="0"/>
    <x v="172"/>
    <x v="1"/>
    <x v="3"/>
    <x v="764"/>
    <x v="0"/>
    <x v="764"/>
    <x v="242"/>
    <x v="272"/>
    <x v="292"/>
    <x v="0"/>
    <x v="1"/>
    <x v="1"/>
    <x v="5"/>
    <x v="6"/>
    <x v="1"/>
    <x v="90"/>
    <x v="314"/>
    <x v="1"/>
    <x v="0"/>
    <x v="411"/>
    <x v="316"/>
    <x v="411"/>
    <x v="0"/>
    <x v="0"/>
    <x v="10"/>
    <x v="3"/>
    <x v="323"/>
    <x v="13"/>
    <x v="13"/>
    <x v="500"/>
    <x v="505"/>
    <x v="405"/>
    <x v="401"/>
    <x v="397"/>
    <x v="393"/>
    <x v="169"/>
    <x v="264"/>
    <x v="264"/>
    <x v="172"/>
    <x v="608"/>
    <x v="85"/>
    <x v="831"/>
  </r>
  <r>
    <x v="1846"/>
    <x v="1846"/>
    <x v="0"/>
    <x v="0"/>
    <x v="0"/>
    <x v="331"/>
    <x v="809"/>
    <x v="391"/>
    <x v="514"/>
    <x v="4"/>
    <x v="6"/>
    <x v="6"/>
    <x v="2"/>
    <x v="557"/>
    <x v="0"/>
    <x v="975"/>
    <x v="432"/>
    <x v="401"/>
    <x v="437"/>
    <x v="339"/>
    <x v="413"/>
    <x v="551"/>
    <x v="714"/>
    <x v="1017"/>
    <x v="714"/>
    <x v="3"/>
    <x v="10"/>
    <x v="147"/>
    <x v="273"/>
    <x v="1"/>
    <x v="0"/>
    <x v="280"/>
    <x v="1"/>
    <x v="3"/>
    <x v="764"/>
    <x v="0"/>
    <x v="764"/>
    <x v="242"/>
    <x v="527"/>
    <x v="516"/>
    <x v="0"/>
    <x v="1"/>
    <x v="1"/>
    <x v="5"/>
    <x v="6"/>
    <x v="1"/>
    <x v="90"/>
    <x v="314"/>
    <x v="1"/>
    <x v="0"/>
    <x v="411"/>
    <x v="316"/>
    <x v="411"/>
    <x v="0"/>
    <x v="0"/>
    <x v="10"/>
    <x v="7"/>
    <x v="323"/>
    <x v="13"/>
    <x v="13"/>
    <x v="500"/>
    <x v="505"/>
    <x v="405"/>
    <x v="401"/>
    <x v="397"/>
    <x v="762"/>
    <x v="361"/>
    <x v="482"/>
    <x v="482"/>
    <x v="273"/>
    <x v="608"/>
    <x v="85"/>
    <x v="675"/>
  </r>
  <r>
    <x v="244"/>
    <x v="244"/>
    <x v="0"/>
    <x v="0"/>
    <x v="0"/>
    <x v="332"/>
    <x v="810"/>
    <x v="392"/>
    <x v="293"/>
    <x v="4"/>
    <x v="6"/>
    <x v="6"/>
    <x v="2"/>
    <x v="186"/>
    <x v="0"/>
    <x v="889"/>
    <x v="434"/>
    <x v="403"/>
    <x v="439"/>
    <x v="195"/>
    <x v="415"/>
    <x v="44"/>
    <x v="645"/>
    <x v="1017"/>
    <x v="653"/>
    <x v="2"/>
    <x v="6"/>
    <x v="516"/>
    <x v="527"/>
    <x v="1"/>
    <x v="0"/>
    <x v="547"/>
    <x v="1"/>
    <x v="3"/>
    <x v="1351"/>
    <x v="0"/>
    <x v="1351"/>
    <x v="629"/>
    <x v="567"/>
    <x v="549"/>
    <x v="0"/>
    <x v="1"/>
    <x v="1"/>
    <x v="5"/>
    <x v="6"/>
    <x v="1"/>
    <x v="90"/>
    <x v="286"/>
    <x v="1"/>
    <x v="0"/>
    <x v="373"/>
    <x v="286"/>
    <x v="373"/>
    <x v="0"/>
    <x v="0"/>
    <x v="10"/>
    <x v="3"/>
    <x v="324"/>
    <x v="12"/>
    <x v="12"/>
    <x v="285"/>
    <x v="467"/>
    <x v="376"/>
    <x v="403"/>
    <x v="399"/>
    <x v="823"/>
    <x v="386"/>
    <x v="515"/>
    <x v="515"/>
    <x v="527"/>
    <x v="608"/>
    <x v="85"/>
    <x v="336"/>
  </r>
  <r>
    <x v="326"/>
    <x v="326"/>
    <x v="0"/>
    <x v="0"/>
    <x v="0"/>
    <x v="332"/>
    <x v="801"/>
    <x v="392"/>
    <x v="293"/>
    <x v="7"/>
    <x v="7"/>
    <x v="8"/>
    <x v="1"/>
    <x v="614"/>
    <x v="0"/>
    <x v="892"/>
    <x v="772"/>
    <x v="403"/>
    <x v="439"/>
    <x v="195"/>
    <x v="750"/>
    <x v="763"/>
    <x v="650"/>
    <x v="375"/>
    <x v="648"/>
    <x v="2"/>
    <x v="6"/>
    <x v="671"/>
    <x v="679"/>
    <x v="0"/>
    <x v="0"/>
    <x v="662"/>
    <x v="0"/>
    <x v="3"/>
    <x v="96"/>
    <x v="1"/>
    <x v="96"/>
    <x v="629"/>
    <x v="801"/>
    <x v="806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917"/>
    <x v="563"/>
    <x v="804"/>
    <x v="804"/>
    <x v="679"/>
    <x v="246"/>
    <x v="85"/>
    <x v="6"/>
  </r>
  <r>
    <x v="461"/>
    <x v="461"/>
    <x v="0"/>
    <x v="0"/>
    <x v="0"/>
    <x v="332"/>
    <x v="802"/>
    <x v="392"/>
    <x v="293"/>
    <x v="7"/>
    <x v="7"/>
    <x v="8"/>
    <x v="1"/>
    <x v="746"/>
    <x v="0"/>
    <x v="893"/>
    <x v="772"/>
    <x v="403"/>
    <x v="439"/>
    <x v="195"/>
    <x v="750"/>
    <x v="763"/>
    <x v="651"/>
    <x v="376"/>
    <x v="649"/>
    <x v="2"/>
    <x v="6"/>
    <x v="689"/>
    <x v="697"/>
    <x v="0"/>
    <x v="0"/>
    <x v="704"/>
    <x v="0"/>
    <x v="3"/>
    <x v="122"/>
    <x v="1"/>
    <x v="122"/>
    <x v="629"/>
    <x v="860"/>
    <x v="968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765"/>
    <x v="683"/>
    <x v="862"/>
    <x v="862"/>
    <x v="697"/>
    <x v="264"/>
    <x v="85"/>
    <x v="24"/>
  </r>
  <r>
    <x v="492"/>
    <x v="492"/>
    <x v="0"/>
    <x v="0"/>
    <x v="0"/>
    <x v="332"/>
    <x v="803"/>
    <x v="392"/>
    <x v="293"/>
    <x v="7"/>
    <x v="7"/>
    <x v="7"/>
    <x v="0"/>
    <x v="778"/>
    <x v="0"/>
    <x v="890"/>
    <x v="772"/>
    <x v="403"/>
    <x v="439"/>
    <x v="195"/>
    <x v="750"/>
    <x v="763"/>
    <x v="647"/>
    <x v="373"/>
    <x v="646"/>
    <x v="2"/>
    <x v="6"/>
    <x v="671"/>
    <x v="679"/>
    <x v="0"/>
    <x v="0"/>
    <x v="662"/>
    <x v="0"/>
    <x v="3"/>
    <x v="783"/>
    <x v="1"/>
    <x v="783"/>
    <x v="629"/>
    <x v="1102"/>
    <x v="806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092"/>
    <x v="563"/>
    <x v="1090"/>
    <x v="1090"/>
    <x v="679"/>
    <x v="246"/>
    <x v="85"/>
    <x v="6"/>
  </r>
  <r>
    <x v="509"/>
    <x v="509"/>
    <x v="0"/>
    <x v="0"/>
    <x v="0"/>
    <x v="332"/>
    <x v="804"/>
    <x v="392"/>
    <x v="293"/>
    <x v="7"/>
    <x v="7"/>
    <x v="7"/>
    <x v="0"/>
    <x v="795"/>
    <x v="0"/>
    <x v="891"/>
    <x v="772"/>
    <x v="403"/>
    <x v="439"/>
    <x v="195"/>
    <x v="750"/>
    <x v="763"/>
    <x v="648"/>
    <x v="374"/>
    <x v="647"/>
    <x v="2"/>
    <x v="6"/>
    <x v="689"/>
    <x v="697"/>
    <x v="0"/>
    <x v="0"/>
    <x v="704"/>
    <x v="0"/>
    <x v="3"/>
    <x v="163"/>
    <x v="1"/>
    <x v="163"/>
    <x v="629"/>
    <x v="927"/>
    <x v="968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212"/>
    <x v="683"/>
    <x v="927"/>
    <x v="927"/>
    <x v="697"/>
    <x v="264"/>
    <x v="85"/>
    <x v="24"/>
  </r>
  <r>
    <x v="1175"/>
    <x v="1175"/>
    <x v="0"/>
    <x v="0"/>
    <x v="0"/>
    <x v="332"/>
    <x v="805"/>
    <x v="392"/>
    <x v="293"/>
    <x v="7"/>
    <x v="7"/>
    <x v="8"/>
    <x v="1"/>
    <x v="1570"/>
    <x v="0"/>
    <x v="895"/>
    <x v="772"/>
    <x v="403"/>
    <x v="439"/>
    <x v="195"/>
    <x v="750"/>
    <x v="763"/>
    <x v="652"/>
    <x v="378"/>
    <x v="651"/>
    <x v="2"/>
    <x v="6"/>
    <x v="701"/>
    <x v="709"/>
    <x v="0"/>
    <x v="0"/>
    <x v="722"/>
    <x v="0"/>
    <x v="3"/>
    <x v="619"/>
    <x v="1"/>
    <x v="619"/>
    <x v="629"/>
    <x v="1150"/>
    <x v="1021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705"/>
    <x v="727"/>
    <x v="1133"/>
    <x v="1133"/>
    <x v="709"/>
    <x v="276"/>
    <x v="85"/>
    <x v="36"/>
  </r>
  <r>
    <x v="1176"/>
    <x v="1176"/>
    <x v="0"/>
    <x v="0"/>
    <x v="0"/>
    <x v="332"/>
    <x v="806"/>
    <x v="392"/>
    <x v="293"/>
    <x v="7"/>
    <x v="7"/>
    <x v="8"/>
    <x v="1"/>
    <x v="1571"/>
    <x v="0"/>
    <x v="896"/>
    <x v="772"/>
    <x v="403"/>
    <x v="439"/>
    <x v="195"/>
    <x v="750"/>
    <x v="763"/>
    <x v="653"/>
    <x v="379"/>
    <x v="652"/>
    <x v="2"/>
    <x v="6"/>
    <x v="724"/>
    <x v="732"/>
    <x v="0"/>
    <x v="0"/>
    <x v="752"/>
    <x v="0"/>
    <x v="3"/>
    <x v="691"/>
    <x v="1"/>
    <x v="691"/>
    <x v="629"/>
    <x v="1297"/>
    <x v="1113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618"/>
    <x v="801"/>
    <x v="1270"/>
    <x v="1270"/>
    <x v="732"/>
    <x v="299"/>
    <x v="85"/>
    <x v="60"/>
  </r>
  <r>
    <x v="1177"/>
    <x v="1177"/>
    <x v="0"/>
    <x v="0"/>
    <x v="0"/>
    <x v="332"/>
    <x v="807"/>
    <x v="392"/>
    <x v="293"/>
    <x v="7"/>
    <x v="7"/>
    <x v="7"/>
    <x v="0"/>
    <x v="1572"/>
    <x v="0"/>
    <x v="894"/>
    <x v="772"/>
    <x v="403"/>
    <x v="439"/>
    <x v="195"/>
    <x v="750"/>
    <x v="763"/>
    <x v="649"/>
    <x v="377"/>
    <x v="650"/>
    <x v="2"/>
    <x v="6"/>
    <x v="752"/>
    <x v="760"/>
    <x v="0"/>
    <x v="0"/>
    <x v="789"/>
    <x v="0"/>
    <x v="3"/>
    <x v="708"/>
    <x v="1"/>
    <x v="708"/>
    <x v="629"/>
    <x v="1434"/>
    <x v="1267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440"/>
    <x v="923"/>
    <x v="1391"/>
    <x v="1391"/>
    <x v="760"/>
    <x v="325"/>
    <x v="85"/>
    <x v="90"/>
  </r>
  <r>
    <x v="1589"/>
    <x v="1589"/>
    <x v="0"/>
    <x v="0"/>
    <x v="0"/>
    <x v="333"/>
    <x v="811"/>
    <x v="393"/>
    <x v="313"/>
    <x v="4"/>
    <x v="6"/>
    <x v="6"/>
    <x v="2"/>
    <x v="95"/>
    <x v="0"/>
    <x v="950"/>
    <x v="433"/>
    <x v="402"/>
    <x v="438"/>
    <x v="339"/>
    <x v="414"/>
    <x v="126"/>
    <x v="696"/>
    <x v="1017"/>
    <x v="698"/>
    <x v="2"/>
    <x v="6"/>
    <x v="648"/>
    <x v="656"/>
    <x v="1"/>
    <x v="0"/>
    <x v="612"/>
    <x v="1"/>
    <x v="3"/>
    <x v="1331"/>
    <x v="0"/>
    <x v="1331"/>
    <x v="609"/>
    <x v="767"/>
    <x v="653"/>
    <x v="0"/>
    <x v="1"/>
    <x v="1"/>
    <x v="5"/>
    <x v="6"/>
    <x v="1"/>
    <x v="90"/>
    <x v="305"/>
    <x v="1"/>
    <x v="0"/>
    <x v="397"/>
    <x v="306"/>
    <x v="397"/>
    <x v="0"/>
    <x v="0"/>
    <x v="10"/>
    <x v="3"/>
    <x v="325"/>
    <x v="12"/>
    <x v="12"/>
    <x v="304"/>
    <x v="491"/>
    <x v="395"/>
    <x v="402"/>
    <x v="398"/>
    <x v="995"/>
    <x v="466"/>
    <x v="670"/>
    <x v="670"/>
    <x v="656"/>
    <x v="608"/>
    <x v="85"/>
    <x v="24"/>
  </r>
  <r>
    <x v="1070"/>
    <x v="1070"/>
    <x v="0"/>
    <x v="0"/>
    <x v="0"/>
    <x v="333"/>
    <x v="865"/>
    <x v="393"/>
    <x v="313"/>
    <x v="7"/>
    <x v="7"/>
    <x v="8"/>
    <x v="1"/>
    <x v="1460"/>
    <x v="0"/>
    <x v="952"/>
    <x v="772"/>
    <x v="402"/>
    <x v="438"/>
    <x v="339"/>
    <x v="750"/>
    <x v="763"/>
    <x v="698"/>
    <x v="406"/>
    <x v="697"/>
    <x v="2"/>
    <x v="6"/>
    <x v="668"/>
    <x v="676"/>
    <x v="0"/>
    <x v="0"/>
    <x v="654"/>
    <x v="0"/>
    <x v="3"/>
    <x v="609"/>
    <x v="1"/>
    <x v="609"/>
    <x v="609"/>
    <x v="904"/>
    <x v="741"/>
    <x v="0"/>
    <x v="4"/>
    <x v="4"/>
    <x v="5"/>
    <x v="6"/>
    <x v="1"/>
    <x v="90"/>
    <x v="305"/>
    <x v="1"/>
    <x v="0"/>
    <x v="397"/>
    <x v="306"/>
    <x v="397"/>
    <x v="0"/>
    <x v="0"/>
    <x v="10"/>
    <x v="3"/>
    <x v="557"/>
    <x v="12"/>
    <x v="15"/>
    <x v="500"/>
    <x v="491"/>
    <x v="608"/>
    <x v="402"/>
    <x v="398"/>
    <x v="962"/>
    <x v="516"/>
    <x v="904"/>
    <x v="904"/>
    <x v="676"/>
    <x v="243"/>
    <x v="85"/>
    <x v="3"/>
  </r>
  <r>
    <x v="1071"/>
    <x v="1071"/>
    <x v="0"/>
    <x v="0"/>
    <x v="0"/>
    <x v="333"/>
    <x v="866"/>
    <x v="393"/>
    <x v="313"/>
    <x v="7"/>
    <x v="7"/>
    <x v="7"/>
    <x v="0"/>
    <x v="1461"/>
    <x v="0"/>
    <x v="951"/>
    <x v="772"/>
    <x v="402"/>
    <x v="438"/>
    <x v="339"/>
    <x v="750"/>
    <x v="763"/>
    <x v="697"/>
    <x v="405"/>
    <x v="696"/>
    <x v="2"/>
    <x v="6"/>
    <x v="668"/>
    <x v="676"/>
    <x v="0"/>
    <x v="0"/>
    <x v="654"/>
    <x v="0"/>
    <x v="3"/>
    <x v="667"/>
    <x v="1"/>
    <x v="667"/>
    <x v="609"/>
    <x v="932"/>
    <x v="741"/>
    <x v="0"/>
    <x v="4"/>
    <x v="4"/>
    <x v="5"/>
    <x v="6"/>
    <x v="1"/>
    <x v="90"/>
    <x v="305"/>
    <x v="1"/>
    <x v="0"/>
    <x v="397"/>
    <x v="306"/>
    <x v="397"/>
    <x v="0"/>
    <x v="0"/>
    <x v="10"/>
    <x v="3"/>
    <x v="557"/>
    <x v="12"/>
    <x v="15"/>
    <x v="500"/>
    <x v="491"/>
    <x v="608"/>
    <x v="402"/>
    <x v="398"/>
    <x v="1045"/>
    <x v="516"/>
    <x v="932"/>
    <x v="932"/>
    <x v="676"/>
    <x v="243"/>
    <x v="85"/>
    <x v="3"/>
  </r>
  <r>
    <x v="1494"/>
    <x v="1494"/>
    <x v="0"/>
    <x v="0"/>
    <x v="0"/>
    <x v="334"/>
    <x v="812"/>
    <x v="394"/>
    <x v="294"/>
    <x v="4"/>
    <x v="6"/>
    <x v="6"/>
    <x v="2"/>
    <x v="299"/>
    <x v="0"/>
    <x v="897"/>
    <x v="435"/>
    <x v="404"/>
    <x v="440"/>
    <x v="196"/>
    <x v="416"/>
    <x v="245"/>
    <x v="654"/>
    <x v="1017"/>
    <x v="654"/>
    <x v="2"/>
    <x v="6"/>
    <x v="1134"/>
    <x v="999"/>
    <x v="1"/>
    <x v="0"/>
    <x v="888"/>
    <x v="0"/>
    <x v="3"/>
    <x v="1250"/>
    <x v="0"/>
    <x v="1250"/>
    <x v="536"/>
    <x v="1920"/>
    <x v="1354"/>
    <x v="0"/>
    <x v="1"/>
    <x v="1"/>
    <x v="5"/>
    <x v="6"/>
    <x v="1"/>
    <x v="90"/>
    <x v="287"/>
    <x v="1"/>
    <x v="0"/>
    <x v="374"/>
    <x v="287"/>
    <x v="374"/>
    <x v="0"/>
    <x v="0"/>
    <x v="10"/>
    <x v="3"/>
    <x v="326"/>
    <x v="12"/>
    <x v="12"/>
    <x v="286"/>
    <x v="468"/>
    <x v="377"/>
    <x v="404"/>
    <x v="400"/>
    <x v="1492"/>
    <x v="976"/>
    <x v="1922"/>
    <x v="1922"/>
    <x v="999"/>
    <x v="608"/>
    <x v="85"/>
    <x v="537"/>
  </r>
  <r>
    <x v="1650"/>
    <x v="1650"/>
    <x v="0"/>
    <x v="0"/>
    <x v="0"/>
    <x v="335"/>
    <x v="813"/>
    <x v="395"/>
    <x v="291"/>
    <x v="4"/>
    <x v="6"/>
    <x v="6"/>
    <x v="2"/>
    <x v="132"/>
    <x v="0"/>
    <x v="883"/>
    <x v="436"/>
    <x v="405"/>
    <x v="441"/>
    <x v="197"/>
    <x v="417"/>
    <x v="233"/>
    <x v="640"/>
    <x v="1017"/>
    <x v="644"/>
    <x v="2"/>
    <x v="6"/>
    <x v="578"/>
    <x v="586"/>
    <x v="1"/>
    <x v="0"/>
    <x v="578"/>
    <x v="1"/>
    <x v="3"/>
    <x v="1411"/>
    <x v="0"/>
    <x v="1411"/>
    <x v="673"/>
    <x v="634"/>
    <x v="590"/>
    <x v="0"/>
    <x v="1"/>
    <x v="1"/>
    <x v="5"/>
    <x v="6"/>
    <x v="1"/>
    <x v="90"/>
    <x v="284"/>
    <x v="1"/>
    <x v="0"/>
    <x v="371"/>
    <x v="284"/>
    <x v="371"/>
    <x v="0"/>
    <x v="0"/>
    <x v="10"/>
    <x v="3"/>
    <x v="327"/>
    <x v="12"/>
    <x v="12"/>
    <x v="283"/>
    <x v="465"/>
    <x v="374"/>
    <x v="405"/>
    <x v="401"/>
    <x v="903"/>
    <x v="418"/>
    <x v="553"/>
    <x v="553"/>
    <x v="586"/>
    <x v="608"/>
    <x v="85"/>
    <x v="218"/>
  </r>
  <r>
    <x v="729"/>
    <x v="729"/>
    <x v="0"/>
    <x v="0"/>
    <x v="0"/>
    <x v="335"/>
    <x v="794"/>
    <x v="395"/>
    <x v="291"/>
    <x v="7"/>
    <x v="7"/>
    <x v="8"/>
    <x v="1"/>
    <x v="1051"/>
    <x v="0"/>
    <x v="887"/>
    <x v="772"/>
    <x v="405"/>
    <x v="441"/>
    <x v="197"/>
    <x v="750"/>
    <x v="763"/>
    <x v="646"/>
    <x v="372"/>
    <x v="643"/>
    <x v="2"/>
    <x v="6"/>
    <x v="705"/>
    <x v="713"/>
    <x v="0"/>
    <x v="0"/>
    <x v="727"/>
    <x v="0"/>
    <x v="3"/>
    <x v="700"/>
    <x v="1"/>
    <x v="700"/>
    <x v="673"/>
    <x v="1229"/>
    <x v="1174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542"/>
    <x v="852"/>
    <x v="1207"/>
    <x v="1207"/>
    <x v="713"/>
    <x v="280"/>
    <x v="85"/>
    <x v="40"/>
  </r>
  <r>
    <x v="730"/>
    <x v="730"/>
    <x v="0"/>
    <x v="0"/>
    <x v="0"/>
    <x v="335"/>
    <x v="795"/>
    <x v="395"/>
    <x v="291"/>
    <x v="7"/>
    <x v="7"/>
    <x v="7"/>
    <x v="0"/>
    <x v="1052"/>
    <x v="0"/>
    <x v="886"/>
    <x v="772"/>
    <x v="405"/>
    <x v="441"/>
    <x v="197"/>
    <x v="750"/>
    <x v="763"/>
    <x v="642"/>
    <x v="371"/>
    <x v="642"/>
    <x v="2"/>
    <x v="6"/>
    <x v="705"/>
    <x v="713"/>
    <x v="0"/>
    <x v="0"/>
    <x v="727"/>
    <x v="0"/>
    <x v="3"/>
    <x v="763"/>
    <x v="1"/>
    <x v="763"/>
    <x v="673"/>
    <x v="1320"/>
    <x v="1174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1373"/>
    <x v="852"/>
    <x v="1291"/>
    <x v="1291"/>
    <x v="713"/>
    <x v="280"/>
    <x v="85"/>
    <x v="40"/>
  </r>
  <r>
    <x v="1422"/>
    <x v="1422"/>
    <x v="0"/>
    <x v="0"/>
    <x v="0"/>
    <x v="335"/>
    <x v="796"/>
    <x v="395"/>
    <x v="291"/>
    <x v="7"/>
    <x v="7"/>
    <x v="8"/>
    <x v="1"/>
    <x v="1884"/>
    <x v="0"/>
    <x v="885"/>
    <x v="772"/>
    <x v="405"/>
    <x v="441"/>
    <x v="197"/>
    <x v="750"/>
    <x v="763"/>
    <x v="644"/>
    <x v="370"/>
    <x v="641"/>
    <x v="2"/>
    <x v="6"/>
    <x v="674"/>
    <x v="682"/>
    <x v="0"/>
    <x v="0"/>
    <x v="672"/>
    <x v="0"/>
    <x v="3"/>
    <x v="738"/>
    <x v="1"/>
    <x v="738"/>
    <x v="673"/>
    <x v="1105"/>
    <x v="929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815"/>
    <x v="650"/>
    <x v="1093"/>
    <x v="1093"/>
    <x v="682"/>
    <x v="249"/>
    <x v="85"/>
    <x v="9"/>
  </r>
  <r>
    <x v="1423"/>
    <x v="1423"/>
    <x v="0"/>
    <x v="0"/>
    <x v="0"/>
    <x v="335"/>
    <x v="797"/>
    <x v="395"/>
    <x v="291"/>
    <x v="7"/>
    <x v="7"/>
    <x v="7"/>
    <x v="0"/>
    <x v="1885"/>
    <x v="0"/>
    <x v="884"/>
    <x v="772"/>
    <x v="405"/>
    <x v="441"/>
    <x v="197"/>
    <x v="750"/>
    <x v="763"/>
    <x v="641"/>
    <x v="369"/>
    <x v="640"/>
    <x v="2"/>
    <x v="6"/>
    <x v="674"/>
    <x v="682"/>
    <x v="0"/>
    <x v="0"/>
    <x v="672"/>
    <x v="0"/>
    <x v="3"/>
    <x v="688"/>
    <x v="1"/>
    <x v="688"/>
    <x v="673"/>
    <x v="1068"/>
    <x v="929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1179"/>
    <x v="650"/>
    <x v="1061"/>
    <x v="1061"/>
    <x v="682"/>
    <x v="249"/>
    <x v="85"/>
    <x v="9"/>
  </r>
  <r>
    <x v="1669"/>
    <x v="1669"/>
    <x v="0"/>
    <x v="0"/>
    <x v="0"/>
    <x v="336"/>
    <x v="814"/>
    <x v="396"/>
    <x v="327"/>
    <x v="4"/>
    <x v="6"/>
    <x v="6"/>
    <x v="2"/>
    <x v="140"/>
    <x v="0"/>
    <x v="999"/>
    <x v="437"/>
    <x v="406"/>
    <x v="442"/>
    <x v="198"/>
    <x v="418"/>
    <x v="395"/>
    <x v="733"/>
    <x v="1017"/>
    <x v="736"/>
    <x v="2"/>
    <x v="6"/>
    <x v="1030"/>
    <x v="966"/>
    <x v="1"/>
    <x v="0"/>
    <x v="776"/>
    <x v="0"/>
    <x v="3"/>
    <x v="1034"/>
    <x v="0"/>
    <x v="1034"/>
    <x v="369"/>
    <x v="1663"/>
    <x v="898"/>
    <x v="0"/>
    <x v="1"/>
    <x v="1"/>
    <x v="5"/>
    <x v="6"/>
    <x v="1"/>
    <x v="90"/>
    <x v="320"/>
    <x v="1"/>
    <x v="0"/>
    <x v="422"/>
    <x v="322"/>
    <x v="422"/>
    <x v="0"/>
    <x v="0"/>
    <x v="10"/>
    <x v="3"/>
    <x v="328"/>
    <x v="12"/>
    <x v="12"/>
    <x v="318"/>
    <x v="516"/>
    <x v="411"/>
    <x v="406"/>
    <x v="402"/>
    <x v="1155"/>
    <x v="625"/>
    <x v="1731"/>
    <x v="1731"/>
    <x v="966"/>
    <x v="608"/>
    <x v="85"/>
    <x v="423"/>
  </r>
  <r>
    <x v="535"/>
    <x v="535"/>
    <x v="0"/>
    <x v="0"/>
    <x v="0"/>
    <x v="336"/>
    <x v="912"/>
    <x v="396"/>
    <x v="327"/>
    <x v="7"/>
    <x v="7"/>
    <x v="7"/>
    <x v="0"/>
    <x v="829"/>
    <x v="0"/>
    <x v="1001"/>
    <x v="772"/>
    <x v="406"/>
    <x v="442"/>
    <x v="198"/>
    <x v="750"/>
    <x v="763"/>
    <x v="735"/>
    <x v="428"/>
    <x v="734"/>
    <x v="2"/>
    <x v="6"/>
    <x v="855"/>
    <x v="862"/>
    <x v="0"/>
    <x v="0"/>
    <x v="920"/>
    <x v="0"/>
    <x v="3"/>
    <x v="38"/>
    <x v="1"/>
    <x v="38"/>
    <x v="369"/>
    <x v="833"/>
    <x v="1118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1322"/>
    <x v="804"/>
    <x v="835"/>
    <x v="835"/>
    <x v="862"/>
    <x v="422"/>
    <x v="85"/>
    <x v="212"/>
  </r>
  <r>
    <x v="544"/>
    <x v="544"/>
    <x v="0"/>
    <x v="0"/>
    <x v="0"/>
    <x v="336"/>
    <x v="911"/>
    <x v="396"/>
    <x v="327"/>
    <x v="7"/>
    <x v="7"/>
    <x v="7"/>
    <x v="0"/>
    <x v="836"/>
    <x v="0"/>
    <x v="1000"/>
    <x v="772"/>
    <x v="406"/>
    <x v="442"/>
    <x v="198"/>
    <x v="750"/>
    <x v="763"/>
    <x v="734"/>
    <x v="427"/>
    <x v="733"/>
    <x v="2"/>
    <x v="6"/>
    <x v="918"/>
    <x v="922"/>
    <x v="0"/>
    <x v="0"/>
    <x v="1012"/>
    <x v="0"/>
    <x v="3"/>
    <x v="106"/>
    <x v="1"/>
    <x v="106"/>
    <x v="369"/>
    <x v="1137"/>
    <x v="1395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1515"/>
    <x v="995"/>
    <x v="1122"/>
    <x v="1122"/>
    <x v="922"/>
    <x v="474"/>
    <x v="85"/>
    <x v="301"/>
  </r>
  <r>
    <x v="618"/>
    <x v="618"/>
    <x v="0"/>
    <x v="0"/>
    <x v="0"/>
    <x v="336"/>
    <x v="910"/>
    <x v="396"/>
    <x v="327"/>
    <x v="7"/>
    <x v="7"/>
    <x v="8"/>
    <x v="1"/>
    <x v="913"/>
    <x v="0"/>
    <x v="1002"/>
    <x v="772"/>
    <x v="406"/>
    <x v="442"/>
    <x v="198"/>
    <x v="750"/>
    <x v="763"/>
    <x v="736"/>
    <x v="429"/>
    <x v="735"/>
    <x v="2"/>
    <x v="6"/>
    <x v="846"/>
    <x v="853"/>
    <x v="0"/>
    <x v="0"/>
    <x v="908"/>
    <x v="0"/>
    <x v="3"/>
    <x v="167"/>
    <x v="1"/>
    <x v="167"/>
    <x v="369"/>
    <x v="1244"/>
    <x v="1087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639"/>
    <x v="782"/>
    <x v="1220"/>
    <x v="1220"/>
    <x v="853"/>
    <x v="414"/>
    <x v="85"/>
    <x v="201"/>
  </r>
  <r>
    <x v="1585"/>
    <x v="1585"/>
    <x v="0"/>
    <x v="0"/>
    <x v="0"/>
    <x v="337"/>
    <x v="819"/>
    <x v="397"/>
    <x v="295"/>
    <x v="4"/>
    <x v="6"/>
    <x v="6"/>
    <x v="2"/>
    <x v="92"/>
    <x v="0"/>
    <x v="898"/>
    <x v="438"/>
    <x v="407"/>
    <x v="443"/>
    <x v="199"/>
    <x v="419"/>
    <x v="123"/>
    <x v="655"/>
    <x v="1017"/>
    <x v="659"/>
    <x v="2"/>
    <x v="6"/>
    <x v="534"/>
    <x v="544"/>
    <x v="1"/>
    <x v="0"/>
    <x v="558"/>
    <x v="1"/>
    <x v="3"/>
    <x v="1382"/>
    <x v="0"/>
    <x v="1382"/>
    <x v="653"/>
    <x v="581"/>
    <x v="560"/>
    <x v="0"/>
    <x v="1"/>
    <x v="1"/>
    <x v="5"/>
    <x v="6"/>
    <x v="1"/>
    <x v="90"/>
    <x v="288"/>
    <x v="1"/>
    <x v="0"/>
    <x v="375"/>
    <x v="288"/>
    <x v="375"/>
    <x v="0"/>
    <x v="0"/>
    <x v="10"/>
    <x v="3"/>
    <x v="329"/>
    <x v="12"/>
    <x v="12"/>
    <x v="287"/>
    <x v="469"/>
    <x v="378"/>
    <x v="407"/>
    <x v="403"/>
    <x v="845"/>
    <x v="395"/>
    <x v="525"/>
    <x v="525"/>
    <x v="544"/>
    <x v="608"/>
    <x v="85"/>
    <x v="308"/>
  </r>
  <r>
    <x v="327"/>
    <x v="327"/>
    <x v="0"/>
    <x v="0"/>
    <x v="0"/>
    <x v="337"/>
    <x v="815"/>
    <x v="397"/>
    <x v="295"/>
    <x v="7"/>
    <x v="7"/>
    <x v="8"/>
    <x v="1"/>
    <x v="615"/>
    <x v="0"/>
    <x v="900"/>
    <x v="772"/>
    <x v="407"/>
    <x v="443"/>
    <x v="199"/>
    <x v="750"/>
    <x v="763"/>
    <x v="658"/>
    <x v="381"/>
    <x v="656"/>
    <x v="2"/>
    <x v="6"/>
    <x v="692"/>
    <x v="700"/>
    <x v="0"/>
    <x v="0"/>
    <x v="707"/>
    <x v="0"/>
    <x v="3"/>
    <x v="124"/>
    <x v="1"/>
    <x v="124"/>
    <x v="653"/>
    <x v="870"/>
    <x v="1020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706"/>
    <x v="726"/>
    <x v="871"/>
    <x v="871"/>
    <x v="700"/>
    <x v="267"/>
    <x v="85"/>
    <x v="27"/>
  </r>
  <r>
    <x v="691"/>
    <x v="691"/>
    <x v="0"/>
    <x v="0"/>
    <x v="0"/>
    <x v="337"/>
    <x v="816"/>
    <x v="397"/>
    <x v="295"/>
    <x v="7"/>
    <x v="7"/>
    <x v="7"/>
    <x v="0"/>
    <x v="1000"/>
    <x v="0"/>
    <x v="899"/>
    <x v="772"/>
    <x v="407"/>
    <x v="443"/>
    <x v="199"/>
    <x v="750"/>
    <x v="763"/>
    <x v="656"/>
    <x v="380"/>
    <x v="655"/>
    <x v="2"/>
    <x v="6"/>
    <x v="692"/>
    <x v="700"/>
    <x v="0"/>
    <x v="0"/>
    <x v="707"/>
    <x v="0"/>
    <x v="3"/>
    <x v="119"/>
    <x v="1"/>
    <x v="119"/>
    <x v="653"/>
    <x v="857"/>
    <x v="1020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1249"/>
    <x v="726"/>
    <x v="859"/>
    <x v="859"/>
    <x v="700"/>
    <x v="267"/>
    <x v="85"/>
    <x v="27"/>
  </r>
  <r>
    <x v="957"/>
    <x v="957"/>
    <x v="0"/>
    <x v="0"/>
    <x v="0"/>
    <x v="337"/>
    <x v="817"/>
    <x v="397"/>
    <x v="295"/>
    <x v="7"/>
    <x v="7"/>
    <x v="8"/>
    <x v="1"/>
    <x v="1334"/>
    <x v="0"/>
    <x v="902"/>
    <x v="772"/>
    <x v="407"/>
    <x v="443"/>
    <x v="199"/>
    <x v="750"/>
    <x v="763"/>
    <x v="659"/>
    <x v="383"/>
    <x v="658"/>
    <x v="2"/>
    <x v="6"/>
    <x v="775"/>
    <x v="783"/>
    <x v="0"/>
    <x v="0"/>
    <x v="816"/>
    <x v="0"/>
    <x v="3"/>
    <x v="635"/>
    <x v="1"/>
    <x v="635"/>
    <x v="653"/>
    <x v="1384"/>
    <x v="1411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337"/>
    <x v="1001"/>
    <x v="1347"/>
    <x v="1347"/>
    <x v="783"/>
    <x v="347"/>
    <x v="85"/>
    <x v="117"/>
  </r>
  <r>
    <x v="958"/>
    <x v="958"/>
    <x v="0"/>
    <x v="0"/>
    <x v="0"/>
    <x v="337"/>
    <x v="818"/>
    <x v="397"/>
    <x v="295"/>
    <x v="7"/>
    <x v="7"/>
    <x v="7"/>
    <x v="0"/>
    <x v="1335"/>
    <x v="0"/>
    <x v="901"/>
    <x v="772"/>
    <x v="407"/>
    <x v="443"/>
    <x v="199"/>
    <x v="750"/>
    <x v="763"/>
    <x v="657"/>
    <x v="382"/>
    <x v="657"/>
    <x v="2"/>
    <x v="6"/>
    <x v="775"/>
    <x v="783"/>
    <x v="0"/>
    <x v="0"/>
    <x v="816"/>
    <x v="0"/>
    <x v="3"/>
    <x v="662"/>
    <x v="1"/>
    <x v="662"/>
    <x v="653"/>
    <x v="1426"/>
    <x v="1411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1524"/>
    <x v="1001"/>
    <x v="1385"/>
    <x v="1385"/>
    <x v="783"/>
    <x v="347"/>
    <x v="85"/>
    <x v="117"/>
  </r>
  <r>
    <x v="1523"/>
    <x v="1523"/>
    <x v="0"/>
    <x v="0"/>
    <x v="0"/>
    <x v="338"/>
    <x v="823"/>
    <x v="398"/>
    <x v="297"/>
    <x v="4"/>
    <x v="6"/>
    <x v="6"/>
    <x v="2"/>
    <x v="59"/>
    <x v="0"/>
    <x v="904"/>
    <x v="439"/>
    <x v="408"/>
    <x v="444"/>
    <x v="200"/>
    <x v="420"/>
    <x v="80"/>
    <x v="661"/>
    <x v="1017"/>
    <x v="663"/>
    <x v="2"/>
    <x v="6"/>
    <x v="532"/>
    <x v="542"/>
    <x v="1"/>
    <x v="0"/>
    <x v="557"/>
    <x v="1"/>
    <x v="3"/>
    <x v="1420"/>
    <x v="0"/>
    <x v="1420"/>
    <x v="678"/>
    <x v="530"/>
    <x v="518"/>
    <x v="0"/>
    <x v="1"/>
    <x v="1"/>
    <x v="5"/>
    <x v="6"/>
    <x v="1"/>
    <x v="90"/>
    <x v="290"/>
    <x v="1"/>
    <x v="0"/>
    <x v="377"/>
    <x v="290"/>
    <x v="377"/>
    <x v="0"/>
    <x v="0"/>
    <x v="10"/>
    <x v="3"/>
    <x v="330"/>
    <x v="12"/>
    <x v="12"/>
    <x v="288"/>
    <x v="471"/>
    <x v="379"/>
    <x v="408"/>
    <x v="404"/>
    <x v="768"/>
    <x v="363"/>
    <x v="485"/>
    <x v="485"/>
    <x v="542"/>
    <x v="608"/>
    <x v="85"/>
    <x v="310"/>
  </r>
  <r>
    <x v="878"/>
    <x v="878"/>
    <x v="0"/>
    <x v="0"/>
    <x v="0"/>
    <x v="338"/>
    <x v="821"/>
    <x v="398"/>
    <x v="297"/>
    <x v="7"/>
    <x v="7"/>
    <x v="8"/>
    <x v="1"/>
    <x v="1235"/>
    <x v="0"/>
    <x v="906"/>
    <x v="772"/>
    <x v="408"/>
    <x v="444"/>
    <x v="200"/>
    <x v="750"/>
    <x v="763"/>
    <x v="663"/>
    <x v="386"/>
    <x v="662"/>
    <x v="2"/>
    <x v="6"/>
    <x v="714"/>
    <x v="722"/>
    <x v="0"/>
    <x v="0"/>
    <x v="738"/>
    <x v="0"/>
    <x v="3"/>
    <x v="656"/>
    <x v="1"/>
    <x v="656"/>
    <x v="678"/>
    <x v="1207"/>
    <x v="1282"/>
    <x v="0"/>
    <x v="4"/>
    <x v="4"/>
    <x v="5"/>
    <x v="6"/>
    <x v="1"/>
    <x v="90"/>
    <x v="290"/>
    <x v="1"/>
    <x v="0"/>
    <x v="377"/>
    <x v="290"/>
    <x v="377"/>
    <x v="0"/>
    <x v="0"/>
    <x v="10"/>
    <x v="3"/>
    <x v="557"/>
    <x v="12"/>
    <x v="15"/>
    <x v="500"/>
    <x v="471"/>
    <x v="608"/>
    <x v="408"/>
    <x v="404"/>
    <x v="440"/>
    <x v="936"/>
    <x v="1186"/>
    <x v="1186"/>
    <x v="722"/>
    <x v="289"/>
    <x v="85"/>
    <x v="50"/>
  </r>
  <r>
    <x v="879"/>
    <x v="879"/>
    <x v="0"/>
    <x v="0"/>
    <x v="0"/>
    <x v="338"/>
    <x v="822"/>
    <x v="398"/>
    <x v="297"/>
    <x v="7"/>
    <x v="7"/>
    <x v="7"/>
    <x v="0"/>
    <x v="1236"/>
    <x v="0"/>
    <x v="905"/>
    <x v="772"/>
    <x v="408"/>
    <x v="444"/>
    <x v="200"/>
    <x v="750"/>
    <x v="763"/>
    <x v="662"/>
    <x v="385"/>
    <x v="661"/>
    <x v="2"/>
    <x v="6"/>
    <x v="714"/>
    <x v="722"/>
    <x v="0"/>
    <x v="0"/>
    <x v="738"/>
    <x v="0"/>
    <x v="3"/>
    <x v="807"/>
    <x v="1"/>
    <x v="807"/>
    <x v="678"/>
    <x v="1442"/>
    <x v="1282"/>
    <x v="0"/>
    <x v="4"/>
    <x v="4"/>
    <x v="5"/>
    <x v="6"/>
    <x v="1"/>
    <x v="90"/>
    <x v="290"/>
    <x v="1"/>
    <x v="0"/>
    <x v="377"/>
    <x v="290"/>
    <x v="377"/>
    <x v="0"/>
    <x v="0"/>
    <x v="10"/>
    <x v="3"/>
    <x v="557"/>
    <x v="12"/>
    <x v="15"/>
    <x v="500"/>
    <x v="471"/>
    <x v="608"/>
    <x v="408"/>
    <x v="404"/>
    <x v="1452"/>
    <x v="936"/>
    <x v="1397"/>
    <x v="1397"/>
    <x v="722"/>
    <x v="289"/>
    <x v="85"/>
    <x v="50"/>
  </r>
  <r>
    <x v="293"/>
    <x v="293"/>
    <x v="0"/>
    <x v="0"/>
    <x v="0"/>
    <x v="342"/>
    <x v="837"/>
    <x v="403"/>
    <x v="303"/>
    <x v="4"/>
    <x v="6"/>
    <x v="6"/>
    <x v="2"/>
    <x v="197"/>
    <x v="0"/>
    <x v="923"/>
    <x v="15"/>
    <x v="17"/>
    <x v="40"/>
    <x v="339"/>
    <x v="750"/>
    <x v="726"/>
    <x v="675"/>
    <x v="1017"/>
    <x v="677"/>
    <x v="2"/>
    <x v="6"/>
    <x v="645"/>
    <x v="653"/>
    <x v="1"/>
    <x v="0"/>
    <x v="611"/>
    <x v="1"/>
    <x v="3"/>
    <x v="1185"/>
    <x v="0"/>
    <x v="1185"/>
    <x v="482"/>
    <x v="776"/>
    <x v="658"/>
    <x v="0"/>
    <x v="1"/>
    <x v="1"/>
    <x v="5"/>
    <x v="6"/>
    <x v="1"/>
    <x v="90"/>
    <x v="296"/>
    <x v="1"/>
    <x v="0"/>
    <x v="385"/>
    <x v="296"/>
    <x v="385"/>
    <x v="0"/>
    <x v="0"/>
    <x v="10"/>
    <x v="3"/>
    <x v="334"/>
    <x v="6"/>
    <x v="6"/>
    <x v="294"/>
    <x v="479"/>
    <x v="385"/>
    <x v="17"/>
    <x v="16"/>
    <x v="999"/>
    <x v="470"/>
    <x v="690"/>
    <x v="690"/>
    <x v="653"/>
    <x v="608"/>
    <x v="85"/>
    <x v="32"/>
  </r>
  <r>
    <x v="1420"/>
    <x v="1420"/>
    <x v="0"/>
    <x v="0"/>
    <x v="0"/>
    <x v="342"/>
    <x v="834"/>
    <x v="403"/>
    <x v="303"/>
    <x v="7"/>
    <x v="7"/>
    <x v="8"/>
    <x v="1"/>
    <x v="1882"/>
    <x v="0"/>
    <x v="925"/>
    <x v="772"/>
    <x v="17"/>
    <x v="40"/>
    <x v="339"/>
    <x v="750"/>
    <x v="763"/>
    <x v="677"/>
    <x v="394"/>
    <x v="676"/>
    <x v="2"/>
    <x v="6"/>
    <x v="677"/>
    <x v="685"/>
    <x v="0"/>
    <x v="0"/>
    <x v="679"/>
    <x v="0"/>
    <x v="3"/>
    <x v="397"/>
    <x v="1"/>
    <x v="397"/>
    <x v="482"/>
    <x v="925"/>
    <x v="769"/>
    <x v="0"/>
    <x v="4"/>
    <x v="4"/>
    <x v="5"/>
    <x v="6"/>
    <x v="1"/>
    <x v="90"/>
    <x v="296"/>
    <x v="1"/>
    <x v="0"/>
    <x v="385"/>
    <x v="296"/>
    <x v="385"/>
    <x v="0"/>
    <x v="0"/>
    <x v="10"/>
    <x v="3"/>
    <x v="557"/>
    <x v="6"/>
    <x v="15"/>
    <x v="500"/>
    <x v="479"/>
    <x v="608"/>
    <x v="17"/>
    <x v="16"/>
    <x v="939"/>
    <x v="534"/>
    <x v="925"/>
    <x v="925"/>
    <x v="685"/>
    <x v="252"/>
    <x v="85"/>
    <x v="12"/>
  </r>
  <r>
    <x v="1421"/>
    <x v="1421"/>
    <x v="0"/>
    <x v="0"/>
    <x v="0"/>
    <x v="342"/>
    <x v="835"/>
    <x v="403"/>
    <x v="303"/>
    <x v="7"/>
    <x v="7"/>
    <x v="7"/>
    <x v="0"/>
    <x v="1883"/>
    <x v="0"/>
    <x v="924"/>
    <x v="772"/>
    <x v="17"/>
    <x v="40"/>
    <x v="339"/>
    <x v="750"/>
    <x v="763"/>
    <x v="676"/>
    <x v="393"/>
    <x v="675"/>
    <x v="2"/>
    <x v="6"/>
    <x v="677"/>
    <x v="685"/>
    <x v="0"/>
    <x v="0"/>
    <x v="679"/>
    <x v="0"/>
    <x v="3"/>
    <x v="499"/>
    <x v="1"/>
    <x v="499"/>
    <x v="482"/>
    <x v="949"/>
    <x v="769"/>
    <x v="0"/>
    <x v="4"/>
    <x v="4"/>
    <x v="5"/>
    <x v="6"/>
    <x v="1"/>
    <x v="90"/>
    <x v="296"/>
    <x v="1"/>
    <x v="0"/>
    <x v="385"/>
    <x v="296"/>
    <x v="385"/>
    <x v="0"/>
    <x v="0"/>
    <x v="10"/>
    <x v="3"/>
    <x v="557"/>
    <x v="6"/>
    <x v="15"/>
    <x v="500"/>
    <x v="479"/>
    <x v="608"/>
    <x v="17"/>
    <x v="16"/>
    <x v="1064"/>
    <x v="534"/>
    <x v="948"/>
    <x v="948"/>
    <x v="685"/>
    <x v="252"/>
    <x v="85"/>
    <x v="12"/>
  </r>
  <r>
    <x v="1495"/>
    <x v="1495"/>
    <x v="0"/>
    <x v="0"/>
    <x v="0"/>
    <x v="343"/>
    <x v="841"/>
    <x v="405"/>
    <x v="305"/>
    <x v="4"/>
    <x v="6"/>
    <x v="6"/>
    <x v="2"/>
    <x v="300"/>
    <x v="0"/>
    <x v="927"/>
    <x v="441"/>
    <x v="410"/>
    <x v="446"/>
    <x v="201"/>
    <x v="422"/>
    <x v="248"/>
    <x v="678"/>
    <x v="1017"/>
    <x v="680"/>
    <x v="2"/>
    <x v="6"/>
    <x v="655"/>
    <x v="663"/>
    <x v="1"/>
    <x v="0"/>
    <x v="615"/>
    <x v="1"/>
    <x v="3"/>
    <x v="1463"/>
    <x v="0"/>
    <x v="1463"/>
    <x v="704"/>
    <x v="717"/>
    <x v="630"/>
    <x v="0"/>
    <x v="1"/>
    <x v="1"/>
    <x v="5"/>
    <x v="6"/>
    <x v="1"/>
    <x v="90"/>
    <x v="297"/>
    <x v="1"/>
    <x v="0"/>
    <x v="387"/>
    <x v="297"/>
    <x v="387"/>
    <x v="0"/>
    <x v="0"/>
    <x v="10"/>
    <x v="3"/>
    <x v="335"/>
    <x v="14"/>
    <x v="14"/>
    <x v="296"/>
    <x v="481"/>
    <x v="386"/>
    <x v="410"/>
    <x v="406"/>
    <x v="976"/>
    <x v="448"/>
    <x v="610"/>
    <x v="610"/>
    <x v="663"/>
    <x v="608"/>
    <x v="85"/>
    <x v="13"/>
  </r>
  <r>
    <x v="469"/>
    <x v="469"/>
    <x v="0"/>
    <x v="0"/>
    <x v="0"/>
    <x v="343"/>
    <x v="838"/>
    <x v="405"/>
    <x v="305"/>
    <x v="7"/>
    <x v="7"/>
    <x v="8"/>
    <x v="1"/>
    <x v="754"/>
    <x v="0"/>
    <x v="929"/>
    <x v="772"/>
    <x v="410"/>
    <x v="446"/>
    <x v="201"/>
    <x v="750"/>
    <x v="763"/>
    <x v="680"/>
    <x v="396"/>
    <x v="679"/>
    <x v="2"/>
    <x v="6"/>
    <x v="665"/>
    <x v="673"/>
    <x v="0"/>
    <x v="0"/>
    <x v="638"/>
    <x v="0"/>
    <x v="3"/>
    <x v="364"/>
    <x v="1"/>
    <x v="364"/>
    <x v="704"/>
    <x v="814"/>
    <x v="805"/>
    <x v="0"/>
    <x v="4"/>
    <x v="4"/>
    <x v="5"/>
    <x v="6"/>
    <x v="1"/>
    <x v="90"/>
    <x v="297"/>
    <x v="1"/>
    <x v="0"/>
    <x v="387"/>
    <x v="297"/>
    <x v="387"/>
    <x v="0"/>
    <x v="0"/>
    <x v="10"/>
    <x v="3"/>
    <x v="557"/>
    <x v="14"/>
    <x v="15"/>
    <x v="500"/>
    <x v="481"/>
    <x v="608"/>
    <x v="410"/>
    <x v="406"/>
    <x v="918"/>
    <x v="562"/>
    <x v="817"/>
    <x v="817"/>
    <x v="673"/>
    <x v="240"/>
    <x v="85"/>
    <x v="0"/>
  </r>
  <r>
    <x v="471"/>
    <x v="471"/>
    <x v="0"/>
    <x v="0"/>
    <x v="0"/>
    <x v="343"/>
    <x v="839"/>
    <x v="405"/>
    <x v="305"/>
    <x v="7"/>
    <x v="7"/>
    <x v="7"/>
    <x v="0"/>
    <x v="756"/>
    <x v="0"/>
    <x v="928"/>
    <x v="772"/>
    <x v="410"/>
    <x v="446"/>
    <x v="201"/>
    <x v="750"/>
    <x v="763"/>
    <x v="679"/>
    <x v="395"/>
    <x v="678"/>
    <x v="2"/>
    <x v="6"/>
    <x v="665"/>
    <x v="673"/>
    <x v="0"/>
    <x v="0"/>
    <x v="638"/>
    <x v="0"/>
    <x v="3"/>
    <x v="706"/>
    <x v="1"/>
    <x v="706"/>
    <x v="704"/>
    <x v="872"/>
    <x v="805"/>
    <x v="0"/>
    <x v="4"/>
    <x v="4"/>
    <x v="5"/>
    <x v="6"/>
    <x v="1"/>
    <x v="90"/>
    <x v="297"/>
    <x v="1"/>
    <x v="0"/>
    <x v="387"/>
    <x v="297"/>
    <x v="387"/>
    <x v="0"/>
    <x v="0"/>
    <x v="10"/>
    <x v="3"/>
    <x v="557"/>
    <x v="14"/>
    <x v="15"/>
    <x v="500"/>
    <x v="481"/>
    <x v="608"/>
    <x v="410"/>
    <x v="406"/>
    <x v="1091"/>
    <x v="562"/>
    <x v="873"/>
    <x v="873"/>
    <x v="673"/>
    <x v="240"/>
    <x v="85"/>
    <x v="0"/>
  </r>
  <r>
    <x v="211"/>
    <x v="211"/>
    <x v="0"/>
    <x v="0"/>
    <x v="0"/>
    <x v="344"/>
    <x v="842"/>
    <x v="406"/>
    <x v="306"/>
    <x v="4"/>
    <x v="6"/>
    <x v="6"/>
    <x v="2"/>
    <x v="250"/>
    <x v="0"/>
    <x v="930"/>
    <x v="442"/>
    <x v="411"/>
    <x v="447"/>
    <x v="202"/>
    <x v="423"/>
    <x v="19"/>
    <x v="681"/>
    <x v="1017"/>
    <x v="681"/>
    <x v="2"/>
    <x v="6"/>
    <x v="1234"/>
    <x v="1082"/>
    <x v="1"/>
    <x v="0"/>
    <x v="1066"/>
    <x v="0"/>
    <x v="3"/>
    <x v="805"/>
    <x v="0"/>
    <x v="805"/>
    <x v="254"/>
    <x v="1908"/>
    <x v="1335"/>
    <x v="0"/>
    <x v="1"/>
    <x v="1"/>
    <x v="5"/>
    <x v="6"/>
    <x v="1"/>
    <x v="90"/>
    <x v="298"/>
    <x v="1"/>
    <x v="0"/>
    <x v="388"/>
    <x v="298"/>
    <x v="388"/>
    <x v="0"/>
    <x v="0"/>
    <x v="10"/>
    <x v="3"/>
    <x v="336"/>
    <x v="1"/>
    <x v="1"/>
    <x v="297"/>
    <x v="482"/>
    <x v="387"/>
    <x v="411"/>
    <x v="407"/>
    <x v="1481"/>
    <x v="964"/>
    <x v="1912"/>
    <x v="1912"/>
    <x v="1082"/>
    <x v="608"/>
    <x v="85"/>
    <x v="808"/>
  </r>
  <r>
    <x v="262"/>
    <x v="262"/>
    <x v="0"/>
    <x v="0"/>
    <x v="0"/>
    <x v="344"/>
    <x v="840"/>
    <x v="404"/>
    <x v="306"/>
    <x v="0"/>
    <x v="4"/>
    <x v="4"/>
    <x v="2"/>
    <x v="566"/>
    <x v="0"/>
    <x v="931"/>
    <x v="443"/>
    <x v="412"/>
    <x v="448"/>
    <x v="339"/>
    <x v="424"/>
    <x v="603"/>
    <x v="1507"/>
    <x v="1017"/>
    <x v="1514"/>
    <x v="2"/>
    <x v="6"/>
    <x v="240"/>
    <x v="14"/>
    <x v="1"/>
    <x v="3"/>
    <x v="14"/>
    <x v="1"/>
    <x v="3"/>
    <x v="267"/>
    <x v="1"/>
    <x v="267"/>
    <x v="67"/>
    <x v="15"/>
    <x v="25"/>
    <x v="0"/>
    <x v="8"/>
    <x v="8"/>
    <x v="5"/>
    <x v="6"/>
    <x v="1"/>
    <x v="90"/>
    <x v="507"/>
    <x v="1"/>
    <x v="0"/>
    <x v="389"/>
    <x v="518"/>
    <x v="389"/>
    <x v="52"/>
    <x v="0"/>
    <x v="10"/>
    <x v="3"/>
    <x v="336"/>
    <x v="1"/>
    <x v="1"/>
    <x v="297"/>
    <x v="483"/>
    <x v="608"/>
    <x v="412"/>
    <x v="408"/>
    <x v="57"/>
    <x v="1075"/>
    <x v="16"/>
    <x v="15"/>
    <x v="14"/>
    <x v="28"/>
    <x v="85"/>
    <x v="1151"/>
  </r>
  <r>
    <x v="1478"/>
    <x v="1478"/>
    <x v="0"/>
    <x v="0"/>
    <x v="0"/>
    <x v="345"/>
    <x v="843"/>
    <x v="407"/>
    <x v="323"/>
    <x v="4"/>
    <x v="6"/>
    <x v="6"/>
    <x v="2"/>
    <x v="3"/>
    <x v="0"/>
    <x v="976"/>
    <x v="444"/>
    <x v="413"/>
    <x v="449"/>
    <x v="203"/>
    <x v="425"/>
    <x v="171"/>
    <x v="715"/>
    <x v="1017"/>
    <x v="717"/>
    <x v="2"/>
    <x v="6"/>
    <x v="599"/>
    <x v="607"/>
    <x v="1"/>
    <x v="0"/>
    <x v="587"/>
    <x v="1"/>
    <x v="3"/>
    <x v="1240"/>
    <x v="0"/>
    <x v="1240"/>
    <x v="530"/>
    <x v="722"/>
    <x v="633"/>
    <x v="0"/>
    <x v="1"/>
    <x v="1"/>
    <x v="5"/>
    <x v="6"/>
    <x v="1"/>
    <x v="90"/>
    <x v="315"/>
    <x v="1"/>
    <x v="0"/>
    <x v="412"/>
    <x v="317"/>
    <x v="412"/>
    <x v="0"/>
    <x v="0"/>
    <x v="10"/>
    <x v="3"/>
    <x v="337"/>
    <x v="12"/>
    <x v="12"/>
    <x v="314"/>
    <x v="506"/>
    <x v="406"/>
    <x v="413"/>
    <x v="409"/>
    <x v="979"/>
    <x v="451"/>
    <x v="615"/>
    <x v="615"/>
    <x v="607"/>
    <x v="608"/>
    <x v="85"/>
    <x v="142"/>
  </r>
  <r>
    <x v="1396"/>
    <x v="1396"/>
    <x v="0"/>
    <x v="0"/>
    <x v="0"/>
    <x v="345"/>
    <x v="892"/>
    <x v="407"/>
    <x v="323"/>
    <x v="7"/>
    <x v="7"/>
    <x v="8"/>
    <x v="1"/>
    <x v="1858"/>
    <x v="0"/>
    <x v="978"/>
    <x v="772"/>
    <x v="413"/>
    <x v="449"/>
    <x v="203"/>
    <x v="750"/>
    <x v="763"/>
    <x v="717"/>
    <x v="415"/>
    <x v="716"/>
    <x v="2"/>
    <x v="6"/>
    <x v="691"/>
    <x v="699"/>
    <x v="0"/>
    <x v="0"/>
    <x v="706"/>
    <x v="0"/>
    <x v="3"/>
    <x v="372"/>
    <x v="1"/>
    <x v="372"/>
    <x v="530"/>
    <x v="1023"/>
    <x v="891"/>
    <x v="0"/>
    <x v="4"/>
    <x v="4"/>
    <x v="5"/>
    <x v="6"/>
    <x v="1"/>
    <x v="90"/>
    <x v="315"/>
    <x v="1"/>
    <x v="0"/>
    <x v="412"/>
    <x v="317"/>
    <x v="412"/>
    <x v="0"/>
    <x v="0"/>
    <x v="10"/>
    <x v="3"/>
    <x v="557"/>
    <x v="12"/>
    <x v="15"/>
    <x v="500"/>
    <x v="506"/>
    <x v="608"/>
    <x v="413"/>
    <x v="409"/>
    <x v="861"/>
    <x v="619"/>
    <x v="1019"/>
    <x v="1019"/>
    <x v="699"/>
    <x v="266"/>
    <x v="85"/>
    <x v="26"/>
  </r>
  <r>
    <x v="1397"/>
    <x v="1397"/>
    <x v="0"/>
    <x v="0"/>
    <x v="0"/>
    <x v="345"/>
    <x v="893"/>
    <x v="407"/>
    <x v="323"/>
    <x v="7"/>
    <x v="7"/>
    <x v="7"/>
    <x v="0"/>
    <x v="1859"/>
    <x v="0"/>
    <x v="977"/>
    <x v="772"/>
    <x v="413"/>
    <x v="449"/>
    <x v="203"/>
    <x v="750"/>
    <x v="763"/>
    <x v="716"/>
    <x v="414"/>
    <x v="715"/>
    <x v="2"/>
    <x v="6"/>
    <x v="691"/>
    <x v="699"/>
    <x v="0"/>
    <x v="0"/>
    <x v="706"/>
    <x v="0"/>
    <x v="3"/>
    <x v="560"/>
    <x v="1"/>
    <x v="560"/>
    <x v="530"/>
    <x v="1083"/>
    <x v="891"/>
    <x v="0"/>
    <x v="4"/>
    <x v="4"/>
    <x v="5"/>
    <x v="6"/>
    <x v="1"/>
    <x v="90"/>
    <x v="315"/>
    <x v="1"/>
    <x v="0"/>
    <x v="412"/>
    <x v="317"/>
    <x v="412"/>
    <x v="0"/>
    <x v="0"/>
    <x v="10"/>
    <x v="3"/>
    <x v="557"/>
    <x v="12"/>
    <x v="15"/>
    <x v="500"/>
    <x v="506"/>
    <x v="608"/>
    <x v="413"/>
    <x v="409"/>
    <x v="1148"/>
    <x v="619"/>
    <x v="1074"/>
    <x v="1074"/>
    <x v="699"/>
    <x v="266"/>
    <x v="85"/>
    <x v="26"/>
  </r>
  <r>
    <x v="30"/>
    <x v="30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1"/>
    <x v="0"/>
    <x v="165"/>
    <x v="290"/>
    <x v="1"/>
    <x v="0"/>
    <x v="297"/>
    <x v="1"/>
    <x v="3"/>
    <x v="1165"/>
    <x v="0"/>
    <x v="1165"/>
    <x v="468"/>
    <x v="180"/>
    <x v="207"/>
    <x v="0"/>
    <x v="1"/>
    <x v="1"/>
    <x v="5"/>
    <x v="6"/>
    <x v="1"/>
    <x v="90"/>
    <x v="307"/>
    <x v="1"/>
    <x v="0"/>
    <x v="400"/>
    <x v="308"/>
    <x v="400"/>
    <x v="0"/>
    <x v="0"/>
    <x v="10"/>
    <x v="1"/>
    <x v="338"/>
    <x v="12"/>
    <x v="12"/>
    <x v="306"/>
    <x v="494"/>
    <x v="397"/>
    <x v="414"/>
    <x v="410"/>
    <x v="283"/>
    <x v="110"/>
    <x v="179"/>
    <x v="179"/>
    <x v="290"/>
    <x v="608"/>
    <x v="85"/>
    <x v="652"/>
  </r>
  <r>
    <x v="81"/>
    <x v="81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1"/>
    <x v="0"/>
    <x v="1050"/>
    <x v="1206"/>
    <x v="1"/>
    <x v="3"/>
    <x v="1194"/>
    <x v="0"/>
    <x v="3"/>
    <x v="479"/>
    <x v="1"/>
    <x v="479"/>
    <x v="468"/>
    <x v="2113"/>
    <x v="1596"/>
    <x v="0"/>
    <x v="8"/>
    <x v="8"/>
    <x v="5"/>
    <x v="6"/>
    <x v="0"/>
    <x v="65"/>
    <x v="307"/>
    <x v="1"/>
    <x v="0"/>
    <x v="400"/>
    <x v="308"/>
    <x v="400"/>
    <x v="8"/>
    <x v="0"/>
    <x v="10"/>
    <x v="1"/>
    <x v="338"/>
    <x v="12"/>
    <x v="12"/>
    <x v="306"/>
    <x v="494"/>
    <x v="608"/>
    <x v="414"/>
    <x v="410"/>
    <x v="1620"/>
    <x v="1075"/>
    <x v="2112"/>
    <x v="2112"/>
    <x v="1206"/>
    <x v="608"/>
    <x v="40"/>
    <x v="1030"/>
  </r>
  <r>
    <x v="265"/>
    <x v="265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2"/>
    <x v="6"/>
    <x v="258"/>
    <x v="371"/>
    <x v="1"/>
    <x v="0"/>
    <x v="380"/>
    <x v="1"/>
    <x v="3"/>
    <x v="1165"/>
    <x v="0"/>
    <x v="1165"/>
    <x v="468"/>
    <x v="306"/>
    <x v="324"/>
    <x v="0"/>
    <x v="1"/>
    <x v="1"/>
    <x v="5"/>
    <x v="6"/>
    <x v="1"/>
    <x v="90"/>
    <x v="307"/>
    <x v="1"/>
    <x v="0"/>
    <x v="400"/>
    <x v="308"/>
    <x v="400"/>
    <x v="0"/>
    <x v="0"/>
    <x v="10"/>
    <x v="3"/>
    <x v="338"/>
    <x v="12"/>
    <x v="12"/>
    <x v="306"/>
    <x v="494"/>
    <x v="397"/>
    <x v="414"/>
    <x v="410"/>
    <x v="436"/>
    <x v="191"/>
    <x v="294"/>
    <x v="294"/>
    <x v="371"/>
    <x v="608"/>
    <x v="85"/>
    <x v="552"/>
  </r>
  <r>
    <x v="1377"/>
    <x v="1377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2"/>
    <x v="6"/>
    <x v="985"/>
    <x v="1154"/>
    <x v="1"/>
    <x v="3"/>
    <x v="1142"/>
    <x v="0"/>
    <x v="3"/>
    <x v="479"/>
    <x v="1"/>
    <x v="479"/>
    <x v="468"/>
    <x v="2002"/>
    <x v="1463"/>
    <x v="0"/>
    <x v="8"/>
    <x v="8"/>
    <x v="5"/>
    <x v="6"/>
    <x v="0"/>
    <x v="65"/>
    <x v="307"/>
    <x v="1"/>
    <x v="0"/>
    <x v="400"/>
    <x v="308"/>
    <x v="400"/>
    <x v="8"/>
    <x v="0"/>
    <x v="10"/>
    <x v="3"/>
    <x v="338"/>
    <x v="12"/>
    <x v="12"/>
    <x v="306"/>
    <x v="494"/>
    <x v="608"/>
    <x v="414"/>
    <x v="410"/>
    <x v="1544"/>
    <x v="1075"/>
    <x v="1999"/>
    <x v="1999"/>
    <x v="1154"/>
    <x v="608"/>
    <x v="21"/>
    <x v="946"/>
  </r>
  <r>
    <x v="1997"/>
    <x v="1997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3"/>
    <x v="9"/>
    <x v="183"/>
    <x v="304"/>
    <x v="1"/>
    <x v="0"/>
    <x v="313"/>
    <x v="1"/>
    <x v="3"/>
    <x v="1165"/>
    <x v="0"/>
    <x v="1165"/>
    <x v="468"/>
    <x v="511"/>
    <x v="502"/>
    <x v="0"/>
    <x v="1"/>
    <x v="1"/>
    <x v="5"/>
    <x v="6"/>
    <x v="1"/>
    <x v="90"/>
    <x v="307"/>
    <x v="1"/>
    <x v="0"/>
    <x v="400"/>
    <x v="308"/>
    <x v="400"/>
    <x v="0"/>
    <x v="0"/>
    <x v="10"/>
    <x v="9"/>
    <x v="338"/>
    <x v="12"/>
    <x v="12"/>
    <x v="306"/>
    <x v="494"/>
    <x v="397"/>
    <x v="414"/>
    <x v="410"/>
    <x v="310"/>
    <x v="127"/>
    <x v="208"/>
    <x v="208"/>
    <x v="304"/>
    <x v="608"/>
    <x v="85"/>
    <x v="634"/>
  </r>
  <r>
    <x v="2066"/>
    <x v="2066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5"/>
    <x v="13"/>
    <x v="155"/>
    <x v="281"/>
    <x v="1"/>
    <x v="0"/>
    <x v="288"/>
    <x v="1"/>
    <x v="3"/>
    <x v="1165"/>
    <x v="0"/>
    <x v="1165"/>
    <x v="468"/>
    <x v="170"/>
    <x v="197"/>
    <x v="0"/>
    <x v="1"/>
    <x v="1"/>
    <x v="5"/>
    <x v="6"/>
    <x v="1"/>
    <x v="90"/>
    <x v="307"/>
    <x v="1"/>
    <x v="0"/>
    <x v="400"/>
    <x v="308"/>
    <x v="400"/>
    <x v="0"/>
    <x v="0"/>
    <x v="10"/>
    <x v="10"/>
    <x v="338"/>
    <x v="12"/>
    <x v="12"/>
    <x v="306"/>
    <x v="494"/>
    <x v="397"/>
    <x v="414"/>
    <x v="410"/>
    <x v="269"/>
    <x v="102"/>
    <x v="169"/>
    <x v="169"/>
    <x v="281"/>
    <x v="608"/>
    <x v="85"/>
    <x v="663"/>
  </r>
  <r>
    <x v="2213"/>
    <x v="2213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5"/>
    <x v="13"/>
    <x v="1105"/>
    <x v="1257"/>
    <x v="1"/>
    <x v="3"/>
    <x v="1245"/>
    <x v="0"/>
    <x v="3"/>
    <x v="479"/>
    <x v="1"/>
    <x v="479"/>
    <x v="468"/>
    <x v="2189"/>
    <x v="1699"/>
    <x v="0"/>
    <x v="8"/>
    <x v="8"/>
    <x v="5"/>
    <x v="6"/>
    <x v="0"/>
    <x v="65"/>
    <x v="307"/>
    <x v="1"/>
    <x v="0"/>
    <x v="400"/>
    <x v="308"/>
    <x v="400"/>
    <x v="8"/>
    <x v="0"/>
    <x v="10"/>
    <x v="10"/>
    <x v="338"/>
    <x v="12"/>
    <x v="12"/>
    <x v="306"/>
    <x v="494"/>
    <x v="608"/>
    <x v="414"/>
    <x v="410"/>
    <x v="1696"/>
    <x v="1075"/>
    <x v="2191"/>
    <x v="2191"/>
    <x v="1257"/>
    <x v="608"/>
    <x v="70"/>
    <x v="1111"/>
  </r>
  <r>
    <x v="99"/>
    <x v="99"/>
    <x v="0"/>
    <x v="0"/>
    <x v="0"/>
    <x v="347"/>
    <x v="845"/>
    <x v="409"/>
    <x v="514"/>
    <x v="4"/>
    <x v="6"/>
    <x v="6"/>
    <x v="2"/>
    <x v="407"/>
    <x v="0"/>
    <x v="980"/>
    <x v="447"/>
    <x v="415"/>
    <x v="452"/>
    <x v="204"/>
    <x v="428"/>
    <x v="337"/>
    <x v="719"/>
    <x v="1017"/>
    <x v="719"/>
    <x v="1"/>
    <x v="0"/>
    <x v="1232"/>
    <x v="1079"/>
    <x v="1"/>
    <x v="0"/>
    <x v="1063"/>
    <x v="0"/>
    <x v="3"/>
    <x v="607"/>
    <x v="0"/>
    <x v="607"/>
    <x v="217"/>
    <x v="1714"/>
    <x v="988"/>
    <x v="0"/>
    <x v="1"/>
    <x v="1"/>
    <x v="5"/>
    <x v="6"/>
    <x v="1"/>
    <x v="90"/>
    <x v="317"/>
    <x v="1"/>
    <x v="0"/>
    <x v="414"/>
    <x v="319"/>
    <x v="414"/>
    <x v="0"/>
    <x v="0"/>
    <x v="10"/>
    <x v="1"/>
    <x v="339"/>
    <x v="13"/>
    <x v="13"/>
    <x v="500"/>
    <x v="508"/>
    <x v="408"/>
    <x v="415"/>
    <x v="411"/>
    <x v="1226"/>
    <x v="699"/>
    <x v="1756"/>
    <x v="1756"/>
    <x v="1079"/>
    <x v="608"/>
    <x v="85"/>
    <x v="802"/>
  </r>
  <r>
    <x v="1833"/>
    <x v="1833"/>
    <x v="0"/>
    <x v="0"/>
    <x v="0"/>
    <x v="348"/>
    <x v="846"/>
    <x v="410"/>
    <x v="312"/>
    <x v="4"/>
    <x v="6"/>
    <x v="6"/>
    <x v="2"/>
    <x v="251"/>
    <x v="0"/>
    <x v="948"/>
    <x v="448"/>
    <x v="416"/>
    <x v="453"/>
    <x v="339"/>
    <x v="429"/>
    <x v="124"/>
    <x v="695"/>
    <x v="1017"/>
    <x v="695"/>
    <x v="3"/>
    <x v="10"/>
    <x v="410"/>
    <x v="468"/>
    <x v="1"/>
    <x v="0"/>
    <x v="483"/>
    <x v="1"/>
    <x v="3"/>
    <x v="1231"/>
    <x v="0"/>
    <x v="1231"/>
    <x v="524"/>
    <x v="481"/>
    <x v="478"/>
    <x v="0"/>
    <x v="1"/>
    <x v="1"/>
    <x v="5"/>
    <x v="6"/>
    <x v="1"/>
    <x v="90"/>
    <x v="304"/>
    <x v="1"/>
    <x v="0"/>
    <x v="396"/>
    <x v="305"/>
    <x v="396"/>
    <x v="0"/>
    <x v="0"/>
    <x v="10"/>
    <x v="7"/>
    <x v="340"/>
    <x v="12"/>
    <x v="12"/>
    <x v="303"/>
    <x v="490"/>
    <x v="394"/>
    <x v="416"/>
    <x v="412"/>
    <x v="699"/>
    <x v="327"/>
    <x v="444"/>
    <x v="444"/>
    <x v="468"/>
    <x v="608"/>
    <x v="85"/>
    <x v="421"/>
  </r>
  <r>
    <x v="1993"/>
    <x v="1993"/>
    <x v="0"/>
    <x v="0"/>
    <x v="0"/>
    <x v="348"/>
    <x v="864"/>
    <x v="410"/>
    <x v="312"/>
    <x v="0"/>
    <x v="3"/>
    <x v="3"/>
    <x v="2"/>
    <x v="460"/>
    <x v="0"/>
    <x v="949"/>
    <x v="449"/>
    <x v="416"/>
    <x v="454"/>
    <x v="205"/>
    <x v="430"/>
    <x v="354"/>
    <x v="1507"/>
    <x v="1017"/>
    <x v="1514"/>
    <x v="3"/>
    <x v="10"/>
    <x v="1064"/>
    <x v="1220"/>
    <x v="1"/>
    <x v="3"/>
    <x v="1208"/>
    <x v="0"/>
    <x v="3"/>
    <x v="324"/>
    <x v="1"/>
    <x v="324"/>
    <x v="524"/>
    <x v="2118"/>
    <x v="1602"/>
    <x v="0"/>
    <x v="8"/>
    <x v="8"/>
    <x v="5"/>
    <x v="6"/>
    <x v="0"/>
    <x v="32"/>
    <x v="304"/>
    <x v="1"/>
    <x v="0"/>
    <x v="396"/>
    <x v="305"/>
    <x v="396"/>
    <x v="49"/>
    <x v="0"/>
    <x v="10"/>
    <x v="7"/>
    <x v="340"/>
    <x v="12"/>
    <x v="12"/>
    <x v="303"/>
    <x v="490"/>
    <x v="608"/>
    <x v="416"/>
    <x v="412"/>
    <x v="1639"/>
    <x v="1075"/>
    <x v="2118"/>
    <x v="2118"/>
    <x v="1220"/>
    <x v="608"/>
    <x v="49"/>
    <x v="1059"/>
  </r>
  <r>
    <x v="2039"/>
    <x v="2039"/>
    <x v="0"/>
    <x v="0"/>
    <x v="0"/>
    <x v="348"/>
    <x v="846"/>
    <x v="410"/>
    <x v="312"/>
    <x v="4"/>
    <x v="6"/>
    <x v="6"/>
    <x v="2"/>
    <x v="251"/>
    <x v="0"/>
    <x v="948"/>
    <x v="448"/>
    <x v="416"/>
    <x v="453"/>
    <x v="339"/>
    <x v="429"/>
    <x v="124"/>
    <x v="695"/>
    <x v="1017"/>
    <x v="695"/>
    <x v="5"/>
    <x v="13"/>
    <x v="507"/>
    <x v="520"/>
    <x v="1"/>
    <x v="0"/>
    <x v="542"/>
    <x v="1"/>
    <x v="3"/>
    <x v="1231"/>
    <x v="0"/>
    <x v="1231"/>
    <x v="524"/>
    <x v="614"/>
    <x v="578"/>
    <x v="0"/>
    <x v="1"/>
    <x v="1"/>
    <x v="5"/>
    <x v="6"/>
    <x v="1"/>
    <x v="90"/>
    <x v="304"/>
    <x v="1"/>
    <x v="0"/>
    <x v="396"/>
    <x v="305"/>
    <x v="396"/>
    <x v="0"/>
    <x v="0"/>
    <x v="10"/>
    <x v="10"/>
    <x v="340"/>
    <x v="12"/>
    <x v="12"/>
    <x v="303"/>
    <x v="490"/>
    <x v="394"/>
    <x v="416"/>
    <x v="412"/>
    <x v="882"/>
    <x v="410"/>
    <x v="543"/>
    <x v="543"/>
    <x v="520"/>
    <x v="608"/>
    <x v="85"/>
    <x v="347"/>
  </r>
  <r>
    <x v="2286"/>
    <x v="2286"/>
    <x v="0"/>
    <x v="0"/>
    <x v="0"/>
    <x v="348"/>
    <x v="864"/>
    <x v="410"/>
    <x v="312"/>
    <x v="0"/>
    <x v="3"/>
    <x v="3"/>
    <x v="2"/>
    <x v="460"/>
    <x v="0"/>
    <x v="949"/>
    <x v="449"/>
    <x v="416"/>
    <x v="454"/>
    <x v="205"/>
    <x v="430"/>
    <x v="354"/>
    <x v="1507"/>
    <x v="1017"/>
    <x v="1514"/>
    <x v="5"/>
    <x v="13"/>
    <x v="954"/>
    <x v="1133"/>
    <x v="1"/>
    <x v="3"/>
    <x v="1120"/>
    <x v="0"/>
    <x v="3"/>
    <x v="324"/>
    <x v="1"/>
    <x v="324"/>
    <x v="524"/>
    <x v="1872"/>
    <x v="1277"/>
    <x v="0"/>
    <x v="8"/>
    <x v="8"/>
    <x v="5"/>
    <x v="6"/>
    <x v="0"/>
    <x v="32"/>
    <x v="304"/>
    <x v="1"/>
    <x v="0"/>
    <x v="396"/>
    <x v="305"/>
    <x v="396"/>
    <x v="49"/>
    <x v="0"/>
    <x v="10"/>
    <x v="10"/>
    <x v="340"/>
    <x v="12"/>
    <x v="12"/>
    <x v="303"/>
    <x v="490"/>
    <x v="608"/>
    <x v="416"/>
    <x v="412"/>
    <x v="1462"/>
    <x v="1075"/>
    <x v="1882"/>
    <x v="1882"/>
    <x v="1133"/>
    <x v="608"/>
    <x v="12"/>
    <x v="905"/>
  </r>
  <r>
    <x v="195"/>
    <x v="195"/>
    <x v="0"/>
    <x v="0"/>
    <x v="0"/>
    <x v="350"/>
    <x v="854"/>
    <x v="412"/>
    <x v="307"/>
    <x v="4"/>
    <x v="6"/>
    <x v="6"/>
    <x v="2"/>
    <x v="233"/>
    <x v="0"/>
    <x v="932"/>
    <x v="450"/>
    <x v="417"/>
    <x v="455"/>
    <x v="206"/>
    <x v="431"/>
    <x v="127"/>
    <x v="682"/>
    <x v="1017"/>
    <x v="684"/>
    <x v="2"/>
    <x v="6"/>
    <x v="1048"/>
    <x v="973"/>
    <x v="1"/>
    <x v="0"/>
    <x v="790"/>
    <x v="0"/>
    <x v="3"/>
    <x v="1146"/>
    <x v="0"/>
    <x v="1146"/>
    <x v="456"/>
    <x v="1711"/>
    <x v="983"/>
    <x v="0"/>
    <x v="1"/>
    <x v="1"/>
    <x v="5"/>
    <x v="6"/>
    <x v="1"/>
    <x v="90"/>
    <x v="299"/>
    <x v="1"/>
    <x v="0"/>
    <x v="390"/>
    <x v="299"/>
    <x v="390"/>
    <x v="0"/>
    <x v="0"/>
    <x v="10"/>
    <x v="3"/>
    <x v="342"/>
    <x v="12"/>
    <x v="12"/>
    <x v="298"/>
    <x v="484"/>
    <x v="388"/>
    <x v="417"/>
    <x v="413"/>
    <x v="1222"/>
    <x v="694"/>
    <x v="1754"/>
    <x v="1754"/>
    <x v="973"/>
    <x v="608"/>
    <x v="85"/>
    <x v="441"/>
  </r>
  <r>
    <x v="961"/>
    <x v="961"/>
    <x v="0"/>
    <x v="0"/>
    <x v="0"/>
    <x v="350"/>
    <x v="847"/>
    <x v="412"/>
    <x v="307"/>
    <x v="7"/>
    <x v="7"/>
    <x v="8"/>
    <x v="1"/>
    <x v="1338"/>
    <x v="0"/>
    <x v="934"/>
    <x v="772"/>
    <x v="417"/>
    <x v="455"/>
    <x v="206"/>
    <x v="750"/>
    <x v="763"/>
    <x v="689"/>
    <x v="398"/>
    <x v="683"/>
    <x v="2"/>
    <x v="6"/>
    <x v="892"/>
    <x v="899"/>
    <x v="0"/>
    <x v="0"/>
    <x v="976"/>
    <x v="0"/>
    <x v="3"/>
    <x v="515"/>
    <x v="1"/>
    <x v="515"/>
    <x v="456"/>
    <x v="1541"/>
    <x v="1436"/>
    <x v="0"/>
    <x v="4"/>
    <x v="4"/>
    <x v="5"/>
    <x v="6"/>
    <x v="1"/>
    <x v="90"/>
    <x v="299"/>
    <x v="1"/>
    <x v="0"/>
    <x v="390"/>
    <x v="299"/>
    <x v="390"/>
    <x v="0"/>
    <x v="0"/>
    <x v="10"/>
    <x v="3"/>
    <x v="557"/>
    <x v="12"/>
    <x v="15"/>
    <x v="500"/>
    <x v="484"/>
    <x v="608"/>
    <x v="417"/>
    <x v="413"/>
    <x v="311"/>
    <x v="1012"/>
    <x v="1473"/>
    <x v="1473"/>
    <x v="899"/>
    <x v="455"/>
    <x v="85"/>
    <x v="263"/>
  </r>
  <r>
    <x v="1003"/>
    <x v="1003"/>
    <x v="0"/>
    <x v="0"/>
    <x v="0"/>
    <x v="350"/>
    <x v="848"/>
    <x v="412"/>
    <x v="307"/>
    <x v="7"/>
    <x v="7"/>
    <x v="7"/>
    <x v="0"/>
    <x v="1385"/>
    <x v="0"/>
    <x v="933"/>
    <x v="772"/>
    <x v="417"/>
    <x v="455"/>
    <x v="206"/>
    <x v="750"/>
    <x v="763"/>
    <x v="688"/>
    <x v="397"/>
    <x v="682"/>
    <x v="2"/>
    <x v="6"/>
    <x v="877"/>
    <x v="884"/>
    <x v="0"/>
    <x v="0"/>
    <x v="948"/>
    <x v="0"/>
    <x v="3"/>
    <x v="175"/>
    <x v="1"/>
    <x v="175"/>
    <x v="456"/>
    <x v="1339"/>
    <x v="1376"/>
    <x v="0"/>
    <x v="4"/>
    <x v="4"/>
    <x v="5"/>
    <x v="6"/>
    <x v="1"/>
    <x v="90"/>
    <x v="299"/>
    <x v="1"/>
    <x v="0"/>
    <x v="390"/>
    <x v="299"/>
    <x v="390"/>
    <x v="0"/>
    <x v="0"/>
    <x v="10"/>
    <x v="3"/>
    <x v="557"/>
    <x v="12"/>
    <x v="15"/>
    <x v="500"/>
    <x v="484"/>
    <x v="608"/>
    <x v="417"/>
    <x v="413"/>
    <x v="1506"/>
    <x v="988"/>
    <x v="1309"/>
    <x v="1309"/>
    <x v="884"/>
    <x v="442"/>
    <x v="85"/>
    <x v="238"/>
  </r>
  <r>
    <x v="1455"/>
    <x v="1455"/>
    <x v="0"/>
    <x v="0"/>
    <x v="0"/>
    <x v="349"/>
    <x v="853"/>
    <x v="411"/>
    <x v="308"/>
    <x v="4"/>
    <x v="6"/>
    <x v="6"/>
    <x v="2"/>
    <x v="339"/>
    <x v="0"/>
    <x v="935"/>
    <x v="282"/>
    <x v="264"/>
    <x v="285"/>
    <x v="128"/>
    <x v="261"/>
    <x v="289"/>
    <x v="683"/>
    <x v="1017"/>
    <x v="689"/>
    <x v="2"/>
    <x v="6"/>
    <x v="517"/>
    <x v="528"/>
    <x v="1"/>
    <x v="0"/>
    <x v="549"/>
    <x v="1"/>
    <x v="3"/>
    <x v="1394"/>
    <x v="0"/>
    <x v="1394"/>
    <x v="660"/>
    <x v="515"/>
    <x v="504"/>
    <x v="0"/>
    <x v="1"/>
    <x v="1"/>
    <x v="5"/>
    <x v="6"/>
    <x v="1"/>
    <x v="90"/>
    <x v="300"/>
    <x v="1"/>
    <x v="0"/>
    <x v="391"/>
    <x v="300"/>
    <x v="391"/>
    <x v="0"/>
    <x v="0"/>
    <x v="10"/>
    <x v="3"/>
    <x v="341"/>
    <x v="12"/>
    <x v="12"/>
    <x v="299"/>
    <x v="485"/>
    <x v="389"/>
    <x v="264"/>
    <x v="260"/>
    <x v="745"/>
    <x v="349"/>
    <x v="469"/>
    <x v="469"/>
    <x v="528"/>
    <x v="608"/>
    <x v="85"/>
    <x v="334"/>
  </r>
  <r>
    <x v="400"/>
    <x v="400"/>
    <x v="0"/>
    <x v="0"/>
    <x v="0"/>
    <x v="349"/>
    <x v="850"/>
    <x v="411"/>
    <x v="308"/>
    <x v="7"/>
    <x v="7"/>
    <x v="7"/>
    <x v="0"/>
    <x v="688"/>
    <x v="0"/>
    <x v="936"/>
    <x v="772"/>
    <x v="264"/>
    <x v="285"/>
    <x v="128"/>
    <x v="750"/>
    <x v="763"/>
    <x v="684"/>
    <x v="399"/>
    <x v="685"/>
    <x v="2"/>
    <x v="6"/>
    <x v="724"/>
    <x v="732"/>
    <x v="0"/>
    <x v="0"/>
    <x v="752"/>
    <x v="0"/>
    <x v="3"/>
    <x v="1076"/>
    <x v="1"/>
    <x v="1076"/>
    <x v="660"/>
    <x v="1655"/>
    <x v="1261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1435"/>
    <x v="917"/>
    <x v="1522"/>
    <x v="1522"/>
    <x v="732"/>
    <x v="299"/>
    <x v="85"/>
    <x v="60"/>
  </r>
  <r>
    <x v="473"/>
    <x v="473"/>
    <x v="0"/>
    <x v="0"/>
    <x v="0"/>
    <x v="349"/>
    <x v="849"/>
    <x v="411"/>
    <x v="308"/>
    <x v="7"/>
    <x v="7"/>
    <x v="8"/>
    <x v="1"/>
    <x v="758"/>
    <x v="0"/>
    <x v="937"/>
    <x v="772"/>
    <x v="264"/>
    <x v="285"/>
    <x v="128"/>
    <x v="750"/>
    <x v="763"/>
    <x v="686"/>
    <x v="400"/>
    <x v="686"/>
    <x v="2"/>
    <x v="6"/>
    <x v="724"/>
    <x v="732"/>
    <x v="0"/>
    <x v="0"/>
    <x v="752"/>
    <x v="0"/>
    <x v="3"/>
    <x v="38"/>
    <x v="1"/>
    <x v="38"/>
    <x v="660"/>
    <x v="799"/>
    <x v="1261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464"/>
    <x v="917"/>
    <x v="802"/>
    <x v="802"/>
    <x v="732"/>
    <x v="299"/>
    <x v="85"/>
    <x v="60"/>
  </r>
  <r>
    <x v="712"/>
    <x v="712"/>
    <x v="0"/>
    <x v="0"/>
    <x v="0"/>
    <x v="349"/>
    <x v="851"/>
    <x v="411"/>
    <x v="308"/>
    <x v="7"/>
    <x v="7"/>
    <x v="8"/>
    <x v="1"/>
    <x v="1024"/>
    <x v="0"/>
    <x v="939"/>
    <x v="772"/>
    <x v="264"/>
    <x v="285"/>
    <x v="128"/>
    <x v="750"/>
    <x v="763"/>
    <x v="687"/>
    <x v="402"/>
    <x v="688"/>
    <x v="2"/>
    <x v="6"/>
    <x v="690"/>
    <x v="698"/>
    <x v="0"/>
    <x v="0"/>
    <x v="705"/>
    <x v="0"/>
    <x v="3"/>
    <x v="788"/>
    <x v="1"/>
    <x v="788"/>
    <x v="660"/>
    <x v="1272"/>
    <x v="1040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687"/>
    <x v="741"/>
    <x v="1246"/>
    <x v="1246"/>
    <x v="698"/>
    <x v="265"/>
    <x v="85"/>
    <x v="25"/>
  </r>
  <r>
    <x v="811"/>
    <x v="811"/>
    <x v="0"/>
    <x v="0"/>
    <x v="0"/>
    <x v="349"/>
    <x v="852"/>
    <x v="411"/>
    <x v="308"/>
    <x v="7"/>
    <x v="7"/>
    <x v="7"/>
    <x v="0"/>
    <x v="1140"/>
    <x v="0"/>
    <x v="938"/>
    <x v="772"/>
    <x v="264"/>
    <x v="285"/>
    <x v="128"/>
    <x v="750"/>
    <x v="763"/>
    <x v="685"/>
    <x v="401"/>
    <x v="687"/>
    <x v="2"/>
    <x v="6"/>
    <x v="690"/>
    <x v="698"/>
    <x v="0"/>
    <x v="0"/>
    <x v="705"/>
    <x v="0"/>
    <x v="3"/>
    <x v="759"/>
    <x v="1"/>
    <x v="759"/>
    <x v="660"/>
    <x v="1224"/>
    <x v="1040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1265"/>
    <x v="741"/>
    <x v="1203"/>
    <x v="1203"/>
    <x v="698"/>
    <x v="265"/>
    <x v="85"/>
    <x v="25"/>
  </r>
  <r>
    <x v="462"/>
    <x v="462"/>
    <x v="0"/>
    <x v="0"/>
    <x v="0"/>
    <x v="352"/>
    <x v="820"/>
    <x v="414"/>
    <x v="296"/>
    <x v="7"/>
    <x v="7"/>
    <x v="7"/>
    <x v="0"/>
    <x v="747"/>
    <x v="0"/>
    <x v="903"/>
    <x v="772"/>
    <x v="419"/>
    <x v="457"/>
    <x v="208"/>
    <x v="750"/>
    <x v="763"/>
    <x v="660"/>
    <x v="384"/>
    <x v="660"/>
    <x v="2"/>
    <x v="6"/>
    <x v="804"/>
    <x v="812"/>
    <x v="0"/>
    <x v="0"/>
    <x v="847"/>
    <x v="0"/>
    <x v="3"/>
    <x v="75"/>
    <x v="1"/>
    <x v="75"/>
    <x v="499"/>
    <x v="877"/>
    <x v="1182"/>
    <x v="0"/>
    <x v="4"/>
    <x v="4"/>
    <x v="5"/>
    <x v="6"/>
    <x v="1"/>
    <x v="90"/>
    <x v="289"/>
    <x v="1"/>
    <x v="0"/>
    <x v="376"/>
    <x v="289"/>
    <x v="376"/>
    <x v="0"/>
    <x v="0"/>
    <x v="10"/>
    <x v="3"/>
    <x v="557"/>
    <x v="12"/>
    <x v="15"/>
    <x v="500"/>
    <x v="470"/>
    <x v="608"/>
    <x v="419"/>
    <x v="415"/>
    <x v="1382"/>
    <x v="860"/>
    <x v="878"/>
    <x v="878"/>
    <x v="812"/>
    <x v="374"/>
    <x v="85"/>
    <x v="149"/>
  </r>
  <r>
    <x v="1444"/>
    <x v="1444"/>
    <x v="0"/>
    <x v="0"/>
    <x v="0"/>
    <x v="353"/>
    <x v="858"/>
    <x v="415"/>
    <x v="328"/>
    <x v="4"/>
    <x v="6"/>
    <x v="6"/>
    <x v="2"/>
    <x v="29"/>
    <x v="0"/>
    <x v="1003"/>
    <x v="452"/>
    <x v="420"/>
    <x v="458"/>
    <x v="209"/>
    <x v="433"/>
    <x v="132"/>
    <x v="737"/>
    <x v="1017"/>
    <x v="740"/>
    <x v="2"/>
    <x v="6"/>
    <x v="286"/>
    <x v="391"/>
    <x v="1"/>
    <x v="0"/>
    <x v="401"/>
    <x v="1"/>
    <x v="3"/>
    <x v="1193"/>
    <x v="0"/>
    <x v="1193"/>
    <x v="489"/>
    <x v="337"/>
    <x v="353"/>
    <x v="0"/>
    <x v="1"/>
    <x v="1"/>
    <x v="5"/>
    <x v="6"/>
    <x v="1"/>
    <x v="90"/>
    <x v="321"/>
    <x v="1"/>
    <x v="0"/>
    <x v="423"/>
    <x v="323"/>
    <x v="423"/>
    <x v="0"/>
    <x v="0"/>
    <x v="10"/>
    <x v="3"/>
    <x v="344"/>
    <x v="12"/>
    <x v="12"/>
    <x v="319"/>
    <x v="517"/>
    <x v="412"/>
    <x v="420"/>
    <x v="416"/>
    <x v="494"/>
    <x v="215"/>
    <x v="324"/>
    <x v="324"/>
    <x v="391"/>
    <x v="608"/>
    <x v="85"/>
    <x v="517"/>
  </r>
  <r>
    <x v="335"/>
    <x v="335"/>
    <x v="0"/>
    <x v="0"/>
    <x v="0"/>
    <x v="353"/>
    <x v="914"/>
    <x v="415"/>
    <x v="328"/>
    <x v="7"/>
    <x v="7"/>
    <x v="7"/>
    <x v="0"/>
    <x v="623"/>
    <x v="0"/>
    <x v="1004"/>
    <x v="772"/>
    <x v="420"/>
    <x v="458"/>
    <x v="209"/>
    <x v="750"/>
    <x v="763"/>
    <x v="738"/>
    <x v="430"/>
    <x v="737"/>
    <x v="2"/>
    <x v="6"/>
    <x v="816"/>
    <x v="824"/>
    <x v="0"/>
    <x v="0"/>
    <x v="862"/>
    <x v="0"/>
    <x v="3"/>
    <x v="786"/>
    <x v="1"/>
    <x v="786"/>
    <x v="489"/>
    <x v="1607"/>
    <x v="1219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1408"/>
    <x v="888"/>
    <x v="1506"/>
    <x v="1506"/>
    <x v="824"/>
    <x v="386"/>
    <x v="85"/>
    <x v="164"/>
  </r>
  <r>
    <x v="336"/>
    <x v="336"/>
    <x v="0"/>
    <x v="0"/>
    <x v="0"/>
    <x v="353"/>
    <x v="915"/>
    <x v="415"/>
    <x v="328"/>
    <x v="7"/>
    <x v="7"/>
    <x v="7"/>
    <x v="0"/>
    <x v="624"/>
    <x v="0"/>
    <x v="1005"/>
    <x v="772"/>
    <x v="420"/>
    <x v="458"/>
    <x v="209"/>
    <x v="750"/>
    <x v="763"/>
    <x v="739"/>
    <x v="431"/>
    <x v="738"/>
    <x v="2"/>
    <x v="6"/>
    <x v="690"/>
    <x v="698"/>
    <x v="0"/>
    <x v="0"/>
    <x v="705"/>
    <x v="0"/>
    <x v="3"/>
    <x v="743"/>
    <x v="1"/>
    <x v="743"/>
    <x v="489"/>
    <x v="1206"/>
    <x v="851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1126"/>
    <x v="597"/>
    <x v="1185"/>
    <x v="1185"/>
    <x v="698"/>
    <x v="265"/>
    <x v="85"/>
    <x v="25"/>
  </r>
  <r>
    <x v="606"/>
    <x v="606"/>
    <x v="0"/>
    <x v="0"/>
    <x v="0"/>
    <x v="353"/>
    <x v="913"/>
    <x v="415"/>
    <x v="328"/>
    <x v="7"/>
    <x v="7"/>
    <x v="8"/>
    <x v="1"/>
    <x v="901"/>
    <x v="0"/>
    <x v="1006"/>
    <x v="772"/>
    <x v="420"/>
    <x v="458"/>
    <x v="209"/>
    <x v="750"/>
    <x v="763"/>
    <x v="740"/>
    <x v="432"/>
    <x v="739"/>
    <x v="2"/>
    <x v="6"/>
    <x v="827"/>
    <x v="834"/>
    <x v="0"/>
    <x v="0"/>
    <x v="878"/>
    <x v="0"/>
    <x v="3"/>
    <x v="83"/>
    <x v="1"/>
    <x v="83"/>
    <x v="489"/>
    <x v="901"/>
    <x v="1256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470"/>
    <x v="912"/>
    <x v="901"/>
    <x v="901"/>
    <x v="834"/>
    <x v="397"/>
    <x v="85"/>
    <x v="178"/>
  </r>
  <r>
    <x v="1472"/>
    <x v="1472"/>
    <x v="0"/>
    <x v="0"/>
    <x v="0"/>
    <x v="354"/>
    <x v="859"/>
    <x v="416"/>
    <x v="326"/>
    <x v="4"/>
    <x v="6"/>
    <x v="6"/>
    <x v="2"/>
    <x v="39"/>
    <x v="0"/>
    <x v="992"/>
    <x v="451"/>
    <x v="418"/>
    <x v="456"/>
    <x v="207"/>
    <x v="432"/>
    <x v="131"/>
    <x v="723"/>
    <x v="1017"/>
    <x v="732"/>
    <x v="2"/>
    <x v="6"/>
    <x v="359"/>
    <x v="441"/>
    <x v="1"/>
    <x v="0"/>
    <x v="455"/>
    <x v="1"/>
    <x v="3"/>
    <x v="1398"/>
    <x v="0"/>
    <x v="1398"/>
    <x v="663"/>
    <x v="213"/>
    <x v="239"/>
    <x v="0"/>
    <x v="1"/>
    <x v="1"/>
    <x v="5"/>
    <x v="6"/>
    <x v="1"/>
    <x v="90"/>
    <x v="319"/>
    <x v="1"/>
    <x v="0"/>
    <x v="421"/>
    <x v="321"/>
    <x v="421"/>
    <x v="0"/>
    <x v="0"/>
    <x v="10"/>
    <x v="3"/>
    <x v="345"/>
    <x v="12"/>
    <x v="12"/>
    <x v="317"/>
    <x v="515"/>
    <x v="410"/>
    <x v="418"/>
    <x v="414"/>
    <x v="319"/>
    <x v="131"/>
    <x v="212"/>
    <x v="212"/>
    <x v="441"/>
    <x v="608"/>
    <x v="85"/>
    <x v="457"/>
  </r>
  <r>
    <x v="334"/>
    <x v="334"/>
    <x v="0"/>
    <x v="0"/>
    <x v="0"/>
    <x v="354"/>
    <x v="906"/>
    <x v="416"/>
    <x v="326"/>
    <x v="7"/>
    <x v="7"/>
    <x v="7"/>
    <x v="0"/>
    <x v="622"/>
    <x v="0"/>
    <x v="993"/>
    <x v="772"/>
    <x v="418"/>
    <x v="456"/>
    <x v="207"/>
    <x v="750"/>
    <x v="763"/>
    <x v="724"/>
    <x v="421"/>
    <x v="726"/>
    <x v="2"/>
    <x v="6"/>
    <x v="795"/>
    <x v="803"/>
    <x v="0"/>
    <x v="0"/>
    <x v="836"/>
    <x v="0"/>
    <x v="3"/>
    <x v="820"/>
    <x v="1"/>
    <x v="820"/>
    <x v="663"/>
    <x v="1608"/>
    <x v="1495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575"/>
    <x v="1026"/>
    <x v="1507"/>
    <x v="1507"/>
    <x v="803"/>
    <x v="365"/>
    <x v="85"/>
    <x v="138"/>
  </r>
  <r>
    <x v="484"/>
    <x v="484"/>
    <x v="0"/>
    <x v="0"/>
    <x v="0"/>
    <x v="354"/>
    <x v="904"/>
    <x v="416"/>
    <x v="326"/>
    <x v="7"/>
    <x v="7"/>
    <x v="8"/>
    <x v="1"/>
    <x v="769"/>
    <x v="0"/>
    <x v="995"/>
    <x v="772"/>
    <x v="418"/>
    <x v="456"/>
    <x v="207"/>
    <x v="750"/>
    <x v="763"/>
    <x v="727"/>
    <x v="423"/>
    <x v="728"/>
    <x v="2"/>
    <x v="6"/>
    <x v="795"/>
    <x v="803"/>
    <x v="0"/>
    <x v="0"/>
    <x v="836"/>
    <x v="0"/>
    <x v="3"/>
    <x v="79"/>
    <x v="1"/>
    <x v="79"/>
    <x v="663"/>
    <x v="880"/>
    <x v="1495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241"/>
    <x v="1026"/>
    <x v="881"/>
    <x v="881"/>
    <x v="803"/>
    <x v="365"/>
    <x v="85"/>
    <x v="138"/>
  </r>
  <r>
    <x v="485"/>
    <x v="485"/>
    <x v="0"/>
    <x v="0"/>
    <x v="0"/>
    <x v="354"/>
    <x v="905"/>
    <x v="416"/>
    <x v="326"/>
    <x v="7"/>
    <x v="7"/>
    <x v="8"/>
    <x v="1"/>
    <x v="770"/>
    <x v="0"/>
    <x v="996"/>
    <x v="772"/>
    <x v="418"/>
    <x v="456"/>
    <x v="207"/>
    <x v="750"/>
    <x v="763"/>
    <x v="728"/>
    <x v="424"/>
    <x v="729"/>
    <x v="2"/>
    <x v="6"/>
    <x v="870"/>
    <x v="877"/>
    <x v="0"/>
    <x v="0"/>
    <x v="937"/>
    <x v="0"/>
    <x v="3"/>
    <x v="115"/>
    <x v="1"/>
    <x v="115"/>
    <x v="663"/>
    <x v="1090"/>
    <x v="1673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98"/>
    <x v="1055"/>
    <x v="1080"/>
    <x v="1080"/>
    <x v="877"/>
    <x v="435"/>
    <x v="85"/>
    <x v="229"/>
  </r>
  <r>
    <x v="486"/>
    <x v="486"/>
    <x v="0"/>
    <x v="0"/>
    <x v="0"/>
    <x v="354"/>
    <x v="907"/>
    <x v="416"/>
    <x v="326"/>
    <x v="7"/>
    <x v="7"/>
    <x v="7"/>
    <x v="0"/>
    <x v="771"/>
    <x v="0"/>
    <x v="994"/>
    <x v="772"/>
    <x v="418"/>
    <x v="456"/>
    <x v="207"/>
    <x v="750"/>
    <x v="763"/>
    <x v="725"/>
    <x v="422"/>
    <x v="727"/>
    <x v="2"/>
    <x v="6"/>
    <x v="870"/>
    <x v="877"/>
    <x v="0"/>
    <x v="0"/>
    <x v="937"/>
    <x v="0"/>
    <x v="3"/>
    <x v="661"/>
    <x v="1"/>
    <x v="661"/>
    <x v="663"/>
    <x v="1579"/>
    <x v="1673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682"/>
    <x v="1055"/>
    <x v="1492"/>
    <x v="1492"/>
    <x v="877"/>
    <x v="435"/>
    <x v="85"/>
    <x v="229"/>
  </r>
  <r>
    <x v="795"/>
    <x v="795"/>
    <x v="0"/>
    <x v="0"/>
    <x v="0"/>
    <x v="354"/>
    <x v="908"/>
    <x v="416"/>
    <x v="326"/>
    <x v="7"/>
    <x v="7"/>
    <x v="8"/>
    <x v="1"/>
    <x v="1123"/>
    <x v="0"/>
    <x v="998"/>
    <x v="772"/>
    <x v="418"/>
    <x v="456"/>
    <x v="207"/>
    <x v="750"/>
    <x v="763"/>
    <x v="729"/>
    <x v="426"/>
    <x v="731"/>
    <x v="2"/>
    <x v="6"/>
    <x v="735"/>
    <x v="743"/>
    <x v="0"/>
    <x v="0"/>
    <x v="764"/>
    <x v="0"/>
    <x v="3"/>
    <x v="751"/>
    <x v="1"/>
    <x v="751"/>
    <x v="663"/>
    <x v="1438"/>
    <x v="1322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404"/>
    <x v="956"/>
    <x v="1394"/>
    <x v="1394"/>
    <x v="743"/>
    <x v="309"/>
    <x v="85"/>
    <x v="73"/>
  </r>
  <r>
    <x v="796"/>
    <x v="796"/>
    <x v="0"/>
    <x v="0"/>
    <x v="0"/>
    <x v="354"/>
    <x v="909"/>
    <x v="416"/>
    <x v="326"/>
    <x v="7"/>
    <x v="7"/>
    <x v="7"/>
    <x v="0"/>
    <x v="1124"/>
    <x v="0"/>
    <x v="997"/>
    <x v="772"/>
    <x v="418"/>
    <x v="456"/>
    <x v="207"/>
    <x v="750"/>
    <x v="763"/>
    <x v="726"/>
    <x v="425"/>
    <x v="730"/>
    <x v="2"/>
    <x v="6"/>
    <x v="735"/>
    <x v="743"/>
    <x v="0"/>
    <x v="0"/>
    <x v="764"/>
    <x v="0"/>
    <x v="3"/>
    <x v="723"/>
    <x v="1"/>
    <x v="723"/>
    <x v="663"/>
    <x v="1402"/>
    <x v="1322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474"/>
    <x v="956"/>
    <x v="1365"/>
    <x v="1365"/>
    <x v="743"/>
    <x v="309"/>
    <x v="85"/>
    <x v="73"/>
  </r>
  <r>
    <x v="106"/>
    <x v="106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1"/>
    <x v="0"/>
    <x v="70"/>
    <x v="199"/>
    <x v="1"/>
    <x v="0"/>
    <x v="199"/>
    <x v="1"/>
    <x v="3"/>
    <x v="998"/>
    <x v="0"/>
    <x v="998"/>
    <x v="341"/>
    <x v="135"/>
    <x v="161"/>
    <x v="0"/>
    <x v="1"/>
    <x v="1"/>
    <x v="5"/>
    <x v="6"/>
    <x v="1"/>
    <x v="90"/>
    <x v="302"/>
    <x v="1"/>
    <x v="0"/>
    <x v="394"/>
    <x v="303"/>
    <x v="394"/>
    <x v="0"/>
    <x v="0"/>
    <x v="10"/>
    <x v="1"/>
    <x v="346"/>
    <x v="12"/>
    <x v="12"/>
    <x v="301"/>
    <x v="488"/>
    <x v="392"/>
    <x v="421"/>
    <x v="417"/>
    <x v="234"/>
    <x v="79"/>
    <x v="134"/>
    <x v="134"/>
    <x v="199"/>
    <x v="608"/>
    <x v="85"/>
    <x v="793"/>
  </r>
  <r>
    <x v="64"/>
    <x v="64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1"/>
    <x v="0"/>
    <x v="1029"/>
    <x v="1192"/>
    <x v="1"/>
    <x v="3"/>
    <x v="1180"/>
    <x v="0"/>
    <x v="3"/>
    <x v="511"/>
    <x v="1"/>
    <x v="511"/>
    <x v="341"/>
    <x v="2102"/>
    <x v="1583"/>
    <x v="0"/>
    <x v="8"/>
    <x v="8"/>
    <x v="5"/>
    <x v="6"/>
    <x v="0"/>
    <x v="79"/>
    <x v="302"/>
    <x v="1"/>
    <x v="0"/>
    <x v="394"/>
    <x v="303"/>
    <x v="394"/>
    <x v="22"/>
    <x v="0"/>
    <x v="10"/>
    <x v="1"/>
    <x v="346"/>
    <x v="12"/>
    <x v="12"/>
    <x v="301"/>
    <x v="488"/>
    <x v="608"/>
    <x v="421"/>
    <x v="417"/>
    <x v="1603"/>
    <x v="1075"/>
    <x v="2102"/>
    <x v="2101"/>
    <x v="1192"/>
    <x v="608"/>
    <x v="36"/>
    <x v="1008"/>
  </r>
  <r>
    <x v="1680"/>
    <x v="1680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2"/>
    <x v="6"/>
    <x v="207"/>
    <x v="326"/>
    <x v="1"/>
    <x v="0"/>
    <x v="335"/>
    <x v="1"/>
    <x v="3"/>
    <x v="998"/>
    <x v="0"/>
    <x v="998"/>
    <x v="341"/>
    <x v="397"/>
    <x v="410"/>
    <x v="0"/>
    <x v="1"/>
    <x v="1"/>
    <x v="5"/>
    <x v="6"/>
    <x v="1"/>
    <x v="90"/>
    <x v="302"/>
    <x v="1"/>
    <x v="0"/>
    <x v="394"/>
    <x v="303"/>
    <x v="394"/>
    <x v="0"/>
    <x v="0"/>
    <x v="10"/>
    <x v="3"/>
    <x v="346"/>
    <x v="12"/>
    <x v="12"/>
    <x v="301"/>
    <x v="488"/>
    <x v="392"/>
    <x v="421"/>
    <x v="417"/>
    <x v="598"/>
    <x v="269"/>
    <x v="378"/>
    <x v="378"/>
    <x v="326"/>
    <x v="608"/>
    <x v="85"/>
    <x v="605"/>
  </r>
  <r>
    <x v="806"/>
    <x v="806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2"/>
    <x v="6"/>
    <x v="943"/>
    <x v="1126"/>
    <x v="1"/>
    <x v="3"/>
    <x v="1113"/>
    <x v="0"/>
    <x v="3"/>
    <x v="511"/>
    <x v="1"/>
    <x v="511"/>
    <x v="341"/>
    <x v="1875"/>
    <x v="1289"/>
    <x v="0"/>
    <x v="8"/>
    <x v="8"/>
    <x v="5"/>
    <x v="6"/>
    <x v="0"/>
    <x v="79"/>
    <x v="302"/>
    <x v="1"/>
    <x v="0"/>
    <x v="394"/>
    <x v="303"/>
    <x v="394"/>
    <x v="22"/>
    <x v="0"/>
    <x v="10"/>
    <x v="3"/>
    <x v="346"/>
    <x v="12"/>
    <x v="12"/>
    <x v="301"/>
    <x v="488"/>
    <x v="608"/>
    <x v="421"/>
    <x v="417"/>
    <x v="1415"/>
    <x v="1075"/>
    <x v="1884"/>
    <x v="1884"/>
    <x v="1126"/>
    <x v="608"/>
    <x v="9"/>
    <x v="896"/>
  </r>
  <r>
    <x v="1992"/>
    <x v="1992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3"/>
    <x v="10"/>
    <x v="166"/>
    <x v="291"/>
    <x v="1"/>
    <x v="0"/>
    <x v="298"/>
    <x v="1"/>
    <x v="3"/>
    <x v="998"/>
    <x v="0"/>
    <x v="998"/>
    <x v="341"/>
    <x v="326"/>
    <x v="343"/>
    <x v="0"/>
    <x v="1"/>
    <x v="1"/>
    <x v="5"/>
    <x v="6"/>
    <x v="1"/>
    <x v="90"/>
    <x v="302"/>
    <x v="1"/>
    <x v="0"/>
    <x v="394"/>
    <x v="303"/>
    <x v="394"/>
    <x v="0"/>
    <x v="0"/>
    <x v="10"/>
    <x v="7"/>
    <x v="346"/>
    <x v="12"/>
    <x v="12"/>
    <x v="301"/>
    <x v="488"/>
    <x v="392"/>
    <x v="421"/>
    <x v="417"/>
    <x v="476"/>
    <x v="206"/>
    <x v="313"/>
    <x v="313"/>
    <x v="291"/>
    <x v="608"/>
    <x v="85"/>
    <x v="651"/>
  </r>
  <r>
    <x v="1912"/>
    <x v="1912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3"/>
    <x v="10"/>
    <x v="957"/>
    <x v="1135"/>
    <x v="1"/>
    <x v="3"/>
    <x v="1123"/>
    <x v="0"/>
    <x v="3"/>
    <x v="511"/>
    <x v="1"/>
    <x v="511"/>
    <x v="341"/>
    <x v="1943"/>
    <x v="1386"/>
    <x v="0"/>
    <x v="8"/>
    <x v="8"/>
    <x v="5"/>
    <x v="6"/>
    <x v="0"/>
    <x v="79"/>
    <x v="302"/>
    <x v="1"/>
    <x v="0"/>
    <x v="394"/>
    <x v="303"/>
    <x v="394"/>
    <x v="22"/>
    <x v="0"/>
    <x v="10"/>
    <x v="7"/>
    <x v="346"/>
    <x v="12"/>
    <x v="12"/>
    <x v="301"/>
    <x v="488"/>
    <x v="608"/>
    <x v="421"/>
    <x v="417"/>
    <x v="1480"/>
    <x v="1075"/>
    <x v="1943"/>
    <x v="1943"/>
    <x v="1135"/>
    <x v="608"/>
    <x v="14"/>
    <x v="913"/>
  </r>
  <r>
    <x v="2285"/>
    <x v="2285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5"/>
    <x v="13"/>
    <x v="26"/>
    <x v="157"/>
    <x v="1"/>
    <x v="0"/>
    <x v="157"/>
    <x v="1"/>
    <x v="3"/>
    <x v="998"/>
    <x v="0"/>
    <x v="998"/>
    <x v="341"/>
    <x v="23"/>
    <x v="36"/>
    <x v="0"/>
    <x v="1"/>
    <x v="1"/>
    <x v="5"/>
    <x v="6"/>
    <x v="1"/>
    <x v="90"/>
    <x v="302"/>
    <x v="1"/>
    <x v="0"/>
    <x v="394"/>
    <x v="303"/>
    <x v="394"/>
    <x v="0"/>
    <x v="0"/>
    <x v="10"/>
    <x v="10"/>
    <x v="346"/>
    <x v="12"/>
    <x v="12"/>
    <x v="301"/>
    <x v="488"/>
    <x v="392"/>
    <x v="421"/>
    <x v="417"/>
    <x v="82"/>
    <x v="22"/>
    <x v="24"/>
    <x v="23"/>
    <x v="157"/>
    <x v="608"/>
    <x v="85"/>
    <x v="861"/>
  </r>
  <r>
    <x v="2165"/>
    <x v="2165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5"/>
    <x v="13"/>
    <x v="1144"/>
    <x v="1280"/>
    <x v="1"/>
    <x v="3"/>
    <x v="1268"/>
    <x v="0"/>
    <x v="3"/>
    <x v="511"/>
    <x v="1"/>
    <x v="511"/>
    <x v="341"/>
    <x v="2219"/>
    <x v="1749"/>
    <x v="0"/>
    <x v="8"/>
    <x v="8"/>
    <x v="5"/>
    <x v="6"/>
    <x v="0"/>
    <x v="79"/>
    <x v="302"/>
    <x v="1"/>
    <x v="0"/>
    <x v="394"/>
    <x v="303"/>
    <x v="394"/>
    <x v="22"/>
    <x v="0"/>
    <x v="10"/>
    <x v="10"/>
    <x v="346"/>
    <x v="12"/>
    <x v="12"/>
    <x v="301"/>
    <x v="488"/>
    <x v="608"/>
    <x v="421"/>
    <x v="417"/>
    <x v="1737"/>
    <x v="1075"/>
    <x v="2221"/>
    <x v="2221"/>
    <x v="1280"/>
    <x v="608"/>
    <x v="80"/>
    <x v="1143"/>
  </r>
  <r>
    <x v="2056"/>
    <x v="2056"/>
    <x v="0"/>
    <x v="0"/>
    <x v="0"/>
    <x v="356"/>
    <x v="862"/>
    <x v="418"/>
    <x v="311"/>
    <x v="4"/>
    <x v="6"/>
    <x v="6"/>
    <x v="2"/>
    <x v="262"/>
    <x v="0"/>
    <x v="946"/>
    <x v="455"/>
    <x v="422"/>
    <x v="461"/>
    <x v="339"/>
    <x v="436"/>
    <x v="134"/>
    <x v="694"/>
    <x v="1017"/>
    <x v="694"/>
    <x v="5"/>
    <x v="13"/>
    <x v="102"/>
    <x v="230"/>
    <x v="1"/>
    <x v="0"/>
    <x v="232"/>
    <x v="1"/>
    <x v="3"/>
    <x v="859"/>
    <x v="0"/>
    <x v="859"/>
    <x v="272"/>
    <x v="347"/>
    <x v="363"/>
    <x v="0"/>
    <x v="1"/>
    <x v="1"/>
    <x v="5"/>
    <x v="6"/>
    <x v="1"/>
    <x v="90"/>
    <x v="303"/>
    <x v="1"/>
    <x v="0"/>
    <x v="395"/>
    <x v="304"/>
    <x v="395"/>
    <x v="0"/>
    <x v="0"/>
    <x v="10"/>
    <x v="10"/>
    <x v="347"/>
    <x v="12"/>
    <x v="12"/>
    <x v="302"/>
    <x v="489"/>
    <x v="393"/>
    <x v="422"/>
    <x v="418"/>
    <x v="515"/>
    <x v="224"/>
    <x v="332"/>
    <x v="332"/>
    <x v="230"/>
    <x v="608"/>
    <x v="85"/>
    <x v="738"/>
  </r>
  <r>
    <x v="2111"/>
    <x v="2111"/>
    <x v="0"/>
    <x v="0"/>
    <x v="0"/>
    <x v="356"/>
    <x v="863"/>
    <x v="418"/>
    <x v="311"/>
    <x v="0"/>
    <x v="3"/>
    <x v="3"/>
    <x v="2"/>
    <x v="865"/>
    <x v="0"/>
    <x v="947"/>
    <x v="456"/>
    <x v="422"/>
    <x v="462"/>
    <x v="210"/>
    <x v="437"/>
    <x v="556"/>
    <x v="1507"/>
    <x v="1017"/>
    <x v="1514"/>
    <x v="5"/>
    <x v="13"/>
    <x v="997"/>
    <x v="1163"/>
    <x v="1"/>
    <x v="3"/>
    <x v="1151"/>
    <x v="0"/>
    <x v="3"/>
    <x v="339"/>
    <x v="1"/>
    <x v="339"/>
    <x v="272"/>
    <x v="2004"/>
    <x v="1465"/>
    <x v="0"/>
    <x v="8"/>
    <x v="8"/>
    <x v="5"/>
    <x v="6"/>
    <x v="0"/>
    <x v="35"/>
    <x v="303"/>
    <x v="1"/>
    <x v="0"/>
    <x v="395"/>
    <x v="304"/>
    <x v="395"/>
    <x v="52"/>
    <x v="0"/>
    <x v="10"/>
    <x v="10"/>
    <x v="347"/>
    <x v="12"/>
    <x v="12"/>
    <x v="302"/>
    <x v="489"/>
    <x v="608"/>
    <x v="422"/>
    <x v="418"/>
    <x v="1562"/>
    <x v="1075"/>
    <x v="2001"/>
    <x v="2001"/>
    <x v="1163"/>
    <x v="608"/>
    <x v="25"/>
    <x v="963"/>
  </r>
  <r>
    <x v="1943"/>
    <x v="1943"/>
    <x v="0"/>
    <x v="0"/>
    <x v="0"/>
    <x v="357"/>
    <x v="875"/>
    <x v="422"/>
    <x v="318"/>
    <x v="4"/>
    <x v="6"/>
    <x v="6"/>
    <x v="2"/>
    <x v="346"/>
    <x v="0"/>
    <x v="964"/>
    <x v="457"/>
    <x v="423"/>
    <x v="463"/>
    <x v="339"/>
    <x v="438"/>
    <x v="302"/>
    <x v="706"/>
    <x v="1017"/>
    <x v="706"/>
    <x v="3"/>
    <x v="10"/>
    <x v="100"/>
    <x v="228"/>
    <x v="1"/>
    <x v="0"/>
    <x v="230"/>
    <x v="1"/>
    <x v="3"/>
    <x v="979"/>
    <x v="0"/>
    <x v="979"/>
    <x v="330"/>
    <x v="233"/>
    <x v="260"/>
    <x v="0"/>
    <x v="1"/>
    <x v="1"/>
    <x v="5"/>
    <x v="6"/>
    <x v="1"/>
    <x v="90"/>
    <x v="310"/>
    <x v="1"/>
    <x v="0"/>
    <x v="405"/>
    <x v="312"/>
    <x v="405"/>
    <x v="0"/>
    <x v="0"/>
    <x v="10"/>
    <x v="7"/>
    <x v="348"/>
    <x v="12"/>
    <x v="12"/>
    <x v="309"/>
    <x v="499"/>
    <x v="401"/>
    <x v="423"/>
    <x v="419"/>
    <x v="345"/>
    <x v="147"/>
    <x v="232"/>
    <x v="232"/>
    <x v="228"/>
    <x v="608"/>
    <x v="85"/>
    <x v="741"/>
  </r>
  <r>
    <x v="1908"/>
    <x v="1908"/>
    <x v="0"/>
    <x v="0"/>
    <x v="0"/>
    <x v="357"/>
    <x v="878"/>
    <x v="422"/>
    <x v="318"/>
    <x v="0"/>
    <x v="3"/>
    <x v="3"/>
    <x v="2"/>
    <x v="1058"/>
    <x v="0"/>
    <x v="965"/>
    <x v="458"/>
    <x v="423"/>
    <x v="464"/>
    <x v="339"/>
    <x v="439"/>
    <x v="593"/>
    <x v="1507"/>
    <x v="1017"/>
    <x v="1514"/>
    <x v="3"/>
    <x v="10"/>
    <x v="1041"/>
    <x v="1200"/>
    <x v="1"/>
    <x v="3"/>
    <x v="1188"/>
    <x v="0"/>
    <x v="3"/>
    <x v="336"/>
    <x v="1"/>
    <x v="336"/>
    <x v="330"/>
    <x v="2074"/>
    <x v="1550"/>
    <x v="0"/>
    <x v="8"/>
    <x v="8"/>
    <x v="5"/>
    <x v="6"/>
    <x v="0"/>
    <x v="36"/>
    <x v="310"/>
    <x v="1"/>
    <x v="0"/>
    <x v="405"/>
    <x v="312"/>
    <x v="405"/>
    <x v="40"/>
    <x v="0"/>
    <x v="10"/>
    <x v="7"/>
    <x v="348"/>
    <x v="12"/>
    <x v="12"/>
    <x v="309"/>
    <x v="499"/>
    <x v="608"/>
    <x v="423"/>
    <x v="419"/>
    <x v="1613"/>
    <x v="1075"/>
    <x v="2074"/>
    <x v="2073"/>
    <x v="1200"/>
    <x v="608"/>
    <x v="38"/>
    <x v="1018"/>
  </r>
  <r>
    <x v="2231"/>
    <x v="2231"/>
    <x v="0"/>
    <x v="0"/>
    <x v="0"/>
    <x v="357"/>
    <x v="875"/>
    <x v="422"/>
    <x v="318"/>
    <x v="4"/>
    <x v="6"/>
    <x v="6"/>
    <x v="2"/>
    <x v="346"/>
    <x v="0"/>
    <x v="964"/>
    <x v="457"/>
    <x v="423"/>
    <x v="463"/>
    <x v="339"/>
    <x v="438"/>
    <x v="302"/>
    <x v="706"/>
    <x v="1017"/>
    <x v="706"/>
    <x v="5"/>
    <x v="13"/>
    <x v="99"/>
    <x v="227"/>
    <x v="1"/>
    <x v="0"/>
    <x v="229"/>
    <x v="1"/>
    <x v="3"/>
    <x v="979"/>
    <x v="0"/>
    <x v="979"/>
    <x v="330"/>
    <x v="232"/>
    <x v="259"/>
    <x v="0"/>
    <x v="1"/>
    <x v="1"/>
    <x v="5"/>
    <x v="6"/>
    <x v="1"/>
    <x v="90"/>
    <x v="310"/>
    <x v="1"/>
    <x v="0"/>
    <x v="405"/>
    <x v="312"/>
    <x v="405"/>
    <x v="0"/>
    <x v="0"/>
    <x v="10"/>
    <x v="10"/>
    <x v="348"/>
    <x v="12"/>
    <x v="12"/>
    <x v="309"/>
    <x v="499"/>
    <x v="401"/>
    <x v="423"/>
    <x v="419"/>
    <x v="343"/>
    <x v="146"/>
    <x v="231"/>
    <x v="231"/>
    <x v="227"/>
    <x v="608"/>
    <x v="85"/>
    <x v="742"/>
  </r>
  <r>
    <x v="2159"/>
    <x v="2159"/>
    <x v="0"/>
    <x v="0"/>
    <x v="0"/>
    <x v="357"/>
    <x v="878"/>
    <x v="422"/>
    <x v="318"/>
    <x v="0"/>
    <x v="3"/>
    <x v="3"/>
    <x v="2"/>
    <x v="1058"/>
    <x v="0"/>
    <x v="965"/>
    <x v="458"/>
    <x v="423"/>
    <x v="464"/>
    <x v="339"/>
    <x v="439"/>
    <x v="593"/>
    <x v="1507"/>
    <x v="1017"/>
    <x v="1514"/>
    <x v="5"/>
    <x v="13"/>
    <x v="1079"/>
    <x v="1232"/>
    <x v="1"/>
    <x v="3"/>
    <x v="1220"/>
    <x v="0"/>
    <x v="3"/>
    <x v="336"/>
    <x v="1"/>
    <x v="336"/>
    <x v="330"/>
    <x v="2131"/>
    <x v="1618"/>
    <x v="0"/>
    <x v="8"/>
    <x v="8"/>
    <x v="5"/>
    <x v="6"/>
    <x v="0"/>
    <x v="36"/>
    <x v="310"/>
    <x v="1"/>
    <x v="0"/>
    <x v="405"/>
    <x v="312"/>
    <x v="405"/>
    <x v="40"/>
    <x v="0"/>
    <x v="10"/>
    <x v="10"/>
    <x v="348"/>
    <x v="12"/>
    <x v="12"/>
    <x v="309"/>
    <x v="499"/>
    <x v="608"/>
    <x v="423"/>
    <x v="419"/>
    <x v="1655"/>
    <x v="1075"/>
    <x v="2131"/>
    <x v="2131"/>
    <x v="1232"/>
    <x v="608"/>
    <x v="53"/>
    <x v="1078"/>
  </r>
  <r>
    <x v="1646"/>
    <x v="1646"/>
    <x v="0"/>
    <x v="0"/>
    <x v="0"/>
    <x v="358"/>
    <x v="876"/>
    <x v="423"/>
    <x v="324"/>
    <x v="4"/>
    <x v="6"/>
    <x v="6"/>
    <x v="2"/>
    <x v="439"/>
    <x v="0"/>
    <x v="979"/>
    <x v="459"/>
    <x v="424"/>
    <x v="465"/>
    <x v="339"/>
    <x v="440"/>
    <x v="362"/>
    <x v="718"/>
    <x v="1017"/>
    <x v="718"/>
    <x v="2"/>
    <x v="6"/>
    <x v="323"/>
    <x v="420"/>
    <x v="1"/>
    <x v="0"/>
    <x v="433"/>
    <x v="1"/>
    <x v="3"/>
    <x v="1224"/>
    <x v="0"/>
    <x v="1224"/>
    <x v="519"/>
    <x v="371"/>
    <x v="386"/>
    <x v="0"/>
    <x v="1"/>
    <x v="1"/>
    <x v="5"/>
    <x v="6"/>
    <x v="1"/>
    <x v="90"/>
    <x v="316"/>
    <x v="1"/>
    <x v="0"/>
    <x v="413"/>
    <x v="318"/>
    <x v="413"/>
    <x v="0"/>
    <x v="0"/>
    <x v="10"/>
    <x v="3"/>
    <x v="349"/>
    <x v="12"/>
    <x v="12"/>
    <x v="315"/>
    <x v="507"/>
    <x v="407"/>
    <x v="424"/>
    <x v="420"/>
    <x v="567"/>
    <x v="247"/>
    <x v="354"/>
    <x v="354"/>
    <x v="420"/>
    <x v="608"/>
    <x v="85"/>
    <x v="483"/>
  </r>
  <r>
    <x v="263"/>
    <x v="263"/>
    <x v="0"/>
    <x v="0"/>
    <x v="0"/>
    <x v="360"/>
    <x v="877"/>
    <x v="424"/>
    <x v="319"/>
    <x v="4"/>
    <x v="6"/>
    <x v="6"/>
    <x v="2"/>
    <x v="266"/>
    <x v="0"/>
    <x v="966"/>
    <x v="460"/>
    <x v="425"/>
    <x v="466"/>
    <x v="211"/>
    <x v="441"/>
    <x v="578"/>
    <x v="707"/>
    <x v="1017"/>
    <x v="707"/>
    <x v="2"/>
    <x v="6"/>
    <x v="1122"/>
    <x v="991"/>
    <x v="1"/>
    <x v="0"/>
    <x v="873"/>
    <x v="0"/>
    <x v="3"/>
    <x v="1071"/>
    <x v="0"/>
    <x v="1071"/>
    <x v="397"/>
    <x v="1761"/>
    <x v="1059"/>
    <x v="0"/>
    <x v="1"/>
    <x v="1"/>
    <x v="5"/>
    <x v="6"/>
    <x v="1"/>
    <x v="90"/>
    <x v="311"/>
    <x v="1"/>
    <x v="0"/>
    <x v="406"/>
    <x v="313"/>
    <x v="406"/>
    <x v="0"/>
    <x v="0"/>
    <x v="10"/>
    <x v="3"/>
    <x v="351"/>
    <x v="12"/>
    <x v="12"/>
    <x v="310"/>
    <x v="500"/>
    <x v="402"/>
    <x v="425"/>
    <x v="421"/>
    <x v="1280"/>
    <x v="758"/>
    <x v="1789"/>
    <x v="1789"/>
    <x v="991"/>
    <x v="608"/>
    <x v="85"/>
    <x v="523"/>
  </r>
  <r>
    <x v="505"/>
    <x v="505"/>
    <x v="0"/>
    <x v="0"/>
    <x v="0"/>
    <x v="361"/>
    <x v="880"/>
    <x v="426"/>
    <x v="442"/>
    <x v="4"/>
    <x v="6"/>
    <x v="6"/>
    <x v="2"/>
    <x v="203"/>
    <x v="0"/>
    <x v="1710"/>
    <x v="462"/>
    <x v="427"/>
    <x v="468"/>
    <x v="339"/>
    <x v="443"/>
    <x v="225"/>
    <x v="1345"/>
    <x v="1017"/>
    <x v="1351"/>
    <x v="2"/>
    <x v="6"/>
    <x v="214"/>
    <x v="333"/>
    <x v="1"/>
    <x v="0"/>
    <x v="342"/>
    <x v="1"/>
    <x v="3"/>
    <x v="1132"/>
    <x v="0"/>
    <x v="1132"/>
    <x v="444"/>
    <x v="276"/>
    <x v="295"/>
    <x v="0"/>
    <x v="1"/>
    <x v="1"/>
    <x v="5"/>
    <x v="6"/>
    <x v="1"/>
    <x v="90"/>
    <x v="437"/>
    <x v="1"/>
    <x v="0"/>
    <x v="587"/>
    <x v="448"/>
    <x v="587"/>
    <x v="0"/>
    <x v="0"/>
    <x v="10"/>
    <x v="3"/>
    <x v="352"/>
    <x v="12"/>
    <x v="12"/>
    <x v="431"/>
    <x v="683"/>
    <x v="537"/>
    <x v="427"/>
    <x v="423"/>
    <x v="399"/>
    <x v="172"/>
    <x v="267"/>
    <x v="267"/>
    <x v="333"/>
    <x v="608"/>
    <x v="85"/>
    <x v="598"/>
  </r>
  <r>
    <x v="247"/>
    <x v="247"/>
    <x v="0"/>
    <x v="0"/>
    <x v="0"/>
    <x v="362"/>
    <x v="881"/>
    <x v="427"/>
    <x v="514"/>
    <x v="4"/>
    <x v="6"/>
    <x v="6"/>
    <x v="2"/>
    <x v="556"/>
    <x v="0"/>
    <x v="958"/>
    <x v="17"/>
    <x v="20"/>
    <x v="10"/>
    <x v="339"/>
    <x v="750"/>
    <x v="498"/>
    <x v="702"/>
    <x v="1017"/>
    <x v="702"/>
    <x v="2"/>
    <x v="6"/>
    <x v="269"/>
    <x v="380"/>
    <x v="1"/>
    <x v="0"/>
    <x v="390"/>
    <x v="1"/>
    <x v="3"/>
    <x v="1329"/>
    <x v="0"/>
    <x v="1329"/>
    <x v="607"/>
    <x v="189"/>
    <x v="216"/>
    <x v="0"/>
    <x v="1"/>
    <x v="1"/>
    <x v="5"/>
    <x v="6"/>
    <x v="1"/>
    <x v="90"/>
    <x v="308"/>
    <x v="1"/>
    <x v="0"/>
    <x v="401"/>
    <x v="309"/>
    <x v="401"/>
    <x v="0"/>
    <x v="0"/>
    <x v="10"/>
    <x v="3"/>
    <x v="353"/>
    <x v="13"/>
    <x v="13"/>
    <x v="500"/>
    <x v="495"/>
    <x v="398"/>
    <x v="20"/>
    <x v="18"/>
    <x v="289"/>
    <x v="114"/>
    <x v="188"/>
    <x v="188"/>
    <x v="380"/>
    <x v="608"/>
    <x v="85"/>
    <x v="539"/>
  </r>
  <r>
    <x v="1603"/>
    <x v="1603"/>
    <x v="0"/>
    <x v="0"/>
    <x v="0"/>
    <x v="363"/>
    <x v="882"/>
    <x v="428"/>
    <x v="301"/>
    <x v="4"/>
    <x v="6"/>
    <x v="6"/>
    <x v="2"/>
    <x v="103"/>
    <x v="0"/>
    <x v="916"/>
    <x v="463"/>
    <x v="428"/>
    <x v="469"/>
    <x v="212"/>
    <x v="444"/>
    <x v="295"/>
    <x v="669"/>
    <x v="1017"/>
    <x v="673"/>
    <x v="2"/>
    <x v="6"/>
    <x v="890"/>
    <x v="897"/>
    <x v="1"/>
    <x v="0"/>
    <x v="663"/>
    <x v="0"/>
    <x v="3"/>
    <x v="1155"/>
    <x v="0"/>
    <x v="1155"/>
    <x v="461"/>
    <x v="1450"/>
    <x v="727"/>
    <x v="0"/>
    <x v="1"/>
    <x v="1"/>
    <x v="5"/>
    <x v="6"/>
    <x v="1"/>
    <x v="90"/>
    <x v="294"/>
    <x v="1"/>
    <x v="0"/>
    <x v="383"/>
    <x v="294"/>
    <x v="383"/>
    <x v="0"/>
    <x v="0"/>
    <x v="10"/>
    <x v="3"/>
    <x v="354"/>
    <x v="12"/>
    <x v="12"/>
    <x v="292"/>
    <x v="477"/>
    <x v="383"/>
    <x v="428"/>
    <x v="424"/>
    <x v="1036"/>
    <x v="508"/>
    <x v="1641"/>
    <x v="1641"/>
    <x v="897"/>
    <x v="608"/>
    <x v="85"/>
    <x v="260"/>
  </r>
  <r>
    <x v="329"/>
    <x v="329"/>
    <x v="0"/>
    <x v="0"/>
    <x v="0"/>
    <x v="363"/>
    <x v="830"/>
    <x v="428"/>
    <x v="301"/>
    <x v="7"/>
    <x v="7"/>
    <x v="7"/>
    <x v="0"/>
    <x v="617"/>
    <x v="0"/>
    <x v="917"/>
    <x v="772"/>
    <x v="428"/>
    <x v="469"/>
    <x v="212"/>
    <x v="750"/>
    <x v="763"/>
    <x v="670"/>
    <x v="389"/>
    <x v="669"/>
    <x v="2"/>
    <x v="6"/>
    <x v="700"/>
    <x v="708"/>
    <x v="0"/>
    <x v="0"/>
    <x v="721"/>
    <x v="0"/>
    <x v="3"/>
    <x v="75"/>
    <x v="1"/>
    <x v="75"/>
    <x v="461"/>
    <x v="813"/>
    <x v="878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1140"/>
    <x v="611"/>
    <x v="816"/>
    <x v="816"/>
    <x v="708"/>
    <x v="275"/>
    <x v="85"/>
    <x v="35"/>
  </r>
  <r>
    <x v="330"/>
    <x v="330"/>
    <x v="0"/>
    <x v="0"/>
    <x v="0"/>
    <x v="363"/>
    <x v="829"/>
    <x v="428"/>
    <x v="301"/>
    <x v="7"/>
    <x v="7"/>
    <x v="8"/>
    <x v="1"/>
    <x v="618"/>
    <x v="0"/>
    <x v="918"/>
    <x v="772"/>
    <x v="428"/>
    <x v="469"/>
    <x v="212"/>
    <x v="750"/>
    <x v="763"/>
    <x v="672"/>
    <x v="390"/>
    <x v="670"/>
    <x v="2"/>
    <x v="6"/>
    <x v="700"/>
    <x v="708"/>
    <x v="0"/>
    <x v="0"/>
    <x v="721"/>
    <x v="0"/>
    <x v="3"/>
    <x v="135"/>
    <x v="1"/>
    <x v="135"/>
    <x v="461"/>
    <x v="902"/>
    <x v="878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868"/>
    <x v="611"/>
    <x v="902"/>
    <x v="902"/>
    <x v="708"/>
    <x v="275"/>
    <x v="85"/>
    <x v="35"/>
  </r>
  <r>
    <x v="959"/>
    <x v="959"/>
    <x v="0"/>
    <x v="0"/>
    <x v="0"/>
    <x v="363"/>
    <x v="831"/>
    <x v="428"/>
    <x v="301"/>
    <x v="7"/>
    <x v="7"/>
    <x v="8"/>
    <x v="1"/>
    <x v="1336"/>
    <x v="0"/>
    <x v="920"/>
    <x v="772"/>
    <x v="428"/>
    <x v="469"/>
    <x v="212"/>
    <x v="750"/>
    <x v="763"/>
    <x v="673"/>
    <x v="392"/>
    <x v="672"/>
    <x v="2"/>
    <x v="6"/>
    <x v="678"/>
    <x v="686"/>
    <x v="0"/>
    <x v="0"/>
    <x v="680"/>
    <x v="0"/>
    <x v="3"/>
    <x v="196"/>
    <x v="1"/>
    <x v="196"/>
    <x v="461"/>
    <x v="908"/>
    <x v="764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941"/>
    <x v="532"/>
    <x v="908"/>
    <x v="908"/>
    <x v="686"/>
    <x v="253"/>
    <x v="85"/>
    <x v="13"/>
  </r>
  <r>
    <x v="960"/>
    <x v="960"/>
    <x v="0"/>
    <x v="0"/>
    <x v="0"/>
    <x v="363"/>
    <x v="832"/>
    <x v="428"/>
    <x v="301"/>
    <x v="7"/>
    <x v="7"/>
    <x v="7"/>
    <x v="0"/>
    <x v="1337"/>
    <x v="0"/>
    <x v="919"/>
    <x v="772"/>
    <x v="428"/>
    <x v="469"/>
    <x v="212"/>
    <x v="750"/>
    <x v="763"/>
    <x v="671"/>
    <x v="391"/>
    <x v="671"/>
    <x v="2"/>
    <x v="6"/>
    <x v="678"/>
    <x v="686"/>
    <x v="0"/>
    <x v="0"/>
    <x v="680"/>
    <x v="0"/>
    <x v="3"/>
    <x v="541"/>
    <x v="1"/>
    <x v="541"/>
    <x v="461"/>
    <x v="991"/>
    <x v="764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1061"/>
    <x v="532"/>
    <x v="988"/>
    <x v="988"/>
    <x v="686"/>
    <x v="253"/>
    <x v="85"/>
    <x v="13"/>
  </r>
  <r>
    <x v="1608"/>
    <x v="1608"/>
    <x v="0"/>
    <x v="0"/>
    <x v="0"/>
    <x v="364"/>
    <x v="883"/>
    <x v="429"/>
    <x v="298"/>
    <x v="4"/>
    <x v="6"/>
    <x v="6"/>
    <x v="2"/>
    <x v="413"/>
    <x v="0"/>
    <x v="909"/>
    <x v="464"/>
    <x v="429"/>
    <x v="470"/>
    <x v="213"/>
    <x v="445"/>
    <x v="336"/>
    <x v="664"/>
    <x v="1017"/>
    <x v="666"/>
    <x v="2"/>
    <x v="6"/>
    <x v="762"/>
    <x v="770"/>
    <x v="1"/>
    <x v="0"/>
    <x v="642"/>
    <x v="0"/>
    <x v="3"/>
    <x v="1404"/>
    <x v="0"/>
    <x v="1404"/>
    <x v="668"/>
    <x v="1433"/>
    <x v="723"/>
    <x v="0"/>
    <x v="1"/>
    <x v="1"/>
    <x v="5"/>
    <x v="6"/>
    <x v="1"/>
    <x v="90"/>
    <x v="291"/>
    <x v="1"/>
    <x v="0"/>
    <x v="378"/>
    <x v="291"/>
    <x v="378"/>
    <x v="0"/>
    <x v="0"/>
    <x v="10"/>
    <x v="3"/>
    <x v="355"/>
    <x v="12"/>
    <x v="12"/>
    <x v="289"/>
    <x v="472"/>
    <x v="380"/>
    <x v="429"/>
    <x v="425"/>
    <x v="1034"/>
    <x v="506"/>
    <x v="1635"/>
    <x v="1635"/>
    <x v="770"/>
    <x v="608"/>
    <x v="85"/>
    <x v="101"/>
  </r>
  <r>
    <x v="328"/>
    <x v="328"/>
    <x v="0"/>
    <x v="0"/>
    <x v="0"/>
    <x v="364"/>
    <x v="825"/>
    <x v="429"/>
    <x v="298"/>
    <x v="7"/>
    <x v="7"/>
    <x v="7"/>
    <x v="0"/>
    <x v="616"/>
    <x v="0"/>
    <x v="910"/>
    <x v="772"/>
    <x v="429"/>
    <x v="470"/>
    <x v="213"/>
    <x v="750"/>
    <x v="763"/>
    <x v="665"/>
    <x v="387"/>
    <x v="664"/>
    <x v="2"/>
    <x v="6"/>
    <x v="698"/>
    <x v="706"/>
    <x v="0"/>
    <x v="0"/>
    <x v="716"/>
    <x v="0"/>
    <x v="3"/>
    <x v="102"/>
    <x v="1"/>
    <x v="102"/>
    <x v="668"/>
    <x v="836"/>
    <x v="1112"/>
    <x v="0"/>
    <x v="4"/>
    <x v="4"/>
    <x v="5"/>
    <x v="6"/>
    <x v="1"/>
    <x v="90"/>
    <x v="291"/>
    <x v="1"/>
    <x v="0"/>
    <x v="378"/>
    <x v="291"/>
    <x v="378"/>
    <x v="0"/>
    <x v="0"/>
    <x v="10"/>
    <x v="3"/>
    <x v="557"/>
    <x v="12"/>
    <x v="15"/>
    <x v="500"/>
    <x v="472"/>
    <x v="608"/>
    <x v="429"/>
    <x v="425"/>
    <x v="1320"/>
    <x v="800"/>
    <x v="838"/>
    <x v="838"/>
    <x v="706"/>
    <x v="273"/>
    <x v="85"/>
    <x v="33"/>
  </r>
  <r>
    <x v="464"/>
    <x v="464"/>
    <x v="0"/>
    <x v="0"/>
    <x v="0"/>
    <x v="364"/>
    <x v="824"/>
    <x v="429"/>
    <x v="298"/>
    <x v="7"/>
    <x v="7"/>
    <x v="8"/>
    <x v="1"/>
    <x v="749"/>
    <x v="0"/>
    <x v="911"/>
    <x v="772"/>
    <x v="429"/>
    <x v="470"/>
    <x v="213"/>
    <x v="750"/>
    <x v="763"/>
    <x v="666"/>
    <x v="388"/>
    <x v="665"/>
    <x v="2"/>
    <x v="6"/>
    <x v="698"/>
    <x v="706"/>
    <x v="0"/>
    <x v="0"/>
    <x v="716"/>
    <x v="0"/>
    <x v="3"/>
    <x v="149"/>
    <x v="1"/>
    <x v="149"/>
    <x v="668"/>
    <x v="929"/>
    <x v="1112"/>
    <x v="0"/>
    <x v="4"/>
    <x v="4"/>
    <x v="5"/>
    <x v="6"/>
    <x v="1"/>
    <x v="90"/>
    <x v="291"/>
    <x v="1"/>
    <x v="0"/>
    <x v="378"/>
    <x v="291"/>
    <x v="378"/>
    <x v="0"/>
    <x v="0"/>
    <x v="10"/>
    <x v="3"/>
    <x v="557"/>
    <x v="12"/>
    <x v="15"/>
    <x v="500"/>
    <x v="472"/>
    <x v="608"/>
    <x v="429"/>
    <x v="425"/>
    <x v="620"/>
    <x v="800"/>
    <x v="929"/>
    <x v="929"/>
    <x v="706"/>
    <x v="273"/>
    <x v="85"/>
    <x v="33"/>
  </r>
  <r>
    <x v="168"/>
    <x v="168"/>
    <x v="0"/>
    <x v="0"/>
    <x v="0"/>
    <x v="365"/>
    <x v="884"/>
    <x v="430"/>
    <x v="317"/>
    <x v="4"/>
    <x v="6"/>
    <x v="6"/>
    <x v="2"/>
    <x v="176"/>
    <x v="0"/>
    <x v="961"/>
    <x v="465"/>
    <x v="430"/>
    <x v="471"/>
    <x v="214"/>
    <x v="446"/>
    <x v="757"/>
    <x v="703"/>
    <x v="1017"/>
    <x v="705"/>
    <x v="2"/>
    <x v="6"/>
    <x v="181"/>
    <x v="303"/>
    <x v="1"/>
    <x v="0"/>
    <x v="312"/>
    <x v="1"/>
    <x v="3"/>
    <x v="1120"/>
    <x v="0"/>
    <x v="1120"/>
    <x v="435"/>
    <x v="241"/>
    <x v="267"/>
    <x v="0"/>
    <x v="1"/>
    <x v="1"/>
    <x v="5"/>
    <x v="6"/>
    <x v="1"/>
    <x v="90"/>
    <x v="309"/>
    <x v="1"/>
    <x v="0"/>
    <x v="404"/>
    <x v="311"/>
    <x v="404"/>
    <x v="0"/>
    <x v="0"/>
    <x v="10"/>
    <x v="3"/>
    <x v="356"/>
    <x v="12"/>
    <x v="12"/>
    <x v="308"/>
    <x v="498"/>
    <x v="400"/>
    <x v="430"/>
    <x v="426"/>
    <x v="355"/>
    <x v="154"/>
    <x v="239"/>
    <x v="239"/>
    <x v="303"/>
    <x v="608"/>
    <x v="85"/>
    <x v="637"/>
  </r>
  <r>
    <x v="332"/>
    <x v="332"/>
    <x v="0"/>
    <x v="0"/>
    <x v="0"/>
    <x v="365"/>
    <x v="874"/>
    <x v="430"/>
    <x v="317"/>
    <x v="7"/>
    <x v="7"/>
    <x v="7"/>
    <x v="0"/>
    <x v="620"/>
    <x v="0"/>
    <x v="962"/>
    <x v="772"/>
    <x v="430"/>
    <x v="471"/>
    <x v="214"/>
    <x v="750"/>
    <x v="763"/>
    <x v="704"/>
    <x v="408"/>
    <x v="703"/>
    <x v="2"/>
    <x v="6"/>
    <x v="689"/>
    <x v="697"/>
    <x v="0"/>
    <x v="0"/>
    <x v="704"/>
    <x v="0"/>
    <x v="3"/>
    <x v="96"/>
    <x v="1"/>
    <x v="96"/>
    <x v="435"/>
    <x v="818"/>
    <x v="795"/>
    <x v="0"/>
    <x v="4"/>
    <x v="4"/>
    <x v="5"/>
    <x v="6"/>
    <x v="1"/>
    <x v="90"/>
    <x v="309"/>
    <x v="1"/>
    <x v="0"/>
    <x v="404"/>
    <x v="311"/>
    <x v="404"/>
    <x v="0"/>
    <x v="0"/>
    <x v="10"/>
    <x v="3"/>
    <x v="557"/>
    <x v="12"/>
    <x v="15"/>
    <x v="500"/>
    <x v="498"/>
    <x v="608"/>
    <x v="430"/>
    <x v="426"/>
    <x v="1085"/>
    <x v="555"/>
    <x v="821"/>
    <x v="821"/>
    <x v="697"/>
    <x v="264"/>
    <x v="85"/>
    <x v="24"/>
  </r>
  <r>
    <x v="333"/>
    <x v="333"/>
    <x v="0"/>
    <x v="0"/>
    <x v="0"/>
    <x v="365"/>
    <x v="873"/>
    <x v="430"/>
    <x v="317"/>
    <x v="7"/>
    <x v="7"/>
    <x v="8"/>
    <x v="1"/>
    <x v="621"/>
    <x v="0"/>
    <x v="963"/>
    <x v="772"/>
    <x v="430"/>
    <x v="471"/>
    <x v="214"/>
    <x v="750"/>
    <x v="763"/>
    <x v="705"/>
    <x v="409"/>
    <x v="704"/>
    <x v="2"/>
    <x v="6"/>
    <x v="689"/>
    <x v="697"/>
    <x v="0"/>
    <x v="0"/>
    <x v="704"/>
    <x v="0"/>
    <x v="3"/>
    <x v="106"/>
    <x v="1"/>
    <x v="106"/>
    <x v="435"/>
    <x v="829"/>
    <x v="795"/>
    <x v="0"/>
    <x v="4"/>
    <x v="4"/>
    <x v="5"/>
    <x v="6"/>
    <x v="1"/>
    <x v="90"/>
    <x v="309"/>
    <x v="1"/>
    <x v="0"/>
    <x v="404"/>
    <x v="311"/>
    <x v="404"/>
    <x v="0"/>
    <x v="0"/>
    <x v="10"/>
    <x v="3"/>
    <x v="557"/>
    <x v="12"/>
    <x v="15"/>
    <x v="500"/>
    <x v="498"/>
    <x v="608"/>
    <x v="430"/>
    <x v="426"/>
    <x v="924"/>
    <x v="555"/>
    <x v="831"/>
    <x v="831"/>
    <x v="697"/>
    <x v="264"/>
    <x v="85"/>
    <x v="24"/>
  </r>
  <r>
    <x v="1599"/>
    <x v="1599"/>
    <x v="0"/>
    <x v="0"/>
    <x v="0"/>
    <x v="366"/>
    <x v="885"/>
    <x v="431"/>
    <x v="325"/>
    <x v="4"/>
    <x v="6"/>
    <x v="6"/>
    <x v="2"/>
    <x v="100"/>
    <x v="0"/>
    <x v="981"/>
    <x v="466"/>
    <x v="431"/>
    <x v="472"/>
    <x v="215"/>
    <x v="447"/>
    <x v="56"/>
    <x v="720"/>
    <x v="1017"/>
    <x v="725"/>
    <x v="2"/>
    <x v="6"/>
    <x v="624"/>
    <x v="632"/>
    <x v="1"/>
    <x v="0"/>
    <x v="602"/>
    <x v="1"/>
    <x v="3"/>
    <x v="1213"/>
    <x v="0"/>
    <x v="1213"/>
    <x v="508"/>
    <x v="755"/>
    <x v="647"/>
    <x v="0"/>
    <x v="1"/>
    <x v="1"/>
    <x v="5"/>
    <x v="6"/>
    <x v="1"/>
    <x v="90"/>
    <x v="318"/>
    <x v="1"/>
    <x v="0"/>
    <x v="415"/>
    <x v="320"/>
    <x v="415"/>
    <x v="0"/>
    <x v="0"/>
    <x v="10"/>
    <x v="3"/>
    <x v="357"/>
    <x v="12"/>
    <x v="12"/>
    <x v="316"/>
    <x v="509"/>
    <x v="409"/>
    <x v="431"/>
    <x v="427"/>
    <x v="989"/>
    <x v="460"/>
    <x v="655"/>
    <x v="655"/>
    <x v="632"/>
    <x v="608"/>
    <x v="85"/>
    <x v="71"/>
  </r>
  <r>
    <x v="616"/>
    <x v="616"/>
    <x v="0"/>
    <x v="0"/>
    <x v="0"/>
    <x v="366"/>
    <x v="900"/>
    <x v="431"/>
    <x v="325"/>
    <x v="7"/>
    <x v="7"/>
    <x v="8"/>
    <x v="1"/>
    <x v="911"/>
    <x v="0"/>
    <x v="986"/>
    <x v="772"/>
    <x v="431"/>
    <x v="472"/>
    <x v="215"/>
    <x v="750"/>
    <x v="763"/>
    <x v="732"/>
    <x v="420"/>
    <x v="724"/>
    <x v="2"/>
    <x v="6"/>
    <x v="791"/>
    <x v="799"/>
    <x v="0"/>
    <x v="0"/>
    <x v="831"/>
    <x v="0"/>
    <x v="3"/>
    <x v="603"/>
    <x v="1"/>
    <x v="603"/>
    <x v="508"/>
    <x v="1397"/>
    <x v="1158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556"/>
    <x v="838"/>
    <x v="1359"/>
    <x v="1359"/>
    <x v="799"/>
    <x v="361"/>
    <x v="85"/>
    <x v="134"/>
  </r>
  <r>
    <x v="617"/>
    <x v="617"/>
    <x v="0"/>
    <x v="0"/>
    <x v="0"/>
    <x v="366"/>
    <x v="899"/>
    <x v="431"/>
    <x v="325"/>
    <x v="7"/>
    <x v="7"/>
    <x v="7"/>
    <x v="0"/>
    <x v="912"/>
    <x v="0"/>
    <x v="985"/>
    <x v="772"/>
    <x v="431"/>
    <x v="472"/>
    <x v="215"/>
    <x v="750"/>
    <x v="763"/>
    <x v="722"/>
    <x v="419"/>
    <x v="723"/>
    <x v="2"/>
    <x v="6"/>
    <x v="791"/>
    <x v="799"/>
    <x v="0"/>
    <x v="0"/>
    <x v="831"/>
    <x v="0"/>
    <x v="3"/>
    <x v="480"/>
    <x v="1"/>
    <x v="480"/>
    <x v="508"/>
    <x v="1245"/>
    <x v="1158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1356"/>
    <x v="838"/>
    <x v="1221"/>
    <x v="1221"/>
    <x v="799"/>
    <x v="361"/>
    <x v="85"/>
    <x v="134"/>
  </r>
  <r>
    <x v="854"/>
    <x v="854"/>
    <x v="0"/>
    <x v="0"/>
    <x v="0"/>
    <x v="366"/>
    <x v="902"/>
    <x v="431"/>
    <x v="325"/>
    <x v="7"/>
    <x v="7"/>
    <x v="8"/>
    <x v="1"/>
    <x v="1203"/>
    <x v="0"/>
    <x v="983"/>
    <x v="772"/>
    <x v="431"/>
    <x v="472"/>
    <x v="215"/>
    <x v="750"/>
    <x v="763"/>
    <x v="730"/>
    <x v="417"/>
    <x v="721"/>
    <x v="2"/>
    <x v="6"/>
    <x v="756"/>
    <x v="764"/>
    <x v="0"/>
    <x v="0"/>
    <x v="794"/>
    <x v="0"/>
    <x v="3"/>
    <x v="493"/>
    <x v="1"/>
    <x v="493"/>
    <x v="508"/>
    <x v="1169"/>
    <x v="1043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683"/>
    <x v="744"/>
    <x v="1150"/>
    <x v="1150"/>
    <x v="764"/>
    <x v="329"/>
    <x v="85"/>
    <x v="94"/>
  </r>
  <r>
    <x v="855"/>
    <x v="855"/>
    <x v="0"/>
    <x v="0"/>
    <x v="0"/>
    <x v="366"/>
    <x v="903"/>
    <x v="431"/>
    <x v="325"/>
    <x v="7"/>
    <x v="7"/>
    <x v="8"/>
    <x v="1"/>
    <x v="1204"/>
    <x v="0"/>
    <x v="984"/>
    <x v="772"/>
    <x v="431"/>
    <x v="472"/>
    <x v="215"/>
    <x v="750"/>
    <x v="763"/>
    <x v="731"/>
    <x v="418"/>
    <x v="722"/>
    <x v="2"/>
    <x v="6"/>
    <x v="768"/>
    <x v="776"/>
    <x v="0"/>
    <x v="0"/>
    <x v="807"/>
    <x v="0"/>
    <x v="3"/>
    <x v="558"/>
    <x v="1"/>
    <x v="558"/>
    <x v="508"/>
    <x v="1264"/>
    <x v="1075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647"/>
    <x v="770"/>
    <x v="1239"/>
    <x v="1239"/>
    <x v="776"/>
    <x v="341"/>
    <x v="85"/>
    <x v="108"/>
  </r>
  <r>
    <x v="856"/>
    <x v="856"/>
    <x v="0"/>
    <x v="0"/>
    <x v="0"/>
    <x v="366"/>
    <x v="901"/>
    <x v="431"/>
    <x v="325"/>
    <x v="7"/>
    <x v="7"/>
    <x v="7"/>
    <x v="0"/>
    <x v="1205"/>
    <x v="0"/>
    <x v="982"/>
    <x v="772"/>
    <x v="431"/>
    <x v="472"/>
    <x v="215"/>
    <x v="750"/>
    <x v="763"/>
    <x v="721"/>
    <x v="416"/>
    <x v="720"/>
    <x v="2"/>
    <x v="6"/>
    <x v="818"/>
    <x v="826"/>
    <x v="0"/>
    <x v="0"/>
    <x v="864"/>
    <x v="0"/>
    <x v="3"/>
    <x v="525"/>
    <x v="1"/>
    <x v="525"/>
    <x v="508"/>
    <x v="1336"/>
    <x v="1252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1427"/>
    <x v="909"/>
    <x v="1306"/>
    <x v="1306"/>
    <x v="826"/>
    <x v="388"/>
    <x v="85"/>
    <x v="166"/>
  </r>
  <r>
    <x v="1900"/>
    <x v="1900"/>
    <x v="0"/>
    <x v="0"/>
    <x v="0"/>
    <x v="366"/>
    <x v="898"/>
    <x v="438"/>
    <x v="325"/>
    <x v="0"/>
    <x v="4"/>
    <x v="4"/>
    <x v="2"/>
    <x v="1002"/>
    <x v="0"/>
    <x v="991"/>
    <x v="470"/>
    <x v="435"/>
    <x v="476"/>
    <x v="339"/>
    <x v="451"/>
    <x v="415"/>
    <x v="1507"/>
    <x v="1017"/>
    <x v="1514"/>
    <x v="3"/>
    <x v="10"/>
    <x v="1154"/>
    <x v="1287"/>
    <x v="1"/>
    <x v="3"/>
    <x v="1275"/>
    <x v="0"/>
    <x v="3"/>
    <x v="413"/>
    <x v="1"/>
    <x v="413"/>
    <x v="177"/>
    <x v="2221"/>
    <x v="1753"/>
    <x v="0"/>
    <x v="8"/>
    <x v="8"/>
    <x v="5"/>
    <x v="6"/>
    <x v="1"/>
    <x v="90"/>
    <x v="507"/>
    <x v="1"/>
    <x v="0"/>
    <x v="420"/>
    <x v="518"/>
    <x v="420"/>
    <x v="57"/>
    <x v="0"/>
    <x v="10"/>
    <x v="7"/>
    <x v="357"/>
    <x v="12"/>
    <x v="12"/>
    <x v="316"/>
    <x v="514"/>
    <x v="608"/>
    <x v="435"/>
    <x v="431"/>
    <x v="1757"/>
    <x v="1075"/>
    <x v="2223"/>
    <x v="2223"/>
    <x v="1287"/>
    <x v="581"/>
    <x v="85"/>
    <x v="1156"/>
  </r>
  <r>
    <x v="2040"/>
    <x v="2040"/>
    <x v="0"/>
    <x v="0"/>
    <x v="0"/>
    <x v="366"/>
    <x v="895"/>
    <x v="435"/>
    <x v="325"/>
    <x v="0"/>
    <x v="4"/>
    <x v="4"/>
    <x v="2"/>
    <x v="529"/>
    <x v="0"/>
    <x v="988"/>
    <x v="468"/>
    <x v="433"/>
    <x v="474"/>
    <x v="339"/>
    <x v="449"/>
    <x v="418"/>
    <x v="1507"/>
    <x v="1017"/>
    <x v="1514"/>
    <x v="5"/>
    <x v="13"/>
    <x v="385"/>
    <x v="68"/>
    <x v="1"/>
    <x v="3"/>
    <x v="68"/>
    <x v="1"/>
    <x v="3"/>
    <x v="188"/>
    <x v="1"/>
    <x v="188"/>
    <x v="10"/>
    <x v="146"/>
    <x v="172"/>
    <x v="0"/>
    <x v="8"/>
    <x v="8"/>
    <x v="5"/>
    <x v="6"/>
    <x v="1"/>
    <x v="90"/>
    <x v="507"/>
    <x v="1"/>
    <x v="0"/>
    <x v="417"/>
    <x v="518"/>
    <x v="417"/>
    <x v="55"/>
    <x v="0"/>
    <x v="10"/>
    <x v="10"/>
    <x v="357"/>
    <x v="12"/>
    <x v="12"/>
    <x v="316"/>
    <x v="511"/>
    <x v="608"/>
    <x v="433"/>
    <x v="429"/>
    <x v="164"/>
    <x v="1075"/>
    <x v="145"/>
    <x v="145"/>
    <x v="68"/>
    <x v="75"/>
    <x v="85"/>
    <x v="1030"/>
  </r>
  <r>
    <x v="2041"/>
    <x v="2041"/>
    <x v="0"/>
    <x v="0"/>
    <x v="0"/>
    <x v="366"/>
    <x v="894"/>
    <x v="434"/>
    <x v="325"/>
    <x v="0"/>
    <x v="4"/>
    <x v="4"/>
    <x v="2"/>
    <x v="530"/>
    <x v="0"/>
    <x v="987"/>
    <x v="467"/>
    <x v="432"/>
    <x v="473"/>
    <x v="339"/>
    <x v="448"/>
    <x v="542"/>
    <x v="1507"/>
    <x v="1017"/>
    <x v="1514"/>
    <x v="5"/>
    <x v="13"/>
    <x v="1050"/>
    <x v="1206"/>
    <x v="1"/>
    <x v="3"/>
    <x v="1194"/>
    <x v="0"/>
    <x v="3"/>
    <x v="228"/>
    <x v="1"/>
    <x v="228"/>
    <x v="36"/>
    <x v="2066"/>
    <x v="1539"/>
    <x v="0"/>
    <x v="8"/>
    <x v="8"/>
    <x v="5"/>
    <x v="6"/>
    <x v="1"/>
    <x v="90"/>
    <x v="507"/>
    <x v="1"/>
    <x v="0"/>
    <x v="416"/>
    <x v="518"/>
    <x v="416"/>
    <x v="23"/>
    <x v="0"/>
    <x v="10"/>
    <x v="10"/>
    <x v="357"/>
    <x v="12"/>
    <x v="12"/>
    <x v="316"/>
    <x v="510"/>
    <x v="608"/>
    <x v="432"/>
    <x v="428"/>
    <x v="1620"/>
    <x v="1075"/>
    <x v="2064"/>
    <x v="2064"/>
    <x v="1206"/>
    <x v="542"/>
    <x v="85"/>
    <x v="1030"/>
  </r>
  <r>
    <x v="2113"/>
    <x v="2113"/>
    <x v="0"/>
    <x v="0"/>
    <x v="0"/>
    <x v="366"/>
    <x v="897"/>
    <x v="437"/>
    <x v="325"/>
    <x v="0"/>
    <x v="4"/>
    <x v="4"/>
    <x v="2"/>
    <x v="870"/>
    <x v="0"/>
    <x v="990"/>
    <x v="469"/>
    <x v="434"/>
    <x v="475"/>
    <x v="339"/>
    <x v="450"/>
    <x v="634"/>
    <x v="1507"/>
    <x v="1017"/>
    <x v="1514"/>
    <x v="5"/>
    <x v="13"/>
    <x v="1113"/>
    <x v="1264"/>
    <x v="1"/>
    <x v="3"/>
    <x v="1252"/>
    <x v="0"/>
    <x v="3"/>
    <x v="362"/>
    <x v="1"/>
    <x v="362"/>
    <x v="135"/>
    <x v="2186"/>
    <x v="1694"/>
    <x v="0"/>
    <x v="8"/>
    <x v="8"/>
    <x v="5"/>
    <x v="6"/>
    <x v="1"/>
    <x v="90"/>
    <x v="507"/>
    <x v="1"/>
    <x v="0"/>
    <x v="419"/>
    <x v="518"/>
    <x v="419"/>
    <x v="29"/>
    <x v="0"/>
    <x v="10"/>
    <x v="10"/>
    <x v="357"/>
    <x v="12"/>
    <x v="12"/>
    <x v="316"/>
    <x v="513"/>
    <x v="608"/>
    <x v="434"/>
    <x v="430"/>
    <x v="1708"/>
    <x v="1075"/>
    <x v="2187"/>
    <x v="2187"/>
    <x v="1264"/>
    <x v="566"/>
    <x v="85"/>
    <x v="1119"/>
  </r>
  <r>
    <x v="2167"/>
    <x v="2167"/>
    <x v="0"/>
    <x v="0"/>
    <x v="0"/>
    <x v="366"/>
    <x v="896"/>
    <x v="436"/>
    <x v="325"/>
    <x v="0"/>
    <x v="4"/>
    <x v="4"/>
    <x v="2"/>
    <x v="1143"/>
    <x v="0"/>
    <x v="989"/>
    <x v="471"/>
    <x v="436"/>
    <x v="477"/>
    <x v="339"/>
    <x v="452"/>
    <x v="482"/>
    <x v="1507"/>
    <x v="1017"/>
    <x v="1514"/>
    <x v="5"/>
    <x v="13"/>
    <x v="1011"/>
    <x v="1174"/>
    <x v="1"/>
    <x v="3"/>
    <x v="1162"/>
    <x v="0"/>
    <x v="3"/>
    <x v="398"/>
    <x v="1"/>
    <x v="398"/>
    <x v="167"/>
    <x v="2036"/>
    <x v="1504"/>
    <x v="0"/>
    <x v="8"/>
    <x v="8"/>
    <x v="5"/>
    <x v="6"/>
    <x v="1"/>
    <x v="90"/>
    <x v="507"/>
    <x v="1"/>
    <x v="0"/>
    <x v="418"/>
    <x v="518"/>
    <x v="418"/>
    <x v="27"/>
    <x v="0"/>
    <x v="10"/>
    <x v="10"/>
    <x v="357"/>
    <x v="12"/>
    <x v="12"/>
    <x v="316"/>
    <x v="512"/>
    <x v="608"/>
    <x v="436"/>
    <x v="432"/>
    <x v="1578"/>
    <x v="1075"/>
    <x v="2032"/>
    <x v="2032"/>
    <x v="1174"/>
    <x v="523"/>
    <x v="85"/>
    <x v="982"/>
  </r>
  <r>
    <x v="1678"/>
    <x v="1678"/>
    <x v="0"/>
    <x v="0"/>
    <x v="0"/>
    <x v="367"/>
    <x v="886"/>
    <x v="432"/>
    <x v="514"/>
    <x v="4"/>
    <x v="6"/>
    <x v="6"/>
    <x v="2"/>
    <x v="457"/>
    <x v="0"/>
    <x v="968"/>
    <x v="472"/>
    <x v="437"/>
    <x v="478"/>
    <x v="339"/>
    <x v="453"/>
    <x v="397"/>
    <x v="708"/>
    <x v="1017"/>
    <x v="708"/>
    <x v="2"/>
    <x v="6"/>
    <x v="203"/>
    <x v="322"/>
    <x v="1"/>
    <x v="0"/>
    <x v="331"/>
    <x v="1"/>
    <x v="3"/>
    <x v="994"/>
    <x v="0"/>
    <x v="994"/>
    <x v="338"/>
    <x v="385"/>
    <x v="400"/>
    <x v="0"/>
    <x v="1"/>
    <x v="1"/>
    <x v="5"/>
    <x v="6"/>
    <x v="1"/>
    <x v="90"/>
    <x v="312"/>
    <x v="1"/>
    <x v="0"/>
    <x v="408"/>
    <x v="314"/>
    <x v="408"/>
    <x v="0"/>
    <x v="0"/>
    <x v="10"/>
    <x v="3"/>
    <x v="358"/>
    <x v="12"/>
    <x v="12"/>
    <x v="500"/>
    <x v="502"/>
    <x v="403"/>
    <x v="437"/>
    <x v="433"/>
    <x v="587"/>
    <x v="260"/>
    <x v="368"/>
    <x v="368"/>
    <x v="322"/>
    <x v="608"/>
    <x v="85"/>
    <x v="610"/>
  </r>
  <r>
    <x v="1785"/>
    <x v="1785"/>
    <x v="0"/>
    <x v="0"/>
    <x v="0"/>
    <x v="382"/>
    <x v="955"/>
    <x v="455"/>
    <x v="337"/>
    <x v="1"/>
    <x v="2"/>
    <x v="2"/>
    <x v="2"/>
    <x v="1820"/>
    <x v="0"/>
    <x v="1043"/>
    <x v="772"/>
    <x v="439"/>
    <x v="0"/>
    <x v="339"/>
    <x v="750"/>
    <x v="763"/>
    <x v="1507"/>
    <x v="1017"/>
    <x v="1514"/>
    <x v="2"/>
    <x v="3"/>
    <x v="1278"/>
    <x v="1248"/>
    <x v="1"/>
    <x v="0"/>
    <x v="1236"/>
    <x v="0"/>
    <x v="3"/>
    <x v="489"/>
    <x v="1"/>
    <x v="489"/>
    <x v="153"/>
    <x v="303"/>
    <x v="321"/>
    <x v="0"/>
    <x v="8"/>
    <x v="8"/>
    <x v="5"/>
    <x v="6"/>
    <x v="1"/>
    <x v="90"/>
    <x v="507"/>
    <x v="2"/>
    <x v="0"/>
    <x v="714"/>
    <x v="518"/>
    <x v="714"/>
    <x v="3"/>
    <x v="0"/>
    <x v="10"/>
    <x v="5"/>
    <x v="373"/>
    <x v="12"/>
    <x v="12"/>
    <x v="328"/>
    <x v="531"/>
    <x v="422"/>
    <x v="439"/>
    <x v="435"/>
    <x v="1681"/>
    <x v="1075"/>
    <x v="2184"/>
    <x v="2184"/>
    <x v="1248"/>
    <x v="600"/>
    <x v="85"/>
    <x v="1099"/>
  </r>
  <r>
    <x v="1818"/>
    <x v="1818"/>
    <x v="0"/>
    <x v="0"/>
    <x v="0"/>
    <x v="382"/>
    <x v="953"/>
    <x v="453"/>
    <x v="337"/>
    <x v="0"/>
    <x v="4"/>
    <x v="4"/>
    <x v="2"/>
    <x v="513"/>
    <x v="0"/>
    <x v="1041"/>
    <x v="474"/>
    <x v="440"/>
    <x v="480"/>
    <x v="339"/>
    <x v="455"/>
    <x v="597"/>
    <x v="1507"/>
    <x v="1017"/>
    <x v="1514"/>
    <x v="3"/>
    <x v="10"/>
    <x v="477"/>
    <x v="123"/>
    <x v="1"/>
    <x v="3"/>
    <x v="123"/>
    <x v="1"/>
    <x v="3"/>
    <x v="268"/>
    <x v="1"/>
    <x v="268"/>
    <x v="68"/>
    <x v="269"/>
    <x v="290"/>
    <x v="0"/>
    <x v="8"/>
    <x v="8"/>
    <x v="5"/>
    <x v="6"/>
    <x v="1"/>
    <x v="90"/>
    <x v="507"/>
    <x v="1"/>
    <x v="0"/>
    <x v="435"/>
    <x v="518"/>
    <x v="435"/>
    <x v="49"/>
    <x v="0"/>
    <x v="10"/>
    <x v="7"/>
    <x v="373"/>
    <x v="12"/>
    <x v="12"/>
    <x v="328"/>
    <x v="529"/>
    <x v="608"/>
    <x v="440"/>
    <x v="436"/>
    <x v="363"/>
    <x v="1075"/>
    <x v="262"/>
    <x v="262"/>
    <x v="123"/>
    <x v="127"/>
    <x v="85"/>
    <x v="923"/>
  </r>
  <r>
    <x v="2074"/>
    <x v="2074"/>
    <x v="0"/>
    <x v="0"/>
    <x v="0"/>
    <x v="382"/>
    <x v="954"/>
    <x v="454"/>
    <x v="337"/>
    <x v="0"/>
    <x v="4"/>
    <x v="4"/>
    <x v="2"/>
    <x v="579"/>
    <x v="0"/>
    <x v="1042"/>
    <x v="475"/>
    <x v="441"/>
    <x v="481"/>
    <x v="339"/>
    <x v="456"/>
    <x v="610"/>
    <x v="1507"/>
    <x v="1017"/>
    <x v="1514"/>
    <x v="5"/>
    <x v="13"/>
    <x v="315"/>
    <x v="35"/>
    <x v="1"/>
    <x v="3"/>
    <x v="35"/>
    <x v="1"/>
    <x v="3"/>
    <x v="263"/>
    <x v="1"/>
    <x v="263"/>
    <x v="63"/>
    <x v="42"/>
    <x v="59"/>
    <x v="0"/>
    <x v="8"/>
    <x v="8"/>
    <x v="5"/>
    <x v="6"/>
    <x v="1"/>
    <x v="90"/>
    <x v="507"/>
    <x v="1"/>
    <x v="0"/>
    <x v="436"/>
    <x v="518"/>
    <x v="436"/>
    <x v="49"/>
    <x v="0"/>
    <x v="10"/>
    <x v="10"/>
    <x v="373"/>
    <x v="12"/>
    <x v="12"/>
    <x v="328"/>
    <x v="530"/>
    <x v="608"/>
    <x v="441"/>
    <x v="437"/>
    <x v="104"/>
    <x v="1075"/>
    <x v="43"/>
    <x v="42"/>
    <x v="35"/>
    <x v="44"/>
    <x v="85"/>
    <x v="1096"/>
  </r>
  <r>
    <x v="135"/>
    <x v="135"/>
    <x v="0"/>
    <x v="0"/>
    <x v="0"/>
    <x v="383"/>
    <x v="967"/>
    <x v="456"/>
    <x v="342"/>
    <x v="4"/>
    <x v="6"/>
    <x v="6"/>
    <x v="2"/>
    <x v="161"/>
    <x v="0"/>
    <x v="1057"/>
    <x v="490"/>
    <x v="456"/>
    <x v="496"/>
    <x v="223"/>
    <x v="471"/>
    <x v="81"/>
    <x v="781"/>
    <x v="1017"/>
    <x v="786"/>
    <x v="2"/>
    <x v="6"/>
    <x v="401"/>
    <x v="462"/>
    <x v="1"/>
    <x v="0"/>
    <x v="477"/>
    <x v="1"/>
    <x v="3"/>
    <x v="1429"/>
    <x v="0"/>
    <x v="1429"/>
    <x v="683"/>
    <x v="216"/>
    <x v="242"/>
    <x v="0"/>
    <x v="1"/>
    <x v="1"/>
    <x v="5"/>
    <x v="6"/>
    <x v="1"/>
    <x v="90"/>
    <x v="335"/>
    <x v="1"/>
    <x v="0"/>
    <x v="442"/>
    <x v="338"/>
    <x v="442"/>
    <x v="0"/>
    <x v="0"/>
    <x v="10"/>
    <x v="3"/>
    <x v="374"/>
    <x v="12"/>
    <x v="12"/>
    <x v="333"/>
    <x v="537"/>
    <x v="428"/>
    <x v="456"/>
    <x v="452"/>
    <x v="324"/>
    <x v="134"/>
    <x v="215"/>
    <x v="215"/>
    <x v="462"/>
    <x v="608"/>
    <x v="85"/>
    <x v="429"/>
  </r>
  <r>
    <x v="341"/>
    <x v="341"/>
    <x v="0"/>
    <x v="0"/>
    <x v="0"/>
    <x v="383"/>
    <x v="961"/>
    <x v="456"/>
    <x v="342"/>
    <x v="7"/>
    <x v="7"/>
    <x v="8"/>
    <x v="1"/>
    <x v="629"/>
    <x v="0"/>
    <x v="1059"/>
    <x v="772"/>
    <x v="456"/>
    <x v="496"/>
    <x v="223"/>
    <x v="750"/>
    <x v="763"/>
    <x v="785"/>
    <x v="460"/>
    <x v="781"/>
    <x v="2"/>
    <x v="6"/>
    <x v="723"/>
    <x v="731"/>
    <x v="0"/>
    <x v="0"/>
    <x v="750"/>
    <x v="0"/>
    <x v="3"/>
    <x v="51"/>
    <x v="1"/>
    <x v="51"/>
    <x v="683"/>
    <x v="808"/>
    <x v="1337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388"/>
    <x v="966"/>
    <x v="811"/>
    <x v="811"/>
    <x v="731"/>
    <x v="298"/>
    <x v="85"/>
    <x v="59"/>
  </r>
  <r>
    <x v="800"/>
    <x v="800"/>
    <x v="0"/>
    <x v="0"/>
    <x v="0"/>
    <x v="383"/>
    <x v="963"/>
    <x v="456"/>
    <x v="342"/>
    <x v="7"/>
    <x v="7"/>
    <x v="8"/>
    <x v="1"/>
    <x v="1128"/>
    <x v="0"/>
    <x v="1062"/>
    <x v="772"/>
    <x v="456"/>
    <x v="496"/>
    <x v="223"/>
    <x v="750"/>
    <x v="763"/>
    <x v="786"/>
    <x v="463"/>
    <x v="784"/>
    <x v="2"/>
    <x v="6"/>
    <x v="709"/>
    <x v="717"/>
    <x v="0"/>
    <x v="0"/>
    <x v="733"/>
    <x v="0"/>
    <x v="3"/>
    <x v="868"/>
    <x v="1"/>
    <x v="868"/>
    <x v="683"/>
    <x v="1489"/>
    <x v="1266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460"/>
    <x v="922"/>
    <x v="1439"/>
    <x v="1439"/>
    <x v="717"/>
    <x v="284"/>
    <x v="85"/>
    <x v="45"/>
  </r>
  <r>
    <x v="801"/>
    <x v="801"/>
    <x v="0"/>
    <x v="0"/>
    <x v="0"/>
    <x v="383"/>
    <x v="964"/>
    <x v="456"/>
    <x v="342"/>
    <x v="7"/>
    <x v="7"/>
    <x v="8"/>
    <x v="1"/>
    <x v="1129"/>
    <x v="0"/>
    <x v="1063"/>
    <x v="772"/>
    <x v="456"/>
    <x v="496"/>
    <x v="223"/>
    <x v="750"/>
    <x v="763"/>
    <x v="787"/>
    <x v="464"/>
    <x v="785"/>
    <x v="2"/>
    <x v="6"/>
    <x v="689"/>
    <x v="697"/>
    <x v="0"/>
    <x v="0"/>
    <x v="704"/>
    <x v="0"/>
    <x v="3"/>
    <x v="891"/>
    <x v="1"/>
    <x v="891"/>
    <x v="683"/>
    <x v="1391"/>
    <x v="1088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638"/>
    <x v="783"/>
    <x v="1354"/>
    <x v="1354"/>
    <x v="697"/>
    <x v="264"/>
    <x v="85"/>
    <x v="24"/>
  </r>
  <r>
    <x v="812"/>
    <x v="812"/>
    <x v="0"/>
    <x v="0"/>
    <x v="0"/>
    <x v="383"/>
    <x v="962"/>
    <x v="456"/>
    <x v="342"/>
    <x v="7"/>
    <x v="7"/>
    <x v="7"/>
    <x v="0"/>
    <x v="1141"/>
    <x v="0"/>
    <x v="1058"/>
    <x v="772"/>
    <x v="456"/>
    <x v="496"/>
    <x v="223"/>
    <x v="750"/>
    <x v="763"/>
    <x v="782"/>
    <x v="459"/>
    <x v="780"/>
    <x v="2"/>
    <x v="6"/>
    <x v="723"/>
    <x v="731"/>
    <x v="0"/>
    <x v="0"/>
    <x v="750"/>
    <x v="0"/>
    <x v="3"/>
    <x v="1209"/>
    <x v="1"/>
    <x v="1209"/>
    <x v="683"/>
    <x v="1694"/>
    <x v="1337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482"/>
    <x v="966"/>
    <x v="1546"/>
    <x v="1546"/>
    <x v="731"/>
    <x v="298"/>
    <x v="85"/>
    <x v="59"/>
  </r>
  <r>
    <x v="850"/>
    <x v="850"/>
    <x v="0"/>
    <x v="0"/>
    <x v="0"/>
    <x v="383"/>
    <x v="965"/>
    <x v="456"/>
    <x v="342"/>
    <x v="7"/>
    <x v="7"/>
    <x v="7"/>
    <x v="0"/>
    <x v="1193"/>
    <x v="0"/>
    <x v="1060"/>
    <x v="772"/>
    <x v="456"/>
    <x v="496"/>
    <x v="223"/>
    <x v="750"/>
    <x v="763"/>
    <x v="783"/>
    <x v="461"/>
    <x v="782"/>
    <x v="2"/>
    <x v="6"/>
    <x v="709"/>
    <x v="717"/>
    <x v="0"/>
    <x v="0"/>
    <x v="733"/>
    <x v="0"/>
    <x v="3"/>
    <x v="822"/>
    <x v="1"/>
    <x v="822"/>
    <x v="683"/>
    <x v="1437"/>
    <x v="1266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439"/>
    <x v="922"/>
    <x v="1393"/>
    <x v="1393"/>
    <x v="717"/>
    <x v="284"/>
    <x v="85"/>
    <x v="45"/>
  </r>
  <r>
    <x v="885"/>
    <x v="885"/>
    <x v="0"/>
    <x v="0"/>
    <x v="0"/>
    <x v="383"/>
    <x v="966"/>
    <x v="456"/>
    <x v="342"/>
    <x v="7"/>
    <x v="7"/>
    <x v="7"/>
    <x v="0"/>
    <x v="1243"/>
    <x v="0"/>
    <x v="1061"/>
    <x v="772"/>
    <x v="456"/>
    <x v="496"/>
    <x v="223"/>
    <x v="750"/>
    <x v="763"/>
    <x v="784"/>
    <x v="462"/>
    <x v="783"/>
    <x v="2"/>
    <x v="6"/>
    <x v="689"/>
    <x v="697"/>
    <x v="0"/>
    <x v="0"/>
    <x v="704"/>
    <x v="0"/>
    <x v="3"/>
    <x v="810"/>
    <x v="1"/>
    <x v="810"/>
    <x v="683"/>
    <x v="1291"/>
    <x v="1088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304"/>
    <x v="783"/>
    <x v="1264"/>
    <x v="1264"/>
    <x v="697"/>
    <x v="264"/>
    <x v="85"/>
    <x v="24"/>
  </r>
  <r>
    <x v="569"/>
    <x v="569"/>
    <x v="0"/>
    <x v="0"/>
    <x v="0"/>
    <x v="384"/>
    <x v="969"/>
    <x v="458"/>
    <x v="346"/>
    <x v="4"/>
    <x v="6"/>
    <x v="6"/>
    <x v="2"/>
    <x v="324"/>
    <x v="0"/>
    <x v="1066"/>
    <x v="24"/>
    <x v="28"/>
    <x v="6"/>
    <x v="339"/>
    <x v="750"/>
    <x v="270"/>
    <x v="790"/>
    <x v="1017"/>
    <x v="791"/>
    <x v="2"/>
    <x v="6"/>
    <x v="801"/>
    <x v="809"/>
    <x v="1"/>
    <x v="0"/>
    <x v="647"/>
    <x v="0"/>
    <x v="3"/>
    <x v="1352"/>
    <x v="0"/>
    <x v="1352"/>
    <x v="630"/>
    <x v="1418"/>
    <x v="721"/>
    <x v="0"/>
    <x v="1"/>
    <x v="1"/>
    <x v="5"/>
    <x v="6"/>
    <x v="1"/>
    <x v="90"/>
    <x v="338"/>
    <x v="1"/>
    <x v="0"/>
    <x v="446"/>
    <x v="341"/>
    <x v="446"/>
    <x v="0"/>
    <x v="0"/>
    <x v="10"/>
    <x v="3"/>
    <x v="375"/>
    <x v="9"/>
    <x v="9"/>
    <x v="337"/>
    <x v="541"/>
    <x v="431"/>
    <x v="28"/>
    <x v="25"/>
    <x v="1032"/>
    <x v="504"/>
    <x v="1633"/>
    <x v="1633"/>
    <x v="809"/>
    <x v="608"/>
    <x v="85"/>
    <x v="146"/>
  </r>
  <r>
    <x v="1043"/>
    <x v="1043"/>
    <x v="0"/>
    <x v="0"/>
    <x v="0"/>
    <x v="384"/>
    <x v="970"/>
    <x v="458"/>
    <x v="346"/>
    <x v="7"/>
    <x v="7"/>
    <x v="8"/>
    <x v="1"/>
    <x v="1429"/>
    <x v="0"/>
    <x v="1068"/>
    <x v="772"/>
    <x v="28"/>
    <x v="6"/>
    <x v="339"/>
    <x v="750"/>
    <x v="763"/>
    <x v="792"/>
    <x v="466"/>
    <x v="790"/>
    <x v="2"/>
    <x v="6"/>
    <x v="755"/>
    <x v="763"/>
    <x v="0"/>
    <x v="0"/>
    <x v="793"/>
    <x v="0"/>
    <x v="3"/>
    <x v="719"/>
    <x v="1"/>
    <x v="719"/>
    <x v="630"/>
    <x v="1452"/>
    <x v="1281"/>
    <x v="0"/>
    <x v="4"/>
    <x v="4"/>
    <x v="5"/>
    <x v="6"/>
    <x v="1"/>
    <x v="90"/>
    <x v="338"/>
    <x v="1"/>
    <x v="0"/>
    <x v="446"/>
    <x v="341"/>
    <x v="446"/>
    <x v="0"/>
    <x v="0"/>
    <x v="10"/>
    <x v="3"/>
    <x v="557"/>
    <x v="9"/>
    <x v="15"/>
    <x v="500"/>
    <x v="541"/>
    <x v="608"/>
    <x v="28"/>
    <x v="25"/>
    <x v="444"/>
    <x v="935"/>
    <x v="1405"/>
    <x v="1405"/>
    <x v="763"/>
    <x v="328"/>
    <x v="85"/>
    <x v="93"/>
  </r>
  <r>
    <x v="1044"/>
    <x v="1044"/>
    <x v="0"/>
    <x v="0"/>
    <x v="0"/>
    <x v="384"/>
    <x v="971"/>
    <x v="458"/>
    <x v="346"/>
    <x v="7"/>
    <x v="7"/>
    <x v="7"/>
    <x v="0"/>
    <x v="1430"/>
    <x v="0"/>
    <x v="1067"/>
    <x v="772"/>
    <x v="28"/>
    <x v="6"/>
    <x v="339"/>
    <x v="750"/>
    <x v="763"/>
    <x v="791"/>
    <x v="465"/>
    <x v="789"/>
    <x v="2"/>
    <x v="6"/>
    <x v="755"/>
    <x v="763"/>
    <x v="0"/>
    <x v="0"/>
    <x v="793"/>
    <x v="0"/>
    <x v="3"/>
    <x v="670"/>
    <x v="1"/>
    <x v="670"/>
    <x v="630"/>
    <x v="1370"/>
    <x v="1281"/>
    <x v="0"/>
    <x v="4"/>
    <x v="4"/>
    <x v="5"/>
    <x v="6"/>
    <x v="1"/>
    <x v="90"/>
    <x v="338"/>
    <x v="1"/>
    <x v="0"/>
    <x v="446"/>
    <x v="341"/>
    <x v="446"/>
    <x v="0"/>
    <x v="0"/>
    <x v="10"/>
    <x v="3"/>
    <x v="557"/>
    <x v="9"/>
    <x v="15"/>
    <x v="500"/>
    <x v="541"/>
    <x v="608"/>
    <x v="28"/>
    <x v="25"/>
    <x v="1451"/>
    <x v="935"/>
    <x v="1335"/>
    <x v="1335"/>
    <x v="763"/>
    <x v="328"/>
    <x v="85"/>
    <x v="93"/>
  </r>
  <r>
    <x v="3"/>
    <x v="3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1"/>
    <x v="0"/>
    <x v="438"/>
    <x v="99"/>
    <x v="1"/>
    <x v="3"/>
    <x v="99"/>
    <x v="1"/>
    <x v="3"/>
    <x v="270"/>
    <x v="1"/>
    <x v="270"/>
    <x v="69"/>
    <x v="185"/>
    <x v="212"/>
    <x v="0"/>
    <x v="8"/>
    <x v="8"/>
    <x v="5"/>
    <x v="6"/>
    <x v="1"/>
    <x v="90"/>
    <x v="507"/>
    <x v="1"/>
    <x v="0"/>
    <x v="425"/>
    <x v="518"/>
    <x v="425"/>
    <x v="58"/>
    <x v="0"/>
    <x v="10"/>
    <x v="1"/>
    <x v="360"/>
    <x v="0"/>
    <x v="0"/>
    <x v="320"/>
    <x v="519"/>
    <x v="608"/>
    <x v="442"/>
    <x v="438"/>
    <x v="260"/>
    <x v="1075"/>
    <x v="184"/>
    <x v="184"/>
    <x v="99"/>
    <x v="106"/>
    <x v="85"/>
    <x v="965"/>
  </r>
  <r>
    <x v="119"/>
    <x v="119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2"/>
    <x v="6"/>
    <x v="444"/>
    <x v="103"/>
    <x v="1"/>
    <x v="3"/>
    <x v="103"/>
    <x v="1"/>
    <x v="3"/>
    <x v="270"/>
    <x v="1"/>
    <x v="270"/>
    <x v="69"/>
    <x v="206"/>
    <x v="232"/>
    <x v="0"/>
    <x v="8"/>
    <x v="8"/>
    <x v="5"/>
    <x v="6"/>
    <x v="1"/>
    <x v="90"/>
    <x v="507"/>
    <x v="1"/>
    <x v="0"/>
    <x v="425"/>
    <x v="518"/>
    <x v="425"/>
    <x v="58"/>
    <x v="0"/>
    <x v="10"/>
    <x v="3"/>
    <x v="360"/>
    <x v="0"/>
    <x v="0"/>
    <x v="320"/>
    <x v="519"/>
    <x v="608"/>
    <x v="442"/>
    <x v="438"/>
    <x v="279"/>
    <x v="1075"/>
    <x v="204"/>
    <x v="204"/>
    <x v="103"/>
    <x v="110"/>
    <x v="85"/>
    <x v="959"/>
  </r>
  <r>
    <x v="1991"/>
    <x v="1991"/>
    <x v="0"/>
    <x v="0"/>
    <x v="0"/>
    <x v="369"/>
    <x v="916"/>
    <x v="439"/>
    <x v="329"/>
    <x v="4"/>
    <x v="6"/>
    <x v="6"/>
    <x v="2"/>
    <x v="145"/>
    <x v="0"/>
    <x v="1007"/>
    <x v="1"/>
    <x v="1"/>
    <x v="784"/>
    <x v="337"/>
    <x v="750"/>
    <x v="398"/>
    <x v="741"/>
    <x v="1017"/>
    <x v="741"/>
    <x v="3"/>
    <x v="10"/>
    <x v="1129"/>
    <x v="995"/>
    <x v="1"/>
    <x v="0"/>
    <x v="883"/>
    <x v="0"/>
    <x v="3"/>
    <x v="1184"/>
    <x v="0"/>
    <x v="1184"/>
    <x v="481"/>
    <x v="1866"/>
    <x v="1257"/>
    <x v="0"/>
    <x v="1"/>
    <x v="1"/>
    <x v="5"/>
    <x v="6"/>
    <x v="1"/>
    <x v="90"/>
    <x v="322"/>
    <x v="1"/>
    <x v="0"/>
    <x v="424"/>
    <x v="324"/>
    <x v="424"/>
    <x v="0"/>
    <x v="0"/>
    <x v="10"/>
    <x v="7"/>
    <x v="360"/>
    <x v="0"/>
    <x v="0"/>
    <x v="320"/>
    <x v="518"/>
    <x v="413"/>
    <x v="1"/>
    <x v="1"/>
    <x v="1430"/>
    <x v="913"/>
    <x v="1877"/>
    <x v="1877"/>
    <x v="995"/>
    <x v="608"/>
    <x v="85"/>
    <x v="530"/>
  </r>
  <r>
    <x v="1801"/>
    <x v="1801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3"/>
    <x v="10"/>
    <x v="466"/>
    <x v="119"/>
    <x v="1"/>
    <x v="3"/>
    <x v="119"/>
    <x v="1"/>
    <x v="3"/>
    <x v="270"/>
    <x v="1"/>
    <x v="270"/>
    <x v="69"/>
    <x v="242"/>
    <x v="268"/>
    <x v="0"/>
    <x v="8"/>
    <x v="8"/>
    <x v="5"/>
    <x v="6"/>
    <x v="1"/>
    <x v="90"/>
    <x v="507"/>
    <x v="1"/>
    <x v="0"/>
    <x v="425"/>
    <x v="518"/>
    <x v="425"/>
    <x v="58"/>
    <x v="0"/>
    <x v="10"/>
    <x v="7"/>
    <x v="360"/>
    <x v="0"/>
    <x v="0"/>
    <x v="320"/>
    <x v="519"/>
    <x v="608"/>
    <x v="442"/>
    <x v="438"/>
    <x v="334"/>
    <x v="1075"/>
    <x v="240"/>
    <x v="240"/>
    <x v="119"/>
    <x v="123"/>
    <x v="85"/>
    <x v="931"/>
  </r>
  <r>
    <x v="1531"/>
    <x v="1531"/>
    <x v="0"/>
    <x v="0"/>
    <x v="0"/>
    <x v="371"/>
    <x v="925"/>
    <x v="443"/>
    <x v="339"/>
    <x v="4"/>
    <x v="6"/>
    <x v="6"/>
    <x v="2"/>
    <x v="66"/>
    <x v="0"/>
    <x v="1050"/>
    <x v="478"/>
    <x v="445"/>
    <x v="484"/>
    <x v="217"/>
    <x v="459"/>
    <x v="139"/>
    <x v="775"/>
    <x v="1017"/>
    <x v="777"/>
    <x v="2"/>
    <x v="6"/>
    <x v="447"/>
    <x v="484"/>
    <x v="1"/>
    <x v="0"/>
    <x v="502"/>
    <x v="1"/>
    <x v="3"/>
    <x v="1200"/>
    <x v="0"/>
    <x v="1200"/>
    <x v="495"/>
    <x v="544"/>
    <x v="528"/>
    <x v="0"/>
    <x v="1"/>
    <x v="1"/>
    <x v="5"/>
    <x v="6"/>
    <x v="1"/>
    <x v="90"/>
    <x v="332"/>
    <x v="1"/>
    <x v="0"/>
    <x v="438"/>
    <x v="334"/>
    <x v="438"/>
    <x v="0"/>
    <x v="0"/>
    <x v="10"/>
    <x v="3"/>
    <x v="362"/>
    <x v="12"/>
    <x v="12"/>
    <x v="330"/>
    <x v="533"/>
    <x v="424"/>
    <x v="445"/>
    <x v="441"/>
    <x v="786"/>
    <x v="368"/>
    <x v="495"/>
    <x v="495"/>
    <x v="484"/>
    <x v="608"/>
    <x v="85"/>
    <x v="398"/>
  </r>
  <r>
    <x v="340"/>
    <x v="340"/>
    <x v="0"/>
    <x v="0"/>
    <x v="0"/>
    <x v="371"/>
    <x v="959"/>
    <x v="443"/>
    <x v="339"/>
    <x v="7"/>
    <x v="7"/>
    <x v="7"/>
    <x v="0"/>
    <x v="628"/>
    <x v="0"/>
    <x v="1051"/>
    <x v="772"/>
    <x v="445"/>
    <x v="484"/>
    <x v="217"/>
    <x v="750"/>
    <x v="763"/>
    <x v="776"/>
    <x v="457"/>
    <x v="775"/>
    <x v="2"/>
    <x v="6"/>
    <x v="800"/>
    <x v="808"/>
    <x v="0"/>
    <x v="0"/>
    <x v="842"/>
    <x v="0"/>
    <x v="3"/>
    <x v="175"/>
    <x v="1"/>
    <x v="175"/>
    <x v="495"/>
    <x v="1166"/>
    <x v="1164"/>
    <x v="0"/>
    <x v="4"/>
    <x v="4"/>
    <x v="5"/>
    <x v="6"/>
    <x v="1"/>
    <x v="90"/>
    <x v="332"/>
    <x v="1"/>
    <x v="0"/>
    <x v="438"/>
    <x v="334"/>
    <x v="438"/>
    <x v="0"/>
    <x v="0"/>
    <x v="10"/>
    <x v="3"/>
    <x v="557"/>
    <x v="12"/>
    <x v="15"/>
    <x v="500"/>
    <x v="533"/>
    <x v="608"/>
    <x v="445"/>
    <x v="441"/>
    <x v="1362"/>
    <x v="843"/>
    <x v="1147"/>
    <x v="1147"/>
    <x v="808"/>
    <x v="370"/>
    <x v="85"/>
    <x v="145"/>
  </r>
  <r>
    <x v="622"/>
    <x v="622"/>
    <x v="0"/>
    <x v="0"/>
    <x v="0"/>
    <x v="371"/>
    <x v="958"/>
    <x v="443"/>
    <x v="339"/>
    <x v="7"/>
    <x v="7"/>
    <x v="8"/>
    <x v="1"/>
    <x v="917"/>
    <x v="0"/>
    <x v="1052"/>
    <x v="772"/>
    <x v="445"/>
    <x v="484"/>
    <x v="217"/>
    <x v="750"/>
    <x v="763"/>
    <x v="777"/>
    <x v="458"/>
    <x v="776"/>
    <x v="2"/>
    <x v="6"/>
    <x v="800"/>
    <x v="808"/>
    <x v="0"/>
    <x v="0"/>
    <x v="842"/>
    <x v="0"/>
    <x v="3"/>
    <x v="458"/>
    <x v="1"/>
    <x v="458"/>
    <x v="495"/>
    <x v="1252"/>
    <x v="1164"/>
    <x v="0"/>
    <x v="4"/>
    <x v="4"/>
    <x v="5"/>
    <x v="6"/>
    <x v="1"/>
    <x v="90"/>
    <x v="332"/>
    <x v="1"/>
    <x v="0"/>
    <x v="438"/>
    <x v="334"/>
    <x v="438"/>
    <x v="0"/>
    <x v="0"/>
    <x v="10"/>
    <x v="3"/>
    <x v="557"/>
    <x v="12"/>
    <x v="15"/>
    <x v="500"/>
    <x v="533"/>
    <x v="608"/>
    <x v="445"/>
    <x v="441"/>
    <x v="552"/>
    <x v="843"/>
    <x v="1228"/>
    <x v="1228"/>
    <x v="808"/>
    <x v="370"/>
    <x v="85"/>
    <x v="145"/>
  </r>
  <r>
    <x v="1682"/>
    <x v="1682"/>
    <x v="0"/>
    <x v="0"/>
    <x v="0"/>
    <x v="372"/>
    <x v="926"/>
    <x v="444"/>
    <x v="334"/>
    <x v="4"/>
    <x v="6"/>
    <x v="6"/>
    <x v="2"/>
    <x v="13"/>
    <x v="0"/>
    <x v="1019"/>
    <x v="479"/>
    <x v="446"/>
    <x v="485"/>
    <x v="218"/>
    <x v="460"/>
    <x v="186"/>
    <x v="750"/>
    <x v="1017"/>
    <x v="758"/>
    <x v="2"/>
    <x v="6"/>
    <x v="523"/>
    <x v="533"/>
    <x v="1"/>
    <x v="0"/>
    <x v="553"/>
    <x v="1"/>
    <x v="3"/>
    <x v="1426"/>
    <x v="0"/>
    <x v="1426"/>
    <x v="681"/>
    <x v="503"/>
    <x v="495"/>
    <x v="0"/>
    <x v="1"/>
    <x v="1"/>
    <x v="5"/>
    <x v="6"/>
    <x v="1"/>
    <x v="90"/>
    <x v="328"/>
    <x v="1"/>
    <x v="0"/>
    <x v="432"/>
    <x v="330"/>
    <x v="432"/>
    <x v="0"/>
    <x v="0"/>
    <x v="10"/>
    <x v="3"/>
    <x v="363"/>
    <x v="12"/>
    <x v="12"/>
    <x v="325"/>
    <x v="526"/>
    <x v="418"/>
    <x v="446"/>
    <x v="442"/>
    <x v="732"/>
    <x v="342"/>
    <x v="462"/>
    <x v="462"/>
    <x v="533"/>
    <x v="608"/>
    <x v="85"/>
    <x v="322"/>
  </r>
  <r>
    <x v="439"/>
    <x v="439"/>
    <x v="0"/>
    <x v="0"/>
    <x v="0"/>
    <x v="372"/>
    <x v="933"/>
    <x v="444"/>
    <x v="334"/>
    <x v="7"/>
    <x v="7"/>
    <x v="7"/>
    <x v="0"/>
    <x v="725"/>
    <x v="0"/>
    <x v="1020"/>
    <x v="772"/>
    <x v="446"/>
    <x v="485"/>
    <x v="218"/>
    <x v="750"/>
    <x v="763"/>
    <x v="751"/>
    <x v="437"/>
    <x v="750"/>
    <x v="2"/>
    <x v="6"/>
    <x v="675"/>
    <x v="683"/>
    <x v="0"/>
    <x v="0"/>
    <x v="674"/>
    <x v="0"/>
    <x v="3"/>
    <x v="1050"/>
    <x v="1"/>
    <x v="1050"/>
    <x v="681"/>
    <x v="1419"/>
    <x v="961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205"/>
    <x v="676"/>
    <x v="1378"/>
    <x v="1378"/>
    <x v="683"/>
    <x v="250"/>
    <x v="85"/>
    <x v="10"/>
  </r>
  <r>
    <x v="487"/>
    <x v="487"/>
    <x v="0"/>
    <x v="0"/>
    <x v="0"/>
    <x v="372"/>
    <x v="932"/>
    <x v="444"/>
    <x v="334"/>
    <x v="7"/>
    <x v="7"/>
    <x v="8"/>
    <x v="1"/>
    <x v="772"/>
    <x v="0"/>
    <x v="1021"/>
    <x v="772"/>
    <x v="446"/>
    <x v="485"/>
    <x v="218"/>
    <x v="750"/>
    <x v="763"/>
    <x v="755"/>
    <x v="438"/>
    <x v="751"/>
    <x v="2"/>
    <x v="6"/>
    <x v="675"/>
    <x v="683"/>
    <x v="0"/>
    <x v="0"/>
    <x v="674"/>
    <x v="0"/>
    <x v="3"/>
    <x v="108"/>
    <x v="1"/>
    <x v="108"/>
    <x v="681"/>
    <x v="812"/>
    <x v="961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771"/>
    <x v="676"/>
    <x v="815"/>
    <x v="815"/>
    <x v="683"/>
    <x v="250"/>
    <x v="85"/>
    <x v="10"/>
  </r>
  <r>
    <x v="797"/>
    <x v="797"/>
    <x v="0"/>
    <x v="0"/>
    <x v="0"/>
    <x v="372"/>
    <x v="934"/>
    <x v="444"/>
    <x v="334"/>
    <x v="7"/>
    <x v="7"/>
    <x v="8"/>
    <x v="1"/>
    <x v="1125"/>
    <x v="0"/>
    <x v="1025"/>
    <x v="772"/>
    <x v="446"/>
    <x v="485"/>
    <x v="218"/>
    <x v="750"/>
    <x v="763"/>
    <x v="756"/>
    <x v="442"/>
    <x v="755"/>
    <x v="2"/>
    <x v="6"/>
    <x v="704"/>
    <x v="712"/>
    <x v="0"/>
    <x v="0"/>
    <x v="726"/>
    <x v="0"/>
    <x v="3"/>
    <x v="788"/>
    <x v="1"/>
    <x v="788"/>
    <x v="681"/>
    <x v="1358"/>
    <x v="1220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499"/>
    <x v="889"/>
    <x v="1326"/>
    <x v="1326"/>
    <x v="712"/>
    <x v="279"/>
    <x v="85"/>
    <x v="39"/>
  </r>
  <r>
    <x v="798"/>
    <x v="798"/>
    <x v="0"/>
    <x v="0"/>
    <x v="0"/>
    <x v="372"/>
    <x v="935"/>
    <x v="444"/>
    <x v="334"/>
    <x v="7"/>
    <x v="7"/>
    <x v="8"/>
    <x v="1"/>
    <x v="1126"/>
    <x v="0"/>
    <x v="1026"/>
    <x v="772"/>
    <x v="446"/>
    <x v="485"/>
    <x v="218"/>
    <x v="750"/>
    <x v="763"/>
    <x v="757"/>
    <x v="443"/>
    <x v="756"/>
    <x v="2"/>
    <x v="6"/>
    <x v="688"/>
    <x v="696"/>
    <x v="0"/>
    <x v="0"/>
    <x v="702"/>
    <x v="0"/>
    <x v="3"/>
    <x v="875"/>
    <x v="1"/>
    <x v="875"/>
    <x v="681"/>
    <x v="1361"/>
    <x v="1073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650"/>
    <x v="768"/>
    <x v="1329"/>
    <x v="1329"/>
    <x v="696"/>
    <x v="263"/>
    <x v="85"/>
    <x v="23"/>
  </r>
  <r>
    <x v="799"/>
    <x v="799"/>
    <x v="0"/>
    <x v="0"/>
    <x v="0"/>
    <x v="372"/>
    <x v="936"/>
    <x v="444"/>
    <x v="334"/>
    <x v="7"/>
    <x v="7"/>
    <x v="8"/>
    <x v="1"/>
    <x v="1127"/>
    <x v="0"/>
    <x v="1027"/>
    <x v="772"/>
    <x v="446"/>
    <x v="485"/>
    <x v="218"/>
    <x v="750"/>
    <x v="763"/>
    <x v="758"/>
    <x v="444"/>
    <x v="757"/>
    <x v="2"/>
    <x v="6"/>
    <x v="668"/>
    <x v="676"/>
    <x v="0"/>
    <x v="0"/>
    <x v="654"/>
    <x v="0"/>
    <x v="3"/>
    <x v="896"/>
    <x v="1"/>
    <x v="896"/>
    <x v="681"/>
    <x v="1111"/>
    <x v="836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896"/>
    <x v="586"/>
    <x v="1098"/>
    <x v="1098"/>
    <x v="676"/>
    <x v="243"/>
    <x v="85"/>
    <x v="3"/>
  </r>
  <r>
    <x v="802"/>
    <x v="802"/>
    <x v="0"/>
    <x v="0"/>
    <x v="0"/>
    <x v="372"/>
    <x v="937"/>
    <x v="444"/>
    <x v="334"/>
    <x v="7"/>
    <x v="7"/>
    <x v="7"/>
    <x v="0"/>
    <x v="1130"/>
    <x v="0"/>
    <x v="1022"/>
    <x v="772"/>
    <x v="446"/>
    <x v="485"/>
    <x v="218"/>
    <x v="750"/>
    <x v="763"/>
    <x v="752"/>
    <x v="439"/>
    <x v="752"/>
    <x v="2"/>
    <x v="6"/>
    <x v="704"/>
    <x v="712"/>
    <x v="0"/>
    <x v="0"/>
    <x v="726"/>
    <x v="0"/>
    <x v="3"/>
    <x v="877"/>
    <x v="1"/>
    <x v="877"/>
    <x v="681"/>
    <x v="1479"/>
    <x v="1220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409"/>
    <x v="889"/>
    <x v="1430"/>
    <x v="1430"/>
    <x v="712"/>
    <x v="279"/>
    <x v="85"/>
    <x v="39"/>
  </r>
  <r>
    <x v="803"/>
    <x v="803"/>
    <x v="0"/>
    <x v="0"/>
    <x v="0"/>
    <x v="372"/>
    <x v="938"/>
    <x v="444"/>
    <x v="334"/>
    <x v="7"/>
    <x v="7"/>
    <x v="7"/>
    <x v="0"/>
    <x v="1131"/>
    <x v="0"/>
    <x v="1023"/>
    <x v="772"/>
    <x v="446"/>
    <x v="485"/>
    <x v="218"/>
    <x v="750"/>
    <x v="763"/>
    <x v="753"/>
    <x v="440"/>
    <x v="753"/>
    <x v="2"/>
    <x v="6"/>
    <x v="688"/>
    <x v="696"/>
    <x v="0"/>
    <x v="0"/>
    <x v="702"/>
    <x v="0"/>
    <x v="3"/>
    <x v="796"/>
    <x v="1"/>
    <x v="796"/>
    <x v="681"/>
    <x v="1262"/>
    <x v="1073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292"/>
    <x v="768"/>
    <x v="1237"/>
    <x v="1237"/>
    <x v="696"/>
    <x v="263"/>
    <x v="85"/>
    <x v="23"/>
  </r>
  <r>
    <x v="804"/>
    <x v="804"/>
    <x v="0"/>
    <x v="0"/>
    <x v="0"/>
    <x v="372"/>
    <x v="939"/>
    <x v="444"/>
    <x v="334"/>
    <x v="7"/>
    <x v="7"/>
    <x v="7"/>
    <x v="0"/>
    <x v="1132"/>
    <x v="0"/>
    <x v="1024"/>
    <x v="772"/>
    <x v="446"/>
    <x v="485"/>
    <x v="218"/>
    <x v="750"/>
    <x v="763"/>
    <x v="754"/>
    <x v="441"/>
    <x v="754"/>
    <x v="2"/>
    <x v="6"/>
    <x v="668"/>
    <x v="676"/>
    <x v="0"/>
    <x v="0"/>
    <x v="654"/>
    <x v="0"/>
    <x v="3"/>
    <x v="769"/>
    <x v="1"/>
    <x v="769"/>
    <x v="681"/>
    <x v="1036"/>
    <x v="836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114"/>
    <x v="586"/>
    <x v="1031"/>
    <x v="1031"/>
    <x v="676"/>
    <x v="243"/>
    <x v="85"/>
    <x v="3"/>
  </r>
  <r>
    <x v="1518"/>
    <x v="1518"/>
    <x v="0"/>
    <x v="0"/>
    <x v="0"/>
    <x v="373"/>
    <x v="927"/>
    <x v="445"/>
    <x v="344"/>
    <x v="4"/>
    <x v="6"/>
    <x v="6"/>
    <x v="2"/>
    <x v="366"/>
    <x v="0"/>
    <x v="1065"/>
    <x v="480"/>
    <x v="447"/>
    <x v="486"/>
    <x v="339"/>
    <x v="461"/>
    <x v="716"/>
    <x v="789"/>
    <x v="1017"/>
    <x v="788"/>
    <x v="2"/>
    <x v="6"/>
    <x v="188"/>
    <x v="309"/>
    <x v="1"/>
    <x v="0"/>
    <x v="318"/>
    <x v="1"/>
    <x v="3"/>
    <x v="946"/>
    <x v="0"/>
    <x v="946"/>
    <x v="311"/>
    <x v="425"/>
    <x v="434"/>
    <x v="0"/>
    <x v="1"/>
    <x v="1"/>
    <x v="5"/>
    <x v="6"/>
    <x v="1"/>
    <x v="90"/>
    <x v="337"/>
    <x v="1"/>
    <x v="0"/>
    <x v="444"/>
    <x v="340"/>
    <x v="444"/>
    <x v="0"/>
    <x v="0"/>
    <x v="10"/>
    <x v="3"/>
    <x v="364"/>
    <x v="12"/>
    <x v="12"/>
    <x v="335"/>
    <x v="539"/>
    <x v="430"/>
    <x v="447"/>
    <x v="443"/>
    <x v="630"/>
    <x v="293"/>
    <x v="402"/>
    <x v="402"/>
    <x v="309"/>
    <x v="608"/>
    <x v="85"/>
    <x v="628"/>
  </r>
  <r>
    <x v="1953"/>
    <x v="1953"/>
    <x v="0"/>
    <x v="0"/>
    <x v="0"/>
    <x v="373"/>
    <x v="927"/>
    <x v="445"/>
    <x v="344"/>
    <x v="4"/>
    <x v="6"/>
    <x v="6"/>
    <x v="2"/>
    <x v="366"/>
    <x v="0"/>
    <x v="1065"/>
    <x v="480"/>
    <x v="447"/>
    <x v="486"/>
    <x v="339"/>
    <x v="461"/>
    <x v="716"/>
    <x v="789"/>
    <x v="1017"/>
    <x v="788"/>
    <x v="3"/>
    <x v="10"/>
    <x v="403"/>
    <x v="464"/>
    <x v="1"/>
    <x v="0"/>
    <x v="479"/>
    <x v="1"/>
    <x v="3"/>
    <x v="946"/>
    <x v="0"/>
    <x v="946"/>
    <x v="311"/>
    <x v="631"/>
    <x v="588"/>
    <x v="0"/>
    <x v="1"/>
    <x v="1"/>
    <x v="5"/>
    <x v="6"/>
    <x v="1"/>
    <x v="90"/>
    <x v="337"/>
    <x v="1"/>
    <x v="0"/>
    <x v="444"/>
    <x v="340"/>
    <x v="444"/>
    <x v="0"/>
    <x v="0"/>
    <x v="10"/>
    <x v="7"/>
    <x v="364"/>
    <x v="12"/>
    <x v="12"/>
    <x v="335"/>
    <x v="539"/>
    <x v="430"/>
    <x v="447"/>
    <x v="443"/>
    <x v="899"/>
    <x v="417"/>
    <x v="552"/>
    <x v="552"/>
    <x v="464"/>
    <x v="608"/>
    <x v="85"/>
    <x v="426"/>
  </r>
  <r>
    <x v="150"/>
    <x v="150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2"/>
    <x v="6"/>
    <x v="522"/>
    <x v="141"/>
    <x v="1"/>
    <x v="3"/>
    <x v="141"/>
    <x v="1"/>
    <x v="3"/>
    <x v="384"/>
    <x v="1"/>
    <x v="384"/>
    <x v="151"/>
    <x v="387"/>
    <x v="402"/>
    <x v="0"/>
    <x v="8"/>
    <x v="8"/>
    <x v="5"/>
    <x v="6"/>
    <x v="1"/>
    <x v="90"/>
    <x v="507"/>
    <x v="1"/>
    <x v="0"/>
    <x v="431"/>
    <x v="518"/>
    <x v="431"/>
    <x v="40"/>
    <x v="0"/>
    <x v="10"/>
    <x v="3"/>
    <x v="365"/>
    <x v="12"/>
    <x v="12"/>
    <x v="324"/>
    <x v="525"/>
    <x v="608"/>
    <x v="448"/>
    <x v="444"/>
    <x v="581"/>
    <x v="1075"/>
    <x v="370"/>
    <x v="370"/>
    <x v="141"/>
    <x v="149"/>
    <x v="85"/>
    <x v="887"/>
  </r>
  <r>
    <x v="1813"/>
    <x v="1813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3"/>
    <x v="10"/>
    <x v="1017"/>
    <x v="1180"/>
    <x v="1"/>
    <x v="3"/>
    <x v="1168"/>
    <x v="0"/>
    <x v="3"/>
    <x v="384"/>
    <x v="1"/>
    <x v="384"/>
    <x v="151"/>
    <x v="2051"/>
    <x v="1521"/>
    <x v="0"/>
    <x v="8"/>
    <x v="8"/>
    <x v="5"/>
    <x v="6"/>
    <x v="1"/>
    <x v="90"/>
    <x v="507"/>
    <x v="1"/>
    <x v="0"/>
    <x v="431"/>
    <x v="518"/>
    <x v="431"/>
    <x v="40"/>
    <x v="0"/>
    <x v="10"/>
    <x v="7"/>
    <x v="365"/>
    <x v="12"/>
    <x v="12"/>
    <x v="324"/>
    <x v="525"/>
    <x v="608"/>
    <x v="448"/>
    <x v="444"/>
    <x v="1588"/>
    <x v="1075"/>
    <x v="2048"/>
    <x v="2048"/>
    <x v="1180"/>
    <x v="527"/>
    <x v="85"/>
    <x v="993"/>
  </r>
  <r>
    <x v="2011"/>
    <x v="2011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5"/>
    <x v="13"/>
    <x v="1006"/>
    <x v="1170"/>
    <x v="1"/>
    <x v="3"/>
    <x v="1158"/>
    <x v="0"/>
    <x v="3"/>
    <x v="384"/>
    <x v="1"/>
    <x v="384"/>
    <x v="151"/>
    <x v="2026"/>
    <x v="1491"/>
    <x v="0"/>
    <x v="8"/>
    <x v="8"/>
    <x v="5"/>
    <x v="6"/>
    <x v="1"/>
    <x v="90"/>
    <x v="507"/>
    <x v="1"/>
    <x v="0"/>
    <x v="431"/>
    <x v="518"/>
    <x v="431"/>
    <x v="40"/>
    <x v="0"/>
    <x v="10"/>
    <x v="10"/>
    <x v="365"/>
    <x v="12"/>
    <x v="12"/>
    <x v="324"/>
    <x v="525"/>
    <x v="608"/>
    <x v="448"/>
    <x v="444"/>
    <x v="1572"/>
    <x v="1075"/>
    <x v="2022"/>
    <x v="2022"/>
    <x v="1170"/>
    <x v="520"/>
    <x v="85"/>
    <x v="974"/>
  </r>
  <r>
    <x v="1448"/>
    <x v="1448"/>
    <x v="0"/>
    <x v="0"/>
    <x v="0"/>
    <x v="375"/>
    <x v="928"/>
    <x v="446"/>
    <x v="331"/>
    <x v="4"/>
    <x v="6"/>
    <x v="6"/>
    <x v="2"/>
    <x v="31"/>
    <x v="0"/>
    <x v="1013"/>
    <x v="482"/>
    <x v="449"/>
    <x v="488"/>
    <x v="219"/>
    <x v="463"/>
    <x v="140"/>
    <x v="746"/>
    <x v="1017"/>
    <x v="748"/>
    <x v="2"/>
    <x v="6"/>
    <x v="603"/>
    <x v="611"/>
    <x v="1"/>
    <x v="0"/>
    <x v="589"/>
    <x v="1"/>
    <x v="3"/>
    <x v="1057"/>
    <x v="0"/>
    <x v="1057"/>
    <x v="385"/>
    <x v="752"/>
    <x v="644"/>
    <x v="0"/>
    <x v="1"/>
    <x v="1"/>
    <x v="5"/>
    <x v="6"/>
    <x v="1"/>
    <x v="90"/>
    <x v="326"/>
    <x v="1"/>
    <x v="0"/>
    <x v="429"/>
    <x v="328"/>
    <x v="429"/>
    <x v="0"/>
    <x v="0"/>
    <x v="10"/>
    <x v="3"/>
    <x v="366"/>
    <x v="12"/>
    <x v="12"/>
    <x v="322"/>
    <x v="523"/>
    <x v="416"/>
    <x v="449"/>
    <x v="445"/>
    <x v="987"/>
    <x v="458"/>
    <x v="652"/>
    <x v="652"/>
    <x v="611"/>
    <x v="608"/>
    <x v="85"/>
    <x v="136"/>
  </r>
  <r>
    <x v="847"/>
    <x v="847"/>
    <x v="0"/>
    <x v="0"/>
    <x v="0"/>
    <x v="375"/>
    <x v="923"/>
    <x v="446"/>
    <x v="331"/>
    <x v="7"/>
    <x v="7"/>
    <x v="7"/>
    <x v="0"/>
    <x v="1189"/>
    <x v="0"/>
    <x v="1014"/>
    <x v="772"/>
    <x v="449"/>
    <x v="488"/>
    <x v="219"/>
    <x v="750"/>
    <x v="763"/>
    <x v="747"/>
    <x v="435"/>
    <x v="746"/>
    <x v="2"/>
    <x v="6"/>
    <x v="799"/>
    <x v="807"/>
    <x v="0"/>
    <x v="0"/>
    <x v="841"/>
    <x v="0"/>
    <x v="3"/>
    <x v="186"/>
    <x v="1"/>
    <x v="186"/>
    <x v="385"/>
    <x v="1176"/>
    <x v="1013"/>
    <x v="0"/>
    <x v="4"/>
    <x v="4"/>
    <x v="5"/>
    <x v="6"/>
    <x v="1"/>
    <x v="90"/>
    <x v="326"/>
    <x v="1"/>
    <x v="0"/>
    <x v="429"/>
    <x v="328"/>
    <x v="429"/>
    <x v="0"/>
    <x v="0"/>
    <x v="10"/>
    <x v="3"/>
    <x v="557"/>
    <x v="12"/>
    <x v="15"/>
    <x v="500"/>
    <x v="523"/>
    <x v="608"/>
    <x v="449"/>
    <x v="445"/>
    <x v="1243"/>
    <x v="720"/>
    <x v="1157"/>
    <x v="1157"/>
    <x v="807"/>
    <x v="369"/>
    <x v="85"/>
    <x v="144"/>
  </r>
  <r>
    <x v="848"/>
    <x v="848"/>
    <x v="0"/>
    <x v="0"/>
    <x v="0"/>
    <x v="375"/>
    <x v="922"/>
    <x v="446"/>
    <x v="331"/>
    <x v="7"/>
    <x v="7"/>
    <x v="8"/>
    <x v="1"/>
    <x v="1190"/>
    <x v="0"/>
    <x v="1015"/>
    <x v="772"/>
    <x v="449"/>
    <x v="488"/>
    <x v="219"/>
    <x v="750"/>
    <x v="763"/>
    <x v="748"/>
    <x v="436"/>
    <x v="747"/>
    <x v="2"/>
    <x v="6"/>
    <x v="799"/>
    <x v="807"/>
    <x v="0"/>
    <x v="0"/>
    <x v="841"/>
    <x v="0"/>
    <x v="3"/>
    <x v="320"/>
    <x v="1"/>
    <x v="320"/>
    <x v="385"/>
    <x v="1221"/>
    <x v="1013"/>
    <x v="0"/>
    <x v="4"/>
    <x v="4"/>
    <x v="5"/>
    <x v="6"/>
    <x v="1"/>
    <x v="90"/>
    <x v="326"/>
    <x v="1"/>
    <x v="0"/>
    <x v="429"/>
    <x v="328"/>
    <x v="429"/>
    <x v="0"/>
    <x v="0"/>
    <x v="10"/>
    <x v="3"/>
    <x v="557"/>
    <x v="12"/>
    <x v="15"/>
    <x v="500"/>
    <x v="523"/>
    <x v="608"/>
    <x v="449"/>
    <x v="445"/>
    <x v="714"/>
    <x v="720"/>
    <x v="1200"/>
    <x v="1200"/>
    <x v="807"/>
    <x v="369"/>
    <x v="85"/>
    <x v="144"/>
  </r>
  <r>
    <x v="207"/>
    <x v="207"/>
    <x v="0"/>
    <x v="0"/>
    <x v="0"/>
    <x v="376"/>
    <x v="929"/>
    <x v="447"/>
    <x v="347"/>
    <x v="4"/>
    <x v="6"/>
    <x v="6"/>
    <x v="2"/>
    <x v="246"/>
    <x v="0"/>
    <x v="1069"/>
    <x v="483"/>
    <x v="450"/>
    <x v="489"/>
    <x v="339"/>
    <x v="464"/>
    <x v="206"/>
    <x v="793"/>
    <x v="1017"/>
    <x v="792"/>
    <x v="2"/>
    <x v="6"/>
    <x v="391"/>
    <x v="456"/>
    <x v="1"/>
    <x v="0"/>
    <x v="471"/>
    <x v="1"/>
    <x v="3"/>
    <x v="1304"/>
    <x v="0"/>
    <x v="1304"/>
    <x v="588"/>
    <x v="382"/>
    <x v="397"/>
    <x v="0"/>
    <x v="1"/>
    <x v="1"/>
    <x v="5"/>
    <x v="6"/>
    <x v="1"/>
    <x v="90"/>
    <x v="339"/>
    <x v="1"/>
    <x v="0"/>
    <x v="447"/>
    <x v="342"/>
    <x v="447"/>
    <x v="0"/>
    <x v="0"/>
    <x v="10"/>
    <x v="3"/>
    <x v="367"/>
    <x v="12"/>
    <x v="12"/>
    <x v="338"/>
    <x v="542"/>
    <x v="432"/>
    <x v="450"/>
    <x v="446"/>
    <x v="583"/>
    <x v="257"/>
    <x v="365"/>
    <x v="365"/>
    <x v="456"/>
    <x v="608"/>
    <x v="85"/>
    <x v="438"/>
  </r>
  <r>
    <x v="1586"/>
    <x v="1586"/>
    <x v="0"/>
    <x v="0"/>
    <x v="0"/>
    <x v="377"/>
    <x v="930"/>
    <x v="448"/>
    <x v="330"/>
    <x v="4"/>
    <x v="6"/>
    <x v="6"/>
    <x v="2"/>
    <x v="93"/>
    <x v="0"/>
    <x v="1010"/>
    <x v="484"/>
    <x v="451"/>
    <x v="490"/>
    <x v="220"/>
    <x v="465"/>
    <x v="71"/>
    <x v="743"/>
    <x v="1017"/>
    <x v="745"/>
    <x v="2"/>
    <x v="6"/>
    <x v="731"/>
    <x v="739"/>
    <x v="1"/>
    <x v="0"/>
    <x v="632"/>
    <x v="0"/>
    <x v="3"/>
    <x v="1128"/>
    <x v="0"/>
    <x v="1128"/>
    <x v="440"/>
    <x v="1075"/>
    <x v="684"/>
    <x v="0"/>
    <x v="1"/>
    <x v="1"/>
    <x v="5"/>
    <x v="6"/>
    <x v="1"/>
    <x v="90"/>
    <x v="325"/>
    <x v="1"/>
    <x v="0"/>
    <x v="428"/>
    <x v="327"/>
    <x v="428"/>
    <x v="0"/>
    <x v="0"/>
    <x v="10"/>
    <x v="3"/>
    <x v="368"/>
    <x v="12"/>
    <x v="12"/>
    <x v="321"/>
    <x v="522"/>
    <x v="415"/>
    <x v="451"/>
    <x v="447"/>
    <x v="1016"/>
    <x v="486"/>
    <x v="1542"/>
    <x v="1542"/>
    <x v="739"/>
    <x v="608"/>
    <x v="85"/>
    <x v="68"/>
  </r>
  <r>
    <x v="962"/>
    <x v="962"/>
    <x v="0"/>
    <x v="0"/>
    <x v="0"/>
    <x v="377"/>
    <x v="921"/>
    <x v="448"/>
    <x v="330"/>
    <x v="7"/>
    <x v="7"/>
    <x v="7"/>
    <x v="0"/>
    <x v="1339"/>
    <x v="0"/>
    <x v="1011"/>
    <x v="772"/>
    <x v="451"/>
    <x v="490"/>
    <x v="220"/>
    <x v="750"/>
    <x v="763"/>
    <x v="744"/>
    <x v="433"/>
    <x v="743"/>
    <x v="2"/>
    <x v="6"/>
    <x v="684"/>
    <x v="692"/>
    <x v="0"/>
    <x v="0"/>
    <x v="694"/>
    <x v="0"/>
    <x v="3"/>
    <x v="275"/>
    <x v="1"/>
    <x v="275"/>
    <x v="440"/>
    <x v="966"/>
    <x v="781"/>
    <x v="0"/>
    <x v="4"/>
    <x v="4"/>
    <x v="5"/>
    <x v="6"/>
    <x v="1"/>
    <x v="90"/>
    <x v="325"/>
    <x v="1"/>
    <x v="0"/>
    <x v="428"/>
    <x v="327"/>
    <x v="428"/>
    <x v="0"/>
    <x v="0"/>
    <x v="10"/>
    <x v="3"/>
    <x v="557"/>
    <x v="12"/>
    <x v="15"/>
    <x v="500"/>
    <x v="522"/>
    <x v="608"/>
    <x v="451"/>
    <x v="447"/>
    <x v="1074"/>
    <x v="544"/>
    <x v="963"/>
    <x v="963"/>
    <x v="692"/>
    <x v="259"/>
    <x v="85"/>
    <x v="19"/>
  </r>
  <r>
    <x v="1168"/>
    <x v="1168"/>
    <x v="0"/>
    <x v="0"/>
    <x v="0"/>
    <x v="377"/>
    <x v="920"/>
    <x v="448"/>
    <x v="330"/>
    <x v="7"/>
    <x v="7"/>
    <x v="8"/>
    <x v="1"/>
    <x v="1562"/>
    <x v="0"/>
    <x v="1012"/>
    <x v="772"/>
    <x v="451"/>
    <x v="490"/>
    <x v="220"/>
    <x v="750"/>
    <x v="763"/>
    <x v="745"/>
    <x v="434"/>
    <x v="744"/>
    <x v="2"/>
    <x v="6"/>
    <x v="684"/>
    <x v="692"/>
    <x v="0"/>
    <x v="0"/>
    <x v="694"/>
    <x v="0"/>
    <x v="3"/>
    <x v="566"/>
    <x v="1"/>
    <x v="566"/>
    <x v="440"/>
    <x v="1053"/>
    <x v="781"/>
    <x v="0"/>
    <x v="4"/>
    <x v="4"/>
    <x v="5"/>
    <x v="6"/>
    <x v="1"/>
    <x v="90"/>
    <x v="325"/>
    <x v="1"/>
    <x v="0"/>
    <x v="428"/>
    <x v="327"/>
    <x v="428"/>
    <x v="0"/>
    <x v="0"/>
    <x v="10"/>
    <x v="3"/>
    <x v="557"/>
    <x v="12"/>
    <x v="15"/>
    <x v="500"/>
    <x v="522"/>
    <x v="608"/>
    <x v="451"/>
    <x v="447"/>
    <x v="931"/>
    <x v="544"/>
    <x v="1047"/>
    <x v="1047"/>
    <x v="692"/>
    <x v="259"/>
    <x v="85"/>
    <x v="19"/>
  </r>
  <r>
    <x v="295"/>
    <x v="295"/>
    <x v="0"/>
    <x v="0"/>
    <x v="0"/>
    <x v="378"/>
    <x v="940"/>
    <x v="450"/>
    <x v="335"/>
    <x v="4"/>
    <x v="6"/>
    <x v="6"/>
    <x v="2"/>
    <x v="198"/>
    <x v="0"/>
    <x v="1028"/>
    <x v="485"/>
    <x v="452"/>
    <x v="491"/>
    <x v="221"/>
    <x v="466"/>
    <x v="141"/>
    <x v="759"/>
    <x v="1017"/>
    <x v="763"/>
    <x v="2"/>
    <x v="6"/>
    <x v="922"/>
    <x v="923"/>
    <x v="1"/>
    <x v="0"/>
    <x v="675"/>
    <x v="0"/>
    <x v="3"/>
    <x v="1237"/>
    <x v="0"/>
    <x v="1237"/>
    <x v="528"/>
    <x v="1566"/>
    <x v="789"/>
    <x v="0"/>
    <x v="1"/>
    <x v="1"/>
    <x v="5"/>
    <x v="6"/>
    <x v="1"/>
    <x v="90"/>
    <x v="329"/>
    <x v="1"/>
    <x v="0"/>
    <x v="433"/>
    <x v="331"/>
    <x v="433"/>
    <x v="0"/>
    <x v="0"/>
    <x v="10"/>
    <x v="3"/>
    <x v="369"/>
    <x v="12"/>
    <x v="12"/>
    <x v="326"/>
    <x v="527"/>
    <x v="419"/>
    <x v="452"/>
    <x v="448"/>
    <x v="1079"/>
    <x v="549"/>
    <x v="1675"/>
    <x v="1675"/>
    <x v="923"/>
    <x v="608"/>
    <x v="85"/>
    <x v="304"/>
  </r>
  <r>
    <x v="337"/>
    <x v="337"/>
    <x v="0"/>
    <x v="0"/>
    <x v="0"/>
    <x v="378"/>
    <x v="941"/>
    <x v="450"/>
    <x v="335"/>
    <x v="7"/>
    <x v="7"/>
    <x v="7"/>
    <x v="0"/>
    <x v="625"/>
    <x v="0"/>
    <x v="1029"/>
    <x v="772"/>
    <x v="452"/>
    <x v="491"/>
    <x v="221"/>
    <x v="750"/>
    <x v="763"/>
    <x v="760"/>
    <x v="445"/>
    <x v="759"/>
    <x v="2"/>
    <x v="6"/>
    <x v="728"/>
    <x v="736"/>
    <x v="0"/>
    <x v="0"/>
    <x v="757"/>
    <x v="0"/>
    <x v="3"/>
    <x v="88"/>
    <x v="1"/>
    <x v="88"/>
    <x v="528"/>
    <x v="846"/>
    <x v="100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1238"/>
    <x v="712"/>
    <x v="848"/>
    <x v="848"/>
    <x v="736"/>
    <x v="303"/>
    <x v="85"/>
    <x v="65"/>
  </r>
  <r>
    <x v="588"/>
    <x v="588"/>
    <x v="0"/>
    <x v="0"/>
    <x v="0"/>
    <x v="378"/>
    <x v="942"/>
    <x v="450"/>
    <x v="335"/>
    <x v="7"/>
    <x v="7"/>
    <x v="8"/>
    <x v="1"/>
    <x v="887"/>
    <x v="0"/>
    <x v="1030"/>
    <x v="772"/>
    <x v="452"/>
    <x v="491"/>
    <x v="221"/>
    <x v="750"/>
    <x v="763"/>
    <x v="762"/>
    <x v="446"/>
    <x v="760"/>
    <x v="2"/>
    <x v="6"/>
    <x v="728"/>
    <x v="736"/>
    <x v="0"/>
    <x v="0"/>
    <x v="757"/>
    <x v="0"/>
    <x v="3"/>
    <x v="112"/>
    <x v="1"/>
    <x v="112"/>
    <x v="528"/>
    <x v="889"/>
    <x v="100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723"/>
    <x v="712"/>
    <x v="889"/>
    <x v="889"/>
    <x v="736"/>
    <x v="303"/>
    <x v="85"/>
    <x v="65"/>
  </r>
  <r>
    <x v="993"/>
    <x v="993"/>
    <x v="0"/>
    <x v="0"/>
    <x v="0"/>
    <x v="378"/>
    <x v="944"/>
    <x v="450"/>
    <x v="335"/>
    <x v="7"/>
    <x v="7"/>
    <x v="7"/>
    <x v="0"/>
    <x v="1372"/>
    <x v="0"/>
    <x v="1031"/>
    <x v="772"/>
    <x v="452"/>
    <x v="491"/>
    <x v="221"/>
    <x v="750"/>
    <x v="763"/>
    <x v="761"/>
    <x v="447"/>
    <x v="761"/>
    <x v="2"/>
    <x v="6"/>
    <x v="679"/>
    <x v="687"/>
    <x v="0"/>
    <x v="0"/>
    <x v="684"/>
    <x v="0"/>
    <x v="3"/>
    <x v="121"/>
    <x v="1"/>
    <x v="121"/>
    <x v="528"/>
    <x v="839"/>
    <x v="81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1096"/>
    <x v="567"/>
    <x v="841"/>
    <x v="841"/>
    <x v="687"/>
    <x v="254"/>
    <x v="85"/>
    <x v="14"/>
  </r>
  <r>
    <x v="994"/>
    <x v="994"/>
    <x v="0"/>
    <x v="0"/>
    <x v="0"/>
    <x v="378"/>
    <x v="943"/>
    <x v="450"/>
    <x v="335"/>
    <x v="7"/>
    <x v="7"/>
    <x v="8"/>
    <x v="1"/>
    <x v="1373"/>
    <x v="0"/>
    <x v="1032"/>
    <x v="772"/>
    <x v="452"/>
    <x v="491"/>
    <x v="221"/>
    <x v="750"/>
    <x v="763"/>
    <x v="763"/>
    <x v="448"/>
    <x v="762"/>
    <x v="2"/>
    <x v="6"/>
    <x v="679"/>
    <x v="687"/>
    <x v="0"/>
    <x v="0"/>
    <x v="684"/>
    <x v="0"/>
    <x v="3"/>
    <x v="774"/>
    <x v="1"/>
    <x v="774"/>
    <x v="528"/>
    <x v="1168"/>
    <x v="81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915"/>
    <x v="567"/>
    <x v="1149"/>
    <x v="1149"/>
    <x v="687"/>
    <x v="254"/>
    <x v="85"/>
    <x v="14"/>
  </r>
  <r>
    <x v="146"/>
    <x v="146"/>
    <x v="0"/>
    <x v="0"/>
    <x v="0"/>
    <x v="379"/>
    <x v="945"/>
    <x v="451"/>
    <x v="338"/>
    <x v="4"/>
    <x v="6"/>
    <x v="6"/>
    <x v="2"/>
    <x v="169"/>
    <x v="0"/>
    <x v="1044"/>
    <x v="486"/>
    <x v="453"/>
    <x v="492"/>
    <x v="222"/>
    <x v="467"/>
    <x v="142"/>
    <x v="772"/>
    <x v="1017"/>
    <x v="774"/>
    <x v="2"/>
    <x v="6"/>
    <x v="904"/>
    <x v="909"/>
    <x v="1"/>
    <x v="0"/>
    <x v="668"/>
    <x v="0"/>
    <x v="3"/>
    <x v="1356"/>
    <x v="0"/>
    <x v="1356"/>
    <x v="634"/>
    <x v="1616"/>
    <x v="843"/>
    <x v="0"/>
    <x v="1"/>
    <x v="1"/>
    <x v="5"/>
    <x v="6"/>
    <x v="1"/>
    <x v="90"/>
    <x v="331"/>
    <x v="1"/>
    <x v="0"/>
    <x v="437"/>
    <x v="333"/>
    <x v="437"/>
    <x v="0"/>
    <x v="0"/>
    <x v="10"/>
    <x v="3"/>
    <x v="370"/>
    <x v="12"/>
    <x v="12"/>
    <x v="329"/>
    <x v="532"/>
    <x v="423"/>
    <x v="453"/>
    <x v="449"/>
    <x v="1119"/>
    <x v="590"/>
    <x v="1700"/>
    <x v="1700"/>
    <x v="909"/>
    <x v="608"/>
    <x v="85"/>
    <x v="280"/>
  </r>
  <r>
    <x v="963"/>
    <x v="963"/>
    <x v="0"/>
    <x v="0"/>
    <x v="0"/>
    <x v="379"/>
    <x v="956"/>
    <x v="451"/>
    <x v="338"/>
    <x v="7"/>
    <x v="7"/>
    <x v="8"/>
    <x v="1"/>
    <x v="1340"/>
    <x v="0"/>
    <x v="1046"/>
    <x v="772"/>
    <x v="453"/>
    <x v="492"/>
    <x v="222"/>
    <x v="750"/>
    <x v="763"/>
    <x v="774"/>
    <x v="456"/>
    <x v="773"/>
    <x v="2"/>
    <x v="6"/>
    <x v="735"/>
    <x v="743"/>
    <x v="0"/>
    <x v="0"/>
    <x v="764"/>
    <x v="0"/>
    <x v="3"/>
    <x v="685"/>
    <x v="1"/>
    <x v="685"/>
    <x v="634"/>
    <x v="1328"/>
    <x v="1186"/>
    <x v="0"/>
    <x v="4"/>
    <x v="4"/>
    <x v="5"/>
    <x v="6"/>
    <x v="1"/>
    <x v="90"/>
    <x v="331"/>
    <x v="1"/>
    <x v="0"/>
    <x v="437"/>
    <x v="333"/>
    <x v="437"/>
    <x v="0"/>
    <x v="0"/>
    <x v="10"/>
    <x v="3"/>
    <x v="557"/>
    <x v="12"/>
    <x v="15"/>
    <x v="500"/>
    <x v="532"/>
    <x v="608"/>
    <x v="453"/>
    <x v="449"/>
    <x v="527"/>
    <x v="863"/>
    <x v="1299"/>
    <x v="1299"/>
    <x v="743"/>
    <x v="309"/>
    <x v="85"/>
    <x v="73"/>
  </r>
  <r>
    <x v="964"/>
    <x v="964"/>
    <x v="0"/>
    <x v="0"/>
    <x v="0"/>
    <x v="379"/>
    <x v="957"/>
    <x v="451"/>
    <x v="338"/>
    <x v="7"/>
    <x v="7"/>
    <x v="7"/>
    <x v="0"/>
    <x v="1341"/>
    <x v="0"/>
    <x v="1045"/>
    <x v="772"/>
    <x v="453"/>
    <x v="492"/>
    <x v="222"/>
    <x v="750"/>
    <x v="763"/>
    <x v="773"/>
    <x v="455"/>
    <x v="772"/>
    <x v="2"/>
    <x v="6"/>
    <x v="695"/>
    <x v="703"/>
    <x v="0"/>
    <x v="0"/>
    <x v="711"/>
    <x v="0"/>
    <x v="3"/>
    <x v="712"/>
    <x v="1"/>
    <x v="712"/>
    <x v="634"/>
    <x v="1201"/>
    <x v="1002"/>
    <x v="0"/>
    <x v="4"/>
    <x v="4"/>
    <x v="5"/>
    <x v="6"/>
    <x v="1"/>
    <x v="90"/>
    <x v="331"/>
    <x v="1"/>
    <x v="0"/>
    <x v="437"/>
    <x v="333"/>
    <x v="437"/>
    <x v="0"/>
    <x v="0"/>
    <x v="10"/>
    <x v="3"/>
    <x v="557"/>
    <x v="12"/>
    <x v="15"/>
    <x v="500"/>
    <x v="532"/>
    <x v="608"/>
    <x v="453"/>
    <x v="449"/>
    <x v="1237"/>
    <x v="711"/>
    <x v="1180"/>
    <x v="1180"/>
    <x v="703"/>
    <x v="270"/>
    <x v="85"/>
    <x v="30"/>
  </r>
  <r>
    <x v="2291"/>
    <x v="2291"/>
    <x v="0"/>
    <x v="0"/>
    <x v="0"/>
    <x v="380"/>
    <x v="1632"/>
    <x v="618"/>
    <x v="514"/>
    <x v="4"/>
    <x v="12"/>
    <x v="13"/>
    <x v="2"/>
    <x v="390"/>
    <x v="0"/>
    <x v="1054"/>
    <x v="487"/>
    <x v="454"/>
    <x v="493"/>
    <x v="339"/>
    <x v="468"/>
    <x v="754"/>
    <x v="779"/>
    <x v="1017"/>
    <x v="1514"/>
    <x v="4"/>
    <x v="12"/>
    <x v="1287"/>
    <x v="1297"/>
    <x v="1"/>
    <x v="0"/>
    <x v="1285"/>
    <x v="0"/>
    <x v="2"/>
    <x v="397"/>
    <x v="1"/>
    <x v="397"/>
    <x v="166"/>
    <x v="2230"/>
    <x v="1806"/>
    <x v="0"/>
    <x v="1"/>
    <x v="1"/>
    <x v="5"/>
    <x v="6"/>
    <x v="1"/>
    <x v="90"/>
    <x v="507"/>
    <x v="0"/>
    <x v="0"/>
    <x v="440"/>
    <x v="336"/>
    <x v="440"/>
    <x v="0"/>
    <x v="0"/>
    <x v="10"/>
    <x v="11"/>
    <x v="371"/>
    <x v="13"/>
    <x v="13"/>
    <x v="500"/>
    <x v="535"/>
    <x v="426"/>
    <x v="454"/>
    <x v="450"/>
    <x v="1792"/>
    <x v="1074"/>
    <x v="2232"/>
    <x v="2232"/>
    <x v="1297"/>
    <x v="608"/>
    <x v="85"/>
    <x v="1175"/>
  </r>
  <r>
    <x v="19"/>
    <x v="19"/>
    <x v="0"/>
    <x v="0"/>
    <x v="0"/>
    <x v="381"/>
    <x v="946"/>
    <x v="452"/>
    <x v="341"/>
    <x v="4"/>
    <x v="6"/>
    <x v="6"/>
    <x v="2"/>
    <x v="247"/>
    <x v="0"/>
    <x v="1055"/>
    <x v="488"/>
    <x v="455"/>
    <x v="494"/>
    <x v="339"/>
    <x v="469"/>
    <x v="372"/>
    <x v="780"/>
    <x v="1017"/>
    <x v="779"/>
    <x v="1"/>
    <x v="0"/>
    <x v="210"/>
    <x v="329"/>
    <x v="1"/>
    <x v="0"/>
    <x v="338"/>
    <x v="1"/>
    <x v="3"/>
    <x v="709"/>
    <x v="0"/>
    <x v="709"/>
    <x v="234"/>
    <x v="615"/>
    <x v="579"/>
    <x v="0"/>
    <x v="1"/>
    <x v="1"/>
    <x v="5"/>
    <x v="6"/>
    <x v="1"/>
    <x v="90"/>
    <x v="334"/>
    <x v="1"/>
    <x v="0"/>
    <x v="441"/>
    <x v="337"/>
    <x v="441"/>
    <x v="0"/>
    <x v="0"/>
    <x v="10"/>
    <x v="1"/>
    <x v="372"/>
    <x v="12"/>
    <x v="12"/>
    <x v="332"/>
    <x v="536"/>
    <x v="427"/>
    <x v="455"/>
    <x v="451"/>
    <x v="883"/>
    <x v="411"/>
    <x v="544"/>
    <x v="544"/>
    <x v="329"/>
    <x v="608"/>
    <x v="85"/>
    <x v="602"/>
  </r>
  <r>
    <x v="57"/>
    <x v="57"/>
    <x v="0"/>
    <x v="0"/>
    <x v="0"/>
    <x v="381"/>
    <x v="960"/>
    <x v="452"/>
    <x v="341"/>
    <x v="0"/>
    <x v="3"/>
    <x v="3"/>
    <x v="2"/>
    <x v="959"/>
    <x v="0"/>
    <x v="1056"/>
    <x v="489"/>
    <x v="455"/>
    <x v="495"/>
    <x v="339"/>
    <x v="470"/>
    <x v="457"/>
    <x v="1507"/>
    <x v="1017"/>
    <x v="1514"/>
    <x v="1"/>
    <x v="0"/>
    <x v="915"/>
    <x v="1110"/>
    <x v="1"/>
    <x v="3"/>
    <x v="1096"/>
    <x v="0"/>
    <x v="3"/>
    <x v="169"/>
    <x v="1"/>
    <x v="169"/>
    <x v="234"/>
    <x v="1699"/>
    <x v="971"/>
    <x v="0"/>
    <x v="8"/>
    <x v="8"/>
    <x v="5"/>
    <x v="6"/>
    <x v="0"/>
    <x v="3"/>
    <x v="334"/>
    <x v="1"/>
    <x v="0"/>
    <x v="441"/>
    <x v="337"/>
    <x v="441"/>
    <x v="4"/>
    <x v="0"/>
    <x v="10"/>
    <x v="1"/>
    <x v="372"/>
    <x v="12"/>
    <x v="12"/>
    <x v="332"/>
    <x v="536"/>
    <x v="608"/>
    <x v="455"/>
    <x v="451"/>
    <x v="1273"/>
    <x v="1075"/>
    <x v="1749"/>
    <x v="1749"/>
    <x v="1110"/>
    <x v="608"/>
    <x v="4"/>
    <x v="876"/>
  </r>
  <r>
    <x v="2036"/>
    <x v="2036"/>
    <x v="0"/>
    <x v="0"/>
    <x v="0"/>
    <x v="381"/>
    <x v="946"/>
    <x v="452"/>
    <x v="341"/>
    <x v="4"/>
    <x v="6"/>
    <x v="6"/>
    <x v="2"/>
    <x v="247"/>
    <x v="0"/>
    <x v="1055"/>
    <x v="488"/>
    <x v="455"/>
    <x v="494"/>
    <x v="339"/>
    <x v="469"/>
    <x v="372"/>
    <x v="780"/>
    <x v="1017"/>
    <x v="779"/>
    <x v="5"/>
    <x v="13"/>
    <x v="75"/>
    <x v="204"/>
    <x v="1"/>
    <x v="0"/>
    <x v="205"/>
    <x v="1"/>
    <x v="3"/>
    <x v="709"/>
    <x v="0"/>
    <x v="709"/>
    <x v="234"/>
    <x v="465"/>
    <x v="464"/>
    <x v="0"/>
    <x v="1"/>
    <x v="1"/>
    <x v="5"/>
    <x v="6"/>
    <x v="1"/>
    <x v="90"/>
    <x v="334"/>
    <x v="1"/>
    <x v="0"/>
    <x v="441"/>
    <x v="337"/>
    <x v="441"/>
    <x v="0"/>
    <x v="0"/>
    <x v="10"/>
    <x v="10"/>
    <x v="372"/>
    <x v="12"/>
    <x v="12"/>
    <x v="332"/>
    <x v="536"/>
    <x v="427"/>
    <x v="455"/>
    <x v="451"/>
    <x v="672"/>
    <x v="316"/>
    <x v="430"/>
    <x v="430"/>
    <x v="204"/>
    <x v="608"/>
    <x v="85"/>
    <x v="784"/>
  </r>
  <r>
    <x v="2140"/>
    <x v="2140"/>
    <x v="0"/>
    <x v="0"/>
    <x v="0"/>
    <x v="381"/>
    <x v="960"/>
    <x v="452"/>
    <x v="341"/>
    <x v="0"/>
    <x v="3"/>
    <x v="3"/>
    <x v="2"/>
    <x v="959"/>
    <x v="0"/>
    <x v="1056"/>
    <x v="489"/>
    <x v="455"/>
    <x v="495"/>
    <x v="339"/>
    <x v="470"/>
    <x v="457"/>
    <x v="1507"/>
    <x v="1017"/>
    <x v="1514"/>
    <x v="5"/>
    <x v="13"/>
    <x v="966"/>
    <x v="1141"/>
    <x v="1"/>
    <x v="3"/>
    <x v="1129"/>
    <x v="0"/>
    <x v="3"/>
    <x v="169"/>
    <x v="1"/>
    <x v="169"/>
    <x v="234"/>
    <x v="1853"/>
    <x v="1237"/>
    <x v="0"/>
    <x v="8"/>
    <x v="8"/>
    <x v="5"/>
    <x v="6"/>
    <x v="0"/>
    <x v="3"/>
    <x v="334"/>
    <x v="1"/>
    <x v="0"/>
    <x v="441"/>
    <x v="337"/>
    <x v="441"/>
    <x v="4"/>
    <x v="0"/>
    <x v="10"/>
    <x v="10"/>
    <x v="372"/>
    <x v="12"/>
    <x v="12"/>
    <x v="332"/>
    <x v="536"/>
    <x v="608"/>
    <x v="455"/>
    <x v="451"/>
    <x v="1504"/>
    <x v="1075"/>
    <x v="1866"/>
    <x v="1866"/>
    <x v="1141"/>
    <x v="608"/>
    <x v="17"/>
    <x v="923"/>
  </r>
  <r>
    <x v="701"/>
    <x v="701"/>
    <x v="0"/>
    <x v="0"/>
    <x v="0"/>
    <x v="386"/>
    <x v="973"/>
    <x v="460"/>
    <x v="356"/>
    <x v="4"/>
    <x v="6"/>
    <x v="6"/>
    <x v="2"/>
    <x v="24"/>
    <x v="0"/>
    <x v="1089"/>
    <x v="492"/>
    <x v="458"/>
    <x v="498"/>
    <x v="224"/>
    <x v="473"/>
    <x v="279"/>
    <x v="807"/>
    <x v="1017"/>
    <x v="813"/>
    <x v="2"/>
    <x v="6"/>
    <x v="732"/>
    <x v="740"/>
    <x v="1"/>
    <x v="0"/>
    <x v="633"/>
    <x v="0"/>
    <x v="3"/>
    <x v="1461"/>
    <x v="0"/>
    <x v="1461"/>
    <x v="702"/>
    <x v="1498"/>
    <x v="733"/>
    <x v="0"/>
    <x v="1"/>
    <x v="1"/>
    <x v="5"/>
    <x v="6"/>
    <x v="1"/>
    <x v="90"/>
    <x v="346"/>
    <x v="1"/>
    <x v="0"/>
    <x v="458"/>
    <x v="349"/>
    <x v="458"/>
    <x v="0"/>
    <x v="0"/>
    <x v="10"/>
    <x v="3"/>
    <x v="377"/>
    <x v="12"/>
    <x v="12"/>
    <x v="346"/>
    <x v="553"/>
    <x v="438"/>
    <x v="458"/>
    <x v="454"/>
    <x v="1039"/>
    <x v="511"/>
    <x v="1646"/>
    <x v="1646"/>
    <x v="740"/>
    <x v="608"/>
    <x v="85"/>
    <x v="69"/>
  </r>
  <r>
    <x v="695"/>
    <x v="695"/>
    <x v="0"/>
    <x v="0"/>
    <x v="0"/>
    <x v="386"/>
    <x v="995"/>
    <x v="460"/>
    <x v="356"/>
    <x v="7"/>
    <x v="7"/>
    <x v="8"/>
    <x v="1"/>
    <x v="1008"/>
    <x v="0"/>
    <x v="1092"/>
    <x v="772"/>
    <x v="458"/>
    <x v="498"/>
    <x v="224"/>
    <x v="750"/>
    <x v="763"/>
    <x v="811"/>
    <x v="477"/>
    <x v="809"/>
    <x v="2"/>
    <x v="6"/>
    <x v="666"/>
    <x v="674"/>
    <x v="0"/>
    <x v="0"/>
    <x v="648"/>
    <x v="0"/>
    <x v="3"/>
    <x v="458"/>
    <x v="1"/>
    <x v="458"/>
    <x v="702"/>
    <x v="838"/>
    <x v="833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898"/>
    <x v="584"/>
    <x v="840"/>
    <x v="840"/>
    <x v="674"/>
    <x v="241"/>
    <x v="85"/>
    <x v="1"/>
  </r>
  <r>
    <x v="696"/>
    <x v="696"/>
    <x v="0"/>
    <x v="0"/>
    <x v="0"/>
    <x v="386"/>
    <x v="996"/>
    <x v="460"/>
    <x v="356"/>
    <x v="7"/>
    <x v="7"/>
    <x v="8"/>
    <x v="1"/>
    <x v="1009"/>
    <x v="0"/>
    <x v="1093"/>
    <x v="772"/>
    <x v="458"/>
    <x v="498"/>
    <x v="224"/>
    <x v="750"/>
    <x v="763"/>
    <x v="812"/>
    <x v="478"/>
    <x v="810"/>
    <x v="2"/>
    <x v="6"/>
    <x v="669"/>
    <x v="677"/>
    <x v="0"/>
    <x v="0"/>
    <x v="658"/>
    <x v="0"/>
    <x v="3"/>
    <x v="632"/>
    <x v="1"/>
    <x v="632"/>
    <x v="702"/>
    <x v="931"/>
    <x v="942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791"/>
    <x v="661"/>
    <x v="931"/>
    <x v="931"/>
    <x v="677"/>
    <x v="244"/>
    <x v="85"/>
    <x v="4"/>
  </r>
  <r>
    <x v="699"/>
    <x v="699"/>
    <x v="0"/>
    <x v="0"/>
    <x v="0"/>
    <x v="386"/>
    <x v="993"/>
    <x v="460"/>
    <x v="356"/>
    <x v="7"/>
    <x v="7"/>
    <x v="7"/>
    <x v="0"/>
    <x v="1010"/>
    <x v="0"/>
    <x v="1090"/>
    <x v="772"/>
    <x v="458"/>
    <x v="498"/>
    <x v="224"/>
    <x v="750"/>
    <x v="763"/>
    <x v="808"/>
    <x v="475"/>
    <x v="807"/>
    <x v="2"/>
    <x v="6"/>
    <x v="669"/>
    <x v="677"/>
    <x v="0"/>
    <x v="0"/>
    <x v="658"/>
    <x v="0"/>
    <x v="3"/>
    <x v="615"/>
    <x v="1"/>
    <x v="615"/>
    <x v="702"/>
    <x v="920"/>
    <x v="942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190"/>
    <x v="661"/>
    <x v="920"/>
    <x v="920"/>
    <x v="677"/>
    <x v="244"/>
    <x v="85"/>
    <x v="4"/>
  </r>
  <r>
    <x v="700"/>
    <x v="700"/>
    <x v="0"/>
    <x v="0"/>
    <x v="0"/>
    <x v="386"/>
    <x v="994"/>
    <x v="460"/>
    <x v="356"/>
    <x v="7"/>
    <x v="7"/>
    <x v="7"/>
    <x v="0"/>
    <x v="1011"/>
    <x v="0"/>
    <x v="1091"/>
    <x v="772"/>
    <x v="458"/>
    <x v="498"/>
    <x v="224"/>
    <x v="750"/>
    <x v="763"/>
    <x v="809"/>
    <x v="476"/>
    <x v="808"/>
    <x v="2"/>
    <x v="6"/>
    <x v="666"/>
    <x v="674"/>
    <x v="0"/>
    <x v="0"/>
    <x v="648"/>
    <x v="0"/>
    <x v="3"/>
    <x v="615"/>
    <x v="1"/>
    <x v="615"/>
    <x v="702"/>
    <x v="875"/>
    <x v="833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112"/>
    <x v="584"/>
    <x v="876"/>
    <x v="876"/>
    <x v="674"/>
    <x v="241"/>
    <x v="85"/>
    <x v="1"/>
  </r>
  <r>
    <x v="881"/>
    <x v="881"/>
    <x v="0"/>
    <x v="0"/>
    <x v="0"/>
    <x v="386"/>
    <x v="992"/>
    <x v="460"/>
    <x v="356"/>
    <x v="7"/>
    <x v="7"/>
    <x v="8"/>
    <x v="1"/>
    <x v="1238"/>
    <x v="0"/>
    <x v="1095"/>
    <x v="772"/>
    <x v="458"/>
    <x v="498"/>
    <x v="224"/>
    <x v="750"/>
    <x v="763"/>
    <x v="813"/>
    <x v="480"/>
    <x v="812"/>
    <x v="2"/>
    <x v="6"/>
    <x v="688"/>
    <x v="696"/>
    <x v="0"/>
    <x v="0"/>
    <x v="702"/>
    <x v="0"/>
    <x v="3"/>
    <x v="840"/>
    <x v="1"/>
    <x v="840"/>
    <x v="702"/>
    <x v="1322"/>
    <x v="1275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452"/>
    <x v="930"/>
    <x v="1293"/>
    <x v="1293"/>
    <x v="696"/>
    <x v="263"/>
    <x v="85"/>
    <x v="23"/>
  </r>
  <r>
    <x v="882"/>
    <x v="882"/>
    <x v="0"/>
    <x v="0"/>
    <x v="0"/>
    <x v="386"/>
    <x v="991"/>
    <x v="460"/>
    <x v="356"/>
    <x v="7"/>
    <x v="7"/>
    <x v="7"/>
    <x v="0"/>
    <x v="1239"/>
    <x v="0"/>
    <x v="1094"/>
    <x v="772"/>
    <x v="458"/>
    <x v="498"/>
    <x v="224"/>
    <x v="750"/>
    <x v="763"/>
    <x v="810"/>
    <x v="479"/>
    <x v="811"/>
    <x v="2"/>
    <x v="6"/>
    <x v="688"/>
    <x v="696"/>
    <x v="0"/>
    <x v="0"/>
    <x v="702"/>
    <x v="0"/>
    <x v="3"/>
    <x v="800"/>
    <x v="1"/>
    <x v="800"/>
    <x v="702"/>
    <x v="1265"/>
    <x v="1275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446"/>
    <x v="930"/>
    <x v="1240"/>
    <x v="1240"/>
    <x v="696"/>
    <x v="263"/>
    <x v="85"/>
    <x v="23"/>
  </r>
  <r>
    <x v="1684"/>
    <x v="1684"/>
    <x v="0"/>
    <x v="0"/>
    <x v="0"/>
    <x v="385"/>
    <x v="972"/>
    <x v="459"/>
    <x v="349"/>
    <x v="4"/>
    <x v="6"/>
    <x v="6"/>
    <x v="2"/>
    <x v="148"/>
    <x v="0"/>
    <x v="1071"/>
    <x v="491"/>
    <x v="457"/>
    <x v="497"/>
    <x v="339"/>
    <x v="472"/>
    <x v="404"/>
    <x v="795"/>
    <x v="1017"/>
    <x v="794"/>
    <x v="2"/>
    <x v="6"/>
    <x v="141"/>
    <x v="267"/>
    <x v="1"/>
    <x v="0"/>
    <x v="273"/>
    <x v="1"/>
    <x v="3"/>
    <x v="902"/>
    <x v="0"/>
    <x v="902"/>
    <x v="289"/>
    <x v="393"/>
    <x v="406"/>
    <x v="0"/>
    <x v="1"/>
    <x v="1"/>
    <x v="5"/>
    <x v="6"/>
    <x v="1"/>
    <x v="90"/>
    <x v="341"/>
    <x v="1"/>
    <x v="0"/>
    <x v="450"/>
    <x v="344"/>
    <x v="450"/>
    <x v="0"/>
    <x v="0"/>
    <x v="10"/>
    <x v="3"/>
    <x v="376"/>
    <x v="12"/>
    <x v="12"/>
    <x v="340"/>
    <x v="545"/>
    <x v="434"/>
    <x v="457"/>
    <x v="453"/>
    <x v="593"/>
    <x v="265"/>
    <x v="374"/>
    <x v="374"/>
    <x v="267"/>
    <x v="608"/>
    <x v="85"/>
    <x v="684"/>
  </r>
  <r>
    <x v="1554"/>
    <x v="1554"/>
    <x v="0"/>
    <x v="0"/>
    <x v="0"/>
    <x v="387"/>
    <x v="979"/>
    <x v="465"/>
    <x v="352"/>
    <x v="4"/>
    <x v="6"/>
    <x v="6"/>
    <x v="2"/>
    <x v="77"/>
    <x v="0"/>
    <x v="1075"/>
    <x v="494"/>
    <x v="460"/>
    <x v="500"/>
    <x v="339"/>
    <x v="475"/>
    <x v="130"/>
    <x v="796"/>
    <x v="1017"/>
    <x v="795"/>
    <x v="2"/>
    <x v="6"/>
    <x v="340"/>
    <x v="431"/>
    <x v="1"/>
    <x v="0"/>
    <x v="445"/>
    <x v="1"/>
    <x v="3"/>
    <x v="1188"/>
    <x v="0"/>
    <x v="1188"/>
    <x v="485"/>
    <x v="449"/>
    <x v="452"/>
    <x v="0"/>
    <x v="1"/>
    <x v="1"/>
    <x v="5"/>
    <x v="6"/>
    <x v="1"/>
    <x v="90"/>
    <x v="342"/>
    <x v="1"/>
    <x v="0"/>
    <x v="454"/>
    <x v="345"/>
    <x v="454"/>
    <x v="0"/>
    <x v="0"/>
    <x v="10"/>
    <x v="3"/>
    <x v="378"/>
    <x v="12"/>
    <x v="12"/>
    <x v="343"/>
    <x v="549"/>
    <x v="435"/>
    <x v="460"/>
    <x v="456"/>
    <x v="655"/>
    <x v="305"/>
    <x v="418"/>
    <x v="418"/>
    <x v="431"/>
    <x v="608"/>
    <x v="85"/>
    <x v="468"/>
  </r>
  <r>
    <x v="2253"/>
    <x v="2253"/>
    <x v="0"/>
    <x v="0"/>
    <x v="0"/>
    <x v="387"/>
    <x v="979"/>
    <x v="465"/>
    <x v="352"/>
    <x v="4"/>
    <x v="6"/>
    <x v="6"/>
    <x v="2"/>
    <x v="77"/>
    <x v="0"/>
    <x v="1075"/>
    <x v="494"/>
    <x v="460"/>
    <x v="500"/>
    <x v="339"/>
    <x v="475"/>
    <x v="130"/>
    <x v="796"/>
    <x v="1017"/>
    <x v="795"/>
    <x v="5"/>
    <x v="13"/>
    <x v="173"/>
    <x v="296"/>
    <x v="1"/>
    <x v="0"/>
    <x v="304"/>
    <x v="1"/>
    <x v="3"/>
    <x v="1188"/>
    <x v="0"/>
    <x v="1188"/>
    <x v="485"/>
    <x v="179"/>
    <x v="206"/>
    <x v="0"/>
    <x v="1"/>
    <x v="1"/>
    <x v="5"/>
    <x v="6"/>
    <x v="1"/>
    <x v="90"/>
    <x v="342"/>
    <x v="1"/>
    <x v="0"/>
    <x v="454"/>
    <x v="345"/>
    <x v="454"/>
    <x v="0"/>
    <x v="0"/>
    <x v="10"/>
    <x v="10"/>
    <x v="378"/>
    <x v="12"/>
    <x v="12"/>
    <x v="343"/>
    <x v="549"/>
    <x v="435"/>
    <x v="460"/>
    <x v="456"/>
    <x v="281"/>
    <x v="109"/>
    <x v="178"/>
    <x v="178"/>
    <x v="296"/>
    <x v="608"/>
    <x v="85"/>
    <x v="646"/>
  </r>
  <r>
    <x v="2154"/>
    <x v="2154"/>
    <x v="0"/>
    <x v="0"/>
    <x v="0"/>
    <x v="387"/>
    <x v="978"/>
    <x v="465"/>
    <x v="352"/>
    <x v="0"/>
    <x v="3"/>
    <x v="3"/>
    <x v="2"/>
    <x v="1039"/>
    <x v="0"/>
    <x v="1076"/>
    <x v="495"/>
    <x v="460"/>
    <x v="501"/>
    <x v="339"/>
    <x v="476"/>
    <x v="684"/>
    <x v="1507"/>
    <x v="1017"/>
    <x v="1514"/>
    <x v="5"/>
    <x v="13"/>
    <x v="1061"/>
    <x v="1215"/>
    <x v="1"/>
    <x v="3"/>
    <x v="1203"/>
    <x v="0"/>
    <x v="3"/>
    <x v="445"/>
    <x v="1"/>
    <x v="445"/>
    <x v="485"/>
    <x v="2128"/>
    <x v="1615"/>
    <x v="0"/>
    <x v="8"/>
    <x v="8"/>
    <x v="5"/>
    <x v="6"/>
    <x v="0"/>
    <x v="56"/>
    <x v="342"/>
    <x v="1"/>
    <x v="0"/>
    <x v="454"/>
    <x v="345"/>
    <x v="454"/>
    <x v="44"/>
    <x v="0"/>
    <x v="10"/>
    <x v="10"/>
    <x v="378"/>
    <x v="12"/>
    <x v="12"/>
    <x v="343"/>
    <x v="549"/>
    <x v="608"/>
    <x v="460"/>
    <x v="456"/>
    <x v="1633"/>
    <x v="1075"/>
    <x v="2128"/>
    <x v="2128"/>
    <x v="1215"/>
    <x v="608"/>
    <x v="47"/>
    <x v="1051"/>
  </r>
  <r>
    <x v="607"/>
    <x v="607"/>
    <x v="0"/>
    <x v="0"/>
    <x v="0"/>
    <x v="388"/>
    <x v="981"/>
    <x v="466"/>
    <x v="353"/>
    <x v="7"/>
    <x v="7"/>
    <x v="8"/>
    <x v="1"/>
    <x v="902"/>
    <x v="0"/>
    <x v="1077"/>
    <x v="772"/>
    <x v="463"/>
    <x v="504"/>
    <x v="225"/>
    <x v="750"/>
    <x v="763"/>
    <x v="797"/>
    <x v="467"/>
    <x v="797"/>
    <x v="2"/>
    <x v="6"/>
    <x v="930"/>
    <x v="929"/>
    <x v="0"/>
    <x v="0"/>
    <x v="1033"/>
    <x v="0"/>
    <x v="3"/>
    <x v="125"/>
    <x v="1"/>
    <x v="125"/>
    <x v="233"/>
    <x v="1305"/>
    <x v="987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741"/>
    <x v="698"/>
    <x v="1277"/>
    <x v="1277"/>
    <x v="929"/>
    <x v="481"/>
    <x v="85"/>
    <x v="324"/>
  </r>
  <r>
    <x v="880"/>
    <x v="880"/>
    <x v="0"/>
    <x v="0"/>
    <x v="0"/>
    <x v="388"/>
    <x v="980"/>
    <x v="466"/>
    <x v="353"/>
    <x v="7"/>
    <x v="7"/>
    <x v="8"/>
    <x v="1"/>
    <x v="1237"/>
    <x v="0"/>
    <x v="1079"/>
    <x v="772"/>
    <x v="463"/>
    <x v="504"/>
    <x v="225"/>
    <x v="750"/>
    <x v="763"/>
    <x v="799"/>
    <x v="469"/>
    <x v="799"/>
    <x v="2"/>
    <x v="6"/>
    <x v="872"/>
    <x v="879"/>
    <x v="0"/>
    <x v="0"/>
    <x v="940"/>
    <x v="0"/>
    <x v="3"/>
    <x v="147"/>
    <x v="1"/>
    <x v="147"/>
    <x v="233"/>
    <x v="1230"/>
    <x v="853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884"/>
    <x v="598"/>
    <x v="1208"/>
    <x v="1208"/>
    <x v="879"/>
    <x v="437"/>
    <x v="85"/>
    <x v="232"/>
  </r>
  <r>
    <x v="1167"/>
    <x v="1167"/>
    <x v="0"/>
    <x v="0"/>
    <x v="0"/>
    <x v="388"/>
    <x v="982"/>
    <x v="466"/>
    <x v="353"/>
    <x v="7"/>
    <x v="7"/>
    <x v="8"/>
    <x v="1"/>
    <x v="1561"/>
    <x v="0"/>
    <x v="1078"/>
    <x v="772"/>
    <x v="463"/>
    <x v="504"/>
    <x v="225"/>
    <x v="750"/>
    <x v="763"/>
    <x v="798"/>
    <x v="468"/>
    <x v="798"/>
    <x v="2"/>
    <x v="6"/>
    <x v="872"/>
    <x v="879"/>
    <x v="0"/>
    <x v="0"/>
    <x v="940"/>
    <x v="0"/>
    <x v="3"/>
    <x v="146"/>
    <x v="1"/>
    <x v="146"/>
    <x v="233"/>
    <x v="1222"/>
    <x v="853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884"/>
    <x v="598"/>
    <x v="1201"/>
    <x v="1201"/>
    <x v="879"/>
    <x v="437"/>
    <x v="85"/>
    <x v="232"/>
  </r>
  <r>
    <x v="1164"/>
    <x v="1164"/>
    <x v="0"/>
    <x v="0"/>
    <x v="0"/>
    <x v="389"/>
    <x v="983"/>
    <x v="467"/>
    <x v="355"/>
    <x v="4"/>
    <x v="6"/>
    <x v="6"/>
    <x v="2"/>
    <x v="25"/>
    <x v="0"/>
    <x v="1082"/>
    <x v="498"/>
    <x v="464"/>
    <x v="505"/>
    <x v="226"/>
    <x v="479"/>
    <x v="145"/>
    <x v="801"/>
    <x v="1017"/>
    <x v="806"/>
    <x v="2"/>
    <x v="6"/>
    <x v="939"/>
    <x v="936"/>
    <x v="1"/>
    <x v="0"/>
    <x v="691"/>
    <x v="0"/>
    <x v="3"/>
    <x v="1232"/>
    <x v="0"/>
    <x v="1232"/>
    <x v="525"/>
    <x v="1604"/>
    <x v="829"/>
    <x v="0"/>
    <x v="1"/>
    <x v="1"/>
    <x v="5"/>
    <x v="6"/>
    <x v="1"/>
    <x v="90"/>
    <x v="345"/>
    <x v="1"/>
    <x v="0"/>
    <x v="457"/>
    <x v="348"/>
    <x v="457"/>
    <x v="0"/>
    <x v="0"/>
    <x v="10"/>
    <x v="3"/>
    <x v="379"/>
    <x v="12"/>
    <x v="12"/>
    <x v="345"/>
    <x v="552"/>
    <x v="437"/>
    <x v="464"/>
    <x v="460"/>
    <x v="1108"/>
    <x v="580"/>
    <x v="1692"/>
    <x v="1692"/>
    <x v="936"/>
    <x v="608"/>
    <x v="85"/>
    <x v="335"/>
  </r>
  <r>
    <x v="342"/>
    <x v="342"/>
    <x v="0"/>
    <x v="0"/>
    <x v="0"/>
    <x v="389"/>
    <x v="985"/>
    <x v="467"/>
    <x v="355"/>
    <x v="7"/>
    <x v="7"/>
    <x v="7"/>
    <x v="0"/>
    <x v="630"/>
    <x v="0"/>
    <x v="1083"/>
    <x v="772"/>
    <x v="464"/>
    <x v="505"/>
    <x v="226"/>
    <x v="750"/>
    <x v="763"/>
    <x v="802"/>
    <x v="470"/>
    <x v="801"/>
    <x v="2"/>
    <x v="6"/>
    <x v="787"/>
    <x v="795"/>
    <x v="0"/>
    <x v="0"/>
    <x v="827"/>
    <x v="0"/>
    <x v="3"/>
    <x v="102"/>
    <x v="1"/>
    <x v="102"/>
    <x v="525"/>
    <x v="910"/>
    <x v="117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374"/>
    <x v="853"/>
    <x v="910"/>
    <x v="910"/>
    <x v="795"/>
    <x v="357"/>
    <x v="85"/>
    <x v="130"/>
  </r>
  <r>
    <x v="343"/>
    <x v="343"/>
    <x v="0"/>
    <x v="0"/>
    <x v="0"/>
    <x v="389"/>
    <x v="986"/>
    <x v="467"/>
    <x v="355"/>
    <x v="7"/>
    <x v="7"/>
    <x v="8"/>
    <x v="1"/>
    <x v="631"/>
    <x v="0"/>
    <x v="1084"/>
    <x v="772"/>
    <x v="464"/>
    <x v="505"/>
    <x v="226"/>
    <x v="750"/>
    <x v="763"/>
    <x v="805"/>
    <x v="471"/>
    <x v="802"/>
    <x v="2"/>
    <x v="6"/>
    <x v="787"/>
    <x v="795"/>
    <x v="0"/>
    <x v="0"/>
    <x v="827"/>
    <x v="0"/>
    <x v="3"/>
    <x v="134"/>
    <x v="1"/>
    <x v="134"/>
    <x v="525"/>
    <x v="1064"/>
    <x v="117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539"/>
    <x v="853"/>
    <x v="1057"/>
    <x v="1057"/>
    <x v="795"/>
    <x v="357"/>
    <x v="85"/>
    <x v="130"/>
  </r>
  <r>
    <x v="965"/>
    <x v="965"/>
    <x v="0"/>
    <x v="0"/>
    <x v="0"/>
    <x v="389"/>
    <x v="987"/>
    <x v="467"/>
    <x v="355"/>
    <x v="7"/>
    <x v="7"/>
    <x v="7"/>
    <x v="0"/>
    <x v="1342"/>
    <x v="0"/>
    <x v="1085"/>
    <x v="772"/>
    <x v="464"/>
    <x v="505"/>
    <x v="226"/>
    <x v="750"/>
    <x v="763"/>
    <x v="803"/>
    <x v="472"/>
    <x v="803"/>
    <x v="2"/>
    <x v="6"/>
    <x v="810"/>
    <x v="818"/>
    <x v="0"/>
    <x v="0"/>
    <x v="856"/>
    <x v="0"/>
    <x v="3"/>
    <x v="584"/>
    <x v="1"/>
    <x v="584"/>
    <x v="525"/>
    <x v="1409"/>
    <x v="126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438"/>
    <x v="921"/>
    <x v="1370"/>
    <x v="1370"/>
    <x v="818"/>
    <x v="380"/>
    <x v="85"/>
    <x v="157"/>
  </r>
  <r>
    <x v="966"/>
    <x v="966"/>
    <x v="0"/>
    <x v="0"/>
    <x v="0"/>
    <x v="389"/>
    <x v="988"/>
    <x v="467"/>
    <x v="355"/>
    <x v="7"/>
    <x v="7"/>
    <x v="7"/>
    <x v="0"/>
    <x v="1343"/>
    <x v="0"/>
    <x v="1086"/>
    <x v="772"/>
    <x v="464"/>
    <x v="505"/>
    <x v="226"/>
    <x v="750"/>
    <x v="763"/>
    <x v="804"/>
    <x v="473"/>
    <x v="804"/>
    <x v="2"/>
    <x v="6"/>
    <x v="817"/>
    <x v="825"/>
    <x v="0"/>
    <x v="0"/>
    <x v="863"/>
    <x v="0"/>
    <x v="3"/>
    <x v="476"/>
    <x v="1"/>
    <x v="476"/>
    <x v="525"/>
    <x v="1293"/>
    <x v="1286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457"/>
    <x v="940"/>
    <x v="1266"/>
    <x v="1266"/>
    <x v="825"/>
    <x v="387"/>
    <x v="85"/>
    <x v="165"/>
  </r>
  <r>
    <x v="1249"/>
    <x v="1249"/>
    <x v="0"/>
    <x v="0"/>
    <x v="0"/>
    <x v="389"/>
    <x v="989"/>
    <x v="467"/>
    <x v="355"/>
    <x v="7"/>
    <x v="7"/>
    <x v="8"/>
    <x v="1"/>
    <x v="1658"/>
    <x v="0"/>
    <x v="1087"/>
    <x v="772"/>
    <x v="464"/>
    <x v="505"/>
    <x v="226"/>
    <x v="750"/>
    <x v="763"/>
    <x v="806"/>
    <x v="474"/>
    <x v="805"/>
    <x v="2"/>
    <x v="6"/>
    <x v="862"/>
    <x v="869"/>
    <x v="0"/>
    <x v="0"/>
    <x v="928"/>
    <x v="0"/>
    <x v="3"/>
    <x v="586"/>
    <x v="1"/>
    <x v="586"/>
    <x v="525"/>
    <x v="1537"/>
    <x v="1426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315"/>
    <x v="1008"/>
    <x v="1469"/>
    <x v="1469"/>
    <x v="869"/>
    <x v="428"/>
    <x v="85"/>
    <x v="220"/>
  </r>
  <r>
    <x v="26"/>
    <x v="26"/>
    <x v="0"/>
    <x v="0"/>
    <x v="0"/>
    <x v="390"/>
    <x v="974"/>
    <x v="461"/>
    <x v="348"/>
    <x v="0"/>
    <x v="4"/>
    <x v="4"/>
    <x v="2"/>
    <x v="545"/>
    <x v="0"/>
    <x v="1088"/>
    <x v="499"/>
    <x v="465"/>
    <x v="506"/>
    <x v="339"/>
    <x v="480"/>
    <x v="511"/>
    <x v="1507"/>
    <x v="1017"/>
    <x v="1514"/>
    <x v="1"/>
    <x v="0"/>
    <x v="220"/>
    <x v="9"/>
    <x v="1"/>
    <x v="3"/>
    <x v="9"/>
    <x v="1"/>
    <x v="3"/>
    <x v="260"/>
    <x v="1"/>
    <x v="260"/>
    <x v="60"/>
    <x v="11"/>
    <x v="18"/>
    <x v="0"/>
    <x v="8"/>
    <x v="8"/>
    <x v="5"/>
    <x v="6"/>
    <x v="1"/>
    <x v="90"/>
    <x v="507"/>
    <x v="1"/>
    <x v="0"/>
    <x v="449"/>
    <x v="518"/>
    <x v="449"/>
    <x v="23"/>
    <x v="0"/>
    <x v="10"/>
    <x v="1"/>
    <x v="380"/>
    <x v="12"/>
    <x v="12"/>
    <x v="339"/>
    <x v="544"/>
    <x v="608"/>
    <x v="465"/>
    <x v="461"/>
    <x v="50"/>
    <x v="1075"/>
    <x v="12"/>
    <x v="11"/>
    <x v="9"/>
    <x v="24"/>
    <x v="85"/>
    <x v="1159"/>
  </r>
  <r>
    <x v="28"/>
    <x v="28"/>
    <x v="0"/>
    <x v="0"/>
    <x v="0"/>
    <x v="390"/>
    <x v="990"/>
    <x v="468"/>
    <x v="348"/>
    <x v="4"/>
    <x v="6"/>
    <x v="6"/>
    <x v="2"/>
    <x v="553"/>
    <x v="0"/>
    <x v="1070"/>
    <x v="500"/>
    <x v="466"/>
    <x v="507"/>
    <x v="227"/>
    <x v="481"/>
    <x v="433"/>
    <x v="794"/>
    <x v="1017"/>
    <x v="793"/>
    <x v="1"/>
    <x v="0"/>
    <x v="1239"/>
    <x v="1087"/>
    <x v="1"/>
    <x v="0"/>
    <x v="1072"/>
    <x v="0"/>
    <x v="3"/>
    <x v="874"/>
    <x v="0"/>
    <x v="874"/>
    <x v="280"/>
    <x v="2006"/>
    <x v="1467"/>
    <x v="0"/>
    <x v="1"/>
    <x v="1"/>
    <x v="5"/>
    <x v="6"/>
    <x v="1"/>
    <x v="90"/>
    <x v="340"/>
    <x v="1"/>
    <x v="0"/>
    <x v="448"/>
    <x v="343"/>
    <x v="448"/>
    <x v="0"/>
    <x v="0"/>
    <x v="10"/>
    <x v="1"/>
    <x v="380"/>
    <x v="12"/>
    <x v="12"/>
    <x v="339"/>
    <x v="543"/>
    <x v="433"/>
    <x v="466"/>
    <x v="462"/>
    <x v="1560"/>
    <x v="1020"/>
    <x v="2003"/>
    <x v="2003"/>
    <x v="1087"/>
    <x v="608"/>
    <x v="85"/>
    <x v="822"/>
  </r>
  <r>
    <x v="202"/>
    <x v="202"/>
    <x v="0"/>
    <x v="0"/>
    <x v="0"/>
    <x v="391"/>
    <x v="997"/>
    <x v="469"/>
    <x v="354"/>
    <x v="4"/>
    <x v="6"/>
    <x v="6"/>
    <x v="2"/>
    <x v="239"/>
    <x v="0"/>
    <x v="1080"/>
    <x v="501"/>
    <x v="467"/>
    <x v="508"/>
    <x v="339"/>
    <x v="482"/>
    <x v="222"/>
    <x v="800"/>
    <x v="1017"/>
    <x v="800"/>
    <x v="2"/>
    <x v="6"/>
    <x v="208"/>
    <x v="327"/>
    <x v="1"/>
    <x v="0"/>
    <x v="336"/>
    <x v="1"/>
    <x v="3"/>
    <x v="1163"/>
    <x v="0"/>
    <x v="1163"/>
    <x v="466"/>
    <x v="244"/>
    <x v="270"/>
    <x v="0"/>
    <x v="1"/>
    <x v="1"/>
    <x v="5"/>
    <x v="6"/>
    <x v="1"/>
    <x v="90"/>
    <x v="344"/>
    <x v="1"/>
    <x v="0"/>
    <x v="456"/>
    <x v="347"/>
    <x v="456"/>
    <x v="0"/>
    <x v="0"/>
    <x v="10"/>
    <x v="3"/>
    <x v="381"/>
    <x v="12"/>
    <x v="12"/>
    <x v="344"/>
    <x v="551"/>
    <x v="436"/>
    <x v="467"/>
    <x v="463"/>
    <x v="357"/>
    <x v="156"/>
    <x v="242"/>
    <x v="242"/>
    <x v="327"/>
    <x v="608"/>
    <x v="85"/>
    <x v="604"/>
  </r>
  <r>
    <x v="897"/>
    <x v="897"/>
    <x v="0"/>
    <x v="0"/>
    <x v="0"/>
    <x v="391"/>
    <x v="984"/>
    <x v="469"/>
    <x v="354"/>
    <x v="0"/>
    <x v="3"/>
    <x v="3"/>
    <x v="2"/>
    <x v="1265"/>
    <x v="0"/>
    <x v="1081"/>
    <x v="502"/>
    <x v="467"/>
    <x v="509"/>
    <x v="228"/>
    <x v="483"/>
    <x v="429"/>
    <x v="1507"/>
    <x v="1017"/>
    <x v="1514"/>
    <x v="2"/>
    <x v="6"/>
    <x v="997"/>
    <x v="1163"/>
    <x v="1"/>
    <x v="3"/>
    <x v="1151"/>
    <x v="0"/>
    <x v="3"/>
    <x v="427"/>
    <x v="1"/>
    <x v="427"/>
    <x v="466"/>
    <x v="2018"/>
    <x v="1482"/>
    <x v="0"/>
    <x v="8"/>
    <x v="8"/>
    <x v="5"/>
    <x v="6"/>
    <x v="0"/>
    <x v="53"/>
    <x v="344"/>
    <x v="1"/>
    <x v="0"/>
    <x v="456"/>
    <x v="347"/>
    <x v="456"/>
    <x v="58"/>
    <x v="0"/>
    <x v="10"/>
    <x v="3"/>
    <x v="381"/>
    <x v="12"/>
    <x v="12"/>
    <x v="344"/>
    <x v="551"/>
    <x v="608"/>
    <x v="467"/>
    <x v="463"/>
    <x v="1562"/>
    <x v="1075"/>
    <x v="2015"/>
    <x v="2015"/>
    <x v="1163"/>
    <x v="608"/>
    <x v="25"/>
    <x v="963"/>
  </r>
  <r>
    <x v="2031"/>
    <x v="2031"/>
    <x v="0"/>
    <x v="0"/>
    <x v="0"/>
    <x v="391"/>
    <x v="997"/>
    <x v="469"/>
    <x v="354"/>
    <x v="4"/>
    <x v="6"/>
    <x v="6"/>
    <x v="2"/>
    <x v="239"/>
    <x v="0"/>
    <x v="1080"/>
    <x v="501"/>
    <x v="467"/>
    <x v="508"/>
    <x v="339"/>
    <x v="482"/>
    <x v="222"/>
    <x v="800"/>
    <x v="1017"/>
    <x v="800"/>
    <x v="5"/>
    <x v="13"/>
    <x v="252"/>
    <x v="366"/>
    <x v="1"/>
    <x v="0"/>
    <x v="375"/>
    <x v="1"/>
    <x v="3"/>
    <x v="1163"/>
    <x v="0"/>
    <x v="1163"/>
    <x v="466"/>
    <x v="298"/>
    <x v="317"/>
    <x v="0"/>
    <x v="1"/>
    <x v="1"/>
    <x v="5"/>
    <x v="6"/>
    <x v="1"/>
    <x v="90"/>
    <x v="344"/>
    <x v="1"/>
    <x v="0"/>
    <x v="456"/>
    <x v="347"/>
    <x v="456"/>
    <x v="0"/>
    <x v="0"/>
    <x v="10"/>
    <x v="10"/>
    <x v="381"/>
    <x v="12"/>
    <x v="12"/>
    <x v="344"/>
    <x v="551"/>
    <x v="436"/>
    <x v="467"/>
    <x v="463"/>
    <x v="428"/>
    <x v="187"/>
    <x v="288"/>
    <x v="288"/>
    <x v="366"/>
    <x v="608"/>
    <x v="85"/>
    <x v="557"/>
  </r>
  <r>
    <x v="2178"/>
    <x v="2178"/>
    <x v="0"/>
    <x v="0"/>
    <x v="0"/>
    <x v="391"/>
    <x v="984"/>
    <x v="469"/>
    <x v="354"/>
    <x v="0"/>
    <x v="3"/>
    <x v="3"/>
    <x v="2"/>
    <x v="1265"/>
    <x v="0"/>
    <x v="1081"/>
    <x v="502"/>
    <x v="467"/>
    <x v="509"/>
    <x v="228"/>
    <x v="483"/>
    <x v="429"/>
    <x v="1507"/>
    <x v="1017"/>
    <x v="1514"/>
    <x v="5"/>
    <x v="13"/>
    <x v="985"/>
    <x v="1154"/>
    <x v="1"/>
    <x v="3"/>
    <x v="1142"/>
    <x v="0"/>
    <x v="3"/>
    <x v="427"/>
    <x v="1"/>
    <x v="427"/>
    <x v="466"/>
    <x v="1992"/>
    <x v="1449"/>
    <x v="0"/>
    <x v="8"/>
    <x v="8"/>
    <x v="5"/>
    <x v="6"/>
    <x v="0"/>
    <x v="53"/>
    <x v="344"/>
    <x v="1"/>
    <x v="0"/>
    <x v="456"/>
    <x v="347"/>
    <x v="456"/>
    <x v="58"/>
    <x v="0"/>
    <x v="10"/>
    <x v="10"/>
    <x v="381"/>
    <x v="12"/>
    <x v="12"/>
    <x v="344"/>
    <x v="551"/>
    <x v="608"/>
    <x v="467"/>
    <x v="463"/>
    <x v="1544"/>
    <x v="1075"/>
    <x v="1989"/>
    <x v="1989"/>
    <x v="1154"/>
    <x v="608"/>
    <x v="21"/>
    <x v="946"/>
  </r>
  <r>
    <x v="229"/>
    <x v="229"/>
    <x v="0"/>
    <x v="0"/>
    <x v="0"/>
    <x v="392"/>
    <x v="976"/>
    <x v="463"/>
    <x v="351"/>
    <x v="0"/>
    <x v="4"/>
    <x v="4"/>
    <x v="2"/>
    <x v="538"/>
    <x v="0"/>
    <x v="1073"/>
    <x v="503"/>
    <x v="468"/>
    <x v="510"/>
    <x v="339"/>
    <x v="484"/>
    <x v="532"/>
    <x v="1507"/>
    <x v="1017"/>
    <x v="1514"/>
    <x v="2"/>
    <x v="6"/>
    <x v="502"/>
    <x v="136"/>
    <x v="1"/>
    <x v="3"/>
    <x v="136"/>
    <x v="1"/>
    <x v="3"/>
    <x v="285"/>
    <x v="1"/>
    <x v="285"/>
    <x v="79"/>
    <x v="324"/>
    <x v="341"/>
    <x v="0"/>
    <x v="8"/>
    <x v="8"/>
    <x v="5"/>
    <x v="6"/>
    <x v="1"/>
    <x v="90"/>
    <x v="507"/>
    <x v="1"/>
    <x v="0"/>
    <x v="452"/>
    <x v="518"/>
    <x v="452"/>
    <x v="36"/>
    <x v="0"/>
    <x v="10"/>
    <x v="3"/>
    <x v="382"/>
    <x v="12"/>
    <x v="12"/>
    <x v="342"/>
    <x v="547"/>
    <x v="608"/>
    <x v="468"/>
    <x v="464"/>
    <x v="437"/>
    <x v="1075"/>
    <x v="311"/>
    <x v="311"/>
    <x v="136"/>
    <x v="140"/>
    <x v="85"/>
    <x v="902"/>
  </r>
  <r>
    <x v="561"/>
    <x v="561"/>
    <x v="0"/>
    <x v="0"/>
    <x v="0"/>
    <x v="392"/>
    <x v="977"/>
    <x v="464"/>
    <x v="351"/>
    <x v="0"/>
    <x v="4"/>
    <x v="4"/>
    <x v="2"/>
    <x v="859"/>
    <x v="0"/>
    <x v="1074"/>
    <x v="504"/>
    <x v="469"/>
    <x v="511"/>
    <x v="339"/>
    <x v="485"/>
    <x v="545"/>
    <x v="1507"/>
    <x v="1017"/>
    <x v="1514"/>
    <x v="2"/>
    <x v="6"/>
    <x v="540"/>
    <x v="146"/>
    <x v="1"/>
    <x v="3"/>
    <x v="146"/>
    <x v="1"/>
    <x v="3"/>
    <x v="352"/>
    <x v="1"/>
    <x v="352"/>
    <x v="125"/>
    <x v="473"/>
    <x v="472"/>
    <x v="0"/>
    <x v="8"/>
    <x v="8"/>
    <x v="5"/>
    <x v="6"/>
    <x v="1"/>
    <x v="90"/>
    <x v="507"/>
    <x v="1"/>
    <x v="0"/>
    <x v="453"/>
    <x v="518"/>
    <x v="453"/>
    <x v="35"/>
    <x v="0"/>
    <x v="10"/>
    <x v="3"/>
    <x v="382"/>
    <x v="12"/>
    <x v="12"/>
    <x v="342"/>
    <x v="548"/>
    <x v="608"/>
    <x v="469"/>
    <x v="465"/>
    <x v="674"/>
    <x v="1075"/>
    <x v="438"/>
    <x v="438"/>
    <x v="146"/>
    <x v="160"/>
    <x v="85"/>
    <x v="876"/>
  </r>
  <r>
    <x v="15"/>
    <x v="15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1"/>
    <x v="0"/>
    <x v="366"/>
    <x v="444"/>
    <x v="1"/>
    <x v="0"/>
    <x v="458"/>
    <x v="1"/>
    <x v="3"/>
    <x v="1065"/>
    <x v="0"/>
    <x v="1065"/>
    <x v="391"/>
    <x v="542"/>
    <x v="526"/>
    <x v="0"/>
    <x v="1"/>
    <x v="1"/>
    <x v="5"/>
    <x v="6"/>
    <x v="1"/>
    <x v="90"/>
    <x v="349"/>
    <x v="1"/>
    <x v="0"/>
    <x v="464"/>
    <x v="352"/>
    <x v="464"/>
    <x v="0"/>
    <x v="0"/>
    <x v="10"/>
    <x v="1"/>
    <x v="387"/>
    <x v="12"/>
    <x v="12"/>
    <x v="351"/>
    <x v="559"/>
    <x v="441"/>
    <x v="482"/>
    <x v="478"/>
    <x v="782"/>
    <x v="367"/>
    <x v="493"/>
    <x v="493"/>
    <x v="444"/>
    <x v="608"/>
    <x v="85"/>
    <x v="454"/>
  </r>
  <r>
    <x v="34"/>
    <x v="34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1"/>
    <x v="0"/>
    <x v="930"/>
    <x v="1118"/>
    <x v="1"/>
    <x v="3"/>
    <x v="1105"/>
    <x v="0"/>
    <x v="3"/>
    <x v="288"/>
    <x v="1"/>
    <x v="288"/>
    <x v="391"/>
    <x v="1788"/>
    <x v="1105"/>
    <x v="0"/>
    <x v="8"/>
    <x v="8"/>
    <x v="5"/>
    <x v="6"/>
    <x v="0"/>
    <x v="23"/>
    <x v="349"/>
    <x v="1"/>
    <x v="0"/>
    <x v="464"/>
    <x v="352"/>
    <x v="464"/>
    <x v="30"/>
    <x v="0"/>
    <x v="10"/>
    <x v="1"/>
    <x v="387"/>
    <x v="12"/>
    <x v="12"/>
    <x v="351"/>
    <x v="559"/>
    <x v="608"/>
    <x v="482"/>
    <x v="478"/>
    <x v="1338"/>
    <x v="1075"/>
    <x v="1810"/>
    <x v="1810"/>
    <x v="1118"/>
    <x v="608"/>
    <x v="6"/>
    <x v="887"/>
  </r>
  <r>
    <x v="201"/>
    <x v="201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2"/>
    <x v="6"/>
    <x v="106"/>
    <x v="234"/>
    <x v="1"/>
    <x v="0"/>
    <x v="237"/>
    <x v="1"/>
    <x v="3"/>
    <x v="1065"/>
    <x v="0"/>
    <x v="1065"/>
    <x v="391"/>
    <x v="178"/>
    <x v="205"/>
    <x v="0"/>
    <x v="1"/>
    <x v="1"/>
    <x v="5"/>
    <x v="6"/>
    <x v="1"/>
    <x v="90"/>
    <x v="349"/>
    <x v="1"/>
    <x v="0"/>
    <x v="464"/>
    <x v="352"/>
    <x v="464"/>
    <x v="0"/>
    <x v="0"/>
    <x v="10"/>
    <x v="3"/>
    <x v="387"/>
    <x v="12"/>
    <x v="12"/>
    <x v="351"/>
    <x v="559"/>
    <x v="441"/>
    <x v="482"/>
    <x v="478"/>
    <x v="280"/>
    <x v="108"/>
    <x v="177"/>
    <x v="177"/>
    <x v="234"/>
    <x v="608"/>
    <x v="85"/>
    <x v="728"/>
  </r>
  <r>
    <x v="432"/>
    <x v="432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2"/>
    <x v="6"/>
    <x v="1083"/>
    <x v="1236"/>
    <x v="1"/>
    <x v="3"/>
    <x v="1224"/>
    <x v="0"/>
    <x v="3"/>
    <x v="288"/>
    <x v="1"/>
    <x v="288"/>
    <x v="391"/>
    <x v="2130"/>
    <x v="1617"/>
    <x v="0"/>
    <x v="8"/>
    <x v="8"/>
    <x v="5"/>
    <x v="6"/>
    <x v="0"/>
    <x v="23"/>
    <x v="349"/>
    <x v="1"/>
    <x v="0"/>
    <x v="464"/>
    <x v="352"/>
    <x v="464"/>
    <x v="30"/>
    <x v="0"/>
    <x v="10"/>
    <x v="3"/>
    <x v="387"/>
    <x v="12"/>
    <x v="12"/>
    <x v="351"/>
    <x v="559"/>
    <x v="608"/>
    <x v="482"/>
    <x v="478"/>
    <x v="1661"/>
    <x v="1075"/>
    <x v="2130"/>
    <x v="2130"/>
    <x v="1236"/>
    <x v="608"/>
    <x v="57"/>
    <x v="1083"/>
  </r>
  <r>
    <x v="2030"/>
    <x v="2030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5"/>
    <x v="13"/>
    <x v="191"/>
    <x v="312"/>
    <x v="1"/>
    <x v="0"/>
    <x v="321"/>
    <x v="1"/>
    <x v="3"/>
    <x v="1065"/>
    <x v="0"/>
    <x v="1065"/>
    <x v="391"/>
    <x v="289"/>
    <x v="308"/>
    <x v="0"/>
    <x v="1"/>
    <x v="1"/>
    <x v="5"/>
    <x v="6"/>
    <x v="1"/>
    <x v="90"/>
    <x v="349"/>
    <x v="1"/>
    <x v="0"/>
    <x v="464"/>
    <x v="352"/>
    <x v="464"/>
    <x v="0"/>
    <x v="0"/>
    <x v="10"/>
    <x v="10"/>
    <x v="387"/>
    <x v="12"/>
    <x v="12"/>
    <x v="351"/>
    <x v="559"/>
    <x v="441"/>
    <x v="482"/>
    <x v="478"/>
    <x v="420"/>
    <x v="181"/>
    <x v="279"/>
    <x v="279"/>
    <x v="312"/>
    <x v="608"/>
    <x v="85"/>
    <x v="625"/>
  </r>
  <r>
    <x v="2078"/>
    <x v="2078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5"/>
    <x v="13"/>
    <x v="1021"/>
    <x v="1185"/>
    <x v="1"/>
    <x v="3"/>
    <x v="1173"/>
    <x v="0"/>
    <x v="3"/>
    <x v="288"/>
    <x v="1"/>
    <x v="288"/>
    <x v="391"/>
    <x v="2042"/>
    <x v="1510"/>
    <x v="0"/>
    <x v="8"/>
    <x v="8"/>
    <x v="5"/>
    <x v="6"/>
    <x v="0"/>
    <x v="23"/>
    <x v="349"/>
    <x v="1"/>
    <x v="0"/>
    <x v="464"/>
    <x v="352"/>
    <x v="464"/>
    <x v="30"/>
    <x v="0"/>
    <x v="10"/>
    <x v="10"/>
    <x v="387"/>
    <x v="12"/>
    <x v="12"/>
    <x v="351"/>
    <x v="559"/>
    <x v="608"/>
    <x v="482"/>
    <x v="478"/>
    <x v="1595"/>
    <x v="1075"/>
    <x v="2038"/>
    <x v="2038"/>
    <x v="1185"/>
    <x v="608"/>
    <x v="33"/>
    <x v="999"/>
  </r>
  <r>
    <x v="1633"/>
    <x v="1633"/>
    <x v="0"/>
    <x v="0"/>
    <x v="0"/>
    <x v="403"/>
    <x v="1028"/>
    <x v="492"/>
    <x v="366"/>
    <x v="4"/>
    <x v="0"/>
    <x v="0"/>
    <x v="2"/>
    <x v="431"/>
    <x v="0"/>
    <x v="1123"/>
    <x v="539"/>
    <x v="497"/>
    <x v="546"/>
    <x v="242"/>
    <x v="520"/>
    <x v="745"/>
    <x v="828"/>
    <x v="1017"/>
    <x v="830"/>
    <x v="2"/>
    <x v="6"/>
    <x v="487"/>
    <x v="508"/>
    <x v="1"/>
    <x v="0"/>
    <x v="529"/>
    <x v="1"/>
    <x v="3"/>
    <x v="1290"/>
    <x v="0"/>
    <x v="1290"/>
    <x v="574"/>
    <x v="546"/>
    <x v="529"/>
    <x v="0"/>
    <x v="1"/>
    <x v="1"/>
    <x v="5"/>
    <x v="6"/>
    <x v="1"/>
    <x v="90"/>
    <x v="355"/>
    <x v="1"/>
    <x v="0"/>
    <x v="481"/>
    <x v="358"/>
    <x v="481"/>
    <x v="0"/>
    <x v="0"/>
    <x v="10"/>
    <x v="3"/>
    <x v="393"/>
    <x v="6"/>
    <x v="6"/>
    <x v="356"/>
    <x v="576"/>
    <x v="447"/>
    <x v="497"/>
    <x v="493"/>
    <x v="790"/>
    <x v="369"/>
    <x v="496"/>
    <x v="496"/>
    <x v="508"/>
    <x v="608"/>
    <x v="85"/>
    <x v="363"/>
  </r>
  <r>
    <x v="301"/>
    <x v="301"/>
    <x v="0"/>
    <x v="0"/>
    <x v="0"/>
    <x v="403"/>
    <x v="1030"/>
    <x v="492"/>
    <x v="366"/>
    <x v="7"/>
    <x v="7"/>
    <x v="7"/>
    <x v="0"/>
    <x v="589"/>
    <x v="0"/>
    <x v="1124"/>
    <x v="772"/>
    <x v="497"/>
    <x v="546"/>
    <x v="242"/>
    <x v="750"/>
    <x v="763"/>
    <x v="829"/>
    <x v="487"/>
    <x v="828"/>
    <x v="2"/>
    <x v="6"/>
    <x v="697"/>
    <x v="705"/>
    <x v="0"/>
    <x v="0"/>
    <x v="713"/>
    <x v="0"/>
    <x v="3"/>
    <x v="1102"/>
    <x v="1"/>
    <x v="1102"/>
    <x v="574"/>
    <x v="1592"/>
    <x v="945"/>
    <x v="0"/>
    <x v="4"/>
    <x v="4"/>
    <x v="5"/>
    <x v="6"/>
    <x v="1"/>
    <x v="90"/>
    <x v="355"/>
    <x v="1"/>
    <x v="0"/>
    <x v="481"/>
    <x v="358"/>
    <x v="481"/>
    <x v="0"/>
    <x v="0"/>
    <x v="10"/>
    <x v="3"/>
    <x v="557"/>
    <x v="6"/>
    <x v="15"/>
    <x v="500"/>
    <x v="576"/>
    <x v="608"/>
    <x v="497"/>
    <x v="493"/>
    <x v="1192"/>
    <x v="663"/>
    <x v="1498"/>
    <x v="1498"/>
    <x v="705"/>
    <x v="272"/>
    <x v="85"/>
    <x v="32"/>
  </r>
  <r>
    <x v="467"/>
    <x v="467"/>
    <x v="0"/>
    <x v="0"/>
    <x v="0"/>
    <x v="403"/>
    <x v="1029"/>
    <x v="492"/>
    <x v="366"/>
    <x v="7"/>
    <x v="7"/>
    <x v="8"/>
    <x v="1"/>
    <x v="752"/>
    <x v="0"/>
    <x v="1125"/>
    <x v="772"/>
    <x v="497"/>
    <x v="546"/>
    <x v="242"/>
    <x v="750"/>
    <x v="763"/>
    <x v="830"/>
    <x v="488"/>
    <x v="829"/>
    <x v="2"/>
    <x v="6"/>
    <x v="697"/>
    <x v="705"/>
    <x v="0"/>
    <x v="0"/>
    <x v="713"/>
    <x v="0"/>
    <x v="3"/>
    <x v="57"/>
    <x v="1"/>
    <x v="57"/>
    <x v="574"/>
    <x v="805"/>
    <x v="945"/>
    <x v="0"/>
    <x v="4"/>
    <x v="4"/>
    <x v="5"/>
    <x v="6"/>
    <x v="1"/>
    <x v="90"/>
    <x v="355"/>
    <x v="1"/>
    <x v="0"/>
    <x v="481"/>
    <x v="358"/>
    <x v="481"/>
    <x v="0"/>
    <x v="0"/>
    <x v="10"/>
    <x v="3"/>
    <x v="557"/>
    <x v="6"/>
    <x v="15"/>
    <x v="500"/>
    <x v="576"/>
    <x v="608"/>
    <x v="497"/>
    <x v="493"/>
    <x v="788"/>
    <x v="663"/>
    <x v="808"/>
    <x v="808"/>
    <x v="705"/>
    <x v="272"/>
    <x v="85"/>
    <x v="32"/>
  </r>
  <r>
    <x v="258"/>
    <x v="258"/>
    <x v="0"/>
    <x v="0"/>
    <x v="0"/>
    <x v="406"/>
    <x v="1034"/>
    <x v="495"/>
    <x v="368"/>
    <x v="0"/>
    <x v="4"/>
    <x v="4"/>
    <x v="2"/>
    <x v="562"/>
    <x v="0"/>
    <x v="1127"/>
    <x v="532"/>
    <x v="491"/>
    <x v="539"/>
    <x v="339"/>
    <x v="513"/>
    <x v="443"/>
    <x v="1507"/>
    <x v="1017"/>
    <x v="1514"/>
    <x v="2"/>
    <x v="6"/>
    <x v="513"/>
    <x v="139"/>
    <x v="1"/>
    <x v="3"/>
    <x v="139"/>
    <x v="1"/>
    <x v="3"/>
    <x v="259"/>
    <x v="1"/>
    <x v="259"/>
    <x v="59"/>
    <x v="360"/>
    <x v="375"/>
    <x v="0"/>
    <x v="8"/>
    <x v="8"/>
    <x v="5"/>
    <x v="6"/>
    <x v="1"/>
    <x v="90"/>
    <x v="507"/>
    <x v="1"/>
    <x v="0"/>
    <x v="483"/>
    <x v="518"/>
    <x v="483"/>
    <x v="0"/>
    <x v="0"/>
    <x v="10"/>
    <x v="3"/>
    <x v="396"/>
    <x v="12"/>
    <x v="12"/>
    <x v="358"/>
    <x v="578"/>
    <x v="608"/>
    <x v="491"/>
    <x v="487"/>
    <x v="488"/>
    <x v="1075"/>
    <x v="344"/>
    <x v="344"/>
    <x v="139"/>
    <x v="145"/>
    <x v="85"/>
    <x v="896"/>
  </r>
  <r>
    <x v="2230"/>
    <x v="2230"/>
    <x v="0"/>
    <x v="0"/>
    <x v="0"/>
    <x v="406"/>
    <x v="1036"/>
    <x v="497"/>
    <x v="368"/>
    <x v="4"/>
    <x v="6"/>
    <x v="6"/>
    <x v="2"/>
    <x v="36"/>
    <x v="0"/>
    <x v="1126"/>
    <x v="530"/>
    <x v="489"/>
    <x v="537"/>
    <x v="237"/>
    <x v="511"/>
    <x v="150"/>
    <x v="831"/>
    <x v="1017"/>
    <x v="832"/>
    <x v="5"/>
    <x v="13"/>
    <x v="1206"/>
    <x v="1056"/>
    <x v="1"/>
    <x v="0"/>
    <x v="1034"/>
    <x v="0"/>
    <x v="3"/>
    <x v="975"/>
    <x v="0"/>
    <x v="975"/>
    <x v="328"/>
    <x v="1956"/>
    <x v="1404"/>
    <x v="0"/>
    <x v="1"/>
    <x v="1"/>
    <x v="5"/>
    <x v="6"/>
    <x v="1"/>
    <x v="90"/>
    <x v="356"/>
    <x v="1"/>
    <x v="0"/>
    <x v="482"/>
    <x v="359"/>
    <x v="482"/>
    <x v="0"/>
    <x v="0"/>
    <x v="10"/>
    <x v="10"/>
    <x v="396"/>
    <x v="12"/>
    <x v="12"/>
    <x v="358"/>
    <x v="577"/>
    <x v="448"/>
    <x v="489"/>
    <x v="485"/>
    <x v="1522"/>
    <x v="1000"/>
    <x v="1954"/>
    <x v="1954"/>
    <x v="1056"/>
    <x v="608"/>
    <x v="85"/>
    <x v="748"/>
  </r>
  <r>
    <x v="2257"/>
    <x v="2257"/>
    <x v="0"/>
    <x v="0"/>
    <x v="0"/>
    <x v="406"/>
    <x v="1035"/>
    <x v="496"/>
    <x v="368"/>
    <x v="0"/>
    <x v="4"/>
    <x v="4"/>
    <x v="2"/>
    <x v="400"/>
    <x v="0"/>
    <x v="1128"/>
    <x v="531"/>
    <x v="490"/>
    <x v="538"/>
    <x v="339"/>
    <x v="512"/>
    <x v="742"/>
    <x v="1507"/>
    <x v="1017"/>
    <x v="1514"/>
    <x v="5"/>
    <x v="13"/>
    <x v="467"/>
    <x v="120"/>
    <x v="1"/>
    <x v="3"/>
    <x v="120"/>
    <x v="1"/>
    <x v="3"/>
    <x v="360"/>
    <x v="1"/>
    <x v="360"/>
    <x v="132"/>
    <x v="231"/>
    <x v="258"/>
    <x v="0"/>
    <x v="8"/>
    <x v="8"/>
    <x v="5"/>
    <x v="6"/>
    <x v="1"/>
    <x v="90"/>
    <x v="507"/>
    <x v="1"/>
    <x v="0"/>
    <x v="484"/>
    <x v="518"/>
    <x v="484"/>
    <x v="58"/>
    <x v="0"/>
    <x v="10"/>
    <x v="10"/>
    <x v="396"/>
    <x v="12"/>
    <x v="12"/>
    <x v="358"/>
    <x v="579"/>
    <x v="608"/>
    <x v="490"/>
    <x v="486"/>
    <x v="340"/>
    <x v="1075"/>
    <x v="230"/>
    <x v="230"/>
    <x v="120"/>
    <x v="124"/>
    <x v="85"/>
    <x v="930"/>
  </r>
  <r>
    <x v="2061"/>
    <x v="2061"/>
    <x v="0"/>
    <x v="0"/>
    <x v="0"/>
    <x v="406"/>
    <x v="1034"/>
    <x v="495"/>
    <x v="368"/>
    <x v="0"/>
    <x v="4"/>
    <x v="4"/>
    <x v="2"/>
    <x v="562"/>
    <x v="0"/>
    <x v="1127"/>
    <x v="532"/>
    <x v="491"/>
    <x v="539"/>
    <x v="339"/>
    <x v="513"/>
    <x v="443"/>
    <x v="1507"/>
    <x v="1017"/>
    <x v="1514"/>
    <x v="5"/>
    <x v="13"/>
    <x v="321"/>
    <x v="36"/>
    <x v="1"/>
    <x v="3"/>
    <x v="36"/>
    <x v="1"/>
    <x v="3"/>
    <x v="259"/>
    <x v="1"/>
    <x v="259"/>
    <x v="59"/>
    <x v="47"/>
    <x v="66"/>
    <x v="0"/>
    <x v="8"/>
    <x v="8"/>
    <x v="5"/>
    <x v="6"/>
    <x v="1"/>
    <x v="90"/>
    <x v="507"/>
    <x v="1"/>
    <x v="0"/>
    <x v="483"/>
    <x v="518"/>
    <x v="483"/>
    <x v="0"/>
    <x v="0"/>
    <x v="10"/>
    <x v="10"/>
    <x v="396"/>
    <x v="12"/>
    <x v="12"/>
    <x v="358"/>
    <x v="578"/>
    <x v="608"/>
    <x v="491"/>
    <x v="487"/>
    <x v="109"/>
    <x v="1075"/>
    <x v="48"/>
    <x v="47"/>
    <x v="36"/>
    <x v="45"/>
    <x v="85"/>
    <x v="1092"/>
  </r>
  <r>
    <x v="2245"/>
    <x v="2245"/>
    <x v="0"/>
    <x v="0"/>
    <x v="0"/>
    <x v="410"/>
    <x v="1052"/>
    <x v="502"/>
    <x v="365"/>
    <x v="4"/>
    <x v="6"/>
    <x v="6"/>
    <x v="2"/>
    <x v="62"/>
    <x v="0"/>
    <x v="1113"/>
    <x v="505"/>
    <x v="470"/>
    <x v="512"/>
    <x v="339"/>
    <x v="486"/>
    <x v="153"/>
    <x v="826"/>
    <x v="1017"/>
    <x v="826"/>
    <x v="5"/>
    <x v="13"/>
    <x v="36"/>
    <x v="167"/>
    <x v="1"/>
    <x v="0"/>
    <x v="167"/>
    <x v="1"/>
    <x v="3"/>
    <x v="922"/>
    <x v="0"/>
    <x v="922"/>
    <x v="301"/>
    <x v="105"/>
    <x v="125"/>
    <x v="0"/>
    <x v="1"/>
    <x v="1"/>
    <x v="5"/>
    <x v="6"/>
    <x v="1"/>
    <x v="90"/>
    <x v="353"/>
    <x v="1"/>
    <x v="0"/>
    <x v="473"/>
    <x v="356"/>
    <x v="473"/>
    <x v="0"/>
    <x v="0"/>
    <x v="10"/>
    <x v="10"/>
    <x v="400"/>
    <x v="12"/>
    <x v="12"/>
    <x v="355"/>
    <x v="568"/>
    <x v="445"/>
    <x v="470"/>
    <x v="466"/>
    <x v="195"/>
    <x v="63"/>
    <x v="106"/>
    <x v="105"/>
    <x v="167"/>
    <x v="608"/>
    <x v="85"/>
    <x v="840"/>
  </r>
  <r>
    <x v="2211"/>
    <x v="2211"/>
    <x v="0"/>
    <x v="0"/>
    <x v="0"/>
    <x v="410"/>
    <x v="1023"/>
    <x v="502"/>
    <x v="365"/>
    <x v="0"/>
    <x v="3"/>
    <x v="3"/>
    <x v="2"/>
    <x v="1818"/>
    <x v="0"/>
    <x v="1116"/>
    <x v="506"/>
    <x v="470"/>
    <x v="513"/>
    <x v="339"/>
    <x v="487"/>
    <x v="596"/>
    <x v="1507"/>
    <x v="1017"/>
    <x v="1514"/>
    <x v="5"/>
    <x v="13"/>
    <x v="1124"/>
    <x v="1270"/>
    <x v="1"/>
    <x v="3"/>
    <x v="1258"/>
    <x v="0"/>
    <x v="3"/>
    <x v="443"/>
    <x v="1"/>
    <x v="443"/>
    <x v="301"/>
    <x v="2201"/>
    <x v="1717"/>
    <x v="0"/>
    <x v="8"/>
    <x v="8"/>
    <x v="5"/>
    <x v="6"/>
    <x v="0"/>
    <x v="55"/>
    <x v="353"/>
    <x v="1"/>
    <x v="0"/>
    <x v="473"/>
    <x v="356"/>
    <x v="473"/>
    <x v="10"/>
    <x v="0"/>
    <x v="10"/>
    <x v="10"/>
    <x v="400"/>
    <x v="12"/>
    <x v="12"/>
    <x v="355"/>
    <x v="568"/>
    <x v="608"/>
    <x v="470"/>
    <x v="466"/>
    <x v="1720"/>
    <x v="1075"/>
    <x v="2203"/>
    <x v="2203"/>
    <x v="1270"/>
    <x v="608"/>
    <x v="77"/>
    <x v="1130"/>
  </r>
  <r>
    <x v="646"/>
    <x v="646"/>
    <x v="0"/>
    <x v="0"/>
    <x v="0"/>
    <x v="415"/>
    <x v="1072"/>
    <x v="511"/>
    <x v="381"/>
    <x v="4"/>
    <x v="6"/>
    <x v="6"/>
    <x v="2"/>
    <x v="21"/>
    <x v="0"/>
    <x v="1165"/>
    <x v="507"/>
    <x v="471"/>
    <x v="514"/>
    <x v="229"/>
    <x v="488"/>
    <x v="155"/>
    <x v="864"/>
    <x v="1017"/>
    <x v="868"/>
    <x v="2"/>
    <x v="6"/>
    <x v="605"/>
    <x v="613"/>
    <x v="1"/>
    <x v="0"/>
    <x v="591"/>
    <x v="1"/>
    <x v="3"/>
    <x v="1301"/>
    <x v="0"/>
    <x v="1301"/>
    <x v="585"/>
    <x v="709"/>
    <x v="627"/>
    <x v="0"/>
    <x v="1"/>
    <x v="1"/>
    <x v="5"/>
    <x v="6"/>
    <x v="1"/>
    <x v="90"/>
    <x v="368"/>
    <x v="1"/>
    <x v="0"/>
    <x v="500"/>
    <x v="371"/>
    <x v="500"/>
    <x v="0"/>
    <x v="0"/>
    <x v="10"/>
    <x v="3"/>
    <x v="405"/>
    <x v="12"/>
    <x v="12"/>
    <x v="371"/>
    <x v="595"/>
    <x v="460"/>
    <x v="471"/>
    <x v="467"/>
    <x v="974"/>
    <x v="446"/>
    <x v="607"/>
    <x v="607"/>
    <x v="613"/>
    <x v="608"/>
    <x v="85"/>
    <x v="129"/>
  </r>
  <r>
    <x v="904"/>
    <x v="904"/>
    <x v="0"/>
    <x v="0"/>
    <x v="0"/>
    <x v="415"/>
    <x v="1073"/>
    <x v="511"/>
    <x v="381"/>
    <x v="7"/>
    <x v="7"/>
    <x v="8"/>
    <x v="1"/>
    <x v="1278"/>
    <x v="0"/>
    <x v="1167"/>
    <x v="772"/>
    <x v="471"/>
    <x v="514"/>
    <x v="229"/>
    <x v="750"/>
    <x v="763"/>
    <x v="866"/>
    <x v="511"/>
    <x v="866"/>
    <x v="2"/>
    <x v="6"/>
    <x v="758"/>
    <x v="766"/>
    <x v="0"/>
    <x v="0"/>
    <x v="796"/>
    <x v="0"/>
    <x v="3"/>
    <x v="617"/>
    <x v="1"/>
    <x v="617"/>
    <x v="585"/>
    <x v="1298"/>
    <x v="1156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559"/>
    <x v="836"/>
    <x v="1271"/>
    <x v="1271"/>
    <x v="766"/>
    <x v="331"/>
    <x v="85"/>
    <x v="96"/>
  </r>
  <r>
    <x v="905"/>
    <x v="905"/>
    <x v="0"/>
    <x v="0"/>
    <x v="0"/>
    <x v="415"/>
    <x v="1074"/>
    <x v="511"/>
    <x v="381"/>
    <x v="7"/>
    <x v="7"/>
    <x v="8"/>
    <x v="1"/>
    <x v="1279"/>
    <x v="0"/>
    <x v="1168"/>
    <x v="772"/>
    <x v="471"/>
    <x v="514"/>
    <x v="229"/>
    <x v="750"/>
    <x v="763"/>
    <x v="867"/>
    <x v="512"/>
    <x v="867"/>
    <x v="2"/>
    <x v="6"/>
    <x v="712"/>
    <x v="720"/>
    <x v="0"/>
    <x v="0"/>
    <x v="736"/>
    <x v="0"/>
    <x v="3"/>
    <x v="670"/>
    <x v="1"/>
    <x v="670"/>
    <x v="585"/>
    <x v="1219"/>
    <x v="1007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716"/>
    <x v="716"/>
    <x v="1198"/>
    <x v="1198"/>
    <x v="720"/>
    <x v="287"/>
    <x v="85"/>
    <x v="48"/>
  </r>
  <r>
    <x v="906"/>
    <x v="906"/>
    <x v="0"/>
    <x v="0"/>
    <x v="0"/>
    <x v="415"/>
    <x v="1075"/>
    <x v="511"/>
    <x v="381"/>
    <x v="7"/>
    <x v="7"/>
    <x v="7"/>
    <x v="0"/>
    <x v="1280"/>
    <x v="0"/>
    <x v="1166"/>
    <x v="772"/>
    <x v="471"/>
    <x v="514"/>
    <x v="229"/>
    <x v="750"/>
    <x v="763"/>
    <x v="865"/>
    <x v="510"/>
    <x v="865"/>
    <x v="2"/>
    <x v="6"/>
    <x v="780"/>
    <x v="788"/>
    <x v="0"/>
    <x v="0"/>
    <x v="822"/>
    <x v="0"/>
    <x v="3"/>
    <x v="595"/>
    <x v="1"/>
    <x v="595"/>
    <x v="585"/>
    <x v="1343"/>
    <x v="1285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1455"/>
    <x v="939"/>
    <x v="1313"/>
    <x v="1313"/>
    <x v="788"/>
    <x v="352"/>
    <x v="85"/>
    <x v="123"/>
  </r>
  <r>
    <x v="288"/>
    <x v="288"/>
    <x v="0"/>
    <x v="0"/>
    <x v="0"/>
    <x v="419"/>
    <x v="199"/>
    <x v="89"/>
    <x v="59"/>
    <x v="0"/>
    <x v="4"/>
    <x v="4"/>
    <x v="2"/>
    <x v="578"/>
    <x v="0"/>
    <x v="190"/>
    <x v="546"/>
    <x v="504"/>
    <x v="553"/>
    <x v="339"/>
    <x v="527"/>
    <x v="557"/>
    <x v="1507"/>
    <x v="1017"/>
    <x v="1514"/>
    <x v="2"/>
    <x v="6"/>
    <x v="400"/>
    <x v="76"/>
    <x v="1"/>
    <x v="3"/>
    <x v="76"/>
    <x v="1"/>
    <x v="3"/>
    <x v="226"/>
    <x v="1"/>
    <x v="226"/>
    <x v="35"/>
    <x v="129"/>
    <x v="154"/>
    <x v="0"/>
    <x v="8"/>
    <x v="8"/>
    <x v="5"/>
    <x v="6"/>
    <x v="1"/>
    <x v="90"/>
    <x v="507"/>
    <x v="1"/>
    <x v="0"/>
    <x v="82"/>
    <x v="518"/>
    <x v="82"/>
    <x v="44"/>
    <x v="0"/>
    <x v="10"/>
    <x v="3"/>
    <x v="409"/>
    <x v="12"/>
    <x v="12"/>
    <x v="59"/>
    <x v="84"/>
    <x v="608"/>
    <x v="504"/>
    <x v="500"/>
    <x v="187"/>
    <x v="1075"/>
    <x v="128"/>
    <x v="128"/>
    <x v="76"/>
    <x v="83"/>
    <x v="85"/>
    <x v="1016"/>
  </r>
  <r>
    <x v="1479"/>
    <x v="1479"/>
    <x v="0"/>
    <x v="0"/>
    <x v="0"/>
    <x v="425"/>
    <x v="1090"/>
    <x v="519"/>
    <x v="387"/>
    <x v="4"/>
    <x v="6"/>
    <x v="6"/>
    <x v="2"/>
    <x v="349"/>
    <x v="0"/>
    <x v="1182"/>
    <x v="508"/>
    <x v="472"/>
    <x v="515"/>
    <x v="339"/>
    <x v="489"/>
    <x v="234"/>
    <x v="879"/>
    <x v="1017"/>
    <x v="880"/>
    <x v="2"/>
    <x v="6"/>
    <x v="200"/>
    <x v="319"/>
    <x v="1"/>
    <x v="0"/>
    <x v="328"/>
    <x v="1"/>
    <x v="3"/>
    <x v="985"/>
    <x v="0"/>
    <x v="985"/>
    <x v="334"/>
    <x v="398"/>
    <x v="411"/>
    <x v="0"/>
    <x v="1"/>
    <x v="1"/>
    <x v="5"/>
    <x v="6"/>
    <x v="1"/>
    <x v="90"/>
    <x v="375"/>
    <x v="1"/>
    <x v="0"/>
    <x v="507"/>
    <x v="378"/>
    <x v="507"/>
    <x v="0"/>
    <x v="0"/>
    <x v="10"/>
    <x v="3"/>
    <x v="415"/>
    <x v="12"/>
    <x v="12"/>
    <x v="377"/>
    <x v="602"/>
    <x v="467"/>
    <x v="472"/>
    <x v="468"/>
    <x v="599"/>
    <x v="270"/>
    <x v="379"/>
    <x v="379"/>
    <x v="319"/>
    <x v="608"/>
    <x v="85"/>
    <x v="614"/>
  </r>
  <r>
    <x v="1944"/>
    <x v="1944"/>
    <x v="0"/>
    <x v="0"/>
    <x v="0"/>
    <x v="425"/>
    <x v="1090"/>
    <x v="519"/>
    <x v="387"/>
    <x v="4"/>
    <x v="6"/>
    <x v="6"/>
    <x v="2"/>
    <x v="349"/>
    <x v="0"/>
    <x v="1182"/>
    <x v="508"/>
    <x v="472"/>
    <x v="515"/>
    <x v="339"/>
    <x v="489"/>
    <x v="234"/>
    <x v="879"/>
    <x v="1017"/>
    <x v="880"/>
    <x v="3"/>
    <x v="10"/>
    <x v="136"/>
    <x v="262"/>
    <x v="1"/>
    <x v="0"/>
    <x v="267"/>
    <x v="1"/>
    <x v="3"/>
    <x v="985"/>
    <x v="0"/>
    <x v="985"/>
    <x v="334"/>
    <x v="292"/>
    <x v="311"/>
    <x v="0"/>
    <x v="1"/>
    <x v="1"/>
    <x v="5"/>
    <x v="6"/>
    <x v="1"/>
    <x v="90"/>
    <x v="375"/>
    <x v="1"/>
    <x v="0"/>
    <x v="507"/>
    <x v="378"/>
    <x v="507"/>
    <x v="0"/>
    <x v="0"/>
    <x v="10"/>
    <x v="7"/>
    <x v="415"/>
    <x v="12"/>
    <x v="12"/>
    <x v="377"/>
    <x v="602"/>
    <x v="467"/>
    <x v="472"/>
    <x v="468"/>
    <x v="422"/>
    <x v="183"/>
    <x v="282"/>
    <x v="282"/>
    <x v="262"/>
    <x v="608"/>
    <x v="85"/>
    <x v="690"/>
  </r>
  <r>
    <x v="1887"/>
    <x v="1887"/>
    <x v="0"/>
    <x v="0"/>
    <x v="0"/>
    <x v="425"/>
    <x v="1091"/>
    <x v="519"/>
    <x v="387"/>
    <x v="0"/>
    <x v="3"/>
    <x v="3"/>
    <x v="2"/>
    <x v="868"/>
    <x v="0"/>
    <x v="1183"/>
    <x v="509"/>
    <x v="472"/>
    <x v="516"/>
    <x v="339"/>
    <x v="490"/>
    <x v="631"/>
    <x v="1507"/>
    <x v="1017"/>
    <x v="1514"/>
    <x v="3"/>
    <x v="10"/>
    <x v="1026"/>
    <x v="1188"/>
    <x v="1"/>
    <x v="3"/>
    <x v="1176"/>
    <x v="0"/>
    <x v="3"/>
    <x v="323"/>
    <x v="1"/>
    <x v="323"/>
    <x v="334"/>
    <x v="2052"/>
    <x v="1522"/>
    <x v="0"/>
    <x v="8"/>
    <x v="8"/>
    <x v="5"/>
    <x v="6"/>
    <x v="0"/>
    <x v="33"/>
    <x v="375"/>
    <x v="1"/>
    <x v="0"/>
    <x v="507"/>
    <x v="378"/>
    <x v="507"/>
    <x v="40"/>
    <x v="0"/>
    <x v="10"/>
    <x v="7"/>
    <x v="415"/>
    <x v="12"/>
    <x v="12"/>
    <x v="377"/>
    <x v="602"/>
    <x v="608"/>
    <x v="472"/>
    <x v="468"/>
    <x v="1600"/>
    <x v="1075"/>
    <x v="2049"/>
    <x v="2049"/>
    <x v="1188"/>
    <x v="608"/>
    <x v="34"/>
    <x v="1002"/>
  </r>
  <r>
    <x v="6"/>
    <x v="6"/>
    <x v="0"/>
    <x v="0"/>
    <x v="0"/>
    <x v="393"/>
    <x v="1021"/>
    <x v="486"/>
    <x v="365"/>
    <x v="0"/>
    <x v="4"/>
    <x v="4"/>
    <x v="2"/>
    <x v="489"/>
    <x v="0"/>
    <x v="1114"/>
    <x v="510"/>
    <x v="473"/>
    <x v="517"/>
    <x v="339"/>
    <x v="491"/>
    <x v="541"/>
    <x v="1507"/>
    <x v="1017"/>
    <x v="1514"/>
    <x v="1"/>
    <x v="0"/>
    <x v="943"/>
    <x v="1126"/>
    <x v="1"/>
    <x v="3"/>
    <x v="1113"/>
    <x v="0"/>
    <x v="3"/>
    <x v="201"/>
    <x v="1"/>
    <x v="201"/>
    <x v="16"/>
    <x v="1803"/>
    <x v="1126"/>
    <x v="0"/>
    <x v="8"/>
    <x v="8"/>
    <x v="5"/>
    <x v="6"/>
    <x v="1"/>
    <x v="90"/>
    <x v="507"/>
    <x v="1"/>
    <x v="0"/>
    <x v="474"/>
    <x v="518"/>
    <x v="474"/>
    <x v="52"/>
    <x v="0"/>
    <x v="10"/>
    <x v="1"/>
    <x v="383"/>
    <x v="12"/>
    <x v="12"/>
    <x v="355"/>
    <x v="569"/>
    <x v="608"/>
    <x v="473"/>
    <x v="469"/>
    <x v="1415"/>
    <x v="1075"/>
    <x v="1823"/>
    <x v="1823"/>
    <x v="1126"/>
    <x v="488"/>
    <x v="85"/>
    <x v="896"/>
  </r>
  <r>
    <x v="1807"/>
    <x v="1807"/>
    <x v="0"/>
    <x v="0"/>
    <x v="0"/>
    <x v="393"/>
    <x v="1022"/>
    <x v="487"/>
    <x v="365"/>
    <x v="0"/>
    <x v="4"/>
    <x v="4"/>
    <x v="2"/>
    <x v="488"/>
    <x v="0"/>
    <x v="1115"/>
    <x v="511"/>
    <x v="474"/>
    <x v="518"/>
    <x v="339"/>
    <x v="492"/>
    <x v="538"/>
    <x v="1507"/>
    <x v="1017"/>
    <x v="1514"/>
    <x v="3"/>
    <x v="10"/>
    <x v="957"/>
    <x v="1135"/>
    <x v="1"/>
    <x v="3"/>
    <x v="1123"/>
    <x v="0"/>
    <x v="3"/>
    <x v="194"/>
    <x v="1"/>
    <x v="194"/>
    <x v="13"/>
    <x v="1860"/>
    <x v="1244"/>
    <x v="0"/>
    <x v="8"/>
    <x v="8"/>
    <x v="5"/>
    <x v="6"/>
    <x v="1"/>
    <x v="90"/>
    <x v="507"/>
    <x v="1"/>
    <x v="0"/>
    <x v="475"/>
    <x v="518"/>
    <x v="475"/>
    <x v="52"/>
    <x v="0"/>
    <x v="10"/>
    <x v="7"/>
    <x v="383"/>
    <x v="12"/>
    <x v="12"/>
    <x v="355"/>
    <x v="570"/>
    <x v="608"/>
    <x v="474"/>
    <x v="470"/>
    <x v="1480"/>
    <x v="1075"/>
    <x v="1871"/>
    <x v="1871"/>
    <x v="1135"/>
    <x v="493"/>
    <x v="85"/>
    <x v="913"/>
  </r>
  <r>
    <x v="2141"/>
    <x v="2141"/>
    <x v="0"/>
    <x v="0"/>
    <x v="0"/>
    <x v="393"/>
    <x v="1024"/>
    <x v="488"/>
    <x v="365"/>
    <x v="0"/>
    <x v="4"/>
    <x v="4"/>
    <x v="2"/>
    <x v="997"/>
    <x v="0"/>
    <x v="1117"/>
    <x v="513"/>
    <x v="476"/>
    <x v="520"/>
    <x v="339"/>
    <x v="494"/>
    <x v="602"/>
    <x v="1507"/>
    <x v="1017"/>
    <x v="1514"/>
    <x v="5"/>
    <x v="13"/>
    <x v="872"/>
    <x v="1093"/>
    <x v="1"/>
    <x v="3"/>
    <x v="1079"/>
    <x v="0"/>
    <x v="3"/>
    <x v="434"/>
    <x v="1"/>
    <x v="434"/>
    <x v="187"/>
    <x v="1690"/>
    <x v="952"/>
    <x v="0"/>
    <x v="8"/>
    <x v="8"/>
    <x v="5"/>
    <x v="6"/>
    <x v="1"/>
    <x v="90"/>
    <x v="507"/>
    <x v="1"/>
    <x v="0"/>
    <x v="476"/>
    <x v="518"/>
    <x v="476"/>
    <x v="58"/>
    <x v="0"/>
    <x v="10"/>
    <x v="10"/>
    <x v="383"/>
    <x v="12"/>
    <x v="12"/>
    <x v="355"/>
    <x v="571"/>
    <x v="608"/>
    <x v="476"/>
    <x v="472"/>
    <x v="1196"/>
    <x v="1075"/>
    <x v="1746"/>
    <x v="1746"/>
    <x v="1093"/>
    <x v="437"/>
    <x v="85"/>
    <x v="841"/>
  </r>
  <r>
    <x v="2142"/>
    <x v="2142"/>
    <x v="0"/>
    <x v="0"/>
    <x v="0"/>
    <x v="393"/>
    <x v="1027"/>
    <x v="491"/>
    <x v="365"/>
    <x v="0"/>
    <x v="4"/>
    <x v="4"/>
    <x v="2"/>
    <x v="998"/>
    <x v="0"/>
    <x v="1119"/>
    <x v="512"/>
    <x v="475"/>
    <x v="519"/>
    <x v="339"/>
    <x v="493"/>
    <x v="601"/>
    <x v="1507"/>
    <x v="1017"/>
    <x v="1514"/>
    <x v="5"/>
    <x v="13"/>
    <x v="997"/>
    <x v="1163"/>
    <x v="1"/>
    <x v="3"/>
    <x v="1151"/>
    <x v="0"/>
    <x v="3"/>
    <x v="469"/>
    <x v="1"/>
    <x v="469"/>
    <x v="210"/>
    <x v="2024"/>
    <x v="1488"/>
    <x v="0"/>
    <x v="8"/>
    <x v="8"/>
    <x v="5"/>
    <x v="6"/>
    <x v="1"/>
    <x v="90"/>
    <x v="507"/>
    <x v="1"/>
    <x v="0"/>
    <x v="479"/>
    <x v="518"/>
    <x v="479"/>
    <x v="58"/>
    <x v="0"/>
    <x v="10"/>
    <x v="10"/>
    <x v="383"/>
    <x v="12"/>
    <x v="12"/>
    <x v="355"/>
    <x v="574"/>
    <x v="608"/>
    <x v="475"/>
    <x v="471"/>
    <x v="1562"/>
    <x v="1075"/>
    <x v="2020"/>
    <x v="2020"/>
    <x v="1163"/>
    <x v="515"/>
    <x v="85"/>
    <x v="963"/>
  </r>
  <r>
    <x v="2161"/>
    <x v="2161"/>
    <x v="0"/>
    <x v="0"/>
    <x v="0"/>
    <x v="393"/>
    <x v="1026"/>
    <x v="490"/>
    <x v="365"/>
    <x v="0"/>
    <x v="4"/>
    <x v="4"/>
    <x v="2"/>
    <x v="1100"/>
    <x v="0"/>
    <x v="1120"/>
    <x v="514"/>
    <x v="477"/>
    <x v="521"/>
    <x v="339"/>
    <x v="495"/>
    <x v="571"/>
    <x v="1507"/>
    <x v="1017"/>
    <x v="1514"/>
    <x v="5"/>
    <x v="13"/>
    <x v="915"/>
    <x v="1110"/>
    <x v="1"/>
    <x v="3"/>
    <x v="1096"/>
    <x v="0"/>
    <x v="3"/>
    <x v="466"/>
    <x v="1"/>
    <x v="466"/>
    <x v="209"/>
    <x v="1763"/>
    <x v="1062"/>
    <x v="0"/>
    <x v="8"/>
    <x v="8"/>
    <x v="5"/>
    <x v="6"/>
    <x v="1"/>
    <x v="90"/>
    <x v="507"/>
    <x v="1"/>
    <x v="0"/>
    <x v="478"/>
    <x v="518"/>
    <x v="478"/>
    <x v="35"/>
    <x v="0"/>
    <x v="10"/>
    <x v="10"/>
    <x v="383"/>
    <x v="12"/>
    <x v="12"/>
    <x v="355"/>
    <x v="573"/>
    <x v="608"/>
    <x v="477"/>
    <x v="473"/>
    <x v="1273"/>
    <x v="1075"/>
    <x v="1790"/>
    <x v="1790"/>
    <x v="1110"/>
    <x v="472"/>
    <x v="85"/>
    <x v="876"/>
  </r>
  <r>
    <x v="2173"/>
    <x v="2173"/>
    <x v="0"/>
    <x v="0"/>
    <x v="0"/>
    <x v="393"/>
    <x v="1025"/>
    <x v="489"/>
    <x v="365"/>
    <x v="0"/>
    <x v="4"/>
    <x v="4"/>
    <x v="2"/>
    <x v="1199"/>
    <x v="0"/>
    <x v="1118"/>
    <x v="515"/>
    <x v="478"/>
    <x v="522"/>
    <x v="339"/>
    <x v="496"/>
    <x v="671"/>
    <x v="1507"/>
    <x v="1017"/>
    <x v="1514"/>
    <x v="5"/>
    <x v="13"/>
    <x v="1035"/>
    <x v="1197"/>
    <x v="1"/>
    <x v="3"/>
    <x v="1185"/>
    <x v="0"/>
    <x v="3"/>
    <x v="444"/>
    <x v="1"/>
    <x v="444"/>
    <x v="194"/>
    <x v="2088"/>
    <x v="1566"/>
    <x v="0"/>
    <x v="8"/>
    <x v="8"/>
    <x v="5"/>
    <x v="6"/>
    <x v="1"/>
    <x v="90"/>
    <x v="507"/>
    <x v="1"/>
    <x v="0"/>
    <x v="477"/>
    <x v="518"/>
    <x v="477"/>
    <x v="4"/>
    <x v="0"/>
    <x v="10"/>
    <x v="10"/>
    <x v="383"/>
    <x v="12"/>
    <x v="12"/>
    <x v="355"/>
    <x v="572"/>
    <x v="608"/>
    <x v="478"/>
    <x v="474"/>
    <x v="1608"/>
    <x v="1075"/>
    <x v="2087"/>
    <x v="2087"/>
    <x v="1197"/>
    <x v="535"/>
    <x v="85"/>
    <x v="1015"/>
  </r>
  <r>
    <x v="1661"/>
    <x v="1661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2"/>
    <x v="6"/>
    <x v="1158"/>
    <x v="1011"/>
    <x v="1"/>
    <x v="0"/>
    <x v="929"/>
    <x v="0"/>
    <x v="3"/>
    <x v="962"/>
    <x v="0"/>
    <x v="962"/>
    <x v="322"/>
    <x v="1756"/>
    <x v="1051"/>
    <x v="0"/>
    <x v="1"/>
    <x v="1"/>
    <x v="5"/>
    <x v="6"/>
    <x v="1"/>
    <x v="90"/>
    <x v="354"/>
    <x v="1"/>
    <x v="0"/>
    <x v="480"/>
    <x v="357"/>
    <x v="480"/>
    <x v="0"/>
    <x v="0"/>
    <x v="10"/>
    <x v="3"/>
    <x v="384"/>
    <x v="12"/>
    <x v="12"/>
    <x v="357"/>
    <x v="575"/>
    <x v="446"/>
    <x v="479"/>
    <x v="475"/>
    <x v="1274"/>
    <x v="751"/>
    <x v="1784"/>
    <x v="1784"/>
    <x v="1011"/>
    <x v="608"/>
    <x v="85"/>
    <x v="591"/>
  </r>
  <r>
    <x v="1262"/>
    <x v="1262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2"/>
    <x v="6"/>
    <x v="1050"/>
    <x v="1206"/>
    <x v="1"/>
    <x v="3"/>
    <x v="1194"/>
    <x v="0"/>
    <x v="3"/>
    <x v="468"/>
    <x v="1"/>
    <x v="468"/>
    <x v="322"/>
    <x v="2110"/>
    <x v="1593"/>
    <x v="0"/>
    <x v="8"/>
    <x v="8"/>
    <x v="5"/>
    <x v="6"/>
    <x v="0"/>
    <x v="64"/>
    <x v="354"/>
    <x v="1"/>
    <x v="0"/>
    <x v="480"/>
    <x v="357"/>
    <x v="480"/>
    <x v="31"/>
    <x v="0"/>
    <x v="10"/>
    <x v="3"/>
    <x v="384"/>
    <x v="12"/>
    <x v="12"/>
    <x v="357"/>
    <x v="575"/>
    <x v="608"/>
    <x v="479"/>
    <x v="475"/>
    <x v="1620"/>
    <x v="1075"/>
    <x v="2110"/>
    <x v="2109"/>
    <x v="1206"/>
    <x v="608"/>
    <x v="40"/>
    <x v="1030"/>
  </r>
  <r>
    <x v="1986"/>
    <x v="1986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3"/>
    <x v="10"/>
    <x v="143"/>
    <x v="269"/>
    <x v="1"/>
    <x v="0"/>
    <x v="275"/>
    <x v="1"/>
    <x v="3"/>
    <x v="962"/>
    <x v="0"/>
    <x v="962"/>
    <x v="322"/>
    <x v="335"/>
    <x v="351"/>
    <x v="0"/>
    <x v="1"/>
    <x v="1"/>
    <x v="5"/>
    <x v="6"/>
    <x v="1"/>
    <x v="90"/>
    <x v="354"/>
    <x v="1"/>
    <x v="0"/>
    <x v="480"/>
    <x v="357"/>
    <x v="480"/>
    <x v="0"/>
    <x v="0"/>
    <x v="10"/>
    <x v="7"/>
    <x v="384"/>
    <x v="12"/>
    <x v="12"/>
    <x v="357"/>
    <x v="575"/>
    <x v="446"/>
    <x v="479"/>
    <x v="475"/>
    <x v="491"/>
    <x v="213"/>
    <x v="322"/>
    <x v="322"/>
    <x v="269"/>
    <x v="608"/>
    <x v="85"/>
    <x v="679"/>
  </r>
  <r>
    <x v="1929"/>
    <x v="1929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3"/>
    <x v="10"/>
    <x v="966"/>
    <x v="1141"/>
    <x v="1"/>
    <x v="3"/>
    <x v="1129"/>
    <x v="0"/>
    <x v="3"/>
    <x v="468"/>
    <x v="1"/>
    <x v="468"/>
    <x v="322"/>
    <x v="1952"/>
    <x v="1396"/>
    <x v="0"/>
    <x v="8"/>
    <x v="8"/>
    <x v="5"/>
    <x v="6"/>
    <x v="0"/>
    <x v="64"/>
    <x v="354"/>
    <x v="1"/>
    <x v="0"/>
    <x v="480"/>
    <x v="357"/>
    <x v="480"/>
    <x v="31"/>
    <x v="0"/>
    <x v="10"/>
    <x v="7"/>
    <x v="384"/>
    <x v="12"/>
    <x v="12"/>
    <x v="357"/>
    <x v="575"/>
    <x v="608"/>
    <x v="479"/>
    <x v="475"/>
    <x v="1504"/>
    <x v="1075"/>
    <x v="1951"/>
    <x v="1951"/>
    <x v="1141"/>
    <x v="608"/>
    <x v="17"/>
    <x v="923"/>
  </r>
  <r>
    <x v="2282"/>
    <x v="2282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5"/>
    <x v="13"/>
    <x v="65"/>
    <x v="194"/>
    <x v="1"/>
    <x v="0"/>
    <x v="194"/>
    <x v="1"/>
    <x v="3"/>
    <x v="962"/>
    <x v="0"/>
    <x v="962"/>
    <x v="322"/>
    <x v="152"/>
    <x v="178"/>
    <x v="0"/>
    <x v="1"/>
    <x v="1"/>
    <x v="5"/>
    <x v="6"/>
    <x v="1"/>
    <x v="90"/>
    <x v="354"/>
    <x v="1"/>
    <x v="0"/>
    <x v="480"/>
    <x v="357"/>
    <x v="480"/>
    <x v="0"/>
    <x v="0"/>
    <x v="10"/>
    <x v="10"/>
    <x v="384"/>
    <x v="12"/>
    <x v="12"/>
    <x v="357"/>
    <x v="575"/>
    <x v="446"/>
    <x v="479"/>
    <x v="475"/>
    <x v="254"/>
    <x v="92"/>
    <x v="151"/>
    <x v="151"/>
    <x v="194"/>
    <x v="608"/>
    <x v="85"/>
    <x v="799"/>
  </r>
  <r>
    <x v="2197"/>
    <x v="2197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5"/>
    <x v="13"/>
    <x v="1083"/>
    <x v="1236"/>
    <x v="1"/>
    <x v="3"/>
    <x v="1224"/>
    <x v="0"/>
    <x v="3"/>
    <x v="468"/>
    <x v="1"/>
    <x v="468"/>
    <x v="322"/>
    <x v="2153"/>
    <x v="1647"/>
    <x v="0"/>
    <x v="8"/>
    <x v="8"/>
    <x v="5"/>
    <x v="6"/>
    <x v="0"/>
    <x v="64"/>
    <x v="354"/>
    <x v="1"/>
    <x v="0"/>
    <x v="480"/>
    <x v="357"/>
    <x v="480"/>
    <x v="31"/>
    <x v="0"/>
    <x v="10"/>
    <x v="10"/>
    <x v="384"/>
    <x v="12"/>
    <x v="12"/>
    <x v="357"/>
    <x v="575"/>
    <x v="608"/>
    <x v="479"/>
    <x v="475"/>
    <x v="1661"/>
    <x v="1075"/>
    <x v="2153"/>
    <x v="2153"/>
    <x v="1236"/>
    <x v="608"/>
    <x v="57"/>
    <x v="1083"/>
  </r>
  <r>
    <x v="156"/>
    <x v="156"/>
    <x v="0"/>
    <x v="0"/>
    <x v="0"/>
    <x v="395"/>
    <x v="1002"/>
    <x v="474"/>
    <x v="379"/>
    <x v="4"/>
    <x v="6"/>
    <x v="6"/>
    <x v="2"/>
    <x v="506"/>
    <x v="0"/>
    <x v="1161"/>
    <x v="518"/>
    <x v="480"/>
    <x v="525"/>
    <x v="339"/>
    <x v="499"/>
    <x v="570"/>
    <x v="860"/>
    <x v="1017"/>
    <x v="861"/>
    <x v="2"/>
    <x v="6"/>
    <x v="67"/>
    <x v="196"/>
    <x v="1"/>
    <x v="0"/>
    <x v="196"/>
    <x v="1"/>
    <x v="3"/>
    <x v="911"/>
    <x v="0"/>
    <x v="911"/>
    <x v="296"/>
    <x v="222"/>
    <x v="249"/>
    <x v="0"/>
    <x v="1"/>
    <x v="1"/>
    <x v="5"/>
    <x v="6"/>
    <x v="1"/>
    <x v="90"/>
    <x v="366"/>
    <x v="1"/>
    <x v="0"/>
    <x v="498"/>
    <x v="369"/>
    <x v="498"/>
    <x v="0"/>
    <x v="0"/>
    <x v="10"/>
    <x v="3"/>
    <x v="385"/>
    <x v="12"/>
    <x v="12"/>
    <x v="369"/>
    <x v="593"/>
    <x v="458"/>
    <x v="480"/>
    <x v="476"/>
    <x v="333"/>
    <x v="140"/>
    <x v="221"/>
    <x v="221"/>
    <x v="196"/>
    <x v="608"/>
    <x v="85"/>
    <x v="797"/>
  </r>
  <r>
    <x v="1461"/>
    <x v="1461"/>
    <x v="0"/>
    <x v="0"/>
    <x v="0"/>
    <x v="396"/>
    <x v="1003"/>
    <x v="475"/>
    <x v="359"/>
    <x v="4"/>
    <x v="6"/>
    <x v="6"/>
    <x v="2"/>
    <x v="341"/>
    <x v="0"/>
    <x v="1099"/>
    <x v="519"/>
    <x v="481"/>
    <x v="526"/>
    <x v="231"/>
    <x v="500"/>
    <x v="294"/>
    <x v="815"/>
    <x v="1017"/>
    <x v="819"/>
    <x v="2"/>
    <x v="6"/>
    <x v="564"/>
    <x v="572"/>
    <x v="1"/>
    <x v="0"/>
    <x v="571"/>
    <x v="1"/>
    <x v="3"/>
    <x v="1380"/>
    <x v="0"/>
    <x v="1380"/>
    <x v="651"/>
    <x v="625"/>
    <x v="585"/>
    <x v="0"/>
    <x v="1"/>
    <x v="1"/>
    <x v="5"/>
    <x v="6"/>
    <x v="1"/>
    <x v="90"/>
    <x v="348"/>
    <x v="1"/>
    <x v="0"/>
    <x v="463"/>
    <x v="351"/>
    <x v="463"/>
    <x v="0"/>
    <x v="0"/>
    <x v="10"/>
    <x v="3"/>
    <x v="386"/>
    <x v="12"/>
    <x v="12"/>
    <x v="349"/>
    <x v="558"/>
    <x v="440"/>
    <x v="481"/>
    <x v="477"/>
    <x v="895"/>
    <x v="415"/>
    <x v="549"/>
    <x v="549"/>
    <x v="572"/>
    <x v="608"/>
    <x v="85"/>
    <x v="254"/>
  </r>
  <r>
    <x v="300"/>
    <x v="300"/>
    <x v="0"/>
    <x v="0"/>
    <x v="0"/>
    <x v="396"/>
    <x v="1004"/>
    <x v="475"/>
    <x v="359"/>
    <x v="7"/>
    <x v="7"/>
    <x v="8"/>
    <x v="1"/>
    <x v="588"/>
    <x v="0"/>
    <x v="1101"/>
    <x v="772"/>
    <x v="481"/>
    <x v="526"/>
    <x v="231"/>
    <x v="750"/>
    <x v="763"/>
    <x v="818"/>
    <x v="482"/>
    <x v="816"/>
    <x v="2"/>
    <x v="6"/>
    <x v="671"/>
    <x v="679"/>
    <x v="0"/>
    <x v="0"/>
    <x v="662"/>
    <x v="0"/>
    <x v="3"/>
    <x v="88"/>
    <x v="1"/>
    <x v="88"/>
    <x v="651"/>
    <x v="798"/>
    <x v="845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891"/>
    <x v="592"/>
    <x v="801"/>
    <x v="801"/>
    <x v="679"/>
    <x v="246"/>
    <x v="85"/>
    <x v="6"/>
  </r>
  <r>
    <x v="507"/>
    <x v="507"/>
    <x v="0"/>
    <x v="0"/>
    <x v="0"/>
    <x v="396"/>
    <x v="1005"/>
    <x v="475"/>
    <x v="359"/>
    <x v="7"/>
    <x v="7"/>
    <x v="7"/>
    <x v="0"/>
    <x v="793"/>
    <x v="0"/>
    <x v="1100"/>
    <x v="772"/>
    <x v="481"/>
    <x v="526"/>
    <x v="231"/>
    <x v="750"/>
    <x v="763"/>
    <x v="816"/>
    <x v="481"/>
    <x v="815"/>
    <x v="2"/>
    <x v="6"/>
    <x v="671"/>
    <x v="679"/>
    <x v="0"/>
    <x v="0"/>
    <x v="662"/>
    <x v="0"/>
    <x v="3"/>
    <x v="1062"/>
    <x v="1"/>
    <x v="1062"/>
    <x v="651"/>
    <x v="1329"/>
    <x v="845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1121"/>
    <x v="592"/>
    <x v="1300"/>
    <x v="1300"/>
    <x v="679"/>
    <x v="246"/>
    <x v="85"/>
    <x v="6"/>
  </r>
  <r>
    <x v="967"/>
    <x v="967"/>
    <x v="0"/>
    <x v="0"/>
    <x v="0"/>
    <x v="396"/>
    <x v="1006"/>
    <x v="475"/>
    <x v="359"/>
    <x v="7"/>
    <x v="7"/>
    <x v="8"/>
    <x v="1"/>
    <x v="1344"/>
    <x v="0"/>
    <x v="1103"/>
    <x v="772"/>
    <x v="481"/>
    <x v="526"/>
    <x v="231"/>
    <x v="750"/>
    <x v="763"/>
    <x v="819"/>
    <x v="484"/>
    <x v="818"/>
    <x v="2"/>
    <x v="6"/>
    <x v="667"/>
    <x v="675"/>
    <x v="0"/>
    <x v="0"/>
    <x v="652"/>
    <x v="0"/>
    <x v="3"/>
    <x v="836"/>
    <x v="1"/>
    <x v="836"/>
    <x v="651"/>
    <x v="1050"/>
    <x v="757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950"/>
    <x v="526"/>
    <x v="1044"/>
    <x v="1044"/>
    <x v="675"/>
    <x v="242"/>
    <x v="85"/>
    <x v="2"/>
  </r>
  <r>
    <x v="968"/>
    <x v="968"/>
    <x v="0"/>
    <x v="0"/>
    <x v="0"/>
    <x v="396"/>
    <x v="1007"/>
    <x v="475"/>
    <x v="359"/>
    <x v="7"/>
    <x v="7"/>
    <x v="7"/>
    <x v="0"/>
    <x v="1345"/>
    <x v="0"/>
    <x v="1102"/>
    <x v="772"/>
    <x v="481"/>
    <x v="526"/>
    <x v="231"/>
    <x v="750"/>
    <x v="763"/>
    <x v="817"/>
    <x v="483"/>
    <x v="817"/>
    <x v="2"/>
    <x v="6"/>
    <x v="667"/>
    <x v="675"/>
    <x v="0"/>
    <x v="0"/>
    <x v="652"/>
    <x v="0"/>
    <x v="3"/>
    <x v="696"/>
    <x v="1"/>
    <x v="696"/>
    <x v="651"/>
    <x v="923"/>
    <x v="757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1055"/>
    <x v="526"/>
    <x v="923"/>
    <x v="923"/>
    <x v="675"/>
    <x v="242"/>
    <x v="85"/>
    <x v="2"/>
  </r>
  <r>
    <x v="48"/>
    <x v="48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1"/>
    <x v="0"/>
    <x v="490"/>
    <x v="128"/>
    <x v="1"/>
    <x v="3"/>
    <x v="128"/>
    <x v="1"/>
    <x v="3"/>
    <x v="307"/>
    <x v="1"/>
    <x v="307"/>
    <x v="93"/>
    <x v="283"/>
    <x v="301"/>
    <x v="0"/>
    <x v="8"/>
    <x v="8"/>
    <x v="5"/>
    <x v="6"/>
    <x v="1"/>
    <x v="90"/>
    <x v="507"/>
    <x v="1"/>
    <x v="0"/>
    <x v="469"/>
    <x v="518"/>
    <x v="469"/>
    <x v="36"/>
    <x v="0"/>
    <x v="10"/>
    <x v="1"/>
    <x v="388"/>
    <x v="12"/>
    <x v="12"/>
    <x v="350"/>
    <x v="564"/>
    <x v="608"/>
    <x v="678"/>
    <x v="676"/>
    <x v="394"/>
    <x v="1075"/>
    <x v="273"/>
    <x v="273"/>
    <x v="128"/>
    <x v="132"/>
    <x v="85"/>
    <x v="913"/>
  </r>
  <r>
    <x v="1482"/>
    <x v="1482"/>
    <x v="0"/>
    <x v="0"/>
    <x v="0"/>
    <x v="398"/>
    <x v="1009"/>
    <x v="477"/>
    <x v="360"/>
    <x v="0"/>
    <x v="4"/>
    <x v="4"/>
    <x v="2"/>
    <x v="350"/>
    <x v="0"/>
    <x v="1813"/>
    <x v="725"/>
    <x v="674"/>
    <x v="737"/>
    <x v="339"/>
    <x v="709"/>
    <x v="304"/>
    <x v="1507"/>
    <x v="1017"/>
    <x v="1514"/>
    <x v="2"/>
    <x v="6"/>
    <x v="1068"/>
    <x v="1224"/>
    <x v="1"/>
    <x v="3"/>
    <x v="1212"/>
    <x v="0"/>
    <x v="3"/>
    <x v="202"/>
    <x v="1"/>
    <x v="202"/>
    <x v="17"/>
    <x v="2093"/>
    <x v="1572"/>
    <x v="0"/>
    <x v="8"/>
    <x v="8"/>
    <x v="5"/>
    <x v="6"/>
    <x v="1"/>
    <x v="90"/>
    <x v="507"/>
    <x v="1"/>
    <x v="0"/>
    <x v="466"/>
    <x v="518"/>
    <x v="466"/>
    <x v="40"/>
    <x v="0"/>
    <x v="10"/>
    <x v="3"/>
    <x v="388"/>
    <x v="12"/>
    <x v="12"/>
    <x v="350"/>
    <x v="561"/>
    <x v="608"/>
    <x v="674"/>
    <x v="672"/>
    <x v="1644"/>
    <x v="1075"/>
    <x v="2092"/>
    <x v="2092"/>
    <x v="1224"/>
    <x v="549"/>
    <x v="85"/>
    <x v="1067"/>
  </r>
  <r>
    <x v="564"/>
    <x v="564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2"/>
    <x v="6"/>
    <x v="427"/>
    <x v="90"/>
    <x v="1"/>
    <x v="3"/>
    <x v="90"/>
    <x v="1"/>
    <x v="3"/>
    <x v="307"/>
    <x v="1"/>
    <x v="307"/>
    <x v="93"/>
    <x v="158"/>
    <x v="184"/>
    <x v="0"/>
    <x v="8"/>
    <x v="8"/>
    <x v="5"/>
    <x v="6"/>
    <x v="1"/>
    <x v="90"/>
    <x v="507"/>
    <x v="1"/>
    <x v="0"/>
    <x v="469"/>
    <x v="518"/>
    <x v="469"/>
    <x v="36"/>
    <x v="0"/>
    <x v="10"/>
    <x v="3"/>
    <x v="388"/>
    <x v="12"/>
    <x v="12"/>
    <x v="350"/>
    <x v="564"/>
    <x v="608"/>
    <x v="678"/>
    <x v="676"/>
    <x v="229"/>
    <x v="1075"/>
    <x v="157"/>
    <x v="157"/>
    <x v="90"/>
    <x v="97"/>
    <x v="85"/>
    <x v="981"/>
  </r>
  <r>
    <x v="1805"/>
    <x v="1805"/>
    <x v="0"/>
    <x v="0"/>
    <x v="0"/>
    <x v="398"/>
    <x v="1010"/>
    <x v="478"/>
    <x v="360"/>
    <x v="0"/>
    <x v="4"/>
    <x v="4"/>
    <x v="2"/>
    <x v="484"/>
    <x v="0"/>
    <x v="1815"/>
    <x v="728"/>
    <x v="677"/>
    <x v="740"/>
    <x v="339"/>
    <x v="712"/>
    <x v="488"/>
    <x v="1507"/>
    <x v="1017"/>
    <x v="1514"/>
    <x v="3"/>
    <x v="10"/>
    <x v="1136"/>
    <x v="1275"/>
    <x v="1"/>
    <x v="3"/>
    <x v="1263"/>
    <x v="0"/>
    <x v="3"/>
    <x v="230"/>
    <x v="1"/>
    <x v="230"/>
    <x v="38"/>
    <x v="2193"/>
    <x v="1703"/>
    <x v="0"/>
    <x v="8"/>
    <x v="8"/>
    <x v="5"/>
    <x v="6"/>
    <x v="1"/>
    <x v="90"/>
    <x v="507"/>
    <x v="1"/>
    <x v="0"/>
    <x v="467"/>
    <x v="518"/>
    <x v="467"/>
    <x v="17"/>
    <x v="0"/>
    <x v="10"/>
    <x v="7"/>
    <x v="388"/>
    <x v="12"/>
    <x v="12"/>
    <x v="350"/>
    <x v="562"/>
    <x v="608"/>
    <x v="677"/>
    <x v="675"/>
    <x v="1729"/>
    <x v="1075"/>
    <x v="2195"/>
    <x v="2195"/>
    <x v="1275"/>
    <x v="574"/>
    <x v="85"/>
    <x v="1137"/>
  </r>
  <r>
    <x v="1885"/>
    <x v="1885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3"/>
    <x v="10"/>
    <x v="441"/>
    <x v="100"/>
    <x v="1"/>
    <x v="3"/>
    <x v="100"/>
    <x v="1"/>
    <x v="3"/>
    <x v="307"/>
    <x v="1"/>
    <x v="307"/>
    <x v="93"/>
    <x v="188"/>
    <x v="215"/>
    <x v="0"/>
    <x v="8"/>
    <x v="8"/>
    <x v="5"/>
    <x v="6"/>
    <x v="1"/>
    <x v="90"/>
    <x v="507"/>
    <x v="1"/>
    <x v="0"/>
    <x v="469"/>
    <x v="518"/>
    <x v="469"/>
    <x v="36"/>
    <x v="0"/>
    <x v="10"/>
    <x v="7"/>
    <x v="388"/>
    <x v="12"/>
    <x v="12"/>
    <x v="350"/>
    <x v="564"/>
    <x v="608"/>
    <x v="678"/>
    <x v="676"/>
    <x v="270"/>
    <x v="1075"/>
    <x v="187"/>
    <x v="187"/>
    <x v="100"/>
    <x v="107"/>
    <x v="85"/>
    <x v="962"/>
  </r>
  <r>
    <x v="2009"/>
    <x v="2009"/>
    <x v="0"/>
    <x v="0"/>
    <x v="0"/>
    <x v="398"/>
    <x v="1013"/>
    <x v="481"/>
    <x v="360"/>
    <x v="4"/>
    <x v="6"/>
    <x v="6"/>
    <x v="2"/>
    <x v="166"/>
    <x v="0"/>
    <x v="1106"/>
    <x v="727"/>
    <x v="676"/>
    <x v="739"/>
    <x v="317"/>
    <x v="711"/>
    <x v="413"/>
    <x v="821"/>
    <x v="1017"/>
    <x v="821"/>
    <x v="5"/>
    <x v="13"/>
    <x v="1229"/>
    <x v="1077"/>
    <x v="1"/>
    <x v="0"/>
    <x v="1061"/>
    <x v="0"/>
    <x v="3"/>
    <x v="880"/>
    <x v="0"/>
    <x v="880"/>
    <x v="281"/>
    <x v="1938"/>
    <x v="1380"/>
    <x v="0"/>
    <x v="1"/>
    <x v="1"/>
    <x v="5"/>
    <x v="6"/>
    <x v="1"/>
    <x v="90"/>
    <x v="350"/>
    <x v="1"/>
    <x v="0"/>
    <x v="465"/>
    <x v="353"/>
    <x v="465"/>
    <x v="0"/>
    <x v="0"/>
    <x v="10"/>
    <x v="10"/>
    <x v="388"/>
    <x v="12"/>
    <x v="12"/>
    <x v="350"/>
    <x v="560"/>
    <x v="442"/>
    <x v="676"/>
    <x v="674"/>
    <x v="1508"/>
    <x v="990"/>
    <x v="1938"/>
    <x v="1938"/>
    <x v="1077"/>
    <x v="608"/>
    <x v="85"/>
    <x v="795"/>
  </r>
  <r>
    <x v="2259"/>
    <x v="2259"/>
    <x v="0"/>
    <x v="0"/>
    <x v="0"/>
    <x v="398"/>
    <x v="1011"/>
    <x v="479"/>
    <x v="360"/>
    <x v="0"/>
    <x v="4"/>
    <x v="4"/>
    <x v="2"/>
    <x v="402"/>
    <x v="0"/>
    <x v="1814"/>
    <x v="726"/>
    <x v="675"/>
    <x v="738"/>
    <x v="339"/>
    <x v="710"/>
    <x v="312"/>
    <x v="1507"/>
    <x v="1017"/>
    <x v="1514"/>
    <x v="5"/>
    <x v="13"/>
    <x v="597"/>
    <x v="207"/>
    <x v="1"/>
    <x v="3"/>
    <x v="209"/>
    <x v="1"/>
    <x v="3"/>
    <x v="277"/>
    <x v="1"/>
    <x v="277"/>
    <x v="73"/>
    <x v="642"/>
    <x v="598"/>
    <x v="0"/>
    <x v="8"/>
    <x v="8"/>
    <x v="5"/>
    <x v="6"/>
    <x v="1"/>
    <x v="90"/>
    <x v="507"/>
    <x v="1"/>
    <x v="0"/>
    <x v="468"/>
    <x v="518"/>
    <x v="468"/>
    <x v="45"/>
    <x v="0"/>
    <x v="10"/>
    <x v="10"/>
    <x v="388"/>
    <x v="12"/>
    <x v="12"/>
    <x v="350"/>
    <x v="563"/>
    <x v="608"/>
    <x v="675"/>
    <x v="673"/>
    <x v="894"/>
    <x v="1075"/>
    <x v="560"/>
    <x v="560"/>
    <x v="207"/>
    <x v="199"/>
    <x v="85"/>
    <x v="780"/>
  </r>
  <r>
    <x v="2109"/>
    <x v="2109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5"/>
    <x v="13"/>
    <x v="198"/>
    <x v="7"/>
    <x v="1"/>
    <x v="3"/>
    <x v="7"/>
    <x v="1"/>
    <x v="3"/>
    <x v="307"/>
    <x v="1"/>
    <x v="307"/>
    <x v="93"/>
    <x v="6"/>
    <x v="10"/>
    <x v="0"/>
    <x v="8"/>
    <x v="8"/>
    <x v="5"/>
    <x v="6"/>
    <x v="1"/>
    <x v="90"/>
    <x v="507"/>
    <x v="1"/>
    <x v="0"/>
    <x v="469"/>
    <x v="518"/>
    <x v="469"/>
    <x v="36"/>
    <x v="0"/>
    <x v="10"/>
    <x v="10"/>
    <x v="388"/>
    <x v="12"/>
    <x v="12"/>
    <x v="350"/>
    <x v="564"/>
    <x v="608"/>
    <x v="678"/>
    <x v="676"/>
    <x v="40"/>
    <x v="1075"/>
    <x v="7"/>
    <x v="6"/>
    <x v="7"/>
    <x v="22"/>
    <x v="85"/>
    <x v="1162"/>
  </r>
  <r>
    <x v="144"/>
    <x v="144"/>
    <x v="0"/>
    <x v="0"/>
    <x v="0"/>
    <x v="399"/>
    <x v="1014"/>
    <x v="482"/>
    <x v="373"/>
    <x v="4"/>
    <x v="6"/>
    <x v="6"/>
    <x v="2"/>
    <x v="168"/>
    <x v="0"/>
    <x v="1146"/>
    <x v="522"/>
    <x v="483"/>
    <x v="529"/>
    <x v="233"/>
    <x v="503"/>
    <x v="147"/>
    <x v="849"/>
    <x v="1017"/>
    <x v="852"/>
    <x v="2"/>
    <x v="6"/>
    <x v="740"/>
    <x v="748"/>
    <x v="1"/>
    <x v="0"/>
    <x v="636"/>
    <x v="0"/>
    <x v="3"/>
    <x v="1419"/>
    <x v="0"/>
    <x v="1419"/>
    <x v="677"/>
    <x v="1382"/>
    <x v="716"/>
    <x v="0"/>
    <x v="1"/>
    <x v="1"/>
    <x v="5"/>
    <x v="6"/>
    <x v="1"/>
    <x v="90"/>
    <x v="361"/>
    <x v="1"/>
    <x v="0"/>
    <x v="489"/>
    <x v="364"/>
    <x v="489"/>
    <x v="0"/>
    <x v="0"/>
    <x v="10"/>
    <x v="3"/>
    <x v="389"/>
    <x v="12"/>
    <x v="12"/>
    <x v="363"/>
    <x v="584"/>
    <x v="453"/>
    <x v="483"/>
    <x v="479"/>
    <x v="1030"/>
    <x v="502"/>
    <x v="1628"/>
    <x v="1628"/>
    <x v="748"/>
    <x v="608"/>
    <x v="85"/>
    <x v="78"/>
  </r>
  <r>
    <x v="1180"/>
    <x v="1180"/>
    <x v="0"/>
    <x v="0"/>
    <x v="0"/>
    <x v="399"/>
    <x v="1055"/>
    <x v="482"/>
    <x v="373"/>
    <x v="7"/>
    <x v="7"/>
    <x v="8"/>
    <x v="1"/>
    <x v="1575"/>
    <x v="0"/>
    <x v="1148"/>
    <x v="772"/>
    <x v="483"/>
    <x v="529"/>
    <x v="233"/>
    <x v="750"/>
    <x v="763"/>
    <x v="854"/>
    <x v="503"/>
    <x v="851"/>
    <x v="2"/>
    <x v="6"/>
    <x v="704"/>
    <x v="712"/>
    <x v="0"/>
    <x v="0"/>
    <x v="726"/>
    <x v="0"/>
    <x v="3"/>
    <x v="830"/>
    <x v="1"/>
    <x v="830"/>
    <x v="677"/>
    <x v="1424"/>
    <x v="1193"/>
    <x v="0"/>
    <x v="4"/>
    <x v="4"/>
    <x v="5"/>
    <x v="6"/>
    <x v="1"/>
    <x v="90"/>
    <x v="361"/>
    <x v="1"/>
    <x v="0"/>
    <x v="489"/>
    <x v="364"/>
    <x v="489"/>
    <x v="0"/>
    <x v="0"/>
    <x v="10"/>
    <x v="3"/>
    <x v="557"/>
    <x v="12"/>
    <x v="15"/>
    <x v="500"/>
    <x v="584"/>
    <x v="608"/>
    <x v="483"/>
    <x v="479"/>
    <x v="520"/>
    <x v="869"/>
    <x v="1383"/>
    <x v="1383"/>
    <x v="712"/>
    <x v="279"/>
    <x v="85"/>
    <x v="39"/>
  </r>
  <r>
    <x v="1181"/>
    <x v="1181"/>
    <x v="0"/>
    <x v="0"/>
    <x v="0"/>
    <x v="399"/>
    <x v="1056"/>
    <x v="482"/>
    <x v="373"/>
    <x v="7"/>
    <x v="7"/>
    <x v="7"/>
    <x v="0"/>
    <x v="1576"/>
    <x v="0"/>
    <x v="1147"/>
    <x v="772"/>
    <x v="483"/>
    <x v="529"/>
    <x v="233"/>
    <x v="750"/>
    <x v="763"/>
    <x v="850"/>
    <x v="502"/>
    <x v="850"/>
    <x v="2"/>
    <x v="6"/>
    <x v="697"/>
    <x v="705"/>
    <x v="0"/>
    <x v="0"/>
    <x v="713"/>
    <x v="0"/>
    <x v="3"/>
    <x v="801"/>
    <x v="1"/>
    <x v="801"/>
    <x v="677"/>
    <x v="1332"/>
    <x v="1142"/>
    <x v="0"/>
    <x v="4"/>
    <x v="4"/>
    <x v="5"/>
    <x v="6"/>
    <x v="1"/>
    <x v="90"/>
    <x v="361"/>
    <x v="1"/>
    <x v="0"/>
    <x v="489"/>
    <x v="364"/>
    <x v="489"/>
    <x v="0"/>
    <x v="0"/>
    <x v="10"/>
    <x v="3"/>
    <x v="557"/>
    <x v="12"/>
    <x v="15"/>
    <x v="500"/>
    <x v="584"/>
    <x v="608"/>
    <x v="483"/>
    <x v="479"/>
    <x v="1344"/>
    <x v="825"/>
    <x v="1303"/>
    <x v="1303"/>
    <x v="705"/>
    <x v="272"/>
    <x v="85"/>
    <x v="32"/>
  </r>
  <r>
    <x v="2054"/>
    <x v="2054"/>
    <x v="0"/>
    <x v="0"/>
    <x v="0"/>
    <x v="400"/>
    <x v="1016"/>
    <x v="483"/>
    <x v="363"/>
    <x v="0"/>
    <x v="4"/>
    <x v="4"/>
    <x v="2"/>
    <x v="547"/>
    <x v="0"/>
    <x v="1109"/>
    <x v="523"/>
    <x v="484"/>
    <x v="530"/>
    <x v="339"/>
    <x v="504"/>
    <x v="487"/>
    <x v="1507"/>
    <x v="1017"/>
    <x v="1514"/>
    <x v="5"/>
    <x v="13"/>
    <x v="341"/>
    <x v="44"/>
    <x v="1"/>
    <x v="3"/>
    <x v="44"/>
    <x v="1"/>
    <x v="3"/>
    <x v="318"/>
    <x v="1"/>
    <x v="318"/>
    <x v="102"/>
    <x v="58"/>
    <x v="77"/>
    <x v="0"/>
    <x v="8"/>
    <x v="8"/>
    <x v="5"/>
    <x v="6"/>
    <x v="1"/>
    <x v="90"/>
    <x v="507"/>
    <x v="1"/>
    <x v="0"/>
    <x v="471"/>
    <x v="518"/>
    <x v="471"/>
    <x v="22"/>
    <x v="0"/>
    <x v="10"/>
    <x v="10"/>
    <x v="390"/>
    <x v="12"/>
    <x v="12"/>
    <x v="353"/>
    <x v="566"/>
    <x v="608"/>
    <x v="484"/>
    <x v="480"/>
    <x v="123"/>
    <x v="1075"/>
    <x v="59"/>
    <x v="58"/>
    <x v="44"/>
    <x v="52"/>
    <x v="85"/>
    <x v="1073"/>
  </r>
  <r>
    <x v="1544"/>
    <x v="1544"/>
    <x v="0"/>
    <x v="0"/>
    <x v="0"/>
    <x v="402"/>
    <x v="1018"/>
    <x v="485"/>
    <x v="390"/>
    <x v="4"/>
    <x v="6"/>
    <x v="6"/>
    <x v="2"/>
    <x v="380"/>
    <x v="0"/>
    <x v="1188"/>
    <x v="525"/>
    <x v="486"/>
    <x v="532"/>
    <x v="235"/>
    <x v="506"/>
    <x v="748"/>
    <x v="883"/>
    <x v="1017"/>
    <x v="886"/>
    <x v="2"/>
    <x v="6"/>
    <x v="916"/>
    <x v="920"/>
    <x v="1"/>
    <x v="0"/>
    <x v="673"/>
    <x v="0"/>
    <x v="3"/>
    <x v="1135"/>
    <x v="0"/>
    <x v="1135"/>
    <x v="446"/>
    <x v="1487"/>
    <x v="731"/>
    <x v="0"/>
    <x v="1"/>
    <x v="1"/>
    <x v="5"/>
    <x v="6"/>
    <x v="1"/>
    <x v="90"/>
    <x v="379"/>
    <x v="1"/>
    <x v="0"/>
    <x v="511"/>
    <x v="382"/>
    <x v="511"/>
    <x v="0"/>
    <x v="0"/>
    <x v="0"/>
    <x v="3"/>
    <x v="392"/>
    <x v="12"/>
    <x v="12"/>
    <x v="380"/>
    <x v="606"/>
    <x v="471"/>
    <x v="486"/>
    <x v="482"/>
    <x v="1037"/>
    <x v="509"/>
    <x v="1644"/>
    <x v="1644"/>
    <x v="920"/>
    <x v="608"/>
    <x v="85"/>
    <x v="299"/>
  </r>
  <r>
    <x v="536"/>
    <x v="536"/>
    <x v="0"/>
    <x v="0"/>
    <x v="0"/>
    <x v="402"/>
    <x v="1096"/>
    <x v="485"/>
    <x v="390"/>
    <x v="7"/>
    <x v="7"/>
    <x v="7"/>
    <x v="0"/>
    <x v="830"/>
    <x v="0"/>
    <x v="1189"/>
    <x v="772"/>
    <x v="486"/>
    <x v="532"/>
    <x v="235"/>
    <x v="750"/>
    <x v="763"/>
    <x v="884"/>
    <x v="518"/>
    <x v="884"/>
    <x v="2"/>
    <x v="6"/>
    <x v="694"/>
    <x v="702"/>
    <x v="0"/>
    <x v="0"/>
    <x v="710"/>
    <x v="0"/>
    <x v="3"/>
    <x v="57"/>
    <x v="1"/>
    <x v="57"/>
    <x v="446"/>
    <x v="804"/>
    <x v="827"/>
    <x v="0"/>
    <x v="4"/>
    <x v="4"/>
    <x v="5"/>
    <x v="6"/>
    <x v="1"/>
    <x v="90"/>
    <x v="379"/>
    <x v="1"/>
    <x v="0"/>
    <x v="511"/>
    <x v="382"/>
    <x v="511"/>
    <x v="0"/>
    <x v="0"/>
    <x v="10"/>
    <x v="3"/>
    <x v="557"/>
    <x v="12"/>
    <x v="15"/>
    <x v="500"/>
    <x v="606"/>
    <x v="608"/>
    <x v="486"/>
    <x v="482"/>
    <x v="1106"/>
    <x v="578"/>
    <x v="807"/>
    <x v="807"/>
    <x v="702"/>
    <x v="269"/>
    <x v="85"/>
    <x v="29"/>
  </r>
  <r>
    <x v="545"/>
    <x v="545"/>
    <x v="0"/>
    <x v="0"/>
    <x v="0"/>
    <x v="402"/>
    <x v="1095"/>
    <x v="485"/>
    <x v="390"/>
    <x v="7"/>
    <x v="7"/>
    <x v="8"/>
    <x v="1"/>
    <x v="840"/>
    <x v="0"/>
    <x v="1190"/>
    <x v="772"/>
    <x v="486"/>
    <x v="532"/>
    <x v="235"/>
    <x v="750"/>
    <x v="763"/>
    <x v="885"/>
    <x v="519"/>
    <x v="885"/>
    <x v="2"/>
    <x v="6"/>
    <x v="694"/>
    <x v="702"/>
    <x v="0"/>
    <x v="0"/>
    <x v="710"/>
    <x v="0"/>
    <x v="3"/>
    <x v="497"/>
    <x v="1"/>
    <x v="497"/>
    <x v="446"/>
    <x v="1049"/>
    <x v="827"/>
    <x v="0"/>
    <x v="4"/>
    <x v="4"/>
    <x v="5"/>
    <x v="6"/>
    <x v="1"/>
    <x v="90"/>
    <x v="379"/>
    <x v="1"/>
    <x v="0"/>
    <x v="511"/>
    <x v="382"/>
    <x v="511"/>
    <x v="0"/>
    <x v="0"/>
    <x v="10"/>
    <x v="3"/>
    <x v="557"/>
    <x v="12"/>
    <x v="15"/>
    <x v="500"/>
    <x v="606"/>
    <x v="608"/>
    <x v="486"/>
    <x v="482"/>
    <x v="904"/>
    <x v="578"/>
    <x v="1043"/>
    <x v="1043"/>
    <x v="702"/>
    <x v="269"/>
    <x v="85"/>
    <x v="29"/>
  </r>
  <r>
    <x v="1488"/>
    <x v="1488"/>
    <x v="0"/>
    <x v="0"/>
    <x v="0"/>
    <x v="401"/>
    <x v="1017"/>
    <x v="484"/>
    <x v="364"/>
    <x v="4"/>
    <x v="6"/>
    <x v="6"/>
    <x v="2"/>
    <x v="45"/>
    <x v="0"/>
    <x v="1110"/>
    <x v="524"/>
    <x v="485"/>
    <x v="531"/>
    <x v="234"/>
    <x v="505"/>
    <x v="148"/>
    <x v="823"/>
    <x v="1017"/>
    <x v="825"/>
    <x v="2"/>
    <x v="6"/>
    <x v="1043"/>
    <x v="971"/>
    <x v="1"/>
    <x v="0"/>
    <x v="785"/>
    <x v="0"/>
    <x v="3"/>
    <x v="1253"/>
    <x v="0"/>
    <x v="1253"/>
    <x v="539"/>
    <x v="1767"/>
    <x v="1067"/>
    <x v="0"/>
    <x v="1"/>
    <x v="1"/>
    <x v="5"/>
    <x v="6"/>
    <x v="1"/>
    <x v="90"/>
    <x v="352"/>
    <x v="1"/>
    <x v="0"/>
    <x v="472"/>
    <x v="355"/>
    <x v="472"/>
    <x v="0"/>
    <x v="0"/>
    <x v="10"/>
    <x v="3"/>
    <x v="391"/>
    <x v="12"/>
    <x v="12"/>
    <x v="354"/>
    <x v="567"/>
    <x v="444"/>
    <x v="485"/>
    <x v="481"/>
    <x v="1285"/>
    <x v="764"/>
    <x v="1793"/>
    <x v="1793"/>
    <x v="971"/>
    <x v="608"/>
    <x v="85"/>
    <x v="435"/>
  </r>
  <r>
    <x v="969"/>
    <x v="969"/>
    <x v="0"/>
    <x v="0"/>
    <x v="0"/>
    <x v="401"/>
    <x v="1019"/>
    <x v="484"/>
    <x v="364"/>
    <x v="7"/>
    <x v="7"/>
    <x v="8"/>
    <x v="1"/>
    <x v="1346"/>
    <x v="0"/>
    <x v="1112"/>
    <x v="772"/>
    <x v="485"/>
    <x v="531"/>
    <x v="234"/>
    <x v="750"/>
    <x v="763"/>
    <x v="825"/>
    <x v="486"/>
    <x v="824"/>
    <x v="2"/>
    <x v="6"/>
    <x v="802"/>
    <x v="810"/>
    <x v="0"/>
    <x v="0"/>
    <x v="844"/>
    <x v="0"/>
    <x v="3"/>
    <x v="688"/>
    <x v="1"/>
    <x v="688"/>
    <x v="539"/>
    <x v="1515"/>
    <x v="1276"/>
    <x v="0"/>
    <x v="4"/>
    <x v="4"/>
    <x v="5"/>
    <x v="6"/>
    <x v="1"/>
    <x v="90"/>
    <x v="352"/>
    <x v="1"/>
    <x v="0"/>
    <x v="472"/>
    <x v="355"/>
    <x v="472"/>
    <x v="0"/>
    <x v="0"/>
    <x v="10"/>
    <x v="3"/>
    <x v="557"/>
    <x v="12"/>
    <x v="15"/>
    <x v="500"/>
    <x v="567"/>
    <x v="608"/>
    <x v="485"/>
    <x v="481"/>
    <x v="451"/>
    <x v="931"/>
    <x v="1455"/>
    <x v="1455"/>
    <x v="810"/>
    <x v="372"/>
    <x v="85"/>
    <x v="147"/>
  </r>
  <r>
    <x v="970"/>
    <x v="970"/>
    <x v="0"/>
    <x v="0"/>
    <x v="0"/>
    <x v="401"/>
    <x v="1020"/>
    <x v="484"/>
    <x v="364"/>
    <x v="7"/>
    <x v="7"/>
    <x v="7"/>
    <x v="0"/>
    <x v="1347"/>
    <x v="0"/>
    <x v="1111"/>
    <x v="772"/>
    <x v="485"/>
    <x v="531"/>
    <x v="234"/>
    <x v="750"/>
    <x v="763"/>
    <x v="824"/>
    <x v="485"/>
    <x v="823"/>
    <x v="2"/>
    <x v="6"/>
    <x v="802"/>
    <x v="810"/>
    <x v="0"/>
    <x v="0"/>
    <x v="844"/>
    <x v="0"/>
    <x v="3"/>
    <x v="114"/>
    <x v="1"/>
    <x v="114"/>
    <x v="539"/>
    <x v="979"/>
    <x v="1276"/>
    <x v="0"/>
    <x v="4"/>
    <x v="4"/>
    <x v="5"/>
    <x v="6"/>
    <x v="1"/>
    <x v="90"/>
    <x v="352"/>
    <x v="1"/>
    <x v="0"/>
    <x v="472"/>
    <x v="355"/>
    <x v="472"/>
    <x v="0"/>
    <x v="0"/>
    <x v="10"/>
    <x v="3"/>
    <x v="557"/>
    <x v="12"/>
    <x v="15"/>
    <x v="500"/>
    <x v="567"/>
    <x v="608"/>
    <x v="485"/>
    <x v="481"/>
    <x v="1447"/>
    <x v="931"/>
    <x v="976"/>
    <x v="976"/>
    <x v="810"/>
    <x v="372"/>
    <x v="85"/>
    <x v="147"/>
  </r>
  <r>
    <x v="1969"/>
    <x v="1969"/>
    <x v="0"/>
    <x v="0"/>
    <x v="0"/>
    <x v="404"/>
    <x v="1032"/>
    <x v="493"/>
    <x v="84"/>
    <x v="4"/>
    <x v="6"/>
    <x v="6"/>
    <x v="2"/>
    <x v="403"/>
    <x v="0"/>
    <x v="246"/>
    <x v="526"/>
    <x v="487"/>
    <x v="533"/>
    <x v="339"/>
    <x v="507"/>
    <x v="332"/>
    <x v="199"/>
    <x v="1017"/>
    <x v="203"/>
    <x v="3"/>
    <x v="10"/>
    <x v="33"/>
    <x v="163"/>
    <x v="1"/>
    <x v="0"/>
    <x v="163"/>
    <x v="1"/>
    <x v="3"/>
    <x v="967"/>
    <x v="0"/>
    <x v="967"/>
    <x v="324"/>
    <x v="45"/>
    <x v="63"/>
    <x v="0"/>
    <x v="1"/>
    <x v="1"/>
    <x v="5"/>
    <x v="6"/>
    <x v="1"/>
    <x v="90"/>
    <x v="87"/>
    <x v="1"/>
    <x v="0"/>
    <x v="114"/>
    <x v="81"/>
    <x v="114"/>
    <x v="0"/>
    <x v="0"/>
    <x v="10"/>
    <x v="7"/>
    <x v="394"/>
    <x v="12"/>
    <x v="12"/>
    <x v="82"/>
    <x v="116"/>
    <x v="81"/>
    <x v="487"/>
    <x v="483"/>
    <x v="117"/>
    <x v="33"/>
    <x v="46"/>
    <x v="45"/>
    <x v="163"/>
    <x v="608"/>
    <x v="85"/>
    <x v="849"/>
  </r>
  <r>
    <x v="1906"/>
    <x v="1906"/>
    <x v="0"/>
    <x v="0"/>
    <x v="0"/>
    <x v="404"/>
    <x v="255"/>
    <x v="493"/>
    <x v="84"/>
    <x v="0"/>
    <x v="3"/>
    <x v="3"/>
    <x v="2"/>
    <x v="1044"/>
    <x v="0"/>
    <x v="247"/>
    <x v="527"/>
    <x v="487"/>
    <x v="534"/>
    <x v="339"/>
    <x v="508"/>
    <x v="691"/>
    <x v="1507"/>
    <x v="1017"/>
    <x v="1514"/>
    <x v="3"/>
    <x v="10"/>
    <x v="1081"/>
    <x v="1234"/>
    <x v="1"/>
    <x v="3"/>
    <x v="1222"/>
    <x v="0"/>
    <x v="3"/>
    <x v="533"/>
    <x v="1"/>
    <x v="533"/>
    <x v="324"/>
    <x v="2182"/>
    <x v="1689"/>
    <x v="0"/>
    <x v="8"/>
    <x v="8"/>
    <x v="5"/>
    <x v="6"/>
    <x v="0"/>
    <x v="86"/>
    <x v="87"/>
    <x v="1"/>
    <x v="0"/>
    <x v="114"/>
    <x v="81"/>
    <x v="114"/>
    <x v="44"/>
    <x v="0"/>
    <x v="10"/>
    <x v="7"/>
    <x v="394"/>
    <x v="12"/>
    <x v="12"/>
    <x v="82"/>
    <x v="116"/>
    <x v="608"/>
    <x v="487"/>
    <x v="483"/>
    <x v="1658"/>
    <x v="1075"/>
    <x v="2182"/>
    <x v="2182"/>
    <x v="1234"/>
    <x v="608"/>
    <x v="55"/>
    <x v="1080"/>
  </r>
  <r>
    <x v="2261"/>
    <x v="2261"/>
    <x v="0"/>
    <x v="0"/>
    <x v="0"/>
    <x v="404"/>
    <x v="1032"/>
    <x v="493"/>
    <x v="84"/>
    <x v="4"/>
    <x v="6"/>
    <x v="6"/>
    <x v="2"/>
    <x v="403"/>
    <x v="0"/>
    <x v="246"/>
    <x v="526"/>
    <x v="487"/>
    <x v="533"/>
    <x v="339"/>
    <x v="507"/>
    <x v="332"/>
    <x v="199"/>
    <x v="1017"/>
    <x v="203"/>
    <x v="5"/>
    <x v="13"/>
    <x v="50"/>
    <x v="181"/>
    <x v="1"/>
    <x v="0"/>
    <x v="181"/>
    <x v="1"/>
    <x v="3"/>
    <x v="967"/>
    <x v="0"/>
    <x v="967"/>
    <x v="324"/>
    <x v="94"/>
    <x v="114"/>
    <x v="0"/>
    <x v="1"/>
    <x v="1"/>
    <x v="5"/>
    <x v="6"/>
    <x v="1"/>
    <x v="90"/>
    <x v="87"/>
    <x v="1"/>
    <x v="0"/>
    <x v="114"/>
    <x v="81"/>
    <x v="114"/>
    <x v="0"/>
    <x v="0"/>
    <x v="10"/>
    <x v="10"/>
    <x v="394"/>
    <x v="12"/>
    <x v="12"/>
    <x v="82"/>
    <x v="116"/>
    <x v="81"/>
    <x v="487"/>
    <x v="483"/>
    <x v="184"/>
    <x v="56"/>
    <x v="95"/>
    <x v="94"/>
    <x v="181"/>
    <x v="608"/>
    <x v="85"/>
    <x v="820"/>
  </r>
  <r>
    <x v="2155"/>
    <x v="2155"/>
    <x v="0"/>
    <x v="0"/>
    <x v="0"/>
    <x v="404"/>
    <x v="255"/>
    <x v="493"/>
    <x v="84"/>
    <x v="0"/>
    <x v="3"/>
    <x v="3"/>
    <x v="2"/>
    <x v="1044"/>
    <x v="0"/>
    <x v="247"/>
    <x v="527"/>
    <x v="487"/>
    <x v="534"/>
    <x v="339"/>
    <x v="508"/>
    <x v="691"/>
    <x v="1507"/>
    <x v="1017"/>
    <x v="1514"/>
    <x v="5"/>
    <x v="13"/>
    <x v="1055"/>
    <x v="1209"/>
    <x v="1"/>
    <x v="3"/>
    <x v="1197"/>
    <x v="0"/>
    <x v="3"/>
    <x v="533"/>
    <x v="1"/>
    <x v="533"/>
    <x v="324"/>
    <x v="2150"/>
    <x v="1643"/>
    <x v="0"/>
    <x v="8"/>
    <x v="8"/>
    <x v="5"/>
    <x v="6"/>
    <x v="0"/>
    <x v="86"/>
    <x v="87"/>
    <x v="1"/>
    <x v="0"/>
    <x v="114"/>
    <x v="81"/>
    <x v="114"/>
    <x v="44"/>
    <x v="0"/>
    <x v="10"/>
    <x v="10"/>
    <x v="394"/>
    <x v="12"/>
    <x v="12"/>
    <x v="82"/>
    <x v="116"/>
    <x v="608"/>
    <x v="487"/>
    <x v="483"/>
    <x v="1625"/>
    <x v="1075"/>
    <x v="2150"/>
    <x v="2150"/>
    <x v="1209"/>
    <x v="608"/>
    <x v="43"/>
    <x v="1037"/>
  </r>
  <r>
    <x v="2287"/>
    <x v="2287"/>
    <x v="0"/>
    <x v="0"/>
    <x v="0"/>
    <x v="405"/>
    <x v="1033"/>
    <x v="494"/>
    <x v="388"/>
    <x v="4"/>
    <x v="6"/>
    <x v="6"/>
    <x v="2"/>
    <x v="461"/>
    <x v="0"/>
    <x v="1185"/>
    <x v="528"/>
    <x v="488"/>
    <x v="535"/>
    <x v="236"/>
    <x v="509"/>
    <x v="371"/>
    <x v="881"/>
    <x v="1017"/>
    <x v="882"/>
    <x v="5"/>
    <x v="13"/>
    <x v="1187"/>
    <x v="1038"/>
    <x v="1"/>
    <x v="0"/>
    <x v="1008"/>
    <x v="0"/>
    <x v="3"/>
    <x v="745"/>
    <x v="0"/>
    <x v="745"/>
    <x v="238"/>
    <x v="1707"/>
    <x v="979"/>
    <x v="0"/>
    <x v="1"/>
    <x v="1"/>
    <x v="5"/>
    <x v="6"/>
    <x v="1"/>
    <x v="90"/>
    <x v="377"/>
    <x v="1"/>
    <x v="0"/>
    <x v="509"/>
    <x v="380"/>
    <x v="509"/>
    <x v="0"/>
    <x v="0"/>
    <x v="10"/>
    <x v="10"/>
    <x v="395"/>
    <x v="12"/>
    <x v="12"/>
    <x v="378"/>
    <x v="604"/>
    <x v="469"/>
    <x v="488"/>
    <x v="484"/>
    <x v="1218"/>
    <x v="690"/>
    <x v="1752"/>
    <x v="1752"/>
    <x v="1038"/>
    <x v="608"/>
    <x v="85"/>
    <x v="696"/>
  </r>
  <r>
    <x v="2105"/>
    <x v="2105"/>
    <x v="0"/>
    <x v="0"/>
    <x v="0"/>
    <x v="405"/>
    <x v="1092"/>
    <x v="494"/>
    <x v="388"/>
    <x v="0"/>
    <x v="3"/>
    <x v="3"/>
    <x v="2"/>
    <x v="855"/>
    <x v="0"/>
    <x v="1186"/>
    <x v="529"/>
    <x v="488"/>
    <x v="536"/>
    <x v="339"/>
    <x v="510"/>
    <x v="647"/>
    <x v="1507"/>
    <x v="1017"/>
    <x v="1514"/>
    <x v="5"/>
    <x v="13"/>
    <x v="420"/>
    <x v="83"/>
    <x v="1"/>
    <x v="3"/>
    <x v="83"/>
    <x v="1"/>
    <x v="3"/>
    <x v="215"/>
    <x v="1"/>
    <x v="215"/>
    <x v="238"/>
    <x v="174"/>
    <x v="201"/>
    <x v="0"/>
    <x v="8"/>
    <x v="8"/>
    <x v="5"/>
    <x v="6"/>
    <x v="0"/>
    <x v="10"/>
    <x v="377"/>
    <x v="1"/>
    <x v="0"/>
    <x v="509"/>
    <x v="380"/>
    <x v="509"/>
    <x v="0"/>
    <x v="0"/>
    <x v="10"/>
    <x v="10"/>
    <x v="395"/>
    <x v="12"/>
    <x v="12"/>
    <x v="378"/>
    <x v="604"/>
    <x v="608"/>
    <x v="488"/>
    <x v="484"/>
    <x v="217"/>
    <x v="1075"/>
    <x v="173"/>
    <x v="173"/>
    <x v="83"/>
    <x v="608"/>
    <x v="0"/>
    <x v="992"/>
  </r>
  <r>
    <x v="698"/>
    <x v="698"/>
    <x v="0"/>
    <x v="0"/>
    <x v="0"/>
    <x v="407"/>
    <x v="1040"/>
    <x v="498"/>
    <x v="369"/>
    <x v="4"/>
    <x v="6"/>
    <x v="6"/>
    <x v="2"/>
    <x v="23"/>
    <x v="0"/>
    <x v="1129"/>
    <x v="533"/>
    <x v="492"/>
    <x v="540"/>
    <x v="238"/>
    <x v="514"/>
    <x v="149"/>
    <x v="832"/>
    <x v="1017"/>
    <x v="836"/>
    <x v="2"/>
    <x v="6"/>
    <x v="758"/>
    <x v="766"/>
    <x v="1"/>
    <x v="0"/>
    <x v="640"/>
    <x v="0"/>
    <x v="3"/>
    <x v="1319"/>
    <x v="0"/>
    <x v="1319"/>
    <x v="600"/>
    <x v="1226"/>
    <x v="699"/>
    <x v="0"/>
    <x v="1"/>
    <x v="1"/>
    <x v="5"/>
    <x v="6"/>
    <x v="1"/>
    <x v="90"/>
    <x v="357"/>
    <x v="1"/>
    <x v="0"/>
    <x v="485"/>
    <x v="360"/>
    <x v="485"/>
    <x v="0"/>
    <x v="0"/>
    <x v="10"/>
    <x v="3"/>
    <x v="397"/>
    <x v="12"/>
    <x v="12"/>
    <x v="359"/>
    <x v="580"/>
    <x v="449"/>
    <x v="492"/>
    <x v="488"/>
    <x v="1024"/>
    <x v="494"/>
    <x v="1594"/>
    <x v="1594"/>
    <x v="766"/>
    <x v="608"/>
    <x v="85"/>
    <x v="96"/>
  </r>
  <r>
    <x v="468"/>
    <x v="468"/>
    <x v="0"/>
    <x v="0"/>
    <x v="0"/>
    <x v="407"/>
    <x v="1037"/>
    <x v="498"/>
    <x v="369"/>
    <x v="7"/>
    <x v="7"/>
    <x v="7"/>
    <x v="0"/>
    <x v="753"/>
    <x v="0"/>
    <x v="1130"/>
    <x v="772"/>
    <x v="492"/>
    <x v="540"/>
    <x v="238"/>
    <x v="750"/>
    <x v="763"/>
    <x v="833"/>
    <x v="489"/>
    <x v="833"/>
    <x v="2"/>
    <x v="6"/>
    <x v="700"/>
    <x v="708"/>
    <x v="0"/>
    <x v="0"/>
    <x v="721"/>
    <x v="0"/>
    <x v="3"/>
    <x v="98"/>
    <x v="1"/>
    <x v="98"/>
    <x v="600"/>
    <x v="834"/>
    <x v="977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1217"/>
    <x v="689"/>
    <x v="836"/>
    <x v="836"/>
    <x v="708"/>
    <x v="275"/>
    <x v="85"/>
    <x v="35"/>
  </r>
  <r>
    <x v="1424"/>
    <x v="1424"/>
    <x v="0"/>
    <x v="0"/>
    <x v="0"/>
    <x v="407"/>
    <x v="1038"/>
    <x v="498"/>
    <x v="369"/>
    <x v="7"/>
    <x v="7"/>
    <x v="8"/>
    <x v="1"/>
    <x v="1886"/>
    <x v="0"/>
    <x v="1132"/>
    <x v="772"/>
    <x v="492"/>
    <x v="540"/>
    <x v="238"/>
    <x v="750"/>
    <x v="763"/>
    <x v="835"/>
    <x v="491"/>
    <x v="835"/>
    <x v="2"/>
    <x v="6"/>
    <x v="679"/>
    <x v="687"/>
    <x v="0"/>
    <x v="0"/>
    <x v="684"/>
    <x v="0"/>
    <x v="3"/>
    <x v="575"/>
    <x v="1"/>
    <x v="575"/>
    <x v="600"/>
    <x v="1030"/>
    <x v="874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873"/>
    <x v="608"/>
    <x v="1026"/>
    <x v="1026"/>
    <x v="687"/>
    <x v="254"/>
    <x v="85"/>
    <x v="14"/>
  </r>
  <r>
    <x v="1425"/>
    <x v="1425"/>
    <x v="0"/>
    <x v="0"/>
    <x v="0"/>
    <x v="407"/>
    <x v="1039"/>
    <x v="498"/>
    <x v="369"/>
    <x v="7"/>
    <x v="7"/>
    <x v="7"/>
    <x v="0"/>
    <x v="1887"/>
    <x v="0"/>
    <x v="1131"/>
    <x v="772"/>
    <x v="492"/>
    <x v="540"/>
    <x v="238"/>
    <x v="750"/>
    <x v="763"/>
    <x v="834"/>
    <x v="490"/>
    <x v="834"/>
    <x v="2"/>
    <x v="6"/>
    <x v="679"/>
    <x v="687"/>
    <x v="0"/>
    <x v="0"/>
    <x v="684"/>
    <x v="0"/>
    <x v="3"/>
    <x v="546"/>
    <x v="1"/>
    <x v="546"/>
    <x v="600"/>
    <x v="1005"/>
    <x v="874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1137"/>
    <x v="608"/>
    <x v="1001"/>
    <x v="1001"/>
    <x v="687"/>
    <x v="254"/>
    <x v="85"/>
    <x v="14"/>
  </r>
  <r>
    <x v="2065"/>
    <x v="2065"/>
    <x v="0"/>
    <x v="0"/>
    <x v="0"/>
    <x v="408"/>
    <x v="1041"/>
    <x v="499"/>
    <x v="384"/>
    <x v="4"/>
    <x v="6"/>
    <x v="6"/>
    <x v="2"/>
    <x v="265"/>
    <x v="0"/>
    <x v="1173"/>
    <x v="534"/>
    <x v="493"/>
    <x v="541"/>
    <x v="339"/>
    <x v="515"/>
    <x v="99"/>
    <x v="872"/>
    <x v="1017"/>
    <x v="873"/>
    <x v="5"/>
    <x v="13"/>
    <x v="299"/>
    <x v="402"/>
    <x v="1"/>
    <x v="0"/>
    <x v="413"/>
    <x v="1"/>
    <x v="3"/>
    <x v="1144"/>
    <x v="0"/>
    <x v="1144"/>
    <x v="454"/>
    <x v="429"/>
    <x v="437"/>
    <x v="0"/>
    <x v="1"/>
    <x v="1"/>
    <x v="5"/>
    <x v="6"/>
    <x v="1"/>
    <x v="90"/>
    <x v="371"/>
    <x v="1"/>
    <x v="0"/>
    <x v="503"/>
    <x v="374"/>
    <x v="503"/>
    <x v="0"/>
    <x v="0"/>
    <x v="10"/>
    <x v="10"/>
    <x v="398"/>
    <x v="12"/>
    <x v="12"/>
    <x v="374"/>
    <x v="598"/>
    <x v="463"/>
    <x v="493"/>
    <x v="489"/>
    <x v="632"/>
    <x v="294"/>
    <x v="405"/>
    <x v="405"/>
    <x v="402"/>
    <x v="608"/>
    <x v="85"/>
    <x v="504"/>
  </r>
  <r>
    <x v="2136"/>
    <x v="2136"/>
    <x v="0"/>
    <x v="0"/>
    <x v="0"/>
    <x v="408"/>
    <x v="1080"/>
    <x v="499"/>
    <x v="384"/>
    <x v="0"/>
    <x v="3"/>
    <x v="3"/>
    <x v="2"/>
    <x v="954"/>
    <x v="0"/>
    <x v="1174"/>
    <x v="535"/>
    <x v="493"/>
    <x v="542"/>
    <x v="239"/>
    <x v="516"/>
    <x v="648"/>
    <x v="1507"/>
    <x v="1017"/>
    <x v="1514"/>
    <x v="5"/>
    <x v="13"/>
    <x v="1083"/>
    <x v="1236"/>
    <x v="1"/>
    <x v="3"/>
    <x v="1224"/>
    <x v="0"/>
    <x v="3"/>
    <x v="248"/>
    <x v="1"/>
    <x v="248"/>
    <x v="454"/>
    <x v="2122"/>
    <x v="1608"/>
    <x v="0"/>
    <x v="8"/>
    <x v="8"/>
    <x v="5"/>
    <x v="6"/>
    <x v="0"/>
    <x v="14"/>
    <x v="371"/>
    <x v="1"/>
    <x v="0"/>
    <x v="503"/>
    <x v="374"/>
    <x v="503"/>
    <x v="19"/>
    <x v="0"/>
    <x v="10"/>
    <x v="10"/>
    <x v="398"/>
    <x v="12"/>
    <x v="12"/>
    <x v="374"/>
    <x v="598"/>
    <x v="608"/>
    <x v="493"/>
    <x v="489"/>
    <x v="1661"/>
    <x v="1075"/>
    <x v="2122"/>
    <x v="2122"/>
    <x v="1236"/>
    <x v="608"/>
    <x v="57"/>
    <x v="1083"/>
  </r>
  <r>
    <x v="1551"/>
    <x v="1551"/>
    <x v="0"/>
    <x v="0"/>
    <x v="0"/>
    <x v="409"/>
    <x v="1047"/>
    <x v="501"/>
    <x v="370"/>
    <x v="4"/>
    <x v="6"/>
    <x v="6"/>
    <x v="2"/>
    <x v="75"/>
    <x v="0"/>
    <x v="1133"/>
    <x v="537"/>
    <x v="495"/>
    <x v="544"/>
    <x v="240"/>
    <x v="518"/>
    <x v="151"/>
    <x v="836"/>
    <x v="1017"/>
    <x v="841"/>
    <x v="2"/>
    <x v="6"/>
    <x v="55"/>
    <x v="185"/>
    <x v="1"/>
    <x v="0"/>
    <x v="185"/>
    <x v="1"/>
    <x v="3"/>
    <x v="993"/>
    <x v="0"/>
    <x v="993"/>
    <x v="337"/>
    <x v="89"/>
    <x v="109"/>
    <x v="0"/>
    <x v="1"/>
    <x v="1"/>
    <x v="5"/>
    <x v="6"/>
    <x v="1"/>
    <x v="90"/>
    <x v="358"/>
    <x v="1"/>
    <x v="0"/>
    <x v="486"/>
    <x v="361"/>
    <x v="486"/>
    <x v="0"/>
    <x v="0"/>
    <x v="10"/>
    <x v="3"/>
    <x v="399"/>
    <x v="12"/>
    <x v="12"/>
    <x v="360"/>
    <x v="581"/>
    <x v="450"/>
    <x v="495"/>
    <x v="491"/>
    <x v="177"/>
    <x v="52"/>
    <x v="90"/>
    <x v="89"/>
    <x v="185"/>
    <x v="608"/>
    <x v="85"/>
    <x v="813"/>
  </r>
  <r>
    <x v="610"/>
    <x v="610"/>
    <x v="0"/>
    <x v="0"/>
    <x v="0"/>
    <x v="409"/>
    <x v="1043"/>
    <x v="501"/>
    <x v="370"/>
    <x v="7"/>
    <x v="7"/>
    <x v="7"/>
    <x v="0"/>
    <x v="906"/>
    <x v="0"/>
    <x v="1136"/>
    <x v="772"/>
    <x v="495"/>
    <x v="544"/>
    <x v="240"/>
    <x v="750"/>
    <x v="763"/>
    <x v="838"/>
    <x v="494"/>
    <x v="839"/>
    <x v="2"/>
    <x v="6"/>
    <x v="1054"/>
    <x v="976"/>
    <x v="0"/>
    <x v="0"/>
    <x v="1097"/>
    <x v="0"/>
    <x v="3"/>
    <x v="549"/>
    <x v="1"/>
    <x v="549"/>
    <x v="337"/>
    <x v="1825"/>
    <x v="1730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732"/>
    <x v="1064"/>
    <x v="1592"/>
    <x v="1592"/>
    <x v="976"/>
    <x v="543"/>
    <x v="85"/>
    <x v="448"/>
  </r>
  <r>
    <x v="611"/>
    <x v="611"/>
    <x v="0"/>
    <x v="0"/>
    <x v="0"/>
    <x v="409"/>
    <x v="1044"/>
    <x v="501"/>
    <x v="370"/>
    <x v="7"/>
    <x v="7"/>
    <x v="7"/>
    <x v="0"/>
    <x v="907"/>
    <x v="0"/>
    <x v="1137"/>
    <x v="772"/>
    <x v="495"/>
    <x v="544"/>
    <x v="240"/>
    <x v="750"/>
    <x v="763"/>
    <x v="839"/>
    <x v="495"/>
    <x v="840"/>
    <x v="2"/>
    <x v="6"/>
    <x v="1135"/>
    <x v="1000"/>
    <x v="0"/>
    <x v="0"/>
    <x v="1122"/>
    <x v="0"/>
    <x v="3"/>
    <x v="155"/>
    <x v="1"/>
    <x v="155"/>
    <x v="337"/>
    <x v="1776"/>
    <x v="1778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772"/>
    <x v="1070"/>
    <x v="1582"/>
    <x v="1582"/>
    <x v="1000"/>
    <x v="573"/>
    <x v="85"/>
    <x v="541"/>
  </r>
  <r>
    <x v="870"/>
    <x v="870"/>
    <x v="0"/>
    <x v="0"/>
    <x v="0"/>
    <x v="409"/>
    <x v="1045"/>
    <x v="501"/>
    <x v="370"/>
    <x v="7"/>
    <x v="7"/>
    <x v="8"/>
    <x v="1"/>
    <x v="1225"/>
    <x v="0"/>
    <x v="1135"/>
    <x v="772"/>
    <x v="495"/>
    <x v="544"/>
    <x v="240"/>
    <x v="750"/>
    <x v="763"/>
    <x v="840"/>
    <x v="493"/>
    <x v="838"/>
    <x v="2"/>
    <x v="6"/>
    <x v="725"/>
    <x v="733"/>
    <x v="0"/>
    <x v="0"/>
    <x v="753"/>
    <x v="0"/>
    <x v="3"/>
    <x v="140"/>
    <x v="1"/>
    <x v="140"/>
    <x v="337"/>
    <x v="973"/>
    <x v="826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906"/>
    <x v="577"/>
    <x v="970"/>
    <x v="970"/>
    <x v="733"/>
    <x v="300"/>
    <x v="85"/>
    <x v="61"/>
  </r>
  <r>
    <x v="1244"/>
    <x v="1244"/>
    <x v="0"/>
    <x v="0"/>
    <x v="0"/>
    <x v="409"/>
    <x v="1046"/>
    <x v="501"/>
    <x v="370"/>
    <x v="7"/>
    <x v="7"/>
    <x v="7"/>
    <x v="0"/>
    <x v="1649"/>
    <x v="0"/>
    <x v="1134"/>
    <x v="772"/>
    <x v="495"/>
    <x v="544"/>
    <x v="240"/>
    <x v="750"/>
    <x v="763"/>
    <x v="837"/>
    <x v="492"/>
    <x v="837"/>
    <x v="2"/>
    <x v="6"/>
    <x v="725"/>
    <x v="733"/>
    <x v="0"/>
    <x v="0"/>
    <x v="753"/>
    <x v="0"/>
    <x v="3"/>
    <x v="170"/>
    <x v="1"/>
    <x v="170"/>
    <x v="337"/>
    <x v="1059"/>
    <x v="826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105"/>
    <x v="577"/>
    <x v="1053"/>
    <x v="1053"/>
    <x v="733"/>
    <x v="300"/>
    <x v="85"/>
    <x v="61"/>
  </r>
  <r>
    <x v="1571"/>
    <x v="1571"/>
    <x v="0"/>
    <x v="0"/>
    <x v="0"/>
    <x v="411"/>
    <x v="1058"/>
    <x v="504"/>
    <x v="380"/>
    <x v="4"/>
    <x v="6"/>
    <x v="6"/>
    <x v="2"/>
    <x v="309"/>
    <x v="0"/>
    <x v="1162"/>
    <x v="538"/>
    <x v="496"/>
    <x v="545"/>
    <x v="241"/>
    <x v="519"/>
    <x v="253"/>
    <x v="861"/>
    <x v="1017"/>
    <x v="864"/>
    <x v="2"/>
    <x v="6"/>
    <x v="593"/>
    <x v="601"/>
    <x v="1"/>
    <x v="0"/>
    <x v="585"/>
    <x v="1"/>
    <x v="3"/>
    <x v="1216"/>
    <x v="0"/>
    <x v="1216"/>
    <x v="512"/>
    <x v="721"/>
    <x v="632"/>
    <x v="0"/>
    <x v="1"/>
    <x v="1"/>
    <x v="5"/>
    <x v="6"/>
    <x v="1"/>
    <x v="90"/>
    <x v="367"/>
    <x v="1"/>
    <x v="0"/>
    <x v="499"/>
    <x v="370"/>
    <x v="499"/>
    <x v="0"/>
    <x v="0"/>
    <x v="10"/>
    <x v="3"/>
    <x v="401"/>
    <x v="12"/>
    <x v="12"/>
    <x v="370"/>
    <x v="594"/>
    <x v="459"/>
    <x v="496"/>
    <x v="492"/>
    <x v="978"/>
    <x v="450"/>
    <x v="613"/>
    <x v="613"/>
    <x v="601"/>
    <x v="608"/>
    <x v="85"/>
    <x v="161"/>
  </r>
  <r>
    <x v="971"/>
    <x v="971"/>
    <x v="0"/>
    <x v="0"/>
    <x v="0"/>
    <x v="411"/>
    <x v="1071"/>
    <x v="504"/>
    <x v="380"/>
    <x v="7"/>
    <x v="7"/>
    <x v="8"/>
    <x v="1"/>
    <x v="1348"/>
    <x v="0"/>
    <x v="1164"/>
    <x v="772"/>
    <x v="496"/>
    <x v="545"/>
    <x v="241"/>
    <x v="750"/>
    <x v="763"/>
    <x v="863"/>
    <x v="509"/>
    <x v="863"/>
    <x v="2"/>
    <x v="6"/>
    <x v="806"/>
    <x v="814"/>
    <x v="0"/>
    <x v="0"/>
    <x v="851"/>
    <x v="0"/>
    <x v="3"/>
    <x v="523"/>
    <x v="1"/>
    <x v="523"/>
    <x v="512"/>
    <x v="1310"/>
    <x v="1215"/>
    <x v="0"/>
    <x v="4"/>
    <x v="4"/>
    <x v="5"/>
    <x v="6"/>
    <x v="1"/>
    <x v="90"/>
    <x v="367"/>
    <x v="1"/>
    <x v="0"/>
    <x v="499"/>
    <x v="370"/>
    <x v="499"/>
    <x v="0"/>
    <x v="0"/>
    <x v="10"/>
    <x v="3"/>
    <x v="557"/>
    <x v="12"/>
    <x v="15"/>
    <x v="500"/>
    <x v="594"/>
    <x v="608"/>
    <x v="496"/>
    <x v="492"/>
    <x v="502"/>
    <x v="886"/>
    <x v="1282"/>
    <x v="1282"/>
    <x v="814"/>
    <x v="376"/>
    <x v="85"/>
    <x v="153"/>
  </r>
  <r>
    <x v="972"/>
    <x v="972"/>
    <x v="0"/>
    <x v="0"/>
    <x v="0"/>
    <x v="411"/>
    <x v="1070"/>
    <x v="504"/>
    <x v="380"/>
    <x v="7"/>
    <x v="7"/>
    <x v="7"/>
    <x v="0"/>
    <x v="1349"/>
    <x v="0"/>
    <x v="1163"/>
    <x v="772"/>
    <x v="496"/>
    <x v="545"/>
    <x v="241"/>
    <x v="750"/>
    <x v="763"/>
    <x v="862"/>
    <x v="508"/>
    <x v="862"/>
    <x v="2"/>
    <x v="6"/>
    <x v="806"/>
    <x v="814"/>
    <x v="0"/>
    <x v="0"/>
    <x v="851"/>
    <x v="0"/>
    <x v="3"/>
    <x v="458"/>
    <x v="1"/>
    <x v="458"/>
    <x v="512"/>
    <x v="1267"/>
    <x v="1215"/>
    <x v="0"/>
    <x v="4"/>
    <x v="4"/>
    <x v="5"/>
    <x v="6"/>
    <x v="1"/>
    <x v="90"/>
    <x v="367"/>
    <x v="1"/>
    <x v="0"/>
    <x v="499"/>
    <x v="370"/>
    <x v="499"/>
    <x v="0"/>
    <x v="0"/>
    <x v="10"/>
    <x v="3"/>
    <x v="557"/>
    <x v="12"/>
    <x v="15"/>
    <x v="500"/>
    <x v="594"/>
    <x v="608"/>
    <x v="496"/>
    <x v="492"/>
    <x v="1405"/>
    <x v="886"/>
    <x v="1241"/>
    <x v="1241"/>
    <x v="814"/>
    <x v="376"/>
    <x v="85"/>
    <x v="153"/>
  </r>
  <r>
    <x v="199"/>
    <x v="199"/>
    <x v="0"/>
    <x v="0"/>
    <x v="0"/>
    <x v="412"/>
    <x v="1065"/>
    <x v="508"/>
    <x v="389"/>
    <x v="4"/>
    <x v="6"/>
    <x v="6"/>
    <x v="2"/>
    <x v="236"/>
    <x v="0"/>
    <x v="1187"/>
    <x v="540"/>
    <x v="498"/>
    <x v="547"/>
    <x v="243"/>
    <x v="521"/>
    <x v="154"/>
    <x v="882"/>
    <x v="1017"/>
    <x v="883"/>
    <x v="2"/>
    <x v="6"/>
    <x v="1199"/>
    <x v="1049"/>
    <x v="1"/>
    <x v="0"/>
    <x v="1026"/>
    <x v="0"/>
    <x v="3"/>
    <x v="1350"/>
    <x v="0"/>
    <x v="1350"/>
    <x v="628"/>
    <x v="2213"/>
    <x v="1735"/>
    <x v="0"/>
    <x v="1"/>
    <x v="1"/>
    <x v="5"/>
    <x v="6"/>
    <x v="1"/>
    <x v="90"/>
    <x v="378"/>
    <x v="1"/>
    <x v="0"/>
    <x v="510"/>
    <x v="381"/>
    <x v="510"/>
    <x v="0"/>
    <x v="0"/>
    <x v="10"/>
    <x v="3"/>
    <x v="402"/>
    <x v="12"/>
    <x v="12"/>
    <x v="379"/>
    <x v="605"/>
    <x v="470"/>
    <x v="498"/>
    <x v="494"/>
    <x v="1739"/>
    <x v="1065"/>
    <x v="2215"/>
    <x v="2215"/>
    <x v="1049"/>
    <x v="608"/>
    <x v="85"/>
    <x v="734"/>
  </r>
  <r>
    <x v="1490"/>
    <x v="1490"/>
    <x v="0"/>
    <x v="0"/>
    <x v="0"/>
    <x v="413"/>
    <x v="1066"/>
    <x v="509"/>
    <x v="358"/>
    <x v="4"/>
    <x v="6"/>
    <x v="6"/>
    <x v="2"/>
    <x v="354"/>
    <x v="0"/>
    <x v="1098"/>
    <x v="541"/>
    <x v="499"/>
    <x v="548"/>
    <x v="244"/>
    <x v="522"/>
    <x v="322"/>
    <x v="814"/>
    <x v="1017"/>
    <x v="814"/>
    <x v="2"/>
    <x v="6"/>
    <x v="1184"/>
    <x v="1035"/>
    <x v="1"/>
    <x v="0"/>
    <x v="999"/>
    <x v="0"/>
    <x v="3"/>
    <x v="897"/>
    <x v="0"/>
    <x v="897"/>
    <x v="286"/>
    <x v="1807"/>
    <x v="1133"/>
    <x v="0"/>
    <x v="1"/>
    <x v="1"/>
    <x v="5"/>
    <x v="6"/>
    <x v="1"/>
    <x v="90"/>
    <x v="347"/>
    <x v="1"/>
    <x v="0"/>
    <x v="462"/>
    <x v="350"/>
    <x v="462"/>
    <x v="0"/>
    <x v="0"/>
    <x v="10"/>
    <x v="3"/>
    <x v="403"/>
    <x v="12"/>
    <x v="12"/>
    <x v="348"/>
    <x v="557"/>
    <x v="439"/>
    <x v="499"/>
    <x v="495"/>
    <x v="1336"/>
    <x v="818"/>
    <x v="1827"/>
    <x v="1827"/>
    <x v="1035"/>
    <x v="608"/>
    <x v="85"/>
    <x v="688"/>
  </r>
  <r>
    <x v="134"/>
    <x v="134"/>
    <x v="0"/>
    <x v="0"/>
    <x v="0"/>
    <x v="414"/>
    <x v="1069"/>
    <x v="510"/>
    <x v="514"/>
    <x v="4"/>
    <x v="6"/>
    <x v="6"/>
    <x v="2"/>
    <x v="485"/>
    <x v="0"/>
    <x v="1160"/>
    <x v="542"/>
    <x v="500"/>
    <x v="549"/>
    <x v="339"/>
    <x v="523"/>
    <x v="483"/>
    <x v="859"/>
    <x v="1017"/>
    <x v="860"/>
    <x v="2"/>
    <x v="6"/>
    <x v="142"/>
    <x v="268"/>
    <x v="1"/>
    <x v="0"/>
    <x v="274"/>
    <x v="1"/>
    <x v="3"/>
    <x v="924"/>
    <x v="0"/>
    <x v="924"/>
    <x v="302"/>
    <x v="368"/>
    <x v="383"/>
    <x v="0"/>
    <x v="1"/>
    <x v="1"/>
    <x v="5"/>
    <x v="6"/>
    <x v="1"/>
    <x v="90"/>
    <x v="365"/>
    <x v="1"/>
    <x v="0"/>
    <x v="497"/>
    <x v="368"/>
    <x v="497"/>
    <x v="0"/>
    <x v="0"/>
    <x v="10"/>
    <x v="3"/>
    <x v="404"/>
    <x v="13"/>
    <x v="13"/>
    <x v="500"/>
    <x v="592"/>
    <x v="457"/>
    <x v="500"/>
    <x v="496"/>
    <x v="564"/>
    <x v="244"/>
    <x v="351"/>
    <x v="351"/>
    <x v="268"/>
    <x v="608"/>
    <x v="85"/>
    <x v="681"/>
  </r>
  <r>
    <x v="2205"/>
    <x v="2205"/>
    <x v="0"/>
    <x v="0"/>
    <x v="0"/>
    <x v="416"/>
    <x v="1064"/>
    <x v="507"/>
    <x v="377"/>
    <x v="0"/>
    <x v="4"/>
    <x v="4"/>
    <x v="2"/>
    <x v="1780"/>
    <x v="0"/>
    <x v="1156"/>
    <x v="543"/>
    <x v="501"/>
    <x v="550"/>
    <x v="339"/>
    <x v="524"/>
    <x v="630"/>
    <x v="1507"/>
    <x v="1017"/>
    <x v="1514"/>
    <x v="5"/>
    <x v="13"/>
    <x v="995"/>
    <x v="1162"/>
    <x v="1"/>
    <x v="3"/>
    <x v="1150"/>
    <x v="0"/>
    <x v="3"/>
    <x v="452"/>
    <x v="1"/>
    <x v="452"/>
    <x v="200"/>
    <x v="2008"/>
    <x v="1470"/>
    <x v="0"/>
    <x v="8"/>
    <x v="8"/>
    <x v="5"/>
    <x v="6"/>
    <x v="1"/>
    <x v="90"/>
    <x v="507"/>
    <x v="1"/>
    <x v="0"/>
    <x v="495"/>
    <x v="518"/>
    <x v="495"/>
    <x v="18"/>
    <x v="0"/>
    <x v="10"/>
    <x v="10"/>
    <x v="406"/>
    <x v="12"/>
    <x v="12"/>
    <x v="367"/>
    <x v="590"/>
    <x v="608"/>
    <x v="501"/>
    <x v="497"/>
    <x v="1558"/>
    <x v="1075"/>
    <x v="2005"/>
    <x v="2005"/>
    <x v="1162"/>
    <x v="514"/>
    <x v="85"/>
    <x v="957"/>
  </r>
  <r>
    <x v="1606"/>
    <x v="1606"/>
    <x v="0"/>
    <x v="0"/>
    <x v="0"/>
    <x v="417"/>
    <x v="1078"/>
    <x v="512"/>
    <x v="382"/>
    <x v="4"/>
    <x v="6"/>
    <x v="6"/>
    <x v="2"/>
    <x v="105"/>
    <x v="0"/>
    <x v="1169"/>
    <x v="544"/>
    <x v="502"/>
    <x v="551"/>
    <x v="245"/>
    <x v="525"/>
    <x v="174"/>
    <x v="868"/>
    <x v="1017"/>
    <x v="871"/>
    <x v="2"/>
    <x v="6"/>
    <x v="665"/>
    <x v="673"/>
    <x v="1"/>
    <x v="0"/>
    <x v="623"/>
    <x v="0"/>
    <x v="3"/>
    <x v="1401"/>
    <x v="0"/>
    <x v="1401"/>
    <x v="665"/>
    <x v="863"/>
    <x v="673"/>
    <x v="0"/>
    <x v="1"/>
    <x v="1"/>
    <x v="5"/>
    <x v="6"/>
    <x v="1"/>
    <x v="90"/>
    <x v="369"/>
    <x v="1"/>
    <x v="0"/>
    <x v="501"/>
    <x v="372"/>
    <x v="501"/>
    <x v="0"/>
    <x v="0"/>
    <x v="10"/>
    <x v="3"/>
    <x v="407"/>
    <x v="12"/>
    <x v="12"/>
    <x v="372"/>
    <x v="596"/>
    <x v="461"/>
    <x v="502"/>
    <x v="498"/>
    <x v="1010"/>
    <x v="480"/>
    <x v="1363"/>
    <x v="1363"/>
    <x v="673"/>
    <x v="608"/>
    <x v="85"/>
    <x v="0"/>
  </r>
  <r>
    <x v="809"/>
    <x v="809"/>
    <x v="0"/>
    <x v="0"/>
    <x v="0"/>
    <x v="417"/>
    <x v="1077"/>
    <x v="512"/>
    <x v="382"/>
    <x v="7"/>
    <x v="7"/>
    <x v="7"/>
    <x v="0"/>
    <x v="1138"/>
    <x v="0"/>
    <x v="1170"/>
    <x v="772"/>
    <x v="502"/>
    <x v="551"/>
    <x v="245"/>
    <x v="750"/>
    <x v="763"/>
    <x v="869"/>
    <x v="513"/>
    <x v="869"/>
    <x v="2"/>
    <x v="6"/>
    <x v="675"/>
    <x v="683"/>
    <x v="0"/>
    <x v="0"/>
    <x v="674"/>
    <x v="0"/>
    <x v="3"/>
    <x v="523"/>
    <x v="1"/>
    <x v="523"/>
    <x v="665"/>
    <x v="943"/>
    <x v="933"/>
    <x v="0"/>
    <x v="4"/>
    <x v="4"/>
    <x v="5"/>
    <x v="6"/>
    <x v="1"/>
    <x v="90"/>
    <x v="369"/>
    <x v="1"/>
    <x v="0"/>
    <x v="501"/>
    <x v="372"/>
    <x v="501"/>
    <x v="0"/>
    <x v="0"/>
    <x v="10"/>
    <x v="3"/>
    <x v="557"/>
    <x v="12"/>
    <x v="15"/>
    <x v="500"/>
    <x v="596"/>
    <x v="608"/>
    <x v="502"/>
    <x v="498"/>
    <x v="1183"/>
    <x v="654"/>
    <x v="942"/>
    <x v="942"/>
    <x v="683"/>
    <x v="250"/>
    <x v="85"/>
    <x v="10"/>
  </r>
  <r>
    <x v="810"/>
    <x v="810"/>
    <x v="0"/>
    <x v="0"/>
    <x v="0"/>
    <x v="417"/>
    <x v="1076"/>
    <x v="512"/>
    <x v="382"/>
    <x v="7"/>
    <x v="7"/>
    <x v="8"/>
    <x v="1"/>
    <x v="1139"/>
    <x v="0"/>
    <x v="1171"/>
    <x v="772"/>
    <x v="502"/>
    <x v="551"/>
    <x v="245"/>
    <x v="750"/>
    <x v="763"/>
    <x v="870"/>
    <x v="514"/>
    <x v="870"/>
    <x v="2"/>
    <x v="6"/>
    <x v="675"/>
    <x v="683"/>
    <x v="0"/>
    <x v="0"/>
    <x v="674"/>
    <x v="0"/>
    <x v="3"/>
    <x v="255"/>
    <x v="1"/>
    <x v="255"/>
    <x v="665"/>
    <x v="903"/>
    <x v="933"/>
    <x v="0"/>
    <x v="4"/>
    <x v="4"/>
    <x v="5"/>
    <x v="6"/>
    <x v="1"/>
    <x v="90"/>
    <x v="369"/>
    <x v="1"/>
    <x v="0"/>
    <x v="501"/>
    <x v="372"/>
    <x v="501"/>
    <x v="0"/>
    <x v="0"/>
    <x v="10"/>
    <x v="3"/>
    <x v="557"/>
    <x v="12"/>
    <x v="15"/>
    <x v="500"/>
    <x v="596"/>
    <x v="608"/>
    <x v="502"/>
    <x v="498"/>
    <x v="805"/>
    <x v="654"/>
    <x v="903"/>
    <x v="903"/>
    <x v="683"/>
    <x v="250"/>
    <x v="85"/>
    <x v="10"/>
  </r>
  <r>
    <x v="1940"/>
    <x v="1940"/>
    <x v="0"/>
    <x v="0"/>
    <x v="0"/>
    <x v="418"/>
    <x v="1079"/>
    <x v="513"/>
    <x v="383"/>
    <x v="4"/>
    <x v="6"/>
    <x v="6"/>
    <x v="2"/>
    <x v="336"/>
    <x v="0"/>
    <x v="1172"/>
    <x v="545"/>
    <x v="503"/>
    <x v="552"/>
    <x v="246"/>
    <x v="526"/>
    <x v="282"/>
    <x v="871"/>
    <x v="1017"/>
    <x v="872"/>
    <x v="3"/>
    <x v="10"/>
    <x v="977"/>
    <x v="955"/>
    <x v="1"/>
    <x v="0"/>
    <x v="730"/>
    <x v="0"/>
    <x v="3"/>
    <x v="1199"/>
    <x v="0"/>
    <x v="1199"/>
    <x v="494"/>
    <x v="1677"/>
    <x v="917"/>
    <x v="0"/>
    <x v="1"/>
    <x v="1"/>
    <x v="5"/>
    <x v="6"/>
    <x v="1"/>
    <x v="90"/>
    <x v="370"/>
    <x v="1"/>
    <x v="0"/>
    <x v="502"/>
    <x v="373"/>
    <x v="502"/>
    <x v="0"/>
    <x v="0"/>
    <x v="10"/>
    <x v="7"/>
    <x v="408"/>
    <x v="12"/>
    <x v="12"/>
    <x v="373"/>
    <x v="597"/>
    <x v="462"/>
    <x v="503"/>
    <x v="499"/>
    <x v="1170"/>
    <x v="640"/>
    <x v="1738"/>
    <x v="1738"/>
    <x v="955"/>
    <x v="608"/>
    <x v="85"/>
    <x v="389"/>
  </r>
  <r>
    <x v="2227"/>
    <x v="2227"/>
    <x v="0"/>
    <x v="0"/>
    <x v="0"/>
    <x v="418"/>
    <x v="1079"/>
    <x v="513"/>
    <x v="383"/>
    <x v="4"/>
    <x v="6"/>
    <x v="6"/>
    <x v="2"/>
    <x v="336"/>
    <x v="0"/>
    <x v="1172"/>
    <x v="545"/>
    <x v="503"/>
    <x v="552"/>
    <x v="246"/>
    <x v="526"/>
    <x v="282"/>
    <x v="871"/>
    <x v="1017"/>
    <x v="872"/>
    <x v="5"/>
    <x v="13"/>
    <x v="465"/>
    <x v="490"/>
    <x v="1"/>
    <x v="0"/>
    <x v="510"/>
    <x v="1"/>
    <x v="3"/>
    <x v="1199"/>
    <x v="0"/>
    <x v="1199"/>
    <x v="494"/>
    <x v="573"/>
    <x v="553"/>
    <x v="0"/>
    <x v="1"/>
    <x v="1"/>
    <x v="5"/>
    <x v="6"/>
    <x v="1"/>
    <x v="90"/>
    <x v="370"/>
    <x v="1"/>
    <x v="0"/>
    <x v="502"/>
    <x v="373"/>
    <x v="502"/>
    <x v="0"/>
    <x v="0"/>
    <x v="10"/>
    <x v="10"/>
    <x v="408"/>
    <x v="12"/>
    <x v="12"/>
    <x v="373"/>
    <x v="597"/>
    <x v="462"/>
    <x v="503"/>
    <x v="499"/>
    <x v="832"/>
    <x v="388"/>
    <x v="518"/>
    <x v="518"/>
    <x v="490"/>
    <x v="608"/>
    <x v="85"/>
    <x v="389"/>
  </r>
  <r>
    <x v="1677"/>
    <x v="1677"/>
    <x v="0"/>
    <x v="0"/>
    <x v="0"/>
    <x v="420"/>
    <x v="1081"/>
    <x v="514"/>
    <x v="371"/>
    <x v="4"/>
    <x v="6"/>
    <x v="6"/>
    <x v="2"/>
    <x v="144"/>
    <x v="0"/>
    <x v="1138"/>
    <x v="547"/>
    <x v="505"/>
    <x v="554"/>
    <x v="247"/>
    <x v="528"/>
    <x v="157"/>
    <x v="841"/>
    <x v="1017"/>
    <x v="846"/>
    <x v="2"/>
    <x v="6"/>
    <x v="229"/>
    <x v="346"/>
    <x v="1"/>
    <x v="0"/>
    <x v="355"/>
    <x v="1"/>
    <x v="3"/>
    <x v="1291"/>
    <x v="0"/>
    <x v="1291"/>
    <x v="575"/>
    <x v="176"/>
    <x v="203"/>
    <x v="0"/>
    <x v="1"/>
    <x v="1"/>
    <x v="5"/>
    <x v="6"/>
    <x v="1"/>
    <x v="90"/>
    <x v="359"/>
    <x v="1"/>
    <x v="0"/>
    <x v="487"/>
    <x v="362"/>
    <x v="487"/>
    <x v="0"/>
    <x v="0"/>
    <x v="10"/>
    <x v="3"/>
    <x v="410"/>
    <x v="12"/>
    <x v="12"/>
    <x v="361"/>
    <x v="582"/>
    <x v="451"/>
    <x v="505"/>
    <x v="501"/>
    <x v="277"/>
    <x v="107"/>
    <x v="175"/>
    <x v="175"/>
    <x v="346"/>
    <x v="608"/>
    <x v="85"/>
    <x v="580"/>
  </r>
  <r>
    <x v="1353"/>
    <x v="1353"/>
    <x v="0"/>
    <x v="0"/>
    <x v="0"/>
    <x v="420"/>
    <x v="1048"/>
    <x v="514"/>
    <x v="371"/>
    <x v="7"/>
    <x v="7"/>
    <x v="8"/>
    <x v="1"/>
    <x v="1790"/>
    <x v="0"/>
    <x v="1140"/>
    <x v="772"/>
    <x v="505"/>
    <x v="554"/>
    <x v="247"/>
    <x v="750"/>
    <x v="763"/>
    <x v="844"/>
    <x v="497"/>
    <x v="843"/>
    <x v="2"/>
    <x v="6"/>
    <x v="815"/>
    <x v="823"/>
    <x v="0"/>
    <x v="0"/>
    <x v="861"/>
    <x v="0"/>
    <x v="3"/>
    <x v="537"/>
    <x v="1"/>
    <x v="537"/>
    <x v="575"/>
    <x v="1345"/>
    <x v="1358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374"/>
    <x v="978"/>
    <x v="1315"/>
    <x v="1315"/>
    <x v="823"/>
    <x v="385"/>
    <x v="85"/>
    <x v="163"/>
  </r>
  <r>
    <x v="1354"/>
    <x v="1354"/>
    <x v="0"/>
    <x v="0"/>
    <x v="0"/>
    <x v="420"/>
    <x v="1049"/>
    <x v="514"/>
    <x v="371"/>
    <x v="7"/>
    <x v="7"/>
    <x v="7"/>
    <x v="0"/>
    <x v="1791"/>
    <x v="0"/>
    <x v="1139"/>
    <x v="772"/>
    <x v="505"/>
    <x v="554"/>
    <x v="247"/>
    <x v="750"/>
    <x v="763"/>
    <x v="842"/>
    <x v="496"/>
    <x v="842"/>
    <x v="2"/>
    <x v="6"/>
    <x v="815"/>
    <x v="823"/>
    <x v="0"/>
    <x v="0"/>
    <x v="861"/>
    <x v="0"/>
    <x v="3"/>
    <x v="205"/>
    <x v="1"/>
    <x v="205"/>
    <x v="575"/>
    <x v="1218"/>
    <x v="1358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1494"/>
    <x v="978"/>
    <x v="1197"/>
    <x v="1197"/>
    <x v="823"/>
    <x v="385"/>
    <x v="85"/>
    <x v="163"/>
  </r>
  <r>
    <x v="1426"/>
    <x v="1426"/>
    <x v="0"/>
    <x v="0"/>
    <x v="0"/>
    <x v="420"/>
    <x v="1050"/>
    <x v="514"/>
    <x v="371"/>
    <x v="7"/>
    <x v="7"/>
    <x v="8"/>
    <x v="1"/>
    <x v="1888"/>
    <x v="0"/>
    <x v="1142"/>
    <x v="772"/>
    <x v="505"/>
    <x v="554"/>
    <x v="247"/>
    <x v="750"/>
    <x v="763"/>
    <x v="845"/>
    <x v="499"/>
    <x v="845"/>
    <x v="2"/>
    <x v="6"/>
    <x v="688"/>
    <x v="696"/>
    <x v="0"/>
    <x v="0"/>
    <x v="702"/>
    <x v="0"/>
    <x v="3"/>
    <x v="582"/>
    <x v="1"/>
    <x v="582"/>
    <x v="575"/>
    <x v="1084"/>
    <x v="905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846"/>
    <x v="632"/>
    <x v="1075"/>
    <x v="1075"/>
    <x v="696"/>
    <x v="263"/>
    <x v="85"/>
    <x v="23"/>
  </r>
  <r>
    <x v="1427"/>
    <x v="1427"/>
    <x v="0"/>
    <x v="0"/>
    <x v="0"/>
    <x v="420"/>
    <x v="1051"/>
    <x v="514"/>
    <x v="371"/>
    <x v="7"/>
    <x v="7"/>
    <x v="7"/>
    <x v="0"/>
    <x v="1889"/>
    <x v="0"/>
    <x v="1141"/>
    <x v="772"/>
    <x v="505"/>
    <x v="554"/>
    <x v="247"/>
    <x v="750"/>
    <x v="763"/>
    <x v="843"/>
    <x v="498"/>
    <x v="844"/>
    <x v="2"/>
    <x v="6"/>
    <x v="688"/>
    <x v="696"/>
    <x v="0"/>
    <x v="0"/>
    <x v="702"/>
    <x v="0"/>
    <x v="3"/>
    <x v="525"/>
    <x v="1"/>
    <x v="525"/>
    <x v="575"/>
    <x v="1043"/>
    <x v="905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1162"/>
    <x v="632"/>
    <x v="1037"/>
    <x v="1037"/>
    <x v="696"/>
    <x v="263"/>
    <x v="85"/>
    <x v="23"/>
  </r>
  <r>
    <x v="164"/>
    <x v="164"/>
    <x v="0"/>
    <x v="0"/>
    <x v="0"/>
    <x v="421"/>
    <x v="1082"/>
    <x v="515"/>
    <x v="372"/>
    <x v="4"/>
    <x v="6"/>
    <x v="6"/>
    <x v="2"/>
    <x v="174"/>
    <x v="0"/>
    <x v="1143"/>
    <x v="548"/>
    <x v="506"/>
    <x v="555"/>
    <x v="248"/>
    <x v="529"/>
    <x v="158"/>
    <x v="846"/>
    <x v="1017"/>
    <x v="849"/>
    <x v="2"/>
    <x v="6"/>
    <x v="682"/>
    <x v="690"/>
    <x v="1"/>
    <x v="0"/>
    <x v="628"/>
    <x v="0"/>
    <x v="3"/>
    <x v="1308"/>
    <x v="0"/>
    <x v="1308"/>
    <x v="591"/>
    <x v="1031"/>
    <x v="680"/>
    <x v="0"/>
    <x v="1"/>
    <x v="1"/>
    <x v="5"/>
    <x v="6"/>
    <x v="1"/>
    <x v="90"/>
    <x v="360"/>
    <x v="1"/>
    <x v="0"/>
    <x v="488"/>
    <x v="363"/>
    <x v="488"/>
    <x v="0"/>
    <x v="0"/>
    <x v="10"/>
    <x v="3"/>
    <x v="411"/>
    <x v="12"/>
    <x v="12"/>
    <x v="362"/>
    <x v="583"/>
    <x v="452"/>
    <x v="506"/>
    <x v="502"/>
    <x v="1014"/>
    <x v="484"/>
    <x v="1524"/>
    <x v="1524"/>
    <x v="690"/>
    <x v="608"/>
    <x v="85"/>
    <x v="17"/>
  </r>
  <r>
    <x v="1178"/>
    <x v="1178"/>
    <x v="0"/>
    <x v="0"/>
    <x v="0"/>
    <x v="421"/>
    <x v="1053"/>
    <x v="515"/>
    <x v="372"/>
    <x v="7"/>
    <x v="7"/>
    <x v="8"/>
    <x v="1"/>
    <x v="1573"/>
    <x v="0"/>
    <x v="1145"/>
    <x v="772"/>
    <x v="506"/>
    <x v="555"/>
    <x v="248"/>
    <x v="750"/>
    <x v="763"/>
    <x v="848"/>
    <x v="501"/>
    <x v="848"/>
    <x v="2"/>
    <x v="6"/>
    <x v="761"/>
    <x v="769"/>
    <x v="0"/>
    <x v="0"/>
    <x v="800"/>
    <x v="0"/>
    <x v="3"/>
    <x v="682"/>
    <x v="1"/>
    <x v="682"/>
    <x v="591"/>
    <x v="1416"/>
    <x v="1187"/>
    <x v="0"/>
    <x v="4"/>
    <x v="4"/>
    <x v="5"/>
    <x v="6"/>
    <x v="1"/>
    <x v="90"/>
    <x v="360"/>
    <x v="1"/>
    <x v="0"/>
    <x v="488"/>
    <x v="363"/>
    <x v="488"/>
    <x v="0"/>
    <x v="0"/>
    <x v="10"/>
    <x v="3"/>
    <x v="557"/>
    <x v="12"/>
    <x v="15"/>
    <x v="500"/>
    <x v="583"/>
    <x v="608"/>
    <x v="506"/>
    <x v="502"/>
    <x v="526"/>
    <x v="864"/>
    <x v="1376"/>
    <x v="1376"/>
    <x v="769"/>
    <x v="334"/>
    <x v="85"/>
    <x v="100"/>
  </r>
  <r>
    <x v="1179"/>
    <x v="1179"/>
    <x v="0"/>
    <x v="0"/>
    <x v="0"/>
    <x v="421"/>
    <x v="1054"/>
    <x v="515"/>
    <x v="372"/>
    <x v="7"/>
    <x v="7"/>
    <x v="7"/>
    <x v="0"/>
    <x v="1574"/>
    <x v="0"/>
    <x v="1144"/>
    <x v="772"/>
    <x v="506"/>
    <x v="555"/>
    <x v="248"/>
    <x v="750"/>
    <x v="763"/>
    <x v="847"/>
    <x v="500"/>
    <x v="847"/>
    <x v="2"/>
    <x v="6"/>
    <x v="761"/>
    <x v="769"/>
    <x v="0"/>
    <x v="0"/>
    <x v="800"/>
    <x v="0"/>
    <x v="3"/>
    <x v="656"/>
    <x v="1"/>
    <x v="656"/>
    <x v="591"/>
    <x v="1368"/>
    <x v="1187"/>
    <x v="0"/>
    <x v="4"/>
    <x v="4"/>
    <x v="5"/>
    <x v="6"/>
    <x v="1"/>
    <x v="90"/>
    <x v="360"/>
    <x v="1"/>
    <x v="0"/>
    <x v="488"/>
    <x v="363"/>
    <x v="488"/>
    <x v="0"/>
    <x v="0"/>
    <x v="10"/>
    <x v="3"/>
    <x v="557"/>
    <x v="12"/>
    <x v="15"/>
    <x v="500"/>
    <x v="583"/>
    <x v="608"/>
    <x v="506"/>
    <x v="502"/>
    <x v="1385"/>
    <x v="864"/>
    <x v="1333"/>
    <x v="1333"/>
    <x v="769"/>
    <x v="334"/>
    <x v="85"/>
    <x v="100"/>
  </r>
  <r>
    <x v="182"/>
    <x v="182"/>
    <x v="0"/>
    <x v="0"/>
    <x v="0"/>
    <x v="422"/>
    <x v="1083"/>
    <x v="516"/>
    <x v="378"/>
    <x v="4"/>
    <x v="17"/>
    <x v="18"/>
    <x v="2"/>
    <x v="217"/>
    <x v="0"/>
    <x v="1157"/>
    <x v="549"/>
    <x v="507"/>
    <x v="556"/>
    <x v="339"/>
    <x v="530"/>
    <x v="265"/>
    <x v="856"/>
    <x v="1017"/>
    <x v="859"/>
    <x v="2"/>
    <x v="6"/>
    <x v="634"/>
    <x v="642"/>
    <x v="1"/>
    <x v="0"/>
    <x v="607"/>
    <x v="1"/>
    <x v="3"/>
    <x v="1275"/>
    <x v="0"/>
    <x v="1275"/>
    <x v="560"/>
    <x v="760"/>
    <x v="650"/>
    <x v="0"/>
    <x v="1"/>
    <x v="1"/>
    <x v="5"/>
    <x v="6"/>
    <x v="1"/>
    <x v="90"/>
    <x v="364"/>
    <x v="1"/>
    <x v="0"/>
    <x v="496"/>
    <x v="367"/>
    <x v="496"/>
    <x v="0"/>
    <x v="0"/>
    <x v="10"/>
    <x v="3"/>
    <x v="412"/>
    <x v="12"/>
    <x v="12"/>
    <x v="368"/>
    <x v="591"/>
    <x v="456"/>
    <x v="507"/>
    <x v="503"/>
    <x v="992"/>
    <x v="463"/>
    <x v="661"/>
    <x v="661"/>
    <x v="642"/>
    <x v="608"/>
    <x v="85"/>
    <x v="47"/>
  </r>
  <r>
    <x v="1182"/>
    <x v="1182"/>
    <x v="0"/>
    <x v="0"/>
    <x v="0"/>
    <x v="422"/>
    <x v="1067"/>
    <x v="516"/>
    <x v="378"/>
    <x v="7"/>
    <x v="7"/>
    <x v="8"/>
    <x v="1"/>
    <x v="1577"/>
    <x v="0"/>
    <x v="1159"/>
    <x v="772"/>
    <x v="507"/>
    <x v="556"/>
    <x v="339"/>
    <x v="750"/>
    <x v="763"/>
    <x v="858"/>
    <x v="507"/>
    <x v="858"/>
    <x v="2"/>
    <x v="6"/>
    <x v="671"/>
    <x v="679"/>
    <x v="0"/>
    <x v="0"/>
    <x v="662"/>
    <x v="0"/>
    <x v="3"/>
    <x v="656"/>
    <x v="1"/>
    <x v="656"/>
    <x v="560"/>
    <x v="997"/>
    <x v="759"/>
    <x v="0"/>
    <x v="4"/>
    <x v="4"/>
    <x v="5"/>
    <x v="6"/>
    <x v="1"/>
    <x v="90"/>
    <x v="364"/>
    <x v="1"/>
    <x v="0"/>
    <x v="496"/>
    <x v="367"/>
    <x v="496"/>
    <x v="0"/>
    <x v="0"/>
    <x v="10"/>
    <x v="3"/>
    <x v="557"/>
    <x v="12"/>
    <x v="15"/>
    <x v="500"/>
    <x v="591"/>
    <x v="608"/>
    <x v="507"/>
    <x v="503"/>
    <x v="947"/>
    <x v="528"/>
    <x v="994"/>
    <x v="994"/>
    <x v="679"/>
    <x v="246"/>
    <x v="85"/>
    <x v="6"/>
  </r>
  <r>
    <x v="1183"/>
    <x v="1183"/>
    <x v="0"/>
    <x v="0"/>
    <x v="0"/>
    <x v="422"/>
    <x v="1068"/>
    <x v="516"/>
    <x v="378"/>
    <x v="7"/>
    <x v="7"/>
    <x v="7"/>
    <x v="0"/>
    <x v="1578"/>
    <x v="0"/>
    <x v="1158"/>
    <x v="772"/>
    <x v="507"/>
    <x v="556"/>
    <x v="339"/>
    <x v="750"/>
    <x v="763"/>
    <x v="857"/>
    <x v="506"/>
    <x v="857"/>
    <x v="2"/>
    <x v="6"/>
    <x v="671"/>
    <x v="679"/>
    <x v="0"/>
    <x v="0"/>
    <x v="662"/>
    <x v="0"/>
    <x v="3"/>
    <x v="640"/>
    <x v="1"/>
    <x v="640"/>
    <x v="560"/>
    <x v="981"/>
    <x v="759"/>
    <x v="0"/>
    <x v="4"/>
    <x v="4"/>
    <x v="5"/>
    <x v="6"/>
    <x v="1"/>
    <x v="90"/>
    <x v="364"/>
    <x v="1"/>
    <x v="0"/>
    <x v="496"/>
    <x v="367"/>
    <x v="496"/>
    <x v="0"/>
    <x v="0"/>
    <x v="10"/>
    <x v="3"/>
    <x v="557"/>
    <x v="12"/>
    <x v="15"/>
    <x v="500"/>
    <x v="591"/>
    <x v="608"/>
    <x v="507"/>
    <x v="503"/>
    <x v="1057"/>
    <x v="528"/>
    <x v="978"/>
    <x v="978"/>
    <x v="679"/>
    <x v="246"/>
    <x v="85"/>
    <x v="6"/>
  </r>
  <r>
    <x v="1945"/>
    <x v="1945"/>
    <x v="0"/>
    <x v="0"/>
    <x v="0"/>
    <x v="423"/>
    <x v="1084"/>
    <x v="517"/>
    <x v="385"/>
    <x v="4"/>
    <x v="6"/>
    <x v="6"/>
    <x v="2"/>
    <x v="296"/>
    <x v="0"/>
    <x v="1175"/>
    <x v="550"/>
    <x v="508"/>
    <x v="557"/>
    <x v="339"/>
    <x v="531"/>
    <x v="244"/>
    <x v="874"/>
    <x v="1017"/>
    <x v="875"/>
    <x v="3"/>
    <x v="10"/>
    <x v="95"/>
    <x v="223"/>
    <x v="1"/>
    <x v="0"/>
    <x v="225"/>
    <x v="1"/>
    <x v="3"/>
    <x v="1046"/>
    <x v="0"/>
    <x v="1046"/>
    <x v="379"/>
    <x v="167"/>
    <x v="194"/>
    <x v="0"/>
    <x v="1"/>
    <x v="1"/>
    <x v="5"/>
    <x v="6"/>
    <x v="1"/>
    <x v="90"/>
    <x v="373"/>
    <x v="1"/>
    <x v="0"/>
    <x v="505"/>
    <x v="376"/>
    <x v="505"/>
    <x v="0"/>
    <x v="0"/>
    <x v="10"/>
    <x v="7"/>
    <x v="413"/>
    <x v="12"/>
    <x v="12"/>
    <x v="375"/>
    <x v="600"/>
    <x v="465"/>
    <x v="508"/>
    <x v="504"/>
    <x v="266"/>
    <x v="100"/>
    <x v="166"/>
    <x v="166"/>
    <x v="223"/>
    <x v="608"/>
    <x v="85"/>
    <x v="750"/>
  </r>
  <r>
    <x v="1862"/>
    <x v="1862"/>
    <x v="0"/>
    <x v="0"/>
    <x v="0"/>
    <x v="423"/>
    <x v="1086"/>
    <x v="517"/>
    <x v="385"/>
    <x v="0"/>
    <x v="3"/>
    <x v="3"/>
    <x v="2"/>
    <x v="786"/>
    <x v="0"/>
    <x v="1176"/>
    <x v="551"/>
    <x v="508"/>
    <x v="558"/>
    <x v="249"/>
    <x v="532"/>
    <x v="455"/>
    <x v="1507"/>
    <x v="1017"/>
    <x v="1514"/>
    <x v="3"/>
    <x v="10"/>
    <x v="1044"/>
    <x v="1202"/>
    <x v="1"/>
    <x v="3"/>
    <x v="1190"/>
    <x v="0"/>
    <x v="3"/>
    <x v="487"/>
    <x v="1"/>
    <x v="487"/>
    <x v="379"/>
    <x v="2107"/>
    <x v="1589"/>
    <x v="0"/>
    <x v="8"/>
    <x v="8"/>
    <x v="5"/>
    <x v="6"/>
    <x v="0"/>
    <x v="70"/>
    <x v="373"/>
    <x v="1"/>
    <x v="0"/>
    <x v="505"/>
    <x v="376"/>
    <x v="505"/>
    <x v="40"/>
    <x v="0"/>
    <x v="10"/>
    <x v="7"/>
    <x v="413"/>
    <x v="12"/>
    <x v="12"/>
    <x v="375"/>
    <x v="600"/>
    <x v="608"/>
    <x v="508"/>
    <x v="504"/>
    <x v="1616"/>
    <x v="1075"/>
    <x v="2107"/>
    <x v="2106"/>
    <x v="1202"/>
    <x v="608"/>
    <x v="39"/>
    <x v="1021"/>
  </r>
  <r>
    <x v="2232"/>
    <x v="2232"/>
    <x v="0"/>
    <x v="0"/>
    <x v="0"/>
    <x v="423"/>
    <x v="1084"/>
    <x v="517"/>
    <x v="385"/>
    <x v="4"/>
    <x v="6"/>
    <x v="6"/>
    <x v="2"/>
    <x v="296"/>
    <x v="0"/>
    <x v="1175"/>
    <x v="550"/>
    <x v="508"/>
    <x v="557"/>
    <x v="339"/>
    <x v="531"/>
    <x v="244"/>
    <x v="874"/>
    <x v="1017"/>
    <x v="875"/>
    <x v="5"/>
    <x v="13"/>
    <x v="71"/>
    <x v="200"/>
    <x v="1"/>
    <x v="0"/>
    <x v="200"/>
    <x v="1"/>
    <x v="3"/>
    <x v="1046"/>
    <x v="0"/>
    <x v="1046"/>
    <x v="379"/>
    <x v="101"/>
    <x v="121"/>
    <x v="0"/>
    <x v="1"/>
    <x v="1"/>
    <x v="5"/>
    <x v="6"/>
    <x v="1"/>
    <x v="90"/>
    <x v="373"/>
    <x v="1"/>
    <x v="0"/>
    <x v="505"/>
    <x v="376"/>
    <x v="505"/>
    <x v="0"/>
    <x v="0"/>
    <x v="10"/>
    <x v="10"/>
    <x v="413"/>
    <x v="12"/>
    <x v="12"/>
    <x v="375"/>
    <x v="600"/>
    <x v="465"/>
    <x v="508"/>
    <x v="504"/>
    <x v="191"/>
    <x v="59"/>
    <x v="102"/>
    <x v="101"/>
    <x v="200"/>
    <x v="608"/>
    <x v="85"/>
    <x v="792"/>
  </r>
  <r>
    <x v="2082"/>
    <x v="2082"/>
    <x v="0"/>
    <x v="0"/>
    <x v="0"/>
    <x v="423"/>
    <x v="1086"/>
    <x v="517"/>
    <x v="385"/>
    <x v="0"/>
    <x v="3"/>
    <x v="3"/>
    <x v="2"/>
    <x v="786"/>
    <x v="0"/>
    <x v="1176"/>
    <x v="551"/>
    <x v="508"/>
    <x v="558"/>
    <x v="249"/>
    <x v="532"/>
    <x v="455"/>
    <x v="1507"/>
    <x v="1017"/>
    <x v="1514"/>
    <x v="5"/>
    <x v="13"/>
    <x v="1088"/>
    <x v="1242"/>
    <x v="1"/>
    <x v="3"/>
    <x v="1230"/>
    <x v="0"/>
    <x v="3"/>
    <x v="487"/>
    <x v="1"/>
    <x v="487"/>
    <x v="379"/>
    <x v="2174"/>
    <x v="1672"/>
    <x v="0"/>
    <x v="8"/>
    <x v="8"/>
    <x v="5"/>
    <x v="6"/>
    <x v="0"/>
    <x v="70"/>
    <x v="373"/>
    <x v="1"/>
    <x v="0"/>
    <x v="505"/>
    <x v="376"/>
    <x v="505"/>
    <x v="40"/>
    <x v="0"/>
    <x v="10"/>
    <x v="10"/>
    <x v="413"/>
    <x v="12"/>
    <x v="12"/>
    <x v="375"/>
    <x v="600"/>
    <x v="608"/>
    <x v="508"/>
    <x v="504"/>
    <x v="1669"/>
    <x v="1075"/>
    <x v="2174"/>
    <x v="2174"/>
    <x v="1242"/>
    <x v="608"/>
    <x v="61"/>
    <x v="1091"/>
  </r>
  <r>
    <x v="1966"/>
    <x v="1966"/>
    <x v="0"/>
    <x v="0"/>
    <x v="0"/>
    <x v="424"/>
    <x v="1085"/>
    <x v="518"/>
    <x v="514"/>
    <x v="4"/>
    <x v="6"/>
    <x v="6"/>
    <x v="2"/>
    <x v="392"/>
    <x v="0"/>
    <x v="1184"/>
    <x v="552"/>
    <x v="509"/>
    <x v="559"/>
    <x v="250"/>
    <x v="533"/>
    <x v="317"/>
    <x v="880"/>
    <x v="1017"/>
    <x v="881"/>
    <x v="3"/>
    <x v="10"/>
    <x v="1165"/>
    <x v="1018"/>
    <x v="1"/>
    <x v="0"/>
    <x v="952"/>
    <x v="0"/>
    <x v="3"/>
    <x v="960"/>
    <x v="0"/>
    <x v="960"/>
    <x v="320"/>
    <x v="1786"/>
    <x v="1101"/>
    <x v="0"/>
    <x v="1"/>
    <x v="1"/>
    <x v="5"/>
    <x v="6"/>
    <x v="1"/>
    <x v="90"/>
    <x v="376"/>
    <x v="1"/>
    <x v="0"/>
    <x v="508"/>
    <x v="379"/>
    <x v="508"/>
    <x v="0"/>
    <x v="0"/>
    <x v="1"/>
    <x v="7"/>
    <x v="414"/>
    <x v="13"/>
    <x v="13"/>
    <x v="500"/>
    <x v="603"/>
    <x v="468"/>
    <x v="509"/>
    <x v="505"/>
    <x v="1312"/>
    <x v="793"/>
    <x v="1808"/>
    <x v="1808"/>
    <x v="1018"/>
    <x v="608"/>
    <x v="85"/>
    <x v="620"/>
  </r>
  <r>
    <x v="200"/>
    <x v="200"/>
    <x v="0"/>
    <x v="0"/>
    <x v="0"/>
    <x v="426"/>
    <x v="1093"/>
    <x v="520"/>
    <x v="386"/>
    <x v="4"/>
    <x v="17"/>
    <x v="18"/>
    <x v="2"/>
    <x v="237"/>
    <x v="0"/>
    <x v="1177"/>
    <x v="553"/>
    <x v="510"/>
    <x v="560"/>
    <x v="251"/>
    <x v="534"/>
    <x v="184"/>
    <x v="875"/>
    <x v="1017"/>
    <x v="879"/>
    <x v="2"/>
    <x v="6"/>
    <x v="567"/>
    <x v="575"/>
    <x v="1"/>
    <x v="0"/>
    <x v="573"/>
    <x v="1"/>
    <x v="3"/>
    <x v="1386"/>
    <x v="0"/>
    <x v="1386"/>
    <x v="656"/>
    <x v="630"/>
    <x v="587"/>
    <x v="0"/>
    <x v="1"/>
    <x v="1"/>
    <x v="5"/>
    <x v="6"/>
    <x v="1"/>
    <x v="90"/>
    <x v="374"/>
    <x v="1"/>
    <x v="0"/>
    <x v="506"/>
    <x v="377"/>
    <x v="506"/>
    <x v="0"/>
    <x v="0"/>
    <x v="10"/>
    <x v="3"/>
    <x v="416"/>
    <x v="12"/>
    <x v="12"/>
    <x v="376"/>
    <x v="601"/>
    <x v="466"/>
    <x v="510"/>
    <x v="506"/>
    <x v="897"/>
    <x v="416"/>
    <x v="551"/>
    <x v="551"/>
    <x v="575"/>
    <x v="608"/>
    <x v="85"/>
    <x v="247"/>
  </r>
  <r>
    <x v="973"/>
    <x v="973"/>
    <x v="0"/>
    <x v="0"/>
    <x v="0"/>
    <x v="426"/>
    <x v="1087"/>
    <x v="520"/>
    <x v="386"/>
    <x v="7"/>
    <x v="7"/>
    <x v="8"/>
    <x v="1"/>
    <x v="1350"/>
    <x v="0"/>
    <x v="1180"/>
    <x v="772"/>
    <x v="510"/>
    <x v="560"/>
    <x v="251"/>
    <x v="750"/>
    <x v="763"/>
    <x v="878"/>
    <x v="517"/>
    <x v="878"/>
    <x v="2"/>
    <x v="6"/>
    <x v="727"/>
    <x v="735"/>
    <x v="0"/>
    <x v="0"/>
    <x v="756"/>
    <x v="0"/>
    <x v="3"/>
    <x v="689"/>
    <x v="1"/>
    <x v="689"/>
    <x v="656"/>
    <x v="1309"/>
    <x v="1241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481"/>
    <x v="902"/>
    <x v="1281"/>
    <x v="1281"/>
    <x v="735"/>
    <x v="302"/>
    <x v="85"/>
    <x v="64"/>
  </r>
  <r>
    <x v="974"/>
    <x v="974"/>
    <x v="0"/>
    <x v="0"/>
    <x v="0"/>
    <x v="426"/>
    <x v="1088"/>
    <x v="520"/>
    <x v="386"/>
    <x v="7"/>
    <x v="7"/>
    <x v="7"/>
    <x v="0"/>
    <x v="1351"/>
    <x v="0"/>
    <x v="1178"/>
    <x v="772"/>
    <x v="510"/>
    <x v="560"/>
    <x v="251"/>
    <x v="750"/>
    <x v="763"/>
    <x v="876"/>
    <x v="515"/>
    <x v="876"/>
    <x v="2"/>
    <x v="6"/>
    <x v="689"/>
    <x v="697"/>
    <x v="0"/>
    <x v="0"/>
    <x v="704"/>
    <x v="0"/>
    <x v="3"/>
    <x v="756"/>
    <x v="1"/>
    <x v="756"/>
    <x v="656"/>
    <x v="1217"/>
    <x v="1008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1240"/>
    <x v="717"/>
    <x v="1196"/>
    <x v="1196"/>
    <x v="697"/>
    <x v="264"/>
    <x v="85"/>
    <x v="24"/>
  </r>
  <r>
    <x v="975"/>
    <x v="975"/>
    <x v="0"/>
    <x v="0"/>
    <x v="0"/>
    <x v="426"/>
    <x v="1089"/>
    <x v="520"/>
    <x v="386"/>
    <x v="7"/>
    <x v="7"/>
    <x v="7"/>
    <x v="0"/>
    <x v="1352"/>
    <x v="0"/>
    <x v="1179"/>
    <x v="772"/>
    <x v="510"/>
    <x v="560"/>
    <x v="251"/>
    <x v="750"/>
    <x v="763"/>
    <x v="877"/>
    <x v="516"/>
    <x v="877"/>
    <x v="2"/>
    <x v="6"/>
    <x v="706"/>
    <x v="714"/>
    <x v="0"/>
    <x v="0"/>
    <x v="728"/>
    <x v="0"/>
    <x v="3"/>
    <x v="685"/>
    <x v="1"/>
    <x v="685"/>
    <x v="656"/>
    <x v="1215"/>
    <x v="1097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1308"/>
    <x v="789"/>
    <x v="1194"/>
    <x v="1194"/>
    <x v="714"/>
    <x v="281"/>
    <x v="85"/>
    <x v="42"/>
  </r>
  <r>
    <x v="1443"/>
    <x v="1443"/>
    <x v="0"/>
    <x v="0"/>
    <x v="0"/>
    <x v="427"/>
    <x v="1094"/>
    <x v="521"/>
    <x v="375"/>
    <x v="4"/>
    <x v="6"/>
    <x v="6"/>
    <x v="2"/>
    <x v="28"/>
    <x v="0"/>
    <x v="1149"/>
    <x v="554"/>
    <x v="511"/>
    <x v="561"/>
    <x v="252"/>
    <x v="535"/>
    <x v="159"/>
    <x v="851"/>
    <x v="1017"/>
    <x v="855"/>
    <x v="2"/>
    <x v="6"/>
    <x v="550"/>
    <x v="558"/>
    <x v="1"/>
    <x v="0"/>
    <x v="565"/>
    <x v="1"/>
    <x v="3"/>
    <x v="1229"/>
    <x v="0"/>
    <x v="1229"/>
    <x v="522"/>
    <x v="671"/>
    <x v="608"/>
    <x v="0"/>
    <x v="1"/>
    <x v="1"/>
    <x v="5"/>
    <x v="6"/>
    <x v="1"/>
    <x v="90"/>
    <x v="362"/>
    <x v="1"/>
    <x v="0"/>
    <x v="491"/>
    <x v="365"/>
    <x v="491"/>
    <x v="0"/>
    <x v="0"/>
    <x v="10"/>
    <x v="3"/>
    <x v="417"/>
    <x v="12"/>
    <x v="12"/>
    <x v="365"/>
    <x v="586"/>
    <x v="454"/>
    <x v="511"/>
    <x v="507"/>
    <x v="953"/>
    <x v="431"/>
    <x v="572"/>
    <x v="572"/>
    <x v="558"/>
    <x v="608"/>
    <x v="85"/>
    <x v="277"/>
  </r>
  <r>
    <x v="1549"/>
    <x v="1549"/>
    <x v="0"/>
    <x v="0"/>
    <x v="0"/>
    <x v="427"/>
    <x v="1059"/>
    <x v="505"/>
    <x v="375"/>
    <x v="0"/>
    <x v="4"/>
    <x v="4"/>
    <x v="2"/>
    <x v="306"/>
    <x v="0"/>
    <x v="1153"/>
    <x v="556"/>
    <x v="513"/>
    <x v="563"/>
    <x v="339"/>
    <x v="537"/>
    <x v="357"/>
    <x v="1507"/>
    <x v="1017"/>
    <x v="1514"/>
    <x v="2"/>
    <x v="6"/>
    <x v="940"/>
    <x v="1121"/>
    <x v="1"/>
    <x v="3"/>
    <x v="1108"/>
    <x v="0"/>
    <x v="3"/>
    <x v="442"/>
    <x v="1"/>
    <x v="442"/>
    <x v="193"/>
    <x v="1838"/>
    <x v="1202"/>
    <x v="0"/>
    <x v="8"/>
    <x v="8"/>
    <x v="5"/>
    <x v="6"/>
    <x v="1"/>
    <x v="90"/>
    <x v="507"/>
    <x v="1"/>
    <x v="0"/>
    <x v="492"/>
    <x v="518"/>
    <x v="492"/>
    <x v="49"/>
    <x v="0"/>
    <x v="10"/>
    <x v="3"/>
    <x v="417"/>
    <x v="12"/>
    <x v="12"/>
    <x v="365"/>
    <x v="587"/>
    <x v="608"/>
    <x v="513"/>
    <x v="509"/>
    <x v="1380"/>
    <x v="1075"/>
    <x v="1854"/>
    <x v="1854"/>
    <x v="1121"/>
    <x v="485"/>
    <x v="85"/>
    <x v="891"/>
  </r>
  <r>
    <x v="838"/>
    <x v="838"/>
    <x v="0"/>
    <x v="0"/>
    <x v="0"/>
    <x v="427"/>
    <x v="1061"/>
    <x v="521"/>
    <x v="375"/>
    <x v="7"/>
    <x v="7"/>
    <x v="7"/>
    <x v="0"/>
    <x v="1169"/>
    <x v="0"/>
    <x v="1150"/>
    <x v="772"/>
    <x v="511"/>
    <x v="561"/>
    <x v="252"/>
    <x v="750"/>
    <x v="763"/>
    <x v="852"/>
    <x v="504"/>
    <x v="853"/>
    <x v="2"/>
    <x v="6"/>
    <x v="711"/>
    <x v="719"/>
    <x v="0"/>
    <x v="0"/>
    <x v="735"/>
    <x v="0"/>
    <x v="3"/>
    <x v="716"/>
    <x v="1"/>
    <x v="716"/>
    <x v="522"/>
    <x v="1282"/>
    <x v="948"/>
    <x v="0"/>
    <x v="4"/>
    <x v="4"/>
    <x v="5"/>
    <x v="6"/>
    <x v="1"/>
    <x v="90"/>
    <x v="362"/>
    <x v="1"/>
    <x v="0"/>
    <x v="491"/>
    <x v="365"/>
    <x v="491"/>
    <x v="0"/>
    <x v="0"/>
    <x v="10"/>
    <x v="3"/>
    <x v="557"/>
    <x v="12"/>
    <x v="15"/>
    <x v="500"/>
    <x v="586"/>
    <x v="608"/>
    <x v="511"/>
    <x v="507"/>
    <x v="1195"/>
    <x v="666"/>
    <x v="1256"/>
    <x v="1256"/>
    <x v="719"/>
    <x v="286"/>
    <x v="85"/>
    <x v="47"/>
  </r>
  <r>
    <x v="844"/>
    <x v="844"/>
    <x v="0"/>
    <x v="0"/>
    <x v="0"/>
    <x v="427"/>
    <x v="1062"/>
    <x v="521"/>
    <x v="375"/>
    <x v="7"/>
    <x v="7"/>
    <x v="8"/>
    <x v="1"/>
    <x v="1184"/>
    <x v="0"/>
    <x v="1151"/>
    <x v="772"/>
    <x v="511"/>
    <x v="561"/>
    <x v="252"/>
    <x v="750"/>
    <x v="763"/>
    <x v="853"/>
    <x v="505"/>
    <x v="854"/>
    <x v="2"/>
    <x v="6"/>
    <x v="711"/>
    <x v="719"/>
    <x v="0"/>
    <x v="0"/>
    <x v="735"/>
    <x v="0"/>
    <x v="3"/>
    <x v="146"/>
    <x v="1"/>
    <x v="146"/>
    <x v="522"/>
    <x v="959"/>
    <x v="948"/>
    <x v="0"/>
    <x v="4"/>
    <x v="4"/>
    <x v="5"/>
    <x v="6"/>
    <x v="1"/>
    <x v="90"/>
    <x v="362"/>
    <x v="1"/>
    <x v="0"/>
    <x v="491"/>
    <x v="365"/>
    <x v="491"/>
    <x v="0"/>
    <x v="0"/>
    <x v="10"/>
    <x v="3"/>
    <x v="557"/>
    <x v="12"/>
    <x v="15"/>
    <x v="500"/>
    <x v="586"/>
    <x v="608"/>
    <x v="511"/>
    <x v="507"/>
    <x v="784"/>
    <x v="666"/>
    <x v="957"/>
    <x v="957"/>
    <x v="719"/>
    <x v="286"/>
    <x v="85"/>
    <x v="47"/>
  </r>
  <r>
    <x v="1939"/>
    <x v="1939"/>
    <x v="0"/>
    <x v="0"/>
    <x v="0"/>
    <x v="427"/>
    <x v="1094"/>
    <x v="521"/>
    <x v="375"/>
    <x v="4"/>
    <x v="6"/>
    <x v="6"/>
    <x v="2"/>
    <x v="28"/>
    <x v="0"/>
    <x v="1149"/>
    <x v="554"/>
    <x v="511"/>
    <x v="561"/>
    <x v="252"/>
    <x v="535"/>
    <x v="159"/>
    <x v="851"/>
    <x v="1017"/>
    <x v="855"/>
    <x v="3"/>
    <x v="10"/>
    <x v="185"/>
    <x v="306"/>
    <x v="1"/>
    <x v="0"/>
    <x v="315"/>
    <x v="1"/>
    <x v="3"/>
    <x v="1229"/>
    <x v="0"/>
    <x v="1229"/>
    <x v="522"/>
    <x v="150"/>
    <x v="176"/>
    <x v="0"/>
    <x v="1"/>
    <x v="1"/>
    <x v="5"/>
    <x v="6"/>
    <x v="1"/>
    <x v="90"/>
    <x v="362"/>
    <x v="1"/>
    <x v="0"/>
    <x v="491"/>
    <x v="365"/>
    <x v="491"/>
    <x v="0"/>
    <x v="0"/>
    <x v="10"/>
    <x v="7"/>
    <x v="417"/>
    <x v="12"/>
    <x v="12"/>
    <x v="365"/>
    <x v="586"/>
    <x v="454"/>
    <x v="511"/>
    <x v="507"/>
    <x v="251"/>
    <x v="90"/>
    <x v="149"/>
    <x v="149"/>
    <x v="306"/>
    <x v="608"/>
    <x v="85"/>
    <x v="631"/>
  </r>
  <r>
    <x v="1961"/>
    <x v="1961"/>
    <x v="0"/>
    <x v="0"/>
    <x v="0"/>
    <x v="427"/>
    <x v="1060"/>
    <x v="506"/>
    <x v="375"/>
    <x v="0"/>
    <x v="4"/>
    <x v="4"/>
    <x v="2"/>
    <x v="305"/>
    <x v="0"/>
    <x v="1152"/>
    <x v="555"/>
    <x v="512"/>
    <x v="562"/>
    <x v="339"/>
    <x v="536"/>
    <x v="261"/>
    <x v="1507"/>
    <x v="1017"/>
    <x v="1514"/>
    <x v="3"/>
    <x v="10"/>
    <x v="954"/>
    <x v="1133"/>
    <x v="1"/>
    <x v="3"/>
    <x v="1120"/>
    <x v="0"/>
    <x v="3"/>
    <x v="471"/>
    <x v="1"/>
    <x v="471"/>
    <x v="212"/>
    <x v="1889"/>
    <x v="1312"/>
    <x v="0"/>
    <x v="8"/>
    <x v="8"/>
    <x v="5"/>
    <x v="6"/>
    <x v="1"/>
    <x v="90"/>
    <x v="507"/>
    <x v="1"/>
    <x v="0"/>
    <x v="493"/>
    <x v="518"/>
    <x v="493"/>
    <x v="19"/>
    <x v="0"/>
    <x v="10"/>
    <x v="7"/>
    <x v="417"/>
    <x v="12"/>
    <x v="12"/>
    <x v="365"/>
    <x v="588"/>
    <x v="608"/>
    <x v="512"/>
    <x v="508"/>
    <x v="1462"/>
    <x v="1075"/>
    <x v="1897"/>
    <x v="1897"/>
    <x v="1133"/>
    <x v="492"/>
    <x v="85"/>
    <x v="905"/>
  </r>
  <r>
    <x v="1691"/>
    <x v="1691"/>
    <x v="0"/>
    <x v="0"/>
    <x v="0"/>
    <x v="430"/>
    <x v="281"/>
    <x v="140"/>
    <x v="90"/>
    <x v="0"/>
    <x v="4"/>
    <x v="4"/>
    <x v="2"/>
    <x v="467"/>
    <x v="0"/>
    <x v="1909"/>
    <x v="770"/>
    <x v="715"/>
    <x v="208"/>
    <x v="339"/>
    <x v="750"/>
    <x v="400"/>
    <x v="1507"/>
    <x v="1017"/>
    <x v="1514"/>
    <x v="2"/>
    <x v="6"/>
    <x v="1047"/>
    <x v="1204"/>
    <x v="1"/>
    <x v="3"/>
    <x v="1192"/>
    <x v="0"/>
    <x v="3"/>
    <x v="254"/>
    <x v="1"/>
    <x v="254"/>
    <x v="115"/>
    <x v="2083"/>
    <x v="1560"/>
    <x v="0"/>
    <x v="8"/>
    <x v="8"/>
    <x v="5"/>
    <x v="6"/>
    <x v="1"/>
    <x v="90"/>
    <x v="507"/>
    <x v="1"/>
    <x v="0"/>
    <x v="124"/>
    <x v="518"/>
    <x v="124"/>
    <x v="19"/>
    <x v="0"/>
    <x v="10"/>
    <x v="3"/>
    <x v="420"/>
    <x v="5"/>
    <x v="5"/>
    <x v="88"/>
    <x v="126"/>
    <x v="608"/>
    <x v="715"/>
    <x v="713"/>
    <x v="1627"/>
    <x v="1075"/>
    <x v="2068"/>
    <x v="2082"/>
    <x v="1204"/>
    <x v="540"/>
    <x v="85"/>
    <x v="1025"/>
  </r>
  <r>
    <x v="133"/>
    <x v="133"/>
    <x v="0"/>
    <x v="0"/>
    <x v="0"/>
    <x v="428"/>
    <x v="1111"/>
    <x v="522"/>
    <x v="391"/>
    <x v="4"/>
    <x v="6"/>
    <x v="6"/>
    <x v="2"/>
    <x v="160"/>
    <x v="0"/>
    <x v="1191"/>
    <x v="557"/>
    <x v="514"/>
    <x v="564"/>
    <x v="253"/>
    <x v="538"/>
    <x v="161"/>
    <x v="886"/>
    <x v="1017"/>
    <x v="891"/>
    <x v="2"/>
    <x v="6"/>
    <x v="464"/>
    <x v="489"/>
    <x v="1"/>
    <x v="0"/>
    <x v="509"/>
    <x v="1"/>
    <x v="3"/>
    <x v="1287"/>
    <x v="0"/>
    <x v="1287"/>
    <x v="572"/>
    <x v="518"/>
    <x v="507"/>
    <x v="0"/>
    <x v="1"/>
    <x v="1"/>
    <x v="5"/>
    <x v="6"/>
    <x v="1"/>
    <x v="90"/>
    <x v="380"/>
    <x v="1"/>
    <x v="0"/>
    <x v="512"/>
    <x v="383"/>
    <x v="512"/>
    <x v="0"/>
    <x v="0"/>
    <x v="10"/>
    <x v="3"/>
    <x v="418"/>
    <x v="12"/>
    <x v="12"/>
    <x v="381"/>
    <x v="607"/>
    <x v="472"/>
    <x v="514"/>
    <x v="510"/>
    <x v="749"/>
    <x v="352"/>
    <x v="472"/>
    <x v="472"/>
    <x v="489"/>
    <x v="608"/>
    <x v="85"/>
    <x v="390"/>
  </r>
  <r>
    <x v="310"/>
    <x v="310"/>
    <x v="0"/>
    <x v="0"/>
    <x v="0"/>
    <x v="428"/>
    <x v="1097"/>
    <x v="522"/>
    <x v="391"/>
    <x v="7"/>
    <x v="7"/>
    <x v="7"/>
    <x v="0"/>
    <x v="598"/>
    <x v="0"/>
    <x v="1192"/>
    <x v="772"/>
    <x v="514"/>
    <x v="564"/>
    <x v="253"/>
    <x v="750"/>
    <x v="763"/>
    <x v="887"/>
    <x v="520"/>
    <x v="887"/>
    <x v="2"/>
    <x v="6"/>
    <x v="693"/>
    <x v="701"/>
    <x v="0"/>
    <x v="0"/>
    <x v="708"/>
    <x v="0"/>
    <x v="3"/>
    <x v="817"/>
    <x v="1"/>
    <x v="817"/>
    <x v="572"/>
    <x v="1333"/>
    <x v="927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1177"/>
    <x v="648"/>
    <x v="1304"/>
    <x v="1304"/>
    <x v="701"/>
    <x v="268"/>
    <x v="85"/>
    <x v="28"/>
  </r>
  <r>
    <x v="470"/>
    <x v="470"/>
    <x v="0"/>
    <x v="0"/>
    <x v="0"/>
    <x v="428"/>
    <x v="1098"/>
    <x v="522"/>
    <x v="391"/>
    <x v="7"/>
    <x v="7"/>
    <x v="8"/>
    <x v="1"/>
    <x v="755"/>
    <x v="0"/>
    <x v="1193"/>
    <x v="772"/>
    <x v="514"/>
    <x v="564"/>
    <x v="253"/>
    <x v="750"/>
    <x v="763"/>
    <x v="889"/>
    <x v="521"/>
    <x v="888"/>
    <x v="2"/>
    <x v="6"/>
    <x v="693"/>
    <x v="701"/>
    <x v="0"/>
    <x v="0"/>
    <x v="708"/>
    <x v="0"/>
    <x v="3"/>
    <x v="57"/>
    <x v="1"/>
    <x v="57"/>
    <x v="572"/>
    <x v="803"/>
    <x v="927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819"/>
    <x v="648"/>
    <x v="806"/>
    <x v="806"/>
    <x v="701"/>
    <x v="268"/>
    <x v="85"/>
    <x v="28"/>
  </r>
  <r>
    <x v="858"/>
    <x v="858"/>
    <x v="0"/>
    <x v="0"/>
    <x v="0"/>
    <x v="428"/>
    <x v="1100"/>
    <x v="522"/>
    <x v="391"/>
    <x v="7"/>
    <x v="7"/>
    <x v="7"/>
    <x v="0"/>
    <x v="1208"/>
    <x v="0"/>
    <x v="1194"/>
    <x v="772"/>
    <x v="514"/>
    <x v="564"/>
    <x v="253"/>
    <x v="750"/>
    <x v="763"/>
    <x v="888"/>
    <x v="522"/>
    <x v="889"/>
    <x v="2"/>
    <x v="6"/>
    <x v="841"/>
    <x v="848"/>
    <x v="0"/>
    <x v="0"/>
    <x v="902"/>
    <x v="0"/>
    <x v="3"/>
    <x v="623"/>
    <x v="1"/>
    <x v="623"/>
    <x v="572"/>
    <x v="1522"/>
    <x v="1424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1534"/>
    <x v="1007"/>
    <x v="1460"/>
    <x v="1460"/>
    <x v="848"/>
    <x v="409"/>
    <x v="85"/>
    <x v="194"/>
  </r>
  <r>
    <x v="859"/>
    <x v="859"/>
    <x v="0"/>
    <x v="0"/>
    <x v="0"/>
    <x v="428"/>
    <x v="1099"/>
    <x v="522"/>
    <x v="391"/>
    <x v="7"/>
    <x v="7"/>
    <x v="8"/>
    <x v="1"/>
    <x v="1209"/>
    <x v="0"/>
    <x v="1195"/>
    <x v="772"/>
    <x v="514"/>
    <x v="564"/>
    <x v="253"/>
    <x v="750"/>
    <x v="763"/>
    <x v="890"/>
    <x v="523"/>
    <x v="890"/>
    <x v="2"/>
    <x v="6"/>
    <x v="841"/>
    <x v="848"/>
    <x v="0"/>
    <x v="0"/>
    <x v="902"/>
    <x v="0"/>
    <x v="3"/>
    <x v="610"/>
    <x v="1"/>
    <x v="610"/>
    <x v="572"/>
    <x v="1508"/>
    <x v="1424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316"/>
    <x v="1007"/>
    <x v="1453"/>
    <x v="1453"/>
    <x v="848"/>
    <x v="409"/>
    <x v="85"/>
    <x v="194"/>
  </r>
  <r>
    <x v="1464"/>
    <x v="1464"/>
    <x v="0"/>
    <x v="0"/>
    <x v="0"/>
    <x v="429"/>
    <x v="1112"/>
    <x v="523"/>
    <x v="514"/>
    <x v="4"/>
    <x v="6"/>
    <x v="6"/>
    <x v="2"/>
    <x v="342"/>
    <x v="0"/>
    <x v="1196"/>
    <x v="558"/>
    <x v="515"/>
    <x v="565"/>
    <x v="339"/>
    <x v="539"/>
    <x v="291"/>
    <x v="891"/>
    <x v="1017"/>
    <x v="892"/>
    <x v="2"/>
    <x v="6"/>
    <x v="351"/>
    <x v="437"/>
    <x v="1"/>
    <x v="0"/>
    <x v="451"/>
    <x v="1"/>
    <x v="3"/>
    <x v="1335"/>
    <x v="0"/>
    <x v="1335"/>
    <x v="613"/>
    <x v="302"/>
    <x v="320"/>
    <x v="0"/>
    <x v="1"/>
    <x v="1"/>
    <x v="5"/>
    <x v="6"/>
    <x v="1"/>
    <x v="90"/>
    <x v="381"/>
    <x v="1"/>
    <x v="0"/>
    <x v="513"/>
    <x v="384"/>
    <x v="513"/>
    <x v="0"/>
    <x v="0"/>
    <x v="10"/>
    <x v="3"/>
    <x v="419"/>
    <x v="13"/>
    <x v="13"/>
    <x v="500"/>
    <x v="608"/>
    <x v="473"/>
    <x v="515"/>
    <x v="511"/>
    <x v="431"/>
    <x v="189"/>
    <x v="291"/>
    <x v="291"/>
    <x v="437"/>
    <x v="608"/>
    <x v="85"/>
    <x v="461"/>
  </r>
  <r>
    <x v="1564"/>
    <x v="1564"/>
    <x v="0"/>
    <x v="0"/>
    <x v="0"/>
    <x v="443"/>
    <x v="1146"/>
    <x v="541"/>
    <x v="405"/>
    <x v="4"/>
    <x v="6"/>
    <x v="6"/>
    <x v="2"/>
    <x v="86"/>
    <x v="0"/>
    <x v="1239"/>
    <x v="563"/>
    <x v="519"/>
    <x v="570"/>
    <x v="255"/>
    <x v="544"/>
    <x v="450"/>
    <x v="925"/>
    <x v="1017"/>
    <x v="928"/>
    <x v="2"/>
    <x v="6"/>
    <x v="618"/>
    <x v="626"/>
    <x v="1"/>
    <x v="0"/>
    <x v="598"/>
    <x v="1"/>
    <x v="3"/>
    <x v="1190"/>
    <x v="0"/>
    <x v="1190"/>
    <x v="487"/>
    <x v="750"/>
    <x v="643"/>
    <x v="0"/>
    <x v="1"/>
    <x v="1"/>
    <x v="5"/>
    <x v="6"/>
    <x v="1"/>
    <x v="90"/>
    <x v="395"/>
    <x v="1"/>
    <x v="0"/>
    <x v="531"/>
    <x v="398"/>
    <x v="531"/>
    <x v="0"/>
    <x v="0"/>
    <x v="10"/>
    <x v="3"/>
    <x v="433"/>
    <x v="12"/>
    <x v="12"/>
    <x v="395"/>
    <x v="627"/>
    <x v="488"/>
    <x v="519"/>
    <x v="515"/>
    <x v="986"/>
    <x v="457"/>
    <x v="650"/>
    <x v="650"/>
    <x v="626"/>
    <x v="608"/>
    <x v="85"/>
    <x v="87"/>
  </r>
  <r>
    <x v="1341"/>
    <x v="1341"/>
    <x v="0"/>
    <x v="0"/>
    <x v="0"/>
    <x v="443"/>
    <x v="1144"/>
    <x v="541"/>
    <x v="405"/>
    <x v="7"/>
    <x v="7"/>
    <x v="8"/>
    <x v="1"/>
    <x v="1766"/>
    <x v="0"/>
    <x v="1241"/>
    <x v="772"/>
    <x v="519"/>
    <x v="570"/>
    <x v="255"/>
    <x v="750"/>
    <x v="763"/>
    <x v="927"/>
    <x v="545"/>
    <x v="927"/>
    <x v="2"/>
    <x v="6"/>
    <x v="677"/>
    <x v="685"/>
    <x v="0"/>
    <x v="0"/>
    <x v="679"/>
    <x v="0"/>
    <x v="3"/>
    <x v="403"/>
    <x v="1"/>
    <x v="403"/>
    <x v="487"/>
    <x v="926"/>
    <x v="772"/>
    <x v="0"/>
    <x v="4"/>
    <x v="4"/>
    <x v="5"/>
    <x v="6"/>
    <x v="1"/>
    <x v="90"/>
    <x v="395"/>
    <x v="1"/>
    <x v="0"/>
    <x v="531"/>
    <x v="398"/>
    <x v="531"/>
    <x v="0"/>
    <x v="0"/>
    <x v="10"/>
    <x v="3"/>
    <x v="557"/>
    <x v="12"/>
    <x v="15"/>
    <x v="500"/>
    <x v="627"/>
    <x v="608"/>
    <x v="519"/>
    <x v="515"/>
    <x v="937"/>
    <x v="537"/>
    <x v="926"/>
    <x v="926"/>
    <x v="685"/>
    <x v="252"/>
    <x v="85"/>
    <x v="12"/>
  </r>
  <r>
    <x v="1342"/>
    <x v="1342"/>
    <x v="0"/>
    <x v="0"/>
    <x v="0"/>
    <x v="443"/>
    <x v="1145"/>
    <x v="541"/>
    <x v="405"/>
    <x v="7"/>
    <x v="7"/>
    <x v="7"/>
    <x v="0"/>
    <x v="1767"/>
    <x v="0"/>
    <x v="1240"/>
    <x v="772"/>
    <x v="519"/>
    <x v="570"/>
    <x v="255"/>
    <x v="750"/>
    <x v="763"/>
    <x v="926"/>
    <x v="544"/>
    <x v="926"/>
    <x v="2"/>
    <x v="6"/>
    <x v="677"/>
    <x v="685"/>
    <x v="0"/>
    <x v="0"/>
    <x v="679"/>
    <x v="0"/>
    <x v="3"/>
    <x v="581"/>
    <x v="1"/>
    <x v="581"/>
    <x v="487"/>
    <x v="1014"/>
    <x v="772"/>
    <x v="0"/>
    <x v="4"/>
    <x v="4"/>
    <x v="5"/>
    <x v="6"/>
    <x v="1"/>
    <x v="90"/>
    <x v="395"/>
    <x v="1"/>
    <x v="0"/>
    <x v="531"/>
    <x v="398"/>
    <x v="531"/>
    <x v="0"/>
    <x v="0"/>
    <x v="10"/>
    <x v="3"/>
    <x v="557"/>
    <x v="12"/>
    <x v="15"/>
    <x v="500"/>
    <x v="627"/>
    <x v="608"/>
    <x v="519"/>
    <x v="515"/>
    <x v="1067"/>
    <x v="537"/>
    <x v="1010"/>
    <x v="1010"/>
    <x v="685"/>
    <x v="252"/>
    <x v="85"/>
    <x v="12"/>
  </r>
  <r>
    <x v="474"/>
    <x v="474"/>
    <x v="0"/>
    <x v="0"/>
    <x v="0"/>
    <x v="431"/>
    <x v="1113"/>
    <x v="524"/>
    <x v="404"/>
    <x v="4"/>
    <x v="6"/>
    <x v="6"/>
    <x v="2"/>
    <x v="200"/>
    <x v="0"/>
    <x v="1235"/>
    <x v="559"/>
    <x v="516"/>
    <x v="566"/>
    <x v="254"/>
    <x v="540"/>
    <x v="120"/>
    <x v="922"/>
    <x v="1017"/>
    <x v="925"/>
    <x v="2"/>
    <x v="6"/>
    <x v="566"/>
    <x v="574"/>
    <x v="1"/>
    <x v="0"/>
    <x v="572"/>
    <x v="1"/>
    <x v="3"/>
    <x v="1002"/>
    <x v="0"/>
    <x v="1002"/>
    <x v="344"/>
    <x v="726"/>
    <x v="635"/>
    <x v="0"/>
    <x v="1"/>
    <x v="1"/>
    <x v="5"/>
    <x v="6"/>
    <x v="1"/>
    <x v="90"/>
    <x v="394"/>
    <x v="1"/>
    <x v="0"/>
    <x v="529"/>
    <x v="397"/>
    <x v="529"/>
    <x v="0"/>
    <x v="0"/>
    <x v="10"/>
    <x v="3"/>
    <x v="421"/>
    <x v="12"/>
    <x v="12"/>
    <x v="394"/>
    <x v="625"/>
    <x v="487"/>
    <x v="516"/>
    <x v="512"/>
    <x v="981"/>
    <x v="453"/>
    <x v="618"/>
    <x v="618"/>
    <x v="574"/>
    <x v="608"/>
    <x v="85"/>
    <x v="248"/>
  </r>
  <r>
    <x v="565"/>
    <x v="565"/>
    <x v="0"/>
    <x v="0"/>
    <x v="0"/>
    <x v="431"/>
    <x v="1143"/>
    <x v="524"/>
    <x v="404"/>
    <x v="7"/>
    <x v="7"/>
    <x v="7"/>
    <x v="0"/>
    <x v="862"/>
    <x v="0"/>
    <x v="1236"/>
    <x v="772"/>
    <x v="516"/>
    <x v="566"/>
    <x v="254"/>
    <x v="750"/>
    <x v="763"/>
    <x v="923"/>
    <x v="542"/>
    <x v="923"/>
    <x v="2"/>
    <x v="6"/>
    <x v="871"/>
    <x v="878"/>
    <x v="0"/>
    <x v="0"/>
    <x v="939"/>
    <x v="0"/>
    <x v="3"/>
    <x v="96"/>
    <x v="1"/>
    <x v="96"/>
    <x v="344"/>
    <x v="1011"/>
    <x v="1137"/>
    <x v="0"/>
    <x v="4"/>
    <x v="4"/>
    <x v="5"/>
    <x v="6"/>
    <x v="1"/>
    <x v="90"/>
    <x v="394"/>
    <x v="1"/>
    <x v="0"/>
    <x v="529"/>
    <x v="397"/>
    <x v="529"/>
    <x v="0"/>
    <x v="0"/>
    <x v="10"/>
    <x v="3"/>
    <x v="557"/>
    <x v="12"/>
    <x v="15"/>
    <x v="500"/>
    <x v="625"/>
    <x v="608"/>
    <x v="516"/>
    <x v="512"/>
    <x v="1340"/>
    <x v="821"/>
    <x v="1007"/>
    <x v="1007"/>
    <x v="878"/>
    <x v="436"/>
    <x v="85"/>
    <x v="231"/>
  </r>
  <r>
    <x v="828"/>
    <x v="828"/>
    <x v="0"/>
    <x v="0"/>
    <x v="0"/>
    <x v="431"/>
    <x v="1142"/>
    <x v="524"/>
    <x v="404"/>
    <x v="7"/>
    <x v="7"/>
    <x v="8"/>
    <x v="1"/>
    <x v="1158"/>
    <x v="0"/>
    <x v="1237"/>
    <x v="772"/>
    <x v="516"/>
    <x v="566"/>
    <x v="254"/>
    <x v="750"/>
    <x v="763"/>
    <x v="924"/>
    <x v="543"/>
    <x v="924"/>
    <x v="2"/>
    <x v="6"/>
    <x v="871"/>
    <x v="878"/>
    <x v="0"/>
    <x v="0"/>
    <x v="939"/>
    <x v="0"/>
    <x v="3"/>
    <x v="75"/>
    <x v="1"/>
    <x v="75"/>
    <x v="344"/>
    <x v="921"/>
    <x v="1137"/>
    <x v="0"/>
    <x v="4"/>
    <x v="4"/>
    <x v="5"/>
    <x v="6"/>
    <x v="1"/>
    <x v="90"/>
    <x v="394"/>
    <x v="1"/>
    <x v="0"/>
    <x v="529"/>
    <x v="397"/>
    <x v="529"/>
    <x v="0"/>
    <x v="0"/>
    <x v="10"/>
    <x v="3"/>
    <x v="557"/>
    <x v="12"/>
    <x v="15"/>
    <x v="500"/>
    <x v="625"/>
    <x v="608"/>
    <x v="516"/>
    <x v="512"/>
    <x v="579"/>
    <x v="821"/>
    <x v="921"/>
    <x v="921"/>
    <x v="878"/>
    <x v="436"/>
    <x v="85"/>
    <x v="231"/>
  </r>
  <r>
    <x v="2079"/>
    <x v="2079"/>
    <x v="0"/>
    <x v="0"/>
    <x v="0"/>
    <x v="431"/>
    <x v="1113"/>
    <x v="524"/>
    <x v="404"/>
    <x v="4"/>
    <x v="6"/>
    <x v="6"/>
    <x v="2"/>
    <x v="200"/>
    <x v="0"/>
    <x v="1235"/>
    <x v="559"/>
    <x v="516"/>
    <x v="566"/>
    <x v="254"/>
    <x v="540"/>
    <x v="120"/>
    <x v="922"/>
    <x v="1017"/>
    <x v="925"/>
    <x v="5"/>
    <x v="13"/>
    <x v="1117"/>
    <x v="989"/>
    <x v="1"/>
    <x v="0"/>
    <x v="868"/>
    <x v="0"/>
    <x v="3"/>
    <x v="1002"/>
    <x v="0"/>
    <x v="1002"/>
    <x v="344"/>
    <x v="1720"/>
    <x v="997"/>
    <x v="0"/>
    <x v="1"/>
    <x v="1"/>
    <x v="5"/>
    <x v="6"/>
    <x v="1"/>
    <x v="90"/>
    <x v="394"/>
    <x v="1"/>
    <x v="0"/>
    <x v="529"/>
    <x v="397"/>
    <x v="529"/>
    <x v="0"/>
    <x v="0"/>
    <x v="10"/>
    <x v="10"/>
    <x v="421"/>
    <x v="12"/>
    <x v="12"/>
    <x v="394"/>
    <x v="625"/>
    <x v="487"/>
    <x v="516"/>
    <x v="512"/>
    <x v="1234"/>
    <x v="707"/>
    <x v="1759"/>
    <x v="1759"/>
    <x v="989"/>
    <x v="608"/>
    <x v="85"/>
    <x v="521"/>
  </r>
  <r>
    <x v="2090"/>
    <x v="2090"/>
    <x v="0"/>
    <x v="0"/>
    <x v="0"/>
    <x v="431"/>
    <x v="1141"/>
    <x v="540"/>
    <x v="404"/>
    <x v="0"/>
    <x v="4"/>
    <x v="4"/>
    <x v="2"/>
    <x v="820"/>
    <x v="0"/>
    <x v="1238"/>
    <x v="560"/>
    <x v="517"/>
    <x v="567"/>
    <x v="339"/>
    <x v="541"/>
    <x v="653"/>
    <x v="1507"/>
    <x v="1017"/>
    <x v="1514"/>
    <x v="5"/>
    <x v="13"/>
    <x v="381"/>
    <x v="66"/>
    <x v="1"/>
    <x v="3"/>
    <x v="66"/>
    <x v="1"/>
    <x v="3"/>
    <x v="433"/>
    <x v="1"/>
    <x v="433"/>
    <x v="186"/>
    <x v="73"/>
    <x v="93"/>
    <x v="0"/>
    <x v="8"/>
    <x v="8"/>
    <x v="5"/>
    <x v="6"/>
    <x v="1"/>
    <x v="90"/>
    <x v="507"/>
    <x v="1"/>
    <x v="0"/>
    <x v="530"/>
    <x v="518"/>
    <x v="530"/>
    <x v="58"/>
    <x v="0"/>
    <x v="10"/>
    <x v="10"/>
    <x v="421"/>
    <x v="12"/>
    <x v="12"/>
    <x v="394"/>
    <x v="626"/>
    <x v="608"/>
    <x v="517"/>
    <x v="513"/>
    <x v="160"/>
    <x v="1075"/>
    <x v="74"/>
    <x v="73"/>
    <x v="66"/>
    <x v="73"/>
    <x v="85"/>
    <x v="1033"/>
  </r>
  <r>
    <x v="1541"/>
    <x v="1541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2"/>
    <x v="6"/>
    <x v="148"/>
    <x v="274"/>
    <x v="1"/>
    <x v="0"/>
    <x v="281"/>
    <x v="1"/>
    <x v="3"/>
    <x v="1118"/>
    <x v="0"/>
    <x v="1118"/>
    <x v="433"/>
    <x v="211"/>
    <x v="237"/>
    <x v="0"/>
    <x v="1"/>
    <x v="1"/>
    <x v="5"/>
    <x v="6"/>
    <x v="1"/>
    <x v="90"/>
    <x v="393"/>
    <x v="1"/>
    <x v="0"/>
    <x v="528"/>
    <x v="396"/>
    <x v="528"/>
    <x v="0"/>
    <x v="0"/>
    <x v="10"/>
    <x v="3"/>
    <x v="422"/>
    <x v="12"/>
    <x v="12"/>
    <x v="393"/>
    <x v="624"/>
    <x v="486"/>
    <x v="518"/>
    <x v="514"/>
    <x v="314"/>
    <x v="129"/>
    <x v="210"/>
    <x v="210"/>
    <x v="274"/>
    <x v="608"/>
    <x v="85"/>
    <x v="670"/>
  </r>
  <r>
    <x v="1162"/>
    <x v="1162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2"/>
    <x v="6"/>
    <x v="985"/>
    <x v="1154"/>
    <x v="1"/>
    <x v="3"/>
    <x v="1142"/>
    <x v="0"/>
    <x v="3"/>
    <x v="481"/>
    <x v="1"/>
    <x v="481"/>
    <x v="433"/>
    <x v="2003"/>
    <x v="1464"/>
    <x v="0"/>
    <x v="8"/>
    <x v="8"/>
    <x v="5"/>
    <x v="6"/>
    <x v="0"/>
    <x v="67"/>
    <x v="393"/>
    <x v="1"/>
    <x v="0"/>
    <x v="528"/>
    <x v="396"/>
    <x v="528"/>
    <x v="43"/>
    <x v="0"/>
    <x v="10"/>
    <x v="3"/>
    <x v="422"/>
    <x v="12"/>
    <x v="12"/>
    <x v="393"/>
    <x v="624"/>
    <x v="608"/>
    <x v="518"/>
    <x v="514"/>
    <x v="1544"/>
    <x v="1075"/>
    <x v="2000"/>
    <x v="2000"/>
    <x v="1154"/>
    <x v="608"/>
    <x v="21"/>
    <x v="946"/>
  </r>
  <r>
    <x v="1958"/>
    <x v="1958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3"/>
    <x v="10"/>
    <x v="72"/>
    <x v="201"/>
    <x v="1"/>
    <x v="0"/>
    <x v="201"/>
    <x v="1"/>
    <x v="3"/>
    <x v="1118"/>
    <x v="0"/>
    <x v="1118"/>
    <x v="433"/>
    <x v="53"/>
    <x v="72"/>
    <x v="0"/>
    <x v="1"/>
    <x v="1"/>
    <x v="5"/>
    <x v="6"/>
    <x v="1"/>
    <x v="90"/>
    <x v="393"/>
    <x v="1"/>
    <x v="0"/>
    <x v="528"/>
    <x v="396"/>
    <x v="528"/>
    <x v="0"/>
    <x v="0"/>
    <x v="10"/>
    <x v="7"/>
    <x v="422"/>
    <x v="12"/>
    <x v="12"/>
    <x v="393"/>
    <x v="624"/>
    <x v="486"/>
    <x v="518"/>
    <x v="514"/>
    <x v="131"/>
    <x v="38"/>
    <x v="54"/>
    <x v="53"/>
    <x v="201"/>
    <x v="608"/>
    <x v="85"/>
    <x v="790"/>
  </r>
  <r>
    <x v="1921"/>
    <x v="1921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3"/>
    <x v="10"/>
    <x v="1107"/>
    <x v="1259"/>
    <x v="1"/>
    <x v="3"/>
    <x v="1247"/>
    <x v="0"/>
    <x v="3"/>
    <x v="481"/>
    <x v="1"/>
    <x v="481"/>
    <x v="433"/>
    <x v="2190"/>
    <x v="1700"/>
    <x v="0"/>
    <x v="8"/>
    <x v="8"/>
    <x v="5"/>
    <x v="6"/>
    <x v="0"/>
    <x v="67"/>
    <x v="393"/>
    <x v="1"/>
    <x v="0"/>
    <x v="528"/>
    <x v="396"/>
    <x v="528"/>
    <x v="43"/>
    <x v="0"/>
    <x v="10"/>
    <x v="7"/>
    <x v="422"/>
    <x v="12"/>
    <x v="12"/>
    <x v="393"/>
    <x v="624"/>
    <x v="608"/>
    <x v="518"/>
    <x v="514"/>
    <x v="1700"/>
    <x v="1075"/>
    <x v="2192"/>
    <x v="2192"/>
    <x v="1259"/>
    <x v="608"/>
    <x v="71"/>
    <x v="1113"/>
  </r>
  <r>
    <x v="2250"/>
    <x v="2250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5"/>
    <x v="13"/>
    <x v="129"/>
    <x v="256"/>
    <x v="1"/>
    <x v="0"/>
    <x v="260"/>
    <x v="1"/>
    <x v="3"/>
    <x v="1118"/>
    <x v="0"/>
    <x v="1118"/>
    <x v="433"/>
    <x v="171"/>
    <x v="198"/>
    <x v="0"/>
    <x v="1"/>
    <x v="1"/>
    <x v="5"/>
    <x v="6"/>
    <x v="1"/>
    <x v="90"/>
    <x v="393"/>
    <x v="1"/>
    <x v="0"/>
    <x v="528"/>
    <x v="396"/>
    <x v="528"/>
    <x v="0"/>
    <x v="0"/>
    <x v="10"/>
    <x v="10"/>
    <x v="422"/>
    <x v="12"/>
    <x v="12"/>
    <x v="393"/>
    <x v="624"/>
    <x v="486"/>
    <x v="518"/>
    <x v="514"/>
    <x v="271"/>
    <x v="103"/>
    <x v="170"/>
    <x v="170"/>
    <x v="256"/>
    <x v="608"/>
    <x v="85"/>
    <x v="700"/>
  </r>
  <r>
    <x v="2187"/>
    <x v="2187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5"/>
    <x v="13"/>
    <x v="1072"/>
    <x v="1228"/>
    <x v="1"/>
    <x v="3"/>
    <x v="1216"/>
    <x v="0"/>
    <x v="3"/>
    <x v="481"/>
    <x v="1"/>
    <x v="481"/>
    <x v="433"/>
    <x v="2149"/>
    <x v="1641"/>
    <x v="0"/>
    <x v="8"/>
    <x v="8"/>
    <x v="5"/>
    <x v="6"/>
    <x v="0"/>
    <x v="67"/>
    <x v="393"/>
    <x v="1"/>
    <x v="0"/>
    <x v="528"/>
    <x v="396"/>
    <x v="528"/>
    <x v="43"/>
    <x v="0"/>
    <x v="10"/>
    <x v="10"/>
    <x v="422"/>
    <x v="12"/>
    <x v="12"/>
    <x v="393"/>
    <x v="624"/>
    <x v="608"/>
    <x v="518"/>
    <x v="514"/>
    <x v="1650"/>
    <x v="1075"/>
    <x v="2149"/>
    <x v="2149"/>
    <x v="1228"/>
    <x v="608"/>
    <x v="52"/>
    <x v="1072"/>
  </r>
  <r>
    <x v="290"/>
    <x v="290"/>
    <x v="0"/>
    <x v="0"/>
    <x v="0"/>
    <x v="433"/>
    <x v="1119"/>
    <x v="529"/>
    <x v="395"/>
    <x v="4"/>
    <x v="6"/>
    <x v="6"/>
    <x v="2"/>
    <x v="17"/>
    <x v="0"/>
    <x v="1215"/>
    <x v="566"/>
    <x v="522"/>
    <x v="573"/>
    <x v="257"/>
    <x v="547"/>
    <x v="163"/>
    <x v="907"/>
    <x v="1017"/>
    <x v="912"/>
    <x v="2"/>
    <x v="6"/>
    <x v="632"/>
    <x v="640"/>
    <x v="1"/>
    <x v="0"/>
    <x v="605"/>
    <x v="1"/>
    <x v="3"/>
    <x v="1460"/>
    <x v="0"/>
    <x v="1460"/>
    <x v="701"/>
    <x v="695"/>
    <x v="619"/>
    <x v="0"/>
    <x v="1"/>
    <x v="1"/>
    <x v="5"/>
    <x v="6"/>
    <x v="1"/>
    <x v="90"/>
    <x v="385"/>
    <x v="1"/>
    <x v="0"/>
    <x v="519"/>
    <x v="388"/>
    <x v="519"/>
    <x v="0"/>
    <x v="0"/>
    <x v="10"/>
    <x v="3"/>
    <x v="423"/>
    <x v="12"/>
    <x v="12"/>
    <x v="385"/>
    <x v="615"/>
    <x v="478"/>
    <x v="522"/>
    <x v="518"/>
    <x v="968"/>
    <x v="441"/>
    <x v="587"/>
    <x v="587"/>
    <x v="640"/>
    <x v="608"/>
    <x v="85"/>
    <x v="49"/>
  </r>
  <r>
    <x v="318"/>
    <x v="318"/>
    <x v="0"/>
    <x v="0"/>
    <x v="0"/>
    <x v="433"/>
    <x v="1120"/>
    <x v="529"/>
    <x v="395"/>
    <x v="7"/>
    <x v="7"/>
    <x v="8"/>
    <x v="1"/>
    <x v="606"/>
    <x v="0"/>
    <x v="1217"/>
    <x v="772"/>
    <x v="522"/>
    <x v="573"/>
    <x v="257"/>
    <x v="750"/>
    <x v="763"/>
    <x v="910"/>
    <x v="537"/>
    <x v="909"/>
    <x v="2"/>
    <x v="6"/>
    <x v="667"/>
    <x v="675"/>
    <x v="0"/>
    <x v="0"/>
    <x v="652"/>
    <x v="0"/>
    <x v="3"/>
    <x v="615"/>
    <x v="1"/>
    <x v="615"/>
    <x v="701"/>
    <x v="896"/>
    <x v="880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867"/>
    <x v="612"/>
    <x v="896"/>
    <x v="896"/>
    <x v="675"/>
    <x v="242"/>
    <x v="85"/>
    <x v="2"/>
  </r>
  <r>
    <x v="488"/>
    <x v="488"/>
    <x v="0"/>
    <x v="0"/>
    <x v="0"/>
    <x v="433"/>
    <x v="1121"/>
    <x v="529"/>
    <x v="395"/>
    <x v="7"/>
    <x v="7"/>
    <x v="7"/>
    <x v="0"/>
    <x v="773"/>
    <x v="0"/>
    <x v="1216"/>
    <x v="772"/>
    <x v="522"/>
    <x v="573"/>
    <x v="257"/>
    <x v="750"/>
    <x v="763"/>
    <x v="908"/>
    <x v="536"/>
    <x v="908"/>
    <x v="2"/>
    <x v="6"/>
    <x v="667"/>
    <x v="675"/>
    <x v="0"/>
    <x v="0"/>
    <x v="652"/>
    <x v="0"/>
    <x v="3"/>
    <x v="739"/>
    <x v="1"/>
    <x v="739"/>
    <x v="701"/>
    <x v="967"/>
    <x v="880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1141"/>
    <x v="612"/>
    <x v="964"/>
    <x v="964"/>
    <x v="675"/>
    <x v="242"/>
    <x v="85"/>
    <x v="2"/>
  </r>
  <r>
    <x v="1184"/>
    <x v="1184"/>
    <x v="0"/>
    <x v="0"/>
    <x v="0"/>
    <x v="433"/>
    <x v="1122"/>
    <x v="529"/>
    <x v="395"/>
    <x v="7"/>
    <x v="7"/>
    <x v="8"/>
    <x v="1"/>
    <x v="1579"/>
    <x v="0"/>
    <x v="1219"/>
    <x v="772"/>
    <x v="522"/>
    <x v="573"/>
    <x v="257"/>
    <x v="750"/>
    <x v="763"/>
    <x v="911"/>
    <x v="539"/>
    <x v="911"/>
    <x v="2"/>
    <x v="6"/>
    <x v="665"/>
    <x v="673"/>
    <x v="0"/>
    <x v="0"/>
    <x v="638"/>
    <x v="0"/>
    <x v="3"/>
    <x v="910"/>
    <x v="1"/>
    <x v="910"/>
    <x v="701"/>
    <x v="962"/>
    <x v="754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952"/>
    <x v="524"/>
    <x v="960"/>
    <x v="960"/>
    <x v="673"/>
    <x v="240"/>
    <x v="85"/>
    <x v="0"/>
  </r>
  <r>
    <x v="1241"/>
    <x v="1241"/>
    <x v="0"/>
    <x v="0"/>
    <x v="0"/>
    <x v="433"/>
    <x v="1123"/>
    <x v="529"/>
    <x v="395"/>
    <x v="7"/>
    <x v="7"/>
    <x v="7"/>
    <x v="0"/>
    <x v="1636"/>
    <x v="0"/>
    <x v="1218"/>
    <x v="772"/>
    <x v="522"/>
    <x v="573"/>
    <x v="257"/>
    <x v="750"/>
    <x v="763"/>
    <x v="909"/>
    <x v="538"/>
    <x v="910"/>
    <x v="2"/>
    <x v="6"/>
    <x v="665"/>
    <x v="673"/>
    <x v="0"/>
    <x v="0"/>
    <x v="638"/>
    <x v="0"/>
    <x v="3"/>
    <x v="971"/>
    <x v="1"/>
    <x v="971"/>
    <x v="701"/>
    <x v="1016"/>
    <x v="754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1053"/>
    <x v="524"/>
    <x v="1012"/>
    <x v="1012"/>
    <x v="673"/>
    <x v="240"/>
    <x v="85"/>
    <x v="0"/>
  </r>
  <r>
    <x v="220"/>
    <x v="220"/>
    <x v="0"/>
    <x v="0"/>
    <x v="0"/>
    <x v="434"/>
    <x v="1124"/>
    <x v="530"/>
    <x v="396"/>
    <x v="4"/>
    <x v="6"/>
    <x v="6"/>
    <x v="2"/>
    <x v="260"/>
    <x v="0"/>
    <x v="1220"/>
    <x v="567"/>
    <x v="523"/>
    <x v="574"/>
    <x v="339"/>
    <x v="548"/>
    <x v="164"/>
    <x v="912"/>
    <x v="1017"/>
    <x v="913"/>
    <x v="2"/>
    <x v="6"/>
    <x v="336"/>
    <x v="429"/>
    <x v="1"/>
    <x v="0"/>
    <x v="443"/>
    <x v="1"/>
    <x v="3"/>
    <x v="1322"/>
    <x v="0"/>
    <x v="1322"/>
    <x v="603"/>
    <x v="301"/>
    <x v="319"/>
    <x v="0"/>
    <x v="1"/>
    <x v="1"/>
    <x v="5"/>
    <x v="6"/>
    <x v="1"/>
    <x v="90"/>
    <x v="386"/>
    <x v="1"/>
    <x v="0"/>
    <x v="520"/>
    <x v="389"/>
    <x v="520"/>
    <x v="0"/>
    <x v="0"/>
    <x v="10"/>
    <x v="3"/>
    <x v="424"/>
    <x v="12"/>
    <x v="12"/>
    <x v="386"/>
    <x v="616"/>
    <x v="479"/>
    <x v="523"/>
    <x v="519"/>
    <x v="430"/>
    <x v="188"/>
    <x v="290"/>
    <x v="290"/>
    <x v="429"/>
    <x v="608"/>
    <x v="85"/>
    <x v="472"/>
  </r>
  <r>
    <x v="1383"/>
    <x v="1383"/>
    <x v="0"/>
    <x v="0"/>
    <x v="0"/>
    <x v="434"/>
    <x v="1125"/>
    <x v="530"/>
    <x v="396"/>
    <x v="0"/>
    <x v="3"/>
    <x v="3"/>
    <x v="2"/>
    <x v="1837"/>
    <x v="0"/>
    <x v="1221"/>
    <x v="568"/>
    <x v="523"/>
    <x v="575"/>
    <x v="258"/>
    <x v="549"/>
    <x v="461"/>
    <x v="1507"/>
    <x v="1017"/>
    <x v="1514"/>
    <x v="2"/>
    <x v="6"/>
    <x v="975"/>
    <x v="1146"/>
    <x v="1"/>
    <x v="3"/>
    <x v="1134"/>
    <x v="0"/>
    <x v="3"/>
    <x v="483"/>
    <x v="1"/>
    <x v="483"/>
    <x v="603"/>
    <x v="1969"/>
    <x v="1422"/>
    <x v="0"/>
    <x v="8"/>
    <x v="8"/>
    <x v="5"/>
    <x v="6"/>
    <x v="0"/>
    <x v="69"/>
    <x v="386"/>
    <x v="1"/>
    <x v="0"/>
    <x v="520"/>
    <x v="389"/>
    <x v="520"/>
    <x v="5"/>
    <x v="0"/>
    <x v="10"/>
    <x v="3"/>
    <x v="424"/>
    <x v="12"/>
    <x v="12"/>
    <x v="386"/>
    <x v="616"/>
    <x v="608"/>
    <x v="523"/>
    <x v="519"/>
    <x v="1523"/>
    <x v="1075"/>
    <x v="1967"/>
    <x v="1967"/>
    <x v="1146"/>
    <x v="608"/>
    <x v="18"/>
    <x v="929"/>
  </r>
  <r>
    <x v="2047"/>
    <x v="2047"/>
    <x v="0"/>
    <x v="0"/>
    <x v="0"/>
    <x v="434"/>
    <x v="1124"/>
    <x v="530"/>
    <x v="396"/>
    <x v="4"/>
    <x v="6"/>
    <x v="6"/>
    <x v="2"/>
    <x v="260"/>
    <x v="0"/>
    <x v="1220"/>
    <x v="567"/>
    <x v="523"/>
    <x v="574"/>
    <x v="339"/>
    <x v="548"/>
    <x v="164"/>
    <x v="912"/>
    <x v="1017"/>
    <x v="913"/>
    <x v="5"/>
    <x v="13"/>
    <x v="222"/>
    <x v="339"/>
    <x v="1"/>
    <x v="0"/>
    <x v="348"/>
    <x v="1"/>
    <x v="3"/>
    <x v="1322"/>
    <x v="0"/>
    <x v="1322"/>
    <x v="603"/>
    <x v="119"/>
    <x v="143"/>
    <x v="0"/>
    <x v="1"/>
    <x v="1"/>
    <x v="5"/>
    <x v="6"/>
    <x v="1"/>
    <x v="90"/>
    <x v="386"/>
    <x v="1"/>
    <x v="0"/>
    <x v="520"/>
    <x v="389"/>
    <x v="520"/>
    <x v="0"/>
    <x v="0"/>
    <x v="10"/>
    <x v="10"/>
    <x v="424"/>
    <x v="12"/>
    <x v="12"/>
    <x v="386"/>
    <x v="616"/>
    <x v="479"/>
    <x v="523"/>
    <x v="519"/>
    <x v="212"/>
    <x v="73"/>
    <x v="120"/>
    <x v="119"/>
    <x v="339"/>
    <x v="608"/>
    <x v="85"/>
    <x v="589"/>
  </r>
  <r>
    <x v="2218"/>
    <x v="2218"/>
    <x v="0"/>
    <x v="0"/>
    <x v="0"/>
    <x v="434"/>
    <x v="1125"/>
    <x v="530"/>
    <x v="396"/>
    <x v="0"/>
    <x v="3"/>
    <x v="3"/>
    <x v="2"/>
    <x v="1837"/>
    <x v="0"/>
    <x v="1221"/>
    <x v="568"/>
    <x v="523"/>
    <x v="575"/>
    <x v="258"/>
    <x v="549"/>
    <x v="461"/>
    <x v="1507"/>
    <x v="1017"/>
    <x v="1514"/>
    <x v="5"/>
    <x v="13"/>
    <x v="1064"/>
    <x v="1220"/>
    <x v="1"/>
    <x v="3"/>
    <x v="1208"/>
    <x v="0"/>
    <x v="3"/>
    <x v="483"/>
    <x v="1"/>
    <x v="483"/>
    <x v="603"/>
    <x v="2143"/>
    <x v="1633"/>
    <x v="0"/>
    <x v="8"/>
    <x v="8"/>
    <x v="5"/>
    <x v="6"/>
    <x v="0"/>
    <x v="69"/>
    <x v="386"/>
    <x v="1"/>
    <x v="0"/>
    <x v="520"/>
    <x v="389"/>
    <x v="520"/>
    <x v="5"/>
    <x v="0"/>
    <x v="10"/>
    <x v="10"/>
    <x v="424"/>
    <x v="12"/>
    <x v="12"/>
    <x v="386"/>
    <x v="616"/>
    <x v="608"/>
    <x v="523"/>
    <x v="519"/>
    <x v="1639"/>
    <x v="1075"/>
    <x v="2143"/>
    <x v="2143"/>
    <x v="1220"/>
    <x v="608"/>
    <x v="49"/>
    <x v="1059"/>
  </r>
  <r>
    <x v="1489"/>
    <x v="1489"/>
    <x v="0"/>
    <x v="0"/>
    <x v="0"/>
    <x v="435"/>
    <x v="1126"/>
    <x v="531"/>
    <x v="400"/>
    <x v="4"/>
    <x v="6"/>
    <x v="6"/>
    <x v="2"/>
    <x v="352"/>
    <x v="0"/>
    <x v="1227"/>
    <x v="569"/>
    <x v="524"/>
    <x v="576"/>
    <x v="259"/>
    <x v="550"/>
    <x v="334"/>
    <x v="915"/>
    <x v="1017"/>
    <x v="916"/>
    <x v="2"/>
    <x v="6"/>
    <x v="1228"/>
    <x v="1076"/>
    <x v="1"/>
    <x v="0"/>
    <x v="1060"/>
    <x v="0"/>
    <x v="3"/>
    <x v="1023"/>
    <x v="0"/>
    <x v="1023"/>
    <x v="359"/>
    <x v="2053"/>
    <x v="1525"/>
    <x v="0"/>
    <x v="1"/>
    <x v="1"/>
    <x v="5"/>
    <x v="6"/>
    <x v="1"/>
    <x v="90"/>
    <x v="389"/>
    <x v="1"/>
    <x v="0"/>
    <x v="524"/>
    <x v="392"/>
    <x v="524"/>
    <x v="0"/>
    <x v="0"/>
    <x v="10"/>
    <x v="3"/>
    <x v="425"/>
    <x v="12"/>
    <x v="12"/>
    <x v="390"/>
    <x v="620"/>
    <x v="482"/>
    <x v="524"/>
    <x v="520"/>
    <x v="1589"/>
    <x v="1033"/>
    <x v="2050"/>
    <x v="2050"/>
    <x v="1076"/>
    <x v="608"/>
    <x v="85"/>
    <x v="791"/>
  </r>
  <r>
    <x v="503"/>
    <x v="503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2"/>
    <x v="6"/>
    <x v="22"/>
    <x v="152"/>
    <x v="1"/>
    <x v="0"/>
    <x v="152"/>
    <x v="1"/>
    <x v="3"/>
    <x v="963"/>
    <x v="0"/>
    <x v="963"/>
    <x v="323"/>
    <x v="32"/>
    <x v="46"/>
    <x v="0"/>
    <x v="1"/>
    <x v="1"/>
    <x v="5"/>
    <x v="6"/>
    <x v="1"/>
    <x v="90"/>
    <x v="388"/>
    <x v="1"/>
    <x v="0"/>
    <x v="522"/>
    <x v="391"/>
    <x v="522"/>
    <x v="0"/>
    <x v="0"/>
    <x v="10"/>
    <x v="3"/>
    <x v="426"/>
    <x v="12"/>
    <x v="12"/>
    <x v="388"/>
    <x v="618"/>
    <x v="481"/>
    <x v="525"/>
    <x v="521"/>
    <x v="91"/>
    <x v="27"/>
    <x v="33"/>
    <x v="32"/>
    <x v="152"/>
    <x v="608"/>
    <x v="85"/>
    <x v="867"/>
  </r>
  <r>
    <x v="734"/>
    <x v="734"/>
    <x v="0"/>
    <x v="0"/>
    <x v="0"/>
    <x v="436"/>
    <x v="1129"/>
    <x v="532"/>
    <x v="398"/>
    <x v="0"/>
    <x v="3"/>
    <x v="3"/>
    <x v="2"/>
    <x v="1057"/>
    <x v="0"/>
    <x v="1225"/>
    <x v="571"/>
    <x v="525"/>
    <x v="578"/>
    <x v="339"/>
    <x v="552"/>
    <x v="492"/>
    <x v="1507"/>
    <x v="1017"/>
    <x v="1514"/>
    <x v="2"/>
    <x v="6"/>
    <x v="1072"/>
    <x v="1228"/>
    <x v="1"/>
    <x v="3"/>
    <x v="1216"/>
    <x v="0"/>
    <x v="3"/>
    <x v="530"/>
    <x v="1"/>
    <x v="530"/>
    <x v="323"/>
    <x v="2179"/>
    <x v="1683"/>
    <x v="0"/>
    <x v="8"/>
    <x v="8"/>
    <x v="5"/>
    <x v="6"/>
    <x v="0"/>
    <x v="85"/>
    <x v="388"/>
    <x v="1"/>
    <x v="0"/>
    <x v="522"/>
    <x v="391"/>
    <x v="522"/>
    <x v="40"/>
    <x v="0"/>
    <x v="10"/>
    <x v="3"/>
    <x v="426"/>
    <x v="12"/>
    <x v="12"/>
    <x v="388"/>
    <x v="618"/>
    <x v="608"/>
    <x v="525"/>
    <x v="521"/>
    <x v="1650"/>
    <x v="1075"/>
    <x v="2179"/>
    <x v="2179"/>
    <x v="1228"/>
    <x v="608"/>
    <x v="52"/>
    <x v="1072"/>
  </r>
  <r>
    <x v="1260"/>
    <x v="1260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2"/>
    <x v="6"/>
    <x v="1003"/>
    <x v="1168"/>
    <x v="1"/>
    <x v="3"/>
    <x v="1156"/>
    <x v="0"/>
    <x v="3"/>
    <x v="513"/>
    <x v="1"/>
    <x v="513"/>
    <x v="323"/>
    <x v="2064"/>
    <x v="1537"/>
    <x v="0"/>
    <x v="8"/>
    <x v="8"/>
    <x v="5"/>
    <x v="6"/>
    <x v="0"/>
    <x v="81"/>
    <x v="388"/>
    <x v="1"/>
    <x v="0"/>
    <x v="522"/>
    <x v="391"/>
    <x v="522"/>
    <x v="32"/>
    <x v="0"/>
    <x v="10"/>
    <x v="3"/>
    <x v="426"/>
    <x v="12"/>
    <x v="12"/>
    <x v="388"/>
    <x v="618"/>
    <x v="608"/>
    <x v="525"/>
    <x v="521"/>
    <x v="1569"/>
    <x v="1075"/>
    <x v="2062"/>
    <x v="2062"/>
    <x v="1168"/>
    <x v="608"/>
    <x v="26"/>
    <x v="971"/>
  </r>
  <r>
    <x v="1864"/>
    <x v="1864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3"/>
    <x v="10"/>
    <x v="138"/>
    <x v="264"/>
    <x v="1"/>
    <x v="0"/>
    <x v="270"/>
    <x v="1"/>
    <x v="3"/>
    <x v="963"/>
    <x v="0"/>
    <x v="963"/>
    <x v="323"/>
    <x v="322"/>
    <x v="340"/>
    <x v="0"/>
    <x v="1"/>
    <x v="1"/>
    <x v="5"/>
    <x v="6"/>
    <x v="1"/>
    <x v="90"/>
    <x v="388"/>
    <x v="1"/>
    <x v="0"/>
    <x v="522"/>
    <x v="391"/>
    <x v="522"/>
    <x v="0"/>
    <x v="0"/>
    <x v="10"/>
    <x v="7"/>
    <x v="426"/>
    <x v="12"/>
    <x v="12"/>
    <x v="388"/>
    <x v="618"/>
    <x v="481"/>
    <x v="525"/>
    <x v="521"/>
    <x v="469"/>
    <x v="204"/>
    <x v="310"/>
    <x v="310"/>
    <x v="264"/>
    <x v="608"/>
    <x v="85"/>
    <x v="687"/>
  </r>
  <r>
    <x v="1928"/>
    <x v="1928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3"/>
    <x v="10"/>
    <x v="954"/>
    <x v="1133"/>
    <x v="1"/>
    <x v="3"/>
    <x v="1120"/>
    <x v="0"/>
    <x v="3"/>
    <x v="513"/>
    <x v="1"/>
    <x v="513"/>
    <x v="323"/>
    <x v="1911"/>
    <x v="1341"/>
    <x v="0"/>
    <x v="8"/>
    <x v="8"/>
    <x v="5"/>
    <x v="6"/>
    <x v="0"/>
    <x v="81"/>
    <x v="388"/>
    <x v="1"/>
    <x v="0"/>
    <x v="522"/>
    <x v="391"/>
    <x v="522"/>
    <x v="32"/>
    <x v="0"/>
    <x v="10"/>
    <x v="7"/>
    <x v="426"/>
    <x v="12"/>
    <x v="12"/>
    <x v="388"/>
    <x v="618"/>
    <x v="608"/>
    <x v="525"/>
    <x v="521"/>
    <x v="1462"/>
    <x v="1075"/>
    <x v="1915"/>
    <x v="1915"/>
    <x v="1133"/>
    <x v="608"/>
    <x v="12"/>
    <x v="905"/>
  </r>
  <r>
    <x v="2083"/>
    <x v="2083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5"/>
    <x v="13"/>
    <x v="18"/>
    <x v="144"/>
    <x v="1"/>
    <x v="0"/>
    <x v="144"/>
    <x v="1"/>
    <x v="3"/>
    <x v="963"/>
    <x v="0"/>
    <x v="963"/>
    <x v="323"/>
    <x v="16"/>
    <x v="26"/>
    <x v="0"/>
    <x v="1"/>
    <x v="1"/>
    <x v="5"/>
    <x v="6"/>
    <x v="1"/>
    <x v="90"/>
    <x v="388"/>
    <x v="1"/>
    <x v="0"/>
    <x v="522"/>
    <x v="391"/>
    <x v="522"/>
    <x v="0"/>
    <x v="0"/>
    <x v="10"/>
    <x v="10"/>
    <x v="426"/>
    <x v="12"/>
    <x v="12"/>
    <x v="388"/>
    <x v="618"/>
    <x v="481"/>
    <x v="525"/>
    <x v="521"/>
    <x v="66"/>
    <x v="18"/>
    <x v="17"/>
    <x v="16"/>
    <x v="144"/>
    <x v="608"/>
    <x v="85"/>
    <x v="884"/>
  </r>
  <r>
    <x v="2158"/>
    <x v="2158"/>
    <x v="0"/>
    <x v="0"/>
    <x v="0"/>
    <x v="436"/>
    <x v="1129"/>
    <x v="532"/>
    <x v="398"/>
    <x v="0"/>
    <x v="3"/>
    <x v="3"/>
    <x v="2"/>
    <x v="1057"/>
    <x v="0"/>
    <x v="1225"/>
    <x v="571"/>
    <x v="525"/>
    <x v="578"/>
    <x v="339"/>
    <x v="552"/>
    <x v="492"/>
    <x v="1507"/>
    <x v="1017"/>
    <x v="1514"/>
    <x v="5"/>
    <x v="13"/>
    <x v="1072"/>
    <x v="1228"/>
    <x v="1"/>
    <x v="3"/>
    <x v="1216"/>
    <x v="0"/>
    <x v="3"/>
    <x v="530"/>
    <x v="1"/>
    <x v="530"/>
    <x v="323"/>
    <x v="2179"/>
    <x v="1683"/>
    <x v="0"/>
    <x v="8"/>
    <x v="8"/>
    <x v="5"/>
    <x v="6"/>
    <x v="0"/>
    <x v="85"/>
    <x v="388"/>
    <x v="1"/>
    <x v="0"/>
    <x v="522"/>
    <x v="391"/>
    <x v="522"/>
    <x v="40"/>
    <x v="0"/>
    <x v="10"/>
    <x v="10"/>
    <x v="426"/>
    <x v="12"/>
    <x v="12"/>
    <x v="388"/>
    <x v="618"/>
    <x v="608"/>
    <x v="525"/>
    <x v="521"/>
    <x v="1650"/>
    <x v="1075"/>
    <x v="2179"/>
    <x v="2179"/>
    <x v="1228"/>
    <x v="608"/>
    <x v="52"/>
    <x v="1072"/>
  </r>
  <r>
    <x v="2196"/>
    <x v="2196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5"/>
    <x v="13"/>
    <x v="1102"/>
    <x v="1254"/>
    <x v="1"/>
    <x v="3"/>
    <x v="1242"/>
    <x v="0"/>
    <x v="3"/>
    <x v="513"/>
    <x v="1"/>
    <x v="513"/>
    <x v="323"/>
    <x v="2195"/>
    <x v="1708"/>
    <x v="0"/>
    <x v="8"/>
    <x v="8"/>
    <x v="5"/>
    <x v="6"/>
    <x v="0"/>
    <x v="81"/>
    <x v="388"/>
    <x v="1"/>
    <x v="0"/>
    <x v="522"/>
    <x v="391"/>
    <x v="522"/>
    <x v="32"/>
    <x v="0"/>
    <x v="10"/>
    <x v="10"/>
    <x v="426"/>
    <x v="12"/>
    <x v="12"/>
    <x v="388"/>
    <x v="618"/>
    <x v="608"/>
    <x v="525"/>
    <x v="521"/>
    <x v="1693"/>
    <x v="1075"/>
    <x v="2197"/>
    <x v="2197"/>
    <x v="1254"/>
    <x v="608"/>
    <x v="68"/>
    <x v="1108"/>
  </r>
  <r>
    <x v="1563"/>
    <x v="1563"/>
    <x v="0"/>
    <x v="0"/>
    <x v="0"/>
    <x v="437"/>
    <x v="1131"/>
    <x v="534"/>
    <x v="397"/>
    <x v="4"/>
    <x v="6"/>
    <x v="6"/>
    <x v="2"/>
    <x v="85"/>
    <x v="0"/>
    <x v="1222"/>
    <x v="573"/>
    <x v="526"/>
    <x v="580"/>
    <x v="339"/>
    <x v="554"/>
    <x v="29"/>
    <x v="913"/>
    <x v="1017"/>
    <x v="914"/>
    <x v="2"/>
    <x v="6"/>
    <x v="962"/>
    <x v="947"/>
    <x v="1"/>
    <x v="0"/>
    <x v="715"/>
    <x v="0"/>
    <x v="3"/>
    <x v="1198"/>
    <x v="0"/>
    <x v="1198"/>
    <x v="493"/>
    <x v="1658"/>
    <x v="894"/>
    <x v="0"/>
    <x v="1"/>
    <x v="1"/>
    <x v="5"/>
    <x v="6"/>
    <x v="1"/>
    <x v="90"/>
    <x v="387"/>
    <x v="1"/>
    <x v="0"/>
    <x v="521"/>
    <x v="390"/>
    <x v="521"/>
    <x v="0"/>
    <x v="0"/>
    <x v="10"/>
    <x v="3"/>
    <x v="427"/>
    <x v="12"/>
    <x v="12"/>
    <x v="387"/>
    <x v="617"/>
    <x v="480"/>
    <x v="526"/>
    <x v="522"/>
    <x v="1151"/>
    <x v="622"/>
    <x v="1729"/>
    <x v="1729"/>
    <x v="947"/>
    <x v="608"/>
    <x v="85"/>
    <x v="370"/>
  </r>
  <r>
    <x v="1964"/>
    <x v="1964"/>
    <x v="0"/>
    <x v="0"/>
    <x v="0"/>
    <x v="437"/>
    <x v="1131"/>
    <x v="534"/>
    <x v="397"/>
    <x v="4"/>
    <x v="6"/>
    <x v="6"/>
    <x v="2"/>
    <x v="85"/>
    <x v="0"/>
    <x v="1222"/>
    <x v="573"/>
    <x v="526"/>
    <x v="580"/>
    <x v="339"/>
    <x v="554"/>
    <x v="29"/>
    <x v="913"/>
    <x v="1017"/>
    <x v="914"/>
    <x v="3"/>
    <x v="10"/>
    <x v="1076"/>
    <x v="979"/>
    <x v="1"/>
    <x v="0"/>
    <x v="814"/>
    <x v="0"/>
    <x v="3"/>
    <x v="1198"/>
    <x v="0"/>
    <x v="1198"/>
    <x v="493"/>
    <x v="1774"/>
    <x v="1078"/>
    <x v="0"/>
    <x v="1"/>
    <x v="1"/>
    <x v="5"/>
    <x v="6"/>
    <x v="1"/>
    <x v="90"/>
    <x v="387"/>
    <x v="1"/>
    <x v="0"/>
    <x v="521"/>
    <x v="390"/>
    <x v="521"/>
    <x v="0"/>
    <x v="0"/>
    <x v="10"/>
    <x v="7"/>
    <x v="427"/>
    <x v="12"/>
    <x v="12"/>
    <x v="387"/>
    <x v="617"/>
    <x v="480"/>
    <x v="526"/>
    <x v="522"/>
    <x v="1296"/>
    <x v="773"/>
    <x v="1799"/>
    <x v="1799"/>
    <x v="979"/>
    <x v="608"/>
    <x v="85"/>
    <x v="470"/>
  </r>
  <r>
    <x v="174"/>
    <x v="174"/>
    <x v="0"/>
    <x v="0"/>
    <x v="0"/>
    <x v="438"/>
    <x v="1132"/>
    <x v="535"/>
    <x v="393"/>
    <x v="4"/>
    <x v="6"/>
    <x v="6"/>
    <x v="2"/>
    <x v="517"/>
    <x v="0"/>
    <x v="1208"/>
    <x v="574"/>
    <x v="527"/>
    <x v="581"/>
    <x v="260"/>
    <x v="555"/>
    <x v="523"/>
    <x v="903"/>
    <x v="1017"/>
    <x v="904"/>
    <x v="2"/>
    <x v="6"/>
    <x v="1237"/>
    <x v="1085"/>
    <x v="1"/>
    <x v="0"/>
    <x v="1069"/>
    <x v="0"/>
    <x v="3"/>
    <x v="1078"/>
    <x v="0"/>
    <x v="1078"/>
    <x v="402"/>
    <x v="2157"/>
    <x v="1651"/>
    <x v="0"/>
    <x v="1"/>
    <x v="1"/>
    <x v="5"/>
    <x v="6"/>
    <x v="1"/>
    <x v="90"/>
    <x v="383"/>
    <x v="1"/>
    <x v="0"/>
    <x v="515"/>
    <x v="386"/>
    <x v="515"/>
    <x v="0"/>
    <x v="0"/>
    <x v="10"/>
    <x v="3"/>
    <x v="428"/>
    <x v="12"/>
    <x v="12"/>
    <x v="383"/>
    <x v="610"/>
    <x v="475"/>
    <x v="527"/>
    <x v="523"/>
    <x v="1671"/>
    <x v="1052"/>
    <x v="2157"/>
    <x v="2157"/>
    <x v="1085"/>
    <x v="608"/>
    <x v="85"/>
    <x v="817"/>
  </r>
  <r>
    <x v="2084"/>
    <x v="2084"/>
    <x v="0"/>
    <x v="0"/>
    <x v="0"/>
    <x v="438"/>
    <x v="1115"/>
    <x v="526"/>
    <x v="393"/>
    <x v="0"/>
    <x v="4"/>
    <x v="4"/>
    <x v="2"/>
    <x v="797"/>
    <x v="0"/>
    <x v="1209"/>
    <x v="575"/>
    <x v="528"/>
    <x v="582"/>
    <x v="339"/>
    <x v="556"/>
    <x v="591"/>
    <x v="1507"/>
    <x v="1017"/>
    <x v="1514"/>
    <x v="5"/>
    <x v="13"/>
    <x v="1143"/>
    <x v="1279"/>
    <x v="1"/>
    <x v="3"/>
    <x v="1267"/>
    <x v="0"/>
    <x v="3"/>
    <x v="294"/>
    <x v="1"/>
    <x v="294"/>
    <x v="85"/>
    <x v="2205"/>
    <x v="1723"/>
    <x v="0"/>
    <x v="8"/>
    <x v="8"/>
    <x v="5"/>
    <x v="6"/>
    <x v="1"/>
    <x v="90"/>
    <x v="507"/>
    <x v="1"/>
    <x v="0"/>
    <x v="516"/>
    <x v="518"/>
    <x v="516"/>
    <x v="22"/>
    <x v="0"/>
    <x v="10"/>
    <x v="10"/>
    <x v="428"/>
    <x v="12"/>
    <x v="12"/>
    <x v="383"/>
    <x v="611"/>
    <x v="608"/>
    <x v="528"/>
    <x v="524"/>
    <x v="1735"/>
    <x v="1075"/>
    <x v="2207"/>
    <x v="2207"/>
    <x v="1279"/>
    <x v="578"/>
    <x v="85"/>
    <x v="1142"/>
  </r>
  <r>
    <x v="175"/>
    <x v="175"/>
    <x v="0"/>
    <x v="0"/>
    <x v="0"/>
    <x v="439"/>
    <x v="1133"/>
    <x v="536"/>
    <x v="514"/>
    <x v="4"/>
    <x v="6"/>
    <x v="6"/>
    <x v="2"/>
    <x v="518"/>
    <x v="0"/>
    <x v="1228"/>
    <x v="2"/>
    <x v="2"/>
    <x v="785"/>
    <x v="339"/>
    <x v="750"/>
    <x v="521"/>
    <x v="916"/>
    <x v="1017"/>
    <x v="917"/>
    <x v="2"/>
    <x v="6"/>
    <x v="190"/>
    <x v="311"/>
    <x v="1"/>
    <x v="0"/>
    <x v="320"/>
    <x v="1"/>
    <x v="3"/>
    <x v="829"/>
    <x v="0"/>
    <x v="829"/>
    <x v="263"/>
    <x v="509"/>
    <x v="501"/>
    <x v="0"/>
    <x v="1"/>
    <x v="1"/>
    <x v="5"/>
    <x v="6"/>
    <x v="1"/>
    <x v="90"/>
    <x v="390"/>
    <x v="1"/>
    <x v="0"/>
    <x v="525"/>
    <x v="393"/>
    <x v="525"/>
    <x v="0"/>
    <x v="0"/>
    <x v="10"/>
    <x v="3"/>
    <x v="429"/>
    <x v="13"/>
    <x v="13"/>
    <x v="500"/>
    <x v="621"/>
    <x v="483"/>
    <x v="2"/>
    <x v="2"/>
    <x v="740"/>
    <x v="347"/>
    <x v="467"/>
    <x v="467"/>
    <x v="311"/>
    <x v="608"/>
    <x v="85"/>
    <x v="626"/>
  </r>
  <r>
    <x v="1602"/>
    <x v="1602"/>
    <x v="0"/>
    <x v="0"/>
    <x v="0"/>
    <x v="440"/>
    <x v="1134"/>
    <x v="537"/>
    <x v="401"/>
    <x v="4"/>
    <x v="6"/>
    <x v="6"/>
    <x v="2"/>
    <x v="411"/>
    <x v="0"/>
    <x v="1229"/>
    <x v="576"/>
    <x v="529"/>
    <x v="583"/>
    <x v="339"/>
    <x v="557"/>
    <x v="759"/>
    <x v="917"/>
    <x v="1017"/>
    <x v="918"/>
    <x v="2"/>
    <x v="6"/>
    <x v="105"/>
    <x v="233"/>
    <x v="1"/>
    <x v="0"/>
    <x v="236"/>
    <x v="1"/>
    <x v="3"/>
    <x v="1208"/>
    <x v="0"/>
    <x v="1208"/>
    <x v="503"/>
    <x v="61"/>
    <x v="80"/>
    <x v="0"/>
    <x v="1"/>
    <x v="1"/>
    <x v="5"/>
    <x v="6"/>
    <x v="1"/>
    <x v="90"/>
    <x v="391"/>
    <x v="1"/>
    <x v="0"/>
    <x v="526"/>
    <x v="394"/>
    <x v="526"/>
    <x v="0"/>
    <x v="0"/>
    <x v="10"/>
    <x v="3"/>
    <x v="430"/>
    <x v="12"/>
    <x v="12"/>
    <x v="391"/>
    <x v="622"/>
    <x v="484"/>
    <x v="529"/>
    <x v="525"/>
    <x v="142"/>
    <x v="41"/>
    <x v="62"/>
    <x v="61"/>
    <x v="233"/>
    <x v="608"/>
    <x v="85"/>
    <x v="730"/>
  </r>
  <r>
    <x v="533"/>
    <x v="533"/>
    <x v="0"/>
    <x v="0"/>
    <x v="0"/>
    <x v="441"/>
    <x v="1135"/>
    <x v="538"/>
    <x v="402"/>
    <x v="4"/>
    <x v="6"/>
    <x v="6"/>
    <x v="2"/>
    <x v="207"/>
    <x v="0"/>
    <x v="1230"/>
    <x v="577"/>
    <x v="530"/>
    <x v="584"/>
    <x v="339"/>
    <x v="558"/>
    <x v="166"/>
    <x v="918"/>
    <x v="1017"/>
    <x v="921"/>
    <x v="2"/>
    <x v="6"/>
    <x v="482"/>
    <x v="503"/>
    <x v="1"/>
    <x v="0"/>
    <x v="524"/>
    <x v="1"/>
    <x v="3"/>
    <x v="1279"/>
    <x v="0"/>
    <x v="1279"/>
    <x v="564"/>
    <x v="550"/>
    <x v="533"/>
    <x v="0"/>
    <x v="1"/>
    <x v="1"/>
    <x v="5"/>
    <x v="6"/>
    <x v="1"/>
    <x v="90"/>
    <x v="392"/>
    <x v="1"/>
    <x v="0"/>
    <x v="527"/>
    <x v="395"/>
    <x v="527"/>
    <x v="0"/>
    <x v="0"/>
    <x v="10"/>
    <x v="3"/>
    <x v="431"/>
    <x v="12"/>
    <x v="12"/>
    <x v="392"/>
    <x v="623"/>
    <x v="485"/>
    <x v="530"/>
    <x v="526"/>
    <x v="794"/>
    <x v="371"/>
    <x v="499"/>
    <x v="499"/>
    <x v="503"/>
    <x v="608"/>
    <x v="85"/>
    <x v="369"/>
  </r>
  <r>
    <x v="319"/>
    <x v="319"/>
    <x v="0"/>
    <x v="0"/>
    <x v="0"/>
    <x v="441"/>
    <x v="1137"/>
    <x v="538"/>
    <x v="402"/>
    <x v="7"/>
    <x v="7"/>
    <x v="7"/>
    <x v="0"/>
    <x v="607"/>
    <x v="0"/>
    <x v="1231"/>
    <x v="772"/>
    <x v="530"/>
    <x v="584"/>
    <x v="339"/>
    <x v="750"/>
    <x v="763"/>
    <x v="919"/>
    <x v="540"/>
    <x v="919"/>
    <x v="2"/>
    <x v="6"/>
    <x v="703"/>
    <x v="711"/>
    <x v="0"/>
    <x v="0"/>
    <x v="725"/>
    <x v="0"/>
    <x v="3"/>
    <x v="801"/>
    <x v="1"/>
    <x v="801"/>
    <x v="564"/>
    <x v="1373"/>
    <x v="962"/>
    <x v="0"/>
    <x v="4"/>
    <x v="4"/>
    <x v="5"/>
    <x v="6"/>
    <x v="1"/>
    <x v="90"/>
    <x v="392"/>
    <x v="1"/>
    <x v="0"/>
    <x v="527"/>
    <x v="395"/>
    <x v="527"/>
    <x v="0"/>
    <x v="0"/>
    <x v="10"/>
    <x v="3"/>
    <x v="557"/>
    <x v="12"/>
    <x v="15"/>
    <x v="500"/>
    <x v="623"/>
    <x v="608"/>
    <x v="530"/>
    <x v="526"/>
    <x v="1206"/>
    <x v="677"/>
    <x v="1338"/>
    <x v="1338"/>
    <x v="711"/>
    <x v="278"/>
    <x v="85"/>
    <x v="38"/>
  </r>
  <r>
    <x v="320"/>
    <x v="320"/>
    <x v="0"/>
    <x v="0"/>
    <x v="0"/>
    <x v="441"/>
    <x v="1136"/>
    <x v="538"/>
    <x v="402"/>
    <x v="7"/>
    <x v="7"/>
    <x v="8"/>
    <x v="1"/>
    <x v="608"/>
    <x v="0"/>
    <x v="1232"/>
    <x v="772"/>
    <x v="530"/>
    <x v="584"/>
    <x v="339"/>
    <x v="750"/>
    <x v="763"/>
    <x v="920"/>
    <x v="541"/>
    <x v="920"/>
    <x v="2"/>
    <x v="6"/>
    <x v="703"/>
    <x v="711"/>
    <x v="0"/>
    <x v="0"/>
    <x v="725"/>
    <x v="0"/>
    <x v="3"/>
    <x v="458"/>
    <x v="1"/>
    <x v="458"/>
    <x v="564"/>
    <x v="1071"/>
    <x v="962"/>
    <x v="0"/>
    <x v="4"/>
    <x v="4"/>
    <x v="5"/>
    <x v="6"/>
    <x v="1"/>
    <x v="90"/>
    <x v="392"/>
    <x v="1"/>
    <x v="0"/>
    <x v="527"/>
    <x v="395"/>
    <x v="527"/>
    <x v="0"/>
    <x v="0"/>
    <x v="10"/>
    <x v="3"/>
    <x v="557"/>
    <x v="12"/>
    <x v="15"/>
    <x v="500"/>
    <x v="623"/>
    <x v="608"/>
    <x v="530"/>
    <x v="526"/>
    <x v="770"/>
    <x v="677"/>
    <x v="1064"/>
    <x v="1064"/>
    <x v="711"/>
    <x v="278"/>
    <x v="85"/>
    <x v="38"/>
  </r>
  <r>
    <x v="1635"/>
    <x v="1635"/>
    <x v="0"/>
    <x v="0"/>
    <x v="0"/>
    <x v="442"/>
    <x v="1139"/>
    <x v="539"/>
    <x v="394"/>
    <x v="4"/>
    <x v="6"/>
    <x v="6"/>
    <x v="2"/>
    <x v="124"/>
    <x v="0"/>
    <x v="1210"/>
    <x v="22"/>
    <x v="26"/>
    <x v="5"/>
    <x v="339"/>
    <x v="750"/>
    <x v="167"/>
    <x v="904"/>
    <x v="1017"/>
    <x v="907"/>
    <x v="2"/>
    <x v="6"/>
    <x v="512"/>
    <x v="524"/>
    <x v="1"/>
    <x v="0"/>
    <x v="544"/>
    <x v="1"/>
    <x v="3"/>
    <x v="1268"/>
    <x v="0"/>
    <x v="1268"/>
    <x v="553"/>
    <x v="604"/>
    <x v="570"/>
    <x v="0"/>
    <x v="1"/>
    <x v="1"/>
    <x v="5"/>
    <x v="6"/>
    <x v="1"/>
    <x v="90"/>
    <x v="384"/>
    <x v="1"/>
    <x v="0"/>
    <x v="517"/>
    <x v="387"/>
    <x v="517"/>
    <x v="0"/>
    <x v="0"/>
    <x v="10"/>
    <x v="3"/>
    <x v="432"/>
    <x v="12"/>
    <x v="12"/>
    <x v="384"/>
    <x v="612"/>
    <x v="476"/>
    <x v="26"/>
    <x v="23"/>
    <x v="869"/>
    <x v="405"/>
    <x v="536"/>
    <x v="536"/>
    <x v="524"/>
    <x v="608"/>
    <x v="85"/>
    <x v="339"/>
  </r>
  <r>
    <x v="235"/>
    <x v="235"/>
    <x v="0"/>
    <x v="0"/>
    <x v="0"/>
    <x v="442"/>
    <x v="1116"/>
    <x v="528"/>
    <x v="394"/>
    <x v="0"/>
    <x v="4"/>
    <x v="4"/>
    <x v="2"/>
    <x v="542"/>
    <x v="0"/>
    <x v="1213"/>
    <x v="578"/>
    <x v="532"/>
    <x v="585"/>
    <x v="339"/>
    <x v="559"/>
    <x v="561"/>
    <x v="1507"/>
    <x v="1017"/>
    <x v="1514"/>
    <x v="2"/>
    <x v="6"/>
    <x v="344"/>
    <x v="47"/>
    <x v="1"/>
    <x v="3"/>
    <x v="47"/>
    <x v="1"/>
    <x v="3"/>
    <x v="380"/>
    <x v="1"/>
    <x v="380"/>
    <x v="147"/>
    <x v="56"/>
    <x v="75"/>
    <x v="0"/>
    <x v="8"/>
    <x v="8"/>
    <x v="5"/>
    <x v="6"/>
    <x v="1"/>
    <x v="90"/>
    <x v="507"/>
    <x v="1"/>
    <x v="0"/>
    <x v="518"/>
    <x v="518"/>
    <x v="518"/>
    <x v="35"/>
    <x v="0"/>
    <x v="10"/>
    <x v="3"/>
    <x v="432"/>
    <x v="12"/>
    <x v="12"/>
    <x v="384"/>
    <x v="613"/>
    <x v="608"/>
    <x v="532"/>
    <x v="528"/>
    <x v="132"/>
    <x v="1075"/>
    <x v="57"/>
    <x v="56"/>
    <x v="47"/>
    <x v="55"/>
    <x v="85"/>
    <x v="1066"/>
  </r>
  <r>
    <x v="493"/>
    <x v="493"/>
    <x v="0"/>
    <x v="0"/>
    <x v="0"/>
    <x v="442"/>
    <x v="1117"/>
    <x v="539"/>
    <x v="394"/>
    <x v="7"/>
    <x v="7"/>
    <x v="7"/>
    <x v="0"/>
    <x v="779"/>
    <x v="0"/>
    <x v="1211"/>
    <x v="772"/>
    <x v="26"/>
    <x v="5"/>
    <x v="339"/>
    <x v="750"/>
    <x v="763"/>
    <x v="905"/>
    <x v="534"/>
    <x v="905"/>
    <x v="2"/>
    <x v="6"/>
    <x v="706"/>
    <x v="714"/>
    <x v="0"/>
    <x v="0"/>
    <x v="728"/>
    <x v="0"/>
    <x v="3"/>
    <x v="672"/>
    <x v="1"/>
    <x v="672"/>
    <x v="553"/>
    <x v="1198"/>
    <x v="963"/>
    <x v="0"/>
    <x v="4"/>
    <x v="4"/>
    <x v="5"/>
    <x v="6"/>
    <x v="1"/>
    <x v="90"/>
    <x v="384"/>
    <x v="1"/>
    <x v="0"/>
    <x v="517"/>
    <x v="387"/>
    <x v="517"/>
    <x v="0"/>
    <x v="0"/>
    <x v="10"/>
    <x v="3"/>
    <x v="557"/>
    <x v="12"/>
    <x v="15"/>
    <x v="500"/>
    <x v="612"/>
    <x v="608"/>
    <x v="26"/>
    <x v="23"/>
    <x v="1207"/>
    <x v="678"/>
    <x v="1177"/>
    <x v="1177"/>
    <x v="714"/>
    <x v="281"/>
    <x v="85"/>
    <x v="42"/>
  </r>
  <r>
    <x v="861"/>
    <x v="861"/>
    <x v="0"/>
    <x v="0"/>
    <x v="0"/>
    <x v="442"/>
    <x v="1118"/>
    <x v="539"/>
    <x v="394"/>
    <x v="7"/>
    <x v="7"/>
    <x v="8"/>
    <x v="1"/>
    <x v="1212"/>
    <x v="0"/>
    <x v="1212"/>
    <x v="772"/>
    <x v="26"/>
    <x v="5"/>
    <x v="339"/>
    <x v="750"/>
    <x v="763"/>
    <x v="906"/>
    <x v="535"/>
    <x v="906"/>
    <x v="2"/>
    <x v="6"/>
    <x v="706"/>
    <x v="714"/>
    <x v="0"/>
    <x v="0"/>
    <x v="728"/>
    <x v="0"/>
    <x v="3"/>
    <x v="114"/>
    <x v="1"/>
    <x v="114"/>
    <x v="553"/>
    <x v="866"/>
    <x v="963"/>
    <x v="0"/>
    <x v="4"/>
    <x v="4"/>
    <x v="5"/>
    <x v="6"/>
    <x v="1"/>
    <x v="90"/>
    <x v="384"/>
    <x v="1"/>
    <x v="0"/>
    <x v="517"/>
    <x v="387"/>
    <x v="517"/>
    <x v="0"/>
    <x v="0"/>
    <x v="10"/>
    <x v="3"/>
    <x v="557"/>
    <x v="12"/>
    <x v="15"/>
    <x v="500"/>
    <x v="612"/>
    <x v="608"/>
    <x v="26"/>
    <x v="23"/>
    <x v="769"/>
    <x v="678"/>
    <x v="867"/>
    <x v="867"/>
    <x v="714"/>
    <x v="281"/>
    <x v="85"/>
    <x v="42"/>
  </r>
  <r>
    <x v="1790"/>
    <x v="1790"/>
    <x v="0"/>
    <x v="0"/>
    <x v="0"/>
    <x v="442"/>
    <x v="1138"/>
    <x v="527"/>
    <x v="394"/>
    <x v="1"/>
    <x v="2"/>
    <x v="2"/>
    <x v="2"/>
    <x v="1838"/>
    <x v="0"/>
    <x v="1214"/>
    <x v="772"/>
    <x v="531"/>
    <x v="0"/>
    <x v="339"/>
    <x v="750"/>
    <x v="763"/>
    <x v="1507"/>
    <x v="1017"/>
    <x v="1514"/>
    <x v="2"/>
    <x v="3"/>
    <x v="1274"/>
    <x v="1206"/>
    <x v="1"/>
    <x v="0"/>
    <x v="1194"/>
    <x v="0"/>
    <x v="3"/>
    <x v="485"/>
    <x v="1"/>
    <x v="485"/>
    <x v="105"/>
    <x v="436"/>
    <x v="442"/>
    <x v="0"/>
    <x v="8"/>
    <x v="8"/>
    <x v="5"/>
    <x v="6"/>
    <x v="1"/>
    <x v="90"/>
    <x v="507"/>
    <x v="2"/>
    <x v="0"/>
    <x v="714"/>
    <x v="518"/>
    <x v="714"/>
    <x v="3"/>
    <x v="0"/>
    <x v="10"/>
    <x v="5"/>
    <x v="432"/>
    <x v="12"/>
    <x v="12"/>
    <x v="384"/>
    <x v="614"/>
    <x v="477"/>
    <x v="531"/>
    <x v="527"/>
    <x v="1620"/>
    <x v="1075"/>
    <x v="2115"/>
    <x v="2115"/>
    <x v="1206"/>
    <x v="597"/>
    <x v="85"/>
    <x v="1030"/>
  </r>
  <r>
    <x v="278"/>
    <x v="278"/>
    <x v="0"/>
    <x v="0"/>
    <x v="0"/>
    <x v="444"/>
    <x v="1147"/>
    <x v="543"/>
    <x v="514"/>
    <x v="4"/>
    <x v="6"/>
    <x v="6"/>
    <x v="2"/>
    <x v="567"/>
    <x v="0"/>
    <x v="1243"/>
    <x v="579"/>
    <x v="534"/>
    <x v="586"/>
    <x v="261"/>
    <x v="560"/>
    <x v="501"/>
    <x v="929"/>
    <x v="1017"/>
    <x v="930"/>
    <x v="2"/>
    <x v="6"/>
    <x v="1094"/>
    <x v="983"/>
    <x v="1"/>
    <x v="0"/>
    <x v="835"/>
    <x v="0"/>
    <x v="3"/>
    <x v="1052"/>
    <x v="0"/>
    <x v="1052"/>
    <x v="383"/>
    <x v="1721"/>
    <x v="999"/>
    <x v="0"/>
    <x v="1"/>
    <x v="1"/>
    <x v="5"/>
    <x v="6"/>
    <x v="1"/>
    <x v="90"/>
    <x v="397"/>
    <x v="1"/>
    <x v="0"/>
    <x v="533"/>
    <x v="400"/>
    <x v="533"/>
    <x v="0"/>
    <x v="0"/>
    <x v="10"/>
    <x v="3"/>
    <x v="434"/>
    <x v="13"/>
    <x v="13"/>
    <x v="500"/>
    <x v="629"/>
    <x v="490"/>
    <x v="534"/>
    <x v="530"/>
    <x v="1236"/>
    <x v="709"/>
    <x v="1760"/>
    <x v="1760"/>
    <x v="983"/>
    <x v="608"/>
    <x v="85"/>
    <x v="494"/>
  </r>
  <r>
    <x v="1615"/>
    <x v="1615"/>
    <x v="0"/>
    <x v="0"/>
    <x v="0"/>
    <x v="445"/>
    <x v="1152"/>
    <x v="545"/>
    <x v="427"/>
    <x v="4"/>
    <x v="6"/>
    <x v="6"/>
    <x v="2"/>
    <x v="112"/>
    <x v="0"/>
    <x v="1300"/>
    <x v="580"/>
    <x v="536"/>
    <x v="588"/>
    <x v="262"/>
    <x v="561"/>
    <x v="743"/>
    <x v="974"/>
    <x v="1017"/>
    <x v="979"/>
    <x v="2"/>
    <x v="6"/>
    <x v="601"/>
    <x v="609"/>
    <x v="1"/>
    <x v="0"/>
    <x v="588"/>
    <x v="1"/>
    <x v="3"/>
    <x v="1414"/>
    <x v="0"/>
    <x v="1414"/>
    <x v="674"/>
    <x v="677"/>
    <x v="612"/>
    <x v="0"/>
    <x v="1"/>
    <x v="1"/>
    <x v="5"/>
    <x v="6"/>
    <x v="1"/>
    <x v="90"/>
    <x v="421"/>
    <x v="1"/>
    <x v="0"/>
    <x v="562"/>
    <x v="425"/>
    <x v="562"/>
    <x v="0"/>
    <x v="0"/>
    <x v="10"/>
    <x v="3"/>
    <x v="435"/>
    <x v="12"/>
    <x v="12"/>
    <x v="416"/>
    <x v="658"/>
    <x v="515"/>
    <x v="536"/>
    <x v="532"/>
    <x v="959"/>
    <x v="435"/>
    <x v="576"/>
    <x v="576"/>
    <x v="609"/>
    <x v="608"/>
    <x v="85"/>
    <x v="140"/>
  </r>
  <r>
    <x v="731"/>
    <x v="731"/>
    <x v="0"/>
    <x v="0"/>
    <x v="0"/>
    <x v="445"/>
    <x v="1209"/>
    <x v="545"/>
    <x v="427"/>
    <x v="7"/>
    <x v="7"/>
    <x v="8"/>
    <x v="1"/>
    <x v="1053"/>
    <x v="0"/>
    <x v="1304"/>
    <x v="772"/>
    <x v="536"/>
    <x v="588"/>
    <x v="262"/>
    <x v="750"/>
    <x v="763"/>
    <x v="978"/>
    <x v="572"/>
    <x v="978"/>
    <x v="2"/>
    <x v="6"/>
    <x v="704"/>
    <x v="712"/>
    <x v="0"/>
    <x v="0"/>
    <x v="726"/>
    <x v="0"/>
    <x v="3"/>
    <x v="736"/>
    <x v="1"/>
    <x v="736"/>
    <x v="674"/>
    <x v="1274"/>
    <x v="1177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538"/>
    <x v="855"/>
    <x v="1248"/>
    <x v="1248"/>
    <x v="712"/>
    <x v="279"/>
    <x v="85"/>
    <x v="39"/>
  </r>
  <r>
    <x v="732"/>
    <x v="732"/>
    <x v="0"/>
    <x v="0"/>
    <x v="0"/>
    <x v="445"/>
    <x v="1210"/>
    <x v="545"/>
    <x v="427"/>
    <x v="7"/>
    <x v="7"/>
    <x v="7"/>
    <x v="0"/>
    <x v="1054"/>
    <x v="0"/>
    <x v="1303"/>
    <x v="772"/>
    <x v="536"/>
    <x v="588"/>
    <x v="262"/>
    <x v="750"/>
    <x v="763"/>
    <x v="976"/>
    <x v="571"/>
    <x v="977"/>
    <x v="2"/>
    <x v="6"/>
    <x v="704"/>
    <x v="712"/>
    <x v="0"/>
    <x v="0"/>
    <x v="726"/>
    <x v="0"/>
    <x v="3"/>
    <x v="718"/>
    <x v="1"/>
    <x v="718"/>
    <x v="674"/>
    <x v="1250"/>
    <x v="1177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1376"/>
    <x v="855"/>
    <x v="1226"/>
    <x v="1226"/>
    <x v="712"/>
    <x v="279"/>
    <x v="85"/>
    <x v="39"/>
  </r>
  <r>
    <x v="1185"/>
    <x v="1185"/>
    <x v="0"/>
    <x v="0"/>
    <x v="0"/>
    <x v="445"/>
    <x v="1211"/>
    <x v="545"/>
    <x v="427"/>
    <x v="7"/>
    <x v="7"/>
    <x v="8"/>
    <x v="1"/>
    <x v="1580"/>
    <x v="0"/>
    <x v="1302"/>
    <x v="772"/>
    <x v="536"/>
    <x v="588"/>
    <x v="262"/>
    <x v="750"/>
    <x v="763"/>
    <x v="977"/>
    <x v="570"/>
    <x v="976"/>
    <x v="2"/>
    <x v="6"/>
    <x v="666"/>
    <x v="674"/>
    <x v="0"/>
    <x v="0"/>
    <x v="648"/>
    <x v="0"/>
    <x v="3"/>
    <x v="796"/>
    <x v="1"/>
    <x v="796"/>
    <x v="674"/>
    <x v="968"/>
    <x v="756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951"/>
    <x v="525"/>
    <x v="965"/>
    <x v="965"/>
    <x v="674"/>
    <x v="241"/>
    <x v="85"/>
    <x v="1"/>
  </r>
  <r>
    <x v="1186"/>
    <x v="1186"/>
    <x v="0"/>
    <x v="0"/>
    <x v="0"/>
    <x v="445"/>
    <x v="1212"/>
    <x v="545"/>
    <x v="427"/>
    <x v="7"/>
    <x v="7"/>
    <x v="7"/>
    <x v="0"/>
    <x v="1581"/>
    <x v="0"/>
    <x v="1301"/>
    <x v="772"/>
    <x v="536"/>
    <x v="588"/>
    <x v="262"/>
    <x v="750"/>
    <x v="763"/>
    <x v="975"/>
    <x v="569"/>
    <x v="975"/>
    <x v="2"/>
    <x v="6"/>
    <x v="666"/>
    <x v="674"/>
    <x v="0"/>
    <x v="0"/>
    <x v="648"/>
    <x v="0"/>
    <x v="3"/>
    <x v="806"/>
    <x v="1"/>
    <x v="806"/>
    <x v="674"/>
    <x v="976"/>
    <x v="756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1054"/>
    <x v="525"/>
    <x v="973"/>
    <x v="973"/>
    <x v="674"/>
    <x v="241"/>
    <x v="85"/>
    <x v="1"/>
  </r>
  <r>
    <x v="1917"/>
    <x v="1917"/>
    <x v="0"/>
    <x v="0"/>
    <x v="0"/>
    <x v="457"/>
    <x v="1057"/>
    <x v="503"/>
    <x v="374"/>
    <x v="0"/>
    <x v="4"/>
    <x v="4"/>
    <x v="2"/>
    <x v="1242"/>
    <x v="0"/>
    <x v="1265"/>
    <x v="604"/>
    <x v="556"/>
    <x v="613"/>
    <x v="339"/>
    <x v="586"/>
    <x v="763"/>
    <x v="1507"/>
    <x v="1017"/>
    <x v="1514"/>
    <x v="3"/>
    <x v="10"/>
    <x v="1266"/>
    <x v="1135"/>
    <x v="1"/>
    <x v="1"/>
    <x v="1123"/>
    <x v="0"/>
    <x v="3"/>
    <x v="388"/>
    <x v="1"/>
    <x v="388"/>
    <x v="157"/>
    <x v="1906"/>
    <x v="1331"/>
    <x v="0"/>
    <x v="8"/>
    <x v="8"/>
    <x v="5"/>
    <x v="6"/>
    <x v="1"/>
    <x v="90"/>
    <x v="507"/>
    <x v="1"/>
    <x v="0"/>
    <x v="490"/>
    <x v="518"/>
    <x v="490"/>
    <x v="12"/>
    <x v="0"/>
    <x v="10"/>
    <x v="7"/>
    <x v="447"/>
    <x v="12"/>
    <x v="12"/>
    <x v="364"/>
    <x v="585"/>
    <x v="608"/>
    <x v="556"/>
    <x v="552"/>
    <x v="1480"/>
    <x v="1075"/>
    <x v="1910"/>
    <x v="1910"/>
    <x v="1135"/>
    <x v="493"/>
    <x v="85"/>
    <x v="913"/>
  </r>
  <r>
    <x v="2000"/>
    <x v="2000"/>
    <x v="0"/>
    <x v="0"/>
    <x v="0"/>
    <x v="457"/>
    <x v="1176"/>
    <x v="556"/>
    <x v="374"/>
    <x v="3"/>
    <x v="19"/>
    <x v="20"/>
    <x v="2"/>
    <x v="1434"/>
    <x v="0"/>
    <x v="1269"/>
    <x v="772"/>
    <x v="717"/>
    <x v="0"/>
    <x v="339"/>
    <x v="587"/>
    <x v="763"/>
    <x v="1507"/>
    <x v="1017"/>
    <x v="1514"/>
    <x v="3"/>
    <x v="9"/>
    <x v="1180"/>
    <x v="1189"/>
    <x v="1"/>
    <x v="2"/>
    <x v="1177"/>
    <x v="0"/>
    <x v="3"/>
    <x v="400"/>
    <x v="1"/>
    <x v="400"/>
    <x v="169"/>
    <x v="1197"/>
    <x v="698"/>
    <x v="0"/>
    <x v="8"/>
    <x v="8"/>
    <x v="5"/>
    <x v="6"/>
    <x v="1"/>
    <x v="90"/>
    <x v="507"/>
    <x v="1"/>
    <x v="0"/>
    <x v="544"/>
    <x v="410"/>
    <x v="544"/>
    <x v="13"/>
    <x v="0"/>
    <x v="5"/>
    <x v="9"/>
    <x v="448"/>
    <x v="12"/>
    <x v="12"/>
    <x v="364"/>
    <x v="640"/>
    <x v="497"/>
    <x v="717"/>
    <x v="715"/>
    <x v="1801"/>
    <x v="1075"/>
    <x v="2069"/>
    <x v="2068"/>
    <x v="1189"/>
    <x v="596"/>
    <x v="85"/>
    <x v="1003"/>
  </r>
  <r>
    <x v="2303"/>
    <x v="2303"/>
    <x v="0"/>
    <x v="0"/>
    <x v="0"/>
    <x v="457"/>
    <x v="1176"/>
    <x v="556"/>
    <x v="374"/>
    <x v="3"/>
    <x v="19"/>
    <x v="20"/>
    <x v="2"/>
    <x v="1434"/>
    <x v="0"/>
    <x v="1269"/>
    <x v="772"/>
    <x v="717"/>
    <x v="0"/>
    <x v="339"/>
    <x v="587"/>
    <x v="763"/>
    <x v="1507"/>
    <x v="1017"/>
    <x v="1514"/>
    <x v="4"/>
    <x v="8"/>
    <x v="1141"/>
    <x v="1135"/>
    <x v="1"/>
    <x v="2"/>
    <x v="1123"/>
    <x v="0"/>
    <x v="3"/>
    <x v="400"/>
    <x v="1"/>
    <x v="400"/>
    <x v="169"/>
    <x v="1907"/>
    <x v="1333"/>
    <x v="0"/>
    <x v="8"/>
    <x v="8"/>
    <x v="5"/>
    <x v="6"/>
    <x v="1"/>
    <x v="90"/>
    <x v="507"/>
    <x v="1"/>
    <x v="0"/>
    <x v="544"/>
    <x v="410"/>
    <x v="544"/>
    <x v="13"/>
    <x v="0"/>
    <x v="5"/>
    <x v="13"/>
    <x v="448"/>
    <x v="12"/>
    <x v="12"/>
    <x v="364"/>
    <x v="640"/>
    <x v="497"/>
    <x v="717"/>
    <x v="715"/>
    <x v="1801"/>
    <x v="1075"/>
    <x v="1911"/>
    <x v="1911"/>
    <x v="1135"/>
    <x v="589"/>
    <x v="85"/>
    <x v="913"/>
  </r>
  <r>
    <x v="2254"/>
    <x v="2254"/>
    <x v="0"/>
    <x v="0"/>
    <x v="0"/>
    <x v="462"/>
    <x v="1191"/>
    <x v="565"/>
    <x v="419"/>
    <x v="4"/>
    <x v="6"/>
    <x v="6"/>
    <x v="2"/>
    <x v="80"/>
    <x v="0"/>
    <x v="1281"/>
    <x v="581"/>
    <x v="537"/>
    <x v="589"/>
    <x v="263"/>
    <x v="562"/>
    <x v="169"/>
    <x v="960"/>
    <x v="1017"/>
    <x v="961"/>
    <x v="5"/>
    <x v="13"/>
    <x v="996"/>
    <x v="959"/>
    <x v="1"/>
    <x v="0"/>
    <x v="748"/>
    <x v="0"/>
    <x v="3"/>
    <x v="1045"/>
    <x v="0"/>
    <x v="1045"/>
    <x v="378"/>
    <x v="1627"/>
    <x v="857"/>
    <x v="0"/>
    <x v="1"/>
    <x v="1"/>
    <x v="5"/>
    <x v="6"/>
    <x v="1"/>
    <x v="90"/>
    <x v="412"/>
    <x v="1"/>
    <x v="0"/>
    <x v="552"/>
    <x v="416"/>
    <x v="552"/>
    <x v="0"/>
    <x v="0"/>
    <x v="10"/>
    <x v="10"/>
    <x v="453"/>
    <x v="12"/>
    <x v="12"/>
    <x v="408"/>
    <x v="648"/>
    <x v="505"/>
    <x v="537"/>
    <x v="533"/>
    <x v="1128"/>
    <x v="600"/>
    <x v="1708"/>
    <x v="1708"/>
    <x v="959"/>
    <x v="608"/>
    <x v="85"/>
    <x v="401"/>
  </r>
  <r>
    <x v="2276"/>
    <x v="2276"/>
    <x v="0"/>
    <x v="0"/>
    <x v="0"/>
    <x v="462"/>
    <x v="1190"/>
    <x v="564"/>
    <x v="419"/>
    <x v="0"/>
    <x v="4"/>
    <x v="4"/>
    <x v="2"/>
    <x v="432"/>
    <x v="0"/>
    <x v="1282"/>
    <x v="582"/>
    <x v="538"/>
    <x v="590"/>
    <x v="339"/>
    <x v="563"/>
    <x v="356"/>
    <x v="1507"/>
    <x v="1017"/>
    <x v="1514"/>
    <x v="5"/>
    <x v="13"/>
    <x v="495"/>
    <x v="132"/>
    <x v="1"/>
    <x v="3"/>
    <x v="132"/>
    <x v="1"/>
    <x v="3"/>
    <x v="386"/>
    <x v="1"/>
    <x v="386"/>
    <x v="155"/>
    <x v="282"/>
    <x v="300"/>
    <x v="0"/>
    <x v="8"/>
    <x v="8"/>
    <x v="5"/>
    <x v="6"/>
    <x v="1"/>
    <x v="90"/>
    <x v="507"/>
    <x v="1"/>
    <x v="0"/>
    <x v="553"/>
    <x v="518"/>
    <x v="553"/>
    <x v="58"/>
    <x v="0"/>
    <x v="10"/>
    <x v="10"/>
    <x v="453"/>
    <x v="12"/>
    <x v="12"/>
    <x v="408"/>
    <x v="649"/>
    <x v="608"/>
    <x v="538"/>
    <x v="534"/>
    <x v="410"/>
    <x v="1075"/>
    <x v="272"/>
    <x v="272"/>
    <x v="132"/>
    <x v="136"/>
    <x v="85"/>
    <x v="909"/>
  </r>
  <r>
    <x v="1614"/>
    <x v="1614"/>
    <x v="0"/>
    <x v="0"/>
    <x v="0"/>
    <x v="472"/>
    <x v="1208"/>
    <x v="574"/>
    <x v="432"/>
    <x v="4"/>
    <x v="8"/>
    <x v="9"/>
    <x v="2"/>
    <x v="111"/>
    <x v="0"/>
    <x v="1641"/>
    <x v="583"/>
    <x v="539"/>
    <x v="591"/>
    <x v="264"/>
    <x v="564"/>
    <x v="182"/>
    <x v="1312"/>
    <x v="1017"/>
    <x v="1335"/>
    <x v="2"/>
    <x v="6"/>
    <x v="1177"/>
    <x v="1029"/>
    <x v="1"/>
    <x v="0"/>
    <x v="984"/>
    <x v="0"/>
    <x v="3"/>
    <x v="1424"/>
    <x v="0"/>
    <x v="1424"/>
    <x v="680"/>
    <x v="2220"/>
    <x v="1752"/>
    <x v="0"/>
    <x v="1"/>
    <x v="1"/>
    <x v="5"/>
    <x v="6"/>
    <x v="1"/>
    <x v="90"/>
    <x v="427"/>
    <x v="1"/>
    <x v="0"/>
    <x v="569"/>
    <x v="431"/>
    <x v="569"/>
    <x v="0"/>
    <x v="0"/>
    <x v="10"/>
    <x v="3"/>
    <x v="463"/>
    <x v="13"/>
    <x v="13"/>
    <x v="421"/>
    <x v="665"/>
    <x v="520"/>
    <x v="539"/>
    <x v="535"/>
    <x v="1756"/>
    <x v="1068"/>
    <x v="2222"/>
    <x v="2222"/>
    <x v="1029"/>
    <x v="608"/>
    <x v="85"/>
    <x v="672"/>
  </r>
  <r>
    <x v="417"/>
    <x v="417"/>
    <x v="0"/>
    <x v="0"/>
    <x v="0"/>
    <x v="472"/>
    <x v="1553"/>
    <x v="574"/>
    <x v="432"/>
    <x v="7"/>
    <x v="7"/>
    <x v="7"/>
    <x v="0"/>
    <x v="704"/>
    <x v="0"/>
    <x v="1642"/>
    <x v="772"/>
    <x v="539"/>
    <x v="591"/>
    <x v="264"/>
    <x v="750"/>
    <x v="763"/>
    <x v="1313"/>
    <x v="902"/>
    <x v="1316"/>
    <x v="2"/>
    <x v="6"/>
    <x v="641"/>
    <x v="649"/>
    <x v="0"/>
    <x v="0"/>
    <x v="511"/>
    <x v="1"/>
    <x v="3"/>
    <x v="1082"/>
    <x v="1"/>
    <x v="1082"/>
    <x v="680"/>
    <x v="633"/>
    <x v="36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507"/>
    <x v="221"/>
    <x v="706"/>
    <x v="706"/>
    <x v="649"/>
    <x v="228"/>
    <x v="85"/>
    <x v="39"/>
  </r>
  <r>
    <x v="418"/>
    <x v="418"/>
    <x v="0"/>
    <x v="0"/>
    <x v="0"/>
    <x v="472"/>
    <x v="1555"/>
    <x v="574"/>
    <x v="432"/>
    <x v="7"/>
    <x v="7"/>
    <x v="7"/>
    <x v="0"/>
    <x v="705"/>
    <x v="0"/>
    <x v="1643"/>
    <x v="772"/>
    <x v="539"/>
    <x v="591"/>
    <x v="264"/>
    <x v="750"/>
    <x v="763"/>
    <x v="1314"/>
    <x v="903"/>
    <x v="1317"/>
    <x v="2"/>
    <x v="6"/>
    <x v="541"/>
    <x v="550"/>
    <x v="0"/>
    <x v="0"/>
    <x v="264"/>
    <x v="1"/>
    <x v="3"/>
    <x v="646"/>
    <x v="1"/>
    <x v="646"/>
    <x v="680"/>
    <x v="596"/>
    <x v="12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45"/>
    <x v="6"/>
    <x v="687"/>
    <x v="687"/>
    <x v="550"/>
    <x v="161"/>
    <x v="85"/>
    <x v="297"/>
  </r>
  <r>
    <x v="419"/>
    <x v="419"/>
    <x v="0"/>
    <x v="0"/>
    <x v="0"/>
    <x v="472"/>
    <x v="1556"/>
    <x v="574"/>
    <x v="432"/>
    <x v="7"/>
    <x v="7"/>
    <x v="7"/>
    <x v="0"/>
    <x v="706"/>
    <x v="0"/>
    <x v="1644"/>
    <x v="772"/>
    <x v="539"/>
    <x v="591"/>
    <x v="264"/>
    <x v="750"/>
    <x v="763"/>
    <x v="1315"/>
    <x v="904"/>
    <x v="1318"/>
    <x v="2"/>
    <x v="6"/>
    <x v="545"/>
    <x v="554"/>
    <x v="0"/>
    <x v="0"/>
    <x v="269"/>
    <x v="1"/>
    <x v="3"/>
    <x v="528"/>
    <x v="1"/>
    <x v="528"/>
    <x v="680"/>
    <x v="650"/>
    <x v="1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49"/>
    <x v="7"/>
    <x v="715"/>
    <x v="715"/>
    <x v="554"/>
    <x v="165"/>
    <x v="85"/>
    <x v="287"/>
  </r>
  <r>
    <x v="420"/>
    <x v="420"/>
    <x v="0"/>
    <x v="0"/>
    <x v="0"/>
    <x v="472"/>
    <x v="1550"/>
    <x v="574"/>
    <x v="432"/>
    <x v="7"/>
    <x v="7"/>
    <x v="8"/>
    <x v="1"/>
    <x v="707"/>
    <x v="0"/>
    <x v="1645"/>
    <x v="772"/>
    <x v="539"/>
    <x v="591"/>
    <x v="264"/>
    <x v="750"/>
    <x v="763"/>
    <x v="1321"/>
    <x v="905"/>
    <x v="1319"/>
    <x v="2"/>
    <x v="6"/>
    <x v="571"/>
    <x v="579"/>
    <x v="0"/>
    <x v="0"/>
    <x v="943"/>
    <x v="1"/>
    <x v="3"/>
    <x v="117"/>
    <x v="1"/>
    <x v="117"/>
    <x v="680"/>
    <x v="764"/>
    <x v="170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17"/>
    <x v="19"/>
    <x v="784"/>
    <x v="784"/>
    <x v="579"/>
    <x v="183"/>
    <x v="85"/>
    <x v="235"/>
  </r>
  <r>
    <x v="421"/>
    <x v="421"/>
    <x v="0"/>
    <x v="0"/>
    <x v="0"/>
    <x v="472"/>
    <x v="1551"/>
    <x v="574"/>
    <x v="432"/>
    <x v="7"/>
    <x v="7"/>
    <x v="8"/>
    <x v="1"/>
    <x v="708"/>
    <x v="0"/>
    <x v="1646"/>
    <x v="772"/>
    <x v="539"/>
    <x v="591"/>
    <x v="264"/>
    <x v="750"/>
    <x v="763"/>
    <x v="1322"/>
    <x v="906"/>
    <x v="1320"/>
    <x v="2"/>
    <x v="6"/>
    <x v="573"/>
    <x v="581"/>
    <x v="0"/>
    <x v="0"/>
    <x v="938"/>
    <x v="1"/>
    <x v="3"/>
    <x v="118"/>
    <x v="1"/>
    <x v="118"/>
    <x v="680"/>
    <x v="762"/>
    <x v="1705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11"/>
    <x v="20"/>
    <x v="782"/>
    <x v="782"/>
    <x v="581"/>
    <x v="185"/>
    <x v="85"/>
    <x v="230"/>
  </r>
  <r>
    <x v="422"/>
    <x v="422"/>
    <x v="0"/>
    <x v="0"/>
    <x v="0"/>
    <x v="472"/>
    <x v="1552"/>
    <x v="574"/>
    <x v="432"/>
    <x v="7"/>
    <x v="7"/>
    <x v="8"/>
    <x v="1"/>
    <x v="709"/>
    <x v="0"/>
    <x v="1647"/>
    <x v="772"/>
    <x v="539"/>
    <x v="591"/>
    <x v="264"/>
    <x v="750"/>
    <x v="763"/>
    <x v="1323"/>
    <x v="907"/>
    <x v="1321"/>
    <x v="2"/>
    <x v="6"/>
    <x v="545"/>
    <x v="554"/>
    <x v="0"/>
    <x v="0"/>
    <x v="996"/>
    <x v="1"/>
    <x v="3"/>
    <x v="121"/>
    <x v="1"/>
    <x v="121"/>
    <x v="680"/>
    <x v="737"/>
    <x v="1755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59"/>
    <x v="7"/>
    <x v="771"/>
    <x v="771"/>
    <x v="554"/>
    <x v="165"/>
    <x v="85"/>
    <x v="287"/>
  </r>
  <r>
    <x v="423"/>
    <x v="423"/>
    <x v="0"/>
    <x v="0"/>
    <x v="0"/>
    <x v="472"/>
    <x v="1554"/>
    <x v="574"/>
    <x v="432"/>
    <x v="7"/>
    <x v="7"/>
    <x v="8"/>
    <x v="1"/>
    <x v="710"/>
    <x v="0"/>
    <x v="1648"/>
    <x v="772"/>
    <x v="539"/>
    <x v="591"/>
    <x v="264"/>
    <x v="750"/>
    <x v="763"/>
    <x v="1324"/>
    <x v="908"/>
    <x v="1322"/>
    <x v="2"/>
    <x v="6"/>
    <x v="704"/>
    <x v="712"/>
    <x v="0"/>
    <x v="0"/>
    <x v="726"/>
    <x v="0"/>
    <x v="3"/>
    <x v="125"/>
    <x v="1"/>
    <x v="125"/>
    <x v="680"/>
    <x v="893"/>
    <x v="120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507"/>
    <x v="881"/>
    <x v="893"/>
    <x v="893"/>
    <x v="712"/>
    <x v="279"/>
    <x v="85"/>
    <x v="39"/>
  </r>
  <r>
    <x v="608"/>
    <x v="608"/>
    <x v="0"/>
    <x v="0"/>
    <x v="0"/>
    <x v="472"/>
    <x v="1557"/>
    <x v="574"/>
    <x v="432"/>
    <x v="7"/>
    <x v="7"/>
    <x v="8"/>
    <x v="1"/>
    <x v="904"/>
    <x v="0"/>
    <x v="1660"/>
    <x v="772"/>
    <x v="539"/>
    <x v="591"/>
    <x v="264"/>
    <x v="750"/>
    <x v="763"/>
    <x v="1331"/>
    <x v="920"/>
    <x v="1334"/>
    <x v="2"/>
    <x v="6"/>
    <x v="602"/>
    <x v="610"/>
    <x v="0"/>
    <x v="0"/>
    <x v="834"/>
    <x v="1"/>
    <x v="3"/>
    <x v="713"/>
    <x v="1"/>
    <x v="713"/>
    <x v="680"/>
    <x v="672"/>
    <x v="154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604"/>
    <x v="64"/>
    <x v="731"/>
    <x v="731"/>
    <x v="610"/>
    <x v="202"/>
    <x v="85"/>
    <x v="137"/>
  </r>
  <r>
    <x v="609"/>
    <x v="609"/>
    <x v="0"/>
    <x v="0"/>
    <x v="0"/>
    <x v="472"/>
    <x v="1558"/>
    <x v="574"/>
    <x v="432"/>
    <x v="7"/>
    <x v="7"/>
    <x v="7"/>
    <x v="0"/>
    <x v="905"/>
    <x v="0"/>
    <x v="1659"/>
    <x v="772"/>
    <x v="539"/>
    <x v="591"/>
    <x v="264"/>
    <x v="750"/>
    <x v="763"/>
    <x v="1320"/>
    <x v="919"/>
    <x v="1333"/>
    <x v="2"/>
    <x v="6"/>
    <x v="602"/>
    <x v="610"/>
    <x v="0"/>
    <x v="0"/>
    <x v="424"/>
    <x v="1"/>
    <x v="3"/>
    <x v="711"/>
    <x v="1"/>
    <x v="711"/>
    <x v="680"/>
    <x v="674"/>
    <x v="13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98"/>
    <x v="64"/>
    <x v="732"/>
    <x v="732"/>
    <x v="610"/>
    <x v="202"/>
    <x v="85"/>
    <x v="137"/>
  </r>
  <r>
    <x v="706"/>
    <x v="706"/>
    <x v="0"/>
    <x v="0"/>
    <x v="0"/>
    <x v="472"/>
    <x v="1564"/>
    <x v="574"/>
    <x v="432"/>
    <x v="7"/>
    <x v="7"/>
    <x v="8"/>
    <x v="1"/>
    <x v="1018"/>
    <x v="0"/>
    <x v="1658"/>
    <x v="772"/>
    <x v="539"/>
    <x v="591"/>
    <x v="264"/>
    <x v="750"/>
    <x v="763"/>
    <x v="1330"/>
    <x v="918"/>
    <x v="1332"/>
    <x v="2"/>
    <x v="6"/>
    <x v="558"/>
    <x v="566"/>
    <x v="0"/>
    <x v="0"/>
    <x v="975"/>
    <x v="1"/>
    <x v="3"/>
    <x v="714"/>
    <x v="1"/>
    <x v="714"/>
    <x v="680"/>
    <x v="582"/>
    <x v="174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8"/>
    <x v="12"/>
    <x v="678"/>
    <x v="678"/>
    <x v="566"/>
    <x v="175"/>
    <x v="85"/>
    <x v="262"/>
  </r>
  <r>
    <x v="707"/>
    <x v="707"/>
    <x v="0"/>
    <x v="0"/>
    <x v="0"/>
    <x v="472"/>
    <x v="1565"/>
    <x v="574"/>
    <x v="432"/>
    <x v="7"/>
    <x v="7"/>
    <x v="7"/>
    <x v="0"/>
    <x v="1019"/>
    <x v="0"/>
    <x v="1649"/>
    <x v="772"/>
    <x v="539"/>
    <x v="591"/>
    <x v="264"/>
    <x v="750"/>
    <x v="763"/>
    <x v="1316"/>
    <x v="909"/>
    <x v="1323"/>
    <x v="2"/>
    <x v="6"/>
    <x v="565"/>
    <x v="573"/>
    <x v="0"/>
    <x v="0"/>
    <x v="311"/>
    <x v="1"/>
    <x v="3"/>
    <x v="733"/>
    <x v="1"/>
    <x v="733"/>
    <x v="680"/>
    <x v="577"/>
    <x v="24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65"/>
    <x v="17"/>
    <x v="676"/>
    <x v="676"/>
    <x v="573"/>
    <x v="180"/>
    <x v="85"/>
    <x v="252"/>
  </r>
  <r>
    <x v="708"/>
    <x v="708"/>
    <x v="0"/>
    <x v="0"/>
    <x v="0"/>
    <x v="472"/>
    <x v="1566"/>
    <x v="574"/>
    <x v="432"/>
    <x v="7"/>
    <x v="7"/>
    <x v="7"/>
    <x v="0"/>
    <x v="1020"/>
    <x v="0"/>
    <x v="1650"/>
    <x v="772"/>
    <x v="539"/>
    <x v="591"/>
    <x v="264"/>
    <x v="750"/>
    <x v="763"/>
    <x v="1317"/>
    <x v="910"/>
    <x v="1324"/>
    <x v="2"/>
    <x v="6"/>
    <x v="561"/>
    <x v="569"/>
    <x v="0"/>
    <x v="0"/>
    <x v="301"/>
    <x v="1"/>
    <x v="3"/>
    <x v="681"/>
    <x v="1"/>
    <x v="681"/>
    <x v="680"/>
    <x v="602"/>
    <x v="2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62"/>
    <x v="15"/>
    <x v="693"/>
    <x v="693"/>
    <x v="569"/>
    <x v="178"/>
    <x v="85"/>
    <x v="258"/>
  </r>
  <r>
    <x v="709"/>
    <x v="709"/>
    <x v="0"/>
    <x v="0"/>
    <x v="0"/>
    <x v="472"/>
    <x v="1568"/>
    <x v="574"/>
    <x v="432"/>
    <x v="7"/>
    <x v="7"/>
    <x v="7"/>
    <x v="0"/>
    <x v="1021"/>
    <x v="0"/>
    <x v="1652"/>
    <x v="772"/>
    <x v="539"/>
    <x v="591"/>
    <x v="264"/>
    <x v="750"/>
    <x v="763"/>
    <x v="1319"/>
    <x v="912"/>
    <x v="1326"/>
    <x v="2"/>
    <x v="6"/>
    <x v="511"/>
    <x v="523"/>
    <x v="0"/>
    <x v="0"/>
    <x v="206"/>
    <x v="1"/>
    <x v="3"/>
    <x v="626"/>
    <x v="1"/>
    <x v="626"/>
    <x v="680"/>
    <x v="535"/>
    <x v="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23"/>
    <x v="0"/>
    <x v="666"/>
    <x v="666"/>
    <x v="523"/>
    <x v="144"/>
    <x v="85"/>
    <x v="340"/>
  </r>
  <r>
    <x v="832"/>
    <x v="832"/>
    <x v="0"/>
    <x v="0"/>
    <x v="0"/>
    <x v="472"/>
    <x v="1559"/>
    <x v="574"/>
    <x v="432"/>
    <x v="7"/>
    <x v="7"/>
    <x v="8"/>
    <x v="1"/>
    <x v="1163"/>
    <x v="0"/>
    <x v="1653"/>
    <x v="772"/>
    <x v="539"/>
    <x v="591"/>
    <x v="264"/>
    <x v="750"/>
    <x v="763"/>
    <x v="1325"/>
    <x v="913"/>
    <x v="1327"/>
    <x v="2"/>
    <x v="6"/>
    <x v="565"/>
    <x v="573"/>
    <x v="0"/>
    <x v="0"/>
    <x v="965"/>
    <x v="1"/>
    <x v="3"/>
    <x v="656"/>
    <x v="1"/>
    <x v="656"/>
    <x v="680"/>
    <x v="626"/>
    <x v="1731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33"/>
    <x v="17"/>
    <x v="703"/>
    <x v="703"/>
    <x v="573"/>
    <x v="180"/>
    <x v="85"/>
    <x v="252"/>
  </r>
  <r>
    <x v="833"/>
    <x v="833"/>
    <x v="0"/>
    <x v="0"/>
    <x v="0"/>
    <x v="472"/>
    <x v="1560"/>
    <x v="574"/>
    <x v="432"/>
    <x v="7"/>
    <x v="7"/>
    <x v="8"/>
    <x v="1"/>
    <x v="1164"/>
    <x v="0"/>
    <x v="1654"/>
    <x v="772"/>
    <x v="539"/>
    <x v="591"/>
    <x v="264"/>
    <x v="750"/>
    <x v="763"/>
    <x v="1326"/>
    <x v="914"/>
    <x v="1328"/>
    <x v="2"/>
    <x v="6"/>
    <x v="561"/>
    <x v="569"/>
    <x v="0"/>
    <x v="0"/>
    <x v="971"/>
    <x v="1"/>
    <x v="3"/>
    <x v="680"/>
    <x v="1"/>
    <x v="680"/>
    <x v="680"/>
    <x v="603"/>
    <x v="173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4"/>
    <x v="15"/>
    <x v="694"/>
    <x v="694"/>
    <x v="569"/>
    <x v="178"/>
    <x v="85"/>
    <x v="258"/>
  </r>
  <r>
    <x v="834"/>
    <x v="834"/>
    <x v="0"/>
    <x v="0"/>
    <x v="0"/>
    <x v="472"/>
    <x v="1561"/>
    <x v="574"/>
    <x v="432"/>
    <x v="7"/>
    <x v="7"/>
    <x v="8"/>
    <x v="1"/>
    <x v="1165"/>
    <x v="0"/>
    <x v="1655"/>
    <x v="772"/>
    <x v="539"/>
    <x v="591"/>
    <x v="264"/>
    <x v="750"/>
    <x v="763"/>
    <x v="1327"/>
    <x v="915"/>
    <x v="1329"/>
    <x v="2"/>
    <x v="6"/>
    <x v="559"/>
    <x v="567"/>
    <x v="0"/>
    <x v="0"/>
    <x v="973"/>
    <x v="1"/>
    <x v="3"/>
    <x v="701"/>
    <x v="1"/>
    <x v="701"/>
    <x v="680"/>
    <x v="591"/>
    <x v="174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6"/>
    <x v="13"/>
    <x v="685"/>
    <x v="685"/>
    <x v="567"/>
    <x v="176"/>
    <x v="85"/>
    <x v="260"/>
  </r>
  <r>
    <x v="835"/>
    <x v="835"/>
    <x v="0"/>
    <x v="0"/>
    <x v="0"/>
    <x v="472"/>
    <x v="1562"/>
    <x v="574"/>
    <x v="432"/>
    <x v="7"/>
    <x v="7"/>
    <x v="8"/>
    <x v="1"/>
    <x v="1166"/>
    <x v="0"/>
    <x v="1656"/>
    <x v="772"/>
    <x v="539"/>
    <x v="591"/>
    <x v="264"/>
    <x v="750"/>
    <x v="763"/>
    <x v="1328"/>
    <x v="916"/>
    <x v="1330"/>
    <x v="2"/>
    <x v="6"/>
    <x v="562"/>
    <x v="570"/>
    <x v="0"/>
    <x v="0"/>
    <x v="970"/>
    <x v="1"/>
    <x v="3"/>
    <x v="704"/>
    <x v="1"/>
    <x v="704"/>
    <x v="680"/>
    <x v="589"/>
    <x v="1738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2"/>
    <x v="16"/>
    <x v="683"/>
    <x v="683"/>
    <x v="570"/>
    <x v="179"/>
    <x v="85"/>
    <x v="257"/>
  </r>
  <r>
    <x v="836"/>
    <x v="836"/>
    <x v="0"/>
    <x v="0"/>
    <x v="0"/>
    <x v="472"/>
    <x v="1563"/>
    <x v="574"/>
    <x v="432"/>
    <x v="7"/>
    <x v="7"/>
    <x v="8"/>
    <x v="1"/>
    <x v="1167"/>
    <x v="0"/>
    <x v="1657"/>
    <x v="772"/>
    <x v="539"/>
    <x v="591"/>
    <x v="264"/>
    <x v="750"/>
    <x v="763"/>
    <x v="1329"/>
    <x v="917"/>
    <x v="1331"/>
    <x v="2"/>
    <x v="6"/>
    <x v="526"/>
    <x v="536"/>
    <x v="0"/>
    <x v="0"/>
    <x v="1024"/>
    <x v="1"/>
    <x v="3"/>
    <x v="707"/>
    <x v="1"/>
    <x v="707"/>
    <x v="680"/>
    <x v="513"/>
    <x v="176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66"/>
    <x v="2"/>
    <x v="659"/>
    <x v="659"/>
    <x v="536"/>
    <x v="152"/>
    <x v="85"/>
    <x v="317"/>
  </r>
  <r>
    <x v="1430"/>
    <x v="1430"/>
    <x v="0"/>
    <x v="0"/>
    <x v="0"/>
    <x v="472"/>
    <x v="1567"/>
    <x v="574"/>
    <x v="432"/>
    <x v="7"/>
    <x v="7"/>
    <x v="7"/>
    <x v="0"/>
    <x v="1893"/>
    <x v="0"/>
    <x v="1651"/>
    <x v="772"/>
    <x v="539"/>
    <x v="591"/>
    <x v="264"/>
    <x v="750"/>
    <x v="763"/>
    <x v="1318"/>
    <x v="911"/>
    <x v="1325"/>
    <x v="2"/>
    <x v="6"/>
    <x v="524"/>
    <x v="534"/>
    <x v="0"/>
    <x v="0"/>
    <x v="235"/>
    <x v="1"/>
    <x v="3"/>
    <x v="640"/>
    <x v="1"/>
    <x v="640"/>
    <x v="680"/>
    <x v="569"/>
    <x v="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35"/>
    <x v="1"/>
    <x v="673"/>
    <x v="673"/>
    <x v="534"/>
    <x v="151"/>
    <x v="85"/>
    <x v="319"/>
  </r>
  <r>
    <x v="1629"/>
    <x v="1629"/>
    <x v="0"/>
    <x v="0"/>
    <x v="0"/>
    <x v="475"/>
    <x v="1220"/>
    <x v="580"/>
    <x v="431"/>
    <x v="0"/>
    <x v="4"/>
    <x v="4"/>
    <x v="2"/>
    <x v="427"/>
    <x v="0"/>
    <x v="1311"/>
    <x v="624"/>
    <x v="573"/>
    <x v="633"/>
    <x v="339"/>
    <x v="607"/>
    <x v="327"/>
    <x v="1507"/>
    <x v="1017"/>
    <x v="1514"/>
    <x v="2"/>
    <x v="6"/>
    <x v="411"/>
    <x v="80"/>
    <x v="1"/>
    <x v="3"/>
    <x v="80"/>
    <x v="1"/>
    <x v="3"/>
    <x v="286"/>
    <x v="1"/>
    <x v="286"/>
    <x v="80"/>
    <x v="125"/>
    <x v="149"/>
    <x v="0"/>
    <x v="8"/>
    <x v="8"/>
    <x v="5"/>
    <x v="6"/>
    <x v="1"/>
    <x v="90"/>
    <x v="507"/>
    <x v="1"/>
    <x v="0"/>
    <x v="567"/>
    <x v="518"/>
    <x v="567"/>
    <x v="4"/>
    <x v="0"/>
    <x v="10"/>
    <x v="3"/>
    <x v="466"/>
    <x v="12"/>
    <x v="12"/>
    <x v="420"/>
    <x v="663"/>
    <x v="608"/>
    <x v="573"/>
    <x v="569"/>
    <x v="204"/>
    <x v="1075"/>
    <x v="124"/>
    <x v="124"/>
    <x v="80"/>
    <x v="87"/>
    <x v="85"/>
    <x v="1006"/>
  </r>
  <r>
    <x v="2063"/>
    <x v="2063"/>
    <x v="0"/>
    <x v="0"/>
    <x v="0"/>
    <x v="479"/>
    <x v="1570"/>
    <x v="581"/>
    <x v="434"/>
    <x v="4"/>
    <x v="6"/>
    <x v="6"/>
    <x v="2"/>
    <x v="321"/>
    <x v="0"/>
    <x v="1663"/>
    <x v="584"/>
    <x v="540"/>
    <x v="592"/>
    <x v="339"/>
    <x v="565"/>
    <x v="272"/>
    <x v="1333"/>
    <x v="1017"/>
    <x v="1337"/>
    <x v="5"/>
    <x v="13"/>
    <x v="193"/>
    <x v="314"/>
    <x v="1"/>
    <x v="0"/>
    <x v="323"/>
    <x v="1"/>
    <x v="3"/>
    <x v="1130"/>
    <x v="0"/>
    <x v="1130"/>
    <x v="442"/>
    <x v="247"/>
    <x v="273"/>
    <x v="0"/>
    <x v="1"/>
    <x v="1"/>
    <x v="5"/>
    <x v="6"/>
    <x v="1"/>
    <x v="90"/>
    <x v="429"/>
    <x v="1"/>
    <x v="0"/>
    <x v="571"/>
    <x v="433"/>
    <x v="571"/>
    <x v="0"/>
    <x v="0"/>
    <x v="10"/>
    <x v="10"/>
    <x v="471"/>
    <x v="12"/>
    <x v="12"/>
    <x v="423"/>
    <x v="667"/>
    <x v="522"/>
    <x v="540"/>
    <x v="536"/>
    <x v="360"/>
    <x v="158"/>
    <x v="245"/>
    <x v="245"/>
    <x v="314"/>
    <x v="608"/>
    <x v="85"/>
    <x v="623"/>
  </r>
  <r>
    <x v="1457"/>
    <x v="1457"/>
    <x v="0"/>
    <x v="0"/>
    <x v="0"/>
    <x v="446"/>
    <x v="1153"/>
    <x v="546"/>
    <x v="123"/>
    <x v="4"/>
    <x v="6"/>
    <x v="6"/>
    <x v="2"/>
    <x v="34"/>
    <x v="0"/>
    <x v="337"/>
    <x v="585"/>
    <x v="541"/>
    <x v="593"/>
    <x v="265"/>
    <x v="566"/>
    <x v="65"/>
    <x v="265"/>
    <x v="1017"/>
    <x v="273"/>
    <x v="2"/>
    <x v="6"/>
    <x v="473"/>
    <x v="495"/>
    <x v="1"/>
    <x v="0"/>
    <x v="516"/>
    <x v="1"/>
    <x v="3"/>
    <x v="1369"/>
    <x v="0"/>
    <x v="1369"/>
    <x v="644"/>
    <x v="471"/>
    <x v="470"/>
    <x v="0"/>
    <x v="1"/>
    <x v="1"/>
    <x v="5"/>
    <x v="6"/>
    <x v="1"/>
    <x v="90"/>
    <x v="121"/>
    <x v="1"/>
    <x v="0"/>
    <x v="165"/>
    <x v="115"/>
    <x v="165"/>
    <x v="0"/>
    <x v="0"/>
    <x v="10"/>
    <x v="3"/>
    <x v="436"/>
    <x v="12"/>
    <x v="12"/>
    <x v="120"/>
    <x v="168"/>
    <x v="115"/>
    <x v="541"/>
    <x v="537"/>
    <x v="681"/>
    <x v="321"/>
    <x v="436"/>
    <x v="436"/>
    <x v="495"/>
    <x v="608"/>
    <x v="85"/>
    <x v="381"/>
  </r>
  <r>
    <x v="378"/>
    <x v="378"/>
    <x v="0"/>
    <x v="0"/>
    <x v="0"/>
    <x v="446"/>
    <x v="364"/>
    <x v="546"/>
    <x v="123"/>
    <x v="7"/>
    <x v="7"/>
    <x v="7"/>
    <x v="0"/>
    <x v="666"/>
    <x v="0"/>
    <x v="338"/>
    <x v="772"/>
    <x v="541"/>
    <x v="593"/>
    <x v="265"/>
    <x v="750"/>
    <x v="763"/>
    <x v="266"/>
    <x v="156"/>
    <x v="269"/>
    <x v="2"/>
    <x v="6"/>
    <x v="725"/>
    <x v="733"/>
    <x v="0"/>
    <x v="0"/>
    <x v="753"/>
    <x v="0"/>
    <x v="3"/>
    <x v="767"/>
    <x v="1"/>
    <x v="767"/>
    <x v="644"/>
    <x v="1423"/>
    <x v="1160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1358"/>
    <x v="839"/>
    <x v="1382"/>
    <x v="1382"/>
    <x v="733"/>
    <x v="300"/>
    <x v="85"/>
    <x v="61"/>
  </r>
  <r>
    <x v="379"/>
    <x v="379"/>
    <x v="0"/>
    <x v="0"/>
    <x v="0"/>
    <x v="446"/>
    <x v="363"/>
    <x v="546"/>
    <x v="123"/>
    <x v="7"/>
    <x v="7"/>
    <x v="8"/>
    <x v="1"/>
    <x v="667"/>
    <x v="0"/>
    <x v="339"/>
    <x v="772"/>
    <x v="541"/>
    <x v="593"/>
    <x v="265"/>
    <x v="750"/>
    <x v="763"/>
    <x v="268"/>
    <x v="157"/>
    <x v="270"/>
    <x v="2"/>
    <x v="6"/>
    <x v="725"/>
    <x v="733"/>
    <x v="0"/>
    <x v="0"/>
    <x v="753"/>
    <x v="0"/>
    <x v="3"/>
    <x v="114"/>
    <x v="1"/>
    <x v="114"/>
    <x v="644"/>
    <x v="887"/>
    <x v="1160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555"/>
    <x v="839"/>
    <x v="887"/>
    <x v="887"/>
    <x v="733"/>
    <x v="300"/>
    <x v="85"/>
    <x v="61"/>
  </r>
  <r>
    <x v="1291"/>
    <x v="1291"/>
    <x v="0"/>
    <x v="0"/>
    <x v="0"/>
    <x v="446"/>
    <x v="365"/>
    <x v="546"/>
    <x v="123"/>
    <x v="7"/>
    <x v="7"/>
    <x v="8"/>
    <x v="1"/>
    <x v="1713"/>
    <x v="0"/>
    <x v="341"/>
    <x v="772"/>
    <x v="541"/>
    <x v="593"/>
    <x v="265"/>
    <x v="750"/>
    <x v="763"/>
    <x v="269"/>
    <x v="159"/>
    <x v="272"/>
    <x v="2"/>
    <x v="6"/>
    <x v="744"/>
    <x v="752"/>
    <x v="0"/>
    <x v="0"/>
    <x v="777"/>
    <x v="0"/>
    <x v="3"/>
    <x v="756"/>
    <x v="1"/>
    <x v="756"/>
    <x v="644"/>
    <x v="1482"/>
    <x v="1279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448"/>
    <x v="933"/>
    <x v="1433"/>
    <x v="1433"/>
    <x v="752"/>
    <x v="318"/>
    <x v="85"/>
    <x v="82"/>
  </r>
  <r>
    <x v="1292"/>
    <x v="1292"/>
    <x v="0"/>
    <x v="0"/>
    <x v="0"/>
    <x v="446"/>
    <x v="366"/>
    <x v="546"/>
    <x v="123"/>
    <x v="7"/>
    <x v="7"/>
    <x v="7"/>
    <x v="0"/>
    <x v="1714"/>
    <x v="0"/>
    <x v="340"/>
    <x v="772"/>
    <x v="541"/>
    <x v="593"/>
    <x v="265"/>
    <x v="750"/>
    <x v="763"/>
    <x v="267"/>
    <x v="158"/>
    <x v="271"/>
    <x v="2"/>
    <x v="6"/>
    <x v="744"/>
    <x v="752"/>
    <x v="0"/>
    <x v="0"/>
    <x v="777"/>
    <x v="0"/>
    <x v="3"/>
    <x v="703"/>
    <x v="1"/>
    <x v="703"/>
    <x v="644"/>
    <x v="1399"/>
    <x v="1279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1449"/>
    <x v="933"/>
    <x v="1361"/>
    <x v="1361"/>
    <x v="752"/>
    <x v="318"/>
    <x v="85"/>
    <x v="82"/>
  </r>
  <r>
    <x v="528"/>
    <x v="528"/>
    <x v="0"/>
    <x v="0"/>
    <x v="0"/>
    <x v="447"/>
    <x v="1154"/>
    <x v="547"/>
    <x v="514"/>
    <x v="4"/>
    <x v="6"/>
    <x v="6"/>
    <x v="2"/>
    <x v="821"/>
    <x v="0"/>
    <x v="686"/>
    <x v="586"/>
    <x v="542"/>
    <x v="594"/>
    <x v="266"/>
    <x v="567"/>
    <x v="658"/>
    <x v="539"/>
    <x v="1017"/>
    <x v="540"/>
    <x v="2"/>
    <x v="6"/>
    <x v="1139"/>
    <x v="1003"/>
    <x v="1"/>
    <x v="0"/>
    <x v="897"/>
    <x v="0"/>
    <x v="3"/>
    <x v="1020"/>
    <x v="0"/>
    <x v="1020"/>
    <x v="356"/>
    <x v="1752"/>
    <x v="1048"/>
    <x v="0"/>
    <x v="1"/>
    <x v="1"/>
    <x v="5"/>
    <x v="6"/>
    <x v="1"/>
    <x v="90"/>
    <x v="248"/>
    <x v="1"/>
    <x v="0"/>
    <x v="328"/>
    <x v="247"/>
    <x v="328"/>
    <x v="0"/>
    <x v="0"/>
    <x v="10"/>
    <x v="3"/>
    <x v="437"/>
    <x v="13"/>
    <x v="13"/>
    <x v="500"/>
    <x v="335"/>
    <x v="250"/>
    <x v="542"/>
    <x v="538"/>
    <x v="1272"/>
    <x v="749"/>
    <x v="1782"/>
    <x v="1782"/>
    <x v="1003"/>
    <x v="608"/>
    <x v="85"/>
    <x v="546"/>
  </r>
  <r>
    <x v="1872"/>
    <x v="1872"/>
    <x v="0"/>
    <x v="0"/>
    <x v="0"/>
    <x v="447"/>
    <x v="1154"/>
    <x v="547"/>
    <x v="514"/>
    <x v="4"/>
    <x v="6"/>
    <x v="6"/>
    <x v="2"/>
    <x v="821"/>
    <x v="0"/>
    <x v="686"/>
    <x v="586"/>
    <x v="542"/>
    <x v="594"/>
    <x v="266"/>
    <x v="567"/>
    <x v="658"/>
    <x v="539"/>
    <x v="1017"/>
    <x v="540"/>
    <x v="3"/>
    <x v="10"/>
    <x v="265"/>
    <x v="376"/>
    <x v="1"/>
    <x v="0"/>
    <x v="386"/>
    <x v="1"/>
    <x v="3"/>
    <x v="1020"/>
    <x v="0"/>
    <x v="1020"/>
    <x v="356"/>
    <x v="466"/>
    <x v="465"/>
    <x v="0"/>
    <x v="1"/>
    <x v="1"/>
    <x v="5"/>
    <x v="6"/>
    <x v="1"/>
    <x v="90"/>
    <x v="248"/>
    <x v="1"/>
    <x v="0"/>
    <x v="328"/>
    <x v="247"/>
    <x v="328"/>
    <x v="0"/>
    <x v="0"/>
    <x v="10"/>
    <x v="7"/>
    <x v="437"/>
    <x v="13"/>
    <x v="13"/>
    <x v="500"/>
    <x v="335"/>
    <x v="250"/>
    <x v="542"/>
    <x v="538"/>
    <x v="675"/>
    <x v="317"/>
    <x v="431"/>
    <x v="431"/>
    <x v="376"/>
    <x v="608"/>
    <x v="85"/>
    <x v="546"/>
  </r>
  <r>
    <x v="23"/>
    <x v="23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1"/>
    <x v="0"/>
    <x v="417"/>
    <x v="473"/>
    <x v="1"/>
    <x v="0"/>
    <x v="488"/>
    <x v="1"/>
    <x v="3"/>
    <x v="1219"/>
    <x v="0"/>
    <x v="1219"/>
    <x v="515"/>
    <x v="496"/>
    <x v="489"/>
    <x v="0"/>
    <x v="1"/>
    <x v="1"/>
    <x v="5"/>
    <x v="6"/>
    <x v="1"/>
    <x v="90"/>
    <x v="428"/>
    <x v="1"/>
    <x v="0"/>
    <x v="570"/>
    <x v="432"/>
    <x v="570"/>
    <x v="0"/>
    <x v="0"/>
    <x v="10"/>
    <x v="1"/>
    <x v="438"/>
    <x v="12"/>
    <x v="12"/>
    <x v="422"/>
    <x v="666"/>
    <x v="521"/>
    <x v="543"/>
    <x v="539"/>
    <x v="721"/>
    <x v="337"/>
    <x v="456"/>
    <x v="456"/>
    <x v="473"/>
    <x v="608"/>
    <x v="85"/>
    <x v="414"/>
  </r>
  <r>
    <x v="75"/>
    <x v="75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1"/>
    <x v="0"/>
    <x v="943"/>
    <x v="1126"/>
    <x v="1"/>
    <x v="3"/>
    <x v="1113"/>
    <x v="0"/>
    <x v="3"/>
    <x v="419"/>
    <x v="1"/>
    <x v="419"/>
    <x v="515"/>
    <x v="1855"/>
    <x v="1239"/>
    <x v="0"/>
    <x v="8"/>
    <x v="8"/>
    <x v="5"/>
    <x v="6"/>
    <x v="0"/>
    <x v="48"/>
    <x v="428"/>
    <x v="1"/>
    <x v="0"/>
    <x v="570"/>
    <x v="432"/>
    <x v="570"/>
    <x v="40"/>
    <x v="0"/>
    <x v="10"/>
    <x v="1"/>
    <x v="438"/>
    <x v="12"/>
    <x v="12"/>
    <x v="422"/>
    <x v="666"/>
    <x v="608"/>
    <x v="543"/>
    <x v="539"/>
    <x v="1415"/>
    <x v="1075"/>
    <x v="1868"/>
    <x v="1868"/>
    <x v="1126"/>
    <x v="608"/>
    <x v="9"/>
    <x v="896"/>
  </r>
  <r>
    <x v="219"/>
    <x v="219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2"/>
    <x v="6"/>
    <x v="241"/>
    <x v="356"/>
    <x v="1"/>
    <x v="0"/>
    <x v="365"/>
    <x v="1"/>
    <x v="3"/>
    <x v="1219"/>
    <x v="0"/>
    <x v="1219"/>
    <x v="515"/>
    <x v="252"/>
    <x v="277"/>
    <x v="0"/>
    <x v="1"/>
    <x v="1"/>
    <x v="5"/>
    <x v="6"/>
    <x v="1"/>
    <x v="90"/>
    <x v="428"/>
    <x v="1"/>
    <x v="0"/>
    <x v="570"/>
    <x v="432"/>
    <x v="570"/>
    <x v="0"/>
    <x v="0"/>
    <x v="10"/>
    <x v="3"/>
    <x v="438"/>
    <x v="12"/>
    <x v="12"/>
    <x v="422"/>
    <x v="666"/>
    <x v="521"/>
    <x v="543"/>
    <x v="539"/>
    <x v="370"/>
    <x v="161"/>
    <x v="249"/>
    <x v="249"/>
    <x v="356"/>
    <x v="608"/>
    <x v="85"/>
    <x v="569"/>
  </r>
  <r>
    <x v="1245"/>
    <x v="1245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2"/>
    <x v="6"/>
    <x v="1051"/>
    <x v="1207"/>
    <x v="1"/>
    <x v="3"/>
    <x v="1195"/>
    <x v="0"/>
    <x v="3"/>
    <x v="419"/>
    <x v="1"/>
    <x v="419"/>
    <x v="515"/>
    <x v="2104"/>
    <x v="1586"/>
    <x v="0"/>
    <x v="8"/>
    <x v="8"/>
    <x v="5"/>
    <x v="6"/>
    <x v="0"/>
    <x v="48"/>
    <x v="428"/>
    <x v="1"/>
    <x v="0"/>
    <x v="570"/>
    <x v="432"/>
    <x v="570"/>
    <x v="40"/>
    <x v="0"/>
    <x v="10"/>
    <x v="3"/>
    <x v="438"/>
    <x v="12"/>
    <x v="12"/>
    <x v="422"/>
    <x v="666"/>
    <x v="608"/>
    <x v="543"/>
    <x v="539"/>
    <x v="1622"/>
    <x v="1075"/>
    <x v="2104"/>
    <x v="2103"/>
    <x v="1207"/>
    <x v="608"/>
    <x v="41"/>
    <x v="1032"/>
  </r>
  <r>
    <x v="1837"/>
    <x v="1837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3"/>
    <x v="10"/>
    <x v="303"/>
    <x v="404"/>
    <x v="1"/>
    <x v="0"/>
    <x v="416"/>
    <x v="1"/>
    <x v="3"/>
    <x v="1219"/>
    <x v="0"/>
    <x v="1219"/>
    <x v="515"/>
    <x v="349"/>
    <x v="365"/>
    <x v="0"/>
    <x v="1"/>
    <x v="1"/>
    <x v="5"/>
    <x v="6"/>
    <x v="1"/>
    <x v="90"/>
    <x v="428"/>
    <x v="1"/>
    <x v="0"/>
    <x v="570"/>
    <x v="432"/>
    <x v="570"/>
    <x v="0"/>
    <x v="0"/>
    <x v="10"/>
    <x v="7"/>
    <x v="438"/>
    <x v="12"/>
    <x v="12"/>
    <x v="422"/>
    <x v="666"/>
    <x v="521"/>
    <x v="543"/>
    <x v="539"/>
    <x v="522"/>
    <x v="226"/>
    <x v="334"/>
    <x v="334"/>
    <x v="404"/>
    <x v="608"/>
    <x v="85"/>
    <x v="501"/>
  </r>
  <r>
    <x v="1926"/>
    <x v="1926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3"/>
    <x v="10"/>
    <x v="985"/>
    <x v="1154"/>
    <x v="1"/>
    <x v="3"/>
    <x v="1142"/>
    <x v="0"/>
    <x v="3"/>
    <x v="419"/>
    <x v="1"/>
    <x v="419"/>
    <x v="515"/>
    <x v="1989"/>
    <x v="1445"/>
    <x v="0"/>
    <x v="8"/>
    <x v="8"/>
    <x v="5"/>
    <x v="6"/>
    <x v="0"/>
    <x v="48"/>
    <x v="428"/>
    <x v="1"/>
    <x v="0"/>
    <x v="570"/>
    <x v="432"/>
    <x v="570"/>
    <x v="40"/>
    <x v="0"/>
    <x v="10"/>
    <x v="7"/>
    <x v="438"/>
    <x v="12"/>
    <x v="12"/>
    <x v="422"/>
    <x v="666"/>
    <x v="608"/>
    <x v="543"/>
    <x v="539"/>
    <x v="1544"/>
    <x v="1075"/>
    <x v="1986"/>
    <x v="1986"/>
    <x v="1154"/>
    <x v="608"/>
    <x v="21"/>
    <x v="946"/>
  </r>
  <r>
    <x v="2046"/>
    <x v="2046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5"/>
    <x v="13"/>
    <x v="113"/>
    <x v="241"/>
    <x v="1"/>
    <x v="0"/>
    <x v="244"/>
    <x v="1"/>
    <x v="3"/>
    <x v="1219"/>
    <x v="0"/>
    <x v="1219"/>
    <x v="515"/>
    <x v="67"/>
    <x v="87"/>
    <x v="0"/>
    <x v="1"/>
    <x v="1"/>
    <x v="5"/>
    <x v="6"/>
    <x v="1"/>
    <x v="90"/>
    <x v="428"/>
    <x v="1"/>
    <x v="0"/>
    <x v="570"/>
    <x v="432"/>
    <x v="570"/>
    <x v="0"/>
    <x v="0"/>
    <x v="10"/>
    <x v="10"/>
    <x v="438"/>
    <x v="12"/>
    <x v="12"/>
    <x v="422"/>
    <x v="666"/>
    <x v="521"/>
    <x v="543"/>
    <x v="539"/>
    <x v="149"/>
    <x v="43"/>
    <x v="68"/>
    <x v="67"/>
    <x v="241"/>
    <x v="608"/>
    <x v="85"/>
    <x v="719"/>
  </r>
  <r>
    <x v="2194"/>
    <x v="2194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5"/>
    <x v="13"/>
    <x v="1127"/>
    <x v="1272"/>
    <x v="1"/>
    <x v="3"/>
    <x v="1260"/>
    <x v="0"/>
    <x v="3"/>
    <x v="419"/>
    <x v="1"/>
    <x v="419"/>
    <x v="515"/>
    <x v="2200"/>
    <x v="1715"/>
    <x v="0"/>
    <x v="8"/>
    <x v="8"/>
    <x v="5"/>
    <x v="6"/>
    <x v="0"/>
    <x v="48"/>
    <x v="428"/>
    <x v="1"/>
    <x v="0"/>
    <x v="570"/>
    <x v="432"/>
    <x v="570"/>
    <x v="40"/>
    <x v="0"/>
    <x v="10"/>
    <x v="10"/>
    <x v="438"/>
    <x v="12"/>
    <x v="12"/>
    <x v="422"/>
    <x v="666"/>
    <x v="608"/>
    <x v="543"/>
    <x v="539"/>
    <x v="1722"/>
    <x v="1075"/>
    <x v="2202"/>
    <x v="2202"/>
    <x v="1272"/>
    <x v="608"/>
    <x v="78"/>
    <x v="1133"/>
  </r>
  <r>
    <x v="614"/>
    <x v="614"/>
    <x v="0"/>
    <x v="0"/>
    <x v="0"/>
    <x v="449"/>
    <x v="1162"/>
    <x v="549"/>
    <x v="418"/>
    <x v="4"/>
    <x v="6"/>
    <x v="6"/>
    <x v="2"/>
    <x v="18"/>
    <x v="0"/>
    <x v="1275"/>
    <x v="0"/>
    <x v="0"/>
    <x v="597"/>
    <x v="268"/>
    <x v="570"/>
    <x v="172"/>
    <x v="954"/>
    <x v="1017"/>
    <x v="960"/>
    <x v="2"/>
    <x v="6"/>
    <x v="932"/>
    <x v="931"/>
    <x v="1"/>
    <x v="0"/>
    <x v="685"/>
    <x v="0"/>
    <x v="3"/>
    <x v="1104"/>
    <x v="0"/>
    <x v="1104"/>
    <x v="420"/>
    <x v="1528"/>
    <x v="750"/>
    <x v="0"/>
    <x v="1"/>
    <x v="1"/>
    <x v="5"/>
    <x v="6"/>
    <x v="1"/>
    <x v="90"/>
    <x v="411"/>
    <x v="1"/>
    <x v="0"/>
    <x v="551"/>
    <x v="415"/>
    <x v="551"/>
    <x v="0"/>
    <x v="0"/>
    <x v="10"/>
    <x v="3"/>
    <x v="439"/>
    <x v="12"/>
    <x v="12"/>
    <x v="407"/>
    <x v="647"/>
    <x v="504"/>
    <x v="0"/>
    <x v="0"/>
    <x v="1051"/>
    <x v="522"/>
    <x v="1658"/>
    <x v="1658"/>
    <x v="931"/>
    <x v="608"/>
    <x v="85"/>
    <x v="326"/>
  </r>
  <r>
    <x v="494"/>
    <x v="494"/>
    <x v="0"/>
    <x v="0"/>
    <x v="0"/>
    <x v="449"/>
    <x v="1185"/>
    <x v="549"/>
    <x v="418"/>
    <x v="7"/>
    <x v="7"/>
    <x v="8"/>
    <x v="1"/>
    <x v="780"/>
    <x v="0"/>
    <x v="1278"/>
    <x v="772"/>
    <x v="0"/>
    <x v="597"/>
    <x v="268"/>
    <x v="750"/>
    <x v="763"/>
    <x v="958"/>
    <x v="560"/>
    <x v="957"/>
    <x v="2"/>
    <x v="6"/>
    <x v="833"/>
    <x v="840"/>
    <x v="0"/>
    <x v="0"/>
    <x v="891"/>
    <x v="0"/>
    <x v="3"/>
    <x v="83"/>
    <x v="1"/>
    <x v="83"/>
    <x v="420"/>
    <x v="909"/>
    <x v="1124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600"/>
    <x v="810"/>
    <x v="909"/>
    <x v="909"/>
    <x v="840"/>
    <x v="402"/>
    <x v="85"/>
    <x v="186"/>
  </r>
  <r>
    <x v="542"/>
    <x v="542"/>
    <x v="0"/>
    <x v="0"/>
    <x v="0"/>
    <x v="449"/>
    <x v="1186"/>
    <x v="549"/>
    <x v="418"/>
    <x v="7"/>
    <x v="7"/>
    <x v="7"/>
    <x v="0"/>
    <x v="835"/>
    <x v="0"/>
    <x v="1276"/>
    <x v="772"/>
    <x v="0"/>
    <x v="597"/>
    <x v="268"/>
    <x v="750"/>
    <x v="763"/>
    <x v="955"/>
    <x v="558"/>
    <x v="955"/>
    <x v="2"/>
    <x v="6"/>
    <x v="833"/>
    <x v="840"/>
    <x v="0"/>
    <x v="0"/>
    <x v="891"/>
    <x v="0"/>
    <x v="3"/>
    <x v="108"/>
    <x v="1"/>
    <x v="108"/>
    <x v="420"/>
    <x v="1003"/>
    <x v="1124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328"/>
    <x v="810"/>
    <x v="999"/>
    <x v="999"/>
    <x v="840"/>
    <x v="402"/>
    <x v="85"/>
    <x v="186"/>
  </r>
  <r>
    <x v="590"/>
    <x v="590"/>
    <x v="0"/>
    <x v="0"/>
    <x v="0"/>
    <x v="449"/>
    <x v="1187"/>
    <x v="549"/>
    <x v="418"/>
    <x v="7"/>
    <x v="7"/>
    <x v="7"/>
    <x v="0"/>
    <x v="889"/>
    <x v="0"/>
    <x v="1277"/>
    <x v="772"/>
    <x v="0"/>
    <x v="597"/>
    <x v="268"/>
    <x v="750"/>
    <x v="763"/>
    <x v="956"/>
    <x v="559"/>
    <x v="956"/>
    <x v="2"/>
    <x v="6"/>
    <x v="913"/>
    <x v="918"/>
    <x v="0"/>
    <x v="0"/>
    <x v="1006"/>
    <x v="0"/>
    <x v="3"/>
    <x v="75"/>
    <x v="1"/>
    <x v="75"/>
    <x v="420"/>
    <x v="1011"/>
    <x v="1448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548"/>
    <x v="1015"/>
    <x v="1007"/>
    <x v="1007"/>
    <x v="918"/>
    <x v="471"/>
    <x v="85"/>
    <x v="295"/>
  </r>
  <r>
    <x v="1374"/>
    <x v="1374"/>
    <x v="0"/>
    <x v="0"/>
    <x v="0"/>
    <x v="449"/>
    <x v="1189"/>
    <x v="549"/>
    <x v="418"/>
    <x v="7"/>
    <x v="7"/>
    <x v="7"/>
    <x v="0"/>
    <x v="1825"/>
    <x v="0"/>
    <x v="1279"/>
    <x v="772"/>
    <x v="0"/>
    <x v="597"/>
    <x v="268"/>
    <x v="750"/>
    <x v="763"/>
    <x v="957"/>
    <x v="561"/>
    <x v="958"/>
    <x v="2"/>
    <x v="6"/>
    <x v="861"/>
    <x v="868"/>
    <x v="0"/>
    <x v="0"/>
    <x v="927"/>
    <x v="0"/>
    <x v="3"/>
    <x v="175"/>
    <x v="1"/>
    <x v="175"/>
    <x v="420"/>
    <x v="1303"/>
    <x v="1271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442"/>
    <x v="926"/>
    <x v="1275"/>
    <x v="1275"/>
    <x v="868"/>
    <x v="427"/>
    <x v="85"/>
    <x v="219"/>
  </r>
  <r>
    <x v="1375"/>
    <x v="1375"/>
    <x v="0"/>
    <x v="0"/>
    <x v="0"/>
    <x v="449"/>
    <x v="1188"/>
    <x v="549"/>
    <x v="418"/>
    <x v="7"/>
    <x v="7"/>
    <x v="8"/>
    <x v="1"/>
    <x v="1826"/>
    <x v="0"/>
    <x v="1280"/>
    <x v="772"/>
    <x v="0"/>
    <x v="597"/>
    <x v="268"/>
    <x v="750"/>
    <x v="763"/>
    <x v="959"/>
    <x v="562"/>
    <x v="959"/>
    <x v="2"/>
    <x v="6"/>
    <x v="861"/>
    <x v="868"/>
    <x v="0"/>
    <x v="0"/>
    <x v="927"/>
    <x v="0"/>
    <x v="3"/>
    <x v="498"/>
    <x v="1"/>
    <x v="498"/>
    <x v="420"/>
    <x v="1449"/>
    <x v="1271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454"/>
    <x v="926"/>
    <x v="1403"/>
    <x v="1403"/>
    <x v="868"/>
    <x v="427"/>
    <x v="85"/>
    <x v="219"/>
  </r>
  <r>
    <x v="79"/>
    <x v="79"/>
    <x v="0"/>
    <x v="0"/>
    <x v="0"/>
    <x v="450"/>
    <x v="1171"/>
    <x v="551"/>
    <x v="412"/>
    <x v="0"/>
    <x v="4"/>
    <x v="4"/>
    <x v="2"/>
    <x v="1778"/>
    <x v="0"/>
    <x v="1264"/>
    <x v="591"/>
    <x v="546"/>
    <x v="600"/>
    <x v="339"/>
    <x v="573"/>
    <x v="518"/>
    <x v="1507"/>
    <x v="1017"/>
    <x v="1514"/>
    <x v="1"/>
    <x v="0"/>
    <x v="369"/>
    <x v="60"/>
    <x v="1"/>
    <x v="3"/>
    <x v="60"/>
    <x v="1"/>
    <x v="3"/>
    <x v="451"/>
    <x v="1"/>
    <x v="451"/>
    <x v="199"/>
    <x v="62"/>
    <x v="81"/>
    <x v="0"/>
    <x v="8"/>
    <x v="8"/>
    <x v="5"/>
    <x v="6"/>
    <x v="1"/>
    <x v="90"/>
    <x v="507"/>
    <x v="1"/>
    <x v="0"/>
    <x v="541"/>
    <x v="518"/>
    <x v="541"/>
    <x v="16"/>
    <x v="0"/>
    <x v="10"/>
    <x v="1"/>
    <x v="440"/>
    <x v="12"/>
    <x v="12"/>
    <x v="401"/>
    <x v="637"/>
    <x v="608"/>
    <x v="546"/>
    <x v="542"/>
    <x v="152"/>
    <x v="1075"/>
    <x v="63"/>
    <x v="62"/>
    <x v="60"/>
    <x v="68"/>
    <x v="85"/>
    <x v="1044"/>
  </r>
  <r>
    <x v="1638"/>
    <x v="1638"/>
    <x v="0"/>
    <x v="0"/>
    <x v="0"/>
    <x v="450"/>
    <x v="1168"/>
    <x v="550"/>
    <x v="412"/>
    <x v="4"/>
    <x v="6"/>
    <x v="6"/>
    <x v="2"/>
    <x v="126"/>
    <x v="0"/>
    <x v="1263"/>
    <x v="590"/>
    <x v="545"/>
    <x v="599"/>
    <x v="339"/>
    <x v="572"/>
    <x v="47"/>
    <x v="947"/>
    <x v="1017"/>
    <x v="948"/>
    <x v="2"/>
    <x v="6"/>
    <x v="352"/>
    <x v="438"/>
    <x v="1"/>
    <x v="0"/>
    <x v="452"/>
    <x v="1"/>
    <x v="3"/>
    <x v="1035"/>
    <x v="0"/>
    <x v="1035"/>
    <x v="370"/>
    <x v="552"/>
    <x v="535"/>
    <x v="0"/>
    <x v="1"/>
    <x v="1"/>
    <x v="5"/>
    <x v="6"/>
    <x v="1"/>
    <x v="90"/>
    <x v="404"/>
    <x v="1"/>
    <x v="0"/>
    <x v="540"/>
    <x v="407"/>
    <x v="540"/>
    <x v="0"/>
    <x v="0"/>
    <x v="10"/>
    <x v="3"/>
    <x v="440"/>
    <x v="12"/>
    <x v="12"/>
    <x v="401"/>
    <x v="636"/>
    <x v="496"/>
    <x v="545"/>
    <x v="541"/>
    <x v="797"/>
    <x v="373"/>
    <x v="501"/>
    <x v="501"/>
    <x v="438"/>
    <x v="608"/>
    <x v="85"/>
    <x v="460"/>
  </r>
  <r>
    <x v="1537"/>
    <x v="153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2"/>
    <x v="6"/>
    <x v="131"/>
    <x v="258"/>
    <x v="1"/>
    <x v="0"/>
    <x v="262"/>
    <x v="1"/>
    <x v="3"/>
    <x v="951"/>
    <x v="0"/>
    <x v="951"/>
    <x v="314"/>
    <x v="319"/>
    <x v="337"/>
    <x v="0"/>
    <x v="1"/>
    <x v="1"/>
    <x v="5"/>
    <x v="6"/>
    <x v="1"/>
    <x v="90"/>
    <x v="415"/>
    <x v="1"/>
    <x v="0"/>
    <x v="556"/>
    <x v="419"/>
    <x v="556"/>
    <x v="0"/>
    <x v="0"/>
    <x v="10"/>
    <x v="3"/>
    <x v="441"/>
    <x v="12"/>
    <x v="12"/>
    <x v="411"/>
    <x v="652"/>
    <x v="508"/>
    <x v="550"/>
    <x v="546"/>
    <x v="457"/>
    <x v="201"/>
    <x v="307"/>
    <x v="307"/>
    <x v="258"/>
    <x v="608"/>
    <x v="85"/>
    <x v="697"/>
  </r>
  <r>
    <x v="1290"/>
    <x v="1290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2"/>
    <x v="6"/>
    <x v="954"/>
    <x v="1133"/>
    <x v="1"/>
    <x v="3"/>
    <x v="1120"/>
    <x v="0"/>
    <x v="3"/>
    <x v="519"/>
    <x v="1"/>
    <x v="519"/>
    <x v="314"/>
    <x v="1918"/>
    <x v="1352"/>
    <x v="0"/>
    <x v="8"/>
    <x v="8"/>
    <x v="5"/>
    <x v="6"/>
    <x v="0"/>
    <x v="83"/>
    <x v="415"/>
    <x v="1"/>
    <x v="0"/>
    <x v="556"/>
    <x v="419"/>
    <x v="556"/>
    <x v="25"/>
    <x v="0"/>
    <x v="10"/>
    <x v="3"/>
    <x v="441"/>
    <x v="12"/>
    <x v="12"/>
    <x v="411"/>
    <x v="652"/>
    <x v="608"/>
    <x v="550"/>
    <x v="546"/>
    <x v="1462"/>
    <x v="1075"/>
    <x v="1920"/>
    <x v="1920"/>
    <x v="1133"/>
    <x v="608"/>
    <x v="12"/>
    <x v="905"/>
  </r>
  <r>
    <x v="1957"/>
    <x v="195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3"/>
    <x v="10"/>
    <x v="184"/>
    <x v="305"/>
    <x v="1"/>
    <x v="0"/>
    <x v="314"/>
    <x v="1"/>
    <x v="3"/>
    <x v="951"/>
    <x v="0"/>
    <x v="951"/>
    <x v="314"/>
    <x v="414"/>
    <x v="427"/>
    <x v="0"/>
    <x v="1"/>
    <x v="1"/>
    <x v="5"/>
    <x v="6"/>
    <x v="1"/>
    <x v="90"/>
    <x v="415"/>
    <x v="1"/>
    <x v="0"/>
    <x v="556"/>
    <x v="419"/>
    <x v="556"/>
    <x v="0"/>
    <x v="0"/>
    <x v="10"/>
    <x v="7"/>
    <x v="441"/>
    <x v="12"/>
    <x v="12"/>
    <x v="411"/>
    <x v="652"/>
    <x v="508"/>
    <x v="550"/>
    <x v="546"/>
    <x v="621"/>
    <x v="286"/>
    <x v="395"/>
    <x v="395"/>
    <x v="305"/>
    <x v="608"/>
    <x v="85"/>
    <x v="632"/>
  </r>
  <r>
    <x v="1932"/>
    <x v="1932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3"/>
    <x v="10"/>
    <x v="930"/>
    <x v="1118"/>
    <x v="1"/>
    <x v="3"/>
    <x v="1105"/>
    <x v="0"/>
    <x v="3"/>
    <x v="519"/>
    <x v="1"/>
    <x v="519"/>
    <x v="314"/>
    <x v="1841"/>
    <x v="1213"/>
    <x v="0"/>
    <x v="8"/>
    <x v="8"/>
    <x v="5"/>
    <x v="6"/>
    <x v="0"/>
    <x v="83"/>
    <x v="415"/>
    <x v="1"/>
    <x v="0"/>
    <x v="556"/>
    <x v="419"/>
    <x v="556"/>
    <x v="25"/>
    <x v="0"/>
    <x v="10"/>
    <x v="7"/>
    <x v="441"/>
    <x v="12"/>
    <x v="12"/>
    <x v="411"/>
    <x v="652"/>
    <x v="608"/>
    <x v="550"/>
    <x v="546"/>
    <x v="1338"/>
    <x v="1075"/>
    <x v="1857"/>
    <x v="1857"/>
    <x v="1118"/>
    <x v="608"/>
    <x v="6"/>
    <x v="887"/>
  </r>
  <r>
    <x v="2247"/>
    <x v="224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5"/>
    <x v="13"/>
    <x v="31"/>
    <x v="160"/>
    <x v="1"/>
    <x v="0"/>
    <x v="160"/>
    <x v="1"/>
    <x v="3"/>
    <x v="951"/>
    <x v="0"/>
    <x v="951"/>
    <x v="314"/>
    <x v="50"/>
    <x v="69"/>
    <x v="0"/>
    <x v="1"/>
    <x v="1"/>
    <x v="5"/>
    <x v="6"/>
    <x v="1"/>
    <x v="90"/>
    <x v="415"/>
    <x v="1"/>
    <x v="0"/>
    <x v="556"/>
    <x v="419"/>
    <x v="556"/>
    <x v="0"/>
    <x v="0"/>
    <x v="10"/>
    <x v="10"/>
    <x v="441"/>
    <x v="12"/>
    <x v="12"/>
    <x v="411"/>
    <x v="652"/>
    <x v="508"/>
    <x v="550"/>
    <x v="546"/>
    <x v="127"/>
    <x v="35"/>
    <x v="51"/>
    <x v="50"/>
    <x v="160"/>
    <x v="608"/>
    <x v="85"/>
    <x v="853"/>
  </r>
  <r>
    <x v="2202"/>
    <x v="2202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5"/>
    <x v="13"/>
    <x v="1080"/>
    <x v="1233"/>
    <x v="1"/>
    <x v="3"/>
    <x v="1221"/>
    <x v="0"/>
    <x v="3"/>
    <x v="519"/>
    <x v="1"/>
    <x v="519"/>
    <x v="314"/>
    <x v="2172"/>
    <x v="1670"/>
    <x v="0"/>
    <x v="8"/>
    <x v="8"/>
    <x v="5"/>
    <x v="6"/>
    <x v="0"/>
    <x v="83"/>
    <x v="415"/>
    <x v="1"/>
    <x v="0"/>
    <x v="556"/>
    <x v="419"/>
    <x v="556"/>
    <x v="25"/>
    <x v="0"/>
    <x v="10"/>
    <x v="10"/>
    <x v="441"/>
    <x v="12"/>
    <x v="12"/>
    <x v="411"/>
    <x v="652"/>
    <x v="608"/>
    <x v="550"/>
    <x v="546"/>
    <x v="1657"/>
    <x v="1075"/>
    <x v="2172"/>
    <x v="2172"/>
    <x v="1233"/>
    <x v="608"/>
    <x v="54"/>
    <x v="1079"/>
  </r>
  <r>
    <x v="259"/>
    <x v="259"/>
    <x v="0"/>
    <x v="0"/>
    <x v="0"/>
    <x v="452"/>
    <x v="1174"/>
    <x v="554"/>
    <x v="514"/>
    <x v="4"/>
    <x v="6"/>
    <x v="6"/>
    <x v="2"/>
    <x v="563"/>
    <x v="0"/>
    <x v="1244"/>
    <x v="597"/>
    <x v="551"/>
    <x v="606"/>
    <x v="271"/>
    <x v="579"/>
    <x v="640"/>
    <x v="930"/>
    <x v="1017"/>
    <x v="931"/>
    <x v="2"/>
    <x v="6"/>
    <x v="1221"/>
    <x v="1069"/>
    <x v="1"/>
    <x v="0"/>
    <x v="1050"/>
    <x v="0"/>
    <x v="3"/>
    <x v="983"/>
    <x v="0"/>
    <x v="983"/>
    <x v="333"/>
    <x v="1995"/>
    <x v="1452"/>
    <x v="0"/>
    <x v="1"/>
    <x v="1"/>
    <x v="5"/>
    <x v="6"/>
    <x v="1"/>
    <x v="90"/>
    <x v="398"/>
    <x v="1"/>
    <x v="0"/>
    <x v="534"/>
    <x v="401"/>
    <x v="534"/>
    <x v="0"/>
    <x v="0"/>
    <x v="10"/>
    <x v="3"/>
    <x v="442"/>
    <x v="13"/>
    <x v="13"/>
    <x v="500"/>
    <x v="630"/>
    <x v="491"/>
    <x v="551"/>
    <x v="547"/>
    <x v="1551"/>
    <x v="1016"/>
    <x v="1992"/>
    <x v="1992"/>
    <x v="1069"/>
    <x v="608"/>
    <x v="85"/>
    <x v="775"/>
  </r>
  <r>
    <x v="1458"/>
    <x v="1458"/>
    <x v="0"/>
    <x v="0"/>
    <x v="0"/>
    <x v="453"/>
    <x v="1175"/>
    <x v="555"/>
    <x v="336"/>
    <x v="4"/>
    <x v="6"/>
    <x v="6"/>
    <x v="2"/>
    <x v="340"/>
    <x v="0"/>
    <x v="1033"/>
    <x v="598"/>
    <x v="552"/>
    <x v="607"/>
    <x v="272"/>
    <x v="580"/>
    <x v="292"/>
    <x v="764"/>
    <x v="1017"/>
    <x v="770"/>
    <x v="2"/>
    <x v="6"/>
    <x v="429"/>
    <x v="475"/>
    <x v="1"/>
    <x v="0"/>
    <x v="490"/>
    <x v="1"/>
    <x v="3"/>
    <x v="1456"/>
    <x v="0"/>
    <x v="1456"/>
    <x v="695"/>
    <x v="209"/>
    <x v="235"/>
    <x v="0"/>
    <x v="1"/>
    <x v="1"/>
    <x v="5"/>
    <x v="6"/>
    <x v="1"/>
    <x v="90"/>
    <x v="330"/>
    <x v="1"/>
    <x v="0"/>
    <x v="434"/>
    <x v="332"/>
    <x v="434"/>
    <x v="0"/>
    <x v="0"/>
    <x v="10"/>
    <x v="3"/>
    <x v="443"/>
    <x v="12"/>
    <x v="12"/>
    <x v="327"/>
    <x v="528"/>
    <x v="420"/>
    <x v="552"/>
    <x v="548"/>
    <x v="309"/>
    <x v="126"/>
    <x v="207"/>
    <x v="207"/>
    <x v="475"/>
    <x v="608"/>
    <x v="85"/>
    <x v="411"/>
  </r>
  <r>
    <x v="338"/>
    <x v="338"/>
    <x v="0"/>
    <x v="0"/>
    <x v="0"/>
    <x v="453"/>
    <x v="949"/>
    <x v="555"/>
    <x v="336"/>
    <x v="7"/>
    <x v="7"/>
    <x v="7"/>
    <x v="0"/>
    <x v="626"/>
    <x v="0"/>
    <x v="1034"/>
    <x v="772"/>
    <x v="552"/>
    <x v="607"/>
    <x v="272"/>
    <x v="750"/>
    <x v="763"/>
    <x v="765"/>
    <x v="449"/>
    <x v="764"/>
    <x v="2"/>
    <x v="6"/>
    <x v="688"/>
    <x v="696"/>
    <x v="0"/>
    <x v="0"/>
    <x v="702"/>
    <x v="0"/>
    <x v="3"/>
    <x v="986"/>
    <x v="1"/>
    <x v="986"/>
    <x v="695"/>
    <x v="1495"/>
    <x v="1165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363"/>
    <x v="844"/>
    <x v="1444"/>
    <x v="1444"/>
    <x v="696"/>
    <x v="263"/>
    <x v="85"/>
    <x v="23"/>
  </r>
  <r>
    <x v="339"/>
    <x v="339"/>
    <x v="0"/>
    <x v="0"/>
    <x v="0"/>
    <x v="453"/>
    <x v="950"/>
    <x v="555"/>
    <x v="336"/>
    <x v="7"/>
    <x v="7"/>
    <x v="7"/>
    <x v="0"/>
    <x v="627"/>
    <x v="0"/>
    <x v="1035"/>
    <x v="772"/>
    <x v="552"/>
    <x v="607"/>
    <x v="272"/>
    <x v="750"/>
    <x v="763"/>
    <x v="766"/>
    <x v="450"/>
    <x v="765"/>
    <x v="2"/>
    <x v="6"/>
    <x v="744"/>
    <x v="752"/>
    <x v="0"/>
    <x v="0"/>
    <x v="777"/>
    <x v="0"/>
    <x v="3"/>
    <x v="943"/>
    <x v="1"/>
    <x v="943"/>
    <x v="695"/>
    <x v="1603"/>
    <x v="1483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565"/>
    <x v="1023"/>
    <x v="1504"/>
    <x v="1504"/>
    <x v="752"/>
    <x v="318"/>
    <x v="85"/>
    <x v="82"/>
  </r>
  <r>
    <x v="465"/>
    <x v="465"/>
    <x v="0"/>
    <x v="0"/>
    <x v="0"/>
    <x v="453"/>
    <x v="947"/>
    <x v="555"/>
    <x v="336"/>
    <x v="7"/>
    <x v="7"/>
    <x v="8"/>
    <x v="1"/>
    <x v="750"/>
    <x v="0"/>
    <x v="1036"/>
    <x v="772"/>
    <x v="552"/>
    <x v="607"/>
    <x v="272"/>
    <x v="750"/>
    <x v="763"/>
    <x v="768"/>
    <x v="451"/>
    <x v="766"/>
    <x v="2"/>
    <x v="6"/>
    <x v="688"/>
    <x v="696"/>
    <x v="0"/>
    <x v="0"/>
    <x v="702"/>
    <x v="0"/>
    <x v="3"/>
    <x v="512"/>
    <x v="1"/>
    <x v="512"/>
    <x v="695"/>
    <x v="1036"/>
    <x v="1165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549"/>
    <x v="844"/>
    <x v="1031"/>
    <x v="1031"/>
    <x v="696"/>
    <x v="263"/>
    <x v="85"/>
    <x v="23"/>
  </r>
  <r>
    <x v="466"/>
    <x v="466"/>
    <x v="0"/>
    <x v="0"/>
    <x v="0"/>
    <x v="453"/>
    <x v="948"/>
    <x v="555"/>
    <x v="336"/>
    <x v="7"/>
    <x v="7"/>
    <x v="8"/>
    <x v="1"/>
    <x v="751"/>
    <x v="0"/>
    <x v="1037"/>
    <x v="772"/>
    <x v="552"/>
    <x v="607"/>
    <x v="272"/>
    <x v="750"/>
    <x v="763"/>
    <x v="769"/>
    <x v="452"/>
    <x v="767"/>
    <x v="2"/>
    <x v="6"/>
    <x v="744"/>
    <x v="752"/>
    <x v="0"/>
    <x v="0"/>
    <x v="777"/>
    <x v="0"/>
    <x v="3"/>
    <x v="135"/>
    <x v="1"/>
    <x v="135"/>
    <x v="695"/>
    <x v="1000"/>
    <x v="1483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259"/>
    <x v="1023"/>
    <x v="996"/>
    <x v="996"/>
    <x v="752"/>
    <x v="318"/>
    <x v="85"/>
    <x v="82"/>
  </r>
  <r>
    <x v="1267"/>
    <x v="1267"/>
    <x v="0"/>
    <x v="0"/>
    <x v="0"/>
    <x v="453"/>
    <x v="951"/>
    <x v="555"/>
    <x v="336"/>
    <x v="7"/>
    <x v="7"/>
    <x v="8"/>
    <x v="1"/>
    <x v="1683"/>
    <x v="0"/>
    <x v="1039"/>
    <x v="772"/>
    <x v="552"/>
    <x v="607"/>
    <x v="272"/>
    <x v="750"/>
    <x v="763"/>
    <x v="770"/>
    <x v="454"/>
    <x v="769"/>
    <x v="2"/>
    <x v="6"/>
    <x v="677"/>
    <x v="685"/>
    <x v="0"/>
    <x v="0"/>
    <x v="679"/>
    <x v="0"/>
    <x v="3"/>
    <x v="899"/>
    <x v="1"/>
    <x v="899"/>
    <x v="695"/>
    <x v="1259"/>
    <x v="1039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689"/>
    <x v="740"/>
    <x v="1235"/>
    <x v="1235"/>
    <x v="685"/>
    <x v="252"/>
    <x v="85"/>
    <x v="12"/>
  </r>
  <r>
    <x v="1268"/>
    <x v="1268"/>
    <x v="0"/>
    <x v="0"/>
    <x v="0"/>
    <x v="453"/>
    <x v="952"/>
    <x v="555"/>
    <x v="336"/>
    <x v="7"/>
    <x v="7"/>
    <x v="7"/>
    <x v="0"/>
    <x v="1684"/>
    <x v="0"/>
    <x v="1038"/>
    <x v="772"/>
    <x v="552"/>
    <x v="607"/>
    <x v="272"/>
    <x v="750"/>
    <x v="763"/>
    <x v="767"/>
    <x v="453"/>
    <x v="768"/>
    <x v="2"/>
    <x v="6"/>
    <x v="677"/>
    <x v="685"/>
    <x v="0"/>
    <x v="0"/>
    <x v="679"/>
    <x v="0"/>
    <x v="3"/>
    <x v="852"/>
    <x v="1"/>
    <x v="852"/>
    <x v="695"/>
    <x v="1213"/>
    <x v="1039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264"/>
    <x v="740"/>
    <x v="1192"/>
    <x v="1192"/>
    <x v="685"/>
    <x v="252"/>
    <x v="85"/>
    <x v="12"/>
  </r>
  <r>
    <x v="91"/>
    <x v="91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1"/>
    <x v="0"/>
    <x v="415"/>
    <x v="471"/>
    <x v="1"/>
    <x v="0"/>
    <x v="486"/>
    <x v="1"/>
    <x v="3"/>
    <x v="1158"/>
    <x v="0"/>
    <x v="1158"/>
    <x v="463"/>
    <x v="526"/>
    <x v="515"/>
    <x v="0"/>
    <x v="1"/>
    <x v="1"/>
    <x v="5"/>
    <x v="6"/>
    <x v="1"/>
    <x v="90"/>
    <x v="405"/>
    <x v="1"/>
    <x v="0"/>
    <x v="542"/>
    <x v="408"/>
    <x v="542"/>
    <x v="0"/>
    <x v="0"/>
    <x v="10"/>
    <x v="1"/>
    <x v="444"/>
    <x v="12"/>
    <x v="12"/>
    <x v="402"/>
    <x v="638"/>
    <x v="498"/>
    <x v="553"/>
    <x v="549"/>
    <x v="760"/>
    <x v="360"/>
    <x v="481"/>
    <x v="481"/>
    <x v="471"/>
    <x v="608"/>
    <x v="85"/>
    <x v="416"/>
  </r>
  <r>
    <x v="43"/>
    <x v="43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1"/>
    <x v="0"/>
    <x v="957"/>
    <x v="1135"/>
    <x v="1"/>
    <x v="3"/>
    <x v="1123"/>
    <x v="0"/>
    <x v="3"/>
    <x v="232"/>
    <x v="1"/>
    <x v="232"/>
    <x v="463"/>
    <x v="1877"/>
    <x v="1291"/>
    <x v="0"/>
    <x v="8"/>
    <x v="8"/>
    <x v="5"/>
    <x v="6"/>
    <x v="0"/>
    <x v="13"/>
    <x v="405"/>
    <x v="1"/>
    <x v="0"/>
    <x v="542"/>
    <x v="408"/>
    <x v="542"/>
    <x v="0"/>
    <x v="0"/>
    <x v="10"/>
    <x v="1"/>
    <x v="444"/>
    <x v="12"/>
    <x v="12"/>
    <x v="402"/>
    <x v="638"/>
    <x v="608"/>
    <x v="553"/>
    <x v="549"/>
    <x v="1480"/>
    <x v="1075"/>
    <x v="1886"/>
    <x v="1886"/>
    <x v="1135"/>
    <x v="608"/>
    <x v="14"/>
    <x v="913"/>
  </r>
  <r>
    <x v="1525"/>
    <x v="1525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2"/>
    <x v="6"/>
    <x v="317"/>
    <x v="416"/>
    <x v="1"/>
    <x v="0"/>
    <x v="429"/>
    <x v="1"/>
    <x v="3"/>
    <x v="1158"/>
    <x v="0"/>
    <x v="1158"/>
    <x v="463"/>
    <x v="435"/>
    <x v="441"/>
    <x v="0"/>
    <x v="1"/>
    <x v="1"/>
    <x v="5"/>
    <x v="6"/>
    <x v="1"/>
    <x v="90"/>
    <x v="405"/>
    <x v="1"/>
    <x v="0"/>
    <x v="542"/>
    <x v="408"/>
    <x v="542"/>
    <x v="0"/>
    <x v="0"/>
    <x v="10"/>
    <x v="3"/>
    <x v="444"/>
    <x v="12"/>
    <x v="12"/>
    <x v="402"/>
    <x v="638"/>
    <x v="498"/>
    <x v="553"/>
    <x v="549"/>
    <x v="640"/>
    <x v="296"/>
    <x v="409"/>
    <x v="409"/>
    <x v="416"/>
    <x v="608"/>
    <x v="85"/>
    <x v="487"/>
  </r>
  <r>
    <x v="550"/>
    <x v="550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2"/>
    <x v="6"/>
    <x v="980"/>
    <x v="1149"/>
    <x v="1"/>
    <x v="3"/>
    <x v="1137"/>
    <x v="0"/>
    <x v="3"/>
    <x v="232"/>
    <x v="1"/>
    <x v="232"/>
    <x v="463"/>
    <x v="1945"/>
    <x v="1387"/>
    <x v="0"/>
    <x v="8"/>
    <x v="8"/>
    <x v="5"/>
    <x v="6"/>
    <x v="0"/>
    <x v="13"/>
    <x v="405"/>
    <x v="1"/>
    <x v="0"/>
    <x v="542"/>
    <x v="408"/>
    <x v="542"/>
    <x v="0"/>
    <x v="0"/>
    <x v="10"/>
    <x v="3"/>
    <x v="444"/>
    <x v="12"/>
    <x v="12"/>
    <x v="402"/>
    <x v="638"/>
    <x v="608"/>
    <x v="553"/>
    <x v="549"/>
    <x v="1533"/>
    <x v="1075"/>
    <x v="1944"/>
    <x v="1944"/>
    <x v="1149"/>
    <x v="608"/>
    <x v="19"/>
    <x v="934"/>
  </r>
  <r>
    <x v="2243"/>
    <x v="2243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5"/>
    <x v="13"/>
    <x v="300"/>
    <x v="403"/>
    <x v="1"/>
    <x v="0"/>
    <x v="414"/>
    <x v="1"/>
    <x v="3"/>
    <x v="1158"/>
    <x v="0"/>
    <x v="1158"/>
    <x v="463"/>
    <x v="403"/>
    <x v="416"/>
    <x v="0"/>
    <x v="1"/>
    <x v="1"/>
    <x v="5"/>
    <x v="6"/>
    <x v="1"/>
    <x v="90"/>
    <x v="405"/>
    <x v="1"/>
    <x v="0"/>
    <x v="542"/>
    <x v="408"/>
    <x v="542"/>
    <x v="0"/>
    <x v="0"/>
    <x v="10"/>
    <x v="10"/>
    <x v="444"/>
    <x v="12"/>
    <x v="12"/>
    <x v="402"/>
    <x v="638"/>
    <x v="498"/>
    <x v="553"/>
    <x v="549"/>
    <x v="605"/>
    <x v="275"/>
    <x v="384"/>
    <x v="384"/>
    <x v="403"/>
    <x v="608"/>
    <x v="85"/>
    <x v="503"/>
  </r>
  <r>
    <x v="2099"/>
    <x v="2099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5"/>
    <x v="13"/>
    <x v="1016"/>
    <x v="1179"/>
    <x v="1"/>
    <x v="3"/>
    <x v="1167"/>
    <x v="0"/>
    <x v="3"/>
    <x v="232"/>
    <x v="1"/>
    <x v="232"/>
    <x v="463"/>
    <x v="2015"/>
    <x v="1479"/>
    <x v="0"/>
    <x v="8"/>
    <x v="8"/>
    <x v="5"/>
    <x v="6"/>
    <x v="0"/>
    <x v="13"/>
    <x v="405"/>
    <x v="1"/>
    <x v="0"/>
    <x v="542"/>
    <x v="408"/>
    <x v="542"/>
    <x v="0"/>
    <x v="0"/>
    <x v="10"/>
    <x v="10"/>
    <x v="444"/>
    <x v="12"/>
    <x v="12"/>
    <x v="402"/>
    <x v="638"/>
    <x v="608"/>
    <x v="553"/>
    <x v="549"/>
    <x v="1587"/>
    <x v="1075"/>
    <x v="2012"/>
    <x v="2012"/>
    <x v="1179"/>
    <x v="608"/>
    <x v="31"/>
    <x v="992"/>
  </r>
  <r>
    <x v="210"/>
    <x v="210"/>
    <x v="0"/>
    <x v="0"/>
    <x v="0"/>
    <x v="455"/>
    <x v="1179"/>
    <x v="558"/>
    <x v="514"/>
    <x v="4"/>
    <x v="6"/>
    <x v="6"/>
    <x v="2"/>
    <x v="528"/>
    <x v="0"/>
    <x v="1268"/>
    <x v="603"/>
    <x v="555"/>
    <x v="612"/>
    <x v="339"/>
    <x v="585"/>
    <x v="480"/>
    <x v="949"/>
    <x v="1017"/>
    <x v="950"/>
    <x v="2"/>
    <x v="6"/>
    <x v="135"/>
    <x v="261"/>
    <x v="1"/>
    <x v="0"/>
    <x v="266"/>
    <x v="1"/>
    <x v="3"/>
    <x v="892"/>
    <x v="0"/>
    <x v="892"/>
    <x v="285"/>
    <x v="396"/>
    <x v="409"/>
    <x v="0"/>
    <x v="1"/>
    <x v="1"/>
    <x v="5"/>
    <x v="6"/>
    <x v="1"/>
    <x v="90"/>
    <x v="406"/>
    <x v="1"/>
    <x v="0"/>
    <x v="543"/>
    <x v="409"/>
    <x v="543"/>
    <x v="0"/>
    <x v="0"/>
    <x v="10"/>
    <x v="3"/>
    <x v="445"/>
    <x v="13"/>
    <x v="13"/>
    <x v="500"/>
    <x v="639"/>
    <x v="499"/>
    <x v="555"/>
    <x v="551"/>
    <x v="597"/>
    <x v="268"/>
    <x v="377"/>
    <x v="377"/>
    <x v="261"/>
    <x v="608"/>
    <x v="85"/>
    <x v="691"/>
  </r>
  <r>
    <x v="104"/>
    <x v="104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1"/>
    <x v="0"/>
    <x v="472"/>
    <x v="494"/>
    <x v="1"/>
    <x v="0"/>
    <x v="515"/>
    <x v="1"/>
    <x v="3"/>
    <x v="1332"/>
    <x v="0"/>
    <x v="1332"/>
    <x v="610"/>
    <x v="504"/>
    <x v="496"/>
    <x v="0"/>
    <x v="1"/>
    <x v="1"/>
    <x v="5"/>
    <x v="6"/>
    <x v="1"/>
    <x v="90"/>
    <x v="433"/>
    <x v="1"/>
    <x v="0"/>
    <x v="575"/>
    <x v="437"/>
    <x v="575"/>
    <x v="0"/>
    <x v="0"/>
    <x v="10"/>
    <x v="1"/>
    <x v="446"/>
    <x v="12"/>
    <x v="12"/>
    <x v="427"/>
    <x v="671"/>
    <x v="526"/>
    <x v="554"/>
    <x v="550"/>
    <x v="733"/>
    <x v="343"/>
    <x v="463"/>
    <x v="463"/>
    <x v="494"/>
    <x v="608"/>
    <x v="85"/>
    <x v="382"/>
  </r>
  <r>
    <x v="69"/>
    <x v="69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1"/>
    <x v="0"/>
    <x v="943"/>
    <x v="1126"/>
    <x v="1"/>
    <x v="3"/>
    <x v="1113"/>
    <x v="0"/>
    <x v="3"/>
    <x v="371"/>
    <x v="1"/>
    <x v="371"/>
    <x v="610"/>
    <x v="1845"/>
    <x v="1224"/>
    <x v="0"/>
    <x v="8"/>
    <x v="8"/>
    <x v="5"/>
    <x v="6"/>
    <x v="0"/>
    <x v="40"/>
    <x v="433"/>
    <x v="1"/>
    <x v="0"/>
    <x v="575"/>
    <x v="437"/>
    <x v="575"/>
    <x v="49"/>
    <x v="0"/>
    <x v="10"/>
    <x v="1"/>
    <x v="446"/>
    <x v="12"/>
    <x v="12"/>
    <x v="427"/>
    <x v="671"/>
    <x v="608"/>
    <x v="554"/>
    <x v="550"/>
    <x v="1415"/>
    <x v="1075"/>
    <x v="1860"/>
    <x v="1860"/>
    <x v="1126"/>
    <x v="608"/>
    <x v="9"/>
    <x v="896"/>
  </r>
  <r>
    <x v="1653"/>
    <x v="1653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2"/>
    <x v="6"/>
    <x v="272"/>
    <x v="382"/>
    <x v="1"/>
    <x v="0"/>
    <x v="392"/>
    <x v="1"/>
    <x v="3"/>
    <x v="1332"/>
    <x v="0"/>
    <x v="1332"/>
    <x v="610"/>
    <x v="190"/>
    <x v="217"/>
    <x v="0"/>
    <x v="1"/>
    <x v="1"/>
    <x v="5"/>
    <x v="6"/>
    <x v="1"/>
    <x v="90"/>
    <x v="433"/>
    <x v="1"/>
    <x v="0"/>
    <x v="575"/>
    <x v="437"/>
    <x v="575"/>
    <x v="0"/>
    <x v="0"/>
    <x v="10"/>
    <x v="3"/>
    <x v="446"/>
    <x v="12"/>
    <x v="12"/>
    <x v="427"/>
    <x v="671"/>
    <x v="526"/>
    <x v="554"/>
    <x v="550"/>
    <x v="291"/>
    <x v="115"/>
    <x v="189"/>
    <x v="189"/>
    <x v="382"/>
    <x v="608"/>
    <x v="85"/>
    <x v="536"/>
  </r>
  <r>
    <x v="1045"/>
    <x v="1045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2"/>
    <x v="6"/>
    <x v="1011"/>
    <x v="1174"/>
    <x v="1"/>
    <x v="3"/>
    <x v="1162"/>
    <x v="0"/>
    <x v="3"/>
    <x v="371"/>
    <x v="1"/>
    <x v="371"/>
    <x v="610"/>
    <x v="2032"/>
    <x v="1498"/>
    <x v="0"/>
    <x v="8"/>
    <x v="8"/>
    <x v="5"/>
    <x v="6"/>
    <x v="0"/>
    <x v="40"/>
    <x v="433"/>
    <x v="1"/>
    <x v="0"/>
    <x v="575"/>
    <x v="437"/>
    <x v="575"/>
    <x v="49"/>
    <x v="0"/>
    <x v="10"/>
    <x v="3"/>
    <x v="446"/>
    <x v="12"/>
    <x v="12"/>
    <x v="427"/>
    <x v="671"/>
    <x v="608"/>
    <x v="554"/>
    <x v="550"/>
    <x v="1578"/>
    <x v="1075"/>
    <x v="2028"/>
    <x v="2028"/>
    <x v="1174"/>
    <x v="608"/>
    <x v="29"/>
    <x v="982"/>
  </r>
  <r>
    <x v="1983"/>
    <x v="1983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3"/>
    <x v="10"/>
    <x v="246"/>
    <x v="361"/>
    <x v="1"/>
    <x v="0"/>
    <x v="370"/>
    <x v="1"/>
    <x v="3"/>
    <x v="1332"/>
    <x v="0"/>
    <x v="1332"/>
    <x v="610"/>
    <x v="149"/>
    <x v="175"/>
    <x v="0"/>
    <x v="1"/>
    <x v="1"/>
    <x v="5"/>
    <x v="6"/>
    <x v="1"/>
    <x v="90"/>
    <x v="433"/>
    <x v="1"/>
    <x v="0"/>
    <x v="575"/>
    <x v="437"/>
    <x v="575"/>
    <x v="0"/>
    <x v="0"/>
    <x v="10"/>
    <x v="7"/>
    <x v="446"/>
    <x v="12"/>
    <x v="12"/>
    <x v="427"/>
    <x v="671"/>
    <x v="526"/>
    <x v="554"/>
    <x v="550"/>
    <x v="250"/>
    <x v="89"/>
    <x v="148"/>
    <x v="148"/>
    <x v="361"/>
    <x v="608"/>
    <x v="85"/>
    <x v="562"/>
  </r>
  <r>
    <x v="1920"/>
    <x v="1920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3"/>
    <x v="10"/>
    <x v="1037"/>
    <x v="1198"/>
    <x v="1"/>
    <x v="3"/>
    <x v="1186"/>
    <x v="0"/>
    <x v="3"/>
    <x v="371"/>
    <x v="1"/>
    <x v="371"/>
    <x v="610"/>
    <x v="2079"/>
    <x v="1555"/>
    <x v="0"/>
    <x v="8"/>
    <x v="8"/>
    <x v="5"/>
    <x v="6"/>
    <x v="0"/>
    <x v="40"/>
    <x v="433"/>
    <x v="1"/>
    <x v="0"/>
    <x v="575"/>
    <x v="437"/>
    <x v="575"/>
    <x v="49"/>
    <x v="0"/>
    <x v="10"/>
    <x v="7"/>
    <x v="446"/>
    <x v="12"/>
    <x v="12"/>
    <x v="427"/>
    <x v="671"/>
    <x v="608"/>
    <x v="554"/>
    <x v="550"/>
    <x v="1610"/>
    <x v="1075"/>
    <x v="2079"/>
    <x v="2078"/>
    <x v="1198"/>
    <x v="608"/>
    <x v="37"/>
    <x v="1016"/>
  </r>
  <r>
    <x v="2280"/>
    <x v="2280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5"/>
    <x v="13"/>
    <x v="313"/>
    <x v="413"/>
    <x v="1"/>
    <x v="0"/>
    <x v="426"/>
    <x v="1"/>
    <x v="3"/>
    <x v="1332"/>
    <x v="0"/>
    <x v="1332"/>
    <x v="610"/>
    <x v="255"/>
    <x v="280"/>
    <x v="0"/>
    <x v="1"/>
    <x v="1"/>
    <x v="5"/>
    <x v="6"/>
    <x v="1"/>
    <x v="90"/>
    <x v="433"/>
    <x v="1"/>
    <x v="0"/>
    <x v="575"/>
    <x v="437"/>
    <x v="575"/>
    <x v="0"/>
    <x v="0"/>
    <x v="10"/>
    <x v="10"/>
    <x v="446"/>
    <x v="12"/>
    <x v="12"/>
    <x v="427"/>
    <x v="671"/>
    <x v="526"/>
    <x v="554"/>
    <x v="550"/>
    <x v="371"/>
    <x v="162"/>
    <x v="252"/>
    <x v="252"/>
    <x v="413"/>
    <x v="608"/>
    <x v="85"/>
    <x v="490"/>
  </r>
  <r>
    <x v="2183"/>
    <x v="2183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5"/>
    <x v="13"/>
    <x v="1112"/>
    <x v="1263"/>
    <x v="1"/>
    <x v="3"/>
    <x v="1251"/>
    <x v="0"/>
    <x v="3"/>
    <x v="371"/>
    <x v="1"/>
    <x v="371"/>
    <x v="610"/>
    <x v="2187"/>
    <x v="1695"/>
    <x v="0"/>
    <x v="8"/>
    <x v="8"/>
    <x v="5"/>
    <x v="6"/>
    <x v="0"/>
    <x v="40"/>
    <x v="433"/>
    <x v="1"/>
    <x v="0"/>
    <x v="575"/>
    <x v="437"/>
    <x v="575"/>
    <x v="49"/>
    <x v="0"/>
    <x v="10"/>
    <x v="10"/>
    <x v="446"/>
    <x v="12"/>
    <x v="12"/>
    <x v="427"/>
    <x v="671"/>
    <x v="608"/>
    <x v="554"/>
    <x v="550"/>
    <x v="1707"/>
    <x v="1075"/>
    <x v="2188"/>
    <x v="2188"/>
    <x v="1263"/>
    <x v="608"/>
    <x v="74"/>
    <x v="1118"/>
  </r>
  <r>
    <x v="1693"/>
    <x v="1693"/>
    <x v="0"/>
    <x v="0"/>
    <x v="0"/>
    <x v="461"/>
    <x v="1184"/>
    <x v="563"/>
    <x v="514"/>
    <x v="4"/>
    <x v="6"/>
    <x v="6"/>
    <x v="2"/>
    <x v="468"/>
    <x v="0"/>
    <x v="1272"/>
    <x v="607"/>
    <x v="559"/>
    <x v="616"/>
    <x v="339"/>
    <x v="590"/>
    <x v="410"/>
    <x v="951"/>
    <x v="1017"/>
    <x v="952"/>
    <x v="2"/>
    <x v="6"/>
    <x v="363"/>
    <x v="443"/>
    <x v="1"/>
    <x v="0"/>
    <x v="457"/>
    <x v="1"/>
    <x v="3"/>
    <x v="1259"/>
    <x v="0"/>
    <x v="1259"/>
    <x v="544"/>
    <x v="405"/>
    <x v="418"/>
    <x v="0"/>
    <x v="1"/>
    <x v="1"/>
    <x v="5"/>
    <x v="6"/>
    <x v="1"/>
    <x v="90"/>
    <x v="408"/>
    <x v="1"/>
    <x v="0"/>
    <x v="548"/>
    <x v="412"/>
    <x v="548"/>
    <x v="0"/>
    <x v="0"/>
    <x v="10"/>
    <x v="3"/>
    <x v="452"/>
    <x v="13"/>
    <x v="13"/>
    <x v="500"/>
    <x v="644"/>
    <x v="501"/>
    <x v="559"/>
    <x v="555"/>
    <x v="608"/>
    <x v="277"/>
    <x v="386"/>
    <x v="386"/>
    <x v="443"/>
    <x v="608"/>
    <x v="85"/>
    <x v="455"/>
  </r>
  <r>
    <x v="277"/>
    <x v="277"/>
    <x v="0"/>
    <x v="0"/>
    <x v="0"/>
    <x v="458"/>
    <x v="1182"/>
    <x v="561"/>
    <x v="414"/>
    <x v="4"/>
    <x v="6"/>
    <x v="6"/>
    <x v="2"/>
    <x v="282"/>
    <x v="0"/>
    <x v="1270"/>
    <x v="606"/>
    <x v="558"/>
    <x v="615"/>
    <x v="274"/>
    <x v="589"/>
    <x v="359"/>
    <x v="950"/>
    <x v="1017"/>
    <x v="951"/>
    <x v="2"/>
    <x v="6"/>
    <x v="1218"/>
    <x v="1066"/>
    <x v="1"/>
    <x v="0"/>
    <x v="1047"/>
    <x v="0"/>
    <x v="3"/>
    <x v="729"/>
    <x v="0"/>
    <x v="729"/>
    <x v="236"/>
    <x v="1757"/>
    <x v="1052"/>
    <x v="0"/>
    <x v="1"/>
    <x v="1"/>
    <x v="5"/>
    <x v="6"/>
    <x v="1"/>
    <x v="90"/>
    <x v="407"/>
    <x v="1"/>
    <x v="0"/>
    <x v="545"/>
    <x v="411"/>
    <x v="545"/>
    <x v="0"/>
    <x v="0"/>
    <x v="10"/>
    <x v="3"/>
    <x v="449"/>
    <x v="12"/>
    <x v="12"/>
    <x v="403"/>
    <x v="641"/>
    <x v="500"/>
    <x v="558"/>
    <x v="554"/>
    <x v="1275"/>
    <x v="752"/>
    <x v="1785"/>
    <x v="1785"/>
    <x v="1066"/>
    <x v="608"/>
    <x v="85"/>
    <x v="771"/>
  </r>
  <r>
    <x v="2070"/>
    <x v="2070"/>
    <x v="0"/>
    <x v="0"/>
    <x v="0"/>
    <x v="458"/>
    <x v="1182"/>
    <x v="561"/>
    <x v="414"/>
    <x v="4"/>
    <x v="6"/>
    <x v="6"/>
    <x v="2"/>
    <x v="282"/>
    <x v="0"/>
    <x v="1270"/>
    <x v="606"/>
    <x v="558"/>
    <x v="615"/>
    <x v="274"/>
    <x v="589"/>
    <x v="359"/>
    <x v="950"/>
    <x v="1017"/>
    <x v="951"/>
    <x v="5"/>
    <x v="13"/>
    <x v="1248"/>
    <x v="1097"/>
    <x v="1"/>
    <x v="0"/>
    <x v="1083"/>
    <x v="0"/>
    <x v="3"/>
    <x v="729"/>
    <x v="0"/>
    <x v="729"/>
    <x v="236"/>
    <x v="1914"/>
    <x v="1346"/>
    <x v="0"/>
    <x v="1"/>
    <x v="1"/>
    <x v="5"/>
    <x v="6"/>
    <x v="1"/>
    <x v="90"/>
    <x v="407"/>
    <x v="1"/>
    <x v="0"/>
    <x v="545"/>
    <x v="411"/>
    <x v="545"/>
    <x v="0"/>
    <x v="0"/>
    <x v="10"/>
    <x v="10"/>
    <x v="449"/>
    <x v="12"/>
    <x v="12"/>
    <x v="403"/>
    <x v="641"/>
    <x v="500"/>
    <x v="558"/>
    <x v="554"/>
    <x v="1487"/>
    <x v="971"/>
    <x v="1917"/>
    <x v="1917"/>
    <x v="1097"/>
    <x v="608"/>
    <x v="85"/>
    <x v="847"/>
  </r>
  <r>
    <x v="33"/>
    <x v="33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1"/>
    <x v="0"/>
    <x v="492"/>
    <x v="129"/>
    <x v="1"/>
    <x v="3"/>
    <x v="129"/>
    <x v="1"/>
    <x v="3"/>
    <x v="261"/>
    <x v="1"/>
    <x v="261"/>
    <x v="61"/>
    <x v="307"/>
    <x v="325"/>
    <x v="0"/>
    <x v="8"/>
    <x v="8"/>
    <x v="5"/>
    <x v="6"/>
    <x v="1"/>
    <x v="90"/>
    <x v="507"/>
    <x v="1"/>
    <x v="0"/>
    <x v="546"/>
    <x v="518"/>
    <x v="546"/>
    <x v="44"/>
    <x v="0"/>
    <x v="10"/>
    <x v="1"/>
    <x v="450"/>
    <x v="12"/>
    <x v="12"/>
    <x v="403"/>
    <x v="642"/>
    <x v="608"/>
    <x v="557"/>
    <x v="553"/>
    <x v="405"/>
    <x v="1075"/>
    <x v="295"/>
    <x v="295"/>
    <x v="129"/>
    <x v="133"/>
    <x v="85"/>
    <x v="912"/>
  </r>
  <r>
    <x v="285"/>
    <x v="285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2"/>
    <x v="6"/>
    <x v="270"/>
    <x v="19"/>
    <x v="1"/>
    <x v="3"/>
    <x v="19"/>
    <x v="1"/>
    <x v="3"/>
    <x v="261"/>
    <x v="1"/>
    <x v="261"/>
    <x v="61"/>
    <x v="21"/>
    <x v="32"/>
    <x v="0"/>
    <x v="8"/>
    <x v="8"/>
    <x v="5"/>
    <x v="6"/>
    <x v="1"/>
    <x v="90"/>
    <x v="507"/>
    <x v="1"/>
    <x v="0"/>
    <x v="546"/>
    <x v="518"/>
    <x v="546"/>
    <x v="44"/>
    <x v="0"/>
    <x v="10"/>
    <x v="3"/>
    <x v="450"/>
    <x v="12"/>
    <x v="12"/>
    <x v="403"/>
    <x v="642"/>
    <x v="608"/>
    <x v="557"/>
    <x v="553"/>
    <x v="68"/>
    <x v="1075"/>
    <x v="22"/>
    <x v="21"/>
    <x v="19"/>
    <x v="32"/>
    <x v="85"/>
    <x v="1136"/>
  </r>
  <r>
    <x v="1856"/>
    <x v="1856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3"/>
    <x v="10"/>
    <x v="394"/>
    <x v="74"/>
    <x v="1"/>
    <x v="3"/>
    <x v="74"/>
    <x v="1"/>
    <x v="3"/>
    <x v="261"/>
    <x v="1"/>
    <x v="261"/>
    <x v="61"/>
    <x v="115"/>
    <x v="136"/>
    <x v="0"/>
    <x v="8"/>
    <x v="8"/>
    <x v="5"/>
    <x v="6"/>
    <x v="1"/>
    <x v="90"/>
    <x v="507"/>
    <x v="1"/>
    <x v="0"/>
    <x v="546"/>
    <x v="518"/>
    <x v="546"/>
    <x v="44"/>
    <x v="0"/>
    <x v="10"/>
    <x v="7"/>
    <x v="450"/>
    <x v="12"/>
    <x v="12"/>
    <x v="403"/>
    <x v="642"/>
    <x v="608"/>
    <x v="557"/>
    <x v="553"/>
    <x v="180"/>
    <x v="1075"/>
    <x v="116"/>
    <x v="115"/>
    <x v="74"/>
    <x v="81"/>
    <x v="85"/>
    <x v="1021"/>
  </r>
  <r>
    <x v="2073"/>
    <x v="2073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5"/>
    <x v="13"/>
    <x v="335"/>
    <x v="42"/>
    <x v="1"/>
    <x v="3"/>
    <x v="42"/>
    <x v="1"/>
    <x v="3"/>
    <x v="261"/>
    <x v="1"/>
    <x v="261"/>
    <x v="61"/>
    <x v="64"/>
    <x v="83"/>
    <x v="0"/>
    <x v="8"/>
    <x v="8"/>
    <x v="5"/>
    <x v="6"/>
    <x v="1"/>
    <x v="90"/>
    <x v="507"/>
    <x v="1"/>
    <x v="0"/>
    <x v="546"/>
    <x v="518"/>
    <x v="546"/>
    <x v="44"/>
    <x v="0"/>
    <x v="10"/>
    <x v="10"/>
    <x v="450"/>
    <x v="12"/>
    <x v="12"/>
    <x v="403"/>
    <x v="642"/>
    <x v="608"/>
    <x v="557"/>
    <x v="553"/>
    <x v="120"/>
    <x v="1075"/>
    <x v="65"/>
    <x v="64"/>
    <x v="42"/>
    <x v="50"/>
    <x v="85"/>
    <x v="1078"/>
  </r>
  <r>
    <x v="1595"/>
    <x v="1595"/>
    <x v="0"/>
    <x v="0"/>
    <x v="0"/>
    <x v="460"/>
    <x v="1183"/>
    <x v="562"/>
    <x v="415"/>
    <x v="0"/>
    <x v="4"/>
    <x v="4"/>
    <x v="2"/>
    <x v="406"/>
    <x v="0"/>
    <x v="399"/>
    <x v="229"/>
    <x v="221"/>
    <x v="230"/>
    <x v="339"/>
    <x v="208"/>
    <x v="753"/>
    <x v="1507"/>
    <x v="1017"/>
    <x v="1514"/>
    <x v="2"/>
    <x v="6"/>
    <x v="826"/>
    <x v="1078"/>
    <x v="1"/>
    <x v="3"/>
    <x v="1062"/>
    <x v="0"/>
    <x v="3"/>
    <x v="376"/>
    <x v="1"/>
    <x v="376"/>
    <x v="144"/>
    <x v="1639"/>
    <x v="871"/>
    <x v="0"/>
    <x v="8"/>
    <x v="8"/>
    <x v="5"/>
    <x v="6"/>
    <x v="1"/>
    <x v="90"/>
    <x v="507"/>
    <x v="1"/>
    <x v="0"/>
    <x v="547"/>
    <x v="518"/>
    <x v="547"/>
    <x v="12"/>
    <x v="0"/>
    <x v="10"/>
    <x v="3"/>
    <x v="451"/>
    <x v="12"/>
    <x v="12"/>
    <x v="404"/>
    <x v="643"/>
    <x v="608"/>
    <x v="221"/>
    <x v="217"/>
    <x v="1136"/>
    <x v="1075"/>
    <x v="1716"/>
    <x v="1716"/>
    <x v="1078"/>
    <x v="396"/>
    <x v="85"/>
    <x v="797"/>
  </r>
  <r>
    <x v="1621"/>
    <x v="1621"/>
    <x v="0"/>
    <x v="0"/>
    <x v="0"/>
    <x v="463"/>
    <x v="1192"/>
    <x v="566"/>
    <x v="420"/>
    <x v="4"/>
    <x v="6"/>
    <x v="6"/>
    <x v="2"/>
    <x v="422"/>
    <x v="0"/>
    <x v="1283"/>
    <x v="608"/>
    <x v="560"/>
    <x v="617"/>
    <x v="339"/>
    <x v="591"/>
    <x v="355"/>
    <x v="961"/>
    <x v="1017"/>
    <x v="962"/>
    <x v="2"/>
    <x v="6"/>
    <x v="405"/>
    <x v="466"/>
    <x v="1"/>
    <x v="0"/>
    <x v="481"/>
    <x v="1"/>
    <x v="3"/>
    <x v="1085"/>
    <x v="0"/>
    <x v="1085"/>
    <x v="406"/>
    <x v="563"/>
    <x v="546"/>
    <x v="0"/>
    <x v="1"/>
    <x v="1"/>
    <x v="5"/>
    <x v="6"/>
    <x v="1"/>
    <x v="90"/>
    <x v="413"/>
    <x v="1"/>
    <x v="0"/>
    <x v="554"/>
    <x v="417"/>
    <x v="554"/>
    <x v="0"/>
    <x v="0"/>
    <x v="10"/>
    <x v="3"/>
    <x v="454"/>
    <x v="12"/>
    <x v="12"/>
    <x v="409"/>
    <x v="650"/>
    <x v="506"/>
    <x v="560"/>
    <x v="556"/>
    <x v="818"/>
    <x v="383"/>
    <x v="512"/>
    <x v="512"/>
    <x v="466"/>
    <x v="608"/>
    <x v="85"/>
    <x v="424"/>
  </r>
  <r>
    <x v="1451"/>
    <x v="1451"/>
    <x v="0"/>
    <x v="0"/>
    <x v="0"/>
    <x v="464"/>
    <x v="1194"/>
    <x v="567"/>
    <x v="417"/>
    <x v="4"/>
    <x v="6"/>
    <x v="6"/>
    <x v="2"/>
    <x v="287"/>
    <x v="0"/>
    <x v="1274"/>
    <x v="11"/>
    <x v="13"/>
    <x v="34"/>
    <x v="339"/>
    <x v="750"/>
    <x v="239"/>
    <x v="953"/>
    <x v="1017"/>
    <x v="954"/>
    <x v="2"/>
    <x v="6"/>
    <x v="82"/>
    <x v="211"/>
    <x v="1"/>
    <x v="0"/>
    <x v="213"/>
    <x v="1"/>
    <x v="3"/>
    <x v="1467"/>
    <x v="0"/>
    <x v="1467"/>
    <x v="381"/>
    <x v="122"/>
    <x v="146"/>
    <x v="0"/>
    <x v="1"/>
    <x v="1"/>
    <x v="5"/>
    <x v="6"/>
    <x v="1"/>
    <x v="90"/>
    <x v="410"/>
    <x v="1"/>
    <x v="0"/>
    <x v="550"/>
    <x v="414"/>
    <x v="550"/>
    <x v="0"/>
    <x v="0"/>
    <x v="10"/>
    <x v="3"/>
    <x v="455"/>
    <x v="6"/>
    <x v="6"/>
    <x v="406"/>
    <x v="646"/>
    <x v="503"/>
    <x v="13"/>
    <x v="12"/>
    <x v="216"/>
    <x v="74"/>
    <x v="0"/>
    <x v="121"/>
    <x v="211"/>
    <x v="608"/>
    <x v="85"/>
    <x v="773"/>
  </r>
  <r>
    <x v="97"/>
    <x v="97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1"/>
    <x v="0"/>
    <x v="219"/>
    <x v="337"/>
    <x v="1"/>
    <x v="0"/>
    <x v="346"/>
    <x v="1"/>
    <x v="3"/>
    <x v="909"/>
    <x v="0"/>
    <x v="909"/>
    <x v="295"/>
    <x v="494"/>
    <x v="487"/>
    <x v="0"/>
    <x v="1"/>
    <x v="1"/>
    <x v="5"/>
    <x v="6"/>
    <x v="1"/>
    <x v="90"/>
    <x v="416"/>
    <x v="1"/>
    <x v="0"/>
    <x v="557"/>
    <x v="420"/>
    <x v="557"/>
    <x v="0"/>
    <x v="0"/>
    <x v="10"/>
    <x v="1"/>
    <x v="456"/>
    <x v="12"/>
    <x v="12"/>
    <x v="412"/>
    <x v="653"/>
    <x v="509"/>
    <x v="562"/>
    <x v="558"/>
    <x v="718"/>
    <x v="336"/>
    <x v="454"/>
    <x v="454"/>
    <x v="337"/>
    <x v="608"/>
    <x v="85"/>
    <x v="592"/>
  </r>
  <r>
    <x v="60"/>
    <x v="60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1"/>
    <x v="0"/>
    <x v="985"/>
    <x v="1154"/>
    <x v="1"/>
    <x v="3"/>
    <x v="1142"/>
    <x v="0"/>
    <x v="3"/>
    <x v="220"/>
    <x v="1"/>
    <x v="220"/>
    <x v="295"/>
    <x v="1955"/>
    <x v="1403"/>
    <x v="0"/>
    <x v="8"/>
    <x v="8"/>
    <x v="5"/>
    <x v="6"/>
    <x v="0"/>
    <x v="11"/>
    <x v="416"/>
    <x v="1"/>
    <x v="0"/>
    <x v="557"/>
    <x v="420"/>
    <x v="557"/>
    <x v="44"/>
    <x v="0"/>
    <x v="10"/>
    <x v="1"/>
    <x v="456"/>
    <x v="12"/>
    <x v="12"/>
    <x v="412"/>
    <x v="653"/>
    <x v="608"/>
    <x v="562"/>
    <x v="558"/>
    <x v="1544"/>
    <x v="1075"/>
    <x v="1953"/>
    <x v="1953"/>
    <x v="1154"/>
    <x v="608"/>
    <x v="21"/>
    <x v="946"/>
  </r>
  <r>
    <x v="1588"/>
    <x v="1588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2"/>
    <x v="6"/>
    <x v="63"/>
    <x v="192"/>
    <x v="1"/>
    <x v="0"/>
    <x v="192"/>
    <x v="1"/>
    <x v="3"/>
    <x v="909"/>
    <x v="0"/>
    <x v="909"/>
    <x v="295"/>
    <x v="201"/>
    <x v="227"/>
    <x v="0"/>
    <x v="1"/>
    <x v="1"/>
    <x v="5"/>
    <x v="6"/>
    <x v="1"/>
    <x v="90"/>
    <x v="416"/>
    <x v="1"/>
    <x v="0"/>
    <x v="557"/>
    <x v="420"/>
    <x v="557"/>
    <x v="0"/>
    <x v="0"/>
    <x v="10"/>
    <x v="3"/>
    <x v="456"/>
    <x v="12"/>
    <x v="12"/>
    <x v="412"/>
    <x v="653"/>
    <x v="509"/>
    <x v="562"/>
    <x v="558"/>
    <x v="300"/>
    <x v="122"/>
    <x v="199"/>
    <x v="199"/>
    <x v="192"/>
    <x v="608"/>
    <x v="85"/>
    <x v="801"/>
  </r>
  <r>
    <x v="1967"/>
    <x v="1967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3"/>
    <x v="10"/>
    <x v="244"/>
    <x v="359"/>
    <x v="1"/>
    <x v="0"/>
    <x v="368"/>
    <x v="1"/>
    <x v="3"/>
    <x v="909"/>
    <x v="0"/>
    <x v="909"/>
    <x v="295"/>
    <x v="525"/>
    <x v="514"/>
    <x v="0"/>
    <x v="1"/>
    <x v="1"/>
    <x v="5"/>
    <x v="6"/>
    <x v="1"/>
    <x v="90"/>
    <x v="416"/>
    <x v="1"/>
    <x v="0"/>
    <x v="557"/>
    <x v="420"/>
    <x v="557"/>
    <x v="0"/>
    <x v="0"/>
    <x v="10"/>
    <x v="7"/>
    <x v="456"/>
    <x v="12"/>
    <x v="12"/>
    <x v="412"/>
    <x v="653"/>
    <x v="509"/>
    <x v="562"/>
    <x v="558"/>
    <x v="759"/>
    <x v="359"/>
    <x v="480"/>
    <x v="480"/>
    <x v="359"/>
    <x v="608"/>
    <x v="85"/>
    <x v="564"/>
  </r>
  <r>
    <x v="1904"/>
    <x v="1904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3"/>
    <x v="10"/>
    <x v="985"/>
    <x v="1154"/>
    <x v="1"/>
    <x v="3"/>
    <x v="1142"/>
    <x v="0"/>
    <x v="3"/>
    <x v="220"/>
    <x v="1"/>
    <x v="220"/>
    <x v="295"/>
    <x v="1955"/>
    <x v="1403"/>
    <x v="0"/>
    <x v="8"/>
    <x v="8"/>
    <x v="5"/>
    <x v="6"/>
    <x v="0"/>
    <x v="11"/>
    <x v="416"/>
    <x v="1"/>
    <x v="0"/>
    <x v="557"/>
    <x v="420"/>
    <x v="557"/>
    <x v="44"/>
    <x v="0"/>
    <x v="10"/>
    <x v="7"/>
    <x v="456"/>
    <x v="12"/>
    <x v="12"/>
    <x v="412"/>
    <x v="653"/>
    <x v="608"/>
    <x v="562"/>
    <x v="558"/>
    <x v="1544"/>
    <x v="1075"/>
    <x v="1953"/>
    <x v="1953"/>
    <x v="1154"/>
    <x v="608"/>
    <x v="21"/>
    <x v="946"/>
  </r>
  <r>
    <x v="2258"/>
    <x v="2258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5"/>
    <x v="13"/>
    <x v="180"/>
    <x v="302"/>
    <x v="1"/>
    <x v="0"/>
    <x v="310"/>
    <x v="1"/>
    <x v="3"/>
    <x v="909"/>
    <x v="0"/>
    <x v="909"/>
    <x v="295"/>
    <x v="452"/>
    <x v="454"/>
    <x v="0"/>
    <x v="1"/>
    <x v="1"/>
    <x v="5"/>
    <x v="6"/>
    <x v="1"/>
    <x v="90"/>
    <x v="416"/>
    <x v="1"/>
    <x v="0"/>
    <x v="557"/>
    <x v="420"/>
    <x v="557"/>
    <x v="0"/>
    <x v="0"/>
    <x v="10"/>
    <x v="10"/>
    <x v="456"/>
    <x v="12"/>
    <x v="12"/>
    <x v="412"/>
    <x v="653"/>
    <x v="509"/>
    <x v="562"/>
    <x v="558"/>
    <x v="659"/>
    <x v="307"/>
    <x v="420"/>
    <x v="420"/>
    <x v="302"/>
    <x v="608"/>
    <x v="85"/>
    <x v="639"/>
  </r>
  <r>
    <x v="2152"/>
    <x v="2152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5"/>
    <x v="13"/>
    <x v="1021"/>
    <x v="1185"/>
    <x v="1"/>
    <x v="3"/>
    <x v="1173"/>
    <x v="0"/>
    <x v="3"/>
    <x v="220"/>
    <x v="1"/>
    <x v="220"/>
    <x v="295"/>
    <x v="2020"/>
    <x v="1484"/>
    <x v="0"/>
    <x v="8"/>
    <x v="8"/>
    <x v="5"/>
    <x v="6"/>
    <x v="0"/>
    <x v="11"/>
    <x v="416"/>
    <x v="1"/>
    <x v="0"/>
    <x v="557"/>
    <x v="420"/>
    <x v="557"/>
    <x v="44"/>
    <x v="0"/>
    <x v="10"/>
    <x v="10"/>
    <x v="456"/>
    <x v="12"/>
    <x v="12"/>
    <x v="412"/>
    <x v="653"/>
    <x v="608"/>
    <x v="562"/>
    <x v="558"/>
    <x v="1595"/>
    <x v="1075"/>
    <x v="2016"/>
    <x v="2016"/>
    <x v="1185"/>
    <x v="608"/>
    <x v="33"/>
    <x v="999"/>
  </r>
  <r>
    <x v="153"/>
    <x v="153"/>
    <x v="0"/>
    <x v="0"/>
    <x v="0"/>
    <x v="466"/>
    <x v="1199"/>
    <x v="569"/>
    <x v="424"/>
    <x v="4"/>
    <x v="6"/>
    <x v="6"/>
    <x v="2"/>
    <x v="502"/>
    <x v="0"/>
    <x v="1289"/>
    <x v="612"/>
    <x v="563"/>
    <x v="621"/>
    <x v="276"/>
    <x v="595"/>
    <x v="554"/>
    <x v="965"/>
    <x v="1017"/>
    <x v="968"/>
    <x v="2"/>
    <x v="6"/>
    <x v="249"/>
    <x v="364"/>
    <x v="1"/>
    <x v="0"/>
    <x v="373"/>
    <x v="1"/>
    <x v="3"/>
    <x v="1337"/>
    <x v="0"/>
    <x v="1337"/>
    <x v="615"/>
    <x v="147"/>
    <x v="173"/>
    <x v="0"/>
    <x v="1"/>
    <x v="1"/>
    <x v="5"/>
    <x v="6"/>
    <x v="1"/>
    <x v="90"/>
    <x v="417"/>
    <x v="1"/>
    <x v="0"/>
    <x v="558"/>
    <x v="421"/>
    <x v="558"/>
    <x v="0"/>
    <x v="0"/>
    <x v="10"/>
    <x v="3"/>
    <x v="457"/>
    <x v="12"/>
    <x v="12"/>
    <x v="413"/>
    <x v="654"/>
    <x v="510"/>
    <x v="563"/>
    <x v="559"/>
    <x v="246"/>
    <x v="87"/>
    <x v="146"/>
    <x v="146"/>
    <x v="364"/>
    <x v="608"/>
    <x v="85"/>
    <x v="559"/>
  </r>
  <r>
    <x v="414"/>
    <x v="414"/>
    <x v="0"/>
    <x v="0"/>
    <x v="0"/>
    <x v="466"/>
    <x v="1198"/>
    <x v="569"/>
    <x v="424"/>
    <x v="7"/>
    <x v="7"/>
    <x v="7"/>
    <x v="0"/>
    <x v="701"/>
    <x v="0"/>
    <x v="1290"/>
    <x v="772"/>
    <x v="563"/>
    <x v="621"/>
    <x v="276"/>
    <x v="750"/>
    <x v="763"/>
    <x v="966"/>
    <x v="563"/>
    <x v="966"/>
    <x v="2"/>
    <x v="6"/>
    <x v="736"/>
    <x v="744"/>
    <x v="0"/>
    <x v="0"/>
    <x v="766"/>
    <x v="0"/>
    <x v="3"/>
    <x v="121"/>
    <x v="1"/>
    <x v="121"/>
    <x v="615"/>
    <x v="917"/>
    <x v="1144"/>
    <x v="0"/>
    <x v="4"/>
    <x v="4"/>
    <x v="5"/>
    <x v="6"/>
    <x v="1"/>
    <x v="90"/>
    <x v="417"/>
    <x v="1"/>
    <x v="0"/>
    <x v="558"/>
    <x v="421"/>
    <x v="558"/>
    <x v="0"/>
    <x v="0"/>
    <x v="10"/>
    <x v="3"/>
    <x v="557"/>
    <x v="12"/>
    <x v="15"/>
    <x v="500"/>
    <x v="654"/>
    <x v="608"/>
    <x v="563"/>
    <x v="559"/>
    <x v="1345"/>
    <x v="826"/>
    <x v="917"/>
    <x v="917"/>
    <x v="744"/>
    <x v="310"/>
    <x v="85"/>
    <x v="74"/>
  </r>
  <r>
    <x v="538"/>
    <x v="538"/>
    <x v="0"/>
    <x v="0"/>
    <x v="0"/>
    <x v="466"/>
    <x v="1197"/>
    <x v="569"/>
    <x v="424"/>
    <x v="7"/>
    <x v="7"/>
    <x v="8"/>
    <x v="1"/>
    <x v="831"/>
    <x v="0"/>
    <x v="1291"/>
    <x v="772"/>
    <x v="563"/>
    <x v="621"/>
    <x v="276"/>
    <x v="750"/>
    <x v="763"/>
    <x v="967"/>
    <x v="564"/>
    <x v="967"/>
    <x v="2"/>
    <x v="6"/>
    <x v="736"/>
    <x v="744"/>
    <x v="0"/>
    <x v="0"/>
    <x v="766"/>
    <x v="0"/>
    <x v="3"/>
    <x v="110"/>
    <x v="1"/>
    <x v="110"/>
    <x v="615"/>
    <x v="891"/>
    <x v="1144"/>
    <x v="0"/>
    <x v="4"/>
    <x v="4"/>
    <x v="5"/>
    <x v="6"/>
    <x v="1"/>
    <x v="90"/>
    <x v="417"/>
    <x v="1"/>
    <x v="0"/>
    <x v="558"/>
    <x v="421"/>
    <x v="558"/>
    <x v="0"/>
    <x v="0"/>
    <x v="10"/>
    <x v="3"/>
    <x v="557"/>
    <x v="12"/>
    <x v="15"/>
    <x v="500"/>
    <x v="654"/>
    <x v="608"/>
    <x v="563"/>
    <x v="559"/>
    <x v="572"/>
    <x v="826"/>
    <x v="891"/>
    <x v="891"/>
    <x v="744"/>
    <x v="310"/>
    <x v="85"/>
    <x v="74"/>
  </r>
  <r>
    <x v="1516"/>
    <x v="1516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2"/>
    <x v="6"/>
    <x v="720"/>
    <x v="728"/>
    <x v="1"/>
    <x v="0"/>
    <x v="630"/>
    <x v="0"/>
    <x v="3"/>
    <x v="1214"/>
    <x v="0"/>
    <x v="1214"/>
    <x v="510"/>
    <x v="1097"/>
    <x v="686"/>
    <x v="0"/>
    <x v="1"/>
    <x v="1"/>
    <x v="5"/>
    <x v="6"/>
    <x v="1"/>
    <x v="90"/>
    <x v="403"/>
    <x v="1"/>
    <x v="0"/>
    <x v="539"/>
    <x v="406"/>
    <x v="539"/>
    <x v="0"/>
    <x v="0"/>
    <x v="10"/>
    <x v="3"/>
    <x v="458"/>
    <x v="7"/>
    <x v="7"/>
    <x v="400"/>
    <x v="635"/>
    <x v="495"/>
    <x v="564"/>
    <x v="560"/>
    <x v="1018"/>
    <x v="488"/>
    <x v="1545"/>
    <x v="1545"/>
    <x v="728"/>
    <x v="608"/>
    <x v="85"/>
    <x v="56"/>
  </r>
  <r>
    <x v="413"/>
    <x v="413"/>
    <x v="0"/>
    <x v="0"/>
    <x v="0"/>
    <x v="467"/>
    <x v="1170"/>
    <x v="570"/>
    <x v="411"/>
    <x v="7"/>
    <x v="7"/>
    <x v="7"/>
    <x v="0"/>
    <x v="700"/>
    <x v="0"/>
    <x v="1261"/>
    <x v="772"/>
    <x v="564"/>
    <x v="622"/>
    <x v="277"/>
    <x v="750"/>
    <x v="763"/>
    <x v="946"/>
    <x v="557"/>
    <x v="946"/>
    <x v="2"/>
    <x v="6"/>
    <x v="717"/>
    <x v="725"/>
    <x v="0"/>
    <x v="0"/>
    <x v="742"/>
    <x v="0"/>
    <x v="3"/>
    <x v="75"/>
    <x v="1"/>
    <x v="75"/>
    <x v="510"/>
    <x v="821"/>
    <x v="949"/>
    <x v="0"/>
    <x v="4"/>
    <x v="4"/>
    <x v="5"/>
    <x v="6"/>
    <x v="1"/>
    <x v="90"/>
    <x v="403"/>
    <x v="1"/>
    <x v="0"/>
    <x v="539"/>
    <x v="406"/>
    <x v="539"/>
    <x v="0"/>
    <x v="0"/>
    <x v="10"/>
    <x v="3"/>
    <x v="557"/>
    <x v="7"/>
    <x v="15"/>
    <x v="500"/>
    <x v="635"/>
    <x v="608"/>
    <x v="564"/>
    <x v="560"/>
    <x v="1197"/>
    <x v="667"/>
    <x v="823"/>
    <x v="823"/>
    <x v="725"/>
    <x v="292"/>
    <x v="85"/>
    <x v="53"/>
  </r>
  <r>
    <x v="1951"/>
    <x v="1951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3"/>
    <x v="10"/>
    <x v="488"/>
    <x v="509"/>
    <x v="1"/>
    <x v="0"/>
    <x v="530"/>
    <x v="1"/>
    <x v="3"/>
    <x v="1214"/>
    <x v="0"/>
    <x v="1214"/>
    <x v="510"/>
    <x v="594"/>
    <x v="566"/>
    <x v="0"/>
    <x v="1"/>
    <x v="1"/>
    <x v="5"/>
    <x v="6"/>
    <x v="1"/>
    <x v="90"/>
    <x v="403"/>
    <x v="1"/>
    <x v="0"/>
    <x v="539"/>
    <x v="406"/>
    <x v="539"/>
    <x v="0"/>
    <x v="0"/>
    <x v="10"/>
    <x v="7"/>
    <x v="458"/>
    <x v="7"/>
    <x v="7"/>
    <x v="400"/>
    <x v="635"/>
    <x v="495"/>
    <x v="564"/>
    <x v="560"/>
    <x v="859"/>
    <x v="401"/>
    <x v="532"/>
    <x v="532"/>
    <x v="509"/>
    <x v="608"/>
    <x v="85"/>
    <x v="362"/>
  </r>
  <r>
    <x v="1860"/>
    <x v="1860"/>
    <x v="0"/>
    <x v="0"/>
    <x v="0"/>
    <x v="467"/>
    <x v="1169"/>
    <x v="570"/>
    <x v="411"/>
    <x v="0"/>
    <x v="3"/>
    <x v="3"/>
    <x v="2"/>
    <x v="777"/>
    <x v="0"/>
    <x v="1262"/>
    <x v="614"/>
    <x v="564"/>
    <x v="623"/>
    <x v="278"/>
    <x v="597"/>
    <x v="555"/>
    <x v="1507"/>
    <x v="1017"/>
    <x v="1514"/>
    <x v="3"/>
    <x v="10"/>
    <x v="980"/>
    <x v="1149"/>
    <x v="1"/>
    <x v="3"/>
    <x v="1137"/>
    <x v="0"/>
    <x v="3"/>
    <x v="319"/>
    <x v="1"/>
    <x v="319"/>
    <x v="510"/>
    <x v="1962"/>
    <x v="1410"/>
    <x v="0"/>
    <x v="8"/>
    <x v="8"/>
    <x v="5"/>
    <x v="6"/>
    <x v="0"/>
    <x v="30"/>
    <x v="403"/>
    <x v="1"/>
    <x v="0"/>
    <x v="539"/>
    <x v="406"/>
    <x v="539"/>
    <x v="0"/>
    <x v="0"/>
    <x v="10"/>
    <x v="7"/>
    <x v="458"/>
    <x v="7"/>
    <x v="7"/>
    <x v="400"/>
    <x v="635"/>
    <x v="608"/>
    <x v="564"/>
    <x v="560"/>
    <x v="1533"/>
    <x v="1075"/>
    <x v="1960"/>
    <x v="1960"/>
    <x v="1149"/>
    <x v="608"/>
    <x v="19"/>
    <x v="934"/>
  </r>
  <r>
    <x v="2239"/>
    <x v="2239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5"/>
    <x v="13"/>
    <x v="432"/>
    <x v="477"/>
    <x v="1"/>
    <x v="0"/>
    <x v="492"/>
    <x v="1"/>
    <x v="3"/>
    <x v="1214"/>
    <x v="0"/>
    <x v="1214"/>
    <x v="510"/>
    <x v="516"/>
    <x v="505"/>
    <x v="0"/>
    <x v="1"/>
    <x v="1"/>
    <x v="5"/>
    <x v="6"/>
    <x v="1"/>
    <x v="90"/>
    <x v="403"/>
    <x v="1"/>
    <x v="0"/>
    <x v="539"/>
    <x v="406"/>
    <x v="539"/>
    <x v="0"/>
    <x v="0"/>
    <x v="10"/>
    <x v="10"/>
    <x v="458"/>
    <x v="7"/>
    <x v="7"/>
    <x v="400"/>
    <x v="635"/>
    <x v="495"/>
    <x v="564"/>
    <x v="560"/>
    <x v="746"/>
    <x v="350"/>
    <x v="470"/>
    <x v="470"/>
    <x v="477"/>
    <x v="608"/>
    <x v="85"/>
    <x v="408"/>
  </r>
  <r>
    <x v="2080"/>
    <x v="2080"/>
    <x v="0"/>
    <x v="0"/>
    <x v="0"/>
    <x v="467"/>
    <x v="1169"/>
    <x v="570"/>
    <x v="411"/>
    <x v="0"/>
    <x v="3"/>
    <x v="3"/>
    <x v="2"/>
    <x v="777"/>
    <x v="0"/>
    <x v="1262"/>
    <x v="614"/>
    <x v="564"/>
    <x v="623"/>
    <x v="278"/>
    <x v="597"/>
    <x v="555"/>
    <x v="1507"/>
    <x v="1017"/>
    <x v="1514"/>
    <x v="5"/>
    <x v="13"/>
    <x v="1003"/>
    <x v="1168"/>
    <x v="1"/>
    <x v="3"/>
    <x v="1156"/>
    <x v="0"/>
    <x v="3"/>
    <x v="319"/>
    <x v="1"/>
    <x v="319"/>
    <x v="510"/>
    <x v="2009"/>
    <x v="1472"/>
    <x v="0"/>
    <x v="8"/>
    <x v="8"/>
    <x v="5"/>
    <x v="6"/>
    <x v="0"/>
    <x v="30"/>
    <x v="403"/>
    <x v="1"/>
    <x v="0"/>
    <x v="539"/>
    <x v="406"/>
    <x v="539"/>
    <x v="0"/>
    <x v="0"/>
    <x v="10"/>
    <x v="10"/>
    <x v="458"/>
    <x v="7"/>
    <x v="7"/>
    <x v="400"/>
    <x v="635"/>
    <x v="608"/>
    <x v="564"/>
    <x v="560"/>
    <x v="1569"/>
    <x v="1075"/>
    <x v="2006"/>
    <x v="2006"/>
    <x v="1168"/>
    <x v="608"/>
    <x v="26"/>
    <x v="971"/>
  </r>
  <r>
    <x v="1804"/>
    <x v="1804"/>
    <x v="0"/>
    <x v="0"/>
    <x v="0"/>
    <x v="468"/>
    <x v="215"/>
    <x v="103"/>
    <x v="68"/>
    <x v="0"/>
    <x v="4"/>
    <x v="4"/>
    <x v="2"/>
    <x v="477"/>
    <x v="0"/>
    <x v="208"/>
    <x v="615"/>
    <x v="565"/>
    <x v="624"/>
    <x v="339"/>
    <x v="598"/>
    <x v="440"/>
    <x v="1507"/>
    <x v="1017"/>
    <x v="1514"/>
    <x v="3"/>
    <x v="10"/>
    <x v="959"/>
    <x v="1137"/>
    <x v="1"/>
    <x v="3"/>
    <x v="1125"/>
    <x v="0"/>
    <x v="3"/>
    <x v="355"/>
    <x v="1"/>
    <x v="355"/>
    <x v="128"/>
    <x v="1912"/>
    <x v="1343"/>
    <x v="0"/>
    <x v="8"/>
    <x v="8"/>
    <x v="5"/>
    <x v="6"/>
    <x v="1"/>
    <x v="90"/>
    <x v="507"/>
    <x v="1"/>
    <x v="0"/>
    <x v="97"/>
    <x v="518"/>
    <x v="97"/>
    <x v="12"/>
    <x v="0"/>
    <x v="10"/>
    <x v="7"/>
    <x v="459"/>
    <x v="12"/>
    <x v="12"/>
    <x v="68"/>
    <x v="99"/>
    <x v="608"/>
    <x v="565"/>
    <x v="561"/>
    <x v="1490"/>
    <x v="1075"/>
    <x v="1916"/>
    <x v="1916"/>
    <x v="1137"/>
    <x v="494"/>
    <x v="85"/>
    <x v="918"/>
  </r>
  <r>
    <x v="1695"/>
    <x v="1695"/>
    <x v="0"/>
    <x v="0"/>
    <x v="0"/>
    <x v="469"/>
    <x v="1205"/>
    <x v="571"/>
    <x v="287"/>
    <x v="4"/>
    <x v="6"/>
    <x v="6"/>
    <x v="2"/>
    <x v="152"/>
    <x v="0"/>
    <x v="876"/>
    <x v="616"/>
    <x v="566"/>
    <x v="625"/>
    <x v="279"/>
    <x v="599"/>
    <x v="179"/>
    <x v="634"/>
    <x v="1017"/>
    <x v="634"/>
    <x v="2"/>
    <x v="6"/>
    <x v="1109"/>
    <x v="986"/>
    <x v="1"/>
    <x v="0"/>
    <x v="854"/>
    <x v="0"/>
    <x v="3"/>
    <x v="994"/>
    <x v="0"/>
    <x v="994"/>
    <x v="338"/>
    <x v="1703"/>
    <x v="976"/>
    <x v="0"/>
    <x v="1"/>
    <x v="1"/>
    <x v="5"/>
    <x v="6"/>
    <x v="1"/>
    <x v="90"/>
    <x v="280"/>
    <x v="1"/>
    <x v="0"/>
    <x v="366"/>
    <x v="280"/>
    <x v="366"/>
    <x v="0"/>
    <x v="0"/>
    <x v="10"/>
    <x v="3"/>
    <x v="460"/>
    <x v="12"/>
    <x v="12"/>
    <x v="279"/>
    <x v="460"/>
    <x v="370"/>
    <x v="566"/>
    <x v="562"/>
    <x v="1216"/>
    <x v="688"/>
    <x v="1751"/>
    <x v="1751"/>
    <x v="986"/>
    <x v="608"/>
    <x v="85"/>
    <x v="509"/>
  </r>
  <r>
    <x v="2262"/>
    <x v="2262"/>
    <x v="0"/>
    <x v="0"/>
    <x v="0"/>
    <x v="470"/>
    <x v="1206"/>
    <x v="572"/>
    <x v="439"/>
    <x v="4"/>
    <x v="6"/>
    <x v="6"/>
    <x v="2"/>
    <x v="99"/>
    <x v="0"/>
    <x v="1672"/>
    <x v="617"/>
    <x v="567"/>
    <x v="626"/>
    <x v="280"/>
    <x v="600"/>
    <x v="178"/>
    <x v="1340"/>
    <x v="1017"/>
    <x v="1344"/>
    <x v="5"/>
    <x v="13"/>
    <x v="1194"/>
    <x v="1044"/>
    <x v="1"/>
    <x v="0"/>
    <x v="1018"/>
    <x v="0"/>
    <x v="3"/>
    <x v="754"/>
    <x v="0"/>
    <x v="754"/>
    <x v="239"/>
    <x v="1734"/>
    <x v="1019"/>
    <x v="0"/>
    <x v="1"/>
    <x v="1"/>
    <x v="5"/>
    <x v="6"/>
    <x v="1"/>
    <x v="90"/>
    <x v="434"/>
    <x v="1"/>
    <x v="0"/>
    <x v="576"/>
    <x v="438"/>
    <x v="576"/>
    <x v="0"/>
    <x v="0"/>
    <x v="10"/>
    <x v="10"/>
    <x v="461"/>
    <x v="12"/>
    <x v="12"/>
    <x v="428"/>
    <x v="672"/>
    <x v="527"/>
    <x v="567"/>
    <x v="563"/>
    <x v="1248"/>
    <x v="725"/>
    <x v="1768"/>
    <x v="1768"/>
    <x v="1044"/>
    <x v="608"/>
    <x v="85"/>
    <x v="724"/>
  </r>
  <r>
    <x v="2088"/>
    <x v="2088"/>
    <x v="0"/>
    <x v="0"/>
    <x v="0"/>
    <x v="470"/>
    <x v="1580"/>
    <x v="587"/>
    <x v="439"/>
    <x v="0"/>
    <x v="4"/>
    <x v="4"/>
    <x v="2"/>
    <x v="818"/>
    <x v="0"/>
    <x v="1673"/>
    <x v="618"/>
    <x v="568"/>
    <x v="627"/>
    <x v="339"/>
    <x v="601"/>
    <x v="495"/>
    <x v="1507"/>
    <x v="1017"/>
    <x v="1514"/>
    <x v="5"/>
    <x v="13"/>
    <x v="383"/>
    <x v="67"/>
    <x v="1"/>
    <x v="3"/>
    <x v="67"/>
    <x v="1"/>
    <x v="3"/>
    <x v="331"/>
    <x v="1"/>
    <x v="331"/>
    <x v="110"/>
    <x v="96"/>
    <x v="116"/>
    <x v="0"/>
    <x v="8"/>
    <x v="8"/>
    <x v="5"/>
    <x v="6"/>
    <x v="1"/>
    <x v="90"/>
    <x v="507"/>
    <x v="1"/>
    <x v="0"/>
    <x v="577"/>
    <x v="518"/>
    <x v="577"/>
    <x v="52"/>
    <x v="0"/>
    <x v="10"/>
    <x v="10"/>
    <x v="461"/>
    <x v="12"/>
    <x v="12"/>
    <x v="428"/>
    <x v="673"/>
    <x v="608"/>
    <x v="568"/>
    <x v="564"/>
    <x v="162"/>
    <x v="1075"/>
    <x v="97"/>
    <x v="96"/>
    <x v="67"/>
    <x v="74"/>
    <x v="85"/>
    <x v="1031"/>
  </r>
  <r>
    <x v="294"/>
    <x v="294"/>
    <x v="0"/>
    <x v="0"/>
    <x v="0"/>
    <x v="471"/>
    <x v="1207"/>
    <x v="573"/>
    <x v="426"/>
    <x v="4"/>
    <x v="6"/>
    <x v="6"/>
    <x v="2"/>
    <x v="583"/>
    <x v="0"/>
    <x v="1297"/>
    <x v="619"/>
    <x v="569"/>
    <x v="628"/>
    <x v="339"/>
    <x v="602"/>
    <x v="624"/>
    <x v="973"/>
    <x v="1017"/>
    <x v="974"/>
    <x v="2"/>
    <x v="6"/>
    <x v="61"/>
    <x v="191"/>
    <x v="1"/>
    <x v="0"/>
    <x v="191"/>
    <x v="1"/>
    <x v="3"/>
    <x v="952"/>
    <x v="0"/>
    <x v="952"/>
    <x v="315"/>
    <x v="145"/>
    <x v="171"/>
    <x v="0"/>
    <x v="1"/>
    <x v="1"/>
    <x v="5"/>
    <x v="6"/>
    <x v="1"/>
    <x v="90"/>
    <x v="420"/>
    <x v="1"/>
    <x v="0"/>
    <x v="560"/>
    <x v="423"/>
    <x v="560"/>
    <x v="0"/>
    <x v="0"/>
    <x v="10"/>
    <x v="3"/>
    <x v="462"/>
    <x v="12"/>
    <x v="12"/>
    <x v="415"/>
    <x v="656"/>
    <x v="512"/>
    <x v="569"/>
    <x v="565"/>
    <x v="245"/>
    <x v="86"/>
    <x v="144"/>
    <x v="144"/>
    <x v="191"/>
    <x v="608"/>
    <x v="85"/>
    <x v="804"/>
  </r>
  <r>
    <x v="128"/>
    <x v="128"/>
    <x v="0"/>
    <x v="0"/>
    <x v="0"/>
    <x v="473"/>
    <x v="1213"/>
    <x v="575"/>
    <x v="428"/>
    <x v="4"/>
    <x v="6"/>
    <x v="6"/>
    <x v="2"/>
    <x v="481"/>
    <x v="0"/>
    <x v="1305"/>
    <x v="425"/>
    <x v="395"/>
    <x v="430"/>
    <x v="339"/>
    <x v="406"/>
    <x v="454"/>
    <x v="979"/>
    <x v="1017"/>
    <x v="980"/>
    <x v="2"/>
    <x v="6"/>
    <x v="44"/>
    <x v="176"/>
    <x v="1"/>
    <x v="0"/>
    <x v="176"/>
    <x v="1"/>
    <x v="3"/>
    <x v="1024"/>
    <x v="0"/>
    <x v="1024"/>
    <x v="360"/>
    <x v="46"/>
    <x v="65"/>
    <x v="0"/>
    <x v="1"/>
    <x v="1"/>
    <x v="5"/>
    <x v="6"/>
    <x v="1"/>
    <x v="90"/>
    <x v="422"/>
    <x v="1"/>
    <x v="0"/>
    <x v="563"/>
    <x v="426"/>
    <x v="563"/>
    <x v="0"/>
    <x v="0"/>
    <x v="10"/>
    <x v="3"/>
    <x v="464"/>
    <x v="12"/>
    <x v="12"/>
    <x v="417"/>
    <x v="659"/>
    <x v="516"/>
    <x v="395"/>
    <x v="391"/>
    <x v="119"/>
    <x v="34"/>
    <x v="47"/>
    <x v="46"/>
    <x v="176"/>
    <x v="608"/>
    <x v="85"/>
    <x v="826"/>
  </r>
  <r>
    <x v="1382"/>
    <x v="1382"/>
    <x v="0"/>
    <x v="0"/>
    <x v="0"/>
    <x v="473"/>
    <x v="1214"/>
    <x v="575"/>
    <x v="428"/>
    <x v="0"/>
    <x v="3"/>
    <x v="3"/>
    <x v="2"/>
    <x v="1834"/>
    <x v="0"/>
    <x v="1306"/>
    <x v="426"/>
    <x v="395"/>
    <x v="431"/>
    <x v="339"/>
    <x v="407"/>
    <x v="719"/>
    <x v="1507"/>
    <x v="1017"/>
    <x v="1514"/>
    <x v="2"/>
    <x v="6"/>
    <x v="1092"/>
    <x v="1246"/>
    <x v="1"/>
    <x v="3"/>
    <x v="1234"/>
    <x v="0"/>
    <x v="3"/>
    <x v="496"/>
    <x v="1"/>
    <x v="496"/>
    <x v="360"/>
    <x v="2183"/>
    <x v="1690"/>
    <x v="0"/>
    <x v="8"/>
    <x v="8"/>
    <x v="5"/>
    <x v="6"/>
    <x v="0"/>
    <x v="71"/>
    <x v="422"/>
    <x v="1"/>
    <x v="0"/>
    <x v="563"/>
    <x v="426"/>
    <x v="563"/>
    <x v="8"/>
    <x v="0"/>
    <x v="10"/>
    <x v="3"/>
    <x v="464"/>
    <x v="12"/>
    <x v="12"/>
    <x v="417"/>
    <x v="659"/>
    <x v="608"/>
    <x v="395"/>
    <x v="391"/>
    <x v="1679"/>
    <x v="1075"/>
    <x v="2183"/>
    <x v="2183"/>
    <x v="1246"/>
    <x v="608"/>
    <x v="65"/>
    <x v="1097"/>
  </r>
  <r>
    <x v="2007"/>
    <x v="2007"/>
    <x v="0"/>
    <x v="0"/>
    <x v="0"/>
    <x v="473"/>
    <x v="1213"/>
    <x v="575"/>
    <x v="428"/>
    <x v="4"/>
    <x v="6"/>
    <x v="6"/>
    <x v="2"/>
    <x v="481"/>
    <x v="0"/>
    <x v="1305"/>
    <x v="425"/>
    <x v="395"/>
    <x v="430"/>
    <x v="339"/>
    <x v="406"/>
    <x v="454"/>
    <x v="979"/>
    <x v="1017"/>
    <x v="980"/>
    <x v="5"/>
    <x v="13"/>
    <x v="171"/>
    <x v="295"/>
    <x v="1"/>
    <x v="0"/>
    <x v="303"/>
    <x v="1"/>
    <x v="3"/>
    <x v="1024"/>
    <x v="0"/>
    <x v="1024"/>
    <x v="360"/>
    <x v="314"/>
    <x v="332"/>
    <x v="0"/>
    <x v="1"/>
    <x v="1"/>
    <x v="5"/>
    <x v="6"/>
    <x v="1"/>
    <x v="90"/>
    <x v="422"/>
    <x v="1"/>
    <x v="0"/>
    <x v="563"/>
    <x v="426"/>
    <x v="563"/>
    <x v="0"/>
    <x v="0"/>
    <x v="10"/>
    <x v="10"/>
    <x v="464"/>
    <x v="12"/>
    <x v="12"/>
    <x v="417"/>
    <x v="659"/>
    <x v="516"/>
    <x v="395"/>
    <x v="391"/>
    <x v="447"/>
    <x v="197"/>
    <x v="302"/>
    <x v="302"/>
    <x v="295"/>
    <x v="608"/>
    <x v="85"/>
    <x v="647"/>
  </r>
  <r>
    <x v="2216"/>
    <x v="2216"/>
    <x v="0"/>
    <x v="0"/>
    <x v="0"/>
    <x v="473"/>
    <x v="1214"/>
    <x v="575"/>
    <x v="428"/>
    <x v="0"/>
    <x v="3"/>
    <x v="3"/>
    <x v="2"/>
    <x v="1834"/>
    <x v="0"/>
    <x v="1306"/>
    <x v="426"/>
    <x v="395"/>
    <x v="431"/>
    <x v="339"/>
    <x v="407"/>
    <x v="719"/>
    <x v="1507"/>
    <x v="1017"/>
    <x v="1514"/>
    <x v="5"/>
    <x v="13"/>
    <x v="954"/>
    <x v="1133"/>
    <x v="1"/>
    <x v="3"/>
    <x v="1120"/>
    <x v="0"/>
    <x v="3"/>
    <x v="496"/>
    <x v="1"/>
    <x v="496"/>
    <x v="360"/>
    <x v="1901"/>
    <x v="1326"/>
    <x v="0"/>
    <x v="8"/>
    <x v="8"/>
    <x v="5"/>
    <x v="6"/>
    <x v="0"/>
    <x v="71"/>
    <x v="422"/>
    <x v="1"/>
    <x v="0"/>
    <x v="563"/>
    <x v="426"/>
    <x v="563"/>
    <x v="8"/>
    <x v="0"/>
    <x v="10"/>
    <x v="10"/>
    <x v="464"/>
    <x v="12"/>
    <x v="12"/>
    <x v="417"/>
    <x v="659"/>
    <x v="608"/>
    <x v="395"/>
    <x v="391"/>
    <x v="1462"/>
    <x v="1075"/>
    <x v="1908"/>
    <x v="1908"/>
    <x v="1133"/>
    <x v="608"/>
    <x v="12"/>
    <x v="905"/>
  </r>
  <r>
    <x v="431"/>
    <x v="431"/>
    <x v="0"/>
    <x v="0"/>
    <x v="0"/>
    <x v="474"/>
    <x v="1215"/>
    <x v="576"/>
    <x v="431"/>
    <x v="4"/>
    <x v="6"/>
    <x v="6"/>
    <x v="2"/>
    <x v="285"/>
    <x v="0"/>
    <x v="1310"/>
    <x v="620"/>
    <x v="570"/>
    <x v="629"/>
    <x v="281"/>
    <x v="603"/>
    <x v="238"/>
    <x v="982"/>
    <x v="1017"/>
    <x v="983"/>
    <x v="2"/>
    <x v="6"/>
    <x v="1149"/>
    <x v="1005"/>
    <x v="1"/>
    <x v="0"/>
    <x v="911"/>
    <x v="0"/>
    <x v="3"/>
    <x v="1010"/>
    <x v="0"/>
    <x v="1010"/>
    <x v="348"/>
    <x v="1765"/>
    <x v="1063"/>
    <x v="0"/>
    <x v="1"/>
    <x v="1"/>
    <x v="5"/>
    <x v="6"/>
    <x v="1"/>
    <x v="90"/>
    <x v="425"/>
    <x v="1"/>
    <x v="0"/>
    <x v="566"/>
    <x v="429"/>
    <x v="566"/>
    <x v="0"/>
    <x v="0"/>
    <x v="10"/>
    <x v="3"/>
    <x v="465"/>
    <x v="12"/>
    <x v="12"/>
    <x v="420"/>
    <x v="662"/>
    <x v="519"/>
    <x v="570"/>
    <x v="566"/>
    <x v="1283"/>
    <x v="761"/>
    <x v="1791"/>
    <x v="1791"/>
    <x v="1005"/>
    <x v="608"/>
    <x v="85"/>
    <x v="563"/>
  </r>
  <r>
    <x v="2077"/>
    <x v="2077"/>
    <x v="0"/>
    <x v="0"/>
    <x v="0"/>
    <x v="474"/>
    <x v="1215"/>
    <x v="576"/>
    <x v="431"/>
    <x v="4"/>
    <x v="6"/>
    <x v="6"/>
    <x v="2"/>
    <x v="285"/>
    <x v="0"/>
    <x v="1310"/>
    <x v="620"/>
    <x v="570"/>
    <x v="629"/>
    <x v="281"/>
    <x v="603"/>
    <x v="238"/>
    <x v="982"/>
    <x v="1017"/>
    <x v="983"/>
    <x v="5"/>
    <x v="13"/>
    <x v="245"/>
    <x v="360"/>
    <x v="1"/>
    <x v="0"/>
    <x v="369"/>
    <x v="1"/>
    <x v="3"/>
    <x v="1010"/>
    <x v="0"/>
    <x v="1010"/>
    <x v="348"/>
    <x v="453"/>
    <x v="455"/>
    <x v="0"/>
    <x v="1"/>
    <x v="1"/>
    <x v="5"/>
    <x v="6"/>
    <x v="1"/>
    <x v="90"/>
    <x v="425"/>
    <x v="1"/>
    <x v="0"/>
    <x v="566"/>
    <x v="429"/>
    <x v="566"/>
    <x v="0"/>
    <x v="0"/>
    <x v="10"/>
    <x v="10"/>
    <x v="465"/>
    <x v="12"/>
    <x v="12"/>
    <x v="420"/>
    <x v="662"/>
    <x v="519"/>
    <x v="570"/>
    <x v="566"/>
    <x v="660"/>
    <x v="308"/>
    <x v="421"/>
    <x v="421"/>
    <x v="360"/>
    <x v="608"/>
    <x v="85"/>
    <x v="563"/>
  </r>
  <r>
    <x v="1129"/>
    <x v="1129"/>
    <x v="0"/>
    <x v="0"/>
    <x v="0"/>
    <x v="476"/>
    <x v="1216"/>
    <x v="577"/>
    <x v="407"/>
    <x v="4"/>
    <x v="6"/>
    <x v="6"/>
    <x v="2"/>
    <x v="329"/>
    <x v="0"/>
    <x v="1245"/>
    <x v="621"/>
    <x v="571"/>
    <x v="630"/>
    <x v="282"/>
    <x v="604"/>
    <x v="263"/>
    <x v="931"/>
    <x v="1017"/>
    <x v="932"/>
    <x v="2"/>
    <x v="6"/>
    <x v="1219"/>
    <x v="1067"/>
    <x v="1"/>
    <x v="0"/>
    <x v="1048"/>
    <x v="0"/>
    <x v="3"/>
    <x v="903"/>
    <x v="0"/>
    <x v="903"/>
    <x v="290"/>
    <x v="1909"/>
    <x v="1339"/>
    <x v="0"/>
    <x v="1"/>
    <x v="1"/>
    <x v="5"/>
    <x v="6"/>
    <x v="1"/>
    <x v="90"/>
    <x v="400"/>
    <x v="1"/>
    <x v="0"/>
    <x v="536"/>
    <x v="403"/>
    <x v="536"/>
    <x v="0"/>
    <x v="0"/>
    <x v="10"/>
    <x v="3"/>
    <x v="467"/>
    <x v="12"/>
    <x v="12"/>
    <x v="396"/>
    <x v="632"/>
    <x v="492"/>
    <x v="571"/>
    <x v="567"/>
    <x v="1484"/>
    <x v="968"/>
    <x v="1913"/>
    <x v="1913"/>
    <x v="1067"/>
    <x v="608"/>
    <x v="85"/>
    <x v="772"/>
  </r>
  <r>
    <x v="1453"/>
    <x v="1453"/>
    <x v="0"/>
    <x v="0"/>
    <x v="0"/>
    <x v="477"/>
    <x v="1217"/>
    <x v="578"/>
    <x v="429"/>
    <x v="4"/>
    <x v="6"/>
    <x v="6"/>
    <x v="2"/>
    <x v="338"/>
    <x v="0"/>
    <x v="1307"/>
    <x v="622"/>
    <x v="572"/>
    <x v="631"/>
    <x v="283"/>
    <x v="605"/>
    <x v="264"/>
    <x v="980"/>
    <x v="1017"/>
    <x v="981"/>
    <x v="2"/>
    <x v="6"/>
    <x v="1162"/>
    <x v="1015"/>
    <x v="1"/>
    <x v="0"/>
    <x v="945"/>
    <x v="0"/>
    <x v="3"/>
    <x v="1300"/>
    <x v="0"/>
    <x v="1300"/>
    <x v="584"/>
    <x v="2063"/>
    <x v="1536"/>
    <x v="0"/>
    <x v="1"/>
    <x v="1"/>
    <x v="5"/>
    <x v="6"/>
    <x v="1"/>
    <x v="90"/>
    <x v="423"/>
    <x v="1"/>
    <x v="0"/>
    <x v="564"/>
    <x v="427"/>
    <x v="564"/>
    <x v="0"/>
    <x v="0"/>
    <x v="10"/>
    <x v="3"/>
    <x v="468"/>
    <x v="12"/>
    <x v="12"/>
    <x v="418"/>
    <x v="660"/>
    <x v="517"/>
    <x v="572"/>
    <x v="568"/>
    <x v="1596"/>
    <x v="1036"/>
    <x v="2061"/>
    <x v="2061"/>
    <x v="1015"/>
    <x v="608"/>
    <x v="85"/>
    <x v="612"/>
  </r>
  <r>
    <x v="2271"/>
    <x v="2271"/>
    <x v="0"/>
    <x v="0"/>
    <x v="0"/>
    <x v="478"/>
    <x v="1219"/>
    <x v="579"/>
    <x v="430"/>
    <x v="4"/>
    <x v="6"/>
    <x v="6"/>
    <x v="2"/>
    <x v="421"/>
    <x v="0"/>
    <x v="1308"/>
    <x v="23"/>
    <x v="27"/>
    <x v="195"/>
    <x v="339"/>
    <x v="750"/>
    <x v="352"/>
    <x v="981"/>
    <x v="1017"/>
    <x v="982"/>
    <x v="5"/>
    <x v="13"/>
    <x v="504"/>
    <x v="517"/>
    <x v="1"/>
    <x v="0"/>
    <x v="539"/>
    <x v="1"/>
    <x v="3"/>
    <x v="1330"/>
    <x v="0"/>
    <x v="1330"/>
    <x v="608"/>
    <x v="556"/>
    <x v="539"/>
    <x v="0"/>
    <x v="1"/>
    <x v="1"/>
    <x v="5"/>
    <x v="6"/>
    <x v="1"/>
    <x v="90"/>
    <x v="424"/>
    <x v="1"/>
    <x v="0"/>
    <x v="565"/>
    <x v="428"/>
    <x v="565"/>
    <x v="0"/>
    <x v="0"/>
    <x v="10"/>
    <x v="10"/>
    <x v="469"/>
    <x v="8"/>
    <x v="8"/>
    <x v="419"/>
    <x v="661"/>
    <x v="518"/>
    <x v="27"/>
    <x v="24"/>
    <x v="806"/>
    <x v="376"/>
    <x v="505"/>
    <x v="505"/>
    <x v="517"/>
    <x v="608"/>
    <x v="85"/>
    <x v="350"/>
  </r>
  <r>
    <x v="2103"/>
    <x v="2103"/>
    <x v="0"/>
    <x v="0"/>
    <x v="0"/>
    <x v="478"/>
    <x v="1218"/>
    <x v="579"/>
    <x v="430"/>
    <x v="0"/>
    <x v="3"/>
    <x v="3"/>
    <x v="2"/>
    <x v="853"/>
    <x v="0"/>
    <x v="1309"/>
    <x v="623"/>
    <x v="27"/>
    <x v="632"/>
    <x v="339"/>
    <x v="606"/>
    <x v="763"/>
    <x v="1507"/>
    <x v="1017"/>
    <x v="1514"/>
    <x v="5"/>
    <x v="13"/>
    <x v="1021"/>
    <x v="1185"/>
    <x v="1"/>
    <x v="3"/>
    <x v="1173"/>
    <x v="0"/>
    <x v="3"/>
    <x v="283"/>
    <x v="1"/>
    <x v="283"/>
    <x v="608"/>
    <x v="2038"/>
    <x v="1506"/>
    <x v="0"/>
    <x v="8"/>
    <x v="8"/>
    <x v="5"/>
    <x v="6"/>
    <x v="0"/>
    <x v="18"/>
    <x v="424"/>
    <x v="1"/>
    <x v="0"/>
    <x v="565"/>
    <x v="428"/>
    <x v="565"/>
    <x v="0"/>
    <x v="0"/>
    <x v="10"/>
    <x v="10"/>
    <x v="470"/>
    <x v="8"/>
    <x v="12"/>
    <x v="419"/>
    <x v="661"/>
    <x v="608"/>
    <x v="27"/>
    <x v="24"/>
    <x v="1595"/>
    <x v="1075"/>
    <x v="2034"/>
    <x v="2034"/>
    <x v="1185"/>
    <x v="608"/>
    <x v="33"/>
    <x v="999"/>
  </r>
  <r>
    <x v="1499"/>
    <x v="1499"/>
    <x v="0"/>
    <x v="0"/>
    <x v="0"/>
    <x v="480"/>
    <x v="1571"/>
    <x v="582"/>
    <x v="408"/>
    <x v="4"/>
    <x v="6"/>
    <x v="6"/>
    <x v="2"/>
    <x v="50"/>
    <x v="0"/>
    <x v="1246"/>
    <x v="625"/>
    <x v="574"/>
    <x v="634"/>
    <x v="284"/>
    <x v="608"/>
    <x v="183"/>
    <x v="932"/>
    <x v="1017"/>
    <x v="939"/>
    <x v="2"/>
    <x v="6"/>
    <x v="950"/>
    <x v="941"/>
    <x v="1"/>
    <x v="0"/>
    <x v="701"/>
    <x v="0"/>
    <x v="3"/>
    <x v="1217"/>
    <x v="0"/>
    <x v="1217"/>
    <x v="513"/>
    <x v="1623"/>
    <x v="854"/>
    <x v="0"/>
    <x v="1"/>
    <x v="1"/>
    <x v="5"/>
    <x v="6"/>
    <x v="1"/>
    <x v="90"/>
    <x v="401"/>
    <x v="1"/>
    <x v="0"/>
    <x v="537"/>
    <x v="404"/>
    <x v="537"/>
    <x v="0"/>
    <x v="0"/>
    <x v="10"/>
    <x v="3"/>
    <x v="472"/>
    <x v="12"/>
    <x v="12"/>
    <x v="397"/>
    <x v="633"/>
    <x v="493"/>
    <x v="574"/>
    <x v="570"/>
    <x v="1127"/>
    <x v="599"/>
    <x v="1705"/>
    <x v="1705"/>
    <x v="941"/>
    <x v="608"/>
    <x v="85"/>
    <x v="352"/>
  </r>
  <r>
    <x v="297"/>
    <x v="297"/>
    <x v="0"/>
    <x v="0"/>
    <x v="0"/>
    <x v="480"/>
    <x v="1156"/>
    <x v="582"/>
    <x v="408"/>
    <x v="7"/>
    <x v="7"/>
    <x v="7"/>
    <x v="0"/>
    <x v="585"/>
    <x v="0"/>
    <x v="1247"/>
    <x v="772"/>
    <x v="574"/>
    <x v="634"/>
    <x v="284"/>
    <x v="750"/>
    <x v="763"/>
    <x v="933"/>
    <x v="546"/>
    <x v="933"/>
    <x v="2"/>
    <x v="6"/>
    <x v="724"/>
    <x v="732"/>
    <x v="0"/>
    <x v="0"/>
    <x v="752"/>
    <x v="0"/>
    <x v="3"/>
    <x v="79"/>
    <x v="1"/>
    <x v="79"/>
    <x v="513"/>
    <x v="828"/>
    <x v="975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215"/>
    <x v="687"/>
    <x v="830"/>
    <x v="830"/>
    <x v="732"/>
    <x v="299"/>
    <x v="85"/>
    <x v="60"/>
  </r>
  <r>
    <x v="298"/>
    <x v="298"/>
    <x v="0"/>
    <x v="0"/>
    <x v="0"/>
    <x v="480"/>
    <x v="1157"/>
    <x v="582"/>
    <x v="408"/>
    <x v="7"/>
    <x v="7"/>
    <x v="7"/>
    <x v="0"/>
    <x v="586"/>
    <x v="0"/>
    <x v="1248"/>
    <x v="772"/>
    <x v="574"/>
    <x v="634"/>
    <x v="284"/>
    <x v="750"/>
    <x v="763"/>
    <x v="934"/>
    <x v="547"/>
    <x v="934"/>
    <x v="2"/>
    <x v="6"/>
    <x v="691"/>
    <x v="699"/>
    <x v="0"/>
    <x v="0"/>
    <x v="706"/>
    <x v="0"/>
    <x v="3"/>
    <x v="75"/>
    <x v="1"/>
    <x v="75"/>
    <x v="513"/>
    <x v="809"/>
    <x v="877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139"/>
    <x v="610"/>
    <x v="812"/>
    <x v="812"/>
    <x v="699"/>
    <x v="266"/>
    <x v="85"/>
    <x v="26"/>
  </r>
  <r>
    <x v="299"/>
    <x v="299"/>
    <x v="0"/>
    <x v="0"/>
    <x v="0"/>
    <x v="480"/>
    <x v="1159"/>
    <x v="582"/>
    <x v="408"/>
    <x v="7"/>
    <x v="7"/>
    <x v="8"/>
    <x v="1"/>
    <x v="587"/>
    <x v="0"/>
    <x v="1250"/>
    <x v="772"/>
    <x v="574"/>
    <x v="634"/>
    <x v="284"/>
    <x v="750"/>
    <x v="763"/>
    <x v="937"/>
    <x v="549"/>
    <x v="936"/>
    <x v="2"/>
    <x v="6"/>
    <x v="691"/>
    <x v="699"/>
    <x v="0"/>
    <x v="0"/>
    <x v="706"/>
    <x v="0"/>
    <x v="3"/>
    <x v="358"/>
    <x v="1"/>
    <x v="358"/>
    <x v="513"/>
    <x v="1020"/>
    <x v="877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871"/>
    <x v="610"/>
    <x v="1016"/>
    <x v="1016"/>
    <x v="699"/>
    <x v="266"/>
    <x v="85"/>
    <x v="26"/>
  </r>
  <r>
    <x v="621"/>
    <x v="621"/>
    <x v="0"/>
    <x v="0"/>
    <x v="0"/>
    <x v="480"/>
    <x v="1158"/>
    <x v="582"/>
    <x v="408"/>
    <x v="7"/>
    <x v="7"/>
    <x v="8"/>
    <x v="1"/>
    <x v="916"/>
    <x v="0"/>
    <x v="1249"/>
    <x v="772"/>
    <x v="574"/>
    <x v="634"/>
    <x v="284"/>
    <x v="750"/>
    <x v="763"/>
    <x v="936"/>
    <x v="548"/>
    <x v="935"/>
    <x v="2"/>
    <x v="6"/>
    <x v="724"/>
    <x v="732"/>
    <x v="0"/>
    <x v="0"/>
    <x v="752"/>
    <x v="0"/>
    <x v="3"/>
    <x v="153"/>
    <x v="1"/>
    <x v="153"/>
    <x v="513"/>
    <x v="1018"/>
    <x v="975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755"/>
    <x v="687"/>
    <x v="1014"/>
    <x v="1014"/>
    <x v="732"/>
    <x v="299"/>
    <x v="85"/>
    <x v="60"/>
  </r>
  <r>
    <x v="1378"/>
    <x v="1378"/>
    <x v="0"/>
    <x v="0"/>
    <x v="0"/>
    <x v="480"/>
    <x v="1161"/>
    <x v="582"/>
    <x v="408"/>
    <x v="7"/>
    <x v="7"/>
    <x v="8"/>
    <x v="1"/>
    <x v="1829"/>
    <x v="0"/>
    <x v="1252"/>
    <x v="772"/>
    <x v="574"/>
    <x v="634"/>
    <x v="284"/>
    <x v="750"/>
    <x v="763"/>
    <x v="938"/>
    <x v="551"/>
    <x v="938"/>
    <x v="2"/>
    <x v="6"/>
    <x v="676"/>
    <x v="684"/>
    <x v="0"/>
    <x v="0"/>
    <x v="677"/>
    <x v="0"/>
    <x v="3"/>
    <x v="567"/>
    <x v="1"/>
    <x v="567"/>
    <x v="513"/>
    <x v="995"/>
    <x v="778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934"/>
    <x v="541"/>
    <x v="992"/>
    <x v="992"/>
    <x v="684"/>
    <x v="251"/>
    <x v="85"/>
    <x v="11"/>
  </r>
  <r>
    <x v="1379"/>
    <x v="1379"/>
    <x v="0"/>
    <x v="0"/>
    <x v="0"/>
    <x v="480"/>
    <x v="1160"/>
    <x v="582"/>
    <x v="408"/>
    <x v="7"/>
    <x v="7"/>
    <x v="7"/>
    <x v="0"/>
    <x v="1830"/>
    <x v="0"/>
    <x v="1251"/>
    <x v="772"/>
    <x v="574"/>
    <x v="634"/>
    <x v="284"/>
    <x v="750"/>
    <x v="763"/>
    <x v="935"/>
    <x v="550"/>
    <x v="937"/>
    <x v="2"/>
    <x v="6"/>
    <x v="676"/>
    <x v="684"/>
    <x v="0"/>
    <x v="0"/>
    <x v="677"/>
    <x v="0"/>
    <x v="3"/>
    <x v="490"/>
    <x v="1"/>
    <x v="490"/>
    <x v="513"/>
    <x v="934"/>
    <x v="778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071"/>
    <x v="541"/>
    <x v="933"/>
    <x v="933"/>
    <x v="684"/>
    <x v="251"/>
    <x v="85"/>
    <x v="11"/>
  </r>
  <r>
    <x v="2017"/>
    <x v="2017"/>
    <x v="0"/>
    <x v="0"/>
    <x v="0"/>
    <x v="481"/>
    <x v="1573"/>
    <x v="583"/>
    <x v="435"/>
    <x v="4"/>
    <x v="6"/>
    <x v="6"/>
    <x v="2"/>
    <x v="509"/>
    <x v="0"/>
    <x v="1664"/>
    <x v="626"/>
    <x v="575"/>
    <x v="635"/>
    <x v="339"/>
    <x v="609"/>
    <x v="590"/>
    <x v="1334"/>
    <x v="1017"/>
    <x v="1338"/>
    <x v="5"/>
    <x v="13"/>
    <x v="25"/>
    <x v="156"/>
    <x v="1"/>
    <x v="0"/>
    <x v="156"/>
    <x v="1"/>
    <x v="3"/>
    <x v="684"/>
    <x v="0"/>
    <x v="684"/>
    <x v="227"/>
    <x v="270"/>
    <x v="291"/>
    <x v="0"/>
    <x v="1"/>
    <x v="1"/>
    <x v="5"/>
    <x v="6"/>
    <x v="1"/>
    <x v="90"/>
    <x v="430"/>
    <x v="1"/>
    <x v="0"/>
    <x v="572"/>
    <x v="434"/>
    <x v="572"/>
    <x v="0"/>
    <x v="0"/>
    <x v="10"/>
    <x v="10"/>
    <x v="473"/>
    <x v="12"/>
    <x v="12"/>
    <x v="424"/>
    <x v="668"/>
    <x v="523"/>
    <x v="575"/>
    <x v="571"/>
    <x v="392"/>
    <x v="168"/>
    <x v="263"/>
    <x v="263"/>
    <x v="156"/>
    <x v="608"/>
    <x v="85"/>
    <x v="863"/>
  </r>
  <r>
    <x v="2162"/>
    <x v="2162"/>
    <x v="0"/>
    <x v="0"/>
    <x v="0"/>
    <x v="481"/>
    <x v="1572"/>
    <x v="583"/>
    <x v="435"/>
    <x v="0"/>
    <x v="3"/>
    <x v="3"/>
    <x v="2"/>
    <x v="1101"/>
    <x v="0"/>
    <x v="1665"/>
    <x v="627"/>
    <x v="575"/>
    <x v="636"/>
    <x v="339"/>
    <x v="610"/>
    <x v="466"/>
    <x v="1507"/>
    <x v="1017"/>
    <x v="1514"/>
    <x v="5"/>
    <x v="13"/>
    <x v="997"/>
    <x v="1163"/>
    <x v="1"/>
    <x v="3"/>
    <x v="1151"/>
    <x v="0"/>
    <x v="3"/>
    <x v="200"/>
    <x v="1"/>
    <x v="200"/>
    <x v="227"/>
    <x v="1964"/>
    <x v="1416"/>
    <x v="0"/>
    <x v="8"/>
    <x v="8"/>
    <x v="5"/>
    <x v="6"/>
    <x v="0"/>
    <x v="9"/>
    <x v="430"/>
    <x v="1"/>
    <x v="0"/>
    <x v="572"/>
    <x v="434"/>
    <x v="572"/>
    <x v="35"/>
    <x v="0"/>
    <x v="10"/>
    <x v="10"/>
    <x v="473"/>
    <x v="12"/>
    <x v="12"/>
    <x v="424"/>
    <x v="668"/>
    <x v="608"/>
    <x v="575"/>
    <x v="571"/>
    <x v="1562"/>
    <x v="1075"/>
    <x v="1962"/>
    <x v="1962"/>
    <x v="1163"/>
    <x v="608"/>
    <x v="25"/>
    <x v="963"/>
  </r>
  <r>
    <x v="1527"/>
    <x v="1527"/>
    <x v="0"/>
    <x v="0"/>
    <x v="0"/>
    <x v="482"/>
    <x v="1574"/>
    <x v="584"/>
    <x v="440"/>
    <x v="4"/>
    <x v="6"/>
    <x v="6"/>
    <x v="2"/>
    <x v="63"/>
    <x v="0"/>
    <x v="1681"/>
    <x v="628"/>
    <x v="576"/>
    <x v="637"/>
    <x v="285"/>
    <x v="611"/>
    <x v="185"/>
    <x v="1341"/>
    <x v="1017"/>
    <x v="1347"/>
    <x v="2"/>
    <x v="6"/>
    <x v="687"/>
    <x v="695"/>
    <x v="1"/>
    <x v="0"/>
    <x v="629"/>
    <x v="0"/>
    <x v="3"/>
    <x v="1385"/>
    <x v="0"/>
    <x v="1385"/>
    <x v="655"/>
    <x v="1123"/>
    <x v="689"/>
    <x v="0"/>
    <x v="1"/>
    <x v="1"/>
    <x v="5"/>
    <x v="6"/>
    <x v="1"/>
    <x v="90"/>
    <x v="435"/>
    <x v="1"/>
    <x v="0"/>
    <x v="585"/>
    <x v="446"/>
    <x v="585"/>
    <x v="0"/>
    <x v="0"/>
    <x v="10"/>
    <x v="3"/>
    <x v="474"/>
    <x v="12"/>
    <x v="12"/>
    <x v="429"/>
    <x v="681"/>
    <x v="535"/>
    <x v="576"/>
    <x v="572"/>
    <x v="1020"/>
    <x v="490"/>
    <x v="1560"/>
    <x v="1560"/>
    <x v="695"/>
    <x v="608"/>
    <x v="85"/>
    <x v="22"/>
  </r>
  <r>
    <x v="977"/>
    <x v="977"/>
    <x v="0"/>
    <x v="0"/>
    <x v="0"/>
    <x v="482"/>
    <x v="1581"/>
    <x v="584"/>
    <x v="440"/>
    <x v="7"/>
    <x v="7"/>
    <x v="8"/>
    <x v="1"/>
    <x v="1354"/>
    <x v="0"/>
    <x v="1683"/>
    <x v="772"/>
    <x v="576"/>
    <x v="637"/>
    <x v="285"/>
    <x v="750"/>
    <x v="763"/>
    <x v="1343"/>
    <x v="924"/>
    <x v="1346"/>
    <x v="2"/>
    <x v="6"/>
    <x v="668"/>
    <x v="676"/>
    <x v="0"/>
    <x v="0"/>
    <x v="654"/>
    <x v="0"/>
    <x v="3"/>
    <x v="705"/>
    <x v="1"/>
    <x v="705"/>
    <x v="655"/>
    <x v="972"/>
    <x v="780"/>
    <x v="0"/>
    <x v="4"/>
    <x v="4"/>
    <x v="5"/>
    <x v="6"/>
    <x v="1"/>
    <x v="90"/>
    <x v="435"/>
    <x v="1"/>
    <x v="0"/>
    <x v="585"/>
    <x v="446"/>
    <x v="585"/>
    <x v="0"/>
    <x v="0"/>
    <x v="10"/>
    <x v="3"/>
    <x v="557"/>
    <x v="12"/>
    <x v="15"/>
    <x v="500"/>
    <x v="681"/>
    <x v="608"/>
    <x v="576"/>
    <x v="572"/>
    <x v="932"/>
    <x v="543"/>
    <x v="969"/>
    <x v="969"/>
    <x v="676"/>
    <x v="243"/>
    <x v="85"/>
    <x v="3"/>
  </r>
  <r>
    <x v="978"/>
    <x v="978"/>
    <x v="0"/>
    <x v="0"/>
    <x v="0"/>
    <x v="482"/>
    <x v="1582"/>
    <x v="584"/>
    <x v="440"/>
    <x v="7"/>
    <x v="7"/>
    <x v="7"/>
    <x v="0"/>
    <x v="1355"/>
    <x v="0"/>
    <x v="1682"/>
    <x v="772"/>
    <x v="576"/>
    <x v="637"/>
    <x v="285"/>
    <x v="750"/>
    <x v="763"/>
    <x v="1342"/>
    <x v="923"/>
    <x v="1345"/>
    <x v="2"/>
    <x v="6"/>
    <x v="668"/>
    <x v="676"/>
    <x v="0"/>
    <x v="0"/>
    <x v="654"/>
    <x v="0"/>
    <x v="3"/>
    <x v="725"/>
    <x v="1"/>
    <x v="725"/>
    <x v="655"/>
    <x v="994"/>
    <x v="780"/>
    <x v="0"/>
    <x v="4"/>
    <x v="4"/>
    <x v="5"/>
    <x v="6"/>
    <x v="1"/>
    <x v="90"/>
    <x v="435"/>
    <x v="1"/>
    <x v="0"/>
    <x v="585"/>
    <x v="446"/>
    <x v="585"/>
    <x v="0"/>
    <x v="0"/>
    <x v="10"/>
    <x v="3"/>
    <x v="557"/>
    <x v="12"/>
    <x v="15"/>
    <x v="500"/>
    <x v="681"/>
    <x v="608"/>
    <x v="576"/>
    <x v="572"/>
    <x v="1073"/>
    <x v="543"/>
    <x v="991"/>
    <x v="991"/>
    <x v="676"/>
    <x v="243"/>
    <x v="85"/>
    <x v="3"/>
  </r>
  <r>
    <x v="442"/>
    <x v="442"/>
    <x v="0"/>
    <x v="0"/>
    <x v="0"/>
    <x v="483"/>
    <x v="1577"/>
    <x v="585"/>
    <x v="437"/>
    <x v="4"/>
    <x v="6"/>
    <x v="6"/>
    <x v="2"/>
    <x v="199"/>
    <x v="0"/>
    <x v="1667"/>
    <x v="6"/>
    <x v="6"/>
    <x v="638"/>
    <x v="286"/>
    <x v="612"/>
    <x v="259"/>
    <x v="1336"/>
    <x v="1017"/>
    <x v="1342"/>
    <x v="2"/>
    <x v="6"/>
    <x v="446"/>
    <x v="483"/>
    <x v="1"/>
    <x v="0"/>
    <x v="501"/>
    <x v="1"/>
    <x v="3"/>
    <x v="1011"/>
    <x v="0"/>
    <x v="1011"/>
    <x v="349"/>
    <x v="639"/>
    <x v="595"/>
    <x v="0"/>
    <x v="1"/>
    <x v="1"/>
    <x v="5"/>
    <x v="6"/>
    <x v="1"/>
    <x v="90"/>
    <x v="432"/>
    <x v="1"/>
    <x v="0"/>
    <x v="574"/>
    <x v="436"/>
    <x v="574"/>
    <x v="0"/>
    <x v="0"/>
    <x v="10"/>
    <x v="3"/>
    <x v="475"/>
    <x v="1"/>
    <x v="1"/>
    <x v="426"/>
    <x v="670"/>
    <x v="525"/>
    <x v="6"/>
    <x v="6"/>
    <x v="908"/>
    <x v="421"/>
    <x v="557"/>
    <x v="557"/>
    <x v="483"/>
    <x v="608"/>
    <x v="85"/>
    <x v="399"/>
  </r>
  <r>
    <x v="424"/>
    <x v="424"/>
    <x v="0"/>
    <x v="0"/>
    <x v="0"/>
    <x v="483"/>
    <x v="1576"/>
    <x v="585"/>
    <x v="437"/>
    <x v="7"/>
    <x v="7"/>
    <x v="7"/>
    <x v="0"/>
    <x v="711"/>
    <x v="0"/>
    <x v="1668"/>
    <x v="772"/>
    <x v="6"/>
    <x v="638"/>
    <x v="286"/>
    <x v="750"/>
    <x v="763"/>
    <x v="1337"/>
    <x v="921"/>
    <x v="1340"/>
    <x v="2"/>
    <x v="6"/>
    <x v="883"/>
    <x v="890"/>
    <x v="0"/>
    <x v="0"/>
    <x v="957"/>
    <x v="0"/>
    <x v="3"/>
    <x v="112"/>
    <x v="1"/>
    <x v="112"/>
    <x v="349"/>
    <x v="1106"/>
    <x v="1228"/>
    <x v="0"/>
    <x v="4"/>
    <x v="4"/>
    <x v="5"/>
    <x v="6"/>
    <x v="1"/>
    <x v="90"/>
    <x v="432"/>
    <x v="1"/>
    <x v="0"/>
    <x v="574"/>
    <x v="436"/>
    <x v="574"/>
    <x v="0"/>
    <x v="0"/>
    <x v="10"/>
    <x v="3"/>
    <x v="557"/>
    <x v="1"/>
    <x v="15"/>
    <x v="500"/>
    <x v="670"/>
    <x v="608"/>
    <x v="6"/>
    <x v="6"/>
    <x v="1413"/>
    <x v="893"/>
    <x v="1094"/>
    <x v="1094"/>
    <x v="890"/>
    <x v="447"/>
    <x v="85"/>
    <x v="245"/>
  </r>
  <r>
    <x v="829"/>
    <x v="829"/>
    <x v="0"/>
    <x v="0"/>
    <x v="0"/>
    <x v="483"/>
    <x v="1575"/>
    <x v="585"/>
    <x v="437"/>
    <x v="7"/>
    <x v="7"/>
    <x v="8"/>
    <x v="1"/>
    <x v="1159"/>
    <x v="0"/>
    <x v="1669"/>
    <x v="772"/>
    <x v="6"/>
    <x v="638"/>
    <x v="286"/>
    <x v="750"/>
    <x v="763"/>
    <x v="1338"/>
    <x v="922"/>
    <x v="1341"/>
    <x v="2"/>
    <x v="6"/>
    <x v="883"/>
    <x v="890"/>
    <x v="0"/>
    <x v="0"/>
    <x v="957"/>
    <x v="0"/>
    <x v="3"/>
    <x v="88"/>
    <x v="1"/>
    <x v="88"/>
    <x v="349"/>
    <x v="1010"/>
    <x v="1228"/>
    <x v="0"/>
    <x v="4"/>
    <x v="4"/>
    <x v="5"/>
    <x v="6"/>
    <x v="1"/>
    <x v="90"/>
    <x v="432"/>
    <x v="1"/>
    <x v="0"/>
    <x v="574"/>
    <x v="436"/>
    <x v="574"/>
    <x v="0"/>
    <x v="0"/>
    <x v="10"/>
    <x v="3"/>
    <x v="557"/>
    <x v="1"/>
    <x v="15"/>
    <x v="500"/>
    <x v="670"/>
    <x v="608"/>
    <x v="6"/>
    <x v="6"/>
    <x v="493"/>
    <x v="893"/>
    <x v="1006"/>
    <x v="1006"/>
    <x v="890"/>
    <x v="447"/>
    <x v="85"/>
    <x v="245"/>
  </r>
  <r>
    <x v="1456"/>
    <x v="1456"/>
    <x v="0"/>
    <x v="0"/>
    <x v="0"/>
    <x v="484"/>
    <x v="1578"/>
    <x v="586"/>
    <x v="421"/>
    <x v="4"/>
    <x v="6"/>
    <x v="6"/>
    <x v="2"/>
    <x v="289"/>
    <x v="0"/>
    <x v="1284"/>
    <x v="629"/>
    <x v="577"/>
    <x v="639"/>
    <x v="339"/>
    <x v="613"/>
    <x v="241"/>
    <x v="962"/>
    <x v="1017"/>
    <x v="963"/>
    <x v="2"/>
    <x v="6"/>
    <x v="395"/>
    <x v="459"/>
    <x v="1"/>
    <x v="0"/>
    <x v="474"/>
    <x v="1"/>
    <x v="3"/>
    <x v="1377"/>
    <x v="0"/>
    <x v="1377"/>
    <x v="649"/>
    <x v="286"/>
    <x v="304"/>
    <x v="0"/>
    <x v="1"/>
    <x v="1"/>
    <x v="5"/>
    <x v="6"/>
    <x v="1"/>
    <x v="90"/>
    <x v="414"/>
    <x v="1"/>
    <x v="0"/>
    <x v="555"/>
    <x v="418"/>
    <x v="555"/>
    <x v="0"/>
    <x v="0"/>
    <x v="10"/>
    <x v="3"/>
    <x v="476"/>
    <x v="12"/>
    <x v="12"/>
    <x v="410"/>
    <x v="651"/>
    <x v="507"/>
    <x v="577"/>
    <x v="573"/>
    <x v="415"/>
    <x v="178"/>
    <x v="276"/>
    <x v="276"/>
    <x v="459"/>
    <x v="608"/>
    <x v="85"/>
    <x v="434"/>
  </r>
  <r>
    <x v="1548"/>
    <x v="1548"/>
    <x v="0"/>
    <x v="0"/>
    <x v="0"/>
    <x v="485"/>
    <x v="1583"/>
    <x v="588"/>
    <x v="425"/>
    <x v="4"/>
    <x v="6"/>
    <x v="6"/>
    <x v="2"/>
    <x v="73"/>
    <x v="0"/>
    <x v="1292"/>
    <x v="630"/>
    <x v="578"/>
    <x v="640"/>
    <x v="287"/>
    <x v="614"/>
    <x v="187"/>
    <x v="968"/>
    <x v="1017"/>
    <x v="973"/>
    <x v="2"/>
    <x v="6"/>
    <x v="309"/>
    <x v="409"/>
    <x v="1"/>
    <x v="0"/>
    <x v="421"/>
    <x v="1"/>
    <x v="3"/>
    <x v="1433"/>
    <x v="0"/>
    <x v="1433"/>
    <x v="685"/>
    <x v="92"/>
    <x v="112"/>
    <x v="0"/>
    <x v="1"/>
    <x v="1"/>
    <x v="5"/>
    <x v="6"/>
    <x v="1"/>
    <x v="90"/>
    <x v="418"/>
    <x v="1"/>
    <x v="0"/>
    <x v="559"/>
    <x v="422"/>
    <x v="559"/>
    <x v="0"/>
    <x v="0"/>
    <x v="10"/>
    <x v="3"/>
    <x v="477"/>
    <x v="12"/>
    <x v="12"/>
    <x v="414"/>
    <x v="655"/>
    <x v="511"/>
    <x v="578"/>
    <x v="574"/>
    <x v="181"/>
    <x v="54"/>
    <x v="93"/>
    <x v="92"/>
    <x v="409"/>
    <x v="608"/>
    <x v="85"/>
    <x v="496"/>
  </r>
  <r>
    <x v="415"/>
    <x v="415"/>
    <x v="0"/>
    <x v="0"/>
    <x v="0"/>
    <x v="485"/>
    <x v="1201"/>
    <x v="588"/>
    <x v="425"/>
    <x v="7"/>
    <x v="7"/>
    <x v="7"/>
    <x v="0"/>
    <x v="702"/>
    <x v="0"/>
    <x v="1293"/>
    <x v="772"/>
    <x v="578"/>
    <x v="640"/>
    <x v="287"/>
    <x v="750"/>
    <x v="763"/>
    <x v="969"/>
    <x v="565"/>
    <x v="969"/>
    <x v="2"/>
    <x v="6"/>
    <x v="668"/>
    <x v="676"/>
    <x v="0"/>
    <x v="0"/>
    <x v="654"/>
    <x v="0"/>
    <x v="3"/>
    <x v="1121"/>
    <x v="1"/>
    <x v="1121"/>
    <x v="685"/>
    <x v="1276"/>
    <x v="844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1120"/>
    <x v="591"/>
    <x v="1250"/>
    <x v="1250"/>
    <x v="676"/>
    <x v="243"/>
    <x v="85"/>
    <x v="3"/>
  </r>
  <r>
    <x v="416"/>
    <x v="416"/>
    <x v="0"/>
    <x v="0"/>
    <x v="0"/>
    <x v="485"/>
    <x v="1200"/>
    <x v="588"/>
    <x v="425"/>
    <x v="7"/>
    <x v="7"/>
    <x v="8"/>
    <x v="1"/>
    <x v="703"/>
    <x v="0"/>
    <x v="1294"/>
    <x v="772"/>
    <x v="578"/>
    <x v="640"/>
    <x v="287"/>
    <x v="750"/>
    <x v="763"/>
    <x v="971"/>
    <x v="566"/>
    <x v="970"/>
    <x v="2"/>
    <x v="6"/>
    <x v="668"/>
    <x v="676"/>
    <x v="0"/>
    <x v="0"/>
    <x v="654"/>
    <x v="0"/>
    <x v="3"/>
    <x v="199"/>
    <x v="1"/>
    <x v="199"/>
    <x v="685"/>
    <x v="849"/>
    <x v="844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892"/>
    <x v="591"/>
    <x v="851"/>
    <x v="851"/>
    <x v="676"/>
    <x v="243"/>
    <x v="85"/>
    <x v="3"/>
  </r>
  <r>
    <x v="976"/>
    <x v="976"/>
    <x v="0"/>
    <x v="0"/>
    <x v="0"/>
    <x v="485"/>
    <x v="1202"/>
    <x v="588"/>
    <x v="425"/>
    <x v="7"/>
    <x v="7"/>
    <x v="8"/>
    <x v="1"/>
    <x v="1353"/>
    <x v="0"/>
    <x v="1296"/>
    <x v="772"/>
    <x v="578"/>
    <x v="640"/>
    <x v="287"/>
    <x v="750"/>
    <x v="763"/>
    <x v="972"/>
    <x v="568"/>
    <x v="972"/>
    <x v="2"/>
    <x v="6"/>
    <x v="678"/>
    <x v="686"/>
    <x v="0"/>
    <x v="0"/>
    <x v="680"/>
    <x v="0"/>
    <x v="3"/>
    <x v="984"/>
    <x v="1"/>
    <x v="984"/>
    <x v="685"/>
    <x v="1390"/>
    <x v="996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728"/>
    <x v="706"/>
    <x v="1353"/>
    <x v="1353"/>
    <x v="686"/>
    <x v="253"/>
    <x v="85"/>
    <x v="13"/>
  </r>
  <r>
    <x v="1001"/>
    <x v="1001"/>
    <x v="0"/>
    <x v="0"/>
    <x v="0"/>
    <x v="485"/>
    <x v="1203"/>
    <x v="588"/>
    <x v="425"/>
    <x v="7"/>
    <x v="7"/>
    <x v="7"/>
    <x v="0"/>
    <x v="1382"/>
    <x v="0"/>
    <x v="1295"/>
    <x v="772"/>
    <x v="578"/>
    <x v="640"/>
    <x v="287"/>
    <x v="750"/>
    <x v="763"/>
    <x v="970"/>
    <x v="567"/>
    <x v="971"/>
    <x v="2"/>
    <x v="6"/>
    <x v="678"/>
    <x v="686"/>
    <x v="0"/>
    <x v="0"/>
    <x v="680"/>
    <x v="0"/>
    <x v="3"/>
    <x v="666"/>
    <x v="1"/>
    <x v="666"/>
    <x v="685"/>
    <x v="1082"/>
    <x v="996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1233"/>
    <x v="706"/>
    <x v="1073"/>
    <x v="1073"/>
    <x v="686"/>
    <x v="253"/>
    <x v="85"/>
    <x v="13"/>
  </r>
  <r>
    <x v="2269"/>
    <x v="2269"/>
    <x v="0"/>
    <x v="0"/>
    <x v="0"/>
    <x v="487"/>
    <x v="1619"/>
    <x v="610"/>
    <x v="453"/>
    <x v="0"/>
    <x v="4"/>
    <x v="4"/>
    <x v="2"/>
    <x v="417"/>
    <x v="0"/>
    <x v="1745"/>
    <x v="633"/>
    <x v="581"/>
    <x v="643"/>
    <x v="339"/>
    <x v="617"/>
    <x v="344"/>
    <x v="1507"/>
    <x v="1017"/>
    <x v="1514"/>
    <x v="5"/>
    <x v="13"/>
    <x v="343"/>
    <x v="46"/>
    <x v="1"/>
    <x v="3"/>
    <x v="46"/>
    <x v="1"/>
    <x v="3"/>
    <x v="390"/>
    <x v="1"/>
    <x v="390"/>
    <x v="159"/>
    <x v="49"/>
    <x v="68"/>
    <x v="0"/>
    <x v="8"/>
    <x v="8"/>
    <x v="5"/>
    <x v="6"/>
    <x v="1"/>
    <x v="90"/>
    <x v="507"/>
    <x v="1"/>
    <x v="0"/>
    <x v="605"/>
    <x v="518"/>
    <x v="605"/>
    <x v="52"/>
    <x v="0"/>
    <x v="10"/>
    <x v="10"/>
    <x v="479"/>
    <x v="12"/>
    <x v="12"/>
    <x v="442"/>
    <x v="701"/>
    <x v="608"/>
    <x v="581"/>
    <x v="577"/>
    <x v="126"/>
    <x v="1075"/>
    <x v="50"/>
    <x v="49"/>
    <x v="46"/>
    <x v="54"/>
    <x v="85"/>
    <x v="1070"/>
  </r>
  <r>
    <x v="1462"/>
    <x v="1462"/>
    <x v="0"/>
    <x v="0"/>
    <x v="0"/>
    <x v="486"/>
    <x v="1586"/>
    <x v="589"/>
    <x v="453"/>
    <x v="4"/>
    <x v="6"/>
    <x v="6"/>
    <x v="2"/>
    <x v="292"/>
    <x v="0"/>
    <x v="1740"/>
    <x v="632"/>
    <x v="580"/>
    <x v="642"/>
    <x v="289"/>
    <x v="616"/>
    <x v="301"/>
    <x v="1369"/>
    <x v="1017"/>
    <x v="1378"/>
    <x v="2"/>
    <x v="6"/>
    <x v="589"/>
    <x v="597"/>
    <x v="1"/>
    <x v="0"/>
    <x v="583"/>
    <x v="1"/>
    <x v="3"/>
    <x v="1309"/>
    <x v="0"/>
    <x v="1309"/>
    <x v="592"/>
    <x v="698"/>
    <x v="622"/>
    <x v="0"/>
    <x v="1"/>
    <x v="1"/>
    <x v="5"/>
    <x v="6"/>
    <x v="1"/>
    <x v="90"/>
    <x v="448"/>
    <x v="1"/>
    <x v="0"/>
    <x v="604"/>
    <x v="459"/>
    <x v="604"/>
    <x v="0"/>
    <x v="0"/>
    <x v="10"/>
    <x v="3"/>
    <x v="478"/>
    <x v="12"/>
    <x v="12"/>
    <x v="442"/>
    <x v="700"/>
    <x v="548"/>
    <x v="580"/>
    <x v="576"/>
    <x v="971"/>
    <x v="444"/>
    <x v="590"/>
    <x v="590"/>
    <x v="597"/>
    <x v="608"/>
    <x v="85"/>
    <x v="177"/>
  </r>
  <r>
    <x v="390"/>
    <x v="390"/>
    <x v="0"/>
    <x v="0"/>
    <x v="0"/>
    <x v="486"/>
    <x v="1621"/>
    <x v="589"/>
    <x v="453"/>
    <x v="7"/>
    <x v="7"/>
    <x v="7"/>
    <x v="0"/>
    <x v="678"/>
    <x v="0"/>
    <x v="1741"/>
    <x v="772"/>
    <x v="580"/>
    <x v="642"/>
    <x v="289"/>
    <x v="750"/>
    <x v="763"/>
    <x v="1370"/>
    <x v="939"/>
    <x v="1374"/>
    <x v="2"/>
    <x v="6"/>
    <x v="694"/>
    <x v="702"/>
    <x v="0"/>
    <x v="0"/>
    <x v="710"/>
    <x v="0"/>
    <x v="3"/>
    <x v="136"/>
    <x v="1"/>
    <x v="136"/>
    <x v="592"/>
    <x v="900"/>
    <x v="944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1191"/>
    <x v="662"/>
    <x v="900"/>
    <x v="900"/>
    <x v="702"/>
    <x v="269"/>
    <x v="85"/>
    <x v="29"/>
  </r>
  <r>
    <x v="391"/>
    <x v="391"/>
    <x v="0"/>
    <x v="0"/>
    <x v="0"/>
    <x v="486"/>
    <x v="1620"/>
    <x v="589"/>
    <x v="453"/>
    <x v="7"/>
    <x v="7"/>
    <x v="8"/>
    <x v="1"/>
    <x v="679"/>
    <x v="0"/>
    <x v="1742"/>
    <x v="772"/>
    <x v="580"/>
    <x v="642"/>
    <x v="289"/>
    <x v="750"/>
    <x v="763"/>
    <x v="1372"/>
    <x v="940"/>
    <x v="1375"/>
    <x v="2"/>
    <x v="6"/>
    <x v="694"/>
    <x v="702"/>
    <x v="0"/>
    <x v="0"/>
    <x v="710"/>
    <x v="0"/>
    <x v="3"/>
    <x v="123"/>
    <x v="1"/>
    <x v="123"/>
    <x v="592"/>
    <x v="871"/>
    <x v="944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789"/>
    <x v="662"/>
    <x v="872"/>
    <x v="872"/>
    <x v="702"/>
    <x v="269"/>
    <x v="85"/>
    <x v="29"/>
  </r>
  <r>
    <x v="1187"/>
    <x v="1187"/>
    <x v="0"/>
    <x v="0"/>
    <x v="0"/>
    <x v="486"/>
    <x v="1622"/>
    <x v="589"/>
    <x v="453"/>
    <x v="7"/>
    <x v="7"/>
    <x v="8"/>
    <x v="1"/>
    <x v="1582"/>
    <x v="0"/>
    <x v="1744"/>
    <x v="772"/>
    <x v="580"/>
    <x v="642"/>
    <x v="289"/>
    <x v="750"/>
    <x v="763"/>
    <x v="1373"/>
    <x v="942"/>
    <x v="1377"/>
    <x v="2"/>
    <x v="6"/>
    <x v="673"/>
    <x v="681"/>
    <x v="0"/>
    <x v="0"/>
    <x v="669"/>
    <x v="0"/>
    <x v="3"/>
    <x v="625"/>
    <x v="1"/>
    <x v="625"/>
    <x v="592"/>
    <x v="1004"/>
    <x v="796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923"/>
    <x v="556"/>
    <x v="1000"/>
    <x v="1000"/>
    <x v="681"/>
    <x v="248"/>
    <x v="85"/>
    <x v="8"/>
  </r>
  <r>
    <x v="1188"/>
    <x v="1188"/>
    <x v="0"/>
    <x v="0"/>
    <x v="0"/>
    <x v="486"/>
    <x v="1623"/>
    <x v="589"/>
    <x v="453"/>
    <x v="7"/>
    <x v="7"/>
    <x v="7"/>
    <x v="0"/>
    <x v="1583"/>
    <x v="0"/>
    <x v="1743"/>
    <x v="772"/>
    <x v="580"/>
    <x v="642"/>
    <x v="289"/>
    <x v="750"/>
    <x v="763"/>
    <x v="1371"/>
    <x v="941"/>
    <x v="1376"/>
    <x v="2"/>
    <x v="6"/>
    <x v="673"/>
    <x v="681"/>
    <x v="0"/>
    <x v="0"/>
    <x v="669"/>
    <x v="0"/>
    <x v="3"/>
    <x v="661"/>
    <x v="1"/>
    <x v="661"/>
    <x v="592"/>
    <x v="1034"/>
    <x v="796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1086"/>
    <x v="556"/>
    <x v="1029"/>
    <x v="1029"/>
    <x v="681"/>
    <x v="248"/>
    <x v="85"/>
    <x v="8"/>
  </r>
  <r>
    <x v="1567"/>
    <x v="1567"/>
    <x v="0"/>
    <x v="0"/>
    <x v="0"/>
    <x v="495"/>
    <x v="1593"/>
    <x v="597"/>
    <x v="445"/>
    <x v="0"/>
    <x v="4"/>
    <x v="4"/>
    <x v="2"/>
    <x v="387"/>
    <x v="0"/>
    <x v="1715"/>
    <x v="644"/>
    <x v="591"/>
    <x v="655"/>
    <x v="339"/>
    <x v="628"/>
    <x v="306"/>
    <x v="1507"/>
    <x v="1017"/>
    <x v="1514"/>
    <x v="2"/>
    <x v="6"/>
    <x v="1010"/>
    <x v="1173"/>
    <x v="1"/>
    <x v="3"/>
    <x v="1161"/>
    <x v="0"/>
    <x v="3"/>
    <x v="191"/>
    <x v="1"/>
    <x v="191"/>
    <x v="11"/>
    <x v="1976"/>
    <x v="1432"/>
    <x v="0"/>
    <x v="8"/>
    <x v="8"/>
    <x v="5"/>
    <x v="6"/>
    <x v="1"/>
    <x v="90"/>
    <x v="507"/>
    <x v="1"/>
    <x v="0"/>
    <x v="591"/>
    <x v="518"/>
    <x v="591"/>
    <x v="35"/>
    <x v="0"/>
    <x v="10"/>
    <x v="3"/>
    <x v="486"/>
    <x v="9"/>
    <x v="9"/>
    <x v="434"/>
    <x v="687"/>
    <x v="608"/>
    <x v="591"/>
    <x v="588"/>
    <x v="1577"/>
    <x v="1075"/>
    <x v="1974"/>
    <x v="1974"/>
    <x v="1173"/>
    <x v="522"/>
    <x v="85"/>
    <x v="980"/>
  </r>
  <r>
    <x v="1979"/>
    <x v="1979"/>
    <x v="0"/>
    <x v="0"/>
    <x v="0"/>
    <x v="495"/>
    <x v="1594"/>
    <x v="598"/>
    <x v="445"/>
    <x v="0"/>
    <x v="4"/>
    <x v="4"/>
    <x v="2"/>
    <x v="425"/>
    <x v="0"/>
    <x v="1714"/>
    <x v="645"/>
    <x v="592"/>
    <x v="656"/>
    <x v="339"/>
    <x v="629"/>
    <x v="345"/>
    <x v="1507"/>
    <x v="1017"/>
    <x v="1514"/>
    <x v="3"/>
    <x v="10"/>
    <x v="1013"/>
    <x v="1176"/>
    <x v="1"/>
    <x v="3"/>
    <x v="1164"/>
    <x v="0"/>
    <x v="3"/>
    <x v="391"/>
    <x v="1"/>
    <x v="391"/>
    <x v="160"/>
    <x v="2041"/>
    <x v="1509"/>
    <x v="0"/>
    <x v="8"/>
    <x v="8"/>
    <x v="5"/>
    <x v="6"/>
    <x v="1"/>
    <x v="90"/>
    <x v="507"/>
    <x v="1"/>
    <x v="0"/>
    <x v="592"/>
    <x v="518"/>
    <x v="592"/>
    <x v="30"/>
    <x v="0"/>
    <x v="10"/>
    <x v="7"/>
    <x v="486"/>
    <x v="9"/>
    <x v="9"/>
    <x v="434"/>
    <x v="688"/>
    <x v="608"/>
    <x v="592"/>
    <x v="589"/>
    <x v="1580"/>
    <x v="1075"/>
    <x v="2037"/>
    <x v="2037"/>
    <x v="1176"/>
    <x v="524"/>
    <x v="85"/>
    <x v="984"/>
  </r>
  <r>
    <x v="2156"/>
    <x v="2156"/>
    <x v="0"/>
    <x v="0"/>
    <x v="0"/>
    <x v="495"/>
    <x v="1596"/>
    <x v="600"/>
    <x v="445"/>
    <x v="0"/>
    <x v="4"/>
    <x v="4"/>
    <x v="2"/>
    <x v="1045"/>
    <x v="0"/>
    <x v="1717"/>
    <x v="646"/>
    <x v="593"/>
    <x v="657"/>
    <x v="339"/>
    <x v="630"/>
    <x v="693"/>
    <x v="1507"/>
    <x v="1017"/>
    <x v="1514"/>
    <x v="5"/>
    <x v="13"/>
    <x v="968"/>
    <x v="1142"/>
    <x v="1"/>
    <x v="3"/>
    <x v="1130"/>
    <x v="0"/>
    <x v="3"/>
    <x v="470"/>
    <x v="1"/>
    <x v="470"/>
    <x v="211"/>
    <x v="1961"/>
    <x v="1409"/>
    <x v="0"/>
    <x v="8"/>
    <x v="8"/>
    <x v="5"/>
    <x v="6"/>
    <x v="1"/>
    <x v="90"/>
    <x v="507"/>
    <x v="1"/>
    <x v="0"/>
    <x v="594"/>
    <x v="518"/>
    <x v="594"/>
    <x v="40"/>
    <x v="0"/>
    <x v="10"/>
    <x v="10"/>
    <x v="486"/>
    <x v="9"/>
    <x v="9"/>
    <x v="434"/>
    <x v="690"/>
    <x v="608"/>
    <x v="593"/>
    <x v="590"/>
    <x v="1511"/>
    <x v="1075"/>
    <x v="1959"/>
    <x v="1959"/>
    <x v="1142"/>
    <x v="498"/>
    <x v="85"/>
    <x v="925"/>
  </r>
  <r>
    <x v="2157"/>
    <x v="2157"/>
    <x v="0"/>
    <x v="0"/>
    <x v="0"/>
    <x v="495"/>
    <x v="1595"/>
    <x v="599"/>
    <x v="445"/>
    <x v="0"/>
    <x v="4"/>
    <x v="4"/>
    <x v="2"/>
    <x v="1046"/>
    <x v="0"/>
    <x v="1716"/>
    <x v="647"/>
    <x v="594"/>
    <x v="658"/>
    <x v="339"/>
    <x v="631"/>
    <x v="692"/>
    <x v="1507"/>
    <x v="1017"/>
    <x v="1514"/>
    <x v="5"/>
    <x v="13"/>
    <x v="926"/>
    <x v="1116"/>
    <x v="1"/>
    <x v="3"/>
    <x v="1103"/>
    <x v="0"/>
    <x v="3"/>
    <x v="461"/>
    <x v="1"/>
    <x v="461"/>
    <x v="206"/>
    <x v="1789"/>
    <x v="1107"/>
    <x v="0"/>
    <x v="8"/>
    <x v="8"/>
    <x v="5"/>
    <x v="6"/>
    <x v="1"/>
    <x v="90"/>
    <x v="507"/>
    <x v="1"/>
    <x v="0"/>
    <x v="593"/>
    <x v="518"/>
    <x v="593"/>
    <x v="40"/>
    <x v="0"/>
    <x v="10"/>
    <x v="10"/>
    <x v="486"/>
    <x v="9"/>
    <x v="9"/>
    <x v="434"/>
    <x v="689"/>
    <x v="608"/>
    <x v="594"/>
    <x v="591"/>
    <x v="1305"/>
    <x v="1075"/>
    <x v="1811"/>
    <x v="1811"/>
    <x v="1116"/>
    <x v="479"/>
    <x v="85"/>
    <x v="883"/>
  </r>
  <r>
    <x v="129"/>
    <x v="129"/>
    <x v="0"/>
    <x v="0"/>
    <x v="0"/>
    <x v="501"/>
    <x v="1615"/>
    <x v="609"/>
    <x v="450"/>
    <x v="4"/>
    <x v="6"/>
    <x v="6"/>
    <x v="2"/>
    <x v="157"/>
    <x v="0"/>
    <x v="1730"/>
    <x v="631"/>
    <x v="579"/>
    <x v="641"/>
    <x v="288"/>
    <x v="615"/>
    <x v="215"/>
    <x v="1360"/>
    <x v="1017"/>
    <x v="1369"/>
    <x v="2"/>
    <x v="6"/>
    <x v="479"/>
    <x v="500"/>
    <x v="1"/>
    <x v="0"/>
    <x v="521"/>
    <x v="1"/>
    <x v="3"/>
    <x v="1215"/>
    <x v="0"/>
    <x v="1215"/>
    <x v="511"/>
    <x v="587"/>
    <x v="564"/>
    <x v="0"/>
    <x v="1"/>
    <x v="1"/>
    <x v="5"/>
    <x v="6"/>
    <x v="1"/>
    <x v="90"/>
    <x v="445"/>
    <x v="1"/>
    <x v="0"/>
    <x v="601"/>
    <x v="456"/>
    <x v="601"/>
    <x v="0"/>
    <x v="0"/>
    <x v="10"/>
    <x v="3"/>
    <x v="492"/>
    <x v="12"/>
    <x v="12"/>
    <x v="439"/>
    <x v="697"/>
    <x v="545"/>
    <x v="579"/>
    <x v="575"/>
    <x v="854"/>
    <x v="399"/>
    <x v="529"/>
    <x v="529"/>
    <x v="500"/>
    <x v="608"/>
    <x v="85"/>
    <x v="375"/>
  </r>
  <r>
    <x v="388"/>
    <x v="388"/>
    <x v="0"/>
    <x v="0"/>
    <x v="0"/>
    <x v="501"/>
    <x v="1613"/>
    <x v="609"/>
    <x v="450"/>
    <x v="7"/>
    <x v="7"/>
    <x v="7"/>
    <x v="0"/>
    <x v="676"/>
    <x v="0"/>
    <x v="1731"/>
    <x v="772"/>
    <x v="579"/>
    <x v="641"/>
    <x v="288"/>
    <x v="750"/>
    <x v="763"/>
    <x v="1361"/>
    <x v="933"/>
    <x v="1365"/>
    <x v="2"/>
    <x v="6"/>
    <x v="731"/>
    <x v="739"/>
    <x v="0"/>
    <x v="0"/>
    <x v="761"/>
    <x v="0"/>
    <x v="3"/>
    <x v="96"/>
    <x v="1"/>
    <x v="96"/>
    <x v="511"/>
    <x v="855"/>
    <x v="986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1225"/>
    <x v="697"/>
    <x v="857"/>
    <x v="857"/>
    <x v="739"/>
    <x v="306"/>
    <x v="85"/>
    <x v="68"/>
  </r>
  <r>
    <x v="389"/>
    <x v="389"/>
    <x v="0"/>
    <x v="0"/>
    <x v="0"/>
    <x v="501"/>
    <x v="1614"/>
    <x v="609"/>
    <x v="450"/>
    <x v="7"/>
    <x v="7"/>
    <x v="8"/>
    <x v="1"/>
    <x v="677"/>
    <x v="0"/>
    <x v="1732"/>
    <x v="772"/>
    <x v="579"/>
    <x v="641"/>
    <x v="288"/>
    <x v="750"/>
    <x v="763"/>
    <x v="1363"/>
    <x v="934"/>
    <x v="1366"/>
    <x v="2"/>
    <x v="6"/>
    <x v="731"/>
    <x v="739"/>
    <x v="0"/>
    <x v="0"/>
    <x v="761"/>
    <x v="0"/>
    <x v="3"/>
    <x v="137"/>
    <x v="1"/>
    <x v="137"/>
    <x v="511"/>
    <x v="982"/>
    <x v="986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742"/>
    <x v="697"/>
    <x v="979"/>
    <x v="979"/>
    <x v="739"/>
    <x v="306"/>
    <x v="85"/>
    <x v="68"/>
  </r>
  <r>
    <x v="1074"/>
    <x v="1074"/>
    <x v="0"/>
    <x v="0"/>
    <x v="0"/>
    <x v="501"/>
    <x v="1612"/>
    <x v="609"/>
    <x v="450"/>
    <x v="7"/>
    <x v="7"/>
    <x v="8"/>
    <x v="1"/>
    <x v="1464"/>
    <x v="0"/>
    <x v="1734"/>
    <x v="772"/>
    <x v="579"/>
    <x v="641"/>
    <x v="288"/>
    <x v="750"/>
    <x v="763"/>
    <x v="1364"/>
    <x v="936"/>
    <x v="1368"/>
    <x v="2"/>
    <x v="6"/>
    <x v="819"/>
    <x v="827"/>
    <x v="0"/>
    <x v="0"/>
    <x v="865"/>
    <x v="0"/>
    <x v="3"/>
    <x v="351"/>
    <x v="1"/>
    <x v="351"/>
    <x v="511"/>
    <x v="1269"/>
    <x v="1259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467"/>
    <x v="915"/>
    <x v="1243"/>
    <x v="1243"/>
    <x v="827"/>
    <x v="389"/>
    <x v="85"/>
    <x v="167"/>
  </r>
  <r>
    <x v="1075"/>
    <x v="1075"/>
    <x v="0"/>
    <x v="0"/>
    <x v="0"/>
    <x v="501"/>
    <x v="1611"/>
    <x v="609"/>
    <x v="450"/>
    <x v="7"/>
    <x v="7"/>
    <x v="7"/>
    <x v="0"/>
    <x v="1465"/>
    <x v="0"/>
    <x v="1733"/>
    <x v="772"/>
    <x v="579"/>
    <x v="641"/>
    <x v="288"/>
    <x v="750"/>
    <x v="763"/>
    <x v="1362"/>
    <x v="935"/>
    <x v="1367"/>
    <x v="2"/>
    <x v="6"/>
    <x v="819"/>
    <x v="827"/>
    <x v="0"/>
    <x v="0"/>
    <x v="865"/>
    <x v="0"/>
    <x v="3"/>
    <x v="553"/>
    <x v="1"/>
    <x v="553"/>
    <x v="511"/>
    <x v="1393"/>
    <x v="1259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1432"/>
    <x v="915"/>
    <x v="1356"/>
    <x v="1356"/>
    <x v="827"/>
    <x v="389"/>
    <x v="85"/>
    <x v="167"/>
  </r>
  <r>
    <x v="94"/>
    <x v="94"/>
    <x v="0"/>
    <x v="0"/>
    <x v="0"/>
    <x v="502"/>
    <x v="1625"/>
    <x v="612"/>
    <x v="455"/>
    <x v="4"/>
    <x v="6"/>
    <x v="6"/>
    <x v="2"/>
    <x v="388"/>
    <x v="0"/>
    <x v="1748"/>
    <x v="634"/>
    <x v="582"/>
    <x v="644"/>
    <x v="339"/>
    <x v="618"/>
    <x v="752"/>
    <x v="1376"/>
    <x v="1017"/>
    <x v="1380"/>
    <x v="1"/>
    <x v="0"/>
    <x v="60"/>
    <x v="190"/>
    <x v="1"/>
    <x v="0"/>
    <x v="190"/>
    <x v="1"/>
    <x v="3"/>
    <x v="693"/>
    <x v="0"/>
    <x v="693"/>
    <x v="231"/>
    <x v="430"/>
    <x v="438"/>
    <x v="0"/>
    <x v="1"/>
    <x v="1"/>
    <x v="5"/>
    <x v="6"/>
    <x v="1"/>
    <x v="90"/>
    <x v="450"/>
    <x v="1"/>
    <x v="0"/>
    <x v="608"/>
    <x v="461"/>
    <x v="608"/>
    <x v="0"/>
    <x v="0"/>
    <x v="10"/>
    <x v="1"/>
    <x v="493"/>
    <x v="12"/>
    <x v="12"/>
    <x v="444"/>
    <x v="704"/>
    <x v="550"/>
    <x v="582"/>
    <x v="578"/>
    <x v="633"/>
    <x v="295"/>
    <x v="406"/>
    <x v="406"/>
    <x v="190"/>
    <x v="608"/>
    <x v="85"/>
    <x v="805"/>
  </r>
  <r>
    <x v="61"/>
    <x v="61"/>
    <x v="0"/>
    <x v="0"/>
    <x v="0"/>
    <x v="502"/>
    <x v="1626"/>
    <x v="612"/>
    <x v="455"/>
    <x v="0"/>
    <x v="3"/>
    <x v="3"/>
    <x v="2"/>
    <x v="1041"/>
    <x v="0"/>
    <x v="1749"/>
    <x v="635"/>
    <x v="582"/>
    <x v="645"/>
    <x v="339"/>
    <x v="619"/>
    <x v="690"/>
    <x v="1507"/>
    <x v="1017"/>
    <x v="1514"/>
    <x v="1"/>
    <x v="0"/>
    <x v="985"/>
    <x v="1154"/>
    <x v="1"/>
    <x v="3"/>
    <x v="1142"/>
    <x v="0"/>
    <x v="3"/>
    <x v="164"/>
    <x v="1"/>
    <x v="164"/>
    <x v="231"/>
    <x v="1886"/>
    <x v="1308"/>
    <x v="0"/>
    <x v="8"/>
    <x v="8"/>
    <x v="5"/>
    <x v="6"/>
    <x v="0"/>
    <x v="1"/>
    <x v="450"/>
    <x v="1"/>
    <x v="0"/>
    <x v="608"/>
    <x v="461"/>
    <x v="608"/>
    <x v="40"/>
    <x v="0"/>
    <x v="10"/>
    <x v="1"/>
    <x v="493"/>
    <x v="12"/>
    <x v="12"/>
    <x v="444"/>
    <x v="704"/>
    <x v="608"/>
    <x v="582"/>
    <x v="578"/>
    <x v="1544"/>
    <x v="1075"/>
    <x v="1895"/>
    <x v="1895"/>
    <x v="1154"/>
    <x v="608"/>
    <x v="21"/>
    <x v="946"/>
  </r>
  <r>
    <x v="1568"/>
    <x v="1568"/>
    <x v="0"/>
    <x v="0"/>
    <x v="0"/>
    <x v="502"/>
    <x v="1625"/>
    <x v="612"/>
    <x v="455"/>
    <x v="4"/>
    <x v="6"/>
    <x v="6"/>
    <x v="2"/>
    <x v="388"/>
    <x v="0"/>
    <x v="1748"/>
    <x v="634"/>
    <x v="582"/>
    <x v="644"/>
    <x v="339"/>
    <x v="618"/>
    <x v="752"/>
    <x v="1376"/>
    <x v="1017"/>
    <x v="1380"/>
    <x v="2"/>
    <x v="6"/>
    <x v="53"/>
    <x v="183"/>
    <x v="1"/>
    <x v="0"/>
    <x v="183"/>
    <x v="1"/>
    <x v="3"/>
    <x v="693"/>
    <x v="0"/>
    <x v="693"/>
    <x v="231"/>
    <x v="400"/>
    <x v="413"/>
    <x v="0"/>
    <x v="1"/>
    <x v="1"/>
    <x v="5"/>
    <x v="6"/>
    <x v="1"/>
    <x v="90"/>
    <x v="450"/>
    <x v="1"/>
    <x v="0"/>
    <x v="608"/>
    <x v="461"/>
    <x v="608"/>
    <x v="0"/>
    <x v="0"/>
    <x v="10"/>
    <x v="3"/>
    <x v="493"/>
    <x v="12"/>
    <x v="12"/>
    <x v="444"/>
    <x v="704"/>
    <x v="550"/>
    <x v="582"/>
    <x v="578"/>
    <x v="602"/>
    <x v="272"/>
    <x v="381"/>
    <x v="381"/>
    <x v="183"/>
    <x v="608"/>
    <x v="85"/>
    <x v="816"/>
  </r>
  <r>
    <x v="723"/>
    <x v="723"/>
    <x v="0"/>
    <x v="0"/>
    <x v="0"/>
    <x v="502"/>
    <x v="1626"/>
    <x v="612"/>
    <x v="455"/>
    <x v="0"/>
    <x v="3"/>
    <x v="3"/>
    <x v="2"/>
    <x v="1041"/>
    <x v="0"/>
    <x v="1749"/>
    <x v="635"/>
    <x v="582"/>
    <x v="645"/>
    <x v="339"/>
    <x v="619"/>
    <x v="690"/>
    <x v="1507"/>
    <x v="1017"/>
    <x v="1514"/>
    <x v="2"/>
    <x v="6"/>
    <x v="997"/>
    <x v="1163"/>
    <x v="1"/>
    <x v="3"/>
    <x v="1151"/>
    <x v="0"/>
    <x v="3"/>
    <x v="164"/>
    <x v="1"/>
    <x v="164"/>
    <x v="231"/>
    <x v="1917"/>
    <x v="1351"/>
    <x v="0"/>
    <x v="8"/>
    <x v="8"/>
    <x v="5"/>
    <x v="6"/>
    <x v="0"/>
    <x v="1"/>
    <x v="450"/>
    <x v="1"/>
    <x v="0"/>
    <x v="608"/>
    <x v="461"/>
    <x v="608"/>
    <x v="40"/>
    <x v="0"/>
    <x v="10"/>
    <x v="3"/>
    <x v="493"/>
    <x v="12"/>
    <x v="12"/>
    <x v="444"/>
    <x v="704"/>
    <x v="608"/>
    <x v="582"/>
    <x v="578"/>
    <x v="1562"/>
    <x v="1075"/>
    <x v="1919"/>
    <x v="1919"/>
    <x v="1163"/>
    <x v="608"/>
    <x v="25"/>
    <x v="963"/>
  </r>
  <r>
    <x v="552"/>
    <x v="552"/>
    <x v="0"/>
    <x v="0"/>
    <x v="0"/>
    <x v="488"/>
    <x v="1633"/>
    <x v="590"/>
    <x v="456"/>
    <x v="7"/>
    <x v="7"/>
    <x v="7"/>
    <x v="0"/>
    <x v="847"/>
    <x v="0"/>
    <x v="1750"/>
    <x v="772"/>
    <x v="584"/>
    <x v="647"/>
    <x v="291"/>
    <x v="750"/>
    <x v="763"/>
    <x v="1377"/>
    <x v="943"/>
    <x v="1381"/>
    <x v="2"/>
    <x v="6"/>
    <x v="779"/>
    <x v="787"/>
    <x v="0"/>
    <x v="0"/>
    <x v="821"/>
    <x v="0"/>
    <x v="3"/>
    <x v="75"/>
    <x v="1"/>
    <x v="75"/>
    <x v="492"/>
    <x v="861"/>
    <x v="1102"/>
    <x v="0"/>
    <x v="4"/>
    <x v="4"/>
    <x v="5"/>
    <x v="6"/>
    <x v="1"/>
    <x v="90"/>
    <x v="451"/>
    <x v="1"/>
    <x v="0"/>
    <x v="609"/>
    <x v="462"/>
    <x v="609"/>
    <x v="0"/>
    <x v="0"/>
    <x v="10"/>
    <x v="3"/>
    <x v="557"/>
    <x v="12"/>
    <x v="15"/>
    <x v="500"/>
    <x v="705"/>
    <x v="608"/>
    <x v="584"/>
    <x v="580"/>
    <x v="1313"/>
    <x v="794"/>
    <x v="863"/>
    <x v="863"/>
    <x v="787"/>
    <x v="351"/>
    <x v="85"/>
    <x v="122"/>
  </r>
  <r>
    <x v="145"/>
    <x v="145"/>
    <x v="0"/>
    <x v="0"/>
    <x v="0"/>
    <x v="489"/>
    <x v="1587"/>
    <x v="591"/>
    <x v="447"/>
    <x v="4"/>
    <x v="6"/>
    <x v="6"/>
    <x v="2"/>
    <x v="14"/>
    <x v="0"/>
    <x v="1721"/>
    <x v="636"/>
    <x v="583"/>
    <x v="646"/>
    <x v="290"/>
    <x v="620"/>
    <x v="54"/>
    <x v="1353"/>
    <x v="1017"/>
    <x v="1362"/>
    <x v="2"/>
    <x v="6"/>
    <x v="519"/>
    <x v="529"/>
    <x v="1"/>
    <x v="0"/>
    <x v="550"/>
    <x v="1"/>
    <x v="3"/>
    <x v="1283"/>
    <x v="0"/>
    <x v="1283"/>
    <x v="568"/>
    <x v="610"/>
    <x v="575"/>
    <x v="0"/>
    <x v="1"/>
    <x v="1"/>
    <x v="5"/>
    <x v="6"/>
    <x v="1"/>
    <x v="90"/>
    <x v="442"/>
    <x v="1"/>
    <x v="0"/>
    <x v="596"/>
    <x v="453"/>
    <x v="596"/>
    <x v="0"/>
    <x v="0"/>
    <x v="10"/>
    <x v="3"/>
    <x v="480"/>
    <x v="12"/>
    <x v="12"/>
    <x v="436"/>
    <x v="692"/>
    <x v="542"/>
    <x v="583"/>
    <x v="579"/>
    <x v="876"/>
    <x v="407"/>
    <x v="539"/>
    <x v="539"/>
    <x v="529"/>
    <x v="608"/>
    <x v="85"/>
    <x v="331"/>
  </r>
  <r>
    <x v="898"/>
    <x v="898"/>
    <x v="0"/>
    <x v="0"/>
    <x v="0"/>
    <x v="489"/>
    <x v="1604"/>
    <x v="591"/>
    <x v="447"/>
    <x v="7"/>
    <x v="7"/>
    <x v="7"/>
    <x v="0"/>
    <x v="1266"/>
    <x v="0"/>
    <x v="1722"/>
    <x v="772"/>
    <x v="583"/>
    <x v="646"/>
    <x v="290"/>
    <x v="750"/>
    <x v="763"/>
    <x v="1354"/>
    <x v="929"/>
    <x v="1358"/>
    <x v="2"/>
    <x v="6"/>
    <x v="788"/>
    <x v="796"/>
    <x v="0"/>
    <x v="0"/>
    <x v="828"/>
    <x v="0"/>
    <x v="3"/>
    <x v="661"/>
    <x v="1"/>
    <x v="661"/>
    <x v="568"/>
    <x v="1464"/>
    <x v="1288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1458"/>
    <x v="941"/>
    <x v="1416"/>
    <x v="1416"/>
    <x v="796"/>
    <x v="358"/>
    <x v="85"/>
    <x v="131"/>
  </r>
  <r>
    <x v="899"/>
    <x v="899"/>
    <x v="0"/>
    <x v="0"/>
    <x v="0"/>
    <x v="489"/>
    <x v="1605"/>
    <x v="591"/>
    <x v="447"/>
    <x v="7"/>
    <x v="7"/>
    <x v="7"/>
    <x v="0"/>
    <x v="1267"/>
    <x v="0"/>
    <x v="1723"/>
    <x v="772"/>
    <x v="583"/>
    <x v="646"/>
    <x v="290"/>
    <x v="750"/>
    <x v="763"/>
    <x v="1355"/>
    <x v="930"/>
    <x v="1359"/>
    <x v="2"/>
    <x v="6"/>
    <x v="773"/>
    <x v="781"/>
    <x v="0"/>
    <x v="0"/>
    <x v="814"/>
    <x v="0"/>
    <x v="3"/>
    <x v="596"/>
    <x v="1"/>
    <x v="596"/>
    <x v="568"/>
    <x v="1325"/>
    <x v="1221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1410"/>
    <x v="890"/>
    <x v="1296"/>
    <x v="1296"/>
    <x v="781"/>
    <x v="346"/>
    <x v="85"/>
    <x v="114"/>
  </r>
  <r>
    <x v="900"/>
    <x v="900"/>
    <x v="0"/>
    <x v="0"/>
    <x v="0"/>
    <x v="489"/>
    <x v="1602"/>
    <x v="591"/>
    <x v="447"/>
    <x v="7"/>
    <x v="7"/>
    <x v="8"/>
    <x v="1"/>
    <x v="1268"/>
    <x v="0"/>
    <x v="1724"/>
    <x v="772"/>
    <x v="583"/>
    <x v="646"/>
    <x v="290"/>
    <x v="750"/>
    <x v="763"/>
    <x v="1356"/>
    <x v="931"/>
    <x v="1360"/>
    <x v="2"/>
    <x v="6"/>
    <x v="788"/>
    <x v="796"/>
    <x v="0"/>
    <x v="0"/>
    <x v="828"/>
    <x v="0"/>
    <x v="3"/>
    <x v="590"/>
    <x v="1"/>
    <x v="590"/>
    <x v="568"/>
    <x v="1367"/>
    <x v="1288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434"/>
    <x v="941"/>
    <x v="1332"/>
    <x v="1332"/>
    <x v="796"/>
    <x v="358"/>
    <x v="85"/>
    <x v="131"/>
  </r>
  <r>
    <x v="901"/>
    <x v="901"/>
    <x v="0"/>
    <x v="0"/>
    <x v="0"/>
    <x v="489"/>
    <x v="1603"/>
    <x v="591"/>
    <x v="447"/>
    <x v="7"/>
    <x v="7"/>
    <x v="8"/>
    <x v="1"/>
    <x v="1269"/>
    <x v="0"/>
    <x v="1725"/>
    <x v="772"/>
    <x v="583"/>
    <x v="646"/>
    <x v="290"/>
    <x v="750"/>
    <x v="763"/>
    <x v="1357"/>
    <x v="932"/>
    <x v="1361"/>
    <x v="2"/>
    <x v="6"/>
    <x v="773"/>
    <x v="781"/>
    <x v="0"/>
    <x v="0"/>
    <x v="814"/>
    <x v="0"/>
    <x v="3"/>
    <x v="655"/>
    <x v="1"/>
    <x v="655"/>
    <x v="568"/>
    <x v="1411"/>
    <x v="1221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497"/>
    <x v="890"/>
    <x v="1372"/>
    <x v="1372"/>
    <x v="781"/>
    <x v="346"/>
    <x v="85"/>
    <x v="114"/>
  </r>
  <r>
    <x v="1631"/>
    <x v="1631"/>
    <x v="0"/>
    <x v="0"/>
    <x v="0"/>
    <x v="490"/>
    <x v="1588"/>
    <x v="592"/>
    <x v="443"/>
    <x v="4"/>
    <x v="6"/>
    <x v="6"/>
    <x v="2"/>
    <x v="429"/>
    <x v="0"/>
    <x v="1711"/>
    <x v="637"/>
    <x v="585"/>
    <x v="648"/>
    <x v="292"/>
    <x v="621"/>
    <x v="340"/>
    <x v="1347"/>
    <x v="1017"/>
    <x v="1352"/>
    <x v="2"/>
    <x v="6"/>
    <x v="1255"/>
    <x v="1103"/>
    <x v="1"/>
    <x v="0"/>
    <x v="1089"/>
    <x v="0"/>
    <x v="3"/>
    <x v="1081"/>
    <x v="0"/>
    <x v="1081"/>
    <x v="403"/>
    <x v="2214"/>
    <x v="1736"/>
    <x v="0"/>
    <x v="1"/>
    <x v="1"/>
    <x v="5"/>
    <x v="6"/>
    <x v="1"/>
    <x v="90"/>
    <x v="438"/>
    <x v="1"/>
    <x v="0"/>
    <x v="588"/>
    <x v="449"/>
    <x v="588"/>
    <x v="0"/>
    <x v="0"/>
    <x v="10"/>
    <x v="3"/>
    <x v="481"/>
    <x v="12"/>
    <x v="12"/>
    <x v="432"/>
    <x v="684"/>
    <x v="538"/>
    <x v="585"/>
    <x v="581"/>
    <x v="1740"/>
    <x v="1066"/>
    <x v="2216"/>
    <x v="2216"/>
    <x v="1103"/>
    <x v="608"/>
    <x v="85"/>
    <x v="858"/>
  </r>
  <r>
    <x v="59"/>
    <x v="59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1"/>
    <x v="0"/>
    <x v="360"/>
    <x v="54"/>
    <x v="1"/>
    <x v="3"/>
    <x v="54"/>
    <x v="1"/>
    <x v="3"/>
    <x v="394"/>
    <x v="1"/>
    <x v="394"/>
    <x v="163"/>
    <x v="63"/>
    <x v="82"/>
    <x v="0"/>
    <x v="8"/>
    <x v="8"/>
    <x v="5"/>
    <x v="6"/>
    <x v="1"/>
    <x v="90"/>
    <x v="507"/>
    <x v="1"/>
    <x v="0"/>
    <x v="598"/>
    <x v="518"/>
    <x v="598"/>
    <x v="35"/>
    <x v="0"/>
    <x v="10"/>
    <x v="1"/>
    <x v="482"/>
    <x v="12"/>
    <x v="12"/>
    <x v="437"/>
    <x v="694"/>
    <x v="608"/>
    <x v="587"/>
    <x v="583"/>
    <x v="143"/>
    <x v="1075"/>
    <x v="64"/>
    <x v="63"/>
    <x v="54"/>
    <x v="62"/>
    <x v="85"/>
    <x v="1052"/>
  </r>
  <r>
    <x v="694"/>
    <x v="694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2"/>
    <x v="6"/>
    <x v="170"/>
    <x v="4"/>
    <x v="1"/>
    <x v="3"/>
    <x v="4"/>
    <x v="1"/>
    <x v="3"/>
    <x v="394"/>
    <x v="1"/>
    <x v="394"/>
    <x v="163"/>
    <x v="3"/>
    <x v="6"/>
    <x v="0"/>
    <x v="8"/>
    <x v="8"/>
    <x v="5"/>
    <x v="6"/>
    <x v="1"/>
    <x v="90"/>
    <x v="507"/>
    <x v="1"/>
    <x v="0"/>
    <x v="598"/>
    <x v="518"/>
    <x v="598"/>
    <x v="35"/>
    <x v="0"/>
    <x v="10"/>
    <x v="3"/>
    <x v="482"/>
    <x v="12"/>
    <x v="12"/>
    <x v="437"/>
    <x v="694"/>
    <x v="608"/>
    <x v="587"/>
    <x v="583"/>
    <x v="33"/>
    <x v="1075"/>
    <x v="4"/>
    <x v="3"/>
    <x v="4"/>
    <x v="19"/>
    <x v="85"/>
    <x v="1166"/>
  </r>
  <r>
    <x v="1950"/>
    <x v="1950"/>
    <x v="0"/>
    <x v="0"/>
    <x v="0"/>
    <x v="491"/>
    <x v="1589"/>
    <x v="593"/>
    <x v="448"/>
    <x v="4"/>
    <x v="6"/>
    <x v="6"/>
    <x v="2"/>
    <x v="5"/>
    <x v="0"/>
    <x v="1726"/>
    <x v="638"/>
    <x v="586"/>
    <x v="649"/>
    <x v="293"/>
    <x v="622"/>
    <x v="296"/>
    <x v="1358"/>
    <x v="1017"/>
    <x v="1363"/>
    <x v="3"/>
    <x v="10"/>
    <x v="398"/>
    <x v="460"/>
    <x v="1"/>
    <x v="0"/>
    <x v="475"/>
    <x v="1"/>
    <x v="3"/>
    <x v="1162"/>
    <x v="0"/>
    <x v="1162"/>
    <x v="465"/>
    <x v="506"/>
    <x v="498"/>
    <x v="0"/>
    <x v="1"/>
    <x v="1"/>
    <x v="5"/>
    <x v="6"/>
    <x v="1"/>
    <x v="90"/>
    <x v="443"/>
    <x v="1"/>
    <x v="0"/>
    <x v="597"/>
    <x v="454"/>
    <x v="597"/>
    <x v="0"/>
    <x v="0"/>
    <x v="10"/>
    <x v="7"/>
    <x v="482"/>
    <x v="12"/>
    <x v="12"/>
    <x v="437"/>
    <x v="693"/>
    <x v="543"/>
    <x v="586"/>
    <x v="582"/>
    <x v="736"/>
    <x v="345"/>
    <x v="465"/>
    <x v="465"/>
    <x v="460"/>
    <x v="608"/>
    <x v="85"/>
    <x v="433"/>
  </r>
  <r>
    <x v="1901"/>
    <x v="1901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3"/>
    <x v="10"/>
    <x v="421"/>
    <x v="84"/>
    <x v="1"/>
    <x v="3"/>
    <x v="84"/>
    <x v="1"/>
    <x v="3"/>
    <x v="394"/>
    <x v="1"/>
    <x v="394"/>
    <x v="163"/>
    <x v="124"/>
    <x v="148"/>
    <x v="0"/>
    <x v="8"/>
    <x v="8"/>
    <x v="5"/>
    <x v="6"/>
    <x v="1"/>
    <x v="90"/>
    <x v="507"/>
    <x v="1"/>
    <x v="0"/>
    <x v="598"/>
    <x v="518"/>
    <x v="598"/>
    <x v="35"/>
    <x v="0"/>
    <x v="10"/>
    <x v="7"/>
    <x v="482"/>
    <x v="12"/>
    <x v="12"/>
    <x v="437"/>
    <x v="694"/>
    <x v="608"/>
    <x v="587"/>
    <x v="583"/>
    <x v="219"/>
    <x v="1075"/>
    <x v="123"/>
    <x v="123"/>
    <x v="84"/>
    <x v="91"/>
    <x v="85"/>
    <x v="991"/>
  </r>
  <r>
    <x v="2238"/>
    <x v="2238"/>
    <x v="0"/>
    <x v="0"/>
    <x v="0"/>
    <x v="491"/>
    <x v="1589"/>
    <x v="593"/>
    <x v="448"/>
    <x v="4"/>
    <x v="6"/>
    <x v="6"/>
    <x v="2"/>
    <x v="5"/>
    <x v="0"/>
    <x v="1726"/>
    <x v="638"/>
    <x v="586"/>
    <x v="649"/>
    <x v="293"/>
    <x v="622"/>
    <x v="296"/>
    <x v="1358"/>
    <x v="1017"/>
    <x v="1363"/>
    <x v="5"/>
    <x v="13"/>
    <x v="1183"/>
    <x v="1034"/>
    <x v="1"/>
    <x v="0"/>
    <x v="995"/>
    <x v="0"/>
    <x v="3"/>
    <x v="1162"/>
    <x v="0"/>
    <x v="1162"/>
    <x v="465"/>
    <x v="2029"/>
    <x v="1494"/>
    <x v="0"/>
    <x v="1"/>
    <x v="1"/>
    <x v="5"/>
    <x v="6"/>
    <x v="1"/>
    <x v="90"/>
    <x v="443"/>
    <x v="1"/>
    <x v="0"/>
    <x v="597"/>
    <x v="454"/>
    <x v="597"/>
    <x v="0"/>
    <x v="0"/>
    <x v="10"/>
    <x v="10"/>
    <x v="482"/>
    <x v="12"/>
    <x v="12"/>
    <x v="437"/>
    <x v="693"/>
    <x v="543"/>
    <x v="586"/>
    <x v="582"/>
    <x v="1573"/>
    <x v="1025"/>
    <x v="2025"/>
    <x v="2025"/>
    <x v="1034"/>
    <x v="608"/>
    <x v="85"/>
    <x v="683"/>
  </r>
  <r>
    <x v="2146"/>
    <x v="2146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5"/>
    <x v="13"/>
    <x v="344"/>
    <x v="47"/>
    <x v="1"/>
    <x v="3"/>
    <x v="47"/>
    <x v="1"/>
    <x v="3"/>
    <x v="394"/>
    <x v="1"/>
    <x v="394"/>
    <x v="163"/>
    <x v="54"/>
    <x v="73"/>
    <x v="0"/>
    <x v="8"/>
    <x v="8"/>
    <x v="5"/>
    <x v="6"/>
    <x v="1"/>
    <x v="90"/>
    <x v="507"/>
    <x v="1"/>
    <x v="0"/>
    <x v="598"/>
    <x v="518"/>
    <x v="598"/>
    <x v="35"/>
    <x v="0"/>
    <x v="10"/>
    <x v="10"/>
    <x v="482"/>
    <x v="12"/>
    <x v="12"/>
    <x v="437"/>
    <x v="694"/>
    <x v="608"/>
    <x v="587"/>
    <x v="583"/>
    <x v="132"/>
    <x v="1075"/>
    <x v="55"/>
    <x v="54"/>
    <x v="47"/>
    <x v="55"/>
    <x v="85"/>
    <x v="1066"/>
  </r>
  <r>
    <x v="592"/>
    <x v="592"/>
    <x v="0"/>
    <x v="0"/>
    <x v="0"/>
    <x v="492"/>
    <x v="1590"/>
    <x v="594"/>
    <x v="444"/>
    <x v="4"/>
    <x v="6"/>
    <x v="6"/>
    <x v="2"/>
    <x v="213"/>
    <x v="0"/>
    <x v="1712"/>
    <x v="640"/>
    <x v="588"/>
    <x v="651"/>
    <x v="339"/>
    <x v="624"/>
    <x v="191"/>
    <x v="1348"/>
    <x v="1017"/>
    <x v="1353"/>
    <x v="2"/>
    <x v="6"/>
    <x v="292"/>
    <x v="396"/>
    <x v="1"/>
    <x v="0"/>
    <x v="406"/>
    <x v="1"/>
    <x v="3"/>
    <x v="1236"/>
    <x v="0"/>
    <x v="1236"/>
    <x v="527"/>
    <x v="312"/>
    <x v="330"/>
    <x v="0"/>
    <x v="1"/>
    <x v="1"/>
    <x v="5"/>
    <x v="6"/>
    <x v="1"/>
    <x v="90"/>
    <x v="439"/>
    <x v="1"/>
    <x v="0"/>
    <x v="589"/>
    <x v="450"/>
    <x v="589"/>
    <x v="0"/>
    <x v="0"/>
    <x v="10"/>
    <x v="3"/>
    <x v="483"/>
    <x v="12"/>
    <x v="12"/>
    <x v="433"/>
    <x v="685"/>
    <x v="539"/>
    <x v="588"/>
    <x v="584"/>
    <x v="443"/>
    <x v="195"/>
    <x v="300"/>
    <x v="300"/>
    <x v="396"/>
    <x v="608"/>
    <x v="85"/>
    <x v="512"/>
  </r>
  <r>
    <x v="543"/>
    <x v="543"/>
    <x v="0"/>
    <x v="0"/>
    <x v="0"/>
    <x v="493"/>
    <x v="1591"/>
    <x v="595"/>
    <x v="458"/>
    <x v="4"/>
    <x v="6"/>
    <x v="6"/>
    <x v="2"/>
    <x v="322"/>
    <x v="0"/>
    <x v="1754"/>
    <x v="641"/>
    <x v="589"/>
    <x v="652"/>
    <x v="294"/>
    <x v="625"/>
    <x v="276"/>
    <x v="1381"/>
    <x v="1017"/>
    <x v="1391"/>
    <x v="2"/>
    <x v="6"/>
    <x v="481"/>
    <x v="502"/>
    <x v="1"/>
    <x v="0"/>
    <x v="523"/>
    <x v="1"/>
    <x v="3"/>
    <x v="1361"/>
    <x v="0"/>
    <x v="1361"/>
    <x v="639"/>
    <x v="484"/>
    <x v="480"/>
    <x v="0"/>
    <x v="1"/>
    <x v="1"/>
    <x v="5"/>
    <x v="6"/>
    <x v="1"/>
    <x v="90"/>
    <x v="453"/>
    <x v="1"/>
    <x v="0"/>
    <x v="611"/>
    <x v="464"/>
    <x v="611"/>
    <x v="0"/>
    <x v="0"/>
    <x v="10"/>
    <x v="3"/>
    <x v="484"/>
    <x v="12"/>
    <x v="12"/>
    <x v="446"/>
    <x v="707"/>
    <x v="552"/>
    <x v="589"/>
    <x v="585"/>
    <x v="701"/>
    <x v="329"/>
    <x v="446"/>
    <x v="446"/>
    <x v="502"/>
    <x v="608"/>
    <x v="85"/>
    <x v="371"/>
  </r>
  <r>
    <x v="394"/>
    <x v="394"/>
    <x v="0"/>
    <x v="0"/>
    <x v="0"/>
    <x v="493"/>
    <x v="1639"/>
    <x v="595"/>
    <x v="458"/>
    <x v="7"/>
    <x v="7"/>
    <x v="7"/>
    <x v="0"/>
    <x v="682"/>
    <x v="0"/>
    <x v="1755"/>
    <x v="772"/>
    <x v="589"/>
    <x v="652"/>
    <x v="294"/>
    <x v="750"/>
    <x v="763"/>
    <x v="1382"/>
    <x v="946"/>
    <x v="1385"/>
    <x v="2"/>
    <x v="6"/>
    <x v="737"/>
    <x v="745"/>
    <x v="0"/>
    <x v="0"/>
    <x v="767"/>
    <x v="0"/>
    <x v="3"/>
    <x v="815"/>
    <x v="1"/>
    <x v="815"/>
    <x v="639"/>
    <x v="1523"/>
    <x v="1225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412"/>
    <x v="892"/>
    <x v="1461"/>
    <x v="1461"/>
    <x v="745"/>
    <x v="311"/>
    <x v="85"/>
    <x v="75"/>
  </r>
  <r>
    <x v="395"/>
    <x v="395"/>
    <x v="0"/>
    <x v="0"/>
    <x v="0"/>
    <x v="493"/>
    <x v="1638"/>
    <x v="595"/>
    <x v="458"/>
    <x v="7"/>
    <x v="7"/>
    <x v="8"/>
    <x v="1"/>
    <x v="683"/>
    <x v="0"/>
    <x v="1758"/>
    <x v="772"/>
    <x v="589"/>
    <x v="652"/>
    <x v="294"/>
    <x v="750"/>
    <x v="763"/>
    <x v="1386"/>
    <x v="949"/>
    <x v="1388"/>
    <x v="2"/>
    <x v="6"/>
    <x v="735"/>
    <x v="743"/>
    <x v="0"/>
    <x v="0"/>
    <x v="764"/>
    <x v="0"/>
    <x v="3"/>
    <x v="275"/>
    <x v="1"/>
    <x v="275"/>
    <x v="639"/>
    <x v="1120"/>
    <x v="1204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511"/>
    <x v="877"/>
    <x v="1107"/>
    <x v="1107"/>
    <x v="743"/>
    <x v="309"/>
    <x v="85"/>
    <x v="73"/>
  </r>
  <r>
    <x v="489"/>
    <x v="489"/>
    <x v="0"/>
    <x v="0"/>
    <x v="0"/>
    <x v="493"/>
    <x v="1637"/>
    <x v="595"/>
    <x v="458"/>
    <x v="7"/>
    <x v="7"/>
    <x v="8"/>
    <x v="1"/>
    <x v="774"/>
    <x v="0"/>
    <x v="1757"/>
    <x v="772"/>
    <x v="589"/>
    <x v="652"/>
    <x v="294"/>
    <x v="750"/>
    <x v="763"/>
    <x v="1385"/>
    <x v="948"/>
    <x v="1387"/>
    <x v="2"/>
    <x v="6"/>
    <x v="737"/>
    <x v="745"/>
    <x v="0"/>
    <x v="0"/>
    <x v="767"/>
    <x v="0"/>
    <x v="3"/>
    <x v="102"/>
    <x v="1"/>
    <x v="102"/>
    <x v="639"/>
    <x v="873"/>
    <x v="1225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495"/>
    <x v="892"/>
    <x v="874"/>
    <x v="874"/>
    <x v="745"/>
    <x v="311"/>
    <x v="85"/>
    <x v="75"/>
  </r>
  <r>
    <x v="490"/>
    <x v="490"/>
    <x v="0"/>
    <x v="0"/>
    <x v="0"/>
    <x v="493"/>
    <x v="1640"/>
    <x v="595"/>
    <x v="458"/>
    <x v="7"/>
    <x v="7"/>
    <x v="7"/>
    <x v="0"/>
    <x v="775"/>
    <x v="0"/>
    <x v="1756"/>
    <x v="772"/>
    <x v="589"/>
    <x v="652"/>
    <x v="294"/>
    <x v="750"/>
    <x v="763"/>
    <x v="1383"/>
    <x v="947"/>
    <x v="1386"/>
    <x v="2"/>
    <x v="6"/>
    <x v="735"/>
    <x v="743"/>
    <x v="0"/>
    <x v="0"/>
    <x v="764"/>
    <x v="0"/>
    <x v="3"/>
    <x v="136"/>
    <x v="1"/>
    <x v="136"/>
    <x v="639"/>
    <x v="988"/>
    <x v="1204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400"/>
    <x v="877"/>
    <x v="985"/>
    <x v="985"/>
    <x v="743"/>
    <x v="309"/>
    <x v="85"/>
    <x v="73"/>
  </r>
  <r>
    <x v="704"/>
    <x v="704"/>
    <x v="0"/>
    <x v="0"/>
    <x v="0"/>
    <x v="493"/>
    <x v="1641"/>
    <x v="595"/>
    <x v="458"/>
    <x v="7"/>
    <x v="7"/>
    <x v="8"/>
    <x v="1"/>
    <x v="1014"/>
    <x v="0"/>
    <x v="1760"/>
    <x v="772"/>
    <x v="589"/>
    <x v="652"/>
    <x v="294"/>
    <x v="750"/>
    <x v="763"/>
    <x v="1387"/>
    <x v="951"/>
    <x v="1390"/>
    <x v="2"/>
    <x v="6"/>
    <x v="696"/>
    <x v="704"/>
    <x v="0"/>
    <x v="0"/>
    <x v="712"/>
    <x v="0"/>
    <x v="3"/>
    <x v="843"/>
    <x v="1"/>
    <x v="843"/>
    <x v="639"/>
    <x v="1388"/>
    <x v="1016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710"/>
    <x v="722"/>
    <x v="1351"/>
    <x v="1351"/>
    <x v="704"/>
    <x v="271"/>
    <x v="85"/>
    <x v="31"/>
  </r>
  <r>
    <x v="716"/>
    <x v="716"/>
    <x v="0"/>
    <x v="0"/>
    <x v="0"/>
    <x v="493"/>
    <x v="1642"/>
    <x v="595"/>
    <x v="458"/>
    <x v="7"/>
    <x v="7"/>
    <x v="7"/>
    <x v="0"/>
    <x v="1030"/>
    <x v="0"/>
    <x v="1759"/>
    <x v="772"/>
    <x v="589"/>
    <x v="652"/>
    <x v="294"/>
    <x v="750"/>
    <x v="763"/>
    <x v="1384"/>
    <x v="950"/>
    <x v="1389"/>
    <x v="2"/>
    <x v="6"/>
    <x v="696"/>
    <x v="704"/>
    <x v="0"/>
    <x v="0"/>
    <x v="712"/>
    <x v="0"/>
    <x v="3"/>
    <x v="717"/>
    <x v="1"/>
    <x v="717"/>
    <x v="639"/>
    <x v="1210"/>
    <x v="1016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245"/>
    <x v="722"/>
    <x v="1189"/>
    <x v="1189"/>
    <x v="704"/>
    <x v="271"/>
    <x v="85"/>
    <x v="31"/>
  </r>
  <r>
    <x v="276"/>
    <x v="276"/>
    <x v="0"/>
    <x v="0"/>
    <x v="0"/>
    <x v="494"/>
    <x v="1592"/>
    <x v="596"/>
    <x v="460"/>
    <x v="4"/>
    <x v="6"/>
    <x v="6"/>
    <x v="2"/>
    <x v="281"/>
    <x v="0"/>
    <x v="1764"/>
    <x v="643"/>
    <x v="590"/>
    <x v="654"/>
    <x v="295"/>
    <x v="627"/>
    <x v="190"/>
    <x v="1390"/>
    <x v="1017"/>
    <x v="1394"/>
    <x v="2"/>
    <x v="6"/>
    <x v="399"/>
    <x v="461"/>
    <x v="1"/>
    <x v="0"/>
    <x v="476"/>
    <x v="1"/>
    <x v="3"/>
    <x v="1316"/>
    <x v="0"/>
    <x v="1316"/>
    <x v="598"/>
    <x v="376"/>
    <x v="391"/>
    <x v="0"/>
    <x v="1"/>
    <x v="1"/>
    <x v="5"/>
    <x v="6"/>
    <x v="1"/>
    <x v="90"/>
    <x v="456"/>
    <x v="1"/>
    <x v="0"/>
    <x v="615"/>
    <x v="467"/>
    <x v="615"/>
    <x v="0"/>
    <x v="0"/>
    <x v="10"/>
    <x v="3"/>
    <x v="485"/>
    <x v="12"/>
    <x v="12"/>
    <x v="448"/>
    <x v="711"/>
    <x v="555"/>
    <x v="590"/>
    <x v="587"/>
    <x v="575"/>
    <x v="252"/>
    <x v="359"/>
    <x v="359"/>
    <x v="461"/>
    <x v="608"/>
    <x v="85"/>
    <x v="432"/>
  </r>
  <r>
    <x v="2069"/>
    <x v="2069"/>
    <x v="0"/>
    <x v="0"/>
    <x v="0"/>
    <x v="494"/>
    <x v="1592"/>
    <x v="596"/>
    <x v="460"/>
    <x v="4"/>
    <x v="6"/>
    <x v="6"/>
    <x v="2"/>
    <x v="281"/>
    <x v="0"/>
    <x v="1764"/>
    <x v="643"/>
    <x v="590"/>
    <x v="654"/>
    <x v="295"/>
    <x v="627"/>
    <x v="190"/>
    <x v="1390"/>
    <x v="1017"/>
    <x v="1394"/>
    <x v="5"/>
    <x v="13"/>
    <x v="1039"/>
    <x v="970"/>
    <x v="1"/>
    <x v="0"/>
    <x v="782"/>
    <x v="0"/>
    <x v="3"/>
    <x v="1316"/>
    <x v="0"/>
    <x v="1316"/>
    <x v="598"/>
    <x v="1812"/>
    <x v="1141"/>
    <x v="0"/>
    <x v="1"/>
    <x v="1"/>
    <x v="5"/>
    <x v="6"/>
    <x v="1"/>
    <x v="90"/>
    <x v="456"/>
    <x v="1"/>
    <x v="0"/>
    <x v="615"/>
    <x v="467"/>
    <x v="615"/>
    <x v="0"/>
    <x v="0"/>
    <x v="10"/>
    <x v="10"/>
    <x v="485"/>
    <x v="12"/>
    <x v="12"/>
    <x v="448"/>
    <x v="711"/>
    <x v="555"/>
    <x v="590"/>
    <x v="587"/>
    <x v="1343"/>
    <x v="824"/>
    <x v="1832"/>
    <x v="1832"/>
    <x v="970"/>
    <x v="608"/>
    <x v="85"/>
    <x v="432"/>
  </r>
  <r>
    <x v="251"/>
    <x v="251"/>
    <x v="0"/>
    <x v="0"/>
    <x v="0"/>
    <x v="496"/>
    <x v="1597"/>
    <x v="601"/>
    <x v="445"/>
    <x v="4"/>
    <x v="0"/>
    <x v="0"/>
    <x v="2"/>
    <x v="187"/>
    <x v="0"/>
    <x v="1713"/>
    <x v="642"/>
    <x v="18"/>
    <x v="653"/>
    <x v="339"/>
    <x v="626"/>
    <x v="189"/>
    <x v="1349"/>
    <x v="1017"/>
    <x v="1354"/>
    <x v="2"/>
    <x v="6"/>
    <x v="179"/>
    <x v="301"/>
    <x v="1"/>
    <x v="0"/>
    <x v="309"/>
    <x v="1"/>
    <x v="3"/>
    <x v="816"/>
    <x v="0"/>
    <x v="816"/>
    <x v="259"/>
    <x v="508"/>
    <x v="500"/>
    <x v="0"/>
    <x v="1"/>
    <x v="1"/>
    <x v="5"/>
    <x v="6"/>
    <x v="1"/>
    <x v="90"/>
    <x v="440"/>
    <x v="2"/>
    <x v="0"/>
    <x v="590"/>
    <x v="451"/>
    <x v="590"/>
    <x v="0"/>
    <x v="0"/>
    <x v="10"/>
    <x v="3"/>
    <x v="487"/>
    <x v="7"/>
    <x v="7"/>
    <x v="434"/>
    <x v="686"/>
    <x v="540"/>
    <x v="18"/>
    <x v="586"/>
    <x v="739"/>
    <x v="346"/>
    <x v="466"/>
    <x v="466"/>
    <x v="301"/>
    <x v="608"/>
    <x v="85"/>
    <x v="640"/>
  </r>
  <r>
    <x v="1605"/>
    <x v="1605"/>
    <x v="0"/>
    <x v="0"/>
    <x v="0"/>
    <x v="497"/>
    <x v="1598"/>
    <x v="602"/>
    <x v="464"/>
    <x v="4"/>
    <x v="6"/>
    <x v="6"/>
    <x v="2"/>
    <x v="104"/>
    <x v="0"/>
    <x v="1771"/>
    <x v="648"/>
    <x v="595"/>
    <x v="659"/>
    <x v="296"/>
    <x v="632"/>
    <x v="192"/>
    <x v="1395"/>
    <x v="1017"/>
    <x v="1403"/>
    <x v="2"/>
    <x v="6"/>
    <x v="580"/>
    <x v="588"/>
    <x v="1"/>
    <x v="0"/>
    <x v="579"/>
    <x v="1"/>
    <x v="3"/>
    <x v="1321"/>
    <x v="0"/>
    <x v="1321"/>
    <x v="602"/>
    <x v="684"/>
    <x v="615"/>
    <x v="0"/>
    <x v="1"/>
    <x v="1"/>
    <x v="5"/>
    <x v="6"/>
    <x v="1"/>
    <x v="90"/>
    <x v="460"/>
    <x v="1"/>
    <x v="0"/>
    <x v="620"/>
    <x v="471"/>
    <x v="620"/>
    <x v="0"/>
    <x v="0"/>
    <x v="10"/>
    <x v="3"/>
    <x v="488"/>
    <x v="12"/>
    <x v="12"/>
    <x v="452"/>
    <x v="716"/>
    <x v="559"/>
    <x v="595"/>
    <x v="592"/>
    <x v="965"/>
    <x v="438"/>
    <x v="581"/>
    <x v="581"/>
    <x v="588"/>
    <x v="608"/>
    <x v="85"/>
    <x v="207"/>
  </r>
  <r>
    <x v="396"/>
    <x v="396"/>
    <x v="0"/>
    <x v="0"/>
    <x v="0"/>
    <x v="497"/>
    <x v="1648"/>
    <x v="602"/>
    <x v="464"/>
    <x v="7"/>
    <x v="7"/>
    <x v="7"/>
    <x v="0"/>
    <x v="684"/>
    <x v="0"/>
    <x v="1772"/>
    <x v="772"/>
    <x v="595"/>
    <x v="659"/>
    <x v="296"/>
    <x v="750"/>
    <x v="763"/>
    <x v="1396"/>
    <x v="952"/>
    <x v="1399"/>
    <x v="2"/>
    <x v="6"/>
    <x v="686"/>
    <x v="694"/>
    <x v="0"/>
    <x v="0"/>
    <x v="699"/>
    <x v="0"/>
    <x v="3"/>
    <x v="106"/>
    <x v="1"/>
    <x v="106"/>
    <x v="602"/>
    <x v="823"/>
    <x v="915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1168"/>
    <x v="638"/>
    <x v="825"/>
    <x v="825"/>
    <x v="694"/>
    <x v="261"/>
    <x v="85"/>
    <x v="21"/>
  </r>
  <r>
    <x v="397"/>
    <x v="397"/>
    <x v="0"/>
    <x v="0"/>
    <x v="0"/>
    <x v="497"/>
    <x v="1647"/>
    <x v="602"/>
    <x v="464"/>
    <x v="7"/>
    <x v="7"/>
    <x v="8"/>
    <x v="1"/>
    <x v="685"/>
    <x v="0"/>
    <x v="1773"/>
    <x v="772"/>
    <x v="595"/>
    <x v="659"/>
    <x v="296"/>
    <x v="750"/>
    <x v="763"/>
    <x v="1398"/>
    <x v="953"/>
    <x v="1400"/>
    <x v="2"/>
    <x v="6"/>
    <x v="686"/>
    <x v="694"/>
    <x v="0"/>
    <x v="0"/>
    <x v="699"/>
    <x v="0"/>
    <x v="3"/>
    <x v="115"/>
    <x v="1"/>
    <x v="115"/>
    <x v="602"/>
    <x v="840"/>
    <x v="915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834"/>
    <x v="638"/>
    <x v="842"/>
    <x v="842"/>
    <x v="694"/>
    <x v="261"/>
    <x v="85"/>
    <x v="21"/>
  </r>
  <r>
    <x v="1350"/>
    <x v="1350"/>
    <x v="0"/>
    <x v="0"/>
    <x v="0"/>
    <x v="497"/>
    <x v="1649"/>
    <x v="602"/>
    <x v="464"/>
    <x v="7"/>
    <x v="7"/>
    <x v="8"/>
    <x v="1"/>
    <x v="1787"/>
    <x v="0"/>
    <x v="1775"/>
    <x v="772"/>
    <x v="595"/>
    <x v="659"/>
    <x v="296"/>
    <x v="750"/>
    <x v="763"/>
    <x v="1399"/>
    <x v="955"/>
    <x v="1402"/>
    <x v="2"/>
    <x v="6"/>
    <x v="721"/>
    <x v="729"/>
    <x v="0"/>
    <x v="0"/>
    <x v="747"/>
    <x v="0"/>
    <x v="3"/>
    <x v="606"/>
    <x v="1"/>
    <x v="606"/>
    <x v="602"/>
    <x v="1184"/>
    <x v="1046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677"/>
    <x v="747"/>
    <x v="1166"/>
    <x v="1166"/>
    <x v="729"/>
    <x v="296"/>
    <x v="85"/>
    <x v="57"/>
  </r>
  <r>
    <x v="1351"/>
    <x v="1351"/>
    <x v="0"/>
    <x v="0"/>
    <x v="0"/>
    <x v="497"/>
    <x v="1650"/>
    <x v="602"/>
    <x v="464"/>
    <x v="7"/>
    <x v="7"/>
    <x v="7"/>
    <x v="0"/>
    <x v="1788"/>
    <x v="0"/>
    <x v="1774"/>
    <x v="772"/>
    <x v="595"/>
    <x v="659"/>
    <x v="296"/>
    <x v="750"/>
    <x v="763"/>
    <x v="1397"/>
    <x v="954"/>
    <x v="1401"/>
    <x v="2"/>
    <x v="6"/>
    <x v="721"/>
    <x v="729"/>
    <x v="0"/>
    <x v="0"/>
    <x v="747"/>
    <x v="0"/>
    <x v="3"/>
    <x v="604"/>
    <x v="1"/>
    <x v="604"/>
    <x v="602"/>
    <x v="1180"/>
    <x v="1046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1270"/>
    <x v="747"/>
    <x v="1162"/>
    <x v="1162"/>
    <x v="729"/>
    <x v="296"/>
    <x v="85"/>
    <x v="57"/>
  </r>
  <r>
    <x v="1648"/>
    <x v="1648"/>
    <x v="0"/>
    <x v="0"/>
    <x v="0"/>
    <x v="498"/>
    <x v="1599"/>
    <x v="603"/>
    <x v="465"/>
    <x v="4"/>
    <x v="6"/>
    <x v="6"/>
    <x v="2"/>
    <x v="10"/>
    <x v="0"/>
    <x v="1776"/>
    <x v="649"/>
    <x v="596"/>
    <x v="660"/>
    <x v="297"/>
    <x v="633"/>
    <x v="220"/>
    <x v="1400"/>
    <x v="1017"/>
    <x v="1404"/>
    <x v="2"/>
    <x v="6"/>
    <x v="1018"/>
    <x v="963"/>
    <x v="1"/>
    <x v="0"/>
    <x v="765"/>
    <x v="0"/>
    <x v="3"/>
    <x v="1260"/>
    <x v="0"/>
    <x v="1260"/>
    <x v="545"/>
    <x v="1747"/>
    <x v="1042"/>
    <x v="0"/>
    <x v="1"/>
    <x v="1"/>
    <x v="5"/>
    <x v="6"/>
    <x v="1"/>
    <x v="90"/>
    <x v="461"/>
    <x v="1"/>
    <x v="0"/>
    <x v="621"/>
    <x v="472"/>
    <x v="621"/>
    <x v="0"/>
    <x v="0"/>
    <x v="10"/>
    <x v="3"/>
    <x v="489"/>
    <x v="12"/>
    <x v="12"/>
    <x v="453"/>
    <x v="717"/>
    <x v="560"/>
    <x v="596"/>
    <x v="593"/>
    <x v="1267"/>
    <x v="743"/>
    <x v="1779"/>
    <x v="1779"/>
    <x v="963"/>
    <x v="608"/>
    <x v="85"/>
    <x v="412"/>
  </r>
  <r>
    <x v="1520"/>
    <x v="1520"/>
    <x v="0"/>
    <x v="0"/>
    <x v="0"/>
    <x v="499"/>
    <x v="1608"/>
    <x v="606"/>
    <x v="452"/>
    <x v="4"/>
    <x v="6"/>
    <x v="6"/>
    <x v="2"/>
    <x v="58"/>
    <x v="0"/>
    <x v="1737"/>
    <x v="650"/>
    <x v="597"/>
    <x v="661"/>
    <x v="298"/>
    <x v="634"/>
    <x v="193"/>
    <x v="1366"/>
    <x v="1017"/>
    <x v="1373"/>
    <x v="2"/>
    <x v="6"/>
    <x v="658"/>
    <x v="666"/>
    <x v="1"/>
    <x v="0"/>
    <x v="617"/>
    <x v="1"/>
    <x v="3"/>
    <x v="1436"/>
    <x v="0"/>
    <x v="1436"/>
    <x v="687"/>
    <x v="765"/>
    <x v="652"/>
    <x v="0"/>
    <x v="1"/>
    <x v="1"/>
    <x v="5"/>
    <x v="6"/>
    <x v="1"/>
    <x v="90"/>
    <x v="447"/>
    <x v="1"/>
    <x v="0"/>
    <x v="603"/>
    <x v="458"/>
    <x v="603"/>
    <x v="0"/>
    <x v="0"/>
    <x v="10"/>
    <x v="3"/>
    <x v="490"/>
    <x v="12"/>
    <x v="12"/>
    <x v="441"/>
    <x v="699"/>
    <x v="547"/>
    <x v="597"/>
    <x v="594"/>
    <x v="994"/>
    <x v="465"/>
    <x v="665"/>
    <x v="665"/>
    <x v="666"/>
    <x v="608"/>
    <x v="85"/>
    <x v="9"/>
  </r>
  <r>
    <x v="981"/>
    <x v="981"/>
    <x v="0"/>
    <x v="0"/>
    <x v="0"/>
    <x v="499"/>
    <x v="1617"/>
    <x v="606"/>
    <x v="452"/>
    <x v="7"/>
    <x v="7"/>
    <x v="8"/>
    <x v="1"/>
    <x v="1358"/>
    <x v="0"/>
    <x v="1739"/>
    <x v="772"/>
    <x v="597"/>
    <x v="661"/>
    <x v="298"/>
    <x v="750"/>
    <x v="763"/>
    <x v="1368"/>
    <x v="938"/>
    <x v="1372"/>
    <x v="2"/>
    <x v="6"/>
    <x v="668"/>
    <x v="676"/>
    <x v="0"/>
    <x v="0"/>
    <x v="654"/>
    <x v="0"/>
    <x v="3"/>
    <x v="787"/>
    <x v="1"/>
    <x v="787"/>
    <x v="687"/>
    <x v="1046"/>
    <x v="848"/>
    <x v="0"/>
    <x v="4"/>
    <x v="4"/>
    <x v="5"/>
    <x v="6"/>
    <x v="1"/>
    <x v="90"/>
    <x v="447"/>
    <x v="1"/>
    <x v="0"/>
    <x v="603"/>
    <x v="458"/>
    <x v="603"/>
    <x v="0"/>
    <x v="0"/>
    <x v="10"/>
    <x v="3"/>
    <x v="557"/>
    <x v="12"/>
    <x v="15"/>
    <x v="500"/>
    <x v="699"/>
    <x v="608"/>
    <x v="597"/>
    <x v="594"/>
    <x v="889"/>
    <x v="595"/>
    <x v="1040"/>
    <x v="1040"/>
    <x v="676"/>
    <x v="243"/>
    <x v="85"/>
    <x v="3"/>
  </r>
  <r>
    <x v="982"/>
    <x v="982"/>
    <x v="0"/>
    <x v="0"/>
    <x v="0"/>
    <x v="499"/>
    <x v="1618"/>
    <x v="606"/>
    <x v="452"/>
    <x v="7"/>
    <x v="7"/>
    <x v="7"/>
    <x v="0"/>
    <x v="1359"/>
    <x v="0"/>
    <x v="1738"/>
    <x v="772"/>
    <x v="597"/>
    <x v="661"/>
    <x v="298"/>
    <x v="750"/>
    <x v="763"/>
    <x v="1367"/>
    <x v="937"/>
    <x v="1371"/>
    <x v="2"/>
    <x v="6"/>
    <x v="668"/>
    <x v="676"/>
    <x v="0"/>
    <x v="0"/>
    <x v="654"/>
    <x v="0"/>
    <x v="3"/>
    <x v="782"/>
    <x v="1"/>
    <x v="782"/>
    <x v="687"/>
    <x v="1045"/>
    <x v="848"/>
    <x v="0"/>
    <x v="4"/>
    <x v="4"/>
    <x v="5"/>
    <x v="6"/>
    <x v="1"/>
    <x v="90"/>
    <x v="447"/>
    <x v="1"/>
    <x v="0"/>
    <x v="603"/>
    <x v="458"/>
    <x v="603"/>
    <x v="0"/>
    <x v="0"/>
    <x v="10"/>
    <x v="3"/>
    <x v="557"/>
    <x v="12"/>
    <x v="15"/>
    <x v="500"/>
    <x v="699"/>
    <x v="608"/>
    <x v="597"/>
    <x v="594"/>
    <x v="1124"/>
    <x v="595"/>
    <x v="1039"/>
    <x v="1039"/>
    <x v="676"/>
    <x v="243"/>
    <x v="85"/>
    <x v="3"/>
  </r>
  <r>
    <x v="1830"/>
    <x v="1830"/>
    <x v="0"/>
    <x v="0"/>
    <x v="0"/>
    <x v="500"/>
    <x v="1610"/>
    <x v="608"/>
    <x v="449"/>
    <x v="4"/>
    <x v="6"/>
    <x v="6"/>
    <x v="2"/>
    <x v="232"/>
    <x v="0"/>
    <x v="1728"/>
    <x v="651"/>
    <x v="598"/>
    <x v="662"/>
    <x v="339"/>
    <x v="635"/>
    <x v="194"/>
    <x v="1359"/>
    <x v="1017"/>
    <x v="1364"/>
    <x v="3"/>
    <x v="10"/>
    <x v="298"/>
    <x v="401"/>
    <x v="1"/>
    <x v="0"/>
    <x v="412"/>
    <x v="1"/>
    <x v="3"/>
    <x v="1251"/>
    <x v="0"/>
    <x v="1251"/>
    <x v="537"/>
    <x v="313"/>
    <x v="331"/>
    <x v="0"/>
    <x v="1"/>
    <x v="1"/>
    <x v="5"/>
    <x v="6"/>
    <x v="1"/>
    <x v="90"/>
    <x v="444"/>
    <x v="1"/>
    <x v="0"/>
    <x v="599"/>
    <x v="455"/>
    <x v="599"/>
    <x v="0"/>
    <x v="0"/>
    <x v="10"/>
    <x v="7"/>
    <x v="491"/>
    <x v="12"/>
    <x v="12"/>
    <x v="438"/>
    <x v="695"/>
    <x v="544"/>
    <x v="598"/>
    <x v="595"/>
    <x v="446"/>
    <x v="196"/>
    <x v="301"/>
    <x v="301"/>
    <x v="401"/>
    <x v="608"/>
    <x v="85"/>
    <x v="505"/>
  </r>
  <r>
    <x v="1865"/>
    <x v="1865"/>
    <x v="0"/>
    <x v="0"/>
    <x v="0"/>
    <x v="500"/>
    <x v="1609"/>
    <x v="607"/>
    <x v="449"/>
    <x v="0"/>
    <x v="4"/>
    <x v="4"/>
    <x v="2"/>
    <x v="791"/>
    <x v="0"/>
    <x v="1729"/>
    <x v="652"/>
    <x v="599"/>
    <x v="663"/>
    <x v="339"/>
    <x v="636"/>
    <x v="509"/>
    <x v="1507"/>
    <x v="1017"/>
    <x v="1514"/>
    <x v="3"/>
    <x v="10"/>
    <x v="1077"/>
    <x v="1231"/>
    <x v="1"/>
    <x v="3"/>
    <x v="1219"/>
    <x v="0"/>
    <x v="3"/>
    <x v="295"/>
    <x v="1"/>
    <x v="295"/>
    <x v="86"/>
    <x v="2124"/>
    <x v="1610"/>
    <x v="0"/>
    <x v="8"/>
    <x v="8"/>
    <x v="5"/>
    <x v="6"/>
    <x v="1"/>
    <x v="90"/>
    <x v="507"/>
    <x v="1"/>
    <x v="0"/>
    <x v="600"/>
    <x v="518"/>
    <x v="600"/>
    <x v="30"/>
    <x v="0"/>
    <x v="10"/>
    <x v="7"/>
    <x v="491"/>
    <x v="12"/>
    <x v="12"/>
    <x v="438"/>
    <x v="696"/>
    <x v="608"/>
    <x v="599"/>
    <x v="596"/>
    <x v="1654"/>
    <x v="1075"/>
    <x v="2124"/>
    <x v="2124"/>
    <x v="1231"/>
    <x v="555"/>
    <x v="85"/>
    <x v="1077"/>
  </r>
  <r>
    <x v="1584"/>
    <x v="1584"/>
    <x v="0"/>
    <x v="0"/>
    <x v="0"/>
    <x v="503"/>
    <x v="1627"/>
    <x v="613"/>
    <x v="457"/>
    <x v="4"/>
    <x v="6"/>
    <x v="6"/>
    <x v="2"/>
    <x v="91"/>
    <x v="0"/>
    <x v="1751"/>
    <x v="655"/>
    <x v="602"/>
    <x v="666"/>
    <x v="300"/>
    <x v="639"/>
    <x v="196"/>
    <x v="1378"/>
    <x v="1017"/>
    <x v="1384"/>
    <x v="2"/>
    <x v="6"/>
    <x v="850"/>
    <x v="857"/>
    <x v="1"/>
    <x v="0"/>
    <x v="653"/>
    <x v="0"/>
    <x v="3"/>
    <x v="1344"/>
    <x v="0"/>
    <x v="1344"/>
    <x v="621"/>
    <x v="1512"/>
    <x v="742"/>
    <x v="0"/>
    <x v="1"/>
    <x v="1"/>
    <x v="5"/>
    <x v="6"/>
    <x v="1"/>
    <x v="90"/>
    <x v="452"/>
    <x v="1"/>
    <x v="0"/>
    <x v="610"/>
    <x v="463"/>
    <x v="610"/>
    <x v="0"/>
    <x v="0"/>
    <x v="10"/>
    <x v="3"/>
    <x v="494"/>
    <x v="12"/>
    <x v="12"/>
    <x v="445"/>
    <x v="706"/>
    <x v="551"/>
    <x v="602"/>
    <x v="599"/>
    <x v="1046"/>
    <x v="517"/>
    <x v="1652"/>
    <x v="1652"/>
    <x v="857"/>
    <x v="608"/>
    <x v="85"/>
    <x v="206"/>
  </r>
  <r>
    <x v="392"/>
    <x v="392"/>
    <x v="0"/>
    <x v="0"/>
    <x v="0"/>
    <x v="503"/>
    <x v="1636"/>
    <x v="613"/>
    <x v="457"/>
    <x v="7"/>
    <x v="7"/>
    <x v="7"/>
    <x v="0"/>
    <x v="680"/>
    <x v="0"/>
    <x v="1752"/>
    <x v="772"/>
    <x v="602"/>
    <x v="666"/>
    <x v="300"/>
    <x v="750"/>
    <x v="763"/>
    <x v="1379"/>
    <x v="944"/>
    <x v="1382"/>
    <x v="2"/>
    <x v="6"/>
    <x v="686"/>
    <x v="694"/>
    <x v="0"/>
    <x v="0"/>
    <x v="699"/>
    <x v="0"/>
    <x v="3"/>
    <x v="161"/>
    <x v="1"/>
    <x v="161"/>
    <x v="621"/>
    <x v="915"/>
    <x v="941"/>
    <x v="0"/>
    <x v="4"/>
    <x v="4"/>
    <x v="5"/>
    <x v="6"/>
    <x v="1"/>
    <x v="90"/>
    <x v="452"/>
    <x v="1"/>
    <x v="0"/>
    <x v="610"/>
    <x v="463"/>
    <x v="610"/>
    <x v="0"/>
    <x v="0"/>
    <x v="10"/>
    <x v="3"/>
    <x v="557"/>
    <x v="12"/>
    <x v="15"/>
    <x v="500"/>
    <x v="706"/>
    <x v="608"/>
    <x v="602"/>
    <x v="599"/>
    <x v="1189"/>
    <x v="660"/>
    <x v="915"/>
    <x v="915"/>
    <x v="694"/>
    <x v="261"/>
    <x v="85"/>
    <x v="21"/>
  </r>
  <r>
    <x v="393"/>
    <x v="393"/>
    <x v="0"/>
    <x v="0"/>
    <x v="0"/>
    <x v="503"/>
    <x v="1635"/>
    <x v="613"/>
    <x v="457"/>
    <x v="7"/>
    <x v="7"/>
    <x v="8"/>
    <x v="1"/>
    <x v="681"/>
    <x v="0"/>
    <x v="1753"/>
    <x v="772"/>
    <x v="602"/>
    <x v="666"/>
    <x v="300"/>
    <x v="750"/>
    <x v="763"/>
    <x v="1380"/>
    <x v="945"/>
    <x v="1383"/>
    <x v="2"/>
    <x v="6"/>
    <x v="686"/>
    <x v="694"/>
    <x v="0"/>
    <x v="0"/>
    <x v="699"/>
    <x v="0"/>
    <x v="3"/>
    <x v="190"/>
    <x v="1"/>
    <x v="190"/>
    <x v="621"/>
    <x v="946"/>
    <x v="941"/>
    <x v="0"/>
    <x v="4"/>
    <x v="4"/>
    <x v="5"/>
    <x v="6"/>
    <x v="1"/>
    <x v="90"/>
    <x v="452"/>
    <x v="1"/>
    <x v="0"/>
    <x v="610"/>
    <x v="463"/>
    <x v="610"/>
    <x v="0"/>
    <x v="0"/>
    <x v="10"/>
    <x v="3"/>
    <x v="557"/>
    <x v="12"/>
    <x v="15"/>
    <x v="500"/>
    <x v="706"/>
    <x v="608"/>
    <x v="602"/>
    <x v="599"/>
    <x v="792"/>
    <x v="660"/>
    <x v="945"/>
    <x v="945"/>
    <x v="694"/>
    <x v="261"/>
    <x v="85"/>
    <x v="21"/>
  </r>
  <r>
    <x v="1985"/>
    <x v="1985"/>
    <x v="0"/>
    <x v="0"/>
    <x v="0"/>
    <x v="504"/>
    <x v="1628"/>
    <x v="614"/>
    <x v="462"/>
    <x v="4"/>
    <x v="6"/>
    <x v="6"/>
    <x v="2"/>
    <x v="442"/>
    <x v="0"/>
    <x v="1768"/>
    <x v="656"/>
    <x v="603"/>
    <x v="667"/>
    <x v="339"/>
    <x v="640"/>
    <x v="385"/>
    <x v="1393"/>
    <x v="1017"/>
    <x v="1397"/>
    <x v="3"/>
    <x v="10"/>
    <x v="213"/>
    <x v="332"/>
    <x v="1"/>
    <x v="0"/>
    <x v="341"/>
    <x v="1"/>
    <x v="3"/>
    <x v="1206"/>
    <x v="0"/>
    <x v="1206"/>
    <x v="501"/>
    <x v="221"/>
    <x v="248"/>
    <x v="0"/>
    <x v="1"/>
    <x v="1"/>
    <x v="5"/>
    <x v="6"/>
    <x v="1"/>
    <x v="90"/>
    <x v="458"/>
    <x v="1"/>
    <x v="0"/>
    <x v="617"/>
    <x v="469"/>
    <x v="617"/>
    <x v="0"/>
    <x v="0"/>
    <x v="10"/>
    <x v="7"/>
    <x v="495"/>
    <x v="12"/>
    <x v="12"/>
    <x v="450"/>
    <x v="713"/>
    <x v="557"/>
    <x v="603"/>
    <x v="600"/>
    <x v="330"/>
    <x v="139"/>
    <x v="220"/>
    <x v="220"/>
    <x v="332"/>
    <x v="608"/>
    <x v="85"/>
    <x v="599"/>
  </r>
  <r>
    <x v="1663"/>
    <x v="1663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2"/>
    <x v="6"/>
    <x v="118"/>
    <x v="246"/>
    <x v="1"/>
    <x v="0"/>
    <x v="250"/>
    <x v="1"/>
    <x v="3"/>
    <x v="1175"/>
    <x v="0"/>
    <x v="1175"/>
    <x v="474"/>
    <x v="99"/>
    <x v="119"/>
    <x v="0"/>
    <x v="1"/>
    <x v="1"/>
    <x v="5"/>
    <x v="6"/>
    <x v="1"/>
    <x v="90"/>
    <x v="446"/>
    <x v="1"/>
    <x v="0"/>
    <x v="602"/>
    <x v="457"/>
    <x v="602"/>
    <x v="0"/>
    <x v="0"/>
    <x v="10"/>
    <x v="3"/>
    <x v="496"/>
    <x v="12"/>
    <x v="12"/>
    <x v="440"/>
    <x v="698"/>
    <x v="546"/>
    <x v="604"/>
    <x v="601"/>
    <x v="188"/>
    <x v="57"/>
    <x v="100"/>
    <x v="99"/>
    <x v="246"/>
    <x v="608"/>
    <x v="85"/>
    <x v="714"/>
  </r>
  <r>
    <x v="841"/>
    <x v="841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2"/>
    <x v="6"/>
    <x v="1064"/>
    <x v="1220"/>
    <x v="1"/>
    <x v="3"/>
    <x v="1208"/>
    <x v="0"/>
    <x v="3"/>
    <x v="488"/>
    <x v="1"/>
    <x v="488"/>
    <x v="474"/>
    <x v="2144"/>
    <x v="1634"/>
    <x v="0"/>
    <x v="8"/>
    <x v="8"/>
    <x v="5"/>
    <x v="6"/>
    <x v="0"/>
    <x v="73"/>
    <x v="446"/>
    <x v="1"/>
    <x v="0"/>
    <x v="602"/>
    <x v="457"/>
    <x v="602"/>
    <x v="12"/>
    <x v="0"/>
    <x v="10"/>
    <x v="3"/>
    <x v="496"/>
    <x v="12"/>
    <x v="12"/>
    <x v="440"/>
    <x v="698"/>
    <x v="608"/>
    <x v="604"/>
    <x v="601"/>
    <x v="1639"/>
    <x v="1075"/>
    <x v="2144"/>
    <x v="2144"/>
    <x v="1220"/>
    <x v="608"/>
    <x v="49"/>
    <x v="1059"/>
  </r>
  <r>
    <x v="1987"/>
    <x v="1987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3"/>
    <x v="10"/>
    <x v="159"/>
    <x v="285"/>
    <x v="1"/>
    <x v="0"/>
    <x v="292"/>
    <x v="1"/>
    <x v="3"/>
    <x v="1175"/>
    <x v="0"/>
    <x v="1175"/>
    <x v="474"/>
    <x v="166"/>
    <x v="193"/>
    <x v="0"/>
    <x v="1"/>
    <x v="1"/>
    <x v="5"/>
    <x v="6"/>
    <x v="1"/>
    <x v="90"/>
    <x v="446"/>
    <x v="1"/>
    <x v="0"/>
    <x v="602"/>
    <x v="457"/>
    <x v="602"/>
    <x v="0"/>
    <x v="0"/>
    <x v="10"/>
    <x v="7"/>
    <x v="496"/>
    <x v="12"/>
    <x v="12"/>
    <x v="440"/>
    <x v="698"/>
    <x v="546"/>
    <x v="604"/>
    <x v="601"/>
    <x v="265"/>
    <x v="99"/>
    <x v="165"/>
    <x v="165"/>
    <x v="285"/>
    <x v="608"/>
    <x v="85"/>
    <x v="659"/>
  </r>
  <r>
    <x v="1915"/>
    <x v="1915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3"/>
    <x v="10"/>
    <x v="1011"/>
    <x v="1174"/>
    <x v="1"/>
    <x v="3"/>
    <x v="1162"/>
    <x v="0"/>
    <x v="3"/>
    <x v="488"/>
    <x v="1"/>
    <x v="488"/>
    <x v="474"/>
    <x v="2061"/>
    <x v="1534"/>
    <x v="0"/>
    <x v="8"/>
    <x v="8"/>
    <x v="5"/>
    <x v="6"/>
    <x v="0"/>
    <x v="73"/>
    <x v="446"/>
    <x v="1"/>
    <x v="0"/>
    <x v="602"/>
    <x v="457"/>
    <x v="602"/>
    <x v="12"/>
    <x v="0"/>
    <x v="10"/>
    <x v="7"/>
    <x v="496"/>
    <x v="12"/>
    <x v="12"/>
    <x v="440"/>
    <x v="698"/>
    <x v="608"/>
    <x v="604"/>
    <x v="601"/>
    <x v="1578"/>
    <x v="1075"/>
    <x v="2059"/>
    <x v="2059"/>
    <x v="1174"/>
    <x v="608"/>
    <x v="29"/>
    <x v="982"/>
  </r>
  <r>
    <x v="2283"/>
    <x v="2283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5"/>
    <x v="13"/>
    <x v="73"/>
    <x v="202"/>
    <x v="1"/>
    <x v="0"/>
    <x v="202"/>
    <x v="1"/>
    <x v="3"/>
    <x v="1175"/>
    <x v="0"/>
    <x v="1175"/>
    <x v="474"/>
    <x v="38"/>
    <x v="53"/>
    <x v="0"/>
    <x v="1"/>
    <x v="1"/>
    <x v="5"/>
    <x v="6"/>
    <x v="1"/>
    <x v="90"/>
    <x v="446"/>
    <x v="1"/>
    <x v="0"/>
    <x v="602"/>
    <x v="457"/>
    <x v="602"/>
    <x v="0"/>
    <x v="0"/>
    <x v="10"/>
    <x v="10"/>
    <x v="496"/>
    <x v="12"/>
    <x v="12"/>
    <x v="440"/>
    <x v="698"/>
    <x v="546"/>
    <x v="604"/>
    <x v="601"/>
    <x v="102"/>
    <x v="32"/>
    <x v="39"/>
    <x v="38"/>
    <x v="202"/>
    <x v="608"/>
    <x v="85"/>
    <x v="789"/>
  </r>
  <r>
    <x v="2171"/>
    <x v="2171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5"/>
    <x v="13"/>
    <x v="1133"/>
    <x v="1274"/>
    <x v="1"/>
    <x v="3"/>
    <x v="1262"/>
    <x v="0"/>
    <x v="3"/>
    <x v="488"/>
    <x v="1"/>
    <x v="488"/>
    <x v="474"/>
    <x v="2211"/>
    <x v="1732"/>
    <x v="0"/>
    <x v="8"/>
    <x v="8"/>
    <x v="5"/>
    <x v="6"/>
    <x v="0"/>
    <x v="73"/>
    <x v="446"/>
    <x v="1"/>
    <x v="0"/>
    <x v="602"/>
    <x v="457"/>
    <x v="602"/>
    <x v="12"/>
    <x v="0"/>
    <x v="10"/>
    <x v="10"/>
    <x v="496"/>
    <x v="12"/>
    <x v="12"/>
    <x v="440"/>
    <x v="698"/>
    <x v="608"/>
    <x v="604"/>
    <x v="601"/>
    <x v="1726"/>
    <x v="1075"/>
    <x v="2213"/>
    <x v="2213"/>
    <x v="1274"/>
    <x v="608"/>
    <x v="79"/>
    <x v="1135"/>
  </r>
  <r>
    <x v="1654"/>
    <x v="1654"/>
    <x v="0"/>
    <x v="0"/>
    <x v="0"/>
    <x v="506"/>
    <x v="1630"/>
    <x v="616"/>
    <x v="454"/>
    <x v="4"/>
    <x v="6"/>
    <x v="6"/>
    <x v="2"/>
    <x v="135"/>
    <x v="0"/>
    <x v="1746"/>
    <x v="659"/>
    <x v="605"/>
    <x v="670"/>
    <x v="301"/>
    <x v="643"/>
    <x v="536"/>
    <x v="1374"/>
    <x v="1017"/>
    <x v="1379"/>
    <x v="2"/>
    <x v="6"/>
    <x v="1125"/>
    <x v="992"/>
    <x v="1"/>
    <x v="0"/>
    <x v="879"/>
    <x v="0"/>
    <x v="3"/>
    <x v="1047"/>
    <x v="0"/>
    <x v="1047"/>
    <x v="380"/>
    <x v="1751"/>
    <x v="1047"/>
    <x v="0"/>
    <x v="1"/>
    <x v="1"/>
    <x v="5"/>
    <x v="6"/>
    <x v="1"/>
    <x v="90"/>
    <x v="449"/>
    <x v="1"/>
    <x v="0"/>
    <x v="606"/>
    <x v="460"/>
    <x v="606"/>
    <x v="0"/>
    <x v="0"/>
    <x v="10"/>
    <x v="3"/>
    <x v="497"/>
    <x v="12"/>
    <x v="12"/>
    <x v="443"/>
    <x v="702"/>
    <x v="549"/>
    <x v="605"/>
    <x v="602"/>
    <x v="1271"/>
    <x v="748"/>
    <x v="1781"/>
    <x v="1781"/>
    <x v="992"/>
    <x v="608"/>
    <x v="85"/>
    <x v="525"/>
  </r>
  <r>
    <x v="521"/>
    <x v="521"/>
    <x v="0"/>
    <x v="0"/>
    <x v="0"/>
    <x v="506"/>
    <x v="1624"/>
    <x v="611"/>
    <x v="454"/>
    <x v="0"/>
    <x v="4"/>
    <x v="4"/>
    <x v="2"/>
    <x v="809"/>
    <x v="0"/>
    <x v="1747"/>
    <x v="660"/>
    <x v="606"/>
    <x v="671"/>
    <x v="339"/>
    <x v="644"/>
    <x v="516"/>
    <x v="1507"/>
    <x v="1017"/>
    <x v="1514"/>
    <x v="2"/>
    <x v="6"/>
    <x v="367"/>
    <x v="58"/>
    <x v="1"/>
    <x v="3"/>
    <x v="58"/>
    <x v="1"/>
    <x v="3"/>
    <x v="301"/>
    <x v="1"/>
    <x v="301"/>
    <x v="90"/>
    <x v="78"/>
    <x v="98"/>
    <x v="0"/>
    <x v="8"/>
    <x v="8"/>
    <x v="5"/>
    <x v="6"/>
    <x v="1"/>
    <x v="90"/>
    <x v="507"/>
    <x v="1"/>
    <x v="0"/>
    <x v="607"/>
    <x v="518"/>
    <x v="607"/>
    <x v="12"/>
    <x v="0"/>
    <x v="10"/>
    <x v="3"/>
    <x v="497"/>
    <x v="12"/>
    <x v="12"/>
    <x v="443"/>
    <x v="703"/>
    <x v="608"/>
    <x v="606"/>
    <x v="603"/>
    <x v="150"/>
    <x v="1075"/>
    <x v="79"/>
    <x v="78"/>
    <x v="58"/>
    <x v="66"/>
    <x v="85"/>
    <x v="1047"/>
  </r>
  <r>
    <x v="1848"/>
    <x v="1848"/>
    <x v="0"/>
    <x v="0"/>
    <x v="0"/>
    <x v="507"/>
    <x v="1631"/>
    <x v="617"/>
    <x v="461"/>
    <x v="4"/>
    <x v="6"/>
    <x v="6"/>
    <x v="2"/>
    <x v="264"/>
    <x v="0"/>
    <x v="1766"/>
    <x v="661"/>
    <x v="607"/>
    <x v="672"/>
    <x v="339"/>
    <x v="645"/>
    <x v="436"/>
    <x v="1392"/>
    <x v="1017"/>
    <x v="1396"/>
    <x v="3"/>
    <x v="10"/>
    <x v="168"/>
    <x v="293"/>
    <x v="1"/>
    <x v="0"/>
    <x v="300"/>
    <x v="1"/>
    <x v="3"/>
    <x v="798"/>
    <x v="0"/>
    <x v="798"/>
    <x v="252"/>
    <x v="514"/>
    <x v="503"/>
    <x v="0"/>
    <x v="1"/>
    <x v="1"/>
    <x v="5"/>
    <x v="6"/>
    <x v="1"/>
    <x v="90"/>
    <x v="457"/>
    <x v="1"/>
    <x v="0"/>
    <x v="616"/>
    <x v="468"/>
    <x v="616"/>
    <x v="0"/>
    <x v="0"/>
    <x v="10"/>
    <x v="7"/>
    <x v="498"/>
    <x v="12"/>
    <x v="12"/>
    <x v="449"/>
    <x v="712"/>
    <x v="556"/>
    <x v="607"/>
    <x v="604"/>
    <x v="744"/>
    <x v="348"/>
    <x v="468"/>
    <x v="468"/>
    <x v="293"/>
    <x v="608"/>
    <x v="85"/>
    <x v="649"/>
  </r>
  <r>
    <x v="1879"/>
    <x v="1879"/>
    <x v="0"/>
    <x v="0"/>
    <x v="0"/>
    <x v="507"/>
    <x v="1644"/>
    <x v="617"/>
    <x v="461"/>
    <x v="0"/>
    <x v="3"/>
    <x v="3"/>
    <x v="2"/>
    <x v="848"/>
    <x v="0"/>
    <x v="1767"/>
    <x v="662"/>
    <x v="607"/>
    <x v="673"/>
    <x v="339"/>
    <x v="646"/>
    <x v="607"/>
    <x v="1507"/>
    <x v="1017"/>
    <x v="1514"/>
    <x v="3"/>
    <x v="10"/>
    <x v="957"/>
    <x v="1135"/>
    <x v="1"/>
    <x v="3"/>
    <x v="1123"/>
    <x v="0"/>
    <x v="3"/>
    <x v="184"/>
    <x v="1"/>
    <x v="184"/>
    <x v="252"/>
    <x v="1847"/>
    <x v="1227"/>
    <x v="0"/>
    <x v="8"/>
    <x v="8"/>
    <x v="5"/>
    <x v="6"/>
    <x v="0"/>
    <x v="5"/>
    <x v="457"/>
    <x v="1"/>
    <x v="0"/>
    <x v="616"/>
    <x v="468"/>
    <x v="616"/>
    <x v="44"/>
    <x v="0"/>
    <x v="10"/>
    <x v="7"/>
    <x v="498"/>
    <x v="12"/>
    <x v="12"/>
    <x v="449"/>
    <x v="712"/>
    <x v="608"/>
    <x v="607"/>
    <x v="604"/>
    <x v="1480"/>
    <x v="1075"/>
    <x v="1862"/>
    <x v="1862"/>
    <x v="1135"/>
    <x v="608"/>
    <x v="14"/>
    <x v="913"/>
  </r>
  <r>
    <x v="1565"/>
    <x v="1565"/>
    <x v="0"/>
    <x v="0"/>
    <x v="0"/>
    <x v="508"/>
    <x v="1634"/>
    <x v="619"/>
    <x v="446"/>
    <x v="4"/>
    <x v="6"/>
    <x v="6"/>
    <x v="2"/>
    <x v="87"/>
    <x v="0"/>
    <x v="1718"/>
    <x v="663"/>
    <x v="608"/>
    <x v="674"/>
    <x v="302"/>
    <x v="647"/>
    <x v="405"/>
    <x v="1350"/>
    <x v="1017"/>
    <x v="1357"/>
    <x v="2"/>
    <x v="6"/>
    <x v="503"/>
    <x v="516"/>
    <x v="1"/>
    <x v="0"/>
    <x v="538"/>
    <x v="1"/>
    <x v="3"/>
    <x v="1037"/>
    <x v="0"/>
    <x v="1037"/>
    <x v="372"/>
    <x v="673"/>
    <x v="609"/>
    <x v="0"/>
    <x v="1"/>
    <x v="1"/>
    <x v="5"/>
    <x v="6"/>
    <x v="1"/>
    <x v="90"/>
    <x v="441"/>
    <x v="1"/>
    <x v="0"/>
    <x v="595"/>
    <x v="452"/>
    <x v="595"/>
    <x v="0"/>
    <x v="0"/>
    <x v="10"/>
    <x v="3"/>
    <x v="499"/>
    <x v="12"/>
    <x v="12"/>
    <x v="435"/>
    <x v="691"/>
    <x v="541"/>
    <x v="608"/>
    <x v="605"/>
    <x v="954"/>
    <x v="432"/>
    <x v="573"/>
    <x v="573"/>
    <x v="516"/>
    <x v="608"/>
    <x v="85"/>
    <x v="351"/>
  </r>
  <r>
    <x v="979"/>
    <x v="979"/>
    <x v="0"/>
    <x v="0"/>
    <x v="0"/>
    <x v="508"/>
    <x v="1600"/>
    <x v="619"/>
    <x v="446"/>
    <x v="7"/>
    <x v="7"/>
    <x v="8"/>
    <x v="1"/>
    <x v="1356"/>
    <x v="0"/>
    <x v="1720"/>
    <x v="772"/>
    <x v="608"/>
    <x v="674"/>
    <x v="302"/>
    <x v="750"/>
    <x v="763"/>
    <x v="1352"/>
    <x v="928"/>
    <x v="1356"/>
    <x v="2"/>
    <x v="6"/>
    <x v="808"/>
    <x v="816"/>
    <x v="0"/>
    <x v="0"/>
    <x v="853"/>
    <x v="0"/>
    <x v="3"/>
    <x v="176"/>
    <x v="1"/>
    <x v="176"/>
    <x v="372"/>
    <x v="1178"/>
    <x v="1009"/>
    <x v="0"/>
    <x v="4"/>
    <x v="4"/>
    <x v="5"/>
    <x v="6"/>
    <x v="1"/>
    <x v="90"/>
    <x v="441"/>
    <x v="1"/>
    <x v="0"/>
    <x v="595"/>
    <x v="452"/>
    <x v="595"/>
    <x v="0"/>
    <x v="0"/>
    <x v="10"/>
    <x v="3"/>
    <x v="557"/>
    <x v="12"/>
    <x v="15"/>
    <x v="500"/>
    <x v="691"/>
    <x v="608"/>
    <x v="608"/>
    <x v="605"/>
    <x v="715"/>
    <x v="718"/>
    <x v="1160"/>
    <x v="1160"/>
    <x v="816"/>
    <x v="378"/>
    <x v="85"/>
    <x v="155"/>
  </r>
  <r>
    <x v="980"/>
    <x v="980"/>
    <x v="0"/>
    <x v="0"/>
    <x v="0"/>
    <x v="508"/>
    <x v="1601"/>
    <x v="619"/>
    <x v="446"/>
    <x v="7"/>
    <x v="7"/>
    <x v="7"/>
    <x v="0"/>
    <x v="1357"/>
    <x v="0"/>
    <x v="1719"/>
    <x v="772"/>
    <x v="608"/>
    <x v="674"/>
    <x v="302"/>
    <x v="750"/>
    <x v="763"/>
    <x v="1351"/>
    <x v="927"/>
    <x v="1355"/>
    <x v="2"/>
    <x v="6"/>
    <x v="808"/>
    <x v="816"/>
    <x v="0"/>
    <x v="0"/>
    <x v="853"/>
    <x v="0"/>
    <x v="3"/>
    <x v="305"/>
    <x v="1"/>
    <x v="305"/>
    <x v="372"/>
    <x v="1236"/>
    <x v="1009"/>
    <x v="0"/>
    <x v="4"/>
    <x v="4"/>
    <x v="5"/>
    <x v="6"/>
    <x v="1"/>
    <x v="90"/>
    <x v="441"/>
    <x v="1"/>
    <x v="0"/>
    <x v="595"/>
    <x v="452"/>
    <x v="595"/>
    <x v="0"/>
    <x v="0"/>
    <x v="10"/>
    <x v="3"/>
    <x v="557"/>
    <x v="12"/>
    <x v="15"/>
    <x v="500"/>
    <x v="691"/>
    <x v="608"/>
    <x v="608"/>
    <x v="605"/>
    <x v="1241"/>
    <x v="718"/>
    <x v="1214"/>
    <x v="1214"/>
    <x v="816"/>
    <x v="378"/>
    <x v="85"/>
    <x v="155"/>
  </r>
  <r>
    <x v="1566"/>
    <x v="1566"/>
    <x v="0"/>
    <x v="0"/>
    <x v="0"/>
    <x v="509"/>
    <x v="1645"/>
    <x v="621"/>
    <x v="463"/>
    <x v="4"/>
    <x v="6"/>
    <x v="6"/>
    <x v="2"/>
    <x v="385"/>
    <x v="0"/>
    <x v="1769"/>
    <x v="664"/>
    <x v="609"/>
    <x v="675"/>
    <x v="339"/>
    <x v="648"/>
    <x v="311"/>
    <x v="1394"/>
    <x v="1017"/>
    <x v="1398"/>
    <x v="2"/>
    <x v="6"/>
    <x v="204"/>
    <x v="323"/>
    <x v="1"/>
    <x v="0"/>
    <x v="332"/>
    <x v="1"/>
    <x v="3"/>
    <x v="1164"/>
    <x v="0"/>
    <x v="1164"/>
    <x v="467"/>
    <x v="235"/>
    <x v="262"/>
    <x v="0"/>
    <x v="1"/>
    <x v="1"/>
    <x v="5"/>
    <x v="6"/>
    <x v="1"/>
    <x v="90"/>
    <x v="459"/>
    <x v="1"/>
    <x v="0"/>
    <x v="618"/>
    <x v="470"/>
    <x v="618"/>
    <x v="0"/>
    <x v="0"/>
    <x v="10"/>
    <x v="3"/>
    <x v="500"/>
    <x v="12"/>
    <x v="12"/>
    <x v="451"/>
    <x v="714"/>
    <x v="558"/>
    <x v="609"/>
    <x v="606"/>
    <x v="349"/>
    <x v="149"/>
    <x v="234"/>
    <x v="234"/>
    <x v="323"/>
    <x v="608"/>
    <x v="85"/>
    <x v="609"/>
  </r>
  <r>
    <x v="231"/>
    <x v="231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2"/>
    <x v="6"/>
    <x v="993"/>
    <x v="1160"/>
    <x v="1"/>
    <x v="3"/>
    <x v="1148"/>
    <x v="0"/>
    <x v="3"/>
    <x v="293"/>
    <x v="1"/>
    <x v="293"/>
    <x v="84"/>
    <x v="1981"/>
    <x v="1438"/>
    <x v="0"/>
    <x v="8"/>
    <x v="8"/>
    <x v="5"/>
    <x v="6"/>
    <x v="1"/>
    <x v="90"/>
    <x v="507"/>
    <x v="1"/>
    <x v="0"/>
    <x v="619"/>
    <x v="518"/>
    <x v="619"/>
    <x v="40"/>
    <x v="0"/>
    <x v="10"/>
    <x v="3"/>
    <x v="500"/>
    <x v="12"/>
    <x v="12"/>
    <x v="451"/>
    <x v="715"/>
    <x v="608"/>
    <x v="610"/>
    <x v="607"/>
    <x v="1556"/>
    <x v="1075"/>
    <x v="1979"/>
    <x v="1979"/>
    <x v="1160"/>
    <x v="513"/>
    <x v="85"/>
    <x v="955"/>
  </r>
  <r>
    <x v="1843"/>
    <x v="1843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3"/>
    <x v="10"/>
    <x v="1020"/>
    <x v="1183"/>
    <x v="1"/>
    <x v="3"/>
    <x v="1171"/>
    <x v="0"/>
    <x v="3"/>
    <x v="293"/>
    <x v="1"/>
    <x v="293"/>
    <x v="84"/>
    <x v="2040"/>
    <x v="1508"/>
    <x v="0"/>
    <x v="8"/>
    <x v="8"/>
    <x v="5"/>
    <x v="6"/>
    <x v="1"/>
    <x v="90"/>
    <x v="507"/>
    <x v="1"/>
    <x v="0"/>
    <x v="619"/>
    <x v="518"/>
    <x v="619"/>
    <x v="40"/>
    <x v="0"/>
    <x v="10"/>
    <x v="7"/>
    <x v="500"/>
    <x v="12"/>
    <x v="12"/>
    <x v="451"/>
    <x v="715"/>
    <x v="608"/>
    <x v="610"/>
    <x v="607"/>
    <x v="1593"/>
    <x v="1075"/>
    <x v="2036"/>
    <x v="2036"/>
    <x v="1183"/>
    <x v="528"/>
    <x v="85"/>
    <x v="997"/>
  </r>
  <r>
    <x v="2052"/>
    <x v="2052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5"/>
    <x v="13"/>
    <x v="1001"/>
    <x v="1166"/>
    <x v="1"/>
    <x v="3"/>
    <x v="1154"/>
    <x v="0"/>
    <x v="3"/>
    <x v="293"/>
    <x v="1"/>
    <x v="293"/>
    <x v="84"/>
    <x v="2007"/>
    <x v="1468"/>
    <x v="0"/>
    <x v="8"/>
    <x v="8"/>
    <x v="5"/>
    <x v="6"/>
    <x v="1"/>
    <x v="90"/>
    <x v="507"/>
    <x v="1"/>
    <x v="0"/>
    <x v="619"/>
    <x v="518"/>
    <x v="619"/>
    <x v="40"/>
    <x v="0"/>
    <x v="10"/>
    <x v="10"/>
    <x v="500"/>
    <x v="12"/>
    <x v="12"/>
    <x v="451"/>
    <x v="715"/>
    <x v="608"/>
    <x v="610"/>
    <x v="607"/>
    <x v="1567"/>
    <x v="1075"/>
    <x v="2004"/>
    <x v="2004"/>
    <x v="1166"/>
    <x v="518"/>
    <x v="85"/>
    <x v="968"/>
  </r>
  <r>
    <x v="194"/>
    <x v="194"/>
    <x v="0"/>
    <x v="0"/>
    <x v="0"/>
    <x v="510"/>
    <x v="1651"/>
    <x v="623"/>
    <x v="466"/>
    <x v="4"/>
    <x v="6"/>
    <x v="6"/>
    <x v="2"/>
    <x v="231"/>
    <x v="0"/>
    <x v="1778"/>
    <x v="666"/>
    <x v="611"/>
    <x v="677"/>
    <x v="339"/>
    <x v="650"/>
    <x v="197"/>
    <x v="1402"/>
    <x v="1017"/>
    <x v="1406"/>
    <x v="2"/>
    <x v="6"/>
    <x v="358"/>
    <x v="440"/>
    <x v="1"/>
    <x v="0"/>
    <x v="454"/>
    <x v="1"/>
    <x v="3"/>
    <x v="1409"/>
    <x v="0"/>
    <x v="1409"/>
    <x v="672"/>
    <x v="198"/>
    <x v="225"/>
    <x v="0"/>
    <x v="1"/>
    <x v="1"/>
    <x v="5"/>
    <x v="6"/>
    <x v="1"/>
    <x v="90"/>
    <x v="462"/>
    <x v="1"/>
    <x v="0"/>
    <x v="622"/>
    <x v="473"/>
    <x v="622"/>
    <x v="0"/>
    <x v="0"/>
    <x v="10"/>
    <x v="3"/>
    <x v="501"/>
    <x v="12"/>
    <x v="12"/>
    <x v="454"/>
    <x v="718"/>
    <x v="561"/>
    <x v="611"/>
    <x v="608"/>
    <x v="298"/>
    <x v="121"/>
    <x v="197"/>
    <x v="197"/>
    <x v="440"/>
    <x v="608"/>
    <x v="85"/>
    <x v="458"/>
  </r>
  <r>
    <x v="1644"/>
    <x v="1644"/>
    <x v="0"/>
    <x v="0"/>
    <x v="0"/>
    <x v="511"/>
    <x v="1652"/>
    <x v="624"/>
    <x v="459"/>
    <x v="4"/>
    <x v="6"/>
    <x v="6"/>
    <x v="2"/>
    <x v="128"/>
    <x v="0"/>
    <x v="1761"/>
    <x v="667"/>
    <x v="612"/>
    <x v="678"/>
    <x v="303"/>
    <x v="651"/>
    <x v="198"/>
    <x v="1388"/>
    <x v="1017"/>
    <x v="1392"/>
    <x v="2"/>
    <x v="6"/>
    <x v="1137"/>
    <x v="1001"/>
    <x v="1"/>
    <x v="0"/>
    <x v="893"/>
    <x v="0"/>
    <x v="3"/>
    <x v="1109"/>
    <x v="0"/>
    <x v="1109"/>
    <x v="426"/>
    <x v="1816"/>
    <x v="1148"/>
    <x v="0"/>
    <x v="1"/>
    <x v="1"/>
    <x v="5"/>
    <x v="6"/>
    <x v="1"/>
    <x v="90"/>
    <x v="454"/>
    <x v="1"/>
    <x v="0"/>
    <x v="612"/>
    <x v="465"/>
    <x v="612"/>
    <x v="0"/>
    <x v="0"/>
    <x v="10"/>
    <x v="3"/>
    <x v="502"/>
    <x v="12"/>
    <x v="12"/>
    <x v="447"/>
    <x v="708"/>
    <x v="553"/>
    <x v="612"/>
    <x v="609"/>
    <x v="1348"/>
    <x v="829"/>
    <x v="1836"/>
    <x v="1836"/>
    <x v="1001"/>
    <x v="608"/>
    <x v="85"/>
    <x v="542"/>
  </r>
  <r>
    <x v="2278"/>
    <x v="2278"/>
    <x v="0"/>
    <x v="0"/>
    <x v="0"/>
    <x v="511"/>
    <x v="1643"/>
    <x v="620"/>
    <x v="459"/>
    <x v="0"/>
    <x v="4"/>
    <x v="4"/>
    <x v="2"/>
    <x v="434"/>
    <x v="0"/>
    <x v="1762"/>
    <x v="668"/>
    <x v="613"/>
    <x v="679"/>
    <x v="339"/>
    <x v="652"/>
    <x v="350"/>
    <x v="1507"/>
    <x v="1017"/>
    <x v="1514"/>
    <x v="5"/>
    <x v="13"/>
    <x v="368"/>
    <x v="59"/>
    <x v="1"/>
    <x v="3"/>
    <x v="59"/>
    <x v="1"/>
    <x v="3"/>
    <x v="313"/>
    <x v="1"/>
    <x v="313"/>
    <x v="97"/>
    <x v="77"/>
    <x v="97"/>
    <x v="0"/>
    <x v="8"/>
    <x v="8"/>
    <x v="5"/>
    <x v="6"/>
    <x v="1"/>
    <x v="90"/>
    <x v="507"/>
    <x v="1"/>
    <x v="0"/>
    <x v="613"/>
    <x v="518"/>
    <x v="613"/>
    <x v="37"/>
    <x v="0"/>
    <x v="10"/>
    <x v="10"/>
    <x v="502"/>
    <x v="12"/>
    <x v="12"/>
    <x v="447"/>
    <x v="709"/>
    <x v="608"/>
    <x v="613"/>
    <x v="610"/>
    <x v="151"/>
    <x v="1075"/>
    <x v="78"/>
    <x v="77"/>
    <x v="59"/>
    <x v="67"/>
    <x v="85"/>
    <x v="1045"/>
  </r>
  <r>
    <x v="2176"/>
    <x v="2176"/>
    <x v="0"/>
    <x v="0"/>
    <x v="0"/>
    <x v="513"/>
    <x v="462"/>
    <x v="228"/>
    <x v="164"/>
    <x v="0"/>
    <x v="4"/>
    <x v="4"/>
    <x v="2"/>
    <x v="1250"/>
    <x v="0"/>
    <x v="450"/>
    <x v="324"/>
    <x v="306"/>
    <x v="327"/>
    <x v="339"/>
    <x v="304"/>
    <x v="711"/>
    <x v="1507"/>
    <x v="1017"/>
    <x v="1514"/>
    <x v="5"/>
    <x v="13"/>
    <x v="943"/>
    <x v="1126"/>
    <x v="1"/>
    <x v="3"/>
    <x v="1113"/>
    <x v="0"/>
    <x v="3"/>
    <x v="213"/>
    <x v="1"/>
    <x v="213"/>
    <x v="25"/>
    <x v="1815"/>
    <x v="1147"/>
    <x v="0"/>
    <x v="8"/>
    <x v="8"/>
    <x v="5"/>
    <x v="6"/>
    <x v="1"/>
    <x v="90"/>
    <x v="507"/>
    <x v="1"/>
    <x v="0"/>
    <x v="213"/>
    <x v="518"/>
    <x v="213"/>
    <x v="4"/>
    <x v="0"/>
    <x v="10"/>
    <x v="10"/>
    <x v="504"/>
    <x v="12"/>
    <x v="12"/>
    <x v="159"/>
    <x v="219"/>
    <x v="608"/>
    <x v="306"/>
    <x v="302"/>
    <x v="1415"/>
    <x v="1075"/>
    <x v="1835"/>
    <x v="1835"/>
    <x v="1126"/>
    <x v="488"/>
    <x v="85"/>
    <x v="896"/>
  </r>
  <r>
    <x v="2263"/>
    <x v="2263"/>
    <x v="0"/>
    <x v="0"/>
    <x v="0"/>
    <x v="520"/>
    <x v="1673"/>
    <x v="634"/>
    <x v="473"/>
    <x v="0"/>
    <x v="4"/>
    <x v="4"/>
    <x v="2"/>
    <x v="410"/>
    <x v="0"/>
    <x v="1798"/>
    <x v="677"/>
    <x v="622"/>
    <x v="688"/>
    <x v="339"/>
    <x v="661"/>
    <x v="323"/>
    <x v="1507"/>
    <x v="1017"/>
    <x v="1514"/>
    <x v="5"/>
    <x v="13"/>
    <x v="301"/>
    <x v="31"/>
    <x v="1"/>
    <x v="3"/>
    <x v="31"/>
    <x v="1"/>
    <x v="3"/>
    <x v="369"/>
    <x v="1"/>
    <x v="369"/>
    <x v="141"/>
    <x v="33"/>
    <x v="48"/>
    <x v="0"/>
    <x v="8"/>
    <x v="8"/>
    <x v="5"/>
    <x v="6"/>
    <x v="1"/>
    <x v="90"/>
    <x v="507"/>
    <x v="1"/>
    <x v="0"/>
    <x v="630"/>
    <x v="518"/>
    <x v="630"/>
    <x v="58"/>
    <x v="0"/>
    <x v="10"/>
    <x v="10"/>
    <x v="511"/>
    <x v="12"/>
    <x v="12"/>
    <x v="461"/>
    <x v="727"/>
    <x v="608"/>
    <x v="622"/>
    <x v="619"/>
    <x v="92"/>
    <x v="1075"/>
    <x v="34"/>
    <x v="33"/>
    <x v="31"/>
    <x v="41"/>
    <x v="85"/>
    <x v="1105"/>
  </r>
  <r>
    <x v="2132"/>
    <x v="2132"/>
    <x v="0"/>
    <x v="0"/>
    <x v="0"/>
    <x v="520"/>
    <x v="1674"/>
    <x v="635"/>
    <x v="473"/>
    <x v="0"/>
    <x v="4"/>
    <x v="4"/>
    <x v="2"/>
    <x v="950"/>
    <x v="0"/>
    <x v="1799"/>
    <x v="678"/>
    <x v="623"/>
    <x v="689"/>
    <x v="339"/>
    <x v="662"/>
    <x v="632"/>
    <x v="1507"/>
    <x v="1017"/>
    <x v="1514"/>
    <x v="5"/>
    <x v="13"/>
    <x v="1118"/>
    <x v="1267"/>
    <x v="1"/>
    <x v="3"/>
    <x v="1255"/>
    <x v="0"/>
    <x v="3"/>
    <x v="417"/>
    <x v="1"/>
    <x v="417"/>
    <x v="179"/>
    <x v="2196"/>
    <x v="1710"/>
    <x v="0"/>
    <x v="8"/>
    <x v="8"/>
    <x v="5"/>
    <x v="6"/>
    <x v="1"/>
    <x v="90"/>
    <x v="507"/>
    <x v="1"/>
    <x v="0"/>
    <x v="631"/>
    <x v="518"/>
    <x v="631"/>
    <x v="4"/>
    <x v="0"/>
    <x v="10"/>
    <x v="10"/>
    <x v="511"/>
    <x v="12"/>
    <x v="12"/>
    <x v="461"/>
    <x v="728"/>
    <x v="608"/>
    <x v="623"/>
    <x v="620"/>
    <x v="1715"/>
    <x v="1075"/>
    <x v="2198"/>
    <x v="2198"/>
    <x v="1267"/>
    <x v="568"/>
    <x v="85"/>
    <x v="1126"/>
  </r>
  <r>
    <x v="579"/>
    <x v="579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2"/>
    <x v="6"/>
    <x v="397"/>
    <x v="148"/>
    <x v="1"/>
    <x v="2"/>
    <x v="148"/>
    <x v="1"/>
    <x v="3"/>
    <x v="223"/>
    <x v="1"/>
    <x v="223"/>
    <x v="32"/>
    <x v="498"/>
    <x v="491"/>
    <x v="0"/>
    <x v="8"/>
    <x v="8"/>
    <x v="5"/>
    <x v="6"/>
    <x v="1"/>
    <x v="90"/>
    <x v="507"/>
    <x v="1"/>
    <x v="0"/>
    <x v="638"/>
    <x v="518"/>
    <x v="638"/>
    <x v="20"/>
    <x v="0"/>
    <x v="10"/>
    <x v="3"/>
    <x v="514"/>
    <x v="12"/>
    <x v="12"/>
    <x v="463"/>
    <x v="735"/>
    <x v="608"/>
    <x v="627"/>
    <x v="624"/>
    <x v="691"/>
    <x v="1075"/>
    <x v="458"/>
    <x v="458"/>
    <x v="148"/>
    <x v="166"/>
    <x v="85"/>
    <x v="873"/>
  </r>
  <r>
    <x v="580"/>
    <x v="580"/>
    <x v="0"/>
    <x v="0"/>
    <x v="0"/>
    <x v="523"/>
    <x v="1779"/>
    <x v="650"/>
    <x v="475"/>
    <x v="0"/>
    <x v="9"/>
    <x v="10"/>
    <x v="2"/>
    <x v="878"/>
    <x v="0"/>
    <x v="1689"/>
    <x v="694"/>
    <x v="640"/>
    <x v="705"/>
    <x v="339"/>
    <x v="678"/>
    <x v="662"/>
    <x v="1507"/>
    <x v="1017"/>
    <x v="1514"/>
    <x v="2"/>
    <x v="6"/>
    <x v="339"/>
    <x v="143"/>
    <x v="1"/>
    <x v="2"/>
    <x v="143"/>
    <x v="1"/>
    <x v="3"/>
    <x v="332"/>
    <x v="1"/>
    <x v="332"/>
    <x v="111"/>
    <x v="433"/>
    <x v="440"/>
    <x v="0"/>
    <x v="8"/>
    <x v="8"/>
    <x v="5"/>
    <x v="6"/>
    <x v="1"/>
    <x v="90"/>
    <x v="507"/>
    <x v="1"/>
    <x v="0"/>
    <x v="637"/>
    <x v="518"/>
    <x v="637"/>
    <x v="20"/>
    <x v="0"/>
    <x v="10"/>
    <x v="3"/>
    <x v="514"/>
    <x v="12"/>
    <x v="12"/>
    <x v="463"/>
    <x v="734"/>
    <x v="608"/>
    <x v="640"/>
    <x v="637"/>
    <x v="626"/>
    <x v="1075"/>
    <x v="408"/>
    <x v="408"/>
    <x v="143"/>
    <x v="153"/>
    <x v="85"/>
    <x v="885"/>
  </r>
  <r>
    <x v="623"/>
    <x v="623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2"/>
    <x v="6"/>
    <x v="133"/>
    <x v="70"/>
    <x v="1"/>
    <x v="2"/>
    <x v="70"/>
    <x v="1"/>
    <x v="3"/>
    <x v="321"/>
    <x v="1"/>
    <x v="321"/>
    <x v="103"/>
    <x v="98"/>
    <x v="118"/>
    <x v="0"/>
    <x v="8"/>
    <x v="8"/>
    <x v="5"/>
    <x v="6"/>
    <x v="1"/>
    <x v="90"/>
    <x v="507"/>
    <x v="1"/>
    <x v="0"/>
    <x v="636"/>
    <x v="518"/>
    <x v="636"/>
    <x v="50"/>
    <x v="0"/>
    <x v="10"/>
    <x v="3"/>
    <x v="514"/>
    <x v="12"/>
    <x v="12"/>
    <x v="463"/>
    <x v="733"/>
    <x v="608"/>
    <x v="641"/>
    <x v="638"/>
    <x v="168"/>
    <x v="1075"/>
    <x v="99"/>
    <x v="98"/>
    <x v="70"/>
    <x v="77"/>
    <x v="85"/>
    <x v="1027"/>
  </r>
  <r>
    <x v="1701"/>
    <x v="1701"/>
    <x v="0"/>
    <x v="0"/>
    <x v="0"/>
    <x v="523"/>
    <x v="1660"/>
    <x v="651"/>
    <x v="475"/>
    <x v="5"/>
    <x v="1"/>
    <x v="1"/>
    <x v="2"/>
    <x v="1251"/>
    <x v="0"/>
    <x v="1864"/>
    <x v="772"/>
    <x v="624"/>
    <x v="0"/>
    <x v="339"/>
    <x v="750"/>
    <x v="763"/>
    <x v="122"/>
    <x v="1017"/>
    <x v="1476"/>
    <x v="2"/>
    <x v="4"/>
    <x v="778"/>
    <x v="786"/>
    <x v="1"/>
    <x v="0"/>
    <x v="644"/>
    <x v="0"/>
    <x v="3"/>
    <x v="1276"/>
    <x v="0"/>
    <x v="1276"/>
    <x v="34"/>
    <x v="1144"/>
    <x v="691"/>
    <x v="0"/>
    <x v="6"/>
    <x v="6"/>
    <x v="3"/>
    <x v="5"/>
    <x v="1"/>
    <x v="90"/>
    <x v="507"/>
    <x v="2"/>
    <x v="0"/>
    <x v="714"/>
    <x v="518"/>
    <x v="714"/>
    <x v="0"/>
    <x v="0"/>
    <x v="10"/>
    <x v="4"/>
    <x v="557"/>
    <x v="12"/>
    <x v="15"/>
    <x v="500"/>
    <x v="720"/>
    <x v="563"/>
    <x v="624"/>
    <x v="621"/>
    <x v="1697"/>
    <x v="1075"/>
    <x v="1599"/>
    <x v="1599"/>
    <x v="786"/>
    <x v="350"/>
    <x v="85"/>
    <x v="121"/>
  </r>
  <r>
    <x v="1702"/>
    <x v="1702"/>
    <x v="0"/>
    <x v="0"/>
    <x v="0"/>
    <x v="523"/>
    <x v="0"/>
    <x v="678"/>
    <x v="475"/>
    <x v="5"/>
    <x v="1"/>
    <x v="1"/>
    <x v="2"/>
    <x v="1252"/>
    <x v="0"/>
    <x v="1777"/>
    <x v="772"/>
    <x v="651"/>
    <x v="0"/>
    <x v="339"/>
    <x v="750"/>
    <x v="763"/>
    <x v="1401"/>
    <x v="1017"/>
    <x v="1405"/>
    <x v="2"/>
    <x v="4"/>
    <x v="620"/>
    <x v="628"/>
    <x v="1"/>
    <x v="0"/>
    <x v="600"/>
    <x v="1"/>
    <x v="3"/>
    <x v="1246"/>
    <x v="0"/>
    <x v="1246"/>
    <x v="197"/>
    <x v="753"/>
    <x v="645"/>
    <x v="0"/>
    <x v="6"/>
    <x v="6"/>
    <x v="3"/>
    <x v="4"/>
    <x v="1"/>
    <x v="90"/>
    <x v="507"/>
    <x v="2"/>
    <x v="0"/>
    <x v="714"/>
    <x v="518"/>
    <x v="714"/>
    <x v="0"/>
    <x v="0"/>
    <x v="10"/>
    <x v="4"/>
    <x v="557"/>
    <x v="12"/>
    <x v="15"/>
    <x v="500"/>
    <x v="812"/>
    <x v="605"/>
    <x v="651"/>
    <x v="649"/>
    <x v="178"/>
    <x v="1075"/>
    <x v="643"/>
    <x v="643"/>
    <x v="628"/>
    <x v="214"/>
    <x v="85"/>
    <x v="80"/>
  </r>
  <r>
    <x v="1703"/>
    <x v="1703"/>
    <x v="0"/>
    <x v="0"/>
    <x v="0"/>
    <x v="523"/>
    <x v="4"/>
    <x v="659"/>
    <x v="475"/>
    <x v="5"/>
    <x v="1"/>
    <x v="1"/>
    <x v="2"/>
    <x v="1263"/>
    <x v="0"/>
    <x v="545"/>
    <x v="772"/>
    <x v="647"/>
    <x v="0"/>
    <x v="339"/>
    <x v="750"/>
    <x v="763"/>
    <x v="421"/>
    <x v="1017"/>
    <x v="422"/>
    <x v="2"/>
    <x v="4"/>
    <x v="542"/>
    <x v="551"/>
    <x v="1"/>
    <x v="0"/>
    <x v="562"/>
    <x v="1"/>
    <x v="3"/>
    <x v="1238"/>
    <x v="0"/>
    <x v="1238"/>
    <x v="149"/>
    <x v="606"/>
    <x v="572"/>
    <x v="0"/>
    <x v="6"/>
    <x v="6"/>
    <x v="3"/>
    <x v="1"/>
    <x v="1"/>
    <x v="90"/>
    <x v="507"/>
    <x v="2"/>
    <x v="0"/>
    <x v="714"/>
    <x v="518"/>
    <x v="714"/>
    <x v="0"/>
    <x v="0"/>
    <x v="10"/>
    <x v="4"/>
    <x v="557"/>
    <x v="12"/>
    <x v="15"/>
    <x v="500"/>
    <x v="808"/>
    <x v="601"/>
    <x v="647"/>
    <x v="645"/>
    <x v="21"/>
    <x v="1075"/>
    <x v="566"/>
    <x v="566"/>
    <x v="551"/>
    <x v="162"/>
    <x v="85"/>
    <x v="291"/>
  </r>
  <r>
    <x v="1704"/>
    <x v="1704"/>
    <x v="0"/>
    <x v="0"/>
    <x v="0"/>
    <x v="523"/>
    <x v="2"/>
    <x v="669"/>
    <x v="475"/>
    <x v="5"/>
    <x v="1"/>
    <x v="1"/>
    <x v="2"/>
    <x v="1264"/>
    <x v="0"/>
    <x v="1765"/>
    <x v="772"/>
    <x v="657"/>
    <x v="0"/>
    <x v="339"/>
    <x v="750"/>
    <x v="763"/>
    <x v="1391"/>
    <x v="1017"/>
    <x v="1395"/>
    <x v="2"/>
    <x v="4"/>
    <x v="614"/>
    <x v="622"/>
    <x v="1"/>
    <x v="0"/>
    <x v="596"/>
    <x v="1"/>
    <x v="3"/>
    <x v="1228"/>
    <x v="0"/>
    <x v="1228"/>
    <x v="165"/>
    <x v="743"/>
    <x v="641"/>
    <x v="0"/>
    <x v="7"/>
    <x v="7"/>
    <x v="4"/>
    <x v="1"/>
    <x v="1"/>
    <x v="90"/>
    <x v="507"/>
    <x v="1"/>
    <x v="0"/>
    <x v="714"/>
    <x v="518"/>
    <x v="714"/>
    <x v="0"/>
    <x v="0"/>
    <x v="10"/>
    <x v="4"/>
    <x v="557"/>
    <x v="12"/>
    <x v="15"/>
    <x v="500"/>
    <x v="814"/>
    <x v="607"/>
    <x v="657"/>
    <x v="641"/>
    <x v="81"/>
    <x v="1075"/>
    <x v="639"/>
    <x v="639"/>
    <x v="622"/>
    <x v="209"/>
    <x v="85"/>
    <x v="98"/>
  </r>
  <r>
    <x v="1866"/>
    <x v="1866"/>
    <x v="0"/>
    <x v="0"/>
    <x v="0"/>
    <x v="523"/>
    <x v="1776"/>
    <x v="647"/>
    <x v="475"/>
    <x v="0"/>
    <x v="9"/>
    <x v="10"/>
    <x v="2"/>
    <x v="799"/>
    <x v="0"/>
    <x v="200"/>
    <x v="679"/>
    <x v="625"/>
    <x v="690"/>
    <x v="339"/>
    <x v="663"/>
    <x v="473"/>
    <x v="1507"/>
    <x v="1017"/>
    <x v="1514"/>
    <x v="3"/>
    <x v="10"/>
    <x v="893"/>
    <x v="1027"/>
    <x v="1"/>
    <x v="2"/>
    <x v="978"/>
    <x v="0"/>
    <x v="3"/>
    <x v="178"/>
    <x v="1"/>
    <x v="178"/>
    <x v="4"/>
    <x v="1435"/>
    <x v="724"/>
    <x v="0"/>
    <x v="8"/>
    <x v="8"/>
    <x v="5"/>
    <x v="6"/>
    <x v="1"/>
    <x v="90"/>
    <x v="507"/>
    <x v="1"/>
    <x v="0"/>
    <x v="634"/>
    <x v="518"/>
    <x v="634"/>
    <x v="20"/>
    <x v="0"/>
    <x v="10"/>
    <x v="7"/>
    <x v="514"/>
    <x v="12"/>
    <x v="12"/>
    <x v="463"/>
    <x v="731"/>
    <x v="608"/>
    <x v="625"/>
    <x v="622"/>
    <x v="1043"/>
    <x v="1075"/>
    <x v="1636"/>
    <x v="1636"/>
    <x v="1027"/>
    <x v="308"/>
    <x v="85"/>
    <x v="655"/>
  </r>
  <r>
    <x v="1875"/>
    <x v="1875"/>
    <x v="0"/>
    <x v="0"/>
    <x v="0"/>
    <x v="523"/>
    <x v="1777"/>
    <x v="648"/>
    <x v="475"/>
    <x v="0"/>
    <x v="9"/>
    <x v="10"/>
    <x v="2"/>
    <x v="838"/>
    <x v="0"/>
    <x v="1688"/>
    <x v="680"/>
    <x v="626"/>
    <x v="691"/>
    <x v="339"/>
    <x v="664"/>
    <x v="621"/>
    <x v="1507"/>
    <x v="1017"/>
    <x v="1514"/>
    <x v="3"/>
    <x v="10"/>
    <x v="415"/>
    <x v="153"/>
    <x v="1"/>
    <x v="2"/>
    <x v="153"/>
    <x v="1"/>
    <x v="3"/>
    <x v="195"/>
    <x v="1"/>
    <x v="195"/>
    <x v="14"/>
    <x v="532"/>
    <x v="520"/>
    <x v="0"/>
    <x v="8"/>
    <x v="8"/>
    <x v="5"/>
    <x v="6"/>
    <x v="1"/>
    <x v="90"/>
    <x v="507"/>
    <x v="1"/>
    <x v="0"/>
    <x v="635"/>
    <x v="518"/>
    <x v="635"/>
    <x v="50"/>
    <x v="0"/>
    <x v="10"/>
    <x v="7"/>
    <x v="514"/>
    <x v="12"/>
    <x v="12"/>
    <x v="463"/>
    <x v="732"/>
    <x v="608"/>
    <x v="626"/>
    <x v="623"/>
    <x v="713"/>
    <x v="1075"/>
    <x v="487"/>
    <x v="487"/>
    <x v="153"/>
    <x v="172"/>
    <x v="85"/>
    <x v="866"/>
  </r>
  <r>
    <x v="1889"/>
    <x v="1889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3"/>
    <x v="10"/>
    <x v="439"/>
    <x v="162"/>
    <x v="1"/>
    <x v="2"/>
    <x v="162"/>
    <x v="1"/>
    <x v="3"/>
    <x v="223"/>
    <x v="1"/>
    <x v="223"/>
    <x v="32"/>
    <x v="547"/>
    <x v="530"/>
    <x v="0"/>
    <x v="8"/>
    <x v="8"/>
    <x v="5"/>
    <x v="6"/>
    <x v="1"/>
    <x v="90"/>
    <x v="507"/>
    <x v="1"/>
    <x v="0"/>
    <x v="638"/>
    <x v="518"/>
    <x v="638"/>
    <x v="20"/>
    <x v="0"/>
    <x v="10"/>
    <x v="7"/>
    <x v="514"/>
    <x v="12"/>
    <x v="12"/>
    <x v="463"/>
    <x v="735"/>
    <x v="608"/>
    <x v="627"/>
    <x v="624"/>
    <x v="753"/>
    <x v="1075"/>
    <x v="497"/>
    <x v="497"/>
    <x v="162"/>
    <x v="181"/>
    <x v="85"/>
    <x v="851"/>
  </r>
  <r>
    <x v="1894"/>
    <x v="1894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3"/>
    <x v="10"/>
    <x v="210"/>
    <x v="115"/>
    <x v="1"/>
    <x v="2"/>
    <x v="115"/>
    <x v="1"/>
    <x v="3"/>
    <x v="321"/>
    <x v="1"/>
    <x v="321"/>
    <x v="103"/>
    <x v="217"/>
    <x v="243"/>
    <x v="0"/>
    <x v="8"/>
    <x v="8"/>
    <x v="5"/>
    <x v="6"/>
    <x v="1"/>
    <x v="90"/>
    <x v="507"/>
    <x v="1"/>
    <x v="0"/>
    <x v="636"/>
    <x v="518"/>
    <x v="636"/>
    <x v="50"/>
    <x v="0"/>
    <x v="10"/>
    <x v="7"/>
    <x v="514"/>
    <x v="12"/>
    <x v="12"/>
    <x v="463"/>
    <x v="733"/>
    <x v="608"/>
    <x v="641"/>
    <x v="638"/>
    <x v="312"/>
    <x v="1075"/>
    <x v="216"/>
    <x v="216"/>
    <x v="115"/>
    <x v="120"/>
    <x v="85"/>
    <x v="938"/>
  </r>
  <r>
    <x v="2096"/>
    <x v="2096"/>
    <x v="0"/>
    <x v="0"/>
    <x v="0"/>
    <x v="523"/>
    <x v="1775"/>
    <x v="646"/>
    <x v="475"/>
    <x v="0"/>
    <x v="9"/>
    <x v="10"/>
    <x v="2"/>
    <x v="837"/>
    <x v="0"/>
    <x v="1687"/>
    <x v="693"/>
    <x v="639"/>
    <x v="704"/>
    <x v="339"/>
    <x v="677"/>
    <x v="622"/>
    <x v="1507"/>
    <x v="1017"/>
    <x v="1514"/>
    <x v="5"/>
    <x v="13"/>
    <x v="264"/>
    <x v="126"/>
    <x v="1"/>
    <x v="2"/>
    <x v="126"/>
    <x v="1"/>
    <x v="3"/>
    <x v="266"/>
    <x v="1"/>
    <x v="266"/>
    <x v="66"/>
    <x v="288"/>
    <x v="307"/>
    <x v="0"/>
    <x v="8"/>
    <x v="8"/>
    <x v="5"/>
    <x v="6"/>
    <x v="1"/>
    <x v="90"/>
    <x v="507"/>
    <x v="1"/>
    <x v="0"/>
    <x v="633"/>
    <x v="518"/>
    <x v="633"/>
    <x v="50"/>
    <x v="0"/>
    <x v="10"/>
    <x v="10"/>
    <x v="514"/>
    <x v="12"/>
    <x v="12"/>
    <x v="463"/>
    <x v="730"/>
    <x v="608"/>
    <x v="639"/>
    <x v="636"/>
    <x v="385"/>
    <x v="1075"/>
    <x v="278"/>
    <x v="278"/>
    <x v="126"/>
    <x v="130"/>
    <x v="85"/>
    <x v="915"/>
  </r>
  <r>
    <x v="2115"/>
    <x v="2115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5"/>
    <x v="13"/>
    <x v="1040"/>
    <x v="1108"/>
    <x v="1"/>
    <x v="2"/>
    <x v="1094"/>
    <x v="0"/>
    <x v="3"/>
    <x v="223"/>
    <x v="1"/>
    <x v="223"/>
    <x v="32"/>
    <x v="1722"/>
    <x v="1000"/>
    <x v="0"/>
    <x v="8"/>
    <x v="8"/>
    <x v="5"/>
    <x v="6"/>
    <x v="1"/>
    <x v="90"/>
    <x v="507"/>
    <x v="1"/>
    <x v="0"/>
    <x v="638"/>
    <x v="518"/>
    <x v="638"/>
    <x v="20"/>
    <x v="0"/>
    <x v="10"/>
    <x v="10"/>
    <x v="514"/>
    <x v="12"/>
    <x v="12"/>
    <x v="463"/>
    <x v="735"/>
    <x v="608"/>
    <x v="627"/>
    <x v="624"/>
    <x v="1262"/>
    <x v="1075"/>
    <x v="1761"/>
    <x v="1761"/>
    <x v="1108"/>
    <x v="465"/>
    <x v="85"/>
    <x v="873"/>
  </r>
  <r>
    <x v="2116"/>
    <x v="2116"/>
    <x v="0"/>
    <x v="0"/>
    <x v="0"/>
    <x v="523"/>
    <x v="1779"/>
    <x v="650"/>
    <x v="475"/>
    <x v="0"/>
    <x v="9"/>
    <x v="10"/>
    <x v="2"/>
    <x v="878"/>
    <x v="0"/>
    <x v="1689"/>
    <x v="694"/>
    <x v="640"/>
    <x v="705"/>
    <x v="339"/>
    <x v="678"/>
    <x v="662"/>
    <x v="1507"/>
    <x v="1017"/>
    <x v="1514"/>
    <x v="5"/>
    <x v="13"/>
    <x v="1075"/>
    <x v="1117"/>
    <x v="1"/>
    <x v="2"/>
    <x v="1104"/>
    <x v="0"/>
    <x v="3"/>
    <x v="332"/>
    <x v="1"/>
    <x v="332"/>
    <x v="111"/>
    <x v="1779"/>
    <x v="1093"/>
    <x v="0"/>
    <x v="8"/>
    <x v="8"/>
    <x v="5"/>
    <x v="6"/>
    <x v="1"/>
    <x v="90"/>
    <x v="507"/>
    <x v="1"/>
    <x v="0"/>
    <x v="637"/>
    <x v="518"/>
    <x v="637"/>
    <x v="20"/>
    <x v="0"/>
    <x v="10"/>
    <x v="10"/>
    <x v="514"/>
    <x v="12"/>
    <x v="12"/>
    <x v="463"/>
    <x v="734"/>
    <x v="608"/>
    <x v="640"/>
    <x v="637"/>
    <x v="1317"/>
    <x v="1075"/>
    <x v="1803"/>
    <x v="1803"/>
    <x v="1117"/>
    <x v="480"/>
    <x v="85"/>
    <x v="885"/>
  </r>
  <r>
    <x v="2122"/>
    <x v="2122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5"/>
    <x v="13"/>
    <x v="331"/>
    <x v="142"/>
    <x v="1"/>
    <x v="2"/>
    <x v="142"/>
    <x v="1"/>
    <x v="3"/>
    <x v="321"/>
    <x v="1"/>
    <x v="321"/>
    <x v="103"/>
    <x v="428"/>
    <x v="436"/>
    <x v="0"/>
    <x v="8"/>
    <x v="8"/>
    <x v="5"/>
    <x v="6"/>
    <x v="1"/>
    <x v="90"/>
    <x v="507"/>
    <x v="1"/>
    <x v="0"/>
    <x v="636"/>
    <x v="518"/>
    <x v="636"/>
    <x v="50"/>
    <x v="0"/>
    <x v="10"/>
    <x v="10"/>
    <x v="514"/>
    <x v="12"/>
    <x v="12"/>
    <x v="463"/>
    <x v="733"/>
    <x v="608"/>
    <x v="641"/>
    <x v="638"/>
    <x v="611"/>
    <x v="1075"/>
    <x v="404"/>
    <x v="404"/>
    <x v="142"/>
    <x v="150"/>
    <x v="85"/>
    <x v="886"/>
  </r>
  <r>
    <x v="2123"/>
    <x v="2123"/>
    <x v="0"/>
    <x v="0"/>
    <x v="0"/>
    <x v="523"/>
    <x v="1781"/>
    <x v="653"/>
    <x v="475"/>
    <x v="0"/>
    <x v="9"/>
    <x v="10"/>
    <x v="2"/>
    <x v="920"/>
    <x v="0"/>
    <x v="1698"/>
    <x v="682"/>
    <x v="628"/>
    <x v="693"/>
    <x v="339"/>
    <x v="666"/>
    <x v="678"/>
    <x v="1507"/>
    <x v="1017"/>
    <x v="1514"/>
    <x v="5"/>
    <x v="13"/>
    <x v="1095"/>
    <x v="1124"/>
    <x v="1"/>
    <x v="2"/>
    <x v="1111"/>
    <x v="0"/>
    <x v="3"/>
    <x v="233"/>
    <x v="1"/>
    <x v="233"/>
    <x v="39"/>
    <x v="1808"/>
    <x v="1135"/>
    <x v="0"/>
    <x v="8"/>
    <x v="8"/>
    <x v="5"/>
    <x v="6"/>
    <x v="1"/>
    <x v="90"/>
    <x v="507"/>
    <x v="1"/>
    <x v="0"/>
    <x v="639"/>
    <x v="518"/>
    <x v="639"/>
    <x v="50"/>
    <x v="0"/>
    <x v="10"/>
    <x v="10"/>
    <x v="514"/>
    <x v="12"/>
    <x v="12"/>
    <x v="463"/>
    <x v="736"/>
    <x v="608"/>
    <x v="628"/>
    <x v="625"/>
    <x v="1390"/>
    <x v="1075"/>
    <x v="1828"/>
    <x v="1828"/>
    <x v="1124"/>
    <x v="487"/>
    <x v="85"/>
    <x v="894"/>
  </r>
  <r>
    <x v="2129"/>
    <x v="2129"/>
    <x v="0"/>
    <x v="0"/>
    <x v="0"/>
    <x v="523"/>
    <x v="1793"/>
    <x v="666"/>
    <x v="475"/>
    <x v="0"/>
    <x v="9"/>
    <x v="10"/>
    <x v="2"/>
    <x v="944"/>
    <x v="0"/>
    <x v="1709"/>
    <x v="683"/>
    <x v="629"/>
    <x v="694"/>
    <x v="339"/>
    <x v="667"/>
    <x v="695"/>
    <x v="1507"/>
    <x v="1017"/>
    <x v="1514"/>
    <x v="5"/>
    <x v="13"/>
    <x v="1193"/>
    <x v="1216"/>
    <x v="1"/>
    <x v="2"/>
    <x v="1204"/>
    <x v="0"/>
    <x v="3"/>
    <x v="377"/>
    <x v="1"/>
    <x v="377"/>
    <x v="146"/>
    <x v="2121"/>
    <x v="1606"/>
    <x v="0"/>
    <x v="8"/>
    <x v="8"/>
    <x v="5"/>
    <x v="6"/>
    <x v="1"/>
    <x v="90"/>
    <x v="507"/>
    <x v="1"/>
    <x v="0"/>
    <x v="651"/>
    <x v="518"/>
    <x v="651"/>
    <x v="20"/>
    <x v="0"/>
    <x v="10"/>
    <x v="10"/>
    <x v="514"/>
    <x v="12"/>
    <x v="12"/>
    <x v="463"/>
    <x v="748"/>
    <x v="608"/>
    <x v="629"/>
    <x v="626"/>
    <x v="1635"/>
    <x v="1075"/>
    <x v="2121"/>
    <x v="2121"/>
    <x v="1216"/>
    <x v="546"/>
    <x v="85"/>
    <x v="1053"/>
  </r>
  <r>
    <x v="2130"/>
    <x v="2130"/>
    <x v="0"/>
    <x v="0"/>
    <x v="0"/>
    <x v="523"/>
    <x v="1795"/>
    <x v="668"/>
    <x v="475"/>
    <x v="0"/>
    <x v="9"/>
    <x v="10"/>
    <x v="2"/>
    <x v="945"/>
    <x v="0"/>
    <x v="1700"/>
    <x v="696"/>
    <x v="642"/>
    <x v="707"/>
    <x v="339"/>
    <x v="680"/>
    <x v="694"/>
    <x v="1507"/>
    <x v="1017"/>
    <x v="1514"/>
    <x v="5"/>
    <x v="13"/>
    <x v="46"/>
    <x v="10"/>
    <x v="1"/>
    <x v="2"/>
    <x v="10"/>
    <x v="1"/>
    <x v="3"/>
    <x v="418"/>
    <x v="1"/>
    <x v="418"/>
    <x v="180"/>
    <x v="8"/>
    <x v="15"/>
    <x v="0"/>
    <x v="8"/>
    <x v="8"/>
    <x v="5"/>
    <x v="6"/>
    <x v="1"/>
    <x v="90"/>
    <x v="507"/>
    <x v="1"/>
    <x v="0"/>
    <x v="653"/>
    <x v="518"/>
    <x v="653"/>
    <x v="20"/>
    <x v="0"/>
    <x v="10"/>
    <x v="10"/>
    <x v="514"/>
    <x v="12"/>
    <x v="12"/>
    <x v="463"/>
    <x v="750"/>
    <x v="608"/>
    <x v="642"/>
    <x v="639"/>
    <x v="52"/>
    <x v="1075"/>
    <x v="9"/>
    <x v="8"/>
    <x v="10"/>
    <x v="25"/>
    <x v="85"/>
    <x v="1157"/>
  </r>
  <r>
    <x v="2131"/>
    <x v="2131"/>
    <x v="0"/>
    <x v="0"/>
    <x v="0"/>
    <x v="523"/>
    <x v="1792"/>
    <x v="665"/>
    <x v="475"/>
    <x v="0"/>
    <x v="9"/>
    <x v="10"/>
    <x v="2"/>
    <x v="947"/>
    <x v="0"/>
    <x v="1708"/>
    <x v="684"/>
    <x v="630"/>
    <x v="695"/>
    <x v="339"/>
    <x v="668"/>
    <x v="652"/>
    <x v="1507"/>
    <x v="1017"/>
    <x v="1514"/>
    <x v="5"/>
    <x v="13"/>
    <x v="259"/>
    <x v="125"/>
    <x v="1"/>
    <x v="2"/>
    <x v="125"/>
    <x v="1"/>
    <x v="3"/>
    <x v="361"/>
    <x v="1"/>
    <x v="361"/>
    <x v="134"/>
    <x v="265"/>
    <x v="287"/>
    <x v="0"/>
    <x v="8"/>
    <x v="8"/>
    <x v="5"/>
    <x v="6"/>
    <x v="1"/>
    <x v="90"/>
    <x v="507"/>
    <x v="1"/>
    <x v="0"/>
    <x v="650"/>
    <x v="518"/>
    <x v="650"/>
    <x v="20"/>
    <x v="0"/>
    <x v="10"/>
    <x v="10"/>
    <x v="514"/>
    <x v="12"/>
    <x v="12"/>
    <x v="463"/>
    <x v="747"/>
    <x v="608"/>
    <x v="630"/>
    <x v="627"/>
    <x v="380"/>
    <x v="1075"/>
    <x v="259"/>
    <x v="259"/>
    <x v="125"/>
    <x v="129"/>
    <x v="85"/>
    <x v="917"/>
  </r>
  <r>
    <x v="2135"/>
    <x v="2135"/>
    <x v="0"/>
    <x v="0"/>
    <x v="0"/>
    <x v="523"/>
    <x v="1791"/>
    <x v="664"/>
    <x v="475"/>
    <x v="0"/>
    <x v="9"/>
    <x v="10"/>
    <x v="2"/>
    <x v="953"/>
    <x v="0"/>
    <x v="1697"/>
    <x v="697"/>
    <x v="643"/>
    <x v="708"/>
    <x v="339"/>
    <x v="681"/>
    <x v="649"/>
    <x v="1507"/>
    <x v="1017"/>
    <x v="1514"/>
    <x v="5"/>
    <x v="13"/>
    <x v="172"/>
    <x v="93"/>
    <x v="1"/>
    <x v="2"/>
    <x v="93"/>
    <x v="1"/>
    <x v="3"/>
    <x v="393"/>
    <x v="1"/>
    <x v="393"/>
    <x v="162"/>
    <x v="143"/>
    <x v="169"/>
    <x v="0"/>
    <x v="8"/>
    <x v="8"/>
    <x v="5"/>
    <x v="6"/>
    <x v="1"/>
    <x v="90"/>
    <x v="507"/>
    <x v="1"/>
    <x v="0"/>
    <x v="649"/>
    <x v="518"/>
    <x v="649"/>
    <x v="14"/>
    <x v="0"/>
    <x v="10"/>
    <x v="10"/>
    <x v="514"/>
    <x v="12"/>
    <x v="12"/>
    <x v="463"/>
    <x v="746"/>
    <x v="608"/>
    <x v="643"/>
    <x v="640"/>
    <x v="242"/>
    <x v="1075"/>
    <x v="142"/>
    <x v="142"/>
    <x v="93"/>
    <x v="100"/>
    <x v="85"/>
    <x v="976"/>
  </r>
  <r>
    <x v="2144"/>
    <x v="2144"/>
    <x v="0"/>
    <x v="0"/>
    <x v="0"/>
    <x v="523"/>
    <x v="1783"/>
    <x v="655"/>
    <x v="475"/>
    <x v="0"/>
    <x v="9"/>
    <x v="10"/>
    <x v="2"/>
    <x v="1003"/>
    <x v="0"/>
    <x v="1691"/>
    <x v="698"/>
    <x v="644"/>
    <x v="709"/>
    <x v="339"/>
    <x v="682"/>
    <x v="663"/>
    <x v="1507"/>
    <x v="1017"/>
    <x v="1514"/>
    <x v="5"/>
    <x v="13"/>
    <x v="400"/>
    <x v="149"/>
    <x v="1"/>
    <x v="2"/>
    <x v="149"/>
    <x v="1"/>
    <x v="3"/>
    <x v="375"/>
    <x v="1"/>
    <x v="375"/>
    <x v="143"/>
    <x v="480"/>
    <x v="477"/>
    <x v="0"/>
    <x v="8"/>
    <x v="8"/>
    <x v="5"/>
    <x v="6"/>
    <x v="1"/>
    <x v="90"/>
    <x v="507"/>
    <x v="1"/>
    <x v="0"/>
    <x v="641"/>
    <x v="518"/>
    <x v="641"/>
    <x v="54"/>
    <x v="0"/>
    <x v="10"/>
    <x v="10"/>
    <x v="514"/>
    <x v="12"/>
    <x v="12"/>
    <x v="463"/>
    <x v="738"/>
    <x v="608"/>
    <x v="644"/>
    <x v="642"/>
    <x v="694"/>
    <x v="1075"/>
    <x v="443"/>
    <x v="443"/>
    <x v="149"/>
    <x v="167"/>
    <x v="85"/>
    <x v="872"/>
  </r>
  <r>
    <x v="2147"/>
    <x v="2147"/>
    <x v="0"/>
    <x v="0"/>
    <x v="0"/>
    <x v="523"/>
    <x v="1784"/>
    <x v="656"/>
    <x v="475"/>
    <x v="0"/>
    <x v="9"/>
    <x v="10"/>
    <x v="2"/>
    <x v="1016"/>
    <x v="0"/>
    <x v="1692"/>
    <x v="699"/>
    <x v="645"/>
    <x v="710"/>
    <x v="339"/>
    <x v="683"/>
    <x v="546"/>
    <x v="1507"/>
    <x v="1017"/>
    <x v="1514"/>
    <x v="5"/>
    <x v="13"/>
    <x v="30"/>
    <x v="6"/>
    <x v="1"/>
    <x v="2"/>
    <x v="6"/>
    <x v="1"/>
    <x v="3"/>
    <x v="359"/>
    <x v="1"/>
    <x v="359"/>
    <x v="131"/>
    <x v="4"/>
    <x v="8"/>
    <x v="0"/>
    <x v="8"/>
    <x v="8"/>
    <x v="5"/>
    <x v="6"/>
    <x v="1"/>
    <x v="90"/>
    <x v="507"/>
    <x v="1"/>
    <x v="0"/>
    <x v="642"/>
    <x v="518"/>
    <x v="642"/>
    <x v="50"/>
    <x v="0"/>
    <x v="10"/>
    <x v="10"/>
    <x v="514"/>
    <x v="12"/>
    <x v="12"/>
    <x v="463"/>
    <x v="739"/>
    <x v="608"/>
    <x v="645"/>
    <x v="643"/>
    <x v="37"/>
    <x v="1075"/>
    <x v="5"/>
    <x v="4"/>
    <x v="6"/>
    <x v="21"/>
    <x v="85"/>
    <x v="1163"/>
  </r>
  <r>
    <x v="2148"/>
    <x v="2148"/>
    <x v="0"/>
    <x v="0"/>
    <x v="0"/>
    <x v="523"/>
    <x v="1785"/>
    <x v="657"/>
    <x v="475"/>
    <x v="0"/>
    <x v="9"/>
    <x v="10"/>
    <x v="2"/>
    <x v="1017"/>
    <x v="0"/>
    <x v="1693"/>
    <x v="685"/>
    <x v="631"/>
    <x v="696"/>
    <x v="339"/>
    <x v="669"/>
    <x v="547"/>
    <x v="1507"/>
    <x v="1017"/>
    <x v="1514"/>
    <x v="5"/>
    <x v="13"/>
    <x v="196"/>
    <x v="104"/>
    <x v="1"/>
    <x v="2"/>
    <x v="104"/>
    <x v="1"/>
    <x v="3"/>
    <x v="325"/>
    <x v="1"/>
    <x v="325"/>
    <x v="106"/>
    <x v="195"/>
    <x v="222"/>
    <x v="0"/>
    <x v="8"/>
    <x v="8"/>
    <x v="5"/>
    <x v="6"/>
    <x v="1"/>
    <x v="90"/>
    <x v="507"/>
    <x v="1"/>
    <x v="0"/>
    <x v="643"/>
    <x v="518"/>
    <x v="643"/>
    <x v="50"/>
    <x v="0"/>
    <x v="10"/>
    <x v="10"/>
    <x v="514"/>
    <x v="12"/>
    <x v="12"/>
    <x v="463"/>
    <x v="740"/>
    <x v="608"/>
    <x v="631"/>
    <x v="628"/>
    <x v="282"/>
    <x v="1075"/>
    <x v="194"/>
    <x v="194"/>
    <x v="104"/>
    <x v="111"/>
    <x v="85"/>
    <x v="958"/>
  </r>
  <r>
    <x v="2150"/>
    <x v="2150"/>
    <x v="0"/>
    <x v="0"/>
    <x v="0"/>
    <x v="523"/>
    <x v="1788"/>
    <x v="661"/>
    <x v="475"/>
    <x v="0"/>
    <x v="9"/>
    <x v="10"/>
    <x v="2"/>
    <x v="1029"/>
    <x v="0"/>
    <x v="201"/>
    <x v="686"/>
    <x v="632"/>
    <x v="697"/>
    <x v="339"/>
    <x v="670"/>
    <x v="685"/>
    <x v="1507"/>
    <x v="1017"/>
    <x v="1514"/>
    <x v="5"/>
    <x v="13"/>
    <x v="1207"/>
    <x v="1241"/>
    <x v="1"/>
    <x v="2"/>
    <x v="1229"/>
    <x v="0"/>
    <x v="3"/>
    <x v="350"/>
    <x v="1"/>
    <x v="350"/>
    <x v="124"/>
    <x v="2147"/>
    <x v="1639"/>
    <x v="0"/>
    <x v="8"/>
    <x v="8"/>
    <x v="5"/>
    <x v="6"/>
    <x v="1"/>
    <x v="90"/>
    <x v="507"/>
    <x v="1"/>
    <x v="0"/>
    <x v="646"/>
    <x v="518"/>
    <x v="646"/>
    <x v="50"/>
    <x v="0"/>
    <x v="10"/>
    <x v="10"/>
    <x v="514"/>
    <x v="12"/>
    <x v="12"/>
    <x v="463"/>
    <x v="743"/>
    <x v="608"/>
    <x v="632"/>
    <x v="629"/>
    <x v="1668"/>
    <x v="1075"/>
    <x v="2147"/>
    <x v="2147"/>
    <x v="1241"/>
    <x v="558"/>
    <x v="85"/>
    <x v="1088"/>
  </r>
  <r>
    <x v="2168"/>
    <x v="2168"/>
    <x v="0"/>
    <x v="0"/>
    <x v="0"/>
    <x v="523"/>
    <x v="1782"/>
    <x v="654"/>
    <x v="475"/>
    <x v="0"/>
    <x v="9"/>
    <x v="10"/>
    <x v="2"/>
    <x v="1171"/>
    <x v="0"/>
    <x v="1048"/>
    <x v="700"/>
    <x v="646"/>
    <x v="711"/>
    <x v="339"/>
    <x v="684"/>
    <x v="708"/>
    <x v="1507"/>
    <x v="1017"/>
    <x v="1514"/>
    <x v="5"/>
    <x v="13"/>
    <x v="62"/>
    <x v="18"/>
    <x v="1"/>
    <x v="2"/>
    <x v="18"/>
    <x v="1"/>
    <x v="3"/>
    <x v="354"/>
    <x v="1"/>
    <x v="354"/>
    <x v="127"/>
    <x v="18"/>
    <x v="28"/>
    <x v="0"/>
    <x v="8"/>
    <x v="8"/>
    <x v="5"/>
    <x v="6"/>
    <x v="1"/>
    <x v="90"/>
    <x v="507"/>
    <x v="1"/>
    <x v="0"/>
    <x v="640"/>
    <x v="518"/>
    <x v="640"/>
    <x v="20"/>
    <x v="0"/>
    <x v="10"/>
    <x v="10"/>
    <x v="514"/>
    <x v="12"/>
    <x v="12"/>
    <x v="463"/>
    <x v="737"/>
    <x v="608"/>
    <x v="646"/>
    <x v="644"/>
    <x v="67"/>
    <x v="1075"/>
    <x v="19"/>
    <x v="18"/>
    <x v="18"/>
    <x v="31"/>
    <x v="85"/>
    <x v="1138"/>
  </r>
  <r>
    <x v="2169"/>
    <x v="2169"/>
    <x v="0"/>
    <x v="0"/>
    <x v="0"/>
    <x v="523"/>
    <x v="1786"/>
    <x v="658"/>
    <x v="475"/>
    <x v="0"/>
    <x v="9"/>
    <x v="10"/>
    <x v="2"/>
    <x v="1172"/>
    <x v="0"/>
    <x v="1694"/>
    <x v="687"/>
    <x v="633"/>
    <x v="698"/>
    <x v="339"/>
    <x v="671"/>
    <x v="709"/>
    <x v="1507"/>
    <x v="1017"/>
    <x v="1514"/>
    <x v="5"/>
    <x v="13"/>
    <x v="182"/>
    <x v="98"/>
    <x v="1"/>
    <x v="2"/>
    <x v="98"/>
    <x v="1"/>
    <x v="3"/>
    <x v="326"/>
    <x v="1"/>
    <x v="326"/>
    <x v="107"/>
    <x v="169"/>
    <x v="196"/>
    <x v="0"/>
    <x v="8"/>
    <x v="8"/>
    <x v="5"/>
    <x v="6"/>
    <x v="1"/>
    <x v="90"/>
    <x v="507"/>
    <x v="1"/>
    <x v="0"/>
    <x v="644"/>
    <x v="518"/>
    <x v="644"/>
    <x v="20"/>
    <x v="0"/>
    <x v="10"/>
    <x v="10"/>
    <x v="514"/>
    <x v="12"/>
    <x v="12"/>
    <x v="463"/>
    <x v="741"/>
    <x v="608"/>
    <x v="633"/>
    <x v="630"/>
    <x v="257"/>
    <x v="1075"/>
    <x v="168"/>
    <x v="168"/>
    <x v="98"/>
    <x v="105"/>
    <x v="85"/>
    <x v="967"/>
  </r>
  <r>
    <x v="2172"/>
    <x v="2172"/>
    <x v="0"/>
    <x v="0"/>
    <x v="0"/>
    <x v="523"/>
    <x v="1789"/>
    <x v="662"/>
    <x v="475"/>
    <x v="0"/>
    <x v="9"/>
    <x v="10"/>
    <x v="2"/>
    <x v="1179"/>
    <x v="0"/>
    <x v="1695"/>
    <x v="688"/>
    <x v="634"/>
    <x v="699"/>
    <x v="339"/>
    <x v="672"/>
    <x v="614"/>
    <x v="1507"/>
    <x v="1017"/>
    <x v="1514"/>
    <x v="5"/>
    <x v="13"/>
    <x v="1231"/>
    <x v="1273"/>
    <x v="1"/>
    <x v="2"/>
    <x v="1261"/>
    <x v="0"/>
    <x v="3"/>
    <x v="349"/>
    <x v="1"/>
    <x v="349"/>
    <x v="123"/>
    <x v="2198"/>
    <x v="1713"/>
    <x v="0"/>
    <x v="8"/>
    <x v="8"/>
    <x v="5"/>
    <x v="6"/>
    <x v="1"/>
    <x v="90"/>
    <x v="507"/>
    <x v="1"/>
    <x v="0"/>
    <x v="647"/>
    <x v="518"/>
    <x v="647"/>
    <x v="20"/>
    <x v="0"/>
    <x v="10"/>
    <x v="10"/>
    <x v="514"/>
    <x v="12"/>
    <x v="12"/>
    <x v="463"/>
    <x v="744"/>
    <x v="608"/>
    <x v="634"/>
    <x v="631"/>
    <x v="1724"/>
    <x v="1075"/>
    <x v="2200"/>
    <x v="2200"/>
    <x v="1273"/>
    <x v="572"/>
    <x v="85"/>
    <x v="1134"/>
  </r>
  <r>
    <x v="2181"/>
    <x v="2181"/>
    <x v="0"/>
    <x v="0"/>
    <x v="0"/>
    <x v="523"/>
    <x v="1794"/>
    <x v="667"/>
    <x v="475"/>
    <x v="0"/>
    <x v="9"/>
    <x v="10"/>
    <x v="2"/>
    <x v="1387"/>
    <x v="0"/>
    <x v="1699"/>
    <x v="689"/>
    <x v="635"/>
    <x v="700"/>
    <x v="339"/>
    <x v="673"/>
    <x v="710"/>
    <x v="1507"/>
    <x v="1017"/>
    <x v="1514"/>
    <x v="5"/>
    <x v="13"/>
    <x v="121"/>
    <x v="62"/>
    <x v="1"/>
    <x v="2"/>
    <x v="62"/>
    <x v="1"/>
    <x v="3"/>
    <x v="412"/>
    <x v="1"/>
    <x v="412"/>
    <x v="176"/>
    <x v="70"/>
    <x v="90"/>
    <x v="0"/>
    <x v="8"/>
    <x v="8"/>
    <x v="5"/>
    <x v="6"/>
    <x v="1"/>
    <x v="90"/>
    <x v="507"/>
    <x v="1"/>
    <x v="0"/>
    <x v="652"/>
    <x v="518"/>
    <x v="652"/>
    <x v="50"/>
    <x v="0"/>
    <x v="10"/>
    <x v="10"/>
    <x v="514"/>
    <x v="12"/>
    <x v="12"/>
    <x v="463"/>
    <x v="749"/>
    <x v="608"/>
    <x v="635"/>
    <x v="632"/>
    <x v="156"/>
    <x v="1075"/>
    <x v="71"/>
    <x v="70"/>
    <x v="62"/>
    <x v="70"/>
    <x v="85"/>
    <x v="1042"/>
  </r>
  <r>
    <x v="2182"/>
    <x v="2182"/>
    <x v="0"/>
    <x v="0"/>
    <x v="0"/>
    <x v="523"/>
    <x v="1790"/>
    <x v="663"/>
    <x v="475"/>
    <x v="0"/>
    <x v="9"/>
    <x v="10"/>
    <x v="2"/>
    <x v="1388"/>
    <x v="0"/>
    <x v="1696"/>
    <x v="701"/>
    <x v="648"/>
    <x v="712"/>
    <x v="339"/>
    <x v="685"/>
    <x v="706"/>
    <x v="1507"/>
    <x v="1017"/>
    <x v="1514"/>
    <x v="5"/>
    <x v="13"/>
    <x v="28"/>
    <x v="3"/>
    <x v="1"/>
    <x v="2"/>
    <x v="3"/>
    <x v="1"/>
    <x v="3"/>
    <x v="395"/>
    <x v="1"/>
    <x v="395"/>
    <x v="164"/>
    <x v="2"/>
    <x v="4"/>
    <x v="0"/>
    <x v="8"/>
    <x v="8"/>
    <x v="5"/>
    <x v="6"/>
    <x v="1"/>
    <x v="90"/>
    <x v="507"/>
    <x v="1"/>
    <x v="0"/>
    <x v="648"/>
    <x v="518"/>
    <x v="648"/>
    <x v="50"/>
    <x v="0"/>
    <x v="10"/>
    <x v="10"/>
    <x v="514"/>
    <x v="12"/>
    <x v="12"/>
    <x v="463"/>
    <x v="745"/>
    <x v="608"/>
    <x v="648"/>
    <x v="646"/>
    <x v="31"/>
    <x v="1075"/>
    <x v="3"/>
    <x v="2"/>
    <x v="3"/>
    <x v="18"/>
    <x v="85"/>
    <x v="1168"/>
  </r>
  <r>
    <x v="2185"/>
    <x v="2185"/>
    <x v="0"/>
    <x v="0"/>
    <x v="0"/>
    <x v="523"/>
    <x v="1797"/>
    <x v="670"/>
    <x v="475"/>
    <x v="0"/>
    <x v="9"/>
    <x v="10"/>
    <x v="2"/>
    <x v="1437"/>
    <x v="0"/>
    <x v="1701"/>
    <x v="690"/>
    <x v="636"/>
    <x v="701"/>
    <x v="339"/>
    <x v="674"/>
    <x v="553"/>
    <x v="1507"/>
    <x v="1017"/>
    <x v="1514"/>
    <x v="5"/>
    <x v="13"/>
    <x v="1230"/>
    <x v="1271"/>
    <x v="1"/>
    <x v="2"/>
    <x v="1259"/>
    <x v="0"/>
    <x v="3"/>
    <x v="420"/>
    <x v="1"/>
    <x v="420"/>
    <x v="181"/>
    <x v="2199"/>
    <x v="1714"/>
    <x v="0"/>
    <x v="8"/>
    <x v="8"/>
    <x v="5"/>
    <x v="6"/>
    <x v="1"/>
    <x v="90"/>
    <x v="507"/>
    <x v="1"/>
    <x v="0"/>
    <x v="655"/>
    <x v="518"/>
    <x v="655"/>
    <x v="50"/>
    <x v="0"/>
    <x v="10"/>
    <x v="10"/>
    <x v="514"/>
    <x v="12"/>
    <x v="12"/>
    <x v="463"/>
    <x v="752"/>
    <x v="608"/>
    <x v="636"/>
    <x v="633"/>
    <x v="1721"/>
    <x v="1075"/>
    <x v="2201"/>
    <x v="2201"/>
    <x v="1271"/>
    <x v="571"/>
    <x v="85"/>
    <x v="1132"/>
  </r>
  <r>
    <x v="2193"/>
    <x v="2193"/>
    <x v="0"/>
    <x v="0"/>
    <x v="0"/>
    <x v="523"/>
    <x v="1801"/>
    <x v="674"/>
    <x v="475"/>
    <x v="0"/>
    <x v="9"/>
    <x v="10"/>
    <x v="2"/>
    <x v="1642"/>
    <x v="0"/>
    <x v="1704"/>
    <x v="702"/>
    <x v="649"/>
    <x v="713"/>
    <x v="339"/>
    <x v="686"/>
    <x v="698"/>
    <x v="1507"/>
    <x v="1017"/>
    <x v="1514"/>
    <x v="5"/>
    <x v="13"/>
    <x v="91"/>
    <x v="38"/>
    <x v="1"/>
    <x v="2"/>
    <x v="38"/>
    <x v="1"/>
    <x v="3"/>
    <x v="430"/>
    <x v="1"/>
    <x v="430"/>
    <x v="185"/>
    <x v="40"/>
    <x v="57"/>
    <x v="0"/>
    <x v="8"/>
    <x v="8"/>
    <x v="5"/>
    <x v="6"/>
    <x v="1"/>
    <x v="90"/>
    <x v="507"/>
    <x v="1"/>
    <x v="0"/>
    <x v="659"/>
    <x v="518"/>
    <x v="659"/>
    <x v="37"/>
    <x v="0"/>
    <x v="10"/>
    <x v="10"/>
    <x v="514"/>
    <x v="12"/>
    <x v="12"/>
    <x v="463"/>
    <x v="756"/>
    <x v="608"/>
    <x v="649"/>
    <x v="647"/>
    <x v="110"/>
    <x v="1075"/>
    <x v="41"/>
    <x v="40"/>
    <x v="38"/>
    <x v="46"/>
    <x v="85"/>
    <x v="1090"/>
  </r>
  <r>
    <x v="2198"/>
    <x v="2198"/>
    <x v="0"/>
    <x v="0"/>
    <x v="0"/>
    <x v="523"/>
    <x v="1804"/>
    <x v="677"/>
    <x v="475"/>
    <x v="0"/>
    <x v="9"/>
    <x v="10"/>
    <x v="2"/>
    <x v="1689"/>
    <x v="0"/>
    <x v="1706"/>
    <x v="703"/>
    <x v="650"/>
    <x v="714"/>
    <x v="339"/>
    <x v="687"/>
    <x v="526"/>
    <x v="1507"/>
    <x v="1017"/>
    <x v="1514"/>
    <x v="5"/>
    <x v="13"/>
    <x v="164"/>
    <x v="84"/>
    <x v="1"/>
    <x v="2"/>
    <x v="84"/>
    <x v="1"/>
    <x v="3"/>
    <x v="436"/>
    <x v="1"/>
    <x v="436"/>
    <x v="189"/>
    <x v="120"/>
    <x v="145"/>
    <x v="0"/>
    <x v="8"/>
    <x v="8"/>
    <x v="5"/>
    <x v="6"/>
    <x v="1"/>
    <x v="90"/>
    <x v="507"/>
    <x v="1"/>
    <x v="0"/>
    <x v="662"/>
    <x v="518"/>
    <x v="662"/>
    <x v="24"/>
    <x v="0"/>
    <x v="10"/>
    <x v="10"/>
    <x v="514"/>
    <x v="12"/>
    <x v="12"/>
    <x v="463"/>
    <x v="759"/>
    <x v="608"/>
    <x v="650"/>
    <x v="648"/>
    <x v="219"/>
    <x v="1075"/>
    <x v="121"/>
    <x v="120"/>
    <x v="84"/>
    <x v="91"/>
    <x v="85"/>
    <x v="991"/>
  </r>
  <r>
    <x v="2203"/>
    <x v="2203"/>
    <x v="0"/>
    <x v="0"/>
    <x v="0"/>
    <x v="523"/>
    <x v="1800"/>
    <x v="673"/>
    <x v="475"/>
    <x v="0"/>
    <x v="9"/>
    <x v="10"/>
    <x v="2"/>
    <x v="1769"/>
    <x v="0"/>
    <x v="1703"/>
    <x v="704"/>
    <x v="652"/>
    <x v="715"/>
    <x v="339"/>
    <x v="688"/>
    <x v="704"/>
    <x v="1507"/>
    <x v="1017"/>
    <x v="1514"/>
    <x v="5"/>
    <x v="13"/>
    <x v="19"/>
    <x v="1"/>
    <x v="1"/>
    <x v="2"/>
    <x v="1"/>
    <x v="1"/>
    <x v="3"/>
    <x v="441"/>
    <x v="1"/>
    <x v="441"/>
    <x v="192"/>
    <x v="1"/>
    <x v="2"/>
    <x v="0"/>
    <x v="8"/>
    <x v="8"/>
    <x v="5"/>
    <x v="6"/>
    <x v="1"/>
    <x v="90"/>
    <x v="507"/>
    <x v="1"/>
    <x v="0"/>
    <x v="658"/>
    <x v="518"/>
    <x v="658"/>
    <x v="20"/>
    <x v="0"/>
    <x v="10"/>
    <x v="10"/>
    <x v="514"/>
    <x v="12"/>
    <x v="12"/>
    <x v="463"/>
    <x v="755"/>
    <x v="608"/>
    <x v="652"/>
    <x v="650"/>
    <x v="19"/>
    <x v="1075"/>
    <x v="2"/>
    <x v="1"/>
    <x v="1"/>
    <x v="17"/>
    <x v="85"/>
    <x v="1171"/>
  </r>
  <r>
    <x v="2204"/>
    <x v="2204"/>
    <x v="0"/>
    <x v="0"/>
    <x v="0"/>
    <x v="523"/>
    <x v="1803"/>
    <x v="676"/>
    <x v="475"/>
    <x v="0"/>
    <x v="9"/>
    <x v="10"/>
    <x v="2"/>
    <x v="1770"/>
    <x v="0"/>
    <x v="1705"/>
    <x v="691"/>
    <x v="637"/>
    <x v="702"/>
    <x v="339"/>
    <x v="675"/>
    <x v="705"/>
    <x v="1507"/>
    <x v="1017"/>
    <x v="1514"/>
    <x v="5"/>
    <x v="13"/>
    <x v="52"/>
    <x v="11"/>
    <x v="1"/>
    <x v="2"/>
    <x v="11"/>
    <x v="1"/>
    <x v="3"/>
    <x v="484"/>
    <x v="1"/>
    <x v="484"/>
    <x v="214"/>
    <x v="7"/>
    <x v="14"/>
    <x v="0"/>
    <x v="8"/>
    <x v="8"/>
    <x v="5"/>
    <x v="6"/>
    <x v="1"/>
    <x v="90"/>
    <x v="507"/>
    <x v="1"/>
    <x v="0"/>
    <x v="661"/>
    <x v="518"/>
    <x v="661"/>
    <x v="20"/>
    <x v="0"/>
    <x v="10"/>
    <x v="10"/>
    <x v="514"/>
    <x v="12"/>
    <x v="12"/>
    <x v="463"/>
    <x v="758"/>
    <x v="608"/>
    <x v="637"/>
    <x v="634"/>
    <x v="55"/>
    <x v="1075"/>
    <x v="8"/>
    <x v="7"/>
    <x v="11"/>
    <x v="26"/>
    <x v="85"/>
    <x v="1154"/>
  </r>
  <r>
    <x v="2206"/>
    <x v="2206"/>
    <x v="0"/>
    <x v="0"/>
    <x v="0"/>
    <x v="523"/>
    <x v="1802"/>
    <x v="675"/>
    <x v="475"/>
    <x v="0"/>
    <x v="9"/>
    <x v="10"/>
    <x v="2"/>
    <x v="1792"/>
    <x v="0"/>
    <x v="202"/>
    <x v="692"/>
    <x v="638"/>
    <x v="703"/>
    <x v="339"/>
    <x v="676"/>
    <x v="637"/>
    <x v="1507"/>
    <x v="1017"/>
    <x v="1514"/>
    <x v="5"/>
    <x v="13"/>
    <x v="1253"/>
    <x v="1290"/>
    <x v="1"/>
    <x v="2"/>
    <x v="1278"/>
    <x v="0"/>
    <x v="3"/>
    <x v="457"/>
    <x v="1"/>
    <x v="457"/>
    <x v="203"/>
    <x v="2223"/>
    <x v="1769"/>
    <x v="0"/>
    <x v="8"/>
    <x v="8"/>
    <x v="5"/>
    <x v="6"/>
    <x v="1"/>
    <x v="90"/>
    <x v="507"/>
    <x v="1"/>
    <x v="0"/>
    <x v="660"/>
    <x v="518"/>
    <x v="660"/>
    <x v="20"/>
    <x v="0"/>
    <x v="10"/>
    <x v="10"/>
    <x v="514"/>
    <x v="12"/>
    <x v="12"/>
    <x v="463"/>
    <x v="757"/>
    <x v="608"/>
    <x v="638"/>
    <x v="635"/>
    <x v="1765"/>
    <x v="1075"/>
    <x v="2225"/>
    <x v="2225"/>
    <x v="1290"/>
    <x v="582"/>
    <x v="85"/>
    <x v="1164"/>
  </r>
  <r>
    <x v="2208"/>
    <x v="2208"/>
    <x v="0"/>
    <x v="0"/>
    <x v="0"/>
    <x v="523"/>
    <x v="1798"/>
    <x v="671"/>
    <x v="475"/>
    <x v="0"/>
    <x v="9"/>
    <x v="10"/>
    <x v="2"/>
    <x v="1801"/>
    <x v="0"/>
    <x v="1702"/>
    <x v="706"/>
    <x v="654"/>
    <x v="717"/>
    <x v="339"/>
    <x v="690"/>
    <x v="534"/>
    <x v="1507"/>
    <x v="1017"/>
    <x v="1514"/>
    <x v="5"/>
    <x v="13"/>
    <x v="76"/>
    <x v="29"/>
    <x v="1"/>
    <x v="2"/>
    <x v="29"/>
    <x v="1"/>
    <x v="3"/>
    <x v="422"/>
    <x v="1"/>
    <x v="422"/>
    <x v="183"/>
    <x v="24"/>
    <x v="37"/>
    <x v="0"/>
    <x v="8"/>
    <x v="8"/>
    <x v="5"/>
    <x v="6"/>
    <x v="1"/>
    <x v="90"/>
    <x v="507"/>
    <x v="1"/>
    <x v="0"/>
    <x v="656"/>
    <x v="518"/>
    <x v="656"/>
    <x v="14"/>
    <x v="0"/>
    <x v="10"/>
    <x v="10"/>
    <x v="514"/>
    <x v="12"/>
    <x v="12"/>
    <x v="463"/>
    <x v="753"/>
    <x v="608"/>
    <x v="654"/>
    <x v="652"/>
    <x v="83"/>
    <x v="1075"/>
    <x v="25"/>
    <x v="24"/>
    <x v="29"/>
    <x v="39"/>
    <x v="85"/>
    <x v="1115"/>
  </r>
  <r>
    <x v="2209"/>
    <x v="2209"/>
    <x v="0"/>
    <x v="0"/>
    <x v="0"/>
    <x v="523"/>
    <x v="1805"/>
    <x v="679"/>
    <x v="475"/>
    <x v="0"/>
    <x v="9"/>
    <x v="10"/>
    <x v="2"/>
    <x v="1802"/>
    <x v="0"/>
    <x v="1707"/>
    <x v="705"/>
    <x v="653"/>
    <x v="716"/>
    <x v="339"/>
    <x v="689"/>
    <x v="533"/>
    <x v="1507"/>
    <x v="1017"/>
    <x v="1514"/>
    <x v="5"/>
    <x v="13"/>
    <x v="1263"/>
    <x v="1294"/>
    <x v="1"/>
    <x v="2"/>
    <x v="1282"/>
    <x v="0"/>
    <x v="3"/>
    <x v="411"/>
    <x v="1"/>
    <x v="411"/>
    <x v="175"/>
    <x v="2227"/>
    <x v="1794"/>
    <x v="0"/>
    <x v="8"/>
    <x v="8"/>
    <x v="5"/>
    <x v="6"/>
    <x v="1"/>
    <x v="90"/>
    <x v="507"/>
    <x v="1"/>
    <x v="0"/>
    <x v="663"/>
    <x v="518"/>
    <x v="663"/>
    <x v="14"/>
    <x v="0"/>
    <x v="10"/>
    <x v="10"/>
    <x v="514"/>
    <x v="12"/>
    <x v="12"/>
    <x v="463"/>
    <x v="760"/>
    <x v="608"/>
    <x v="653"/>
    <x v="651"/>
    <x v="1784"/>
    <x v="1075"/>
    <x v="2229"/>
    <x v="2229"/>
    <x v="1294"/>
    <x v="585"/>
    <x v="85"/>
    <x v="1172"/>
  </r>
  <r>
    <x v="2217"/>
    <x v="2217"/>
    <x v="0"/>
    <x v="0"/>
    <x v="0"/>
    <x v="523"/>
    <x v="1799"/>
    <x v="672"/>
    <x v="475"/>
    <x v="0"/>
    <x v="9"/>
    <x v="10"/>
    <x v="2"/>
    <x v="1835"/>
    <x v="0"/>
    <x v="1909"/>
    <x v="707"/>
    <x v="655"/>
    <x v="718"/>
    <x v="339"/>
    <x v="691"/>
    <x v="629"/>
    <x v="1507"/>
    <x v="1017"/>
    <x v="1514"/>
    <x v="5"/>
    <x v="13"/>
    <x v="15"/>
    <x v="0"/>
    <x v="1"/>
    <x v="2"/>
    <x v="0"/>
    <x v="1"/>
    <x v="3"/>
    <x v="408"/>
    <x v="1"/>
    <x v="408"/>
    <x v="173"/>
    <x v="0"/>
    <x v="0"/>
    <x v="0"/>
    <x v="8"/>
    <x v="8"/>
    <x v="5"/>
    <x v="6"/>
    <x v="1"/>
    <x v="90"/>
    <x v="507"/>
    <x v="1"/>
    <x v="0"/>
    <x v="657"/>
    <x v="518"/>
    <x v="657"/>
    <x v="5"/>
    <x v="0"/>
    <x v="10"/>
    <x v="10"/>
    <x v="514"/>
    <x v="12"/>
    <x v="12"/>
    <x v="463"/>
    <x v="754"/>
    <x v="608"/>
    <x v="655"/>
    <x v="653"/>
    <x v="4"/>
    <x v="1075"/>
    <x v="1"/>
    <x v="0"/>
    <x v="0"/>
    <x v="16"/>
    <x v="85"/>
    <x v="1176"/>
  </r>
  <r>
    <x v="2220"/>
    <x v="2220"/>
    <x v="0"/>
    <x v="0"/>
    <x v="0"/>
    <x v="523"/>
    <x v="1796"/>
    <x v="669"/>
    <x v="475"/>
    <x v="0"/>
    <x v="9"/>
    <x v="10"/>
    <x v="2"/>
    <x v="1904"/>
    <x v="0"/>
    <x v="1049"/>
    <x v="709"/>
    <x v="657"/>
    <x v="720"/>
    <x v="339"/>
    <x v="693"/>
    <x v="722"/>
    <x v="1507"/>
    <x v="1017"/>
    <x v="1514"/>
    <x v="5"/>
    <x v="13"/>
    <x v="1257"/>
    <x v="1291"/>
    <x v="1"/>
    <x v="2"/>
    <x v="1279"/>
    <x v="0"/>
    <x v="3"/>
    <x v="396"/>
    <x v="1"/>
    <x v="396"/>
    <x v="165"/>
    <x v="2224"/>
    <x v="1771"/>
    <x v="0"/>
    <x v="8"/>
    <x v="8"/>
    <x v="5"/>
    <x v="6"/>
    <x v="1"/>
    <x v="90"/>
    <x v="507"/>
    <x v="1"/>
    <x v="0"/>
    <x v="654"/>
    <x v="518"/>
    <x v="654"/>
    <x v="0"/>
    <x v="0"/>
    <x v="10"/>
    <x v="10"/>
    <x v="514"/>
    <x v="12"/>
    <x v="12"/>
    <x v="463"/>
    <x v="751"/>
    <x v="608"/>
    <x v="657"/>
    <x v="655"/>
    <x v="1767"/>
    <x v="1075"/>
    <x v="2226"/>
    <x v="2226"/>
    <x v="1291"/>
    <x v="583"/>
    <x v="85"/>
    <x v="1167"/>
  </r>
  <r>
    <x v="2221"/>
    <x v="2221"/>
    <x v="0"/>
    <x v="0"/>
    <x v="0"/>
    <x v="523"/>
    <x v="1787"/>
    <x v="660"/>
    <x v="475"/>
    <x v="0"/>
    <x v="9"/>
    <x v="10"/>
    <x v="2"/>
    <x v="1905"/>
    <x v="0"/>
    <x v="1909"/>
    <x v="708"/>
    <x v="656"/>
    <x v="719"/>
    <x v="339"/>
    <x v="692"/>
    <x v="723"/>
    <x v="1507"/>
    <x v="1017"/>
    <x v="1514"/>
    <x v="5"/>
    <x v="13"/>
    <x v="1260"/>
    <x v="1292"/>
    <x v="1"/>
    <x v="2"/>
    <x v="1280"/>
    <x v="0"/>
    <x v="3"/>
    <x v="387"/>
    <x v="1"/>
    <x v="387"/>
    <x v="156"/>
    <x v="2226"/>
    <x v="1783"/>
    <x v="0"/>
    <x v="8"/>
    <x v="8"/>
    <x v="5"/>
    <x v="6"/>
    <x v="1"/>
    <x v="90"/>
    <x v="507"/>
    <x v="1"/>
    <x v="0"/>
    <x v="645"/>
    <x v="518"/>
    <x v="645"/>
    <x v="0"/>
    <x v="0"/>
    <x v="10"/>
    <x v="10"/>
    <x v="514"/>
    <x v="12"/>
    <x v="12"/>
    <x v="463"/>
    <x v="742"/>
    <x v="608"/>
    <x v="656"/>
    <x v="654"/>
    <x v="1775"/>
    <x v="1075"/>
    <x v="2228"/>
    <x v="2228"/>
    <x v="1292"/>
    <x v="584"/>
    <x v="85"/>
    <x v="1169"/>
  </r>
  <r>
    <x v="1493"/>
    <x v="1493"/>
    <x v="0"/>
    <x v="0"/>
    <x v="0"/>
    <x v="526"/>
    <x v="1677"/>
    <x v="636"/>
    <x v="474"/>
    <x v="4"/>
    <x v="6"/>
    <x v="6"/>
    <x v="2"/>
    <x v="47"/>
    <x v="0"/>
    <x v="1800"/>
    <x v="669"/>
    <x v="614"/>
    <x v="680"/>
    <x v="304"/>
    <x v="653"/>
    <x v="165"/>
    <x v="1421"/>
    <x v="1017"/>
    <x v="1427"/>
    <x v="2"/>
    <x v="6"/>
    <x v="552"/>
    <x v="560"/>
    <x v="1"/>
    <x v="0"/>
    <x v="566"/>
    <x v="1"/>
    <x v="3"/>
    <x v="1063"/>
    <x v="0"/>
    <x v="1063"/>
    <x v="389"/>
    <x v="702"/>
    <x v="623"/>
    <x v="0"/>
    <x v="1"/>
    <x v="1"/>
    <x v="5"/>
    <x v="6"/>
    <x v="1"/>
    <x v="90"/>
    <x v="469"/>
    <x v="1"/>
    <x v="0"/>
    <x v="632"/>
    <x v="480"/>
    <x v="632"/>
    <x v="0"/>
    <x v="0"/>
    <x v="10"/>
    <x v="3"/>
    <x v="517"/>
    <x v="12"/>
    <x v="12"/>
    <x v="462"/>
    <x v="729"/>
    <x v="569"/>
    <x v="614"/>
    <x v="611"/>
    <x v="972"/>
    <x v="445"/>
    <x v="595"/>
    <x v="595"/>
    <x v="560"/>
    <x v="608"/>
    <x v="85"/>
    <x v="273"/>
  </r>
  <r>
    <x v="985"/>
    <x v="985"/>
    <x v="0"/>
    <x v="0"/>
    <x v="0"/>
    <x v="526"/>
    <x v="1679"/>
    <x v="636"/>
    <x v="474"/>
    <x v="7"/>
    <x v="7"/>
    <x v="8"/>
    <x v="1"/>
    <x v="1362"/>
    <x v="0"/>
    <x v="1802"/>
    <x v="772"/>
    <x v="614"/>
    <x v="680"/>
    <x v="304"/>
    <x v="750"/>
    <x v="763"/>
    <x v="1423"/>
    <x v="969"/>
    <x v="1426"/>
    <x v="2"/>
    <x v="6"/>
    <x v="787"/>
    <x v="795"/>
    <x v="0"/>
    <x v="0"/>
    <x v="827"/>
    <x v="0"/>
    <x v="3"/>
    <x v="364"/>
    <x v="1"/>
    <x v="364"/>
    <x v="389"/>
    <x v="1212"/>
    <x v="993"/>
    <x v="0"/>
    <x v="4"/>
    <x v="4"/>
    <x v="5"/>
    <x v="6"/>
    <x v="1"/>
    <x v="90"/>
    <x v="469"/>
    <x v="1"/>
    <x v="0"/>
    <x v="632"/>
    <x v="480"/>
    <x v="632"/>
    <x v="0"/>
    <x v="0"/>
    <x v="10"/>
    <x v="3"/>
    <x v="557"/>
    <x v="12"/>
    <x v="15"/>
    <x v="500"/>
    <x v="729"/>
    <x v="608"/>
    <x v="614"/>
    <x v="611"/>
    <x v="729"/>
    <x v="704"/>
    <x v="1191"/>
    <x v="1191"/>
    <x v="795"/>
    <x v="357"/>
    <x v="85"/>
    <x v="130"/>
  </r>
  <r>
    <x v="986"/>
    <x v="986"/>
    <x v="0"/>
    <x v="0"/>
    <x v="0"/>
    <x v="526"/>
    <x v="1680"/>
    <x v="636"/>
    <x v="474"/>
    <x v="7"/>
    <x v="7"/>
    <x v="7"/>
    <x v="0"/>
    <x v="1363"/>
    <x v="0"/>
    <x v="1801"/>
    <x v="772"/>
    <x v="614"/>
    <x v="680"/>
    <x v="304"/>
    <x v="750"/>
    <x v="763"/>
    <x v="1422"/>
    <x v="968"/>
    <x v="1425"/>
    <x v="2"/>
    <x v="6"/>
    <x v="787"/>
    <x v="795"/>
    <x v="0"/>
    <x v="0"/>
    <x v="827"/>
    <x v="0"/>
    <x v="3"/>
    <x v="345"/>
    <x v="1"/>
    <x v="345"/>
    <x v="389"/>
    <x v="1205"/>
    <x v="993"/>
    <x v="0"/>
    <x v="4"/>
    <x v="4"/>
    <x v="5"/>
    <x v="6"/>
    <x v="1"/>
    <x v="90"/>
    <x v="469"/>
    <x v="1"/>
    <x v="0"/>
    <x v="632"/>
    <x v="480"/>
    <x v="632"/>
    <x v="0"/>
    <x v="0"/>
    <x v="10"/>
    <x v="3"/>
    <x v="557"/>
    <x v="12"/>
    <x v="15"/>
    <x v="500"/>
    <x v="729"/>
    <x v="608"/>
    <x v="614"/>
    <x v="611"/>
    <x v="1231"/>
    <x v="704"/>
    <x v="1184"/>
    <x v="1184"/>
    <x v="795"/>
    <x v="357"/>
    <x v="85"/>
    <x v="130"/>
  </r>
  <r>
    <x v="1643"/>
    <x v="1643"/>
    <x v="0"/>
    <x v="0"/>
    <x v="0"/>
    <x v="527"/>
    <x v="1806"/>
    <x v="680"/>
    <x v="476"/>
    <x v="4"/>
    <x v="6"/>
    <x v="6"/>
    <x v="2"/>
    <x v="438"/>
    <x v="0"/>
    <x v="1803"/>
    <x v="714"/>
    <x v="662"/>
    <x v="725"/>
    <x v="312"/>
    <x v="698"/>
    <x v="422"/>
    <x v="1424"/>
    <x v="1017"/>
    <x v="1428"/>
    <x v="2"/>
    <x v="6"/>
    <x v="1243"/>
    <x v="1091"/>
    <x v="1"/>
    <x v="0"/>
    <x v="1077"/>
    <x v="0"/>
    <x v="3"/>
    <x v="900"/>
    <x v="0"/>
    <x v="900"/>
    <x v="288"/>
    <x v="2045"/>
    <x v="1513"/>
    <x v="0"/>
    <x v="1"/>
    <x v="1"/>
    <x v="5"/>
    <x v="6"/>
    <x v="1"/>
    <x v="90"/>
    <x v="470"/>
    <x v="1"/>
    <x v="0"/>
    <x v="664"/>
    <x v="481"/>
    <x v="664"/>
    <x v="0"/>
    <x v="0"/>
    <x v="10"/>
    <x v="3"/>
    <x v="518"/>
    <x v="12"/>
    <x v="12"/>
    <x v="464"/>
    <x v="761"/>
    <x v="570"/>
    <x v="662"/>
    <x v="660"/>
    <x v="1584"/>
    <x v="1029"/>
    <x v="2042"/>
    <x v="2042"/>
    <x v="1091"/>
    <x v="608"/>
    <x v="85"/>
    <x v="835"/>
  </r>
  <r>
    <x v="1660"/>
    <x v="1660"/>
    <x v="0"/>
    <x v="0"/>
    <x v="0"/>
    <x v="512"/>
    <x v="1655"/>
    <x v="625"/>
    <x v="467"/>
    <x v="4"/>
    <x v="6"/>
    <x v="6"/>
    <x v="2"/>
    <x v="444"/>
    <x v="0"/>
    <x v="1779"/>
    <x v="670"/>
    <x v="615"/>
    <x v="681"/>
    <x v="305"/>
    <x v="654"/>
    <x v="393"/>
    <x v="1403"/>
    <x v="1017"/>
    <x v="1409"/>
    <x v="2"/>
    <x v="6"/>
    <x v="654"/>
    <x v="662"/>
    <x v="1"/>
    <x v="0"/>
    <x v="614"/>
    <x v="1"/>
    <x v="3"/>
    <x v="1136"/>
    <x v="0"/>
    <x v="1136"/>
    <x v="447"/>
    <x v="783"/>
    <x v="662"/>
    <x v="0"/>
    <x v="1"/>
    <x v="1"/>
    <x v="5"/>
    <x v="6"/>
    <x v="1"/>
    <x v="90"/>
    <x v="463"/>
    <x v="1"/>
    <x v="0"/>
    <x v="623"/>
    <x v="474"/>
    <x v="623"/>
    <x v="0"/>
    <x v="0"/>
    <x v="10"/>
    <x v="3"/>
    <x v="503"/>
    <x v="12"/>
    <x v="12"/>
    <x v="455"/>
    <x v="719"/>
    <x v="562"/>
    <x v="615"/>
    <x v="612"/>
    <x v="1003"/>
    <x v="474"/>
    <x v="723"/>
    <x v="723"/>
    <x v="662"/>
    <x v="608"/>
    <x v="85"/>
    <x v="16"/>
  </r>
  <r>
    <x v="1002"/>
    <x v="1002"/>
    <x v="0"/>
    <x v="0"/>
    <x v="0"/>
    <x v="512"/>
    <x v="1654"/>
    <x v="625"/>
    <x v="467"/>
    <x v="7"/>
    <x v="7"/>
    <x v="7"/>
    <x v="0"/>
    <x v="1384"/>
    <x v="0"/>
    <x v="1780"/>
    <x v="772"/>
    <x v="615"/>
    <x v="681"/>
    <x v="305"/>
    <x v="750"/>
    <x v="763"/>
    <x v="1404"/>
    <x v="956"/>
    <x v="1407"/>
    <x v="2"/>
    <x v="6"/>
    <x v="684"/>
    <x v="692"/>
    <x v="0"/>
    <x v="0"/>
    <x v="694"/>
    <x v="0"/>
    <x v="3"/>
    <x v="542"/>
    <x v="1"/>
    <x v="542"/>
    <x v="447"/>
    <x v="1038"/>
    <x v="782"/>
    <x v="0"/>
    <x v="4"/>
    <x v="4"/>
    <x v="5"/>
    <x v="6"/>
    <x v="1"/>
    <x v="90"/>
    <x v="463"/>
    <x v="1"/>
    <x v="0"/>
    <x v="623"/>
    <x v="474"/>
    <x v="623"/>
    <x v="0"/>
    <x v="0"/>
    <x v="10"/>
    <x v="3"/>
    <x v="557"/>
    <x v="12"/>
    <x v="15"/>
    <x v="500"/>
    <x v="719"/>
    <x v="608"/>
    <x v="615"/>
    <x v="612"/>
    <x v="1075"/>
    <x v="545"/>
    <x v="1033"/>
    <x v="1033"/>
    <x v="692"/>
    <x v="259"/>
    <x v="85"/>
    <x v="19"/>
  </r>
  <r>
    <x v="1004"/>
    <x v="1004"/>
    <x v="0"/>
    <x v="0"/>
    <x v="0"/>
    <x v="512"/>
    <x v="1653"/>
    <x v="625"/>
    <x v="467"/>
    <x v="7"/>
    <x v="7"/>
    <x v="8"/>
    <x v="1"/>
    <x v="1386"/>
    <x v="0"/>
    <x v="1781"/>
    <x v="772"/>
    <x v="615"/>
    <x v="681"/>
    <x v="305"/>
    <x v="750"/>
    <x v="763"/>
    <x v="1405"/>
    <x v="957"/>
    <x v="1408"/>
    <x v="2"/>
    <x v="6"/>
    <x v="684"/>
    <x v="692"/>
    <x v="0"/>
    <x v="0"/>
    <x v="694"/>
    <x v="0"/>
    <x v="3"/>
    <x v="601"/>
    <x v="1"/>
    <x v="601"/>
    <x v="447"/>
    <x v="1080"/>
    <x v="782"/>
    <x v="0"/>
    <x v="4"/>
    <x v="4"/>
    <x v="5"/>
    <x v="6"/>
    <x v="1"/>
    <x v="90"/>
    <x v="463"/>
    <x v="1"/>
    <x v="0"/>
    <x v="623"/>
    <x v="474"/>
    <x v="623"/>
    <x v="0"/>
    <x v="0"/>
    <x v="10"/>
    <x v="3"/>
    <x v="557"/>
    <x v="12"/>
    <x v="15"/>
    <x v="500"/>
    <x v="719"/>
    <x v="608"/>
    <x v="615"/>
    <x v="612"/>
    <x v="930"/>
    <x v="545"/>
    <x v="1071"/>
    <x v="1071"/>
    <x v="692"/>
    <x v="259"/>
    <x v="85"/>
    <x v="19"/>
  </r>
  <r>
    <x v="236"/>
    <x v="236"/>
    <x v="0"/>
    <x v="0"/>
    <x v="0"/>
    <x v="514"/>
    <x v="1656"/>
    <x v="626"/>
    <x v="362"/>
    <x v="4"/>
    <x v="6"/>
    <x v="6"/>
    <x v="2"/>
    <x v="543"/>
    <x v="0"/>
    <x v="1108"/>
    <x v="671"/>
    <x v="616"/>
    <x v="682"/>
    <x v="339"/>
    <x v="655"/>
    <x v="475"/>
    <x v="822"/>
    <x v="1017"/>
    <x v="822"/>
    <x v="2"/>
    <x v="6"/>
    <x v="130"/>
    <x v="257"/>
    <x v="1"/>
    <x v="0"/>
    <x v="261"/>
    <x v="1"/>
    <x v="3"/>
    <x v="969"/>
    <x v="0"/>
    <x v="969"/>
    <x v="325"/>
    <x v="295"/>
    <x v="314"/>
    <x v="0"/>
    <x v="1"/>
    <x v="1"/>
    <x v="5"/>
    <x v="6"/>
    <x v="1"/>
    <x v="90"/>
    <x v="351"/>
    <x v="1"/>
    <x v="0"/>
    <x v="470"/>
    <x v="354"/>
    <x v="470"/>
    <x v="0"/>
    <x v="0"/>
    <x v="10"/>
    <x v="3"/>
    <x v="505"/>
    <x v="12"/>
    <x v="12"/>
    <x v="352"/>
    <x v="565"/>
    <x v="443"/>
    <x v="616"/>
    <x v="613"/>
    <x v="425"/>
    <x v="185"/>
    <x v="285"/>
    <x v="285"/>
    <x v="257"/>
    <x v="608"/>
    <x v="85"/>
    <x v="699"/>
  </r>
  <r>
    <x v="1521"/>
    <x v="1521"/>
    <x v="0"/>
    <x v="0"/>
    <x v="0"/>
    <x v="515"/>
    <x v="1657"/>
    <x v="627"/>
    <x v="468"/>
    <x v="4"/>
    <x v="6"/>
    <x v="6"/>
    <x v="2"/>
    <x v="302"/>
    <x v="0"/>
    <x v="1782"/>
    <x v="672"/>
    <x v="617"/>
    <x v="683"/>
    <x v="306"/>
    <x v="656"/>
    <x v="250"/>
    <x v="1406"/>
    <x v="1017"/>
    <x v="1412"/>
    <x v="2"/>
    <x v="6"/>
    <x v="619"/>
    <x v="627"/>
    <x v="1"/>
    <x v="0"/>
    <x v="599"/>
    <x v="1"/>
    <x v="3"/>
    <x v="1428"/>
    <x v="0"/>
    <x v="1428"/>
    <x v="682"/>
    <x v="694"/>
    <x v="618"/>
    <x v="0"/>
    <x v="1"/>
    <x v="1"/>
    <x v="5"/>
    <x v="6"/>
    <x v="1"/>
    <x v="90"/>
    <x v="464"/>
    <x v="1"/>
    <x v="0"/>
    <x v="624"/>
    <x v="475"/>
    <x v="624"/>
    <x v="0"/>
    <x v="0"/>
    <x v="10"/>
    <x v="3"/>
    <x v="506"/>
    <x v="12"/>
    <x v="12"/>
    <x v="456"/>
    <x v="721"/>
    <x v="564"/>
    <x v="617"/>
    <x v="614"/>
    <x v="967"/>
    <x v="440"/>
    <x v="586"/>
    <x v="586"/>
    <x v="627"/>
    <x v="608"/>
    <x v="85"/>
    <x v="86"/>
  </r>
  <r>
    <x v="398"/>
    <x v="398"/>
    <x v="0"/>
    <x v="0"/>
    <x v="0"/>
    <x v="515"/>
    <x v="1658"/>
    <x v="627"/>
    <x v="468"/>
    <x v="7"/>
    <x v="7"/>
    <x v="8"/>
    <x v="1"/>
    <x v="686"/>
    <x v="0"/>
    <x v="1784"/>
    <x v="772"/>
    <x v="617"/>
    <x v="683"/>
    <x v="306"/>
    <x v="750"/>
    <x v="763"/>
    <x v="1408"/>
    <x v="959"/>
    <x v="1411"/>
    <x v="2"/>
    <x v="6"/>
    <x v="674"/>
    <x v="682"/>
    <x v="0"/>
    <x v="0"/>
    <x v="672"/>
    <x v="0"/>
    <x v="3"/>
    <x v="157"/>
    <x v="1"/>
    <x v="157"/>
    <x v="682"/>
    <x v="868"/>
    <x v="947"/>
    <x v="0"/>
    <x v="4"/>
    <x v="4"/>
    <x v="5"/>
    <x v="6"/>
    <x v="1"/>
    <x v="90"/>
    <x v="464"/>
    <x v="1"/>
    <x v="0"/>
    <x v="624"/>
    <x v="475"/>
    <x v="624"/>
    <x v="0"/>
    <x v="0"/>
    <x v="10"/>
    <x v="3"/>
    <x v="557"/>
    <x v="12"/>
    <x v="15"/>
    <x v="500"/>
    <x v="721"/>
    <x v="608"/>
    <x v="617"/>
    <x v="614"/>
    <x v="785"/>
    <x v="665"/>
    <x v="869"/>
    <x v="869"/>
    <x v="682"/>
    <x v="249"/>
    <x v="85"/>
    <x v="9"/>
  </r>
  <r>
    <x v="472"/>
    <x v="472"/>
    <x v="0"/>
    <x v="0"/>
    <x v="0"/>
    <x v="515"/>
    <x v="1659"/>
    <x v="627"/>
    <x v="468"/>
    <x v="7"/>
    <x v="7"/>
    <x v="7"/>
    <x v="0"/>
    <x v="757"/>
    <x v="0"/>
    <x v="1783"/>
    <x v="772"/>
    <x v="617"/>
    <x v="683"/>
    <x v="306"/>
    <x v="750"/>
    <x v="763"/>
    <x v="1407"/>
    <x v="958"/>
    <x v="1410"/>
    <x v="2"/>
    <x v="6"/>
    <x v="674"/>
    <x v="682"/>
    <x v="0"/>
    <x v="0"/>
    <x v="672"/>
    <x v="0"/>
    <x v="3"/>
    <x v="550"/>
    <x v="1"/>
    <x v="550"/>
    <x v="682"/>
    <x v="956"/>
    <x v="947"/>
    <x v="0"/>
    <x v="4"/>
    <x v="4"/>
    <x v="5"/>
    <x v="6"/>
    <x v="1"/>
    <x v="90"/>
    <x v="464"/>
    <x v="1"/>
    <x v="0"/>
    <x v="624"/>
    <x v="475"/>
    <x v="624"/>
    <x v="0"/>
    <x v="0"/>
    <x v="10"/>
    <x v="3"/>
    <x v="557"/>
    <x v="12"/>
    <x v="15"/>
    <x v="500"/>
    <x v="721"/>
    <x v="608"/>
    <x v="617"/>
    <x v="614"/>
    <x v="1194"/>
    <x v="665"/>
    <x v="955"/>
    <x v="955"/>
    <x v="682"/>
    <x v="249"/>
    <x v="85"/>
    <x v="9"/>
  </r>
  <r>
    <x v="602"/>
    <x v="602"/>
    <x v="0"/>
    <x v="0"/>
    <x v="0"/>
    <x v="516"/>
    <x v="1664"/>
    <x v="629"/>
    <x v="471"/>
    <x v="4"/>
    <x v="6"/>
    <x v="6"/>
    <x v="2"/>
    <x v="216"/>
    <x v="0"/>
    <x v="1789"/>
    <x v="673"/>
    <x v="618"/>
    <x v="684"/>
    <x v="307"/>
    <x v="657"/>
    <x v="199"/>
    <x v="1412"/>
    <x v="1017"/>
    <x v="1418"/>
    <x v="2"/>
    <x v="6"/>
    <x v="575"/>
    <x v="583"/>
    <x v="1"/>
    <x v="0"/>
    <x v="576"/>
    <x v="1"/>
    <x v="3"/>
    <x v="1360"/>
    <x v="0"/>
    <x v="1360"/>
    <x v="638"/>
    <x v="657"/>
    <x v="601"/>
    <x v="0"/>
    <x v="1"/>
    <x v="1"/>
    <x v="5"/>
    <x v="6"/>
    <x v="1"/>
    <x v="90"/>
    <x v="466"/>
    <x v="1"/>
    <x v="0"/>
    <x v="627"/>
    <x v="477"/>
    <x v="627"/>
    <x v="0"/>
    <x v="0"/>
    <x v="10"/>
    <x v="3"/>
    <x v="507"/>
    <x v="12"/>
    <x v="12"/>
    <x v="459"/>
    <x v="724"/>
    <x v="566"/>
    <x v="618"/>
    <x v="615"/>
    <x v="935"/>
    <x v="425"/>
    <x v="564"/>
    <x v="564"/>
    <x v="583"/>
    <x v="608"/>
    <x v="85"/>
    <x v="225"/>
  </r>
  <r>
    <x v="1380"/>
    <x v="1380"/>
    <x v="0"/>
    <x v="0"/>
    <x v="0"/>
    <x v="516"/>
    <x v="1670"/>
    <x v="629"/>
    <x v="471"/>
    <x v="7"/>
    <x v="7"/>
    <x v="7"/>
    <x v="0"/>
    <x v="1831"/>
    <x v="0"/>
    <x v="1790"/>
    <x v="772"/>
    <x v="618"/>
    <x v="684"/>
    <x v="307"/>
    <x v="750"/>
    <x v="763"/>
    <x v="1413"/>
    <x v="962"/>
    <x v="1416"/>
    <x v="2"/>
    <x v="6"/>
    <x v="704"/>
    <x v="712"/>
    <x v="0"/>
    <x v="0"/>
    <x v="726"/>
    <x v="0"/>
    <x v="3"/>
    <x v="677"/>
    <x v="1"/>
    <x v="677"/>
    <x v="638"/>
    <x v="1200"/>
    <x v="1045"/>
    <x v="0"/>
    <x v="4"/>
    <x v="4"/>
    <x v="5"/>
    <x v="6"/>
    <x v="1"/>
    <x v="90"/>
    <x v="466"/>
    <x v="1"/>
    <x v="0"/>
    <x v="627"/>
    <x v="477"/>
    <x v="627"/>
    <x v="0"/>
    <x v="0"/>
    <x v="10"/>
    <x v="3"/>
    <x v="557"/>
    <x v="12"/>
    <x v="15"/>
    <x v="500"/>
    <x v="724"/>
    <x v="608"/>
    <x v="618"/>
    <x v="615"/>
    <x v="1269"/>
    <x v="746"/>
    <x v="1179"/>
    <x v="1179"/>
    <x v="712"/>
    <x v="279"/>
    <x v="85"/>
    <x v="39"/>
  </r>
  <r>
    <x v="1437"/>
    <x v="1437"/>
    <x v="0"/>
    <x v="0"/>
    <x v="0"/>
    <x v="516"/>
    <x v="1669"/>
    <x v="629"/>
    <x v="471"/>
    <x v="7"/>
    <x v="7"/>
    <x v="8"/>
    <x v="1"/>
    <x v="1902"/>
    <x v="0"/>
    <x v="1791"/>
    <x v="772"/>
    <x v="618"/>
    <x v="684"/>
    <x v="307"/>
    <x v="750"/>
    <x v="763"/>
    <x v="1414"/>
    <x v="963"/>
    <x v="1417"/>
    <x v="2"/>
    <x v="6"/>
    <x v="704"/>
    <x v="712"/>
    <x v="0"/>
    <x v="0"/>
    <x v="726"/>
    <x v="0"/>
    <x v="3"/>
    <x v="609"/>
    <x v="1"/>
    <x v="609"/>
    <x v="638"/>
    <x v="1152"/>
    <x v="1045"/>
    <x v="0"/>
    <x v="4"/>
    <x v="4"/>
    <x v="5"/>
    <x v="6"/>
    <x v="1"/>
    <x v="90"/>
    <x v="466"/>
    <x v="1"/>
    <x v="0"/>
    <x v="627"/>
    <x v="477"/>
    <x v="627"/>
    <x v="0"/>
    <x v="0"/>
    <x v="10"/>
    <x v="3"/>
    <x v="557"/>
    <x v="12"/>
    <x v="15"/>
    <x v="500"/>
    <x v="724"/>
    <x v="608"/>
    <x v="618"/>
    <x v="615"/>
    <x v="679"/>
    <x v="746"/>
    <x v="1134"/>
    <x v="1134"/>
    <x v="712"/>
    <x v="279"/>
    <x v="85"/>
    <x v="39"/>
  </r>
  <r>
    <x v="11"/>
    <x v="11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1"/>
    <x v="0"/>
    <x v="492"/>
    <x v="129"/>
    <x v="1"/>
    <x v="3"/>
    <x v="129"/>
    <x v="1"/>
    <x v="3"/>
    <x v="229"/>
    <x v="1"/>
    <x v="229"/>
    <x v="37"/>
    <x v="316"/>
    <x v="334"/>
    <x v="0"/>
    <x v="8"/>
    <x v="8"/>
    <x v="5"/>
    <x v="6"/>
    <x v="1"/>
    <x v="90"/>
    <x v="507"/>
    <x v="1"/>
    <x v="0"/>
    <x v="625"/>
    <x v="518"/>
    <x v="625"/>
    <x v="30"/>
    <x v="0"/>
    <x v="10"/>
    <x v="1"/>
    <x v="508"/>
    <x v="12"/>
    <x v="12"/>
    <x v="457"/>
    <x v="722"/>
    <x v="608"/>
    <x v="619"/>
    <x v="616"/>
    <x v="405"/>
    <x v="1075"/>
    <x v="304"/>
    <x v="304"/>
    <x v="129"/>
    <x v="133"/>
    <x v="85"/>
    <x v="912"/>
  </r>
  <r>
    <x v="167"/>
    <x v="167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2"/>
    <x v="6"/>
    <x v="490"/>
    <x v="128"/>
    <x v="1"/>
    <x v="3"/>
    <x v="128"/>
    <x v="1"/>
    <x v="3"/>
    <x v="229"/>
    <x v="1"/>
    <x v="229"/>
    <x v="37"/>
    <x v="304"/>
    <x v="322"/>
    <x v="0"/>
    <x v="8"/>
    <x v="8"/>
    <x v="5"/>
    <x v="6"/>
    <x v="1"/>
    <x v="90"/>
    <x v="507"/>
    <x v="1"/>
    <x v="0"/>
    <x v="625"/>
    <x v="518"/>
    <x v="625"/>
    <x v="30"/>
    <x v="0"/>
    <x v="10"/>
    <x v="3"/>
    <x v="508"/>
    <x v="12"/>
    <x v="12"/>
    <x v="457"/>
    <x v="722"/>
    <x v="608"/>
    <x v="619"/>
    <x v="616"/>
    <x v="394"/>
    <x v="1075"/>
    <x v="292"/>
    <x v="292"/>
    <x v="128"/>
    <x v="132"/>
    <x v="85"/>
    <x v="913"/>
  </r>
  <r>
    <x v="1817"/>
    <x v="1817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3"/>
    <x v="10"/>
    <x v="572"/>
    <x v="166"/>
    <x v="1"/>
    <x v="3"/>
    <x v="166"/>
    <x v="1"/>
    <x v="3"/>
    <x v="229"/>
    <x v="1"/>
    <x v="229"/>
    <x v="37"/>
    <x v="568"/>
    <x v="550"/>
    <x v="0"/>
    <x v="8"/>
    <x v="8"/>
    <x v="5"/>
    <x v="6"/>
    <x v="1"/>
    <x v="90"/>
    <x v="507"/>
    <x v="1"/>
    <x v="0"/>
    <x v="625"/>
    <x v="518"/>
    <x v="625"/>
    <x v="30"/>
    <x v="0"/>
    <x v="10"/>
    <x v="7"/>
    <x v="508"/>
    <x v="12"/>
    <x v="12"/>
    <x v="457"/>
    <x v="722"/>
    <x v="608"/>
    <x v="619"/>
    <x v="616"/>
    <x v="783"/>
    <x v="1075"/>
    <x v="516"/>
    <x v="516"/>
    <x v="166"/>
    <x v="184"/>
    <x v="85"/>
    <x v="841"/>
  </r>
  <r>
    <x v="2018"/>
    <x v="2018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5"/>
    <x v="13"/>
    <x v="345"/>
    <x v="48"/>
    <x v="1"/>
    <x v="3"/>
    <x v="48"/>
    <x v="1"/>
    <x v="3"/>
    <x v="229"/>
    <x v="1"/>
    <x v="229"/>
    <x v="37"/>
    <x v="75"/>
    <x v="95"/>
    <x v="0"/>
    <x v="8"/>
    <x v="8"/>
    <x v="5"/>
    <x v="6"/>
    <x v="1"/>
    <x v="90"/>
    <x v="507"/>
    <x v="1"/>
    <x v="0"/>
    <x v="625"/>
    <x v="518"/>
    <x v="625"/>
    <x v="30"/>
    <x v="0"/>
    <x v="10"/>
    <x v="10"/>
    <x v="508"/>
    <x v="12"/>
    <x v="12"/>
    <x v="457"/>
    <x v="722"/>
    <x v="608"/>
    <x v="619"/>
    <x v="616"/>
    <x v="133"/>
    <x v="1075"/>
    <x v="76"/>
    <x v="75"/>
    <x v="48"/>
    <x v="56"/>
    <x v="85"/>
    <x v="1065"/>
  </r>
  <r>
    <x v="241"/>
    <x v="241"/>
    <x v="0"/>
    <x v="0"/>
    <x v="0"/>
    <x v="518"/>
    <x v="1665"/>
    <x v="630"/>
    <x v="472"/>
    <x v="4"/>
    <x v="6"/>
    <x v="6"/>
    <x v="2"/>
    <x v="184"/>
    <x v="0"/>
    <x v="1792"/>
    <x v="675"/>
    <x v="620"/>
    <x v="686"/>
    <x v="308"/>
    <x v="659"/>
    <x v="117"/>
    <x v="1415"/>
    <x v="1017"/>
    <x v="1421"/>
    <x v="2"/>
    <x v="6"/>
    <x v="640"/>
    <x v="648"/>
    <x v="1"/>
    <x v="0"/>
    <x v="610"/>
    <x v="1"/>
    <x v="3"/>
    <x v="1305"/>
    <x v="0"/>
    <x v="1305"/>
    <x v="589"/>
    <x v="759"/>
    <x v="649"/>
    <x v="0"/>
    <x v="1"/>
    <x v="1"/>
    <x v="5"/>
    <x v="6"/>
    <x v="1"/>
    <x v="90"/>
    <x v="467"/>
    <x v="1"/>
    <x v="0"/>
    <x v="628"/>
    <x v="478"/>
    <x v="628"/>
    <x v="0"/>
    <x v="0"/>
    <x v="10"/>
    <x v="3"/>
    <x v="509"/>
    <x v="12"/>
    <x v="12"/>
    <x v="460"/>
    <x v="725"/>
    <x v="567"/>
    <x v="620"/>
    <x v="617"/>
    <x v="991"/>
    <x v="462"/>
    <x v="660"/>
    <x v="660"/>
    <x v="648"/>
    <x v="608"/>
    <x v="85"/>
    <x v="40"/>
  </r>
  <r>
    <x v="1076"/>
    <x v="1076"/>
    <x v="0"/>
    <x v="0"/>
    <x v="0"/>
    <x v="518"/>
    <x v="1671"/>
    <x v="630"/>
    <x v="472"/>
    <x v="7"/>
    <x v="7"/>
    <x v="8"/>
    <x v="1"/>
    <x v="1466"/>
    <x v="0"/>
    <x v="1794"/>
    <x v="772"/>
    <x v="620"/>
    <x v="686"/>
    <x v="308"/>
    <x v="750"/>
    <x v="763"/>
    <x v="1417"/>
    <x v="965"/>
    <x v="1420"/>
    <x v="2"/>
    <x v="6"/>
    <x v="672"/>
    <x v="680"/>
    <x v="0"/>
    <x v="0"/>
    <x v="664"/>
    <x v="0"/>
    <x v="3"/>
    <x v="675"/>
    <x v="1"/>
    <x v="675"/>
    <x v="589"/>
    <x v="1036"/>
    <x v="787"/>
    <x v="0"/>
    <x v="4"/>
    <x v="4"/>
    <x v="5"/>
    <x v="6"/>
    <x v="1"/>
    <x v="90"/>
    <x v="467"/>
    <x v="1"/>
    <x v="0"/>
    <x v="628"/>
    <x v="478"/>
    <x v="628"/>
    <x v="0"/>
    <x v="0"/>
    <x v="10"/>
    <x v="3"/>
    <x v="557"/>
    <x v="12"/>
    <x v="15"/>
    <x v="500"/>
    <x v="725"/>
    <x v="608"/>
    <x v="620"/>
    <x v="617"/>
    <x v="929"/>
    <x v="548"/>
    <x v="1031"/>
    <x v="1031"/>
    <x v="680"/>
    <x v="247"/>
    <x v="85"/>
    <x v="7"/>
  </r>
  <r>
    <x v="1077"/>
    <x v="1077"/>
    <x v="0"/>
    <x v="0"/>
    <x v="0"/>
    <x v="518"/>
    <x v="1672"/>
    <x v="630"/>
    <x v="472"/>
    <x v="7"/>
    <x v="7"/>
    <x v="7"/>
    <x v="0"/>
    <x v="1467"/>
    <x v="0"/>
    <x v="1793"/>
    <x v="772"/>
    <x v="620"/>
    <x v="686"/>
    <x v="308"/>
    <x v="750"/>
    <x v="763"/>
    <x v="1416"/>
    <x v="964"/>
    <x v="1419"/>
    <x v="2"/>
    <x v="6"/>
    <x v="672"/>
    <x v="680"/>
    <x v="0"/>
    <x v="0"/>
    <x v="664"/>
    <x v="0"/>
    <x v="3"/>
    <x v="611"/>
    <x v="1"/>
    <x v="611"/>
    <x v="589"/>
    <x v="975"/>
    <x v="787"/>
    <x v="0"/>
    <x v="4"/>
    <x v="4"/>
    <x v="5"/>
    <x v="6"/>
    <x v="1"/>
    <x v="90"/>
    <x v="467"/>
    <x v="1"/>
    <x v="0"/>
    <x v="628"/>
    <x v="478"/>
    <x v="628"/>
    <x v="0"/>
    <x v="0"/>
    <x v="10"/>
    <x v="3"/>
    <x v="557"/>
    <x v="12"/>
    <x v="15"/>
    <x v="500"/>
    <x v="725"/>
    <x v="608"/>
    <x v="620"/>
    <x v="617"/>
    <x v="1078"/>
    <x v="548"/>
    <x v="972"/>
    <x v="972"/>
    <x v="680"/>
    <x v="247"/>
    <x v="85"/>
    <x v="7"/>
  </r>
  <r>
    <x v="1474"/>
    <x v="1474"/>
    <x v="0"/>
    <x v="0"/>
    <x v="0"/>
    <x v="519"/>
    <x v="1666"/>
    <x v="631"/>
    <x v="410"/>
    <x v="4"/>
    <x v="6"/>
    <x v="6"/>
    <x v="2"/>
    <x v="347"/>
    <x v="0"/>
    <x v="1259"/>
    <x v="592"/>
    <x v="547"/>
    <x v="601"/>
    <x v="339"/>
    <x v="574"/>
    <x v="293"/>
    <x v="873"/>
    <x v="1017"/>
    <x v="874"/>
    <x v="2"/>
    <x v="6"/>
    <x v="167"/>
    <x v="292"/>
    <x v="1"/>
    <x v="0"/>
    <x v="299"/>
    <x v="1"/>
    <x v="3"/>
    <x v="1107"/>
    <x v="0"/>
    <x v="1107"/>
    <x v="423"/>
    <x v="238"/>
    <x v="264"/>
    <x v="0"/>
    <x v="1"/>
    <x v="1"/>
    <x v="5"/>
    <x v="6"/>
    <x v="1"/>
    <x v="90"/>
    <x v="372"/>
    <x v="1"/>
    <x v="0"/>
    <x v="504"/>
    <x v="375"/>
    <x v="504"/>
    <x v="0"/>
    <x v="0"/>
    <x v="10"/>
    <x v="3"/>
    <x v="510"/>
    <x v="12"/>
    <x v="12"/>
    <x v="399"/>
    <x v="599"/>
    <x v="464"/>
    <x v="547"/>
    <x v="543"/>
    <x v="352"/>
    <x v="151"/>
    <x v="236"/>
    <x v="236"/>
    <x v="292"/>
    <x v="608"/>
    <x v="85"/>
    <x v="650"/>
  </r>
  <r>
    <x v="257"/>
    <x v="257"/>
    <x v="0"/>
    <x v="0"/>
    <x v="0"/>
    <x v="521"/>
    <x v="1667"/>
    <x v="632"/>
    <x v="473"/>
    <x v="4"/>
    <x v="6"/>
    <x v="6"/>
    <x v="2"/>
    <x v="190"/>
    <x v="0"/>
    <x v="1795"/>
    <x v="676"/>
    <x v="621"/>
    <x v="687"/>
    <x v="309"/>
    <x v="660"/>
    <x v="31"/>
    <x v="1418"/>
    <x v="1017"/>
    <x v="1424"/>
    <x v="2"/>
    <x v="6"/>
    <x v="497"/>
    <x v="511"/>
    <x v="1"/>
    <x v="0"/>
    <x v="533"/>
    <x v="1"/>
    <x v="3"/>
    <x v="1442"/>
    <x v="0"/>
    <x v="1442"/>
    <x v="688"/>
    <x v="373"/>
    <x v="388"/>
    <x v="0"/>
    <x v="1"/>
    <x v="1"/>
    <x v="5"/>
    <x v="6"/>
    <x v="1"/>
    <x v="90"/>
    <x v="468"/>
    <x v="1"/>
    <x v="0"/>
    <x v="629"/>
    <x v="479"/>
    <x v="629"/>
    <x v="0"/>
    <x v="0"/>
    <x v="10"/>
    <x v="3"/>
    <x v="512"/>
    <x v="12"/>
    <x v="12"/>
    <x v="461"/>
    <x v="726"/>
    <x v="568"/>
    <x v="621"/>
    <x v="618"/>
    <x v="571"/>
    <x v="249"/>
    <x v="356"/>
    <x v="356"/>
    <x v="511"/>
    <x v="608"/>
    <x v="85"/>
    <x v="358"/>
  </r>
  <r>
    <x v="399"/>
    <x v="399"/>
    <x v="0"/>
    <x v="0"/>
    <x v="0"/>
    <x v="521"/>
    <x v="1675"/>
    <x v="632"/>
    <x v="473"/>
    <x v="7"/>
    <x v="7"/>
    <x v="8"/>
    <x v="1"/>
    <x v="687"/>
    <x v="0"/>
    <x v="1797"/>
    <x v="772"/>
    <x v="621"/>
    <x v="687"/>
    <x v="309"/>
    <x v="750"/>
    <x v="763"/>
    <x v="1420"/>
    <x v="967"/>
    <x v="1423"/>
    <x v="2"/>
    <x v="6"/>
    <x v="697"/>
    <x v="705"/>
    <x v="0"/>
    <x v="0"/>
    <x v="713"/>
    <x v="0"/>
    <x v="3"/>
    <x v="166"/>
    <x v="1"/>
    <x v="166"/>
    <x v="688"/>
    <x v="970"/>
    <x v="1207"/>
    <x v="0"/>
    <x v="4"/>
    <x v="4"/>
    <x v="5"/>
    <x v="6"/>
    <x v="1"/>
    <x v="90"/>
    <x v="468"/>
    <x v="1"/>
    <x v="0"/>
    <x v="629"/>
    <x v="479"/>
    <x v="629"/>
    <x v="0"/>
    <x v="0"/>
    <x v="10"/>
    <x v="3"/>
    <x v="557"/>
    <x v="12"/>
    <x v="15"/>
    <x v="500"/>
    <x v="726"/>
    <x v="608"/>
    <x v="621"/>
    <x v="618"/>
    <x v="509"/>
    <x v="880"/>
    <x v="967"/>
    <x v="967"/>
    <x v="705"/>
    <x v="272"/>
    <x v="85"/>
    <x v="32"/>
  </r>
  <r>
    <x v="495"/>
    <x v="495"/>
    <x v="0"/>
    <x v="0"/>
    <x v="0"/>
    <x v="521"/>
    <x v="1676"/>
    <x v="632"/>
    <x v="473"/>
    <x v="7"/>
    <x v="7"/>
    <x v="7"/>
    <x v="0"/>
    <x v="781"/>
    <x v="0"/>
    <x v="1796"/>
    <x v="772"/>
    <x v="621"/>
    <x v="687"/>
    <x v="309"/>
    <x v="750"/>
    <x v="763"/>
    <x v="1419"/>
    <x v="966"/>
    <x v="1422"/>
    <x v="2"/>
    <x v="6"/>
    <x v="697"/>
    <x v="705"/>
    <x v="0"/>
    <x v="0"/>
    <x v="713"/>
    <x v="0"/>
    <x v="3"/>
    <x v="1048"/>
    <x v="1"/>
    <x v="1048"/>
    <x v="688"/>
    <x v="1568"/>
    <x v="1207"/>
    <x v="0"/>
    <x v="4"/>
    <x v="4"/>
    <x v="5"/>
    <x v="6"/>
    <x v="1"/>
    <x v="90"/>
    <x v="468"/>
    <x v="1"/>
    <x v="0"/>
    <x v="629"/>
    <x v="479"/>
    <x v="629"/>
    <x v="0"/>
    <x v="0"/>
    <x v="10"/>
    <x v="3"/>
    <x v="557"/>
    <x v="12"/>
    <x v="15"/>
    <x v="500"/>
    <x v="726"/>
    <x v="608"/>
    <x v="621"/>
    <x v="618"/>
    <x v="1402"/>
    <x v="880"/>
    <x v="1485"/>
    <x v="1485"/>
    <x v="705"/>
    <x v="272"/>
    <x v="85"/>
    <x v="32"/>
  </r>
  <r>
    <x v="1620"/>
    <x v="1620"/>
    <x v="0"/>
    <x v="0"/>
    <x v="0"/>
    <x v="522"/>
    <x v="1678"/>
    <x v="637"/>
    <x v="504"/>
    <x v="4"/>
    <x v="6"/>
    <x v="6"/>
    <x v="2"/>
    <x v="115"/>
    <x v="0"/>
    <x v="1877"/>
    <x v="710"/>
    <x v="658"/>
    <x v="721"/>
    <x v="310"/>
    <x v="694"/>
    <x v="177"/>
    <x v="1478"/>
    <x v="1017"/>
    <x v="1485"/>
    <x v="2"/>
    <x v="6"/>
    <x v="1244"/>
    <x v="1092"/>
    <x v="1"/>
    <x v="0"/>
    <x v="1078"/>
    <x v="0"/>
    <x v="3"/>
    <x v="1089"/>
    <x v="0"/>
    <x v="1089"/>
    <x v="409"/>
    <x v="2194"/>
    <x v="1706"/>
    <x v="0"/>
    <x v="1"/>
    <x v="1"/>
    <x v="5"/>
    <x v="6"/>
    <x v="1"/>
    <x v="90"/>
    <x v="496"/>
    <x v="1"/>
    <x v="0"/>
    <x v="701"/>
    <x v="507"/>
    <x v="701"/>
    <x v="0"/>
    <x v="0"/>
    <x v="10"/>
    <x v="3"/>
    <x v="513"/>
    <x v="12"/>
    <x v="12"/>
    <x v="490"/>
    <x v="799"/>
    <x v="594"/>
    <x v="658"/>
    <x v="656"/>
    <x v="1713"/>
    <x v="1060"/>
    <x v="2196"/>
    <x v="2196"/>
    <x v="1092"/>
    <x v="608"/>
    <x v="85"/>
    <x v="839"/>
  </r>
  <r>
    <x v="1962"/>
    <x v="1962"/>
    <x v="0"/>
    <x v="0"/>
    <x v="0"/>
    <x v="522"/>
    <x v="1878"/>
    <x v="719"/>
    <x v="504"/>
    <x v="0"/>
    <x v="4"/>
    <x v="4"/>
    <x v="2"/>
    <x v="308"/>
    <x v="0"/>
    <x v="1879"/>
    <x v="711"/>
    <x v="659"/>
    <x v="722"/>
    <x v="339"/>
    <x v="695"/>
    <x v="358"/>
    <x v="1507"/>
    <x v="1017"/>
    <x v="1514"/>
    <x v="3"/>
    <x v="10"/>
    <x v="941"/>
    <x v="1122"/>
    <x v="1"/>
    <x v="3"/>
    <x v="1109"/>
    <x v="0"/>
    <x v="3"/>
    <x v="438"/>
    <x v="1"/>
    <x v="438"/>
    <x v="190"/>
    <x v="1839"/>
    <x v="1208"/>
    <x v="0"/>
    <x v="8"/>
    <x v="8"/>
    <x v="5"/>
    <x v="6"/>
    <x v="1"/>
    <x v="90"/>
    <x v="507"/>
    <x v="1"/>
    <x v="0"/>
    <x v="702"/>
    <x v="518"/>
    <x v="702"/>
    <x v="12"/>
    <x v="0"/>
    <x v="10"/>
    <x v="7"/>
    <x v="513"/>
    <x v="12"/>
    <x v="12"/>
    <x v="490"/>
    <x v="800"/>
    <x v="608"/>
    <x v="659"/>
    <x v="657"/>
    <x v="1387"/>
    <x v="1075"/>
    <x v="1855"/>
    <x v="1855"/>
    <x v="1122"/>
    <x v="486"/>
    <x v="85"/>
    <x v="892"/>
  </r>
  <r>
    <x v="2048"/>
    <x v="2048"/>
    <x v="0"/>
    <x v="0"/>
    <x v="0"/>
    <x v="522"/>
    <x v="1879"/>
    <x v="720"/>
    <x v="504"/>
    <x v="0"/>
    <x v="4"/>
    <x v="4"/>
    <x v="2"/>
    <x v="532"/>
    <x v="0"/>
    <x v="1878"/>
    <x v="712"/>
    <x v="660"/>
    <x v="723"/>
    <x v="339"/>
    <x v="696"/>
    <x v="559"/>
    <x v="1507"/>
    <x v="1017"/>
    <x v="1514"/>
    <x v="5"/>
    <x v="13"/>
    <x v="902"/>
    <x v="1107"/>
    <x v="1"/>
    <x v="3"/>
    <x v="1093"/>
    <x v="0"/>
    <x v="3"/>
    <x v="423"/>
    <x v="1"/>
    <x v="423"/>
    <x v="184"/>
    <x v="1741"/>
    <x v="1028"/>
    <x v="0"/>
    <x v="8"/>
    <x v="8"/>
    <x v="5"/>
    <x v="6"/>
    <x v="1"/>
    <x v="90"/>
    <x v="507"/>
    <x v="1"/>
    <x v="0"/>
    <x v="703"/>
    <x v="518"/>
    <x v="703"/>
    <x v="44"/>
    <x v="0"/>
    <x v="10"/>
    <x v="10"/>
    <x v="513"/>
    <x v="12"/>
    <x v="12"/>
    <x v="490"/>
    <x v="801"/>
    <x v="608"/>
    <x v="660"/>
    <x v="658"/>
    <x v="1251"/>
    <x v="1075"/>
    <x v="1774"/>
    <x v="1774"/>
    <x v="1107"/>
    <x v="462"/>
    <x v="85"/>
    <x v="870"/>
  </r>
  <r>
    <x v="1630"/>
    <x v="1630"/>
    <x v="0"/>
    <x v="0"/>
    <x v="0"/>
    <x v="524"/>
    <x v="1668"/>
    <x v="633"/>
    <x v="470"/>
    <x v="4"/>
    <x v="6"/>
    <x v="6"/>
    <x v="2"/>
    <x v="122"/>
    <x v="0"/>
    <x v="1786"/>
    <x v="713"/>
    <x v="661"/>
    <x v="724"/>
    <x v="311"/>
    <x v="697"/>
    <x v="200"/>
    <x v="1409"/>
    <x v="1017"/>
    <x v="1415"/>
    <x v="2"/>
    <x v="6"/>
    <x v="649"/>
    <x v="657"/>
    <x v="1"/>
    <x v="0"/>
    <x v="613"/>
    <x v="1"/>
    <x v="3"/>
    <x v="1435"/>
    <x v="0"/>
    <x v="1435"/>
    <x v="686"/>
    <x v="740"/>
    <x v="639"/>
    <x v="0"/>
    <x v="1"/>
    <x v="1"/>
    <x v="5"/>
    <x v="6"/>
    <x v="1"/>
    <x v="90"/>
    <x v="465"/>
    <x v="1"/>
    <x v="0"/>
    <x v="626"/>
    <x v="476"/>
    <x v="626"/>
    <x v="0"/>
    <x v="0"/>
    <x v="10"/>
    <x v="3"/>
    <x v="515"/>
    <x v="12"/>
    <x v="12"/>
    <x v="458"/>
    <x v="723"/>
    <x v="565"/>
    <x v="661"/>
    <x v="659"/>
    <x v="984"/>
    <x v="455"/>
    <x v="633"/>
    <x v="633"/>
    <x v="657"/>
    <x v="608"/>
    <x v="85"/>
    <x v="23"/>
  </r>
  <r>
    <x v="983"/>
    <x v="983"/>
    <x v="0"/>
    <x v="0"/>
    <x v="0"/>
    <x v="524"/>
    <x v="1662"/>
    <x v="633"/>
    <x v="470"/>
    <x v="7"/>
    <x v="7"/>
    <x v="8"/>
    <x v="1"/>
    <x v="1360"/>
    <x v="0"/>
    <x v="1788"/>
    <x v="772"/>
    <x v="661"/>
    <x v="724"/>
    <x v="311"/>
    <x v="750"/>
    <x v="763"/>
    <x v="1411"/>
    <x v="961"/>
    <x v="1414"/>
    <x v="2"/>
    <x v="6"/>
    <x v="674"/>
    <x v="682"/>
    <x v="0"/>
    <x v="0"/>
    <x v="672"/>
    <x v="0"/>
    <x v="3"/>
    <x v="747"/>
    <x v="1"/>
    <x v="747"/>
    <x v="686"/>
    <x v="1110"/>
    <x v="956"/>
    <x v="0"/>
    <x v="4"/>
    <x v="4"/>
    <x v="5"/>
    <x v="6"/>
    <x v="1"/>
    <x v="90"/>
    <x v="465"/>
    <x v="1"/>
    <x v="0"/>
    <x v="626"/>
    <x v="476"/>
    <x v="626"/>
    <x v="0"/>
    <x v="0"/>
    <x v="10"/>
    <x v="3"/>
    <x v="557"/>
    <x v="12"/>
    <x v="15"/>
    <x v="500"/>
    <x v="723"/>
    <x v="608"/>
    <x v="661"/>
    <x v="659"/>
    <x v="774"/>
    <x v="673"/>
    <x v="1097"/>
    <x v="1097"/>
    <x v="682"/>
    <x v="249"/>
    <x v="85"/>
    <x v="9"/>
  </r>
  <r>
    <x v="984"/>
    <x v="984"/>
    <x v="0"/>
    <x v="0"/>
    <x v="0"/>
    <x v="524"/>
    <x v="1663"/>
    <x v="633"/>
    <x v="470"/>
    <x v="7"/>
    <x v="7"/>
    <x v="7"/>
    <x v="0"/>
    <x v="1361"/>
    <x v="0"/>
    <x v="1787"/>
    <x v="772"/>
    <x v="661"/>
    <x v="724"/>
    <x v="311"/>
    <x v="750"/>
    <x v="763"/>
    <x v="1410"/>
    <x v="960"/>
    <x v="1413"/>
    <x v="2"/>
    <x v="6"/>
    <x v="674"/>
    <x v="682"/>
    <x v="0"/>
    <x v="0"/>
    <x v="672"/>
    <x v="0"/>
    <x v="3"/>
    <x v="772"/>
    <x v="1"/>
    <x v="772"/>
    <x v="686"/>
    <x v="1133"/>
    <x v="956"/>
    <x v="0"/>
    <x v="4"/>
    <x v="4"/>
    <x v="5"/>
    <x v="6"/>
    <x v="1"/>
    <x v="90"/>
    <x v="465"/>
    <x v="1"/>
    <x v="0"/>
    <x v="626"/>
    <x v="476"/>
    <x v="626"/>
    <x v="0"/>
    <x v="0"/>
    <x v="10"/>
    <x v="3"/>
    <x v="557"/>
    <x v="12"/>
    <x v="15"/>
    <x v="500"/>
    <x v="723"/>
    <x v="608"/>
    <x v="661"/>
    <x v="659"/>
    <x v="1202"/>
    <x v="673"/>
    <x v="1118"/>
    <x v="1118"/>
    <x v="682"/>
    <x v="249"/>
    <x v="85"/>
    <x v="9"/>
  </r>
  <r>
    <x v="2121"/>
    <x v="2121"/>
    <x v="0"/>
    <x v="0"/>
    <x v="0"/>
    <x v="525"/>
    <x v="1042"/>
    <x v="500"/>
    <x v="514"/>
    <x v="4"/>
    <x v="6"/>
    <x v="6"/>
    <x v="2"/>
    <x v="918"/>
    <x v="0"/>
    <x v="1181"/>
    <x v="536"/>
    <x v="494"/>
    <x v="543"/>
    <x v="339"/>
    <x v="517"/>
    <x v="763"/>
    <x v="1507"/>
    <x v="1017"/>
    <x v="1514"/>
    <x v="5"/>
    <x v="13"/>
    <x v="753"/>
    <x v="761"/>
    <x v="1"/>
    <x v="0"/>
    <x v="638"/>
    <x v="0"/>
    <x v="3"/>
    <x v="20"/>
    <x v="0"/>
    <x v="20"/>
    <x v="0"/>
    <x v="795"/>
    <x v="670"/>
    <x v="0"/>
    <x v="1"/>
    <x v="1"/>
    <x v="5"/>
    <x v="6"/>
    <x v="1"/>
    <x v="90"/>
    <x v="507"/>
    <x v="1"/>
    <x v="0"/>
    <x v="714"/>
    <x v="518"/>
    <x v="714"/>
    <x v="0"/>
    <x v="0"/>
    <x v="10"/>
    <x v="10"/>
    <x v="516"/>
    <x v="13"/>
    <x v="13"/>
    <x v="500"/>
    <x v="815"/>
    <x v="608"/>
    <x v="494"/>
    <x v="490"/>
    <x v="1008"/>
    <x v="478"/>
    <x v="798"/>
    <x v="798"/>
    <x v="761"/>
    <x v="608"/>
    <x v="85"/>
    <x v="91"/>
  </r>
  <r>
    <x v="2304"/>
    <x v="2304"/>
    <x v="0"/>
    <x v="0"/>
    <x v="0"/>
    <x v="525"/>
    <x v="872"/>
    <x v="421"/>
    <x v="514"/>
    <x v="4"/>
    <x v="16"/>
    <x v="17"/>
    <x v="2"/>
    <x v="1794"/>
    <x v="0"/>
    <x v="959"/>
    <x v="772"/>
    <x v="717"/>
    <x v="0"/>
    <x v="339"/>
    <x v="750"/>
    <x v="763"/>
    <x v="1507"/>
    <x v="1017"/>
    <x v="1514"/>
    <x v="4"/>
    <x v="8"/>
    <x v="1213"/>
    <x v="1062"/>
    <x v="1"/>
    <x v="0"/>
    <x v="1042"/>
    <x v="0"/>
    <x v="3"/>
    <x v="1044"/>
    <x v="0"/>
    <x v="1044"/>
    <x v="377"/>
    <x v="2028"/>
    <x v="1493"/>
    <x v="0"/>
    <x v="1"/>
    <x v="1"/>
    <x v="5"/>
    <x v="6"/>
    <x v="1"/>
    <x v="90"/>
    <x v="507"/>
    <x v="1"/>
    <x v="0"/>
    <x v="403"/>
    <x v="310"/>
    <x v="403"/>
    <x v="0"/>
    <x v="0"/>
    <x v="10"/>
    <x v="13"/>
    <x v="516"/>
    <x v="13"/>
    <x v="13"/>
    <x v="500"/>
    <x v="497"/>
    <x v="399"/>
    <x v="717"/>
    <x v="715"/>
    <x v="1571"/>
    <x v="1024"/>
    <x v="2024"/>
    <x v="2024"/>
    <x v="1062"/>
    <x v="608"/>
    <x v="85"/>
    <x v="765"/>
  </r>
  <r>
    <x v="77"/>
    <x v="77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1"/>
    <x v="0"/>
    <x v="971"/>
    <x v="1143"/>
    <x v="1"/>
    <x v="3"/>
    <x v="1131"/>
    <x v="0"/>
    <x v="3"/>
    <x v="448"/>
    <x v="1"/>
    <x v="448"/>
    <x v="196"/>
    <x v="1957"/>
    <x v="1405"/>
    <x v="0"/>
    <x v="8"/>
    <x v="8"/>
    <x v="5"/>
    <x v="6"/>
    <x v="1"/>
    <x v="90"/>
    <x v="507"/>
    <x v="1"/>
    <x v="0"/>
    <x v="666"/>
    <x v="518"/>
    <x v="666"/>
    <x v="26"/>
    <x v="0"/>
    <x v="10"/>
    <x v="1"/>
    <x v="522"/>
    <x v="12"/>
    <x v="12"/>
    <x v="466"/>
    <x v="763"/>
    <x v="608"/>
    <x v="667"/>
    <x v="665"/>
    <x v="1513"/>
    <x v="1075"/>
    <x v="1955"/>
    <x v="1955"/>
    <x v="1143"/>
    <x v="500"/>
    <x v="85"/>
    <x v="926"/>
  </r>
  <r>
    <x v="1269"/>
    <x v="1269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2"/>
    <x v="6"/>
    <x v="986"/>
    <x v="1155"/>
    <x v="1"/>
    <x v="3"/>
    <x v="1143"/>
    <x v="0"/>
    <x v="3"/>
    <x v="448"/>
    <x v="1"/>
    <x v="448"/>
    <x v="196"/>
    <x v="2000"/>
    <x v="1457"/>
    <x v="0"/>
    <x v="8"/>
    <x v="8"/>
    <x v="5"/>
    <x v="6"/>
    <x v="1"/>
    <x v="90"/>
    <x v="507"/>
    <x v="1"/>
    <x v="0"/>
    <x v="666"/>
    <x v="518"/>
    <x v="666"/>
    <x v="26"/>
    <x v="0"/>
    <x v="10"/>
    <x v="3"/>
    <x v="522"/>
    <x v="12"/>
    <x v="12"/>
    <x v="466"/>
    <x v="763"/>
    <x v="608"/>
    <x v="667"/>
    <x v="665"/>
    <x v="1547"/>
    <x v="1075"/>
    <x v="1997"/>
    <x v="1997"/>
    <x v="1155"/>
    <x v="510"/>
    <x v="85"/>
    <x v="947"/>
  </r>
  <r>
    <x v="1930"/>
    <x v="1930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3"/>
    <x v="10"/>
    <x v="1000"/>
    <x v="1165"/>
    <x v="1"/>
    <x v="3"/>
    <x v="1153"/>
    <x v="0"/>
    <x v="3"/>
    <x v="448"/>
    <x v="1"/>
    <x v="448"/>
    <x v="196"/>
    <x v="2027"/>
    <x v="1492"/>
    <x v="0"/>
    <x v="8"/>
    <x v="8"/>
    <x v="5"/>
    <x v="6"/>
    <x v="1"/>
    <x v="90"/>
    <x v="507"/>
    <x v="1"/>
    <x v="0"/>
    <x v="666"/>
    <x v="518"/>
    <x v="666"/>
    <x v="26"/>
    <x v="0"/>
    <x v="10"/>
    <x v="7"/>
    <x v="522"/>
    <x v="12"/>
    <x v="12"/>
    <x v="466"/>
    <x v="763"/>
    <x v="608"/>
    <x v="667"/>
    <x v="665"/>
    <x v="1566"/>
    <x v="1075"/>
    <x v="2023"/>
    <x v="2023"/>
    <x v="1165"/>
    <x v="517"/>
    <x v="85"/>
    <x v="966"/>
  </r>
  <r>
    <x v="2199"/>
    <x v="2199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5"/>
    <x v="13"/>
    <x v="1141"/>
    <x v="1277"/>
    <x v="1"/>
    <x v="3"/>
    <x v="1265"/>
    <x v="0"/>
    <x v="3"/>
    <x v="448"/>
    <x v="1"/>
    <x v="448"/>
    <x v="196"/>
    <x v="2212"/>
    <x v="1734"/>
    <x v="0"/>
    <x v="8"/>
    <x v="8"/>
    <x v="5"/>
    <x v="6"/>
    <x v="1"/>
    <x v="90"/>
    <x v="507"/>
    <x v="1"/>
    <x v="0"/>
    <x v="666"/>
    <x v="518"/>
    <x v="666"/>
    <x v="26"/>
    <x v="0"/>
    <x v="10"/>
    <x v="10"/>
    <x v="522"/>
    <x v="12"/>
    <x v="12"/>
    <x v="466"/>
    <x v="763"/>
    <x v="608"/>
    <x v="667"/>
    <x v="665"/>
    <x v="1731"/>
    <x v="1075"/>
    <x v="2214"/>
    <x v="2214"/>
    <x v="1277"/>
    <x v="576"/>
    <x v="85"/>
    <x v="1140"/>
  </r>
  <r>
    <x v="2200"/>
    <x v="2200"/>
    <x v="0"/>
    <x v="0"/>
    <x v="0"/>
    <x v="531"/>
    <x v="1817"/>
    <x v="688"/>
    <x v="478"/>
    <x v="0"/>
    <x v="4"/>
    <x v="4"/>
    <x v="2"/>
    <x v="1691"/>
    <x v="0"/>
    <x v="1812"/>
    <x v="720"/>
    <x v="668"/>
    <x v="731"/>
    <x v="339"/>
    <x v="704"/>
    <x v="676"/>
    <x v="1507"/>
    <x v="1017"/>
    <x v="1514"/>
    <x v="5"/>
    <x v="13"/>
    <x v="957"/>
    <x v="1135"/>
    <x v="1"/>
    <x v="3"/>
    <x v="1123"/>
    <x v="0"/>
    <x v="3"/>
    <x v="435"/>
    <x v="1"/>
    <x v="435"/>
    <x v="188"/>
    <x v="1915"/>
    <x v="1347"/>
    <x v="0"/>
    <x v="8"/>
    <x v="8"/>
    <x v="5"/>
    <x v="6"/>
    <x v="1"/>
    <x v="90"/>
    <x v="507"/>
    <x v="1"/>
    <x v="0"/>
    <x v="667"/>
    <x v="518"/>
    <x v="667"/>
    <x v="26"/>
    <x v="0"/>
    <x v="10"/>
    <x v="10"/>
    <x v="522"/>
    <x v="12"/>
    <x v="12"/>
    <x v="466"/>
    <x v="764"/>
    <x v="608"/>
    <x v="668"/>
    <x v="666"/>
    <x v="1480"/>
    <x v="1075"/>
    <x v="1918"/>
    <x v="1918"/>
    <x v="1135"/>
    <x v="493"/>
    <x v="85"/>
    <x v="913"/>
  </r>
  <r>
    <x v="1694"/>
    <x v="1694"/>
    <x v="0"/>
    <x v="0"/>
    <x v="0"/>
    <x v="537"/>
    <x v="1819"/>
    <x v="690"/>
    <x v="479"/>
    <x v="0"/>
    <x v="4"/>
    <x v="4"/>
    <x v="2"/>
    <x v="469"/>
    <x v="0"/>
    <x v="1816"/>
    <x v="730"/>
    <x v="679"/>
    <x v="742"/>
    <x v="339"/>
    <x v="714"/>
    <x v="387"/>
    <x v="1507"/>
    <x v="1017"/>
    <x v="1514"/>
    <x v="2"/>
    <x v="6"/>
    <x v="985"/>
    <x v="1154"/>
    <x v="1"/>
    <x v="3"/>
    <x v="1142"/>
    <x v="0"/>
    <x v="3"/>
    <x v="341"/>
    <x v="1"/>
    <x v="341"/>
    <x v="117"/>
    <x v="1974"/>
    <x v="1430"/>
    <x v="0"/>
    <x v="8"/>
    <x v="8"/>
    <x v="5"/>
    <x v="6"/>
    <x v="1"/>
    <x v="90"/>
    <x v="507"/>
    <x v="1"/>
    <x v="0"/>
    <x v="668"/>
    <x v="518"/>
    <x v="668"/>
    <x v="0"/>
    <x v="0"/>
    <x v="10"/>
    <x v="3"/>
    <x v="527"/>
    <x v="12"/>
    <x v="12"/>
    <x v="467"/>
    <x v="765"/>
    <x v="608"/>
    <x v="679"/>
    <x v="677"/>
    <x v="1544"/>
    <x v="1075"/>
    <x v="1972"/>
    <x v="1972"/>
    <x v="1154"/>
    <x v="509"/>
    <x v="85"/>
    <x v="946"/>
  </r>
  <r>
    <x v="2191"/>
    <x v="2191"/>
    <x v="0"/>
    <x v="0"/>
    <x v="0"/>
    <x v="542"/>
    <x v="1835"/>
    <x v="697"/>
    <x v="486"/>
    <x v="0"/>
    <x v="4"/>
    <x v="4"/>
    <x v="2"/>
    <x v="1564"/>
    <x v="0"/>
    <x v="1834"/>
    <x v="736"/>
    <x v="685"/>
    <x v="748"/>
    <x v="339"/>
    <x v="720"/>
    <x v="600"/>
    <x v="1507"/>
    <x v="1017"/>
    <x v="1514"/>
    <x v="5"/>
    <x v="13"/>
    <x v="985"/>
    <x v="1154"/>
    <x v="1"/>
    <x v="3"/>
    <x v="1142"/>
    <x v="0"/>
    <x v="3"/>
    <x v="446"/>
    <x v="1"/>
    <x v="446"/>
    <x v="195"/>
    <x v="1996"/>
    <x v="1453"/>
    <x v="0"/>
    <x v="8"/>
    <x v="8"/>
    <x v="5"/>
    <x v="6"/>
    <x v="1"/>
    <x v="90"/>
    <x v="507"/>
    <x v="1"/>
    <x v="0"/>
    <x v="679"/>
    <x v="518"/>
    <x v="679"/>
    <x v="38"/>
    <x v="0"/>
    <x v="10"/>
    <x v="10"/>
    <x v="532"/>
    <x v="12"/>
    <x v="12"/>
    <x v="473"/>
    <x v="776"/>
    <x v="608"/>
    <x v="685"/>
    <x v="683"/>
    <x v="1544"/>
    <x v="1075"/>
    <x v="1993"/>
    <x v="1993"/>
    <x v="1154"/>
    <x v="509"/>
    <x v="85"/>
    <x v="946"/>
  </r>
  <r>
    <x v="1651"/>
    <x v="1651"/>
    <x v="0"/>
    <x v="0"/>
    <x v="0"/>
    <x v="528"/>
    <x v="1811"/>
    <x v="681"/>
    <x v="480"/>
    <x v="4"/>
    <x v="6"/>
    <x v="6"/>
    <x v="2"/>
    <x v="133"/>
    <x v="0"/>
    <x v="1817"/>
    <x v="715"/>
    <x v="663"/>
    <x v="726"/>
    <x v="313"/>
    <x v="699"/>
    <x v="12"/>
    <x v="1428"/>
    <x v="1017"/>
    <x v="1440"/>
    <x v="2"/>
    <x v="6"/>
    <x v="903"/>
    <x v="908"/>
    <x v="1"/>
    <x v="0"/>
    <x v="667"/>
    <x v="0"/>
    <x v="3"/>
    <x v="1269"/>
    <x v="0"/>
    <x v="1269"/>
    <x v="554"/>
    <x v="1553"/>
    <x v="774"/>
    <x v="0"/>
    <x v="1"/>
    <x v="1"/>
    <x v="5"/>
    <x v="6"/>
    <x v="1"/>
    <x v="90"/>
    <x v="473"/>
    <x v="1"/>
    <x v="0"/>
    <x v="670"/>
    <x v="484"/>
    <x v="670"/>
    <x v="0"/>
    <x v="0"/>
    <x v="10"/>
    <x v="3"/>
    <x v="519"/>
    <x v="12"/>
    <x v="12"/>
    <x v="468"/>
    <x v="767"/>
    <x v="572"/>
    <x v="663"/>
    <x v="661"/>
    <x v="1068"/>
    <x v="538"/>
    <x v="1666"/>
    <x v="1666"/>
    <x v="908"/>
    <x v="608"/>
    <x v="85"/>
    <x v="279"/>
  </r>
  <r>
    <x v="891"/>
    <x v="891"/>
    <x v="0"/>
    <x v="0"/>
    <x v="0"/>
    <x v="528"/>
    <x v="1824"/>
    <x v="681"/>
    <x v="480"/>
    <x v="7"/>
    <x v="7"/>
    <x v="8"/>
    <x v="1"/>
    <x v="1254"/>
    <x v="0"/>
    <x v="1819"/>
    <x v="772"/>
    <x v="663"/>
    <x v="726"/>
    <x v="313"/>
    <x v="750"/>
    <x v="763"/>
    <x v="1430"/>
    <x v="975"/>
    <x v="1439"/>
    <x v="2"/>
    <x v="6"/>
    <x v="717"/>
    <x v="725"/>
    <x v="0"/>
    <x v="0"/>
    <x v="742"/>
    <x v="0"/>
    <x v="3"/>
    <x v="718"/>
    <x v="1"/>
    <x v="718"/>
    <x v="554"/>
    <x v="1308"/>
    <x v="991"/>
    <x v="0"/>
    <x v="4"/>
    <x v="4"/>
    <x v="5"/>
    <x v="6"/>
    <x v="1"/>
    <x v="90"/>
    <x v="473"/>
    <x v="1"/>
    <x v="0"/>
    <x v="670"/>
    <x v="484"/>
    <x v="670"/>
    <x v="0"/>
    <x v="0"/>
    <x v="10"/>
    <x v="3"/>
    <x v="557"/>
    <x v="12"/>
    <x v="15"/>
    <x v="500"/>
    <x v="767"/>
    <x v="608"/>
    <x v="663"/>
    <x v="661"/>
    <x v="734"/>
    <x v="702"/>
    <x v="1280"/>
    <x v="1280"/>
    <x v="725"/>
    <x v="292"/>
    <x v="85"/>
    <x v="53"/>
  </r>
  <r>
    <x v="892"/>
    <x v="892"/>
    <x v="0"/>
    <x v="0"/>
    <x v="0"/>
    <x v="528"/>
    <x v="1825"/>
    <x v="681"/>
    <x v="480"/>
    <x v="7"/>
    <x v="7"/>
    <x v="7"/>
    <x v="0"/>
    <x v="1255"/>
    <x v="0"/>
    <x v="1818"/>
    <x v="772"/>
    <x v="663"/>
    <x v="726"/>
    <x v="313"/>
    <x v="750"/>
    <x v="763"/>
    <x v="1429"/>
    <x v="974"/>
    <x v="1438"/>
    <x v="2"/>
    <x v="6"/>
    <x v="717"/>
    <x v="725"/>
    <x v="0"/>
    <x v="0"/>
    <x v="742"/>
    <x v="0"/>
    <x v="3"/>
    <x v="529"/>
    <x v="1"/>
    <x v="529"/>
    <x v="554"/>
    <x v="1132"/>
    <x v="991"/>
    <x v="0"/>
    <x v="4"/>
    <x v="4"/>
    <x v="5"/>
    <x v="6"/>
    <x v="1"/>
    <x v="90"/>
    <x v="473"/>
    <x v="1"/>
    <x v="0"/>
    <x v="670"/>
    <x v="484"/>
    <x v="670"/>
    <x v="0"/>
    <x v="0"/>
    <x v="10"/>
    <x v="3"/>
    <x v="557"/>
    <x v="12"/>
    <x v="15"/>
    <x v="500"/>
    <x v="767"/>
    <x v="608"/>
    <x v="663"/>
    <x v="661"/>
    <x v="1229"/>
    <x v="702"/>
    <x v="1117"/>
    <x v="1117"/>
    <x v="725"/>
    <x v="292"/>
    <x v="85"/>
    <x v="53"/>
  </r>
  <r>
    <x v="1802"/>
    <x v="1802"/>
    <x v="0"/>
    <x v="0"/>
    <x v="0"/>
    <x v="529"/>
    <x v="1838"/>
    <x v="700"/>
    <x v="488"/>
    <x v="0"/>
    <x v="4"/>
    <x v="4"/>
    <x v="2"/>
    <x v="473"/>
    <x v="0"/>
    <x v="1837"/>
    <x v="716"/>
    <x v="664"/>
    <x v="727"/>
    <x v="339"/>
    <x v="700"/>
    <x v="441"/>
    <x v="1507"/>
    <x v="1017"/>
    <x v="1514"/>
    <x v="3"/>
    <x v="10"/>
    <x v="963"/>
    <x v="1140"/>
    <x v="1"/>
    <x v="3"/>
    <x v="1128"/>
    <x v="0"/>
    <x v="3"/>
    <x v="385"/>
    <x v="1"/>
    <x v="385"/>
    <x v="152"/>
    <x v="1928"/>
    <x v="1364"/>
    <x v="0"/>
    <x v="8"/>
    <x v="8"/>
    <x v="5"/>
    <x v="6"/>
    <x v="1"/>
    <x v="90"/>
    <x v="507"/>
    <x v="1"/>
    <x v="0"/>
    <x v="682"/>
    <x v="518"/>
    <x v="682"/>
    <x v="30"/>
    <x v="0"/>
    <x v="10"/>
    <x v="7"/>
    <x v="520"/>
    <x v="12"/>
    <x v="12"/>
    <x v="475"/>
    <x v="779"/>
    <x v="608"/>
    <x v="664"/>
    <x v="662"/>
    <x v="1501"/>
    <x v="1075"/>
    <x v="1928"/>
    <x v="1928"/>
    <x v="1140"/>
    <x v="496"/>
    <x v="85"/>
    <x v="921"/>
  </r>
  <r>
    <x v="2024"/>
    <x v="2024"/>
    <x v="0"/>
    <x v="0"/>
    <x v="0"/>
    <x v="529"/>
    <x v="1837"/>
    <x v="699"/>
    <x v="488"/>
    <x v="0"/>
    <x v="4"/>
    <x v="4"/>
    <x v="2"/>
    <x v="523"/>
    <x v="0"/>
    <x v="1836"/>
    <x v="717"/>
    <x v="665"/>
    <x v="728"/>
    <x v="339"/>
    <x v="701"/>
    <x v="508"/>
    <x v="1507"/>
    <x v="1017"/>
    <x v="1514"/>
    <x v="5"/>
    <x v="13"/>
    <x v="1045"/>
    <x v="1203"/>
    <x v="1"/>
    <x v="3"/>
    <x v="1191"/>
    <x v="0"/>
    <x v="3"/>
    <x v="258"/>
    <x v="1"/>
    <x v="258"/>
    <x v="58"/>
    <x v="2068"/>
    <x v="1542"/>
    <x v="0"/>
    <x v="8"/>
    <x v="8"/>
    <x v="5"/>
    <x v="6"/>
    <x v="1"/>
    <x v="90"/>
    <x v="507"/>
    <x v="1"/>
    <x v="0"/>
    <x v="681"/>
    <x v="518"/>
    <x v="681"/>
    <x v="58"/>
    <x v="0"/>
    <x v="10"/>
    <x v="10"/>
    <x v="520"/>
    <x v="12"/>
    <x v="12"/>
    <x v="475"/>
    <x v="778"/>
    <x v="608"/>
    <x v="665"/>
    <x v="663"/>
    <x v="1618"/>
    <x v="1075"/>
    <x v="2066"/>
    <x v="2066"/>
    <x v="1203"/>
    <x v="539"/>
    <x v="85"/>
    <x v="1022"/>
  </r>
  <r>
    <x v="1491"/>
    <x v="1491"/>
    <x v="0"/>
    <x v="0"/>
    <x v="0"/>
    <x v="530"/>
    <x v="1812"/>
    <x v="682"/>
    <x v="481"/>
    <x v="4"/>
    <x v="6"/>
    <x v="6"/>
    <x v="2"/>
    <x v="355"/>
    <x v="0"/>
    <x v="1821"/>
    <x v="718"/>
    <x v="666"/>
    <x v="729"/>
    <x v="339"/>
    <x v="702"/>
    <x v="388"/>
    <x v="1434"/>
    <x v="1017"/>
    <x v="1442"/>
    <x v="2"/>
    <x v="6"/>
    <x v="80"/>
    <x v="209"/>
    <x v="1"/>
    <x v="0"/>
    <x v="211"/>
    <x v="1"/>
    <x v="3"/>
    <x v="1075"/>
    <x v="0"/>
    <x v="1075"/>
    <x v="400"/>
    <x v="102"/>
    <x v="122"/>
    <x v="0"/>
    <x v="1"/>
    <x v="1"/>
    <x v="5"/>
    <x v="6"/>
    <x v="1"/>
    <x v="90"/>
    <x v="475"/>
    <x v="1"/>
    <x v="0"/>
    <x v="672"/>
    <x v="486"/>
    <x v="672"/>
    <x v="0"/>
    <x v="0"/>
    <x v="10"/>
    <x v="3"/>
    <x v="521"/>
    <x v="12"/>
    <x v="12"/>
    <x v="469"/>
    <x v="769"/>
    <x v="574"/>
    <x v="666"/>
    <x v="664"/>
    <x v="192"/>
    <x v="60"/>
    <x v="103"/>
    <x v="102"/>
    <x v="209"/>
    <x v="608"/>
    <x v="85"/>
    <x v="778"/>
  </r>
  <r>
    <x v="93"/>
    <x v="93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1"/>
    <x v="0"/>
    <x v="108"/>
    <x v="236"/>
    <x v="1"/>
    <x v="0"/>
    <x v="239"/>
    <x v="1"/>
    <x v="3"/>
    <x v="818"/>
    <x v="0"/>
    <x v="818"/>
    <x v="256"/>
    <x v="420"/>
    <x v="431"/>
    <x v="0"/>
    <x v="1"/>
    <x v="1"/>
    <x v="5"/>
    <x v="6"/>
    <x v="1"/>
    <x v="90"/>
    <x v="295"/>
    <x v="1"/>
    <x v="0"/>
    <x v="384"/>
    <x v="295"/>
    <x v="384"/>
    <x v="0"/>
    <x v="0"/>
    <x v="10"/>
    <x v="1"/>
    <x v="523"/>
    <x v="12"/>
    <x v="12"/>
    <x v="293"/>
    <x v="478"/>
    <x v="384"/>
    <x v="63"/>
    <x v="59"/>
    <x v="627"/>
    <x v="290"/>
    <x v="399"/>
    <x v="399"/>
    <x v="236"/>
    <x v="608"/>
    <x v="85"/>
    <x v="725"/>
  </r>
  <r>
    <x v="13"/>
    <x v="13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1"/>
    <x v="0"/>
    <x v="952"/>
    <x v="1131"/>
    <x v="1"/>
    <x v="3"/>
    <x v="1118"/>
    <x v="0"/>
    <x v="3"/>
    <x v="404"/>
    <x v="1"/>
    <x v="404"/>
    <x v="256"/>
    <x v="1878"/>
    <x v="1292"/>
    <x v="0"/>
    <x v="8"/>
    <x v="8"/>
    <x v="5"/>
    <x v="6"/>
    <x v="0"/>
    <x v="44"/>
    <x v="295"/>
    <x v="1"/>
    <x v="0"/>
    <x v="384"/>
    <x v="295"/>
    <x v="384"/>
    <x v="0"/>
    <x v="0"/>
    <x v="10"/>
    <x v="1"/>
    <x v="523"/>
    <x v="12"/>
    <x v="12"/>
    <x v="293"/>
    <x v="478"/>
    <x v="608"/>
    <x v="63"/>
    <x v="59"/>
    <x v="1459"/>
    <x v="1075"/>
    <x v="1887"/>
    <x v="1887"/>
    <x v="1131"/>
    <x v="608"/>
    <x v="11"/>
    <x v="903"/>
  </r>
  <r>
    <x v="1546"/>
    <x v="1546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2"/>
    <x v="6"/>
    <x v="24"/>
    <x v="155"/>
    <x v="1"/>
    <x v="0"/>
    <x v="155"/>
    <x v="1"/>
    <x v="3"/>
    <x v="818"/>
    <x v="0"/>
    <x v="818"/>
    <x v="256"/>
    <x v="114"/>
    <x v="135"/>
    <x v="0"/>
    <x v="1"/>
    <x v="1"/>
    <x v="5"/>
    <x v="6"/>
    <x v="1"/>
    <x v="90"/>
    <x v="295"/>
    <x v="1"/>
    <x v="0"/>
    <x v="384"/>
    <x v="295"/>
    <x v="384"/>
    <x v="0"/>
    <x v="0"/>
    <x v="10"/>
    <x v="3"/>
    <x v="523"/>
    <x v="12"/>
    <x v="12"/>
    <x v="293"/>
    <x v="478"/>
    <x v="384"/>
    <x v="63"/>
    <x v="59"/>
    <x v="207"/>
    <x v="68"/>
    <x v="115"/>
    <x v="114"/>
    <x v="155"/>
    <x v="608"/>
    <x v="85"/>
    <x v="864"/>
  </r>
  <r>
    <x v="181"/>
    <x v="181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2"/>
    <x v="6"/>
    <x v="1067"/>
    <x v="1223"/>
    <x v="1"/>
    <x v="3"/>
    <x v="1211"/>
    <x v="0"/>
    <x v="3"/>
    <x v="404"/>
    <x v="1"/>
    <x v="404"/>
    <x v="256"/>
    <x v="2134"/>
    <x v="1621"/>
    <x v="0"/>
    <x v="8"/>
    <x v="8"/>
    <x v="5"/>
    <x v="6"/>
    <x v="0"/>
    <x v="44"/>
    <x v="295"/>
    <x v="1"/>
    <x v="0"/>
    <x v="384"/>
    <x v="295"/>
    <x v="384"/>
    <x v="0"/>
    <x v="0"/>
    <x v="10"/>
    <x v="3"/>
    <x v="523"/>
    <x v="12"/>
    <x v="12"/>
    <x v="293"/>
    <x v="478"/>
    <x v="608"/>
    <x v="63"/>
    <x v="59"/>
    <x v="1643"/>
    <x v="1075"/>
    <x v="2134"/>
    <x v="2134"/>
    <x v="1223"/>
    <x v="608"/>
    <x v="50"/>
    <x v="1066"/>
  </r>
  <r>
    <x v="1959"/>
    <x v="1959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3"/>
    <x v="10"/>
    <x v="41"/>
    <x v="173"/>
    <x v="1"/>
    <x v="0"/>
    <x v="173"/>
    <x v="1"/>
    <x v="3"/>
    <x v="818"/>
    <x v="0"/>
    <x v="818"/>
    <x v="256"/>
    <x v="215"/>
    <x v="241"/>
    <x v="0"/>
    <x v="1"/>
    <x v="1"/>
    <x v="5"/>
    <x v="6"/>
    <x v="1"/>
    <x v="90"/>
    <x v="295"/>
    <x v="1"/>
    <x v="0"/>
    <x v="384"/>
    <x v="295"/>
    <x v="384"/>
    <x v="0"/>
    <x v="0"/>
    <x v="10"/>
    <x v="7"/>
    <x v="523"/>
    <x v="12"/>
    <x v="12"/>
    <x v="293"/>
    <x v="478"/>
    <x v="384"/>
    <x v="63"/>
    <x v="59"/>
    <x v="321"/>
    <x v="133"/>
    <x v="214"/>
    <x v="214"/>
    <x v="173"/>
    <x v="608"/>
    <x v="85"/>
    <x v="830"/>
  </r>
  <r>
    <x v="1824"/>
    <x v="1824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3"/>
    <x v="10"/>
    <x v="1037"/>
    <x v="1198"/>
    <x v="1"/>
    <x v="3"/>
    <x v="1186"/>
    <x v="0"/>
    <x v="3"/>
    <x v="404"/>
    <x v="1"/>
    <x v="404"/>
    <x v="256"/>
    <x v="2082"/>
    <x v="1559"/>
    <x v="0"/>
    <x v="8"/>
    <x v="8"/>
    <x v="5"/>
    <x v="6"/>
    <x v="0"/>
    <x v="44"/>
    <x v="295"/>
    <x v="1"/>
    <x v="0"/>
    <x v="384"/>
    <x v="295"/>
    <x v="384"/>
    <x v="0"/>
    <x v="0"/>
    <x v="10"/>
    <x v="7"/>
    <x v="523"/>
    <x v="12"/>
    <x v="12"/>
    <x v="293"/>
    <x v="478"/>
    <x v="608"/>
    <x v="63"/>
    <x v="59"/>
    <x v="1610"/>
    <x v="1075"/>
    <x v="2082"/>
    <x v="2081"/>
    <x v="1198"/>
    <x v="608"/>
    <x v="37"/>
    <x v="1016"/>
  </r>
  <r>
    <x v="2251"/>
    <x v="2251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5"/>
    <x v="13"/>
    <x v="29"/>
    <x v="159"/>
    <x v="1"/>
    <x v="0"/>
    <x v="159"/>
    <x v="1"/>
    <x v="3"/>
    <x v="818"/>
    <x v="0"/>
    <x v="818"/>
    <x v="256"/>
    <x v="144"/>
    <x v="170"/>
    <x v="0"/>
    <x v="1"/>
    <x v="1"/>
    <x v="5"/>
    <x v="6"/>
    <x v="1"/>
    <x v="90"/>
    <x v="295"/>
    <x v="1"/>
    <x v="0"/>
    <x v="384"/>
    <x v="295"/>
    <x v="384"/>
    <x v="0"/>
    <x v="0"/>
    <x v="10"/>
    <x v="10"/>
    <x v="523"/>
    <x v="12"/>
    <x v="12"/>
    <x v="293"/>
    <x v="478"/>
    <x v="384"/>
    <x v="63"/>
    <x v="59"/>
    <x v="243"/>
    <x v="85"/>
    <x v="143"/>
    <x v="143"/>
    <x v="159"/>
    <x v="608"/>
    <x v="85"/>
    <x v="856"/>
  </r>
  <r>
    <x v="2026"/>
    <x v="2026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5"/>
    <x v="13"/>
    <x v="1079"/>
    <x v="1232"/>
    <x v="1"/>
    <x v="3"/>
    <x v="1220"/>
    <x v="0"/>
    <x v="3"/>
    <x v="404"/>
    <x v="1"/>
    <x v="404"/>
    <x v="256"/>
    <x v="2142"/>
    <x v="1632"/>
    <x v="0"/>
    <x v="8"/>
    <x v="8"/>
    <x v="5"/>
    <x v="6"/>
    <x v="0"/>
    <x v="44"/>
    <x v="295"/>
    <x v="1"/>
    <x v="0"/>
    <x v="384"/>
    <x v="295"/>
    <x v="384"/>
    <x v="0"/>
    <x v="0"/>
    <x v="10"/>
    <x v="10"/>
    <x v="523"/>
    <x v="12"/>
    <x v="12"/>
    <x v="293"/>
    <x v="478"/>
    <x v="608"/>
    <x v="63"/>
    <x v="59"/>
    <x v="1655"/>
    <x v="1075"/>
    <x v="2142"/>
    <x v="2142"/>
    <x v="1232"/>
    <x v="608"/>
    <x v="53"/>
    <x v="1078"/>
  </r>
  <r>
    <x v="1593"/>
    <x v="1593"/>
    <x v="0"/>
    <x v="0"/>
    <x v="0"/>
    <x v="533"/>
    <x v="1814"/>
    <x v="684"/>
    <x v="489"/>
    <x v="4"/>
    <x v="6"/>
    <x v="6"/>
    <x v="2"/>
    <x v="96"/>
    <x v="0"/>
    <x v="1838"/>
    <x v="721"/>
    <x v="669"/>
    <x v="732"/>
    <x v="314"/>
    <x v="705"/>
    <x v="24"/>
    <x v="1447"/>
    <x v="1017"/>
    <x v="1455"/>
    <x v="2"/>
    <x v="6"/>
    <x v="734"/>
    <x v="742"/>
    <x v="1"/>
    <x v="0"/>
    <x v="634"/>
    <x v="0"/>
    <x v="3"/>
    <x v="1042"/>
    <x v="0"/>
    <x v="1042"/>
    <x v="375"/>
    <x v="1029"/>
    <x v="679"/>
    <x v="0"/>
    <x v="1"/>
    <x v="1"/>
    <x v="5"/>
    <x v="6"/>
    <x v="1"/>
    <x v="90"/>
    <x v="480"/>
    <x v="1"/>
    <x v="0"/>
    <x v="683"/>
    <x v="491"/>
    <x v="683"/>
    <x v="0"/>
    <x v="0"/>
    <x v="10"/>
    <x v="3"/>
    <x v="524"/>
    <x v="12"/>
    <x v="12"/>
    <x v="476"/>
    <x v="780"/>
    <x v="578"/>
    <x v="669"/>
    <x v="667"/>
    <x v="1013"/>
    <x v="483"/>
    <x v="1523"/>
    <x v="1523"/>
    <x v="742"/>
    <x v="608"/>
    <x v="85"/>
    <x v="72"/>
  </r>
  <r>
    <x v="1082"/>
    <x v="1082"/>
    <x v="0"/>
    <x v="0"/>
    <x v="0"/>
    <x v="533"/>
    <x v="1841"/>
    <x v="684"/>
    <x v="489"/>
    <x v="7"/>
    <x v="7"/>
    <x v="8"/>
    <x v="1"/>
    <x v="1472"/>
    <x v="0"/>
    <x v="1840"/>
    <x v="772"/>
    <x v="669"/>
    <x v="732"/>
    <x v="314"/>
    <x v="750"/>
    <x v="763"/>
    <x v="1450"/>
    <x v="984"/>
    <x v="1454"/>
    <x v="2"/>
    <x v="6"/>
    <x v="704"/>
    <x v="712"/>
    <x v="0"/>
    <x v="0"/>
    <x v="726"/>
    <x v="0"/>
    <x v="3"/>
    <x v="173"/>
    <x v="1"/>
    <x v="173"/>
    <x v="375"/>
    <x v="1007"/>
    <x v="801"/>
    <x v="0"/>
    <x v="4"/>
    <x v="4"/>
    <x v="5"/>
    <x v="6"/>
    <x v="1"/>
    <x v="90"/>
    <x v="480"/>
    <x v="1"/>
    <x v="0"/>
    <x v="683"/>
    <x v="491"/>
    <x v="683"/>
    <x v="0"/>
    <x v="0"/>
    <x v="10"/>
    <x v="3"/>
    <x v="557"/>
    <x v="12"/>
    <x v="15"/>
    <x v="500"/>
    <x v="780"/>
    <x v="608"/>
    <x v="669"/>
    <x v="667"/>
    <x v="922"/>
    <x v="558"/>
    <x v="1003"/>
    <x v="1003"/>
    <x v="712"/>
    <x v="279"/>
    <x v="85"/>
    <x v="39"/>
  </r>
  <r>
    <x v="1083"/>
    <x v="1083"/>
    <x v="0"/>
    <x v="0"/>
    <x v="0"/>
    <x v="533"/>
    <x v="1842"/>
    <x v="684"/>
    <x v="489"/>
    <x v="7"/>
    <x v="7"/>
    <x v="7"/>
    <x v="0"/>
    <x v="1473"/>
    <x v="0"/>
    <x v="1839"/>
    <x v="772"/>
    <x v="669"/>
    <x v="732"/>
    <x v="314"/>
    <x v="750"/>
    <x v="763"/>
    <x v="1448"/>
    <x v="983"/>
    <x v="1453"/>
    <x v="2"/>
    <x v="6"/>
    <x v="704"/>
    <x v="712"/>
    <x v="0"/>
    <x v="0"/>
    <x v="726"/>
    <x v="0"/>
    <x v="3"/>
    <x v="147"/>
    <x v="1"/>
    <x v="147"/>
    <x v="375"/>
    <x v="940"/>
    <x v="801"/>
    <x v="0"/>
    <x v="4"/>
    <x v="4"/>
    <x v="5"/>
    <x v="6"/>
    <x v="1"/>
    <x v="90"/>
    <x v="480"/>
    <x v="1"/>
    <x v="0"/>
    <x v="683"/>
    <x v="491"/>
    <x v="683"/>
    <x v="0"/>
    <x v="0"/>
    <x v="10"/>
    <x v="3"/>
    <x v="557"/>
    <x v="12"/>
    <x v="15"/>
    <x v="500"/>
    <x v="780"/>
    <x v="608"/>
    <x v="669"/>
    <x v="667"/>
    <x v="1088"/>
    <x v="558"/>
    <x v="939"/>
    <x v="939"/>
    <x v="712"/>
    <x v="279"/>
    <x v="85"/>
    <x v="39"/>
  </r>
  <r>
    <x v="1688"/>
    <x v="1688"/>
    <x v="0"/>
    <x v="0"/>
    <x v="0"/>
    <x v="534"/>
    <x v="1815"/>
    <x v="685"/>
    <x v="482"/>
    <x v="4"/>
    <x v="6"/>
    <x v="6"/>
    <x v="2"/>
    <x v="149"/>
    <x v="0"/>
    <x v="1823"/>
    <x v="722"/>
    <x v="670"/>
    <x v="733"/>
    <x v="315"/>
    <x v="706"/>
    <x v="201"/>
    <x v="1436"/>
    <x v="1017"/>
    <x v="1450"/>
    <x v="2"/>
    <x v="6"/>
    <x v="678"/>
    <x v="686"/>
    <x v="1"/>
    <x v="0"/>
    <x v="627"/>
    <x v="0"/>
    <x v="3"/>
    <x v="1403"/>
    <x v="0"/>
    <x v="1403"/>
    <x v="667"/>
    <x v="1101"/>
    <x v="687"/>
    <x v="0"/>
    <x v="1"/>
    <x v="1"/>
    <x v="5"/>
    <x v="6"/>
    <x v="1"/>
    <x v="90"/>
    <x v="477"/>
    <x v="1"/>
    <x v="0"/>
    <x v="674"/>
    <x v="488"/>
    <x v="674"/>
    <x v="0"/>
    <x v="0"/>
    <x v="10"/>
    <x v="3"/>
    <x v="525"/>
    <x v="12"/>
    <x v="12"/>
    <x v="470"/>
    <x v="771"/>
    <x v="575"/>
    <x v="670"/>
    <x v="668"/>
    <x v="1019"/>
    <x v="489"/>
    <x v="1550"/>
    <x v="1550"/>
    <x v="686"/>
    <x v="608"/>
    <x v="85"/>
    <x v="13"/>
  </r>
  <r>
    <x v="527"/>
    <x v="527"/>
    <x v="0"/>
    <x v="0"/>
    <x v="0"/>
    <x v="534"/>
    <x v="1831"/>
    <x v="685"/>
    <x v="482"/>
    <x v="7"/>
    <x v="7"/>
    <x v="8"/>
    <x v="1"/>
    <x v="819"/>
    <x v="0"/>
    <x v="1825"/>
    <x v="772"/>
    <x v="670"/>
    <x v="733"/>
    <x v="315"/>
    <x v="750"/>
    <x v="763"/>
    <x v="1440"/>
    <x v="978"/>
    <x v="1445"/>
    <x v="2"/>
    <x v="6"/>
    <x v="670"/>
    <x v="678"/>
    <x v="0"/>
    <x v="0"/>
    <x v="661"/>
    <x v="0"/>
    <x v="3"/>
    <x v="205"/>
    <x v="1"/>
    <x v="205"/>
    <x v="667"/>
    <x v="868"/>
    <x v="869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874"/>
    <x v="607"/>
    <x v="869"/>
    <x v="869"/>
    <x v="678"/>
    <x v="245"/>
    <x v="85"/>
    <x v="5"/>
  </r>
  <r>
    <x v="612"/>
    <x v="612"/>
    <x v="0"/>
    <x v="0"/>
    <x v="0"/>
    <x v="534"/>
    <x v="1832"/>
    <x v="685"/>
    <x v="482"/>
    <x v="7"/>
    <x v="7"/>
    <x v="7"/>
    <x v="0"/>
    <x v="908"/>
    <x v="0"/>
    <x v="1824"/>
    <x v="772"/>
    <x v="670"/>
    <x v="733"/>
    <x v="315"/>
    <x v="750"/>
    <x v="763"/>
    <x v="1437"/>
    <x v="977"/>
    <x v="1444"/>
    <x v="2"/>
    <x v="6"/>
    <x v="670"/>
    <x v="678"/>
    <x v="0"/>
    <x v="0"/>
    <x v="661"/>
    <x v="0"/>
    <x v="3"/>
    <x v="523"/>
    <x v="1"/>
    <x v="523"/>
    <x v="667"/>
    <x v="899"/>
    <x v="869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135"/>
    <x v="607"/>
    <x v="899"/>
    <x v="899"/>
    <x v="678"/>
    <x v="245"/>
    <x v="85"/>
    <x v="5"/>
  </r>
  <r>
    <x v="1078"/>
    <x v="1078"/>
    <x v="0"/>
    <x v="0"/>
    <x v="0"/>
    <x v="534"/>
    <x v="1827"/>
    <x v="685"/>
    <x v="482"/>
    <x v="7"/>
    <x v="7"/>
    <x v="8"/>
    <x v="1"/>
    <x v="1468"/>
    <x v="0"/>
    <x v="1828"/>
    <x v="772"/>
    <x v="670"/>
    <x v="733"/>
    <x v="315"/>
    <x v="750"/>
    <x v="763"/>
    <x v="1441"/>
    <x v="981"/>
    <x v="1448"/>
    <x v="2"/>
    <x v="6"/>
    <x v="682"/>
    <x v="690"/>
    <x v="0"/>
    <x v="0"/>
    <x v="692"/>
    <x v="0"/>
    <x v="3"/>
    <x v="767"/>
    <x v="1"/>
    <x v="767"/>
    <x v="667"/>
    <x v="1179"/>
    <x v="1001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724"/>
    <x v="710"/>
    <x v="1161"/>
    <x v="1161"/>
    <x v="690"/>
    <x v="257"/>
    <x v="85"/>
    <x v="17"/>
  </r>
  <r>
    <x v="1079"/>
    <x v="1079"/>
    <x v="0"/>
    <x v="0"/>
    <x v="0"/>
    <x v="534"/>
    <x v="1828"/>
    <x v="685"/>
    <x v="482"/>
    <x v="7"/>
    <x v="7"/>
    <x v="8"/>
    <x v="1"/>
    <x v="1469"/>
    <x v="0"/>
    <x v="1829"/>
    <x v="772"/>
    <x v="670"/>
    <x v="733"/>
    <x v="315"/>
    <x v="750"/>
    <x v="763"/>
    <x v="1442"/>
    <x v="982"/>
    <x v="1449"/>
    <x v="2"/>
    <x v="6"/>
    <x v="731"/>
    <x v="739"/>
    <x v="0"/>
    <x v="0"/>
    <x v="761"/>
    <x v="0"/>
    <x v="3"/>
    <x v="804"/>
    <x v="1"/>
    <x v="804"/>
    <x v="667"/>
    <x v="1497"/>
    <x v="1325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400"/>
    <x v="958"/>
    <x v="1446"/>
    <x v="1446"/>
    <x v="739"/>
    <x v="306"/>
    <x v="85"/>
    <x v="68"/>
  </r>
  <r>
    <x v="1080"/>
    <x v="1080"/>
    <x v="0"/>
    <x v="0"/>
    <x v="0"/>
    <x v="534"/>
    <x v="1829"/>
    <x v="685"/>
    <x v="482"/>
    <x v="7"/>
    <x v="7"/>
    <x v="7"/>
    <x v="0"/>
    <x v="1470"/>
    <x v="0"/>
    <x v="1826"/>
    <x v="772"/>
    <x v="670"/>
    <x v="733"/>
    <x v="315"/>
    <x v="750"/>
    <x v="763"/>
    <x v="1438"/>
    <x v="979"/>
    <x v="1446"/>
    <x v="2"/>
    <x v="6"/>
    <x v="680"/>
    <x v="688"/>
    <x v="0"/>
    <x v="0"/>
    <x v="686"/>
    <x v="0"/>
    <x v="3"/>
    <x v="785"/>
    <x v="1"/>
    <x v="785"/>
    <x v="667"/>
    <x v="1183"/>
    <x v="982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221"/>
    <x v="693"/>
    <x v="1165"/>
    <x v="1165"/>
    <x v="688"/>
    <x v="255"/>
    <x v="85"/>
    <x v="15"/>
  </r>
  <r>
    <x v="1081"/>
    <x v="1081"/>
    <x v="0"/>
    <x v="0"/>
    <x v="0"/>
    <x v="534"/>
    <x v="1830"/>
    <x v="685"/>
    <x v="482"/>
    <x v="7"/>
    <x v="7"/>
    <x v="7"/>
    <x v="0"/>
    <x v="1471"/>
    <x v="0"/>
    <x v="1827"/>
    <x v="772"/>
    <x v="670"/>
    <x v="733"/>
    <x v="315"/>
    <x v="750"/>
    <x v="763"/>
    <x v="1439"/>
    <x v="980"/>
    <x v="1447"/>
    <x v="2"/>
    <x v="6"/>
    <x v="733"/>
    <x v="741"/>
    <x v="0"/>
    <x v="0"/>
    <x v="762"/>
    <x v="0"/>
    <x v="3"/>
    <x v="748"/>
    <x v="1"/>
    <x v="748"/>
    <x v="667"/>
    <x v="1422"/>
    <x v="1330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478"/>
    <x v="961"/>
    <x v="1381"/>
    <x v="1381"/>
    <x v="741"/>
    <x v="307"/>
    <x v="85"/>
    <x v="70"/>
  </r>
  <r>
    <x v="733"/>
    <x v="733"/>
    <x v="0"/>
    <x v="0"/>
    <x v="0"/>
    <x v="535"/>
    <x v="1826"/>
    <x v="686"/>
    <x v="483"/>
    <x v="7"/>
    <x v="7"/>
    <x v="8"/>
    <x v="1"/>
    <x v="1055"/>
    <x v="0"/>
    <x v="1822"/>
    <x v="772"/>
    <x v="671"/>
    <x v="734"/>
    <x v="316"/>
    <x v="750"/>
    <x v="763"/>
    <x v="1435"/>
    <x v="976"/>
    <x v="1443"/>
    <x v="2"/>
    <x v="6"/>
    <x v="878"/>
    <x v="885"/>
    <x v="0"/>
    <x v="0"/>
    <x v="949"/>
    <x v="0"/>
    <x v="3"/>
    <x v="114"/>
    <x v="1"/>
    <x v="114"/>
    <x v="407"/>
    <x v="1100"/>
    <x v="1307"/>
    <x v="0"/>
    <x v="4"/>
    <x v="4"/>
    <x v="5"/>
    <x v="6"/>
    <x v="1"/>
    <x v="90"/>
    <x v="476"/>
    <x v="2"/>
    <x v="0"/>
    <x v="673"/>
    <x v="487"/>
    <x v="673"/>
    <x v="0"/>
    <x v="0"/>
    <x v="10"/>
    <x v="3"/>
    <x v="557"/>
    <x v="12"/>
    <x v="15"/>
    <x v="500"/>
    <x v="770"/>
    <x v="608"/>
    <x v="671"/>
    <x v="669"/>
    <x v="419"/>
    <x v="949"/>
    <x v="1089"/>
    <x v="1089"/>
    <x v="885"/>
    <x v="443"/>
    <x v="85"/>
    <x v="239"/>
  </r>
  <r>
    <x v="7"/>
    <x v="7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1"/>
    <x v="0"/>
    <x v="1065"/>
    <x v="1222"/>
    <x v="1"/>
    <x v="3"/>
    <x v="1210"/>
    <x v="0"/>
    <x v="3"/>
    <x v="238"/>
    <x v="1"/>
    <x v="238"/>
    <x v="43"/>
    <x v="2103"/>
    <x v="1584"/>
    <x v="0"/>
    <x v="8"/>
    <x v="8"/>
    <x v="5"/>
    <x v="6"/>
    <x v="1"/>
    <x v="90"/>
    <x v="507"/>
    <x v="1"/>
    <x v="0"/>
    <x v="676"/>
    <x v="518"/>
    <x v="676"/>
    <x v="58"/>
    <x v="0"/>
    <x v="10"/>
    <x v="1"/>
    <x v="526"/>
    <x v="12"/>
    <x v="12"/>
    <x v="471"/>
    <x v="773"/>
    <x v="608"/>
    <x v="673"/>
    <x v="671"/>
    <x v="1642"/>
    <x v="1075"/>
    <x v="2103"/>
    <x v="2102"/>
    <x v="1222"/>
    <x v="548"/>
    <x v="85"/>
    <x v="1063"/>
  </r>
  <r>
    <x v="275"/>
    <x v="275"/>
    <x v="0"/>
    <x v="0"/>
    <x v="0"/>
    <x v="536"/>
    <x v="1818"/>
    <x v="689"/>
    <x v="484"/>
    <x v="4"/>
    <x v="6"/>
    <x v="6"/>
    <x v="2"/>
    <x v="280"/>
    <x v="0"/>
    <x v="1830"/>
    <x v="723"/>
    <x v="672"/>
    <x v="735"/>
    <x v="339"/>
    <x v="707"/>
    <x v="205"/>
    <x v="1443"/>
    <x v="1017"/>
    <x v="1451"/>
    <x v="2"/>
    <x v="6"/>
    <x v="132"/>
    <x v="259"/>
    <x v="1"/>
    <x v="0"/>
    <x v="263"/>
    <x v="1"/>
    <x v="3"/>
    <x v="987"/>
    <x v="0"/>
    <x v="987"/>
    <x v="335"/>
    <x v="281"/>
    <x v="299"/>
    <x v="0"/>
    <x v="1"/>
    <x v="1"/>
    <x v="5"/>
    <x v="6"/>
    <x v="1"/>
    <x v="90"/>
    <x v="478"/>
    <x v="1"/>
    <x v="0"/>
    <x v="675"/>
    <x v="489"/>
    <x v="675"/>
    <x v="0"/>
    <x v="0"/>
    <x v="10"/>
    <x v="3"/>
    <x v="526"/>
    <x v="12"/>
    <x v="12"/>
    <x v="471"/>
    <x v="772"/>
    <x v="576"/>
    <x v="672"/>
    <x v="670"/>
    <x v="407"/>
    <x v="176"/>
    <x v="271"/>
    <x v="271"/>
    <x v="259"/>
    <x v="608"/>
    <x v="85"/>
    <x v="695"/>
  </r>
  <r>
    <x v="1808"/>
    <x v="1808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3"/>
    <x v="10"/>
    <x v="978"/>
    <x v="1147"/>
    <x v="1"/>
    <x v="3"/>
    <x v="1135"/>
    <x v="0"/>
    <x v="3"/>
    <x v="238"/>
    <x v="1"/>
    <x v="238"/>
    <x v="43"/>
    <x v="1934"/>
    <x v="1375"/>
    <x v="0"/>
    <x v="8"/>
    <x v="8"/>
    <x v="5"/>
    <x v="6"/>
    <x v="1"/>
    <x v="90"/>
    <x v="507"/>
    <x v="1"/>
    <x v="0"/>
    <x v="676"/>
    <x v="518"/>
    <x v="676"/>
    <x v="58"/>
    <x v="0"/>
    <x v="10"/>
    <x v="7"/>
    <x v="526"/>
    <x v="12"/>
    <x v="12"/>
    <x v="471"/>
    <x v="773"/>
    <x v="608"/>
    <x v="673"/>
    <x v="671"/>
    <x v="1526"/>
    <x v="1075"/>
    <x v="1934"/>
    <x v="1934"/>
    <x v="1147"/>
    <x v="503"/>
    <x v="85"/>
    <x v="932"/>
  </r>
  <r>
    <x v="2008"/>
    <x v="2008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5"/>
    <x v="13"/>
    <x v="1086"/>
    <x v="1239"/>
    <x v="1"/>
    <x v="3"/>
    <x v="1227"/>
    <x v="0"/>
    <x v="3"/>
    <x v="238"/>
    <x v="1"/>
    <x v="238"/>
    <x v="43"/>
    <x v="2127"/>
    <x v="1614"/>
    <x v="0"/>
    <x v="8"/>
    <x v="8"/>
    <x v="5"/>
    <x v="6"/>
    <x v="1"/>
    <x v="90"/>
    <x v="507"/>
    <x v="1"/>
    <x v="0"/>
    <x v="676"/>
    <x v="518"/>
    <x v="676"/>
    <x v="58"/>
    <x v="0"/>
    <x v="10"/>
    <x v="10"/>
    <x v="526"/>
    <x v="12"/>
    <x v="12"/>
    <x v="471"/>
    <x v="773"/>
    <x v="608"/>
    <x v="673"/>
    <x v="671"/>
    <x v="1665"/>
    <x v="1075"/>
    <x v="2127"/>
    <x v="2127"/>
    <x v="1239"/>
    <x v="557"/>
    <x v="85"/>
    <x v="1086"/>
  </r>
  <r>
    <x v="260"/>
    <x v="260"/>
    <x v="0"/>
    <x v="0"/>
    <x v="0"/>
    <x v="538"/>
    <x v="1834"/>
    <x v="696"/>
    <x v="485"/>
    <x v="0"/>
    <x v="4"/>
    <x v="4"/>
    <x v="2"/>
    <x v="564"/>
    <x v="0"/>
    <x v="1833"/>
    <x v="732"/>
    <x v="681"/>
    <x v="744"/>
    <x v="339"/>
    <x v="716"/>
    <x v="598"/>
    <x v="1507"/>
    <x v="1017"/>
    <x v="1514"/>
    <x v="2"/>
    <x v="6"/>
    <x v="237"/>
    <x v="12"/>
    <x v="1"/>
    <x v="3"/>
    <x v="12"/>
    <x v="1"/>
    <x v="3"/>
    <x v="251"/>
    <x v="1"/>
    <x v="251"/>
    <x v="53"/>
    <x v="17"/>
    <x v="27"/>
    <x v="0"/>
    <x v="8"/>
    <x v="8"/>
    <x v="5"/>
    <x v="6"/>
    <x v="1"/>
    <x v="90"/>
    <x v="507"/>
    <x v="1"/>
    <x v="0"/>
    <x v="678"/>
    <x v="518"/>
    <x v="678"/>
    <x v="58"/>
    <x v="0"/>
    <x v="10"/>
    <x v="3"/>
    <x v="528"/>
    <x v="12"/>
    <x v="12"/>
    <x v="472"/>
    <x v="775"/>
    <x v="608"/>
    <x v="681"/>
    <x v="679"/>
    <x v="56"/>
    <x v="1075"/>
    <x v="18"/>
    <x v="17"/>
    <x v="12"/>
    <x v="27"/>
    <x v="85"/>
    <x v="1153"/>
  </r>
  <r>
    <x v="1852"/>
    <x v="1852"/>
    <x v="0"/>
    <x v="0"/>
    <x v="0"/>
    <x v="538"/>
    <x v="1820"/>
    <x v="691"/>
    <x v="485"/>
    <x v="4"/>
    <x v="6"/>
    <x v="6"/>
    <x v="2"/>
    <x v="569"/>
    <x v="0"/>
    <x v="1832"/>
    <x v="731"/>
    <x v="680"/>
    <x v="743"/>
    <x v="318"/>
    <x v="715"/>
    <x v="606"/>
    <x v="1444"/>
    <x v="1017"/>
    <x v="1452"/>
    <x v="3"/>
    <x v="10"/>
    <x v="1189"/>
    <x v="1040"/>
    <x v="1"/>
    <x v="0"/>
    <x v="1010"/>
    <x v="0"/>
    <x v="3"/>
    <x v="977"/>
    <x v="0"/>
    <x v="977"/>
    <x v="329"/>
    <x v="1890"/>
    <x v="1313"/>
    <x v="0"/>
    <x v="1"/>
    <x v="1"/>
    <x v="5"/>
    <x v="6"/>
    <x v="1"/>
    <x v="90"/>
    <x v="479"/>
    <x v="1"/>
    <x v="0"/>
    <x v="677"/>
    <x v="490"/>
    <x v="677"/>
    <x v="0"/>
    <x v="0"/>
    <x v="10"/>
    <x v="7"/>
    <x v="528"/>
    <x v="12"/>
    <x v="12"/>
    <x v="472"/>
    <x v="774"/>
    <x v="577"/>
    <x v="680"/>
    <x v="678"/>
    <x v="1471"/>
    <x v="953"/>
    <x v="1898"/>
    <x v="1898"/>
    <x v="1040"/>
    <x v="608"/>
    <x v="85"/>
    <x v="701"/>
  </r>
  <r>
    <x v="1509"/>
    <x v="1509"/>
    <x v="0"/>
    <x v="0"/>
    <x v="0"/>
    <x v="539"/>
    <x v="1821"/>
    <x v="692"/>
    <x v="514"/>
    <x v="4"/>
    <x v="6"/>
    <x v="6"/>
    <x v="2"/>
    <x v="361"/>
    <x v="0"/>
    <x v="1820"/>
    <x v="733"/>
    <x v="682"/>
    <x v="745"/>
    <x v="339"/>
    <x v="717"/>
    <x v="479"/>
    <x v="1433"/>
    <x v="1017"/>
    <x v="1441"/>
    <x v="2"/>
    <x v="6"/>
    <x v="177"/>
    <x v="299"/>
    <x v="1"/>
    <x v="0"/>
    <x v="307"/>
    <x v="1"/>
    <x v="3"/>
    <x v="949"/>
    <x v="0"/>
    <x v="949"/>
    <x v="313"/>
    <x v="402"/>
    <x v="415"/>
    <x v="0"/>
    <x v="1"/>
    <x v="1"/>
    <x v="5"/>
    <x v="6"/>
    <x v="1"/>
    <x v="90"/>
    <x v="474"/>
    <x v="1"/>
    <x v="0"/>
    <x v="671"/>
    <x v="485"/>
    <x v="671"/>
    <x v="0"/>
    <x v="0"/>
    <x v="10"/>
    <x v="3"/>
    <x v="529"/>
    <x v="13"/>
    <x v="13"/>
    <x v="500"/>
    <x v="768"/>
    <x v="573"/>
    <x v="682"/>
    <x v="680"/>
    <x v="604"/>
    <x v="274"/>
    <x v="383"/>
    <x v="383"/>
    <x v="299"/>
    <x v="608"/>
    <x v="85"/>
    <x v="643"/>
  </r>
  <r>
    <x v="1572"/>
    <x v="1572"/>
    <x v="0"/>
    <x v="0"/>
    <x v="0"/>
    <x v="540"/>
    <x v="1822"/>
    <x v="693"/>
    <x v="477"/>
    <x v="4"/>
    <x v="6"/>
    <x v="6"/>
    <x v="2"/>
    <x v="310"/>
    <x v="0"/>
    <x v="1806"/>
    <x v="734"/>
    <x v="683"/>
    <x v="746"/>
    <x v="319"/>
    <x v="718"/>
    <x v="254"/>
    <x v="1425"/>
    <x v="1017"/>
    <x v="1435"/>
    <x v="2"/>
    <x v="6"/>
    <x v="546"/>
    <x v="555"/>
    <x v="1"/>
    <x v="0"/>
    <x v="563"/>
    <x v="1"/>
    <x v="3"/>
    <x v="1366"/>
    <x v="0"/>
    <x v="1366"/>
    <x v="641"/>
    <x v="613"/>
    <x v="577"/>
    <x v="0"/>
    <x v="1"/>
    <x v="1"/>
    <x v="5"/>
    <x v="6"/>
    <x v="1"/>
    <x v="90"/>
    <x v="471"/>
    <x v="1"/>
    <x v="0"/>
    <x v="665"/>
    <x v="482"/>
    <x v="665"/>
    <x v="0"/>
    <x v="0"/>
    <x v="10"/>
    <x v="3"/>
    <x v="530"/>
    <x v="12"/>
    <x v="12"/>
    <x v="465"/>
    <x v="762"/>
    <x v="571"/>
    <x v="683"/>
    <x v="681"/>
    <x v="878"/>
    <x v="409"/>
    <x v="541"/>
    <x v="541"/>
    <x v="555"/>
    <x v="608"/>
    <x v="85"/>
    <x v="286"/>
  </r>
  <r>
    <x v="568"/>
    <x v="568"/>
    <x v="0"/>
    <x v="0"/>
    <x v="0"/>
    <x v="540"/>
    <x v="1807"/>
    <x v="693"/>
    <x v="477"/>
    <x v="7"/>
    <x v="7"/>
    <x v="8"/>
    <x v="1"/>
    <x v="867"/>
    <x v="0"/>
    <x v="1810"/>
    <x v="772"/>
    <x v="683"/>
    <x v="746"/>
    <x v="319"/>
    <x v="750"/>
    <x v="763"/>
    <x v="1432"/>
    <x v="973"/>
    <x v="1434"/>
    <x v="2"/>
    <x v="6"/>
    <x v="729"/>
    <x v="737"/>
    <x v="0"/>
    <x v="0"/>
    <x v="759"/>
    <x v="0"/>
    <x v="3"/>
    <x v="634"/>
    <x v="1"/>
    <x v="634"/>
    <x v="641"/>
    <x v="1238"/>
    <x v="1185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528"/>
    <x v="862"/>
    <x v="1215"/>
    <x v="1215"/>
    <x v="737"/>
    <x v="304"/>
    <x v="85"/>
    <x v="66"/>
  </r>
  <r>
    <x v="571"/>
    <x v="571"/>
    <x v="0"/>
    <x v="0"/>
    <x v="0"/>
    <x v="540"/>
    <x v="1808"/>
    <x v="693"/>
    <x v="477"/>
    <x v="7"/>
    <x v="7"/>
    <x v="7"/>
    <x v="0"/>
    <x v="869"/>
    <x v="0"/>
    <x v="1809"/>
    <x v="772"/>
    <x v="683"/>
    <x v="746"/>
    <x v="319"/>
    <x v="750"/>
    <x v="763"/>
    <x v="1427"/>
    <x v="972"/>
    <x v="1433"/>
    <x v="2"/>
    <x v="6"/>
    <x v="729"/>
    <x v="737"/>
    <x v="0"/>
    <x v="0"/>
    <x v="759"/>
    <x v="0"/>
    <x v="3"/>
    <x v="709"/>
    <x v="1"/>
    <x v="709"/>
    <x v="641"/>
    <x v="1350"/>
    <x v="1185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1384"/>
    <x v="862"/>
    <x v="1319"/>
    <x v="1319"/>
    <x v="737"/>
    <x v="304"/>
    <x v="85"/>
    <x v="66"/>
  </r>
  <r>
    <x v="987"/>
    <x v="987"/>
    <x v="0"/>
    <x v="0"/>
    <x v="0"/>
    <x v="540"/>
    <x v="1809"/>
    <x v="693"/>
    <x v="477"/>
    <x v="7"/>
    <x v="7"/>
    <x v="8"/>
    <x v="1"/>
    <x v="1364"/>
    <x v="0"/>
    <x v="1808"/>
    <x v="772"/>
    <x v="683"/>
    <x v="746"/>
    <x v="319"/>
    <x v="750"/>
    <x v="763"/>
    <x v="1431"/>
    <x v="971"/>
    <x v="1432"/>
    <x v="2"/>
    <x v="6"/>
    <x v="686"/>
    <x v="694"/>
    <x v="0"/>
    <x v="0"/>
    <x v="699"/>
    <x v="0"/>
    <x v="3"/>
    <x v="657"/>
    <x v="1"/>
    <x v="657"/>
    <x v="641"/>
    <x v="1124"/>
    <x v="969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763"/>
    <x v="684"/>
    <x v="1110"/>
    <x v="1110"/>
    <x v="694"/>
    <x v="261"/>
    <x v="85"/>
    <x v="21"/>
  </r>
  <r>
    <x v="988"/>
    <x v="988"/>
    <x v="0"/>
    <x v="0"/>
    <x v="0"/>
    <x v="540"/>
    <x v="1810"/>
    <x v="693"/>
    <x v="477"/>
    <x v="7"/>
    <x v="7"/>
    <x v="7"/>
    <x v="0"/>
    <x v="1365"/>
    <x v="0"/>
    <x v="1807"/>
    <x v="772"/>
    <x v="683"/>
    <x v="746"/>
    <x v="319"/>
    <x v="750"/>
    <x v="763"/>
    <x v="1426"/>
    <x v="970"/>
    <x v="1431"/>
    <x v="2"/>
    <x v="6"/>
    <x v="686"/>
    <x v="694"/>
    <x v="0"/>
    <x v="0"/>
    <x v="699"/>
    <x v="0"/>
    <x v="3"/>
    <x v="614"/>
    <x v="1"/>
    <x v="614"/>
    <x v="641"/>
    <x v="1093"/>
    <x v="969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1213"/>
    <x v="684"/>
    <x v="1083"/>
    <x v="1083"/>
    <x v="694"/>
    <x v="261"/>
    <x v="85"/>
    <x v="21"/>
  </r>
  <r>
    <x v="24"/>
    <x v="24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1"/>
    <x v="0"/>
    <x v="987"/>
    <x v="1156"/>
    <x v="1"/>
    <x v="3"/>
    <x v="1144"/>
    <x v="0"/>
    <x v="3"/>
    <x v="370"/>
    <x v="1"/>
    <x v="370"/>
    <x v="142"/>
    <x v="1986"/>
    <x v="1443"/>
    <x v="0"/>
    <x v="8"/>
    <x v="8"/>
    <x v="5"/>
    <x v="6"/>
    <x v="1"/>
    <x v="90"/>
    <x v="507"/>
    <x v="1"/>
    <x v="0"/>
    <x v="680"/>
    <x v="518"/>
    <x v="680"/>
    <x v="40"/>
    <x v="0"/>
    <x v="10"/>
    <x v="1"/>
    <x v="531"/>
    <x v="12"/>
    <x v="12"/>
    <x v="474"/>
    <x v="777"/>
    <x v="608"/>
    <x v="684"/>
    <x v="682"/>
    <x v="1549"/>
    <x v="1075"/>
    <x v="1984"/>
    <x v="1984"/>
    <x v="1156"/>
    <x v="511"/>
    <x v="85"/>
    <x v="948"/>
  </r>
  <r>
    <x v="225"/>
    <x v="225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2"/>
    <x v="6"/>
    <x v="805"/>
    <x v="1071"/>
    <x v="1"/>
    <x v="3"/>
    <x v="1053"/>
    <x v="0"/>
    <x v="3"/>
    <x v="370"/>
    <x v="1"/>
    <x v="370"/>
    <x v="142"/>
    <x v="1610"/>
    <x v="837"/>
    <x v="0"/>
    <x v="8"/>
    <x v="8"/>
    <x v="5"/>
    <x v="6"/>
    <x v="1"/>
    <x v="90"/>
    <x v="507"/>
    <x v="1"/>
    <x v="0"/>
    <x v="680"/>
    <x v="518"/>
    <x v="680"/>
    <x v="40"/>
    <x v="0"/>
    <x v="10"/>
    <x v="3"/>
    <x v="531"/>
    <x v="12"/>
    <x v="12"/>
    <x v="474"/>
    <x v="777"/>
    <x v="608"/>
    <x v="684"/>
    <x v="682"/>
    <x v="1116"/>
    <x v="1075"/>
    <x v="1696"/>
    <x v="1696"/>
    <x v="1071"/>
    <x v="375"/>
    <x v="85"/>
    <x v="780"/>
  </r>
  <r>
    <x v="1841"/>
    <x v="1841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3"/>
    <x v="10"/>
    <x v="1073"/>
    <x v="1230"/>
    <x v="1"/>
    <x v="3"/>
    <x v="1218"/>
    <x v="0"/>
    <x v="3"/>
    <x v="370"/>
    <x v="1"/>
    <x v="370"/>
    <x v="142"/>
    <x v="2136"/>
    <x v="1624"/>
    <x v="0"/>
    <x v="8"/>
    <x v="8"/>
    <x v="5"/>
    <x v="6"/>
    <x v="1"/>
    <x v="90"/>
    <x v="507"/>
    <x v="1"/>
    <x v="0"/>
    <x v="680"/>
    <x v="518"/>
    <x v="680"/>
    <x v="40"/>
    <x v="0"/>
    <x v="10"/>
    <x v="7"/>
    <x v="531"/>
    <x v="12"/>
    <x v="12"/>
    <x v="474"/>
    <x v="777"/>
    <x v="608"/>
    <x v="684"/>
    <x v="682"/>
    <x v="1652"/>
    <x v="1075"/>
    <x v="2136"/>
    <x v="2136"/>
    <x v="1230"/>
    <x v="554"/>
    <x v="85"/>
    <x v="1075"/>
  </r>
  <r>
    <x v="2050"/>
    <x v="2050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5"/>
    <x v="13"/>
    <x v="1072"/>
    <x v="1228"/>
    <x v="1"/>
    <x v="3"/>
    <x v="1216"/>
    <x v="0"/>
    <x v="3"/>
    <x v="370"/>
    <x v="1"/>
    <x v="370"/>
    <x v="142"/>
    <x v="2135"/>
    <x v="1623"/>
    <x v="0"/>
    <x v="8"/>
    <x v="8"/>
    <x v="5"/>
    <x v="6"/>
    <x v="1"/>
    <x v="90"/>
    <x v="507"/>
    <x v="1"/>
    <x v="0"/>
    <x v="680"/>
    <x v="518"/>
    <x v="680"/>
    <x v="40"/>
    <x v="0"/>
    <x v="10"/>
    <x v="10"/>
    <x v="531"/>
    <x v="12"/>
    <x v="12"/>
    <x v="474"/>
    <x v="777"/>
    <x v="608"/>
    <x v="684"/>
    <x v="682"/>
    <x v="1650"/>
    <x v="1075"/>
    <x v="2135"/>
    <x v="2135"/>
    <x v="1228"/>
    <x v="552"/>
    <x v="85"/>
    <x v="1072"/>
  </r>
  <r>
    <x v="232"/>
    <x v="232"/>
    <x v="0"/>
    <x v="0"/>
    <x v="0"/>
    <x v="543"/>
    <x v="1823"/>
    <x v="694"/>
    <x v="514"/>
    <x v="4"/>
    <x v="6"/>
    <x v="6"/>
    <x v="2"/>
    <x v="540"/>
    <x v="0"/>
    <x v="1841"/>
    <x v="737"/>
    <x v="686"/>
    <x v="749"/>
    <x v="320"/>
    <x v="721"/>
    <x v="611"/>
    <x v="1449"/>
    <x v="1017"/>
    <x v="1456"/>
    <x v="2"/>
    <x v="6"/>
    <x v="1211"/>
    <x v="1060"/>
    <x v="1"/>
    <x v="0"/>
    <x v="1040"/>
    <x v="0"/>
    <x v="3"/>
    <x v="773"/>
    <x v="0"/>
    <x v="773"/>
    <x v="243"/>
    <x v="1787"/>
    <x v="1103"/>
    <x v="0"/>
    <x v="1"/>
    <x v="1"/>
    <x v="5"/>
    <x v="6"/>
    <x v="1"/>
    <x v="90"/>
    <x v="481"/>
    <x v="1"/>
    <x v="0"/>
    <x v="684"/>
    <x v="492"/>
    <x v="684"/>
    <x v="0"/>
    <x v="0"/>
    <x v="10"/>
    <x v="3"/>
    <x v="533"/>
    <x v="13"/>
    <x v="13"/>
    <x v="500"/>
    <x v="781"/>
    <x v="579"/>
    <x v="686"/>
    <x v="684"/>
    <x v="1314"/>
    <x v="795"/>
    <x v="1809"/>
    <x v="1809"/>
    <x v="1060"/>
    <x v="608"/>
    <x v="85"/>
    <x v="762"/>
  </r>
  <r>
    <x v="2075"/>
    <x v="2075"/>
    <x v="0"/>
    <x v="0"/>
    <x v="0"/>
    <x v="544"/>
    <x v="562"/>
    <x v="286"/>
    <x v="207"/>
    <x v="0"/>
    <x v="4"/>
    <x v="4"/>
    <x v="2"/>
    <x v="581"/>
    <x v="0"/>
    <x v="586"/>
    <x v="738"/>
    <x v="687"/>
    <x v="750"/>
    <x v="339"/>
    <x v="722"/>
    <x v="432"/>
    <x v="1507"/>
    <x v="1017"/>
    <x v="1514"/>
    <x v="5"/>
    <x v="13"/>
    <x v="350"/>
    <x v="49"/>
    <x v="1"/>
    <x v="3"/>
    <x v="49"/>
    <x v="1"/>
    <x v="3"/>
    <x v="281"/>
    <x v="1"/>
    <x v="281"/>
    <x v="76"/>
    <x v="71"/>
    <x v="91"/>
    <x v="0"/>
    <x v="8"/>
    <x v="8"/>
    <x v="5"/>
    <x v="6"/>
    <x v="1"/>
    <x v="90"/>
    <x v="507"/>
    <x v="1"/>
    <x v="0"/>
    <x v="265"/>
    <x v="518"/>
    <x v="265"/>
    <x v="49"/>
    <x v="0"/>
    <x v="10"/>
    <x v="10"/>
    <x v="534"/>
    <x v="12"/>
    <x v="12"/>
    <x v="201"/>
    <x v="271"/>
    <x v="608"/>
    <x v="687"/>
    <x v="685"/>
    <x v="135"/>
    <x v="1075"/>
    <x v="72"/>
    <x v="71"/>
    <x v="49"/>
    <x v="57"/>
    <x v="85"/>
    <x v="1064"/>
  </r>
  <r>
    <x v="274"/>
    <x v="274"/>
    <x v="0"/>
    <x v="0"/>
    <x v="0"/>
    <x v="545"/>
    <x v="1843"/>
    <x v="701"/>
    <x v="490"/>
    <x v="4"/>
    <x v="6"/>
    <x v="6"/>
    <x v="2"/>
    <x v="279"/>
    <x v="0"/>
    <x v="1842"/>
    <x v="741"/>
    <x v="690"/>
    <x v="753"/>
    <x v="339"/>
    <x v="725"/>
    <x v="204"/>
    <x v="1451"/>
    <x v="1017"/>
    <x v="1457"/>
    <x v="2"/>
    <x v="6"/>
    <x v="374"/>
    <x v="448"/>
    <x v="1"/>
    <x v="0"/>
    <x v="462"/>
    <x v="1"/>
    <x v="3"/>
    <x v="1016"/>
    <x v="0"/>
    <x v="1016"/>
    <x v="352"/>
    <x v="580"/>
    <x v="559"/>
    <x v="0"/>
    <x v="1"/>
    <x v="1"/>
    <x v="5"/>
    <x v="6"/>
    <x v="1"/>
    <x v="90"/>
    <x v="482"/>
    <x v="1"/>
    <x v="0"/>
    <x v="685"/>
    <x v="493"/>
    <x v="685"/>
    <x v="0"/>
    <x v="0"/>
    <x v="10"/>
    <x v="3"/>
    <x v="535"/>
    <x v="12"/>
    <x v="12"/>
    <x v="477"/>
    <x v="782"/>
    <x v="580"/>
    <x v="690"/>
    <x v="688"/>
    <x v="843"/>
    <x v="394"/>
    <x v="524"/>
    <x v="524"/>
    <x v="448"/>
    <x v="608"/>
    <x v="85"/>
    <x v="450"/>
  </r>
  <r>
    <x v="1623"/>
    <x v="1623"/>
    <x v="0"/>
    <x v="0"/>
    <x v="0"/>
    <x v="546"/>
    <x v="1844"/>
    <x v="702"/>
    <x v="497"/>
    <x v="4"/>
    <x v="6"/>
    <x v="6"/>
    <x v="2"/>
    <x v="116"/>
    <x v="0"/>
    <x v="1861"/>
    <x v="739"/>
    <x v="688"/>
    <x v="751"/>
    <x v="321"/>
    <x v="723"/>
    <x v="202"/>
    <x v="1467"/>
    <x v="1017"/>
    <x v="1475"/>
    <x v="2"/>
    <x v="6"/>
    <x v="611"/>
    <x v="619"/>
    <x v="1"/>
    <x v="0"/>
    <x v="594"/>
    <x v="1"/>
    <x v="3"/>
    <x v="1306"/>
    <x v="0"/>
    <x v="1306"/>
    <x v="590"/>
    <x v="723"/>
    <x v="634"/>
    <x v="0"/>
    <x v="1"/>
    <x v="1"/>
    <x v="5"/>
    <x v="6"/>
    <x v="1"/>
    <x v="90"/>
    <x v="489"/>
    <x v="1"/>
    <x v="0"/>
    <x v="693"/>
    <x v="500"/>
    <x v="693"/>
    <x v="0"/>
    <x v="0"/>
    <x v="10"/>
    <x v="3"/>
    <x v="536"/>
    <x v="12"/>
    <x v="12"/>
    <x v="483"/>
    <x v="791"/>
    <x v="587"/>
    <x v="688"/>
    <x v="686"/>
    <x v="980"/>
    <x v="452"/>
    <x v="616"/>
    <x v="616"/>
    <x v="619"/>
    <x v="608"/>
    <x v="85"/>
    <x v="109"/>
  </r>
  <r>
    <x v="989"/>
    <x v="989"/>
    <x v="0"/>
    <x v="0"/>
    <x v="0"/>
    <x v="546"/>
    <x v="1866"/>
    <x v="702"/>
    <x v="497"/>
    <x v="7"/>
    <x v="7"/>
    <x v="8"/>
    <x v="1"/>
    <x v="1366"/>
    <x v="0"/>
    <x v="1863"/>
    <x v="772"/>
    <x v="688"/>
    <x v="751"/>
    <x v="321"/>
    <x v="750"/>
    <x v="763"/>
    <x v="1469"/>
    <x v="996"/>
    <x v="1474"/>
    <x v="2"/>
    <x v="6"/>
    <x v="689"/>
    <x v="697"/>
    <x v="0"/>
    <x v="0"/>
    <x v="704"/>
    <x v="0"/>
    <x v="3"/>
    <x v="594"/>
    <x v="1"/>
    <x v="594"/>
    <x v="590"/>
    <x v="1095"/>
    <x v="922"/>
    <x v="0"/>
    <x v="4"/>
    <x v="4"/>
    <x v="5"/>
    <x v="6"/>
    <x v="1"/>
    <x v="90"/>
    <x v="489"/>
    <x v="1"/>
    <x v="0"/>
    <x v="693"/>
    <x v="500"/>
    <x v="693"/>
    <x v="0"/>
    <x v="0"/>
    <x v="10"/>
    <x v="3"/>
    <x v="557"/>
    <x v="12"/>
    <x v="15"/>
    <x v="500"/>
    <x v="791"/>
    <x v="608"/>
    <x v="688"/>
    <x v="686"/>
    <x v="826"/>
    <x v="644"/>
    <x v="1085"/>
    <x v="1085"/>
    <x v="697"/>
    <x v="264"/>
    <x v="85"/>
    <x v="24"/>
  </r>
  <r>
    <x v="990"/>
    <x v="990"/>
    <x v="0"/>
    <x v="0"/>
    <x v="0"/>
    <x v="546"/>
    <x v="1867"/>
    <x v="702"/>
    <x v="497"/>
    <x v="7"/>
    <x v="7"/>
    <x v="7"/>
    <x v="0"/>
    <x v="1367"/>
    <x v="0"/>
    <x v="1862"/>
    <x v="772"/>
    <x v="688"/>
    <x v="751"/>
    <x v="321"/>
    <x v="750"/>
    <x v="763"/>
    <x v="1468"/>
    <x v="995"/>
    <x v="1473"/>
    <x v="2"/>
    <x v="6"/>
    <x v="689"/>
    <x v="697"/>
    <x v="0"/>
    <x v="0"/>
    <x v="704"/>
    <x v="0"/>
    <x v="3"/>
    <x v="630"/>
    <x v="1"/>
    <x v="630"/>
    <x v="590"/>
    <x v="1119"/>
    <x v="922"/>
    <x v="0"/>
    <x v="4"/>
    <x v="4"/>
    <x v="5"/>
    <x v="6"/>
    <x v="1"/>
    <x v="90"/>
    <x v="489"/>
    <x v="1"/>
    <x v="0"/>
    <x v="693"/>
    <x v="500"/>
    <x v="693"/>
    <x v="0"/>
    <x v="0"/>
    <x v="10"/>
    <x v="3"/>
    <x v="557"/>
    <x v="12"/>
    <x v="15"/>
    <x v="500"/>
    <x v="791"/>
    <x v="608"/>
    <x v="688"/>
    <x v="686"/>
    <x v="1173"/>
    <x v="644"/>
    <x v="1106"/>
    <x v="1106"/>
    <x v="697"/>
    <x v="264"/>
    <x v="85"/>
    <x v="24"/>
  </r>
  <r>
    <x v="1500"/>
    <x v="1500"/>
    <x v="0"/>
    <x v="0"/>
    <x v="0"/>
    <x v="547"/>
    <x v="1845"/>
    <x v="703"/>
    <x v="151"/>
    <x v="4"/>
    <x v="6"/>
    <x v="6"/>
    <x v="2"/>
    <x v="51"/>
    <x v="0"/>
    <x v="420"/>
    <x v="243"/>
    <x v="234"/>
    <x v="245"/>
    <x v="111"/>
    <x v="222"/>
    <x v="58"/>
    <x v="331"/>
    <x v="1017"/>
    <x v="337"/>
    <x v="2"/>
    <x v="6"/>
    <x v="1215"/>
    <x v="1064"/>
    <x v="1"/>
    <x v="0"/>
    <x v="1044"/>
    <x v="0"/>
    <x v="3"/>
    <x v="1204"/>
    <x v="0"/>
    <x v="1204"/>
    <x v="500"/>
    <x v="2156"/>
    <x v="1650"/>
    <x v="0"/>
    <x v="1"/>
    <x v="1"/>
    <x v="5"/>
    <x v="6"/>
    <x v="1"/>
    <x v="90"/>
    <x v="146"/>
    <x v="1"/>
    <x v="0"/>
    <x v="197"/>
    <x v="141"/>
    <x v="197"/>
    <x v="0"/>
    <x v="0"/>
    <x v="10"/>
    <x v="3"/>
    <x v="537"/>
    <x v="12"/>
    <x v="12"/>
    <x v="146"/>
    <x v="203"/>
    <x v="141"/>
    <x v="234"/>
    <x v="230"/>
    <x v="1670"/>
    <x v="1051"/>
    <x v="2156"/>
    <x v="2156"/>
    <x v="1064"/>
    <x v="608"/>
    <x v="85"/>
    <x v="768"/>
  </r>
  <r>
    <x v="1041"/>
    <x v="1041"/>
    <x v="0"/>
    <x v="0"/>
    <x v="0"/>
    <x v="547"/>
    <x v="438"/>
    <x v="703"/>
    <x v="151"/>
    <x v="7"/>
    <x v="7"/>
    <x v="8"/>
    <x v="1"/>
    <x v="1427"/>
    <x v="0"/>
    <x v="422"/>
    <x v="772"/>
    <x v="234"/>
    <x v="245"/>
    <x v="111"/>
    <x v="750"/>
    <x v="763"/>
    <x v="333"/>
    <x v="201"/>
    <x v="336"/>
    <x v="2"/>
    <x v="6"/>
    <x v="685"/>
    <x v="693"/>
    <x v="0"/>
    <x v="0"/>
    <x v="695"/>
    <x v="0"/>
    <x v="3"/>
    <x v="588"/>
    <x v="1"/>
    <x v="588"/>
    <x v="500"/>
    <x v="1073"/>
    <x v="832"/>
    <x v="0"/>
    <x v="4"/>
    <x v="4"/>
    <x v="5"/>
    <x v="6"/>
    <x v="1"/>
    <x v="90"/>
    <x v="146"/>
    <x v="1"/>
    <x v="0"/>
    <x v="197"/>
    <x v="141"/>
    <x v="197"/>
    <x v="0"/>
    <x v="0"/>
    <x v="10"/>
    <x v="3"/>
    <x v="557"/>
    <x v="12"/>
    <x v="15"/>
    <x v="500"/>
    <x v="203"/>
    <x v="608"/>
    <x v="234"/>
    <x v="230"/>
    <x v="900"/>
    <x v="583"/>
    <x v="1066"/>
    <x v="1066"/>
    <x v="693"/>
    <x v="260"/>
    <x v="85"/>
    <x v="20"/>
  </r>
  <r>
    <x v="1042"/>
    <x v="1042"/>
    <x v="0"/>
    <x v="0"/>
    <x v="0"/>
    <x v="547"/>
    <x v="437"/>
    <x v="703"/>
    <x v="151"/>
    <x v="7"/>
    <x v="7"/>
    <x v="7"/>
    <x v="0"/>
    <x v="1428"/>
    <x v="0"/>
    <x v="421"/>
    <x v="772"/>
    <x v="234"/>
    <x v="245"/>
    <x v="111"/>
    <x v="750"/>
    <x v="763"/>
    <x v="332"/>
    <x v="200"/>
    <x v="335"/>
    <x v="2"/>
    <x v="6"/>
    <x v="685"/>
    <x v="693"/>
    <x v="0"/>
    <x v="0"/>
    <x v="695"/>
    <x v="0"/>
    <x v="3"/>
    <x v="235"/>
    <x v="1"/>
    <x v="235"/>
    <x v="500"/>
    <x v="963"/>
    <x v="832"/>
    <x v="0"/>
    <x v="4"/>
    <x v="4"/>
    <x v="5"/>
    <x v="6"/>
    <x v="1"/>
    <x v="90"/>
    <x v="146"/>
    <x v="1"/>
    <x v="0"/>
    <x v="197"/>
    <x v="141"/>
    <x v="197"/>
    <x v="0"/>
    <x v="0"/>
    <x v="10"/>
    <x v="3"/>
    <x v="557"/>
    <x v="12"/>
    <x v="15"/>
    <x v="500"/>
    <x v="203"/>
    <x v="608"/>
    <x v="234"/>
    <x v="230"/>
    <x v="1111"/>
    <x v="583"/>
    <x v="961"/>
    <x v="961"/>
    <x v="693"/>
    <x v="260"/>
    <x v="85"/>
    <x v="20"/>
  </r>
  <r>
    <x v="630"/>
    <x v="630"/>
    <x v="0"/>
    <x v="0"/>
    <x v="0"/>
    <x v="548"/>
    <x v="1848"/>
    <x v="704"/>
    <x v="492"/>
    <x v="7"/>
    <x v="7"/>
    <x v="8"/>
    <x v="1"/>
    <x v="925"/>
    <x v="0"/>
    <x v="1846"/>
    <x v="772"/>
    <x v="689"/>
    <x v="752"/>
    <x v="322"/>
    <x v="750"/>
    <x v="763"/>
    <x v="1455"/>
    <x v="985"/>
    <x v="1461"/>
    <x v="2"/>
    <x v="6"/>
    <x v="540"/>
    <x v="549"/>
    <x v="0"/>
    <x v="0"/>
    <x v="1007"/>
    <x v="1"/>
    <x v="3"/>
    <x v="165"/>
    <x v="1"/>
    <x v="165"/>
    <x v="264"/>
    <x v="689"/>
    <x v="1070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287"/>
    <x v="302"/>
    <x v="742"/>
    <x v="742"/>
    <x v="549"/>
    <x v="160"/>
    <x v="85"/>
    <x v="298"/>
  </r>
  <r>
    <x v="631"/>
    <x v="631"/>
    <x v="0"/>
    <x v="0"/>
    <x v="0"/>
    <x v="548"/>
    <x v="1847"/>
    <x v="704"/>
    <x v="492"/>
    <x v="7"/>
    <x v="7"/>
    <x v="8"/>
    <x v="1"/>
    <x v="926"/>
    <x v="0"/>
    <x v="1845"/>
    <x v="772"/>
    <x v="689"/>
    <x v="752"/>
    <x v="322"/>
    <x v="750"/>
    <x v="763"/>
    <x v="1456"/>
    <x v="986"/>
    <x v="1460"/>
    <x v="2"/>
    <x v="6"/>
    <x v="540"/>
    <x v="549"/>
    <x v="0"/>
    <x v="0"/>
    <x v="1007"/>
    <x v="1"/>
    <x v="3"/>
    <x v="527"/>
    <x v="1"/>
    <x v="527"/>
    <x v="264"/>
    <x v="649"/>
    <x v="1070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287"/>
    <x v="302"/>
    <x v="713"/>
    <x v="713"/>
    <x v="549"/>
    <x v="160"/>
    <x v="85"/>
    <x v="298"/>
  </r>
  <r>
    <x v="1166"/>
    <x v="1166"/>
    <x v="0"/>
    <x v="0"/>
    <x v="0"/>
    <x v="548"/>
    <x v="1849"/>
    <x v="704"/>
    <x v="492"/>
    <x v="7"/>
    <x v="7"/>
    <x v="8"/>
    <x v="1"/>
    <x v="1560"/>
    <x v="0"/>
    <x v="1847"/>
    <x v="772"/>
    <x v="689"/>
    <x v="752"/>
    <x v="322"/>
    <x v="750"/>
    <x v="763"/>
    <x v="1454"/>
    <x v="987"/>
    <x v="1459"/>
    <x v="2"/>
    <x v="6"/>
    <x v="522"/>
    <x v="532"/>
    <x v="0"/>
    <x v="0"/>
    <x v="1033"/>
    <x v="1"/>
    <x v="3"/>
    <x v="372"/>
    <x v="1"/>
    <x v="372"/>
    <x v="264"/>
    <x v="648"/>
    <x v="1169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368"/>
    <x v="235"/>
    <x v="712"/>
    <x v="712"/>
    <x v="532"/>
    <x v="149"/>
    <x v="85"/>
    <x v="324"/>
  </r>
  <r>
    <x v="2273"/>
    <x v="2273"/>
    <x v="0"/>
    <x v="0"/>
    <x v="0"/>
    <x v="548"/>
    <x v="1846"/>
    <x v="704"/>
    <x v="492"/>
    <x v="4"/>
    <x v="6"/>
    <x v="6"/>
    <x v="2"/>
    <x v="119"/>
    <x v="0"/>
    <x v="1844"/>
    <x v="740"/>
    <x v="689"/>
    <x v="752"/>
    <x v="322"/>
    <x v="724"/>
    <x v="453"/>
    <x v="1453"/>
    <x v="1017"/>
    <x v="1462"/>
    <x v="5"/>
    <x v="13"/>
    <x v="1259"/>
    <x v="1106"/>
    <x v="1"/>
    <x v="0"/>
    <x v="1092"/>
    <x v="0"/>
    <x v="3"/>
    <x v="831"/>
    <x v="0"/>
    <x v="831"/>
    <x v="264"/>
    <x v="2089"/>
    <x v="1568"/>
    <x v="0"/>
    <x v="1"/>
    <x v="1"/>
    <x v="5"/>
    <x v="6"/>
    <x v="1"/>
    <x v="90"/>
    <x v="484"/>
    <x v="1"/>
    <x v="0"/>
    <x v="687"/>
    <x v="495"/>
    <x v="687"/>
    <x v="0"/>
    <x v="0"/>
    <x v="10"/>
    <x v="10"/>
    <x v="538"/>
    <x v="12"/>
    <x v="12"/>
    <x v="479"/>
    <x v="784"/>
    <x v="582"/>
    <x v="689"/>
    <x v="687"/>
    <x v="1617"/>
    <x v="1043"/>
    <x v="2088"/>
    <x v="2088"/>
    <x v="1106"/>
    <x v="608"/>
    <x v="85"/>
    <x v="868"/>
  </r>
  <r>
    <x v="784"/>
    <x v="784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2"/>
    <x v="6"/>
    <x v="361"/>
    <x v="55"/>
    <x v="1"/>
    <x v="3"/>
    <x v="55"/>
    <x v="1"/>
    <x v="3"/>
    <x v="282"/>
    <x v="1"/>
    <x v="282"/>
    <x v="77"/>
    <x v="74"/>
    <x v="94"/>
    <x v="0"/>
    <x v="8"/>
    <x v="8"/>
    <x v="5"/>
    <x v="6"/>
    <x v="1"/>
    <x v="90"/>
    <x v="507"/>
    <x v="1"/>
    <x v="0"/>
    <x v="688"/>
    <x v="518"/>
    <x v="688"/>
    <x v="40"/>
    <x v="0"/>
    <x v="10"/>
    <x v="3"/>
    <x v="539"/>
    <x v="12"/>
    <x v="12"/>
    <x v="479"/>
    <x v="785"/>
    <x v="608"/>
    <x v="397"/>
    <x v="393"/>
    <x v="144"/>
    <x v="1075"/>
    <x v="75"/>
    <x v="74"/>
    <x v="55"/>
    <x v="63"/>
    <x v="85"/>
    <x v="1051"/>
  </r>
  <r>
    <x v="1911"/>
    <x v="1911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3"/>
    <x v="10"/>
    <x v="428"/>
    <x v="91"/>
    <x v="1"/>
    <x v="3"/>
    <x v="91"/>
    <x v="1"/>
    <x v="3"/>
    <x v="282"/>
    <x v="1"/>
    <x v="282"/>
    <x v="77"/>
    <x v="161"/>
    <x v="187"/>
    <x v="0"/>
    <x v="8"/>
    <x v="8"/>
    <x v="5"/>
    <x v="6"/>
    <x v="1"/>
    <x v="90"/>
    <x v="507"/>
    <x v="1"/>
    <x v="0"/>
    <x v="688"/>
    <x v="518"/>
    <x v="688"/>
    <x v="40"/>
    <x v="0"/>
    <x v="10"/>
    <x v="7"/>
    <x v="539"/>
    <x v="12"/>
    <x v="12"/>
    <x v="479"/>
    <x v="785"/>
    <x v="608"/>
    <x v="397"/>
    <x v="393"/>
    <x v="233"/>
    <x v="1075"/>
    <x v="160"/>
    <x v="160"/>
    <x v="91"/>
    <x v="98"/>
    <x v="85"/>
    <x v="979"/>
  </r>
  <r>
    <x v="2164"/>
    <x v="2164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5"/>
    <x v="13"/>
    <x v="176"/>
    <x v="5"/>
    <x v="1"/>
    <x v="3"/>
    <x v="5"/>
    <x v="1"/>
    <x v="3"/>
    <x v="282"/>
    <x v="1"/>
    <x v="282"/>
    <x v="77"/>
    <x v="5"/>
    <x v="9"/>
    <x v="0"/>
    <x v="8"/>
    <x v="8"/>
    <x v="5"/>
    <x v="6"/>
    <x v="1"/>
    <x v="90"/>
    <x v="507"/>
    <x v="1"/>
    <x v="0"/>
    <x v="688"/>
    <x v="518"/>
    <x v="688"/>
    <x v="40"/>
    <x v="0"/>
    <x v="10"/>
    <x v="10"/>
    <x v="539"/>
    <x v="12"/>
    <x v="12"/>
    <x v="479"/>
    <x v="785"/>
    <x v="608"/>
    <x v="397"/>
    <x v="393"/>
    <x v="34"/>
    <x v="1075"/>
    <x v="6"/>
    <x v="5"/>
    <x v="5"/>
    <x v="20"/>
    <x v="85"/>
    <x v="1165"/>
  </r>
  <r>
    <x v="143"/>
    <x v="143"/>
    <x v="0"/>
    <x v="0"/>
    <x v="0"/>
    <x v="550"/>
    <x v="1851"/>
    <x v="706"/>
    <x v="493"/>
    <x v="4"/>
    <x v="6"/>
    <x v="6"/>
    <x v="2"/>
    <x v="167"/>
    <x v="0"/>
    <x v="1849"/>
    <x v="742"/>
    <x v="691"/>
    <x v="754"/>
    <x v="323"/>
    <x v="726"/>
    <x v="143"/>
    <x v="1457"/>
    <x v="1017"/>
    <x v="1469"/>
    <x v="2"/>
    <x v="6"/>
    <x v="306"/>
    <x v="406"/>
    <x v="1"/>
    <x v="0"/>
    <x v="418"/>
    <x v="1"/>
    <x v="3"/>
    <x v="1091"/>
    <x v="0"/>
    <x v="1091"/>
    <x v="411"/>
    <x v="478"/>
    <x v="475"/>
    <x v="0"/>
    <x v="1"/>
    <x v="1"/>
    <x v="5"/>
    <x v="6"/>
    <x v="1"/>
    <x v="90"/>
    <x v="485"/>
    <x v="1"/>
    <x v="0"/>
    <x v="689"/>
    <x v="496"/>
    <x v="689"/>
    <x v="0"/>
    <x v="0"/>
    <x v="10"/>
    <x v="3"/>
    <x v="540"/>
    <x v="12"/>
    <x v="12"/>
    <x v="480"/>
    <x v="786"/>
    <x v="583"/>
    <x v="691"/>
    <x v="689"/>
    <x v="688"/>
    <x v="325"/>
    <x v="441"/>
    <x v="441"/>
    <x v="406"/>
    <x v="608"/>
    <x v="85"/>
    <x v="499"/>
  </r>
  <r>
    <x v="425"/>
    <x v="425"/>
    <x v="0"/>
    <x v="0"/>
    <x v="0"/>
    <x v="550"/>
    <x v="1855"/>
    <x v="706"/>
    <x v="493"/>
    <x v="7"/>
    <x v="7"/>
    <x v="7"/>
    <x v="0"/>
    <x v="712"/>
    <x v="0"/>
    <x v="1850"/>
    <x v="772"/>
    <x v="691"/>
    <x v="754"/>
    <x v="323"/>
    <x v="750"/>
    <x v="763"/>
    <x v="1458"/>
    <x v="988"/>
    <x v="1463"/>
    <x v="2"/>
    <x v="6"/>
    <x v="863"/>
    <x v="870"/>
    <x v="0"/>
    <x v="0"/>
    <x v="930"/>
    <x v="0"/>
    <x v="3"/>
    <x v="275"/>
    <x v="1"/>
    <x v="275"/>
    <x v="411"/>
    <x v="1392"/>
    <x v="1260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434"/>
    <x v="916"/>
    <x v="1355"/>
    <x v="1355"/>
    <x v="870"/>
    <x v="429"/>
    <x v="85"/>
    <x v="221"/>
  </r>
  <r>
    <x v="426"/>
    <x v="426"/>
    <x v="0"/>
    <x v="0"/>
    <x v="0"/>
    <x v="550"/>
    <x v="1854"/>
    <x v="706"/>
    <x v="493"/>
    <x v="7"/>
    <x v="7"/>
    <x v="8"/>
    <x v="1"/>
    <x v="713"/>
    <x v="0"/>
    <x v="1851"/>
    <x v="772"/>
    <x v="691"/>
    <x v="754"/>
    <x v="323"/>
    <x v="750"/>
    <x v="763"/>
    <x v="1461"/>
    <x v="989"/>
    <x v="1464"/>
    <x v="2"/>
    <x v="6"/>
    <x v="863"/>
    <x v="870"/>
    <x v="0"/>
    <x v="0"/>
    <x v="930"/>
    <x v="0"/>
    <x v="3"/>
    <x v="79"/>
    <x v="1"/>
    <x v="79"/>
    <x v="411"/>
    <x v="930"/>
    <x v="1260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465"/>
    <x v="916"/>
    <x v="930"/>
    <x v="930"/>
    <x v="870"/>
    <x v="429"/>
    <x v="85"/>
    <x v="221"/>
  </r>
  <r>
    <x v="705"/>
    <x v="705"/>
    <x v="0"/>
    <x v="0"/>
    <x v="0"/>
    <x v="550"/>
    <x v="1856"/>
    <x v="706"/>
    <x v="493"/>
    <x v="7"/>
    <x v="7"/>
    <x v="8"/>
    <x v="1"/>
    <x v="1015"/>
    <x v="0"/>
    <x v="1855"/>
    <x v="772"/>
    <x v="691"/>
    <x v="754"/>
    <x v="323"/>
    <x v="750"/>
    <x v="763"/>
    <x v="1463"/>
    <x v="993"/>
    <x v="1468"/>
    <x v="2"/>
    <x v="6"/>
    <x v="853"/>
    <x v="860"/>
    <x v="0"/>
    <x v="0"/>
    <x v="917"/>
    <x v="0"/>
    <x v="3"/>
    <x v="190"/>
    <x v="1"/>
    <x v="190"/>
    <x v="411"/>
    <x v="1300"/>
    <x v="1199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517"/>
    <x v="874"/>
    <x v="1272"/>
    <x v="1272"/>
    <x v="860"/>
    <x v="420"/>
    <x v="85"/>
    <x v="210"/>
  </r>
  <r>
    <x v="713"/>
    <x v="713"/>
    <x v="0"/>
    <x v="0"/>
    <x v="0"/>
    <x v="550"/>
    <x v="1858"/>
    <x v="706"/>
    <x v="493"/>
    <x v="7"/>
    <x v="7"/>
    <x v="8"/>
    <x v="1"/>
    <x v="1026"/>
    <x v="0"/>
    <x v="1853"/>
    <x v="772"/>
    <x v="691"/>
    <x v="754"/>
    <x v="323"/>
    <x v="750"/>
    <x v="763"/>
    <x v="1462"/>
    <x v="991"/>
    <x v="1466"/>
    <x v="2"/>
    <x v="6"/>
    <x v="796"/>
    <x v="804"/>
    <x v="0"/>
    <x v="0"/>
    <x v="837"/>
    <x v="0"/>
    <x v="3"/>
    <x v="522"/>
    <x v="1"/>
    <x v="522"/>
    <x v="411"/>
    <x v="1284"/>
    <x v="1034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696"/>
    <x v="736"/>
    <x v="1258"/>
    <x v="1258"/>
    <x v="804"/>
    <x v="366"/>
    <x v="85"/>
    <x v="139"/>
  </r>
  <r>
    <x v="714"/>
    <x v="714"/>
    <x v="0"/>
    <x v="0"/>
    <x v="0"/>
    <x v="550"/>
    <x v="1859"/>
    <x v="706"/>
    <x v="493"/>
    <x v="7"/>
    <x v="7"/>
    <x v="7"/>
    <x v="0"/>
    <x v="1027"/>
    <x v="0"/>
    <x v="1852"/>
    <x v="772"/>
    <x v="691"/>
    <x v="754"/>
    <x v="323"/>
    <x v="750"/>
    <x v="763"/>
    <x v="1459"/>
    <x v="990"/>
    <x v="1465"/>
    <x v="2"/>
    <x v="6"/>
    <x v="796"/>
    <x v="804"/>
    <x v="0"/>
    <x v="0"/>
    <x v="837"/>
    <x v="0"/>
    <x v="3"/>
    <x v="153"/>
    <x v="1"/>
    <x v="153"/>
    <x v="411"/>
    <x v="1131"/>
    <x v="1034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259"/>
    <x v="736"/>
    <x v="1116"/>
    <x v="1116"/>
    <x v="804"/>
    <x v="366"/>
    <x v="85"/>
    <x v="139"/>
  </r>
  <r>
    <x v="715"/>
    <x v="715"/>
    <x v="0"/>
    <x v="0"/>
    <x v="0"/>
    <x v="550"/>
    <x v="1857"/>
    <x v="706"/>
    <x v="493"/>
    <x v="7"/>
    <x v="7"/>
    <x v="7"/>
    <x v="0"/>
    <x v="1028"/>
    <x v="0"/>
    <x v="1854"/>
    <x v="772"/>
    <x v="691"/>
    <x v="754"/>
    <x v="323"/>
    <x v="750"/>
    <x v="763"/>
    <x v="1460"/>
    <x v="992"/>
    <x v="1467"/>
    <x v="2"/>
    <x v="6"/>
    <x v="853"/>
    <x v="860"/>
    <x v="0"/>
    <x v="0"/>
    <x v="917"/>
    <x v="0"/>
    <x v="3"/>
    <x v="231"/>
    <x v="1"/>
    <x v="231"/>
    <x v="411"/>
    <x v="1337"/>
    <x v="1199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397"/>
    <x v="874"/>
    <x v="1307"/>
    <x v="1307"/>
    <x v="860"/>
    <x v="420"/>
    <x v="85"/>
    <x v="210"/>
  </r>
  <r>
    <x v="1543"/>
    <x v="1543"/>
    <x v="0"/>
    <x v="0"/>
    <x v="0"/>
    <x v="552"/>
    <x v="1853"/>
    <x v="708"/>
    <x v="500"/>
    <x v="4"/>
    <x v="6"/>
    <x v="6"/>
    <x v="2"/>
    <x v="379"/>
    <x v="0"/>
    <x v="1869"/>
    <x v="744"/>
    <x v="693"/>
    <x v="756"/>
    <x v="324"/>
    <x v="728"/>
    <x v="739"/>
    <x v="1472"/>
    <x v="1017"/>
    <x v="1479"/>
    <x v="2"/>
    <x v="6"/>
    <x v="1220"/>
    <x v="1068"/>
    <x v="1"/>
    <x v="0"/>
    <x v="1049"/>
    <x v="0"/>
    <x v="3"/>
    <x v="1058"/>
    <x v="0"/>
    <x v="1058"/>
    <x v="386"/>
    <x v="2059"/>
    <x v="1532"/>
    <x v="0"/>
    <x v="1"/>
    <x v="1"/>
    <x v="5"/>
    <x v="6"/>
    <x v="1"/>
    <x v="90"/>
    <x v="492"/>
    <x v="1"/>
    <x v="0"/>
    <x v="696"/>
    <x v="503"/>
    <x v="696"/>
    <x v="0"/>
    <x v="0"/>
    <x v="10"/>
    <x v="3"/>
    <x v="542"/>
    <x v="12"/>
    <x v="12"/>
    <x v="486"/>
    <x v="794"/>
    <x v="590"/>
    <x v="693"/>
    <x v="691"/>
    <x v="1592"/>
    <x v="1034"/>
    <x v="2057"/>
    <x v="2057"/>
    <x v="1068"/>
    <x v="608"/>
    <x v="85"/>
    <x v="774"/>
  </r>
  <r>
    <x v="193"/>
    <x v="193"/>
    <x v="0"/>
    <x v="0"/>
    <x v="0"/>
    <x v="551"/>
    <x v="1852"/>
    <x v="707"/>
    <x v="491"/>
    <x v="4"/>
    <x v="6"/>
    <x v="6"/>
    <x v="2"/>
    <x v="230"/>
    <x v="0"/>
    <x v="1843"/>
    <x v="743"/>
    <x v="692"/>
    <x v="755"/>
    <x v="339"/>
    <x v="727"/>
    <x v="228"/>
    <x v="1452"/>
    <x v="1017"/>
    <x v="1458"/>
    <x v="2"/>
    <x v="6"/>
    <x v="287"/>
    <x v="392"/>
    <x v="1"/>
    <x v="0"/>
    <x v="402"/>
    <x v="1"/>
    <x v="3"/>
    <x v="1143"/>
    <x v="0"/>
    <x v="1143"/>
    <x v="453"/>
    <x v="383"/>
    <x v="398"/>
    <x v="0"/>
    <x v="1"/>
    <x v="1"/>
    <x v="5"/>
    <x v="6"/>
    <x v="1"/>
    <x v="90"/>
    <x v="483"/>
    <x v="1"/>
    <x v="0"/>
    <x v="686"/>
    <x v="494"/>
    <x v="686"/>
    <x v="0"/>
    <x v="0"/>
    <x v="10"/>
    <x v="3"/>
    <x v="541"/>
    <x v="12"/>
    <x v="12"/>
    <x v="478"/>
    <x v="783"/>
    <x v="581"/>
    <x v="692"/>
    <x v="690"/>
    <x v="584"/>
    <x v="258"/>
    <x v="366"/>
    <x v="366"/>
    <x v="392"/>
    <x v="608"/>
    <x v="85"/>
    <x v="516"/>
  </r>
  <r>
    <x v="1590"/>
    <x v="1590"/>
    <x v="0"/>
    <x v="0"/>
    <x v="0"/>
    <x v="553"/>
    <x v="1861"/>
    <x v="709"/>
    <x v="494"/>
    <x v="4"/>
    <x v="6"/>
    <x v="6"/>
    <x v="2"/>
    <x v="8"/>
    <x v="0"/>
    <x v="1856"/>
    <x v="745"/>
    <x v="694"/>
    <x v="757"/>
    <x v="339"/>
    <x v="729"/>
    <x v="208"/>
    <x v="1464"/>
    <x v="1017"/>
    <x v="1470"/>
    <x v="2"/>
    <x v="6"/>
    <x v="991"/>
    <x v="957"/>
    <x v="1"/>
    <x v="0"/>
    <x v="741"/>
    <x v="0"/>
    <x v="3"/>
    <x v="1258"/>
    <x v="0"/>
    <x v="1258"/>
    <x v="543"/>
    <x v="1709"/>
    <x v="981"/>
    <x v="0"/>
    <x v="1"/>
    <x v="1"/>
    <x v="5"/>
    <x v="6"/>
    <x v="1"/>
    <x v="90"/>
    <x v="486"/>
    <x v="1"/>
    <x v="0"/>
    <x v="690"/>
    <x v="497"/>
    <x v="690"/>
    <x v="0"/>
    <x v="0"/>
    <x v="10"/>
    <x v="3"/>
    <x v="543"/>
    <x v="12"/>
    <x v="12"/>
    <x v="481"/>
    <x v="787"/>
    <x v="584"/>
    <x v="694"/>
    <x v="692"/>
    <x v="1220"/>
    <x v="692"/>
    <x v="1753"/>
    <x v="1753"/>
    <x v="957"/>
    <x v="608"/>
    <x v="85"/>
    <x v="395"/>
  </r>
  <r>
    <x v="1788"/>
    <x v="1788"/>
    <x v="0"/>
    <x v="0"/>
    <x v="0"/>
    <x v="553"/>
    <x v="1860"/>
    <x v="710"/>
    <x v="494"/>
    <x v="1"/>
    <x v="2"/>
    <x v="2"/>
    <x v="2"/>
    <x v="1824"/>
    <x v="0"/>
    <x v="1857"/>
    <x v="772"/>
    <x v="695"/>
    <x v="0"/>
    <x v="339"/>
    <x v="750"/>
    <x v="763"/>
    <x v="1507"/>
    <x v="1017"/>
    <x v="1514"/>
    <x v="2"/>
    <x v="3"/>
    <x v="1271"/>
    <x v="1185"/>
    <x v="1"/>
    <x v="0"/>
    <x v="1173"/>
    <x v="0"/>
    <x v="3"/>
    <x v="373"/>
    <x v="1"/>
    <x v="373"/>
    <x v="154"/>
    <x v="1578"/>
    <x v="800"/>
    <x v="0"/>
    <x v="8"/>
    <x v="8"/>
    <x v="5"/>
    <x v="6"/>
    <x v="1"/>
    <x v="90"/>
    <x v="507"/>
    <x v="2"/>
    <x v="0"/>
    <x v="714"/>
    <x v="518"/>
    <x v="714"/>
    <x v="3"/>
    <x v="0"/>
    <x v="10"/>
    <x v="5"/>
    <x v="543"/>
    <x v="12"/>
    <x v="12"/>
    <x v="481"/>
    <x v="788"/>
    <x v="585"/>
    <x v="695"/>
    <x v="693"/>
    <x v="1595"/>
    <x v="1075"/>
    <x v="2053"/>
    <x v="2053"/>
    <x v="1185"/>
    <x v="595"/>
    <x v="85"/>
    <x v="999"/>
  </r>
  <r>
    <x v="1594"/>
    <x v="1594"/>
    <x v="0"/>
    <x v="0"/>
    <x v="0"/>
    <x v="554"/>
    <x v="1862"/>
    <x v="711"/>
    <x v="499"/>
    <x v="4"/>
    <x v="6"/>
    <x v="6"/>
    <x v="2"/>
    <x v="405"/>
    <x v="0"/>
    <x v="1868"/>
    <x v="746"/>
    <x v="696"/>
    <x v="758"/>
    <x v="325"/>
    <x v="730"/>
    <x v="738"/>
    <x v="1471"/>
    <x v="1017"/>
    <x v="1478"/>
    <x v="2"/>
    <x v="6"/>
    <x v="1240"/>
    <x v="1088"/>
    <x v="1"/>
    <x v="0"/>
    <x v="1073"/>
    <x v="0"/>
    <x v="3"/>
    <x v="689"/>
    <x v="0"/>
    <x v="689"/>
    <x v="229"/>
    <x v="1827"/>
    <x v="1170"/>
    <x v="0"/>
    <x v="1"/>
    <x v="1"/>
    <x v="5"/>
    <x v="6"/>
    <x v="1"/>
    <x v="90"/>
    <x v="491"/>
    <x v="1"/>
    <x v="0"/>
    <x v="695"/>
    <x v="502"/>
    <x v="695"/>
    <x v="0"/>
    <x v="0"/>
    <x v="10"/>
    <x v="3"/>
    <x v="544"/>
    <x v="12"/>
    <x v="12"/>
    <x v="485"/>
    <x v="793"/>
    <x v="589"/>
    <x v="696"/>
    <x v="694"/>
    <x v="1369"/>
    <x v="848"/>
    <x v="1843"/>
    <x v="1843"/>
    <x v="1088"/>
    <x v="608"/>
    <x v="85"/>
    <x v="828"/>
  </r>
  <r>
    <x v="830"/>
    <x v="830"/>
    <x v="0"/>
    <x v="0"/>
    <x v="0"/>
    <x v="555"/>
    <x v="1865"/>
    <x v="712"/>
    <x v="496"/>
    <x v="7"/>
    <x v="7"/>
    <x v="7"/>
    <x v="0"/>
    <x v="1160"/>
    <x v="0"/>
    <x v="1860"/>
    <x v="772"/>
    <x v="697"/>
    <x v="759"/>
    <x v="326"/>
    <x v="750"/>
    <x v="763"/>
    <x v="1466"/>
    <x v="994"/>
    <x v="1472"/>
    <x v="2"/>
    <x v="6"/>
    <x v="875"/>
    <x v="882"/>
    <x v="0"/>
    <x v="0"/>
    <x v="946"/>
    <x v="0"/>
    <x v="3"/>
    <x v="114"/>
    <x v="1"/>
    <x v="114"/>
    <x v="363"/>
    <x v="1094"/>
    <x v="1191"/>
    <x v="0"/>
    <x v="4"/>
    <x v="4"/>
    <x v="5"/>
    <x v="6"/>
    <x v="1"/>
    <x v="90"/>
    <x v="488"/>
    <x v="1"/>
    <x v="0"/>
    <x v="692"/>
    <x v="499"/>
    <x v="692"/>
    <x v="0"/>
    <x v="0"/>
    <x v="10"/>
    <x v="3"/>
    <x v="557"/>
    <x v="12"/>
    <x v="15"/>
    <x v="500"/>
    <x v="790"/>
    <x v="608"/>
    <x v="697"/>
    <x v="695"/>
    <x v="1391"/>
    <x v="867"/>
    <x v="1084"/>
    <x v="1084"/>
    <x v="882"/>
    <x v="440"/>
    <x v="85"/>
    <x v="236"/>
  </r>
  <r>
    <x v="291"/>
    <x v="291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2"/>
    <x v="6"/>
    <x v="116"/>
    <x v="244"/>
    <x v="1"/>
    <x v="0"/>
    <x v="248"/>
    <x v="1"/>
    <x v="3"/>
    <x v="762"/>
    <x v="0"/>
    <x v="762"/>
    <x v="241"/>
    <x v="490"/>
    <x v="484"/>
    <x v="0"/>
    <x v="1"/>
    <x v="1"/>
    <x v="5"/>
    <x v="6"/>
    <x v="1"/>
    <x v="90"/>
    <x v="493"/>
    <x v="1"/>
    <x v="0"/>
    <x v="697"/>
    <x v="504"/>
    <x v="697"/>
    <x v="0"/>
    <x v="0"/>
    <x v="10"/>
    <x v="3"/>
    <x v="545"/>
    <x v="12"/>
    <x v="12"/>
    <x v="487"/>
    <x v="795"/>
    <x v="591"/>
    <x v="698"/>
    <x v="696"/>
    <x v="709"/>
    <x v="333"/>
    <x v="451"/>
    <x v="451"/>
    <x v="244"/>
    <x v="608"/>
    <x v="85"/>
    <x v="716"/>
  </r>
  <r>
    <x v="717"/>
    <x v="717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2"/>
    <x v="6"/>
    <x v="943"/>
    <x v="1126"/>
    <x v="1"/>
    <x v="3"/>
    <x v="1113"/>
    <x v="0"/>
    <x v="3"/>
    <x v="432"/>
    <x v="1"/>
    <x v="432"/>
    <x v="241"/>
    <x v="1858"/>
    <x v="1242"/>
    <x v="0"/>
    <x v="8"/>
    <x v="8"/>
    <x v="5"/>
    <x v="6"/>
    <x v="0"/>
    <x v="54"/>
    <x v="493"/>
    <x v="1"/>
    <x v="0"/>
    <x v="697"/>
    <x v="504"/>
    <x v="697"/>
    <x v="49"/>
    <x v="0"/>
    <x v="10"/>
    <x v="3"/>
    <x v="545"/>
    <x v="12"/>
    <x v="12"/>
    <x v="487"/>
    <x v="795"/>
    <x v="608"/>
    <x v="698"/>
    <x v="696"/>
    <x v="1415"/>
    <x v="1075"/>
    <x v="1870"/>
    <x v="1870"/>
    <x v="1126"/>
    <x v="608"/>
    <x v="9"/>
    <x v="896"/>
  </r>
  <r>
    <x v="1858"/>
    <x v="1858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3"/>
    <x v="10"/>
    <x v="64"/>
    <x v="193"/>
    <x v="1"/>
    <x v="0"/>
    <x v="193"/>
    <x v="1"/>
    <x v="3"/>
    <x v="762"/>
    <x v="0"/>
    <x v="762"/>
    <x v="241"/>
    <x v="333"/>
    <x v="349"/>
    <x v="0"/>
    <x v="1"/>
    <x v="1"/>
    <x v="5"/>
    <x v="6"/>
    <x v="1"/>
    <x v="90"/>
    <x v="493"/>
    <x v="1"/>
    <x v="0"/>
    <x v="697"/>
    <x v="504"/>
    <x v="697"/>
    <x v="0"/>
    <x v="0"/>
    <x v="10"/>
    <x v="7"/>
    <x v="545"/>
    <x v="12"/>
    <x v="12"/>
    <x v="487"/>
    <x v="795"/>
    <x v="591"/>
    <x v="698"/>
    <x v="696"/>
    <x v="489"/>
    <x v="211"/>
    <x v="320"/>
    <x v="320"/>
    <x v="193"/>
    <x v="608"/>
    <x v="85"/>
    <x v="800"/>
  </r>
  <r>
    <x v="1902"/>
    <x v="1902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3"/>
    <x v="10"/>
    <x v="985"/>
    <x v="1154"/>
    <x v="1"/>
    <x v="3"/>
    <x v="1142"/>
    <x v="0"/>
    <x v="3"/>
    <x v="432"/>
    <x v="1"/>
    <x v="432"/>
    <x v="241"/>
    <x v="1994"/>
    <x v="1451"/>
    <x v="0"/>
    <x v="8"/>
    <x v="8"/>
    <x v="5"/>
    <x v="6"/>
    <x v="0"/>
    <x v="54"/>
    <x v="493"/>
    <x v="1"/>
    <x v="0"/>
    <x v="697"/>
    <x v="504"/>
    <x v="697"/>
    <x v="49"/>
    <x v="0"/>
    <x v="10"/>
    <x v="7"/>
    <x v="545"/>
    <x v="12"/>
    <x v="12"/>
    <x v="487"/>
    <x v="795"/>
    <x v="608"/>
    <x v="698"/>
    <x v="696"/>
    <x v="1544"/>
    <x v="1075"/>
    <x v="1991"/>
    <x v="1991"/>
    <x v="1154"/>
    <x v="608"/>
    <x v="21"/>
    <x v="946"/>
  </r>
  <r>
    <x v="2076"/>
    <x v="2076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5"/>
    <x v="13"/>
    <x v="20"/>
    <x v="147"/>
    <x v="1"/>
    <x v="0"/>
    <x v="147"/>
    <x v="1"/>
    <x v="3"/>
    <x v="762"/>
    <x v="0"/>
    <x v="762"/>
    <x v="241"/>
    <x v="136"/>
    <x v="162"/>
    <x v="0"/>
    <x v="1"/>
    <x v="1"/>
    <x v="5"/>
    <x v="6"/>
    <x v="1"/>
    <x v="90"/>
    <x v="493"/>
    <x v="1"/>
    <x v="0"/>
    <x v="697"/>
    <x v="504"/>
    <x v="697"/>
    <x v="0"/>
    <x v="0"/>
    <x v="10"/>
    <x v="10"/>
    <x v="545"/>
    <x v="12"/>
    <x v="12"/>
    <x v="487"/>
    <x v="795"/>
    <x v="591"/>
    <x v="698"/>
    <x v="696"/>
    <x v="236"/>
    <x v="80"/>
    <x v="135"/>
    <x v="135"/>
    <x v="147"/>
    <x v="608"/>
    <x v="85"/>
    <x v="875"/>
  </r>
  <r>
    <x v="2151"/>
    <x v="2151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5"/>
    <x v="13"/>
    <x v="1088"/>
    <x v="1242"/>
    <x v="1"/>
    <x v="3"/>
    <x v="1230"/>
    <x v="0"/>
    <x v="3"/>
    <x v="432"/>
    <x v="1"/>
    <x v="432"/>
    <x v="241"/>
    <x v="2160"/>
    <x v="1655"/>
    <x v="0"/>
    <x v="8"/>
    <x v="8"/>
    <x v="5"/>
    <x v="6"/>
    <x v="0"/>
    <x v="54"/>
    <x v="493"/>
    <x v="1"/>
    <x v="0"/>
    <x v="697"/>
    <x v="504"/>
    <x v="697"/>
    <x v="49"/>
    <x v="0"/>
    <x v="10"/>
    <x v="10"/>
    <x v="545"/>
    <x v="12"/>
    <x v="12"/>
    <x v="487"/>
    <x v="795"/>
    <x v="608"/>
    <x v="698"/>
    <x v="696"/>
    <x v="1669"/>
    <x v="1075"/>
    <x v="2160"/>
    <x v="2160"/>
    <x v="1242"/>
    <x v="608"/>
    <x v="61"/>
    <x v="1091"/>
  </r>
  <r>
    <x v="38"/>
    <x v="38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1"/>
    <x v="0"/>
    <x v="134"/>
    <x v="260"/>
    <x v="1"/>
    <x v="0"/>
    <x v="265"/>
    <x v="1"/>
    <x v="3"/>
    <x v="1064"/>
    <x v="0"/>
    <x v="1064"/>
    <x v="390"/>
    <x v="223"/>
    <x v="250"/>
    <x v="0"/>
    <x v="1"/>
    <x v="1"/>
    <x v="5"/>
    <x v="6"/>
    <x v="1"/>
    <x v="90"/>
    <x v="490"/>
    <x v="1"/>
    <x v="0"/>
    <x v="694"/>
    <x v="501"/>
    <x v="694"/>
    <x v="0"/>
    <x v="0"/>
    <x v="10"/>
    <x v="1"/>
    <x v="546"/>
    <x v="12"/>
    <x v="12"/>
    <x v="484"/>
    <x v="792"/>
    <x v="588"/>
    <x v="699"/>
    <x v="697"/>
    <x v="335"/>
    <x v="141"/>
    <x v="222"/>
    <x v="222"/>
    <x v="260"/>
    <x v="608"/>
    <x v="85"/>
    <x v="694"/>
  </r>
  <r>
    <x v="82"/>
    <x v="82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1"/>
    <x v="0"/>
    <x v="1085"/>
    <x v="1238"/>
    <x v="1"/>
    <x v="3"/>
    <x v="1226"/>
    <x v="0"/>
    <x v="3"/>
    <x v="189"/>
    <x v="1"/>
    <x v="189"/>
    <x v="390"/>
    <x v="2099"/>
    <x v="1580"/>
    <x v="0"/>
    <x v="8"/>
    <x v="8"/>
    <x v="5"/>
    <x v="6"/>
    <x v="0"/>
    <x v="7"/>
    <x v="490"/>
    <x v="1"/>
    <x v="0"/>
    <x v="694"/>
    <x v="501"/>
    <x v="694"/>
    <x v="12"/>
    <x v="0"/>
    <x v="10"/>
    <x v="1"/>
    <x v="546"/>
    <x v="12"/>
    <x v="12"/>
    <x v="484"/>
    <x v="792"/>
    <x v="608"/>
    <x v="699"/>
    <x v="697"/>
    <x v="1664"/>
    <x v="1075"/>
    <x v="2099"/>
    <x v="2098"/>
    <x v="1238"/>
    <x v="608"/>
    <x v="59"/>
    <x v="1085"/>
  </r>
  <r>
    <x v="526"/>
    <x v="526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2"/>
    <x v="6"/>
    <x v="162"/>
    <x v="288"/>
    <x v="1"/>
    <x v="0"/>
    <x v="295"/>
    <x v="1"/>
    <x v="3"/>
    <x v="1064"/>
    <x v="0"/>
    <x v="1064"/>
    <x v="390"/>
    <x v="259"/>
    <x v="281"/>
    <x v="0"/>
    <x v="1"/>
    <x v="1"/>
    <x v="5"/>
    <x v="6"/>
    <x v="1"/>
    <x v="90"/>
    <x v="490"/>
    <x v="1"/>
    <x v="0"/>
    <x v="694"/>
    <x v="501"/>
    <x v="694"/>
    <x v="0"/>
    <x v="0"/>
    <x v="10"/>
    <x v="3"/>
    <x v="546"/>
    <x v="12"/>
    <x v="12"/>
    <x v="484"/>
    <x v="792"/>
    <x v="588"/>
    <x v="699"/>
    <x v="697"/>
    <x v="375"/>
    <x v="163"/>
    <x v="253"/>
    <x v="253"/>
    <x v="288"/>
    <x v="608"/>
    <x v="85"/>
    <x v="656"/>
  </r>
  <r>
    <x v="1381"/>
    <x v="1381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2"/>
    <x v="6"/>
    <x v="1060"/>
    <x v="1214"/>
    <x v="1"/>
    <x v="3"/>
    <x v="1202"/>
    <x v="0"/>
    <x v="3"/>
    <x v="189"/>
    <x v="1"/>
    <x v="189"/>
    <x v="390"/>
    <x v="2060"/>
    <x v="1533"/>
    <x v="0"/>
    <x v="8"/>
    <x v="8"/>
    <x v="5"/>
    <x v="6"/>
    <x v="0"/>
    <x v="7"/>
    <x v="490"/>
    <x v="1"/>
    <x v="0"/>
    <x v="694"/>
    <x v="501"/>
    <x v="694"/>
    <x v="12"/>
    <x v="0"/>
    <x v="10"/>
    <x v="3"/>
    <x v="546"/>
    <x v="12"/>
    <x v="12"/>
    <x v="484"/>
    <x v="792"/>
    <x v="608"/>
    <x v="699"/>
    <x v="697"/>
    <x v="1632"/>
    <x v="1075"/>
    <x v="2058"/>
    <x v="2058"/>
    <x v="1214"/>
    <x v="608"/>
    <x v="46"/>
    <x v="1050"/>
  </r>
  <r>
    <x v="1871"/>
    <x v="1871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3"/>
    <x v="10"/>
    <x v="144"/>
    <x v="270"/>
    <x v="1"/>
    <x v="0"/>
    <x v="277"/>
    <x v="1"/>
    <x v="3"/>
    <x v="1064"/>
    <x v="0"/>
    <x v="1064"/>
    <x v="390"/>
    <x v="245"/>
    <x v="271"/>
    <x v="0"/>
    <x v="1"/>
    <x v="1"/>
    <x v="5"/>
    <x v="6"/>
    <x v="1"/>
    <x v="90"/>
    <x v="490"/>
    <x v="1"/>
    <x v="0"/>
    <x v="694"/>
    <x v="501"/>
    <x v="694"/>
    <x v="0"/>
    <x v="0"/>
    <x v="10"/>
    <x v="7"/>
    <x v="546"/>
    <x v="12"/>
    <x v="12"/>
    <x v="484"/>
    <x v="792"/>
    <x v="588"/>
    <x v="699"/>
    <x v="697"/>
    <x v="359"/>
    <x v="157"/>
    <x v="243"/>
    <x v="243"/>
    <x v="270"/>
    <x v="608"/>
    <x v="85"/>
    <x v="678"/>
  </r>
  <r>
    <x v="1935"/>
    <x v="1935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3"/>
    <x v="10"/>
    <x v="1082"/>
    <x v="1235"/>
    <x v="1"/>
    <x v="3"/>
    <x v="1223"/>
    <x v="0"/>
    <x v="3"/>
    <x v="189"/>
    <x v="1"/>
    <x v="189"/>
    <x v="390"/>
    <x v="2092"/>
    <x v="1571"/>
    <x v="0"/>
    <x v="8"/>
    <x v="8"/>
    <x v="5"/>
    <x v="6"/>
    <x v="0"/>
    <x v="7"/>
    <x v="490"/>
    <x v="1"/>
    <x v="0"/>
    <x v="694"/>
    <x v="501"/>
    <x v="694"/>
    <x v="12"/>
    <x v="0"/>
    <x v="10"/>
    <x v="7"/>
    <x v="546"/>
    <x v="12"/>
    <x v="12"/>
    <x v="484"/>
    <x v="792"/>
    <x v="608"/>
    <x v="699"/>
    <x v="697"/>
    <x v="1659"/>
    <x v="1075"/>
    <x v="2091"/>
    <x v="2091"/>
    <x v="1235"/>
    <x v="608"/>
    <x v="56"/>
    <x v="1081"/>
  </r>
  <r>
    <x v="2089"/>
    <x v="2089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5"/>
    <x v="13"/>
    <x v="66"/>
    <x v="195"/>
    <x v="1"/>
    <x v="0"/>
    <x v="195"/>
    <x v="1"/>
    <x v="3"/>
    <x v="1064"/>
    <x v="0"/>
    <x v="1064"/>
    <x v="390"/>
    <x v="66"/>
    <x v="85"/>
    <x v="0"/>
    <x v="1"/>
    <x v="1"/>
    <x v="5"/>
    <x v="6"/>
    <x v="1"/>
    <x v="90"/>
    <x v="490"/>
    <x v="1"/>
    <x v="0"/>
    <x v="694"/>
    <x v="501"/>
    <x v="694"/>
    <x v="0"/>
    <x v="0"/>
    <x v="10"/>
    <x v="10"/>
    <x v="546"/>
    <x v="12"/>
    <x v="12"/>
    <x v="484"/>
    <x v="792"/>
    <x v="588"/>
    <x v="699"/>
    <x v="697"/>
    <x v="145"/>
    <x v="42"/>
    <x v="67"/>
    <x v="66"/>
    <x v="195"/>
    <x v="608"/>
    <x v="85"/>
    <x v="798"/>
  </r>
  <r>
    <x v="2153"/>
    <x v="2153"/>
    <x v="0"/>
    <x v="0"/>
    <x v="0"/>
    <x v="557"/>
    <x v="1868"/>
    <x v="714"/>
    <x v="498"/>
    <x v="0"/>
    <x v="3"/>
    <x v="3"/>
    <x v="2"/>
    <x v="1037"/>
    <x v="0"/>
    <x v="1866"/>
    <x v="750"/>
    <x v="699"/>
    <x v="763"/>
    <x v="339"/>
    <x v="734"/>
    <x v="563"/>
    <x v="1507"/>
    <x v="1017"/>
    <x v="1514"/>
    <x v="5"/>
    <x v="13"/>
    <x v="461"/>
    <x v="117"/>
    <x v="1"/>
    <x v="3"/>
    <x v="117"/>
    <x v="1"/>
    <x v="3"/>
    <x v="192"/>
    <x v="1"/>
    <x v="192"/>
    <x v="390"/>
    <x v="266"/>
    <x v="288"/>
    <x v="0"/>
    <x v="8"/>
    <x v="8"/>
    <x v="5"/>
    <x v="6"/>
    <x v="0"/>
    <x v="8"/>
    <x v="490"/>
    <x v="1"/>
    <x v="0"/>
    <x v="694"/>
    <x v="501"/>
    <x v="694"/>
    <x v="49"/>
    <x v="0"/>
    <x v="10"/>
    <x v="10"/>
    <x v="546"/>
    <x v="12"/>
    <x v="12"/>
    <x v="484"/>
    <x v="792"/>
    <x v="608"/>
    <x v="699"/>
    <x v="697"/>
    <x v="322"/>
    <x v="1075"/>
    <x v="260"/>
    <x v="260"/>
    <x v="117"/>
    <x v="608"/>
    <x v="2"/>
    <x v="934"/>
  </r>
  <r>
    <x v="2214"/>
    <x v="2214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5"/>
    <x v="13"/>
    <x v="1157"/>
    <x v="1288"/>
    <x v="1"/>
    <x v="3"/>
    <x v="1276"/>
    <x v="0"/>
    <x v="3"/>
    <x v="189"/>
    <x v="1"/>
    <x v="189"/>
    <x v="390"/>
    <x v="2206"/>
    <x v="1724"/>
    <x v="0"/>
    <x v="8"/>
    <x v="8"/>
    <x v="5"/>
    <x v="6"/>
    <x v="0"/>
    <x v="7"/>
    <x v="490"/>
    <x v="1"/>
    <x v="0"/>
    <x v="694"/>
    <x v="501"/>
    <x v="694"/>
    <x v="12"/>
    <x v="0"/>
    <x v="10"/>
    <x v="10"/>
    <x v="546"/>
    <x v="12"/>
    <x v="12"/>
    <x v="484"/>
    <x v="792"/>
    <x v="608"/>
    <x v="699"/>
    <x v="697"/>
    <x v="1758"/>
    <x v="1075"/>
    <x v="2208"/>
    <x v="2208"/>
    <x v="1288"/>
    <x v="608"/>
    <x v="84"/>
    <x v="1158"/>
  </r>
  <r>
    <x v="192"/>
    <x v="192"/>
    <x v="0"/>
    <x v="0"/>
    <x v="0"/>
    <x v="558"/>
    <x v="1871"/>
    <x v="715"/>
    <x v="502"/>
    <x v="4"/>
    <x v="6"/>
    <x v="6"/>
    <x v="2"/>
    <x v="229"/>
    <x v="0"/>
    <x v="1872"/>
    <x v="752"/>
    <x v="700"/>
    <x v="765"/>
    <x v="328"/>
    <x v="736"/>
    <x v="212"/>
    <x v="1474"/>
    <x v="1017"/>
    <x v="1481"/>
    <x v="2"/>
    <x v="6"/>
    <x v="1233"/>
    <x v="1081"/>
    <x v="1"/>
    <x v="0"/>
    <x v="1065"/>
    <x v="0"/>
    <x v="3"/>
    <x v="795"/>
    <x v="0"/>
    <x v="795"/>
    <x v="250"/>
    <x v="1892"/>
    <x v="1315"/>
    <x v="0"/>
    <x v="1"/>
    <x v="1"/>
    <x v="5"/>
    <x v="6"/>
    <x v="1"/>
    <x v="90"/>
    <x v="494"/>
    <x v="1"/>
    <x v="0"/>
    <x v="698"/>
    <x v="505"/>
    <x v="698"/>
    <x v="0"/>
    <x v="0"/>
    <x v="10"/>
    <x v="3"/>
    <x v="547"/>
    <x v="12"/>
    <x v="12"/>
    <x v="488"/>
    <x v="796"/>
    <x v="592"/>
    <x v="700"/>
    <x v="698"/>
    <x v="1472"/>
    <x v="954"/>
    <x v="1900"/>
    <x v="1900"/>
    <x v="1081"/>
    <x v="608"/>
    <x v="85"/>
    <x v="806"/>
  </r>
  <r>
    <x v="1857"/>
    <x v="1857"/>
    <x v="0"/>
    <x v="0"/>
    <x v="0"/>
    <x v="558"/>
    <x v="1874"/>
    <x v="717"/>
    <x v="502"/>
    <x v="0"/>
    <x v="4"/>
    <x v="4"/>
    <x v="2"/>
    <x v="582"/>
    <x v="0"/>
    <x v="1873"/>
    <x v="753"/>
    <x v="701"/>
    <x v="766"/>
    <x v="339"/>
    <x v="737"/>
    <x v="537"/>
    <x v="1507"/>
    <x v="1017"/>
    <x v="1514"/>
    <x v="3"/>
    <x v="10"/>
    <x v="250"/>
    <x v="15"/>
    <x v="1"/>
    <x v="3"/>
    <x v="15"/>
    <x v="1"/>
    <x v="3"/>
    <x v="219"/>
    <x v="1"/>
    <x v="219"/>
    <x v="29"/>
    <x v="19"/>
    <x v="29"/>
    <x v="0"/>
    <x v="8"/>
    <x v="8"/>
    <x v="5"/>
    <x v="6"/>
    <x v="1"/>
    <x v="90"/>
    <x v="507"/>
    <x v="1"/>
    <x v="0"/>
    <x v="699"/>
    <x v="518"/>
    <x v="699"/>
    <x v="49"/>
    <x v="0"/>
    <x v="10"/>
    <x v="7"/>
    <x v="547"/>
    <x v="12"/>
    <x v="12"/>
    <x v="488"/>
    <x v="797"/>
    <x v="608"/>
    <x v="701"/>
    <x v="699"/>
    <x v="60"/>
    <x v="1075"/>
    <x v="20"/>
    <x v="19"/>
    <x v="15"/>
    <x v="29"/>
    <x v="85"/>
    <x v="1149"/>
  </r>
  <r>
    <x v="90"/>
    <x v="90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1"/>
    <x v="0"/>
    <x v="266"/>
    <x v="377"/>
    <x v="1"/>
    <x v="0"/>
    <x v="387"/>
    <x v="1"/>
    <x v="3"/>
    <x v="1226"/>
    <x v="0"/>
    <x v="1226"/>
    <x v="521"/>
    <x v="268"/>
    <x v="289"/>
    <x v="0"/>
    <x v="1"/>
    <x v="1"/>
    <x v="5"/>
    <x v="6"/>
    <x v="1"/>
    <x v="90"/>
    <x v="487"/>
    <x v="1"/>
    <x v="0"/>
    <x v="691"/>
    <x v="498"/>
    <x v="691"/>
    <x v="0"/>
    <x v="0"/>
    <x v="10"/>
    <x v="1"/>
    <x v="548"/>
    <x v="12"/>
    <x v="12"/>
    <x v="482"/>
    <x v="789"/>
    <x v="586"/>
    <x v="702"/>
    <x v="700"/>
    <x v="387"/>
    <x v="167"/>
    <x v="261"/>
    <x v="261"/>
    <x v="377"/>
    <x v="608"/>
    <x v="85"/>
    <x v="545"/>
  </r>
  <r>
    <x v="70"/>
    <x v="70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1"/>
    <x v="0"/>
    <x v="997"/>
    <x v="1163"/>
    <x v="1"/>
    <x v="3"/>
    <x v="1151"/>
    <x v="0"/>
    <x v="3"/>
    <x v="415"/>
    <x v="1"/>
    <x v="415"/>
    <x v="521"/>
    <x v="2013"/>
    <x v="1477"/>
    <x v="0"/>
    <x v="8"/>
    <x v="8"/>
    <x v="5"/>
    <x v="6"/>
    <x v="0"/>
    <x v="49"/>
    <x v="487"/>
    <x v="1"/>
    <x v="0"/>
    <x v="691"/>
    <x v="498"/>
    <x v="691"/>
    <x v="47"/>
    <x v="0"/>
    <x v="10"/>
    <x v="1"/>
    <x v="548"/>
    <x v="12"/>
    <x v="12"/>
    <x v="482"/>
    <x v="789"/>
    <x v="608"/>
    <x v="702"/>
    <x v="700"/>
    <x v="1562"/>
    <x v="1075"/>
    <x v="2010"/>
    <x v="2010"/>
    <x v="1163"/>
    <x v="608"/>
    <x v="25"/>
    <x v="963"/>
  </r>
  <r>
    <x v="1522"/>
    <x v="1522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2"/>
    <x v="6"/>
    <x v="169"/>
    <x v="294"/>
    <x v="1"/>
    <x v="0"/>
    <x v="302"/>
    <x v="1"/>
    <x v="3"/>
    <x v="1226"/>
    <x v="0"/>
    <x v="1226"/>
    <x v="521"/>
    <x v="134"/>
    <x v="160"/>
    <x v="0"/>
    <x v="1"/>
    <x v="1"/>
    <x v="5"/>
    <x v="6"/>
    <x v="1"/>
    <x v="90"/>
    <x v="487"/>
    <x v="1"/>
    <x v="0"/>
    <x v="691"/>
    <x v="498"/>
    <x v="691"/>
    <x v="0"/>
    <x v="0"/>
    <x v="10"/>
    <x v="3"/>
    <x v="548"/>
    <x v="12"/>
    <x v="12"/>
    <x v="482"/>
    <x v="789"/>
    <x v="586"/>
    <x v="702"/>
    <x v="700"/>
    <x v="232"/>
    <x v="78"/>
    <x v="133"/>
    <x v="133"/>
    <x v="294"/>
    <x v="608"/>
    <x v="85"/>
    <x v="648"/>
  </r>
  <r>
    <x v="1047"/>
    <x v="1047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2"/>
    <x v="6"/>
    <x v="1072"/>
    <x v="1228"/>
    <x v="1"/>
    <x v="3"/>
    <x v="1216"/>
    <x v="0"/>
    <x v="3"/>
    <x v="415"/>
    <x v="1"/>
    <x v="415"/>
    <x v="521"/>
    <x v="2141"/>
    <x v="1630"/>
    <x v="0"/>
    <x v="8"/>
    <x v="8"/>
    <x v="5"/>
    <x v="6"/>
    <x v="0"/>
    <x v="49"/>
    <x v="487"/>
    <x v="1"/>
    <x v="0"/>
    <x v="691"/>
    <x v="498"/>
    <x v="691"/>
    <x v="47"/>
    <x v="0"/>
    <x v="10"/>
    <x v="3"/>
    <x v="548"/>
    <x v="12"/>
    <x v="12"/>
    <x v="482"/>
    <x v="789"/>
    <x v="608"/>
    <x v="702"/>
    <x v="700"/>
    <x v="1650"/>
    <x v="1075"/>
    <x v="2141"/>
    <x v="2141"/>
    <x v="1228"/>
    <x v="608"/>
    <x v="52"/>
    <x v="1072"/>
  </r>
  <r>
    <x v="2241"/>
    <x v="2241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5"/>
    <x v="13"/>
    <x v="123"/>
    <x v="250"/>
    <x v="1"/>
    <x v="0"/>
    <x v="254"/>
    <x v="1"/>
    <x v="3"/>
    <x v="1226"/>
    <x v="0"/>
    <x v="1226"/>
    <x v="521"/>
    <x v="69"/>
    <x v="89"/>
    <x v="0"/>
    <x v="1"/>
    <x v="1"/>
    <x v="5"/>
    <x v="6"/>
    <x v="1"/>
    <x v="90"/>
    <x v="487"/>
    <x v="1"/>
    <x v="0"/>
    <x v="691"/>
    <x v="498"/>
    <x v="691"/>
    <x v="0"/>
    <x v="0"/>
    <x v="10"/>
    <x v="10"/>
    <x v="548"/>
    <x v="12"/>
    <x v="12"/>
    <x v="482"/>
    <x v="789"/>
    <x v="586"/>
    <x v="702"/>
    <x v="700"/>
    <x v="154"/>
    <x v="44"/>
    <x v="70"/>
    <x v="69"/>
    <x v="250"/>
    <x v="608"/>
    <x v="85"/>
    <x v="710"/>
  </r>
  <r>
    <x v="2184"/>
    <x v="2184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5"/>
    <x v="13"/>
    <x v="1111"/>
    <x v="1262"/>
    <x v="1"/>
    <x v="3"/>
    <x v="1250"/>
    <x v="0"/>
    <x v="3"/>
    <x v="415"/>
    <x v="1"/>
    <x v="415"/>
    <x v="521"/>
    <x v="2188"/>
    <x v="1698"/>
    <x v="0"/>
    <x v="8"/>
    <x v="8"/>
    <x v="5"/>
    <x v="6"/>
    <x v="0"/>
    <x v="49"/>
    <x v="487"/>
    <x v="1"/>
    <x v="0"/>
    <x v="691"/>
    <x v="498"/>
    <x v="691"/>
    <x v="47"/>
    <x v="0"/>
    <x v="10"/>
    <x v="10"/>
    <x v="548"/>
    <x v="12"/>
    <x v="12"/>
    <x v="482"/>
    <x v="789"/>
    <x v="608"/>
    <x v="702"/>
    <x v="700"/>
    <x v="1704"/>
    <x v="1075"/>
    <x v="2189"/>
    <x v="2189"/>
    <x v="1262"/>
    <x v="608"/>
    <x v="73"/>
    <x v="1117"/>
  </r>
  <r>
    <x v="239"/>
    <x v="239"/>
    <x v="0"/>
    <x v="0"/>
    <x v="0"/>
    <x v="560"/>
    <x v="1877"/>
    <x v="718"/>
    <x v="503"/>
    <x v="4"/>
    <x v="6"/>
    <x v="6"/>
    <x v="2"/>
    <x v="183"/>
    <x v="0"/>
    <x v="1874"/>
    <x v="756"/>
    <x v="703"/>
    <x v="769"/>
    <x v="329"/>
    <x v="740"/>
    <x v="209"/>
    <x v="1475"/>
    <x v="1017"/>
    <x v="1484"/>
    <x v="2"/>
    <x v="6"/>
    <x v="938"/>
    <x v="935"/>
    <x v="1"/>
    <x v="0"/>
    <x v="690"/>
    <x v="0"/>
    <x v="3"/>
    <x v="1207"/>
    <x v="0"/>
    <x v="1207"/>
    <x v="502"/>
    <x v="1584"/>
    <x v="811"/>
    <x v="0"/>
    <x v="1"/>
    <x v="1"/>
    <x v="5"/>
    <x v="6"/>
    <x v="1"/>
    <x v="90"/>
    <x v="495"/>
    <x v="1"/>
    <x v="0"/>
    <x v="700"/>
    <x v="506"/>
    <x v="700"/>
    <x v="0"/>
    <x v="0"/>
    <x v="10"/>
    <x v="3"/>
    <x v="549"/>
    <x v="12"/>
    <x v="12"/>
    <x v="489"/>
    <x v="798"/>
    <x v="593"/>
    <x v="703"/>
    <x v="701"/>
    <x v="1095"/>
    <x v="566"/>
    <x v="1683"/>
    <x v="1683"/>
    <x v="935"/>
    <x v="608"/>
    <x v="85"/>
    <x v="333"/>
  </r>
  <r>
    <x v="427"/>
    <x v="427"/>
    <x v="0"/>
    <x v="0"/>
    <x v="0"/>
    <x v="560"/>
    <x v="1875"/>
    <x v="718"/>
    <x v="503"/>
    <x v="7"/>
    <x v="7"/>
    <x v="7"/>
    <x v="0"/>
    <x v="714"/>
    <x v="0"/>
    <x v="1875"/>
    <x v="772"/>
    <x v="703"/>
    <x v="769"/>
    <x v="329"/>
    <x v="750"/>
    <x v="763"/>
    <x v="1476"/>
    <x v="997"/>
    <x v="1482"/>
    <x v="2"/>
    <x v="6"/>
    <x v="704"/>
    <x v="712"/>
    <x v="0"/>
    <x v="0"/>
    <x v="726"/>
    <x v="0"/>
    <x v="3"/>
    <x v="51"/>
    <x v="1"/>
    <x v="51"/>
    <x v="502"/>
    <x v="802"/>
    <x v="911"/>
    <x v="0"/>
    <x v="4"/>
    <x v="4"/>
    <x v="5"/>
    <x v="6"/>
    <x v="1"/>
    <x v="90"/>
    <x v="495"/>
    <x v="1"/>
    <x v="0"/>
    <x v="700"/>
    <x v="506"/>
    <x v="700"/>
    <x v="0"/>
    <x v="0"/>
    <x v="10"/>
    <x v="3"/>
    <x v="557"/>
    <x v="12"/>
    <x v="15"/>
    <x v="500"/>
    <x v="798"/>
    <x v="608"/>
    <x v="703"/>
    <x v="701"/>
    <x v="1165"/>
    <x v="635"/>
    <x v="805"/>
    <x v="805"/>
    <x v="712"/>
    <x v="279"/>
    <x v="85"/>
    <x v="39"/>
  </r>
  <r>
    <x v="428"/>
    <x v="428"/>
    <x v="0"/>
    <x v="0"/>
    <x v="0"/>
    <x v="560"/>
    <x v="1876"/>
    <x v="718"/>
    <x v="503"/>
    <x v="7"/>
    <x v="7"/>
    <x v="8"/>
    <x v="1"/>
    <x v="715"/>
    <x v="0"/>
    <x v="1876"/>
    <x v="772"/>
    <x v="703"/>
    <x v="769"/>
    <x v="329"/>
    <x v="750"/>
    <x v="763"/>
    <x v="1477"/>
    <x v="998"/>
    <x v="1483"/>
    <x v="2"/>
    <x v="6"/>
    <x v="704"/>
    <x v="712"/>
    <x v="0"/>
    <x v="0"/>
    <x v="726"/>
    <x v="0"/>
    <x v="3"/>
    <x v="585"/>
    <x v="1"/>
    <x v="585"/>
    <x v="502"/>
    <x v="1139"/>
    <x v="911"/>
    <x v="0"/>
    <x v="4"/>
    <x v="4"/>
    <x v="5"/>
    <x v="6"/>
    <x v="1"/>
    <x v="90"/>
    <x v="495"/>
    <x v="1"/>
    <x v="0"/>
    <x v="700"/>
    <x v="506"/>
    <x v="700"/>
    <x v="0"/>
    <x v="0"/>
    <x v="10"/>
    <x v="3"/>
    <x v="557"/>
    <x v="12"/>
    <x v="15"/>
    <x v="500"/>
    <x v="798"/>
    <x v="608"/>
    <x v="703"/>
    <x v="701"/>
    <x v="839"/>
    <x v="635"/>
    <x v="1124"/>
    <x v="1124"/>
    <x v="712"/>
    <x v="279"/>
    <x v="85"/>
    <x v="39"/>
  </r>
  <r>
    <x v="256"/>
    <x v="256"/>
    <x v="0"/>
    <x v="0"/>
    <x v="0"/>
    <x v="561"/>
    <x v="1896"/>
    <x v="721"/>
    <x v="507"/>
    <x v="4"/>
    <x v="6"/>
    <x v="6"/>
    <x v="2"/>
    <x v="561"/>
    <x v="0"/>
    <x v="1893"/>
    <x v="757"/>
    <x v="704"/>
    <x v="770"/>
    <x v="339"/>
    <x v="741"/>
    <x v="641"/>
    <x v="1492"/>
    <x v="1017"/>
    <x v="1499"/>
    <x v="2"/>
    <x v="6"/>
    <x v="104"/>
    <x v="232"/>
    <x v="1"/>
    <x v="0"/>
    <x v="234"/>
    <x v="1"/>
    <x v="3"/>
    <x v="1029"/>
    <x v="0"/>
    <x v="1029"/>
    <x v="365"/>
    <x v="197"/>
    <x v="224"/>
    <x v="0"/>
    <x v="1"/>
    <x v="1"/>
    <x v="5"/>
    <x v="6"/>
    <x v="1"/>
    <x v="90"/>
    <x v="499"/>
    <x v="1"/>
    <x v="0"/>
    <x v="706"/>
    <x v="510"/>
    <x v="706"/>
    <x v="0"/>
    <x v="0"/>
    <x v="10"/>
    <x v="3"/>
    <x v="550"/>
    <x v="12"/>
    <x v="12"/>
    <x v="493"/>
    <x v="804"/>
    <x v="597"/>
    <x v="704"/>
    <x v="702"/>
    <x v="297"/>
    <x v="120"/>
    <x v="196"/>
    <x v="196"/>
    <x v="232"/>
    <x v="608"/>
    <x v="85"/>
    <x v="733"/>
  </r>
  <r>
    <x v="718"/>
    <x v="718"/>
    <x v="0"/>
    <x v="0"/>
    <x v="0"/>
    <x v="561"/>
    <x v="1891"/>
    <x v="721"/>
    <x v="507"/>
    <x v="0"/>
    <x v="3"/>
    <x v="3"/>
    <x v="2"/>
    <x v="1032"/>
    <x v="0"/>
    <x v="1894"/>
    <x v="758"/>
    <x v="704"/>
    <x v="771"/>
    <x v="330"/>
    <x v="742"/>
    <x v="576"/>
    <x v="1507"/>
    <x v="1017"/>
    <x v="1514"/>
    <x v="2"/>
    <x v="6"/>
    <x v="1056"/>
    <x v="1210"/>
    <x v="1"/>
    <x v="3"/>
    <x v="1198"/>
    <x v="0"/>
    <x v="3"/>
    <x v="343"/>
    <x v="1"/>
    <x v="343"/>
    <x v="365"/>
    <x v="2098"/>
    <x v="1579"/>
    <x v="0"/>
    <x v="8"/>
    <x v="8"/>
    <x v="5"/>
    <x v="6"/>
    <x v="0"/>
    <x v="38"/>
    <x v="499"/>
    <x v="1"/>
    <x v="0"/>
    <x v="706"/>
    <x v="510"/>
    <x v="706"/>
    <x v="52"/>
    <x v="0"/>
    <x v="10"/>
    <x v="3"/>
    <x v="550"/>
    <x v="12"/>
    <x v="12"/>
    <x v="493"/>
    <x v="804"/>
    <x v="608"/>
    <x v="704"/>
    <x v="702"/>
    <x v="1626"/>
    <x v="1075"/>
    <x v="2098"/>
    <x v="2097"/>
    <x v="1210"/>
    <x v="608"/>
    <x v="44"/>
    <x v="1038"/>
  </r>
  <r>
    <x v="1849"/>
    <x v="1849"/>
    <x v="0"/>
    <x v="0"/>
    <x v="0"/>
    <x v="561"/>
    <x v="1896"/>
    <x v="721"/>
    <x v="507"/>
    <x v="4"/>
    <x v="6"/>
    <x v="6"/>
    <x v="2"/>
    <x v="561"/>
    <x v="0"/>
    <x v="1893"/>
    <x v="757"/>
    <x v="704"/>
    <x v="770"/>
    <x v="339"/>
    <x v="741"/>
    <x v="641"/>
    <x v="1492"/>
    <x v="1017"/>
    <x v="1499"/>
    <x v="3"/>
    <x v="10"/>
    <x v="440"/>
    <x v="481"/>
    <x v="1"/>
    <x v="0"/>
    <x v="499"/>
    <x v="1"/>
    <x v="3"/>
    <x v="1029"/>
    <x v="0"/>
    <x v="1029"/>
    <x v="365"/>
    <x v="621"/>
    <x v="583"/>
    <x v="0"/>
    <x v="1"/>
    <x v="1"/>
    <x v="5"/>
    <x v="6"/>
    <x v="1"/>
    <x v="90"/>
    <x v="499"/>
    <x v="1"/>
    <x v="0"/>
    <x v="706"/>
    <x v="510"/>
    <x v="706"/>
    <x v="0"/>
    <x v="0"/>
    <x v="10"/>
    <x v="7"/>
    <x v="550"/>
    <x v="12"/>
    <x v="12"/>
    <x v="493"/>
    <x v="804"/>
    <x v="597"/>
    <x v="704"/>
    <x v="702"/>
    <x v="887"/>
    <x v="414"/>
    <x v="547"/>
    <x v="547"/>
    <x v="481"/>
    <x v="608"/>
    <x v="85"/>
    <x v="402"/>
  </r>
  <r>
    <x v="1903"/>
    <x v="1903"/>
    <x v="0"/>
    <x v="0"/>
    <x v="0"/>
    <x v="561"/>
    <x v="1891"/>
    <x v="721"/>
    <x v="507"/>
    <x v="0"/>
    <x v="3"/>
    <x v="3"/>
    <x v="2"/>
    <x v="1032"/>
    <x v="0"/>
    <x v="1894"/>
    <x v="758"/>
    <x v="704"/>
    <x v="771"/>
    <x v="330"/>
    <x v="742"/>
    <x v="576"/>
    <x v="1507"/>
    <x v="1017"/>
    <x v="1514"/>
    <x v="3"/>
    <x v="10"/>
    <x v="826"/>
    <x v="1078"/>
    <x v="1"/>
    <x v="3"/>
    <x v="1062"/>
    <x v="0"/>
    <x v="3"/>
    <x v="343"/>
    <x v="1"/>
    <x v="343"/>
    <x v="365"/>
    <x v="1633"/>
    <x v="864"/>
    <x v="0"/>
    <x v="8"/>
    <x v="8"/>
    <x v="5"/>
    <x v="6"/>
    <x v="0"/>
    <x v="38"/>
    <x v="499"/>
    <x v="1"/>
    <x v="0"/>
    <x v="706"/>
    <x v="510"/>
    <x v="706"/>
    <x v="52"/>
    <x v="0"/>
    <x v="10"/>
    <x v="7"/>
    <x v="550"/>
    <x v="12"/>
    <x v="12"/>
    <x v="493"/>
    <x v="804"/>
    <x v="608"/>
    <x v="704"/>
    <x v="702"/>
    <x v="1136"/>
    <x v="1075"/>
    <x v="1711"/>
    <x v="1711"/>
    <x v="1078"/>
    <x v="608"/>
    <x v="3"/>
    <x v="797"/>
  </r>
  <r>
    <x v="596"/>
    <x v="596"/>
    <x v="0"/>
    <x v="0"/>
    <x v="0"/>
    <x v="562"/>
    <x v="1897"/>
    <x v="722"/>
    <x v="509"/>
    <x v="4"/>
    <x v="6"/>
    <x v="6"/>
    <x v="2"/>
    <x v="215"/>
    <x v="0"/>
    <x v="1900"/>
    <x v="759"/>
    <x v="705"/>
    <x v="772"/>
    <x v="331"/>
    <x v="743"/>
    <x v="26"/>
    <x v="1498"/>
    <x v="1017"/>
    <x v="1507"/>
    <x v="2"/>
    <x v="6"/>
    <x v="880"/>
    <x v="887"/>
    <x v="1"/>
    <x v="0"/>
    <x v="660"/>
    <x v="0"/>
    <x v="3"/>
    <x v="1270"/>
    <x v="0"/>
    <x v="1270"/>
    <x v="555"/>
    <x v="1510"/>
    <x v="739"/>
    <x v="0"/>
    <x v="1"/>
    <x v="1"/>
    <x v="5"/>
    <x v="6"/>
    <x v="1"/>
    <x v="90"/>
    <x v="501"/>
    <x v="1"/>
    <x v="0"/>
    <x v="708"/>
    <x v="512"/>
    <x v="708"/>
    <x v="0"/>
    <x v="0"/>
    <x v="10"/>
    <x v="3"/>
    <x v="551"/>
    <x v="12"/>
    <x v="12"/>
    <x v="495"/>
    <x v="806"/>
    <x v="599"/>
    <x v="705"/>
    <x v="703"/>
    <x v="1044"/>
    <x v="515"/>
    <x v="1650"/>
    <x v="1650"/>
    <x v="887"/>
    <x v="608"/>
    <x v="85"/>
    <x v="241"/>
  </r>
  <r>
    <x v="429"/>
    <x v="429"/>
    <x v="0"/>
    <x v="0"/>
    <x v="0"/>
    <x v="562"/>
    <x v="1899"/>
    <x v="722"/>
    <x v="509"/>
    <x v="7"/>
    <x v="7"/>
    <x v="7"/>
    <x v="0"/>
    <x v="716"/>
    <x v="0"/>
    <x v="1901"/>
    <x v="772"/>
    <x v="705"/>
    <x v="772"/>
    <x v="331"/>
    <x v="750"/>
    <x v="763"/>
    <x v="1499"/>
    <x v="1014"/>
    <x v="1505"/>
    <x v="2"/>
    <x v="6"/>
    <x v="697"/>
    <x v="705"/>
    <x v="0"/>
    <x v="0"/>
    <x v="713"/>
    <x v="0"/>
    <x v="3"/>
    <x v="118"/>
    <x v="1"/>
    <x v="118"/>
    <x v="555"/>
    <x v="865"/>
    <x v="931"/>
    <x v="0"/>
    <x v="4"/>
    <x v="4"/>
    <x v="5"/>
    <x v="6"/>
    <x v="1"/>
    <x v="90"/>
    <x v="501"/>
    <x v="1"/>
    <x v="0"/>
    <x v="708"/>
    <x v="512"/>
    <x v="708"/>
    <x v="0"/>
    <x v="0"/>
    <x v="10"/>
    <x v="3"/>
    <x v="557"/>
    <x v="12"/>
    <x v="15"/>
    <x v="500"/>
    <x v="806"/>
    <x v="608"/>
    <x v="705"/>
    <x v="703"/>
    <x v="1181"/>
    <x v="652"/>
    <x v="866"/>
    <x v="866"/>
    <x v="705"/>
    <x v="272"/>
    <x v="85"/>
    <x v="32"/>
  </r>
  <r>
    <x v="430"/>
    <x v="430"/>
    <x v="0"/>
    <x v="0"/>
    <x v="0"/>
    <x v="562"/>
    <x v="1898"/>
    <x v="722"/>
    <x v="509"/>
    <x v="7"/>
    <x v="7"/>
    <x v="8"/>
    <x v="1"/>
    <x v="717"/>
    <x v="0"/>
    <x v="1902"/>
    <x v="772"/>
    <x v="705"/>
    <x v="772"/>
    <x v="331"/>
    <x v="750"/>
    <x v="763"/>
    <x v="1500"/>
    <x v="1015"/>
    <x v="1506"/>
    <x v="2"/>
    <x v="6"/>
    <x v="697"/>
    <x v="705"/>
    <x v="0"/>
    <x v="0"/>
    <x v="713"/>
    <x v="0"/>
    <x v="3"/>
    <x v="154"/>
    <x v="1"/>
    <x v="154"/>
    <x v="555"/>
    <x v="936"/>
    <x v="931"/>
    <x v="0"/>
    <x v="4"/>
    <x v="4"/>
    <x v="5"/>
    <x v="6"/>
    <x v="1"/>
    <x v="90"/>
    <x v="501"/>
    <x v="1"/>
    <x v="0"/>
    <x v="708"/>
    <x v="512"/>
    <x v="708"/>
    <x v="0"/>
    <x v="0"/>
    <x v="10"/>
    <x v="3"/>
    <x v="557"/>
    <x v="12"/>
    <x v="15"/>
    <x v="500"/>
    <x v="806"/>
    <x v="608"/>
    <x v="705"/>
    <x v="703"/>
    <x v="810"/>
    <x v="652"/>
    <x v="935"/>
    <x v="935"/>
    <x v="705"/>
    <x v="272"/>
    <x v="85"/>
    <x v="32"/>
  </r>
  <r>
    <x v="1845"/>
    <x v="1845"/>
    <x v="0"/>
    <x v="0"/>
    <x v="0"/>
    <x v="563"/>
    <x v="1900"/>
    <x v="723"/>
    <x v="514"/>
    <x v="4"/>
    <x v="6"/>
    <x v="6"/>
    <x v="2"/>
    <x v="549"/>
    <x v="0"/>
    <x v="1903"/>
    <x v="760"/>
    <x v="706"/>
    <x v="773"/>
    <x v="339"/>
    <x v="744"/>
    <x v="552"/>
    <x v="1501"/>
    <x v="1017"/>
    <x v="1508"/>
    <x v="3"/>
    <x v="10"/>
    <x v="49"/>
    <x v="180"/>
    <x v="1"/>
    <x v="0"/>
    <x v="180"/>
    <x v="1"/>
    <x v="3"/>
    <x v="793"/>
    <x v="0"/>
    <x v="793"/>
    <x v="248"/>
    <x v="251"/>
    <x v="276"/>
    <x v="0"/>
    <x v="1"/>
    <x v="1"/>
    <x v="5"/>
    <x v="6"/>
    <x v="1"/>
    <x v="90"/>
    <x v="502"/>
    <x v="1"/>
    <x v="0"/>
    <x v="709"/>
    <x v="513"/>
    <x v="709"/>
    <x v="0"/>
    <x v="0"/>
    <x v="10"/>
    <x v="7"/>
    <x v="552"/>
    <x v="13"/>
    <x v="13"/>
    <x v="500"/>
    <x v="807"/>
    <x v="600"/>
    <x v="706"/>
    <x v="704"/>
    <x v="368"/>
    <x v="160"/>
    <x v="248"/>
    <x v="248"/>
    <x v="180"/>
    <x v="608"/>
    <x v="85"/>
    <x v="821"/>
  </r>
  <r>
    <x v="1607"/>
    <x v="1607"/>
    <x v="0"/>
    <x v="0"/>
    <x v="0"/>
    <x v="564"/>
    <x v="1902"/>
    <x v="724"/>
    <x v="510"/>
    <x v="4"/>
    <x v="6"/>
    <x v="6"/>
    <x v="2"/>
    <x v="106"/>
    <x v="0"/>
    <x v="1906"/>
    <x v="761"/>
    <x v="707"/>
    <x v="774"/>
    <x v="332"/>
    <x v="745"/>
    <x v="216"/>
    <x v="1504"/>
    <x v="1017"/>
    <x v="1511"/>
    <x v="2"/>
    <x v="6"/>
    <x v="1130"/>
    <x v="996"/>
    <x v="1"/>
    <x v="0"/>
    <x v="885"/>
    <x v="0"/>
    <x v="3"/>
    <x v="1070"/>
    <x v="0"/>
    <x v="1070"/>
    <x v="396"/>
    <x v="1772"/>
    <x v="1076"/>
    <x v="0"/>
    <x v="1"/>
    <x v="1"/>
    <x v="5"/>
    <x v="6"/>
    <x v="1"/>
    <x v="90"/>
    <x v="504"/>
    <x v="1"/>
    <x v="0"/>
    <x v="711"/>
    <x v="515"/>
    <x v="711"/>
    <x v="0"/>
    <x v="0"/>
    <x v="10"/>
    <x v="3"/>
    <x v="553"/>
    <x v="12"/>
    <x v="12"/>
    <x v="496"/>
    <x v="810"/>
    <x v="603"/>
    <x v="707"/>
    <x v="705"/>
    <x v="1294"/>
    <x v="771"/>
    <x v="1798"/>
    <x v="1798"/>
    <x v="996"/>
    <x v="608"/>
    <x v="85"/>
    <x v="532"/>
  </r>
  <r>
    <x v="1972"/>
    <x v="1972"/>
    <x v="0"/>
    <x v="0"/>
    <x v="0"/>
    <x v="564"/>
    <x v="1902"/>
    <x v="724"/>
    <x v="510"/>
    <x v="4"/>
    <x v="6"/>
    <x v="6"/>
    <x v="2"/>
    <x v="106"/>
    <x v="0"/>
    <x v="1906"/>
    <x v="761"/>
    <x v="707"/>
    <x v="774"/>
    <x v="332"/>
    <x v="745"/>
    <x v="216"/>
    <x v="1504"/>
    <x v="1017"/>
    <x v="1511"/>
    <x v="3"/>
    <x v="10"/>
    <x v="274"/>
    <x v="384"/>
    <x v="1"/>
    <x v="0"/>
    <x v="394"/>
    <x v="1"/>
    <x v="3"/>
    <x v="1070"/>
    <x v="0"/>
    <x v="1070"/>
    <x v="396"/>
    <x v="439"/>
    <x v="444"/>
    <x v="0"/>
    <x v="1"/>
    <x v="1"/>
    <x v="5"/>
    <x v="6"/>
    <x v="1"/>
    <x v="90"/>
    <x v="504"/>
    <x v="1"/>
    <x v="0"/>
    <x v="711"/>
    <x v="515"/>
    <x v="711"/>
    <x v="0"/>
    <x v="0"/>
    <x v="10"/>
    <x v="7"/>
    <x v="553"/>
    <x v="12"/>
    <x v="12"/>
    <x v="496"/>
    <x v="810"/>
    <x v="603"/>
    <x v="707"/>
    <x v="705"/>
    <x v="646"/>
    <x v="298"/>
    <x v="411"/>
    <x v="411"/>
    <x v="384"/>
    <x v="608"/>
    <x v="85"/>
    <x v="532"/>
  </r>
  <r>
    <x v="1664"/>
    <x v="1664"/>
    <x v="0"/>
    <x v="0"/>
    <x v="0"/>
    <x v="565"/>
    <x v="1903"/>
    <x v="725"/>
    <x v="511"/>
    <x v="4"/>
    <x v="6"/>
    <x v="6"/>
    <x v="2"/>
    <x v="447"/>
    <x v="0"/>
    <x v="1907"/>
    <x v="764"/>
    <x v="710"/>
    <x v="777"/>
    <x v="339"/>
    <x v="748"/>
    <x v="360"/>
    <x v="1505"/>
    <x v="1017"/>
    <x v="1512"/>
    <x v="2"/>
    <x v="6"/>
    <x v="111"/>
    <x v="239"/>
    <x v="1"/>
    <x v="0"/>
    <x v="242"/>
    <x v="1"/>
    <x v="3"/>
    <x v="1153"/>
    <x v="0"/>
    <x v="1153"/>
    <x v="460"/>
    <x v="103"/>
    <x v="123"/>
    <x v="0"/>
    <x v="1"/>
    <x v="1"/>
    <x v="5"/>
    <x v="6"/>
    <x v="1"/>
    <x v="90"/>
    <x v="505"/>
    <x v="1"/>
    <x v="0"/>
    <x v="712"/>
    <x v="516"/>
    <x v="712"/>
    <x v="0"/>
    <x v="0"/>
    <x v="10"/>
    <x v="3"/>
    <x v="554"/>
    <x v="12"/>
    <x v="12"/>
    <x v="497"/>
    <x v="811"/>
    <x v="604"/>
    <x v="710"/>
    <x v="708"/>
    <x v="193"/>
    <x v="61"/>
    <x v="104"/>
    <x v="103"/>
    <x v="239"/>
    <x v="608"/>
    <x v="85"/>
    <x v="721"/>
  </r>
  <r>
    <x v="124"/>
    <x v="124"/>
    <x v="0"/>
    <x v="0"/>
    <x v="0"/>
    <x v="566"/>
    <x v="1904"/>
    <x v="726"/>
    <x v="512"/>
    <x v="4"/>
    <x v="6"/>
    <x v="6"/>
    <x v="2"/>
    <x v="478"/>
    <x v="0"/>
    <x v="1904"/>
    <x v="762"/>
    <x v="708"/>
    <x v="775"/>
    <x v="333"/>
    <x v="746"/>
    <x v="525"/>
    <x v="1502"/>
    <x v="1017"/>
    <x v="1510"/>
    <x v="2"/>
    <x v="6"/>
    <x v="152"/>
    <x v="278"/>
    <x v="1"/>
    <x v="0"/>
    <x v="285"/>
    <x v="1"/>
    <x v="3"/>
    <x v="926"/>
    <x v="0"/>
    <x v="926"/>
    <x v="303"/>
    <x v="390"/>
    <x v="404"/>
    <x v="0"/>
    <x v="1"/>
    <x v="1"/>
    <x v="5"/>
    <x v="6"/>
    <x v="1"/>
    <x v="90"/>
    <x v="503"/>
    <x v="1"/>
    <x v="0"/>
    <x v="710"/>
    <x v="514"/>
    <x v="710"/>
    <x v="0"/>
    <x v="0"/>
    <x v="10"/>
    <x v="3"/>
    <x v="555"/>
    <x v="12"/>
    <x v="12"/>
    <x v="498"/>
    <x v="809"/>
    <x v="602"/>
    <x v="708"/>
    <x v="706"/>
    <x v="591"/>
    <x v="263"/>
    <x v="372"/>
    <x v="372"/>
    <x v="278"/>
    <x v="608"/>
    <x v="85"/>
    <x v="666"/>
  </r>
  <r>
    <x v="711"/>
    <x v="711"/>
    <x v="0"/>
    <x v="0"/>
    <x v="0"/>
    <x v="566"/>
    <x v="1901"/>
    <x v="726"/>
    <x v="512"/>
    <x v="7"/>
    <x v="7"/>
    <x v="7"/>
    <x v="0"/>
    <x v="1023"/>
    <x v="0"/>
    <x v="1905"/>
    <x v="772"/>
    <x v="708"/>
    <x v="775"/>
    <x v="333"/>
    <x v="750"/>
    <x v="763"/>
    <x v="1503"/>
    <x v="1016"/>
    <x v="1509"/>
    <x v="2"/>
    <x v="6"/>
    <x v="884"/>
    <x v="891"/>
    <x v="0"/>
    <x v="0"/>
    <x v="958"/>
    <x v="0"/>
    <x v="3"/>
    <x v="75"/>
    <x v="1"/>
    <x v="75"/>
    <x v="303"/>
    <x v="951"/>
    <x v="1071"/>
    <x v="0"/>
    <x v="4"/>
    <x v="4"/>
    <x v="5"/>
    <x v="6"/>
    <x v="1"/>
    <x v="90"/>
    <x v="503"/>
    <x v="1"/>
    <x v="0"/>
    <x v="710"/>
    <x v="514"/>
    <x v="710"/>
    <x v="0"/>
    <x v="0"/>
    <x v="10"/>
    <x v="3"/>
    <x v="557"/>
    <x v="12"/>
    <x v="15"/>
    <x v="500"/>
    <x v="809"/>
    <x v="608"/>
    <x v="708"/>
    <x v="706"/>
    <x v="1288"/>
    <x v="766"/>
    <x v="950"/>
    <x v="950"/>
    <x v="891"/>
    <x v="448"/>
    <x v="85"/>
    <x v="246"/>
  </r>
  <r>
    <x v="2006"/>
    <x v="2006"/>
    <x v="0"/>
    <x v="0"/>
    <x v="0"/>
    <x v="566"/>
    <x v="1904"/>
    <x v="726"/>
    <x v="512"/>
    <x v="4"/>
    <x v="6"/>
    <x v="6"/>
    <x v="2"/>
    <x v="478"/>
    <x v="0"/>
    <x v="1904"/>
    <x v="762"/>
    <x v="708"/>
    <x v="775"/>
    <x v="333"/>
    <x v="746"/>
    <x v="525"/>
    <x v="1502"/>
    <x v="1017"/>
    <x v="1510"/>
    <x v="5"/>
    <x v="13"/>
    <x v="1252"/>
    <x v="1101"/>
    <x v="1"/>
    <x v="0"/>
    <x v="1087"/>
    <x v="0"/>
    <x v="3"/>
    <x v="926"/>
    <x v="0"/>
    <x v="926"/>
    <x v="303"/>
    <x v="2115"/>
    <x v="1598"/>
    <x v="0"/>
    <x v="1"/>
    <x v="1"/>
    <x v="5"/>
    <x v="6"/>
    <x v="1"/>
    <x v="90"/>
    <x v="503"/>
    <x v="1"/>
    <x v="0"/>
    <x v="710"/>
    <x v="514"/>
    <x v="710"/>
    <x v="0"/>
    <x v="0"/>
    <x v="10"/>
    <x v="10"/>
    <x v="555"/>
    <x v="12"/>
    <x v="12"/>
    <x v="498"/>
    <x v="809"/>
    <x v="602"/>
    <x v="708"/>
    <x v="706"/>
    <x v="1630"/>
    <x v="1044"/>
    <x v="2114"/>
    <x v="2114"/>
    <x v="1101"/>
    <x v="608"/>
    <x v="85"/>
    <x v="855"/>
  </r>
  <r>
    <x v="1978"/>
    <x v="1978"/>
    <x v="0"/>
    <x v="0"/>
    <x v="0"/>
    <x v="567"/>
    <x v="1905"/>
    <x v="727"/>
    <x v="513"/>
    <x v="4"/>
    <x v="6"/>
    <x v="6"/>
    <x v="2"/>
    <x v="420"/>
    <x v="0"/>
    <x v="1908"/>
    <x v="763"/>
    <x v="709"/>
    <x v="776"/>
    <x v="339"/>
    <x v="747"/>
    <x v="756"/>
    <x v="1506"/>
    <x v="1017"/>
    <x v="1513"/>
    <x v="3"/>
    <x v="10"/>
    <x v="373"/>
    <x v="447"/>
    <x v="1"/>
    <x v="0"/>
    <x v="461"/>
    <x v="1"/>
    <x v="3"/>
    <x v="1348"/>
    <x v="0"/>
    <x v="1348"/>
    <x v="626"/>
    <x v="305"/>
    <x v="323"/>
    <x v="0"/>
    <x v="1"/>
    <x v="1"/>
    <x v="5"/>
    <x v="6"/>
    <x v="1"/>
    <x v="90"/>
    <x v="506"/>
    <x v="1"/>
    <x v="0"/>
    <x v="713"/>
    <x v="517"/>
    <x v="713"/>
    <x v="0"/>
    <x v="0"/>
    <x v="10"/>
    <x v="7"/>
    <x v="556"/>
    <x v="12"/>
    <x v="12"/>
    <x v="499"/>
    <x v="813"/>
    <x v="606"/>
    <x v="709"/>
    <x v="707"/>
    <x v="435"/>
    <x v="190"/>
    <x v="293"/>
    <x v="293"/>
    <x v="447"/>
    <x v="608"/>
    <x v="85"/>
    <x v="451"/>
  </r>
  <r>
    <x v="1476"/>
    <x v="1476"/>
    <x v="0"/>
    <x v="0"/>
    <x v="0"/>
    <x v="189"/>
    <x v="467"/>
    <x v="231"/>
    <x v="165"/>
    <x v="4"/>
    <x v="6"/>
    <x v="6"/>
    <x v="2"/>
    <x v="2"/>
    <x v="0"/>
    <x v="451"/>
    <x v="256"/>
    <x v="245"/>
    <x v="258"/>
    <x v="117"/>
    <x v="235"/>
    <x v="60"/>
    <x v="352"/>
    <x v="1017"/>
    <x v="358"/>
    <x v="2"/>
    <x v="6"/>
    <x v="914"/>
    <x v="919"/>
    <x v="1"/>
    <x v="0"/>
    <x v="671"/>
    <x v="0"/>
    <x v="3"/>
    <x v="1067"/>
    <x v="0"/>
    <x v="1067"/>
    <x v="393"/>
    <x v="1415"/>
    <x v="720"/>
    <x v="0"/>
    <x v="1"/>
    <x v="1"/>
    <x v="5"/>
    <x v="6"/>
    <x v="1"/>
    <x v="90"/>
    <x v="156"/>
    <x v="1"/>
    <x v="0"/>
    <x v="214"/>
    <x v="151"/>
    <x v="214"/>
    <x v="0"/>
    <x v="0"/>
    <x v="10"/>
    <x v="3"/>
    <x v="185"/>
    <x v="12"/>
    <x v="12"/>
    <x v="160"/>
    <x v="220"/>
    <x v="151"/>
    <x v="245"/>
    <x v="241"/>
    <x v="1031"/>
    <x v="503"/>
    <x v="1632"/>
    <x v="1632"/>
    <x v="919"/>
    <x v="608"/>
    <x v="85"/>
    <x v="296"/>
  </r>
  <r>
    <x v="407"/>
    <x v="407"/>
    <x v="0"/>
    <x v="0"/>
    <x v="0"/>
    <x v="189"/>
    <x v="466"/>
    <x v="231"/>
    <x v="165"/>
    <x v="7"/>
    <x v="7"/>
    <x v="7"/>
    <x v="0"/>
    <x v="694"/>
    <x v="0"/>
    <x v="452"/>
    <x v="772"/>
    <x v="245"/>
    <x v="258"/>
    <x v="117"/>
    <x v="750"/>
    <x v="763"/>
    <x v="353"/>
    <x v="211"/>
    <x v="356"/>
    <x v="2"/>
    <x v="6"/>
    <x v="750"/>
    <x v="758"/>
    <x v="0"/>
    <x v="0"/>
    <x v="786"/>
    <x v="0"/>
    <x v="3"/>
    <x v="83"/>
    <x v="1"/>
    <x v="83"/>
    <x v="393"/>
    <x v="854"/>
    <x v="926"/>
    <x v="0"/>
    <x v="4"/>
    <x v="4"/>
    <x v="5"/>
    <x v="6"/>
    <x v="1"/>
    <x v="90"/>
    <x v="156"/>
    <x v="1"/>
    <x v="0"/>
    <x v="214"/>
    <x v="151"/>
    <x v="214"/>
    <x v="0"/>
    <x v="0"/>
    <x v="10"/>
    <x v="3"/>
    <x v="557"/>
    <x v="12"/>
    <x v="15"/>
    <x v="500"/>
    <x v="220"/>
    <x v="608"/>
    <x v="245"/>
    <x v="241"/>
    <x v="1176"/>
    <x v="647"/>
    <x v="856"/>
    <x v="856"/>
    <x v="758"/>
    <x v="323"/>
    <x v="85"/>
    <x v="88"/>
  </r>
  <r>
    <x v="482"/>
    <x v="482"/>
    <x v="0"/>
    <x v="0"/>
    <x v="0"/>
    <x v="189"/>
    <x v="465"/>
    <x v="231"/>
    <x v="165"/>
    <x v="7"/>
    <x v="7"/>
    <x v="8"/>
    <x v="1"/>
    <x v="767"/>
    <x v="0"/>
    <x v="453"/>
    <x v="772"/>
    <x v="245"/>
    <x v="258"/>
    <x v="117"/>
    <x v="750"/>
    <x v="763"/>
    <x v="354"/>
    <x v="212"/>
    <x v="357"/>
    <x v="2"/>
    <x v="6"/>
    <x v="750"/>
    <x v="758"/>
    <x v="0"/>
    <x v="0"/>
    <x v="786"/>
    <x v="0"/>
    <x v="3"/>
    <x v="115"/>
    <x v="1"/>
    <x v="115"/>
    <x v="393"/>
    <x v="912"/>
    <x v="926"/>
    <x v="0"/>
    <x v="4"/>
    <x v="4"/>
    <x v="5"/>
    <x v="6"/>
    <x v="1"/>
    <x v="90"/>
    <x v="156"/>
    <x v="1"/>
    <x v="0"/>
    <x v="214"/>
    <x v="151"/>
    <x v="214"/>
    <x v="0"/>
    <x v="0"/>
    <x v="10"/>
    <x v="3"/>
    <x v="557"/>
    <x v="12"/>
    <x v="15"/>
    <x v="500"/>
    <x v="220"/>
    <x v="608"/>
    <x v="245"/>
    <x v="241"/>
    <x v="820"/>
    <x v="647"/>
    <x v="912"/>
    <x v="912"/>
    <x v="758"/>
    <x v="323"/>
    <x v="85"/>
    <x v="88"/>
  </r>
  <r>
    <x v="1576"/>
    <x v="1576"/>
    <x v="0"/>
    <x v="0"/>
    <x v="0"/>
    <x v="193"/>
    <x v="471"/>
    <x v="234"/>
    <x v="167"/>
    <x v="4"/>
    <x v="6"/>
    <x v="6"/>
    <x v="2"/>
    <x v="394"/>
    <x v="0"/>
    <x v="457"/>
    <x v="253"/>
    <x v="242"/>
    <x v="255"/>
    <x v="115"/>
    <x v="232"/>
    <x v="319"/>
    <x v="357"/>
    <x v="1017"/>
    <x v="362"/>
    <x v="2"/>
    <x v="6"/>
    <x v="1053"/>
    <x v="975"/>
    <x v="1"/>
    <x v="0"/>
    <x v="797"/>
    <x v="0"/>
    <x v="3"/>
    <x v="1285"/>
    <x v="0"/>
    <x v="1285"/>
    <x v="570"/>
    <x v="1811"/>
    <x v="1140"/>
    <x v="0"/>
    <x v="1"/>
    <x v="1"/>
    <x v="5"/>
    <x v="6"/>
    <x v="1"/>
    <x v="90"/>
    <x v="158"/>
    <x v="1"/>
    <x v="0"/>
    <x v="216"/>
    <x v="153"/>
    <x v="216"/>
    <x v="0"/>
    <x v="0"/>
    <x v="10"/>
    <x v="3"/>
    <x v="188"/>
    <x v="12"/>
    <x v="12"/>
    <x v="162"/>
    <x v="222"/>
    <x v="153"/>
    <x v="242"/>
    <x v="238"/>
    <x v="1342"/>
    <x v="823"/>
    <x v="1831"/>
    <x v="1831"/>
    <x v="975"/>
    <x v="608"/>
    <x v="85"/>
    <x v="446"/>
  </r>
  <r>
    <x v="1670"/>
    <x v="1670"/>
    <x v="0"/>
    <x v="0"/>
    <x v="0"/>
    <x v="274"/>
    <x v="653"/>
    <x v="329"/>
    <x v="248"/>
    <x v="4"/>
    <x v="6"/>
    <x v="6"/>
    <x v="2"/>
    <x v="451"/>
    <x v="0"/>
    <x v="656"/>
    <x v="359"/>
    <x v="338"/>
    <x v="363"/>
    <x v="157"/>
    <x v="339"/>
    <x v="383"/>
    <x v="515"/>
    <x v="1017"/>
    <x v="516"/>
    <x v="2"/>
    <x v="6"/>
    <x v="1168"/>
    <x v="1021"/>
    <x v="1"/>
    <x v="0"/>
    <x v="960"/>
    <x v="0"/>
    <x v="3"/>
    <x v="631"/>
    <x v="0"/>
    <x v="631"/>
    <x v="220"/>
    <x v="1590"/>
    <x v="818"/>
    <x v="0"/>
    <x v="1"/>
    <x v="1"/>
    <x v="5"/>
    <x v="6"/>
    <x v="1"/>
    <x v="90"/>
    <x v="237"/>
    <x v="1"/>
    <x v="0"/>
    <x v="316"/>
    <x v="236"/>
    <x v="316"/>
    <x v="0"/>
    <x v="0"/>
    <x v="10"/>
    <x v="3"/>
    <x v="266"/>
    <x v="12"/>
    <x v="12"/>
    <x v="240"/>
    <x v="323"/>
    <x v="239"/>
    <x v="338"/>
    <x v="334"/>
    <x v="1099"/>
    <x v="571"/>
    <x v="1685"/>
    <x v="1685"/>
    <x v="1021"/>
    <x v="608"/>
    <x v="85"/>
    <x v="633"/>
  </r>
  <r>
    <x v="1989"/>
    <x v="1989"/>
    <x v="0"/>
    <x v="0"/>
    <x v="0"/>
    <x v="274"/>
    <x v="653"/>
    <x v="329"/>
    <x v="248"/>
    <x v="4"/>
    <x v="6"/>
    <x v="6"/>
    <x v="2"/>
    <x v="451"/>
    <x v="0"/>
    <x v="656"/>
    <x v="359"/>
    <x v="338"/>
    <x v="363"/>
    <x v="157"/>
    <x v="339"/>
    <x v="383"/>
    <x v="515"/>
    <x v="1017"/>
    <x v="516"/>
    <x v="3"/>
    <x v="10"/>
    <x v="1022"/>
    <x v="964"/>
    <x v="1"/>
    <x v="0"/>
    <x v="769"/>
    <x v="0"/>
    <x v="3"/>
    <x v="631"/>
    <x v="0"/>
    <x v="631"/>
    <x v="220"/>
    <x v="1261"/>
    <x v="703"/>
    <x v="0"/>
    <x v="1"/>
    <x v="1"/>
    <x v="5"/>
    <x v="6"/>
    <x v="1"/>
    <x v="90"/>
    <x v="237"/>
    <x v="1"/>
    <x v="0"/>
    <x v="316"/>
    <x v="236"/>
    <x v="316"/>
    <x v="0"/>
    <x v="0"/>
    <x v="10"/>
    <x v="7"/>
    <x v="266"/>
    <x v="12"/>
    <x v="12"/>
    <x v="240"/>
    <x v="323"/>
    <x v="239"/>
    <x v="338"/>
    <x v="334"/>
    <x v="1026"/>
    <x v="497"/>
    <x v="1604"/>
    <x v="1604"/>
    <x v="964"/>
    <x v="608"/>
    <x v="85"/>
    <x v="418"/>
  </r>
  <r>
    <x v="1577"/>
    <x v="1577"/>
    <x v="0"/>
    <x v="0"/>
    <x v="0"/>
    <x v="294"/>
    <x v="692"/>
    <x v="350"/>
    <x v="514"/>
    <x v="4"/>
    <x v="6"/>
    <x v="6"/>
    <x v="2"/>
    <x v="395"/>
    <x v="0"/>
    <x v="776"/>
    <x v="357"/>
    <x v="336"/>
    <x v="361"/>
    <x v="339"/>
    <x v="337"/>
    <x v="741"/>
    <x v="542"/>
    <x v="1017"/>
    <x v="543"/>
    <x v="2"/>
    <x v="6"/>
    <x v="334"/>
    <x v="428"/>
    <x v="1"/>
    <x v="0"/>
    <x v="442"/>
    <x v="1"/>
    <x v="3"/>
    <x v="1235"/>
    <x v="0"/>
    <x v="1235"/>
    <x v="526"/>
    <x v="386"/>
    <x v="401"/>
    <x v="0"/>
    <x v="1"/>
    <x v="1"/>
    <x v="5"/>
    <x v="6"/>
    <x v="1"/>
    <x v="90"/>
    <x v="251"/>
    <x v="1"/>
    <x v="0"/>
    <x v="331"/>
    <x v="250"/>
    <x v="331"/>
    <x v="0"/>
    <x v="0"/>
    <x v="10"/>
    <x v="3"/>
    <x v="286"/>
    <x v="13"/>
    <x v="13"/>
    <x v="500"/>
    <x v="425"/>
    <x v="340"/>
    <x v="336"/>
    <x v="332"/>
    <x v="588"/>
    <x v="261"/>
    <x v="369"/>
    <x v="369"/>
    <x v="428"/>
    <x v="608"/>
    <x v="85"/>
    <x v="474"/>
  </r>
  <r>
    <x v="242"/>
    <x v="242"/>
    <x v="0"/>
    <x v="0"/>
    <x v="0"/>
    <x v="297"/>
    <x v="696"/>
    <x v="353"/>
    <x v="263"/>
    <x v="4"/>
    <x v="8"/>
    <x v="9"/>
    <x v="2"/>
    <x v="185"/>
    <x v="0"/>
    <x v="792"/>
    <x v="386"/>
    <x v="358"/>
    <x v="391"/>
    <x v="171"/>
    <x v="367"/>
    <x v="138"/>
    <x v="556"/>
    <x v="1017"/>
    <x v="567"/>
    <x v="2"/>
    <x v="6"/>
    <x v="78"/>
    <x v="206"/>
    <x v="1"/>
    <x v="0"/>
    <x v="208"/>
    <x v="1"/>
    <x v="3"/>
    <x v="1339"/>
    <x v="0"/>
    <x v="1339"/>
    <x v="617"/>
    <x v="10"/>
    <x v="17"/>
    <x v="0"/>
    <x v="1"/>
    <x v="1"/>
    <x v="5"/>
    <x v="6"/>
    <x v="1"/>
    <x v="90"/>
    <x v="257"/>
    <x v="1"/>
    <x v="0"/>
    <x v="337"/>
    <x v="256"/>
    <x v="337"/>
    <x v="0"/>
    <x v="0"/>
    <x v="10"/>
    <x v="3"/>
    <x v="289"/>
    <x v="12"/>
    <x v="12"/>
    <x v="255"/>
    <x v="431"/>
    <x v="346"/>
    <x v="358"/>
    <x v="354"/>
    <x v="53"/>
    <x v="8"/>
    <x v="11"/>
    <x v="10"/>
    <x v="206"/>
    <x v="608"/>
    <x v="85"/>
    <x v="781"/>
  </r>
  <r>
    <x v="649"/>
    <x v="649"/>
    <x v="0"/>
    <x v="0"/>
    <x v="0"/>
    <x v="297"/>
    <x v="708"/>
    <x v="353"/>
    <x v="263"/>
    <x v="7"/>
    <x v="7"/>
    <x v="8"/>
    <x v="1"/>
    <x v="946"/>
    <x v="0"/>
    <x v="794"/>
    <x v="772"/>
    <x v="358"/>
    <x v="391"/>
    <x v="171"/>
    <x v="750"/>
    <x v="763"/>
    <x v="559"/>
    <x v="314"/>
    <x v="558"/>
    <x v="2"/>
    <x v="6"/>
    <x v="868"/>
    <x v="875"/>
    <x v="0"/>
    <x v="0"/>
    <x v="935"/>
    <x v="0"/>
    <x v="3"/>
    <x v="478"/>
    <x v="1"/>
    <x v="478"/>
    <x v="617"/>
    <x v="1454"/>
    <x v="1567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3"/>
    <x v="1042"/>
    <x v="1407"/>
    <x v="1407"/>
    <x v="875"/>
    <x v="433"/>
    <x v="85"/>
    <x v="226"/>
  </r>
  <r>
    <x v="774"/>
    <x v="774"/>
    <x v="0"/>
    <x v="0"/>
    <x v="0"/>
    <x v="297"/>
    <x v="709"/>
    <x v="353"/>
    <x v="263"/>
    <x v="7"/>
    <x v="7"/>
    <x v="8"/>
    <x v="1"/>
    <x v="1102"/>
    <x v="0"/>
    <x v="795"/>
    <x v="772"/>
    <x v="358"/>
    <x v="391"/>
    <x v="171"/>
    <x v="750"/>
    <x v="763"/>
    <x v="560"/>
    <x v="315"/>
    <x v="559"/>
    <x v="2"/>
    <x v="6"/>
    <x v="543"/>
    <x v="552"/>
    <x v="0"/>
    <x v="0"/>
    <x v="1000"/>
    <x v="1"/>
    <x v="3"/>
    <x v="664"/>
    <x v="1"/>
    <x v="664"/>
    <x v="617"/>
    <x v="590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28"/>
    <x v="684"/>
    <x v="684"/>
    <x v="552"/>
    <x v="163"/>
    <x v="85"/>
    <x v="290"/>
  </r>
  <r>
    <x v="775"/>
    <x v="775"/>
    <x v="0"/>
    <x v="0"/>
    <x v="0"/>
    <x v="297"/>
    <x v="710"/>
    <x v="353"/>
    <x v="263"/>
    <x v="7"/>
    <x v="7"/>
    <x v="7"/>
    <x v="0"/>
    <x v="1103"/>
    <x v="0"/>
    <x v="793"/>
    <x v="772"/>
    <x v="358"/>
    <x v="391"/>
    <x v="171"/>
    <x v="750"/>
    <x v="763"/>
    <x v="557"/>
    <x v="313"/>
    <x v="557"/>
    <x v="2"/>
    <x v="6"/>
    <x v="909"/>
    <x v="914"/>
    <x v="0"/>
    <x v="0"/>
    <x v="1000"/>
    <x v="0"/>
    <x v="3"/>
    <x v="561"/>
    <x v="1"/>
    <x v="561"/>
    <x v="617"/>
    <x v="1587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1057"/>
    <x v="1494"/>
    <x v="1494"/>
    <x v="914"/>
    <x v="467"/>
    <x v="85"/>
    <x v="290"/>
  </r>
  <r>
    <x v="776"/>
    <x v="776"/>
    <x v="0"/>
    <x v="0"/>
    <x v="0"/>
    <x v="297"/>
    <x v="717"/>
    <x v="353"/>
    <x v="263"/>
    <x v="7"/>
    <x v="7"/>
    <x v="7"/>
    <x v="0"/>
    <x v="1104"/>
    <x v="0"/>
    <x v="796"/>
    <x v="772"/>
    <x v="358"/>
    <x v="391"/>
    <x v="171"/>
    <x v="750"/>
    <x v="763"/>
    <x v="558"/>
    <x v="316"/>
    <x v="560"/>
    <x v="2"/>
    <x v="6"/>
    <x v="970"/>
    <x v="952"/>
    <x v="0"/>
    <x v="0"/>
    <x v="1071"/>
    <x v="0"/>
    <x v="3"/>
    <x v="576"/>
    <x v="1"/>
    <x v="576"/>
    <x v="617"/>
    <x v="1717"/>
    <x v="1774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769"/>
    <x v="1069"/>
    <x v="1562"/>
    <x v="1562"/>
    <x v="952"/>
    <x v="499"/>
    <x v="85"/>
    <x v="384"/>
  </r>
  <r>
    <x v="777"/>
    <x v="777"/>
    <x v="0"/>
    <x v="0"/>
    <x v="0"/>
    <x v="297"/>
    <x v="711"/>
    <x v="353"/>
    <x v="263"/>
    <x v="7"/>
    <x v="7"/>
    <x v="8"/>
    <x v="1"/>
    <x v="1105"/>
    <x v="0"/>
    <x v="797"/>
    <x v="772"/>
    <x v="358"/>
    <x v="391"/>
    <x v="171"/>
    <x v="750"/>
    <x v="763"/>
    <x v="561"/>
    <x v="317"/>
    <x v="561"/>
    <x v="2"/>
    <x v="6"/>
    <x v="868"/>
    <x v="875"/>
    <x v="0"/>
    <x v="0"/>
    <x v="935"/>
    <x v="0"/>
    <x v="3"/>
    <x v="529"/>
    <x v="1"/>
    <x v="529"/>
    <x v="617"/>
    <x v="1494"/>
    <x v="1567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3"/>
    <x v="1042"/>
    <x v="1443"/>
    <x v="1443"/>
    <x v="875"/>
    <x v="433"/>
    <x v="85"/>
    <x v="226"/>
  </r>
  <r>
    <x v="778"/>
    <x v="778"/>
    <x v="0"/>
    <x v="0"/>
    <x v="0"/>
    <x v="297"/>
    <x v="712"/>
    <x v="353"/>
    <x v="263"/>
    <x v="7"/>
    <x v="7"/>
    <x v="8"/>
    <x v="1"/>
    <x v="1106"/>
    <x v="0"/>
    <x v="798"/>
    <x v="772"/>
    <x v="358"/>
    <x v="391"/>
    <x v="171"/>
    <x v="750"/>
    <x v="763"/>
    <x v="562"/>
    <x v="318"/>
    <x v="562"/>
    <x v="2"/>
    <x v="6"/>
    <x v="908"/>
    <x v="913"/>
    <x v="0"/>
    <x v="0"/>
    <x v="997"/>
    <x v="0"/>
    <x v="3"/>
    <x v="540"/>
    <x v="1"/>
    <x v="540"/>
    <x v="617"/>
    <x v="1571"/>
    <x v="1679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96"/>
    <x v="1056"/>
    <x v="1489"/>
    <x v="1489"/>
    <x v="913"/>
    <x v="466"/>
    <x v="85"/>
    <x v="288"/>
  </r>
  <r>
    <x v="779"/>
    <x v="779"/>
    <x v="0"/>
    <x v="0"/>
    <x v="0"/>
    <x v="297"/>
    <x v="713"/>
    <x v="353"/>
    <x v="263"/>
    <x v="7"/>
    <x v="7"/>
    <x v="8"/>
    <x v="1"/>
    <x v="1107"/>
    <x v="0"/>
    <x v="799"/>
    <x v="772"/>
    <x v="358"/>
    <x v="391"/>
    <x v="171"/>
    <x v="750"/>
    <x v="763"/>
    <x v="563"/>
    <x v="319"/>
    <x v="563"/>
    <x v="2"/>
    <x v="6"/>
    <x v="867"/>
    <x v="874"/>
    <x v="0"/>
    <x v="0"/>
    <x v="932"/>
    <x v="0"/>
    <x v="3"/>
    <x v="548"/>
    <x v="1"/>
    <x v="548"/>
    <x v="617"/>
    <x v="1503"/>
    <x v="1563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6"/>
    <x v="1040"/>
    <x v="1448"/>
    <x v="1448"/>
    <x v="874"/>
    <x v="432"/>
    <x v="85"/>
    <x v="225"/>
  </r>
  <r>
    <x v="780"/>
    <x v="780"/>
    <x v="0"/>
    <x v="0"/>
    <x v="0"/>
    <x v="297"/>
    <x v="714"/>
    <x v="353"/>
    <x v="263"/>
    <x v="7"/>
    <x v="7"/>
    <x v="8"/>
    <x v="1"/>
    <x v="1108"/>
    <x v="0"/>
    <x v="800"/>
    <x v="772"/>
    <x v="358"/>
    <x v="391"/>
    <x v="171"/>
    <x v="750"/>
    <x v="763"/>
    <x v="564"/>
    <x v="320"/>
    <x v="564"/>
    <x v="2"/>
    <x v="6"/>
    <x v="543"/>
    <x v="552"/>
    <x v="0"/>
    <x v="0"/>
    <x v="1000"/>
    <x v="1"/>
    <x v="3"/>
    <x v="680"/>
    <x v="1"/>
    <x v="680"/>
    <x v="617"/>
    <x v="578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28"/>
    <x v="677"/>
    <x v="677"/>
    <x v="552"/>
    <x v="163"/>
    <x v="85"/>
    <x v="290"/>
  </r>
  <r>
    <x v="781"/>
    <x v="781"/>
    <x v="0"/>
    <x v="0"/>
    <x v="0"/>
    <x v="297"/>
    <x v="715"/>
    <x v="353"/>
    <x v="263"/>
    <x v="7"/>
    <x v="7"/>
    <x v="8"/>
    <x v="1"/>
    <x v="1109"/>
    <x v="0"/>
    <x v="801"/>
    <x v="772"/>
    <x v="358"/>
    <x v="391"/>
    <x v="171"/>
    <x v="750"/>
    <x v="763"/>
    <x v="565"/>
    <x v="321"/>
    <x v="565"/>
    <x v="2"/>
    <x v="6"/>
    <x v="544"/>
    <x v="553"/>
    <x v="0"/>
    <x v="0"/>
    <x v="998"/>
    <x v="1"/>
    <x v="3"/>
    <x v="690"/>
    <x v="1"/>
    <x v="690"/>
    <x v="617"/>
    <x v="572"/>
    <x v="1680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4"/>
    <x v="29"/>
    <x v="675"/>
    <x v="675"/>
    <x v="553"/>
    <x v="164"/>
    <x v="85"/>
    <x v="289"/>
  </r>
  <r>
    <x v="782"/>
    <x v="782"/>
    <x v="0"/>
    <x v="0"/>
    <x v="0"/>
    <x v="297"/>
    <x v="716"/>
    <x v="353"/>
    <x v="263"/>
    <x v="7"/>
    <x v="7"/>
    <x v="8"/>
    <x v="1"/>
    <x v="1110"/>
    <x v="0"/>
    <x v="802"/>
    <x v="772"/>
    <x v="358"/>
    <x v="391"/>
    <x v="171"/>
    <x v="750"/>
    <x v="763"/>
    <x v="566"/>
    <x v="322"/>
    <x v="566"/>
    <x v="2"/>
    <x v="6"/>
    <x v="515"/>
    <x v="526"/>
    <x v="0"/>
    <x v="0"/>
    <x v="1046"/>
    <x v="1"/>
    <x v="3"/>
    <x v="699"/>
    <x v="1"/>
    <x v="699"/>
    <x v="617"/>
    <x v="489"/>
    <x v="1748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753"/>
    <x v="9"/>
    <x v="649"/>
    <x v="649"/>
    <x v="526"/>
    <x v="147"/>
    <x v="85"/>
    <x v="337"/>
  </r>
  <r>
    <x v="1689"/>
    <x v="1689"/>
    <x v="0"/>
    <x v="0"/>
    <x v="0"/>
    <x v="279"/>
    <x v="661"/>
    <x v="335"/>
    <x v="251"/>
    <x v="4"/>
    <x v="6"/>
    <x v="6"/>
    <x v="2"/>
    <x v="466"/>
    <x v="0"/>
    <x v="662"/>
    <x v="365"/>
    <x v="342"/>
    <x v="370"/>
    <x v="339"/>
    <x v="346"/>
    <x v="633"/>
    <x v="519"/>
    <x v="1017"/>
    <x v="520"/>
    <x v="2"/>
    <x v="6"/>
    <x v="38"/>
    <x v="169"/>
    <x v="1"/>
    <x v="0"/>
    <x v="169"/>
    <x v="1"/>
    <x v="3"/>
    <x v="781"/>
    <x v="0"/>
    <x v="781"/>
    <x v="245"/>
    <x v="237"/>
    <x v="263"/>
    <x v="0"/>
    <x v="1"/>
    <x v="1"/>
    <x v="5"/>
    <x v="6"/>
    <x v="1"/>
    <x v="90"/>
    <x v="241"/>
    <x v="1"/>
    <x v="0"/>
    <x v="321"/>
    <x v="240"/>
    <x v="321"/>
    <x v="0"/>
    <x v="0"/>
    <x v="10"/>
    <x v="3"/>
    <x v="271"/>
    <x v="12"/>
    <x v="12"/>
    <x v="243"/>
    <x v="328"/>
    <x v="243"/>
    <x v="342"/>
    <x v="338"/>
    <x v="350"/>
    <x v="150"/>
    <x v="235"/>
    <x v="235"/>
    <x v="169"/>
    <x v="608"/>
    <x v="85"/>
    <x v="837"/>
  </r>
  <r>
    <x v="653"/>
    <x v="653"/>
    <x v="0"/>
    <x v="0"/>
    <x v="0"/>
    <x v="279"/>
    <x v="660"/>
    <x v="335"/>
    <x v="251"/>
    <x v="0"/>
    <x v="3"/>
    <x v="3"/>
    <x v="2"/>
    <x v="952"/>
    <x v="0"/>
    <x v="663"/>
    <x v="366"/>
    <x v="342"/>
    <x v="371"/>
    <x v="339"/>
    <x v="347"/>
    <x v="763"/>
    <x v="1507"/>
    <x v="1017"/>
    <x v="1514"/>
    <x v="2"/>
    <x v="6"/>
    <x v="985"/>
    <x v="1154"/>
    <x v="1"/>
    <x v="3"/>
    <x v="1142"/>
    <x v="0"/>
    <x v="3"/>
    <x v="508"/>
    <x v="1"/>
    <x v="508"/>
    <x v="245"/>
    <x v="2012"/>
    <x v="1475"/>
    <x v="0"/>
    <x v="8"/>
    <x v="8"/>
    <x v="5"/>
    <x v="6"/>
    <x v="0"/>
    <x v="80"/>
    <x v="241"/>
    <x v="1"/>
    <x v="0"/>
    <x v="321"/>
    <x v="240"/>
    <x v="321"/>
    <x v="19"/>
    <x v="0"/>
    <x v="10"/>
    <x v="3"/>
    <x v="271"/>
    <x v="12"/>
    <x v="12"/>
    <x v="243"/>
    <x v="328"/>
    <x v="608"/>
    <x v="342"/>
    <x v="338"/>
    <x v="1544"/>
    <x v="1075"/>
    <x v="2009"/>
    <x v="2009"/>
    <x v="1154"/>
    <x v="608"/>
    <x v="21"/>
    <x v="946"/>
  </r>
  <r>
    <x v="2290"/>
    <x v="2290"/>
    <x v="0"/>
    <x v="0"/>
    <x v="0"/>
    <x v="279"/>
    <x v="661"/>
    <x v="335"/>
    <x v="251"/>
    <x v="4"/>
    <x v="6"/>
    <x v="6"/>
    <x v="2"/>
    <x v="466"/>
    <x v="0"/>
    <x v="662"/>
    <x v="365"/>
    <x v="342"/>
    <x v="370"/>
    <x v="339"/>
    <x v="346"/>
    <x v="633"/>
    <x v="519"/>
    <x v="1017"/>
    <x v="520"/>
    <x v="5"/>
    <x v="13"/>
    <x v="16"/>
    <x v="137"/>
    <x v="1"/>
    <x v="0"/>
    <x v="137"/>
    <x v="1"/>
    <x v="3"/>
    <x v="781"/>
    <x v="0"/>
    <x v="781"/>
    <x v="245"/>
    <x v="36"/>
    <x v="51"/>
    <x v="0"/>
    <x v="1"/>
    <x v="1"/>
    <x v="5"/>
    <x v="6"/>
    <x v="1"/>
    <x v="90"/>
    <x v="241"/>
    <x v="1"/>
    <x v="0"/>
    <x v="321"/>
    <x v="240"/>
    <x v="321"/>
    <x v="0"/>
    <x v="0"/>
    <x v="10"/>
    <x v="10"/>
    <x v="271"/>
    <x v="12"/>
    <x v="12"/>
    <x v="243"/>
    <x v="328"/>
    <x v="243"/>
    <x v="342"/>
    <x v="338"/>
    <x v="99"/>
    <x v="30"/>
    <x v="37"/>
    <x v="36"/>
    <x v="137"/>
    <x v="608"/>
    <x v="85"/>
    <x v="900"/>
  </r>
  <r>
    <x v="2134"/>
    <x v="2134"/>
    <x v="0"/>
    <x v="0"/>
    <x v="0"/>
    <x v="279"/>
    <x v="660"/>
    <x v="335"/>
    <x v="251"/>
    <x v="0"/>
    <x v="3"/>
    <x v="3"/>
    <x v="2"/>
    <x v="952"/>
    <x v="0"/>
    <x v="663"/>
    <x v="366"/>
    <x v="342"/>
    <x v="371"/>
    <x v="339"/>
    <x v="347"/>
    <x v="763"/>
    <x v="1507"/>
    <x v="1017"/>
    <x v="1514"/>
    <x v="5"/>
    <x v="13"/>
    <x v="1115"/>
    <x v="1266"/>
    <x v="1"/>
    <x v="3"/>
    <x v="1254"/>
    <x v="0"/>
    <x v="3"/>
    <x v="508"/>
    <x v="1"/>
    <x v="508"/>
    <x v="245"/>
    <x v="2208"/>
    <x v="1727"/>
    <x v="0"/>
    <x v="8"/>
    <x v="8"/>
    <x v="5"/>
    <x v="6"/>
    <x v="0"/>
    <x v="80"/>
    <x v="241"/>
    <x v="1"/>
    <x v="0"/>
    <x v="321"/>
    <x v="240"/>
    <x v="321"/>
    <x v="19"/>
    <x v="0"/>
    <x v="10"/>
    <x v="10"/>
    <x v="271"/>
    <x v="12"/>
    <x v="12"/>
    <x v="243"/>
    <x v="328"/>
    <x v="608"/>
    <x v="342"/>
    <x v="338"/>
    <x v="1712"/>
    <x v="1075"/>
    <x v="2210"/>
    <x v="2210"/>
    <x v="1266"/>
    <x v="608"/>
    <x v="75"/>
    <x v="1124"/>
  </r>
  <r>
    <x v="1809"/>
    <x v="1809"/>
    <x v="0"/>
    <x v="0"/>
    <x v="0"/>
    <x v="370"/>
    <x v="919"/>
    <x v="442"/>
    <x v="514"/>
    <x v="4"/>
    <x v="6"/>
    <x v="6"/>
    <x v="2"/>
    <x v="491"/>
    <x v="0"/>
    <x v="1009"/>
    <x v="477"/>
    <x v="444"/>
    <x v="483"/>
    <x v="216"/>
    <x v="458"/>
    <x v="470"/>
    <x v="742"/>
    <x v="1017"/>
    <x v="742"/>
    <x v="3"/>
    <x v="10"/>
    <x v="1227"/>
    <x v="1075"/>
    <x v="1"/>
    <x v="0"/>
    <x v="1059"/>
    <x v="0"/>
    <x v="3"/>
    <x v="1021"/>
    <x v="0"/>
    <x v="1021"/>
    <x v="357"/>
    <x v="2048"/>
    <x v="1518"/>
    <x v="0"/>
    <x v="1"/>
    <x v="1"/>
    <x v="5"/>
    <x v="6"/>
    <x v="1"/>
    <x v="90"/>
    <x v="323"/>
    <x v="1"/>
    <x v="0"/>
    <x v="426"/>
    <x v="325"/>
    <x v="426"/>
    <x v="0"/>
    <x v="0"/>
    <x v="10"/>
    <x v="7"/>
    <x v="361"/>
    <x v="13"/>
    <x v="13"/>
    <x v="500"/>
    <x v="520"/>
    <x v="414"/>
    <x v="444"/>
    <x v="440"/>
    <x v="1586"/>
    <x v="1031"/>
    <x v="2045"/>
    <x v="2045"/>
    <x v="1075"/>
    <x v="608"/>
    <x v="85"/>
    <x v="788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C349" firstHeaderRow="1" firstDataRow="1" firstDataCol="2"/>
  <pivotFields count="13">
    <pivotField axis="axisRow" compact="0" showAll="0" defaultSubtotal="0" outline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29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</items>
    </pivotField>
    <pivotField compact="0" showAll="0" outline="0"/>
    <pivotField axis="axisRow" compact="0" showAll="0" outline="0">
      <items count="34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h="1" x="0"/>
        <item h="1" x="269"/>
        <item t="default"/>
      </items>
    </pivotField>
    <pivotField compact="0" showAll="0" outline="0"/>
    <pivotField dataField="1"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</pivotFields>
  <rowFields count="2">
    <field x="0"/>
    <field x="2"/>
  </rowFields>
  <dataFields count="1">
    <dataField name="Sum of Market Value" fld="4" subtotal="sum" numFmtId="166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2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A4" firstHeaderRow="1" firstDataRow="1" firstDataCol="0"/>
  <pivotFields count="73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346"/>
  <sheetViews>
    <sheetView showFormulas="false" showGridLines="true" showRowColHeaders="true" showZeros="true" rightToLeft="false" tabSelected="true" showOutlineSymbols="true" defaultGridColor="true" view="normal" topLeftCell="A1" colorId="64" zoomScale="131" zoomScaleNormal="131" zoomScalePageLayoutView="100" workbookViewId="0">
      <selection pane="topLeft" activeCell="A1" activeCellId="0" sqref="A1"/>
    </sheetView>
  </sheetViews>
  <sheetFormatPr defaultColWidth="9.14453125" defaultRowHeight="13.8" zeroHeight="false" outlineLevelRow="0" outlineLevelCol="0"/>
  <cols>
    <col collapsed="false" customWidth="true" hidden="false" outlineLevel="0" max="1" min="1" style="1" width="10.9"/>
    <col collapsed="false" customWidth="true" hidden="false" outlineLevel="0" max="2" min="2" style="1" width="17.8"/>
    <col collapsed="false" customWidth="false" hidden="false" outlineLevel="0" max="1024" min="3" style="1" width="9.14"/>
  </cols>
  <sheetData>
    <row r="1" customFormat="false" ht="13.8" hidden="false" customHeight="false" outlineLevel="0" collapsed="false">
      <c r="A1" s="2" t="s">
        <v>0</v>
      </c>
      <c r="B1" s="3" t="s">
        <v>1</v>
      </c>
    </row>
    <row r="2" customFormat="false" ht="13.8" hidden="false" customHeight="false" outlineLevel="0" collapsed="false">
      <c r="A2" s="4" t="s">
        <v>2</v>
      </c>
      <c r="B2" s="5" t="n">
        <v>6012600</v>
      </c>
    </row>
    <row r="3" customFormat="false" ht="13.8" hidden="false" customHeight="false" outlineLevel="0" collapsed="false">
      <c r="A3" s="4" t="s">
        <v>3</v>
      </c>
      <c r="B3" s="5" t="n">
        <v>4226688</v>
      </c>
    </row>
    <row r="4" customFormat="false" ht="13.8" hidden="false" customHeight="false" outlineLevel="0" collapsed="false">
      <c r="A4" s="4" t="s">
        <v>4</v>
      </c>
      <c r="B4" s="5" t="n">
        <v>2107592</v>
      </c>
    </row>
    <row r="5" customFormat="false" ht="13.8" hidden="false" customHeight="false" outlineLevel="0" collapsed="false">
      <c r="A5" s="4" t="s">
        <v>5</v>
      </c>
      <c r="B5" s="5" t="n">
        <v>4263600</v>
      </c>
    </row>
    <row r="6" customFormat="false" ht="13.8" hidden="false" customHeight="false" outlineLevel="0" collapsed="false">
      <c r="A6" s="4" t="s">
        <v>6</v>
      </c>
      <c r="B6" s="5" t="n">
        <v>3509100</v>
      </c>
    </row>
    <row r="7" customFormat="false" ht="13.8" hidden="false" customHeight="false" outlineLevel="0" collapsed="false">
      <c r="A7" s="4" t="s">
        <v>7</v>
      </c>
      <c r="B7" s="5" t="n">
        <v>2729257</v>
      </c>
    </row>
    <row r="8" customFormat="false" ht="13.8" hidden="false" customHeight="false" outlineLevel="0" collapsed="false">
      <c r="A8" s="4" t="s">
        <v>8</v>
      </c>
      <c r="B8" s="5" t="n">
        <v>9664920</v>
      </c>
    </row>
    <row r="9" customFormat="false" ht="13.8" hidden="false" customHeight="false" outlineLevel="0" collapsed="false">
      <c r="A9" s="4" t="s">
        <v>9</v>
      </c>
      <c r="B9" s="5" t="n">
        <v>1566640</v>
      </c>
    </row>
    <row r="10" customFormat="false" ht="13.8" hidden="false" customHeight="false" outlineLevel="0" collapsed="false">
      <c r="A10" s="4" t="s">
        <v>10</v>
      </c>
      <c r="B10" s="5" t="n">
        <v>10200772</v>
      </c>
    </row>
    <row r="11" customFormat="false" ht="13.8" hidden="false" customHeight="false" outlineLevel="0" collapsed="false">
      <c r="A11" s="4" t="s">
        <v>11</v>
      </c>
      <c r="B11" s="5" t="n">
        <v>975802</v>
      </c>
    </row>
    <row r="12" customFormat="false" ht="13.8" hidden="false" customHeight="false" outlineLevel="0" collapsed="false">
      <c r="A12" s="4" t="s">
        <v>12</v>
      </c>
      <c r="B12" s="5" t="n">
        <v>1669695</v>
      </c>
    </row>
    <row r="13" customFormat="false" ht="13.8" hidden="false" customHeight="false" outlineLevel="0" collapsed="false">
      <c r="A13" s="4" t="s">
        <v>13</v>
      </c>
      <c r="B13" s="5" t="n">
        <v>1438931</v>
      </c>
    </row>
    <row r="14" customFormat="false" ht="13.8" hidden="false" customHeight="false" outlineLevel="0" collapsed="false">
      <c r="A14" s="6" t="s">
        <v>14</v>
      </c>
      <c r="B14" s="7" t="n">
        <v>599016</v>
      </c>
    </row>
    <row r="15" customFormat="false" ht="13.8" hidden="false" customHeight="false" outlineLevel="0" collapsed="false">
      <c r="A15" s="8" t="s">
        <v>15</v>
      </c>
      <c r="B15" s="9" t="n">
        <v>25667100</v>
      </c>
    </row>
    <row r="16" customFormat="false" ht="13.8" hidden="false" customHeight="false" outlineLevel="0" collapsed="false">
      <c r="A16" s="4" t="s">
        <v>16</v>
      </c>
      <c r="B16" s="5" t="n">
        <v>24838632</v>
      </c>
    </row>
    <row r="17" customFormat="false" ht="13.8" hidden="false" customHeight="false" outlineLevel="0" collapsed="false">
      <c r="A17" s="4" t="s">
        <v>17</v>
      </c>
      <c r="B17" s="5" t="n">
        <v>10344624</v>
      </c>
    </row>
    <row r="18" customFormat="false" ht="13.8" hidden="false" customHeight="false" outlineLevel="0" collapsed="false">
      <c r="A18" s="4" t="s">
        <v>18</v>
      </c>
      <c r="B18" s="5" t="n">
        <v>28400929</v>
      </c>
    </row>
    <row r="19" customFormat="false" ht="13.8" hidden="false" customHeight="false" outlineLevel="0" collapsed="false">
      <c r="A19" s="4" t="s">
        <v>19</v>
      </c>
      <c r="B19" s="5" t="n">
        <v>68631250</v>
      </c>
    </row>
    <row r="20" customFormat="false" ht="13.8" hidden="false" customHeight="false" outlineLevel="0" collapsed="false">
      <c r="A20" s="6" t="s">
        <v>20</v>
      </c>
      <c r="B20" s="7" t="n">
        <v>14854022</v>
      </c>
    </row>
    <row r="21" customFormat="false" ht="13.8" hidden="false" customHeight="false" outlineLevel="0" collapsed="false">
      <c r="A21" s="8" t="s">
        <v>21</v>
      </c>
      <c r="B21" s="9" t="n">
        <v>16371668</v>
      </c>
    </row>
    <row r="22" customFormat="false" ht="13.8" hidden="false" customHeight="false" outlineLevel="0" collapsed="false">
      <c r="A22" s="4" t="s">
        <v>22</v>
      </c>
      <c r="B22" s="5" t="n">
        <v>39768750</v>
      </c>
    </row>
    <row r="23" customFormat="false" ht="13.8" hidden="false" customHeight="false" outlineLevel="0" collapsed="false">
      <c r="A23" s="4" t="s">
        <v>23</v>
      </c>
      <c r="B23" s="5" t="n">
        <v>8758125</v>
      </c>
    </row>
    <row r="24" customFormat="false" ht="13.8" hidden="false" customHeight="false" outlineLevel="0" collapsed="false">
      <c r="A24" s="4" t="s">
        <v>24</v>
      </c>
      <c r="B24" s="5" t="n">
        <v>3734935</v>
      </c>
    </row>
    <row r="25" customFormat="false" ht="13.8" hidden="false" customHeight="false" outlineLevel="0" collapsed="false">
      <c r="A25" s="4" t="s">
        <v>25</v>
      </c>
      <c r="B25" s="5" t="n">
        <v>1451535</v>
      </c>
    </row>
    <row r="26" customFormat="false" ht="13.8" hidden="false" customHeight="false" outlineLevel="0" collapsed="false">
      <c r="A26" s="4" t="s">
        <v>26</v>
      </c>
      <c r="B26" s="5" t="n">
        <v>19083664</v>
      </c>
    </row>
    <row r="27" customFormat="false" ht="13.8" hidden="false" customHeight="false" outlineLevel="0" collapsed="false">
      <c r="A27" s="4" t="s">
        <v>27</v>
      </c>
      <c r="B27" s="5" t="n">
        <v>880048</v>
      </c>
    </row>
    <row r="28" customFormat="false" ht="13.8" hidden="false" customHeight="false" outlineLevel="0" collapsed="false">
      <c r="A28" s="4" t="s">
        <v>28</v>
      </c>
      <c r="B28" s="5" t="n">
        <v>5908200</v>
      </c>
    </row>
    <row r="29" customFormat="false" ht="13.8" hidden="false" customHeight="false" outlineLevel="0" collapsed="false">
      <c r="A29" s="4" t="s">
        <v>29</v>
      </c>
      <c r="B29" s="5" t="n">
        <v>1310479</v>
      </c>
    </row>
    <row r="30" customFormat="false" ht="13.8" hidden="false" customHeight="false" outlineLevel="0" collapsed="false">
      <c r="A30" s="4" t="s">
        <v>30</v>
      </c>
      <c r="B30" s="5" t="n">
        <v>8082121</v>
      </c>
    </row>
    <row r="31" customFormat="false" ht="13.8" hidden="false" customHeight="false" outlineLevel="0" collapsed="false">
      <c r="A31" s="4" t="s">
        <v>31</v>
      </c>
      <c r="B31" s="5" t="n">
        <v>14537584</v>
      </c>
    </row>
    <row r="32" customFormat="false" ht="13.8" hidden="false" customHeight="false" outlineLevel="0" collapsed="false">
      <c r="A32" s="4" t="s">
        <v>32</v>
      </c>
      <c r="B32" s="5" t="n">
        <v>1036872</v>
      </c>
    </row>
    <row r="33" customFormat="false" ht="13.8" hidden="false" customHeight="false" outlineLevel="0" collapsed="false">
      <c r="A33" s="4" t="s">
        <v>33</v>
      </c>
      <c r="B33" s="5" t="n">
        <v>4694397</v>
      </c>
    </row>
    <row r="34" customFormat="false" ht="13.8" hidden="false" customHeight="false" outlineLevel="0" collapsed="false">
      <c r="A34" s="4" t="s">
        <v>34</v>
      </c>
      <c r="B34" s="5" t="n">
        <v>2196540</v>
      </c>
    </row>
    <row r="35" customFormat="false" ht="13.8" hidden="false" customHeight="false" outlineLevel="0" collapsed="false">
      <c r="A35" s="4" t="s">
        <v>35</v>
      </c>
      <c r="B35" s="5" t="n">
        <v>2361673</v>
      </c>
    </row>
    <row r="36" customFormat="false" ht="13.8" hidden="false" customHeight="false" outlineLevel="0" collapsed="false">
      <c r="A36" s="4" t="s">
        <v>36</v>
      </c>
      <c r="B36" s="5" t="n">
        <v>17019072</v>
      </c>
    </row>
    <row r="37" customFormat="false" ht="13.8" hidden="false" customHeight="false" outlineLevel="0" collapsed="false">
      <c r="A37" s="4" t="s">
        <v>37</v>
      </c>
      <c r="B37" s="5" t="n">
        <v>862951</v>
      </c>
    </row>
    <row r="38" customFormat="false" ht="13.8" hidden="false" customHeight="false" outlineLevel="0" collapsed="false">
      <c r="A38" s="4" t="s">
        <v>38</v>
      </c>
      <c r="B38" s="5" t="n">
        <v>1303715</v>
      </c>
    </row>
    <row r="39" customFormat="false" ht="13.8" hidden="false" customHeight="false" outlineLevel="0" collapsed="false">
      <c r="A39" s="4" t="s">
        <v>39</v>
      </c>
      <c r="B39" s="5" t="n">
        <v>866323</v>
      </c>
    </row>
    <row r="40" customFormat="false" ht="13.8" hidden="false" customHeight="false" outlineLevel="0" collapsed="false">
      <c r="A40" s="4" t="s">
        <v>40</v>
      </c>
      <c r="B40" s="5" t="n">
        <v>3559858</v>
      </c>
    </row>
    <row r="41" customFormat="false" ht="13.8" hidden="false" customHeight="false" outlineLevel="0" collapsed="false">
      <c r="A41" s="4" t="s">
        <v>41</v>
      </c>
      <c r="B41" s="5" t="n">
        <v>61532588</v>
      </c>
    </row>
    <row r="42" customFormat="false" ht="13.8" hidden="false" customHeight="false" outlineLevel="0" collapsed="false">
      <c r="A42" s="4" t="s">
        <v>42</v>
      </c>
      <c r="B42" s="5" t="n">
        <v>4829686</v>
      </c>
    </row>
    <row r="43" customFormat="false" ht="13.8" hidden="false" customHeight="false" outlineLevel="0" collapsed="false">
      <c r="A43" s="4" t="s">
        <v>43</v>
      </c>
      <c r="B43" s="5" t="n">
        <v>376824</v>
      </c>
    </row>
    <row r="44" customFormat="false" ht="13.8" hidden="false" customHeight="false" outlineLevel="0" collapsed="false">
      <c r="A44" s="4" t="s">
        <v>44</v>
      </c>
      <c r="B44" s="5" t="n">
        <v>1476700</v>
      </c>
    </row>
    <row r="45" customFormat="false" ht="13.8" hidden="false" customHeight="false" outlineLevel="0" collapsed="false">
      <c r="A45" s="4" t="s">
        <v>45</v>
      </c>
      <c r="B45" s="5" t="n">
        <v>7490758</v>
      </c>
    </row>
    <row r="46" customFormat="false" ht="13.8" hidden="false" customHeight="false" outlineLevel="0" collapsed="false">
      <c r="A46" s="4" t="s">
        <v>46</v>
      </c>
      <c r="B46" s="5" t="n">
        <v>26705753</v>
      </c>
    </row>
    <row r="47" customFormat="false" ht="13.8" hidden="false" customHeight="false" outlineLevel="0" collapsed="false">
      <c r="A47" s="4" t="s">
        <v>47</v>
      </c>
      <c r="B47" s="5" t="n">
        <v>1513840</v>
      </c>
    </row>
    <row r="48" customFormat="false" ht="13.8" hidden="false" customHeight="false" outlineLevel="0" collapsed="false">
      <c r="A48" s="4" t="s">
        <v>48</v>
      </c>
      <c r="B48" s="5" t="n">
        <v>1349829</v>
      </c>
    </row>
    <row r="49" customFormat="false" ht="13.8" hidden="false" customHeight="false" outlineLevel="0" collapsed="false">
      <c r="A49" s="4" t="s">
        <v>49</v>
      </c>
      <c r="B49" s="5" t="n">
        <v>214784</v>
      </c>
    </row>
    <row r="50" customFormat="false" ht="13.8" hidden="false" customHeight="false" outlineLevel="0" collapsed="false">
      <c r="A50" s="4" t="s">
        <v>50</v>
      </c>
      <c r="B50" s="5" t="n">
        <v>3749592</v>
      </c>
    </row>
    <row r="51" customFormat="false" ht="13.8" hidden="false" customHeight="false" outlineLevel="0" collapsed="false">
      <c r="A51" s="4" t="s">
        <v>51</v>
      </c>
      <c r="B51" s="5" t="n">
        <v>605722</v>
      </c>
    </row>
    <row r="52" customFormat="false" ht="13.8" hidden="false" customHeight="false" outlineLevel="0" collapsed="false">
      <c r="A52" s="4" t="s">
        <v>52</v>
      </c>
      <c r="B52" s="5" t="n">
        <v>4413636</v>
      </c>
    </row>
    <row r="53" customFormat="false" ht="13.8" hidden="false" customHeight="false" outlineLevel="0" collapsed="false">
      <c r="A53" s="4" t="s">
        <v>53</v>
      </c>
      <c r="B53" s="5" t="n">
        <v>13444085</v>
      </c>
    </row>
    <row r="54" customFormat="false" ht="13.8" hidden="false" customHeight="false" outlineLevel="0" collapsed="false">
      <c r="A54" s="4" t="s">
        <v>54</v>
      </c>
      <c r="B54" s="5" t="n">
        <v>1159200</v>
      </c>
    </row>
    <row r="55" customFormat="false" ht="13.8" hidden="false" customHeight="false" outlineLevel="0" collapsed="false">
      <c r="A55" s="4" t="s">
        <v>55</v>
      </c>
      <c r="B55" s="5" t="n">
        <v>2597680</v>
      </c>
    </row>
    <row r="56" customFormat="false" ht="13.8" hidden="false" customHeight="false" outlineLevel="0" collapsed="false">
      <c r="A56" s="4" t="s">
        <v>56</v>
      </c>
      <c r="B56" s="5" t="n">
        <v>1429547</v>
      </c>
    </row>
    <row r="57" customFormat="false" ht="13.8" hidden="false" customHeight="false" outlineLevel="0" collapsed="false">
      <c r="A57" s="4" t="s">
        <v>57</v>
      </c>
      <c r="B57" s="5" t="n">
        <v>12377092</v>
      </c>
    </row>
    <row r="58" customFormat="false" ht="13.8" hidden="false" customHeight="false" outlineLevel="0" collapsed="false">
      <c r="A58" s="4" t="s">
        <v>58</v>
      </c>
      <c r="B58" s="5" t="n">
        <v>2933403</v>
      </c>
    </row>
    <row r="59" customFormat="false" ht="13.8" hidden="false" customHeight="false" outlineLevel="0" collapsed="false">
      <c r="A59" s="4" t="s">
        <v>59</v>
      </c>
      <c r="B59" s="5" t="n">
        <v>1488739</v>
      </c>
    </row>
    <row r="60" customFormat="false" ht="13.8" hidden="false" customHeight="false" outlineLevel="0" collapsed="false">
      <c r="A60" s="4" t="s">
        <v>60</v>
      </c>
      <c r="B60" s="5" t="n">
        <v>26085500</v>
      </c>
    </row>
    <row r="61" customFormat="false" ht="13.8" hidden="false" customHeight="false" outlineLevel="0" collapsed="false">
      <c r="A61" s="4" t="s">
        <v>61</v>
      </c>
      <c r="B61" s="5" t="n">
        <v>5207236</v>
      </c>
    </row>
    <row r="62" customFormat="false" ht="13.8" hidden="false" customHeight="false" outlineLevel="0" collapsed="false">
      <c r="A62" s="4" t="s">
        <v>62</v>
      </c>
      <c r="B62" s="5" t="n">
        <v>878302</v>
      </c>
    </row>
    <row r="63" customFormat="false" ht="13.8" hidden="false" customHeight="false" outlineLevel="0" collapsed="false">
      <c r="A63" s="4" t="s">
        <v>63</v>
      </c>
      <c r="B63" s="5" t="n">
        <v>4756697</v>
      </c>
    </row>
    <row r="64" customFormat="false" ht="13.8" hidden="false" customHeight="false" outlineLevel="0" collapsed="false">
      <c r="A64" s="4" t="s">
        <v>64</v>
      </c>
      <c r="B64" s="5" t="n">
        <v>1227041</v>
      </c>
    </row>
    <row r="65" customFormat="false" ht="13.8" hidden="false" customHeight="false" outlineLevel="0" collapsed="false">
      <c r="A65" s="6" t="s">
        <v>65</v>
      </c>
      <c r="B65" s="7" t="n">
        <v>13639956</v>
      </c>
    </row>
    <row r="66" customFormat="false" ht="13.8" hidden="false" customHeight="false" outlineLevel="0" collapsed="false">
      <c r="A66" s="8" t="s">
        <v>66</v>
      </c>
      <c r="B66" s="9" t="n">
        <v>16065000</v>
      </c>
    </row>
    <row r="67" customFormat="false" ht="13.8" hidden="false" customHeight="false" outlineLevel="0" collapsed="false">
      <c r="A67" s="4" t="s">
        <v>67</v>
      </c>
      <c r="B67" s="5" t="n">
        <v>9242952</v>
      </c>
    </row>
    <row r="68" customFormat="false" ht="13.8" hidden="false" customHeight="false" outlineLevel="0" collapsed="false">
      <c r="A68" s="4" t="s">
        <v>68</v>
      </c>
      <c r="B68" s="5" t="n">
        <v>3692183</v>
      </c>
    </row>
    <row r="69" customFormat="false" ht="13.8" hidden="false" customHeight="false" outlineLevel="0" collapsed="false">
      <c r="A69" s="4" t="s">
        <v>69</v>
      </c>
      <c r="B69" s="5" t="n">
        <v>312792</v>
      </c>
    </row>
    <row r="70" customFormat="false" ht="13.8" hidden="false" customHeight="false" outlineLevel="0" collapsed="false">
      <c r="A70" s="4" t="s">
        <v>70</v>
      </c>
      <c r="B70" s="5" t="n">
        <v>2128332</v>
      </c>
    </row>
    <row r="71" customFormat="false" ht="13.8" hidden="false" customHeight="false" outlineLevel="0" collapsed="false">
      <c r="A71" s="4" t="s">
        <v>71</v>
      </c>
      <c r="B71" s="5" t="n">
        <v>232896</v>
      </c>
    </row>
    <row r="72" customFormat="false" ht="13.8" hidden="false" customHeight="false" outlineLevel="0" collapsed="false">
      <c r="A72" s="4" t="s">
        <v>72</v>
      </c>
      <c r="B72" s="5" t="n">
        <v>17301875</v>
      </c>
    </row>
    <row r="73" customFormat="false" ht="13.8" hidden="false" customHeight="false" outlineLevel="0" collapsed="false">
      <c r="A73" s="4" t="s">
        <v>73</v>
      </c>
      <c r="B73" s="5" t="n">
        <v>37846133</v>
      </c>
    </row>
    <row r="74" customFormat="false" ht="13.8" hidden="false" customHeight="false" outlineLevel="0" collapsed="false">
      <c r="A74" s="4" t="s">
        <v>74</v>
      </c>
      <c r="B74" s="5" t="n">
        <v>326844</v>
      </c>
    </row>
    <row r="75" customFormat="false" ht="13.8" hidden="false" customHeight="false" outlineLevel="0" collapsed="false">
      <c r="A75" s="4" t="s">
        <v>75</v>
      </c>
      <c r="B75" s="5" t="n">
        <v>3349670</v>
      </c>
    </row>
    <row r="76" customFormat="false" ht="13.8" hidden="false" customHeight="false" outlineLevel="0" collapsed="false">
      <c r="A76" s="4" t="s">
        <v>76</v>
      </c>
      <c r="B76" s="5" t="n">
        <v>4484304</v>
      </c>
    </row>
    <row r="77" customFormat="false" ht="13.8" hidden="false" customHeight="false" outlineLevel="0" collapsed="false">
      <c r="A77" s="4" t="s">
        <v>77</v>
      </c>
      <c r="B77" s="5" t="n">
        <v>9320525</v>
      </c>
    </row>
    <row r="78" customFormat="false" ht="13.8" hidden="false" customHeight="false" outlineLevel="0" collapsed="false">
      <c r="A78" s="4" t="s">
        <v>78</v>
      </c>
      <c r="B78" s="5" t="n">
        <v>862327</v>
      </c>
    </row>
    <row r="79" customFormat="false" ht="13.8" hidden="false" customHeight="false" outlineLevel="0" collapsed="false">
      <c r="A79" s="4" t="s">
        <v>79</v>
      </c>
      <c r="B79" s="5" t="n">
        <v>4601220</v>
      </c>
    </row>
    <row r="80" customFormat="false" ht="13.8" hidden="false" customHeight="false" outlineLevel="0" collapsed="false">
      <c r="A80" s="4" t="s">
        <v>80</v>
      </c>
      <c r="B80" s="5" t="n">
        <v>2608230</v>
      </c>
    </row>
    <row r="81" customFormat="false" ht="13.8" hidden="false" customHeight="false" outlineLevel="0" collapsed="false">
      <c r="A81" s="4" t="s">
        <v>81</v>
      </c>
      <c r="B81" s="5" t="n">
        <v>4764600</v>
      </c>
    </row>
    <row r="82" customFormat="false" ht="13.8" hidden="false" customHeight="false" outlineLevel="0" collapsed="false">
      <c r="A82" s="4" t="s">
        <v>82</v>
      </c>
      <c r="B82" s="5" t="n">
        <v>4368229</v>
      </c>
    </row>
    <row r="83" customFormat="false" ht="13.8" hidden="false" customHeight="false" outlineLevel="0" collapsed="false">
      <c r="A83" s="4" t="s">
        <v>83</v>
      </c>
      <c r="B83" s="5" t="n">
        <v>4848988</v>
      </c>
    </row>
    <row r="84" customFormat="false" ht="13.8" hidden="false" customHeight="false" outlineLevel="0" collapsed="false">
      <c r="A84" s="4" t="s">
        <v>84</v>
      </c>
      <c r="B84" s="5" t="n">
        <v>7118513</v>
      </c>
    </row>
    <row r="85" customFormat="false" ht="13.8" hidden="false" customHeight="false" outlineLevel="0" collapsed="false">
      <c r="A85" s="4" t="s">
        <v>85</v>
      </c>
      <c r="B85" s="5" t="n">
        <v>2781016</v>
      </c>
    </row>
    <row r="86" customFormat="false" ht="13.8" hidden="false" customHeight="false" outlineLevel="0" collapsed="false">
      <c r="A86" s="4" t="s">
        <v>86</v>
      </c>
      <c r="B86" s="5" t="n">
        <v>8728371</v>
      </c>
    </row>
    <row r="87" customFormat="false" ht="13.8" hidden="false" customHeight="false" outlineLevel="0" collapsed="false">
      <c r="A87" s="4" t="s">
        <v>87</v>
      </c>
      <c r="B87" s="5" t="n">
        <v>19178125</v>
      </c>
    </row>
    <row r="88" customFormat="false" ht="13.8" hidden="false" customHeight="false" outlineLevel="0" collapsed="false">
      <c r="A88" s="4" t="s">
        <v>88</v>
      </c>
      <c r="B88" s="5" t="n">
        <v>3218070</v>
      </c>
    </row>
    <row r="89" customFormat="false" ht="13.8" hidden="false" customHeight="false" outlineLevel="0" collapsed="false">
      <c r="A89" s="4" t="s">
        <v>89</v>
      </c>
      <c r="B89" s="5" t="n">
        <v>9031603</v>
      </c>
    </row>
    <row r="90" customFormat="false" ht="13.8" hidden="false" customHeight="false" outlineLevel="0" collapsed="false">
      <c r="A90" s="4" t="s">
        <v>90</v>
      </c>
      <c r="B90" s="5" t="n">
        <v>1490328</v>
      </c>
    </row>
    <row r="91" customFormat="false" ht="13.8" hidden="false" customHeight="false" outlineLevel="0" collapsed="false">
      <c r="A91" s="4" t="s">
        <v>91</v>
      </c>
      <c r="B91" s="5" t="n">
        <v>6354216</v>
      </c>
    </row>
    <row r="92" customFormat="false" ht="13.8" hidden="false" customHeight="false" outlineLevel="0" collapsed="false">
      <c r="A92" s="4" t="s">
        <v>92</v>
      </c>
      <c r="B92" s="5" t="n">
        <v>1372176</v>
      </c>
    </row>
    <row r="93" customFormat="false" ht="13.8" hidden="false" customHeight="false" outlineLevel="0" collapsed="false">
      <c r="A93" s="4" t="s">
        <v>93</v>
      </c>
      <c r="B93" s="5" t="n">
        <v>12065641</v>
      </c>
    </row>
    <row r="94" customFormat="false" ht="13.8" hidden="false" customHeight="false" outlineLevel="0" collapsed="false">
      <c r="A94" s="4" t="s">
        <v>94</v>
      </c>
      <c r="B94" s="5" t="n">
        <v>1742470</v>
      </c>
    </row>
    <row r="95" customFormat="false" ht="13.8" hidden="false" customHeight="false" outlineLevel="0" collapsed="false">
      <c r="A95" s="6" t="s">
        <v>95</v>
      </c>
      <c r="B95" s="7" t="n">
        <v>17389517</v>
      </c>
    </row>
    <row r="96" customFormat="false" ht="13.8" hidden="false" customHeight="false" outlineLevel="0" collapsed="false">
      <c r="A96" s="8" t="s">
        <v>96</v>
      </c>
      <c r="B96" s="9" t="n">
        <v>7664875</v>
      </c>
    </row>
    <row r="97" customFormat="false" ht="13.8" hidden="false" customHeight="false" outlineLevel="0" collapsed="false">
      <c r="A97" s="4" t="s">
        <v>97</v>
      </c>
      <c r="B97" s="5" t="n">
        <v>604858</v>
      </c>
    </row>
    <row r="98" customFormat="false" ht="13.8" hidden="false" customHeight="false" outlineLevel="0" collapsed="false">
      <c r="A98" s="4" t="s">
        <v>98</v>
      </c>
      <c r="B98" s="5" t="n">
        <v>1315500</v>
      </c>
    </row>
    <row r="99" customFormat="false" ht="13.8" hidden="false" customHeight="false" outlineLevel="0" collapsed="false">
      <c r="A99" s="4" t="s">
        <v>99</v>
      </c>
      <c r="B99" s="5" t="n">
        <v>5344037</v>
      </c>
    </row>
    <row r="100" customFormat="false" ht="13.8" hidden="false" customHeight="false" outlineLevel="0" collapsed="false">
      <c r="A100" s="4" t="s">
        <v>100</v>
      </c>
      <c r="B100" s="5" t="n">
        <v>4519800</v>
      </c>
    </row>
    <row r="101" customFormat="false" ht="13.8" hidden="false" customHeight="false" outlineLevel="0" collapsed="false">
      <c r="A101" s="4" t="s">
        <v>101</v>
      </c>
      <c r="B101" s="5" t="n">
        <v>287970</v>
      </c>
    </row>
    <row r="102" customFormat="false" ht="13.8" hidden="false" customHeight="false" outlineLevel="0" collapsed="false">
      <c r="A102" s="4" t="s">
        <v>102</v>
      </c>
      <c r="B102" s="5" t="n">
        <v>1980240</v>
      </c>
    </row>
    <row r="103" customFormat="false" ht="13.8" hidden="false" customHeight="false" outlineLevel="0" collapsed="false">
      <c r="A103" s="4" t="s">
        <v>103</v>
      </c>
      <c r="B103" s="5" t="n">
        <v>1472504</v>
      </c>
    </row>
    <row r="104" customFormat="false" ht="13.8" hidden="false" customHeight="false" outlineLevel="0" collapsed="false">
      <c r="A104" s="4" t="s">
        <v>104</v>
      </c>
      <c r="B104" s="5" t="n">
        <v>3230449</v>
      </c>
    </row>
    <row r="105" customFormat="false" ht="13.8" hidden="false" customHeight="false" outlineLevel="0" collapsed="false">
      <c r="A105" s="4" t="s">
        <v>105</v>
      </c>
      <c r="B105" s="5" t="n">
        <v>1326422</v>
      </c>
    </row>
    <row r="106" customFormat="false" ht="13.8" hidden="false" customHeight="false" outlineLevel="0" collapsed="false">
      <c r="A106" s="4" t="s">
        <v>106</v>
      </c>
      <c r="B106" s="5" t="n">
        <v>346700</v>
      </c>
    </row>
    <row r="107" customFormat="false" ht="13.8" hidden="false" customHeight="false" outlineLevel="0" collapsed="false">
      <c r="A107" s="4" t="s">
        <v>107</v>
      </c>
      <c r="B107" s="5" t="n">
        <v>2099423</v>
      </c>
    </row>
    <row r="108" customFormat="false" ht="13.8" hidden="false" customHeight="false" outlineLevel="0" collapsed="false">
      <c r="A108" s="4" t="s">
        <v>108</v>
      </c>
      <c r="B108" s="5" t="n">
        <v>5021856</v>
      </c>
    </row>
    <row r="109" customFormat="false" ht="13.8" hidden="false" customHeight="false" outlineLevel="0" collapsed="false">
      <c r="A109" s="6" t="s">
        <v>109</v>
      </c>
      <c r="B109" s="7" t="n">
        <v>4700487</v>
      </c>
    </row>
    <row r="110" customFormat="false" ht="13.8" hidden="false" customHeight="false" outlineLevel="0" collapsed="false">
      <c r="A110" s="8" t="s">
        <v>110</v>
      </c>
      <c r="B110" s="9" t="n">
        <v>26840000</v>
      </c>
    </row>
    <row r="111" customFormat="false" ht="13.8" hidden="false" customHeight="false" outlineLevel="0" collapsed="false">
      <c r="A111" s="4" t="s">
        <v>111</v>
      </c>
      <c r="B111" s="5" t="n">
        <v>10577808</v>
      </c>
    </row>
    <row r="112" customFormat="false" ht="13.8" hidden="false" customHeight="false" outlineLevel="0" collapsed="false">
      <c r="A112" s="4" t="s">
        <v>112</v>
      </c>
      <c r="B112" s="5" t="n">
        <v>5113771</v>
      </c>
    </row>
    <row r="113" customFormat="false" ht="13.8" hidden="false" customHeight="false" outlineLevel="0" collapsed="false">
      <c r="A113" s="4" t="s">
        <v>113</v>
      </c>
      <c r="B113" s="5" t="n">
        <v>889027</v>
      </c>
    </row>
    <row r="114" customFormat="false" ht="13.8" hidden="false" customHeight="false" outlineLevel="0" collapsed="false">
      <c r="A114" s="4" t="s">
        <v>114</v>
      </c>
      <c r="B114" s="5" t="n">
        <v>6317946</v>
      </c>
    </row>
    <row r="115" customFormat="false" ht="13.8" hidden="false" customHeight="false" outlineLevel="0" collapsed="false">
      <c r="A115" s="4" t="s">
        <v>115</v>
      </c>
      <c r="B115" s="5" t="n">
        <v>4039200</v>
      </c>
    </row>
    <row r="116" customFormat="false" ht="13.8" hidden="false" customHeight="false" outlineLevel="0" collapsed="false">
      <c r="A116" s="4" t="s">
        <v>116</v>
      </c>
      <c r="B116" s="5" t="n">
        <v>751000</v>
      </c>
    </row>
    <row r="117" customFormat="false" ht="13.8" hidden="false" customHeight="false" outlineLevel="0" collapsed="false">
      <c r="A117" s="4" t="s">
        <v>117</v>
      </c>
      <c r="B117" s="5" t="n">
        <v>4997104</v>
      </c>
    </row>
    <row r="118" customFormat="false" ht="13.8" hidden="false" customHeight="false" outlineLevel="0" collapsed="false">
      <c r="A118" s="4" t="s">
        <v>118</v>
      </c>
      <c r="B118" s="5" t="n">
        <v>1875000</v>
      </c>
    </row>
    <row r="119" customFormat="false" ht="13.8" hidden="false" customHeight="false" outlineLevel="0" collapsed="false">
      <c r="A119" s="4" t="s">
        <v>119</v>
      </c>
      <c r="B119" s="5" t="n">
        <v>16489031</v>
      </c>
    </row>
    <row r="120" customFormat="false" ht="13.8" hidden="false" customHeight="false" outlineLevel="0" collapsed="false">
      <c r="A120" s="4" t="s">
        <v>120</v>
      </c>
      <c r="B120" s="5" t="n">
        <v>2120923</v>
      </c>
    </row>
    <row r="121" customFormat="false" ht="13.8" hidden="false" customHeight="false" outlineLevel="0" collapsed="false">
      <c r="A121" s="4" t="s">
        <v>121</v>
      </c>
      <c r="B121" s="5" t="n">
        <v>4751758</v>
      </c>
    </row>
    <row r="122" customFormat="false" ht="13.8" hidden="false" customHeight="false" outlineLevel="0" collapsed="false">
      <c r="A122" s="4" t="s">
        <v>122</v>
      </c>
      <c r="B122" s="5" t="n">
        <v>1517446</v>
      </c>
    </row>
    <row r="123" customFormat="false" ht="13.8" hidden="false" customHeight="false" outlineLevel="0" collapsed="false">
      <c r="A123" s="4" t="s">
        <v>123</v>
      </c>
      <c r="B123" s="5" t="n">
        <v>6020500</v>
      </c>
    </row>
    <row r="124" customFormat="false" ht="13.8" hidden="false" customHeight="false" outlineLevel="0" collapsed="false">
      <c r="A124" s="4" t="s">
        <v>124</v>
      </c>
      <c r="B124" s="5" t="n">
        <v>880862</v>
      </c>
    </row>
    <row r="125" customFormat="false" ht="13.8" hidden="false" customHeight="false" outlineLevel="0" collapsed="false">
      <c r="A125" s="4" t="s">
        <v>125</v>
      </c>
      <c r="B125" s="5" t="n">
        <v>11362860</v>
      </c>
    </row>
    <row r="126" customFormat="false" ht="13.8" hidden="false" customHeight="false" outlineLevel="0" collapsed="false">
      <c r="A126" s="4" t="s">
        <v>126</v>
      </c>
      <c r="B126" s="5" t="n">
        <v>1831155</v>
      </c>
    </row>
    <row r="127" customFormat="false" ht="13.8" hidden="false" customHeight="false" outlineLevel="0" collapsed="false">
      <c r="A127" s="4" t="s">
        <v>127</v>
      </c>
      <c r="B127" s="5" t="n">
        <v>1055486</v>
      </c>
    </row>
    <row r="128" customFormat="false" ht="13.8" hidden="false" customHeight="false" outlineLevel="0" collapsed="false">
      <c r="A128" s="4" t="s">
        <v>128</v>
      </c>
      <c r="B128" s="5" t="n">
        <v>12968800</v>
      </c>
    </row>
    <row r="129" customFormat="false" ht="13.8" hidden="false" customHeight="false" outlineLevel="0" collapsed="false">
      <c r="A129" s="4" t="s">
        <v>129</v>
      </c>
      <c r="B129" s="5" t="n">
        <v>3493232</v>
      </c>
    </row>
    <row r="130" customFormat="false" ht="13.8" hidden="false" customHeight="false" outlineLevel="0" collapsed="false">
      <c r="A130" s="4" t="s">
        <v>130</v>
      </c>
      <c r="B130" s="5" t="n">
        <v>27556750</v>
      </c>
    </row>
    <row r="131" customFormat="false" ht="13.8" hidden="false" customHeight="false" outlineLevel="0" collapsed="false">
      <c r="A131" s="4" t="s">
        <v>131</v>
      </c>
      <c r="B131" s="5" t="n">
        <v>792252</v>
      </c>
    </row>
    <row r="132" customFormat="false" ht="13.8" hidden="false" customHeight="false" outlineLevel="0" collapsed="false">
      <c r="A132" s="4" t="s">
        <v>132</v>
      </c>
      <c r="B132" s="5" t="n">
        <v>9484294</v>
      </c>
    </row>
    <row r="133" customFormat="false" ht="13.8" hidden="false" customHeight="false" outlineLevel="0" collapsed="false">
      <c r="A133" s="4" t="s">
        <v>133</v>
      </c>
      <c r="B133" s="5" t="n">
        <v>3786944</v>
      </c>
    </row>
    <row r="134" customFormat="false" ht="13.8" hidden="false" customHeight="false" outlineLevel="0" collapsed="false">
      <c r="A134" s="4" t="s">
        <v>134</v>
      </c>
      <c r="B134" s="5" t="n">
        <v>13251150</v>
      </c>
    </row>
    <row r="135" customFormat="false" ht="13.8" hidden="false" customHeight="false" outlineLevel="0" collapsed="false">
      <c r="A135" s="4" t="s">
        <v>135</v>
      </c>
      <c r="B135" s="5" t="n">
        <v>21150000</v>
      </c>
    </row>
    <row r="136" customFormat="false" ht="13.8" hidden="false" customHeight="false" outlineLevel="0" collapsed="false">
      <c r="A136" s="4" t="s">
        <v>136</v>
      </c>
      <c r="B136" s="5" t="n">
        <v>1123246</v>
      </c>
    </row>
    <row r="137" customFormat="false" ht="13.8" hidden="false" customHeight="false" outlineLevel="0" collapsed="false">
      <c r="A137" s="4" t="s">
        <v>137</v>
      </c>
      <c r="B137" s="5" t="n">
        <v>6878624</v>
      </c>
    </row>
    <row r="138" customFormat="false" ht="13.8" hidden="false" customHeight="false" outlineLevel="0" collapsed="false">
      <c r="A138" s="4" t="s">
        <v>138</v>
      </c>
      <c r="B138" s="5" t="n">
        <v>425088</v>
      </c>
    </row>
    <row r="139" customFormat="false" ht="13.8" hidden="false" customHeight="false" outlineLevel="0" collapsed="false">
      <c r="A139" s="4" t="s">
        <v>139</v>
      </c>
      <c r="B139" s="5" t="n">
        <v>1542491</v>
      </c>
    </row>
    <row r="140" customFormat="false" ht="13.8" hidden="false" customHeight="false" outlineLevel="0" collapsed="false">
      <c r="A140" s="4" t="s">
        <v>140</v>
      </c>
      <c r="B140" s="5" t="n">
        <v>8108410</v>
      </c>
    </row>
    <row r="141" customFormat="false" ht="13.8" hidden="false" customHeight="false" outlineLevel="0" collapsed="false">
      <c r="A141" s="4" t="s">
        <v>141</v>
      </c>
      <c r="B141" s="5" t="n">
        <v>4342926</v>
      </c>
    </row>
    <row r="142" customFormat="false" ht="13.8" hidden="false" customHeight="false" outlineLevel="0" collapsed="false">
      <c r="A142" s="4" t="s">
        <v>142</v>
      </c>
      <c r="B142" s="5" t="n">
        <v>6921882</v>
      </c>
    </row>
    <row r="143" customFormat="false" ht="13.8" hidden="false" customHeight="false" outlineLevel="0" collapsed="false">
      <c r="A143" s="4" t="s">
        <v>143</v>
      </c>
      <c r="B143" s="5" t="n">
        <v>514289</v>
      </c>
    </row>
    <row r="144" customFormat="false" ht="13.8" hidden="false" customHeight="false" outlineLevel="0" collapsed="false">
      <c r="A144" s="4" t="s">
        <v>144</v>
      </c>
      <c r="B144" s="5" t="n">
        <v>1576728</v>
      </c>
    </row>
    <row r="145" customFormat="false" ht="13.8" hidden="false" customHeight="false" outlineLevel="0" collapsed="false">
      <c r="A145" s="4" t="s">
        <v>145</v>
      </c>
      <c r="B145" s="5" t="n">
        <v>2681889</v>
      </c>
    </row>
    <row r="146" customFormat="false" ht="13.8" hidden="false" customHeight="false" outlineLevel="0" collapsed="false">
      <c r="A146" s="4" t="s">
        <v>146</v>
      </c>
      <c r="B146" s="5" t="n">
        <v>10685194</v>
      </c>
    </row>
    <row r="147" customFormat="false" ht="13.8" hidden="false" customHeight="false" outlineLevel="0" collapsed="false">
      <c r="A147" s="4" t="s">
        <v>147</v>
      </c>
      <c r="B147" s="5" t="n">
        <v>931551</v>
      </c>
    </row>
    <row r="148" customFormat="false" ht="13.8" hidden="false" customHeight="false" outlineLevel="0" collapsed="false">
      <c r="A148" s="4" t="s">
        <v>148</v>
      </c>
      <c r="B148" s="5" t="n">
        <v>7088537</v>
      </c>
    </row>
    <row r="149" customFormat="false" ht="13.8" hidden="false" customHeight="false" outlineLevel="0" collapsed="false">
      <c r="A149" s="4" t="s">
        <v>149</v>
      </c>
      <c r="B149" s="5" t="n">
        <v>3520739</v>
      </c>
    </row>
    <row r="150" customFormat="false" ht="13.8" hidden="false" customHeight="false" outlineLevel="0" collapsed="false">
      <c r="A150" s="4" t="s">
        <v>150</v>
      </c>
      <c r="B150" s="5" t="n">
        <v>231462</v>
      </c>
    </row>
    <row r="151" customFormat="false" ht="13.8" hidden="false" customHeight="false" outlineLevel="0" collapsed="false">
      <c r="A151" s="4" t="s">
        <v>151</v>
      </c>
      <c r="B151" s="5" t="n">
        <v>7937146</v>
      </c>
    </row>
    <row r="152" customFormat="false" ht="13.8" hidden="false" customHeight="false" outlineLevel="0" collapsed="false">
      <c r="A152" s="4" t="s">
        <v>152</v>
      </c>
      <c r="B152" s="5" t="n">
        <v>768965</v>
      </c>
    </row>
    <row r="153" customFormat="false" ht="13.8" hidden="false" customHeight="false" outlineLevel="0" collapsed="false">
      <c r="A153" s="4" t="s">
        <v>153</v>
      </c>
      <c r="B153" s="5" t="n">
        <v>3317760</v>
      </c>
    </row>
    <row r="154" customFormat="false" ht="13.8" hidden="false" customHeight="false" outlineLevel="0" collapsed="false">
      <c r="A154" s="4" t="s">
        <v>154</v>
      </c>
      <c r="B154" s="5" t="n">
        <v>5030655</v>
      </c>
    </row>
    <row r="155" customFormat="false" ht="13.8" hidden="false" customHeight="false" outlineLevel="0" collapsed="false">
      <c r="A155" s="4" t="s">
        <v>155</v>
      </c>
      <c r="B155" s="5" t="n">
        <v>29266500</v>
      </c>
    </row>
    <row r="156" customFormat="false" ht="13.8" hidden="false" customHeight="false" outlineLevel="0" collapsed="false">
      <c r="A156" s="4" t="s">
        <v>156</v>
      </c>
      <c r="B156" s="5" t="n">
        <v>12907574</v>
      </c>
    </row>
    <row r="157" customFormat="false" ht="13.8" hidden="false" customHeight="false" outlineLevel="0" collapsed="false">
      <c r="A157" s="6" t="s">
        <v>157</v>
      </c>
      <c r="B157" s="7" t="n">
        <v>10954440</v>
      </c>
    </row>
    <row r="158" customFormat="false" ht="13.8" hidden="false" customHeight="false" outlineLevel="0" collapsed="false">
      <c r="A158" s="8" t="s">
        <v>158</v>
      </c>
      <c r="B158" s="9" t="n">
        <v>7917750</v>
      </c>
    </row>
    <row r="159" customFormat="false" ht="13.8" hidden="false" customHeight="false" outlineLevel="0" collapsed="false">
      <c r="A159" s="4" t="s">
        <v>159</v>
      </c>
      <c r="B159" s="5" t="n">
        <v>1920365</v>
      </c>
    </row>
    <row r="160" customFormat="false" ht="13.8" hidden="false" customHeight="false" outlineLevel="0" collapsed="false">
      <c r="A160" s="4" t="s">
        <v>160</v>
      </c>
      <c r="B160" s="5" t="n">
        <v>2977480</v>
      </c>
    </row>
    <row r="161" customFormat="false" ht="13.8" hidden="false" customHeight="false" outlineLevel="0" collapsed="false">
      <c r="A161" s="4" t="s">
        <v>161</v>
      </c>
      <c r="B161" s="5" t="n">
        <v>2022026</v>
      </c>
    </row>
    <row r="162" customFormat="false" ht="13.8" hidden="false" customHeight="false" outlineLevel="0" collapsed="false">
      <c r="A162" s="4" t="s">
        <v>162</v>
      </c>
      <c r="B162" s="5" t="n">
        <v>20763653</v>
      </c>
    </row>
    <row r="163" customFormat="false" ht="13.8" hidden="false" customHeight="false" outlineLevel="0" collapsed="false">
      <c r="A163" s="4" t="s">
        <v>163</v>
      </c>
      <c r="B163" s="5" t="n">
        <v>1442875</v>
      </c>
    </row>
    <row r="164" customFormat="false" ht="13.8" hidden="false" customHeight="false" outlineLevel="0" collapsed="false">
      <c r="A164" s="4" t="s">
        <v>164</v>
      </c>
      <c r="B164" s="5" t="n">
        <v>928659</v>
      </c>
    </row>
    <row r="165" customFormat="false" ht="13.8" hidden="false" customHeight="false" outlineLevel="0" collapsed="false">
      <c r="A165" s="4" t="s">
        <v>165</v>
      </c>
      <c r="B165" s="5" t="n">
        <v>2841710</v>
      </c>
    </row>
    <row r="166" customFormat="false" ht="13.8" hidden="false" customHeight="false" outlineLevel="0" collapsed="false">
      <c r="A166" s="4" t="s">
        <v>166</v>
      </c>
      <c r="B166" s="5" t="n">
        <v>5787996</v>
      </c>
    </row>
    <row r="167" customFormat="false" ht="13.8" hidden="false" customHeight="false" outlineLevel="0" collapsed="false">
      <c r="A167" s="4" t="s">
        <v>167</v>
      </c>
      <c r="B167" s="5" t="n">
        <v>1931778</v>
      </c>
    </row>
    <row r="168" customFormat="false" ht="13.8" hidden="false" customHeight="false" outlineLevel="0" collapsed="false">
      <c r="A168" s="4" t="s">
        <v>168</v>
      </c>
      <c r="B168" s="5" t="n">
        <v>190961</v>
      </c>
    </row>
    <row r="169" customFormat="false" ht="13.8" hidden="false" customHeight="false" outlineLevel="0" collapsed="false">
      <c r="A169" s="4" t="s">
        <v>169</v>
      </c>
      <c r="B169" s="5" t="n">
        <v>2409848</v>
      </c>
    </row>
    <row r="170" customFormat="false" ht="13.8" hidden="false" customHeight="false" outlineLevel="0" collapsed="false">
      <c r="A170" s="4" t="s">
        <v>170</v>
      </c>
      <c r="B170" s="5" t="n">
        <v>17660790</v>
      </c>
    </row>
    <row r="171" customFormat="false" ht="13.8" hidden="false" customHeight="false" outlineLevel="0" collapsed="false">
      <c r="A171" s="4" t="s">
        <v>171</v>
      </c>
      <c r="B171" s="5" t="n">
        <v>4432972</v>
      </c>
    </row>
    <row r="172" customFormat="false" ht="13.8" hidden="false" customHeight="false" outlineLevel="0" collapsed="false">
      <c r="A172" s="4" t="s">
        <v>172</v>
      </c>
      <c r="B172" s="5" t="n">
        <v>35541937.2</v>
      </c>
    </row>
    <row r="173" customFormat="false" ht="13.8" hidden="false" customHeight="false" outlineLevel="0" collapsed="false">
      <c r="A173" s="4" t="s">
        <v>173</v>
      </c>
      <c r="B173" s="5" t="n">
        <v>525882</v>
      </c>
    </row>
    <row r="174" customFormat="false" ht="13.8" hidden="false" customHeight="false" outlineLevel="0" collapsed="false">
      <c r="A174" s="4" t="s">
        <v>174</v>
      </c>
      <c r="B174" s="5" t="n">
        <v>5957188</v>
      </c>
    </row>
    <row r="175" customFormat="false" ht="13.8" hidden="false" customHeight="false" outlineLevel="0" collapsed="false">
      <c r="A175" s="4" t="s">
        <v>175</v>
      </c>
      <c r="B175" s="5" t="n">
        <v>21793000</v>
      </c>
    </row>
    <row r="176" customFormat="false" ht="13.8" hidden="false" customHeight="false" outlineLevel="0" collapsed="false">
      <c r="A176" s="4" t="s">
        <v>176</v>
      </c>
      <c r="B176" s="5" t="n">
        <v>16314165</v>
      </c>
    </row>
    <row r="177" customFormat="false" ht="13.8" hidden="false" customHeight="false" outlineLevel="0" collapsed="false">
      <c r="A177" s="4" t="s">
        <v>177</v>
      </c>
      <c r="B177" s="5" t="n">
        <v>327100</v>
      </c>
    </row>
    <row r="178" customFormat="false" ht="13.8" hidden="false" customHeight="false" outlineLevel="0" collapsed="false">
      <c r="A178" s="4" t="s">
        <v>178</v>
      </c>
      <c r="B178" s="5" t="n">
        <v>9625462</v>
      </c>
    </row>
    <row r="179" customFormat="false" ht="13.8" hidden="false" customHeight="false" outlineLevel="0" collapsed="false">
      <c r="A179" s="4" t="s">
        <v>179</v>
      </c>
      <c r="B179" s="5" t="n">
        <v>6274896</v>
      </c>
    </row>
    <row r="180" customFormat="false" ht="13.8" hidden="false" customHeight="false" outlineLevel="0" collapsed="false">
      <c r="A180" s="4" t="s">
        <v>180</v>
      </c>
      <c r="B180" s="5" t="n">
        <v>102465999</v>
      </c>
    </row>
    <row r="181" customFormat="false" ht="13.8" hidden="false" customHeight="false" outlineLevel="0" collapsed="false">
      <c r="A181" s="4" t="s">
        <v>181</v>
      </c>
      <c r="B181" s="5" t="n">
        <v>13062000</v>
      </c>
    </row>
    <row r="182" customFormat="false" ht="13.8" hidden="false" customHeight="false" outlineLevel="0" collapsed="false">
      <c r="A182" s="4" t="s">
        <v>182</v>
      </c>
      <c r="B182" s="5" t="n">
        <v>140597355</v>
      </c>
    </row>
    <row r="183" customFormat="false" ht="13.8" hidden="false" customHeight="false" outlineLevel="0" collapsed="false">
      <c r="A183" s="4" t="s">
        <v>183</v>
      </c>
      <c r="B183" s="5" t="n">
        <v>1552611</v>
      </c>
    </row>
    <row r="184" customFormat="false" ht="13.8" hidden="false" customHeight="false" outlineLevel="0" collapsed="false">
      <c r="A184" s="4" t="s">
        <v>184</v>
      </c>
      <c r="B184" s="5" t="n">
        <v>18174156</v>
      </c>
    </row>
    <row r="185" customFormat="false" ht="13.8" hidden="false" customHeight="false" outlineLevel="0" collapsed="false">
      <c r="A185" s="4" t="s">
        <v>185</v>
      </c>
      <c r="B185" s="5" t="n">
        <v>6798221</v>
      </c>
    </row>
    <row r="186" customFormat="false" ht="13.8" hidden="false" customHeight="false" outlineLevel="0" collapsed="false">
      <c r="A186" s="4" t="s">
        <v>186</v>
      </c>
      <c r="B186" s="5" t="n">
        <v>7680260</v>
      </c>
    </row>
    <row r="187" customFormat="false" ht="13.8" hidden="false" customHeight="false" outlineLevel="0" collapsed="false">
      <c r="A187" s="4" t="s">
        <v>187</v>
      </c>
      <c r="B187" s="5" t="n">
        <v>7008120</v>
      </c>
    </row>
    <row r="188" customFormat="false" ht="13.8" hidden="false" customHeight="false" outlineLevel="0" collapsed="false">
      <c r="A188" s="4" t="s">
        <v>188</v>
      </c>
      <c r="B188" s="5" t="n">
        <v>12505701</v>
      </c>
    </row>
    <row r="189" customFormat="false" ht="13.8" hidden="false" customHeight="false" outlineLevel="0" collapsed="false">
      <c r="A189" s="4" t="s">
        <v>189</v>
      </c>
      <c r="B189" s="5" t="n">
        <v>12646503</v>
      </c>
    </row>
    <row r="190" customFormat="false" ht="13.8" hidden="false" customHeight="false" outlineLevel="0" collapsed="false">
      <c r="A190" s="4" t="s">
        <v>190</v>
      </c>
      <c r="B190" s="5" t="n">
        <v>6370467</v>
      </c>
    </row>
    <row r="191" customFormat="false" ht="13.8" hidden="false" customHeight="false" outlineLevel="0" collapsed="false">
      <c r="A191" s="4" t="s">
        <v>191</v>
      </c>
      <c r="B191" s="5" t="n">
        <v>6736036</v>
      </c>
    </row>
    <row r="192" customFormat="false" ht="13.8" hidden="false" customHeight="false" outlineLevel="0" collapsed="false">
      <c r="A192" s="4" t="s">
        <v>192</v>
      </c>
      <c r="B192" s="5" t="n">
        <v>45586800</v>
      </c>
    </row>
    <row r="193" customFormat="false" ht="13.8" hidden="false" customHeight="false" outlineLevel="0" collapsed="false">
      <c r="A193" s="4" t="s">
        <v>193</v>
      </c>
      <c r="B193" s="5" t="n">
        <v>1121299</v>
      </c>
    </row>
    <row r="194" customFormat="false" ht="13.8" hidden="false" customHeight="false" outlineLevel="0" collapsed="false">
      <c r="A194" s="4" t="s">
        <v>194</v>
      </c>
      <c r="B194" s="5" t="n">
        <v>4680000</v>
      </c>
    </row>
    <row r="195" customFormat="false" ht="13.8" hidden="false" customHeight="false" outlineLevel="0" collapsed="false">
      <c r="A195" s="4" t="s">
        <v>195</v>
      </c>
      <c r="B195" s="5" t="n">
        <v>1043280</v>
      </c>
    </row>
    <row r="196" customFormat="false" ht="13.8" hidden="false" customHeight="false" outlineLevel="0" collapsed="false">
      <c r="A196" s="4" t="s">
        <v>196</v>
      </c>
      <c r="B196" s="5" t="n">
        <v>1847906</v>
      </c>
    </row>
    <row r="197" customFormat="false" ht="13.8" hidden="false" customHeight="false" outlineLevel="0" collapsed="false">
      <c r="A197" s="4" t="s">
        <v>197</v>
      </c>
      <c r="B197" s="5" t="n">
        <v>4764236</v>
      </c>
    </row>
    <row r="198" customFormat="false" ht="13.8" hidden="false" customHeight="false" outlineLevel="0" collapsed="false">
      <c r="A198" s="4" t="s">
        <v>198</v>
      </c>
      <c r="B198" s="5" t="n">
        <v>951451</v>
      </c>
    </row>
    <row r="199" customFormat="false" ht="13.8" hidden="false" customHeight="false" outlineLevel="0" collapsed="false">
      <c r="A199" s="4" t="s">
        <v>199</v>
      </c>
      <c r="B199" s="5" t="n">
        <v>271944</v>
      </c>
    </row>
    <row r="200" customFormat="false" ht="13.8" hidden="false" customHeight="false" outlineLevel="0" collapsed="false">
      <c r="A200" s="4" t="s">
        <v>200</v>
      </c>
      <c r="B200" s="5" t="n">
        <v>5431555</v>
      </c>
    </row>
    <row r="201" customFormat="false" ht="13.8" hidden="false" customHeight="false" outlineLevel="0" collapsed="false">
      <c r="A201" s="4" t="s">
        <v>201</v>
      </c>
      <c r="B201" s="5" t="n">
        <v>3681288</v>
      </c>
    </row>
    <row r="202" customFormat="false" ht="13.8" hidden="false" customHeight="false" outlineLevel="0" collapsed="false">
      <c r="A202" s="4" t="s">
        <v>202</v>
      </c>
      <c r="B202" s="5" t="n">
        <v>2153202</v>
      </c>
    </row>
    <row r="203" customFormat="false" ht="13.8" hidden="false" customHeight="false" outlineLevel="0" collapsed="false">
      <c r="A203" s="4" t="s">
        <v>203</v>
      </c>
      <c r="B203" s="5" t="n">
        <v>1465037</v>
      </c>
    </row>
    <row r="204" customFormat="false" ht="13.8" hidden="false" customHeight="false" outlineLevel="0" collapsed="false">
      <c r="A204" s="4" t="s">
        <v>204</v>
      </c>
      <c r="B204" s="5" t="n">
        <v>5964072</v>
      </c>
    </row>
    <row r="205" customFormat="false" ht="13.8" hidden="false" customHeight="false" outlineLevel="0" collapsed="false">
      <c r="A205" s="4" t="s">
        <v>205</v>
      </c>
      <c r="B205" s="5" t="n">
        <v>5908362</v>
      </c>
    </row>
    <row r="206" customFormat="false" ht="13.8" hidden="false" customHeight="false" outlineLevel="0" collapsed="false">
      <c r="A206" s="4" t="s">
        <v>206</v>
      </c>
      <c r="B206" s="5" t="n">
        <v>3220931</v>
      </c>
    </row>
    <row r="207" customFormat="false" ht="13.8" hidden="false" customHeight="false" outlineLevel="0" collapsed="false">
      <c r="A207" s="4" t="s">
        <v>207</v>
      </c>
      <c r="B207" s="5" t="n">
        <v>4350402</v>
      </c>
    </row>
    <row r="208" customFormat="false" ht="13.8" hidden="false" customHeight="false" outlineLevel="0" collapsed="false">
      <c r="A208" s="4" t="s">
        <v>208</v>
      </c>
      <c r="B208" s="5" t="n">
        <v>6793198</v>
      </c>
    </row>
    <row r="209" customFormat="false" ht="13.8" hidden="false" customHeight="false" outlineLevel="0" collapsed="false">
      <c r="A209" s="4" t="s">
        <v>209</v>
      </c>
      <c r="B209" s="5" t="n">
        <v>9962736</v>
      </c>
    </row>
    <row r="210" customFormat="false" ht="13.8" hidden="false" customHeight="false" outlineLevel="0" collapsed="false">
      <c r="A210" s="4" t="s">
        <v>210</v>
      </c>
      <c r="B210" s="5" t="n">
        <v>4722396</v>
      </c>
    </row>
    <row r="211" customFormat="false" ht="13.8" hidden="false" customHeight="false" outlineLevel="0" collapsed="false">
      <c r="A211" s="4" t="s">
        <v>211</v>
      </c>
      <c r="B211" s="5" t="n">
        <v>214188</v>
      </c>
    </row>
    <row r="212" customFormat="false" ht="13.8" hidden="false" customHeight="false" outlineLevel="0" collapsed="false">
      <c r="A212" s="4" t="s">
        <v>212</v>
      </c>
      <c r="B212" s="5" t="n">
        <v>314308</v>
      </c>
    </row>
    <row r="213" customFormat="false" ht="13.8" hidden="false" customHeight="false" outlineLevel="0" collapsed="false">
      <c r="A213" s="4" t="s">
        <v>213</v>
      </c>
      <c r="B213" s="5" t="n">
        <v>3012128</v>
      </c>
    </row>
    <row r="214" customFormat="false" ht="13.8" hidden="false" customHeight="false" outlineLevel="0" collapsed="false">
      <c r="A214" s="4" t="s">
        <v>214</v>
      </c>
      <c r="B214" s="5" t="n">
        <v>588708</v>
      </c>
    </row>
    <row r="215" customFormat="false" ht="13.8" hidden="false" customHeight="false" outlineLevel="0" collapsed="false">
      <c r="A215" s="4" t="s">
        <v>215</v>
      </c>
      <c r="B215" s="5" t="n">
        <v>684488</v>
      </c>
    </row>
    <row r="216" customFormat="false" ht="13.8" hidden="false" customHeight="false" outlineLevel="0" collapsed="false">
      <c r="A216" s="4" t="s">
        <v>216</v>
      </c>
      <c r="B216" s="5" t="n">
        <v>13846500</v>
      </c>
    </row>
    <row r="217" customFormat="false" ht="13.8" hidden="false" customHeight="false" outlineLevel="0" collapsed="false">
      <c r="A217" s="4" t="s">
        <v>217</v>
      </c>
      <c r="B217" s="5" t="n">
        <v>6229696</v>
      </c>
    </row>
    <row r="218" customFormat="false" ht="13.8" hidden="false" customHeight="false" outlineLevel="0" collapsed="false">
      <c r="A218" s="4" t="s">
        <v>218</v>
      </c>
      <c r="B218" s="5" t="n">
        <v>9001616</v>
      </c>
    </row>
    <row r="219" customFormat="false" ht="13.8" hidden="false" customHeight="false" outlineLevel="0" collapsed="false">
      <c r="A219" s="4" t="s">
        <v>219</v>
      </c>
      <c r="B219" s="5" t="n">
        <v>876979</v>
      </c>
    </row>
    <row r="220" customFormat="false" ht="13.8" hidden="false" customHeight="false" outlineLevel="0" collapsed="false">
      <c r="A220" s="4" t="s">
        <v>220</v>
      </c>
      <c r="B220" s="5" t="n">
        <v>1785564</v>
      </c>
    </row>
    <row r="221" customFormat="false" ht="13.8" hidden="false" customHeight="false" outlineLevel="0" collapsed="false">
      <c r="A221" s="4" t="s">
        <v>221</v>
      </c>
      <c r="B221" s="5" t="n">
        <v>4318204</v>
      </c>
    </row>
    <row r="222" customFormat="false" ht="13.8" hidden="false" customHeight="false" outlineLevel="0" collapsed="false">
      <c r="A222" s="4" t="s">
        <v>222</v>
      </c>
      <c r="B222" s="5" t="n">
        <v>56105168</v>
      </c>
    </row>
    <row r="223" customFormat="false" ht="13.8" hidden="false" customHeight="false" outlineLevel="0" collapsed="false">
      <c r="A223" s="4" t="s">
        <v>223</v>
      </c>
      <c r="B223" s="5" t="n">
        <v>5625000</v>
      </c>
    </row>
    <row r="224" customFormat="false" ht="13.8" hidden="false" customHeight="false" outlineLevel="0" collapsed="false">
      <c r="A224" s="4" t="s">
        <v>224</v>
      </c>
      <c r="B224" s="5" t="n">
        <v>1074896</v>
      </c>
    </row>
    <row r="225" customFormat="false" ht="13.8" hidden="false" customHeight="false" outlineLevel="0" collapsed="false">
      <c r="A225" s="4" t="s">
        <v>225</v>
      </c>
      <c r="B225" s="5" t="n">
        <v>775146</v>
      </c>
    </row>
    <row r="226" customFormat="false" ht="13.8" hidden="false" customHeight="false" outlineLevel="0" collapsed="false">
      <c r="A226" s="4" t="s">
        <v>226</v>
      </c>
      <c r="B226" s="5" t="n">
        <v>2827198</v>
      </c>
    </row>
    <row r="227" customFormat="false" ht="13.8" hidden="false" customHeight="false" outlineLevel="0" collapsed="false">
      <c r="A227" s="4" t="s">
        <v>227</v>
      </c>
      <c r="B227" s="5" t="n">
        <v>288050</v>
      </c>
    </row>
    <row r="228" customFormat="false" ht="13.8" hidden="false" customHeight="false" outlineLevel="0" collapsed="false">
      <c r="A228" s="4" t="s">
        <v>228</v>
      </c>
      <c r="B228" s="5" t="n">
        <v>7534600</v>
      </c>
    </row>
    <row r="229" customFormat="false" ht="13.8" hidden="false" customHeight="false" outlineLevel="0" collapsed="false">
      <c r="A229" s="4" t="s">
        <v>229</v>
      </c>
      <c r="B229" s="5" t="n">
        <v>2163113</v>
      </c>
    </row>
    <row r="230" customFormat="false" ht="13.8" hidden="false" customHeight="false" outlineLevel="0" collapsed="false">
      <c r="A230" s="4" t="s">
        <v>230</v>
      </c>
      <c r="B230" s="5" t="n">
        <v>7484659</v>
      </c>
    </row>
    <row r="231" customFormat="false" ht="13.8" hidden="false" customHeight="false" outlineLevel="0" collapsed="false">
      <c r="A231" s="4" t="s">
        <v>231</v>
      </c>
      <c r="B231" s="5" t="n">
        <v>3350080</v>
      </c>
    </row>
    <row r="232" customFormat="false" ht="13.8" hidden="false" customHeight="false" outlineLevel="0" collapsed="false">
      <c r="A232" s="4" t="s">
        <v>232</v>
      </c>
      <c r="B232" s="5" t="n">
        <v>7692704</v>
      </c>
    </row>
    <row r="233" customFormat="false" ht="13.8" hidden="false" customHeight="false" outlineLevel="0" collapsed="false">
      <c r="A233" s="4" t="s">
        <v>233</v>
      </c>
      <c r="B233" s="5" t="n">
        <v>1564542</v>
      </c>
    </row>
    <row r="234" customFormat="false" ht="13.8" hidden="false" customHeight="false" outlineLevel="0" collapsed="false">
      <c r="A234" s="4" t="s">
        <v>234</v>
      </c>
      <c r="B234" s="5" t="n">
        <v>247273</v>
      </c>
    </row>
    <row r="235" customFormat="false" ht="13.8" hidden="false" customHeight="false" outlineLevel="0" collapsed="false">
      <c r="A235" s="4" t="s">
        <v>235</v>
      </c>
      <c r="B235" s="5" t="n">
        <v>1929723</v>
      </c>
    </row>
    <row r="236" customFormat="false" ht="13.8" hidden="false" customHeight="false" outlineLevel="0" collapsed="false">
      <c r="A236" s="4" t="s">
        <v>236</v>
      </c>
      <c r="B236" s="5" t="n">
        <v>2734444</v>
      </c>
    </row>
    <row r="237" customFormat="false" ht="13.8" hidden="false" customHeight="false" outlineLevel="0" collapsed="false">
      <c r="A237" s="4" t="s">
        <v>237</v>
      </c>
      <c r="B237" s="5" t="n">
        <v>12974764</v>
      </c>
    </row>
    <row r="238" customFormat="false" ht="13.8" hidden="false" customHeight="false" outlineLevel="0" collapsed="false">
      <c r="A238" s="4" t="s">
        <v>238</v>
      </c>
      <c r="B238" s="5" t="n">
        <v>4729341</v>
      </c>
    </row>
    <row r="239" customFormat="false" ht="13.8" hidden="false" customHeight="false" outlineLevel="0" collapsed="false">
      <c r="A239" s="4" t="s">
        <v>239</v>
      </c>
      <c r="B239" s="5" t="n">
        <v>1120000</v>
      </c>
    </row>
    <row r="240" customFormat="false" ht="13.8" hidden="false" customHeight="false" outlineLevel="0" collapsed="false">
      <c r="A240" s="4" t="s">
        <v>240</v>
      </c>
      <c r="B240" s="5" t="n">
        <v>12944695</v>
      </c>
    </row>
    <row r="241" customFormat="false" ht="13.8" hidden="false" customHeight="false" outlineLevel="0" collapsed="false">
      <c r="A241" s="4" t="s">
        <v>241</v>
      </c>
      <c r="B241" s="5" t="n">
        <v>5958902</v>
      </c>
    </row>
    <row r="242" customFormat="false" ht="13.8" hidden="false" customHeight="false" outlineLevel="0" collapsed="false">
      <c r="A242" s="4" t="s">
        <v>242</v>
      </c>
      <c r="B242" s="5" t="n">
        <v>5686325</v>
      </c>
    </row>
    <row r="243" customFormat="false" ht="13.8" hidden="false" customHeight="false" outlineLevel="0" collapsed="false">
      <c r="A243" s="4" t="s">
        <v>243</v>
      </c>
      <c r="B243" s="5" t="n">
        <v>11341000</v>
      </c>
    </row>
    <row r="244" customFormat="false" ht="13.8" hidden="false" customHeight="false" outlineLevel="0" collapsed="false">
      <c r="A244" s="4" t="s">
        <v>244</v>
      </c>
      <c r="B244" s="5" t="n">
        <v>1018160</v>
      </c>
    </row>
    <row r="245" customFormat="false" ht="13.8" hidden="false" customHeight="false" outlineLevel="0" collapsed="false">
      <c r="A245" s="4" t="s">
        <v>245</v>
      </c>
      <c r="B245" s="5" t="n">
        <v>589760</v>
      </c>
    </row>
    <row r="246" customFormat="false" ht="13.8" hidden="false" customHeight="false" outlineLevel="0" collapsed="false">
      <c r="A246" s="4" t="s">
        <v>246</v>
      </c>
      <c r="B246" s="5" t="n">
        <v>21312000</v>
      </c>
    </row>
    <row r="247" customFormat="false" ht="13.8" hidden="false" customHeight="false" outlineLevel="0" collapsed="false">
      <c r="A247" s="4" t="s">
        <v>247</v>
      </c>
      <c r="B247" s="5" t="n">
        <v>3578884</v>
      </c>
    </row>
    <row r="248" customFormat="false" ht="13.8" hidden="false" customHeight="false" outlineLevel="0" collapsed="false">
      <c r="A248" s="4" t="s">
        <v>248</v>
      </c>
      <c r="B248" s="5" t="n">
        <v>3400887</v>
      </c>
    </row>
    <row r="249" customFormat="false" ht="13.8" hidden="false" customHeight="false" outlineLevel="0" collapsed="false">
      <c r="A249" s="4" t="s">
        <v>249</v>
      </c>
      <c r="B249" s="5" t="n">
        <v>5701200</v>
      </c>
    </row>
    <row r="250" customFormat="false" ht="13.8" hidden="false" customHeight="false" outlineLevel="0" collapsed="false">
      <c r="A250" s="4" t="s">
        <v>250</v>
      </c>
      <c r="B250" s="5" t="n">
        <v>431098</v>
      </c>
    </row>
    <row r="251" customFormat="false" ht="13.8" hidden="false" customHeight="false" outlineLevel="0" collapsed="false">
      <c r="A251" s="4" t="s">
        <v>251</v>
      </c>
      <c r="B251" s="5" t="n">
        <v>965646</v>
      </c>
    </row>
    <row r="252" customFormat="false" ht="13.8" hidden="false" customHeight="false" outlineLevel="0" collapsed="false">
      <c r="A252" s="4" t="s">
        <v>252</v>
      </c>
      <c r="B252" s="5" t="n">
        <v>621223</v>
      </c>
    </row>
    <row r="253" customFormat="false" ht="13.8" hidden="false" customHeight="false" outlineLevel="0" collapsed="false">
      <c r="A253" s="4" t="s">
        <v>253</v>
      </c>
      <c r="B253" s="5" t="n">
        <v>3952256</v>
      </c>
    </row>
    <row r="254" customFormat="false" ht="13.8" hidden="false" customHeight="false" outlineLevel="0" collapsed="false">
      <c r="A254" s="4" t="s">
        <v>254</v>
      </c>
      <c r="B254" s="5" t="n">
        <v>1138777</v>
      </c>
    </row>
    <row r="255" customFormat="false" ht="13.8" hidden="false" customHeight="false" outlineLevel="0" collapsed="false">
      <c r="A255" s="4" t="s">
        <v>255</v>
      </c>
      <c r="B255" s="5" t="n">
        <v>12079950</v>
      </c>
    </row>
    <row r="256" customFormat="false" ht="13.8" hidden="false" customHeight="false" outlineLevel="0" collapsed="false">
      <c r="A256" s="4" t="s">
        <v>256</v>
      </c>
      <c r="B256" s="5" t="n">
        <v>112931654</v>
      </c>
    </row>
    <row r="257" customFormat="false" ht="13.8" hidden="false" customHeight="false" outlineLevel="0" collapsed="false">
      <c r="A257" s="4" t="s">
        <v>257</v>
      </c>
      <c r="B257" s="5" t="n">
        <v>3857280</v>
      </c>
    </row>
    <row r="258" customFormat="false" ht="13.8" hidden="false" customHeight="false" outlineLevel="0" collapsed="false">
      <c r="A258" s="4" t="s">
        <v>258</v>
      </c>
      <c r="B258" s="5" t="n">
        <v>31836262</v>
      </c>
    </row>
    <row r="259" customFormat="false" ht="13.8" hidden="false" customHeight="false" outlineLevel="0" collapsed="false">
      <c r="A259" s="4" t="s">
        <v>259</v>
      </c>
      <c r="B259" s="5" t="n">
        <v>1492043</v>
      </c>
    </row>
    <row r="260" customFormat="false" ht="13.8" hidden="false" customHeight="false" outlineLevel="0" collapsed="false">
      <c r="A260" s="4" t="s">
        <v>260</v>
      </c>
      <c r="B260" s="5" t="n">
        <v>4769380</v>
      </c>
    </row>
    <row r="261" customFormat="false" ht="13.8" hidden="false" customHeight="false" outlineLevel="0" collapsed="false">
      <c r="A261" s="4" t="s">
        <v>261</v>
      </c>
      <c r="B261" s="5" t="n">
        <v>877561</v>
      </c>
    </row>
    <row r="262" customFormat="false" ht="13.8" hidden="false" customHeight="false" outlineLevel="0" collapsed="false">
      <c r="A262" s="4" t="s">
        <v>262</v>
      </c>
      <c r="B262" s="5" t="n">
        <v>377249</v>
      </c>
    </row>
    <row r="263" customFormat="false" ht="13.8" hidden="false" customHeight="false" outlineLevel="0" collapsed="false">
      <c r="A263" s="4" t="s">
        <v>263</v>
      </c>
      <c r="B263" s="5" t="n">
        <v>7268384</v>
      </c>
    </row>
    <row r="264" customFormat="false" ht="13.8" hidden="false" customHeight="false" outlineLevel="0" collapsed="false">
      <c r="A264" s="4" t="s">
        <v>264</v>
      </c>
      <c r="B264" s="5" t="n">
        <v>3602595</v>
      </c>
    </row>
    <row r="265" customFormat="false" ht="13.8" hidden="false" customHeight="false" outlineLevel="0" collapsed="false">
      <c r="A265" s="4" t="s">
        <v>265</v>
      </c>
      <c r="B265" s="5" t="n">
        <v>28866000</v>
      </c>
    </row>
    <row r="266" customFormat="false" ht="13.8" hidden="false" customHeight="false" outlineLevel="0" collapsed="false">
      <c r="A266" s="4" t="s">
        <v>266</v>
      </c>
      <c r="B266" s="5" t="n">
        <v>1311734</v>
      </c>
    </row>
    <row r="267" customFormat="false" ht="13.8" hidden="false" customHeight="false" outlineLevel="0" collapsed="false">
      <c r="A267" s="4" t="s">
        <v>267</v>
      </c>
      <c r="B267" s="5" t="n">
        <v>4087000</v>
      </c>
    </row>
    <row r="268" customFormat="false" ht="13.8" hidden="false" customHeight="false" outlineLevel="0" collapsed="false">
      <c r="A268" s="4" t="s">
        <v>268</v>
      </c>
      <c r="B268" s="5" t="n">
        <v>990912</v>
      </c>
    </row>
    <row r="269" customFormat="false" ht="13.8" hidden="false" customHeight="false" outlineLevel="0" collapsed="false">
      <c r="A269" s="4" t="s">
        <v>269</v>
      </c>
      <c r="B269" s="5" t="n">
        <v>10037322</v>
      </c>
    </row>
    <row r="270" customFormat="false" ht="13.8" hidden="false" customHeight="false" outlineLevel="0" collapsed="false">
      <c r="A270" s="4" t="s">
        <v>270</v>
      </c>
      <c r="B270" s="5" t="n">
        <v>3738793</v>
      </c>
    </row>
    <row r="271" customFormat="false" ht="13.8" hidden="false" customHeight="false" outlineLevel="0" collapsed="false">
      <c r="A271" s="4" t="s">
        <v>271</v>
      </c>
      <c r="B271" s="5" t="n">
        <v>702632</v>
      </c>
    </row>
    <row r="272" customFormat="false" ht="13.8" hidden="false" customHeight="false" outlineLevel="0" collapsed="false">
      <c r="A272" s="4" t="s">
        <v>272</v>
      </c>
      <c r="B272" s="5" t="n">
        <v>18496500</v>
      </c>
    </row>
    <row r="273" customFormat="false" ht="13.8" hidden="false" customHeight="false" outlineLevel="0" collapsed="false">
      <c r="A273" s="4" t="s">
        <v>273</v>
      </c>
      <c r="B273" s="5" t="n">
        <v>7768100</v>
      </c>
    </row>
    <row r="274" customFormat="false" ht="13.8" hidden="false" customHeight="false" outlineLevel="0" collapsed="false">
      <c r="A274" s="4" t="s">
        <v>274</v>
      </c>
      <c r="B274" s="5" t="n">
        <v>16156534</v>
      </c>
    </row>
    <row r="275" customFormat="false" ht="13.8" hidden="false" customHeight="false" outlineLevel="0" collapsed="false">
      <c r="A275" s="4" t="s">
        <v>275</v>
      </c>
      <c r="B275" s="5" t="n">
        <v>1087716</v>
      </c>
    </row>
    <row r="276" customFormat="false" ht="13.8" hidden="false" customHeight="false" outlineLevel="0" collapsed="false">
      <c r="A276" s="4" t="s">
        <v>276</v>
      </c>
      <c r="B276" s="5" t="n">
        <v>218764</v>
      </c>
    </row>
    <row r="277" customFormat="false" ht="13.8" hidden="false" customHeight="false" outlineLevel="0" collapsed="false">
      <c r="A277" s="4" t="s">
        <v>277</v>
      </c>
      <c r="B277" s="5" t="n">
        <v>728179</v>
      </c>
    </row>
    <row r="278" customFormat="false" ht="13.8" hidden="false" customHeight="false" outlineLevel="0" collapsed="false">
      <c r="A278" s="4" t="s">
        <v>278</v>
      </c>
      <c r="B278" s="5" t="n">
        <v>3700368</v>
      </c>
    </row>
    <row r="279" customFormat="false" ht="13.8" hidden="false" customHeight="false" outlineLevel="0" collapsed="false">
      <c r="A279" s="4" t="s">
        <v>279</v>
      </c>
      <c r="B279" s="5" t="n">
        <v>7946828</v>
      </c>
    </row>
    <row r="280" customFormat="false" ht="13.8" hidden="false" customHeight="false" outlineLevel="0" collapsed="false">
      <c r="A280" s="4" t="s">
        <v>280</v>
      </c>
      <c r="B280" s="5" t="n">
        <v>998396</v>
      </c>
    </row>
    <row r="281" customFormat="false" ht="13.8" hidden="false" customHeight="false" outlineLevel="0" collapsed="false">
      <c r="A281" s="4" t="s">
        <v>281</v>
      </c>
      <c r="B281" s="5" t="n">
        <v>43726700</v>
      </c>
    </row>
    <row r="282" customFormat="false" ht="13.8" hidden="false" customHeight="false" outlineLevel="0" collapsed="false">
      <c r="A282" s="4" t="s">
        <v>282</v>
      </c>
      <c r="B282" s="5" t="n">
        <v>12686728</v>
      </c>
    </row>
    <row r="283" customFormat="false" ht="13.8" hidden="false" customHeight="false" outlineLevel="0" collapsed="false">
      <c r="A283" s="4" t="n">
        <v>808513105</v>
      </c>
      <c r="B283" s="5" t="n">
        <v>232544</v>
      </c>
    </row>
    <row r="284" customFormat="false" ht="13.8" hidden="false" customHeight="false" outlineLevel="0" collapsed="false">
      <c r="A284" s="6" t="s">
        <v>283</v>
      </c>
      <c r="B284" s="7" t="n">
        <v>5332224</v>
      </c>
    </row>
    <row r="285" customFormat="false" ht="13.8" hidden="false" customHeight="false" outlineLevel="0" collapsed="false">
      <c r="A285" s="8" t="s">
        <v>284</v>
      </c>
      <c r="B285" s="9" t="n">
        <v>48684254</v>
      </c>
    </row>
    <row r="286" customFormat="false" ht="13.8" hidden="false" customHeight="false" outlineLevel="0" collapsed="false">
      <c r="A286" s="4" t="s">
        <v>285</v>
      </c>
      <c r="B286" s="5" t="n">
        <v>5238296</v>
      </c>
    </row>
    <row r="287" customFormat="false" ht="13.8" hidden="false" customHeight="false" outlineLevel="0" collapsed="false">
      <c r="A287" s="4" t="s">
        <v>286</v>
      </c>
      <c r="B287" s="5" t="n">
        <v>17662250</v>
      </c>
    </row>
    <row r="288" customFormat="false" ht="13.8" hidden="false" customHeight="false" outlineLevel="0" collapsed="false">
      <c r="A288" s="4" t="s">
        <v>287</v>
      </c>
      <c r="B288" s="5" t="n">
        <v>12240000</v>
      </c>
    </row>
    <row r="289" customFormat="false" ht="13.8" hidden="false" customHeight="false" outlineLevel="0" collapsed="false">
      <c r="A289" s="4" t="s">
        <v>288</v>
      </c>
      <c r="B289" s="5" t="n">
        <v>4135036</v>
      </c>
    </row>
    <row r="290" customFormat="false" ht="13.8" hidden="false" customHeight="false" outlineLevel="0" collapsed="false">
      <c r="A290" s="4" t="s">
        <v>289</v>
      </c>
      <c r="B290" s="5" t="n">
        <v>230500</v>
      </c>
    </row>
    <row r="291" customFormat="false" ht="13.8" hidden="false" customHeight="false" outlineLevel="0" collapsed="false">
      <c r="A291" s="4" t="s">
        <v>290</v>
      </c>
      <c r="B291" s="5" t="n">
        <v>14166000</v>
      </c>
    </row>
    <row r="292" customFormat="false" ht="13.8" hidden="false" customHeight="false" outlineLevel="0" collapsed="false">
      <c r="A292" s="4" t="s">
        <v>291</v>
      </c>
      <c r="B292" s="5" t="n">
        <v>3064600</v>
      </c>
    </row>
    <row r="293" customFormat="false" ht="13.8" hidden="false" customHeight="false" outlineLevel="0" collapsed="false">
      <c r="A293" s="6" t="s">
        <v>292</v>
      </c>
      <c r="B293" s="7" t="n">
        <v>510775</v>
      </c>
    </row>
    <row r="294" customFormat="false" ht="13.8" hidden="false" customHeight="false" outlineLevel="0" collapsed="false">
      <c r="A294" s="8" t="s">
        <v>293</v>
      </c>
      <c r="B294" s="9" t="n">
        <v>10058400</v>
      </c>
    </row>
    <row r="295" customFormat="false" ht="13.8" hidden="false" customHeight="false" outlineLevel="0" collapsed="false">
      <c r="A295" s="4" t="s">
        <v>294</v>
      </c>
      <c r="B295" s="5" t="n">
        <v>605729</v>
      </c>
    </row>
    <row r="296" customFormat="false" ht="13.8" hidden="false" customHeight="false" outlineLevel="0" collapsed="false">
      <c r="A296" s="4" t="s">
        <v>295</v>
      </c>
      <c r="B296" s="5" t="n">
        <v>825772</v>
      </c>
    </row>
    <row r="297" customFormat="false" ht="13.8" hidden="false" customHeight="false" outlineLevel="0" collapsed="false">
      <c r="A297" s="4" t="s">
        <v>296</v>
      </c>
      <c r="B297" s="5" t="n">
        <v>40757833</v>
      </c>
    </row>
    <row r="298" customFormat="false" ht="13.8" hidden="false" customHeight="false" outlineLevel="0" collapsed="false">
      <c r="A298" s="4" t="s">
        <v>297</v>
      </c>
      <c r="B298" s="5" t="n">
        <v>1093518</v>
      </c>
    </row>
    <row r="299" customFormat="false" ht="13.8" hidden="false" customHeight="false" outlineLevel="0" collapsed="false">
      <c r="A299" s="4" t="s">
        <v>298</v>
      </c>
      <c r="B299" s="5" t="n">
        <v>3071814</v>
      </c>
    </row>
    <row r="300" customFormat="false" ht="13.8" hidden="false" customHeight="false" outlineLevel="0" collapsed="false">
      <c r="A300" s="4" t="s">
        <v>299</v>
      </c>
      <c r="B300" s="5" t="n">
        <v>8006907</v>
      </c>
    </row>
    <row r="301" customFormat="false" ht="13.8" hidden="false" customHeight="false" outlineLevel="0" collapsed="false">
      <c r="A301" s="4" t="s">
        <v>300</v>
      </c>
      <c r="B301" s="5" t="n">
        <v>2165410</v>
      </c>
    </row>
    <row r="302" customFormat="false" ht="13.8" hidden="false" customHeight="false" outlineLevel="0" collapsed="false">
      <c r="A302" s="4" t="s">
        <v>301</v>
      </c>
      <c r="B302" s="5" t="n">
        <v>246456</v>
      </c>
    </row>
    <row r="303" customFormat="false" ht="13.8" hidden="false" customHeight="false" outlineLevel="0" collapsed="false">
      <c r="A303" s="4" t="s">
        <v>302</v>
      </c>
      <c r="B303" s="5" t="n">
        <v>3960144</v>
      </c>
    </row>
    <row r="304" customFormat="false" ht="13.8" hidden="false" customHeight="false" outlineLevel="0" collapsed="false">
      <c r="A304" s="4" t="s">
        <v>303</v>
      </c>
      <c r="B304" s="5" t="n">
        <v>1853676</v>
      </c>
    </row>
    <row r="305" customFormat="false" ht="13.8" hidden="false" customHeight="false" outlineLevel="0" collapsed="false">
      <c r="A305" s="4" t="s">
        <v>304</v>
      </c>
      <c r="B305" s="5" t="n">
        <v>1311737</v>
      </c>
    </row>
    <row r="306" customFormat="false" ht="13.8" hidden="false" customHeight="false" outlineLevel="0" collapsed="false">
      <c r="A306" s="4" t="s">
        <v>305</v>
      </c>
      <c r="B306" s="5" t="n">
        <v>8744588</v>
      </c>
    </row>
    <row r="307" customFormat="false" ht="13.8" hidden="false" customHeight="false" outlineLevel="0" collapsed="false">
      <c r="A307" s="4" t="s">
        <v>306</v>
      </c>
      <c r="B307" s="5" t="n">
        <v>32198658</v>
      </c>
    </row>
    <row r="308" customFormat="false" ht="13.8" hidden="false" customHeight="false" outlineLevel="0" collapsed="false">
      <c r="A308" s="4" t="s">
        <v>307</v>
      </c>
      <c r="B308" s="5" t="n">
        <v>6751424</v>
      </c>
    </row>
    <row r="309" customFormat="false" ht="13.8" hidden="false" customHeight="false" outlineLevel="0" collapsed="false">
      <c r="A309" s="4" t="s">
        <v>308</v>
      </c>
      <c r="B309" s="5" t="n">
        <v>9293152</v>
      </c>
    </row>
    <row r="310" customFormat="false" ht="13.8" hidden="false" customHeight="false" outlineLevel="0" collapsed="false">
      <c r="A310" s="4" t="s">
        <v>309</v>
      </c>
      <c r="B310" s="5" t="n">
        <v>1519063</v>
      </c>
    </row>
    <row r="311" customFormat="false" ht="13.8" hidden="false" customHeight="false" outlineLevel="0" collapsed="false">
      <c r="A311" s="4" t="s">
        <v>310</v>
      </c>
      <c r="B311" s="5" t="n">
        <v>2727360</v>
      </c>
    </row>
    <row r="312" customFormat="false" ht="13.8" hidden="false" customHeight="false" outlineLevel="0" collapsed="false">
      <c r="A312" s="4" t="s">
        <v>311</v>
      </c>
      <c r="B312" s="5" t="n">
        <v>930170</v>
      </c>
    </row>
    <row r="313" customFormat="false" ht="13.8" hidden="false" customHeight="false" outlineLevel="0" collapsed="false">
      <c r="A313" s="4" t="s">
        <v>312</v>
      </c>
      <c r="B313" s="5" t="n">
        <v>4061440</v>
      </c>
    </row>
    <row r="314" customFormat="false" ht="13.8" hidden="false" customHeight="false" outlineLevel="0" collapsed="false">
      <c r="A314" s="4" t="s">
        <v>313</v>
      </c>
      <c r="B314" s="5" t="n">
        <v>424632</v>
      </c>
    </row>
    <row r="315" customFormat="false" ht="13.8" hidden="false" customHeight="false" outlineLevel="0" collapsed="false">
      <c r="A315" s="4" t="s">
        <v>314</v>
      </c>
      <c r="B315" s="5" t="n">
        <v>5684886</v>
      </c>
    </row>
    <row r="316" customFormat="false" ht="13.8" hidden="false" customHeight="false" outlineLevel="0" collapsed="false">
      <c r="A316" s="4" t="s">
        <v>315</v>
      </c>
      <c r="B316" s="5" t="n">
        <v>1250574</v>
      </c>
    </row>
    <row r="317" customFormat="false" ht="13.8" hidden="false" customHeight="false" outlineLevel="0" collapsed="false">
      <c r="A317" s="4" t="s">
        <v>316</v>
      </c>
      <c r="B317" s="5" t="n">
        <v>1022253</v>
      </c>
    </row>
    <row r="318" customFormat="false" ht="13.8" hidden="false" customHeight="false" outlineLevel="0" collapsed="false">
      <c r="A318" s="4" t="s">
        <v>317</v>
      </c>
      <c r="B318" s="5" t="n">
        <v>995740</v>
      </c>
    </row>
    <row r="319" customFormat="false" ht="13.8" hidden="false" customHeight="false" outlineLevel="0" collapsed="false">
      <c r="A319" s="4" t="s">
        <v>318</v>
      </c>
      <c r="B319" s="5" t="n">
        <v>1528488</v>
      </c>
    </row>
    <row r="320" customFormat="false" ht="13.8" hidden="false" customHeight="false" outlineLevel="0" collapsed="false">
      <c r="A320" s="4" t="s">
        <v>319</v>
      </c>
      <c r="B320" s="5" t="n">
        <v>1550634</v>
      </c>
    </row>
    <row r="321" customFormat="false" ht="13.8" hidden="false" customHeight="false" outlineLevel="0" collapsed="false">
      <c r="A321" s="4" t="s">
        <v>320</v>
      </c>
      <c r="B321" s="5" t="n">
        <v>246280</v>
      </c>
    </row>
    <row r="322" customFormat="false" ht="13.8" hidden="false" customHeight="false" outlineLevel="0" collapsed="false">
      <c r="A322" s="4" t="s">
        <v>321</v>
      </c>
      <c r="B322" s="5" t="n">
        <v>979980</v>
      </c>
    </row>
    <row r="323" customFormat="false" ht="13.8" hidden="false" customHeight="false" outlineLevel="0" collapsed="false">
      <c r="A323" s="4" t="s">
        <v>322</v>
      </c>
      <c r="B323" s="5" t="n">
        <v>1964960</v>
      </c>
    </row>
    <row r="324" customFormat="false" ht="13.8" hidden="false" customHeight="false" outlineLevel="0" collapsed="false">
      <c r="A324" s="4" t="s">
        <v>323</v>
      </c>
      <c r="B324" s="5" t="n">
        <v>251568</v>
      </c>
    </row>
    <row r="325" customFormat="false" ht="13.8" hidden="false" customHeight="false" outlineLevel="0" collapsed="false">
      <c r="A325" s="4" t="s">
        <v>324</v>
      </c>
      <c r="B325" s="5" t="n">
        <v>3784572</v>
      </c>
    </row>
    <row r="326" customFormat="false" ht="13.8" hidden="false" customHeight="false" outlineLevel="0" collapsed="false">
      <c r="A326" s="4" t="s">
        <v>325</v>
      </c>
      <c r="B326" s="5" t="n">
        <v>23599434</v>
      </c>
    </row>
    <row r="327" customFormat="false" ht="13.8" hidden="false" customHeight="false" outlineLevel="0" collapsed="false">
      <c r="A327" s="4" t="s">
        <v>326</v>
      </c>
      <c r="B327" s="5" t="n">
        <v>1052940</v>
      </c>
    </row>
    <row r="328" customFormat="false" ht="13.8" hidden="false" customHeight="false" outlineLevel="0" collapsed="false">
      <c r="A328" s="4" t="s">
        <v>327</v>
      </c>
      <c r="B328" s="5" t="n">
        <v>1436896</v>
      </c>
    </row>
    <row r="329" customFormat="false" ht="13.8" hidden="false" customHeight="false" outlineLevel="0" collapsed="false">
      <c r="A329" s="4" t="s">
        <v>328</v>
      </c>
      <c r="B329" s="5" t="n">
        <v>7301504</v>
      </c>
    </row>
    <row r="330" customFormat="false" ht="13.8" hidden="false" customHeight="false" outlineLevel="0" collapsed="false">
      <c r="A330" s="4" t="s">
        <v>329</v>
      </c>
      <c r="B330" s="5" t="n">
        <v>1515930</v>
      </c>
    </row>
    <row r="331" customFormat="false" ht="13.8" hidden="false" customHeight="false" outlineLevel="0" collapsed="false">
      <c r="A331" s="4" t="s">
        <v>330</v>
      </c>
      <c r="B331" s="5" t="n">
        <v>304428</v>
      </c>
    </row>
    <row r="332" customFormat="false" ht="13.8" hidden="false" customHeight="false" outlineLevel="0" collapsed="false">
      <c r="A332" s="4" t="s">
        <v>331</v>
      </c>
      <c r="B332" s="5" t="n">
        <v>7736606</v>
      </c>
    </row>
    <row r="333" customFormat="false" ht="13.8" hidden="false" customHeight="false" outlineLevel="0" collapsed="false">
      <c r="A333" s="4" t="s">
        <v>332</v>
      </c>
      <c r="B333" s="5" t="n">
        <v>2641650</v>
      </c>
    </row>
    <row r="334" customFormat="false" ht="13.8" hidden="false" customHeight="false" outlineLevel="0" collapsed="false">
      <c r="A334" s="4" t="s">
        <v>333</v>
      </c>
      <c r="B334" s="5" t="n">
        <v>2752888</v>
      </c>
    </row>
    <row r="335" customFormat="false" ht="13.8" hidden="false" customHeight="false" outlineLevel="0" collapsed="false">
      <c r="A335" s="4" t="s">
        <v>334</v>
      </c>
      <c r="B335" s="5" t="n">
        <v>4738370</v>
      </c>
    </row>
    <row r="336" customFormat="false" ht="13.8" hidden="false" customHeight="false" outlineLevel="0" collapsed="false">
      <c r="A336" s="4" t="s">
        <v>335</v>
      </c>
      <c r="B336" s="5" t="n">
        <v>1325917</v>
      </c>
    </row>
    <row r="337" customFormat="false" ht="13.8" hidden="false" customHeight="false" outlineLevel="0" collapsed="false">
      <c r="A337" s="4" t="s">
        <v>336</v>
      </c>
      <c r="B337" s="5" t="n">
        <v>788250</v>
      </c>
    </row>
    <row r="338" customFormat="false" ht="13.8" hidden="false" customHeight="false" outlineLevel="0" collapsed="false">
      <c r="A338" s="4" t="s">
        <v>337</v>
      </c>
      <c r="B338" s="5" t="n">
        <v>9523842</v>
      </c>
    </row>
    <row r="339" customFormat="false" ht="13.8" hidden="false" customHeight="false" outlineLevel="0" collapsed="false">
      <c r="A339" s="4" t="s">
        <v>338</v>
      </c>
      <c r="B339" s="5" t="n">
        <v>9903064</v>
      </c>
    </row>
    <row r="340" customFormat="false" ht="13.8" hidden="false" customHeight="false" outlineLevel="0" collapsed="false">
      <c r="A340" s="4" t="s">
        <v>339</v>
      </c>
      <c r="B340" s="5" t="n">
        <v>7905408</v>
      </c>
    </row>
    <row r="341" customFormat="false" ht="13.8" hidden="false" customHeight="false" outlineLevel="0" collapsed="false">
      <c r="A341" s="4" t="s">
        <v>340</v>
      </c>
      <c r="B341" s="5" t="n">
        <v>1718067</v>
      </c>
    </row>
    <row r="342" customFormat="false" ht="13.8" hidden="false" customHeight="false" outlineLevel="0" collapsed="false">
      <c r="A342" s="4" t="s">
        <v>341</v>
      </c>
      <c r="B342" s="5" t="n">
        <v>1835541</v>
      </c>
    </row>
    <row r="343" customFormat="false" ht="13.8" hidden="false" customHeight="false" outlineLevel="0" collapsed="false">
      <c r="A343" s="4" t="s">
        <v>342</v>
      </c>
      <c r="B343" s="5" t="n">
        <v>55331960</v>
      </c>
    </row>
    <row r="344" customFormat="false" ht="13.8" hidden="false" customHeight="false" outlineLevel="0" collapsed="false">
      <c r="A344" s="4" t="s">
        <v>343</v>
      </c>
      <c r="B344" s="5" t="n">
        <v>2771964</v>
      </c>
    </row>
    <row r="345" customFormat="false" ht="13.8" hidden="false" customHeight="false" outlineLevel="0" collapsed="false">
      <c r="A345" s="4" t="s">
        <v>344</v>
      </c>
      <c r="B345" s="5" t="n">
        <v>889325</v>
      </c>
    </row>
    <row r="346" customFormat="false" ht="13.8" hidden="false" customHeight="false" outlineLevel="0" collapsed="false">
      <c r="A346" s="4" t="s">
        <v>345</v>
      </c>
      <c r="B346" s="5" t="n">
        <v>10389486.8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F351"/>
  <sheetViews>
    <sheetView showFormulas="false" showGridLines="true" showRowColHeaders="true" showZeros="true" rightToLeft="false" tabSelected="false" showOutlineSymbols="true" defaultGridColor="true" view="normal" topLeftCell="A329" colorId="64" zoomScale="100" zoomScaleNormal="100" zoomScalePageLayoutView="100" workbookViewId="0">
      <selection pane="topLeft" activeCell="B3" activeCellId="0" sqref="B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40.14"/>
    <col collapsed="false" customWidth="true" hidden="false" outlineLevel="0" max="2" min="2" style="0" width="12"/>
    <col collapsed="false" customWidth="true" hidden="false" outlineLevel="0" max="3" min="3" style="0" width="14.28"/>
    <col collapsed="false" customWidth="true" hidden="false" outlineLevel="0" max="4" min="4" style="10" width="14.71"/>
    <col collapsed="false" customWidth="true" hidden="false" outlineLevel="0" max="5" min="5" style="10" width="17"/>
    <col collapsed="false" customWidth="false" hidden="false" outlineLevel="0" max="6" min="6" style="10" width="8.85"/>
  </cols>
  <sheetData>
    <row r="3" customFormat="false" ht="15" hidden="false" customHeight="false" outlineLevel="0" collapsed="false">
      <c r="A3" s="11" t="s">
        <v>346</v>
      </c>
      <c r="B3" s="12" t="s">
        <v>0</v>
      </c>
      <c r="C3" s="13" t="s">
        <v>1</v>
      </c>
    </row>
    <row r="4" customFormat="false" ht="15" hidden="false" customHeight="false" outlineLevel="0" collapsed="false">
      <c r="A4" s="14" t="s">
        <v>347</v>
      </c>
      <c r="B4" s="15" t="s">
        <v>2</v>
      </c>
      <c r="C4" s="16" t="n">
        <v>6012600</v>
      </c>
      <c r="D4" s="10" t="s">
        <v>348</v>
      </c>
    </row>
    <row r="5" customFormat="false" ht="15" hidden="false" customHeight="false" outlineLevel="0" collapsed="false">
      <c r="A5" s="14" t="s">
        <v>349</v>
      </c>
      <c r="B5" s="15" t="s">
        <v>3</v>
      </c>
      <c r="C5" s="16" t="n">
        <v>4226688</v>
      </c>
      <c r="D5" s="10" t="n">
        <f aca="false">VLOOKUP(B5,'ENF CHECK (2)'!B:D,2,FALSE())</f>
        <v>4226688</v>
      </c>
      <c r="E5" s="10" t="n">
        <f aca="false">+C5-D5</f>
        <v>0</v>
      </c>
    </row>
    <row r="6" customFormat="false" ht="15" hidden="false" customHeight="false" outlineLevel="0" collapsed="false">
      <c r="A6" s="14" t="s">
        <v>350</v>
      </c>
      <c r="B6" s="15" t="s">
        <v>4</v>
      </c>
      <c r="C6" s="16" t="n">
        <v>2107592</v>
      </c>
      <c r="D6" s="10" t="n">
        <f aca="false">VLOOKUP(B6,'ENF CHECK (2)'!B:D,2,FALSE())</f>
        <v>2107592</v>
      </c>
      <c r="E6" s="10" t="n">
        <f aca="false">+C6-D6</f>
        <v>0</v>
      </c>
    </row>
    <row r="7" customFormat="false" ht="15" hidden="false" customHeight="false" outlineLevel="0" collapsed="false">
      <c r="A7" s="14" t="s">
        <v>351</v>
      </c>
      <c r="B7" s="15" t="s">
        <v>5</v>
      </c>
      <c r="C7" s="16" t="n">
        <v>4263600</v>
      </c>
      <c r="D7" s="10" t="n">
        <f aca="false">VLOOKUP(B7,'ENF CHECK (2)'!B:D,2,FALSE())</f>
        <v>4263600</v>
      </c>
      <c r="E7" s="10" t="n">
        <f aca="false">+C7-D7</f>
        <v>0</v>
      </c>
    </row>
    <row r="8" customFormat="false" ht="15" hidden="false" customHeight="false" outlineLevel="0" collapsed="false">
      <c r="A8" s="14" t="s">
        <v>352</v>
      </c>
      <c r="B8" s="15" t="s">
        <v>6</v>
      </c>
      <c r="C8" s="16" t="n">
        <v>3509100</v>
      </c>
      <c r="D8" s="10" t="e">
        <f aca="false">VLOOKUP(B8,'ENF CHECK (2)'!B:D,2,FALSE())</f>
        <v>#N/A</v>
      </c>
      <c r="E8" s="10" t="e">
        <f aca="false">+C8-D8</f>
        <v>#N/A</v>
      </c>
    </row>
    <row r="9" customFormat="false" ht="15" hidden="false" customHeight="false" outlineLevel="0" collapsed="false">
      <c r="A9" s="14" t="s">
        <v>353</v>
      </c>
      <c r="B9" s="15" t="s">
        <v>7</v>
      </c>
      <c r="C9" s="16" t="n">
        <v>2729257</v>
      </c>
      <c r="D9" s="10" t="e">
        <f aca="false">+GETPIVOTDATA("Sum of ADJ $ NMV",'ENF CHECK (2)'!$A$7,"Issuer","Accenture PLC","Underlying CUSIP","00B4BNMY3")</f>
        <v>#REF!</v>
      </c>
      <c r="E9" s="10" t="e">
        <f aca="false">+C9-D9</f>
        <v>#REF!</v>
      </c>
    </row>
    <row r="10" customFormat="false" ht="15" hidden="false" customHeight="false" outlineLevel="0" collapsed="false">
      <c r="A10" s="14" t="s">
        <v>354</v>
      </c>
      <c r="B10" s="15" t="s">
        <v>8</v>
      </c>
      <c r="C10" s="16" t="n">
        <v>9664920</v>
      </c>
      <c r="D10" s="10" t="n">
        <f aca="false">VLOOKUP(B10,'ENF CHECK (2)'!B:D,2,FALSE())</f>
        <v>9664920</v>
      </c>
      <c r="E10" s="10" t="n">
        <f aca="false">+C10-D10</f>
        <v>0</v>
      </c>
    </row>
    <row r="11" customFormat="false" ht="15" hidden="false" customHeight="false" outlineLevel="0" collapsed="false">
      <c r="A11" s="14" t="s">
        <v>355</v>
      </c>
      <c r="B11" s="15" t="s">
        <v>9</v>
      </c>
      <c r="C11" s="16" t="n">
        <v>1566640</v>
      </c>
      <c r="D11" s="10" t="n">
        <f aca="false">VLOOKUP(B11,'ENF CHECK (2)'!B:D,2,FALSE())</f>
        <v>1566640.1</v>
      </c>
      <c r="E11" s="10" t="n">
        <f aca="false">+C11-D11</f>
        <v>-0.100000000093132</v>
      </c>
    </row>
    <row r="12" customFormat="false" ht="15" hidden="false" customHeight="false" outlineLevel="0" collapsed="false">
      <c r="A12" s="14" t="s">
        <v>356</v>
      </c>
      <c r="B12" s="15" t="s">
        <v>10</v>
      </c>
      <c r="C12" s="16" t="n">
        <v>10200772</v>
      </c>
      <c r="D12" s="10" t="n">
        <f aca="false">VLOOKUP(B12,'ENF CHECK (2)'!B:D,2,FALSE())</f>
        <v>10200772</v>
      </c>
      <c r="E12" s="10" t="n">
        <f aca="false">+C12-D12</f>
        <v>0</v>
      </c>
    </row>
    <row r="13" customFormat="false" ht="15" hidden="false" customHeight="false" outlineLevel="0" collapsed="false">
      <c r="A13" s="14" t="s">
        <v>357</v>
      </c>
      <c r="B13" s="15" t="s">
        <v>11</v>
      </c>
      <c r="C13" s="16" t="n">
        <v>975802</v>
      </c>
      <c r="D13" s="10" t="n">
        <f aca="false">VLOOKUP(B13,'ENF CHECK (2)'!B:D,2,FALSE())</f>
        <v>975801.75</v>
      </c>
      <c r="E13" s="10" t="n">
        <f aca="false">+C13-D13</f>
        <v>0.25</v>
      </c>
    </row>
    <row r="14" customFormat="false" ht="15" hidden="false" customHeight="false" outlineLevel="0" collapsed="false">
      <c r="A14" s="14" t="s">
        <v>358</v>
      </c>
      <c r="B14" s="15" t="s">
        <v>12</v>
      </c>
      <c r="C14" s="16" t="n">
        <v>1669695</v>
      </c>
      <c r="D14" s="10" t="n">
        <f aca="false">VLOOKUP(B14,'ENF CHECK (2)'!B:D,2,FALSE())</f>
        <v>1669694.6457</v>
      </c>
      <c r="E14" s="10" t="n">
        <f aca="false">+C14-D14</f>
        <v>0.354300000006333</v>
      </c>
    </row>
    <row r="15" customFormat="false" ht="15" hidden="false" customHeight="false" outlineLevel="0" collapsed="false">
      <c r="A15" s="14" t="s">
        <v>359</v>
      </c>
      <c r="B15" s="15" t="s">
        <v>13</v>
      </c>
      <c r="C15" s="16" t="n">
        <v>1438931</v>
      </c>
      <c r="D15" s="10" t="n">
        <f aca="false">VLOOKUP(B15,'ENF CHECK (2)'!B:D,2,FALSE())</f>
        <v>1438930.71</v>
      </c>
      <c r="E15" s="10" t="n">
        <f aca="false">+C15-D15</f>
        <v>0.290000000037253</v>
      </c>
    </row>
    <row r="16" customFormat="false" ht="15" hidden="false" customHeight="false" outlineLevel="0" collapsed="false">
      <c r="A16" s="17" t="s">
        <v>360</v>
      </c>
      <c r="B16" s="18" t="s">
        <v>14</v>
      </c>
      <c r="C16" s="19" t="n">
        <v>599016</v>
      </c>
      <c r="D16" s="10" t="n">
        <f aca="false">VLOOKUP(B16,'ENF CHECK (2)'!B:D,2,FALSE())</f>
        <v>599016</v>
      </c>
      <c r="E16" s="10" t="n">
        <f aca="false">+C16-D16</f>
        <v>0</v>
      </c>
    </row>
    <row r="17" customFormat="false" ht="15" hidden="false" customHeight="false" outlineLevel="0" collapsed="false">
      <c r="A17" s="20"/>
      <c r="B17" s="21" t="s">
        <v>15</v>
      </c>
      <c r="C17" s="22" t="n">
        <v>25667100</v>
      </c>
      <c r="D17" s="10" t="n">
        <f aca="false">VLOOKUP(B17,'ENF CHECK (2)'!B:D,2,FALSE())</f>
        <v>25667100</v>
      </c>
      <c r="E17" s="10" t="n">
        <f aca="false">+C17-D17</f>
        <v>0</v>
      </c>
    </row>
    <row r="18" customFormat="false" ht="15" hidden="false" customHeight="false" outlineLevel="0" collapsed="false">
      <c r="A18" s="14" t="s">
        <v>361</v>
      </c>
      <c r="B18" s="15" t="s">
        <v>16</v>
      </c>
      <c r="C18" s="16" t="n">
        <v>24838632</v>
      </c>
      <c r="D18" s="10" t="n">
        <f aca="false">VLOOKUP(B18,'ENF CHECK (2)'!B:D,2,FALSE())</f>
        <v>24838632</v>
      </c>
      <c r="E18" s="10" t="n">
        <f aca="false">+C18-D18</f>
        <v>0</v>
      </c>
    </row>
    <row r="19" customFormat="false" ht="15" hidden="false" customHeight="false" outlineLevel="0" collapsed="false">
      <c r="A19" s="14" t="s">
        <v>362</v>
      </c>
      <c r="B19" s="15" t="s">
        <v>17</v>
      </c>
      <c r="C19" s="16" t="n">
        <v>10344624</v>
      </c>
      <c r="D19" s="10" t="n">
        <f aca="false">VLOOKUP(B19,'ENF CHECK (2)'!B:D,2,FALSE())</f>
        <v>10344623.52</v>
      </c>
      <c r="E19" s="10" t="n">
        <f aca="false">+C19-D19</f>
        <v>0.480000000447035</v>
      </c>
    </row>
    <row r="20" customFormat="false" ht="15" hidden="false" customHeight="false" outlineLevel="0" collapsed="false">
      <c r="A20" s="14" t="s">
        <v>363</v>
      </c>
      <c r="B20" s="15" t="s">
        <v>18</v>
      </c>
      <c r="C20" s="16" t="n">
        <v>28400929</v>
      </c>
      <c r="D20" s="10" t="n">
        <f aca="false">VLOOKUP(B20,'ENF CHECK (2)'!B:D,2,FALSE())</f>
        <v>28400929</v>
      </c>
      <c r="E20" s="10" t="n">
        <f aca="false">+C20-D20</f>
        <v>0</v>
      </c>
      <c r="F20" s="10" t="s">
        <v>364</v>
      </c>
    </row>
    <row r="21" customFormat="false" ht="15" hidden="false" customHeight="false" outlineLevel="0" collapsed="false">
      <c r="A21" s="14" t="s">
        <v>365</v>
      </c>
      <c r="B21" s="15" t="s">
        <v>19</v>
      </c>
      <c r="C21" s="16" t="n">
        <v>68631250</v>
      </c>
      <c r="D21" s="10" t="n">
        <f aca="false">VLOOKUP(B21,'ENF CHECK (2)'!B:D,2,FALSE())</f>
        <v>68631250</v>
      </c>
      <c r="E21" s="10" t="n">
        <f aca="false">+C21-D21</f>
        <v>0</v>
      </c>
    </row>
    <row r="22" customFormat="false" ht="15" hidden="false" customHeight="false" outlineLevel="0" collapsed="false">
      <c r="A22" s="17" t="s">
        <v>366</v>
      </c>
      <c r="B22" s="18" t="s">
        <v>20</v>
      </c>
      <c r="C22" s="19" t="n">
        <v>14854022</v>
      </c>
      <c r="D22" s="10" t="n">
        <f aca="false">VLOOKUP(B22,'ENF CHECK (2)'!B:D,2,FALSE())</f>
        <v>14854022</v>
      </c>
      <c r="E22" s="10" t="n">
        <f aca="false">+C22-D22</f>
        <v>0</v>
      </c>
    </row>
    <row r="23" customFormat="false" ht="15" hidden="false" customHeight="false" outlineLevel="0" collapsed="false">
      <c r="A23" s="20"/>
      <c r="B23" s="21" t="s">
        <v>21</v>
      </c>
      <c r="C23" s="22" t="n">
        <v>16371668</v>
      </c>
      <c r="D23" s="10" t="n">
        <f aca="false">VLOOKUP(B23,'ENF CHECK (2)'!B:D,2,FALSE())</f>
        <v>16371668</v>
      </c>
      <c r="E23" s="10" t="n">
        <f aca="false">+C23-D23</f>
        <v>0</v>
      </c>
    </row>
    <row r="24" customFormat="false" ht="15" hidden="false" customHeight="false" outlineLevel="0" collapsed="false">
      <c r="A24" s="14" t="s">
        <v>367</v>
      </c>
      <c r="B24" s="15" t="s">
        <v>22</v>
      </c>
      <c r="C24" s="16" t="n">
        <v>39768750</v>
      </c>
      <c r="D24" s="10" t="n">
        <f aca="false">VLOOKUP(B24,'ENF CHECK (2)'!B:D,2,FALSE())</f>
        <v>39768750</v>
      </c>
      <c r="E24" s="10" t="n">
        <f aca="false">+C24-D24</f>
        <v>0</v>
      </c>
    </row>
    <row r="25" customFormat="false" ht="15" hidden="false" customHeight="false" outlineLevel="0" collapsed="false">
      <c r="A25" s="14" t="s">
        <v>368</v>
      </c>
      <c r="B25" s="15" t="s">
        <v>23</v>
      </c>
      <c r="C25" s="16" t="n">
        <v>8758125</v>
      </c>
      <c r="D25" s="10" t="n">
        <f aca="false">VLOOKUP(B25,'ENF CHECK (2)'!B:D,2,FALSE())</f>
        <v>8758125</v>
      </c>
      <c r="E25" s="10" t="n">
        <f aca="false">+C25-D25</f>
        <v>0</v>
      </c>
    </row>
    <row r="26" customFormat="false" ht="15" hidden="false" customHeight="false" outlineLevel="0" collapsed="false">
      <c r="A26" s="14" t="s">
        <v>369</v>
      </c>
      <c r="B26" s="15" t="s">
        <v>24</v>
      </c>
      <c r="C26" s="16" t="n">
        <v>3734935</v>
      </c>
      <c r="D26" s="10" t="n">
        <f aca="false">VLOOKUP(B26,'ENF CHECK (2)'!B:D,2,FALSE())</f>
        <v>3734934.72</v>
      </c>
      <c r="E26" s="10" t="n">
        <f aca="false">+C26-D26</f>
        <v>0.279999999795109</v>
      </c>
    </row>
    <row r="27" customFormat="false" ht="15" hidden="false" customHeight="false" outlineLevel="0" collapsed="false">
      <c r="A27" s="14" t="s">
        <v>370</v>
      </c>
      <c r="B27" s="15" t="s">
        <v>25</v>
      </c>
      <c r="C27" s="16" t="n">
        <v>1451535</v>
      </c>
      <c r="D27" s="10" t="n">
        <f aca="false">VLOOKUP(B27,'ENF CHECK (2)'!B:D,2,FALSE())</f>
        <v>1451534.5</v>
      </c>
      <c r="E27" s="10" t="n">
        <f aca="false">+C27-D27</f>
        <v>0.5</v>
      </c>
    </row>
    <row r="28" customFormat="false" ht="15" hidden="false" customHeight="false" outlineLevel="0" collapsed="false">
      <c r="A28" s="14" t="s">
        <v>371</v>
      </c>
      <c r="B28" s="15" t="s">
        <v>26</v>
      </c>
      <c r="C28" s="16" t="n">
        <v>19083664</v>
      </c>
      <c r="D28" s="10" t="n">
        <f aca="false">VLOOKUP(B28,'ENF CHECK (2)'!B:D,2,FALSE())</f>
        <v>19083664</v>
      </c>
      <c r="E28" s="10" t="n">
        <f aca="false">+C28-D28</f>
        <v>0</v>
      </c>
    </row>
    <row r="29" customFormat="false" ht="15" hidden="false" customHeight="false" outlineLevel="0" collapsed="false">
      <c r="A29" s="14" t="s">
        <v>372</v>
      </c>
      <c r="B29" s="15" t="s">
        <v>27</v>
      </c>
      <c r="C29" s="16" t="n">
        <v>880048</v>
      </c>
      <c r="D29" s="10" t="n">
        <f aca="false">VLOOKUP(B29,'ENF CHECK (2)'!B:D,2,FALSE())</f>
        <v>880048.44</v>
      </c>
      <c r="E29" s="10" t="n">
        <f aca="false">+C29-D29</f>
        <v>-0.439999999944121</v>
      </c>
    </row>
    <row r="30" customFormat="false" ht="15" hidden="false" customHeight="false" outlineLevel="0" collapsed="false">
      <c r="A30" s="14" t="s">
        <v>373</v>
      </c>
      <c r="B30" s="15" t="s">
        <v>28</v>
      </c>
      <c r="C30" s="16" t="n">
        <v>5908200</v>
      </c>
      <c r="D30" s="10" t="n">
        <f aca="false">VLOOKUP(B30,'ENF CHECK (2)'!B:D,2,FALSE())</f>
        <v>5908200</v>
      </c>
      <c r="E30" s="10" t="n">
        <f aca="false">+C30-D30</f>
        <v>0</v>
      </c>
    </row>
    <row r="31" customFormat="false" ht="15" hidden="false" customHeight="false" outlineLevel="0" collapsed="false">
      <c r="A31" s="14" t="s">
        <v>374</v>
      </c>
      <c r="B31" s="15" t="s">
        <v>29</v>
      </c>
      <c r="C31" s="16" t="n">
        <v>1310479</v>
      </c>
      <c r="D31" s="10" t="n">
        <f aca="false">VLOOKUP(B31,'ENF CHECK (2)'!B:D,2,FALSE())</f>
        <v>1310478.69</v>
      </c>
      <c r="E31" s="10" t="n">
        <f aca="false">+C31-D31</f>
        <v>0.310000000055879</v>
      </c>
    </row>
    <row r="32" customFormat="false" ht="15" hidden="false" customHeight="false" outlineLevel="0" collapsed="false">
      <c r="A32" s="14" t="s">
        <v>375</v>
      </c>
      <c r="B32" s="15" t="s">
        <v>30</v>
      </c>
      <c r="C32" s="16" t="n">
        <v>8082121</v>
      </c>
      <c r="D32" s="10" t="n">
        <f aca="false">VLOOKUP(B32,'ENF CHECK (2)'!B:D,2,FALSE())</f>
        <v>8082120.98</v>
      </c>
      <c r="E32" s="10" t="n">
        <f aca="false">+C32-D32</f>
        <v>0.0199999995529652</v>
      </c>
    </row>
    <row r="33" customFormat="false" ht="15" hidden="false" customHeight="false" outlineLevel="0" collapsed="false">
      <c r="A33" s="14" t="s">
        <v>376</v>
      </c>
      <c r="B33" s="15" t="s">
        <v>31</v>
      </c>
      <c r="C33" s="16" t="n">
        <v>14537584</v>
      </c>
      <c r="D33" s="10" t="n">
        <f aca="false">VLOOKUP(B33,'ENF CHECK (2)'!B:D,2,FALSE())</f>
        <v>14537584</v>
      </c>
      <c r="E33" s="10" t="n">
        <f aca="false">+C33-D33</f>
        <v>0</v>
      </c>
      <c r="F33" s="10" t="s">
        <v>377</v>
      </c>
    </row>
    <row r="34" customFormat="false" ht="15" hidden="false" customHeight="false" outlineLevel="0" collapsed="false">
      <c r="A34" s="14" t="s">
        <v>378</v>
      </c>
      <c r="B34" s="15" t="s">
        <v>32</v>
      </c>
      <c r="C34" s="16" t="n">
        <v>1036872</v>
      </c>
      <c r="D34" s="10" t="n">
        <f aca="false">VLOOKUP(B34,'ENF CHECK (2)'!B:D,2,FALSE())</f>
        <v>1036872</v>
      </c>
      <c r="E34" s="10" t="n">
        <f aca="false">+C34-D34</f>
        <v>0</v>
      </c>
    </row>
    <row r="35" customFormat="false" ht="15" hidden="false" customHeight="false" outlineLevel="0" collapsed="false">
      <c r="A35" s="14" t="s">
        <v>379</v>
      </c>
      <c r="B35" s="15" t="s">
        <v>33</v>
      </c>
      <c r="C35" s="16" t="n">
        <v>4694397</v>
      </c>
      <c r="D35" s="10" t="n">
        <f aca="false">VLOOKUP(B35,'ENF CHECK (2)'!B:D,2,FALSE())</f>
        <v>4694397</v>
      </c>
      <c r="E35" s="10" t="n">
        <f aca="false">+C35-D35</f>
        <v>0</v>
      </c>
    </row>
    <row r="36" customFormat="false" ht="15" hidden="false" customHeight="false" outlineLevel="0" collapsed="false">
      <c r="A36" s="14" t="s">
        <v>380</v>
      </c>
      <c r="B36" s="15" t="s">
        <v>34</v>
      </c>
      <c r="C36" s="16" t="n">
        <v>2196540</v>
      </c>
      <c r="D36" s="10" t="n">
        <f aca="false">VLOOKUP(B36,'ENF CHECK (2)'!B:D,2,FALSE())</f>
        <v>2196540.48</v>
      </c>
      <c r="E36" s="10" t="n">
        <f aca="false">+C36-D36</f>
        <v>-0.479999999981374</v>
      </c>
    </row>
    <row r="37" customFormat="false" ht="15" hidden="false" customHeight="false" outlineLevel="0" collapsed="false">
      <c r="A37" s="14" t="s">
        <v>381</v>
      </c>
      <c r="B37" s="15" t="s">
        <v>35</v>
      </c>
      <c r="C37" s="16" t="n">
        <v>2361673</v>
      </c>
      <c r="D37" s="10" t="n">
        <f aca="false">VLOOKUP(B37,'ENF CHECK (2)'!B:D,2,FALSE())</f>
        <v>2361672.64</v>
      </c>
      <c r="E37" s="10" t="n">
        <f aca="false">+C37-D37</f>
        <v>0.359999999869615</v>
      </c>
    </row>
    <row r="38" customFormat="false" ht="15" hidden="false" customHeight="false" outlineLevel="0" collapsed="false">
      <c r="A38" s="14" t="s">
        <v>382</v>
      </c>
      <c r="B38" s="15" t="s">
        <v>36</v>
      </c>
      <c r="C38" s="16" t="n">
        <v>17019072</v>
      </c>
      <c r="D38" s="10" t="n">
        <f aca="false">VLOOKUP(B38,'ENF CHECK (2)'!B:D,2,FALSE())</f>
        <v>17019072</v>
      </c>
      <c r="E38" s="10" t="n">
        <f aca="false">+C38-D38</f>
        <v>0</v>
      </c>
    </row>
    <row r="39" customFormat="false" ht="15" hidden="false" customHeight="false" outlineLevel="0" collapsed="false">
      <c r="A39" s="14" t="s">
        <v>383</v>
      </c>
      <c r="B39" s="15" t="s">
        <v>37</v>
      </c>
      <c r="C39" s="16" t="n">
        <v>862951</v>
      </c>
      <c r="D39" s="10" t="n">
        <f aca="false">VLOOKUP(B39,'ENF CHECK (2)'!B:D,2,FALSE())</f>
        <v>862951.32</v>
      </c>
      <c r="E39" s="10" t="n">
        <f aca="false">+C39-D39</f>
        <v>-0.319999999948777</v>
      </c>
    </row>
    <row r="40" customFormat="false" ht="15" hidden="false" customHeight="false" outlineLevel="0" collapsed="false">
      <c r="A40" s="14" t="s">
        <v>384</v>
      </c>
      <c r="B40" s="15" t="s">
        <v>38</v>
      </c>
      <c r="C40" s="16" t="n">
        <v>1303715</v>
      </c>
      <c r="D40" s="10" t="n">
        <f aca="false">VLOOKUP(B40,'ENF CHECK (2)'!B:D,2,FALSE())</f>
        <v>1303714.94</v>
      </c>
      <c r="E40" s="10" t="n">
        <f aca="false">+C40-D40</f>
        <v>0.0600000000558794</v>
      </c>
    </row>
    <row r="41" customFormat="false" ht="15" hidden="false" customHeight="false" outlineLevel="0" collapsed="false">
      <c r="A41" s="14" t="s">
        <v>385</v>
      </c>
      <c r="B41" s="15" t="s">
        <v>39</v>
      </c>
      <c r="C41" s="16" t="n">
        <v>866323</v>
      </c>
      <c r="D41" s="10" t="n">
        <f aca="false">VLOOKUP(B41,'ENF CHECK (2)'!B:D,2,FALSE())</f>
        <v>866322.6</v>
      </c>
      <c r="E41" s="10" t="n">
        <f aca="false">+C41-D41</f>
        <v>0.400000000023283</v>
      </c>
    </row>
    <row r="42" customFormat="false" ht="15" hidden="false" customHeight="false" outlineLevel="0" collapsed="false">
      <c r="A42" s="14" t="s">
        <v>386</v>
      </c>
      <c r="B42" s="15" t="s">
        <v>40</v>
      </c>
      <c r="C42" s="16" t="n">
        <v>3559858</v>
      </c>
      <c r="D42" s="10" t="n">
        <f aca="false">VLOOKUP(B42,'ENF CHECK (2)'!B:D,2,FALSE())</f>
        <v>3559858</v>
      </c>
      <c r="E42" s="10" t="n">
        <f aca="false">+C42-D42</f>
        <v>0</v>
      </c>
    </row>
    <row r="43" customFormat="false" ht="15" hidden="false" customHeight="false" outlineLevel="0" collapsed="false">
      <c r="A43" s="14" t="s">
        <v>387</v>
      </c>
      <c r="B43" s="15" t="s">
        <v>41</v>
      </c>
      <c r="C43" s="16" t="n">
        <v>61532588</v>
      </c>
      <c r="D43" s="10" t="n">
        <f aca="false">VLOOKUP(B43,'ENF CHECK (2)'!B:D,2,FALSE())</f>
        <v>61532588</v>
      </c>
      <c r="E43" s="10" t="n">
        <f aca="false">+C43-D43</f>
        <v>0</v>
      </c>
    </row>
    <row r="44" customFormat="false" ht="15" hidden="false" customHeight="false" outlineLevel="0" collapsed="false">
      <c r="A44" s="14" t="s">
        <v>388</v>
      </c>
      <c r="B44" s="15" t="s">
        <v>42</v>
      </c>
      <c r="C44" s="16" t="n">
        <v>4829686</v>
      </c>
      <c r="D44" s="10" t="n">
        <f aca="false">VLOOKUP(B44,'ENF CHECK (2)'!B:D,2,FALSE())</f>
        <v>4829686</v>
      </c>
      <c r="E44" s="10" t="n">
        <f aca="false">+C44-D44</f>
        <v>0</v>
      </c>
    </row>
    <row r="45" customFormat="false" ht="15" hidden="false" customHeight="false" outlineLevel="0" collapsed="false">
      <c r="A45" s="14" t="s">
        <v>389</v>
      </c>
      <c r="B45" s="15" t="s">
        <v>43</v>
      </c>
      <c r="C45" s="16" t="n">
        <v>376824</v>
      </c>
      <c r="D45" s="10" t="e">
        <f aca="false">VLOOKUP(B45,'ENF CHECK (2)'!B:D,2,FALSE())</f>
        <v>#N/A</v>
      </c>
      <c r="E45" s="10" t="e">
        <f aca="false">+C45-D45</f>
        <v>#N/A</v>
      </c>
    </row>
    <row r="46" customFormat="false" ht="15" hidden="false" customHeight="false" outlineLevel="0" collapsed="false">
      <c r="A46" s="14" t="s">
        <v>390</v>
      </c>
      <c r="B46" s="15" t="s">
        <v>44</v>
      </c>
      <c r="C46" s="16" t="n">
        <v>1476700</v>
      </c>
      <c r="D46" s="10" t="e">
        <f aca="false">+GETPIVOTDATA("Sum of ADJ $ NMV",'ENF CHECK (2)'!$A$7,"Issuer","Aptiv PLC","Underlying CUSIP","00B783TY6")</f>
        <v>#REF!</v>
      </c>
      <c r="E46" s="10" t="e">
        <f aca="false">+C46-D46</f>
        <v>#REF!</v>
      </c>
    </row>
    <row r="47" customFormat="false" ht="15" hidden="false" customHeight="false" outlineLevel="0" collapsed="false">
      <c r="A47" s="14" t="s">
        <v>391</v>
      </c>
      <c r="B47" s="15" t="s">
        <v>45</v>
      </c>
      <c r="C47" s="16" t="n">
        <v>7490758</v>
      </c>
      <c r="D47" s="10" t="n">
        <f aca="false">VLOOKUP(B47,'ENF CHECK (2)'!B:D,2,FALSE())</f>
        <v>7490757.5</v>
      </c>
      <c r="E47" s="10" t="n">
        <f aca="false">+C47-D47</f>
        <v>0.5</v>
      </c>
    </row>
    <row r="48" customFormat="false" ht="15" hidden="false" customHeight="false" outlineLevel="0" collapsed="false">
      <c r="A48" s="14" t="s">
        <v>392</v>
      </c>
      <c r="B48" s="15" t="s">
        <v>46</v>
      </c>
      <c r="C48" s="16" t="n">
        <v>26705753</v>
      </c>
      <c r="D48" s="10" t="n">
        <f aca="false">VLOOKUP(B48,'ENF CHECK (2)'!B:D,2,FALSE())</f>
        <v>26705752.5</v>
      </c>
      <c r="E48" s="10" t="n">
        <f aca="false">+C48-D48</f>
        <v>0.5</v>
      </c>
    </row>
    <row r="49" customFormat="false" ht="15" hidden="false" customHeight="false" outlineLevel="0" collapsed="false">
      <c r="A49" s="14" t="s">
        <v>393</v>
      </c>
      <c r="B49" s="15" t="s">
        <v>47</v>
      </c>
      <c r="C49" s="16" t="n">
        <v>1513840</v>
      </c>
      <c r="D49" s="10" t="n">
        <f aca="false">VLOOKUP(B49,'ENF CHECK (2)'!B:D,2,FALSE())</f>
        <v>1513840</v>
      </c>
      <c r="E49" s="10" t="n">
        <f aca="false">+C49-D49</f>
        <v>0</v>
      </c>
    </row>
    <row r="50" customFormat="false" ht="15" hidden="false" customHeight="false" outlineLevel="0" collapsed="false">
      <c r="A50" s="14" t="s">
        <v>394</v>
      </c>
      <c r="B50" s="15" t="s">
        <v>48</v>
      </c>
      <c r="C50" s="16" t="n">
        <v>1349829</v>
      </c>
      <c r="D50" s="10" t="n">
        <f aca="false">VLOOKUP(B50,'ENF CHECK (2)'!B:D,2,FALSE())</f>
        <v>1349828.7</v>
      </c>
      <c r="E50" s="10" t="n">
        <f aca="false">+C50-D50</f>
        <v>0.300000000046566</v>
      </c>
    </row>
    <row r="51" customFormat="false" ht="15" hidden="false" customHeight="false" outlineLevel="0" collapsed="false">
      <c r="A51" s="14" t="s">
        <v>395</v>
      </c>
      <c r="B51" s="15" t="s">
        <v>49</v>
      </c>
      <c r="C51" s="16" t="n">
        <v>214784</v>
      </c>
      <c r="D51" s="10" t="n">
        <f aca="false">VLOOKUP(B51,'ENF CHECK (2)'!B:D,2,FALSE())</f>
        <v>214784</v>
      </c>
      <c r="E51" s="10" t="n">
        <f aca="false">+C51-D51</f>
        <v>0</v>
      </c>
    </row>
    <row r="52" customFormat="false" ht="15" hidden="false" customHeight="false" outlineLevel="0" collapsed="false">
      <c r="A52" s="14" t="s">
        <v>396</v>
      </c>
      <c r="B52" s="15" t="s">
        <v>50</v>
      </c>
      <c r="C52" s="16" t="n">
        <v>3749592</v>
      </c>
      <c r="D52" s="10" t="n">
        <f aca="false">VLOOKUP(B52,'ENF CHECK (2)'!B:D,2,FALSE())</f>
        <v>3749592</v>
      </c>
      <c r="E52" s="10" t="n">
        <f aca="false">+C52-D52</f>
        <v>0</v>
      </c>
    </row>
    <row r="53" customFormat="false" ht="15" hidden="false" customHeight="false" outlineLevel="0" collapsed="false">
      <c r="A53" s="14" t="s">
        <v>397</v>
      </c>
      <c r="B53" s="15" t="s">
        <v>51</v>
      </c>
      <c r="C53" s="16" t="n">
        <v>605722</v>
      </c>
      <c r="D53" s="10" t="n">
        <f aca="false">VLOOKUP(B53,'ENF CHECK (2)'!B:D,2,FALSE())</f>
        <v>605722</v>
      </c>
      <c r="E53" s="10" t="n">
        <f aca="false">+C53-D53</f>
        <v>0</v>
      </c>
    </row>
    <row r="54" customFormat="false" ht="15" hidden="false" customHeight="false" outlineLevel="0" collapsed="false">
      <c r="A54" s="14" t="s">
        <v>398</v>
      </c>
      <c r="B54" s="15" t="s">
        <v>52</v>
      </c>
      <c r="C54" s="16" t="n">
        <v>4413636</v>
      </c>
      <c r="D54" s="10" t="n">
        <f aca="false">VLOOKUP(B54,'ENF CHECK (2)'!B:D,2,FALSE())</f>
        <v>4413636.27</v>
      </c>
      <c r="E54" s="10" t="n">
        <f aca="false">+C54-D54</f>
        <v>-0.269999999552965</v>
      </c>
    </row>
    <row r="55" customFormat="false" ht="15" hidden="false" customHeight="false" outlineLevel="0" collapsed="false">
      <c r="A55" s="14" t="s">
        <v>399</v>
      </c>
      <c r="B55" s="15" t="s">
        <v>53</v>
      </c>
      <c r="C55" s="16" t="n">
        <v>13444085</v>
      </c>
      <c r="D55" s="10" t="n">
        <f aca="false">VLOOKUP(B55,'ENF CHECK (2)'!B:D,2,FALSE())</f>
        <v>13444084.74</v>
      </c>
      <c r="E55" s="10" t="n">
        <f aca="false">+C55-D55</f>
        <v>0.259999999776483</v>
      </c>
    </row>
    <row r="56" customFormat="false" ht="15" hidden="false" customHeight="false" outlineLevel="0" collapsed="false">
      <c r="A56" s="14" t="s">
        <v>400</v>
      </c>
      <c r="B56" s="15" t="s">
        <v>54</v>
      </c>
      <c r="C56" s="16" t="n">
        <v>1159200</v>
      </c>
      <c r="D56" s="10" t="n">
        <f aca="false">VLOOKUP(B56,'ENF CHECK (2)'!B:D,2,FALSE())</f>
        <v>1159200</v>
      </c>
      <c r="E56" s="10" t="n">
        <f aca="false">+C56-D56</f>
        <v>0</v>
      </c>
    </row>
    <row r="57" customFormat="false" ht="15" hidden="false" customHeight="false" outlineLevel="0" collapsed="false">
      <c r="A57" s="14" t="s">
        <v>401</v>
      </c>
      <c r="B57" s="15" t="s">
        <v>55</v>
      </c>
      <c r="C57" s="16" t="n">
        <v>2597680</v>
      </c>
      <c r="D57" s="10" t="n">
        <f aca="false">VLOOKUP(B57,'ENF CHECK (2)'!B:D,2,FALSE())</f>
        <v>2597680</v>
      </c>
      <c r="E57" s="10" t="n">
        <f aca="false">+C57-D57</f>
        <v>0</v>
      </c>
    </row>
    <row r="58" customFormat="false" ht="15" hidden="false" customHeight="false" outlineLevel="0" collapsed="false">
      <c r="A58" s="14" t="s">
        <v>402</v>
      </c>
      <c r="B58" s="15" t="s">
        <v>56</v>
      </c>
      <c r="C58" s="16" t="n">
        <v>1429547</v>
      </c>
      <c r="D58" s="10" t="n">
        <f aca="false">VLOOKUP(B58,'ENF CHECK (2)'!B:D,2,FALSE())</f>
        <v>1429547</v>
      </c>
      <c r="E58" s="10" t="n">
        <f aca="false">+C58-D58</f>
        <v>0</v>
      </c>
    </row>
    <row r="59" customFormat="false" ht="15" hidden="false" customHeight="false" outlineLevel="0" collapsed="false">
      <c r="A59" s="14" t="s">
        <v>403</v>
      </c>
      <c r="B59" s="15" t="s">
        <v>57</v>
      </c>
      <c r="C59" s="16" t="n">
        <v>12377092</v>
      </c>
      <c r="D59" s="10" t="n">
        <f aca="false">VLOOKUP(B59,'ENF CHECK (2)'!B:D,2,FALSE())</f>
        <v>12377092</v>
      </c>
      <c r="E59" s="10" t="n">
        <f aca="false">+C59-D59</f>
        <v>0</v>
      </c>
    </row>
    <row r="60" customFormat="false" ht="15" hidden="false" customHeight="false" outlineLevel="0" collapsed="false">
      <c r="A60" s="14" t="s">
        <v>404</v>
      </c>
      <c r="B60" s="15" t="s">
        <v>58</v>
      </c>
      <c r="C60" s="16" t="n">
        <v>2933403</v>
      </c>
      <c r="D60" s="10" t="n">
        <f aca="false">VLOOKUP(B60,'ENF CHECK (2)'!B:D,2,FALSE())</f>
        <v>2933403.22</v>
      </c>
      <c r="E60" s="10" t="n">
        <f aca="false">+C60-D60</f>
        <v>-0.220000000204891</v>
      </c>
    </row>
    <row r="61" customFormat="false" ht="15" hidden="false" customHeight="false" outlineLevel="0" collapsed="false">
      <c r="A61" s="14" t="s">
        <v>405</v>
      </c>
      <c r="B61" s="15" t="s">
        <v>59</v>
      </c>
      <c r="C61" s="16" t="n">
        <v>1488739</v>
      </c>
      <c r="D61" s="10" t="n">
        <f aca="false">VLOOKUP(B61,'ENF CHECK (2)'!B:D,2,FALSE())</f>
        <v>1488738.94</v>
      </c>
      <c r="E61" s="10" t="n">
        <f aca="false">+C61-D61</f>
        <v>0.0600000000558794</v>
      </c>
    </row>
    <row r="62" customFormat="false" ht="15" hidden="false" customHeight="false" outlineLevel="0" collapsed="false">
      <c r="A62" s="14" t="s">
        <v>406</v>
      </c>
      <c r="B62" s="15" t="s">
        <v>60</v>
      </c>
      <c r="C62" s="16" t="n">
        <v>26085500</v>
      </c>
      <c r="D62" s="10" t="n">
        <f aca="false">VLOOKUP(B62,'ENF CHECK (2)'!B:D,2,FALSE())</f>
        <v>26085500</v>
      </c>
      <c r="E62" s="10" t="n">
        <f aca="false">+C62-D62</f>
        <v>0</v>
      </c>
    </row>
    <row r="63" customFormat="false" ht="15" hidden="false" customHeight="false" outlineLevel="0" collapsed="false">
      <c r="A63" s="14" t="s">
        <v>407</v>
      </c>
      <c r="B63" s="15" t="s">
        <v>61</v>
      </c>
      <c r="C63" s="16" t="n">
        <v>5207236</v>
      </c>
      <c r="D63" s="10" t="n">
        <f aca="false">VLOOKUP(B63,'ENF CHECK (2)'!B:D,2,FALSE())</f>
        <v>5207236</v>
      </c>
      <c r="E63" s="10" t="n">
        <f aca="false">+C63-D63</f>
        <v>0</v>
      </c>
    </row>
    <row r="64" customFormat="false" ht="15" hidden="false" customHeight="false" outlineLevel="0" collapsed="false">
      <c r="A64" s="14" t="s">
        <v>408</v>
      </c>
      <c r="B64" s="15" t="s">
        <v>62</v>
      </c>
      <c r="C64" s="16" t="n">
        <v>878302</v>
      </c>
      <c r="D64" s="10" t="n">
        <f aca="false">VLOOKUP(B64,'ENF CHECK (2)'!B:D,2,FALSE())</f>
        <v>878301.6</v>
      </c>
      <c r="E64" s="10" t="n">
        <f aca="false">+C64-D64</f>
        <v>0.400000000023283</v>
      </c>
    </row>
    <row r="65" customFormat="false" ht="15" hidden="false" customHeight="false" outlineLevel="0" collapsed="false">
      <c r="A65" s="14" t="s">
        <v>409</v>
      </c>
      <c r="B65" s="15" t="s">
        <v>63</v>
      </c>
      <c r="C65" s="16" t="n">
        <v>4756697</v>
      </c>
      <c r="D65" s="10" t="n">
        <f aca="false">VLOOKUP(B65,'ENF CHECK (2)'!B:D,2,FALSE())</f>
        <v>4756697</v>
      </c>
      <c r="E65" s="10" t="n">
        <f aca="false">+C65-D65</f>
        <v>0</v>
      </c>
    </row>
    <row r="66" customFormat="false" ht="15" hidden="false" customHeight="false" outlineLevel="0" collapsed="false">
      <c r="A66" s="14" t="s">
        <v>410</v>
      </c>
      <c r="B66" s="15" t="s">
        <v>64</v>
      </c>
      <c r="C66" s="16" t="n">
        <v>1227041</v>
      </c>
      <c r="D66" s="10" t="n">
        <f aca="false">VLOOKUP(B66,'ENF CHECK (2)'!B:D,2,FALSE())</f>
        <v>1227040.92</v>
      </c>
      <c r="E66" s="10" t="n">
        <f aca="false">+C66-D66</f>
        <v>0.0800000000745058</v>
      </c>
    </row>
    <row r="67" customFormat="false" ht="15" hidden="false" customHeight="false" outlineLevel="0" collapsed="false">
      <c r="A67" s="17" t="s">
        <v>411</v>
      </c>
      <c r="B67" s="18" t="s">
        <v>65</v>
      </c>
      <c r="C67" s="19" t="n">
        <v>13639956</v>
      </c>
      <c r="D67" s="10" t="n">
        <f aca="false">VLOOKUP(B67,'ENF CHECK (2)'!B:D,2,FALSE())</f>
        <v>13639955.56</v>
      </c>
      <c r="E67" s="10" t="n">
        <f aca="false">+C67-D67</f>
        <v>0.439999999478459</v>
      </c>
    </row>
    <row r="68" customFormat="false" ht="15" hidden="false" customHeight="false" outlineLevel="0" collapsed="false">
      <c r="A68" s="20"/>
      <c r="B68" s="21" t="s">
        <v>66</v>
      </c>
      <c r="C68" s="22" t="n">
        <v>16065000</v>
      </c>
      <c r="D68" s="10" t="n">
        <f aca="false">VLOOKUP(B68,'ENF CHECK (2)'!B:D,2,FALSE())</f>
        <v>16065000</v>
      </c>
      <c r="E68" s="10" t="n">
        <f aca="false">+C68-D68</f>
        <v>0</v>
      </c>
    </row>
    <row r="69" customFormat="false" ht="15" hidden="false" customHeight="false" outlineLevel="0" collapsed="false">
      <c r="A69" s="14" t="s">
        <v>412</v>
      </c>
      <c r="B69" s="15" t="s">
        <v>67</v>
      </c>
      <c r="C69" s="16" t="n">
        <v>9242952</v>
      </c>
      <c r="D69" s="10" t="n">
        <f aca="false">VLOOKUP(B69,'ENF CHECK (2)'!B:D,2,FALSE())</f>
        <v>9242952</v>
      </c>
      <c r="E69" s="10" t="n">
        <f aca="false">+C69-D69</f>
        <v>0</v>
      </c>
    </row>
    <row r="70" customFormat="false" ht="15" hidden="false" customHeight="false" outlineLevel="0" collapsed="false">
      <c r="A70" s="14" t="s">
        <v>413</v>
      </c>
      <c r="B70" s="15" t="s">
        <v>68</v>
      </c>
      <c r="C70" s="16" t="n">
        <v>3692183</v>
      </c>
      <c r="D70" s="10" t="n">
        <f aca="false">VLOOKUP(B70,'ENF CHECK (2)'!B:D,2,FALSE())</f>
        <v>3692182.72</v>
      </c>
      <c r="E70" s="10" t="n">
        <f aca="false">+C70-D70</f>
        <v>0.279999999795109</v>
      </c>
    </row>
    <row r="71" customFormat="false" ht="15" hidden="false" customHeight="false" outlineLevel="0" collapsed="false">
      <c r="A71" s="14" t="s">
        <v>414</v>
      </c>
      <c r="B71" s="15" t="s">
        <v>69</v>
      </c>
      <c r="C71" s="16" t="n">
        <v>312792</v>
      </c>
      <c r="D71" s="10" t="n">
        <f aca="false">VLOOKUP(B71,'ENF CHECK (2)'!B:D,2,FALSE())</f>
        <v>312792</v>
      </c>
      <c r="E71" s="10" t="n">
        <f aca="false">+C71-D71</f>
        <v>0</v>
      </c>
    </row>
    <row r="72" customFormat="false" ht="15" hidden="false" customHeight="false" outlineLevel="0" collapsed="false">
      <c r="A72" s="14" t="s">
        <v>415</v>
      </c>
      <c r="B72" s="15" t="s">
        <v>70</v>
      </c>
      <c r="C72" s="16" t="n">
        <v>2128332</v>
      </c>
      <c r="D72" s="10" t="n">
        <f aca="false">VLOOKUP(B72,'ENF CHECK (2)'!B:D,2,FALSE())</f>
        <v>2128332</v>
      </c>
      <c r="E72" s="10" t="n">
        <f aca="false">+C72-D72</f>
        <v>0</v>
      </c>
    </row>
    <row r="73" customFormat="false" ht="15" hidden="false" customHeight="false" outlineLevel="0" collapsed="false">
      <c r="A73" s="14" t="s">
        <v>416</v>
      </c>
      <c r="B73" s="15" t="s">
        <v>71</v>
      </c>
      <c r="C73" s="16" t="n">
        <v>232896</v>
      </c>
      <c r="D73" s="10" t="n">
        <f aca="false">VLOOKUP(B73,'ENF CHECK (2)'!B:D,2,FALSE())</f>
        <v>232896.09</v>
      </c>
      <c r="E73" s="10" t="n">
        <f aca="false">+C73-D73</f>
        <v>-0.0899999999965075</v>
      </c>
    </row>
    <row r="74" customFormat="false" ht="15" hidden="false" customHeight="false" outlineLevel="0" collapsed="false">
      <c r="A74" s="14" t="s">
        <v>417</v>
      </c>
      <c r="B74" s="15" t="s">
        <v>72</v>
      </c>
      <c r="C74" s="16" t="n">
        <v>17301875</v>
      </c>
      <c r="D74" s="10" t="n">
        <f aca="false">VLOOKUP(B74,'ENF CHECK (2)'!B:D,2,FALSE())</f>
        <v>17301875</v>
      </c>
      <c r="E74" s="10" t="n">
        <f aca="false">+C74-D74</f>
        <v>0</v>
      </c>
    </row>
    <row r="75" customFormat="false" ht="15" hidden="false" customHeight="false" outlineLevel="0" collapsed="false">
      <c r="A75" s="14" t="s">
        <v>418</v>
      </c>
      <c r="B75" s="15" t="s">
        <v>73</v>
      </c>
      <c r="C75" s="16" t="n">
        <v>37846133</v>
      </c>
      <c r="D75" s="10" t="n">
        <f aca="false">VLOOKUP(B75,'ENF CHECK (2)'!B:D,2,FALSE())</f>
        <v>37846132.7</v>
      </c>
      <c r="E75" s="10" t="n">
        <f aca="false">+C75-D75</f>
        <v>0.299999997019768</v>
      </c>
    </row>
    <row r="76" customFormat="false" ht="15" hidden="false" customHeight="false" outlineLevel="0" collapsed="false">
      <c r="A76" s="14" t="s">
        <v>419</v>
      </c>
      <c r="B76" s="15" t="s">
        <v>74</v>
      </c>
      <c r="C76" s="16" t="n">
        <v>326844</v>
      </c>
      <c r="D76" s="10" t="n">
        <f aca="false">VLOOKUP(B76,'ENF CHECK (2)'!B:D,2,FALSE())</f>
        <v>326844</v>
      </c>
      <c r="E76" s="10" t="n">
        <f aca="false">+C76-D76</f>
        <v>0</v>
      </c>
    </row>
    <row r="77" customFormat="false" ht="15" hidden="false" customHeight="false" outlineLevel="0" collapsed="false">
      <c r="A77" s="14" t="s">
        <v>420</v>
      </c>
      <c r="B77" s="15" t="s">
        <v>75</v>
      </c>
      <c r="C77" s="16" t="n">
        <v>3349670</v>
      </c>
      <c r="D77" s="10" t="n">
        <f aca="false">VLOOKUP(B77,'ENF CHECK (2)'!B:D,2,FALSE())</f>
        <v>3349669.76</v>
      </c>
      <c r="E77" s="10" t="n">
        <f aca="false">+C77-D77</f>
        <v>0.240000000223517</v>
      </c>
    </row>
    <row r="78" customFormat="false" ht="15" hidden="false" customHeight="false" outlineLevel="0" collapsed="false">
      <c r="A78" s="14" t="s">
        <v>421</v>
      </c>
      <c r="B78" s="15" t="s">
        <v>76</v>
      </c>
      <c r="C78" s="16" t="n">
        <v>4484304</v>
      </c>
      <c r="D78" s="10" t="n">
        <f aca="false">VLOOKUP(B78,'ENF CHECK (2)'!B:D,2,FALSE())</f>
        <v>4484304</v>
      </c>
      <c r="E78" s="10" t="n">
        <f aca="false">+C78-D78</f>
        <v>0</v>
      </c>
    </row>
    <row r="79" customFormat="false" ht="15" hidden="false" customHeight="false" outlineLevel="0" collapsed="false">
      <c r="A79" s="14" t="s">
        <v>422</v>
      </c>
      <c r="B79" s="15" t="s">
        <v>77</v>
      </c>
      <c r="C79" s="16" t="n">
        <v>9320525</v>
      </c>
      <c r="D79" s="10" t="n">
        <f aca="false">VLOOKUP(B79,'ENF CHECK (2)'!B:D,2,FALSE())</f>
        <v>9320524.8</v>
      </c>
      <c r="E79" s="10" t="n">
        <f aca="false">+C79-D79</f>
        <v>0.199999999254942</v>
      </c>
    </row>
    <row r="80" customFormat="false" ht="15" hidden="false" customHeight="false" outlineLevel="0" collapsed="false">
      <c r="A80" s="14" t="s">
        <v>423</v>
      </c>
      <c r="B80" s="15" t="s">
        <v>78</v>
      </c>
      <c r="C80" s="16" t="n">
        <v>862327</v>
      </c>
      <c r="D80" s="10" t="n">
        <f aca="false">VLOOKUP(B80,'ENF CHECK (2)'!B:D,2,FALSE())</f>
        <v>862327.38</v>
      </c>
      <c r="E80" s="10" t="n">
        <f aca="false">+C80-D80</f>
        <v>-0.380000000004657</v>
      </c>
    </row>
    <row r="81" customFormat="false" ht="15" hidden="false" customHeight="false" outlineLevel="0" collapsed="false">
      <c r="A81" s="14" t="s">
        <v>424</v>
      </c>
      <c r="B81" s="15" t="s">
        <v>79</v>
      </c>
      <c r="C81" s="16" t="n">
        <v>4601220</v>
      </c>
      <c r="D81" s="10" t="n">
        <f aca="false">VLOOKUP(B81,'ENF CHECK (2)'!B:D,2,FALSE())</f>
        <v>4601220.12</v>
      </c>
      <c r="E81" s="10" t="n">
        <f aca="false">+C81-D81</f>
        <v>-0.120000000111759</v>
      </c>
    </row>
    <row r="82" customFormat="false" ht="15" hidden="false" customHeight="false" outlineLevel="0" collapsed="false">
      <c r="A82" s="14" t="s">
        <v>425</v>
      </c>
      <c r="B82" s="15" t="s">
        <v>80</v>
      </c>
      <c r="C82" s="16" t="n">
        <v>2608230</v>
      </c>
      <c r="D82" s="10" t="n">
        <f aca="false">VLOOKUP(B82,'ENF CHECK (2)'!B:D,2,FALSE())</f>
        <v>2608230</v>
      </c>
      <c r="E82" s="10" t="n">
        <f aca="false">+C82-D82</f>
        <v>0</v>
      </c>
    </row>
    <row r="83" customFormat="false" ht="15" hidden="false" customHeight="false" outlineLevel="0" collapsed="false">
      <c r="A83" s="14" t="s">
        <v>426</v>
      </c>
      <c r="B83" s="15" t="s">
        <v>81</v>
      </c>
      <c r="C83" s="16" t="n">
        <v>4764600</v>
      </c>
      <c r="D83" s="10" t="n">
        <f aca="false">VLOOKUP(B83,'ENF CHECK (2)'!B:D,2,FALSE())</f>
        <v>4764600</v>
      </c>
      <c r="E83" s="10" t="n">
        <f aca="false">+C83-D83</f>
        <v>0</v>
      </c>
    </row>
    <row r="84" customFormat="false" ht="15" hidden="false" customHeight="false" outlineLevel="0" collapsed="false">
      <c r="A84" s="14" t="s">
        <v>427</v>
      </c>
      <c r="B84" s="15" t="s">
        <v>82</v>
      </c>
      <c r="C84" s="16" t="n">
        <v>4368229</v>
      </c>
      <c r="D84" s="10" t="n">
        <f aca="false">VLOOKUP(B84,'ENF CHECK (2)'!B:D,2,FALSE())</f>
        <v>4368229.39</v>
      </c>
      <c r="E84" s="10" t="n">
        <f aca="false">+C84-D84</f>
        <v>-0.389999999664724</v>
      </c>
    </row>
    <row r="85" customFormat="false" ht="15" hidden="false" customHeight="false" outlineLevel="0" collapsed="false">
      <c r="A85" s="14" t="s">
        <v>428</v>
      </c>
      <c r="B85" s="15" t="s">
        <v>83</v>
      </c>
      <c r="C85" s="16" t="n">
        <v>4848988</v>
      </c>
      <c r="D85" s="10" t="n">
        <f aca="false">VLOOKUP(B85,'ENF CHECK (2)'!B:D,2,FALSE())</f>
        <v>4848988</v>
      </c>
      <c r="E85" s="10" t="n">
        <f aca="false">+C85-D85</f>
        <v>0</v>
      </c>
    </row>
    <row r="86" customFormat="false" ht="15" hidden="false" customHeight="false" outlineLevel="0" collapsed="false">
      <c r="A86" s="14" t="s">
        <v>429</v>
      </c>
      <c r="B86" s="15" t="s">
        <v>84</v>
      </c>
      <c r="C86" s="16" t="n">
        <v>7118513</v>
      </c>
      <c r="D86" s="10" t="n">
        <f aca="false">VLOOKUP(B86,'ENF CHECK (2)'!B:D,2,FALSE())</f>
        <v>7118512.84</v>
      </c>
      <c r="E86" s="10" t="n">
        <f aca="false">+C86-D86</f>
        <v>0.160000000149012</v>
      </c>
    </row>
    <row r="87" customFormat="false" ht="15" hidden="false" customHeight="false" outlineLevel="0" collapsed="false">
      <c r="A87" s="14" t="s">
        <v>430</v>
      </c>
      <c r="B87" s="15" t="s">
        <v>85</v>
      </c>
      <c r="C87" s="16" t="n">
        <v>2781016</v>
      </c>
      <c r="D87" s="10" t="n">
        <f aca="false">VLOOKUP(B87,'ENF CHECK (2)'!B:D,2,FALSE())</f>
        <v>2781016.2</v>
      </c>
      <c r="E87" s="10" t="n">
        <f aca="false">+C87-D87</f>
        <v>-0.200000000186265</v>
      </c>
    </row>
    <row r="88" customFormat="false" ht="15" hidden="false" customHeight="false" outlineLevel="0" collapsed="false">
      <c r="A88" s="14" t="s">
        <v>431</v>
      </c>
      <c r="B88" s="15" t="s">
        <v>86</v>
      </c>
      <c r="C88" s="16" t="n">
        <v>8728371</v>
      </c>
      <c r="D88" s="10" t="n">
        <f aca="false">VLOOKUP(B88,'ENF CHECK (2)'!B:D,2,FALSE())</f>
        <v>8728370</v>
      </c>
      <c r="E88" s="10" t="n">
        <f aca="false">+C88-D88</f>
        <v>1</v>
      </c>
    </row>
    <row r="89" customFormat="false" ht="15" hidden="false" customHeight="false" outlineLevel="0" collapsed="false">
      <c r="A89" s="14" t="s">
        <v>432</v>
      </c>
      <c r="B89" s="15" t="s">
        <v>87</v>
      </c>
      <c r="C89" s="16" t="n">
        <v>19178125</v>
      </c>
      <c r="D89" s="10" t="n">
        <f aca="false">VLOOKUP(B89,'ENF CHECK (2)'!B:D,2,FALSE())</f>
        <v>19178125</v>
      </c>
      <c r="E89" s="10" t="n">
        <f aca="false">+C89-D89</f>
        <v>0</v>
      </c>
    </row>
    <row r="90" customFormat="false" ht="15" hidden="false" customHeight="false" outlineLevel="0" collapsed="false">
      <c r="A90" s="14" t="s">
        <v>433</v>
      </c>
      <c r="B90" s="15" t="s">
        <v>88</v>
      </c>
      <c r="C90" s="16" t="n">
        <v>3218070</v>
      </c>
      <c r="D90" s="10" t="n">
        <f aca="false">VLOOKUP(B90,'ENF CHECK (2)'!B:D,2,FALSE())</f>
        <v>3218069.65</v>
      </c>
      <c r="E90" s="10" t="n">
        <f aca="false">+C90-D90</f>
        <v>0.350000000093132</v>
      </c>
    </row>
    <row r="91" customFormat="false" ht="15" hidden="false" customHeight="false" outlineLevel="0" collapsed="false">
      <c r="A91" s="14" t="s">
        <v>434</v>
      </c>
      <c r="B91" s="15" t="s">
        <v>89</v>
      </c>
      <c r="C91" s="16" t="n">
        <v>9031603</v>
      </c>
      <c r="D91" s="10" t="n">
        <f aca="false">VLOOKUP(B91,'ENF CHECK (2)'!B:D,2,FALSE())</f>
        <v>9031602.5</v>
      </c>
      <c r="E91" s="10" t="n">
        <f aca="false">+C91-D91</f>
        <v>0.5</v>
      </c>
    </row>
    <row r="92" customFormat="false" ht="15" hidden="false" customHeight="false" outlineLevel="0" collapsed="false">
      <c r="A92" s="14" t="s">
        <v>435</v>
      </c>
      <c r="B92" s="15" t="s">
        <v>90</v>
      </c>
      <c r="C92" s="16" t="n">
        <v>1490328</v>
      </c>
      <c r="D92" s="10" t="n">
        <f aca="false">VLOOKUP(B92,'ENF CHECK (2)'!B:D,2,FALSE())</f>
        <v>1490327.8</v>
      </c>
      <c r="E92" s="10" t="n">
        <f aca="false">+C92-D92</f>
        <v>0.199999999953434</v>
      </c>
    </row>
    <row r="93" customFormat="false" ht="15" hidden="false" customHeight="false" outlineLevel="0" collapsed="false">
      <c r="A93" s="14" t="s">
        <v>436</v>
      </c>
      <c r="B93" s="15" t="s">
        <v>91</v>
      </c>
      <c r="C93" s="16" t="n">
        <v>6354216</v>
      </c>
      <c r="D93" s="10" t="n">
        <f aca="false">VLOOKUP(B93,'ENF CHECK (2)'!B:D,2,FALSE())</f>
        <v>6354216</v>
      </c>
      <c r="E93" s="10" t="n">
        <f aca="false">+C93-D93</f>
        <v>0</v>
      </c>
    </row>
    <row r="94" customFormat="false" ht="15" hidden="false" customHeight="false" outlineLevel="0" collapsed="false">
      <c r="A94" s="14" t="s">
        <v>437</v>
      </c>
      <c r="B94" s="15" t="s">
        <v>92</v>
      </c>
      <c r="C94" s="16" t="n">
        <v>1372176</v>
      </c>
      <c r="D94" s="10" t="n">
        <f aca="false">VLOOKUP(B94,'ENF CHECK (2)'!B:D,2,FALSE())</f>
        <v>1372176</v>
      </c>
      <c r="E94" s="10" t="n">
        <f aca="false">+C94-D94</f>
        <v>0</v>
      </c>
    </row>
    <row r="95" customFormat="false" ht="15" hidden="false" customHeight="false" outlineLevel="0" collapsed="false">
      <c r="A95" s="14" t="s">
        <v>438</v>
      </c>
      <c r="B95" s="15" t="s">
        <v>93</v>
      </c>
      <c r="C95" s="16" t="n">
        <v>12065641</v>
      </c>
      <c r="D95" s="10" t="n">
        <f aca="false">VLOOKUP(B95,'ENF CHECK (2)'!B:D,2,FALSE())</f>
        <v>12065641.08</v>
      </c>
      <c r="E95" s="10" t="n">
        <f aca="false">+C95-D95</f>
        <v>-0.0800000000745058</v>
      </c>
    </row>
    <row r="96" customFormat="false" ht="15" hidden="false" customHeight="false" outlineLevel="0" collapsed="false">
      <c r="A96" s="14" t="s">
        <v>439</v>
      </c>
      <c r="B96" s="15" t="s">
        <v>94</v>
      </c>
      <c r="C96" s="16" t="n">
        <v>1742470</v>
      </c>
      <c r="D96" s="10" t="n">
        <f aca="false">VLOOKUP(B96,'ENF CHECK (2)'!B:D,2,FALSE())</f>
        <v>1742469.82</v>
      </c>
      <c r="E96" s="10" t="n">
        <f aca="false">+C96-D96</f>
        <v>0.179999999934807</v>
      </c>
    </row>
    <row r="97" customFormat="false" ht="15" hidden="false" customHeight="false" outlineLevel="0" collapsed="false">
      <c r="A97" s="17" t="s">
        <v>440</v>
      </c>
      <c r="B97" s="18" t="s">
        <v>95</v>
      </c>
      <c r="C97" s="19" t="n">
        <v>17389517</v>
      </c>
      <c r="D97" s="10" t="n">
        <f aca="false">VLOOKUP(B97,'ENF CHECK (2)'!B:D,2,FALSE())</f>
        <v>17389517.08</v>
      </c>
      <c r="E97" s="10" t="n">
        <f aca="false">+C97-D97</f>
        <v>-0.0799999982118607</v>
      </c>
    </row>
    <row r="98" customFormat="false" ht="15" hidden="false" customHeight="false" outlineLevel="0" collapsed="false">
      <c r="A98" s="20"/>
      <c r="B98" s="21" t="s">
        <v>96</v>
      </c>
      <c r="C98" s="22" t="n">
        <v>7664875</v>
      </c>
      <c r="D98" s="10" t="n">
        <f aca="false">VLOOKUP(B98,'ENF CHECK (2)'!B:D,2,FALSE())</f>
        <v>7664875</v>
      </c>
      <c r="E98" s="10" t="n">
        <f aca="false">+C98-D98</f>
        <v>0</v>
      </c>
    </row>
    <row r="99" customFormat="false" ht="15" hidden="false" customHeight="false" outlineLevel="0" collapsed="false">
      <c r="A99" s="14" t="s">
        <v>441</v>
      </c>
      <c r="B99" s="15" t="s">
        <v>97</v>
      </c>
      <c r="C99" s="16" t="n">
        <v>604858</v>
      </c>
      <c r="D99" s="10" t="n">
        <f aca="false">VLOOKUP(B99,'ENF CHECK (2)'!B:D,2,FALSE())</f>
        <v>604857.52</v>
      </c>
      <c r="E99" s="10" t="n">
        <f aca="false">+C99-D99</f>
        <v>0.479999999981374</v>
      </c>
    </row>
    <row r="100" customFormat="false" ht="15" hidden="false" customHeight="false" outlineLevel="0" collapsed="false">
      <c r="A100" s="14" t="s">
        <v>442</v>
      </c>
      <c r="B100" s="15" t="s">
        <v>98</v>
      </c>
      <c r="C100" s="16" t="n">
        <v>1315500</v>
      </c>
      <c r="D100" s="10" t="n">
        <f aca="false">VLOOKUP(B100,'ENF CHECK (2)'!B:D,2,FALSE())</f>
        <v>1315500</v>
      </c>
      <c r="E100" s="10" t="n">
        <f aca="false">+C100-D100</f>
        <v>0</v>
      </c>
    </row>
    <row r="101" customFormat="false" ht="15" hidden="false" customHeight="false" outlineLevel="0" collapsed="false">
      <c r="A101" s="14" t="s">
        <v>443</v>
      </c>
      <c r="B101" s="15" t="s">
        <v>99</v>
      </c>
      <c r="C101" s="16" t="n">
        <v>5344037</v>
      </c>
      <c r="D101" s="10" t="n">
        <f aca="false">VLOOKUP(B101,'ENF CHECK (2)'!B:D,2,FALSE())</f>
        <v>5344037.1</v>
      </c>
      <c r="E101" s="10" t="n">
        <f aca="false">+C101-D101</f>
        <v>-0.099999999627471</v>
      </c>
    </row>
    <row r="102" customFormat="false" ht="15" hidden="false" customHeight="false" outlineLevel="0" collapsed="false">
      <c r="A102" s="14" t="s">
        <v>444</v>
      </c>
      <c r="B102" s="15" t="s">
        <v>100</v>
      </c>
      <c r="C102" s="16" t="n">
        <v>4519800</v>
      </c>
      <c r="D102" s="10" t="n">
        <f aca="false">VLOOKUP(B102,'ENF CHECK (2)'!B:D,2,FALSE())</f>
        <v>4519800</v>
      </c>
      <c r="E102" s="10" t="n">
        <f aca="false">+C102-D102</f>
        <v>0</v>
      </c>
    </row>
    <row r="103" customFormat="false" ht="15" hidden="false" customHeight="false" outlineLevel="0" collapsed="false">
      <c r="A103" s="14" t="s">
        <v>445</v>
      </c>
      <c r="B103" s="15" t="s">
        <v>101</v>
      </c>
      <c r="C103" s="16" t="n">
        <v>287970</v>
      </c>
      <c r="D103" s="10" t="n">
        <f aca="false">VLOOKUP(B103,'ENF CHECK (2)'!B:D,2,FALSE())</f>
        <v>287969.67</v>
      </c>
      <c r="E103" s="10" t="n">
        <f aca="false">+C103-D103</f>
        <v>0.330000000016298</v>
      </c>
    </row>
    <row r="104" customFormat="false" ht="15" hidden="false" customHeight="false" outlineLevel="0" collapsed="false">
      <c r="A104" s="14" t="s">
        <v>446</v>
      </c>
      <c r="B104" s="15" t="s">
        <v>102</v>
      </c>
      <c r="C104" s="16" t="n">
        <v>1980240</v>
      </c>
      <c r="D104" s="10" t="n">
        <f aca="false">VLOOKUP(B104,'ENF CHECK (2)'!B:D,2,FALSE())</f>
        <v>1980240</v>
      </c>
      <c r="E104" s="10" t="n">
        <f aca="false">+C104-D104</f>
        <v>0</v>
      </c>
    </row>
    <row r="105" customFormat="false" ht="15" hidden="false" customHeight="false" outlineLevel="0" collapsed="false">
      <c r="A105" s="14" t="s">
        <v>447</v>
      </c>
      <c r="B105" s="15" t="s">
        <v>103</v>
      </c>
      <c r="C105" s="16" t="n">
        <v>1472504</v>
      </c>
      <c r="D105" s="10" t="n">
        <f aca="false">VLOOKUP(B105,'ENF CHECK (2)'!B:D,2,FALSE())</f>
        <v>1472504</v>
      </c>
      <c r="E105" s="10" t="n">
        <f aca="false">+C105-D105</f>
        <v>0</v>
      </c>
    </row>
    <row r="106" customFormat="false" ht="15" hidden="false" customHeight="false" outlineLevel="0" collapsed="false">
      <c r="A106" s="14" t="s">
        <v>448</v>
      </c>
      <c r="B106" s="15" t="s">
        <v>104</v>
      </c>
      <c r="C106" s="16" t="n">
        <v>3230449</v>
      </c>
      <c r="D106" s="10" t="n">
        <f aca="false">VLOOKUP(B106,'ENF CHECK (2)'!B:D,2,FALSE())</f>
        <v>3230448.96</v>
      </c>
      <c r="E106" s="10" t="n">
        <f aca="false">+C106-D106</f>
        <v>0.0400000000372529</v>
      </c>
    </row>
    <row r="107" customFormat="false" ht="15" hidden="false" customHeight="false" outlineLevel="0" collapsed="false">
      <c r="A107" s="14" t="s">
        <v>449</v>
      </c>
      <c r="B107" s="15" t="s">
        <v>105</v>
      </c>
      <c r="C107" s="16" t="n">
        <v>1326422</v>
      </c>
      <c r="D107" s="10" t="n">
        <f aca="false">VLOOKUP(B107,'ENF CHECK (2)'!B:D,2,FALSE())</f>
        <v>1326422</v>
      </c>
      <c r="E107" s="10" t="n">
        <f aca="false">+C107-D107</f>
        <v>0</v>
      </c>
    </row>
    <row r="108" customFormat="false" ht="15" hidden="false" customHeight="false" outlineLevel="0" collapsed="false">
      <c r="A108" s="14" t="s">
        <v>450</v>
      </c>
      <c r="B108" s="15" t="s">
        <v>106</v>
      </c>
      <c r="C108" s="16" t="n">
        <v>346700</v>
      </c>
      <c r="D108" s="10" t="n">
        <f aca="false">VLOOKUP(B108,'ENF CHECK (2)'!B:D,2,FALSE())</f>
        <v>346700</v>
      </c>
      <c r="E108" s="10" t="n">
        <f aca="false">+C108-D108</f>
        <v>0</v>
      </c>
    </row>
    <row r="109" customFormat="false" ht="15" hidden="false" customHeight="false" outlineLevel="0" collapsed="false">
      <c r="A109" s="14" t="s">
        <v>451</v>
      </c>
      <c r="B109" s="15" t="s">
        <v>107</v>
      </c>
      <c r="C109" s="16" t="n">
        <v>2099423</v>
      </c>
      <c r="D109" s="10" t="e">
        <f aca="false">VLOOKUP(B109,'ENF CHECK (2)'!B:D,2,FALSE())</f>
        <v>#N/A</v>
      </c>
      <c r="E109" s="10" t="e">
        <f aca="false">+C109-D109</f>
        <v>#N/A</v>
      </c>
    </row>
    <row r="110" customFormat="false" ht="15" hidden="false" customHeight="false" outlineLevel="0" collapsed="false">
      <c r="A110" s="14" t="s">
        <v>452</v>
      </c>
      <c r="B110" s="15" t="s">
        <v>108</v>
      </c>
      <c r="C110" s="16" t="n">
        <v>5021856</v>
      </c>
      <c r="D110" s="10" t="e">
        <f aca="false">+GETPIVOTDATA("Sum of ADJ $ NMV",'ENF CHECK (2)'!$A$7,"Issuer","Cushman &amp; Wakefield PLC","Underlying CUSIP","00BFZ4N46")</f>
        <v>#REF!</v>
      </c>
      <c r="E110" s="10" t="e">
        <f aca="false">+C110-D110</f>
        <v>#REF!</v>
      </c>
    </row>
    <row r="111" customFormat="false" ht="15" hidden="false" customHeight="false" outlineLevel="0" collapsed="false">
      <c r="A111" s="17" t="s">
        <v>453</v>
      </c>
      <c r="B111" s="18" t="s">
        <v>109</v>
      </c>
      <c r="C111" s="19" t="n">
        <v>4700487</v>
      </c>
      <c r="D111" s="10" t="n">
        <f aca="false">VLOOKUP(B111,'ENF CHECK (2)'!B:D,2,FALSE())</f>
        <v>4700487</v>
      </c>
      <c r="E111" s="10" t="n">
        <f aca="false">+C111-D111</f>
        <v>0</v>
      </c>
    </row>
    <row r="112" customFormat="false" ht="15" hidden="false" customHeight="false" outlineLevel="0" collapsed="false">
      <c r="A112" s="20"/>
      <c r="B112" s="21" t="s">
        <v>110</v>
      </c>
      <c r="C112" s="22" t="n">
        <v>26840000</v>
      </c>
      <c r="D112" s="10" t="n">
        <f aca="false">VLOOKUP(B112,'ENF CHECK (2)'!B:D,2,FALSE())</f>
        <v>26840000</v>
      </c>
      <c r="E112" s="10" t="n">
        <f aca="false">+C112-D112</f>
        <v>0</v>
      </c>
    </row>
    <row r="113" customFormat="false" ht="15" hidden="false" customHeight="false" outlineLevel="0" collapsed="false">
      <c r="A113" s="14" t="s">
        <v>454</v>
      </c>
      <c r="B113" s="15" t="s">
        <v>111</v>
      </c>
      <c r="C113" s="16" t="n">
        <v>10577808</v>
      </c>
      <c r="D113" s="10" t="n">
        <f aca="false">VLOOKUP(B113,'ENF CHECK (2)'!B:D,2,FALSE())</f>
        <v>10577808</v>
      </c>
      <c r="E113" s="10" t="n">
        <f aca="false">+C113-D113</f>
        <v>0</v>
      </c>
    </row>
    <row r="114" customFormat="false" ht="15" hidden="false" customHeight="false" outlineLevel="0" collapsed="false">
      <c r="A114" s="14" t="s">
        <v>455</v>
      </c>
      <c r="B114" s="15" t="s">
        <v>112</v>
      </c>
      <c r="C114" s="16" t="n">
        <v>5113771</v>
      </c>
      <c r="D114" s="10" t="n">
        <f aca="false">VLOOKUP(B114,'ENF CHECK (2)'!B:D,2,FALSE())</f>
        <v>5113770.7</v>
      </c>
      <c r="E114" s="10" t="n">
        <f aca="false">+C114-D114</f>
        <v>0.299999999813735</v>
      </c>
    </row>
    <row r="115" customFormat="false" ht="15" hidden="false" customHeight="false" outlineLevel="0" collapsed="false">
      <c r="A115" s="14" t="s">
        <v>456</v>
      </c>
      <c r="B115" s="15" t="s">
        <v>113</v>
      </c>
      <c r="C115" s="16" t="n">
        <v>889027</v>
      </c>
      <c r="D115" s="10" t="n">
        <f aca="false">VLOOKUP(B115,'ENF CHECK (2)'!B:D,2,FALSE())</f>
        <v>889027.3</v>
      </c>
      <c r="E115" s="10" t="n">
        <f aca="false">+C115-D115</f>
        <v>-0.300000000046566</v>
      </c>
    </row>
    <row r="116" customFormat="false" ht="15" hidden="false" customHeight="false" outlineLevel="0" collapsed="false">
      <c r="A116" s="14" t="s">
        <v>457</v>
      </c>
      <c r="B116" s="15" t="s">
        <v>114</v>
      </c>
      <c r="C116" s="16" t="n">
        <v>6317946</v>
      </c>
      <c r="D116" s="10" t="n">
        <f aca="false">VLOOKUP(B116,'ENF CHECK (2)'!B:D,2,FALSE())</f>
        <v>6317946</v>
      </c>
      <c r="E116" s="10" t="n">
        <f aca="false">+C116-D116</f>
        <v>0</v>
      </c>
    </row>
    <row r="117" customFormat="false" ht="15" hidden="false" customHeight="false" outlineLevel="0" collapsed="false">
      <c r="A117" s="14" t="s">
        <v>458</v>
      </c>
      <c r="B117" s="15" t="s">
        <v>115</v>
      </c>
      <c r="C117" s="16" t="n">
        <v>4039200</v>
      </c>
      <c r="D117" s="10" t="n">
        <f aca="false">VLOOKUP(B117,'ENF CHECK (2)'!B:D,2,FALSE())</f>
        <v>4039200</v>
      </c>
      <c r="E117" s="10" t="n">
        <f aca="false">+C117-D117</f>
        <v>0</v>
      </c>
    </row>
    <row r="118" customFormat="false" ht="15" hidden="false" customHeight="false" outlineLevel="0" collapsed="false">
      <c r="A118" s="14" t="s">
        <v>459</v>
      </c>
      <c r="B118" s="15" t="s">
        <v>116</v>
      </c>
      <c r="C118" s="16" t="n">
        <v>751000</v>
      </c>
      <c r="D118" s="10" t="n">
        <f aca="false">VLOOKUP(B118,'ENF CHECK (2)'!B:D,2,FALSE())</f>
        <v>751000</v>
      </c>
      <c r="E118" s="10" t="n">
        <f aca="false">+C118-D118</f>
        <v>0</v>
      </c>
    </row>
    <row r="119" customFormat="false" ht="15" hidden="false" customHeight="false" outlineLevel="0" collapsed="false">
      <c r="A119" s="14" t="s">
        <v>460</v>
      </c>
      <c r="B119" s="15" t="s">
        <v>117</v>
      </c>
      <c r="C119" s="16" t="n">
        <v>4997104</v>
      </c>
      <c r="D119" s="10" t="n">
        <f aca="false">VLOOKUP(B119,'ENF CHECK (2)'!B:D,2,FALSE())</f>
        <v>4997104.3</v>
      </c>
      <c r="E119" s="10" t="n">
        <f aca="false">+C119-D119</f>
        <v>-0.299999999813735</v>
      </c>
    </row>
    <row r="120" customFormat="false" ht="15" hidden="false" customHeight="false" outlineLevel="0" collapsed="false">
      <c r="A120" s="14" t="s">
        <v>461</v>
      </c>
      <c r="B120" s="15" t="s">
        <v>118</v>
      </c>
      <c r="C120" s="16" t="n">
        <v>1875000</v>
      </c>
      <c r="D120" s="10" t="n">
        <f aca="false">VLOOKUP(B120,'ENF CHECK (2)'!B:D,2,FALSE())</f>
        <v>1875000</v>
      </c>
      <c r="E120" s="10" t="n">
        <f aca="false">+C120-D120</f>
        <v>0</v>
      </c>
    </row>
    <row r="121" customFormat="false" ht="15" hidden="false" customHeight="false" outlineLevel="0" collapsed="false">
      <c r="A121" s="14" t="s">
        <v>462</v>
      </c>
      <c r="B121" s="15" t="s">
        <v>119</v>
      </c>
      <c r="C121" s="16" t="n">
        <v>16489031</v>
      </c>
      <c r="D121" s="10" t="n">
        <f aca="false">VLOOKUP(B121,'ENF CHECK (2)'!B:D,2,FALSE())</f>
        <v>16489030.67</v>
      </c>
      <c r="E121" s="10" t="n">
        <f aca="false">+C121-D121</f>
        <v>0.330000000074506</v>
      </c>
    </row>
    <row r="122" customFormat="false" ht="15" hidden="false" customHeight="false" outlineLevel="0" collapsed="false">
      <c r="A122" s="14" t="s">
        <v>463</v>
      </c>
      <c r="B122" s="15" t="s">
        <v>120</v>
      </c>
      <c r="C122" s="16" t="n">
        <v>2120923</v>
      </c>
      <c r="D122" s="10" t="n">
        <f aca="false">VLOOKUP(B122,'ENF CHECK (2)'!B:D,2,FALSE())</f>
        <v>2120923.35</v>
      </c>
      <c r="E122" s="10" t="n">
        <f aca="false">+C122-D122</f>
        <v>-0.350000000093132</v>
      </c>
    </row>
    <row r="123" customFormat="false" ht="15" hidden="false" customHeight="false" outlineLevel="0" collapsed="false">
      <c r="A123" s="14" t="s">
        <v>464</v>
      </c>
      <c r="B123" s="15" t="s">
        <v>121</v>
      </c>
      <c r="C123" s="16" t="n">
        <v>4751758</v>
      </c>
      <c r="D123" s="10" t="n">
        <f aca="false">VLOOKUP(B123,'ENF CHECK (2)'!B:D,2,FALSE())</f>
        <v>4751757.68</v>
      </c>
      <c r="E123" s="10" t="n">
        <f aca="false">+C123-D123</f>
        <v>0.320000000298023</v>
      </c>
    </row>
    <row r="124" customFormat="false" ht="15" hidden="false" customHeight="false" outlineLevel="0" collapsed="false">
      <c r="A124" s="14" t="s">
        <v>465</v>
      </c>
      <c r="B124" s="15" t="s">
        <v>122</v>
      </c>
      <c r="C124" s="16" t="n">
        <v>1517446</v>
      </c>
      <c r="D124" s="10" t="n">
        <f aca="false">VLOOKUP(B124,'ENF CHECK (2)'!B:D,2,FALSE())</f>
        <v>1517446.42</v>
      </c>
      <c r="E124" s="10" t="n">
        <f aca="false">+C124-D124</f>
        <v>-0.419999999925494</v>
      </c>
    </row>
    <row r="125" customFormat="false" ht="15" hidden="false" customHeight="false" outlineLevel="0" collapsed="false">
      <c r="A125" s="14" t="s">
        <v>466</v>
      </c>
      <c r="B125" s="15" t="s">
        <v>123</v>
      </c>
      <c r="C125" s="16" t="n">
        <v>6020500</v>
      </c>
      <c r="D125" s="10" t="e">
        <f aca="false">VLOOKUP(B125,'ENF CHECK (2)'!B:D,2,FALSE())</f>
        <v>#N/A</v>
      </c>
      <c r="E125" s="10" t="e">
        <f aca="false">+C125-D125</f>
        <v>#N/A</v>
      </c>
    </row>
    <row r="126" customFormat="false" ht="15" hidden="false" customHeight="false" outlineLevel="0" collapsed="false">
      <c r="A126" s="14" t="s">
        <v>467</v>
      </c>
      <c r="B126" s="15" t="s">
        <v>124</v>
      </c>
      <c r="C126" s="16" t="n">
        <v>880862</v>
      </c>
      <c r="D126" s="10" t="e">
        <f aca="false">+GETPIVOTDATA("Sum of ADJ $ NMV",'ENF CHECK (2)'!$A$7,"Issuer","Eaton Corporation PLC","Underlying CUSIP","00B8KQN82")</f>
        <v>#REF!</v>
      </c>
      <c r="E126" s="10" t="e">
        <f aca="false">+C126-D126</f>
        <v>#REF!</v>
      </c>
    </row>
    <row r="127" customFormat="false" ht="15" hidden="false" customHeight="false" outlineLevel="0" collapsed="false">
      <c r="A127" s="14" t="s">
        <v>468</v>
      </c>
      <c r="B127" s="15" t="s">
        <v>125</v>
      </c>
      <c r="C127" s="16" t="n">
        <v>11362860</v>
      </c>
      <c r="D127" s="10" t="n">
        <f aca="false">VLOOKUP(B127,'ENF CHECK (2)'!B:D,2,FALSE())</f>
        <v>11362859.56</v>
      </c>
      <c r="E127" s="10" t="n">
        <f aca="false">+C127-D127</f>
        <v>0.439999999478459</v>
      </c>
    </row>
    <row r="128" customFormat="false" ht="15" hidden="false" customHeight="false" outlineLevel="0" collapsed="false">
      <c r="A128" s="14" t="s">
        <v>469</v>
      </c>
      <c r="B128" s="15" t="s">
        <v>126</v>
      </c>
      <c r="C128" s="16" t="n">
        <v>1831155</v>
      </c>
      <c r="D128" s="10" t="n">
        <f aca="false">VLOOKUP(B128,'ENF CHECK (2)'!B:D,2,FALSE())</f>
        <v>1831155</v>
      </c>
      <c r="E128" s="10" t="n">
        <f aca="false">+C128-D128</f>
        <v>0</v>
      </c>
    </row>
    <row r="129" customFormat="false" ht="15" hidden="false" customHeight="false" outlineLevel="0" collapsed="false">
      <c r="A129" s="14" t="s">
        <v>470</v>
      </c>
      <c r="B129" s="15" t="s">
        <v>127</v>
      </c>
      <c r="C129" s="16" t="n">
        <v>1055486</v>
      </c>
      <c r="D129" s="10" t="n">
        <f aca="false">VLOOKUP(B129,'ENF CHECK (2)'!B:D,2,FALSE())</f>
        <v>1055486.1</v>
      </c>
      <c r="E129" s="10" t="n">
        <f aca="false">+C129-D129</f>
        <v>-0.100000000093132</v>
      </c>
    </row>
    <row r="130" customFormat="false" ht="15" hidden="false" customHeight="false" outlineLevel="0" collapsed="false">
      <c r="A130" s="14" t="s">
        <v>471</v>
      </c>
      <c r="B130" s="15" t="s">
        <v>128</v>
      </c>
      <c r="C130" s="16" t="n">
        <v>12968800</v>
      </c>
      <c r="D130" s="10" t="n">
        <f aca="false">VLOOKUP(B130,'ENF CHECK (2)'!B:D,2,FALSE())</f>
        <v>12968800</v>
      </c>
      <c r="E130" s="10" t="n">
        <f aca="false">+C130-D130</f>
        <v>0</v>
      </c>
    </row>
    <row r="131" customFormat="false" ht="15" hidden="false" customHeight="false" outlineLevel="0" collapsed="false">
      <c r="A131" s="14" t="s">
        <v>472</v>
      </c>
      <c r="B131" s="15" t="s">
        <v>129</v>
      </c>
      <c r="C131" s="16" t="n">
        <v>3493232</v>
      </c>
      <c r="D131" s="10" t="n">
        <f aca="false">VLOOKUP(B131,'ENF CHECK (2)'!B:D,2,FALSE())</f>
        <v>3493232.28</v>
      </c>
      <c r="E131" s="10" t="n">
        <f aca="false">+C131-D131</f>
        <v>-0.279999999795109</v>
      </c>
    </row>
    <row r="132" customFormat="false" ht="15" hidden="false" customHeight="false" outlineLevel="0" collapsed="false">
      <c r="A132" s="14" t="s">
        <v>473</v>
      </c>
      <c r="B132" s="15" t="s">
        <v>130</v>
      </c>
      <c r="C132" s="16" t="n">
        <v>27556750</v>
      </c>
      <c r="D132" s="10" t="n">
        <f aca="false">VLOOKUP(B132,'ENF CHECK (2)'!B:D,2,FALSE())</f>
        <v>27556750</v>
      </c>
      <c r="E132" s="10" t="n">
        <f aca="false">+C132-D132</f>
        <v>0</v>
      </c>
    </row>
    <row r="133" customFormat="false" ht="15" hidden="false" customHeight="false" outlineLevel="0" collapsed="false">
      <c r="A133" s="14" t="s">
        <v>474</v>
      </c>
      <c r="B133" s="15" t="s">
        <v>131</v>
      </c>
      <c r="C133" s="16" t="n">
        <v>792252</v>
      </c>
      <c r="D133" s="10" t="n">
        <f aca="false">VLOOKUP(B133,'ENF CHECK (2)'!B:D,2,FALSE())</f>
        <v>792252</v>
      </c>
      <c r="E133" s="10" t="n">
        <f aca="false">+C133-D133</f>
        <v>0</v>
      </c>
    </row>
    <row r="134" customFormat="false" ht="15" hidden="false" customHeight="false" outlineLevel="0" collapsed="false">
      <c r="A134" s="14" t="s">
        <v>475</v>
      </c>
      <c r="B134" s="15" t="s">
        <v>132</v>
      </c>
      <c r="C134" s="16" t="n">
        <v>9484294</v>
      </c>
      <c r="D134" s="10" t="n">
        <f aca="false">VLOOKUP(B134,'ENF CHECK (2)'!B:D,2,FALSE())</f>
        <v>9484294.25</v>
      </c>
      <c r="E134" s="10" t="n">
        <f aca="false">+C134-D134</f>
        <v>-0.25</v>
      </c>
    </row>
    <row r="135" customFormat="false" ht="15" hidden="false" customHeight="false" outlineLevel="0" collapsed="false">
      <c r="A135" s="14" t="s">
        <v>476</v>
      </c>
      <c r="B135" s="15" t="s">
        <v>133</v>
      </c>
      <c r="C135" s="16" t="n">
        <v>3786944</v>
      </c>
      <c r="D135" s="10" t="n">
        <f aca="false">VLOOKUP(B135,'ENF CHECK (2)'!B:D,2,FALSE())</f>
        <v>3786943.78</v>
      </c>
      <c r="E135" s="10" t="n">
        <f aca="false">+C135-D135</f>
        <v>0.220000000204891</v>
      </c>
    </row>
    <row r="136" customFormat="false" ht="15" hidden="false" customHeight="false" outlineLevel="0" collapsed="false">
      <c r="A136" s="14" t="s">
        <v>477</v>
      </c>
      <c r="B136" s="15" t="s">
        <v>134</v>
      </c>
      <c r="C136" s="16" t="n">
        <v>13251150</v>
      </c>
      <c r="D136" s="10" t="n">
        <f aca="false">VLOOKUP(B136,'ENF CHECK (2)'!B:D,2,FALSE())</f>
        <v>13251150</v>
      </c>
      <c r="E136" s="10" t="n">
        <f aca="false">+C136-D136</f>
        <v>0</v>
      </c>
    </row>
    <row r="137" customFormat="false" ht="15" hidden="false" customHeight="false" outlineLevel="0" collapsed="false">
      <c r="A137" s="14" t="s">
        <v>478</v>
      </c>
      <c r="B137" s="15" t="s">
        <v>135</v>
      </c>
      <c r="C137" s="16" t="n">
        <v>21150000</v>
      </c>
      <c r="D137" s="10" t="n">
        <f aca="false">VLOOKUP(B137,'ENF CHECK (2)'!B:D,2,FALSE())</f>
        <v>21150000</v>
      </c>
      <c r="E137" s="10" t="n">
        <f aca="false">+C137-D137</f>
        <v>0</v>
      </c>
    </row>
    <row r="138" customFormat="false" ht="15" hidden="false" customHeight="false" outlineLevel="0" collapsed="false">
      <c r="A138" s="14" t="s">
        <v>479</v>
      </c>
      <c r="B138" s="15" t="s">
        <v>136</v>
      </c>
      <c r="C138" s="16" t="n">
        <v>1123246</v>
      </c>
      <c r="D138" s="10" t="n">
        <f aca="false">VLOOKUP(B138,'ENF CHECK (2)'!B:D,2,FALSE())</f>
        <v>1123246</v>
      </c>
      <c r="E138" s="10" t="n">
        <f aca="false">+C138-D138</f>
        <v>0</v>
      </c>
    </row>
    <row r="139" customFormat="false" ht="15" hidden="false" customHeight="false" outlineLevel="0" collapsed="false">
      <c r="A139" s="14" t="s">
        <v>480</v>
      </c>
      <c r="B139" s="15" t="s">
        <v>137</v>
      </c>
      <c r="C139" s="16" t="n">
        <v>6878624</v>
      </c>
      <c r="D139" s="10" t="n">
        <f aca="false">VLOOKUP(B139,'ENF CHECK (2)'!B:D,2,FALSE())</f>
        <v>6878624</v>
      </c>
      <c r="E139" s="10" t="n">
        <f aca="false">+C139-D139</f>
        <v>0</v>
      </c>
    </row>
    <row r="140" customFormat="false" ht="15" hidden="false" customHeight="false" outlineLevel="0" collapsed="false">
      <c r="A140" s="14" t="s">
        <v>481</v>
      </c>
      <c r="B140" s="15" t="s">
        <v>138</v>
      </c>
      <c r="C140" s="16" t="n">
        <v>425088</v>
      </c>
      <c r="D140" s="10" t="n">
        <f aca="false">VLOOKUP(B140,'ENF CHECK (2)'!B:D,2,FALSE())</f>
        <v>425088</v>
      </c>
      <c r="E140" s="10" t="n">
        <f aca="false">+C140-D140</f>
        <v>0</v>
      </c>
    </row>
    <row r="141" customFormat="false" ht="15" hidden="false" customHeight="false" outlineLevel="0" collapsed="false">
      <c r="A141" s="14" t="s">
        <v>482</v>
      </c>
      <c r="B141" s="15" t="s">
        <v>139</v>
      </c>
      <c r="C141" s="16" t="n">
        <v>1542491</v>
      </c>
      <c r="D141" s="10" t="n">
        <f aca="false">VLOOKUP(B141,'ENF CHECK (2)'!B:D,2,FALSE())</f>
        <v>1542490.8</v>
      </c>
      <c r="E141" s="10" t="n">
        <f aca="false">+C141-D141</f>
        <v>0.199999999953434</v>
      </c>
    </row>
    <row r="142" customFormat="false" ht="15" hidden="false" customHeight="false" outlineLevel="0" collapsed="false">
      <c r="A142" s="14" t="s">
        <v>483</v>
      </c>
      <c r="B142" s="15" t="s">
        <v>140</v>
      </c>
      <c r="C142" s="16" t="n">
        <v>8108410</v>
      </c>
      <c r="D142" s="10" t="n">
        <f aca="false">VLOOKUP(B142,'ENF CHECK (2)'!B:D,2,FALSE())</f>
        <v>8108410.11</v>
      </c>
      <c r="E142" s="10" t="n">
        <f aca="false">+C142-D142</f>
        <v>-0.110000000335276</v>
      </c>
    </row>
    <row r="143" customFormat="false" ht="15" hidden="false" customHeight="false" outlineLevel="0" collapsed="false">
      <c r="A143" s="14" t="s">
        <v>484</v>
      </c>
      <c r="B143" s="15" t="s">
        <v>141</v>
      </c>
      <c r="C143" s="16" t="n">
        <v>4342926</v>
      </c>
      <c r="D143" s="10" t="n">
        <f aca="false">VLOOKUP(B143,'ENF CHECK (2)'!B:D,2,FALSE())</f>
        <v>4342926</v>
      </c>
      <c r="E143" s="10" t="n">
        <f aca="false">+C143-D143</f>
        <v>0</v>
      </c>
    </row>
    <row r="144" customFormat="false" ht="15" hidden="false" customHeight="false" outlineLevel="0" collapsed="false">
      <c r="A144" s="14" t="s">
        <v>485</v>
      </c>
      <c r="B144" s="15" t="s">
        <v>142</v>
      </c>
      <c r="C144" s="16" t="n">
        <v>6921882</v>
      </c>
      <c r="D144" s="10" t="n">
        <f aca="false">VLOOKUP(B144,'ENF CHECK (2)'!B:D,2,FALSE())</f>
        <v>6921882</v>
      </c>
      <c r="E144" s="10" t="n">
        <f aca="false">+C144-D144</f>
        <v>0</v>
      </c>
    </row>
    <row r="145" customFormat="false" ht="15" hidden="false" customHeight="false" outlineLevel="0" collapsed="false">
      <c r="A145" s="14" t="s">
        <v>486</v>
      </c>
      <c r="B145" s="15" t="s">
        <v>143</v>
      </c>
      <c r="C145" s="16" t="n">
        <v>514289</v>
      </c>
      <c r="D145" s="10" t="e">
        <f aca="false">VLOOKUP(B145,'ENF CHECK (2)'!B:D,2,FALSE())</f>
        <v>#N/A</v>
      </c>
      <c r="E145" s="10" t="e">
        <f aca="false">+C145-D145</f>
        <v>#N/A</v>
      </c>
    </row>
    <row r="146" customFormat="false" ht="15" hidden="false" customHeight="false" outlineLevel="0" collapsed="false">
      <c r="A146" s="14" t="s">
        <v>487</v>
      </c>
      <c r="B146" s="15" t="s">
        <v>144</v>
      </c>
      <c r="C146" s="16" t="n">
        <v>1576728</v>
      </c>
      <c r="D146" s="10" t="e">
        <f aca="false">+GETPIVOTDATA("Sum of ADJ $ NMV",'ENF CHECK (2)'!$A$7,"Issuer","Garmin Ltd","Underlying CUSIP","011440532")</f>
        <v>#REF!</v>
      </c>
      <c r="E146" s="10" t="e">
        <f aca="false">+C146-D146</f>
        <v>#REF!</v>
      </c>
    </row>
    <row r="147" customFormat="false" ht="15" hidden="false" customHeight="false" outlineLevel="0" collapsed="false">
      <c r="A147" s="14" t="s">
        <v>488</v>
      </c>
      <c r="B147" s="15" t="s">
        <v>145</v>
      </c>
      <c r="C147" s="16" t="n">
        <v>2681889</v>
      </c>
      <c r="D147" s="10" t="n">
        <f aca="false">VLOOKUP(B147,'ENF CHECK (2)'!B:D,2,FALSE())</f>
        <v>2681889.19</v>
      </c>
      <c r="E147" s="10" t="n">
        <f aca="false">+C147-D147</f>
        <v>-0.189999999944121</v>
      </c>
    </row>
    <row r="148" customFormat="false" ht="15" hidden="false" customHeight="false" outlineLevel="0" collapsed="false">
      <c r="A148" s="14" t="s">
        <v>489</v>
      </c>
      <c r="B148" s="15" t="s">
        <v>146</v>
      </c>
      <c r="C148" s="16" t="n">
        <v>10685194</v>
      </c>
      <c r="D148" s="10" t="n">
        <f aca="false">VLOOKUP(B148,'ENF CHECK (2)'!B:D,2,FALSE())</f>
        <v>10685194.24</v>
      </c>
      <c r="E148" s="10" t="n">
        <f aca="false">+C148-D148</f>
        <v>-0.240000000223517</v>
      </c>
    </row>
    <row r="149" customFormat="false" ht="15" hidden="false" customHeight="false" outlineLevel="0" collapsed="false">
      <c r="A149" s="14" t="s">
        <v>490</v>
      </c>
      <c r="B149" s="15" t="s">
        <v>147</v>
      </c>
      <c r="C149" s="16" t="n">
        <v>931551</v>
      </c>
      <c r="D149" s="10" t="n">
        <f aca="false">VLOOKUP(B149,'ENF CHECK (2)'!B:D,2,FALSE())</f>
        <v>931551</v>
      </c>
      <c r="E149" s="10" t="n">
        <f aca="false">+C149-D149</f>
        <v>0</v>
      </c>
    </row>
    <row r="150" customFormat="false" ht="15" hidden="false" customHeight="false" outlineLevel="0" collapsed="false">
      <c r="A150" s="14" t="s">
        <v>491</v>
      </c>
      <c r="B150" s="15" t="s">
        <v>148</v>
      </c>
      <c r="C150" s="16" t="n">
        <v>7088537</v>
      </c>
      <c r="D150" s="10" t="n">
        <f aca="false">VLOOKUP(B150,'ENF CHECK (2)'!B:D,2,FALSE())</f>
        <v>7088537.02</v>
      </c>
      <c r="E150" s="10" t="n">
        <f aca="false">+C150-D150</f>
        <v>-0.0199999995529652</v>
      </c>
    </row>
    <row r="151" customFormat="false" ht="15" hidden="false" customHeight="false" outlineLevel="0" collapsed="false">
      <c r="A151" s="14" t="s">
        <v>492</v>
      </c>
      <c r="B151" s="15" t="s">
        <v>149</v>
      </c>
      <c r="C151" s="16" t="n">
        <v>3520739</v>
      </c>
      <c r="D151" s="10" t="n">
        <f aca="false">VLOOKUP(B151,'ENF CHECK (2)'!B:D,2,FALSE())</f>
        <v>3520738.8</v>
      </c>
      <c r="E151" s="10" t="n">
        <f aca="false">+C151-D151</f>
        <v>0.200000000186265</v>
      </c>
    </row>
    <row r="152" customFormat="false" ht="15" hidden="false" customHeight="false" outlineLevel="0" collapsed="false">
      <c r="A152" s="14" t="s">
        <v>493</v>
      </c>
      <c r="B152" s="15" t="s">
        <v>150</v>
      </c>
      <c r="C152" s="16" t="n">
        <v>231462</v>
      </c>
      <c r="D152" s="10" t="n">
        <f aca="false">VLOOKUP(B152,'ENF CHECK (2)'!B:D,2,FALSE())</f>
        <v>231462</v>
      </c>
      <c r="E152" s="10" t="n">
        <f aca="false">+C152-D152</f>
        <v>0</v>
      </c>
    </row>
    <row r="153" customFormat="false" ht="15" hidden="false" customHeight="false" outlineLevel="0" collapsed="false">
      <c r="A153" s="14" t="s">
        <v>494</v>
      </c>
      <c r="B153" s="15" t="s">
        <v>151</v>
      </c>
      <c r="C153" s="16" t="n">
        <v>7937146</v>
      </c>
      <c r="D153" s="10" t="n">
        <f aca="false">VLOOKUP(B153,'ENF CHECK (2)'!B:D,2,FALSE())</f>
        <v>7937146.4</v>
      </c>
      <c r="E153" s="10" t="n">
        <f aca="false">+C153-D153</f>
        <v>-0.400000000372529</v>
      </c>
    </row>
    <row r="154" customFormat="false" ht="15" hidden="false" customHeight="false" outlineLevel="0" collapsed="false">
      <c r="A154" s="14" t="s">
        <v>495</v>
      </c>
      <c r="B154" s="15" t="s">
        <v>152</v>
      </c>
      <c r="C154" s="16" t="n">
        <v>768965</v>
      </c>
      <c r="D154" s="10" t="n">
        <f aca="false">VLOOKUP(B154,'ENF CHECK (2)'!B:D,2,FALSE())</f>
        <v>768965.12</v>
      </c>
      <c r="E154" s="10" t="n">
        <f aca="false">+C154-D154</f>
        <v>-0.119999999995343</v>
      </c>
    </row>
    <row r="155" customFormat="false" ht="15" hidden="false" customHeight="false" outlineLevel="0" collapsed="false">
      <c r="A155" s="14" t="s">
        <v>496</v>
      </c>
      <c r="B155" s="15" t="s">
        <v>153</v>
      </c>
      <c r="C155" s="16" t="n">
        <v>3317760</v>
      </c>
      <c r="D155" s="10" t="n">
        <f aca="false">VLOOKUP(B155,'ENF CHECK (2)'!B:D,2,FALSE())</f>
        <v>3317760.08</v>
      </c>
      <c r="E155" s="10" t="n">
        <f aca="false">+C155-D155</f>
        <v>-0.0800000000745058</v>
      </c>
    </row>
    <row r="156" customFormat="false" ht="15" hidden="false" customHeight="false" outlineLevel="0" collapsed="false">
      <c r="A156" s="14" t="s">
        <v>497</v>
      </c>
      <c r="B156" s="15" t="s">
        <v>154</v>
      </c>
      <c r="C156" s="16" t="n">
        <v>5030655</v>
      </c>
      <c r="D156" s="10" t="n">
        <f aca="false">VLOOKUP(B156,'ENF CHECK (2)'!B:D,2,FALSE())</f>
        <v>5030654.64</v>
      </c>
      <c r="E156" s="10" t="n">
        <f aca="false">+C156-D156</f>
        <v>0.360000000335276</v>
      </c>
    </row>
    <row r="157" customFormat="false" ht="15" hidden="false" customHeight="false" outlineLevel="0" collapsed="false">
      <c r="A157" s="14" t="s">
        <v>498</v>
      </c>
      <c r="B157" s="15" t="s">
        <v>155</v>
      </c>
      <c r="C157" s="16" t="n">
        <v>29266500</v>
      </c>
      <c r="D157" s="10" t="n">
        <f aca="false">VLOOKUP(B157,'ENF CHECK (2)'!B:D,2,FALSE())</f>
        <v>29266500</v>
      </c>
      <c r="E157" s="10" t="n">
        <f aca="false">+C157-D157</f>
        <v>0</v>
      </c>
    </row>
    <row r="158" customFormat="false" ht="15" hidden="false" customHeight="false" outlineLevel="0" collapsed="false">
      <c r="A158" s="14" t="s">
        <v>499</v>
      </c>
      <c r="B158" s="15" t="s">
        <v>156</v>
      </c>
      <c r="C158" s="16" t="n">
        <v>12907574</v>
      </c>
      <c r="D158" s="10" t="n">
        <f aca="false">VLOOKUP(B158,'ENF CHECK (2)'!B:D,2,FALSE())</f>
        <v>12907574.4</v>
      </c>
      <c r="E158" s="10" t="n">
        <f aca="false">+C158-D158</f>
        <v>-0.400000000372529</v>
      </c>
    </row>
    <row r="159" customFormat="false" ht="15" hidden="false" customHeight="false" outlineLevel="0" collapsed="false">
      <c r="A159" s="17" t="s">
        <v>500</v>
      </c>
      <c r="B159" s="18" t="s">
        <v>157</v>
      </c>
      <c r="C159" s="19" t="n">
        <v>10954440</v>
      </c>
      <c r="D159" s="10" t="n">
        <f aca="false">VLOOKUP(B159,'ENF CHECK (2)'!B:D,2,FALSE())</f>
        <v>10954440</v>
      </c>
      <c r="E159" s="10" t="n">
        <f aca="false">+C159-D159</f>
        <v>0</v>
      </c>
    </row>
    <row r="160" customFormat="false" ht="15" hidden="false" customHeight="false" outlineLevel="0" collapsed="false">
      <c r="A160" s="20"/>
      <c r="B160" s="21" t="s">
        <v>158</v>
      </c>
      <c r="C160" s="22" t="n">
        <v>7917750</v>
      </c>
      <c r="D160" s="10" t="n">
        <f aca="false">VLOOKUP(B160,'ENF CHECK (2)'!B:D,2,FALSE())</f>
        <v>7917750</v>
      </c>
      <c r="E160" s="10" t="n">
        <f aca="false">+C160-D160</f>
        <v>0</v>
      </c>
    </row>
    <row r="161" customFormat="false" ht="15" hidden="false" customHeight="false" outlineLevel="0" collapsed="false">
      <c r="A161" s="14" t="s">
        <v>501</v>
      </c>
      <c r="B161" s="15" t="s">
        <v>159</v>
      </c>
      <c r="C161" s="16" t="n">
        <v>1920365</v>
      </c>
      <c r="D161" s="10" t="n">
        <f aca="false">VLOOKUP(B161,'ENF CHECK (2)'!B:D,2,FALSE())</f>
        <v>1920365.4</v>
      </c>
      <c r="E161" s="10" t="n">
        <f aca="false">+C161-D161</f>
        <v>-0.399999999906868</v>
      </c>
    </row>
    <row r="162" customFormat="false" ht="15" hidden="false" customHeight="false" outlineLevel="0" collapsed="false">
      <c r="A162" s="14" t="s">
        <v>502</v>
      </c>
      <c r="B162" s="15" t="s">
        <v>160</v>
      </c>
      <c r="C162" s="16" t="n">
        <v>2977480</v>
      </c>
      <c r="D162" s="10" t="n">
        <f aca="false">VLOOKUP(B162,'ENF CHECK (2)'!B:D,2,FALSE())</f>
        <v>2977480</v>
      </c>
      <c r="E162" s="10" t="n">
        <f aca="false">+C162-D162</f>
        <v>0</v>
      </c>
    </row>
    <row r="163" customFormat="false" ht="15" hidden="false" customHeight="false" outlineLevel="0" collapsed="false">
      <c r="A163" s="14" t="s">
        <v>503</v>
      </c>
      <c r="B163" s="15" t="s">
        <v>161</v>
      </c>
      <c r="C163" s="16" t="n">
        <v>2022026</v>
      </c>
      <c r="D163" s="10" t="n">
        <f aca="false">VLOOKUP(B163,'ENF CHECK (2)'!B:D,2,FALSE())</f>
        <v>2022026.3</v>
      </c>
      <c r="E163" s="10" t="n">
        <f aca="false">+C163-D163</f>
        <v>-0.300000000046566</v>
      </c>
    </row>
    <row r="164" customFormat="false" ht="15" hidden="false" customHeight="false" outlineLevel="0" collapsed="false">
      <c r="A164" s="14" t="s">
        <v>504</v>
      </c>
      <c r="B164" s="15" t="s">
        <v>162</v>
      </c>
      <c r="C164" s="16" t="n">
        <v>20763653</v>
      </c>
      <c r="D164" s="10" t="n">
        <f aca="false">VLOOKUP(B164,'ENF CHECK (2)'!B:D,2,FALSE())</f>
        <v>20763653.12</v>
      </c>
      <c r="E164" s="10" t="n">
        <f aca="false">+C164-D164</f>
        <v>-0.120000001043081</v>
      </c>
    </row>
    <row r="165" customFormat="false" ht="15" hidden="false" customHeight="false" outlineLevel="0" collapsed="false">
      <c r="A165" s="14" t="s">
        <v>505</v>
      </c>
      <c r="B165" s="15" t="s">
        <v>163</v>
      </c>
      <c r="C165" s="16" t="n">
        <v>1442875</v>
      </c>
      <c r="D165" s="10" t="n">
        <f aca="false">VLOOKUP(B165,'ENF CHECK (2)'!B:D,2,FALSE())</f>
        <v>1442875.05</v>
      </c>
      <c r="E165" s="10" t="n">
        <f aca="false">+C165-D165</f>
        <v>-0.0500000000465661</v>
      </c>
    </row>
    <row r="166" customFormat="false" ht="15" hidden="false" customHeight="false" outlineLevel="0" collapsed="false">
      <c r="A166" s="14" t="s">
        <v>506</v>
      </c>
      <c r="B166" s="15" t="s">
        <v>164</v>
      </c>
      <c r="C166" s="16" t="n">
        <v>928659</v>
      </c>
      <c r="D166" s="10" t="n">
        <f aca="false">VLOOKUP(B166,'ENF CHECK (2)'!B:D,2,FALSE())</f>
        <v>928659</v>
      </c>
      <c r="E166" s="10" t="n">
        <f aca="false">+C166-D166</f>
        <v>0</v>
      </c>
    </row>
    <row r="167" customFormat="false" ht="15" hidden="false" customHeight="false" outlineLevel="0" collapsed="false">
      <c r="A167" s="14" t="s">
        <v>507</v>
      </c>
      <c r="B167" s="15" t="s">
        <v>165</v>
      </c>
      <c r="C167" s="16" t="n">
        <v>2841710</v>
      </c>
      <c r="D167" s="10" t="n">
        <f aca="false">VLOOKUP(B167,'ENF CHECK (2)'!B:D,2,FALSE())</f>
        <v>2841710</v>
      </c>
      <c r="E167" s="10" t="n">
        <f aca="false">+C167-D167</f>
        <v>0</v>
      </c>
    </row>
    <row r="168" customFormat="false" ht="15" hidden="false" customHeight="false" outlineLevel="0" collapsed="false">
      <c r="A168" s="14" t="s">
        <v>508</v>
      </c>
      <c r="B168" s="15" t="s">
        <v>166</v>
      </c>
      <c r="C168" s="16" t="n">
        <v>5787996</v>
      </c>
      <c r="D168" s="10" t="n">
        <f aca="false">VLOOKUP(B168,'ENF CHECK (2)'!B:D,2,FALSE())</f>
        <v>5787996</v>
      </c>
      <c r="E168" s="10" t="n">
        <f aca="false">+C168-D168</f>
        <v>0</v>
      </c>
    </row>
    <row r="169" customFormat="false" ht="15" hidden="false" customHeight="false" outlineLevel="0" collapsed="false">
      <c r="A169" s="14" t="s">
        <v>509</v>
      </c>
      <c r="B169" s="15" t="s">
        <v>167</v>
      </c>
      <c r="C169" s="16" t="n">
        <v>1931778</v>
      </c>
      <c r="D169" s="10" t="n">
        <f aca="false">VLOOKUP(B169,'ENF CHECK (2)'!B:D,2,FALSE())</f>
        <v>1931778</v>
      </c>
      <c r="E169" s="10" t="n">
        <f aca="false">+C169-D169</f>
        <v>0</v>
      </c>
    </row>
    <row r="170" customFormat="false" ht="15" hidden="false" customHeight="false" outlineLevel="0" collapsed="false">
      <c r="A170" s="14" t="s">
        <v>510</v>
      </c>
      <c r="B170" s="15" t="s">
        <v>168</v>
      </c>
      <c r="C170" s="16" t="n">
        <v>190961</v>
      </c>
      <c r="D170" s="10" t="n">
        <f aca="false">VLOOKUP(B170,'ENF CHECK (2)'!B:D,2,FALSE())</f>
        <v>190961.07</v>
      </c>
      <c r="E170" s="10" t="n">
        <f aca="false">+C170-D170</f>
        <v>-0.0700000000069849</v>
      </c>
    </row>
    <row r="171" customFormat="false" ht="15" hidden="false" customHeight="false" outlineLevel="0" collapsed="false">
      <c r="A171" s="14" t="s">
        <v>511</v>
      </c>
      <c r="B171" s="15" t="s">
        <v>169</v>
      </c>
      <c r="C171" s="16" t="n">
        <v>2409848</v>
      </c>
      <c r="D171" s="10" t="n">
        <f aca="false">VLOOKUP(B171,'ENF CHECK (2)'!B:D,2,FALSE())</f>
        <v>2409848</v>
      </c>
      <c r="E171" s="10" t="n">
        <f aca="false">+C171-D171</f>
        <v>0</v>
      </c>
    </row>
    <row r="172" customFormat="false" ht="15" hidden="false" customHeight="false" outlineLevel="0" collapsed="false">
      <c r="A172" s="14" t="s">
        <v>512</v>
      </c>
      <c r="B172" s="15" t="s">
        <v>170</v>
      </c>
      <c r="C172" s="16" t="n">
        <v>17660790</v>
      </c>
      <c r="D172" s="10" t="n">
        <f aca="false">VLOOKUP(B172,'ENF CHECK (2)'!B:D,2,FALSE())</f>
        <v>17660790</v>
      </c>
      <c r="E172" s="10" t="n">
        <f aca="false">+C172-D172</f>
        <v>0</v>
      </c>
    </row>
    <row r="173" customFormat="false" ht="15" hidden="false" customHeight="false" outlineLevel="0" collapsed="false">
      <c r="A173" s="14" t="s">
        <v>513</v>
      </c>
      <c r="B173" s="15" t="s">
        <v>171</v>
      </c>
      <c r="C173" s="16" t="n">
        <v>4432972</v>
      </c>
      <c r="D173" s="10" t="n">
        <f aca="false">VLOOKUP(B173,'ENF CHECK (2)'!B:D,2,FALSE())</f>
        <v>4432971.5</v>
      </c>
      <c r="E173" s="10" t="n">
        <f aca="false">+C173-D173</f>
        <v>0.5</v>
      </c>
    </row>
    <row r="174" customFormat="false" ht="15" hidden="false" customHeight="false" outlineLevel="0" collapsed="false">
      <c r="A174" s="14" t="s">
        <v>514</v>
      </c>
      <c r="B174" s="15" t="s">
        <v>172</v>
      </c>
      <c r="C174" s="16" t="n">
        <v>35541937.2</v>
      </c>
      <c r="D174" s="10" t="n">
        <f aca="false">VLOOKUP(B174,'ENF CHECK (2)'!B:D,2,FALSE())</f>
        <v>35541937.2</v>
      </c>
      <c r="E174" s="10" t="n">
        <f aca="false">+C174-D174</f>
        <v>0</v>
      </c>
    </row>
    <row r="175" customFormat="false" ht="15" hidden="false" customHeight="false" outlineLevel="0" collapsed="false">
      <c r="A175" s="14" t="s">
        <v>515</v>
      </c>
      <c r="B175" s="15" t="s">
        <v>173</v>
      </c>
      <c r="C175" s="16" t="n">
        <v>525882</v>
      </c>
      <c r="D175" s="10" t="n">
        <f aca="false">VLOOKUP(B175,'ENF CHECK (2)'!B:D,2,FALSE())</f>
        <v>525882</v>
      </c>
      <c r="E175" s="10" t="n">
        <f aca="false">+C175-D175</f>
        <v>0</v>
      </c>
    </row>
    <row r="176" customFormat="false" ht="15" hidden="false" customHeight="false" outlineLevel="0" collapsed="false">
      <c r="A176" s="14" t="s">
        <v>516</v>
      </c>
      <c r="B176" s="15" t="s">
        <v>174</v>
      </c>
      <c r="C176" s="16" t="n">
        <v>5957188</v>
      </c>
      <c r="D176" s="10" t="n">
        <f aca="false">VLOOKUP(B176,'ENF CHECK (2)'!B:D,2,FALSE())</f>
        <v>5957187.5</v>
      </c>
      <c r="E176" s="10" t="n">
        <f aca="false">+C176-D176</f>
        <v>0.5</v>
      </c>
    </row>
    <row r="177" customFormat="false" ht="15" hidden="false" customHeight="false" outlineLevel="0" collapsed="false">
      <c r="A177" s="14" t="s">
        <v>517</v>
      </c>
      <c r="B177" s="15" t="s">
        <v>175</v>
      </c>
      <c r="C177" s="16" t="n">
        <v>21793000</v>
      </c>
      <c r="D177" s="10" t="n">
        <f aca="false">VLOOKUP(B177,'ENF CHECK (2)'!B:D,2,FALSE())</f>
        <v>21793000</v>
      </c>
      <c r="E177" s="10" t="n">
        <f aca="false">+C177-D177</f>
        <v>0</v>
      </c>
    </row>
    <row r="178" customFormat="false" ht="15" hidden="false" customHeight="false" outlineLevel="0" collapsed="false">
      <c r="A178" s="14" t="s">
        <v>518</v>
      </c>
      <c r="B178" s="15" t="s">
        <v>176</v>
      </c>
      <c r="C178" s="16" t="n">
        <v>16314165</v>
      </c>
      <c r="D178" s="10" t="n">
        <f aca="false">VLOOKUP(B178,'ENF CHECK (2)'!B:D,2,FALSE())</f>
        <v>16314165</v>
      </c>
      <c r="E178" s="10" t="n">
        <f aca="false">+C178-D178</f>
        <v>0</v>
      </c>
    </row>
    <row r="179" customFormat="false" ht="15" hidden="false" customHeight="false" outlineLevel="0" collapsed="false">
      <c r="A179" s="14" t="s">
        <v>519</v>
      </c>
      <c r="B179" s="15" t="s">
        <v>177</v>
      </c>
      <c r="C179" s="16" t="n">
        <v>327100</v>
      </c>
      <c r="D179" s="10" t="n">
        <f aca="false">VLOOKUP(B179,'ENF CHECK (2)'!B:D,2,FALSE())</f>
        <v>327100</v>
      </c>
      <c r="E179" s="10" t="n">
        <f aca="false">+C179-D179</f>
        <v>0</v>
      </c>
    </row>
    <row r="180" customFormat="false" ht="15" hidden="false" customHeight="false" outlineLevel="0" collapsed="false">
      <c r="A180" s="14" t="s">
        <v>520</v>
      </c>
      <c r="B180" s="15" t="s">
        <v>178</v>
      </c>
      <c r="C180" s="16" t="n">
        <v>9625462</v>
      </c>
      <c r="D180" s="10" t="n">
        <f aca="false">VLOOKUP(B180,'ENF CHECK (2)'!B:D,2,FALSE())</f>
        <v>9625462</v>
      </c>
      <c r="E180" s="10" t="n">
        <f aca="false">+C180-D180</f>
        <v>0</v>
      </c>
    </row>
    <row r="181" customFormat="false" ht="15" hidden="false" customHeight="false" outlineLevel="0" collapsed="false">
      <c r="A181" s="14" t="s">
        <v>521</v>
      </c>
      <c r="B181" s="15" t="s">
        <v>179</v>
      </c>
      <c r="C181" s="16" t="n">
        <v>6274896</v>
      </c>
      <c r="D181" s="10" t="n">
        <f aca="false">VLOOKUP(B181,'ENF CHECK (2)'!B:D,2,FALSE())</f>
        <v>6274896</v>
      </c>
      <c r="E181" s="10" t="n">
        <f aca="false">+C181-D181</f>
        <v>0</v>
      </c>
    </row>
    <row r="182" customFormat="false" ht="15" hidden="false" customHeight="false" outlineLevel="0" collapsed="false">
      <c r="A182" s="14" t="s">
        <v>522</v>
      </c>
      <c r="B182" s="15" t="s">
        <v>180</v>
      </c>
      <c r="C182" s="16" t="n">
        <v>102465999</v>
      </c>
      <c r="D182" s="10" t="n">
        <f aca="false">VLOOKUP(B182,'ENF CHECK (2)'!B:D,2,FALSE())</f>
        <v>102465999.2</v>
      </c>
      <c r="E182" s="10" t="n">
        <f aca="false">+C182-D182</f>
        <v>-0.200000002980232</v>
      </c>
    </row>
    <row r="183" customFormat="false" ht="15" hidden="false" customHeight="false" outlineLevel="0" collapsed="false">
      <c r="A183" s="14" t="s">
        <v>523</v>
      </c>
      <c r="B183" s="15" t="s">
        <v>181</v>
      </c>
      <c r="C183" s="16" t="n">
        <v>13062000</v>
      </c>
      <c r="D183" s="10" t="n">
        <f aca="false">VLOOKUP(B183,'ENF CHECK (2)'!B:D,2,FALSE())</f>
        <v>13062000</v>
      </c>
      <c r="E183" s="10" t="n">
        <f aca="false">+C183-D183</f>
        <v>0</v>
      </c>
    </row>
    <row r="184" customFormat="false" ht="15" hidden="false" customHeight="false" outlineLevel="0" collapsed="false">
      <c r="A184" s="14" t="s">
        <v>524</v>
      </c>
      <c r="B184" s="15" t="s">
        <v>182</v>
      </c>
      <c r="C184" s="16" t="n">
        <v>140597355</v>
      </c>
      <c r="D184" s="10" t="n">
        <f aca="false">VLOOKUP(B184,'ENF CHECK (2)'!B:D,2,FALSE())</f>
        <v>140597355</v>
      </c>
      <c r="E184" s="10" t="n">
        <f aca="false">+C184-D184</f>
        <v>0</v>
      </c>
    </row>
    <row r="185" customFormat="false" ht="15" hidden="false" customHeight="false" outlineLevel="0" collapsed="false">
      <c r="A185" s="14" t="s">
        <v>525</v>
      </c>
      <c r="B185" s="15" t="s">
        <v>183</v>
      </c>
      <c r="C185" s="16" t="n">
        <v>1552611</v>
      </c>
      <c r="D185" s="10" t="n">
        <f aca="false">VLOOKUP(B185,'ENF CHECK (2)'!B:D,2,FALSE())</f>
        <v>1552611.45</v>
      </c>
      <c r="E185" s="10" t="n">
        <f aca="false">+C185-D185</f>
        <v>-0.449999999953434</v>
      </c>
    </row>
    <row r="186" customFormat="false" ht="15" hidden="false" customHeight="false" outlineLevel="0" collapsed="false">
      <c r="A186" s="14" t="s">
        <v>526</v>
      </c>
      <c r="B186" s="15" t="s">
        <v>184</v>
      </c>
      <c r="C186" s="16" t="n">
        <v>18174156</v>
      </c>
      <c r="D186" s="10" t="n">
        <f aca="false">VLOOKUP(B186,'ENF CHECK (2)'!B:D,2,FALSE())</f>
        <v>18174156</v>
      </c>
      <c r="E186" s="10" t="n">
        <f aca="false">+C186-D186</f>
        <v>0</v>
      </c>
    </row>
    <row r="187" customFormat="false" ht="15" hidden="false" customHeight="false" outlineLevel="0" collapsed="false">
      <c r="A187" s="14" t="s">
        <v>527</v>
      </c>
      <c r="B187" s="15" t="s">
        <v>185</v>
      </c>
      <c r="C187" s="16" t="n">
        <v>6798221</v>
      </c>
      <c r="D187" s="10" t="n">
        <f aca="false">VLOOKUP(B187,'ENF CHECK (2)'!B:D,2,FALSE())</f>
        <v>6798221.46</v>
      </c>
      <c r="E187" s="10" t="n">
        <f aca="false">+C187-D187</f>
        <v>-0.459999999962747</v>
      </c>
    </row>
    <row r="188" customFormat="false" ht="15" hidden="false" customHeight="false" outlineLevel="0" collapsed="false">
      <c r="A188" s="14" t="s">
        <v>528</v>
      </c>
      <c r="B188" s="15" t="s">
        <v>186</v>
      </c>
      <c r="C188" s="16" t="n">
        <v>7680260</v>
      </c>
      <c r="D188" s="10" t="n">
        <f aca="false">VLOOKUP(B188,'ENF CHECK (2)'!B:D,2,FALSE())</f>
        <v>7680260</v>
      </c>
      <c r="E188" s="10" t="n">
        <f aca="false">+C188-D188</f>
        <v>0</v>
      </c>
    </row>
    <row r="189" customFormat="false" ht="15" hidden="false" customHeight="false" outlineLevel="0" collapsed="false">
      <c r="A189" s="14" t="s">
        <v>529</v>
      </c>
      <c r="B189" s="15" t="s">
        <v>187</v>
      </c>
      <c r="C189" s="16" t="n">
        <v>7008120</v>
      </c>
      <c r="D189" s="10" t="n">
        <f aca="false">VLOOKUP(B189,'ENF CHECK (2)'!B:D,2,FALSE())</f>
        <v>7008120</v>
      </c>
      <c r="E189" s="10" t="n">
        <f aca="false">+C189-D189</f>
        <v>0</v>
      </c>
    </row>
    <row r="190" customFormat="false" ht="15" hidden="false" customHeight="false" outlineLevel="0" collapsed="false">
      <c r="A190" s="14" t="s">
        <v>530</v>
      </c>
      <c r="B190" s="15" t="s">
        <v>188</v>
      </c>
      <c r="C190" s="16" t="n">
        <v>12505701</v>
      </c>
      <c r="D190" s="10" t="n">
        <f aca="false">VLOOKUP(B190,'ENF CHECK (2)'!B:D,2,FALSE())</f>
        <v>12505700.5</v>
      </c>
      <c r="E190" s="10" t="n">
        <f aca="false">+C190-D190</f>
        <v>0.5</v>
      </c>
    </row>
    <row r="191" customFormat="false" ht="15" hidden="false" customHeight="false" outlineLevel="0" collapsed="false">
      <c r="A191" s="14" t="s">
        <v>531</v>
      </c>
      <c r="B191" s="15" t="s">
        <v>189</v>
      </c>
      <c r="C191" s="16" t="n">
        <v>12646503</v>
      </c>
      <c r="D191" s="10" t="n">
        <f aca="false">VLOOKUP(B191,'ENF CHECK (2)'!B:D,2,FALSE())</f>
        <v>12646502.64</v>
      </c>
      <c r="E191" s="10" t="n">
        <f aca="false">+C191-D191</f>
        <v>0.359999999403954</v>
      </c>
    </row>
    <row r="192" customFormat="false" ht="15" hidden="false" customHeight="false" outlineLevel="0" collapsed="false">
      <c r="A192" s="14" t="s">
        <v>532</v>
      </c>
      <c r="B192" s="15" t="s">
        <v>190</v>
      </c>
      <c r="C192" s="16" t="n">
        <v>6370467</v>
      </c>
      <c r="D192" s="10" t="n">
        <f aca="false">VLOOKUP(B192,'ENF CHECK (2)'!B:D,2,FALSE())</f>
        <v>6370466.7</v>
      </c>
      <c r="E192" s="10" t="n">
        <f aca="false">+C192-D192</f>
        <v>0.299999999813735</v>
      </c>
    </row>
    <row r="193" customFormat="false" ht="15" hidden="false" customHeight="false" outlineLevel="0" collapsed="false">
      <c r="A193" s="14" t="s">
        <v>533</v>
      </c>
      <c r="B193" s="15" t="s">
        <v>191</v>
      </c>
      <c r="C193" s="16" t="n">
        <v>6736036</v>
      </c>
      <c r="D193" s="10" t="n">
        <f aca="false">VLOOKUP(B193,'ENF CHECK (2)'!B:D,2,FALSE())</f>
        <v>6736036</v>
      </c>
      <c r="E193" s="10" t="n">
        <f aca="false">+C193-D193</f>
        <v>0</v>
      </c>
    </row>
    <row r="194" customFormat="false" ht="15" hidden="false" customHeight="false" outlineLevel="0" collapsed="false">
      <c r="A194" s="14" t="s">
        <v>534</v>
      </c>
      <c r="B194" s="15" t="s">
        <v>192</v>
      </c>
      <c r="C194" s="16" t="n">
        <v>45586800</v>
      </c>
      <c r="D194" s="10" t="n">
        <f aca="false">VLOOKUP(B194,'ENF CHECK (2)'!B:D,2,FALSE())</f>
        <v>45586800</v>
      </c>
      <c r="E194" s="10" t="n">
        <f aca="false">+C194-D194</f>
        <v>0</v>
      </c>
    </row>
    <row r="195" customFormat="false" ht="15" hidden="false" customHeight="false" outlineLevel="0" collapsed="false">
      <c r="A195" s="14" t="s">
        <v>535</v>
      </c>
      <c r="B195" s="15" t="s">
        <v>193</v>
      </c>
      <c r="C195" s="16" t="n">
        <v>1121299</v>
      </c>
      <c r="D195" s="10" t="n">
        <f aca="false">VLOOKUP(B195,'ENF CHECK (2)'!B:D,2,FALSE())</f>
        <v>1121299.06</v>
      </c>
      <c r="E195" s="10" t="n">
        <f aca="false">+C195-D195</f>
        <v>-0.0600000000558794</v>
      </c>
    </row>
    <row r="196" customFormat="false" ht="15" hidden="false" customHeight="false" outlineLevel="0" collapsed="false">
      <c r="A196" s="14" t="s">
        <v>536</v>
      </c>
      <c r="B196" s="15" t="s">
        <v>194</v>
      </c>
      <c r="C196" s="16" t="n">
        <v>4680000</v>
      </c>
      <c r="D196" s="10" t="n">
        <f aca="false">VLOOKUP(B196,'ENF CHECK (2)'!B:D,2,FALSE())</f>
        <v>4680000</v>
      </c>
      <c r="E196" s="10" t="n">
        <f aca="false">+C196-D196</f>
        <v>0</v>
      </c>
    </row>
    <row r="197" customFormat="false" ht="15" hidden="false" customHeight="false" outlineLevel="0" collapsed="false">
      <c r="A197" s="14" t="s">
        <v>537</v>
      </c>
      <c r="B197" s="15" t="s">
        <v>195</v>
      </c>
      <c r="C197" s="16" t="n">
        <v>1043280</v>
      </c>
      <c r="D197" s="10" t="n">
        <f aca="false">VLOOKUP(B197,'ENF CHECK (2)'!B:D,2,FALSE())</f>
        <v>1043280</v>
      </c>
      <c r="E197" s="10" t="n">
        <f aca="false">+C197-D197</f>
        <v>0</v>
      </c>
    </row>
    <row r="198" customFormat="false" ht="15" hidden="false" customHeight="false" outlineLevel="0" collapsed="false">
      <c r="A198" s="14" t="s">
        <v>538</v>
      </c>
      <c r="B198" s="15" t="s">
        <v>196</v>
      </c>
      <c r="C198" s="16" t="n">
        <v>1847906</v>
      </c>
      <c r="D198" s="10" t="n">
        <f aca="false">VLOOKUP(B198,'ENF CHECK (2)'!B:D,2,FALSE())</f>
        <v>1847906.24</v>
      </c>
      <c r="E198" s="10" t="n">
        <f aca="false">+C198-D198</f>
        <v>-0.239999999990687</v>
      </c>
    </row>
    <row r="199" customFormat="false" ht="15" hidden="false" customHeight="false" outlineLevel="0" collapsed="false">
      <c r="A199" s="14" t="s">
        <v>539</v>
      </c>
      <c r="B199" s="15" t="s">
        <v>197</v>
      </c>
      <c r="C199" s="16" t="n">
        <v>4764236</v>
      </c>
      <c r="D199" s="10" t="e">
        <f aca="false">VLOOKUP(B199,'ENF CHECK (2)'!B:D,2,FALSE())</f>
        <v>#N/A</v>
      </c>
      <c r="E199" s="10" t="e">
        <f aca="false">+C199-D199</f>
        <v>#N/A</v>
      </c>
    </row>
    <row r="200" customFormat="false" ht="15" hidden="false" customHeight="false" outlineLevel="0" collapsed="false">
      <c r="A200" s="14" t="s">
        <v>540</v>
      </c>
      <c r="B200" s="15" t="s">
        <v>198</v>
      </c>
      <c r="C200" s="16" t="n">
        <v>951451</v>
      </c>
      <c r="D200" s="10" t="e">
        <f aca="false">+GETPIVOTDATA("Sum of ADJ $ NMV",'ENF CHECK (2)'!$A$7,"Issuer","Linde PLC","Underlying CUSIP","000S9YS76")</f>
        <v>#REF!</v>
      </c>
      <c r="E200" s="10" t="e">
        <f aca="false">+C200-D200</f>
        <v>#REF!</v>
      </c>
    </row>
    <row r="201" customFormat="false" ht="15" hidden="false" customHeight="false" outlineLevel="0" collapsed="false">
      <c r="A201" s="14" t="s">
        <v>541</v>
      </c>
      <c r="B201" s="15" t="s">
        <v>199</v>
      </c>
      <c r="C201" s="16" t="n">
        <v>271944</v>
      </c>
      <c r="D201" s="10" t="n">
        <f aca="false">VLOOKUP(B201,'ENF CHECK (2)'!B:D,2,FALSE())</f>
        <v>271944</v>
      </c>
      <c r="E201" s="10" t="n">
        <f aca="false">+C201-D201</f>
        <v>0</v>
      </c>
    </row>
    <row r="202" customFormat="false" ht="15" hidden="false" customHeight="false" outlineLevel="0" collapsed="false">
      <c r="A202" s="14" t="s">
        <v>542</v>
      </c>
      <c r="B202" s="15" t="s">
        <v>200</v>
      </c>
      <c r="C202" s="16" t="n">
        <v>5431555</v>
      </c>
      <c r="D202" s="10" t="n">
        <f aca="false">VLOOKUP(B202,'ENF CHECK (2)'!B:D,2,FALSE())</f>
        <v>5431555.3</v>
      </c>
      <c r="E202" s="10" t="n">
        <f aca="false">+C202-D202</f>
        <v>-0.299999999813735</v>
      </c>
    </row>
    <row r="203" customFormat="false" ht="15" hidden="false" customHeight="false" outlineLevel="0" collapsed="false">
      <c r="A203" s="14" t="s">
        <v>543</v>
      </c>
      <c r="B203" s="15" t="s">
        <v>201</v>
      </c>
      <c r="C203" s="16" t="n">
        <v>3681288</v>
      </c>
      <c r="D203" s="10" t="n">
        <f aca="false">VLOOKUP(B203,'ENF CHECK (2)'!B:D,2,FALSE())</f>
        <v>3681288</v>
      </c>
      <c r="E203" s="10" t="n">
        <f aca="false">+C203-D203</f>
        <v>0</v>
      </c>
    </row>
    <row r="204" customFormat="false" ht="15" hidden="false" customHeight="false" outlineLevel="0" collapsed="false">
      <c r="A204" s="14" t="s">
        <v>544</v>
      </c>
      <c r="B204" s="15" t="s">
        <v>202</v>
      </c>
      <c r="C204" s="16" t="n">
        <v>2153202</v>
      </c>
      <c r="D204" s="10" t="n">
        <f aca="false">VLOOKUP(B204,'ENF CHECK (2)'!B:D,2,FALSE())</f>
        <v>2153202.16</v>
      </c>
      <c r="E204" s="10" t="n">
        <f aca="false">+C204-D204</f>
        <v>-0.160000000149012</v>
      </c>
    </row>
    <row r="205" customFormat="false" ht="15" hidden="false" customHeight="false" outlineLevel="0" collapsed="false">
      <c r="A205" s="14" t="s">
        <v>545</v>
      </c>
      <c r="B205" s="15" t="s">
        <v>203</v>
      </c>
      <c r="C205" s="16" t="n">
        <v>1465037</v>
      </c>
      <c r="D205" s="10" t="n">
        <f aca="false">VLOOKUP(B205,'ENF CHECK (2)'!B:D,2,FALSE())</f>
        <v>1465037.28</v>
      </c>
      <c r="E205" s="10" t="n">
        <f aca="false">+C205-D205</f>
        <v>-0.28000000002794</v>
      </c>
    </row>
    <row r="206" customFormat="false" ht="15" hidden="false" customHeight="false" outlineLevel="0" collapsed="false">
      <c r="A206" s="14" t="s">
        <v>546</v>
      </c>
      <c r="B206" s="15" t="s">
        <v>204</v>
      </c>
      <c r="C206" s="16" t="n">
        <v>5964072</v>
      </c>
      <c r="D206" s="10" t="n">
        <f aca="false">VLOOKUP(B206,'ENF CHECK (2)'!B:D,2,FALSE())</f>
        <v>5964072</v>
      </c>
      <c r="E206" s="10" t="n">
        <f aca="false">+C206-D206</f>
        <v>0</v>
      </c>
    </row>
    <row r="207" customFormat="false" ht="15" hidden="false" customHeight="false" outlineLevel="0" collapsed="false">
      <c r="A207" s="14" t="s">
        <v>547</v>
      </c>
      <c r="B207" s="15" t="s">
        <v>205</v>
      </c>
      <c r="C207" s="16" t="n">
        <v>5908362</v>
      </c>
      <c r="D207" s="10" t="n">
        <f aca="false">VLOOKUP(B207,'ENF CHECK (2)'!B:D,2,FALSE())</f>
        <v>5908362</v>
      </c>
      <c r="E207" s="10" t="n">
        <f aca="false">+C207-D207</f>
        <v>0</v>
      </c>
    </row>
    <row r="208" customFormat="false" ht="15" hidden="false" customHeight="false" outlineLevel="0" collapsed="false">
      <c r="A208" s="14" t="s">
        <v>548</v>
      </c>
      <c r="B208" s="15" t="s">
        <v>206</v>
      </c>
      <c r="C208" s="16" t="n">
        <v>3220931</v>
      </c>
      <c r="D208" s="10" t="n">
        <f aca="false">VLOOKUP(B208,'ENF CHECK (2)'!B:D,2,FALSE())</f>
        <v>3220930.8</v>
      </c>
      <c r="E208" s="10" t="n">
        <f aca="false">+C208-D208</f>
        <v>0.200000000186265</v>
      </c>
    </row>
    <row r="209" customFormat="false" ht="15" hidden="false" customHeight="false" outlineLevel="0" collapsed="false">
      <c r="A209" s="14" t="s">
        <v>549</v>
      </c>
      <c r="B209" s="15" t="s">
        <v>207</v>
      </c>
      <c r="C209" s="16" t="n">
        <v>4350402</v>
      </c>
      <c r="D209" s="10" t="n">
        <f aca="false">VLOOKUP(B209,'ENF CHECK (2)'!B:D,2,FALSE())</f>
        <v>4350402</v>
      </c>
      <c r="E209" s="10" t="n">
        <f aca="false">+C209-D209</f>
        <v>0</v>
      </c>
    </row>
    <row r="210" customFormat="false" ht="15" hidden="false" customHeight="false" outlineLevel="0" collapsed="false">
      <c r="A210" s="14" t="s">
        <v>550</v>
      </c>
      <c r="B210" s="15" t="s">
        <v>208</v>
      </c>
      <c r="C210" s="16" t="n">
        <v>6793198</v>
      </c>
      <c r="D210" s="10" t="n">
        <f aca="false">VLOOKUP(B210,'ENF CHECK (2)'!B:D,2,FALSE())</f>
        <v>6793197.5</v>
      </c>
      <c r="E210" s="10" t="n">
        <f aca="false">+C210-D210</f>
        <v>0.5</v>
      </c>
    </row>
    <row r="211" customFormat="false" ht="15" hidden="false" customHeight="false" outlineLevel="0" collapsed="false">
      <c r="A211" s="14" t="s">
        <v>551</v>
      </c>
      <c r="B211" s="15" t="s">
        <v>209</v>
      </c>
      <c r="C211" s="16" t="n">
        <v>9962736</v>
      </c>
      <c r="D211" s="10" t="n">
        <f aca="false">VLOOKUP(B211,'ENF CHECK (2)'!B:D,2,FALSE())</f>
        <v>9962736</v>
      </c>
      <c r="E211" s="10" t="n">
        <f aca="false">+C211-D211</f>
        <v>0</v>
      </c>
    </row>
    <row r="212" customFormat="false" ht="15" hidden="false" customHeight="false" outlineLevel="0" collapsed="false">
      <c r="A212" s="14" t="s">
        <v>552</v>
      </c>
      <c r="B212" s="15" t="s">
        <v>210</v>
      </c>
      <c r="C212" s="16" t="n">
        <v>4722396</v>
      </c>
      <c r="D212" s="10" t="n">
        <f aca="false">VLOOKUP(B212,'ENF CHECK (2)'!B:D,2,FALSE())</f>
        <v>4722396</v>
      </c>
      <c r="E212" s="10" t="n">
        <f aca="false">+C212-D212</f>
        <v>0</v>
      </c>
    </row>
    <row r="213" customFormat="false" ht="15" hidden="false" customHeight="false" outlineLevel="0" collapsed="false">
      <c r="A213" s="14" t="s">
        <v>553</v>
      </c>
      <c r="B213" s="15" t="s">
        <v>211</v>
      </c>
      <c r="C213" s="16" t="n">
        <v>214188</v>
      </c>
      <c r="D213" s="10" t="e">
        <f aca="false">VLOOKUP(B213,'ENF CHECK (2)'!B:D,2,FALSE())</f>
        <v>#N/A</v>
      </c>
      <c r="E213" s="10" t="e">
        <f aca="false">+C213-D213</f>
        <v>#N/A</v>
      </c>
    </row>
    <row r="214" customFormat="false" ht="15" hidden="false" customHeight="false" outlineLevel="0" collapsed="false">
      <c r="A214" s="14" t="s">
        <v>554</v>
      </c>
      <c r="B214" s="15" t="s">
        <v>212</v>
      </c>
      <c r="C214" s="16" t="n">
        <v>314308</v>
      </c>
      <c r="D214" s="10" t="e">
        <f aca="false">+GETPIVOTDATA("Sum of ADJ $ NMV",'ENF CHECK (2)'!$A$7,"Issuer","Medtronic PLC","Underlying CUSIP","00BTN1Y11")</f>
        <v>#REF!</v>
      </c>
      <c r="E214" s="10" t="e">
        <f aca="false">+C214-D214</f>
        <v>#REF!</v>
      </c>
    </row>
    <row r="215" customFormat="false" ht="15" hidden="false" customHeight="false" outlineLevel="0" collapsed="false">
      <c r="A215" s="14" t="s">
        <v>555</v>
      </c>
      <c r="B215" s="15" t="s">
        <v>213</v>
      </c>
      <c r="C215" s="16" t="n">
        <v>3012128</v>
      </c>
      <c r="D215" s="10" t="n">
        <f aca="false">VLOOKUP(B215,'ENF CHECK (2)'!B:D,2,FALSE())</f>
        <v>3012127.8</v>
      </c>
      <c r="E215" s="10" t="n">
        <f aca="false">+C215-D215</f>
        <v>0.200000000186265</v>
      </c>
    </row>
    <row r="216" customFormat="false" ht="15" hidden="false" customHeight="false" outlineLevel="0" collapsed="false">
      <c r="A216" s="14" t="s">
        <v>556</v>
      </c>
      <c r="B216" s="15" t="s">
        <v>214</v>
      </c>
      <c r="C216" s="16" t="n">
        <v>588708</v>
      </c>
      <c r="D216" s="10" t="n">
        <f aca="false">VLOOKUP(B216,'ENF CHECK (2)'!B:D,2,FALSE())</f>
        <v>588708</v>
      </c>
      <c r="E216" s="10" t="n">
        <f aca="false">+C216-D216</f>
        <v>0</v>
      </c>
    </row>
    <row r="217" customFormat="false" ht="15" hidden="false" customHeight="false" outlineLevel="0" collapsed="false">
      <c r="A217" s="14" t="s">
        <v>557</v>
      </c>
      <c r="B217" s="15" t="s">
        <v>215</v>
      </c>
      <c r="C217" s="16" t="n">
        <v>684488</v>
      </c>
      <c r="D217" s="10" t="n">
        <f aca="false">VLOOKUP(B217,'ENF CHECK (2)'!B:D,2,FALSE())</f>
        <v>684488.16</v>
      </c>
      <c r="E217" s="10" t="n">
        <f aca="false">+C217-D217</f>
        <v>-0.160000000032596</v>
      </c>
    </row>
    <row r="218" customFormat="false" ht="15" hidden="false" customHeight="false" outlineLevel="0" collapsed="false">
      <c r="A218" s="14" t="s">
        <v>558</v>
      </c>
      <c r="B218" s="15" t="s">
        <v>216</v>
      </c>
      <c r="C218" s="16" t="n">
        <v>13846500</v>
      </c>
      <c r="D218" s="10" t="n">
        <f aca="false">VLOOKUP(B218,'ENF CHECK (2)'!B:D,2,FALSE())</f>
        <v>13846500</v>
      </c>
      <c r="E218" s="10" t="n">
        <f aca="false">+C218-D218</f>
        <v>0</v>
      </c>
    </row>
    <row r="219" customFormat="false" ht="15" hidden="false" customHeight="false" outlineLevel="0" collapsed="false">
      <c r="A219" s="14" t="s">
        <v>559</v>
      </c>
      <c r="B219" s="15" t="s">
        <v>217</v>
      </c>
      <c r="C219" s="16" t="n">
        <v>6229696</v>
      </c>
      <c r="D219" s="10" t="n">
        <f aca="false">VLOOKUP(B219,'ENF CHECK (2)'!B:D,2,FALSE())</f>
        <v>6229696</v>
      </c>
      <c r="E219" s="10" t="n">
        <f aca="false">+C219-D219</f>
        <v>0</v>
      </c>
    </row>
    <row r="220" customFormat="false" ht="15" hidden="false" customHeight="false" outlineLevel="0" collapsed="false">
      <c r="A220" s="14" t="s">
        <v>560</v>
      </c>
      <c r="B220" s="15" t="s">
        <v>218</v>
      </c>
      <c r="C220" s="16" t="n">
        <v>9001616</v>
      </c>
      <c r="D220" s="10" t="n">
        <f aca="false">VLOOKUP(B220,'ENF CHECK (2)'!B:D,2,FALSE())</f>
        <v>9001615.6</v>
      </c>
      <c r="E220" s="10" t="n">
        <f aca="false">+C220-D220</f>
        <v>0.400000000372529</v>
      </c>
    </row>
    <row r="221" customFormat="false" ht="15" hidden="false" customHeight="false" outlineLevel="0" collapsed="false">
      <c r="A221" s="14" t="s">
        <v>561</v>
      </c>
      <c r="B221" s="15" t="s">
        <v>219</v>
      </c>
      <c r="C221" s="16" t="n">
        <v>876979</v>
      </c>
      <c r="D221" s="10" t="n">
        <f aca="false">VLOOKUP(B221,'ENF CHECK (2)'!B:D,2,FALSE())</f>
        <v>876979.04</v>
      </c>
      <c r="E221" s="10" t="n">
        <f aca="false">+C221-D221</f>
        <v>-0.0400000000372529</v>
      </c>
    </row>
    <row r="222" customFormat="false" ht="15" hidden="false" customHeight="false" outlineLevel="0" collapsed="false">
      <c r="A222" s="14" t="s">
        <v>562</v>
      </c>
      <c r="B222" s="15" t="s">
        <v>220</v>
      </c>
      <c r="C222" s="16" t="n">
        <v>1785564</v>
      </c>
      <c r="D222" s="10" t="n">
        <f aca="false">VLOOKUP(B222,'ENF CHECK (2)'!B:D,2,FALSE())</f>
        <v>1785564</v>
      </c>
      <c r="E222" s="10" t="n">
        <f aca="false">+C222-D222</f>
        <v>0</v>
      </c>
    </row>
    <row r="223" customFormat="false" ht="15" hidden="false" customHeight="false" outlineLevel="0" collapsed="false">
      <c r="A223" s="14" t="s">
        <v>563</v>
      </c>
      <c r="B223" s="15" t="s">
        <v>221</v>
      </c>
      <c r="C223" s="16" t="n">
        <v>4318204</v>
      </c>
      <c r="D223" s="10" t="n">
        <f aca="false">VLOOKUP(B223,'ENF CHECK (2)'!B:D,2,FALSE())</f>
        <v>4318204</v>
      </c>
      <c r="E223" s="10" t="n">
        <f aca="false">+C223-D223</f>
        <v>0</v>
      </c>
    </row>
    <row r="224" customFormat="false" ht="15" hidden="false" customHeight="false" outlineLevel="0" collapsed="false">
      <c r="A224" s="14" t="s">
        <v>564</v>
      </c>
      <c r="B224" s="15" t="s">
        <v>222</v>
      </c>
      <c r="C224" s="16" t="n">
        <v>56105168</v>
      </c>
      <c r="D224" s="10" t="n">
        <f aca="false">VLOOKUP(B224,'ENF CHECK (2)'!B:D,2,FALSE())</f>
        <v>56105168</v>
      </c>
      <c r="E224" s="10" t="n">
        <f aca="false">+C224-D224</f>
        <v>0</v>
      </c>
    </row>
    <row r="225" customFormat="false" ht="15" hidden="false" customHeight="false" outlineLevel="0" collapsed="false">
      <c r="A225" s="14" t="s">
        <v>565</v>
      </c>
      <c r="B225" s="15" t="s">
        <v>223</v>
      </c>
      <c r="C225" s="16" t="n">
        <v>5625000</v>
      </c>
      <c r="D225" s="10" t="n">
        <f aca="false">VLOOKUP(B225,'ENF CHECK (2)'!B:D,2,FALSE())</f>
        <v>5625000</v>
      </c>
      <c r="E225" s="10" t="n">
        <f aca="false">+C225-D225</f>
        <v>0</v>
      </c>
    </row>
    <row r="226" customFormat="false" ht="15" hidden="false" customHeight="false" outlineLevel="0" collapsed="false">
      <c r="A226" s="14" t="s">
        <v>566</v>
      </c>
      <c r="B226" s="15" t="s">
        <v>224</v>
      </c>
      <c r="C226" s="16" t="n">
        <v>1074896</v>
      </c>
      <c r="D226" s="10" t="n">
        <f aca="false">VLOOKUP(B226,'ENF CHECK (2)'!B:D,2,FALSE())</f>
        <v>1074895.65</v>
      </c>
      <c r="E226" s="10" t="n">
        <f aca="false">+C226-D226</f>
        <v>0.350000000093132</v>
      </c>
    </row>
    <row r="227" customFormat="false" ht="15" hidden="false" customHeight="false" outlineLevel="0" collapsed="false">
      <c r="A227" s="14" t="s">
        <v>567</v>
      </c>
      <c r="B227" s="15" t="s">
        <v>225</v>
      </c>
      <c r="C227" s="16" t="n">
        <v>775146</v>
      </c>
      <c r="D227" s="10" t="n">
        <f aca="false">VLOOKUP(B227,'ENF CHECK (2)'!B:D,2,FALSE())</f>
        <v>775145.86</v>
      </c>
      <c r="E227" s="10" t="n">
        <f aca="false">+C227-D227</f>
        <v>0.14000000001397</v>
      </c>
    </row>
    <row r="228" customFormat="false" ht="15" hidden="false" customHeight="false" outlineLevel="0" collapsed="false">
      <c r="A228" s="14" t="s">
        <v>568</v>
      </c>
      <c r="B228" s="15" t="s">
        <v>226</v>
      </c>
      <c r="C228" s="16" t="n">
        <v>2827198</v>
      </c>
      <c r="D228" s="10" t="n">
        <f aca="false">VLOOKUP(B228,'ENF CHECK (2)'!B:D,2,FALSE())</f>
        <v>2827197.75</v>
      </c>
      <c r="E228" s="10" t="n">
        <f aca="false">+C228-D228</f>
        <v>0.25</v>
      </c>
    </row>
    <row r="229" customFormat="false" ht="15" hidden="false" customHeight="false" outlineLevel="0" collapsed="false">
      <c r="A229" s="14" t="s">
        <v>569</v>
      </c>
      <c r="B229" s="15" t="s">
        <v>227</v>
      </c>
      <c r="C229" s="16" t="n">
        <v>288050</v>
      </c>
      <c r="D229" s="10" t="n">
        <f aca="false">VLOOKUP(B229,'ENF CHECK (2)'!B:D,2,FALSE())</f>
        <v>288050</v>
      </c>
      <c r="E229" s="10" t="n">
        <f aca="false">+C229-D229</f>
        <v>0</v>
      </c>
    </row>
    <row r="230" customFormat="false" ht="15" hidden="false" customHeight="false" outlineLevel="0" collapsed="false">
      <c r="A230" s="14" t="s">
        <v>570</v>
      </c>
      <c r="B230" s="15" t="s">
        <v>228</v>
      </c>
      <c r="C230" s="16" t="n">
        <v>7534600</v>
      </c>
      <c r="D230" s="10" t="n">
        <f aca="false">VLOOKUP(B230,'ENF CHECK (2)'!B:D,2,FALSE())</f>
        <v>7534600</v>
      </c>
      <c r="E230" s="10" t="n">
        <f aca="false">+C230-D230</f>
        <v>0</v>
      </c>
    </row>
    <row r="231" customFormat="false" ht="15" hidden="false" customHeight="false" outlineLevel="0" collapsed="false">
      <c r="A231" s="14" t="s">
        <v>571</v>
      </c>
      <c r="B231" s="15" t="s">
        <v>229</v>
      </c>
      <c r="C231" s="16" t="n">
        <v>2163113</v>
      </c>
      <c r="D231" s="10" t="n">
        <f aca="false">VLOOKUP(B231,'ENF CHECK (2)'!B:D,2,FALSE())</f>
        <v>2163113.37</v>
      </c>
      <c r="E231" s="10" t="n">
        <f aca="false">+C231-D231</f>
        <v>-0.370000000111759</v>
      </c>
    </row>
    <row r="232" customFormat="false" ht="15" hidden="false" customHeight="false" outlineLevel="0" collapsed="false">
      <c r="A232" s="14" t="s">
        <v>572</v>
      </c>
      <c r="B232" s="15" t="s">
        <v>230</v>
      </c>
      <c r="C232" s="16" t="n">
        <v>7484659</v>
      </c>
      <c r="D232" s="10" t="n">
        <f aca="false">VLOOKUP(B232,'ENF CHECK (2)'!B:D,2,FALSE())</f>
        <v>7484659.17</v>
      </c>
      <c r="E232" s="10" t="n">
        <f aca="false">+C232-D232</f>
        <v>-0.169999999925494</v>
      </c>
    </row>
    <row r="233" customFormat="false" ht="15" hidden="false" customHeight="false" outlineLevel="0" collapsed="false">
      <c r="A233" s="14" t="s">
        <v>573</v>
      </c>
      <c r="B233" s="15" t="s">
        <v>231</v>
      </c>
      <c r="C233" s="16" t="n">
        <v>3350080</v>
      </c>
      <c r="D233" s="10" t="n">
        <f aca="false">VLOOKUP(B233,'ENF CHECK (2)'!B:D,2,FALSE())</f>
        <v>3350080</v>
      </c>
      <c r="E233" s="10" t="n">
        <f aca="false">+C233-D233</f>
        <v>0</v>
      </c>
    </row>
    <row r="234" customFormat="false" ht="15" hidden="false" customHeight="false" outlineLevel="0" collapsed="false">
      <c r="A234" s="14" t="s">
        <v>574</v>
      </c>
      <c r="B234" s="15" t="s">
        <v>232</v>
      </c>
      <c r="C234" s="16" t="n">
        <v>7692704</v>
      </c>
      <c r="D234" s="10" t="n">
        <f aca="false">VLOOKUP(B234,'ENF CHECK (2)'!B:D,2,FALSE())</f>
        <v>7692704</v>
      </c>
      <c r="E234" s="10" t="n">
        <f aca="false">+C234-D234</f>
        <v>0</v>
      </c>
    </row>
    <row r="235" customFormat="false" ht="15" hidden="false" customHeight="false" outlineLevel="0" collapsed="false">
      <c r="A235" s="14" t="s">
        <v>575</v>
      </c>
      <c r="B235" s="15" t="s">
        <v>233</v>
      </c>
      <c r="C235" s="16" t="n">
        <v>1564542</v>
      </c>
      <c r="D235" s="10" t="n">
        <f aca="false">VLOOKUP(B235,'ENF CHECK (2)'!B:D,2,FALSE())</f>
        <v>1564542</v>
      </c>
      <c r="E235" s="10" t="n">
        <f aca="false">+C235-D235</f>
        <v>0</v>
      </c>
    </row>
    <row r="236" customFormat="false" ht="15" hidden="false" customHeight="false" outlineLevel="0" collapsed="false">
      <c r="A236" s="14" t="s">
        <v>576</v>
      </c>
      <c r="B236" s="15" t="s">
        <v>234</v>
      </c>
      <c r="C236" s="16" t="n">
        <v>247273</v>
      </c>
      <c r="D236" s="10" t="n">
        <f aca="false">VLOOKUP(B236,'ENF CHECK (2)'!B:D,2,FALSE())</f>
        <v>247272.54</v>
      </c>
      <c r="E236" s="10" t="n">
        <f aca="false">+C236-D236</f>
        <v>0.459999999991851</v>
      </c>
    </row>
    <row r="237" customFormat="false" ht="15" hidden="false" customHeight="false" outlineLevel="0" collapsed="false">
      <c r="A237" s="14" t="s">
        <v>577</v>
      </c>
      <c r="B237" s="15" t="s">
        <v>235</v>
      </c>
      <c r="C237" s="16" t="n">
        <v>1929723</v>
      </c>
      <c r="D237" s="10" t="n">
        <f aca="false">VLOOKUP(B237,'ENF CHECK (2)'!B:D,2,FALSE())</f>
        <v>1929723.18</v>
      </c>
      <c r="E237" s="10" t="n">
        <f aca="false">+C237-D237</f>
        <v>-0.179999999934807</v>
      </c>
    </row>
    <row r="238" customFormat="false" ht="15" hidden="false" customHeight="false" outlineLevel="0" collapsed="false">
      <c r="A238" s="14" t="s">
        <v>578</v>
      </c>
      <c r="B238" s="15" t="s">
        <v>236</v>
      </c>
      <c r="C238" s="16" t="n">
        <v>2734444</v>
      </c>
      <c r="D238" s="10" t="n">
        <f aca="false">VLOOKUP(B238,'ENF CHECK (2)'!B:D,2,FALSE())</f>
        <v>2734443.84</v>
      </c>
      <c r="E238" s="10" t="n">
        <f aca="false">+C238-D238</f>
        <v>0.160000000149012</v>
      </c>
    </row>
    <row r="239" customFormat="false" ht="15" hidden="false" customHeight="false" outlineLevel="0" collapsed="false">
      <c r="A239" s="14" t="s">
        <v>579</v>
      </c>
      <c r="B239" s="15" t="s">
        <v>237</v>
      </c>
      <c r="C239" s="16" t="n">
        <v>12974764</v>
      </c>
      <c r="D239" s="10" t="n">
        <f aca="false">VLOOKUP(B239,'ENF CHECK (2)'!B:D,2,FALSE())</f>
        <v>12974764</v>
      </c>
      <c r="E239" s="10" t="n">
        <f aca="false">+C239-D239</f>
        <v>0</v>
      </c>
    </row>
    <row r="240" customFormat="false" ht="15" hidden="false" customHeight="false" outlineLevel="0" collapsed="false">
      <c r="A240" s="14" t="s">
        <v>580</v>
      </c>
      <c r="B240" s="15" t="s">
        <v>238</v>
      </c>
      <c r="C240" s="16" t="n">
        <v>4729341</v>
      </c>
      <c r="D240" s="10" t="e">
        <f aca="false">VLOOKUP(B240,'ENF CHECK (2)'!B:D,2,FALSE())</f>
        <v>#N/A</v>
      </c>
      <c r="E240" s="10" t="e">
        <f aca="false">+C240-D240</f>
        <v>#N/A</v>
      </c>
    </row>
    <row r="241" customFormat="false" ht="15" hidden="false" customHeight="false" outlineLevel="0" collapsed="false">
      <c r="A241" s="14" t="s">
        <v>581</v>
      </c>
      <c r="B241" s="15" t="s">
        <v>239</v>
      </c>
      <c r="C241" s="16" t="n">
        <v>1120000</v>
      </c>
      <c r="D241" s="10" t="e">
        <f aca="false">+GETPIVOTDATA("Sum of ADJ $ NMV",'ENF CHECK (2)'!$A$7,"Issuer","NXP Semiconductors NV","Underlying CUSIP","000953878")</f>
        <v>#REF!</v>
      </c>
      <c r="E241" s="10" t="e">
        <f aca="false">+C241-D241</f>
        <v>#REF!</v>
      </c>
    </row>
    <row r="242" customFormat="false" ht="15" hidden="false" customHeight="false" outlineLevel="0" collapsed="false">
      <c r="A242" s="14" t="s">
        <v>582</v>
      </c>
      <c r="B242" s="15" t="s">
        <v>240</v>
      </c>
      <c r="C242" s="16" t="n">
        <v>12944695</v>
      </c>
      <c r="D242" s="10" t="n">
        <f aca="false">VLOOKUP(B242,'ENF CHECK (2)'!B:D,2,FALSE())</f>
        <v>12944695.4</v>
      </c>
      <c r="E242" s="10" t="n">
        <f aca="false">+C242-D242</f>
        <v>-0.400000000372529</v>
      </c>
    </row>
    <row r="243" customFormat="false" ht="15" hidden="false" customHeight="false" outlineLevel="0" collapsed="false">
      <c r="A243" s="14" t="s">
        <v>583</v>
      </c>
      <c r="B243" s="15" t="s">
        <v>241</v>
      </c>
      <c r="C243" s="16" t="n">
        <v>5958902</v>
      </c>
      <c r="D243" s="10" t="n">
        <f aca="false">VLOOKUP(B243,'ENF CHECK (2)'!B:D,2,FALSE())</f>
        <v>5958901.76</v>
      </c>
      <c r="E243" s="10" t="n">
        <f aca="false">+C243-D243</f>
        <v>0.240000000223517</v>
      </c>
    </row>
    <row r="244" customFormat="false" ht="15" hidden="false" customHeight="false" outlineLevel="0" collapsed="false">
      <c r="A244" s="14" t="s">
        <v>584</v>
      </c>
      <c r="B244" s="15" t="s">
        <v>242</v>
      </c>
      <c r="C244" s="16" t="n">
        <v>5686325</v>
      </c>
      <c r="D244" s="10" t="n">
        <f aca="false">VLOOKUP(B244,'ENF CHECK (2)'!B:D,2,FALSE())</f>
        <v>5686325.12</v>
      </c>
      <c r="E244" s="10" t="n">
        <f aca="false">+C244-D244</f>
        <v>-0.120000000111759</v>
      </c>
    </row>
    <row r="245" customFormat="false" ht="15" hidden="false" customHeight="false" outlineLevel="0" collapsed="false">
      <c r="A245" s="14" t="s">
        <v>585</v>
      </c>
      <c r="B245" s="15" t="s">
        <v>243</v>
      </c>
      <c r="C245" s="16" t="n">
        <v>11341000</v>
      </c>
      <c r="D245" s="10" t="n">
        <f aca="false">VLOOKUP(B245,'ENF CHECK (2)'!B:D,2,FALSE())</f>
        <v>11341000</v>
      </c>
      <c r="E245" s="10" t="n">
        <f aca="false">+C245-D245</f>
        <v>0</v>
      </c>
    </row>
    <row r="246" customFormat="false" ht="15" hidden="false" customHeight="false" outlineLevel="0" collapsed="false">
      <c r="A246" s="14" t="s">
        <v>586</v>
      </c>
      <c r="B246" s="15" t="s">
        <v>244</v>
      </c>
      <c r="C246" s="16" t="n">
        <v>1018160</v>
      </c>
      <c r="D246" s="10" t="n">
        <f aca="false">VLOOKUP(B246,'ENF CHECK (2)'!B:D,2,FALSE())</f>
        <v>1018160.15</v>
      </c>
      <c r="E246" s="10" t="n">
        <f aca="false">+C246-D246</f>
        <v>-0.150000000023283</v>
      </c>
    </row>
    <row r="247" customFormat="false" ht="15" hidden="false" customHeight="false" outlineLevel="0" collapsed="false">
      <c r="A247" s="14" t="s">
        <v>587</v>
      </c>
      <c r="B247" s="15" t="s">
        <v>245</v>
      </c>
      <c r="C247" s="16" t="n">
        <v>589760</v>
      </c>
      <c r="D247" s="10" t="n">
        <f aca="false">VLOOKUP(B247,'ENF CHECK (2)'!B:D,2,FALSE())</f>
        <v>589760</v>
      </c>
      <c r="E247" s="10" t="n">
        <f aca="false">+C247-D247</f>
        <v>0</v>
      </c>
    </row>
    <row r="248" customFormat="false" ht="15" hidden="false" customHeight="false" outlineLevel="0" collapsed="false">
      <c r="A248" s="14" t="s">
        <v>588</v>
      </c>
      <c r="B248" s="15" t="s">
        <v>246</v>
      </c>
      <c r="C248" s="16" t="n">
        <v>21312000</v>
      </c>
      <c r="D248" s="10" t="n">
        <f aca="false">VLOOKUP(B248,'ENF CHECK (2)'!B:D,2,FALSE())</f>
        <v>21312000</v>
      </c>
      <c r="E248" s="10" t="n">
        <f aca="false">+C248-D248</f>
        <v>0</v>
      </c>
    </row>
    <row r="249" customFormat="false" ht="15" hidden="false" customHeight="false" outlineLevel="0" collapsed="false">
      <c r="A249" s="14" t="s">
        <v>589</v>
      </c>
      <c r="B249" s="15" t="s">
        <v>247</v>
      </c>
      <c r="C249" s="16" t="n">
        <v>3578884</v>
      </c>
      <c r="D249" s="10" t="n">
        <f aca="false">VLOOKUP(B249,'ENF CHECK (2)'!B:D,2,FALSE())</f>
        <v>3578884.2</v>
      </c>
      <c r="E249" s="10" t="n">
        <f aca="false">+C249-D249</f>
        <v>-0.200000000186265</v>
      </c>
    </row>
    <row r="250" customFormat="false" ht="15" hidden="false" customHeight="false" outlineLevel="0" collapsed="false">
      <c r="A250" s="14" t="s">
        <v>590</v>
      </c>
      <c r="B250" s="15" t="s">
        <v>248</v>
      </c>
      <c r="C250" s="16" t="n">
        <v>3400887</v>
      </c>
      <c r="D250" s="10" t="n">
        <f aca="false">VLOOKUP(B250,'ENF CHECK (2)'!B:D,2,FALSE())</f>
        <v>3400887.4</v>
      </c>
      <c r="E250" s="10" t="n">
        <f aca="false">+C250-D250</f>
        <v>-0.399999999906868</v>
      </c>
    </row>
    <row r="251" customFormat="false" ht="15" hidden="false" customHeight="false" outlineLevel="0" collapsed="false">
      <c r="A251" s="14" t="s">
        <v>591</v>
      </c>
      <c r="B251" s="15" t="s">
        <v>249</v>
      </c>
      <c r="C251" s="16" t="n">
        <v>5701200</v>
      </c>
      <c r="D251" s="10" t="n">
        <f aca="false">VLOOKUP(B251,'ENF CHECK (2)'!B:D,2,FALSE())</f>
        <v>5701200.15</v>
      </c>
      <c r="E251" s="10" t="n">
        <f aca="false">+C251-D251</f>
        <v>-0.150000000372529</v>
      </c>
    </row>
    <row r="252" customFormat="false" ht="15" hidden="false" customHeight="false" outlineLevel="0" collapsed="false">
      <c r="A252" s="14" t="s">
        <v>592</v>
      </c>
      <c r="B252" s="15" t="s">
        <v>250</v>
      </c>
      <c r="C252" s="16" t="n">
        <v>431098</v>
      </c>
      <c r="D252" s="10" t="n">
        <f aca="false">VLOOKUP(B252,'ENF CHECK (2)'!B:D,2,FALSE())</f>
        <v>431098.2</v>
      </c>
      <c r="E252" s="10" t="n">
        <f aca="false">+C252-D252</f>
        <v>-0.200000000011642</v>
      </c>
    </row>
    <row r="253" customFormat="false" ht="15" hidden="false" customHeight="false" outlineLevel="0" collapsed="false">
      <c r="A253" s="14" t="s">
        <v>593</v>
      </c>
      <c r="B253" s="15" t="s">
        <v>251</v>
      </c>
      <c r="C253" s="16" t="n">
        <v>965646</v>
      </c>
      <c r="D253" s="10" t="n">
        <f aca="false">VLOOKUP(B253,'ENF CHECK (2)'!B:D,2,FALSE())</f>
        <v>965646</v>
      </c>
      <c r="E253" s="10" t="n">
        <f aca="false">+C253-D253</f>
        <v>0</v>
      </c>
    </row>
    <row r="254" customFormat="false" ht="15" hidden="false" customHeight="false" outlineLevel="0" collapsed="false">
      <c r="A254" s="14" t="s">
        <v>594</v>
      </c>
      <c r="B254" s="15" t="s">
        <v>252</v>
      </c>
      <c r="C254" s="16" t="n">
        <v>621223</v>
      </c>
      <c r="D254" s="10" t="n">
        <f aca="false">VLOOKUP(B254,'ENF CHECK (2)'!B:D,2,FALSE())</f>
        <v>621222.63</v>
      </c>
      <c r="E254" s="10" t="n">
        <f aca="false">+C254-D254</f>
        <v>0.369999999995343</v>
      </c>
    </row>
    <row r="255" customFormat="false" ht="15" hidden="false" customHeight="false" outlineLevel="0" collapsed="false">
      <c r="A255" s="14" t="s">
        <v>595</v>
      </c>
      <c r="B255" s="15" t="s">
        <v>253</v>
      </c>
      <c r="C255" s="16" t="n">
        <v>3952256</v>
      </c>
      <c r="D255" s="10" t="n">
        <f aca="false">VLOOKUP(B255,'ENF CHECK (2)'!B:D,2,FALSE())</f>
        <v>3952255.86</v>
      </c>
      <c r="E255" s="10" t="n">
        <f aca="false">+C255-D255</f>
        <v>0.140000000130385</v>
      </c>
    </row>
    <row r="256" customFormat="false" ht="15" hidden="false" customHeight="false" outlineLevel="0" collapsed="false">
      <c r="A256" s="14" t="s">
        <v>596</v>
      </c>
      <c r="B256" s="15" t="s">
        <v>254</v>
      </c>
      <c r="C256" s="16" t="n">
        <v>1138777</v>
      </c>
      <c r="D256" s="10" t="n">
        <f aca="false">VLOOKUP(B256,'ENF CHECK (2)'!B:D,2,FALSE())</f>
        <v>1138777.2</v>
      </c>
      <c r="E256" s="10" t="n">
        <f aca="false">+C256-D256</f>
        <v>-0.199999999953434</v>
      </c>
    </row>
    <row r="257" customFormat="false" ht="15" hidden="false" customHeight="false" outlineLevel="0" collapsed="false">
      <c r="A257" s="14" t="s">
        <v>597</v>
      </c>
      <c r="B257" s="15" t="s">
        <v>255</v>
      </c>
      <c r="C257" s="16" t="n">
        <v>12079950</v>
      </c>
      <c r="D257" s="10" t="n">
        <f aca="false">VLOOKUP(B257,'ENF CHECK (2)'!B:D,2,FALSE())</f>
        <v>12079950</v>
      </c>
      <c r="E257" s="10" t="n">
        <f aca="false">+C257-D257</f>
        <v>0</v>
      </c>
    </row>
    <row r="258" customFormat="false" ht="15" hidden="false" customHeight="false" outlineLevel="0" collapsed="false">
      <c r="A258" s="14" t="s">
        <v>598</v>
      </c>
      <c r="B258" s="15" t="s">
        <v>256</v>
      </c>
      <c r="C258" s="16" t="n">
        <v>112931654</v>
      </c>
      <c r="D258" s="10" t="n">
        <f aca="false">VLOOKUP(B258,'ENF CHECK (2)'!B:D,2,FALSE())</f>
        <v>112931654</v>
      </c>
      <c r="E258" s="10" t="n">
        <f aca="false">+C258-D258</f>
        <v>0</v>
      </c>
    </row>
    <row r="259" customFormat="false" ht="15" hidden="false" customHeight="false" outlineLevel="0" collapsed="false">
      <c r="A259" s="14" t="s">
        <v>599</v>
      </c>
      <c r="B259" s="15" t="s">
        <v>257</v>
      </c>
      <c r="C259" s="16" t="n">
        <v>3857280</v>
      </c>
      <c r="D259" s="10" t="n">
        <f aca="false">VLOOKUP(B259,'ENF CHECK (2)'!B:D,2,FALSE())</f>
        <v>3857280</v>
      </c>
      <c r="E259" s="10" t="n">
        <f aca="false">+C259-D259</f>
        <v>0</v>
      </c>
    </row>
    <row r="260" customFormat="false" ht="15" hidden="false" customHeight="false" outlineLevel="0" collapsed="false">
      <c r="A260" s="14" t="s">
        <v>600</v>
      </c>
      <c r="B260" s="15" t="s">
        <v>258</v>
      </c>
      <c r="C260" s="16" t="n">
        <v>31836262</v>
      </c>
      <c r="D260" s="10" t="n">
        <f aca="false">VLOOKUP(B260,'ENF CHECK (2)'!B:D,2,FALSE())</f>
        <v>31836261.6</v>
      </c>
      <c r="E260" s="10" t="n">
        <f aca="false">+C260-D260</f>
        <v>0.399999998509884</v>
      </c>
    </row>
    <row r="261" customFormat="false" ht="15" hidden="false" customHeight="false" outlineLevel="0" collapsed="false">
      <c r="A261" s="14" t="s">
        <v>601</v>
      </c>
      <c r="B261" s="15" t="s">
        <v>259</v>
      </c>
      <c r="C261" s="16" t="n">
        <v>1492043</v>
      </c>
      <c r="D261" s="10" t="n">
        <f aca="false">VLOOKUP(B261,'ENF CHECK (2)'!B:D,2,FALSE())</f>
        <v>1492042.75</v>
      </c>
      <c r="E261" s="10" t="n">
        <f aca="false">+C261-D261</f>
        <v>0.25</v>
      </c>
    </row>
    <row r="262" customFormat="false" ht="15" hidden="false" customHeight="false" outlineLevel="0" collapsed="false">
      <c r="A262" s="14" t="s">
        <v>602</v>
      </c>
      <c r="B262" s="15" t="s">
        <v>260</v>
      </c>
      <c r="C262" s="16" t="n">
        <v>4769380</v>
      </c>
      <c r="D262" s="10" t="n">
        <f aca="false">VLOOKUP(B262,'ENF CHECK (2)'!B:D,2,FALSE())</f>
        <v>4769380</v>
      </c>
      <c r="E262" s="10" t="n">
        <f aca="false">+C262-D262</f>
        <v>0</v>
      </c>
    </row>
    <row r="263" customFormat="false" ht="15" hidden="false" customHeight="false" outlineLevel="0" collapsed="false">
      <c r="A263" s="14" t="s">
        <v>603</v>
      </c>
      <c r="B263" s="15" t="s">
        <v>261</v>
      </c>
      <c r="C263" s="16" t="n">
        <v>877561</v>
      </c>
      <c r="D263" s="10" t="n">
        <f aca="false">VLOOKUP(B263,'ENF CHECK (2)'!B:D,2,FALSE())</f>
        <v>877560.71</v>
      </c>
      <c r="E263" s="10" t="n">
        <f aca="false">+C263-D263</f>
        <v>0.290000000037253</v>
      </c>
    </row>
    <row r="264" customFormat="false" ht="15" hidden="false" customHeight="false" outlineLevel="0" collapsed="false">
      <c r="A264" s="14" t="s">
        <v>604</v>
      </c>
      <c r="B264" s="15" t="s">
        <v>262</v>
      </c>
      <c r="C264" s="16" t="n">
        <v>377249</v>
      </c>
      <c r="D264" s="10" t="n">
        <f aca="false">VLOOKUP(B264,'ENF CHECK (2)'!B:D,2,FALSE())</f>
        <v>377249.04</v>
      </c>
      <c r="E264" s="10" t="n">
        <f aca="false">+C264-D264</f>
        <v>-0.0399999999790452</v>
      </c>
    </row>
    <row r="265" customFormat="false" ht="15" hidden="false" customHeight="false" outlineLevel="0" collapsed="false">
      <c r="A265" s="14" t="s">
        <v>605</v>
      </c>
      <c r="B265" s="15" t="s">
        <v>263</v>
      </c>
      <c r="C265" s="16" t="n">
        <v>7268384</v>
      </c>
      <c r="D265" s="10" t="n">
        <f aca="false">VLOOKUP(B265,'ENF CHECK (2)'!B:D,2,FALSE())</f>
        <v>7268384</v>
      </c>
      <c r="E265" s="10" t="n">
        <f aca="false">+C265-D265</f>
        <v>0</v>
      </c>
    </row>
    <row r="266" customFormat="false" ht="15" hidden="false" customHeight="false" outlineLevel="0" collapsed="false">
      <c r="A266" s="14" t="s">
        <v>606</v>
      </c>
      <c r="B266" s="15" t="s">
        <v>264</v>
      </c>
      <c r="C266" s="16" t="n">
        <v>3602595</v>
      </c>
      <c r="D266" s="10" t="n">
        <f aca="false">VLOOKUP(B266,'ENF CHECK (2)'!B:D,2,FALSE())</f>
        <v>3602595.04</v>
      </c>
      <c r="E266" s="10" t="n">
        <f aca="false">+C266-D266</f>
        <v>-0.0400000000372529</v>
      </c>
    </row>
    <row r="267" customFormat="false" ht="15" hidden="false" customHeight="false" outlineLevel="0" collapsed="false">
      <c r="A267" s="14" t="s">
        <v>607</v>
      </c>
      <c r="B267" s="15" t="s">
        <v>265</v>
      </c>
      <c r="C267" s="16" t="n">
        <v>28866000</v>
      </c>
      <c r="D267" s="10" t="n">
        <f aca="false">VLOOKUP(B267,'ENF CHECK (2)'!B:D,2,FALSE())</f>
        <v>28866000</v>
      </c>
      <c r="E267" s="10" t="n">
        <f aca="false">+C267-D267</f>
        <v>0</v>
      </c>
    </row>
    <row r="268" customFormat="false" ht="15" hidden="false" customHeight="false" outlineLevel="0" collapsed="false">
      <c r="A268" s="14" t="s">
        <v>608</v>
      </c>
      <c r="B268" s="15" t="s">
        <v>266</v>
      </c>
      <c r="C268" s="16" t="n">
        <v>1311734</v>
      </c>
      <c r="D268" s="10" t="n">
        <f aca="false">VLOOKUP(B268,'ENF CHECK (2)'!B:D,2,FALSE())</f>
        <v>1311733.58</v>
      </c>
      <c r="E268" s="10" t="n">
        <f aca="false">+C268-D268</f>
        <v>0.419999999925494</v>
      </c>
    </row>
    <row r="269" customFormat="false" ht="15" hidden="false" customHeight="false" outlineLevel="0" collapsed="false">
      <c r="A269" s="14" t="s">
        <v>609</v>
      </c>
      <c r="B269" s="15" t="s">
        <v>267</v>
      </c>
      <c r="C269" s="16" t="n">
        <v>4087000</v>
      </c>
      <c r="D269" s="10" t="n">
        <f aca="false">VLOOKUP(B269,'ENF CHECK (2)'!B:D,2,FALSE())</f>
        <v>4087000</v>
      </c>
      <c r="E269" s="10" t="n">
        <f aca="false">+C269-D269</f>
        <v>0</v>
      </c>
    </row>
    <row r="270" customFormat="false" ht="15" hidden="false" customHeight="false" outlineLevel="0" collapsed="false">
      <c r="A270" s="14" t="s">
        <v>610</v>
      </c>
      <c r="B270" s="15" t="s">
        <v>268</v>
      </c>
      <c r="C270" s="16" t="n">
        <v>990912</v>
      </c>
      <c r="D270" s="10" t="n">
        <f aca="false">VLOOKUP(B270,'ENF CHECK (2)'!B:D,2,FALSE())</f>
        <v>990912</v>
      </c>
      <c r="E270" s="10" t="n">
        <f aca="false">+C270-D270</f>
        <v>0</v>
      </c>
    </row>
    <row r="271" customFormat="false" ht="15" hidden="false" customHeight="false" outlineLevel="0" collapsed="false">
      <c r="A271" s="14" t="s">
        <v>611</v>
      </c>
      <c r="B271" s="15" t="s">
        <v>269</v>
      </c>
      <c r="C271" s="16" t="n">
        <v>10037322</v>
      </c>
      <c r="D271" s="10" t="n">
        <f aca="false">VLOOKUP(B271,'ENF CHECK (2)'!B:D,2,FALSE())</f>
        <v>10037322</v>
      </c>
      <c r="E271" s="10" t="n">
        <f aca="false">+C271-D271</f>
        <v>0</v>
      </c>
    </row>
    <row r="272" customFormat="false" ht="15" hidden="false" customHeight="false" outlineLevel="0" collapsed="false">
      <c r="A272" s="14" t="s">
        <v>612</v>
      </c>
      <c r="B272" s="15" t="s">
        <v>270</v>
      </c>
      <c r="C272" s="16" t="n">
        <v>3738793</v>
      </c>
      <c r="D272" s="10" t="n">
        <f aca="false">VLOOKUP(B272,'ENF CHECK (2)'!B:D,2,FALSE())</f>
        <v>3738793</v>
      </c>
      <c r="E272" s="10" t="n">
        <f aca="false">+C272-D272</f>
        <v>0</v>
      </c>
    </row>
    <row r="273" customFormat="false" ht="15" hidden="false" customHeight="false" outlineLevel="0" collapsed="false">
      <c r="A273" s="14" t="s">
        <v>613</v>
      </c>
      <c r="B273" s="15" t="s">
        <v>271</v>
      </c>
      <c r="C273" s="16" t="n">
        <v>702632</v>
      </c>
      <c r="D273" s="10" t="n">
        <f aca="false">VLOOKUP(B273,'ENF CHECK (2)'!B:D,2,FALSE())</f>
        <v>702632</v>
      </c>
      <c r="E273" s="10" t="n">
        <f aca="false">+C273-D273</f>
        <v>0</v>
      </c>
    </row>
    <row r="274" customFormat="false" ht="15" hidden="false" customHeight="false" outlineLevel="0" collapsed="false">
      <c r="A274" s="14" t="s">
        <v>614</v>
      </c>
      <c r="B274" s="15" t="s">
        <v>272</v>
      </c>
      <c r="C274" s="16" t="n">
        <v>18496500</v>
      </c>
      <c r="D274" s="10" t="n">
        <f aca="false">VLOOKUP(B274,'ENF CHECK (2)'!B:D,2,FALSE())</f>
        <v>18496500</v>
      </c>
      <c r="E274" s="10" t="n">
        <f aca="false">+C274-D274</f>
        <v>0</v>
      </c>
    </row>
    <row r="275" customFormat="false" ht="15" hidden="false" customHeight="false" outlineLevel="0" collapsed="false">
      <c r="A275" s="14" t="s">
        <v>615</v>
      </c>
      <c r="B275" s="15" t="s">
        <v>273</v>
      </c>
      <c r="C275" s="16" t="n">
        <v>7768100</v>
      </c>
      <c r="D275" s="10" t="n">
        <f aca="false">VLOOKUP(B275,'ENF CHECK (2)'!B:D,2,FALSE())</f>
        <v>7768099.5</v>
      </c>
      <c r="E275" s="10" t="n">
        <f aca="false">+C275-D275</f>
        <v>0.5</v>
      </c>
    </row>
    <row r="276" customFormat="false" ht="15" hidden="false" customHeight="false" outlineLevel="0" collapsed="false">
      <c r="A276" s="14" t="s">
        <v>616</v>
      </c>
      <c r="B276" s="15" t="s">
        <v>274</v>
      </c>
      <c r="C276" s="16" t="n">
        <v>16156534</v>
      </c>
      <c r="D276" s="10" t="n">
        <f aca="false">VLOOKUP(B276,'ENF CHECK (2)'!B:D,2,FALSE())</f>
        <v>16156533.6</v>
      </c>
      <c r="E276" s="10" t="n">
        <f aca="false">+C276-D276</f>
        <v>0.400000000372529</v>
      </c>
    </row>
    <row r="277" customFormat="false" ht="15" hidden="false" customHeight="false" outlineLevel="0" collapsed="false">
      <c r="A277" s="14" t="s">
        <v>617</v>
      </c>
      <c r="B277" s="15" t="s">
        <v>275</v>
      </c>
      <c r="C277" s="16" t="n">
        <v>1087716</v>
      </c>
      <c r="D277" s="10" t="e">
        <f aca="false">VLOOKUP(B277,'ENF CHECK (2)'!B:D,2,FALSE())</f>
        <v>#N/A</v>
      </c>
      <c r="E277" s="10" t="e">
        <f aca="false">+C277-D277</f>
        <v>#N/A</v>
      </c>
    </row>
    <row r="278" customFormat="false" ht="15" hidden="false" customHeight="false" outlineLevel="0" collapsed="false">
      <c r="A278" s="14" t="s">
        <v>618</v>
      </c>
      <c r="B278" s="15" t="s">
        <v>276</v>
      </c>
      <c r="C278" s="16" t="n">
        <v>218764</v>
      </c>
      <c r="D278" s="10" t="e">
        <f aca="false">+GETPIVOTDATA("Sum of ADJ $ NMV",'ENF CHECK (2)'!$A$7,"Issuer","Royal Caribbean Cruises Ltd","Underlying CUSIP","000886286")</f>
        <v>#REF!</v>
      </c>
      <c r="E278" s="10" t="e">
        <f aca="false">+C278-D278</f>
        <v>#REF!</v>
      </c>
    </row>
    <row r="279" customFormat="false" ht="15" hidden="false" customHeight="false" outlineLevel="0" collapsed="false">
      <c r="A279" s="14" t="s">
        <v>619</v>
      </c>
      <c r="B279" s="15" t="s">
        <v>277</v>
      </c>
      <c r="C279" s="16" t="n">
        <v>728179</v>
      </c>
      <c r="D279" s="10" t="n">
        <f aca="false">VLOOKUP(B279,'ENF CHECK (2)'!B:D,2,FALSE())</f>
        <v>728179.2</v>
      </c>
      <c r="E279" s="10" t="n">
        <f aca="false">+C279-D279</f>
        <v>-0.199999999953434</v>
      </c>
    </row>
    <row r="280" customFormat="false" ht="15" hidden="false" customHeight="false" outlineLevel="0" collapsed="false">
      <c r="A280" s="14" t="s">
        <v>620</v>
      </c>
      <c r="B280" s="15" t="s">
        <v>278</v>
      </c>
      <c r="C280" s="16" t="n">
        <v>3700368</v>
      </c>
      <c r="D280" s="10" t="n">
        <f aca="false">VLOOKUP(B280,'ENF CHECK (2)'!B:D,2,FALSE())</f>
        <v>3700368</v>
      </c>
      <c r="E280" s="10" t="n">
        <f aca="false">+C280-D280</f>
        <v>0</v>
      </c>
    </row>
    <row r="281" customFormat="false" ht="15" hidden="false" customHeight="false" outlineLevel="0" collapsed="false">
      <c r="A281" s="14" t="s">
        <v>621</v>
      </c>
      <c r="B281" s="15" t="s">
        <v>279</v>
      </c>
      <c r="C281" s="16" t="n">
        <v>7946828</v>
      </c>
      <c r="D281" s="10" t="n">
        <f aca="false">VLOOKUP(B281,'ENF CHECK (2)'!B:D,2,FALSE())</f>
        <v>7946828</v>
      </c>
      <c r="E281" s="10" t="n">
        <f aca="false">+C281-D281</f>
        <v>0</v>
      </c>
    </row>
    <row r="282" customFormat="false" ht="15" hidden="false" customHeight="false" outlineLevel="0" collapsed="false">
      <c r="A282" s="14" t="s">
        <v>622</v>
      </c>
      <c r="B282" s="15" t="s">
        <v>280</v>
      </c>
      <c r="C282" s="16" t="n">
        <v>998396</v>
      </c>
      <c r="D282" s="10" t="n">
        <f aca="false">VLOOKUP(B282,'ENF CHECK (2)'!B:D,2,FALSE())</f>
        <v>998395.8</v>
      </c>
      <c r="E282" s="10" t="n">
        <f aca="false">+C282-D282</f>
        <v>0.199999999953434</v>
      </c>
    </row>
    <row r="283" customFormat="false" ht="15" hidden="false" customHeight="false" outlineLevel="0" collapsed="false">
      <c r="A283" s="14" t="s">
        <v>623</v>
      </c>
      <c r="B283" s="15" t="s">
        <v>281</v>
      </c>
      <c r="C283" s="16" t="n">
        <v>43726700</v>
      </c>
      <c r="D283" s="10" t="n">
        <f aca="false">VLOOKUP(B283,'ENF CHECK (2)'!B:D,2,FALSE())</f>
        <v>43726700</v>
      </c>
      <c r="E283" s="10" t="n">
        <f aca="false">+C283-D283</f>
        <v>0</v>
      </c>
    </row>
    <row r="284" customFormat="false" ht="15" hidden="false" customHeight="false" outlineLevel="0" collapsed="false">
      <c r="A284" s="14" t="s">
        <v>624</v>
      </c>
      <c r="B284" s="15" t="s">
        <v>282</v>
      </c>
      <c r="C284" s="16" t="n">
        <v>12686728</v>
      </c>
      <c r="D284" s="10" t="n">
        <f aca="false">VLOOKUP(B284,'ENF CHECK (2)'!B:D,2,FALSE())</f>
        <v>12686727.52</v>
      </c>
      <c r="E284" s="10" t="n">
        <f aca="false">+C284-D284</f>
        <v>0.480000000447035</v>
      </c>
    </row>
    <row r="285" customFormat="false" ht="15" hidden="false" customHeight="false" outlineLevel="0" collapsed="false">
      <c r="A285" s="14" t="s">
        <v>625</v>
      </c>
      <c r="B285" s="15" t="n">
        <v>808513105</v>
      </c>
      <c r="C285" s="16" t="n">
        <v>232544</v>
      </c>
      <c r="D285" s="10" t="e">
        <f aca="false">VLOOKUP(B285,'ENF CHECK (2)'!B:D,2,FALSE())</f>
        <v>#N/A</v>
      </c>
      <c r="E285" s="10" t="e">
        <f aca="false">+C285-D285</f>
        <v>#N/A</v>
      </c>
    </row>
    <row r="286" customFormat="false" ht="15" hidden="false" customHeight="false" outlineLevel="0" collapsed="false">
      <c r="A286" s="17" t="s">
        <v>626</v>
      </c>
      <c r="B286" s="18" t="s">
        <v>283</v>
      </c>
      <c r="C286" s="19" t="n">
        <v>5332224</v>
      </c>
      <c r="D286" s="10" t="e">
        <f aca="false">+GETPIVOTDATA("Sum of ADJ $ NMV",'ENF SUMM'!$A$4,"Issuer","Charles Schwab Corp","Instrument Type","Equity","Option Type",,"Underlying CUSIP","808513105")</f>
        <v>#REF!</v>
      </c>
      <c r="E286" s="10" t="e">
        <f aca="false">+C286-D286</f>
        <v>#REF!</v>
      </c>
    </row>
    <row r="287" customFormat="false" ht="15" hidden="false" customHeight="false" outlineLevel="0" collapsed="false">
      <c r="A287" s="20"/>
      <c r="B287" s="21" t="s">
        <v>284</v>
      </c>
      <c r="C287" s="22" t="n">
        <v>48684254</v>
      </c>
      <c r="D287" s="10" t="e">
        <f aca="false">+GETPIVOTDATA("Sum of ADJ $ NMV",'ENF SUMM'!$A$4,"Issuer","Charles Schwab Corp","Instrument Type","Listed Option","Option Type","Call","Underlying CUSIP","808513105")+GETPIVOTDATA("Sum of ADJ $ NMV",'ENF SUMM'!$A$4,"Issuer","Charles Schwab Corp","Instrument Type","Listed Option","Option Type","Put","Underlying CUSIP","808513105")</f>
        <v>#REF!</v>
      </c>
      <c r="E287" s="10" t="e">
        <f aca="false">+C287-D287</f>
        <v>#REF!</v>
      </c>
    </row>
    <row r="288" customFormat="false" ht="15" hidden="false" customHeight="false" outlineLevel="0" collapsed="false">
      <c r="A288" s="14" t="s">
        <v>627</v>
      </c>
      <c r="B288" s="15" t="s">
        <v>285</v>
      </c>
      <c r="C288" s="16" t="n">
        <v>5238296</v>
      </c>
      <c r="D288" s="10" t="n">
        <f aca="false">VLOOKUP(B288,'ENF CHECK (2)'!B:D,2,FALSE())</f>
        <v>5238296</v>
      </c>
      <c r="E288" s="10" t="n">
        <f aca="false">+C288-D288</f>
        <v>0</v>
      </c>
    </row>
    <row r="289" customFormat="false" ht="15" hidden="false" customHeight="false" outlineLevel="0" collapsed="false">
      <c r="A289" s="14" t="s">
        <v>628</v>
      </c>
      <c r="B289" s="15" t="s">
        <v>286</v>
      </c>
      <c r="C289" s="16" t="n">
        <v>17662250</v>
      </c>
      <c r="D289" s="10" t="n">
        <f aca="false">VLOOKUP(B289,'ENF CHECK (2)'!B:D,2,FALSE())</f>
        <v>17662250</v>
      </c>
      <c r="E289" s="10" t="n">
        <f aca="false">+C289-D289</f>
        <v>0</v>
      </c>
    </row>
    <row r="290" customFormat="false" ht="15" hidden="false" customHeight="false" outlineLevel="0" collapsed="false">
      <c r="A290" s="14" t="s">
        <v>629</v>
      </c>
      <c r="B290" s="15" t="s">
        <v>287</v>
      </c>
      <c r="C290" s="16" t="n">
        <v>12240000</v>
      </c>
      <c r="D290" s="10" t="n">
        <f aca="false">VLOOKUP(B290,'ENF CHECK (2)'!B:D,2,FALSE())</f>
        <v>12240000</v>
      </c>
      <c r="E290" s="10" t="n">
        <f aca="false">+C290-D290</f>
        <v>0</v>
      </c>
    </row>
    <row r="291" customFormat="false" ht="15" hidden="false" customHeight="false" outlineLevel="0" collapsed="false">
      <c r="A291" s="14" t="s">
        <v>630</v>
      </c>
      <c r="B291" s="15" t="s">
        <v>288</v>
      </c>
      <c r="C291" s="16" t="n">
        <v>4135036</v>
      </c>
      <c r="D291" s="10" t="n">
        <f aca="false">VLOOKUP(B291,'ENF CHECK (2)'!B:D,2,FALSE())</f>
        <v>4135035.56</v>
      </c>
      <c r="E291" s="10" t="n">
        <f aca="false">+C291-D291</f>
        <v>0.439999999944121</v>
      </c>
    </row>
    <row r="292" customFormat="false" ht="15" hidden="false" customHeight="false" outlineLevel="0" collapsed="false">
      <c r="A292" s="14" t="s">
        <v>631</v>
      </c>
      <c r="B292" s="15" t="s">
        <v>289</v>
      </c>
      <c r="C292" s="16" t="n">
        <v>230500</v>
      </c>
      <c r="D292" s="10" t="n">
        <f aca="false">VLOOKUP(B292,'ENF CHECK (2)'!B:D,2,FALSE())</f>
        <v>230500.16</v>
      </c>
      <c r="E292" s="10" t="n">
        <f aca="false">+C292-D292</f>
        <v>-0.160000000003492</v>
      </c>
    </row>
    <row r="293" customFormat="false" ht="15" hidden="false" customHeight="false" outlineLevel="0" collapsed="false">
      <c r="A293" s="14" t="s">
        <v>632</v>
      </c>
      <c r="B293" s="15" t="s">
        <v>290</v>
      </c>
      <c r="C293" s="16" t="n">
        <v>14166000</v>
      </c>
      <c r="D293" s="10" t="n">
        <f aca="false">VLOOKUP(B293,'ENF CHECK (2)'!B:D,2,FALSE())</f>
        <v>14166000</v>
      </c>
      <c r="E293" s="10" t="n">
        <f aca="false">+C293-D293</f>
        <v>0</v>
      </c>
    </row>
    <row r="294" customFormat="false" ht="15" hidden="false" customHeight="false" outlineLevel="0" collapsed="false">
      <c r="A294" s="14" t="s">
        <v>633</v>
      </c>
      <c r="B294" s="15" t="s">
        <v>291</v>
      </c>
      <c r="C294" s="16" t="n">
        <v>3064600</v>
      </c>
      <c r="D294" s="10" t="n">
        <f aca="false">VLOOKUP(B294,'ENF CHECK (2)'!B:D,2,FALSE())</f>
        <v>3064600</v>
      </c>
      <c r="E294" s="10" t="n">
        <f aca="false">+C294-D294</f>
        <v>0</v>
      </c>
    </row>
    <row r="295" customFormat="false" ht="15" hidden="false" customHeight="false" outlineLevel="0" collapsed="false">
      <c r="A295" s="17" t="s">
        <v>634</v>
      </c>
      <c r="B295" s="18" t="s">
        <v>292</v>
      </c>
      <c r="C295" s="19" t="n">
        <v>510775</v>
      </c>
      <c r="D295" s="10" t="n">
        <f aca="false">VLOOKUP(B295,'ENF CHECK (2)'!B:D,2,FALSE())</f>
        <v>510775.2</v>
      </c>
      <c r="E295" s="10" t="n">
        <f aca="false">+C295-D295</f>
        <v>-0.200000000011642</v>
      </c>
    </row>
    <row r="296" customFormat="false" ht="15" hidden="false" customHeight="false" outlineLevel="0" collapsed="false">
      <c r="A296" s="20"/>
      <c r="B296" s="21" t="s">
        <v>293</v>
      </c>
      <c r="C296" s="22" t="n">
        <v>10058400</v>
      </c>
      <c r="D296" s="10" t="n">
        <f aca="false">VLOOKUP(B296,'ENF CHECK (2)'!B:D,2,FALSE())</f>
        <v>10058400</v>
      </c>
      <c r="E296" s="10" t="n">
        <f aca="false">+C296-D296</f>
        <v>0</v>
      </c>
    </row>
    <row r="297" customFormat="false" ht="15" hidden="false" customHeight="false" outlineLevel="0" collapsed="false">
      <c r="A297" s="14" t="s">
        <v>635</v>
      </c>
      <c r="B297" s="15" t="s">
        <v>294</v>
      </c>
      <c r="C297" s="16" t="n">
        <v>605729</v>
      </c>
      <c r="D297" s="10" t="n">
        <f aca="false">VLOOKUP(B297,'ENF CHECK (2)'!B:D,2,FALSE())</f>
        <v>605729.12</v>
      </c>
      <c r="E297" s="10" t="n">
        <f aca="false">+C297-D297</f>
        <v>-0.119999999995343</v>
      </c>
    </row>
    <row r="298" customFormat="false" ht="15" hidden="false" customHeight="false" outlineLevel="0" collapsed="false">
      <c r="A298" s="14" t="s">
        <v>636</v>
      </c>
      <c r="B298" s="15" t="s">
        <v>295</v>
      </c>
      <c r="C298" s="16" t="n">
        <v>825772</v>
      </c>
      <c r="D298" s="10" t="n">
        <f aca="false">VLOOKUP(B298,'ENF CHECK (2)'!B:D,2,FALSE())</f>
        <v>825771.6</v>
      </c>
      <c r="E298" s="10" t="n">
        <f aca="false">+C298-D298</f>
        <v>0.400000000023283</v>
      </c>
    </row>
    <row r="299" customFormat="false" ht="15" hidden="false" customHeight="false" outlineLevel="0" collapsed="false">
      <c r="A299" s="14" t="s">
        <v>637</v>
      </c>
      <c r="B299" s="15" t="s">
        <v>296</v>
      </c>
      <c r="C299" s="16" t="n">
        <v>40757833</v>
      </c>
      <c r="D299" s="10" t="n">
        <f aca="false">VLOOKUP(B299,'ENF CHECK (2)'!B:D,2,FALSE())</f>
        <v>40757832.5</v>
      </c>
      <c r="E299" s="10" t="n">
        <f aca="false">+C299-D299</f>
        <v>0.5</v>
      </c>
    </row>
    <row r="300" customFormat="false" ht="15" hidden="false" customHeight="false" outlineLevel="0" collapsed="false">
      <c r="A300" s="14" t="s">
        <v>638</v>
      </c>
      <c r="B300" s="15" t="s">
        <v>297</v>
      </c>
      <c r="C300" s="16" t="n">
        <v>1093518</v>
      </c>
      <c r="D300" s="10" t="n">
        <f aca="false">VLOOKUP(B300,'ENF CHECK (2)'!B:D,2,FALSE())</f>
        <v>1093518.02</v>
      </c>
      <c r="E300" s="10" t="n">
        <f aca="false">+C300-D300</f>
        <v>-0.0200000000186265</v>
      </c>
    </row>
    <row r="301" customFormat="false" ht="15" hidden="false" customHeight="false" outlineLevel="0" collapsed="false">
      <c r="A301" s="14" t="s">
        <v>639</v>
      </c>
      <c r="B301" s="15" t="s">
        <v>298</v>
      </c>
      <c r="C301" s="16" t="n">
        <v>3071814</v>
      </c>
      <c r="D301" s="10" t="n">
        <f aca="false">VLOOKUP(B301,'ENF CHECK (2)'!B:D,2,FALSE())</f>
        <v>3071813.8</v>
      </c>
      <c r="E301" s="10" t="n">
        <f aca="false">+C301-D301</f>
        <v>0.200000000186265</v>
      </c>
    </row>
    <row r="302" customFormat="false" ht="15" hidden="false" customHeight="false" outlineLevel="0" collapsed="false">
      <c r="A302" s="14" t="s">
        <v>640</v>
      </c>
      <c r="B302" s="15" t="s">
        <v>299</v>
      </c>
      <c r="C302" s="16" t="n">
        <v>8006907</v>
      </c>
      <c r="D302" s="10" t="n">
        <f aca="false">VLOOKUP(B302,'ENF CHECK (2)'!B:D,2,FALSE())</f>
        <v>8006906.6</v>
      </c>
      <c r="E302" s="10" t="n">
        <f aca="false">+C302-D302</f>
        <v>0.400000000372529</v>
      </c>
    </row>
    <row r="303" customFormat="false" ht="15" hidden="false" customHeight="false" outlineLevel="0" collapsed="false">
      <c r="A303" s="14" t="s">
        <v>641</v>
      </c>
      <c r="B303" s="15" t="s">
        <v>300</v>
      </c>
      <c r="C303" s="16" t="n">
        <v>2165410</v>
      </c>
      <c r="D303" s="10" t="n">
        <f aca="false">VLOOKUP(B303,'ENF CHECK (2)'!B:D,2,FALSE())</f>
        <v>2165409.54</v>
      </c>
      <c r="E303" s="10" t="n">
        <f aca="false">+C303-D303</f>
        <v>0.459999999962747</v>
      </c>
    </row>
    <row r="304" customFormat="false" ht="15" hidden="false" customHeight="false" outlineLevel="0" collapsed="false">
      <c r="A304" s="14" t="s">
        <v>642</v>
      </c>
      <c r="B304" s="15" t="s">
        <v>301</v>
      </c>
      <c r="C304" s="16" t="n">
        <v>246456</v>
      </c>
      <c r="D304" s="10" t="n">
        <f aca="false">VLOOKUP(B304,'ENF CHECK (2)'!B:D,2,FALSE())</f>
        <v>246455.58</v>
      </c>
      <c r="E304" s="10" t="n">
        <f aca="false">+C304-D304</f>
        <v>0.420000000012806</v>
      </c>
    </row>
    <row r="305" customFormat="false" ht="15" hidden="false" customHeight="false" outlineLevel="0" collapsed="false">
      <c r="A305" s="14" t="s">
        <v>643</v>
      </c>
      <c r="B305" s="15" t="s">
        <v>302</v>
      </c>
      <c r="C305" s="16" t="n">
        <v>3960144</v>
      </c>
      <c r="D305" s="10" t="n">
        <f aca="false">VLOOKUP(B305,'ENF CHECK (2)'!B:D,2,FALSE())</f>
        <v>3960144</v>
      </c>
      <c r="E305" s="10" t="n">
        <f aca="false">+C305-D305</f>
        <v>0</v>
      </c>
    </row>
    <row r="306" customFormat="false" ht="15" hidden="false" customHeight="false" outlineLevel="0" collapsed="false">
      <c r="A306" s="14" t="s">
        <v>644</v>
      </c>
      <c r="B306" s="15" t="s">
        <v>303</v>
      </c>
      <c r="C306" s="16" t="n">
        <v>1853676</v>
      </c>
      <c r="D306" s="10" t="n">
        <f aca="false">VLOOKUP(B306,'ENF CHECK (2)'!B:D,2,FALSE())</f>
        <v>1853676</v>
      </c>
      <c r="E306" s="10" t="n">
        <f aca="false">+C306-D306</f>
        <v>0</v>
      </c>
    </row>
    <row r="307" customFormat="false" ht="15" hidden="false" customHeight="false" outlineLevel="0" collapsed="false">
      <c r="A307" s="14" t="s">
        <v>645</v>
      </c>
      <c r="B307" s="15" t="s">
        <v>304</v>
      </c>
      <c r="C307" s="16" t="n">
        <v>1311737</v>
      </c>
      <c r="D307" s="10" t="n">
        <f aca="false">VLOOKUP(B307,'ENF CHECK (2)'!B:D,2,FALSE())</f>
        <v>1311737</v>
      </c>
      <c r="E307" s="10" t="n">
        <f aca="false">+C307-D307</f>
        <v>0</v>
      </c>
    </row>
    <row r="308" customFormat="false" ht="15" hidden="false" customHeight="false" outlineLevel="0" collapsed="false">
      <c r="A308" s="14" t="s">
        <v>646</v>
      </c>
      <c r="B308" s="15" t="s">
        <v>305</v>
      </c>
      <c r="C308" s="16" t="n">
        <v>8744588</v>
      </c>
      <c r="D308" s="10" t="n">
        <f aca="false">VLOOKUP(B308,'ENF CHECK (2)'!B:D,2,FALSE())</f>
        <v>8744588</v>
      </c>
      <c r="E308" s="10" t="n">
        <f aca="false">+C308-D308</f>
        <v>0</v>
      </c>
    </row>
    <row r="309" customFormat="false" ht="15" hidden="false" customHeight="false" outlineLevel="0" collapsed="false">
      <c r="A309" s="14" t="s">
        <v>647</v>
      </c>
      <c r="B309" s="15" t="s">
        <v>306</v>
      </c>
      <c r="C309" s="16" t="n">
        <v>32198658</v>
      </c>
      <c r="D309" s="10" t="n">
        <f aca="false">VLOOKUP(B309,'ENF CHECK (2)'!B:D,2,FALSE())</f>
        <v>32198657.54</v>
      </c>
      <c r="E309" s="10" t="n">
        <f aca="false">+C309-D309</f>
        <v>0.46000000089407</v>
      </c>
    </row>
    <row r="310" customFormat="false" ht="15" hidden="false" customHeight="false" outlineLevel="0" collapsed="false">
      <c r="A310" s="14" t="s">
        <v>648</v>
      </c>
      <c r="B310" s="15" t="s">
        <v>307</v>
      </c>
      <c r="C310" s="16" t="n">
        <v>6751424</v>
      </c>
      <c r="D310" s="10" t="n">
        <f aca="false">VLOOKUP(B310,'ENF CHECK (2)'!B:D,2,FALSE())</f>
        <v>6751423.8</v>
      </c>
      <c r="E310" s="10" t="n">
        <f aca="false">+C310-D310</f>
        <v>0.200000000186265</v>
      </c>
    </row>
    <row r="311" customFormat="false" ht="15" hidden="false" customHeight="false" outlineLevel="0" collapsed="false">
      <c r="A311" s="14" t="s">
        <v>649</v>
      </c>
      <c r="B311" s="15" t="s">
        <v>308</v>
      </c>
      <c r="C311" s="16" t="n">
        <v>9293152</v>
      </c>
      <c r="D311" s="10" t="n">
        <f aca="false">VLOOKUP(B311,'ENF CHECK (2)'!B:D,2,FALSE())</f>
        <v>9293152</v>
      </c>
      <c r="E311" s="10" t="n">
        <f aca="false">+C311-D311</f>
        <v>0</v>
      </c>
    </row>
    <row r="312" customFormat="false" ht="15" hidden="false" customHeight="false" outlineLevel="0" collapsed="false">
      <c r="A312" s="14" t="s">
        <v>650</v>
      </c>
      <c r="B312" s="15" t="s">
        <v>309</v>
      </c>
      <c r="C312" s="16" t="n">
        <v>1519063</v>
      </c>
      <c r="D312" s="10" t="n">
        <f aca="false">VLOOKUP(B312,'ENF CHECK (2)'!B:D,2,FALSE())</f>
        <v>1519063</v>
      </c>
      <c r="E312" s="10" t="n">
        <f aca="false">+C312-D312</f>
        <v>0</v>
      </c>
    </row>
    <row r="313" customFormat="false" ht="15" hidden="false" customHeight="false" outlineLevel="0" collapsed="false">
      <c r="A313" s="14" t="s">
        <v>651</v>
      </c>
      <c r="B313" s="15" t="s">
        <v>310</v>
      </c>
      <c r="C313" s="16" t="n">
        <v>2727360</v>
      </c>
      <c r="D313" s="10" t="n">
        <f aca="false">VLOOKUP(B313,'ENF CHECK (2)'!B:D,2,FALSE())</f>
        <v>2727360</v>
      </c>
      <c r="E313" s="10" t="n">
        <f aca="false">+C313-D313</f>
        <v>0</v>
      </c>
    </row>
    <row r="314" customFormat="false" ht="15" hidden="false" customHeight="false" outlineLevel="0" collapsed="false">
      <c r="A314" s="14" t="s">
        <v>652</v>
      </c>
      <c r="B314" s="15" t="s">
        <v>311</v>
      </c>
      <c r="C314" s="16" t="n">
        <v>930170</v>
      </c>
      <c r="D314" s="10" t="n">
        <f aca="false">VLOOKUP(B314,'ENF CHECK (2)'!B:D,2,FALSE())</f>
        <v>930170.3</v>
      </c>
      <c r="E314" s="10" t="n">
        <f aca="false">+C314-D314</f>
        <v>-0.300000000046566</v>
      </c>
    </row>
    <row r="315" customFormat="false" ht="15" hidden="false" customHeight="false" outlineLevel="0" collapsed="false">
      <c r="A315" s="14" t="s">
        <v>653</v>
      </c>
      <c r="B315" s="15" t="s">
        <v>312</v>
      </c>
      <c r="C315" s="16" t="n">
        <v>4061440</v>
      </c>
      <c r="D315" s="10" t="n">
        <f aca="false">VLOOKUP(B315,'ENF CHECK (2)'!B:D,2,FALSE())</f>
        <v>4061440.35</v>
      </c>
      <c r="E315" s="10" t="n">
        <f aca="false">+C315-D315</f>
        <v>-0.350000000093132</v>
      </c>
    </row>
    <row r="316" customFormat="false" ht="15" hidden="false" customHeight="false" outlineLevel="0" collapsed="false">
      <c r="A316" s="14" t="s">
        <v>654</v>
      </c>
      <c r="B316" s="15" t="s">
        <v>313</v>
      </c>
      <c r="C316" s="16" t="n">
        <v>424632</v>
      </c>
      <c r="D316" s="10" t="n">
        <f aca="false">VLOOKUP(B316,'ENF CHECK (2)'!B:D,2,FALSE())</f>
        <v>424632</v>
      </c>
      <c r="E316" s="10" t="n">
        <f aca="false">+C316-D316</f>
        <v>0</v>
      </c>
    </row>
    <row r="317" customFormat="false" ht="15" hidden="false" customHeight="false" outlineLevel="0" collapsed="false">
      <c r="A317" s="14" t="s">
        <v>655</v>
      </c>
      <c r="B317" s="15" t="s">
        <v>314</v>
      </c>
      <c r="C317" s="16" t="n">
        <v>5684886</v>
      </c>
      <c r="D317" s="10" t="n">
        <f aca="false">VLOOKUP(B317,'ENF CHECK (2)'!B:D,2,FALSE())</f>
        <v>5684886</v>
      </c>
      <c r="E317" s="10" t="n">
        <f aca="false">+C317-D317</f>
        <v>0</v>
      </c>
    </row>
    <row r="318" customFormat="false" ht="15" hidden="false" customHeight="false" outlineLevel="0" collapsed="false">
      <c r="A318" s="14" t="s">
        <v>656</v>
      </c>
      <c r="B318" s="15" t="s">
        <v>315</v>
      </c>
      <c r="C318" s="16" t="n">
        <v>1250574</v>
      </c>
      <c r="D318" s="10" t="n">
        <f aca="false">VLOOKUP(B318,'ENF CHECK (2)'!B:D,2,FALSE())</f>
        <v>1250574</v>
      </c>
      <c r="E318" s="10" t="n">
        <f aca="false">+C318-D318</f>
        <v>0</v>
      </c>
    </row>
    <row r="319" customFormat="false" ht="15" hidden="false" customHeight="false" outlineLevel="0" collapsed="false">
      <c r="A319" s="14" t="s">
        <v>657</v>
      </c>
      <c r="B319" s="15" t="s">
        <v>316</v>
      </c>
      <c r="C319" s="16" t="n">
        <v>1022253</v>
      </c>
      <c r="D319" s="10" t="n">
        <f aca="false">VLOOKUP(B319,'ENF CHECK (2)'!B:D,2,FALSE())</f>
        <v>1022252.62</v>
      </c>
      <c r="E319" s="10" t="n">
        <f aca="false">+C319-D319</f>
        <v>0.380000000004657</v>
      </c>
    </row>
    <row r="320" customFormat="false" ht="15" hidden="false" customHeight="false" outlineLevel="0" collapsed="false">
      <c r="A320" s="14" t="s">
        <v>658</v>
      </c>
      <c r="B320" s="15" t="s">
        <v>317</v>
      </c>
      <c r="C320" s="16" t="n">
        <v>995740</v>
      </c>
      <c r="D320" s="10" t="n">
        <f aca="false">VLOOKUP(B320,'ENF CHECK (2)'!B:D,2,FALSE())</f>
        <v>995739.57</v>
      </c>
      <c r="E320" s="10" t="n">
        <f aca="false">+C320-D320</f>
        <v>0.430000000051223</v>
      </c>
    </row>
    <row r="321" customFormat="false" ht="15" hidden="false" customHeight="false" outlineLevel="0" collapsed="false">
      <c r="A321" s="14" t="s">
        <v>659</v>
      </c>
      <c r="B321" s="15" t="s">
        <v>318</v>
      </c>
      <c r="C321" s="16" t="n">
        <v>1528488</v>
      </c>
      <c r="D321" s="10" t="n">
        <f aca="false">VLOOKUP(B321,'ENF CHECK (2)'!B:D,2,FALSE())</f>
        <v>1528488</v>
      </c>
      <c r="E321" s="10" t="n">
        <f aca="false">+C321-D321</f>
        <v>0</v>
      </c>
    </row>
    <row r="322" customFormat="false" ht="15" hidden="false" customHeight="false" outlineLevel="0" collapsed="false">
      <c r="A322" s="14" t="s">
        <v>660</v>
      </c>
      <c r="B322" s="15" t="s">
        <v>319</v>
      </c>
      <c r="C322" s="16" t="n">
        <v>1550634</v>
      </c>
      <c r="D322" s="10" t="n">
        <f aca="false">VLOOKUP(B322,'ENF CHECK (2)'!B:D,2,FALSE())</f>
        <v>1550633.75</v>
      </c>
      <c r="E322" s="10" t="n">
        <f aca="false">+C322-D322</f>
        <v>0.25</v>
      </c>
    </row>
    <row r="323" customFormat="false" ht="15" hidden="false" customHeight="false" outlineLevel="0" collapsed="false">
      <c r="A323" s="14" t="s">
        <v>661</v>
      </c>
      <c r="B323" s="15" t="s">
        <v>320</v>
      </c>
      <c r="C323" s="16" t="n">
        <v>246280</v>
      </c>
      <c r="D323" s="10" t="n">
        <f aca="false">VLOOKUP(B323,'ENF CHECK (2)'!B:D,2,FALSE())</f>
        <v>246280</v>
      </c>
      <c r="E323" s="10" t="n">
        <f aca="false">+C323-D323</f>
        <v>0</v>
      </c>
    </row>
    <row r="324" customFormat="false" ht="15" hidden="false" customHeight="false" outlineLevel="0" collapsed="false">
      <c r="A324" s="14" t="s">
        <v>662</v>
      </c>
      <c r="B324" s="15" t="s">
        <v>321</v>
      </c>
      <c r="C324" s="16" t="n">
        <v>979980</v>
      </c>
      <c r="D324" s="10" t="n">
        <f aca="false">VLOOKUP(B324,'ENF CHECK (2)'!B:D,2,FALSE())</f>
        <v>979980</v>
      </c>
      <c r="E324" s="10" t="n">
        <f aca="false">+C324-D324</f>
        <v>0</v>
      </c>
    </row>
    <row r="325" customFormat="false" ht="15" hidden="false" customHeight="false" outlineLevel="0" collapsed="false">
      <c r="A325" s="14" t="s">
        <v>663</v>
      </c>
      <c r="B325" s="15" t="s">
        <v>322</v>
      </c>
      <c r="C325" s="16" t="n">
        <v>1964960</v>
      </c>
      <c r="D325" s="10" t="n">
        <f aca="false">VLOOKUP(B325,'ENF CHECK (2)'!B:D,2,FALSE())</f>
        <v>1964960</v>
      </c>
      <c r="E325" s="10" t="n">
        <f aca="false">+C325-D325</f>
        <v>0</v>
      </c>
    </row>
    <row r="326" customFormat="false" ht="15" hidden="false" customHeight="false" outlineLevel="0" collapsed="false">
      <c r="A326" s="14" t="s">
        <v>664</v>
      </c>
      <c r="B326" s="15" t="s">
        <v>323</v>
      </c>
      <c r="C326" s="16" t="n">
        <v>251568</v>
      </c>
      <c r="D326" s="10" t="n">
        <f aca="false">VLOOKUP(B326,'ENF CHECK (2)'!B:D,2,FALSE())</f>
        <v>251568</v>
      </c>
      <c r="E326" s="10" t="n">
        <f aca="false">+C326-D326</f>
        <v>0</v>
      </c>
    </row>
    <row r="327" customFormat="false" ht="15" hidden="false" customHeight="false" outlineLevel="0" collapsed="false">
      <c r="A327" s="14" t="s">
        <v>665</v>
      </c>
      <c r="B327" s="15" t="s">
        <v>324</v>
      </c>
      <c r="C327" s="16" t="n">
        <v>3784572</v>
      </c>
      <c r="D327" s="10" t="n">
        <f aca="false">VLOOKUP(B327,'ENF CHECK (2)'!B:D,2,FALSE())</f>
        <v>3784572</v>
      </c>
      <c r="E327" s="10" t="n">
        <f aca="false">+C327-D327</f>
        <v>0</v>
      </c>
    </row>
    <row r="328" customFormat="false" ht="15" hidden="false" customHeight="false" outlineLevel="0" collapsed="false">
      <c r="A328" s="14" t="s">
        <v>666</v>
      </c>
      <c r="B328" s="15" t="s">
        <v>325</v>
      </c>
      <c r="C328" s="16" t="n">
        <v>23599434</v>
      </c>
      <c r="D328" s="10" t="n">
        <f aca="false">VLOOKUP(B328,'ENF CHECK (2)'!B:D,2,FALSE())</f>
        <v>23599433.9</v>
      </c>
      <c r="E328" s="10" t="n">
        <f aca="false">+C328-D328</f>
        <v>0.100000001490116</v>
      </c>
    </row>
    <row r="329" customFormat="false" ht="15" hidden="false" customHeight="false" outlineLevel="0" collapsed="false">
      <c r="A329" s="14" t="s">
        <v>667</v>
      </c>
      <c r="B329" s="15" t="s">
        <v>326</v>
      </c>
      <c r="C329" s="16" t="n">
        <v>1052940</v>
      </c>
      <c r="D329" s="10" t="n">
        <f aca="false">VLOOKUP(B329,'ENF CHECK (2)'!B:D,2,FALSE())</f>
        <v>1052940</v>
      </c>
      <c r="E329" s="10" t="n">
        <f aca="false">+C329-D329</f>
        <v>0</v>
      </c>
    </row>
    <row r="330" customFormat="false" ht="15" hidden="false" customHeight="false" outlineLevel="0" collapsed="false">
      <c r="A330" s="14" t="s">
        <v>668</v>
      </c>
      <c r="B330" s="15" t="s">
        <v>327</v>
      </c>
      <c r="C330" s="16" t="n">
        <v>1436896</v>
      </c>
      <c r="D330" s="10" t="n">
        <f aca="false">VLOOKUP(B330,'ENF CHECK (2)'!B:D,2,FALSE())</f>
        <v>1436896</v>
      </c>
      <c r="E330" s="10" t="n">
        <f aca="false">+C330-D330</f>
        <v>0</v>
      </c>
    </row>
    <row r="331" customFormat="false" ht="15" hidden="false" customHeight="false" outlineLevel="0" collapsed="false">
      <c r="A331" s="14" t="s">
        <v>669</v>
      </c>
      <c r="B331" s="15" t="s">
        <v>328</v>
      </c>
      <c r="C331" s="16" t="n">
        <v>7301504</v>
      </c>
      <c r="D331" s="10" t="n">
        <f aca="false">VLOOKUP(B331,'ENF CHECK (2)'!B:D,2,FALSE())</f>
        <v>7301504</v>
      </c>
      <c r="E331" s="10" t="n">
        <f aca="false">+C331-D331</f>
        <v>0</v>
      </c>
    </row>
    <row r="332" customFormat="false" ht="15" hidden="false" customHeight="false" outlineLevel="0" collapsed="false">
      <c r="A332" s="14" t="s">
        <v>670</v>
      </c>
      <c r="B332" s="15" t="s">
        <v>329</v>
      </c>
      <c r="C332" s="16" t="n">
        <v>1515930</v>
      </c>
      <c r="D332" s="10" t="n">
        <f aca="false">VLOOKUP(B332,'ENF CHECK (2)'!B:D,2,FALSE())</f>
        <v>1515930</v>
      </c>
      <c r="E332" s="10" t="n">
        <f aca="false">+C332-D332</f>
        <v>0</v>
      </c>
    </row>
    <row r="333" customFormat="false" ht="15" hidden="false" customHeight="false" outlineLevel="0" collapsed="false">
      <c r="A333" s="14" t="s">
        <v>671</v>
      </c>
      <c r="B333" s="15" t="s">
        <v>330</v>
      </c>
      <c r="C333" s="16" t="n">
        <v>304428</v>
      </c>
      <c r="D333" s="10" t="n">
        <f aca="false">VLOOKUP(B333,'ENF CHECK (2)'!B:D,2,FALSE())</f>
        <v>304427.5</v>
      </c>
      <c r="E333" s="10" t="n">
        <f aca="false">+C333-D333</f>
        <v>0.5</v>
      </c>
    </row>
    <row r="334" customFormat="false" ht="15" hidden="false" customHeight="false" outlineLevel="0" collapsed="false">
      <c r="A334" s="14" t="s">
        <v>672</v>
      </c>
      <c r="B334" s="15" t="s">
        <v>331</v>
      </c>
      <c r="C334" s="16" t="n">
        <v>7736606</v>
      </c>
      <c r="D334" s="10" t="n">
        <f aca="false">VLOOKUP(B334,'ENF CHECK (2)'!B:D,2,FALSE())</f>
        <v>7736606.46</v>
      </c>
      <c r="E334" s="10" t="n">
        <f aca="false">+C334-D334</f>
        <v>-0.459999999962747</v>
      </c>
    </row>
    <row r="335" customFormat="false" ht="15" hidden="false" customHeight="false" outlineLevel="0" collapsed="false">
      <c r="A335" s="14" t="s">
        <v>673</v>
      </c>
      <c r="B335" s="15" t="s">
        <v>332</v>
      </c>
      <c r="C335" s="16" t="n">
        <v>2641650</v>
      </c>
      <c r="D335" s="10" t="n">
        <f aca="false">VLOOKUP(B335,'ENF CHECK (2)'!B:D,2,FALSE())</f>
        <v>2641650</v>
      </c>
      <c r="E335" s="10" t="n">
        <f aca="false">+C335-D335</f>
        <v>0</v>
      </c>
    </row>
    <row r="336" customFormat="false" ht="15" hidden="false" customHeight="false" outlineLevel="0" collapsed="false">
      <c r="A336" s="14" t="s">
        <v>674</v>
      </c>
      <c r="B336" s="15" t="s">
        <v>333</v>
      </c>
      <c r="C336" s="16" t="n">
        <v>2752888</v>
      </c>
      <c r="D336" s="10" t="n">
        <f aca="false">VLOOKUP(B336,'ENF CHECK (2)'!B:D,2,FALSE())</f>
        <v>2752888.04</v>
      </c>
      <c r="E336" s="10" t="n">
        <f aca="false">+C336-D336</f>
        <v>-0.0400000000372529</v>
      </c>
    </row>
    <row r="337" customFormat="false" ht="15" hidden="false" customHeight="false" outlineLevel="0" collapsed="false">
      <c r="A337" s="14" t="s">
        <v>675</v>
      </c>
      <c r="B337" s="15" t="s">
        <v>334</v>
      </c>
      <c r="C337" s="16" t="n">
        <v>4738370</v>
      </c>
      <c r="D337" s="10" t="n">
        <f aca="false">VLOOKUP(B337,'ENF CHECK (2)'!B:D,2,FALSE())</f>
        <v>4738370</v>
      </c>
      <c r="E337" s="10" t="n">
        <f aca="false">+C337-D337</f>
        <v>0</v>
      </c>
    </row>
    <row r="338" customFormat="false" ht="15" hidden="false" customHeight="false" outlineLevel="0" collapsed="false">
      <c r="A338" s="14" t="s">
        <v>676</v>
      </c>
      <c r="B338" s="15" t="s">
        <v>335</v>
      </c>
      <c r="C338" s="16" t="n">
        <v>1325917</v>
      </c>
      <c r="D338" s="10" t="n">
        <f aca="false">VLOOKUP(B338,'ENF CHECK (2)'!B:D,2,FALSE())</f>
        <v>1325916.9</v>
      </c>
      <c r="E338" s="10" t="n">
        <f aca="false">+C338-D338</f>
        <v>0.100000000093132</v>
      </c>
    </row>
    <row r="339" customFormat="false" ht="15" hidden="false" customHeight="false" outlineLevel="0" collapsed="false">
      <c r="A339" s="14" t="s">
        <v>677</v>
      </c>
      <c r="B339" s="15" t="s">
        <v>336</v>
      </c>
      <c r="C339" s="16" t="n">
        <v>788250</v>
      </c>
      <c r="D339" s="10" t="n">
        <f aca="false">VLOOKUP(B339,'ENF CHECK (2)'!B:D,2,FALSE())</f>
        <v>788250</v>
      </c>
      <c r="E339" s="10" t="n">
        <f aca="false">+C339-D339</f>
        <v>0</v>
      </c>
    </row>
    <row r="340" customFormat="false" ht="15" hidden="false" customHeight="false" outlineLevel="0" collapsed="false">
      <c r="A340" s="14" t="s">
        <v>678</v>
      </c>
      <c r="B340" s="15" t="s">
        <v>337</v>
      </c>
      <c r="C340" s="16" t="n">
        <v>9523842</v>
      </c>
      <c r="D340" s="10" t="n">
        <f aca="false">VLOOKUP(B340,'ENF CHECK (2)'!B:D,2,FALSE())</f>
        <v>9523842.34</v>
      </c>
      <c r="E340" s="10" t="n">
        <f aca="false">+C340-D340</f>
        <v>-0.339999999850988</v>
      </c>
    </row>
    <row r="341" customFormat="false" ht="15" hidden="false" customHeight="false" outlineLevel="0" collapsed="false">
      <c r="A341" s="14" t="s">
        <v>679</v>
      </c>
      <c r="B341" s="15" t="s">
        <v>338</v>
      </c>
      <c r="C341" s="16" t="n">
        <v>9903064</v>
      </c>
      <c r="D341" s="10" t="n">
        <f aca="false">VLOOKUP(B341,'ENF CHECK (2)'!B:D,2,FALSE())</f>
        <v>9903064</v>
      </c>
      <c r="E341" s="10" t="n">
        <f aca="false">+C341-D341</f>
        <v>0</v>
      </c>
    </row>
    <row r="342" customFormat="false" ht="15" hidden="false" customHeight="false" outlineLevel="0" collapsed="false">
      <c r="A342" s="14" t="s">
        <v>680</v>
      </c>
      <c r="B342" s="15" t="s">
        <v>339</v>
      </c>
      <c r="C342" s="16" t="n">
        <v>7905408</v>
      </c>
      <c r="D342" s="10" t="n">
        <f aca="false">VLOOKUP(B342,'ENF CHECK (2)'!B:D,2,FALSE())</f>
        <v>7905408</v>
      </c>
      <c r="E342" s="10" t="n">
        <f aca="false">+C342-D342</f>
        <v>0</v>
      </c>
    </row>
    <row r="343" customFormat="false" ht="15" hidden="false" customHeight="false" outlineLevel="0" collapsed="false">
      <c r="A343" s="14" t="s">
        <v>681</v>
      </c>
      <c r="B343" s="15" t="s">
        <v>340</v>
      </c>
      <c r="C343" s="16" t="n">
        <v>1718067</v>
      </c>
      <c r="D343" s="10" t="n">
        <f aca="false">VLOOKUP(B343,'ENF CHECK (2)'!B:D,2,FALSE())</f>
        <v>1718066.7</v>
      </c>
      <c r="E343" s="10" t="n">
        <f aca="false">+C343-D343</f>
        <v>0.300000000046566</v>
      </c>
    </row>
    <row r="344" customFormat="false" ht="15" hidden="false" customHeight="false" outlineLevel="0" collapsed="false">
      <c r="A344" s="14" t="s">
        <v>682</v>
      </c>
      <c r="B344" s="15" t="s">
        <v>341</v>
      </c>
      <c r="C344" s="16" t="n">
        <v>1835541</v>
      </c>
      <c r="D344" s="10" t="n">
        <f aca="false">VLOOKUP(B344,'ENF CHECK (2)'!B:D,2,FALSE())</f>
        <v>1835541</v>
      </c>
      <c r="E344" s="10" t="n">
        <f aca="false">+C344-D344</f>
        <v>0</v>
      </c>
    </row>
    <row r="345" customFormat="false" ht="15" hidden="false" customHeight="false" outlineLevel="0" collapsed="false">
      <c r="A345" s="14" t="s">
        <v>683</v>
      </c>
      <c r="B345" s="15" t="s">
        <v>342</v>
      </c>
      <c r="C345" s="16" t="n">
        <v>55331960</v>
      </c>
      <c r="D345" s="10" t="n">
        <f aca="false">VLOOKUP(B345,'ENF CHECK (2)'!B:D,2,FALSE())</f>
        <v>55331960</v>
      </c>
      <c r="E345" s="10" t="n">
        <f aca="false">+C345-D345</f>
        <v>0</v>
      </c>
    </row>
    <row r="346" customFormat="false" ht="15" hidden="false" customHeight="false" outlineLevel="0" collapsed="false">
      <c r="A346" s="14" t="s">
        <v>684</v>
      </c>
      <c r="B346" s="15" t="s">
        <v>343</v>
      </c>
      <c r="C346" s="16" t="n">
        <v>2771964</v>
      </c>
      <c r="D346" s="10" t="n">
        <f aca="false">VLOOKUP(B346,'ENF CHECK (2)'!B:D,2,FALSE())</f>
        <v>2771964.23</v>
      </c>
      <c r="E346" s="10" t="n">
        <f aca="false">+C346-D346</f>
        <v>-0.229999999981374</v>
      </c>
    </row>
    <row r="347" customFormat="false" ht="15" hidden="false" customHeight="false" outlineLevel="0" collapsed="false">
      <c r="A347" s="14" t="s">
        <v>685</v>
      </c>
      <c r="B347" s="15" t="s">
        <v>344</v>
      </c>
      <c r="C347" s="16" t="n">
        <v>889325</v>
      </c>
      <c r="D347" s="10" t="n">
        <f aca="false">VLOOKUP(B347,'ENF CHECK (2)'!B:D,2,FALSE())</f>
        <v>889324.71</v>
      </c>
      <c r="E347" s="10" t="n">
        <f aca="false">+C347-D347</f>
        <v>0.290000000037253</v>
      </c>
    </row>
    <row r="348" customFormat="false" ht="15" hidden="false" customHeight="false" outlineLevel="0" collapsed="false">
      <c r="A348" s="14" t="s">
        <v>686</v>
      </c>
      <c r="B348" s="15" t="s">
        <v>345</v>
      </c>
      <c r="C348" s="16" t="n">
        <v>10389486.8</v>
      </c>
      <c r="D348" s="10" t="n">
        <f aca="false">VLOOKUP(B348,'ENF CHECK (2)'!B:D,2,FALSE())</f>
        <v>10389489</v>
      </c>
      <c r="E348" s="10" t="n">
        <f aca="false">+C348-D348</f>
        <v>-2.19999999925494</v>
      </c>
    </row>
    <row r="349" customFormat="false" ht="15" hidden="false" customHeight="false" outlineLevel="0" collapsed="false">
      <c r="A349" s="23" t="s">
        <v>687</v>
      </c>
      <c r="B349" s="24"/>
      <c r="C349" s="25" t="n">
        <v>2788395774</v>
      </c>
      <c r="D349" s="10" t="e">
        <f aca="false">VLOOKUP(B349,'ENF CHECK (2)'!B:D,2,FALSE())</f>
        <v>#N/A</v>
      </c>
      <c r="E349" s="10" t="e">
        <f aca="false">+C349-D349</f>
        <v>#N/A</v>
      </c>
    </row>
    <row r="350" customFormat="false" ht="15" hidden="false" customHeight="false" outlineLevel="0" collapsed="false">
      <c r="D350" s="10" t="e">
        <f aca="false">VLOOKUP(B350,'ENF CHECK (2)'!B:D,2,FALSE())</f>
        <v>#N/A</v>
      </c>
      <c r="E350" s="10" t="e">
        <f aca="false">+C350-D350</f>
        <v>#N/A</v>
      </c>
    </row>
    <row r="351" customFormat="false" ht="15" hidden="false" customHeight="false" outlineLevel="0" collapsed="false">
      <c r="D351" s="10" t="e">
        <f aca="false">SUM(D5:D350)</f>
        <v>#N/A</v>
      </c>
      <c r="E351" s="10" t="e">
        <f aca="false">+C351-D351</f>
        <v>#N/A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3" activeCellId="0" sqref="A1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18.14"/>
    <col collapsed="false" customWidth="true" hidden="false" outlineLevel="0" max="3" min="3" style="0" width="16.85"/>
    <col collapsed="false" customWidth="true" hidden="false" outlineLevel="0" max="10" min="4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688</v>
      </c>
      <c r="B1" s="27" t="s">
        <v>689</v>
      </c>
    </row>
    <row r="2" customFormat="false" ht="15" hidden="false" customHeight="false" outlineLevel="0" collapsed="false">
      <c r="A2" s="26" t="s">
        <v>690</v>
      </c>
      <c r="B2" s="27" t="s">
        <v>691</v>
      </c>
    </row>
    <row r="3" customFormat="false" ht="15" hidden="false" customHeight="false" outlineLevel="0" collapsed="false">
      <c r="A3" s="26" t="s">
        <v>692</v>
      </c>
      <c r="B3" s="27" t="s">
        <v>693</v>
      </c>
    </row>
    <row r="4" customFormat="false" ht="15" hidden="false" customHeight="false" outlineLevel="0" collapsed="false">
      <c r="A4" s="26" t="s">
        <v>694</v>
      </c>
      <c r="B4" s="27" t="s">
        <v>693</v>
      </c>
    </row>
    <row r="5" customFormat="false" ht="15" hidden="false" customHeight="false" outlineLevel="0" collapsed="false">
      <c r="A5" s="26" t="s">
        <v>695</v>
      </c>
      <c r="B5" s="27" t="s">
        <v>693</v>
      </c>
    </row>
    <row r="7" customFormat="false" ht="15" hidden="false" customHeight="false" outlineLevel="0" collapsed="false">
      <c r="A7" s="28"/>
      <c r="B7" s="29"/>
      <c r="C7" s="30" t="s">
        <v>696</v>
      </c>
      <c r="D7" s="31"/>
    </row>
    <row r="8" customFormat="false" ht="15" hidden="false" customHeight="false" outlineLevel="0" collapsed="false">
      <c r="A8" s="32" t="s">
        <v>697</v>
      </c>
      <c r="B8" s="33" t="s">
        <v>698</v>
      </c>
      <c r="C8" s="34" t="s">
        <v>699</v>
      </c>
      <c r="D8" s="35" t="s">
        <v>700</v>
      </c>
    </row>
    <row r="9" customFormat="false" ht="15" hidden="false" customHeight="false" outlineLevel="0" collapsed="false">
      <c r="A9" s="36" t="s">
        <v>701</v>
      </c>
      <c r="B9" s="37" t="s">
        <v>2</v>
      </c>
      <c r="C9" s="38" t="n">
        <v>6012600</v>
      </c>
      <c r="D9" s="39" t="n">
        <v>55000</v>
      </c>
    </row>
    <row r="10" customFormat="false" ht="15" hidden="false" customHeight="false" outlineLevel="0" collapsed="false">
      <c r="A10" s="36" t="s">
        <v>702</v>
      </c>
      <c r="B10" s="37" t="s">
        <v>3</v>
      </c>
      <c r="C10" s="38" t="n">
        <v>4226688</v>
      </c>
      <c r="D10" s="39" t="n">
        <v>38400</v>
      </c>
    </row>
    <row r="11" customFormat="false" ht="15" hidden="false" customHeight="false" outlineLevel="0" collapsed="false">
      <c r="A11" s="36" t="s">
        <v>703</v>
      </c>
      <c r="B11" s="37" t="s">
        <v>4</v>
      </c>
      <c r="C11" s="38" t="n">
        <v>2107592</v>
      </c>
      <c r="D11" s="39" t="n">
        <v>13600</v>
      </c>
    </row>
    <row r="12" customFormat="false" ht="15" hidden="false" customHeight="false" outlineLevel="0" collapsed="false">
      <c r="A12" s="36" t="s">
        <v>704</v>
      </c>
      <c r="B12" s="37" t="s">
        <v>5</v>
      </c>
      <c r="C12" s="38" t="n">
        <v>4263600</v>
      </c>
      <c r="D12" s="39" t="n">
        <v>64600</v>
      </c>
    </row>
    <row r="13" customFormat="false" ht="15" hidden="false" customHeight="false" outlineLevel="0" collapsed="false">
      <c r="A13" s="36" t="s">
        <v>705</v>
      </c>
      <c r="B13" s="37" t="s">
        <v>706</v>
      </c>
      <c r="C13" s="38" t="n">
        <v>3509100</v>
      </c>
      <c r="D13" s="39" t="n">
        <v>10000</v>
      </c>
    </row>
    <row r="14" customFormat="false" ht="15" hidden="false" customHeight="false" outlineLevel="0" collapsed="false">
      <c r="A14" s="36" t="s">
        <v>707</v>
      </c>
      <c r="B14" s="37" t="s">
        <v>7</v>
      </c>
      <c r="C14" s="38" t="n">
        <v>2729257.28</v>
      </c>
      <c r="D14" s="39" t="n">
        <v>448891</v>
      </c>
    </row>
    <row r="15" customFormat="false" ht="15" hidden="false" customHeight="false" outlineLevel="0" collapsed="false">
      <c r="A15" s="36" t="s">
        <v>708</v>
      </c>
      <c r="B15" s="37" t="s">
        <v>8</v>
      </c>
      <c r="C15" s="38" t="n">
        <v>9664920</v>
      </c>
      <c r="D15" s="39" t="n">
        <v>16200</v>
      </c>
    </row>
    <row r="16" customFormat="false" ht="15" hidden="false" customHeight="false" outlineLevel="0" collapsed="false">
      <c r="A16" s="36" t="s">
        <v>709</v>
      </c>
      <c r="B16" s="37" t="s">
        <v>9</v>
      </c>
      <c r="C16" s="38" t="n">
        <v>1566640.1</v>
      </c>
      <c r="D16" s="39" t="n">
        <v>25670</v>
      </c>
    </row>
    <row r="17" customFormat="false" ht="15" hidden="false" customHeight="false" outlineLevel="0" collapsed="false">
      <c r="A17" s="40" t="s">
        <v>710</v>
      </c>
      <c r="B17" s="41" t="s">
        <v>711</v>
      </c>
      <c r="C17" s="42" t="n">
        <v>160439.16</v>
      </c>
      <c r="D17" s="43" t="n">
        <v>1473</v>
      </c>
    </row>
    <row r="18" customFormat="false" ht="15" hidden="false" customHeight="false" outlineLevel="0" collapsed="false">
      <c r="A18" s="44"/>
      <c r="B18" s="45" t="s">
        <v>712</v>
      </c>
      <c r="C18" s="46" t="n">
        <v>4758750</v>
      </c>
      <c r="D18" s="47" t="n">
        <v>4500000</v>
      </c>
    </row>
    <row r="19" customFormat="false" ht="15" hidden="false" customHeight="false" outlineLevel="0" collapsed="false">
      <c r="A19" s="36" t="s">
        <v>713</v>
      </c>
      <c r="B19" s="37" t="s">
        <v>10</v>
      </c>
      <c r="C19" s="38" t="n">
        <v>10200772</v>
      </c>
      <c r="D19" s="39" t="n">
        <v>69200</v>
      </c>
    </row>
    <row r="20" customFormat="false" ht="15" hidden="false" customHeight="false" outlineLevel="0" collapsed="false">
      <c r="A20" s="36" t="s">
        <v>714</v>
      </c>
      <c r="B20" s="37" t="s">
        <v>11</v>
      </c>
      <c r="C20" s="38" t="n">
        <v>975801.75</v>
      </c>
      <c r="D20" s="39" t="n">
        <v>50691</v>
      </c>
    </row>
    <row r="21" customFormat="false" ht="15" hidden="false" customHeight="false" outlineLevel="0" collapsed="false">
      <c r="A21" s="36" t="s">
        <v>715</v>
      </c>
      <c r="B21" s="37" t="s">
        <v>12</v>
      </c>
      <c r="C21" s="38" t="n">
        <v>1669694.6457</v>
      </c>
      <c r="D21" s="39" t="n">
        <v>2016783</v>
      </c>
    </row>
    <row r="22" customFormat="false" ht="15" hidden="false" customHeight="false" outlineLevel="0" collapsed="false">
      <c r="A22" s="36" t="s">
        <v>716</v>
      </c>
      <c r="B22" s="37" t="s">
        <v>13</v>
      </c>
      <c r="C22" s="38" t="n">
        <v>1438930.71</v>
      </c>
      <c r="D22" s="39" t="n">
        <v>81711</v>
      </c>
    </row>
    <row r="23" customFormat="false" ht="15" hidden="false" customHeight="false" outlineLevel="0" collapsed="false">
      <c r="A23" s="40" t="s">
        <v>717</v>
      </c>
      <c r="B23" s="41" t="s">
        <v>14</v>
      </c>
      <c r="C23" s="42" t="n">
        <v>599016</v>
      </c>
      <c r="D23" s="43" t="n">
        <v>4400</v>
      </c>
    </row>
    <row r="24" customFormat="false" ht="15" hidden="false" customHeight="false" outlineLevel="0" collapsed="false">
      <c r="A24" s="44"/>
      <c r="B24" s="45" t="s">
        <v>15</v>
      </c>
      <c r="C24" s="46" t="n">
        <v>25667100</v>
      </c>
      <c r="D24" s="47" t="n">
        <v>28500000</v>
      </c>
    </row>
    <row r="25" customFormat="false" ht="15" hidden="false" customHeight="false" outlineLevel="0" collapsed="false">
      <c r="A25" s="36" t="s">
        <v>718</v>
      </c>
      <c r="B25" s="37" t="s">
        <v>16</v>
      </c>
      <c r="C25" s="38" t="n">
        <v>24838632</v>
      </c>
      <c r="D25" s="39" t="n">
        <v>27846000</v>
      </c>
    </row>
    <row r="26" customFormat="false" ht="15" hidden="false" customHeight="false" outlineLevel="0" collapsed="false">
      <c r="A26" s="36" t="s">
        <v>719</v>
      </c>
      <c r="B26" s="37" t="s">
        <v>17</v>
      </c>
      <c r="C26" s="38" t="n">
        <v>10344623.52</v>
      </c>
      <c r="D26" s="39" t="n">
        <v>71599</v>
      </c>
    </row>
    <row r="27" customFormat="false" ht="15" hidden="false" customHeight="false" outlineLevel="0" collapsed="false">
      <c r="A27" s="36" t="s">
        <v>720</v>
      </c>
      <c r="B27" s="37" t="s">
        <v>18</v>
      </c>
      <c r="C27" s="38" t="n">
        <v>28400929</v>
      </c>
      <c r="D27" s="39" t="n">
        <v>1234823</v>
      </c>
    </row>
    <row r="28" customFormat="false" ht="15" hidden="false" customHeight="false" outlineLevel="0" collapsed="false">
      <c r="A28" s="36" t="s">
        <v>721</v>
      </c>
      <c r="B28" s="37" t="s">
        <v>19</v>
      </c>
      <c r="C28" s="38" t="n">
        <v>68631250</v>
      </c>
      <c r="D28" s="39" t="n">
        <v>69500000</v>
      </c>
    </row>
    <row r="29" customFormat="false" ht="15" hidden="false" customHeight="false" outlineLevel="0" collapsed="false">
      <c r="A29" s="40" t="s">
        <v>722</v>
      </c>
      <c r="B29" s="41" t="s">
        <v>20</v>
      </c>
      <c r="C29" s="42" t="n">
        <v>14854022</v>
      </c>
      <c r="D29" s="43" t="n">
        <v>105400</v>
      </c>
    </row>
    <row r="30" customFormat="false" ht="15" hidden="false" customHeight="false" outlineLevel="0" collapsed="false">
      <c r="A30" s="44"/>
      <c r="B30" s="45" t="s">
        <v>21</v>
      </c>
      <c r="C30" s="46" t="n">
        <v>16371668</v>
      </c>
      <c r="D30" s="47" t="n">
        <v>117200</v>
      </c>
    </row>
    <row r="31" customFormat="false" ht="15" hidden="false" customHeight="false" outlineLevel="0" collapsed="false">
      <c r="A31" s="36" t="s">
        <v>723</v>
      </c>
      <c r="B31" s="37" t="s">
        <v>22</v>
      </c>
      <c r="C31" s="38" t="n">
        <v>39768750</v>
      </c>
      <c r="D31" s="39" t="n">
        <v>37500000</v>
      </c>
    </row>
    <row r="32" customFormat="false" ht="15" hidden="false" customHeight="false" outlineLevel="0" collapsed="false">
      <c r="A32" s="36" t="s">
        <v>724</v>
      </c>
      <c r="B32" s="37" t="s">
        <v>23</v>
      </c>
      <c r="C32" s="38" t="n">
        <v>8758125</v>
      </c>
      <c r="D32" s="39" t="n">
        <v>6750000</v>
      </c>
    </row>
    <row r="33" customFormat="false" ht="15" hidden="false" customHeight="false" outlineLevel="0" collapsed="false">
      <c r="A33" s="36" t="s">
        <v>725</v>
      </c>
      <c r="B33" s="37" t="s">
        <v>24</v>
      </c>
      <c r="C33" s="38" t="n">
        <v>3734934.72</v>
      </c>
      <c r="D33" s="39" t="n">
        <v>353687</v>
      </c>
    </row>
    <row r="34" customFormat="false" ht="15" hidden="false" customHeight="false" outlineLevel="0" collapsed="false">
      <c r="A34" s="36" t="s">
        <v>726</v>
      </c>
      <c r="B34" s="37" t="s">
        <v>25</v>
      </c>
      <c r="C34" s="38" t="n">
        <v>1451534.5</v>
      </c>
      <c r="D34" s="39" t="n">
        <v>446626</v>
      </c>
    </row>
    <row r="35" customFormat="false" ht="15" hidden="false" customHeight="false" outlineLevel="0" collapsed="false">
      <c r="A35" s="36" t="s">
        <v>727</v>
      </c>
      <c r="B35" s="37" t="s">
        <v>26</v>
      </c>
      <c r="C35" s="38" t="n">
        <v>19083664</v>
      </c>
      <c r="D35" s="39" t="n">
        <v>125600</v>
      </c>
    </row>
    <row r="36" customFormat="false" ht="15" hidden="false" customHeight="false" outlineLevel="0" collapsed="false">
      <c r="A36" s="36" t="s">
        <v>728</v>
      </c>
      <c r="B36" s="37" t="s">
        <v>27</v>
      </c>
      <c r="C36" s="38" t="n">
        <v>880048.44</v>
      </c>
      <c r="D36" s="39" t="n">
        <v>46836</v>
      </c>
    </row>
    <row r="37" customFormat="false" ht="15" hidden="false" customHeight="false" outlineLevel="0" collapsed="false">
      <c r="A37" s="36" t="s">
        <v>729</v>
      </c>
      <c r="B37" s="37" t="s">
        <v>28</v>
      </c>
      <c r="C37" s="38" t="n">
        <v>5908200</v>
      </c>
      <c r="D37" s="39" t="n">
        <v>430000</v>
      </c>
    </row>
    <row r="38" customFormat="false" ht="15" hidden="false" customHeight="false" outlineLevel="0" collapsed="false">
      <c r="A38" s="36" t="s">
        <v>730</v>
      </c>
      <c r="B38" s="37" t="s">
        <v>29</v>
      </c>
      <c r="C38" s="38" t="n">
        <v>1310478.69</v>
      </c>
      <c r="D38" s="39" t="n">
        <v>148749</v>
      </c>
    </row>
    <row r="39" customFormat="false" ht="15" hidden="false" customHeight="false" outlineLevel="0" collapsed="false">
      <c r="A39" s="36" t="s">
        <v>731</v>
      </c>
      <c r="B39" s="37" t="s">
        <v>30</v>
      </c>
      <c r="C39" s="38" t="n">
        <v>8082120.98</v>
      </c>
      <c r="D39" s="39" t="n">
        <v>99509</v>
      </c>
    </row>
    <row r="40" customFormat="false" ht="15" hidden="false" customHeight="false" outlineLevel="0" collapsed="false">
      <c r="A40" s="36" t="s">
        <v>732</v>
      </c>
      <c r="B40" s="37" t="s">
        <v>31</v>
      </c>
      <c r="C40" s="38" t="n">
        <v>14537584</v>
      </c>
      <c r="D40" s="39" t="n">
        <v>77600</v>
      </c>
    </row>
    <row r="41" customFormat="false" ht="15" hidden="false" customHeight="false" outlineLevel="0" collapsed="false">
      <c r="A41" s="36" t="s">
        <v>733</v>
      </c>
      <c r="B41" s="37" t="s">
        <v>734</v>
      </c>
      <c r="C41" s="38" t="n">
        <v>174431.04</v>
      </c>
      <c r="D41" s="39" t="n">
        <v>808</v>
      </c>
    </row>
    <row r="42" customFormat="false" ht="15" hidden="false" customHeight="false" outlineLevel="0" collapsed="false">
      <c r="A42" s="36" t="s">
        <v>735</v>
      </c>
      <c r="B42" s="37" t="s">
        <v>32</v>
      </c>
      <c r="C42" s="38" t="n">
        <v>1036872</v>
      </c>
      <c r="D42" s="39" t="n">
        <v>3600</v>
      </c>
    </row>
    <row r="43" customFormat="false" ht="15" hidden="false" customHeight="false" outlineLevel="0" collapsed="false">
      <c r="A43" s="36" t="s">
        <v>736</v>
      </c>
      <c r="B43" s="37" t="s">
        <v>33</v>
      </c>
      <c r="C43" s="38" t="n">
        <v>4694397</v>
      </c>
      <c r="D43" s="39" t="n">
        <v>141100</v>
      </c>
    </row>
    <row r="44" customFormat="false" ht="15" hidden="false" customHeight="false" outlineLevel="0" collapsed="false">
      <c r="A44" s="36" t="s">
        <v>737</v>
      </c>
      <c r="B44" s="37" t="s">
        <v>738</v>
      </c>
      <c r="C44" s="38" t="n">
        <v>53570000</v>
      </c>
      <c r="D44" s="39" t="n">
        <v>44000000</v>
      </c>
    </row>
    <row r="45" customFormat="false" ht="15" hidden="false" customHeight="false" outlineLevel="0" collapsed="false">
      <c r="A45" s="36" t="s">
        <v>739</v>
      </c>
      <c r="B45" s="37" t="s">
        <v>34</v>
      </c>
      <c r="C45" s="38" t="n">
        <v>2196540.48</v>
      </c>
      <c r="D45" s="39" t="n">
        <v>172684</v>
      </c>
    </row>
    <row r="46" customFormat="false" ht="15" hidden="false" customHeight="false" outlineLevel="0" collapsed="false">
      <c r="A46" s="36" t="s">
        <v>740</v>
      </c>
      <c r="B46" s="37" t="s">
        <v>35</v>
      </c>
      <c r="C46" s="38" t="n">
        <v>2361672.64</v>
      </c>
      <c r="D46" s="39" t="n">
        <v>11894</v>
      </c>
    </row>
    <row r="47" customFormat="false" ht="15" hidden="false" customHeight="false" outlineLevel="0" collapsed="false">
      <c r="A47" s="36" t="s">
        <v>741</v>
      </c>
      <c r="B47" s="37" t="s">
        <v>36</v>
      </c>
      <c r="C47" s="38" t="n">
        <v>17019072</v>
      </c>
      <c r="D47" s="39" t="n">
        <v>46900</v>
      </c>
    </row>
    <row r="48" customFormat="false" ht="15" hidden="false" customHeight="false" outlineLevel="0" collapsed="false">
      <c r="A48" s="36" t="s">
        <v>742</v>
      </c>
      <c r="B48" s="37" t="s">
        <v>37</v>
      </c>
      <c r="C48" s="38" t="n">
        <v>862951.32</v>
      </c>
      <c r="D48" s="39" t="n">
        <v>38049</v>
      </c>
    </row>
    <row r="49" customFormat="false" ht="15" hidden="false" customHeight="false" outlineLevel="0" collapsed="false">
      <c r="A49" s="36" t="s">
        <v>743</v>
      </c>
      <c r="B49" s="37" t="s">
        <v>38</v>
      </c>
      <c r="C49" s="38" t="n">
        <v>1303714.94</v>
      </c>
      <c r="D49" s="39" t="n">
        <v>160754</v>
      </c>
    </row>
    <row r="50" customFormat="false" ht="15" hidden="false" customHeight="false" outlineLevel="0" collapsed="false">
      <c r="A50" s="36" t="s">
        <v>744</v>
      </c>
      <c r="B50" s="37" t="s">
        <v>39</v>
      </c>
      <c r="C50" s="38" t="n">
        <v>866322.6</v>
      </c>
      <c r="D50" s="39" t="n">
        <v>24145</v>
      </c>
    </row>
    <row r="51" customFormat="false" ht="15" hidden="false" customHeight="false" outlineLevel="0" collapsed="false">
      <c r="A51" s="36" t="s">
        <v>745</v>
      </c>
      <c r="B51" s="37" t="s">
        <v>40</v>
      </c>
      <c r="C51" s="38" t="n">
        <v>3559858</v>
      </c>
      <c r="D51" s="39" t="n">
        <v>38200</v>
      </c>
    </row>
    <row r="52" customFormat="false" ht="15" hidden="false" customHeight="false" outlineLevel="0" collapsed="false">
      <c r="A52" s="36" t="s">
        <v>746</v>
      </c>
      <c r="B52" s="37" t="s">
        <v>41</v>
      </c>
      <c r="C52" s="38" t="n">
        <v>61532588</v>
      </c>
      <c r="D52" s="39" t="n">
        <v>319600</v>
      </c>
    </row>
    <row r="53" customFormat="false" ht="15" hidden="false" customHeight="false" outlineLevel="0" collapsed="false">
      <c r="A53" s="36" t="s">
        <v>747</v>
      </c>
      <c r="B53" s="37" t="s">
        <v>42</v>
      </c>
      <c r="C53" s="38" t="n">
        <v>4829686</v>
      </c>
      <c r="D53" s="39" t="n">
        <v>29800</v>
      </c>
    </row>
    <row r="54" customFormat="false" ht="15" hidden="false" customHeight="false" outlineLevel="0" collapsed="false">
      <c r="A54" s="36" t="s">
        <v>748</v>
      </c>
      <c r="B54" s="37" t="s">
        <v>749</v>
      </c>
      <c r="C54" s="38" t="n">
        <v>376824</v>
      </c>
      <c r="D54" s="39" t="n">
        <v>4200</v>
      </c>
    </row>
    <row r="55" customFormat="false" ht="15" hidden="false" customHeight="false" outlineLevel="0" collapsed="false">
      <c r="A55" s="36" t="s">
        <v>750</v>
      </c>
      <c r="B55" s="37" t="s">
        <v>44</v>
      </c>
      <c r="C55" s="38" t="n">
        <v>1476700.06</v>
      </c>
      <c r="D55" s="39" t="n">
        <v>8899</v>
      </c>
    </row>
    <row r="56" customFormat="false" ht="15" hidden="false" customHeight="false" outlineLevel="0" collapsed="false">
      <c r="A56" s="36" t="s">
        <v>751</v>
      </c>
      <c r="B56" s="37" t="s">
        <v>752</v>
      </c>
      <c r="C56" s="38" t="n">
        <v>16783250</v>
      </c>
      <c r="D56" s="39" t="n">
        <v>17000000</v>
      </c>
    </row>
    <row r="57" customFormat="false" ht="15" hidden="false" customHeight="false" outlineLevel="0" collapsed="false">
      <c r="A57" s="36" t="s">
        <v>753</v>
      </c>
      <c r="B57" s="37" t="s">
        <v>45</v>
      </c>
      <c r="C57" s="38" t="n">
        <v>7490757.5</v>
      </c>
      <c r="D57" s="39" t="n">
        <v>7025000</v>
      </c>
    </row>
    <row r="58" customFormat="false" ht="15" hidden="false" customHeight="false" outlineLevel="0" collapsed="false">
      <c r="A58" s="36" t="s">
        <v>754</v>
      </c>
      <c r="B58" s="37" t="s">
        <v>46</v>
      </c>
      <c r="C58" s="38" t="n">
        <v>26705752.5</v>
      </c>
      <c r="D58" s="39" t="n">
        <v>25991000</v>
      </c>
    </row>
    <row r="59" customFormat="false" ht="15" hidden="false" customHeight="false" outlineLevel="0" collapsed="false">
      <c r="A59" s="36" t="s">
        <v>755</v>
      </c>
      <c r="B59" s="37" t="s">
        <v>47</v>
      </c>
      <c r="C59" s="38" t="n">
        <v>1513840</v>
      </c>
      <c r="D59" s="39" t="n">
        <v>2000</v>
      </c>
    </row>
    <row r="60" customFormat="false" ht="15" hidden="false" customHeight="false" outlineLevel="0" collapsed="false">
      <c r="A60" s="36" t="s">
        <v>756</v>
      </c>
      <c r="B60" s="37" t="s">
        <v>48</v>
      </c>
      <c r="C60" s="38" t="n">
        <v>1349828.7</v>
      </c>
      <c r="D60" s="39" t="n">
        <v>20042</v>
      </c>
    </row>
    <row r="61" customFormat="false" ht="15" hidden="false" customHeight="false" outlineLevel="0" collapsed="false">
      <c r="A61" s="36" t="s">
        <v>757</v>
      </c>
      <c r="B61" s="37" t="s">
        <v>49</v>
      </c>
      <c r="C61" s="38" t="n">
        <v>214784</v>
      </c>
      <c r="D61" s="39" t="n">
        <v>12800</v>
      </c>
    </row>
    <row r="62" customFormat="false" ht="15" hidden="false" customHeight="false" outlineLevel="0" collapsed="false">
      <c r="A62" s="36" t="s">
        <v>758</v>
      </c>
      <c r="B62" s="37" t="s">
        <v>50</v>
      </c>
      <c r="C62" s="38" t="n">
        <v>3749592</v>
      </c>
      <c r="D62" s="39" t="n">
        <v>15400</v>
      </c>
    </row>
    <row r="63" customFormat="false" ht="15" hidden="false" customHeight="false" outlineLevel="0" collapsed="false">
      <c r="A63" s="36" t="s">
        <v>759</v>
      </c>
      <c r="B63" s="37" t="s">
        <v>51</v>
      </c>
      <c r="C63" s="38" t="n">
        <v>605722</v>
      </c>
      <c r="D63" s="39" t="n">
        <v>2600</v>
      </c>
    </row>
    <row r="64" customFormat="false" ht="15" hidden="false" customHeight="false" outlineLevel="0" collapsed="false">
      <c r="A64" s="36" t="s">
        <v>760</v>
      </c>
      <c r="B64" s="37" t="s">
        <v>52</v>
      </c>
      <c r="C64" s="38" t="n">
        <v>4413636.27</v>
      </c>
      <c r="D64" s="39" t="n">
        <v>1707</v>
      </c>
    </row>
    <row r="65" customFormat="false" ht="15" hidden="false" customHeight="false" outlineLevel="0" collapsed="false">
      <c r="A65" s="36" t="s">
        <v>761</v>
      </c>
      <c r="B65" s="37" t="s">
        <v>53</v>
      </c>
      <c r="C65" s="38" t="n">
        <v>13444084.74</v>
      </c>
      <c r="D65" s="39" t="n">
        <v>588878</v>
      </c>
    </row>
    <row r="66" customFormat="false" ht="15" hidden="false" customHeight="false" outlineLevel="0" collapsed="false">
      <c r="A66" s="36" t="s">
        <v>762</v>
      </c>
      <c r="B66" s="37" t="s">
        <v>54</v>
      </c>
      <c r="C66" s="38" t="n">
        <v>1159200</v>
      </c>
      <c r="D66" s="39" t="n">
        <v>110400</v>
      </c>
    </row>
    <row r="67" customFormat="false" ht="15" hidden="false" customHeight="false" outlineLevel="0" collapsed="false">
      <c r="A67" s="36" t="s">
        <v>763</v>
      </c>
      <c r="B67" s="37" t="s">
        <v>55</v>
      </c>
      <c r="C67" s="38" t="n">
        <v>2597680</v>
      </c>
      <c r="D67" s="39" t="n">
        <v>76000</v>
      </c>
    </row>
    <row r="68" customFormat="false" ht="15" hidden="false" customHeight="false" outlineLevel="0" collapsed="false">
      <c r="A68" s="36" t="s">
        <v>764</v>
      </c>
      <c r="B68" s="37" t="s">
        <v>56</v>
      </c>
      <c r="C68" s="38" t="n">
        <v>1429547</v>
      </c>
      <c r="D68" s="39" t="n">
        <v>102550</v>
      </c>
    </row>
    <row r="69" customFormat="false" ht="15" hidden="false" customHeight="false" outlineLevel="0" collapsed="false">
      <c r="A69" s="36" t="s">
        <v>765</v>
      </c>
      <c r="B69" s="37" t="s">
        <v>57</v>
      </c>
      <c r="C69" s="38" t="n">
        <v>12377092</v>
      </c>
      <c r="D69" s="39" t="n">
        <v>367600</v>
      </c>
    </row>
    <row r="70" customFormat="false" ht="15" hidden="false" customHeight="false" outlineLevel="0" collapsed="false">
      <c r="A70" s="36" t="s">
        <v>766</v>
      </c>
      <c r="B70" s="37" t="s">
        <v>58</v>
      </c>
      <c r="C70" s="38" t="n">
        <v>2933403.22</v>
      </c>
      <c r="D70" s="39" t="n">
        <v>365761</v>
      </c>
    </row>
    <row r="71" customFormat="false" ht="15" hidden="false" customHeight="false" outlineLevel="0" collapsed="false">
      <c r="A71" s="36" t="s">
        <v>767</v>
      </c>
      <c r="B71" s="37" t="s">
        <v>59</v>
      </c>
      <c r="C71" s="38" t="n">
        <v>1488738.94</v>
      </c>
      <c r="D71" s="39" t="n">
        <v>26858</v>
      </c>
    </row>
    <row r="72" customFormat="false" ht="15" hidden="false" customHeight="false" outlineLevel="0" collapsed="false">
      <c r="A72" s="36" t="s">
        <v>768</v>
      </c>
      <c r="B72" s="37" t="s">
        <v>60</v>
      </c>
      <c r="C72" s="38" t="n">
        <v>26085500</v>
      </c>
      <c r="D72" s="39" t="n">
        <v>29000000</v>
      </c>
    </row>
    <row r="73" customFormat="false" ht="15" hidden="false" customHeight="false" outlineLevel="0" collapsed="false">
      <c r="A73" s="36" t="s">
        <v>769</v>
      </c>
      <c r="B73" s="37" t="s">
        <v>61</v>
      </c>
      <c r="C73" s="38" t="n">
        <v>5207236</v>
      </c>
      <c r="D73" s="39" t="n">
        <v>14600</v>
      </c>
    </row>
    <row r="74" customFormat="false" ht="15" hidden="false" customHeight="false" outlineLevel="0" collapsed="false">
      <c r="A74" s="36" t="s">
        <v>770</v>
      </c>
      <c r="B74" s="37" t="s">
        <v>62</v>
      </c>
      <c r="C74" s="38" t="n">
        <v>878301.6</v>
      </c>
      <c r="D74" s="39" t="n">
        <v>11220</v>
      </c>
    </row>
    <row r="75" customFormat="false" ht="15" hidden="false" customHeight="false" outlineLevel="0" collapsed="false">
      <c r="A75" s="36" t="s">
        <v>771</v>
      </c>
      <c r="B75" s="37" t="s">
        <v>63</v>
      </c>
      <c r="C75" s="38" t="n">
        <v>4756697</v>
      </c>
      <c r="D75" s="39" t="n">
        <v>58300</v>
      </c>
    </row>
    <row r="76" customFormat="false" ht="15" hidden="false" customHeight="false" outlineLevel="0" collapsed="false">
      <c r="A76" s="36" t="s">
        <v>772</v>
      </c>
      <c r="B76" s="37" t="s">
        <v>64</v>
      </c>
      <c r="C76" s="38" t="n">
        <v>1227040.92</v>
      </c>
      <c r="D76" s="39" t="n">
        <v>12726</v>
      </c>
    </row>
    <row r="77" customFormat="false" ht="15" hidden="false" customHeight="false" outlineLevel="0" collapsed="false">
      <c r="A77" s="40" t="s">
        <v>773</v>
      </c>
      <c r="B77" s="41" t="s">
        <v>65</v>
      </c>
      <c r="C77" s="42" t="n">
        <v>13639955.56</v>
      </c>
      <c r="D77" s="43" t="n">
        <v>218449</v>
      </c>
    </row>
    <row r="78" customFormat="false" ht="15" hidden="false" customHeight="false" outlineLevel="0" collapsed="false">
      <c r="A78" s="44"/>
      <c r="B78" s="45" t="s">
        <v>66</v>
      </c>
      <c r="C78" s="46" t="n">
        <v>16065000</v>
      </c>
      <c r="D78" s="47" t="n">
        <v>18000000</v>
      </c>
    </row>
    <row r="79" customFormat="false" ht="15" hidden="false" customHeight="false" outlineLevel="0" collapsed="false">
      <c r="A79" s="36" t="s">
        <v>774</v>
      </c>
      <c r="B79" s="37" t="s">
        <v>775</v>
      </c>
      <c r="C79" s="38" t="n">
        <v>162360</v>
      </c>
      <c r="D79" s="39" t="n">
        <v>200</v>
      </c>
    </row>
    <row r="80" customFormat="false" ht="15" hidden="false" customHeight="false" outlineLevel="0" collapsed="false">
      <c r="A80" s="36" t="s">
        <v>776</v>
      </c>
      <c r="B80" s="37" t="s">
        <v>777</v>
      </c>
      <c r="C80" s="38" t="n">
        <v>176249738.29</v>
      </c>
      <c r="D80" s="39" t="n">
        <v>176249738.29</v>
      </c>
    </row>
    <row r="81" customFormat="false" ht="15" hidden="false" customHeight="false" outlineLevel="0" collapsed="false">
      <c r="A81" s="36" t="s">
        <v>778</v>
      </c>
      <c r="B81" s="37" t="s">
        <v>67</v>
      </c>
      <c r="C81" s="38" t="n">
        <v>9242952</v>
      </c>
      <c r="D81" s="39" t="n">
        <v>70600</v>
      </c>
    </row>
    <row r="82" customFormat="false" ht="15" hidden="false" customHeight="false" outlineLevel="0" collapsed="false">
      <c r="A82" s="36" t="s">
        <v>779</v>
      </c>
      <c r="B82" s="37" t="s">
        <v>68</v>
      </c>
      <c r="C82" s="38" t="n">
        <v>3692182.72</v>
      </c>
      <c r="D82" s="39" t="n">
        <v>40028</v>
      </c>
    </row>
    <row r="83" customFormat="false" ht="15" hidden="false" customHeight="false" outlineLevel="0" collapsed="false">
      <c r="A83" s="36" t="s">
        <v>780</v>
      </c>
      <c r="B83" s="37" t="s">
        <v>69</v>
      </c>
      <c r="C83" s="38" t="n">
        <v>312792</v>
      </c>
      <c r="D83" s="39" t="n">
        <v>1200</v>
      </c>
    </row>
    <row r="84" customFormat="false" ht="15" hidden="false" customHeight="false" outlineLevel="0" collapsed="false">
      <c r="A84" s="36" t="s">
        <v>781</v>
      </c>
      <c r="B84" s="37" t="s">
        <v>70</v>
      </c>
      <c r="C84" s="38" t="n">
        <v>2128332</v>
      </c>
      <c r="D84" s="39" t="n">
        <v>600</v>
      </c>
    </row>
    <row r="85" customFormat="false" ht="15" hidden="false" customHeight="false" outlineLevel="0" collapsed="false">
      <c r="A85" s="36" t="s">
        <v>782</v>
      </c>
      <c r="B85" s="37" t="s">
        <v>783</v>
      </c>
      <c r="C85" s="38" t="n">
        <v>81328.86</v>
      </c>
      <c r="D85" s="39" t="n">
        <v>2469</v>
      </c>
    </row>
    <row r="86" customFormat="false" ht="15" hidden="false" customHeight="false" outlineLevel="0" collapsed="false">
      <c r="A86" s="36" t="s">
        <v>784</v>
      </c>
      <c r="B86" s="37" t="s">
        <v>71</v>
      </c>
      <c r="C86" s="38" t="n">
        <v>232896.09</v>
      </c>
      <c r="D86" s="39" t="n">
        <v>4539</v>
      </c>
    </row>
    <row r="87" customFormat="false" ht="15" hidden="false" customHeight="false" outlineLevel="0" collapsed="false">
      <c r="A87" s="36" t="s">
        <v>785</v>
      </c>
      <c r="B87" s="37" t="s">
        <v>72</v>
      </c>
      <c r="C87" s="38" t="n">
        <v>17301875</v>
      </c>
      <c r="D87" s="39" t="n">
        <v>15500</v>
      </c>
    </row>
    <row r="88" customFormat="false" ht="15" hidden="false" customHeight="false" outlineLevel="0" collapsed="false">
      <c r="A88" s="36" t="s">
        <v>786</v>
      </c>
      <c r="B88" s="37" t="s">
        <v>73</v>
      </c>
      <c r="C88" s="38" t="n">
        <v>37846132.7</v>
      </c>
      <c r="D88" s="39" t="n">
        <v>226705</v>
      </c>
    </row>
    <row r="89" customFormat="false" ht="15" hidden="false" customHeight="false" outlineLevel="0" collapsed="false">
      <c r="A89" s="36" t="s">
        <v>787</v>
      </c>
      <c r="B89" s="37" t="s">
        <v>74</v>
      </c>
      <c r="C89" s="38" t="n">
        <v>326844</v>
      </c>
      <c r="D89" s="39" t="n">
        <v>1200</v>
      </c>
    </row>
    <row r="90" customFormat="false" ht="15" hidden="false" customHeight="false" outlineLevel="0" collapsed="false">
      <c r="A90" s="36" t="s">
        <v>788</v>
      </c>
      <c r="B90" s="37" t="s">
        <v>75</v>
      </c>
      <c r="C90" s="38" t="n">
        <v>3349669.76</v>
      </c>
      <c r="D90" s="39" t="n">
        <v>71452</v>
      </c>
    </row>
    <row r="91" customFormat="false" ht="15" hidden="false" customHeight="false" outlineLevel="0" collapsed="false">
      <c r="A91" s="36" t="s">
        <v>789</v>
      </c>
      <c r="B91" s="37" t="s">
        <v>790</v>
      </c>
      <c r="C91" s="38" t="n">
        <v>1521763.2</v>
      </c>
      <c r="D91" s="39" t="n">
        <v>46968</v>
      </c>
    </row>
    <row r="92" customFormat="false" ht="15" hidden="false" customHeight="false" outlineLevel="0" collapsed="false">
      <c r="A92" s="36" t="s">
        <v>791</v>
      </c>
      <c r="B92" s="37" t="s">
        <v>76</v>
      </c>
      <c r="C92" s="38" t="n">
        <v>4484304</v>
      </c>
      <c r="D92" s="39" t="n">
        <v>34200</v>
      </c>
    </row>
    <row r="93" customFormat="false" ht="15" hidden="false" customHeight="false" outlineLevel="0" collapsed="false">
      <c r="A93" s="36" t="s">
        <v>792</v>
      </c>
      <c r="B93" s="37" t="s">
        <v>77</v>
      </c>
      <c r="C93" s="38" t="n">
        <v>9320524.8</v>
      </c>
      <c r="D93" s="39" t="n">
        <v>185520</v>
      </c>
    </row>
    <row r="94" customFormat="false" ht="15" hidden="false" customHeight="false" outlineLevel="0" collapsed="false">
      <c r="A94" s="36" t="s">
        <v>793</v>
      </c>
      <c r="B94" s="37" t="s">
        <v>78</v>
      </c>
      <c r="C94" s="38" t="n">
        <v>862327.38</v>
      </c>
      <c r="D94" s="39" t="n">
        <v>11237</v>
      </c>
    </row>
    <row r="95" customFormat="false" ht="15" hidden="false" customHeight="false" outlineLevel="0" collapsed="false">
      <c r="A95" s="36" t="s">
        <v>794</v>
      </c>
      <c r="B95" s="37" t="s">
        <v>79</v>
      </c>
      <c r="C95" s="38" t="n">
        <v>4601220.12</v>
      </c>
      <c r="D95" s="39" t="n">
        <v>248178</v>
      </c>
    </row>
    <row r="96" customFormat="false" ht="15" hidden="false" customHeight="false" outlineLevel="0" collapsed="false">
      <c r="A96" s="36" t="s">
        <v>795</v>
      </c>
      <c r="B96" s="37" t="s">
        <v>80</v>
      </c>
      <c r="C96" s="38" t="n">
        <v>2608230</v>
      </c>
      <c r="D96" s="39" t="n">
        <v>45400</v>
      </c>
    </row>
    <row r="97" customFormat="false" ht="15" hidden="false" customHeight="false" outlineLevel="0" collapsed="false">
      <c r="A97" s="36" t="s">
        <v>796</v>
      </c>
      <c r="B97" s="37" t="s">
        <v>81</v>
      </c>
      <c r="C97" s="38" t="n">
        <v>4764600</v>
      </c>
      <c r="D97" s="39" t="n">
        <v>90000</v>
      </c>
    </row>
    <row r="98" customFormat="false" ht="15" hidden="false" customHeight="false" outlineLevel="0" collapsed="false">
      <c r="A98" s="36" t="s">
        <v>797</v>
      </c>
      <c r="B98" s="37" t="s">
        <v>798</v>
      </c>
      <c r="C98" s="38" t="n">
        <v>1044012</v>
      </c>
      <c r="D98" s="39" t="n">
        <v>3800</v>
      </c>
    </row>
    <row r="99" customFormat="false" ht="15" hidden="false" customHeight="false" outlineLevel="0" collapsed="false">
      <c r="A99" s="36" t="s">
        <v>799</v>
      </c>
      <c r="B99" s="37" t="s">
        <v>82</v>
      </c>
      <c r="C99" s="38" t="n">
        <v>4368229.39</v>
      </c>
      <c r="D99" s="39" t="n">
        <v>97223</v>
      </c>
    </row>
    <row r="100" customFormat="false" ht="15" hidden="false" customHeight="false" outlineLevel="0" collapsed="false">
      <c r="A100" s="36" t="s">
        <v>800</v>
      </c>
      <c r="B100" s="37" t="s">
        <v>83</v>
      </c>
      <c r="C100" s="38" t="n">
        <v>4848988</v>
      </c>
      <c r="D100" s="39" t="n">
        <v>16400</v>
      </c>
    </row>
    <row r="101" customFormat="false" ht="15" hidden="false" customHeight="false" outlineLevel="0" collapsed="false">
      <c r="A101" s="36" t="s">
        <v>801</v>
      </c>
      <c r="B101" s="37" t="s">
        <v>84</v>
      </c>
      <c r="C101" s="38" t="n">
        <v>7118512.84</v>
      </c>
      <c r="D101" s="39" t="n">
        <v>130567</v>
      </c>
    </row>
    <row r="102" customFormat="false" ht="15" hidden="false" customHeight="false" outlineLevel="0" collapsed="false">
      <c r="A102" s="36" t="s">
        <v>802</v>
      </c>
      <c r="B102" s="37" t="s">
        <v>85</v>
      </c>
      <c r="C102" s="38" t="n">
        <v>2781016.2</v>
      </c>
      <c r="D102" s="39" t="n">
        <v>167028</v>
      </c>
    </row>
    <row r="103" customFormat="false" ht="15" hidden="false" customHeight="false" outlineLevel="0" collapsed="false">
      <c r="A103" s="36" t="s">
        <v>803</v>
      </c>
      <c r="B103" s="37" t="s">
        <v>86</v>
      </c>
      <c r="C103" s="38" t="n">
        <v>8728370</v>
      </c>
      <c r="D103" s="39" t="n">
        <v>10000000</v>
      </c>
    </row>
    <row r="104" customFormat="false" ht="15" hidden="false" customHeight="false" outlineLevel="0" collapsed="false">
      <c r="A104" s="36" t="s">
        <v>804</v>
      </c>
      <c r="B104" s="37" t="s">
        <v>805</v>
      </c>
      <c r="C104" s="38" t="n">
        <v>22540950</v>
      </c>
      <c r="D104" s="39" t="n">
        <v>27000000</v>
      </c>
    </row>
    <row r="105" customFormat="false" ht="15" hidden="false" customHeight="false" outlineLevel="0" collapsed="false">
      <c r="A105" s="36" t="s">
        <v>806</v>
      </c>
      <c r="B105" s="37" t="s">
        <v>807</v>
      </c>
      <c r="C105" s="38" t="n">
        <v>22939500</v>
      </c>
      <c r="D105" s="39" t="n">
        <v>20500000</v>
      </c>
    </row>
    <row r="106" customFormat="false" ht="15" hidden="false" customHeight="false" outlineLevel="0" collapsed="false">
      <c r="A106" s="36" t="s">
        <v>808</v>
      </c>
      <c r="B106" s="37" t="s">
        <v>809</v>
      </c>
      <c r="C106" s="38" t="n">
        <v>10869024</v>
      </c>
      <c r="D106" s="39" t="n">
        <v>157980</v>
      </c>
    </row>
    <row r="107" customFormat="false" ht="15" hidden="false" customHeight="false" outlineLevel="0" collapsed="false">
      <c r="A107" s="36" t="s">
        <v>810</v>
      </c>
      <c r="B107" s="37" t="s">
        <v>88</v>
      </c>
      <c r="C107" s="38" t="n">
        <v>3218069.65</v>
      </c>
      <c r="D107" s="39" t="n">
        <v>23605</v>
      </c>
    </row>
    <row r="108" customFormat="false" ht="15" hidden="false" customHeight="false" outlineLevel="0" collapsed="false">
      <c r="A108" s="36" t="s">
        <v>811</v>
      </c>
      <c r="B108" s="37" t="s">
        <v>89</v>
      </c>
      <c r="C108" s="38" t="n">
        <v>9031602.5</v>
      </c>
      <c r="D108" s="39" t="n">
        <v>9500000</v>
      </c>
    </row>
    <row r="109" customFormat="false" ht="15" hidden="false" customHeight="false" outlineLevel="0" collapsed="false">
      <c r="A109" s="36" t="s">
        <v>812</v>
      </c>
      <c r="B109" s="37" t="s">
        <v>90</v>
      </c>
      <c r="C109" s="38" t="n">
        <v>1490327.8</v>
      </c>
      <c r="D109" s="39" t="n">
        <v>19370</v>
      </c>
    </row>
    <row r="110" customFormat="false" ht="15" hidden="false" customHeight="false" outlineLevel="0" collapsed="false">
      <c r="A110" s="36" t="s">
        <v>813</v>
      </c>
      <c r="B110" s="37" t="s">
        <v>91</v>
      </c>
      <c r="C110" s="38" t="n">
        <v>6354216</v>
      </c>
      <c r="D110" s="39" t="n">
        <v>42600</v>
      </c>
    </row>
    <row r="111" customFormat="false" ht="15" hidden="false" customHeight="false" outlineLevel="0" collapsed="false">
      <c r="A111" s="36" t="s">
        <v>814</v>
      </c>
      <c r="B111" s="37" t="s">
        <v>92</v>
      </c>
      <c r="C111" s="38" t="n">
        <v>1372176</v>
      </c>
      <c r="D111" s="39" t="n">
        <v>600</v>
      </c>
    </row>
    <row r="112" customFormat="false" ht="15" hidden="false" customHeight="false" outlineLevel="0" collapsed="false">
      <c r="A112" s="36" t="s">
        <v>815</v>
      </c>
      <c r="B112" s="37" t="s">
        <v>816</v>
      </c>
      <c r="C112" s="38" t="n">
        <v>197481.24</v>
      </c>
      <c r="D112" s="39" t="n">
        <v>1188</v>
      </c>
    </row>
    <row r="113" customFormat="false" ht="15" hidden="false" customHeight="false" outlineLevel="0" collapsed="false">
      <c r="A113" s="36" t="s">
        <v>817</v>
      </c>
      <c r="B113" s="37" t="s">
        <v>312</v>
      </c>
      <c r="C113" s="38" t="n">
        <v>4061440.35</v>
      </c>
      <c r="D113" s="39" t="n">
        <v>13563</v>
      </c>
    </row>
    <row r="114" customFormat="false" ht="15" hidden="false" customHeight="false" outlineLevel="0" collapsed="false">
      <c r="A114" s="36" t="s">
        <v>818</v>
      </c>
      <c r="B114" s="37" t="s">
        <v>93</v>
      </c>
      <c r="C114" s="38" t="n">
        <v>12065641.08</v>
      </c>
      <c r="D114" s="39" t="n">
        <v>238829</v>
      </c>
    </row>
    <row r="115" customFormat="false" ht="15" hidden="false" customHeight="false" outlineLevel="0" collapsed="false">
      <c r="A115" s="36" t="s">
        <v>819</v>
      </c>
      <c r="B115" s="37" t="s">
        <v>820</v>
      </c>
      <c r="C115" s="38" t="n">
        <v>195472</v>
      </c>
      <c r="D115" s="39" t="n">
        <v>3800</v>
      </c>
    </row>
    <row r="116" customFormat="false" ht="15" hidden="false" customHeight="false" outlineLevel="0" collapsed="false">
      <c r="A116" s="36" t="s">
        <v>821</v>
      </c>
      <c r="B116" s="37" t="s">
        <v>94</v>
      </c>
      <c r="C116" s="38" t="n">
        <v>1742469.82</v>
      </c>
      <c r="D116" s="39" t="n">
        <v>957401</v>
      </c>
    </row>
    <row r="117" customFormat="false" ht="15" hidden="false" customHeight="false" outlineLevel="0" collapsed="false">
      <c r="A117" s="40" t="s">
        <v>822</v>
      </c>
      <c r="B117" s="41" t="s">
        <v>95</v>
      </c>
      <c r="C117" s="42" t="n">
        <v>17389517.08</v>
      </c>
      <c r="D117" s="43" t="n">
        <v>208858</v>
      </c>
    </row>
    <row r="118" customFormat="false" ht="15" hidden="false" customHeight="false" outlineLevel="0" collapsed="false">
      <c r="A118" s="44"/>
      <c r="B118" s="45" t="s">
        <v>96</v>
      </c>
      <c r="C118" s="46" t="n">
        <v>7664875</v>
      </c>
      <c r="D118" s="47" t="n">
        <v>8500000</v>
      </c>
    </row>
    <row r="119" customFormat="false" ht="15" hidden="false" customHeight="false" outlineLevel="0" collapsed="false">
      <c r="A119" s="36" t="s">
        <v>823</v>
      </c>
      <c r="B119" s="37" t="s">
        <v>97</v>
      </c>
      <c r="C119" s="38" t="n">
        <v>604857.52</v>
      </c>
      <c r="D119" s="39" t="n">
        <v>10264</v>
      </c>
    </row>
    <row r="120" customFormat="false" ht="15" hidden="false" customHeight="false" outlineLevel="0" collapsed="false">
      <c r="A120" s="36" t="s">
        <v>824</v>
      </c>
      <c r="B120" s="37" t="s">
        <v>98</v>
      </c>
      <c r="C120" s="38" t="n">
        <v>1315500</v>
      </c>
      <c r="D120" s="39" t="n">
        <v>30000</v>
      </c>
    </row>
    <row r="121" customFormat="false" ht="15" hidden="false" customHeight="false" outlineLevel="0" collapsed="false">
      <c r="A121" s="36" t="s">
        <v>825</v>
      </c>
      <c r="B121" s="37" t="s">
        <v>99</v>
      </c>
      <c r="C121" s="38" t="n">
        <v>5344037.1</v>
      </c>
      <c r="D121" s="39" t="n">
        <v>603846</v>
      </c>
    </row>
    <row r="122" customFormat="false" ht="15" hidden="false" customHeight="false" outlineLevel="0" collapsed="false">
      <c r="A122" s="36" t="s">
        <v>826</v>
      </c>
      <c r="B122" s="37" t="s">
        <v>100</v>
      </c>
      <c r="C122" s="38" t="n">
        <v>4519800</v>
      </c>
      <c r="D122" s="39" t="n">
        <v>4500000</v>
      </c>
    </row>
    <row r="123" customFormat="false" ht="15" hidden="false" customHeight="false" outlineLevel="0" collapsed="false">
      <c r="A123" s="36" t="s">
        <v>827</v>
      </c>
      <c r="B123" s="37" t="s">
        <v>101</v>
      </c>
      <c r="C123" s="38" t="n">
        <v>287969.67</v>
      </c>
      <c r="D123" s="39" t="n">
        <v>2481</v>
      </c>
    </row>
    <row r="124" customFormat="false" ht="15" hidden="false" customHeight="false" outlineLevel="0" collapsed="false">
      <c r="A124" s="36" t="s">
        <v>828</v>
      </c>
      <c r="B124" s="37" t="s">
        <v>102</v>
      </c>
      <c r="C124" s="38" t="n">
        <v>1980240</v>
      </c>
      <c r="D124" s="39" t="n">
        <v>3000</v>
      </c>
    </row>
    <row r="125" customFormat="false" ht="15" hidden="false" customHeight="false" outlineLevel="0" collapsed="false">
      <c r="A125" s="36" t="s">
        <v>829</v>
      </c>
      <c r="B125" s="37" t="s">
        <v>103</v>
      </c>
      <c r="C125" s="38" t="n">
        <v>1472504</v>
      </c>
      <c r="D125" s="39" t="n">
        <v>57700</v>
      </c>
    </row>
    <row r="126" customFormat="false" ht="15" hidden="false" customHeight="false" outlineLevel="0" collapsed="false">
      <c r="A126" s="36" t="s">
        <v>830</v>
      </c>
      <c r="B126" s="37" t="s">
        <v>104</v>
      </c>
      <c r="C126" s="38" t="n">
        <v>3230448.96</v>
      </c>
      <c r="D126" s="39" t="n">
        <v>143448</v>
      </c>
    </row>
    <row r="127" customFormat="false" ht="15" hidden="false" customHeight="false" outlineLevel="0" collapsed="false">
      <c r="A127" s="36" t="s">
        <v>831</v>
      </c>
      <c r="B127" s="37" t="s">
        <v>105</v>
      </c>
      <c r="C127" s="38" t="n">
        <v>1326422</v>
      </c>
      <c r="D127" s="39" t="n">
        <v>14200</v>
      </c>
    </row>
    <row r="128" customFormat="false" ht="15" hidden="false" customHeight="false" outlineLevel="0" collapsed="false">
      <c r="A128" s="36" t="s">
        <v>832</v>
      </c>
      <c r="B128" s="37" t="s">
        <v>833</v>
      </c>
      <c r="C128" s="38" t="n">
        <v>18418</v>
      </c>
      <c r="D128" s="39" t="n">
        <v>200</v>
      </c>
    </row>
    <row r="129" customFormat="false" ht="15" hidden="false" customHeight="false" outlineLevel="0" collapsed="false">
      <c r="A129" s="36" t="s">
        <v>834</v>
      </c>
      <c r="B129" s="37" t="s">
        <v>835</v>
      </c>
      <c r="C129" s="38" t="n">
        <v>18169200</v>
      </c>
      <c r="D129" s="39" t="n">
        <v>18000000</v>
      </c>
    </row>
    <row r="130" customFormat="false" ht="15" hidden="false" customHeight="false" outlineLevel="0" collapsed="false">
      <c r="A130" s="36" t="s">
        <v>836</v>
      </c>
      <c r="B130" s="37" t="s">
        <v>106</v>
      </c>
      <c r="C130" s="38" t="n">
        <v>346700</v>
      </c>
      <c r="D130" s="39" t="n">
        <v>10000</v>
      </c>
    </row>
    <row r="131" customFormat="false" ht="15" hidden="false" customHeight="false" outlineLevel="0" collapsed="false">
      <c r="A131" s="36" t="s">
        <v>837</v>
      </c>
      <c r="B131" s="37" t="s">
        <v>838</v>
      </c>
      <c r="C131" s="38" t="n">
        <v>2099422.8</v>
      </c>
      <c r="D131" s="39" t="n">
        <v>194391</v>
      </c>
    </row>
    <row r="132" customFormat="false" ht="15" hidden="false" customHeight="false" outlineLevel="0" collapsed="false">
      <c r="A132" s="36" t="s">
        <v>839</v>
      </c>
      <c r="B132" s="37" t="s">
        <v>840</v>
      </c>
      <c r="C132" s="38" t="n">
        <v>720510</v>
      </c>
      <c r="D132" s="39" t="n">
        <v>3290000</v>
      </c>
    </row>
    <row r="133" customFormat="false" ht="15" hidden="false" customHeight="false" outlineLevel="0" collapsed="false">
      <c r="A133" s="36" t="s">
        <v>841</v>
      </c>
      <c r="B133" s="37" t="s">
        <v>108</v>
      </c>
      <c r="C133" s="38" t="n">
        <v>5021856</v>
      </c>
      <c r="D133" s="39" t="n">
        <v>63600</v>
      </c>
    </row>
    <row r="134" customFormat="false" ht="15" hidden="false" customHeight="false" outlineLevel="0" collapsed="false">
      <c r="A134" s="40" t="s">
        <v>842</v>
      </c>
      <c r="B134" s="41" t="s">
        <v>109</v>
      </c>
      <c r="C134" s="42" t="n">
        <v>4700487</v>
      </c>
      <c r="D134" s="43" t="n">
        <v>56300</v>
      </c>
    </row>
    <row r="135" customFormat="false" ht="15" hidden="false" customHeight="false" outlineLevel="0" collapsed="false">
      <c r="A135" s="44"/>
      <c r="B135" s="45" t="s">
        <v>110</v>
      </c>
      <c r="C135" s="46" t="n">
        <v>26840000</v>
      </c>
      <c r="D135" s="47" t="n">
        <v>15250000</v>
      </c>
    </row>
    <row r="136" customFormat="false" ht="15" hidden="false" customHeight="false" outlineLevel="0" collapsed="false">
      <c r="A136" s="36" t="s">
        <v>843</v>
      </c>
      <c r="B136" s="37" t="s">
        <v>112</v>
      </c>
      <c r="C136" s="38" t="n">
        <v>5113770.7</v>
      </c>
      <c r="D136" s="39" t="n">
        <v>22105</v>
      </c>
    </row>
    <row r="137" customFormat="false" ht="15" hidden="false" customHeight="false" outlineLevel="0" collapsed="false">
      <c r="A137" s="36" t="s">
        <v>844</v>
      </c>
      <c r="B137" s="37" t="s">
        <v>113</v>
      </c>
      <c r="C137" s="38" t="n">
        <v>889027.3</v>
      </c>
      <c r="D137" s="39" t="n">
        <v>5411</v>
      </c>
    </row>
    <row r="138" customFormat="false" ht="15" hidden="false" customHeight="false" outlineLevel="0" collapsed="false">
      <c r="A138" s="36" t="s">
        <v>845</v>
      </c>
      <c r="B138" s="37" t="s">
        <v>87</v>
      </c>
      <c r="C138" s="38" t="n">
        <v>19178125</v>
      </c>
      <c r="D138" s="39" t="n">
        <v>21250000</v>
      </c>
    </row>
    <row r="139" customFormat="false" ht="15" hidden="false" customHeight="false" outlineLevel="0" collapsed="false">
      <c r="A139" s="36" t="s">
        <v>846</v>
      </c>
      <c r="B139" s="37" t="s">
        <v>847</v>
      </c>
      <c r="C139" s="38" t="n">
        <v>1443808.8</v>
      </c>
      <c r="D139" s="39" t="n">
        <v>2160</v>
      </c>
    </row>
    <row r="140" customFormat="false" ht="15" hidden="false" customHeight="false" outlineLevel="0" collapsed="false">
      <c r="A140" s="36" t="s">
        <v>848</v>
      </c>
      <c r="B140" s="37" t="s">
        <v>114</v>
      </c>
      <c r="C140" s="38" t="n">
        <v>6317946</v>
      </c>
      <c r="D140" s="39" t="n">
        <v>15800</v>
      </c>
    </row>
    <row r="141" customFormat="false" ht="15" hidden="false" customHeight="false" outlineLevel="0" collapsed="false">
      <c r="A141" s="36" t="s">
        <v>849</v>
      </c>
      <c r="B141" s="37" t="s">
        <v>115</v>
      </c>
      <c r="C141" s="38" t="n">
        <v>4039200</v>
      </c>
      <c r="D141" s="39" t="n">
        <v>52800</v>
      </c>
    </row>
    <row r="142" customFormat="false" ht="15" hidden="false" customHeight="false" outlineLevel="0" collapsed="false">
      <c r="A142" s="40" t="s">
        <v>850</v>
      </c>
      <c r="B142" s="41" t="s">
        <v>116</v>
      </c>
      <c r="C142" s="42" t="n">
        <v>751000</v>
      </c>
      <c r="D142" s="43" t="n">
        <v>1000000</v>
      </c>
    </row>
    <row r="143" customFormat="false" ht="15" hidden="false" customHeight="false" outlineLevel="0" collapsed="false">
      <c r="A143" s="44"/>
      <c r="B143" s="45" t="s">
        <v>851</v>
      </c>
      <c r="C143" s="46" t="n">
        <v>2582992</v>
      </c>
      <c r="D143" s="47" t="n">
        <v>4000000</v>
      </c>
    </row>
    <row r="144" customFormat="false" ht="15" hidden="false" customHeight="false" outlineLevel="0" collapsed="false">
      <c r="A144" s="36" t="s">
        <v>852</v>
      </c>
      <c r="B144" s="37" t="s">
        <v>117</v>
      </c>
      <c r="C144" s="38" t="n">
        <v>4997104.3</v>
      </c>
      <c r="D144" s="39" t="n">
        <v>40270</v>
      </c>
    </row>
    <row r="145" customFormat="false" ht="15" hidden="false" customHeight="false" outlineLevel="0" collapsed="false">
      <c r="A145" s="36" t="s">
        <v>853</v>
      </c>
      <c r="B145" s="37" t="s">
        <v>120</v>
      </c>
      <c r="C145" s="38" t="n">
        <v>2120923.35</v>
      </c>
      <c r="D145" s="39" t="n">
        <v>5145</v>
      </c>
    </row>
    <row r="146" customFormat="false" ht="15" hidden="false" customHeight="false" outlineLevel="0" collapsed="false">
      <c r="A146" s="36" t="s">
        <v>854</v>
      </c>
      <c r="B146" s="37" t="s">
        <v>111</v>
      </c>
      <c r="C146" s="38" t="n">
        <v>10577808</v>
      </c>
      <c r="D146" s="39" t="n">
        <v>69600</v>
      </c>
    </row>
    <row r="147" customFormat="false" ht="15" hidden="false" customHeight="false" outlineLevel="0" collapsed="false">
      <c r="A147" s="36" t="s">
        <v>855</v>
      </c>
      <c r="B147" s="37" t="s">
        <v>121</v>
      </c>
      <c r="C147" s="38" t="n">
        <v>4751757.68</v>
      </c>
      <c r="D147" s="39" t="n">
        <v>48967</v>
      </c>
    </row>
    <row r="148" customFormat="false" ht="15" hidden="false" customHeight="false" outlineLevel="0" collapsed="false">
      <c r="A148" s="36" t="s">
        <v>856</v>
      </c>
      <c r="B148" s="37" t="s">
        <v>857</v>
      </c>
      <c r="C148" s="38" t="n">
        <v>8026700</v>
      </c>
      <c r="D148" s="39" t="n">
        <v>5500000</v>
      </c>
    </row>
    <row r="149" customFormat="false" ht="15" hidden="false" customHeight="false" outlineLevel="0" collapsed="false">
      <c r="A149" s="36" t="s">
        <v>858</v>
      </c>
      <c r="B149" s="37" t="s">
        <v>859</v>
      </c>
      <c r="C149" s="38" t="n">
        <v>6020500</v>
      </c>
      <c r="D149" s="39" t="n">
        <v>25000</v>
      </c>
    </row>
    <row r="150" customFormat="false" ht="15" hidden="false" customHeight="false" outlineLevel="0" collapsed="false">
      <c r="A150" s="36" t="s">
        <v>860</v>
      </c>
      <c r="B150" s="37" t="s">
        <v>124</v>
      </c>
      <c r="C150" s="38" t="n">
        <v>880862.28</v>
      </c>
      <c r="D150" s="39" t="n">
        <v>20194</v>
      </c>
    </row>
    <row r="151" customFormat="false" ht="15" hidden="false" customHeight="false" outlineLevel="0" collapsed="false">
      <c r="A151" s="36" t="s">
        <v>861</v>
      </c>
      <c r="B151" s="37" t="s">
        <v>118</v>
      </c>
      <c r="C151" s="38" t="n">
        <v>1875000</v>
      </c>
      <c r="D151" s="39" t="n">
        <v>3000000</v>
      </c>
    </row>
    <row r="152" customFormat="false" ht="15" hidden="false" customHeight="false" outlineLevel="0" collapsed="false">
      <c r="A152" s="36" t="s">
        <v>862</v>
      </c>
      <c r="B152" s="37" t="s">
        <v>863</v>
      </c>
      <c r="C152" s="38" t="n">
        <v>193339.6</v>
      </c>
      <c r="D152" s="39" t="n">
        <v>410</v>
      </c>
    </row>
    <row r="153" customFormat="false" ht="15" hidden="false" customHeight="false" outlineLevel="0" collapsed="false">
      <c r="A153" s="36" t="s">
        <v>864</v>
      </c>
      <c r="B153" s="37" t="s">
        <v>122</v>
      </c>
      <c r="C153" s="38" t="n">
        <v>1517446.42</v>
      </c>
      <c r="D153" s="39" t="n">
        <v>10513</v>
      </c>
    </row>
    <row r="154" customFormat="false" ht="15" hidden="false" customHeight="false" outlineLevel="0" collapsed="false">
      <c r="A154" s="36" t="s">
        <v>865</v>
      </c>
      <c r="B154" s="37" t="s">
        <v>125</v>
      </c>
      <c r="C154" s="38" t="n">
        <v>11362859.56</v>
      </c>
      <c r="D154" s="39" t="n">
        <v>19493</v>
      </c>
    </row>
    <row r="155" customFormat="false" ht="15" hidden="false" customHeight="false" outlineLevel="0" collapsed="false">
      <c r="A155" s="36" t="s">
        <v>866</v>
      </c>
      <c r="B155" s="37" t="s">
        <v>126</v>
      </c>
      <c r="C155" s="38" t="n">
        <v>1831155</v>
      </c>
      <c r="D155" s="39" t="n">
        <v>8500</v>
      </c>
    </row>
    <row r="156" customFormat="false" ht="15" hidden="false" customHeight="false" outlineLevel="0" collapsed="false">
      <c r="A156" s="36" t="s">
        <v>867</v>
      </c>
      <c r="B156" s="37" t="s">
        <v>283</v>
      </c>
      <c r="C156" s="38" t="n">
        <v>5332224</v>
      </c>
      <c r="D156" s="39" t="n">
        <v>63600</v>
      </c>
    </row>
    <row r="157" customFormat="false" ht="15" hidden="false" customHeight="false" outlineLevel="0" collapsed="false">
      <c r="A157" s="36" t="s">
        <v>868</v>
      </c>
      <c r="B157" s="37" t="s">
        <v>127</v>
      </c>
      <c r="C157" s="38" t="n">
        <v>1055486.1</v>
      </c>
      <c r="D157" s="39" t="n">
        <v>108813</v>
      </c>
    </row>
    <row r="158" customFormat="false" ht="15" hidden="false" customHeight="false" outlineLevel="0" collapsed="false">
      <c r="A158" s="36" t="s">
        <v>869</v>
      </c>
      <c r="B158" s="37" t="s">
        <v>870</v>
      </c>
      <c r="C158" s="38" t="n">
        <v>36281830</v>
      </c>
      <c r="D158" s="39" t="n">
        <v>30172000</v>
      </c>
    </row>
    <row r="159" customFormat="false" ht="15" hidden="false" customHeight="false" outlineLevel="0" collapsed="false">
      <c r="A159" s="36" t="s">
        <v>871</v>
      </c>
      <c r="B159" s="37" t="s">
        <v>872</v>
      </c>
      <c r="C159" s="38" t="n">
        <v>11539000</v>
      </c>
      <c r="D159" s="39" t="n">
        <v>11000000</v>
      </c>
    </row>
    <row r="160" customFormat="false" ht="15" hidden="false" customHeight="false" outlineLevel="0" collapsed="false">
      <c r="A160" s="36" t="s">
        <v>873</v>
      </c>
      <c r="B160" s="37" t="s">
        <v>128</v>
      </c>
      <c r="C160" s="38" t="n">
        <v>12968800</v>
      </c>
      <c r="D160" s="39" t="n">
        <v>14500000</v>
      </c>
    </row>
    <row r="161" customFormat="false" ht="15" hidden="false" customHeight="false" outlineLevel="0" collapsed="false">
      <c r="A161" s="36" t="s">
        <v>874</v>
      </c>
      <c r="B161" s="37" t="s">
        <v>129</v>
      </c>
      <c r="C161" s="38" t="n">
        <v>3493232.28</v>
      </c>
      <c r="D161" s="39" t="n">
        <v>29154</v>
      </c>
    </row>
    <row r="162" customFormat="false" ht="15" hidden="false" customHeight="false" outlineLevel="0" collapsed="false">
      <c r="A162" s="36" t="s">
        <v>875</v>
      </c>
      <c r="B162" s="37" t="s">
        <v>130</v>
      </c>
      <c r="C162" s="38" t="n">
        <v>27556750</v>
      </c>
      <c r="D162" s="39" t="n">
        <v>27800000</v>
      </c>
    </row>
    <row r="163" customFormat="false" ht="15" hidden="false" customHeight="false" outlineLevel="0" collapsed="false">
      <c r="A163" s="36" t="s">
        <v>876</v>
      </c>
      <c r="B163" s="37" t="s">
        <v>131</v>
      </c>
      <c r="C163" s="38" t="n">
        <v>792252</v>
      </c>
      <c r="D163" s="39" t="n">
        <v>88028</v>
      </c>
    </row>
    <row r="164" customFormat="false" ht="15" hidden="false" customHeight="false" outlineLevel="0" collapsed="false">
      <c r="A164" s="36" t="s">
        <v>877</v>
      </c>
      <c r="B164" s="37" t="s">
        <v>132</v>
      </c>
      <c r="C164" s="38" t="n">
        <v>9484294.25</v>
      </c>
      <c r="D164" s="39" t="n">
        <v>78415</v>
      </c>
    </row>
    <row r="165" customFormat="false" ht="15" hidden="false" customHeight="false" outlineLevel="0" collapsed="false">
      <c r="A165" s="36" t="s">
        <v>878</v>
      </c>
      <c r="B165" s="37" t="s">
        <v>133</v>
      </c>
      <c r="C165" s="38" t="n">
        <v>3786943.78</v>
      </c>
      <c r="D165" s="39" t="n">
        <v>4702</v>
      </c>
    </row>
    <row r="166" customFormat="false" ht="15" hidden="false" customHeight="false" outlineLevel="0" collapsed="false">
      <c r="A166" s="36" t="s">
        <v>879</v>
      </c>
      <c r="B166" s="37" t="s">
        <v>880</v>
      </c>
      <c r="C166" s="38" t="n">
        <v>3262919</v>
      </c>
      <c r="D166" s="39" t="n">
        <v>5500000</v>
      </c>
    </row>
    <row r="167" customFormat="false" ht="15" hidden="false" customHeight="false" outlineLevel="0" collapsed="false">
      <c r="A167" s="36" t="s">
        <v>881</v>
      </c>
      <c r="B167" s="37" t="s">
        <v>194</v>
      </c>
      <c r="C167" s="38" t="n">
        <v>4680000</v>
      </c>
      <c r="D167" s="39" t="n">
        <v>32000</v>
      </c>
    </row>
    <row r="168" customFormat="false" ht="15" hidden="false" customHeight="false" outlineLevel="0" collapsed="false">
      <c r="A168" s="36" t="s">
        <v>882</v>
      </c>
      <c r="B168" s="37" t="s">
        <v>134</v>
      </c>
      <c r="C168" s="38" t="n">
        <v>13251150</v>
      </c>
      <c r="D168" s="39" t="n">
        <v>16500000</v>
      </c>
    </row>
    <row r="169" customFormat="false" ht="15" hidden="false" customHeight="false" outlineLevel="0" collapsed="false">
      <c r="A169" s="36" t="s">
        <v>883</v>
      </c>
      <c r="B169" s="37" t="s">
        <v>884</v>
      </c>
      <c r="C169" s="38" t="n">
        <v>15472500</v>
      </c>
      <c r="D169" s="39" t="n">
        <v>15000000</v>
      </c>
    </row>
    <row r="170" customFormat="false" ht="15" hidden="false" customHeight="false" outlineLevel="0" collapsed="false">
      <c r="A170" s="36" t="s">
        <v>885</v>
      </c>
      <c r="B170" s="37" t="s">
        <v>886</v>
      </c>
      <c r="C170" s="38" t="n">
        <v>37179250</v>
      </c>
      <c r="D170" s="39" t="n">
        <v>31750000</v>
      </c>
    </row>
    <row r="171" customFormat="false" ht="15" hidden="false" customHeight="false" outlineLevel="0" collapsed="false">
      <c r="A171" s="40" t="s">
        <v>887</v>
      </c>
      <c r="B171" s="41" t="s">
        <v>135</v>
      </c>
      <c r="C171" s="42" t="n">
        <v>21150000</v>
      </c>
      <c r="D171" s="43" t="n">
        <v>22500000</v>
      </c>
    </row>
    <row r="172" customFormat="false" ht="15" hidden="false" customHeight="false" outlineLevel="0" collapsed="false">
      <c r="A172" s="44"/>
      <c r="B172" s="45" t="s">
        <v>888</v>
      </c>
      <c r="C172" s="46" t="n">
        <v>26499000</v>
      </c>
      <c r="D172" s="47" t="n">
        <v>22000000</v>
      </c>
    </row>
    <row r="173" customFormat="false" ht="15" hidden="false" customHeight="false" outlineLevel="0" collapsed="false">
      <c r="A173" s="36" t="s">
        <v>889</v>
      </c>
      <c r="B173" s="37" t="s">
        <v>136</v>
      </c>
      <c r="C173" s="38" t="n">
        <v>1123246</v>
      </c>
      <c r="D173" s="39" t="n">
        <v>7400</v>
      </c>
    </row>
    <row r="174" customFormat="false" ht="15" hidden="false" customHeight="false" outlineLevel="0" collapsed="false">
      <c r="A174" s="36" t="s">
        <v>890</v>
      </c>
      <c r="B174" s="37" t="s">
        <v>137</v>
      </c>
      <c r="C174" s="38" t="n">
        <v>6878624</v>
      </c>
      <c r="D174" s="39" t="n">
        <v>68800</v>
      </c>
    </row>
    <row r="175" customFormat="false" ht="15" hidden="false" customHeight="false" outlineLevel="0" collapsed="false">
      <c r="A175" s="36" t="s">
        <v>891</v>
      </c>
      <c r="B175" s="37" t="s">
        <v>892</v>
      </c>
      <c r="C175" s="38" t="n">
        <v>14024448</v>
      </c>
      <c r="D175" s="39" t="n">
        <v>13824000</v>
      </c>
    </row>
    <row r="176" customFormat="false" ht="15" hidden="false" customHeight="false" outlineLevel="0" collapsed="false">
      <c r="A176" s="36" t="s">
        <v>893</v>
      </c>
      <c r="B176" s="37" t="s">
        <v>894</v>
      </c>
      <c r="C176" s="38" t="n">
        <v>9494100</v>
      </c>
      <c r="D176" s="39" t="n">
        <v>11000000</v>
      </c>
    </row>
    <row r="177" customFormat="false" ht="15" hidden="false" customHeight="false" outlineLevel="0" collapsed="false">
      <c r="A177" s="40" t="s">
        <v>895</v>
      </c>
      <c r="B177" s="41" t="s">
        <v>896</v>
      </c>
      <c r="C177" s="42" t="n">
        <v>35910534.7</v>
      </c>
      <c r="D177" s="43" t="n">
        <v>12382943</v>
      </c>
    </row>
    <row r="178" customFormat="false" ht="15" hidden="false" customHeight="false" outlineLevel="0" collapsed="false">
      <c r="A178" s="48"/>
      <c r="B178" s="49" t="s">
        <v>897</v>
      </c>
      <c r="C178" s="50" t="n">
        <v>1753080.16</v>
      </c>
      <c r="D178" s="51" t="n">
        <v>755638</v>
      </c>
    </row>
    <row r="179" customFormat="false" ht="15" hidden="false" customHeight="false" outlineLevel="0" collapsed="false">
      <c r="A179" s="48"/>
      <c r="B179" s="49" t="s">
        <v>898</v>
      </c>
      <c r="C179" s="50" t="n">
        <v>850758.54</v>
      </c>
      <c r="D179" s="51" t="n">
        <v>324717</v>
      </c>
    </row>
    <row r="180" customFormat="false" ht="15" hidden="false" customHeight="false" outlineLevel="0" collapsed="false">
      <c r="A180" s="48"/>
      <c r="B180" s="49" t="s">
        <v>899</v>
      </c>
      <c r="C180" s="50" t="n">
        <v>1609598.62</v>
      </c>
      <c r="D180" s="51" t="n">
        <v>686396</v>
      </c>
    </row>
    <row r="181" customFormat="false" ht="15" hidden="false" customHeight="false" outlineLevel="0" collapsed="false">
      <c r="A181" s="48"/>
      <c r="B181" s="49" t="s">
        <v>900</v>
      </c>
      <c r="C181" s="50" t="n">
        <v>189154</v>
      </c>
      <c r="D181" s="51" t="n">
        <v>82600</v>
      </c>
    </row>
    <row r="182" customFormat="false" ht="15" hidden="false" customHeight="false" outlineLevel="0" collapsed="false">
      <c r="A182" s="48"/>
      <c r="B182" s="49" t="s">
        <v>901</v>
      </c>
      <c r="C182" s="50" t="n">
        <v>143850</v>
      </c>
      <c r="D182" s="51" t="n">
        <v>35000</v>
      </c>
    </row>
    <row r="183" customFormat="false" ht="15" hidden="false" customHeight="false" outlineLevel="0" collapsed="false">
      <c r="A183" s="48"/>
      <c r="B183" s="49" t="s">
        <v>902</v>
      </c>
      <c r="C183" s="50" t="n">
        <v>313760</v>
      </c>
      <c r="D183" s="51" t="n">
        <v>74000</v>
      </c>
    </row>
    <row r="184" customFormat="false" ht="15" hidden="false" customHeight="false" outlineLevel="0" collapsed="false">
      <c r="A184" s="44"/>
      <c r="B184" s="45" t="s">
        <v>903</v>
      </c>
      <c r="C184" s="46" t="n">
        <v>72000</v>
      </c>
      <c r="D184" s="47" t="n">
        <v>18000</v>
      </c>
    </row>
    <row r="185" customFormat="false" ht="15" hidden="false" customHeight="false" outlineLevel="0" collapsed="false">
      <c r="A185" s="36" t="s">
        <v>904</v>
      </c>
      <c r="B185" s="37" t="s">
        <v>905</v>
      </c>
      <c r="C185" s="38" t="n">
        <v>27514726.12</v>
      </c>
      <c r="D185" s="39" t="n">
        <v>8544946</v>
      </c>
    </row>
    <row r="186" customFormat="false" ht="15" hidden="false" customHeight="false" outlineLevel="0" collapsed="false">
      <c r="A186" s="36" t="s">
        <v>906</v>
      </c>
      <c r="B186" s="37" t="s">
        <v>284</v>
      </c>
      <c r="C186" s="38" t="n">
        <v>48684254.4</v>
      </c>
      <c r="D186" s="39" t="n">
        <v>1294794</v>
      </c>
    </row>
    <row r="187" customFormat="false" ht="15" hidden="false" customHeight="false" outlineLevel="0" collapsed="false">
      <c r="A187" s="36" t="s">
        <v>907</v>
      </c>
      <c r="B187" s="37" t="s">
        <v>138</v>
      </c>
      <c r="C187" s="38" t="n">
        <v>425088</v>
      </c>
      <c r="D187" s="39" t="n">
        <v>3200</v>
      </c>
    </row>
    <row r="188" customFormat="false" ht="15" hidden="false" customHeight="false" outlineLevel="0" collapsed="false">
      <c r="A188" s="36" t="s">
        <v>908</v>
      </c>
      <c r="B188" s="37" t="s">
        <v>139</v>
      </c>
      <c r="C188" s="38" t="n">
        <v>1542490.8</v>
      </c>
      <c r="D188" s="39" t="n">
        <v>502440</v>
      </c>
    </row>
    <row r="189" customFormat="false" ht="15" hidden="false" customHeight="false" outlineLevel="0" collapsed="false">
      <c r="A189" s="36" t="s">
        <v>909</v>
      </c>
      <c r="B189" s="37" t="s">
        <v>140</v>
      </c>
      <c r="C189" s="38" t="n">
        <v>8108410.11</v>
      </c>
      <c r="D189" s="39" t="n">
        <v>665169</v>
      </c>
    </row>
    <row r="190" customFormat="false" ht="15" hidden="false" customHeight="false" outlineLevel="0" collapsed="false">
      <c r="A190" s="36" t="s">
        <v>910</v>
      </c>
      <c r="B190" s="37" t="s">
        <v>141</v>
      </c>
      <c r="C190" s="38" t="n">
        <v>4342926</v>
      </c>
      <c r="D190" s="39" t="n">
        <v>74200</v>
      </c>
    </row>
    <row r="191" customFormat="false" ht="15" hidden="false" customHeight="false" outlineLevel="0" collapsed="false">
      <c r="A191" s="36" t="s">
        <v>911</v>
      </c>
      <c r="B191" s="37" t="s">
        <v>142</v>
      </c>
      <c r="C191" s="38" t="n">
        <v>6921882</v>
      </c>
      <c r="D191" s="39" t="n">
        <v>162600</v>
      </c>
    </row>
    <row r="192" customFormat="false" ht="15" hidden="false" customHeight="false" outlineLevel="0" collapsed="false">
      <c r="A192" s="36" t="s">
        <v>912</v>
      </c>
      <c r="B192" s="37" t="s">
        <v>913</v>
      </c>
      <c r="C192" s="38" t="n">
        <v>77552235</v>
      </c>
      <c r="D192" s="39" t="n">
        <v>53940000</v>
      </c>
    </row>
    <row r="193" customFormat="false" ht="15" hidden="false" customHeight="false" outlineLevel="0" collapsed="false">
      <c r="A193" s="36" t="s">
        <v>914</v>
      </c>
      <c r="B193" s="37" t="s">
        <v>915</v>
      </c>
      <c r="C193" s="38" t="n">
        <v>514288.54</v>
      </c>
      <c r="D193" s="39" t="n">
        <v>4001</v>
      </c>
    </row>
    <row r="194" customFormat="false" ht="15" hidden="false" customHeight="false" outlineLevel="0" collapsed="false">
      <c r="A194" s="36" t="s">
        <v>916</v>
      </c>
      <c r="B194" s="37" t="s">
        <v>144</v>
      </c>
      <c r="C194" s="38" t="n">
        <v>1576728</v>
      </c>
      <c r="D194" s="39" t="n">
        <v>12200</v>
      </c>
    </row>
    <row r="195" customFormat="false" ht="15" hidden="false" customHeight="false" outlineLevel="0" collapsed="false">
      <c r="A195" s="36" t="s">
        <v>917</v>
      </c>
      <c r="B195" s="37" t="s">
        <v>145</v>
      </c>
      <c r="C195" s="38" t="n">
        <v>2681889.19</v>
      </c>
      <c r="D195" s="39" t="n">
        <v>21013</v>
      </c>
    </row>
    <row r="196" customFormat="false" ht="15" hidden="false" customHeight="false" outlineLevel="0" collapsed="false">
      <c r="A196" s="36" t="s">
        <v>918</v>
      </c>
      <c r="B196" s="37" t="s">
        <v>146</v>
      </c>
      <c r="C196" s="38" t="n">
        <v>10685194.24</v>
      </c>
      <c r="D196" s="39" t="n">
        <v>297472</v>
      </c>
    </row>
    <row r="197" customFormat="false" ht="15" hidden="false" customHeight="false" outlineLevel="0" collapsed="false">
      <c r="A197" s="36" t="s">
        <v>919</v>
      </c>
      <c r="B197" s="37" t="s">
        <v>147</v>
      </c>
      <c r="C197" s="38" t="n">
        <v>931551</v>
      </c>
      <c r="D197" s="39" t="n">
        <v>6726</v>
      </c>
    </row>
    <row r="198" customFormat="false" ht="15" hidden="false" customHeight="false" outlineLevel="0" collapsed="false">
      <c r="A198" s="36" t="s">
        <v>920</v>
      </c>
      <c r="B198" s="37" t="s">
        <v>148</v>
      </c>
      <c r="C198" s="38" t="n">
        <v>7088537.02</v>
      </c>
      <c r="D198" s="39" t="n">
        <v>87502</v>
      </c>
    </row>
    <row r="199" customFormat="false" ht="15" hidden="false" customHeight="false" outlineLevel="0" collapsed="false">
      <c r="A199" s="36" t="s">
        <v>921</v>
      </c>
      <c r="B199" s="37" t="s">
        <v>149</v>
      </c>
      <c r="C199" s="38" t="n">
        <v>3520738.8</v>
      </c>
      <c r="D199" s="39" t="n">
        <v>58098</v>
      </c>
    </row>
    <row r="200" customFormat="false" ht="15" hidden="false" customHeight="false" outlineLevel="0" collapsed="false">
      <c r="A200" s="36" t="s">
        <v>922</v>
      </c>
      <c r="B200" s="37" t="s">
        <v>150</v>
      </c>
      <c r="C200" s="38" t="n">
        <v>231462</v>
      </c>
      <c r="D200" s="39" t="n">
        <v>600</v>
      </c>
    </row>
    <row r="201" customFormat="false" ht="15" hidden="false" customHeight="false" outlineLevel="0" collapsed="false">
      <c r="A201" s="36" t="s">
        <v>923</v>
      </c>
      <c r="B201" s="37" t="s">
        <v>151</v>
      </c>
      <c r="C201" s="38" t="n">
        <v>7937146.4</v>
      </c>
      <c r="D201" s="39" t="n">
        <v>554270</v>
      </c>
    </row>
    <row r="202" customFormat="false" ht="15" hidden="false" customHeight="false" outlineLevel="0" collapsed="false">
      <c r="A202" s="36" t="s">
        <v>924</v>
      </c>
      <c r="B202" s="37" t="s">
        <v>925</v>
      </c>
      <c r="C202" s="38" t="n">
        <v>56719700</v>
      </c>
      <c r="D202" s="39" t="n">
        <v>44500000</v>
      </c>
    </row>
    <row r="203" customFormat="false" ht="15" hidden="false" customHeight="false" outlineLevel="0" collapsed="false">
      <c r="A203" s="36" t="s">
        <v>926</v>
      </c>
      <c r="B203" s="37" t="s">
        <v>152</v>
      </c>
      <c r="C203" s="38" t="n">
        <v>768965.12</v>
      </c>
      <c r="D203" s="39" t="n">
        <v>85822</v>
      </c>
    </row>
    <row r="204" customFormat="false" ht="15" hidden="false" customHeight="false" outlineLevel="0" collapsed="false">
      <c r="A204" s="36" t="s">
        <v>927</v>
      </c>
      <c r="B204" s="37" t="s">
        <v>153</v>
      </c>
      <c r="C204" s="38" t="n">
        <v>3317760.08</v>
      </c>
      <c r="D204" s="39" t="n">
        <v>30427</v>
      </c>
    </row>
    <row r="205" customFormat="false" ht="15" hidden="false" customHeight="false" outlineLevel="0" collapsed="false">
      <c r="A205" s="36" t="s">
        <v>928</v>
      </c>
      <c r="B205" s="37" t="s">
        <v>154</v>
      </c>
      <c r="C205" s="38" t="n">
        <v>5030654.64</v>
      </c>
      <c r="D205" s="39" t="n">
        <v>82254</v>
      </c>
    </row>
    <row r="206" customFormat="false" ht="15" hidden="false" customHeight="false" outlineLevel="0" collapsed="false">
      <c r="A206" s="36" t="s">
        <v>929</v>
      </c>
      <c r="B206" s="37" t="s">
        <v>155</v>
      </c>
      <c r="C206" s="38" t="n">
        <v>29266500</v>
      </c>
      <c r="D206" s="39" t="n">
        <v>32700000</v>
      </c>
    </row>
    <row r="207" customFormat="false" ht="15" hidden="false" customHeight="false" outlineLevel="0" collapsed="false">
      <c r="A207" s="36" t="s">
        <v>930</v>
      </c>
      <c r="B207" s="37" t="s">
        <v>156</v>
      </c>
      <c r="C207" s="38" t="n">
        <v>12907574.4</v>
      </c>
      <c r="D207" s="39" t="n">
        <v>357056</v>
      </c>
    </row>
    <row r="208" customFormat="false" ht="15" hidden="false" customHeight="false" outlineLevel="0" collapsed="false">
      <c r="A208" s="40" t="s">
        <v>931</v>
      </c>
      <c r="B208" s="41" t="s">
        <v>158</v>
      </c>
      <c r="C208" s="42" t="n">
        <v>7917750</v>
      </c>
      <c r="D208" s="43" t="n">
        <v>8500000</v>
      </c>
    </row>
    <row r="209" customFormat="false" ht="15" hidden="false" customHeight="false" outlineLevel="0" collapsed="false">
      <c r="A209" s="44"/>
      <c r="B209" s="45" t="s">
        <v>157</v>
      </c>
      <c r="C209" s="46" t="n">
        <v>10954440</v>
      </c>
      <c r="D209" s="47" t="n">
        <v>12600000</v>
      </c>
    </row>
    <row r="210" customFormat="false" ht="15" hidden="false" customHeight="false" outlineLevel="0" collapsed="false">
      <c r="A210" s="36" t="s">
        <v>932</v>
      </c>
      <c r="B210" s="37" t="s">
        <v>159</v>
      </c>
      <c r="C210" s="38" t="n">
        <v>1920365.4</v>
      </c>
      <c r="D210" s="39" t="n">
        <v>135237</v>
      </c>
    </row>
    <row r="211" customFormat="false" ht="15" hidden="false" customHeight="false" outlineLevel="0" collapsed="false">
      <c r="A211" s="36" t="s">
        <v>933</v>
      </c>
      <c r="B211" s="37" t="s">
        <v>160</v>
      </c>
      <c r="C211" s="38" t="n">
        <v>2977480</v>
      </c>
      <c r="D211" s="39" t="n">
        <v>11000</v>
      </c>
    </row>
    <row r="212" customFormat="false" ht="15" hidden="false" customHeight="false" outlineLevel="0" collapsed="false">
      <c r="A212" s="36" t="s">
        <v>934</v>
      </c>
      <c r="B212" s="37" t="s">
        <v>161</v>
      </c>
      <c r="C212" s="38" t="n">
        <v>2022026.3</v>
      </c>
      <c r="D212" s="39" t="n">
        <v>132505</v>
      </c>
    </row>
    <row r="213" customFormat="false" ht="15" hidden="false" customHeight="false" outlineLevel="0" collapsed="false">
      <c r="A213" s="36" t="s">
        <v>935</v>
      </c>
      <c r="B213" s="37" t="s">
        <v>162</v>
      </c>
      <c r="C213" s="38" t="n">
        <v>20763653.12</v>
      </c>
      <c r="D213" s="39" t="n">
        <v>144032</v>
      </c>
    </row>
    <row r="214" customFormat="false" ht="15" hidden="false" customHeight="false" outlineLevel="0" collapsed="false">
      <c r="A214" s="36" t="s">
        <v>936</v>
      </c>
      <c r="B214" s="37" t="s">
        <v>163</v>
      </c>
      <c r="C214" s="38" t="n">
        <v>1442875.05</v>
      </c>
      <c r="D214" s="39" t="n">
        <v>25965</v>
      </c>
    </row>
    <row r="215" customFormat="false" ht="15" hidden="false" customHeight="false" outlineLevel="0" collapsed="false">
      <c r="A215" s="36" t="s">
        <v>937</v>
      </c>
      <c r="B215" s="37" t="s">
        <v>164</v>
      </c>
      <c r="C215" s="38" t="n">
        <v>928659</v>
      </c>
      <c r="D215" s="39" t="n">
        <v>5100</v>
      </c>
    </row>
    <row r="216" customFormat="false" ht="15" hidden="false" customHeight="false" outlineLevel="0" collapsed="false">
      <c r="A216" s="36" t="s">
        <v>938</v>
      </c>
      <c r="B216" s="37" t="s">
        <v>165</v>
      </c>
      <c r="C216" s="38" t="n">
        <v>2841710</v>
      </c>
      <c r="D216" s="39" t="n">
        <v>8200</v>
      </c>
    </row>
    <row r="217" customFormat="false" ht="15" hidden="false" customHeight="false" outlineLevel="0" collapsed="false">
      <c r="A217" s="36" t="s">
        <v>939</v>
      </c>
      <c r="B217" s="37" t="s">
        <v>166</v>
      </c>
      <c r="C217" s="38" t="n">
        <v>5787996</v>
      </c>
      <c r="D217" s="39" t="n">
        <v>27600</v>
      </c>
    </row>
    <row r="218" customFormat="false" ht="15" hidden="false" customHeight="false" outlineLevel="0" collapsed="false">
      <c r="A218" s="36" t="s">
        <v>940</v>
      </c>
      <c r="B218" s="37" t="s">
        <v>167</v>
      </c>
      <c r="C218" s="38" t="n">
        <v>1931778</v>
      </c>
      <c r="D218" s="39" t="n">
        <v>64200</v>
      </c>
    </row>
    <row r="219" customFormat="false" ht="15" hidden="false" customHeight="false" outlineLevel="0" collapsed="false">
      <c r="A219" s="36" t="s">
        <v>941</v>
      </c>
      <c r="B219" s="37" t="s">
        <v>942</v>
      </c>
      <c r="C219" s="38" t="n">
        <v>28307</v>
      </c>
      <c r="D219" s="39" t="n">
        <v>100</v>
      </c>
    </row>
    <row r="220" customFormat="false" ht="15" hidden="false" customHeight="false" outlineLevel="0" collapsed="false">
      <c r="A220" s="36" t="s">
        <v>943</v>
      </c>
      <c r="B220" s="37" t="s">
        <v>168</v>
      </c>
      <c r="C220" s="38" t="n">
        <v>190961.07</v>
      </c>
      <c r="D220" s="39" t="n">
        <v>71521</v>
      </c>
    </row>
    <row r="221" customFormat="false" ht="15" hidden="false" customHeight="false" outlineLevel="0" collapsed="false">
      <c r="A221" s="36" t="s">
        <v>944</v>
      </c>
      <c r="B221" s="37" t="s">
        <v>169</v>
      </c>
      <c r="C221" s="38" t="n">
        <v>2409848</v>
      </c>
      <c r="D221" s="39" t="n">
        <v>9200</v>
      </c>
    </row>
    <row r="222" customFormat="false" ht="15" hidden="false" customHeight="false" outlineLevel="0" collapsed="false">
      <c r="A222" s="36" t="s">
        <v>945</v>
      </c>
      <c r="B222" s="37" t="s">
        <v>170</v>
      </c>
      <c r="C222" s="38" t="n">
        <v>17660790</v>
      </c>
      <c r="D222" s="39" t="n">
        <v>19788000</v>
      </c>
    </row>
    <row r="223" customFormat="false" ht="15" hidden="false" customHeight="false" outlineLevel="0" collapsed="false">
      <c r="A223" s="36" t="s">
        <v>946</v>
      </c>
      <c r="B223" s="37" t="s">
        <v>171</v>
      </c>
      <c r="C223" s="38" t="n">
        <v>4432971.5</v>
      </c>
      <c r="D223" s="39" t="n">
        <v>149510</v>
      </c>
    </row>
    <row r="224" customFormat="false" ht="15" hidden="false" customHeight="false" outlineLevel="0" collapsed="false">
      <c r="A224" s="36" t="s">
        <v>947</v>
      </c>
      <c r="B224" s="37" t="s">
        <v>172</v>
      </c>
      <c r="C224" s="38" t="n">
        <v>35541937.2</v>
      </c>
      <c r="D224" s="39" t="n">
        <v>32494000</v>
      </c>
    </row>
    <row r="225" customFormat="false" ht="15" hidden="false" customHeight="false" outlineLevel="0" collapsed="false">
      <c r="A225" s="36" t="s">
        <v>948</v>
      </c>
      <c r="B225" s="37" t="s">
        <v>949</v>
      </c>
      <c r="C225" s="38" t="n">
        <v>34399500</v>
      </c>
      <c r="D225" s="39" t="n">
        <v>28500000</v>
      </c>
    </row>
    <row r="226" customFormat="false" ht="15" hidden="false" customHeight="false" outlineLevel="0" collapsed="false">
      <c r="A226" s="36" t="s">
        <v>950</v>
      </c>
      <c r="B226" s="37" t="s">
        <v>173</v>
      </c>
      <c r="C226" s="38" t="n">
        <v>525882</v>
      </c>
      <c r="D226" s="39" t="n">
        <v>13839</v>
      </c>
    </row>
    <row r="227" customFormat="false" ht="15" hidden="false" customHeight="false" outlineLevel="0" collapsed="false">
      <c r="A227" s="36" t="s">
        <v>951</v>
      </c>
      <c r="B227" s="37" t="s">
        <v>174</v>
      </c>
      <c r="C227" s="38" t="n">
        <v>5957187.5</v>
      </c>
      <c r="D227" s="39" t="n">
        <v>5500000</v>
      </c>
    </row>
    <row r="228" customFormat="false" ht="15" hidden="false" customHeight="false" outlineLevel="0" collapsed="false">
      <c r="A228" s="36" t="s">
        <v>952</v>
      </c>
      <c r="B228" s="37" t="s">
        <v>175</v>
      </c>
      <c r="C228" s="38" t="n">
        <v>21793000</v>
      </c>
      <c r="D228" s="39" t="n">
        <v>19000000</v>
      </c>
    </row>
    <row r="229" customFormat="false" ht="15" hidden="false" customHeight="false" outlineLevel="0" collapsed="false">
      <c r="A229" s="36" t="s">
        <v>953</v>
      </c>
      <c r="B229" s="37" t="s">
        <v>176</v>
      </c>
      <c r="C229" s="38" t="n">
        <v>16314165</v>
      </c>
      <c r="D229" s="39" t="n">
        <v>324660</v>
      </c>
    </row>
    <row r="230" customFormat="false" ht="15" hidden="false" customHeight="false" outlineLevel="0" collapsed="false">
      <c r="A230" s="36" t="s">
        <v>954</v>
      </c>
      <c r="B230" s="37" t="s">
        <v>177</v>
      </c>
      <c r="C230" s="38" t="n">
        <v>327100</v>
      </c>
      <c r="D230" s="39" t="n">
        <v>2000</v>
      </c>
    </row>
    <row r="231" customFormat="false" ht="15" hidden="false" customHeight="false" outlineLevel="0" collapsed="false">
      <c r="A231" s="36" t="s">
        <v>955</v>
      </c>
      <c r="B231" s="37" t="s">
        <v>178</v>
      </c>
      <c r="C231" s="38" t="n">
        <v>9625462</v>
      </c>
      <c r="D231" s="39" t="n">
        <v>15400</v>
      </c>
    </row>
    <row r="232" customFormat="false" ht="15" hidden="false" customHeight="false" outlineLevel="0" collapsed="false">
      <c r="A232" s="36" t="s">
        <v>956</v>
      </c>
      <c r="B232" s="37" t="s">
        <v>179</v>
      </c>
      <c r="C232" s="38" t="n">
        <v>6274896</v>
      </c>
      <c r="D232" s="39" t="n">
        <v>18600</v>
      </c>
    </row>
    <row r="233" customFormat="false" ht="15" hidden="false" customHeight="false" outlineLevel="0" collapsed="false">
      <c r="A233" s="36" t="s">
        <v>957</v>
      </c>
      <c r="B233" s="37" t="s">
        <v>180</v>
      </c>
      <c r="C233" s="38" t="n">
        <v>102465999.2</v>
      </c>
      <c r="D233" s="39" t="n">
        <v>250210</v>
      </c>
    </row>
    <row r="234" customFormat="false" ht="15" hidden="false" customHeight="false" outlineLevel="0" collapsed="false">
      <c r="A234" s="36" t="s">
        <v>958</v>
      </c>
      <c r="B234" s="37" t="s">
        <v>959</v>
      </c>
      <c r="C234" s="38" t="n">
        <v>23638550</v>
      </c>
      <c r="D234" s="39" t="n">
        <v>20500000</v>
      </c>
    </row>
    <row r="235" customFormat="false" ht="15" hidden="false" customHeight="false" outlineLevel="0" collapsed="false">
      <c r="A235" s="36" t="s">
        <v>960</v>
      </c>
      <c r="B235" s="37" t="s">
        <v>181</v>
      </c>
      <c r="C235" s="38" t="n">
        <v>13062000</v>
      </c>
      <c r="D235" s="39" t="n">
        <v>12000000</v>
      </c>
    </row>
    <row r="236" customFormat="false" ht="15" hidden="false" customHeight="false" outlineLevel="0" collapsed="false">
      <c r="A236" s="36" t="s">
        <v>961</v>
      </c>
      <c r="B236" s="37" t="s">
        <v>182</v>
      </c>
      <c r="C236" s="38" t="n">
        <v>140597355</v>
      </c>
      <c r="D236" s="39" t="n">
        <v>700500</v>
      </c>
    </row>
    <row r="237" customFormat="false" ht="15" hidden="false" customHeight="false" outlineLevel="0" collapsed="false">
      <c r="A237" s="36" t="s">
        <v>962</v>
      </c>
      <c r="B237" s="37" t="s">
        <v>183</v>
      </c>
      <c r="C237" s="38" t="n">
        <v>1552611.45</v>
      </c>
      <c r="D237" s="39" t="n">
        <v>141791</v>
      </c>
    </row>
    <row r="238" customFormat="false" ht="15" hidden="false" customHeight="false" outlineLevel="0" collapsed="false">
      <c r="A238" s="36" t="s">
        <v>963</v>
      </c>
      <c r="B238" s="37" t="s">
        <v>184</v>
      </c>
      <c r="C238" s="38" t="n">
        <v>18174156</v>
      </c>
      <c r="D238" s="39" t="n">
        <v>19635000</v>
      </c>
    </row>
    <row r="239" customFormat="false" ht="15" hidden="false" customHeight="false" outlineLevel="0" collapsed="false">
      <c r="A239" s="36" t="s">
        <v>964</v>
      </c>
      <c r="B239" s="37" t="s">
        <v>185</v>
      </c>
      <c r="C239" s="38" t="n">
        <v>6798221.46</v>
      </c>
      <c r="D239" s="39" t="n">
        <v>235314</v>
      </c>
    </row>
    <row r="240" customFormat="false" ht="15" hidden="false" customHeight="false" outlineLevel="0" collapsed="false">
      <c r="A240" s="36" t="s">
        <v>965</v>
      </c>
      <c r="B240" s="37" t="s">
        <v>186</v>
      </c>
      <c r="C240" s="38" t="n">
        <v>7680260</v>
      </c>
      <c r="D240" s="39" t="n">
        <v>49000</v>
      </c>
    </row>
    <row r="241" customFormat="false" ht="15" hidden="false" customHeight="false" outlineLevel="0" collapsed="false">
      <c r="A241" s="36" t="s">
        <v>966</v>
      </c>
      <c r="B241" s="37" t="s">
        <v>187</v>
      </c>
      <c r="C241" s="38" t="n">
        <v>7008120</v>
      </c>
      <c r="D241" s="39" t="n">
        <v>41200</v>
      </c>
    </row>
    <row r="242" customFormat="false" ht="15" hidden="false" customHeight="false" outlineLevel="0" collapsed="false">
      <c r="A242" s="36" t="s">
        <v>967</v>
      </c>
      <c r="B242" s="37" t="s">
        <v>968</v>
      </c>
      <c r="C242" s="38" t="n">
        <v>176227646.5</v>
      </c>
      <c r="D242" s="39" t="n">
        <v>176227646.5</v>
      </c>
    </row>
    <row r="243" customFormat="false" ht="15" hidden="false" customHeight="false" outlineLevel="0" collapsed="false">
      <c r="A243" s="36" t="s">
        <v>969</v>
      </c>
      <c r="B243" s="37" t="s">
        <v>188</v>
      </c>
      <c r="C243" s="38" t="n">
        <v>12505700.5</v>
      </c>
      <c r="D243" s="39" t="n">
        <v>580850</v>
      </c>
    </row>
    <row r="244" customFormat="false" ht="15" hidden="false" customHeight="false" outlineLevel="0" collapsed="false">
      <c r="A244" s="36" t="s">
        <v>970</v>
      </c>
      <c r="B244" s="37" t="s">
        <v>189</v>
      </c>
      <c r="C244" s="38" t="n">
        <v>12646502.64</v>
      </c>
      <c r="D244" s="39" t="n">
        <v>161143</v>
      </c>
    </row>
    <row r="245" customFormat="false" ht="15" hidden="false" customHeight="false" outlineLevel="0" collapsed="false">
      <c r="A245" s="36" t="s">
        <v>971</v>
      </c>
      <c r="B245" s="37" t="s">
        <v>190</v>
      </c>
      <c r="C245" s="38" t="n">
        <v>6370466.7</v>
      </c>
      <c r="D245" s="39" t="n">
        <v>10959</v>
      </c>
    </row>
    <row r="246" customFormat="false" ht="15" hidden="false" customHeight="false" outlineLevel="0" collapsed="false">
      <c r="A246" s="36" t="s">
        <v>972</v>
      </c>
      <c r="B246" s="37" t="s">
        <v>191</v>
      </c>
      <c r="C246" s="38" t="n">
        <v>6736036</v>
      </c>
      <c r="D246" s="39" t="n">
        <v>8600</v>
      </c>
    </row>
    <row r="247" customFormat="false" ht="15" hidden="false" customHeight="false" outlineLevel="0" collapsed="false">
      <c r="A247" s="36" t="s">
        <v>973</v>
      </c>
      <c r="B247" s="37" t="s">
        <v>192</v>
      </c>
      <c r="C247" s="38" t="n">
        <v>45586800</v>
      </c>
      <c r="D247" s="39" t="n">
        <v>40500000</v>
      </c>
    </row>
    <row r="248" customFormat="false" ht="15" hidden="false" customHeight="false" outlineLevel="0" collapsed="false">
      <c r="A248" s="36" t="s">
        <v>974</v>
      </c>
      <c r="B248" s="37" t="s">
        <v>193</v>
      </c>
      <c r="C248" s="38" t="n">
        <v>1121299.06</v>
      </c>
      <c r="D248" s="39" t="n">
        <v>22786</v>
      </c>
    </row>
    <row r="249" customFormat="false" ht="15" hidden="false" customHeight="false" outlineLevel="0" collapsed="false">
      <c r="A249" s="36" t="s">
        <v>975</v>
      </c>
      <c r="B249" s="37" t="s">
        <v>195</v>
      </c>
      <c r="C249" s="38" t="n">
        <v>1043280</v>
      </c>
      <c r="D249" s="39" t="n">
        <v>7000</v>
      </c>
    </row>
    <row r="250" customFormat="false" ht="15" hidden="false" customHeight="false" outlineLevel="0" collapsed="false">
      <c r="A250" s="36" t="s">
        <v>976</v>
      </c>
      <c r="B250" s="37" t="s">
        <v>977</v>
      </c>
      <c r="C250" s="38" t="n">
        <v>203174.08</v>
      </c>
      <c r="D250" s="39" t="n">
        <v>454</v>
      </c>
    </row>
    <row r="251" customFormat="false" ht="15" hidden="false" customHeight="false" outlineLevel="0" collapsed="false">
      <c r="A251" s="36" t="s">
        <v>978</v>
      </c>
      <c r="B251" s="37" t="s">
        <v>196</v>
      </c>
      <c r="C251" s="38" t="n">
        <v>1847906.24</v>
      </c>
      <c r="D251" s="39" t="n">
        <v>64208</v>
      </c>
    </row>
    <row r="252" customFormat="false" ht="15" hidden="false" customHeight="false" outlineLevel="0" collapsed="false">
      <c r="A252" s="36" t="s">
        <v>979</v>
      </c>
      <c r="B252" s="37" t="s">
        <v>980</v>
      </c>
      <c r="C252" s="38" t="n">
        <v>4764236</v>
      </c>
      <c r="D252" s="39" t="n">
        <v>11600</v>
      </c>
    </row>
    <row r="253" customFormat="false" ht="15" hidden="false" customHeight="false" outlineLevel="0" collapsed="false">
      <c r="A253" s="36" t="s">
        <v>981</v>
      </c>
      <c r="B253" s="37" t="s">
        <v>198</v>
      </c>
      <c r="C253" s="38" t="n">
        <v>951451.11</v>
      </c>
      <c r="D253" s="39" t="n">
        <v>19909</v>
      </c>
    </row>
    <row r="254" customFormat="false" ht="15" hidden="false" customHeight="false" outlineLevel="0" collapsed="false">
      <c r="A254" s="36" t="s">
        <v>982</v>
      </c>
      <c r="B254" s="37" t="s">
        <v>199</v>
      </c>
      <c r="C254" s="38" t="n">
        <v>271944</v>
      </c>
      <c r="D254" s="39" t="n">
        <v>600</v>
      </c>
    </row>
    <row r="255" customFormat="false" ht="15" hidden="false" customHeight="false" outlineLevel="0" collapsed="false">
      <c r="A255" s="36" t="s">
        <v>983</v>
      </c>
      <c r="B255" s="37" t="s">
        <v>200</v>
      </c>
      <c r="C255" s="38" t="n">
        <v>5431555.3</v>
      </c>
      <c r="D255" s="39" t="n">
        <v>24406</v>
      </c>
    </row>
    <row r="256" customFormat="false" ht="15" hidden="false" customHeight="false" outlineLevel="0" collapsed="false">
      <c r="A256" s="36" t="s">
        <v>984</v>
      </c>
      <c r="B256" s="37" t="s">
        <v>201</v>
      </c>
      <c r="C256" s="38" t="n">
        <v>3681288</v>
      </c>
      <c r="D256" s="39" t="n">
        <v>7200</v>
      </c>
    </row>
    <row r="257" customFormat="false" ht="15" hidden="false" customHeight="false" outlineLevel="0" collapsed="false">
      <c r="A257" s="36" t="s">
        <v>985</v>
      </c>
      <c r="B257" s="37" t="s">
        <v>202</v>
      </c>
      <c r="C257" s="38" t="n">
        <v>2153202.16</v>
      </c>
      <c r="D257" s="39" t="n">
        <v>107018</v>
      </c>
    </row>
    <row r="258" customFormat="false" ht="15" hidden="false" customHeight="false" outlineLevel="0" collapsed="false">
      <c r="A258" s="36" t="s">
        <v>986</v>
      </c>
      <c r="B258" s="37" t="s">
        <v>203</v>
      </c>
      <c r="C258" s="38" t="n">
        <v>1465037.28</v>
      </c>
      <c r="D258" s="39" t="n">
        <v>6804</v>
      </c>
    </row>
    <row r="259" customFormat="false" ht="15" hidden="false" customHeight="false" outlineLevel="0" collapsed="false">
      <c r="A259" s="36" t="s">
        <v>987</v>
      </c>
      <c r="B259" s="37" t="s">
        <v>204</v>
      </c>
      <c r="C259" s="38" t="n">
        <v>5964072</v>
      </c>
      <c r="D259" s="39" t="n">
        <v>40200</v>
      </c>
    </row>
    <row r="260" customFormat="false" ht="15" hidden="false" customHeight="false" outlineLevel="0" collapsed="false">
      <c r="A260" s="36" t="s">
        <v>988</v>
      </c>
      <c r="B260" s="37" t="s">
        <v>205</v>
      </c>
      <c r="C260" s="38" t="n">
        <v>5908362</v>
      </c>
      <c r="D260" s="39" t="n">
        <v>26200</v>
      </c>
    </row>
    <row r="261" customFormat="false" ht="15" hidden="false" customHeight="false" outlineLevel="0" collapsed="false">
      <c r="A261" s="36" t="s">
        <v>989</v>
      </c>
      <c r="B261" s="37" t="s">
        <v>990</v>
      </c>
      <c r="C261" s="38" t="n">
        <v>151576</v>
      </c>
      <c r="D261" s="39" t="n">
        <v>800</v>
      </c>
    </row>
    <row r="262" customFormat="false" ht="15" hidden="false" customHeight="false" outlineLevel="0" collapsed="false">
      <c r="A262" s="36" t="s">
        <v>991</v>
      </c>
      <c r="B262" s="37" t="s">
        <v>206</v>
      </c>
      <c r="C262" s="38" t="n">
        <v>3220930.8</v>
      </c>
      <c r="D262" s="39" t="n">
        <v>27480</v>
      </c>
    </row>
    <row r="263" customFormat="false" ht="15" hidden="false" customHeight="false" outlineLevel="0" collapsed="false">
      <c r="A263" s="36" t="s">
        <v>992</v>
      </c>
      <c r="B263" s="37" t="s">
        <v>207</v>
      </c>
      <c r="C263" s="38" t="n">
        <v>4350402</v>
      </c>
      <c r="D263" s="39" t="n">
        <v>10200</v>
      </c>
    </row>
    <row r="264" customFormat="false" ht="15" hidden="false" customHeight="false" outlineLevel="0" collapsed="false">
      <c r="A264" s="36" t="s">
        <v>993</v>
      </c>
      <c r="B264" s="37" t="s">
        <v>208</v>
      </c>
      <c r="C264" s="38" t="n">
        <v>6793197.5</v>
      </c>
      <c r="D264" s="39" t="n">
        <v>186115</v>
      </c>
    </row>
    <row r="265" customFormat="false" ht="15" hidden="false" customHeight="false" outlineLevel="0" collapsed="false">
      <c r="A265" s="36" t="s">
        <v>994</v>
      </c>
      <c r="B265" s="37" t="s">
        <v>209</v>
      </c>
      <c r="C265" s="38" t="n">
        <v>9962736</v>
      </c>
      <c r="D265" s="39" t="n">
        <v>33600</v>
      </c>
    </row>
    <row r="266" customFormat="false" ht="15" hidden="false" customHeight="false" outlineLevel="0" collapsed="false">
      <c r="A266" s="36" t="s">
        <v>995</v>
      </c>
      <c r="B266" s="37" t="s">
        <v>210</v>
      </c>
      <c r="C266" s="38" t="n">
        <v>4722396</v>
      </c>
      <c r="D266" s="39" t="n">
        <v>10200</v>
      </c>
    </row>
    <row r="267" customFormat="false" ht="15" hidden="false" customHeight="false" outlineLevel="0" collapsed="false">
      <c r="A267" s="36" t="s">
        <v>996</v>
      </c>
      <c r="B267" s="37" t="s">
        <v>997</v>
      </c>
      <c r="C267" s="38" t="n">
        <v>214188</v>
      </c>
      <c r="D267" s="39" t="n">
        <v>2600</v>
      </c>
    </row>
    <row r="268" customFormat="false" ht="15" hidden="false" customHeight="false" outlineLevel="0" collapsed="false">
      <c r="A268" s="36" t="s">
        <v>998</v>
      </c>
      <c r="B268" s="37" t="s">
        <v>212</v>
      </c>
      <c r="C268" s="38" t="n">
        <v>314308</v>
      </c>
      <c r="D268" s="39" t="n">
        <v>200</v>
      </c>
    </row>
    <row r="269" customFormat="false" ht="15" hidden="false" customHeight="false" outlineLevel="0" collapsed="false">
      <c r="A269" s="36" t="s">
        <v>999</v>
      </c>
      <c r="B269" s="37" t="s">
        <v>213</v>
      </c>
      <c r="C269" s="38" t="n">
        <v>3012127.8</v>
      </c>
      <c r="D269" s="39" t="n">
        <v>317735</v>
      </c>
    </row>
    <row r="270" customFormat="false" ht="15" hidden="false" customHeight="false" outlineLevel="0" collapsed="false">
      <c r="A270" s="36" t="s">
        <v>1000</v>
      </c>
      <c r="B270" s="37" t="s">
        <v>214</v>
      </c>
      <c r="C270" s="38" t="n">
        <v>588708</v>
      </c>
      <c r="D270" s="39" t="n">
        <v>5400</v>
      </c>
    </row>
    <row r="271" customFormat="false" ht="15" hidden="false" customHeight="false" outlineLevel="0" collapsed="false">
      <c r="A271" s="36" t="s">
        <v>1001</v>
      </c>
      <c r="B271" s="37" t="s">
        <v>1002</v>
      </c>
      <c r="C271" s="38" t="n">
        <v>38902500</v>
      </c>
      <c r="D271" s="39" t="n">
        <v>35000000</v>
      </c>
    </row>
    <row r="272" customFormat="false" ht="15" hidden="false" customHeight="false" outlineLevel="0" collapsed="false">
      <c r="A272" s="36" t="s">
        <v>1003</v>
      </c>
      <c r="B272" s="37" t="s">
        <v>215</v>
      </c>
      <c r="C272" s="38" t="n">
        <v>684488.16</v>
      </c>
      <c r="D272" s="39" t="n">
        <v>295038</v>
      </c>
    </row>
    <row r="273" customFormat="false" ht="15" hidden="false" customHeight="false" outlineLevel="0" collapsed="false">
      <c r="A273" s="36" t="s">
        <v>1004</v>
      </c>
      <c r="B273" s="37" t="s">
        <v>216</v>
      </c>
      <c r="C273" s="38" t="n">
        <v>13846500</v>
      </c>
      <c r="D273" s="39" t="n">
        <v>15000000</v>
      </c>
    </row>
    <row r="274" customFormat="false" ht="15" hidden="false" customHeight="false" outlineLevel="0" collapsed="false">
      <c r="A274" s="36" t="s">
        <v>1005</v>
      </c>
      <c r="B274" s="37" t="s">
        <v>217</v>
      </c>
      <c r="C274" s="38" t="n">
        <v>6229696</v>
      </c>
      <c r="D274" s="39" t="n">
        <v>17600</v>
      </c>
    </row>
    <row r="275" customFormat="false" ht="15" hidden="false" customHeight="false" outlineLevel="0" collapsed="false">
      <c r="A275" s="36" t="s">
        <v>1006</v>
      </c>
      <c r="B275" s="37" t="s">
        <v>218</v>
      </c>
      <c r="C275" s="38" t="n">
        <v>9001615.6</v>
      </c>
      <c r="D275" s="39" t="n">
        <v>136120</v>
      </c>
    </row>
    <row r="276" customFormat="false" ht="15" hidden="false" customHeight="false" outlineLevel="0" collapsed="false">
      <c r="A276" s="36" t="s">
        <v>1007</v>
      </c>
      <c r="B276" s="37" t="s">
        <v>219</v>
      </c>
      <c r="C276" s="38" t="n">
        <v>876979.04</v>
      </c>
      <c r="D276" s="39" t="n">
        <v>19628</v>
      </c>
    </row>
    <row r="277" customFormat="false" ht="15" hidden="false" customHeight="false" outlineLevel="0" collapsed="false">
      <c r="A277" s="36" t="s">
        <v>1008</v>
      </c>
      <c r="B277" s="37" t="s">
        <v>220</v>
      </c>
      <c r="C277" s="38" t="n">
        <v>1785564</v>
      </c>
      <c r="D277" s="39" t="n">
        <v>19800</v>
      </c>
    </row>
    <row r="278" customFormat="false" ht="15" hidden="false" customHeight="false" outlineLevel="0" collapsed="false">
      <c r="A278" s="36" t="s">
        <v>1009</v>
      </c>
      <c r="B278" s="37" t="s">
        <v>221</v>
      </c>
      <c r="C278" s="38" t="n">
        <v>4318204</v>
      </c>
      <c r="D278" s="39" t="n">
        <v>50600</v>
      </c>
    </row>
    <row r="279" customFormat="false" ht="15" hidden="false" customHeight="false" outlineLevel="0" collapsed="false">
      <c r="A279" s="36" t="s">
        <v>1010</v>
      </c>
      <c r="B279" s="37" t="s">
        <v>222</v>
      </c>
      <c r="C279" s="38" t="n">
        <v>56105168</v>
      </c>
      <c r="D279" s="39" t="n">
        <v>149200</v>
      </c>
    </row>
    <row r="280" customFormat="false" ht="15" hidden="false" customHeight="false" outlineLevel="0" collapsed="false">
      <c r="A280" s="36" t="s">
        <v>1011</v>
      </c>
      <c r="B280" s="37" t="s">
        <v>1012</v>
      </c>
      <c r="C280" s="38" t="n">
        <v>54763360</v>
      </c>
      <c r="D280" s="39" t="n">
        <v>44888000</v>
      </c>
    </row>
    <row r="281" customFormat="false" ht="15" hidden="false" customHeight="false" outlineLevel="0" collapsed="false">
      <c r="A281" s="36" t="s">
        <v>1013</v>
      </c>
      <c r="B281" s="37" t="s">
        <v>223</v>
      </c>
      <c r="C281" s="38" t="n">
        <v>5625000</v>
      </c>
      <c r="D281" s="39" t="n">
        <v>6000000</v>
      </c>
    </row>
    <row r="282" customFormat="false" ht="15" hidden="false" customHeight="false" outlineLevel="0" collapsed="false">
      <c r="A282" s="36" t="s">
        <v>1014</v>
      </c>
      <c r="B282" s="37" t="s">
        <v>1015</v>
      </c>
      <c r="C282" s="38" t="n">
        <v>21647920</v>
      </c>
      <c r="D282" s="39" t="n">
        <v>23200000</v>
      </c>
    </row>
    <row r="283" customFormat="false" ht="15" hidden="false" customHeight="false" outlineLevel="0" collapsed="false">
      <c r="A283" s="36" t="s">
        <v>1016</v>
      </c>
      <c r="B283" s="37" t="s">
        <v>224</v>
      </c>
      <c r="C283" s="38" t="n">
        <v>1074895.65</v>
      </c>
      <c r="D283" s="39" t="n">
        <v>24435</v>
      </c>
    </row>
    <row r="284" customFormat="false" ht="15" hidden="false" customHeight="false" outlineLevel="0" collapsed="false">
      <c r="A284" s="36" t="s">
        <v>1017</v>
      </c>
      <c r="B284" s="37" t="s">
        <v>225</v>
      </c>
      <c r="C284" s="38" t="n">
        <v>775145.86</v>
      </c>
      <c r="D284" s="39" t="n">
        <v>10702</v>
      </c>
    </row>
    <row r="285" customFormat="false" ht="15" hidden="false" customHeight="false" outlineLevel="0" collapsed="false">
      <c r="A285" s="36" t="s">
        <v>1018</v>
      </c>
      <c r="B285" s="37" t="s">
        <v>226</v>
      </c>
      <c r="C285" s="38" t="n">
        <v>2827197.75</v>
      </c>
      <c r="D285" s="39" t="n">
        <v>6915</v>
      </c>
    </row>
    <row r="286" customFormat="false" ht="15" hidden="false" customHeight="false" outlineLevel="0" collapsed="false">
      <c r="A286" s="36" t="s">
        <v>1019</v>
      </c>
      <c r="B286" s="37" t="s">
        <v>227</v>
      </c>
      <c r="C286" s="38" t="n">
        <v>288050</v>
      </c>
      <c r="D286" s="39" t="n">
        <v>5000</v>
      </c>
    </row>
    <row r="287" customFormat="false" ht="15" hidden="false" customHeight="false" outlineLevel="0" collapsed="false">
      <c r="A287" s="36" t="s">
        <v>1020</v>
      </c>
      <c r="B287" s="37" t="s">
        <v>228</v>
      </c>
      <c r="C287" s="38" t="n">
        <v>7534600</v>
      </c>
      <c r="D287" s="39" t="n">
        <v>80800</v>
      </c>
    </row>
    <row r="288" customFormat="false" ht="15" hidden="false" customHeight="false" outlineLevel="0" collapsed="false">
      <c r="A288" s="36" t="s">
        <v>1021</v>
      </c>
      <c r="B288" s="37" t="s">
        <v>229</v>
      </c>
      <c r="C288" s="38" t="n">
        <v>2163113.37</v>
      </c>
      <c r="D288" s="39" t="n">
        <v>26499</v>
      </c>
    </row>
    <row r="289" customFormat="false" ht="15" hidden="false" customHeight="false" outlineLevel="0" collapsed="false">
      <c r="A289" s="36" t="s">
        <v>1022</v>
      </c>
      <c r="B289" s="37" t="s">
        <v>230</v>
      </c>
      <c r="C289" s="38" t="n">
        <v>7484659.17</v>
      </c>
      <c r="D289" s="39" t="n">
        <v>222559</v>
      </c>
    </row>
    <row r="290" customFormat="false" ht="15" hidden="false" customHeight="false" outlineLevel="0" collapsed="false">
      <c r="A290" s="36" t="s">
        <v>1023</v>
      </c>
      <c r="B290" s="37" t="s">
        <v>231</v>
      </c>
      <c r="C290" s="38" t="n">
        <v>3350080</v>
      </c>
      <c r="D290" s="39" t="n">
        <v>38000</v>
      </c>
    </row>
    <row r="291" customFormat="false" ht="15" hidden="false" customHeight="false" outlineLevel="0" collapsed="false">
      <c r="A291" s="36" t="s">
        <v>1024</v>
      </c>
      <c r="B291" s="37" t="s">
        <v>232</v>
      </c>
      <c r="C291" s="38" t="n">
        <v>7692704</v>
      </c>
      <c r="D291" s="39" t="n">
        <v>15800</v>
      </c>
    </row>
    <row r="292" customFormat="false" ht="15" hidden="false" customHeight="false" outlineLevel="0" collapsed="false">
      <c r="A292" s="36" t="s">
        <v>1025</v>
      </c>
      <c r="B292" s="37" t="s">
        <v>233</v>
      </c>
      <c r="C292" s="38" t="n">
        <v>1564542</v>
      </c>
      <c r="D292" s="39" t="n">
        <v>37800</v>
      </c>
    </row>
    <row r="293" customFormat="false" ht="15" hidden="false" customHeight="false" outlineLevel="0" collapsed="false">
      <c r="A293" s="36" t="s">
        <v>1026</v>
      </c>
      <c r="B293" s="37" t="s">
        <v>234</v>
      </c>
      <c r="C293" s="38" t="n">
        <v>247272.54</v>
      </c>
      <c r="D293" s="39" t="n">
        <v>4071</v>
      </c>
    </row>
    <row r="294" customFormat="false" ht="15" hidden="false" customHeight="false" outlineLevel="0" collapsed="false">
      <c r="A294" s="36" t="s">
        <v>1027</v>
      </c>
      <c r="B294" s="37" t="s">
        <v>235</v>
      </c>
      <c r="C294" s="38" t="n">
        <v>1929723.18</v>
      </c>
      <c r="D294" s="39" t="n">
        <v>17774</v>
      </c>
    </row>
    <row r="295" customFormat="false" ht="15" hidden="false" customHeight="false" outlineLevel="0" collapsed="false">
      <c r="A295" s="36" t="s">
        <v>1028</v>
      </c>
      <c r="B295" s="37" t="s">
        <v>236</v>
      </c>
      <c r="C295" s="38" t="n">
        <v>2734443.84</v>
      </c>
      <c r="D295" s="39" t="n">
        <v>11568</v>
      </c>
    </row>
    <row r="296" customFormat="false" ht="15" hidden="false" customHeight="false" outlineLevel="0" collapsed="false">
      <c r="A296" s="36" t="s">
        <v>1029</v>
      </c>
      <c r="B296" s="37" t="s">
        <v>1030</v>
      </c>
      <c r="C296" s="38" t="n">
        <v>254694465.29</v>
      </c>
      <c r="D296" s="39" t="n">
        <v>254694465.29</v>
      </c>
    </row>
    <row r="297" customFormat="false" ht="15" hidden="false" customHeight="false" outlineLevel="0" collapsed="false">
      <c r="A297" s="36" t="s">
        <v>1031</v>
      </c>
      <c r="B297" s="37" t="s">
        <v>1032</v>
      </c>
      <c r="C297" s="38" t="n">
        <v>2598750</v>
      </c>
      <c r="D297" s="39" t="n">
        <v>4500000</v>
      </c>
    </row>
    <row r="298" customFormat="false" ht="15" hidden="false" customHeight="false" outlineLevel="0" collapsed="false">
      <c r="A298" s="36" t="s">
        <v>1033</v>
      </c>
      <c r="B298" s="37" t="s">
        <v>237</v>
      </c>
      <c r="C298" s="38" t="n">
        <v>12974764</v>
      </c>
      <c r="D298" s="39" t="n">
        <v>26200</v>
      </c>
    </row>
    <row r="299" customFormat="false" ht="15" hidden="false" customHeight="false" outlineLevel="0" collapsed="false">
      <c r="A299" s="36" t="s">
        <v>1034</v>
      </c>
      <c r="B299" s="37" t="s">
        <v>1035</v>
      </c>
      <c r="C299" s="38" t="n">
        <v>4729340.88</v>
      </c>
      <c r="D299" s="39" t="n">
        <v>20591</v>
      </c>
    </row>
    <row r="300" customFormat="false" ht="15" hidden="false" customHeight="false" outlineLevel="0" collapsed="false">
      <c r="A300" s="36" t="s">
        <v>1036</v>
      </c>
      <c r="B300" s="37" t="s">
        <v>1037</v>
      </c>
      <c r="C300" s="38" t="n">
        <v>12641400</v>
      </c>
      <c r="D300" s="39" t="n">
        <v>12000000</v>
      </c>
    </row>
    <row r="301" customFormat="false" ht="15" hidden="false" customHeight="false" outlineLevel="0" collapsed="false">
      <c r="A301" s="36" t="s">
        <v>1038</v>
      </c>
      <c r="B301" s="37" t="s">
        <v>239</v>
      </c>
      <c r="C301" s="38" t="n">
        <v>1120000</v>
      </c>
      <c r="D301" s="39" t="n">
        <v>250000</v>
      </c>
    </row>
    <row r="302" customFormat="false" ht="15" hidden="false" customHeight="false" outlineLevel="0" collapsed="false">
      <c r="A302" s="36" t="s">
        <v>1039</v>
      </c>
      <c r="B302" s="37" t="s">
        <v>240</v>
      </c>
      <c r="C302" s="38" t="n">
        <v>12944695.4</v>
      </c>
      <c r="D302" s="39" t="n">
        <v>122780</v>
      </c>
    </row>
    <row r="303" customFormat="false" ht="15" hidden="false" customHeight="false" outlineLevel="0" collapsed="false">
      <c r="A303" s="36" t="s">
        <v>1040</v>
      </c>
      <c r="B303" s="37" t="s">
        <v>241</v>
      </c>
      <c r="C303" s="38" t="n">
        <v>5958901.76</v>
      </c>
      <c r="D303" s="39" t="n">
        <v>6272</v>
      </c>
    </row>
    <row r="304" customFormat="false" ht="15" hidden="false" customHeight="false" outlineLevel="0" collapsed="false">
      <c r="A304" s="36" t="s">
        <v>1041</v>
      </c>
      <c r="B304" s="37" t="s">
        <v>242</v>
      </c>
      <c r="C304" s="38" t="n">
        <v>5686325.12</v>
      </c>
      <c r="D304" s="39" t="n">
        <v>394336</v>
      </c>
    </row>
    <row r="305" customFormat="false" ht="15" hidden="false" customHeight="false" outlineLevel="0" collapsed="false">
      <c r="A305" s="36" t="s">
        <v>1042</v>
      </c>
      <c r="B305" s="37" t="s">
        <v>243</v>
      </c>
      <c r="C305" s="38" t="n">
        <v>11341000</v>
      </c>
      <c r="D305" s="39" t="n">
        <v>11000000</v>
      </c>
    </row>
    <row r="306" customFormat="false" ht="15" hidden="false" customHeight="false" outlineLevel="0" collapsed="false">
      <c r="A306" s="40" t="s">
        <v>1043</v>
      </c>
      <c r="B306" s="41" t="s">
        <v>244</v>
      </c>
      <c r="C306" s="42" t="n">
        <v>1018160.15</v>
      </c>
      <c r="D306" s="43" t="n">
        <v>43981</v>
      </c>
    </row>
    <row r="307" customFormat="false" ht="15" hidden="false" customHeight="false" outlineLevel="0" collapsed="false">
      <c r="A307" s="44"/>
      <c r="B307" s="45" t="s">
        <v>1044</v>
      </c>
      <c r="C307" s="46" t="n">
        <v>30486400</v>
      </c>
      <c r="D307" s="47" t="n">
        <v>28000000</v>
      </c>
    </row>
    <row r="308" customFormat="false" ht="15" hidden="false" customHeight="false" outlineLevel="0" collapsed="false">
      <c r="A308" s="36" t="s">
        <v>1045</v>
      </c>
      <c r="B308" s="37" t="s">
        <v>245</v>
      </c>
      <c r="C308" s="38" t="n">
        <v>589760</v>
      </c>
      <c r="D308" s="39" t="n">
        <v>2000</v>
      </c>
    </row>
    <row r="309" customFormat="false" ht="15" hidden="false" customHeight="false" outlineLevel="0" collapsed="false">
      <c r="A309" s="36" t="s">
        <v>1046</v>
      </c>
      <c r="B309" s="37" t="s">
        <v>246</v>
      </c>
      <c r="C309" s="38" t="n">
        <v>21312000</v>
      </c>
      <c r="D309" s="39" t="n">
        <v>24000000</v>
      </c>
    </row>
    <row r="310" customFormat="false" ht="15" hidden="false" customHeight="false" outlineLevel="0" collapsed="false">
      <c r="A310" s="36" t="s">
        <v>1047</v>
      </c>
      <c r="B310" s="37" t="s">
        <v>247</v>
      </c>
      <c r="C310" s="38" t="n">
        <v>3578884.2</v>
      </c>
      <c r="D310" s="39" t="n">
        <v>241980</v>
      </c>
    </row>
    <row r="311" customFormat="false" ht="15" hidden="false" customHeight="false" outlineLevel="0" collapsed="false">
      <c r="A311" s="36" t="s">
        <v>1048</v>
      </c>
      <c r="B311" s="37" t="s">
        <v>248</v>
      </c>
      <c r="C311" s="38" t="n">
        <v>3400887.4</v>
      </c>
      <c r="D311" s="39" t="n">
        <v>7382</v>
      </c>
    </row>
    <row r="312" customFormat="false" ht="15" hidden="false" customHeight="false" outlineLevel="0" collapsed="false">
      <c r="A312" s="36" t="s">
        <v>1049</v>
      </c>
      <c r="B312" s="37" t="s">
        <v>249</v>
      </c>
      <c r="C312" s="38" t="n">
        <v>5701200.15</v>
      </c>
      <c r="D312" s="39" t="n">
        <v>47865</v>
      </c>
    </row>
    <row r="313" customFormat="false" ht="15" hidden="false" customHeight="false" outlineLevel="0" collapsed="false">
      <c r="A313" s="36" t="s">
        <v>1050</v>
      </c>
      <c r="B313" s="37" t="s">
        <v>250</v>
      </c>
      <c r="C313" s="38" t="n">
        <v>431098.2</v>
      </c>
      <c r="D313" s="39" t="n">
        <v>7020</v>
      </c>
    </row>
    <row r="314" customFormat="false" ht="15" hidden="false" customHeight="false" outlineLevel="0" collapsed="false">
      <c r="A314" s="36" t="s">
        <v>1051</v>
      </c>
      <c r="B314" s="37" t="s">
        <v>251</v>
      </c>
      <c r="C314" s="38" t="n">
        <v>965646</v>
      </c>
      <c r="D314" s="39" t="n">
        <v>6600</v>
      </c>
    </row>
    <row r="315" customFormat="false" ht="15" hidden="false" customHeight="false" outlineLevel="0" collapsed="false">
      <c r="A315" s="36" t="s">
        <v>1052</v>
      </c>
      <c r="B315" s="37" t="s">
        <v>1053</v>
      </c>
      <c r="C315" s="38" t="n">
        <v>35588000</v>
      </c>
      <c r="D315" s="39" t="n">
        <v>24800000</v>
      </c>
    </row>
    <row r="316" customFormat="false" ht="15" hidden="false" customHeight="false" outlineLevel="0" collapsed="false">
      <c r="A316" s="36" t="s">
        <v>1054</v>
      </c>
      <c r="B316" s="37" t="s">
        <v>252</v>
      </c>
      <c r="C316" s="38" t="n">
        <v>621222.63</v>
      </c>
      <c r="D316" s="39" t="n">
        <v>102007</v>
      </c>
    </row>
    <row r="317" customFormat="false" ht="15" hidden="false" customHeight="false" outlineLevel="0" collapsed="false">
      <c r="A317" s="36" t="s">
        <v>1055</v>
      </c>
      <c r="B317" s="37" t="s">
        <v>253</v>
      </c>
      <c r="C317" s="38" t="n">
        <v>3952255.86</v>
      </c>
      <c r="D317" s="39" t="n">
        <v>151893</v>
      </c>
    </row>
    <row r="318" customFormat="false" ht="15" hidden="false" customHeight="false" outlineLevel="0" collapsed="false">
      <c r="A318" s="36" t="s">
        <v>1056</v>
      </c>
      <c r="B318" s="37" t="s">
        <v>254</v>
      </c>
      <c r="C318" s="38" t="n">
        <v>1138777.2</v>
      </c>
      <c r="D318" s="39" t="n">
        <v>6705</v>
      </c>
    </row>
    <row r="319" customFormat="false" ht="15" hidden="false" customHeight="false" outlineLevel="0" collapsed="false">
      <c r="A319" s="36" t="s">
        <v>1057</v>
      </c>
      <c r="B319" s="37" t="s">
        <v>255</v>
      </c>
      <c r="C319" s="38" t="n">
        <v>12079950</v>
      </c>
      <c r="D319" s="39" t="n">
        <v>14500000</v>
      </c>
    </row>
    <row r="320" customFormat="false" ht="15" hidden="false" customHeight="false" outlineLevel="0" collapsed="false">
      <c r="A320" s="36" t="s">
        <v>1058</v>
      </c>
      <c r="B320" s="37" t="s">
        <v>256</v>
      </c>
      <c r="C320" s="38" t="n">
        <v>112931654</v>
      </c>
      <c r="D320" s="39" t="n">
        <v>3922600</v>
      </c>
    </row>
    <row r="321" customFormat="false" ht="15" hidden="false" customHeight="false" outlineLevel="0" collapsed="false">
      <c r="A321" s="36" t="s">
        <v>1059</v>
      </c>
      <c r="B321" s="37" t="s">
        <v>1060</v>
      </c>
      <c r="C321" s="38" t="n">
        <v>26325000</v>
      </c>
      <c r="D321" s="39" t="n">
        <v>25000000</v>
      </c>
    </row>
    <row r="322" customFormat="false" ht="15" hidden="false" customHeight="false" outlineLevel="0" collapsed="false">
      <c r="A322" s="36" t="s">
        <v>1061</v>
      </c>
      <c r="B322" s="37" t="s">
        <v>257</v>
      </c>
      <c r="C322" s="38" t="n">
        <v>3857280</v>
      </c>
      <c r="D322" s="39" t="n">
        <v>41000</v>
      </c>
    </row>
    <row r="323" customFormat="false" ht="15" hidden="false" customHeight="false" outlineLevel="0" collapsed="false">
      <c r="A323" s="36" t="s">
        <v>1062</v>
      </c>
      <c r="B323" s="37" t="s">
        <v>258</v>
      </c>
      <c r="C323" s="38" t="n">
        <v>31836261.6</v>
      </c>
      <c r="D323" s="39" t="n">
        <v>141570</v>
      </c>
    </row>
    <row r="324" customFormat="false" ht="15" hidden="false" customHeight="false" outlineLevel="0" collapsed="false">
      <c r="A324" s="36" t="s">
        <v>1063</v>
      </c>
      <c r="B324" s="37" t="s">
        <v>259</v>
      </c>
      <c r="C324" s="38" t="n">
        <v>1492042.75</v>
      </c>
      <c r="D324" s="39" t="n">
        <v>93545</v>
      </c>
    </row>
    <row r="325" customFormat="false" ht="15" hidden="false" customHeight="false" outlineLevel="0" collapsed="false">
      <c r="A325" s="36" t="s">
        <v>1064</v>
      </c>
      <c r="B325" s="37" t="s">
        <v>260</v>
      </c>
      <c r="C325" s="38" t="n">
        <v>4769380</v>
      </c>
      <c r="D325" s="39" t="n">
        <v>30800</v>
      </c>
    </row>
    <row r="326" customFormat="false" ht="15" hidden="false" customHeight="false" outlineLevel="0" collapsed="false">
      <c r="A326" s="36" t="s">
        <v>1065</v>
      </c>
      <c r="B326" s="37" t="s">
        <v>261</v>
      </c>
      <c r="C326" s="38" t="n">
        <v>877560.71</v>
      </c>
      <c r="D326" s="39" t="n">
        <v>2201</v>
      </c>
    </row>
    <row r="327" customFormat="false" ht="15" hidden="false" customHeight="false" outlineLevel="0" collapsed="false">
      <c r="A327" s="36" t="s">
        <v>1066</v>
      </c>
      <c r="B327" s="37" t="s">
        <v>262</v>
      </c>
      <c r="C327" s="38" t="n">
        <v>377249.04</v>
      </c>
      <c r="D327" s="39" t="n">
        <v>4284</v>
      </c>
    </row>
    <row r="328" customFormat="false" ht="15" hidden="false" customHeight="false" outlineLevel="0" collapsed="false">
      <c r="A328" s="36" t="s">
        <v>1067</v>
      </c>
      <c r="B328" s="37" t="s">
        <v>263</v>
      </c>
      <c r="C328" s="38" t="n">
        <v>7268384</v>
      </c>
      <c r="D328" s="39" t="n">
        <v>49600</v>
      </c>
    </row>
    <row r="329" customFormat="false" ht="15" hidden="false" customHeight="false" outlineLevel="0" collapsed="false">
      <c r="A329" s="36" t="s">
        <v>1068</v>
      </c>
      <c r="B329" s="37" t="s">
        <v>264</v>
      </c>
      <c r="C329" s="38" t="n">
        <v>3602595.04</v>
      </c>
      <c r="D329" s="39" t="n">
        <v>22618</v>
      </c>
    </row>
    <row r="330" customFormat="false" ht="15" hidden="false" customHeight="false" outlineLevel="0" collapsed="false">
      <c r="A330" s="36" t="s">
        <v>1069</v>
      </c>
      <c r="B330" s="37" t="s">
        <v>1070</v>
      </c>
      <c r="C330" s="38" t="n">
        <v>186620</v>
      </c>
      <c r="D330" s="39" t="n">
        <v>1400</v>
      </c>
    </row>
    <row r="331" customFormat="false" ht="15" hidden="false" customHeight="false" outlineLevel="0" collapsed="false">
      <c r="A331" s="36" t="s">
        <v>1071</v>
      </c>
      <c r="B331" s="37" t="s">
        <v>265</v>
      </c>
      <c r="C331" s="38" t="n">
        <v>28866000</v>
      </c>
      <c r="D331" s="39" t="n">
        <v>25500000</v>
      </c>
    </row>
    <row r="332" customFormat="false" ht="15" hidden="false" customHeight="false" outlineLevel="0" collapsed="false">
      <c r="A332" s="36" t="s">
        <v>1072</v>
      </c>
      <c r="B332" s="37" t="s">
        <v>266</v>
      </c>
      <c r="C332" s="38" t="n">
        <v>1311733.58</v>
      </c>
      <c r="D332" s="39" t="n">
        <v>57206</v>
      </c>
    </row>
    <row r="333" customFormat="false" ht="15" hidden="false" customHeight="false" outlineLevel="0" collapsed="false">
      <c r="A333" s="36" t="s">
        <v>1073</v>
      </c>
      <c r="B333" s="37" t="s">
        <v>1074</v>
      </c>
      <c r="C333" s="38" t="n">
        <v>7558967.6</v>
      </c>
      <c r="D333" s="39" t="n">
        <v>8227000</v>
      </c>
    </row>
    <row r="334" customFormat="false" ht="15" hidden="false" customHeight="false" outlineLevel="0" collapsed="false">
      <c r="A334" s="36" t="s">
        <v>1075</v>
      </c>
      <c r="B334" s="37" t="s">
        <v>267</v>
      </c>
      <c r="C334" s="38" t="n">
        <v>4087000</v>
      </c>
      <c r="D334" s="39" t="n">
        <v>13400</v>
      </c>
    </row>
    <row r="335" customFormat="false" ht="15" hidden="false" customHeight="false" outlineLevel="0" collapsed="false">
      <c r="A335" s="36" t="s">
        <v>1076</v>
      </c>
      <c r="B335" s="37" t="s">
        <v>268</v>
      </c>
      <c r="C335" s="38" t="n">
        <v>990912</v>
      </c>
      <c r="D335" s="39" t="n">
        <v>9600</v>
      </c>
    </row>
    <row r="336" customFormat="false" ht="15" hidden="false" customHeight="false" outlineLevel="0" collapsed="false">
      <c r="A336" s="36" t="s">
        <v>1077</v>
      </c>
      <c r="B336" s="37" t="s">
        <v>269</v>
      </c>
      <c r="C336" s="38" t="n">
        <v>10037322</v>
      </c>
      <c r="D336" s="39" t="n">
        <v>69400</v>
      </c>
    </row>
    <row r="337" customFormat="false" ht="15" hidden="false" customHeight="false" outlineLevel="0" collapsed="false">
      <c r="A337" s="36" t="s">
        <v>1078</v>
      </c>
      <c r="B337" s="37" t="s">
        <v>270</v>
      </c>
      <c r="C337" s="38" t="n">
        <v>3738793</v>
      </c>
      <c r="D337" s="39" t="n">
        <v>122825</v>
      </c>
    </row>
    <row r="338" customFormat="false" ht="15" hidden="false" customHeight="false" outlineLevel="0" collapsed="false">
      <c r="A338" s="36" t="s">
        <v>1079</v>
      </c>
      <c r="B338" s="37" t="s">
        <v>1080</v>
      </c>
      <c r="C338" s="38" t="n">
        <v>43535700</v>
      </c>
      <c r="D338" s="39" t="n">
        <v>39000000</v>
      </c>
    </row>
    <row r="339" customFormat="false" ht="15" hidden="false" customHeight="false" outlineLevel="0" collapsed="false">
      <c r="A339" s="36" t="s">
        <v>1081</v>
      </c>
      <c r="B339" s="37" t="s">
        <v>271</v>
      </c>
      <c r="C339" s="38" t="n">
        <v>702632</v>
      </c>
      <c r="D339" s="39" t="n">
        <v>800</v>
      </c>
    </row>
    <row r="340" customFormat="false" ht="15" hidden="false" customHeight="false" outlineLevel="0" collapsed="false">
      <c r="A340" s="36" t="s">
        <v>1082</v>
      </c>
      <c r="B340" s="37" t="s">
        <v>272</v>
      </c>
      <c r="C340" s="38" t="n">
        <v>18496500</v>
      </c>
      <c r="D340" s="39" t="n">
        <v>16500000</v>
      </c>
    </row>
    <row r="341" customFormat="false" ht="15" hidden="false" customHeight="false" outlineLevel="0" collapsed="false">
      <c r="A341" s="36" t="s">
        <v>1083</v>
      </c>
      <c r="B341" s="37" t="s">
        <v>273</v>
      </c>
      <c r="C341" s="38" t="n">
        <v>7768099.5</v>
      </c>
      <c r="D341" s="39" t="n">
        <v>228810</v>
      </c>
    </row>
    <row r="342" customFormat="false" ht="15" hidden="false" customHeight="false" outlineLevel="0" collapsed="false">
      <c r="A342" s="40" t="s">
        <v>1084</v>
      </c>
      <c r="B342" s="41" t="s">
        <v>1085</v>
      </c>
      <c r="C342" s="42" t="n">
        <v>38043000</v>
      </c>
      <c r="D342" s="43" t="n">
        <v>27000000</v>
      </c>
    </row>
    <row r="343" customFormat="false" ht="15" hidden="false" customHeight="false" outlineLevel="0" collapsed="false">
      <c r="A343" s="44"/>
      <c r="B343" s="45" t="s">
        <v>1086</v>
      </c>
      <c r="C343" s="46" t="n">
        <v>35143350</v>
      </c>
      <c r="D343" s="47" t="n">
        <v>28500000</v>
      </c>
    </row>
    <row r="344" customFormat="false" ht="15" hidden="false" customHeight="false" outlineLevel="0" collapsed="false">
      <c r="A344" s="36" t="s">
        <v>1087</v>
      </c>
      <c r="B344" s="37" t="s">
        <v>1088</v>
      </c>
      <c r="C344" s="38" t="n">
        <v>1503256.16</v>
      </c>
      <c r="D344" s="39" t="n">
        <v>17098</v>
      </c>
    </row>
    <row r="345" customFormat="false" ht="15" hidden="false" customHeight="false" outlineLevel="0" collapsed="false">
      <c r="A345" s="36" t="s">
        <v>1089</v>
      </c>
      <c r="B345" s="37" t="s">
        <v>274</v>
      </c>
      <c r="C345" s="38" t="n">
        <v>16156533.6</v>
      </c>
      <c r="D345" s="39" t="n">
        <v>353380</v>
      </c>
    </row>
    <row r="346" customFormat="false" ht="15" hidden="false" customHeight="false" outlineLevel="0" collapsed="false">
      <c r="A346" s="36" t="s">
        <v>1090</v>
      </c>
      <c r="B346" s="37" t="s">
        <v>1091</v>
      </c>
      <c r="C346" s="38" t="n">
        <v>1079442</v>
      </c>
      <c r="D346" s="39" t="n">
        <v>7800</v>
      </c>
    </row>
    <row r="347" customFormat="false" ht="15" hidden="false" customHeight="false" outlineLevel="0" collapsed="false">
      <c r="A347" s="36" t="s">
        <v>1092</v>
      </c>
      <c r="B347" s="37" t="s">
        <v>1093</v>
      </c>
      <c r="C347" s="38" t="n">
        <v>1087716</v>
      </c>
      <c r="D347" s="39" t="n">
        <v>8400</v>
      </c>
    </row>
    <row r="348" customFormat="false" ht="15" hidden="false" customHeight="false" outlineLevel="0" collapsed="false">
      <c r="A348" s="36" t="s">
        <v>1094</v>
      </c>
      <c r="B348" s="37" t="s">
        <v>276</v>
      </c>
      <c r="C348" s="38" t="n">
        <v>218764</v>
      </c>
      <c r="D348" s="39" t="n">
        <v>2600</v>
      </c>
    </row>
    <row r="349" customFormat="false" ht="15" hidden="false" customHeight="false" outlineLevel="0" collapsed="false">
      <c r="A349" s="36" t="s">
        <v>1095</v>
      </c>
      <c r="B349" s="37" t="s">
        <v>277</v>
      </c>
      <c r="C349" s="38" t="n">
        <v>728179.2</v>
      </c>
      <c r="D349" s="39" t="n">
        <v>18060</v>
      </c>
    </row>
    <row r="350" customFormat="false" ht="15" hidden="false" customHeight="false" outlineLevel="0" collapsed="false">
      <c r="A350" s="36" t="s">
        <v>1096</v>
      </c>
      <c r="B350" s="37" t="s">
        <v>278</v>
      </c>
      <c r="C350" s="38" t="n">
        <v>3700368</v>
      </c>
      <c r="D350" s="39" t="n">
        <v>8400</v>
      </c>
    </row>
    <row r="351" customFormat="false" ht="15" hidden="false" customHeight="false" outlineLevel="0" collapsed="false">
      <c r="A351" s="36" t="s">
        <v>1097</v>
      </c>
      <c r="B351" s="37" t="s">
        <v>279</v>
      </c>
      <c r="C351" s="38" t="n">
        <v>7946828</v>
      </c>
      <c r="D351" s="39" t="n">
        <v>30200</v>
      </c>
    </row>
    <row r="352" customFormat="false" ht="15" hidden="false" customHeight="false" outlineLevel="0" collapsed="false">
      <c r="A352" s="36" t="s">
        <v>1098</v>
      </c>
      <c r="B352" s="37" t="s">
        <v>280</v>
      </c>
      <c r="C352" s="38" t="n">
        <v>998395.8</v>
      </c>
      <c r="D352" s="39" t="n">
        <v>29910</v>
      </c>
    </row>
    <row r="353" customFormat="false" ht="15" hidden="false" customHeight="false" outlineLevel="0" collapsed="false">
      <c r="A353" s="36" t="s">
        <v>1099</v>
      </c>
      <c r="B353" s="37" t="s">
        <v>281</v>
      </c>
      <c r="C353" s="38" t="n">
        <v>43726700</v>
      </c>
      <c r="D353" s="39" t="n">
        <v>43000000</v>
      </c>
    </row>
    <row r="354" customFormat="false" ht="15" hidden="false" customHeight="false" outlineLevel="0" collapsed="false">
      <c r="A354" s="36" t="s">
        <v>1100</v>
      </c>
      <c r="B354" s="37" t="s">
        <v>282</v>
      </c>
      <c r="C354" s="38" t="n">
        <v>12686727.52</v>
      </c>
      <c r="D354" s="39" t="n">
        <v>243788</v>
      </c>
    </row>
    <row r="355" customFormat="false" ht="15" hidden="false" customHeight="false" outlineLevel="0" collapsed="false">
      <c r="A355" s="36" t="s">
        <v>1101</v>
      </c>
      <c r="B355" s="37" t="s">
        <v>1102</v>
      </c>
      <c r="C355" s="38" t="n">
        <v>23103000</v>
      </c>
      <c r="D355" s="39" t="n">
        <v>18000000</v>
      </c>
    </row>
    <row r="356" customFormat="false" ht="15" hidden="false" customHeight="false" outlineLevel="0" collapsed="false">
      <c r="A356" s="36" t="s">
        <v>1103</v>
      </c>
      <c r="B356" s="37" t="s">
        <v>285</v>
      </c>
      <c r="C356" s="38" t="n">
        <v>5238296</v>
      </c>
      <c r="D356" s="39" t="n">
        <v>190900</v>
      </c>
    </row>
    <row r="357" customFormat="false" ht="15" hidden="false" customHeight="false" outlineLevel="0" collapsed="false">
      <c r="A357" s="36" t="s">
        <v>1104</v>
      </c>
      <c r="B357" s="37" t="s">
        <v>286</v>
      </c>
      <c r="C357" s="38" t="n">
        <v>17662250</v>
      </c>
      <c r="D357" s="39" t="n">
        <v>25000</v>
      </c>
    </row>
    <row r="358" customFormat="false" ht="15" hidden="false" customHeight="false" outlineLevel="0" collapsed="false">
      <c r="A358" s="36" t="s">
        <v>1105</v>
      </c>
      <c r="B358" s="37" t="s">
        <v>287</v>
      </c>
      <c r="C358" s="38" t="n">
        <v>12240000</v>
      </c>
      <c r="D358" s="39" t="n">
        <v>15000000</v>
      </c>
    </row>
    <row r="359" customFormat="false" ht="15" hidden="false" customHeight="false" outlineLevel="0" collapsed="false">
      <c r="A359" s="36" t="s">
        <v>1106</v>
      </c>
      <c r="B359" s="37" t="s">
        <v>1107</v>
      </c>
      <c r="C359" s="38" t="n">
        <v>39140000</v>
      </c>
      <c r="D359" s="39" t="n">
        <v>40000000</v>
      </c>
    </row>
    <row r="360" customFormat="false" ht="15" hidden="false" customHeight="false" outlineLevel="0" collapsed="false">
      <c r="A360" s="36" t="s">
        <v>1108</v>
      </c>
      <c r="B360" s="37" t="s">
        <v>288</v>
      </c>
      <c r="C360" s="38" t="n">
        <v>4135035.56</v>
      </c>
      <c r="D360" s="39" t="n">
        <v>755948</v>
      </c>
    </row>
    <row r="361" customFormat="false" ht="15" hidden="false" customHeight="false" outlineLevel="0" collapsed="false">
      <c r="A361" s="36" t="s">
        <v>1109</v>
      </c>
      <c r="B361" s="37" t="s">
        <v>289</v>
      </c>
      <c r="C361" s="38" t="n">
        <v>230500.16</v>
      </c>
      <c r="D361" s="39" t="n">
        <v>5953</v>
      </c>
    </row>
    <row r="362" customFormat="false" ht="15" hidden="false" customHeight="false" outlineLevel="0" collapsed="false">
      <c r="A362" s="36" t="s">
        <v>1110</v>
      </c>
      <c r="B362" s="37" t="s">
        <v>290</v>
      </c>
      <c r="C362" s="38" t="n">
        <v>14166000</v>
      </c>
      <c r="D362" s="39" t="n">
        <v>18000000</v>
      </c>
    </row>
    <row r="363" customFormat="false" ht="15" hidden="false" customHeight="false" outlineLevel="0" collapsed="false">
      <c r="A363" s="36" t="s">
        <v>1111</v>
      </c>
      <c r="B363" s="37" t="s">
        <v>291</v>
      </c>
      <c r="C363" s="38" t="n">
        <v>3064600</v>
      </c>
      <c r="D363" s="39" t="n">
        <v>15400</v>
      </c>
    </row>
    <row r="364" customFormat="false" ht="15" hidden="false" customHeight="false" outlineLevel="0" collapsed="false">
      <c r="A364" s="40" t="s">
        <v>1112</v>
      </c>
      <c r="B364" s="41" t="s">
        <v>292</v>
      </c>
      <c r="C364" s="42" t="n">
        <v>510775.2</v>
      </c>
      <c r="D364" s="43" t="n">
        <v>5457</v>
      </c>
    </row>
    <row r="365" customFormat="false" ht="15" hidden="false" customHeight="false" outlineLevel="0" collapsed="false">
      <c r="A365" s="44"/>
      <c r="B365" s="45" t="s">
        <v>293</v>
      </c>
      <c r="C365" s="46" t="n">
        <v>10058400</v>
      </c>
      <c r="D365" s="47" t="n">
        <v>11000000</v>
      </c>
    </row>
    <row r="366" customFormat="false" ht="15" hidden="false" customHeight="false" outlineLevel="0" collapsed="false">
      <c r="A366" s="36" t="s">
        <v>1113</v>
      </c>
      <c r="B366" s="37" t="s">
        <v>294</v>
      </c>
      <c r="C366" s="38" t="n">
        <v>605729.12</v>
      </c>
      <c r="D366" s="39" t="n">
        <v>20974</v>
      </c>
    </row>
    <row r="367" customFormat="false" ht="15" hidden="false" customHeight="false" outlineLevel="0" collapsed="false">
      <c r="A367" s="36" t="s">
        <v>1114</v>
      </c>
      <c r="B367" s="37" t="s">
        <v>295</v>
      </c>
      <c r="C367" s="38" t="n">
        <v>825771.6</v>
      </c>
      <c r="D367" s="39" t="n">
        <v>126072</v>
      </c>
    </row>
    <row r="368" customFormat="false" ht="15" hidden="false" customHeight="false" outlineLevel="0" collapsed="false">
      <c r="A368" s="36" t="s">
        <v>1115</v>
      </c>
      <c r="B368" s="37" t="s">
        <v>296</v>
      </c>
      <c r="C368" s="38" t="n">
        <v>40757832.5</v>
      </c>
      <c r="D368" s="39" t="n">
        <v>85750</v>
      </c>
    </row>
    <row r="369" customFormat="false" ht="15" hidden="false" customHeight="false" outlineLevel="0" collapsed="false">
      <c r="A369" s="36" t="s">
        <v>1116</v>
      </c>
      <c r="B369" s="37" t="s">
        <v>1117</v>
      </c>
      <c r="C369" s="38" t="n">
        <v>23138000</v>
      </c>
      <c r="D369" s="39" t="n">
        <v>20000000</v>
      </c>
    </row>
    <row r="370" customFormat="false" ht="15" hidden="false" customHeight="false" outlineLevel="0" collapsed="false">
      <c r="A370" s="36" t="s">
        <v>1118</v>
      </c>
      <c r="B370" s="37" t="s">
        <v>297</v>
      </c>
      <c r="C370" s="38" t="n">
        <v>1093518.02</v>
      </c>
      <c r="D370" s="39" t="n">
        <v>34409</v>
      </c>
    </row>
    <row r="371" customFormat="false" ht="15" hidden="false" customHeight="false" outlineLevel="0" collapsed="false">
      <c r="A371" s="36" t="s">
        <v>1119</v>
      </c>
      <c r="B371" s="37" t="s">
        <v>298</v>
      </c>
      <c r="C371" s="38" t="n">
        <v>3071813.8</v>
      </c>
      <c r="D371" s="39" t="n">
        <v>187420</v>
      </c>
    </row>
    <row r="372" customFormat="false" ht="15" hidden="false" customHeight="false" outlineLevel="0" collapsed="false">
      <c r="A372" s="36" t="s">
        <v>1120</v>
      </c>
      <c r="B372" s="37" t="s">
        <v>299</v>
      </c>
      <c r="C372" s="38" t="n">
        <v>8006906.6</v>
      </c>
      <c r="D372" s="39" t="n">
        <v>52556</v>
      </c>
    </row>
    <row r="373" customFormat="false" ht="15" hidden="false" customHeight="false" outlineLevel="0" collapsed="false">
      <c r="A373" s="36" t="s">
        <v>1121</v>
      </c>
      <c r="B373" s="37" t="s">
        <v>1122</v>
      </c>
      <c r="C373" s="38" t="n">
        <v>7060000</v>
      </c>
      <c r="D373" s="39" t="n">
        <v>8000000</v>
      </c>
    </row>
    <row r="374" customFormat="false" ht="15" hidden="false" customHeight="false" outlineLevel="0" collapsed="false">
      <c r="A374" s="36" t="s">
        <v>1123</v>
      </c>
      <c r="B374" s="37" t="s">
        <v>300</v>
      </c>
      <c r="C374" s="38" t="n">
        <v>2165409.54</v>
      </c>
      <c r="D374" s="39" t="n">
        <v>22554</v>
      </c>
    </row>
    <row r="375" customFormat="false" ht="15" hidden="false" customHeight="false" outlineLevel="0" collapsed="false">
      <c r="A375" s="36" t="s">
        <v>1124</v>
      </c>
      <c r="B375" s="37" t="s">
        <v>1125</v>
      </c>
      <c r="C375" s="38" t="n">
        <v>4386000</v>
      </c>
      <c r="D375" s="39" t="n">
        <v>6000000</v>
      </c>
    </row>
    <row r="376" customFormat="false" ht="15" hidden="false" customHeight="false" outlineLevel="0" collapsed="false">
      <c r="A376" s="36" t="s">
        <v>1126</v>
      </c>
      <c r="B376" s="37" t="s">
        <v>301</v>
      </c>
      <c r="C376" s="38" t="n">
        <v>246455.58</v>
      </c>
      <c r="D376" s="39" t="n">
        <v>823</v>
      </c>
    </row>
    <row r="377" customFormat="false" ht="15" hidden="false" customHeight="false" outlineLevel="0" collapsed="false">
      <c r="A377" s="36" t="s">
        <v>1127</v>
      </c>
      <c r="B377" s="37" t="s">
        <v>302</v>
      </c>
      <c r="C377" s="38" t="n">
        <v>3960144</v>
      </c>
      <c r="D377" s="39" t="n">
        <v>123600</v>
      </c>
    </row>
    <row r="378" customFormat="false" ht="15" hidden="false" customHeight="false" outlineLevel="0" collapsed="false">
      <c r="A378" s="36" t="s">
        <v>1128</v>
      </c>
      <c r="B378" s="37" t="s">
        <v>303</v>
      </c>
      <c r="C378" s="38" t="n">
        <v>1853676</v>
      </c>
      <c r="D378" s="39" t="n">
        <v>3600</v>
      </c>
    </row>
    <row r="379" customFormat="false" ht="15" hidden="false" customHeight="false" outlineLevel="0" collapsed="false">
      <c r="A379" s="36" t="s">
        <v>1129</v>
      </c>
      <c r="B379" s="37" t="s">
        <v>304</v>
      </c>
      <c r="C379" s="38" t="n">
        <v>1311737</v>
      </c>
      <c r="D379" s="39" t="n">
        <v>15100</v>
      </c>
    </row>
    <row r="380" customFormat="false" ht="15" hidden="false" customHeight="false" outlineLevel="0" collapsed="false">
      <c r="A380" s="36" t="s">
        <v>1130</v>
      </c>
      <c r="B380" s="37" t="s">
        <v>305</v>
      </c>
      <c r="C380" s="38" t="n">
        <v>8744588</v>
      </c>
      <c r="D380" s="39" t="n">
        <v>61400</v>
      </c>
    </row>
    <row r="381" customFormat="false" ht="15" hidden="false" customHeight="false" outlineLevel="0" collapsed="false">
      <c r="A381" s="36" t="s">
        <v>1131</v>
      </c>
      <c r="B381" s="37" t="s">
        <v>306</v>
      </c>
      <c r="C381" s="38" t="n">
        <v>32198657.54</v>
      </c>
      <c r="D381" s="39" t="n">
        <v>699059</v>
      </c>
    </row>
    <row r="382" customFormat="false" ht="15" hidden="false" customHeight="false" outlineLevel="0" collapsed="false">
      <c r="A382" s="36" t="s">
        <v>1132</v>
      </c>
      <c r="B382" s="37" t="s">
        <v>307</v>
      </c>
      <c r="C382" s="38" t="n">
        <v>6751423.8</v>
      </c>
      <c r="D382" s="39" t="n">
        <v>89340</v>
      </c>
    </row>
    <row r="383" customFormat="false" ht="15" hidden="false" customHeight="false" outlineLevel="0" collapsed="false">
      <c r="A383" s="36" t="s">
        <v>1133</v>
      </c>
      <c r="B383" s="37" t="s">
        <v>308</v>
      </c>
      <c r="C383" s="38" t="n">
        <v>9293152</v>
      </c>
      <c r="D383" s="39" t="n">
        <v>37400</v>
      </c>
    </row>
    <row r="384" customFormat="false" ht="15" hidden="false" customHeight="false" outlineLevel="0" collapsed="false">
      <c r="A384" s="36" t="s">
        <v>1134</v>
      </c>
      <c r="B384" s="37" t="s">
        <v>309</v>
      </c>
      <c r="C384" s="38" t="n">
        <v>1519063</v>
      </c>
      <c r="D384" s="39" t="n">
        <v>9100</v>
      </c>
    </row>
    <row r="385" customFormat="false" ht="15" hidden="false" customHeight="false" outlineLevel="0" collapsed="false">
      <c r="A385" s="36" t="s">
        <v>1135</v>
      </c>
      <c r="B385" s="37" t="s">
        <v>310</v>
      </c>
      <c r="C385" s="38" t="n">
        <v>2727360</v>
      </c>
      <c r="D385" s="39" t="n">
        <v>16000</v>
      </c>
    </row>
    <row r="386" customFormat="false" ht="15" hidden="false" customHeight="false" outlineLevel="0" collapsed="false">
      <c r="A386" s="36" t="s">
        <v>1136</v>
      </c>
      <c r="B386" s="37" t="s">
        <v>311</v>
      </c>
      <c r="C386" s="38" t="n">
        <v>930170.3</v>
      </c>
      <c r="D386" s="39" t="n">
        <v>7610</v>
      </c>
    </row>
    <row r="387" customFormat="false" ht="15" hidden="false" customHeight="false" outlineLevel="0" collapsed="false">
      <c r="A387" s="36" t="s">
        <v>1137</v>
      </c>
      <c r="B387" s="37" t="s">
        <v>313</v>
      </c>
      <c r="C387" s="38" t="n">
        <v>424632</v>
      </c>
      <c r="D387" s="39" t="n">
        <v>800</v>
      </c>
    </row>
    <row r="388" customFormat="false" ht="15" hidden="false" customHeight="false" outlineLevel="0" collapsed="false">
      <c r="A388" s="36" t="s">
        <v>1138</v>
      </c>
      <c r="B388" s="37" t="s">
        <v>314</v>
      </c>
      <c r="C388" s="38" t="n">
        <v>5684886</v>
      </c>
      <c r="D388" s="39" t="n">
        <v>60600</v>
      </c>
    </row>
    <row r="389" customFormat="false" ht="15" hidden="false" customHeight="false" outlineLevel="0" collapsed="false">
      <c r="A389" s="36" t="s">
        <v>1139</v>
      </c>
      <c r="B389" s="37" t="s">
        <v>315</v>
      </c>
      <c r="C389" s="38" t="n">
        <v>1250574</v>
      </c>
      <c r="D389" s="39" t="n">
        <v>7800</v>
      </c>
    </row>
    <row r="390" customFormat="false" ht="15" hidden="false" customHeight="false" outlineLevel="0" collapsed="false">
      <c r="A390" s="36" t="s">
        <v>1140</v>
      </c>
      <c r="B390" s="37" t="s">
        <v>1141</v>
      </c>
      <c r="C390" s="38" t="n">
        <v>5855740</v>
      </c>
      <c r="D390" s="39" t="n">
        <v>11000000</v>
      </c>
    </row>
    <row r="391" customFormat="false" ht="15" hidden="false" customHeight="false" outlineLevel="0" collapsed="false">
      <c r="A391" s="36" t="s">
        <v>1142</v>
      </c>
      <c r="B391" s="37" t="s">
        <v>316</v>
      </c>
      <c r="C391" s="38" t="n">
        <v>1022252.62</v>
      </c>
      <c r="D391" s="39" t="n">
        <v>4754</v>
      </c>
    </row>
    <row r="392" customFormat="false" ht="15" hidden="false" customHeight="false" outlineLevel="0" collapsed="false">
      <c r="A392" s="36" t="s">
        <v>1143</v>
      </c>
      <c r="B392" s="37" t="s">
        <v>1144</v>
      </c>
      <c r="C392" s="38" t="n">
        <v>52721700</v>
      </c>
      <c r="D392" s="39" t="n">
        <v>46500000</v>
      </c>
    </row>
    <row r="393" customFormat="false" ht="15" hidden="false" customHeight="false" outlineLevel="0" collapsed="false">
      <c r="A393" s="36" t="s">
        <v>1145</v>
      </c>
      <c r="B393" s="37" t="s">
        <v>317</v>
      </c>
      <c r="C393" s="38" t="n">
        <v>995739.57</v>
      </c>
      <c r="D393" s="39" t="n">
        <v>25473</v>
      </c>
    </row>
    <row r="394" customFormat="false" ht="15" hidden="false" customHeight="false" outlineLevel="0" collapsed="false">
      <c r="A394" s="36" t="s">
        <v>1146</v>
      </c>
      <c r="B394" s="37" t="s">
        <v>1147</v>
      </c>
      <c r="C394" s="38" t="n">
        <v>1980000</v>
      </c>
      <c r="D394" s="39" t="n">
        <v>3000000</v>
      </c>
    </row>
    <row r="395" customFormat="false" ht="15" hidden="false" customHeight="false" outlineLevel="0" collapsed="false">
      <c r="A395" s="36" t="s">
        <v>1148</v>
      </c>
      <c r="B395" s="37" t="s">
        <v>318</v>
      </c>
      <c r="C395" s="38" t="n">
        <v>1528488</v>
      </c>
      <c r="D395" s="39" t="n">
        <v>41400</v>
      </c>
    </row>
    <row r="396" customFormat="false" ht="15" hidden="false" customHeight="false" outlineLevel="0" collapsed="false">
      <c r="A396" s="36" t="s">
        <v>1149</v>
      </c>
      <c r="B396" s="37" t="s">
        <v>319</v>
      </c>
      <c r="C396" s="38" t="n">
        <v>1550633.75</v>
      </c>
      <c r="D396" s="39" t="n">
        <v>28849</v>
      </c>
    </row>
    <row r="397" customFormat="false" ht="15" hidden="false" customHeight="false" outlineLevel="0" collapsed="false">
      <c r="A397" s="36" t="s">
        <v>1150</v>
      </c>
      <c r="B397" s="37" t="s">
        <v>320</v>
      </c>
      <c r="C397" s="38" t="n">
        <v>246280</v>
      </c>
      <c r="D397" s="39" t="n">
        <v>4000</v>
      </c>
    </row>
    <row r="398" customFormat="false" ht="15" hidden="false" customHeight="false" outlineLevel="0" collapsed="false">
      <c r="A398" s="36" t="s">
        <v>1151</v>
      </c>
      <c r="B398" s="37" t="s">
        <v>321</v>
      </c>
      <c r="C398" s="38" t="n">
        <v>979980</v>
      </c>
      <c r="D398" s="39" t="n">
        <v>2000</v>
      </c>
    </row>
    <row r="399" customFormat="false" ht="15" hidden="false" customHeight="false" outlineLevel="0" collapsed="false">
      <c r="A399" s="36" t="s">
        <v>1152</v>
      </c>
      <c r="B399" s="37" t="s">
        <v>322</v>
      </c>
      <c r="C399" s="38" t="n">
        <v>1964960</v>
      </c>
      <c r="D399" s="39" t="n">
        <v>8000</v>
      </c>
    </row>
    <row r="400" customFormat="false" ht="15" hidden="false" customHeight="false" outlineLevel="0" collapsed="false">
      <c r="A400" s="36" t="s">
        <v>1153</v>
      </c>
      <c r="B400" s="37" t="s">
        <v>323</v>
      </c>
      <c r="C400" s="38" t="n">
        <v>251568</v>
      </c>
      <c r="D400" s="39" t="n">
        <v>1600</v>
      </c>
    </row>
    <row r="401" customFormat="false" ht="15" hidden="false" customHeight="false" outlineLevel="0" collapsed="false">
      <c r="A401" s="36" t="s">
        <v>1154</v>
      </c>
      <c r="B401" s="37" t="s">
        <v>324</v>
      </c>
      <c r="C401" s="38" t="n">
        <v>3784572</v>
      </c>
      <c r="D401" s="39" t="n">
        <v>6600</v>
      </c>
    </row>
    <row r="402" customFormat="false" ht="15" hidden="false" customHeight="false" outlineLevel="0" collapsed="false">
      <c r="A402" s="36" t="s">
        <v>1155</v>
      </c>
      <c r="B402" s="37" t="s">
        <v>325</v>
      </c>
      <c r="C402" s="38" t="n">
        <v>23599433.9</v>
      </c>
      <c r="D402" s="39" t="n">
        <v>485086</v>
      </c>
    </row>
    <row r="403" customFormat="false" ht="15" hidden="false" customHeight="false" outlineLevel="0" collapsed="false">
      <c r="A403" s="36" t="s">
        <v>1156</v>
      </c>
      <c r="B403" s="37" t="s">
        <v>326</v>
      </c>
      <c r="C403" s="38" t="n">
        <v>1052940</v>
      </c>
      <c r="D403" s="39" t="n">
        <v>2000</v>
      </c>
    </row>
    <row r="404" customFormat="false" ht="15" hidden="false" customHeight="false" outlineLevel="0" collapsed="false">
      <c r="A404" s="36" t="s">
        <v>1157</v>
      </c>
      <c r="B404" s="37" t="s">
        <v>1158</v>
      </c>
      <c r="C404" s="38" t="n">
        <v>0.0001</v>
      </c>
      <c r="D404" s="39" t="n">
        <v>100</v>
      </c>
    </row>
    <row r="405" customFormat="false" ht="15" hidden="false" customHeight="false" outlineLevel="0" collapsed="false">
      <c r="A405" s="36" t="s">
        <v>1159</v>
      </c>
      <c r="B405" s="37" t="s">
        <v>327</v>
      </c>
      <c r="C405" s="38" t="n">
        <v>1436896</v>
      </c>
      <c r="D405" s="39" t="n">
        <v>33200</v>
      </c>
    </row>
    <row r="406" customFormat="false" ht="15" hidden="false" customHeight="false" outlineLevel="0" collapsed="false">
      <c r="A406" s="36" t="s">
        <v>1160</v>
      </c>
      <c r="B406" s="37" t="s">
        <v>328</v>
      </c>
      <c r="C406" s="38" t="n">
        <v>7301504</v>
      </c>
      <c r="D406" s="39" t="n">
        <v>449600</v>
      </c>
    </row>
    <row r="407" customFormat="false" ht="15" hidden="false" customHeight="false" outlineLevel="0" collapsed="false">
      <c r="A407" s="36" t="s">
        <v>1161</v>
      </c>
      <c r="B407" s="37" t="s">
        <v>329</v>
      </c>
      <c r="C407" s="38" t="n">
        <v>1515930</v>
      </c>
      <c r="D407" s="39" t="n">
        <v>11661</v>
      </c>
    </row>
    <row r="408" customFormat="false" ht="15" hidden="false" customHeight="false" outlineLevel="0" collapsed="false">
      <c r="A408" s="36" t="s">
        <v>1162</v>
      </c>
      <c r="B408" s="37" t="s">
        <v>1163</v>
      </c>
      <c r="C408" s="38" t="n">
        <v>38619490</v>
      </c>
      <c r="D408" s="39" t="n">
        <v>38332000</v>
      </c>
    </row>
    <row r="409" customFormat="false" ht="15" hidden="false" customHeight="false" outlineLevel="0" collapsed="false">
      <c r="A409" s="36" t="s">
        <v>1164</v>
      </c>
      <c r="B409" s="37" t="s">
        <v>330</v>
      </c>
      <c r="C409" s="38" t="n">
        <v>304427.5</v>
      </c>
      <c r="D409" s="39" t="n">
        <v>8075</v>
      </c>
    </row>
    <row r="410" customFormat="false" ht="15" hidden="false" customHeight="false" outlineLevel="0" collapsed="false">
      <c r="A410" s="36" t="s">
        <v>1165</v>
      </c>
      <c r="B410" s="37" t="s">
        <v>331</v>
      </c>
      <c r="C410" s="38" t="n">
        <v>7736606.46</v>
      </c>
      <c r="D410" s="39" t="n">
        <v>19014</v>
      </c>
    </row>
    <row r="411" customFormat="false" ht="15" hidden="false" customHeight="false" outlineLevel="0" collapsed="false">
      <c r="A411" s="36" t="s">
        <v>1166</v>
      </c>
      <c r="B411" s="37" t="s">
        <v>332</v>
      </c>
      <c r="C411" s="38" t="n">
        <v>2641650</v>
      </c>
      <c r="D411" s="39" t="n">
        <v>55000</v>
      </c>
    </row>
    <row r="412" customFormat="false" ht="15" hidden="false" customHeight="false" outlineLevel="0" collapsed="false">
      <c r="A412" s="36" t="s">
        <v>1167</v>
      </c>
      <c r="B412" s="37" t="s">
        <v>333</v>
      </c>
      <c r="C412" s="38" t="n">
        <v>2752888.04</v>
      </c>
      <c r="D412" s="39" t="n">
        <v>103726</v>
      </c>
    </row>
    <row r="413" customFormat="false" ht="15" hidden="false" customHeight="false" outlineLevel="0" collapsed="false">
      <c r="A413" s="36" t="s">
        <v>1168</v>
      </c>
      <c r="B413" s="37" t="s">
        <v>334</v>
      </c>
      <c r="C413" s="38" t="n">
        <v>4738370</v>
      </c>
      <c r="D413" s="39" t="n">
        <v>18200</v>
      </c>
    </row>
    <row r="414" customFormat="false" ht="15" hidden="false" customHeight="false" outlineLevel="0" collapsed="false">
      <c r="A414" s="36" t="s">
        <v>1169</v>
      </c>
      <c r="B414" s="37" t="s">
        <v>335</v>
      </c>
      <c r="C414" s="38" t="n">
        <v>1325916.9</v>
      </c>
      <c r="D414" s="39" t="n">
        <v>172197</v>
      </c>
    </row>
    <row r="415" customFormat="false" ht="15" hidden="false" customHeight="false" outlineLevel="0" collapsed="false">
      <c r="A415" s="36" t="s">
        <v>1170</v>
      </c>
      <c r="B415" s="37" t="s">
        <v>336</v>
      </c>
      <c r="C415" s="38" t="n">
        <v>788250</v>
      </c>
      <c r="D415" s="39" t="n">
        <v>5000</v>
      </c>
    </row>
    <row r="416" customFormat="false" ht="15" hidden="false" customHeight="false" outlineLevel="0" collapsed="false">
      <c r="A416" s="36" t="s">
        <v>1171</v>
      </c>
      <c r="B416" s="37" t="s">
        <v>119</v>
      </c>
      <c r="C416" s="38" t="n">
        <v>16489030.67</v>
      </c>
      <c r="D416" s="39" t="n">
        <v>182623</v>
      </c>
    </row>
    <row r="417" customFormat="false" ht="15" hidden="false" customHeight="false" outlineLevel="0" collapsed="false">
      <c r="A417" s="36" t="s">
        <v>1172</v>
      </c>
      <c r="B417" s="37" t="s">
        <v>337</v>
      </c>
      <c r="C417" s="38" t="n">
        <v>9523842.34</v>
      </c>
      <c r="D417" s="39" t="n">
        <v>836893</v>
      </c>
    </row>
    <row r="418" customFormat="false" ht="15" hidden="false" customHeight="false" outlineLevel="0" collapsed="false">
      <c r="A418" s="36" t="s">
        <v>1173</v>
      </c>
      <c r="B418" s="37" t="s">
        <v>338</v>
      </c>
      <c r="C418" s="38" t="n">
        <v>9903064</v>
      </c>
      <c r="D418" s="39" t="n">
        <v>201200</v>
      </c>
    </row>
    <row r="419" customFormat="false" ht="15" hidden="false" customHeight="false" outlineLevel="0" collapsed="false">
      <c r="A419" s="36" t="s">
        <v>1174</v>
      </c>
      <c r="B419" s="37" t="s">
        <v>339</v>
      </c>
      <c r="C419" s="38" t="n">
        <v>7905408</v>
      </c>
      <c r="D419" s="39" t="n">
        <v>190400</v>
      </c>
    </row>
    <row r="420" customFormat="false" ht="15" hidden="false" customHeight="false" outlineLevel="0" collapsed="false">
      <c r="A420" s="36" t="s">
        <v>1175</v>
      </c>
      <c r="B420" s="37" t="s">
        <v>1176</v>
      </c>
      <c r="C420" s="38" t="n">
        <v>647207.55</v>
      </c>
      <c r="D420" s="39" t="n">
        <v>5315</v>
      </c>
    </row>
    <row r="421" customFormat="false" ht="15" hidden="false" customHeight="false" outlineLevel="0" collapsed="false">
      <c r="A421" s="36" t="s">
        <v>1177</v>
      </c>
      <c r="B421" s="37" t="s">
        <v>340</v>
      </c>
      <c r="C421" s="38" t="n">
        <v>1718066.7</v>
      </c>
      <c r="D421" s="39" t="n">
        <v>424214</v>
      </c>
    </row>
    <row r="422" customFormat="false" ht="15" hidden="false" customHeight="false" outlineLevel="0" collapsed="false">
      <c r="A422" s="36" t="s">
        <v>1178</v>
      </c>
      <c r="B422" s="37" t="s">
        <v>341</v>
      </c>
      <c r="C422" s="38" t="n">
        <v>1835541</v>
      </c>
      <c r="D422" s="39" t="n">
        <v>52700</v>
      </c>
    </row>
    <row r="423" customFormat="false" ht="15" hidden="false" customHeight="false" outlineLevel="0" collapsed="false">
      <c r="A423" s="36" t="s">
        <v>1179</v>
      </c>
      <c r="B423" s="37" t="s">
        <v>1180</v>
      </c>
      <c r="C423" s="38" t="n">
        <v>23828000</v>
      </c>
      <c r="D423" s="39" t="n">
        <v>23000000</v>
      </c>
    </row>
    <row r="424" customFormat="false" ht="15" hidden="false" customHeight="false" outlineLevel="0" collapsed="false">
      <c r="A424" s="36" t="s">
        <v>1181</v>
      </c>
      <c r="B424" s="37" t="s">
        <v>342</v>
      </c>
      <c r="C424" s="38" t="n">
        <v>55331960</v>
      </c>
      <c r="D424" s="39" t="n">
        <v>82000000</v>
      </c>
    </row>
    <row r="425" customFormat="false" ht="15" hidden="false" customHeight="false" outlineLevel="0" collapsed="false">
      <c r="A425" s="36" t="s">
        <v>1182</v>
      </c>
      <c r="B425" s="37" t="s">
        <v>343</v>
      </c>
      <c r="C425" s="38" t="n">
        <v>2771964.23</v>
      </c>
      <c r="D425" s="39" t="n">
        <v>311807</v>
      </c>
    </row>
    <row r="426" customFormat="false" ht="15" hidden="false" customHeight="false" outlineLevel="0" collapsed="false">
      <c r="A426" s="36" t="s">
        <v>1183</v>
      </c>
      <c r="B426" s="37" t="s">
        <v>1184</v>
      </c>
      <c r="C426" s="38" t="n">
        <v>41553500</v>
      </c>
      <c r="D426" s="39" t="n">
        <v>41000000</v>
      </c>
    </row>
    <row r="427" customFormat="false" ht="15" hidden="false" customHeight="false" outlineLevel="0" collapsed="false">
      <c r="A427" s="36" t="s">
        <v>1185</v>
      </c>
      <c r="B427" s="37" t="s">
        <v>344</v>
      </c>
      <c r="C427" s="38" t="n">
        <v>889324.71</v>
      </c>
      <c r="D427" s="39" t="n">
        <v>9761</v>
      </c>
    </row>
    <row r="428" customFormat="false" ht="15" hidden="false" customHeight="false" outlineLevel="0" collapsed="false">
      <c r="A428" s="36" t="s">
        <v>1186</v>
      </c>
      <c r="B428" s="37" t="s">
        <v>345</v>
      </c>
      <c r="C428" s="38" t="n">
        <v>10389489</v>
      </c>
      <c r="D428" s="39" t="n">
        <v>11000000</v>
      </c>
    </row>
    <row r="429" customFormat="false" ht="15" hidden="false" customHeight="false" outlineLevel="0" collapsed="false">
      <c r="A429" s="36" t="s">
        <v>1187</v>
      </c>
      <c r="B429" s="37" t="s">
        <v>1188</v>
      </c>
      <c r="C429" s="38" t="n">
        <v>937746.82</v>
      </c>
      <c r="D429" s="39" t="n">
        <v>7177</v>
      </c>
    </row>
    <row r="430" customFormat="false" ht="15" hidden="false" customHeight="false" outlineLevel="0" collapsed="false">
      <c r="A430" s="36" t="s">
        <v>1189</v>
      </c>
      <c r="B430" s="37" t="s">
        <v>1190</v>
      </c>
      <c r="C430" s="38" t="n">
        <v>1175716</v>
      </c>
      <c r="D430" s="39" t="n">
        <v>26800</v>
      </c>
    </row>
    <row r="431" customFormat="false" ht="15" hidden="false" customHeight="false" outlineLevel="0" collapsed="false">
      <c r="A431" s="36" t="s">
        <v>1191</v>
      </c>
      <c r="B431" s="37" t="s">
        <v>1192</v>
      </c>
      <c r="C431" s="38" t="n">
        <v>12328540.32</v>
      </c>
      <c r="D431" s="39" t="n">
        <v>666768</v>
      </c>
    </row>
    <row r="432" customFormat="false" ht="15" hidden="false" customHeight="false" outlineLevel="0" collapsed="false">
      <c r="A432" s="36" t="s">
        <v>1193</v>
      </c>
      <c r="B432" s="37" t="s">
        <v>1194</v>
      </c>
      <c r="C432" s="38" t="n">
        <v>14298424940</v>
      </c>
      <c r="D432" s="39" t="n">
        <v>3693500</v>
      </c>
    </row>
    <row r="433" customFormat="false" ht="15" hidden="false" customHeight="false" outlineLevel="0" collapsed="false">
      <c r="A433" s="52" t="s">
        <v>687</v>
      </c>
      <c r="B433" s="53"/>
      <c r="C433" s="54" t="n">
        <v>18901195598.5458</v>
      </c>
      <c r="D433" s="55" t="n">
        <v>2557971309.08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3" activeCellId="0" sqref="F3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20.43"/>
    <col collapsed="false" customWidth="true" hidden="false" outlineLevel="0" max="3" min="3" style="0" width="19"/>
    <col collapsed="false" customWidth="true" hidden="false" outlineLevel="0" max="4" min="4" style="0" width="13.43"/>
    <col collapsed="false" customWidth="true" hidden="false" outlineLevel="0" max="5" min="5" style="0" width="16.85"/>
    <col collapsed="false" customWidth="true" hidden="false" outlineLevel="0" max="10" min="6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688</v>
      </c>
      <c r="B1" s="27" t="s">
        <v>689</v>
      </c>
    </row>
    <row r="2" customFormat="false" ht="15" hidden="false" customHeight="false" outlineLevel="0" collapsed="false">
      <c r="A2" s="26" t="s">
        <v>690</v>
      </c>
      <c r="B2" s="27" t="s">
        <v>691</v>
      </c>
    </row>
    <row r="3" customFormat="false" ht="15" hidden="false" customHeight="false" outlineLevel="0" collapsed="false">
      <c r="A3" s="26" t="s">
        <v>692</v>
      </c>
      <c r="B3" s="27" t="s">
        <v>693</v>
      </c>
    </row>
    <row r="5" customFormat="false" ht="15" hidden="false" customHeight="false" outlineLevel="0" collapsed="false">
      <c r="A5" s="28"/>
      <c r="B5" s="56"/>
      <c r="C5" s="56"/>
      <c r="D5" s="29"/>
      <c r="E5" s="30" t="s">
        <v>696</v>
      </c>
      <c r="F5" s="31"/>
    </row>
    <row r="6" customFormat="false" ht="15" hidden="false" customHeight="false" outlineLevel="0" collapsed="false">
      <c r="A6" s="32" t="s">
        <v>697</v>
      </c>
      <c r="B6" s="33" t="s">
        <v>694</v>
      </c>
      <c r="C6" s="33" t="s">
        <v>698</v>
      </c>
      <c r="D6" s="33" t="s">
        <v>695</v>
      </c>
      <c r="E6" s="34" t="s">
        <v>699</v>
      </c>
      <c r="F6" s="35" t="s">
        <v>700</v>
      </c>
    </row>
    <row r="7" customFormat="false" ht="15" hidden="false" customHeight="false" outlineLevel="0" collapsed="false">
      <c r="A7" s="40" t="s">
        <v>701</v>
      </c>
      <c r="B7" s="37" t="s">
        <v>1195</v>
      </c>
      <c r="C7" s="37" t="s">
        <v>2</v>
      </c>
      <c r="D7" s="37" t="s">
        <v>1193</v>
      </c>
      <c r="E7" s="38" t="n">
        <v>546600</v>
      </c>
      <c r="F7" s="39" t="n">
        <v>5000</v>
      </c>
    </row>
    <row r="8" customFormat="false" ht="15" hidden="false" customHeight="false" outlineLevel="0" collapsed="false">
      <c r="A8" s="44"/>
      <c r="B8" s="37" t="s">
        <v>1196</v>
      </c>
      <c r="C8" s="37" t="s">
        <v>2</v>
      </c>
      <c r="D8" s="37" t="s">
        <v>1197</v>
      </c>
      <c r="E8" s="38" t="n">
        <v>5466000</v>
      </c>
      <c r="F8" s="39" t="n">
        <v>50000</v>
      </c>
    </row>
    <row r="9" customFormat="false" ht="15" hidden="false" customHeight="false" outlineLevel="0" collapsed="false">
      <c r="A9" s="40" t="s">
        <v>702</v>
      </c>
      <c r="B9" s="41" t="s">
        <v>1196</v>
      </c>
      <c r="C9" s="41" t="s">
        <v>3</v>
      </c>
      <c r="D9" s="41" t="s">
        <v>1198</v>
      </c>
      <c r="E9" s="42" t="n">
        <v>2113344</v>
      </c>
      <c r="F9" s="43" t="n">
        <v>19200</v>
      </c>
    </row>
    <row r="10" customFormat="false" ht="15" hidden="false" customHeight="false" outlineLevel="0" collapsed="false">
      <c r="A10" s="44"/>
      <c r="B10" s="45"/>
      <c r="C10" s="45"/>
      <c r="D10" s="45" t="s">
        <v>1197</v>
      </c>
      <c r="E10" s="46" t="n">
        <v>2113344</v>
      </c>
      <c r="F10" s="47" t="n">
        <v>19200</v>
      </c>
    </row>
    <row r="11" customFormat="false" ht="15" hidden="false" customHeight="false" outlineLevel="0" collapsed="false">
      <c r="A11" s="40" t="s">
        <v>703</v>
      </c>
      <c r="B11" s="41" t="s">
        <v>1196</v>
      </c>
      <c r="C11" s="41" t="s">
        <v>4</v>
      </c>
      <c r="D11" s="41" t="s">
        <v>1198</v>
      </c>
      <c r="E11" s="42" t="n">
        <v>1053796</v>
      </c>
      <c r="F11" s="43" t="n">
        <v>6800</v>
      </c>
    </row>
    <row r="12" customFormat="false" ht="15" hidden="false" customHeight="false" outlineLevel="0" collapsed="false">
      <c r="A12" s="44"/>
      <c r="B12" s="45"/>
      <c r="C12" s="45"/>
      <c r="D12" s="45" t="s">
        <v>1197</v>
      </c>
      <c r="E12" s="46" t="n">
        <v>1053796</v>
      </c>
      <c r="F12" s="47" t="n">
        <v>6800</v>
      </c>
    </row>
    <row r="13" customFormat="false" ht="15" hidden="false" customHeight="false" outlineLevel="0" collapsed="false">
      <c r="A13" s="40" t="s">
        <v>704</v>
      </c>
      <c r="B13" s="41" t="s">
        <v>1196</v>
      </c>
      <c r="C13" s="41" t="s">
        <v>5</v>
      </c>
      <c r="D13" s="41" t="s">
        <v>1198</v>
      </c>
      <c r="E13" s="42" t="n">
        <v>2131800</v>
      </c>
      <c r="F13" s="43" t="n">
        <v>32300</v>
      </c>
    </row>
    <row r="14" customFormat="false" ht="15" hidden="false" customHeight="false" outlineLevel="0" collapsed="false">
      <c r="A14" s="44"/>
      <c r="B14" s="45"/>
      <c r="C14" s="45"/>
      <c r="D14" s="45" t="s">
        <v>1197</v>
      </c>
      <c r="E14" s="46" t="n">
        <v>2131800</v>
      </c>
      <c r="F14" s="47" t="n">
        <v>32300</v>
      </c>
    </row>
    <row r="15" customFormat="false" ht="15" hidden="false" customHeight="false" outlineLevel="0" collapsed="false">
      <c r="A15" s="40" t="s">
        <v>705</v>
      </c>
      <c r="B15" s="41" t="s">
        <v>1196</v>
      </c>
      <c r="C15" s="41" t="s">
        <v>706</v>
      </c>
      <c r="D15" s="41" t="s">
        <v>1198</v>
      </c>
      <c r="E15" s="42" t="n">
        <v>1754550</v>
      </c>
      <c r="F15" s="43" t="n">
        <v>5000</v>
      </c>
    </row>
    <row r="16" customFormat="false" ht="15" hidden="false" customHeight="false" outlineLevel="0" collapsed="false">
      <c r="A16" s="44"/>
      <c r="B16" s="45"/>
      <c r="C16" s="45"/>
      <c r="D16" s="45" t="s">
        <v>1197</v>
      </c>
      <c r="E16" s="46" t="n">
        <v>1754550</v>
      </c>
      <c r="F16" s="47" t="n">
        <v>5000</v>
      </c>
    </row>
    <row r="17" customFormat="false" ht="15" hidden="false" customHeight="false" outlineLevel="0" collapsed="false">
      <c r="A17" s="36" t="s">
        <v>707</v>
      </c>
      <c r="B17" s="37" t="s">
        <v>1195</v>
      </c>
      <c r="C17" s="37" t="s">
        <v>7</v>
      </c>
      <c r="D17" s="37" t="s">
        <v>1193</v>
      </c>
      <c r="E17" s="38" t="n">
        <v>2729257.28</v>
      </c>
      <c r="F17" s="39" t="n">
        <v>448891</v>
      </c>
    </row>
    <row r="18" customFormat="false" ht="15" hidden="false" customHeight="false" outlineLevel="0" collapsed="false">
      <c r="A18" s="40" t="s">
        <v>708</v>
      </c>
      <c r="B18" s="41" t="s">
        <v>1196</v>
      </c>
      <c r="C18" s="41" t="s">
        <v>8</v>
      </c>
      <c r="D18" s="41" t="s">
        <v>1198</v>
      </c>
      <c r="E18" s="42" t="n">
        <v>4832460</v>
      </c>
      <c r="F18" s="43" t="n">
        <v>8100</v>
      </c>
    </row>
    <row r="19" customFormat="false" ht="15" hidden="false" customHeight="false" outlineLevel="0" collapsed="false">
      <c r="A19" s="44"/>
      <c r="B19" s="45"/>
      <c r="C19" s="45"/>
      <c r="D19" s="45" t="s">
        <v>1197</v>
      </c>
      <c r="E19" s="46" t="n">
        <v>4832460</v>
      </c>
      <c r="F19" s="47" t="n">
        <v>8100</v>
      </c>
    </row>
    <row r="20" customFormat="false" ht="15" hidden="false" customHeight="false" outlineLevel="0" collapsed="false">
      <c r="A20" s="36" t="s">
        <v>709</v>
      </c>
      <c r="B20" s="37" t="s">
        <v>1195</v>
      </c>
      <c r="C20" s="37" t="s">
        <v>9</v>
      </c>
      <c r="D20" s="37" t="s">
        <v>1193</v>
      </c>
      <c r="E20" s="38" t="n">
        <v>1566640.1</v>
      </c>
      <c r="F20" s="39" t="n">
        <v>25670</v>
      </c>
    </row>
    <row r="21" customFormat="false" ht="15" hidden="false" customHeight="false" outlineLevel="0" collapsed="false">
      <c r="A21" s="40" t="s">
        <v>710</v>
      </c>
      <c r="B21" s="37" t="s">
        <v>1199</v>
      </c>
      <c r="C21" s="37" t="s">
        <v>712</v>
      </c>
      <c r="D21" s="37" t="s">
        <v>1193</v>
      </c>
      <c r="E21" s="38" t="n">
        <v>4758750</v>
      </c>
      <c r="F21" s="39" t="n">
        <v>4500000</v>
      </c>
    </row>
    <row r="22" customFormat="false" ht="15" hidden="false" customHeight="false" outlineLevel="0" collapsed="false">
      <c r="A22" s="44"/>
      <c r="B22" s="37" t="s">
        <v>1195</v>
      </c>
      <c r="C22" s="37" t="s">
        <v>711</v>
      </c>
      <c r="D22" s="37" t="s">
        <v>1193</v>
      </c>
      <c r="E22" s="38" t="n">
        <v>160439.16</v>
      </c>
      <c r="F22" s="39" t="n">
        <v>1473</v>
      </c>
    </row>
    <row r="23" customFormat="false" ht="15" hidden="false" customHeight="false" outlineLevel="0" collapsed="false">
      <c r="A23" s="40" t="s">
        <v>713</v>
      </c>
      <c r="B23" s="41" t="s">
        <v>1196</v>
      </c>
      <c r="C23" s="41" t="s">
        <v>10</v>
      </c>
      <c r="D23" s="41" t="s">
        <v>1198</v>
      </c>
      <c r="E23" s="42" t="n">
        <v>5100386</v>
      </c>
      <c r="F23" s="43" t="n">
        <v>34600</v>
      </c>
    </row>
    <row r="24" customFormat="false" ht="15" hidden="false" customHeight="false" outlineLevel="0" collapsed="false">
      <c r="A24" s="44"/>
      <c r="B24" s="45"/>
      <c r="C24" s="45"/>
      <c r="D24" s="45" t="s">
        <v>1197</v>
      </c>
      <c r="E24" s="46" t="n">
        <v>5100386</v>
      </c>
      <c r="F24" s="47" t="n">
        <v>34600</v>
      </c>
    </row>
    <row r="25" customFormat="false" ht="15" hidden="false" customHeight="false" outlineLevel="0" collapsed="false">
      <c r="A25" s="36" t="s">
        <v>714</v>
      </c>
      <c r="B25" s="37" t="s">
        <v>1195</v>
      </c>
      <c r="C25" s="37" t="s">
        <v>11</v>
      </c>
      <c r="D25" s="37" t="s">
        <v>1193</v>
      </c>
      <c r="E25" s="38" t="n">
        <v>975801.75</v>
      </c>
      <c r="F25" s="39" t="n">
        <v>50691</v>
      </c>
    </row>
    <row r="26" customFormat="false" ht="15" hidden="false" customHeight="false" outlineLevel="0" collapsed="false">
      <c r="A26" s="36" t="s">
        <v>715</v>
      </c>
      <c r="B26" s="37" t="s">
        <v>1195</v>
      </c>
      <c r="C26" s="37" t="s">
        <v>12</v>
      </c>
      <c r="D26" s="37" t="s">
        <v>1193</v>
      </c>
      <c r="E26" s="38" t="n">
        <v>1669694.6457</v>
      </c>
      <c r="F26" s="39" t="n">
        <v>2016783</v>
      </c>
    </row>
    <row r="27" customFormat="false" ht="15" hidden="false" customHeight="false" outlineLevel="0" collapsed="false">
      <c r="A27" s="36" t="s">
        <v>716</v>
      </c>
      <c r="B27" s="37" t="s">
        <v>1195</v>
      </c>
      <c r="C27" s="37" t="s">
        <v>13</v>
      </c>
      <c r="D27" s="37" t="s">
        <v>1193</v>
      </c>
      <c r="E27" s="38" t="n">
        <v>1438930.71</v>
      </c>
      <c r="F27" s="39" t="n">
        <v>81711</v>
      </c>
    </row>
    <row r="28" customFormat="false" ht="15" hidden="false" customHeight="false" outlineLevel="0" collapsed="false">
      <c r="A28" s="40" t="s">
        <v>717</v>
      </c>
      <c r="B28" s="37" t="s">
        <v>1199</v>
      </c>
      <c r="C28" s="37" t="s">
        <v>15</v>
      </c>
      <c r="D28" s="37" t="s">
        <v>1193</v>
      </c>
      <c r="E28" s="38" t="n">
        <v>25667100</v>
      </c>
      <c r="F28" s="39" t="n">
        <v>28500000</v>
      </c>
    </row>
    <row r="29" customFormat="false" ht="15" hidden="false" customHeight="false" outlineLevel="0" collapsed="false">
      <c r="A29" s="48"/>
      <c r="B29" s="41" t="s">
        <v>1196</v>
      </c>
      <c r="C29" s="41" t="s">
        <v>14</v>
      </c>
      <c r="D29" s="41" t="s">
        <v>1198</v>
      </c>
      <c r="E29" s="42" t="n">
        <v>299508</v>
      </c>
      <c r="F29" s="43" t="n">
        <v>2200</v>
      </c>
    </row>
    <row r="30" customFormat="false" ht="15" hidden="false" customHeight="false" outlineLevel="0" collapsed="false">
      <c r="A30" s="44"/>
      <c r="B30" s="45"/>
      <c r="C30" s="45"/>
      <c r="D30" s="45" t="s">
        <v>1197</v>
      </c>
      <c r="E30" s="46" t="n">
        <v>299508</v>
      </c>
      <c r="F30" s="47" t="n">
        <v>2200</v>
      </c>
    </row>
    <row r="31" customFormat="false" ht="15" hidden="false" customHeight="false" outlineLevel="0" collapsed="false">
      <c r="A31" s="36" t="s">
        <v>718</v>
      </c>
      <c r="B31" s="37" t="s">
        <v>1199</v>
      </c>
      <c r="C31" s="37" t="s">
        <v>16</v>
      </c>
      <c r="D31" s="37" t="s">
        <v>1193</v>
      </c>
      <c r="E31" s="38" t="n">
        <v>24838632</v>
      </c>
      <c r="F31" s="39" t="n">
        <v>27846000</v>
      </c>
    </row>
    <row r="32" customFormat="false" ht="15" hidden="false" customHeight="false" outlineLevel="0" collapsed="false">
      <c r="A32" s="40" t="s">
        <v>719</v>
      </c>
      <c r="B32" s="37" t="s">
        <v>1195</v>
      </c>
      <c r="C32" s="37" t="s">
        <v>17</v>
      </c>
      <c r="D32" s="37" t="s">
        <v>1193</v>
      </c>
      <c r="E32" s="38" t="n">
        <v>9261023.52</v>
      </c>
      <c r="F32" s="39" t="n">
        <v>64099</v>
      </c>
    </row>
    <row r="33" customFormat="false" ht="15" hidden="false" customHeight="false" outlineLevel="0" collapsed="false">
      <c r="A33" s="44"/>
      <c r="B33" s="37" t="s">
        <v>1196</v>
      </c>
      <c r="C33" s="37" t="s">
        <v>17</v>
      </c>
      <c r="D33" s="37" t="s">
        <v>1198</v>
      </c>
      <c r="E33" s="38" t="n">
        <v>1083600</v>
      </c>
      <c r="F33" s="39" t="n">
        <v>7500</v>
      </c>
    </row>
    <row r="34" customFormat="false" ht="15" hidden="false" customHeight="false" outlineLevel="0" collapsed="false">
      <c r="A34" s="36" t="s">
        <v>720</v>
      </c>
      <c r="B34" s="37" t="s">
        <v>1195</v>
      </c>
      <c r="C34" s="37" t="s">
        <v>18</v>
      </c>
      <c r="D34" s="37" t="s">
        <v>1193</v>
      </c>
      <c r="E34" s="38" t="n">
        <v>28400929</v>
      </c>
      <c r="F34" s="39" t="n">
        <v>1234823</v>
      </c>
    </row>
    <row r="35" customFormat="false" ht="15" hidden="false" customHeight="false" outlineLevel="0" collapsed="false">
      <c r="A35" s="36" t="s">
        <v>721</v>
      </c>
      <c r="B35" s="37" t="s">
        <v>1199</v>
      </c>
      <c r="C35" s="37" t="s">
        <v>19</v>
      </c>
      <c r="D35" s="37" t="s">
        <v>1193</v>
      </c>
      <c r="E35" s="38" t="n">
        <v>68631250</v>
      </c>
      <c r="F35" s="39" t="n">
        <v>69500000</v>
      </c>
    </row>
    <row r="36" customFormat="false" ht="15" hidden="false" customHeight="false" outlineLevel="0" collapsed="false">
      <c r="A36" s="40" t="s">
        <v>722</v>
      </c>
      <c r="B36" s="41" t="s">
        <v>1196</v>
      </c>
      <c r="C36" s="41" t="s">
        <v>20</v>
      </c>
      <c r="D36" s="41" t="s">
        <v>1198</v>
      </c>
      <c r="E36" s="42" t="n">
        <v>7427011</v>
      </c>
      <c r="F36" s="43" t="n">
        <v>52700</v>
      </c>
    </row>
    <row r="37" customFormat="false" ht="15" hidden="false" customHeight="false" outlineLevel="0" collapsed="false">
      <c r="A37" s="48"/>
      <c r="B37" s="49"/>
      <c r="C37" s="45"/>
      <c r="D37" s="45" t="s">
        <v>1197</v>
      </c>
      <c r="E37" s="46" t="n">
        <v>7427011</v>
      </c>
      <c r="F37" s="47" t="n">
        <v>52700</v>
      </c>
    </row>
    <row r="38" customFormat="false" ht="15" hidden="false" customHeight="false" outlineLevel="0" collapsed="false">
      <c r="A38" s="48"/>
      <c r="B38" s="49"/>
      <c r="C38" s="41" t="s">
        <v>21</v>
      </c>
      <c r="D38" s="41" t="s">
        <v>1198</v>
      </c>
      <c r="E38" s="42" t="n">
        <v>8185834</v>
      </c>
      <c r="F38" s="43" t="n">
        <v>58600</v>
      </c>
    </row>
    <row r="39" customFormat="false" ht="15" hidden="false" customHeight="false" outlineLevel="0" collapsed="false">
      <c r="A39" s="44"/>
      <c r="B39" s="45"/>
      <c r="C39" s="45"/>
      <c r="D39" s="45" t="s">
        <v>1197</v>
      </c>
      <c r="E39" s="46" t="n">
        <v>8185834</v>
      </c>
      <c r="F39" s="47" t="n">
        <v>58600</v>
      </c>
    </row>
    <row r="40" customFormat="false" ht="15" hidden="false" customHeight="false" outlineLevel="0" collapsed="false">
      <c r="A40" s="36" t="s">
        <v>723</v>
      </c>
      <c r="B40" s="37" t="s">
        <v>1199</v>
      </c>
      <c r="C40" s="37" t="s">
        <v>22</v>
      </c>
      <c r="D40" s="37" t="s">
        <v>1193</v>
      </c>
      <c r="E40" s="38" t="n">
        <v>39768750</v>
      </c>
      <c r="F40" s="39" t="n">
        <v>37500000</v>
      </c>
    </row>
    <row r="41" customFormat="false" ht="15" hidden="false" customHeight="false" outlineLevel="0" collapsed="false">
      <c r="A41" s="36" t="s">
        <v>724</v>
      </c>
      <c r="B41" s="37" t="s">
        <v>1199</v>
      </c>
      <c r="C41" s="37" t="s">
        <v>23</v>
      </c>
      <c r="D41" s="37" t="s">
        <v>1193</v>
      </c>
      <c r="E41" s="38" t="n">
        <v>8758125</v>
      </c>
      <c r="F41" s="39" t="n">
        <v>6750000</v>
      </c>
    </row>
    <row r="42" customFormat="false" ht="15" hidden="false" customHeight="false" outlineLevel="0" collapsed="false">
      <c r="A42" s="36" t="s">
        <v>725</v>
      </c>
      <c r="B42" s="37" t="s">
        <v>1195</v>
      </c>
      <c r="C42" s="37" t="s">
        <v>24</v>
      </c>
      <c r="D42" s="37" t="s">
        <v>1193</v>
      </c>
      <c r="E42" s="38" t="n">
        <v>3734934.72</v>
      </c>
      <c r="F42" s="39" t="n">
        <v>353687</v>
      </c>
    </row>
    <row r="43" customFormat="false" ht="15" hidden="false" customHeight="false" outlineLevel="0" collapsed="false">
      <c r="A43" s="36" t="s">
        <v>726</v>
      </c>
      <c r="B43" s="37" t="s">
        <v>1195</v>
      </c>
      <c r="C43" s="37" t="s">
        <v>25</v>
      </c>
      <c r="D43" s="37" t="s">
        <v>1193</v>
      </c>
      <c r="E43" s="38" t="n">
        <v>1451534.5</v>
      </c>
      <c r="F43" s="39" t="n">
        <v>446626</v>
      </c>
    </row>
    <row r="44" customFormat="false" ht="15" hidden="false" customHeight="false" outlineLevel="0" collapsed="false">
      <c r="A44" s="40" t="s">
        <v>727</v>
      </c>
      <c r="B44" s="41" t="s">
        <v>1196</v>
      </c>
      <c r="C44" s="41" t="s">
        <v>26</v>
      </c>
      <c r="D44" s="41" t="s">
        <v>1198</v>
      </c>
      <c r="E44" s="42" t="n">
        <v>9541832</v>
      </c>
      <c r="F44" s="43" t="n">
        <v>62800</v>
      </c>
    </row>
    <row r="45" customFormat="false" ht="15" hidden="false" customHeight="false" outlineLevel="0" collapsed="false">
      <c r="A45" s="44"/>
      <c r="B45" s="45"/>
      <c r="C45" s="45"/>
      <c r="D45" s="45" t="s">
        <v>1197</v>
      </c>
      <c r="E45" s="46" t="n">
        <v>9541832</v>
      </c>
      <c r="F45" s="47" t="n">
        <v>62800</v>
      </c>
    </row>
    <row r="46" customFormat="false" ht="15" hidden="false" customHeight="false" outlineLevel="0" collapsed="false">
      <c r="A46" s="36" t="s">
        <v>728</v>
      </c>
      <c r="B46" s="37" t="s">
        <v>1195</v>
      </c>
      <c r="C46" s="37" t="s">
        <v>27</v>
      </c>
      <c r="D46" s="37" t="s">
        <v>1193</v>
      </c>
      <c r="E46" s="38" t="n">
        <v>880048.44</v>
      </c>
      <c r="F46" s="39" t="n">
        <v>46836</v>
      </c>
    </row>
    <row r="47" customFormat="false" ht="15" hidden="false" customHeight="false" outlineLevel="0" collapsed="false">
      <c r="A47" s="36" t="s">
        <v>729</v>
      </c>
      <c r="B47" s="37" t="s">
        <v>1196</v>
      </c>
      <c r="C47" s="37" t="s">
        <v>28</v>
      </c>
      <c r="D47" s="37" t="s">
        <v>1197</v>
      </c>
      <c r="E47" s="38" t="n">
        <v>5908200</v>
      </c>
      <c r="F47" s="39" t="n">
        <v>430000</v>
      </c>
    </row>
    <row r="48" customFormat="false" ht="15" hidden="false" customHeight="false" outlineLevel="0" collapsed="false">
      <c r="A48" s="36" t="s">
        <v>730</v>
      </c>
      <c r="B48" s="37" t="s">
        <v>1195</v>
      </c>
      <c r="C48" s="37" t="s">
        <v>29</v>
      </c>
      <c r="D48" s="37" t="s">
        <v>1193</v>
      </c>
      <c r="E48" s="38" t="n">
        <v>1310478.69</v>
      </c>
      <c r="F48" s="39" t="n">
        <v>148749</v>
      </c>
    </row>
    <row r="49" customFormat="false" ht="15" hidden="false" customHeight="false" outlineLevel="0" collapsed="false">
      <c r="A49" s="40" t="s">
        <v>731</v>
      </c>
      <c r="B49" s="37" t="s">
        <v>1195</v>
      </c>
      <c r="C49" s="37" t="s">
        <v>30</v>
      </c>
      <c r="D49" s="37" t="s">
        <v>1193</v>
      </c>
      <c r="E49" s="38" t="n">
        <v>658612.98</v>
      </c>
      <c r="F49" s="39" t="n">
        <v>8109</v>
      </c>
    </row>
    <row r="50" customFormat="false" ht="15" hidden="false" customHeight="false" outlineLevel="0" collapsed="false">
      <c r="A50" s="48"/>
      <c r="B50" s="41" t="s">
        <v>1196</v>
      </c>
      <c r="C50" s="41" t="s">
        <v>30</v>
      </c>
      <c r="D50" s="41" t="s">
        <v>1198</v>
      </c>
      <c r="E50" s="42" t="n">
        <v>3711754</v>
      </c>
      <c r="F50" s="43" t="n">
        <v>45700</v>
      </c>
    </row>
    <row r="51" customFormat="false" ht="15" hidden="false" customHeight="false" outlineLevel="0" collapsed="false">
      <c r="A51" s="44"/>
      <c r="B51" s="45"/>
      <c r="C51" s="45"/>
      <c r="D51" s="45" t="s">
        <v>1197</v>
      </c>
      <c r="E51" s="46" t="n">
        <v>3711754</v>
      </c>
      <c r="F51" s="47" t="n">
        <v>45700</v>
      </c>
    </row>
    <row r="52" customFormat="false" ht="15" hidden="false" customHeight="false" outlineLevel="0" collapsed="false">
      <c r="A52" s="40" t="s">
        <v>732</v>
      </c>
      <c r="B52" s="41" t="s">
        <v>1196</v>
      </c>
      <c r="C52" s="41" t="s">
        <v>31</v>
      </c>
      <c r="D52" s="41" t="s">
        <v>1198</v>
      </c>
      <c r="E52" s="42" t="n">
        <v>7268792</v>
      </c>
      <c r="F52" s="43" t="n">
        <v>38800</v>
      </c>
    </row>
    <row r="53" customFormat="false" ht="15" hidden="false" customHeight="false" outlineLevel="0" collapsed="false">
      <c r="A53" s="44"/>
      <c r="B53" s="45"/>
      <c r="C53" s="45"/>
      <c r="D53" s="45" t="s">
        <v>1197</v>
      </c>
      <c r="E53" s="46" t="n">
        <v>7268792</v>
      </c>
      <c r="F53" s="47" t="n">
        <v>38800</v>
      </c>
    </row>
    <row r="54" customFormat="false" ht="15" hidden="false" customHeight="false" outlineLevel="0" collapsed="false">
      <c r="A54" s="40" t="s">
        <v>733</v>
      </c>
      <c r="B54" s="37" t="s">
        <v>1195</v>
      </c>
      <c r="C54" s="37" t="s">
        <v>734</v>
      </c>
      <c r="D54" s="37" t="s">
        <v>1193</v>
      </c>
      <c r="E54" s="38" t="n">
        <v>1727.04</v>
      </c>
      <c r="F54" s="39" t="n">
        <v>8</v>
      </c>
    </row>
    <row r="55" customFormat="false" ht="15" hidden="false" customHeight="false" outlineLevel="0" collapsed="false">
      <c r="A55" s="48"/>
      <c r="B55" s="41" t="s">
        <v>1196</v>
      </c>
      <c r="C55" s="41" t="s">
        <v>734</v>
      </c>
      <c r="D55" s="41" t="s">
        <v>1198</v>
      </c>
      <c r="E55" s="42" t="n">
        <v>86352</v>
      </c>
      <c r="F55" s="43" t="n">
        <v>400</v>
      </c>
    </row>
    <row r="56" customFormat="false" ht="15" hidden="false" customHeight="false" outlineLevel="0" collapsed="false">
      <c r="A56" s="44"/>
      <c r="B56" s="45"/>
      <c r="C56" s="45"/>
      <c r="D56" s="45" t="s">
        <v>1197</v>
      </c>
      <c r="E56" s="46" t="n">
        <v>86352</v>
      </c>
      <c r="F56" s="47" t="n">
        <v>400</v>
      </c>
    </row>
    <row r="57" customFormat="false" ht="15" hidden="false" customHeight="false" outlineLevel="0" collapsed="false">
      <c r="A57" s="40" t="s">
        <v>735</v>
      </c>
      <c r="B57" s="41" t="s">
        <v>1196</v>
      </c>
      <c r="C57" s="41" t="s">
        <v>32</v>
      </c>
      <c r="D57" s="41" t="s">
        <v>1198</v>
      </c>
      <c r="E57" s="42" t="n">
        <v>518436</v>
      </c>
      <c r="F57" s="43" t="n">
        <v>1800</v>
      </c>
    </row>
    <row r="58" customFormat="false" ht="15" hidden="false" customHeight="false" outlineLevel="0" collapsed="false">
      <c r="A58" s="44"/>
      <c r="B58" s="45"/>
      <c r="C58" s="45"/>
      <c r="D58" s="45" t="s">
        <v>1197</v>
      </c>
      <c r="E58" s="46" t="n">
        <v>518436</v>
      </c>
      <c r="F58" s="47" t="n">
        <v>1800</v>
      </c>
    </row>
    <row r="59" customFormat="false" ht="15" hidden="false" customHeight="false" outlineLevel="0" collapsed="false">
      <c r="A59" s="36" t="s">
        <v>736</v>
      </c>
      <c r="B59" s="37" t="s">
        <v>1195</v>
      </c>
      <c r="C59" s="37" t="s">
        <v>33</v>
      </c>
      <c r="D59" s="37" t="s">
        <v>1193</v>
      </c>
      <c r="E59" s="38" t="n">
        <v>4694397</v>
      </c>
      <c r="F59" s="39" t="n">
        <v>141100</v>
      </c>
    </row>
    <row r="60" customFormat="false" ht="15" hidden="false" customHeight="false" outlineLevel="0" collapsed="false">
      <c r="A60" s="36" t="s">
        <v>737</v>
      </c>
      <c r="B60" s="37" t="s">
        <v>1199</v>
      </c>
      <c r="C60" s="37" t="s">
        <v>738</v>
      </c>
      <c r="D60" s="37" t="s">
        <v>1193</v>
      </c>
      <c r="E60" s="38" t="n">
        <v>53570000</v>
      </c>
      <c r="F60" s="39" t="n">
        <v>44000000</v>
      </c>
    </row>
    <row r="61" customFormat="false" ht="15" hidden="false" customHeight="false" outlineLevel="0" collapsed="false">
      <c r="A61" s="36" t="s">
        <v>739</v>
      </c>
      <c r="B61" s="37" t="s">
        <v>1195</v>
      </c>
      <c r="C61" s="37" t="s">
        <v>34</v>
      </c>
      <c r="D61" s="37" t="s">
        <v>1193</v>
      </c>
      <c r="E61" s="38" t="n">
        <v>2196540.48</v>
      </c>
      <c r="F61" s="39" t="n">
        <v>172684</v>
      </c>
    </row>
    <row r="62" customFormat="false" ht="15" hidden="false" customHeight="false" outlineLevel="0" collapsed="false">
      <c r="A62" s="40" t="s">
        <v>740</v>
      </c>
      <c r="B62" s="37" t="s">
        <v>1195</v>
      </c>
      <c r="C62" s="37" t="s">
        <v>35</v>
      </c>
      <c r="D62" s="37" t="s">
        <v>1193</v>
      </c>
      <c r="E62" s="38" t="n">
        <v>18664.64</v>
      </c>
      <c r="F62" s="39" t="n">
        <v>94</v>
      </c>
    </row>
    <row r="63" customFormat="false" ht="15" hidden="false" customHeight="false" outlineLevel="0" collapsed="false">
      <c r="A63" s="48"/>
      <c r="B63" s="41" t="s">
        <v>1196</v>
      </c>
      <c r="C63" s="41" t="s">
        <v>35</v>
      </c>
      <c r="D63" s="41" t="s">
        <v>1198</v>
      </c>
      <c r="E63" s="42" t="n">
        <v>1171504</v>
      </c>
      <c r="F63" s="43" t="n">
        <v>5900</v>
      </c>
    </row>
    <row r="64" customFormat="false" ht="15" hidden="false" customHeight="false" outlineLevel="0" collapsed="false">
      <c r="A64" s="44"/>
      <c r="B64" s="45"/>
      <c r="C64" s="45"/>
      <c r="D64" s="45" t="s">
        <v>1197</v>
      </c>
      <c r="E64" s="46" t="n">
        <v>1171504</v>
      </c>
      <c r="F64" s="47" t="n">
        <v>5900</v>
      </c>
    </row>
    <row r="65" customFormat="false" ht="15" hidden="false" customHeight="false" outlineLevel="0" collapsed="false">
      <c r="A65" s="36" t="s">
        <v>741</v>
      </c>
      <c r="B65" s="37" t="s">
        <v>1195</v>
      </c>
      <c r="C65" s="37" t="s">
        <v>36</v>
      </c>
      <c r="D65" s="37" t="s">
        <v>1193</v>
      </c>
      <c r="E65" s="38" t="n">
        <v>17019072</v>
      </c>
      <c r="F65" s="39" t="n">
        <v>46900</v>
      </c>
    </row>
    <row r="66" customFormat="false" ht="15" hidden="false" customHeight="false" outlineLevel="0" collapsed="false">
      <c r="A66" s="36" t="s">
        <v>742</v>
      </c>
      <c r="B66" s="37" t="s">
        <v>1195</v>
      </c>
      <c r="C66" s="37" t="s">
        <v>37</v>
      </c>
      <c r="D66" s="37" t="s">
        <v>1193</v>
      </c>
      <c r="E66" s="38" t="n">
        <v>862951.32</v>
      </c>
      <c r="F66" s="39" t="n">
        <v>38049</v>
      </c>
    </row>
    <row r="67" customFormat="false" ht="15" hidden="false" customHeight="false" outlineLevel="0" collapsed="false">
      <c r="A67" s="36" t="s">
        <v>743</v>
      </c>
      <c r="B67" s="37" t="s">
        <v>1195</v>
      </c>
      <c r="C67" s="37" t="s">
        <v>38</v>
      </c>
      <c r="D67" s="37" t="s">
        <v>1193</v>
      </c>
      <c r="E67" s="38" t="n">
        <v>1303714.94</v>
      </c>
      <c r="F67" s="39" t="n">
        <v>160754</v>
      </c>
    </row>
    <row r="68" customFormat="false" ht="15" hidden="false" customHeight="false" outlineLevel="0" collapsed="false">
      <c r="A68" s="36" t="s">
        <v>744</v>
      </c>
      <c r="B68" s="37" t="s">
        <v>1195</v>
      </c>
      <c r="C68" s="37" t="s">
        <v>39</v>
      </c>
      <c r="D68" s="37" t="s">
        <v>1193</v>
      </c>
      <c r="E68" s="38" t="n">
        <v>866322.6</v>
      </c>
      <c r="F68" s="39" t="n">
        <v>24145</v>
      </c>
    </row>
    <row r="69" customFormat="false" ht="15" hidden="false" customHeight="false" outlineLevel="0" collapsed="false">
      <c r="A69" s="40" t="s">
        <v>745</v>
      </c>
      <c r="B69" s="41" t="s">
        <v>1196</v>
      </c>
      <c r="C69" s="41" t="s">
        <v>40</v>
      </c>
      <c r="D69" s="41" t="s">
        <v>1198</v>
      </c>
      <c r="E69" s="42" t="n">
        <v>1779929</v>
      </c>
      <c r="F69" s="43" t="n">
        <v>19100</v>
      </c>
    </row>
    <row r="70" customFormat="false" ht="15" hidden="false" customHeight="false" outlineLevel="0" collapsed="false">
      <c r="A70" s="44"/>
      <c r="B70" s="45"/>
      <c r="C70" s="45"/>
      <c r="D70" s="45" t="s">
        <v>1197</v>
      </c>
      <c r="E70" s="46" t="n">
        <v>1779929</v>
      </c>
      <c r="F70" s="47" t="n">
        <v>19100</v>
      </c>
    </row>
    <row r="71" customFormat="false" ht="15" hidden="false" customHeight="false" outlineLevel="0" collapsed="false">
      <c r="A71" s="40" t="s">
        <v>746</v>
      </c>
      <c r="B71" s="41" t="s">
        <v>1196</v>
      </c>
      <c r="C71" s="41" t="s">
        <v>41</v>
      </c>
      <c r="D71" s="41" t="s">
        <v>1198</v>
      </c>
      <c r="E71" s="42" t="n">
        <v>30766294</v>
      </c>
      <c r="F71" s="43" t="n">
        <v>159800</v>
      </c>
    </row>
    <row r="72" customFormat="false" ht="15" hidden="false" customHeight="false" outlineLevel="0" collapsed="false">
      <c r="A72" s="44"/>
      <c r="B72" s="45"/>
      <c r="C72" s="45"/>
      <c r="D72" s="45" t="s">
        <v>1197</v>
      </c>
      <c r="E72" s="46" t="n">
        <v>30766294</v>
      </c>
      <c r="F72" s="47" t="n">
        <v>159800</v>
      </c>
    </row>
    <row r="73" customFormat="false" ht="15" hidden="false" customHeight="false" outlineLevel="0" collapsed="false">
      <c r="A73" s="40" t="s">
        <v>747</v>
      </c>
      <c r="B73" s="41" t="s">
        <v>1196</v>
      </c>
      <c r="C73" s="41" t="s">
        <v>42</v>
      </c>
      <c r="D73" s="41" t="s">
        <v>1198</v>
      </c>
      <c r="E73" s="42" t="n">
        <v>2414843</v>
      </c>
      <c r="F73" s="43" t="n">
        <v>14900</v>
      </c>
    </row>
    <row r="74" customFormat="false" ht="15" hidden="false" customHeight="false" outlineLevel="0" collapsed="false">
      <c r="A74" s="44"/>
      <c r="B74" s="45"/>
      <c r="C74" s="45"/>
      <c r="D74" s="45" t="s">
        <v>1197</v>
      </c>
      <c r="E74" s="46" t="n">
        <v>2414843</v>
      </c>
      <c r="F74" s="47" t="n">
        <v>14900</v>
      </c>
    </row>
    <row r="75" customFormat="false" ht="15" hidden="false" customHeight="false" outlineLevel="0" collapsed="false">
      <c r="A75" s="36" t="s">
        <v>748</v>
      </c>
      <c r="B75" s="37" t="s">
        <v>1196</v>
      </c>
      <c r="C75" s="37" t="s">
        <v>749</v>
      </c>
      <c r="D75" s="37" t="s">
        <v>1198</v>
      </c>
      <c r="E75" s="38" t="n">
        <v>376824</v>
      </c>
      <c r="F75" s="39" t="n">
        <v>4200</v>
      </c>
    </row>
    <row r="76" customFormat="false" ht="15" hidden="false" customHeight="false" outlineLevel="0" collapsed="false">
      <c r="A76" s="36" t="s">
        <v>750</v>
      </c>
      <c r="B76" s="37" t="s">
        <v>1195</v>
      </c>
      <c r="C76" s="37" t="s">
        <v>44</v>
      </c>
      <c r="D76" s="37" t="s">
        <v>1193</v>
      </c>
      <c r="E76" s="38" t="n">
        <v>1476700.06</v>
      </c>
      <c r="F76" s="39" t="n">
        <v>8899</v>
      </c>
    </row>
    <row r="77" customFormat="false" ht="15" hidden="false" customHeight="false" outlineLevel="0" collapsed="false">
      <c r="A77" s="36" t="s">
        <v>751</v>
      </c>
      <c r="B77" s="37" t="s">
        <v>1199</v>
      </c>
      <c r="C77" s="37" t="s">
        <v>752</v>
      </c>
      <c r="D77" s="37" t="s">
        <v>1193</v>
      </c>
      <c r="E77" s="38" t="n">
        <v>16783250</v>
      </c>
      <c r="F77" s="39" t="n">
        <v>17000000</v>
      </c>
    </row>
    <row r="78" customFormat="false" ht="15" hidden="false" customHeight="false" outlineLevel="0" collapsed="false">
      <c r="A78" s="36" t="s">
        <v>753</v>
      </c>
      <c r="B78" s="37" t="s">
        <v>1199</v>
      </c>
      <c r="C78" s="37" t="s">
        <v>45</v>
      </c>
      <c r="D78" s="37" t="s">
        <v>1193</v>
      </c>
      <c r="E78" s="38" t="n">
        <v>7490757.5</v>
      </c>
      <c r="F78" s="39" t="n">
        <v>7025000</v>
      </c>
    </row>
    <row r="79" customFormat="false" ht="15" hidden="false" customHeight="false" outlineLevel="0" collapsed="false">
      <c r="A79" s="36" t="s">
        <v>754</v>
      </c>
      <c r="B79" s="37" t="s">
        <v>1199</v>
      </c>
      <c r="C79" s="37" t="s">
        <v>46</v>
      </c>
      <c r="D79" s="37" t="s">
        <v>1193</v>
      </c>
      <c r="E79" s="38" t="n">
        <v>26705752.5</v>
      </c>
      <c r="F79" s="39" t="n">
        <v>25991000</v>
      </c>
    </row>
    <row r="80" customFormat="false" ht="15" hidden="false" customHeight="false" outlineLevel="0" collapsed="false">
      <c r="A80" s="40" t="s">
        <v>755</v>
      </c>
      <c r="B80" s="41" t="s">
        <v>1196</v>
      </c>
      <c r="C80" s="41" t="s">
        <v>47</v>
      </c>
      <c r="D80" s="41" t="s">
        <v>1198</v>
      </c>
      <c r="E80" s="42" t="n">
        <v>756920</v>
      </c>
      <c r="F80" s="43" t="n">
        <v>1000</v>
      </c>
    </row>
    <row r="81" customFormat="false" ht="15" hidden="false" customHeight="false" outlineLevel="0" collapsed="false">
      <c r="A81" s="44"/>
      <c r="B81" s="45"/>
      <c r="C81" s="45"/>
      <c r="D81" s="45" t="s">
        <v>1197</v>
      </c>
      <c r="E81" s="46" t="n">
        <v>756920</v>
      </c>
      <c r="F81" s="47" t="n">
        <v>1000</v>
      </c>
    </row>
    <row r="82" customFormat="false" ht="15" hidden="false" customHeight="false" outlineLevel="0" collapsed="false">
      <c r="A82" s="40" t="s">
        <v>756</v>
      </c>
      <c r="B82" s="37" t="s">
        <v>1195</v>
      </c>
      <c r="C82" s="37" t="s">
        <v>48</v>
      </c>
      <c r="D82" s="37" t="s">
        <v>1193</v>
      </c>
      <c r="E82" s="38" t="n">
        <v>285698.7</v>
      </c>
      <c r="F82" s="39" t="n">
        <v>4242</v>
      </c>
    </row>
    <row r="83" customFormat="false" ht="15" hidden="false" customHeight="false" outlineLevel="0" collapsed="false">
      <c r="A83" s="48"/>
      <c r="B83" s="41" t="s">
        <v>1196</v>
      </c>
      <c r="C83" s="41" t="s">
        <v>48</v>
      </c>
      <c r="D83" s="41" t="s">
        <v>1198</v>
      </c>
      <c r="E83" s="42" t="n">
        <v>532065</v>
      </c>
      <c r="F83" s="43" t="n">
        <v>7900</v>
      </c>
    </row>
    <row r="84" customFormat="false" ht="15" hidden="false" customHeight="false" outlineLevel="0" collapsed="false">
      <c r="A84" s="44"/>
      <c r="B84" s="45"/>
      <c r="C84" s="45"/>
      <c r="D84" s="45" t="s">
        <v>1197</v>
      </c>
      <c r="E84" s="46" t="n">
        <v>532065</v>
      </c>
      <c r="F84" s="47" t="n">
        <v>7900</v>
      </c>
    </row>
    <row r="85" customFormat="false" ht="15" hidden="false" customHeight="false" outlineLevel="0" collapsed="false">
      <c r="A85" s="40" t="s">
        <v>757</v>
      </c>
      <c r="B85" s="41" t="s">
        <v>1196</v>
      </c>
      <c r="C85" s="41" t="s">
        <v>49</v>
      </c>
      <c r="D85" s="41" t="s">
        <v>1198</v>
      </c>
      <c r="E85" s="42" t="n">
        <v>107392</v>
      </c>
      <c r="F85" s="43" t="n">
        <v>6400</v>
      </c>
    </row>
    <row r="86" customFormat="false" ht="15" hidden="false" customHeight="false" outlineLevel="0" collapsed="false">
      <c r="A86" s="44"/>
      <c r="B86" s="45"/>
      <c r="C86" s="45"/>
      <c r="D86" s="45" t="s">
        <v>1197</v>
      </c>
      <c r="E86" s="46" t="n">
        <v>107392</v>
      </c>
      <c r="F86" s="47" t="n">
        <v>6400</v>
      </c>
    </row>
    <row r="87" customFormat="false" ht="15" hidden="false" customHeight="false" outlineLevel="0" collapsed="false">
      <c r="A87" s="40" t="s">
        <v>758</v>
      </c>
      <c r="B87" s="41" t="s">
        <v>1196</v>
      </c>
      <c r="C87" s="41" t="s">
        <v>50</v>
      </c>
      <c r="D87" s="41" t="s">
        <v>1198</v>
      </c>
      <c r="E87" s="42" t="n">
        <v>1874796</v>
      </c>
      <c r="F87" s="43" t="n">
        <v>7700</v>
      </c>
    </row>
    <row r="88" customFormat="false" ht="15" hidden="false" customHeight="false" outlineLevel="0" collapsed="false">
      <c r="A88" s="44"/>
      <c r="B88" s="45"/>
      <c r="C88" s="45"/>
      <c r="D88" s="45" t="s">
        <v>1197</v>
      </c>
      <c r="E88" s="46" t="n">
        <v>1874796</v>
      </c>
      <c r="F88" s="47" t="n">
        <v>7700</v>
      </c>
    </row>
    <row r="89" customFormat="false" ht="15" hidden="false" customHeight="false" outlineLevel="0" collapsed="false">
      <c r="A89" s="40" t="s">
        <v>759</v>
      </c>
      <c r="B89" s="41" t="s">
        <v>1196</v>
      </c>
      <c r="C89" s="41" t="s">
        <v>51</v>
      </c>
      <c r="D89" s="41" t="s">
        <v>1198</v>
      </c>
      <c r="E89" s="42" t="n">
        <v>302861</v>
      </c>
      <c r="F89" s="43" t="n">
        <v>1300</v>
      </c>
    </row>
    <row r="90" customFormat="false" ht="15" hidden="false" customHeight="false" outlineLevel="0" collapsed="false">
      <c r="A90" s="44"/>
      <c r="B90" s="45"/>
      <c r="C90" s="45"/>
      <c r="D90" s="45" t="s">
        <v>1197</v>
      </c>
      <c r="E90" s="46" t="n">
        <v>302861</v>
      </c>
      <c r="F90" s="47" t="n">
        <v>1300</v>
      </c>
    </row>
    <row r="91" customFormat="false" ht="15" hidden="false" customHeight="false" outlineLevel="0" collapsed="false">
      <c r="A91" s="40" t="s">
        <v>760</v>
      </c>
      <c r="B91" s="37" t="s">
        <v>1195</v>
      </c>
      <c r="C91" s="37" t="s">
        <v>52</v>
      </c>
      <c r="D91" s="37" t="s">
        <v>1193</v>
      </c>
      <c r="E91" s="38" t="n">
        <v>276660.27</v>
      </c>
      <c r="F91" s="39" t="n">
        <v>107</v>
      </c>
    </row>
    <row r="92" customFormat="false" ht="15" hidden="false" customHeight="false" outlineLevel="0" collapsed="false">
      <c r="A92" s="48"/>
      <c r="B92" s="41" t="s">
        <v>1196</v>
      </c>
      <c r="C92" s="41" t="s">
        <v>52</v>
      </c>
      <c r="D92" s="41" t="s">
        <v>1198</v>
      </c>
      <c r="E92" s="42" t="n">
        <v>2068488</v>
      </c>
      <c r="F92" s="43" t="n">
        <v>800</v>
      </c>
    </row>
    <row r="93" customFormat="false" ht="15" hidden="false" customHeight="false" outlineLevel="0" collapsed="false">
      <c r="A93" s="44"/>
      <c r="B93" s="45"/>
      <c r="C93" s="45"/>
      <c r="D93" s="45" t="s">
        <v>1197</v>
      </c>
      <c r="E93" s="46" t="n">
        <v>2068488</v>
      </c>
      <c r="F93" s="47" t="n">
        <v>800</v>
      </c>
    </row>
    <row r="94" customFormat="false" ht="15" hidden="false" customHeight="false" outlineLevel="0" collapsed="false">
      <c r="A94" s="36" t="s">
        <v>761</v>
      </c>
      <c r="B94" s="37" t="s">
        <v>1195</v>
      </c>
      <c r="C94" s="37" t="s">
        <v>53</v>
      </c>
      <c r="D94" s="37" t="s">
        <v>1193</v>
      </c>
      <c r="E94" s="38" t="n">
        <v>13444084.74</v>
      </c>
      <c r="F94" s="39" t="n">
        <v>588878</v>
      </c>
    </row>
    <row r="95" customFormat="false" ht="15" hidden="false" customHeight="false" outlineLevel="0" collapsed="false">
      <c r="A95" s="36" t="s">
        <v>762</v>
      </c>
      <c r="B95" s="37" t="s">
        <v>1195</v>
      </c>
      <c r="C95" s="37" t="s">
        <v>54</v>
      </c>
      <c r="D95" s="37" t="s">
        <v>1193</v>
      </c>
      <c r="E95" s="38" t="n">
        <v>1159200</v>
      </c>
      <c r="F95" s="39" t="n">
        <v>110400</v>
      </c>
    </row>
    <row r="96" customFormat="false" ht="15" hidden="false" customHeight="false" outlineLevel="0" collapsed="false">
      <c r="A96" s="36" t="s">
        <v>763</v>
      </c>
      <c r="B96" s="37" t="s">
        <v>1196</v>
      </c>
      <c r="C96" s="37" t="s">
        <v>55</v>
      </c>
      <c r="D96" s="37" t="s">
        <v>1198</v>
      </c>
      <c r="E96" s="38" t="n">
        <v>2597680</v>
      </c>
      <c r="F96" s="39" t="n">
        <v>76000</v>
      </c>
    </row>
    <row r="97" customFormat="false" ht="15" hidden="false" customHeight="false" outlineLevel="0" collapsed="false">
      <c r="A97" s="36" t="s">
        <v>764</v>
      </c>
      <c r="B97" s="37" t="s">
        <v>1195</v>
      </c>
      <c r="C97" s="37" t="s">
        <v>56</v>
      </c>
      <c r="D97" s="37" t="s">
        <v>1193</v>
      </c>
      <c r="E97" s="38" t="n">
        <v>1429547</v>
      </c>
      <c r="F97" s="39" t="n">
        <v>102550</v>
      </c>
    </row>
    <row r="98" customFormat="false" ht="15" hidden="false" customHeight="false" outlineLevel="0" collapsed="false">
      <c r="A98" s="40" t="s">
        <v>765</v>
      </c>
      <c r="B98" s="41" t="s">
        <v>1196</v>
      </c>
      <c r="C98" s="41" t="s">
        <v>57</v>
      </c>
      <c r="D98" s="41" t="s">
        <v>1198</v>
      </c>
      <c r="E98" s="42" t="n">
        <v>1979796</v>
      </c>
      <c r="F98" s="43" t="n">
        <v>58800</v>
      </c>
    </row>
    <row r="99" customFormat="false" ht="15" hidden="false" customHeight="false" outlineLevel="0" collapsed="false">
      <c r="A99" s="44"/>
      <c r="B99" s="45"/>
      <c r="C99" s="45"/>
      <c r="D99" s="45" t="s">
        <v>1197</v>
      </c>
      <c r="E99" s="46" t="n">
        <v>10397296</v>
      </c>
      <c r="F99" s="47" t="n">
        <v>308800</v>
      </c>
    </row>
    <row r="100" customFormat="false" ht="15" hidden="false" customHeight="false" outlineLevel="0" collapsed="false">
      <c r="A100" s="36" t="s">
        <v>766</v>
      </c>
      <c r="B100" s="37" t="s">
        <v>1195</v>
      </c>
      <c r="C100" s="37" t="s">
        <v>58</v>
      </c>
      <c r="D100" s="37" t="s">
        <v>1193</v>
      </c>
      <c r="E100" s="38" t="n">
        <v>2933403.22</v>
      </c>
      <c r="F100" s="39" t="n">
        <v>365761</v>
      </c>
    </row>
    <row r="101" customFormat="false" ht="15" hidden="false" customHeight="false" outlineLevel="0" collapsed="false">
      <c r="A101" s="36" t="s">
        <v>767</v>
      </c>
      <c r="B101" s="37" t="s">
        <v>1195</v>
      </c>
      <c r="C101" s="37" t="s">
        <v>59</v>
      </c>
      <c r="D101" s="37" t="s">
        <v>1193</v>
      </c>
      <c r="E101" s="38" t="n">
        <v>1488738.94</v>
      </c>
      <c r="F101" s="39" t="n">
        <v>26858</v>
      </c>
    </row>
    <row r="102" customFormat="false" ht="15" hidden="false" customHeight="false" outlineLevel="0" collapsed="false">
      <c r="A102" s="36" t="s">
        <v>768</v>
      </c>
      <c r="B102" s="37" t="s">
        <v>1199</v>
      </c>
      <c r="C102" s="37" t="s">
        <v>60</v>
      </c>
      <c r="D102" s="37" t="s">
        <v>1193</v>
      </c>
      <c r="E102" s="38" t="n">
        <v>26085500</v>
      </c>
      <c r="F102" s="39" t="n">
        <v>29000000</v>
      </c>
    </row>
    <row r="103" customFormat="false" ht="15" hidden="false" customHeight="false" outlineLevel="0" collapsed="false">
      <c r="A103" s="40" t="s">
        <v>769</v>
      </c>
      <c r="B103" s="41" t="s">
        <v>1196</v>
      </c>
      <c r="C103" s="41" t="s">
        <v>61</v>
      </c>
      <c r="D103" s="41" t="s">
        <v>1198</v>
      </c>
      <c r="E103" s="42" t="n">
        <v>2603618</v>
      </c>
      <c r="F103" s="43" t="n">
        <v>7300</v>
      </c>
    </row>
    <row r="104" customFormat="false" ht="15" hidden="false" customHeight="false" outlineLevel="0" collapsed="false">
      <c r="A104" s="44"/>
      <c r="B104" s="45"/>
      <c r="C104" s="45"/>
      <c r="D104" s="45" t="s">
        <v>1197</v>
      </c>
      <c r="E104" s="46" t="n">
        <v>2603618</v>
      </c>
      <c r="F104" s="47" t="n">
        <v>7300</v>
      </c>
    </row>
    <row r="105" customFormat="false" ht="15" hidden="false" customHeight="false" outlineLevel="0" collapsed="false">
      <c r="A105" s="40" t="s">
        <v>770</v>
      </c>
      <c r="B105" s="37" t="s">
        <v>1195</v>
      </c>
      <c r="C105" s="37" t="s">
        <v>62</v>
      </c>
      <c r="D105" s="37" t="s">
        <v>1193</v>
      </c>
      <c r="E105" s="38" t="n">
        <v>32877.6</v>
      </c>
      <c r="F105" s="39" t="n">
        <v>420</v>
      </c>
    </row>
    <row r="106" customFormat="false" ht="15" hidden="false" customHeight="false" outlineLevel="0" collapsed="false">
      <c r="A106" s="48"/>
      <c r="B106" s="41" t="s">
        <v>1196</v>
      </c>
      <c r="C106" s="41" t="s">
        <v>62</v>
      </c>
      <c r="D106" s="41" t="s">
        <v>1198</v>
      </c>
      <c r="E106" s="42" t="n">
        <v>422712</v>
      </c>
      <c r="F106" s="43" t="n">
        <v>5400</v>
      </c>
    </row>
    <row r="107" customFormat="false" ht="15" hidden="false" customHeight="false" outlineLevel="0" collapsed="false">
      <c r="A107" s="44"/>
      <c r="B107" s="45"/>
      <c r="C107" s="45"/>
      <c r="D107" s="45" t="s">
        <v>1197</v>
      </c>
      <c r="E107" s="46" t="n">
        <v>422712</v>
      </c>
      <c r="F107" s="47" t="n">
        <v>5400</v>
      </c>
    </row>
    <row r="108" customFormat="false" ht="15" hidden="false" customHeight="false" outlineLevel="0" collapsed="false">
      <c r="A108" s="36" t="s">
        <v>771</v>
      </c>
      <c r="B108" s="37" t="s">
        <v>1195</v>
      </c>
      <c r="C108" s="37" t="s">
        <v>63</v>
      </c>
      <c r="D108" s="37" t="s">
        <v>1193</v>
      </c>
      <c r="E108" s="38" t="n">
        <v>4756697</v>
      </c>
      <c r="F108" s="39" t="n">
        <v>58300</v>
      </c>
    </row>
    <row r="109" customFormat="false" ht="15" hidden="false" customHeight="false" outlineLevel="0" collapsed="false">
      <c r="A109" s="36" t="s">
        <v>772</v>
      </c>
      <c r="B109" s="37" t="s">
        <v>1195</v>
      </c>
      <c r="C109" s="37" t="s">
        <v>64</v>
      </c>
      <c r="D109" s="37" t="s">
        <v>1193</v>
      </c>
      <c r="E109" s="38" t="n">
        <v>1227040.92</v>
      </c>
      <c r="F109" s="39" t="n">
        <v>12726</v>
      </c>
    </row>
    <row r="110" customFormat="false" ht="15" hidden="false" customHeight="false" outlineLevel="0" collapsed="false">
      <c r="A110" s="40" t="s">
        <v>773</v>
      </c>
      <c r="B110" s="37" t="s">
        <v>1199</v>
      </c>
      <c r="C110" s="37" t="s">
        <v>66</v>
      </c>
      <c r="D110" s="37" t="s">
        <v>1193</v>
      </c>
      <c r="E110" s="38" t="n">
        <v>16065000</v>
      </c>
      <c r="F110" s="39" t="n">
        <v>18000000</v>
      </c>
    </row>
    <row r="111" customFormat="false" ht="15" hidden="false" customHeight="false" outlineLevel="0" collapsed="false">
      <c r="A111" s="44"/>
      <c r="B111" s="37" t="s">
        <v>1195</v>
      </c>
      <c r="C111" s="37" t="s">
        <v>65</v>
      </c>
      <c r="D111" s="37" t="s">
        <v>1193</v>
      </c>
      <c r="E111" s="38" t="n">
        <v>13639955.56</v>
      </c>
      <c r="F111" s="39" t="n">
        <v>218449</v>
      </c>
    </row>
    <row r="112" customFormat="false" ht="15" hidden="false" customHeight="false" outlineLevel="0" collapsed="false">
      <c r="A112" s="40" t="s">
        <v>774</v>
      </c>
      <c r="B112" s="41" t="s">
        <v>1196</v>
      </c>
      <c r="C112" s="41" t="s">
        <v>775</v>
      </c>
      <c r="D112" s="41" t="s">
        <v>1198</v>
      </c>
      <c r="E112" s="42" t="n">
        <v>81180</v>
      </c>
      <c r="F112" s="43" t="n">
        <v>100</v>
      </c>
    </row>
    <row r="113" customFormat="false" ht="15" hidden="false" customHeight="false" outlineLevel="0" collapsed="false">
      <c r="A113" s="44"/>
      <c r="B113" s="45"/>
      <c r="C113" s="45"/>
      <c r="D113" s="45" t="s">
        <v>1197</v>
      </c>
      <c r="E113" s="46" t="n">
        <v>81180</v>
      </c>
      <c r="F113" s="47" t="n">
        <v>100</v>
      </c>
    </row>
    <row r="114" customFormat="false" ht="15" hidden="false" customHeight="false" outlineLevel="0" collapsed="false">
      <c r="A114" s="36" t="s">
        <v>776</v>
      </c>
      <c r="B114" s="37" t="s">
        <v>1195</v>
      </c>
      <c r="C114" s="37" t="s">
        <v>777</v>
      </c>
      <c r="D114" s="37" t="s">
        <v>1193</v>
      </c>
      <c r="E114" s="38" t="n">
        <v>176249738.29</v>
      </c>
      <c r="F114" s="39" t="n">
        <v>176249738.29</v>
      </c>
    </row>
    <row r="115" customFormat="false" ht="15" hidden="false" customHeight="false" outlineLevel="0" collapsed="false">
      <c r="A115" s="40" t="s">
        <v>778</v>
      </c>
      <c r="B115" s="41" t="s">
        <v>1196</v>
      </c>
      <c r="C115" s="41" t="s">
        <v>67</v>
      </c>
      <c r="D115" s="41" t="s">
        <v>1198</v>
      </c>
      <c r="E115" s="42" t="n">
        <v>4621476</v>
      </c>
      <c r="F115" s="43" t="n">
        <v>35300</v>
      </c>
    </row>
    <row r="116" customFormat="false" ht="15" hidden="false" customHeight="false" outlineLevel="0" collapsed="false">
      <c r="A116" s="44"/>
      <c r="B116" s="45"/>
      <c r="C116" s="45"/>
      <c r="D116" s="45" t="s">
        <v>1197</v>
      </c>
      <c r="E116" s="46" t="n">
        <v>4621476</v>
      </c>
      <c r="F116" s="47" t="n">
        <v>35300</v>
      </c>
    </row>
    <row r="117" customFormat="false" ht="15" hidden="false" customHeight="false" outlineLevel="0" collapsed="false">
      <c r="A117" s="36" t="s">
        <v>779</v>
      </c>
      <c r="B117" s="37" t="s">
        <v>1195</v>
      </c>
      <c r="C117" s="37" t="s">
        <v>68</v>
      </c>
      <c r="D117" s="37" t="s">
        <v>1193</v>
      </c>
      <c r="E117" s="38" t="n">
        <v>3692182.72</v>
      </c>
      <c r="F117" s="39" t="n">
        <v>40028</v>
      </c>
    </row>
    <row r="118" customFormat="false" ht="15" hidden="false" customHeight="false" outlineLevel="0" collapsed="false">
      <c r="A118" s="40" t="s">
        <v>780</v>
      </c>
      <c r="B118" s="41" t="s">
        <v>1196</v>
      </c>
      <c r="C118" s="41" t="s">
        <v>69</v>
      </c>
      <c r="D118" s="41" t="s">
        <v>1198</v>
      </c>
      <c r="E118" s="42" t="n">
        <v>156396</v>
      </c>
      <c r="F118" s="43" t="n">
        <v>600</v>
      </c>
    </row>
    <row r="119" customFormat="false" ht="15" hidden="false" customHeight="false" outlineLevel="0" collapsed="false">
      <c r="A119" s="44"/>
      <c r="B119" s="45"/>
      <c r="C119" s="45"/>
      <c r="D119" s="45" t="s">
        <v>1197</v>
      </c>
      <c r="E119" s="46" t="n">
        <v>156396</v>
      </c>
      <c r="F119" s="47" t="n">
        <v>600</v>
      </c>
    </row>
    <row r="120" customFormat="false" ht="15" hidden="false" customHeight="false" outlineLevel="0" collapsed="false">
      <c r="A120" s="40" t="s">
        <v>781</v>
      </c>
      <c r="B120" s="41" t="s">
        <v>1196</v>
      </c>
      <c r="C120" s="41" t="s">
        <v>70</v>
      </c>
      <c r="D120" s="41" t="s">
        <v>1198</v>
      </c>
      <c r="E120" s="42" t="n">
        <v>1064166</v>
      </c>
      <c r="F120" s="43" t="n">
        <v>300</v>
      </c>
    </row>
    <row r="121" customFormat="false" ht="15" hidden="false" customHeight="false" outlineLevel="0" collapsed="false">
      <c r="A121" s="44"/>
      <c r="B121" s="45"/>
      <c r="C121" s="45"/>
      <c r="D121" s="45" t="s">
        <v>1197</v>
      </c>
      <c r="E121" s="46" t="n">
        <v>1064166</v>
      </c>
      <c r="F121" s="47" t="n">
        <v>300</v>
      </c>
    </row>
    <row r="122" customFormat="false" ht="15" hidden="false" customHeight="false" outlineLevel="0" collapsed="false">
      <c r="A122" s="36" t="s">
        <v>782</v>
      </c>
      <c r="B122" s="37" t="s">
        <v>1195</v>
      </c>
      <c r="C122" s="37" t="s">
        <v>783</v>
      </c>
      <c r="D122" s="37" t="s">
        <v>1193</v>
      </c>
      <c r="E122" s="38" t="n">
        <v>81328.86</v>
      </c>
      <c r="F122" s="39" t="n">
        <v>2469</v>
      </c>
    </row>
    <row r="123" customFormat="false" ht="15" hidden="false" customHeight="false" outlineLevel="0" collapsed="false">
      <c r="A123" s="40" t="s">
        <v>784</v>
      </c>
      <c r="B123" s="37" t="s">
        <v>1195</v>
      </c>
      <c r="C123" s="37" t="s">
        <v>71</v>
      </c>
      <c r="D123" s="37" t="s">
        <v>1193</v>
      </c>
      <c r="E123" s="38" t="n">
        <v>7132.09</v>
      </c>
      <c r="F123" s="39" t="n">
        <v>139</v>
      </c>
    </row>
    <row r="124" customFormat="false" ht="15" hidden="false" customHeight="false" outlineLevel="0" collapsed="false">
      <c r="A124" s="48"/>
      <c r="B124" s="41" t="s">
        <v>1196</v>
      </c>
      <c r="C124" s="41" t="s">
        <v>71</v>
      </c>
      <c r="D124" s="41" t="s">
        <v>1198</v>
      </c>
      <c r="E124" s="42" t="n">
        <v>112882</v>
      </c>
      <c r="F124" s="43" t="n">
        <v>2200</v>
      </c>
    </row>
    <row r="125" customFormat="false" ht="15" hidden="false" customHeight="false" outlineLevel="0" collapsed="false">
      <c r="A125" s="44"/>
      <c r="B125" s="45"/>
      <c r="C125" s="45"/>
      <c r="D125" s="45" t="s">
        <v>1197</v>
      </c>
      <c r="E125" s="46" t="n">
        <v>112882</v>
      </c>
      <c r="F125" s="47" t="n">
        <v>2200</v>
      </c>
    </row>
    <row r="126" customFormat="false" ht="15" hidden="false" customHeight="false" outlineLevel="0" collapsed="false">
      <c r="A126" s="40" t="s">
        <v>785</v>
      </c>
      <c r="B126" s="41" t="s">
        <v>1196</v>
      </c>
      <c r="C126" s="41" t="s">
        <v>72</v>
      </c>
      <c r="D126" s="41" t="s">
        <v>1198</v>
      </c>
      <c r="E126" s="42" t="n">
        <v>6585875</v>
      </c>
      <c r="F126" s="43" t="n">
        <v>5900</v>
      </c>
    </row>
    <row r="127" customFormat="false" ht="15" hidden="false" customHeight="false" outlineLevel="0" collapsed="false">
      <c r="A127" s="44"/>
      <c r="B127" s="45"/>
      <c r="C127" s="45"/>
      <c r="D127" s="45" t="s">
        <v>1197</v>
      </c>
      <c r="E127" s="46" t="n">
        <v>10716000</v>
      </c>
      <c r="F127" s="47" t="n">
        <v>9600</v>
      </c>
    </row>
    <row r="128" customFormat="false" ht="15" hidden="false" customHeight="false" outlineLevel="0" collapsed="false">
      <c r="A128" s="40" t="s">
        <v>786</v>
      </c>
      <c r="B128" s="37" t="s">
        <v>1195</v>
      </c>
      <c r="C128" s="37" t="s">
        <v>73</v>
      </c>
      <c r="D128" s="37" t="s">
        <v>1193</v>
      </c>
      <c r="E128" s="38" t="n">
        <v>1503294.7</v>
      </c>
      <c r="F128" s="39" t="n">
        <v>9005</v>
      </c>
    </row>
    <row r="129" customFormat="false" ht="15" hidden="false" customHeight="false" outlineLevel="0" collapsed="false">
      <c r="A129" s="44"/>
      <c r="B129" s="37" t="s">
        <v>1196</v>
      </c>
      <c r="C129" s="37" t="s">
        <v>73</v>
      </c>
      <c r="D129" s="37" t="s">
        <v>1197</v>
      </c>
      <c r="E129" s="38" t="n">
        <v>36342838</v>
      </c>
      <c r="F129" s="39" t="n">
        <v>217700</v>
      </c>
    </row>
    <row r="130" customFormat="false" ht="15" hidden="false" customHeight="false" outlineLevel="0" collapsed="false">
      <c r="A130" s="40" t="s">
        <v>787</v>
      </c>
      <c r="B130" s="41" t="s">
        <v>1196</v>
      </c>
      <c r="C130" s="41" t="s">
        <v>74</v>
      </c>
      <c r="D130" s="41" t="s">
        <v>1198</v>
      </c>
      <c r="E130" s="42" t="n">
        <v>163422</v>
      </c>
      <c r="F130" s="43" t="n">
        <v>600</v>
      </c>
    </row>
    <row r="131" customFormat="false" ht="15" hidden="false" customHeight="false" outlineLevel="0" collapsed="false">
      <c r="A131" s="44"/>
      <c r="B131" s="45"/>
      <c r="C131" s="45"/>
      <c r="D131" s="45" t="s">
        <v>1197</v>
      </c>
      <c r="E131" s="46" t="n">
        <v>163422</v>
      </c>
      <c r="F131" s="47" t="n">
        <v>600</v>
      </c>
    </row>
    <row r="132" customFormat="false" ht="15" hidden="false" customHeight="false" outlineLevel="0" collapsed="false">
      <c r="A132" s="40" t="s">
        <v>788</v>
      </c>
      <c r="B132" s="37" t="s">
        <v>1195</v>
      </c>
      <c r="C132" s="37" t="s">
        <v>75</v>
      </c>
      <c r="D132" s="37" t="s">
        <v>1193</v>
      </c>
      <c r="E132" s="38" t="n">
        <v>2637093.76</v>
      </c>
      <c r="F132" s="39" t="n">
        <v>56252</v>
      </c>
    </row>
    <row r="133" customFormat="false" ht="15" hidden="false" customHeight="false" outlineLevel="0" collapsed="false">
      <c r="A133" s="48"/>
      <c r="B133" s="41" t="s">
        <v>1196</v>
      </c>
      <c r="C133" s="41" t="s">
        <v>75</v>
      </c>
      <c r="D133" s="41" t="s">
        <v>1198</v>
      </c>
      <c r="E133" s="42" t="n">
        <v>356288</v>
      </c>
      <c r="F133" s="43" t="n">
        <v>7600</v>
      </c>
    </row>
    <row r="134" customFormat="false" ht="15" hidden="false" customHeight="false" outlineLevel="0" collapsed="false">
      <c r="A134" s="44"/>
      <c r="B134" s="45"/>
      <c r="C134" s="45"/>
      <c r="D134" s="45" t="s">
        <v>1197</v>
      </c>
      <c r="E134" s="46" t="n">
        <v>356288</v>
      </c>
      <c r="F134" s="47" t="n">
        <v>7600</v>
      </c>
    </row>
    <row r="135" customFormat="false" ht="15" hidden="false" customHeight="false" outlineLevel="0" collapsed="false">
      <c r="A135" s="36" t="s">
        <v>789</v>
      </c>
      <c r="B135" s="37" t="s">
        <v>1195</v>
      </c>
      <c r="C135" s="37" t="s">
        <v>790</v>
      </c>
      <c r="D135" s="37" t="s">
        <v>1193</v>
      </c>
      <c r="E135" s="38" t="n">
        <v>1521763.2</v>
      </c>
      <c r="F135" s="39" t="n">
        <v>46968</v>
      </c>
    </row>
    <row r="136" customFormat="false" ht="15" hidden="false" customHeight="false" outlineLevel="0" collapsed="false">
      <c r="A136" s="40" t="s">
        <v>791</v>
      </c>
      <c r="B136" s="41" t="s">
        <v>1196</v>
      </c>
      <c r="C136" s="41" t="s">
        <v>76</v>
      </c>
      <c r="D136" s="41" t="s">
        <v>1198</v>
      </c>
      <c r="E136" s="42" t="n">
        <v>2242152</v>
      </c>
      <c r="F136" s="43" t="n">
        <v>17100</v>
      </c>
    </row>
    <row r="137" customFormat="false" ht="15" hidden="false" customHeight="false" outlineLevel="0" collapsed="false">
      <c r="A137" s="44"/>
      <c r="B137" s="45"/>
      <c r="C137" s="45"/>
      <c r="D137" s="45" t="s">
        <v>1197</v>
      </c>
      <c r="E137" s="46" t="n">
        <v>2242152</v>
      </c>
      <c r="F137" s="47" t="n">
        <v>17100</v>
      </c>
    </row>
    <row r="138" customFormat="false" ht="15" hidden="false" customHeight="false" outlineLevel="0" collapsed="false">
      <c r="A138" s="36" t="s">
        <v>792</v>
      </c>
      <c r="B138" s="37" t="s">
        <v>1195</v>
      </c>
      <c r="C138" s="37" t="s">
        <v>77</v>
      </c>
      <c r="D138" s="37" t="s">
        <v>1193</v>
      </c>
      <c r="E138" s="38" t="n">
        <v>9320524.8</v>
      </c>
      <c r="F138" s="39" t="n">
        <v>185520</v>
      </c>
    </row>
    <row r="139" customFormat="false" ht="15" hidden="false" customHeight="false" outlineLevel="0" collapsed="false">
      <c r="A139" s="40" t="s">
        <v>793</v>
      </c>
      <c r="B139" s="37" t="s">
        <v>1195</v>
      </c>
      <c r="C139" s="37" t="s">
        <v>78</v>
      </c>
      <c r="D139" s="37" t="s">
        <v>1193</v>
      </c>
      <c r="E139" s="38" t="n">
        <v>125623.38</v>
      </c>
      <c r="F139" s="39" t="n">
        <v>1637</v>
      </c>
    </row>
    <row r="140" customFormat="false" ht="15" hidden="false" customHeight="false" outlineLevel="0" collapsed="false">
      <c r="A140" s="48"/>
      <c r="B140" s="41" t="s">
        <v>1196</v>
      </c>
      <c r="C140" s="41" t="s">
        <v>78</v>
      </c>
      <c r="D140" s="41" t="s">
        <v>1198</v>
      </c>
      <c r="E140" s="42" t="n">
        <v>368352</v>
      </c>
      <c r="F140" s="43" t="n">
        <v>4800</v>
      </c>
    </row>
    <row r="141" customFormat="false" ht="15" hidden="false" customHeight="false" outlineLevel="0" collapsed="false">
      <c r="A141" s="44"/>
      <c r="B141" s="45"/>
      <c r="C141" s="45"/>
      <c r="D141" s="45" t="s">
        <v>1197</v>
      </c>
      <c r="E141" s="46" t="n">
        <v>368352</v>
      </c>
      <c r="F141" s="47" t="n">
        <v>4800</v>
      </c>
    </row>
    <row r="142" customFormat="false" ht="15" hidden="false" customHeight="false" outlineLevel="0" collapsed="false">
      <c r="A142" s="40" t="s">
        <v>794</v>
      </c>
      <c r="B142" s="37" t="s">
        <v>1195</v>
      </c>
      <c r="C142" s="37" t="s">
        <v>79</v>
      </c>
      <c r="D142" s="37" t="s">
        <v>1193</v>
      </c>
      <c r="E142" s="38" t="n">
        <v>114540.12</v>
      </c>
      <c r="F142" s="39" t="n">
        <v>6178</v>
      </c>
    </row>
    <row r="143" customFormat="false" ht="15" hidden="false" customHeight="false" outlineLevel="0" collapsed="false">
      <c r="A143" s="48"/>
      <c r="B143" s="41" t="s">
        <v>1196</v>
      </c>
      <c r="C143" s="41" t="s">
        <v>79</v>
      </c>
      <c r="D143" s="41" t="s">
        <v>1198</v>
      </c>
      <c r="E143" s="42" t="n">
        <v>2243340</v>
      </c>
      <c r="F143" s="43" t="n">
        <v>121000</v>
      </c>
    </row>
    <row r="144" customFormat="false" ht="15" hidden="false" customHeight="false" outlineLevel="0" collapsed="false">
      <c r="A144" s="44"/>
      <c r="B144" s="45"/>
      <c r="C144" s="45"/>
      <c r="D144" s="45" t="s">
        <v>1197</v>
      </c>
      <c r="E144" s="46" t="n">
        <v>2243340</v>
      </c>
      <c r="F144" s="47" t="n">
        <v>121000</v>
      </c>
    </row>
    <row r="145" customFormat="false" ht="15" hidden="false" customHeight="false" outlineLevel="0" collapsed="false">
      <c r="A145" s="40" t="s">
        <v>795</v>
      </c>
      <c r="B145" s="41" t="s">
        <v>1196</v>
      </c>
      <c r="C145" s="41" t="s">
        <v>80</v>
      </c>
      <c r="D145" s="41" t="s">
        <v>1198</v>
      </c>
      <c r="E145" s="42" t="n">
        <v>1304115</v>
      </c>
      <c r="F145" s="43" t="n">
        <v>22700</v>
      </c>
    </row>
    <row r="146" customFormat="false" ht="15" hidden="false" customHeight="false" outlineLevel="0" collapsed="false">
      <c r="A146" s="44"/>
      <c r="B146" s="45"/>
      <c r="C146" s="45"/>
      <c r="D146" s="45" t="s">
        <v>1197</v>
      </c>
      <c r="E146" s="46" t="n">
        <v>1304115</v>
      </c>
      <c r="F146" s="47" t="n">
        <v>22700</v>
      </c>
    </row>
    <row r="147" customFormat="false" ht="15" hidden="false" customHeight="false" outlineLevel="0" collapsed="false">
      <c r="A147" s="36" t="s">
        <v>796</v>
      </c>
      <c r="B147" s="37" t="s">
        <v>1196</v>
      </c>
      <c r="C147" s="37" t="s">
        <v>81</v>
      </c>
      <c r="D147" s="37" t="s">
        <v>1197</v>
      </c>
      <c r="E147" s="38" t="n">
        <v>4764600</v>
      </c>
      <c r="F147" s="39" t="n">
        <v>90000</v>
      </c>
    </row>
    <row r="148" customFormat="false" ht="15" hidden="false" customHeight="false" outlineLevel="0" collapsed="false">
      <c r="A148" s="36" t="s">
        <v>797</v>
      </c>
      <c r="B148" s="37" t="s">
        <v>1195</v>
      </c>
      <c r="C148" s="37" t="s">
        <v>798</v>
      </c>
      <c r="D148" s="37" t="s">
        <v>1193</v>
      </c>
      <c r="E148" s="38" t="n">
        <v>1044012</v>
      </c>
      <c r="F148" s="39" t="n">
        <v>3800</v>
      </c>
    </row>
    <row r="149" customFormat="false" ht="15" hidden="false" customHeight="false" outlineLevel="0" collapsed="false">
      <c r="A149" s="36" t="s">
        <v>799</v>
      </c>
      <c r="B149" s="37" t="s">
        <v>1195</v>
      </c>
      <c r="C149" s="37" t="s">
        <v>82</v>
      </c>
      <c r="D149" s="37" t="s">
        <v>1193</v>
      </c>
      <c r="E149" s="38" t="n">
        <v>4368229.39</v>
      </c>
      <c r="F149" s="39" t="n">
        <v>97223</v>
      </c>
    </row>
    <row r="150" customFormat="false" ht="15" hidden="false" customHeight="false" outlineLevel="0" collapsed="false">
      <c r="A150" s="40" t="s">
        <v>800</v>
      </c>
      <c r="B150" s="41" t="s">
        <v>1196</v>
      </c>
      <c r="C150" s="41" t="s">
        <v>83</v>
      </c>
      <c r="D150" s="41" t="s">
        <v>1198</v>
      </c>
      <c r="E150" s="42" t="n">
        <v>2424494</v>
      </c>
      <c r="F150" s="43" t="n">
        <v>8200</v>
      </c>
    </row>
    <row r="151" customFormat="false" ht="15" hidden="false" customHeight="false" outlineLevel="0" collapsed="false">
      <c r="A151" s="44"/>
      <c r="B151" s="45"/>
      <c r="C151" s="45"/>
      <c r="D151" s="45" t="s">
        <v>1197</v>
      </c>
      <c r="E151" s="46" t="n">
        <v>2424494</v>
      </c>
      <c r="F151" s="47" t="n">
        <v>8200</v>
      </c>
    </row>
    <row r="152" customFormat="false" ht="15" hidden="false" customHeight="false" outlineLevel="0" collapsed="false">
      <c r="A152" s="36" t="s">
        <v>801</v>
      </c>
      <c r="B152" s="37" t="s">
        <v>1195</v>
      </c>
      <c r="C152" s="37" t="s">
        <v>84</v>
      </c>
      <c r="D152" s="37" t="s">
        <v>1193</v>
      </c>
      <c r="E152" s="38" t="n">
        <v>7118512.84</v>
      </c>
      <c r="F152" s="39" t="n">
        <v>130567</v>
      </c>
    </row>
    <row r="153" customFormat="false" ht="15" hidden="false" customHeight="false" outlineLevel="0" collapsed="false">
      <c r="A153" s="40" t="s">
        <v>802</v>
      </c>
      <c r="B153" s="37" t="s">
        <v>1195</v>
      </c>
      <c r="C153" s="37" t="s">
        <v>85</v>
      </c>
      <c r="D153" s="37" t="s">
        <v>1193</v>
      </c>
      <c r="E153" s="38" t="n">
        <v>13786.2</v>
      </c>
      <c r="F153" s="39" t="n">
        <v>828</v>
      </c>
    </row>
    <row r="154" customFormat="false" ht="15" hidden="false" customHeight="false" outlineLevel="0" collapsed="false">
      <c r="A154" s="48"/>
      <c r="B154" s="41" t="s">
        <v>1196</v>
      </c>
      <c r="C154" s="41" t="s">
        <v>85</v>
      </c>
      <c r="D154" s="41" t="s">
        <v>1198</v>
      </c>
      <c r="E154" s="42" t="n">
        <v>1383615</v>
      </c>
      <c r="F154" s="43" t="n">
        <v>83100</v>
      </c>
    </row>
    <row r="155" customFormat="false" ht="15" hidden="false" customHeight="false" outlineLevel="0" collapsed="false">
      <c r="A155" s="44"/>
      <c r="B155" s="45"/>
      <c r="C155" s="45"/>
      <c r="D155" s="45" t="s">
        <v>1197</v>
      </c>
      <c r="E155" s="46" t="n">
        <v>1383615</v>
      </c>
      <c r="F155" s="47" t="n">
        <v>83100</v>
      </c>
    </row>
    <row r="156" customFormat="false" ht="15" hidden="false" customHeight="false" outlineLevel="0" collapsed="false">
      <c r="A156" s="36" t="s">
        <v>803</v>
      </c>
      <c r="B156" s="37" t="s">
        <v>1199</v>
      </c>
      <c r="C156" s="37" t="s">
        <v>86</v>
      </c>
      <c r="D156" s="37" t="s">
        <v>1193</v>
      </c>
      <c r="E156" s="38" t="n">
        <v>8728370</v>
      </c>
      <c r="F156" s="39" t="n">
        <v>10000000</v>
      </c>
    </row>
    <row r="157" customFormat="false" ht="15" hidden="false" customHeight="false" outlineLevel="0" collapsed="false">
      <c r="A157" s="36" t="s">
        <v>804</v>
      </c>
      <c r="B157" s="37" t="s">
        <v>1199</v>
      </c>
      <c r="C157" s="37" t="s">
        <v>805</v>
      </c>
      <c r="D157" s="37" t="s">
        <v>1193</v>
      </c>
      <c r="E157" s="38" t="n">
        <v>22540950</v>
      </c>
      <c r="F157" s="39" t="n">
        <v>27000000</v>
      </c>
    </row>
    <row r="158" customFormat="false" ht="15" hidden="false" customHeight="false" outlineLevel="0" collapsed="false">
      <c r="A158" s="36" t="s">
        <v>806</v>
      </c>
      <c r="B158" s="37" t="s">
        <v>1199</v>
      </c>
      <c r="C158" s="37" t="s">
        <v>807</v>
      </c>
      <c r="D158" s="37" t="s">
        <v>1193</v>
      </c>
      <c r="E158" s="38" t="n">
        <v>22939500</v>
      </c>
      <c r="F158" s="39" t="n">
        <v>20500000</v>
      </c>
    </row>
    <row r="159" customFormat="false" ht="15" hidden="false" customHeight="false" outlineLevel="0" collapsed="false">
      <c r="A159" s="40" t="s">
        <v>808</v>
      </c>
      <c r="B159" s="37" t="s">
        <v>1195</v>
      </c>
      <c r="C159" s="37" t="s">
        <v>809</v>
      </c>
      <c r="D159" s="37" t="s">
        <v>1193</v>
      </c>
      <c r="E159" s="38" t="n">
        <v>232544</v>
      </c>
      <c r="F159" s="39" t="n">
        <v>3380</v>
      </c>
    </row>
    <row r="160" customFormat="false" ht="15" hidden="false" customHeight="false" outlineLevel="0" collapsed="false">
      <c r="A160" s="48"/>
      <c r="B160" s="41" t="s">
        <v>1196</v>
      </c>
      <c r="C160" s="41" t="s">
        <v>809</v>
      </c>
      <c r="D160" s="41" t="s">
        <v>1198</v>
      </c>
      <c r="E160" s="42" t="n">
        <v>5318240</v>
      </c>
      <c r="F160" s="43" t="n">
        <v>77300</v>
      </c>
    </row>
    <row r="161" customFormat="false" ht="15" hidden="false" customHeight="false" outlineLevel="0" collapsed="false">
      <c r="A161" s="44"/>
      <c r="B161" s="45"/>
      <c r="C161" s="45"/>
      <c r="D161" s="45" t="s">
        <v>1197</v>
      </c>
      <c r="E161" s="46" t="n">
        <v>5318240</v>
      </c>
      <c r="F161" s="47" t="n">
        <v>77300</v>
      </c>
    </row>
    <row r="162" customFormat="false" ht="15" hidden="false" customHeight="false" outlineLevel="0" collapsed="false">
      <c r="A162" s="36" t="s">
        <v>810</v>
      </c>
      <c r="B162" s="37" t="s">
        <v>1195</v>
      </c>
      <c r="C162" s="37" t="s">
        <v>88</v>
      </c>
      <c r="D162" s="37" t="s">
        <v>1193</v>
      </c>
      <c r="E162" s="38" t="n">
        <v>3218069.65</v>
      </c>
      <c r="F162" s="39" t="n">
        <v>23605</v>
      </c>
    </row>
    <row r="163" customFormat="false" ht="15" hidden="false" customHeight="false" outlineLevel="0" collapsed="false">
      <c r="A163" s="36" t="s">
        <v>811</v>
      </c>
      <c r="B163" s="37" t="s">
        <v>1199</v>
      </c>
      <c r="C163" s="37" t="s">
        <v>89</v>
      </c>
      <c r="D163" s="37" t="s">
        <v>1193</v>
      </c>
      <c r="E163" s="38" t="n">
        <v>9031602.5</v>
      </c>
      <c r="F163" s="39" t="n">
        <v>9500000</v>
      </c>
    </row>
    <row r="164" customFormat="false" ht="15" hidden="false" customHeight="false" outlineLevel="0" collapsed="false">
      <c r="A164" s="36" t="s">
        <v>812</v>
      </c>
      <c r="B164" s="37" t="s">
        <v>1195</v>
      </c>
      <c r="C164" s="37" t="s">
        <v>90</v>
      </c>
      <c r="D164" s="37" t="s">
        <v>1193</v>
      </c>
      <c r="E164" s="38" t="n">
        <v>1490327.8</v>
      </c>
      <c r="F164" s="39" t="n">
        <v>19370</v>
      </c>
    </row>
    <row r="165" customFormat="false" ht="15" hidden="false" customHeight="false" outlineLevel="0" collapsed="false">
      <c r="A165" s="40" t="s">
        <v>813</v>
      </c>
      <c r="B165" s="41" t="s">
        <v>1196</v>
      </c>
      <c r="C165" s="41" t="s">
        <v>91</v>
      </c>
      <c r="D165" s="41" t="s">
        <v>1198</v>
      </c>
      <c r="E165" s="42" t="n">
        <v>3177108</v>
      </c>
      <c r="F165" s="43" t="n">
        <v>21300</v>
      </c>
    </row>
    <row r="166" customFormat="false" ht="15" hidden="false" customHeight="false" outlineLevel="0" collapsed="false">
      <c r="A166" s="44"/>
      <c r="B166" s="45"/>
      <c r="C166" s="45"/>
      <c r="D166" s="45" t="s">
        <v>1197</v>
      </c>
      <c r="E166" s="46" t="n">
        <v>3177108</v>
      </c>
      <c r="F166" s="47" t="n">
        <v>21300</v>
      </c>
    </row>
    <row r="167" customFormat="false" ht="15" hidden="false" customHeight="false" outlineLevel="0" collapsed="false">
      <c r="A167" s="40" t="s">
        <v>814</v>
      </c>
      <c r="B167" s="41" t="s">
        <v>1196</v>
      </c>
      <c r="C167" s="41" t="s">
        <v>92</v>
      </c>
      <c r="D167" s="41" t="s">
        <v>1198</v>
      </c>
      <c r="E167" s="42" t="n">
        <v>686088</v>
      </c>
      <c r="F167" s="43" t="n">
        <v>300</v>
      </c>
    </row>
    <row r="168" customFormat="false" ht="15" hidden="false" customHeight="false" outlineLevel="0" collapsed="false">
      <c r="A168" s="44"/>
      <c r="B168" s="45"/>
      <c r="C168" s="45"/>
      <c r="D168" s="45" t="s">
        <v>1197</v>
      </c>
      <c r="E168" s="46" t="n">
        <v>686088</v>
      </c>
      <c r="F168" s="47" t="n">
        <v>300</v>
      </c>
    </row>
    <row r="169" customFormat="false" ht="15" hidden="false" customHeight="false" outlineLevel="0" collapsed="false">
      <c r="A169" s="36" t="s">
        <v>815</v>
      </c>
      <c r="B169" s="37" t="s">
        <v>1195</v>
      </c>
      <c r="C169" s="37" t="s">
        <v>816</v>
      </c>
      <c r="D169" s="37" t="s">
        <v>1193</v>
      </c>
      <c r="E169" s="38" t="n">
        <v>197481.24</v>
      </c>
      <c r="F169" s="39" t="n">
        <v>1188</v>
      </c>
    </row>
    <row r="170" customFormat="false" ht="15" hidden="false" customHeight="false" outlineLevel="0" collapsed="false">
      <c r="A170" s="40" t="s">
        <v>817</v>
      </c>
      <c r="B170" s="37" t="s">
        <v>1195</v>
      </c>
      <c r="C170" s="37" t="s">
        <v>312</v>
      </c>
      <c r="D170" s="37" t="s">
        <v>1193</v>
      </c>
      <c r="E170" s="38" t="n">
        <v>48810.35</v>
      </c>
      <c r="F170" s="39" t="n">
        <v>163</v>
      </c>
    </row>
    <row r="171" customFormat="false" ht="15" hidden="false" customHeight="false" outlineLevel="0" collapsed="false">
      <c r="A171" s="48"/>
      <c r="B171" s="41" t="s">
        <v>1196</v>
      </c>
      <c r="C171" s="41" t="s">
        <v>312</v>
      </c>
      <c r="D171" s="41" t="s">
        <v>1198</v>
      </c>
      <c r="E171" s="42" t="n">
        <v>2006315</v>
      </c>
      <c r="F171" s="43" t="n">
        <v>6700</v>
      </c>
    </row>
    <row r="172" customFormat="false" ht="15" hidden="false" customHeight="false" outlineLevel="0" collapsed="false">
      <c r="A172" s="44"/>
      <c r="B172" s="45"/>
      <c r="C172" s="45"/>
      <c r="D172" s="45" t="s">
        <v>1197</v>
      </c>
      <c r="E172" s="46" t="n">
        <v>2006315</v>
      </c>
      <c r="F172" s="47" t="n">
        <v>6700</v>
      </c>
    </row>
    <row r="173" customFormat="false" ht="15" hidden="false" customHeight="false" outlineLevel="0" collapsed="false">
      <c r="A173" s="40" t="s">
        <v>818</v>
      </c>
      <c r="B173" s="37" t="s">
        <v>1195</v>
      </c>
      <c r="C173" s="37" t="s">
        <v>93</v>
      </c>
      <c r="D173" s="37" t="s">
        <v>1193</v>
      </c>
      <c r="E173" s="38" t="n">
        <v>274273.08</v>
      </c>
      <c r="F173" s="39" t="n">
        <v>5429</v>
      </c>
    </row>
    <row r="174" customFormat="false" ht="15" hidden="false" customHeight="false" outlineLevel="0" collapsed="false">
      <c r="A174" s="48"/>
      <c r="B174" s="41" t="s">
        <v>1196</v>
      </c>
      <c r="C174" s="41" t="s">
        <v>93</v>
      </c>
      <c r="D174" s="41" t="s">
        <v>1198</v>
      </c>
      <c r="E174" s="42" t="n">
        <v>5895684</v>
      </c>
      <c r="F174" s="43" t="n">
        <v>116700</v>
      </c>
    </row>
    <row r="175" customFormat="false" ht="15" hidden="false" customHeight="false" outlineLevel="0" collapsed="false">
      <c r="A175" s="44"/>
      <c r="B175" s="45"/>
      <c r="C175" s="45"/>
      <c r="D175" s="45" t="s">
        <v>1197</v>
      </c>
      <c r="E175" s="46" t="n">
        <v>5895684</v>
      </c>
      <c r="F175" s="47" t="n">
        <v>116700</v>
      </c>
    </row>
    <row r="176" customFormat="false" ht="15" hidden="false" customHeight="false" outlineLevel="0" collapsed="false">
      <c r="A176" s="40" t="s">
        <v>819</v>
      </c>
      <c r="B176" s="41" t="s">
        <v>1196</v>
      </c>
      <c r="C176" s="41" t="s">
        <v>820</v>
      </c>
      <c r="D176" s="41" t="s">
        <v>1198</v>
      </c>
      <c r="E176" s="42" t="n">
        <v>97736</v>
      </c>
      <c r="F176" s="43" t="n">
        <v>1900</v>
      </c>
    </row>
    <row r="177" customFormat="false" ht="15" hidden="false" customHeight="false" outlineLevel="0" collapsed="false">
      <c r="A177" s="44"/>
      <c r="B177" s="45"/>
      <c r="C177" s="45"/>
      <c r="D177" s="45" t="s">
        <v>1197</v>
      </c>
      <c r="E177" s="46" t="n">
        <v>97736</v>
      </c>
      <c r="F177" s="47" t="n">
        <v>1900</v>
      </c>
    </row>
    <row r="178" customFormat="false" ht="15" hidden="false" customHeight="false" outlineLevel="0" collapsed="false">
      <c r="A178" s="36" t="s">
        <v>821</v>
      </c>
      <c r="B178" s="37" t="s">
        <v>1195</v>
      </c>
      <c r="C178" s="37" t="s">
        <v>94</v>
      </c>
      <c r="D178" s="37" t="s">
        <v>1193</v>
      </c>
      <c r="E178" s="38" t="n">
        <v>1742469.82</v>
      </c>
      <c r="F178" s="39" t="n">
        <v>957401</v>
      </c>
    </row>
    <row r="179" customFormat="false" ht="15" hidden="false" customHeight="false" outlineLevel="0" collapsed="false">
      <c r="A179" s="40" t="s">
        <v>822</v>
      </c>
      <c r="B179" s="37" t="s">
        <v>1199</v>
      </c>
      <c r="C179" s="37" t="s">
        <v>96</v>
      </c>
      <c r="D179" s="37" t="s">
        <v>1193</v>
      </c>
      <c r="E179" s="38" t="n">
        <v>7664875</v>
      </c>
      <c r="F179" s="39" t="n">
        <v>8500000</v>
      </c>
    </row>
    <row r="180" customFormat="false" ht="15" hidden="false" customHeight="false" outlineLevel="0" collapsed="false">
      <c r="A180" s="44"/>
      <c r="B180" s="37" t="s">
        <v>1195</v>
      </c>
      <c r="C180" s="37" t="s">
        <v>95</v>
      </c>
      <c r="D180" s="37" t="s">
        <v>1193</v>
      </c>
      <c r="E180" s="38" t="n">
        <v>17389517.08</v>
      </c>
      <c r="F180" s="39" t="n">
        <v>208858</v>
      </c>
    </row>
    <row r="181" customFormat="false" ht="15" hidden="false" customHeight="false" outlineLevel="0" collapsed="false">
      <c r="A181" s="40" t="s">
        <v>823</v>
      </c>
      <c r="B181" s="37" t="s">
        <v>1195</v>
      </c>
      <c r="C181" s="37" t="s">
        <v>97</v>
      </c>
      <c r="D181" s="37" t="s">
        <v>1193</v>
      </c>
      <c r="E181" s="38" t="n">
        <v>3771.52</v>
      </c>
      <c r="F181" s="39" t="n">
        <v>64</v>
      </c>
    </row>
    <row r="182" customFormat="false" ht="15" hidden="false" customHeight="false" outlineLevel="0" collapsed="false">
      <c r="A182" s="48"/>
      <c r="B182" s="41" t="s">
        <v>1196</v>
      </c>
      <c r="C182" s="41" t="s">
        <v>97</v>
      </c>
      <c r="D182" s="41" t="s">
        <v>1198</v>
      </c>
      <c r="E182" s="42" t="n">
        <v>300543</v>
      </c>
      <c r="F182" s="43" t="n">
        <v>5100</v>
      </c>
    </row>
    <row r="183" customFormat="false" ht="15" hidden="false" customHeight="false" outlineLevel="0" collapsed="false">
      <c r="A183" s="44"/>
      <c r="B183" s="45"/>
      <c r="C183" s="45"/>
      <c r="D183" s="45" t="s">
        <v>1197</v>
      </c>
      <c r="E183" s="46" t="n">
        <v>300543</v>
      </c>
      <c r="F183" s="47" t="n">
        <v>5100</v>
      </c>
    </row>
    <row r="184" customFormat="false" ht="15" hidden="false" customHeight="false" outlineLevel="0" collapsed="false">
      <c r="A184" s="40" t="s">
        <v>824</v>
      </c>
      <c r="B184" s="41" t="s">
        <v>1196</v>
      </c>
      <c r="C184" s="41" t="s">
        <v>98</v>
      </c>
      <c r="D184" s="41" t="s">
        <v>1198</v>
      </c>
      <c r="E184" s="42" t="n">
        <v>657750</v>
      </c>
      <c r="F184" s="43" t="n">
        <v>15000</v>
      </c>
    </row>
    <row r="185" customFormat="false" ht="15" hidden="false" customHeight="false" outlineLevel="0" collapsed="false">
      <c r="A185" s="44"/>
      <c r="B185" s="45"/>
      <c r="C185" s="45"/>
      <c r="D185" s="45" t="s">
        <v>1197</v>
      </c>
      <c r="E185" s="46" t="n">
        <v>657750</v>
      </c>
      <c r="F185" s="47" t="n">
        <v>15000</v>
      </c>
    </row>
    <row r="186" customFormat="false" ht="15" hidden="false" customHeight="false" outlineLevel="0" collapsed="false">
      <c r="A186" s="36" t="s">
        <v>825</v>
      </c>
      <c r="B186" s="37" t="s">
        <v>1195</v>
      </c>
      <c r="C186" s="37" t="s">
        <v>99</v>
      </c>
      <c r="D186" s="37" t="s">
        <v>1193</v>
      </c>
      <c r="E186" s="38" t="n">
        <v>5344037.1</v>
      </c>
      <c r="F186" s="39" t="n">
        <v>603846</v>
      </c>
    </row>
    <row r="187" customFormat="false" ht="15" hidden="false" customHeight="false" outlineLevel="0" collapsed="false">
      <c r="A187" s="36" t="s">
        <v>826</v>
      </c>
      <c r="B187" s="37" t="s">
        <v>1199</v>
      </c>
      <c r="C187" s="37" t="s">
        <v>100</v>
      </c>
      <c r="D187" s="37" t="s">
        <v>1193</v>
      </c>
      <c r="E187" s="38" t="n">
        <v>4519800</v>
      </c>
      <c r="F187" s="39" t="n">
        <v>4500000</v>
      </c>
    </row>
    <row r="188" customFormat="false" ht="15" hidden="false" customHeight="false" outlineLevel="0" collapsed="false">
      <c r="A188" s="40" t="s">
        <v>827</v>
      </c>
      <c r="B188" s="37" t="s">
        <v>1195</v>
      </c>
      <c r="C188" s="37" t="s">
        <v>101</v>
      </c>
      <c r="D188" s="37" t="s">
        <v>1193</v>
      </c>
      <c r="E188" s="38" t="n">
        <v>9401.67</v>
      </c>
      <c r="F188" s="39" t="n">
        <v>81</v>
      </c>
    </row>
    <row r="189" customFormat="false" ht="15" hidden="false" customHeight="false" outlineLevel="0" collapsed="false">
      <c r="A189" s="48"/>
      <c r="B189" s="41" t="s">
        <v>1196</v>
      </c>
      <c r="C189" s="41" t="s">
        <v>101</v>
      </c>
      <c r="D189" s="41" t="s">
        <v>1198</v>
      </c>
      <c r="E189" s="42" t="n">
        <v>139284</v>
      </c>
      <c r="F189" s="43" t="n">
        <v>1200</v>
      </c>
    </row>
    <row r="190" customFormat="false" ht="15" hidden="false" customHeight="false" outlineLevel="0" collapsed="false">
      <c r="A190" s="44"/>
      <c r="B190" s="45"/>
      <c r="C190" s="45"/>
      <c r="D190" s="45" t="s">
        <v>1197</v>
      </c>
      <c r="E190" s="46" t="n">
        <v>139284</v>
      </c>
      <c r="F190" s="47" t="n">
        <v>1200</v>
      </c>
    </row>
    <row r="191" customFormat="false" ht="15" hidden="false" customHeight="false" outlineLevel="0" collapsed="false">
      <c r="A191" s="40" t="s">
        <v>828</v>
      </c>
      <c r="B191" s="41" t="s">
        <v>1196</v>
      </c>
      <c r="C191" s="41" t="s">
        <v>102</v>
      </c>
      <c r="D191" s="41" t="s">
        <v>1198</v>
      </c>
      <c r="E191" s="42" t="n">
        <v>990120</v>
      </c>
      <c r="F191" s="43" t="n">
        <v>1500</v>
      </c>
    </row>
    <row r="192" customFormat="false" ht="15" hidden="false" customHeight="false" outlineLevel="0" collapsed="false">
      <c r="A192" s="44"/>
      <c r="B192" s="45"/>
      <c r="C192" s="45"/>
      <c r="D192" s="45" t="s">
        <v>1197</v>
      </c>
      <c r="E192" s="46" t="n">
        <v>990120</v>
      </c>
      <c r="F192" s="47" t="n">
        <v>1500</v>
      </c>
    </row>
    <row r="193" customFormat="false" ht="15" hidden="false" customHeight="false" outlineLevel="0" collapsed="false">
      <c r="A193" s="36" t="s">
        <v>829</v>
      </c>
      <c r="B193" s="37" t="s">
        <v>1196</v>
      </c>
      <c r="C193" s="37" t="s">
        <v>103</v>
      </c>
      <c r="D193" s="37" t="s">
        <v>1198</v>
      </c>
      <c r="E193" s="38" t="n">
        <v>1472504</v>
      </c>
      <c r="F193" s="39" t="n">
        <v>57700</v>
      </c>
    </row>
    <row r="194" customFormat="false" ht="15" hidden="false" customHeight="false" outlineLevel="0" collapsed="false">
      <c r="A194" s="36" t="s">
        <v>830</v>
      </c>
      <c r="B194" s="37" t="s">
        <v>1195</v>
      </c>
      <c r="C194" s="37" t="s">
        <v>104</v>
      </c>
      <c r="D194" s="37" t="s">
        <v>1193</v>
      </c>
      <c r="E194" s="38" t="n">
        <v>3230448.96</v>
      </c>
      <c r="F194" s="39" t="n">
        <v>143448</v>
      </c>
    </row>
    <row r="195" customFormat="false" ht="15" hidden="false" customHeight="false" outlineLevel="0" collapsed="false">
      <c r="A195" s="36" t="s">
        <v>831</v>
      </c>
      <c r="B195" s="37" t="s">
        <v>1196</v>
      </c>
      <c r="C195" s="37" t="s">
        <v>105</v>
      </c>
      <c r="D195" s="37" t="s">
        <v>1198</v>
      </c>
      <c r="E195" s="38" t="n">
        <v>1326422</v>
      </c>
      <c r="F195" s="39" t="n">
        <v>14200</v>
      </c>
    </row>
    <row r="196" customFormat="false" ht="15" hidden="false" customHeight="false" outlineLevel="0" collapsed="false">
      <c r="A196" s="36" t="s">
        <v>832</v>
      </c>
      <c r="B196" s="37" t="s">
        <v>1196</v>
      </c>
      <c r="C196" s="37" t="s">
        <v>833</v>
      </c>
      <c r="D196" s="37" t="s">
        <v>1197</v>
      </c>
      <c r="E196" s="38" t="n">
        <v>18418</v>
      </c>
      <c r="F196" s="39" t="n">
        <v>200</v>
      </c>
    </row>
    <row r="197" customFormat="false" ht="15" hidden="false" customHeight="false" outlineLevel="0" collapsed="false">
      <c r="A197" s="36" t="s">
        <v>834</v>
      </c>
      <c r="B197" s="37" t="s">
        <v>1199</v>
      </c>
      <c r="C197" s="37" t="s">
        <v>835</v>
      </c>
      <c r="D197" s="37" t="s">
        <v>1193</v>
      </c>
      <c r="E197" s="38" t="n">
        <v>18169200</v>
      </c>
      <c r="F197" s="39" t="n">
        <v>18000000</v>
      </c>
    </row>
    <row r="198" customFormat="false" ht="15" hidden="false" customHeight="false" outlineLevel="0" collapsed="false">
      <c r="A198" s="40" t="s">
        <v>836</v>
      </c>
      <c r="B198" s="41" t="s">
        <v>1196</v>
      </c>
      <c r="C198" s="41" t="s">
        <v>106</v>
      </c>
      <c r="D198" s="41" t="s">
        <v>1198</v>
      </c>
      <c r="E198" s="42" t="n">
        <v>173350</v>
      </c>
      <c r="F198" s="43" t="n">
        <v>5000</v>
      </c>
    </row>
    <row r="199" customFormat="false" ht="15" hidden="false" customHeight="false" outlineLevel="0" collapsed="false">
      <c r="A199" s="44"/>
      <c r="B199" s="45"/>
      <c r="C199" s="45"/>
      <c r="D199" s="45" t="s">
        <v>1197</v>
      </c>
      <c r="E199" s="46" t="n">
        <v>173350</v>
      </c>
      <c r="F199" s="47" t="n">
        <v>5000</v>
      </c>
    </row>
    <row r="200" customFormat="false" ht="15" hidden="false" customHeight="false" outlineLevel="0" collapsed="false">
      <c r="A200" s="36" t="s">
        <v>837</v>
      </c>
      <c r="B200" s="37" t="s">
        <v>1195</v>
      </c>
      <c r="C200" s="37" t="s">
        <v>838</v>
      </c>
      <c r="D200" s="37" t="s">
        <v>1193</v>
      </c>
      <c r="E200" s="38" t="n">
        <v>2099422.8</v>
      </c>
      <c r="F200" s="39" t="n">
        <v>194391</v>
      </c>
    </row>
    <row r="201" customFormat="false" ht="15" hidden="false" customHeight="false" outlineLevel="0" collapsed="false">
      <c r="A201" s="36" t="s">
        <v>839</v>
      </c>
      <c r="B201" s="37" t="s">
        <v>1199</v>
      </c>
      <c r="C201" s="37" t="s">
        <v>840</v>
      </c>
      <c r="D201" s="37" t="s">
        <v>1193</v>
      </c>
      <c r="E201" s="38" t="n">
        <v>720510</v>
      </c>
      <c r="F201" s="39" t="n">
        <v>3290000</v>
      </c>
    </row>
    <row r="202" customFormat="false" ht="15" hidden="false" customHeight="false" outlineLevel="0" collapsed="false">
      <c r="A202" s="40" t="s">
        <v>841</v>
      </c>
      <c r="B202" s="41" t="s">
        <v>1196</v>
      </c>
      <c r="C202" s="41" t="s">
        <v>108</v>
      </c>
      <c r="D202" s="41" t="s">
        <v>1198</v>
      </c>
      <c r="E202" s="42" t="n">
        <v>2510928</v>
      </c>
      <c r="F202" s="43" t="n">
        <v>31800</v>
      </c>
    </row>
    <row r="203" customFormat="false" ht="15" hidden="false" customHeight="false" outlineLevel="0" collapsed="false">
      <c r="A203" s="44"/>
      <c r="B203" s="45"/>
      <c r="C203" s="45"/>
      <c r="D203" s="45" t="s">
        <v>1197</v>
      </c>
      <c r="E203" s="46" t="n">
        <v>2510928</v>
      </c>
      <c r="F203" s="47" t="n">
        <v>31800</v>
      </c>
    </row>
    <row r="204" customFormat="false" ht="15" hidden="false" customHeight="false" outlineLevel="0" collapsed="false">
      <c r="A204" s="40" t="s">
        <v>842</v>
      </c>
      <c r="B204" s="37" t="s">
        <v>1199</v>
      </c>
      <c r="C204" s="37" t="s">
        <v>110</v>
      </c>
      <c r="D204" s="37" t="s">
        <v>1193</v>
      </c>
      <c r="E204" s="38" t="n">
        <v>26840000</v>
      </c>
      <c r="F204" s="39" t="n">
        <v>15250000</v>
      </c>
    </row>
    <row r="205" customFormat="false" ht="15" hidden="false" customHeight="false" outlineLevel="0" collapsed="false">
      <c r="A205" s="44"/>
      <c r="B205" s="37" t="s">
        <v>1195</v>
      </c>
      <c r="C205" s="37" t="s">
        <v>109</v>
      </c>
      <c r="D205" s="37" t="s">
        <v>1193</v>
      </c>
      <c r="E205" s="38" t="n">
        <v>4700487</v>
      </c>
      <c r="F205" s="39" t="n">
        <v>56300</v>
      </c>
    </row>
    <row r="206" customFormat="false" ht="15" hidden="false" customHeight="false" outlineLevel="0" collapsed="false">
      <c r="A206" s="40" t="s">
        <v>843</v>
      </c>
      <c r="B206" s="37" t="s">
        <v>1195</v>
      </c>
      <c r="C206" s="37" t="s">
        <v>112</v>
      </c>
      <c r="D206" s="37" t="s">
        <v>1193</v>
      </c>
      <c r="E206" s="38" t="n">
        <v>209362.7</v>
      </c>
      <c r="F206" s="39" t="n">
        <v>905</v>
      </c>
    </row>
    <row r="207" customFormat="false" ht="15" hidden="false" customHeight="false" outlineLevel="0" collapsed="false">
      <c r="A207" s="48"/>
      <c r="B207" s="41" t="s">
        <v>1196</v>
      </c>
      <c r="C207" s="41" t="s">
        <v>112</v>
      </c>
      <c r="D207" s="41" t="s">
        <v>1198</v>
      </c>
      <c r="E207" s="42" t="n">
        <v>2452204</v>
      </c>
      <c r="F207" s="43" t="n">
        <v>10600</v>
      </c>
    </row>
    <row r="208" customFormat="false" ht="15" hidden="false" customHeight="false" outlineLevel="0" collapsed="false">
      <c r="A208" s="44"/>
      <c r="B208" s="45"/>
      <c r="C208" s="45"/>
      <c r="D208" s="45" t="s">
        <v>1197</v>
      </c>
      <c r="E208" s="46" t="n">
        <v>2452204</v>
      </c>
      <c r="F208" s="47" t="n">
        <v>10600</v>
      </c>
    </row>
    <row r="209" customFormat="false" ht="15" hidden="false" customHeight="false" outlineLevel="0" collapsed="false">
      <c r="A209" s="40" t="s">
        <v>844</v>
      </c>
      <c r="B209" s="37" t="s">
        <v>1195</v>
      </c>
      <c r="C209" s="37" t="s">
        <v>113</v>
      </c>
      <c r="D209" s="37" t="s">
        <v>1193</v>
      </c>
      <c r="E209" s="38" t="n">
        <v>34667.3</v>
      </c>
      <c r="F209" s="39" t="n">
        <v>211</v>
      </c>
    </row>
    <row r="210" customFormat="false" ht="15" hidden="false" customHeight="false" outlineLevel="0" collapsed="false">
      <c r="A210" s="48"/>
      <c r="B210" s="41" t="s">
        <v>1196</v>
      </c>
      <c r="C210" s="41" t="s">
        <v>113</v>
      </c>
      <c r="D210" s="41" t="s">
        <v>1198</v>
      </c>
      <c r="E210" s="42" t="n">
        <v>427180</v>
      </c>
      <c r="F210" s="43" t="n">
        <v>2600</v>
      </c>
    </row>
    <row r="211" customFormat="false" ht="15" hidden="false" customHeight="false" outlineLevel="0" collapsed="false">
      <c r="A211" s="44"/>
      <c r="B211" s="45"/>
      <c r="C211" s="45"/>
      <c r="D211" s="45" t="s">
        <v>1197</v>
      </c>
      <c r="E211" s="46" t="n">
        <v>427180</v>
      </c>
      <c r="F211" s="47" t="n">
        <v>2600</v>
      </c>
    </row>
    <row r="212" customFormat="false" ht="15" hidden="false" customHeight="false" outlineLevel="0" collapsed="false">
      <c r="A212" s="36" t="s">
        <v>845</v>
      </c>
      <c r="B212" s="37" t="s">
        <v>1199</v>
      </c>
      <c r="C212" s="37" t="s">
        <v>87</v>
      </c>
      <c r="D212" s="37" t="s">
        <v>1193</v>
      </c>
      <c r="E212" s="38" t="n">
        <v>19178125</v>
      </c>
      <c r="F212" s="39" t="n">
        <v>21250000</v>
      </c>
    </row>
    <row r="213" customFormat="false" ht="15" hidden="false" customHeight="false" outlineLevel="0" collapsed="false">
      <c r="A213" s="36" t="s">
        <v>846</v>
      </c>
      <c r="B213" s="37" t="s">
        <v>1195</v>
      </c>
      <c r="C213" s="37" t="s">
        <v>847</v>
      </c>
      <c r="D213" s="37" t="s">
        <v>1193</v>
      </c>
      <c r="E213" s="38" t="n">
        <v>1443808.8</v>
      </c>
      <c r="F213" s="39" t="n">
        <v>2160</v>
      </c>
    </row>
    <row r="214" customFormat="false" ht="15" hidden="false" customHeight="false" outlineLevel="0" collapsed="false">
      <c r="A214" s="40" t="s">
        <v>848</v>
      </c>
      <c r="B214" s="41" t="s">
        <v>1196</v>
      </c>
      <c r="C214" s="41" t="s">
        <v>114</v>
      </c>
      <c r="D214" s="41" t="s">
        <v>1198</v>
      </c>
      <c r="E214" s="42" t="n">
        <v>3158973</v>
      </c>
      <c r="F214" s="43" t="n">
        <v>7900</v>
      </c>
    </row>
    <row r="215" customFormat="false" ht="15" hidden="false" customHeight="false" outlineLevel="0" collapsed="false">
      <c r="A215" s="44"/>
      <c r="B215" s="45"/>
      <c r="C215" s="45"/>
      <c r="D215" s="45" t="s">
        <v>1197</v>
      </c>
      <c r="E215" s="46" t="n">
        <v>3158973</v>
      </c>
      <c r="F215" s="47" t="n">
        <v>7900</v>
      </c>
    </row>
    <row r="216" customFormat="false" ht="15" hidden="false" customHeight="false" outlineLevel="0" collapsed="false">
      <c r="A216" s="40" t="s">
        <v>849</v>
      </c>
      <c r="B216" s="41" t="s">
        <v>1196</v>
      </c>
      <c r="C216" s="41" t="s">
        <v>115</v>
      </c>
      <c r="D216" s="41" t="s">
        <v>1198</v>
      </c>
      <c r="E216" s="42" t="n">
        <v>2019600</v>
      </c>
      <c r="F216" s="43" t="n">
        <v>26400</v>
      </c>
    </row>
    <row r="217" customFormat="false" ht="15" hidden="false" customHeight="false" outlineLevel="0" collapsed="false">
      <c r="A217" s="44"/>
      <c r="B217" s="45"/>
      <c r="C217" s="45"/>
      <c r="D217" s="45" t="s">
        <v>1197</v>
      </c>
      <c r="E217" s="46" t="n">
        <v>2019600</v>
      </c>
      <c r="F217" s="47" t="n">
        <v>26400</v>
      </c>
    </row>
    <row r="218" customFormat="false" ht="15" hidden="false" customHeight="false" outlineLevel="0" collapsed="false">
      <c r="A218" s="40" t="s">
        <v>850</v>
      </c>
      <c r="B218" s="37" t="s">
        <v>1199</v>
      </c>
      <c r="C218" s="37" t="s">
        <v>851</v>
      </c>
      <c r="D218" s="37" t="s">
        <v>1193</v>
      </c>
      <c r="E218" s="38" t="n">
        <v>2582992</v>
      </c>
      <c r="F218" s="39" t="n">
        <v>4000000</v>
      </c>
    </row>
    <row r="219" customFormat="false" ht="15" hidden="false" customHeight="false" outlineLevel="0" collapsed="false">
      <c r="A219" s="44"/>
      <c r="B219" s="37" t="s">
        <v>1196</v>
      </c>
      <c r="C219" s="37" t="s">
        <v>116</v>
      </c>
      <c r="D219" s="37" t="s">
        <v>1197</v>
      </c>
      <c r="E219" s="38" t="n">
        <v>751000</v>
      </c>
      <c r="F219" s="39" t="n">
        <v>1000000</v>
      </c>
    </row>
    <row r="220" customFormat="false" ht="15" hidden="false" customHeight="false" outlineLevel="0" collapsed="false">
      <c r="A220" s="36" t="s">
        <v>852</v>
      </c>
      <c r="B220" s="37" t="s">
        <v>1195</v>
      </c>
      <c r="C220" s="37" t="s">
        <v>117</v>
      </c>
      <c r="D220" s="37" t="s">
        <v>1193</v>
      </c>
      <c r="E220" s="38" t="n">
        <v>4997104.3</v>
      </c>
      <c r="F220" s="39" t="n">
        <v>40270</v>
      </c>
    </row>
    <row r="221" customFormat="false" ht="15" hidden="false" customHeight="false" outlineLevel="0" collapsed="false">
      <c r="A221" s="40" t="s">
        <v>853</v>
      </c>
      <c r="B221" s="37" t="s">
        <v>1195</v>
      </c>
      <c r="C221" s="37" t="s">
        <v>120</v>
      </c>
      <c r="D221" s="37" t="s">
        <v>1193</v>
      </c>
      <c r="E221" s="38" t="n">
        <v>1214017.35</v>
      </c>
      <c r="F221" s="39" t="n">
        <v>2945</v>
      </c>
    </row>
    <row r="222" customFormat="false" ht="15" hidden="false" customHeight="false" outlineLevel="0" collapsed="false">
      <c r="A222" s="48"/>
      <c r="B222" s="41" t="s">
        <v>1196</v>
      </c>
      <c r="C222" s="41" t="s">
        <v>120</v>
      </c>
      <c r="D222" s="41" t="s">
        <v>1198</v>
      </c>
      <c r="E222" s="42" t="n">
        <v>453453</v>
      </c>
      <c r="F222" s="43" t="n">
        <v>1100</v>
      </c>
    </row>
    <row r="223" customFormat="false" ht="15" hidden="false" customHeight="false" outlineLevel="0" collapsed="false">
      <c r="A223" s="44"/>
      <c r="B223" s="45"/>
      <c r="C223" s="45"/>
      <c r="D223" s="45" t="s">
        <v>1197</v>
      </c>
      <c r="E223" s="46" t="n">
        <v>453453</v>
      </c>
      <c r="F223" s="47" t="n">
        <v>1100</v>
      </c>
    </row>
    <row r="224" customFormat="false" ht="15" hidden="false" customHeight="false" outlineLevel="0" collapsed="false">
      <c r="A224" s="40" t="s">
        <v>854</v>
      </c>
      <c r="B224" s="41" t="s">
        <v>1196</v>
      </c>
      <c r="C224" s="41" t="s">
        <v>111</v>
      </c>
      <c r="D224" s="41" t="s">
        <v>1198</v>
      </c>
      <c r="E224" s="42" t="n">
        <v>1489404</v>
      </c>
      <c r="F224" s="43" t="n">
        <v>9800</v>
      </c>
    </row>
    <row r="225" customFormat="false" ht="15" hidden="false" customHeight="false" outlineLevel="0" collapsed="false">
      <c r="A225" s="44"/>
      <c r="B225" s="45"/>
      <c r="C225" s="45"/>
      <c r="D225" s="45" t="s">
        <v>1197</v>
      </c>
      <c r="E225" s="46" t="n">
        <v>9088404</v>
      </c>
      <c r="F225" s="47" t="n">
        <v>59800</v>
      </c>
    </row>
    <row r="226" customFormat="false" ht="15" hidden="false" customHeight="false" outlineLevel="0" collapsed="false">
      <c r="A226" s="40" t="s">
        <v>855</v>
      </c>
      <c r="B226" s="37" t="s">
        <v>1195</v>
      </c>
      <c r="C226" s="37" t="s">
        <v>121</v>
      </c>
      <c r="D226" s="37" t="s">
        <v>1193</v>
      </c>
      <c r="E226" s="38" t="n">
        <v>870157.68</v>
      </c>
      <c r="F226" s="39" t="n">
        <v>8967</v>
      </c>
    </row>
    <row r="227" customFormat="false" ht="15" hidden="false" customHeight="false" outlineLevel="0" collapsed="false">
      <c r="A227" s="48"/>
      <c r="B227" s="41" t="s">
        <v>1196</v>
      </c>
      <c r="C227" s="41" t="s">
        <v>121</v>
      </c>
      <c r="D227" s="41" t="s">
        <v>1198</v>
      </c>
      <c r="E227" s="42" t="n">
        <v>883064</v>
      </c>
      <c r="F227" s="43" t="n">
        <v>9100</v>
      </c>
    </row>
    <row r="228" customFormat="false" ht="15" hidden="false" customHeight="false" outlineLevel="0" collapsed="false">
      <c r="A228" s="44"/>
      <c r="B228" s="45"/>
      <c r="C228" s="45"/>
      <c r="D228" s="45" t="s">
        <v>1197</v>
      </c>
      <c r="E228" s="46" t="n">
        <v>2998536</v>
      </c>
      <c r="F228" s="47" t="n">
        <v>30900</v>
      </c>
    </row>
    <row r="229" customFormat="false" ht="15" hidden="false" customHeight="false" outlineLevel="0" collapsed="false">
      <c r="A229" s="36" t="s">
        <v>856</v>
      </c>
      <c r="B229" s="37" t="s">
        <v>1199</v>
      </c>
      <c r="C229" s="37" t="s">
        <v>857</v>
      </c>
      <c r="D229" s="37" t="s">
        <v>1193</v>
      </c>
      <c r="E229" s="38" t="n">
        <v>8026700</v>
      </c>
      <c r="F229" s="39" t="n">
        <v>5500000</v>
      </c>
    </row>
    <row r="230" customFormat="false" ht="15" hidden="false" customHeight="false" outlineLevel="0" collapsed="false">
      <c r="A230" s="40" t="s">
        <v>858</v>
      </c>
      <c r="B230" s="41" t="s">
        <v>1196</v>
      </c>
      <c r="C230" s="41" t="s">
        <v>859</v>
      </c>
      <c r="D230" s="41" t="s">
        <v>1198</v>
      </c>
      <c r="E230" s="42" t="n">
        <v>3010250</v>
      </c>
      <c r="F230" s="43" t="n">
        <v>12500</v>
      </c>
    </row>
    <row r="231" customFormat="false" ht="15" hidden="false" customHeight="false" outlineLevel="0" collapsed="false">
      <c r="A231" s="44"/>
      <c r="B231" s="45"/>
      <c r="C231" s="45"/>
      <c r="D231" s="45" t="s">
        <v>1197</v>
      </c>
      <c r="E231" s="46" t="n">
        <v>3010250</v>
      </c>
      <c r="F231" s="47" t="n">
        <v>12500</v>
      </c>
    </row>
    <row r="232" customFormat="false" ht="15" hidden="false" customHeight="false" outlineLevel="0" collapsed="false">
      <c r="A232" s="40" t="s">
        <v>860</v>
      </c>
      <c r="B232" s="37" t="s">
        <v>1195</v>
      </c>
      <c r="C232" s="37" t="s">
        <v>124</v>
      </c>
      <c r="D232" s="37" t="s">
        <v>1193</v>
      </c>
      <c r="E232" s="38" t="n">
        <v>43358.28</v>
      </c>
      <c r="F232" s="39" t="n">
        <v>994</v>
      </c>
    </row>
    <row r="233" customFormat="false" ht="15" hidden="false" customHeight="false" outlineLevel="0" collapsed="false">
      <c r="A233" s="48"/>
      <c r="B233" s="41" t="s">
        <v>1196</v>
      </c>
      <c r="C233" s="41" t="s">
        <v>124</v>
      </c>
      <c r="D233" s="41" t="s">
        <v>1198</v>
      </c>
      <c r="E233" s="42" t="n">
        <v>418752</v>
      </c>
      <c r="F233" s="43" t="n">
        <v>9600</v>
      </c>
    </row>
    <row r="234" customFormat="false" ht="15" hidden="false" customHeight="false" outlineLevel="0" collapsed="false">
      <c r="A234" s="44"/>
      <c r="B234" s="45"/>
      <c r="C234" s="45"/>
      <c r="D234" s="45" t="s">
        <v>1197</v>
      </c>
      <c r="E234" s="46" t="n">
        <v>418752</v>
      </c>
      <c r="F234" s="47" t="n">
        <v>9600</v>
      </c>
    </row>
    <row r="235" customFormat="false" ht="15" hidden="false" customHeight="false" outlineLevel="0" collapsed="false">
      <c r="A235" s="36" t="s">
        <v>861</v>
      </c>
      <c r="B235" s="37" t="s">
        <v>1199</v>
      </c>
      <c r="C235" s="37" t="s">
        <v>118</v>
      </c>
      <c r="D235" s="37" t="s">
        <v>1193</v>
      </c>
      <c r="E235" s="38" t="n">
        <v>1875000</v>
      </c>
      <c r="F235" s="39" t="n">
        <v>3000000</v>
      </c>
    </row>
    <row r="236" customFormat="false" ht="15" hidden="false" customHeight="false" outlineLevel="0" collapsed="false">
      <c r="A236" s="40" t="s">
        <v>862</v>
      </c>
      <c r="B236" s="37" t="s">
        <v>1195</v>
      </c>
      <c r="C236" s="37" t="s">
        <v>863</v>
      </c>
      <c r="D236" s="37" t="s">
        <v>1193</v>
      </c>
      <c r="E236" s="38" t="n">
        <v>4715.6</v>
      </c>
      <c r="F236" s="39" t="n">
        <v>10</v>
      </c>
    </row>
    <row r="237" customFormat="false" ht="15" hidden="false" customHeight="false" outlineLevel="0" collapsed="false">
      <c r="A237" s="48"/>
      <c r="B237" s="41" t="s">
        <v>1196</v>
      </c>
      <c r="C237" s="41" t="s">
        <v>863</v>
      </c>
      <c r="D237" s="41" t="s">
        <v>1198</v>
      </c>
      <c r="E237" s="42" t="n">
        <v>94312</v>
      </c>
      <c r="F237" s="43" t="n">
        <v>200</v>
      </c>
    </row>
    <row r="238" customFormat="false" ht="15" hidden="false" customHeight="false" outlineLevel="0" collapsed="false">
      <c r="A238" s="44"/>
      <c r="B238" s="45"/>
      <c r="C238" s="45"/>
      <c r="D238" s="45" t="s">
        <v>1197</v>
      </c>
      <c r="E238" s="46" t="n">
        <v>94312</v>
      </c>
      <c r="F238" s="47" t="n">
        <v>200</v>
      </c>
    </row>
    <row r="239" customFormat="false" ht="15" hidden="false" customHeight="false" outlineLevel="0" collapsed="false">
      <c r="A239" s="36" t="s">
        <v>864</v>
      </c>
      <c r="B239" s="37" t="s">
        <v>1195</v>
      </c>
      <c r="C239" s="37" t="s">
        <v>122</v>
      </c>
      <c r="D239" s="37" t="s">
        <v>1193</v>
      </c>
      <c r="E239" s="38" t="n">
        <v>1517446.42</v>
      </c>
      <c r="F239" s="39" t="n">
        <v>10513</v>
      </c>
    </row>
    <row r="240" customFormat="false" ht="15" hidden="false" customHeight="false" outlineLevel="0" collapsed="false">
      <c r="A240" s="40" t="s">
        <v>865</v>
      </c>
      <c r="B240" s="37" t="s">
        <v>1195</v>
      </c>
      <c r="C240" s="37" t="s">
        <v>125</v>
      </c>
      <c r="D240" s="37" t="s">
        <v>1193</v>
      </c>
      <c r="E240" s="38" t="n">
        <v>170795.56</v>
      </c>
      <c r="F240" s="39" t="n">
        <v>293</v>
      </c>
    </row>
    <row r="241" customFormat="false" ht="15" hidden="false" customHeight="false" outlineLevel="0" collapsed="false">
      <c r="A241" s="48"/>
      <c r="B241" s="41" t="s">
        <v>1196</v>
      </c>
      <c r="C241" s="41" t="s">
        <v>125</v>
      </c>
      <c r="D241" s="41" t="s">
        <v>1198</v>
      </c>
      <c r="E241" s="42" t="n">
        <v>5596032</v>
      </c>
      <c r="F241" s="43" t="n">
        <v>9600</v>
      </c>
    </row>
    <row r="242" customFormat="false" ht="15" hidden="false" customHeight="false" outlineLevel="0" collapsed="false">
      <c r="A242" s="44"/>
      <c r="B242" s="45"/>
      <c r="C242" s="45"/>
      <c r="D242" s="45" t="s">
        <v>1197</v>
      </c>
      <c r="E242" s="46" t="n">
        <v>5596032</v>
      </c>
      <c r="F242" s="47" t="n">
        <v>9600</v>
      </c>
    </row>
    <row r="243" customFormat="false" ht="15" hidden="false" customHeight="false" outlineLevel="0" collapsed="false">
      <c r="A243" s="36" t="s">
        <v>866</v>
      </c>
      <c r="B243" s="37" t="s">
        <v>1196</v>
      </c>
      <c r="C243" s="37" t="s">
        <v>126</v>
      </c>
      <c r="D243" s="37" t="s">
        <v>1198</v>
      </c>
      <c r="E243" s="38" t="n">
        <v>1831155</v>
      </c>
      <c r="F243" s="39" t="n">
        <v>8500</v>
      </c>
    </row>
    <row r="244" customFormat="false" ht="15" hidden="false" customHeight="false" outlineLevel="0" collapsed="false">
      <c r="A244" s="40" t="s">
        <v>867</v>
      </c>
      <c r="B244" s="41" t="s">
        <v>1196</v>
      </c>
      <c r="C244" s="41" t="s">
        <v>283</v>
      </c>
      <c r="D244" s="41" t="s">
        <v>1198</v>
      </c>
      <c r="E244" s="42" t="n">
        <v>2666112</v>
      </c>
      <c r="F244" s="43" t="n">
        <v>31800</v>
      </c>
    </row>
    <row r="245" customFormat="false" ht="15" hidden="false" customHeight="false" outlineLevel="0" collapsed="false">
      <c r="A245" s="44"/>
      <c r="B245" s="45"/>
      <c r="C245" s="45"/>
      <c r="D245" s="45" t="s">
        <v>1197</v>
      </c>
      <c r="E245" s="46" t="n">
        <v>2666112</v>
      </c>
      <c r="F245" s="47" t="n">
        <v>31800</v>
      </c>
    </row>
    <row r="246" customFormat="false" ht="15" hidden="false" customHeight="false" outlineLevel="0" collapsed="false">
      <c r="A246" s="36" t="s">
        <v>868</v>
      </c>
      <c r="B246" s="37" t="s">
        <v>1195</v>
      </c>
      <c r="C246" s="37" t="s">
        <v>127</v>
      </c>
      <c r="D246" s="37" t="s">
        <v>1193</v>
      </c>
      <c r="E246" s="38" t="n">
        <v>1055486.1</v>
      </c>
      <c r="F246" s="39" t="n">
        <v>108813</v>
      </c>
    </row>
    <row r="247" customFormat="false" ht="15" hidden="false" customHeight="false" outlineLevel="0" collapsed="false">
      <c r="A247" s="36" t="s">
        <v>869</v>
      </c>
      <c r="B247" s="37" t="s">
        <v>1199</v>
      </c>
      <c r="C247" s="37" t="s">
        <v>870</v>
      </c>
      <c r="D247" s="37" t="s">
        <v>1193</v>
      </c>
      <c r="E247" s="38" t="n">
        <v>36281830</v>
      </c>
      <c r="F247" s="39" t="n">
        <v>30172000</v>
      </c>
    </row>
    <row r="248" customFormat="false" ht="15" hidden="false" customHeight="false" outlineLevel="0" collapsed="false">
      <c r="A248" s="36" t="s">
        <v>871</v>
      </c>
      <c r="B248" s="37" t="s">
        <v>1199</v>
      </c>
      <c r="C248" s="37" t="s">
        <v>872</v>
      </c>
      <c r="D248" s="37" t="s">
        <v>1193</v>
      </c>
      <c r="E248" s="38" t="n">
        <v>11539000</v>
      </c>
      <c r="F248" s="39" t="n">
        <v>11000000</v>
      </c>
    </row>
    <row r="249" customFormat="false" ht="15" hidden="false" customHeight="false" outlineLevel="0" collapsed="false">
      <c r="A249" s="36" t="s">
        <v>873</v>
      </c>
      <c r="B249" s="37" t="s">
        <v>1199</v>
      </c>
      <c r="C249" s="37" t="s">
        <v>128</v>
      </c>
      <c r="D249" s="37" t="s">
        <v>1193</v>
      </c>
      <c r="E249" s="38" t="n">
        <v>12968800</v>
      </c>
      <c r="F249" s="39" t="n">
        <v>14500000</v>
      </c>
    </row>
    <row r="250" customFormat="false" ht="15" hidden="false" customHeight="false" outlineLevel="0" collapsed="false">
      <c r="A250" s="40" t="s">
        <v>874</v>
      </c>
      <c r="B250" s="37" t="s">
        <v>1195</v>
      </c>
      <c r="C250" s="37" t="s">
        <v>129</v>
      </c>
      <c r="D250" s="37" t="s">
        <v>1193</v>
      </c>
      <c r="E250" s="38" t="n">
        <v>30434.28</v>
      </c>
      <c r="F250" s="39" t="n">
        <v>254</v>
      </c>
    </row>
    <row r="251" customFormat="false" ht="15" hidden="false" customHeight="false" outlineLevel="0" collapsed="false">
      <c r="A251" s="44"/>
      <c r="B251" s="37" t="s">
        <v>1196</v>
      </c>
      <c r="C251" s="37" t="s">
        <v>129</v>
      </c>
      <c r="D251" s="37" t="s">
        <v>1197</v>
      </c>
      <c r="E251" s="38" t="n">
        <v>3462798</v>
      </c>
      <c r="F251" s="39" t="n">
        <v>28900</v>
      </c>
    </row>
    <row r="252" customFormat="false" ht="15" hidden="false" customHeight="false" outlineLevel="0" collapsed="false">
      <c r="A252" s="36" t="s">
        <v>875</v>
      </c>
      <c r="B252" s="37" t="s">
        <v>1199</v>
      </c>
      <c r="C252" s="37" t="s">
        <v>130</v>
      </c>
      <c r="D252" s="37" t="s">
        <v>1193</v>
      </c>
      <c r="E252" s="38" t="n">
        <v>27556750</v>
      </c>
      <c r="F252" s="39" t="n">
        <v>27800000</v>
      </c>
    </row>
    <row r="253" customFormat="false" ht="15" hidden="false" customHeight="false" outlineLevel="0" collapsed="false">
      <c r="A253" s="36" t="s">
        <v>876</v>
      </c>
      <c r="B253" s="37" t="s">
        <v>1195</v>
      </c>
      <c r="C253" s="37" t="s">
        <v>131</v>
      </c>
      <c r="D253" s="37" t="s">
        <v>1193</v>
      </c>
      <c r="E253" s="38" t="n">
        <v>792252</v>
      </c>
      <c r="F253" s="39" t="n">
        <v>88028</v>
      </c>
    </row>
    <row r="254" customFormat="false" ht="15" hidden="false" customHeight="false" outlineLevel="0" collapsed="false">
      <c r="A254" s="40" t="s">
        <v>877</v>
      </c>
      <c r="B254" s="37" t="s">
        <v>1195</v>
      </c>
      <c r="C254" s="37" t="s">
        <v>132</v>
      </c>
      <c r="D254" s="37" t="s">
        <v>1193</v>
      </c>
      <c r="E254" s="38" t="n">
        <v>146954.25</v>
      </c>
      <c r="F254" s="39" t="n">
        <v>1215</v>
      </c>
    </row>
    <row r="255" customFormat="false" ht="15" hidden="false" customHeight="false" outlineLevel="0" collapsed="false">
      <c r="A255" s="48"/>
      <c r="B255" s="41" t="s">
        <v>1196</v>
      </c>
      <c r="C255" s="41" t="s">
        <v>132</v>
      </c>
      <c r="D255" s="41" t="s">
        <v>1198</v>
      </c>
      <c r="E255" s="42" t="n">
        <v>7208620</v>
      </c>
      <c r="F255" s="43" t="n">
        <v>59600</v>
      </c>
    </row>
    <row r="256" customFormat="false" ht="15" hidden="false" customHeight="false" outlineLevel="0" collapsed="false">
      <c r="A256" s="44"/>
      <c r="B256" s="45"/>
      <c r="C256" s="45"/>
      <c r="D256" s="45" t="s">
        <v>1197</v>
      </c>
      <c r="E256" s="46" t="n">
        <v>2128720</v>
      </c>
      <c r="F256" s="47" t="n">
        <v>17600</v>
      </c>
    </row>
    <row r="257" customFormat="false" ht="15" hidden="false" customHeight="false" outlineLevel="0" collapsed="false">
      <c r="A257" s="40" t="s">
        <v>878</v>
      </c>
      <c r="B257" s="37" t="s">
        <v>1195</v>
      </c>
      <c r="C257" s="37" t="s">
        <v>133</v>
      </c>
      <c r="D257" s="37" t="s">
        <v>1193</v>
      </c>
      <c r="E257" s="38" t="n">
        <v>82149.78</v>
      </c>
      <c r="F257" s="39" t="n">
        <v>102</v>
      </c>
    </row>
    <row r="258" customFormat="false" ht="15" hidden="false" customHeight="false" outlineLevel="0" collapsed="false">
      <c r="A258" s="48"/>
      <c r="B258" s="41" t="s">
        <v>1196</v>
      </c>
      <c r="C258" s="41" t="s">
        <v>133</v>
      </c>
      <c r="D258" s="41" t="s">
        <v>1198</v>
      </c>
      <c r="E258" s="42" t="n">
        <v>1852397</v>
      </c>
      <c r="F258" s="43" t="n">
        <v>2300</v>
      </c>
    </row>
    <row r="259" customFormat="false" ht="15" hidden="false" customHeight="false" outlineLevel="0" collapsed="false">
      <c r="A259" s="44"/>
      <c r="B259" s="45"/>
      <c r="C259" s="45"/>
      <c r="D259" s="45" t="s">
        <v>1197</v>
      </c>
      <c r="E259" s="46" t="n">
        <v>1852397</v>
      </c>
      <c r="F259" s="47" t="n">
        <v>2300</v>
      </c>
    </row>
    <row r="260" customFormat="false" ht="15" hidden="false" customHeight="false" outlineLevel="0" collapsed="false">
      <c r="A260" s="36" t="s">
        <v>879</v>
      </c>
      <c r="B260" s="37" t="s">
        <v>1199</v>
      </c>
      <c r="C260" s="37" t="s">
        <v>880</v>
      </c>
      <c r="D260" s="37" t="s">
        <v>1193</v>
      </c>
      <c r="E260" s="38" t="n">
        <v>3262919</v>
      </c>
      <c r="F260" s="39" t="n">
        <v>5500000</v>
      </c>
    </row>
    <row r="261" customFormat="false" ht="15" hidden="false" customHeight="false" outlineLevel="0" collapsed="false">
      <c r="A261" s="40" t="s">
        <v>881</v>
      </c>
      <c r="B261" s="41" t="s">
        <v>1196</v>
      </c>
      <c r="C261" s="41" t="s">
        <v>194</v>
      </c>
      <c r="D261" s="41" t="s">
        <v>1198</v>
      </c>
      <c r="E261" s="42" t="n">
        <v>2340000</v>
      </c>
      <c r="F261" s="43" t="n">
        <v>16000</v>
      </c>
    </row>
    <row r="262" customFormat="false" ht="15" hidden="false" customHeight="false" outlineLevel="0" collapsed="false">
      <c r="A262" s="44"/>
      <c r="B262" s="45"/>
      <c r="C262" s="45"/>
      <c r="D262" s="45" t="s">
        <v>1197</v>
      </c>
      <c r="E262" s="46" t="n">
        <v>2340000</v>
      </c>
      <c r="F262" s="47" t="n">
        <v>16000</v>
      </c>
    </row>
    <row r="263" customFormat="false" ht="15" hidden="false" customHeight="false" outlineLevel="0" collapsed="false">
      <c r="A263" s="36" t="s">
        <v>882</v>
      </c>
      <c r="B263" s="37" t="s">
        <v>1199</v>
      </c>
      <c r="C263" s="37" t="s">
        <v>134</v>
      </c>
      <c r="D263" s="37" t="s">
        <v>1193</v>
      </c>
      <c r="E263" s="38" t="n">
        <v>13251150</v>
      </c>
      <c r="F263" s="39" t="n">
        <v>16500000</v>
      </c>
    </row>
    <row r="264" customFormat="false" ht="15" hidden="false" customHeight="false" outlineLevel="0" collapsed="false">
      <c r="A264" s="36" t="s">
        <v>883</v>
      </c>
      <c r="B264" s="37" t="s">
        <v>1199</v>
      </c>
      <c r="C264" s="37" t="s">
        <v>884</v>
      </c>
      <c r="D264" s="37" t="s">
        <v>1193</v>
      </c>
      <c r="E264" s="38" t="n">
        <v>15472500</v>
      </c>
      <c r="F264" s="39" t="n">
        <v>15000000</v>
      </c>
    </row>
    <row r="265" customFormat="false" ht="15" hidden="false" customHeight="false" outlineLevel="0" collapsed="false">
      <c r="A265" s="36" t="s">
        <v>885</v>
      </c>
      <c r="B265" s="37" t="s">
        <v>1199</v>
      </c>
      <c r="C265" s="37" t="s">
        <v>886</v>
      </c>
      <c r="D265" s="37" t="s">
        <v>1193</v>
      </c>
      <c r="E265" s="38" t="n">
        <v>37179250</v>
      </c>
      <c r="F265" s="39" t="n">
        <v>31750000</v>
      </c>
    </row>
    <row r="266" customFormat="false" ht="15" hidden="false" customHeight="false" outlineLevel="0" collapsed="false">
      <c r="A266" s="40" t="s">
        <v>887</v>
      </c>
      <c r="B266" s="41" t="s">
        <v>1199</v>
      </c>
      <c r="C266" s="37" t="s">
        <v>135</v>
      </c>
      <c r="D266" s="37" t="s">
        <v>1193</v>
      </c>
      <c r="E266" s="38" t="n">
        <v>21150000</v>
      </c>
      <c r="F266" s="39" t="n">
        <v>22500000</v>
      </c>
    </row>
    <row r="267" customFormat="false" ht="15" hidden="false" customHeight="false" outlineLevel="0" collapsed="false">
      <c r="A267" s="44"/>
      <c r="B267" s="45"/>
      <c r="C267" s="37" t="s">
        <v>888</v>
      </c>
      <c r="D267" s="37" t="s">
        <v>1193</v>
      </c>
      <c r="E267" s="38" t="n">
        <v>26499000</v>
      </c>
      <c r="F267" s="39" t="n">
        <v>22000000</v>
      </c>
    </row>
    <row r="268" customFormat="false" ht="15" hidden="false" customHeight="false" outlineLevel="0" collapsed="false">
      <c r="A268" s="40" t="s">
        <v>889</v>
      </c>
      <c r="B268" s="41" t="s">
        <v>1196</v>
      </c>
      <c r="C268" s="41" t="s">
        <v>136</v>
      </c>
      <c r="D268" s="41" t="s">
        <v>1198</v>
      </c>
      <c r="E268" s="42" t="n">
        <v>561623</v>
      </c>
      <c r="F268" s="43" t="n">
        <v>3700</v>
      </c>
    </row>
    <row r="269" customFormat="false" ht="15" hidden="false" customHeight="false" outlineLevel="0" collapsed="false">
      <c r="A269" s="44"/>
      <c r="B269" s="45"/>
      <c r="C269" s="45"/>
      <c r="D269" s="45" t="s">
        <v>1197</v>
      </c>
      <c r="E269" s="46" t="n">
        <v>561623</v>
      </c>
      <c r="F269" s="47" t="n">
        <v>3700</v>
      </c>
    </row>
    <row r="270" customFormat="false" ht="15" hidden="false" customHeight="false" outlineLevel="0" collapsed="false">
      <c r="A270" s="40" t="s">
        <v>890</v>
      </c>
      <c r="B270" s="41" t="s">
        <v>1196</v>
      </c>
      <c r="C270" s="41" t="s">
        <v>137</v>
      </c>
      <c r="D270" s="41" t="s">
        <v>1198</v>
      </c>
      <c r="E270" s="42" t="n">
        <v>3439312</v>
      </c>
      <c r="F270" s="43" t="n">
        <v>34400</v>
      </c>
    </row>
    <row r="271" customFormat="false" ht="15" hidden="false" customHeight="false" outlineLevel="0" collapsed="false">
      <c r="A271" s="44"/>
      <c r="B271" s="45"/>
      <c r="C271" s="45"/>
      <c r="D271" s="45" t="s">
        <v>1197</v>
      </c>
      <c r="E271" s="46" t="n">
        <v>3439312</v>
      </c>
      <c r="F271" s="47" t="n">
        <v>34400</v>
      </c>
    </row>
    <row r="272" customFormat="false" ht="15" hidden="false" customHeight="false" outlineLevel="0" collapsed="false">
      <c r="A272" s="36" t="s">
        <v>891</v>
      </c>
      <c r="B272" s="37" t="s">
        <v>1199</v>
      </c>
      <c r="C272" s="37" t="s">
        <v>892</v>
      </c>
      <c r="D272" s="37" t="s">
        <v>1193</v>
      </c>
      <c r="E272" s="38" t="n">
        <v>14024448</v>
      </c>
      <c r="F272" s="39" t="n">
        <v>13824000</v>
      </c>
    </row>
    <row r="273" customFormat="false" ht="15" hidden="false" customHeight="false" outlineLevel="0" collapsed="false">
      <c r="A273" s="36" t="s">
        <v>893</v>
      </c>
      <c r="B273" s="37" t="s">
        <v>1199</v>
      </c>
      <c r="C273" s="37" t="s">
        <v>894</v>
      </c>
      <c r="D273" s="37" t="s">
        <v>1193</v>
      </c>
      <c r="E273" s="38" t="n">
        <v>9494100</v>
      </c>
      <c r="F273" s="39" t="n">
        <v>11000000</v>
      </c>
    </row>
    <row r="274" customFormat="false" ht="15" hidden="false" customHeight="false" outlineLevel="0" collapsed="false">
      <c r="A274" s="40" t="s">
        <v>895</v>
      </c>
      <c r="B274" s="41" t="s">
        <v>1195</v>
      </c>
      <c r="C274" s="37" t="s">
        <v>896</v>
      </c>
      <c r="D274" s="37" t="s">
        <v>1193</v>
      </c>
      <c r="E274" s="38" t="n">
        <v>35910534.7</v>
      </c>
      <c r="F274" s="39" t="n">
        <v>12382943</v>
      </c>
    </row>
    <row r="275" customFormat="false" ht="15" hidden="false" customHeight="false" outlineLevel="0" collapsed="false">
      <c r="A275" s="48"/>
      <c r="B275" s="49"/>
      <c r="C275" s="37" t="s">
        <v>897</v>
      </c>
      <c r="D275" s="37" t="s">
        <v>1193</v>
      </c>
      <c r="E275" s="38" t="n">
        <v>1753080.16</v>
      </c>
      <c r="F275" s="39" t="n">
        <v>755638</v>
      </c>
    </row>
    <row r="276" customFormat="false" ht="15" hidden="false" customHeight="false" outlineLevel="0" collapsed="false">
      <c r="A276" s="48"/>
      <c r="B276" s="49"/>
      <c r="C276" s="37" t="s">
        <v>898</v>
      </c>
      <c r="D276" s="37" t="s">
        <v>1193</v>
      </c>
      <c r="E276" s="38" t="n">
        <v>850758.54</v>
      </c>
      <c r="F276" s="39" t="n">
        <v>324717</v>
      </c>
    </row>
    <row r="277" customFormat="false" ht="15" hidden="false" customHeight="false" outlineLevel="0" collapsed="false">
      <c r="A277" s="48"/>
      <c r="B277" s="49"/>
      <c r="C277" s="37" t="s">
        <v>899</v>
      </c>
      <c r="D277" s="37" t="s">
        <v>1193</v>
      </c>
      <c r="E277" s="38" t="n">
        <v>1609598.62</v>
      </c>
      <c r="F277" s="39" t="n">
        <v>686396</v>
      </c>
    </row>
    <row r="278" customFormat="false" ht="15" hidden="false" customHeight="false" outlineLevel="0" collapsed="false">
      <c r="A278" s="48"/>
      <c r="B278" s="49"/>
      <c r="C278" s="37" t="s">
        <v>900</v>
      </c>
      <c r="D278" s="37" t="s">
        <v>1193</v>
      </c>
      <c r="E278" s="38" t="n">
        <v>189154</v>
      </c>
      <c r="F278" s="39" t="n">
        <v>82600</v>
      </c>
    </row>
    <row r="279" customFormat="false" ht="15" hidden="false" customHeight="false" outlineLevel="0" collapsed="false">
      <c r="A279" s="48"/>
      <c r="B279" s="49"/>
      <c r="C279" s="37" t="s">
        <v>901</v>
      </c>
      <c r="D279" s="37" t="s">
        <v>1193</v>
      </c>
      <c r="E279" s="38" t="n">
        <v>143850</v>
      </c>
      <c r="F279" s="39" t="n">
        <v>35000</v>
      </c>
    </row>
    <row r="280" customFormat="false" ht="15" hidden="false" customHeight="false" outlineLevel="0" collapsed="false">
      <c r="A280" s="48"/>
      <c r="B280" s="49"/>
      <c r="C280" s="37" t="s">
        <v>902</v>
      </c>
      <c r="D280" s="37" t="s">
        <v>1193</v>
      </c>
      <c r="E280" s="38" t="n">
        <v>313760</v>
      </c>
      <c r="F280" s="39" t="n">
        <v>74000</v>
      </c>
    </row>
    <row r="281" customFormat="false" ht="15" hidden="false" customHeight="false" outlineLevel="0" collapsed="false">
      <c r="A281" s="44"/>
      <c r="B281" s="45"/>
      <c r="C281" s="37" t="s">
        <v>903</v>
      </c>
      <c r="D281" s="37" t="s">
        <v>1193</v>
      </c>
      <c r="E281" s="38" t="n">
        <v>72000</v>
      </c>
      <c r="F281" s="39" t="n">
        <v>18000</v>
      </c>
    </row>
    <row r="282" customFormat="false" ht="15" hidden="false" customHeight="false" outlineLevel="0" collapsed="false">
      <c r="A282" s="36" t="s">
        <v>904</v>
      </c>
      <c r="B282" s="37" t="s">
        <v>1195</v>
      </c>
      <c r="C282" s="37" t="s">
        <v>905</v>
      </c>
      <c r="D282" s="37" t="s">
        <v>1193</v>
      </c>
      <c r="E282" s="38" t="n">
        <v>27514726.12</v>
      </c>
      <c r="F282" s="39" t="n">
        <v>8544946</v>
      </c>
    </row>
    <row r="283" customFormat="false" ht="15" hidden="false" customHeight="false" outlineLevel="0" collapsed="false">
      <c r="A283" s="40" t="s">
        <v>906</v>
      </c>
      <c r="B283" s="37" t="s">
        <v>1195</v>
      </c>
      <c r="C283" s="37" t="s">
        <v>284</v>
      </c>
      <c r="D283" s="37" t="s">
        <v>1193</v>
      </c>
      <c r="E283" s="38" t="n">
        <v>3564254.4</v>
      </c>
      <c r="F283" s="39" t="n">
        <v>94794</v>
      </c>
    </row>
    <row r="284" customFormat="false" ht="15" hidden="false" customHeight="false" outlineLevel="0" collapsed="false">
      <c r="A284" s="44"/>
      <c r="B284" s="37" t="s">
        <v>1196</v>
      </c>
      <c r="C284" s="37" t="s">
        <v>284</v>
      </c>
      <c r="D284" s="37" t="s">
        <v>1197</v>
      </c>
      <c r="E284" s="38" t="n">
        <v>45120000</v>
      </c>
      <c r="F284" s="39" t="n">
        <v>1200000</v>
      </c>
    </row>
    <row r="285" customFormat="false" ht="15" hidden="false" customHeight="false" outlineLevel="0" collapsed="false">
      <c r="A285" s="40" t="s">
        <v>907</v>
      </c>
      <c r="B285" s="41" t="s">
        <v>1196</v>
      </c>
      <c r="C285" s="41" t="s">
        <v>138</v>
      </c>
      <c r="D285" s="41" t="s">
        <v>1198</v>
      </c>
      <c r="E285" s="42" t="n">
        <v>212544</v>
      </c>
      <c r="F285" s="43" t="n">
        <v>1600</v>
      </c>
    </row>
    <row r="286" customFormat="false" ht="15" hidden="false" customHeight="false" outlineLevel="0" collapsed="false">
      <c r="A286" s="44"/>
      <c r="B286" s="45"/>
      <c r="C286" s="45"/>
      <c r="D286" s="45" t="s">
        <v>1197</v>
      </c>
      <c r="E286" s="46" t="n">
        <v>212544</v>
      </c>
      <c r="F286" s="47" t="n">
        <v>1600</v>
      </c>
    </row>
    <row r="287" customFormat="false" ht="15" hidden="false" customHeight="false" outlineLevel="0" collapsed="false">
      <c r="A287" s="36" t="s">
        <v>908</v>
      </c>
      <c r="B287" s="37" t="s">
        <v>1195</v>
      </c>
      <c r="C287" s="37" t="s">
        <v>139</v>
      </c>
      <c r="D287" s="37" t="s">
        <v>1193</v>
      </c>
      <c r="E287" s="38" t="n">
        <v>1542490.8</v>
      </c>
      <c r="F287" s="39" t="n">
        <v>502440</v>
      </c>
    </row>
    <row r="288" customFormat="false" ht="15" hidden="false" customHeight="false" outlineLevel="0" collapsed="false">
      <c r="A288" s="40" t="s">
        <v>909</v>
      </c>
      <c r="B288" s="37" t="s">
        <v>1195</v>
      </c>
      <c r="C288" s="37" t="s">
        <v>140</v>
      </c>
      <c r="D288" s="37" t="s">
        <v>1193</v>
      </c>
      <c r="E288" s="38" t="n">
        <v>4626946.11</v>
      </c>
      <c r="F288" s="39" t="n">
        <v>379569</v>
      </c>
    </row>
    <row r="289" customFormat="false" ht="15" hidden="false" customHeight="false" outlineLevel="0" collapsed="false">
      <c r="A289" s="48"/>
      <c r="B289" s="41" t="s">
        <v>1196</v>
      </c>
      <c r="C289" s="41" t="s">
        <v>140</v>
      </c>
      <c r="D289" s="41" t="s">
        <v>1198</v>
      </c>
      <c r="E289" s="42" t="n">
        <v>3025558</v>
      </c>
      <c r="F289" s="43" t="n">
        <v>248200</v>
      </c>
    </row>
    <row r="290" customFormat="false" ht="15" hidden="false" customHeight="false" outlineLevel="0" collapsed="false">
      <c r="A290" s="44"/>
      <c r="B290" s="45"/>
      <c r="C290" s="45"/>
      <c r="D290" s="45" t="s">
        <v>1197</v>
      </c>
      <c r="E290" s="46" t="n">
        <v>455906</v>
      </c>
      <c r="F290" s="47" t="n">
        <v>37400</v>
      </c>
    </row>
    <row r="291" customFormat="false" ht="15" hidden="false" customHeight="false" outlineLevel="0" collapsed="false">
      <c r="A291" s="40" t="s">
        <v>910</v>
      </c>
      <c r="B291" s="41" t="s">
        <v>1196</v>
      </c>
      <c r="C291" s="41" t="s">
        <v>141</v>
      </c>
      <c r="D291" s="41" t="s">
        <v>1198</v>
      </c>
      <c r="E291" s="42" t="n">
        <v>2171463</v>
      </c>
      <c r="F291" s="43" t="n">
        <v>37100</v>
      </c>
    </row>
    <row r="292" customFormat="false" ht="15" hidden="false" customHeight="false" outlineLevel="0" collapsed="false">
      <c r="A292" s="44"/>
      <c r="B292" s="45"/>
      <c r="C292" s="45"/>
      <c r="D292" s="45" t="s">
        <v>1197</v>
      </c>
      <c r="E292" s="46" t="n">
        <v>2171463</v>
      </c>
      <c r="F292" s="47" t="n">
        <v>37100</v>
      </c>
    </row>
    <row r="293" customFormat="false" ht="15" hidden="false" customHeight="false" outlineLevel="0" collapsed="false">
      <c r="A293" s="40" t="s">
        <v>911</v>
      </c>
      <c r="B293" s="41" t="s">
        <v>1196</v>
      </c>
      <c r="C293" s="41" t="s">
        <v>142</v>
      </c>
      <c r="D293" s="41" t="s">
        <v>1198</v>
      </c>
      <c r="E293" s="42" t="n">
        <v>3460941</v>
      </c>
      <c r="F293" s="43" t="n">
        <v>81300</v>
      </c>
    </row>
    <row r="294" customFormat="false" ht="15" hidden="false" customHeight="false" outlineLevel="0" collapsed="false">
      <c r="A294" s="44"/>
      <c r="B294" s="45"/>
      <c r="C294" s="45"/>
      <c r="D294" s="45" t="s">
        <v>1197</v>
      </c>
      <c r="E294" s="46" t="n">
        <v>3460941</v>
      </c>
      <c r="F294" s="47" t="n">
        <v>81300</v>
      </c>
    </row>
    <row r="295" customFormat="false" ht="15" hidden="false" customHeight="false" outlineLevel="0" collapsed="false">
      <c r="A295" s="36" t="s">
        <v>912</v>
      </c>
      <c r="B295" s="37" t="s">
        <v>1199</v>
      </c>
      <c r="C295" s="37" t="s">
        <v>913</v>
      </c>
      <c r="D295" s="37" t="s">
        <v>1193</v>
      </c>
      <c r="E295" s="38" t="n">
        <v>77552235</v>
      </c>
      <c r="F295" s="39" t="n">
        <v>53940000</v>
      </c>
    </row>
    <row r="296" customFormat="false" ht="15" hidden="false" customHeight="false" outlineLevel="0" collapsed="false">
      <c r="A296" s="40" t="s">
        <v>914</v>
      </c>
      <c r="B296" s="37" t="s">
        <v>1195</v>
      </c>
      <c r="C296" s="37" t="s">
        <v>915</v>
      </c>
      <c r="D296" s="37" t="s">
        <v>1193</v>
      </c>
      <c r="E296" s="38" t="n">
        <v>128.54</v>
      </c>
      <c r="F296" s="39" t="n">
        <v>1</v>
      </c>
    </row>
    <row r="297" customFormat="false" ht="15" hidden="false" customHeight="false" outlineLevel="0" collapsed="false">
      <c r="A297" s="44"/>
      <c r="B297" s="37" t="s">
        <v>1196</v>
      </c>
      <c r="C297" s="37" t="s">
        <v>915</v>
      </c>
      <c r="D297" s="37" t="s">
        <v>1197</v>
      </c>
      <c r="E297" s="38" t="n">
        <v>514160</v>
      </c>
      <c r="F297" s="39" t="n">
        <v>4000</v>
      </c>
    </row>
    <row r="298" customFormat="false" ht="15" hidden="false" customHeight="false" outlineLevel="0" collapsed="false">
      <c r="A298" s="36" t="s">
        <v>916</v>
      </c>
      <c r="B298" s="37" t="s">
        <v>1196</v>
      </c>
      <c r="C298" s="37" t="s">
        <v>144</v>
      </c>
      <c r="D298" s="37" t="s">
        <v>1198</v>
      </c>
      <c r="E298" s="38" t="n">
        <v>1576728</v>
      </c>
      <c r="F298" s="39" t="n">
        <v>12200</v>
      </c>
    </row>
    <row r="299" customFormat="false" ht="15" hidden="false" customHeight="false" outlineLevel="0" collapsed="false">
      <c r="A299" s="40" t="s">
        <v>917</v>
      </c>
      <c r="B299" s="37" t="s">
        <v>1195</v>
      </c>
      <c r="C299" s="37" t="s">
        <v>145</v>
      </c>
      <c r="D299" s="37" t="s">
        <v>1193</v>
      </c>
      <c r="E299" s="38" t="n">
        <v>1659.19</v>
      </c>
      <c r="F299" s="39" t="n">
        <v>13</v>
      </c>
    </row>
    <row r="300" customFormat="false" ht="15" hidden="false" customHeight="false" outlineLevel="0" collapsed="false">
      <c r="A300" s="48"/>
      <c r="B300" s="41" t="s">
        <v>1196</v>
      </c>
      <c r="C300" s="41" t="s">
        <v>145</v>
      </c>
      <c r="D300" s="41" t="s">
        <v>1198</v>
      </c>
      <c r="E300" s="42" t="n">
        <v>1340115</v>
      </c>
      <c r="F300" s="43" t="n">
        <v>10500</v>
      </c>
    </row>
    <row r="301" customFormat="false" ht="15" hidden="false" customHeight="false" outlineLevel="0" collapsed="false">
      <c r="A301" s="44"/>
      <c r="B301" s="45"/>
      <c r="C301" s="45"/>
      <c r="D301" s="45" t="s">
        <v>1197</v>
      </c>
      <c r="E301" s="46" t="n">
        <v>1340115</v>
      </c>
      <c r="F301" s="47" t="n">
        <v>10500</v>
      </c>
    </row>
    <row r="302" customFormat="false" ht="15" hidden="false" customHeight="false" outlineLevel="0" collapsed="false">
      <c r="A302" s="40" t="s">
        <v>918</v>
      </c>
      <c r="B302" s="37" t="s">
        <v>1195</v>
      </c>
      <c r="C302" s="37" t="s">
        <v>146</v>
      </c>
      <c r="D302" s="37" t="s">
        <v>1193</v>
      </c>
      <c r="E302" s="38" t="n">
        <v>2718138.24</v>
      </c>
      <c r="F302" s="39" t="n">
        <v>75672</v>
      </c>
    </row>
    <row r="303" customFormat="false" ht="15" hidden="false" customHeight="false" outlineLevel="0" collapsed="false">
      <c r="A303" s="48"/>
      <c r="B303" s="41" t="s">
        <v>1196</v>
      </c>
      <c r="C303" s="41" t="s">
        <v>146</v>
      </c>
      <c r="D303" s="41" t="s">
        <v>1198</v>
      </c>
      <c r="E303" s="42" t="n">
        <v>3983528</v>
      </c>
      <c r="F303" s="43" t="n">
        <v>110900</v>
      </c>
    </row>
    <row r="304" customFormat="false" ht="15" hidden="false" customHeight="false" outlineLevel="0" collapsed="false">
      <c r="A304" s="44"/>
      <c r="B304" s="45"/>
      <c r="C304" s="45"/>
      <c r="D304" s="45" t="s">
        <v>1197</v>
      </c>
      <c r="E304" s="46" t="n">
        <v>3983528</v>
      </c>
      <c r="F304" s="47" t="n">
        <v>110900</v>
      </c>
    </row>
    <row r="305" customFormat="false" ht="15" hidden="false" customHeight="false" outlineLevel="0" collapsed="false">
      <c r="A305" s="40" t="s">
        <v>919</v>
      </c>
      <c r="B305" s="37" t="s">
        <v>1195</v>
      </c>
      <c r="C305" s="37" t="s">
        <v>147</v>
      </c>
      <c r="D305" s="37" t="s">
        <v>1193</v>
      </c>
      <c r="E305" s="38" t="n">
        <v>239051</v>
      </c>
      <c r="F305" s="39" t="n">
        <v>1726</v>
      </c>
    </row>
    <row r="306" customFormat="false" ht="15" hidden="false" customHeight="false" outlineLevel="0" collapsed="false">
      <c r="A306" s="48"/>
      <c r="B306" s="41" t="s">
        <v>1196</v>
      </c>
      <c r="C306" s="41" t="s">
        <v>147</v>
      </c>
      <c r="D306" s="41" t="s">
        <v>1198</v>
      </c>
      <c r="E306" s="42" t="n">
        <v>346250</v>
      </c>
      <c r="F306" s="43" t="n">
        <v>2500</v>
      </c>
    </row>
    <row r="307" customFormat="false" ht="15" hidden="false" customHeight="false" outlineLevel="0" collapsed="false">
      <c r="A307" s="44"/>
      <c r="B307" s="45"/>
      <c r="C307" s="45"/>
      <c r="D307" s="45" t="s">
        <v>1197</v>
      </c>
      <c r="E307" s="46" t="n">
        <v>346250</v>
      </c>
      <c r="F307" s="47" t="n">
        <v>2500</v>
      </c>
    </row>
    <row r="308" customFormat="false" ht="15" hidden="false" customHeight="false" outlineLevel="0" collapsed="false">
      <c r="A308" s="40" t="s">
        <v>920</v>
      </c>
      <c r="B308" s="37" t="s">
        <v>1195</v>
      </c>
      <c r="C308" s="37" t="s">
        <v>148</v>
      </c>
      <c r="D308" s="37" t="s">
        <v>1193</v>
      </c>
      <c r="E308" s="38" t="n">
        <v>170283.02</v>
      </c>
      <c r="F308" s="39" t="n">
        <v>2102</v>
      </c>
    </row>
    <row r="309" customFormat="false" ht="15" hidden="false" customHeight="false" outlineLevel="0" collapsed="false">
      <c r="A309" s="48"/>
      <c r="B309" s="41" t="s">
        <v>1196</v>
      </c>
      <c r="C309" s="41" t="s">
        <v>148</v>
      </c>
      <c r="D309" s="41" t="s">
        <v>1198</v>
      </c>
      <c r="E309" s="42" t="n">
        <v>3459127</v>
      </c>
      <c r="F309" s="43" t="n">
        <v>42700</v>
      </c>
    </row>
    <row r="310" customFormat="false" ht="15" hidden="false" customHeight="false" outlineLevel="0" collapsed="false">
      <c r="A310" s="44"/>
      <c r="B310" s="45"/>
      <c r="C310" s="45"/>
      <c r="D310" s="45" t="s">
        <v>1197</v>
      </c>
      <c r="E310" s="46" t="n">
        <v>3459127</v>
      </c>
      <c r="F310" s="47" t="n">
        <v>42700</v>
      </c>
    </row>
    <row r="311" customFormat="false" ht="15" hidden="false" customHeight="false" outlineLevel="0" collapsed="false">
      <c r="A311" s="36" t="s">
        <v>921</v>
      </c>
      <c r="B311" s="37" t="s">
        <v>1195</v>
      </c>
      <c r="C311" s="37" t="s">
        <v>149</v>
      </c>
      <c r="D311" s="37" t="s">
        <v>1193</v>
      </c>
      <c r="E311" s="38" t="n">
        <v>3520738.8</v>
      </c>
      <c r="F311" s="39" t="n">
        <v>58098</v>
      </c>
    </row>
    <row r="312" customFormat="false" ht="15" hidden="false" customHeight="false" outlineLevel="0" collapsed="false">
      <c r="A312" s="40" t="s">
        <v>922</v>
      </c>
      <c r="B312" s="41" t="s">
        <v>1196</v>
      </c>
      <c r="C312" s="41" t="s">
        <v>150</v>
      </c>
      <c r="D312" s="41" t="s">
        <v>1198</v>
      </c>
      <c r="E312" s="42" t="n">
        <v>115731</v>
      </c>
      <c r="F312" s="43" t="n">
        <v>300</v>
      </c>
    </row>
    <row r="313" customFormat="false" ht="15" hidden="false" customHeight="false" outlineLevel="0" collapsed="false">
      <c r="A313" s="44"/>
      <c r="B313" s="45"/>
      <c r="C313" s="45"/>
      <c r="D313" s="45" t="s">
        <v>1197</v>
      </c>
      <c r="E313" s="46" t="n">
        <v>115731</v>
      </c>
      <c r="F313" s="47" t="n">
        <v>300</v>
      </c>
    </row>
    <row r="314" customFormat="false" ht="15" hidden="false" customHeight="false" outlineLevel="0" collapsed="false">
      <c r="A314" s="36" t="s">
        <v>923</v>
      </c>
      <c r="B314" s="37" t="s">
        <v>1195</v>
      </c>
      <c r="C314" s="37" t="s">
        <v>151</v>
      </c>
      <c r="D314" s="37" t="s">
        <v>1193</v>
      </c>
      <c r="E314" s="38" t="n">
        <v>7937146.4</v>
      </c>
      <c r="F314" s="39" t="n">
        <v>554270</v>
      </c>
    </row>
    <row r="315" customFormat="false" ht="15" hidden="false" customHeight="false" outlineLevel="0" collapsed="false">
      <c r="A315" s="36" t="s">
        <v>924</v>
      </c>
      <c r="B315" s="37" t="s">
        <v>1199</v>
      </c>
      <c r="C315" s="37" t="s">
        <v>925</v>
      </c>
      <c r="D315" s="37" t="s">
        <v>1193</v>
      </c>
      <c r="E315" s="38" t="n">
        <v>56719700</v>
      </c>
      <c r="F315" s="39" t="n">
        <v>44500000</v>
      </c>
    </row>
    <row r="316" customFormat="false" ht="15" hidden="false" customHeight="false" outlineLevel="0" collapsed="false">
      <c r="A316" s="36" t="s">
        <v>926</v>
      </c>
      <c r="B316" s="37" t="s">
        <v>1195</v>
      </c>
      <c r="C316" s="37" t="s">
        <v>152</v>
      </c>
      <c r="D316" s="37" t="s">
        <v>1193</v>
      </c>
      <c r="E316" s="38" t="n">
        <v>768965.12</v>
      </c>
      <c r="F316" s="39" t="n">
        <v>85822</v>
      </c>
    </row>
    <row r="317" customFormat="false" ht="15" hidden="false" customHeight="false" outlineLevel="0" collapsed="false">
      <c r="A317" s="36" t="s">
        <v>927</v>
      </c>
      <c r="B317" s="37" t="s">
        <v>1195</v>
      </c>
      <c r="C317" s="37" t="s">
        <v>153</v>
      </c>
      <c r="D317" s="37" t="s">
        <v>1193</v>
      </c>
      <c r="E317" s="38" t="n">
        <v>3317760.08</v>
      </c>
      <c r="F317" s="39" t="n">
        <v>30427</v>
      </c>
    </row>
    <row r="318" customFormat="false" ht="15" hidden="false" customHeight="false" outlineLevel="0" collapsed="false">
      <c r="A318" s="36" t="s">
        <v>928</v>
      </c>
      <c r="B318" s="37" t="s">
        <v>1195</v>
      </c>
      <c r="C318" s="37" t="s">
        <v>154</v>
      </c>
      <c r="D318" s="37" t="s">
        <v>1193</v>
      </c>
      <c r="E318" s="38" t="n">
        <v>5030654.64</v>
      </c>
      <c r="F318" s="39" t="n">
        <v>82254</v>
      </c>
    </row>
    <row r="319" customFormat="false" ht="15" hidden="false" customHeight="false" outlineLevel="0" collapsed="false">
      <c r="A319" s="36" t="s">
        <v>929</v>
      </c>
      <c r="B319" s="37" t="s">
        <v>1199</v>
      </c>
      <c r="C319" s="37" t="s">
        <v>155</v>
      </c>
      <c r="D319" s="37" t="s">
        <v>1193</v>
      </c>
      <c r="E319" s="38" t="n">
        <v>29266500</v>
      </c>
      <c r="F319" s="39" t="n">
        <v>32700000</v>
      </c>
    </row>
    <row r="320" customFormat="false" ht="15" hidden="false" customHeight="false" outlineLevel="0" collapsed="false">
      <c r="A320" s="40" t="s">
        <v>930</v>
      </c>
      <c r="B320" s="37" t="s">
        <v>1195</v>
      </c>
      <c r="C320" s="37" t="s">
        <v>156</v>
      </c>
      <c r="D320" s="37" t="s">
        <v>1193</v>
      </c>
      <c r="E320" s="38" t="n">
        <v>124934.4</v>
      </c>
      <c r="F320" s="39" t="n">
        <v>3456</v>
      </c>
    </row>
    <row r="321" customFormat="false" ht="15" hidden="false" customHeight="false" outlineLevel="0" collapsed="false">
      <c r="A321" s="48"/>
      <c r="B321" s="41" t="s">
        <v>1196</v>
      </c>
      <c r="C321" s="41" t="s">
        <v>156</v>
      </c>
      <c r="D321" s="41" t="s">
        <v>1198</v>
      </c>
      <c r="E321" s="42" t="n">
        <v>6391320</v>
      </c>
      <c r="F321" s="43" t="n">
        <v>176800</v>
      </c>
    </row>
    <row r="322" customFormat="false" ht="15" hidden="false" customHeight="false" outlineLevel="0" collapsed="false">
      <c r="A322" s="44"/>
      <c r="B322" s="45"/>
      <c r="C322" s="45"/>
      <c r="D322" s="45" t="s">
        <v>1197</v>
      </c>
      <c r="E322" s="46" t="n">
        <v>6391320</v>
      </c>
      <c r="F322" s="47" t="n">
        <v>176800</v>
      </c>
    </row>
    <row r="323" customFormat="false" ht="15" hidden="false" customHeight="false" outlineLevel="0" collapsed="false">
      <c r="A323" s="40" t="s">
        <v>931</v>
      </c>
      <c r="B323" s="41" t="s">
        <v>1199</v>
      </c>
      <c r="C323" s="37" t="s">
        <v>158</v>
      </c>
      <c r="D323" s="37" t="s">
        <v>1193</v>
      </c>
      <c r="E323" s="38" t="n">
        <v>7917750</v>
      </c>
      <c r="F323" s="39" t="n">
        <v>8500000</v>
      </c>
    </row>
    <row r="324" customFormat="false" ht="15" hidden="false" customHeight="false" outlineLevel="0" collapsed="false">
      <c r="A324" s="44"/>
      <c r="B324" s="45"/>
      <c r="C324" s="37" t="s">
        <v>157</v>
      </c>
      <c r="D324" s="37" t="s">
        <v>1193</v>
      </c>
      <c r="E324" s="38" t="n">
        <v>10954440</v>
      </c>
      <c r="F324" s="39" t="n">
        <v>12600000</v>
      </c>
    </row>
    <row r="325" customFormat="false" ht="15" hidden="false" customHeight="false" outlineLevel="0" collapsed="false">
      <c r="A325" s="36" t="s">
        <v>932</v>
      </c>
      <c r="B325" s="37" t="s">
        <v>1195</v>
      </c>
      <c r="C325" s="37" t="s">
        <v>159</v>
      </c>
      <c r="D325" s="37" t="s">
        <v>1193</v>
      </c>
      <c r="E325" s="38" t="n">
        <v>1920365.4</v>
      </c>
      <c r="F325" s="39" t="n">
        <v>135237</v>
      </c>
    </row>
    <row r="326" customFormat="false" ht="15" hidden="false" customHeight="false" outlineLevel="0" collapsed="false">
      <c r="A326" s="40" t="s">
        <v>933</v>
      </c>
      <c r="B326" s="41" t="s">
        <v>1196</v>
      </c>
      <c r="C326" s="41" t="s">
        <v>160</v>
      </c>
      <c r="D326" s="41" t="s">
        <v>1198</v>
      </c>
      <c r="E326" s="42" t="n">
        <v>1488740</v>
      </c>
      <c r="F326" s="43" t="n">
        <v>5500</v>
      </c>
    </row>
    <row r="327" customFormat="false" ht="15" hidden="false" customHeight="false" outlineLevel="0" collapsed="false">
      <c r="A327" s="44"/>
      <c r="B327" s="45"/>
      <c r="C327" s="45"/>
      <c r="D327" s="45" t="s">
        <v>1197</v>
      </c>
      <c r="E327" s="46" t="n">
        <v>1488740</v>
      </c>
      <c r="F327" s="47" t="n">
        <v>5500</v>
      </c>
    </row>
    <row r="328" customFormat="false" ht="15" hidden="false" customHeight="false" outlineLevel="0" collapsed="false">
      <c r="A328" s="36" t="s">
        <v>934</v>
      </c>
      <c r="B328" s="37" t="s">
        <v>1195</v>
      </c>
      <c r="C328" s="37" t="s">
        <v>161</v>
      </c>
      <c r="D328" s="37" t="s">
        <v>1193</v>
      </c>
      <c r="E328" s="38" t="n">
        <v>2022026.3</v>
      </c>
      <c r="F328" s="39" t="n">
        <v>132505</v>
      </c>
    </row>
    <row r="329" customFormat="false" ht="15" hidden="false" customHeight="false" outlineLevel="0" collapsed="false">
      <c r="A329" s="36" t="s">
        <v>935</v>
      </c>
      <c r="B329" s="37" t="s">
        <v>1195</v>
      </c>
      <c r="C329" s="37" t="s">
        <v>162</v>
      </c>
      <c r="D329" s="37" t="s">
        <v>1193</v>
      </c>
      <c r="E329" s="38" t="n">
        <v>20763653.12</v>
      </c>
      <c r="F329" s="39" t="n">
        <v>144032</v>
      </c>
    </row>
    <row r="330" customFormat="false" ht="15" hidden="false" customHeight="false" outlineLevel="0" collapsed="false">
      <c r="A330" s="36" t="s">
        <v>936</v>
      </c>
      <c r="B330" s="37" t="s">
        <v>1195</v>
      </c>
      <c r="C330" s="37" t="s">
        <v>163</v>
      </c>
      <c r="D330" s="37" t="s">
        <v>1193</v>
      </c>
      <c r="E330" s="38" t="n">
        <v>1442875.05</v>
      </c>
      <c r="F330" s="39" t="n">
        <v>25965</v>
      </c>
    </row>
    <row r="331" customFormat="false" ht="15" hidden="false" customHeight="false" outlineLevel="0" collapsed="false">
      <c r="A331" s="40" t="s">
        <v>937</v>
      </c>
      <c r="B331" s="41" t="s">
        <v>1196</v>
      </c>
      <c r="C331" s="41" t="s">
        <v>164</v>
      </c>
      <c r="D331" s="41" t="s">
        <v>1198</v>
      </c>
      <c r="E331" s="42" t="n">
        <v>546270</v>
      </c>
      <c r="F331" s="43" t="n">
        <v>3000</v>
      </c>
    </row>
    <row r="332" customFormat="false" ht="15" hidden="false" customHeight="false" outlineLevel="0" collapsed="false">
      <c r="A332" s="44"/>
      <c r="B332" s="45"/>
      <c r="C332" s="45"/>
      <c r="D332" s="45" t="s">
        <v>1197</v>
      </c>
      <c r="E332" s="46" t="n">
        <v>382389</v>
      </c>
      <c r="F332" s="47" t="n">
        <v>2100</v>
      </c>
    </row>
    <row r="333" customFormat="false" ht="15" hidden="false" customHeight="false" outlineLevel="0" collapsed="false">
      <c r="A333" s="40" t="s">
        <v>938</v>
      </c>
      <c r="B333" s="41" t="s">
        <v>1196</v>
      </c>
      <c r="C333" s="41" t="s">
        <v>165</v>
      </c>
      <c r="D333" s="41" t="s">
        <v>1198</v>
      </c>
      <c r="E333" s="42" t="n">
        <v>1420855</v>
      </c>
      <c r="F333" s="43" t="n">
        <v>4100</v>
      </c>
    </row>
    <row r="334" customFormat="false" ht="15" hidden="false" customHeight="false" outlineLevel="0" collapsed="false">
      <c r="A334" s="44"/>
      <c r="B334" s="45"/>
      <c r="C334" s="45"/>
      <c r="D334" s="45" t="s">
        <v>1197</v>
      </c>
      <c r="E334" s="46" t="n">
        <v>1420855</v>
      </c>
      <c r="F334" s="47" t="n">
        <v>4100</v>
      </c>
    </row>
    <row r="335" customFormat="false" ht="15" hidden="false" customHeight="false" outlineLevel="0" collapsed="false">
      <c r="A335" s="40" t="s">
        <v>939</v>
      </c>
      <c r="B335" s="41" t="s">
        <v>1196</v>
      </c>
      <c r="C335" s="41" t="s">
        <v>166</v>
      </c>
      <c r="D335" s="41" t="s">
        <v>1198</v>
      </c>
      <c r="E335" s="42" t="n">
        <v>2893998</v>
      </c>
      <c r="F335" s="43" t="n">
        <v>13800</v>
      </c>
    </row>
    <row r="336" customFormat="false" ht="15" hidden="false" customHeight="false" outlineLevel="0" collapsed="false">
      <c r="A336" s="44"/>
      <c r="B336" s="45"/>
      <c r="C336" s="45"/>
      <c r="D336" s="45" t="s">
        <v>1197</v>
      </c>
      <c r="E336" s="46" t="n">
        <v>2893998</v>
      </c>
      <c r="F336" s="47" t="n">
        <v>13800</v>
      </c>
    </row>
    <row r="337" customFormat="false" ht="15" hidden="false" customHeight="false" outlineLevel="0" collapsed="false">
      <c r="A337" s="36" t="s">
        <v>940</v>
      </c>
      <c r="B337" s="37" t="s">
        <v>1196</v>
      </c>
      <c r="C337" s="37" t="s">
        <v>167</v>
      </c>
      <c r="D337" s="37" t="s">
        <v>1198</v>
      </c>
      <c r="E337" s="38" t="n">
        <v>1931778</v>
      </c>
      <c r="F337" s="39" t="n">
        <v>64200</v>
      </c>
    </row>
    <row r="338" customFormat="false" ht="15" hidden="false" customHeight="false" outlineLevel="0" collapsed="false">
      <c r="A338" s="36" t="s">
        <v>941</v>
      </c>
      <c r="B338" s="37" t="s">
        <v>1196</v>
      </c>
      <c r="C338" s="37" t="s">
        <v>942</v>
      </c>
      <c r="D338" s="37" t="s">
        <v>1197</v>
      </c>
      <c r="E338" s="38" t="n">
        <v>28307</v>
      </c>
      <c r="F338" s="39" t="n">
        <v>100</v>
      </c>
    </row>
    <row r="339" customFormat="false" ht="15" hidden="false" customHeight="false" outlineLevel="0" collapsed="false">
      <c r="A339" s="36" t="s">
        <v>943</v>
      </c>
      <c r="B339" s="37" t="s">
        <v>1195</v>
      </c>
      <c r="C339" s="37" t="s">
        <v>168</v>
      </c>
      <c r="D339" s="37" t="s">
        <v>1193</v>
      </c>
      <c r="E339" s="38" t="n">
        <v>190961.07</v>
      </c>
      <c r="F339" s="39" t="n">
        <v>71521</v>
      </c>
    </row>
    <row r="340" customFormat="false" ht="15" hidden="false" customHeight="false" outlineLevel="0" collapsed="false">
      <c r="A340" s="40" t="s">
        <v>944</v>
      </c>
      <c r="B340" s="41" t="s">
        <v>1196</v>
      </c>
      <c r="C340" s="41" t="s">
        <v>169</v>
      </c>
      <c r="D340" s="41" t="s">
        <v>1198</v>
      </c>
      <c r="E340" s="42" t="n">
        <v>1204924</v>
      </c>
      <c r="F340" s="43" t="n">
        <v>4600</v>
      </c>
    </row>
    <row r="341" customFormat="false" ht="15" hidden="false" customHeight="false" outlineLevel="0" collapsed="false">
      <c r="A341" s="44"/>
      <c r="B341" s="45"/>
      <c r="C341" s="45"/>
      <c r="D341" s="45" t="s">
        <v>1197</v>
      </c>
      <c r="E341" s="46" t="n">
        <v>1204924</v>
      </c>
      <c r="F341" s="47" t="n">
        <v>4600</v>
      </c>
    </row>
    <row r="342" customFormat="false" ht="15" hidden="false" customHeight="false" outlineLevel="0" collapsed="false">
      <c r="A342" s="36" t="s">
        <v>945</v>
      </c>
      <c r="B342" s="37" t="s">
        <v>1199</v>
      </c>
      <c r="C342" s="37" t="s">
        <v>170</v>
      </c>
      <c r="D342" s="37" t="s">
        <v>1193</v>
      </c>
      <c r="E342" s="38" t="n">
        <v>17660790</v>
      </c>
      <c r="F342" s="39" t="n">
        <v>19788000</v>
      </c>
    </row>
    <row r="343" customFormat="false" ht="15" hidden="false" customHeight="false" outlineLevel="0" collapsed="false">
      <c r="A343" s="36" t="s">
        <v>946</v>
      </c>
      <c r="B343" s="37" t="s">
        <v>1195</v>
      </c>
      <c r="C343" s="37" t="s">
        <v>171</v>
      </c>
      <c r="D343" s="37" t="s">
        <v>1193</v>
      </c>
      <c r="E343" s="38" t="n">
        <v>4432971.5</v>
      </c>
      <c r="F343" s="39" t="n">
        <v>149510</v>
      </c>
    </row>
    <row r="344" customFormat="false" ht="15" hidden="false" customHeight="false" outlineLevel="0" collapsed="false">
      <c r="A344" s="36" t="s">
        <v>947</v>
      </c>
      <c r="B344" s="37" t="s">
        <v>1199</v>
      </c>
      <c r="C344" s="37" t="s">
        <v>172</v>
      </c>
      <c r="D344" s="37" t="s">
        <v>1193</v>
      </c>
      <c r="E344" s="38" t="n">
        <v>35541937.2</v>
      </c>
      <c r="F344" s="39" t="n">
        <v>32494000</v>
      </c>
    </row>
    <row r="345" customFormat="false" ht="15" hidden="false" customHeight="false" outlineLevel="0" collapsed="false">
      <c r="A345" s="36" t="s">
        <v>948</v>
      </c>
      <c r="B345" s="37" t="s">
        <v>1199</v>
      </c>
      <c r="C345" s="37" t="s">
        <v>949</v>
      </c>
      <c r="D345" s="37" t="s">
        <v>1193</v>
      </c>
      <c r="E345" s="38" t="n">
        <v>34399500</v>
      </c>
      <c r="F345" s="39" t="n">
        <v>28500000</v>
      </c>
    </row>
    <row r="346" customFormat="false" ht="15" hidden="false" customHeight="false" outlineLevel="0" collapsed="false">
      <c r="A346" s="36" t="s">
        <v>950</v>
      </c>
      <c r="B346" s="37" t="s">
        <v>1195</v>
      </c>
      <c r="C346" s="37" t="s">
        <v>173</v>
      </c>
      <c r="D346" s="37" t="s">
        <v>1193</v>
      </c>
      <c r="E346" s="38" t="n">
        <v>525882</v>
      </c>
      <c r="F346" s="39" t="n">
        <v>13839</v>
      </c>
    </row>
    <row r="347" customFormat="false" ht="15" hidden="false" customHeight="false" outlineLevel="0" collapsed="false">
      <c r="A347" s="36" t="s">
        <v>951</v>
      </c>
      <c r="B347" s="37" t="s">
        <v>1199</v>
      </c>
      <c r="C347" s="37" t="s">
        <v>174</v>
      </c>
      <c r="D347" s="37" t="s">
        <v>1193</v>
      </c>
      <c r="E347" s="38" t="n">
        <v>5957187.5</v>
      </c>
      <c r="F347" s="39" t="n">
        <v>5500000</v>
      </c>
    </row>
    <row r="348" customFormat="false" ht="15" hidden="false" customHeight="false" outlineLevel="0" collapsed="false">
      <c r="A348" s="36" t="s">
        <v>952</v>
      </c>
      <c r="B348" s="37" t="s">
        <v>1199</v>
      </c>
      <c r="C348" s="37" t="s">
        <v>175</v>
      </c>
      <c r="D348" s="37" t="s">
        <v>1193</v>
      </c>
      <c r="E348" s="38" t="n">
        <v>21793000</v>
      </c>
      <c r="F348" s="39" t="n">
        <v>19000000</v>
      </c>
    </row>
    <row r="349" customFormat="false" ht="15" hidden="false" customHeight="false" outlineLevel="0" collapsed="false">
      <c r="A349" s="40" t="s">
        <v>953</v>
      </c>
      <c r="B349" s="37" t="s">
        <v>1195</v>
      </c>
      <c r="C349" s="37" t="s">
        <v>176</v>
      </c>
      <c r="D349" s="37" t="s">
        <v>1193</v>
      </c>
      <c r="E349" s="38" t="n">
        <v>8947515</v>
      </c>
      <c r="F349" s="39" t="n">
        <v>178060</v>
      </c>
    </row>
    <row r="350" customFormat="false" ht="15" hidden="false" customHeight="false" outlineLevel="0" collapsed="false">
      <c r="A350" s="48"/>
      <c r="B350" s="41" t="s">
        <v>1196</v>
      </c>
      <c r="C350" s="41" t="s">
        <v>176</v>
      </c>
      <c r="D350" s="41" t="s">
        <v>1198</v>
      </c>
      <c r="E350" s="42" t="n">
        <v>3683325</v>
      </c>
      <c r="F350" s="43" t="n">
        <v>73300</v>
      </c>
    </row>
    <row r="351" customFormat="false" ht="15" hidden="false" customHeight="false" outlineLevel="0" collapsed="false">
      <c r="A351" s="44"/>
      <c r="B351" s="45"/>
      <c r="C351" s="45"/>
      <c r="D351" s="45" t="s">
        <v>1197</v>
      </c>
      <c r="E351" s="46" t="n">
        <v>3683325</v>
      </c>
      <c r="F351" s="47" t="n">
        <v>73300</v>
      </c>
    </row>
    <row r="352" customFormat="false" ht="15" hidden="false" customHeight="false" outlineLevel="0" collapsed="false">
      <c r="A352" s="40" t="s">
        <v>954</v>
      </c>
      <c r="B352" s="41" t="s">
        <v>1196</v>
      </c>
      <c r="C352" s="41" t="s">
        <v>177</v>
      </c>
      <c r="D352" s="41" t="s">
        <v>1198</v>
      </c>
      <c r="E352" s="42" t="n">
        <v>163550</v>
      </c>
      <c r="F352" s="43" t="n">
        <v>1000</v>
      </c>
    </row>
    <row r="353" customFormat="false" ht="15" hidden="false" customHeight="false" outlineLevel="0" collapsed="false">
      <c r="A353" s="44"/>
      <c r="B353" s="45"/>
      <c r="C353" s="45"/>
      <c r="D353" s="45" t="s">
        <v>1197</v>
      </c>
      <c r="E353" s="46" t="n">
        <v>163550</v>
      </c>
      <c r="F353" s="47" t="n">
        <v>1000</v>
      </c>
    </row>
    <row r="354" customFormat="false" ht="15" hidden="false" customHeight="false" outlineLevel="0" collapsed="false">
      <c r="A354" s="40" t="s">
        <v>955</v>
      </c>
      <c r="B354" s="41" t="s">
        <v>1196</v>
      </c>
      <c r="C354" s="41" t="s">
        <v>178</v>
      </c>
      <c r="D354" s="41" t="s">
        <v>1198</v>
      </c>
      <c r="E354" s="42" t="n">
        <v>4812731</v>
      </c>
      <c r="F354" s="43" t="n">
        <v>7700</v>
      </c>
    </row>
    <row r="355" customFormat="false" ht="15" hidden="false" customHeight="false" outlineLevel="0" collapsed="false">
      <c r="A355" s="44"/>
      <c r="B355" s="45"/>
      <c r="C355" s="45"/>
      <c r="D355" s="45" t="s">
        <v>1197</v>
      </c>
      <c r="E355" s="46" t="n">
        <v>4812731</v>
      </c>
      <c r="F355" s="47" t="n">
        <v>7700</v>
      </c>
    </row>
    <row r="356" customFormat="false" ht="15" hidden="false" customHeight="false" outlineLevel="0" collapsed="false">
      <c r="A356" s="40" t="s">
        <v>956</v>
      </c>
      <c r="B356" s="41" t="s">
        <v>1196</v>
      </c>
      <c r="C356" s="41" t="s">
        <v>179</v>
      </c>
      <c r="D356" s="41" t="s">
        <v>1198</v>
      </c>
      <c r="E356" s="42" t="n">
        <v>3137448</v>
      </c>
      <c r="F356" s="43" t="n">
        <v>9300</v>
      </c>
    </row>
    <row r="357" customFormat="false" ht="15" hidden="false" customHeight="false" outlineLevel="0" collapsed="false">
      <c r="A357" s="44"/>
      <c r="B357" s="45"/>
      <c r="C357" s="45"/>
      <c r="D357" s="45" t="s">
        <v>1197</v>
      </c>
      <c r="E357" s="46" t="n">
        <v>3137448</v>
      </c>
      <c r="F357" s="47" t="n">
        <v>9300</v>
      </c>
    </row>
    <row r="358" customFormat="false" ht="15" hidden="false" customHeight="false" outlineLevel="0" collapsed="false">
      <c r="A358" s="40" t="s">
        <v>957</v>
      </c>
      <c r="B358" s="37" t="s">
        <v>1195</v>
      </c>
      <c r="C358" s="37" t="s">
        <v>180</v>
      </c>
      <c r="D358" s="37" t="s">
        <v>1193</v>
      </c>
      <c r="E358" s="38" t="n">
        <v>88869935.2</v>
      </c>
      <c r="F358" s="39" t="n">
        <v>217010</v>
      </c>
    </row>
    <row r="359" customFormat="false" ht="15" hidden="false" customHeight="false" outlineLevel="0" collapsed="false">
      <c r="A359" s="44"/>
      <c r="B359" s="37" t="s">
        <v>1196</v>
      </c>
      <c r="C359" s="37" t="s">
        <v>180</v>
      </c>
      <c r="D359" s="37" t="s">
        <v>1197</v>
      </c>
      <c r="E359" s="38" t="n">
        <v>13596064</v>
      </c>
      <c r="F359" s="39" t="n">
        <v>33200</v>
      </c>
    </row>
    <row r="360" customFormat="false" ht="15" hidden="false" customHeight="false" outlineLevel="0" collapsed="false">
      <c r="A360" s="36" t="s">
        <v>958</v>
      </c>
      <c r="B360" s="37" t="s">
        <v>1199</v>
      </c>
      <c r="C360" s="37" t="s">
        <v>959</v>
      </c>
      <c r="D360" s="37" t="s">
        <v>1193</v>
      </c>
      <c r="E360" s="38" t="n">
        <v>23638550</v>
      </c>
      <c r="F360" s="39" t="n">
        <v>20500000</v>
      </c>
    </row>
    <row r="361" customFormat="false" ht="15" hidden="false" customHeight="false" outlineLevel="0" collapsed="false">
      <c r="A361" s="36" t="s">
        <v>960</v>
      </c>
      <c r="B361" s="37" t="s">
        <v>1199</v>
      </c>
      <c r="C361" s="37" t="s">
        <v>181</v>
      </c>
      <c r="D361" s="37" t="s">
        <v>1193</v>
      </c>
      <c r="E361" s="38" t="n">
        <v>13062000</v>
      </c>
      <c r="F361" s="39" t="n">
        <v>12000000</v>
      </c>
    </row>
    <row r="362" customFormat="false" ht="15" hidden="false" customHeight="false" outlineLevel="0" collapsed="false">
      <c r="A362" s="40" t="s">
        <v>961</v>
      </c>
      <c r="B362" s="41" t="s">
        <v>1196</v>
      </c>
      <c r="C362" s="41" t="s">
        <v>182</v>
      </c>
      <c r="D362" s="41" t="s">
        <v>1198</v>
      </c>
      <c r="E362" s="42" t="n">
        <v>93731570</v>
      </c>
      <c r="F362" s="43" t="n">
        <v>467000</v>
      </c>
    </row>
    <row r="363" customFormat="false" ht="15" hidden="false" customHeight="false" outlineLevel="0" collapsed="false">
      <c r="A363" s="44"/>
      <c r="B363" s="45"/>
      <c r="C363" s="45"/>
      <c r="D363" s="45" t="s">
        <v>1197</v>
      </c>
      <c r="E363" s="46" t="n">
        <v>46865785</v>
      </c>
      <c r="F363" s="47" t="n">
        <v>233500</v>
      </c>
    </row>
    <row r="364" customFormat="false" ht="15" hidden="false" customHeight="false" outlineLevel="0" collapsed="false">
      <c r="A364" s="36" t="s">
        <v>962</v>
      </c>
      <c r="B364" s="37" t="s">
        <v>1195</v>
      </c>
      <c r="C364" s="37" t="s">
        <v>183</v>
      </c>
      <c r="D364" s="37" t="s">
        <v>1193</v>
      </c>
      <c r="E364" s="38" t="n">
        <v>1552611.45</v>
      </c>
      <c r="F364" s="39" t="n">
        <v>141791</v>
      </c>
    </row>
    <row r="365" customFormat="false" ht="15" hidden="false" customHeight="false" outlineLevel="0" collapsed="false">
      <c r="A365" s="36" t="s">
        <v>963</v>
      </c>
      <c r="B365" s="37" t="s">
        <v>1199</v>
      </c>
      <c r="C365" s="37" t="s">
        <v>184</v>
      </c>
      <c r="D365" s="37" t="s">
        <v>1193</v>
      </c>
      <c r="E365" s="38" t="n">
        <v>18174156</v>
      </c>
      <c r="F365" s="39" t="n">
        <v>19635000</v>
      </c>
    </row>
    <row r="366" customFormat="false" ht="15" hidden="false" customHeight="false" outlineLevel="0" collapsed="false">
      <c r="A366" s="40" t="s">
        <v>964</v>
      </c>
      <c r="B366" s="37" t="s">
        <v>1195</v>
      </c>
      <c r="C366" s="37" t="s">
        <v>185</v>
      </c>
      <c r="D366" s="37" t="s">
        <v>1193</v>
      </c>
      <c r="E366" s="38" t="n">
        <v>1858031.46</v>
      </c>
      <c r="F366" s="39" t="n">
        <v>64314</v>
      </c>
    </row>
    <row r="367" customFormat="false" ht="15" hidden="false" customHeight="false" outlineLevel="0" collapsed="false">
      <c r="A367" s="48"/>
      <c r="B367" s="41" t="s">
        <v>1196</v>
      </c>
      <c r="C367" s="41" t="s">
        <v>185</v>
      </c>
      <c r="D367" s="41" t="s">
        <v>1198</v>
      </c>
      <c r="E367" s="42" t="n">
        <v>2470095</v>
      </c>
      <c r="F367" s="43" t="n">
        <v>85500</v>
      </c>
    </row>
    <row r="368" customFormat="false" ht="15" hidden="false" customHeight="false" outlineLevel="0" collapsed="false">
      <c r="A368" s="44"/>
      <c r="B368" s="45"/>
      <c r="C368" s="45"/>
      <c r="D368" s="45" t="s">
        <v>1197</v>
      </c>
      <c r="E368" s="46" t="n">
        <v>2470095</v>
      </c>
      <c r="F368" s="47" t="n">
        <v>85500</v>
      </c>
    </row>
    <row r="369" customFormat="false" ht="15" hidden="false" customHeight="false" outlineLevel="0" collapsed="false">
      <c r="A369" s="40" t="s">
        <v>965</v>
      </c>
      <c r="B369" s="41" t="s">
        <v>1196</v>
      </c>
      <c r="C369" s="41" t="s">
        <v>186</v>
      </c>
      <c r="D369" s="41" t="s">
        <v>1198</v>
      </c>
      <c r="E369" s="42" t="n">
        <v>3840130</v>
      </c>
      <c r="F369" s="43" t="n">
        <v>24500</v>
      </c>
    </row>
    <row r="370" customFormat="false" ht="15" hidden="false" customHeight="false" outlineLevel="0" collapsed="false">
      <c r="A370" s="44"/>
      <c r="B370" s="45"/>
      <c r="C370" s="45"/>
      <c r="D370" s="45" t="s">
        <v>1197</v>
      </c>
      <c r="E370" s="46" t="n">
        <v>3840130</v>
      </c>
      <c r="F370" s="47" t="n">
        <v>24500</v>
      </c>
    </row>
    <row r="371" customFormat="false" ht="15" hidden="false" customHeight="false" outlineLevel="0" collapsed="false">
      <c r="A371" s="40" t="s">
        <v>966</v>
      </c>
      <c r="B371" s="41" t="s">
        <v>1196</v>
      </c>
      <c r="C371" s="41" t="s">
        <v>187</v>
      </c>
      <c r="D371" s="41" t="s">
        <v>1198</v>
      </c>
      <c r="E371" s="42" t="n">
        <v>3504060</v>
      </c>
      <c r="F371" s="43" t="n">
        <v>20600</v>
      </c>
    </row>
    <row r="372" customFormat="false" ht="15" hidden="false" customHeight="false" outlineLevel="0" collapsed="false">
      <c r="A372" s="44"/>
      <c r="B372" s="45"/>
      <c r="C372" s="45"/>
      <c r="D372" s="45" t="s">
        <v>1197</v>
      </c>
      <c r="E372" s="46" t="n">
        <v>3504060</v>
      </c>
      <c r="F372" s="47" t="n">
        <v>20600</v>
      </c>
    </row>
    <row r="373" customFormat="false" ht="15" hidden="false" customHeight="false" outlineLevel="0" collapsed="false">
      <c r="A373" s="36" t="s">
        <v>967</v>
      </c>
      <c r="B373" s="37" t="s">
        <v>1195</v>
      </c>
      <c r="C373" s="37" t="s">
        <v>968</v>
      </c>
      <c r="D373" s="37" t="s">
        <v>1193</v>
      </c>
      <c r="E373" s="38" t="n">
        <v>176227646.5</v>
      </c>
      <c r="F373" s="39" t="n">
        <v>176227646.5</v>
      </c>
    </row>
    <row r="374" customFormat="false" ht="15" hidden="false" customHeight="false" outlineLevel="0" collapsed="false">
      <c r="A374" s="36" t="s">
        <v>969</v>
      </c>
      <c r="B374" s="37" t="s">
        <v>1195</v>
      </c>
      <c r="C374" s="37" t="s">
        <v>188</v>
      </c>
      <c r="D374" s="37" t="s">
        <v>1193</v>
      </c>
      <c r="E374" s="38" t="n">
        <v>12505700.5</v>
      </c>
      <c r="F374" s="39" t="n">
        <v>580850</v>
      </c>
    </row>
    <row r="375" customFormat="false" ht="15" hidden="false" customHeight="false" outlineLevel="0" collapsed="false">
      <c r="A375" s="36" t="s">
        <v>970</v>
      </c>
      <c r="B375" s="37" t="s">
        <v>1195</v>
      </c>
      <c r="C375" s="37" t="s">
        <v>189</v>
      </c>
      <c r="D375" s="37" t="s">
        <v>1193</v>
      </c>
      <c r="E375" s="38" t="n">
        <v>12646502.64</v>
      </c>
      <c r="F375" s="39" t="n">
        <v>161143</v>
      </c>
    </row>
    <row r="376" customFormat="false" ht="15" hidden="false" customHeight="false" outlineLevel="0" collapsed="false">
      <c r="A376" s="40" t="s">
        <v>971</v>
      </c>
      <c r="B376" s="37" t="s">
        <v>1195</v>
      </c>
      <c r="C376" s="37" t="s">
        <v>190</v>
      </c>
      <c r="D376" s="37" t="s">
        <v>1193</v>
      </c>
      <c r="E376" s="38" t="n">
        <v>92426.7</v>
      </c>
      <c r="F376" s="39" t="n">
        <v>159</v>
      </c>
    </row>
    <row r="377" customFormat="false" ht="15" hidden="false" customHeight="false" outlineLevel="0" collapsed="false">
      <c r="A377" s="48"/>
      <c r="B377" s="41" t="s">
        <v>1196</v>
      </c>
      <c r="C377" s="41" t="s">
        <v>190</v>
      </c>
      <c r="D377" s="41" t="s">
        <v>1198</v>
      </c>
      <c r="E377" s="42" t="n">
        <v>3139020</v>
      </c>
      <c r="F377" s="43" t="n">
        <v>5400</v>
      </c>
    </row>
    <row r="378" customFormat="false" ht="15" hidden="false" customHeight="false" outlineLevel="0" collapsed="false">
      <c r="A378" s="44"/>
      <c r="B378" s="45"/>
      <c r="C378" s="45"/>
      <c r="D378" s="45" t="s">
        <v>1197</v>
      </c>
      <c r="E378" s="46" t="n">
        <v>3139020</v>
      </c>
      <c r="F378" s="47" t="n">
        <v>5400</v>
      </c>
    </row>
    <row r="379" customFormat="false" ht="15" hidden="false" customHeight="false" outlineLevel="0" collapsed="false">
      <c r="A379" s="40" t="s">
        <v>972</v>
      </c>
      <c r="B379" s="41" t="s">
        <v>1196</v>
      </c>
      <c r="C379" s="41" t="s">
        <v>191</v>
      </c>
      <c r="D379" s="41" t="s">
        <v>1198</v>
      </c>
      <c r="E379" s="42" t="n">
        <v>3368018</v>
      </c>
      <c r="F379" s="43" t="n">
        <v>4300</v>
      </c>
    </row>
    <row r="380" customFormat="false" ht="15" hidden="false" customHeight="false" outlineLevel="0" collapsed="false">
      <c r="A380" s="44"/>
      <c r="B380" s="45"/>
      <c r="C380" s="45"/>
      <c r="D380" s="45" t="s">
        <v>1197</v>
      </c>
      <c r="E380" s="46" t="n">
        <v>3368018</v>
      </c>
      <c r="F380" s="47" t="n">
        <v>4300</v>
      </c>
    </row>
    <row r="381" customFormat="false" ht="15" hidden="false" customHeight="false" outlineLevel="0" collapsed="false">
      <c r="A381" s="36" t="s">
        <v>973</v>
      </c>
      <c r="B381" s="37" t="s">
        <v>1199</v>
      </c>
      <c r="C381" s="37" t="s">
        <v>192</v>
      </c>
      <c r="D381" s="37" t="s">
        <v>1193</v>
      </c>
      <c r="E381" s="38" t="n">
        <v>45586800</v>
      </c>
      <c r="F381" s="39" t="n">
        <v>40500000</v>
      </c>
    </row>
    <row r="382" customFormat="false" ht="15" hidden="false" customHeight="false" outlineLevel="0" collapsed="false">
      <c r="A382" s="40" t="s">
        <v>974</v>
      </c>
      <c r="B382" s="37" t="s">
        <v>1195</v>
      </c>
      <c r="C382" s="37" t="s">
        <v>193</v>
      </c>
      <c r="D382" s="37" t="s">
        <v>1193</v>
      </c>
      <c r="E382" s="38" t="n">
        <v>324097.06</v>
      </c>
      <c r="F382" s="39" t="n">
        <v>6586</v>
      </c>
    </row>
    <row r="383" customFormat="false" ht="15" hidden="false" customHeight="false" outlineLevel="0" collapsed="false">
      <c r="A383" s="48"/>
      <c r="B383" s="41" t="s">
        <v>1196</v>
      </c>
      <c r="C383" s="41" t="s">
        <v>193</v>
      </c>
      <c r="D383" s="41" t="s">
        <v>1198</v>
      </c>
      <c r="E383" s="42" t="n">
        <v>398601</v>
      </c>
      <c r="F383" s="43" t="n">
        <v>8100</v>
      </c>
    </row>
    <row r="384" customFormat="false" ht="15" hidden="false" customHeight="false" outlineLevel="0" collapsed="false">
      <c r="A384" s="44"/>
      <c r="B384" s="45"/>
      <c r="C384" s="45"/>
      <c r="D384" s="45" t="s">
        <v>1197</v>
      </c>
      <c r="E384" s="46" t="n">
        <v>398601</v>
      </c>
      <c r="F384" s="47" t="n">
        <v>8100</v>
      </c>
    </row>
    <row r="385" customFormat="false" ht="15" hidden="false" customHeight="false" outlineLevel="0" collapsed="false">
      <c r="A385" s="40" t="s">
        <v>975</v>
      </c>
      <c r="B385" s="41" t="s">
        <v>1196</v>
      </c>
      <c r="C385" s="41" t="s">
        <v>195</v>
      </c>
      <c r="D385" s="41" t="s">
        <v>1198</v>
      </c>
      <c r="E385" s="42" t="n">
        <v>521640</v>
      </c>
      <c r="F385" s="43" t="n">
        <v>3500</v>
      </c>
    </row>
    <row r="386" customFormat="false" ht="15" hidden="false" customHeight="false" outlineLevel="0" collapsed="false">
      <c r="A386" s="44"/>
      <c r="B386" s="45"/>
      <c r="C386" s="45"/>
      <c r="D386" s="45" t="s">
        <v>1197</v>
      </c>
      <c r="E386" s="46" t="n">
        <v>521640</v>
      </c>
      <c r="F386" s="47" t="n">
        <v>3500</v>
      </c>
    </row>
    <row r="387" customFormat="false" ht="15" hidden="false" customHeight="false" outlineLevel="0" collapsed="false">
      <c r="A387" s="36" t="s">
        <v>976</v>
      </c>
      <c r="B387" s="37" t="s">
        <v>1195</v>
      </c>
      <c r="C387" s="37" t="s">
        <v>977</v>
      </c>
      <c r="D387" s="37" t="s">
        <v>1193</v>
      </c>
      <c r="E387" s="38" t="n">
        <v>203174.08</v>
      </c>
      <c r="F387" s="39" t="n">
        <v>454</v>
      </c>
    </row>
    <row r="388" customFormat="false" ht="15" hidden="false" customHeight="false" outlineLevel="0" collapsed="false">
      <c r="A388" s="36" t="s">
        <v>978</v>
      </c>
      <c r="B388" s="37" t="s">
        <v>1195</v>
      </c>
      <c r="C388" s="37" t="s">
        <v>196</v>
      </c>
      <c r="D388" s="37" t="s">
        <v>1193</v>
      </c>
      <c r="E388" s="38" t="n">
        <v>1847906.24</v>
      </c>
      <c r="F388" s="39" t="n">
        <v>64208</v>
      </c>
    </row>
    <row r="389" customFormat="false" ht="15" hidden="false" customHeight="false" outlineLevel="0" collapsed="false">
      <c r="A389" s="40" t="s">
        <v>979</v>
      </c>
      <c r="B389" s="41" t="s">
        <v>1196</v>
      </c>
      <c r="C389" s="41" t="s">
        <v>980</v>
      </c>
      <c r="D389" s="41" t="s">
        <v>1198</v>
      </c>
      <c r="E389" s="42" t="n">
        <v>2382118</v>
      </c>
      <c r="F389" s="43" t="n">
        <v>5800</v>
      </c>
    </row>
    <row r="390" customFormat="false" ht="15" hidden="false" customHeight="false" outlineLevel="0" collapsed="false">
      <c r="A390" s="44"/>
      <c r="B390" s="45"/>
      <c r="C390" s="45"/>
      <c r="D390" s="45" t="s">
        <v>1197</v>
      </c>
      <c r="E390" s="46" t="n">
        <v>2382118</v>
      </c>
      <c r="F390" s="47" t="n">
        <v>5800</v>
      </c>
    </row>
    <row r="391" customFormat="false" ht="15" hidden="false" customHeight="false" outlineLevel="0" collapsed="false">
      <c r="A391" s="40" t="s">
        <v>981</v>
      </c>
      <c r="B391" s="37" t="s">
        <v>1195</v>
      </c>
      <c r="C391" s="37" t="s">
        <v>198</v>
      </c>
      <c r="D391" s="37" t="s">
        <v>1193</v>
      </c>
      <c r="E391" s="38" t="n">
        <v>177253.11</v>
      </c>
      <c r="F391" s="39" t="n">
        <v>3709</v>
      </c>
    </row>
    <row r="392" customFormat="false" ht="15" hidden="false" customHeight="false" outlineLevel="0" collapsed="false">
      <c r="A392" s="48"/>
      <c r="B392" s="41" t="s">
        <v>1196</v>
      </c>
      <c r="C392" s="41" t="s">
        <v>198</v>
      </c>
      <c r="D392" s="41" t="s">
        <v>1198</v>
      </c>
      <c r="E392" s="42" t="n">
        <v>387099</v>
      </c>
      <c r="F392" s="43" t="n">
        <v>8100</v>
      </c>
    </row>
    <row r="393" customFormat="false" ht="15" hidden="false" customHeight="false" outlineLevel="0" collapsed="false">
      <c r="A393" s="44"/>
      <c r="B393" s="45"/>
      <c r="C393" s="45"/>
      <c r="D393" s="45" t="s">
        <v>1197</v>
      </c>
      <c r="E393" s="46" t="n">
        <v>387099</v>
      </c>
      <c r="F393" s="47" t="n">
        <v>8100</v>
      </c>
    </row>
    <row r="394" customFormat="false" ht="15" hidden="false" customHeight="false" outlineLevel="0" collapsed="false">
      <c r="A394" s="40" t="s">
        <v>982</v>
      </c>
      <c r="B394" s="41" t="s">
        <v>1196</v>
      </c>
      <c r="C394" s="41" t="s">
        <v>199</v>
      </c>
      <c r="D394" s="41" t="s">
        <v>1198</v>
      </c>
      <c r="E394" s="42" t="n">
        <v>135972</v>
      </c>
      <c r="F394" s="43" t="n">
        <v>300</v>
      </c>
    </row>
    <row r="395" customFormat="false" ht="15" hidden="false" customHeight="false" outlineLevel="0" collapsed="false">
      <c r="A395" s="44"/>
      <c r="B395" s="45"/>
      <c r="C395" s="45"/>
      <c r="D395" s="45" t="s">
        <v>1197</v>
      </c>
      <c r="E395" s="46" t="n">
        <v>135972</v>
      </c>
      <c r="F395" s="47" t="n">
        <v>300</v>
      </c>
    </row>
    <row r="396" customFormat="false" ht="15" hidden="false" customHeight="false" outlineLevel="0" collapsed="false">
      <c r="A396" s="40" t="s">
        <v>983</v>
      </c>
      <c r="B396" s="37" t="s">
        <v>1195</v>
      </c>
      <c r="C396" s="37" t="s">
        <v>200</v>
      </c>
      <c r="D396" s="37" t="s">
        <v>1193</v>
      </c>
      <c r="E396" s="38" t="n">
        <v>179375.3</v>
      </c>
      <c r="F396" s="39" t="n">
        <v>806</v>
      </c>
    </row>
    <row r="397" customFormat="false" ht="15" hidden="false" customHeight="false" outlineLevel="0" collapsed="false">
      <c r="A397" s="48"/>
      <c r="B397" s="41" t="s">
        <v>1196</v>
      </c>
      <c r="C397" s="41" t="s">
        <v>200</v>
      </c>
      <c r="D397" s="41" t="s">
        <v>1198</v>
      </c>
      <c r="E397" s="42" t="n">
        <v>2626090</v>
      </c>
      <c r="F397" s="43" t="n">
        <v>11800</v>
      </c>
    </row>
    <row r="398" customFormat="false" ht="15" hidden="false" customHeight="false" outlineLevel="0" collapsed="false">
      <c r="A398" s="44"/>
      <c r="B398" s="45"/>
      <c r="C398" s="45"/>
      <c r="D398" s="45" t="s">
        <v>1197</v>
      </c>
      <c r="E398" s="46" t="n">
        <v>2626090</v>
      </c>
      <c r="F398" s="47" t="n">
        <v>11800</v>
      </c>
    </row>
    <row r="399" customFormat="false" ht="15" hidden="false" customHeight="false" outlineLevel="0" collapsed="false">
      <c r="A399" s="40" t="s">
        <v>984</v>
      </c>
      <c r="B399" s="41" t="s">
        <v>1196</v>
      </c>
      <c r="C399" s="41" t="s">
        <v>201</v>
      </c>
      <c r="D399" s="41" t="s">
        <v>1198</v>
      </c>
      <c r="E399" s="42" t="n">
        <v>1840644</v>
      </c>
      <c r="F399" s="43" t="n">
        <v>3600</v>
      </c>
    </row>
    <row r="400" customFormat="false" ht="15" hidden="false" customHeight="false" outlineLevel="0" collapsed="false">
      <c r="A400" s="44"/>
      <c r="B400" s="45"/>
      <c r="C400" s="45"/>
      <c r="D400" s="45" t="s">
        <v>1197</v>
      </c>
      <c r="E400" s="46" t="n">
        <v>1840644</v>
      </c>
      <c r="F400" s="47" t="n">
        <v>3600</v>
      </c>
    </row>
    <row r="401" customFormat="false" ht="15" hidden="false" customHeight="false" outlineLevel="0" collapsed="false">
      <c r="A401" s="36" t="s">
        <v>985</v>
      </c>
      <c r="B401" s="37" t="s">
        <v>1195</v>
      </c>
      <c r="C401" s="37" t="s">
        <v>202</v>
      </c>
      <c r="D401" s="37" t="s">
        <v>1193</v>
      </c>
      <c r="E401" s="38" t="n">
        <v>2153202.16</v>
      </c>
      <c r="F401" s="39" t="n">
        <v>107018</v>
      </c>
    </row>
    <row r="402" customFormat="false" ht="15" hidden="false" customHeight="false" outlineLevel="0" collapsed="false">
      <c r="A402" s="36" t="s">
        <v>986</v>
      </c>
      <c r="B402" s="37" t="s">
        <v>1195</v>
      </c>
      <c r="C402" s="37" t="s">
        <v>203</v>
      </c>
      <c r="D402" s="37" t="s">
        <v>1193</v>
      </c>
      <c r="E402" s="38" t="n">
        <v>1465037.28</v>
      </c>
      <c r="F402" s="39" t="n">
        <v>6804</v>
      </c>
    </row>
    <row r="403" customFormat="false" ht="15" hidden="false" customHeight="false" outlineLevel="0" collapsed="false">
      <c r="A403" s="40" t="s">
        <v>987</v>
      </c>
      <c r="B403" s="41" t="s">
        <v>1196</v>
      </c>
      <c r="C403" s="41" t="s">
        <v>204</v>
      </c>
      <c r="D403" s="41" t="s">
        <v>1198</v>
      </c>
      <c r="E403" s="42" t="n">
        <v>2982036</v>
      </c>
      <c r="F403" s="43" t="n">
        <v>20100</v>
      </c>
    </row>
    <row r="404" customFormat="false" ht="15" hidden="false" customHeight="false" outlineLevel="0" collapsed="false">
      <c r="A404" s="44"/>
      <c r="B404" s="45"/>
      <c r="C404" s="45"/>
      <c r="D404" s="45" t="s">
        <v>1197</v>
      </c>
      <c r="E404" s="46" t="n">
        <v>2982036</v>
      </c>
      <c r="F404" s="47" t="n">
        <v>20100</v>
      </c>
    </row>
    <row r="405" customFormat="false" ht="15" hidden="false" customHeight="false" outlineLevel="0" collapsed="false">
      <c r="A405" s="40" t="s">
        <v>988</v>
      </c>
      <c r="B405" s="41" t="s">
        <v>1196</v>
      </c>
      <c r="C405" s="41" t="s">
        <v>205</v>
      </c>
      <c r="D405" s="41" t="s">
        <v>1198</v>
      </c>
      <c r="E405" s="42" t="n">
        <v>2954181</v>
      </c>
      <c r="F405" s="43" t="n">
        <v>13100</v>
      </c>
    </row>
    <row r="406" customFormat="false" ht="15" hidden="false" customHeight="false" outlineLevel="0" collapsed="false">
      <c r="A406" s="44"/>
      <c r="B406" s="45"/>
      <c r="C406" s="45"/>
      <c r="D406" s="45" t="s">
        <v>1197</v>
      </c>
      <c r="E406" s="46" t="n">
        <v>2954181</v>
      </c>
      <c r="F406" s="47" t="n">
        <v>13100</v>
      </c>
    </row>
    <row r="407" customFormat="false" ht="15" hidden="false" customHeight="false" outlineLevel="0" collapsed="false">
      <c r="A407" s="40" t="s">
        <v>989</v>
      </c>
      <c r="B407" s="41" t="s">
        <v>1196</v>
      </c>
      <c r="C407" s="41" t="s">
        <v>990</v>
      </c>
      <c r="D407" s="41" t="s">
        <v>1198</v>
      </c>
      <c r="E407" s="42" t="n">
        <v>75788</v>
      </c>
      <c r="F407" s="43" t="n">
        <v>400</v>
      </c>
    </row>
    <row r="408" customFormat="false" ht="15" hidden="false" customHeight="false" outlineLevel="0" collapsed="false">
      <c r="A408" s="44"/>
      <c r="B408" s="45"/>
      <c r="C408" s="45"/>
      <c r="D408" s="45" t="s">
        <v>1197</v>
      </c>
      <c r="E408" s="46" t="n">
        <v>75788</v>
      </c>
      <c r="F408" s="47" t="n">
        <v>400</v>
      </c>
    </row>
    <row r="409" customFormat="false" ht="15" hidden="false" customHeight="false" outlineLevel="0" collapsed="false">
      <c r="A409" s="36" t="s">
        <v>991</v>
      </c>
      <c r="B409" s="37" t="s">
        <v>1195</v>
      </c>
      <c r="C409" s="37" t="s">
        <v>206</v>
      </c>
      <c r="D409" s="37" t="s">
        <v>1193</v>
      </c>
      <c r="E409" s="38" t="n">
        <v>3220930.8</v>
      </c>
      <c r="F409" s="39" t="n">
        <v>27480</v>
      </c>
    </row>
    <row r="410" customFormat="false" ht="15" hidden="false" customHeight="false" outlineLevel="0" collapsed="false">
      <c r="A410" s="40" t="s">
        <v>992</v>
      </c>
      <c r="B410" s="41" t="s">
        <v>1196</v>
      </c>
      <c r="C410" s="41" t="s">
        <v>207</v>
      </c>
      <c r="D410" s="41" t="s">
        <v>1198</v>
      </c>
      <c r="E410" s="42" t="n">
        <v>2175201</v>
      </c>
      <c r="F410" s="43" t="n">
        <v>5100</v>
      </c>
    </row>
    <row r="411" customFormat="false" ht="15" hidden="false" customHeight="false" outlineLevel="0" collapsed="false">
      <c r="A411" s="44"/>
      <c r="B411" s="45"/>
      <c r="C411" s="45"/>
      <c r="D411" s="45" t="s">
        <v>1197</v>
      </c>
      <c r="E411" s="46" t="n">
        <v>2175201</v>
      </c>
      <c r="F411" s="47" t="n">
        <v>5100</v>
      </c>
    </row>
    <row r="412" customFormat="false" ht="15" hidden="false" customHeight="false" outlineLevel="0" collapsed="false">
      <c r="A412" s="40" t="s">
        <v>993</v>
      </c>
      <c r="B412" s="37" t="s">
        <v>1195</v>
      </c>
      <c r="C412" s="37" t="s">
        <v>208</v>
      </c>
      <c r="D412" s="37" t="s">
        <v>1193</v>
      </c>
      <c r="E412" s="38" t="n">
        <v>314447.5</v>
      </c>
      <c r="F412" s="39" t="n">
        <v>8615</v>
      </c>
    </row>
    <row r="413" customFormat="false" ht="15" hidden="false" customHeight="false" outlineLevel="0" collapsed="false">
      <c r="A413" s="48"/>
      <c r="B413" s="41" t="s">
        <v>1196</v>
      </c>
      <c r="C413" s="41" t="s">
        <v>208</v>
      </c>
      <c r="D413" s="41" t="s">
        <v>1198</v>
      </c>
      <c r="E413" s="42" t="n">
        <v>5245050</v>
      </c>
      <c r="F413" s="43" t="n">
        <v>143700</v>
      </c>
    </row>
    <row r="414" customFormat="false" ht="15" hidden="false" customHeight="false" outlineLevel="0" collapsed="false">
      <c r="A414" s="44"/>
      <c r="B414" s="45"/>
      <c r="C414" s="45"/>
      <c r="D414" s="45" t="s">
        <v>1197</v>
      </c>
      <c r="E414" s="46" t="n">
        <v>1233700</v>
      </c>
      <c r="F414" s="47" t="n">
        <v>33800</v>
      </c>
    </row>
    <row r="415" customFormat="false" ht="15" hidden="false" customHeight="false" outlineLevel="0" collapsed="false">
      <c r="A415" s="40" t="s">
        <v>994</v>
      </c>
      <c r="B415" s="41" t="s">
        <v>1196</v>
      </c>
      <c r="C415" s="41" t="s">
        <v>209</v>
      </c>
      <c r="D415" s="41" t="s">
        <v>1198</v>
      </c>
      <c r="E415" s="42" t="n">
        <v>4981368</v>
      </c>
      <c r="F415" s="43" t="n">
        <v>16800</v>
      </c>
    </row>
    <row r="416" customFormat="false" ht="15" hidden="false" customHeight="false" outlineLevel="0" collapsed="false">
      <c r="A416" s="44"/>
      <c r="B416" s="45"/>
      <c r="C416" s="45"/>
      <c r="D416" s="45" t="s">
        <v>1197</v>
      </c>
      <c r="E416" s="46" t="n">
        <v>4981368</v>
      </c>
      <c r="F416" s="47" t="n">
        <v>16800</v>
      </c>
    </row>
    <row r="417" customFormat="false" ht="15" hidden="false" customHeight="false" outlineLevel="0" collapsed="false">
      <c r="A417" s="40" t="s">
        <v>995</v>
      </c>
      <c r="B417" s="41" t="s">
        <v>1196</v>
      </c>
      <c r="C417" s="41" t="s">
        <v>210</v>
      </c>
      <c r="D417" s="41" t="s">
        <v>1198</v>
      </c>
      <c r="E417" s="42" t="n">
        <v>2361198</v>
      </c>
      <c r="F417" s="43" t="n">
        <v>5100</v>
      </c>
    </row>
    <row r="418" customFormat="false" ht="15" hidden="false" customHeight="false" outlineLevel="0" collapsed="false">
      <c r="A418" s="44"/>
      <c r="B418" s="45"/>
      <c r="C418" s="45"/>
      <c r="D418" s="45" t="s">
        <v>1197</v>
      </c>
      <c r="E418" s="46" t="n">
        <v>2361198</v>
      </c>
      <c r="F418" s="47" t="n">
        <v>5100</v>
      </c>
    </row>
    <row r="419" customFormat="false" ht="15" hidden="false" customHeight="false" outlineLevel="0" collapsed="false">
      <c r="A419" s="40" t="s">
        <v>996</v>
      </c>
      <c r="B419" s="41" t="s">
        <v>1196</v>
      </c>
      <c r="C419" s="41" t="s">
        <v>997</v>
      </c>
      <c r="D419" s="41" t="s">
        <v>1198</v>
      </c>
      <c r="E419" s="42" t="n">
        <v>107094</v>
      </c>
      <c r="F419" s="43" t="n">
        <v>1300</v>
      </c>
    </row>
    <row r="420" customFormat="false" ht="15" hidden="false" customHeight="false" outlineLevel="0" collapsed="false">
      <c r="A420" s="44"/>
      <c r="B420" s="45"/>
      <c r="C420" s="45"/>
      <c r="D420" s="45" t="s">
        <v>1197</v>
      </c>
      <c r="E420" s="46" t="n">
        <v>107094</v>
      </c>
      <c r="F420" s="47" t="n">
        <v>1300</v>
      </c>
    </row>
    <row r="421" customFormat="false" ht="15" hidden="false" customHeight="false" outlineLevel="0" collapsed="false">
      <c r="A421" s="40" t="s">
        <v>998</v>
      </c>
      <c r="B421" s="41" t="s">
        <v>1196</v>
      </c>
      <c r="C421" s="41" t="s">
        <v>212</v>
      </c>
      <c r="D421" s="41" t="s">
        <v>1198</v>
      </c>
      <c r="E421" s="42" t="n">
        <v>157154</v>
      </c>
      <c r="F421" s="43" t="n">
        <v>100</v>
      </c>
    </row>
    <row r="422" customFormat="false" ht="15" hidden="false" customHeight="false" outlineLevel="0" collapsed="false">
      <c r="A422" s="44"/>
      <c r="B422" s="45"/>
      <c r="C422" s="45"/>
      <c r="D422" s="45" t="s">
        <v>1197</v>
      </c>
      <c r="E422" s="46" t="n">
        <v>157154</v>
      </c>
      <c r="F422" s="47" t="n">
        <v>100</v>
      </c>
    </row>
    <row r="423" customFormat="false" ht="15" hidden="false" customHeight="false" outlineLevel="0" collapsed="false">
      <c r="A423" s="36" t="s">
        <v>999</v>
      </c>
      <c r="B423" s="37" t="s">
        <v>1195</v>
      </c>
      <c r="C423" s="37" t="s">
        <v>213</v>
      </c>
      <c r="D423" s="37" t="s">
        <v>1193</v>
      </c>
      <c r="E423" s="38" t="n">
        <v>3012127.8</v>
      </c>
      <c r="F423" s="39" t="n">
        <v>317735</v>
      </c>
    </row>
    <row r="424" customFormat="false" ht="15" hidden="false" customHeight="false" outlineLevel="0" collapsed="false">
      <c r="A424" s="40" t="s">
        <v>1000</v>
      </c>
      <c r="B424" s="41" t="s">
        <v>1196</v>
      </c>
      <c r="C424" s="41" t="s">
        <v>214</v>
      </c>
      <c r="D424" s="41" t="s">
        <v>1198</v>
      </c>
      <c r="E424" s="42" t="n">
        <v>294354</v>
      </c>
      <c r="F424" s="43" t="n">
        <v>2700</v>
      </c>
    </row>
    <row r="425" customFormat="false" ht="15" hidden="false" customHeight="false" outlineLevel="0" collapsed="false">
      <c r="A425" s="44"/>
      <c r="B425" s="45"/>
      <c r="C425" s="45"/>
      <c r="D425" s="45" t="s">
        <v>1197</v>
      </c>
      <c r="E425" s="46" t="n">
        <v>294354</v>
      </c>
      <c r="F425" s="47" t="n">
        <v>2700</v>
      </c>
    </row>
    <row r="426" customFormat="false" ht="15" hidden="false" customHeight="false" outlineLevel="0" collapsed="false">
      <c r="A426" s="36" t="s">
        <v>1001</v>
      </c>
      <c r="B426" s="37" t="s">
        <v>1199</v>
      </c>
      <c r="C426" s="37" t="s">
        <v>1002</v>
      </c>
      <c r="D426" s="37" t="s">
        <v>1193</v>
      </c>
      <c r="E426" s="38" t="n">
        <v>38902500</v>
      </c>
      <c r="F426" s="39" t="n">
        <v>35000000</v>
      </c>
    </row>
    <row r="427" customFormat="false" ht="15" hidden="false" customHeight="false" outlineLevel="0" collapsed="false">
      <c r="A427" s="36" t="s">
        <v>1003</v>
      </c>
      <c r="B427" s="37" t="s">
        <v>1195</v>
      </c>
      <c r="C427" s="37" t="s">
        <v>215</v>
      </c>
      <c r="D427" s="37" t="s">
        <v>1193</v>
      </c>
      <c r="E427" s="38" t="n">
        <v>684488.16</v>
      </c>
      <c r="F427" s="39" t="n">
        <v>295038</v>
      </c>
    </row>
    <row r="428" customFormat="false" ht="15" hidden="false" customHeight="false" outlineLevel="0" collapsed="false">
      <c r="A428" s="36" t="s">
        <v>1004</v>
      </c>
      <c r="B428" s="37" t="s">
        <v>1199</v>
      </c>
      <c r="C428" s="37" t="s">
        <v>216</v>
      </c>
      <c r="D428" s="37" t="s">
        <v>1193</v>
      </c>
      <c r="E428" s="38" t="n">
        <v>13846500</v>
      </c>
      <c r="F428" s="39" t="n">
        <v>15000000</v>
      </c>
    </row>
    <row r="429" customFormat="false" ht="15" hidden="false" customHeight="false" outlineLevel="0" collapsed="false">
      <c r="A429" s="40" t="s">
        <v>1005</v>
      </c>
      <c r="B429" s="41" t="s">
        <v>1196</v>
      </c>
      <c r="C429" s="41" t="s">
        <v>217</v>
      </c>
      <c r="D429" s="41" t="s">
        <v>1198</v>
      </c>
      <c r="E429" s="42" t="n">
        <v>3114848</v>
      </c>
      <c r="F429" s="43" t="n">
        <v>8800</v>
      </c>
    </row>
    <row r="430" customFormat="false" ht="15" hidden="false" customHeight="false" outlineLevel="0" collapsed="false">
      <c r="A430" s="44"/>
      <c r="B430" s="45"/>
      <c r="C430" s="45"/>
      <c r="D430" s="45" t="s">
        <v>1197</v>
      </c>
      <c r="E430" s="46" t="n">
        <v>3114848</v>
      </c>
      <c r="F430" s="47" t="n">
        <v>8800</v>
      </c>
    </row>
    <row r="431" customFormat="false" ht="15" hidden="false" customHeight="false" outlineLevel="0" collapsed="false">
      <c r="A431" s="40" t="s">
        <v>1006</v>
      </c>
      <c r="B431" s="37" t="s">
        <v>1195</v>
      </c>
      <c r="C431" s="37" t="s">
        <v>218</v>
      </c>
      <c r="D431" s="37" t="s">
        <v>1193</v>
      </c>
      <c r="E431" s="38" t="n">
        <v>656009.6</v>
      </c>
      <c r="F431" s="39" t="n">
        <v>9920</v>
      </c>
    </row>
    <row r="432" customFormat="false" ht="15" hidden="false" customHeight="false" outlineLevel="0" collapsed="false">
      <c r="A432" s="48"/>
      <c r="B432" s="41" t="s">
        <v>1196</v>
      </c>
      <c r="C432" s="41" t="s">
        <v>218</v>
      </c>
      <c r="D432" s="41" t="s">
        <v>1198</v>
      </c>
      <c r="E432" s="42" t="n">
        <v>3537955</v>
      </c>
      <c r="F432" s="43" t="n">
        <v>53500</v>
      </c>
    </row>
    <row r="433" customFormat="false" ht="15" hidden="false" customHeight="false" outlineLevel="0" collapsed="false">
      <c r="A433" s="44"/>
      <c r="B433" s="45"/>
      <c r="C433" s="45"/>
      <c r="D433" s="45" t="s">
        <v>1197</v>
      </c>
      <c r="E433" s="46" t="n">
        <v>4807651</v>
      </c>
      <c r="F433" s="47" t="n">
        <v>72700</v>
      </c>
    </row>
    <row r="434" customFormat="false" ht="15" hidden="false" customHeight="false" outlineLevel="0" collapsed="false">
      <c r="A434" s="40" t="s">
        <v>1007</v>
      </c>
      <c r="B434" s="37" t="s">
        <v>1195</v>
      </c>
      <c r="C434" s="37" t="s">
        <v>219</v>
      </c>
      <c r="D434" s="37" t="s">
        <v>1193</v>
      </c>
      <c r="E434" s="38" t="n">
        <v>63803.04</v>
      </c>
      <c r="F434" s="39" t="n">
        <v>1428</v>
      </c>
    </row>
    <row r="435" customFormat="false" ht="15" hidden="false" customHeight="false" outlineLevel="0" collapsed="false">
      <c r="A435" s="48"/>
      <c r="B435" s="41" t="s">
        <v>1196</v>
      </c>
      <c r="C435" s="41" t="s">
        <v>219</v>
      </c>
      <c r="D435" s="41" t="s">
        <v>1198</v>
      </c>
      <c r="E435" s="42" t="n">
        <v>406588</v>
      </c>
      <c r="F435" s="43" t="n">
        <v>9100</v>
      </c>
    </row>
    <row r="436" customFormat="false" ht="15" hidden="false" customHeight="false" outlineLevel="0" collapsed="false">
      <c r="A436" s="44"/>
      <c r="B436" s="45"/>
      <c r="C436" s="45"/>
      <c r="D436" s="45" t="s">
        <v>1197</v>
      </c>
      <c r="E436" s="46" t="n">
        <v>406588</v>
      </c>
      <c r="F436" s="47" t="n">
        <v>9100</v>
      </c>
    </row>
    <row r="437" customFormat="false" ht="15" hidden="false" customHeight="false" outlineLevel="0" collapsed="false">
      <c r="A437" s="36" t="s">
        <v>1008</v>
      </c>
      <c r="B437" s="37" t="s">
        <v>1196</v>
      </c>
      <c r="C437" s="37" t="s">
        <v>220</v>
      </c>
      <c r="D437" s="37" t="s">
        <v>1198</v>
      </c>
      <c r="E437" s="38" t="n">
        <v>1785564</v>
      </c>
      <c r="F437" s="39" t="n">
        <v>19800</v>
      </c>
    </row>
    <row r="438" customFormat="false" ht="15" hidden="false" customHeight="false" outlineLevel="0" collapsed="false">
      <c r="A438" s="40" t="s">
        <v>1009</v>
      </c>
      <c r="B438" s="41" t="s">
        <v>1196</v>
      </c>
      <c r="C438" s="41" t="s">
        <v>221</v>
      </c>
      <c r="D438" s="41" t="s">
        <v>1198</v>
      </c>
      <c r="E438" s="42" t="n">
        <v>2159102</v>
      </c>
      <c r="F438" s="43" t="n">
        <v>25300</v>
      </c>
    </row>
    <row r="439" customFormat="false" ht="15" hidden="false" customHeight="false" outlineLevel="0" collapsed="false">
      <c r="A439" s="44"/>
      <c r="B439" s="45"/>
      <c r="C439" s="45"/>
      <c r="D439" s="45" t="s">
        <v>1197</v>
      </c>
      <c r="E439" s="46" t="n">
        <v>2159102</v>
      </c>
      <c r="F439" s="47" t="n">
        <v>25300</v>
      </c>
    </row>
    <row r="440" customFormat="false" ht="15" hidden="false" customHeight="false" outlineLevel="0" collapsed="false">
      <c r="A440" s="40" t="s">
        <v>1010</v>
      </c>
      <c r="B440" s="41" t="s">
        <v>1196</v>
      </c>
      <c r="C440" s="41" t="s">
        <v>222</v>
      </c>
      <c r="D440" s="41" t="s">
        <v>1198</v>
      </c>
      <c r="E440" s="42" t="n">
        <v>28052584</v>
      </c>
      <c r="F440" s="43" t="n">
        <v>74600</v>
      </c>
    </row>
    <row r="441" customFormat="false" ht="15" hidden="false" customHeight="false" outlineLevel="0" collapsed="false">
      <c r="A441" s="44"/>
      <c r="B441" s="45"/>
      <c r="C441" s="45"/>
      <c r="D441" s="45" t="s">
        <v>1197</v>
      </c>
      <c r="E441" s="46" t="n">
        <v>28052584</v>
      </c>
      <c r="F441" s="47" t="n">
        <v>74600</v>
      </c>
    </row>
    <row r="442" customFormat="false" ht="15" hidden="false" customHeight="false" outlineLevel="0" collapsed="false">
      <c r="A442" s="36" t="s">
        <v>1011</v>
      </c>
      <c r="B442" s="37" t="s">
        <v>1199</v>
      </c>
      <c r="C442" s="37" t="s">
        <v>1012</v>
      </c>
      <c r="D442" s="37" t="s">
        <v>1193</v>
      </c>
      <c r="E442" s="38" t="n">
        <v>54763360</v>
      </c>
      <c r="F442" s="39" t="n">
        <v>44888000</v>
      </c>
    </row>
    <row r="443" customFormat="false" ht="15" hidden="false" customHeight="false" outlineLevel="0" collapsed="false">
      <c r="A443" s="36" t="s">
        <v>1013</v>
      </c>
      <c r="B443" s="37" t="s">
        <v>1199</v>
      </c>
      <c r="C443" s="37" t="s">
        <v>223</v>
      </c>
      <c r="D443" s="37" t="s">
        <v>1193</v>
      </c>
      <c r="E443" s="38" t="n">
        <v>5625000</v>
      </c>
      <c r="F443" s="39" t="n">
        <v>6000000</v>
      </c>
    </row>
    <row r="444" customFormat="false" ht="15" hidden="false" customHeight="false" outlineLevel="0" collapsed="false">
      <c r="A444" s="36" t="s">
        <v>1014</v>
      </c>
      <c r="B444" s="37" t="s">
        <v>1199</v>
      </c>
      <c r="C444" s="37" t="s">
        <v>1015</v>
      </c>
      <c r="D444" s="37" t="s">
        <v>1193</v>
      </c>
      <c r="E444" s="38" t="n">
        <v>21647920</v>
      </c>
      <c r="F444" s="39" t="n">
        <v>23200000</v>
      </c>
    </row>
    <row r="445" customFormat="false" ht="15" hidden="false" customHeight="false" outlineLevel="0" collapsed="false">
      <c r="A445" s="36" t="s">
        <v>1016</v>
      </c>
      <c r="B445" s="37" t="s">
        <v>1195</v>
      </c>
      <c r="C445" s="37" t="s">
        <v>224</v>
      </c>
      <c r="D445" s="37" t="s">
        <v>1193</v>
      </c>
      <c r="E445" s="38" t="n">
        <v>1074895.65</v>
      </c>
      <c r="F445" s="39" t="n">
        <v>24435</v>
      </c>
    </row>
    <row r="446" customFormat="false" ht="15" hidden="false" customHeight="false" outlineLevel="0" collapsed="false">
      <c r="A446" s="40" t="s">
        <v>1017</v>
      </c>
      <c r="B446" s="37" t="s">
        <v>1195</v>
      </c>
      <c r="C446" s="37" t="s">
        <v>225</v>
      </c>
      <c r="D446" s="37" t="s">
        <v>1193</v>
      </c>
      <c r="E446" s="38" t="n">
        <v>50845.86</v>
      </c>
      <c r="F446" s="39" t="n">
        <v>702</v>
      </c>
    </row>
    <row r="447" customFormat="false" ht="15" hidden="false" customHeight="false" outlineLevel="0" collapsed="false">
      <c r="A447" s="48"/>
      <c r="B447" s="41" t="s">
        <v>1196</v>
      </c>
      <c r="C447" s="41" t="s">
        <v>225</v>
      </c>
      <c r="D447" s="41" t="s">
        <v>1198</v>
      </c>
      <c r="E447" s="42" t="n">
        <v>362150</v>
      </c>
      <c r="F447" s="43" t="n">
        <v>5000</v>
      </c>
    </row>
    <row r="448" customFormat="false" ht="15" hidden="false" customHeight="false" outlineLevel="0" collapsed="false">
      <c r="A448" s="44"/>
      <c r="B448" s="45"/>
      <c r="C448" s="45"/>
      <c r="D448" s="45" t="s">
        <v>1197</v>
      </c>
      <c r="E448" s="46" t="n">
        <v>362150</v>
      </c>
      <c r="F448" s="47" t="n">
        <v>5000</v>
      </c>
    </row>
    <row r="449" customFormat="false" ht="15" hidden="false" customHeight="false" outlineLevel="0" collapsed="false">
      <c r="A449" s="40" t="s">
        <v>1018</v>
      </c>
      <c r="B449" s="37" t="s">
        <v>1195</v>
      </c>
      <c r="C449" s="37" t="s">
        <v>226</v>
      </c>
      <c r="D449" s="37" t="s">
        <v>1193</v>
      </c>
      <c r="E449" s="38" t="n">
        <v>47017.75</v>
      </c>
      <c r="F449" s="39" t="n">
        <v>115</v>
      </c>
    </row>
    <row r="450" customFormat="false" ht="15" hidden="false" customHeight="false" outlineLevel="0" collapsed="false">
      <c r="A450" s="48"/>
      <c r="B450" s="41" t="s">
        <v>1196</v>
      </c>
      <c r="C450" s="41" t="s">
        <v>226</v>
      </c>
      <c r="D450" s="41" t="s">
        <v>1198</v>
      </c>
      <c r="E450" s="42" t="n">
        <v>1390090</v>
      </c>
      <c r="F450" s="43" t="n">
        <v>3400</v>
      </c>
    </row>
    <row r="451" customFormat="false" ht="15" hidden="false" customHeight="false" outlineLevel="0" collapsed="false">
      <c r="A451" s="44"/>
      <c r="B451" s="45"/>
      <c r="C451" s="45"/>
      <c r="D451" s="45" t="s">
        <v>1197</v>
      </c>
      <c r="E451" s="46" t="n">
        <v>1390090</v>
      </c>
      <c r="F451" s="47" t="n">
        <v>3400</v>
      </c>
    </row>
    <row r="452" customFormat="false" ht="15" hidden="false" customHeight="false" outlineLevel="0" collapsed="false">
      <c r="A452" s="40" t="s">
        <v>1019</v>
      </c>
      <c r="B452" s="41" t="s">
        <v>1196</v>
      </c>
      <c r="C452" s="41" t="s">
        <v>227</v>
      </c>
      <c r="D452" s="41" t="s">
        <v>1198</v>
      </c>
      <c r="E452" s="42" t="n">
        <v>144025</v>
      </c>
      <c r="F452" s="43" t="n">
        <v>2500</v>
      </c>
    </row>
    <row r="453" customFormat="false" ht="15" hidden="false" customHeight="false" outlineLevel="0" collapsed="false">
      <c r="A453" s="44"/>
      <c r="B453" s="45"/>
      <c r="C453" s="45"/>
      <c r="D453" s="45" t="s">
        <v>1197</v>
      </c>
      <c r="E453" s="46" t="n">
        <v>144025</v>
      </c>
      <c r="F453" s="47" t="n">
        <v>2500</v>
      </c>
    </row>
    <row r="454" customFormat="false" ht="15" hidden="false" customHeight="false" outlineLevel="0" collapsed="false">
      <c r="A454" s="40" t="s">
        <v>1020</v>
      </c>
      <c r="B454" s="41" t="s">
        <v>1196</v>
      </c>
      <c r="C454" s="41" t="s">
        <v>228</v>
      </c>
      <c r="D454" s="41" t="s">
        <v>1198</v>
      </c>
      <c r="E454" s="42" t="n">
        <v>3767300</v>
      </c>
      <c r="F454" s="43" t="n">
        <v>40400</v>
      </c>
    </row>
    <row r="455" customFormat="false" ht="15" hidden="false" customHeight="false" outlineLevel="0" collapsed="false">
      <c r="A455" s="44"/>
      <c r="B455" s="45"/>
      <c r="C455" s="45"/>
      <c r="D455" s="45" t="s">
        <v>1197</v>
      </c>
      <c r="E455" s="46" t="n">
        <v>3767300</v>
      </c>
      <c r="F455" s="47" t="n">
        <v>40400</v>
      </c>
    </row>
    <row r="456" customFormat="false" ht="15" hidden="false" customHeight="false" outlineLevel="0" collapsed="false">
      <c r="A456" s="36" t="s">
        <v>1021</v>
      </c>
      <c r="B456" s="37" t="s">
        <v>1195</v>
      </c>
      <c r="C456" s="37" t="s">
        <v>229</v>
      </c>
      <c r="D456" s="37" t="s">
        <v>1193</v>
      </c>
      <c r="E456" s="38" t="n">
        <v>2163113.37</v>
      </c>
      <c r="F456" s="39" t="n">
        <v>26499</v>
      </c>
    </row>
    <row r="457" customFormat="false" ht="15" hidden="false" customHeight="false" outlineLevel="0" collapsed="false">
      <c r="A457" s="36" t="s">
        <v>1022</v>
      </c>
      <c r="B457" s="37" t="s">
        <v>1195</v>
      </c>
      <c r="C457" s="37" t="s">
        <v>230</v>
      </c>
      <c r="D457" s="37" t="s">
        <v>1193</v>
      </c>
      <c r="E457" s="38" t="n">
        <v>7484659.17</v>
      </c>
      <c r="F457" s="39" t="n">
        <v>222559</v>
      </c>
    </row>
    <row r="458" customFormat="false" ht="15" hidden="false" customHeight="false" outlineLevel="0" collapsed="false">
      <c r="A458" s="40" t="s">
        <v>1023</v>
      </c>
      <c r="B458" s="41" t="s">
        <v>1196</v>
      </c>
      <c r="C458" s="41" t="s">
        <v>231</v>
      </c>
      <c r="D458" s="41" t="s">
        <v>1198</v>
      </c>
      <c r="E458" s="42" t="n">
        <v>1675040</v>
      </c>
      <c r="F458" s="43" t="n">
        <v>19000</v>
      </c>
    </row>
    <row r="459" customFormat="false" ht="15" hidden="false" customHeight="false" outlineLevel="0" collapsed="false">
      <c r="A459" s="44"/>
      <c r="B459" s="45"/>
      <c r="C459" s="45"/>
      <c r="D459" s="45" t="s">
        <v>1197</v>
      </c>
      <c r="E459" s="46" t="n">
        <v>1675040</v>
      </c>
      <c r="F459" s="47" t="n">
        <v>19000</v>
      </c>
    </row>
    <row r="460" customFormat="false" ht="15" hidden="false" customHeight="false" outlineLevel="0" collapsed="false">
      <c r="A460" s="40" t="s">
        <v>1024</v>
      </c>
      <c r="B460" s="41" t="s">
        <v>1196</v>
      </c>
      <c r="C460" s="41" t="s">
        <v>232</v>
      </c>
      <c r="D460" s="41" t="s">
        <v>1198</v>
      </c>
      <c r="E460" s="42" t="n">
        <v>3846352</v>
      </c>
      <c r="F460" s="43" t="n">
        <v>7900</v>
      </c>
    </row>
    <row r="461" customFormat="false" ht="15" hidden="false" customHeight="false" outlineLevel="0" collapsed="false">
      <c r="A461" s="44"/>
      <c r="B461" s="45"/>
      <c r="C461" s="45"/>
      <c r="D461" s="45" t="s">
        <v>1197</v>
      </c>
      <c r="E461" s="46" t="n">
        <v>3846352</v>
      </c>
      <c r="F461" s="47" t="n">
        <v>7900</v>
      </c>
    </row>
    <row r="462" customFormat="false" ht="15" hidden="false" customHeight="false" outlineLevel="0" collapsed="false">
      <c r="A462" s="40" t="s">
        <v>1025</v>
      </c>
      <c r="B462" s="41" t="s">
        <v>1196</v>
      </c>
      <c r="C462" s="41" t="s">
        <v>233</v>
      </c>
      <c r="D462" s="41" t="s">
        <v>1198</v>
      </c>
      <c r="E462" s="42" t="n">
        <v>782271</v>
      </c>
      <c r="F462" s="43" t="n">
        <v>18900</v>
      </c>
    </row>
    <row r="463" customFormat="false" ht="15" hidden="false" customHeight="false" outlineLevel="0" collapsed="false">
      <c r="A463" s="44"/>
      <c r="B463" s="45"/>
      <c r="C463" s="45"/>
      <c r="D463" s="45" t="s">
        <v>1197</v>
      </c>
      <c r="E463" s="46" t="n">
        <v>782271</v>
      </c>
      <c r="F463" s="47" t="n">
        <v>18900</v>
      </c>
    </row>
    <row r="464" customFormat="false" ht="15" hidden="false" customHeight="false" outlineLevel="0" collapsed="false">
      <c r="A464" s="40" t="s">
        <v>1026</v>
      </c>
      <c r="B464" s="37" t="s">
        <v>1195</v>
      </c>
      <c r="C464" s="37" t="s">
        <v>234</v>
      </c>
      <c r="D464" s="37" t="s">
        <v>1193</v>
      </c>
      <c r="E464" s="38" t="n">
        <v>4312.54</v>
      </c>
      <c r="F464" s="39" t="n">
        <v>71</v>
      </c>
    </row>
    <row r="465" customFormat="false" ht="15" hidden="false" customHeight="false" outlineLevel="0" collapsed="false">
      <c r="A465" s="48"/>
      <c r="B465" s="41" t="s">
        <v>1196</v>
      </c>
      <c r="C465" s="41" t="s">
        <v>234</v>
      </c>
      <c r="D465" s="41" t="s">
        <v>1198</v>
      </c>
      <c r="E465" s="42" t="n">
        <v>121480</v>
      </c>
      <c r="F465" s="43" t="n">
        <v>2000</v>
      </c>
    </row>
    <row r="466" customFormat="false" ht="15" hidden="false" customHeight="false" outlineLevel="0" collapsed="false">
      <c r="A466" s="44"/>
      <c r="B466" s="45"/>
      <c r="C466" s="45"/>
      <c r="D466" s="45" t="s">
        <v>1197</v>
      </c>
      <c r="E466" s="46" t="n">
        <v>121480</v>
      </c>
      <c r="F466" s="47" t="n">
        <v>2000</v>
      </c>
    </row>
    <row r="467" customFormat="false" ht="15" hidden="false" customHeight="false" outlineLevel="0" collapsed="false">
      <c r="A467" s="40" t="s">
        <v>1027</v>
      </c>
      <c r="B467" s="37" t="s">
        <v>1195</v>
      </c>
      <c r="C467" s="37" t="s">
        <v>235</v>
      </c>
      <c r="D467" s="37" t="s">
        <v>1193</v>
      </c>
      <c r="E467" s="38" t="n">
        <v>127461.18</v>
      </c>
      <c r="F467" s="39" t="n">
        <v>1174</v>
      </c>
    </row>
    <row r="468" customFormat="false" ht="15" hidden="false" customHeight="false" outlineLevel="0" collapsed="false">
      <c r="A468" s="48"/>
      <c r="B468" s="41" t="s">
        <v>1196</v>
      </c>
      <c r="C468" s="41" t="s">
        <v>235</v>
      </c>
      <c r="D468" s="41" t="s">
        <v>1198</v>
      </c>
      <c r="E468" s="42" t="n">
        <v>901131</v>
      </c>
      <c r="F468" s="43" t="n">
        <v>8300</v>
      </c>
    </row>
    <row r="469" customFormat="false" ht="15" hidden="false" customHeight="false" outlineLevel="0" collapsed="false">
      <c r="A469" s="44"/>
      <c r="B469" s="45"/>
      <c r="C469" s="45"/>
      <c r="D469" s="45" t="s">
        <v>1197</v>
      </c>
      <c r="E469" s="46" t="n">
        <v>901131</v>
      </c>
      <c r="F469" s="47" t="n">
        <v>8300</v>
      </c>
    </row>
    <row r="470" customFormat="false" ht="15" hidden="false" customHeight="false" outlineLevel="0" collapsed="false">
      <c r="A470" s="40" t="s">
        <v>1028</v>
      </c>
      <c r="B470" s="37" t="s">
        <v>1195</v>
      </c>
      <c r="C470" s="37" t="s">
        <v>236</v>
      </c>
      <c r="D470" s="37" t="s">
        <v>1193</v>
      </c>
      <c r="E470" s="38" t="n">
        <v>205177.84</v>
      </c>
      <c r="F470" s="39" t="n">
        <v>868</v>
      </c>
    </row>
    <row r="471" customFormat="false" ht="15" hidden="false" customHeight="false" outlineLevel="0" collapsed="false">
      <c r="A471" s="48"/>
      <c r="B471" s="41" t="s">
        <v>1196</v>
      </c>
      <c r="C471" s="41" t="s">
        <v>236</v>
      </c>
      <c r="D471" s="41" t="s">
        <v>1198</v>
      </c>
      <c r="E471" s="42" t="n">
        <v>732778</v>
      </c>
      <c r="F471" s="43" t="n">
        <v>3100</v>
      </c>
    </row>
    <row r="472" customFormat="false" ht="15" hidden="false" customHeight="false" outlineLevel="0" collapsed="false">
      <c r="A472" s="44"/>
      <c r="B472" s="45"/>
      <c r="C472" s="45"/>
      <c r="D472" s="45" t="s">
        <v>1197</v>
      </c>
      <c r="E472" s="46" t="n">
        <v>1796488</v>
      </c>
      <c r="F472" s="47" t="n">
        <v>7600</v>
      </c>
    </row>
    <row r="473" customFormat="false" ht="15" hidden="false" customHeight="false" outlineLevel="0" collapsed="false">
      <c r="A473" s="36" t="s">
        <v>1029</v>
      </c>
      <c r="B473" s="37" t="s">
        <v>1195</v>
      </c>
      <c r="C473" s="37" t="s">
        <v>1030</v>
      </c>
      <c r="D473" s="37" t="s">
        <v>1193</v>
      </c>
      <c r="E473" s="38" t="n">
        <v>254694465.29</v>
      </c>
      <c r="F473" s="39" t="n">
        <v>254694465.29</v>
      </c>
    </row>
    <row r="474" customFormat="false" ht="15" hidden="false" customHeight="false" outlineLevel="0" collapsed="false">
      <c r="A474" s="36" t="s">
        <v>1031</v>
      </c>
      <c r="B474" s="37" t="s">
        <v>1199</v>
      </c>
      <c r="C474" s="37" t="s">
        <v>1032</v>
      </c>
      <c r="D474" s="37" t="s">
        <v>1193</v>
      </c>
      <c r="E474" s="38" t="n">
        <v>2598750</v>
      </c>
      <c r="F474" s="39" t="n">
        <v>4500000</v>
      </c>
    </row>
    <row r="475" customFormat="false" ht="15" hidden="false" customHeight="false" outlineLevel="0" collapsed="false">
      <c r="A475" s="40" t="s">
        <v>1033</v>
      </c>
      <c r="B475" s="41" t="s">
        <v>1196</v>
      </c>
      <c r="C475" s="41" t="s">
        <v>237</v>
      </c>
      <c r="D475" s="41" t="s">
        <v>1198</v>
      </c>
      <c r="E475" s="42" t="n">
        <v>6487382</v>
      </c>
      <c r="F475" s="43" t="n">
        <v>13100</v>
      </c>
    </row>
    <row r="476" customFormat="false" ht="15" hidden="false" customHeight="false" outlineLevel="0" collapsed="false">
      <c r="A476" s="44"/>
      <c r="B476" s="45"/>
      <c r="C476" s="45"/>
      <c r="D476" s="45" t="s">
        <v>1197</v>
      </c>
      <c r="E476" s="46" t="n">
        <v>6487382</v>
      </c>
      <c r="F476" s="47" t="n">
        <v>13100</v>
      </c>
    </row>
    <row r="477" customFormat="false" ht="15" hidden="false" customHeight="false" outlineLevel="0" collapsed="false">
      <c r="A477" s="40" t="s">
        <v>1034</v>
      </c>
      <c r="B477" s="37" t="s">
        <v>1195</v>
      </c>
      <c r="C477" s="37" t="s">
        <v>1035</v>
      </c>
      <c r="D477" s="37" t="s">
        <v>1193</v>
      </c>
      <c r="E477" s="38" t="n">
        <v>43868.88</v>
      </c>
      <c r="F477" s="39" t="n">
        <v>191</v>
      </c>
    </row>
    <row r="478" customFormat="false" ht="15" hidden="false" customHeight="false" outlineLevel="0" collapsed="false">
      <c r="A478" s="48"/>
      <c r="B478" s="41" t="s">
        <v>1196</v>
      </c>
      <c r="C478" s="41" t="s">
        <v>1035</v>
      </c>
      <c r="D478" s="41" t="s">
        <v>1198</v>
      </c>
      <c r="E478" s="42" t="n">
        <v>2342736</v>
      </c>
      <c r="F478" s="43" t="n">
        <v>10200</v>
      </c>
    </row>
    <row r="479" customFormat="false" ht="15" hidden="false" customHeight="false" outlineLevel="0" collapsed="false">
      <c r="A479" s="44"/>
      <c r="B479" s="45"/>
      <c r="C479" s="45"/>
      <c r="D479" s="45" t="s">
        <v>1197</v>
      </c>
      <c r="E479" s="46" t="n">
        <v>2342736</v>
      </c>
      <c r="F479" s="47" t="n">
        <v>10200</v>
      </c>
    </row>
    <row r="480" customFormat="false" ht="15" hidden="false" customHeight="false" outlineLevel="0" collapsed="false">
      <c r="A480" s="36" t="s">
        <v>1036</v>
      </c>
      <c r="B480" s="37" t="s">
        <v>1199</v>
      </c>
      <c r="C480" s="37" t="s">
        <v>1037</v>
      </c>
      <c r="D480" s="37" t="s">
        <v>1193</v>
      </c>
      <c r="E480" s="38" t="n">
        <v>12641400</v>
      </c>
      <c r="F480" s="39" t="n">
        <v>12000000</v>
      </c>
    </row>
    <row r="481" customFormat="false" ht="15" hidden="false" customHeight="false" outlineLevel="0" collapsed="false">
      <c r="A481" s="36" t="s">
        <v>1038</v>
      </c>
      <c r="B481" s="37" t="s">
        <v>1196</v>
      </c>
      <c r="C481" s="37" t="s">
        <v>239</v>
      </c>
      <c r="D481" s="37" t="s">
        <v>1197</v>
      </c>
      <c r="E481" s="38" t="n">
        <v>1120000</v>
      </c>
      <c r="F481" s="39" t="n">
        <v>250000</v>
      </c>
    </row>
    <row r="482" customFormat="false" ht="15" hidden="false" customHeight="false" outlineLevel="0" collapsed="false">
      <c r="A482" s="40" t="s">
        <v>1039</v>
      </c>
      <c r="B482" s="37" t="s">
        <v>1195</v>
      </c>
      <c r="C482" s="37" t="s">
        <v>240</v>
      </c>
      <c r="D482" s="37" t="s">
        <v>1193</v>
      </c>
      <c r="E482" s="38" t="n">
        <v>187665.4</v>
      </c>
      <c r="F482" s="39" t="n">
        <v>1780</v>
      </c>
    </row>
    <row r="483" customFormat="false" ht="15" hidden="false" customHeight="false" outlineLevel="0" collapsed="false">
      <c r="A483" s="48"/>
      <c r="B483" s="41" t="s">
        <v>1196</v>
      </c>
      <c r="C483" s="41" t="s">
        <v>240</v>
      </c>
      <c r="D483" s="41" t="s">
        <v>1198</v>
      </c>
      <c r="E483" s="42" t="n">
        <v>6378515</v>
      </c>
      <c r="F483" s="43" t="n">
        <v>60500</v>
      </c>
    </row>
    <row r="484" customFormat="false" ht="15" hidden="false" customHeight="false" outlineLevel="0" collapsed="false">
      <c r="A484" s="44"/>
      <c r="B484" s="45"/>
      <c r="C484" s="45"/>
      <c r="D484" s="45" t="s">
        <v>1197</v>
      </c>
      <c r="E484" s="46" t="n">
        <v>6378515</v>
      </c>
      <c r="F484" s="47" t="n">
        <v>60500</v>
      </c>
    </row>
    <row r="485" customFormat="false" ht="15" hidden="false" customHeight="false" outlineLevel="0" collapsed="false">
      <c r="A485" s="40" t="s">
        <v>1040</v>
      </c>
      <c r="B485" s="37" t="s">
        <v>1195</v>
      </c>
      <c r="C485" s="37" t="s">
        <v>241</v>
      </c>
      <c r="D485" s="37" t="s">
        <v>1193</v>
      </c>
      <c r="E485" s="38" t="n">
        <v>68405.76</v>
      </c>
      <c r="F485" s="39" t="n">
        <v>72</v>
      </c>
    </row>
    <row r="486" customFormat="false" ht="15" hidden="false" customHeight="false" outlineLevel="0" collapsed="false">
      <c r="A486" s="48"/>
      <c r="B486" s="41" t="s">
        <v>1196</v>
      </c>
      <c r="C486" s="41" t="s">
        <v>241</v>
      </c>
      <c r="D486" s="41" t="s">
        <v>1198</v>
      </c>
      <c r="E486" s="42" t="n">
        <v>2945248</v>
      </c>
      <c r="F486" s="43" t="n">
        <v>3100</v>
      </c>
    </row>
    <row r="487" customFormat="false" ht="15" hidden="false" customHeight="false" outlineLevel="0" collapsed="false">
      <c r="A487" s="44"/>
      <c r="B487" s="45"/>
      <c r="C487" s="45"/>
      <c r="D487" s="45" t="s">
        <v>1197</v>
      </c>
      <c r="E487" s="46" t="n">
        <v>2945248</v>
      </c>
      <c r="F487" s="47" t="n">
        <v>3100</v>
      </c>
    </row>
    <row r="488" customFormat="false" ht="15" hidden="false" customHeight="false" outlineLevel="0" collapsed="false">
      <c r="A488" s="36" t="s">
        <v>1041</v>
      </c>
      <c r="B488" s="37" t="s">
        <v>1195</v>
      </c>
      <c r="C488" s="37" t="s">
        <v>242</v>
      </c>
      <c r="D488" s="37" t="s">
        <v>1193</v>
      </c>
      <c r="E488" s="38" t="n">
        <v>5686325.12</v>
      </c>
      <c r="F488" s="39" t="n">
        <v>394336</v>
      </c>
    </row>
    <row r="489" customFormat="false" ht="15" hidden="false" customHeight="false" outlineLevel="0" collapsed="false">
      <c r="A489" s="36" t="s">
        <v>1042</v>
      </c>
      <c r="B489" s="37" t="s">
        <v>1199</v>
      </c>
      <c r="C489" s="37" t="s">
        <v>243</v>
      </c>
      <c r="D489" s="37" t="s">
        <v>1193</v>
      </c>
      <c r="E489" s="38" t="n">
        <v>11341000</v>
      </c>
      <c r="F489" s="39" t="n">
        <v>11000000</v>
      </c>
    </row>
    <row r="490" customFormat="false" ht="15" hidden="false" customHeight="false" outlineLevel="0" collapsed="false">
      <c r="A490" s="40" t="s">
        <v>1043</v>
      </c>
      <c r="B490" s="37" t="s">
        <v>1199</v>
      </c>
      <c r="C490" s="37" t="s">
        <v>1044</v>
      </c>
      <c r="D490" s="37" t="s">
        <v>1193</v>
      </c>
      <c r="E490" s="38" t="n">
        <v>30486400</v>
      </c>
      <c r="F490" s="39" t="n">
        <v>28000000</v>
      </c>
    </row>
    <row r="491" customFormat="false" ht="15" hidden="false" customHeight="false" outlineLevel="0" collapsed="false">
      <c r="A491" s="44"/>
      <c r="B491" s="37" t="s">
        <v>1195</v>
      </c>
      <c r="C491" s="37" t="s">
        <v>244</v>
      </c>
      <c r="D491" s="37" t="s">
        <v>1193</v>
      </c>
      <c r="E491" s="38" t="n">
        <v>1018160.15</v>
      </c>
      <c r="F491" s="39" t="n">
        <v>43981</v>
      </c>
    </row>
    <row r="492" customFormat="false" ht="15" hidden="false" customHeight="false" outlineLevel="0" collapsed="false">
      <c r="A492" s="40" t="s">
        <v>1045</v>
      </c>
      <c r="B492" s="41" t="s">
        <v>1196</v>
      </c>
      <c r="C492" s="41" t="s">
        <v>245</v>
      </c>
      <c r="D492" s="41" t="s">
        <v>1198</v>
      </c>
      <c r="E492" s="42" t="n">
        <v>294880</v>
      </c>
      <c r="F492" s="43" t="n">
        <v>1000</v>
      </c>
    </row>
    <row r="493" customFormat="false" ht="15" hidden="false" customHeight="false" outlineLevel="0" collapsed="false">
      <c r="A493" s="44"/>
      <c r="B493" s="45"/>
      <c r="C493" s="45"/>
      <c r="D493" s="45" t="s">
        <v>1197</v>
      </c>
      <c r="E493" s="46" t="n">
        <v>294880</v>
      </c>
      <c r="F493" s="47" t="n">
        <v>1000</v>
      </c>
    </row>
    <row r="494" customFormat="false" ht="15" hidden="false" customHeight="false" outlineLevel="0" collapsed="false">
      <c r="A494" s="36" t="s">
        <v>1046</v>
      </c>
      <c r="B494" s="37" t="s">
        <v>1199</v>
      </c>
      <c r="C494" s="37" t="s">
        <v>246</v>
      </c>
      <c r="D494" s="37" t="s">
        <v>1193</v>
      </c>
      <c r="E494" s="38" t="n">
        <v>21312000</v>
      </c>
      <c r="F494" s="39" t="n">
        <v>24000000</v>
      </c>
    </row>
    <row r="495" customFormat="false" ht="15" hidden="false" customHeight="false" outlineLevel="0" collapsed="false">
      <c r="A495" s="36" t="s">
        <v>1047</v>
      </c>
      <c r="B495" s="37" t="s">
        <v>1195</v>
      </c>
      <c r="C495" s="37" t="s">
        <v>247</v>
      </c>
      <c r="D495" s="37" t="s">
        <v>1193</v>
      </c>
      <c r="E495" s="38" t="n">
        <v>3578884.2</v>
      </c>
      <c r="F495" s="39" t="n">
        <v>241980</v>
      </c>
    </row>
    <row r="496" customFormat="false" ht="15" hidden="false" customHeight="false" outlineLevel="0" collapsed="false">
      <c r="A496" s="40" t="s">
        <v>1048</v>
      </c>
      <c r="B496" s="37" t="s">
        <v>1195</v>
      </c>
      <c r="C496" s="37" t="s">
        <v>248</v>
      </c>
      <c r="D496" s="37" t="s">
        <v>1193</v>
      </c>
      <c r="E496" s="38" t="n">
        <v>37777.4</v>
      </c>
      <c r="F496" s="39" t="n">
        <v>82</v>
      </c>
    </row>
    <row r="497" customFormat="false" ht="15" hidden="false" customHeight="false" outlineLevel="0" collapsed="false">
      <c r="A497" s="48"/>
      <c r="B497" s="41" t="s">
        <v>1196</v>
      </c>
      <c r="C497" s="41" t="s">
        <v>248</v>
      </c>
      <c r="D497" s="41" t="s">
        <v>1198</v>
      </c>
      <c r="E497" s="42" t="n">
        <v>1520310</v>
      </c>
      <c r="F497" s="43" t="n">
        <v>3300</v>
      </c>
    </row>
    <row r="498" customFormat="false" ht="15" hidden="false" customHeight="false" outlineLevel="0" collapsed="false">
      <c r="A498" s="44"/>
      <c r="B498" s="45"/>
      <c r="C498" s="45"/>
      <c r="D498" s="45" t="s">
        <v>1197</v>
      </c>
      <c r="E498" s="46" t="n">
        <v>1842800</v>
      </c>
      <c r="F498" s="47" t="n">
        <v>4000</v>
      </c>
    </row>
    <row r="499" customFormat="false" ht="15" hidden="false" customHeight="false" outlineLevel="0" collapsed="false">
      <c r="A499" s="40" t="s">
        <v>1049</v>
      </c>
      <c r="B499" s="37" t="s">
        <v>1195</v>
      </c>
      <c r="C499" s="37" t="s">
        <v>249</v>
      </c>
      <c r="D499" s="37" t="s">
        <v>1193</v>
      </c>
      <c r="E499" s="38" t="n">
        <v>1127376.15</v>
      </c>
      <c r="F499" s="39" t="n">
        <v>9465</v>
      </c>
    </row>
    <row r="500" customFormat="false" ht="15" hidden="false" customHeight="false" outlineLevel="0" collapsed="false">
      <c r="A500" s="48"/>
      <c r="B500" s="41" t="s">
        <v>1196</v>
      </c>
      <c r="C500" s="41" t="s">
        <v>249</v>
      </c>
      <c r="D500" s="41" t="s">
        <v>1198</v>
      </c>
      <c r="E500" s="42" t="n">
        <v>2286912</v>
      </c>
      <c r="F500" s="43" t="n">
        <v>19200</v>
      </c>
    </row>
    <row r="501" customFormat="false" ht="15" hidden="false" customHeight="false" outlineLevel="0" collapsed="false">
      <c r="A501" s="44"/>
      <c r="B501" s="45"/>
      <c r="C501" s="45"/>
      <c r="D501" s="45" t="s">
        <v>1197</v>
      </c>
      <c r="E501" s="46" t="n">
        <v>2286912</v>
      </c>
      <c r="F501" s="47" t="n">
        <v>19200</v>
      </c>
    </row>
    <row r="502" customFormat="false" ht="15" hidden="false" customHeight="false" outlineLevel="0" collapsed="false">
      <c r="A502" s="40" t="s">
        <v>1050</v>
      </c>
      <c r="B502" s="37" t="s">
        <v>1195</v>
      </c>
      <c r="C502" s="37" t="s">
        <v>250</v>
      </c>
      <c r="D502" s="37" t="s">
        <v>1193</v>
      </c>
      <c r="E502" s="38" t="n">
        <v>62638.2</v>
      </c>
      <c r="F502" s="39" t="n">
        <v>1020</v>
      </c>
    </row>
    <row r="503" customFormat="false" ht="15" hidden="false" customHeight="false" outlineLevel="0" collapsed="false">
      <c r="A503" s="48"/>
      <c r="B503" s="41" t="s">
        <v>1196</v>
      </c>
      <c r="C503" s="41" t="s">
        <v>250</v>
      </c>
      <c r="D503" s="41" t="s">
        <v>1198</v>
      </c>
      <c r="E503" s="42" t="n">
        <v>184230</v>
      </c>
      <c r="F503" s="43" t="n">
        <v>3000</v>
      </c>
    </row>
    <row r="504" customFormat="false" ht="15" hidden="false" customHeight="false" outlineLevel="0" collapsed="false">
      <c r="A504" s="44"/>
      <c r="B504" s="45"/>
      <c r="C504" s="45"/>
      <c r="D504" s="45" t="s">
        <v>1197</v>
      </c>
      <c r="E504" s="46" t="n">
        <v>184230</v>
      </c>
      <c r="F504" s="47" t="n">
        <v>3000</v>
      </c>
    </row>
    <row r="505" customFormat="false" ht="15" hidden="false" customHeight="false" outlineLevel="0" collapsed="false">
      <c r="A505" s="40" t="s">
        <v>1051</v>
      </c>
      <c r="B505" s="41" t="s">
        <v>1196</v>
      </c>
      <c r="C505" s="41" t="s">
        <v>251</v>
      </c>
      <c r="D505" s="41" t="s">
        <v>1198</v>
      </c>
      <c r="E505" s="42" t="n">
        <v>482823</v>
      </c>
      <c r="F505" s="43" t="n">
        <v>3300</v>
      </c>
    </row>
    <row r="506" customFormat="false" ht="15" hidden="false" customHeight="false" outlineLevel="0" collapsed="false">
      <c r="A506" s="44"/>
      <c r="B506" s="45"/>
      <c r="C506" s="45"/>
      <c r="D506" s="45" t="s">
        <v>1197</v>
      </c>
      <c r="E506" s="46" t="n">
        <v>482823</v>
      </c>
      <c r="F506" s="47" t="n">
        <v>3300</v>
      </c>
    </row>
    <row r="507" customFormat="false" ht="15" hidden="false" customHeight="false" outlineLevel="0" collapsed="false">
      <c r="A507" s="36" t="s">
        <v>1052</v>
      </c>
      <c r="B507" s="37" t="s">
        <v>1199</v>
      </c>
      <c r="C507" s="37" t="s">
        <v>1053</v>
      </c>
      <c r="D507" s="37" t="s">
        <v>1193</v>
      </c>
      <c r="E507" s="38" t="n">
        <v>35588000</v>
      </c>
      <c r="F507" s="39" t="n">
        <v>24800000</v>
      </c>
    </row>
    <row r="508" customFormat="false" ht="15" hidden="false" customHeight="false" outlineLevel="0" collapsed="false">
      <c r="A508" s="36" t="s">
        <v>1054</v>
      </c>
      <c r="B508" s="37" t="s">
        <v>1195</v>
      </c>
      <c r="C508" s="37" t="s">
        <v>252</v>
      </c>
      <c r="D508" s="37" t="s">
        <v>1193</v>
      </c>
      <c r="E508" s="38" t="n">
        <v>621222.63</v>
      </c>
      <c r="F508" s="39" t="n">
        <v>102007</v>
      </c>
    </row>
    <row r="509" customFormat="false" ht="15" hidden="false" customHeight="false" outlineLevel="0" collapsed="false">
      <c r="A509" s="36" t="s">
        <v>1055</v>
      </c>
      <c r="B509" s="37" t="s">
        <v>1195</v>
      </c>
      <c r="C509" s="37" t="s">
        <v>253</v>
      </c>
      <c r="D509" s="37" t="s">
        <v>1193</v>
      </c>
      <c r="E509" s="38" t="n">
        <v>3952255.86</v>
      </c>
      <c r="F509" s="39" t="n">
        <v>151893</v>
      </c>
    </row>
    <row r="510" customFormat="false" ht="15" hidden="false" customHeight="false" outlineLevel="0" collapsed="false">
      <c r="A510" s="40" t="s">
        <v>1056</v>
      </c>
      <c r="B510" s="37" t="s">
        <v>1195</v>
      </c>
      <c r="C510" s="37" t="s">
        <v>254</v>
      </c>
      <c r="D510" s="37" t="s">
        <v>1193</v>
      </c>
      <c r="E510" s="38" t="n">
        <v>17833.2</v>
      </c>
      <c r="F510" s="39" t="n">
        <v>105</v>
      </c>
    </row>
    <row r="511" customFormat="false" ht="15" hidden="false" customHeight="false" outlineLevel="0" collapsed="false">
      <c r="A511" s="48"/>
      <c r="B511" s="41" t="s">
        <v>1196</v>
      </c>
      <c r="C511" s="41" t="s">
        <v>254</v>
      </c>
      <c r="D511" s="41" t="s">
        <v>1198</v>
      </c>
      <c r="E511" s="42" t="n">
        <v>866184</v>
      </c>
      <c r="F511" s="43" t="n">
        <v>5100</v>
      </c>
    </row>
    <row r="512" customFormat="false" ht="15" hidden="false" customHeight="false" outlineLevel="0" collapsed="false">
      <c r="A512" s="44"/>
      <c r="B512" s="45"/>
      <c r="C512" s="45"/>
      <c r="D512" s="45" t="s">
        <v>1197</v>
      </c>
      <c r="E512" s="46" t="n">
        <v>254760</v>
      </c>
      <c r="F512" s="47" t="n">
        <v>1500</v>
      </c>
    </row>
    <row r="513" customFormat="false" ht="15" hidden="false" customHeight="false" outlineLevel="0" collapsed="false">
      <c r="A513" s="36" t="s">
        <v>1057</v>
      </c>
      <c r="B513" s="37" t="s">
        <v>1199</v>
      </c>
      <c r="C513" s="37" t="s">
        <v>255</v>
      </c>
      <c r="D513" s="37" t="s">
        <v>1193</v>
      </c>
      <c r="E513" s="38" t="n">
        <v>12079950</v>
      </c>
      <c r="F513" s="39" t="n">
        <v>14500000</v>
      </c>
    </row>
    <row r="514" customFormat="false" ht="15" hidden="false" customHeight="false" outlineLevel="0" collapsed="false">
      <c r="A514" s="40" t="s">
        <v>1058</v>
      </c>
      <c r="B514" s="41" t="s">
        <v>1196</v>
      </c>
      <c r="C514" s="41" t="s">
        <v>256</v>
      </c>
      <c r="D514" s="41" t="s">
        <v>1198</v>
      </c>
      <c r="E514" s="42" t="n">
        <v>112750277</v>
      </c>
      <c r="F514" s="43" t="n">
        <v>3916300</v>
      </c>
    </row>
    <row r="515" customFormat="false" ht="15" hidden="false" customHeight="false" outlineLevel="0" collapsed="false">
      <c r="A515" s="44"/>
      <c r="B515" s="45"/>
      <c r="C515" s="45"/>
      <c r="D515" s="45" t="s">
        <v>1197</v>
      </c>
      <c r="E515" s="46" t="n">
        <v>181377</v>
      </c>
      <c r="F515" s="47" t="n">
        <v>6300</v>
      </c>
    </row>
    <row r="516" customFormat="false" ht="15" hidden="false" customHeight="false" outlineLevel="0" collapsed="false">
      <c r="A516" s="36" t="s">
        <v>1059</v>
      </c>
      <c r="B516" s="37" t="s">
        <v>1199</v>
      </c>
      <c r="C516" s="37" t="s">
        <v>1060</v>
      </c>
      <c r="D516" s="37" t="s">
        <v>1193</v>
      </c>
      <c r="E516" s="38" t="n">
        <v>26325000</v>
      </c>
      <c r="F516" s="39" t="n">
        <v>25000000</v>
      </c>
    </row>
    <row r="517" customFormat="false" ht="15" hidden="false" customHeight="false" outlineLevel="0" collapsed="false">
      <c r="A517" s="40" t="s">
        <v>1061</v>
      </c>
      <c r="B517" s="41" t="s">
        <v>1196</v>
      </c>
      <c r="C517" s="41" t="s">
        <v>257</v>
      </c>
      <c r="D517" s="41" t="s">
        <v>1198</v>
      </c>
      <c r="E517" s="42" t="n">
        <v>1928640</v>
      </c>
      <c r="F517" s="43" t="n">
        <v>20500</v>
      </c>
    </row>
    <row r="518" customFormat="false" ht="15" hidden="false" customHeight="false" outlineLevel="0" collapsed="false">
      <c r="A518" s="44"/>
      <c r="B518" s="45"/>
      <c r="C518" s="45"/>
      <c r="D518" s="45" t="s">
        <v>1197</v>
      </c>
      <c r="E518" s="46" t="n">
        <v>1928640</v>
      </c>
      <c r="F518" s="47" t="n">
        <v>20500</v>
      </c>
    </row>
    <row r="519" customFormat="false" ht="15" hidden="false" customHeight="false" outlineLevel="0" collapsed="false">
      <c r="A519" s="36" t="s">
        <v>1062</v>
      </c>
      <c r="B519" s="37" t="s">
        <v>1195</v>
      </c>
      <c r="C519" s="37" t="s">
        <v>258</v>
      </c>
      <c r="D519" s="37" t="s">
        <v>1193</v>
      </c>
      <c r="E519" s="38" t="n">
        <v>31836261.6</v>
      </c>
      <c r="F519" s="39" t="n">
        <v>141570</v>
      </c>
    </row>
    <row r="520" customFormat="false" ht="15" hidden="false" customHeight="false" outlineLevel="0" collapsed="false">
      <c r="A520" s="36" t="s">
        <v>1063</v>
      </c>
      <c r="B520" s="37" t="s">
        <v>1195</v>
      </c>
      <c r="C520" s="37" t="s">
        <v>259</v>
      </c>
      <c r="D520" s="37" t="s">
        <v>1193</v>
      </c>
      <c r="E520" s="38" t="n">
        <v>1492042.75</v>
      </c>
      <c r="F520" s="39" t="n">
        <v>93545</v>
      </c>
    </row>
    <row r="521" customFormat="false" ht="15" hidden="false" customHeight="false" outlineLevel="0" collapsed="false">
      <c r="A521" s="40" t="s">
        <v>1064</v>
      </c>
      <c r="B521" s="41" t="s">
        <v>1196</v>
      </c>
      <c r="C521" s="41" t="s">
        <v>260</v>
      </c>
      <c r="D521" s="41" t="s">
        <v>1198</v>
      </c>
      <c r="E521" s="42" t="n">
        <v>2384690</v>
      </c>
      <c r="F521" s="43" t="n">
        <v>15400</v>
      </c>
    </row>
    <row r="522" customFormat="false" ht="15" hidden="false" customHeight="false" outlineLevel="0" collapsed="false">
      <c r="A522" s="44"/>
      <c r="B522" s="45"/>
      <c r="C522" s="45"/>
      <c r="D522" s="45" t="s">
        <v>1197</v>
      </c>
      <c r="E522" s="46" t="n">
        <v>2384690</v>
      </c>
      <c r="F522" s="47" t="n">
        <v>15400</v>
      </c>
    </row>
    <row r="523" customFormat="false" ht="15" hidden="false" customHeight="false" outlineLevel="0" collapsed="false">
      <c r="A523" s="40" t="s">
        <v>1065</v>
      </c>
      <c r="B523" s="37" t="s">
        <v>1195</v>
      </c>
      <c r="C523" s="37" t="s">
        <v>261</v>
      </c>
      <c r="D523" s="37" t="s">
        <v>1193</v>
      </c>
      <c r="E523" s="38" t="n">
        <v>398.71</v>
      </c>
      <c r="F523" s="39" t="n">
        <v>1</v>
      </c>
    </row>
    <row r="524" customFormat="false" ht="15" hidden="false" customHeight="false" outlineLevel="0" collapsed="false">
      <c r="A524" s="48"/>
      <c r="B524" s="41" t="s">
        <v>1196</v>
      </c>
      <c r="C524" s="41" t="s">
        <v>261</v>
      </c>
      <c r="D524" s="41" t="s">
        <v>1198</v>
      </c>
      <c r="E524" s="42" t="n">
        <v>438581</v>
      </c>
      <c r="F524" s="43" t="n">
        <v>1100</v>
      </c>
    </row>
    <row r="525" customFormat="false" ht="15" hidden="false" customHeight="false" outlineLevel="0" collapsed="false">
      <c r="A525" s="44"/>
      <c r="B525" s="45"/>
      <c r="C525" s="45"/>
      <c r="D525" s="45" t="s">
        <v>1197</v>
      </c>
      <c r="E525" s="46" t="n">
        <v>438581</v>
      </c>
      <c r="F525" s="47" t="n">
        <v>1100</v>
      </c>
    </row>
    <row r="526" customFormat="false" ht="15" hidden="false" customHeight="false" outlineLevel="0" collapsed="false">
      <c r="A526" s="36" t="s">
        <v>1066</v>
      </c>
      <c r="B526" s="37" t="s">
        <v>1195</v>
      </c>
      <c r="C526" s="37" t="s">
        <v>262</v>
      </c>
      <c r="D526" s="37" t="s">
        <v>1193</v>
      </c>
      <c r="E526" s="38" t="n">
        <v>377249.04</v>
      </c>
      <c r="F526" s="39" t="n">
        <v>4284</v>
      </c>
    </row>
    <row r="527" customFormat="false" ht="15" hidden="false" customHeight="false" outlineLevel="0" collapsed="false">
      <c r="A527" s="40" t="s">
        <v>1067</v>
      </c>
      <c r="B527" s="41" t="s">
        <v>1196</v>
      </c>
      <c r="C527" s="41" t="s">
        <v>263</v>
      </c>
      <c r="D527" s="41" t="s">
        <v>1198</v>
      </c>
      <c r="E527" s="42" t="n">
        <v>3634192</v>
      </c>
      <c r="F527" s="43" t="n">
        <v>24800</v>
      </c>
    </row>
    <row r="528" customFormat="false" ht="15" hidden="false" customHeight="false" outlineLevel="0" collapsed="false">
      <c r="A528" s="44"/>
      <c r="B528" s="45"/>
      <c r="C528" s="45"/>
      <c r="D528" s="45" t="s">
        <v>1197</v>
      </c>
      <c r="E528" s="46" t="n">
        <v>3634192</v>
      </c>
      <c r="F528" s="47" t="n">
        <v>24800</v>
      </c>
    </row>
    <row r="529" customFormat="false" ht="15" hidden="false" customHeight="false" outlineLevel="0" collapsed="false">
      <c r="A529" s="40" t="s">
        <v>1068</v>
      </c>
      <c r="B529" s="37" t="s">
        <v>1195</v>
      </c>
      <c r="C529" s="37" t="s">
        <v>264</v>
      </c>
      <c r="D529" s="37" t="s">
        <v>1193</v>
      </c>
      <c r="E529" s="38" t="n">
        <v>2867.04</v>
      </c>
      <c r="F529" s="39" t="n">
        <v>18</v>
      </c>
    </row>
    <row r="530" customFormat="false" ht="15" hidden="false" customHeight="false" outlineLevel="0" collapsed="false">
      <c r="A530" s="48"/>
      <c r="B530" s="41" t="s">
        <v>1196</v>
      </c>
      <c r="C530" s="41" t="s">
        <v>264</v>
      </c>
      <c r="D530" s="41" t="s">
        <v>1198</v>
      </c>
      <c r="E530" s="42" t="n">
        <v>1799864</v>
      </c>
      <c r="F530" s="43" t="n">
        <v>11300</v>
      </c>
    </row>
    <row r="531" customFormat="false" ht="15" hidden="false" customHeight="false" outlineLevel="0" collapsed="false">
      <c r="A531" s="44"/>
      <c r="B531" s="45"/>
      <c r="C531" s="45"/>
      <c r="D531" s="45" t="s">
        <v>1197</v>
      </c>
      <c r="E531" s="46" t="n">
        <v>1799864</v>
      </c>
      <c r="F531" s="47" t="n">
        <v>11300</v>
      </c>
    </row>
    <row r="532" customFormat="false" ht="15" hidden="false" customHeight="false" outlineLevel="0" collapsed="false">
      <c r="A532" s="40" t="s">
        <v>1069</v>
      </c>
      <c r="B532" s="41" t="s">
        <v>1196</v>
      </c>
      <c r="C532" s="41" t="s">
        <v>1070</v>
      </c>
      <c r="D532" s="41" t="s">
        <v>1198</v>
      </c>
      <c r="E532" s="42" t="n">
        <v>93310</v>
      </c>
      <c r="F532" s="43" t="n">
        <v>700</v>
      </c>
    </row>
    <row r="533" customFormat="false" ht="15" hidden="false" customHeight="false" outlineLevel="0" collapsed="false">
      <c r="A533" s="44"/>
      <c r="B533" s="45"/>
      <c r="C533" s="45"/>
      <c r="D533" s="45" t="s">
        <v>1197</v>
      </c>
      <c r="E533" s="46" t="n">
        <v>93310</v>
      </c>
      <c r="F533" s="47" t="n">
        <v>700</v>
      </c>
    </row>
    <row r="534" customFormat="false" ht="15" hidden="false" customHeight="false" outlineLevel="0" collapsed="false">
      <c r="A534" s="36" t="s">
        <v>1071</v>
      </c>
      <c r="B534" s="37" t="s">
        <v>1199</v>
      </c>
      <c r="C534" s="37" t="s">
        <v>265</v>
      </c>
      <c r="D534" s="37" t="s">
        <v>1193</v>
      </c>
      <c r="E534" s="38" t="n">
        <v>28866000</v>
      </c>
      <c r="F534" s="39" t="n">
        <v>25500000</v>
      </c>
    </row>
    <row r="535" customFormat="false" ht="15" hidden="false" customHeight="false" outlineLevel="0" collapsed="false">
      <c r="A535" s="36" t="s">
        <v>1072</v>
      </c>
      <c r="B535" s="37" t="s">
        <v>1195</v>
      </c>
      <c r="C535" s="37" t="s">
        <v>266</v>
      </c>
      <c r="D535" s="37" t="s">
        <v>1193</v>
      </c>
      <c r="E535" s="38" t="n">
        <v>1311733.58</v>
      </c>
      <c r="F535" s="39" t="n">
        <v>57206</v>
      </c>
    </row>
    <row r="536" customFormat="false" ht="15" hidden="false" customHeight="false" outlineLevel="0" collapsed="false">
      <c r="A536" s="36" t="s">
        <v>1073</v>
      </c>
      <c r="B536" s="37" t="s">
        <v>1199</v>
      </c>
      <c r="C536" s="37" t="s">
        <v>1074</v>
      </c>
      <c r="D536" s="37" t="s">
        <v>1193</v>
      </c>
      <c r="E536" s="38" t="n">
        <v>7558967.6</v>
      </c>
      <c r="F536" s="39" t="n">
        <v>8227000</v>
      </c>
    </row>
    <row r="537" customFormat="false" ht="15" hidden="false" customHeight="false" outlineLevel="0" collapsed="false">
      <c r="A537" s="40" t="s">
        <v>1075</v>
      </c>
      <c r="B537" s="41" t="s">
        <v>1196</v>
      </c>
      <c r="C537" s="41" t="s">
        <v>267</v>
      </c>
      <c r="D537" s="41" t="s">
        <v>1198</v>
      </c>
      <c r="E537" s="42" t="n">
        <v>2043500</v>
      </c>
      <c r="F537" s="43" t="n">
        <v>6700</v>
      </c>
    </row>
    <row r="538" customFormat="false" ht="15" hidden="false" customHeight="false" outlineLevel="0" collapsed="false">
      <c r="A538" s="44"/>
      <c r="B538" s="45"/>
      <c r="C538" s="45"/>
      <c r="D538" s="45" t="s">
        <v>1197</v>
      </c>
      <c r="E538" s="46" t="n">
        <v>2043500</v>
      </c>
      <c r="F538" s="47" t="n">
        <v>6700</v>
      </c>
    </row>
    <row r="539" customFormat="false" ht="15" hidden="false" customHeight="false" outlineLevel="0" collapsed="false">
      <c r="A539" s="40" t="s">
        <v>1076</v>
      </c>
      <c r="B539" s="41" t="s">
        <v>1196</v>
      </c>
      <c r="C539" s="41" t="s">
        <v>268</v>
      </c>
      <c r="D539" s="41" t="s">
        <v>1198</v>
      </c>
      <c r="E539" s="42" t="n">
        <v>495456</v>
      </c>
      <c r="F539" s="43" t="n">
        <v>4800</v>
      </c>
    </row>
    <row r="540" customFormat="false" ht="15" hidden="false" customHeight="false" outlineLevel="0" collapsed="false">
      <c r="A540" s="44"/>
      <c r="B540" s="45"/>
      <c r="C540" s="45"/>
      <c r="D540" s="45" t="s">
        <v>1197</v>
      </c>
      <c r="E540" s="46" t="n">
        <v>495456</v>
      </c>
      <c r="F540" s="47" t="n">
        <v>4800</v>
      </c>
    </row>
    <row r="541" customFormat="false" ht="15" hidden="false" customHeight="false" outlineLevel="0" collapsed="false">
      <c r="A541" s="40" t="s">
        <v>1077</v>
      </c>
      <c r="B541" s="41" t="s">
        <v>1196</v>
      </c>
      <c r="C541" s="41" t="s">
        <v>269</v>
      </c>
      <c r="D541" s="41" t="s">
        <v>1198</v>
      </c>
      <c r="E541" s="42" t="n">
        <v>5018661</v>
      </c>
      <c r="F541" s="43" t="n">
        <v>34700</v>
      </c>
    </row>
    <row r="542" customFormat="false" ht="15" hidden="false" customHeight="false" outlineLevel="0" collapsed="false">
      <c r="A542" s="44"/>
      <c r="B542" s="45"/>
      <c r="C542" s="45"/>
      <c r="D542" s="45" t="s">
        <v>1197</v>
      </c>
      <c r="E542" s="46" t="n">
        <v>5018661</v>
      </c>
      <c r="F542" s="47" t="n">
        <v>34700</v>
      </c>
    </row>
    <row r="543" customFormat="false" ht="15" hidden="false" customHeight="false" outlineLevel="0" collapsed="false">
      <c r="A543" s="40" t="s">
        <v>1078</v>
      </c>
      <c r="B543" s="37" t="s">
        <v>1195</v>
      </c>
      <c r="C543" s="37" t="s">
        <v>270</v>
      </c>
      <c r="D543" s="37" t="s">
        <v>1193</v>
      </c>
      <c r="E543" s="38" t="n">
        <v>725233</v>
      </c>
      <c r="F543" s="39" t="n">
        <v>23825</v>
      </c>
    </row>
    <row r="544" customFormat="false" ht="15" hidden="false" customHeight="false" outlineLevel="0" collapsed="false">
      <c r="A544" s="48"/>
      <c r="B544" s="41" t="s">
        <v>1196</v>
      </c>
      <c r="C544" s="41" t="s">
        <v>270</v>
      </c>
      <c r="D544" s="41" t="s">
        <v>1198</v>
      </c>
      <c r="E544" s="42" t="n">
        <v>1506780</v>
      </c>
      <c r="F544" s="43" t="n">
        <v>49500</v>
      </c>
    </row>
    <row r="545" customFormat="false" ht="15" hidden="false" customHeight="false" outlineLevel="0" collapsed="false">
      <c r="A545" s="44"/>
      <c r="B545" s="45"/>
      <c r="C545" s="45"/>
      <c r="D545" s="45" t="s">
        <v>1197</v>
      </c>
      <c r="E545" s="46" t="n">
        <v>1506780</v>
      </c>
      <c r="F545" s="47" t="n">
        <v>49500</v>
      </c>
    </row>
    <row r="546" customFormat="false" ht="15" hidden="false" customHeight="false" outlineLevel="0" collapsed="false">
      <c r="A546" s="36" t="s">
        <v>1079</v>
      </c>
      <c r="B546" s="37" t="s">
        <v>1199</v>
      </c>
      <c r="C546" s="37" t="s">
        <v>1080</v>
      </c>
      <c r="D546" s="37" t="s">
        <v>1193</v>
      </c>
      <c r="E546" s="38" t="n">
        <v>43535700</v>
      </c>
      <c r="F546" s="39" t="n">
        <v>39000000</v>
      </c>
    </row>
    <row r="547" customFormat="false" ht="15" hidden="false" customHeight="false" outlineLevel="0" collapsed="false">
      <c r="A547" s="40" t="s">
        <v>1081</v>
      </c>
      <c r="B547" s="41" t="s">
        <v>1196</v>
      </c>
      <c r="C547" s="41" t="s">
        <v>271</v>
      </c>
      <c r="D547" s="41" t="s">
        <v>1198</v>
      </c>
      <c r="E547" s="42" t="n">
        <v>351316</v>
      </c>
      <c r="F547" s="43" t="n">
        <v>400</v>
      </c>
    </row>
    <row r="548" customFormat="false" ht="15" hidden="false" customHeight="false" outlineLevel="0" collapsed="false">
      <c r="A548" s="44"/>
      <c r="B548" s="45"/>
      <c r="C548" s="45"/>
      <c r="D548" s="45" t="s">
        <v>1197</v>
      </c>
      <c r="E548" s="46" t="n">
        <v>351316</v>
      </c>
      <c r="F548" s="47" t="n">
        <v>400</v>
      </c>
    </row>
    <row r="549" customFormat="false" ht="15" hidden="false" customHeight="false" outlineLevel="0" collapsed="false">
      <c r="A549" s="36" t="s">
        <v>1082</v>
      </c>
      <c r="B549" s="37" t="s">
        <v>1199</v>
      </c>
      <c r="C549" s="37" t="s">
        <v>272</v>
      </c>
      <c r="D549" s="37" t="s">
        <v>1193</v>
      </c>
      <c r="E549" s="38" t="n">
        <v>18496500</v>
      </c>
      <c r="F549" s="39" t="n">
        <v>16500000</v>
      </c>
    </row>
    <row r="550" customFormat="false" ht="15" hidden="false" customHeight="false" outlineLevel="0" collapsed="false">
      <c r="A550" s="36" t="s">
        <v>1083</v>
      </c>
      <c r="B550" s="37" t="s">
        <v>1195</v>
      </c>
      <c r="C550" s="37" t="s">
        <v>273</v>
      </c>
      <c r="D550" s="37" t="s">
        <v>1193</v>
      </c>
      <c r="E550" s="38" t="n">
        <v>7768099.5</v>
      </c>
      <c r="F550" s="39" t="n">
        <v>228810</v>
      </c>
    </row>
    <row r="551" customFormat="false" ht="15" hidden="false" customHeight="false" outlineLevel="0" collapsed="false">
      <c r="A551" s="40" t="s">
        <v>1084</v>
      </c>
      <c r="B551" s="41" t="s">
        <v>1199</v>
      </c>
      <c r="C551" s="37" t="s">
        <v>1085</v>
      </c>
      <c r="D551" s="37" t="s">
        <v>1193</v>
      </c>
      <c r="E551" s="38" t="n">
        <v>38043000</v>
      </c>
      <c r="F551" s="39" t="n">
        <v>27000000</v>
      </c>
    </row>
    <row r="552" customFormat="false" ht="15" hidden="false" customHeight="false" outlineLevel="0" collapsed="false">
      <c r="A552" s="44"/>
      <c r="B552" s="45"/>
      <c r="C552" s="37" t="s">
        <v>1086</v>
      </c>
      <c r="D552" s="37" t="s">
        <v>1193</v>
      </c>
      <c r="E552" s="38" t="n">
        <v>35143350</v>
      </c>
      <c r="F552" s="39" t="n">
        <v>28500000</v>
      </c>
    </row>
    <row r="553" customFormat="false" ht="15" hidden="false" customHeight="false" outlineLevel="0" collapsed="false">
      <c r="A553" s="36" t="s">
        <v>1087</v>
      </c>
      <c r="B553" s="37" t="s">
        <v>1195</v>
      </c>
      <c r="C553" s="37" t="s">
        <v>1088</v>
      </c>
      <c r="D553" s="37" t="s">
        <v>1193</v>
      </c>
      <c r="E553" s="38" t="n">
        <v>1503256.16</v>
      </c>
      <c r="F553" s="39" t="n">
        <v>17098</v>
      </c>
    </row>
    <row r="554" customFormat="false" ht="15" hidden="false" customHeight="false" outlineLevel="0" collapsed="false">
      <c r="A554" s="36" t="s">
        <v>1089</v>
      </c>
      <c r="B554" s="37" t="s">
        <v>1195</v>
      </c>
      <c r="C554" s="37" t="s">
        <v>274</v>
      </c>
      <c r="D554" s="37" t="s">
        <v>1193</v>
      </c>
      <c r="E554" s="38" t="n">
        <v>16156533.6</v>
      </c>
      <c r="F554" s="39" t="n">
        <v>353380</v>
      </c>
    </row>
    <row r="555" customFormat="false" ht="15" hidden="false" customHeight="false" outlineLevel="0" collapsed="false">
      <c r="A555" s="40" t="s">
        <v>1090</v>
      </c>
      <c r="B555" s="41" t="s">
        <v>1196</v>
      </c>
      <c r="C555" s="41" t="s">
        <v>1091</v>
      </c>
      <c r="D555" s="41" t="s">
        <v>1198</v>
      </c>
      <c r="E555" s="42" t="n">
        <v>539721</v>
      </c>
      <c r="F555" s="43" t="n">
        <v>3900</v>
      </c>
    </row>
    <row r="556" customFormat="false" ht="15" hidden="false" customHeight="false" outlineLevel="0" collapsed="false">
      <c r="A556" s="44"/>
      <c r="B556" s="45"/>
      <c r="C556" s="45"/>
      <c r="D556" s="45" t="s">
        <v>1197</v>
      </c>
      <c r="E556" s="46" t="n">
        <v>539721</v>
      </c>
      <c r="F556" s="47" t="n">
        <v>3900</v>
      </c>
    </row>
    <row r="557" customFormat="false" ht="15" hidden="false" customHeight="false" outlineLevel="0" collapsed="false">
      <c r="A557" s="40" t="s">
        <v>1092</v>
      </c>
      <c r="B557" s="41" t="s">
        <v>1196</v>
      </c>
      <c r="C557" s="41" t="s">
        <v>1093</v>
      </c>
      <c r="D557" s="41" t="s">
        <v>1198</v>
      </c>
      <c r="E557" s="42" t="n">
        <v>543858</v>
      </c>
      <c r="F557" s="43" t="n">
        <v>4200</v>
      </c>
    </row>
    <row r="558" customFormat="false" ht="15" hidden="false" customHeight="false" outlineLevel="0" collapsed="false">
      <c r="A558" s="44"/>
      <c r="B558" s="45"/>
      <c r="C558" s="45"/>
      <c r="D558" s="45" t="s">
        <v>1197</v>
      </c>
      <c r="E558" s="46" t="n">
        <v>543858</v>
      </c>
      <c r="F558" s="47" t="n">
        <v>4200</v>
      </c>
    </row>
    <row r="559" customFormat="false" ht="15" hidden="false" customHeight="false" outlineLevel="0" collapsed="false">
      <c r="A559" s="40" t="s">
        <v>1094</v>
      </c>
      <c r="B559" s="41" t="s">
        <v>1196</v>
      </c>
      <c r="C559" s="41" t="s">
        <v>276</v>
      </c>
      <c r="D559" s="41" t="s">
        <v>1198</v>
      </c>
      <c r="E559" s="42" t="n">
        <v>109382</v>
      </c>
      <c r="F559" s="43" t="n">
        <v>1300</v>
      </c>
    </row>
    <row r="560" customFormat="false" ht="15" hidden="false" customHeight="false" outlineLevel="0" collapsed="false">
      <c r="A560" s="44"/>
      <c r="B560" s="45"/>
      <c r="C560" s="45"/>
      <c r="D560" s="45" t="s">
        <v>1197</v>
      </c>
      <c r="E560" s="46" t="n">
        <v>109382</v>
      </c>
      <c r="F560" s="47" t="n">
        <v>1300</v>
      </c>
    </row>
    <row r="561" customFormat="false" ht="15" hidden="false" customHeight="false" outlineLevel="0" collapsed="false">
      <c r="A561" s="36" t="s">
        <v>1095</v>
      </c>
      <c r="B561" s="37" t="s">
        <v>1195</v>
      </c>
      <c r="C561" s="37" t="s">
        <v>277</v>
      </c>
      <c r="D561" s="37" t="s">
        <v>1193</v>
      </c>
      <c r="E561" s="38" t="n">
        <v>728179.2</v>
      </c>
      <c r="F561" s="39" t="n">
        <v>18060</v>
      </c>
    </row>
    <row r="562" customFormat="false" ht="15" hidden="false" customHeight="false" outlineLevel="0" collapsed="false">
      <c r="A562" s="40" t="s">
        <v>1096</v>
      </c>
      <c r="B562" s="41" t="s">
        <v>1196</v>
      </c>
      <c r="C562" s="41" t="s">
        <v>278</v>
      </c>
      <c r="D562" s="41" t="s">
        <v>1198</v>
      </c>
      <c r="E562" s="42" t="n">
        <v>1850184</v>
      </c>
      <c r="F562" s="43" t="n">
        <v>4200</v>
      </c>
    </row>
    <row r="563" customFormat="false" ht="15" hidden="false" customHeight="false" outlineLevel="0" collapsed="false">
      <c r="A563" s="44"/>
      <c r="B563" s="45"/>
      <c r="C563" s="45"/>
      <c r="D563" s="45" t="s">
        <v>1197</v>
      </c>
      <c r="E563" s="46" t="n">
        <v>1850184</v>
      </c>
      <c r="F563" s="47" t="n">
        <v>4200</v>
      </c>
    </row>
    <row r="564" customFormat="false" ht="15" hidden="false" customHeight="false" outlineLevel="0" collapsed="false">
      <c r="A564" s="40" t="s">
        <v>1097</v>
      </c>
      <c r="B564" s="41" t="s">
        <v>1196</v>
      </c>
      <c r="C564" s="41" t="s">
        <v>279</v>
      </c>
      <c r="D564" s="41" t="s">
        <v>1198</v>
      </c>
      <c r="E564" s="42" t="n">
        <v>3973414</v>
      </c>
      <c r="F564" s="43" t="n">
        <v>15100</v>
      </c>
    </row>
    <row r="565" customFormat="false" ht="15" hidden="false" customHeight="false" outlineLevel="0" collapsed="false">
      <c r="A565" s="44"/>
      <c r="B565" s="45"/>
      <c r="C565" s="45"/>
      <c r="D565" s="45" t="s">
        <v>1197</v>
      </c>
      <c r="E565" s="46" t="n">
        <v>3973414</v>
      </c>
      <c r="F565" s="47" t="n">
        <v>15100</v>
      </c>
    </row>
    <row r="566" customFormat="false" ht="15" hidden="false" customHeight="false" outlineLevel="0" collapsed="false">
      <c r="A566" s="36" t="s">
        <v>1098</v>
      </c>
      <c r="B566" s="37" t="s">
        <v>1195</v>
      </c>
      <c r="C566" s="37" t="s">
        <v>280</v>
      </c>
      <c r="D566" s="37" t="s">
        <v>1193</v>
      </c>
      <c r="E566" s="38" t="n">
        <v>998395.8</v>
      </c>
      <c r="F566" s="39" t="n">
        <v>29910</v>
      </c>
    </row>
    <row r="567" customFormat="false" ht="15" hidden="false" customHeight="false" outlineLevel="0" collapsed="false">
      <c r="A567" s="36" t="s">
        <v>1099</v>
      </c>
      <c r="B567" s="37" t="s">
        <v>1199</v>
      </c>
      <c r="C567" s="37" t="s">
        <v>281</v>
      </c>
      <c r="D567" s="37" t="s">
        <v>1193</v>
      </c>
      <c r="E567" s="38" t="n">
        <v>43726700</v>
      </c>
      <c r="F567" s="39" t="n">
        <v>43000000</v>
      </c>
    </row>
    <row r="568" customFormat="false" ht="15" hidden="false" customHeight="false" outlineLevel="0" collapsed="false">
      <c r="A568" s="40" t="s">
        <v>1100</v>
      </c>
      <c r="B568" s="37" t="s">
        <v>1195</v>
      </c>
      <c r="C568" s="37" t="s">
        <v>282</v>
      </c>
      <c r="D568" s="37" t="s">
        <v>1193</v>
      </c>
      <c r="E568" s="38" t="n">
        <v>82639.52</v>
      </c>
      <c r="F568" s="39" t="n">
        <v>1588</v>
      </c>
    </row>
    <row r="569" customFormat="false" ht="15" hidden="false" customHeight="false" outlineLevel="0" collapsed="false">
      <c r="A569" s="48"/>
      <c r="B569" s="41" t="s">
        <v>1196</v>
      </c>
      <c r="C569" s="41" t="s">
        <v>282</v>
      </c>
      <c r="D569" s="41" t="s">
        <v>1198</v>
      </c>
      <c r="E569" s="42" t="n">
        <v>8878024</v>
      </c>
      <c r="F569" s="43" t="n">
        <v>170600</v>
      </c>
    </row>
    <row r="570" customFormat="false" ht="15" hidden="false" customHeight="false" outlineLevel="0" collapsed="false">
      <c r="A570" s="44"/>
      <c r="B570" s="45"/>
      <c r="C570" s="45"/>
      <c r="D570" s="45" t="s">
        <v>1197</v>
      </c>
      <c r="E570" s="46" t="n">
        <v>3726064</v>
      </c>
      <c r="F570" s="47" t="n">
        <v>71600</v>
      </c>
    </row>
    <row r="571" customFormat="false" ht="15" hidden="false" customHeight="false" outlineLevel="0" collapsed="false">
      <c r="A571" s="36" t="s">
        <v>1101</v>
      </c>
      <c r="B571" s="37" t="s">
        <v>1199</v>
      </c>
      <c r="C571" s="37" t="s">
        <v>1102</v>
      </c>
      <c r="D571" s="37" t="s">
        <v>1193</v>
      </c>
      <c r="E571" s="38" t="n">
        <v>23103000</v>
      </c>
      <c r="F571" s="39" t="n">
        <v>18000000</v>
      </c>
    </row>
    <row r="572" customFormat="false" ht="15" hidden="false" customHeight="false" outlineLevel="0" collapsed="false">
      <c r="A572" s="36" t="s">
        <v>1103</v>
      </c>
      <c r="B572" s="37" t="s">
        <v>1195</v>
      </c>
      <c r="C572" s="37" t="s">
        <v>285</v>
      </c>
      <c r="D572" s="37" t="s">
        <v>1193</v>
      </c>
      <c r="E572" s="38" t="n">
        <v>5238296</v>
      </c>
      <c r="F572" s="39" t="n">
        <v>190900</v>
      </c>
    </row>
    <row r="573" customFormat="false" ht="15" hidden="false" customHeight="false" outlineLevel="0" collapsed="false">
      <c r="A573" s="40" t="s">
        <v>1104</v>
      </c>
      <c r="B573" s="41" t="s">
        <v>1196</v>
      </c>
      <c r="C573" s="41" t="s">
        <v>286</v>
      </c>
      <c r="D573" s="41" t="s">
        <v>1198</v>
      </c>
      <c r="E573" s="42" t="n">
        <v>8831125</v>
      </c>
      <c r="F573" s="43" t="n">
        <v>12500</v>
      </c>
    </row>
    <row r="574" customFormat="false" ht="15" hidden="false" customHeight="false" outlineLevel="0" collapsed="false">
      <c r="A574" s="44"/>
      <c r="B574" s="45"/>
      <c r="C574" s="45"/>
      <c r="D574" s="45" t="s">
        <v>1197</v>
      </c>
      <c r="E574" s="46" t="n">
        <v>8831125</v>
      </c>
      <c r="F574" s="47" t="n">
        <v>12500</v>
      </c>
    </row>
    <row r="575" customFormat="false" ht="15" hidden="false" customHeight="false" outlineLevel="0" collapsed="false">
      <c r="A575" s="36" t="s">
        <v>1105</v>
      </c>
      <c r="B575" s="37" t="s">
        <v>1199</v>
      </c>
      <c r="C575" s="37" t="s">
        <v>287</v>
      </c>
      <c r="D575" s="37" t="s">
        <v>1193</v>
      </c>
      <c r="E575" s="38" t="n">
        <v>12240000</v>
      </c>
      <c r="F575" s="39" t="n">
        <v>15000000</v>
      </c>
    </row>
    <row r="576" customFormat="false" ht="15" hidden="false" customHeight="false" outlineLevel="0" collapsed="false">
      <c r="A576" s="36" t="s">
        <v>1106</v>
      </c>
      <c r="B576" s="37" t="s">
        <v>1199</v>
      </c>
      <c r="C576" s="37" t="s">
        <v>1107</v>
      </c>
      <c r="D576" s="37" t="s">
        <v>1193</v>
      </c>
      <c r="E576" s="38" t="n">
        <v>39140000</v>
      </c>
      <c r="F576" s="39" t="n">
        <v>40000000</v>
      </c>
    </row>
    <row r="577" customFormat="false" ht="15" hidden="false" customHeight="false" outlineLevel="0" collapsed="false">
      <c r="A577" s="36" t="s">
        <v>1108</v>
      </c>
      <c r="B577" s="37" t="s">
        <v>1195</v>
      </c>
      <c r="C577" s="37" t="s">
        <v>288</v>
      </c>
      <c r="D577" s="37" t="s">
        <v>1193</v>
      </c>
      <c r="E577" s="38" t="n">
        <v>4135035.56</v>
      </c>
      <c r="F577" s="39" t="n">
        <v>755948</v>
      </c>
    </row>
    <row r="578" customFormat="false" ht="15" hidden="false" customHeight="false" outlineLevel="0" collapsed="false">
      <c r="A578" s="36" t="s">
        <v>1109</v>
      </c>
      <c r="B578" s="37" t="s">
        <v>1195</v>
      </c>
      <c r="C578" s="37" t="s">
        <v>289</v>
      </c>
      <c r="D578" s="37" t="s">
        <v>1193</v>
      </c>
      <c r="E578" s="38" t="n">
        <v>230500.16</v>
      </c>
      <c r="F578" s="39" t="n">
        <v>5953</v>
      </c>
    </row>
    <row r="579" customFormat="false" ht="15" hidden="false" customHeight="false" outlineLevel="0" collapsed="false">
      <c r="A579" s="36" t="s">
        <v>1110</v>
      </c>
      <c r="B579" s="37" t="s">
        <v>1199</v>
      </c>
      <c r="C579" s="37" t="s">
        <v>290</v>
      </c>
      <c r="D579" s="37" t="s">
        <v>1193</v>
      </c>
      <c r="E579" s="38" t="n">
        <v>14166000</v>
      </c>
      <c r="F579" s="39" t="n">
        <v>18000000</v>
      </c>
    </row>
    <row r="580" customFormat="false" ht="15" hidden="false" customHeight="false" outlineLevel="0" collapsed="false">
      <c r="A580" s="40" t="s">
        <v>1111</v>
      </c>
      <c r="B580" s="41" t="s">
        <v>1196</v>
      </c>
      <c r="C580" s="41" t="s">
        <v>291</v>
      </c>
      <c r="D580" s="41" t="s">
        <v>1198</v>
      </c>
      <c r="E580" s="42" t="n">
        <v>1532300</v>
      </c>
      <c r="F580" s="43" t="n">
        <v>7700</v>
      </c>
    </row>
    <row r="581" customFormat="false" ht="15" hidden="false" customHeight="false" outlineLevel="0" collapsed="false">
      <c r="A581" s="44"/>
      <c r="B581" s="45"/>
      <c r="C581" s="45"/>
      <c r="D581" s="45" t="s">
        <v>1197</v>
      </c>
      <c r="E581" s="46" t="n">
        <v>1532300</v>
      </c>
      <c r="F581" s="47" t="n">
        <v>7700</v>
      </c>
    </row>
    <row r="582" customFormat="false" ht="15" hidden="false" customHeight="false" outlineLevel="0" collapsed="false">
      <c r="A582" s="40" t="s">
        <v>1112</v>
      </c>
      <c r="B582" s="37" t="s">
        <v>1199</v>
      </c>
      <c r="C582" s="37" t="s">
        <v>293</v>
      </c>
      <c r="D582" s="37" t="s">
        <v>1193</v>
      </c>
      <c r="E582" s="38" t="n">
        <v>10058400</v>
      </c>
      <c r="F582" s="39" t="n">
        <v>11000000</v>
      </c>
    </row>
    <row r="583" customFormat="false" ht="15" hidden="false" customHeight="false" outlineLevel="0" collapsed="false">
      <c r="A583" s="48"/>
      <c r="B583" s="37" t="s">
        <v>1195</v>
      </c>
      <c r="C583" s="37" t="s">
        <v>292</v>
      </c>
      <c r="D583" s="37" t="s">
        <v>1193</v>
      </c>
      <c r="E583" s="38" t="n">
        <v>5335.2</v>
      </c>
      <c r="F583" s="39" t="n">
        <v>57</v>
      </c>
    </row>
    <row r="584" customFormat="false" ht="15" hidden="false" customHeight="false" outlineLevel="0" collapsed="false">
      <c r="A584" s="44"/>
      <c r="B584" s="37" t="s">
        <v>1196</v>
      </c>
      <c r="C584" s="37" t="s">
        <v>292</v>
      </c>
      <c r="D584" s="37" t="s">
        <v>1198</v>
      </c>
      <c r="E584" s="38" t="n">
        <v>505440</v>
      </c>
      <c r="F584" s="39" t="n">
        <v>5400</v>
      </c>
    </row>
    <row r="585" customFormat="false" ht="15" hidden="false" customHeight="false" outlineLevel="0" collapsed="false">
      <c r="A585" s="36" t="s">
        <v>1113</v>
      </c>
      <c r="B585" s="37" t="s">
        <v>1195</v>
      </c>
      <c r="C585" s="37" t="s">
        <v>294</v>
      </c>
      <c r="D585" s="37" t="s">
        <v>1193</v>
      </c>
      <c r="E585" s="38" t="n">
        <v>605729.12</v>
      </c>
      <c r="F585" s="39" t="n">
        <v>20974</v>
      </c>
    </row>
    <row r="586" customFormat="false" ht="15" hidden="false" customHeight="false" outlineLevel="0" collapsed="false">
      <c r="A586" s="36" t="s">
        <v>1114</v>
      </c>
      <c r="B586" s="37" t="s">
        <v>1195</v>
      </c>
      <c r="C586" s="37" t="s">
        <v>295</v>
      </c>
      <c r="D586" s="37" t="s">
        <v>1193</v>
      </c>
      <c r="E586" s="38" t="n">
        <v>825771.6</v>
      </c>
      <c r="F586" s="39" t="n">
        <v>126072</v>
      </c>
    </row>
    <row r="587" customFormat="false" ht="15" hidden="false" customHeight="false" outlineLevel="0" collapsed="false">
      <c r="A587" s="40" t="s">
        <v>1115</v>
      </c>
      <c r="B587" s="37" t="s">
        <v>1195</v>
      </c>
      <c r="C587" s="37" t="s">
        <v>296</v>
      </c>
      <c r="D587" s="37" t="s">
        <v>1193</v>
      </c>
      <c r="E587" s="38" t="n">
        <v>38856592.5</v>
      </c>
      <c r="F587" s="39" t="n">
        <v>81750</v>
      </c>
    </row>
    <row r="588" customFormat="false" ht="15" hidden="false" customHeight="false" outlineLevel="0" collapsed="false">
      <c r="A588" s="44"/>
      <c r="B588" s="37" t="s">
        <v>1196</v>
      </c>
      <c r="C588" s="37" t="s">
        <v>296</v>
      </c>
      <c r="D588" s="37" t="s">
        <v>1197</v>
      </c>
      <c r="E588" s="38" t="n">
        <v>1901240</v>
      </c>
      <c r="F588" s="39" t="n">
        <v>4000</v>
      </c>
    </row>
    <row r="589" customFormat="false" ht="15" hidden="false" customHeight="false" outlineLevel="0" collapsed="false">
      <c r="A589" s="36" t="s">
        <v>1116</v>
      </c>
      <c r="B589" s="37" t="s">
        <v>1199</v>
      </c>
      <c r="C589" s="37" t="s">
        <v>1117</v>
      </c>
      <c r="D589" s="37" t="s">
        <v>1193</v>
      </c>
      <c r="E589" s="38" t="n">
        <v>23138000</v>
      </c>
      <c r="F589" s="39" t="n">
        <v>20000000</v>
      </c>
    </row>
    <row r="590" customFormat="false" ht="15" hidden="false" customHeight="false" outlineLevel="0" collapsed="false">
      <c r="A590" s="36" t="s">
        <v>1118</v>
      </c>
      <c r="B590" s="37" t="s">
        <v>1195</v>
      </c>
      <c r="C590" s="37" t="s">
        <v>297</v>
      </c>
      <c r="D590" s="37" t="s">
        <v>1193</v>
      </c>
      <c r="E590" s="38" t="n">
        <v>1093518.02</v>
      </c>
      <c r="F590" s="39" t="n">
        <v>34409</v>
      </c>
    </row>
    <row r="591" customFormat="false" ht="15" hidden="false" customHeight="false" outlineLevel="0" collapsed="false">
      <c r="A591" s="36" t="s">
        <v>1119</v>
      </c>
      <c r="B591" s="37" t="s">
        <v>1195</v>
      </c>
      <c r="C591" s="37" t="s">
        <v>298</v>
      </c>
      <c r="D591" s="37" t="s">
        <v>1193</v>
      </c>
      <c r="E591" s="38" t="n">
        <v>3071813.8</v>
      </c>
      <c r="F591" s="39" t="n">
        <v>187420</v>
      </c>
    </row>
    <row r="592" customFormat="false" ht="15" hidden="false" customHeight="false" outlineLevel="0" collapsed="false">
      <c r="A592" s="36" t="s">
        <v>1120</v>
      </c>
      <c r="B592" s="37" t="s">
        <v>1195</v>
      </c>
      <c r="C592" s="37" t="s">
        <v>299</v>
      </c>
      <c r="D592" s="37" t="s">
        <v>1193</v>
      </c>
      <c r="E592" s="38" t="n">
        <v>8006906.6</v>
      </c>
      <c r="F592" s="39" t="n">
        <v>52556</v>
      </c>
    </row>
    <row r="593" customFormat="false" ht="15" hidden="false" customHeight="false" outlineLevel="0" collapsed="false">
      <c r="A593" s="36" t="s">
        <v>1121</v>
      </c>
      <c r="B593" s="37" t="s">
        <v>1199</v>
      </c>
      <c r="C593" s="37" t="s">
        <v>1122</v>
      </c>
      <c r="D593" s="37" t="s">
        <v>1193</v>
      </c>
      <c r="E593" s="38" t="n">
        <v>7060000</v>
      </c>
      <c r="F593" s="39" t="n">
        <v>8000000</v>
      </c>
    </row>
    <row r="594" customFormat="false" ht="15" hidden="false" customHeight="false" outlineLevel="0" collapsed="false">
      <c r="A594" s="40" t="s">
        <v>1123</v>
      </c>
      <c r="B594" s="37" t="s">
        <v>1195</v>
      </c>
      <c r="C594" s="37" t="s">
        <v>300</v>
      </c>
      <c r="D594" s="37" t="s">
        <v>1193</v>
      </c>
      <c r="E594" s="38" t="n">
        <v>226007.54</v>
      </c>
      <c r="F594" s="39" t="n">
        <v>2354</v>
      </c>
    </row>
    <row r="595" customFormat="false" ht="15" hidden="false" customHeight="false" outlineLevel="0" collapsed="false">
      <c r="A595" s="48"/>
      <c r="B595" s="41" t="s">
        <v>1196</v>
      </c>
      <c r="C595" s="41" t="s">
        <v>300</v>
      </c>
      <c r="D595" s="41" t="s">
        <v>1198</v>
      </c>
      <c r="E595" s="42" t="n">
        <v>969701</v>
      </c>
      <c r="F595" s="43" t="n">
        <v>10100</v>
      </c>
    </row>
    <row r="596" customFormat="false" ht="15" hidden="false" customHeight="false" outlineLevel="0" collapsed="false">
      <c r="A596" s="44"/>
      <c r="B596" s="45"/>
      <c r="C596" s="45"/>
      <c r="D596" s="45" t="s">
        <v>1197</v>
      </c>
      <c r="E596" s="46" t="n">
        <v>969701</v>
      </c>
      <c r="F596" s="47" t="n">
        <v>10100</v>
      </c>
    </row>
    <row r="597" customFormat="false" ht="15" hidden="false" customHeight="false" outlineLevel="0" collapsed="false">
      <c r="A597" s="36" t="s">
        <v>1124</v>
      </c>
      <c r="B597" s="37" t="s">
        <v>1199</v>
      </c>
      <c r="C597" s="37" t="s">
        <v>1125</v>
      </c>
      <c r="D597" s="37" t="s">
        <v>1193</v>
      </c>
      <c r="E597" s="38" t="n">
        <v>4386000</v>
      </c>
      <c r="F597" s="39" t="n">
        <v>6000000</v>
      </c>
    </row>
    <row r="598" customFormat="false" ht="15" hidden="false" customHeight="false" outlineLevel="0" collapsed="false">
      <c r="A598" s="40" t="s">
        <v>1126</v>
      </c>
      <c r="B598" s="37" t="s">
        <v>1195</v>
      </c>
      <c r="C598" s="37" t="s">
        <v>301</v>
      </c>
      <c r="D598" s="37" t="s">
        <v>1193</v>
      </c>
      <c r="E598" s="38" t="n">
        <v>6887.58</v>
      </c>
      <c r="F598" s="39" t="n">
        <v>23</v>
      </c>
    </row>
    <row r="599" customFormat="false" ht="15" hidden="false" customHeight="false" outlineLevel="0" collapsed="false">
      <c r="A599" s="48"/>
      <c r="B599" s="41" t="s">
        <v>1196</v>
      </c>
      <c r="C599" s="41" t="s">
        <v>301</v>
      </c>
      <c r="D599" s="41" t="s">
        <v>1198</v>
      </c>
      <c r="E599" s="42" t="n">
        <v>119784</v>
      </c>
      <c r="F599" s="43" t="n">
        <v>400</v>
      </c>
    </row>
    <row r="600" customFormat="false" ht="15" hidden="false" customHeight="false" outlineLevel="0" collapsed="false">
      <c r="A600" s="44"/>
      <c r="B600" s="45"/>
      <c r="C600" s="45"/>
      <c r="D600" s="45" t="s">
        <v>1197</v>
      </c>
      <c r="E600" s="46" t="n">
        <v>119784</v>
      </c>
      <c r="F600" s="47" t="n">
        <v>400</v>
      </c>
    </row>
    <row r="601" customFormat="false" ht="15" hidden="false" customHeight="false" outlineLevel="0" collapsed="false">
      <c r="A601" s="40" t="s">
        <v>1127</v>
      </c>
      <c r="B601" s="41" t="s">
        <v>1196</v>
      </c>
      <c r="C601" s="41" t="s">
        <v>302</v>
      </c>
      <c r="D601" s="41" t="s">
        <v>1198</v>
      </c>
      <c r="E601" s="42" t="n">
        <v>1980072</v>
      </c>
      <c r="F601" s="43" t="n">
        <v>61800</v>
      </c>
    </row>
    <row r="602" customFormat="false" ht="15" hidden="false" customHeight="false" outlineLevel="0" collapsed="false">
      <c r="A602" s="44"/>
      <c r="B602" s="45"/>
      <c r="C602" s="45"/>
      <c r="D602" s="45" t="s">
        <v>1197</v>
      </c>
      <c r="E602" s="46" t="n">
        <v>1980072</v>
      </c>
      <c r="F602" s="47" t="n">
        <v>61800</v>
      </c>
    </row>
    <row r="603" customFormat="false" ht="15" hidden="false" customHeight="false" outlineLevel="0" collapsed="false">
      <c r="A603" s="40" t="s">
        <v>1128</v>
      </c>
      <c r="B603" s="41" t="s">
        <v>1196</v>
      </c>
      <c r="C603" s="41" t="s">
        <v>303</v>
      </c>
      <c r="D603" s="41" t="s">
        <v>1198</v>
      </c>
      <c r="E603" s="42" t="n">
        <v>926838</v>
      </c>
      <c r="F603" s="43" t="n">
        <v>1800</v>
      </c>
    </row>
    <row r="604" customFormat="false" ht="15" hidden="false" customHeight="false" outlineLevel="0" collapsed="false">
      <c r="A604" s="44"/>
      <c r="B604" s="45"/>
      <c r="C604" s="45"/>
      <c r="D604" s="45" t="s">
        <v>1197</v>
      </c>
      <c r="E604" s="46" t="n">
        <v>926838</v>
      </c>
      <c r="F604" s="47" t="n">
        <v>1800</v>
      </c>
    </row>
    <row r="605" customFormat="false" ht="15" hidden="false" customHeight="false" outlineLevel="0" collapsed="false">
      <c r="A605" s="36" t="s">
        <v>1129</v>
      </c>
      <c r="B605" s="37" t="s">
        <v>1196</v>
      </c>
      <c r="C605" s="37" t="s">
        <v>304</v>
      </c>
      <c r="D605" s="37" t="s">
        <v>1198</v>
      </c>
      <c r="E605" s="38" t="n">
        <v>1311737</v>
      </c>
      <c r="F605" s="39" t="n">
        <v>15100</v>
      </c>
    </row>
    <row r="606" customFormat="false" ht="15" hidden="false" customHeight="false" outlineLevel="0" collapsed="false">
      <c r="A606" s="40" t="s">
        <v>1130</v>
      </c>
      <c r="B606" s="41" t="s">
        <v>1196</v>
      </c>
      <c r="C606" s="41" t="s">
        <v>305</v>
      </c>
      <c r="D606" s="41" t="s">
        <v>1198</v>
      </c>
      <c r="E606" s="42" t="n">
        <v>4372294</v>
      </c>
      <c r="F606" s="43" t="n">
        <v>30700</v>
      </c>
    </row>
    <row r="607" customFormat="false" ht="15" hidden="false" customHeight="false" outlineLevel="0" collapsed="false">
      <c r="A607" s="44"/>
      <c r="B607" s="45"/>
      <c r="C607" s="45"/>
      <c r="D607" s="45" t="s">
        <v>1197</v>
      </c>
      <c r="E607" s="46" t="n">
        <v>4372294</v>
      </c>
      <c r="F607" s="47" t="n">
        <v>30700</v>
      </c>
    </row>
    <row r="608" customFormat="false" ht="15" hidden="false" customHeight="false" outlineLevel="0" collapsed="false">
      <c r="A608" s="36" t="s">
        <v>1131</v>
      </c>
      <c r="B608" s="37" t="s">
        <v>1195</v>
      </c>
      <c r="C608" s="37" t="s">
        <v>306</v>
      </c>
      <c r="D608" s="37" t="s">
        <v>1193</v>
      </c>
      <c r="E608" s="38" t="n">
        <v>32198657.54</v>
      </c>
      <c r="F608" s="39" t="n">
        <v>699059</v>
      </c>
    </row>
    <row r="609" customFormat="false" ht="15" hidden="false" customHeight="false" outlineLevel="0" collapsed="false">
      <c r="A609" s="36" t="s">
        <v>1132</v>
      </c>
      <c r="B609" s="37" t="s">
        <v>1195</v>
      </c>
      <c r="C609" s="37" t="s">
        <v>307</v>
      </c>
      <c r="D609" s="37" t="s">
        <v>1193</v>
      </c>
      <c r="E609" s="38" t="n">
        <v>6751423.8</v>
      </c>
      <c r="F609" s="39" t="n">
        <v>89340</v>
      </c>
    </row>
    <row r="610" customFormat="false" ht="15" hidden="false" customHeight="false" outlineLevel="0" collapsed="false">
      <c r="A610" s="40" t="s">
        <v>1133</v>
      </c>
      <c r="B610" s="41" t="s">
        <v>1196</v>
      </c>
      <c r="C610" s="41" t="s">
        <v>308</v>
      </c>
      <c r="D610" s="41" t="s">
        <v>1198</v>
      </c>
      <c r="E610" s="42" t="n">
        <v>4646576</v>
      </c>
      <c r="F610" s="43" t="n">
        <v>18700</v>
      </c>
    </row>
    <row r="611" customFormat="false" ht="15" hidden="false" customHeight="false" outlineLevel="0" collapsed="false">
      <c r="A611" s="44"/>
      <c r="B611" s="45"/>
      <c r="C611" s="45"/>
      <c r="D611" s="45" t="s">
        <v>1197</v>
      </c>
      <c r="E611" s="46" t="n">
        <v>4646576</v>
      </c>
      <c r="F611" s="47" t="n">
        <v>18700</v>
      </c>
    </row>
    <row r="612" customFormat="false" ht="15" hidden="false" customHeight="false" outlineLevel="0" collapsed="false">
      <c r="A612" s="36" t="s">
        <v>1134</v>
      </c>
      <c r="B612" s="37" t="s">
        <v>1195</v>
      </c>
      <c r="C612" s="37" t="s">
        <v>309</v>
      </c>
      <c r="D612" s="37" t="s">
        <v>1193</v>
      </c>
      <c r="E612" s="38" t="n">
        <v>1519063</v>
      </c>
      <c r="F612" s="39" t="n">
        <v>9100</v>
      </c>
    </row>
    <row r="613" customFormat="false" ht="15" hidden="false" customHeight="false" outlineLevel="0" collapsed="false">
      <c r="A613" s="40" t="s">
        <v>1135</v>
      </c>
      <c r="B613" s="41" t="s">
        <v>1196</v>
      </c>
      <c r="C613" s="41" t="s">
        <v>310</v>
      </c>
      <c r="D613" s="41" t="s">
        <v>1198</v>
      </c>
      <c r="E613" s="42" t="n">
        <v>1363680</v>
      </c>
      <c r="F613" s="43" t="n">
        <v>8000</v>
      </c>
    </row>
    <row r="614" customFormat="false" ht="15" hidden="false" customHeight="false" outlineLevel="0" collapsed="false">
      <c r="A614" s="44"/>
      <c r="B614" s="45"/>
      <c r="C614" s="45"/>
      <c r="D614" s="45" t="s">
        <v>1197</v>
      </c>
      <c r="E614" s="46" t="n">
        <v>1363680</v>
      </c>
      <c r="F614" s="47" t="n">
        <v>8000</v>
      </c>
    </row>
    <row r="615" customFormat="false" ht="15" hidden="false" customHeight="false" outlineLevel="0" collapsed="false">
      <c r="A615" s="36" t="s">
        <v>1136</v>
      </c>
      <c r="B615" s="37" t="s">
        <v>1195</v>
      </c>
      <c r="C615" s="37" t="s">
        <v>311</v>
      </c>
      <c r="D615" s="37" t="s">
        <v>1193</v>
      </c>
      <c r="E615" s="38" t="n">
        <v>930170.3</v>
      </c>
      <c r="F615" s="39" t="n">
        <v>7610</v>
      </c>
    </row>
    <row r="616" customFormat="false" ht="15" hidden="false" customHeight="false" outlineLevel="0" collapsed="false">
      <c r="A616" s="40" t="s">
        <v>1137</v>
      </c>
      <c r="B616" s="41" t="s">
        <v>1196</v>
      </c>
      <c r="C616" s="41" t="s">
        <v>313</v>
      </c>
      <c r="D616" s="41" t="s">
        <v>1198</v>
      </c>
      <c r="E616" s="42" t="n">
        <v>212316</v>
      </c>
      <c r="F616" s="43" t="n">
        <v>400</v>
      </c>
    </row>
    <row r="617" customFormat="false" ht="15" hidden="false" customHeight="false" outlineLevel="0" collapsed="false">
      <c r="A617" s="44"/>
      <c r="B617" s="45"/>
      <c r="C617" s="45"/>
      <c r="D617" s="45" t="s">
        <v>1197</v>
      </c>
      <c r="E617" s="46" t="n">
        <v>212316</v>
      </c>
      <c r="F617" s="47" t="n">
        <v>400</v>
      </c>
    </row>
    <row r="618" customFormat="false" ht="15" hidden="false" customHeight="false" outlineLevel="0" collapsed="false">
      <c r="A618" s="40" t="s">
        <v>1138</v>
      </c>
      <c r="B618" s="41" t="s">
        <v>1196</v>
      </c>
      <c r="C618" s="41" t="s">
        <v>314</v>
      </c>
      <c r="D618" s="41" t="s">
        <v>1198</v>
      </c>
      <c r="E618" s="42" t="n">
        <v>2842443</v>
      </c>
      <c r="F618" s="43" t="n">
        <v>30300</v>
      </c>
    </row>
    <row r="619" customFormat="false" ht="15" hidden="false" customHeight="false" outlineLevel="0" collapsed="false">
      <c r="A619" s="44"/>
      <c r="B619" s="45"/>
      <c r="C619" s="45"/>
      <c r="D619" s="45" t="s">
        <v>1197</v>
      </c>
      <c r="E619" s="46" t="n">
        <v>2842443</v>
      </c>
      <c r="F619" s="47" t="n">
        <v>30300</v>
      </c>
    </row>
    <row r="620" customFormat="false" ht="15" hidden="false" customHeight="false" outlineLevel="0" collapsed="false">
      <c r="A620" s="40" t="s">
        <v>1139</v>
      </c>
      <c r="B620" s="41" t="s">
        <v>1196</v>
      </c>
      <c r="C620" s="41" t="s">
        <v>315</v>
      </c>
      <c r="D620" s="41" t="s">
        <v>1198</v>
      </c>
      <c r="E620" s="42" t="n">
        <v>625287</v>
      </c>
      <c r="F620" s="43" t="n">
        <v>3900</v>
      </c>
    </row>
    <row r="621" customFormat="false" ht="15" hidden="false" customHeight="false" outlineLevel="0" collapsed="false">
      <c r="A621" s="44"/>
      <c r="B621" s="45"/>
      <c r="C621" s="45"/>
      <c r="D621" s="45" t="s">
        <v>1197</v>
      </c>
      <c r="E621" s="46" t="n">
        <v>625287</v>
      </c>
      <c r="F621" s="47" t="n">
        <v>3900</v>
      </c>
    </row>
    <row r="622" customFormat="false" ht="15" hidden="false" customHeight="false" outlineLevel="0" collapsed="false">
      <c r="A622" s="36" t="s">
        <v>1140</v>
      </c>
      <c r="B622" s="37" t="s">
        <v>1199</v>
      </c>
      <c r="C622" s="37" t="s">
        <v>1141</v>
      </c>
      <c r="D622" s="37" t="s">
        <v>1193</v>
      </c>
      <c r="E622" s="38" t="n">
        <v>5855740</v>
      </c>
      <c r="F622" s="39" t="n">
        <v>11000000</v>
      </c>
    </row>
    <row r="623" customFormat="false" ht="15" hidden="false" customHeight="false" outlineLevel="0" collapsed="false">
      <c r="A623" s="40" t="s">
        <v>1142</v>
      </c>
      <c r="B623" s="37" t="s">
        <v>1195</v>
      </c>
      <c r="C623" s="37" t="s">
        <v>316</v>
      </c>
      <c r="D623" s="37" t="s">
        <v>1193</v>
      </c>
      <c r="E623" s="38" t="n">
        <v>76120.62</v>
      </c>
      <c r="F623" s="39" t="n">
        <v>354</v>
      </c>
    </row>
    <row r="624" customFormat="false" ht="15" hidden="false" customHeight="false" outlineLevel="0" collapsed="false">
      <c r="A624" s="48"/>
      <c r="B624" s="41" t="s">
        <v>1196</v>
      </c>
      <c r="C624" s="41" t="s">
        <v>316</v>
      </c>
      <c r="D624" s="41" t="s">
        <v>1198</v>
      </c>
      <c r="E624" s="42" t="n">
        <v>473066</v>
      </c>
      <c r="F624" s="43" t="n">
        <v>2200</v>
      </c>
    </row>
    <row r="625" customFormat="false" ht="15" hidden="false" customHeight="false" outlineLevel="0" collapsed="false">
      <c r="A625" s="44"/>
      <c r="B625" s="45"/>
      <c r="C625" s="45"/>
      <c r="D625" s="45" t="s">
        <v>1197</v>
      </c>
      <c r="E625" s="46" t="n">
        <v>473066</v>
      </c>
      <c r="F625" s="47" t="n">
        <v>2200</v>
      </c>
    </row>
    <row r="626" customFormat="false" ht="15" hidden="false" customHeight="false" outlineLevel="0" collapsed="false">
      <c r="A626" s="36" t="s">
        <v>1143</v>
      </c>
      <c r="B626" s="37" t="s">
        <v>1199</v>
      </c>
      <c r="C626" s="37" t="s">
        <v>1144</v>
      </c>
      <c r="D626" s="37" t="s">
        <v>1193</v>
      </c>
      <c r="E626" s="38" t="n">
        <v>52721700</v>
      </c>
      <c r="F626" s="39" t="n">
        <v>46500000</v>
      </c>
    </row>
    <row r="627" customFormat="false" ht="15" hidden="false" customHeight="false" outlineLevel="0" collapsed="false">
      <c r="A627" s="36" t="s">
        <v>1145</v>
      </c>
      <c r="B627" s="37" t="s">
        <v>1195</v>
      </c>
      <c r="C627" s="37" t="s">
        <v>317</v>
      </c>
      <c r="D627" s="37" t="s">
        <v>1193</v>
      </c>
      <c r="E627" s="38" t="n">
        <v>995739.57</v>
      </c>
      <c r="F627" s="39" t="n">
        <v>25473</v>
      </c>
    </row>
    <row r="628" customFormat="false" ht="15" hidden="false" customHeight="false" outlineLevel="0" collapsed="false">
      <c r="A628" s="36" t="s">
        <v>1146</v>
      </c>
      <c r="B628" s="37" t="s">
        <v>1199</v>
      </c>
      <c r="C628" s="37" t="s">
        <v>1147</v>
      </c>
      <c r="D628" s="37" t="s">
        <v>1193</v>
      </c>
      <c r="E628" s="38" t="n">
        <v>1980000</v>
      </c>
      <c r="F628" s="39" t="n">
        <v>3000000</v>
      </c>
    </row>
    <row r="629" customFormat="false" ht="15" hidden="false" customHeight="false" outlineLevel="0" collapsed="false">
      <c r="A629" s="40" t="s">
        <v>1148</v>
      </c>
      <c r="B629" s="41" t="s">
        <v>1196</v>
      </c>
      <c r="C629" s="41" t="s">
        <v>318</v>
      </c>
      <c r="D629" s="41" t="s">
        <v>1198</v>
      </c>
      <c r="E629" s="42" t="n">
        <v>764244</v>
      </c>
      <c r="F629" s="43" t="n">
        <v>20700</v>
      </c>
    </row>
    <row r="630" customFormat="false" ht="15" hidden="false" customHeight="false" outlineLevel="0" collapsed="false">
      <c r="A630" s="44"/>
      <c r="B630" s="45"/>
      <c r="C630" s="45"/>
      <c r="D630" s="45" t="s">
        <v>1197</v>
      </c>
      <c r="E630" s="46" t="n">
        <v>764244</v>
      </c>
      <c r="F630" s="47" t="n">
        <v>20700</v>
      </c>
    </row>
    <row r="631" customFormat="false" ht="15" hidden="false" customHeight="false" outlineLevel="0" collapsed="false">
      <c r="A631" s="36" t="s">
        <v>1149</v>
      </c>
      <c r="B631" s="37" t="s">
        <v>1195</v>
      </c>
      <c r="C631" s="37" t="s">
        <v>319</v>
      </c>
      <c r="D631" s="37" t="s">
        <v>1193</v>
      </c>
      <c r="E631" s="38" t="n">
        <v>1550633.75</v>
      </c>
      <c r="F631" s="39" t="n">
        <v>28849</v>
      </c>
    </row>
    <row r="632" customFormat="false" ht="15" hidden="false" customHeight="false" outlineLevel="0" collapsed="false">
      <c r="A632" s="40" t="s">
        <v>1150</v>
      </c>
      <c r="B632" s="41" t="s">
        <v>1196</v>
      </c>
      <c r="C632" s="41" t="s">
        <v>320</v>
      </c>
      <c r="D632" s="41" t="s">
        <v>1198</v>
      </c>
      <c r="E632" s="42" t="n">
        <v>123140</v>
      </c>
      <c r="F632" s="43" t="n">
        <v>2000</v>
      </c>
    </row>
    <row r="633" customFormat="false" ht="15" hidden="false" customHeight="false" outlineLevel="0" collapsed="false">
      <c r="A633" s="44"/>
      <c r="B633" s="45"/>
      <c r="C633" s="45"/>
      <c r="D633" s="45" t="s">
        <v>1197</v>
      </c>
      <c r="E633" s="46" t="n">
        <v>123140</v>
      </c>
      <c r="F633" s="47" t="n">
        <v>2000</v>
      </c>
    </row>
    <row r="634" customFormat="false" ht="15" hidden="false" customHeight="false" outlineLevel="0" collapsed="false">
      <c r="A634" s="40" t="s">
        <v>1151</v>
      </c>
      <c r="B634" s="41" t="s">
        <v>1196</v>
      </c>
      <c r="C634" s="41" t="s">
        <v>321</v>
      </c>
      <c r="D634" s="41" t="s">
        <v>1198</v>
      </c>
      <c r="E634" s="42" t="n">
        <v>489990</v>
      </c>
      <c r="F634" s="43" t="n">
        <v>1000</v>
      </c>
    </row>
    <row r="635" customFormat="false" ht="15" hidden="false" customHeight="false" outlineLevel="0" collapsed="false">
      <c r="A635" s="44"/>
      <c r="B635" s="45"/>
      <c r="C635" s="45"/>
      <c r="D635" s="45" t="s">
        <v>1197</v>
      </c>
      <c r="E635" s="46" t="n">
        <v>489990</v>
      </c>
      <c r="F635" s="47" t="n">
        <v>1000</v>
      </c>
    </row>
    <row r="636" customFormat="false" ht="15" hidden="false" customHeight="false" outlineLevel="0" collapsed="false">
      <c r="A636" s="40" t="s">
        <v>1152</v>
      </c>
      <c r="B636" s="41" t="s">
        <v>1196</v>
      </c>
      <c r="C636" s="41" t="s">
        <v>322</v>
      </c>
      <c r="D636" s="41" t="s">
        <v>1198</v>
      </c>
      <c r="E636" s="42" t="n">
        <v>982480</v>
      </c>
      <c r="F636" s="43" t="n">
        <v>4000</v>
      </c>
    </row>
    <row r="637" customFormat="false" ht="15" hidden="false" customHeight="false" outlineLevel="0" collapsed="false">
      <c r="A637" s="44"/>
      <c r="B637" s="45"/>
      <c r="C637" s="45"/>
      <c r="D637" s="45" t="s">
        <v>1197</v>
      </c>
      <c r="E637" s="46" t="n">
        <v>982480</v>
      </c>
      <c r="F637" s="47" t="n">
        <v>4000</v>
      </c>
    </row>
    <row r="638" customFormat="false" ht="15" hidden="false" customHeight="false" outlineLevel="0" collapsed="false">
      <c r="A638" s="40" t="s">
        <v>1153</v>
      </c>
      <c r="B638" s="41" t="s">
        <v>1196</v>
      </c>
      <c r="C638" s="41" t="s">
        <v>323</v>
      </c>
      <c r="D638" s="41" t="s">
        <v>1198</v>
      </c>
      <c r="E638" s="42" t="n">
        <v>125784</v>
      </c>
      <c r="F638" s="43" t="n">
        <v>800</v>
      </c>
    </row>
    <row r="639" customFormat="false" ht="15" hidden="false" customHeight="false" outlineLevel="0" collapsed="false">
      <c r="A639" s="44"/>
      <c r="B639" s="45"/>
      <c r="C639" s="45"/>
      <c r="D639" s="45" t="s">
        <v>1197</v>
      </c>
      <c r="E639" s="46" t="n">
        <v>125784</v>
      </c>
      <c r="F639" s="47" t="n">
        <v>800</v>
      </c>
    </row>
    <row r="640" customFormat="false" ht="15" hidden="false" customHeight="false" outlineLevel="0" collapsed="false">
      <c r="A640" s="40" t="s">
        <v>1154</v>
      </c>
      <c r="B640" s="41" t="s">
        <v>1196</v>
      </c>
      <c r="C640" s="41" t="s">
        <v>324</v>
      </c>
      <c r="D640" s="41" t="s">
        <v>1198</v>
      </c>
      <c r="E640" s="42" t="n">
        <v>1892286</v>
      </c>
      <c r="F640" s="43" t="n">
        <v>3300</v>
      </c>
    </row>
    <row r="641" customFormat="false" ht="15" hidden="false" customHeight="false" outlineLevel="0" collapsed="false">
      <c r="A641" s="44"/>
      <c r="B641" s="45"/>
      <c r="C641" s="45"/>
      <c r="D641" s="45" t="s">
        <v>1197</v>
      </c>
      <c r="E641" s="46" t="n">
        <v>1892286</v>
      </c>
      <c r="F641" s="47" t="n">
        <v>3300</v>
      </c>
    </row>
    <row r="642" customFormat="false" ht="15" hidden="false" customHeight="false" outlineLevel="0" collapsed="false">
      <c r="A642" s="36" t="s">
        <v>1155</v>
      </c>
      <c r="B642" s="37" t="s">
        <v>1195</v>
      </c>
      <c r="C642" s="37" t="s">
        <v>325</v>
      </c>
      <c r="D642" s="37" t="s">
        <v>1193</v>
      </c>
      <c r="E642" s="38" t="n">
        <v>23599433.9</v>
      </c>
      <c r="F642" s="39" t="n">
        <v>485086</v>
      </c>
    </row>
    <row r="643" customFormat="false" ht="15" hidden="false" customHeight="false" outlineLevel="0" collapsed="false">
      <c r="A643" s="40" t="s">
        <v>1156</v>
      </c>
      <c r="B643" s="41" t="s">
        <v>1196</v>
      </c>
      <c r="C643" s="41" t="s">
        <v>326</v>
      </c>
      <c r="D643" s="41" t="s">
        <v>1198</v>
      </c>
      <c r="E643" s="42" t="n">
        <v>526470</v>
      </c>
      <c r="F643" s="43" t="n">
        <v>1000</v>
      </c>
    </row>
    <row r="644" customFormat="false" ht="15" hidden="false" customHeight="false" outlineLevel="0" collapsed="false">
      <c r="A644" s="44"/>
      <c r="B644" s="45"/>
      <c r="C644" s="45"/>
      <c r="D644" s="45" t="s">
        <v>1197</v>
      </c>
      <c r="E644" s="46" t="n">
        <v>526470</v>
      </c>
      <c r="F644" s="47" t="n">
        <v>1000</v>
      </c>
    </row>
    <row r="645" customFormat="false" ht="15" hidden="false" customHeight="false" outlineLevel="0" collapsed="false">
      <c r="A645" s="36" t="s">
        <v>1157</v>
      </c>
      <c r="B645" s="37" t="s">
        <v>1195</v>
      </c>
      <c r="C645" s="37" t="s">
        <v>1158</v>
      </c>
      <c r="D645" s="37" t="s">
        <v>1193</v>
      </c>
      <c r="E645" s="38" t="n">
        <v>0.0001</v>
      </c>
      <c r="F645" s="39" t="n">
        <v>100</v>
      </c>
    </row>
    <row r="646" customFormat="false" ht="15" hidden="false" customHeight="false" outlineLevel="0" collapsed="false">
      <c r="A646" s="40" t="s">
        <v>1159</v>
      </c>
      <c r="B646" s="41" t="s">
        <v>1196</v>
      </c>
      <c r="C646" s="41" t="s">
        <v>327</v>
      </c>
      <c r="D646" s="41" t="s">
        <v>1198</v>
      </c>
      <c r="E646" s="42" t="n">
        <v>718448</v>
      </c>
      <c r="F646" s="43" t="n">
        <v>16600</v>
      </c>
    </row>
    <row r="647" customFormat="false" ht="15" hidden="false" customHeight="false" outlineLevel="0" collapsed="false">
      <c r="A647" s="44"/>
      <c r="B647" s="45"/>
      <c r="C647" s="45"/>
      <c r="D647" s="45" t="s">
        <v>1197</v>
      </c>
      <c r="E647" s="46" t="n">
        <v>718448</v>
      </c>
      <c r="F647" s="47" t="n">
        <v>16600</v>
      </c>
    </row>
    <row r="648" customFormat="false" ht="15" hidden="false" customHeight="false" outlineLevel="0" collapsed="false">
      <c r="A648" s="36" t="s">
        <v>1160</v>
      </c>
      <c r="B648" s="37" t="s">
        <v>1195</v>
      </c>
      <c r="C648" s="37" t="s">
        <v>328</v>
      </c>
      <c r="D648" s="37" t="s">
        <v>1193</v>
      </c>
      <c r="E648" s="38" t="n">
        <v>7301504</v>
      </c>
      <c r="F648" s="39" t="n">
        <v>449600</v>
      </c>
    </row>
    <row r="649" customFormat="false" ht="15" hidden="false" customHeight="false" outlineLevel="0" collapsed="false">
      <c r="A649" s="40" t="s">
        <v>1161</v>
      </c>
      <c r="B649" s="37" t="s">
        <v>1195</v>
      </c>
      <c r="C649" s="37" t="s">
        <v>329</v>
      </c>
      <c r="D649" s="37" t="s">
        <v>1193</v>
      </c>
      <c r="E649" s="38" t="n">
        <v>111930</v>
      </c>
      <c r="F649" s="39" t="n">
        <v>861</v>
      </c>
    </row>
    <row r="650" customFormat="false" ht="15" hidden="false" customHeight="false" outlineLevel="0" collapsed="false">
      <c r="A650" s="48"/>
      <c r="B650" s="41" t="s">
        <v>1196</v>
      </c>
      <c r="C650" s="41" t="s">
        <v>329</v>
      </c>
      <c r="D650" s="41" t="s">
        <v>1198</v>
      </c>
      <c r="E650" s="42" t="n">
        <v>702000</v>
      </c>
      <c r="F650" s="43" t="n">
        <v>5400</v>
      </c>
    </row>
    <row r="651" customFormat="false" ht="15" hidden="false" customHeight="false" outlineLevel="0" collapsed="false">
      <c r="A651" s="44"/>
      <c r="B651" s="45"/>
      <c r="C651" s="45"/>
      <c r="D651" s="45" t="s">
        <v>1197</v>
      </c>
      <c r="E651" s="46" t="n">
        <v>702000</v>
      </c>
      <c r="F651" s="47" t="n">
        <v>5400</v>
      </c>
    </row>
    <row r="652" customFormat="false" ht="15" hidden="false" customHeight="false" outlineLevel="0" collapsed="false">
      <c r="A652" s="36" t="s">
        <v>1162</v>
      </c>
      <c r="B652" s="37" t="s">
        <v>1199</v>
      </c>
      <c r="C652" s="37" t="s">
        <v>1163</v>
      </c>
      <c r="D652" s="37" t="s">
        <v>1193</v>
      </c>
      <c r="E652" s="38" t="n">
        <v>38619490</v>
      </c>
      <c r="F652" s="39" t="n">
        <v>38332000</v>
      </c>
    </row>
    <row r="653" customFormat="false" ht="15" hidden="false" customHeight="false" outlineLevel="0" collapsed="false">
      <c r="A653" s="40" t="s">
        <v>1164</v>
      </c>
      <c r="B653" s="37" t="s">
        <v>1195</v>
      </c>
      <c r="C653" s="37" t="s">
        <v>330</v>
      </c>
      <c r="D653" s="37" t="s">
        <v>1193</v>
      </c>
      <c r="E653" s="38" t="n">
        <v>2827.5</v>
      </c>
      <c r="F653" s="39" t="n">
        <v>75</v>
      </c>
    </row>
    <row r="654" customFormat="false" ht="15" hidden="false" customHeight="false" outlineLevel="0" collapsed="false">
      <c r="A654" s="48"/>
      <c r="B654" s="41" t="s">
        <v>1196</v>
      </c>
      <c r="C654" s="41" t="s">
        <v>330</v>
      </c>
      <c r="D654" s="41" t="s">
        <v>1198</v>
      </c>
      <c r="E654" s="42" t="n">
        <v>150800</v>
      </c>
      <c r="F654" s="43" t="n">
        <v>4000</v>
      </c>
    </row>
    <row r="655" customFormat="false" ht="15" hidden="false" customHeight="false" outlineLevel="0" collapsed="false">
      <c r="A655" s="44"/>
      <c r="B655" s="45"/>
      <c r="C655" s="45"/>
      <c r="D655" s="45" t="s">
        <v>1197</v>
      </c>
      <c r="E655" s="46" t="n">
        <v>150800</v>
      </c>
      <c r="F655" s="47" t="n">
        <v>4000</v>
      </c>
    </row>
    <row r="656" customFormat="false" ht="15" hidden="false" customHeight="false" outlineLevel="0" collapsed="false">
      <c r="A656" s="40" t="s">
        <v>1165</v>
      </c>
      <c r="B656" s="37" t="s">
        <v>1195</v>
      </c>
      <c r="C656" s="37" t="s">
        <v>331</v>
      </c>
      <c r="D656" s="37" t="s">
        <v>1193</v>
      </c>
      <c r="E656" s="38" t="n">
        <v>5696.46</v>
      </c>
      <c r="F656" s="39" t="n">
        <v>14</v>
      </c>
    </row>
    <row r="657" customFormat="false" ht="15" hidden="false" customHeight="false" outlineLevel="0" collapsed="false">
      <c r="A657" s="48"/>
      <c r="B657" s="41" t="s">
        <v>1196</v>
      </c>
      <c r="C657" s="41" t="s">
        <v>331</v>
      </c>
      <c r="D657" s="41" t="s">
        <v>1198</v>
      </c>
      <c r="E657" s="42" t="n">
        <v>3865455</v>
      </c>
      <c r="F657" s="43" t="n">
        <v>9500</v>
      </c>
    </row>
    <row r="658" customFormat="false" ht="15" hidden="false" customHeight="false" outlineLevel="0" collapsed="false">
      <c r="A658" s="44"/>
      <c r="B658" s="45"/>
      <c r="C658" s="45"/>
      <c r="D658" s="45" t="s">
        <v>1197</v>
      </c>
      <c r="E658" s="46" t="n">
        <v>3865455</v>
      </c>
      <c r="F658" s="47" t="n">
        <v>9500</v>
      </c>
    </row>
    <row r="659" customFormat="false" ht="15" hidden="false" customHeight="false" outlineLevel="0" collapsed="false">
      <c r="A659" s="36" t="s">
        <v>1166</v>
      </c>
      <c r="B659" s="37" t="s">
        <v>1196</v>
      </c>
      <c r="C659" s="37" t="s">
        <v>332</v>
      </c>
      <c r="D659" s="37" t="s">
        <v>1197</v>
      </c>
      <c r="E659" s="38" t="n">
        <v>2641650</v>
      </c>
      <c r="F659" s="39" t="n">
        <v>55000</v>
      </c>
    </row>
    <row r="660" customFormat="false" ht="15" hidden="false" customHeight="false" outlineLevel="0" collapsed="false">
      <c r="A660" s="36" t="s">
        <v>1167</v>
      </c>
      <c r="B660" s="37" t="s">
        <v>1195</v>
      </c>
      <c r="C660" s="37" t="s">
        <v>333</v>
      </c>
      <c r="D660" s="37" t="s">
        <v>1193</v>
      </c>
      <c r="E660" s="38" t="n">
        <v>2752888.04</v>
      </c>
      <c r="F660" s="39" t="n">
        <v>103726</v>
      </c>
    </row>
    <row r="661" customFormat="false" ht="15" hidden="false" customHeight="false" outlineLevel="0" collapsed="false">
      <c r="A661" s="40" t="s">
        <v>1168</v>
      </c>
      <c r="B661" s="41" t="s">
        <v>1196</v>
      </c>
      <c r="C661" s="41" t="s">
        <v>334</v>
      </c>
      <c r="D661" s="41" t="s">
        <v>1198</v>
      </c>
      <c r="E661" s="42" t="n">
        <v>2369185</v>
      </c>
      <c r="F661" s="43" t="n">
        <v>9100</v>
      </c>
    </row>
    <row r="662" customFormat="false" ht="15" hidden="false" customHeight="false" outlineLevel="0" collapsed="false">
      <c r="A662" s="44"/>
      <c r="B662" s="45"/>
      <c r="C662" s="45"/>
      <c r="D662" s="45" t="s">
        <v>1197</v>
      </c>
      <c r="E662" s="46" t="n">
        <v>2369185</v>
      </c>
      <c r="F662" s="47" t="n">
        <v>9100</v>
      </c>
    </row>
    <row r="663" customFormat="false" ht="15" hidden="false" customHeight="false" outlineLevel="0" collapsed="false">
      <c r="A663" s="36" t="s">
        <v>1169</v>
      </c>
      <c r="B663" s="37" t="s">
        <v>1195</v>
      </c>
      <c r="C663" s="37" t="s">
        <v>335</v>
      </c>
      <c r="D663" s="37" t="s">
        <v>1193</v>
      </c>
      <c r="E663" s="38" t="n">
        <v>1325916.9</v>
      </c>
      <c r="F663" s="39" t="n">
        <v>172197</v>
      </c>
    </row>
    <row r="664" customFormat="false" ht="15" hidden="false" customHeight="false" outlineLevel="0" collapsed="false">
      <c r="A664" s="40" t="s">
        <v>1170</v>
      </c>
      <c r="B664" s="41" t="s">
        <v>1196</v>
      </c>
      <c r="C664" s="41" t="s">
        <v>336</v>
      </c>
      <c r="D664" s="41" t="s">
        <v>1198</v>
      </c>
      <c r="E664" s="42" t="n">
        <v>394125</v>
      </c>
      <c r="F664" s="43" t="n">
        <v>2500</v>
      </c>
    </row>
    <row r="665" customFormat="false" ht="15" hidden="false" customHeight="false" outlineLevel="0" collapsed="false">
      <c r="A665" s="44"/>
      <c r="B665" s="45"/>
      <c r="C665" s="45"/>
      <c r="D665" s="45" t="s">
        <v>1197</v>
      </c>
      <c r="E665" s="46" t="n">
        <v>394125</v>
      </c>
      <c r="F665" s="47" t="n">
        <v>2500</v>
      </c>
    </row>
    <row r="666" customFormat="false" ht="15" hidden="false" customHeight="false" outlineLevel="0" collapsed="false">
      <c r="A666" s="40" t="s">
        <v>1171</v>
      </c>
      <c r="B666" s="37" t="s">
        <v>1195</v>
      </c>
      <c r="C666" s="37" t="s">
        <v>119</v>
      </c>
      <c r="D666" s="37" t="s">
        <v>1193</v>
      </c>
      <c r="E666" s="38" t="n">
        <v>16109812.67</v>
      </c>
      <c r="F666" s="39" t="n">
        <v>178423</v>
      </c>
    </row>
    <row r="667" customFormat="false" ht="15" hidden="false" customHeight="false" outlineLevel="0" collapsed="false">
      <c r="A667" s="48"/>
      <c r="B667" s="41" t="s">
        <v>1196</v>
      </c>
      <c r="C667" s="41" t="s">
        <v>119</v>
      </c>
      <c r="D667" s="41" t="s">
        <v>1198</v>
      </c>
      <c r="E667" s="42" t="n">
        <v>189609</v>
      </c>
      <c r="F667" s="43" t="n">
        <v>2100</v>
      </c>
    </row>
    <row r="668" customFormat="false" ht="15" hidden="false" customHeight="false" outlineLevel="0" collapsed="false">
      <c r="A668" s="44"/>
      <c r="B668" s="45"/>
      <c r="C668" s="45"/>
      <c r="D668" s="45" t="s">
        <v>1197</v>
      </c>
      <c r="E668" s="46" t="n">
        <v>189609</v>
      </c>
      <c r="F668" s="47" t="n">
        <v>2100</v>
      </c>
    </row>
    <row r="669" customFormat="false" ht="15" hidden="false" customHeight="false" outlineLevel="0" collapsed="false">
      <c r="A669" s="36" t="s">
        <v>1172</v>
      </c>
      <c r="B669" s="37" t="s">
        <v>1195</v>
      </c>
      <c r="C669" s="37" t="s">
        <v>337</v>
      </c>
      <c r="D669" s="37" t="s">
        <v>1193</v>
      </c>
      <c r="E669" s="38" t="n">
        <v>9523842.34</v>
      </c>
      <c r="F669" s="39" t="n">
        <v>836893</v>
      </c>
    </row>
    <row r="670" customFormat="false" ht="15" hidden="false" customHeight="false" outlineLevel="0" collapsed="false">
      <c r="A670" s="40" t="s">
        <v>1173</v>
      </c>
      <c r="B670" s="41" t="s">
        <v>1196</v>
      </c>
      <c r="C670" s="41" t="s">
        <v>338</v>
      </c>
      <c r="D670" s="41" t="s">
        <v>1198</v>
      </c>
      <c r="E670" s="42" t="n">
        <v>4951532</v>
      </c>
      <c r="F670" s="43" t="n">
        <v>100600</v>
      </c>
    </row>
    <row r="671" customFormat="false" ht="15" hidden="false" customHeight="false" outlineLevel="0" collapsed="false">
      <c r="A671" s="44"/>
      <c r="B671" s="45"/>
      <c r="C671" s="45"/>
      <c r="D671" s="45" t="s">
        <v>1197</v>
      </c>
      <c r="E671" s="46" t="n">
        <v>4951532</v>
      </c>
      <c r="F671" s="47" t="n">
        <v>100600</v>
      </c>
    </row>
    <row r="672" customFormat="false" ht="15" hidden="false" customHeight="false" outlineLevel="0" collapsed="false">
      <c r="A672" s="36" t="s">
        <v>1174</v>
      </c>
      <c r="B672" s="37" t="s">
        <v>1195</v>
      </c>
      <c r="C672" s="37" t="s">
        <v>339</v>
      </c>
      <c r="D672" s="37" t="s">
        <v>1193</v>
      </c>
      <c r="E672" s="38" t="n">
        <v>7905408</v>
      </c>
      <c r="F672" s="39" t="n">
        <v>190400</v>
      </c>
    </row>
    <row r="673" customFormat="false" ht="15" hidden="false" customHeight="false" outlineLevel="0" collapsed="false">
      <c r="A673" s="36" t="s">
        <v>1175</v>
      </c>
      <c r="B673" s="37" t="s">
        <v>1195</v>
      </c>
      <c r="C673" s="37" t="s">
        <v>1176</v>
      </c>
      <c r="D673" s="37" t="s">
        <v>1193</v>
      </c>
      <c r="E673" s="38" t="n">
        <v>647207.55</v>
      </c>
      <c r="F673" s="39" t="n">
        <v>5315</v>
      </c>
    </row>
    <row r="674" customFormat="false" ht="15" hidden="false" customHeight="false" outlineLevel="0" collapsed="false">
      <c r="A674" s="36" t="s">
        <v>1177</v>
      </c>
      <c r="B674" s="37" t="s">
        <v>1195</v>
      </c>
      <c r="C674" s="37" t="s">
        <v>340</v>
      </c>
      <c r="D674" s="37" t="s">
        <v>1193</v>
      </c>
      <c r="E674" s="38" t="n">
        <v>1718066.7</v>
      </c>
      <c r="F674" s="39" t="n">
        <v>424214</v>
      </c>
    </row>
    <row r="675" customFormat="false" ht="15" hidden="false" customHeight="false" outlineLevel="0" collapsed="false">
      <c r="A675" s="36" t="s">
        <v>1178</v>
      </c>
      <c r="B675" s="37" t="s">
        <v>1196</v>
      </c>
      <c r="C675" s="37" t="s">
        <v>341</v>
      </c>
      <c r="D675" s="37" t="s">
        <v>1198</v>
      </c>
      <c r="E675" s="38" t="n">
        <v>1835541</v>
      </c>
      <c r="F675" s="39" t="n">
        <v>52700</v>
      </c>
    </row>
    <row r="676" customFormat="false" ht="15" hidden="false" customHeight="false" outlineLevel="0" collapsed="false">
      <c r="A676" s="36" t="s">
        <v>1179</v>
      </c>
      <c r="B676" s="37" t="s">
        <v>1199</v>
      </c>
      <c r="C676" s="37" t="s">
        <v>1180</v>
      </c>
      <c r="D676" s="37" t="s">
        <v>1193</v>
      </c>
      <c r="E676" s="38" t="n">
        <v>23828000</v>
      </c>
      <c r="F676" s="39" t="n">
        <v>23000000</v>
      </c>
    </row>
    <row r="677" customFormat="false" ht="15" hidden="false" customHeight="false" outlineLevel="0" collapsed="false">
      <c r="A677" s="36" t="s">
        <v>1181</v>
      </c>
      <c r="B677" s="37" t="s">
        <v>1199</v>
      </c>
      <c r="C677" s="37" t="s">
        <v>342</v>
      </c>
      <c r="D677" s="37" t="s">
        <v>1193</v>
      </c>
      <c r="E677" s="38" t="n">
        <v>55331960</v>
      </c>
      <c r="F677" s="39" t="n">
        <v>82000000</v>
      </c>
    </row>
    <row r="678" customFormat="false" ht="15" hidden="false" customHeight="false" outlineLevel="0" collapsed="false">
      <c r="A678" s="36" t="s">
        <v>1182</v>
      </c>
      <c r="B678" s="37" t="s">
        <v>1195</v>
      </c>
      <c r="C678" s="37" t="s">
        <v>343</v>
      </c>
      <c r="D678" s="37" t="s">
        <v>1193</v>
      </c>
      <c r="E678" s="38" t="n">
        <v>2771964.23</v>
      </c>
      <c r="F678" s="39" t="n">
        <v>311807</v>
      </c>
    </row>
    <row r="679" customFormat="false" ht="15" hidden="false" customHeight="false" outlineLevel="0" collapsed="false">
      <c r="A679" s="36" t="s">
        <v>1183</v>
      </c>
      <c r="B679" s="37" t="s">
        <v>1199</v>
      </c>
      <c r="C679" s="37" t="s">
        <v>1184</v>
      </c>
      <c r="D679" s="37" t="s">
        <v>1193</v>
      </c>
      <c r="E679" s="38" t="n">
        <v>41553500</v>
      </c>
      <c r="F679" s="39" t="n">
        <v>41000000</v>
      </c>
    </row>
    <row r="680" customFormat="false" ht="15" hidden="false" customHeight="false" outlineLevel="0" collapsed="false">
      <c r="A680" s="40" t="s">
        <v>1185</v>
      </c>
      <c r="B680" s="37" t="s">
        <v>1195</v>
      </c>
      <c r="C680" s="37" t="s">
        <v>344</v>
      </c>
      <c r="D680" s="37" t="s">
        <v>1193</v>
      </c>
      <c r="E680" s="38" t="n">
        <v>160444.71</v>
      </c>
      <c r="F680" s="39" t="n">
        <v>1761</v>
      </c>
    </row>
    <row r="681" customFormat="false" ht="15" hidden="false" customHeight="false" outlineLevel="0" collapsed="false">
      <c r="A681" s="48"/>
      <c r="B681" s="41" t="s">
        <v>1196</v>
      </c>
      <c r="C681" s="41" t="s">
        <v>344</v>
      </c>
      <c r="D681" s="41" t="s">
        <v>1198</v>
      </c>
      <c r="E681" s="42" t="n">
        <v>364440</v>
      </c>
      <c r="F681" s="43" t="n">
        <v>4000</v>
      </c>
    </row>
    <row r="682" customFormat="false" ht="15" hidden="false" customHeight="false" outlineLevel="0" collapsed="false">
      <c r="A682" s="44"/>
      <c r="B682" s="45"/>
      <c r="C682" s="45"/>
      <c r="D682" s="45" t="s">
        <v>1197</v>
      </c>
      <c r="E682" s="46" t="n">
        <v>364440</v>
      </c>
      <c r="F682" s="47" t="n">
        <v>4000</v>
      </c>
    </row>
    <row r="683" customFormat="false" ht="15" hidden="false" customHeight="false" outlineLevel="0" collapsed="false">
      <c r="A683" s="36" t="s">
        <v>1186</v>
      </c>
      <c r="B683" s="37" t="s">
        <v>1199</v>
      </c>
      <c r="C683" s="37" t="s">
        <v>345</v>
      </c>
      <c r="D683" s="37" t="s">
        <v>1193</v>
      </c>
      <c r="E683" s="38" t="n">
        <v>10389489</v>
      </c>
      <c r="F683" s="39" t="n">
        <v>11000000</v>
      </c>
    </row>
    <row r="684" customFormat="false" ht="15" hidden="false" customHeight="false" outlineLevel="0" collapsed="false">
      <c r="A684" s="40" t="s">
        <v>1187</v>
      </c>
      <c r="B684" s="37" t="s">
        <v>1195</v>
      </c>
      <c r="C684" s="37" t="s">
        <v>1188</v>
      </c>
      <c r="D684" s="37" t="s">
        <v>1193</v>
      </c>
      <c r="E684" s="38" t="n">
        <v>75390.82</v>
      </c>
      <c r="F684" s="39" t="n">
        <v>577</v>
      </c>
    </row>
    <row r="685" customFormat="false" ht="15" hidden="false" customHeight="false" outlineLevel="0" collapsed="false">
      <c r="A685" s="48"/>
      <c r="B685" s="41" t="s">
        <v>1196</v>
      </c>
      <c r="C685" s="41" t="s">
        <v>1188</v>
      </c>
      <c r="D685" s="41" t="s">
        <v>1198</v>
      </c>
      <c r="E685" s="42" t="n">
        <v>431178</v>
      </c>
      <c r="F685" s="43" t="n">
        <v>3300</v>
      </c>
    </row>
    <row r="686" customFormat="false" ht="15" hidden="false" customHeight="false" outlineLevel="0" collapsed="false">
      <c r="A686" s="44"/>
      <c r="B686" s="45"/>
      <c r="C686" s="45"/>
      <c r="D686" s="45" t="s">
        <v>1197</v>
      </c>
      <c r="E686" s="46" t="n">
        <v>431178</v>
      </c>
      <c r="F686" s="47" t="n">
        <v>3300</v>
      </c>
    </row>
    <row r="687" customFormat="false" ht="15" hidden="false" customHeight="false" outlineLevel="0" collapsed="false">
      <c r="A687" s="36" t="s">
        <v>1189</v>
      </c>
      <c r="B687" s="37" t="s">
        <v>1195</v>
      </c>
      <c r="C687" s="37" t="s">
        <v>1190</v>
      </c>
      <c r="D687" s="37" t="s">
        <v>1193</v>
      </c>
      <c r="E687" s="38" t="n">
        <v>1175716</v>
      </c>
      <c r="F687" s="39" t="n">
        <v>26800</v>
      </c>
    </row>
    <row r="688" customFormat="false" ht="15" hidden="false" customHeight="false" outlineLevel="0" collapsed="false">
      <c r="A688" s="40" t="s">
        <v>1191</v>
      </c>
      <c r="B688" s="37" t="s">
        <v>1195</v>
      </c>
      <c r="C688" s="37" t="s">
        <v>1192</v>
      </c>
      <c r="D688" s="37" t="s">
        <v>1193</v>
      </c>
      <c r="E688" s="38" t="n">
        <v>11180311.32</v>
      </c>
      <c r="F688" s="39" t="n">
        <v>604668</v>
      </c>
    </row>
    <row r="689" customFormat="false" ht="15" hidden="false" customHeight="false" outlineLevel="0" collapsed="false">
      <c r="A689" s="44"/>
      <c r="B689" s="37" t="s">
        <v>1196</v>
      </c>
      <c r="C689" s="37" t="s">
        <v>1192</v>
      </c>
      <c r="D689" s="37" t="s">
        <v>1198</v>
      </c>
      <c r="E689" s="38" t="n">
        <v>1148229</v>
      </c>
      <c r="F689" s="39" t="n">
        <v>62100</v>
      </c>
    </row>
    <row r="690" customFormat="false" ht="15" hidden="false" customHeight="false" outlineLevel="0" collapsed="false">
      <c r="A690" s="40" t="s">
        <v>1193</v>
      </c>
      <c r="B690" s="41" t="s">
        <v>1196</v>
      </c>
      <c r="C690" s="41" t="s">
        <v>1194</v>
      </c>
      <c r="D690" s="41" t="s">
        <v>1198</v>
      </c>
      <c r="E690" s="42" t="n">
        <v>759150164</v>
      </c>
      <c r="F690" s="43" t="n">
        <v>196100</v>
      </c>
    </row>
    <row r="691" customFormat="false" ht="15" hidden="false" customHeight="false" outlineLevel="0" collapsed="false">
      <c r="A691" s="44"/>
      <c r="B691" s="45"/>
      <c r="C691" s="45"/>
      <c r="D691" s="45" t="s">
        <v>1197</v>
      </c>
      <c r="E691" s="46" t="n">
        <v>13539274776</v>
      </c>
      <c r="F691" s="47" t="n">
        <v>3497400</v>
      </c>
    </row>
    <row r="692" customFormat="false" ht="15" hidden="false" customHeight="false" outlineLevel="0" collapsed="false">
      <c r="A692" s="52" t="s">
        <v>687</v>
      </c>
      <c r="B692" s="57"/>
      <c r="C692" s="57"/>
      <c r="D692" s="53"/>
      <c r="E692" s="54" t="n">
        <v>18901195598.5458</v>
      </c>
      <c r="F692" s="55" t="n">
        <v>2557971309.08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87"/>
  <sheetViews>
    <sheetView showFormulas="false" showGridLines="true" showRowColHeaders="true" showZeros="true" rightToLeft="false" tabSelected="false" showOutlineSymbols="true" defaultGridColor="true" view="normal" topLeftCell="A136" colorId="64" zoomScale="170" zoomScaleNormal="170" zoomScalePageLayoutView="100" workbookViewId="0">
      <selection pane="topLeft" activeCell="B54" activeCellId="0" sqref="B54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20.43"/>
    <col collapsed="false" customWidth="true" hidden="false" outlineLevel="0" max="3" min="3" style="0" width="19"/>
    <col collapsed="false" customWidth="true" hidden="false" outlineLevel="0" max="4" min="4" style="0" width="13.43"/>
    <col collapsed="false" customWidth="true" hidden="false" outlineLevel="0" max="5" min="5" style="0" width="16.85"/>
    <col collapsed="false" customWidth="true" hidden="false" outlineLevel="0" max="10" min="6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688</v>
      </c>
      <c r="B1" s="27" t="s">
        <v>689</v>
      </c>
    </row>
    <row r="2" customFormat="false" ht="15" hidden="false" customHeight="false" outlineLevel="0" collapsed="false">
      <c r="A2" s="26" t="s">
        <v>690</v>
      </c>
      <c r="B2" s="27" t="s">
        <v>691</v>
      </c>
    </row>
    <row r="4" customFormat="false" ht="15" hidden="false" customHeight="false" outlineLevel="0" collapsed="false">
      <c r="A4" s="28"/>
      <c r="B4" s="56"/>
      <c r="C4" s="56"/>
      <c r="D4" s="29"/>
      <c r="E4" s="30" t="s">
        <v>696</v>
      </c>
      <c r="F4" s="31"/>
    </row>
    <row r="5" customFormat="false" ht="15" hidden="false" customHeight="false" outlineLevel="0" collapsed="false">
      <c r="A5" s="32" t="s">
        <v>697</v>
      </c>
      <c r="B5" s="33" t="s">
        <v>694</v>
      </c>
      <c r="C5" s="33" t="s">
        <v>698</v>
      </c>
      <c r="D5" s="33" t="s">
        <v>695</v>
      </c>
      <c r="E5" s="34" t="s">
        <v>699</v>
      </c>
      <c r="F5" s="35" t="s">
        <v>700</v>
      </c>
    </row>
    <row r="6" customFormat="false" ht="15" hidden="false" customHeight="false" outlineLevel="0" collapsed="false">
      <c r="A6" s="40" t="s">
        <v>701</v>
      </c>
      <c r="B6" s="37" t="s">
        <v>1195</v>
      </c>
      <c r="C6" s="37" t="s">
        <v>2</v>
      </c>
      <c r="D6" s="37" t="s">
        <v>1193</v>
      </c>
      <c r="E6" s="38" t="n">
        <v>546600</v>
      </c>
      <c r="F6" s="39" t="n">
        <v>5000</v>
      </c>
    </row>
    <row r="7" customFormat="false" ht="15" hidden="false" customHeight="false" outlineLevel="0" collapsed="false">
      <c r="A7" s="44"/>
      <c r="B7" s="37" t="s">
        <v>1196</v>
      </c>
      <c r="C7" s="37" t="s">
        <v>2</v>
      </c>
      <c r="D7" s="37" t="s">
        <v>1197</v>
      </c>
      <c r="E7" s="38" t="n">
        <v>5466000</v>
      </c>
      <c r="F7" s="39" t="n">
        <v>50000</v>
      </c>
    </row>
    <row r="8" customFormat="false" ht="15" hidden="false" customHeight="false" outlineLevel="0" collapsed="false">
      <c r="A8" s="40" t="s">
        <v>702</v>
      </c>
      <c r="B8" s="41" t="s">
        <v>1196</v>
      </c>
      <c r="C8" s="41" t="s">
        <v>3</v>
      </c>
      <c r="D8" s="41" t="s">
        <v>1198</v>
      </c>
      <c r="E8" s="42" t="n">
        <v>2113344</v>
      </c>
      <c r="F8" s="43" t="n">
        <v>19200</v>
      </c>
    </row>
    <row r="9" customFormat="false" ht="15" hidden="false" customHeight="false" outlineLevel="0" collapsed="false">
      <c r="A9" s="44"/>
      <c r="B9" s="45"/>
      <c r="C9" s="45"/>
      <c r="D9" s="45" t="s">
        <v>1197</v>
      </c>
      <c r="E9" s="46" t="n">
        <v>2113344</v>
      </c>
      <c r="F9" s="47" t="n">
        <v>19200</v>
      </c>
    </row>
    <row r="10" customFormat="false" ht="15" hidden="false" customHeight="false" outlineLevel="0" collapsed="false">
      <c r="A10" s="40" t="s">
        <v>703</v>
      </c>
      <c r="B10" s="41" t="s">
        <v>1196</v>
      </c>
      <c r="C10" s="41" t="s">
        <v>4</v>
      </c>
      <c r="D10" s="41" t="s">
        <v>1198</v>
      </c>
      <c r="E10" s="42" t="n">
        <v>1053796</v>
      </c>
      <c r="F10" s="43" t="n">
        <v>6800</v>
      </c>
    </row>
    <row r="11" customFormat="false" ht="15" hidden="false" customHeight="false" outlineLevel="0" collapsed="false">
      <c r="A11" s="44"/>
      <c r="B11" s="45"/>
      <c r="C11" s="45"/>
      <c r="D11" s="45" t="s">
        <v>1197</v>
      </c>
      <c r="E11" s="46" t="n">
        <v>1053796</v>
      </c>
      <c r="F11" s="47" t="n">
        <v>6800</v>
      </c>
    </row>
    <row r="12" customFormat="false" ht="15" hidden="false" customHeight="false" outlineLevel="0" collapsed="false">
      <c r="A12" s="40" t="s">
        <v>704</v>
      </c>
      <c r="B12" s="41" t="s">
        <v>1196</v>
      </c>
      <c r="C12" s="41" t="s">
        <v>5</v>
      </c>
      <c r="D12" s="41" t="s">
        <v>1198</v>
      </c>
      <c r="E12" s="42" t="n">
        <v>2131800</v>
      </c>
      <c r="F12" s="43" t="n">
        <v>32300</v>
      </c>
    </row>
    <row r="13" customFormat="false" ht="15" hidden="false" customHeight="false" outlineLevel="0" collapsed="false">
      <c r="A13" s="44"/>
      <c r="B13" s="45"/>
      <c r="C13" s="45"/>
      <c r="D13" s="45" t="s">
        <v>1197</v>
      </c>
      <c r="E13" s="46" t="n">
        <v>2131800</v>
      </c>
      <c r="F13" s="47" t="n">
        <v>32300</v>
      </c>
    </row>
    <row r="14" customFormat="false" ht="15" hidden="false" customHeight="false" outlineLevel="0" collapsed="false">
      <c r="A14" s="40" t="s">
        <v>705</v>
      </c>
      <c r="B14" s="41" t="s">
        <v>1196</v>
      </c>
      <c r="C14" s="41" t="s">
        <v>706</v>
      </c>
      <c r="D14" s="41" t="s">
        <v>1198</v>
      </c>
      <c r="E14" s="42" t="n">
        <v>1754550</v>
      </c>
      <c r="F14" s="43" t="n">
        <v>5000</v>
      </c>
    </row>
    <row r="15" customFormat="false" ht="15" hidden="false" customHeight="false" outlineLevel="0" collapsed="false">
      <c r="A15" s="44"/>
      <c r="B15" s="45"/>
      <c r="C15" s="45"/>
      <c r="D15" s="45" t="s">
        <v>1197</v>
      </c>
      <c r="E15" s="46" t="n">
        <v>1754550</v>
      </c>
      <c r="F15" s="47" t="n">
        <v>5000</v>
      </c>
    </row>
    <row r="16" customFormat="false" ht="15" hidden="false" customHeight="false" outlineLevel="0" collapsed="false">
      <c r="A16" s="36" t="s">
        <v>707</v>
      </c>
      <c r="B16" s="37" t="s">
        <v>1195</v>
      </c>
      <c r="C16" s="37" t="s">
        <v>7</v>
      </c>
      <c r="D16" s="37" t="s">
        <v>1193</v>
      </c>
      <c r="E16" s="38" t="n">
        <v>2729257.28</v>
      </c>
      <c r="F16" s="39" t="n">
        <v>448891</v>
      </c>
    </row>
    <row r="17" customFormat="false" ht="15" hidden="false" customHeight="false" outlineLevel="0" collapsed="false">
      <c r="A17" s="40" t="s">
        <v>708</v>
      </c>
      <c r="B17" s="41" t="s">
        <v>1196</v>
      </c>
      <c r="C17" s="41" t="s">
        <v>8</v>
      </c>
      <c r="D17" s="41" t="s">
        <v>1198</v>
      </c>
      <c r="E17" s="42" t="n">
        <v>4832460</v>
      </c>
      <c r="F17" s="43" t="n">
        <v>8100</v>
      </c>
    </row>
    <row r="18" customFormat="false" ht="15" hidden="false" customHeight="false" outlineLevel="0" collapsed="false">
      <c r="A18" s="44"/>
      <c r="B18" s="45"/>
      <c r="C18" s="45"/>
      <c r="D18" s="45" t="s">
        <v>1197</v>
      </c>
      <c r="E18" s="46" t="n">
        <v>4832460</v>
      </c>
      <c r="F18" s="47" t="n">
        <v>8100</v>
      </c>
    </row>
    <row r="19" customFormat="false" ht="15" hidden="false" customHeight="false" outlineLevel="0" collapsed="false">
      <c r="A19" s="36" t="s">
        <v>709</v>
      </c>
      <c r="B19" s="37" t="s">
        <v>1195</v>
      </c>
      <c r="C19" s="37" t="s">
        <v>9</v>
      </c>
      <c r="D19" s="37" t="s">
        <v>1193</v>
      </c>
      <c r="E19" s="38" t="n">
        <v>1566640.1</v>
      </c>
      <c r="F19" s="39" t="n">
        <v>25670</v>
      </c>
    </row>
    <row r="20" customFormat="false" ht="15" hidden="false" customHeight="false" outlineLevel="0" collapsed="false">
      <c r="A20" s="40" t="s">
        <v>710</v>
      </c>
      <c r="B20" s="37" t="s">
        <v>1199</v>
      </c>
      <c r="C20" s="37" t="s">
        <v>712</v>
      </c>
      <c r="D20" s="37" t="s">
        <v>1193</v>
      </c>
      <c r="E20" s="38" t="n">
        <v>4758750</v>
      </c>
      <c r="F20" s="39" t="n">
        <v>4500000</v>
      </c>
    </row>
    <row r="21" customFormat="false" ht="15" hidden="false" customHeight="false" outlineLevel="0" collapsed="false">
      <c r="A21" s="44"/>
      <c r="B21" s="37" t="s">
        <v>1195</v>
      </c>
      <c r="C21" s="37" t="s">
        <v>711</v>
      </c>
      <c r="D21" s="37" t="s">
        <v>1193</v>
      </c>
      <c r="E21" s="38" t="n">
        <v>160439.16</v>
      </c>
      <c r="F21" s="39" t="n">
        <v>1473</v>
      </c>
    </row>
    <row r="22" customFormat="false" ht="15" hidden="false" customHeight="false" outlineLevel="0" collapsed="false">
      <c r="A22" s="40" t="s">
        <v>713</v>
      </c>
      <c r="B22" s="41" t="s">
        <v>1196</v>
      </c>
      <c r="C22" s="41" t="s">
        <v>10</v>
      </c>
      <c r="D22" s="41" t="s">
        <v>1198</v>
      </c>
      <c r="E22" s="42" t="n">
        <v>5100386</v>
      </c>
      <c r="F22" s="43" t="n">
        <v>34600</v>
      </c>
    </row>
    <row r="23" customFormat="false" ht="15" hidden="false" customHeight="false" outlineLevel="0" collapsed="false">
      <c r="A23" s="44"/>
      <c r="B23" s="45"/>
      <c r="C23" s="45"/>
      <c r="D23" s="45" t="s">
        <v>1197</v>
      </c>
      <c r="E23" s="46" t="n">
        <v>5100386</v>
      </c>
      <c r="F23" s="47" t="n">
        <v>34600</v>
      </c>
    </row>
    <row r="24" customFormat="false" ht="15" hidden="false" customHeight="false" outlineLevel="0" collapsed="false">
      <c r="A24" s="36" t="s">
        <v>714</v>
      </c>
      <c r="B24" s="37" t="s">
        <v>1195</v>
      </c>
      <c r="C24" s="37" t="s">
        <v>11</v>
      </c>
      <c r="D24" s="37" t="s">
        <v>1193</v>
      </c>
      <c r="E24" s="38" t="n">
        <v>975801.75</v>
      </c>
      <c r="F24" s="39" t="n">
        <v>50691</v>
      </c>
    </row>
    <row r="25" customFormat="false" ht="15" hidden="false" customHeight="false" outlineLevel="0" collapsed="false">
      <c r="A25" s="36" t="s">
        <v>715</v>
      </c>
      <c r="B25" s="37" t="s">
        <v>1195</v>
      </c>
      <c r="C25" s="37" t="s">
        <v>12</v>
      </c>
      <c r="D25" s="37" t="s">
        <v>1193</v>
      </c>
      <c r="E25" s="38" t="n">
        <v>1669694.6457</v>
      </c>
      <c r="F25" s="39" t="n">
        <v>2016783</v>
      </c>
    </row>
    <row r="26" customFormat="false" ht="15" hidden="false" customHeight="false" outlineLevel="0" collapsed="false">
      <c r="A26" s="36" t="s">
        <v>716</v>
      </c>
      <c r="B26" s="37" t="s">
        <v>1195</v>
      </c>
      <c r="C26" s="37" t="s">
        <v>13</v>
      </c>
      <c r="D26" s="37" t="s">
        <v>1193</v>
      </c>
      <c r="E26" s="38" t="n">
        <v>1438930.71</v>
      </c>
      <c r="F26" s="39" t="n">
        <v>81711</v>
      </c>
    </row>
    <row r="27" customFormat="false" ht="15" hidden="false" customHeight="false" outlineLevel="0" collapsed="false">
      <c r="A27" s="40" t="s">
        <v>717</v>
      </c>
      <c r="B27" s="37" t="s">
        <v>1199</v>
      </c>
      <c r="C27" s="37" t="s">
        <v>15</v>
      </c>
      <c r="D27" s="37" t="s">
        <v>1193</v>
      </c>
      <c r="E27" s="38" t="n">
        <v>25667100</v>
      </c>
      <c r="F27" s="39" t="n">
        <v>28500000</v>
      </c>
    </row>
    <row r="28" customFormat="false" ht="15" hidden="false" customHeight="false" outlineLevel="0" collapsed="false">
      <c r="A28" s="48"/>
      <c r="B28" s="41" t="s">
        <v>1196</v>
      </c>
      <c r="C28" s="41" t="s">
        <v>14</v>
      </c>
      <c r="D28" s="41" t="s">
        <v>1198</v>
      </c>
      <c r="E28" s="42" t="n">
        <v>299508</v>
      </c>
      <c r="F28" s="43" t="n">
        <v>2200</v>
      </c>
    </row>
    <row r="29" customFormat="false" ht="15" hidden="false" customHeight="false" outlineLevel="0" collapsed="false">
      <c r="A29" s="44"/>
      <c r="B29" s="45"/>
      <c r="C29" s="45"/>
      <c r="D29" s="45" t="s">
        <v>1197</v>
      </c>
      <c r="E29" s="46" t="n">
        <v>299508</v>
      </c>
      <c r="F29" s="47" t="n">
        <v>2200</v>
      </c>
    </row>
    <row r="30" customFormat="false" ht="15" hidden="false" customHeight="false" outlineLevel="0" collapsed="false">
      <c r="A30" s="36" t="s">
        <v>718</v>
      </c>
      <c r="B30" s="37" t="s">
        <v>1199</v>
      </c>
      <c r="C30" s="37" t="s">
        <v>16</v>
      </c>
      <c r="D30" s="37" t="s">
        <v>1193</v>
      </c>
      <c r="E30" s="38" t="n">
        <v>24838632</v>
      </c>
      <c r="F30" s="39" t="n">
        <v>27846000</v>
      </c>
    </row>
    <row r="31" customFormat="false" ht="15" hidden="false" customHeight="false" outlineLevel="0" collapsed="false">
      <c r="A31" s="40" t="s">
        <v>719</v>
      </c>
      <c r="B31" s="37" t="s">
        <v>1195</v>
      </c>
      <c r="C31" s="37" t="s">
        <v>17</v>
      </c>
      <c r="D31" s="37" t="s">
        <v>1193</v>
      </c>
      <c r="E31" s="38" t="n">
        <v>9261023.52</v>
      </c>
      <c r="F31" s="39" t="n">
        <v>64099</v>
      </c>
    </row>
    <row r="32" customFormat="false" ht="15" hidden="false" customHeight="false" outlineLevel="0" collapsed="false">
      <c r="A32" s="44"/>
      <c r="B32" s="37" t="s">
        <v>1196</v>
      </c>
      <c r="C32" s="37" t="s">
        <v>17</v>
      </c>
      <c r="D32" s="37" t="s">
        <v>1198</v>
      </c>
      <c r="E32" s="38" t="n">
        <v>1083600</v>
      </c>
      <c r="F32" s="39" t="n">
        <v>7500</v>
      </c>
    </row>
    <row r="33" customFormat="false" ht="15" hidden="false" customHeight="false" outlineLevel="0" collapsed="false">
      <c r="A33" s="36" t="s">
        <v>720</v>
      </c>
      <c r="B33" s="37" t="s">
        <v>1195</v>
      </c>
      <c r="C33" s="37" t="s">
        <v>18</v>
      </c>
      <c r="D33" s="37" t="s">
        <v>1193</v>
      </c>
      <c r="E33" s="38" t="n">
        <v>28400929</v>
      </c>
      <c r="F33" s="39" t="n">
        <v>1234823</v>
      </c>
    </row>
    <row r="34" customFormat="false" ht="15" hidden="false" customHeight="false" outlineLevel="0" collapsed="false">
      <c r="A34" s="36" t="s">
        <v>721</v>
      </c>
      <c r="B34" s="37" t="s">
        <v>1199</v>
      </c>
      <c r="C34" s="37" t="s">
        <v>19</v>
      </c>
      <c r="D34" s="37" t="s">
        <v>1193</v>
      </c>
      <c r="E34" s="38" t="n">
        <v>68631250</v>
      </c>
      <c r="F34" s="39" t="n">
        <v>69500000</v>
      </c>
    </row>
    <row r="35" customFormat="false" ht="15" hidden="false" customHeight="false" outlineLevel="0" collapsed="false">
      <c r="A35" s="40" t="s">
        <v>722</v>
      </c>
      <c r="B35" s="41" t="s">
        <v>1196</v>
      </c>
      <c r="C35" s="41" t="s">
        <v>20</v>
      </c>
      <c r="D35" s="41" t="s">
        <v>1198</v>
      </c>
      <c r="E35" s="42" t="n">
        <v>7427011</v>
      </c>
      <c r="F35" s="43" t="n">
        <v>52700</v>
      </c>
    </row>
    <row r="36" customFormat="false" ht="15" hidden="false" customHeight="false" outlineLevel="0" collapsed="false">
      <c r="A36" s="48"/>
      <c r="B36" s="49"/>
      <c r="C36" s="45"/>
      <c r="D36" s="45" t="s">
        <v>1197</v>
      </c>
      <c r="E36" s="46" t="n">
        <v>7427011</v>
      </c>
      <c r="F36" s="47" t="n">
        <v>52700</v>
      </c>
    </row>
    <row r="37" customFormat="false" ht="15" hidden="false" customHeight="false" outlineLevel="0" collapsed="false">
      <c r="A37" s="48"/>
      <c r="B37" s="49"/>
      <c r="C37" s="41" t="s">
        <v>21</v>
      </c>
      <c r="D37" s="41" t="s">
        <v>1198</v>
      </c>
      <c r="E37" s="42" t="n">
        <v>8185834</v>
      </c>
      <c r="F37" s="43" t="n">
        <v>58600</v>
      </c>
    </row>
    <row r="38" customFormat="false" ht="15" hidden="false" customHeight="false" outlineLevel="0" collapsed="false">
      <c r="A38" s="44"/>
      <c r="B38" s="45"/>
      <c r="C38" s="45"/>
      <c r="D38" s="45" t="s">
        <v>1197</v>
      </c>
      <c r="E38" s="46" t="n">
        <v>8185834</v>
      </c>
      <c r="F38" s="47" t="n">
        <v>58600</v>
      </c>
    </row>
    <row r="39" customFormat="false" ht="15" hidden="false" customHeight="false" outlineLevel="0" collapsed="false">
      <c r="A39" s="36" t="s">
        <v>723</v>
      </c>
      <c r="B39" s="37" t="s">
        <v>1199</v>
      </c>
      <c r="C39" s="37" t="s">
        <v>22</v>
      </c>
      <c r="D39" s="37" t="s">
        <v>1193</v>
      </c>
      <c r="E39" s="38" t="n">
        <v>39768750</v>
      </c>
      <c r="F39" s="39" t="n">
        <v>37500000</v>
      </c>
    </row>
    <row r="40" customFormat="false" ht="15" hidden="false" customHeight="false" outlineLevel="0" collapsed="false">
      <c r="A40" s="36" t="s">
        <v>724</v>
      </c>
      <c r="B40" s="37" t="s">
        <v>1199</v>
      </c>
      <c r="C40" s="37" t="s">
        <v>23</v>
      </c>
      <c r="D40" s="37" t="s">
        <v>1193</v>
      </c>
      <c r="E40" s="38" t="n">
        <v>8758125</v>
      </c>
      <c r="F40" s="39" t="n">
        <v>6750000</v>
      </c>
    </row>
    <row r="41" customFormat="false" ht="15" hidden="false" customHeight="false" outlineLevel="0" collapsed="false">
      <c r="A41" s="36" t="s">
        <v>725</v>
      </c>
      <c r="B41" s="37" t="s">
        <v>1195</v>
      </c>
      <c r="C41" s="37" t="s">
        <v>24</v>
      </c>
      <c r="D41" s="37" t="s">
        <v>1193</v>
      </c>
      <c r="E41" s="38" t="n">
        <v>3734934.72</v>
      </c>
      <c r="F41" s="39" t="n">
        <v>353687</v>
      </c>
    </row>
    <row r="42" customFormat="false" ht="15" hidden="false" customHeight="false" outlineLevel="0" collapsed="false">
      <c r="A42" s="36" t="s">
        <v>726</v>
      </c>
      <c r="B42" s="37" t="s">
        <v>1195</v>
      </c>
      <c r="C42" s="37" t="s">
        <v>25</v>
      </c>
      <c r="D42" s="37" t="s">
        <v>1193</v>
      </c>
      <c r="E42" s="38" t="n">
        <v>1451534.5</v>
      </c>
      <c r="F42" s="39" t="n">
        <v>446626</v>
      </c>
    </row>
    <row r="43" customFormat="false" ht="15" hidden="false" customHeight="false" outlineLevel="0" collapsed="false">
      <c r="A43" s="40" t="s">
        <v>727</v>
      </c>
      <c r="B43" s="41" t="s">
        <v>1196</v>
      </c>
      <c r="C43" s="41" t="s">
        <v>26</v>
      </c>
      <c r="D43" s="41" t="s">
        <v>1198</v>
      </c>
      <c r="E43" s="42" t="n">
        <v>9541832</v>
      </c>
      <c r="F43" s="43" t="n">
        <v>62800</v>
      </c>
    </row>
    <row r="44" customFormat="false" ht="15" hidden="false" customHeight="false" outlineLevel="0" collapsed="false">
      <c r="A44" s="44"/>
      <c r="B44" s="45"/>
      <c r="C44" s="45"/>
      <c r="D44" s="45" t="s">
        <v>1197</v>
      </c>
      <c r="E44" s="46" t="n">
        <v>9541832</v>
      </c>
      <c r="F44" s="47" t="n">
        <v>62800</v>
      </c>
    </row>
    <row r="45" customFormat="false" ht="15" hidden="false" customHeight="false" outlineLevel="0" collapsed="false">
      <c r="A45" s="36" t="s">
        <v>728</v>
      </c>
      <c r="B45" s="37" t="s">
        <v>1195</v>
      </c>
      <c r="C45" s="37" t="s">
        <v>27</v>
      </c>
      <c r="D45" s="37" t="s">
        <v>1193</v>
      </c>
      <c r="E45" s="38" t="n">
        <v>880048.44</v>
      </c>
      <c r="F45" s="39" t="n">
        <v>46836</v>
      </c>
    </row>
    <row r="46" customFormat="false" ht="15" hidden="false" customHeight="false" outlineLevel="0" collapsed="false">
      <c r="A46" s="36" t="s">
        <v>729</v>
      </c>
      <c r="B46" s="37" t="s">
        <v>1196</v>
      </c>
      <c r="C46" s="37" t="s">
        <v>28</v>
      </c>
      <c r="D46" s="37" t="s">
        <v>1197</v>
      </c>
      <c r="E46" s="38" t="n">
        <v>5908200</v>
      </c>
      <c r="F46" s="39" t="n">
        <v>430000</v>
      </c>
    </row>
    <row r="47" customFormat="false" ht="15" hidden="false" customHeight="false" outlineLevel="0" collapsed="false">
      <c r="A47" s="36" t="s">
        <v>730</v>
      </c>
      <c r="B47" s="37" t="s">
        <v>1195</v>
      </c>
      <c r="C47" s="37" t="s">
        <v>29</v>
      </c>
      <c r="D47" s="37" t="s">
        <v>1193</v>
      </c>
      <c r="E47" s="38" t="n">
        <v>1310478.69</v>
      </c>
      <c r="F47" s="39" t="n">
        <v>148749</v>
      </c>
    </row>
    <row r="48" customFormat="false" ht="15" hidden="false" customHeight="false" outlineLevel="0" collapsed="false">
      <c r="A48" s="40" t="s">
        <v>731</v>
      </c>
      <c r="B48" s="37" t="s">
        <v>1195</v>
      </c>
      <c r="C48" s="37" t="s">
        <v>30</v>
      </c>
      <c r="D48" s="37" t="s">
        <v>1193</v>
      </c>
      <c r="E48" s="38" t="n">
        <v>658612.98</v>
      </c>
      <c r="F48" s="39" t="n">
        <v>8109</v>
      </c>
    </row>
    <row r="49" customFormat="false" ht="15" hidden="false" customHeight="false" outlineLevel="0" collapsed="false">
      <c r="A49" s="48"/>
      <c r="B49" s="41" t="s">
        <v>1196</v>
      </c>
      <c r="C49" s="41" t="s">
        <v>30</v>
      </c>
      <c r="D49" s="41" t="s">
        <v>1198</v>
      </c>
      <c r="E49" s="42" t="n">
        <v>3711754</v>
      </c>
      <c r="F49" s="43" t="n">
        <v>45700</v>
      </c>
    </row>
    <row r="50" customFormat="false" ht="15" hidden="false" customHeight="false" outlineLevel="0" collapsed="false">
      <c r="A50" s="44"/>
      <c r="B50" s="45"/>
      <c r="C50" s="45"/>
      <c r="D50" s="45" t="s">
        <v>1197</v>
      </c>
      <c r="E50" s="46" t="n">
        <v>3711754</v>
      </c>
      <c r="F50" s="47" t="n">
        <v>45700</v>
      </c>
    </row>
    <row r="51" customFormat="false" ht="15" hidden="false" customHeight="false" outlineLevel="0" collapsed="false">
      <c r="A51" s="40" t="s">
        <v>732</v>
      </c>
      <c r="B51" s="41" t="s">
        <v>1196</v>
      </c>
      <c r="C51" s="41" t="s">
        <v>31</v>
      </c>
      <c r="D51" s="41" t="s">
        <v>1198</v>
      </c>
      <c r="E51" s="42" t="n">
        <v>7268792</v>
      </c>
      <c r="F51" s="43" t="n">
        <v>38800</v>
      </c>
    </row>
    <row r="52" customFormat="false" ht="15" hidden="false" customHeight="false" outlineLevel="0" collapsed="false">
      <c r="A52" s="44"/>
      <c r="B52" s="45"/>
      <c r="C52" s="45"/>
      <c r="D52" s="45" t="s">
        <v>1197</v>
      </c>
      <c r="E52" s="46" t="n">
        <v>7268792</v>
      </c>
      <c r="F52" s="47" t="n">
        <v>38800</v>
      </c>
    </row>
    <row r="53" customFormat="false" ht="15" hidden="false" customHeight="false" outlineLevel="0" collapsed="false">
      <c r="A53" s="40" t="s">
        <v>733</v>
      </c>
      <c r="B53" s="37" t="s">
        <v>1195</v>
      </c>
      <c r="C53" s="37" t="s">
        <v>734</v>
      </c>
      <c r="D53" s="37" t="s">
        <v>1193</v>
      </c>
      <c r="E53" s="38" t="n">
        <v>1727.04</v>
      </c>
      <c r="F53" s="39" t="n">
        <v>8</v>
      </c>
    </row>
    <row r="54" customFormat="false" ht="15" hidden="false" customHeight="false" outlineLevel="0" collapsed="false">
      <c r="A54" s="48"/>
      <c r="B54" s="41" t="s">
        <v>1196</v>
      </c>
      <c r="C54" s="41" t="s">
        <v>734</v>
      </c>
      <c r="D54" s="41" t="s">
        <v>1198</v>
      </c>
      <c r="E54" s="42" t="n">
        <v>86352</v>
      </c>
      <c r="F54" s="43" t="n">
        <v>400</v>
      </c>
    </row>
    <row r="55" customFormat="false" ht="15" hidden="false" customHeight="false" outlineLevel="0" collapsed="false">
      <c r="A55" s="44"/>
      <c r="B55" s="45"/>
      <c r="C55" s="45"/>
      <c r="D55" s="45" t="s">
        <v>1197</v>
      </c>
      <c r="E55" s="46" t="n">
        <v>86352</v>
      </c>
      <c r="F55" s="47" t="n">
        <v>400</v>
      </c>
    </row>
    <row r="56" customFormat="false" ht="15" hidden="false" customHeight="false" outlineLevel="0" collapsed="false">
      <c r="A56" s="40" t="s">
        <v>735</v>
      </c>
      <c r="B56" s="41" t="s">
        <v>1196</v>
      </c>
      <c r="C56" s="41" t="s">
        <v>32</v>
      </c>
      <c r="D56" s="41" t="s">
        <v>1198</v>
      </c>
      <c r="E56" s="42" t="n">
        <v>518436</v>
      </c>
      <c r="F56" s="43" t="n">
        <v>1800</v>
      </c>
    </row>
    <row r="57" customFormat="false" ht="15" hidden="false" customHeight="false" outlineLevel="0" collapsed="false">
      <c r="A57" s="44"/>
      <c r="B57" s="45"/>
      <c r="C57" s="45"/>
      <c r="D57" s="45" t="s">
        <v>1197</v>
      </c>
      <c r="E57" s="46" t="n">
        <v>518436</v>
      </c>
      <c r="F57" s="47" t="n">
        <v>1800</v>
      </c>
    </row>
    <row r="58" customFormat="false" ht="15" hidden="false" customHeight="false" outlineLevel="0" collapsed="false">
      <c r="A58" s="36" t="s">
        <v>736</v>
      </c>
      <c r="B58" s="37" t="s">
        <v>1195</v>
      </c>
      <c r="C58" s="37" t="s">
        <v>33</v>
      </c>
      <c r="D58" s="37" t="s">
        <v>1193</v>
      </c>
      <c r="E58" s="38" t="n">
        <v>4694397</v>
      </c>
      <c r="F58" s="39" t="n">
        <v>141100</v>
      </c>
    </row>
    <row r="59" customFormat="false" ht="15" hidden="false" customHeight="false" outlineLevel="0" collapsed="false">
      <c r="A59" s="36" t="s">
        <v>737</v>
      </c>
      <c r="B59" s="37" t="s">
        <v>1199</v>
      </c>
      <c r="C59" s="37" t="s">
        <v>738</v>
      </c>
      <c r="D59" s="37" t="s">
        <v>1193</v>
      </c>
      <c r="E59" s="38" t="n">
        <v>53570000</v>
      </c>
      <c r="F59" s="39" t="n">
        <v>44000000</v>
      </c>
    </row>
    <row r="60" customFormat="false" ht="15" hidden="false" customHeight="false" outlineLevel="0" collapsed="false">
      <c r="A60" s="36" t="s">
        <v>739</v>
      </c>
      <c r="B60" s="37" t="s">
        <v>1195</v>
      </c>
      <c r="C60" s="37" t="s">
        <v>34</v>
      </c>
      <c r="D60" s="37" t="s">
        <v>1193</v>
      </c>
      <c r="E60" s="38" t="n">
        <v>2196540.48</v>
      </c>
      <c r="F60" s="39" t="n">
        <v>172684</v>
      </c>
    </row>
    <row r="61" customFormat="false" ht="15" hidden="false" customHeight="false" outlineLevel="0" collapsed="false">
      <c r="A61" s="40" t="s">
        <v>740</v>
      </c>
      <c r="B61" s="37" t="s">
        <v>1195</v>
      </c>
      <c r="C61" s="37" t="s">
        <v>35</v>
      </c>
      <c r="D61" s="37" t="s">
        <v>1193</v>
      </c>
      <c r="E61" s="38" t="n">
        <v>18664.64</v>
      </c>
      <c r="F61" s="39" t="n">
        <v>94</v>
      </c>
    </row>
    <row r="62" customFormat="false" ht="15" hidden="false" customHeight="false" outlineLevel="0" collapsed="false">
      <c r="A62" s="48"/>
      <c r="B62" s="41" t="s">
        <v>1196</v>
      </c>
      <c r="C62" s="41" t="s">
        <v>35</v>
      </c>
      <c r="D62" s="41" t="s">
        <v>1198</v>
      </c>
      <c r="E62" s="42" t="n">
        <v>1171504</v>
      </c>
      <c r="F62" s="43" t="n">
        <v>5900</v>
      </c>
    </row>
    <row r="63" customFormat="false" ht="15" hidden="false" customHeight="false" outlineLevel="0" collapsed="false">
      <c r="A63" s="44"/>
      <c r="B63" s="45"/>
      <c r="C63" s="45"/>
      <c r="D63" s="45" t="s">
        <v>1197</v>
      </c>
      <c r="E63" s="46" t="n">
        <v>1171504</v>
      </c>
      <c r="F63" s="47" t="n">
        <v>5900</v>
      </c>
    </row>
    <row r="64" customFormat="false" ht="15" hidden="false" customHeight="false" outlineLevel="0" collapsed="false">
      <c r="A64" s="36" t="s">
        <v>741</v>
      </c>
      <c r="B64" s="37" t="s">
        <v>1195</v>
      </c>
      <c r="C64" s="37" t="s">
        <v>36</v>
      </c>
      <c r="D64" s="37" t="s">
        <v>1193</v>
      </c>
      <c r="E64" s="38" t="n">
        <v>17019072</v>
      </c>
      <c r="F64" s="39" t="n">
        <v>46900</v>
      </c>
    </row>
    <row r="65" customFormat="false" ht="15" hidden="false" customHeight="false" outlineLevel="0" collapsed="false">
      <c r="A65" s="36" t="s">
        <v>742</v>
      </c>
      <c r="B65" s="37" t="s">
        <v>1195</v>
      </c>
      <c r="C65" s="37" t="s">
        <v>37</v>
      </c>
      <c r="D65" s="37" t="s">
        <v>1193</v>
      </c>
      <c r="E65" s="38" t="n">
        <v>862951.32</v>
      </c>
      <c r="F65" s="39" t="n">
        <v>38049</v>
      </c>
    </row>
    <row r="66" customFormat="false" ht="15" hidden="false" customHeight="false" outlineLevel="0" collapsed="false">
      <c r="A66" s="36" t="s">
        <v>743</v>
      </c>
      <c r="B66" s="37" t="s">
        <v>1195</v>
      </c>
      <c r="C66" s="37" t="s">
        <v>38</v>
      </c>
      <c r="D66" s="37" t="s">
        <v>1193</v>
      </c>
      <c r="E66" s="38" t="n">
        <v>1303714.94</v>
      </c>
      <c r="F66" s="39" t="n">
        <v>160754</v>
      </c>
    </row>
    <row r="67" customFormat="false" ht="15" hidden="false" customHeight="false" outlineLevel="0" collapsed="false">
      <c r="A67" s="36" t="s">
        <v>744</v>
      </c>
      <c r="B67" s="37" t="s">
        <v>1195</v>
      </c>
      <c r="C67" s="37" t="s">
        <v>39</v>
      </c>
      <c r="D67" s="37" t="s">
        <v>1193</v>
      </c>
      <c r="E67" s="38" t="n">
        <v>866322.6</v>
      </c>
      <c r="F67" s="39" t="n">
        <v>24145</v>
      </c>
    </row>
    <row r="68" customFormat="false" ht="15" hidden="false" customHeight="false" outlineLevel="0" collapsed="false">
      <c r="A68" s="40" t="s">
        <v>745</v>
      </c>
      <c r="B68" s="41" t="s">
        <v>1196</v>
      </c>
      <c r="C68" s="41" t="s">
        <v>40</v>
      </c>
      <c r="D68" s="41" t="s">
        <v>1198</v>
      </c>
      <c r="E68" s="42" t="n">
        <v>1779929</v>
      </c>
      <c r="F68" s="43" t="n">
        <v>19100</v>
      </c>
    </row>
    <row r="69" customFormat="false" ht="15" hidden="false" customHeight="false" outlineLevel="0" collapsed="false">
      <c r="A69" s="44"/>
      <c r="B69" s="45"/>
      <c r="C69" s="45"/>
      <c r="D69" s="45" t="s">
        <v>1197</v>
      </c>
      <c r="E69" s="46" t="n">
        <v>1779929</v>
      </c>
      <c r="F69" s="47" t="n">
        <v>19100</v>
      </c>
    </row>
    <row r="70" customFormat="false" ht="15" hidden="false" customHeight="false" outlineLevel="0" collapsed="false">
      <c r="A70" s="40" t="s">
        <v>746</v>
      </c>
      <c r="B70" s="41" t="s">
        <v>1196</v>
      </c>
      <c r="C70" s="41" t="s">
        <v>41</v>
      </c>
      <c r="D70" s="41" t="s">
        <v>1198</v>
      </c>
      <c r="E70" s="42" t="n">
        <v>30766294</v>
      </c>
      <c r="F70" s="43" t="n">
        <v>159800</v>
      </c>
    </row>
    <row r="71" customFormat="false" ht="15" hidden="false" customHeight="false" outlineLevel="0" collapsed="false">
      <c r="A71" s="44"/>
      <c r="B71" s="45"/>
      <c r="C71" s="45"/>
      <c r="D71" s="45" t="s">
        <v>1197</v>
      </c>
      <c r="E71" s="46" t="n">
        <v>30766294</v>
      </c>
      <c r="F71" s="47" t="n">
        <v>159800</v>
      </c>
    </row>
    <row r="72" customFormat="false" ht="15" hidden="false" customHeight="false" outlineLevel="0" collapsed="false">
      <c r="A72" s="40" t="s">
        <v>747</v>
      </c>
      <c r="B72" s="41" t="s">
        <v>1196</v>
      </c>
      <c r="C72" s="41" t="s">
        <v>42</v>
      </c>
      <c r="D72" s="41" t="s">
        <v>1198</v>
      </c>
      <c r="E72" s="42" t="n">
        <v>2414843</v>
      </c>
      <c r="F72" s="43" t="n">
        <v>14900</v>
      </c>
    </row>
    <row r="73" customFormat="false" ht="15" hidden="false" customHeight="false" outlineLevel="0" collapsed="false">
      <c r="A73" s="44"/>
      <c r="B73" s="45"/>
      <c r="C73" s="45"/>
      <c r="D73" s="45" t="s">
        <v>1197</v>
      </c>
      <c r="E73" s="46" t="n">
        <v>2414843</v>
      </c>
      <c r="F73" s="47" t="n">
        <v>14900</v>
      </c>
    </row>
    <row r="74" customFormat="false" ht="15" hidden="false" customHeight="false" outlineLevel="0" collapsed="false">
      <c r="A74" s="36" t="s">
        <v>748</v>
      </c>
      <c r="B74" s="37" t="s">
        <v>1196</v>
      </c>
      <c r="C74" s="37" t="s">
        <v>749</v>
      </c>
      <c r="D74" s="37" t="s">
        <v>1198</v>
      </c>
      <c r="E74" s="38" t="n">
        <v>376824</v>
      </c>
      <c r="F74" s="39" t="n">
        <v>4200</v>
      </c>
    </row>
    <row r="75" customFormat="false" ht="15" hidden="false" customHeight="false" outlineLevel="0" collapsed="false">
      <c r="A75" s="36" t="s">
        <v>750</v>
      </c>
      <c r="B75" s="37" t="s">
        <v>1195</v>
      </c>
      <c r="C75" s="37" t="s">
        <v>44</v>
      </c>
      <c r="D75" s="37" t="s">
        <v>1193</v>
      </c>
      <c r="E75" s="38" t="n">
        <v>1476700.06</v>
      </c>
      <c r="F75" s="39" t="n">
        <v>8899</v>
      </c>
    </row>
    <row r="76" customFormat="false" ht="15" hidden="false" customHeight="false" outlineLevel="0" collapsed="false">
      <c r="A76" s="36" t="s">
        <v>751</v>
      </c>
      <c r="B76" s="37" t="s">
        <v>1199</v>
      </c>
      <c r="C76" s="37" t="s">
        <v>752</v>
      </c>
      <c r="D76" s="37" t="s">
        <v>1193</v>
      </c>
      <c r="E76" s="38" t="n">
        <v>16783250</v>
      </c>
      <c r="F76" s="39" t="n">
        <v>17000000</v>
      </c>
    </row>
    <row r="77" customFormat="false" ht="15" hidden="false" customHeight="false" outlineLevel="0" collapsed="false">
      <c r="A77" s="36" t="s">
        <v>753</v>
      </c>
      <c r="B77" s="37" t="s">
        <v>1199</v>
      </c>
      <c r="C77" s="37" t="s">
        <v>45</v>
      </c>
      <c r="D77" s="37" t="s">
        <v>1193</v>
      </c>
      <c r="E77" s="38" t="n">
        <v>7490757.5</v>
      </c>
      <c r="F77" s="39" t="n">
        <v>7025000</v>
      </c>
    </row>
    <row r="78" customFormat="false" ht="15" hidden="false" customHeight="false" outlineLevel="0" collapsed="false">
      <c r="A78" s="36" t="s">
        <v>754</v>
      </c>
      <c r="B78" s="37" t="s">
        <v>1199</v>
      </c>
      <c r="C78" s="37" t="s">
        <v>46</v>
      </c>
      <c r="D78" s="37" t="s">
        <v>1193</v>
      </c>
      <c r="E78" s="38" t="n">
        <v>26705752.5</v>
      </c>
      <c r="F78" s="39" t="n">
        <v>25991000</v>
      </c>
    </row>
    <row r="79" customFormat="false" ht="15" hidden="false" customHeight="false" outlineLevel="0" collapsed="false">
      <c r="A79" s="40" t="s">
        <v>755</v>
      </c>
      <c r="B79" s="41" t="s">
        <v>1196</v>
      </c>
      <c r="C79" s="41" t="s">
        <v>47</v>
      </c>
      <c r="D79" s="41" t="s">
        <v>1198</v>
      </c>
      <c r="E79" s="42" t="n">
        <v>756920</v>
      </c>
      <c r="F79" s="43" t="n">
        <v>1000</v>
      </c>
    </row>
    <row r="80" customFormat="false" ht="15" hidden="false" customHeight="false" outlineLevel="0" collapsed="false">
      <c r="A80" s="44"/>
      <c r="B80" s="45"/>
      <c r="C80" s="45"/>
      <c r="D80" s="45" t="s">
        <v>1197</v>
      </c>
      <c r="E80" s="46" t="n">
        <v>756920</v>
      </c>
      <c r="F80" s="47" t="n">
        <v>1000</v>
      </c>
    </row>
    <row r="81" customFormat="false" ht="15" hidden="false" customHeight="false" outlineLevel="0" collapsed="false">
      <c r="A81" s="40" t="s">
        <v>756</v>
      </c>
      <c r="B81" s="37" t="s">
        <v>1195</v>
      </c>
      <c r="C81" s="37" t="s">
        <v>48</v>
      </c>
      <c r="D81" s="37" t="s">
        <v>1193</v>
      </c>
      <c r="E81" s="38" t="n">
        <v>285698.7</v>
      </c>
      <c r="F81" s="39" t="n">
        <v>4242</v>
      </c>
    </row>
    <row r="82" customFormat="false" ht="15" hidden="false" customHeight="false" outlineLevel="0" collapsed="false">
      <c r="A82" s="48"/>
      <c r="B82" s="41" t="s">
        <v>1196</v>
      </c>
      <c r="C82" s="41" t="s">
        <v>48</v>
      </c>
      <c r="D82" s="41" t="s">
        <v>1198</v>
      </c>
      <c r="E82" s="42" t="n">
        <v>532065</v>
      </c>
      <c r="F82" s="43" t="n">
        <v>7900</v>
      </c>
    </row>
    <row r="83" customFormat="false" ht="15" hidden="false" customHeight="false" outlineLevel="0" collapsed="false">
      <c r="A83" s="44"/>
      <c r="B83" s="45"/>
      <c r="C83" s="45"/>
      <c r="D83" s="45" t="s">
        <v>1197</v>
      </c>
      <c r="E83" s="46" t="n">
        <v>532065</v>
      </c>
      <c r="F83" s="47" t="n">
        <v>7900</v>
      </c>
    </row>
    <row r="84" customFormat="false" ht="15" hidden="false" customHeight="false" outlineLevel="0" collapsed="false">
      <c r="A84" s="40" t="s">
        <v>757</v>
      </c>
      <c r="B84" s="41" t="s">
        <v>1196</v>
      </c>
      <c r="C84" s="41" t="s">
        <v>49</v>
      </c>
      <c r="D84" s="41" t="s">
        <v>1198</v>
      </c>
      <c r="E84" s="42" t="n">
        <v>107392</v>
      </c>
      <c r="F84" s="43" t="n">
        <v>6400</v>
      </c>
    </row>
    <row r="85" customFormat="false" ht="15" hidden="false" customHeight="false" outlineLevel="0" collapsed="false">
      <c r="A85" s="44"/>
      <c r="B85" s="45"/>
      <c r="C85" s="45"/>
      <c r="D85" s="45" t="s">
        <v>1197</v>
      </c>
      <c r="E85" s="46" t="n">
        <v>107392</v>
      </c>
      <c r="F85" s="47" t="n">
        <v>6400</v>
      </c>
    </row>
    <row r="86" customFormat="false" ht="15" hidden="false" customHeight="false" outlineLevel="0" collapsed="false">
      <c r="A86" s="40" t="s">
        <v>758</v>
      </c>
      <c r="B86" s="41" t="s">
        <v>1196</v>
      </c>
      <c r="C86" s="41" t="s">
        <v>50</v>
      </c>
      <c r="D86" s="41" t="s">
        <v>1198</v>
      </c>
      <c r="E86" s="42" t="n">
        <v>1874796</v>
      </c>
      <c r="F86" s="43" t="n">
        <v>7700</v>
      </c>
    </row>
    <row r="87" customFormat="false" ht="15" hidden="false" customHeight="false" outlineLevel="0" collapsed="false">
      <c r="A87" s="44"/>
      <c r="B87" s="45"/>
      <c r="C87" s="45"/>
      <c r="D87" s="45" t="s">
        <v>1197</v>
      </c>
      <c r="E87" s="46" t="n">
        <v>1874796</v>
      </c>
      <c r="F87" s="47" t="n">
        <v>7700</v>
      </c>
    </row>
    <row r="88" customFormat="false" ht="15" hidden="false" customHeight="false" outlineLevel="0" collapsed="false">
      <c r="A88" s="40" t="s">
        <v>759</v>
      </c>
      <c r="B88" s="41" t="s">
        <v>1196</v>
      </c>
      <c r="C88" s="41" t="s">
        <v>51</v>
      </c>
      <c r="D88" s="41" t="s">
        <v>1198</v>
      </c>
      <c r="E88" s="42" t="n">
        <v>302861</v>
      </c>
      <c r="F88" s="43" t="n">
        <v>1300</v>
      </c>
    </row>
    <row r="89" customFormat="false" ht="15" hidden="false" customHeight="false" outlineLevel="0" collapsed="false">
      <c r="A89" s="44"/>
      <c r="B89" s="45"/>
      <c r="C89" s="45"/>
      <c r="D89" s="45" t="s">
        <v>1197</v>
      </c>
      <c r="E89" s="46" t="n">
        <v>302861</v>
      </c>
      <c r="F89" s="47" t="n">
        <v>1300</v>
      </c>
    </row>
    <row r="90" customFormat="false" ht="15" hidden="false" customHeight="false" outlineLevel="0" collapsed="false">
      <c r="A90" s="40" t="s">
        <v>760</v>
      </c>
      <c r="B90" s="37" t="s">
        <v>1195</v>
      </c>
      <c r="C90" s="37" t="s">
        <v>52</v>
      </c>
      <c r="D90" s="37" t="s">
        <v>1193</v>
      </c>
      <c r="E90" s="38" t="n">
        <v>276660.27</v>
      </c>
      <c r="F90" s="39" t="n">
        <v>107</v>
      </c>
    </row>
    <row r="91" customFormat="false" ht="15" hidden="false" customHeight="false" outlineLevel="0" collapsed="false">
      <c r="A91" s="48"/>
      <c r="B91" s="41" t="s">
        <v>1196</v>
      </c>
      <c r="C91" s="41" t="s">
        <v>52</v>
      </c>
      <c r="D91" s="41" t="s">
        <v>1198</v>
      </c>
      <c r="E91" s="42" t="n">
        <v>2068488</v>
      </c>
      <c r="F91" s="43" t="n">
        <v>800</v>
      </c>
    </row>
    <row r="92" customFormat="false" ht="15" hidden="false" customHeight="false" outlineLevel="0" collapsed="false">
      <c r="A92" s="44"/>
      <c r="B92" s="45"/>
      <c r="C92" s="45"/>
      <c r="D92" s="45" t="s">
        <v>1197</v>
      </c>
      <c r="E92" s="46" t="n">
        <v>2068488</v>
      </c>
      <c r="F92" s="47" t="n">
        <v>800</v>
      </c>
    </row>
    <row r="93" customFormat="false" ht="15" hidden="false" customHeight="false" outlineLevel="0" collapsed="false">
      <c r="A93" s="36" t="s">
        <v>761</v>
      </c>
      <c r="B93" s="37" t="s">
        <v>1195</v>
      </c>
      <c r="C93" s="37" t="s">
        <v>53</v>
      </c>
      <c r="D93" s="37" t="s">
        <v>1193</v>
      </c>
      <c r="E93" s="38" t="n">
        <v>13444084.74</v>
      </c>
      <c r="F93" s="39" t="n">
        <v>588878</v>
      </c>
    </row>
    <row r="94" customFormat="false" ht="15" hidden="false" customHeight="false" outlineLevel="0" collapsed="false">
      <c r="A94" s="36" t="s">
        <v>762</v>
      </c>
      <c r="B94" s="37" t="s">
        <v>1195</v>
      </c>
      <c r="C94" s="37" t="s">
        <v>54</v>
      </c>
      <c r="D94" s="37" t="s">
        <v>1193</v>
      </c>
      <c r="E94" s="38" t="n">
        <v>1159200</v>
      </c>
      <c r="F94" s="39" t="n">
        <v>110400</v>
      </c>
    </row>
    <row r="95" customFormat="false" ht="15" hidden="false" customHeight="false" outlineLevel="0" collapsed="false">
      <c r="A95" s="36" t="s">
        <v>763</v>
      </c>
      <c r="B95" s="37" t="s">
        <v>1196</v>
      </c>
      <c r="C95" s="37" t="s">
        <v>55</v>
      </c>
      <c r="D95" s="37" t="s">
        <v>1198</v>
      </c>
      <c r="E95" s="38" t="n">
        <v>2597680</v>
      </c>
      <c r="F95" s="39" t="n">
        <v>76000</v>
      </c>
    </row>
    <row r="96" customFormat="false" ht="15" hidden="false" customHeight="false" outlineLevel="0" collapsed="false">
      <c r="A96" s="36" t="s">
        <v>764</v>
      </c>
      <c r="B96" s="37" t="s">
        <v>1195</v>
      </c>
      <c r="C96" s="37" t="s">
        <v>56</v>
      </c>
      <c r="D96" s="37" t="s">
        <v>1193</v>
      </c>
      <c r="E96" s="38" t="n">
        <v>1429547</v>
      </c>
      <c r="F96" s="39" t="n">
        <v>102550</v>
      </c>
    </row>
    <row r="97" customFormat="false" ht="15" hidden="false" customHeight="false" outlineLevel="0" collapsed="false">
      <c r="A97" s="40" t="s">
        <v>765</v>
      </c>
      <c r="B97" s="41" t="s">
        <v>1196</v>
      </c>
      <c r="C97" s="41" t="s">
        <v>57</v>
      </c>
      <c r="D97" s="41" t="s">
        <v>1198</v>
      </c>
      <c r="E97" s="42" t="n">
        <v>1979796</v>
      </c>
      <c r="F97" s="43" t="n">
        <v>58800</v>
      </c>
    </row>
    <row r="98" customFormat="false" ht="15" hidden="false" customHeight="false" outlineLevel="0" collapsed="false">
      <c r="A98" s="44"/>
      <c r="B98" s="45"/>
      <c r="C98" s="45"/>
      <c r="D98" s="45" t="s">
        <v>1197</v>
      </c>
      <c r="E98" s="46" t="n">
        <v>10397296</v>
      </c>
      <c r="F98" s="47" t="n">
        <v>308800</v>
      </c>
    </row>
    <row r="99" customFormat="false" ht="15" hidden="false" customHeight="false" outlineLevel="0" collapsed="false">
      <c r="A99" s="36" t="s">
        <v>766</v>
      </c>
      <c r="B99" s="37" t="s">
        <v>1195</v>
      </c>
      <c r="C99" s="37" t="s">
        <v>58</v>
      </c>
      <c r="D99" s="37" t="s">
        <v>1193</v>
      </c>
      <c r="E99" s="38" t="n">
        <v>2933403.22</v>
      </c>
      <c r="F99" s="39" t="n">
        <v>365761</v>
      </c>
    </row>
    <row r="100" customFormat="false" ht="15" hidden="false" customHeight="false" outlineLevel="0" collapsed="false">
      <c r="A100" s="36" t="s">
        <v>767</v>
      </c>
      <c r="B100" s="37" t="s">
        <v>1195</v>
      </c>
      <c r="C100" s="37" t="s">
        <v>59</v>
      </c>
      <c r="D100" s="37" t="s">
        <v>1193</v>
      </c>
      <c r="E100" s="38" t="n">
        <v>1488738.94</v>
      </c>
      <c r="F100" s="39" t="n">
        <v>26858</v>
      </c>
    </row>
    <row r="101" customFormat="false" ht="15" hidden="false" customHeight="false" outlineLevel="0" collapsed="false">
      <c r="A101" s="36" t="s">
        <v>768</v>
      </c>
      <c r="B101" s="37" t="s">
        <v>1199</v>
      </c>
      <c r="C101" s="37" t="s">
        <v>60</v>
      </c>
      <c r="D101" s="37" t="s">
        <v>1193</v>
      </c>
      <c r="E101" s="38" t="n">
        <v>26085500</v>
      </c>
      <c r="F101" s="39" t="n">
        <v>29000000</v>
      </c>
    </row>
    <row r="102" customFormat="false" ht="15" hidden="false" customHeight="false" outlineLevel="0" collapsed="false">
      <c r="A102" s="40" t="s">
        <v>769</v>
      </c>
      <c r="B102" s="41" t="s">
        <v>1196</v>
      </c>
      <c r="C102" s="41" t="s">
        <v>61</v>
      </c>
      <c r="D102" s="41" t="s">
        <v>1198</v>
      </c>
      <c r="E102" s="42" t="n">
        <v>2603618</v>
      </c>
      <c r="F102" s="43" t="n">
        <v>7300</v>
      </c>
    </row>
    <row r="103" customFormat="false" ht="15" hidden="false" customHeight="false" outlineLevel="0" collapsed="false">
      <c r="A103" s="44"/>
      <c r="B103" s="45"/>
      <c r="C103" s="45"/>
      <c r="D103" s="45" t="s">
        <v>1197</v>
      </c>
      <c r="E103" s="46" t="n">
        <v>2603618</v>
      </c>
      <c r="F103" s="47" t="n">
        <v>7300</v>
      </c>
    </row>
    <row r="104" customFormat="false" ht="15" hidden="false" customHeight="false" outlineLevel="0" collapsed="false">
      <c r="A104" s="40" t="s">
        <v>770</v>
      </c>
      <c r="B104" s="37" t="s">
        <v>1195</v>
      </c>
      <c r="C104" s="37" t="s">
        <v>62</v>
      </c>
      <c r="D104" s="37" t="s">
        <v>1193</v>
      </c>
      <c r="E104" s="38" t="n">
        <v>32877.6</v>
      </c>
      <c r="F104" s="39" t="n">
        <v>420</v>
      </c>
    </row>
    <row r="105" customFormat="false" ht="15" hidden="false" customHeight="false" outlineLevel="0" collapsed="false">
      <c r="A105" s="48"/>
      <c r="B105" s="41" t="s">
        <v>1196</v>
      </c>
      <c r="C105" s="41" t="s">
        <v>62</v>
      </c>
      <c r="D105" s="41" t="s">
        <v>1198</v>
      </c>
      <c r="E105" s="42" t="n">
        <v>422712</v>
      </c>
      <c r="F105" s="43" t="n">
        <v>5400</v>
      </c>
    </row>
    <row r="106" customFormat="false" ht="15" hidden="false" customHeight="false" outlineLevel="0" collapsed="false">
      <c r="A106" s="44"/>
      <c r="B106" s="45"/>
      <c r="C106" s="45"/>
      <c r="D106" s="45" t="s">
        <v>1197</v>
      </c>
      <c r="E106" s="46" t="n">
        <v>422712</v>
      </c>
      <c r="F106" s="47" t="n">
        <v>5400</v>
      </c>
    </row>
    <row r="107" customFormat="false" ht="15" hidden="false" customHeight="false" outlineLevel="0" collapsed="false">
      <c r="A107" s="36" t="s">
        <v>771</v>
      </c>
      <c r="B107" s="37" t="s">
        <v>1195</v>
      </c>
      <c r="C107" s="37" t="s">
        <v>63</v>
      </c>
      <c r="D107" s="37" t="s">
        <v>1193</v>
      </c>
      <c r="E107" s="38" t="n">
        <v>4756697</v>
      </c>
      <c r="F107" s="39" t="n">
        <v>58300</v>
      </c>
    </row>
    <row r="108" customFormat="false" ht="15" hidden="false" customHeight="false" outlineLevel="0" collapsed="false">
      <c r="A108" s="36" t="s">
        <v>772</v>
      </c>
      <c r="B108" s="37" t="s">
        <v>1195</v>
      </c>
      <c r="C108" s="37" t="s">
        <v>64</v>
      </c>
      <c r="D108" s="37" t="s">
        <v>1193</v>
      </c>
      <c r="E108" s="38" t="n">
        <v>1227040.92</v>
      </c>
      <c r="F108" s="39" t="n">
        <v>12726</v>
      </c>
    </row>
    <row r="109" customFormat="false" ht="15" hidden="false" customHeight="false" outlineLevel="0" collapsed="false">
      <c r="A109" s="40" t="s">
        <v>773</v>
      </c>
      <c r="B109" s="37" t="s">
        <v>1199</v>
      </c>
      <c r="C109" s="37" t="s">
        <v>66</v>
      </c>
      <c r="D109" s="37" t="s">
        <v>1193</v>
      </c>
      <c r="E109" s="38" t="n">
        <v>16065000</v>
      </c>
      <c r="F109" s="39" t="n">
        <v>18000000</v>
      </c>
    </row>
    <row r="110" customFormat="false" ht="15" hidden="false" customHeight="false" outlineLevel="0" collapsed="false">
      <c r="A110" s="44"/>
      <c r="B110" s="37" t="s">
        <v>1195</v>
      </c>
      <c r="C110" s="37" t="s">
        <v>65</v>
      </c>
      <c r="D110" s="37" t="s">
        <v>1193</v>
      </c>
      <c r="E110" s="38" t="n">
        <v>13639955.56</v>
      </c>
      <c r="F110" s="39" t="n">
        <v>218449</v>
      </c>
    </row>
    <row r="111" customFormat="false" ht="15" hidden="false" customHeight="false" outlineLevel="0" collapsed="false">
      <c r="A111" s="40" t="s">
        <v>774</v>
      </c>
      <c r="B111" s="41" t="s">
        <v>1196</v>
      </c>
      <c r="C111" s="41" t="s">
        <v>775</v>
      </c>
      <c r="D111" s="41" t="s">
        <v>1198</v>
      </c>
      <c r="E111" s="42" t="n">
        <v>81180</v>
      </c>
      <c r="F111" s="43" t="n">
        <v>100</v>
      </c>
    </row>
    <row r="112" customFormat="false" ht="15" hidden="false" customHeight="false" outlineLevel="0" collapsed="false">
      <c r="A112" s="44"/>
      <c r="B112" s="45"/>
      <c r="C112" s="45"/>
      <c r="D112" s="45" t="s">
        <v>1197</v>
      </c>
      <c r="E112" s="46" t="n">
        <v>81180</v>
      </c>
      <c r="F112" s="47" t="n">
        <v>100</v>
      </c>
    </row>
    <row r="113" customFormat="false" ht="15" hidden="false" customHeight="false" outlineLevel="0" collapsed="false">
      <c r="A113" s="40" t="s">
        <v>778</v>
      </c>
      <c r="B113" s="41" t="s">
        <v>1196</v>
      </c>
      <c r="C113" s="41" t="s">
        <v>67</v>
      </c>
      <c r="D113" s="41" t="s">
        <v>1198</v>
      </c>
      <c r="E113" s="42" t="n">
        <v>4621476</v>
      </c>
      <c r="F113" s="43" t="n">
        <v>35300</v>
      </c>
    </row>
    <row r="114" customFormat="false" ht="15" hidden="false" customHeight="false" outlineLevel="0" collapsed="false">
      <c r="A114" s="44"/>
      <c r="B114" s="45"/>
      <c r="C114" s="45"/>
      <c r="D114" s="45" t="s">
        <v>1197</v>
      </c>
      <c r="E114" s="46" t="n">
        <v>4621476</v>
      </c>
      <c r="F114" s="47" t="n">
        <v>35300</v>
      </c>
    </row>
    <row r="115" customFormat="false" ht="15" hidden="false" customHeight="false" outlineLevel="0" collapsed="false">
      <c r="A115" s="36" t="s">
        <v>779</v>
      </c>
      <c r="B115" s="37" t="s">
        <v>1195</v>
      </c>
      <c r="C115" s="37" t="s">
        <v>68</v>
      </c>
      <c r="D115" s="37" t="s">
        <v>1193</v>
      </c>
      <c r="E115" s="38" t="n">
        <v>3692182.72</v>
      </c>
      <c r="F115" s="39" t="n">
        <v>40028</v>
      </c>
    </row>
    <row r="116" customFormat="false" ht="15" hidden="false" customHeight="false" outlineLevel="0" collapsed="false">
      <c r="A116" s="40" t="s">
        <v>780</v>
      </c>
      <c r="B116" s="41" t="s">
        <v>1196</v>
      </c>
      <c r="C116" s="41" t="s">
        <v>69</v>
      </c>
      <c r="D116" s="41" t="s">
        <v>1198</v>
      </c>
      <c r="E116" s="42" t="n">
        <v>156396</v>
      </c>
      <c r="F116" s="43" t="n">
        <v>600</v>
      </c>
    </row>
    <row r="117" customFormat="false" ht="15" hidden="false" customHeight="false" outlineLevel="0" collapsed="false">
      <c r="A117" s="44"/>
      <c r="B117" s="45"/>
      <c r="C117" s="45"/>
      <c r="D117" s="45" t="s">
        <v>1197</v>
      </c>
      <c r="E117" s="46" t="n">
        <v>156396</v>
      </c>
      <c r="F117" s="47" t="n">
        <v>600</v>
      </c>
    </row>
    <row r="118" customFormat="false" ht="15" hidden="false" customHeight="false" outlineLevel="0" collapsed="false">
      <c r="A118" s="40" t="s">
        <v>781</v>
      </c>
      <c r="B118" s="41" t="s">
        <v>1196</v>
      </c>
      <c r="C118" s="41" t="s">
        <v>70</v>
      </c>
      <c r="D118" s="41" t="s">
        <v>1198</v>
      </c>
      <c r="E118" s="42" t="n">
        <v>1064166</v>
      </c>
      <c r="F118" s="43" t="n">
        <v>300</v>
      </c>
    </row>
    <row r="119" customFormat="false" ht="15" hidden="false" customHeight="false" outlineLevel="0" collapsed="false">
      <c r="A119" s="44"/>
      <c r="B119" s="45"/>
      <c r="C119" s="45"/>
      <c r="D119" s="45" t="s">
        <v>1197</v>
      </c>
      <c r="E119" s="46" t="n">
        <v>1064166</v>
      </c>
      <c r="F119" s="47" t="n">
        <v>300</v>
      </c>
    </row>
    <row r="120" customFormat="false" ht="15" hidden="false" customHeight="false" outlineLevel="0" collapsed="false">
      <c r="A120" s="36" t="s">
        <v>782</v>
      </c>
      <c r="B120" s="37" t="s">
        <v>1195</v>
      </c>
      <c r="C120" s="37" t="s">
        <v>783</v>
      </c>
      <c r="D120" s="37" t="s">
        <v>1193</v>
      </c>
      <c r="E120" s="38" t="n">
        <v>81328.86</v>
      </c>
      <c r="F120" s="39" t="n">
        <v>2469</v>
      </c>
    </row>
    <row r="121" customFormat="false" ht="15" hidden="false" customHeight="false" outlineLevel="0" collapsed="false">
      <c r="A121" s="40" t="s">
        <v>784</v>
      </c>
      <c r="B121" s="37" t="s">
        <v>1195</v>
      </c>
      <c r="C121" s="37" t="s">
        <v>71</v>
      </c>
      <c r="D121" s="37" t="s">
        <v>1193</v>
      </c>
      <c r="E121" s="38" t="n">
        <v>7132.09</v>
      </c>
      <c r="F121" s="39" t="n">
        <v>139</v>
      </c>
    </row>
    <row r="122" customFormat="false" ht="15" hidden="false" customHeight="false" outlineLevel="0" collapsed="false">
      <c r="A122" s="48"/>
      <c r="B122" s="41" t="s">
        <v>1196</v>
      </c>
      <c r="C122" s="41" t="s">
        <v>71</v>
      </c>
      <c r="D122" s="41" t="s">
        <v>1198</v>
      </c>
      <c r="E122" s="42" t="n">
        <v>112882</v>
      </c>
      <c r="F122" s="43" t="n">
        <v>2200</v>
      </c>
    </row>
    <row r="123" customFormat="false" ht="15" hidden="false" customHeight="false" outlineLevel="0" collapsed="false">
      <c r="A123" s="44"/>
      <c r="B123" s="45"/>
      <c r="C123" s="45"/>
      <c r="D123" s="45" t="s">
        <v>1197</v>
      </c>
      <c r="E123" s="46" t="n">
        <v>112882</v>
      </c>
      <c r="F123" s="47" t="n">
        <v>2200</v>
      </c>
    </row>
    <row r="124" customFormat="false" ht="15" hidden="false" customHeight="false" outlineLevel="0" collapsed="false">
      <c r="A124" s="40" t="s">
        <v>785</v>
      </c>
      <c r="B124" s="41" t="s">
        <v>1196</v>
      </c>
      <c r="C124" s="41" t="s">
        <v>72</v>
      </c>
      <c r="D124" s="41" t="s">
        <v>1198</v>
      </c>
      <c r="E124" s="42" t="n">
        <v>6585875</v>
      </c>
      <c r="F124" s="43" t="n">
        <v>5900</v>
      </c>
    </row>
    <row r="125" customFormat="false" ht="15" hidden="false" customHeight="false" outlineLevel="0" collapsed="false">
      <c r="A125" s="44"/>
      <c r="B125" s="45"/>
      <c r="C125" s="45"/>
      <c r="D125" s="45" t="s">
        <v>1197</v>
      </c>
      <c r="E125" s="46" t="n">
        <v>10716000</v>
      </c>
      <c r="F125" s="47" t="n">
        <v>9600</v>
      </c>
    </row>
    <row r="126" customFormat="false" ht="15" hidden="false" customHeight="false" outlineLevel="0" collapsed="false">
      <c r="A126" s="40" t="s">
        <v>786</v>
      </c>
      <c r="B126" s="37" t="s">
        <v>1195</v>
      </c>
      <c r="C126" s="37" t="s">
        <v>73</v>
      </c>
      <c r="D126" s="37" t="s">
        <v>1193</v>
      </c>
      <c r="E126" s="38" t="n">
        <v>1503294.7</v>
      </c>
      <c r="F126" s="39" t="n">
        <v>9005</v>
      </c>
    </row>
    <row r="127" customFormat="false" ht="15" hidden="false" customHeight="false" outlineLevel="0" collapsed="false">
      <c r="A127" s="44"/>
      <c r="B127" s="37" t="s">
        <v>1196</v>
      </c>
      <c r="C127" s="37" t="s">
        <v>73</v>
      </c>
      <c r="D127" s="37" t="s">
        <v>1197</v>
      </c>
      <c r="E127" s="38" t="n">
        <v>36342838</v>
      </c>
      <c r="F127" s="39" t="n">
        <v>217700</v>
      </c>
    </row>
    <row r="128" customFormat="false" ht="15" hidden="false" customHeight="false" outlineLevel="0" collapsed="false">
      <c r="A128" s="40" t="s">
        <v>787</v>
      </c>
      <c r="B128" s="41" t="s">
        <v>1196</v>
      </c>
      <c r="C128" s="41" t="s">
        <v>74</v>
      </c>
      <c r="D128" s="41" t="s">
        <v>1198</v>
      </c>
      <c r="E128" s="42" t="n">
        <v>163422</v>
      </c>
      <c r="F128" s="43" t="n">
        <v>600</v>
      </c>
    </row>
    <row r="129" customFormat="false" ht="15" hidden="false" customHeight="false" outlineLevel="0" collapsed="false">
      <c r="A129" s="44"/>
      <c r="B129" s="45"/>
      <c r="C129" s="45"/>
      <c r="D129" s="45" t="s">
        <v>1197</v>
      </c>
      <c r="E129" s="46" t="n">
        <v>163422</v>
      </c>
      <c r="F129" s="47" t="n">
        <v>600</v>
      </c>
    </row>
    <row r="130" customFormat="false" ht="15" hidden="false" customHeight="false" outlineLevel="0" collapsed="false">
      <c r="A130" s="40" t="s">
        <v>788</v>
      </c>
      <c r="B130" s="37" t="s">
        <v>1195</v>
      </c>
      <c r="C130" s="37" t="s">
        <v>75</v>
      </c>
      <c r="D130" s="37" t="s">
        <v>1193</v>
      </c>
      <c r="E130" s="38" t="n">
        <v>2637093.76</v>
      </c>
      <c r="F130" s="39" t="n">
        <v>56252</v>
      </c>
    </row>
    <row r="131" customFormat="false" ht="15" hidden="false" customHeight="false" outlineLevel="0" collapsed="false">
      <c r="A131" s="48"/>
      <c r="B131" s="41" t="s">
        <v>1196</v>
      </c>
      <c r="C131" s="41" t="s">
        <v>75</v>
      </c>
      <c r="D131" s="41" t="s">
        <v>1198</v>
      </c>
      <c r="E131" s="42" t="n">
        <v>356288</v>
      </c>
      <c r="F131" s="43" t="n">
        <v>7600</v>
      </c>
    </row>
    <row r="132" customFormat="false" ht="15" hidden="false" customHeight="false" outlineLevel="0" collapsed="false">
      <c r="A132" s="44"/>
      <c r="B132" s="45"/>
      <c r="C132" s="45"/>
      <c r="D132" s="45" t="s">
        <v>1197</v>
      </c>
      <c r="E132" s="46" t="n">
        <v>356288</v>
      </c>
      <c r="F132" s="47" t="n">
        <v>7600</v>
      </c>
    </row>
    <row r="133" customFormat="false" ht="15" hidden="false" customHeight="false" outlineLevel="0" collapsed="false">
      <c r="A133" s="36" t="s">
        <v>789</v>
      </c>
      <c r="B133" s="37" t="s">
        <v>1195</v>
      </c>
      <c r="C133" s="37" t="s">
        <v>790</v>
      </c>
      <c r="D133" s="37" t="s">
        <v>1193</v>
      </c>
      <c r="E133" s="38" t="n">
        <v>1521763.2</v>
      </c>
      <c r="F133" s="39" t="n">
        <v>46968</v>
      </c>
    </row>
    <row r="134" customFormat="false" ht="15" hidden="false" customHeight="false" outlineLevel="0" collapsed="false">
      <c r="A134" s="40" t="s">
        <v>791</v>
      </c>
      <c r="B134" s="41" t="s">
        <v>1196</v>
      </c>
      <c r="C134" s="41" t="s">
        <v>76</v>
      </c>
      <c r="D134" s="41" t="s">
        <v>1198</v>
      </c>
      <c r="E134" s="42" t="n">
        <v>2242152</v>
      </c>
      <c r="F134" s="43" t="n">
        <v>17100</v>
      </c>
    </row>
    <row r="135" customFormat="false" ht="15" hidden="false" customHeight="false" outlineLevel="0" collapsed="false">
      <c r="A135" s="44"/>
      <c r="B135" s="45"/>
      <c r="C135" s="45"/>
      <c r="D135" s="45" t="s">
        <v>1197</v>
      </c>
      <c r="E135" s="46" t="n">
        <v>2242152</v>
      </c>
      <c r="F135" s="47" t="n">
        <v>17100</v>
      </c>
    </row>
    <row r="136" customFormat="false" ht="15" hidden="false" customHeight="false" outlineLevel="0" collapsed="false">
      <c r="A136" s="36" t="s">
        <v>792</v>
      </c>
      <c r="B136" s="37" t="s">
        <v>1195</v>
      </c>
      <c r="C136" s="37" t="s">
        <v>77</v>
      </c>
      <c r="D136" s="37" t="s">
        <v>1193</v>
      </c>
      <c r="E136" s="38" t="n">
        <v>9320524.8</v>
      </c>
      <c r="F136" s="39" t="n">
        <v>185520</v>
      </c>
    </row>
    <row r="137" customFormat="false" ht="15" hidden="false" customHeight="false" outlineLevel="0" collapsed="false">
      <c r="A137" s="40" t="s">
        <v>793</v>
      </c>
      <c r="B137" s="37" t="s">
        <v>1195</v>
      </c>
      <c r="C137" s="37" t="s">
        <v>78</v>
      </c>
      <c r="D137" s="37" t="s">
        <v>1193</v>
      </c>
      <c r="E137" s="38" t="n">
        <v>125623.38</v>
      </c>
      <c r="F137" s="39" t="n">
        <v>1637</v>
      </c>
    </row>
    <row r="138" customFormat="false" ht="15" hidden="false" customHeight="false" outlineLevel="0" collapsed="false">
      <c r="A138" s="48"/>
      <c r="B138" s="41" t="s">
        <v>1196</v>
      </c>
      <c r="C138" s="41" t="s">
        <v>78</v>
      </c>
      <c r="D138" s="41" t="s">
        <v>1198</v>
      </c>
      <c r="E138" s="42" t="n">
        <v>368352</v>
      </c>
      <c r="F138" s="43" t="n">
        <v>4800</v>
      </c>
    </row>
    <row r="139" customFormat="false" ht="15" hidden="false" customHeight="false" outlineLevel="0" collapsed="false">
      <c r="A139" s="44"/>
      <c r="B139" s="45"/>
      <c r="C139" s="45"/>
      <c r="D139" s="45" t="s">
        <v>1197</v>
      </c>
      <c r="E139" s="46" t="n">
        <v>368352</v>
      </c>
      <c r="F139" s="47" t="n">
        <v>4800</v>
      </c>
    </row>
    <row r="140" customFormat="false" ht="15" hidden="false" customHeight="false" outlineLevel="0" collapsed="false">
      <c r="A140" s="40" t="s">
        <v>794</v>
      </c>
      <c r="B140" s="37" t="s">
        <v>1195</v>
      </c>
      <c r="C140" s="37" t="s">
        <v>79</v>
      </c>
      <c r="D140" s="37" t="s">
        <v>1193</v>
      </c>
      <c r="E140" s="38" t="n">
        <v>114540.12</v>
      </c>
      <c r="F140" s="39" t="n">
        <v>6178</v>
      </c>
    </row>
    <row r="141" customFormat="false" ht="15" hidden="false" customHeight="false" outlineLevel="0" collapsed="false">
      <c r="A141" s="48"/>
      <c r="B141" s="41" t="s">
        <v>1196</v>
      </c>
      <c r="C141" s="41" t="s">
        <v>79</v>
      </c>
      <c r="D141" s="41" t="s">
        <v>1198</v>
      </c>
      <c r="E141" s="42" t="n">
        <v>2243340</v>
      </c>
      <c r="F141" s="43" t="n">
        <v>121000</v>
      </c>
    </row>
    <row r="142" customFormat="false" ht="15" hidden="false" customHeight="false" outlineLevel="0" collapsed="false">
      <c r="A142" s="44"/>
      <c r="B142" s="45"/>
      <c r="C142" s="45"/>
      <c r="D142" s="45" t="s">
        <v>1197</v>
      </c>
      <c r="E142" s="46" t="n">
        <v>2243340</v>
      </c>
      <c r="F142" s="47" t="n">
        <v>121000</v>
      </c>
    </row>
    <row r="143" customFormat="false" ht="15" hidden="false" customHeight="false" outlineLevel="0" collapsed="false">
      <c r="A143" s="40" t="s">
        <v>795</v>
      </c>
      <c r="B143" s="41" t="s">
        <v>1196</v>
      </c>
      <c r="C143" s="41" t="s">
        <v>80</v>
      </c>
      <c r="D143" s="41" t="s">
        <v>1198</v>
      </c>
      <c r="E143" s="42" t="n">
        <v>1304115</v>
      </c>
      <c r="F143" s="43" t="n">
        <v>22700</v>
      </c>
    </row>
    <row r="144" customFormat="false" ht="15" hidden="false" customHeight="false" outlineLevel="0" collapsed="false">
      <c r="A144" s="44"/>
      <c r="B144" s="45"/>
      <c r="C144" s="45"/>
      <c r="D144" s="45" t="s">
        <v>1197</v>
      </c>
      <c r="E144" s="46" t="n">
        <v>1304115</v>
      </c>
      <c r="F144" s="47" t="n">
        <v>22700</v>
      </c>
    </row>
    <row r="145" customFormat="false" ht="15" hidden="false" customHeight="false" outlineLevel="0" collapsed="false">
      <c r="A145" s="36" t="s">
        <v>796</v>
      </c>
      <c r="B145" s="37" t="s">
        <v>1196</v>
      </c>
      <c r="C145" s="37" t="s">
        <v>81</v>
      </c>
      <c r="D145" s="37" t="s">
        <v>1197</v>
      </c>
      <c r="E145" s="38" t="n">
        <v>4764600</v>
      </c>
      <c r="F145" s="39" t="n">
        <v>90000</v>
      </c>
    </row>
    <row r="146" customFormat="false" ht="15" hidden="false" customHeight="false" outlineLevel="0" collapsed="false">
      <c r="A146" s="36" t="s">
        <v>797</v>
      </c>
      <c r="B146" s="37" t="s">
        <v>1195</v>
      </c>
      <c r="C146" s="37" t="s">
        <v>798</v>
      </c>
      <c r="D146" s="37" t="s">
        <v>1193</v>
      </c>
      <c r="E146" s="38" t="n">
        <v>1044012</v>
      </c>
      <c r="F146" s="39" t="n">
        <v>3800</v>
      </c>
    </row>
    <row r="147" customFormat="false" ht="15" hidden="false" customHeight="false" outlineLevel="0" collapsed="false">
      <c r="A147" s="36" t="s">
        <v>799</v>
      </c>
      <c r="B147" s="37" t="s">
        <v>1195</v>
      </c>
      <c r="C147" s="37" t="s">
        <v>82</v>
      </c>
      <c r="D147" s="37" t="s">
        <v>1193</v>
      </c>
      <c r="E147" s="38" t="n">
        <v>4368229.39</v>
      </c>
      <c r="F147" s="39" t="n">
        <v>97223</v>
      </c>
    </row>
    <row r="148" customFormat="false" ht="15" hidden="false" customHeight="false" outlineLevel="0" collapsed="false">
      <c r="A148" s="40" t="s">
        <v>800</v>
      </c>
      <c r="B148" s="41" t="s">
        <v>1196</v>
      </c>
      <c r="C148" s="41" t="s">
        <v>83</v>
      </c>
      <c r="D148" s="41" t="s">
        <v>1198</v>
      </c>
      <c r="E148" s="42" t="n">
        <v>2424494</v>
      </c>
      <c r="F148" s="43" t="n">
        <v>8200</v>
      </c>
    </row>
    <row r="149" customFormat="false" ht="15" hidden="false" customHeight="false" outlineLevel="0" collapsed="false">
      <c r="A149" s="44"/>
      <c r="B149" s="45"/>
      <c r="C149" s="45"/>
      <c r="D149" s="45" t="s">
        <v>1197</v>
      </c>
      <c r="E149" s="46" t="n">
        <v>2424494</v>
      </c>
      <c r="F149" s="47" t="n">
        <v>8200</v>
      </c>
    </row>
    <row r="150" customFormat="false" ht="15" hidden="false" customHeight="false" outlineLevel="0" collapsed="false">
      <c r="A150" s="36" t="s">
        <v>801</v>
      </c>
      <c r="B150" s="37" t="s">
        <v>1195</v>
      </c>
      <c r="C150" s="37" t="s">
        <v>84</v>
      </c>
      <c r="D150" s="37" t="s">
        <v>1193</v>
      </c>
      <c r="E150" s="38" t="n">
        <v>7118512.84</v>
      </c>
      <c r="F150" s="39" t="n">
        <v>130567</v>
      </c>
    </row>
    <row r="151" customFormat="false" ht="15" hidden="false" customHeight="false" outlineLevel="0" collapsed="false">
      <c r="A151" s="40" t="s">
        <v>802</v>
      </c>
      <c r="B151" s="37" t="s">
        <v>1195</v>
      </c>
      <c r="C151" s="37" t="s">
        <v>85</v>
      </c>
      <c r="D151" s="37" t="s">
        <v>1193</v>
      </c>
      <c r="E151" s="38" t="n">
        <v>13786.2</v>
      </c>
      <c r="F151" s="39" t="n">
        <v>828</v>
      </c>
    </row>
    <row r="152" customFormat="false" ht="15" hidden="false" customHeight="false" outlineLevel="0" collapsed="false">
      <c r="A152" s="48"/>
      <c r="B152" s="41" t="s">
        <v>1196</v>
      </c>
      <c r="C152" s="41" t="s">
        <v>85</v>
      </c>
      <c r="D152" s="41" t="s">
        <v>1198</v>
      </c>
      <c r="E152" s="42" t="n">
        <v>1383615</v>
      </c>
      <c r="F152" s="43" t="n">
        <v>83100</v>
      </c>
    </row>
    <row r="153" customFormat="false" ht="15" hidden="false" customHeight="false" outlineLevel="0" collapsed="false">
      <c r="A153" s="44"/>
      <c r="B153" s="45"/>
      <c r="C153" s="45"/>
      <c r="D153" s="45" t="s">
        <v>1197</v>
      </c>
      <c r="E153" s="46" t="n">
        <v>1383615</v>
      </c>
      <c r="F153" s="47" t="n">
        <v>83100</v>
      </c>
    </row>
    <row r="154" customFormat="false" ht="15" hidden="false" customHeight="false" outlineLevel="0" collapsed="false">
      <c r="A154" s="36" t="s">
        <v>803</v>
      </c>
      <c r="B154" s="37" t="s">
        <v>1199</v>
      </c>
      <c r="C154" s="37" t="s">
        <v>86</v>
      </c>
      <c r="D154" s="37" t="s">
        <v>1193</v>
      </c>
      <c r="E154" s="38" t="n">
        <v>8728370</v>
      </c>
      <c r="F154" s="39" t="n">
        <v>10000000</v>
      </c>
    </row>
    <row r="155" customFormat="false" ht="15" hidden="false" customHeight="false" outlineLevel="0" collapsed="false">
      <c r="A155" s="36" t="s">
        <v>804</v>
      </c>
      <c r="B155" s="37" t="s">
        <v>1199</v>
      </c>
      <c r="C155" s="37" t="s">
        <v>805</v>
      </c>
      <c r="D155" s="37" t="s">
        <v>1193</v>
      </c>
      <c r="E155" s="38" t="n">
        <v>22540950</v>
      </c>
      <c r="F155" s="39" t="n">
        <v>27000000</v>
      </c>
    </row>
    <row r="156" customFormat="false" ht="15" hidden="false" customHeight="false" outlineLevel="0" collapsed="false">
      <c r="A156" s="36" t="s">
        <v>806</v>
      </c>
      <c r="B156" s="37" t="s">
        <v>1199</v>
      </c>
      <c r="C156" s="37" t="s">
        <v>807</v>
      </c>
      <c r="D156" s="37" t="s">
        <v>1193</v>
      </c>
      <c r="E156" s="38" t="n">
        <v>22939500</v>
      </c>
      <c r="F156" s="39" t="n">
        <v>20500000</v>
      </c>
    </row>
    <row r="157" customFormat="false" ht="15" hidden="false" customHeight="false" outlineLevel="0" collapsed="false">
      <c r="A157" s="40" t="s">
        <v>808</v>
      </c>
      <c r="B157" s="37" t="s">
        <v>1195</v>
      </c>
      <c r="C157" s="37" t="s">
        <v>809</v>
      </c>
      <c r="D157" s="37" t="s">
        <v>1193</v>
      </c>
      <c r="E157" s="38" t="n">
        <v>232544</v>
      </c>
      <c r="F157" s="39" t="n">
        <v>3380</v>
      </c>
    </row>
    <row r="158" customFormat="false" ht="15" hidden="false" customHeight="false" outlineLevel="0" collapsed="false">
      <c r="A158" s="48"/>
      <c r="B158" s="41" t="s">
        <v>1196</v>
      </c>
      <c r="C158" s="41" t="s">
        <v>809</v>
      </c>
      <c r="D158" s="41" t="s">
        <v>1198</v>
      </c>
      <c r="E158" s="42" t="n">
        <v>5318240</v>
      </c>
      <c r="F158" s="43" t="n">
        <v>77300</v>
      </c>
    </row>
    <row r="159" customFormat="false" ht="15" hidden="false" customHeight="false" outlineLevel="0" collapsed="false">
      <c r="A159" s="44"/>
      <c r="B159" s="45"/>
      <c r="C159" s="45"/>
      <c r="D159" s="45" t="s">
        <v>1197</v>
      </c>
      <c r="E159" s="46" t="n">
        <v>5318240</v>
      </c>
      <c r="F159" s="47" t="n">
        <v>77300</v>
      </c>
    </row>
    <row r="160" customFormat="false" ht="15" hidden="false" customHeight="false" outlineLevel="0" collapsed="false">
      <c r="A160" s="36" t="s">
        <v>810</v>
      </c>
      <c r="B160" s="37" t="s">
        <v>1195</v>
      </c>
      <c r="C160" s="37" t="s">
        <v>88</v>
      </c>
      <c r="D160" s="37" t="s">
        <v>1193</v>
      </c>
      <c r="E160" s="38" t="n">
        <v>3218069.65</v>
      </c>
      <c r="F160" s="39" t="n">
        <v>23605</v>
      </c>
    </row>
    <row r="161" customFormat="false" ht="15" hidden="false" customHeight="false" outlineLevel="0" collapsed="false">
      <c r="A161" s="36" t="s">
        <v>811</v>
      </c>
      <c r="B161" s="37" t="s">
        <v>1199</v>
      </c>
      <c r="C161" s="37" t="s">
        <v>89</v>
      </c>
      <c r="D161" s="37" t="s">
        <v>1193</v>
      </c>
      <c r="E161" s="38" t="n">
        <v>9031602.5</v>
      </c>
      <c r="F161" s="39" t="n">
        <v>9500000</v>
      </c>
    </row>
    <row r="162" customFormat="false" ht="15" hidden="false" customHeight="false" outlineLevel="0" collapsed="false">
      <c r="A162" s="36" t="s">
        <v>812</v>
      </c>
      <c r="B162" s="37" t="s">
        <v>1195</v>
      </c>
      <c r="C162" s="37" t="s">
        <v>90</v>
      </c>
      <c r="D162" s="37" t="s">
        <v>1193</v>
      </c>
      <c r="E162" s="38" t="n">
        <v>1490327.8</v>
      </c>
      <c r="F162" s="39" t="n">
        <v>19370</v>
      </c>
    </row>
    <row r="163" customFormat="false" ht="15" hidden="false" customHeight="false" outlineLevel="0" collapsed="false">
      <c r="A163" s="40" t="s">
        <v>813</v>
      </c>
      <c r="B163" s="41" t="s">
        <v>1196</v>
      </c>
      <c r="C163" s="41" t="s">
        <v>91</v>
      </c>
      <c r="D163" s="41" t="s">
        <v>1198</v>
      </c>
      <c r="E163" s="42" t="n">
        <v>3177108</v>
      </c>
      <c r="F163" s="43" t="n">
        <v>21300</v>
      </c>
    </row>
    <row r="164" customFormat="false" ht="15" hidden="false" customHeight="false" outlineLevel="0" collapsed="false">
      <c r="A164" s="44"/>
      <c r="B164" s="45"/>
      <c r="C164" s="45"/>
      <c r="D164" s="45" t="s">
        <v>1197</v>
      </c>
      <c r="E164" s="46" t="n">
        <v>3177108</v>
      </c>
      <c r="F164" s="47" t="n">
        <v>21300</v>
      </c>
    </row>
    <row r="165" customFormat="false" ht="15" hidden="false" customHeight="false" outlineLevel="0" collapsed="false">
      <c r="A165" s="40" t="s">
        <v>814</v>
      </c>
      <c r="B165" s="41" t="s">
        <v>1196</v>
      </c>
      <c r="C165" s="41" t="s">
        <v>92</v>
      </c>
      <c r="D165" s="41" t="s">
        <v>1198</v>
      </c>
      <c r="E165" s="42" t="n">
        <v>686088</v>
      </c>
      <c r="F165" s="43" t="n">
        <v>300</v>
      </c>
    </row>
    <row r="166" customFormat="false" ht="15" hidden="false" customHeight="false" outlineLevel="0" collapsed="false">
      <c r="A166" s="44"/>
      <c r="B166" s="45"/>
      <c r="C166" s="45"/>
      <c r="D166" s="45" t="s">
        <v>1197</v>
      </c>
      <c r="E166" s="46" t="n">
        <v>686088</v>
      </c>
      <c r="F166" s="47" t="n">
        <v>300</v>
      </c>
    </row>
    <row r="167" customFormat="false" ht="15" hidden="false" customHeight="false" outlineLevel="0" collapsed="false">
      <c r="A167" s="36" t="s">
        <v>815</v>
      </c>
      <c r="B167" s="37" t="s">
        <v>1195</v>
      </c>
      <c r="C167" s="37" t="s">
        <v>816</v>
      </c>
      <c r="D167" s="37" t="s">
        <v>1193</v>
      </c>
      <c r="E167" s="38" t="n">
        <v>197481.24</v>
      </c>
      <c r="F167" s="39" t="n">
        <v>1188</v>
      </c>
    </row>
    <row r="168" customFormat="false" ht="15" hidden="false" customHeight="false" outlineLevel="0" collapsed="false">
      <c r="A168" s="40" t="s">
        <v>817</v>
      </c>
      <c r="B168" s="37" t="s">
        <v>1195</v>
      </c>
      <c r="C168" s="37" t="s">
        <v>312</v>
      </c>
      <c r="D168" s="37" t="s">
        <v>1193</v>
      </c>
      <c r="E168" s="38" t="n">
        <v>48810.35</v>
      </c>
      <c r="F168" s="39" t="n">
        <v>163</v>
      </c>
    </row>
    <row r="169" customFormat="false" ht="15" hidden="false" customHeight="false" outlineLevel="0" collapsed="false">
      <c r="A169" s="48"/>
      <c r="B169" s="41" t="s">
        <v>1196</v>
      </c>
      <c r="C169" s="41" t="s">
        <v>312</v>
      </c>
      <c r="D169" s="41" t="s">
        <v>1198</v>
      </c>
      <c r="E169" s="42" t="n">
        <v>2006315</v>
      </c>
      <c r="F169" s="43" t="n">
        <v>6700</v>
      </c>
    </row>
    <row r="170" customFormat="false" ht="15" hidden="false" customHeight="false" outlineLevel="0" collapsed="false">
      <c r="A170" s="44"/>
      <c r="B170" s="45"/>
      <c r="C170" s="45"/>
      <c r="D170" s="45" t="s">
        <v>1197</v>
      </c>
      <c r="E170" s="46" t="n">
        <v>2006315</v>
      </c>
      <c r="F170" s="47" t="n">
        <v>6700</v>
      </c>
    </row>
    <row r="171" customFormat="false" ht="15" hidden="false" customHeight="false" outlineLevel="0" collapsed="false">
      <c r="A171" s="36" t="s">
        <v>1200</v>
      </c>
      <c r="B171" s="37" t="s">
        <v>1201</v>
      </c>
      <c r="C171" s="37" t="s">
        <v>1193</v>
      </c>
      <c r="D171" s="37" t="s">
        <v>1193</v>
      </c>
      <c r="E171" s="38" t="n">
        <v>2117856</v>
      </c>
      <c r="F171" s="39" t="n">
        <v>705952</v>
      </c>
    </row>
    <row r="172" customFormat="false" ht="15" hidden="false" customHeight="false" outlineLevel="0" collapsed="false">
      <c r="A172" s="40" t="s">
        <v>818</v>
      </c>
      <c r="B172" s="37" t="s">
        <v>1195</v>
      </c>
      <c r="C172" s="37" t="s">
        <v>93</v>
      </c>
      <c r="D172" s="37" t="s">
        <v>1193</v>
      </c>
      <c r="E172" s="38" t="n">
        <v>274273.08</v>
      </c>
      <c r="F172" s="39" t="n">
        <v>5429</v>
      </c>
    </row>
    <row r="173" customFormat="false" ht="15" hidden="false" customHeight="false" outlineLevel="0" collapsed="false">
      <c r="A173" s="48"/>
      <c r="B173" s="41" t="s">
        <v>1196</v>
      </c>
      <c r="C173" s="41" t="s">
        <v>93</v>
      </c>
      <c r="D173" s="41" t="s">
        <v>1198</v>
      </c>
      <c r="E173" s="42" t="n">
        <v>5895684</v>
      </c>
      <c r="F173" s="43" t="n">
        <v>116700</v>
      </c>
    </row>
    <row r="174" customFormat="false" ht="15" hidden="false" customHeight="false" outlineLevel="0" collapsed="false">
      <c r="A174" s="44"/>
      <c r="B174" s="45"/>
      <c r="C174" s="45"/>
      <c r="D174" s="45" t="s">
        <v>1197</v>
      </c>
      <c r="E174" s="46" t="n">
        <v>5895684</v>
      </c>
      <c r="F174" s="47" t="n">
        <v>116700</v>
      </c>
    </row>
    <row r="175" customFormat="false" ht="15" hidden="false" customHeight="false" outlineLevel="0" collapsed="false">
      <c r="A175" s="40" t="s">
        <v>819</v>
      </c>
      <c r="B175" s="41" t="s">
        <v>1196</v>
      </c>
      <c r="C175" s="41" t="s">
        <v>820</v>
      </c>
      <c r="D175" s="41" t="s">
        <v>1198</v>
      </c>
      <c r="E175" s="42" t="n">
        <v>97736</v>
      </c>
      <c r="F175" s="43" t="n">
        <v>1900</v>
      </c>
    </row>
    <row r="176" customFormat="false" ht="15" hidden="false" customHeight="false" outlineLevel="0" collapsed="false">
      <c r="A176" s="44"/>
      <c r="B176" s="45"/>
      <c r="C176" s="45"/>
      <c r="D176" s="45" t="s">
        <v>1197</v>
      </c>
      <c r="E176" s="46" t="n">
        <v>97736</v>
      </c>
      <c r="F176" s="47" t="n">
        <v>1900</v>
      </c>
    </row>
    <row r="177" customFormat="false" ht="15" hidden="false" customHeight="false" outlineLevel="0" collapsed="false">
      <c r="A177" s="36" t="s">
        <v>821</v>
      </c>
      <c r="B177" s="37" t="s">
        <v>1195</v>
      </c>
      <c r="C177" s="37" t="s">
        <v>94</v>
      </c>
      <c r="D177" s="37" t="s">
        <v>1193</v>
      </c>
      <c r="E177" s="38" t="n">
        <v>1742469.82</v>
      </c>
      <c r="F177" s="39" t="n">
        <v>957401</v>
      </c>
    </row>
    <row r="178" customFormat="false" ht="15" hidden="false" customHeight="false" outlineLevel="0" collapsed="false">
      <c r="A178" s="40" t="s">
        <v>822</v>
      </c>
      <c r="B178" s="37" t="s">
        <v>1199</v>
      </c>
      <c r="C178" s="37" t="s">
        <v>96</v>
      </c>
      <c r="D178" s="37" t="s">
        <v>1193</v>
      </c>
      <c r="E178" s="38" t="n">
        <v>7664875</v>
      </c>
      <c r="F178" s="39" t="n">
        <v>8500000</v>
      </c>
    </row>
    <row r="179" customFormat="false" ht="15" hidden="false" customHeight="false" outlineLevel="0" collapsed="false">
      <c r="A179" s="44"/>
      <c r="B179" s="37" t="s">
        <v>1195</v>
      </c>
      <c r="C179" s="37" t="s">
        <v>95</v>
      </c>
      <c r="D179" s="37" t="s">
        <v>1193</v>
      </c>
      <c r="E179" s="38" t="n">
        <v>17389517.08</v>
      </c>
      <c r="F179" s="39" t="n">
        <v>208858</v>
      </c>
    </row>
    <row r="180" customFormat="false" ht="15" hidden="false" customHeight="false" outlineLevel="0" collapsed="false">
      <c r="A180" s="40" t="s">
        <v>823</v>
      </c>
      <c r="B180" s="37" t="s">
        <v>1195</v>
      </c>
      <c r="C180" s="37" t="s">
        <v>97</v>
      </c>
      <c r="D180" s="37" t="s">
        <v>1193</v>
      </c>
      <c r="E180" s="38" t="n">
        <v>3771.52</v>
      </c>
      <c r="F180" s="39" t="n">
        <v>64</v>
      </c>
    </row>
    <row r="181" customFormat="false" ht="15" hidden="false" customHeight="false" outlineLevel="0" collapsed="false">
      <c r="A181" s="48"/>
      <c r="B181" s="41" t="s">
        <v>1196</v>
      </c>
      <c r="C181" s="41" t="s">
        <v>97</v>
      </c>
      <c r="D181" s="41" t="s">
        <v>1198</v>
      </c>
      <c r="E181" s="42" t="n">
        <v>300543</v>
      </c>
      <c r="F181" s="43" t="n">
        <v>5100</v>
      </c>
    </row>
    <row r="182" customFormat="false" ht="15" hidden="false" customHeight="false" outlineLevel="0" collapsed="false">
      <c r="A182" s="44"/>
      <c r="B182" s="45"/>
      <c r="C182" s="45"/>
      <c r="D182" s="45" t="s">
        <v>1197</v>
      </c>
      <c r="E182" s="46" t="n">
        <v>300543</v>
      </c>
      <c r="F182" s="47" t="n">
        <v>5100</v>
      </c>
    </row>
    <row r="183" customFormat="false" ht="15" hidden="false" customHeight="false" outlineLevel="0" collapsed="false">
      <c r="A183" s="40" t="s">
        <v>824</v>
      </c>
      <c r="B183" s="41" t="s">
        <v>1196</v>
      </c>
      <c r="C183" s="41" t="s">
        <v>98</v>
      </c>
      <c r="D183" s="41" t="s">
        <v>1198</v>
      </c>
      <c r="E183" s="42" t="n">
        <v>657750</v>
      </c>
      <c r="F183" s="43" t="n">
        <v>15000</v>
      </c>
    </row>
    <row r="184" customFormat="false" ht="15" hidden="false" customHeight="false" outlineLevel="0" collapsed="false">
      <c r="A184" s="44"/>
      <c r="B184" s="45"/>
      <c r="C184" s="45"/>
      <c r="D184" s="45" t="s">
        <v>1197</v>
      </c>
      <c r="E184" s="46" t="n">
        <v>657750</v>
      </c>
      <c r="F184" s="47" t="n">
        <v>15000</v>
      </c>
    </row>
    <row r="185" customFormat="false" ht="15" hidden="false" customHeight="false" outlineLevel="0" collapsed="false">
      <c r="A185" s="36" t="s">
        <v>825</v>
      </c>
      <c r="B185" s="37" t="s">
        <v>1195</v>
      </c>
      <c r="C185" s="37" t="s">
        <v>99</v>
      </c>
      <c r="D185" s="37" t="s">
        <v>1193</v>
      </c>
      <c r="E185" s="38" t="n">
        <v>5344037.1</v>
      </c>
      <c r="F185" s="39" t="n">
        <v>603846</v>
      </c>
    </row>
    <row r="186" customFormat="false" ht="15" hidden="false" customHeight="false" outlineLevel="0" collapsed="false">
      <c r="A186" s="36" t="s">
        <v>826</v>
      </c>
      <c r="B186" s="37" t="s">
        <v>1199</v>
      </c>
      <c r="C186" s="37" t="s">
        <v>100</v>
      </c>
      <c r="D186" s="37" t="s">
        <v>1193</v>
      </c>
      <c r="E186" s="38" t="n">
        <v>4519800</v>
      </c>
      <c r="F186" s="39" t="n">
        <v>4500000</v>
      </c>
    </row>
    <row r="187" customFormat="false" ht="15" hidden="false" customHeight="false" outlineLevel="0" collapsed="false">
      <c r="A187" s="40" t="s">
        <v>827</v>
      </c>
      <c r="B187" s="37" t="s">
        <v>1195</v>
      </c>
      <c r="C187" s="37" t="s">
        <v>101</v>
      </c>
      <c r="D187" s="37" t="s">
        <v>1193</v>
      </c>
      <c r="E187" s="38" t="n">
        <v>9401.67</v>
      </c>
      <c r="F187" s="39" t="n">
        <v>81</v>
      </c>
    </row>
    <row r="188" customFormat="false" ht="15" hidden="false" customHeight="false" outlineLevel="0" collapsed="false">
      <c r="A188" s="48"/>
      <c r="B188" s="41" t="s">
        <v>1196</v>
      </c>
      <c r="C188" s="41" t="s">
        <v>101</v>
      </c>
      <c r="D188" s="41" t="s">
        <v>1198</v>
      </c>
      <c r="E188" s="42" t="n">
        <v>139284</v>
      </c>
      <c r="F188" s="43" t="n">
        <v>1200</v>
      </c>
    </row>
    <row r="189" customFormat="false" ht="15" hidden="false" customHeight="false" outlineLevel="0" collapsed="false">
      <c r="A189" s="44"/>
      <c r="B189" s="45"/>
      <c r="C189" s="45"/>
      <c r="D189" s="45" t="s">
        <v>1197</v>
      </c>
      <c r="E189" s="46" t="n">
        <v>139284</v>
      </c>
      <c r="F189" s="47" t="n">
        <v>1200</v>
      </c>
    </row>
    <row r="190" customFormat="false" ht="15" hidden="false" customHeight="false" outlineLevel="0" collapsed="false">
      <c r="A190" s="40" t="s">
        <v>828</v>
      </c>
      <c r="B190" s="41" t="s">
        <v>1196</v>
      </c>
      <c r="C190" s="41" t="s">
        <v>102</v>
      </c>
      <c r="D190" s="41" t="s">
        <v>1198</v>
      </c>
      <c r="E190" s="42" t="n">
        <v>990120</v>
      </c>
      <c r="F190" s="43" t="n">
        <v>1500</v>
      </c>
    </row>
    <row r="191" customFormat="false" ht="15" hidden="false" customHeight="false" outlineLevel="0" collapsed="false">
      <c r="A191" s="44"/>
      <c r="B191" s="45"/>
      <c r="C191" s="45"/>
      <c r="D191" s="45" t="s">
        <v>1197</v>
      </c>
      <c r="E191" s="46" t="n">
        <v>990120</v>
      </c>
      <c r="F191" s="47" t="n">
        <v>1500</v>
      </c>
    </row>
    <row r="192" customFormat="false" ht="15" hidden="false" customHeight="false" outlineLevel="0" collapsed="false">
      <c r="A192" s="36" t="s">
        <v>829</v>
      </c>
      <c r="B192" s="37" t="s">
        <v>1196</v>
      </c>
      <c r="C192" s="37" t="s">
        <v>103</v>
      </c>
      <c r="D192" s="37" t="s">
        <v>1198</v>
      </c>
      <c r="E192" s="38" t="n">
        <v>1472504</v>
      </c>
      <c r="F192" s="39" t="n">
        <v>57700</v>
      </c>
    </row>
    <row r="193" customFormat="false" ht="15" hidden="false" customHeight="false" outlineLevel="0" collapsed="false">
      <c r="A193" s="36" t="s">
        <v>830</v>
      </c>
      <c r="B193" s="37" t="s">
        <v>1195</v>
      </c>
      <c r="C193" s="37" t="s">
        <v>104</v>
      </c>
      <c r="D193" s="37" t="s">
        <v>1193</v>
      </c>
      <c r="E193" s="38" t="n">
        <v>3230448.96</v>
      </c>
      <c r="F193" s="39" t="n">
        <v>143448</v>
      </c>
    </row>
    <row r="194" customFormat="false" ht="15" hidden="false" customHeight="false" outlineLevel="0" collapsed="false">
      <c r="A194" s="36" t="s">
        <v>831</v>
      </c>
      <c r="B194" s="37" t="s">
        <v>1196</v>
      </c>
      <c r="C194" s="37" t="s">
        <v>105</v>
      </c>
      <c r="D194" s="37" t="s">
        <v>1198</v>
      </c>
      <c r="E194" s="38" t="n">
        <v>1326422</v>
      </c>
      <c r="F194" s="39" t="n">
        <v>14200</v>
      </c>
    </row>
    <row r="195" customFormat="false" ht="15" hidden="false" customHeight="false" outlineLevel="0" collapsed="false">
      <c r="A195" s="36" t="s">
        <v>832</v>
      </c>
      <c r="B195" s="37" t="s">
        <v>1196</v>
      </c>
      <c r="C195" s="37" t="s">
        <v>833</v>
      </c>
      <c r="D195" s="37" t="s">
        <v>1197</v>
      </c>
      <c r="E195" s="38" t="n">
        <v>18418</v>
      </c>
      <c r="F195" s="39" t="n">
        <v>200</v>
      </c>
    </row>
    <row r="196" customFormat="false" ht="15" hidden="false" customHeight="false" outlineLevel="0" collapsed="false">
      <c r="A196" s="36" t="s">
        <v>834</v>
      </c>
      <c r="B196" s="37" t="s">
        <v>1199</v>
      </c>
      <c r="C196" s="37" t="s">
        <v>835</v>
      </c>
      <c r="D196" s="37" t="s">
        <v>1193</v>
      </c>
      <c r="E196" s="38" t="n">
        <v>18169200</v>
      </c>
      <c r="F196" s="39" t="n">
        <v>18000000</v>
      </c>
    </row>
    <row r="197" customFormat="false" ht="15" hidden="false" customHeight="false" outlineLevel="0" collapsed="false">
      <c r="A197" s="40" t="s">
        <v>836</v>
      </c>
      <c r="B197" s="41" t="s">
        <v>1196</v>
      </c>
      <c r="C197" s="41" t="s">
        <v>106</v>
      </c>
      <c r="D197" s="41" t="s">
        <v>1198</v>
      </c>
      <c r="E197" s="42" t="n">
        <v>173350</v>
      </c>
      <c r="F197" s="43" t="n">
        <v>5000</v>
      </c>
    </row>
    <row r="198" customFormat="false" ht="15" hidden="false" customHeight="false" outlineLevel="0" collapsed="false">
      <c r="A198" s="44"/>
      <c r="B198" s="45"/>
      <c r="C198" s="45"/>
      <c r="D198" s="45" t="s">
        <v>1197</v>
      </c>
      <c r="E198" s="46" t="n">
        <v>173350</v>
      </c>
      <c r="F198" s="47" t="n">
        <v>5000</v>
      </c>
    </row>
    <row r="199" customFormat="false" ht="15" hidden="false" customHeight="false" outlineLevel="0" collapsed="false">
      <c r="A199" s="36" t="s">
        <v>837</v>
      </c>
      <c r="B199" s="37" t="s">
        <v>1195</v>
      </c>
      <c r="C199" s="37" t="s">
        <v>838</v>
      </c>
      <c r="D199" s="37" t="s">
        <v>1193</v>
      </c>
      <c r="E199" s="38" t="n">
        <v>2099422.8</v>
      </c>
      <c r="F199" s="39" t="n">
        <v>194391</v>
      </c>
    </row>
    <row r="200" customFormat="false" ht="15" hidden="false" customHeight="false" outlineLevel="0" collapsed="false">
      <c r="A200" s="36" t="s">
        <v>839</v>
      </c>
      <c r="B200" s="37" t="s">
        <v>1199</v>
      </c>
      <c r="C200" s="37" t="s">
        <v>840</v>
      </c>
      <c r="D200" s="37" t="s">
        <v>1193</v>
      </c>
      <c r="E200" s="38" t="n">
        <v>720510</v>
      </c>
      <c r="F200" s="39" t="n">
        <v>3290000</v>
      </c>
    </row>
    <row r="201" customFormat="false" ht="15" hidden="false" customHeight="false" outlineLevel="0" collapsed="false">
      <c r="A201" s="40" t="s">
        <v>841</v>
      </c>
      <c r="B201" s="41" t="s">
        <v>1196</v>
      </c>
      <c r="C201" s="41" t="s">
        <v>108</v>
      </c>
      <c r="D201" s="41" t="s">
        <v>1198</v>
      </c>
      <c r="E201" s="42" t="n">
        <v>2510928</v>
      </c>
      <c r="F201" s="43" t="n">
        <v>31800</v>
      </c>
    </row>
    <row r="202" customFormat="false" ht="15" hidden="false" customHeight="false" outlineLevel="0" collapsed="false">
      <c r="A202" s="44"/>
      <c r="B202" s="45"/>
      <c r="C202" s="45"/>
      <c r="D202" s="45" t="s">
        <v>1197</v>
      </c>
      <c r="E202" s="46" t="n">
        <v>2510928</v>
      </c>
      <c r="F202" s="47" t="n">
        <v>31800</v>
      </c>
    </row>
    <row r="203" customFormat="false" ht="15" hidden="false" customHeight="false" outlineLevel="0" collapsed="false">
      <c r="A203" s="40" t="s">
        <v>842</v>
      </c>
      <c r="B203" s="37" t="s">
        <v>1199</v>
      </c>
      <c r="C203" s="37" t="s">
        <v>110</v>
      </c>
      <c r="D203" s="37" t="s">
        <v>1193</v>
      </c>
      <c r="E203" s="38" t="n">
        <v>26840000</v>
      </c>
      <c r="F203" s="39" t="n">
        <v>15250000</v>
      </c>
    </row>
    <row r="204" customFormat="false" ht="15" hidden="false" customHeight="false" outlineLevel="0" collapsed="false">
      <c r="A204" s="44"/>
      <c r="B204" s="37" t="s">
        <v>1195</v>
      </c>
      <c r="C204" s="37" t="s">
        <v>109</v>
      </c>
      <c r="D204" s="37" t="s">
        <v>1193</v>
      </c>
      <c r="E204" s="38" t="n">
        <v>4700487</v>
      </c>
      <c r="F204" s="39" t="n">
        <v>56300</v>
      </c>
    </row>
    <row r="205" customFormat="false" ht="15" hidden="false" customHeight="false" outlineLevel="0" collapsed="false">
      <c r="A205" s="40" t="s">
        <v>843</v>
      </c>
      <c r="B205" s="37" t="s">
        <v>1195</v>
      </c>
      <c r="C205" s="37" t="s">
        <v>112</v>
      </c>
      <c r="D205" s="37" t="s">
        <v>1193</v>
      </c>
      <c r="E205" s="38" t="n">
        <v>209362.7</v>
      </c>
      <c r="F205" s="39" t="n">
        <v>905</v>
      </c>
    </row>
    <row r="206" customFormat="false" ht="15" hidden="false" customHeight="false" outlineLevel="0" collapsed="false">
      <c r="A206" s="48"/>
      <c r="B206" s="41" t="s">
        <v>1196</v>
      </c>
      <c r="C206" s="41" t="s">
        <v>112</v>
      </c>
      <c r="D206" s="41" t="s">
        <v>1198</v>
      </c>
      <c r="E206" s="42" t="n">
        <v>2452204</v>
      </c>
      <c r="F206" s="43" t="n">
        <v>10600</v>
      </c>
    </row>
    <row r="207" customFormat="false" ht="15" hidden="false" customHeight="false" outlineLevel="0" collapsed="false">
      <c r="A207" s="44"/>
      <c r="B207" s="45"/>
      <c r="C207" s="45"/>
      <c r="D207" s="45" t="s">
        <v>1197</v>
      </c>
      <c r="E207" s="46" t="n">
        <v>2452204</v>
      </c>
      <c r="F207" s="47" t="n">
        <v>10600</v>
      </c>
    </row>
    <row r="208" customFormat="false" ht="15" hidden="false" customHeight="false" outlineLevel="0" collapsed="false">
      <c r="A208" s="40" t="s">
        <v>844</v>
      </c>
      <c r="B208" s="37" t="s">
        <v>1195</v>
      </c>
      <c r="C208" s="37" t="s">
        <v>113</v>
      </c>
      <c r="D208" s="37" t="s">
        <v>1193</v>
      </c>
      <c r="E208" s="38" t="n">
        <v>34667.3</v>
      </c>
      <c r="F208" s="39" t="n">
        <v>211</v>
      </c>
    </row>
    <row r="209" customFormat="false" ht="15" hidden="false" customHeight="false" outlineLevel="0" collapsed="false">
      <c r="A209" s="48"/>
      <c r="B209" s="41" t="s">
        <v>1196</v>
      </c>
      <c r="C209" s="41" t="s">
        <v>113</v>
      </c>
      <c r="D209" s="41" t="s">
        <v>1198</v>
      </c>
      <c r="E209" s="42" t="n">
        <v>427180</v>
      </c>
      <c r="F209" s="43" t="n">
        <v>2600</v>
      </c>
    </row>
    <row r="210" customFormat="false" ht="15" hidden="false" customHeight="false" outlineLevel="0" collapsed="false">
      <c r="A210" s="44"/>
      <c r="B210" s="45"/>
      <c r="C210" s="45"/>
      <c r="D210" s="45" t="s">
        <v>1197</v>
      </c>
      <c r="E210" s="46" t="n">
        <v>427180</v>
      </c>
      <c r="F210" s="47" t="n">
        <v>2600</v>
      </c>
    </row>
    <row r="211" customFormat="false" ht="15" hidden="false" customHeight="false" outlineLevel="0" collapsed="false">
      <c r="A211" s="36" t="s">
        <v>845</v>
      </c>
      <c r="B211" s="37" t="s">
        <v>1199</v>
      </c>
      <c r="C211" s="37" t="s">
        <v>87</v>
      </c>
      <c r="D211" s="37" t="s">
        <v>1193</v>
      </c>
      <c r="E211" s="38" t="n">
        <v>19178125</v>
      </c>
      <c r="F211" s="39" t="n">
        <v>21250000</v>
      </c>
    </row>
    <row r="212" customFormat="false" ht="15" hidden="false" customHeight="false" outlineLevel="0" collapsed="false">
      <c r="A212" s="36" t="s">
        <v>846</v>
      </c>
      <c r="B212" s="37" t="s">
        <v>1195</v>
      </c>
      <c r="C212" s="37" t="s">
        <v>847</v>
      </c>
      <c r="D212" s="37" t="s">
        <v>1193</v>
      </c>
      <c r="E212" s="38" t="n">
        <v>1443808.8</v>
      </c>
      <c r="F212" s="39" t="n">
        <v>2160</v>
      </c>
    </row>
    <row r="213" customFormat="false" ht="15" hidden="false" customHeight="false" outlineLevel="0" collapsed="false">
      <c r="A213" s="40" t="s">
        <v>848</v>
      </c>
      <c r="B213" s="41" t="s">
        <v>1196</v>
      </c>
      <c r="C213" s="41" t="s">
        <v>114</v>
      </c>
      <c r="D213" s="41" t="s">
        <v>1198</v>
      </c>
      <c r="E213" s="42" t="n">
        <v>3158973</v>
      </c>
      <c r="F213" s="43" t="n">
        <v>7900</v>
      </c>
    </row>
    <row r="214" customFormat="false" ht="15" hidden="false" customHeight="false" outlineLevel="0" collapsed="false">
      <c r="A214" s="44"/>
      <c r="B214" s="45"/>
      <c r="C214" s="45"/>
      <c r="D214" s="45" t="s">
        <v>1197</v>
      </c>
      <c r="E214" s="46" t="n">
        <v>3158973</v>
      </c>
      <c r="F214" s="47" t="n">
        <v>7900</v>
      </c>
    </row>
    <row r="215" customFormat="false" ht="15" hidden="false" customHeight="false" outlineLevel="0" collapsed="false">
      <c r="A215" s="40" t="s">
        <v>849</v>
      </c>
      <c r="B215" s="41" t="s">
        <v>1196</v>
      </c>
      <c r="C215" s="41" t="s">
        <v>115</v>
      </c>
      <c r="D215" s="41" t="s">
        <v>1198</v>
      </c>
      <c r="E215" s="42" t="n">
        <v>2019600</v>
      </c>
      <c r="F215" s="43" t="n">
        <v>26400</v>
      </c>
    </row>
    <row r="216" customFormat="false" ht="15" hidden="false" customHeight="false" outlineLevel="0" collapsed="false">
      <c r="A216" s="44"/>
      <c r="B216" s="45"/>
      <c r="C216" s="45"/>
      <c r="D216" s="45" t="s">
        <v>1197</v>
      </c>
      <c r="E216" s="46" t="n">
        <v>2019600</v>
      </c>
      <c r="F216" s="47" t="n">
        <v>26400</v>
      </c>
    </row>
    <row r="217" customFormat="false" ht="15" hidden="false" customHeight="false" outlineLevel="0" collapsed="false">
      <c r="A217" s="40" t="s">
        <v>850</v>
      </c>
      <c r="B217" s="37" t="s">
        <v>1199</v>
      </c>
      <c r="C217" s="37" t="s">
        <v>851</v>
      </c>
      <c r="D217" s="37" t="s">
        <v>1193</v>
      </c>
      <c r="E217" s="38" t="n">
        <v>2582992</v>
      </c>
      <c r="F217" s="39" t="n">
        <v>4000000</v>
      </c>
    </row>
    <row r="218" customFormat="false" ht="15" hidden="false" customHeight="false" outlineLevel="0" collapsed="false">
      <c r="A218" s="44"/>
      <c r="B218" s="37" t="s">
        <v>1196</v>
      </c>
      <c r="C218" s="37" t="s">
        <v>116</v>
      </c>
      <c r="D218" s="37" t="s">
        <v>1197</v>
      </c>
      <c r="E218" s="38" t="n">
        <v>751000</v>
      </c>
      <c r="F218" s="39" t="n">
        <v>1000000</v>
      </c>
    </row>
    <row r="219" customFormat="false" ht="15" hidden="false" customHeight="false" outlineLevel="0" collapsed="false">
      <c r="A219" s="36" t="s">
        <v>852</v>
      </c>
      <c r="B219" s="37" t="s">
        <v>1195</v>
      </c>
      <c r="C219" s="37" t="s">
        <v>117</v>
      </c>
      <c r="D219" s="37" t="s">
        <v>1193</v>
      </c>
      <c r="E219" s="38" t="n">
        <v>4997104.3</v>
      </c>
      <c r="F219" s="39" t="n">
        <v>40270</v>
      </c>
    </row>
    <row r="220" customFormat="false" ht="15" hidden="false" customHeight="false" outlineLevel="0" collapsed="false">
      <c r="A220" s="40" t="s">
        <v>853</v>
      </c>
      <c r="B220" s="37" t="s">
        <v>1195</v>
      </c>
      <c r="C220" s="37" t="s">
        <v>120</v>
      </c>
      <c r="D220" s="37" t="s">
        <v>1193</v>
      </c>
      <c r="E220" s="38" t="n">
        <v>1214017.35</v>
      </c>
      <c r="F220" s="39" t="n">
        <v>2945</v>
      </c>
    </row>
    <row r="221" customFormat="false" ht="15" hidden="false" customHeight="false" outlineLevel="0" collapsed="false">
      <c r="A221" s="48"/>
      <c r="B221" s="41" t="s">
        <v>1196</v>
      </c>
      <c r="C221" s="41" t="s">
        <v>120</v>
      </c>
      <c r="D221" s="41" t="s">
        <v>1198</v>
      </c>
      <c r="E221" s="42" t="n">
        <v>453453</v>
      </c>
      <c r="F221" s="43" t="n">
        <v>1100</v>
      </c>
    </row>
    <row r="222" customFormat="false" ht="15" hidden="false" customHeight="false" outlineLevel="0" collapsed="false">
      <c r="A222" s="44"/>
      <c r="B222" s="45"/>
      <c r="C222" s="45"/>
      <c r="D222" s="45" t="s">
        <v>1197</v>
      </c>
      <c r="E222" s="46" t="n">
        <v>453453</v>
      </c>
      <c r="F222" s="47" t="n">
        <v>1100</v>
      </c>
    </row>
    <row r="223" customFormat="false" ht="15" hidden="false" customHeight="false" outlineLevel="0" collapsed="false">
      <c r="A223" s="40" t="s">
        <v>854</v>
      </c>
      <c r="B223" s="41" t="s">
        <v>1196</v>
      </c>
      <c r="C223" s="41" t="s">
        <v>111</v>
      </c>
      <c r="D223" s="41" t="s">
        <v>1198</v>
      </c>
      <c r="E223" s="42" t="n">
        <v>1489404</v>
      </c>
      <c r="F223" s="43" t="n">
        <v>9800</v>
      </c>
    </row>
    <row r="224" customFormat="false" ht="15" hidden="false" customHeight="false" outlineLevel="0" collapsed="false">
      <c r="A224" s="44"/>
      <c r="B224" s="45"/>
      <c r="C224" s="45"/>
      <c r="D224" s="45" t="s">
        <v>1197</v>
      </c>
      <c r="E224" s="46" t="n">
        <v>9088404</v>
      </c>
      <c r="F224" s="47" t="n">
        <v>59800</v>
      </c>
    </row>
    <row r="225" customFormat="false" ht="15" hidden="false" customHeight="false" outlineLevel="0" collapsed="false">
      <c r="A225" s="40" t="s">
        <v>855</v>
      </c>
      <c r="B225" s="37" t="s">
        <v>1195</v>
      </c>
      <c r="C225" s="37" t="s">
        <v>121</v>
      </c>
      <c r="D225" s="37" t="s">
        <v>1193</v>
      </c>
      <c r="E225" s="38" t="n">
        <v>870157.68</v>
      </c>
      <c r="F225" s="39" t="n">
        <v>8967</v>
      </c>
    </row>
    <row r="226" customFormat="false" ht="15" hidden="false" customHeight="false" outlineLevel="0" collapsed="false">
      <c r="A226" s="48"/>
      <c r="B226" s="41" t="s">
        <v>1196</v>
      </c>
      <c r="C226" s="41" t="s">
        <v>121</v>
      </c>
      <c r="D226" s="41" t="s">
        <v>1198</v>
      </c>
      <c r="E226" s="42" t="n">
        <v>883064</v>
      </c>
      <c r="F226" s="43" t="n">
        <v>9100</v>
      </c>
    </row>
    <row r="227" customFormat="false" ht="15" hidden="false" customHeight="false" outlineLevel="0" collapsed="false">
      <c r="A227" s="44"/>
      <c r="B227" s="45"/>
      <c r="C227" s="45"/>
      <c r="D227" s="45" t="s">
        <v>1197</v>
      </c>
      <c r="E227" s="46" t="n">
        <v>2998536</v>
      </c>
      <c r="F227" s="47" t="n">
        <v>30900</v>
      </c>
    </row>
    <row r="228" customFormat="false" ht="15" hidden="false" customHeight="false" outlineLevel="0" collapsed="false">
      <c r="A228" s="36" t="s">
        <v>856</v>
      </c>
      <c r="B228" s="37" t="s">
        <v>1199</v>
      </c>
      <c r="C228" s="37" t="s">
        <v>857</v>
      </c>
      <c r="D228" s="37" t="s">
        <v>1193</v>
      </c>
      <c r="E228" s="38" t="n">
        <v>8026700</v>
      </c>
      <c r="F228" s="39" t="n">
        <v>5500000</v>
      </c>
    </row>
    <row r="229" customFormat="false" ht="15" hidden="false" customHeight="false" outlineLevel="0" collapsed="false">
      <c r="A229" s="40" t="s">
        <v>858</v>
      </c>
      <c r="B229" s="41" t="s">
        <v>1196</v>
      </c>
      <c r="C229" s="41" t="s">
        <v>859</v>
      </c>
      <c r="D229" s="41" t="s">
        <v>1198</v>
      </c>
      <c r="E229" s="42" t="n">
        <v>3010250</v>
      </c>
      <c r="F229" s="43" t="n">
        <v>12500</v>
      </c>
    </row>
    <row r="230" customFormat="false" ht="15" hidden="false" customHeight="false" outlineLevel="0" collapsed="false">
      <c r="A230" s="44"/>
      <c r="B230" s="45"/>
      <c r="C230" s="45"/>
      <c r="D230" s="45" t="s">
        <v>1197</v>
      </c>
      <c r="E230" s="46" t="n">
        <v>3010250</v>
      </c>
      <c r="F230" s="47" t="n">
        <v>12500</v>
      </c>
    </row>
    <row r="231" customFormat="false" ht="15" hidden="false" customHeight="false" outlineLevel="0" collapsed="false">
      <c r="A231" s="40" t="s">
        <v>860</v>
      </c>
      <c r="B231" s="37" t="s">
        <v>1195</v>
      </c>
      <c r="C231" s="37" t="s">
        <v>124</v>
      </c>
      <c r="D231" s="37" t="s">
        <v>1193</v>
      </c>
      <c r="E231" s="38" t="n">
        <v>43358.28</v>
      </c>
      <c r="F231" s="39" t="n">
        <v>994</v>
      </c>
    </row>
    <row r="232" customFormat="false" ht="15" hidden="false" customHeight="false" outlineLevel="0" collapsed="false">
      <c r="A232" s="48"/>
      <c r="B232" s="41" t="s">
        <v>1196</v>
      </c>
      <c r="C232" s="41" t="s">
        <v>124</v>
      </c>
      <c r="D232" s="41" t="s">
        <v>1198</v>
      </c>
      <c r="E232" s="42" t="n">
        <v>418752</v>
      </c>
      <c r="F232" s="43" t="n">
        <v>9600</v>
      </c>
    </row>
    <row r="233" customFormat="false" ht="15" hidden="false" customHeight="false" outlineLevel="0" collapsed="false">
      <c r="A233" s="44"/>
      <c r="B233" s="45"/>
      <c r="C233" s="45"/>
      <c r="D233" s="45" t="s">
        <v>1197</v>
      </c>
      <c r="E233" s="46" t="n">
        <v>418752</v>
      </c>
      <c r="F233" s="47" t="n">
        <v>9600</v>
      </c>
    </row>
    <row r="234" customFormat="false" ht="15" hidden="false" customHeight="false" outlineLevel="0" collapsed="false">
      <c r="A234" s="36" t="s">
        <v>861</v>
      </c>
      <c r="B234" s="37" t="s">
        <v>1199</v>
      </c>
      <c r="C234" s="37" t="s">
        <v>118</v>
      </c>
      <c r="D234" s="37" t="s">
        <v>1193</v>
      </c>
      <c r="E234" s="38" t="n">
        <v>1875000</v>
      </c>
      <c r="F234" s="39" t="n">
        <v>3000000</v>
      </c>
    </row>
    <row r="235" customFormat="false" ht="15" hidden="false" customHeight="false" outlineLevel="0" collapsed="false">
      <c r="A235" s="40" t="s">
        <v>862</v>
      </c>
      <c r="B235" s="37" t="s">
        <v>1195</v>
      </c>
      <c r="C235" s="37" t="s">
        <v>863</v>
      </c>
      <c r="D235" s="37" t="s">
        <v>1193</v>
      </c>
      <c r="E235" s="38" t="n">
        <v>4715.6</v>
      </c>
      <c r="F235" s="39" t="n">
        <v>10</v>
      </c>
    </row>
    <row r="236" customFormat="false" ht="15" hidden="false" customHeight="false" outlineLevel="0" collapsed="false">
      <c r="A236" s="48"/>
      <c r="B236" s="41" t="s">
        <v>1196</v>
      </c>
      <c r="C236" s="41" t="s">
        <v>863</v>
      </c>
      <c r="D236" s="41" t="s">
        <v>1198</v>
      </c>
      <c r="E236" s="42" t="n">
        <v>94312</v>
      </c>
      <c r="F236" s="43" t="n">
        <v>200</v>
      </c>
    </row>
    <row r="237" customFormat="false" ht="15" hidden="false" customHeight="false" outlineLevel="0" collapsed="false">
      <c r="A237" s="44"/>
      <c r="B237" s="45"/>
      <c r="C237" s="45"/>
      <c r="D237" s="45" t="s">
        <v>1197</v>
      </c>
      <c r="E237" s="46" t="n">
        <v>94312</v>
      </c>
      <c r="F237" s="47" t="n">
        <v>200</v>
      </c>
    </row>
    <row r="238" customFormat="false" ht="15" hidden="false" customHeight="false" outlineLevel="0" collapsed="false">
      <c r="A238" s="36" t="s">
        <v>864</v>
      </c>
      <c r="B238" s="37" t="s">
        <v>1195</v>
      </c>
      <c r="C238" s="37" t="s">
        <v>122</v>
      </c>
      <c r="D238" s="37" t="s">
        <v>1193</v>
      </c>
      <c r="E238" s="38" t="n">
        <v>1517446.42</v>
      </c>
      <c r="F238" s="39" t="n">
        <v>10513</v>
      </c>
    </row>
    <row r="239" customFormat="false" ht="15" hidden="false" customHeight="false" outlineLevel="0" collapsed="false">
      <c r="A239" s="40" t="s">
        <v>865</v>
      </c>
      <c r="B239" s="37" t="s">
        <v>1195</v>
      </c>
      <c r="C239" s="37" t="s">
        <v>125</v>
      </c>
      <c r="D239" s="37" t="s">
        <v>1193</v>
      </c>
      <c r="E239" s="38" t="n">
        <v>170795.56</v>
      </c>
      <c r="F239" s="39" t="n">
        <v>293</v>
      </c>
    </row>
    <row r="240" customFormat="false" ht="15" hidden="false" customHeight="false" outlineLevel="0" collapsed="false">
      <c r="A240" s="48"/>
      <c r="B240" s="41" t="s">
        <v>1196</v>
      </c>
      <c r="C240" s="41" t="s">
        <v>125</v>
      </c>
      <c r="D240" s="41" t="s">
        <v>1198</v>
      </c>
      <c r="E240" s="42" t="n">
        <v>5596032</v>
      </c>
      <c r="F240" s="43" t="n">
        <v>9600</v>
      </c>
    </row>
    <row r="241" customFormat="false" ht="15" hidden="false" customHeight="false" outlineLevel="0" collapsed="false">
      <c r="A241" s="44"/>
      <c r="B241" s="45"/>
      <c r="C241" s="45"/>
      <c r="D241" s="45" t="s">
        <v>1197</v>
      </c>
      <c r="E241" s="46" t="n">
        <v>5596032</v>
      </c>
      <c r="F241" s="47" t="n">
        <v>9600</v>
      </c>
    </row>
    <row r="242" customFormat="false" ht="15" hidden="false" customHeight="false" outlineLevel="0" collapsed="false">
      <c r="A242" s="36" t="s">
        <v>866</v>
      </c>
      <c r="B242" s="37" t="s">
        <v>1196</v>
      </c>
      <c r="C242" s="37" t="s">
        <v>126</v>
      </c>
      <c r="D242" s="37" t="s">
        <v>1198</v>
      </c>
      <c r="E242" s="38" t="n">
        <v>1831155</v>
      </c>
      <c r="F242" s="39" t="n">
        <v>8500</v>
      </c>
    </row>
    <row r="243" customFormat="false" ht="15" hidden="false" customHeight="false" outlineLevel="0" collapsed="false">
      <c r="A243" s="40" t="s">
        <v>867</v>
      </c>
      <c r="B243" s="41" t="s">
        <v>1196</v>
      </c>
      <c r="C243" s="41" t="s">
        <v>283</v>
      </c>
      <c r="D243" s="41" t="s">
        <v>1198</v>
      </c>
      <c r="E243" s="42" t="n">
        <v>2666112</v>
      </c>
      <c r="F243" s="43" t="n">
        <v>31800</v>
      </c>
    </row>
    <row r="244" customFormat="false" ht="15" hidden="false" customHeight="false" outlineLevel="0" collapsed="false">
      <c r="A244" s="44"/>
      <c r="B244" s="45"/>
      <c r="C244" s="45"/>
      <c r="D244" s="45" t="s">
        <v>1197</v>
      </c>
      <c r="E244" s="46" t="n">
        <v>2666112</v>
      </c>
      <c r="F244" s="47" t="n">
        <v>31800</v>
      </c>
    </row>
    <row r="245" customFormat="false" ht="15" hidden="false" customHeight="false" outlineLevel="0" collapsed="false">
      <c r="A245" s="36" t="s">
        <v>868</v>
      </c>
      <c r="B245" s="37" t="s">
        <v>1195</v>
      </c>
      <c r="C245" s="37" t="s">
        <v>127</v>
      </c>
      <c r="D245" s="37" t="s">
        <v>1193</v>
      </c>
      <c r="E245" s="38" t="n">
        <v>1055486.1</v>
      </c>
      <c r="F245" s="39" t="n">
        <v>108813</v>
      </c>
    </row>
    <row r="246" customFormat="false" ht="15" hidden="false" customHeight="false" outlineLevel="0" collapsed="false">
      <c r="A246" s="36" t="s">
        <v>869</v>
      </c>
      <c r="B246" s="37" t="s">
        <v>1199</v>
      </c>
      <c r="C246" s="37" t="s">
        <v>870</v>
      </c>
      <c r="D246" s="37" t="s">
        <v>1193</v>
      </c>
      <c r="E246" s="38" t="n">
        <v>36281830</v>
      </c>
      <c r="F246" s="39" t="n">
        <v>30172000</v>
      </c>
    </row>
    <row r="247" customFormat="false" ht="15" hidden="false" customHeight="false" outlineLevel="0" collapsed="false">
      <c r="A247" s="36" t="s">
        <v>871</v>
      </c>
      <c r="B247" s="37" t="s">
        <v>1199</v>
      </c>
      <c r="C247" s="37" t="s">
        <v>872</v>
      </c>
      <c r="D247" s="37" t="s">
        <v>1193</v>
      </c>
      <c r="E247" s="38" t="n">
        <v>11539000</v>
      </c>
      <c r="F247" s="39" t="n">
        <v>11000000</v>
      </c>
    </row>
    <row r="248" customFormat="false" ht="15" hidden="false" customHeight="false" outlineLevel="0" collapsed="false">
      <c r="A248" s="36" t="s">
        <v>873</v>
      </c>
      <c r="B248" s="37" t="s">
        <v>1199</v>
      </c>
      <c r="C248" s="37" t="s">
        <v>128</v>
      </c>
      <c r="D248" s="37" t="s">
        <v>1193</v>
      </c>
      <c r="E248" s="38" t="n">
        <v>12968800</v>
      </c>
      <c r="F248" s="39" t="n">
        <v>14500000</v>
      </c>
    </row>
    <row r="249" customFormat="false" ht="15" hidden="false" customHeight="false" outlineLevel="0" collapsed="false">
      <c r="A249" s="40" t="s">
        <v>874</v>
      </c>
      <c r="B249" s="37" t="s">
        <v>1195</v>
      </c>
      <c r="C249" s="37" t="s">
        <v>129</v>
      </c>
      <c r="D249" s="37" t="s">
        <v>1193</v>
      </c>
      <c r="E249" s="38" t="n">
        <v>30434.28</v>
      </c>
      <c r="F249" s="39" t="n">
        <v>254</v>
      </c>
    </row>
    <row r="250" customFormat="false" ht="15" hidden="false" customHeight="false" outlineLevel="0" collapsed="false">
      <c r="A250" s="44"/>
      <c r="B250" s="37" t="s">
        <v>1196</v>
      </c>
      <c r="C250" s="37" t="s">
        <v>129</v>
      </c>
      <c r="D250" s="37" t="s">
        <v>1197</v>
      </c>
      <c r="E250" s="38" t="n">
        <v>3462798</v>
      </c>
      <c r="F250" s="39" t="n">
        <v>28900</v>
      </c>
    </row>
    <row r="251" customFormat="false" ht="15" hidden="false" customHeight="false" outlineLevel="0" collapsed="false">
      <c r="A251" s="36" t="s">
        <v>875</v>
      </c>
      <c r="B251" s="37" t="s">
        <v>1199</v>
      </c>
      <c r="C251" s="37" t="s">
        <v>130</v>
      </c>
      <c r="D251" s="37" t="s">
        <v>1193</v>
      </c>
      <c r="E251" s="38" t="n">
        <v>27556750</v>
      </c>
      <c r="F251" s="39" t="n">
        <v>27800000</v>
      </c>
    </row>
    <row r="252" customFormat="false" ht="15" hidden="false" customHeight="false" outlineLevel="0" collapsed="false">
      <c r="A252" s="36" t="s">
        <v>876</v>
      </c>
      <c r="B252" s="37" t="s">
        <v>1195</v>
      </c>
      <c r="C252" s="37" t="s">
        <v>131</v>
      </c>
      <c r="D252" s="37" t="s">
        <v>1193</v>
      </c>
      <c r="E252" s="38" t="n">
        <v>792252</v>
      </c>
      <c r="F252" s="39" t="n">
        <v>88028</v>
      </c>
    </row>
    <row r="253" customFormat="false" ht="15" hidden="false" customHeight="false" outlineLevel="0" collapsed="false">
      <c r="A253" s="40" t="s">
        <v>877</v>
      </c>
      <c r="B253" s="37" t="s">
        <v>1195</v>
      </c>
      <c r="C253" s="37" t="s">
        <v>132</v>
      </c>
      <c r="D253" s="37" t="s">
        <v>1193</v>
      </c>
      <c r="E253" s="38" t="n">
        <v>146954.25</v>
      </c>
      <c r="F253" s="39" t="n">
        <v>1215</v>
      </c>
    </row>
    <row r="254" customFormat="false" ht="15" hidden="false" customHeight="false" outlineLevel="0" collapsed="false">
      <c r="A254" s="48"/>
      <c r="B254" s="41" t="s">
        <v>1196</v>
      </c>
      <c r="C254" s="41" t="s">
        <v>132</v>
      </c>
      <c r="D254" s="41" t="s">
        <v>1198</v>
      </c>
      <c r="E254" s="42" t="n">
        <v>7208620</v>
      </c>
      <c r="F254" s="43" t="n">
        <v>59600</v>
      </c>
    </row>
    <row r="255" customFormat="false" ht="15" hidden="false" customHeight="false" outlineLevel="0" collapsed="false">
      <c r="A255" s="44"/>
      <c r="B255" s="45"/>
      <c r="C255" s="45"/>
      <c r="D255" s="45" t="s">
        <v>1197</v>
      </c>
      <c r="E255" s="46" t="n">
        <v>2128720</v>
      </c>
      <c r="F255" s="47" t="n">
        <v>17600</v>
      </c>
    </row>
    <row r="256" customFormat="false" ht="15" hidden="false" customHeight="false" outlineLevel="0" collapsed="false">
      <c r="A256" s="40" t="s">
        <v>878</v>
      </c>
      <c r="B256" s="37" t="s">
        <v>1195</v>
      </c>
      <c r="C256" s="37" t="s">
        <v>133</v>
      </c>
      <c r="D256" s="37" t="s">
        <v>1193</v>
      </c>
      <c r="E256" s="38" t="n">
        <v>82149.78</v>
      </c>
      <c r="F256" s="39" t="n">
        <v>102</v>
      </c>
    </row>
    <row r="257" customFormat="false" ht="15" hidden="false" customHeight="false" outlineLevel="0" collapsed="false">
      <c r="A257" s="48"/>
      <c r="B257" s="41" t="s">
        <v>1196</v>
      </c>
      <c r="C257" s="41" t="s">
        <v>133</v>
      </c>
      <c r="D257" s="41" t="s">
        <v>1198</v>
      </c>
      <c r="E257" s="42" t="n">
        <v>1852397</v>
      </c>
      <c r="F257" s="43" t="n">
        <v>2300</v>
      </c>
    </row>
    <row r="258" customFormat="false" ht="15" hidden="false" customHeight="false" outlineLevel="0" collapsed="false">
      <c r="A258" s="44"/>
      <c r="B258" s="45"/>
      <c r="C258" s="45"/>
      <c r="D258" s="45" t="s">
        <v>1197</v>
      </c>
      <c r="E258" s="46" t="n">
        <v>1852397</v>
      </c>
      <c r="F258" s="47" t="n">
        <v>2300</v>
      </c>
    </row>
    <row r="259" customFormat="false" ht="15" hidden="false" customHeight="false" outlineLevel="0" collapsed="false">
      <c r="A259" s="36" t="s">
        <v>879</v>
      </c>
      <c r="B259" s="37" t="s">
        <v>1199</v>
      </c>
      <c r="C259" s="37" t="s">
        <v>880</v>
      </c>
      <c r="D259" s="37" t="s">
        <v>1193</v>
      </c>
      <c r="E259" s="38" t="n">
        <v>3262919</v>
      </c>
      <c r="F259" s="39" t="n">
        <v>5500000</v>
      </c>
    </row>
    <row r="260" customFormat="false" ht="15" hidden="false" customHeight="false" outlineLevel="0" collapsed="false">
      <c r="A260" s="40" t="s">
        <v>881</v>
      </c>
      <c r="B260" s="41" t="s">
        <v>1196</v>
      </c>
      <c r="C260" s="41" t="s">
        <v>194</v>
      </c>
      <c r="D260" s="41" t="s">
        <v>1198</v>
      </c>
      <c r="E260" s="42" t="n">
        <v>2340000</v>
      </c>
      <c r="F260" s="43" t="n">
        <v>16000</v>
      </c>
    </row>
    <row r="261" customFormat="false" ht="15" hidden="false" customHeight="false" outlineLevel="0" collapsed="false">
      <c r="A261" s="44"/>
      <c r="B261" s="45"/>
      <c r="C261" s="45"/>
      <c r="D261" s="45" t="s">
        <v>1197</v>
      </c>
      <c r="E261" s="46" t="n">
        <v>2340000</v>
      </c>
      <c r="F261" s="47" t="n">
        <v>16000</v>
      </c>
    </row>
    <row r="262" customFormat="false" ht="15" hidden="false" customHeight="false" outlineLevel="0" collapsed="false">
      <c r="A262" s="36" t="s">
        <v>882</v>
      </c>
      <c r="B262" s="37" t="s">
        <v>1199</v>
      </c>
      <c r="C262" s="37" t="s">
        <v>134</v>
      </c>
      <c r="D262" s="37" t="s">
        <v>1193</v>
      </c>
      <c r="E262" s="38" t="n">
        <v>13251150</v>
      </c>
      <c r="F262" s="39" t="n">
        <v>16500000</v>
      </c>
    </row>
    <row r="263" customFormat="false" ht="15" hidden="false" customHeight="false" outlineLevel="0" collapsed="false">
      <c r="A263" s="36" t="s">
        <v>883</v>
      </c>
      <c r="B263" s="37" t="s">
        <v>1199</v>
      </c>
      <c r="C263" s="37" t="s">
        <v>884</v>
      </c>
      <c r="D263" s="37" t="s">
        <v>1193</v>
      </c>
      <c r="E263" s="38" t="n">
        <v>15472500</v>
      </c>
      <c r="F263" s="39" t="n">
        <v>15000000</v>
      </c>
    </row>
    <row r="264" customFormat="false" ht="15" hidden="false" customHeight="false" outlineLevel="0" collapsed="false">
      <c r="A264" s="36" t="s">
        <v>885</v>
      </c>
      <c r="B264" s="37" t="s">
        <v>1199</v>
      </c>
      <c r="C264" s="37" t="s">
        <v>886</v>
      </c>
      <c r="D264" s="37" t="s">
        <v>1193</v>
      </c>
      <c r="E264" s="38" t="n">
        <v>37179250</v>
      </c>
      <c r="F264" s="39" t="n">
        <v>31750000</v>
      </c>
    </row>
    <row r="265" customFormat="false" ht="15" hidden="false" customHeight="false" outlineLevel="0" collapsed="false">
      <c r="A265" s="40" t="s">
        <v>887</v>
      </c>
      <c r="B265" s="41" t="s">
        <v>1199</v>
      </c>
      <c r="C265" s="37" t="s">
        <v>135</v>
      </c>
      <c r="D265" s="37" t="s">
        <v>1193</v>
      </c>
      <c r="E265" s="38" t="n">
        <v>21150000</v>
      </c>
      <c r="F265" s="39" t="n">
        <v>22500000</v>
      </c>
    </row>
    <row r="266" customFormat="false" ht="15" hidden="false" customHeight="false" outlineLevel="0" collapsed="false">
      <c r="A266" s="44"/>
      <c r="B266" s="45"/>
      <c r="C266" s="37" t="s">
        <v>888</v>
      </c>
      <c r="D266" s="37" t="s">
        <v>1193</v>
      </c>
      <c r="E266" s="38" t="n">
        <v>26499000</v>
      </c>
      <c r="F266" s="39" t="n">
        <v>22000000</v>
      </c>
    </row>
    <row r="267" customFormat="false" ht="15" hidden="false" customHeight="false" outlineLevel="0" collapsed="false">
      <c r="A267" s="40" t="s">
        <v>889</v>
      </c>
      <c r="B267" s="41" t="s">
        <v>1196</v>
      </c>
      <c r="C267" s="41" t="s">
        <v>136</v>
      </c>
      <c r="D267" s="41" t="s">
        <v>1198</v>
      </c>
      <c r="E267" s="42" t="n">
        <v>561623</v>
      </c>
      <c r="F267" s="43" t="n">
        <v>3700</v>
      </c>
    </row>
    <row r="268" customFormat="false" ht="15" hidden="false" customHeight="false" outlineLevel="0" collapsed="false">
      <c r="A268" s="44"/>
      <c r="B268" s="45"/>
      <c r="C268" s="45"/>
      <c r="D268" s="45" t="s">
        <v>1197</v>
      </c>
      <c r="E268" s="46" t="n">
        <v>561623</v>
      </c>
      <c r="F268" s="47" t="n">
        <v>3700</v>
      </c>
    </row>
    <row r="269" customFormat="false" ht="15" hidden="false" customHeight="false" outlineLevel="0" collapsed="false">
      <c r="A269" s="40" t="s">
        <v>890</v>
      </c>
      <c r="B269" s="41" t="s">
        <v>1196</v>
      </c>
      <c r="C269" s="41" t="s">
        <v>137</v>
      </c>
      <c r="D269" s="41" t="s">
        <v>1198</v>
      </c>
      <c r="E269" s="42" t="n">
        <v>3439312</v>
      </c>
      <c r="F269" s="43" t="n">
        <v>34400</v>
      </c>
    </row>
    <row r="270" customFormat="false" ht="15" hidden="false" customHeight="false" outlineLevel="0" collapsed="false">
      <c r="A270" s="44"/>
      <c r="B270" s="45"/>
      <c r="C270" s="45"/>
      <c r="D270" s="45" t="s">
        <v>1197</v>
      </c>
      <c r="E270" s="46" t="n">
        <v>3439312</v>
      </c>
      <c r="F270" s="47" t="n">
        <v>34400</v>
      </c>
    </row>
    <row r="271" customFormat="false" ht="15" hidden="false" customHeight="false" outlineLevel="0" collapsed="false">
      <c r="A271" s="36" t="s">
        <v>891</v>
      </c>
      <c r="B271" s="37" t="s">
        <v>1199</v>
      </c>
      <c r="C271" s="37" t="s">
        <v>892</v>
      </c>
      <c r="D271" s="37" t="s">
        <v>1193</v>
      </c>
      <c r="E271" s="38" t="n">
        <v>14024448</v>
      </c>
      <c r="F271" s="39" t="n">
        <v>13824000</v>
      </c>
    </row>
    <row r="272" customFormat="false" ht="15" hidden="false" customHeight="false" outlineLevel="0" collapsed="false">
      <c r="A272" s="36" t="s">
        <v>893</v>
      </c>
      <c r="B272" s="37" t="s">
        <v>1199</v>
      </c>
      <c r="C272" s="37" t="s">
        <v>894</v>
      </c>
      <c r="D272" s="37" t="s">
        <v>1193</v>
      </c>
      <c r="E272" s="38" t="n">
        <v>9494100</v>
      </c>
      <c r="F272" s="39" t="n">
        <v>11000000</v>
      </c>
    </row>
    <row r="273" customFormat="false" ht="15" hidden="false" customHeight="false" outlineLevel="0" collapsed="false">
      <c r="A273" s="40" t="s">
        <v>895</v>
      </c>
      <c r="B273" s="41" t="s">
        <v>1195</v>
      </c>
      <c r="C273" s="37" t="s">
        <v>896</v>
      </c>
      <c r="D273" s="37" t="s">
        <v>1193</v>
      </c>
      <c r="E273" s="38" t="n">
        <v>35910534.7</v>
      </c>
      <c r="F273" s="39" t="n">
        <v>12382943</v>
      </c>
    </row>
    <row r="274" customFormat="false" ht="15" hidden="false" customHeight="false" outlineLevel="0" collapsed="false">
      <c r="A274" s="48"/>
      <c r="B274" s="49"/>
      <c r="C274" s="37" t="s">
        <v>897</v>
      </c>
      <c r="D274" s="37" t="s">
        <v>1193</v>
      </c>
      <c r="E274" s="38" t="n">
        <v>1753080.16</v>
      </c>
      <c r="F274" s="39" t="n">
        <v>755638</v>
      </c>
    </row>
    <row r="275" customFormat="false" ht="15" hidden="false" customHeight="false" outlineLevel="0" collapsed="false">
      <c r="A275" s="48"/>
      <c r="B275" s="49"/>
      <c r="C275" s="37" t="s">
        <v>898</v>
      </c>
      <c r="D275" s="37" t="s">
        <v>1193</v>
      </c>
      <c r="E275" s="38" t="n">
        <v>850758.54</v>
      </c>
      <c r="F275" s="39" t="n">
        <v>324717</v>
      </c>
    </row>
    <row r="276" customFormat="false" ht="15" hidden="false" customHeight="false" outlineLevel="0" collapsed="false">
      <c r="A276" s="48"/>
      <c r="B276" s="49"/>
      <c r="C276" s="37" t="s">
        <v>899</v>
      </c>
      <c r="D276" s="37" t="s">
        <v>1193</v>
      </c>
      <c r="E276" s="38" t="n">
        <v>1609598.62</v>
      </c>
      <c r="F276" s="39" t="n">
        <v>686396</v>
      </c>
    </row>
    <row r="277" customFormat="false" ht="15" hidden="false" customHeight="false" outlineLevel="0" collapsed="false">
      <c r="A277" s="48"/>
      <c r="B277" s="49"/>
      <c r="C277" s="37" t="s">
        <v>900</v>
      </c>
      <c r="D277" s="37" t="s">
        <v>1193</v>
      </c>
      <c r="E277" s="38" t="n">
        <v>189154</v>
      </c>
      <c r="F277" s="39" t="n">
        <v>82600</v>
      </c>
    </row>
    <row r="278" customFormat="false" ht="15" hidden="false" customHeight="false" outlineLevel="0" collapsed="false">
      <c r="A278" s="48"/>
      <c r="B278" s="49"/>
      <c r="C278" s="37" t="s">
        <v>901</v>
      </c>
      <c r="D278" s="37" t="s">
        <v>1193</v>
      </c>
      <c r="E278" s="38" t="n">
        <v>143850</v>
      </c>
      <c r="F278" s="39" t="n">
        <v>35000</v>
      </c>
    </row>
    <row r="279" customFormat="false" ht="15" hidden="false" customHeight="false" outlineLevel="0" collapsed="false">
      <c r="A279" s="48"/>
      <c r="B279" s="49"/>
      <c r="C279" s="37" t="s">
        <v>902</v>
      </c>
      <c r="D279" s="37" t="s">
        <v>1193</v>
      </c>
      <c r="E279" s="38" t="n">
        <v>313760</v>
      </c>
      <c r="F279" s="39" t="n">
        <v>74000</v>
      </c>
    </row>
    <row r="280" customFormat="false" ht="15" hidden="false" customHeight="false" outlineLevel="0" collapsed="false">
      <c r="A280" s="44"/>
      <c r="B280" s="45"/>
      <c r="C280" s="37" t="s">
        <v>903</v>
      </c>
      <c r="D280" s="37" t="s">
        <v>1193</v>
      </c>
      <c r="E280" s="38" t="n">
        <v>72000</v>
      </c>
      <c r="F280" s="39" t="n">
        <v>18000</v>
      </c>
    </row>
    <row r="281" customFormat="false" ht="15" hidden="false" customHeight="false" outlineLevel="0" collapsed="false">
      <c r="A281" s="36" t="s">
        <v>904</v>
      </c>
      <c r="B281" s="37" t="s">
        <v>1195</v>
      </c>
      <c r="C281" s="37" t="s">
        <v>905</v>
      </c>
      <c r="D281" s="37" t="s">
        <v>1193</v>
      </c>
      <c r="E281" s="38" t="n">
        <v>27514726.12</v>
      </c>
      <c r="F281" s="39" t="n">
        <v>8544946</v>
      </c>
    </row>
    <row r="282" customFormat="false" ht="15" hidden="false" customHeight="false" outlineLevel="0" collapsed="false">
      <c r="A282" s="40" t="s">
        <v>906</v>
      </c>
      <c r="B282" s="37" t="s">
        <v>1195</v>
      </c>
      <c r="C282" s="37" t="s">
        <v>284</v>
      </c>
      <c r="D282" s="37" t="s">
        <v>1193</v>
      </c>
      <c r="E282" s="38" t="n">
        <v>3564254.4</v>
      </c>
      <c r="F282" s="39" t="n">
        <v>94794</v>
      </c>
    </row>
    <row r="283" customFormat="false" ht="15" hidden="false" customHeight="false" outlineLevel="0" collapsed="false">
      <c r="A283" s="44"/>
      <c r="B283" s="37" t="s">
        <v>1196</v>
      </c>
      <c r="C283" s="37" t="s">
        <v>284</v>
      </c>
      <c r="D283" s="37" t="s">
        <v>1197</v>
      </c>
      <c r="E283" s="38" t="n">
        <v>45120000</v>
      </c>
      <c r="F283" s="39" t="n">
        <v>1200000</v>
      </c>
    </row>
    <row r="284" customFormat="false" ht="15" hidden="false" customHeight="false" outlineLevel="0" collapsed="false">
      <c r="A284" s="40" t="s">
        <v>907</v>
      </c>
      <c r="B284" s="41" t="s">
        <v>1196</v>
      </c>
      <c r="C284" s="41" t="s">
        <v>138</v>
      </c>
      <c r="D284" s="41" t="s">
        <v>1198</v>
      </c>
      <c r="E284" s="42" t="n">
        <v>212544</v>
      </c>
      <c r="F284" s="43" t="n">
        <v>1600</v>
      </c>
    </row>
    <row r="285" customFormat="false" ht="15" hidden="false" customHeight="false" outlineLevel="0" collapsed="false">
      <c r="A285" s="44"/>
      <c r="B285" s="45"/>
      <c r="C285" s="45"/>
      <c r="D285" s="45" t="s">
        <v>1197</v>
      </c>
      <c r="E285" s="46" t="n">
        <v>212544</v>
      </c>
      <c r="F285" s="47" t="n">
        <v>1600</v>
      </c>
    </row>
    <row r="286" customFormat="false" ht="15" hidden="false" customHeight="false" outlineLevel="0" collapsed="false">
      <c r="A286" s="36" t="s">
        <v>908</v>
      </c>
      <c r="B286" s="37" t="s">
        <v>1195</v>
      </c>
      <c r="C286" s="37" t="s">
        <v>139</v>
      </c>
      <c r="D286" s="37" t="s">
        <v>1193</v>
      </c>
      <c r="E286" s="38" t="n">
        <v>1542490.8</v>
      </c>
      <c r="F286" s="39" t="n">
        <v>502440</v>
      </c>
    </row>
    <row r="287" customFormat="false" ht="15" hidden="false" customHeight="false" outlineLevel="0" collapsed="false">
      <c r="A287" s="40" t="s">
        <v>909</v>
      </c>
      <c r="B287" s="37" t="s">
        <v>1195</v>
      </c>
      <c r="C287" s="37" t="s">
        <v>140</v>
      </c>
      <c r="D287" s="37" t="s">
        <v>1193</v>
      </c>
      <c r="E287" s="38" t="n">
        <v>4626946.11</v>
      </c>
      <c r="F287" s="39" t="n">
        <v>379569</v>
      </c>
    </row>
    <row r="288" customFormat="false" ht="15" hidden="false" customHeight="false" outlineLevel="0" collapsed="false">
      <c r="A288" s="48"/>
      <c r="B288" s="41" t="s">
        <v>1196</v>
      </c>
      <c r="C288" s="41" t="s">
        <v>140</v>
      </c>
      <c r="D288" s="41" t="s">
        <v>1198</v>
      </c>
      <c r="E288" s="42" t="n">
        <v>3025558</v>
      </c>
      <c r="F288" s="43" t="n">
        <v>248200</v>
      </c>
    </row>
    <row r="289" customFormat="false" ht="15" hidden="false" customHeight="false" outlineLevel="0" collapsed="false">
      <c r="A289" s="44"/>
      <c r="B289" s="45"/>
      <c r="C289" s="45"/>
      <c r="D289" s="45" t="s">
        <v>1197</v>
      </c>
      <c r="E289" s="46" t="n">
        <v>455906</v>
      </c>
      <c r="F289" s="47" t="n">
        <v>37400</v>
      </c>
    </row>
    <row r="290" customFormat="false" ht="15" hidden="false" customHeight="false" outlineLevel="0" collapsed="false">
      <c r="A290" s="40" t="s">
        <v>910</v>
      </c>
      <c r="B290" s="41" t="s">
        <v>1196</v>
      </c>
      <c r="C290" s="41" t="s">
        <v>141</v>
      </c>
      <c r="D290" s="41" t="s">
        <v>1198</v>
      </c>
      <c r="E290" s="42" t="n">
        <v>2171463</v>
      </c>
      <c r="F290" s="43" t="n">
        <v>37100</v>
      </c>
    </row>
    <row r="291" customFormat="false" ht="15" hidden="false" customHeight="false" outlineLevel="0" collapsed="false">
      <c r="A291" s="44"/>
      <c r="B291" s="45"/>
      <c r="C291" s="45"/>
      <c r="D291" s="45" t="s">
        <v>1197</v>
      </c>
      <c r="E291" s="46" t="n">
        <v>2171463</v>
      </c>
      <c r="F291" s="47" t="n">
        <v>37100</v>
      </c>
    </row>
    <row r="292" customFormat="false" ht="15" hidden="false" customHeight="false" outlineLevel="0" collapsed="false">
      <c r="A292" s="40" t="s">
        <v>911</v>
      </c>
      <c r="B292" s="41" t="s">
        <v>1196</v>
      </c>
      <c r="C292" s="41" t="s">
        <v>142</v>
      </c>
      <c r="D292" s="41" t="s">
        <v>1198</v>
      </c>
      <c r="E292" s="42" t="n">
        <v>3460941</v>
      </c>
      <c r="F292" s="43" t="n">
        <v>81300</v>
      </c>
    </row>
    <row r="293" customFormat="false" ht="15" hidden="false" customHeight="false" outlineLevel="0" collapsed="false">
      <c r="A293" s="44"/>
      <c r="B293" s="45"/>
      <c r="C293" s="45"/>
      <c r="D293" s="45" t="s">
        <v>1197</v>
      </c>
      <c r="E293" s="46" t="n">
        <v>3460941</v>
      </c>
      <c r="F293" s="47" t="n">
        <v>81300</v>
      </c>
    </row>
    <row r="294" customFormat="false" ht="15" hidden="false" customHeight="false" outlineLevel="0" collapsed="false">
      <c r="A294" s="36" t="s">
        <v>912</v>
      </c>
      <c r="B294" s="37" t="s">
        <v>1199</v>
      </c>
      <c r="C294" s="37" t="s">
        <v>913</v>
      </c>
      <c r="D294" s="37" t="s">
        <v>1193</v>
      </c>
      <c r="E294" s="38" t="n">
        <v>77552235</v>
      </c>
      <c r="F294" s="39" t="n">
        <v>53940000</v>
      </c>
    </row>
    <row r="295" customFormat="false" ht="15" hidden="false" customHeight="false" outlineLevel="0" collapsed="false">
      <c r="A295" s="40" t="s">
        <v>914</v>
      </c>
      <c r="B295" s="37" t="s">
        <v>1195</v>
      </c>
      <c r="C295" s="37" t="s">
        <v>915</v>
      </c>
      <c r="D295" s="37" t="s">
        <v>1193</v>
      </c>
      <c r="E295" s="38" t="n">
        <v>128.54</v>
      </c>
      <c r="F295" s="39" t="n">
        <v>1</v>
      </c>
    </row>
    <row r="296" customFormat="false" ht="15" hidden="false" customHeight="false" outlineLevel="0" collapsed="false">
      <c r="A296" s="44"/>
      <c r="B296" s="37" t="s">
        <v>1196</v>
      </c>
      <c r="C296" s="37" t="s">
        <v>915</v>
      </c>
      <c r="D296" s="37" t="s">
        <v>1197</v>
      </c>
      <c r="E296" s="38" t="n">
        <v>514160</v>
      </c>
      <c r="F296" s="39" t="n">
        <v>4000</v>
      </c>
    </row>
    <row r="297" customFormat="false" ht="15" hidden="false" customHeight="false" outlineLevel="0" collapsed="false">
      <c r="A297" s="36" t="s">
        <v>916</v>
      </c>
      <c r="B297" s="37" t="s">
        <v>1196</v>
      </c>
      <c r="C297" s="37" t="s">
        <v>144</v>
      </c>
      <c r="D297" s="37" t="s">
        <v>1198</v>
      </c>
      <c r="E297" s="38" t="n">
        <v>1576728</v>
      </c>
      <c r="F297" s="39" t="n">
        <v>12200</v>
      </c>
    </row>
    <row r="298" customFormat="false" ht="15" hidden="false" customHeight="false" outlineLevel="0" collapsed="false">
      <c r="A298" s="40" t="s">
        <v>917</v>
      </c>
      <c r="B298" s="37" t="s">
        <v>1195</v>
      </c>
      <c r="C298" s="37" t="s">
        <v>145</v>
      </c>
      <c r="D298" s="37" t="s">
        <v>1193</v>
      </c>
      <c r="E298" s="38" t="n">
        <v>1659.19</v>
      </c>
      <c r="F298" s="39" t="n">
        <v>13</v>
      </c>
    </row>
    <row r="299" customFormat="false" ht="15" hidden="false" customHeight="false" outlineLevel="0" collapsed="false">
      <c r="A299" s="48"/>
      <c r="B299" s="41" t="s">
        <v>1196</v>
      </c>
      <c r="C299" s="41" t="s">
        <v>145</v>
      </c>
      <c r="D299" s="41" t="s">
        <v>1198</v>
      </c>
      <c r="E299" s="42" t="n">
        <v>1340115</v>
      </c>
      <c r="F299" s="43" t="n">
        <v>10500</v>
      </c>
    </row>
    <row r="300" customFormat="false" ht="15" hidden="false" customHeight="false" outlineLevel="0" collapsed="false">
      <c r="A300" s="44"/>
      <c r="B300" s="45"/>
      <c r="C300" s="45"/>
      <c r="D300" s="45" t="s">
        <v>1197</v>
      </c>
      <c r="E300" s="46" t="n">
        <v>1340115</v>
      </c>
      <c r="F300" s="47" t="n">
        <v>10500</v>
      </c>
    </row>
    <row r="301" customFormat="false" ht="15" hidden="false" customHeight="false" outlineLevel="0" collapsed="false">
      <c r="A301" s="40" t="s">
        <v>918</v>
      </c>
      <c r="B301" s="37" t="s">
        <v>1195</v>
      </c>
      <c r="C301" s="37" t="s">
        <v>146</v>
      </c>
      <c r="D301" s="37" t="s">
        <v>1193</v>
      </c>
      <c r="E301" s="38" t="n">
        <v>2718138.24</v>
      </c>
      <c r="F301" s="39" t="n">
        <v>75672</v>
      </c>
    </row>
    <row r="302" customFormat="false" ht="15" hidden="false" customHeight="false" outlineLevel="0" collapsed="false">
      <c r="A302" s="48"/>
      <c r="B302" s="41" t="s">
        <v>1196</v>
      </c>
      <c r="C302" s="41" t="s">
        <v>146</v>
      </c>
      <c r="D302" s="41" t="s">
        <v>1198</v>
      </c>
      <c r="E302" s="42" t="n">
        <v>3983528</v>
      </c>
      <c r="F302" s="43" t="n">
        <v>110900</v>
      </c>
    </row>
    <row r="303" customFormat="false" ht="15" hidden="false" customHeight="false" outlineLevel="0" collapsed="false">
      <c r="A303" s="44"/>
      <c r="B303" s="45"/>
      <c r="C303" s="45"/>
      <c r="D303" s="45" t="s">
        <v>1197</v>
      </c>
      <c r="E303" s="46" t="n">
        <v>3983528</v>
      </c>
      <c r="F303" s="47" t="n">
        <v>110900</v>
      </c>
    </row>
    <row r="304" customFormat="false" ht="15" hidden="false" customHeight="false" outlineLevel="0" collapsed="false">
      <c r="A304" s="40" t="s">
        <v>919</v>
      </c>
      <c r="B304" s="37" t="s">
        <v>1195</v>
      </c>
      <c r="C304" s="37" t="s">
        <v>147</v>
      </c>
      <c r="D304" s="37" t="s">
        <v>1193</v>
      </c>
      <c r="E304" s="38" t="n">
        <v>239051</v>
      </c>
      <c r="F304" s="39" t="n">
        <v>1726</v>
      </c>
    </row>
    <row r="305" customFormat="false" ht="15" hidden="false" customHeight="false" outlineLevel="0" collapsed="false">
      <c r="A305" s="48"/>
      <c r="B305" s="41" t="s">
        <v>1196</v>
      </c>
      <c r="C305" s="41" t="s">
        <v>147</v>
      </c>
      <c r="D305" s="41" t="s">
        <v>1198</v>
      </c>
      <c r="E305" s="42" t="n">
        <v>346250</v>
      </c>
      <c r="F305" s="43" t="n">
        <v>2500</v>
      </c>
    </row>
    <row r="306" customFormat="false" ht="15" hidden="false" customHeight="false" outlineLevel="0" collapsed="false">
      <c r="A306" s="44"/>
      <c r="B306" s="45"/>
      <c r="C306" s="45"/>
      <c r="D306" s="45" t="s">
        <v>1197</v>
      </c>
      <c r="E306" s="46" t="n">
        <v>346250</v>
      </c>
      <c r="F306" s="47" t="n">
        <v>2500</v>
      </c>
    </row>
    <row r="307" customFormat="false" ht="15" hidden="false" customHeight="false" outlineLevel="0" collapsed="false">
      <c r="A307" s="40" t="s">
        <v>920</v>
      </c>
      <c r="B307" s="37" t="s">
        <v>1195</v>
      </c>
      <c r="C307" s="37" t="s">
        <v>148</v>
      </c>
      <c r="D307" s="37" t="s">
        <v>1193</v>
      </c>
      <c r="E307" s="38" t="n">
        <v>170283.02</v>
      </c>
      <c r="F307" s="39" t="n">
        <v>2102</v>
      </c>
    </row>
    <row r="308" customFormat="false" ht="15" hidden="false" customHeight="false" outlineLevel="0" collapsed="false">
      <c r="A308" s="48"/>
      <c r="B308" s="41" t="s">
        <v>1196</v>
      </c>
      <c r="C308" s="41" t="s">
        <v>148</v>
      </c>
      <c r="D308" s="41" t="s">
        <v>1198</v>
      </c>
      <c r="E308" s="42" t="n">
        <v>3459127</v>
      </c>
      <c r="F308" s="43" t="n">
        <v>42700</v>
      </c>
    </row>
    <row r="309" customFormat="false" ht="15" hidden="false" customHeight="false" outlineLevel="0" collapsed="false">
      <c r="A309" s="44"/>
      <c r="B309" s="45"/>
      <c r="C309" s="45"/>
      <c r="D309" s="45" t="s">
        <v>1197</v>
      </c>
      <c r="E309" s="46" t="n">
        <v>3459127</v>
      </c>
      <c r="F309" s="47" t="n">
        <v>42700</v>
      </c>
    </row>
    <row r="310" customFormat="false" ht="15" hidden="false" customHeight="false" outlineLevel="0" collapsed="false">
      <c r="A310" s="36" t="s">
        <v>921</v>
      </c>
      <c r="B310" s="37" t="s">
        <v>1195</v>
      </c>
      <c r="C310" s="37" t="s">
        <v>149</v>
      </c>
      <c r="D310" s="37" t="s">
        <v>1193</v>
      </c>
      <c r="E310" s="38" t="n">
        <v>3520738.8</v>
      </c>
      <c r="F310" s="39" t="n">
        <v>58098</v>
      </c>
    </row>
    <row r="311" customFormat="false" ht="15" hidden="false" customHeight="false" outlineLevel="0" collapsed="false">
      <c r="A311" s="40" t="s">
        <v>922</v>
      </c>
      <c r="B311" s="41" t="s">
        <v>1196</v>
      </c>
      <c r="C311" s="41" t="s">
        <v>150</v>
      </c>
      <c r="D311" s="41" t="s">
        <v>1198</v>
      </c>
      <c r="E311" s="42" t="n">
        <v>115731</v>
      </c>
      <c r="F311" s="43" t="n">
        <v>300</v>
      </c>
    </row>
    <row r="312" customFormat="false" ht="15" hidden="false" customHeight="false" outlineLevel="0" collapsed="false">
      <c r="A312" s="44"/>
      <c r="B312" s="45"/>
      <c r="C312" s="45"/>
      <c r="D312" s="45" t="s">
        <v>1197</v>
      </c>
      <c r="E312" s="46" t="n">
        <v>115731</v>
      </c>
      <c r="F312" s="47" t="n">
        <v>300</v>
      </c>
    </row>
    <row r="313" customFormat="false" ht="15" hidden="false" customHeight="false" outlineLevel="0" collapsed="false">
      <c r="A313" s="36" t="s">
        <v>923</v>
      </c>
      <c r="B313" s="37" t="s">
        <v>1195</v>
      </c>
      <c r="C313" s="37" t="s">
        <v>151</v>
      </c>
      <c r="D313" s="37" t="s">
        <v>1193</v>
      </c>
      <c r="E313" s="38" t="n">
        <v>7937146.4</v>
      </c>
      <c r="F313" s="39" t="n">
        <v>554270</v>
      </c>
    </row>
    <row r="314" customFormat="false" ht="15" hidden="false" customHeight="false" outlineLevel="0" collapsed="false">
      <c r="A314" s="36" t="s">
        <v>924</v>
      </c>
      <c r="B314" s="37" t="s">
        <v>1199</v>
      </c>
      <c r="C314" s="37" t="s">
        <v>925</v>
      </c>
      <c r="D314" s="37" t="s">
        <v>1193</v>
      </c>
      <c r="E314" s="38" t="n">
        <v>56719700</v>
      </c>
      <c r="F314" s="39" t="n">
        <v>44500000</v>
      </c>
    </row>
    <row r="315" customFormat="false" ht="15" hidden="false" customHeight="false" outlineLevel="0" collapsed="false">
      <c r="A315" s="36" t="s">
        <v>926</v>
      </c>
      <c r="B315" s="37" t="s">
        <v>1195</v>
      </c>
      <c r="C315" s="37" t="s">
        <v>152</v>
      </c>
      <c r="D315" s="37" t="s">
        <v>1193</v>
      </c>
      <c r="E315" s="38" t="n">
        <v>768965.12</v>
      </c>
      <c r="F315" s="39" t="n">
        <v>85822</v>
      </c>
    </row>
    <row r="316" customFormat="false" ht="15" hidden="false" customHeight="false" outlineLevel="0" collapsed="false">
      <c r="A316" s="36" t="s">
        <v>927</v>
      </c>
      <c r="B316" s="37" t="s">
        <v>1195</v>
      </c>
      <c r="C316" s="37" t="s">
        <v>153</v>
      </c>
      <c r="D316" s="37" t="s">
        <v>1193</v>
      </c>
      <c r="E316" s="38" t="n">
        <v>3317760.08</v>
      </c>
      <c r="F316" s="39" t="n">
        <v>30427</v>
      </c>
    </row>
    <row r="317" customFormat="false" ht="15" hidden="false" customHeight="false" outlineLevel="0" collapsed="false">
      <c r="A317" s="36" t="s">
        <v>928</v>
      </c>
      <c r="B317" s="37" t="s">
        <v>1195</v>
      </c>
      <c r="C317" s="37" t="s">
        <v>154</v>
      </c>
      <c r="D317" s="37" t="s">
        <v>1193</v>
      </c>
      <c r="E317" s="38" t="n">
        <v>5030654.64</v>
      </c>
      <c r="F317" s="39" t="n">
        <v>82254</v>
      </c>
    </row>
    <row r="318" customFormat="false" ht="15" hidden="false" customHeight="false" outlineLevel="0" collapsed="false">
      <c r="A318" s="36" t="s">
        <v>929</v>
      </c>
      <c r="B318" s="37" t="s">
        <v>1199</v>
      </c>
      <c r="C318" s="37" t="s">
        <v>155</v>
      </c>
      <c r="D318" s="37" t="s">
        <v>1193</v>
      </c>
      <c r="E318" s="38" t="n">
        <v>29266500</v>
      </c>
      <c r="F318" s="39" t="n">
        <v>32700000</v>
      </c>
    </row>
    <row r="319" customFormat="false" ht="15" hidden="false" customHeight="false" outlineLevel="0" collapsed="false">
      <c r="A319" s="40" t="s">
        <v>930</v>
      </c>
      <c r="B319" s="37" t="s">
        <v>1195</v>
      </c>
      <c r="C319" s="37" t="s">
        <v>156</v>
      </c>
      <c r="D319" s="37" t="s">
        <v>1193</v>
      </c>
      <c r="E319" s="38" t="n">
        <v>124934.4</v>
      </c>
      <c r="F319" s="39" t="n">
        <v>3456</v>
      </c>
    </row>
    <row r="320" customFormat="false" ht="15" hidden="false" customHeight="false" outlineLevel="0" collapsed="false">
      <c r="A320" s="48"/>
      <c r="B320" s="41" t="s">
        <v>1196</v>
      </c>
      <c r="C320" s="41" t="s">
        <v>156</v>
      </c>
      <c r="D320" s="41" t="s">
        <v>1198</v>
      </c>
      <c r="E320" s="42" t="n">
        <v>6391320</v>
      </c>
      <c r="F320" s="43" t="n">
        <v>176800</v>
      </c>
    </row>
    <row r="321" customFormat="false" ht="15" hidden="false" customHeight="false" outlineLevel="0" collapsed="false">
      <c r="A321" s="44"/>
      <c r="B321" s="45"/>
      <c r="C321" s="45"/>
      <c r="D321" s="45" t="s">
        <v>1197</v>
      </c>
      <c r="E321" s="46" t="n">
        <v>6391320</v>
      </c>
      <c r="F321" s="47" t="n">
        <v>176800</v>
      </c>
    </row>
    <row r="322" customFormat="false" ht="15" hidden="false" customHeight="false" outlineLevel="0" collapsed="false">
      <c r="A322" s="40" t="s">
        <v>931</v>
      </c>
      <c r="B322" s="41" t="s">
        <v>1199</v>
      </c>
      <c r="C322" s="37" t="s">
        <v>158</v>
      </c>
      <c r="D322" s="37" t="s">
        <v>1193</v>
      </c>
      <c r="E322" s="38" t="n">
        <v>7917750</v>
      </c>
      <c r="F322" s="39" t="n">
        <v>8500000</v>
      </c>
    </row>
    <row r="323" customFormat="false" ht="15" hidden="false" customHeight="false" outlineLevel="0" collapsed="false">
      <c r="A323" s="44"/>
      <c r="B323" s="45"/>
      <c r="C323" s="37" t="s">
        <v>157</v>
      </c>
      <c r="D323" s="37" t="s">
        <v>1193</v>
      </c>
      <c r="E323" s="38" t="n">
        <v>10954440</v>
      </c>
      <c r="F323" s="39" t="n">
        <v>12600000</v>
      </c>
    </row>
    <row r="324" customFormat="false" ht="15" hidden="false" customHeight="false" outlineLevel="0" collapsed="false">
      <c r="A324" s="36" t="s">
        <v>932</v>
      </c>
      <c r="B324" s="37" t="s">
        <v>1195</v>
      </c>
      <c r="C324" s="37" t="s">
        <v>159</v>
      </c>
      <c r="D324" s="37" t="s">
        <v>1193</v>
      </c>
      <c r="E324" s="38" t="n">
        <v>1920365.4</v>
      </c>
      <c r="F324" s="39" t="n">
        <v>135237</v>
      </c>
    </row>
    <row r="325" customFormat="false" ht="15" hidden="false" customHeight="false" outlineLevel="0" collapsed="false">
      <c r="A325" s="40" t="s">
        <v>933</v>
      </c>
      <c r="B325" s="41" t="s">
        <v>1196</v>
      </c>
      <c r="C325" s="41" t="s">
        <v>160</v>
      </c>
      <c r="D325" s="41" t="s">
        <v>1198</v>
      </c>
      <c r="E325" s="42" t="n">
        <v>1488740</v>
      </c>
      <c r="F325" s="43" t="n">
        <v>5500</v>
      </c>
    </row>
    <row r="326" customFormat="false" ht="15" hidden="false" customHeight="false" outlineLevel="0" collapsed="false">
      <c r="A326" s="44"/>
      <c r="B326" s="45"/>
      <c r="C326" s="45"/>
      <c r="D326" s="45" t="s">
        <v>1197</v>
      </c>
      <c r="E326" s="46" t="n">
        <v>1488740</v>
      </c>
      <c r="F326" s="47" t="n">
        <v>5500</v>
      </c>
    </row>
    <row r="327" customFormat="false" ht="15" hidden="false" customHeight="false" outlineLevel="0" collapsed="false">
      <c r="A327" s="36" t="s">
        <v>934</v>
      </c>
      <c r="B327" s="37" t="s">
        <v>1195</v>
      </c>
      <c r="C327" s="37" t="s">
        <v>161</v>
      </c>
      <c r="D327" s="37" t="s">
        <v>1193</v>
      </c>
      <c r="E327" s="38" t="n">
        <v>2022026.3</v>
      </c>
      <c r="F327" s="39" t="n">
        <v>132505</v>
      </c>
    </row>
    <row r="328" customFormat="false" ht="15" hidden="false" customHeight="false" outlineLevel="0" collapsed="false">
      <c r="A328" s="36" t="s">
        <v>935</v>
      </c>
      <c r="B328" s="37" t="s">
        <v>1195</v>
      </c>
      <c r="C328" s="37" t="s">
        <v>162</v>
      </c>
      <c r="D328" s="37" t="s">
        <v>1193</v>
      </c>
      <c r="E328" s="38" t="n">
        <v>20763653.12</v>
      </c>
      <c r="F328" s="39" t="n">
        <v>144032</v>
      </c>
    </row>
    <row r="329" customFormat="false" ht="15" hidden="false" customHeight="false" outlineLevel="0" collapsed="false">
      <c r="A329" s="36" t="s">
        <v>936</v>
      </c>
      <c r="B329" s="37" t="s">
        <v>1195</v>
      </c>
      <c r="C329" s="37" t="s">
        <v>163</v>
      </c>
      <c r="D329" s="37" t="s">
        <v>1193</v>
      </c>
      <c r="E329" s="38" t="n">
        <v>1442875.05</v>
      </c>
      <c r="F329" s="39" t="n">
        <v>25965</v>
      </c>
    </row>
    <row r="330" customFormat="false" ht="15" hidden="false" customHeight="false" outlineLevel="0" collapsed="false">
      <c r="A330" s="40" t="s">
        <v>937</v>
      </c>
      <c r="B330" s="41" t="s">
        <v>1196</v>
      </c>
      <c r="C330" s="41" t="s">
        <v>164</v>
      </c>
      <c r="D330" s="41" t="s">
        <v>1198</v>
      </c>
      <c r="E330" s="42" t="n">
        <v>546270</v>
      </c>
      <c r="F330" s="43" t="n">
        <v>3000</v>
      </c>
    </row>
    <row r="331" customFormat="false" ht="15" hidden="false" customHeight="false" outlineLevel="0" collapsed="false">
      <c r="A331" s="44"/>
      <c r="B331" s="45"/>
      <c r="C331" s="45"/>
      <c r="D331" s="45" t="s">
        <v>1197</v>
      </c>
      <c r="E331" s="46" t="n">
        <v>382389</v>
      </c>
      <c r="F331" s="47" t="n">
        <v>2100</v>
      </c>
    </row>
    <row r="332" customFormat="false" ht="15" hidden="false" customHeight="false" outlineLevel="0" collapsed="false">
      <c r="A332" s="40" t="s">
        <v>938</v>
      </c>
      <c r="B332" s="41" t="s">
        <v>1196</v>
      </c>
      <c r="C332" s="41" t="s">
        <v>165</v>
      </c>
      <c r="D332" s="41" t="s">
        <v>1198</v>
      </c>
      <c r="E332" s="42" t="n">
        <v>1420855</v>
      </c>
      <c r="F332" s="43" t="n">
        <v>4100</v>
      </c>
    </row>
    <row r="333" customFormat="false" ht="15" hidden="false" customHeight="false" outlineLevel="0" collapsed="false">
      <c r="A333" s="44"/>
      <c r="B333" s="45"/>
      <c r="C333" s="45"/>
      <c r="D333" s="45" t="s">
        <v>1197</v>
      </c>
      <c r="E333" s="46" t="n">
        <v>1420855</v>
      </c>
      <c r="F333" s="47" t="n">
        <v>4100</v>
      </c>
    </row>
    <row r="334" customFormat="false" ht="15" hidden="false" customHeight="false" outlineLevel="0" collapsed="false">
      <c r="A334" s="40" t="s">
        <v>939</v>
      </c>
      <c r="B334" s="41" t="s">
        <v>1196</v>
      </c>
      <c r="C334" s="41" t="s">
        <v>166</v>
      </c>
      <c r="D334" s="41" t="s">
        <v>1198</v>
      </c>
      <c r="E334" s="42" t="n">
        <v>2893998</v>
      </c>
      <c r="F334" s="43" t="n">
        <v>13800</v>
      </c>
    </row>
    <row r="335" customFormat="false" ht="15" hidden="false" customHeight="false" outlineLevel="0" collapsed="false">
      <c r="A335" s="44"/>
      <c r="B335" s="45"/>
      <c r="C335" s="45"/>
      <c r="D335" s="45" t="s">
        <v>1197</v>
      </c>
      <c r="E335" s="46" t="n">
        <v>2893998</v>
      </c>
      <c r="F335" s="47" t="n">
        <v>13800</v>
      </c>
    </row>
    <row r="336" customFormat="false" ht="15" hidden="false" customHeight="false" outlineLevel="0" collapsed="false">
      <c r="A336" s="36" t="s">
        <v>940</v>
      </c>
      <c r="B336" s="37" t="s">
        <v>1196</v>
      </c>
      <c r="C336" s="37" t="s">
        <v>167</v>
      </c>
      <c r="D336" s="37" t="s">
        <v>1198</v>
      </c>
      <c r="E336" s="38" t="n">
        <v>1931778</v>
      </c>
      <c r="F336" s="39" t="n">
        <v>64200</v>
      </c>
    </row>
    <row r="337" customFormat="false" ht="15" hidden="false" customHeight="false" outlineLevel="0" collapsed="false">
      <c r="A337" s="36" t="s">
        <v>941</v>
      </c>
      <c r="B337" s="37" t="s">
        <v>1196</v>
      </c>
      <c r="C337" s="37" t="s">
        <v>942</v>
      </c>
      <c r="D337" s="37" t="s">
        <v>1197</v>
      </c>
      <c r="E337" s="38" t="n">
        <v>28307</v>
      </c>
      <c r="F337" s="39" t="n">
        <v>100</v>
      </c>
    </row>
    <row r="338" customFormat="false" ht="15" hidden="false" customHeight="false" outlineLevel="0" collapsed="false">
      <c r="A338" s="36" t="s">
        <v>943</v>
      </c>
      <c r="B338" s="37" t="s">
        <v>1195</v>
      </c>
      <c r="C338" s="37" t="s">
        <v>168</v>
      </c>
      <c r="D338" s="37" t="s">
        <v>1193</v>
      </c>
      <c r="E338" s="38" t="n">
        <v>190961.07</v>
      </c>
      <c r="F338" s="39" t="n">
        <v>71521</v>
      </c>
    </row>
    <row r="339" customFormat="false" ht="15" hidden="false" customHeight="false" outlineLevel="0" collapsed="false">
      <c r="A339" s="40" t="s">
        <v>944</v>
      </c>
      <c r="B339" s="41" t="s">
        <v>1196</v>
      </c>
      <c r="C339" s="41" t="s">
        <v>169</v>
      </c>
      <c r="D339" s="41" t="s">
        <v>1198</v>
      </c>
      <c r="E339" s="42" t="n">
        <v>1204924</v>
      </c>
      <c r="F339" s="43" t="n">
        <v>4600</v>
      </c>
    </row>
    <row r="340" customFormat="false" ht="15" hidden="false" customHeight="false" outlineLevel="0" collapsed="false">
      <c r="A340" s="44"/>
      <c r="B340" s="45"/>
      <c r="C340" s="45"/>
      <c r="D340" s="45" t="s">
        <v>1197</v>
      </c>
      <c r="E340" s="46" t="n">
        <v>1204924</v>
      </c>
      <c r="F340" s="47" t="n">
        <v>4600</v>
      </c>
    </row>
    <row r="341" customFormat="false" ht="15" hidden="false" customHeight="false" outlineLevel="0" collapsed="false">
      <c r="A341" s="36" t="s">
        <v>945</v>
      </c>
      <c r="B341" s="37" t="s">
        <v>1199</v>
      </c>
      <c r="C341" s="37" t="s">
        <v>170</v>
      </c>
      <c r="D341" s="37" t="s">
        <v>1193</v>
      </c>
      <c r="E341" s="38" t="n">
        <v>17660790</v>
      </c>
      <c r="F341" s="39" t="n">
        <v>19788000</v>
      </c>
    </row>
    <row r="342" customFormat="false" ht="15" hidden="false" customHeight="false" outlineLevel="0" collapsed="false">
      <c r="A342" s="36" t="s">
        <v>946</v>
      </c>
      <c r="B342" s="37" t="s">
        <v>1195</v>
      </c>
      <c r="C342" s="37" t="s">
        <v>171</v>
      </c>
      <c r="D342" s="37" t="s">
        <v>1193</v>
      </c>
      <c r="E342" s="38" t="n">
        <v>4432971.5</v>
      </c>
      <c r="F342" s="39" t="n">
        <v>149510</v>
      </c>
    </row>
    <row r="343" customFormat="false" ht="15" hidden="false" customHeight="false" outlineLevel="0" collapsed="false">
      <c r="A343" s="36" t="s">
        <v>947</v>
      </c>
      <c r="B343" s="37" t="s">
        <v>1199</v>
      </c>
      <c r="C343" s="37" t="s">
        <v>172</v>
      </c>
      <c r="D343" s="37" t="s">
        <v>1193</v>
      </c>
      <c r="E343" s="38" t="n">
        <v>35541937.2</v>
      </c>
      <c r="F343" s="39" t="n">
        <v>32494000</v>
      </c>
    </row>
    <row r="344" customFormat="false" ht="15" hidden="false" customHeight="false" outlineLevel="0" collapsed="false">
      <c r="A344" s="36" t="s">
        <v>948</v>
      </c>
      <c r="B344" s="37" t="s">
        <v>1199</v>
      </c>
      <c r="C344" s="37" t="s">
        <v>949</v>
      </c>
      <c r="D344" s="37" t="s">
        <v>1193</v>
      </c>
      <c r="E344" s="38" t="n">
        <v>34399500</v>
      </c>
      <c r="F344" s="39" t="n">
        <v>28500000</v>
      </c>
    </row>
    <row r="345" customFormat="false" ht="15" hidden="false" customHeight="false" outlineLevel="0" collapsed="false">
      <c r="A345" s="36" t="s">
        <v>950</v>
      </c>
      <c r="B345" s="37" t="s">
        <v>1195</v>
      </c>
      <c r="C345" s="37" t="s">
        <v>173</v>
      </c>
      <c r="D345" s="37" t="s">
        <v>1193</v>
      </c>
      <c r="E345" s="38" t="n">
        <v>525882</v>
      </c>
      <c r="F345" s="39" t="n">
        <v>13839</v>
      </c>
    </row>
    <row r="346" customFormat="false" ht="15" hidden="false" customHeight="false" outlineLevel="0" collapsed="false">
      <c r="A346" s="36" t="s">
        <v>951</v>
      </c>
      <c r="B346" s="37" t="s">
        <v>1199</v>
      </c>
      <c r="C346" s="37" t="s">
        <v>174</v>
      </c>
      <c r="D346" s="37" t="s">
        <v>1193</v>
      </c>
      <c r="E346" s="38" t="n">
        <v>5957187.5</v>
      </c>
      <c r="F346" s="39" t="n">
        <v>5500000</v>
      </c>
    </row>
    <row r="347" customFormat="false" ht="15" hidden="false" customHeight="false" outlineLevel="0" collapsed="false">
      <c r="A347" s="36" t="s">
        <v>952</v>
      </c>
      <c r="B347" s="37" t="s">
        <v>1199</v>
      </c>
      <c r="C347" s="37" t="s">
        <v>175</v>
      </c>
      <c r="D347" s="37" t="s">
        <v>1193</v>
      </c>
      <c r="E347" s="38" t="n">
        <v>21793000</v>
      </c>
      <c r="F347" s="39" t="n">
        <v>19000000</v>
      </c>
    </row>
    <row r="348" customFormat="false" ht="15" hidden="false" customHeight="false" outlineLevel="0" collapsed="false">
      <c r="A348" s="40" t="s">
        <v>953</v>
      </c>
      <c r="B348" s="37" t="s">
        <v>1195</v>
      </c>
      <c r="C348" s="37" t="s">
        <v>176</v>
      </c>
      <c r="D348" s="37" t="s">
        <v>1193</v>
      </c>
      <c r="E348" s="38" t="n">
        <v>8947515</v>
      </c>
      <c r="F348" s="39" t="n">
        <v>178060</v>
      </c>
    </row>
    <row r="349" customFormat="false" ht="15" hidden="false" customHeight="false" outlineLevel="0" collapsed="false">
      <c r="A349" s="48"/>
      <c r="B349" s="41" t="s">
        <v>1196</v>
      </c>
      <c r="C349" s="41" t="s">
        <v>176</v>
      </c>
      <c r="D349" s="41" t="s">
        <v>1198</v>
      </c>
      <c r="E349" s="42" t="n">
        <v>3683325</v>
      </c>
      <c r="F349" s="43" t="n">
        <v>73300</v>
      </c>
    </row>
    <row r="350" customFormat="false" ht="15" hidden="false" customHeight="false" outlineLevel="0" collapsed="false">
      <c r="A350" s="44"/>
      <c r="B350" s="45"/>
      <c r="C350" s="45"/>
      <c r="D350" s="45" t="s">
        <v>1197</v>
      </c>
      <c r="E350" s="46" t="n">
        <v>3683325</v>
      </c>
      <c r="F350" s="47" t="n">
        <v>73300</v>
      </c>
    </row>
    <row r="351" customFormat="false" ht="15" hidden="false" customHeight="false" outlineLevel="0" collapsed="false">
      <c r="A351" s="40" t="s">
        <v>954</v>
      </c>
      <c r="B351" s="41" t="s">
        <v>1196</v>
      </c>
      <c r="C351" s="41" t="s">
        <v>177</v>
      </c>
      <c r="D351" s="41" t="s">
        <v>1198</v>
      </c>
      <c r="E351" s="42" t="n">
        <v>163550</v>
      </c>
      <c r="F351" s="43" t="n">
        <v>1000</v>
      </c>
    </row>
    <row r="352" customFormat="false" ht="15" hidden="false" customHeight="false" outlineLevel="0" collapsed="false">
      <c r="A352" s="44"/>
      <c r="B352" s="45"/>
      <c r="C352" s="45"/>
      <c r="D352" s="45" t="s">
        <v>1197</v>
      </c>
      <c r="E352" s="46" t="n">
        <v>163550</v>
      </c>
      <c r="F352" s="47" t="n">
        <v>1000</v>
      </c>
    </row>
    <row r="353" customFormat="false" ht="15" hidden="false" customHeight="false" outlineLevel="0" collapsed="false">
      <c r="A353" s="40" t="s">
        <v>955</v>
      </c>
      <c r="B353" s="41" t="s">
        <v>1196</v>
      </c>
      <c r="C353" s="41" t="s">
        <v>178</v>
      </c>
      <c r="D353" s="41" t="s">
        <v>1198</v>
      </c>
      <c r="E353" s="42" t="n">
        <v>4812731</v>
      </c>
      <c r="F353" s="43" t="n">
        <v>7700</v>
      </c>
    </row>
    <row r="354" customFormat="false" ht="15" hidden="false" customHeight="false" outlineLevel="0" collapsed="false">
      <c r="A354" s="44"/>
      <c r="B354" s="45"/>
      <c r="C354" s="45"/>
      <c r="D354" s="45" t="s">
        <v>1197</v>
      </c>
      <c r="E354" s="46" t="n">
        <v>4812731</v>
      </c>
      <c r="F354" s="47" t="n">
        <v>7700</v>
      </c>
    </row>
    <row r="355" customFormat="false" ht="15" hidden="false" customHeight="false" outlineLevel="0" collapsed="false">
      <c r="A355" s="40" t="s">
        <v>956</v>
      </c>
      <c r="B355" s="41" t="s">
        <v>1196</v>
      </c>
      <c r="C355" s="41" t="s">
        <v>179</v>
      </c>
      <c r="D355" s="41" t="s">
        <v>1198</v>
      </c>
      <c r="E355" s="42" t="n">
        <v>3137448</v>
      </c>
      <c r="F355" s="43" t="n">
        <v>9300</v>
      </c>
    </row>
    <row r="356" customFormat="false" ht="15" hidden="false" customHeight="false" outlineLevel="0" collapsed="false">
      <c r="A356" s="44"/>
      <c r="B356" s="45"/>
      <c r="C356" s="45"/>
      <c r="D356" s="45" t="s">
        <v>1197</v>
      </c>
      <c r="E356" s="46" t="n">
        <v>3137448</v>
      </c>
      <c r="F356" s="47" t="n">
        <v>9300</v>
      </c>
    </row>
    <row r="357" customFormat="false" ht="15" hidden="false" customHeight="false" outlineLevel="0" collapsed="false">
      <c r="A357" s="40" t="s">
        <v>957</v>
      </c>
      <c r="B357" s="37" t="s">
        <v>1195</v>
      </c>
      <c r="C357" s="37" t="s">
        <v>180</v>
      </c>
      <c r="D357" s="37" t="s">
        <v>1193</v>
      </c>
      <c r="E357" s="38" t="n">
        <v>88869935.2</v>
      </c>
      <c r="F357" s="39" t="n">
        <v>217010</v>
      </c>
    </row>
    <row r="358" customFormat="false" ht="15" hidden="false" customHeight="false" outlineLevel="0" collapsed="false">
      <c r="A358" s="44"/>
      <c r="B358" s="37" t="s">
        <v>1196</v>
      </c>
      <c r="C358" s="37" t="s">
        <v>180</v>
      </c>
      <c r="D358" s="37" t="s">
        <v>1197</v>
      </c>
      <c r="E358" s="38" t="n">
        <v>13596064</v>
      </c>
      <c r="F358" s="39" t="n">
        <v>33200</v>
      </c>
    </row>
    <row r="359" customFormat="false" ht="15" hidden="false" customHeight="false" outlineLevel="0" collapsed="false">
      <c r="A359" s="36" t="s">
        <v>958</v>
      </c>
      <c r="B359" s="37" t="s">
        <v>1199</v>
      </c>
      <c r="C359" s="37" t="s">
        <v>959</v>
      </c>
      <c r="D359" s="37" t="s">
        <v>1193</v>
      </c>
      <c r="E359" s="38" t="n">
        <v>23638550</v>
      </c>
      <c r="F359" s="39" t="n">
        <v>20500000</v>
      </c>
    </row>
    <row r="360" customFormat="false" ht="15" hidden="false" customHeight="false" outlineLevel="0" collapsed="false">
      <c r="A360" s="36" t="s">
        <v>960</v>
      </c>
      <c r="B360" s="37" t="s">
        <v>1199</v>
      </c>
      <c r="C360" s="37" t="s">
        <v>181</v>
      </c>
      <c r="D360" s="37" t="s">
        <v>1193</v>
      </c>
      <c r="E360" s="38" t="n">
        <v>13062000</v>
      </c>
      <c r="F360" s="39" t="n">
        <v>12000000</v>
      </c>
    </row>
    <row r="361" customFormat="false" ht="15" hidden="false" customHeight="false" outlineLevel="0" collapsed="false">
      <c r="A361" s="40" t="s">
        <v>961</v>
      </c>
      <c r="B361" s="41" t="s">
        <v>1196</v>
      </c>
      <c r="C361" s="41" t="s">
        <v>182</v>
      </c>
      <c r="D361" s="41" t="s">
        <v>1198</v>
      </c>
      <c r="E361" s="42" t="n">
        <v>93731570</v>
      </c>
      <c r="F361" s="43" t="n">
        <v>467000</v>
      </c>
    </row>
    <row r="362" customFormat="false" ht="15" hidden="false" customHeight="false" outlineLevel="0" collapsed="false">
      <c r="A362" s="44"/>
      <c r="B362" s="45"/>
      <c r="C362" s="45"/>
      <c r="D362" s="45" t="s">
        <v>1197</v>
      </c>
      <c r="E362" s="46" t="n">
        <v>46865785</v>
      </c>
      <c r="F362" s="47" t="n">
        <v>233500</v>
      </c>
    </row>
    <row r="363" customFormat="false" ht="15" hidden="false" customHeight="false" outlineLevel="0" collapsed="false">
      <c r="A363" s="36" t="s">
        <v>962</v>
      </c>
      <c r="B363" s="37" t="s">
        <v>1195</v>
      </c>
      <c r="C363" s="37" t="s">
        <v>183</v>
      </c>
      <c r="D363" s="37" t="s">
        <v>1193</v>
      </c>
      <c r="E363" s="38" t="n">
        <v>1552611.45</v>
      </c>
      <c r="F363" s="39" t="n">
        <v>141791</v>
      </c>
    </row>
    <row r="364" customFormat="false" ht="15" hidden="false" customHeight="false" outlineLevel="0" collapsed="false">
      <c r="A364" s="36" t="s">
        <v>963</v>
      </c>
      <c r="B364" s="37" t="s">
        <v>1199</v>
      </c>
      <c r="C364" s="37" t="s">
        <v>184</v>
      </c>
      <c r="D364" s="37" t="s">
        <v>1193</v>
      </c>
      <c r="E364" s="38" t="n">
        <v>18174156</v>
      </c>
      <c r="F364" s="39" t="n">
        <v>19635000</v>
      </c>
    </row>
    <row r="365" customFormat="false" ht="15" hidden="false" customHeight="false" outlineLevel="0" collapsed="false">
      <c r="A365" s="40" t="s">
        <v>964</v>
      </c>
      <c r="B365" s="37" t="s">
        <v>1195</v>
      </c>
      <c r="C365" s="37" t="s">
        <v>185</v>
      </c>
      <c r="D365" s="37" t="s">
        <v>1193</v>
      </c>
      <c r="E365" s="38" t="n">
        <v>1858031.46</v>
      </c>
      <c r="F365" s="39" t="n">
        <v>64314</v>
      </c>
    </row>
    <row r="366" customFormat="false" ht="15" hidden="false" customHeight="false" outlineLevel="0" collapsed="false">
      <c r="A366" s="48"/>
      <c r="B366" s="41" t="s">
        <v>1196</v>
      </c>
      <c r="C366" s="41" t="s">
        <v>185</v>
      </c>
      <c r="D366" s="41" t="s">
        <v>1198</v>
      </c>
      <c r="E366" s="42" t="n">
        <v>2470095</v>
      </c>
      <c r="F366" s="43" t="n">
        <v>85500</v>
      </c>
    </row>
    <row r="367" customFormat="false" ht="15" hidden="false" customHeight="false" outlineLevel="0" collapsed="false">
      <c r="A367" s="44"/>
      <c r="B367" s="45"/>
      <c r="C367" s="45"/>
      <c r="D367" s="45" t="s">
        <v>1197</v>
      </c>
      <c r="E367" s="46" t="n">
        <v>2470095</v>
      </c>
      <c r="F367" s="47" t="n">
        <v>85500</v>
      </c>
    </row>
    <row r="368" customFormat="false" ht="15" hidden="false" customHeight="false" outlineLevel="0" collapsed="false">
      <c r="A368" s="40" t="s">
        <v>965</v>
      </c>
      <c r="B368" s="41" t="s">
        <v>1196</v>
      </c>
      <c r="C368" s="41" t="s">
        <v>186</v>
      </c>
      <c r="D368" s="41" t="s">
        <v>1198</v>
      </c>
      <c r="E368" s="42" t="n">
        <v>3840130</v>
      </c>
      <c r="F368" s="43" t="n">
        <v>24500</v>
      </c>
    </row>
    <row r="369" customFormat="false" ht="15" hidden="false" customHeight="false" outlineLevel="0" collapsed="false">
      <c r="A369" s="44"/>
      <c r="B369" s="45"/>
      <c r="C369" s="45"/>
      <c r="D369" s="45" t="s">
        <v>1197</v>
      </c>
      <c r="E369" s="46" t="n">
        <v>3840130</v>
      </c>
      <c r="F369" s="47" t="n">
        <v>24500</v>
      </c>
    </row>
    <row r="370" customFormat="false" ht="15" hidden="false" customHeight="false" outlineLevel="0" collapsed="false">
      <c r="A370" s="40" t="s">
        <v>966</v>
      </c>
      <c r="B370" s="41" t="s">
        <v>1196</v>
      </c>
      <c r="C370" s="41" t="s">
        <v>187</v>
      </c>
      <c r="D370" s="41" t="s">
        <v>1198</v>
      </c>
      <c r="E370" s="42" t="n">
        <v>3504060</v>
      </c>
      <c r="F370" s="43" t="n">
        <v>20600</v>
      </c>
    </row>
    <row r="371" customFormat="false" ht="15" hidden="false" customHeight="false" outlineLevel="0" collapsed="false">
      <c r="A371" s="44"/>
      <c r="B371" s="45"/>
      <c r="C371" s="45"/>
      <c r="D371" s="45" t="s">
        <v>1197</v>
      </c>
      <c r="E371" s="46" t="n">
        <v>3504060</v>
      </c>
      <c r="F371" s="47" t="n">
        <v>20600</v>
      </c>
    </row>
    <row r="372" customFormat="false" ht="15" hidden="false" customHeight="false" outlineLevel="0" collapsed="false">
      <c r="A372" s="36" t="s">
        <v>969</v>
      </c>
      <c r="B372" s="37" t="s">
        <v>1195</v>
      </c>
      <c r="C372" s="37" t="s">
        <v>188</v>
      </c>
      <c r="D372" s="37" t="s">
        <v>1193</v>
      </c>
      <c r="E372" s="38" t="n">
        <v>12505700.5</v>
      </c>
      <c r="F372" s="39" t="n">
        <v>580850</v>
      </c>
    </row>
    <row r="373" customFormat="false" ht="15" hidden="false" customHeight="false" outlineLevel="0" collapsed="false">
      <c r="A373" s="36" t="s">
        <v>970</v>
      </c>
      <c r="B373" s="37" t="s">
        <v>1195</v>
      </c>
      <c r="C373" s="37" t="s">
        <v>189</v>
      </c>
      <c r="D373" s="37" t="s">
        <v>1193</v>
      </c>
      <c r="E373" s="38" t="n">
        <v>12646502.64</v>
      </c>
      <c r="F373" s="39" t="n">
        <v>161143</v>
      </c>
    </row>
    <row r="374" customFormat="false" ht="15" hidden="false" customHeight="false" outlineLevel="0" collapsed="false">
      <c r="A374" s="40" t="s">
        <v>971</v>
      </c>
      <c r="B374" s="37" t="s">
        <v>1195</v>
      </c>
      <c r="C374" s="37" t="s">
        <v>190</v>
      </c>
      <c r="D374" s="37" t="s">
        <v>1193</v>
      </c>
      <c r="E374" s="38" t="n">
        <v>92426.7</v>
      </c>
      <c r="F374" s="39" t="n">
        <v>159</v>
      </c>
    </row>
    <row r="375" customFormat="false" ht="15" hidden="false" customHeight="false" outlineLevel="0" collapsed="false">
      <c r="A375" s="48"/>
      <c r="B375" s="41" t="s">
        <v>1196</v>
      </c>
      <c r="C375" s="41" t="s">
        <v>190</v>
      </c>
      <c r="D375" s="41" t="s">
        <v>1198</v>
      </c>
      <c r="E375" s="42" t="n">
        <v>3139020</v>
      </c>
      <c r="F375" s="43" t="n">
        <v>5400</v>
      </c>
    </row>
    <row r="376" customFormat="false" ht="15" hidden="false" customHeight="false" outlineLevel="0" collapsed="false">
      <c r="A376" s="44"/>
      <c r="B376" s="45"/>
      <c r="C376" s="45"/>
      <c r="D376" s="45" t="s">
        <v>1197</v>
      </c>
      <c r="E376" s="46" t="n">
        <v>3139020</v>
      </c>
      <c r="F376" s="47" t="n">
        <v>5400</v>
      </c>
    </row>
    <row r="377" customFormat="false" ht="15" hidden="false" customHeight="false" outlineLevel="0" collapsed="false">
      <c r="A377" s="40" t="s">
        <v>972</v>
      </c>
      <c r="B377" s="41" t="s">
        <v>1196</v>
      </c>
      <c r="C377" s="41" t="s">
        <v>191</v>
      </c>
      <c r="D377" s="41" t="s">
        <v>1198</v>
      </c>
      <c r="E377" s="42" t="n">
        <v>3368018</v>
      </c>
      <c r="F377" s="43" t="n">
        <v>4300</v>
      </c>
    </row>
    <row r="378" customFormat="false" ht="15" hidden="false" customHeight="false" outlineLevel="0" collapsed="false">
      <c r="A378" s="44"/>
      <c r="B378" s="45"/>
      <c r="C378" s="45"/>
      <c r="D378" s="45" t="s">
        <v>1197</v>
      </c>
      <c r="E378" s="46" t="n">
        <v>3368018</v>
      </c>
      <c r="F378" s="47" t="n">
        <v>4300</v>
      </c>
    </row>
    <row r="379" customFormat="false" ht="15" hidden="false" customHeight="false" outlineLevel="0" collapsed="false">
      <c r="A379" s="36" t="s">
        <v>973</v>
      </c>
      <c r="B379" s="37" t="s">
        <v>1199</v>
      </c>
      <c r="C379" s="37" t="s">
        <v>192</v>
      </c>
      <c r="D379" s="37" t="s">
        <v>1193</v>
      </c>
      <c r="E379" s="38" t="n">
        <v>45586800</v>
      </c>
      <c r="F379" s="39" t="n">
        <v>40500000</v>
      </c>
    </row>
    <row r="380" customFormat="false" ht="15" hidden="false" customHeight="false" outlineLevel="0" collapsed="false">
      <c r="A380" s="40" t="s">
        <v>974</v>
      </c>
      <c r="B380" s="37" t="s">
        <v>1195</v>
      </c>
      <c r="C380" s="37" t="s">
        <v>193</v>
      </c>
      <c r="D380" s="37" t="s">
        <v>1193</v>
      </c>
      <c r="E380" s="38" t="n">
        <v>324097.06</v>
      </c>
      <c r="F380" s="39" t="n">
        <v>6586</v>
      </c>
    </row>
    <row r="381" customFormat="false" ht="15" hidden="false" customHeight="false" outlineLevel="0" collapsed="false">
      <c r="A381" s="48"/>
      <c r="B381" s="41" t="s">
        <v>1196</v>
      </c>
      <c r="C381" s="41" t="s">
        <v>193</v>
      </c>
      <c r="D381" s="41" t="s">
        <v>1198</v>
      </c>
      <c r="E381" s="42" t="n">
        <v>398601</v>
      </c>
      <c r="F381" s="43" t="n">
        <v>8100</v>
      </c>
    </row>
    <row r="382" customFormat="false" ht="15" hidden="false" customHeight="false" outlineLevel="0" collapsed="false">
      <c r="A382" s="44"/>
      <c r="B382" s="45"/>
      <c r="C382" s="45"/>
      <c r="D382" s="45" t="s">
        <v>1197</v>
      </c>
      <c r="E382" s="46" t="n">
        <v>398601</v>
      </c>
      <c r="F382" s="47" t="n">
        <v>8100</v>
      </c>
    </row>
    <row r="383" customFormat="false" ht="15" hidden="false" customHeight="false" outlineLevel="0" collapsed="false">
      <c r="A383" s="40" t="s">
        <v>975</v>
      </c>
      <c r="B383" s="41" t="s">
        <v>1196</v>
      </c>
      <c r="C383" s="41" t="s">
        <v>195</v>
      </c>
      <c r="D383" s="41" t="s">
        <v>1198</v>
      </c>
      <c r="E383" s="42" t="n">
        <v>521640</v>
      </c>
      <c r="F383" s="43" t="n">
        <v>3500</v>
      </c>
    </row>
    <row r="384" customFormat="false" ht="15" hidden="false" customHeight="false" outlineLevel="0" collapsed="false">
      <c r="A384" s="44"/>
      <c r="B384" s="45"/>
      <c r="C384" s="45"/>
      <c r="D384" s="45" t="s">
        <v>1197</v>
      </c>
      <c r="E384" s="46" t="n">
        <v>521640</v>
      </c>
      <c r="F384" s="47" t="n">
        <v>3500</v>
      </c>
    </row>
    <row r="385" customFormat="false" ht="15" hidden="false" customHeight="false" outlineLevel="0" collapsed="false">
      <c r="A385" s="36" t="s">
        <v>976</v>
      </c>
      <c r="B385" s="37" t="s">
        <v>1195</v>
      </c>
      <c r="C385" s="37" t="s">
        <v>977</v>
      </c>
      <c r="D385" s="37" t="s">
        <v>1193</v>
      </c>
      <c r="E385" s="38" t="n">
        <v>203174.08</v>
      </c>
      <c r="F385" s="39" t="n">
        <v>454</v>
      </c>
    </row>
    <row r="386" customFormat="false" ht="15" hidden="false" customHeight="false" outlineLevel="0" collapsed="false">
      <c r="A386" s="36" t="s">
        <v>978</v>
      </c>
      <c r="B386" s="37" t="s">
        <v>1195</v>
      </c>
      <c r="C386" s="37" t="s">
        <v>196</v>
      </c>
      <c r="D386" s="37" t="s">
        <v>1193</v>
      </c>
      <c r="E386" s="38" t="n">
        <v>1847906.24</v>
      </c>
      <c r="F386" s="39" t="n">
        <v>64208</v>
      </c>
    </row>
    <row r="387" customFormat="false" ht="15" hidden="false" customHeight="false" outlineLevel="0" collapsed="false">
      <c r="A387" s="40" t="s">
        <v>979</v>
      </c>
      <c r="B387" s="41" t="s">
        <v>1196</v>
      </c>
      <c r="C387" s="41" t="s">
        <v>980</v>
      </c>
      <c r="D387" s="41" t="s">
        <v>1198</v>
      </c>
      <c r="E387" s="42" t="n">
        <v>2382118</v>
      </c>
      <c r="F387" s="43" t="n">
        <v>5800</v>
      </c>
    </row>
    <row r="388" customFormat="false" ht="15" hidden="false" customHeight="false" outlineLevel="0" collapsed="false">
      <c r="A388" s="44"/>
      <c r="B388" s="45"/>
      <c r="C388" s="45"/>
      <c r="D388" s="45" t="s">
        <v>1197</v>
      </c>
      <c r="E388" s="46" t="n">
        <v>2382118</v>
      </c>
      <c r="F388" s="47" t="n">
        <v>5800</v>
      </c>
    </row>
    <row r="389" customFormat="false" ht="15" hidden="false" customHeight="false" outlineLevel="0" collapsed="false">
      <c r="A389" s="40" t="s">
        <v>981</v>
      </c>
      <c r="B389" s="37" t="s">
        <v>1195</v>
      </c>
      <c r="C389" s="37" t="s">
        <v>198</v>
      </c>
      <c r="D389" s="37" t="s">
        <v>1193</v>
      </c>
      <c r="E389" s="38" t="n">
        <v>177253.11</v>
      </c>
      <c r="F389" s="39" t="n">
        <v>3709</v>
      </c>
    </row>
    <row r="390" customFormat="false" ht="15" hidden="false" customHeight="false" outlineLevel="0" collapsed="false">
      <c r="A390" s="48"/>
      <c r="B390" s="41" t="s">
        <v>1196</v>
      </c>
      <c r="C390" s="41" t="s">
        <v>198</v>
      </c>
      <c r="D390" s="41" t="s">
        <v>1198</v>
      </c>
      <c r="E390" s="42" t="n">
        <v>387099</v>
      </c>
      <c r="F390" s="43" t="n">
        <v>8100</v>
      </c>
    </row>
    <row r="391" customFormat="false" ht="15" hidden="false" customHeight="false" outlineLevel="0" collapsed="false">
      <c r="A391" s="44"/>
      <c r="B391" s="45"/>
      <c r="C391" s="45"/>
      <c r="D391" s="45" t="s">
        <v>1197</v>
      </c>
      <c r="E391" s="46" t="n">
        <v>387099</v>
      </c>
      <c r="F391" s="47" t="n">
        <v>8100</v>
      </c>
    </row>
    <row r="392" customFormat="false" ht="15" hidden="false" customHeight="false" outlineLevel="0" collapsed="false">
      <c r="A392" s="40" t="s">
        <v>982</v>
      </c>
      <c r="B392" s="41" t="s">
        <v>1196</v>
      </c>
      <c r="C392" s="41" t="s">
        <v>199</v>
      </c>
      <c r="D392" s="41" t="s">
        <v>1198</v>
      </c>
      <c r="E392" s="42" t="n">
        <v>135972</v>
      </c>
      <c r="F392" s="43" t="n">
        <v>300</v>
      </c>
    </row>
    <row r="393" customFormat="false" ht="15" hidden="false" customHeight="false" outlineLevel="0" collapsed="false">
      <c r="A393" s="44"/>
      <c r="B393" s="45"/>
      <c r="C393" s="45"/>
      <c r="D393" s="45" t="s">
        <v>1197</v>
      </c>
      <c r="E393" s="46" t="n">
        <v>135972</v>
      </c>
      <c r="F393" s="47" t="n">
        <v>300</v>
      </c>
    </row>
    <row r="394" customFormat="false" ht="15" hidden="false" customHeight="false" outlineLevel="0" collapsed="false">
      <c r="A394" s="40" t="s">
        <v>983</v>
      </c>
      <c r="B394" s="37" t="s">
        <v>1195</v>
      </c>
      <c r="C394" s="37" t="s">
        <v>200</v>
      </c>
      <c r="D394" s="37" t="s">
        <v>1193</v>
      </c>
      <c r="E394" s="38" t="n">
        <v>179375.3</v>
      </c>
      <c r="F394" s="39" t="n">
        <v>806</v>
      </c>
    </row>
    <row r="395" customFormat="false" ht="15" hidden="false" customHeight="false" outlineLevel="0" collapsed="false">
      <c r="A395" s="48"/>
      <c r="B395" s="41" t="s">
        <v>1196</v>
      </c>
      <c r="C395" s="41" t="s">
        <v>200</v>
      </c>
      <c r="D395" s="41" t="s">
        <v>1198</v>
      </c>
      <c r="E395" s="42" t="n">
        <v>2626090</v>
      </c>
      <c r="F395" s="43" t="n">
        <v>11800</v>
      </c>
    </row>
    <row r="396" customFormat="false" ht="15" hidden="false" customHeight="false" outlineLevel="0" collapsed="false">
      <c r="A396" s="44"/>
      <c r="B396" s="45"/>
      <c r="C396" s="45"/>
      <c r="D396" s="45" t="s">
        <v>1197</v>
      </c>
      <c r="E396" s="46" t="n">
        <v>2626090</v>
      </c>
      <c r="F396" s="47" t="n">
        <v>11800</v>
      </c>
    </row>
    <row r="397" customFormat="false" ht="15" hidden="false" customHeight="false" outlineLevel="0" collapsed="false">
      <c r="A397" s="40" t="s">
        <v>984</v>
      </c>
      <c r="B397" s="41" t="s">
        <v>1196</v>
      </c>
      <c r="C397" s="41" t="s">
        <v>201</v>
      </c>
      <c r="D397" s="41" t="s">
        <v>1198</v>
      </c>
      <c r="E397" s="42" t="n">
        <v>1840644</v>
      </c>
      <c r="F397" s="43" t="n">
        <v>3600</v>
      </c>
    </row>
    <row r="398" customFormat="false" ht="15" hidden="false" customHeight="false" outlineLevel="0" collapsed="false">
      <c r="A398" s="44"/>
      <c r="B398" s="45"/>
      <c r="C398" s="45"/>
      <c r="D398" s="45" t="s">
        <v>1197</v>
      </c>
      <c r="E398" s="46" t="n">
        <v>1840644</v>
      </c>
      <c r="F398" s="47" t="n">
        <v>3600</v>
      </c>
    </row>
    <row r="399" customFormat="false" ht="15" hidden="false" customHeight="false" outlineLevel="0" collapsed="false">
      <c r="A399" s="36" t="s">
        <v>985</v>
      </c>
      <c r="B399" s="37" t="s">
        <v>1195</v>
      </c>
      <c r="C399" s="37" t="s">
        <v>202</v>
      </c>
      <c r="D399" s="37" t="s">
        <v>1193</v>
      </c>
      <c r="E399" s="38" t="n">
        <v>2153202.16</v>
      </c>
      <c r="F399" s="39" t="n">
        <v>107018</v>
      </c>
    </row>
    <row r="400" customFormat="false" ht="15" hidden="false" customHeight="false" outlineLevel="0" collapsed="false">
      <c r="A400" s="36" t="s">
        <v>986</v>
      </c>
      <c r="B400" s="37" t="s">
        <v>1195</v>
      </c>
      <c r="C400" s="37" t="s">
        <v>203</v>
      </c>
      <c r="D400" s="37" t="s">
        <v>1193</v>
      </c>
      <c r="E400" s="38" t="n">
        <v>1465037.28</v>
      </c>
      <c r="F400" s="39" t="n">
        <v>6804</v>
      </c>
    </row>
    <row r="401" customFormat="false" ht="15" hidden="false" customHeight="false" outlineLevel="0" collapsed="false">
      <c r="A401" s="40" t="s">
        <v>987</v>
      </c>
      <c r="B401" s="41" t="s">
        <v>1196</v>
      </c>
      <c r="C401" s="41" t="s">
        <v>204</v>
      </c>
      <c r="D401" s="41" t="s">
        <v>1198</v>
      </c>
      <c r="E401" s="42" t="n">
        <v>2982036</v>
      </c>
      <c r="F401" s="43" t="n">
        <v>20100</v>
      </c>
    </row>
    <row r="402" customFormat="false" ht="15" hidden="false" customHeight="false" outlineLevel="0" collapsed="false">
      <c r="A402" s="44"/>
      <c r="B402" s="45"/>
      <c r="C402" s="45"/>
      <c r="D402" s="45" t="s">
        <v>1197</v>
      </c>
      <c r="E402" s="46" t="n">
        <v>2982036</v>
      </c>
      <c r="F402" s="47" t="n">
        <v>20100</v>
      </c>
    </row>
    <row r="403" customFormat="false" ht="15" hidden="false" customHeight="false" outlineLevel="0" collapsed="false">
      <c r="A403" s="40" t="s">
        <v>988</v>
      </c>
      <c r="B403" s="41" t="s">
        <v>1196</v>
      </c>
      <c r="C403" s="41" t="s">
        <v>205</v>
      </c>
      <c r="D403" s="41" t="s">
        <v>1198</v>
      </c>
      <c r="E403" s="42" t="n">
        <v>2954181</v>
      </c>
      <c r="F403" s="43" t="n">
        <v>13100</v>
      </c>
    </row>
    <row r="404" customFormat="false" ht="15" hidden="false" customHeight="false" outlineLevel="0" collapsed="false">
      <c r="A404" s="44"/>
      <c r="B404" s="45"/>
      <c r="C404" s="45"/>
      <c r="D404" s="45" t="s">
        <v>1197</v>
      </c>
      <c r="E404" s="46" t="n">
        <v>2954181</v>
      </c>
      <c r="F404" s="47" t="n">
        <v>13100</v>
      </c>
    </row>
    <row r="405" customFormat="false" ht="15" hidden="false" customHeight="false" outlineLevel="0" collapsed="false">
      <c r="A405" s="40" t="s">
        <v>989</v>
      </c>
      <c r="B405" s="41" t="s">
        <v>1196</v>
      </c>
      <c r="C405" s="41" t="s">
        <v>990</v>
      </c>
      <c r="D405" s="41" t="s">
        <v>1198</v>
      </c>
      <c r="E405" s="42" t="n">
        <v>75788</v>
      </c>
      <c r="F405" s="43" t="n">
        <v>400</v>
      </c>
    </row>
    <row r="406" customFormat="false" ht="15" hidden="false" customHeight="false" outlineLevel="0" collapsed="false">
      <c r="A406" s="44"/>
      <c r="B406" s="45"/>
      <c r="C406" s="45"/>
      <c r="D406" s="45" t="s">
        <v>1197</v>
      </c>
      <c r="E406" s="46" t="n">
        <v>75788</v>
      </c>
      <c r="F406" s="47" t="n">
        <v>400</v>
      </c>
    </row>
    <row r="407" customFormat="false" ht="15" hidden="false" customHeight="false" outlineLevel="0" collapsed="false">
      <c r="A407" s="36" t="s">
        <v>991</v>
      </c>
      <c r="B407" s="37" t="s">
        <v>1195</v>
      </c>
      <c r="C407" s="37" t="s">
        <v>206</v>
      </c>
      <c r="D407" s="37" t="s">
        <v>1193</v>
      </c>
      <c r="E407" s="38" t="n">
        <v>3220930.8</v>
      </c>
      <c r="F407" s="39" t="n">
        <v>27480</v>
      </c>
    </row>
    <row r="408" customFormat="false" ht="15" hidden="false" customHeight="false" outlineLevel="0" collapsed="false">
      <c r="A408" s="40" t="s">
        <v>992</v>
      </c>
      <c r="B408" s="41" t="s">
        <v>1196</v>
      </c>
      <c r="C408" s="41" t="s">
        <v>207</v>
      </c>
      <c r="D408" s="41" t="s">
        <v>1198</v>
      </c>
      <c r="E408" s="42" t="n">
        <v>2175201</v>
      </c>
      <c r="F408" s="43" t="n">
        <v>5100</v>
      </c>
    </row>
    <row r="409" customFormat="false" ht="15" hidden="false" customHeight="false" outlineLevel="0" collapsed="false">
      <c r="A409" s="44"/>
      <c r="B409" s="45"/>
      <c r="C409" s="45"/>
      <c r="D409" s="45" t="s">
        <v>1197</v>
      </c>
      <c r="E409" s="46" t="n">
        <v>2175201</v>
      </c>
      <c r="F409" s="47" t="n">
        <v>5100</v>
      </c>
    </row>
    <row r="410" customFormat="false" ht="15" hidden="false" customHeight="false" outlineLevel="0" collapsed="false">
      <c r="A410" s="40" t="s">
        <v>993</v>
      </c>
      <c r="B410" s="37" t="s">
        <v>1195</v>
      </c>
      <c r="C410" s="37" t="s">
        <v>208</v>
      </c>
      <c r="D410" s="37" t="s">
        <v>1193</v>
      </c>
      <c r="E410" s="38" t="n">
        <v>314447.5</v>
      </c>
      <c r="F410" s="39" t="n">
        <v>8615</v>
      </c>
    </row>
    <row r="411" customFormat="false" ht="15" hidden="false" customHeight="false" outlineLevel="0" collapsed="false">
      <c r="A411" s="48"/>
      <c r="B411" s="41" t="s">
        <v>1196</v>
      </c>
      <c r="C411" s="41" t="s">
        <v>208</v>
      </c>
      <c r="D411" s="41" t="s">
        <v>1198</v>
      </c>
      <c r="E411" s="42" t="n">
        <v>5245050</v>
      </c>
      <c r="F411" s="43" t="n">
        <v>143700</v>
      </c>
    </row>
    <row r="412" customFormat="false" ht="15" hidden="false" customHeight="false" outlineLevel="0" collapsed="false">
      <c r="A412" s="44"/>
      <c r="B412" s="45"/>
      <c r="C412" s="45"/>
      <c r="D412" s="45" t="s">
        <v>1197</v>
      </c>
      <c r="E412" s="46" t="n">
        <v>1233700</v>
      </c>
      <c r="F412" s="47" t="n">
        <v>33800</v>
      </c>
    </row>
    <row r="413" customFormat="false" ht="15" hidden="false" customHeight="false" outlineLevel="0" collapsed="false">
      <c r="A413" s="40" t="s">
        <v>994</v>
      </c>
      <c r="B413" s="41" t="s">
        <v>1196</v>
      </c>
      <c r="C413" s="41" t="s">
        <v>209</v>
      </c>
      <c r="D413" s="41" t="s">
        <v>1198</v>
      </c>
      <c r="E413" s="42" t="n">
        <v>4981368</v>
      </c>
      <c r="F413" s="43" t="n">
        <v>16800</v>
      </c>
    </row>
    <row r="414" customFormat="false" ht="15" hidden="false" customHeight="false" outlineLevel="0" collapsed="false">
      <c r="A414" s="44"/>
      <c r="B414" s="45"/>
      <c r="C414" s="45"/>
      <c r="D414" s="45" t="s">
        <v>1197</v>
      </c>
      <c r="E414" s="46" t="n">
        <v>4981368</v>
      </c>
      <c r="F414" s="47" t="n">
        <v>16800</v>
      </c>
    </row>
    <row r="415" customFormat="false" ht="15" hidden="false" customHeight="false" outlineLevel="0" collapsed="false">
      <c r="A415" s="40" t="s">
        <v>995</v>
      </c>
      <c r="B415" s="41" t="s">
        <v>1196</v>
      </c>
      <c r="C415" s="41" t="s">
        <v>210</v>
      </c>
      <c r="D415" s="41" t="s">
        <v>1198</v>
      </c>
      <c r="E415" s="42" t="n">
        <v>2361198</v>
      </c>
      <c r="F415" s="43" t="n">
        <v>5100</v>
      </c>
    </row>
    <row r="416" customFormat="false" ht="15" hidden="false" customHeight="false" outlineLevel="0" collapsed="false">
      <c r="A416" s="44"/>
      <c r="B416" s="45"/>
      <c r="C416" s="45"/>
      <c r="D416" s="45" t="s">
        <v>1197</v>
      </c>
      <c r="E416" s="46" t="n">
        <v>2361198</v>
      </c>
      <c r="F416" s="47" t="n">
        <v>5100</v>
      </c>
    </row>
    <row r="417" customFormat="false" ht="15" hidden="false" customHeight="false" outlineLevel="0" collapsed="false">
      <c r="A417" s="40" t="s">
        <v>996</v>
      </c>
      <c r="B417" s="41" t="s">
        <v>1196</v>
      </c>
      <c r="C417" s="41" t="s">
        <v>997</v>
      </c>
      <c r="D417" s="41" t="s">
        <v>1198</v>
      </c>
      <c r="E417" s="42" t="n">
        <v>107094</v>
      </c>
      <c r="F417" s="43" t="n">
        <v>1300</v>
      </c>
    </row>
    <row r="418" customFormat="false" ht="15" hidden="false" customHeight="false" outlineLevel="0" collapsed="false">
      <c r="A418" s="44"/>
      <c r="B418" s="45"/>
      <c r="C418" s="45"/>
      <c r="D418" s="45" t="s">
        <v>1197</v>
      </c>
      <c r="E418" s="46" t="n">
        <v>107094</v>
      </c>
      <c r="F418" s="47" t="n">
        <v>1300</v>
      </c>
    </row>
    <row r="419" customFormat="false" ht="15" hidden="false" customHeight="false" outlineLevel="0" collapsed="false">
      <c r="A419" s="40" t="s">
        <v>998</v>
      </c>
      <c r="B419" s="41" t="s">
        <v>1196</v>
      </c>
      <c r="C419" s="41" t="s">
        <v>212</v>
      </c>
      <c r="D419" s="41" t="s">
        <v>1198</v>
      </c>
      <c r="E419" s="42" t="n">
        <v>157154</v>
      </c>
      <c r="F419" s="43" t="n">
        <v>100</v>
      </c>
    </row>
    <row r="420" customFormat="false" ht="15" hidden="false" customHeight="false" outlineLevel="0" collapsed="false">
      <c r="A420" s="44"/>
      <c r="B420" s="45"/>
      <c r="C420" s="45"/>
      <c r="D420" s="45" t="s">
        <v>1197</v>
      </c>
      <c r="E420" s="46" t="n">
        <v>157154</v>
      </c>
      <c r="F420" s="47" t="n">
        <v>100</v>
      </c>
    </row>
    <row r="421" customFormat="false" ht="15" hidden="false" customHeight="false" outlineLevel="0" collapsed="false">
      <c r="A421" s="36" t="s">
        <v>999</v>
      </c>
      <c r="B421" s="37" t="s">
        <v>1195</v>
      </c>
      <c r="C421" s="37" t="s">
        <v>213</v>
      </c>
      <c r="D421" s="37" t="s">
        <v>1193</v>
      </c>
      <c r="E421" s="38" t="n">
        <v>3012127.8</v>
      </c>
      <c r="F421" s="39" t="n">
        <v>317735</v>
      </c>
    </row>
    <row r="422" customFormat="false" ht="15" hidden="false" customHeight="false" outlineLevel="0" collapsed="false">
      <c r="A422" s="40" t="s">
        <v>1000</v>
      </c>
      <c r="B422" s="41" t="s">
        <v>1196</v>
      </c>
      <c r="C422" s="41" t="s">
        <v>214</v>
      </c>
      <c r="D422" s="41" t="s">
        <v>1198</v>
      </c>
      <c r="E422" s="42" t="n">
        <v>294354</v>
      </c>
      <c r="F422" s="43" t="n">
        <v>2700</v>
      </c>
    </row>
    <row r="423" customFormat="false" ht="15" hidden="false" customHeight="false" outlineLevel="0" collapsed="false">
      <c r="A423" s="44"/>
      <c r="B423" s="45"/>
      <c r="C423" s="45"/>
      <c r="D423" s="45" t="s">
        <v>1197</v>
      </c>
      <c r="E423" s="46" t="n">
        <v>294354</v>
      </c>
      <c r="F423" s="47" t="n">
        <v>2700</v>
      </c>
    </row>
    <row r="424" customFormat="false" ht="15" hidden="false" customHeight="false" outlineLevel="0" collapsed="false">
      <c r="A424" s="36" t="s">
        <v>1001</v>
      </c>
      <c r="B424" s="37" t="s">
        <v>1199</v>
      </c>
      <c r="C424" s="37" t="s">
        <v>1002</v>
      </c>
      <c r="D424" s="37" t="s">
        <v>1193</v>
      </c>
      <c r="E424" s="38" t="n">
        <v>38902500</v>
      </c>
      <c r="F424" s="39" t="n">
        <v>35000000</v>
      </c>
    </row>
    <row r="425" customFormat="false" ht="15" hidden="false" customHeight="false" outlineLevel="0" collapsed="false">
      <c r="A425" s="36" t="s">
        <v>1003</v>
      </c>
      <c r="B425" s="37" t="s">
        <v>1195</v>
      </c>
      <c r="C425" s="37" t="s">
        <v>215</v>
      </c>
      <c r="D425" s="37" t="s">
        <v>1193</v>
      </c>
      <c r="E425" s="38" t="n">
        <v>684488.16</v>
      </c>
      <c r="F425" s="39" t="n">
        <v>295038</v>
      </c>
    </row>
    <row r="426" customFormat="false" ht="15" hidden="false" customHeight="false" outlineLevel="0" collapsed="false">
      <c r="A426" s="36" t="s">
        <v>1004</v>
      </c>
      <c r="B426" s="37" t="s">
        <v>1199</v>
      </c>
      <c r="C426" s="37" t="s">
        <v>216</v>
      </c>
      <c r="D426" s="37" t="s">
        <v>1193</v>
      </c>
      <c r="E426" s="38" t="n">
        <v>13846500</v>
      </c>
      <c r="F426" s="39" t="n">
        <v>15000000</v>
      </c>
    </row>
    <row r="427" customFormat="false" ht="15" hidden="false" customHeight="false" outlineLevel="0" collapsed="false">
      <c r="A427" s="40" t="s">
        <v>1005</v>
      </c>
      <c r="B427" s="41" t="s">
        <v>1196</v>
      </c>
      <c r="C427" s="41" t="s">
        <v>217</v>
      </c>
      <c r="D427" s="41" t="s">
        <v>1198</v>
      </c>
      <c r="E427" s="42" t="n">
        <v>3114848</v>
      </c>
      <c r="F427" s="43" t="n">
        <v>8800</v>
      </c>
    </row>
    <row r="428" customFormat="false" ht="15" hidden="false" customHeight="false" outlineLevel="0" collapsed="false">
      <c r="A428" s="44"/>
      <c r="B428" s="45"/>
      <c r="C428" s="45"/>
      <c r="D428" s="45" t="s">
        <v>1197</v>
      </c>
      <c r="E428" s="46" t="n">
        <v>3114848</v>
      </c>
      <c r="F428" s="47" t="n">
        <v>8800</v>
      </c>
    </row>
    <row r="429" customFormat="false" ht="15" hidden="false" customHeight="false" outlineLevel="0" collapsed="false">
      <c r="A429" s="40" t="s">
        <v>1006</v>
      </c>
      <c r="B429" s="37" t="s">
        <v>1195</v>
      </c>
      <c r="C429" s="37" t="s">
        <v>218</v>
      </c>
      <c r="D429" s="37" t="s">
        <v>1193</v>
      </c>
      <c r="E429" s="38" t="n">
        <v>656009.6</v>
      </c>
      <c r="F429" s="39" t="n">
        <v>9920</v>
      </c>
    </row>
    <row r="430" customFormat="false" ht="15" hidden="false" customHeight="false" outlineLevel="0" collapsed="false">
      <c r="A430" s="48"/>
      <c r="B430" s="41" t="s">
        <v>1196</v>
      </c>
      <c r="C430" s="41" t="s">
        <v>218</v>
      </c>
      <c r="D430" s="41" t="s">
        <v>1198</v>
      </c>
      <c r="E430" s="42" t="n">
        <v>3537955</v>
      </c>
      <c r="F430" s="43" t="n">
        <v>53500</v>
      </c>
    </row>
    <row r="431" customFormat="false" ht="15" hidden="false" customHeight="false" outlineLevel="0" collapsed="false">
      <c r="A431" s="44"/>
      <c r="B431" s="45"/>
      <c r="C431" s="45"/>
      <c r="D431" s="45" t="s">
        <v>1197</v>
      </c>
      <c r="E431" s="46" t="n">
        <v>4807651</v>
      </c>
      <c r="F431" s="47" t="n">
        <v>72700</v>
      </c>
    </row>
    <row r="432" customFormat="false" ht="15" hidden="false" customHeight="false" outlineLevel="0" collapsed="false">
      <c r="A432" s="40" t="s">
        <v>1007</v>
      </c>
      <c r="B432" s="37" t="s">
        <v>1195</v>
      </c>
      <c r="C432" s="37" t="s">
        <v>219</v>
      </c>
      <c r="D432" s="37" t="s">
        <v>1193</v>
      </c>
      <c r="E432" s="38" t="n">
        <v>63803.04</v>
      </c>
      <c r="F432" s="39" t="n">
        <v>1428</v>
      </c>
    </row>
    <row r="433" customFormat="false" ht="15" hidden="false" customHeight="false" outlineLevel="0" collapsed="false">
      <c r="A433" s="48"/>
      <c r="B433" s="41" t="s">
        <v>1196</v>
      </c>
      <c r="C433" s="41" t="s">
        <v>219</v>
      </c>
      <c r="D433" s="41" t="s">
        <v>1198</v>
      </c>
      <c r="E433" s="42" t="n">
        <v>406588</v>
      </c>
      <c r="F433" s="43" t="n">
        <v>9100</v>
      </c>
    </row>
    <row r="434" customFormat="false" ht="15" hidden="false" customHeight="false" outlineLevel="0" collapsed="false">
      <c r="A434" s="44"/>
      <c r="B434" s="45"/>
      <c r="C434" s="45"/>
      <c r="D434" s="45" t="s">
        <v>1197</v>
      </c>
      <c r="E434" s="46" t="n">
        <v>406588</v>
      </c>
      <c r="F434" s="47" t="n">
        <v>9100</v>
      </c>
    </row>
    <row r="435" customFormat="false" ht="15" hidden="false" customHeight="false" outlineLevel="0" collapsed="false">
      <c r="A435" s="36" t="s">
        <v>1008</v>
      </c>
      <c r="B435" s="37" t="s">
        <v>1196</v>
      </c>
      <c r="C435" s="37" t="s">
        <v>220</v>
      </c>
      <c r="D435" s="37" t="s">
        <v>1198</v>
      </c>
      <c r="E435" s="38" t="n">
        <v>1785564</v>
      </c>
      <c r="F435" s="39" t="n">
        <v>19800</v>
      </c>
    </row>
    <row r="436" customFormat="false" ht="15" hidden="false" customHeight="false" outlineLevel="0" collapsed="false">
      <c r="A436" s="40" t="s">
        <v>1009</v>
      </c>
      <c r="B436" s="41" t="s">
        <v>1196</v>
      </c>
      <c r="C436" s="41" t="s">
        <v>221</v>
      </c>
      <c r="D436" s="41" t="s">
        <v>1198</v>
      </c>
      <c r="E436" s="42" t="n">
        <v>2159102</v>
      </c>
      <c r="F436" s="43" t="n">
        <v>25300</v>
      </c>
    </row>
    <row r="437" customFormat="false" ht="15" hidden="false" customHeight="false" outlineLevel="0" collapsed="false">
      <c r="A437" s="44"/>
      <c r="B437" s="45"/>
      <c r="C437" s="45"/>
      <c r="D437" s="45" t="s">
        <v>1197</v>
      </c>
      <c r="E437" s="46" t="n">
        <v>2159102</v>
      </c>
      <c r="F437" s="47" t="n">
        <v>25300</v>
      </c>
    </row>
    <row r="438" customFormat="false" ht="15" hidden="false" customHeight="false" outlineLevel="0" collapsed="false">
      <c r="A438" s="40" t="s">
        <v>1010</v>
      </c>
      <c r="B438" s="41" t="s">
        <v>1196</v>
      </c>
      <c r="C438" s="41" t="s">
        <v>222</v>
      </c>
      <c r="D438" s="41" t="s">
        <v>1198</v>
      </c>
      <c r="E438" s="42" t="n">
        <v>28052584</v>
      </c>
      <c r="F438" s="43" t="n">
        <v>74600</v>
      </c>
    </row>
    <row r="439" customFormat="false" ht="15" hidden="false" customHeight="false" outlineLevel="0" collapsed="false">
      <c r="A439" s="44"/>
      <c r="B439" s="45"/>
      <c r="C439" s="45"/>
      <c r="D439" s="45" t="s">
        <v>1197</v>
      </c>
      <c r="E439" s="46" t="n">
        <v>28052584</v>
      </c>
      <c r="F439" s="47" t="n">
        <v>74600</v>
      </c>
    </row>
    <row r="440" customFormat="false" ht="15" hidden="false" customHeight="false" outlineLevel="0" collapsed="false">
      <c r="A440" s="36" t="s">
        <v>1011</v>
      </c>
      <c r="B440" s="37" t="s">
        <v>1199</v>
      </c>
      <c r="C440" s="37" t="s">
        <v>1012</v>
      </c>
      <c r="D440" s="37" t="s">
        <v>1193</v>
      </c>
      <c r="E440" s="38" t="n">
        <v>54763360</v>
      </c>
      <c r="F440" s="39" t="n">
        <v>44888000</v>
      </c>
    </row>
    <row r="441" customFormat="false" ht="15" hidden="false" customHeight="false" outlineLevel="0" collapsed="false">
      <c r="A441" s="36" t="s">
        <v>1013</v>
      </c>
      <c r="B441" s="37" t="s">
        <v>1199</v>
      </c>
      <c r="C441" s="37" t="s">
        <v>223</v>
      </c>
      <c r="D441" s="37" t="s">
        <v>1193</v>
      </c>
      <c r="E441" s="38" t="n">
        <v>5625000</v>
      </c>
      <c r="F441" s="39" t="n">
        <v>6000000</v>
      </c>
    </row>
    <row r="442" customFormat="false" ht="15" hidden="false" customHeight="false" outlineLevel="0" collapsed="false">
      <c r="A442" s="36" t="s">
        <v>1014</v>
      </c>
      <c r="B442" s="37" t="s">
        <v>1199</v>
      </c>
      <c r="C442" s="37" t="s">
        <v>1015</v>
      </c>
      <c r="D442" s="37" t="s">
        <v>1193</v>
      </c>
      <c r="E442" s="38" t="n">
        <v>21647920</v>
      </c>
      <c r="F442" s="39" t="n">
        <v>23200000</v>
      </c>
    </row>
    <row r="443" customFormat="false" ht="15" hidden="false" customHeight="false" outlineLevel="0" collapsed="false">
      <c r="A443" s="36" t="s">
        <v>1016</v>
      </c>
      <c r="B443" s="37" t="s">
        <v>1195</v>
      </c>
      <c r="C443" s="37" t="s">
        <v>224</v>
      </c>
      <c r="D443" s="37" t="s">
        <v>1193</v>
      </c>
      <c r="E443" s="38" t="n">
        <v>1074895.65</v>
      </c>
      <c r="F443" s="39" t="n">
        <v>24435</v>
      </c>
    </row>
    <row r="444" customFormat="false" ht="15" hidden="false" customHeight="false" outlineLevel="0" collapsed="false">
      <c r="A444" s="40" t="s">
        <v>1017</v>
      </c>
      <c r="B444" s="37" t="s">
        <v>1195</v>
      </c>
      <c r="C444" s="37" t="s">
        <v>225</v>
      </c>
      <c r="D444" s="37" t="s">
        <v>1193</v>
      </c>
      <c r="E444" s="38" t="n">
        <v>50845.86</v>
      </c>
      <c r="F444" s="39" t="n">
        <v>702</v>
      </c>
    </row>
    <row r="445" customFormat="false" ht="15" hidden="false" customHeight="false" outlineLevel="0" collapsed="false">
      <c r="A445" s="48"/>
      <c r="B445" s="41" t="s">
        <v>1196</v>
      </c>
      <c r="C445" s="41" t="s">
        <v>225</v>
      </c>
      <c r="D445" s="41" t="s">
        <v>1198</v>
      </c>
      <c r="E445" s="42" t="n">
        <v>362150</v>
      </c>
      <c r="F445" s="43" t="n">
        <v>5000</v>
      </c>
    </row>
    <row r="446" customFormat="false" ht="15" hidden="false" customHeight="false" outlineLevel="0" collapsed="false">
      <c r="A446" s="44"/>
      <c r="B446" s="45"/>
      <c r="C446" s="45"/>
      <c r="D446" s="45" t="s">
        <v>1197</v>
      </c>
      <c r="E446" s="46" t="n">
        <v>362150</v>
      </c>
      <c r="F446" s="47" t="n">
        <v>5000</v>
      </c>
    </row>
    <row r="447" customFormat="false" ht="15" hidden="false" customHeight="false" outlineLevel="0" collapsed="false">
      <c r="A447" s="40" t="s">
        <v>1018</v>
      </c>
      <c r="B447" s="37" t="s">
        <v>1195</v>
      </c>
      <c r="C447" s="37" t="s">
        <v>226</v>
      </c>
      <c r="D447" s="37" t="s">
        <v>1193</v>
      </c>
      <c r="E447" s="38" t="n">
        <v>47017.75</v>
      </c>
      <c r="F447" s="39" t="n">
        <v>115</v>
      </c>
    </row>
    <row r="448" customFormat="false" ht="15" hidden="false" customHeight="false" outlineLevel="0" collapsed="false">
      <c r="A448" s="48"/>
      <c r="B448" s="41" t="s">
        <v>1196</v>
      </c>
      <c r="C448" s="41" t="s">
        <v>226</v>
      </c>
      <c r="D448" s="41" t="s">
        <v>1198</v>
      </c>
      <c r="E448" s="42" t="n">
        <v>1390090</v>
      </c>
      <c r="F448" s="43" t="n">
        <v>3400</v>
      </c>
    </row>
    <row r="449" customFormat="false" ht="15" hidden="false" customHeight="false" outlineLevel="0" collapsed="false">
      <c r="A449" s="44"/>
      <c r="B449" s="45"/>
      <c r="C449" s="45"/>
      <c r="D449" s="45" t="s">
        <v>1197</v>
      </c>
      <c r="E449" s="46" t="n">
        <v>1390090</v>
      </c>
      <c r="F449" s="47" t="n">
        <v>3400</v>
      </c>
    </row>
    <row r="450" customFormat="false" ht="15" hidden="false" customHeight="false" outlineLevel="0" collapsed="false">
      <c r="A450" s="40" t="s">
        <v>1019</v>
      </c>
      <c r="B450" s="41" t="s">
        <v>1196</v>
      </c>
      <c r="C450" s="41" t="s">
        <v>227</v>
      </c>
      <c r="D450" s="41" t="s">
        <v>1198</v>
      </c>
      <c r="E450" s="42" t="n">
        <v>144025</v>
      </c>
      <c r="F450" s="43" t="n">
        <v>2500</v>
      </c>
    </row>
    <row r="451" customFormat="false" ht="15" hidden="false" customHeight="false" outlineLevel="0" collapsed="false">
      <c r="A451" s="44"/>
      <c r="B451" s="45"/>
      <c r="C451" s="45"/>
      <c r="D451" s="45" t="s">
        <v>1197</v>
      </c>
      <c r="E451" s="46" t="n">
        <v>144025</v>
      </c>
      <c r="F451" s="47" t="n">
        <v>2500</v>
      </c>
    </row>
    <row r="452" customFormat="false" ht="15" hidden="false" customHeight="false" outlineLevel="0" collapsed="false">
      <c r="A452" s="40" t="s">
        <v>1020</v>
      </c>
      <c r="B452" s="41" t="s">
        <v>1196</v>
      </c>
      <c r="C452" s="41" t="s">
        <v>228</v>
      </c>
      <c r="D452" s="41" t="s">
        <v>1198</v>
      </c>
      <c r="E452" s="42" t="n">
        <v>3767300</v>
      </c>
      <c r="F452" s="43" t="n">
        <v>40400</v>
      </c>
    </row>
    <row r="453" customFormat="false" ht="15" hidden="false" customHeight="false" outlineLevel="0" collapsed="false">
      <c r="A453" s="44"/>
      <c r="B453" s="45"/>
      <c r="C453" s="45"/>
      <c r="D453" s="45" t="s">
        <v>1197</v>
      </c>
      <c r="E453" s="46" t="n">
        <v>3767300</v>
      </c>
      <c r="F453" s="47" t="n">
        <v>40400</v>
      </c>
    </row>
    <row r="454" customFormat="false" ht="15" hidden="false" customHeight="false" outlineLevel="0" collapsed="false">
      <c r="A454" s="36" t="s">
        <v>1021</v>
      </c>
      <c r="B454" s="37" t="s">
        <v>1195</v>
      </c>
      <c r="C454" s="37" t="s">
        <v>229</v>
      </c>
      <c r="D454" s="37" t="s">
        <v>1193</v>
      </c>
      <c r="E454" s="38" t="n">
        <v>2163113.37</v>
      </c>
      <c r="F454" s="39" t="n">
        <v>26499</v>
      </c>
    </row>
    <row r="455" customFormat="false" ht="15" hidden="false" customHeight="false" outlineLevel="0" collapsed="false">
      <c r="A455" s="36" t="s">
        <v>1022</v>
      </c>
      <c r="B455" s="37" t="s">
        <v>1195</v>
      </c>
      <c r="C455" s="37" t="s">
        <v>230</v>
      </c>
      <c r="D455" s="37" t="s">
        <v>1193</v>
      </c>
      <c r="E455" s="38" t="n">
        <v>7484659.17</v>
      </c>
      <c r="F455" s="39" t="n">
        <v>222559</v>
      </c>
    </row>
    <row r="456" customFormat="false" ht="15" hidden="false" customHeight="false" outlineLevel="0" collapsed="false">
      <c r="A456" s="40" t="s">
        <v>1023</v>
      </c>
      <c r="B456" s="41" t="s">
        <v>1196</v>
      </c>
      <c r="C456" s="41" t="s">
        <v>231</v>
      </c>
      <c r="D456" s="41" t="s">
        <v>1198</v>
      </c>
      <c r="E456" s="42" t="n">
        <v>1675040</v>
      </c>
      <c r="F456" s="43" t="n">
        <v>19000</v>
      </c>
    </row>
    <row r="457" customFormat="false" ht="15" hidden="false" customHeight="false" outlineLevel="0" collapsed="false">
      <c r="A457" s="44"/>
      <c r="B457" s="45"/>
      <c r="C457" s="45"/>
      <c r="D457" s="45" t="s">
        <v>1197</v>
      </c>
      <c r="E457" s="46" t="n">
        <v>1675040</v>
      </c>
      <c r="F457" s="47" t="n">
        <v>19000</v>
      </c>
    </row>
    <row r="458" customFormat="false" ht="15" hidden="false" customHeight="false" outlineLevel="0" collapsed="false">
      <c r="A458" s="40" t="s">
        <v>1024</v>
      </c>
      <c r="B458" s="41" t="s">
        <v>1196</v>
      </c>
      <c r="C458" s="41" t="s">
        <v>232</v>
      </c>
      <c r="D458" s="41" t="s">
        <v>1198</v>
      </c>
      <c r="E458" s="42" t="n">
        <v>3846352</v>
      </c>
      <c r="F458" s="43" t="n">
        <v>7900</v>
      </c>
    </row>
    <row r="459" customFormat="false" ht="15" hidden="false" customHeight="false" outlineLevel="0" collapsed="false">
      <c r="A459" s="44"/>
      <c r="B459" s="45"/>
      <c r="C459" s="45"/>
      <c r="D459" s="45" t="s">
        <v>1197</v>
      </c>
      <c r="E459" s="46" t="n">
        <v>3846352</v>
      </c>
      <c r="F459" s="47" t="n">
        <v>7900</v>
      </c>
    </row>
    <row r="460" customFormat="false" ht="15" hidden="false" customHeight="false" outlineLevel="0" collapsed="false">
      <c r="A460" s="40" t="s">
        <v>1025</v>
      </c>
      <c r="B460" s="41" t="s">
        <v>1196</v>
      </c>
      <c r="C460" s="41" t="s">
        <v>233</v>
      </c>
      <c r="D460" s="41" t="s">
        <v>1198</v>
      </c>
      <c r="E460" s="42" t="n">
        <v>782271</v>
      </c>
      <c r="F460" s="43" t="n">
        <v>18900</v>
      </c>
    </row>
    <row r="461" customFormat="false" ht="15" hidden="false" customHeight="false" outlineLevel="0" collapsed="false">
      <c r="A461" s="44"/>
      <c r="B461" s="45"/>
      <c r="C461" s="45"/>
      <c r="D461" s="45" t="s">
        <v>1197</v>
      </c>
      <c r="E461" s="46" t="n">
        <v>782271</v>
      </c>
      <c r="F461" s="47" t="n">
        <v>18900</v>
      </c>
    </row>
    <row r="462" customFormat="false" ht="15" hidden="false" customHeight="false" outlineLevel="0" collapsed="false">
      <c r="A462" s="40" t="s">
        <v>1026</v>
      </c>
      <c r="B462" s="37" t="s">
        <v>1195</v>
      </c>
      <c r="C462" s="37" t="s">
        <v>234</v>
      </c>
      <c r="D462" s="37" t="s">
        <v>1193</v>
      </c>
      <c r="E462" s="38" t="n">
        <v>4312.54</v>
      </c>
      <c r="F462" s="39" t="n">
        <v>71</v>
      </c>
    </row>
    <row r="463" customFormat="false" ht="15" hidden="false" customHeight="false" outlineLevel="0" collapsed="false">
      <c r="A463" s="48"/>
      <c r="B463" s="41" t="s">
        <v>1196</v>
      </c>
      <c r="C463" s="41" t="s">
        <v>234</v>
      </c>
      <c r="D463" s="41" t="s">
        <v>1198</v>
      </c>
      <c r="E463" s="42" t="n">
        <v>121480</v>
      </c>
      <c r="F463" s="43" t="n">
        <v>2000</v>
      </c>
    </row>
    <row r="464" customFormat="false" ht="15" hidden="false" customHeight="false" outlineLevel="0" collapsed="false">
      <c r="A464" s="44"/>
      <c r="B464" s="45"/>
      <c r="C464" s="45"/>
      <c r="D464" s="45" t="s">
        <v>1197</v>
      </c>
      <c r="E464" s="46" t="n">
        <v>121480</v>
      </c>
      <c r="F464" s="47" t="n">
        <v>2000</v>
      </c>
    </row>
    <row r="465" customFormat="false" ht="15" hidden="false" customHeight="false" outlineLevel="0" collapsed="false">
      <c r="A465" s="40" t="s">
        <v>1027</v>
      </c>
      <c r="B465" s="37" t="s">
        <v>1195</v>
      </c>
      <c r="C465" s="37" t="s">
        <v>235</v>
      </c>
      <c r="D465" s="37" t="s">
        <v>1193</v>
      </c>
      <c r="E465" s="38" t="n">
        <v>127461.18</v>
      </c>
      <c r="F465" s="39" t="n">
        <v>1174</v>
      </c>
    </row>
    <row r="466" customFormat="false" ht="15" hidden="false" customHeight="false" outlineLevel="0" collapsed="false">
      <c r="A466" s="48"/>
      <c r="B466" s="41" t="s">
        <v>1196</v>
      </c>
      <c r="C466" s="41" t="s">
        <v>235</v>
      </c>
      <c r="D466" s="41" t="s">
        <v>1198</v>
      </c>
      <c r="E466" s="42" t="n">
        <v>901131</v>
      </c>
      <c r="F466" s="43" t="n">
        <v>8300</v>
      </c>
    </row>
    <row r="467" customFormat="false" ht="15" hidden="false" customHeight="false" outlineLevel="0" collapsed="false">
      <c r="A467" s="44"/>
      <c r="B467" s="45"/>
      <c r="C467" s="45"/>
      <c r="D467" s="45" t="s">
        <v>1197</v>
      </c>
      <c r="E467" s="46" t="n">
        <v>901131</v>
      </c>
      <c r="F467" s="47" t="n">
        <v>8300</v>
      </c>
    </row>
    <row r="468" customFormat="false" ht="15" hidden="false" customHeight="false" outlineLevel="0" collapsed="false">
      <c r="A468" s="40" t="s">
        <v>1028</v>
      </c>
      <c r="B468" s="37" t="s">
        <v>1195</v>
      </c>
      <c r="C468" s="37" t="s">
        <v>236</v>
      </c>
      <c r="D468" s="37" t="s">
        <v>1193</v>
      </c>
      <c r="E468" s="38" t="n">
        <v>205177.84</v>
      </c>
      <c r="F468" s="39" t="n">
        <v>868</v>
      </c>
    </row>
    <row r="469" customFormat="false" ht="15" hidden="false" customHeight="false" outlineLevel="0" collapsed="false">
      <c r="A469" s="48"/>
      <c r="B469" s="41" t="s">
        <v>1196</v>
      </c>
      <c r="C469" s="41" t="s">
        <v>236</v>
      </c>
      <c r="D469" s="41" t="s">
        <v>1198</v>
      </c>
      <c r="E469" s="42" t="n">
        <v>732778</v>
      </c>
      <c r="F469" s="43" t="n">
        <v>3100</v>
      </c>
    </row>
    <row r="470" customFormat="false" ht="15" hidden="false" customHeight="false" outlineLevel="0" collapsed="false">
      <c r="A470" s="44"/>
      <c r="B470" s="45"/>
      <c r="C470" s="45"/>
      <c r="D470" s="45" t="s">
        <v>1197</v>
      </c>
      <c r="E470" s="46" t="n">
        <v>1796488</v>
      </c>
      <c r="F470" s="47" t="n">
        <v>7600</v>
      </c>
    </row>
    <row r="471" customFormat="false" ht="15" hidden="false" customHeight="false" outlineLevel="0" collapsed="false">
      <c r="A471" s="36" t="s">
        <v>1031</v>
      </c>
      <c r="B471" s="37" t="s">
        <v>1199</v>
      </c>
      <c r="C471" s="37" t="s">
        <v>1032</v>
      </c>
      <c r="D471" s="37" t="s">
        <v>1193</v>
      </c>
      <c r="E471" s="38" t="n">
        <v>2598750</v>
      </c>
      <c r="F471" s="39" t="n">
        <v>4500000</v>
      </c>
    </row>
    <row r="472" customFormat="false" ht="15" hidden="false" customHeight="false" outlineLevel="0" collapsed="false">
      <c r="A472" s="40" t="s">
        <v>1033</v>
      </c>
      <c r="B472" s="41" t="s">
        <v>1196</v>
      </c>
      <c r="C472" s="41" t="s">
        <v>237</v>
      </c>
      <c r="D472" s="41" t="s">
        <v>1198</v>
      </c>
      <c r="E472" s="42" t="n">
        <v>6487382</v>
      </c>
      <c r="F472" s="43" t="n">
        <v>13100</v>
      </c>
    </row>
    <row r="473" customFormat="false" ht="15" hidden="false" customHeight="false" outlineLevel="0" collapsed="false">
      <c r="A473" s="44"/>
      <c r="B473" s="45"/>
      <c r="C473" s="45"/>
      <c r="D473" s="45" t="s">
        <v>1197</v>
      </c>
      <c r="E473" s="46" t="n">
        <v>6487382</v>
      </c>
      <c r="F473" s="47" t="n">
        <v>13100</v>
      </c>
    </row>
    <row r="474" customFormat="false" ht="15" hidden="false" customHeight="false" outlineLevel="0" collapsed="false">
      <c r="A474" s="40" t="s">
        <v>1034</v>
      </c>
      <c r="B474" s="37" t="s">
        <v>1195</v>
      </c>
      <c r="C474" s="37" t="s">
        <v>1035</v>
      </c>
      <c r="D474" s="37" t="s">
        <v>1193</v>
      </c>
      <c r="E474" s="38" t="n">
        <v>43868.88</v>
      </c>
      <c r="F474" s="39" t="n">
        <v>191</v>
      </c>
    </row>
    <row r="475" customFormat="false" ht="15" hidden="false" customHeight="false" outlineLevel="0" collapsed="false">
      <c r="A475" s="48"/>
      <c r="B475" s="41" t="s">
        <v>1196</v>
      </c>
      <c r="C475" s="41" t="s">
        <v>1035</v>
      </c>
      <c r="D475" s="41" t="s">
        <v>1198</v>
      </c>
      <c r="E475" s="42" t="n">
        <v>2342736</v>
      </c>
      <c r="F475" s="43" t="n">
        <v>10200</v>
      </c>
    </row>
    <row r="476" customFormat="false" ht="15" hidden="false" customHeight="false" outlineLevel="0" collapsed="false">
      <c r="A476" s="44"/>
      <c r="B476" s="45"/>
      <c r="C476" s="45"/>
      <c r="D476" s="45" t="s">
        <v>1197</v>
      </c>
      <c r="E476" s="46" t="n">
        <v>2342736</v>
      </c>
      <c r="F476" s="47" t="n">
        <v>10200</v>
      </c>
    </row>
    <row r="477" customFormat="false" ht="15" hidden="false" customHeight="false" outlineLevel="0" collapsed="false">
      <c r="A477" s="36" t="s">
        <v>1036</v>
      </c>
      <c r="B477" s="37" t="s">
        <v>1199</v>
      </c>
      <c r="C477" s="37" t="s">
        <v>1037</v>
      </c>
      <c r="D477" s="37" t="s">
        <v>1193</v>
      </c>
      <c r="E477" s="38" t="n">
        <v>12641400</v>
      </c>
      <c r="F477" s="39" t="n">
        <v>12000000</v>
      </c>
    </row>
    <row r="478" customFormat="false" ht="15" hidden="false" customHeight="false" outlineLevel="0" collapsed="false">
      <c r="A478" s="36" t="s">
        <v>1038</v>
      </c>
      <c r="B478" s="37" t="s">
        <v>1196</v>
      </c>
      <c r="C478" s="37" t="s">
        <v>239</v>
      </c>
      <c r="D478" s="37" t="s">
        <v>1197</v>
      </c>
      <c r="E478" s="38" t="n">
        <v>1120000</v>
      </c>
      <c r="F478" s="39" t="n">
        <v>250000</v>
      </c>
    </row>
    <row r="479" customFormat="false" ht="15" hidden="false" customHeight="false" outlineLevel="0" collapsed="false">
      <c r="A479" s="40" t="s">
        <v>1039</v>
      </c>
      <c r="B479" s="37" t="s">
        <v>1195</v>
      </c>
      <c r="C479" s="37" t="s">
        <v>240</v>
      </c>
      <c r="D479" s="37" t="s">
        <v>1193</v>
      </c>
      <c r="E479" s="38" t="n">
        <v>187665.4</v>
      </c>
      <c r="F479" s="39" t="n">
        <v>1780</v>
      </c>
    </row>
    <row r="480" customFormat="false" ht="15" hidden="false" customHeight="false" outlineLevel="0" collapsed="false">
      <c r="A480" s="48"/>
      <c r="B480" s="41" t="s">
        <v>1196</v>
      </c>
      <c r="C480" s="41" t="s">
        <v>240</v>
      </c>
      <c r="D480" s="41" t="s">
        <v>1198</v>
      </c>
      <c r="E480" s="42" t="n">
        <v>6378515</v>
      </c>
      <c r="F480" s="43" t="n">
        <v>60500</v>
      </c>
    </row>
    <row r="481" customFormat="false" ht="15" hidden="false" customHeight="false" outlineLevel="0" collapsed="false">
      <c r="A481" s="44"/>
      <c r="B481" s="45"/>
      <c r="C481" s="45"/>
      <c r="D481" s="45" t="s">
        <v>1197</v>
      </c>
      <c r="E481" s="46" t="n">
        <v>6378515</v>
      </c>
      <c r="F481" s="47" t="n">
        <v>60500</v>
      </c>
    </row>
    <row r="482" customFormat="false" ht="15" hidden="false" customHeight="false" outlineLevel="0" collapsed="false">
      <c r="A482" s="40" t="s">
        <v>1040</v>
      </c>
      <c r="B482" s="37" t="s">
        <v>1195</v>
      </c>
      <c r="C482" s="37" t="s">
        <v>241</v>
      </c>
      <c r="D482" s="37" t="s">
        <v>1193</v>
      </c>
      <c r="E482" s="38" t="n">
        <v>68405.76</v>
      </c>
      <c r="F482" s="39" t="n">
        <v>72</v>
      </c>
    </row>
    <row r="483" customFormat="false" ht="15" hidden="false" customHeight="false" outlineLevel="0" collapsed="false">
      <c r="A483" s="48"/>
      <c r="B483" s="41" t="s">
        <v>1196</v>
      </c>
      <c r="C483" s="41" t="s">
        <v>241</v>
      </c>
      <c r="D483" s="41" t="s">
        <v>1198</v>
      </c>
      <c r="E483" s="42" t="n">
        <v>2945248</v>
      </c>
      <c r="F483" s="43" t="n">
        <v>3100</v>
      </c>
    </row>
    <row r="484" customFormat="false" ht="15" hidden="false" customHeight="false" outlineLevel="0" collapsed="false">
      <c r="A484" s="44"/>
      <c r="B484" s="45"/>
      <c r="C484" s="45"/>
      <c r="D484" s="45" t="s">
        <v>1197</v>
      </c>
      <c r="E484" s="46" t="n">
        <v>2945248</v>
      </c>
      <c r="F484" s="47" t="n">
        <v>3100</v>
      </c>
    </row>
    <row r="485" customFormat="false" ht="15" hidden="false" customHeight="false" outlineLevel="0" collapsed="false">
      <c r="A485" s="36" t="s">
        <v>1041</v>
      </c>
      <c r="B485" s="37" t="s">
        <v>1195</v>
      </c>
      <c r="C485" s="37" t="s">
        <v>242</v>
      </c>
      <c r="D485" s="37" t="s">
        <v>1193</v>
      </c>
      <c r="E485" s="38" t="n">
        <v>5686325.12</v>
      </c>
      <c r="F485" s="39" t="n">
        <v>394336</v>
      </c>
    </row>
    <row r="486" customFormat="false" ht="15" hidden="false" customHeight="false" outlineLevel="0" collapsed="false">
      <c r="A486" s="36" t="s">
        <v>1042</v>
      </c>
      <c r="B486" s="37" t="s">
        <v>1199</v>
      </c>
      <c r="C486" s="37" t="s">
        <v>243</v>
      </c>
      <c r="D486" s="37" t="s">
        <v>1193</v>
      </c>
      <c r="E486" s="38" t="n">
        <v>11341000</v>
      </c>
      <c r="F486" s="39" t="n">
        <v>11000000</v>
      </c>
    </row>
    <row r="487" customFormat="false" ht="15" hidden="false" customHeight="false" outlineLevel="0" collapsed="false">
      <c r="A487" s="40" t="s">
        <v>1043</v>
      </c>
      <c r="B487" s="37" t="s">
        <v>1199</v>
      </c>
      <c r="C487" s="37" t="s">
        <v>1044</v>
      </c>
      <c r="D487" s="37" t="s">
        <v>1193</v>
      </c>
      <c r="E487" s="38" t="n">
        <v>30486400</v>
      </c>
      <c r="F487" s="39" t="n">
        <v>28000000</v>
      </c>
    </row>
    <row r="488" customFormat="false" ht="15" hidden="false" customHeight="false" outlineLevel="0" collapsed="false">
      <c r="A488" s="44"/>
      <c r="B488" s="37" t="s">
        <v>1195</v>
      </c>
      <c r="C488" s="37" t="s">
        <v>244</v>
      </c>
      <c r="D488" s="37" t="s">
        <v>1193</v>
      </c>
      <c r="E488" s="38" t="n">
        <v>1018160.15</v>
      </c>
      <c r="F488" s="39" t="n">
        <v>43981</v>
      </c>
    </row>
    <row r="489" customFormat="false" ht="15" hidden="false" customHeight="false" outlineLevel="0" collapsed="false">
      <c r="A489" s="40" t="s">
        <v>1045</v>
      </c>
      <c r="B489" s="41" t="s">
        <v>1196</v>
      </c>
      <c r="C489" s="41" t="s">
        <v>245</v>
      </c>
      <c r="D489" s="41" t="s">
        <v>1198</v>
      </c>
      <c r="E489" s="42" t="n">
        <v>294880</v>
      </c>
      <c r="F489" s="43" t="n">
        <v>1000</v>
      </c>
    </row>
    <row r="490" customFormat="false" ht="15" hidden="false" customHeight="false" outlineLevel="0" collapsed="false">
      <c r="A490" s="44"/>
      <c r="B490" s="45"/>
      <c r="C490" s="45"/>
      <c r="D490" s="45" t="s">
        <v>1197</v>
      </c>
      <c r="E490" s="46" t="n">
        <v>294880</v>
      </c>
      <c r="F490" s="47" t="n">
        <v>1000</v>
      </c>
    </row>
    <row r="491" customFormat="false" ht="15" hidden="false" customHeight="false" outlineLevel="0" collapsed="false">
      <c r="A491" s="36" t="s">
        <v>1046</v>
      </c>
      <c r="B491" s="37" t="s">
        <v>1199</v>
      </c>
      <c r="C491" s="37" t="s">
        <v>246</v>
      </c>
      <c r="D491" s="37" t="s">
        <v>1193</v>
      </c>
      <c r="E491" s="38" t="n">
        <v>21312000</v>
      </c>
      <c r="F491" s="39" t="n">
        <v>24000000</v>
      </c>
    </row>
    <row r="492" customFormat="false" ht="15" hidden="false" customHeight="false" outlineLevel="0" collapsed="false">
      <c r="A492" s="36" t="s">
        <v>1047</v>
      </c>
      <c r="B492" s="37" t="s">
        <v>1195</v>
      </c>
      <c r="C492" s="37" t="s">
        <v>247</v>
      </c>
      <c r="D492" s="37" t="s">
        <v>1193</v>
      </c>
      <c r="E492" s="38" t="n">
        <v>3578884.2</v>
      </c>
      <c r="F492" s="39" t="n">
        <v>241980</v>
      </c>
    </row>
    <row r="493" customFormat="false" ht="15" hidden="false" customHeight="false" outlineLevel="0" collapsed="false">
      <c r="A493" s="40" t="s">
        <v>1048</v>
      </c>
      <c r="B493" s="37" t="s">
        <v>1195</v>
      </c>
      <c r="C493" s="37" t="s">
        <v>248</v>
      </c>
      <c r="D493" s="37" t="s">
        <v>1193</v>
      </c>
      <c r="E493" s="38" t="n">
        <v>37777.4</v>
      </c>
      <c r="F493" s="39" t="n">
        <v>82</v>
      </c>
    </row>
    <row r="494" customFormat="false" ht="15" hidden="false" customHeight="false" outlineLevel="0" collapsed="false">
      <c r="A494" s="48"/>
      <c r="B494" s="41" t="s">
        <v>1196</v>
      </c>
      <c r="C494" s="41" t="s">
        <v>248</v>
      </c>
      <c r="D494" s="41" t="s">
        <v>1198</v>
      </c>
      <c r="E494" s="42" t="n">
        <v>1520310</v>
      </c>
      <c r="F494" s="43" t="n">
        <v>3300</v>
      </c>
    </row>
    <row r="495" customFormat="false" ht="15" hidden="false" customHeight="false" outlineLevel="0" collapsed="false">
      <c r="A495" s="44"/>
      <c r="B495" s="45"/>
      <c r="C495" s="45"/>
      <c r="D495" s="45" t="s">
        <v>1197</v>
      </c>
      <c r="E495" s="46" t="n">
        <v>1842800</v>
      </c>
      <c r="F495" s="47" t="n">
        <v>4000</v>
      </c>
    </row>
    <row r="496" customFormat="false" ht="15" hidden="false" customHeight="false" outlineLevel="0" collapsed="false">
      <c r="A496" s="40" t="s">
        <v>1049</v>
      </c>
      <c r="B496" s="37" t="s">
        <v>1195</v>
      </c>
      <c r="C496" s="37" t="s">
        <v>249</v>
      </c>
      <c r="D496" s="37" t="s">
        <v>1193</v>
      </c>
      <c r="E496" s="38" t="n">
        <v>1127376.15</v>
      </c>
      <c r="F496" s="39" t="n">
        <v>9465</v>
      </c>
    </row>
    <row r="497" customFormat="false" ht="15" hidden="false" customHeight="false" outlineLevel="0" collapsed="false">
      <c r="A497" s="48"/>
      <c r="B497" s="41" t="s">
        <v>1196</v>
      </c>
      <c r="C497" s="41" t="s">
        <v>249</v>
      </c>
      <c r="D497" s="41" t="s">
        <v>1198</v>
      </c>
      <c r="E497" s="42" t="n">
        <v>2286912</v>
      </c>
      <c r="F497" s="43" t="n">
        <v>19200</v>
      </c>
    </row>
    <row r="498" customFormat="false" ht="15" hidden="false" customHeight="false" outlineLevel="0" collapsed="false">
      <c r="A498" s="44"/>
      <c r="B498" s="45"/>
      <c r="C498" s="45"/>
      <c r="D498" s="45" t="s">
        <v>1197</v>
      </c>
      <c r="E498" s="46" t="n">
        <v>2286912</v>
      </c>
      <c r="F498" s="47" t="n">
        <v>19200</v>
      </c>
    </row>
    <row r="499" customFormat="false" ht="15" hidden="false" customHeight="false" outlineLevel="0" collapsed="false">
      <c r="A499" s="40" t="s">
        <v>1050</v>
      </c>
      <c r="B499" s="37" t="s">
        <v>1195</v>
      </c>
      <c r="C499" s="37" t="s">
        <v>250</v>
      </c>
      <c r="D499" s="37" t="s">
        <v>1193</v>
      </c>
      <c r="E499" s="38" t="n">
        <v>62638.2</v>
      </c>
      <c r="F499" s="39" t="n">
        <v>1020</v>
      </c>
    </row>
    <row r="500" customFormat="false" ht="15" hidden="false" customHeight="false" outlineLevel="0" collapsed="false">
      <c r="A500" s="48"/>
      <c r="B500" s="41" t="s">
        <v>1196</v>
      </c>
      <c r="C500" s="41" t="s">
        <v>250</v>
      </c>
      <c r="D500" s="41" t="s">
        <v>1198</v>
      </c>
      <c r="E500" s="42" t="n">
        <v>184230</v>
      </c>
      <c r="F500" s="43" t="n">
        <v>3000</v>
      </c>
    </row>
    <row r="501" customFormat="false" ht="15" hidden="false" customHeight="false" outlineLevel="0" collapsed="false">
      <c r="A501" s="44"/>
      <c r="B501" s="45"/>
      <c r="C501" s="45"/>
      <c r="D501" s="45" t="s">
        <v>1197</v>
      </c>
      <c r="E501" s="46" t="n">
        <v>184230</v>
      </c>
      <c r="F501" s="47" t="n">
        <v>3000</v>
      </c>
    </row>
    <row r="502" customFormat="false" ht="15" hidden="false" customHeight="false" outlineLevel="0" collapsed="false">
      <c r="A502" s="40" t="s">
        <v>1051</v>
      </c>
      <c r="B502" s="41" t="s">
        <v>1196</v>
      </c>
      <c r="C502" s="41" t="s">
        <v>251</v>
      </c>
      <c r="D502" s="41" t="s">
        <v>1198</v>
      </c>
      <c r="E502" s="42" t="n">
        <v>482823</v>
      </c>
      <c r="F502" s="43" t="n">
        <v>3300</v>
      </c>
    </row>
    <row r="503" customFormat="false" ht="15" hidden="false" customHeight="false" outlineLevel="0" collapsed="false">
      <c r="A503" s="44"/>
      <c r="B503" s="45"/>
      <c r="C503" s="45"/>
      <c r="D503" s="45" t="s">
        <v>1197</v>
      </c>
      <c r="E503" s="46" t="n">
        <v>482823</v>
      </c>
      <c r="F503" s="47" t="n">
        <v>3300</v>
      </c>
    </row>
    <row r="504" customFormat="false" ht="15" hidden="false" customHeight="false" outlineLevel="0" collapsed="false">
      <c r="A504" s="36" t="s">
        <v>1052</v>
      </c>
      <c r="B504" s="37" t="s">
        <v>1199</v>
      </c>
      <c r="C504" s="37" t="s">
        <v>1053</v>
      </c>
      <c r="D504" s="37" t="s">
        <v>1193</v>
      </c>
      <c r="E504" s="38" t="n">
        <v>35588000</v>
      </c>
      <c r="F504" s="39" t="n">
        <v>24800000</v>
      </c>
    </row>
    <row r="505" customFormat="false" ht="15" hidden="false" customHeight="false" outlineLevel="0" collapsed="false">
      <c r="A505" s="36" t="s">
        <v>1054</v>
      </c>
      <c r="B505" s="37" t="s">
        <v>1195</v>
      </c>
      <c r="C505" s="37" t="s">
        <v>252</v>
      </c>
      <c r="D505" s="37" t="s">
        <v>1193</v>
      </c>
      <c r="E505" s="38" t="n">
        <v>621222.63</v>
      </c>
      <c r="F505" s="39" t="n">
        <v>102007</v>
      </c>
    </row>
    <row r="506" customFormat="false" ht="15" hidden="false" customHeight="false" outlineLevel="0" collapsed="false">
      <c r="A506" s="36" t="s">
        <v>1055</v>
      </c>
      <c r="B506" s="37" t="s">
        <v>1195</v>
      </c>
      <c r="C506" s="37" t="s">
        <v>253</v>
      </c>
      <c r="D506" s="37" t="s">
        <v>1193</v>
      </c>
      <c r="E506" s="38" t="n">
        <v>3952255.86</v>
      </c>
      <c r="F506" s="39" t="n">
        <v>151893</v>
      </c>
    </row>
    <row r="507" customFormat="false" ht="15" hidden="false" customHeight="false" outlineLevel="0" collapsed="false">
      <c r="A507" s="40" t="s">
        <v>1056</v>
      </c>
      <c r="B507" s="37" t="s">
        <v>1195</v>
      </c>
      <c r="C507" s="37" t="s">
        <v>254</v>
      </c>
      <c r="D507" s="37" t="s">
        <v>1193</v>
      </c>
      <c r="E507" s="38" t="n">
        <v>17833.2</v>
      </c>
      <c r="F507" s="39" t="n">
        <v>105</v>
      </c>
    </row>
    <row r="508" customFormat="false" ht="15" hidden="false" customHeight="false" outlineLevel="0" collapsed="false">
      <c r="A508" s="48"/>
      <c r="B508" s="41" t="s">
        <v>1196</v>
      </c>
      <c r="C508" s="41" t="s">
        <v>254</v>
      </c>
      <c r="D508" s="41" t="s">
        <v>1198</v>
      </c>
      <c r="E508" s="42" t="n">
        <v>866184</v>
      </c>
      <c r="F508" s="43" t="n">
        <v>5100</v>
      </c>
    </row>
    <row r="509" customFormat="false" ht="15" hidden="false" customHeight="false" outlineLevel="0" collapsed="false">
      <c r="A509" s="44"/>
      <c r="B509" s="45"/>
      <c r="C509" s="45"/>
      <c r="D509" s="45" t="s">
        <v>1197</v>
      </c>
      <c r="E509" s="46" t="n">
        <v>254760</v>
      </c>
      <c r="F509" s="47" t="n">
        <v>1500</v>
      </c>
    </row>
    <row r="510" customFormat="false" ht="15" hidden="false" customHeight="false" outlineLevel="0" collapsed="false">
      <c r="A510" s="36" t="s">
        <v>1057</v>
      </c>
      <c r="B510" s="37" t="s">
        <v>1199</v>
      </c>
      <c r="C510" s="37" t="s">
        <v>255</v>
      </c>
      <c r="D510" s="37" t="s">
        <v>1193</v>
      </c>
      <c r="E510" s="38" t="n">
        <v>12079950</v>
      </c>
      <c r="F510" s="39" t="n">
        <v>14500000</v>
      </c>
    </row>
    <row r="511" customFormat="false" ht="15" hidden="false" customHeight="false" outlineLevel="0" collapsed="false">
      <c r="A511" s="40" t="s">
        <v>1058</v>
      </c>
      <c r="B511" s="41" t="s">
        <v>1196</v>
      </c>
      <c r="C511" s="41" t="s">
        <v>256</v>
      </c>
      <c r="D511" s="41" t="s">
        <v>1198</v>
      </c>
      <c r="E511" s="42" t="n">
        <v>112750277</v>
      </c>
      <c r="F511" s="43" t="n">
        <v>3916300</v>
      </c>
    </row>
    <row r="512" customFormat="false" ht="15" hidden="false" customHeight="false" outlineLevel="0" collapsed="false">
      <c r="A512" s="44"/>
      <c r="B512" s="45"/>
      <c r="C512" s="45"/>
      <c r="D512" s="45" t="s">
        <v>1197</v>
      </c>
      <c r="E512" s="46" t="n">
        <v>181377</v>
      </c>
      <c r="F512" s="47" t="n">
        <v>6300</v>
      </c>
    </row>
    <row r="513" customFormat="false" ht="15" hidden="false" customHeight="false" outlineLevel="0" collapsed="false">
      <c r="A513" s="36" t="s">
        <v>1059</v>
      </c>
      <c r="B513" s="37" t="s">
        <v>1199</v>
      </c>
      <c r="C513" s="37" t="s">
        <v>1060</v>
      </c>
      <c r="D513" s="37" t="s">
        <v>1193</v>
      </c>
      <c r="E513" s="38" t="n">
        <v>26325000</v>
      </c>
      <c r="F513" s="39" t="n">
        <v>25000000</v>
      </c>
    </row>
    <row r="514" customFormat="false" ht="15" hidden="false" customHeight="false" outlineLevel="0" collapsed="false">
      <c r="A514" s="40" t="s">
        <v>1061</v>
      </c>
      <c r="B514" s="41" t="s">
        <v>1196</v>
      </c>
      <c r="C514" s="41" t="s">
        <v>257</v>
      </c>
      <c r="D514" s="41" t="s">
        <v>1198</v>
      </c>
      <c r="E514" s="42" t="n">
        <v>1928640</v>
      </c>
      <c r="F514" s="43" t="n">
        <v>20500</v>
      </c>
    </row>
    <row r="515" customFormat="false" ht="15" hidden="false" customHeight="false" outlineLevel="0" collapsed="false">
      <c r="A515" s="44"/>
      <c r="B515" s="45"/>
      <c r="C515" s="45"/>
      <c r="D515" s="45" t="s">
        <v>1197</v>
      </c>
      <c r="E515" s="46" t="n">
        <v>1928640</v>
      </c>
      <c r="F515" s="47" t="n">
        <v>20500</v>
      </c>
    </row>
    <row r="516" customFormat="false" ht="15" hidden="false" customHeight="false" outlineLevel="0" collapsed="false">
      <c r="A516" s="36" t="s">
        <v>1062</v>
      </c>
      <c r="B516" s="37" t="s">
        <v>1195</v>
      </c>
      <c r="C516" s="37" t="s">
        <v>258</v>
      </c>
      <c r="D516" s="37" t="s">
        <v>1193</v>
      </c>
      <c r="E516" s="38" t="n">
        <v>31836261.6</v>
      </c>
      <c r="F516" s="39" t="n">
        <v>141570</v>
      </c>
    </row>
    <row r="517" customFormat="false" ht="15" hidden="false" customHeight="false" outlineLevel="0" collapsed="false">
      <c r="A517" s="36" t="s">
        <v>1063</v>
      </c>
      <c r="B517" s="37" t="s">
        <v>1195</v>
      </c>
      <c r="C517" s="37" t="s">
        <v>259</v>
      </c>
      <c r="D517" s="37" t="s">
        <v>1193</v>
      </c>
      <c r="E517" s="38" t="n">
        <v>1492042.75</v>
      </c>
      <c r="F517" s="39" t="n">
        <v>93545</v>
      </c>
    </row>
    <row r="518" customFormat="false" ht="15" hidden="false" customHeight="false" outlineLevel="0" collapsed="false">
      <c r="A518" s="40" t="s">
        <v>1064</v>
      </c>
      <c r="B518" s="41" t="s">
        <v>1196</v>
      </c>
      <c r="C518" s="41" t="s">
        <v>260</v>
      </c>
      <c r="D518" s="41" t="s">
        <v>1198</v>
      </c>
      <c r="E518" s="42" t="n">
        <v>2384690</v>
      </c>
      <c r="F518" s="43" t="n">
        <v>15400</v>
      </c>
    </row>
    <row r="519" customFormat="false" ht="15" hidden="false" customHeight="false" outlineLevel="0" collapsed="false">
      <c r="A519" s="44"/>
      <c r="B519" s="45"/>
      <c r="C519" s="45"/>
      <c r="D519" s="45" t="s">
        <v>1197</v>
      </c>
      <c r="E519" s="46" t="n">
        <v>2384690</v>
      </c>
      <c r="F519" s="47" t="n">
        <v>15400</v>
      </c>
    </row>
    <row r="520" customFormat="false" ht="15" hidden="false" customHeight="false" outlineLevel="0" collapsed="false">
      <c r="A520" s="40" t="s">
        <v>1065</v>
      </c>
      <c r="B520" s="37" t="s">
        <v>1195</v>
      </c>
      <c r="C520" s="37" t="s">
        <v>261</v>
      </c>
      <c r="D520" s="37" t="s">
        <v>1193</v>
      </c>
      <c r="E520" s="38" t="n">
        <v>398.71</v>
      </c>
      <c r="F520" s="39" t="n">
        <v>1</v>
      </c>
    </row>
    <row r="521" customFormat="false" ht="15" hidden="false" customHeight="false" outlineLevel="0" collapsed="false">
      <c r="A521" s="48"/>
      <c r="B521" s="41" t="s">
        <v>1196</v>
      </c>
      <c r="C521" s="41" t="s">
        <v>261</v>
      </c>
      <c r="D521" s="41" t="s">
        <v>1198</v>
      </c>
      <c r="E521" s="42" t="n">
        <v>438581</v>
      </c>
      <c r="F521" s="43" t="n">
        <v>1100</v>
      </c>
    </row>
    <row r="522" customFormat="false" ht="15" hidden="false" customHeight="false" outlineLevel="0" collapsed="false">
      <c r="A522" s="44"/>
      <c r="B522" s="45"/>
      <c r="C522" s="45"/>
      <c r="D522" s="45" t="s">
        <v>1197</v>
      </c>
      <c r="E522" s="46" t="n">
        <v>438581</v>
      </c>
      <c r="F522" s="47" t="n">
        <v>1100</v>
      </c>
    </row>
    <row r="523" customFormat="false" ht="15" hidden="false" customHeight="false" outlineLevel="0" collapsed="false">
      <c r="A523" s="36" t="s">
        <v>1066</v>
      </c>
      <c r="B523" s="37" t="s">
        <v>1195</v>
      </c>
      <c r="C523" s="37" t="s">
        <v>262</v>
      </c>
      <c r="D523" s="37" t="s">
        <v>1193</v>
      </c>
      <c r="E523" s="38" t="n">
        <v>377249.04</v>
      </c>
      <c r="F523" s="39" t="n">
        <v>4284</v>
      </c>
    </row>
    <row r="524" customFormat="false" ht="15" hidden="false" customHeight="false" outlineLevel="0" collapsed="false">
      <c r="A524" s="40" t="s">
        <v>1067</v>
      </c>
      <c r="B524" s="41" t="s">
        <v>1196</v>
      </c>
      <c r="C524" s="41" t="s">
        <v>263</v>
      </c>
      <c r="D524" s="41" t="s">
        <v>1198</v>
      </c>
      <c r="E524" s="42" t="n">
        <v>3634192</v>
      </c>
      <c r="F524" s="43" t="n">
        <v>24800</v>
      </c>
    </row>
    <row r="525" customFormat="false" ht="15" hidden="false" customHeight="false" outlineLevel="0" collapsed="false">
      <c r="A525" s="44"/>
      <c r="B525" s="45"/>
      <c r="C525" s="45"/>
      <c r="D525" s="45" t="s">
        <v>1197</v>
      </c>
      <c r="E525" s="46" t="n">
        <v>3634192</v>
      </c>
      <c r="F525" s="47" t="n">
        <v>24800</v>
      </c>
    </row>
    <row r="526" customFormat="false" ht="15" hidden="false" customHeight="false" outlineLevel="0" collapsed="false">
      <c r="A526" s="40" t="s">
        <v>1068</v>
      </c>
      <c r="B526" s="37" t="s">
        <v>1195</v>
      </c>
      <c r="C526" s="37" t="s">
        <v>264</v>
      </c>
      <c r="D526" s="37" t="s">
        <v>1193</v>
      </c>
      <c r="E526" s="38" t="n">
        <v>2867.04</v>
      </c>
      <c r="F526" s="39" t="n">
        <v>18</v>
      </c>
    </row>
    <row r="527" customFormat="false" ht="15" hidden="false" customHeight="false" outlineLevel="0" collapsed="false">
      <c r="A527" s="48"/>
      <c r="B527" s="41" t="s">
        <v>1196</v>
      </c>
      <c r="C527" s="41" t="s">
        <v>264</v>
      </c>
      <c r="D527" s="41" t="s">
        <v>1198</v>
      </c>
      <c r="E527" s="42" t="n">
        <v>1799864</v>
      </c>
      <c r="F527" s="43" t="n">
        <v>11300</v>
      </c>
    </row>
    <row r="528" customFormat="false" ht="15" hidden="false" customHeight="false" outlineLevel="0" collapsed="false">
      <c r="A528" s="44"/>
      <c r="B528" s="45"/>
      <c r="C528" s="45"/>
      <c r="D528" s="45" t="s">
        <v>1197</v>
      </c>
      <c r="E528" s="46" t="n">
        <v>1799864</v>
      </c>
      <c r="F528" s="47" t="n">
        <v>11300</v>
      </c>
    </row>
    <row r="529" customFormat="false" ht="15" hidden="false" customHeight="false" outlineLevel="0" collapsed="false">
      <c r="A529" s="40" t="s">
        <v>1069</v>
      </c>
      <c r="B529" s="41" t="s">
        <v>1196</v>
      </c>
      <c r="C529" s="41" t="s">
        <v>1070</v>
      </c>
      <c r="D529" s="41" t="s">
        <v>1198</v>
      </c>
      <c r="E529" s="42" t="n">
        <v>93310</v>
      </c>
      <c r="F529" s="43" t="n">
        <v>700</v>
      </c>
    </row>
    <row r="530" customFormat="false" ht="15" hidden="false" customHeight="false" outlineLevel="0" collapsed="false">
      <c r="A530" s="44"/>
      <c r="B530" s="45"/>
      <c r="C530" s="45"/>
      <c r="D530" s="45" t="s">
        <v>1197</v>
      </c>
      <c r="E530" s="46" t="n">
        <v>93310</v>
      </c>
      <c r="F530" s="47" t="n">
        <v>700</v>
      </c>
    </row>
    <row r="531" customFormat="false" ht="15" hidden="false" customHeight="false" outlineLevel="0" collapsed="false">
      <c r="A531" s="36" t="s">
        <v>1071</v>
      </c>
      <c r="B531" s="37" t="s">
        <v>1199</v>
      </c>
      <c r="C531" s="37" t="s">
        <v>265</v>
      </c>
      <c r="D531" s="37" t="s">
        <v>1193</v>
      </c>
      <c r="E531" s="38" t="n">
        <v>28866000</v>
      </c>
      <c r="F531" s="39" t="n">
        <v>25500000</v>
      </c>
    </row>
    <row r="532" customFormat="false" ht="15" hidden="false" customHeight="false" outlineLevel="0" collapsed="false">
      <c r="A532" s="36" t="s">
        <v>1072</v>
      </c>
      <c r="B532" s="37" t="s">
        <v>1195</v>
      </c>
      <c r="C532" s="37" t="s">
        <v>266</v>
      </c>
      <c r="D532" s="37" t="s">
        <v>1193</v>
      </c>
      <c r="E532" s="38" t="n">
        <v>1311733.58</v>
      </c>
      <c r="F532" s="39" t="n">
        <v>57206</v>
      </c>
    </row>
    <row r="533" customFormat="false" ht="15" hidden="false" customHeight="false" outlineLevel="0" collapsed="false">
      <c r="A533" s="36" t="s">
        <v>1073</v>
      </c>
      <c r="B533" s="37" t="s">
        <v>1199</v>
      </c>
      <c r="C533" s="37" t="s">
        <v>1074</v>
      </c>
      <c r="D533" s="37" t="s">
        <v>1193</v>
      </c>
      <c r="E533" s="38" t="n">
        <v>7558967.6</v>
      </c>
      <c r="F533" s="39" t="n">
        <v>8227000</v>
      </c>
    </row>
    <row r="534" customFormat="false" ht="15" hidden="false" customHeight="false" outlineLevel="0" collapsed="false">
      <c r="A534" s="40" t="s">
        <v>1075</v>
      </c>
      <c r="B534" s="41" t="s">
        <v>1196</v>
      </c>
      <c r="C534" s="41" t="s">
        <v>267</v>
      </c>
      <c r="D534" s="41" t="s">
        <v>1198</v>
      </c>
      <c r="E534" s="42" t="n">
        <v>2043500</v>
      </c>
      <c r="F534" s="43" t="n">
        <v>6700</v>
      </c>
    </row>
    <row r="535" customFormat="false" ht="15" hidden="false" customHeight="false" outlineLevel="0" collapsed="false">
      <c r="A535" s="44"/>
      <c r="B535" s="45"/>
      <c r="C535" s="45"/>
      <c r="D535" s="45" t="s">
        <v>1197</v>
      </c>
      <c r="E535" s="46" t="n">
        <v>2043500</v>
      </c>
      <c r="F535" s="47" t="n">
        <v>6700</v>
      </c>
    </row>
    <row r="536" customFormat="false" ht="15" hidden="false" customHeight="false" outlineLevel="0" collapsed="false">
      <c r="A536" s="40" t="s">
        <v>1076</v>
      </c>
      <c r="B536" s="41" t="s">
        <v>1196</v>
      </c>
      <c r="C536" s="41" t="s">
        <v>268</v>
      </c>
      <c r="D536" s="41" t="s">
        <v>1198</v>
      </c>
      <c r="E536" s="42" t="n">
        <v>495456</v>
      </c>
      <c r="F536" s="43" t="n">
        <v>4800</v>
      </c>
    </row>
    <row r="537" customFormat="false" ht="15" hidden="false" customHeight="false" outlineLevel="0" collapsed="false">
      <c r="A537" s="44"/>
      <c r="B537" s="45"/>
      <c r="C537" s="45"/>
      <c r="D537" s="45" t="s">
        <v>1197</v>
      </c>
      <c r="E537" s="46" t="n">
        <v>495456</v>
      </c>
      <c r="F537" s="47" t="n">
        <v>4800</v>
      </c>
    </row>
    <row r="538" customFormat="false" ht="15" hidden="false" customHeight="false" outlineLevel="0" collapsed="false">
      <c r="A538" s="40" t="s">
        <v>1077</v>
      </c>
      <c r="B538" s="41" t="s">
        <v>1196</v>
      </c>
      <c r="C538" s="41" t="s">
        <v>269</v>
      </c>
      <c r="D538" s="41" t="s">
        <v>1198</v>
      </c>
      <c r="E538" s="42" t="n">
        <v>5018661</v>
      </c>
      <c r="F538" s="43" t="n">
        <v>34700</v>
      </c>
    </row>
    <row r="539" customFormat="false" ht="15" hidden="false" customHeight="false" outlineLevel="0" collapsed="false">
      <c r="A539" s="44"/>
      <c r="B539" s="45"/>
      <c r="C539" s="45"/>
      <c r="D539" s="45" t="s">
        <v>1197</v>
      </c>
      <c r="E539" s="46" t="n">
        <v>5018661</v>
      </c>
      <c r="F539" s="47" t="n">
        <v>34700</v>
      </c>
    </row>
    <row r="540" customFormat="false" ht="15" hidden="false" customHeight="false" outlineLevel="0" collapsed="false">
      <c r="A540" s="40" t="s">
        <v>1078</v>
      </c>
      <c r="B540" s="37" t="s">
        <v>1195</v>
      </c>
      <c r="C540" s="37" t="s">
        <v>270</v>
      </c>
      <c r="D540" s="37" t="s">
        <v>1193</v>
      </c>
      <c r="E540" s="38" t="n">
        <v>725233</v>
      </c>
      <c r="F540" s="39" t="n">
        <v>23825</v>
      </c>
    </row>
    <row r="541" customFormat="false" ht="15" hidden="false" customHeight="false" outlineLevel="0" collapsed="false">
      <c r="A541" s="48"/>
      <c r="B541" s="41" t="s">
        <v>1196</v>
      </c>
      <c r="C541" s="41" t="s">
        <v>270</v>
      </c>
      <c r="D541" s="41" t="s">
        <v>1198</v>
      </c>
      <c r="E541" s="42" t="n">
        <v>1506780</v>
      </c>
      <c r="F541" s="43" t="n">
        <v>49500</v>
      </c>
    </row>
    <row r="542" customFormat="false" ht="15" hidden="false" customHeight="false" outlineLevel="0" collapsed="false">
      <c r="A542" s="44"/>
      <c r="B542" s="45"/>
      <c r="C542" s="45"/>
      <c r="D542" s="45" t="s">
        <v>1197</v>
      </c>
      <c r="E542" s="46" t="n">
        <v>1506780</v>
      </c>
      <c r="F542" s="47" t="n">
        <v>49500</v>
      </c>
    </row>
    <row r="543" customFormat="false" ht="15" hidden="false" customHeight="false" outlineLevel="0" collapsed="false">
      <c r="A543" s="36" t="s">
        <v>1079</v>
      </c>
      <c r="B543" s="37" t="s">
        <v>1199</v>
      </c>
      <c r="C543" s="37" t="s">
        <v>1080</v>
      </c>
      <c r="D543" s="37" t="s">
        <v>1193</v>
      </c>
      <c r="E543" s="38" t="n">
        <v>43535700</v>
      </c>
      <c r="F543" s="39" t="n">
        <v>39000000</v>
      </c>
    </row>
    <row r="544" customFormat="false" ht="15" hidden="false" customHeight="false" outlineLevel="0" collapsed="false">
      <c r="A544" s="40" t="s">
        <v>1081</v>
      </c>
      <c r="B544" s="41" t="s">
        <v>1196</v>
      </c>
      <c r="C544" s="41" t="s">
        <v>271</v>
      </c>
      <c r="D544" s="41" t="s">
        <v>1198</v>
      </c>
      <c r="E544" s="42" t="n">
        <v>351316</v>
      </c>
      <c r="F544" s="43" t="n">
        <v>400</v>
      </c>
    </row>
    <row r="545" customFormat="false" ht="15" hidden="false" customHeight="false" outlineLevel="0" collapsed="false">
      <c r="A545" s="44"/>
      <c r="B545" s="45"/>
      <c r="C545" s="45"/>
      <c r="D545" s="45" t="s">
        <v>1197</v>
      </c>
      <c r="E545" s="46" t="n">
        <v>351316</v>
      </c>
      <c r="F545" s="47" t="n">
        <v>400</v>
      </c>
    </row>
    <row r="546" customFormat="false" ht="15" hidden="false" customHeight="false" outlineLevel="0" collapsed="false">
      <c r="A546" s="36" t="s">
        <v>1082</v>
      </c>
      <c r="B546" s="37" t="s">
        <v>1199</v>
      </c>
      <c r="C546" s="37" t="s">
        <v>272</v>
      </c>
      <c r="D546" s="37" t="s">
        <v>1193</v>
      </c>
      <c r="E546" s="38" t="n">
        <v>18496500</v>
      </c>
      <c r="F546" s="39" t="n">
        <v>16500000</v>
      </c>
    </row>
    <row r="547" customFormat="false" ht="15" hidden="false" customHeight="false" outlineLevel="0" collapsed="false">
      <c r="A547" s="36" t="s">
        <v>1083</v>
      </c>
      <c r="B547" s="37" t="s">
        <v>1195</v>
      </c>
      <c r="C547" s="37" t="s">
        <v>273</v>
      </c>
      <c r="D547" s="37" t="s">
        <v>1193</v>
      </c>
      <c r="E547" s="38" t="n">
        <v>7768099.5</v>
      </c>
      <c r="F547" s="39" t="n">
        <v>228810</v>
      </c>
    </row>
    <row r="548" customFormat="false" ht="15" hidden="false" customHeight="false" outlineLevel="0" collapsed="false">
      <c r="A548" s="40" t="s">
        <v>1084</v>
      </c>
      <c r="B548" s="41" t="s">
        <v>1199</v>
      </c>
      <c r="C548" s="37" t="s">
        <v>1085</v>
      </c>
      <c r="D548" s="37" t="s">
        <v>1193</v>
      </c>
      <c r="E548" s="38" t="n">
        <v>38043000</v>
      </c>
      <c r="F548" s="39" t="n">
        <v>27000000</v>
      </c>
    </row>
    <row r="549" customFormat="false" ht="15" hidden="false" customHeight="false" outlineLevel="0" collapsed="false">
      <c r="A549" s="44"/>
      <c r="B549" s="45"/>
      <c r="C549" s="37" t="s">
        <v>1086</v>
      </c>
      <c r="D549" s="37" t="s">
        <v>1193</v>
      </c>
      <c r="E549" s="38" t="n">
        <v>35143350</v>
      </c>
      <c r="F549" s="39" t="n">
        <v>28500000</v>
      </c>
    </row>
    <row r="550" customFormat="false" ht="15" hidden="false" customHeight="false" outlineLevel="0" collapsed="false">
      <c r="A550" s="36" t="s">
        <v>1087</v>
      </c>
      <c r="B550" s="37" t="s">
        <v>1195</v>
      </c>
      <c r="C550" s="37" t="s">
        <v>1088</v>
      </c>
      <c r="D550" s="37" t="s">
        <v>1193</v>
      </c>
      <c r="E550" s="38" t="n">
        <v>1503256.16</v>
      </c>
      <c r="F550" s="39" t="n">
        <v>17098</v>
      </c>
    </row>
    <row r="551" customFormat="false" ht="15" hidden="false" customHeight="false" outlineLevel="0" collapsed="false">
      <c r="A551" s="36" t="s">
        <v>1089</v>
      </c>
      <c r="B551" s="37" t="s">
        <v>1195</v>
      </c>
      <c r="C551" s="37" t="s">
        <v>274</v>
      </c>
      <c r="D551" s="37" t="s">
        <v>1193</v>
      </c>
      <c r="E551" s="38" t="n">
        <v>16156533.6</v>
      </c>
      <c r="F551" s="39" t="n">
        <v>353380</v>
      </c>
    </row>
    <row r="552" customFormat="false" ht="15" hidden="false" customHeight="false" outlineLevel="0" collapsed="false">
      <c r="A552" s="40" t="s">
        <v>1090</v>
      </c>
      <c r="B552" s="41" t="s">
        <v>1196</v>
      </c>
      <c r="C552" s="41" t="s">
        <v>1091</v>
      </c>
      <c r="D552" s="41" t="s">
        <v>1198</v>
      </c>
      <c r="E552" s="42" t="n">
        <v>539721</v>
      </c>
      <c r="F552" s="43" t="n">
        <v>3900</v>
      </c>
    </row>
    <row r="553" customFormat="false" ht="15" hidden="false" customHeight="false" outlineLevel="0" collapsed="false">
      <c r="A553" s="44"/>
      <c r="B553" s="45"/>
      <c r="C553" s="45"/>
      <c r="D553" s="45" t="s">
        <v>1197</v>
      </c>
      <c r="E553" s="46" t="n">
        <v>539721</v>
      </c>
      <c r="F553" s="47" t="n">
        <v>3900</v>
      </c>
    </row>
    <row r="554" customFormat="false" ht="15" hidden="false" customHeight="false" outlineLevel="0" collapsed="false">
      <c r="A554" s="40" t="s">
        <v>1092</v>
      </c>
      <c r="B554" s="41" t="s">
        <v>1196</v>
      </c>
      <c r="C554" s="41" t="s">
        <v>1093</v>
      </c>
      <c r="D554" s="41" t="s">
        <v>1198</v>
      </c>
      <c r="E554" s="42" t="n">
        <v>543858</v>
      </c>
      <c r="F554" s="43" t="n">
        <v>4200</v>
      </c>
    </row>
    <row r="555" customFormat="false" ht="15" hidden="false" customHeight="false" outlineLevel="0" collapsed="false">
      <c r="A555" s="44"/>
      <c r="B555" s="45"/>
      <c r="C555" s="45"/>
      <c r="D555" s="45" t="s">
        <v>1197</v>
      </c>
      <c r="E555" s="46" t="n">
        <v>543858</v>
      </c>
      <c r="F555" s="47" t="n">
        <v>4200</v>
      </c>
    </row>
    <row r="556" customFormat="false" ht="15" hidden="false" customHeight="false" outlineLevel="0" collapsed="false">
      <c r="A556" s="40" t="s">
        <v>1094</v>
      </c>
      <c r="B556" s="41" t="s">
        <v>1196</v>
      </c>
      <c r="C556" s="41" t="s">
        <v>276</v>
      </c>
      <c r="D556" s="41" t="s">
        <v>1198</v>
      </c>
      <c r="E556" s="42" t="n">
        <v>109382</v>
      </c>
      <c r="F556" s="43" t="n">
        <v>1300</v>
      </c>
    </row>
    <row r="557" customFormat="false" ht="15" hidden="false" customHeight="false" outlineLevel="0" collapsed="false">
      <c r="A557" s="44"/>
      <c r="B557" s="45"/>
      <c r="C557" s="45"/>
      <c r="D557" s="45" t="s">
        <v>1197</v>
      </c>
      <c r="E557" s="46" t="n">
        <v>109382</v>
      </c>
      <c r="F557" s="47" t="n">
        <v>1300</v>
      </c>
    </row>
    <row r="558" customFormat="false" ht="15" hidden="false" customHeight="false" outlineLevel="0" collapsed="false">
      <c r="A558" s="36" t="s">
        <v>1095</v>
      </c>
      <c r="B558" s="37" t="s">
        <v>1195</v>
      </c>
      <c r="C558" s="37" t="s">
        <v>277</v>
      </c>
      <c r="D558" s="37" t="s">
        <v>1193</v>
      </c>
      <c r="E558" s="38" t="n">
        <v>728179.2</v>
      </c>
      <c r="F558" s="39" t="n">
        <v>18060</v>
      </c>
    </row>
    <row r="559" customFormat="false" ht="15" hidden="false" customHeight="false" outlineLevel="0" collapsed="false">
      <c r="A559" s="40" t="s">
        <v>1096</v>
      </c>
      <c r="B559" s="41" t="s">
        <v>1196</v>
      </c>
      <c r="C559" s="41" t="s">
        <v>278</v>
      </c>
      <c r="D559" s="41" t="s">
        <v>1198</v>
      </c>
      <c r="E559" s="42" t="n">
        <v>1850184</v>
      </c>
      <c r="F559" s="43" t="n">
        <v>4200</v>
      </c>
    </row>
    <row r="560" customFormat="false" ht="15" hidden="false" customHeight="false" outlineLevel="0" collapsed="false">
      <c r="A560" s="44"/>
      <c r="B560" s="45"/>
      <c r="C560" s="45"/>
      <c r="D560" s="45" t="s">
        <v>1197</v>
      </c>
      <c r="E560" s="46" t="n">
        <v>1850184</v>
      </c>
      <c r="F560" s="47" t="n">
        <v>4200</v>
      </c>
    </row>
    <row r="561" customFormat="false" ht="15" hidden="false" customHeight="false" outlineLevel="0" collapsed="false">
      <c r="A561" s="40" t="s">
        <v>1097</v>
      </c>
      <c r="B561" s="41" t="s">
        <v>1196</v>
      </c>
      <c r="C561" s="41" t="s">
        <v>279</v>
      </c>
      <c r="D561" s="41" t="s">
        <v>1198</v>
      </c>
      <c r="E561" s="42" t="n">
        <v>3973414</v>
      </c>
      <c r="F561" s="43" t="n">
        <v>15100</v>
      </c>
    </row>
    <row r="562" customFormat="false" ht="15" hidden="false" customHeight="false" outlineLevel="0" collapsed="false">
      <c r="A562" s="44"/>
      <c r="B562" s="45"/>
      <c r="C562" s="45"/>
      <c r="D562" s="45" t="s">
        <v>1197</v>
      </c>
      <c r="E562" s="46" t="n">
        <v>3973414</v>
      </c>
      <c r="F562" s="47" t="n">
        <v>15100</v>
      </c>
    </row>
    <row r="563" customFormat="false" ht="15" hidden="false" customHeight="false" outlineLevel="0" collapsed="false">
      <c r="A563" s="36" t="s">
        <v>1098</v>
      </c>
      <c r="B563" s="37" t="s">
        <v>1195</v>
      </c>
      <c r="C563" s="37" t="s">
        <v>280</v>
      </c>
      <c r="D563" s="37" t="s">
        <v>1193</v>
      </c>
      <c r="E563" s="38" t="n">
        <v>998395.8</v>
      </c>
      <c r="F563" s="39" t="n">
        <v>29910</v>
      </c>
    </row>
    <row r="564" customFormat="false" ht="15" hidden="false" customHeight="false" outlineLevel="0" collapsed="false">
      <c r="A564" s="36" t="s">
        <v>1099</v>
      </c>
      <c r="B564" s="37" t="s">
        <v>1199</v>
      </c>
      <c r="C564" s="37" t="s">
        <v>281</v>
      </c>
      <c r="D564" s="37" t="s">
        <v>1193</v>
      </c>
      <c r="E564" s="38" t="n">
        <v>43726700</v>
      </c>
      <c r="F564" s="39" t="n">
        <v>43000000</v>
      </c>
    </row>
    <row r="565" customFormat="false" ht="15" hidden="false" customHeight="false" outlineLevel="0" collapsed="false">
      <c r="A565" s="40" t="s">
        <v>1100</v>
      </c>
      <c r="B565" s="37" t="s">
        <v>1195</v>
      </c>
      <c r="C565" s="37" t="s">
        <v>282</v>
      </c>
      <c r="D565" s="37" t="s">
        <v>1193</v>
      </c>
      <c r="E565" s="38" t="n">
        <v>82639.52</v>
      </c>
      <c r="F565" s="39" t="n">
        <v>1588</v>
      </c>
    </row>
    <row r="566" customFormat="false" ht="15" hidden="false" customHeight="false" outlineLevel="0" collapsed="false">
      <c r="A566" s="48"/>
      <c r="B566" s="41" t="s">
        <v>1196</v>
      </c>
      <c r="C566" s="41" t="s">
        <v>282</v>
      </c>
      <c r="D566" s="41" t="s">
        <v>1198</v>
      </c>
      <c r="E566" s="42" t="n">
        <v>8878024</v>
      </c>
      <c r="F566" s="43" t="n">
        <v>170600</v>
      </c>
    </row>
    <row r="567" customFormat="false" ht="15" hidden="false" customHeight="false" outlineLevel="0" collapsed="false">
      <c r="A567" s="44"/>
      <c r="B567" s="45"/>
      <c r="C567" s="45"/>
      <c r="D567" s="45" t="s">
        <v>1197</v>
      </c>
      <c r="E567" s="46" t="n">
        <v>3726064</v>
      </c>
      <c r="F567" s="47" t="n">
        <v>71600</v>
      </c>
    </row>
    <row r="568" customFormat="false" ht="15" hidden="false" customHeight="false" outlineLevel="0" collapsed="false">
      <c r="A568" s="36" t="s">
        <v>1101</v>
      </c>
      <c r="B568" s="37" t="s">
        <v>1199</v>
      </c>
      <c r="C568" s="37" t="s">
        <v>1102</v>
      </c>
      <c r="D568" s="37" t="s">
        <v>1193</v>
      </c>
      <c r="E568" s="38" t="n">
        <v>23103000</v>
      </c>
      <c r="F568" s="39" t="n">
        <v>18000000</v>
      </c>
    </row>
    <row r="569" customFormat="false" ht="15" hidden="false" customHeight="false" outlineLevel="0" collapsed="false">
      <c r="A569" s="36" t="s">
        <v>1103</v>
      </c>
      <c r="B569" s="37" t="s">
        <v>1195</v>
      </c>
      <c r="C569" s="37" t="s">
        <v>285</v>
      </c>
      <c r="D569" s="37" t="s">
        <v>1193</v>
      </c>
      <c r="E569" s="38" t="n">
        <v>5238296</v>
      </c>
      <c r="F569" s="39" t="n">
        <v>190900</v>
      </c>
    </row>
    <row r="570" customFormat="false" ht="15" hidden="false" customHeight="false" outlineLevel="0" collapsed="false">
      <c r="A570" s="40" t="s">
        <v>1104</v>
      </c>
      <c r="B570" s="41" t="s">
        <v>1196</v>
      </c>
      <c r="C570" s="41" t="s">
        <v>286</v>
      </c>
      <c r="D570" s="41" t="s">
        <v>1198</v>
      </c>
      <c r="E570" s="42" t="n">
        <v>8831125</v>
      </c>
      <c r="F570" s="43" t="n">
        <v>12500</v>
      </c>
    </row>
    <row r="571" customFormat="false" ht="15" hidden="false" customHeight="false" outlineLevel="0" collapsed="false">
      <c r="A571" s="44"/>
      <c r="B571" s="45"/>
      <c r="C571" s="45"/>
      <c r="D571" s="45" t="s">
        <v>1197</v>
      </c>
      <c r="E571" s="46" t="n">
        <v>8831125</v>
      </c>
      <c r="F571" s="47" t="n">
        <v>12500</v>
      </c>
    </row>
    <row r="572" customFormat="false" ht="15" hidden="false" customHeight="false" outlineLevel="0" collapsed="false">
      <c r="A572" s="36" t="s">
        <v>1105</v>
      </c>
      <c r="B572" s="37" t="s">
        <v>1199</v>
      </c>
      <c r="C572" s="37" t="s">
        <v>287</v>
      </c>
      <c r="D572" s="37" t="s">
        <v>1193</v>
      </c>
      <c r="E572" s="38" t="n">
        <v>12240000</v>
      </c>
      <c r="F572" s="39" t="n">
        <v>15000000</v>
      </c>
    </row>
    <row r="573" customFormat="false" ht="15" hidden="false" customHeight="false" outlineLevel="0" collapsed="false">
      <c r="A573" s="36" t="s">
        <v>1106</v>
      </c>
      <c r="B573" s="37" t="s">
        <v>1199</v>
      </c>
      <c r="C573" s="37" t="s">
        <v>1107</v>
      </c>
      <c r="D573" s="37" t="s">
        <v>1193</v>
      </c>
      <c r="E573" s="38" t="n">
        <v>39140000</v>
      </c>
      <c r="F573" s="39" t="n">
        <v>40000000</v>
      </c>
    </row>
    <row r="574" customFormat="false" ht="15" hidden="false" customHeight="false" outlineLevel="0" collapsed="false">
      <c r="A574" s="36" t="s">
        <v>1108</v>
      </c>
      <c r="B574" s="37" t="s">
        <v>1195</v>
      </c>
      <c r="C574" s="37" t="s">
        <v>288</v>
      </c>
      <c r="D574" s="37" t="s">
        <v>1193</v>
      </c>
      <c r="E574" s="38" t="n">
        <v>4135035.56</v>
      </c>
      <c r="F574" s="39" t="n">
        <v>755948</v>
      </c>
    </row>
    <row r="575" customFormat="false" ht="15" hidden="false" customHeight="false" outlineLevel="0" collapsed="false">
      <c r="A575" s="36" t="s">
        <v>1109</v>
      </c>
      <c r="B575" s="37" t="s">
        <v>1195</v>
      </c>
      <c r="C575" s="37" t="s">
        <v>289</v>
      </c>
      <c r="D575" s="37" t="s">
        <v>1193</v>
      </c>
      <c r="E575" s="38" t="n">
        <v>230500.16</v>
      </c>
      <c r="F575" s="39" t="n">
        <v>5953</v>
      </c>
    </row>
    <row r="576" customFormat="false" ht="15" hidden="false" customHeight="false" outlineLevel="0" collapsed="false">
      <c r="A576" s="36" t="s">
        <v>1110</v>
      </c>
      <c r="B576" s="37" t="s">
        <v>1199</v>
      </c>
      <c r="C576" s="37" t="s">
        <v>290</v>
      </c>
      <c r="D576" s="37" t="s">
        <v>1193</v>
      </c>
      <c r="E576" s="38" t="n">
        <v>14166000</v>
      </c>
      <c r="F576" s="39" t="n">
        <v>18000000</v>
      </c>
    </row>
    <row r="577" customFormat="false" ht="15" hidden="false" customHeight="false" outlineLevel="0" collapsed="false">
      <c r="A577" s="40" t="s">
        <v>1111</v>
      </c>
      <c r="B577" s="41" t="s">
        <v>1196</v>
      </c>
      <c r="C577" s="41" t="s">
        <v>291</v>
      </c>
      <c r="D577" s="41" t="s">
        <v>1198</v>
      </c>
      <c r="E577" s="42" t="n">
        <v>1532300</v>
      </c>
      <c r="F577" s="43" t="n">
        <v>7700</v>
      </c>
    </row>
    <row r="578" customFormat="false" ht="15" hidden="false" customHeight="false" outlineLevel="0" collapsed="false">
      <c r="A578" s="44"/>
      <c r="B578" s="45"/>
      <c r="C578" s="45"/>
      <c r="D578" s="45" t="s">
        <v>1197</v>
      </c>
      <c r="E578" s="46" t="n">
        <v>1532300</v>
      </c>
      <c r="F578" s="47" t="n">
        <v>7700</v>
      </c>
    </row>
    <row r="579" customFormat="false" ht="15" hidden="false" customHeight="false" outlineLevel="0" collapsed="false">
      <c r="A579" s="40" t="s">
        <v>1112</v>
      </c>
      <c r="B579" s="37" t="s">
        <v>1199</v>
      </c>
      <c r="C579" s="37" t="s">
        <v>293</v>
      </c>
      <c r="D579" s="37" t="s">
        <v>1193</v>
      </c>
      <c r="E579" s="38" t="n">
        <v>10058400</v>
      </c>
      <c r="F579" s="39" t="n">
        <v>11000000</v>
      </c>
    </row>
    <row r="580" customFormat="false" ht="15" hidden="false" customHeight="false" outlineLevel="0" collapsed="false">
      <c r="A580" s="48"/>
      <c r="B580" s="37" t="s">
        <v>1195</v>
      </c>
      <c r="C580" s="37" t="s">
        <v>292</v>
      </c>
      <c r="D580" s="37" t="s">
        <v>1193</v>
      </c>
      <c r="E580" s="38" t="n">
        <v>5335.2</v>
      </c>
      <c r="F580" s="39" t="n">
        <v>57</v>
      </c>
    </row>
    <row r="581" customFormat="false" ht="15" hidden="false" customHeight="false" outlineLevel="0" collapsed="false">
      <c r="A581" s="44"/>
      <c r="B581" s="37" t="s">
        <v>1196</v>
      </c>
      <c r="C581" s="37" t="s">
        <v>292</v>
      </c>
      <c r="D581" s="37" t="s">
        <v>1198</v>
      </c>
      <c r="E581" s="38" t="n">
        <v>505440</v>
      </c>
      <c r="F581" s="39" t="n">
        <v>5400</v>
      </c>
    </row>
    <row r="582" customFormat="false" ht="15" hidden="false" customHeight="false" outlineLevel="0" collapsed="false">
      <c r="A582" s="36" t="s">
        <v>1113</v>
      </c>
      <c r="B582" s="37" t="s">
        <v>1195</v>
      </c>
      <c r="C582" s="37" t="s">
        <v>294</v>
      </c>
      <c r="D582" s="37" t="s">
        <v>1193</v>
      </c>
      <c r="E582" s="38" t="n">
        <v>605729.12</v>
      </c>
      <c r="F582" s="39" t="n">
        <v>20974</v>
      </c>
    </row>
    <row r="583" customFormat="false" ht="15" hidden="false" customHeight="false" outlineLevel="0" collapsed="false">
      <c r="A583" s="36" t="s">
        <v>1114</v>
      </c>
      <c r="B583" s="37" t="s">
        <v>1195</v>
      </c>
      <c r="C583" s="37" t="s">
        <v>295</v>
      </c>
      <c r="D583" s="37" t="s">
        <v>1193</v>
      </c>
      <c r="E583" s="38" t="n">
        <v>825771.6</v>
      </c>
      <c r="F583" s="39" t="n">
        <v>126072</v>
      </c>
    </row>
    <row r="584" customFormat="false" ht="15" hidden="false" customHeight="false" outlineLevel="0" collapsed="false">
      <c r="A584" s="40" t="s">
        <v>1115</v>
      </c>
      <c r="B584" s="37" t="s">
        <v>1195</v>
      </c>
      <c r="C584" s="37" t="s">
        <v>296</v>
      </c>
      <c r="D584" s="37" t="s">
        <v>1193</v>
      </c>
      <c r="E584" s="38" t="n">
        <v>38856592.5</v>
      </c>
      <c r="F584" s="39" t="n">
        <v>81750</v>
      </c>
    </row>
    <row r="585" customFormat="false" ht="15" hidden="false" customHeight="false" outlineLevel="0" collapsed="false">
      <c r="A585" s="44"/>
      <c r="B585" s="37" t="s">
        <v>1196</v>
      </c>
      <c r="C585" s="37" t="s">
        <v>296</v>
      </c>
      <c r="D585" s="37" t="s">
        <v>1197</v>
      </c>
      <c r="E585" s="38" t="n">
        <v>1901240</v>
      </c>
      <c r="F585" s="39" t="n">
        <v>4000</v>
      </c>
    </row>
    <row r="586" customFormat="false" ht="15" hidden="false" customHeight="false" outlineLevel="0" collapsed="false">
      <c r="A586" s="36" t="s">
        <v>1116</v>
      </c>
      <c r="B586" s="37" t="s">
        <v>1199</v>
      </c>
      <c r="C586" s="37" t="s">
        <v>1117</v>
      </c>
      <c r="D586" s="37" t="s">
        <v>1193</v>
      </c>
      <c r="E586" s="38" t="n">
        <v>23138000</v>
      </c>
      <c r="F586" s="39" t="n">
        <v>20000000</v>
      </c>
    </row>
    <row r="587" customFormat="false" ht="15" hidden="false" customHeight="false" outlineLevel="0" collapsed="false">
      <c r="A587" s="36" t="s">
        <v>1118</v>
      </c>
      <c r="B587" s="37" t="s">
        <v>1195</v>
      </c>
      <c r="C587" s="37" t="s">
        <v>297</v>
      </c>
      <c r="D587" s="37" t="s">
        <v>1193</v>
      </c>
      <c r="E587" s="38" t="n">
        <v>1093518.02</v>
      </c>
      <c r="F587" s="39" t="n">
        <v>34409</v>
      </c>
    </row>
    <row r="588" customFormat="false" ht="15" hidden="false" customHeight="false" outlineLevel="0" collapsed="false">
      <c r="A588" s="36" t="s">
        <v>1119</v>
      </c>
      <c r="B588" s="37" t="s">
        <v>1195</v>
      </c>
      <c r="C588" s="37" t="s">
        <v>298</v>
      </c>
      <c r="D588" s="37" t="s">
        <v>1193</v>
      </c>
      <c r="E588" s="38" t="n">
        <v>3071813.8</v>
      </c>
      <c r="F588" s="39" t="n">
        <v>187420</v>
      </c>
    </row>
    <row r="589" customFormat="false" ht="15" hidden="false" customHeight="false" outlineLevel="0" collapsed="false">
      <c r="A589" s="36" t="s">
        <v>1120</v>
      </c>
      <c r="B589" s="37" t="s">
        <v>1195</v>
      </c>
      <c r="C589" s="37" t="s">
        <v>299</v>
      </c>
      <c r="D589" s="37" t="s">
        <v>1193</v>
      </c>
      <c r="E589" s="38" t="n">
        <v>8006906.6</v>
      </c>
      <c r="F589" s="39" t="n">
        <v>52556</v>
      </c>
    </row>
    <row r="590" customFormat="false" ht="15" hidden="false" customHeight="false" outlineLevel="0" collapsed="false">
      <c r="A590" s="36" t="s">
        <v>1121</v>
      </c>
      <c r="B590" s="37" t="s">
        <v>1199</v>
      </c>
      <c r="C590" s="37" t="s">
        <v>1122</v>
      </c>
      <c r="D590" s="37" t="s">
        <v>1193</v>
      </c>
      <c r="E590" s="38" t="n">
        <v>7060000</v>
      </c>
      <c r="F590" s="39" t="n">
        <v>8000000</v>
      </c>
    </row>
    <row r="591" customFormat="false" ht="15" hidden="false" customHeight="false" outlineLevel="0" collapsed="false">
      <c r="A591" s="40" t="s">
        <v>1123</v>
      </c>
      <c r="B591" s="37" t="s">
        <v>1195</v>
      </c>
      <c r="C591" s="37" t="s">
        <v>300</v>
      </c>
      <c r="D591" s="37" t="s">
        <v>1193</v>
      </c>
      <c r="E591" s="38" t="n">
        <v>226007.54</v>
      </c>
      <c r="F591" s="39" t="n">
        <v>2354</v>
      </c>
    </row>
    <row r="592" customFormat="false" ht="15" hidden="false" customHeight="false" outlineLevel="0" collapsed="false">
      <c r="A592" s="48"/>
      <c r="B592" s="41" t="s">
        <v>1196</v>
      </c>
      <c r="C592" s="41" t="s">
        <v>300</v>
      </c>
      <c r="D592" s="41" t="s">
        <v>1198</v>
      </c>
      <c r="E592" s="42" t="n">
        <v>969701</v>
      </c>
      <c r="F592" s="43" t="n">
        <v>10100</v>
      </c>
    </row>
    <row r="593" customFormat="false" ht="15" hidden="false" customHeight="false" outlineLevel="0" collapsed="false">
      <c r="A593" s="44"/>
      <c r="B593" s="45"/>
      <c r="C593" s="45"/>
      <c r="D593" s="45" t="s">
        <v>1197</v>
      </c>
      <c r="E593" s="46" t="n">
        <v>969701</v>
      </c>
      <c r="F593" s="47" t="n">
        <v>10100</v>
      </c>
    </row>
    <row r="594" customFormat="false" ht="15" hidden="false" customHeight="false" outlineLevel="0" collapsed="false">
      <c r="A594" s="36" t="s">
        <v>1124</v>
      </c>
      <c r="B594" s="37" t="s">
        <v>1199</v>
      </c>
      <c r="C594" s="37" t="s">
        <v>1125</v>
      </c>
      <c r="D594" s="37" t="s">
        <v>1193</v>
      </c>
      <c r="E594" s="38" t="n">
        <v>4386000</v>
      </c>
      <c r="F594" s="39" t="n">
        <v>6000000</v>
      </c>
    </row>
    <row r="595" customFormat="false" ht="15" hidden="false" customHeight="false" outlineLevel="0" collapsed="false">
      <c r="A595" s="40" t="s">
        <v>1126</v>
      </c>
      <c r="B595" s="37" t="s">
        <v>1195</v>
      </c>
      <c r="C595" s="37" t="s">
        <v>301</v>
      </c>
      <c r="D595" s="37" t="s">
        <v>1193</v>
      </c>
      <c r="E595" s="38" t="n">
        <v>6887.58</v>
      </c>
      <c r="F595" s="39" t="n">
        <v>23</v>
      </c>
    </row>
    <row r="596" customFormat="false" ht="15" hidden="false" customHeight="false" outlineLevel="0" collapsed="false">
      <c r="A596" s="48"/>
      <c r="B596" s="41" t="s">
        <v>1196</v>
      </c>
      <c r="C596" s="41" t="s">
        <v>301</v>
      </c>
      <c r="D596" s="41" t="s">
        <v>1198</v>
      </c>
      <c r="E596" s="42" t="n">
        <v>119784</v>
      </c>
      <c r="F596" s="43" t="n">
        <v>400</v>
      </c>
    </row>
    <row r="597" customFormat="false" ht="15" hidden="false" customHeight="false" outlineLevel="0" collapsed="false">
      <c r="A597" s="44"/>
      <c r="B597" s="45"/>
      <c r="C597" s="45"/>
      <c r="D597" s="45" t="s">
        <v>1197</v>
      </c>
      <c r="E597" s="46" t="n">
        <v>119784</v>
      </c>
      <c r="F597" s="47" t="n">
        <v>400</v>
      </c>
    </row>
    <row r="598" customFormat="false" ht="15" hidden="false" customHeight="false" outlineLevel="0" collapsed="false">
      <c r="A598" s="40" t="s">
        <v>1127</v>
      </c>
      <c r="B598" s="41" t="s">
        <v>1196</v>
      </c>
      <c r="C598" s="41" t="s">
        <v>302</v>
      </c>
      <c r="D598" s="41" t="s">
        <v>1198</v>
      </c>
      <c r="E598" s="42" t="n">
        <v>1980072</v>
      </c>
      <c r="F598" s="43" t="n">
        <v>61800</v>
      </c>
    </row>
    <row r="599" customFormat="false" ht="15" hidden="false" customHeight="false" outlineLevel="0" collapsed="false">
      <c r="A599" s="44"/>
      <c r="B599" s="45"/>
      <c r="C599" s="45"/>
      <c r="D599" s="45" t="s">
        <v>1197</v>
      </c>
      <c r="E599" s="46" t="n">
        <v>1980072</v>
      </c>
      <c r="F599" s="47" t="n">
        <v>61800</v>
      </c>
    </row>
    <row r="600" customFormat="false" ht="15" hidden="false" customHeight="false" outlineLevel="0" collapsed="false">
      <c r="A600" s="40" t="s">
        <v>1128</v>
      </c>
      <c r="B600" s="41" t="s">
        <v>1196</v>
      </c>
      <c r="C600" s="41" t="s">
        <v>303</v>
      </c>
      <c r="D600" s="41" t="s">
        <v>1198</v>
      </c>
      <c r="E600" s="42" t="n">
        <v>926838</v>
      </c>
      <c r="F600" s="43" t="n">
        <v>1800</v>
      </c>
    </row>
    <row r="601" customFormat="false" ht="15" hidden="false" customHeight="false" outlineLevel="0" collapsed="false">
      <c r="A601" s="44"/>
      <c r="B601" s="45"/>
      <c r="C601" s="45"/>
      <c r="D601" s="45" t="s">
        <v>1197</v>
      </c>
      <c r="E601" s="46" t="n">
        <v>926838</v>
      </c>
      <c r="F601" s="47" t="n">
        <v>1800</v>
      </c>
    </row>
    <row r="602" customFormat="false" ht="15" hidden="false" customHeight="false" outlineLevel="0" collapsed="false">
      <c r="A602" s="36" t="s">
        <v>1129</v>
      </c>
      <c r="B602" s="37" t="s">
        <v>1196</v>
      </c>
      <c r="C602" s="37" t="s">
        <v>304</v>
      </c>
      <c r="D602" s="37" t="s">
        <v>1198</v>
      </c>
      <c r="E602" s="38" t="n">
        <v>1311737</v>
      </c>
      <c r="F602" s="39" t="n">
        <v>15100</v>
      </c>
    </row>
    <row r="603" customFormat="false" ht="15" hidden="false" customHeight="false" outlineLevel="0" collapsed="false">
      <c r="A603" s="40" t="s">
        <v>1130</v>
      </c>
      <c r="B603" s="41" t="s">
        <v>1196</v>
      </c>
      <c r="C603" s="41" t="s">
        <v>305</v>
      </c>
      <c r="D603" s="41" t="s">
        <v>1198</v>
      </c>
      <c r="E603" s="42" t="n">
        <v>4372294</v>
      </c>
      <c r="F603" s="43" t="n">
        <v>30700</v>
      </c>
    </row>
    <row r="604" customFormat="false" ht="15" hidden="false" customHeight="false" outlineLevel="0" collapsed="false">
      <c r="A604" s="44"/>
      <c r="B604" s="45"/>
      <c r="C604" s="45"/>
      <c r="D604" s="45" t="s">
        <v>1197</v>
      </c>
      <c r="E604" s="46" t="n">
        <v>4372294</v>
      </c>
      <c r="F604" s="47" t="n">
        <v>30700</v>
      </c>
    </row>
    <row r="605" customFormat="false" ht="15" hidden="false" customHeight="false" outlineLevel="0" collapsed="false">
      <c r="A605" s="36" t="s">
        <v>1131</v>
      </c>
      <c r="B605" s="37" t="s">
        <v>1195</v>
      </c>
      <c r="C605" s="37" t="s">
        <v>306</v>
      </c>
      <c r="D605" s="37" t="s">
        <v>1193</v>
      </c>
      <c r="E605" s="38" t="n">
        <v>32198657.54</v>
      </c>
      <c r="F605" s="39" t="n">
        <v>699059</v>
      </c>
    </row>
    <row r="606" customFormat="false" ht="15" hidden="false" customHeight="false" outlineLevel="0" collapsed="false">
      <c r="A606" s="36" t="s">
        <v>1132</v>
      </c>
      <c r="B606" s="37" t="s">
        <v>1195</v>
      </c>
      <c r="C606" s="37" t="s">
        <v>307</v>
      </c>
      <c r="D606" s="37" t="s">
        <v>1193</v>
      </c>
      <c r="E606" s="38" t="n">
        <v>6751423.8</v>
      </c>
      <c r="F606" s="39" t="n">
        <v>89340</v>
      </c>
    </row>
    <row r="607" customFormat="false" ht="15" hidden="false" customHeight="false" outlineLevel="0" collapsed="false">
      <c r="A607" s="40" t="s">
        <v>1133</v>
      </c>
      <c r="B607" s="41" t="s">
        <v>1196</v>
      </c>
      <c r="C607" s="41" t="s">
        <v>308</v>
      </c>
      <c r="D607" s="41" t="s">
        <v>1198</v>
      </c>
      <c r="E607" s="42" t="n">
        <v>4646576</v>
      </c>
      <c r="F607" s="43" t="n">
        <v>18700</v>
      </c>
    </row>
    <row r="608" customFormat="false" ht="15" hidden="false" customHeight="false" outlineLevel="0" collapsed="false">
      <c r="A608" s="44"/>
      <c r="B608" s="45"/>
      <c r="C608" s="45"/>
      <c r="D608" s="45" t="s">
        <v>1197</v>
      </c>
      <c r="E608" s="46" t="n">
        <v>4646576</v>
      </c>
      <c r="F608" s="47" t="n">
        <v>18700</v>
      </c>
    </row>
    <row r="609" customFormat="false" ht="15" hidden="false" customHeight="false" outlineLevel="0" collapsed="false">
      <c r="A609" s="36" t="s">
        <v>1134</v>
      </c>
      <c r="B609" s="37" t="s">
        <v>1195</v>
      </c>
      <c r="C609" s="37" t="s">
        <v>309</v>
      </c>
      <c r="D609" s="37" t="s">
        <v>1193</v>
      </c>
      <c r="E609" s="38" t="n">
        <v>1519063</v>
      </c>
      <c r="F609" s="39" t="n">
        <v>9100</v>
      </c>
    </row>
    <row r="610" customFormat="false" ht="15" hidden="false" customHeight="false" outlineLevel="0" collapsed="false">
      <c r="A610" s="40" t="s">
        <v>1135</v>
      </c>
      <c r="B610" s="41" t="s">
        <v>1196</v>
      </c>
      <c r="C610" s="41" t="s">
        <v>310</v>
      </c>
      <c r="D610" s="41" t="s">
        <v>1198</v>
      </c>
      <c r="E610" s="42" t="n">
        <v>1363680</v>
      </c>
      <c r="F610" s="43" t="n">
        <v>8000</v>
      </c>
    </row>
    <row r="611" customFormat="false" ht="15" hidden="false" customHeight="false" outlineLevel="0" collapsed="false">
      <c r="A611" s="44"/>
      <c r="B611" s="45"/>
      <c r="C611" s="45"/>
      <c r="D611" s="45" t="s">
        <v>1197</v>
      </c>
      <c r="E611" s="46" t="n">
        <v>1363680</v>
      </c>
      <c r="F611" s="47" t="n">
        <v>8000</v>
      </c>
    </row>
    <row r="612" customFormat="false" ht="15" hidden="false" customHeight="false" outlineLevel="0" collapsed="false">
      <c r="A612" s="36" t="s">
        <v>1136</v>
      </c>
      <c r="B612" s="37" t="s">
        <v>1195</v>
      </c>
      <c r="C612" s="37" t="s">
        <v>311</v>
      </c>
      <c r="D612" s="37" t="s">
        <v>1193</v>
      </c>
      <c r="E612" s="38" t="n">
        <v>930170.3</v>
      </c>
      <c r="F612" s="39" t="n">
        <v>7610</v>
      </c>
    </row>
    <row r="613" customFormat="false" ht="15" hidden="false" customHeight="false" outlineLevel="0" collapsed="false">
      <c r="A613" s="40" t="s">
        <v>1137</v>
      </c>
      <c r="B613" s="41" t="s">
        <v>1196</v>
      </c>
      <c r="C613" s="41" t="s">
        <v>313</v>
      </c>
      <c r="D613" s="41" t="s">
        <v>1198</v>
      </c>
      <c r="E613" s="42" t="n">
        <v>212316</v>
      </c>
      <c r="F613" s="43" t="n">
        <v>400</v>
      </c>
    </row>
    <row r="614" customFormat="false" ht="15" hidden="false" customHeight="false" outlineLevel="0" collapsed="false">
      <c r="A614" s="44"/>
      <c r="B614" s="45"/>
      <c r="C614" s="45"/>
      <c r="D614" s="45" t="s">
        <v>1197</v>
      </c>
      <c r="E614" s="46" t="n">
        <v>212316</v>
      </c>
      <c r="F614" s="47" t="n">
        <v>400</v>
      </c>
    </row>
    <row r="615" customFormat="false" ht="15" hidden="false" customHeight="false" outlineLevel="0" collapsed="false">
      <c r="A615" s="40" t="s">
        <v>1138</v>
      </c>
      <c r="B615" s="41" t="s">
        <v>1196</v>
      </c>
      <c r="C615" s="41" t="s">
        <v>314</v>
      </c>
      <c r="D615" s="41" t="s">
        <v>1198</v>
      </c>
      <c r="E615" s="42" t="n">
        <v>2842443</v>
      </c>
      <c r="F615" s="43" t="n">
        <v>30300</v>
      </c>
    </row>
    <row r="616" customFormat="false" ht="15" hidden="false" customHeight="false" outlineLevel="0" collapsed="false">
      <c r="A616" s="44"/>
      <c r="B616" s="45"/>
      <c r="C616" s="45"/>
      <c r="D616" s="45" t="s">
        <v>1197</v>
      </c>
      <c r="E616" s="46" t="n">
        <v>2842443</v>
      </c>
      <c r="F616" s="47" t="n">
        <v>30300</v>
      </c>
    </row>
    <row r="617" customFormat="false" ht="15" hidden="false" customHeight="false" outlineLevel="0" collapsed="false">
      <c r="A617" s="40" t="s">
        <v>1139</v>
      </c>
      <c r="B617" s="41" t="s">
        <v>1196</v>
      </c>
      <c r="C617" s="41" t="s">
        <v>315</v>
      </c>
      <c r="D617" s="41" t="s">
        <v>1198</v>
      </c>
      <c r="E617" s="42" t="n">
        <v>625287</v>
      </c>
      <c r="F617" s="43" t="n">
        <v>3900</v>
      </c>
    </row>
    <row r="618" customFormat="false" ht="15" hidden="false" customHeight="false" outlineLevel="0" collapsed="false">
      <c r="A618" s="44"/>
      <c r="B618" s="45"/>
      <c r="C618" s="45"/>
      <c r="D618" s="45" t="s">
        <v>1197</v>
      </c>
      <c r="E618" s="46" t="n">
        <v>625287</v>
      </c>
      <c r="F618" s="47" t="n">
        <v>3900</v>
      </c>
    </row>
    <row r="619" customFormat="false" ht="15" hidden="false" customHeight="false" outlineLevel="0" collapsed="false">
      <c r="A619" s="36" t="s">
        <v>1140</v>
      </c>
      <c r="B619" s="37" t="s">
        <v>1199</v>
      </c>
      <c r="C619" s="37" t="s">
        <v>1141</v>
      </c>
      <c r="D619" s="37" t="s">
        <v>1193</v>
      </c>
      <c r="E619" s="38" t="n">
        <v>5855740</v>
      </c>
      <c r="F619" s="39" t="n">
        <v>11000000</v>
      </c>
    </row>
    <row r="620" customFormat="false" ht="15" hidden="false" customHeight="false" outlineLevel="0" collapsed="false">
      <c r="A620" s="40" t="s">
        <v>1142</v>
      </c>
      <c r="B620" s="37" t="s">
        <v>1195</v>
      </c>
      <c r="C620" s="37" t="s">
        <v>316</v>
      </c>
      <c r="D620" s="37" t="s">
        <v>1193</v>
      </c>
      <c r="E620" s="38" t="n">
        <v>76120.62</v>
      </c>
      <c r="F620" s="39" t="n">
        <v>354</v>
      </c>
    </row>
    <row r="621" customFormat="false" ht="15" hidden="false" customHeight="false" outlineLevel="0" collapsed="false">
      <c r="A621" s="48"/>
      <c r="B621" s="41" t="s">
        <v>1196</v>
      </c>
      <c r="C621" s="41" t="s">
        <v>316</v>
      </c>
      <c r="D621" s="41" t="s">
        <v>1198</v>
      </c>
      <c r="E621" s="42" t="n">
        <v>473066</v>
      </c>
      <c r="F621" s="43" t="n">
        <v>2200</v>
      </c>
    </row>
    <row r="622" customFormat="false" ht="15" hidden="false" customHeight="false" outlineLevel="0" collapsed="false">
      <c r="A622" s="44"/>
      <c r="B622" s="45"/>
      <c r="C622" s="45"/>
      <c r="D622" s="45" t="s">
        <v>1197</v>
      </c>
      <c r="E622" s="46" t="n">
        <v>473066</v>
      </c>
      <c r="F622" s="47" t="n">
        <v>2200</v>
      </c>
    </row>
    <row r="623" customFormat="false" ht="15" hidden="false" customHeight="false" outlineLevel="0" collapsed="false">
      <c r="A623" s="36" t="s">
        <v>1143</v>
      </c>
      <c r="B623" s="37" t="s">
        <v>1199</v>
      </c>
      <c r="C623" s="37" t="s">
        <v>1144</v>
      </c>
      <c r="D623" s="37" t="s">
        <v>1193</v>
      </c>
      <c r="E623" s="38" t="n">
        <v>52721700</v>
      </c>
      <c r="F623" s="39" t="n">
        <v>46500000</v>
      </c>
    </row>
    <row r="624" customFormat="false" ht="15" hidden="false" customHeight="false" outlineLevel="0" collapsed="false">
      <c r="A624" s="36" t="s">
        <v>1145</v>
      </c>
      <c r="B624" s="37" t="s">
        <v>1195</v>
      </c>
      <c r="C624" s="37" t="s">
        <v>317</v>
      </c>
      <c r="D624" s="37" t="s">
        <v>1193</v>
      </c>
      <c r="E624" s="38" t="n">
        <v>995739.57</v>
      </c>
      <c r="F624" s="39" t="n">
        <v>25473</v>
      </c>
    </row>
    <row r="625" customFormat="false" ht="15" hidden="false" customHeight="false" outlineLevel="0" collapsed="false">
      <c r="A625" s="36" t="s">
        <v>1146</v>
      </c>
      <c r="B625" s="37" t="s">
        <v>1199</v>
      </c>
      <c r="C625" s="37" t="s">
        <v>1147</v>
      </c>
      <c r="D625" s="37" t="s">
        <v>1193</v>
      </c>
      <c r="E625" s="38" t="n">
        <v>1980000</v>
      </c>
      <c r="F625" s="39" t="n">
        <v>3000000</v>
      </c>
    </row>
    <row r="626" customFormat="false" ht="15" hidden="false" customHeight="false" outlineLevel="0" collapsed="false">
      <c r="A626" s="40" t="s">
        <v>1148</v>
      </c>
      <c r="B626" s="41" t="s">
        <v>1196</v>
      </c>
      <c r="C626" s="41" t="s">
        <v>318</v>
      </c>
      <c r="D626" s="41" t="s">
        <v>1198</v>
      </c>
      <c r="E626" s="42" t="n">
        <v>764244</v>
      </c>
      <c r="F626" s="43" t="n">
        <v>20700</v>
      </c>
    </row>
    <row r="627" customFormat="false" ht="15" hidden="false" customHeight="false" outlineLevel="0" collapsed="false">
      <c r="A627" s="44"/>
      <c r="B627" s="45"/>
      <c r="C627" s="45"/>
      <c r="D627" s="45" t="s">
        <v>1197</v>
      </c>
      <c r="E627" s="46" t="n">
        <v>764244</v>
      </c>
      <c r="F627" s="47" t="n">
        <v>20700</v>
      </c>
    </row>
    <row r="628" customFormat="false" ht="15" hidden="false" customHeight="false" outlineLevel="0" collapsed="false">
      <c r="A628" s="36" t="s">
        <v>1149</v>
      </c>
      <c r="B628" s="37" t="s">
        <v>1195</v>
      </c>
      <c r="C628" s="37" t="s">
        <v>319</v>
      </c>
      <c r="D628" s="37" t="s">
        <v>1193</v>
      </c>
      <c r="E628" s="38" t="n">
        <v>1550633.75</v>
      </c>
      <c r="F628" s="39" t="n">
        <v>28849</v>
      </c>
    </row>
    <row r="629" customFormat="false" ht="15" hidden="false" customHeight="false" outlineLevel="0" collapsed="false">
      <c r="A629" s="40" t="s">
        <v>1150</v>
      </c>
      <c r="B629" s="41" t="s">
        <v>1196</v>
      </c>
      <c r="C629" s="41" t="s">
        <v>320</v>
      </c>
      <c r="D629" s="41" t="s">
        <v>1198</v>
      </c>
      <c r="E629" s="42" t="n">
        <v>123140</v>
      </c>
      <c r="F629" s="43" t="n">
        <v>2000</v>
      </c>
    </row>
    <row r="630" customFormat="false" ht="15" hidden="false" customHeight="false" outlineLevel="0" collapsed="false">
      <c r="A630" s="44"/>
      <c r="B630" s="45"/>
      <c r="C630" s="45"/>
      <c r="D630" s="45" t="s">
        <v>1197</v>
      </c>
      <c r="E630" s="46" t="n">
        <v>123140</v>
      </c>
      <c r="F630" s="47" t="n">
        <v>2000</v>
      </c>
    </row>
    <row r="631" customFormat="false" ht="15" hidden="false" customHeight="false" outlineLevel="0" collapsed="false">
      <c r="A631" s="40" t="s">
        <v>1151</v>
      </c>
      <c r="B631" s="41" t="s">
        <v>1196</v>
      </c>
      <c r="C631" s="41" t="s">
        <v>321</v>
      </c>
      <c r="D631" s="41" t="s">
        <v>1198</v>
      </c>
      <c r="E631" s="42" t="n">
        <v>489990</v>
      </c>
      <c r="F631" s="43" t="n">
        <v>1000</v>
      </c>
    </row>
    <row r="632" customFormat="false" ht="15" hidden="false" customHeight="false" outlineLevel="0" collapsed="false">
      <c r="A632" s="44"/>
      <c r="B632" s="45"/>
      <c r="C632" s="45"/>
      <c r="D632" s="45" t="s">
        <v>1197</v>
      </c>
      <c r="E632" s="46" t="n">
        <v>489990</v>
      </c>
      <c r="F632" s="47" t="n">
        <v>1000</v>
      </c>
    </row>
    <row r="633" customFormat="false" ht="15" hidden="false" customHeight="false" outlineLevel="0" collapsed="false">
      <c r="A633" s="40" t="s">
        <v>1152</v>
      </c>
      <c r="B633" s="41" t="s">
        <v>1196</v>
      </c>
      <c r="C633" s="41" t="s">
        <v>322</v>
      </c>
      <c r="D633" s="41" t="s">
        <v>1198</v>
      </c>
      <c r="E633" s="42" t="n">
        <v>982480</v>
      </c>
      <c r="F633" s="43" t="n">
        <v>4000</v>
      </c>
    </row>
    <row r="634" customFormat="false" ht="15" hidden="false" customHeight="false" outlineLevel="0" collapsed="false">
      <c r="A634" s="44"/>
      <c r="B634" s="45"/>
      <c r="C634" s="45"/>
      <c r="D634" s="45" t="s">
        <v>1197</v>
      </c>
      <c r="E634" s="46" t="n">
        <v>982480</v>
      </c>
      <c r="F634" s="47" t="n">
        <v>4000</v>
      </c>
    </row>
    <row r="635" customFormat="false" ht="15" hidden="false" customHeight="false" outlineLevel="0" collapsed="false">
      <c r="A635" s="40" t="s">
        <v>1153</v>
      </c>
      <c r="B635" s="41" t="s">
        <v>1196</v>
      </c>
      <c r="C635" s="41" t="s">
        <v>323</v>
      </c>
      <c r="D635" s="41" t="s">
        <v>1198</v>
      </c>
      <c r="E635" s="42" t="n">
        <v>125784</v>
      </c>
      <c r="F635" s="43" t="n">
        <v>800</v>
      </c>
    </row>
    <row r="636" customFormat="false" ht="15" hidden="false" customHeight="false" outlineLevel="0" collapsed="false">
      <c r="A636" s="44"/>
      <c r="B636" s="45"/>
      <c r="C636" s="45"/>
      <c r="D636" s="45" t="s">
        <v>1197</v>
      </c>
      <c r="E636" s="46" t="n">
        <v>125784</v>
      </c>
      <c r="F636" s="47" t="n">
        <v>800</v>
      </c>
    </row>
    <row r="637" customFormat="false" ht="15" hidden="false" customHeight="false" outlineLevel="0" collapsed="false">
      <c r="A637" s="40" t="s">
        <v>1154</v>
      </c>
      <c r="B637" s="41" t="s">
        <v>1196</v>
      </c>
      <c r="C637" s="41" t="s">
        <v>324</v>
      </c>
      <c r="D637" s="41" t="s">
        <v>1198</v>
      </c>
      <c r="E637" s="42" t="n">
        <v>1892286</v>
      </c>
      <c r="F637" s="43" t="n">
        <v>3300</v>
      </c>
    </row>
    <row r="638" customFormat="false" ht="15" hidden="false" customHeight="false" outlineLevel="0" collapsed="false">
      <c r="A638" s="44"/>
      <c r="B638" s="45"/>
      <c r="C638" s="45"/>
      <c r="D638" s="45" t="s">
        <v>1197</v>
      </c>
      <c r="E638" s="46" t="n">
        <v>1892286</v>
      </c>
      <c r="F638" s="47" t="n">
        <v>3300</v>
      </c>
    </row>
    <row r="639" customFormat="false" ht="15" hidden="false" customHeight="false" outlineLevel="0" collapsed="false">
      <c r="A639" s="36" t="s">
        <v>1155</v>
      </c>
      <c r="B639" s="37" t="s">
        <v>1195</v>
      </c>
      <c r="C639" s="37" t="s">
        <v>325</v>
      </c>
      <c r="D639" s="37" t="s">
        <v>1193</v>
      </c>
      <c r="E639" s="38" t="n">
        <v>23599433.9</v>
      </c>
      <c r="F639" s="39" t="n">
        <v>485086</v>
      </c>
    </row>
    <row r="640" customFormat="false" ht="15" hidden="false" customHeight="false" outlineLevel="0" collapsed="false">
      <c r="A640" s="40" t="s">
        <v>1156</v>
      </c>
      <c r="B640" s="41" t="s">
        <v>1196</v>
      </c>
      <c r="C640" s="41" t="s">
        <v>326</v>
      </c>
      <c r="D640" s="41" t="s">
        <v>1198</v>
      </c>
      <c r="E640" s="42" t="n">
        <v>526470</v>
      </c>
      <c r="F640" s="43" t="n">
        <v>1000</v>
      </c>
    </row>
    <row r="641" customFormat="false" ht="15" hidden="false" customHeight="false" outlineLevel="0" collapsed="false">
      <c r="A641" s="44"/>
      <c r="B641" s="45"/>
      <c r="C641" s="45"/>
      <c r="D641" s="45" t="s">
        <v>1197</v>
      </c>
      <c r="E641" s="46" t="n">
        <v>526470</v>
      </c>
      <c r="F641" s="47" t="n">
        <v>1000</v>
      </c>
    </row>
    <row r="642" customFormat="false" ht="15" hidden="false" customHeight="false" outlineLevel="0" collapsed="false">
      <c r="A642" s="36" t="s">
        <v>1157</v>
      </c>
      <c r="B642" s="37" t="s">
        <v>1195</v>
      </c>
      <c r="C642" s="37" t="s">
        <v>1158</v>
      </c>
      <c r="D642" s="37" t="s">
        <v>1193</v>
      </c>
      <c r="E642" s="38" t="n">
        <v>0.0001</v>
      </c>
      <c r="F642" s="39" t="n">
        <v>100</v>
      </c>
    </row>
    <row r="643" customFormat="false" ht="15" hidden="false" customHeight="false" outlineLevel="0" collapsed="false">
      <c r="A643" s="40" t="s">
        <v>1159</v>
      </c>
      <c r="B643" s="41" t="s">
        <v>1196</v>
      </c>
      <c r="C643" s="41" t="s">
        <v>327</v>
      </c>
      <c r="D643" s="41" t="s">
        <v>1198</v>
      </c>
      <c r="E643" s="42" t="n">
        <v>718448</v>
      </c>
      <c r="F643" s="43" t="n">
        <v>16600</v>
      </c>
    </row>
    <row r="644" customFormat="false" ht="15" hidden="false" customHeight="false" outlineLevel="0" collapsed="false">
      <c r="A644" s="44"/>
      <c r="B644" s="45"/>
      <c r="C644" s="45"/>
      <c r="D644" s="45" t="s">
        <v>1197</v>
      </c>
      <c r="E644" s="46" t="n">
        <v>718448</v>
      </c>
      <c r="F644" s="47" t="n">
        <v>16600</v>
      </c>
    </row>
    <row r="645" customFormat="false" ht="15" hidden="false" customHeight="false" outlineLevel="0" collapsed="false">
      <c r="A645" s="36" t="s">
        <v>1160</v>
      </c>
      <c r="B645" s="37" t="s">
        <v>1195</v>
      </c>
      <c r="C645" s="37" t="s">
        <v>328</v>
      </c>
      <c r="D645" s="37" t="s">
        <v>1193</v>
      </c>
      <c r="E645" s="38" t="n">
        <v>7301504</v>
      </c>
      <c r="F645" s="39" t="n">
        <v>449600</v>
      </c>
    </row>
    <row r="646" customFormat="false" ht="15" hidden="false" customHeight="false" outlineLevel="0" collapsed="false">
      <c r="A646" s="40" t="s">
        <v>1161</v>
      </c>
      <c r="B646" s="37" t="s">
        <v>1195</v>
      </c>
      <c r="C646" s="37" t="s">
        <v>329</v>
      </c>
      <c r="D646" s="37" t="s">
        <v>1193</v>
      </c>
      <c r="E646" s="38" t="n">
        <v>111930</v>
      </c>
      <c r="F646" s="39" t="n">
        <v>861</v>
      </c>
    </row>
    <row r="647" customFormat="false" ht="15" hidden="false" customHeight="false" outlineLevel="0" collapsed="false">
      <c r="A647" s="48"/>
      <c r="B647" s="41" t="s">
        <v>1196</v>
      </c>
      <c r="C647" s="41" t="s">
        <v>329</v>
      </c>
      <c r="D647" s="41" t="s">
        <v>1198</v>
      </c>
      <c r="E647" s="42" t="n">
        <v>702000</v>
      </c>
      <c r="F647" s="43" t="n">
        <v>5400</v>
      </c>
    </row>
    <row r="648" customFormat="false" ht="15" hidden="false" customHeight="false" outlineLevel="0" collapsed="false">
      <c r="A648" s="44"/>
      <c r="B648" s="45"/>
      <c r="C648" s="45"/>
      <c r="D648" s="45" t="s">
        <v>1197</v>
      </c>
      <c r="E648" s="46" t="n">
        <v>702000</v>
      </c>
      <c r="F648" s="47" t="n">
        <v>5400</v>
      </c>
    </row>
    <row r="649" customFormat="false" ht="15" hidden="false" customHeight="false" outlineLevel="0" collapsed="false">
      <c r="A649" s="36" t="s">
        <v>1162</v>
      </c>
      <c r="B649" s="37" t="s">
        <v>1199</v>
      </c>
      <c r="C649" s="37" t="s">
        <v>1163</v>
      </c>
      <c r="D649" s="37" t="s">
        <v>1193</v>
      </c>
      <c r="E649" s="38" t="n">
        <v>38619490</v>
      </c>
      <c r="F649" s="39" t="n">
        <v>38332000</v>
      </c>
    </row>
    <row r="650" customFormat="false" ht="15" hidden="false" customHeight="false" outlineLevel="0" collapsed="false">
      <c r="A650" s="40" t="s">
        <v>1164</v>
      </c>
      <c r="B650" s="37" t="s">
        <v>1195</v>
      </c>
      <c r="C650" s="37" t="s">
        <v>330</v>
      </c>
      <c r="D650" s="37" t="s">
        <v>1193</v>
      </c>
      <c r="E650" s="38" t="n">
        <v>2827.5</v>
      </c>
      <c r="F650" s="39" t="n">
        <v>75</v>
      </c>
    </row>
    <row r="651" customFormat="false" ht="15" hidden="false" customHeight="false" outlineLevel="0" collapsed="false">
      <c r="A651" s="48"/>
      <c r="B651" s="41" t="s">
        <v>1196</v>
      </c>
      <c r="C651" s="41" t="s">
        <v>330</v>
      </c>
      <c r="D651" s="41" t="s">
        <v>1198</v>
      </c>
      <c r="E651" s="42" t="n">
        <v>150800</v>
      </c>
      <c r="F651" s="43" t="n">
        <v>4000</v>
      </c>
    </row>
    <row r="652" customFormat="false" ht="15" hidden="false" customHeight="false" outlineLevel="0" collapsed="false">
      <c r="A652" s="44"/>
      <c r="B652" s="45"/>
      <c r="C652" s="45"/>
      <c r="D652" s="45" t="s">
        <v>1197</v>
      </c>
      <c r="E652" s="46" t="n">
        <v>150800</v>
      </c>
      <c r="F652" s="47" t="n">
        <v>4000</v>
      </c>
    </row>
    <row r="653" customFormat="false" ht="15" hidden="false" customHeight="false" outlineLevel="0" collapsed="false">
      <c r="A653" s="40" t="s">
        <v>1165</v>
      </c>
      <c r="B653" s="37" t="s">
        <v>1195</v>
      </c>
      <c r="C653" s="37" t="s">
        <v>331</v>
      </c>
      <c r="D653" s="37" t="s">
        <v>1193</v>
      </c>
      <c r="E653" s="38" t="n">
        <v>5696.46</v>
      </c>
      <c r="F653" s="39" t="n">
        <v>14</v>
      </c>
    </row>
    <row r="654" customFormat="false" ht="15" hidden="false" customHeight="false" outlineLevel="0" collapsed="false">
      <c r="A654" s="48"/>
      <c r="B654" s="41" t="s">
        <v>1196</v>
      </c>
      <c r="C654" s="41" t="s">
        <v>331</v>
      </c>
      <c r="D654" s="41" t="s">
        <v>1198</v>
      </c>
      <c r="E654" s="42" t="n">
        <v>3865455</v>
      </c>
      <c r="F654" s="43" t="n">
        <v>9500</v>
      </c>
    </row>
    <row r="655" customFormat="false" ht="15" hidden="false" customHeight="false" outlineLevel="0" collapsed="false">
      <c r="A655" s="44"/>
      <c r="B655" s="45"/>
      <c r="C655" s="45"/>
      <c r="D655" s="45" t="s">
        <v>1197</v>
      </c>
      <c r="E655" s="46" t="n">
        <v>3865455</v>
      </c>
      <c r="F655" s="47" t="n">
        <v>9500</v>
      </c>
    </row>
    <row r="656" customFormat="false" ht="15" hidden="false" customHeight="false" outlineLevel="0" collapsed="false">
      <c r="A656" s="36" t="s">
        <v>1166</v>
      </c>
      <c r="B656" s="37" t="s">
        <v>1196</v>
      </c>
      <c r="C656" s="37" t="s">
        <v>332</v>
      </c>
      <c r="D656" s="37" t="s">
        <v>1197</v>
      </c>
      <c r="E656" s="38" t="n">
        <v>2641650</v>
      </c>
      <c r="F656" s="39" t="n">
        <v>55000</v>
      </c>
    </row>
    <row r="657" customFormat="false" ht="15" hidden="false" customHeight="false" outlineLevel="0" collapsed="false">
      <c r="A657" s="36" t="s">
        <v>1167</v>
      </c>
      <c r="B657" s="37" t="s">
        <v>1195</v>
      </c>
      <c r="C657" s="37" t="s">
        <v>333</v>
      </c>
      <c r="D657" s="37" t="s">
        <v>1193</v>
      </c>
      <c r="E657" s="38" t="n">
        <v>2752888.04</v>
      </c>
      <c r="F657" s="39" t="n">
        <v>103726</v>
      </c>
    </row>
    <row r="658" customFormat="false" ht="15" hidden="false" customHeight="false" outlineLevel="0" collapsed="false">
      <c r="A658" s="40" t="s">
        <v>1168</v>
      </c>
      <c r="B658" s="41" t="s">
        <v>1196</v>
      </c>
      <c r="C658" s="41" t="s">
        <v>334</v>
      </c>
      <c r="D658" s="41" t="s">
        <v>1198</v>
      </c>
      <c r="E658" s="42" t="n">
        <v>2369185</v>
      </c>
      <c r="F658" s="43" t="n">
        <v>9100</v>
      </c>
    </row>
    <row r="659" customFormat="false" ht="15" hidden="false" customHeight="false" outlineLevel="0" collapsed="false">
      <c r="A659" s="44"/>
      <c r="B659" s="45"/>
      <c r="C659" s="45"/>
      <c r="D659" s="45" t="s">
        <v>1197</v>
      </c>
      <c r="E659" s="46" t="n">
        <v>2369185</v>
      </c>
      <c r="F659" s="47" t="n">
        <v>9100</v>
      </c>
    </row>
    <row r="660" customFormat="false" ht="15" hidden="false" customHeight="false" outlineLevel="0" collapsed="false">
      <c r="A660" s="36" t="s">
        <v>1169</v>
      </c>
      <c r="B660" s="37" t="s">
        <v>1195</v>
      </c>
      <c r="C660" s="37" t="s">
        <v>335</v>
      </c>
      <c r="D660" s="37" t="s">
        <v>1193</v>
      </c>
      <c r="E660" s="38" t="n">
        <v>1325916.9</v>
      </c>
      <c r="F660" s="39" t="n">
        <v>172197</v>
      </c>
    </row>
    <row r="661" customFormat="false" ht="15" hidden="false" customHeight="false" outlineLevel="0" collapsed="false">
      <c r="A661" s="40" t="s">
        <v>1170</v>
      </c>
      <c r="B661" s="41" t="s">
        <v>1196</v>
      </c>
      <c r="C661" s="41" t="s">
        <v>336</v>
      </c>
      <c r="D661" s="41" t="s">
        <v>1198</v>
      </c>
      <c r="E661" s="42" t="n">
        <v>394125</v>
      </c>
      <c r="F661" s="43" t="n">
        <v>2500</v>
      </c>
    </row>
    <row r="662" customFormat="false" ht="15" hidden="false" customHeight="false" outlineLevel="0" collapsed="false">
      <c r="A662" s="44"/>
      <c r="B662" s="45"/>
      <c r="C662" s="45"/>
      <c r="D662" s="45" t="s">
        <v>1197</v>
      </c>
      <c r="E662" s="46" t="n">
        <v>394125</v>
      </c>
      <c r="F662" s="47" t="n">
        <v>2500</v>
      </c>
    </row>
    <row r="663" customFormat="false" ht="15" hidden="false" customHeight="false" outlineLevel="0" collapsed="false">
      <c r="A663" s="40" t="s">
        <v>1171</v>
      </c>
      <c r="B663" s="37" t="s">
        <v>1195</v>
      </c>
      <c r="C663" s="37" t="s">
        <v>119</v>
      </c>
      <c r="D663" s="37" t="s">
        <v>1193</v>
      </c>
      <c r="E663" s="38" t="n">
        <v>16109812.67</v>
      </c>
      <c r="F663" s="39" t="n">
        <v>178423</v>
      </c>
    </row>
    <row r="664" customFormat="false" ht="15" hidden="false" customHeight="false" outlineLevel="0" collapsed="false">
      <c r="A664" s="48"/>
      <c r="B664" s="41" t="s">
        <v>1196</v>
      </c>
      <c r="C664" s="41" t="s">
        <v>119</v>
      </c>
      <c r="D664" s="41" t="s">
        <v>1198</v>
      </c>
      <c r="E664" s="42" t="n">
        <v>189609</v>
      </c>
      <c r="F664" s="43" t="n">
        <v>2100</v>
      </c>
    </row>
    <row r="665" customFormat="false" ht="15" hidden="false" customHeight="false" outlineLevel="0" collapsed="false">
      <c r="A665" s="44"/>
      <c r="B665" s="45"/>
      <c r="C665" s="45"/>
      <c r="D665" s="45" t="s">
        <v>1197</v>
      </c>
      <c r="E665" s="46" t="n">
        <v>189609</v>
      </c>
      <c r="F665" s="47" t="n">
        <v>2100</v>
      </c>
    </row>
    <row r="666" customFormat="false" ht="15" hidden="false" customHeight="false" outlineLevel="0" collapsed="false">
      <c r="A666" s="36" t="s">
        <v>1172</v>
      </c>
      <c r="B666" s="37" t="s">
        <v>1195</v>
      </c>
      <c r="C666" s="37" t="s">
        <v>337</v>
      </c>
      <c r="D666" s="37" t="s">
        <v>1193</v>
      </c>
      <c r="E666" s="38" t="n">
        <v>9523842.34</v>
      </c>
      <c r="F666" s="39" t="n">
        <v>836893</v>
      </c>
    </row>
    <row r="667" customFormat="false" ht="15" hidden="false" customHeight="false" outlineLevel="0" collapsed="false">
      <c r="A667" s="40" t="s">
        <v>1173</v>
      </c>
      <c r="B667" s="41" t="s">
        <v>1196</v>
      </c>
      <c r="C667" s="41" t="s">
        <v>338</v>
      </c>
      <c r="D667" s="41" t="s">
        <v>1198</v>
      </c>
      <c r="E667" s="42" t="n">
        <v>4951532</v>
      </c>
      <c r="F667" s="43" t="n">
        <v>100600</v>
      </c>
    </row>
    <row r="668" customFormat="false" ht="15" hidden="false" customHeight="false" outlineLevel="0" collapsed="false">
      <c r="A668" s="44"/>
      <c r="B668" s="45"/>
      <c r="C668" s="45"/>
      <c r="D668" s="45" t="s">
        <v>1197</v>
      </c>
      <c r="E668" s="46" t="n">
        <v>4951532</v>
      </c>
      <c r="F668" s="47" t="n">
        <v>100600</v>
      </c>
    </row>
    <row r="669" customFormat="false" ht="15" hidden="false" customHeight="false" outlineLevel="0" collapsed="false">
      <c r="A669" s="36" t="s">
        <v>1174</v>
      </c>
      <c r="B669" s="37" t="s">
        <v>1195</v>
      </c>
      <c r="C669" s="37" t="s">
        <v>339</v>
      </c>
      <c r="D669" s="37" t="s">
        <v>1193</v>
      </c>
      <c r="E669" s="38" t="n">
        <v>7905408</v>
      </c>
      <c r="F669" s="39" t="n">
        <v>190400</v>
      </c>
    </row>
    <row r="670" customFormat="false" ht="15" hidden="false" customHeight="false" outlineLevel="0" collapsed="false">
      <c r="A670" s="36" t="s">
        <v>1175</v>
      </c>
      <c r="B670" s="37" t="s">
        <v>1195</v>
      </c>
      <c r="C670" s="37" t="s">
        <v>1176</v>
      </c>
      <c r="D670" s="37" t="s">
        <v>1193</v>
      </c>
      <c r="E670" s="38" t="n">
        <v>647207.55</v>
      </c>
      <c r="F670" s="39" t="n">
        <v>5315</v>
      </c>
    </row>
    <row r="671" customFormat="false" ht="15" hidden="false" customHeight="false" outlineLevel="0" collapsed="false">
      <c r="A671" s="36" t="s">
        <v>1177</v>
      </c>
      <c r="B671" s="37" t="s">
        <v>1195</v>
      </c>
      <c r="C671" s="37" t="s">
        <v>340</v>
      </c>
      <c r="D671" s="37" t="s">
        <v>1193</v>
      </c>
      <c r="E671" s="38" t="n">
        <v>1718066.7</v>
      </c>
      <c r="F671" s="39" t="n">
        <v>424214</v>
      </c>
    </row>
    <row r="672" customFormat="false" ht="15" hidden="false" customHeight="false" outlineLevel="0" collapsed="false">
      <c r="A672" s="36" t="s">
        <v>1178</v>
      </c>
      <c r="B672" s="37" t="s">
        <v>1196</v>
      </c>
      <c r="C672" s="37" t="s">
        <v>341</v>
      </c>
      <c r="D672" s="37" t="s">
        <v>1198</v>
      </c>
      <c r="E672" s="38" t="n">
        <v>1835541</v>
      </c>
      <c r="F672" s="39" t="n">
        <v>52700</v>
      </c>
    </row>
    <row r="673" customFormat="false" ht="15" hidden="false" customHeight="false" outlineLevel="0" collapsed="false">
      <c r="A673" s="36" t="s">
        <v>1179</v>
      </c>
      <c r="B673" s="37" t="s">
        <v>1199</v>
      </c>
      <c r="C673" s="37" t="s">
        <v>1180</v>
      </c>
      <c r="D673" s="37" t="s">
        <v>1193</v>
      </c>
      <c r="E673" s="38" t="n">
        <v>23828000</v>
      </c>
      <c r="F673" s="39" t="n">
        <v>23000000</v>
      </c>
    </row>
    <row r="674" customFormat="false" ht="15" hidden="false" customHeight="false" outlineLevel="0" collapsed="false">
      <c r="A674" s="36" t="s">
        <v>1181</v>
      </c>
      <c r="B674" s="37" t="s">
        <v>1199</v>
      </c>
      <c r="C674" s="37" t="s">
        <v>342</v>
      </c>
      <c r="D674" s="37" t="s">
        <v>1193</v>
      </c>
      <c r="E674" s="38" t="n">
        <v>55331960</v>
      </c>
      <c r="F674" s="39" t="n">
        <v>82000000</v>
      </c>
    </row>
    <row r="675" customFormat="false" ht="15" hidden="false" customHeight="false" outlineLevel="0" collapsed="false">
      <c r="A675" s="36" t="s">
        <v>1182</v>
      </c>
      <c r="B675" s="37" t="s">
        <v>1195</v>
      </c>
      <c r="C675" s="37" t="s">
        <v>343</v>
      </c>
      <c r="D675" s="37" t="s">
        <v>1193</v>
      </c>
      <c r="E675" s="38" t="n">
        <v>2771964.23</v>
      </c>
      <c r="F675" s="39" t="n">
        <v>311807</v>
      </c>
    </row>
    <row r="676" customFormat="false" ht="15" hidden="false" customHeight="false" outlineLevel="0" collapsed="false">
      <c r="A676" s="36" t="s">
        <v>1183</v>
      </c>
      <c r="B676" s="37" t="s">
        <v>1199</v>
      </c>
      <c r="C676" s="37" t="s">
        <v>1184</v>
      </c>
      <c r="D676" s="37" t="s">
        <v>1193</v>
      </c>
      <c r="E676" s="38" t="n">
        <v>41553500</v>
      </c>
      <c r="F676" s="39" t="n">
        <v>41000000</v>
      </c>
    </row>
    <row r="677" customFormat="false" ht="15" hidden="false" customHeight="false" outlineLevel="0" collapsed="false">
      <c r="A677" s="40" t="s">
        <v>1185</v>
      </c>
      <c r="B677" s="37" t="s">
        <v>1195</v>
      </c>
      <c r="C677" s="37" t="s">
        <v>344</v>
      </c>
      <c r="D677" s="37" t="s">
        <v>1193</v>
      </c>
      <c r="E677" s="38" t="n">
        <v>160444.71</v>
      </c>
      <c r="F677" s="39" t="n">
        <v>1761</v>
      </c>
    </row>
    <row r="678" customFormat="false" ht="15" hidden="false" customHeight="false" outlineLevel="0" collapsed="false">
      <c r="A678" s="48"/>
      <c r="B678" s="41" t="s">
        <v>1196</v>
      </c>
      <c r="C678" s="41" t="s">
        <v>344</v>
      </c>
      <c r="D678" s="41" t="s">
        <v>1198</v>
      </c>
      <c r="E678" s="42" t="n">
        <v>364440</v>
      </c>
      <c r="F678" s="43" t="n">
        <v>4000</v>
      </c>
    </row>
    <row r="679" customFormat="false" ht="15" hidden="false" customHeight="false" outlineLevel="0" collapsed="false">
      <c r="A679" s="44"/>
      <c r="B679" s="45"/>
      <c r="C679" s="45"/>
      <c r="D679" s="45" t="s">
        <v>1197</v>
      </c>
      <c r="E679" s="46" t="n">
        <v>364440</v>
      </c>
      <c r="F679" s="47" t="n">
        <v>4000</v>
      </c>
    </row>
    <row r="680" customFormat="false" ht="15" hidden="false" customHeight="false" outlineLevel="0" collapsed="false">
      <c r="A680" s="36" t="s">
        <v>1186</v>
      </c>
      <c r="B680" s="37" t="s">
        <v>1199</v>
      </c>
      <c r="C680" s="37" t="s">
        <v>345</v>
      </c>
      <c r="D680" s="37" t="s">
        <v>1193</v>
      </c>
      <c r="E680" s="38" t="n">
        <v>10389489</v>
      </c>
      <c r="F680" s="39" t="n">
        <v>11000000</v>
      </c>
    </row>
    <row r="681" customFormat="false" ht="15" hidden="false" customHeight="false" outlineLevel="0" collapsed="false">
      <c r="A681" s="40" t="s">
        <v>1187</v>
      </c>
      <c r="B681" s="37" t="s">
        <v>1195</v>
      </c>
      <c r="C681" s="37" t="s">
        <v>1188</v>
      </c>
      <c r="D681" s="37" t="s">
        <v>1193</v>
      </c>
      <c r="E681" s="38" t="n">
        <v>75390.82</v>
      </c>
      <c r="F681" s="39" t="n">
        <v>577</v>
      </c>
    </row>
    <row r="682" customFormat="false" ht="15" hidden="false" customHeight="false" outlineLevel="0" collapsed="false">
      <c r="A682" s="48"/>
      <c r="B682" s="41" t="s">
        <v>1196</v>
      </c>
      <c r="C682" s="41" t="s">
        <v>1188</v>
      </c>
      <c r="D682" s="41" t="s">
        <v>1198</v>
      </c>
      <c r="E682" s="42" t="n">
        <v>431178</v>
      </c>
      <c r="F682" s="43" t="n">
        <v>3300</v>
      </c>
    </row>
    <row r="683" customFormat="false" ht="15" hidden="false" customHeight="false" outlineLevel="0" collapsed="false">
      <c r="A683" s="44"/>
      <c r="B683" s="45"/>
      <c r="C683" s="45"/>
      <c r="D683" s="45" t="s">
        <v>1197</v>
      </c>
      <c r="E683" s="46" t="n">
        <v>431178</v>
      </c>
      <c r="F683" s="47" t="n">
        <v>3300</v>
      </c>
    </row>
    <row r="684" customFormat="false" ht="15" hidden="false" customHeight="false" outlineLevel="0" collapsed="false">
      <c r="A684" s="36" t="s">
        <v>1189</v>
      </c>
      <c r="B684" s="37" t="s">
        <v>1195</v>
      </c>
      <c r="C684" s="37" t="s">
        <v>1190</v>
      </c>
      <c r="D684" s="37" t="s">
        <v>1193</v>
      </c>
      <c r="E684" s="38" t="n">
        <v>1175716</v>
      </c>
      <c r="F684" s="39" t="n">
        <v>26800</v>
      </c>
    </row>
    <row r="685" customFormat="false" ht="15" hidden="false" customHeight="false" outlineLevel="0" collapsed="false">
      <c r="A685" s="40" t="s">
        <v>1191</v>
      </c>
      <c r="B685" s="37" t="s">
        <v>1195</v>
      </c>
      <c r="C685" s="37" t="s">
        <v>1192</v>
      </c>
      <c r="D685" s="37" t="s">
        <v>1193</v>
      </c>
      <c r="E685" s="38" t="n">
        <v>11180311.32</v>
      </c>
      <c r="F685" s="39" t="n">
        <v>604668</v>
      </c>
    </row>
    <row r="686" customFormat="false" ht="15" hidden="false" customHeight="false" outlineLevel="0" collapsed="false">
      <c r="A686" s="44"/>
      <c r="B686" s="37" t="s">
        <v>1196</v>
      </c>
      <c r="C686" s="37" t="s">
        <v>1192</v>
      </c>
      <c r="D686" s="37" t="s">
        <v>1198</v>
      </c>
      <c r="E686" s="38" t="n">
        <v>1148229</v>
      </c>
      <c r="F686" s="39" t="n">
        <v>62100</v>
      </c>
    </row>
    <row r="687" customFormat="false" ht="15" hidden="false" customHeight="false" outlineLevel="0" collapsed="false">
      <c r="A687" s="52" t="s">
        <v>687</v>
      </c>
      <c r="B687" s="57"/>
      <c r="C687" s="57"/>
      <c r="D687" s="53"/>
      <c r="E687" s="54" t="n">
        <v>3997716664.4658</v>
      </c>
      <c r="F687" s="55" t="n">
        <v>1947811911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A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4296875" defaultRowHeight="15" zeroHeight="false" outlineLevelRow="0" outlineLevelCol="0"/>
  <sheetData>
    <row r="3" customFormat="false" ht="15" hidden="false" customHeight="false" outlineLevel="0" collapsed="false">
      <c r="A3" s="58" t="s">
        <v>1193</v>
      </c>
    </row>
    <row r="4" customFormat="false" ht="15" hidden="false" customHeight="false" outlineLevel="0" collapsed="false">
      <c r="A4" s="59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U2307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pane xSplit="0" ySplit="1" topLeftCell="BU591" activePane="bottomLeft" state="frozen"/>
      <selection pane="topLeft" activeCell="A1" activeCellId="0" sqref="A1"/>
      <selection pane="bottomLeft" activeCell="A1" activeCellId="0" sqref="A1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71.85"/>
    <col collapsed="false" customWidth="true" hidden="false" outlineLevel="0" max="2" min="2" style="0" width="60"/>
    <col collapsed="false" customWidth="true" hidden="false" outlineLevel="0" max="3" min="3" style="0" width="25.15"/>
    <col collapsed="false" customWidth="true" hidden="false" outlineLevel="0" max="4" min="4" style="0" width="25.72"/>
    <col collapsed="false" customWidth="true" hidden="false" outlineLevel="0" max="5" min="5" style="0" width="15.43"/>
    <col collapsed="false" customWidth="true" hidden="false" outlineLevel="0" max="6" min="6" style="0" width="61"/>
    <col collapsed="false" customWidth="true" hidden="false" outlineLevel="0" max="8" min="7" style="0" width="69.43"/>
    <col collapsed="false" customWidth="true" hidden="false" outlineLevel="0" max="9" min="9" style="0" width="14.71"/>
    <col collapsed="false" customWidth="true" hidden="false" outlineLevel="0" max="10" min="10" style="0" width="24.28"/>
    <col collapsed="false" customWidth="true" hidden="false" outlineLevel="0" max="12" min="11" style="0" width="30"/>
    <col collapsed="false" customWidth="true" hidden="false" outlineLevel="0" max="13" min="13" style="0" width="14"/>
    <col collapsed="false" customWidth="true" hidden="false" outlineLevel="0" max="14" min="14" style="0" width="15"/>
    <col collapsed="false" customWidth="true" hidden="false" outlineLevel="0" max="15" min="15" style="0" width="16.14"/>
    <col collapsed="false" customWidth="true" hidden="false" outlineLevel="0" max="16" min="16" style="0" width="43.71"/>
    <col collapsed="false" customWidth="true" hidden="false" outlineLevel="0" max="20" min="17" style="0" width="18"/>
    <col collapsed="false" customWidth="true" hidden="false" outlineLevel="0" max="21" min="21" style="0" width="17.71"/>
    <col collapsed="false" customWidth="true" hidden="false" outlineLevel="0" max="22" min="22" style="0" width="13"/>
    <col collapsed="false" customWidth="true" hidden="false" outlineLevel="0" max="23" min="23" style="0" width="41.28"/>
    <col collapsed="false" customWidth="true" hidden="false" outlineLevel="0" max="24" min="24" style="0" width="27.85"/>
    <col collapsed="false" customWidth="true" hidden="false" outlineLevel="0" max="25" min="25" style="0" width="36.28"/>
    <col collapsed="false" customWidth="true" hidden="false" outlineLevel="0" max="26" min="26" style="0" width="18.71"/>
    <col collapsed="false" customWidth="true" hidden="false" outlineLevel="0" max="27" min="27" style="0" width="36.28"/>
    <col collapsed="false" customWidth="true" hidden="false" outlineLevel="0" max="28" min="28" style="0" width="14.14"/>
    <col collapsed="false" customWidth="true" hidden="false" outlineLevel="0" max="29" min="29" style="0" width="19.43"/>
    <col collapsed="false" customWidth="true" hidden="false" outlineLevel="0" max="30" min="30" style="0" width="28.3"/>
    <col collapsed="false" customWidth="true" hidden="false" outlineLevel="0" max="31" min="31" style="0" width="12.43"/>
    <col collapsed="false" customWidth="true" hidden="false" outlineLevel="0" max="32" min="32" style="0" width="19.28"/>
    <col collapsed="false" customWidth="true" hidden="false" outlineLevel="0" max="33" min="33" style="0" width="22.15"/>
    <col collapsed="false" customWidth="true" hidden="false" outlineLevel="0" max="34" min="34" style="0" width="17"/>
    <col collapsed="false" customWidth="true" hidden="false" outlineLevel="0" max="35" min="35" style="0" width="14.43"/>
    <col collapsed="false" customWidth="true" hidden="false" outlineLevel="0" max="36" min="36" style="0" width="11.71"/>
    <col collapsed="false" customWidth="true" hidden="false" outlineLevel="0" max="37" min="37" style="0" width="14.43"/>
    <col collapsed="false" customWidth="true" hidden="false" outlineLevel="0" max="38" min="38" style="0" width="28.14"/>
    <col collapsed="false" customWidth="true" hidden="false" outlineLevel="0" max="40" min="39" style="0" width="16"/>
    <col collapsed="false" customWidth="true" hidden="false" outlineLevel="0" max="41" min="41" style="0" width="7.7"/>
    <col collapsed="false" customWidth="true" hidden="false" outlineLevel="0" max="42" min="42" style="0" width="20.43"/>
    <col collapsed="false" customWidth="true" hidden="false" outlineLevel="0" max="43" min="43" style="0" width="15.28"/>
    <col collapsed="false" customWidth="true" hidden="false" outlineLevel="0" max="44" min="44" style="0" width="22.71"/>
    <col collapsed="false" customWidth="true" hidden="false" outlineLevel="0" max="45" min="45" style="0" width="29.14"/>
    <col collapsed="false" customWidth="true" hidden="false" outlineLevel="0" max="46" min="46" style="0" width="29.29"/>
    <col collapsed="false" customWidth="true" hidden="false" outlineLevel="0" max="47" min="47" style="0" width="24"/>
    <col collapsed="false" customWidth="true" hidden="false" outlineLevel="0" max="48" min="48" style="0" width="28.72"/>
    <col collapsed="false" customWidth="true" hidden="false" outlineLevel="0" max="49" min="49" style="0" width="26.72"/>
    <col collapsed="false" customWidth="true" hidden="false" outlineLevel="0" max="50" min="50" style="0" width="35.28"/>
    <col collapsed="false" customWidth="true" hidden="false" outlineLevel="0" max="51" min="51" style="0" width="69.43"/>
    <col collapsed="false" customWidth="true" hidden="false" outlineLevel="0" max="52" min="52" style="0" width="22.71"/>
    <col collapsed="false" customWidth="true" hidden="false" outlineLevel="0" max="53" min="53" style="0" width="69.43"/>
    <col collapsed="false" customWidth="true" hidden="false" outlineLevel="0" max="54" min="54" style="0" width="15"/>
    <col collapsed="false" customWidth="true" hidden="false" outlineLevel="0" max="55" min="55" style="0" width="19.28"/>
    <col collapsed="false" customWidth="true" hidden="false" outlineLevel="0" max="56" min="56" style="0" width="17.71"/>
    <col collapsed="false" customWidth="true" hidden="false" outlineLevel="0" max="57" min="57" style="0" width="19.71"/>
    <col collapsed="false" customWidth="true" hidden="false" outlineLevel="0" max="58" min="58" style="0" width="61"/>
    <col collapsed="false" customWidth="true" hidden="false" outlineLevel="0" max="60" min="59" style="0" width="16.85"/>
    <col collapsed="false" customWidth="true" hidden="false" outlineLevel="0" max="61" min="61" style="0" width="14.71"/>
    <col collapsed="false" customWidth="true" hidden="false" outlineLevel="0" max="62" min="62" style="0" width="69.43"/>
    <col collapsed="false" customWidth="true" hidden="false" outlineLevel="0" max="63" min="63" style="0" width="43.71"/>
    <col collapsed="false" customWidth="true" hidden="false" outlineLevel="0" max="65" min="64" style="0" width="18"/>
    <col collapsed="false" customWidth="true" hidden="false" outlineLevel="0" max="66" min="66" style="0" width="20.28"/>
    <col collapsed="false" customWidth="true" hidden="false" outlineLevel="0" max="67" min="67" style="0" width="28.72"/>
    <col collapsed="false" customWidth="true" hidden="false" outlineLevel="0" max="68" min="68" style="0" width="25.15"/>
    <col collapsed="false" customWidth="true" hidden="false" outlineLevel="0" max="69" min="69" style="0" width="26.85"/>
    <col collapsed="false" customWidth="true" hidden="false" outlineLevel="0" max="70" min="70" style="0" width="30.14"/>
    <col collapsed="false" customWidth="true" hidden="false" outlineLevel="0" max="71" min="71" style="0" width="14.14"/>
    <col collapsed="false" customWidth="true" hidden="false" outlineLevel="0" max="72" min="72" style="0" width="10.43"/>
    <col collapsed="false" customWidth="true" hidden="false" outlineLevel="0" max="73" min="73" style="0" width="29.42"/>
  </cols>
  <sheetData>
    <row r="1" customFormat="false" ht="15" hidden="false" customHeight="false" outlineLevel="0" collapsed="false">
      <c r="A1" s="60" t="s">
        <v>1202</v>
      </c>
      <c r="B1" s="60" t="s">
        <v>1203</v>
      </c>
      <c r="C1" s="60" t="s">
        <v>1204</v>
      </c>
      <c r="D1" s="60" t="s">
        <v>1205</v>
      </c>
      <c r="E1" s="60" t="s">
        <v>1206</v>
      </c>
      <c r="F1" s="60" t="s">
        <v>697</v>
      </c>
      <c r="G1" s="60" t="s">
        <v>1207</v>
      </c>
      <c r="H1" s="60" t="s">
        <v>1207</v>
      </c>
      <c r="I1" s="60" t="s">
        <v>1208</v>
      </c>
      <c r="J1" s="60" t="s">
        <v>694</v>
      </c>
      <c r="K1" s="60" t="s">
        <v>690</v>
      </c>
      <c r="L1" s="60" t="s">
        <v>1209</v>
      </c>
      <c r="M1" s="60" t="s">
        <v>695</v>
      </c>
      <c r="N1" s="60" t="s">
        <v>1210</v>
      </c>
      <c r="O1" s="60" t="s">
        <v>1211</v>
      </c>
      <c r="P1" s="60" t="s">
        <v>1212</v>
      </c>
      <c r="Q1" s="60" t="s">
        <v>1213</v>
      </c>
      <c r="R1" s="60" t="s">
        <v>1214</v>
      </c>
      <c r="S1" s="60" t="s">
        <v>698</v>
      </c>
      <c r="T1" s="60" t="s">
        <v>692</v>
      </c>
      <c r="U1" s="60" t="s">
        <v>0</v>
      </c>
      <c r="V1" s="60" t="s">
        <v>1215</v>
      </c>
      <c r="W1" s="60" t="s">
        <v>1216</v>
      </c>
      <c r="X1" s="60" t="s">
        <v>1217</v>
      </c>
      <c r="Y1" s="60" t="s">
        <v>1218</v>
      </c>
      <c r="Z1" s="60" t="s">
        <v>1219</v>
      </c>
      <c r="AA1" s="60" t="s">
        <v>1220</v>
      </c>
      <c r="AB1" s="60" t="s">
        <v>1221</v>
      </c>
      <c r="AC1" s="60" t="s">
        <v>1222</v>
      </c>
      <c r="AD1" s="60" t="s">
        <v>1223</v>
      </c>
      <c r="AE1" s="60" t="s">
        <v>1224</v>
      </c>
      <c r="AF1" s="60" t="s">
        <v>1225</v>
      </c>
      <c r="AG1" s="60" t="s">
        <v>688</v>
      </c>
      <c r="AH1" s="60" t="s">
        <v>1226</v>
      </c>
      <c r="AI1" s="60" t="s">
        <v>1227</v>
      </c>
      <c r="AJ1" s="60" t="s">
        <v>1228</v>
      </c>
      <c r="AK1" s="60" t="s">
        <v>1229</v>
      </c>
      <c r="AL1" s="60" t="s">
        <v>1230</v>
      </c>
      <c r="AM1" s="60" t="s">
        <v>1231</v>
      </c>
      <c r="AN1" s="60" t="s">
        <v>1232</v>
      </c>
      <c r="AO1" s="60" t="s">
        <v>1233</v>
      </c>
      <c r="AP1" s="60" t="s">
        <v>1234</v>
      </c>
      <c r="AQ1" s="60" t="s">
        <v>1235</v>
      </c>
      <c r="AR1" s="60" t="s">
        <v>1236</v>
      </c>
      <c r="AS1" s="60" t="s">
        <v>1237</v>
      </c>
      <c r="AT1" s="60" t="s">
        <v>1238</v>
      </c>
      <c r="AU1" s="60" t="s">
        <v>1239</v>
      </c>
      <c r="AV1" s="60" t="s">
        <v>1240</v>
      </c>
      <c r="AW1" s="60" t="s">
        <v>1241</v>
      </c>
      <c r="AX1" s="60" t="s">
        <v>1242</v>
      </c>
      <c r="AY1" s="60" t="s">
        <v>1243</v>
      </c>
      <c r="AZ1" s="60" t="s">
        <v>1243</v>
      </c>
      <c r="BA1" s="60" t="s">
        <v>1243</v>
      </c>
      <c r="BB1" s="60" t="s">
        <v>1244</v>
      </c>
      <c r="BC1" s="60" t="s">
        <v>1245</v>
      </c>
      <c r="BD1" s="60" t="s">
        <v>1246</v>
      </c>
      <c r="BE1" s="60" t="s">
        <v>1247</v>
      </c>
      <c r="BF1" s="60" t="s">
        <v>697</v>
      </c>
      <c r="BG1" s="60" t="s">
        <v>1248</v>
      </c>
      <c r="BH1" s="60" t="s">
        <v>1248</v>
      </c>
      <c r="BI1" s="60" t="s">
        <v>1208</v>
      </c>
      <c r="BJ1" s="60" t="s">
        <v>1243</v>
      </c>
      <c r="BK1" s="60" t="s">
        <v>1243</v>
      </c>
      <c r="BL1" s="60" t="s">
        <v>1213</v>
      </c>
      <c r="BM1" s="60" t="s">
        <v>1214</v>
      </c>
      <c r="BN1" s="60" t="s">
        <v>1249</v>
      </c>
      <c r="BO1" s="60" t="s">
        <v>1250</v>
      </c>
      <c r="BP1" s="60" t="s">
        <v>1251</v>
      </c>
      <c r="BQ1" s="60" t="s">
        <v>1252</v>
      </c>
      <c r="BR1" s="60" t="s">
        <v>1253</v>
      </c>
      <c r="BS1" s="60" t="s">
        <v>1254</v>
      </c>
      <c r="BT1" s="60" t="s">
        <v>1255</v>
      </c>
      <c r="BU1" s="60" t="s">
        <v>1256</v>
      </c>
    </row>
    <row r="2" customFormat="false" ht="15" hidden="true" customHeight="false" outlineLevel="0" collapsed="false">
      <c r="A2" s="61" t="s">
        <v>1257</v>
      </c>
      <c r="B2" s="61" t="s">
        <v>1258</v>
      </c>
      <c r="C2" s="62" t="n">
        <v>45291</v>
      </c>
      <c r="D2" s="62" t="n">
        <v>45291</v>
      </c>
      <c r="E2" s="61" t="s">
        <v>1259</v>
      </c>
      <c r="G2" s="61" t="s">
        <v>1260</v>
      </c>
      <c r="H2" s="61" t="s">
        <v>1260</v>
      </c>
      <c r="J2" s="61" t="s">
        <v>1261</v>
      </c>
      <c r="K2" s="61" t="s">
        <v>1261</v>
      </c>
      <c r="L2" s="61" t="s">
        <v>1261</v>
      </c>
      <c r="M2" s="61" t="s">
        <v>1197</v>
      </c>
      <c r="N2" s="61" t="n">
        <v>188519021</v>
      </c>
      <c r="O2" s="61" t="s">
        <v>1262</v>
      </c>
      <c r="P2" s="61" t="s">
        <v>1263</v>
      </c>
      <c r="S2" s="61" t="str">
        <f aca="false">IF(J2="Listed Option",MID(R2,3,9),MID(Q2,3,9))</f>
        <v/>
      </c>
      <c r="T2" s="61" t="e">
        <f aca="false">VLOOKUP(S2,'Output v4'!C:C,1,FALSE())</f>
        <v>#N/A</v>
      </c>
      <c r="Z2" s="61" t="s">
        <v>1264</v>
      </c>
      <c r="AA2" s="61" t="s">
        <v>1265</v>
      </c>
      <c r="AB2" s="63" t="n">
        <v>32000000</v>
      </c>
      <c r="AC2" s="63" t="n">
        <v>32000000</v>
      </c>
      <c r="AE2" s="61" t="n">
        <v>0</v>
      </c>
      <c r="AF2" s="64" t="n">
        <v>32000000</v>
      </c>
      <c r="AG2" s="61" t="s">
        <v>689</v>
      </c>
      <c r="AH2" s="62" t="n">
        <v>45291</v>
      </c>
      <c r="AI2" s="65" t="n">
        <v>4.2E-005</v>
      </c>
      <c r="AJ2" s="61" t="s">
        <v>1266</v>
      </c>
      <c r="AK2" s="65" t="n">
        <v>4.2E-005</v>
      </c>
      <c r="AM2" s="66" t="n">
        <v>1344</v>
      </c>
      <c r="AN2" s="66" t="n">
        <f aca="false">IF(J2="Listed Option",AF2*AL2,AM2)</f>
        <v>1344</v>
      </c>
      <c r="AO2" s="61" t="s">
        <v>1267</v>
      </c>
      <c r="AV2" s="61" t="s">
        <v>1268</v>
      </c>
      <c r="AY2" s="61" t="s">
        <v>1263</v>
      </c>
      <c r="AZ2" s="61" t="s">
        <v>1263</v>
      </c>
      <c r="BA2" s="61" t="s">
        <v>1263</v>
      </c>
      <c r="BB2" s="67" t="n">
        <v>0</v>
      </c>
      <c r="BE2" s="61" t="n">
        <v>238572</v>
      </c>
      <c r="BJ2" s="61" t="s">
        <v>1263</v>
      </c>
      <c r="BK2" s="61" t="s">
        <v>1263</v>
      </c>
      <c r="BP2" s="68" t="n">
        <v>1344</v>
      </c>
      <c r="BQ2" s="68" t="n">
        <v>1344</v>
      </c>
      <c r="BR2" s="69" t="n">
        <v>32000000</v>
      </c>
      <c r="BS2" s="63" t="n">
        <v>32000000</v>
      </c>
      <c r="BU2" s="68" t="n">
        <v>32000000</v>
      </c>
    </row>
    <row r="3" customFormat="false" ht="15" hidden="true" customHeight="false" outlineLevel="0" collapsed="false">
      <c r="A3" s="61" t="s">
        <v>1269</v>
      </c>
      <c r="B3" s="61" t="s">
        <v>1270</v>
      </c>
      <c r="C3" s="62" t="n">
        <v>45291</v>
      </c>
      <c r="D3" s="62" t="n">
        <v>45291</v>
      </c>
      <c r="E3" s="61" t="s">
        <v>1259</v>
      </c>
      <c r="G3" s="61" t="s">
        <v>1271</v>
      </c>
      <c r="H3" s="61" t="s">
        <v>1271</v>
      </c>
      <c r="J3" s="61" t="s">
        <v>1261</v>
      </c>
      <c r="K3" s="61" t="s">
        <v>1261</v>
      </c>
      <c r="L3" s="61" t="s">
        <v>1261</v>
      </c>
      <c r="M3" s="61" t="s">
        <v>1197</v>
      </c>
      <c r="N3" s="61" t="n">
        <v>188519022</v>
      </c>
      <c r="O3" s="61" t="s">
        <v>1262</v>
      </c>
      <c r="P3" s="61" t="s">
        <v>1272</v>
      </c>
      <c r="S3" s="61" t="str">
        <f aca="false">IF(J3="Listed Option",MID(R3,3,9),MID(Q3,3,9))</f>
        <v/>
      </c>
      <c r="T3" s="61" t="e">
        <f aca="false">VLOOKUP(S3,'Output v4'!C:C,1,FALSE())</f>
        <v>#N/A</v>
      </c>
      <c r="Z3" s="61" t="s">
        <v>1264</v>
      </c>
      <c r="AA3" s="61" t="s">
        <v>1265</v>
      </c>
      <c r="AB3" s="63" t="n">
        <v>-32000000</v>
      </c>
      <c r="AC3" s="63" t="n">
        <v>-32000000</v>
      </c>
      <c r="AE3" s="61" t="n">
        <v>0</v>
      </c>
      <c r="AF3" s="64" t="n">
        <v>-32000000</v>
      </c>
      <c r="AG3" s="61" t="s">
        <v>1273</v>
      </c>
      <c r="AH3" s="62" t="n">
        <v>45291</v>
      </c>
      <c r="AI3" s="65" t="n">
        <v>1.6E-005</v>
      </c>
      <c r="AJ3" s="61" t="s">
        <v>1266</v>
      </c>
      <c r="AK3" s="65" t="n">
        <v>1.6E-005</v>
      </c>
      <c r="AM3" s="66" t="n">
        <v>-512</v>
      </c>
      <c r="AN3" s="66" t="n">
        <f aca="false">IF(J3="Listed Option",AF3*AL3,AM3)</f>
        <v>-512</v>
      </c>
      <c r="AO3" s="61" t="s">
        <v>1267</v>
      </c>
      <c r="AV3" s="61" t="s">
        <v>1268</v>
      </c>
      <c r="AY3" s="61" t="s">
        <v>1272</v>
      </c>
      <c r="AZ3" s="61" t="s">
        <v>1272</v>
      </c>
      <c r="BA3" s="61" t="s">
        <v>1272</v>
      </c>
      <c r="BB3" s="67" t="n">
        <v>0</v>
      </c>
      <c r="BE3" s="61" t="n">
        <v>238572</v>
      </c>
      <c r="BJ3" s="61" t="s">
        <v>1272</v>
      </c>
      <c r="BK3" s="61" t="s">
        <v>1272</v>
      </c>
      <c r="BP3" s="68" t="n">
        <v>-512</v>
      </c>
      <c r="BQ3" s="68" t="n">
        <v>-512</v>
      </c>
      <c r="BR3" s="69" t="n">
        <v>-32000000</v>
      </c>
      <c r="BS3" s="63" t="n">
        <v>-32000000</v>
      </c>
      <c r="BU3" s="68" t="n">
        <v>32000000</v>
      </c>
    </row>
    <row r="4" customFormat="false" ht="15" hidden="true" customHeight="false" outlineLevel="0" collapsed="false">
      <c r="A4" s="61" t="s">
        <v>1274</v>
      </c>
      <c r="B4" s="61" t="s">
        <v>1275</v>
      </c>
      <c r="C4" s="62" t="n">
        <v>45291</v>
      </c>
      <c r="D4" s="62" t="n">
        <v>45291</v>
      </c>
      <c r="E4" s="61" t="s">
        <v>1259</v>
      </c>
      <c r="G4" s="61" t="s">
        <v>1276</v>
      </c>
      <c r="H4" s="61" t="s">
        <v>1276</v>
      </c>
      <c r="J4" s="61" t="s">
        <v>1261</v>
      </c>
      <c r="K4" s="61" t="s">
        <v>1261</v>
      </c>
      <c r="L4" s="61" t="s">
        <v>1261</v>
      </c>
      <c r="M4" s="61" t="s">
        <v>1197</v>
      </c>
      <c r="N4" s="61" t="n">
        <v>189945448</v>
      </c>
      <c r="O4" s="61" t="s">
        <v>1262</v>
      </c>
      <c r="P4" s="61" t="s">
        <v>1277</v>
      </c>
      <c r="S4" s="61" t="str">
        <f aca="false">IF(J4="Listed Option",MID(R4,3,9),MID(Q4,3,9))</f>
        <v/>
      </c>
      <c r="T4" s="61" t="e">
        <f aca="false">VLOOKUP(S4,'Output v4'!C:C,1,FALSE())</f>
        <v>#N/A</v>
      </c>
      <c r="Z4" s="61" t="s">
        <v>1264</v>
      </c>
      <c r="AA4" s="61" t="s">
        <v>1265</v>
      </c>
      <c r="AB4" s="63" t="n">
        <v>-100000000</v>
      </c>
      <c r="AC4" s="63" t="n">
        <v>-100000000</v>
      </c>
      <c r="AE4" s="61" t="n">
        <v>0</v>
      </c>
      <c r="AF4" s="64" t="n">
        <v>-100000000</v>
      </c>
      <c r="AG4" s="61" t="s">
        <v>1273</v>
      </c>
      <c r="AH4" s="62" t="n">
        <v>45291</v>
      </c>
      <c r="AI4" s="65" t="n">
        <v>1E-005</v>
      </c>
      <c r="AJ4" s="61" t="s">
        <v>1266</v>
      </c>
      <c r="AK4" s="65" t="n">
        <v>1E-005</v>
      </c>
      <c r="AM4" s="66" t="n">
        <v>-1000</v>
      </c>
      <c r="AN4" s="66" t="n">
        <f aca="false">IF(J4="Listed Option",AF4*AL4,AM4)</f>
        <v>-1000</v>
      </c>
      <c r="AO4" s="61" t="s">
        <v>1267</v>
      </c>
      <c r="AV4" s="61" t="s">
        <v>1268</v>
      </c>
      <c r="AY4" s="61" t="s">
        <v>1277</v>
      </c>
      <c r="AZ4" s="61" t="s">
        <v>1277</v>
      </c>
      <c r="BA4" s="61" t="s">
        <v>1277</v>
      </c>
      <c r="BB4" s="67" t="n">
        <v>0</v>
      </c>
      <c r="BE4" s="61" t="n">
        <v>238572</v>
      </c>
      <c r="BJ4" s="61" t="s">
        <v>1277</v>
      </c>
      <c r="BK4" s="61" t="s">
        <v>1277</v>
      </c>
      <c r="BP4" s="68" t="n">
        <v>-1000</v>
      </c>
      <c r="BQ4" s="68" t="n">
        <v>-1000</v>
      </c>
      <c r="BR4" s="69" t="n">
        <v>-100000000</v>
      </c>
      <c r="BS4" s="63" t="n">
        <v>-100000000</v>
      </c>
      <c r="BU4" s="68" t="n">
        <v>100000000</v>
      </c>
    </row>
    <row r="5" customFormat="false" ht="15" hidden="true" customHeight="false" outlineLevel="0" collapsed="false">
      <c r="A5" s="61" t="s">
        <v>1278</v>
      </c>
      <c r="B5" s="61" t="s">
        <v>1279</v>
      </c>
      <c r="C5" s="62" t="n">
        <v>45291</v>
      </c>
      <c r="D5" s="62" t="n">
        <v>45291</v>
      </c>
      <c r="E5" s="61" t="s">
        <v>1259</v>
      </c>
      <c r="G5" s="61" t="s">
        <v>1280</v>
      </c>
      <c r="H5" s="61" t="s">
        <v>1280</v>
      </c>
      <c r="J5" s="61" t="s">
        <v>1261</v>
      </c>
      <c r="K5" s="61" t="s">
        <v>1261</v>
      </c>
      <c r="L5" s="61" t="s">
        <v>1261</v>
      </c>
      <c r="M5" s="61" t="s">
        <v>1197</v>
      </c>
      <c r="N5" s="61" t="n">
        <v>189945452</v>
      </c>
      <c r="O5" s="61" t="s">
        <v>1262</v>
      </c>
      <c r="P5" s="61" t="s">
        <v>1281</v>
      </c>
      <c r="S5" s="61" t="str">
        <f aca="false">IF(J5="Listed Option",MID(R5,3,9),MID(Q5,3,9))</f>
        <v/>
      </c>
      <c r="T5" s="61" t="e">
        <f aca="false">VLOOKUP(S5,'Output v4'!C:C,1,FALSE())</f>
        <v>#N/A</v>
      </c>
      <c r="Z5" s="61" t="s">
        <v>1264</v>
      </c>
      <c r="AA5" s="61" t="s">
        <v>1265</v>
      </c>
      <c r="AB5" s="63" t="n">
        <v>50000000</v>
      </c>
      <c r="AC5" s="63" t="n">
        <v>50000000</v>
      </c>
      <c r="AE5" s="61" t="n">
        <v>0</v>
      </c>
      <c r="AF5" s="64" t="n">
        <v>50000000</v>
      </c>
      <c r="AG5" s="61" t="s">
        <v>689</v>
      </c>
      <c r="AH5" s="62" t="n">
        <v>45291</v>
      </c>
      <c r="AI5" s="65" t="n">
        <v>0.000121</v>
      </c>
      <c r="AJ5" s="61" t="s">
        <v>1266</v>
      </c>
      <c r="AK5" s="65" t="n">
        <v>0.000121</v>
      </c>
      <c r="AM5" s="66" t="n">
        <v>6050</v>
      </c>
      <c r="AN5" s="66" t="n">
        <f aca="false">IF(J5="Listed Option",AF5*AL5,AM5)</f>
        <v>6050</v>
      </c>
      <c r="AO5" s="61" t="s">
        <v>1267</v>
      </c>
      <c r="AV5" s="61" t="s">
        <v>1268</v>
      </c>
      <c r="AY5" s="61" t="s">
        <v>1281</v>
      </c>
      <c r="AZ5" s="61" t="s">
        <v>1281</v>
      </c>
      <c r="BA5" s="61" t="s">
        <v>1281</v>
      </c>
      <c r="BB5" s="67" t="n">
        <v>0</v>
      </c>
      <c r="BE5" s="61" t="n">
        <v>238572</v>
      </c>
      <c r="BJ5" s="61" t="s">
        <v>1281</v>
      </c>
      <c r="BK5" s="61" t="s">
        <v>1281</v>
      </c>
      <c r="BP5" s="68" t="n">
        <v>6050</v>
      </c>
      <c r="BQ5" s="68" t="n">
        <v>6050</v>
      </c>
      <c r="BR5" s="69" t="n">
        <v>50000000</v>
      </c>
      <c r="BS5" s="63" t="n">
        <v>50000000</v>
      </c>
      <c r="BU5" s="68" t="n">
        <v>50000000</v>
      </c>
    </row>
    <row r="6" customFormat="false" ht="15" hidden="true" customHeight="false" outlineLevel="0" collapsed="false">
      <c r="A6" s="61" t="s">
        <v>1282</v>
      </c>
      <c r="B6" s="61" t="s">
        <v>1283</v>
      </c>
      <c r="C6" s="62" t="n">
        <v>45291</v>
      </c>
      <c r="D6" s="62" t="n">
        <v>45291</v>
      </c>
      <c r="E6" s="61" t="s">
        <v>1259</v>
      </c>
      <c r="G6" s="61" t="s">
        <v>1284</v>
      </c>
      <c r="H6" s="61" t="s">
        <v>1284</v>
      </c>
      <c r="J6" s="61" t="s">
        <v>1261</v>
      </c>
      <c r="K6" s="61" t="s">
        <v>1261</v>
      </c>
      <c r="L6" s="61" t="s">
        <v>1261</v>
      </c>
      <c r="M6" s="61" t="s">
        <v>1197</v>
      </c>
      <c r="N6" s="61" t="n">
        <v>189945453</v>
      </c>
      <c r="O6" s="61" t="s">
        <v>1262</v>
      </c>
      <c r="P6" s="61" t="s">
        <v>1285</v>
      </c>
      <c r="S6" s="61" t="str">
        <f aca="false">IF(J6="Listed Option",MID(R6,3,9),MID(Q6,3,9))</f>
        <v/>
      </c>
      <c r="T6" s="61" t="e">
        <f aca="false">VLOOKUP(S6,'Output v4'!C:C,1,FALSE())</f>
        <v>#N/A</v>
      </c>
      <c r="Z6" s="61" t="s">
        <v>1264</v>
      </c>
      <c r="AA6" s="61" t="s">
        <v>1265</v>
      </c>
      <c r="AB6" s="63" t="n">
        <v>50000000</v>
      </c>
      <c r="AC6" s="63" t="n">
        <v>50000000</v>
      </c>
      <c r="AE6" s="61" t="n">
        <v>0</v>
      </c>
      <c r="AF6" s="64" t="n">
        <v>50000000</v>
      </c>
      <c r="AG6" s="61" t="s">
        <v>689</v>
      </c>
      <c r="AH6" s="62" t="n">
        <v>45291</v>
      </c>
      <c r="AI6" s="65" t="n">
        <v>1E-006</v>
      </c>
      <c r="AJ6" s="61" t="s">
        <v>1266</v>
      </c>
      <c r="AK6" s="65" t="n">
        <v>1E-006</v>
      </c>
      <c r="AM6" s="66" t="n">
        <v>50</v>
      </c>
      <c r="AN6" s="66" t="n">
        <f aca="false">IF(J6="Listed Option",AF6*AL6,AM6)</f>
        <v>50</v>
      </c>
      <c r="AO6" s="61" t="s">
        <v>1267</v>
      </c>
      <c r="AV6" s="61" t="s">
        <v>1268</v>
      </c>
      <c r="AY6" s="61" t="s">
        <v>1285</v>
      </c>
      <c r="AZ6" s="61" t="s">
        <v>1285</v>
      </c>
      <c r="BA6" s="61" t="s">
        <v>1285</v>
      </c>
      <c r="BB6" s="67" t="n">
        <v>0</v>
      </c>
      <c r="BE6" s="61" t="n">
        <v>238572</v>
      </c>
      <c r="BJ6" s="61" t="s">
        <v>1285</v>
      </c>
      <c r="BK6" s="61" t="s">
        <v>1285</v>
      </c>
      <c r="BP6" s="68" t="n">
        <v>50</v>
      </c>
      <c r="BQ6" s="68" t="n">
        <v>50</v>
      </c>
      <c r="BR6" s="69" t="n">
        <v>50000000</v>
      </c>
      <c r="BS6" s="63" t="n">
        <v>50000000</v>
      </c>
      <c r="BU6" s="68" t="n">
        <v>50000000</v>
      </c>
    </row>
    <row r="7" customFormat="false" ht="15" hidden="true" customHeight="false" outlineLevel="0" collapsed="false">
      <c r="A7" s="61" t="s">
        <v>1286</v>
      </c>
      <c r="B7" s="61" t="s">
        <v>1287</v>
      </c>
      <c r="C7" s="62" t="n">
        <v>45291</v>
      </c>
      <c r="D7" s="62" t="n">
        <v>45291</v>
      </c>
      <c r="E7" s="61" t="s">
        <v>1259</v>
      </c>
      <c r="G7" s="61" t="s">
        <v>1288</v>
      </c>
      <c r="H7" s="61" t="s">
        <v>1288</v>
      </c>
      <c r="J7" s="61" t="s">
        <v>1261</v>
      </c>
      <c r="K7" s="61" t="s">
        <v>1261</v>
      </c>
      <c r="L7" s="61" t="s">
        <v>1261</v>
      </c>
      <c r="M7" s="61" t="s">
        <v>1197</v>
      </c>
      <c r="N7" s="61" t="n">
        <v>190016527</v>
      </c>
      <c r="O7" s="61" t="s">
        <v>1262</v>
      </c>
      <c r="P7" s="61" t="s">
        <v>1289</v>
      </c>
      <c r="S7" s="61" t="str">
        <f aca="false">IF(J7="Listed Option",MID(R7,3,9),MID(Q7,3,9))</f>
        <v/>
      </c>
      <c r="T7" s="61" t="e">
        <f aca="false">VLOOKUP(S7,'Output v4'!C:C,1,FALSE())</f>
        <v>#N/A</v>
      </c>
      <c r="Z7" s="61" t="s">
        <v>1264</v>
      </c>
      <c r="AA7" s="61" t="s">
        <v>1265</v>
      </c>
      <c r="AB7" s="63" t="n">
        <v>7000000</v>
      </c>
      <c r="AC7" s="63" t="n">
        <v>7000000</v>
      </c>
      <c r="AE7" s="61" t="n">
        <v>0</v>
      </c>
      <c r="AF7" s="64" t="n">
        <v>7000000</v>
      </c>
      <c r="AG7" s="61" t="s">
        <v>689</v>
      </c>
      <c r="AH7" s="62" t="n">
        <v>45291</v>
      </c>
      <c r="AI7" s="65" t="n">
        <v>0.001313</v>
      </c>
      <c r="AJ7" s="61" t="s">
        <v>1266</v>
      </c>
      <c r="AK7" s="65" t="n">
        <v>0.001313</v>
      </c>
      <c r="AM7" s="66" t="n">
        <v>9191</v>
      </c>
      <c r="AN7" s="66" t="n">
        <f aca="false">IF(J7="Listed Option",AF7*AL7,AM7)</f>
        <v>9191</v>
      </c>
      <c r="AO7" s="61" t="s">
        <v>1267</v>
      </c>
      <c r="AV7" s="61" t="s">
        <v>1268</v>
      </c>
      <c r="AY7" s="61" t="s">
        <v>1289</v>
      </c>
      <c r="AZ7" s="61" t="s">
        <v>1289</v>
      </c>
      <c r="BA7" s="61" t="s">
        <v>1289</v>
      </c>
      <c r="BB7" s="67" t="n">
        <v>0</v>
      </c>
      <c r="BE7" s="61" t="n">
        <v>238572</v>
      </c>
      <c r="BJ7" s="61" t="s">
        <v>1289</v>
      </c>
      <c r="BK7" s="61" t="s">
        <v>1289</v>
      </c>
      <c r="BP7" s="68" t="n">
        <v>9191</v>
      </c>
      <c r="BQ7" s="68" t="n">
        <v>9191</v>
      </c>
      <c r="BR7" s="69" t="n">
        <v>7000000</v>
      </c>
      <c r="BS7" s="63" t="n">
        <v>7000000</v>
      </c>
      <c r="BU7" s="68" t="n">
        <v>7000000</v>
      </c>
    </row>
    <row r="8" customFormat="false" ht="15" hidden="true" customHeight="false" outlineLevel="0" collapsed="false">
      <c r="A8" s="61" t="s">
        <v>1290</v>
      </c>
      <c r="B8" s="61" t="s">
        <v>1291</v>
      </c>
      <c r="C8" s="62" t="n">
        <v>45291</v>
      </c>
      <c r="D8" s="62" t="n">
        <v>45291</v>
      </c>
      <c r="E8" s="61" t="s">
        <v>1259</v>
      </c>
      <c r="G8" s="61" t="s">
        <v>1292</v>
      </c>
      <c r="H8" s="61" t="s">
        <v>1292</v>
      </c>
      <c r="J8" s="61" t="s">
        <v>1261</v>
      </c>
      <c r="K8" s="61" t="s">
        <v>1261</v>
      </c>
      <c r="L8" s="61" t="s">
        <v>1261</v>
      </c>
      <c r="M8" s="61" t="s">
        <v>1197</v>
      </c>
      <c r="N8" s="61" t="n">
        <v>190016528</v>
      </c>
      <c r="O8" s="61" t="s">
        <v>1262</v>
      </c>
      <c r="P8" s="61" t="s">
        <v>1293</v>
      </c>
      <c r="S8" s="61" t="str">
        <f aca="false">IF(J8="Listed Option",MID(R8,3,9),MID(Q8,3,9))</f>
        <v/>
      </c>
      <c r="T8" s="61" t="e">
        <f aca="false">VLOOKUP(S8,'Output v4'!C:C,1,FALSE())</f>
        <v>#N/A</v>
      </c>
      <c r="Z8" s="61" t="s">
        <v>1264</v>
      </c>
      <c r="AA8" s="61" t="s">
        <v>1265</v>
      </c>
      <c r="AB8" s="63" t="n">
        <v>-7000000</v>
      </c>
      <c r="AC8" s="63" t="n">
        <v>-7000000</v>
      </c>
      <c r="AE8" s="61" t="n">
        <v>0</v>
      </c>
      <c r="AF8" s="64" t="n">
        <v>-7000000</v>
      </c>
      <c r="AG8" s="61" t="s">
        <v>1273</v>
      </c>
      <c r="AH8" s="62" t="n">
        <v>45291</v>
      </c>
      <c r="AI8" s="65" t="n">
        <v>0.000561</v>
      </c>
      <c r="AJ8" s="61" t="s">
        <v>1266</v>
      </c>
      <c r="AK8" s="65" t="n">
        <v>0.000561</v>
      </c>
      <c r="AM8" s="66" t="n">
        <v>-3927</v>
      </c>
      <c r="AN8" s="66" t="n">
        <f aca="false">IF(J8="Listed Option",AF8*AL8,AM8)</f>
        <v>-3927</v>
      </c>
      <c r="AO8" s="61" t="s">
        <v>1267</v>
      </c>
      <c r="AV8" s="61" t="s">
        <v>1268</v>
      </c>
      <c r="AY8" s="61" t="s">
        <v>1293</v>
      </c>
      <c r="AZ8" s="61" t="s">
        <v>1293</v>
      </c>
      <c r="BA8" s="61" t="s">
        <v>1293</v>
      </c>
      <c r="BB8" s="67" t="n">
        <v>0</v>
      </c>
      <c r="BE8" s="61" t="n">
        <v>238572</v>
      </c>
      <c r="BJ8" s="61" t="s">
        <v>1293</v>
      </c>
      <c r="BK8" s="61" t="s">
        <v>1293</v>
      </c>
      <c r="BP8" s="68" t="n">
        <v>-3927</v>
      </c>
      <c r="BQ8" s="68" t="n">
        <v>-3927</v>
      </c>
      <c r="BR8" s="69" t="n">
        <v>-7000000</v>
      </c>
      <c r="BS8" s="63" t="n">
        <v>-7000000</v>
      </c>
      <c r="BU8" s="68" t="n">
        <v>7000000</v>
      </c>
    </row>
    <row r="9" customFormat="false" ht="15" hidden="true" customHeight="false" outlineLevel="0" collapsed="false">
      <c r="A9" s="61" t="s">
        <v>1294</v>
      </c>
      <c r="B9" s="61" t="s">
        <v>1295</v>
      </c>
      <c r="C9" s="62" t="n">
        <v>45291</v>
      </c>
      <c r="D9" s="62" t="n">
        <v>45291</v>
      </c>
      <c r="E9" s="61" t="s">
        <v>1259</v>
      </c>
      <c r="G9" s="61" t="s">
        <v>1296</v>
      </c>
      <c r="H9" s="61" t="s">
        <v>1297</v>
      </c>
      <c r="J9" s="61" t="s">
        <v>1196</v>
      </c>
      <c r="K9" s="61" t="s">
        <v>1298</v>
      </c>
      <c r="L9" s="61" t="s">
        <v>1298</v>
      </c>
      <c r="M9" s="61" t="s">
        <v>1198</v>
      </c>
      <c r="N9" s="61" t="n">
        <v>135865304</v>
      </c>
      <c r="O9" s="61" t="s">
        <v>1262</v>
      </c>
      <c r="P9" s="61" t="s">
        <v>1299</v>
      </c>
      <c r="R9" s="61" t="s">
        <v>1300</v>
      </c>
      <c r="S9" s="61" t="str">
        <f aca="false">IF(J9="Listed Option",MID(R9,3,9),MID(Q9,3,9))</f>
        <v>78378X107</v>
      </c>
      <c r="T9" s="61" t="e">
        <f aca="false">VLOOKUP(S9,'Output v4'!C:C,1,FALSE())</f>
        <v>#N/A</v>
      </c>
      <c r="W9" s="61" t="s">
        <v>1301</v>
      </c>
      <c r="X9" s="61" t="s">
        <v>1302</v>
      </c>
      <c r="Y9" s="61" t="s">
        <v>1303</v>
      </c>
      <c r="Z9" s="61" t="s">
        <v>1304</v>
      </c>
      <c r="AA9" s="61" t="s">
        <v>1305</v>
      </c>
      <c r="AB9" s="63" t="n">
        <v>60</v>
      </c>
      <c r="AC9" s="63" t="n">
        <v>60</v>
      </c>
      <c r="AD9" s="61" t="n">
        <v>100</v>
      </c>
      <c r="AE9" s="61" t="n">
        <v>0</v>
      </c>
      <c r="AF9" s="64" t="n">
        <v>6000</v>
      </c>
      <c r="AG9" s="61" t="s">
        <v>689</v>
      </c>
      <c r="AH9" s="62" t="n">
        <v>45291</v>
      </c>
      <c r="AI9" s="65" t="n">
        <v>307.65</v>
      </c>
      <c r="AJ9" s="61" t="s">
        <v>1266</v>
      </c>
      <c r="AK9" s="65" t="n">
        <v>307.65</v>
      </c>
      <c r="AL9" s="65" t="n">
        <v>3871.24</v>
      </c>
      <c r="AM9" s="66" t="n">
        <v>1845900</v>
      </c>
      <c r="AN9" s="66" t="n">
        <f aca="false">IF(J9="Listed Option",AF9*AL9,AM9)</f>
        <v>23227440</v>
      </c>
      <c r="AO9" s="61" t="s">
        <v>1267</v>
      </c>
      <c r="AP9" s="61" t="n">
        <v>100</v>
      </c>
      <c r="AQ9" s="61" t="n">
        <v>100</v>
      </c>
      <c r="AV9" s="61" t="s">
        <v>1306</v>
      </c>
      <c r="AW9" s="61" t="s">
        <v>1307</v>
      </c>
      <c r="AY9" s="61" t="s">
        <v>1308</v>
      </c>
      <c r="AZ9" s="61" t="s">
        <v>1308</v>
      </c>
      <c r="BA9" s="61" t="s">
        <v>1308</v>
      </c>
      <c r="BB9" s="67" t="n">
        <v>0</v>
      </c>
      <c r="BE9" s="61" t="n">
        <v>238575</v>
      </c>
      <c r="BJ9" s="61" t="s">
        <v>1308</v>
      </c>
      <c r="BL9" s="61" t="s">
        <v>1300</v>
      </c>
      <c r="BM9" s="61" t="s">
        <v>1300</v>
      </c>
      <c r="BN9" s="70" t="n">
        <v>23227440</v>
      </c>
      <c r="BP9" s="68" t="n">
        <v>18459</v>
      </c>
      <c r="BQ9" s="68" t="n">
        <v>18459</v>
      </c>
      <c r="BR9" s="69" t="n">
        <v>60</v>
      </c>
      <c r="BS9" s="63" t="n">
        <v>60</v>
      </c>
      <c r="BU9" s="68" t="n">
        <v>60</v>
      </c>
    </row>
    <row r="10" customFormat="false" ht="15" hidden="true" customHeight="false" outlineLevel="0" collapsed="false">
      <c r="A10" s="61" t="s">
        <v>1309</v>
      </c>
      <c r="B10" s="61" t="s">
        <v>1310</v>
      </c>
      <c r="C10" s="62" t="n">
        <v>45291</v>
      </c>
      <c r="D10" s="62" t="n">
        <v>45291</v>
      </c>
      <c r="E10" s="61" t="s">
        <v>1259</v>
      </c>
      <c r="G10" s="61" t="s">
        <v>1311</v>
      </c>
      <c r="H10" s="61" t="s">
        <v>1297</v>
      </c>
      <c r="J10" s="61" t="s">
        <v>1196</v>
      </c>
      <c r="K10" s="61" t="s">
        <v>1298</v>
      </c>
      <c r="L10" s="61" t="s">
        <v>1298</v>
      </c>
      <c r="M10" s="61" t="s">
        <v>1197</v>
      </c>
      <c r="N10" s="61" t="n">
        <v>148784741</v>
      </c>
      <c r="O10" s="61" t="s">
        <v>1262</v>
      </c>
      <c r="P10" s="61" t="s">
        <v>1312</v>
      </c>
      <c r="R10" s="61" t="s">
        <v>1300</v>
      </c>
      <c r="S10" s="61" t="str">
        <f aca="false">IF(J10="Listed Option",MID(R10,3,9),MID(Q10,3,9))</f>
        <v>78378X107</v>
      </c>
      <c r="T10" s="61" t="e">
        <f aca="false">VLOOKUP(S10,'Output v4'!C:C,1,FALSE())</f>
        <v>#N/A</v>
      </c>
      <c r="W10" s="61" t="s">
        <v>1313</v>
      </c>
      <c r="X10" s="61" t="s">
        <v>1314</v>
      </c>
      <c r="Y10" s="61" t="s">
        <v>1315</v>
      </c>
      <c r="Z10" s="61" t="s">
        <v>1304</v>
      </c>
      <c r="AA10" s="61" t="s">
        <v>1305</v>
      </c>
      <c r="AB10" s="63" t="n">
        <v>640</v>
      </c>
      <c r="AC10" s="63" t="n">
        <v>640</v>
      </c>
      <c r="AD10" s="61" t="n">
        <v>100</v>
      </c>
      <c r="AE10" s="61" t="n">
        <v>0</v>
      </c>
      <c r="AF10" s="64" t="n">
        <v>64000</v>
      </c>
      <c r="AG10" s="61" t="s">
        <v>689</v>
      </c>
      <c r="AH10" s="62" t="n">
        <v>45291</v>
      </c>
      <c r="AI10" s="65" t="n">
        <v>30.4</v>
      </c>
      <c r="AJ10" s="61" t="s">
        <v>1266</v>
      </c>
      <c r="AK10" s="65" t="n">
        <v>30.4</v>
      </c>
      <c r="AL10" s="65" t="n">
        <v>3871.24</v>
      </c>
      <c r="AM10" s="66" t="n">
        <v>1945600</v>
      </c>
      <c r="AN10" s="66" t="n">
        <f aca="false">IF(J10="Listed Option",AF10*AL10,AM10)</f>
        <v>247759360</v>
      </c>
      <c r="AO10" s="61" t="s">
        <v>1267</v>
      </c>
      <c r="AP10" s="61" t="n">
        <v>100</v>
      </c>
      <c r="AQ10" s="61" t="n">
        <v>100</v>
      </c>
      <c r="AV10" s="61" t="s">
        <v>1306</v>
      </c>
      <c r="AW10" s="61" t="s">
        <v>1307</v>
      </c>
      <c r="AY10" s="61" t="s">
        <v>1308</v>
      </c>
      <c r="AZ10" s="61" t="s">
        <v>1308</v>
      </c>
      <c r="BA10" s="61" t="s">
        <v>1308</v>
      </c>
      <c r="BB10" s="67" t="n">
        <v>0</v>
      </c>
      <c r="BE10" s="61" t="n">
        <v>238575</v>
      </c>
      <c r="BJ10" s="61" t="s">
        <v>1308</v>
      </c>
      <c r="BL10" s="61" t="s">
        <v>1300</v>
      </c>
      <c r="BM10" s="61" t="s">
        <v>1300</v>
      </c>
      <c r="BN10" s="70" t="n">
        <v>-247759360</v>
      </c>
      <c r="BP10" s="68" t="n">
        <v>19456</v>
      </c>
      <c r="BQ10" s="68" t="n">
        <v>19456</v>
      </c>
      <c r="BR10" s="69" t="n">
        <v>640</v>
      </c>
      <c r="BS10" s="63" t="n">
        <v>640</v>
      </c>
      <c r="BU10" s="68" t="n">
        <v>640</v>
      </c>
    </row>
    <row r="11" customFormat="false" ht="15" hidden="true" customHeight="false" outlineLevel="0" collapsed="false">
      <c r="A11" s="61" t="s">
        <v>1316</v>
      </c>
      <c r="B11" s="61" t="s">
        <v>1317</v>
      </c>
      <c r="C11" s="62" t="n">
        <v>45291</v>
      </c>
      <c r="D11" s="62" t="n">
        <v>45291</v>
      </c>
      <c r="E11" s="61" t="s">
        <v>1259</v>
      </c>
      <c r="G11" s="61" t="s">
        <v>1318</v>
      </c>
      <c r="H11" s="61" t="s">
        <v>1297</v>
      </c>
      <c r="J11" s="61" t="s">
        <v>1196</v>
      </c>
      <c r="K11" s="61" t="s">
        <v>1298</v>
      </c>
      <c r="L11" s="61" t="s">
        <v>1298</v>
      </c>
      <c r="M11" s="61" t="s">
        <v>1197</v>
      </c>
      <c r="N11" s="61" t="n">
        <v>158949404</v>
      </c>
      <c r="O11" s="61" t="s">
        <v>1262</v>
      </c>
      <c r="P11" s="61" t="s">
        <v>1319</v>
      </c>
      <c r="R11" s="61" t="s">
        <v>1300</v>
      </c>
      <c r="S11" s="61" t="str">
        <f aca="false">IF(J11="Listed Option",MID(R11,3,9),MID(Q11,3,9))</f>
        <v>78378X107</v>
      </c>
      <c r="T11" s="61" t="e">
        <f aca="false">VLOOKUP(S11,'Output v4'!C:C,1,FALSE())</f>
        <v>#N/A</v>
      </c>
      <c r="W11" s="61" t="s">
        <v>1320</v>
      </c>
      <c r="X11" s="61" t="s">
        <v>1321</v>
      </c>
      <c r="Y11" s="61" t="s">
        <v>1322</v>
      </c>
      <c r="Z11" s="61" t="s">
        <v>1304</v>
      </c>
      <c r="AA11" s="61" t="s">
        <v>1305</v>
      </c>
      <c r="AB11" s="63" t="n">
        <v>-300</v>
      </c>
      <c r="AC11" s="63" t="n">
        <v>-300</v>
      </c>
      <c r="AD11" s="61" t="n">
        <v>100</v>
      </c>
      <c r="AE11" s="61" t="n">
        <v>0</v>
      </c>
      <c r="AF11" s="64" t="n">
        <v>30000</v>
      </c>
      <c r="AG11" s="61" t="s">
        <v>1273</v>
      </c>
      <c r="AH11" s="62" t="n">
        <v>45291</v>
      </c>
      <c r="AI11" s="65" t="n">
        <v>0.075</v>
      </c>
      <c r="AJ11" s="61" t="s">
        <v>1266</v>
      </c>
      <c r="AK11" s="65" t="n">
        <v>0.075</v>
      </c>
      <c r="AL11" s="65" t="n">
        <v>3871.24</v>
      </c>
      <c r="AM11" s="66" t="n">
        <v>-2250</v>
      </c>
      <c r="AN11" s="66" t="n">
        <f aca="false">IF(J11="Listed Option",AF11*AL11,AM11)</f>
        <v>116137200</v>
      </c>
      <c r="AO11" s="61" t="s">
        <v>1267</v>
      </c>
      <c r="AP11" s="61" t="n">
        <v>100</v>
      </c>
      <c r="AQ11" s="61" t="n">
        <v>100</v>
      </c>
      <c r="AV11" s="61" t="s">
        <v>1306</v>
      </c>
      <c r="AW11" s="61" t="s">
        <v>1307</v>
      </c>
      <c r="AY11" s="61" t="s">
        <v>1308</v>
      </c>
      <c r="AZ11" s="61" t="s">
        <v>1308</v>
      </c>
      <c r="BA11" s="61" t="s">
        <v>1308</v>
      </c>
      <c r="BB11" s="67" t="n">
        <v>0</v>
      </c>
      <c r="BE11" s="61" t="n">
        <v>238575</v>
      </c>
      <c r="BJ11" s="61" t="s">
        <v>1308</v>
      </c>
      <c r="BL11" s="61" t="s">
        <v>1300</v>
      </c>
      <c r="BM11" s="61" t="s">
        <v>1300</v>
      </c>
      <c r="BN11" s="70" t="n">
        <v>116137200</v>
      </c>
      <c r="BP11" s="68" t="n">
        <v>-22.5</v>
      </c>
      <c r="BQ11" s="68" t="n">
        <v>-22.5</v>
      </c>
      <c r="BR11" s="69" t="n">
        <v>-300</v>
      </c>
      <c r="BS11" s="63" t="n">
        <v>-300</v>
      </c>
      <c r="BU11" s="68" t="n">
        <v>300</v>
      </c>
    </row>
    <row r="12" customFormat="false" ht="15" hidden="true" customHeight="false" outlineLevel="0" collapsed="false">
      <c r="A12" s="61" t="s">
        <v>1323</v>
      </c>
      <c r="B12" s="61" t="s">
        <v>1324</v>
      </c>
      <c r="C12" s="62" t="n">
        <v>45291</v>
      </c>
      <c r="D12" s="62" t="n">
        <v>45291</v>
      </c>
      <c r="E12" s="61" t="s">
        <v>1259</v>
      </c>
      <c r="G12" s="61" t="s">
        <v>1325</v>
      </c>
      <c r="H12" s="61" t="s">
        <v>1297</v>
      </c>
      <c r="J12" s="61" t="s">
        <v>1196</v>
      </c>
      <c r="K12" s="61" t="s">
        <v>1298</v>
      </c>
      <c r="L12" s="61" t="s">
        <v>1298</v>
      </c>
      <c r="M12" s="61" t="s">
        <v>1197</v>
      </c>
      <c r="N12" s="61" t="n">
        <v>158949405</v>
      </c>
      <c r="O12" s="61" t="s">
        <v>1262</v>
      </c>
      <c r="P12" s="61" t="s">
        <v>1326</v>
      </c>
      <c r="R12" s="61" t="s">
        <v>1300</v>
      </c>
      <c r="S12" s="61" t="str">
        <f aca="false">IF(J12="Listed Option",MID(R12,3,9),MID(Q12,3,9))</f>
        <v>78378X107</v>
      </c>
      <c r="T12" s="61" t="e">
        <f aca="false">VLOOKUP(S12,'Output v4'!C:C,1,FALSE())</f>
        <v>#N/A</v>
      </c>
      <c r="W12" s="61" t="s">
        <v>1327</v>
      </c>
      <c r="X12" s="61" t="s">
        <v>1328</v>
      </c>
      <c r="Y12" s="61" t="s">
        <v>1329</v>
      </c>
      <c r="Z12" s="61" t="s">
        <v>1304</v>
      </c>
      <c r="AA12" s="61" t="s">
        <v>1305</v>
      </c>
      <c r="AB12" s="63" t="n">
        <v>-600</v>
      </c>
      <c r="AC12" s="63" t="n">
        <v>-600</v>
      </c>
      <c r="AD12" s="61" t="n">
        <v>100</v>
      </c>
      <c r="AE12" s="61" t="n">
        <v>0</v>
      </c>
      <c r="AF12" s="64" t="n">
        <v>60000</v>
      </c>
      <c r="AG12" s="61" t="s">
        <v>1273</v>
      </c>
      <c r="AH12" s="62" t="n">
        <v>45291</v>
      </c>
      <c r="AI12" s="65" t="n">
        <v>0.1</v>
      </c>
      <c r="AJ12" s="61" t="s">
        <v>1266</v>
      </c>
      <c r="AK12" s="65" t="n">
        <v>0.1</v>
      </c>
      <c r="AL12" s="65" t="n">
        <v>3871.24</v>
      </c>
      <c r="AM12" s="66" t="n">
        <v>-6000</v>
      </c>
      <c r="AN12" s="66" t="n">
        <f aca="false">IF(J12="Listed Option",AF12*AL12,AM12)</f>
        <v>232274400</v>
      </c>
      <c r="AO12" s="61" t="s">
        <v>1267</v>
      </c>
      <c r="AP12" s="61" t="n">
        <v>100</v>
      </c>
      <c r="AQ12" s="61" t="n">
        <v>100</v>
      </c>
      <c r="AV12" s="61" t="s">
        <v>1306</v>
      </c>
      <c r="AW12" s="61" t="s">
        <v>1307</v>
      </c>
      <c r="AY12" s="61" t="s">
        <v>1308</v>
      </c>
      <c r="AZ12" s="61" t="s">
        <v>1308</v>
      </c>
      <c r="BA12" s="61" t="s">
        <v>1308</v>
      </c>
      <c r="BB12" s="67" t="n">
        <v>0</v>
      </c>
      <c r="BE12" s="61" t="n">
        <v>238575</v>
      </c>
      <c r="BJ12" s="61" t="s">
        <v>1308</v>
      </c>
      <c r="BL12" s="61" t="s">
        <v>1300</v>
      </c>
      <c r="BM12" s="61" t="s">
        <v>1300</v>
      </c>
      <c r="BN12" s="70" t="n">
        <v>232274400</v>
      </c>
      <c r="BP12" s="68" t="n">
        <v>-60</v>
      </c>
      <c r="BQ12" s="68" t="n">
        <v>-60</v>
      </c>
      <c r="BR12" s="69" t="n">
        <v>-600</v>
      </c>
      <c r="BS12" s="63" t="n">
        <v>-600</v>
      </c>
      <c r="BU12" s="68" t="n">
        <v>600</v>
      </c>
    </row>
    <row r="13" customFormat="false" ht="15" hidden="true" customHeight="false" outlineLevel="0" collapsed="false">
      <c r="A13" s="61" t="s">
        <v>1330</v>
      </c>
      <c r="B13" s="61" t="s">
        <v>1331</v>
      </c>
      <c r="C13" s="62" t="n">
        <v>45291</v>
      </c>
      <c r="D13" s="62" t="n">
        <v>45291</v>
      </c>
      <c r="E13" s="61" t="s">
        <v>1259</v>
      </c>
      <c r="G13" s="61" t="s">
        <v>1332</v>
      </c>
      <c r="H13" s="61" t="s">
        <v>1297</v>
      </c>
      <c r="J13" s="61" t="s">
        <v>1196</v>
      </c>
      <c r="K13" s="61" t="s">
        <v>1298</v>
      </c>
      <c r="L13" s="61" t="s">
        <v>1298</v>
      </c>
      <c r="M13" s="61" t="s">
        <v>1197</v>
      </c>
      <c r="N13" s="61" t="n">
        <v>158949418</v>
      </c>
      <c r="O13" s="61" t="s">
        <v>1262</v>
      </c>
      <c r="P13" s="61" t="s">
        <v>1333</v>
      </c>
      <c r="R13" s="61" t="s">
        <v>1300</v>
      </c>
      <c r="S13" s="61" t="str">
        <f aca="false">IF(J13="Listed Option",MID(R13,3,9),MID(Q13,3,9))</f>
        <v>78378X107</v>
      </c>
      <c r="T13" s="61" t="e">
        <f aca="false">VLOOKUP(S13,'Output v4'!C:C,1,FALSE())</f>
        <v>#N/A</v>
      </c>
      <c r="W13" s="61" t="s">
        <v>1334</v>
      </c>
      <c r="X13" s="61" t="s">
        <v>1335</v>
      </c>
      <c r="Y13" s="61" t="s">
        <v>1336</v>
      </c>
      <c r="Z13" s="61" t="s">
        <v>1304</v>
      </c>
      <c r="AA13" s="61" t="s">
        <v>1305</v>
      </c>
      <c r="AB13" s="63" t="n">
        <v>40</v>
      </c>
      <c r="AC13" s="63" t="n">
        <v>40</v>
      </c>
      <c r="AD13" s="61" t="n">
        <v>100</v>
      </c>
      <c r="AE13" s="61" t="n">
        <v>0</v>
      </c>
      <c r="AF13" s="64" t="n">
        <v>4000</v>
      </c>
      <c r="AG13" s="61" t="s">
        <v>689</v>
      </c>
      <c r="AH13" s="62" t="n">
        <v>45291</v>
      </c>
      <c r="AI13" s="65" t="n">
        <v>0.225</v>
      </c>
      <c r="AJ13" s="61" t="s">
        <v>1266</v>
      </c>
      <c r="AK13" s="65" t="n">
        <v>0.225</v>
      </c>
      <c r="AL13" s="65" t="n">
        <v>3871.24</v>
      </c>
      <c r="AM13" s="66" t="n">
        <v>900</v>
      </c>
      <c r="AN13" s="66" t="n">
        <f aca="false">IF(J13="Listed Option",AF13*AL13,AM13)</f>
        <v>15484960</v>
      </c>
      <c r="AO13" s="61" t="s">
        <v>1267</v>
      </c>
      <c r="AP13" s="61" t="n">
        <v>100</v>
      </c>
      <c r="AQ13" s="61" t="n">
        <v>100</v>
      </c>
      <c r="AV13" s="61" t="s">
        <v>1306</v>
      </c>
      <c r="AW13" s="61" t="s">
        <v>1307</v>
      </c>
      <c r="AY13" s="61" t="s">
        <v>1308</v>
      </c>
      <c r="AZ13" s="61" t="s">
        <v>1308</v>
      </c>
      <c r="BA13" s="61" t="s">
        <v>1308</v>
      </c>
      <c r="BB13" s="67" t="n">
        <v>0</v>
      </c>
      <c r="BE13" s="61" t="n">
        <v>238575</v>
      </c>
      <c r="BJ13" s="61" t="s">
        <v>1308</v>
      </c>
      <c r="BL13" s="61" t="s">
        <v>1300</v>
      </c>
      <c r="BM13" s="61" t="s">
        <v>1300</v>
      </c>
      <c r="BN13" s="70" t="n">
        <v>-15484960</v>
      </c>
      <c r="BP13" s="68" t="n">
        <v>9</v>
      </c>
      <c r="BQ13" s="68" t="n">
        <v>9</v>
      </c>
      <c r="BR13" s="69" t="n">
        <v>40</v>
      </c>
      <c r="BS13" s="63" t="n">
        <v>40</v>
      </c>
      <c r="BU13" s="68" t="n">
        <v>40</v>
      </c>
    </row>
    <row r="14" customFormat="false" ht="15" hidden="true" customHeight="false" outlineLevel="0" collapsed="false">
      <c r="A14" s="61" t="s">
        <v>1337</v>
      </c>
      <c r="B14" s="61" t="s">
        <v>1338</v>
      </c>
      <c r="C14" s="62" t="n">
        <v>45291</v>
      </c>
      <c r="D14" s="62" t="n">
        <v>45291</v>
      </c>
      <c r="E14" s="61" t="s">
        <v>1259</v>
      </c>
      <c r="G14" s="61" t="s">
        <v>1339</v>
      </c>
      <c r="H14" s="61" t="s">
        <v>1297</v>
      </c>
      <c r="J14" s="61" t="s">
        <v>1196</v>
      </c>
      <c r="K14" s="61" t="s">
        <v>1298</v>
      </c>
      <c r="L14" s="61" t="s">
        <v>1298</v>
      </c>
      <c r="M14" s="61" t="s">
        <v>1197</v>
      </c>
      <c r="N14" s="61" t="n">
        <v>158949419</v>
      </c>
      <c r="O14" s="61" t="s">
        <v>1262</v>
      </c>
      <c r="P14" s="61" t="s">
        <v>1340</v>
      </c>
      <c r="R14" s="61" t="s">
        <v>1300</v>
      </c>
      <c r="S14" s="61" t="str">
        <f aca="false">IF(J14="Listed Option",MID(R14,3,9),MID(Q14,3,9))</f>
        <v>78378X107</v>
      </c>
      <c r="T14" s="61" t="e">
        <f aca="false">VLOOKUP(S14,'Output v4'!C:C,1,FALSE())</f>
        <v>#N/A</v>
      </c>
      <c r="W14" s="61" t="s">
        <v>1341</v>
      </c>
      <c r="X14" s="61" t="s">
        <v>1342</v>
      </c>
      <c r="Y14" s="61" t="s">
        <v>1343</v>
      </c>
      <c r="Z14" s="61" t="s">
        <v>1304</v>
      </c>
      <c r="AA14" s="61" t="s">
        <v>1305</v>
      </c>
      <c r="AB14" s="63" t="n">
        <v>100</v>
      </c>
      <c r="AC14" s="63" t="n">
        <v>100</v>
      </c>
      <c r="AD14" s="61" t="n">
        <v>100</v>
      </c>
      <c r="AE14" s="61" t="n">
        <v>0</v>
      </c>
      <c r="AF14" s="64" t="n">
        <v>10000</v>
      </c>
      <c r="AG14" s="61" t="s">
        <v>689</v>
      </c>
      <c r="AH14" s="62" t="n">
        <v>45291</v>
      </c>
      <c r="AI14" s="65" t="n">
        <v>0.25</v>
      </c>
      <c r="AJ14" s="61" t="s">
        <v>1266</v>
      </c>
      <c r="AK14" s="65" t="n">
        <v>0.25</v>
      </c>
      <c r="AL14" s="65" t="n">
        <v>3871.24</v>
      </c>
      <c r="AM14" s="66" t="n">
        <v>2500</v>
      </c>
      <c r="AN14" s="66" t="n">
        <f aca="false">IF(J14="Listed Option",AF14*AL14,AM14)</f>
        <v>38712400</v>
      </c>
      <c r="AO14" s="61" t="s">
        <v>1267</v>
      </c>
      <c r="AP14" s="61" t="n">
        <v>100</v>
      </c>
      <c r="AQ14" s="61" t="n">
        <v>100</v>
      </c>
      <c r="AV14" s="61" t="s">
        <v>1306</v>
      </c>
      <c r="AW14" s="61" t="s">
        <v>1307</v>
      </c>
      <c r="AY14" s="61" t="s">
        <v>1308</v>
      </c>
      <c r="AZ14" s="61" t="s">
        <v>1308</v>
      </c>
      <c r="BA14" s="61" t="s">
        <v>1308</v>
      </c>
      <c r="BB14" s="67" t="n">
        <v>0</v>
      </c>
      <c r="BE14" s="61" t="n">
        <v>238575</v>
      </c>
      <c r="BJ14" s="61" t="s">
        <v>1308</v>
      </c>
      <c r="BL14" s="61" t="s">
        <v>1300</v>
      </c>
      <c r="BM14" s="61" t="s">
        <v>1300</v>
      </c>
      <c r="BN14" s="70" t="n">
        <v>-38712400</v>
      </c>
      <c r="BP14" s="68" t="n">
        <v>25</v>
      </c>
      <c r="BQ14" s="68" t="n">
        <v>25</v>
      </c>
      <c r="BR14" s="69" t="n">
        <v>100</v>
      </c>
      <c r="BS14" s="63" t="n">
        <v>100</v>
      </c>
      <c r="BU14" s="68" t="n">
        <v>100</v>
      </c>
    </row>
    <row r="15" customFormat="false" ht="15" hidden="true" customHeight="false" outlineLevel="0" collapsed="false">
      <c r="A15" s="61" t="s">
        <v>1344</v>
      </c>
      <c r="B15" s="61" t="s">
        <v>1345</v>
      </c>
      <c r="C15" s="62" t="n">
        <v>45291</v>
      </c>
      <c r="D15" s="62" t="n">
        <v>45291</v>
      </c>
      <c r="E15" s="61" t="s">
        <v>1259</v>
      </c>
      <c r="G15" s="61" t="s">
        <v>1346</v>
      </c>
      <c r="H15" s="61" t="s">
        <v>1297</v>
      </c>
      <c r="J15" s="61" t="s">
        <v>1196</v>
      </c>
      <c r="K15" s="61" t="s">
        <v>1298</v>
      </c>
      <c r="L15" s="61" t="s">
        <v>1298</v>
      </c>
      <c r="M15" s="61" t="s">
        <v>1197</v>
      </c>
      <c r="N15" s="61" t="n">
        <v>158949422</v>
      </c>
      <c r="O15" s="61" t="s">
        <v>1262</v>
      </c>
      <c r="P15" s="61" t="s">
        <v>1347</v>
      </c>
      <c r="R15" s="61" t="s">
        <v>1300</v>
      </c>
      <c r="S15" s="61" t="str">
        <f aca="false">IF(J15="Listed Option",MID(R15,3,9),MID(Q15,3,9))</f>
        <v>78378X107</v>
      </c>
      <c r="T15" s="61" t="e">
        <f aca="false">VLOOKUP(S15,'Output v4'!C:C,1,FALSE())</f>
        <v>#N/A</v>
      </c>
      <c r="W15" s="61" t="s">
        <v>1348</v>
      </c>
      <c r="X15" s="61" t="s">
        <v>1349</v>
      </c>
      <c r="Y15" s="61" t="s">
        <v>1350</v>
      </c>
      <c r="Z15" s="61" t="s">
        <v>1304</v>
      </c>
      <c r="AA15" s="61" t="s">
        <v>1305</v>
      </c>
      <c r="AB15" s="63" t="n">
        <v>80</v>
      </c>
      <c r="AC15" s="63" t="n">
        <v>80</v>
      </c>
      <c r="AD15" s="61" t="n">
        <v>100</v>
      </c>
      <c r="AE15" s="61" t="n">
        <v>0</v>
      </c>
      <c r="AF15" s="64" t="n">
        <v>8000</v>
      </c>
      <c r="AG15" s="61" t="s">
        <v>689</v>
      </c>
      <c r="AH15" s="62" t="n">
        <v>45291</v>
      </c>
      <c r="AI15" s="65" t="n">
        <v>0.35</v>
      </c>
      <c r="AJ15" s="61" t="s">
        <v>1266</v>
      </c>
      <c r="AK15" s="65" t="n">
        <v>0.35</v>
      </c>
      <c r="AL15" s="65" t="n">
        <v>3871.24</v>
      </c>
      <c r="AM15" s="66" t="n">
        <v>2800</v>
      </c>
      <c r="AN15" s="66" t="n">
        <f aca="false">IF(J15="Listed Option",AF15*AL15,AM15)</f>
        <v>30969920</v>
      </c>
      <c r="AO15" s="61" t="s">
        <v>1267</v>
      </c>
      <c r="AP15" s="61" t="n">
        <v>100</v>
      </c>
      <c r="AQ15" s="61" t="n">
        <v>100</v>
      </c>
      <c r="AV15" s="61" t="s">
        <v>1306</v>
      </c>
      <c r="AW15" s="61" t="s">
        <v>1307</v>
      </c>
      <c r="AY15" s="61" t="s">
        <v>1308</v>
      </c>
      <c r="AZ15" s="61" t="s">
        <v>1308</v>
      </c>
      <c r="BA15" s="61" t="s">
        <v>1308</v>
      </c>
      <c r="BB15" s="67" t="n">
        <v>0</v>
      </c>
      <c r="BE15" s="61" t="n">
        <v>238575</v>
      </c>
      <c r="BJ15" s="61" t="s">
        <v>1308</v>
      </c>
      <c r="BL15" s="61" t="s">
        <v>1300</v>
      </c>
      <c r="BM15" s="61" t="s">
        <v>1300</v>
      </c>
      <c r="BN15" s="70" t="n">
        <v>-30969920</v>
      </c>
      <c r="BP15" s="68" t="n">
        <v>28</v>
      </c>
      <c r="BQ15" s="68" t="n">
        <v>28</v>
      </c>
      <c r="BR15" s="69" t="n">
        <v>80</v>
      </c>
      <c r="BS15" s="63" t="n">
        <v>80</v>
      </c>
      <c r="BU15" s="68" t="n">
        <v>80</v>
      </c>
    </row>
    <row r="16" customFormat="false" ht="15" hidden="true" customHeight="false" outlineLevel="0" collapsed="false">
      <c r="A16" s="61" t="s">
        <v>1351</v>
      </c>
      <c r="B16" s="61" t="s">
        <v>1352</v>
      </c>
      <c r="C16" s="62" t="n">
        <v>45291</v>
      </c>
      <c r="D16" s="62" t="n">
        <v>45291</v>
      </c>
      <c r="E16" s="61" t="s">
        <v>1259</v>
      </c>
      <c r="G16" s="61" t="s">
        <v>1353</v>
      </c>
      <c r="H16" s="61" t="s">
        <v>1297</v>
      </c>
      <c r="J16" s="61" t="s">
        <v>1196</v>
      </c>
      <c r="K16" s="61" t="s">
        <v>1298</v>
      </c>
      <c r="L16" s="61" t="s">
        <v>1298</v>
      </c>
      <c r="M16" s="61" t="s">
        <v>1197</v>
      </c>
      <c r="N16" s="61" t="n">
        <v>158949427</v>
      </c>
      <c r="O16" s="61" t="s">
        <v>1262</v>
      </c>
      <c r="P16" s="61" t="s">
        <v>1354</v>
      </c>
      <c r="R16" s="61" t="s">
        <v>1300</v>
      </c>
      <c r="S16" s="61" t="str">
        <f aca="false">IF(J16="Listed Option",MID(R16,3,9),MID(Q16,3,9))</f>
        <v>78378X107</v>
      </c>
      <c r="T16" s="61" t="e">
        <f aca="false">VLOOKUP(S16,'Output v4'!C:C,1,FALSE())</f>
        <v>#N/A</v>
      </c>
      <c r="W16" s="61" t="s">
        <v>1355</v>
      </c>
      <c r="X16" s="61" t="s">
        <v>1356</v>
      </c>
      <c r="Y16" s="61" t="s">
        <v>1357</v>
      </c>
      <c r="Z16" s="61" t="s">
        <v>1304</v>
      </c>
      <c r="AA16" s="61" t="s">
        <v>1305</v>
      </c>
      <c r="AB16" s="63" t="n">
        <v>200</v>
      </c>
      <c r="AC16" s="63" t="n">
        <v>200</v>
      </c>
      <c r="AD16" s="61" t="n">
        <v>100</v>
      </c>
      <c r="AE16" s="61" t="n">
        <v>0</v>
      </c>
      <c r="AF16" s="64" t="n">
        <v>20000</v>
      </c>
      <c r="AG16" s="61" t="s">
        <v>689</v>
      </c>
      <c r="AH16" s="62" t="n">
        <v>45291</v>
      </c>
      <c r="AI16" s="65" t="n">
        <v>0.325</v>
      </c>
      <c r="AJ16" s="61" t="s">
        <v>1266</v>
      </c>
      <c r="AK16" s="65" t="n">
        <v>0.325</v>
      </c>
      <c r="AL16" s="65" t="n">
        <v>3871.24</v>
      </c>
      <c r="AM16" s="66" t="n">
        <v>6500</v>
      </c>
      <c r="AN16" s="66" t="n">
        <f aca="false">IF(J16="Listed Option",AF16*AL16,AM16)</f>
        <v>77424800</v>
      </c>
      <c r="AO16" s="61" t="s">
        <v>1267</v>
      </c>
      <c r="AP16" s="61" t="n">
        <v>100</v>
      </c>
      <c r="AQ16" s="61" t="n">
        <v>100</v>
      </c>
      <c r="AV16" s="61" t="s">
        <v>1306</v>
      </c>
      <c r="AW16" s="61" t="s">
        <v>1307</v>
      </c>
      <c r="AY16" s="61" t="s">
        <v>1308</v>
      </c>
      <c r="AZ16" s="61" t="s">
        <v>1308</v>
      </c>
      <c r="BA16" s="61" t="s">
        <v>1308</v>
      </c>
      <c r="BB16" s="67" t="n">
        <v>0</v>
      </c>
      <c r="BE16" s="61" t="n">
        <v>238575</v>
      </c>
      <c r="BJ16" s="61" t="s">
        <v>1308</v>
      </c>
      <c r="BL16" s="61" t="s">
        <v>1300</v>
      </c>
      <c r="BM16" s="61" t="s">
        <v>1300</v>
      </c>
      <c r="BN16" s="70" t="n">
        <v>-77424800</v>
      </c>
      <c r="BP16" s="68" t="n">
        <v>65</v>
      </c>
      <c r="BQ16" s="68" t="n">
        <v>65</v>
      </c>
      <c r="BR16" s="69" t="n">
        <v>200</v>
      </c>
      <c r="BS16" s="63" t="n">
        <v>200</v>
      </c>
      <c r="BU16" s="68" t="n">
        <v>200</v>
      </c>
    </row>
    <row r="17" customFormat="false" ht="15" hidden="true" customHeight="false" outlineLevel="0" collapsed="false">
      <c r="A17" s="61" t="s">
        <v>1358</v>
      </c>
      <c r="B17" s="61" t="s">
        <v>1359</v>
      </c>
      <c r="C17" s="62" t="n">
        <v>45291</v>
      </c>
      <c r="D17" s="62" t="n">
        <v>45291</v>
      </c>
      <c r="E17" s="61" t="s">
        <v>1259</v>
      </c>
      <c r="G17" s="61" t="s">
        <v>1360</v>
      </c>
      <c r="H17" s="61" t="s">
        <v>1297</v>
      </c>
      <c r="J17" s="61" t="s">
        <v>1196</v>
      </c>
      <c r="K17" s="61" t="s">
        <v>1298</v>
      </c>
      <c r="L17" s="61" t="s">
        <v>1298</v>
      </c>
      <c r="M17" s="61" t="s">
        <v>1197</v>
      </c>
      <c r="N17" s="61" t="n">
        <v>158949440</v>
      </c>
      <c r="O17" s="61" t="s">
        <v>1262</v>
      </c>
      <c r="P17" s="61" t="s">
        <v>1361</v>
      </c>
      <c r="R17" s="61" t="s">
        <v>1300</v>
      </c>
      <c r="S17" s="61" t="str">
        <f aca="false">IF(J17="Listed Option",MID(R17,3,9),MID(Q17,3,9))</f>
        <v>78378X107</v>
      </c>
      <c r="T17" s="61" t="e">
        <f aca="false">VLOOKUP(S17,'Output v4'!C:C,1,FALSE())</f>
        <v>#N/A</v>
      </c>
      <c r="W17" s="61" t="s">
        <v>1362</v>
      </c>
      <c r="X17" s="61" t="s">
        <v>1363</v>
      </c>
      <c r="Y17" s="61" t="s">
        <v>1364</v>
      </c>
      <c r="Z17" s="61" t="s">
        <v>1304</v>
      </c>
      <c r="AA17" s="61" t="s">
        <v>1305</v>
      </c>
      <c r="AB17" s="63" t="n">
        <v>400</v>
      </c>
      <c r="AC17" s="63" t="n">
        <v>400</v>
      </c>
      <c r="AD17" s="61" t="n">
        <v>100</v>
      </c>
      <c r="AE17" s="61" t="n">
        <v>0</v>
      </c>
      <c r="AF17" s="64" t="n">
        <v>40000</v>
      </c>
      <c r="AG17" s="61" t="s">
        <v>689</v>
      </c>
      <c r="AH17" s="62" t="n">
        <v>45291</v>
      </c>
      <c r="AI17" s="65" t="n">
        <v>0.75</v>
      </c>
      <c r="AJ17" s="61" t="s">
        <v>1266</v>
      </c>
      <c r="AK17" s="65" t="n">
        <v>0.75</v>
      </c>
      <c r="AL17" s="65" t="n">
        <v>3871.24</v>
      </c>
      <c r="AM17" s="66" t="n">
        <v>30000</v>
      </c>
      <c r="AN17" s="66" t="n">
        <f aca="false">IF(J17="Listed Option",AF17*AL17,AM17)</f>
        <v>154849600</v>
      </c>
      <c r="AO17" s="61" t="s">
        <v>1267</v>
      </c>
      <c r="AP17" s="61" t="n">
        <v>100</v>
      </c>
      <c r="AQ17" s="61" t="n">
        <v>100</v>
      </c>
      <c r="AV17" s="61" t="s">
        <v>1306</v>
      </c>
      <c r="AW17" s="61" t="s">
        <v>1307</v>
      </c>
      <c r="AY17" s="61" t="s">
        <v>1308</v>
      </c>
      <c r="AZ17" s="61" t="s">
        <v>1308</v>
      </c>
      <c r="BA17" s="61" t="s">
        <v>1308</v>
      </c>
      <c r="BB17" s="67" t="n">
        <v>0</v>
      </c>
      <c r="BE17" s="61" t="n">
        <v>238575</v>
      </c>
      <c r="BJ17" s="61" t="s">
        <v>1308</v>
      </c>
      <c r="BL17" s="61" t="s">
        <v>1300</v>
      </c>
      <c r="BM17" s="61" t="s">
        <v>1300</v>
      </c>
      <c r="BN17" s="70" t="n">
        <v>-154849600</v>
      </c>
      <c r="BP17" s="68" t="n">
        <v>300</v>
      </c>
      <c r="BQ17" s="68" t="n">
        <v>300</v>
      </c>
      <c r="BR17" s="69" t="n">
        <v>400</v>
      </c>
      <c r="BS17" s="63" t="n">
        <v>400</v>
      </c>
      <c r="BU17" s="68" t="n">
        <v>400</v>
      </c>
    </row>
    <row r="18" customFormat="false" ht="15" hidden="true" customHeight="false" outlineLevel="0" collapsed="false">
      <c r="A18" s="61" t="s">
        <v>1365</v>
      </c>
      <c r="B18" s="61" t="s">
        <v>1366</v>
      </c>
      <c r="C18" s="62" t="n">
        <v>45291</v>
      </c>
      <c r="D18" s="62" t="n">
        <v>45291</v>
      </c>
      <c r="E18" s="61" t="s">
        <v>1259</v>
      </c>
      <c r="G18" s="61" t="s">
        <v>1367</v>
      </c>
      <c r="H18" s="61" t="s">
        <v>1297</v>
      </c>
      <c r="J18" s="61" t="s">
        <v>1196</v>
      </c>
      <c r="K18" s="61" t="s">
        <v>1298</v>
      </c>
      <c r="L18" s="61" t="s">
        <v>1298</v>
      </c>
      <c r="M18" s="61" t="s">
        <v>1197</v>
      </c>
      <c r="N18" s="61" t="n">
        <v>158949447</v>
      </c>
      <c r="O18" s="61" t="s">
        <v>1262</v>
      </c>
      <c r="P18" s="61" t="s">
        <v>1368</v>
      </c>
      <c r="R18" s="61" t="s">
        <v>1300</v>
      </c>
      <c r="S18" s="61" t="str">
        <f aca="false">IF(J18="Listed Option",MID(R18,3,9),MID(Q18,3,9))</f>
        <v>78378X107</v>
      </c>
      <c r="T18" s="61" t="e">
        <f aca="false">VLOOKUP(S18,'Output v4'!C:C,1,FALSE())</f>
        <v>#N/A</v>
      </c>
      <c r="W18" s="61" t="s">
        <v>1369</v>
      </c>
      <c r="X18" s="61" t="s">
        <v>1370</v>
      </c>
      <c r="Y18" s="61" t="s">
        <v>1371</v>
      </c>
      <c r="Z18" s="61" t="s">
        <v>1304</v>
      </c>
      <c r="AA18" s="61" t="s">
        <v>1305</v>
      </c>
      <c r="AB18" s="63" t="n">
        <v>200</v>
      </c>
      <c r="AC18" s="63" t="n">
        <v>200</v>
      </c>
      <c r="AD18" s="61" t="n">
        <v>100</v>
      </c>
      <c r="AE18" s="61" t="n">
        <v>0</v>
      </c>
      <c r="AF18" s="64" t="n">
        <v>20000</v>
      </c>
      <c r="AG18" s="61" t="s">
        <v>689</v>
      </c>
      <c r="AH18" s="62" t="n">
        <v>45291</v>
      </c>
      <c r="AI18" s="65" t="n">
        <v>1.025</v>
      </c>
      <c r="AJ18" s="61" t="s">
        <v>1266</v>
      </c>
      <c r="AK18" s="65" t="n">
        <v>1.025</v>
      </c>
      <c r="AL18" s="65" t="n">
        <v>3871.24</v>
      </c>
      <c r="AM18" s="66" t="n">
        <v>20500</v>
      </c>
      <c r="AN18" s="66" t="n">
        <f aca="false">IF(J18="Listed Option",AF18*AL18,AM18)</f>
        <v>77424800</v>
      </c>
      <c r="AO18" s="61" t="s">
        <v>1267</v>
      </c>
      <c r="AP18" s="61" t="n">
        <v>100</v>
      </c>
      <c r="AQ18" s="61" t="n">
        <v>100</v>
      </c>
      <c r="AV18" s="61" t="s">
        <v>1306</v>
      </c>
      <c r="AW18" s="61" t="s">
        <v>1307</v>
      </c>
      <c r="AY18" s="61" t="s">
        <v>1308</v>
      </c>
      <c r="AZ18" s="61" t="s">
        <v>1308</v>
      </c>
      <c r="BA18" s="61" t="s">
        <v>1308</v>
      </c>
      <c r="BB18" s="67" t="n">
        <v>0</v>
      </c>
      <c r="BE18" s="61" t="n">
        <v>238575</v>
      </c>
      <c r="BJ18" s="61" t="s">
        <v>1308</v>
      </c>
      <c r="BL18" s="61" t="s">
        <v>1300</v>
      </c>
      <c r="BM18" s="61" t="s">
        <v>1300</v>
      </c>
      <c r="BN18" s="70" t="n">
        <v>-77424800</v>
      </c>
      <c r="BP18" s="68" t="n">
        <v>205</v>
      </c>
      <c r="BQ18" s="68" t="n">
        <v>205</v>
      </c>
      <c r="BR18" s="69" t="n">
        <v>200</v>
      </c>
      <c r="BS18" s="63" t="n">
        <v>200</v>
      </c>
      <c r="BU18" s="68" t="n">
        <v>200</v>
      </c>
    </row>
    <row r="19" customFormat="false" ht="15" hidden="true" customHeight="false" outlineLevel="0" collapsed="false">
      <c r="A19" s="61" t="s">
        <v>1372</v>
      </c>
      <c r="B19" s="61" t="s">
        <v>1373</v>
      </c>
      <c r="C19" s="62" t="n">
        <v>45291</v>
      </c>
      <c r="D19" s="62" t="n">
        <v>45291</v>
      </c>
      <c r="E19" s="61" t="s">
        <v>1259</v>
      </c>
      <c r="G19" s="61" t="s">
        <v>1374</v>
      </c>
      <c r="H19" s="61" t="s">
        <v>1297</v>
      </c>
      <c r="J19" s="61" t="s">
        <v>1196</v>
      </c>
      <c r="K19" s="61" t="s">
        <v>1298</v>
      </c>
      <c r="L19" s="61" t="s">
        <v>1298</v>
      </c>
      <c r="M19" s="61" t="s">
        <v>1197</v>
      </c>
      <c r="N19" s="61" t="n">
        <v>158949451</v>
      </c>
      <c r="O19" s="61" t="s">
        <v>1262</v>
      </c>
      <c r="P19" s="61" t="s">
        <v>1375</v>
      </c>
      <c r="R19" s="61" t="s">
        <v>1300</v>
      </c>
      <c r="S19" s="61" t="str">
        <f aca="false">IF(J19="Listed Option",MID(R19,3,9),MID(Q19,3,9))</f>
        <v>78378X107</v>
      </c>
      <c r="T19" s="61" t="e">
        <f aca="false">VLOOKUP(S19,'Output v4'!C:C,1,FALSE())</f>
        <v>#N/A</v>
      </c>
      <c r="W19" s="61" t="s">
        <v>1376</v>
      </c>
      <c r="X19" s="61" t="s">
        <v>1377</v>
      </c>
      <c r="Y19" s="61" t="s">
        <v>1378</v>
      </c>
      <c r="Z19" s="61" t="s">
        <v>1304</v>
      </c>
      <c r="AA19" s="61" t="s">
        <v>1305</v>
      </c>
      <c r="AB19" s="63" t="n">
        <v>-400</v>
      </c>
      <c r="AC19" s="63" t="n">
        <v>-400</v>
      </c>
      <c r="AD19" s="61" t="n">
        <v>100</v>
      </c>
      <c r="AE19" s="61" t="n">
        <v>0</v>
      </c>
      <c r="AF19" s="64" t="n">
        <v>40000</v>
      </c>
      <c r="AG19" s="61" t="s">
        <v>1273</v>
      </c>
      <c r="AH19" s="62" t="n">
        <v>45291</v>
      </c>
      <c r="AI19" s="65" t="n">
        <v>1.25</v>
      </c>
      <c r="AJ19" s="61" t="s">
        <v>1266</v>
      </c>
      <c r="AK19" s="65" t="n">
        <v>1.25</v>
      </c>
      <c r="AL19" s="65" t="n">
        <v>3871.24</v>
      </c>
      <c r="AM19" s="66" t="n">
        <v>-50000</v>
      </c>
      <c r="AN19" s="66" t="n">
        <f aca="false">IF(J19="Listed Option",AF19*AL19,AM19)</f>
        <v>154849600</v>
      </c>
      <c r="AO19" s="61" t="s">
        <v>1267</v>
      </c>
      <c r="AP19" s="61" t="n">
        <v>100</v>
      </c>
      <c r="AQ19" s="61" t="n">
        <v>100</v>
      </c>
      <c r="AV19" s="61" t="s">
        <v>1306</v>
      </c>
      <c r="AW19" s="61" t="s">
        <v>1307</v>
      </c>
      <c r="AY19" s="61" t="s">
        <v>1308</v>
      </c>
      <c r="AZ19" s="61" t="s">
        <v>1308</v>
      </c>
      <c r="BA19" s="61" t="s">
        <v>1308</v>
      </c>
      <c r="BB19" s="67" t="n">
        <v>0</v>
      </c>
      <c r="BE19" s="61" t="n">
        <v>238575</v>
      </c>
      <c r="BJ19" s="61" t="s">
        <v>1308</v>
      </c>
      <c r="BL19" s="61" t="s">
        <v>1300</v>
      </c>
      <c r="BM19" s="61" t="s">
        <v>1300</v>
      </c>
      <c r="BN19" s="70" t="n">
        <v>154849600</v>
      </c>
      <c r="BP19" s="68" t="n">
        <v>-500</v>
      </c>
      <c r="BQ19" s="68" t="n">
        <v>-500</v>
      </c>
      <c r="BR19" s="69" t="n">
        <v>-400</v>
      </c>
      <c r="BS19" s="63" t="n">
        <v>-400</v>
      </c>
      <c r="BU19" s="68" t="n">
        <v>400</v>
      </c>
    </row>
    <row r="20" customFormat="false" ht="15" hidden="true" customHeight="false" outlineLevel="0" collapsed="false">
      <c r="A20" s="61" t="s">
        <v>1379</v>
      </c>
      <c r="B20" s="61" t="s">
        <v>1380</v>
      </c>
      <c r="C20" s="62" t="n">
        <v>45291</v>
      </c>
      <c r="D20" s="62" t="n">
        <v>45291</v>
      </c>
      <c r="E20" s="61" t="s">
        <v>1259</v>
      </c>
      <c r="G20" s="61" t="s">
        <v>1381</v>
      </c>
      <c r="H20" s="61" t="s">
        <v>1297</v>
      </c>
      <c r="J20" s="61" t="s">
        <v>1196</v>
      </c>
      <c r="K20" s="61" t="s">
        <v>1298</v>
      </c>
      <c r="L20" s="61" t="s">
        <v>1298</v>
      </c>
      <c r="M20" s="61" t="s">
        <v>1197</v>
      </c>
      <c r="N20" s="61" t="n">
        <v>158949455</v>
      </c>
      <c r="O20" s="61" t="s">
        <v>1262</v>
      </c>
      <c r="P20" s="61" t="s">
        <v>1382</v>
      </c>
      <c r="R20" s="61" t="s">
        <v>1300</v>
      </c>
      <c r="S20" s="61" t="str">
        <f aca="false">IF(J20="Listed Option",MID(R20,3,9),MID(Q20,3,9))</f>
        <v>78378X107</v>
      </c>
      <c r="T20" s="61" t="e">
        <f aca="false">VLOOKUP(S20,'Output v4'!C:C,1,FALSE())</f>
        <v>#N/A</v>
      </c>
      <c r="W20" s="61" t="s">
        <v>1383</v>
      </c>
      <c r="X20" s="61" t="s">
        <v>1384</v>
      </c>
      <c r="Y20" s="61" t="s">
        <v>1385</v>
      </c>
      <c r="Z20" s="61" t="s">
        <v>1304</v>
      </c>
      <c r="AA20" s="61" t="s">
        <v>1305</v>
      </c>
      <c r="AB20" s="63" t="n">
        <v>200</v>
      </c>
      <c r="AC20" s="63" t="n">
        <v>200</v>
      </c>
      <c r="AD20" s="61" t="n">
        <v>100</v>
      </c>
      <c r="AE20" s="61" t="n">
        <v>0</v>
      </c>
      <c r="AF20" s="64" t="n">
        <v>20000</v>
      </c>
      <c r="AG20" s="61" t="s">
        <v>689</v>
      </c>
      <c r="AH20" s="62" t="n">
        <v>45291</v>
      </c>
      <c r="AI20" s="65" t="n">
        <v>1.525</v>
      </c>
      <c r="AJ20" s="61" t="s">
        <v>1266</v>
      </c>
      <c r="AK20" s="65" t="n">
        <v>1.525</v>
      </c>
      <c r="AL20" s="65" t="n">
        <v>3871.24</v>
      </c>
      <c r="AM20" s="66" t="n">
        <v>30500</v>
      </c>
      <c r="AN20" s="66" t="n">
        <f aca="false">IF(J20="Listed Option",AF20*AL20,AM20)</f>
        <v>77424800</v>
      </c>
      <c r="AO20" s="61" t="s">
        <v>1267</v>
      </c>
      <c r="AP20" s="61" t="n">
        <v>100</v>
      </c>
      <c r="AQ20" s="61" t="n">
        <v>100</v>
      </c>
      <c r="AV20" s="61" t="s">
        <v>1306</v>
      </c>
      <c r="AW20" s="61" t="s">
        <v>1307</v>
      </c>
      <c r="AY20" s="61" t="s">
        <v>1308</v>
      </c>
      <c r="AZ20" s="61" t="s">
        <v>1308</v>
      </c>
      <c r="BA20" s="61" t="s">
        <v>1308</v>
      </c>
      <c r="BB20" s="67" t="n">
        <v>0</v>
      </c>
      <c r="BE20" s="61" t="n">
        <v>238575</v>
      </c>
      <c r="BJ20" s="61" t="s">
        <v>1308</v>
      </c>
      <c r="BL20" s="61" t="s">
        <v>1300</v>
      </c>
      <c r="BM20" s="61" t="s">
        <v>1300</v>
      </c>
      <c r="BN20" s="70" t="n">
        <v>-77424800</v>
      </c>
      <c r="BP20" s="68" t="n">
        <v>305</v>
      </c>
      <c r="BQ20" s="68" t="n">
        <v>305</v>
      </c>
      <c r="BR20" s="69" t="n">
        <v>200</v>
      </c>
      <c r="BS20" s="63" t="n">
        <v>200</v>
      </c>
      <c r="BU20" s="68" t="n">
        <v>200</v>
      </c>
    </row>
    <row r="21" customFormat="false" ht="15" hidden="true" customHeight="false" outlineLevel="0" collapsed="false">
      <c r="A21" s="61" t="s">
        <v>1386</v>
      </c>
      <c r="B21" s="61" t="s">
        <v>1387</v>
      </c>
      <c r="C21" s="62" t="n">
        <v>45291</v>
      </c>
      <c r="D21" s="62" t="n">
        <v>45291</v>
      </c>
      <c r="E21" s="61" t="s">
        <v>1259</v>
      </c>
      <c r="G21" s="61" t="s">
        <v>1388</v>
      </c>
      <c r="H21" s="61" t="s">
        <v>1297</v>
      </c>
      <c r="J21" s="61" t="s">
        <v>1196</v>
      </c>
      <c r="K21" s="61" t="s">
        <v>1298</v>
      </c>
      <c r="L21" s="61" t="s">
        <v>1298</v>
      </c>
      <c r="M21" s="61" t="s">
        <v>1198</v>
      </c>
      <c r="N21" s="61" t="n">
        <v>169847222</v>
      </c>
      <c r="O21" s="61" t="s">
        <v>1262</v>
      </c>
      <c r="P21" s="61" t="s">
        <v>1389</v>
      </c>
      <c r="R21" s="61" t="s">
        <v>1300</v>
      </c>
      <c r="S21" s="61" t="str">
        <f aca="false">IF(J21="Listed Option",MID(R21,3,9),MID(Q21,3,9))</f>
        <v>78378X107</v>
      </c>
      <c r="T21" s="61" t="e">
        <f aca="false">VLOOKUP(S21,'Output v4'!C:C,1,FALSE())</f>
        <v>#N/A</v>
      </c>
      <c r="W21" s="61" t="s">
        <v>1390</v>
      </c>
      <c r="X21" s="61" t="s">
        <v>1391</v>
      </c>
      <c r="Y21" s="61" t="s">
        <v>1392</v>
      </c>
      <c r="Z21" s="61" t="s">
        <v>1304</v>
      </c>
      <c r="AA21" s="61" t="s">
        <v>1305</v>
      </c>
      <c r="AB21" s="63" t="n">
        <v>-45</v>
      </c>
      <c r="AC21" s="63" t="n">
        <v>-45</v>
      </c>
      <c r="AD21" s="61" t="n">
        <v>100</v>
      </c>
      <c r="AE21" s="61" t="n">
        <v>0</v>
      </c>
      <c r="AF21" s="64" t="n">
        <v>-4500</v>
      </c>
      <c r="AG21" s="61" t="s">
        <v>1273</v>
      </c>
      <c r="AH21" s="62" t="n">
        <v>45291</v>
      </c>
      <c r="AI21" s="65" t="n">
        <v>436</v>
      </c>
      <c r="AJ21" s="61" t="s">
        <v>1266</v>
      </c>
      <c r="AK21" s="65" t="n">
        <v>436</v>
      </c>
      <c r="AL21" s="65" t="n">
        <v>3871.24</v>
      </c>
      <c r="AM21" s="66" t="n">
        <v>-1962000</v>
      </c>
      <c r="AN21" s="66" t="n">
        <f aca="false">IF(J21="Listed Option",AF21*AL21,AM21)</f>
        <v>-17420580</v>
      </c>
      <c r="AO21" s="61" t="s">
        <v>1267</v>
      </c>
      <c r="AP21" s="61" t="n">
        <v>100</v>
      </c>
      <c r="AQ21" s="61" t="n">
        <v>100</v>
      </c>
      <c r="AV21" s="61" t="s">
        <v>1306</v>
      </c>
      <c r="AW21" s="61" t="s">
        <v>1307</v>
      </c>
      <c r="AY21" s="61" t="s">
        <v>1308</v>
      </c>
      <c r="AZ21" s="61" t="s">
        <v>1308</v>
      </c>
      <c r="BA21" s="61" t="s">
        <v>1308</v>
      </c>
      <c r="BB21" s="67" t="n">
        <v>0</v>
      </c>
      <c r="BE21" s="61" t="n">
        <v>238575</v>
      </c>
      <c r="BJ21" s="61" t="s">
        <v>1308</v>
      </c>
      <c r="BL21" s="61" t="s">
        <v>1300</v>
      </c>
      <c r="BM21" s="61" t="s">
        <v>1300</v>
      </c>
      <c r="BN21" s="70" t="n">
        <v>-17420580</v>
      </c>
      <c r="BP21" s="68" t="n">
        <v>-19620</v>
      </c>
      <c r="BQ21" s="68" t="n">
        <v>-19620</v>
      </c>
      <c r="BR21" s="69" t="n">
        <v>-45</v>
      </c>
      <c r="BS21" s="63" t="n">
        <v>-45</v>
      </c>
      <c r="BU21" s="68" t="n">
        <v>45</v>
      </c>
    </row>
    <row r="22" customFormat="false" ht="15" hidden="true" customHeight="false" outlineLevel="0" collapsed="false">
      <c r="A22" s="61" t="s">
        <v>1393</v>
      </c>
      <c r="B22" s="61" t="s">
        <v>1394</v>
      </c>
      <c r="C22" s="62" t="n">
        <v>45291</v>
      </c>
      <c r="D22" s="62" t="n">
        <v>45291</v>
      </c>
      <c r="E22" s="61" t="s">
        <v>1259</v>
      </c>
      <c r="G22" s="61" t="s">
        <v>1395</v>
      </c>
      <c r="H22" s="61" t="s">
        <v>1297</v>
      </c>
      <c r="J22" s="61" t="s">
        <v>1196</v>
      </c>
      <c r="K22" s="61" t="s">
        <v>1298</v>
      </c>
      <c r="L22" s="61" t="s">
        <v>1298</v>
      </c>
      <c r="M22" s="61" t="s">
        <v>1198</v>
      </c>
      <c r="N22" s="61" t="n">
        <v>169847230</v>
      </c>
      <c r="O22" s="61" t="s">
        <v>1262</v>
      </c>
      <c r="P22" s="61" t="s">
        <v>1396</v>
      </c>
      <c r="R22" s="61" t="s">
        <v>1300</v>
      </c>
      <c r="S22" s="61" t="str">
        <f aca="false">IF(J22="Listed Option",MID(R22,3,9),MID(Q22,3,9))</f>
        <v>78378X107</v>
      </c>
      <c r="T22" s="61" t="e">
        <f aca="false">VLOOKUP(S22,'Output v4'!C:C,1,FALSE())</f>
        <v>#N/A</v>
      </c>
      <c r="W22" s="61" t="s">
        <v>1397</v>
      </c>
      <c r="X22" s="61" t="s">
        <v>1398</v>
      </c>
      <c r="Y22" s="61" t="s">
        <v>1399</v>
      </c>
      <c r="Z22" s="61" t="s">
        <v>1304</v>
      </c>
      <c r="AA22" s="61" t="s">
        <v>1305</v>
      </c>
      <c r="AB22" s="63" t="n">
        <v>-43</v>
      </c>
      <c r="AC22" s="63" t="n">
        <v>-43</v>
      </c>
      <c r="AD22" s="61" t="n">
        <v>100</v>
      </c>
      <c r="AE22" s="61" t="n">
        <v>0</v>
      </c>
      <c r="AF22" s="64" t="n">
        <v>-4300</v>
      </c>
      <c r="AG22" s="61" t="s">
        <v>1273</v>
      </c>
      <c r="AH22" s="62" t="n">
        <v>45291</v>
      </c>
      <c r="AI22" s="65" t="n">
        <v>260.15</v>
      </c>
      <c r="AJ22" s="61" t="s">
        <v>1266</v>
      </c>
      <c r="AK22" s="65" t="n">
        <v>260.15</v>
      </c>
      <c r="AL22" s="65" t="n">
        <v>3871.24</v>
      </c>
      <c r="AM22" s="66" t="n">
        <v>-1118645</v>
      </c>
      <c r="AN22" s="66" t="n">
        <f aca="false">IF(J22="Listed Option",AF22*AL22,AM22)</f>
        <v>-16646332</v>
      </c>
      <c r="AO22" s="61" t="s">
        <v>1267</v>
      </c>
      <c r="AP22" s="61" t="n">
        <v>100</v>
      </c>
      <c r="AQ22" s="61" t="n">
        <v>100</v>
      </c>
      <c r="AV22" s="61" t="s">
        <v>1306</v>
      </c>
      <c r="AW22" s="61" t="s">
        <v>1307</v>
      </c>
      <c r="AY22" s="61" t="s">
        <v>1308</v>
      </c>
      <c r="AZ22" s="61" t="s">
        <v>1308</v>
      </c>
      <c r="BA22" s="61" t="s">
        <v>1308</v>
      </c>
      <c r="BB22" s="67" t="n">
        <v>0</v>
      </c>
      <c r="BE22" s="61" t="n">
        <v>238575</v>
      </c>
      <c r="BJ22" s="61" t="s">
        <v>1308</v>
      </c>
      <c r="BL22" s="61" t="s">
        <v>1300</v>
      </c>
      <c r="BM22" s="61" t="s">
        <v>1300</v>
      </c>
      <c r="BN22" s="70" t="n">
        <v>-16646332</v>
      </c>
      <c r="BP22" s="68" t="n">
        <v>-11186.45</v>
      </c>
      <c r="BQ22" s="68" t="n">
        <v>-11186.45</v>
      </c>
      <c r="BR22" s="69" t="n">
        <v>-43</v>
      </c>
      <c r="BS22" s="63" t="n">
        <v>-43</v>
      </c>
      <c r="BU22" s="68" t="n">
        <v>43</v>
      </c>
    </row>
    <row r="23" customFormat="false" ht="15" hidden="true" customHeight="false" outlineLevel="0" collapsed="false">
      <c r="A23" s="61" t="s">
        <v>1400</v>
      </c>
      <c r="B23" s="61" t="s">
        <v>1401</v>
      </c>
      <c r="C23" s="62" t="n">
        <v>45291</v>
      </c>
      <c r="D23" s="62" t="n">
        <v>45291</v>
      </c>
      <c r="E23" s="61" t="s">
        <v>1259</v>
      </c>
      <c r="G23" s="61" t="s">
        <v>1402</v>
      </c>
      <c r="H23" s="61" t="s">
        <v>1297</v>
      </c>
      <c r="J23" s="61" t="s">
        <v>1196</v>
      </c>
      <c r="K23" s="61" t="s">
        <v>1298</v>
      </c>
      <c r="L23" s="61" t="s">
        <v>1298</v>
      </c>
      <c r="M23" s="61" t="s">
        <v>1198</v>
      </c>
      <c r="N23" s="61" t="n">
        <v>169847233</v>
      </c>
      <c r="O23" s="61" t="s">
        <v>1262</v>
      </c>
      <c r="P23" s="61" t="s">
        <v>1403</v>
      </c>
      <c r="R23" s="61" t="s">
        <v>1300</v>
      </c>
      <c r="S23" s="61" t="str">
        <f aca="false">IF(J23="Listed Option",MID(R23,3,9),MID(Q23,3,9))</f>
        <v>78378X107</v>
      </c>
      <c r="T23" s="61" t="e">
        <f aca="false">VLOOKUP(S23,'Output v4'!C:C,1,FALSE())</f>
        <v>#N/A</v>
      </c>
      <c r="W23" s="61" t="s">
        <v>1404</v>
      </c>
      <c r="X23" s="61" t="s">
        <v>1405</v>
      </c>
      <c r="Y23" s="61" t="s">
        <v>1406</v>
      </c>
      <c r="Z23" s="61" t="s">
        <v>1304</v>
      </c>
      <c r="AA23" s="61" t="s">
        <v>1305</v>
      </c>
      <c r="AB23" s="63" t="n">
        <v>13</v>
      </c>
      <c r="AC23" s="63" t="n">
        <v>13</v>
      </c>
      <c r="AD23" s="61" t="n">
        <v>100</v>
      </c>
      <c r="AE23" s="61" t="n">
        <v>0</v>
      </c>
      <c r="AF23" s="64" t="n">
        <v>1300</v>
      </c>
      <c r="AG23" s="61" t="s">
        <v>689</v>
      </c>
      <c r="AH23" s="62" t="n">
        <v>45291</v>
      </c>
      <c r="AI23" s="65" t="n">
        <v>180.95</v>
      </c>
      <c r="AJ23" s="61" t="s">
        <v>1266</v>
      </c>
      <c r="AK23" s="65" t="n">
        <v>180.95</v>
      </c>
      <c r="AL23" s="65" t="n">
        <v>3871.24</v>
      </c>
      <c r="AM23" s="66" t="n">
        <v>235235</v>
      </c>
      <c r="AN23" s="66" t="n">
        <f aca="false">IF(J23="Listed Option",AF23*AL23,AM23)</f>
        <v>5032612</v>
      </c>
      <c r="AO23" s="61" t="s">
        <v>1267</v>
      </c>
      <c r="AP23" s="61" t="n">
        <v>100</v>
      </c>
      <c r="AQ23" s="61" t="n">
        <v>100</v>
      </c>
      <c r="AV23" s="61" t="s">
        <v>1306</v>
      </c>
      <c r="AW23" s="61" t="s">
        <v>1307</v>
      </c>
      <c r="AY23" s="61" t="s">
        <v>1308</v>
      </c>
      <c r="AZ23" s="61" t="s">
        <v>1308</v>
      </c>
      <c r="BA23" s="61" t="s">
        <v>1308</v>
      </c>
      <c r="BB23" s="67" t="n">
        <v>0</v>
      </c>
      <c r="BE23" s="61" t="n">
        <v>238575</v>
      </c>
      <c r="BJ23" s="61" t="s">
        <v>1308</v>
      </c>
      <c r="BL23" s="61" t="s">
        <v>1300</v>
      </c>
      <c r="BM23" s="61" t="s">
        <v>1300</v>
      </c>
      <c r="BN23" s="70" t="n">
        <v>5032612</v>
      </c>
      <c r="BP23" s="68" t="n">
        <v>2352.35</v>
      </c>
      <c r="BQ23" s="68" t="n">
        <v>2352.35</v>
      </c>
      <c r="BR23" s="69" t="n">
        <v>13</v>
      </c>
      <c r="BS23" s="63" t="n">
        <v>13</v>
      </c>
      <c r="BU23" s="68" t="n">
        <v>13</v>
      </c>
    </row>
    <row r="24" customFormat="false" ht="15" hidden="true" customHeight="false" outlineLevel="0" collapsed="false">
      <c r="A24" s="61" t="s">
        <v>1407</v>
      </c>
      <c r="B24" s="61" t="s">
        <v>1408</v>
      </c>
      <c r="C24" s="62" t="n">
        <v>45291</v>
      </c>
      <c r="D24" s="62" t="n">
        <v>45291</v>
      </c>
      <c r="E24" s="61" t="s">
        <v>1259</v>
      </c>
      <c r="G24" s="61" t="s">
        <v>1409</v>
      </c>
      <c r="H24" s="61" t="s">
        <v>1297</v>
      </c>
      <c r="J24" s="61" t="s">
        <v>1196</v>
      </c>
      <c r="K24" s="61" t="s">
        <v>1298</v>
      </c>
      <c r="L24" s="61" t="s">
        <v>1298</v>
      </c>
      <c r="M24" s="61" t="s">
        <v>1198</v>
      </c>
      <c r="N24" s="61" t="n">
        <v>169847235</v>
      </c>
      <c r="O24" s="61" t="s">
        <v>1262</v>
      </c>
      <c r="P24" s="61" t="s">
        <v>1410</v>
      </c>
      <c r="R24" s="61" t="s">
        <v>1300</v>
      </c>
      <c r="S24" s="61" t="str">
        <f aca="false">IF(J24="Listed Option",MID(R24,3,9),MID(Q24,3,9))</f>
        <v>78378X107</v>
      </c>
      <c r="T24" s="61" t="e">
        <f aca="false">VLOOKUP(S24,'Output v4'!C:C,1,FALSE())</f>
        <v>#N/A</v>
      </c>
      <c r="W24" s="61" t="s">
        <v>1411</v>
      </c>
      <c r="X24" s="61" t="s">
        <v>1412</v>
      </c>
      <c r="Y24" s="61" t="s">
        <v>1413</v>
      </c>
      <c r="Z24" s="61" t="s">
        <v>1304</v>
      </c>
      <c r="AA24" s="61" t="s">
        <v>1305</v>
      </c>
      <c r="AB24" s="63" t="n">
        <v>12</v>
      </c>
      <c r="AC24" s="63" t="n">
        <v>12</v>
      </c>
      <c r="AD24" s="61" t="n">
        <v>100</v>
      </c>
      <c r="AE24" s="61" t="n">
        <v>0</v>
      </c>
      <c r="AF24" s="64" t="n">
        <v>1200</v>
      </c>
      <c r="AG24" s="61" t="s">
        <v>689</v>
      </c>
      <c r="AH24" s="62" t="n">
        <v>45291</v>
      </c>
      <c r="AI24" s="65" t="n">
        <v>112.9</v>
      </c>
      <c r="AJ24" s="61" t="s">
        <v>1266</v>
      </c>
      <c r="AK24" s="65" t="n">
        <v>112.9</v>
      </c>
      <c r="AL24" s="65" t="n">
        <v>3871.24</v>
      </c>
      <c r="AM24" s="66" t="n">
        <v>135480</v>
      </c>
      <c r="AN24" s="66" t="n">
        <f aca="false">IF(J24="Listed Option",AF24*AL24,AM24)</f>
        <v>4645488</v>
      </c>
      <c r="AO24" s="61" t="s">
        <v>1267</v>
      </c>
      <c r="AP24" s="61" t="n">
        <v>100</v>
      </c>
      <c r="AQ24" s="61" t="n">
        <v>100</v>
      </c>
      <c r="AV24" s="61" t="s">
        <v>1306</v>
      </c>
      <c r="AW24" s="61" t="s">
        <v>1307</v>
      </c>
      <c r="AY24" s="61" t="s">
        <v>1308</v>
      </c>
      <c r="AZ24" s="61" t="s">
        <v>1308</v>
      </c>
      <c r="BA24" s="61" t="s">
        <v>1308</v>
      </c>
      <c r="BB24" s="67" t="n">
        <v>0</v>
      </c>
      <c r="BE24" s="61" t="n">
        <v>238575</v>
      </c>
      <c r="BJ24" s="61" t="s">
        <v>1308</v>
      </c>
      <c r="BL24" s="61" t="s">
        <v>1300</v>
      </c>
      <c r="BM24" s="61" t="s">
        <v>1300</v>
      </c>
      <c r="BN24" s="70" t="n">
        <v>4645488</v>
      </c>
      <c r="BP24" s="68" t="n">
        <v>1354.8</v>
      </c>
      <c r="BQ24" s="68" t="n">
        <v>1354.8</v>
      </c>
      <c r="BR24" s="69" t="n">
        <v>12</v>
      </c>
      <c r="BS24" s="63" t="n">
        <v>12</v>
      </c>
      <c r="BU24" s="68" t="n">
        <v>12</v>
      </c>
    </row>
    <row r="25" customFormat="false" ht="15" hidden="true" customHeight="false" outlineLevel="0" collapsed="false">
      <c r="A25" s="61" t="s">
        <v>1414</v>
      </c>
      <c r="B25" s="61" t="s">
        <v>1415</v>
      </c>
      <c r="C25" s="62" t="n">
        <v>45291</v>
      </c>
      <c r="D25" s="62" t="n">
        <v>45291</v>
      </c>
      <c r="E25" s="61" t="s">
        <v>1259</v>
      </c>
      <c r="G25" s="61" t="s">
        <v>1416</v>
      </c>
      <c r="H25" s="61" t="s">
        <v>1297</v>
      </c>
      <c r="J25" s="61" t="s">
        <v>1196</v>
      </c>
      <c r="K25" s="61" t="s">
        <v>1298</v>
      </c>
      <c r="L25" s="61" t="s">
        <v>1298</v>
      </c>
      <c r="M25" s="61" t="s">
        <v>1198</v>
      </c>
      <c r="N25" s="61" t="n">
        <v>169847236</v>
      </c>
      <c r="O25" s="61" t="s">
        <v>1262</v>
      </c>
      <c r="P25" s="61" t="s">
        <v>1417</v>
      </c>
      <c r="R25" s="61" t="s">
        <v>1300</v>
      </c>
      <c r="S25" s="61" t="str">
        <f aca="false">IF(J25="Listed Option",MID(R25,3,9),MID(Q25,3,9))</f>
        <v>78378X107</v>
      </c>
      <c r="T25" s="61" t="e">
        <f aca="false">VLOOKUP(S25,'Output v4'!C:C,1,FALSE())</f>
        <v>#N/A</v>
      </c>
      <c r="W25" s="61" t="s">
        <v>1418</v>
      </c>
      <c r="X25" s="61" t="s">
        <v>1419</v>
      </c>
      <c r="Y25" s="61" t="s">
        <v>1420</v>
      </c>
      <c r="Z25" s="61" t="s">
        <v>1304</v>
      </c>
      <c r="AA25" s="61" t="s">
        <v>1305</v>
      </c>
      <c r="AB25" s="63" t="n">
        <v>12</v>
      </c>
      <c r="AC25" s="63" t="n">
        <v>12</v>
      </c>
      <c r="AD25" s="61" t="n">
        <v>100</v>
      </c>
      <c r="AE25" s="61" t="n">
        <v>0</v>
      </c>
      <c r="AF25" s="64" t="n">
        <v>1200</v>
      </c>
      <c r="AG25" s="61" t="s">
        <v>689</v>
      </c>
      <c r="AH25" s="62" t="n">
        <v>45291</v>
      </c>
      <c r="AI25" s="65" t="n">
        <v>61.3</v>
      </c>
      <c r="AJ25" s="61" t="s">
        <v>1266</v>
      </c>
      <c r="AK25" s="65" t="n">
        <v>61.3</v>
      </c>
      <c r="AL25" s="65" t="n">
        <v>3871.24</v>
      </c>
      <c r="AM25" s="66" t="n">
        <v>73560</v>
      </c>
      <c r="AN25" s="66" t="n">
        <f aca="false">IF(J25="Listed Option",AF25*AL25,AM25)</f>
        <v>4645488</v>
      </c>
      <c r="AO25" s="61" t="s">
        <v>1267</v>
      </c>
      <c r="AP25" s="61" t="n">
        <v>100</v>
      </c>
      <c r="AQ25" s="61" t="n">
        <v>100</v>
      </c>
      <c r="AV25" s="61" t="s">
        <v>1306</v>
      </c>
      <c r="AW25" s="61" t="s">
        <v>1307</v>
      </c>
      <c r="AY25" s="61" t="s">
        <v>1308</v>
      </c>
      <c r="AZ25" s="61" t="s">
        <v>1308</v>
      </c>
      <c r="BA25" s="61" t="s">
        <v>1308</v>
      </c>
      <c r="BB25" s="67" t="n">
        <v>0</v>
      </c>
      <c r="BE25" s="61" t="n">
        <v>238575</v>
      </c>
      <c r="BJ25" s="61" t="s">
        <v>1308</v>
      </c>
      <c r="BL25" s="61" t="s">
        <v>1300</v>
      </c>
      <c r="BM25" s="61" t="s">
        <v>1300</v>
      </c>
      <c r="BN25" s="70" t="n">
        <v>4645488</v>
      </c>
      <c r="BP25" s="68" t="n">
        <v>735.6</v>
      </c>
      <c r="BQ25" s="68" t="n">
        <v>735.6</v>
      </c>
      <c r="BR25" s="69" t="n">
        <v>12</v>
      </c>
      <c r="BS25" s="63" t="n">
        <v>12</v>
      </c>
      <c r="BU25" s="68" t="n">
        <v>12</v>
      </c>
    </row>
    <row r="26" customFormat="false" ht="15" hidden="true" customHeight="false" outlineLevel="0" collapsed="false">
      <c r="A26" s="61" t="s">
        <v>1421</v>
      </c>
      <c r="B26" s="61" t="s">
        <v>1422</v>
      </c>
      <c r="C26" s="62" t="n">
        <v>45291</v>
      </c>
      <c r="D26" s="62" t="n">
        <v>45291</v>
      </c>
      <c r="E26" s="61" t="s">
        <v>1259</v>
      </c>
      <c r="G26" s="61" t="s">
        <v>1423</v>
      </c>
      <c r="H26" s="61" t="s">
        <v>1297</v>
      </c>
      <c r="J26" s="61" t="s">
        <v>1196</v>
      </c>
      <c r="K26" s="61" t="s">
        <v>1298</v>
      </c>
      <c r="L26" s="61" t="s">
        <v>1298</v>
      </c>
      <c r="M26" s="61" t="s">
        <v>1198</v>
      </c>
      <c r="N26" s="61" t="n">
        <v>169847237</v>
      </c>
      <c r="O26" s="61" t="s">
        <v>1262</v>
      </c>
      <c r="P26" s="61" t="s">
        <v>1424</v>
      </c>
      <c r="R26" s="61" t="s">
        <v>1300</v>
      </c>
      <c r="S26" s="61" t="str">
        <f aca="false">IF(J26="Listed Option",MID(R26,3,9),MID(Q26,3,9))</f>
        <v>78378X107</v>
      </c>
      <c r="T26" s="61" t="e">
        <f aca="false">VLOOKUP(S26,'Output v4'!C:C,1,FALSE())</f>
        <v>#N/A</v>
      </c>
      <c r="W26" s="61" t="s">
        <v>1425</v>
      </c>
      <c r="X26" s="61" t="s">
        <v>1426</v>
      </c>
      <c r="Y26" s="61" t="s">
        <v>1427</v>
      </c>
      <c r="Z26" s="61" t="s">
        <v>1304</v>
      </c>
      <c r="AA26" s="61" t="s">
        <v>1305</v>
      </c>
      <c r="AB26" s="63" t="n">
        <v>11</v>
      </c>
      <c r="AC26" s="63" t="n">
        <v>11</v>
      </c>
      <c r="AD26" s="61" t="n">
        <v>100</v>
      </c>
      <c r="AE26" s="61" t="n">
        <v>0</v>
      </c>
      <c r="AF26" s="64" t="n">
        <v>1100</v>
      </c>
      <c r="AG26" s="61" t="s">
        <v>689</v>
      </c>
      <c r="AH26" s="62" t="n">
        <v>45291</v>
      </c>
      <c r="AI26" s="65" t="n">
        <v>29.25</v>
      </c>
      <c r="AJ26" s="61" t="s">
        <v>1266</v>
      </c>
      <c r="AK26" s="65" t="n">
        <v>29.25</v>
      </c>
      <c r="AL26" s="65" t="n">
        <v>3871.24</v>
      </c>
      <c r="AM26" s="66" t="n">
        <v>32175</v>
      </c>
      <c r="AN26" s="66" t="n">
        <f aca="false">IF(J26="Listed Option",AF26*AL26,AM26)</f>
        <v>4258364</v>
      </c>
      <c r="AO26" s="61" t="s">
        <v>1267</v>
      </c>
      <c r="AP26" s="61" t="n">
        <v>100</v>
      </c>
      <c r="AQ26" s="61" t="n">
        <v>100</v>
      </c>
      <c r="AV26" s="61" t="s">
        <v>1306</v>
      </c>
      <c r="AW26" s="61" t="s">
        <v>1307</v>
      </c>
      <c r="AY26" s="61" t="s">
        <v>1308</v>
      </c>
      <c r="AZ26" s="61" t="s">
        <v>1308</v>
      </c>
      <c r="BA26" s="61" t="s">
        <v>1308</v>
      </c>
      <c r="BB26" s="67" t="n">
        <v>0</v>
      </c>
      <c r="BE26" s="61" t="n">
        <v>238575</v>
      </c>
      <c r="BJ26" s="61" t="s">
        <v>1308</v>
      </c>
      <c r="BL26" s="61" t="s">
        <v>1300</v>
      </c>
      <c r="BM26" s="61" t="s">
        <v>1300</v>
      </c>
      <c r="BN26" s="70" t="n">
        <v>4258364</v>
      </c>
      <c r="BP26" s="68" t="n">
        <v>321.75</v>
      </c>
      <c r="BQ26" s="68" t="n">
        <v>321.75</v>
      </c>
      <c r="BR26" s="69" t="n">
        <v>11</v>
      </c>
      <c r="BS26" s="63" t="n">
        <v>11</v>
      </c>
      <c r="BU26" s="68" t="n">
        <v>11</v>
      </c>
    </row>
    <row r="27" customFormat="false" ht="15" hidden="true" customHeight="false" outlineLevel="0" collapsed="false">
      <c r="A27" s="61" t="s">
        <v>1428</v>
      </c>
      <c r="B27" s="61" t="s">
        <v>1429</v>
      </c>
      <c r="C27" s="62" t="n">
        <v>45291</v>
      </c>
      <c r="D27" s="62" t="n">
        <v>45291</v>
      </c>
      <c r="E27" s="61" t="s">
        <v>1259</v>
      </c>
      <c r="G27" s="61" t="s">
        <v>1430</v>
      </c>
      <c r="H27" s="61" t="s">
        <v>1297</v>
      </c>
      <c r="J27" s="61" t="s">
        <v>1196</v>
      </c>
      <c r="K27" s="61" t="s">
        <v>1298</v>
      </c>
      <c r="L27" s="61" t="s">
        <v>1298</v>
      </c>
      <c r="M27" s="61" t="s">
        <v>1198</v>
      </c>
      <c r="N27" s="61" t="n">
        <v>169847238</v>
      </c>
      <c r="O27" s="61" t="s">
        <v>1262</v>
      </c>
      <c r="P27" s="61" t="s">
        <v>1431</v>
      </c>
      <c r="R27" s="61" t="s">
        <v>1300</v>
      </c>
      <c r="S27" s="61" t="str">
        <f aca="false">IF(J27="Listed Option",MID(R27,3,9),MID(Q27,3,9))</f>
        <v>78378X107</v>
      </c>
      <c r="T27" s="61" t="e">
        <f aca="false">VLOOKUP(S27,'Output v4'!C:C,1,FALSE())</f>
        <v>#N/A</v>
      </c>
      <c r="W27" s="61" t="s">
        <v>1432</v>
      </c>
      <c r="X27" s="61" t="s">
        <v>1433</v>
      </c>
      <c r="Y27" s="61" t="s">
        <v>1434</v>
      </c>
      <c r="Z27" s="61" t="s">
        <v>1304</v>
      </c>
      <c r="AA27" s="61" t="s">
        <v>1305</v>
      </c>
      <c r="AB27" s="63" t="n">
        <v>11</v>
      </c>
      <c r="AC27" s="63" t="n">
        <v>11</v>
      </c>
      <c r="AD27" s="61" t="n">
        <v>100</v>
      </c>
      <c r="AE27" s="61" t="n">
        <v>0</v>
      </c>
      <c r="AF27" s="64" t="n">
        <v>1100</v>
      </c>
      <c r="AG27" s="61" t="s">
        <v>689</v>
      </c>
      <c r="AH27" s="62" t="n">
        <v>45291</v>
      </c>
      <c r="AI27" s="65" t="n">
        <v>12</v>
      </c>
      <c r="AJ27" s="61" t="s">
        <v>1266</v>
      </c>
      <c r="AK27" s="65" t="n">
        <v>12</v>
      </c>
      <c r="AL27" s="65" t="n">
        <v>3871.24</v>
      </c>
      <c r="AM27" s="66" t="n">
        <v>13200</v>
      </c>
      <c r="AN27" s="66" t="n">
        <f aca="false">IF(J27="Listed Option",AF27*AL27,AM27)</f>
        <v>4258364</v>
      </c>
      <c r="AO27" s="61" t="s">
        <v>1267</v>
      </c>
      <c r="AP27" s="61" t="n">
        <v>100</v>
      </c>
      <c r="AQ27" s="61" t="n">
        <v>100</v>
      </c>
      <c r="AV27" s="61" t="s">
        <v>1306</v>
      </c>
      <c r="AW27" s="61" t="s">
        <v>1307</v>
      </c>
      <c r="AY27" s="61" t="s">
        <v>1308</v>
      </c>
      <c r="AZ27" s="61" t="s">
        <v>1308</v>
      </c>
      <c r="BA27" s="61" t="s">
        <v>1308</v>
      </c>
      <c r="BB27" s="67" t="n">
        <v>0</v>
      </c>
      <c r="BE27" s="61" t="n">
        <v>238575</v>
      </c>
      <c r="BJ27" s="61" t="s">
        <v>1308</v>
      </c>
      <c r="BL27" s="61" t="s">
        <v>1300</v>
      </c>
      <c r="BM27" s="61" t="s">
        <v>1300</v>
      </c>
      <c r="BN27" s="70" t="n">
        <v>4258364</v>
      </c>
      <c r="BP27" s="68" t="n">
        <v>132</v>
      </c>
      <c r="BQ27" s="68" t="n">
        <v>132</v>
      </c>
      <c r="BR27" s="69" t="n">
        <v>11</v>
      </c>
      <c r="BS27" s="63" t="n">
        <v>11</v>
      </c>
      <c r="BU27" s="68" t="n">
        <v>11</v>
      </c>
    </row>
    <row r="28" customFormat="false" ht="15" hidden="true" customHeight="false" outlineLevel="0" collapsed="false">
      <c r="A28" s="61" t="s">
        <v>1435</v>
      </c>
      <c r="B28" s="61" t="s">
        <v>1436</v>
      </c>
      <c r="C28" s="62" t="n">
        <v>45291</v>
      </c>
      <c r="D28" s="62" t="n">
        <v>45291</v>
      </c>
      <c r="E28" s="61" t="s">
        <v>1259</v>
      </c>
      <c r="G28" s="61" t="s">
        <v>1437</v>
      </c>
      <c r="H28" s="61" t="s">
        <v>1297</v>
      </c>
      <c r="J28" s="61" t="s">
        <v>1196</v>
      </c>
      <c r="K28" s="61" t="s">
        <v>1298</v>
      </c>
      <c r="L28" s="61" t="s">
        <v>1298</v>
      </c>
      <c r="M28" s="61" t="s">
        <v>1198</v>
      </c>
      <c r="N28" s="61" t="n">
        <v>169847239</v>
      </c>
      <c r="O28" s="61" t="s">
        <v>1262</v>
      </c>
      <c r="P28" s="61" t="s">
        <v>1438</v>
      </c>
      <c r="R28" s="61" t="s">
        <v>1300</v>
      </c>
      <c r="S28" s="61" t="str">
        <f aca="false">IF(J28="Listed Option",MID(R28,3,9),MID(Q28,3,9))</f>
        <v>78378X107</v>
      </c>
      <c r="T28" s="61" t="e">
        <f aca="false">VLOOKUP(S28,'Output v4'!C:C,1,FALSE())</f>
        <v>#N/A</v>
      </c>
      <c r="W28" s="61" t="s">
        <v>1439</v>
      </c>
      <c r="X28" s="61" t="s">
        <v>1440</v>
      </c>
      <c r="Y28" s="61" t="s">
        <v>1441</v>
      </c>
      <c r="Z28" s="61" t="s">
        <v>1304</v>
      </c>
      <c r="AA28" s="61" t="s">
        <v>1305</v>
      </c>
      <c r="AB28" s="63" t="n">
        <v>11</v>
      </c>
      <c r="AC28" s="63" t="n">
        <v>11</v>
      </c>
      <c r="AD28" s="61" t="n">
        <v>100</v>
      </c>
      <c r="AE28" s="61" t="n">
        <v>0</v>
      </c>
      <c r="AF28" s="64" t="n">
        <v>1100</v>
      </c>
      <c r="AG28" s="61" t="s">
        <v>689</v>
      </c>
      <c r="AH28" s="62" t="n">
        <v>45291</v>
      </c>
      <c r="AI28" s="65" t="n">
        <v>4.7</v>
      </c>
      <c r="AJ28" s="61" t="s">
        <v>1266</v>
      </c>
      <c r="AK28" s="65" t="n">
        <v>4.7</v>
      </c>
      <c r="AL28" s="65" t="n">
        <v>3871.24</v>
      </c>
      <c r="AM28" s="66" t="n">
        <v>5170</v>
      </c>
      <c r="AN28" s="66" t="n">
        <f aca="false">IF(J28="Listed Option",AF28*AL28,AM28)</f>
        <v>4258364</v>
      </c>
      <c r="AO28" s="61" t="s">
        <v>1267</v>
      </c>
      <c r="AP28" s="61" t="n">
        <v>100</v>
      </c>
      <c r="AQ28" s="61" t="n">
        <v>100</v>
      </c>
      <c r="AV28" s="61" t="s">
        <v>1306</v>
      </c>
      <c r="AW28" s="61" t="s">
        <v>1307</v>
      </c>
      <c r="AY28" s="61" t="s">
        <v>1308</v>
      </c>
      <c r="AZ28" s="61" t="s">
        <v>1308</v>
      </c>
      <c r="BA28" s="61" t="s">
        <v>1308</v>
      </c>
      <c r="BB28" s="67" t="n">
        <v>0</v>
      </c>
      <c r="BE28" s="61" t="n">
        <v>238575</v>
      </c>
      <c r="BJ28" s="61" t="s">
        <v>1308</v>
      </c>
      <c r="BL28" s="61" t="s">
        <v>1300</v>
      </c>
      <c r="BM28" s="61" t="s">
        <v>1300</v>
      </c>
      <c r="BN28" s="70" t="n">
        <v>4258364</v>
      </c>
      <c r="BP28" s="68" t="n">
        <v>51.7</v>
      </c>
      <c r="BQ28" s="68" t="n">
        <v>51.7</v>
      </c>
      <c r="BR28" s="69" t="n">
        <v>11</v>
      </c>
      <c r="BS28" s="63" t="n">
        <v>11</v>
      </c>
      <c r="BU28" s="68" t="n">
        <v>11</v>
      </c>
    </row>
    <row r="29" customFormat="false" ht="15" hidden="true" customHeight="false" outlineLevel="0" collapsed="false">
      <c r="A29" s="61" t="s">
        <v>1442</v>
      </c>
      <c r="B29" s="61" t="s">
        <v>1443</v>
      </c>
      <c r="C29" s="62" t="n">
        <v>45291</v>
      </c>
      <c r="D29" s="62" t="n">
        <v>45291</v>
      </c>
      <c r="E29" s="61" t="s">
        <v>1259</v>
      </c>
      <c r="G29" s="61" t="s">
        <v>1444</v>
      </c>
      <c r="H29" s="61" t="s">
        <v>1297</v>
      </c>
      <c r="J29" s="61" t="s">
        <v>1196</v>
      </c>
      <c r="K29" s="61" t="s">
        <v>1298</v>
      </c>
      <c r="L29" s="61" t="s">
        <v>1298</v>
      </c>
      <c r="M29" s="61" t="s">
        <v>1197</v>
      </c>
      <c r="N29" s="61" t="n">
        <v>169847262</v>
      </c>
      <c r="O29" s="61" t="s">
        <v>1262</v>
      </c>
      <c r="P29" s="61" t="s">
        <v>1445</v>
      </c>
      <c r="R29" s="61" t="s">
        <v>1300</v>
      </c>
      <c r="S29" s="61" t="str">
        <f aca="false">IF(J29="Listed Option",MID(R29,3,9),MID(Q29,3,9))</f>
        <v>78378X107</v>
      </c>
      <c r="T29" s="61" t="e">
        <f aca="false">VLOOKUP(S29,'Output v4'!C:C,1,FALSE())</f>
        <v>#N/A</v>
      </c>
      <c r="W29" s="61" t="s">
        <v>1446</v>
      </c>
      <c r="X29" s="61" t="s">
        <v>1447</v>
      </c>
      <c r="Y29" s="61" t="s">
        <v>1448</v>
      </c>
      <c r="Z29" s="61" t="s">
        <v>1304</v>
      </c>
      <c r="AA29" s="61" t="s">
        <v>1305</v>
      </c>
      <c r="AB29" s="63" t="n">
        <v>45</v>
      </c>
      <c r="AC29" s="63" t="n">
        <v>45</v>
      </c>
      <c r="AD29" s="61" t="n">
        <v>100</v>
      </c>
      <c r="AE29" s="61" t="n">
        <v>0</v>
      </c>
      <c r="AF29" s="64" t="n">
        <v>4500</v>
      </c>
      <c r="AG29" s="61" t="s">
        <v>689</v>
      </c>
      <c r="AH29" s="62" t="n">
        <v>45291</v>
      </c>
      <c r="AI29" s="65" t="n">
        <v>0.525</v>
      </c>
      <c r="AJ29" s="61" t="s">
        <v>1266</v>
      </c>
      <c r="AK29" s="65" t="n">
        <v>0.525</v>
      </c>
      <c r="AL29" s="65" t="n">
        <v>3871.24</v>
      </c>
      <c r="AM29" s="66" t="n">
        <v>2362.5</v>
      </c>
      <c r="AN29" s="66" t="n">
        <f aca="false">IF(J29="Listed Option",AF29*AL29,AM29)</f>
        <v>17420580</v>
      </c>
      <c r="AO29" s="61" t="s">
        <v>1267</v>
      </c>
      <c r="AP29" s="61" t="n">
        <v>100</v>
      </c>
      <c r="AQ29" s="61" t="n">
        <v>100</v>
      </c>
      <c r="AV29" s="61" t="s">
        <v>1306</v>
      </c>
      <c r="AW29" s="61" t="s">
        <v>1307</v>
      </c>
      <c r="AY29" s="61" t="s">
        <v>1308</v>
      </c>
      <c r="AZ29" s="61" t="s">
        <v>1308</v>
      </c>
      <c r="BA29" s="61" t="s">
        <v>1308</v>
      </c>
      <c r="BB29" s="67" t="n">
        <v>0</v>
      </c>
      <c r="BE29" s="61" t="n">
        <v>238575</v>
      </c>
      <c r="BJ29" s="61" t="s">
        <v>1308</v>
      </c>
      <c r="BL29" s="61" t="s">
        <v>1300</v>
      </c>
      <c r="BM29" s="61" t="s">
        <v>1300</v>
      </c>
      <c r="BN29" s="70" t="n">
        <v>-17420580</v>
      </c>
      <c r="BP29" s="68" t="n">
        <v>23.625</v>
      </c>
      <c r="BQ29" s="68" t="n">
        <v>23.625</v>
      </c>
      <c r="BR29" s="69" t="n">
        <v>45</v>
      </c>
      <c r="BS29" s="63" t="n">
        <v>45</v>
      </c>
      <c r="BU29" s="68" t="n">
        <v>45</v>
      </c>
    </row>
    <row r="30" customFormat="false" ht="15" hidden="true" customHeight="false" outlineLevel="0" collapsed="false">
      <c r="A30" s="61" t="s">
        <v>1449</v>
      </c>
      <c r="B30" s="61" t="s">
        <v>1450</v>
      </c>
      <c r="C30" s="62" t="n">
        <v>45291</v>
      </c>
      <c r="D30" s="62" t="n">
        <v>45291</v>
      </c>
      <c r="E30" s="61" t="s">
        <v>1259</v>
      </c>
      <c r="G30" s="61" t="s">
        <v>1451</v>
      </c>
      <c r="H30" s="61" t="s">
        <v>1297</v>
      </c>
      <c r="J30" s="61" t="s">
        <v>1196</v>
      </c>
      <c r="K30" s="61" t="s">
        <v>1298</v>
      </c>
      <c r="L30" s="61" t="s">
        <v>1298</v>
      </c>
      <c r="M30" s="61" t="s">
        <v>1197</v>
      </c>
      <c r="N30" s="61" t="n">
        <v>169847264</v>
      </c>
      <c r="O30" s="61" t="s">
        <v>1262</v>
      </c>
      <c r="P30" s="61" t="s">
        <v>1452</v>
      </c>
      <c r="R30" s="61" t="s">
        <v>1300</v>
      </c>
      <c r="S30" s="61" t="str">
        <f aca="false">IF(J30="Listed Option",MID(R30,3,9),MID(Q30,3,9))</f>
        <v>78378X107</v>
      </c>
      <c r="T30" s="61" t="e">
        <f aca="false">VLOOKUP(S30,'Output v4'!C:C,1,FALSE())</f>
        <v>#N/A</v>
      </c>
      <c r="W30" s="61" t="s">
        <v>1453</v>
      </c>
      <c r="X30" s="61" t="s">
        <v>1454</v>
      </c>
      <c r="Y30" s="61" t="s">
        <v>1455</v>
      </c>
      <c r="Z30" s="61" t="s">
        <v>1304</v>
      </c>
      <c r="AA30" s="61" t="s">
        <v>1305</v>
      </c>
      <c r="AB30" s="63" t="n">
        <v>42</v>
      </c>
      <c r="AC30" s="63" t="n">
        <v>42</v>
      </c>
      <c r="AD30" s="61" t="n">
        <v>100</v>
      </c>
      <c r="AE30" s="61" t="n">
        <v>0</v>
      </c>
      <c r="AF30" s="64" t="n">
        <v>4200</v>
      </c>
      <c r="AG30" s="61" t="s">
        <v>689</v>
      </c>
      <c r="AH30" s="62" t="n">
        <v>45291</v>
      </c>
      <c r="AI30" s="65" t="n">
        <v>0.675</v>
      </c>
      <c r="AJ30" s="61" t="s">
        <v>1266</v>
      </c>
      <c r="AK30" s="65" t="n">
        <v>0.675</v>
      </c>
      <c r="AL30" s="65" t="n">
        <v>3871.24</v>
      </c>
      <c r="AM30" s="66" t="n">
        <v>2835</v>
      </c>
      <c r="AN30" s="66" t="n">
        <f aca="false">IF(J30="Listed Option",AF30*AL30,AM30)</f>
        <v>16259208</v>
      </c>
      <c r="AO30" s="61" t="s">
        <v>1267</v>
      </c>
      <c r="AP30" s="61" t="n">
        <v>100</v>
      </c>
      <c r="AQ30" s="61" t="n">
        <v>100</v>
      </c>
      <c r="AV30" s="61" t="s">
        <v>1306</v>
      </c>
      <c r="AW30" s="61" t="s">
        <v>1307</v>
      </c>
      <c r="AY30" s="61" t="s">
        <v>1308</v>
      </c>
      <c r="AZ30" s="61" t="s">
        <v>1308</v>
      </c>
      <c r="BA30" s="61" t="s">
        <v>1308</v>
      </c>
      <c r="BB30" s="67" t="n">
        <v>0</v>
      </c>
      <c r="BE30" s="61" t="n">
        <v>238575</v>
      </c>
      <c r="BJ30" s="61" t="s">
        <v>1308</v>
      </c>
      <c r="BL30" s="61" t="s">
        <v>1300</v>
      </c>
      <c r="BM30" s="61" t="s">
        <v>1300</v>
      </c>
      <c r="BN30" s="70" t="n">
        <v>-16259208</v>
      </c>
      <c r="BP30" s="68" t="n">
        <v>28.35</v>
      </c>
      <c r="BQ30" s="68" t="n">
        <v>28.35</v>
      </c>
      <c r="BR30" s="69" t="n">
        <v>42</v>
      </c>
      <c r="BS30" s="63" t="n">
        <v>42</v>
      </c>
      <c r="BU30" s="68" t="n">
        <v>42</v>
      </c>
    </row>
    <row r="31" customFormat="false" ht="15" hidden="true" customHeight="false" outlineLevel="0" collapsed="false">
      <c r="A31" s="61" t="s">
        <v>1456</v>
      </c>
      <c r="B31" s="61" t="s">
        <v>1457</v>
      </c>
      <c r="C31" s="62" t="n">
        <v>45291</v>
      </c>
      <c r="D31" s="62" t="n">
        <v>45291</v>
      </c>
      <c r="E31" s="61" t="s">
        <v>1259</v>
      </c>
      <c r="G31" s="61" t="s">
        <v>1458</v>
      </c>
      <c r="H31" s="61" t="s">
        <v>1297</v>
      </c>
      <c r="J31" s="61" t="s">
        <v>1196</v>
      </c>
      <c r="K31" s="61" t="s">
        <v>1298</v>
      </c>
      <c r="L31" s="61" t="s">
        <v>1298</v>
      </c>
      <c r="M31" s="61" t="s">
        <v>1197</v>
      </c>
      <c r="N31" s="61" t="n">
        <v>169847266</v>
      </c>
      <c r="O31" s="61" t="s">
        <v>1262</v>
      </c>
      <c r="P31" s="61" t="s">
        <v>1459</v>
      </c>
      <c r="R31" s="61" t="s">
        <v>1300</v>
      </c>
      <c r="S31" s="61" t="str">
        <f aca="false">IF(J31="Listed Option",MID(R31,3,9),MID(Q31,3,9))</f>
        <v>78378X107</v>
      </c>
      <c r="T31" s="61" t="e">
        <f aca="false">VLOOKUP(S31,'Output v4'!C:C,1,FALSE())</f>
        <v>#N/A</v>
      </c>
      <c r="W31" s="61" t="s">
        <v>1460</v>
      </c>
      <c r="X31" s="61" t="s">
        <v>1461</v>
      </c>
      <c r="Y31" s="61" t="s">
        <v>1462</v>
      </c>
      <c r="Z31" s="61" t="s">
        <v>1304</v>
      </c>
      <c r="AA31" s="61" t="s">
        <v>1305</v>
      </c>
      <c r="AB31" s="63" t="n">
        <v>39</v>
      </c>
      <c r="AC31" s="63" t="n">
        <v>39</v>
      </c>
      <c r="AD31" s="61" t="n">
        <v>100</v>
      </c>
      <c r="AE31" s="61" t="n">
        <v>0</v>
      </c>
      <c r="AF31" s="64" t="n">
        <v>3900</v>
      </c>
      <c r="AG31" s="61" t="s">
        <v>689</v>
      </c>
      <c r="AH31" s="62" t="n">
        <v>45291</v>
      </c>
      <c r="AI31" s="65" t="n">
        <v>0.725</v>
      </c>
      <c r="AJ31" s="61" t="s">
        <v>1266</v>
      </c>
      <c r="AK31" s="65" t="n">
        <v>0.725</v>
      </c>
      <c r="AL31" s="65" t="n">
        <v>3871.24</v>
      </c>
      <c r="AM31" s="66" t="n">
        <v>2827.5</v>
      </c>
      <c r="AN31" s="66" t="n">
        <f aca="false">IF(J31="Listed Option",AF31*AL31,AM31)</f>
        <v>15097836</v>
      </c>
      <c r="AO31" s="61" t="s">
        <v>1267</v>
      </c>
      <c r="AP31" s="61" t="n">
        <v>100</v>
      </c>
      <c r="AQ31" s="61" t="n">
        <v>100</v>
      </c>
      <c r="AV31" s="61" t="s">
        <v>1306</v>
      </c>
      <c r="AW31" s="61" t="s">
        <v>1307</v>
      </c>
      <c r="AY31" s="61" t="s">
        <v>1308</v>
      </c>
      <c r="AZ31" s="61" t="s">
        <v>1308</v>
      </c>
      <c r="BA31" s="61" t="s">
        <v>1308</v>
      </c>
      <c r="BB31" s="67" t="n">
        <v>0</v>
      </c>
      <c r="BE31" s="61" t="n">
        <v>238575</v>
      </c>
      <c r="BJ31" s="61" t="s">
        <v>1308</v>
      </c>
      <c r="BL31" s="61" t="s">
        <v>1300</v>
      </c>
      <c r="BM31" s="61" t="s">
        <v>1300</v>
      </c>
      <c r="BN31" s="70" t="n">
        <v>-15097836</v>
      </c>
      <c r="BP31" s="68" t="n">
        <v>28.275</v>
      </c>
      <c r="BQ31" s="68" t="n">
        <v>28.275</v>
      </c>
      <c r="BR31" s="69" t="n">
        <v>39</v>
      </c>
      <c r="BS31" s="63" t="n">
        <v>39</v>
      </c>
      <c r="BU31" s="68" t="n">
        <v>39</v>
      </c>
    </row>
    <row r="32" customFormat="false" ht="15" hidden="true" customHeight="false" outlineLevel="0" collapsed="false">
      <c r="A32" s="61" t="s">
        <v>1463</v>
      </c>
      <c r="B32" s="61" t="s">
        <v>1464</v>
      </c>
      <c r="C32" s="62" t="n">
        <v>45291</v>
      </c>
      <c r="D32" s="62" t="n">
        <v>45291</v>
      </c>
      <c r="E32" s="61" t="s">
        <v>1259</v>
      </c>
      <c r="G32" s="61" t="s">
        <v>1465</v>
      </c>
      <c r="H32" s="61" t="s">
        <v>1297</v>
      </c>
      <c r="J32" s="61" t="s">
        <v>1196</v>
      </c>
      <c r="K32" s="61" t="s">
        <v>1298</v>
      </c>
      <c r="L32" s="61" t="s">
        <v>1298</v>
      </c>
      <c r="M32" s="61" t="s">
        <v>1197</v>
      </c>
      <c r="N32" s="61" t="n">
        <v>169847268</v>
      </c>
      <c r="O32" s="61" t="s">
        <v>1262</v>
      </c>
      <c r="P32" s="61" t="s">
        <v>1466</v>
      </c>
      <c r="R32" s="61" t="s">
        <v>1300</v>
      </c>
      <c r="S32" s="61" t="str">
        <f aca="false">IF(J32="Listed Option",MID(R32,3,9),MID(Q32,3,9))</f>
        <v>78378X107</v>
      </c>
      <c r="T32" s="61" t="e">
        <f aca="false">VLOOKUP(S32,'Output v4'!C:C,1,FALSE())</f>
        <v>#N/A</v>
      </c>
      <c r="W32" s="61" t="s">
        <v>1467</v>
      </c>
      <c r="X32" s="61" t="s">
        <v>1468</v>
      </c>
      <c r="Y32" s="61" t="s">
        <v>1469</v>
      </c>
      <c r="Z32" s="61" t="s">
        <v>1304</v>
      </c>
      <c r="AA32" s="61" t="s">
        <v>1305</v>
      </c>
      <c r="AB32" s="63" t="n">
        <v>36</v>
      </c>
      <c r="AC32" s="63" t="n">
        <v>36</v>
      </c>
      <c r="AD32" s="61" t="n">
        <v>100</v>
      </c>
      <c r="AE32" s="61" t="n">
        <v>0</v>
      </c>
      <c r="AF32" s="64" t="n">
        <v>3600</v>
      </c>
      <c r="AG32" s="61" t="s">
        <v>689</v>
      </c>
      <c r="AH32" s="62" t="n">
        <v>45291</v>
      </c>
      <c r="AI32" s="65" t="n">
        <v>0.875</v>
      </c>
      <c r="AJ32" s="61" t="s">
        <v>1266</v>
      </c>
      <c r="AK32" s="65" t="n">
        <v>0.875</v>
      </c>
      <c r="AL32" s="65" t="n">
        <v>3871.24</v>
      </c>
      <c r="AM32" s="66" t="n">
        <v>3150</v>
      </c>
      <c r="AN32" s="66" t="n">
        <f aca="false">IF(J32="Listed Option",AF32*AL32,AM32)</f>
        <v>13936464</v>
      </c>
      <c r="AO32" s="61" t="s">
        <v>1267</v>
      </c>
      <c r="AP32" s="61" t="n">
        <v>100</v>
      </c>
      <c r="AQ32" s="61" t="n">
        <v>100</v>
      </c>
      <c r="AV32" s="61" t="s">
        <v>1306</v>
      </c>
      <c r="AW32" s="61" t="s">
        <v>1307</v>
      </c>
      <c r="AY32" s="61" t="s">
        <v>1308</v>
      </c>
      <c r="AZ32" s="61" t="s">
        <v>1308</v>
      </c>
      <c r="BA32" s="61" t="s">
        <v>1308</v>
      </c>
      <c r="BB32" s="67" t="n">
        <v>0</v>
      </c>
      <c r="BE32" s="61" t="n">
        <v>238575</v>
      </c>
      <c r="BJ32" s="61" t="s">
        <v>1308</v>
      </c>
      <c r="BL32" s="61" t="s">
        <v>1300</v>
      </c>
      <c r="BM32" s="61" t="s">
        <v>1300</v>
      </c>
      <c r="BN32" s="70" t="n">
        <v>-13936464</v>
      </c>
      <c r="BP32" s="68" t="n">
        <v>31.5</v>
      </c>
      <c r="BQ32" s="68" t="n">
        <v>31.5</v>
      </c>
      <c r="BR32" s="69" t="n">
        <v>36</v>
      </c>
      <c r="BS32" s="63" t="n">
        <v>36</v>
      </c>
      <c r="BU32" s="68" t="n">
        <v>36</v>
      </c>
    </row>
    <row r="33" customFormat="false" ht="15" hidden="true" customHeight="false" outlineLevel="0" collapsed="false">
      <c r="A33" s="61" t="s">
        <v>1470</v>
      </c>
      <c r="B33" s="61" t="s">
        <v>1471</v>
      </c>
      <c r="C33" s="62" t="n">
        <v>45291</v>
      </c>
      <c r="D33" s="62" t="n">
        <v>45291</v>
      </c>
      <c r="E33" s="61" t="s">
        <v>1259</v>
      </c>
      <c r="G33" s="61" t="s">
        <v>1472</v>
      </c>
      <c r="H33" s="61" t="s">
        <v>1297</v>
      </c>
      <c r="J33" s="61" t="s">
        <v>1196</v>
      </c>
      <c r="K33" s="61" t="s">
        <v>1298</v>
      </c>
      <c r="L33" s="61" t="s">
        <v>1298</v>
      </c>
      <c r="M33" s="61" t="s">
        <v>1197</v>
      </c>
      <c r="N33" s="61" t="n">
        <v>169847272</v>
      </c>
      <c r="O33" s="61" t="s">
        <v>1262</v>
      </c>
      <c r="P33" s="61" t="s">
        <v>1473</v>
      </c>
      <c r="R33" s="61" t="s">
        <v>1300</v>
      </c>
      <c r="S33" s="61" t="str">
        <f aca="false">IF(J33="Listed Option",MID(R33,3,9),MID(Q33,3,9))</f>
        <v>78378X107</v>
      </c>
      <c r="T33" s="61" t="e">
        <f aca="false">VLOOKUP(S33,'Output v4'!C:C,1,FALSE())</f>
        <v>#N/A</v>
      </c>
      <c r="W33" s="61" t="s">
        <v>1474</v>
      </c>
      <c r="X33" s="61" t="s">
        <v>1475</v>
      </c>
      <c r="Y33" s="61" t="s">
        <v>1476</v>
      </c>
      <c r="Z33" s="61" t="s">
        <v>1304</v>
      </c>
      <c r="AA33" s="61" t="s">
        <v>1305</v>
      </c>
      <c r="AB33" s="63" t="n">
        <v>34</v>
      </c>
      <c r="AC33" s="63" t="n">
        <v>34</v>
      </c>
      <c r="AD33" s="61" t="n">
        <v>100</v>
      </c>
      <c r="AE33" s="61" t="n">
        <v>0</v>
      </c>
      <c r="AF33" s="64" t="n">
        <v>3400</v>
      </c>
      <c r="AG33" s="61" t="s">
        <v>689</v>
      </c>
      <c r="AH33" s="62" t="n">
        <v>45291</v>
      </c>
      <c r="AI33" s="65" t="n">
        <v>1</v>
      </c>
      <c r="AJ33" s="61" t="s">
        <v>1266</v>
      </c>
      <c r="AK33" s="65" t="n">
        <v>1</v>
      </c>
      <c r="AL33" s="65" t="n">
        <v>3871.24</v>
      </c>
      <c r="AM33" s="66" t="n">
        <v>3400</v>
      </c>
      <c r="AN33" s="66" t="n">
        <f aca="false">IF(J33="Listed Option",AF33*AL33,AM33)</f>
        <v>13162216</v>
      </c>
      <c r="AO33" s="61" t="s">
        <v>1267</v>
      </c>
      <c r="AP33" s="61" t="n">
        <v>100</v>
      </c>
      <c r="AQ33" s="61" t="n">
        <v>100</v>
      </c>
      <c r="AV33" s="61" t="s">
        <v>1306</v>
      </c>
      <c r="AW33" s="61" t="s">
        <v>1307</v>
      </c>
      <c r="AY33" s="61" t="s">
        <v>1308</v>
      </c>
      <c r="AZ33" s="61" t="s">
        <v>1308</v>
      </c>
      <c r="BA33" s="61" t="s">
        <v>1308</v>
      </c>
      <c r="BB33" s="67" t="n">
        <v>0</v>
      </c>
      <c r="BE33" s="61" t="n">
        <v>238575</v>
      </c>
      <c r="BJ33" s="61" t="s">
        <v>1308</v>
      </c>
      <c r="BL33" s="61" t="s">
        <v>1300</v>
      </c>
      <c r="BM33" s="61" t="s">
        <v>1300</v>
      </c>
      <c r="BN33" s="70" t="n">
        <v>-13162216</v>
      </c>
      <c r="BP33" s="68" t="n">
        <v>34</v>
      </c>
      <c r="BQ33" s="68" t="n">
        <v>34</v>
      </c>
      <c r="BR33" s="69" t="n">
        <v>34</v>
      </c>
      <c r="BS33" s="63" t="n">
        <v>34</v>
      </c>
      <c r="BU33" s="68" t="n">
        <v>34</v>
      </c>
    </row>
    <row r="34" customFormat="false" ht="15" hidden="true" customHeight="false" outlineLevel="0" collapsed="false">
      <c r="A34" s="61" t="s">
        <v>1477</v>
      </c>
      <c r="B34" s="61" t="s">
        <v>1478</v>
      </c>
      <c r="C34" s="62" t="n">
        <v>45291</v>
      </c>
      <c r="D34" s="62" t="n">
        <v>45291</v>
      </c>
      <c r="E34" s="61" t="s">
        <v>1259</v>
      </c>
      <c r="G34" s="61" t="s">
        <v>1479</v>
      </c>
      <c r="H34" s="61" t="s">
        <v>1297</v>
      </c>
      <c r="J34" s="61" t="s">
        <v>1196</v>
      </c>
      <c r="K34" s="61" t="s">
        <v>1298</v>
      </c>
      <c r="L34" s="61" t="s">
        <v>1298</v>
      </c>
      <c r="M34" s="61" t="s">
        <v>1197</v>
      </c>
      <c r="N34" s="61" t="n">
        <v>169847276</v>
      </c>
      <c r="O34" s="61" t="s">
        <v>1262</v>
      </c>
      <c r="P34" s="61" t="s">
        <v>1480</v>
      </c>
      <c r="R34" s="61" t="s">
        <v>1300</v>
      </c>
      <c r="S34" s="61" t="str">
        <f aca="false">IF(J34="Listed Option",MID(R34,3,9),MID(Q34,3,9))</f>
        <v>78378X107</v>
      </c>
      <c r="T34" s="61" t="e">
        <f aca="false">VLOOKUP(S34,'Output v4'!C:C,1,FALSE())</f>
        <v>#N/A</v>
      </c>
      <c r="W34" s="61" t="s">
        <v>1481</v>
      </c>
      <c r="X34" s="61" t="s">
        <v>1482</v>
      </c>
      <c r="Y34" s="61" t="s">
        <v>1483</v>
      </c>
      <c r="Z34" s="61" t="s">
        <v>1304</v>
      </c>
      <c r="AA34" s="61" t="s">
        <v>1305</v>
      </c>
      <c r="AB34" s="63" t="n">
        <v>32</v>
      </c>
      <c r="AC34" s="63" t="n">
        <v>32</v>
      </c>
      <c r="AD34" s="61" t="n">
        <v>100</v>
      </c>
      <c r="AE34" s="61" t="n">
        <v>0</v>
      </c>
      <c r="AF34" s="64" t="n">
        <v>3200</v>
      </c>
      <c r="AG34" s="61" t="s">
        <v>689</v>
      </c>
      <c r="AH34" s="62" t="n">
        <v>45291</v>
      </c>
      <c r="AI34" s="65" t="n">
        <v>1.225</v>
      </c>
      <c r="AJ34" s="61" t="s">
        <v>1266</v>
      </c>
      <c r="AK34" s="65" t="n">
        <v>1.225</v>
      </c>
      <c r="AL34" s="65" t="n">
        <v>3871.24</v>
      </c>
      <c r="AM34" s="66" t="n">
        <v>3920</v>
      </c>
      <c r="AN34" s="66" t="n">
        <f aca="false">IF(J34="Listed Option",AF34*AL34,AM34)</f>
        <v>12387968</v>
      </c>
      <c r="AO34" s="61" t="s">
        <v>1267</v>
      </c>
      <c r="AP34" s="61" t="n">
        <v>100</v>
      </c>
      <c r="AQ34" s="61" t="n">
        <v>100</v>
      </c>
      <c r="AV34" s="61" t="s">
        <v>1306</v>
      </c>
      <c r="AW34" s="61" t="s">
        <v>1307</v>
      </c>
      <c r="AY34" s="61" t="s">
        <v>1308</v>
      </c>
      <c r="AZ34" s="61" t="s">
        <v>1308</v>
      </c>
      <c r="BA34" s="61" t="s">
        <v>1308</v>
      </c>
      <c r="BB34" s="67" t="n">
        <v>0</v>
      </c>
      <c r="BE34" s="61" t="n">
        <v>238575</v>
      </c>
      <c r="BJ34" s="61" t="s">
        <v>1308</v>
      </c>
      <c r="BL34" s="61" t="s">
        <v>1300</v>
      </c>
      <c r="BM34" s="61" t="s">
        <v>1300</v>
      </c>
      <c r="BN34" s="70" t="n">
        <v>-12387968</v>
      </c>
      <c r="BP34" s="68" t="n">
        <v>39.2</v>
      </c>
      <c r="BQ34" s="68" t="n">
        <v>39.2</v>
      </c>
      <c r="BR34" s="69" t="n">
        <v>32</v>
      </c>
      <c r="BS34" s="63" t="n">
        <v>32</v>
      </c>
      <c r="BU34" s="68" t="n">
        <v>32</v>
      </c>
    </row>
    <row r="35" customFormat="false" ht="15" hidden="true" customHeight="false" outlineLevel="0" collapsed="false">
      <c r="A35" s="61" t="s">
        <v>1484</v>
      </c>
      <c r="B35" s="61" t="s">
        <v>1485</v>
      </c>
      <c r="C35" s="62" t="n">
        <v>45291</v>
      </c>
      <c r="D35" s="62" t="n">
        <v>45291</v>
      </c>
      <c r="E35" s="61" t="s">
        <v>1259</v>
      </c>
      <c r="G35" s="61" t="s">
        <v>1486</v>
      </c>
      <c r="H35" s="61" t="s">
        <v>1297</v>
      </c>
      <c r="J35" s="61" t="s">
        <v>1196</v>
      </c>
      <c r="K35" s="61" t="s">
        <v>1298</v>
      </c>
      <c r="L35" s="61" t="s">
        <v>1298</v>
      </c>
      <c r="M35" s="61" t="s">
        <v>1197</v>
      </c>
      <c r="N35" s="61" t="n">
        <v>169847280</v>
      </c>
      <c r="O35" s="61" t="s">
        <v>1262</v>
      </c>
      <c r="P35" s="61" t="s">
        <v>1487</v>
      </c>
      <c r="R35" s="61" t="s">
        <v>1300</v>
      </c>
      <c r="S35" s="61" t="str">
        <f aca="false">IF(J35="Listed Option",MID(R35,3,9),MID(Q35,3,9))</f>
        <v>78378X107</v>
      </c>
      <c r="T35" s="61" t="e">
        <f aca="false">VLOOKUP(S35,'Output v4'!C:C,1,FALSE())</f>
        <v>#N/A</v>
      </c>
      <c r="W35" s="61" t="s">
        <v>1488</v>
      </c>
      <c r="X35" s="61" t="s">
        <v>1489</v>
      </c>
      <c r="Y35" s="61" t="s">
        <v>1490</v>
      </c>
      <c r="Z35" s="61" t="s">
        <v>1304</v>
      </c>
      <c r="AA35" s="61" t="s">
        <v>1305</v>
      </c>
      <c r="AB35" s="63" t="n">
        <v>30</v>
      </c>
      <c r="AC35" s="63" t="n">
        <v>30</v>
      </c>
      <c r="AD35" s="61" t="n">
        <v>100</v>
      </c>
      <c r="AE35" s="61" t="n">
        <v>0</v>
      </c>
      <c r="AF35" s="64" t="n">
        <v>3000</v>
      </c>
      <c r="AG35" s="61" t="s">
        <v>689</v>
      </c>
      <c r="AH35" s="62" t="n">
        <v>45291</v>
      </c>
      <c r="AI35" s="65" t="n">
        <v>1.475</v>
      </c>
      <c r="AJ35" s="61" t="s">
        <v>1266</v>
      </c>
      <c r="AK35" s="65" t="n">
        <v>1.475</v>
      </c>
      <c r="AL35" s="65" t="n">
        <v>3871.24</v>
      </c>
      <c r="AM35" s="66" t="n">
        <v>4425</v>
      </c>
      <c r="AN35" s="66" t="n">
        <f aca="false">IF(J35="Listed Option",AF35*AL35,AM35)</f>
        <v>11613720</v>
      </c>
      <c r="AO35" s="61" t="s">
        <v>1267</v>
      </c>
      <c r="AP35" s="61" t="n">
        <v>100</v>
      </c>
      <c r="AQ35" s="61" t="n">
        <v>100</v>
      </c>
      <c r="AV35" s="61" t="s">
        <v>1306</v>
      </c>
      <c r="AW35" s="61" t="s">
        <v>1307</v>
      </c>
      <c r="AY35" s="61" t="s">
        <v>1308</v>
      </c>
      <c r="AZ35" s="61" t="s">
        <v>1308</v>
      </c>
      <c r="BA35" s="61" t="s">
        <v>1308</v>
      </c>
      <c r="BB35" s="67" t="n">
        <v>0</v>
      </c>
      <c r="BE35" s="61" t="n">
        <v>238575</v>
      </c>
      <c r="BJ35" s="61" t="s">
        <v>1308</v>
      </c>
      <c r="BL35" s="61" t="s">
        <v>1300</v>
      </c>
      <c r="BM35" s="61" t="s">
        <v>1300</v>
      </c>
      <c r="BN35" s="70" t="n">
        <v>-11613720</v>
      </c>
      <c r="BP35" s="68" t="n">
        <v>44.25</v>
      </c>
      <c r="BQ35" s="68" t="n">
        <v>44.25</v>
      </c>
      <c r="BR35" s="69" t="n">
        <v>30</v>
      </c>
      <c r="BS35" s="63" t="n">
        <v>30</v>
      </c>
      <c r="BU35" s="68" t="n">
        <v>30</v>
      </c>
    </row>
    <row r="36" customFormat="false" ht="15" hidden="true" customHeight="false" outlineLevel="0" collapsed="false">
      <c r="A36" s="61" t="s">
        <v>1491</v>
      </c>
      <c r="B36" s="61" t="s">
        <v>1492</v>
      </c>
      <c r="C36" s="62" t="n">
        <v>45291</v>
      </c>
      <c r="D36" s="62" t="n">
        <v>45291</v>
      </c>
      <c r="E36" s="61" t="s">
        <v>1259</v>
      </c>
      <c r="G36" s="61" t="s">
        <v>1493</v>
      </c>
      <c r="H36" s="61" t="s">
        <v>1297</v>
      </c>
      <c r="J36" s="61" t="s">
        <v>1196</v>
      </c>
      <c r="K36" s="61" t="s">
        <v>1298</v>
      </c>
      <c r="L36" s="61" t="s">
        <v>1298</v>
      </c>
      <c r="M36" s="61" t="s">
        <v>1197</v>
      </c>
      <c r="N36" s="61" t="n">
        <v>169847284</v>
      </c>
      <c r="O36" s="61" t="s">
        <v>1262</v>
      </c>
      <c r="P36" s="61" t="s">
        <v>1494</v>
      </c>
      <c r="R36" s="61" t="s">
        <v>1300</v>
      </c>
      <c r="S36" s="61" t="str">
        <f aca="false">IF(J36="Listed Option",MID(R36,3,9),MID(Q36,3,9))</f>
        <v>78378X107</v>
      </c>
      <c r="T36" s="61" t="e">
        <f aca="false">VLOOKUP(S36,'Output v4'!C:C,1,FALSE())</f>
        <v>#N/A</v>
      </c>
      <c r="W36" s="61" t="s">
        <v>1495</v>
      </c>
      <c r="X36" s="61" t="s">
        <v>1496</v>
      </c>
      <c r="Y36" s="61" t="s">
        <v>1497</v>
      </c>
      <c r="Z36" s="61" t="s">
        <v>1304</v>
      </c>
      <c r="AA36" s="61" t="s">
        <v>1305</v>
      </c>
      <c r="AB36" s="63" t="n">
        <v>28</v>
      </c>
      <c r="AC36" s="63" t="n">
        <v>28</v>
      </c>
      <c r="AD36" s="61" t="n">
        <v>100</v>
      </c>
      <c r="AE36" s="61" t="n">
        <v>0</v>
      </c>
      <c r="AF36" s="64" t="n">
        <v>2800</v>
      </c>
      <c r="AG36" s="61" t="s">
        <v>689</v>
      </c>
      <c r="AH36" s="62" t="n">
        <v>45291</v>
      </c>
      <c r="AI36" s="65" t="n">
        <v>1.7</v>
      </c>
      <c r="AJ36" s="61" t="s">
        <v>1266</v>
      </c>
      <c r="AK36" s="65" t="n">
        <v>1.7</v>
      </c>
      <c r="AL36" s="65" t="n">
        <v>3871.24</v>
      </c>
      <c r="AM36" s="66" t="n">
        <v>4760</v>
      </c>
      <c r="AN36" s="66" t="n">
        <f aca="false">IF(J36="Listed Option",AF36*AL36,AM36)</f>
        <v>10839472</v>
      </c>
      <c r="AO36" s="61" t="s">
        <v>1267</v>
      </c>
      <c r="AP36" s="61" t="n">
        <v>100</v>
      </c>
      <c r="AQ36" s="61" t="n">
        <v>100</v>
      </c>
      <c r="AV36" s="61" t="s">
        <v>1306</v>
      </c>
      <c r="AW36" s="61" t="s">
        <v>1307</v>
      </c>
      <c r="AY36" s="61" t="s">
        <v>1308</v>
      </c>
      <c r="AZ36" s="61" t="s">
        <v>1308</v>
      </c>
      <c r="BA36" s="61" t="s">
        <v>1308</v>
      </c>
      <c r="BB36" s="67" t="n">
        <v>0</v>
      </c>
      <c r="BE36" s="61" t="n">
        <v>238575</v>
      </c>
      <c r="BJ36" s="61" t="s">
        <v>1308</v>
      </c>
      <c r="BL36" s="61" t="s">
        <v>1300</v>
      </c>
      <c r="BM36" s="61" t="s">
        <v>1300</v>
      </c>
      <c r="BN36" s="70" t="n">
        <v>-10839472</v>
      </c>
      <c r="BP36" s="68" t="n">
        <v>47.6</v>
      </c>
      <c r="BQ36" s="68" t="n">
        <v>47.6</v>
      </c>
      <c r="BR36" s="69" t="n">
        <v>28</v>
      </c>
      <c r="BS36" s="63" t="n">
        <v>28</v>
      </c>
      <c r="BU36" s="68" t="n">
        <v>28</v>
      </c>
    </row>
    <row r="37" customFormat="false" ht="15" hidden="true" customHeight="false" outlineLevel="0" collapsed="false">
      <c r="A37" s="61" t="s">
        <v>1498</v>
      </c>
      <c r="B37" s="61" t="s">
        <v>1499</v>
      </c>
      <c r="C37" s="62" t="n">
        <v>45291</v>
      </c>
      <c r="D37" s="62" t="n">
        <v>45291</v>
      </c>
      <c r="E37" s="61" t="s">
        <v>1259</v>
      </c>
      <c r="G37" s="61" t="s">
        <v>1500</v>
      </c>
      <c r="H37" s="61" t="s">
        <v>1297</v>
      </c>
      <c r="J37" s="61" t="s">
        <v>1196</v>
      </c>
      <c r="K37" s="61" t="s">
        <v>1298</v>
      </c>
      <c r="L37" s="61" t="s">
        <v>1298</v>
      </c>
      <c r="M37" s="61" t="s">
        <v>1197</v>
      </c>
      <c r="N37" s="61" t="n">
        <v>169847288</v>
      </c>
      <c r="O37" s="61" t="s">
        <v>1262</v>
      </c>
      <c r="P37" s="61" t="s">
        <v>1501</v>
      </c>
      <c r="R37" s="61" t="s">
        <v>1300</v>
      </c>
      <c r="S37" s="61" t="str">
        <f aca="false">IF(J37="Listed Option",MID(R37,3,9),MID(Q37,3,9))</f>
        <v>78378X107</v>
      </c>
      <c r="T37" s="61" t="e">
        <f aca="false">VLOOKUP(S37,'Output v4'!C:C,1,FALSE())</f>
        <v>#N/A</v>
      </c>
      <c r="W37" s="61" t="s">
        <v>1502</v>
      </c>
      <c r="X37" s="61" t="s">
        <v>1503</v>
      </c>
      <c r="Y37" s="61" t="s">
        <v>1504</v>
      </c>
      <c r="Z37" s="61" t="s">
        <v>1304</v>
      </c>
      <c r="AA37" s="61" t="s">
        <v>1305</v>
      </c>
      <c r="AB37" s="63" t="n">
        <v>26</v>
      </c>
      <c r="AC37" s="63" t="n">
        <v>26</v>
      </c>
      <c r="AD37" s="61" t="n">
        <v>100</v>
      </c>
      <c r="AE37" s="61" t="n">
        <v>0</v>
      </c>
      <c r="AF37" s="64" t="n">
        <v>2600</v>
      </c>
      <c r="AG37" s="61" t="s">
        <v>689</v>
      </c>
      <c r="AH37" s="62" t="n">
        <v>45291</v>
      </c>
      <c r="AI37" s="65" t="n">
        <v>2</v>
      </c>
      <c r="AJ37" s="61" t="s">
        <v>1266</v>
      </c>
      <c r="AK37" s="65" t="n">
        <v>2</v>
      </c>
      <c r="AL37" s="65" t="n">
        <v>3871.24</v>
      </c>
      <c r="AM37" s="66" t="n">
        <v>5200</v>
      </c>
      <c r="AN37" s="66" t="n">
        <f aca="false">IF(J37="Listed Option",AF37*AL37,AM37)</f>
        <v>10065224</v>
      </c>
      <c r="AO37" s="61" t="s">
        <v>1267</v>
      </c>
      <c r="AP37" s="61" t="n">
        <v>100</v>
      </c>
      <c r="AQ37" s="61" t="n">
        <v>100</v>
      </c>
      <c r="AV37" s="61" t="s">
        <v>1306</v>
      </c>
      <c r="AW37" s="61" t="s">
        <v>1307</v>
      </c>
      <c r="AY37" s="61" t="s">
        <v>1308</v>
      </c>
      <c r="AZ37" s="61" t="s">
        <v>1308</v>
      </c>
      <c r="BA37" s="61" t="s">
        <v>1308</v>
      </c>
      <c r="BB37" s="67" t="n">
        <v>0</v>
      </c>
      <c r="BE37" s="61" t="n">
        <v>238575</v>
      </c>
      <c r="BJ37" s="61" t="s">
        <v>1308</v>
      </c>
      <c r="BL37" s="61" t="s">
        <v>1300</v>
      </c>
      <c r="BM37" s="61" t="s">
        <v>1300</v>
      </c>
      <c r="BN37" s="70" t="n">
        <v>-10065224</v>
      </c>
      <c r="BP37" s="68" t="n">
        <v>52</v>
      </c>
      <c r="BQ37" s="68" t="n">
        <v>52</v>
      </c>
      <c r="BR37" s="69" t="n">
        <v>26</v>
      </c>
      <c r="BS37" s="63" t="n">
        <v>26</v>
      </c>
      <c r="BU37" s="68" t="n">
        <v>26</v>
      </c>
    </row>
    <row r="38" customFormat="false" ht="15" hidden="true" customHeight="false" outlineLevel="0" collapsed="false">
      <c r="A38" s="61" t="s">
        <v>1505</v>
      </c>
      <c r="B38" s="61" t="s">
        <v>1506</v>
      </c>
      <c r="C38" s="62" t="n">
        <v>45291</v>
      </c>
      <c r="D38" s="62" t="n">
        <v>45291</v>
      </c>
      <c r="E38" s="61" t="s">
        <v>1259</v>
      </c>
      <c r="G38" s="61" t="s">
        <v>1507</v>
      </c>
      <c r="H38" s="61" t="s">
        <v>1297</v>
      </c>
      <c r="J38" s="61" t="s">
        <v>1196</v>
      </c>
      <c r="K38" s="61" t="s">
        <v>1298</v>
      </c>
      <c r="L38" s="61" t="s">
        <v>1298</v>
      </c>
      <c r="M38" s="61" t="s">
        <v>1197</v>
      </c>
      <c r="N38" s="61" t="n">
        <v>169847292</v>
      </c>
      <c r="O38" s="61" t="s">
        <v>1262</v>
      </c>
      <c r="P38" s="61" t="s">
        <v>1508</v>
      </c>
      <c r="R38" s="61" t="s">
        <v>1300</v>
      </c>
      <c r="S38" s="61" t="str">
        <f aca="false">IF(J38="Listed Option",MID(R38,3,9),MID(Q38,3,9))</f>
        <v>78378X107</v>
      </c>
      <c r="T38" s="61" t="e">
        <f aca="false">VLOOKUP(S38,'Output v4'!C:C,1,FALSE())</f>
        <v>#N/A</v>
      </c>
      <c r="W38" s="61" t="s">
        <v>1509</v>
      </c>
      <c r="X38" s="61" t="s">
        <v>1510</v>
      </c>
      <c r="Y38" s="61" t="s">
        <v>1511</v>
      </c>
      <c r="Z38" s="61" t="s">
        <v>1304</v>
      </c>
      <c r="AA38" s="61" t="s">
        <v>1305</v>
      </c>
      <c r="AB38" s="63" t="n">
        <v>25</v>
      </c>
      <c r="AC38" s="63" t="n">
        <v>25</v>
      </c>
      <c r="AD38" s="61" t="n">
        <v>100</v>
      </c>
      <c r="AE38" s="61" t="n">
        <v>0</v>
      </c>
      <c r="AF38" s="64" t="n">
        <v>2500</v>
      </c>
      <c r="AG38" s="61" t="s">
        <v>689</v>
      </c>
      <c r="AH38" s="62" t="n">
        <v>45291</v>
      </c>
      <c r="AI38" s="65" t="n">
        <v>2.35</v>
      </c>
      <c r="AJ38" s="61" t="s">
        <v>1266</v>
      </c>
      <c r="AK38" s="65" t="n">
        <v>2.35</v>
      </c>
      <c r="AL38" s="65" t="n">
        <v>3871.24</v>
      </c>
      <c r="AM38" s="66" t="n">
        <v>5875</v>
      </c>
      <c r="AN38" s="66" t="n">
        <f aca="false">IF(J38="Listed Option",AF38*AL38,AM38)</f>
        <v>9678100</v>
      </c>
      <c r="AO38" s="61" t="s">
        <v>1267</v>
      </c>
      <c r="AP38" s="61" t="n">
        <v>100</v>
      </c>
      <c r="AQ38" s="61" t="n">
        <v>100</v>
      </c>
      <c r="AV38" s="61" t="s">
        <v>1306</v>
      </c>
      <c r="AW38" s="61" t="s">
        <v>1307</v>
      </c>
      <c r="AY38" s="61" t="s">
        <v>1308</v>
      </c>
      <c r="AZ38" s="61" t="s">
        <v>1308</v>
      </c>
      <c r="BA38" s="61" t="s">
        <v>1308</v>
      </c>
      <c r="BB38" s="67" t="n">
        <v>0</v>
      </c>
      <c r="BE38" s="61" t="n">
        <v>238575</v>
      </c>
      <c r="BJ38" s="61" t="s">
        <v>1308</v>
      </c>
      <c r="BL38" s="61" t="s">
        <v>1300</v>
      </c>
      <c r="BM38" s="61" t="s">
        <v>1300</v>
      </c>
      <c r="BN38" s="70" t="n">
        <v>-9678100</v>
      </c>
      <c r="BP38" s="68" t="n">
        <v>58.75</v>
      </c>
      <c r="BQ38" s="68" t="n">
        <v>58.75</v>
      </c>
      <c r="BR38" s="69" t="n">
        <v>25</v>
      </c>
      <c r="BS38" s="63" t="n">
        <v>25</v>
      </c>
      <c r="BU38" s="68" t="n">
        <v>25</v>
      </c>
    </row>
    <row r="39" customFormat="false" ht="15" hidden="true" customHeight="false" outlineLevel="0" collapsed="false">
      <c r="A39" s="61" t="s">
        <v>1512</v>
      </c>
      <c r="B39" s="61" t="s">
        <v>1513</v>
      </c>
      <c r="C39" s="62" t="n">
        <v>45291</v>
      </c>
      <c r="D39" s="62" t="n">
        <v>45291</v>
      </c>
      <c r="E39" s="61" t="s">
        <v>1259</v>
      </c>
      <c r="G39" s="61" t="s">
        <v>1514</v>
      </c>
      <c r="H39" s="61" t="s">
        <v>1297</v>
      </c>
      <c r="J39" s="61" t="s">
        <v>1196</v>
      </c>
      <c r="K39" s="61" t="s">
        <v>1298</v>
      </c>
      <c r="L39" s="61" t="s">
        <v>1298</v>
      </c>
      <c r="M39" s="61" t="s">
        <v>1197</v>
      </c>
      <c r="N39" s="61" t="n">
        <v>169847296</v>
      </c>
      <c r="O39" s="61" t="s">
        <v>1262</v>
      </c>
      <c r="P39" s="61" t="s">
        <v>1515</v>
      </c>
      <c r="R39" s="61" t="s">
        <v>1300</v>
      </c>
      <c r="S39" s="61" t="str">
        <f aca="false">IF(J39="Listed Option",MID(R39,3,9),MID(Q39,3,9))</f>
        <v>78378X107</v>
      </c>
      <c r="T39" s="61" t="e">
        <f aca="false">VLOOKUP(S39,'Output v4'!C:C,1,FALSE())</f>
        <v>#N/A</v>
      </c>
      <c r="W39" s="61" t="s">
        <v>1516</v>
      </c>
      <c r="X39" s="61" t="s">
        <v>1517</v>
      </c>
      <c r="Y39" s="61" t="s">
        <v>1518</v>
      </c>
      <c r="Z39" s="61" t="s">
        <v>1304</v>
      </c>
      <c r="AA39" s="61" t="s">
        <v>1305</v>
      </c>
      <c r="AB39" s="63" t="n">
        <v>23</v>
      </c>
      <c r="AC39" s="63" t="n">
        <v>23</v>
      </c>
      <c r="AD39" s="61" t="n">
        <v>100</v>
      </c>
      <c r="AE39" s="61" t="n">
        <v>0</v>
      </c>
      <c r="AF39" s="64" t="n">
        <v>2300</v>
      </c>
      <c r="AG39" s="61" t="s">
        <v>689</v>
      </c>
      <c r="AH39" s="62" t="n">
        <v>45291</v>
      </c>
      <c r="AI39" s="65" t="n">
        <v>2.775</v>
      </c>
      <c r="AJ39" s="61" t="s">
        <v>1266</v>
      </c>
      <c r="AK39" s="65" t="n">
        <v>2.775</v>
      </c>
      <c r="AL39" s="65" t="n">
        <v>3871.24</v>
      </c>
      <c r="AM39" s="66" t="n">
        <v>6382.5</v>
      </c>
      <c r="AN39" s="66" t="n">
        <f aca="false">IF(J39="Listed Option",AF39*AL39,AM39)</f>
        <v>8903852</v>
      </c>
      <c r="AO39" s="61" t="s">
        <v>1267</v>
      </c>
      <c r="AP39" s="61" t="n">
        <v>100</v>
      </c>
      <c r="AQ39" s="61" t="n">
        <v>100</v>
      </c>
      <c r="AV39" s="61" t="s">
        <v>1306</v>
      </c>
      <c r="AW39" s="61" t="s">
        <v>1307</v>
      </c>
      <c r="AY39" s="61" t="s">
        <v>1308</v>
      </c>
      <c r="AZ39" s="61" t="s">
        <v>1308</v>
      </c>
      <c r="BA39" s="61" t="s">
        <v>1308</v>
      </c>
      <c r="BB39" s="67" t="n">
        <v>0</v>
      </c>
      <c r="BE39" s="61" t="n">
        <v>238575</v>
      </c>
      <c r="BJ39" s="61" t="s">
        <v>1308</v>
      </c>
      <c r="BL39" s="61" t="s">
        <v>1300</v>
      </c>
      <c r="BM39" s="61" t="s">
        <v>1300</v>
      </c>
      <c r="BN39" s="70" t="n">
        <v>-8903852</v>
      </c>
      <c r="BP39" s="68" t="n">
        <v>63.825</v>
      </c>
      <c r="BQ39" s="68" t="n">
        <v>63.825</v>
      </c>
      <c r="BR39" s="69" t="n">
        <v>23</v>
      </c>
      <c r="BS39" s="63" t="n">
        <v>23</v>
      </c>
      <c r="BU39" s="68" t="n">
        <v>23</v>
      </c>
    </row>
    <row r="40" customFormat="false" ht="15" hidden="true" customHeight="false" outlineLevel="0" collapsed="false">
      <c r="A40" s="61" t="s">
        <v>1519</v>
      </c>
      <c r="B40" s="61" t="s">
        <v>1520</v>
      </c>
      <c r="C40" s="62" t="n">
        <v>45291</v>
      </c>
      <c r="D40" s="62" t="n">
        <v>45291</v>
      </c>
      <c r="E40" s="61" t="s">
        <v>1259</v>
      </c>
      <c r="G40" s="61" t="s">
        <v>1521</v>
      </c>
      <c r="H40" s="61" t="s">
        <v>1297</v>
      </c>
      <c r="J40" s="61" t="s">
        <v>1196</v>
      </c>
      <c r="K40" s="61" t="s">
        <v>1298</v>
      </c>
      <c r="L40" s="61" t="s">
        <v>1298</v>
      </c>
      <c r="M40" s="61" t="s">
        <v>1197</v>
      </c>
      <c r="N40" s="61" t="n">
        <v>169847300</v>
      </c>
      <c r="O40" s="61" t="s">
        <v>1262</v>
      </c>
      <c r="P40" s="61" t="s">
        <v>1522</v>
      </c>
      <c r="R40" s="61" t="s">
        <v>1300</v>
      </c>
      <c r="S40" s="61" t="str">
        <f aca="false">IF(J40="Listed Option",MID(R40,3,9),MID(Q40,3,9))</f>
        <v>78378X107</v>
      </c>
      <c r="T40" s="61" t="e">
        <f aca="false">VLOOKUP(S40,'Output v4'!C:C,1,FALSE())</f>
        <v>#N/A</v>
      </c>
      <c r="W40" s="61" t="s">
        <v>1523</v>
      </c>
      <c r="X40" s="61" t="s">
        <v>1524</v>
      </c>
      <c r="Y40" s="61" t="s">
        <v>1525</v>
      </c>
      <c r="Z40" s="61" t="s">
        <v>1304</v>
      </c>
      <c r="AA40" s="61" t="s">
        <v>1305</v>
      </c>
      <c r="AB40" s="63" t="n">
        <v>22</v>
      </c>
      <c r="AC40" s="63" t="n">
        <v>22</v>
      </c>
      <c r="AD40" s="61" t="n">
        <v>100</v>
      </c>
      <c r="AE40" s="61" t="n">
        <v>0</v>
      </c>
      <c r="AF40" s="64" t="n">
        <v>2200</v>
      </c>
      <c r="AG40" s="61" t="s">
        <v>689</v>
      </c>
      <c r="AH40" s="62" t="n">
        <v>45291</v>
      </c>
      <c r="AI40" s="65" t="n">
        <v>3.3</v>
      </c>
      <c r="AJ40" s="61" t="s">
        <v>1266</v>
      </c>
      <c r="AK40" s="65" t="n">
        <v>3.3</v>
      </c>
      <c r="AL40" s="65" t="n">
        <v>3871.24</v>
      </c>
      <c r="AM40" s="66" t="n">
        <v>7260</v>
      </c>
      <c r="AN40" s="66" t="n">
        <f aca="false">IF(J40="Listed Option",AF40*AL40,AM40)</f>
        <v>8516728</v>
      </c>
      <c r="AO40" s="61" t="s">
        <v>1267</v>
      </c>
      <c r="AP40" s="61" t="n">
        <v>100</v>
      </c>
      <c r="AQ40" s="61" t="n">
        <v>100</v>
      </c>
      <c r="AV40" s="61" t="s">
        <v>1306</v>
      </c>
      <c r="AW40" s="61" t="s">
        <v>1307</v>
      </c>
      <c r="AY40" s="61" t="s">
        <v>1308</v>
      </c>
      <c r="AZ40" s="61" t="s">
        <v>1308</v>
      </c>
      <c r="BA40" s="61" t="s">
        <v>1308</v>
      </c>
      <c r="BB40" s="67" t="n">
        <v>0</v>
      </c>
      <c r="BE40" s="61" t="n">
        <v>238575</v>
      </c>
      <c r="BJ40" s="61" t="s">
        <v>1308</v>
      </c>
      <c r="BL40" s="61" t="s">
        <v>1300</v>
      </c>
      <c r="BM40" s="61" t="s">
        <v>1300</v>
      </c>
      <c r="BN40" s="70" t="n">
        <v>-8516728</v>
      </c>
      <c r="BP40" s="68" t="n">
        <v>72.6</v>
      </c>
      <c r="BQ40" s="68" t="n">
        <v>72.6</v>
      </c>
      <c r="BR40" s="69" t="n">
        <v>22</v>
      </c>
      <c r="BS40" s="63" t="n">
        <v>22</v>
      </c>
      <c r="BU40" s="68" t="n">
        <v>22</v>
      </c>
    </row>
    <row r="41" customFormat="false" ht="15" hidden="true" customHeight="false" outlineLevel="0" collapsed="false">
      <c r="A41" s="61" t="s">
        <v>1526</v>
      </c>
      <c r="B41" s="61" t="s">
        <v>1527</v>
      </c>
      <c r="C41" s="62" t="n">
        <v>45291</v>
      </c>
      <c r="D41" s="62" t="n">
        <v>45291</v>
      </c>
      <c r="E41" s="61" t="s">
        <v>1259</v>
      </c>
      <c r="G41" s="61" t="s">
        <v>1528</v>
      </c>
      <c r="H41" s="61" t="s">
        <v>1297</v>
      </c>
      <c r="J41" s="61" t="s">
        <v>1196</v>
      </c>
      <c r="K41" s="61" t="s">
        <v>1298</v>
      </c>
      <c r="L41" s="61" t="s">
        <v>1298</v>
      </c>
      <c r="M41" s="61" t="s">
        <v>1197</v>
      </c>
      <c r="N41" s="61" t="n">
        <v>169847304</v>
      </c>
      <c r="O41" s="61" t="s">
        <v>1262</v>
      </c>
      <c r="P41" s="61" t="s">
        <v>1529</v>
      </c>
      <c r="R41" s="61" t="s">
        <v>1300</v>
      </c>
      <c r="S41" s="61" t="str">
        <f aca="false">IF(J41="Listed Option",MID(R41,3,9),MID(Q41,3,9))</f>
        <v>78378X107</v>
      </c>
      <c r="T41" s="61" t="e">
        <f aca="false">VLOOKUP(S41,'Output v4'!C:C,1,FALSE())</f>
        <v>#N/A</v>
      </c>
      <c r="W41" s="61" t="s">
        <v>1530</v>
      </c>
      <c r="X41" s="61" t="s">
        <v>1531</v>
      </c>
      <c r="Y41" s="61" t="s">
        <v>1532</v>
      </c>
      <c r="Z41" s="61" t="s">
        <v>1304</v>
      </c>
      <c r="AA41" s="61" t="s">
        <v>1305</v>
      </c>
      <c r="AB41" s="63" t="n">
        <v>21</v>
      </c>
      <c r="AC41" s="63" t="n">
        <v>21</v>
      </c>
      <c r="AD41" s="61" t="n">
        <v>100</v>
      </c>
      <c r="AE41" s="61" t="n">
        <v>0</v>
      </c>
      <c r="AF41" s="64" t="n">
        <v>2100</v>
      </c>
      <c r="AG41" s="61" t="s">
        <v>689</v>
      </c>
      <c r="AH41" s="62" t="n">
        <v>45291</v>
      </c>
      <c r="AI41" s="65" t="n">
        <v>3.9</v>
      </c>
      <c r="AJ41" s="61" t="s">
        <v>1266</v>
      </c>
      <c r="AK41" s="65" t="n">
        <v>3.9</v>
      </c>
      <c r="AL41" s="65" t="n">
        <v>3871.24</v>
      </c>
      <c r="AM41" s="66" t="n">
        <v>8190</v>
      </c>
      <c r="AN41" s="66" t="n">
        <f aca="false">IF(J41="Listed Option",AF41*AL41,AM41)</f>
        <v>8129604</v>
      </c>
      <c r="AO41" s="61" t="s">
        <v>1267</v>
      </c>
      <c r="AP41" s="61" t="n">
        <v>100</v>
      </c>
      <c r="AQ41" s="61" t="n">
        <v>100</v>
      </c>
      <c r="AV41" s="61" t="s">
        <v>1306</v>
      </c>
      <c r="AW41" s="61" t="s">
        <v>1307</v>
      </c>
      <c r="AY41" s="61" t="s">
        <v>1308</v>
      </c>
      <c r="AZ41" s="61" t="s">
        <v>1308</v>
      </c>
      <c r="BA41" s="61" t="s">
        <v>1308</v>
      </c>
      <c r="BB41" s="67" t="n">
        <v>0</v>
      </c>
      <c r="BE41" s="61" t="n">
        <v>238575</v>
      </c>
      <c r="BJ41" s="61" t="s">
        <v>1308</v>
      </c>
      <c r="BL41" s="61" t="s">
        <v>1300</v>
      </c>
      <c r="BM41" s="61" t="s">
        <v>1300</v>
      </c>
      <c r="BN41" s="70" t="n">
        <v>-8129604</v>
      </c>
      <c r="BP41" s="68" t="n">
        <v>81.9</v>
      </c>
      <c r="BQ41" s="68" t="n">
        <v>81.9</v>
      </c>
      <c r="BR41" s="69" t="n">
        <v>21</v>
      </c>
      <c r="BS41" s="63" t="n">
        <v>21</v>
      </c>
      <c r="BU41" s="68" t="n">
        <v>21</v>
      </c>
    </row>
    <row r="42" customFormat="false" ht="15" hidden="true" customHeight="false" outlineLevel="0" collapsed="false">
      <c r="A42" s="61" t="s">
        <v>1533</v>
      </c>
      <c r="B42" s="61" t="s">
        <v>1534</v>
      </c>
      <c r="C42" s="62" t="n">
        <v>45291</v>
      </c>
      <c r="D42" s="62" t="n">
        <v>45291</v>
      </c>
      <c r="E42" s="61" t="s">
        <v>1259</v>
      </c>
      <c r="G42" s="61" t="s">
        <v>1535</v>
      </c>
      <c r="H42" s="61" t="s">
        <v>1297</v>
      </c>
      <c r="J42" s="61" t="s">
        <v>1196</v>
      </c>
      <c r="K42" s="61" t="s">
        <v>1298</v>
      </c>
      <c r="L42" s="61" t="s">
        <v>1298</v>
      </c>
      <c r="M42" s="61" t="s">
        <v>1197</v>
      </c>
      <c r="N42" s="61" t="n">
        <v>169847308</v>
      </c>
      <c r="O42" s="61" t="s">
        <v>1262</v>
      </c>
      <c r="P42" s="61" t="s">
        <v>1536</v>
      </c>
      <c r="R42" s="61" t="s">
        <v>1300</v>
      </c>
      <c r="S42" s="61" t="str">
        <f aca="false">IF(J42="Listed Option",MID(R42,3,9),MID(Q42,3,9))</f>
        <v>78378X107</v>
      </c>
      <c r="T42" s="61" t="e">
        <f aca="false">VLOOKUP(S42,'Output v4'!C:C,1,FALSE())</f>
        <v>#N/A</v>
      </c>
      <c r="W42" s="61" t="s">
        <v>1537</v>
      </c>
      <c r="X42" s="61" t="s">
        <v>1538</v>
      </c>
      <c r="Y42" s="61" t="s">
        <v>1539</v>
      </c>
      <c r="Z42" s="61" t="s">
        <v>1304</v>
      </c>
      <c r="AA42" s="61" t="s">
        <v>1305</v>
      </c>
      <c r="AB42" s="63" t="n">
        <v>20</v>
      </c>
      <c r="AC42" s="63" t="n">
        <v>20</v>
      </c>
      <c r="AD42" s="61" t="n">
        <v>100</v>
      </c>
      <c r="AE42" s="61" t="n">
        <v>0</v>
      </c>
      <c r="AF42" s="64" t="n">
        <v>2000</v>
      </c>
      <c r="AG42" s="61" t="s">
        <v>689</v>
      </c>
      <c r="AH42" s="62" t="n">
        <v>45291</v>
      </c>
      <c r="AI42" s="65" t="n">
        <v>4.75</v>
      </c>
      <c r="AJ42" s="61" t="s">
        <v>1266</v>
      </c>
      <c r="AK42" s="65" t="n">
        <v>4.75</v>
      </c>
      <c r="AL42" s="65" t="n">
        <v>3871.24</v>
      </c>
      <c r="AM42" s="66" t="n">
        <v>9500</v>
      </c>
      <c r="AN42" s="66" t="n">
        <f aca="false">IF(J42="Listed Option",AF42*AL42,AM42)</f>
        <v>7742480</v>
      </c>
      <c r="AO42" s="61" t="s">
        <v>1267</v>
      </c>
      <c r="AP42" s="61" t="n">
        <v>100</v>
      </c>
      <c r="AQ42" s="61" t="n">
        <v>100</v>
      </c>
      <c r="AV42" s="61" t="s">
        <v>1306</v>
      </c>
      <c r="AW42" s="61" t="s">
        <v>1307</v>
      </c>
      <c r="AY42" s="61" t="s">
        <v>1308</v>
      </c>
      <c r="AZ42" s="61" t="s">
        <v>1308</v>
      </c>
      <c r="BA42" s="61" t="s">
        <v>1308</v>
      </c>
      <c r="BB42" s="67" t="n">
        <v>0</v>
      </c>
      <c r="BE42" s="61" t="n">
        <v>238575</v>
      </c>
      <c r="BJ42" s="61" t="s">
        <v>1308</v>
      </c>
      <c r="BL42" s="61" t="s">
        <v>1300</v>
      </c>
      <c r="BM42" s="61" t="s">
        <v>1300</v>
      </c>
      <c r="BN42" s="70" t="n">
        <v>-7742480</v>
      </c>
      <c r="BP42" s="68" t="n">
        <v>95</v>
      </c>
      <c r="BQ42" s="68" t="n">
        <v>95</v>
      </c>
      <c r="BR42" s="69" t="n">
        <v>20</v>
      </c>
      <c r="BS42" s="63" t="n">
        <v>20</v>
      </c>
      <c r="BU42" s="68" t="n">
        <v>20</v>
      </c>
    </row>
    <row r="43" customFormat="false" ht="15" hidden="true" customHeight="false" outlineLevel="0" collapsed="false">
      <c r="A43" s="61" t="s">
        <v>1540</v>
      </c>
      <c r="B43" s="61" t="s">
        <v>1541</v>
      </c>
      <c r="C43" s="62" t="n">
        <v>45291</v>
      </c>
      <c r="D43" s="62" t="n">
        <v>45291</v>
      </c>
      <c r="E43" s="61" t="s">
        <v>1259</v>
      </c>
      <c r="G43" s="61" t="s">
        <v>1542</v>
      </c>
      <c r="H43" s="61" t="s">
        <v>1297</v>
      </c>
      <c r="J43" s="61" t="s">
        <v>1196</v>
      </c>
      <c r="K43" s="61" t="s">
        <v>1298</v>
      </c>
      <c r="L43" s="61" t="s">
        <v>1298</v>
      </c>
      <c r="M43" s="61" t="s">
        <v>1197</v>
      </c>
      <c r="N43" s="61" t="n">
        <v>169847312</v>
      </c>
      <c r="O43" s="61" t="s">
        <v>1262</v>
      </c>
      <c r="P43" s="61" t="s">
        <v>1543</v>
      </c>
      <c r="R43" s="61" t="s">
        <v>1300</v>
      </c>
      <c r="S43" s="61" t="str">
        <f aca="false">IF(J43="Listed Option",MID(R43,3,9),MID(Q43,3,9))</f>
        <v>78378X107</v>
      </c>
      <c r="T43" s="61" t="e">
        <f aca="false">VLOOKUP(S43,'Output v4'!C:C,1,FALSE())</f>
        <v>#N/A</v>
      </c>
      <c r="W43" s="61" t="s">
        <v>1544</v>
      </c>
      <c r="X43" s="61" t="s">
        <v>1545</v>
      </c>
      <c r="Y43" s="61" t="s">
        <v>1546</v>
      </c>
      <c r="Z43" s="61" t="s">
        <v>1304</v>
      </c>
      <c r="AA43" s="61" t="s">
        <v>1305</v>
      </c>
      <c r="AB43" s="63" t="n">
        <v>19</v>
      </c>
      <c r="AC43" s="63" t="n">
        <v>19</v>
      </c>
      <c r="AD43" s="61" t="n">
        <v>100</v>
      </c>
      <c r="AE43" s="61" t="n">
        <v>0</v>
      </c>
      <c r="AF43" s="64" t="n">
        <v>1900</v>
      </c>
      <c r="AG43" s="61" t="s">
        <v>689</v>
      </c>
      <c r="AH43" s="62" t="n">
        <v>45291</v>
      </c>
      <c r="AI43" s="65" t="n">
        <v>5.85</v>
      </c>
      <c r="AJ43" s="61" t="s">
        <v>1266</v>
      </c>
      <c r="AK43" s="65" t="n">
        <v>5.85</v>
      </c>
      <c r="AL43" s="65" t="n">
        <v>3871.24</v>
      </c>
      <c r="AM43" s="66" t="n">
        <v>11115</v>
      </c>
      <c r="AN43" s="66" t="n">
        <f aca="false">IF(J43="Listed Option",AF43*AL43,AM43)</f>
        <v>7355356</v>
      </c>
      <c r="AO43" s="61" t="s">
        <v>1267</v>
      </c>
      <c r="AP43" s="61" t="n">
        <v>100</v>
      </c>
      <c r="AQ43" s="61" t="n">
        <v>100</v>
      </c>
      <c r="AV43" s="61" t="s">
        <v>1306</v>
      </c>
      <c r="AW43" s="61" t="s">
        <v>1307</v>
      </c>
      <c r="AY43" s="61" t="s">
        <v>1308</v>
      </c>
      <c r="AZ43" s="61" t="s">
        <v>1308</v>
      </c>
      <c r="BA43" s="61" t="s">
        <v>1308</v>
      </c>
      <c r="BB43" s="67" t="n">
        <v>0</v>
      </c>
      <c r="BE43" s="61" t="n">
        <v>238575</v>
      </c>
      <c r="BJ43" s="61" t="s">
        <v>1308</v>
      </c>
      <c r="BL43" s="61" t="s">
        <v>1300</v>
      </c>
      <c r="BM43" s="61" t="s">
        <v>1300</v>
      </c>
      <c r="BN43" s="70" t="n">
        <v>-7355356</v>
      </c>
      <c r="BP43" s="68" t="n">
        <v>111.15</v>
      </c>
      <c r="BQ43" s="68" t="n">
        <v>111.15</v>
      </c>
      <c r="BR43" s="69" t="n">
        <v>19</v>
      </c>
      <c r="BS43" s="63" t="n">
        <v>19</v>
      </c>
      <c r="BU43" s="68" t="n">
        <v>19</v>
      </c>
    </row>
    <row r="44" customFormat="false" ht="15" hidden="true" customHeight="false" outlineLevel="0" collapsed="false">
      <c r="A44" s="61" t="s">
        <v>1547</v>
      </c>
      <c r="B44" s="61" t="s">
        <v>1548</v>
      </c>
      <c r="C44" s="62" t="n">
        <v>45291</v>
      </c>
      <c r="D44" s="62" t="n">
        <v>45291</v>
      </c>
      <c r="E44" s="61" t="s">
        <v>1259</v>
      </c>
      <c r="G44" s="61" t="s">
        <v>1549</v>
      </c>
      <c r="H44" s="61" t="s">
        <v>1297</v>
      </c>
      <c r="J44" s="61" t="s">
        <v>1196</v>
      </c>
      <c r="K44" s="61" t="s">
        <v>1298</v>
      </c>
      <c r="L44" s="61" t="s">
        <v>1298</v>
      </c>
      <c r="M44" s="61" t="s">
        <v>1197</v>
      </c>
      <c r="N44" s="61" t="n">
        <v>169847316</v>
      </c>
      <c r="O44" s="61" t="s">
        <v>1262</v>
      </c>
      <c r="P44" s="61" t="s">
        <v>1550</v>
      </c>
      <c r="R44" s="61" t="s">
        <v>1300</v>
      </c>
      <c r="S44" s="61" t="str">
        <f aca="false">IF(J44="Listed Option",MID(R44,3,9),MID(Q44,3,9))</f>
        <v>78378X107</v>
      </c>
      <c r="T44" s="61" t="e">
        <f aca="false">VLOOKUP(S44,'Output v4'!C:C,1,FALSE())</f>
        <v>#N/A</v>
      </c>
      <c r="W44" s="61" t="s">
        <v>1551</v>
      </c>
      <c r="X44" s="61" t="s">
        <v>1552</v>
      </c>
      <c r="Y44" s="61" t="s">
        <v>1553</v>
      </c>
      <c r="Z44" s="61" t="s">
        <v>1304</v>
      </c>
      <c r="AA44" s="61" t="s">
        <v>1305</v>
      </c>
      <c r="AB44" s="63" t="n">
        <v>18</v>
      </c>
      <c r="AC44" s="63" t="n">
        <v>18</v>
      </c>
      <c r="AD44" s="61" t="n">
        <v>100</v>
      </c>
      <c r="AE44" s="61" t="n">
        <v>0</v>
      </c>
      <c r="AF44" s="64" t="n">
        <v>1800</v>
      </c>
      <c r="AG44" s="61" t="s">
        <v>689</v>
      </c>
      <c r="AH44" s="62" t="n">
        <v>45291</v>
      </c>
      <c r="AI44" s="65" t="n">
        <v>7.2</v>
      </c>
      <c r="AJ44" s="61" t="s">
        <v>1266</v>
      </c>
      <c r="AK44" s="65" t="n">
        <v>7.2</v>
      </c>
      <c r="AL44" s="65" t="n">
        <v>3871.24</v>
      </c>
      <c r="AM44" s="66" t="n">
        <v>12960</v>
      </c>
      <c r="AN44" s="66" t="n">
        <f aca="false">IF(J44="Listed Option",AF44*AL44,AM44)</f>
        <v>6968232</v>
      </c>
      <c r="AO44" s="61" t="s">
        <v>1267</v>
      </c>
      <c r="AP44" s="61" t="n">
        <v>100</v>
      </c>
      <c r="AQ44" s="61" t="n">
        <v>100</v>
      </c>
      <c r="AV44" s="61" t="s">
        <v>1306</v>
      </c>
      <c r="AW44" s="61" t="s">
        <v>1307</v>
      </c>
      <c r="AY44" s="61" t="s">
        <v>1308</v>
      </c>
      <c r="AZ44" s="61" t="s">
        <v>1308</v>
      </c>
      <c r="BA44" s="61" t="s">
        <v>1308</v>
      </c>
      <c r="BB44" s="67" t="n">
        <v>0</v>
      </c>
      <c r="BE44" s="61" t="n">
        <v>238575</v>
      </c>
      <c r="BJ44" s="61" t="s">
        <v>1308</v>
      </c>
      <c r="BL44" s="61" t="s">
        <v>1300</v>
      </c>
      <c r="BM44" s="61" t="s">
        <v>1300</v>
      </c>
      <c r="BN44" s="70" t="n">
        <v>-6968232</v>
      </c>
      <c r="BP44" s="68" t="n">
        <v>129.6</v>
      </c>
      <c r="BQ44" s="68" t="n">
        <v>129.6</v>
      </c>
      <c r="BR44" s="69" t="n">
        <v>18</v>
      </c>
      <c r="BS44" s="63" t="n">
        <v>18</v>
      </c>
      <c r="BU44" s="68" t="n">
        <v>18</v>
      </c>
    </row>
    <row r="45" customFormat="false" ht="15" hidden="true" customHeight="false" outlineLevel="0" collapsed="false">
      <c r="A45" s="61" t="s">
        <v>1554</v>
      </c>
      <c r="B45" s="61" t="s">
        <v>1555</v>
      </c>
      <c r="C45" s="62" t="n">
        <v>45291</v>
      </c>
      <c r="D45" s="62" t="n">
        <v>45291</v>
      </c>
      <c r="E45" s="61" t="s">
        <v>1259</v>
      </c>
      <c r="G45" s="61" t="s">
        <v>1556</v>
      </c>
      <c r="H45" s="61" t="s">
        <v>1297</v>
      </c>
      <c r="J45" s="61" t="s">
        <v>1196</v>
      </c>
      <c r="K45" s="61" t="s">
        <v>1298</v>
      </c>
      <c r="L45" s="61" t="s">
        <v>1298</v>
      </c>
      <c r="M45" s="61" t="s">
        <v>1197</v>
      </c>
      <c r="N45" s="61" t="n">
        <v>169847319</v>
      </c>
      <c r="O45" s="61" t="s">
        <v>1262</v>
      </c>
      <c r="P45" s="61" t="s">
        <v>1557</v>
      </c>
      <c r="R45" s="61" t="s">
        <v>1300</v>
      </c>
      <c r="S45" s="61" t="str">
        <f aca="false">IF(J45="Listed Option",MID(R45,3,9),MID(Q45,3,9))</f>
        <v>78378X107</v>
      </c>
      <c r="T45" s="61" t="e">
        <f aca="false">VLOOKUP(S45,'Output v4'!C:C,1,FALSE())</f>
        <v>#N/A</v>
      </c>
      <c r="W45" s="61" t="s">
        <v>1558</v>
      </c>
      <c r="X45" s="61" t="s">
        <v>1559</v>
      </c>
      <c r="Y45" s="61" t="s">
        <v>1560</v>
      </c>
      <c r="Z45" s="61" t="s">
        <v>1304</v>
      </c>
      <c r="AA45" s="61" t="s">
        <v>1305</v>
      </c>
      <c r="AB45" s="63" t="n">
        <v>100</v>
      </c>
      <c r="AC45" s="63" t="n">
        <v>100</v>
      </c>
      <c r="AD45" s="61" t="n">
        <v>100</v>
      </c>
      <c r="AE45" s="61" t="n">
        <v>0</v>
      </c>
      <c r="AF45" s="64" t="n">
        <v>10000</v>
      </c>
      <c r="AG45" s="61" t="s">
        <v>689</v>
      </c>
      <c r="AH45" s="62" t="n">
        <v>45291</v>
      </c>
      <c r="AI45" s="65" t="n">
        <v>8.75</v>
      </c>
      <c r="AJ45" s="61" t="s">
        <v>1266</v>
      </c>
      <c r="AK45" s="65" t="n">
        <v>8.75</v>
      </c>
      <c r="AL45" s="65" t="n">
        <v>3871.24</v>
      </c>
      <c r="AM45" s="66" t="n">
        <v>87500</v>
      </c>
      <c r="AN45" s="66" t="n">
        <f aca="false">IF(J45="Listed Option",AF45*AL45,AM45)</f>
        <v>38712400</v>
      </c>
      <c r="AO45" s="61" t="s">
        <v>1267</v>
      </c>
      <c r="AP45" s="61" t="n">
        <v>100</v>
      </c>
      <c r="AQ45" s="61" t="n">
        <v>100</v>
      </c>
      <c r="AV45" s="61" t="s">
        <v>1306</v>
      </c>
      <c r="AW45" s="61" t="s">
        <v>1307</v>
      </c>
      <c r="AY45" s="61" t="s">
        <v>1308</v>
      </c>
      <c r="AZ45" s="61" t="s">
        <v>1308</v>
      </c>
      <c r="BA45" s="61" t="s">
        <v>1308</v>
      </c>
      <c r="BB45" s="67" t="n">
        <v>0</v>
      </c>
      <c r="BE45" s="61" t="n">
        <v>238575</v>
      </c>
      <c r="BJ45" s="61" t="s">
        <v>1308</v>
      </c>
      <c r="BL45" s="61" t="s">
        <v>1300</v>
      </c>
      <c r="BM45" s="61" t="s">
        <v>1300</v>
      </c>
      <c r="BN45" s="70" t="n">
        <v>-38712400</v>
      </c>
      <c r="BP45" s="68" t="n">
        <v>875</v>
      </c>
      <c r="BQ45" s="68" t="n">
        <v>875</v>
      </c>
      <c r="BR45" s="69" t="n">
        <v>100</v>
      </c>
      <c r="BS45" s="63" t="n">
        <v>100</v>
      </c>
      <c r="BU45" s="68" t="n">
        <v>100</v>
      </c>
    </row>
    <row r="46" customFormat="false" ht="15" hidden="true" customHeight="false" outlineLevel="0" collapsed="false">
      <c r="A46" s="61" t="s">
        <v>1561</v>
      </c>
      <c r="B46" s="61" t="s">
        <v>1562</v>
      </c>
      <c r="C46" s="62" t="n">
        <v>45291</v>
      </c>
      <c r="D46" s="62" t="n">
        <v>45291</v>
      </c>
      <c r="E46" s="61" t="s">
        <v>1259</v>
      </c>
      <c r="G46" s="61" t="s">
        <v>1563</v>
      </c>
      <c r="H46" s="61" t="s">
        <v>1297</v>
      </c>
      <c r="J46" s="61" t="s">
        <v>1196</v>
      </c>
      <c r="K46" s="61" t="s">
        <v>1298</v>
      </c>
      <c r="L46" s="61" t="s">
        <v>1298</v>
      </c>
      <c r="M46" s="61" t="s">
        <v>1197</v>
      </c>
      <c r="N46" s="61" t="n">
        <v>169847320</v>
      </c>
      <c r="O46" s="61" t="s">
        <v>1262</v>
      </c>
      <c r="P46" s="61" t="s">
        <v>1564</v>
      </c>
      <c r="R46" s="61" t="s">
        <v>1300</v>
      </c>
      <c r="S46" s="61" t="str">
        <f aca="false">IF(J46="Listed Option",MID(R46,3,9),MID(Q46,3,9))</f>
        <v>78378X107</v>
      </c>
      <c r="T46" s="61" t="e">
        <f aca="false">VLOOKUP(S46,'Output v4'!C:C,1,FALSE())</f>
        <v>#N/A</v>
      </c>
      <c r="W46" s="61" t="s">
        <v>1565</v>
      </c>
      <c r="X46" s="61" t="s">
        <v>1566</v>
      </c>
      <c r="Y46" s="61" t="s">
        <v>1567</v>
      </c>
      <c r="Z46" s="61" t="s">
        <v>1304</v>
      </c>
      <c r="AA46" s="61" t="s">
        <v>1305</v>
      </c>
      <c r="AB46" s="63" t="n">
        <v>17</v>
      </c>
      <c r="AC46" s="63" t="n">
        <v>17</v>
      </c>
      <c r="AD46" s="61" t="n">
        <v>100</v>
      </c>
      <c r="AE46" s="61" t="n">
        <v>0</v>
      </c>
      <c r="AF46" s="64" t="n">
        <v>1700</v>
      </c>
      <c r="AG46" s="61" t="s">
        <v>689</v>
      </c>
      <c r="AH46" s="62" t="n">
        <v>45291</v>
      </c>
      <c r="AI46" s="65" t="n">
        <v>9.15</v>
      </c>
      <c r="AJ46" s="61" t="s">
        <v>1266</v>
      </c>
      <c r="AK46" s="65" t="n">
        <v>9.15</v>
      </c>
      <c r="AL46" s="65" t="n">
        <v>3871.24</v>
      </c>
      <c r="AM46" s="66" t="n">
        <v>15555</v>
      </c>
      <c r="AN46" s="66" t="n">
        <f aca="false">IF(J46="Listed Option",AF46*AL46,AM46)</f>
        <v>6581108</v>
      </c>
      <c r="AO46" s="61" t="s">
        <v>1267</v>
      </c>
      <c r="AP46" s="61" t="n">
        <v>100</v>
      </c>
      <c r="AQ46" s="61" t="n">
        <v>100</v>
      </c>
      <c r="AV46" s="61" t="s">
        <v>1306</v>
      </c>
      <c r="AW46" s="61" t="s">
        <v>1307</v>
      </c>
      <c r="AY46" s="61" t="s">
        <v>1308</v>
      </c>
      <c r="AZ46" s="61" t="s">
        <v>1308</v>
      </c>
      <c r="BA46" s="61" t="s">
        <v>1308</v>
      </c>
      <c r="BB46" s="67" t="n">
        <v>0</v>
      </c>
      <c r="BE46" s="61" t="n">
        <v>238575</v>
      </c>
      <c r="BJ46" s="61" t="s">
        <v>1308</v>
      </c>
      <c r="BL46" s="61" t="s">
        <v>1300</v>
      </c>
      <c r="BM46" s="61" t="s">
        <v>1300</v>
      </c>
      <c r="BN46" s="70" t="n">
        <v>-6581108</v>
      </c>
      <c r="BP46" s="68" t="n">
        <v>155.55</v>
      </c>
      <c r="BQ46" s="68" t="n">
        <v>155.55</v>
      </c>
      <c r="BR46" s="69" t="n">
        <v>17</v>
      </c>
      <c r="BS46" s="63" t="n">
        <v>17</v>
      </c>
      <c r="BU46" s="68" t="n">
        <v>17</v>
      </c>
    </row>
    <row r="47" customFormat="false" ht="15" hidden="true" customHeight="false" outlineLevel="0" collapsed="false">
      <c r="A47" s="61" t="s">
        <v>1568</v>
      </c>
      <c r="B47" s="61" t="s">
        <v>1569</v>
      </c>
      <c r="C47" s="62" t="n">
        <v>45291</v>
      </c>
      <c r="D47" s="62" t="n">
        <v>45291</v>
      </c>
      <c r="E47" s="61" t="s">
        <v>1259</v>
      </c>
      <c r="G47" s="61" t="s">
        <v>1570</v>
      </c>
      <c r="H47" s="61" t="s">
        <v>1297</v>
      </c>
      <c r="J47" s="61" t="s">
        <v>1196</v>
      </c>
      <c r="K47" s="61" t="s">
        <v>1298</v>
      </c>
      <c r="L47" s="61" t="s">
        <v>1298</v>
      </c>
      <c r="M47" s="61" t="s">
        <v>1197</v>
      </c>
      <c r="N47" s="61" t="n">
        <v>169847324</v>
      </c>
      <c r="O47" s="61" t="s">
        <v>1262</v>
      </c>
      <c r="P47" s="61" t="s">
        <v>1571</v>
      </c>
      <c r="R47" s="61" t="s">
        <v>1300</v>
      </c>
      <c r="S47" s="61" t="str">
        <f aca="false">IF(J47="Listed Option",MID(R47,3,9),MID(Q47,3,9))</f>
        <v>78378X107</v>
      </c>
      <c r="T47" s="61" t="e">
        <f aca="false">VLOOKUP(S47,'Output v4'!C:C,1,FALSE())</f>
        <v>#N/A</v>
      </c>
      <c r="W47" s="61" t="s">
        <v>1572</v>
      </c>
      <c r="X47" s="61" t="s">
        <v>1573</v>
      </c>
      <c r="Y47" s="61" t="s">
        <v>1574</v>
      </c>
      <c r="Z47" s="61" t="s">
        <v>1304</v>
      </c>
      <c r="AA47" s="61" t="s">
        <v>1305</v>
      </c>
      <c r="AB47" s="63" t="n">
        <v>-84</v>
      </c>
      <c r="AC47" s="63" t="n">
        <v>-84</v>
      </c>
      <c r="AD47" s="61" t="n">
        <v>100</v>
      </c>
      <c r="AE47" s="61" t="n">
        <v>0</v>
      </c>
      <c r="AF47" s="64" t="n">
        <v>8400</v>
      </c>
      <c r="AG47" s="61" t="s">
        <v>1273</v>
      </c>
      <c r="AH47" s="62" t="n">
        <v>45291</v>
      </c>
      <c r="AI47" s="65" t="n">
        <v>12.15</v>
      </c>
      <c r="AJ47" s="61" t="s">
        <v>1266</v>
      </c>
      <c r="AK47" s="65" t="n">
        <v>12.15</v>
      </c>
      <c r="AL47" s="65" t="n">
        <v>3871.24</v>
      </c>
      <c r="AM47" s="66" t="n">
        <v>-102060</v>
      </c>
      <c r="AN47" s="66" t="n">
        <f aca="false">IF(J47="Listed Option",AF47*AL47,AM47)</f>
        <v>32518416</v>
      </c>
      <c r="AO47" s="61" t="s">
        <v>1267</v>
      </c>
      <c r="AP47" s="61" t="n">
        <v>100</v>
      </c>
      <c r="AQ47" s="61" t="n">
        <v>100</v>
      </c>
      <c r="AV47" s="61" t="s">
        <v>1306</v>
      </c>
      <c r="AW47" s="61" t="s">
        <v>1307</v>
      </c>
      <c r="AY47" s="61" t="s">
        <v>1308</v>
      </c>
      <c r="AZ47" s="61" t="s">
        <v>1308</v>
      </c>
      <c r="BA47" s="61" t="s">
        <v>1308</v>
      </c>
      <c r="BB47" s="67" t="n">
        <v>0</v>
      </c>
      <c r="BE47" s="61" t="n">
        <v>238575</v>
      </c>
      <c r="BJ47" s="61" t="s">
        <v>1308</v>
      </c>
      <c r="BL47" s="61" t="s">
        <v>1300</v>
      </c>
      <c r="BM47" s="61" t="s">
        <v>1300</v>
      </c>
      <c r="BN47" s="70" t="n">
        <v>32518416</v>
      </c>
      <c r="BP47" s="68" t="n">
        <v>-1020.6</v>
      </c>
      <c r="BQ47" s="68" t="n">
        <v>-1020.6</v>
      </c>
      <c r="BR47" s="69" t="n">
        <v>-84</v>
      </c>
      <c r="BS47" s="63" t="n">
        <v>-84</v>
      </c>
      <c r="BU47" s="68" t="n">
        <v>84</v>
      </c>
    </row>
    <row r="48" customFormat="false" ht="15" hidden="true" customHeight="false" outlineLevel="0" collapsed="false">
      <c r="A48" s="61" t="s">
        <v>1575</v>
      </c>
      <c r="B48" s="61" t="s">
        <v>1576</v>
      </c>
      <c r="C48" s="62" t="n">
        <v>45291</v>
      </c>
      <c r="D48" s="62" t="n">
        <v>45291</v>
      </c>
      <c r="E48" s="61" t="s">
        <v>1259</v>
      </c>
      <c r="G48" s="61" t="s">
        <v>1577</v>
      </c>
      <c r="H48" s="61" t="s">
        <v>1297</v>
      </c>
      <c r="J48" s="61" t="s">
        <v>1196</v>
      </c>
      <c r="K48" s="61" t="s">
        <v>1298</v>
      </c>
      <c r="L48" s="61" t="s">
        <v>1298</v>
      </c>
      <c r="M48" s="61" t="s">
        <v>1197</v>
      </c>
      <c r="N48" s="61" t="n">
        <v>169847327</v>
      </c>
      <c r="O48" s="61" t="s">
        <v>1262</v>
      </c>
      <c r="P48" s="61" t="s">
        <v>1578</v>
      </c>
      <c r="R48" s="61" t="s">
        <v>1300</v>
      </c>
      <c r="S48" s="61" t="str">
        <f aca="false">IF(J48="Listed Option",MID(R48,3,9),MID(Q48,3,9))</f>
        <v>78378X107</v>
      </c>
      <c r="T48" s="61" t="e">
        <f aca="false">VLOOKUP(S48,'Output v4'!C:C,1,FALSE())</f>
        <v>#N/A</v>
      </c>
      <c r="W48" s="61" t="s">
        <v>1579</v>
      </c>
      <c r="X48" s="61" t="s">
        <v>1580</v>
      </c>
      <c r="Y48" s="61" t="s">
        <v>1581</v>
      </c>
      <c r="Z48" s="61" t="s">
        <v>1304</v>
      </c>
      <c r="AA48" s="61" t="s">
        <v>1305</v>
      </c>
      <c r="AB48" s="63" t="n">
        <v>265</v>
      </c>
      <c r="AC48" s="63" t="n">
        <v>265</v>
      </c>
      <c r="AD48" s="61" t="n">
        <v>100</v>
      </c>
      <c r="AE48" s="61" t="n">
        <v>0</v>
      </c>
      <c r="AF48" s="64" t="n">
        <v>26500</v>
      </c>
      <c r="AG48" s="61" t="s">
        <v>689</v>
      </c>
      <c r="AH48" s="62" t="n">
        <v>45291</v>
      </c>
      <c r="AI48" s="65" t="n">
        <v>15.1</v>
      </c>
      <c r="AJ48" s="61" t="s">
        <v>1266</v>
      </c>
      <c r="AK48" s="65" t="n">
        <v>15.1</v>
      </c>
      <c r="AL48" s="65" t="n">
        <v>3871.24</v>
      </c>
      <c r="AM48" s="66" t="n">
        <v>400150</v>
      </c>
      <c r="AN48" s="66" t="n">
        <f aca="false">IF(J48="Listed Option",AF48*AL48,AM48)</f>
        <v>102587860</v>
      </c>
      <c r="AO48" s="61" t="s">
        <v>1267</v>
      </c>
      <c r="AP48" s="61" t="n">
        <v>100</v>
      </c>
      <c r="AQ48" s="61" t="n">
        <v>100</v>
      </c>
      <c r="AV48" s="61" t="s">
        <v>1306</v>
      </c>
      <c r="AW48" s="61" t="s">
        <v>1307</v>
      </c>
      <c r="AY48" s="61" t="s">
        <v>1308</v>
      </c>
      <c r="AZ48" s="61" t="s">
        <v>1308</v>
      </c>
      <c r="BA48" s="61" t="s">
        <v>1308</v>
      </c>
      <c r="BB48" s="67" t="n">
        <v>0</v>
      </c>
      <c r="BE48" s="61" t="n">
        <v>238575</v>
      </c>
      <c r="BJ48" s="61" t="s">
        <v>1308</v>
      </c>
      <c r="BL48" s="61" t="s">
        <v>1300</v>
      </c>
      <c r="BM48" s="61" t="s">
        <v>1300</v>
      </c>
      <c r="BN48" s="70" t="n">
        <v>-102587860</v>
      </c>
      <c r="BP48" s="68" t="n">
        <v>4001.5</v>
      </c>
      <c r="BQ48" s="68" t="n">
        <v>4001.5</v>
      </c>
      <c r="BR48" s="69" t="n">
        <v>265</v>
      </c>
      <c r="BS48" s="63" t="n">
        <v>265</v>
      </c>
      <c r="BU48" s="68" t="n">
        <v>265</v>
      </c>
    </row>
    <row r="49" customFormat="false" ht="15" hidden="true" customHeight="false" outlineLevel="0" collapsed="false">
      <c r="A49" s="61" t="s">
        <v>1582</v>
      </c>
      <c r="B49" s="61" t="s">
        <v>1583</v>
      </c>
      <c r="C49" s="62" t="n">
        <v>45291</v>
      </c>
      <c r="D49" s="62" t="n">
        <v>45291</v>
      </c>
      <c r="E49" s="61" t="s">
        <v>1259</v>
      </c>
      <c r="G49" s="61" t="s">
        <v>1584</v>
      </c>
      <c r="H49" s="61" t="s">
        <v>1297</v>
      </c>
      <c r="J49" s="61" t="s">
        <v>1196</v>
      </c>
      <c r="K49" s="61" t="s">
        <v>1298</v>
      </c>
      <c r="L49" s="61" t="s">
        <v>1298</v>
      </c>
      <c r="M49" s="61" t="s">
        <v>1197</v>
      </c>
      <c r="N49" s="61" t="n">
        <v>169847328</v>
      </c>
      <c r="O49" s="61" t="s">
        <v>1262</v>
      </c>
      <c r="P49" s="61" t="s">
        <v>1585</v>
      </c>
      <c r="R49" s="61" t="s">
        <v>1300</v>
      </c>
      <c r="S49" s="61" t="str">
        <f aca="false">IF(J49="Listed Option",MID(R49,3,9),MID(Q49,3,9))</f>
        <v>78378X107</v>
      </c>
      <c r="T49" s="61" t="e">
        <f aca="false">VLOOKUP(S49,'Output v4'!C:C,1,FALSE())</f>
        <v>#N/A</v>
      </c>
      <c r="W49" s="61" t="s">
        <v>1586</v>
      </c>
      <c r="X49" s="61" t="s">
        <v>1587</v>
      </c>
      <c r="Y49" s="61" t="s">
        <v>1588</v>
      </c>
      <c r="Z49" s="61" t="s">
        <v>1304</v>
      </c>
      <c r="AA49" s="61" t="s">
        <v>1305</v>
      </c>
      <c r="AB49" s="63" t="n">
        <v>-185</v>
      </c>
      <c r="AC49" s="63" t="n">
        <v>-185</v>
      </c>
      <c r="AD49" s="61" t="n">
        <v>100</v>
      </c>
      <c r="AE49" s="61" t="n">
        <v>0</v>
      </c>
      <c r="AF49" s="64" t="n">
        <v>18500</v>
      </c>
      <c r="AG49" s="61" t="s">
        <v>1273</v>
      </c>
      <c r="AH49" s="62" t="n">
        <v>45291</v>
      </c>
      <c r="AI49" s="65" t="n">
        <v>16.2</v>
      </c>
      <c r="AJ49" s="61" t="s">
        <v>1266</v>
      </c>
      <c r="AK49" s="65" t="n">
        <v>16.2</v>
      </c>
      <c r="AL49" s="65" t="n">
        <v>3871.24</v>
      </c>
      <c r="AM49" s="66" t="n">
        <v>-299700</v>
      </c>
      <c r="AN49" s="66" t="n">
        <f aca="false">IF(J49="Listed Option",AF49*AL49,AM49)</f>
        <v>71617940</v>
      </c>
      <c r="AO49" s="61" t="s">
        <v>1267</v>
      </c>
      <c r="AP49" s="61" t="n">
        <v>100</v>
      </c>
      <c r="AQ49" s="61" t="n">
        <v>100</v>
      </c>
      <c r="AV49" s="61" t="s">
        <v>1306</v>
      </c>
      <c r="AW49" s="61" t="s">
        <v>1307</v>
      </c>
      <c r="AY49" s="61" t="s">
        <v>1308</v>
      </c>
      <c r="AZ49" s="61" t="s">
        <v>1308</v>
      </c>
      <c r="BA49" s="61" t="s">
        <v>1308</v>
      </c>
      <c r="BB49" s="67" t="n">
        <v>0</v>
      </c>
      <c r="BE49" s="61" t="n">
        <v>238575</v>
      </c>
      <c r="BJ49" s="61" t="s">
        <v>1308</v>
      </c>
      <c r="BL49" s="61" t="s">
        <v>1300</v>
      </c>
      <c r="BM49" s="61" t="s">
        <v>1300</v>
      </c>
      <c r="BN49" s="70" t="n">
        <v>71617940</v>
      </c>
      <c r="BP49" s="68" t="n">
        <v>-2997</v>
      </c>
      <c r="BQ49" s="68" t="n">
        <v>-2997</v>
      </c>
      <c r="BR49" s="69" t="n">
        <v>-185</v>
      </c>
      <c r="BS49" s="63" t="n">
        <v>-185</v>
      </c>
      <c r="BU49" s="68" t="n">
        <v>185</v>
      </c>
    </row>
    <row r="50" customFormat="false" ht="15" hidden="true" customHeight="false" outlineLevel="0" collapsed="false">
      <c r="A50" s="61" t="s">
        <v>1589</v>
      </c>
      <c r="B50" s="61" t="s">
        <v>1590</v>
      </c>
      <c r="C50" s="62" t="n">
        <v>45291</v>
      </c>
      <c r="D50" s="62" t="n">
        <v>45291</v>
      </c>
      <c r="E50" s="61" t="s">
        <v>1259</v>
      </c>
      <c r="G50" s="61" t="s">
        <v>1591</v>
      </c>
      <c r="H50" s="61" t="s">
        <v>1297</v>
      </c>
      <c r="J50" s="61" t="s">
        <v>1196</v>
      </c>
      <c r="K50" s="61" t="s">
        <v>1298</v>
      </c>
      <c r="L50" s="61" t="s">
        <v>1298</v>
      </c>
      <c r="M50" s="61" t="s">
        <v>1197</v>
      </c>
      <c r="N50" s="61" t="n">
        <v>169847329</v>
      </c>
      <c r="O50" s="61" t="s">
        <v>1262</v>
      </c>
      <c r="P50" s="61" t="s">
        <v>1592</v>
      </c>
      <c r="R50" s="61" t="s">
        <v>1300</v>
      </c>
      <c r="S50" s="61" t="str">
        <f aca="false">IF(J50="Listed Option",MID(R50,3,9),MID(Q50,3,9))</f>
        <v>78378X107</v>
      </c>
      <c r="T50" s="61" t="e">
        <f aca="false">VLOOKUP(S50,'Output v4'!C:C,1,FALSE())</f>
        <v>#N/A</v>
      </c>
      <c r="W50" s="61" t="s">
        <v>1593</v>
      </c>
      <c r="X50" s="61" t="s">
        <v>1594</v>
      </c>
      <c r="Y50" s="61" t="s">
        <v>1595</v>
      </c>
      <c r="Z50" s="61" t="s">
        <v>1304</v>
      </c>
      <c r="AA50" s="61" t="s">
        <v>1305</v>
      </c>
      <c r="AB50" s="63" t="n">
        <v>100</v>
      </c>
      <c r="AC50" s="63" t="n">
        <v>100</v>
      </c>
      <c r="AD50" s="61" t="n">
        <v>100</v>
      </c>
      <c r="AE50" s="61" t="n">
        <v>0</v>
      </c>
      <c r="AF50" s="64" t="n">
        <v>10000</v>
      </c>
      <c r="AG50" s="61" t="s">
        <v>689</v>
      </c>
      <c r="AH50" s="62" t="n">
        <v>45291</v>
      </c>
      <c r="AI50" s="65" t="n">
        <v>17.55</v>
      </c>
      <c r="AJ50" s="61" t="s">
        <v>1266</v>
      </c>
      <c r="AK50" s="65" t="n">
        <v>17.55</v>
      </c>
      <c r="AL50" s="65" t="n">
        <v>3871.24</v>
      </c>
      <c r="AM50" s="66" t="n">
        <v>175500</v>
      </c>
      <c r="AN50" s="66" t="n">
        <f aca="false">IF(J50="Listed Option",AF50*AL50,AM50)</f>
        <v>38712400</v>
      </c>
      <c r="AO50" s="61" t="s">
        <v>1267</v>
      </c>
      <c r="AP50" s="61" t="n">
        <v>100</v>
      </c>
      <c r="AQ50" s="61" t="n">
        <v>100</v>
      </c>
      <c r="AV50" s="61" t="s">
        <v>1306</v>
      </c>
      <c r="AW50" s="61" t="s">
        <v>1307</v>
      </c>
      <c r="AY50" s="61" t="s">
        <v>1308</v>
      </c>
      <c r="AZ50" s="61" t="s">
        <v>1308</v>
      </c>
      <c r="BA50" s="61" t="s">
        <v>1308</v>
      </c>
      <c r="BB50" s="67" t="n">
        <v>0</v>
      </c>
      <c r="BE50" s="61" t="n">
        <v>238575</v>
      </c>
      <c r="BJ50" s="61" t="s">
        <v>1308</v>
      </c>
      <c r="BL50" s="61" t="s">
        <v>1300</v>
      </c>
      <c r="BM50" s="61" t="s">
        <v>1300</v>
      </c>
      <c r="BN50" s="70" t="n">
        <v>-38712400</v>
      </c>
      <c r="BP50" s="68" t="n">
        <v>1755</v>
      </c>
      <c r="BQ50" s="68" t="n">
        <v>1755</v>
      </c>
      <c r="BR50" s="69" t="n">
        <v>100</v>
      </c>
      <c r="BS50" s="63" t="n">
        <v>100</v>
      </c>
      <c r="BU50" s="68" t="n">
        <v>100</v>
      </c>
    </row>
    <row r="51" customFormat="false" ht="15" hidden="true" customHeight="false" outlineLevel="0" collapsed="false">
      <c r="A51" s="61" t="s">
        <v>1596</v>
      </c>
      <c r="B51" s="61" t="s">
        <v>1597</v>
      </c>
      <c r="C51" s="62" t="n">
        <v>45291</v>
      </c>
      <c r="D51" s="62" t="n">
        <v>45291</v>
      </c>
      <c r="E51" s="61" t="s">
        <v>1259</v>
      </c>
      <c r="G51" s="61" t="s">
        <v>1598</v>
      </c>
      <c r="H51" s="61" t="s">
        <v>1297</v>
      </c>
      <c r="J51" s="61" t="s">
        <v>1196</v>
      </c>
      <c r="K51" s="61" t="s">
        <v>1298</v>
      </c>
      <c r="L51" s="61" t="s">
        <v>1298</v>
      </c>
      <c r="M51" s="61" t="s">
        <v>1197</v>
      </c>
      <c r="N51" s="61" t="n">
        <v>169847331</v>
      </c>
      <c r="O51" s="61" t="s">
        <v>1262</v>
      </c>
      <c r="P51" s="61" t="s">
        <v>1599</v>
      </c>
      <c r="R51" s="61" t="s">
        <v>1300</v>
      </c>
      <c r="S51" s="61" t="str">
        <f aca="false">IF(J51="Listed Option",MID(R51,3,9),MID(Q51,3,9))</f>
        <v>78378X107</v>
      </c>
      <c r="T51" s="61" t="e">
        <f aca="false">VLOOKUP(S51,'Output v4'!C:C,1,FALSE())</f>
        <v>#N/A</v>
      </c>
      <c r="W51" s="61" t="s">
        <v>1600</v>
      </c>
      <c r="X51" s="61" t="s">
        <v>1601</v>
      </c>
      <c r="Y51" s="61" t="s">
        <v>1602</v>
      </c>
      <c r="Z51" s="61" t="s">
        <v>1304</v>
      </c>
      <c r="AA51" s="61" t="s">
        <v>1305</v>
      </c>
      <c r="AB51" s="63" t="n">
        <v>-530</v>
      </c>
      <c r="AC51" s="63" t="n">
        <v>-530</v>
      </c>
      <c r="AD51" s="61" t="n">
        <v>100</v>
      </c>
      <c r="AE51" s="61" t="n">
        <v>0</v>
      </c>
      <c r="AF51" s="64" t="n">
        <v>53000</v>
      </c>
      <c r="AG51" s="61" t="s">
        <v>1273</v>
      </c>
      <c r="AH51" s="62" t="n">
        <v>45291</v>
      </c>
      <c r="AI51" s="65" t="n">
        <v>20.5</v>
      </c>
      <c r="AJ51" s="61" t="s">
        <v>1266</v>
      </c>
      <c r="AK51" s="65" t="n">
        <v>20.5</v>
      </c>
      <c r="AL51" s="65" t="n">
        <v>3871.24</v>
      </c>
      <c r="AM51" s="66" t="n">
        <v>-1086500</v>
      </c>
      <c r="AN51" s="66" t="n">
        <f aca="false">IF(J51="Listed Option",AF51*AL51,AM51)</f>
        <v>205175720</v>
      </c>
      <c r="AO51" s="61" t="s">
        <v>1267</v>
      </c>
      <c r="AP51" s="61" t="n">
        <v>100</v>
      </c>
      <c r="AQ51" s="61" t="n">
        <v>100</v>
      </c>
      <c r="AV51" s="61" t="s">
        <v>1306</v>
      </c>
      <c r="AW51" s="61" t="s">
        <v>1307</v>
      </c>
      <c r="AY51" s="61" t="s">
        <v>1308</v>
      </c>
      <c r="AZ51" s="61" t="s">
        <v>1308</v>
      </c>
      <c r="BA51" s="61" t="s">
        <v>1308</v>
      </c>
      <c r="BB51" s="67" t="n">
        <v>0</v>
      </c>
      <c r="BE51" s="61" t="n">
        <v>238575</v>
      </c>
      <c r="BJ51" s="61" t="s">
        <v>1308</v>
      </c>
      <c r="BL51" s="61" t="s">
        <v>1300</v>
      </c>
      <c r="BM51" s="61" t="s">
        <v>1300</v>
      </c>
      <c r="BN51" s="70" t="n">
        <v>205175720</v>
      </c>
      <c r="BP51" s="68" t="n">
        <v>-10865</v>
      </c>
      <c r="BQ51" s="68" t="n">
        <v>-10865</v>
      </c>
      <c r="BR51" s="69" t="n">
        <v>-530</v>
      </c>
      <c r="BS51" s="63" t="n">
        <v>-530</v>
      </c>
      <c r="BU51" s="68" t="n">
        <v>530</v>
      </c>
    </row>
    <row r="52" customFormat="false" ht="15" hidden="true" customHeight="false" outlineLevel="0" collapsed="false">
      <c r="A52" s="61" t="s">
        <v>1603</v>
      </c>
      <c r="B52" s="61" t="s">
        <v>1604</v>
      </c>
      <c r="C52" s="62" t="n">
        <v>45291</v>
      </c>
      <c r="D52" s="62" t="n">
        <v>45291</v>
      </c>
      <c r="E52" s="61" t="s">
        <v>1259</v>
      </c>
      <c r="G52" s="61" t="s">
        <v>1605</v>
      </c>
      <c r="H52" s="61" t="s">
        <v>1297</v>
      </c>
      <c r="J52" s="61" t="s">
        <v>1196</v>
      </c>
      <c r="K52" s="61" t="s">
        <v>1298</v>
      </c>
      <c r="L52" s="61" t="s">
        <v>1298</v>
      </c>
      <c r="M52" s="61" t="s">
        <v>1197</v>
      </c>
      <c r="N52" s="61" t="n">
        <v>169847332</v>
      </c>
      <c r="O52" s="61" t="s">
        <v>1262</v>
      </c>
      <c r="P52" s="61" t="s">
        <v>1606</v>
      </c>
      <c r="R52" s="61" t="s">
        <v>1300</v>
      </c>
      <c r="S52" s="61" t="str">
        <f aca="false">IF(J52="Listed Option",MID(R52,3,9),MID(Q52,3,9))</f>
        <v>78378X107</v>
      </c>
      <c r="T52" s="61" t="e">
        <f aca="false">VLOOKUP(S52,'Output v4'!C:C,1,FALSE())</f>
        <v>#N/A</v>
      </c>
      <c r="W52" s="61" t="s">
        <v>1607</v>
      </c>
      <c r="X52" s="61" t="s">
        <v>1608</v>
      </c>
      <c r="Y52" s="61" t="s">
        <v>1609</v>
      </c>
      <c r="Z52" s="61" t="s">
        <v>1304</v>
      </c>
      <c r="AA52" s="61" t="s">
        <v>1305</v>
      </c>
      <c r="AB52" s="63" t="n">
        <v>115</v>
      </c>
      <c r="AC52" s="63" t="n">
        <v>115</v>
      </c>
      <c r="AD52" s="61" t="n">
        <v>100</v>
      </c>
      <c r="AE52" s="61" t="n">
        <v>0</v>
      </c>
      <c r="AF52" s="64" t="n">
        <v>11500</v>
      </c>
      <c r="AG52" s="61" t="s">
        <v>689</v>
      </c>
      <c r="AH52" s="62" t="n">
        <v>45291</v>
      </c>
      <c r="AI52" s="65" t="n">
        <v>22.25</v>
      </c>
      <c r="AJ52" s="61" t="s">
        <v>1266</v>
      </c>
      <c r="AK52" s="65" t="n">
        <v>22.25</v>
      </c>
      <c r="AL52" s="65" t="n">
        <v>3871.24</v>
      </c>
      <c r="AM52" s="66" t="n">
        <v>255875</v>
      </c>
      <c r="AN52" s="66" t="n">
        <f aca="false">IF(J52="Listed Option",AF52*AL52,AM52)</f>
        <v>44519260</v>
      </c>
      <c r="AO52" s="61" t="s">
        <v>1267</v>
      </c>
      <c r="AP52" s="61" t="n">
        <v>100</v>
      </c>
      <c r="AQ52" s="61" t="n">
        <v>100</v>
      </c>
      <c r="AV52" s="61" t="s">
        <v>1306</v>
      </c>
      <c r="AW52" s="61" t="s">
        <v>1307</v>
      </c>
      <c r="AY52" s="61" t="s">
        <v>1308</v>
      </c>
      <c r="AZ52" s="61" t="s">
        <v>1308</v>
      </c>
      <c r="BA52" s="61" t="s">
        <v>1308</v>
      </c>
      <c r="BB52" s="67" t="n">
        <v>0</v>
      </c>
      <c r="BE52" s="61" t="n">
        <v>238575</v>
      </c>
      <c r="BJ52" s="61" t="s">
        <v>1308</v>
      </c>
      <c r="BL52" s="61" t="s">
        <v>1300</v>
      </c>
      <c r="BM52" s="61" t="s">
        <v>1300</v>
      </c>
      <c r="BN52" s="70" t="n">
        <v>-44519260</v>
      </c>
      <c r="BP52" s="68" t="n">
        <v>2558.75</v>
      </c>
      <c r="BQ52" s="68" t="n">
        <v>2558.75</v>
      </c>
      <c r="BR52" s="69" t="n">
        <v>115</v>
      </c>
      <c r="BS52" s="63" t="n">
        <v>115</v>
      </c>
      <c r="BU52" s="68" t="n">
        <v>115</v>
      </c>
    </row>
    <row r="53" customFormat="false" ht="15" hidden="true" customHeight="false" outlineLevel="0" collapsed="false">
      <c r="A53" s="61" t="s">
        <v>1610</v>
      </c>
      <c r="B53" s="61" t="s">
        <v>1611</v>
      </c>
      <c r="C53" s="62" t="n">
        <v>45291</v>
      </c>
      <c r="D53" s="62" t="n">
        <v>45291</v>
      </c>
      <c r="E53" s="61" t="s">
        <v>1259</v>
      </c>
      <c r="G53" s="61" t="s">
        <v>1612</v>
      </c>
      <c r="H53" s="61" t="s">
        <v>1297</v>
      </c>
      <c r="J53" s="61" t="s">
        <v>1196</v>
      </c>
      <c r="K53" s="61" t="s">
        <v>1298</v>
      </c>
      <c r="L53" s="61" t="s">
        <v>1298</v>
      </c>
      <c r="M53" s="61" t="s">
        <v>1197</v>
      </c>
      <c r="N53" s="61" t="n">
        <v>169847335</v>
      </c>
      <c r="O53" s="61" t="s">
        <v>1262</v>
      </c>
      <c r="P53" s="61" t="s">
        <v>1613</v>
      </c>
      <c r="R53" s="61" t="s">
        <v>1300</v>
      </c>
      <c r="S53" s="61" t="str">
        <f aca="false">IF(J53="Listed Option",MID(R53,3,9),MID(Q53,3,9))</f>
        <v>78378X107</v>
      </c>
      <c r="T53" s="61" t="e">
        <f aca="false">VLOOKUP(S53,'Output v4'!C:C,1,FALSE())</f>
        <v>#N/A</v>
      </c>
      <c r="W53" s="61" t="s">
        <v>1614</v>
      </c>
      <c r="X53" s="61" t="s">
        <v>1615</v>
      </c>
      <c r="Y53" s="61" t="s">
        <v>1616</v>
      </c>
      <c r="Z53" s="61" t="s">
        <v>1304</v>
      </c>
      <c r="AA53" s="61" t="s">
        <v>1305</v>
      </c>
      <c r="AB53" s="63" t="n">
        <v>265</v>
      </c>
      <c r="AC53" s="63" t="n">
        <v>265</v>
      </c>
      <c r="AD53" s="61" t="n">
        <v>100</v>
      </c>
      <c r="AE53" s="61" t="n">
        <v>0</v>
      </c>
      <c r="AF53" s="64" t="n">
        <v>26500</v>
      </c>
      <c r="AG53" s="61" t="s">
        <v>689</v>
      </c>
      <c r="AH53" s="62" t="n">
        <v>45291</v>
      </c>
      <c r="AI53" s="65" t="n">
        <v>28.4</v>
      </c>
      <c r="AJ53" s="61" t="s">
        <v>1266</v>
      </c>
      <c r="AK53" s="65" t="n">
        <v>28.4</v>
      </c>
      <c r="AL53" s="65" t="n">
        <v>3871.24</v>
      </c>
      <c r="AM53" s="66" t="n">
        <v>752600</v>
      </c>
      <c r="AN53" s="66" t="n">
        <f aca="false">IF(J53="Listed Option",AF53*AL53,AM53)</f>
        <v>102587860</v>
      </c>
      <c r="AO53" s="61" t="s">
        <v>1267</v>
      </c>
      <c r="AP53" s="61" t="n">
        <v>100</v>
      </c>
      <c r="AQ53" s="61" t="n">
        <v>100</v>
      </c>
      <c r="AV53" s="61" t="s">
        <v>1306</v>
      </c>
      <c r="AW53" s="61" t="s">
        <v>1307</v>
      </c>
      <c r="AY53" s="61" t="s">
        <v>1308</v>
      </c>
      <c r="AZ53" s="61" t="s">
        <v>1308</v>
      </c>
      <c r="BA53" s="61" t="s">
        <v>1308</v>
      </c>
      <c r="BB53" s="67" t="n">
        <v>0</v>
      </c>
      <c r="BE53" s="61" t="n">
        <v>238575</v>
      </c>
      <c r="BJ53" s="61" t="s">
        <v>1308</v>
      </c>
      <c r="BL53" s="61" t="s">
        <v>1300</v>
      </c>
      <c r="BM53" s="61" t="s">
        <v>1300</v>
      </c>
      <c r="BN53" s="70" t="n">
        <v>-102587860</v>
      </c>
      <c r="BP53" s="68" t="n">
        <v>7526</v>
      </c>
      <c r="BQ53" s="68" t="n">
        <v>7526</v>
      </c>
      <c r="BR53" s="69" t="n">
        <v>265</v>
      </c>
      <c r="BS53" s="63" t="n">
        <v>265</v>
      </c>
      <c r="BU53" s="68" t="n">
        <v>265</v>
      </c>
    </row>
    <row r="54" customFormat="false" ht="15" hidden="true" customHeight="false" outlineLevel="0" collapsed="false">
      <c r="A54" s="61" t="s">
        <v>1617</v>
      </c>
      <c r="B54" s="61" t="s">
        <v>1618</v>
      </c>
      <c r="C54" s="62" t="n">
        <v>45291</v>
      </c>
      <c r="D54" s="62" t="n">
        <v>45291</v>
      </c>
      <c r="E54" s="61" t="s">
        <v>1259</v>
      </c>
      <c r="G54" s="61" t="s">
        <v>1619</v>
      </c>
      <c r="H54" s="61" t="s">
        <v>1297</v>
      </c>
      <c r="J54" s="61" t="s">
        <v>1196</v>
      </c>
      <c r="K54" s="61" t="s">
        <v>1298</v>
      </c>
      <c r="L54" s="61" t="s">
        <v>1298</v>
      </c>
      <c r="M54" s="61" t="s">
        <v>1197</v>
      </c>
      <c r="N54" s="61" t="n">
        <v>169847336</v>
      </c>
      <c r="O54" s="61" t="s">
        <v>1262</v>
      </c>
      <c r="P54" s="61" t="s">
        <v>1620</v>
      </c>
      <c r="R54" s="61" t="s">
        <v>1300</v>
      </c>
      <c r="S54" s="61" t="str">
        <f aca="false">IF(J54="Listed Option",MID(R54,3,9),MID(Q54,3,9))</f>
        <v>78378X107</v>
      </c>
      <c r="T54" s="61" t="e">
        <f aca="false">VLOOKUP(S54,'Output v4'!C:C,1,FALSE())</f>
        <v>#N/A</v>
      </c>
      <c r="W54" s="61" t="s">
        <v>1621</v>
      </c>
      <c r="X54" s="61" t="s">
        <v>1622</v>
      </c>
      <c r="Y54" s="61" t="s">
        <v>1623</v>
      </c>
      <c r="Z54" s="61" t="s">
        <v>1304</v>
      </c>
      <c r="AA54" s="61" t="s">
        <v>1305</v>
      </c>
      <c r="AB54" s="63" t="n">
        <v>14</v>
      </c>
      <c r="AC54" s="63" t="n">
        <v>14</v>
      </c>
      <c r="AD54" s="61" t="n">
        <v>100</v>
      </c>
      <c r="AE54" s="61" t="n">
        <v>0</v>
      </c>
      <c r="AF54" s="64" t="n">
        <v>1400</v>
      </c>
      <c r="AG54" s="61" t="s">
        <v>689</v>
      </c>
      <c r="AH54" s="62" t="n">
        <v>45291</v>
      </c>
      <c r="AI54" s="65" t="n">
        <v>30.9</v>
      </c>
      <c r="AJ54" s="61" t="s">
        <v>1266</v>
      </c>
      <c r="AK54" s="65" t="n">
        <v>30.9</v>
      </c>
      <c r="AL54" s="65" t="n">
        <v>3871.24</v>
      </c>
      <c r="AM54" s="66" t="n">
        <v>43260</v>
      </c>
      <c r="AN54" s="66" t="n">
        <f aca="false">IF(J54="Listed Option",AF54*AL54,AM54)</f>
        <v>5419736</v>
      </c>
      <c r="AO54" s="61" t="s">
        <v>1267</v>
      </c>
      <c r="AP54" s="61" t="n">
        <v>100</v>
      </c>
      <c r="AQ54" s="61" t="n">
        <v>100</v>
      </c>
      <c r="AV54" s="61" t="s">
        <v>1306</v>
      </c>
      <c r="AW54" s="61" t="s">
        <v>1307</v>
      </c>
      <c r="AY54" s="61" t="s">
        <v>1308</v>
      </c>
      <c r="AZ54" s="61" t="s">
        <v>1308</v>
      </c>
      <c r="BA54" s="61" t="s">
        <v>1308</v>
      </c>
      <c r="BB54" s="67" t="n">
        <v>0</v>
      </c>
      <c r="BE54" s="61" t="n">
        <v>238575</v>
      </c>
      <c r="BJ54" s="61" t="s">
        <v>1308</v>
      </c>
      <c r="BL54" s="61" t="s">
        <v>1300</v>
      </c>
      <c r="BM54" s="61" t="s">
        <v>1300</v>
      </c>
      <c r="BN54" s="70" t="n">
        <v>-5419736</v>
      </c>
      <c r="BP54" s="68" t="n">
        <v>432.6</v>
      </c>
      <c r="BQ54" s="68" t="n">
        <v>432.6</v>
      </c>
      <c r="BR54" s="69" t="n">
        <v>14</v>
      </c>
      <c r="BS54" s="63" t="n">
        <v>14</v>
      </c>
      <c r="BU54" s="68" t="n">
        <v>14</v>
      </c>
    </row>
    <row r="55" customFormat="false" ht="15" hidden="true" customHeight="false" outlineLevel="0" collapsed="false">
      <c r="A55" s="61" t="s">
        <v>1624</v>
      </c>
      <c r="B55" s="61" t="s">
        <v>1625</v>
      </c>
      <c r="C55" s="62" t="n">
        <v>45291</v>
      </c>
      <c r="D55" s="62" t="n">
        <v>45291</v>
      </c>
      <c r="E55" s="61" t="s">
        <v>1259</v>
      </c>
      <c r="G55" s="61" t="s">
        <v>1626</v>
      </c>
      <c r="H55" s="61" t="s">
        <v>1297</v>
      </c>
      <c r="J55" s="61" t="s">
        <v>1196</v>
      </c>
      <c r="K55" s="61" t="s">
        <v>1298</v>
      </c>
      <c r="L55" s="61" t="s">
        <v>1298</v>
      </c>
      <c r="M55" s="61" t="s">
        <v>1197</v>
      </c>
      <c r="N55" s="61" t="n">
        <v>169847340</v>
      </c>
      <c r="O55" s="61" t="s">
        <v>1262</v>
      </c>
      <c r="P55" s="61" t="s">
        <v>1627</v>
      </c>
      <c r="R55" s="61" t="s">
        <v>1300</v>
      </c>
      <c r="S55" s="61" t="str">
        <f aca="false">IF(J55="Listed Option",MID(R55,3,9),MID(Q55,3,9))</f>
        <v>78378X107</v>
      </c>
      <c r="T55" s="61" t="e">
        <f aca="false">VLOOKUP(S55,'Output v4'!C:C,1,FALSE())</f>
        <v>#N/A</v>
      </c>
      <c r="W55" s="61" t="s">
        <v>1628</v>
      </c>
      <c r="X55" s="61" t="s">
        <v>1629</v>
      </c>
      <c r="Y55" s="61" t="s">
        <v>1630</v>
      </c>
      <c r="Z55" s="61" t="s">
        <v>1304</v>
      </c>
      <c r="AA55" s="61" t="s">
        <v>1305</v>
      </c>
      <c r="AB55" s="63" t="n">
        <v>-93</v>
      </c>
      <c r="AC55" s="63" t="n">
        <v>-93</v>
      </c>
      <c r="AD55" s="61" t="n">
        <v>100</v>
      </c>
      <c r="AE55" s="61" t="n">
        <v>0</v>
      </c>
      <c r="AF55" s="64" t="n">
        <v>9300</v>
      </c>
      <c r="AG55" s="61" t="s">
        <v>1273</v>
      </c>
      <c r="AH55" s="62" t="n">
        <v>45291</v>
      </c>
      <c r="AI55" s="65" t="n">
        <v>43.85</v>
      </c>
      <c r="AJ55" s="61" t="s">
        <v>1266</v>
      </c>
      <c r="AK55" s="65" t="n">
        <v>43.85</v>
      </c>
      <c r="AL55" s="65" t="n">
        <v>3871.24</v>
      </c>
      <c r="AM55" s="66" t="n">
        <v>-407805</v>
      </c>
      <c r="AN55" s="66" t="n">
        <f aca="false">IF(J55="Listed Option",AF55*AL55,AM55)</f>
        <v>36002532</v>
      </c>
      <c r="AO55" s="61" t="s">
        <v>1267</v>
      </c>
      <c r="AP55" s="61" t="n">
        <v>100</v>
      </c>
      <c r="AQ55" s="61" t="n">
        <v>100</v>
      </c>
      <c r="AV55" s="61" t="s">
        <v>1306</v>
      </c>
      <c r="AW55" s="61" t="s">
        <v>1307</v>
      </c>
      <c r="AY55" s="61" t="s">
        <v>1308</v>
      </c>
      <c r="AZ55" s="61" t="s">
        <v>1308</v>
      </c>
      <c r="BA55" s="61" t="s">
        <v>1308</v>
      </c>
      <c r="BB55" s="67" t="n">
        <v>0</v>
      </c>
      <c r="BE55" s="61" t="n">
        <v>238575</v>
      </c>
      <c r="BJ55" s="61" t="s">
        <v>1308</v>
      </c>
      <c r="BL55" s="61" t="s">
        <v>1300</v>
      </c>
      <c r="BM55" s="61" t="s">
        <v>1300</v>
      </c>
      <c r="BN55" s="70" t="n">
        <v>36002532</v>
      </c>
      <c r="BP55" s="68" t="n">
        <v>-4078.05</v>
      </c>
      <c r="BQ55" s="68" t="n">
        <v>-4078.05</v>
      </c>
      <c r="BR55" s="69" t="n">
        <v>-93</v>
      </c>
      <c r="BS55" s="63" t="n">
        <v>-93</v>
      </c>
      <c r="BU55" s="68" t="n">
        <v>93</v>
      </c>
    </row>
    <row r="56" customFormat="false" ht="15" hidden="true" customHeight="false" outlineLevel="0" collapsed="false">
      <c r="A56" s="61" t="s">
        <v>1631</v>
      </c>
      <c r="B56" s="61" t="s">
        <v>1632</v>
      </c>
      <c r="C56" s="62" t="n">
        <v>45291</v>
      </c>
      <c r="D56" s="62" t="n">
        <v>45291</v>
      </c>
      <c r="E56" s="61" t="s">
        <v>1259</v>
      </c>
      <c r="G56" s="61" t="s">
        <v>1633</v>
      </c>
      <c r="H56" s="61" t="s">
        <v>1297</v>
      </c>
      <c r="J56" s="61" t="s">
        <v>1196</v>
      </c>
      <c r="K56" s="61" t="s">
        <v>1298</v>
      </c>
      <c r="L56" s="61" t="s">
        <v>1298</v>
      </c>
      <c r="M56" s="61" t="s">
        <v>1197</v>
      </c>
      <c r="N56" s="61" t="n">
        <v>172265729</v>
      </c>
      <c r="O56" s="61" t="s">
        <v>1262</v>
      </c>
      <c r="P56" s="61" t="s">
        <v>1634</v>
      </c>
      <c r="R56" s="61" t="s">
        <v>1300</v>
      </c>
      <c r="S56" s="61" t="str">
        <f aca="false">IF(J56="Listed Option",MID(R56,3,9),MID(Q56,3,9))</f>
        <v>78378X107</v>
      </c>
      <c r="T56" s="61" t="e">
        <f aca="false">VLOOKUP(S56,'Output v4'!C:C,1,FALSE())</f>
        <v>#N/A</v>
      </c>
      <c r="W56" s="61" t="s">
        <v>1635</v>
      </c>
      <c r="X56" s="61" t="s">
        <v>1636</v>
      </c>
      <c r="Y56" s="61" t="s">
        <v>1637</v>
      </c>
      <c r="Z56" s="61" t="s">
        <v>1304</v>
      </c>
      <c r="AA56" s="61" t="s">
        <v>1305</v>
      </c>
      <c r="AB56" s="63" t="n">
        <v>100</v>
      </c>
      <c r="AC56" s="63" t="n">
        <v>100</v>
      </c>
      <c r="AD56" s="61" t="n">
        <v>100</v>
      </c>
      <c r="AE56" s="61" t="n">
        <v>0</v>
      </c>
      <c r="AF56" s="64" t="n">
        <v>10000</v>
      </c>
      <c r="AG56" s="61" t="s">
        <v>689</v>
      </c>
      <c r="AH56" s="62" t="n">
        <v>45291</v>
      </c>
      <c r="AI56" s="65" t="n">
        <v>2.375</v>
      </c>
      <c r="AJ56" s="61" t="s">
        <v>1266</v>
      </c>
      <c r="AK56" s="65" t="n">
        <v>2.375</v>
      </c>
      <c r="AL56" s="65" t="n">
        <v>3871.24</v>
      </c>
      <c r="AM56" s="66" t="n">
        <v>23750</v>
      </c>
      <c r="AN56" s="66" t="n">
        <f aca="false">IF(J56="Listed Option",AF56*AL56,AM56)</f>
        <v>38712400</v>
      </c>
      <c r="AO56" s="61" t="s">
        <v>1267</v>
      </c>
      <c r="AP56" s="61" t="n">
        <v>100</v>
      </c>
      <c r="AQ56" s="61" t="n">
        <v>100</v>
      </c>
      <c r="AV56" s="61" t="s">
        <v>1306</v>
      </c>
      <c r="AW56" s="61" t="s">
        <v>1307</v>
      </c>
      <c r="AY56" s="61" t="s">
        <v>1308</v>
      </c>
      <c r="AZ56" s="61" t="s">
        <v>1308</v>
      </c>
      <c r="BA56" s="61" t="s">
        <v>1308</v>
      </c>
      <c r="BB56" s="67" t="n">
        <v>0</v>
      </c>
      <c r="BE56" s="61" t="n">
        <v>238575</v>
      </c>
      <c r="BJ56" s="61" t="s">
        <v>1308</v>
      </c>
      <c r="BL56" s="61" t="s">
        <v>1300</v>
      </c>
      <c r="BM56" s="61" t="s">
        <v>1300</v>
      </c>
      <c r="BN56" s="70" t="n">
        <v>-38712400</v>
      </c>
      <c r="BP56" s="68" t="n">
        <v>237.5</v>
      </c>
      <c r="BQ56" s="68" t="n">
        <v>237.5</v>
      </c>
      <c r="BR56" s="69" t="n">
        <v>100</v>
      </c>
      <c r="BS56" s="63" t="n">
        <v>100</v>
      </c>
      <c r="BU56" s="68" t="n">
        <v>100</v>
      </c>
    </row>
    <row r="57" customFormat="false" ht="15" hidden="true" customHeight="false" outlineLevel="0" collapsed="false">
      <c r="A57" s="61" t="s">
        <v>1638</v>
      </c>
      <c r="B57" s="61" t="s">
        <v>1639</v>
      </c>
      <c r="C57" s="62" t="n">
        <v>45291</v>
      </c>
      <c r="D57" s="62" t="n">
        <v>45291</v>
      </c>
      <c r="E57" s="61" t="s">
        <v>1259</v>
      </c>
      <c r="G57" s="61" t="s">
        <v>1640</v>
      </c>
      <c r="H57" s="61" t="s">
        <v>1297</v>
      </c>
      <c r="J57" s="61" t="s">
        <v>1196</v>
      </c>
      <c r="K57" s="61" t="s">
        <v>1298</v>
      </c>
      <c r="L57" s="61" t="s">
        <v>1298</v>
      </c>
      <c r="M57" s="61" t="s">
        <v>1198</v>
      </c>
      <c r="N57" s="61" t="n">
        <v>173524885</v>
      </c>
      <c r="O57" s="61" t="s">
        <v>1262</v>
      </c>
      <c r="P57" s="61" t="s">
        <v>1641</v>
      </c>
      <c r="R57" s="61" t="s">
        <v>1300</v>
      </c>
      <c r="S57" s="61" t="str">
        <f aca="false">IF(J57="Listed Option",MID(R57,3,9),MID(Q57,3,9))</f>
        <v>78378X107</v>
      </c>
      <c r="T57" s="61" t="e">
        <f aca="false">VLOOKUP(S57,'Output v4'!C:C,1,FALSE())</f>
        <v>#N/A</v>
      </c>
      <c r="W57" s="61" t="s">
        <v>1642</v>
      </c>
      <c r="X57" s="61" t="s">
        <v>1643</v>
      </c>
      <c r="Y57" s="61" t="s">
        <v>1644</v>
      </c>
      <c r="Z57" s="61" t="s">
        <v>1304</v>
      </c>
      <c r="AA57" s="61" t="s">
        <v>1305</v>
      </c>
      <c r="AB57" s="63" t="n">
        <v>10</v>
      </c>
      <c r="AC57" s="63" t="n">
        <v>10</v>
      </c>
      <c r="AD57" s="61" t="n">
        <v>100</v>
      </c>
      <c r="AE57" s="61" t="n">
        <v>0</v>
      </c>
      <c r="AF57" s="64" t="n">
        <v>1000</v>
      </c>
      <c r="AG57" s="61" t="s">
        <v>689</v>
      </c>
      <c r="AH57" s="62" t="n">
        <v>45291</v>
      </c>
      <c r="AI57" s="65" t="n">
        <v>2</v>
      </c>
      <c r="AJ57" s="61" t="s">
        <v>1266</v>
      </c>
      <c r="AK57" s="65" t="n">
        <v>2</v>
      </c>
      <c r="AL57" s="65" t="n">
        <v>3871.24</v>
      </c>
      <c r="AM57" s="66" t="n">
        <v>2000</v>
      </c>
      <c r="AN57" s="66" t="n">
        <f aca="false">IF(J57="Listed Option",AF57*AL57,AM57)</f>
        <v>3871240</v>
      </c>
      <c r="AO57" s="61" t="s">
        <v>1267</v>
      </c>
      <c r="AP57" s="61" t="n">
        <v>100</v>
      </c>
      <c r="AQ57" s="61" t="n">
        <v>100</v>
      </c>
      <c r="AV57" s="61" t="s">
        <v>1306</v>
      </c>
      <c r="AW57" s="61" t="s">
        <v>1307</v>
      </c>
      <c r="AY57" s="61" t="s">
        <v>1308</v>
      </c>
      <c r="AZ57" s="61" t="s">
        <v>1308</v>
      </c>
      <c r="BA57" s="61" t="s">
        <v>1308</v>
      </c>
      <c r="BB57" s="67" t="n">
        <v>0</v>
      </c>
      <c r="BE57" s="61" t="n">
        <v>238575</v>
      </c>
      <c r="BJ57" s="61" t="s">
        <v>1308</v>
      </c>
      <c r="BL57" s="61" t="s">
        <v>1300</v>
      </c>
      <c r="BM57" s="61" t="s">
        <v>1300</v>
      </c>
      <c r="BN57" s="70" t="n">
        <v>3871240</v>
      </c>
      <c r="BP57" s="68" t="n">
        <v>20</v>
      </c>
      <c r="BQ57" s="68" t="n">
        <v>20</v>
      </c>
      <c r="BR57" s="69" t="n">
        <v>10</v>
      </c>
      <c r="BS57" s="63" t="n">
        <v>10</v>
      </c>
      <c r="BU57" s="68" t="n">
        <v>10</v>
      </c>
    </row>
    <row r="58" customFormat="false" ht="15" hidden="true" customHeight="false" outlineLevel="0" collapsed="false">
      <c r="A58" s="61" t="s">
        <v>1645</v>
      </c>
      <c r="B58" s="61" t="s">
        <v>1646</v>
      </c>
      <c r="C58" s="62" t="n">
        <v>45291</v>
      </c>
      <c r="D58" s="62" t="n">
        <v>45291</v>
      </c>
      <c r="E58" s="61" t="s">
        <v>1259</v>
      </c>
      <c r="G58" s="61" t="s">
        <v>1647</v>
      </c>
      <c r="H58" s="61" t="s">
        <v>1297</v>
      </c>
      <c r="J58" s="61" t="s">
        <v>1196</v>
      </c>
      <c r="K58" s="61" t="s">
        <v>1298</v>
      </c>
      <c r="L58" s="61" t="s">
        <v>1298</v>
      </c>
      <c r="M58" s="61" t="s">
        <v>1197</v>
      </c>
      <c r="N58" s="61" t="n">
        <v>176100986</v>
      </c>
      <c r="O58" s="61" t="s">
        <v>1262</v>
      </c>
      <c r="P58" s="61" t="s">
        <v>1648</v>
      </c>
      <c r="R58" s="61" t="s">
        <v>1300</v>
      </c>
      <c r="S58" s="61" t="str">
        <f aca="false">IF(J58="Listed Option",MID(R58,3,9),MID(Q58,3,9))</f>
        <v>78378X107</v>
      </c>
      <c r="T58" s="61" t="e">
        <f aca="false">VLOOKUP(S58,'Output v4'!C:C,1,FALSE())</f>
        <v>#N/A</v>
      </c>
      <c r="W58" s="61" t="s">
        <v>1649</v>
      </c>
      <c r="X58" s="61" t="s">
        <v>1650</v>
      </c>
      <c r="Y58" s="61" t="s">
        <v>1651</v>
      </c>
      <c r="Z58" s="61" t="s">
        <v>1304</v>
      </c>
      <c r="AA58" s="61" t="s">
        <v>1305</v>
      </c>
      <c r="AB58" s="63" t="n">
        <v>200</v>
      </c>
      <c r="AC58" s="63" t="n">
        <v>200</v>
      </c>
      <c r="AD58" s="61" t="n">
        <v>100</v>
      </c>
      <c r="AE58" s="61" t="n">
        <v>0</v>
      </c>
      <c r="AF58" s="64" t="n">
        <v>20000</v>
      </c>
      <c r="AG58" s="61" t="s">
        <v>689</v>
      </c>
      <c r="AH58" s="62" t="n">
        <v>45291</v>
      </c>
      <c r="AI58" s="65" t="n">
        <v>11.35</v>
      </c>
      <c r="AJ58" s="61" t="s">
        <v>1266</v>
      </c>
      <c r="AK58" s="65" t="n">
        <v>11.35</v>
      </c>
      <c r="AL58" s="65" t="n">
        <v>3871.24</v>
      </c>
      <c r="AM58" s="66" t="n">
        <v>227000</v>
      </c>
      <c r="AN58" s="66" t="n">
        <f aca="false">IF(J58="Listed Option",AF58*AL58,AM58)</f>
        <v>77424800</v>
      </c>
      <c r="AO58" s="61" t="s">
        <v>1267</v>
      </c>
      <c r="AP58" s="61" t="n">
        <v>100</v>
      </c>
      <c r="AQ58" s="61" t="n">
        <v>100</v>
      </c>
      <c r="AV58" s="61" t="s">
        <v>1306</v>
      </c>
      <c r="AW58" s="61" t="s">
        <v>1307</v>
      </c>
      <c r="AY58" s="61" t="s">
        <v>1308</v>
      </c>
      <c r="AZ58" s="61" t="s">
        <v>1308</v>
      </c>
      <c r="BA58" s="61" t="s">
        <v>1308</v>
      </c>
      <c r="BB58" s="67" t="n">
        <v>0</v>
      </c>
      <c r="BE58" s="61" t="n">
        <v>238575</v>
      </c>
      <c r="BJ58" s="61" t="s">
        <v>1308</v>
      </c>
      <c r="BL58" s="61" t="s">
        <v>1300</v>
      </c>
      <c r="BM58" s="61" t="s">
        <v>1300</v>
      </c>
      <c r="BN58" s="70" t="n">
        <v>-77424800</v>
      </c>
      <c r="BP58" s="68" t="n">
        <v>2270</v>
      </c>
      <c r="BQ58" s="68" t="n">
        <v>2270</v>
      </c>
      <c r="BR58" s="69" t="n">
        <v>200</v>
      </c>
      <c r="BS58" s="63" t="n">
        <v>200</v>
      </c>
      <c r="BU58" s="68" t="n">
        <v>200</v>
      </c>
    </row>
    <row r="59" customFormat="false" ht="15" hidden="true" customHeight="false" outlineLevel="0" collapsed="false">
      <c r="A59" s="61" t="s">
        <v>1652</v>
      </c>
      <c r="B59" s="61" t="s">
        <v>1653</v>
      </c>
      <c r="C59" s="62" t="n">
        <v>45291</v>
      </c>
      <c r="D59" s="62" t="n">
        <v>45291</v>
      </c>
      <c r="E59" s="61" t="s">
        <v>1259</v>
      </c>
      <c r="G59" s="61" t="s">
        <v>1654</v>
      </c>
      <c r="H59" s="61" t="s">
        <v>1297</v>
      </c>
      <c r="J59" s="61" t="s">
        <v>1196</v>
      </c>
      <c r="K59" s="61" t="s">
        <v>1298</v>
      </c>
      <c r="L59" s="61" t="s">
        <v>1298</v>
      </c>
      <c r="M59" s="61" t="s">
        <v>1197</v>
      </c>
      <c r="N59" s="61" t="n">
        <v>176100988</v>
      </c>
      <c r="O59" s="61" t="s">
        <v>1262</v>
      </c>
      <c r="P59" s="61" t="s">
        <v>1655</v>
      </c>
      <c r="R59" s="61" t="s">
        <v>1300</v>
      </c>
      <c r="S59" s="61" t="str">
        <f aca="false">IF(J59="Listed Option",MID(R59,3,9),MID(Q59,3,9))</f>
        <v>78378X107</v>
      </c>
      <c r="T59" s="61" t="e">
        <f aca="false">VLOOKUP(S59,'Output v4'!C:C,1,FALSE())</f>
        <v>#N/A</v>
      </c>
      <c r="W59" s="61" t="s">
        <v>1656</v>
      </c>
      <c r="X59" s="61" t="s">
        <v>1657</v>
      </c>
      <c r="Y59" s="61" t="s">
        <v>1658</v>
      </c>
      <c r="Z59" s="61" t="s">
        <v>1304</v>
      </c>
      <c r="AA59" s="61" t="s">
        <v>1305</v>
      </c>
      <c r="AB59" s="63" t="n">
        <v>300</v>
      </c>
      <c r="AC59" s="63" t="n">
        <v>300</v>
      </c>
      <c r="AD59" s="61" t="n">
        <v>100</v>
      </c>
      <c r="AE59" s="61" t="n">
        <v>0</v>
      </c>
      <c r="AF59" s="64" t="n">
        <v>30000</v>
      </c>
      <c r="AG59" s="61" t="s">
        <v>689</v>
      </c>
      <c r="AH59" s="62" t="n">
        <v>45291</v>
      </c>
      <c r="AI59" s="65" t="n">
        <v>12.55</v>
      </c>
      <c r="AJ59" s="61" t="s">
        <v>1266</v>
      </c>
      <c r="AK59" s="65" t="n">
        <v>12.55</v>
      </c>
      <c r="AL59" s="65" t="n">
        <v>3871.24</v>
      </c>
      <c r="AM59" s="66" t="n">
        <v>376500</v>
      </c>
      <c r="AN59" s="66" t="n">
        <f aca="false">IF(J59="Listed Option",AF59*AL59,AM59)</f>
        <v>116137200</v>
      </c>
      <c r="AO59" s="61" t="s">
        <v>1267</v>
      </c>
      <c r="AP59" s="61" t="n">
        <v>100</v>
      </c>
      <c r="AQ59" s="61" t="n">
        <v>100</v>
      </c>
      <c r="AV59" s="61" t="s">
        <v>1306</v>
      </c>
      <c r="AW59" s="61" t="s">
        <v>1307</v>
      </c>
      <c r="AY59" s="61" t="s">
        <v>1308</v>
      </c>
      <c r="AZ59" s="61" t="s">
        <v>1308</v>
      </c>
      <c r="BA59" s="61" t="s">
        <v>1308</v>
      </c>
      <c r="BB59" s="67" t="n">
        <v>0</v>
      </c>
      <c r="BE59" s="61" t="n">
        <v>238575</v>
      </c>
      <c r="BJ59" s="61" t="s">
        <v>1308</v>
      </c>
      <c r="BL59" s="61" t="s">
        <v>1300</v>
      </c>
      <c r="BM59" s="61" t="s">
        <v>1300</v>
      </c>
      <c r="BN59" s="70" t="n">
        <v>-116137200</v>
      </c>
      <c r="BP59" s="68" t="n">
        <v>3765</v>
      </c>
      <c r="BQ59" s="68" t="n">
        <v>3765</v>
      </c>
      <c r="BR59" s="69" t="n">
        <v>300</v>
      </c>
      <c r="BS59" s="63" t="n">
        <v>300</v>
      </c>
      <c r="BU59" s="68" t="n">
        <v>300</v>
      </c>
    </row>
    <row r="60" customFormat="false" ht="15" hidden="true" customHeight="false" outlineLevel="0" collapsed="false">
      <c r="A60" s="61" t="s">
        <v>1659</v>
      </c>
      <c r="B60" s="61" t="s">
        <v>1660</v>
      </c>
      <c r="C60" s="62" t="n">
        <v>45291</v>
      </c>
      <c r="D60" s="62" t="n">
        <v>45291</v>
      </c>
      <c r="E60" s="61" t="s">
        <v>1259</v>
      </c>
      <c r="G60" s="61" t="s">
        <v>1661</v>
      </c>
      <c r="H60" s="61" t="s">
        <v>1297</v>
      </c>
      <c r="J60" s="61" t="s">
        <v>1196</v>
      </c>
      <c r="K60" s="61" t="s">
        <v>1298</v>
      </c>
      <c r="L60" s="61" t="s">
        <v>1298</v>
      </c>
      <c r="M60" s="61" t="s">
        <v>1197</v>
      </c>
      <c r="N60" s="61" t="n">
        <v>176100995</v>
      </c>
      <c r="O60" s="61" t="s">
        <v>1262</v>
      </c>
      <c r="P60" s="61" t="s">
        <v>1662</v>
      </c>
      <c r="R60" s="61" t="s">
        <v>1300</v>
      </c>
      <c r="S60" s="61" t="str">
        <f aca="false">IF(J60="Listed Option",MID(R60,3,9),MID(Q60,3,9))</f>
        <v>78378X107</v>
      </c>
      <c r="T60" s="61" t="e">
        <f aca="false">VLOOKUP(S60,'Output v4'!C:C,1,FALSE())</f>
        <v>#N/A</v>
      </c>
      <c r="W60" s="61" t="s">
        <v>1663</v>
      </c>
      <c r="X60" s="61" t="s">
        <v>1664</v>
      </c>
      <c r="Y60" s="61" t="s">
        <v>1665</v>
      </c>
      <c r="Z60" s="61" t="s">
        <v>1304</v>
      </c>
      <c r="AA60" s="61" t="s">
        <v>1305</v>
      </c>
      <c r="AB60" s="63" t="n">
        <v>-400</v>
      </c>
      <c r="AC60" s="63" t="n">
        <v>-400</v>
      </c>
      <c r="AD60" s="61" t="n">
        <v>100</v>
      </c>
      <c r="AE60" s="61" t="n">
        <v>0</v>
      </c>
      <c r="AF60" s="64" t="n">
        <v>40000</v>
      </c>
      <c r="AG60" s="61" t="s">
        <v>1273</v>
      </c>
      <c r="AH60" s="62" t="n">
        <v>45291</v>
      </c>
      <c r="AI60" s="65" t="n">
        <v>18.1</v>
      </c>
      <c r="AJ60" s="61" t="s">
        <v>1266</v>
      </c>
      <c r="AK60" s="65" t="n">
        <v>18.1</v>
      </c>
      <c r="AL60" s="65" t="n">
        <v>3871.24</v>
      </c>
      <c r="AM60" s="66" t="n">
        <v>-724000</v>
      </c>
      <c r="AN60" s="66" t="n">
        <f aca="false">IF(J60="Listed Option",AF60*AL60,AM60)</f>
        <v>154849600</v>
      </c>
      <c r="AO60" s="61" t="s">
        <v>1267</v>
      </c>
      <c r="AP60" s="61" t="n">
        <v>100</v>
      </c>
      <c r="AQ60" s="61" t="n">
        <v>100</v>
      </c>
      <c r="AV60" s="61" t="s">
        <v>1306</v>
      </c>
      <c r="AW60" s="61" t="s">
        <v>1307</v>
      </c>
      <c r="AY60" s="61" t="s">
        <v>1308</v>
      </c>
      <c r="AZ60" s="61" t="s">
        <v>1308</v>
      </c>
      <c r="BA60" s="61" t="s">
        <v>1308</v>
      </c>
      <c r="BB60" s="67" t="n">
        <v>0</v>
      </c>
      <c r="BE60" s="61" t="n">
        <v>238575</v>
      </c>
      <c r="BJ60" s="61" t="s">
        <v>1308</v>
      </c>
      <c r="BL60" s="61" t="s">
        <v>1300</v>
      </c>
      <c r="BM60" s="61" t="s">
        <v>1300</v>
      </c>
      <c r="BN60" s="70" t="n">
        <v>154849600</v>
      </c>
      <c r="BP60" s="68" t="n">
        <v>-7240</v>
      </c>
      <c r="BQ60" s="68" t="n">
        <v>-7240</v>
      </c>
      <c r="BR60" s="69" t="n">
        <v>-400</v>
      </c>
      <c r="BS60" s="63" t="n">
        <v>-400</v>
      </c>
      <c r="BU60" s="68" t="n">
        <v>400</v>
      </c>
    </row>
    <row r="61" customFormat="false" ht="15" hidden="true" customHeight="false" outlineLevel="0" collapsed="false">
      <c r="A61" s="61" t="s">
        <v>1666</v>
      </c>
      <c r="B61" s="61" t="s">
        <v>1667</v>
      </c>
      <c r="C61" s="62" t="n">
        <v>45291</v>
      </c>
      <c r="D61" s="62" t="n">
        <v>45291</v>
      </c>
      <c r="E61" s="61" t="s">
        <v>1259</v>
      </c>
      <c r="G61" s="61" t="s">
        <v>1668</v>
      </c>
      <c r="H61" s="61" t="s">
        <v>1297</v>
      </c>
      <c r="J61" s="61" t="s">
        <v>1196</v>
      </c>
      <c r="K61" s="61" t="s">
        <v>1298</v>
      </c>
      <c r="L61" s="61" t="s">
        <v>1298</v>
      </c>
      <c r="M61" s="61" t="s">
        <v>1197</v>
      </c>
      <c r="N61" s="61" t="n">
        <v>176100996</v>
      </c>
      <c r="O61" s="61" t="s">
        <v>1262</v>
      </c>
      <c r="P61" s="61" t="s">
        <v>1669</v>
      </c>
      <c r="R61" s="61" t="s">
        <v>1300</v>
      </c>
      <c r="S61" s="61" t="str">
        <f aca="false">IF(J61="Listed Option",MID(R61,3,9),MID(Q61,3,9))</f>
        <v>78378X107</v>
      </c>
      <c r="T61" s="61" t="e">
        <f aca="false">VLOOKUP(S61,'Output v4'!C:C,1,FALSE())</f>
        <v>#N/A</v>
      </c>
      <c r="W61" s="61" t="s">
        <v>1670</v>
      </c>
      <c r="X61" s="61" t="s">
        <v>1671</v>
      </c>
      <c r="Y61" s="61" t="s">
        <v>1672</v>
      </c>
      <c r="Z61" s="61" t="s">
        <v>1304</v>
      </c>
      <c r="AA61" s="61" t="s">
        <v>1305</v>
      </c>
      <c r="AB61" s="63" t="n">
        <v>-400</v>
      </c>
      <c r="AC61" s="63" t="n">
        <v>-400</v>
      </c>
      <c r="AD61" s="61" t="n">
        <v>100</v>
      </c>
      <c r="AE61" s="61" t="n">
        <v>0</v>
      </c>
      <c r="AF61" s="64" t="n">
        <v>40000</v>
      </c>
      <c r="AG61" s="61" t="s">
        <v>1273</v>
      </c>
      <c r="AH61" s="62" t="n">
        <v>45291</v>
      </c>
      <c r="AI61" s="65" t="n">
        <v>19.1</v>
      </c>
      <c r="AJ61" s="61" t="s">
        <v>1266</v>
      </c>
      <c r="AK61" s="65" t="n">
        <v>19.1</v>
      </c>
      <c r="AL61" s="65" t="n">
        <v>3871.24</v>
      </c>
      <c r="AM61" s="66" t="n">
        <v>-764000</v>
      </c>
      <c r="AN61" s="66" t="n">
        <f aca="false">IF(J61="Listed Option",AF61*AL61,AM61)</f>
        <v>154849600</v>
      </c>
      <c r="AO61" s="61" t="s">
        <v>1267</v>
      </c>
      <c r="AP61" s="61" t="n">
        <v>100</v>
      </c>
      <c r="AQ61" s="61" t="n">
        <v>100</v>
      </c>
      <c r="AV61" s="61" t="s">
        <v>1306</v>
      </c>
      <c r="AW61" s="61" t="s">
        <v>1307</v>
      </c>
      <c r="AY61" s="61" t="s">
        <v>1308</v>
      </c>
      <c r="AZ61" s="61" t="s">
        <v>1308</v>
      </c>
      <c r="BA61" s="61" t="s">
        <v>1308</v>
      </c>
      <c r="BB61" s="67" t="n">
        <v>0</v>
      </c>
      <c r="BE61" s="61" t="n">
        <v>238575</v>
      </c>
      <c r="BJ61" s="61" t="s">
        <v>1308</v>
      </c>
      <c r="BL61" s="61" t="s">
        <v>1300</v>
      </c>
      <c r="BM61" s="61" t="s">
        <v>1300</v>
      </c>
      <c r="BN61" s="70" t="n">
        <v>154849600</v>
      </c>
      <c r="BP61" s="68" t="n">
        <v>-7640</v>
      </c>
      <c r="BQ61" s="68" t="n">
        <v>-7640</v>
      </c>
      <c r="BR61" s="69" t="n">
        <v>-400</v>
      </c>
      <c r="BS61" s="63" t="n">
        <v>-400</v>
      </c>
      <c r="BU61" s="68" t="n">
        <v>400</v>
      </c>
    </row>
    <row r="62" customFormat="false" ht="15" hidden="true" customHeight="false" outlineLevel="0" collapsed="false">
      <c r="A62" s="61" t="s">
        <v>1673</v>
      </c>
      <c r="B62" s="61" t="s">
        <v>1674</v>
      </c>
      <c r="C62" s="62" t="n">
        <v>45291</v>
      </c>
      <c r="D62" s="62" t="n">
        <v>45291</v>
      </c>
      <c r="E62" s="61" t="s">
        <v>1259</v>
      </c>
      <c r="G62" s="61" t="s">
        <v>1675</v>
      </c>
      <c r="H62" s="61" t="s">
        <v>1297</v>
      </c>
      <c r="J62" s="61" t="s">
        <v>1196</v>
      </c>
      <c r="K62" s="61" t="s">
        <v>1298</v>
      </c>
      <c r="L62" s="61" t="s">
        <v>1298</v>
      </c>
      <c r="M62" s="61" t="s">
        <v>1197</v>
      </c>
      <c r="N62" s="61" t="n">
        <v>176101003</v>
      </c>
      <c r="O62" s="61" t="s">
        <v>1262</v>
      </c>
      <c r="P62" s="61" t="s">
        <v>1676</v>
      </c>
      <c r="R62" s="61" t="s">
        <v>1300</v>
      </c>
      <c r="S62" s="61" t="str">
        <f aca="false">IF(J62="Listed Option",MID(R62,3,9),MID(Q62,3,9))</f>
        <v>78378X107</v>
      </c>
      <c r="T62" s="61" t="e">
        <f aca="false">VLOOKUP(S62,'Output v4'!C:C,1,FALSE())</f>
        <v>#N/A</v>
      </c>
      <c r="W62" s="61" t="s">
        <v>1677</v>
      </c>
      <c r="X62" s="61" t="s">
        <v>1678</v>
      </c>
      <c r="Y62" s="61" t="s">
        <v>1679</v>
      </c>
      <c r="Z62" s="61" t="s">
        <v>1304</v>
      </c>
      <c r="AA62" s="61" t="s">
        <v>1305</v>
      </c>
      <c r="AB62" s="63" t="n">
        <v>-400</v>
      </c>
      <c r="AC62" s="63" t="n">
        <v>-400</v>
      </c>
      <c r="AD62" s="61" t="n">
        <v>100</v>
      </c>
      <c r="AE62" s="61" t="n">
        <v>0</v>
      </c>
      <c r="AF62" s="64" t="n">
        <v>40000</v>
      </c>
      <c r="AG62" s="61" t="s">
        <v>1273</v>
      </c>
      <c r="AH62" s="62" t="n">
        <v>45291</v>
      </c>
      <c r="AI62" s="65" t="n">
        <v>28.75</v>
      </c>
      <c r="AJ62" s="61" t="s">
        <v>1266</v>
      </c>
      <c r="AK62" s="65" t="n">
        <v>28.75</v>
      </c>
      <c r="AL62" s="65" t="n">
        <v>3871.24</v>
      </c>
      <c r="AM62" s="66" t="n">
        <v>-1150000</v>
      </c>
      <c r="AN62" s="66" t="n">
        <f aca="false">IF(J62="Listed Option",AF62*AL62,AM62)</f>
        <v>154849600</v>
      </c>
      <c r="AO62" s="61" t="s">
        <v>1267</v>
      </c>
      <c r="AP62" s="61" t="n">
        <v>100</v>
      </c>
      <c r="AQ62" s="61" t="n">
        <v>100</v>
      </c>
      <c r="AV62" s="61" t="s">
        <v>1306</v>
      </c>
      <c r="AW62" s="61" t="s">
        <v>1307</v>
      </c>
      <c r="AY62" s="61" t="s">
        <v>1308</v>
      </c>
      <c r="AZ62" s="61" t="s">
        <v>1308</v>
      </c>
      <c r="BA62" s="61" t="s">
        <v>1308</v>
      </c>
      <c r="BB62" s="67" t="n">
        <v>0</v>
      </c>
      <c r="BE62" s="61" t="n">
        <v>238575</v>
      </c>
      <c r="BJ62" s="61" t="s">
        <v>1308</v>
      </c>
      <c r="BL62" s="61" t="s">
        <v>1300</v>
      </c>
      <c r="BM62" s="61" t="s">
        <v>1300</v>
      </c>
      <c r="BN62" s="70" t="n">
        <v>154849600</v>
      </c>
      <c r="BP62" s="68" t="n">
        <v>-11500</v>
      </c>
      <c r="BQ62" s="68" t="n">
        <v>-11500</v>
      </c>
      <c r="BR62" s="69" t="n">
        <v>-400</v>
      </c>
      <c r="BS62" s="63" t="n">
        <v>-400</v>
      </c>
      <c r="BU62" s="68" t="n">
        <v>400</v>
      </c>
    </row>
    <row r="63" customFormat="false" ht="15" hidden="true" customHeight="false" outlineLevel="0" collapsed="false">
      <c r="A63" s="61" t="s">
        <v>1680</v>
      </c>
      <c r="B63" s="61" t="s">
        <v>1681</v>
      </c>
      <c r="C63" s="62" t="n">
        <v>45291</v>
      </c>
      <c r="D63" s="62" t="n">
        <v>45291</v>
      </c>
      <c r="E63" s="61" t="s">
        <v>1259</v>
      </c>
      <c r="G63" s="61" t="s">
        <v>1682</v>
      </c>
      <c r="H63" s="61" t="s">
        <v>1297</v>
      </c>
      <c r="J63" s="61" t="s">
        <v>1196</v>
      </c>
      <c r="K63" s="61" t="s">
        <v>1298</v>
      </c>
      <c r="L63" s="61" t="s">
        <v>1298</v>
      </c>
      <c r="M63" s="61" t="s">
        <v>1197</v>
      </c>
      <c r="N63" s="61" t="n">
        <v>176101004</v>
      </c>
      <c r="O63" s="61" t="s">
        <v>1262</v>
      </c>
      <c r="P63" s="61" t="s">
        <v>1683</v>
      </c>
      <c r="R63" s="61" t="s">
        <v>1300</v>
      </c>
      <c r="S63" s="61" t="str">
        <f aca="false">IF(J63="Listed Option",MID(R63,3,9),MID(Q63,3,9))</f>
        <v>78378X107</v>
      </c>
      <c r="T63" s="61" t="e">
        <f aca="false">VLOOKUP(S63,'Output v4'!C:C,1,FALSE())</f>
        <v>#N/A</v>
      </c>
      <c r="W63" s="61" t="s">
        <v>1684</v>
      </c>
      <c r="X63" s="61" t="s">
        <v>1685</v>
      </c>
      <c r="Y63" s="61" t="s">
        <v>1686</v>
      </c>
      <c r="Z63" s="61" t="s">
        <v>1304</v>
      </c>
      <c r="AA63" s="61" t="s">
        <v>1305</v>
      </c>
      <c r="AB63" s="63" t="n">
        <v>200</v>
      </c>
      <c r="AC63" s="63" t="n">
        <v>200</v>
      </c>
      <c r="AD63" s="61" t="n">
        <v>100</v>
      </c>
      <c r="AE63" s="61" t="n">
        <v>0</v>
      </c>
      <c r="AF63" s="64" t="n">
        <v>20000</v>
      </c>
      <c r="AG63" s="61" t="s">
        <v>689</v>
      </c>
      <c r="AH63" s="62" t="n">
        <v>45291</v>
      </c>
      <c r="AI63" s="65" t="n">
        <v>30.55</v>
      </c>
      <c r="AJ63" s="61" t="s">
        <v>1266</v>
      </c>
      <c r="AK63" s="65" t="n">
        <v>30.55</v>
      </c>
      <c r="AL63" s="65" t="n">
        <v>3871.24</v>
      </c>
      <c r="AM63" s="66" t="n">
        <v>611000</v>
      </c>
      <c r="AN63" s="66" t="n">
        <f aca="false">IF(J63="Listed Option",AF63*AL63,AM63)</f>
        <v>77424800</v>
      </c>
      <c r="AO63" s="61" t="s">
        <v>1267</v>
      </c>
      <c r="AP63" s="61" t="n">
        <v>100</v>
      </c>
      <c r="AQ63" s="61" t="n">
        <v>100</v>
      </c>
      <c r="AV63" s="61" t="s">
        <v>1306</v>
      </c>
      <c r="AW63" s="61" t="s">
        <v>1307</v>
      </c>
      <c r="AY63" s="61" t="s">
        <v>1308</v>
      </c>
      <c r="AZ63" s="61" t="s">
        <v>1308</v>
      </c>
      <c r="BA63" s="61" t="s">
        <v>1308</v>
      </c>
      <c r="BB63" s="67" t="n">
        <v>0</v>
      </c>
      <c r="BE63" s="61" t="n">
        <v>238575</v>
      </c>
      <c r="BJ63" s="61" t="s">
        <v>1308</v>
      </c>
      <c r="BL63" s="61" t="s">
        <v>1300</v>
      </c>
      <c r="BM63" s="61" t="s">
        <v>1300</v>
      </c>
      <c r="BN63" s="70" t="n">
        <v>-77424800</v>
      </c>
      <c r="BP63" s="68" t="n">
        <v>6110</v>
      </c>
      <c r="BQ63" s="68" t="n">
        <v>6110</v>
      </c>
      <c r="BR63" s="69" t="n">
        <v>200</v>
      </c>
      <c r="BS63" s="63" t="n">
        <v>200</v>
      </c>
      <c r="BU63" s="68" t="n">
        <v>200</v>
      </c>
    </row>
    <row r="64" customFormat="false" ht="15" hidden="true" customHeight="false" outlineLevel="0" collapsed="false">
      <c r="A64" s="61" t="s">
        <v>1687</v>
      </c>
      <c r="B64" s="61" t="s">
        <v>1688</v>
      </c>
      <c r="C64" s="62" t="n">
        <v>45291</v>
      </c>
      <c r="D64" s="62" t="n">
        <v>45291</v>
      </c>
      <c r="E64" s="61" t="s">
        <v>1259</v>
      </c>
      <c r="G64" s="61" t="s">
        <v>1689</v>
      </c>
      <c r="H64" s="61" t="s">
        <v>1297</v>
      </c>
      <c r="J64" s="61" t="s">
        <v>1196</v>
      </c>
      <c r="K64" s="61" t="s">
        <v>1298</v>
      </c>
      <c r="L64" s="61" t="s">
        <v>1298</v>
      </c>
      <c r="M64" s="61" t="s">
        <v>1197</v>
      </c>
      <c r="N64" s="61" t="n">
        <v>176101005</v>
      </c>
      <c r="O64" s="61" t="s">
        <v>1262</v>
      </c>
      <c r="P64" s="61" t="s">
        <v>1690</v>
      </c>
      <c r="R64" s="61" t="s">
        <v>1300</v>
      </c>
      <c r="S64" s="61" t="str">
        <f aca="false">IF(J64="Listed Option",MID(R64,3,9),MID(Q64,3,9))</f>
        <v>78378X107</v>
      </c>
      <c r="T64" s="61" t="e">
        <f aca="false">VLOOKUP(S64,'Output v4'!C:C,1,FALSE())</f>
        <v>#N/A</v>
      </c>
      <c r="W64" s="61" t="s">
        <v>1691</v>
      </c>
      <c r="X64" s="61" t="s">
        <v>1692</v>
      </c>
      <c r="Y64" s="61" t="s">
        <v>1693</v>
      </c>
      <c r="Z64" s="61" t="s">
        <v>1304</v>
      </c>
      <c r="AA64" s="61" t="s">
        <v>1305</v>
      </c>
      <c r="AB64" s="63" t="n">
        <v>200</v>
      </c>
      <c r="AC64" s="63" t="n">
        <v>200</v>
      </c>
      <c r="AD64" s="61" t="n">
        <v>100</v>
      </c>
      <c r="AE64" s="61" t="n">
        <v>0</v>
      </c>
      <c r="AF64" s="64" t="n">
        <v>20000</v>
      </c>
      <c r="AG64" s="61" t="s">
        <v>689</v>
      </c>
      <c r="AH64" s="62" t="n">
        <v>45291</v>
      </c>
      <c r="AI64" s="65" t="n">
        <v>32.5</v>
      </c>
      <c r="AJ64" s="61" t="s">
        <v>1266</v>
      </c>
      <c r="AK64" s="65" t="n">
        <v>32.5</v>
      </c>
      <c r="AL64" s="65" t="n">
        <v>3871.24</v>
      </c>
      <c r="AM64" s="66" t="n">
        <v>650000</v>
      </c>
      <c r="AN64" s="66" t="n">
        <f aca="false">IF(J64="Listed Option",AF64*AL64,AM64)</f>
        <v>77424800</v>
      </c>
      <c r="AO64" s="61" t="s">
        <v>1267</v>
      </c>
      <c r="AP64" s="61" t="n">
        <v>100</v>
      </c>
      <c r="AQ64" s="61" t="n">
        <v>100</v>
      </c>
      <c r="AV64" s="61" t="s">
        <v>1306</v>
      </c>
      <c r="AW64" s="61" t="s">
        <v>1307</v>
      </c>
      <c r="AY64" s="61" t="s">
        <v>1308</v>
      </c>
      <c r="AZ64" s="61" t="s">
        <v>1308</v>
      </c>
      <c r="BA64" s="61" t="s">
        <v>1308</v>
      </c>
      <c r="BB64" s="67" t="n">
        <v>0</v>
      </c>
      <c r="BE64" s="61" t="n">
        <v>238575</v>
      </c>
      <c r="BJ64" s="61" t="s">
        <v>1308</v>
      </c>
      <c r="BL64" s="61" t="s">
        <v>1300</v>
      </c>
      <c r="BM64" s="61" t="s">
        <v>1300</v>
      </c>
      <c r="BN64" s="70" t="n">
        <v>-77424800</v>
      </c>
      <c r="BP64" s="68" t="n">
        <v>6500</v>
      </c>
      <c r="BQ64" s="68" t="n">
        <v>6500</v>
      </c>
      <c r="BR64" s="69" t="n">
        <v>200</v>
      </c>
      <c r="BS64" s="63" t="n">
        <v>200</v>
      </c>
      <c r="BU64" s="68" t="n">
        <v>200</v>
      </c>
    </row>
    <row r="65" customFormat="false" ht="15" hidden="true" customHeight="false" outlineLevel="0" collapsed="false">
      <c r="A65" s="61" t="s">
        <v>1694</v>
      </c>
      <c r="B65" s="61" t="s">
        <v>1695</v>
      </c>
      <c r="C65" s="62" t="n">
        <v>45291</v>
      </c>
      <c r="D65" s="62" t="n">
        <v>45291</v>
      </c>
      <c r="E65" s="61" t="s">
        <v>1259</v>
      </c>
      <c r="G65" s="61" t="s">
        <v>1696</v>
      </c>
      <c r="H65" s="61" t="s">
        <v>1297</v>
      </c>
      <c r="J65" s="61" t="s">
        <v>1196</v>
      </c>
      <c r="K65" s="61" t="s">
        <v>1298</v>
      </c>
      <c r="L65" s="61" t="s">
        <v>1298</v>
      </c>
      <c r="M65" s="61" t="s">
        <v>1198</v>
      </c>
      <c r="N65" s="61" t="n">
        <v>176182426</v>
      </c>
      <c r="O65" s="61" t="s">
        <v>1262</v>
      </c>
      <c r="P65" s="61" t="s">
        <v>1697</v>
      </c>
      <c r="R65" s="61" t="s">
        <v>1300</v>
      </c>
      <c r="S65" s="61" t="str">
        <f aca="false">IF(J65="Listed Option",MID(R65,3,9),MID(Q65,3,9))</f>
        <v>78378X107</v>
      </c>
      <c r="T65" s="61" t="e">
        <f aca="false">VLOOKUP(S65,'Output v4'!C:C,1,FALSE())</f>
        <v>#N/A</v>
      </c>
      <c r="W65" s="61" t="s">
        <v>1698</v>
      </c>
      <c r="X65" s="61" t="s">
        <v>1699</v>
      </c>
      <c r="Y65" s="61" t="s">
        <v>1700</v>
      </c>
      <c r="Z65" s="61" t="s">
        <v>1304</v>
      </c>
      <c r="AA65" s="61" t="s">
        <v>1305</v>
      </c>
      <c r="AB65" s="63" t="n">
        <v>49</v>
      </c>
      <c r="AC65" s="63" t="n">
        <v>49</v>
      </c>
      <c r="AD65" s="61" t="n">
        <v>100</v>
      </c>
      <c r="AE65" s="61" t="n">
        <v>0</v>
      </c>
      <c r="AF65" s="64" t="n">
        <v>4900</v>
      </c>
      <c r="AG65" s="61" t="s">
        <v>689</v>
      </c>
      <c r="AH65" s="62" t="n">
        <v>45291</v>
      </c>
      <c r="AI65" s="65" t="n">
        <v>276.55</v>
      </c>
      <c r="AJ65" s="61" t="s">
        <v>1266</v>
      </c>
      <c r="AK65" s="65" t="n">
        <v>276.55</v>
      </c>
      <c r="AL65" s="65" t="n">
        <v>3871.24</v>
      </c>
      <c r="AM65" s="66" t="n">
        <v>1355095</v>
      </c>
      <c r="AN65" s="66" t="n">
        <f aca="false">IF(J65="Listed Option",AF65*AL65,AM65)</f>
        <v>18969076</v>
      </c>
      <c r="AO65" s="61" t="s">
        <v>1267</v>
      </c>
      <c r="AP65" s="61" t="n">
        <v>100</v>
      </c>
      <c r="AQ65" s="61" t="n">
        <v>100</v>
      </c>
      <c r="AV65" s="61" t="s">
        <v>1306</v>
      </c>
      <c r="AW65" s="61" t="s">
        <v>1307</v>
      </c>
      <c r="AY65" s="61" t="s">
        <v>1308</v>
      </c>
      <c r="AZ65" s="61" t="s">
        <v>1308</v>
      </c>
      <c r="BA65" s="61" t="s">
        <v>1308</v>
      </c>
      <c r="BB65" s="67" t="n">
        <v>0</v>
      </c>
      <c r="BE65" s="61" t="n">
        <v>238575</v>
      </c>
      <c r="BJ65" s="61" t="s">
        <v>1308</v>
      </c>
      <c r="BL65" s="61" t="s">
        <v>1300</v>
      </c>
      <c r="BM65" s="61" t="s">
        <v>1300</v>
      </c>
      <c r="BN65" s="70" t="n">
        <v>18969076</v>
      </c>
      <c r="BP65" s="68" t="n">
        <v>13550.95</v>
      </c>
      <c r="BQ65" s="68" t="n">
        <v>13550.95</v>
      </c>
      <c r="BR65" s="69" t="n">
        <v>49</v>
      </c>
      <c r="BS65" s="63" t="n">
        <v>49</v>
      </c>
      <c r="BU65" s="68" t="n">
        <v>49</v>
      </c>
    </row>
    <row r="66" customFormat="false" ht="15" hidden="true" customHeight="false" outlineLevel="0" collapsed="false">
      <c r="A66" s="61" t="s">
        <v>1701</v>
      </c>
      <c r="B66" s="61" t="s">
        <v>1702</v>
      </c>
      <c r="C66" s="62" t="n">
        <v>45291</v>
      </c>
      <c r="D66" s="62" t="n">
        <v>45291</v>
      </c>
      <c r="E66" s="61" t="s">
        <v>1259</v>
      </c>
      <c r="G66" s="61" t="s">
        <v>1703</v>
      </c>
      <c r="H66" s="61" t="s">
        <v>1297</v>
      </c>
      <c r="J66" s="61" t="s">
        <v>1196</v>
      </c>
      <c r="K66" s="61" t="s">
        <v>1298</v>
      </c>
      <c r="L66" s="61" t="s">
        <v>1298</v>
      </c>
      <c r="M66" s="61" t="s">
        <v>1197</v>
      </c>
      <c r="N66" s="61" t="n">
        <v>176182564</v>
      </c>
      <c r="O66" s="61" t="s">
        <v>1262</v>
      </c>
      <c r="P66" s="61" t="s">
        <v>1704</v>
      </c>
      <c r="R66" s="61" t="s">
        <v>1300</v>
      </c>
      <c r="S66" s="61" t="str">
        <f aca="false">IF(J66="Listed Option",MID(R66,3,9),MID(Q66,3,9))</f>
        <v>78378X107</v>
      </c>
      <c r="T66" s="61" t="e">
        <f aca="false">VLOOKUP(S66,'Output v4'!C:C,1,FALSE())</f>
        <v>#N/A</v>
      </c>
      <c r="W66" s="61" t="s">
        <v>1705</v>
      </c>
      <c r="X66" s="61" t="s">
        <v>1706</v>
      </c>
      <c r="Y66" s="61" t="s">
        <v>1707</v>
      </c>
      <c r="Z66" s="61" t="s">
        <v>1304</v>
      </c>
      <c r="AA66" s="61" t="s">
        <v>1305</v>
      </c>
      <c r="AB66" s="63" t="n">
        <v>200</v>
      </c>
      <c r="AC66" s="63" t="n">
        <v>200</v>
      </c>
      <c r="AD66" s="61" t="n">
        <v>100</v>
      </c>
      <c r="AE66" s="61" t="n">
        <v>0</v>
      </c>
      <c r="AF66" s="64" t="n">
        <v>20000</v>
      </c>
      <c r="AG66" s="61" t="s">
        <v>689</v>
      </c>
      <c r="AH66" s="62" t="n">
        <v>45291</v>
      </c>
      <c r="AI66" s="65" t="n">
        <v>0.525</v>
      </c>
      <c r="AJ66" s="61" t="s">
        <v>1266</v>
      </c>
      <c r="AK66" s="65" t="n">
        <v>0.525</v>
      </c>
      <c r="AL66" s="65" t="n">
        <v>3871.24</v>
      </c>
      <c r="AM66" s="66" t="n">
        <v>10500</v>
      </c>
      <c r="AN66" s="66" t="n">
        <f aca="false">IF(J66="Listed Option",AF66*AL66,AM66)</f>
        <v>77424800</v>
      </c>
      <c r="AO66" s="61" t="s">
        <v>1267</v>
      </c>
      <c r="AP66" s="61" t="n">
        <v>100</v>
      </c>
      <c r="AQ66" s="61" t="n">
        <v>100</v>
      </c>
      <c r="AV66" s="61" t="s">
        <v>1306</v>
      </c>
      <c r="AW66" s="61" t="s">
        <v>1307</v>
      </c>
      <c r="AY66" s="61" t="s">
        <v>1308</v>
      </c>
      <c r="AZ66" s="61" t="s">
        <v>1308</v>
      </c>
      <c r="BA66" s="61" t="s">
        <v>1308</v>
      </c>
      <c r="BB66" s="67" t="n">
        <v>0</v>
      </c>
      <c r="BE66" s="61" t="n">
        <v>238575</v>
      </c>
      <c r="BJ66" s="61" t="s">
        <v>1308</v>
      </c>
      <c r="BL66" s="61" t="s">
        <v>1300</v>
      </c>
      <c r="BM66" s="61" t="s">
        <v>1300</v>
      </c>
      <c r="BN66" s="70" t="n">
        <v>-77424800</v>
      </c>
      <c r="BP66" s="68" t="n">
        <v>105</v>
      </c>
      <c r="BQ66" s="68" t="n">
        <v>105</v>
      </c>
      <c r="BR66" s="69" t="n">
        <v>200</v>
      </c>
      <c r="BS66" s="63" t="n">
        <v>200</v>
      </c>
      <c r="BU66" s="68" t="n">
        <v>200</v>
      </c>
    </row>
    <row r="67" customFormat="false" ht="15" hidden="true" customHeight="false" outlineLevel="0" collapsed="false">
      <c r="A67" s="61" t="s">
        <v>1708</v>
      </c>
      <c r="B67" s="61" t="s">
        <v>1709</v>
      </c>
      <c r="C67" s="62" t="n">
        <v>45291</v>
      </c>
      <c r="D67" s="62" t="n">
        <v>45291</v>
      </c>
      <c r="E67" s="61" t="s">
        <v>1259</v>
      </c>
      <c r="G67" s="61" t="s">
        <v>1710</v>
      </c>
      <c r="H67" s="61" t="s">
        <v>1297</v>
      </c>
      <c r="J67" s="61" t="s">
        <v>1196</v>
      </c>
      <c r="K67" s="61" t="s">
        <v>1298</v>
      </c>
      <c r="L67" s="61" t="s">
        <v>1298</v>
      </c>
      <c r="M67" s="61" t="s">
        <v>1197</v>
      </c>
      <c r="N67" s="61" t="n">
        <v>176182571</v>
      </c>
      <c r="O67" s="61" t="s">
        <v>1262</v>
      </c>
      <c r="P67" s="61" t="s">
        <v>1711</v>
      </c>
      <c r="R67" s="61" t="s">
        <v>1300</v>
      </c>
      <c r="S67" s="61" t="str">
        <f aca="false">IF(J67="Listed Option",MID(R67,3,9),MID(Q67,3,9))</f>
        <v>78378X107</v>
      </c>
      <c r="T67" s="61" t="e">
        <f aca="false">VLOOKUP(S67,'Output v4'!C:C,1,FALSE())</f>
        <v>#N/A</v>
      </c>
      <c r="W67" s="61" t="s">
        <v>1712</v>
      </c>
      <c r="X67" s="61" t="s">
        <v>1713</v>
      </c>
      <c r="Y67" s="61" t="s">
        <v>1714</v>
      </c>
      <c r="Z67" s="61" t="s">
        <v>1304</v>
      </c>
      <c r="AA67" s="61" t="s">
        <v>1305</v>
      </c>
      <c r="AB67" s="63" t="n">
        <v>-400</v>
      </c>
      <c r="AC67" s="63" t="n">
        <v>-400</v>
      </c>
      <c r="AD67" s="61" t="n">
        <v>100</v>
      </c>
      <c r="AE67" s="61" t="n">
        <v>0</v>
      </c>
      <c r="AF67" s="64" t="n">
        <v>40000</v>
      </c>
      <c r="AG67" s="61" t="s">
        <v>1273</v>
      </c>
      <c r="AH67" s="62" t="n">
        <v>45291</v>
      </c>
      <c r="AI67" s="65" t="n">
        <v>1.725</v>
      </c>
      <c r="AJ67" s="61" t="s">
        <v>1266</v>
      </c>
      <c r="AK67" s="65" t="n">
        <v>1.725</v>
      </c>
      <c r="AL67" s="65" t="n">
        <v>3871.24</v>
      </c>
      <c r="AM67" s="66" t="n">
        <v>-69000</v>
      </c>
      <c r="AN67" s="66" t="n">
        <f aca="false">IF(J67="Listed Option",AF67*AL67,AM67)</f>
        <v>154849600</v>
      </c>
      <c r="AO67" s="61" t="s">
        <v>1267</v>
      </c>
      <c r="AP67" s="61" t="n">
        <v>100</v>
      </c>
      <c r="AQ67" s="61" t="n">
        <v>100</v>
      </c>
      <c r="AV67" s="61" t="s">
        <v>1306</v>
      </c>
      <c r="AW67" s="61" t="s">
        <v>1307</v>
      </c>
      <c r="AY67" s="61" t="s">
        <v>1308</v>
      </c>
      <c r="AZ67" s="61" t="s">
        <v>1308</v>
      </c>
      <c r="BA67" s="61" t="s">
        <v>1308</v>
      </c>
      <c r="BB67" s="67" t="n">
        <v>0</v>
      </c>
      <c r="BE67" s="61" t="n">
        <v>238575</v>
      </c>
      <c r="BJ67" s="61" t="s">
        <v>1308</v>
      </c>
      <c r="BL67" s="61" t="s">
        <v>1300</v>
      </c>
      <c r="BM67" s="61" t="s">
        <v>1300</v>
      </c>
      <c r="BN67" s="70" t="n">
        <v>154849600</v>
      </c>
      <c r="BP67" s="68" t="n">
        <v>-690</v>
      </c>
      <c r="BQ67" s="68" t="n">
        <v>-690</v>
      </c>
      <c r="BR67" s="69" t="n">
        <v>-400</v>
      </c>
      <c r="BS67" s="63" t="n">
        <v>-400</v>
      </c>
      <c r="BU67" s="68" t="n">
        <v>400</v>
      </c>
    </row>
    <row r="68" customFormat="false" ht="15" hidden="true" customHeight="false" outlineLevel="0" collapsed="false">
      <c r="A68" s="61" t="s">
        <v>1715</v>
      </c>
      <c r="B68" s="61" t="s">
        <v>1716</v>
      </c>
      <c r="C68" s="62" t="n">
        <v>45291</v>
      </c>
      <c r="D68" s="62" t="n">
        <v>45291</v>
      </c>
      <c r="E68" s="61" t="s">
        <v>1259</v>
      </c>
      <c r="G68" s="61" t="s">
        <v>1717</v>
      </c>
      <c r="H68" s="61" t="s">
        <v>1297</v>
      </c>
      <c r="J68" s="61" t="s">
        <v>1196</v>
      </c>
      <c r="K68" s="61" t="s">
        <v>1298</v>
      </c>
      <c r="L68" s="61" t="s">
        <v>1298</v>
      </c>
      <c r="M68" s="61" t="s">
        <v>1197</v>
      </c>
      <c r="N68" s="61" t="n">
        <v>176182572</v>
      </c>
      <c r="O68" s="61" t="s">
        <v>1262</v>
      </c>
      <c r="P68" s="61" t="s">
        <v>1718</v>
      </c>
      <c r="R68" s="61" t="s">
        <v>1300</v>
      </c>
      <c r="S68" s="61" t="str">
        <f aca="false">IF(J68="Listed Option",MID(R68,3,9),MID(Q68,3,9))</f>
        <v>78378X107</v>
      </c>
      <c r="T68" s="61" t="e">
        <f aca="false">VLOOKUP(S68,'Output v4'!C:C,1,FALSE())</f>
        <v>#N/A</v>
      </c>
      <c r="W68" s="61" t="s">
        <v>1719</v>
      </c>
      <c r="X68" s="61" t="s">
        <v>1720</v>
      </c>
      <c r="Y68" s="61" t="s">
        <v>1721</v>
      </c>
      <c r="Z68" s="61" t="s">
        <v>1304</v>
      </c>
      <c r="AA68" s="61" t="s">
        <v>1305</v>
      </c>
      <c r="AB68" s="63" t="n">
        <v>54</v>
      </c>
      <c r="AC68" s="63" t="n">
        <v>54</v>
      </c>
      <c r="AD68" s="61" t="n">
        <v>100</v>
      </c>
      <c r="AE68" s="61" t="n">
        <v>0</v>
      </c>
      <c r="AF68" s="64" t="n">
        <v>5400</v>
      </c>
      <c r="AG68" s="61" t="s">
        <v>689</v>
      </c>
      <c r="AH68" s="62" t="n">
        <v>45291</v>
      </c>
      <c r="AI68" s="65" t="n">
        <v>2.025</v>
      </c>
      <c r="AJ68" s="61" t="s">
        <v>1266</v>
      </c>
      <c r="AK68" s="65" t="n">
        <v>2.025</v>
      </c>
      <c r="AL68" s="65" t="n">
        <v>3871.24</v>
      </c>
      <c r="AM68" s="66" t="n">
        <v>10935</v>
      </c>
      <c r="AN68" s="66" t="n">
        <f aca="false">IF(J68="Listed Option",AF68*AL68,AM68)</f>
        <v>20904696</v>
      </c>
      <c r="AO68" s="61" t="s">
        <v>1267</v>
      </c>
      <c r="AP68" s="61" t="n">
        <v>100</v>
      </c>
      <c r="AQ68" s="61" t="n">
        <v>100</v>
      </c>
      <c r="AV68" s="61" t="s">
        <v>1306</v>
      </c>
      <c r="AW68" s="61" t="s">
        <v>1307</v>
      </c>
      <c r="AY68" s="61" t="s">
        <v>1308</v>
      </c>
      <c r="AZ68" s="61" t="s">
        <v>1308</v>
      </c>
      <c r="BA68" s="61" t="s">
        <v>1308</v>
      </c>
      <c r="BB68" s="67" t="n">
        <v>0</v>
      </c>
      <c r="BE68" s="61" t="n">
        <v>238575</v>
      </c>
      <c r="BJ68" s="61" t="s">
        <v>1308</v>
      </c>
      <c r="BL68" s="61" t="s">
        <v>1300</v>
      </c>
      <c r="BM68" s="61" t="s">
        <v>1300</v>
      </c>
      <c r="BN68" s="70" t="n">
        <v>-20904696</v>
      </c>
      <c r="BP68" s="68" t="n">
        <v>109.35</v>
      </c>
      <c r="BQ68" s="68" t="n">
        <v>109.35</v>
      </c>
      <c r="BR68" s="69" t="n">
        <v>54</v>
      </c>
      <c r="BS68" s="63" t="n">
        <v>54</v>
      </c>
      <c r="BU68" s="68" t="n">
        <v>54</v>
      </c>
    </row>
    <row r="69" customFormat="false" ht="15" hidden="true" customHeight="false" outlineLevel="0" collapsed="false">
      <c r="A69" s="61" t="s">
        <v>1722</v>
      </c>
      <c r="B69" s="61" t="s">
        <v>1723</v>
      </c>
      <c r="C69" s="62" t="n">
        <v>45291</v>
      </c>
      <c r="D69" s="62" t="n">
        <v>45291</v>
      </c>
      <c r="E69" s="61" t="s">
        <v>1259</v>
      </c>
      <c r="G69" s="61" t="s">
        <v>1724</v>
      </c>
      <c r="H69" s="61" t="s">
        <v>1297</v>
      </c>
      <c r="J69" s="61" t="s">
        <v>1196</v>
      </c>
      <c r="K69" s="61" t="s">
        <v>1298</v>
      </c>
      <c r="L69" s="61" t="s">
        <v>1298</v>
      </c>
      <c r="M69" s="61" t="s">
        <v>1197</v>
      </c>
      <c r="N69" s="61" t="n">
        <v>176182592</v>
      </c>
      <c r="O69" s="61" t="s">
        <v>1262</v>
      </c>
      <c r="P69" s="61" t="s">
        <v>1725</v>
      </c>
      <c r="R69" s="61" t="s">
        <v>1300</v>
      </c>
      <c r="S69" s="61" t="str">
        <f aca="false">IF(J69="Listed Option",MID(R69,3,9),MID(Q69,3,9))</f>
        <v>78378X107</v>
      </c>
      <c r="T69" s="61" t="e">
        <f aca="false">VLOOKUP(S69,'Output v4'!C:C,1,FALSE())</f>
        <v>#N/A</v>
      </c>
      <c r="W69" s="61" t="s">
        <v>1726</v>
      </c>
      <c r="X69" s="61" t="s">
        <v>1727</v>
      </c>
      <c r="Y69" s="61" t="s">
        <v>1728</v>
      </c>
      <c r="Z69" s="61" t="s">
        <v>1304</v>
      </c>
      <c r="AA69" s="61" t="s">
        <v>1305</v>
      </c>
      <c r="AB69" s="63" t="n">
        <v>-27</v>
      </c>
      <c r="AC69" s="63" t="n">
        <v>-27</v>
      </c>
      <c r="AD69" s="61" t="n">
        <v>100</v>
      </c>
      <c r="AE69" s="61" t="n">
        <v>0</v>
      </c>
      <c r="AF69" s="64" t="n">
        <v>2700</v>
      </c>
      <c r="AG69" s="61" t="s">
        <v>1273</v>
      </c>
      <c r="AH69" s="62" t="n">
        <v>45291</v>
      </c>
      <c r="AI69" s="65" t="n">
        <v>5.55</v>
      </c>
      <c r="AJ69" s="61" t="s">
        <v>1266</v>
      </c>
      <c r="AK69" s="65" t="n">
        <v>5.55</v>
      </c>
      <c r="AL69" s="65" t="n">
        <v>3871.24</v>
      </c>
      <c r="AM69" s="66" t="n">
        <v>-14985</v>
      </c>
      <c r="AN69" s="66" t="n">
        <f aca="false">IF(J69="Listed Option",AF69*AL69,AM69)</f>
        <v>10452348</v>
      </c>
      <c r="AO69" s="61" t="s">
        <v>1267</v>
      </c>
      <c r="AP69" s="61" t="n">
        <v>100</v>
      </c>
      <c r="AQ69" s="61" t="n">
        <v>100</v>
      </c>
      <c r="AV69" s="61" t="s">
        <v>1306</v>
      </c>
      <c r="AW69" s="61" t="s">
        <v>1307</v>
      </c>
      <c r="AY69" s="61" t="s">
        <v>1308</v>
      </c>
      <c r="AZ69" s="61" t="s">
        <v>1308</v>
      </c>
      <c r="BA69" s="61" t="s">
        <v>1308</v>
      </c>
      <c r="BB69" s="67" t="n">
        <v>0</v>
      </c>
      <c r="BE69" s="61" t="n">
        <v>238575</v>
      </c>
      <c r="BJ69" s="61" t="s">
        <v>1308</v>
      </c>
      <c r="BL69" s="61" t="s">
        <v>1300</v>
      </c>
      <c r="BM69" s="61" t="s">
        <v>1300</v>
      </c>
      <c r="BN69" s="70" t="n">
        <v>10452348</v>
      </c>
      <c r="BP69" s="68" t="n">
        <v>-149.85</v>
      </c>
      <c r="BQ69" s="68" t="n">
        <v>-149.85</v>
      </c>
      <c r="BR69" s="69" t="n">
        <v>-27</v>
      </c>
      <c r="BS69" s="63" t="n">
        <v>-27</v>
      </c>
      <c r="BU69" s="68" t="n">
        <v>27</v>
      </c>
    </row>
    <row r="70" customFormat="false" ht="15" hidden="true" customHeight="false" outlineLevel="0" collapsed="false">
      <c r="A70" s="61" t="s">
        <v>1729</v>
      </c>
      <c r="B70" s="61" t="s">
        <v>1730</v>
      </c>
      <c r="C70" s="62" t="n">
        <v>45291</v>
      </c>
      <c r="D70" s="62" t="n">
        <v>45291</v>
      </c>
      <c r="E70" s="61" t="s">
        <v>1259</v>
      </c>
      <c r="G70" s="61" t="s">
        <v>1731</v>
      </c>
      <c r="H70" s="61" t="s">
        <v>1297</v>
      </c>
      <c r="J70" s="61" t="s">
        <v>1196</v>
      </c>
      <c r="K70" s="61" t="s">
        <v>1298</v>
      </c>
      <c r="L70" s="61" t="s">
        <v>1298</v>
      </c>
      <c r="M70" s="61" t="s">
        <v>1197</v>
      </c>
      <c r="N70" s="61" t="n">
        <v>176182595</v>
      </c>
      <c r="O70" s="61" t="s">
        <v>1262</v>
      </c>
      <c r="P70" s="61" t="s">
        <v>1732</v>
      </c>
      <c r="R70" s="61" t="s">
        <v>1300</v>
      </c>
      <c r="S70" s="61" t="str">
        <f aca="false">IF(J70="Listed Option",MID(R70,3,9),MID(Q70,3,9))</f>
        <v>78378X107</v>
      </c>
      <c r="T70" s="61" t="e">
        <f aca="false">VLOOKUP(S70,'Output v4'!C:C,1,FALSE())</f>
        <v>#N/A</v>
      </c>
      <c r="W70" s="61" t="s">
        <v>1733</v>
      </c>
      <c r="X70" s="61" t="s">
        <v>1734</v>
      </c>
      <c r="Y70" s="61" t="s">
        <v>1735</v>
      </c>
      <c r="Z70" s="61" t="s">
        <v>1304</v>
      </c>
      <c r="AA70" s="61" t="s">
        <v>1305</v>
      </c>
      <c r="AB70" s="63" t="n">
        <v>200</v>
      </c>
      <c r="AC70" s="63" t="n">
        <v>200</v>
      </c>
      <c r="AD70" s="61" t="n">
        <v>100</v>
      </c>
      <c r="AE70" s="61" t="n">
        <v>0</v>
      </c>
      <c r="AF70" s="64" t="n">
        <v>20000</v>
      </c>
      <c r="AG70" s="61" t="s">
        <v>689</v>
      </c>
      <c r="AH70" s="62" t="n">
        <v>45291</v>
      </c>
      <c r="AI70" s="65" t="n">
        <v>6.45</v>
      </c>
      <c r="AJ70" s="61" t="s">
        <v>1266</v>
      </c>
      <c r="AK70" s="65" t="n">
        <v>6.45</v>
      </c>
      <c r="AL70" s="65" t="n">
        <v>3871.24</v>
      </c>
      <c r="AM70" s="66" t="n">
        <v>129000</v>
      </c>
      <c r="AN70" s="66" t="n">
        <f aca="false">IF(J70="Listed Option",AF70*AL70,AM70)</f>
        <v>77424800</v>
      </c>
      <c r="AO70" s="61" t="s">
        <v>1267</v>
      </c>
      <c r="AP70" s="61" t="n">
        <v>100</v>
      </c>
      <c r="AQ70" s="61" t="n">
        <v>100</v>
      </c>
      <c r="AV70" s="61" t="s">
        <v>1306</v>
      </c>
      <c r="AW70" s="61" t="s">
        <v>1307</v>
      </c>
      <c r="AY70" s="61" t="s">
        <v>1308</v>
      </c>
      <c r="AZ70" s="61" t="s">
        <v>1308</v>
      </c>
      <c r="BA70" s="61" t="s">
        <v>1308</v>
      </c>
      <c r="BB70" s="67" t="n">
        <v>0</v>
      </c>
      <c r="BE70" s="61" t="n">
        <v>238575</v>
      </c>
      <c r="BJ70" s="61" t="s">
        <v>1308</v>
      </c>
      <c r="BL70" s="61" t="s">
        <v>1300</v>
      </c>
      <c r="BM70" s="61" t="s">
        <v>1300</v>
      </c>
      <c r="BN70" s="70" t="n">
        <v>-77424800</v>
      </c>
      <c r="BP70" s="68" t="n">
        <v>1290</v>
      </c>
      <c r="BQ70" s="68" t="n">
        <v>1290</v>
      </c>
      <c r="BR70" s="69" t="n">
        <v>200</v>
      </c>
      <c r="BS70" s="63" t="n">
        <v>200</v>
      </c>
      <c r="BU70" s="68" t="n">
        <v>200</v>
      </c>
    </row>
    <row r="71" customFormat="false" ht="15" hidden="true" customHeight="false" outlineLevel="0" collapsed="false">
      <c r="A71" s="61" t="s">
        <v>1736</v>
      </c>
      <c r="B71" s="61" t="s">
        <v>1737</v>
      </c>
      <c r="C71" s="62" t="n">
        <v>45291</v>
      </c>
      <c r="D71" s="62" t="n">
        <v>45291</v>
      </c>
      <c r="E71" s="61" t="s">
        <v>1259</v>
      </c>
      <c r="G71" s="61" t="s">
        <v>1738</v>
      </c>
      <c r="H71" s="61" t="s">
        <v>1297</v>
      </c>
      <c r="J71" s="61" t="s">
        <v>1196</v>
      </c>
      <c r="K71" s="61" t="s">
        <v>1298</v>
      </c>
      <c r="L71" s="61" t="s">
        <v>1298</v>
      </c>
      <c r="M71" s="61" t="s">
        <v>1197</v>
      </c>
      <c r="N71" s="61" t="n">
        <v>176182602</v>
      </c>
      <c r="O71" s="61" t="s">
        <v>1262</v>
      </c>
      <c r="P71" s="61" t="s">
        <v>1739</v>
      </c>
      <c r="R71" s="61" t="s">
        <v>1300</v>
      </c>
      <c r="S71" s="61" t="str">
        <f aca="false">IF(J71="Listed Option",MID(R71,3,9),MID(Q71,3,9))</f>
        <v>78378X107</v>
      </c>
      <c r="T71" s="61" t="e">
        <f aca="false">VLOOKUP(S71,'Output v4'!C:C,1,FALSE())</f>
        <v>#N/A</v>
      </c>
      <c r="W71" s="61" t="s">
        <v>1740</v>
      </c>
      <c r="X71" s="61" t="s">
        <v>1741</v>
      </c>
      <c r="Y71" s="61" t="s">
        <v>1742</v>
      </c>
      <c r="Z71" s="61" t="s">
        <v>1304</v>
      </c>
      <c r="AA71" s="61" t="s">
        <v>1305</v>
      </c>
      <c r="AB71" s="63" t="n">
        <v>350</v>
      </c>
      <c r="AC71" s="63" t="n">
        <v>350</v>
      </c>
      <c r="AD71" s="61" t="n">
        <v>100</v>
      </c>
      <c r="AE71" s="61" t="n">
        <v>0</v>
      </c>
      <c r="AF71" s="64" t="n">
        <v>35000</v>
      </c>
      <c r="AG71" s="61" t="s">
        <v>689</v>
      </c>
      <c r="AH71" s="62" t="n">
        <v>45291</v>
      </c>
      <c r="AI71" s="65" t="n">
        <v>9.3</v>
      </c>
      <c r="AJ71" s="61" t="s">
        <v>1266</v>
      </c>
      <c r="AK71" s="65" t="n">
        <v>9.3</v>
      </c>
      <c r="AL71" s="65" t="n">
        <v>3871.24</v>
      </c>
      <c r="AM71" s="66" t="n">
        <v>325500</v>
      </c>
      <c r="AN71" s="66" t="n">
        <f aca="false">IF(J71="Listed Option",AF71*AL71,AM71)</f>
        <v>135493400</v>
      </c>
      <c r="AO71" s="61" t="s">
        <v>1267</v>
      </c>
      <c r="AP71" s="61" t="n">
        <v>100</v>
      </c>
      <c r="AQ71" s="61" t="n">
        <v>100</v>
      </c>
      <c r="AV71" s="61" t="s">
        <v>1306</v>
      </c>
      <c r="AW71" s="61" t="s">
        <v>1307</v>
      </c>
      <c r="AY71" s="61" t="s">
        <v>1308</v>
      </c>
      <c r="AZ71" s="61" t="s">
        <v>1308</v>
      </c>
      <c r="BA71" s="61" t="s">
        <v>1308</v>
      </c>
      <c r="BB71" s="67" t="n">
        <v>0</v>
      </c>
      <c r="BE71" s="61" t="n">
        <v>238575</v>
      </c>
      <c r="BJ71" s="61" t="s">
        <v>1308</v>
      </c>
      <c r="BL71" s="61" t="s">
        <v>1300</v>
      </c>
      <c r="BM71" s="61" t="s">
        <v>1300</v>
      </c>
      <c r="BN71" s="70" t="n">
        <v>-135493400</v>
      </c>
      <c r="BP71" s="68" t="n">
        <v>3255</v>
      </c>
      <c r="BQ71" s="68" t="n">
        <v>3255</v>
      </c>
      <c r="BR71" s="69" t="n">
        <v>350</v>
      </c>
      <c r="BS71" s="63" t="n">
        <v>350</v>
      </c>
      <c r="BU71" s="68" t="n">
        <v>350</v>
      </c>
    </row>
    <row r="72" customFormat="false" ht="15" hidden="true" customHeight="false" outlineLevel="0" collapsed="false">
      <c r="A72" s="61" t="s">
        <v>1743</v>
      </c>
      <c r="B72" s="61" t="s">
        <v>1744</v>
      </c>
      <c r="C72" s="62" t="n">
        <v>45291</v>
      </c>
      <c r="D72" s="62" t="n">
        <v>45291</v>
      </c>
      <c r="E72" s="61" t="s">
        <v>1259</v>
      </c>
      <c r="G72" s="61" t="s">
        <v>1745</v>
      </c>
      <c r="H72" s="61" t="s">
        <v>1297</v>
      </c>
      <c r="J72" s="61" t="s">
        <v>1196</v>
      </c>
      <c r="K72" s="61" t="s">
        <v>1298</v>
      </c>
      <c r="L72" s="61" t="s">
        <v>1298</v>
      </c>
      <c r="M72" s="61" t="s">
        <v>1197</v>
      </c>
      <c r="N72" s="61" t="n">
        <v>176182603</v>
      </c>
      <c r="O72" s="61" t="s">
        <v>1262</v>
      </c>
      <c r="P72" s="61" t="s">
        <v>1746</v>
      </c>
      <c r="R72" s="61" t="s">
        <v>1300</v>
      </c>
      <c r="S72" s="61" t="str">
        <f aca="false">IF(J72="Listed Option",MID(R72,3,9),MID(Q72,3,9))</f>
        <v>78378X107</v>
      </c>
      <c r="T72" s="61" t="e">
        <f aca="false">VLOOKUP(S72,'Output v4'!C:C,1,FALSE())</f>
        <v>#N/A</v>
      </c>
      <c r="W72" s="61" t="s">
        <v>1747</v>
      </c>
      <c r="X72" s="61" t="s">
        <v>1748</v>
      </c>
      <c r="Y72" s="61" t="s">
        <v>1749</v>
      </c>
      <c r="Z72" s="61" t="s">
        <v>1304</v>
      </c>
      <c r="AA72" s="61" t="s">
        <v>1305</v>
      </c>
      <c r="AB72" s="63" t="n">
        <v>680</v>
      </c>
      <c r="AC72" s="63" t="n">
        <v>680</v>
      </c>
      <c r="AD72" s="61" t="n">
        <v>100</v>
      </c>
      <c r="AE72" s="61" t="n">
        <v>0</v>
      </c>
      <c r="AF72" s="64" t="n">
        <v>68000</v>
      </c>
      <c r="AG72" s="61" t="s">
        <v>689</v>
      </c>
      <c r="AH72" s="62" t="n">
        <v>45291</v>
      </c>
      <c r="AI72" s="65" t="n">
        <v>9.85</v>
      </c>
      <c r="AJ72" s="61" t="s">
        <v>1266</v>
      </c>
      <c r="AK72" s="65" t="n">
        <v>9.85</v>
      </c>
      <c r="AL72" s="65" t="n">
        <v>3871.24</v>
      </c>
      <c r="AM72" s="66" t="n">
        <v>669800</v>
      </c>
      <c r="AN72" s="66" t="n">
        <f aca="false">IF(J72="Listed Option",AF72*AL72,AM72)</f>
        <v>263244320</v>
      </c>
      <c r="AO72" s="61" t="s">
        <v>1267</v>
      </c>
      <c r="AP72" s="61" t="n">
        <v>100</v>
      </c>
      <c r="AQ72" s="61" t="n">
        <v>100</v>
      </c>
      <c r="AV72" s="61" t="s">
        <v>1306</v>
      </c>
      <c r="AW72" s="61" t="s">
        <v>1307</v>
      </c>
      <c r="AY72" s="61" t="s">
        <v>1308</v>
      </c>
      <c r="AZ72" s="61" t="s">
        <v>1308</v>
      </c>
      <c r="BA72" s="61" t="s">
        <v>1308</v>
      </c>
      <c r="BB72" s="67" t="n">
        <v>0</v>
      </c>
      <c r="BE72" s="61" t="n">
        <v>238575</v>
      </c>
      <c r="BJ72" s="61" t="s">
        <v>1308</v>
      </c>
      <c r="BL72" s="61" t="s">
        <v>1300</v>
      </c>
      <c r="BM72" s="61" t="s">
        <v>1300</v>
      </c>
      <c r="BN72" s="70" t="n">
        <v>-263244320</v>
      </c>
      <c r="BP72" s="68" t="n">
        <v>6698</v>
      </c>
      <c r="BQ72" s="68" t="n">
        <v>6698</v>
      </c>
      <c r="BR72" s="69" t="n">
        <v>680</v>
      </c>
      <c r="BS72" s="63" t="n">
        <v>680</v>
      </c>
      <c r="BU72" s="68" t="n">
        <v>680</v>
      </c>
    </row>
    <row r="73" customFormat="false" ht="15" hidden="true" customHeight="false" outlineLevel="0" collapsed="false">
      <c r="A73" s="61" t="s">
        <v>1750</v>
      </c>
      <c r="B73" s="61" t="s">
        <v>1751</v>
      </c>
      <c r="C73" s="62" t="n">
        <v>45291</v>
      </c>
      <c r="D73" s="62" t="n">
        <v>45291</v>
      </c>
      <c r="E73" s="61" t="s">
        <v>1259</v>
      </c>
      <c r="G73" s="61" t="s">
        <v>1752</v>
      </c>
      <c r="H73" s="61" t="s">
        <v>1297</v>
      </c>
      <c r="J73" s="61" t="s">
        <v>1196</v>
      </c>
      <c r="K73" s="61" t="s">
        <v>1298</v>
      </c>
      <c r="L73" s="61" t="s">
        <v>1298</v>
      </c>
      <c r="M73" s="61" t="s">
        <v>1197</v>
      </c>
      <c r="N73" s="61" t="n">
        <v>176182604</v>
      </c>
      <c r="O73" s="61" t="s">
        <v>1262</v>
      </c>
      <c r="P73" s="61" t="s">
        <v>1753</v>
      </c>
      <c r="R73" s="61" t="s">
        <v>1300</v>
      </c>
      <c r="S73" s="61" t="str">
        <f aca="false">IF(J73="Listed Option",MID(R73,3,9),MID(Q73,3,9))</f>
        <v>78378X107</v>
      </c>
      <c r="T73" s="61" t="e">
        <f aca="false">VLOOKUP(S73,'Output v4'!C:C,1,FALSE())</f>
        <v>#N/A</v>
      </c>
      <c r="W73" s="61" t="s">
        <v>1754</v>
      </c>
      <c r="X73" s="61" t="s">
        <v>1755</v>
      </c>
      <c r="Y73" s="61" t="s">
        <v>1756</v>
      </c>
      <c r="Z73" s="61" t="s">
        <v>1304</v>
      </c>
      <c r="AA73" s="61" t="s">
        <v>1305</v>
      </c>
      <c r="AB73" s="63" t="n">
        <v>963</v>
      </c>
      <c r="AC73" s="63" t="n">
        <v>963</v>
      </c>
      <c r="AD73" s="61" t="n">
        <v>100</v>
      </c>
      <c r="AE73" s="61" t="n">
        <v>0</v>
      </c>
      <c r="AF73" s="64" t="n">
        <v>96300</v>
      </c>
      <c r="AG73" s="61" t="s">
        <v>689</v>
      </c>
      <c r="AH73" s="62" t="n">
        <v>45291</v>
      </c>
      <c r="AI73" s="65" t="n">
        <v>10.45</v>
      </c>
      <c r="AJ73" s="61" t="s">
        <v>1266</v>
      </c>
      <c r="AK73" s="65" t="n">
        <v>10.45</v>
      </c>
      <c r="AL73" s="65" t="n">
        <v>3871.24</v>
      </c>
      <c r="AM73" s="66" t="n">
        <v>1006335</v>
      </c>
      <c r="AN73" s="66" t="n">
        <f aca="false">IF(J73="Listed Option",AF73*AL73,AM73)</f>
        <v>372800412</v>
      </c>
      <c r="AO73" s="61" t="s">
        <v>1267</v>
      </c>
      <c r="AP73" s="61" t="n">
        <v>100</v>
      </c>
      <c r="AQ73" s="61" t="n">
        <v>100</v>
      </c>
      <c r="AV73" s="61" t="s">
        <v>1306</v>
      </c>
      <c r="AW73" s="61" t="s">
        <v>1307</v>
      </c>
      <c r="AY73" s="61" t="s">
        <v>1308</v>
      </c>
      <c r="AZ73" s="61" t="s">
        <v>1308</v>
      </c>
      <c r="BA73" s="61" t="s">
        <v>1308</v>
      </c>
      <c r="BB73" s="67" t="n">
        <v>0</v>
      </c>
      <c r="BE73" s="61" t="n">
        <v>238575</v>
      </c>
      <c r="BJ73" s="61" t="s">
        <v>1308</v>
      </c>
      <c r="BL73" s="61" t="s">
        <v>1300</v>
      </c>
      <c r="BM73" s="61" t="s">
        <v>1300</v>
      </c>
      <c r="BN73" s="70" t="n">
        <v>-372800412</v>
      </c>
      <c r="BP73" s="68" t="n">
        <v>10063.35</v>
      </c>
      <c r="BQ73" s="68" t="n">
        <v>10063.35</v>
      </c>
      <c r="BR73" s="69" t="n">
        <v>963</v>
      </c>
      <c r="BS73" s="63" t="n">
        <v>963</v>
      </c>
      <c r="BU73" s="68" t="n">
        <v>963</v>
      </c>
    </row>
    <row r="74" customFormat="false" ht="15" hidden="true" customHeight="false" outlineLevel="0" collapsed="false">
      <c r="A74" s="61" t="s">
        <v>1757</v>
      </c>
      <c r="B74" s="61" t="s">
        <v>1758</v>
      </c>
      <c r="C74" s="62" t="n">
        <v>45291</v>
      </c>
      <c r="D74" s="62" t="n">
        <v>45291</v>
      </c>
      <c r="E74" s="61" t="s">
        <v>1259</v>
      </c>
      <c r="G74" s="61" t="s">
        <v>1759</v>
      </c>
      <c r="H74" s="61" t="s">
        <v>1297</v>
      </c>
      <c r="J74" s="61" t="s">
        <v>1196</v>
      </c>
      <c r="K74" s="61" t="s">
        <v>1298</v>
      </c>
      <c r="L74" s="61" t="s">
        <v>1298</v>
      </c>
      <c r="M74" s="61" t="s">
        <v>1197</v>
      </c>
      <c r="N74" s="61" t="n">
        <v>176182605</v>
      </c>
      <c r="O74" s="61" t="s">
        <v>1262</v>
      </c>
      <c r="P74" s="61" t="s">
        <v>1760</v>
      </c>
      <c r="R74" s="61" t="s">
        <v>1300</v>
      </c>
      <c r="S74" s="61" t="str">
        <f aca="false">IF(J74="Listed Option",MID(R74,3,9),MID(Q74,3,9))</f>
        <v>78378X107</v>
      </c>
      <c r="T74" s="61" t="e">
        <f aca="false">VLOOKUP(S74,'Output v4'!C:C,1,FALSE())</f>
        <v>#N/A</v>
      </c>
      <c r="W74" s="61" t="s">
        <v>1761</v>
      </c>
      <c r="X74" s="61" t="s">
        <v>1762</v>
      </c>
      <c r="Y74" s="61" t="s">
        <v>1763</v>
      </c>
      <c r="Z74" s="61" t="s">
        <v>1304</v>
      </c>
      <c r="AA74" s="61" t="s">
        <v>1305</v>
      </c>
      <c r="AB74" s="63" t="n">
        <v>505</v>
      </c>
      <c r="AC74" s="63" t="n">
        <v>505</v>
      </c>
      <c r="AD74" s="61" t="n">
        <v>100</v>
      </c>
      <c r="AE74" s="61" t="n">
        <v>0</v>
      </c>
      <c r="AF74" s="64" t="n">
        <v>50500</v>
      </c>
      <c r="AG74" s="61" t="s">
        <v>689</v>
      </c>
      <c r="AH74" s="62" t="n">
        <v>45291</v>
      </c>
      <c r="AI74" s="65" t="n">
        <v>11.1</v>
      </c>
      <c r="AJ74" s="61" t="s">
        <v>1266</v>
      </c>
      <c r="AK74" s="65" t="n">
        <v>11.1</v>
      </c>
      <c r="AL74" s="65" t="n">
        <v>3871.24</v>
      </c>
      <c r="AM74" s="66" t="n">
        <v>560550</v>
      </c>
      <c r="AN74" s="66" t="n">
        <f aca="false">IF(J74="Listed Option",AF74*AL74,AM74)</f>
        <v>195497620</v>
      </c>
      <c r="AO74" s="61" t="s">
        <v>1267</v>
      </c>
      <c r="AP74" s="61" t="n">
        <v>100</v>
      </c>
      <c r="AQ74" s="61" t="n">
        <v>100</v>
      </c>
      <c r="AV74" s="61" t="s">
        <v>1306</v>
      </c>
      <c r="AW74" s="61" t="s">
        <v>1307</v>
      </c>
      <c r="AY74" s="61" t="s">
        <v>1308</v>
      </c>
      <c r="AZ74" s="61" t="s">
        <v>1308</v>
      </c>
      <c r="BA74" s="61" t="s">
        <v>1308</v>
      </c>
      <c r="BB74" s="67" t="n">
        <v>0</v>
      </c>
      <c r="BE74" s="61" t="n">
        <v>238575</v>
      </c>
      <c r="BJ74" s="61" t="s">
        <v>1308</v>
      </c>
      <c r="BL74" s="61" t="s">
        <v>1300</v>
      </c>
      <c r="BM74" s="61" t="s">
        <v>1300</v>
      </c>
      <c r="BN74" s="70" t="n">
        <v>-195497620</v>
      </c>
      <c r="BP74" s="68" t="n">
        <v>5605.5</v>
      </c>
      <c r="BQ74" s="68" t="n">
        <v>5605.5</v>
      </c>
      <c r="BR74" s="69" t="n">
        <v>505</v>
      </c>
      <c r="BS74" s="63" t="n">
        <v>505</v>
      </c>
      <c r="BU74" s="68" t="n">
        <v>505</v>
      </c>
    </row>
    <row r="75" customFormat="false" ht="15" hidden="true" customHeight="false" outlineLevel="0" collapsed="false">
      <c r="A75" s="61" t="s">
        <v>1764</v>
      </c>
      <c r="B75" s="61" t="s">
        <v>1765</v>
      </c>
      <c r="C75" s="62" t="n">
        <v>45291</v>
      </c>
      <c r="D75" s="62" t="n">
        <v>45291</v>
      </c>
      <c r="E75" s="61" t="s">
        <v>1259</v>
      </c>
      <c r="G75" s="61" t="s">
        <v>1766</v>
      </c>
      <c r="H75" s="61" t="s">
        <v>1297</v>
      </c>
      <c r="J75" s="61" t="s">
        <v>1196</v>
      </c>
      <c r="K75" s="61" t="s">
        <v>1298</v>
      </c>
      <c r="L75" s="61" t="s">
        <v>1298</v>
      </c>
      <c r="M75" s="61" t="s">
        <v>1197</v>
      </c>
      <c r="N75" s="61" t="n">
        <v>176182606</v>
      </c>
      <c r="O75" s="61" t="s">
        <v>1262</v>
      </c>
      <c r="P75" s="61" t="s">
        <v>1767</v>
      </c>
      <c r="R75" s="61" t="s">
        <v>1300</v>
      </c>
      <c r="S75" s="61" t="str">
        <f aca="false">IF(J75="Listed Option",MID(R75,3,9),MID(Q75,3,9))</f>
        <v>78378X107</v>
      </c>
      <c r="T75" s="61" t="e">
        <f aca="false">VLOOKUP(S75,'Output v4'!C:C,1,FALSE())</f>
        <v>#N/A</v>
      </c>
      <c r="W75" s="61" t="s">
        <v>1768</v>
      </c>
      <c r="X75" s="61" t="s">
        <v>1769</v>
      </c>
      <c r="Y75" s="61" t="s">
        <v>1770</v>
      </c>
      <c r="Z75" s="61" t="s">
        <v>1304</v>
      </c>
      <c r="AA75" s="61" t="s">
        <v>1305</v>
      </c>
      <c r="AB75" s="63" t="n">
        <v>215</v>
      </c>
      <c r="AC75" s="63" t="n">
        <v>215</v>
      </c>
      <c r="AD75" s="61" t="n">
        <v>100</v>
      </c>
      <c r="AE75" s="61" t="n">
        <v>0</v>
      </c>
      <c r="AF75" s="64" t="n">
        <v>21500</v>
      </c>
      <c r="AG75" s="61" t="s">
        <v>689</v>
      </c>
      <c r="AH75" s="62" t="n">
        <v>45291</v>
      </c>
      <c r="AI75" s="65" t="n">
        <v>11.8</v>
      </c>
      <c r="AJ75" s="61" t="s">
        <v>1266</v>
      </c>
      <c r="AK75" s="65" t="n">
        <v>11.8</v>
      </c>
      <c r="AL75" s="65" t="n">
        <v>3871.24</v>
      </c>
      <c r="AM75" s="66" t="n">
        <v>253700</v>
      </c>
      <c r="AN75" s="66" t="n">
        <f aca="false">IF(J75="Listed Option",AF75*AL75,AM75)</f>
        <v>83231660</v>
      </c>
      <c r="AO75" s="61" t="s">
        <v>1267</v>
      </c>
      <c r="AP75" s="61" t="n">
        <v>100</v>
      </c>
      <c r="AQ75" s="61" t="n">
        <v>100</v>
      </c>
      <c r="AV75" s="61" t="s">
        <v>1306</v>
      </c>
      <c r="AW75" s="61" t="s">
        <v>1307</v>
      </c>
      <c r="AY75" s="61" t="s">
        <v>1308</v>
      </c>
      <c r="AZ75" s="61" t="s">
        <v>1308</v>
      </c>
      <c r="BA75" s="61" t="s">
        <v>1308</v>
      </c>
      <c r="BB75" s="67" t="n">
        <v>0</v>
      </c>
      <c r="BE75" s="61" t="n">
        <v>238575</v>
      </c>
      <c r="BJ75" s="61" t="s">
        <v>1308</v>
      </c>
      <c r="BL75" s="61" t="s">
        <v>1300</v>
      </c>
      <c r="BM75" s="61" t="s">
        <v>1300</v>
      </c>
      <c r="BN75" s="70" t="n">
        <v>-83231660</v>
      </c>
      <c r="BP75" s="68" t="n">
        <v>2537</v>
      </c>
      <c r="BQ75" s="68" t="n">
        <v>2537</v>
      </c>
      <c r="BR75" s="69" t="n">
        <v>215</v>
      </c>
      <c r="BS75" s="63" t="n">
        <v>215</v>
      </c>
      <c r="BU75" s="68" t="n">
        <v>215</v>
      </c>
    </row>
    <row r="76" customFormat="false" ht="15" hidden="true" customHeight="false" outlineLevel="0" collapsed="false">
      <c r="A76" s="61" t="s">
        <v>1771</v>
      </c>
      <c r="B76" s="61" t="s">
        <v>1772</v>
      </c>
      <c r="C76" s="62" t="n">
        <v>45291</v>
      </c>
      <c r="D76" s="62" t="n">
        <v>45291</v>
      </c>
      <c r="E76" s="61" t="s">
        <v>1259</v>
      </c>
      <c r="G76" s="61" t="s">
        <v>1773</v>
      </c>
      <c r="H76" s="61" t="s">
        <v>1297</v>
      </c>
      <c r="J76" s="61" t="s">
        <v>1196</v>
      </c>
      <c r="K76" s="61" t="s">
        <v>1298</v>
      </c>
      <c r="L76" s="61" t="s">
        <v>1298</v>
      </c>
      <c r="M76" s="61" t="s">
        <v>1197</v>
      </c>
      <c r="N76" s="61" t="n">
        <v>176182607</v>
      </c>
      <c r="O76" s="61" t="s">
        <v>1262</v>
      </c>
      <c r="P76" s="61" t="s">
        <v>1774</v>
      </c>
      <c r="R76" s="61" t="s">
        <v>1300</v>
      </c>
      <c r="S76" s="61" t="str">
        <f aca="false">IF(J76="Listed Option",MID(R76,3,9),MID(Q76,3,9))</f>
        <v>78378X107</v>
      </c>
      <c r="T76" s="61" t="e">
        <f aca="false">VLOOKUP(S76,'Output v4'!C:C,1,FALSE())</f>
        <v>#N/A</v>
      </c>
      <c r="W76" s="61" t="s">
        <v>1775</v>
      </c>
      <c r="X76" s="61" t="s">
        <v>1776</v>
      </c>
      <c r="Y76" s="61" t="s">
        <v>1777</v>
      </c>
      <c r="Z76" s="61" t="s">
        <v>1304</v>
      </c>
      <c r="AA76" s="61" t="s">
        <v>1305</v>
      </c>
      <c r="AB76" s="63" t="n">
        <v>300</v>
      </c>
      <c r="AC76" s="63" t="n">
        <v>300</v>
      </c>
      <c r="AD76" s="61" t="n">
        <v>100</v>
      </c>
      <c r="AE76" s="61" t="n">
        <v>0</v>
      </c>
      <c r="AF76" s="64" t="n">
        <v>30000</v>
      </c>
      <c r="AG76" s="61" t="s">
        <v>689</v>
      </c>
      <c r="AH76" s="62" t="n">
        <v>45291</v>
      </c>
      <c r="AI76" s="65" t="n">
        <v>12.5</v>
      </c>
      <c r="AJ76" s="61" t="s">
        <v>1266</v>
      </c>
      <c r="AK76" s="65" t="n">
        <v>12.5</v>
      </c>
      <c r="AL76" s="65" t="n">
        <v>3871.24</v>
      </c>
      <c r="AM76" s="66" t="n">
        <v>375000</v>
      </c>
      <c r="AN76" s="66" t="n">
        <f aca="false">IF(J76="Listed Option",AF76*AL76,AM76)</f>
        <v>116137200</v>
      </c>
      <c r="AO76" s="61" t="s">
        <v>1267</v>
      </c>
      <c r="AP76" s="61" t="n">
        <v>100</v>
      </c>
      <c r="AQ76" s="61" t="n">
        <v>100</v>
      </c>
      <c r="AV76" s="61" t="s">
        <v>1306</v>
      </c>
      <c r="AW76" s="61" t="s">
        <v>1307</v>
      </c>
      <c r="AY76" s="61" t="s">
        <v>1308</v>
      </c>
      <c r="AZ76" s="61" t="s">
        <v>1308</v>
      </c>
      <c r="BA76" s="61" t="s">
        <v>1308</v>
      </c>
      <c r="BB76" s="67" t="n">
        <v>0</v>
      </c>
      <c r="BE76" s="61" t="n">
        <v>238575</v>
      </c>
      <c r="BJ76" s="61" t="s">
        <v>1308</v>
      </c>
      <c r="BL76" s="61" t="s">
        <v>1300</v>
      </c>
      <c r="BM76" s="61" t="s">
        <v>1300</v>
      </c>
      <c r="BN76" s="70" t="n">
        <v>-116137200</v>
      </c>
      <c r="BP76" s="68" t="n">
        <v>3750</v>
      </c>
      <c r="BQ76" s="68" t="n">
        <v>3750</v>
      </c>
      <c r="BR76" s="69" t="n">
        <v>300</v>
      </c>
      <c r="BS76" s="63" t="n">
        <v>300</v>
      </c>
      <c r="BU76" s="68" t="n">
        <v>300</v>
      </c>
    </row>
    <row r="77" customFormat="false" ht="15" hidden="true" customHeight="false" outlineLevel="0" collapsed="false">
      <c r="A77" s="61" t="s">
        <v>1778</v>
      </c>
      <c r="B77" s="61" t="s">
        <v>1779</v>
      </c>
      <c r="C77" s="62" t="n">
        <v>45291</v>
      </c>
      <c r="D77" s="62" t="n">
        <v>45291</v>
      </c>
      <c r="E77" s="61" t="s">
        <v>1259</v>
      </c>
      <c r="G77" s="61" t="s">
        <v>1780</v>
      </c>
      <c r="H77" s="61" t="s">
        <v>1297</v>
      </c>
      <c r="J77" s="61" t="s">
        <v>1196</v>
      </c>
      <c r="K77" s="61" t="s">
        <v>1298</v>
      </c>
      <c r="L77" s="61" t="s">
        <v>1298</v>
      </c>
      <c r="M77" s="61" t="s">
        <v>1197</v>
      </c>
      <c r="N77" s="61" t="n">
        <v>176182608</v>
      </c>
      <c r="O77" s="61" t="s">
        <v>1262</v>
      </c>
      <c r="P77" s="61" t="s">
        <v>1781</v>
      </c>
      <c r="R77" s="61" t="s">
        <v>1300</v>
      </c>
      <c r="S77" s="61" t="str">
        <f aca="false">IF(J77="Listed Option",MID(R77,3,9),MID(Q77,3,9))</f>
        <v>78378X107</v>
      </c>
      <c r="T77" s="61" t="e">
        <f aca="false">VLOOKUP(S77,'Output v4'!C:C,1,FALSE())</f>
        <v>#N/A</v>
      </c>
      <c r="W77" s="61" t="s">
        <v>1782</v>
      </c>
      <c r="X77" s="61" t="s">
        <v>1783</v>
      </c>
      <c r="Y77" s="61" t="s">
        <v>1784</v>
      </c>
      <c r="Z77" s="61" t="s">
        <v>1304</v>
      </c>
      <c r="AA77" s="61" t="s">
        <v>1305</v>
      </c>
      <c r="AB77" s="63" t="n">
        <v>200</v>
      </c>
      <c r="AC77" s="63" t="n">
        <v>200</v>
      </c>
      <c r="AD77" s="61" t="n">
        <v>100</v>
      </c>
      <c r="AE77" s="61" t="n">
        <v>0</v>
      </c>
      <c r="AF77" s="64" t="n">
        <v>20000</v>
      </c>
      <c r="AG77" s="61" t="s">
        <v>689</v>
      </c>
      <c r="AH77" s="62" t="n">
        <v>45291</v>
      </c>
      <c r="AI77" s="65" t="n">
        <v>13.35</v>
      </c>
      <c r="AJ77" s="61" t="s">
        <v>1266</v>
      </c>
      <c r="AK77" s="65" t="n">
        <v>13.35</v>
      </c>
      <c r="AL77" s="65" t="n">
        <v>3871.24</v>
      </c>
      <c r="AM77" s="66" t="n">
        <v>267000</v>
      </c>
      <c r="AN77" s="66" t="n">
        <f aca="false">IF(J77="Listed Option",AF77*AL77,AM77)</f>
        <v>77424800</v>
      </c>
      <c r="AO77" s="61" t="s">
        <v>1267</v>
      </c>
      <c r="AP77" s="61" t="n">
        <v>100</v>
      </c>
      <c r="AQ77" s="61" t="n">
        <v>100</v>
      </c>
      <c r="AV77" s="61" t="s">
        <v>1306</v>
      </c>
      <c r="AW77" s="61" t="s">
        <v>1307</v>
      </c>
      <c r="AY77" s="61" t="s">
        <v>1308</v>
      </c>
      <c r="AZ77" s="61" t="s">
        <v>1308</v>
      </c>
      <c r="BA77" s="61" t="s">
        <v>1308</v>
      </c>
      <c r="BB77" s="67" t="n">
        <v>0</v>
      </c>
      <c r="BE77" s="61" t="n">
        <v>238575</v>
      </c>
      <c r="BJ77" s="61" t="s">
        <v>1308</v>
      </c>
      <c r="BL77" s="61" t="s">
        <v>1300</v>
      </c>
      <c r="BM77" s="61" t="s">
        <v>1300</v>
      </c>
      <c r="BN77" s="70" t="n">
        <v>-77424800</v>
      </c>
      <c r="BP77" s="68" t="n">
        <v>2670</v>
      </c>
      <c r="BQ77" s="68" t="n">
        <v>2670</v>
      </c>
      <c r="BR77" s="69" t="n">
        <v>200</v>
      </c>
      <c r="BS77" s="63" t="n">
        <v>200</v>
      </c>
      <c r="BU77" s="68" t="n">
        <v>200</v>
      </c>
    </row>
    <row r="78" customFormat="false" ht="15" hidden="true" customHeight="false" outlineLevel="0" collapsed="false">
      <c r="A78" s="61" t="s">
        <v>1785</v>
      </c>
      <c r="B78" s="61" t="s">
        <v>1786</v>
      </c>
      <c r="C78" s="62" t="n">
        <v>45291</v>
      </c>
      <c r="D78" s="62" t="n">
        <v>45291</v>
      </c>
      <c r="E78" s="61" t="s">
        <v>1259</v>
      </c>
      <c r="G78" s="61" t="s">
        <v>1787</v>
      </c>
      <c r="H78" s="61" t="s">
        <v>1297</v>
      </c>
      <c r="J78" s="61" t="s">
        <v>1196</v>
      </c>
      <c r="K78" s="61" t="s">
        <v>1298</v>
      </c>
      <c r="L78" s="61" t="s">
        <v>1298</v>
      </c>
      <c r="M78" s="61" t="s">
        <v>1197</v>
      </c>
      <c r="N78" s="61" t="n">
        <v>176182609</v>
      </c>
      <c r="O78" s="61" t="s">
        <v>1262</v>
      </c>
      <c r="P78" s="61" t="s">
        <v>1788</v>
      </c>
      <c r="R78" s="61" t="s">
        <v>1300</v>
      </c>
      <c r="S78" s="61" t="str">
        <f aca="false">IF(J78="Listed Option",MID(R78,3,9),MID(Q78,3,9))</f>
        <v>78378X107</v>
      </c>
      <c r="T78" s="61" t="e">
        <f aca="false">VLOOKUP(S78,'Output v4'!C:C,1,FALSE())</f>
        <v>#N/A</v>
      </c>
      <c r="W78" s="61" t="s">
        <v>1789</v>
      </c>
      <c r="X78" s="61" t="s">
        <v>1790</v>
      </c>
      <c r="Y78" s="61" t="s">
        <v>1791</v>
      </c>
      <c r="Z78" s="61" t="s">
        <v>1304</v>
      </c>
      <c r="AA78" s="61" t="s">
        <v>1305</v>
      </c>
      <c r="AB78" s="63" t="n">
        <v>400</v>
      </c>
      <c r="AC78" s="63" t="n">
        <v>400</v>
      </c>
      <c r="AD78" s="61" t="n">
        <v>100</v>
      </c>
      <c r="AE78" s="61" t="n">
        <v>0</v>
      </c>
      <c r="AF78" s="64" t="n">
        <v>40000</v>
      </c>
      <c r="AG78" s="61" t="s">
        <v>689</v>
      </c>
      <c r="AH78" s="62" t="n">
        <v>45291</v>
      </c>
      <c r="AI78" s="65" t="n">
        <v>14.2</v>
      </c>
      <c r="AJ78" s="61" t="s">
        <v>1266</v>
      </c>
      <c r="AK78" s="65" t="n">
        <v>14.2</v>
      </c>
      <c r="AL78" s="65" t="n">
        <v>3871.24</v>
      </c>
      <c r="AM78" s="66" t="n">
        <v>568000</v>
      </c>
      <c r="AN78" s="66" t="n">
        <f aca="false">IF(J78="Listed Option",AF78*AL78,AM78)</f>
        <v>154849600</v>
      </c>
      <c r="AO78" s="61" t="s">
        <v>1267</v>
      </c>
      <c r="AP78" s="61" t="n">
        <v>100</v>
      </c>
      <c r="AQ78" s="61" t="n">
        <v>100</v>
      </c>
      <c r="AV78" s="61" t="s">
        <v>1306</v>
      </c>
      <c r="AW78" s="61" t="s">
        <v>1307</v>
      </c>
      <c r="AY78" s="61" t="s">
        <v>1308</v>
      </c>
      <c r="AZ78" s="61" t="s">
        <v>1308</v>
      </c>
      <c r="BA78" s="61" t="s">
        <v>1308</v>
      </c>
      <c r="BB78" s="67" t="n">
        <v>0</v>
      </c>
      <c r="BE78" s="61" t="n">
        <v>238575</v>
      </c>
      <c r="BJ78" s="61" t="s">
        <v>1308</v>
      </c>
      <c r="BL78" s="61" t="s">
        <v>1300</v>
      </c>
      <c r="BM78" s="61" t="s">
        <v>1300</v>
      </c>
      <c r="BN78" s="70" t="n">
        <v>-154849600</v>
      </c>
      <c r="BP78" s="68" t="n">
        <v>5680</v>
      </c>
      <c r="BQ78" s="68" t="n">
        <v>5680</v>
      </c>
      <c r="BR78" s="69" t="n">
        <v>400</v>
      </c>
      <c r="BS78" s="63" t="n">
        <v>400</v>
      </c>
      <c r="BU78" s="68" t="n">
        <v>400</v>
      </c>
    </row>
    <row r="79" customFormat="false" ht="15" hidden="true" customHeight="false" outlineLevel="0" collapsed="false">
      <c r="A79" s="61" t="s">
        <v>1792</v>
      </c>
      <c r="B79" s="61" t="s">
        <v>1793</v>
      </c>
      <c r="C79" s="62" t="n">
        <v>45291</v>
      </c>
      <c r="D79" s="62" t="n">
        <v>45291</v>
      </c>
      <c r="E79" s="61" t="s">
        <v>1259</v>
      </c>
      <c r="G79" s="61" t="s">
        <v>1794</v>
      </c>
      <c r="H79" s="61" t="s">
        <v>1297</v>
      </c>
      <c r="J79" s="61" t="s">
        <v>1196</v>
      </c>
      <c r="K79" s="61" t="s">
        <v>1298</v>
      </c>
      <c r="L79" s="61" t="s">
        <v>1298</v>
      </c>
      <c r="M79" s="61" t="s">
        <v>1197</v>
      </c>
      <c r="N79" s="61" t="n">
        <v>176182612</v>
      </c>
      <c r="O79" s="61" t="s">
        <v>1262</v>
      </c>
      <c r="P79" s="61" t="s">
        <v>1795</v>
      </c>
      <c r="R79" s="61" t="s">
        <v>1300</v>
      </c>
      <c r="S79" s="61" t="str">
        <f aca="false">IF(J79="Listed Option",MID(R79,3,9),MID(Q79,3,9))</f>
        <v>78378X107</v>
      </c>
      <c r="T79" s="61" t="e">
        <f aca="false">VLOOKUP(S79,'Output v4'!C:C,1,FALSE())</f>
        <v>#N/A</v>
      </c>
      <c r="W79" s="61" t="s">
        <v>1796</v>
      </c>
      <c r="X79" s="61" t="s">
        <v>1797</v>
      </c>
      <c r="Y79" s="61" t="s">
        <v>1798</v>
      </c>
      <c r="Z79" s="61" t="s">
        <v>1304</v>
      </c>
      <c r="AA79" s="61" t="s">
        <v>1305</v>
      </c>
      <c r="AB79" s="63" t="n">
        <v>8</v>
      </c>
      <c r="AC79" s="63" t="n">
        <v>8</v>
      </c>
      <c r="AD79" s="61" t="n">
        <v>100</v>
      </c>
      <c r="AE79" s="61" t="n">
        <v>0</v>
      </c>
      <c r="AF79" s="64" t="n">
        <v>800</v>
      </c>
      <c r="AG79" s="61" t="s">
        <v>689</v>
      </c>
      <c r="AH79" s="62" t="n">
        <v>45291</v>
      </c>
      <c r="AI79" s="65" t="n">
        <v>17.25</v>
      </c>
      <c r="AJ79" s="61" t="s">
        <v>1266</v>
      </c>
      <c r="AK79" s="65" t="n">
        <v>17.25</v>
      </c>
      <c r="AL79" s="65" t="n">
        <v>3871.24</v>
      </c>
      <c r="AM79" s="66" t="n">
        <v>13800</v>
      </c>
      <c r="AN79" s="66" t="n">
        <f aca="false">IF(J79="Listed Option",AF79*AL79,AM79)</f>
        <v>3096992</v>
      </c>
      <c r="AO79" s="61" t="s">
        <v>1267</v>
      </c>
      <c r="AP79" s="61" t="n">
        <v>100</v>
      </c>
      <c r="AQ79" s="61" t="n">
        <v>100</v>
      </c>
      <c r="AV79" s="61" t="s">
        <v>1306</v>
      </c>
      <c r="AW79" s="61" t="s">
        <v>1307</v>
      </c>
      <c r="AY79" s="61" t="s">
        <v>1308</v>
      </c>
      <c r="AZ79" s="61" t="s">
        <v>1308</v>
      </c>
      <c r="BA79" s="61" t="s">
        <v>1308</v>
      </c>
      <c r="BB79" s="67" t="n">
        <v>0</v>
      </c>
      <c r="BE79" s="61" t="n">
        <v>238575</v>
      </c>
      <c r="BJ79" s="61" t="s">
        <v>1308</v>
      </c>
      <c r="BL79" s="61" t="s">
        <v>1300</v>
      </c>
      <c r="BM79" s="61" t="s">
        <v>1300</v>
      </c>
      <c r="BN79" s="70" t="n">
        <v>-3096992</v>
      </c>
      <c r="BP79" s="68" t="n">
        <v>138</v>
      </c>
      <c r="BQ79" s="68" t="n">
        <v>138</v>
      </c>
      <c r="BR79" s="69" t="n">
        <v>8</v>
      </c>
      <c r="BS79" s="63" t="n">
        <v>8</v>
      </c>
      <c r="BU79" s="68" t="n">
        <v>8</v>
      </c>
    </row>
    <row r="80" customFormat="false" ht="15" hidden="true" customHeight="false" outlineLevel="0" collapsed="false">
      <c r="A80" s="61" t="s">
        <v>1799</v>
      </c>
      <c r="B80" s="61" t="s">
        <v>1800</v>
      </c>
      <c r="C80" s="62" t="n">
        <v>45291</v>
      </c>
      <c r="D80" s="62" t="n">
        <v>45291</v>
      </c>
      <c r="E80" s="61" t="s">
        <v>1259</v>
      </c>
      <c r="G80" s="61" t="s">
        <v>1801</v>
      </c>
      <c r="H80" s="61" t="s">
        <v>1297</v>
      </c>
      <c r="J80" s="61" t="s">
        <v>1196</v>
      </c>
      <c r="K80" s="61" t="s">
        <v>1298</v>
      </c>
      <c r="L80" s="61" t="s">
        <v>1298</v>
      </c>
      <c r="M80" s="61" t="s">
        <v>1197</v>
      </c>
      <c r="N80" s="61" t="n">
        <v>176182614</v>
      </c>
      <c r="O80" s="61" t="s">
        <v>1262</v>
      </c>
      <c r="P80" s="61" t="s">
        <v>1802</v>
      </c>
      <c r="R80" s="61" t="s">
        <v>1300</v>
      </c>
      <c r="S80" s="61" t="str">
        <f aca="false">IF(J80="Listed Option",MID(R80,3,9),MID(Q80,3,9))</f>
        <v>78378X107</v>
      </c>
      <c r="T80" s="61" t="e">
        <f aca="false">VLOOKUP(S80,'Output v4'!C:C,1,FALSE())</f>
        <v>#N/A</v>
      </c>
      <c r="W80" s="61" t="s">
        <v>1803</v>
      </c>
      <c r="X80" s="61" t="s">
        <v>1804</v>
      </c>
      <c r="Y80" s="61" t="s">
        <v>1805</v>
      </c>
      <c r="Z80" s="61" t="s">
        <v>1304</v>
      </c>
      <c r="AA80" s="61" t="s">
        <v>1305</v>
      </c>
      <c r="AB80" s="63" t="n">
        <v>-600</v>
      </c>
      <c r="AC80" s="63" t="n">
        <v>-600</v>
      </c>
      <c r="AD80" s="61" t="n">
        <v>100</v>
      </c>
      <c r="AE80" s="61" t="n">
        <v>0</v>
      </c>
      <c r="AF80" s="64" t="n">
        <v>60000</v>
      </c>
      <c r="AG80" s="61" t="s">
        <v>1273</v>
      </c>
      <c r="AH80" s="62" t="n">
        <v>45291</v>
      </c>
      <c r="AI80" s="65" t="n">
        <v>21.2</v>
      </c>
      <c r="AJ80" s="61" t="s">
        <v>1266</v>
      </c>
      <c r="AK80" s="65" t="n">
        <v>21.2</v>
      </c>
      <c r="AL80" s="65" t="n">
        <v>3871.24</v>
      </c>
      <c r="AM80" s="66" t="n">
        <v>-1272000</v>
      </c>
      <c r="AN80" s="66" t="n">
        <f aca="false">IF(J80="Listed Option",AF80*AL80,AM80)</f>
        <v>232274400</v>
      </c>
      <c r="AO80" s="61" t="s">
        <v>1267</v>
      </c>
      <c r="AP80" s="61" t="n">
        <v>100</v>
      </c>
      <c r="AQ80" s="61" t="n">
        <v>100</v>
      </c>
      <c r="AV80" s="61" t="s">
        <v>1306</v>
      </c>
      <c r="AW80" s="61" t="s">
        <v>1307</v>
      </c>
      <c r="AY80" s="61" t="s">
        <v>1308</v>
      </c>
      <c r="AZ80" s="61" t="s">
        <v>1308</v>
      </c>
      <c r="BA80" s="61" t="s">
        <v>1308</v>
      </c>
      <c r="BB80" s="67" t="n">
        <v>0</v>
      </c>
      <c r="BE80" s="61" t="n">
        <v>238575</v>
      </c>
      <c r="BJ80" s="61" t="s">
        <v>1308</v>
      </c>
      <c r="BL80" s="61" t="s">
        <v>1300</v>
      </c>
      <c r="BM80" s="61" t="s">
        <v>1300</v>
      </c>
      <c r="BN80" s="70" t="n">
        <v>232274400</v>
      </c>
      <c r="BP80" s="68" t="n">
        <v>-12720</v>
      </c>
      <c r="BQ80" s="68" t="n">
        <v>-12720</v>
      </c>
      <c r="BR80" s="69" t="n">
        <v>-600</v>
      </c>
      <c r="BS80" s="63" t="n">
        <v>-600</v>
      </c>
      <c r="BU80" s="68" t="n">
        <v>600</v>
      </c>
    </row>
    <row r="81" customFormat="false" ht="15" hidden="true" customHeight="false" outlineLevel="0" collapsed="false">
      <c r="A81" s="61" t="s">
        <v>1806</v>
      </c>
      <c r="B81" s="61" t="s">
        <v>1807</v>
      </c>
      <c r="C81" s="62" t="n">
        <v>45291</v>
      </c>
      <c r="D81" s="62" t="n">
        <v>45291</v>
      </c>
      <c r="E81" s="61" t="s">
        <v>1259</v>
      </c>
      <c r="G81" s="61" t="s">
        <v>1808</v>
      </c>
      <c r="H81" s="61" t="s">
        <v>1297</v>
      </c>
      <c r="J81" s="61" t="s">
        <v>1196</v>
      </c>
      <c r="K81" s="61" t="s">
        <v>1298</v>
      </c>
      <c r="L81" s="61" t="s">
        <v>1298</v>
      </c>
      <c r="M81" s="61" t="s">
        <v>1197</v>
      </c>
      <c r="N81" s="61" t="n">
        <v>176182615</v>
      </c>
      <c r="O81" s="61" t="s">
        <v>1262</v>
      </c>
      <c r="P81" s="61" t="s">
        <v>1809</v>
      </c>
      <c r="R81" s="61" t="s">
        <v>1300</v>
      </c>
      <c r="S81" s="61" t="str">
        <f aca="false">IF(J81="Listed Option",MID(R81,3,9),MID(Q81,3,9))</f>
        <v>78378X107</v>
      </c>
      <c r="T81" s="61" t="e">
        <f aca="false">VLOOKUP(S81,'Output v4'!C:C,1,FALSE())</f>
        <v>#N/A</v>
      </c>
      <c r="W81" s="61" t="s">
        <v>1810</v>
      </c>
      <c r="X81" s="61" t="s">
        <v>1811</v>
      </c>
      <c r="Y81" s="61" t="s">
        <v>1812</v>
      </c>
      <c r="Z81" s="61" t="s">
        <v>1304</v>
      </c>
      <c r="AA81" s="61" t="s">
        <v>1305</v>
      </c>
      <c r="AB81" s="63" t="n">
        <v>-761</v>
      </c>
      <c r="AC81" s="63" t="n">
        <v>-761</v>
      </c>
      <c r="AD81" s="61" t="n">
        <v>100</v>
      </c>
      <c r="AE81" s="61" t="n">
        <v>0</v>
      </c>
      <c r="AF81" s="64" t="n">
        <v>76100</v>
      </c>
      <c r="AG81" s="61" t="s">
        <v>1273</v>
      </c>
      <c r="AH81" s="62" t="n">
        <v>45291</v>
      </c>
      <c r="AI81" s="65" t="n">
        <v>28.15</v>
      </c>
      <c r="AJ81" s="61" t="s">
        <v>1266</v>
      </c>
      <c r="AK81" s="65" t="n">
        <v>28.15</v>
      </c>
      <c r="AL81" s="65" t="n">
        <v>3871.24</v>
      </c>
      <c r="AM81" s="66" t="n">
        <v>-2142215</v>
      </c>
      <c r="AN81" s="66" t="n">
        <f aca="false">IF(J81="Listed Option",AF81*AL81,AM81)</f>
        <v>294601364</v>
      </c>
      <c r="AO81" s="61" t="s">
        <v>1267</v>
      </c>
      <c r="AP81" s="61" t="n">
        <v>100</v>
      </c>
      <c r="AQ81" s="61" t="n">
        <v>100</v>
      </c>
      <c r="AV81" s="61" t="s">
        <v>1306</v>
      </c>
      <c r="AW81" s="61" t="s">
        <v>1307</v>
      </c>
      <c r="AY81" s="61" t="s">
        <v>1308</v>
      </c>
      <c r="AZ81" s="61" t="s">
        <v>1308</v>
      </c>
      <c r="BA81" s="61" t="s">
        <v>1308</v>
      </c>
      <c r="BB81" s="67" t="n">
        <v>0</v>
      </c>
      <c r="BE81" s="61" t="n">
        <v>238575</v>
      </c>
      <c r="BJ81" s="61" t="s">
        <v>1308</v>
      </c>
      <c r="BL81" s="61" t="s">
        <v>1300</v>
      </c>
      <c r="BM81" s="61" t="s">
        <v>1300</v>
      </c>
      <c r="BN81" s="70" t="n">
        <v>294601364</v>
      </c>
      <c r="BP81" s="68" t="n">
        <v>-21422.15</v>
      </c>
      <c r="BQ81" s="68" t="n">
        <v>-21422.15</v>
      </c>
      <c r="BR81" s="69" t="n">
        <v>-761</v>
      </c>
      <c r="BS81" s="63" t="n">
        <v>-761</v>
      </c>
      <c r="BU81" s="68" t="n">
        <v>761</v>
      </c>
    </row>
    <row r="82" customFormat="false" ht="15" hidden="true" customHeight="false" outlineLevel="0" collapsed="false">
      <c r="A82" s="61" t="s">
        <v>1813</v>
      </c>
      <c r="B82" s="61" t="s">
        <v>1814</v>
      </c>
      <c r="C82" s="62" t="n">
        <v>45291</v>
      </c>
      <c r="D82" s="62" t="n">
        <v>45291</v>
      </c>
      <c r="E82" s="61" t="s">
        <v>1259</v>
      </c>
      <c r="G82" s="61" t="s">
        <v>1815</v>
      </c>
      <c r="H82" s="61" t="s">
        <v>1297</v>
      </c>
      <c r="J82" s="61" t="s">
        <v>1196</v>
      </c>
      <c r="K82" s="61" t="s">
        <v>1298</v>
      </c>
      <c r="L82" s="61" t="s">
        <v>1298</v>
      </c>
      <c r="M82" s="61" t="s">
        <v>1197</v>
      </c>
      <c r="N82" s="61" t="n">
        <v>176182617</v>
      </c>
      <c r="O82" s="61" t="s">
        <v>1262</v>
      </c>
      <c r="P82" s="61" t="s">
        <v>1816</v>
      </c>
      <c r="R82" s="61" t="s">
        <v>1300</v>
      </c>
      <c r="S82" s="61" t="str">
        <f aca="false">IF(J82="Listed Option",MID(R82,3,9),MID(Q82,3,9))</f>
        <v>78378X107</v>
      </c>
      <c r="T82" s="61" t="e">
        <f aca="false">VLOOKUP(S82,'Output v4'!C:C,1,FALSE())</f>
        <v>#N/A</v>
      </c>
      <c r="W82" s="61" t="s">
        <v>1817</v>
      </c>
      <c r="X82" s="61" t="s">
        <v>1818</v>
      </c>
      <c r="Y82" s="61" t="s">
        <v>1819</v>
      </c>
      <c r="Z82" s="61" t="s">
        <v>1304</v>
      </c>
      <c r="AA82" s="61" t="s">
        <v>1305</v>
      </c>
      <c r="AB82" s="63" t="n">
        <v>186</v>
      </c>
      <c r="AC82" s="63" t="n">
        <v>186</v>
      </c>
      <c r="AD82" s="61" t="n">
        <v>100</v>
      </c>
      <c r="AE82" s="61" t="n">
        <v>0</v>
      </c>
      <c r="AF82" s="64" t="n">
        <v>18600</v>
      </c>
      <c r="AG82" s="61" t="s">
        <v>689</v>
      </c>
      <c r="AH82" s="62" t="n">
        <v>45291</v>
      </c>
      <c r="AI82" s="65" t="n">
        <v>51.95</v>
      </c>
      <c r="AJ82" s="61" t="s">
        <v>1266</v>
      </c>
      <c r="AK82" s="65" t="n">
        <v>51.95</v>
      </c>
      <c r="AL82" s="65" t="n">
        <v>3871.24</v>
      </c>
      <c r="AM82" s="66" t="n">
        <v>966270</v>
      </c>
      <c r="AN82" s="66" t="n">
        <f aca="false">IF(J82="Listed Option",AF82*AL82,AM82)</f>
        <v>72005064</v>
      </c>
      <c r="AO82" s="61" t="s">
        <v>1267</v>
      </c>
      <c r="AP82" s="61" t="n">
        <v>100</v>
      </c>
      <c r="AQ82" s="61" t="n">
        <v>100</v>
      </c>
      <c r="AV82" s="61" t="s">
        <v>1306</v>
      </c>
      <c r="AW82" s="61" t="s">
        <v>1307</v>
      </c>
      <c r="AY82" s="61" t="s">
        <v>1308</v>
      </c>
      <c r="AZ82" s="61" t="s">
        <v>1308</v>
      </c>
      <c r="BA82" s="61" t="s">
        <v>1308</v>
      </c>
      <c r="BB82" s="67" t="n">
        <v>0</v>
      </c>
      <c r="BE82" s="61" t="n">
        <v>238575</v>
      </c>
      <c r="BJ82" s="61" t="s">
        <v>1308</v>
      </c>
      <c r="BL82" s="61" t="s">
        <v>1300</v>
      </c>
      <c r="BM82" s="61" t="s">
        <v>1300</v>
      </c>
      <c r="BN82" s="70" t="n">
        <v>-72005064</v>
      </c>
      <c r="BP82" s="68" t="n">
        <v>9662.7</v>
      </c>
      <c r="BQ82" s="68" t="n">
        <v>9662.7</v>
      </c>
      <c r="BR82" s="69" t="n">
        <v>186</v>
      </c>
      <c r="BS82" s="63" t="n">
        <v>186</v>
      </c>
      <c r="BU82" s="68" t="n">
        <v>186</v>
      </c>
    </row>
    <row r="83" customFormat="false" ht="15" hidden="true" customHeight="false" outlineLevel="0" collapsed="false">
      <c r="A83" s="61" t="s">
        <v>1820</v>
      </c>
      <c r="B83" s="61" t="s">
        <v>1821</v>
      </c>
      <c r="C83" s="62" t="n">
        <v>45291</v>
      </c>
      <c r="D83" s="62" t="n">
        <v>45291</v>
      </c>
      <c r="E83" s="61" t="s">
        <v>1259</v>
      </c>
      <c r="G83" s="61" t="s">
        <v>1822</v>
      </c>
      <c r="H83" s="61" t="s">
        <v>1297</v>
      </c>
      <c r="J83" s="61" t="s">
        <v>1196</v>
      </c>
      <c r="K83" s="61" t="s">
        <v>1298</v>
      </c>
      <c r="L83" s="61" t="s">
        <v>1298</v>
      </c>
      <c r="M83" s="61" t="s">
        <v>1197</v>
      </c>
      <c r="N83" s="61" t="n">
        <v>176182618</v>
      </c>
      <c r="O83" s="61" t="s">
        <v>1262</v>
      </c>
      <c r="P83" s="61" t="s">
        <v>1823</v>
      </c>
      <c r="R83" s="61" t="s">
        <v>1300</v>
      </c>
      <c r="S83" s="61" t="str">
        <f aca="false">IF(J83="Listed Option",MID(R83,3,9),MID(Q83,3,9))</f>
        <v>78378X107</v>
      </c>
      <c r="T83" s="61" t="e">
        <f aca="false">VLOOKUP(S83,'Output v4'!C:C,1,FALSE())</f>
        <v>#N/A</v>
      </c>
      <c r="W83" s="61" t="s">
        <v>1824</v>
      </c>
      <c r="X83" s="61" t="s">
        <v>1825</v>
      </c>
      <c r="Y83" s="61" t="s">
        <v>1826</v>
      </c>
      <c r="Z83" s="61" t="s">
        <v>1304</v>
      </c>
      <c r="AA83" s="61" t="s">
        <v>1305</v>
      </c>
      <c r="AB83" s="63" t="n">
        <v>150</v>
      </c>
      <c r="AC83" s="63" t="n">
        <v>150</v>
      </c>
      <c r="AD83" s="61" t="n">
        <v>100</v>
      </c>
      <c r="AE83" s="61" t="n">
        <v>0</v>
      </c>
      <c r="AF83" s="64" t="n">
        <v>15000</v>
      </c>
      <c r="AG83" s="61" t="s">
        <v>689</v>
      </c>
      <c r="AH83" s="62" t="n">
        <v>45291</v>
      </c>
      <c r="AI83" s="65" t="n">
        <v>72.25</v>
      </c>
      <c r="AJ83" s="61" t="s">
        <v>1266</v>
      </c>
      <c r="AK83" s="65" t="n">
        <v>72.25</v>
      </c>
      <c r="AL83" s="65" t="n">
        <v>3871.24</v>
      </c>
      <c r="AM83" s="66" t="n">
        <v>1083750</v>
      </c>
      <c r="AN83" s="66" t="n">
        <f aca="false">IF(J83="Listed Option",AF83*AL83,AM83)</f>
        <v>58068600</v>
      </c>
      <c r="AO83" s="61" t="s">
        <v>1267</v>
      </c>
      <c r="AP83" s="61" t="n">
        <v>100</v>
      </c>
      <c r="AQ83" s="61" t="n">
        <v>100</v>
      </c>
      <c r="AV83" s="61" t="s">
        <v>1306</v>
      </c>
      <c r="AW83" s="61" t="s">
        <v>1307</v>
      </c>
      <c r="AY83" s="61" t="s">
        <v>1308</v>
      </c>
      <c r="AZ83" s="61" t="s">
        <v>1308</v>
      </c>
      <c r="BA83" s="61" t="s">
        <v>1308</v>
      </c>
      <c r="BB83" s="67" t="n">
        <v>0</v>
      </c>
      <c r="BE83" s="61" t="n">
        <v>238575</v>
      </c>
      <c r="BJ83" s="61" t="s">
        <v>1308</v>
      </c>
      <c r="BL83" s="61" t="s">
        <v>1300</v>
      </c>
      <c r="BM83" s="61" t="s">
        <v>1300</v>
      </c>
      <c r="BN83" s="70" t="n">
        <v>-58068600</v>
      </c>
      <c r="BP83" s="68" t="n">
        <v>10837.5</v>
      </c>
      <c r="BQ83" s="68" t="n">
        <v>10837.5</v>
      </c>
      <c r="BR83" s="69" t="n">
        <v>150</v>
      </c>
      <c r="BS83" s="63" t="n">
        <v>150</v>
      </c>
      <c r="BU83" s="68" t="n">
        <v>150</v>
      </c>
    </row>
    <row r="84" customFormat="false" ht="15" hidden="true" customHeight="false" outlineLevel="0" collapsed="false">
      <c r="A84" s="61" t="s">
        <v>1827</v>
      </c>
      <c r="B84" s="61" t="s">
        <v>1828</v>
      </c>
      <c r="C84" s="62" t="n">
        <v>45291</v>
      </c>
      <c r="D84" s="62" t="n">
        <v>45291</v>
      </c>
      <c r="E84" s="61" t="s">
        <v>1259</v>
      </c>
      <c r="G84" s="61" t="s">
        <v>1829</v>
      </c>
      <c r="H84" s="61" t="s">
        <v>1297</v>
      </c>
      <c r="J84" s="61" t="s">
        <v>1196</v>
      </c>
      <c r="K84" s="61" t="s">
        <v>1298</v>
      </c>
      <c r="L84" s="61" t="s">
        <v>1298</v>
      </c>
      <c r="M84" s="61" t="s">
        <v>1197</v>
      </c>
      <c r="N84" s="61" t="n">
        <v>176182619</v>
      </c>
      <c r="O84" s="61" t="s">
        <v>1262</v>
      </c>
      <c r="P84" s="61" t="s">
        <v>1830</v>
      </c>
      <c r="R84" s="61" t="s">
        <v>1300</v>
      </c>
      <c r="S84" s="61" t="str">
        <f aca="false">IF(J84="Listed Option",MID(R84,3,9),MID(Q84,3,9))</f>
        <v>78378X107</v>
      </c>
      <c r="T84" s="61" t="e">
        <f aca="false">VLOOKUP(S84,'Output v4'!C:C,1,FALSE())</f>
        <v>#N/A</v>
      </c>
      <c r="W84" s="61" t="s">
        <v>1831</v>
      </c>
      <c r="X84" s="61" t="s">
        <v>1832</v>
      </c>
      <c r="Y84" s="61" t="s">
        <v>1833</v>
      </c>
      <c r="Z84" s="61" t="s">
        <v>1304</v>
      </c>
      <c r="AA84" s="61" t="s">
        <v>1305</v>
      </c>
      <c r="AB84" s="63" t="n">
        <v>-100</v>
      </c>
      <c r="AC84" s="63" t="n">
        <v>-100</v>
      </c>
      <c r="AD84" s="61" t="n">
        <v>100</v>
      </c>
      <c r="AE84" s="61" t="n">
        <v>0</v>
      </c>
      <c r="AF84" s="64" t="n">
        <v>10000</v>
      </c>
      <c r="AG84" s="61" t="s">
        <v>1273</v>
      </c>
      <c r="AH84" s="62" t="n">
        <v>45291</v>
      </c>
      <c r="AI84" s="65" t="n">
        <v>102.45</v>
      </c>
      <c r="AJ84" s="61" t="s">
        <v>1266</v>
      </c>
      <c r="AK84" s="65" t="n">
        <v>102.45</v>
      </c>
      <c r="AL84" s="65" t="n">
        <v>3871.24</v>
      </c>
      <c r="AM84" s="66" t="n">
        <v>-1024500</v>
      </c>
      <c r="AN84" s="66" t="n">
        <f aca="false">IF(J84="Listed Option",AF84*AL84,AM84)</f>
        <v>38712400</v>
      </c>
      <c r="AO84" s="61" t="s">
        <v>1267</v>
      </c>
      <c r="AP84" s="61" t="n">
        <v>100</v>
      </c>
      <c r="AQ84" s="61" t="n">
        <v>100</v>
      </c>
      <c r="AV84" s="61" t="s">
        <v>1306</v>
      </c>
      <c r="AW84" s="61" t="s">
        <v>1307</v>
      </c>
      <c r="AY84" s="61" t="s">
        <v>1308</v>
      </c>
      <c r="AZ84" s="61" t="s">
        <v>1308</v>
      </c>
      <c r="BA84" s="61" t="s">
        <v>1308</v>
      </c>
      <c r="BB84" s="67" t="n">
        <v>0</v>
      </c>
      <c r="BE84" s="61" t="n">
        <v>238575</v>
      </c>
      <c r="BJ84" s="61" t="s">
        <v>1308</v>
      </c>
      <c r="BL84" s="61" t="s">
        <v>1300</v>
      </c>
      <c r="BM84" s="61" t="s">
        <v>1300</v>
      </c>
      <c r="BN84" s="70" t="n">
        <v>38712400</v>
      </c>
      <c r="BP84" s="68" t="n">
        <v>-10245</v>
      </c>
      <c r="BQ84" s="68" t="n">
        <v>-10245</v>
      </c>
      <c r="BR84" s="69" t="n">
        <v>-100</v>
      </c>
      <c r="BS84" s="63" t="n">
        <v>-100</v>
      </c>
      <c r="BU84" s="68" t="n">
        <v>100</v>
      </c>
    </row>
    <row r="85" customFormat="false" ht="15" hidden="true" customHeight="false" outlineLevel="0" collapsed="false">
      <c r="A85" s="61" t="s">
        <v>1834</v>
      </c>
      <c r="B85" s="61" t="s">
        <v>1835</v>
      </c>
      <c r="C85" s="62" t="n">
        <v>45291</v>
      </c>
      <c r="D85" s="62" t="n">
        <v>45291</v>
      </c>
      <c r="E85" s="61" t="s">
        <v>1259</v>
      </c>
      <c r="G85" s="61" t="s">
        <v>1836</v>
      </c>
      <c r="H85" s="61" t="s">
        <v>1297</v>
      </c>
      <c r="J85" s="61" t="s">
        <v>1196</v>
      </c>
      <c r="K85" s="61" t="s">
        <v>1298</v>
      </c>
      <c r="L85" s="61" t="s">
        <v>1298</v>
      </c>
      <c r="M85" s="61" t="s">
        <v>1198</v>
      </c>
      <c r="N85" s="61" t="n">
        <v>177014369</v>
      </c>
      <c r="O85" s="61" t="s">
        <v>1262</v>
      </c>
      <c r="P85" s="61" t="s">
        <v>1837</v>
      </c>
      <c r="R85" s="61" t="s">
        <v>1300</v>
      </c>
      <c r="S85" s="61" t="str">
        <f aca="false">IF(J85="Listed Option",MID(R85,3,9),MID(Q85,3,9))</f>
        <v>78378X107</v>
      </c>
      <c r="T85" s="61" t="e">
        <f aca="false">VLOOKUP(S85,'Output v4'!C:C,1,FALSE())</f>
        <v>#N/A</v>
      </c>
      <c r="W85" s="61" t="s">
        <v>1838</v>
      </c>
      <c r="X85" s="61" t="s">
        <v>1839</v>
      </c>
      <c r="Y85" s="61" t="s">
        <v>1840</v>
      </c>
      <c r="Z85" s="61" t="s">
        <v>1304</v>
      </c>
      <c r="AA85" s="61" t="s">
        <v>1305</v>
      </c>
      <c r="AB85" s="63" t="n">
        <v>-300</v>
      </c>
      <c r="AC85" s="63" t="n">
        <v>-300</v>
      </c>
      <c r="AD85" s="61" t="n">
        <v>100</v>
      </c>
      <c r="AE85" s="61" t="n">
        <v>0</v>
      </c>
      <c r="AF85" s="64" t="n">
        <v>-30000</v>
      </c>
      <c r="AG85" s="61" t="s">
        <v>1273</v>
      </c>
      <c r="AH85" s="62" t="n">
        <v>45291</v>
      </c>
      <c r="AI85" s="65" t="n">
        <v>17.35</v>
      </c>
      <c r="AJ85" s="61" t="s">
        <v>1266</v>
      </c>
      <c r="AK85" s="65" t="n">
        <v>17.35</v>
      </c>
      <c r="AL85" s="65" t="n">
        <v>3871.24</v>
      </c>
      <c r="AM85" s="66" t="n">
        <v>-520500</v>
      </c>
      <c r="AN85" s="66" t="n">
        <f aca="false">IF(J85="Listed Option",AF85*AL85,AM85)</f>
        <v>-116137200</v>
      </c>
      <c r="AO85" s="61" t="s">
        <v>1267</v>
      </c>
      <c r="AP85" s="61" t="n">
        <v>100</v>
      </c>
      <c r="AQ85" s="61" t="n">
        <v>100</v>
      </c>
      <c r="AV85" s="61" t="s">
        <v>1306</v>
      </c>
      <c r="AW85" s="61" t="s">
        <v>1307</v>
      </c>
      <c r="AY85" s="61" t="s">
        <v>1308</v>
      </c>
      <c r="AZ85" s="61" t="s">
        <v>1308</v>
      </c>
      <c r="BA85" s="61" t="s">
        <v>1308</v>
      </c>
      <c r="BB85" s="67" t="n">
        <v>0</v>
      </c>
      <c r="BE85" s="61" t="n">
        <v>238575</v>
      </c>
      <c r="BJ85" s="61" t="s">
        <v>1308</v>
      </c>
      <c r="BL85" s="61" t="s">
        <v>1300</v>
      </c>
      <c r="BM85" s="61" t="s">
        <v>1300</v>
      </c>
      <c r="BN85" s="70" t="n">
        <v>-116137200</v>
      </c>
      <c r="BP85" s="68" t="n">
        <v>-5205</v>
      </c>
      <c r="BQ85" s="68" t="n">
        <v>-5205</v>
      </c>
      <c r="BR85" s="69" t="n">
        <v>-300</v>
      </c>
      <c r="BS85" s="63" t="n">
        <v>-300</v>
      </c>
      <c r="BU85" s="68" t="n">
        <v>300</v>
      </c>
    </row>
    <row r="86" customFormat="false" ht="15" hidden="true" customHeight="false" outlineLevel="0" collapsed="false">
      <c r="A86" s="61" t="s">
        <v>1841</v>
      </c>
      <c r="B86" s="61" t="s">
        <v>1842</v>
      </c>
      <c r="C86" s="62" t="n">
        <v>45291</v>
      </c>
      <c r="D86" s="62" t="n">
        <v>45291</v>
      </c>
      <c r="E86" s="61" t="s">
        <v>1259</v>
      </c>
      <c r="G86" s="61" t="s">
        <v>1843</v>
      </c>
      <c r="H86" s="61" t="s">
        <v>1297</v>
      </c>
      <c r="J86" s="61" t="s">
        <v>1196</v>
      </c>
      <c r="K86" s="61" t="s">
        <v>1298</v>
      </c>
      <c r="L86" s="61" t="s">
        <v>1298</v>
      </c>
      <c r="M86" s="61" t="s">
        <v>1197</v>
      </c>
      <c r="N86" s="61" t="n">
        <v>177014943</v>
      </c>
      <c r="O86" s="61" t="s">
        <v>1262</v>
      </c>
      <c r="P86" s="61" t="s">
        <v>1844</v>
      </c>
      <c r="R86" s="61" t="s">
        <v>1300</v>
      </c>
      <c r="S86" s="61" t="str">
        <f aca="false">IF(J86="Listed Option",MID(R86,3,9),MID(Q86,3,9))</f>
        <v>78378X107</v>
      </c>
      <c r="T86" s="61" t="e">
        <f aca="false">VLOOKUP(S86,'Output v4'!C:C,1,FALSE())</f>
        <v>#N/A</v>
      </c>
      <c r="W86" s="61" t="s">
        <v>1845</v>
      </c>
      <c r="X86" s="61" t="s">
        <v>1846</v>
      </c>
      <c r="Y86" s="61" t="s">
        <v>1847</v>
      </c>
      <c r="Z86" s="61" t="s">
        <v>1304</v>
      </c>
      <c r="AA86" s="61" t="s">
        <v>1305</v>
      </c>
      <c r="AB86" s="63" t="n">
        <v>-100</v>
      </c>
      <c r="AC86" s="63" t="n">
        <v>-100</v>
      </c>
      <c r="AD86" s="61" t="n">
        <v>100</v>
      </c>
      <c r="AE86" s="61" t="n">
        <v>0</v>
      </c>
      <c r="AF86" s="64" t="n">
        <v>10000</v>
      </c>
      <c r="AG86" s="61" t="s">
        <v>1273</v>
      </c>
      <c r="AH86" s="62" t="n">
        <v>45291</v>
      </c>
      <c r="AI86" s="65" t="n">
        <v>19.8</v>
      </c>
      <c r="AJ86" s="61" t="s">
        <v>1266</v>
      </c>
      <c r="AK86" s="65" t="n">
        <v>19.8</v>
      </c>
      <c r="AL86" s="65" t="n">
        <v>3871.24</v>
      </c>
      <c r="AM86" s="66" t="n">
        <v>-198000</v>
      </c>
      <c r="AN86" s="66" t="n">
        <f aca="false">IF(J86="Listed Option",AF86*AL86,AM86)</f>
        <v>38712400</v>
      </c>
      <c r="AO86" s="61" t="s">
        <v>1267</v>
      </c>
      <c r="AP86" s="61" t="n">
        <v>100</v>
      </c>
      <c r="AQ86" s="61" t="n">
        <v>100</v>
      </c>
      <c r="AV86" s="61" t="s">
        <v>1306</v>
      </c>
      <c r="AW86" s="61" t="s">
        <v>1307</v>
      </c>
      <c r="AY86" s="61" t="s">
        <v>1308</v>
      </c>
      <c r="AZ86" s="61" t="s">
        <v>1308</v>
      </c>
      <c r="BA86" s="61" t="s">
        <v>1308</v>
      </c>
      <c r="BB86" s="67" t="n">
        <v>0</v>
      </c>
      <c r="BE86" s="61" t="n">
        <v>238575</v>
      </c>
      <c r="BJ86" s="61" t="s">
        <v>1308</v>
      </c>
      <c r="BL86" s="61" t="s">
        <v>1300</v>
      </c>
      <c r="BM86" s="61" t="s">
        <v>1300</v>
      </c>
      <c r="BN86" s="70" t="n">
        <v>38712400</v>
      </c>
      <c r="BP86" s="68" t="n">
        <v>-1980</v>
      </c>
      <c r="BQ86" s="68" t="n">
        <v>-1980</v>
      </c>
      <c r="BR86" s="69" t="n">
        <v>-100</v>
      </c>
      <c r="BS86" s="63" t="n">
        <v>-100</v>
      </c>
      <c r="BU86" s="68" t="n">
        <v>100</v>
      </c>
    </row>
    <row r="87" customFormat="false" ht="15" hidden="true" customHeight="false" outlineLevel="0" collapsed="false">
      <c r="A87" s="61" t="s">
        <v>1848</v>
      </c>
      <c r="B87" s="61" t="s">
        <v>1849</v>
      </c>
      <c r="C87" s="62" t="n">
        <v>45291</v>
      </c>
      <c r="D87" s="62" t="n">
        <v>45291</v>
      </c>
      <c r="E87" s="61" t="s">
        <v>1259</v>
      </c>
      <c r="G87" s="61" t="s">
        <v>1850</v>
      </c>
      <c r="H87" s="61" t="s">
        <v>1297</v>
      </c>
      <c r="J87" s="61" t="s">
        <v>1196</v>
      </c>
      <c r="K87" s="61" t="s">
        <v>1298</v>
      </c>
      <c r="L87" s="61" t="s">
        <v>1298</v>
      </c>
      <c r="M87" s="61" t="s">
        <v>1197</v>
      </c>
      <c r="N87" s="61" t="n">
        <v>177014944</v>
      </c>
      <c r="O87" s="61" t="s">
        <v>1262</v>
      </c>
      <c r="P87" s="61" t="s">
        <v>1851</v>
      </c>
      <c r="R87" s="61" t="s">
        <v>1300</v>
      </c>
      <c r="S87" s="61" t="str">
        <f aca="false">IF(J87="Listed Option",MID(R87,3,9),MID(Q87,3,9))</f>
        <v>78378X107</v>
      </c>
      <c r="T87" s="61" t="e">
        <f aca="false">VLOOKUP(S87,'Output v4'!C:C,1,FALSE())</f>
        <v>#N/A</v>
      </c>
      <c r="W87" s="61" t="s">
        <v>1852</v>
      </c>
      <c r="X87" s="61" t="s">
        <v>1853</v>
      </c>
      <c r="Y87" s="61" t="s">
        <v>1854</v>
      </c>
      <c r="Z87" s="61" t="s">
        <v>1304</v>
      </c>
      <c r="AA87" s="61" t="s">
        <v>1305</v>
      </c>
      <c r="AB87" s="63" t="n">
        <v>-740</v>
      </c>
      <c r="AC87" s="63" t="n">
        <v>-740</v>
      </c>
      <c r="AD87" s="61" t="n">
        <v>100</v>
      </c>
      <c r="AE87" s="61" t="n">
        <v>0</v>
      </c>
      <c r="AF87" s="64" t="n">
        <v>74000</v>
      </c>
      <c r="AG87" s="61" t="s">
        <v>1273</v>
      </c>
      <c r="AH87" s="62" t="n">
        <v>45291</v>
      </c>
      <c r="AI87" s="65" t="n">
        <v>22.65</v>
      </c>
      <c r="AJ87" s="61" t="s">
        <v>1266</v>
      </c>
      <c r="AK87" s="65" t="n">
        <v>22.65</v>
      </c>
      <c r="AL87" s="65" t="n">
        <v>3871.24</v>
      </c>
      <c r="AM87" s="66" t="n">
        <v>-1676100</v>
      </c>
      <c r="AN87" s="66" t="n">
        <f aca="false">IF(J87="Listed Option",AF87*AL87,AM87)</f>
        <v>286471760</v>
      </c>
      <c r="AO87" s="61" t="s">
        <v>1267</v>
      </c>
      <c r="AP87" s="61" t="n">
        <v>100</v>
      </c>
      <c r="AQ87" s="61" t="n">
        <v>100</v>
      </c>
      <c r="AV87" s="61" t="s">
        <v>1306</v>
      </c>
      <c r="AW87" s="61" t="s">
        <v>1307</v>
      </c>
      <c r="AY87" s="61" t="s">
        <v>1308</v>
      </c>
      <c r="AZ87" s="61" t="s">
        <v>1308</v>
      </c>
      <c r="BA87" s="61" t="s">
        <v>1308</v>
      </c>
      <c r="BB87" s="67" t="n">
        <v>0</v>
      </c>
      <c r="BE87" s="61" t="n">
        <v>238575</v>
      </c>
      <c r="BJ87" s="61" t="s">
        <v>1308</v>
      </c>
      <c r="BL87" s="61" t="s">
        <v>1300</v>
      </c>
      <c r="BM87" s="61" t="s">
        <v>1300</v>
      </c>
      <c r="BN87" s="70" t="n">
        <v>286471760</v>
      </c>
      <c r="BP87" s="68" t="n">
        <v>-16761</v>
      </c>
      <c r="BQ87" s="68" t="n">
        <v>-16761</v>
      </c>
      <c r="BR87" s="69" t="n">
        <v>-740</v>
      </c>
      <c r="BS87" s="63" t="n">
        <v>-740</v>
      </c>
      <c r="BU87" s="68" t="n">
        <v>740</v>
      </c>
    </row>
    <row r="88" customFormat="false" ht="15" hidden="true" customHeight="false" outlineLevel="0" collapsed="false">
      <c r="A88" s="61" t="s">
        <v>1855</v>
      </c>
      <c r="B88" s="61" t="s">
        <v>1856</v>
      </c>
      <c r="C88" s="62" t="n">
        <v>45291</v>
      </c>
      <c r="D88" s="62" t="n">
        <v>45291</v>
      </c>
      <c r="E88" s="61" t="s">
        <v>1259</v>
      </c>
      <c r="G88" s="61" t="s">
        <v>1857</v>
      </c>
      <c r="H88" s="61" t="s">
        <v>1297</v>
      </c>
      <c r="J88" s="61" t="s">
        <v>1196</v>
      </c>
      <c r="K88" s="61" t="s">
        <v>1298</v>
      </c>
      <c r="L88" s="61" t="s">
        <v>1298</v>
      </c>
      <c r="M88" s="61" t="s">
        <v>1197</v>
      </c>
      <c r="N88" s="61" t="n">
        <v>177014945</v>
      </c>
      <c r="O88" s="61" t="s">
        <v>1262</v>
      </c>
      <c r="P88" s="61" t="s">
        <v>1858</v>
      </c>
      <c r="R88" s="61" t="s">
        <v>1300</v>
      </c>
      <c r="S88" s="61" t="str">
        <f aca="false">IF(J88="Listed Option",MID(R88,3,9),MID(Q88,3,9))</f>
        <v>78378X107</v>
      </c>
      <c r="T88" s="61" t="e">
        <f aca="false">VLOOKUP(S88,'Output v4'!C:C,1,FALSE())</f>
        <v>#N/A</v>
      </c>
      <c r="W88" s="61" t="s">
        <v>1859</v>
      </c>
      <c r="X88" s="61" t="s">
        <v>1860</v>
      </c>
      <c r="Y88" s="61" t="s">
        <v>1861</v>
      </c>
      <c r="Z88" s="61" t="s">
        <v>1304</v>
      </c>
      <c r="AA88" s="61" t="s">
        <v>1305</v>
      </c>
      <c r="AB88" s="63" t="n">
        <v>-1360</v>
      </c>
      <c r="AC88" s="63" t="n">
        <v>-1360</v>
      </c>
      <c r="AD88" s="61" t="n">
        <v>100</v>
      </c>
      <c r="AE88" s="61" t="n">
        <v>0</v>
      </c>
      <c r="AF88" s="64" t="n">
        <v>136000</v>
      </c>
      <c r="AG88" s="61" t="s">
        <v>1273</v>
      </c>
      <c r="AH88" s="62" t="n">
        <v>45291</v>
      </c>
      <c r="AI88" s="65" t="n">
        <v>24.35</v>
      </c>
      <c r="AJ88" s="61" t="s">
        <v>1266</v>
      </c>
      <c r="AK88" s="65" t="n">
        <v>24.35</v>
      </c>
      <c r="AL88" s="65" t="n">
        <v>3871.24</v>
      </c>
      <c r="AM88" s="66" t="n">
        <v>-3311600</v>
      </c>
      <c r="AN88" s="66" t="n">
        <f aca="false">IF(J88="Listed Option",AF88*AL88,AM88)</f>
        <v>526488640</v>
      </c>
      <c r="AO88" s="61" t="s">
        <v>1267</v>
      </c>
      <c r="AP88" s="61" t="n">
        <v>100</v>
      </c>
      <c r="AQ88" s="61" t="n">
        <v>100</v>
      </c>
      <c r="AV88" s="61" t="s">
        <v>1306</v>
      </c>
      <c r="AW88" s="61" t="s">
        <v>1307</v>
      </c>
      <c r="AY88" s="61" t="s">
        <v>1308</v>
      </c>
      <c r="AZ88" s="61" t="s">
        <v>1308</v>
      </c>
      <c r="BA88" s="61" t="s">
        <v>1308</v>
      </c>
      <c r="BB88" s="67" t="n">
        <v>0</v>
      </c>
      <c r="BE88" s="61" t="n">
        <v>238575</v>
      </c>
      <c r="BJ88" s="61" t="s">
        <v>1308</v>
      </c>
      <c r="BL88" s="61" t="s">
        <v>1300</v>
      </c>
      <c r="BM88" s="61" t="s">
        <v>1300</v>
      </c>
      <c r="BN88" s="70" t="n">
        <v>526488640</v>
      </c>
      <c r="BP88" s="68" t="n">
        <v>-33116</v>
      </c>
      <c r="BQ88" s="68" t="n">
        <v>-33116</v>
      </c>
      <c r="BR88" s="69" t="n">
        <v>-1360</v>
      </c>
      <c r="BS88" s="63" t="n">
        <v>-1360</v>
      </c>
      <c r="BU88" s="68" t="n">
        <v>1360</v>
      </c>
    </row>
    <row r="89" customFormat="false" ht="15" hidden="true" customHeight="false" outlineLevel="0" collapsed="false">
      <c r="A89" s="61" t="s">
        <v>1862</v>
      </c>
      <c r="B89" s="61" t="s">
        <v>1863</v>
      </c>
      <c r="C89" s="62" t="n">
        <v>45291</v>
      </c>
      <c r="D89" s="62" t="n">
        <v>45291</v>
      </c>
      <c r="E89" s="61" t="s">
        <v>1259</v>
      </c>
      <c r="G89" s="61" t="s">
        <v>1864</v>
      </c>
      <c r="H89" s="61" t="s">
        <v>1297</v>
      </c>
      <c r="J89" s="61" t="s">
        <v>1196</v>
      </c>
      <c r="K89" s="61" t="s">
        <v>1298</v>
      </c>
      <c r="L89" s="61" t="s">
        <v>1298</v>
      </c>
      <c r="M89" s="61" t="s">
        <v>1197</v>
      </c>
      <c r="N89" s="61" t="n">
        <v>177014946</v>
      </c>
      <c r="O89" s="61" t="s">
        <v>1262</v>
      </c>
      <c r="P89" s="61" t="s">
        <v>1865</v>
      </c>
      <c r="R89" s="61" t="s">
        <v>1300</v>
      </c>
      <c r="S89" s="61" t="str">
        <f aca="false">IF(J89="Listed Option",MID(R89,3,9),MID(Q89,3,9))</f>
        <v>78378X107</v>
      </c>
      <c r="T89" s="61" t="e">
        <f aca="false">VLOOKUP(S89,'Output v4'!C:C,1,FALSE())</f>
        <v>#N/A</v>
      </c>
      <c r="W89" s="61" t="s">
        <v>1866</v>
      </c>
      <c r="X89" s="61" t="s">
        <v>1867</v>
      </c>
      <c r="Y89" s="61" t="s">
        <v>1868</v>
      </c>
      <c r="Z89" s="61" t="s">
        <v>1304</v>
      </c>
      <c r="AA89" s="61" t="s">
        <v>1305</v>
      </c>
      <c r="AB89" s="63" t="n">
        <v>-1926</v>
      </c>
      <c r="AC89" s="63" t="n">
        <v>-1926</v>
      </c>
      <c r="AD89" s="61" t="n">
        <v>100</v>
      </c>
      <c r="AE89" s="61" t="n">
        <v>0</v>
      </c>
      <c r="AF89" s="64" t="n">
        <v>192600</v>
      </c>
      <c r="AG89" s="61" t="s">
        <v>1273</v>
      </c>
      <c r="AH89" s="62" t="n">
        <v>45291</v>
      </c>
      <c r="AI89" s="65" t="n">
        <v>26.15</v>
      </c>
      <c r="AJ89" s="61" t="s">
        <v>1266</v>
      </c>
      <c r="AK89" s="65" t="n">
        <v>26.15</v>
      </c>
      <c r="AL89" s="65" t="n">
        <v>3871.24</v>
      </c>
      <c r="AM89" s="66" t="n">
        <v>-5036490</v>
      </c>
      <c r="AN89" s="66" t="n">
        <f aca="false">IF(J89="Listed Option",AF89*AL89,AM89)</f>
        <v>745600824</v>
      </c>
      <c r="AO89" s="61" t="s">
        <v>1267</v>
      </c>
      <c r="AP89" s="61" t="n">
        <v>100</v>
      </c>
      <c r="AQ89" s="61" t="n">
        <v>100</v>
      </c>
      <c r="AV89" s="61" t="s">
        <v>1306</v>
      </c>
      <c r="AW89" s="61" t="s">
        <v>1307</v>
      </c>
      <c r="AY89" s="61" t="s">
        <v>1308</v>
      </c>
      <c r="AZ89" s="61" t="s">
        <v>1308</v>
      </c>
      <c r="BA89" s="61" t="s">
        <v>1308</v>
      </c>
      <c r="BB89" s="67" t="n">
        <v>0</v>
      </c>
      <c r="BE89" s="61" t="n">
        <v>238575</v>
      </c>
      <c r="BJ89" s="61" t="s">
        <v>1308</v>
      </c>
      <c r="BL89" s="61" t="s">
        <v>1300</v>
      </c>
      <c r="BM89" s="61" t="s">
        <v>1300</v>
      </c>
      <c r="BN89" s="70" t="n">
        <v>745600824</v>
      </c>
      <c r="BP89" s="68" t="n">
        <v>-50364.9</v>
      </c>
      <c r="BQ89" s="68" t="n">
        <v>-50364.9</v>
      </c>
      <c r="BR89" s="69" t="n">
        <v>-1926</v>
      </c>
      <c r="BS89" s="63" t="n">
        <v>-1926</v>
      </c>
      <c r="BU89" s="68" t="n">
        <v>1926</v>
      </c>
    </row>
    <row r="90" customFormat="false" ht="15" hidden="true" customHeight="false" outlineLevel="0" collapsed="false">
      <c r="A90" s="61" t="s">
        <v>1869</v>
      </c>
      <c r="B90" s="61" t="s">
        <v>1870</v>
      </c>
      <c r="C90" s="62" t="n">
        <v>45291</v>
      </c>
      <c r="D90" s="62" t="n">
        <v>45291</v>
      </c>
      <c r="E90" s="61" t="s">
        <v>1259</v>
      </c>
      <c r="G90" s="61" t="s">
        <v>1871</v>
      </c>
      <c r="H90" s="61" t="s">
        <v>1297</v>
      </c>
      <c r="J90" s="61" t="s">
        <v>1196</v>
      </c>
      <c r="K90" s="61" t="s">
        <v>1298</v>
      </c>
      <c r="L90" s="61" t="s">
        <v>1298</v>
      </c>
      <c r="M90" s="61" t="s">
        <v>1197</v>
      </c>
      <c r="N90" s="61" t="n">
        <v>177014947</v>
      </c>
      <c r="O90" s="61" t="s">
        <v>1262</v>
      </c>
      <c r="P90" s="61" t="s">
        <v>1872</v>
      </c>
      <c r="R90" s="61" t="s">
        <v>1300</v>
      </c>
      <c r="S90" s="61" t="str">
        <f aca="false">IF(J90="Listed Option",MID(R90,3,9),MID(Q90,3,9))</f>
        <v>78378X107</v>
      </c>
      <c r="T90" s="61" t="e">
        <f aca="false">VLOOKUP(S90,'Output v4'!C:C,1,FALSE())</f>
        <v>#N/A</v>
      </c>
      <c r="W90" s="61" t="s">
        <v>1873</v>
      </c>
      <c r="X90" s="61" t="s">
        <v>1874</v>
      </c>
      <c r="Y90" s="61" t="s">
        <v>1875</v>
      </c>
      <c r="Z90" s="61" t="s">
        <v>1304</v>
      </c>
      <c r="AA90" s="61" t="s">
        <v>1305</v>
      </c>
      <c r="AB90" s="63" t="n">
        <v>-350</v>
      </c>
      <c r="AC90" s="63" t="n">
        <v>-350</v>
      </c>
      <c r="AD90" s="61" t="n">
        <v>100</v>
      </c>
      <c r="AE90" s="61" t="n">
        <v>0</v>
      </c>
      <c r="AF90" s="64" t="n">
        <v>35000</v>
      </c>
      <c r="AG90" s="61" t="s">
        <v>1273</v>
      </c>
      <c r="AH90" s="62" t="n">
        <v>45291</v>
      </c>
      <c r="AI90" s="65" t="n">
        <v>30.25</v>
      </c>
      <c r="AJ90" s="61" t="s">
        <v>1266</v>
      </c>
      <c r="AK90" s="65" t="n">
        <v>30.25</v>
      </c>
      <c r="AL90" s="65" t="n">
        <v>3871.24</v>
      </c>
      <c r="AM90" s="66" t="n">
        <v>-1058750</v>
      </c>
      <c r="AN90" s="66" t="n">
        <f aca="false">IF(J90="Listed Option",AF90*AL90,AM90)</f>
        <v>135493400</v>
      </c>
      <c r="AO90" s="61" t="s">
        <v>1267</v>
      </c>
      <c r="AP90" s="61" t="n">
        <v>100</v>
      </c>
      <c r="AQ90" s="61" t="n">
        <v>100</v>
      </c>
      <c r="AV90" s="61" t="s">
        <v>1306</v>
      </c>
      <c r="AW90" s="61" t="s">
        <v>1307</v>
      </c>
      <c r="AY90" s="61" t="s">
        <v>1308</v>
      </c>
      <c r="AZ90" s="61" t="s">
        <v>1308</v>
      </c>
      <c r="BA90" s="61" t="s">
        <v>1308</v>
      </c>
      <c r="BB90" s="67" t="n">
        <v>0</v>
      </c>
      <c r="BE90" s="61" t="n">
        <v>238575</v>
      </c>
      <c r="BJ90" s="61" t="s">
        <v>1308</v>
      </c>
      <c r="BL90" s="61" t="s">
        <v>1300</v>
      </c>
      <c r="BM90" s="61" t="s">
        <v>1300</v>
      </c>
      <c r="BN90" s="70" t="n">
        <v>135493400</v>
      </c>
      <c r="BP90" s="68" t="n">
        <v>-10587.5</v>
      </c>
      <c r="BQ90" s="68" t="n">
        <v>-10587.5</v>
      </c>
      <c r="BR90" s="69" t="n">
        <v>-350</v>
      </c>
      <c r="BS90" s="63" t="n">
        <v>-350</v>
      </c>
      <c r="BU90" s="68" t="n">
        <v>350</v>
      </c>
    </row>
    <row r="91" customFormat="false" ht="15" hidden="true" customHeight="false" outlineLevel="0" collapsed="false">
      <c r="A91" s="61" t="s">
        <v>1876</v>
      </c>
      <c r="B91" s="61" t="s">
        <v>1877</v>
      </c>
      <c r="C91" s="62" t="n">
        <v>45291</v>
      </c>
      <c r="D91" s="62" t="n">
        <v>45291</v>
      </c>
      <c r="E91" s="61" t="s">
        <v>1259</v>
      </c>
      <c r="G91" s="61" t="s">
        <v>1878</v>
      </c>
      <c r="H91" s="61" t="s">
        <v>1297</v>
      </c>
      <c r="J91" s="61" t="s">
        <v>1196</v>
      </c>
      <c r="K91" s="61" t="s">
        <v>1298</v>
      </c>
      <c r="L91" s="61" t="s">
        <v>1298</v>
      </c>
      <c r="M91" s="61" t="s">
        <v>1197</v>
      </c>
      <c r="N91" s="61" t="n">
        <v>177014949</v>
      </c>
      <c r="O91" s="61" t="s">
        <v>1262</v>
      </c>
      <c r="P91" s="61" t="s">
        <v>1879</v>
      </c>
      <c r="R91" s="61" t="s">
        <v>1300</v>
      </c>
      <c r="S91" s="61" t="str">
        <f aca="false">IF(J91="Listed Option",MID(R91,3,9),MID(Q91,3,9))</f>
        <v>78378X107</v>
      </c>
      <c r="T91" s="61" t="e">
        <f aca="false">VLOOKUP(S91,'Output v4'!C:C,1,FALSE())</f>
        <v>#N/A</v>
      </c>
      <c r="W91" s="61" t="s">
        <v>1880</v>
      </c>
      <c r="X91" s="61" t="s">
        <v>1881</v>
      </c>
      <c r="Y91" s="61" t="s">
        <v>1882</v>
      </c>
      <c r="Z91" s="61" t="s">
        <v>1304</v>
      </c>
      <c r="AA91" s="61" t="s">
        <v>1305</v>
      </c>
      <c r="AB91" s="63" t="n">
        <v>100</v>
      </c>
      <c r="AC91" s="63" t="n">
        <v>100</v>
      </c>
      <c r="AD91" s="61" t="n">
        <v>100</v>
      </c>
      <c r="AE91" s="61" t="n">
        <v>0</v>
      </c>
      <c r="AF91" s="64" t="n">
        <v>10000</v>
      </c>
      <c r="AG91" s="61" t="s">
        <v>689</v>
      </c>
      <c r="AH91" s="62" t="n">
        <v>45291</v>
      </c>
      <c r="AI91" s="65" t="n">
        <v>35.15</v>
      </c>
      <c r="AJ91" s="61" t="s">
        <v>1266</v>
      </c>
      <c r="AK91" s="65" t="n">
        <v>35.15</v>
      </c>
      <c r="AL91" s="65" t="n">
        <v>3871.24</v>
      </c>
      <c r="AM91" s="66" t="n">
        <v>351500</v>
      </c>
      <c r="AN91" s="66" t="n">
        <f aca="false">IF(J91="Listed Option",AF91*AL91,AM91)</f>
        <v>38712400</v>
      </c>
      <c r="AO91" s="61" t="s">
        <v>1267</v>
      </c>
      <c r="AP91" s="61" t="n">
        <v>100</v>
      </c>
      <c r="AQ91" s="61" t="n">
        <v>100</v>
      </c>
      <c r="AV91" s="61" t="s">
        <v>1306</v>
      </c>
      <c r="AW91" s="61" t="s">
        <v>1307</v>
      </c>
      <c r="AY91" s="61" t="s">
        <v>1308</v>
      </c>
      <c r="AZ91" s="61" t="s">
        <v>1308</v>
      </c>
      <c r="BA91" s="61" t="s">
        <v>1308</v>
      </c>
      <c r="BB91" s="67" t="n">
        <v>0</v>
      </c>
      <c r="BE91" s="61" t="n">
        <v>238575</v>
      </c>
      <c r="BJ91" s="61" t="s">
        <v>1308</v>
      </c>
      <c r="BL91" s="61" t="s">
        <v>1300</v>
      </c>
      <c r="BM91" s="61" t="s">
        <v>1300</v>
      </c>
      <c r="BN91" s="70" t="n">
        <v>-38712400</v>
      </c>
      <c r="BP91" s="68" t="n">
        <v>3515</v>
      </c>
      <c r="BQ91" s="68" t="n">
        <v>3515</v>
      </c>
      <c r="BR91" s="69" t="n">
        <v>100</v>
      </c>
      <c r="BS91" s="63" t="n">
        <v>100</v>
      </c>
      <c r="BU91" s="68" t="n">
        <v>100</v>
      </c>
    </row>
    <row r="92" customFormat="false" ht="15" hidden="true" customHeight="false" outlineLevel="0" collapsed="false">
      <c r="A92" s="61" t="s">
        <v>1883</v>
      </c>
      <c r="B92" s="61" t="s">
        <v>1884</v>
      </c>
      <c r="C92" s="62" t="n">
        <v>45291</v>
      </c>
      <c r="D92" s="62" t="n">
        <v>45291</v>
      </c>
      <c r="E92" s="61" t="s">
        <v>1259</v>
      </c>
      <c r="G92" s="61" t="s">
        <v>1885</v>
      </c>
      <c r="H92" s="61" t="s">
        <v>1297</v>
      </c>
      <c r="J92" s="61" t="s">
        <v>1196</v>
      </c>
      <c r="K92" s="61" t="s">
        <v>1298</v>
      </c>
      <c r="L92" s="61" t="s">
        <v>1298</v>
      </c>
      <c r="M92" s="61" t="s">
        <v>1197</v>
      </c>
      <c r="N92" s="61" t="n">
        <v>177014950</v>
      </c>
      <c r="O92" s="61" t="s">
        <v>1262</v>
      </c>
      <c r="P92" s="61" t="s">
        <v>1886</v>
      </c>
      <c r="R92" s="61" t="s">
        <v>1300</v>
      </c>
      <c r="S92" s="61" t="str">
        <f aca="false">IF(J92="Listed Option",MID(R92,3,9),MID(Q92,3,9))</f>
        <v>78378X107</v>
      </c>
      <c r="T92" s="61" t="e">
        <f aca="false">VLOOKUP(S92,'Output v4'!C:C,1,FALSE())</f>
        <v>#N/A</v>
      </c>
      <c r="W92" s="61" t="s">
        <v>1887</v>
      </c>
      <c r="X92" s="61" t="s">
        <v>1888</v>
      </c>
      <c r="Y92" s="61" t="s">
        <v>1889</v>
      </c>
      <c r="Z92" s="61" t="s">
        <v>1304</v>
      </c>
      <c r="AA92" s="61" t="s">
        <v>1305</v>
      </c>
      <c r="AB92" s="63" t="n">
        <v>280</v>
      </c>
      <c r="AC92" s="63" t="n">
        <v>280</v>
      </c>
      <c r="AD92" s="61" t="n">
        <v>100</v>
      </c>
      <c r="AE92" s="61" t="n">
        <v>0</v>
      </c>
      <c r="AF92" s="64" t="n">
        <v>28000</v>
      </c>
      <c r="AG92" s="61" t="s">
        <v>689</v>
      </c>
      <c r="AH92" s="62" t="n">
        <v>45291</v>
      </c>
      <c r="AI92" s="65" t="n">
        <v>41.05</v>
      </c>
      <c r="AJ92" s="61" t="s">
        <v>1266</v>
      </c>
      <c r="AK92" s="65" t="n">
        <v>41.05</v>
      </c>
      <c r="AL92" s="65" t="n">
        <v>3871.24</v>
      </c>
      <c r="AM92" s="66" t="n">
        <v>1149400</v>
      </c>
      <c r="AN92" s="66" t="n">
        <f aca="false">IF(J92="Listed Option",AF92*AL92,AM92)</f>
        <v>108394720</v>
      </c>
      <c r="AO92" s="61" t="s">
        <v>1267</v>
      </c>
      <c r="AP92" s="61" t="n">
        <v>100</v>
      </c>
      <c r="AQ92" s="61" t="n">
        <v>100</v>
      </c>
      <c r="AV92" s="61" t="s">
        <v>1306</v>
      </c>
      <c r="AW92" s="61" t="s">
        <v>1307</v>
      </c>
      <c r="AY92" s="61" t="s">
        <v>1308</v>
      </c>
      <c r="AZ92" s="61" t="s">
        <v>1308</v>
      </c>
      <c r="BA92" s="61" t="s">
        <v>1308</v>
      </c>
      <c r="BB92" s="67" t="n">
        <v>0</v>
      </c>
      <c r="BE92" s="61" t="n">
        <v>238575</v>
      </c>
      <c r="BJ92" s="61" t="s">
        <v>1308</v>
      </c>
      <c r="BL92" s="61" t="s">
        <v>1300</v>
      </c>
      <c r="BM92" s="61" t="s">
        <v>1300</v>
      </c>
      <c r="BN92" s="70" t="n">
        <v>-108394720</v>
      </c>
      <c r="BP92" s="68" t="n">
        <v>11494</v>
      </c>
      <c r="BQ92" s="68" t="n">
        <v>11494</v>
      </c>
      <c r="BR92" s="69" t="n">
        <v>280</v>
      </c>
      <c r="BS92" s="63" t="n">
        <v>280</v>
      </c>
      <c r="BU92" s="68" t="n">
        <v>280</v>
      </c>
    </row>
    <row r="93" customFormat="false" ht="15" hidden="true" customHeight="false" outlineLevel="0" collapsed="false">
      <c r="A93" s="61" t="s">
        <v>1890</v>
      </c>
      <c r="B93" s="61" t="s">
        <v>1891</v>
      </c>
      <c r="C93" s="62" t="n">
        <v>45291</v>
      </c>
      <c r="D93" s="62" t="n">
        <v>45291</v>
      </c>
      <c r="E93" s="61" t="s">
        <v>1259</v>
      </c>
      <c r="G93" s="61" t="s">
        <v>1892</v>
      </c>
      <c r="H93" s="61" t="s">
        <v>1297</v>
      </c>
      <c r="J93" s="61" t="s">
        <v>1196</v>
      </c>
      <c r="K93" s="61" t="s">
        <v>1298</v>
      </c>
      <c r="L93" s="61" t="s">
        <v>1298</v>
      </c>
      <c r="M93" s="61" t="s">
        <v>1197</v>
      </c>
      <c r="N93" s="61" t="n">
        <v>177014951</v>
      </c>
      <c r="O93" s="61" t="s">
        <v>1262</v>
      </c>
      <c r="P93" s="61" t="s">
        <v>1893</v>
      </c>
      <c r="R93" s="61" t="s">
        <v>1300</v>
      </c>
      <c r="S93" s="61" t="str">
        <f aca="false">IF(J93="Listed Option",MID(R93,3,9),MID(Q93,3,9))</f>
        <v>78378X107</v>
      </c>
      <c r="T93" s="61" t="e">
        <f aca="false">VLOOKUP(S93,'Output v4'!C:C,1,FALSE())</f>
        <v>#N/A</v>
      </c>
      <c r="W93" s="61" t="s">
        <v>1894</v>
      </c>
      <c r="X93" s="61" t="s">
        <v>1895</v>
      </c>
      <c r="Y93" s="61" t="s">
        <v>1896</v>
      </c>
      <c r="Z93" s="61" t="s">
        <v>1304</v>
      </c>
      <c r="AA93" s="61" t="s">
        <v>1305</v>
      </c>
      <c r="AB93" s="63" t="n">
        <v>870</v>
      </c>
      <c r="AC93" s="63" t="n">
        <v>870</v>
      </c>
      <c r="AD93" s="61" t="n">
        <v>100</v>
      </c>
      <c r="AE93" s="61" t="n">
        <v>0</v>
      </c>
      <c r="AF93" s="64" t="n">
        <v>87000</v>
      </c>
      <c r="AG93" s="61" t="s">
        <v>689</v>
      </c>
      <c r="AH93" s="62" t="n">
        <v>45291</v>
      </c>
      <c r="AI93" s="65" t="n">
        <v>44.35</v>
      </c>
      <c r="AJ93" s="61" t="s">
        <v>1266</v>
      </c>
      <c r="AK93" s="65" t="n">
        <v>44.35</v>
      </c>
      <c r="AL93" s="65" t="n">
        <v>3871.24</v>
      </c>
      <c r="AM93" s="66" t="n">
        <v>3858450</v>
      </c>
      <c r="AN93" s="66" t="n">
        <f aca="false">IF(J93="Listed Option",AF93*AL93,AM93)</f>
        <v>336797880</v>
      </c>
      <c r="AO93" s="61" t="s">
        <v>1267</v>
      </c>
      <c r="AP93" s="61" t="n">
        <v>100</v>
      </c>
      <c r="AQ93" s="61" t="n">
        <v>100</v>
      </c>
      <c r="AV93" s="61" t="s">
        <v>1306</v>
      </c>
      <c r="AW93" s="61" t="s">
        <v>1307</v>
      </c>
      <c r="AY93" s="61" t="s">
        <v>1308</v>
      </c>
      <c r="AZ93" s="61" t="s">
        <v>1308</v>
      </c>
      <c r="BA93" s="61" t="s">
        <v>1308</v>
      </c>
      <c r="BB93" s="67" t="n">
        <v>0</v>
      </c>
      <c r="BE93" s="61" t="n">
        <v>238575</v>
      </c>
      <c r="BJ93" s="61" t="s">
        <v>1308</v>
      </c>
      <c r="BL93" s="61" t="s">
        <v>1300</v>
      </c>
      <c r="BM93" s="61" t="s">
        <v>1300</v>
      </c>
      <c r="BN93" s="70" t="n">
        <v>-336797880</v>
      </c>
      <c r="BP93" s="68" t="n">
        <v>38584.5</v>
      </c>
      <c r="BQ93" s="68" t="n">
        <v>38584.5</v>
      </c>
      <c r="BR93" s="69" t="n">
        <v>870</v>
      </c>
      <c r="BS93" s="63" t="n">
        <v>870</v>
      </c>
      <c r="BU93" s="68" t="n">
        <v>870</v>
      </c>
    </row>
    <row r="94" customFormat="false" ht="15" hidden="true" customHeight="false" outlineLevel="0" collapsed="false">
      <c r="A94" s="61" t="s">
        <v>1897</v>
      </c>
      <c r="B94" s="61" t="s">
        <v>1898</v>
      </c>
      <c r="C94" s="62" t="n">
        <v>45291</v>
      </c>
      <c r="D94" s="62" t="n">
        <v>45291</v>
      </c>
      <c r="E94" s="61" t="s">
        <v>1259</v>
      </c>
      <c r="G94" s="61" t="s">
        <v>1899</v>
      </c>
      <c r="H94" s="61" t="s">
        <v>1297</v>
      </c>
      <c r="J94" s="61" t="s">
        <v>1196</v>
      </c>
      <c r="K94" s="61" t="s">
        <v>1298</v>
      </c>
      <c r="L94" s="61" t="s">
        <v>1298</v>
      </c>
      <c r="M94" s="61" t="s">
        <v>1197</v>
      </c>
      <c r="N94" s="61" t="n">
        <v>177015564</v>
      </c>
      <c r="O94" s="61" t="s">
        <v>1262</v>
      </c>
      <c r="P94" s="61" t="s">
        <v>1900</v>
      </c>
      <c r="R94" s="61" t="s">
        <v>1300</v>
      </c>
      <c r="S94" s="61" t="str">
        <f aca="false">IF(J94="Listed Option",MID(R94,3,9),MID(Q94,3,9))</f>
        <v>78378X107</v>
      </c>
      <c r="T94" s="61" t="e">
        <f aca="false">VLOOKUP(S94,'Output v4'!C:C,1,FALSE())</f>
        <v>#N/A</v>
      </c>
      <c r="W94" s="61" t="s">
        <v>1901</v>
      </c>
      <c r="X94" s="61" t="s">
        <v>1902</v>
      </c>
      <c r="Y94" s="61" t="s">
        <v>1903</v>
      </c>
      <c r="Z94" s="61" t="s">
        <v>1304</v>
      </c>
      <c r="AA94" s="61" t="s">
        <v>1305</v>
      </c>
      <c r="AB94" s="63" t="n">
        <v>300</v>
      </c>
      <c r="AC94" s="63" t="n">
        <v>300</v>
      </c>
      <c r="AD94" s="61" t="n">
        <v>100</v>
      </c>
      <c r="AE94" s="61" t="n">
        <v>0</v>
      </c>
      <c r="AF94" s="64" t="n">
        <v>30000</v>
      </c>
      <c r="AG94" s="61" t="s">
        <v>689</v>
      </c>
      <c r="AH94" s="62" t="n">
        <v>45291</v>
      </c>
      <c r="AI94" s="65" t="n">
        <v>77.75</v>
      </c>
      <c r="AJ94" s="61" t="s">
        <v>1266</v>
      </c>
      <c r="AK94" s="65" t="n">
        <v>77.75</v>
      </c>
      <c r="AL94" s="65" t="n">
        <v>3871.24</v>
      </c>
      <c r="AM94" s="66" t="n">
        <v>2332500</v>
      </c>
      <c r="AN94" s="66" t="n">
        <f aca="false">IF(J94="Listed Option",AF94*AL94,AM94)</f>
        <v>116137200</v>
      </c>
      <c r="AO94" s="61" t="s">
        <v>1267</v>
      </c>
      <c r="AP94" s="61" t="n">
        <v>100</v>
      </c>
      <c r="AQ94" s="61" t="n">
        <v>100</v>
      </c>
      <c r="AV94" s="61" t="s">
        <v>1306</v>
      </c>
      <c r="AW94" s="61" t="s">
        <v>1307</v>
      </c>
      <c r="AY94" s="61" t="s">
        <v>1308</v>
      </c>
      <c r="AZ94" s="61" t="s">
        <v>1308</v>
      </c>
      <c r="BA94" s="61" t="s">
        <v>1308</v>
      </c>
      <c r="BB94" s="67" t="n">
        <v>0</v>
      </c>
      <c r="BE94" s="61" t="n">
        <v>238575</v>
      </c>
      <c r="BJ94" s="61" t="s">
        <v>1308</v>
      </c>
      <c r="BL94" s="61" t="s">
        <v>1300</v>
      </c>
      <c r="BM94" s="61" t="s">
        <v>1300</v>
      </c>
      <c r="BN94" s="70" t="n">
        <v>-116137200</v>
      </c>
      <c r="BP94" s="68" t="n">
        <v>23325</v>
      </c>
      <c r="BQ94" s="68" t="n">
        <v>23325</v>
      </c>
      <c r="BR94" s="69" t="n">
        <v>300</v>
      </c>
      <c r="BS94" s="63" t="n">
        <v>300</v>
      </c>
      <c r="BU94" s="68" t="n">
        <v>300</v>
      </c>
    </row>
    <row r="95" customFormat="false" ht="15" hidden="true" customHeight="false" outlineLevel="0" collapsed="false">
      <c r="A95" s="61" t="s">
        <v>1904</v>
      </c>
      <c r="B95" s="61" t="s">
        <v>1905</v>
      </c>
      <c r="C95" s="62" t="n">
        <v>45291</v>
      </c>
      <c r="D95" s="62" t="n">
        <v>45291</v>
      </c>
      <c r="E95" s="61" t="s">
        <v>1259</v>
      </c>
      <c r="G95" s="61" t="s">
        <v>1906</v>
      </c>
      <c r="H95" s="61" t="s">
        <v>1297</v>
      </c>
      <c r="J95" s="61" t="s">
        <v>1196</v>
      </c>
      <c r="K95" s="61" t="s">
        <v>1298</v>
      </c>
      <c r="L95" s="61" t="s">
        <v>1298</v>
      </c>
      <c r="M95" s="61" t="s">
        <v>1197</v>
      </c>
      <c r="N95" s="61" t="n">
        <v>177392445</v>
      </c>
      <c r="O95" s="61" t="s">
        <v>1262</v>
      </c>
      <c r="P95" s="61" t="s">
        <v>1907</v>
      </c>
      <c r="R95" s="61" t="s">
        <v>1300</v>
      </c>
      <c r="S95" s="61" t="str">
        <f aca="false">IF(J95="Listed Option",MID(R95,3,9),MID(Q95,3,9))</f>
        <v>78378X107</v>
      </c>
      <c r="T95" s="61" t="e">
        <f aca="false">VLOOKUP(S95,'Output v4'!C:C,1,FALSE())</f>
        <v>#N/A</v>
      </c>
      <c r="W95" s="61" t="s">
        <v>1908</v>
      </c>
      <c r="X95" s="61" t="s">
        <v>1909</v>
      </c>
      <c r="Y95" s="61" t="s">
        <v>1910</v>
      </c>
      <c r="Z95" s="61" t="s">
        <v>1304</v>
      </c>
      <c r="AA95" s="61" t="s">
        <v>1305</v>
      </c>
      <c r="AB95" s="63" t="n">
        <v>70</v>
      </c>
      <c r="AC95" s="63" t="n">
        <v>70</v>
      </c>
      <c r="AD95" s="61" t="n">
        <v>100</v>
      </c>
      <c r="AE95" s="61" t="n">
        <v>0</v>
      </c>
      <c r="AF95" s="64" t="n">
        <v>7000</v>
      </c>
      <c r="AG95" s="61" t="s">
        <v>689</v>
      </c>
      <c r="AH95" s="62" t="n">
        <v>45291</v>
      </c>
      <c r="AI95" s="65" t="n">
        <v>85.85</v>
      </c>
      <c r="AJ95" s="61" t="s">
        <v>1266</v>
      </c>
      <c r="AK95" s="65" t="n">
        <v>85.85</v>
      </c>
      <c r="AL95" s="65" t="n">
        <v>3871.24</v>
      </c>
      <c r="AM95" s="66" t="n">
        <v>600950</v>
      </c>
      <c r="AN95" s="66" t="n">
        <f aca="false">IF(J95="Listed Option",AF95*AL95,AM95)</f>
        <v>27098680</v>
      </c>
      <c r="AO95" s="61" t="s">
        <v>1267</v>
      </c>
      <c r="AP95" s="61" t="n">
        <v>100</v>
      </c>
      <c r="AQ95" s="61" t="n">
        <v>100</v>
      </c>
      <c r="AV95" s="61" t="s">
        <v>1306</v>
      </c>
      <c r="AW95" s="61" t="s">
        <v>1307</v>
      </c>
      <c r="AY95" s="61" t="s">
        <v>1308</v>
      </c>
      <c r="AZ95" s="61" t="s">
        <v>1308</v>
      </c>
      <c r="BA95" s="61" t="s">
        <v>1308</v>
      </c>
      <c r="BB95" s="67" t="n">
        <v>0</v>
      </c>
      <c r="BE95" s="61" t="n">
        <v>238575</v>
      </c>
      <c r="BJ95" s="61" t="s">
        <v>1308</v>
      </c>
      <c r="BL95" s="61" t="s">
        <v>1300</v>
      </c>
      <c r="BM95" s="61" t="s">
        <v>1300</v>
      </c>
      <c r="BN95" s="70" t="n">
        <v>-27098680</v>
      </c>
      <c r="BP95" s="68" t="n">
        <v>6009.5</v>
      </c>
      <c r="BQ95" s="68" t="n">
        <v>6009.5</v>
      </c>
      <c r="BR95" s="69" t="n">
        <v>70</v>
      </c>
      <c r="BS95" s="63" t="n">
        <v>70</v>
      </c>
      <c r="BU95" s="68" t="n">
        <v>70</v>
      </c>
    </row>
    <row r="96" customFormat="false" ht="15" hidden="true" customHeight="false" outlineLevel="0" collapsed="false">
      <c r="A96" s="61" t="s">
        <v>1911</v>
      </c>
      <c r="B96" s="61" t="s">
        <v>1912</v>
      </c>
      <c r="C96" s="62" t="n">
        <v>45291</v>
      </c>
      <c r="D96" s="62" t="n">
        <v>45291</v>
      </c>
      <c r="E96" s="61" t="s">
        <v>1259</v>
      </c>
      <c r="G96" s="61" t="s">
        <v>1913</v>
      </c>
      <c r="H96" s="61" t="s">
        <v>1297</v>
      </c>
      <c r="J96" s="61" t="s">
        <v>1196</v>
      </c>
      <c r="K96" s="61" t="s">
        <v>1298</v>
      </c>
      <c r="L96" s="61" t="s">
        <v>1298</v>
      </c>
      <c r="M96" s="61" t="s">
        <v>1197</v>
      </c>
      <c r="N96" s="61" t="n">
        <v>178268634</v>
      </c>
      <c r="O96" s="61" t="s">
        <v>1262</v>
      </c>
      <c r="P96" s="61" t="s">
        <v>1914</v>
      </c>
      <c r="R96" s="61" t="s">
        <v>1300</v>
      </c>
      <c r="S96" s="61" t="str">
        <f aca="false">IF(J96="Listed Option",MID(R96,3,9),MID(Q96,3,9))</f>
        <v>78378X107</v>
      </c>
      <c r="T96" s="61" t="e">
        <f aca="false">VLOOKUP(S96,'Output v4'!C:C,1,FALSE())</f>
        <v>#N/A</v>
      </c>
      <c r="W96" s="61" t="s">
        <v>1915</v>
      </c>
      <c r="X96" s="61" t="s">
        <v>1916</v>
      </c>
      <c r="Y96" s="61" t="s">
        <v>1917</v>
      </c>
      <c r="Z96" s="61" t="s">
        <v>1304</v>
      </c>
      <c r="AA96" s="61" t="s">
        <v>1305</v>
      </c>
      <c r="AB96" s="63" t="n">
        <v>647</v>
      </c>
      <c r="AC96" s="63" t="n">
        <v>647</v>
      </c>
      <c r="AD96" s="61" t="n">
        <v>100</v>
      </c>
      <c r="AE96" s="61" t="n">
        <v>0</v>
      </c>
      <c r="AF96" s="64" t="n">
        <v>64700</v>
      </c>
      <c r="AG96" s="61" t="s">
        <v>689</v>
      </c>
      <c r="AH96" s="62" t="n">
        <v>45291</v>
      </c>
      <c r="AI96" s="65" t="n">
        <v>47.95</v>
      </c>
      <c r="AJ96" s="61" t="s">
        <v>1266</v>
      </c>
      <c r="AK96" s="65" t="n">
        <v>47.95</v>
      </c>
      <c r="AL96" s="65" t="n">
        <v>3871.24</v>
      </c>
      <c r="AM96" s="66" t="n">
        <v>3102365</v>
      </c>
      <c r="AN96" s="66" t="n">
        <f aca="false">IF(J96="Listed Option",AF96*AL96,AM96)</f>
        <v>250469228</v>
      </c>
      <c r="AO96" s="61" t="s">
        <v>1267</v>
      </c>
      <c r="AP96" s="61" t="n">
        <v>100</v>
      </c>
      <c r="AQ96" s="61" t="n">
        <v>100</v>
      </c>
      <c r="AV96" s="61" t="s">
        <v>1306</v>
      </c>
      <c r="AW96" s="61" t="s">
        <v>1307</v>
      </c>
      <c r="AY96" s="61" t="s">
        <v>1308</v>
      </c>
      <c r="AZ96" s="61" t="s">
        <v>1308</v>
      </c>
      <c r="BA96" s="61" t="s">
        <v>1308</v>
      </c>
      <c r="BB96" s="67" t="n">
        <v>0</v>
      </c>
      <c r="BE96" s="61" t="n">
        <v>238575</v>
      </c>
      <c r="BJ96" s="61" t="s">
        <v>1308</v>
      </c>
      <c r="BL96" s="61" t="s">
        <v>1300</v>
      </c>
      <c r="BM96" s="61" t="s">
        <v>1300</v>
      </c>
      <c r="BN96" s="70" t="n">
        <v>-250469228</v>
      </c>
      <c r="BP96" s="68" t="n">
        <v>31023.65</v>
      </c>
      <c r="BQ96" s="68" t="n">
        <v>31023.65</v>
      </c>
      <c r="BR96" s="69" t="n">
        <v>647</v>
      </c>
      <c r="BS96" s="63" t="n">
        <v>647</v>
      </c>
      <c r="BU96" s="68" t="n">
        <v>647</v>
      </c>
    </row>
    <row r="97" customFormat="false" ht="15" hidden="true" customHeight="false" outlineLevel="0" collapsed="false">
      <c r="A97" s="61" t="s">
        <v>1918</v>
      </c>
      <c r="B97" s="61" t="s">
        <v>1919</v>
      </c>
      <c r="C97" s="62" t="n">
        <v>45291</v>
      </c>
      <c r="D97" s="62" t="n">
        <v>45291</v>
      </c>
      <c r="E97" s="61" t="s">
        <v>1259</v>
      </c>
      <c r="G97" s="61" t="s">
        <v>1920</v>
      </c>
      <c r="H97" s="61" t="s">
        <v>1297</v>
      </c>
      <c r="J97" s="61" t="s">
        <v>1196</v>
      </c>
      <c r="K97" s="61" t="s">
        <v>1298</v>
      </c>
      <c r="L97" s="61" t="s">
        <v>1298</v>
      </c>
      <c r="M97" s="61" t="s">
        <v>1198</v>
      </c>
      <c r="N97" s="61" t="n">
        <v>179576633</v>
      </c>
      <c r="O97" s="61" t="s">
        <v>1262</v>
      </c>
      <c r="P97" s="61" t="s">
        <v>1921</v>
      </c>
      <c r="R97" s="61" t="s">
        <v>1300</v>
      </c>
      <c r="S97" s="61" t="str">
        <f aca="false">IF(J97="Listed Option",MID(R97,3,9),MID(Q97,3,9))</f>
        <v>78378X107</v>
      </c>
      <c r="T97" s="61" t="e">
        <f aca="false">VLOOKUP(S97,'Output v4'!C:C,1,FALSE())</f>
        <v>#N/A</v>
      </c>
      <c r="W97" s="61" t="s">
        <v>1922</v>
      </c>
      <c r="X97" s="61" t="s">
        <v>1923</v>
      </c>
      <c r="Y97" s="61" t="s">
        <v>1924</v>
      </c>
      <c r="Z97" s="61" t="s">
        <v>1304</v>
      </c>
      <c r="AA97" s="61" t="s">
        <v>1305</v>
      </c>
      <c r="AB97" s="63" t="n">
        <v>-19</v>
      </c>
      <c r="AC97" s="63" t="n">
        <v>-19</v>
      </c>
      <c r="AD97" s="61" t="n">
        <v>100</v>
      </c>
      <c r="AE97" s="61" t="n">
        <v>0</v>
      </c>
      <c r="AF97" s="64" t="n">
        <v>-1900</v>
      </c>
      <c r="AG97" s="61" t="s">
        <v>1273</v>
      </c>
      <c r="AH97" s="62" t="n">
        <v>45291</v>
      </c>
      <c r="AI97" s="65" t="n">
        <v>256.35</v>
      </c>
      <c r="AJ97" s="61" t="s">
        <v>1266</v>
      </c>
      <c r="AK97" s="65" t="n">
        <v>256.35</v>
      </c>
      <c r="AL97" s="65" t="n">
        <v>3871.24</v>
      </c>
      <c r="AM97" s="66" t="n">
        <v>-487065</v>
      </c>
      <c r="AN97" s="66" t="n">
        <f aca="false">IF(J97="Listed Option",AF97*AL97,AM97)</f>
        <v>-7355356</v>
      </c>
      <c r="AO97" s="61" t="s">
        <v>1267</v>
      </c>
      <c r="AP97" s="61" t="n">
        <v>100</v>
      </c>
      <c r="AQ97" s="61" t="n">
        <v>100</v>
      </c>
      <c r="AV97" s="61" t="s">
        <v>1306</v>
      </c>
      <c r="AW97" s="61" t="s">
        <v>1307</v>
      </c>
      <c r="AY97" s="61" t="s">
        <v>1308</v>
      </c>
      <c r="AZ97" s="61" t="s">
        <v>1308</v>
      </c>
      <c r="BA97" s="61" t="s">
        <v>1308</v>
      </c>
      <c r="BB97" s="67" t="n">
        <v>0</v>
      </c>
      <c r="BE97" s="61" t="n">
        <v>238575</v>
      </c>
      <c r="BJ97" s="61" t="s">
        <v>1308</v>
      </c>
      <c r="BL97" s="61" t="s">
        <v>1300</v>
      </c>
      <c r="BM97" s="61" t="s">
        <v>1300</v>
      </c>
      <c r="BN97" s="70" t="n">
        <v>-7355356</v>
      </c>
      <c r="BP97" s="68" t="n">
        <v>-4870.65</v>
      </c>
      <c r="BQ97" s="68" t="n">
        <v>-4870.65</v>
      </c>
      <c r="BR97" s="69" t="n">
        <v>-19</v>
      </c>
      <c r="BS97" s="63" t="n">
        <v>-19</v>
      </c>
      <c r="BU97" s="68" t="n">
        <v>19</v>
      </c>
    </row>
    <row r="98" customFormat="false" ht="15" hidden="true" customHeight="false" outlineLevel="0" collapsed="false">
      <c r="A98" s="61" t="s">
        <v>1925</v>
      </c>
      <c r="B98" s="61" t="s">
        <v>1926</v>
      </c>
      <c r="C98" s="62" t="n">
        <v>45291</v>
      </c>
      <c r="D98" s="62" t="n">
        <v>45291</v>
      </c>
      <c r="E98" s="61" t="s">
        <v>1259</v>
      </c>
      <c r="G98" s="61" t="s">
        <v>1927</v>
      </c>
      <c r="H98" s="61" t="s">
        <v>1297</v>
      </c>
      <c r="J98" s="61" t="s">
        <v>1196</v>
      </c>
      <c r="K98" s="61" t="s">
        <v>1298</v>
      </c>
      <c r="L98" s="61" t="s">
        <v>1298</v>
      </c>
      <c r="M98" s="61" t="s">
        <v>1197</v>
      </c>
      <c r="N98" s="61" t="n">
        <v>179861543</v>
      </c>
      <c r="O98" s="61" t="s">
        <v>1262</v>
      </c>
      <c r="P98" s="61" t="s">
        <v>1928</v>
      </c>
      <c r="R98" s="61" t="s">
        <v>1300</v>
      </c>
      <c r="S98" s="61" t="str">
        <f aca="false">IF(J98="Listed Option",MID(R98,3,9),MID(Q98,3,9))</f>
        <v>78378X107</v>
      </c>
      <c r="T98" s="61" t="e">
        <f aca="false">VLOOKUP(S98,'Output v4'!C:C,1,FALSE())</f>
        <v>#N/A</v>
      </c>
      <c r="W98" s="61" t="s">
        <v>1929</v>
      </c>
      <c r="X98" s="61" t="s">
        <v>1930</v>
      </c>
      <c r="Y98" s="61" t="s">
        <v>1931</v>
      </c>
      <c r="Z98" s="61" t="s">
        <v>1304</v>
      </c>
      <c r="AA98" s="61" t="s">
        <v>1305</v>
      </c>
      <c r="AB98" s="63" t="n">
        <v>450</v>
      </c>
      <c r="AC98" s="63" t="n">
        <v>450</v>
      </c>
      <c r="AD98" s="61" t="n">
        <v>100</v>
      </c>
      <c r="AE98" s="61" t="n">
        <v>0</v>
      </c>
      <c r="AF98" s="64" t="n">
        <v>45000</v>
      </c>
      <c r="AG98" s="61" t="s">
        <v>689</v>
      </c>
      <c r="AH98" s="62" t="n">
        <v>45291</v>
      </c>
      <c r="AI98" s="65" t="n">
        <v>66.35</v>
      </c>
      <c r="AJ98" s="61" t="s">
        <v>1266</v>
      </c>
      <c r="AK98" s="65" t="n">
        <v>66.35</v>
      </c>
      <c r="AL98" s="65" t="n">
        <v>3871.24</v>
      </c>
      <c r="AM98" s="66" t="n">
        <v>2985750</v>
      </c>
      <c r="AN98" s="66" t="n">
        <f aca="false">IF(J98="Listed Option",AF98*AL98,AM98)</f>
        <v>174205800</v>
      </c>
      <c r="AO98" s="61" t="s">
        <v>1267</v>
      </c>
      <c r="AP98" s="61" t="n">
        <v>100</v>
      </c>
      <c r="AQ98" s="61" t="n">
        <v>100</v>
      </c>
      <c r="AV98" s="61" t="s">
        <v>1306</v>
      </c>
      <c r="AW98" s="61" t="s">
        <v>1307</v>
      </c>
      <c r="AY98" s="61" t="s">
        <v>1308</v>
      </c>
      <c r="AZ98" s="61" t="s">
        <v>1308</v>
      </c>
      <c r="BA98" s="61" t="s">
        <v>1308</v>
      </c>
      <c r="BB98" s="67" t="n">
        <v>0</v>
      </c>
      <c r="BE98" s="61" t="n">
        <v>238575</v>
      </c>
      <c r="BJ98" s="61" t="s">
        <v>1308</v>
      </c>
      <c r="BL98" s="61" t="s">
        <v>1300</v>
      </c>
      <c r="BM98" s="61" t="s">
        <v>1300</v>
      </c>
      <c r="BN98" s="70" t="n">
        <v>-174205800</v>
      </c>
      <c r="BP98" s="68" t="n">
        <v>29857.5</v>
      </c>
      <c r="BQ98" s="68" t="n">
        <v>29857.5</v>
      </c>
      <c r="BR98" s="69" t="n">
        <v>450</v>
      </c>
      <c r="BS98" s="63" t="n">
        <v>450</v>
      </c>
      <c r="BU98" s="68" t="n">
        <v>450</v>
      </c>
    </row>
    <row r="99" customFormat="false" ht="15" hidden="true" customHeight="false" outlineLevel="0" collapsed="false">
      <c r="A99" s="61" t="s">
        <v>1932</v>
      </c>
      <c r="B99" s="61" t="s">
        <v>1933</v>
      </c>
      <c r="C99" s="62" t="n">
        <v>45291</v>
      </c>
      <c r="D99" s="62" t="n">
        <v>45291</v>
      </c>
      <c r="E99" s="61" t="s">
        <v>1259</v>
      </c>
      <c r="G99" s="61" t="s">
        <v>1934</v>
      </c>
      <c r="H99" s="61" t="s">
        <v>1297</v>
      </c>
      <c r="J99" s="61" t="s">
        <v>1196</v>
      </c>
      <c r="K99" s="61" t="s">
        <v>1298</v>
      </c>
      <c r="L99" s="61" t="s">
        <v>1298</v>
      </c>
      <c r="M99" s="61" t="s">
        <v>1197</v>
      </c>
      <c r="N99" s="61" t="n">
        <v>180141958</v>
      </c>
      <c r="O99" s="61" t="s">
        <v>1262</v>
      </c>
      <c r="P99" s="61" t="s">
        <v>1935</v>
      </c>
      <c r="R99" s="61" t="s">
        <v>1300</v>
      </c>
      <c r="S99" s="61" t="str">
        <f aca="false">IF(J99="Listed Option",MID(R99,3,9),MID(Q99,3,9))</f>
        <v>78378X107</v>
      </c>
      <c r="T99" s="61" t="e">
        <f aca="false">VLOOKUP(S99,'Output v4'!C:C,1,FALSE())</f>
        <v>#N/A</v>
      </c>
      <c r="W99" s="61" t="s">
        <v>1936</v>
      </c>
      <c r="X99" s="61" t="s">
        <v>1937</v>
      </c>
      <c r="Y99" s="61" t="s">
        <v>1938</v>
      </c>
      <c r="Z99" s="61" t="s">
        <v>1304</v>
      </c>
      <c r="AA99" s="61" t="s">
        <v>1305</v>
      </c>
      <c r="AB99" s="63" t="n">
        <v>205</v>
      </c>
      <c r="AC99" s="63" t="n">
        <v>205</v>
      </c>
      <c r="AD99" s="61" t="n">
        <v>100</v>
      </c>
      <c r="AE99" s="61" t="n">
        <v>0</v>
      </c>
      <c r="AF99" s="64" t="n">
        <v>20500</v>
      </c>
      <c r="AG99" s="61" t="s">
        <v>689</v>
      </c>
      <c r="AH99" s="62" t="n">
        <v>45291</v>
      </c>
      <c r="AI99" s="65" t="n">
        <v>78.65</v>
      </c>
      <c r="AJ99" s="61" t="s">
        <v>1266</v>
      </c>
      <c r="AK99" s="65" t="n">
        <v>78.65</v>
      </c>
      <c r="AL99" s="65" t="n">
        <v>3871.24</v>
      </c>
      <c r="AM99" s="66" t="n">
        <v>1612325</v>
      </c>
      <c r="AN99" s="66" t="n">
        <f aca="false">IF(J99="Listed Option",AF99*AL99,AM99)</f>
        <v>79360420</v>
      </c>
      <c r="AO99" s="61" t="s">
        <v>1267</v>
      </c>
      <c r="AP99" s="61" t="n">
        <v>100</v>
      </c>
      <c r="AQ99" s="61" t="n">
        <v>100</v>
      </c>
      <c r="AV99" s="61" t="s">
        <v>1306</v>
      </c>
      <c r="AW99" s="61" t="s">
        <v>1307</v>
      </c>
      <c r="AY99" s="61" t="s">
        <v>1308</v>
      </c>
      <c r="AZ99" s="61" t="s">
        <v>1308</v>
      </c>
      <c r="BA99" s="61" t="s">
        <v>1308</v>
      </c>
      <c r="BB99" s="67" t="n">
        <v>0</v>
      </c>
      <c r="BE99" s="61" t="n">
        <v>238575</v>
      </c>
      <c r="BJ99" s="61" t="s">
        <v>1308</v>
      </c>
      <c r="BL99" s="61" t="s">
        <v>1300</v>
      </c>
      <c r="BM99" s="61" t="s">
        <v>1300</v>
      </c>
      <c r="BN99" s="70" t="n">
        <v>-79360420</v>
      </c>
      <c r="BP99" s="68" t="n">
        <v>16123.25</v>
      </c>
      <c r="BQ99" s="68" t="n">
        <v>16123.25</v>
      </c>
      <c r="BR99" s="69" t="n">
        <v>205</v>
      </c>
      <c r="BS99" s="63" t="n">
        <v>205</v>
      </c>
      <c r="BU99" s="68" t="n">
        <v>205</v>
      </c>
    </row>
    <row r="100" customFormat="false" ht="15" hidden="true" customHeight="false" outlineLevel="0" collapsed="false">
      <c r="A100" s="61" t="s">
        <v>1939</v>
      </c>
      <c r="B100" s="61" t="s">
        <v>1940</v>
      </c>
      <c r="C100" s="62" t="n">
        <v>45291</v>
      </c>
      <c r="D100" s="62" t="n">
        <v>45291</v>
      </c>
      <c r="E100" s="61" t="s">
        <v>1259</v>
      </c>
      <c r="G100" s="61" t="s">
        <v>1941</v>
      </c>
      <c r="H100" s="61" t="s">
        <v>1297</v>
      </c>
      <c r="J100" s="61" t="s">
        <v>1196</v>
      </c>
      <c r="K100" s="61" t="s">
        <v>1298</v>
      </c>
      <c r="L100" s="61" t="s">
        <v>1298</v>
      </c>
      <c r="M100" s="61" t="s">
        <v>1198</v>
      </c>
      <c r="N100" s="61" t="n">
        <v>182781685</v>
      </c>
      <c r="O100" s="61" t="s">
        <v>1262</v>
      </c>
      <c r="P100" s="61" t="s">
        <v>1942</v>
      </c>
      <c r="R100" s="61" t="s">
        <v>1300</v>
      </c>
      <c r="S100" s="61" t="str">
        <f aca="false">IF(J100="Listed Option",MID(R100,3,9),MID(Q100,3,9))</f>
        <v>78378X107</v>
      </c>
      <c r="T100" s="61" t="e">
        <f aca="false">VLOOKUP(S100,'Output v4'!C:C,1,FALSE())</f>
        <v>#N/A</v>
      </c>
      <c r="W100" s="61" t="s">
        <v>1943</v>
      </c>
      <c r="X100" s="61" t="s">
        <v>1944</v>
      </c>
      <c r="Y100" s="61" t="s">
        <v>1945</v>
      </c>
      <c r="Z100" s="61" t="s">
        <v>1304</v>
      </c>
      <c r="AA100" s="61" t="s">
        <v>1305</v>
      </c>
      <c r="AB100" s="63" t="n">
        <v>40</v>
      </c>
      <c r="AC100" s="63" t="n">
        <v>40</v>
      </c>
      <c r="AD100" s="61" t="n">
        <v>100</v>
      </c>
      <c r="AE100" s="61" t="n">
        <v>0</v>
      </c>
      <c r="AF100" s="64" t="n">
        <v>4000</v>
      </c>
      <c r="AG100" s="61" t="s">
        <v>689</v>
      </c>
      <c r="AH100" s="62" t="n">
        <v>45291</v>
      </c>
      <c r="AI100" s="65" t="n">
        <v>693.85</v>
      </c>
      <c r="AJ100" s="61" t="s">
        <v>1266</v>
      </c>
      <c r="AK100" s="65" t="n">
        <v>693.85</v>
      </c>
      <c r="AL100" s="65" t="n">
        <v>3871.24</v>
      </c>
      <c r="AM100" s="66" t="n">
        <v>2775400</v>
      </c>
      <c r="AN100" s="66" t="n">
        <f aca="false">IF(J100="Listed Option",AF100*AL100,AM100)</f>
        <v>15484960</v>
      </c>
      <c r="AO100" s="61" t="s">
        <v>1267</v>
      </c>
      <c r="AP100" s="61" t="n">
        <v>100</v>
      </c>
      <c r="AQ100" s="61" t="n">
        <v>100</v>
      </c>
      <c r="AV100" s="61" t="s">
        <v>1306</v>
      </c>
      <c r="AW100" s="61" t="s">
        <v>1307</v>
      </c>
      <c r="AY100" s="61" t="s">
        <v>1308</v>
      </c>
      <c r="AZ100" s="61" t="s">
        <v>1308</v>
      </c>
      <c r="BA100" s="61" t="s">
        <v>1308</v>
      </c>
      <c r="BB100" s="67" t="n">
        <v>0</v>
      </c>
      <c r="BE100" s="61" t="n">
        <v>238575</v>
      </c>
      <c r="BJ100" s="61" t="s">
        <v>1308</v>
      </c>
      <c r="BL100" s="61" t="s">
        <v>1300</v>
      </c>
      <c r="BM100" s="61" t="s">
        <v>1300</v>
      </c>
      <c r="BN100" s="70" t="n">
        <v>15484960</v>
      </c>
      <c r="BP100" s="68" t="n">
        <v>27754</v>
      </c>
      <c r="BQ100" s="68" t="n">
        <v>27754</v>
      </c>
      <c r="BR100" s="69" t="n">
        <v>40</v>
      </c>
      <c r="BS100" s="63" t="n">
        <v>40</v>
      </c>
      <c r="BU100" s="68" t="n">
        <v>40</v>
      </c>
    </row>
    <row r="101" customFormat="false" ht="15" hidden="true" customHeight="false" outlineLevel="0" collapsed="false">
      <c r="A101" s="61" t="s">
        <v>1946</v>
      </c>
      <c r="B101" s="61" t="s">
        <v>1947</v>
      </c>
      <c r="C101" s="62" t="n">
        <v>45291</v>
      </c>
      <c r="D101" s="62" t="n">
        <v>45291</v>
      </c>
      <c r="E101" s="61" t="s">
        <v>1259</v>
      </c>
      <c r="G101" s="61" t="s">
        <v>1948</v>
      </c>
      <c r="H101" s="61" t="s">
        <v>1297</v>
      </c>
      <c r="J101" s="61" t="s">
        <v>1196</v>
      </c>
      <c r="K101" s="61" t="s">
        <v>1298</v>
      </c>
      <c r="L101" s="61" t="s">
        <v>1298</v>
      </c>
      <c r="M101" s="61" t="s">
        <v>1198</v>
      </c>
      <c r="N101" s="61" t="n">
        <v>182781691</v>
      </c>
      <c r="O101" s="61" t="s">
        <v>1262</v>
      </c>
      <c r="P101" s="61" t="s">
        <v>1949</v>
      </c>
      <c r="R101" s="61" t="s">
        <v>1300</v>
      </c>
      <c r="S101" s="61" t="str">
        <f aca="false">IF(J101="Listed Option",MID(R101,3,9),MID(Q101,3,9))</f>
        <v>78378X107</v>
      </c>
      <c r="T101" s="61" t="e">
        <f aca="false">VLOOKUP(S101,'Output v4'!C:C,1,FALSE())</f>
        <v>#N/A</v>
      </c>
      <c r="W101" s="61" t="s">
        <v>1950</v>
      </c>
      <c r="X101" s="61" t="s">
        <v>1951</v>
      </c>
      <c r="Y101" s="61" t="s">
        <v>1952</v>
      </c>
      <c r="Z101" s="61" t="s">
        <v>1304</v>
      </c>
      <c r="AA101" s="61" t="s">
        <v>1305</v>
      </c>
      <c r="AB101" s="63" t="n">
        <v>96</v>
      </c>
      <c r="AC101" s="63" t="n">
        <v>96</v>
      </c>
      <c r="AD101" s="61" t="n">
        <v>100</v>
      </c>
      <c r="AE101" s="61" t="n">
        <v>0</v>
      </c>
      <c r="AF101" s="64" t="n">
        <v>9600</v>
      </c>
      <c r="AG101" s="61" t="s">
        <v>689</v>
      </c>
      <c r="AH101" s="62" t="n">
        <v>45291</v>
      </c>
      <c r="AI101" s="65" t="n">
        <v>644.45</v>
      </c>
      <c r="AJ101" s="61" t="s">
        <v>1266</v>
      </c>
      <c r="AK101" s="65" t="n">
        <v>644.45</v>
      </c>
      <c r="AL101" s="65" t="n">
        <v>3871.24</v>
      </c>
      <c r="AM101" s="66" t="n">
        <v>6186720</v>
      </c>
      <c r="AN101" s="66" t="n">
        <f aca="false">IF(J101="Listed Option",AF101*AL101,AM101)</f>
        <v>37163904</v>
      </c>
      <c r="AO101" s="61" t="s">
        <v>1267</v>
      </c>
      <c r="AP101" s="61" t="n">
        <v>100</v>
      </c>
      <c r="AQ101" s="61" t="n">
        <v>100</v>
      </c>
      <c r="AV101" s="61" t="s">
        <v>1306</v>
      </c>
      <c r="AW101" s="61" t="s">
        <v>1307</v>
      </c>
      <c r="AY101" s="61" t="s">
        <v>1308</v>
      </c>
      <c r="AZ101" s="61" t="s">
        <v>1308</v>
      </c>
      <c r="BA101" s="61" t="s">
        <v>1308</v>
      </c>
      <c r="BB101" s="67" t="n">
        <v>0</v>
      </c>
      <c r="BE101" s="61" t="n">
        <v>238575</v>
      </c>
      <c r="BJ101" s="61" t="s">
        <v>1308</v>
      </c>
      <c r="BL101" s="61" t="s">
        <v>1300</v>
      </c>
      <c r="BM101" s="61" t="s">
        <v>1300</v>
      </c>
      <c r="BN101" s="70" t="n">
        <v>37163904</v>
      </c>
      <c r="BP101" s="68" t="n">
        <v>61867.2</v>
      </c>
      <c r="BQ101" s="68" t="n">
        <v>61867.2</v>
      </c>
      <c r="BR101" s="69" t="n">
        <v>96</v>
      </c>
      <c r="BS101" s="63" t="n">
        <v>96</v>
      </c>
      <c r="BU101" s="68" t="n">
        <v>96</v>
      </c>
    </row>
    <row r="102" customFormat="false" ht="15" hidden="true" customHeight="false" outlineLevel="0" collapsed="false">
      <c r="A102" s="61" t="s">
        <v>1953</v>
      </c>
      <c r="B102" s="61" t="s">
        <v>1954</v>
      </c>
      <c r="C102" s="62" t="n">
        <v>45291</v>
      </c>
      <c r="D102" s="62" t="n">
        <v>45291</v>
      </c>
      <c r="E102" s="61" t="s">
        <v>1259</v>
      </c>
      <c r="G102" s="61" t="s">
        <v>1955</v>
      </c>
      <c r="H102" s="61" t="s">
        <v>1297</v>
      </c>
      <c r="J102" s="61" t="s">
        <v>1196</v>
      </c>
      <c r="K102" s="61" t="s">
        <v>1298</v>
      </c>
      <c r="L102" s="61" t="s">
        <v>1298</v>
      </c>
      <c r="M102" s="61" t="s">
        <v>1198</v>
      </c>
      <c r="N102" s="61" t="n">
        <v>182781703</v>
      </c>
      <c r="O102" s="61" t="s">
        <v>1262</v>
      </c>
      <c r="P102" s="61" t="s">
        <v>1956</v>
      </c>
      <c r="R102" s="61" t="s">
        <v>1300</v>
      </c>
      <c r="S102" s="61" t="str">
        <f aca="false">IF(J102="Listed Option",MID(R102,3,9),MID(Q102,3,9))</f>
        <v>78378X107</v>
      </c>
      <c r="T102" s="61" t="e">
        <f aca="false">VLOOKUP(S102,'Output v4'!C:C,1,FALSE())</f>
        <v>#N/A</v>
      </c>
      <c r="W102" s="61" t="s">
        <v>1957</v>
      </c>
      <c r="X102" s="61" t="s">
        <v>1958</v>
      </c>
      <c r="Y102" s="61" t="s">
        <v>1959</v>
      </c>
      <c r="Z102" s="61" t="s">
        <v>1304</v>
      </c>
      <c r="AA102" s="61" t="s">
        <v>1305</v>
      </c>
      <c r="AB102" s="63" t="n">
        <v>-21</v>
      </c>
      <c r="AC102" s="63" t="n">
        <v>-21</v>
      </c>
      <c r="AD102" s="61" t="n">
        <v>100</v>
      </c>
      <c r="AE102" s="61" t="n">
        <v>0</v>
      </c>
      <c r="AF102" s="64" t="n">
        <v>-2100</v>
      </c>
      <c r="AG102" s="61" t="s">
        <v>1273</v>
      </c>
      <c r="AH102" s="62" t="n">
        <v>45291</v>
      </c>
      <c r="AI102" s="65" t="n">
        <v>545.55</v>
      </c>
      <c r="AJ102" s="61" t="s">
        <v>1266</v>
      </c>
      <c r="AK102" s="65" t="n">
        <v>545.55</v>
      </c>
      <c r="AL102" s="65" t="n">
        <v>3871.24</v>
      </c>
      <c r="AM102" s="66" t="n">
        <v>-1145655</v>
      </c>
      <c r="AN102" s="66" t="n">
        <f aca="false">IF(J102="Listed Option",AF102*AL102,AM102)</f>
        <v>-8129604</v>
      </c>
      <c r="AO102" s="61" t="s">
        <v>1267</v>
      </c>
      <c r="AP102" s="61" t="n">
        <v>100</v>
      </c>
      <c r="AQ102" s="61" t="n">
        <v>100</v>
      </c>
      <c r="AV102" s="61" t="s">
        <v>1306</v>
      </c>
      <c r="AW102" s="61" t="s">
        <v>1307</v>
      </c>
      <c r="AY102" s="61" t="s">
        <v>1308</v>
      </c>
      <c r="AZ102" s="61" t="s">
        <v>1308</v>
      </c>
      <c r="BA102" s="61" t="s">
        <v>1308</v>
      </c>
      <c r="BB102" s="67" t="n">
        <v>0</v>
      </c>
      <c r="BE102" s="61" t="n">
        <v>238575</v>
      </c>
      <c r="BJ102" s="61" t="s">
        <v>1308</v>
      </c>
      <c r="BL102" s="61" t="s">
        <v>1300</v>
      </c>
      <c r="BM102" s="61" t="s">
        <v>1300</v>
      </c>
      <c r="BN102" s="70" t="n">
        <v>-8129604</v>
      </c>
      <c r="BP102" s="68" t="n">
        <v>-11456.55</v>
      </c>
      <c r="BQ102" s="68" t="n">
        <v>-11456.55</v>
      </c>
      <c r="BR102" s="69" t="n">
        <v>-21</v>
      </c>
      <c r="BS102" s="63" t="n">
        <v>-21</v>
      </c>
      <c r="BU102" s="68" t="n">
        <v>21</v>
      </c>
    </row>
    <row r="103" customFormat="false" ht="15" hidden="true" customHeight="false" outlineLevel="0" collapsed="false">
      <c r="A103" s="61" t="s">
        <v>1960</v>
      </c>
      <c r="B103" s="61" t="s">
        <v>1961</v>
      </c>
      <c r="C103" s="62" t="n">
        <v>45291</v>
      </c>
      <c r="D103" s="62" t="n">
        <v>45291</v>
      </c>
      <c r="E103" s="61" t="s">
        <v>1259</v>
      </c>
      <c r="G103" s="61" t="s">
        <v>1962</v>
      </c>
      <c r="H103" s="61" t="s">
        <v>1297</v>
      </c>
      <c r="J103" s="61" t="s">
        <v>1196</v>
      </c>
      <c r="K103" s="61" t="s">
        <v>1298</v>
      </c>
      <c r="L103" s="61" t="s">
        <v>1298</v>
      </c>
      <c r="M103" s="61" t="s">
        <v>1198</v>
      </c>
      <c r="N103" s="61" t="n">
        <v>182781706</v>
      </c>
      <c r="O103" s="61" t="s">
        <v>1262</v>
      </c>
      <c r="P103" s="61" t="s">
        <v>1963</v>
      </c>
      <c r="R103" s="61" t="s">
        <v>1300</v>
      </c>
      <c r="S103" s="61" t="str">
        <f aca="false">IF(J103="Listed Option",MID(R103,3,9),MID(Q103,3,9))</f>
        <v>78378X107</v>
      </c>
      <c r="T103" s="61" t="e">
        <f aca="false">VLOOKUP(S103,'Output v4'!C:C,1,FALSE())</f>
        <v>#N/A</v>
      </c>
      <c r="W103" s="61" t="s">
        <v>1964</v>
      </c>
      <c r="X103" s="61" t="s">
        <v>1965</v>
      </c>
      <c r="Y103" s="61" t="s">
        <v>1966</v>
      </c>
      <c r="Z103" s="61" t="s">
        <v>1304</v>
      </c>
      <c r="AA103" s="61" t="s">
        <v>1305</v>
      </c>
      <c r="AB103" s="63" t="n">
        <v>-1</v>
      </c>
      <c r="AC103" s="63" t="n">
        <v>-1</v>
      </c>
      <c r="AD103" s="61" t="n">
        <v>100</v>
      </c>
      <c r="AE103" s="61" t="n">
        <v>0</v>
      </c>
      <c r="AF103" s="64" t="n">
        <v>-100</v>
      </c>
      <c r="AG103" s="61" t="s">
        <v>1273</v>
      </c>
      <c r="AH103" s="62" t="n">
        <v>45291</v>
      </c>
      <c r="AI103" s="65" t="n">
        <v>520.1</v>
      </c>
      <c r="AJ103" s="61" t="s">
        <v>1266</v>
      </c>
      <c r="AK103" s="65" t="n">
        <v>520.1</v>
      </c>
      <c r="AL103" s="65" t="n">
        <v>3871.24</v>
      </c>
      <c r="AM103" s="66" t="n">
        <v>-52010</v>
      </c>
      <c r="AN103" s="66" t="n">
        <f aca="false">IF(J103="Listed Option",AF103*AL103,AM103)</f>
        <v>-387124</v>
      </c>
      <c r="AO103" s="61" t="s">
        <v>1267</v>
      </c>
      <c r="AP103" s="61" t="n">
        <v>100</v>
      </c>
      <c r="AQ103" s="61" t="n">
        <v>100</v>
      </c>
      <c r="AV103" s="61" t="s">
        <v>1306</v>
      </c>
      <c r="AW103" s="61" t="s">
        <v>1307</v>
      </c>
      <c r="AY103" s="61" t="s">
        <v>1308</v>
      </c>
      <c r="AZ103" s="61" t="s">
        <v>1308</v>
      </c>
      <c r="BA103" s="61" t="s">
        <v>1308</v>
      </c>
      <c r="BB103" s="67" t="n">
        <v>0</v>
      </c>
      <c r="BE103" s="61" t="n">
        <v>238575</v>
      </c>
      <c r="BJ103" s="61" t="s">
        <v>1308</v>
      </c>
      <c r="BL103" s="61" t="s">
        <v>1300</v>
      </c>
      <c r="BM103" s="61" t="s">
        <v>1300</v>
      </c>
      <c r="BN103" s="70" t="n">
        <v>-387124</v>
      </c>
      <c r="BP103" s="68" t="n">
        <v>-520.1</v>
      </c>
      <c r="BQ103" s="68" t="n">
        <v>-520.1</v>
      </c>
      <c r="BR103" s="69" t="n">
        <v>-1</v>
      </c>
      <c r="BS103" s="63" t="n">
        <v>-1</v>
      </c>
      <c r="BU103" s="68" t="n">
        <v>1</v>
      </c>
    </row>
    <row r="104" customFormat="false" ht="15" hidden="true" customHeight="false" outlineLevel="0" collapsed="false">
      <c r="A104" s="61" t="s">
        <v>1967</v>
      </c>
      <c r="B104" s="61" t="s">
        <v>1968</v>
      </c>
      <c r="C104" s="62" t="n">
        <v>45291</v>
      </c>
      <c r="D104" s="62" t="n">
        <v>45291</v>
      </c>
      <c r="E104" s="61" t="s">
        <v>1259</v>
      </c>
      <c r="G104" s="61" t="s">
        <v>1969</v>
      </c>
      <c r="H104" s="61" t="s">
        <v>1297</v>
      </c>
      <c r="J104" s="61" t="s">
        <v>1196</v>
      </c>
      <c r="K104" s="61" t="s">
        <v>1298</v>
      </c>
      <c r="L104" s="61" t="s">
        <v>1298</v>
      </c>
      <c r="M104" s="61" t="s">
        <v>1198</v>
      </c>
      <c r="N104" s="61" t="n">
        <v>182781709</v>
      </c>
      <c r="O104" s="61" t="s">
        <v>1262</v>
      </c>
      <c r="P104" s="61" t="s">
        <v>1970</v>
      </c>
      <c r="R104" s="61" t="s">
        <v>1300</v>
      </c>
      <c r="S104" s="61" t="str">
        <f aca="false">IF(J104="Listed Option",MID(R104,3,9),MID(Q104,3,9))</f>
        <v>78378X107</v>
      </c>
      <c r="T104" s="61" t="e">
        <f aca="false">VLOOKUP(S104,'Output v4'!C:C,1,FALSE())</f>
        <v>#N/A</v>
      </c>
      <c r="W104" s="61" t="s">
        <v>1971</v>
      </c>
      <c r="X104" s="61" t="s">
        <v>1972</v>
      </c>
      <c r="Y104" s="61" t="s">
        <v>1973</v>
      </c>
      <c r="Z104" s="61" t="s">
        <v>1304</v>
      </c>
      <c r="AA104" s="61" t="s">
        <v>1305</v>
      </c>
      <c r="AB104" s="63" t="n">
        <v>68</v>
      </c>
      <c r="AC104" s="63" t="n">
        <v>68</v>
      </c>
      <c r="AD104" s="61" t="n">
        <v>100</v>
      </c>
      <c r="AE104" s="61" t="n">
        <v>0</v>
      </c>
      <c r="AF104" s="64" t="n">
        <v>6800</v>
      </c>
      <c r="AG104" s="61" t="s">
        <v>689</v>
      </c>
      <c r="AH104" s="62" t="n">
        <v>45291</v>
      </c>
      <c r="AI104" s="65" t="n">
        <v>496.25</v>
      </c>
      <c r="AJ104" s="61" t="s">
        <v>1266</v>
      </c>
      <c r="AK104" s="65" t="n">
        <v>496.25</v>
      </c>
      <c r="AL104" s="65" t="n">
        <v>3871.24</v>
      </c>
      <c r="AM104" s="66" t="n">
        <v>3374500</v>
      </c>
      <c r="AN104" s="66" t="n">
        <f aca="false">IF(J104="Listed Option",AF104*AL104,AM104)</f>
        <v>26324432</v>
      </c>
      <c r="AO104" s="61" t="s">
        <v>1267</v>
      </c>
      <c r="AP104" s="61" t="n">
        <v>100</v>
      </c>
      <c r="AQ104" s="61" t="n">
        <v>100</v>
      </c>
      <c r="AV104" s="61" t="s">
        <v>1306</v>
      </c>
      <c r="AW104" s="61" t="s">
        <v>1307</v>
      </c>
      <c r="AY104" s="61" t="s">
        <v>1308</v>
      </c>
      <c r="AZ104" s="61" t="s">
        <v>1308</v>
      </c>
      <c r="BA104" s="61" t="s">
        <v>1308</v>
      </c>
      <c r="BB104" s="67" t="n">
        <v>0</v>
      </c>
      <c r="BE104" s="61" t="n">
        <v>238575</v>
      </c>
      <c r="BJ104" s="61" t="s">
        <v>1308</v>
      </c>
      <c r="BL104" s="61" t="s">
        <v>1300</v>
      </c>
      <c r="BM104" s="61" t="s">
        <v>1300</v>
      </c>
      <c r="BN104" s="70" t="n">
        <v>26324432</v>
      </c>
      <c r="BP104" s="68" t="n">
        <v>33745</v>
      </c>
      <c r="BQ104" s="68" t="n">
        <v>33745</v>
      </c>
      <c r="BR104" s="69" t="n">
        <v>68</v>
      </c>
      <c r="BS104" s="63" t="n">
        <v>68</v>
      </c>
      <c r="BU104" s="68" t="n">
        <v>68</v>
      </c>
    </row>
    <row r="105" customFormat="false" ht="15" hidden="true" customHeight="false" outlineLevel="0" collapsed="false">
      <c r="A105" s="61" t="s">
        <v>1974</v>
      </c>
      <c r="B105" s="61" t="s">
        <v>1975</v>
      </c>
      <c r="C105" s="62" t="n">
        <v>45291</v>
      </c>
      <c r="D105" s="62" t="n">
        <v>45291</v>
      </c>
      <c r="E105" s="61" t="s">
        <v>1259</v>
      </c>
      <c r="G105" s="61" t="s">
        <v>1976</v>
      </c>
      <c r="H105" s="61" t="s">
        <v>1297</v>
      </c>
      <c r="J105" s="61" t="s">
        <v>1196</v>
      </c>
      <c r="K105" s="61" t="s">
        <v>1298</v>
      </c>
      <c r="L105" s="61" t="s">
        <v>1298</v>
      </c>
      <c r="M105" s="61" t="s">
        <v>1198</v>
      </c>
      <c r="N105" s="61" t="n">
        <v>182781712</v>
      </c>
      <c r="O105" s="61" t="s">
        <v>1262</v>
      </c>
      <c r="P105" s="61" t="s">
        <v>1977</v>
      </c>
      <c r="R105" s="61" t="s">
        <v>1300</v>
      </c>
      <c r="S105" s="61" t="str">
        <f aca="false">IF(J105="Listed Option",MID(R105,3,9),MID(Q105,3,9))</f>
        <v>78378X107</v>
      </c>
      <c r="T105" s="61" t="e">
        <f aca="false">VLOOKUP(S105,'Output v4'!C:C,1,FALSE())</f>
        <v>#N/A</v>
      </c>
      <c r="W105" s="61" t="s">
        <v>1978</v>
      </c>
      <c r="X105" s="61" t="s">
        <v>1979</v>
      </c>
      <c r="Y105" s="61" t="s">
        <v>1980</v>
      </c>
      <c r="Z105" s="61" t="s">
        <v>1304</v>
      </c>
      <c r="AA105" s="61" t="s">
        <v>1305</v>
      </c>
      <c r="AB105" s="63" t="n">
        <v>-63</v>
      </c>
      <c r="AC105" s="63" t="n">
        <v>-63</v>
      </c>
      <c r="AD105" s="61" t="n">
        <v>100</v>
      </c>
      <c r="AE105" s="61" t="n">
        <v>0</v>
      </c>
      <c r="AF105" s="64" t="n">
        <v>-6300</v>
      </c>
      <c r="AG105" s="61" t="s">
        <v>1273</v>
      </c>
      <c r="AH105" s="62" t="n">
        <v>45291</v>
      </c>
      <c r="AI105" s="65" t="n">
        <v>471.65</v>
      </c>
      <c r="AJ105" s="61" t="s">
        <v>1266</v>
      </c>
      <c r="AK105" s="65" t="n">
        <v>471.65</v>
      </c>
      <c r="AL105" s="65" t="n">
        <v>3871.24</v>
      </c>
      <c r="AM105" s="66" t="n">
        <v>-2971395</v>
      </c>
      <c r="AN105" s="66" t="n">
        <f aca="false">IF(J105="Listed Option",AF105*AL105,AM105)</f>
        <v>-24388812</v>
      </c>
      <c r="AO105" s="61" t="s">
        <v>1267</v>
      </c>
      <c r="AP105" s="61" t="n">
        <v>100</v>
      </c>
      <c r="AQ105" s="61" t="n">
        <v>100</v>
      </c>
      <c r="AV105" s="61" t="s">
        <v>1306</v>
      </c>
      <c r="AW105" s="61" t="s">
        <v>1307</v>
      </c>
      <c r="AY105" s="61" t="s">
        <v>1308</v>
      </c>
      <c r="AZ105" s="61" t="s">
        <v>1308</v>
      </c>
      <c r="BA105" s="61" t="s">
        <v>1308</v>
      </c>
      <c r="BB105" s="67" t="n">
        <v>0</v>
      </c>
      <c r="BE105" s="61" t="n">
        <v>238575</v>
      </c>
      <c r="BJ105" s="61" t="s">
        <v>1308</v>
      </c>
      <c r="BL105" s="61" t="s">
        <v>1300</v>
      </c>
      <c r="BM105" s="61" t="s">
        <v>1300</v>
      </c>
      <c r="BN105" s="70" t="n">
        <v>-24388812</v>
      </c>
      <c r="BP105" s="68" t="n">
        <v>-29713.95</v>
      </c>
      <c r="BQ105" s="68" t="n">
        <v>-29713.95</v>
      </c>
      <c r="BR105" s="69" t="n">
        <v>-63</v>
      </c>
      <c r="BS105" s="63" t="n">
        <v>-63</v>
      </c>
      <c r="BU105" s="68" t="n">
        <v>63</v>
      </c>
    </row>
    <row r="106" customFormat="false" ht="15" hidden="true" customHeight="false" outlineLevel="0" collapsed="false">
      <c r="A106" s="61" t="s">
        <v>1981</v>
      </c>
      <c r="B106" s="61" t="s">
        <v>1982</v>
      </c>
      <c r="C106" s="62" t="n">
        <v>45291</v>
      </c>
      <c r="D106" s="62" t="n">
        <v>45291</v>
      </c>
      <c r="E106" s="61" t="s">
        <v>1259</v>
      </c>
      <c r="G106" s="61" t="s">
        <v>1983</v>
      </c>
      <c r="H106" s="61" t="s">
        <v>1297</v>
      </c>
      <c r="J106" s="61" t="s">
        <v>1196</v>
      </c>
      <c r="K106" s="61" t="s">
        <v>1298</v>
      </c>
      <c r="L106" s="61" t="s">
        <v>1298</v>
      </c>
      <c r="M106" s="61" t="s">
        <v>1198</v>
      </c>
      <c r="N106" s="61" t="n">
        <v>182781718</v>
      </c>
      <c r="O106" s="61" t="s">
        <v>1262</v>
      </c>
      <c r="P106" s="61" t="s">
        <v>1984</v>
      </c>
      <c r="R106" s="61" t="s">
        <v>1300</v>
      </c>
      <c r="S106" s="61" t="str">
        <f aca="false">IF(J106="Listed Option",MID(R106,3,9),MID(Q106,3,9))</f>
        <v>78378X107</v>
      </c>
      <c r="T106" s="61" t="e">
        <f aca="false">VLOOKUP(S106,'Output v4'!C:C,1,FALSE())</f>
        <v>#N/A</v>
      </c>
      <c r="W106" s="61" t="s">
        <v>1985</v>
      </c>
      <c r="X106" s="61" t="s">
        <v>1986</v>
      </c>
      <c r="Y106" s="61" t="s">
        <v>1987</v>
      </c>
      <c r="Z106" s="61" t="s">
        <v>1304</v>
      </c>
      <c r="AA106" s="61" t="s">
        <v>1305</v>
      </c>
      <c r="AB106" s="63" t="n">
        <v>21</v>
      </c>
      <c r="AC106" s="63" t="n">
        <v>21</v>
      </c>
      <c r="AD106" s="61" t="n">
        <v>100</v>
      </c>
      <c r="AE106" s="61" t="n">
        <v>0</v>
      </c>
      <c r="AF106" s="64" t="n">
        <v>2100</v>
      </c>
      <c r="AG106" s="61" t="s">
        <v>689</v>
      </c>
      <c r="AH106" s="62" t="n">
        <v>45291</v>
      </c>
      <c r="AI106" s="65" t="n">
        <v>421.6</v>
      </c>
      <c r="AJ106" s="61" t="s">
        <v>1266</v>
      </c>
      <c r="AK106" s="65" t="n">
        <v>421.6</v>
      </c>
      <c r="AL106" s="65" t="n">
        <v>3871.24</v>
      </c>
      <c r="AM106" s="66" t="n">
        <v>885360</v>
      </c>
      <c r="AN106" s="66" t="n">
        <f aca="false">IF(J106="Listed Option",AF106*AL106,AM106)</f>
        <v>8129604</v>
      </c>
      <c r="AO106" s="61" t="s">
        <v>1267</v>
      </c>
      <c r="AP106" s="61" t="n">
        <v>100</v>
      </c>
      <c r="AQ106" s="61" t="n">
        <v>100</v>
      </c>
      <c r="AV106" s="61" t="s">
        <v>1306</v>
      </c>
      <c r="AW106" s="61" t="s">
        <v>1307</v>
      </c>
      <c r="AY106" s="61" t="s">
        <v>1308</v>
      </c>
      <c r="AZ106" s="61" t="s">
        <v>1308</v>
      </c>
      <c r="BA106" s="61" t="s">
        <v>1308</v>
      </c>
      <c r="BB106" s="67" t="n">
        <v>0</v>
      </c>
      <c r="BE106" s="61" t="n">
        <v>238575</v>
      </c>
      <c r="BJ106" s="61" t="s">
        <v>1308</v>
      </c>
      <c r="BL106" s="61" t="s">
        <v>1300</v>
      </c>
      <c r="BM106" s="61" t="s">
        <v>1300</v>
      </c>
      <c r="BN106" s="70" t="n">
        <v>8129604</v>
      </c>
      <c r="BP106" s="68" t="n">
        <v>8853.6</v>
      </c>
      <c r="BQ106" s="68" t="n">
        <v>8853.6</v>
      </c>
      <c r="BR106" s="69" t="n">
        <v>21</v>
      </c>
      <c r="BS106" s="63" t="n">
        <v>21</v>
      </c>
      <c r="BU106" s="68" t="n">
        <v>21</v>
      </c>
    </row>
    <row r="107" customFormat="false" ht="15" hidden="true" customHeight="false" outlineLevel="0" collapsed="false">
      <c r="A107" s="61" t="s">
        <v>1988</v>
      </c>
      <c r="B107" s="61" t="s">
        <v>1989</v>
      </c>
      <c r="C107" s="62" t="n">
        <v>45291</v>
      </c>
      <c r="D107" s="62" t="n">
        <v>45291</v>
      </c>
      <c r="E107" s="61" t="s">
        <v>1259</v>
      </c>
      <c r="G107" s="61" t="s">
        <v>1990</v>
      </c>
      <c r="H107" s="61" t="s">
        <v>1297</v>
      </c>
      <c r="J107" s="61" t="s">
        <v>1196</v>
      </c>
      <c r="K107" s="61" t="s">
        <v>1298</v>
      </c>
      <c r="L107" s="61" t="s">
        <v>1298</v>
      </c>
      <c r="M107" s="61" t="s">
        <v>1198</v>
      </c>
      <c r="N107" s="61" t="n">
        <v>182781749</v>
      </c>
      <c r="O107" s="61" t="s">
        <v>1262</v>
      </c>
      <c r="P107" s="61" t="s">
        <v>1991</v>
      </c>
      <c r="R107" s="61" t="s">
        <v>1300</v>
      </c>
      <c r="S107" s="61" t="str">
        <f aca="false">IF(J107="Listed Option",MID(R107,3,9),MID(Q107,3,9))</f>
        <v>78378X107</v>
      </c>
      <c r="T107" s="61" t="e">
        <f aca="false">VLOOKUP(S107,'Output v4'!C:C,1,FALSE())</f>
        <v>#N/A</v>
      </c>
      <c r="W107" s="61" t="s">
        <v>1992</v>
      </c>
      <c r="X107" s="61" t="s">
        <v>1993</v>
      </c>
      <c r="Y107" s="61" t="s">
        <v>1994</v>
      </c>
      <c r="Z107" s="61" t="s">
        <v>1304</v>
      </c>
      <c r="AA107" s="61" t="s">
        <v>1305</v>
      </c>
      <c r="AB107" s="63" t="n">
        <v>-180</v>
      </c>
      <c r="AC107" s="63" t="n">
        <v>-180</v>
      </c>
      <c r="AD107" s="61" t="n">
        <v>100</v>
      </c>
      <c r="AE107" s="61" t="n">
        <v>0</v>
      </c>
      <c r="AF107" s="64" t="n">
        <v>-18000</v>
      </c>
      <c r="AG107" s="61" t="s">
        <v>1273</v>
      </c>
      <c r="AH107" s="62" t="n">
        <v>45291</v>
      </c>
      <c r="AI107" s="65" t="n">
        <v>182.05</v>
      </c>
      <c r="AJ107" s="61" t="s">
        <v>1266</v>
      </c>
      <c r="AK107" s="65" t="n">
        <v>182.05</v>
      </c>
      <c r="AL107" s="65" t="n">
        <v>3871.24</v>
      </c>
      <c r="AM107" s="66" t="n">
        <v>-3276900</v>
      </c>
      <c r="AN107" s="66" t="n">
        <f aca="false">IF(J107="Listed Option",AF107*AL107,AM107)</f>
        <v>-69682320</v>
      </c>
      <c r="AO107" s="61" t="s">
        <v>1267</v>
      </c>
      <c r="AP107" s="61" t="n">
        <v>100</v>
      </c>
      <c r="AQ107" s="61" t="n">
        <v>100</v>
      </c>
      <c r="AV107" s="61" t="s">
        <v>1306</v>
      </c>
      <c r="AW107" s="61" t="s">
        <v>1307</v>
      </c>
      <c r="AY107" s="61" t="s">
        <v>1308</v>
      </c>
      <c r="AZ107" s="61" t="s">
        <v>1308</v>
      </c>
      <c r="BA107" s="61" t="s">
        <v>1308</v>
      </c>
      <c r="BB107" s="67" t="n">
        <v>0</v>
      </c>
      <c r="BE107" s="61" t="n">
        <v>238575</v>
      </c>
      <c r="BJ107" s="61" t="s">
        <v>1308</v>
      </c>
      <c r="BL107" s="61" t="s">
        <v>1300</v>
      </c>
      <c r="BM107" s="61" t="s">
        <v>1300</v>
      </c>
      <c r="BN107" s="70" t="n">
        <v>-69682320</v>
      </c>
      <c r="BP107" s="68" t="n">
        <v>-32769</v>
      </c>
      <c r="BQ107" s="68" t="n">
        <v>-32769</v>
      </c>
      <c r="BR107" s="69" t="n">
        <v>-180</v>
      </c>
      <c r="BS107" s="63" t="n">
        <v>-180</v>
      </c>
      <c r="BU107" s="68" t="n">
        <v>180</v>
      </c>
    </row>
    <row r="108" customFormat="false" ht="15" hidden="true" customHeight="false" outlineLevel="0" collapsed="false">
      <c r="A108" s="61" t="s">
        <v>1995</v>
      </c>
      <c r="B108" s="61" t="s">
        <v>1996</v>
      </c>
      <c r="C108" s="62" t="n">
        <v>45291</v>
      </c>
      <c r="D108" s="62" t="n">
        <v>45291</v>
      </c>
      <c r="E108" s="61" t="s">
        <v>1259</v>
      </c>
      <c r="G108" s="61" t="s">
        <v>1997</v>
      </c>
      <c r="H108" s="61" t="s">
        <v>1297</v>
      </c>
      <c r="J108" s="61" t="s">
        <v>1196</v>
      </c>
      <c r="K108" s="61" t="s">
        <v>1298</v>
      </c>
      <c r="L108" s="61" t="s">
        <v>1298</v>
      </c>
      <c r="M108" s="61" t="s">
        <v>1198</v>
      </c>
      <c r="N108" s="61" t="n">
        <v>182781751</v>
      </c>
      <c r="O108" s="61" t="s">
        <v>1262</v>
      </c>
      <c r="P108" s="61" t="s">
        <v>1998</v>
      </c>
      <c r="R108" s="61" t="s">
        <v>1300</v>
      </c>
      <c r="S108" s="61" t="str">
        <f aca="false">IF(J108="Listed Option",MID(R108,3,9),MID(Q108,3,9))</f>
        <v>78378X107</v>
      </c>
      <c r="T108" s="61" t="e">
        <f aca="false">VLOOKUP(S108,'Output v4'!C:C,1,FALSE())</f>
        <v>#N/A</v>
      </c>
      <c r="W108" s="61" t="s">
        <v>1999</v>
      </c>
      <c r="X108" s="61" t="s">
        <v>2000</v>
      </c>
      <c r="Y108" s="61" t="s">
        <v>2001</v>
      </c>
      <c r="Z108" s="61" t="s">
        <v>1304</v>
      </c>
      <c r="AA108" s="61" t="s">
        <v>1305</v>
      </c>
      <c r="AB108" s="63" t="n">
        <v>37</v>
      </c>
      <c r="AC108" s="63" t="n">
        <v>37</v>
      </c>
      <c r="AD108" s="61" t="n">
        <v>100</v>
      </c>
      <c r="AE108" s="61" t="n">
        <v>0</v>
      </c>
      <c r="AF108" s="64" t="n">
        <v>3700</v>
      </c>
      <c r="AG108" s="61" t="s">
        <v>689</v>
      </c>
      <c r="AH108" s="62" t="n">
        <v>45291</v>
      </c>
      <c r="AI108" s="65" t="n">
        <v>165.45</v>
      </c>
      <c r="AJ108" s="61" t="s">
        <v>1266</v>
      </c>
      <c r="AK108" s="65" t="n">
        <v>165.45</v>
      </c>
      <c r="AL108" s="65" t="n">
        <v>3871.24</v>
      </c>
      <c r="AM108" s="66" t="n">
        <v>612165</v>
      </c>
      <c r="AN108" s="66" t="n">
        <f aca="false">IF(J108="Listed Option",AF108*AL108,AM108)</f>
        <v>14323588</v>
      </c>
      <c r="AO108" s="61" t="s">
        <v>1267</v>
      </c>
      <c r="AP108" s="61" t="n">
        <v>100</v>
      </c>
      <c r="AQ108" s="61" t="n">
        <v>100</v>
      </c>
      <c r="AV108" s="61" t="s">
        <v>1306</v>
      </c>
      <c r="AW108" s="61" t="s">
        <v>1307</v>
      </c>
      <c r="AY108" s="61" t="s">
        <v>1308</v>
      </c>
      <c r="AZ108" s="61" t="s">
        <v>1308</v>
      </c>
      <c r="BA108" s="61" t="s">
        <v>1308</v>
      </c>
      <c r="BB108" s="67" t="n">
        <v>0</v>
      </c>
      <c r="BE108" s="61" t="n">
        <v>238575</v>
      </c>
      <c r="BJ108" s="61" t="s">
        <v>1308</v>
      </c>
      <c r="BL108" s="61" t="s">
        <v>1300</v>
      </c>
      <c r="BM108" s="61" t="s">
        <v>1300</v>
      </c>
      <c r="BN108" s="70" t="n">
        <v>14323588</v>
      </c>
      <c r="BP108" s="68" t="n">
        <v>6121.65</v>
      </c>
      <c r="BQ108" s="68" t="n">
        <v>6121.65</v>
      </c>
      <c r="BR108" s="69" t="n">
        <v>37</v>
      </c>
      <c r="BS108" s="63" t="n">
        <v>37</v>
      </c>
      <c r="BU108" s="68" t="n">
        <v>37</v>
      </c>
    </row>
    <row r="109" customFormat="false" ht="15" hidden="true" customHeight="false" outlineLevel="0" collapsed="false">
      <c r="A109" s="61" t="s">
        <v>2002</v>
      </c>
      <c r="B109" s="61" t="s">
        <v>2003</v>
      </c>
      <c r="C109" s="62" t="n">
        <v>45291</v>
      </c>
      <c r="D109" s="62" t="n">
        <v>45291</v>
      </c>
      <c r="E109" s="61" t="s">
        <v>1259</v>
      </c>
      <c r="G109" s="61" t="s">
        <v>2004</v>
      </c>
      <c r="H109" s="61" t="s">
        <v>1297</v>
      </c>
      <c r="J109" s="61" t="s">
        <v>1196</v>
      </c>
      <c r="K109" s="61" t="s">
        <v>1298</v>
      </c>
      <c r="L109" s="61" t="s">
        <v>1298</v>
      </c>
      <c r="M109" s="61" t="s">
        <v>1197</v>
      </c>
      <c r="N109" s="61" t="n">
        <v>182781890</v>
      </c>
      <c r="O109" s="61" t="s">
        <v>1262</v>
      </c>
      <c r="P109" s="61" t="s">
        <v>2005</v>
      </c>
      <c r="R109" s="61" t="s">
        <v>1300</v>
      </c>
      <c r="S109" s="61" t="str">
        <f aca="false">IF(J109="Listed Option",MID(R109,3,9),MID(Q109,3,9))</f>
        <v>78378X107</v>
      </c>
      <c r="T109" s="61" t="e">
        <f aca="false">VLOOKUP(S109,'Output v4'!C:C,1,FALSE())</f>
        <v>#N/A</v>
      </c>
      <c r="W109" s="61" t="s">
        <v>2006</v>
      </c>
      <c r="X109" s="61" t="s">
        <v>2007</v>
      </c>
      <c r="Y109" s="61" t="s">
        <v>2008</v>
      </c>
      <c r="Z109" s="61" t="s">
        <v>1304</v>
      </c>
      <c r="AA109" s="61" t="s">
        <v>1305</v>
      </c>
      <c r="AB109" s="63" t="n">
        <v>1520</v>
      </c>
      <c r="AC109" s="63" t="n">
        <v>1520</v>
      </c>
      <c r="AD109" s="61" t="n">
        <v>100</v>
      </c>
      <c r="AE109" s="61" t="n">
        <v>0</v>
      </c>
      <c r="AF109" s="64" t="n">
        <v>152000</v>
      </c>
      <c r="AG109" s="61" t="s">
        <v>689</v>
      </c>
      <c r="AH109" s="62" t="n">
        <v>45291</v>
      </c>
      <c r="AI109" s="65" t="n">
        <v>0.125</v>
      </c>
      <c r="AJ109" s="61" t="s">
        <v>1266</v>
      </c>
      <c r="AK109" s="65" t="n">
        <v>0.125</v>
      </c>
      <c r="AL109" s="65" t="n">
        <v>3871.24</v>
      </c>
      <c r="AM109" s="66" t="n">
        <v>19000</v>
      </c>
      <c r="AN109" s="66" t="n">
        <f aca="false">IF(J109="Listed Option",AF109*AL109,AM109)</f>
        <v>588428480</v>
      </c>
      <c r="AO109" s="61" t="s">
        <v>1267</v>
      </c>
      <c r="AP109" s="61" t="n">
        <v>100</v>
      </c>
      <c r="AQ109" s="61" t="n">
        <v>100</v>
      </c>
      <c r="AV109" s="61" t="s">
        <v>1306</v>
      </c>
      <c r="AW109" s="61" t="s">
        <v>1307</v>
      </c>
      <c r="AY109" s="61" t="s">
        <v>1308</v>
      </c>
      <c r="AZ109" s="61" t="s">
        <v>1308</v>
      </c>
      <c r="BA109" s="61" t="s">
        <v>1308</v>
      </c>
      <c r="BB109" s="67" t="n">
        <v>0</v>
      </c>
      <c r="BE109" s="61" t="n">
        <v>238575</v>
      </c>
      <c r="BJ109" s="61" t="s">
        <v>1308</v>
      </c>
      <c r="BL109" s="61" t="s">
        <v>1300</v>
      </c>
      <c r="BM109" s="61" t="s">
        <v>1300</v>
      </c>
      <c r="BN109" s="70" t="n">
        <v>-588428480</v>
      </c>
      <c r="BP109" s="68" t="n">
        <v>190</v>
      </c>
      <c r="BQ109" s="68" t="n">
        <v>190</v>
      </c>
      <c r="BR109" s="69" t="n">
        <v>1520</v>
      </c>
      <c r="BS109" s="63" t="n">
        <v>1520</v>
      </c>
      <c r="BU109" s="68" t="n">
        <v>1520</v>
      </c>
    </row>
    <row r="110" customFormat="false" ht="15" hidden="true" customHeight="false" outlineLevel="0" collapsed="false">
      <c r="A110" s="61" t="s">
        <v>2009</v>
      </c>
      <c r="B110" s="61" t="s">
        <v>2010</v>
      </c>
      <c r="C110" s="62" t="n">
        <v>45291</v>
      </c>
      <c r="D110" s="62" t="n">
        <v>45291</v>
      </c>
      <c r="E110" s="61" t="s">
        <v>1259</v>
      </c>
      <c r="G110" s="61" t="s">
        <v>2011</v>
      </c>
      <c r="H110" s="61" t="s">
        <v>1297</v>
      </c>
      <c r="J110" s="61" t="s">
        <v>1196</v>
      </c>
      <c r="K110" s="61" t="s">
        <v>1298</v>
      </c>
      <c r="L110" s="61" t="s">
        <v>1298</v>
      </c>
      <c r="M110" s="61" t="s">
        <v>1197</v>
      </c>
      <c r="N110" s="61" t="n">
        <v>182781891</v>
      </c>
      <c r="O110" s="61" t="s">
        <v>1262</v>
      </c>
      <c r="P110" s="61" t="s">
        <v>2012</v>
      </c>
      <c r="R110" s="61" t="s">
        <v>1300</v>
      </c>
      <c r="S110" s="61" t="str">
        <f aca="false">IF(J110="Listed Option",MID(R110,3,9),MID(Q110,3,9))</f>
        <v>78378X107</v>
      </c>
      <c r="T110" s="61" t="e">
        <f aca="false">VLOOKUP(S110,'Output v4'!C:C,1,FALSE())</f>
        <v>#N/A</v>
      </c>
      <c r="W110" s="61" t="s">
        <v>2013</v>
      </c>
      <c r="X110" s="61" t="s">
        <v>2014</v>
      </c>
      <c r="Y110" s="61" t="s">
        <v>2015</v>
      </c>
      <c r="Z110" s="61" t="s">
        <v>1304</v>
      </c>
      <c r="AA110" s="61" t="s">
        <v>1305</v>
      </c>
      <c r="AB110" s="63" t="n">
        <v>400</v>
      </c>
      <c r="AC110" s="63" t="n">
        <v>400</v>
      </c>
      <c r="AD110" s="61" t="n">
        <v>100</v>
      </c>
      <c r="AE110" s="61" t="n">
        <v>0</v>
      </c>
      <c r="AF110" s="64" t="n">
        <v>40000</v>
      </c>
      <c r="AG110" s="61" t="s">
        <v>689</v>
      </c>
      <c r="AH110" s="62" t="n">
        <v>45291</v>
      </c>
      <c r="AI110" s="65" t="n">
        <v>0.15</v>
      </c>
      <c r="AJ110" s="61" t="s">
        <v>1266</v>
      </c>
      <c r="AK110" s="65" t="n">
        <v>0.15</v>
      </c>
      <c r="AL110" s="65" t="n">
        <v>3871.24</v>
      </c>
      <c r="AM110" s="66" t="n">
        <v>6000</v>
      </c>
      <c r="AN110" s="66" t="n">
        <f aca="false">IF(J110="Listed Option",AF110*AL110,AM110)</f>
        <v>154849600</v>
      </c>
      <c r="AO110" s="61" t="s">
        <v>1267</v>
      </c>
      <c r="AP110" s="61" t="n">
        <v>100</v>
      </c>
      <c r="AQ110" s="61" t="n">
        <v>100</v>
      </c>
      <c r="AV110" s="61" t="s">
        <v>1306</v>
      </c>
      <c r="AW110" s="61" t="s">
        <v>1307</v>
      </c>
      <c r="AY110" s="61" t="s">
        <v>1308</v>
      </c>
      <c r="AZ110" s="61" t="s">
        <v>1308</v>
      </c>
      <c r="BA110" s="61" t="s">
        <v>1308</v>
      </c>
      <c r="BB110" s="67" t="n">
        <v>0</v>
      </c>
      <c r="BE110" s="61" t="n">
        <v>238575</v>
      </c>
      <c r="BJ110" s="61" t="s">
        <v>1308</v>
      </c>
      <c r="BL110" s="61" t="s">
        <v>1300</v>
      </c>
      <c r="BM110" s="61" t="s">
        <v>1300</v>
      </c>
      <c r="BN110" s="70" t="n">
        <v>-154849600</v>
      </c>
      <c r="BP110" s="68" t="n">
        <v>60</v>
      </c>
      <c r="BQ110" s="68" t="n">
        <v>60</v>
      </c>
      <c r="BR110" s="69" t="n">
        <v>400</v>
      </c>
      <c r="BS110" s="63" t="n">
        <v>400</v>
      </c>
      <c r="BU110" s="68" t="n">
        <v>400</v>
      </c>
    </row>
    <row r="111" customFormat="false" ht="15" hidden="true" customHeight="false" outlineLevel="0" collapsed="false">
      <c r="A111" s="61" t="s">
        <v>2016</v>
      </c>
      <c r="B111" s="61" t="s">
        <v>2017</v>
      </c>
      <c r="C111" s="62" t="n">
        <v>45291</v>
      </c>
      <c r="D111" s="62" t="n">
        <v>45291</v>
      </c>
      <c r="E111" s="61" t="s">
        <v>1259</v>
      </c>
      <c r="G111" s="61" t="s">
        <v>2018</v>
      </c>
      <c r="H111" s="61" t="s">
        <v>1297</v>
      </c>
      <c r="J111" s="61" t="s">
        <v>1196</v>
      </c>
      <c r="K111" s="61" t="s">
        <v>1298</v>
      </c>
      <c r="L111" s="61" t="s">
        <v>1298</v>
      </c>
      <c r="M111" s="61" t="s">
        <v>1197</v>
      </c>
      <c r="N111" s="61" t="n">
        <v>182781893</v>
      </c>
      <c r="O111" s="61" t="s">
        <v>1262</v>
      </c>
      <c r="P111" s="61" t="s">
        <v>2019</v>
      </c>
      <c r="R111" s="61" t="s">
        <v>1300</v>
      </c>
      <c r="S111" s="61" t="str">
        <f aca="false">IF(J111="Listed Option",MID(R111,3,9),MID(Q111,3,9))</f>
        <v>78378X107</v>
      </c>
      <c r="T111" s="61" t="e">
        <f aca="false">VLOOKUP(S111,'Output v4'!C:C,1,FALSE())</f>
        <v>#N/A</v>
      </c>
      <c r="W111" s="61" t="s">
        <v>2020</v>
      </c>
      <c r="X111" s="61" t="s">
        <v>2021</v>
      </c>
      <c r="Y111" s="61" t="s">
        <v>2022</v>
      </c>
      <c r="Z111" s="61" t="s">
        <v>1304</v>
      </c>
      <c r="AA111" s="61" t="s">
        <v>1305</v>
      </c>
      <c r="AB111" s="63" t="n">
        <v>-120</v>
      </c>
      <c r="AC111" s="63" t="n">
        <v>-120</v>
      </c>
      <c r="AD111" s="61" t="n">
        <v>100</v>
      </c>
      <c r="AE111" s="61" t="n">
        <v>0</v>
      </c>
      <c r="AF111" s="64" t="n">
        <v>12000</v>
      </c>
      <c r="AG111" s="61" t="s">
        <v>1273</v>
      </c>
      <c r="AH111" s="62" t="n">
        <v>45291</v>
      </c>
      <c r="AI111" s="65" t="n">
        <v>0.25</v>
      </c>
      <c r="AJ111" s="61" t="s">
        <v>1266</v>
      </c>
      <c r="AK111" s="65" t="n">
        <v>0.25</v>
      </c>
      <c r="AL111" s="65" t="n">
        <v>3871.24</v>
      </c>
      <c r="AM111" s="66" t="n">
        <v>-3000</v>
      </c>
      <c r="AN111" s="66" t="n">
        <f aca="false">IF(J111="Listed Option",AF111*AL111,AM111)</f>
        <v>46454880</v>
      </c>
      <c r="AO111" s="61" t="s">
        <v>1267</v>
      </c>
      <c r="AP111" s="61" t="n">
        <v>100</v>
      </c>
      <c r="AQ111" s="61" t="n">
        <v>100</v>
      </c>
      <c r="AV111" s="61" t="s">
        <v>1306</v>
      </c>
      <c r="AW111" s="61" t="s">
        <v>1307</v>
      </c>
      <c r="AY111" s="61" t="s">
        <v>1308</v>
      </c>
      <c r="AZ111" s="61" t="s">
        <v>1308</v>
      </c>
      <c r="BA111" s="61" t="s">
        <v>1308</v>
      </c>
      <c r="BB111" s="67" t="n">
        <v>0</v>
      </c>
      <c r="BE111" s="61" t="n">
        <v>238575</v>
      </c>
      <c r="BJ111" s="61" t="s">
        <v>1308</v>
      </c>
      <c r="BL111" s="61" t="s">
        <v>1300</v>
      </c>
      <c r="BM111" s="61" t="s">
        <v>1300</v>
      </c>
      <c r="BN111" s="70" t="n">
        <v>46454880</v>
      </c>
      <c r="BP111" s="68" t="n">
        <v>-30</v>
      </c>
      <c r="BQ111" s="68" t="n">
        <v>-30</v>
      </c>
      <c r="BR111" s="69" t="n">
        <v>-120</v>
      </c>
      <c r="BS111" s="63" t="n">
        <v>-120</v>
      </c>
      <c r="BU111" s="68" t="n">
        <v>120</v>
      </c>
    </row>
    <row r="112" customFormat="false" ht="15" hidden="true" customHeight="false" outlineLevel="0" collapsed="false">
      <c r="A112" s="61" t="s">
        <v>2023</v>
      </c>
      <c r="B112" s="61" t="s">
        <v>2024</v>
      </c>
      <c r="C112" s="62" t="n">
        <v>45291</v>
      </c>
      <c r="D112" s="62" t="n">
        <v>45291</v>
      </c>
      <c r="E112" s="61" t="s">
        <v>1259</v>
      </c>
      <c r="G112" s="61" t="s">
        <v>2025</v>
      </c>
      <c r="H112" s="61" t="s">
        <v>1297</v>
      </c>
      <c r="J112" s="61" t="s">
        <v>1196</v>
      </c>
      <c r="K112" s="61" t="s">
        <v>1298</v>
      </c>
      <c r="L112" s="61" t="s">
        <v>1298</v>
      </c>
      <c r="M112" s="61" t="s">
        <v>1197</v>
      </c>
      <c r="N112" s="61" t="n">
        <v>182781895</v>
      </c>
      <c r="O112" s="61" t="s">
        <v>1262</v>
      </c>
      <c r="P112" s="61" t="s">
        <v>2026</v>
      </c>
      <c r="R112" s="61" t="s">
        <v>1300</v>
      </c>
      <c r="S112" s="61" t="str">
        <f aca="false">IF(J112="Listed Option",MID(R112,3,9),MID(Q112,3,9))</f>
        <v>78378X107</v>
      </c>
      <c r="T112" s="61" t="e">
        <f aca="false">VLOOKUP(S112,'Output v4'!C:C,1,FALSE())</f>
        <v>#N/A</v>
      </c>
      <c r="W112" s="61" t="s">
        <v>2027</v>
      </c>
      <c r="X112" s="61" t="s">
        <v>2028</v>
      </c>
      <c r="Y112" s="61" t="s">
        <v>2029</v>
      </c>
      <c r="Z112" s="61" t="s">
        <v>1304</v>
      </c>
      <c r="AA112" s="61" t="s">
        <v>1305</v>
      </c>
      <c r="AB112" s="63" t="n">
        <v>-200</v>
      </c>
      <c r="AC112" s="63" t="n">
        <v>-200</v>
      </c>
      <c r="AD112" s="61" t="n">
        <v>100</v>
      </c>
      <c r="AE112" s="61" t="n">
        <v>0</v>
      </c>
      <c r="AF112" s="64" t="n">
        <v>20000</v>
      </c>
      <c r="AG112" s="61" t="s">
        <v>1273</v>
      </c>
      <c r="AH112" s="62" t="n">
        <v>45291</v>
      </c>
      <c r="AI112" s="65" t="n">
        <v>0.375</v>
      </c>
      <c r="AJ112" s="61" t="s">
        <v>1266</v>
      </c>
      <c r="AK112" s="65" t="n">
        <v>0.375</v>
      </c>
      <c r="AL112" s="65" t="n">
        <v>3871.24</v>
      </c>
      <c r="AM112" s="66" t="n">
        <v>-7500</v>
      </c>
      <c r="AN112" s="66" t="n">
        <f aca="false">IF(J112="Listed Option",AF112*AL112,AM112)</f>
        <v>77424800</v>
      </c>
      <c r="AO112" s="61" t="s">
        <v>1267</v>
      </c>
      <c r="AP112" s="61" t="n">
        <v>100</v>
      </c>
      <c r="AQ112" s="61" t="n">
        <v>100</v>
      </c>
      <c r="AV112" s="61" t="s">
        <v>1306</v>
      </c>
      <c r="AW112" s="61" t="s">
        <v>1307</v>
      </c>
      <c r="AY112" s="61" t="s">
        <v>1308</v>
      </c>
      <c r="AZ112" s="61" t="s">
        <v>1308</v>
      </c>
      <c r="BA112" s="61" t="s">
        <v>1308</v>
      </c>
      <c r="BB112" s="67" t="n">
        <v>0</v>
      </c>
      <c r="BE112" s="61" t="n">
        <v>238575</v>
      </c>
      <c r="BJ112" s="61" t="s">
        <v>1308</v>
      </c>
      <c r="BL112" s="61" t="s">
        <v>1300</v>
      </c>
      <c r="BM112" s="61" t="s">
        <v>1300</v>
      </c>
      <c r="BN112" s="70" t="n">
        <v>77424800</v>
      </c>
      <c r="BP112" s="68" t="n">
        <v>-75</v>
      </c>
      <c r="BQ112" s="68" t="n">
        <v>-75</v>
      </c>
      <c r="BR112" s="69" t="n">
        <v>-200</v>
      </c>
      <c r="BS112" s="63" t="n">
        <v>-200</v>
      </c>
      <c r="BU112" s="68" t="n">
        <v>200</v>
      </c>
    </row>
    <row r="113" customFormat="false" ht="15" hidden="true" customHeight="false" outlineLevel="0" collapsed="false">
      <c r="A113" s="61" t="s">
        <v>2030</v>
      </c>
      <c r="B113" s="61" t="s">
        <v>2031</v>
      </c>
      <c r="C113" s="62" t="n">
        <v>45291</v>
      </c>
      <c r="D113" s="62" t="n">
        <v>45291</v>
      </c>
      <c r="E113" s="61" t="s">
        <v>1259</v>
      </c>
      <c r="G113" s="61" t="s">
        <v>2032</v>
      </c>
      <c r="H113" s="61" t="s">
        <v>1297</v>
      </c>
      <c r="J113" s="61" t="s">
        <v>1196</v>
      </c>
      <c r="K113" s="61" t="s">
        <v>1298</v>
      </c>
      <c r="L113" s="61" t="s">
        <v>1298</v>
      </c>
      <c r="M113" s="61" t="s">
        <v>1197</v>
      </c>
      <c r="N113" s="61" t="n">
        <v>182781896</v>
      </c>
      <c r="O113" s="61" t="s">
        <v>1262</v>
      </c>
      <c r="P113" s="61" t="s">
        <v>2033</v>
      </c>
      <c r="R113" s="61" t="s">
        <v>1300</v>
      </c>
      <c r="S113" s="61" t="str">
        <f aca="false">IF(J113="Listed Option",MID(R113,3,9),MID(Q113,3,9))</f>
        <v>78378X107</v>
      </c>
      <c r="T113" s="61" t="e">
        <f aca="false">VLOOKUP(S113,'Output v4'!C:C,1,FALSE())</f>
        <v>#N/A</v>
      </c>
      <c r="W113" s="61" t="s">
        <v>2034</v>
      </c>
      <c r="X113" s="61" t="s">
        <v>2035</v>
      </c>
      <c r="Y113" s="61" t="s">
        <v>2036</v>
      </c>
      <c r="Z113" s="61" t="s">
        <v>1304</v>
      </c>
      <c r="AA113" s="61" t="s">
        <v>1305</v>
      </c>
      <c r="AB113" s="63" t="n">
        <v>-500</v>
      </c>
      <c r="AC113" s="63" t="n">
        <v>-500</v>
      </c>
      <c r="AD113" s="61" t="n">
        <v>100</v>
      </c>
      <c r="AE113" s="61" t="n">
        <v>0</v>
      </c>
      <c r="AF113" s="64" t="n">
        <v>50000</v>
      </c>
      <c r="AG113" s="61" t="s">
        <v>1273</v>
      </c>
      <c r="AH113" s="62" t="n">
        <v>45291</v>
      </c>
      <c r="AI113" s="65" t="n">
        <v>0.45</v>
      </c>
      <c r="AJ113" s="61" t="s">
        <v>1266</v>
      </c>
      <c r="AK113" s="65" t="n">
        <v>0.45</v>
      </c>
      <c r="AL113" s="65" t="n">
        <v>3871.24</v>
      </c>
      <c r="AM113" s="66" t="n">
        <v>-22500</v>
      </c>
      <c r="AN113" s="66" t="n">
        <f aca="false">IF(J113="Listed Option",AF113*AL113,AM113)</f>
        <v>193562000</v>
      </c>
      <c r="AO113" s="61" t="s">
        <v>1267</v>
      </c>
      <c r="AP113" s="61" t="n">
        <v>100</v>
      </c>
      <c r="AQ113" s="61" t="n">
        <v>100</v>
      </c>
      <c r="AV113" s="61" t="s">
        <v>1306</v>
      </c>
      <c r="AW113" s="61" t="s">
        <v>1307</v>
      </c>
      <c r="AY113" s="61" t="s">
        <v>1308</v>
      </c>
      <c r="AZ113" s="61" t="s">
        <v>1308</v>
      </c>
      <c r="BA113" s="61" t="s">
        <v>1308</v>
      </c>
      <c r="BB113" s="67" t="n">
        <v>0</v>
      </c>
      <c r="BE113" s="61" t="n">
        <v>238575</v>
      </c>
      <c r="BJ113" s="61" t="s">
        <v>1308</v>
      </c>
      <c r="BL113" s="61" t="s">
        <v>1300</v>
      </c>
      <c r="BM113" s="61" t="s">
        <v>1300</v>
      </c>
      <c r="BN113" s="70" t="n">
        <v>193562000</v>
      </c>
      <c r="BP113" s="68" t="n">
        <v>-225</v>
      </c>
      <c r="BQ113" s="68" t="n">
        <v>-225</v>
      </c>
      <c r="BR113" s="69" t="n">
        <v>-500</v>
      </c>
      <c r="BS113" s="63" t="n">
        <v>-500</v>
      </c>
      <c r="BU113" s="68" t="n">
        <v>500</v>
      </c>
    </row>
    <row r="114" customFormat="false" ht="15" hidden="true" customHeight="false" outlineLevel="0" collapsed="false">
      <c r="A114" s="61" t="s">
        <v>2037</v>
      </c>
      <c r="B114" s="61" t="s">
        <v>2038</v>
      </c>
      <c r="C114" s="62" t="n">
        <v>45291</v>
      </c>
      <c r="D114" s="62" t="n">
        <v>45291</v>
      </c>
      <c r="E114" s="61" t="s">
        <v>1259</v>
      </c>
      <c r="G114" s="61" t="s">
        <v>2039</v>
      </c>
      <c r="H114" s="61" t="s">
        <v>1297</v>
      </c>
      <c r="J114" s="61" t="s">
        <v>1196</v>
      </c>
      <c r="K114" s="61" t="s">
        <v>1298</v>
      </c>
      <c r="L114" s="61" t="s">
        <v>1298</v>
      </c>
      <c r="M114" s="61" t="s">
        <v>1197</v>
      </c>
      <c r="N114" s="61" t="n">
        <v>182781897</v>
      </c>
      <c r="O114" s="61" t="s">
        <v>1262</v>
      </c>
      <c r="P114" s="61" t="s">
        <v>2040</v>
      </c>
      <c r="R114" s="61" t="s">
        <v>1300</v>
      </c>
      <c r="S114" s="61" t="str">
        <f aca="false">IF(J114="Listed Option",MID(R114,3,9),MID(Q114,3,9))</f>
        <v>78378X107</v>
      </c>
      <c r="T114" s="61" t="e">
        <f aca="false">VLOOKUP(S114,'Output v4'!C:C,1,FALSE())</f>
        <v>#N/A</v>
      </c>
      <c r="W114" s="61" t="s">
        <v>2041</v>
      </c>
      <c r="X114" s="61" t="s">
        <v>2042</v>
      </c>
      <c r="Y114" s="61" t="s">
        <v>2043</v>
      </c>
      <c r="Z114" s="61" t="s">
        <v>1304</v>
      </c>
      <c r="AA114" s="61" t="s">
        <v>1305</v>
      </c>
      <c r="AB114" s="63" t="n">
        <v>-120</v>
      </c>
      <c r="AC114" s="63" t="n">
        <v>-120</v>
      </c>
      <c r="AD114" s="61" t="n">
        <v>100</v>
      </c>
      <c r="AE114" s="61" t="n">
        <v>0</v>
      </c>
      <c r="AF114" s="64" t="n">
        <v>12000</v>
      </c>
      <c r="AG114" s="61" t="s">
        <v>1273</v>
      </c>
      <c r="AH114" s="62" t="n">
        <v>45291</v>
      </c>
      <c r="AI114" s="65" t="n">
        <v>0.575</v>
      </c>
      <c r="AJ114" s="61" t="s">
        <v>1266</v>
      </c>
      <c r="AK114" s="65" t="n">
        <v>0.575</v>
      </c>
      <c r="AL114" s="65" t="n">
        <v>3871.24</v>
      </c>
      <c r="AM114" s="66" t="n">
        <v>-6900</v>
      </c>
      <c r="AN114" s="66" t="n">
        <f aca="false">IF(J114="Listed Option",AF114*AL114,AM114)</f>
        <v>46454880</v>
      </c>
      <c r="AO114" s="61" t="s">
        <v>1267</v>
      </c>
      <c r="AP114" s="61" t="n">
        <v>100</v>
      </c>
      <c r="AQ114" s="61" t="n">
        <v>100</v>
      </c>
      <c r="AV114" s="61" t="s">
        <v>1306</v>
      </c>
      <c r="AW114" s="61" t="s">
        <v>1307</v>
      </c>
      <c r="AY114" s="61" t="s">
        <v>1308</v>
      </c>
      <c r="AZ114" s="61" t="s">
        <v>1308</v>
      </c>
      <c r="BA114" s="61" t="s">
        <v>1308</v>
      </c>
      <c r="BB114" s="67" t="n">
        <v>0</v>
      </c>
      <c r="BE114" s="61" t="n">
        <v>238575</v>
      </c>
      <c r="BJ114" s="61" t="s">
        <v>1308</v>
      </c>
      <c r="BL114" s="61" t="s">
        <v>1300</v>
      </c>
      <c r="BM114" s="61" t="s">
        <v>1300</v>
      </c>
      <c r="BN114" s="70" t="n">
        <v>46454880</v>
      </c>
      <c r="BP114" s="68" t="n">
        <v>-69</v>
      </c>
      <c r="BQ114" s="68" t="n">
        <v>-69</v>
      </c>
      <c r="BR114" s="69" t="n">
        <v>-120</v>
      </c>
      <c r="BS114" s="63" t="n">
        <v>-120</v>
      </c>
      <c r="BU114" s="68" t="n">
        <v>120</v>
      </c>
    </row>
    <row r="115" customFormat="false" ht="15" hidden="true" customHeight="false" outlineLevel="0" collapsed="false">
      <c r="A115" s="61" t="s">
        <v>2044</v>
      </c>
      <c r="B115" s="61" t="s">
        <v>2045</v>
      </c>
      <c r="C115" s="62" t="n">
        <v>45291</v>
      </c>
      <c r="D115" s="62" t="n">
        <v>45291</v>
      </c>
      <c r="E115" s="61" t="s">
        <v>1259</v>
      </c>
      <c r="G115" s="61" t="s">
        <v>2046</v>
      </c>
      <c r="H115" s="61" t="s">
        <v>1297</v>
      </c>
      <c r="J115" s="61" t="s">
        <v>1196</v>
      </c>
      <c r="K115" s="61" t="s">
        <v>1298</v>
      </c>
      <c r="L115" s="61" t="s">
        <v>1298</v>
      </c>
      <c r="M115" s="61" t="s">
        <v>1197</v>
      </c>
      <c r="N115" s="61" t="n">
        <v>182781900</v>
      </c>
      <c r="O115" s="61" t="s">
        <v>1262</v>
      </c>
      <c r="P115" s="61" t="s">
        <v>2047</v>
      </c>
      <c r="R115" s="61" t="s">
        <v>1300</v>
      </c>
      <c r="S115" s="61" t="str">
        <f aca="false">IF(J115="Listed Option",MID(R115,3,9),MID(Q115,3,9))</f>
        <v>78378X107</v>
      </c>
      <c r="T115" s="61" t="e">
        <f aca="false">VLOOKUP(S115,'Output v4'!C:C,1,FALSE())</f>
        <v>#N/A</v>
      </c>
      <c r="W115" s="61" t="s">
        <v>2048</v>
      </c>
      <c r="X115" s="61" t="s">
        <v>2049</v>
      </c>
      <c r="Y115" s="61" t="s">
        <v>2050</v>
      </c>
      <c r="Z115" s="61" t="s">
        <v>1304</v>
      </c>
      <c r="AA115" s="61" t="s">
        <v>1305</v>
      </c>
      <c r="AB115" s="63" t="n">
        <v>100</v>
      </c>
      <c r="AC115" s="63" t="n">
        <v>100</v>
      </c>
      <c r="AD115" s="61" t="n">
        <v>100</v>
      </c>
      <c r="AE115" s="61" t="n">
        <v>0</v>
      </c>
      <c r="AF115" s="64" t="n">
        <v>10000</v>
      </c>
      <c r="AG115" s="61" t="s">
        <v>689</v>
      </c>
      <c r="AH115" s="62" t="n">
        <v>45291</v>
      </c>
      <c r="AI115" s="65" t="n">
        <v>0.8</v>
      </c>
      <c r="AJ115" s="61" t="s">
        <v>1266</v>
      </c>
      <c r="AK115" s="65" t="n">
        <v>0.8</v>
      </c>
      <c r="AL115" s="65" t="n">
        <v>3871.24</v>
      </c>
      <c r="AM115" s="66" t="n">
        <v>8000</v>
      </c>
      <c r="AN115" s="66" t="n">
        <f aca="false">IF(J115="Listed Option",AF115*AL115,AM115)</f>
        <v>38712400</v>
      </c>
      <c r="AO115" s="61" t="s">
        <v>1267</v>
      </c>
      <c r="AP115" s="61" t="n">
        <v>100</v>
      </c>
      <c r="AQ115" s="61" t="n">
        <v>100</v>
      </c>
      <c r="AV115" s="61" t="s">
        <v>1306</v>
      </c>
      <c r="AW115" s="61" t="s">
        <v>1307</v>
      </c>
      <c r="AY115" s="61" t="s">
        <v>1308</v>
      </c>
      <c r="AZ115" s="61" t="s">
        <v>1308</v>
      </c>
      <c r="BA115" s="61" t="s">
        <v>1308</v>
      </c>
      <c r="BB115" s="67" t="n">
        <v>0</v>
      </c>
      <c r="BE115" s="61" t="n">
        <v>238575</v>
      </c>
      <c r="BJ115" s="61" t="s">
        <v>1308</v>
      </c>
      <c r="BL115" s="61" t="s">
        <v>1300</v>
      </c>
      <c r="BM115" s="61" t="s">
        <v>1300</v>
      </c>
      <c r="BN115" s="70" t="n">
        <v>-38712400</v>
      </c>
      <c r="BP115" s="68" t="n">
        <v>80</v>
      </c>
      <c r="BQ115" s="68" t="n">
        <v>80</v>
      </c>
      <c r="BR115" s="69" t="n">
        <v>100</v>
      </c>
      <c r="BS115" s="63" t="n">
        <v>100</v>
      </c>
      <c r="BU115" s="68" t="n">
        <v>100</v>
      </c>
    </row>
    <row r="116" customFormat="false" ht="15" hidden="true" customHeight="false" outlineLevel="0" collapsed="false">
      <c r="A116" s="61" t="s">
        <v>2051</v>
      </c>
      <c r="B116" s="61" t="s">
        <v>2052</v>
      </c>
      <c r="C116" s="62" t="n">
        <v>45291</v>
      </c>
      <c r="D116" s="62" t="n">
        <v>45291</v>
      </c>
      <c r="E116" s="61" t="s">
        <v>1259</v>
      </c>
      <c r="G116" s="61" t="s">
        <v>2053</v>
      </c>
      <c r="H116" s="61" t="s">
        <v>1297</v>
      </c>
      <c r="J116" s="61" t="s">
        <v>1196</v>
      </c>
      <c r="K116" s="61" t="s">
        <v>1298</v>
      </c>
      <c r="L116" s="61" t="s">
        <v>1298</v>
      </c>
      <c r="M116" s="61" t="s">
        <v>1197</v>
      </c>
      <c r="N116" s="61" t="n">
        <v>182781901</v>
      </c>
      <c r="O116" s="61" t="s">
        <v>1262</v>
      </c>
      <c r="P116" s="61" t="s">
        <v>2054</v>
      </c>
      <c r="R116" s="61" t="s">
        <v>1300</v>
      </c>
      <c r="S116" s="61" t="str">
        <f aca="false">IF(J116="Listed Option",MID(R116,3,9),MID(Q116,3,9))</f>
        <v>78378X107</v>
      </c>
      <c r="T116" s="61" t="e">
        <f aca="false">VLOOKUP(S116,'Output v4'!C:C,1,FALSE())</f>
        <v>#N/A</v>
      </c>
      <c r="W116" s="61" t="s">
        <v>2055</v>
      </c>
      <c r="X116" s="61" t="s">
        <v>2056</v>
      </c>
      <c r="Y116" s="61" t="s">
        <v>2057</v>
      </c>
      <c r="Z116" s="61" t="s">
        <v>1304</v>
      </c>
      <c r="AA116" s="61" t="s">
        <v>1305</v>
      </c>
      <c r="AB116" s="63" t="n">
        <v>100</v>
      </c>
      <c r="AC116" s="63" t="n">
        <v>100</v>
      </c>
      <c r="AD116" s="61" t="n">
        <v>100</v>
      </c>
      <c r="AE116" s="61" t="n">
        <v>0</v>
      </c>
      <c r="AF116" s="64" t="n">
        <v>10000</v>
      </c>
      <c r="AG116" s="61" t="s">
        <v>689</v>
      </c>
      <c r="AH116" s="62" t="n">
        <v>45291</v>
      </c>
      <c r="AI116" s="65" t="n">
        <v>0.85</v>
      </c>
      <c r="AJ116" s="61" t="s">
        <v>1266</v>
      </c>
      <c r="AK116" s="65" t="n">
        <v>0.85</v>
      </c>
      <c r="AL116" s="65" t="n">
        <v>3871.24</v>
      </c>
      <c r="AM116" s="66" t="n">
        <v>8500</v>
      </c>
      <c r="AN116" s="66" t="n">
        <f aca="false">IF(J116="Listed Option",AF116*AL116,AM116)</f>
        <v>38712400</v>
      </c>
      <c r="AO116" s="61" t="s">
        <v>1267</v>
      </c>
      <c r="AP116" s="61" t="n">
        <v>100</v>
      </c>
      <c r="AQ116" s="61" t="n">
        <v>100</v>
      </c>
      <c r="AV116" s="61" t="s">
        <v>1306</v>
      </c>
      <c r="AW116" s="61" t="s">
        <v>1307</v>
      </c>
      <c r="AY116" s="61" t="s">
        <v>1308</v>
      </c>
      <c r="AZ116" s="61" t="s">
        <v>1308</v>
      </c>
      <c r="BA116" s="61" t="s">
        <v>1308</v>
      </c>
      <c r="BB116" s="67" t="n">
        <v>0</v>
      </c>
      <c r="BE116" s="61" t="n">
        <v>238575</v>
      </c>
      <c r="BJ116" s="61" t="s">
        <v>1308</v>
      </c>
      <c r="BL116" s="61" t="s">
        <v>1300</v>
      </c>
      <c r="BM116" s="61" t="s">
        <v>1300</v>
      </c>
      <c r="BN116" s="70" t="n">
        <v>-38712400</v>
      </c>
      <c r="BP116" s="68" t="n">
        <v>85</v>
      </c>
      <c r="BQ116" s="68" t="n">
        <v>85</v>
      </c>
      <c r="BR116" s="69" t="n">
        <v>100</v>
      </c>
      <c r="BS116" s="63" t="n">
        <v>100</v>
      </c>
      <c r="BU116" s="68" t="n">
        <v>100</v>
      </c>
    </row>
    <row r="117" customFormat="false" ht="15" hidden="true" customHeight="false" outlineLevel="0" collapsed="false">
      <c r="A117" s="61" t="s">
        <v>2058</v>
      </c>
      <c r="B117" s="61" t="s">
        <v>2059</v>
      </c>
      <c r="C117" s="62" t="n">
        <v>45291</v>
      </c>
      <c r="D117" s="62" t="n">
        <v>45291</v>
      </c>
      <c r="E117" s="61" t="s">
        <v>1259</v>
      </c>
      <c r="G117" s="61" t="s">
        <v>2060</v>
      </c>
      <c r="H117" s="61" t="s">
        <v>1297</v>
      </c>
      <c r="J117" s="61" t="s">
        <v>1196</v>
      </c>
      <c r="K117" s="61" t="s">
        <v>1298</v>
      </c>
      <c r="L117" s="61" t="s">
        <v>1298</v>
      </c>
      <c r="M117" s="61" t="s">
        <v>1197</v>
      </c>
      <c r="N117" s="61" t="n">
        <v>182781903</v>
      </c>
      <c r="O117" s="61" t="s">
        <v>1262</v>
      </c>
      <c r="P117" s="61" t="s">
        <v>2061</v>
      </c>
      <c r="R117" s="61" t="s">
        <v>1300</v>
      </c>
      <c r="S117" s="61" t="str">
        <f aca="false">IF(J117="Listed Option",MID(R117,3,9),MID(Q117,3,9))</f>
        <v>78378X107</v>
      </c>
      <c r="T117" s="61" t="e">
        <f aca="false">VLOOKUP(S117,'Output v4'!C:C,1,FALSE())</f>
        <v>#N/A</v>
      </c>
      <c r="W117" s="61" t="s">
        <v>2062</v>
      </c>
      <c r="X117" s="61" t="s">
        <v>2063</v>
      </c>
      <c r="Y117" s="61" t="s">
        <v>2064</v>
      </c>
      <c r="Z117" s="61" t="s">
        <v>1304</v>
      </c>
      <c r="AA117" s="61" t="s">
        <v>1305</v>
      </c>
      <c r="AB117" s="63" t="n">
        <v>140</v>
      </c>
      <c r="AC117" s="63" t="n">
        <v>140</v>
      </c>
      <c r="AD117" s="61" t="n">
        <v>100</v>
      </c>
      <c r="AE117" s="61" t="n">
        <v>0</v>
      </c>
      <c r="AF117" s="64" t="n">
        <v>14000</v>
      </c>
      <c r="AG117" s="61" t="s">
        <v>689</v>
      </c>
      <c r="AH117" s="62" t="n">
        <v>45291</v>
      </c>
      <c r="AI117" s="65" t="n">
        <v>1</v>
      </c>
      <c r="AJ117" s="61" t="s">
        <v>1266</v>
      </c>
      <c r="AK117" s="65" t="n">
        <v>1</v>
      </c>
      <c r="AL117" s="65" t="n">
        <v>3871.24</v>
      </c>
      <c r="AM117" s="66" t="n">
        <v>14000</v>
      </c>
      <c r="AN117" s="66" t="n">
        <f aca="false">IF(J117="Listed Option",AF117*AL117,AM117)</f>
        <v>54197360</v>
      </c>
      <c r="AO117" s="61" t="s">
        <v>1267</v>
      </c>
      <c r="AP117" s="61" t="n">
        <v>100</v>
      </c>
      <c r="AQ117" s="61" t="n">
        <v>100</v>
      </c>
      <c r="AV117" s="61" t="s">
        <v>1306</v>
      </c>
      <c r="AW117" s="61" t="s">
        <v>1307</v>
      </c>
      <c r="AY117" s="61" t="s">
        <v>1308</v>
      </c>
      <c r="AZ117" s="61" t="s">
        <v>1308</v>
      </c>
      <c r="BA117" s="61" t="s">
        <v>1308</v>
      </c>
      <c r="BB117" s="67" t="n">
        <v>0</v>
      </c>
      <c r="BE117" s="61" t="n">
        <v>238575</v>
      </c>
      <c r="BJ117" s="61" t="s">
        <v>1308</v>
      </c>
      <c r="BL117" s="61" t="s">
        <v>1300</v>
      </c>
      <c r="BM117" s="61" t="s">
        <v>1300</v>
      </c>
      <c r="BN117" s="70" t="n">
        <v>-54197360</v>
      </c>
      <c r="BP117" s="68" t="n">
        <v>140</v>
      </c>
      <c r="BQ117" s="68" t="n">
        <v>140</v>
      </c>
      <c r="BR117" s="69" t="n">
        <v>140</v>
      </c>
      <c r="BS117" s="63" t="n">
        <v>140</v>
      </c>
      <c r="BU117" s="68" t="n">
        <v>140</v>
      </c>
    </row>
    <row r="118" customFormat="false" ht="15" hidden="true" customHeight="false" outlineLevel="0" collapsed="false">
      <c r="A118" s="61" t="s">
        <v>2065</v>
      </c>
      <c r="B118" s="61" t="s">
        <v>2066</v>
      </c>
      <c r="C118" s="62" t="n">
        <v>45291</v>
      </c>
      <c r="D118" s="62" t="n">
        <v>45291</v>
      </c>
      <c r="E118" s="61" t="s">
        <v>1259</v>
      </c>
      <c r="G118" s="61" t="s">
        <v>2067</v>
      </c>
      <c r="H118" s="61" t="s">
        <v>1297</v>
      </c>
      <c r="J118" s="61" t="s">
        <v>1196</v>
      </c>
      <c r="K118" s="61" t="s">
        <v>1298</v>
      </c>
      <c r="L118" s="61" t="s">
        <v>1298</v>
      </c>
      <c r="M118" s="61" t="s">
        <v>1197</v>
      </c>
      <c r="N118" s="61" t="n">
        <v>182781904</v>
      </c>
      <c r="O118" s="61" t="s">
        <v>1262</v>
      </c>
      <c r="P118" s="61" t="s">
        <v>2068</v>
      </c>
      <c r="R118" s="61" t="s">
        <v>1300</v>
      </c>
      <c r="S118" s="61" t="str">
        <f aca="false">IF(J118="Listed Option",MID(R118,3,9),MID(Q118,3,9))</f>
        <v>78378X107</v>
      </c>
      <c r="T118" s="61" t="e">
        <f aca="false">VLOOKUP(S118,'Output v4'!C:C,1,FALSE())</f>
        <v>#N/A</v>
      </c>
      <c r="W118" s="61" t="s">
        <v>2069</v>
      </c>
      <c r="X118" s="61" t="s">
        <v>2070</v>
      </c>
      <c r="Y118" s="61" t="s">
        <v>2071</v>
      </c>
      <c r="Z118" s="61" t="s">
        <v>1304</v>
      </c>
      <c r="AA118" s="61" t="s">
        <v>1305</v>
      </c>
      <c r="AB118" s="63" t="n">
        <v>140</v>
      </c>
      <c r="AC118" s="63" t="n">
        <v>140</v>
      </c>
      <c r="AD118" s="61" t="n">
        <v>100</v>
      </c>
      <c r="AE118" s="61" t="n">
        <v>0</v>
      </c>
      <c r="AF118" s="64" t="n">
        <v>14000</v>
      </c>
      <c r="AG118" s="61" t="s">
        <v>689</v>
      </c>
      <c r="AH118" s="62" t="n">
        <v>45291</v>
      </c>
      <c r="AI118" s="65" t="n">
        <v>1.05</v>
      </c>
      <c r="AJ118" s="61" t="s">
        <v>1266</v>
      </c>
      <c r="AK118" s="65" t="n">
        <v>1.05</v>
      </c>
      <c r="AL118" s="65" t="n">
        <v>3871.24</v>
      </c>
      <c r="AM118" s="66" t="n">
        <v>14700</v>
      </c>
      <c r="AN118" s="66" t="n">
        <f aca="false">IF(J118="Listed Option",AF118*AL118,AM118)</f>
        <v>54197360</v>
      </c>
      <c r="AO118" s="61" t="s">
        <v>1267</v>
      </c>
      <c r="AP118" s="61" t="n">
        <v>100</v>
      </c>
      <c r="AQ118" s="61" t="n">
        <v>100</v>
      </c>
      <c r="AV118" s="61" t="s">
        <v>1306</v>
      </c>
      <c r="AW118" s="61" t="s">
        <v>1307</v>
      </c>
      <c r="AY118" s="61" t="s">
        <v>1308</v>
      </c>
      <c r="AZ118" s="61" t="s">
        <v>1308</v>
      </c>
      <c r="BA118" s="61" t="s">
        <v>1308</v>
      </c>
      <c r="BB118" s="67" t="n">
        <v>0</v>
      </c>
      <c r="BE118" s="61" t="n">
        <v>238575</v>
      </c>
      <c r="BJ118" s="61" t="s">
        <v>1308</v>
      </c>
      <c r="BL118" s="61" t="s">
        <v>1300</v>
      </c>
      <c r="BM118" s="61" t="s">
        <v>1300</v>
      </c>
      <c r="BN118" s="70" t="n">
        <v>-54197360</v>
      </c>
      <c r="BP118" s="68" t="n">
        <v>147</v>
      </c>
      <c r="BQ118" s="68" t="n">
        <v>147</v>
      </c>
      <c r="BR118" s="69" t="n">
        <v>140</v>
      </c>
      <c r="BS118" s="63" t="n">
        <v>140</v>
      </c>
      <c r="BU118" s="68" t="n">
        <v>140</v>
      </c>
    </row>
    <row r="119" customFormat="false" ht="15" hidden="true" customHeight="false" outlineLevel="0" collapsed="false">
      <c r="A119" s="61" t="s">
        <v>2072</v>
      </c>
      <c r="B119" s="61" t="s">
        <v>2073</v>
      </c>
      <c r="C119" s="62" t="n">
        <v>45291</v>
      </c>
      <c r="D119" s="62" t="n">
        <v>45291</v>
      </c>
      <c r="E119" s="61" t="s">
        <v>1259</v>
      </c>
      <c r="G119" s="61" t="s">
        <v>2074</v>
      </c>
      <c r="H119" s="61" t="s">
        <v>1297</v>
      </c>
      <c r="J119" s="61" t="s">
        <v>1196</v>
      </c>
      <c r="K119" s="61" t="s">
        <v>1298</v>
      </c>
      <c r="L119" s="61" t="s">
        <v>1298</v>
      </c>
      <c r="M119" s="61" t="s">
        <v>1197</v>
      </c>
      <c r="N119" s="61" t="n">
        <v>182781910</v>
      </c>
      <c r="O119" s="61" t="s">
        <v>1262</v>
      </c>
      <c r="P119" s="61" t="s">
        <v>2075</v>
      </c>
      <c r="R119" s="61" t="s">
        <v>1300</v>
      </c>
      <c r="S119" s="61" t="str">
        <f aca="false">IF(J119="Listed Option",MID(R119,3,9),MID(Q119,3,9))</f>
        <v>78378X107</v>
      </c>
      <c r="T119" s="61" t="e">
        <f aca="false">VLOOKUP(S119,'Output v4'!C:C,1,FALSE())</f>
        <v>#N/A</v>
      </c>
      <c r="W119" s="61" t="s">
        <v>2076</v>
      </c>
      <c r="X119" s="61" t="s">
        <v>2077</v>
      </c>
      <c r="Y119" s="61" t="s">
        <v>2078</v>
      </c>
      <c r="Z119" s="61" t="s">
        <v>1304</v>
      </c>
      <c r="AA119" s="61" t="s">
        <v>1305</v>
      </c>
      <c r="AB119" s="63" t="n">
        <v>180</v>
      </c>
      <c r="AC119" s="63" t="n">
        <v>180</v>
      </c>
      <c r="AD119" s="61" t="n">
        <v>100</v>
      </c>
      <c r="AE119" s="61" t="n">
        <v>0</v>
      </c>
      <c r="AF119" s="64" t="n">
        <v>18000</v>
      </c>
      <c r="AG119" s="61" t="s">
        <v>689</v>
      </c>
      <c r="AH119" s="62" t="n">
        <v>45291</v>
      </c>
      <c r="AI119" s="65" t="n">
        <v>1.35</v>
      </c>
      <c r="AJ119" s="61" t="s">
        <v>1266</v>
      </c>
      <c r="AK119" s="65" t="n">
        <v>1.35</v>
      </c>
      <c r="AL119" s="65" t="n">
        <v>3871.24</v>
      </c>
      <c r="AM119" s="66" t="n">
        <v>24300</v>
      </c>
      <c r="AN119" s="66" t="n">
        <f aca="false">IF(J119="Listed Option",AF119*AL119,AM119)</f>
        <v>69682320</v>
      </c>
      <c r="AO119" s="61" t="s">
        <v>1267</v>
      </c>
      <c r="AP119" s="61" t="n">
        <v>100</v>
      </c>
      <c r="AQ119" s="61" t="n">
        <v>100</v>
      </c>
      <c r="AV119" s="61" t="s">
        <v>1306</v>
      </c>
      <c r="AW119" s="61" t="s">
        <v>1307</v>
      </c>
      <c r="AY119" s="61" t="s">
        <v>1308</v>
      </c>
      <c r="AZ119" s="61" t="s">
        <v>1308</v>
      </c>
      <c r="BA119" s="61" t="s">
        <v>1308</v>
      </c>
      <c r="BB119" s="67" t="n">
        <v>0</v>
      </c>
      <c r="BE119" s="61" t="n">
        <v>238575</v>
      </c>
      <c r="BJ119" s="61" t="s">
        <v>1308</v>
      </c>
      <c r="BL119" s="61" t="s">
        <v>1300</v>
      </c>
      <c r="BM119" s="61" t="s">
        <v>1300</v>
      </c>
      <c r="BN119" s="70" t="n">
        <v>-69682320</v>
      </c>
      <c r="BP119" s="68" t="n">
        <v>243</v>
      </c>
      <c r="BQ119" s="68" t="n">
        <v>243</v>
      </c>
      <c r="BR119" s="69" t="n">
        <v>180</v>
      </c>
      <c r="BS119" s="63" t="n">
        <v>180</v>
      </c>
      <c r="BU119" s="68" t="n">
        <v>180</v>
      </c>
    </row>
    <row r="120" customFormat="false" ht="15" hidden="true" customHeight="false" outlineLevel="0" collapsed="false">
      <c r="A120" s="61" t="s">
        <v>2079</v>
      </c>
      <c r="B120" s="61" t="s">
        <v>2080</v>
      </c>
      <c r="C120" s="62" t="n">
        <v>45291</v>
      </c>
      <c r="D120" s="62" t="n">
        <v>45291</v>
      </c>
      <c r="E120" s="61" t="s">
        <v>1259</v>
      </c>
      <c r="G120" s="61" t="s">
        <v>2081</v>
      </c>
      <c r="H120" s="61" t="s">
        <v>1297</v>
      </c>
      <c r="J120" s="61" t="s">
        <v>1196</v>
      </c>
      <c r="K120" s="61" t="s">
        <v>1298</v>
      </c>
      <c r="L120" s="61" t="s">
        <v>1298</v>
      </c>
      <c r="M120" s="61" t="s">
        <v>1197</v>
      </c>
      <c r="N120" s="61" t="n">
        <v>182781911</v>
      </c>
      <c r="O120" s="61" t="s">
        <v>1262</v>
      </c>
      <c r="P120" s="61" t="s">
        <v>2082</v>
      </c>
      <c r="R120" s="61" t="s">
        <v>1300</v>
      </c>
      <c r="S120" s="61" t="str">
        <f aca="false">IF(J120="Listed Option",MID(R120,3,9),MID(Q120,3,9))</f>
        <v>78378X107</v>
      </c>
      <c r="T120" s="61" t="e">
        <f aca="false">VLOOKUP(S120,'Output v4'!C:C,1,FALSE())</f>
        <v>#N/A</v>
      </c>
      <c r="W120" s="61" t="s">
        <v>2083</v>
      </c>
      <c r="X120" s="61" t="s">
        <v>2084</v>
      </c>
      <c r="Y120" s="61" t="s">
        <v>2085</v>
      </c>
      <c r="Z120" s="61" t="s">
        <v>1304</v>
      </c>
      <c r="AA120" s="61" t="s">
        <v>1305</v>
      </c>
      <c r="AB120" s="63" t="n">
        <v>-200</v>
      </c>
      <c r="AC120" s="63" t="n">
        <v>-200</v>
      </c>
      <c r="AD120" s="61" t="n">
        <v>100</v>
      </c>
      <c r="AE120" s="61" t="n">
        <v>0</v>
      </c>
      <c r="AF120" s="64" t="n">
        <v>20000</v>
      </c>
      <c r="AG120" s="61" t="s">
        <v>1273</v>
      </c>
      <c r="AH120" s="62" t="n">
        <v>45291</v>
      </c>
      <c r="AI120" s="65" t="n">
        <v>1.425</v>
      </c>
      <c r="AJ120" s="61" t="s">
        <v>1266</v>
      </c>
      <c r="AK120" s="65" t="n">
        <v>1.425</v>
      </c>
      <c r="AL120" s="65" t="n">
        <v>3871.24</v>
      </c>
      <c r="AM120" s="66" t="n">
        <v>-28500</v>
      </c>
      <c r="AN120" s="66" t="n">
        <f aca="false">IF(J120="Listed Option",AF120*AL120,AM120)</f>
        <v>77424800</v>
      </c>
      <c r="AO120" s="61" t="s">
        <v>1267</v>
      </c>
      <c r="AP120" s="61" t="n">
        <v>100</v>
      </c>
      <c r="AQ120" s="61" t="n">
        <v>100</v>
      </c>
      <c r="AV120" s="61" t="s">
        <v>1306</v>
      </c>
      <c r="AW120" s="61" t="s">
        <v>1307</v>
      </c>
      <c r="AY120" s="61" t="s">
        <v>1308</v>
      </c>
      <c r="AZ120" s="61" t="s">
        <v>1308</v>
      </c>
      <c r="BA120" s="61" t="s">
        <v>1308</v>
      </c>
      <c r="BB120" s="67" t="n">
        <v>0</v>
      </c>
      <c r="BE120" s="61" t="n">
        <v>238575</v>
      </c>
      <c r="BJ120" s="61" t="s">
        <v>1308</v>
      </c>
      <c r="BL120" s="61" t="s">
        <v>1300</v>
      </c>
      <c r="BM120" s="61" t="s">
        <v>1300</v>
      </c>
      <c r="BN120" s="70" t="n">
        <v>77424800</v>
      </c>
      <c r="BP120" s="68" t="n">
        <v>-285</v>
      </c>
      <c r="BQ120" s="68" t="n">
        <v>-285</v>
      </c>
      <c r="BR120" s="69" t="n">
        <v>-200</v>
      </c>
      <c r="BS120" s="63" t="n">
        <v>-200</v>
      </c>
      <c r="BU120" s="68" t="n">
        <v>200</v>
      </c>
    </row>
    <row r="121" customFormat="false" ht="15" hidden="true" customHeight="false" outlineLevel="0" collapsed="false">
      <c r="A121" s="61" t="s">
        <v>2086</v>
      </c>
      <c r="B121" s="61" t="s">
        <v>2087</v>
      </c>
      <c r="C121" s="62" t="n">
        <v>45291</v>
      </c>
      <c r="D121" s="62" t="n">
        <v>45291</v>
      </c>
      <c r="E121" s="61" t="s">
        <v>1259</v>
      </c>
      <c r="G121" s="61" t="s">
        <v>2088</v>
      </c>
      <c r="H121" s="61" t="s">
        <v>1297</v>
      </c>
      <c r="J121" s="61" t="s">
        <v>1196</v>
      </c>
      <c r="K121" s="61" t="s">
        <v>1298</v>
      </c>
      <c r="L121" s="61" t="s">
        <v>1298</v>
      </c>
      <c r="M121" s="61" t="s">
        <v>1197</v>
      </c>
      <c r="N121" s="61" t="n">
        <v>182781913</v>
      </c>
      <c r="O121" s="61" t="s">
        <v>1262</v>
      </c>
      <c r="P121" s="61" t="s">
        <v>2089</v>
      </c>
      <c r="R121" s="61" t="s">
        <v>1300</v>
      </c>
      <c r="S121" s="61" t="str">
        <f aca="false">IF(J121="Listed Option",MID(R121,3,9),MID(Q121,3,9))</f>
        <v>78378X107</v>
      </c>
      <c r="T121" s="61" t="e">
        <f aca="false">VLOOKUP(S121,'Output v4'!C:C,1,FALSE())</f>
        <v>#N/A</v>
      </c>
      <c r="W121" s="61" t="s">
        <v>2090</v>
      </c>
      <c r="X121" s="61" t="s">
        <v>2091</v>
      </c>
      <c r="Y121" s="61" t="s">
        <v>2092</v>
      </c>
      <c r="Z121" s="61" t="s">
        <v>1304</v>
      </c>
      <c r="AA121" s="61" t="s">
        <v>1305</v>
      </c>
      <c r="AB121" s="63" t="n">
        <v>-200</v>
      </c>
      <c r="AC121" s="63" t="n">
        <v>-200</v>
      </c>
      <c r="AD121" s="61" t="n">
        <v>100</v>
      </c>
      <c r="AE121" s="61" t="n">
        <v>0</v>
      </c>
      <c r="AF121" s="64" t="n">
        <v>20000</v>
      </c>
      <c r="AG121" s="61" t="s">
        <v>1273</v>
      </c>
      <c r="AH121" s="62" t="n">
        <v>45291</v>
      </c>
      <c r="AI121" s="65" t="n">
        <v>1.575</v>
      </c>
      <c r="AJ121" s="61" t="s">
        <v>1266</v>
      </c>
      <c r="AK121" s="65" t="n">
        <v>1.575</v>
      </c>
      <c r="AL121" s="65" t="n">
        <v>3871.24</v>
      </c>
      <c r="AM121" s="66" t="n">
        <v>-31500</v>
      </c>
      <c r="AN121" s="66" t="n">
        <f aca="false">IF(J121="Listed Option",AF121*AL121,AM121)</f>
        <v>77424800</v>
      </c>
      <c r="AO121" s="61" t="s">
        <v>1267</v>
      </c>
      <c r="AP121" s="61" t="n">
        <v>100</v>
      </c>
      <c r="AQ121" s="61" t="n">
        <v>100</v>
      </c>
      <c r="AV121" s="61" t="s">
        <v>1306</v>
      </c>
      <c r="AW121" s="61" t="s">
        <v>1307</v>
      </c>
      <c r="AY121" s="61" t="s">
        <v>1308</v>
      </c>
      <c r="AZ121" s="61" t="s">
        <v>1308</v>
      </c>
      <c r="BA121" s="61" t="s">
        <v>1308</v>
      </c>
      <c r="BB121" s="67" t="n">
        <v>0</v>
      </c>
      <c r="BE121" s="61" t="n">
        <v>238575</v>
      </c>
      <c r="BJ121" s="61" t="s">
        <v>1308</v>
      </c>
      <c r="BL121" s="61" t="s">
        <v>1300</v>
      </c>
      <c r="BM121" s="61" t="s">
        <v>1300</v>
      </c>
      <c r="BN121" s="70" t="n">
        <v>77424800</v>
      </c>
      <c r="BP121" s="68" t="n">
        <v>-315</v>
      </c>
      <c r="BQ121" s="68" t="n">
        <v>-315</v>
      </c>
      <c r="BR121" s="69" t="n">
        <v>-200</v>
      </c>
      <c r="BS121" s="63" t="n">
        <v>-200</v>
      </c>
      <c r="BU121" s="68" t="n">
        <v>200</v>
      </c>
    </row>
    <row r="122" customFormat="false" ht="15" hidden="true" customHeight="false" outlineLevel="0" collapsed="false">
      <c r="A122" s="61" t="s">
        <v>2093</v>
      </c>
      <c r="B122" s="61" t="s">
        <v>2094</v>
      </c>
      <c r="C122" s="62" t="n">
        <v>45291</v>
      </c>
      <c r="D122" s="62" t="n">
        <v>45291</v>
      </c>
      <c r="E122" s="61" t="s">
        <v>1259</v>
      </c>
      <c r="G122" s="61" t="s">
        <v>2095</v>
      </c>
      <c r="H122" s="61" t="s">
        <v>1297</v>
      </c>
      <c r="J122" s="61" t="s">
        <v>1196</v>
      </c>
      <c r="K122" s="61" t="s">
        <v>1298</v>
      </c>
      <c r="L122" s="61" t="s">
        <v>1298</v>
      </c>
      <c r="M122" s="61" t="s">
        <v>1197</v>
      </c>
      <c r="N122" s="61" t="n">
        <v>182781918</v>
      </c>
      <c r="O122" s="61" t="s">
        <v>1262</v>
      </c>
      <c r="P122" s="61" t="s">
        <v>2096</v>
      </c>
      <c r="R122" s="61" t="s">
        <v>1300</v>
      </c>
      <c r="S122" s="61" t="str">
        <f aca="false">IF(J122="Listed Option",MID(R122,3,9),MID(Q122,3,9))</f>
        <v>78378X107</v>
      </c>
      <c r="T122" s="61" t="e">
        <f aca="false">VLOOKUP(S122,'Output v4'!C:C,1,FALSE())</f>
        <v>#N/A</v>
      </c>
      <c r="W122" s="61" t="s">
        <v>2097</v>
      </c>
      <c r="X122" s="61" t="s">
        <v>2098</v>
      </c>
      <c r="Y122" s="61" t="s">
        <v>2099</v>
      </c>
      <c r="Z122" s="61" t="s">
        <v>1304</v>
      </c>
      <c r="AA122" s="61" t="s">
        <v>1305</v>
      </c>
      <c r="AB122" s="63" t="n">
        <v>-880</v>
      </c>
      <c r="AC122" s="63" t="n">
        <v>-880</v>
      </c>
      <c r="AD122" s="61" t="n">
        <v>100</v>
      </c>
      <c r="AE122" s="61" t="n">
        <v>0</v>
      </c>
      <c r="AF122" s="64" t="n">
        <v>88000</v>
      </c>
      <c r="AG122" s="61" t="s">
        <v>1273</v>
      </c>
      <c r="AH122" s="62" t="n">
        <v>45291</v>
      </c>
      <c r="AI122" s="65" t="n">
        <v>1.75</v>
      </c>
      <c r="AJ122" s="61" t="s">
        <v>1266</v>
      </c>
      <c r="AK122" s="65" t="n">
        <v>1.75</v>
      </c>
      <c r="AL122" s="65" t="n">
        <v>3871.24</v>
      </c>
      <c r="AM122" s="66" t="n">
        <v>-154000</v>
      </c>
      <c r="AN122" s="66" t="n">
        <f aca="false">IF(J122="Listed Option",AF122*AL122,AM122)</f>
        <v>340669120</v>
      </c>
      <c r="AO122" s="61" t="s">
        <v>1267</v>
      </c>
      <c r="AP122" s="61" t="n">
        <v>100</v>
      </c>
      <c r="AQ122" s="61" t="n">
        <v>100</v>
      </c>
      <c r="AV122" s="61" t="s">
        <v>1306</v>
      </c>
      <c r="AW122" s="61" t="s">
        <v>1307</v>
      </c>
      <c r="AY122" s="61" t="s">
        <v>1308</v>
      </c>
      <c r="AZ122" s="61" t="s">
        <v>1308</v>
      </c>
      <c r="BA122" s="61" t="s">
        <v>1308</v>
      </c>
      <c r="BB122" s="67" t="n">
        <v>0</v>
      </c>
      <c r="BE122" s="61" t="n">
        <v>238575</v>
      </c>
      <c r="BJ122" s="61" t="s">
        <v>1308</v>
      </c>
      <c r="BL122" s="61" t="s">
        <v>1300</v>
      </c>
      <c r="BM122" s="61" t="s">
        <v>1300</v>
      </c>
      <c r="BN122" s="70" t="n">
        <v>340669120</v>
      </c>
      <c r="BP122" s="68" t="n">
        <v>-1540</v>
      </c>
      <c r="BQ122" s="68" t="n">
        <v>-1540</v>
      </c>
      <c r="BR122" s="69" t="n">
        <v>-880</v>
      </c>
      <c r="BS122" s="63" t="n">
        <v>-880</v>
      </c>
      <c r="BU122" s="68" t="n">
        <v>880</v>
      </c>
    </row>
    <row r="123" customFormat="false" ht="15" hidden="true" customHeight="false" outlineLevel="0" collapsed="false">
      <c r="A123" s="61" t="s">
        <v>2100</v>
      </c>
      <c r="B123" s="61" t="s">
        <v>2101</v>
      </c>
      <c r="C123" s="62" t="n">
        <v>45291</v>
      </c>
      <c r="D123" s="62" t="n">
        <v>45291</v>
      </c>
      <c r="E123" s="61" t="s">
        <v>1259</v>
      </c>
      <c r="G123" s="61" t="s">
        <v>2102</v>
      </c>
      <c r="H123" s="61" t="s">
        <v>1297</v>
      </c>
      <c r="J123" s="61" t="s">
        <v>1196</v>
      </c>
      <c r="K123" s="61" t="s">
        <v>1298</v>
      </c>
      <c r="L123" s="61" t="s">
        <v>1298</v>
      </c>
      <c r="M123" s="61" t="s">
        <v>1197</v>
      </c>
      <c r="N123" s="61" t="n">
        <v>182781921</v>
      </c>
      <c r="O123" s="61" t="s">
        <v>1262</v>
      </c>
      <c r="P123" s="61" t="s">
        <v>2103</v>
      </c>
      <c r="R123" s="61" t="s">
        <v>1300</v>
      </c>
      <c r="S123" s="61" t="str">
        <f aca="false">IF(J123="Listed Option",MID(R123,3,9),MID(Q123,3,9))</f>
        <v>78378X107</v>
      </c>
      <c r="T123" s="61" t="e">
        <f aca="false">VLOOKUP(S123,'Output v4'!C:C,1,FALSE())</f>
        <v>#N/A</v>
      </c>
      <c r="W123" s="61" t="s">
        <v>2104</v>
      </c>
      <c r="X123" s="61" t="s">
        <v>2105</v>
      </c>
      <c r="Y123" s="61" t="s">
        <v>2106</v>
      </c>
      <c r="Z123" s="61" t="s">
        <v>1304</v>
      </c>
      <c r="AA123" s="61" t="s">
        <v>1305</v>
      </c>
      <c r="AB123" s="63" t="n">
        <v>-200</v>
      </c>
      <c r="AC123" s="63" t="n">
        <v>-200</v>
      </c>
      <c r="AD123" s="61" t="n">
        <v>100</v>
      </c>
      <c r="AE123" s="61" t="n">
        <v>0</v>
      </c>
      <c r="AF123" s="64" t="n">
        <v>20000</v>
      </c>
      <c r="AG123" s="61" t="s">
        <v>1273</v>
      </c>
      <c r="AH123" s="62" t="n">
        <v>45291</v>
      </c>
      <c r="AI123" s="65" t="n">
        <v>1.85</v>
      </c>
      <c r="AJ123" s="61" t="s">
        <v>1266</v>
      </c>
      <c r="AK123" s="65" t="n">
        <v>1.85</v>
      </c>
      <c r="AL123" s="65" t="n">
        <v>3871.24</v>
      </c>
      <c r="AM123" s="66" t="n">
        <v>-37000</v>
      </c>
      <c r="AN123" s="66" t="n">
        <f aca="false">IF(J123="Listed Option",AF123*AL123,AM123)</f>
        <v>77424800</v>
      </c>
      <c r="AO123" s="61" t="s">
        <v>1267</v>
      </c>
      <c r="AP123" s="61" t="n">
        <v>100</v>
      </c>
      <c r="AQ123" s="61" t="n">
        <v>100</v>
      </c>
      <c r="AV123" s="61" t="s">
        <v>1306</v>
      </c>
      <c r="AW123" s="61" t="s">
        <v>1307</v>
      </c>
      <c r="AY123" s="61" t="s">
        <v>1308</v>
      </c>
      <c r="AZ123" s="61" t="s">
        <v>1308</v>
      </c>
      <c r="BA123" s="61" t="s">
        <v>1308</v>
      </c>
      <c r="BB123" s="67" t="n">
        <v>0</v>
      </c>
      <c r="BE123" s="61" t="n">
        <v>238575</v>
      </c>
      <c r="BJ123" s="61" t="s">
        <v>1308</v>
      </c>
      <c r="BL123" s="61" t="s">
        <v>1300</v>
      </c>
      <c r="BM123" s="61" t="s">
        <v>1300</v>
      </c>
      <c r="BN123" s="70" t="n">
        <v>77424800</v>
      </c>
      <c r="BP123" s="68" t="n">
        <v>-370</v>
      </c>
      <c r="BQ123" s="68" t="n">
        <v>-370</v>
      </c>
      <c r="BR123" s="69" t="n">
        <v>-200</v>
      </c>
      <c r="BS123" s="63" t="n">
        <v>-200</v>
      </c>
      <c r="BU123" s="68" t="n">
        <v>200</v>
      </c>
    </row>
    <row r="124" customFormat="false" ht="15" hidden="true" customHeight="false" outlineLevel="0" collapsed="false">
      <c r="A124" s="61" t="s">
        <v>2107</v>
      </c>
      <c r="B124" s="61" t="s">
        <v>2108</v>
      </c>
      <c r="C124" s="62" t="n">
        <v>45291</v>
      </c>
      <c r="D124" s="62" t="n">
        <v>45291</v>
      </c>
      <c r="E124" s="61" t="s">
        <v>1259</v>
      </c>
      <c r="G124" s="61" t="s">
        <v>2109</v>
      </c>
      <c r="H124" s="61" t="s">
        <v>1297</v>
      </c>
      <c r="J124" s="61" t="s">
        <v>1196</v>
      </c>
      <c r="K124" s="61" t="s">
        <v>1298</v>
      </c>
      <c r="L124" s="61" t="s">
        <v>1298</v>
      </c>
      <c r="M124" s="61" t="s">
        <v>1197</v>
      </c>
      <c r="N124" s="61" t="n">
        <v>182781927</v>
      </c>
      <c r="O124" s="61" t="s">
        <v>1262</v>
      </c>
      <c r="P124" s="61" t="s">
        <v>2110</v>
      </c>
      <c r="R124" s="61" t="s">
        <v>1300</v>
      </c>
      <c r="S124" s="61" t="str">
        <f aca="false">IF(J124="Listed Option",MID(R124,3,9),MID(Q124,3,9))</f>
        <v>78378X107</v>
      </c>
      <c r="T124" s="61" t="e">
        <f aca="false">VLOOKUP(S124,'Output v4'!C:C,1,FALSE())</f>
        <v>#N/A</v>
      </c>
      <c r="W124" s="61" t="s">
        <v>2111</v>
      </c>
      <c r="X124" s="61" t="s">
        <v>2112</v>
      </c>
      <c r="Y124" s="61" t="s">
        <v>2113</v>
      </c>
      <c r="Z124" s="61" t="s">
        <v>1304</v>
      </c>
      <c r="AA124" s="61" t="s">
        <v>1305</v>
      </c>
      <c r="AB124" s="63" t="n">
        <v>-280</v>
      </c>
      <c r="AC124" s="63" t="n">
        <v>-280</v>
      </c>
      <c r="AD124" s="61" t="n">
        <v>100</v>
      </c>
      <c r="AE124" s="61" t="n">
        <v>0</v>
      </c>
      <c r="AF124" s="64" t="n">
        <v>28000</v>
      </c>
      <c r="AG124" s="61" t="s">
        <v>1273</v>
      </c>
      <c r="AH124" s="62" t="n">
        <v>45291</v>
      </c>
      <c r="AI124" s="65" t="n">
        <v>2.075</v>
      </c>
      <c r="AJ124" s="61" t="s">
        <v>1266</v>
      </c>
      <c r="AK124" s="65" t="n">
        <v>2.075</v>
      </c>
      <c r="AL124" s="65" t="n">
        <v>3871.24</v>
      </c>
      <c r="AM124" s="66" t="n">
        <v>-58100</v>
      </c>
      <c r="AN124" s="66" t="n">
        <f aca="false">IF(J124="Listed Option",AF124*AL124,AM124)</f>
        <v>108394720</v>
      </c>
      <c r="AO124" s="61" t="s">
        <v>1267</v>
      </c>
      <c r="AP124" s="61" t="n">
        <v>100</v>
      </c>
      <c r="AQ124" s="61" t="n">
        <v>100</v>
      </c>
      <c r="AV124" s="61" t="s">
        <v>1306</v>
      </c>
      <c r="AW124" s="61" t="s">
        <v>1307</v>
      </c>
      <c r="AY124" s="61" t="s">
        <v>1308</v>
      </c>
      <c r="AZ124" s="61" t="s">
        <v>1308</v>
      </c>
      <c r="BA124" s="61" t="s">
        <v>1308</v>
      </c>
      <c r="BB124" s="67" t="n">
        <v>0</v>
      </c>
      <c r="BE124" s="61" t="n">
        <v>238575</v>
      </c>
      <c r="BJ124" s="61" t="s">
        <v>1308</v>
      </c>
      <c r="BL124" s="61" t="s">
        <v>1300</v>
      </c>
      <c r="BM124" s="61" t="s">
        <v>1300</v>
      </c>
      <c r="BN124" s="70" t="n">
        <v>108394720</v>
      </c>
      <c r="BP124" s="68" t="n">
        <v>-581</v>
      </c>
      <c r="BQ124" s="68" t="n">
        <v>-581</v>
      </c>
      <c r="BR124" s="69" t="n">
        <v>-280</v>
      </c>
      <c r="BS124" s="63" t="n">
        <v>-280</v>
      </c>
      <c r="BU124" s="68" t="n">
        <v>280</v>
      </c>
    </row>
    <row r="125" customFormat="false" ht="15" hidden="true" customHeight="false" outlineLevel="0" collapsed="false">
      <c r="A125" s="61" t="s">
        <v>2114</v>
      </c>
      <c r="B125" s="61" t="s">
        <v>2115</v>
      </c>
      <c r="C125" s="62" t="n">
        <v>45291</v>
      </c>
      <c r="D125" s="62" t="n">
        <v>45291</v>
      </c>
      <c r="E125" s="61" t="s">
        <v>1259</v>
      </c>
      <c r="G125" s="61" t="s">
        <v>2116</v>
      </c>
      <c r="H125" s="61" t="s">
        <v>1297</v>
      </c>
      <c r="J125" s="61" t="s">
        <v>1196</v>
      </c>
      <c r="K125" s="61" t="s">
        <v>1298</v>
      </c>
      <c r="L125" s="61" t="s">
        <v>1298</v>
      </c>
      <c r="M125" s="61" t="s">
        <v>1197</v>
      </c>
      <c r="N125" s="61" t="n">
        <v>182781933</v>
      </c>
      <c r="O125" s="61" t="s">
        <v>1262</v>
      </c>
      <c r="P125" s="61" t="s">
        <v>2117</v>
      </c>
      <c r="R125" s="61" t="s">
        <v>1300</v>
      </c>
      <c r="S125" s="61" t="str">
        <f aca="false">IF(J125="Listed Option",MID(R125,3,9),MID(Q125,3,9))</f>
        <v>78378X107</v>
      </c>
      <c r="T125" s="61" t="e">
        <f aca="false">VLOOKUP(S125,'Output v4'!C:C,1,FALSE())</f>
        <v>#N/A</v>
      </c>
      <c r="W125" s="61" t="s">
        <v>2118</v>
      </c>
      <c r="X125" s="61" t="s">
        <v>2119</v>
      </c>
      <c r="Y125" s="61" t="s">
        <v>2120</v>
      </c>
      <c r="Z125" s="61" t="s">
        <v>1304</v>
      </c>
      <c r="AA125" s="61" t="s">
        <v>1305</v>
      </c>
      <c r="AB125" s="63" t="n">
        <v>147</v>
      </c>
      <c r="AC125" s="63" t="n">
        <v>147</v>
      </c>
      <c r="AD125" s="61" t="n">
        <v>100</v>
      </c>
      <c r="AE125" s="61" t="n">
        <v>0</v>
      </c>
      <c r="AF125" s="64" t="n">
        <v>14700</v>
      </c>
      <c r="AG125" s="61" t="s">
        <v>689</v>
      </c>
      <c r="AH125" s="62" t="n">
        <v>45291</v>
      </c>
      <c r="AI125" s="65" t="n">
        <v>2.35</v>
      </c>
      <c r="AJ125" s="61" t="s">
        <v>1266</v>
      </c>
      <c r="AK125" s="65" t="n">
        <v>2.35</v>
      </c>
      <c r="AL125" s="65" t="n">
        <v>3871.24</v>
      </c>
      <c r="AM125" s="66" t="n">
        <v>34545</v>
      </c>
      <c r="AN125" s="66" t="n">
        <f aca="false">IF(J125="Listed Option",AF125*AL125,AM125)</f>
        <v>56907228</v>
      </c>
      <c r="AO125" s="61" t="s">
        <v>1267</v>
      </c>
      <c r="AP125" s="61" t="n">
        <v>100</v>
      </c>
      <c r="AQ125" s="61" t="n">
        <v>100</v>
      </c>
      <c r="AV125" s="61" t="s">
        <v>1306</v>
      </c>
      <c r="AW125" s="61" t="s">
        <v>1307</v>
      </c>
      <c r="AY125" s="61" t="s">
        <v>1308</v>
      </c>
      <c r="AZ125" s="61" t="s">
        <v>1308</v>
      </c>
      <c r="BA125" s="61" t="s">
        <v>1308</v>
      </c>
      <c r="BB125" s="67" t="n">
        <v>0</v>
      </c>
      <c r="BE125" s="61" t="n">
        <v>238575</v>
      </c>
      <c r="BJ125" s="61" t="s">
        <v>1308</v>
      </c>
      <c r="BL125" s="61" t="s">
        <v>1300</v>
      </c>
      <c r="BM125" s="61" t="s">
        <v>1300</v>
      </c>
      <c r="BN125" s="70" t="n">
        <v>-56907228</v>
      </c>
      <c r="BP125" s="68" t="n">
        <v>345.45</v>
      </c>
      <c r="BQ125" s="68" t="n">
        <v>345.45</v>
      </c>
      <c r="BR125" s="69" t="n">
        <v>147</v>
      </c>
      <c r="BS125" s="63" t="n">
        <v>147</v>
      </c>
      <c r="BU125" s="68" t="n">
        <v>147</v>
      </c>
    </row>
    <row r="126" customFormat="false" ht="15" hidden="true" customHeight="false" outlineLevel="0" collapsed="false">
      <c r="A126" s="61" t="s">
        <v>2121</v>
      </c>
      <c r="B126" s="61" t="s">
        <v>2122</v>
      </c>
      <c r="C126" s="62" t="n">
        <v>45291</v>
      </c>
      <c r="D126" s="62" t="n">
        <v>45291</v>
      </c>
      <c r="E126" s="61" t="s">
        <v>1259</v>
      </c>
      <c r="G126" s="61" t="s">
        <v>2123</v>
      </c>
      <c r="H126" s="61" t="s">
        <v>1297</v>
      </c>
      <c r="J126" s="61" t="s">
        <v>1196</v>
      </c>
      <c r="K126" s="61" t="s">
        <v>1298</v>
      </c>
      <c r="L126" s="61" t="s">
        <v>1298</v>
      </c>
      <c r="M126" s="61" t="s">
        <v>1197</v>
      </c>
      <c r="N126" s="61" t="n">
        <v>182781939</v>
      </c>
      <c r="O126" s="61" t="s">
        <v>1262</v>
      </c>
      <c r="P126" s="61" t="s">
        <v>2124</v>
      </c>
      <c r="R126" s="61" t="s">
        <v>1300</v>
      </c>
      <c r="S126" s="61" t="str">
        <f aca="false">IF(J126="Listed Option",MID(R126,3,9),MID(Q126,3,9))</f>
        <v>78378X107</v>
      </c>
      <c r="T126" s="61" t="e">
        <f aca="false">VLOOKUP(S126,'Output v4'!C:C,1,FALSE())</f>
        <v>#N/A</v>
      </c>
      <c r="W126" s="61" t="s">
        <v>2125</v>
      </c>
      <c r="X126" s="61" t="s">
        <v>2126</v>
      </c>
      <c r="Y126" s="61" t="s">
        <v>2127</v>
      </c>
      <c r="Z126" s="61" t="s">
        <v>1304</v>
      </c>
      <c r="AA126" s="61" t="s">
        <v>1305</v>
      </c>
      <c r="AB126" s="63" t="n">
        <v>100</v>
      </c>
      <c r="AC126" s="63" t="n">
        <v>100</v>
      </c>
      <c r="AD126" s="61" t="n">
        <v>100</v>
      </c>
      <c r="AE126" s="61" t="n">
        <v>0</v>
      </c>
      <c r="AF126" s="64" t="n">
        <v>10000</v>
      </c>
      <c r="AG126" s="61" t="s">
        <v>689</v>
      </c>
      <c r="AH126" s="62" t="n">
        <v>45291</v>
      </c>
      <c r="AI126" s="65" t="n">
        <v>2.7</v>
      </c>
      <c r="AJ126" s="61" t="s">
        <v>1266</v>
      </c>
      <c r="AK126" s="65" t="n">
        <v>2.7</v>
      </c>
      <c r="AL126" s="65" t="n">
        <v>3871.24</v>
      </c>
      <c r="AM126" s="66" t="n">
        <v>27000</v>
      </c>
      <c r="AN126" s="66" t="n">
        <f aca="false">IF(J126="Listed Option",AF126*AL126,AM126)</f>
        <v>38712400</v>
      </c>
      <c r="AO126" s="61" t="s">
        <v>1267</v>
      </c>
      <c r="AP126" s="61" t="n">
        <v>100</v>
      </c>
      <c r="AQ126" s="61" t="n">
        <v>100</v>
      </c>
      <c r="AV126" s="61" t="s">
        <v>1306</v>
      </c>
      <c r="AW126" s="61" t="s">
        <v>1307</v>
      </c>
      <c r="AY126" s="61" t="s">
        <v>1308</v>
      </c>
      <c r="AZ126" s="61" t="s">
        <v>1308</v>
      </c>
      <c r="BA126" s="61" t="s">
        <v>1308</v>
      </c>
      <c r="BB126" s="67" t="n">
        <v>0</v>
      </c>
      <c r="BE126" s="61" t="n">
        <v>238575</v>
      </c>
      <c r="BJ126" s="61" t="s">
        <v>1308</v>
      </c>
      <c r="BL126" s="61" t="s">
        <v>1300</v>
      </c>
      <c r="BM126" s="61" t="s">
        <v>1300</v>
      </c>
      <c r="BN126" s="70" t="n">
        <v>-38712400</v>
      </c>
      <c r="BP126" s="68" t="n">
        <v>270</v>
      </c>
      <c r="BQ126" s="68" t="n">
        <v>270</v>
      </c>
      <c r="BR126" s="69" t="n">
        <v>100</v>
      </c>
      <c r="BS126" s="63" t="n">
        <v>100</v>
      </c>
      <c r="BU126" s="68" t="n">
        <v>100</v>
      </c>
    </row>
    <row r="127" customFormat="false" ht="15" hidden="true" customHeight="false" outlineLevel="0" collapsed="false">
      <c r="A127" s="61" t="s">
        <v>2128</v>
      </c>
      <c r="B127" s="61" t="s">
        <v>2129</v>
      </c>
      <c r="C127" s="62" t="n">
        <v>45291</v>
      </c>
      <c r="D127" s="62" t="n">
        <v>45291</v>
      </c>
      <c r="E127" s="61" t="s">
        <v>1259</v>
      </c>
      <c r="G127" s="61" t="s">
        <v>2130</v>
      </c>
      <c r="H127" s="61" t="s">
        <v>1297</v>
      </c>
      <c r="J127" s="61" t="s">
        <v>1196</v>
      </c>
      <c r="K127" s="61" t="s">
        <v>1298</v>
      </c>
      <c r="L127" s="61" t="s">
        <v>1298</v>
      </c>
      <c r="M127" s="61" t="s">
        <v>1197</v>
      </c>
      <c r="N127" s="61" t="n">
        <v>182781942</v>
      </c>
      <c r="O127" s="61" t="s">
        <v>1262</v>
      </c>
      <c r="P127" s="61" t="s">
        <v>2131</v>
      </c>
      <c r="R127" s="61" t="s">
        <v>1300</v>
      </c>
      <c r="S127" s="61" t="str">
        <f aca="false">IF(J127="Listed Option",MID(R127,3,9),MID(Q127,3,9))</f>
        <v>78378X107</v>
      </c>
      <c r="T127" s="61" t="e">
        <f aca="false">VLOOKUP(S127,'Output v4'!C:C,1,FALSE())</f>
        <v>#N/A</v>
      </c>
      <c r="W127" s="61" t="s">
        <v>2132</v>
      </c>
      <c r="X127" s="61" t="s">
        <v>2133</v>
      </c>
      <c r="Y127" s="61" t="s">
        <v>2134</v>
      </c>
      <c r="Z127" s="61" t="s">
        <v>1304</v>
      </c>
      <c r="AA127" s="61" t="s">
        <v>1305</v>
      </c>
      <c r="AB127" s="63" t="n">
        <v>200</v>
      </c>
      <c r="AC127" s="63" t="n">
        <v>200</v>
      </c>
      <c r="AD127" s="61" t="n">
        <v>100</v>
      </c>
      <c r="AE127" s="61" t="n">
        <v>0</v>
      </c>
      <c r="AF127" s="64" t="n">
        <v>20000</v>
      </c>
      <c r="AG127" s="61" t="s">
        <v>689</v>
      </c>
      <c r="AH127" s="62" t="n">
        <v>45291</v>
      </c>
      <c r="AI127" s="65" t="n">
        <v>2.925</v>
      </c>
      <c r="AJ127" s="61" t="s">
        <v>1266</v>
      </c>
      <c r="AK127" s="65" t="n">
        <v>2.925</v>
      </c>
      <c r="AL127" s="65" t="n">
        <v>3871.24</v>
      </c>
      <c r="AM127" s="66" t="n">
        <v>58500</v>
      </c>
      <c r="AN127" s="66" t="n">
        <f aca="false">IF(J127="Listed Option",AF127*AL127,AM127)</f>
        <v>77424800</v>
      </c>
      <c r="AO127" s="61" t="s">
        <v>1267</v>
      </c>
      <c r="AP127" s="61" t="n">
        <v>100</v>
      </c>
      <c r="AQ127" s="61" t="n">
        <v>100</v>
      </c>
      <c r="AV127" s="61" t="s">
        <v>1306</v>
      </c>
      <c r="AW127" s="61" t="s">
        <v>1307</v>
      </c>
      <c r="AY127" s="61" t="s">
        <v>1308</v>
      </c>
      <c r="AZ127" s="61" t="s">
        <v>1308</v>
      </c>
      <c r="BA127" s="61" t="s">
        <v>1308</v>
      </c>
      <c r="BB127" s="67" t="n">
        <v>0</v>
      </c>
      <c r="BE127" s="61" t="n">
        <v>238575</v>
      </c>
      <c r="BJ127" s="61" t="s">
        <v>1308</v>
      </c>
      <c r="BL127" s="61" t="s">
        <v>1300</v>
      </c>
      <c r="BM127" s="61" t="s">
        <v>1300</v>
      </c>
      <c r="BN127" s="70" t="n">
        <v>-77424800</v>
      </c>
      <c r="BP127" s="68" t="n">
        <v>585</v>
      </c>
      <c r="BQ127" s="68" t="n">
        <v>585</v>
      </c>
      <c r="BR127" s="69" t="n">
        <v>200</v>
      </c>
      <c r="BS127" s="63" t="n">
        <v>200</v>
      </c>
      <c r="BU127" s="68" t="n">
        <v>200</v>
      </c>
    </row>
    <row r="128" customFormat="false" ht="15" hidden="true" customHeight="false" outlineLevel="0" collapsed="false">
      <c r="A128" s="61" t="s">
        <v>2135</v>
      </c>
      <c r="B128" s="61" t="s">
        <v>2136</v>
      </c>
      <c r="C128" s="62" t="n">
        <v>45291</v>
      </c>
      <c r="D128" s="62" t="n">
        <v>45291</v>
      </c>
      <c r="E128" s="61" t="s">
        <v>1259</v>
      </c>
      <c r="G128" s="61" t="s">
        <v>2137</v>
      </c>
      <c r="H128" s="61" t="s">
        <v>1297</v>
      </c>
      <c r="J128" s="61" t="s">
        <v>1196</v>
      </c>
      <c r="K128" s="61" t="s">
        <v>1298</v>
      </c>
      <c r="L128" s="61" t="s">
        <v>1298</v>
      </c>
      <c r="M128" s="61" t="s">
        <v>1197</v>
      </c>
      <c r="N128" s="61" t="n">
        <v>182781945</v>
      </c>
      <c r="O128" s="61" t="s">
        <v>1262</v>
      </c>
      <c r="P128" s="61" t="s">
        <v>2138</v>
      </c>
      <c r="R128" s="61" t="s">
        <v>1300</v>
      </c>
      <c r="S128" s="61" t="str">
        <f aca="false">IF(J128="Listed Option",MID(R128,3,9),MID(Q128,3,9))</f>
        <v>78378X107</v>
      </c>
      <c r="T128" s="61" t="e">
        <f aca="false">VLOOKUP(S128,'Output v4'!C:C,1,FALSE())</f>
        <v>#N/A</v>
      </c>
      <c r="W128" s="61" t="s">
        <v>2139</v>
      </c>
      <c r="X128" s="61" t="s">
        <v>2140</v>
      </c>
      <c r="Y128" s="61" t="s">
        <v>2141</v>
      </c>
      <c r="Z128" s="61" t="s">
        <v>1304</v>
      </c>
      <c r="AA128" s="61" t="s">
        <v>1305</v>
      </c>
      <c r="AB128" s="63" t="n">
        <v>200</v>
      </c>
      <c r="AC128" s="63" t="n">
        <v>200</v>
      </c>
      <c r="AD128" s="61" t="n">
        <v>100</v>
      </c>
      <c r="AE128" s="61" t="n">
        <v>0</v>
      </c>
      <c r="AF128" s="64" t="n">
        <v>20000</v>
      </c>
      <c r="AG128" s="61" t="s">
        <v>689</v>
      </c>
      <c r="AH128" s="62" t="n">
        <v>45291</v>
      </c>
      <c r="AI128" s="65" t="n">
        <v>3.2</v>
      </c>
      <c r="AJ128" s="61" t="s">
        <v>1266</v>
      </c>
      <c r="AK128" s="65" t="n">
        <v>3.2</v>
      </c>
      <c r="AL128" s="65" t="n">
        <v>3871.24</v>
      </c>
      <c r="AM128" s="66" t="n">
        <v>64000</v>
      </c>
      <c r="AN128" s="66" t="n">
        <f aca="false">IF(J128="Listed Option",AF128*AL128,AM128)</f>
        <v>77424800</v>
      </c>
      <c r="AO128" s="61" t="s">
        <v>1267</v>
      </c>
      <c r="AP128" s="61" t="n">
        <v>100</v>
      </c>
      <c r="AQ128" s="61" t="n">
        <v>100</v>
      </c>
      <c r="AV128" s="61" t="s">
        <v>1306</v>
      </c>
      <c r="AW128" s="61" t="s">
        <v>1307</v>
      </c>
      <c r="AY128" s="61" t="s">
        <v>1308</v>
      </c>
      <c r="AZ128" s="61" t="s">
        <v>1308</v>
      </c>
      <c r="BA128" s="61" t="s">
        <v>1308</v>
      </c>
      <c r="BB128" s="67" t="n">
        <v>0</v>
      </c>
      <c r="BE128" s="61" t="n">
        <v>238575</v>
      </c>
      <c r="BJ128" s="61" t="s">
        <v>1308</v>
      </c>
      <c r="BL128" s="61" t="s">
        <v>1300</v>
      </c>
      <c r="BM128" s="61" t="s">
        <v>1300</v>
      </c>
      <c r="BN128" s="70" t="n">
        <v>-77424800</v>
      </c>
      <c r="BP128" s="68" t="n">
        <v>640</v>
      </c>
      <c r="BQ128" s="68" t="n">
        <v>640</v>
      </c>
      <c r="BR128" s="69" t="n">
        <v>200</v>
      </c>
      <c r="BS128" s="63" t="n">
        <v>200</v>
      </c>
      <c r="BU128" s="68" t="n">
        <v>200</v>
      </c>
    </row>
    <row r="129" customFormat="false" ht="15" hidden="true" customHeight="false" outlineLevel="0" collapsed="false">
      <c r="A129" s="61" t="s">
        <v>2142</v>
      </c>
      <c r="B129" s="61" t="s">
        <v>2143</v>
      </c>
      <c r="C129" s="62" t="n">
        <v>45291</v>
      </c>
      <c r="D129" s="62" t="n">
        <v>45291</v>
      </c>
      <c r="E129" s="61" t="s">
        <v>1259</v>
      </c>
      <c r="G129" s="61" t="s">
        <v>2144</v>
      </c>
      <c r="H129" s="61" t="s">
        <v>1297</v>
      </c>
      <c r="J129" s="61" t="s">
        <v>1196</v>
      </c>
      <c r="K129" s="61" t="s">
        <v>1298</v>
      </c>
      <c r="L129" s="61" t="s">
        <v>1298</v>
      </c>
      <c r="M129" s="61" t="s">
        <v>1197</v>
      </c>
      <c r="N129" s="61" t="n">
        <v>182781951</v>
      </c>
      <c r="O129" s="61" t="s">
        <v>1262</v>
      </c>
      <c r="P129" s="61" t="s">
        <v>2145</v>
      </c>
      <c r="R129" s="61" t="s">
        <v>1300</v>
      </c>
      <c r="S129" s="61" t="str">
        <f aca="false">IF(J129="Listed Option",MID(R129,3,9),MID(Q129,3,9))</f>
        <v>78378X107</v>
      </c>
      <c r="T129" s="61" t="e">
        <f aca="false">VLOOKUP(S129,'Output v4'!C:C,1,FALSE())</f>
        <v>#N/A</v>
      </c>
      <c r="W129" s="61" t="s">
        <v>2146</v>
      </c>
      <c r="X129" s="61" t="s">
        <v>2147</v>
      </c>
      <c r="Y129" s="61" t="s">
        <v>2148</v>
      </c>
      <c r="Z129" s="61" t="s">
        <v>1304</v>
      </c>
      <c r="AA129" s="61" t="s">
        <v>1305</v>
      </c>
      <c r="AB129" s="63" t="n">
        <v>320</v>
      </c>
      <c r="AC129" s="63" t="n">
        <v>320</v>
      </c>
      <c r="AD129" s="61" t="n">
        <v>100</v>
      </c>
      <c r="AE129" s="61" t="n">
        <v>0</v>
      </c>
      <c r="AF129" s="64" t="n">
        <v>32000</v>
      </c>
      <c r="AG129" s="61" t="s">
        <v>689</v>
      </c>
      <c r="AH129" s="62" t="n">
        <v>45291</v>
      </c>
      <c r="AI129" s="65" t="n">
        <v>3.8</v>
      </c>
      <c r="AJ129" s="61" t="s">
        <v>1266</v>
      </c>
      <c r="AK129" s="65" t="n">
        <v>3.8</v>
      </c>
      <c r="AL129" s="65" t="n">
        <v>3871.24</v>
      </c>
      <c r="AM129" s="66" t="n">
        <v>121600</v>
      </c>
      <c r="AN129" s="66" t="n">
        <f aca="false">IF(J129="Listed Option",AF129*AL129,AM129)</f>
        <v>123879680</v>
      </c>
      <c r="AO129" s="61" t="s">
        <v>1267</v>
      </c>
      <c r="AP129" s="61" t="n">
        <v>100</v>
      </c>
      <c r="AQ129" s="61" t="n">
        <v>100</v>
      </c>
      <c r="AV129" s="61" t="s">
        <v>1306</v>
      </c>
      <c r="AW129" s="61" t="s">
        <v>1307</v>
      </c>
      <c r="AY129" s="61" t="s">
        <v>1308</v>
      </c>
      <c r="AZ129" s="61" t="s">
        <v>1308</v>
      </c>
      <c r="BA129" s="61" t="s">
        <v>1308</v>
      </c>
      <c r="BB129" s="67" t="n">
        <v>0</v>
      </c>
      <c r="BE129" s="61" t="n">
        <v>238575</v>
      </c>
      <c r="BJ129" s="61" t="s">
        <v>1308</v>
      </c>
      <c r="BL129" s="61" t="s">
        <v>1300</v>
      </c>
      <c r="BM129" s="61" t="s">
        <v>1300</v>
      </c>
      <c r="BN129" s="70" t="n">
        <v>-123879680</v>
      </c>
      <c r="BP129" s="68" t="n">
        <v>1216</v>
      </c>
      <c r="BQ129" s="68" t="n">
        <v>1216</v>
      </c>
      <c r="BR129" s="69" t="n">
        <v>320</v>
      </c>
      <c r="BS129" s="63" t="n">
        <v>320</v>
      </c>
      <c r="BU129" s="68" t="n">
        <v>320</v>
      </c>
    </row>
    <row r="130" customFormat="false" ht="15" hidden="true" customHeight="false" outlineLevel="0" collapsed="false">
      <c r="A130" s="61" t="s">
        <v>2149</v>
      </c>
      <c r="B130" s="61" t="s">
        <v>2150</v>
      </c>
      <c r="C130" s="62" t="n">
        <v>45291</v>
      </c>
      <c r="D130" s="62" t="n">
        <v>45291</v>
      </c>
      <c r="E130" s="61" t="s">
        <v>1259</v>
      </c>
      <c r="G130" s="61" t="s">
        <v>2151</v>
      </c>
      <c r="H130" s="61" t="s">
        <v>1297</v>
      </c>
      <c r="J130" s="61" t="s">
        <v>1196</v>
      </c>
      <c r="K130" s="61" t="s">
        <v>1298</v>
      </c>
      <c r="L130" s="61" t="s">
        <v>1298</v>
      </c>
      <c r="M130" s="61" t="s">
        <v>1197</v>
      </c>
      <c r="N130" s="61" t="n">
        <v>182781954</v>
      </c>
      <c r="O130" s="61" t="s">
        <v>1262</v>
      </c>
      <c r="P130" s="61" t="s">
        <v>2152</v>
      </c>
      <c r="R130" s="61" t="s">
        <v>1300</v>
      </c>
      <c r="S130" s="61" t="str">
        <f aca="false">IF(J130="Listed Option",MID(R130,3,9),MID(Q130,3,9))</f>
        <v>78378X107</v>
      </c>
      <c r="T130" s="61" t="e">
        <f aca="false">VLOOKUP(S130,'Output v4'!C:C,1,FALSE())</f>
        <v>#N/A</v>
      </c>
      <c r="W130" s="61" t="s">
        <v>2153</v>
      </c>
      <c r="X130" s="61" t="s">
        <v>2154</v>
      </c>
      <c r="Y130" s="61" t="s">
        <v>2155</v>
      </c>
      <c r="Z130" s="61" t="s">
        <v>1304</v>
      </c>
      <c r="AA130" s="61" t="s">
        <v>1305</v>
      </c>
      <c r="AB130" s="63" t="n">
        <v>-48</v>
      </c>
      <c r="AC130" s="63" t="n">
        <v>-48</v>
      </c>
      <c r="AD130" s="61" t="n">
        <v>100</v>
      </c>
      <c r="AE130" s="61" t="n">
        <v>0</v>
      </c>
      <c r="AF130" s="64" t="n">
        <v>4800</v>
      </c>
      <c r="AG130" s="61" t="s">
        <v>1273</v>
      </c>
      <c r="AH130" s="62" t="n">
        <v>45291</v>
      </c>
      <c r="AI130" s="65" t="n">
        <v>4.2</v>
      </c>
      <c r="AJ130" s="61" t="s">
        <v>1266</v>
      </c>
      <c r="AK130" s="65" t="n">
        <v>4.2</v>
      </c>
      <c r="AL130" s="65" t="n">
        <v>3871.24</v>
      </c>
      <c r="AM130" s="66" t="n">
        <v>-20160</v>
      </c>
      <c r="AN130" s="66" t="n">
        <f aca="false">IF(J130="Listed Option",AF130*AL130,AM130)</f>
        <v>18581952</v>
      </c>
      <c r="AO130" s="61" t="s">
        <v>1267</v>
      </c>
      <c r="AP130" s="61" t="n">
        <v>100</v>
      </c>
      <c r="AQ130" s="61" t="n">
        <v>100</v>
      </c>
      <c r="AV130" s="61" t="s">
        <v>1306</v>
      </c>
      <c r="AW130" s="61" t="s">
        <v>1307</v>
      </c>
      <c r="AY130" s="61" t="s">
        <v>1308</v>
      </c>
      <c r="AZ130" s="61" t="s">
        <v>1308</v>
      </c>
      <c r="BA130" s="61" t="s">
        <v>1308</v>
      </c>
      <c r="BB130" s="67" t="n">
        <v>0</v>
      </c>
      <c r="BE130" s="61" t="n">
        <v>238575</v>
      </c>
      <c r="BJ130" s="61" t="s">
        <v>1308</v>
      </c>
      <c r="BL130" s="61" t="s">
        <v>1300</v>
      </c>
      <c r="BM130" s="61" t="s">
        <v>1300</v>
      </c>
      <c r="BN130" s="70" t="n">
        <v>18581952</v>
      </c>
      <c r="BP130" s="68" t="n">
        <v>-201.6</v>
      </c>
      <c r="BQ130" s="68" t="n">
        <v>-201.6</v>
      </c>
      <c r="BR130" s="69" t="n">
        <v>-48</v>
      </c>
      <c r="BS130" s="63" t="n">
        <v>-48</v>
      </c>
      <c r="BU130" s="68" t="n">
        <v>48</v>
      </c>
    </row>
    <row r="131" customFormat="false" ht="15" hidden="true" customHeight="false" outlineLevel="0" collapsed="false">
      <c r="A131" s="61" t="s">
        <v>2156</v>
      </c>
      <c r="B131" s="61" t="s">
        <v>2157</v>
      </c>
      <c r="C131" s="62" t="n">
        <v>45291</v>
      </c>
      <c r="D131" s="62" t="n">
        <v>45291</v>
      </c>
      <c r="E131" s="61" t="s">
        <v>1259</v>
      </c>
      <c r="G131" s="61" t="s">
        <v>2158</v>
      </c>
      <c r="H131" s="61" t="s">
        <v>1297</v>
      </c>
      <c r="J131" s="61" t="s">
        <v>1196</v>
      </c>
      <c r="K131" s="61" t="s">
        <v>1298</v>
      </c>
      <c r="L131" s="61" t="s">
        <v>1298</v>
      </c>
      <c r="M131" s="61" t="s">
        <v>1197</v>
      </c>
      <c r="N131" s="61" t="n">
        <v>182781957</v>
      </c>
      <c r="O131" s="61" t="s">
        <v>1262</v>
      </c>
      <c r="P131" s="61" t="s">
        <v>2159</v>
      </c>
      <c r="R131" s="61" t="s">
        <v>1300</v>
      </c>
      <c r="S131" s="61" t="str">
        <f aca="false">IF(J131="Listed Option",MID(R131,3,9),MID(Q131,3,9))</f>
        <v>78378X107</v>
      </c>
      <c r="T131" s="61" t="e">
        <f aca="false">VLOOKUP(S131,'Output v4'!C:C,1,FALSE())</f>
        <v>#N/A</v>
      </c>
      <c r="W131" s="61" t="s">
        <v>2160</v>
      </c>
      <c r="X131" s="61" t="s">
        <v>2161</v>
      </c>
      <c r="Y131" s="61" t="s">
        <v>2162</v>
      </c>
      <c r="Z131" s="61" t="s">
        <v>1304</v>
      </c>
      <c r="AA131" s="61" t="s">
        <v>1305</v>
      </c>
      <c r="AB131" s="63" t="n">
        <v>14</v>
      </c>
      <c r="AC131" s="63" t="n">
        <v>14</v>
      </c>
      <c r="AD131" s="61" t="n">
        <v>100</v>
      </c>
      <c r="AE131" s="61" t="n">
        <v>0</v>
      </c>
      <c r="AF131" s="64" t="n">
        <v>1400</v>
      </c>
      <c r="AG131" s="61" t="s">
        <v>689</v>
      </c>
      <c r="AH131" s="62" t="n">
        <v>45291</v>
      </c>
      <c r="AI131" s="65" t="n">
        <v>4.7</v>
      </c>
      <c r="AJ131" s="61" t="s">
        <v>1266</v>
      </c>
      <c r="AK131" s="65" t="n">
        <v>4.7</v>
      </c>
      <c r="AL131" s="65" t="n">
        <v>3871.24</v>
      </c>
      <c r="AM131" s="66" t="n">
        <v>6580</v>
      </c>
      <c r="AN131" s="66" t="n">
        <f aca="false">IF(J131="Listed Option",AF131*AL131,AM131)</f>
        <v>5419736</v>
      </c>
      <c r="AO131" s="61" t="s">
        <v>1267</v>
      </c>
      <c r="AP131" s="61" t="n">
        <v>100</v>
      </c>
      <c r="AQ131" s="61" t="n">
        <v>100</v>
      </c>
      <c r="AV131" s="61" t="s">
        <v>1306</v>
      </c>
      <c r="AW131" s="61" t="s">
        <v>1307</v>
      </c>
      <c r="AY131" s="61" t="s">
        <v>1308</v>
      </c>
      <c r="AZ131" s="61" t="s">
        <v>1308</v>
      </c>
      <c r="BA131" s="61" t="s">
        <v>1308</v>
      </c>
      <c r="BB131" s="67" t="n">
        <v>0</v>
      </c>
      <c r="BE131" s="61" t="n">
        <v>238575</v>
      </c>
      <c r="BJ131" s="61" t="s">
        <v>1308</v>
      </c>
      <c r="BL131" s="61" t="s">
        <v>1300</v>
      </c>
      <c r="BM131" s="61" t="s">
        <v>1300</v>
      </c>
      <c r="BN131" s="70" t="n">
        <v>-5419736</v>
      </c>
      <c r="BP131" s="68" t="n">
        <v>65.8</v>
      </c>
      <c r="BQ131" s="68" t="n">
        <v>65.8</v>
      </c>
      <c r="BR131" s="69" t="n">
        <v>14</v>
      </c>
      <c r="BS131" s="63" t="n">
        <v>14</v>
      </c>
      <c r="BU131" s="68" t="n">
        <v>14</v>
      </c>
    </row>
    <row r="132" customFormat="false" ht="15" hidden="true" customHeight="false" outlineLevel="0" collapsed="false">
      <c r="A132" s="61" t="s">
        <v>2163</v>
      </c>
      <c r="B132" s="61" t="s">
        <v>2164</v>
      </c>
      <c r="C132" s="62" t="n">
        <v>45291</v>
      </c>
      <c r="D132" s="62" t="n">
        <v>45291</v>
      </c>
      <c r="E132" s="61" t="s">
        <v>1259</v>
      </c>
      <c r="G132" s="61" t="s">
        <v>2165</v>
      </c>
      <c r="H132" s="61" t="s">
        <v>1297</v>
      </c>
      <c r="J132" s="61" t="s">
        <v>1196</v>
      </c>
      <c r="K132" s="61" t="s">
        <v>1298</v>
      </c>
      <c r="L132" s="61" t="s">
        <v>1298</v>
      </c>
      <c r="M132" s="61" t="s">
        <v>1197</v>
      </c>
      <c r="N132" s="61" t="n">
        <v>182781978</v>
      </c>
      <c r="O132" s="61" t="s">
        <v>1262</v>
      </c>
      <c r="P132" s="61" t="s">
        <v>2166</v>
      </c>
      <c r="R132" s="61" t="s">
        <v>1300</v>
      </c>
      <c r="S132" s="61" t="str">
        <f aca="false">IF(J132="Listed Option",MID(R132,3,9),MID(Q132,3,9))</f>
        <v>78378X107</v>
      </c>
      <c r="T132" s="61" t="e">
        <f aca="false">VLOOKUP(S132,'Output v4'!C:C,1,FALSE())</f>
        <v>#N/A</v>
      </c>
      <c r="W132" s="61" t="s">
        <v>2167</v>
      </c>
      <c r="X132" s="61" t="s">
        <v>2168</v>
      </c>
      <c r="Y132" s="61" t="s">
        <v>2169</v>
      </c>
      <c r="Z132" s="61" t="s">
        <v>1304</v>
      </c>
      <c r="AA132" s="61" t="s">
        <v>1305</v>
      </c>
      <c r="AB132" s="63" t="n">
        <v>42</v>
      </c>
      <c r="AC132" s="63" t="n">
        <v>42</v>
      </c>
      <c r="AD132" s="61" t="n">
        <v>100</v>
      </c>
      <c r="AE132" s="61" t="n">
        <v>0</v>
      </c>
      <c r="AF132" s="64" t="n">
        <v>4200</v>
      </c>
      <c r="AG132" s="61" t="s">
        <v>689</v>
      </c>
      <c r="AH132" s="62" t="n">
        <v>45291</v>
      </c>
      <c r="AI132" s="65" t="n">
        <v>12.4</v>
      </c>
      <c r="AJ132" s="61" t="s">
        <v>1266</v>
      </c>
      <c r="AK132" s="65" t="n">
        <v>12.4</v>
      </c>
      <c r="AL132" s="65" t="n">
        <v>3871.24</v>
      </c>
      <c r="AM132" s="66" t="n">
        <v>52080</v>
      </c>
      <c r="AN132" s="66" t="n">
        <f aca="false">IF(J132="Listed Option",AF132*AL132,AM132)</f>
        <v>16259208</v>
      </c>
      <c r="AO132" s="61" t="s">
        <v>1267</v>
      </c>
      <c r="AP132" s="61" t="n">
        <v>100</v>
      </c>
      <c r="AQ132" s="61" t="n">
        <v>100</v>
      </c>
      <c r="AV132" s="61" t="s">
        <v>1306</v>
      </c>
      <c r="AW132" s="61" t="s">
        <v>1307</v>
      </c>
      <c r="AY132" s="61" t="s">
        <v>1308</v>
      </c>
      <c r="AZ132" s="61" t="s">
        <v>1308</v>
      </c>
      <c r="BA132" s="61" t="s">
        <v>1308</v>
      </c>
      <c r="BB132" s="67" t="n">
        <v>0</v>
      </c>
      <c r="BE132" s="61" t="n">
        <v>238575</v>
      </c>
      <c r="BJ132" s="61" t="s">
        <v>1308</v>
      </c>
      <c r="BL132" s="61" t="s">
        <v>1300</v>
      </c>
      <c r="BM132" s="61" t="s">
        <v>1300</v>
      </c>
      <c r="BN132" s="70" t="n">
        <v>-16259208</v>
      </c>
      <c r="BP132" s="68" t="n">
        <v>520.8</v>
      </c>
      <c r="BQ132" s="68" t="n">
        <v>520.8</v>
      </c>
      <c r="BR132" s="69" t="n">
        <v>42</v>
      </c>
      <c r="BS132" s="63" t="n">
        <v>42</v>
      </c>
      <c r="BU132" s="68" t="n">
        <v>42</v>
      </c>
    </row>
    <row r="133" customFormat="false" ht="15" hidden="true" customHeight="false" outlineLevel="0" collapsed="false">
      <c r="A133" s="61" t="s">
        <v>2170</v>
      </c>
      <c r="B133" s="61" t="s">
        <v>2171</v>
      </c>
      <c r="C133" s="62" t="n">
        <v>45291</v>
      </c>
      <c r="D133" s="62" t="n">
        <v>45291</v>
      </c>
      <c r="E133" s="61" t="s">
        <v>1259</v>
      </c>
      <c r="G133" s="61" t="s">
        <v>2172</v>
      </c>
      <c r="H133" s="61" t="s">
        <v>1297</v>
      </c>
      <c r="J133" s="61" t="s">
        <v>1196</v>
      </c>
      <c r="K133" s="61" t="s">
        <v>1298</v>
      </c>
      <c r="L133" s="61" t="s">
        <v>1298</v>
      </c>
      <c r="M133" s="61" t="s">
        <v>1198</v>
      </c>
      <c r="N133" s="61" t="n">
        <v>183554209</v>
      </c>
      <c r="O133" s="61" t="s">
        <v>1262</v>
      </c>
      <c r="P133" s="61" t="s">
        <v>2173</v>
      </c>
      <c r="R133" s="61" t="s">
        <v>1300</v>
      </c>
      <c r="S133" s="61" t="str">
        <f aca="false">IF(J133="Listed Option",MID(R133,3,9),MID(Q133,3,9))</f>
        <v>78378X107</v>
      </c>
      <c r="T133" s="61" t="e">
        <f aca="false">VLOOKUP(S133,'Output v4'!C:C,1,FALSE())</f>
        <v>#N/A</v>
      </c>
      <c r="W133" s="61" t="s">
        <v>2174</v>
      </c>
      <c r="X133" s="61" t="s">
        <v>2175</v>
      </c>
      <c r="Y133" s="61" t="s">
        <v>2176</v>
      </c>
      <c r="Z133" s="61" t="s">
        <v>1304</v>
      </c>
      <c r="AA133" s="61" t="s">
        <v>1305</v>
      </c>
      <c r="AB133" s="63" t="n">
        <v>36</v>
      </c>
      <c r="AC133" s="63" t="n">
        <v>36</v>
      </c>
      <c r="AD133" s="61" t="n">
        <v>100</v>
      </c>
      <c r="AE133" s="61" t="n">
        <v>0</v>
      </c>
      <c r="AF133" s="64" t="n">
        <v>3600</v>
      </c>
      <c r="AG133" s="61" t="s">
        <v>689</v>
      </c>
      <c r="AH133" s="62" t="n">
        <v>45291</v>
      </c>
      <c r="AI133" s="65" t="n">
        <v>638.9</v>
      </c>
      <c r="AJ133" s="61" t="s">
        <v>1266</v>
      </c>
      <c r="AK133" s="65" t="n">
        <v>638.9</v>
      </c>
      <c r="AL133" s="65" t="n">
        <v>3871.24</v>
      </c>
      <c r="AM133" s="66" t="n">
        <v>2300040</v>
      </c>
      <c r="AN133" s="66" t="n">
        <f aca="false">IF(J133="Listed Option",AF133*AL133,AM133)</f>
        <v>13936464</v>
      </c>
      <c r="AO133" s="61" t="s">
        <v>1267</v>
      </c>
      <c r="AP133" s="61" t="n">
        <v>100</v>
      </c>
      <c r="AQ133" s="61" t="n">
        <v>100</v>
      </c>
      <c r="AV133" s="61" t="s">
        <v>1306</v>
      </c>
      <c r="AW133" s="61" t="s">
        <v>1307</v>
      </c>
      <c r="AY133" s="61" t="s">
        <v>1308</v>
      </c>
      <c r="AZ133" s="61" t="s">
        <v>1308</v>
      </c>
      <c r="BA133" s="61" t="s">
        <v>1308</v>
      </c>
      <c r="BB133" s="67" t="n">
        <v>0</v>
      </c>
      <c r="BE133" s="61" t="n">
        <v>238575</v>
      </c>
      <c r="BJ133" s="61" t="s">
        <v>1308</v>
      </c>
      <c r="BL133" s="61" t="s">
        <v>1300</v>
      </c>
      <c r="BM133" s="61" t="s">
        <v>1300</v>
      </c>
      <c r="BN133" s="70" t="n">
        <v>13936464</v>
      </c>
      <c r="BP133" s="68" t="n">
        <v>23000.4</v>
      </c>
      <c r="BQ133" s="68" t="n">
        <v>23000.4</v>
      </c>
      <c r="BR133" s="69" t="n">
        <v>36</v>
      </c>
      <c r="BS133" s="63" t="n">
        <v>36</v>
      </c>
      <c r="BU133" s="68" t="n">
        <v>36</v>
      </c>
    </row>
    <row r="134" customFormat="false" ht="15" hidden="true" customHeight="false" outlineLevel="0" collapsed="false">
      <c r="A134" s="61" t="s">
        <v>2177</v>
      </c>
      <c r="B134" s="61" t="s">
        <v>2178</v>
      </c>
      <c r="C134" s="62" t="n">
        <v>45291</v>
      </c>
      <c r="D134" s="62" t="n">
        <v>45291</v>
      </c>
      <c r="E134" s="61" t="s">
        <v>1259</v>
      </c>
      <c r="G134" s="61" t="s">
        <v>2179</v>
      </c>
      <c r="H134" s="61" t="s">
        <v>1297</v>
      </c>
      <c r="J134" s="61" t="s">
        <v>1196</v>
      </c>
      <c r="K134" s="61" t="s">
        <v>1298</v>
      </c>
      <c r="L134" s="61" t="s">
        <v>1298</v>
      </c>
      <c r="M134" s="61" t="s">
        <v>1198</v>
      </c>
      <c r="N134" s="61" t="n">
        <v>183554215</v>
      </c>
      <c r="O134" s="61" t="s">
        <v>1262</v>
      </c>
      <c r="P134" s="61" t="s">
        <v>2180</v>
      </c>
      <c r="R134" s="61" t="s">
        <v>1300</v>
      </c>
      <c r="S134" s="61" t="str">
        <f aca="false">IF(J134="Listed Option",MID(R134,3,9),MID(Q134,3,9))</f>
        <v>78378X107</v>
      </c>
      <c r="T134" s="61" t="e">
        <f aca="false">VLOOKUP(S134,'Output v4'!C:C,1,FALSE())</f>
        <v>#N/A</v>
      </c>
      <c r="W134" s="61" t="s">
        <v>2181</v>
      </c>
      <c r="X134" s="61" t="s">
        <v>2182</v>
      </c>
      <c r="Y134" s="61" t="s">
        <v>2183</v>
      </c>
      <c r="Z134" s="61" t="s">
        <v>1304</v>
      </c>
      <c r="AA134" s="61" t="s">
        <v>1305</v>
      </c>
      <c r="AB134" s="63" t="n">
        <v>50</v>
      </c>
      <c r="AC134" s="63" t="n">
        <v>50</v>
      </c>
      <c r="AD134" s="61" t="n">
        <v>100</v>
      </c>
      <c r="AE134" s="61" t="n">
        <v>0</v>
      </c>
      <c r="AF134" s="64" t="n">
        <v>5000</v>
      </c>
      <c r="AG134" s="61" t="s">
        <v>689</v>
      </c>
      <c r="AH134" s="62" t="n">
        <v>45291</v>
      </c>
      <c r="AI134" s="65" t="n">
        <v>587.9</v>
      </c>
      <c r="AJ134" s="61" t="s">
        <v>1266</v>
      </c>
      <c r="AK134" s="65" t="n">
        <v>587.9</v>
      </c>
      <c r="AL134" s="65" t="n">
        <v>3871.24</v>
      </c>
      <c r="AM134" s="66" t="n">
        <v>2939500</v>
      </c>
      <c r="AN134" s="66" t="n">
        <f aca="false">IF(J134="Listed Option",AF134*AL134,AM134)</f>
        <v>19356200</v>
      </c>
      <c r="AO134" s="61" t="s">
        <v>1267</v>
      </c>
      <c r="AP134" s="61" t="n">
        <v>100</v>
      </c>
      <c r="AQ134" s="61" t="n">
        <v>100</v>
      </c>
      <c r="AV134" s="61" t="s">
        <v>1306</v>
      </c>
      <c r="AW134" s="61" t="s">
        <v>1307</v>
      </c>
      <c r="AY134" s="61" t="s">
        <v>1308</v>
      </c>
      <c r="AZ134" s="61" t="s">
        <v>1308</v>
      </c>
      <c r="BA134" s="61" t="s">
        <v>1308</v>
      </c>
      <c r="BB134" s="67" t="n">
        <v>0</v>
      </c>
      <c r="BE134" s="61" t="n">
        <v>238575</v>
      </c>
      <c r="BJ134" s="61" t="s">
        <v>1308</v>
      </c>
      <c r="BL134" s="61" t="s">
        <v>1300</v>
      </c>
      <c r="BM134" s="61" t="s">
        <v>1300</v>
      </c>
      <c r="BN134" s="70" t="n">
        <v>19356200</v>
      </c>
      <c r="BP134" s="68" t="n">
        <v>29395</v>
      </c>
      <c r="BQ134" s="68" t="n">
        <v>29395</v>
      </c>
      <c r="BR134" s="69" t="n">
        <v>50</v>
      </c>
      <c r="BS134" s="63" t="n">
        <v>50</v>
      </c>
      <c r="BU134" s="68" t="n">
        <v>50</v>
      </c>
    </row>
    <row r="135" customFormat="false" ht="15" hidden="true" customHeight="false" outlineLevel="0" collapsed="false">
      <c r="A135" s="61" t="s">
        <v>2184</v>
      </c>
      <c r="B135" s="61" t="s">
        <v>2185</v>
      </c>
      <c r="C135" s="62" t="n">
        <v>45291</v>
      </c>
      <c r="D135" s="62" t="n">
        <v>45291</v>
      </c>
      <c r="E135" s="61" t="s">
        <v>1259</v>
      </c>
      <c r="G135" s="61" t="s">
        <v>2186</v>
      </c>
      <c r="H135" s="61" t="s">
        <v>1297</v>
      </c>
      <c r="J135" s="61" t="s">
        <v>1196</v>
      </c>
      <c r="K135" s="61" t="s">
        <v>1298</v>
      </c>
      <c r="L135" s="61" t="s">
        <v>1298</v>
      </c>
      <c r="M135" s="61" t="s">
        <v>1198</v>
      </c>
      <c r="N135" s="61" t="n">
        <v>183554221</v>
      </c>
      <c r="O135" s="61" t="s">
        <v>1262</v>
      </c>
      <c r="P135" s="61" t="s">
        <v>2187</v>
      </c>
      <c r="R135" s="61" t="s">
        <v>1300</v>
      </c>
      <c r="S135" s="61" t="str">
        <f aca="false">IF(J135="Listed Option",MID(R135,3,9),MID(Q135,3,9))</f>
        <v>78378X107</v>
      </c>
      <c r="T135" s="61" t="e">
        <f aca="false">VLOOKUP(S135,'Output v4'!C:C,1,FALSE())</f>
        <v>#N/A</v>
      </c>
      <c r="W135" s="61" t="s">
        <v>2188</v>
      </c>
      <c r="X135" s="61" t="s">
        <v>2189</v>
      </c>
      <c r="Y135" s="61" t="s">
        <v>2190</v>
      </c>
      <c r="Z135" s="61" t="s">
        <v>1304</v>
      </c>
      <c r="AA135" s="61" t="s">
        <v>1305</v>
      </c>
      <c r="AB135" s="63" t="n">
        <v>38</v>
      </c>
      <c r="AC135" s="63" t="n">
        <v>38</v>
      </c>
      <c r="AD135" s="61" t="n">
        <v>100</v>
      </c>
      <c r="AE135" s="61" t="n">
        <v>0</v>
      </c>
      <c r="AF135" s="64" t="n">
        <v>3800</v>
      </c>
      <c r="AG135" s="61" t="s">
        <v>689</v>
      </c>
      <c r="AH135" s="62" t="n">
        <v>45291</v>
      </c>
      <c r="AI135" s="65" t="n">
        <v>539.75</v>
      </c>
      <c r="AJ135" s="61" t="s">
        <v>1266</v>
      </c>
      <c r="AK135" s="65" t="n">
        <v>539.75</v>
      </c>
      <c r="AL135" s="65" t="n">
        <v>3871.24</v>
      </c>
      <c r="AM135" s="66" t="n">
        <v>2051050</v>
      </c>
      <c r="AN135" s="66" t="n">
        <f aca="false">IF(J135="Listed Option",AF135*AL135,AM135)</f>
        <v>14710712</v>
      </c>
      <c r="AO135" s="61" t="s">
        <v>1267</v>
      </c>
      <c r="AP135" s="61" t="n">
        <v>100</v>
      </c>
      <c r="AQ135" s="61" t="n">
        <v>100</v>
      </c>
      <c r="AV135" s="61" t="s">
        <v>1306</v>
      </c>
      <c r="AW135" s="61" t="s">
        <v>1307</v>
      </c>
      <c r="AY135" s="61" t="s">
        <v>1308</v>
      </c>
      <c r="AZ135" s="61" t="s">
        <v>1308</v>
      </c>
      <c r="BA135" s="61" t="s">
        <v>1308</v>
      </c>
      <c r="BB135" s="67" t="n">
        <v>0</v>
      </c>
      <c r="BE135" s="61" t="n">
        <v>238575</v>
      </c>
      <c r="BJ135" s="61" t="s">
        <v>1308</v>
      </c>
      <c r="BL135" s="61" t="s">
        <v>1300</v>
      </c>
      <c r="BM135" s="61" t="s">
        <v>1300</v>
      </c>
      <c r="BN135" s="70" t="n">
        <v>14710712</v>
      </c>
      <c r="BP135" s="68" t="n">
        <v>20510.5</v>
      </c>
      <c r="BQ135" s="68" t="n">
        <v>20510.5</v>
      </c>
      <c r="BR135" s="69" t="n">
        <v>38</v>
      </c>
      <c r="BS135" s="63" t="n">
        <v>38</v>
      </c>
      <c r="BU135" s="68" t="n">
        <v>38</v>
      </c>
    </row>
    <row r="136" customFormat="false" ht="15" hidden="true" customHeight="false" outlineLevel="0" collapsed="false">
      <c r="A136" s="61" t="s">
        <v>2191</v>
      </c>
      <c r="B136" s="61" t="s">
        <v>2192</v>
      </c>
      <c r="C136" s="62" t="n">
        <v>45291</v>
      </c>
      <c r="D136" s="62" t="n">
        <v>45291</v>
      </c>
      <c r="E136" s="61" t="s">
        <v>1259</v>
      </c>
      <c r="G136" s="61" t="s">
        <v>2193</v>
      </c>
      <c r="H136" s="61" t="s">
        <v>1297</v>
      </c>
      <c r="J136" s="61" t="s">
        <v>1196</v>
      </c>
      <c r="K136" s="61" t="s">
        <v>1298</v>
      </c>
      <c r="L136" s="61" t="s">
        <v>1298</v>
      </c>
      <c r="M136" s="61" t="s">
        <v>1198</v>
      </c>
      <c r="N136" s="61" t="n">
        <v>183554224</v>
      </c>
      <c r="O136" s="61" t="s">
        <v>1262</v>
      </c>
      <c r="P136" s="61" t="s">
        <v>2194</v>
      </c>
      <c r="R136" s="61" t="s">
        <v>1300</v>
      </c>
      <c r="S136" s="61" t="str">
        <f aca="false">IF(J136="Listed Option",MID(R136,3,9),MID(Q136,3,9))</f>
        <v>78378X107</v>
      </c>
      <c r="T136" s="61" t="e">
        <f aca="false">VLOOKUP(S136,'Output v4'!C:C,1,FALSE())</f>
        <v>#N/A</v>
      </c>
      <c r="W136" s="61" t="s">
        <v>2195</v>
      </c>
      <c r="X136" s="61" t="s">
        <v>2196</v>
      </c>
      <c r="Y136" s="61" t="s">
        <v>2197</v>
      </c>
      <c r="Z136" s="61" t="s">
        <v>1304</v>
      </c>
      <c r="AA136" s="61" t="s">
        <v>1305</v>
      </c>
      <c r="AB136" s="63" t="n">
        <v>-18</v>
      </c>
      <c r="AC136" s="63" t="n">
        <v>-18</v>
      </c>
      <c r="AD136" s="61" t="n">
        <v>100</v>
      </c>
      <c r="AE136" s="61" t="n">
        <v>0</v>
      </c>
      <c r="AF136" s="64" t="n">
        <v>-1800</v>
      </c>
      <c r="AG136" s="61" t="s">
        <v>1273</v>
      </c>
      <c r="AH136" s="62" t="n">
        <v>45291</v>
      </c>
      <c r="AI136" s="65" t="n">
        <v>513.35</v>
      </c>
      <c r="AJ136" s="61" t="s">
        <v>1266</v>
      </c>
      <c r="AK136" s="65" t="n">
        <v>513.35</v>
      </c>
      <c r="AL136" s="65" t="n">
        <v>3871.24</v>
      </c>
      <c r="AM136" s="66" t="n">
        <v>-924030</v>
      </c>
      <c r="AN136" s="66" t="n">
        <f aca="false">IF(J136="Listed Option",AF136*AL136,AM136)</f>
        <v>-6968232</v>
      </c>
      <c r="AO136" s="61" t="s">
        <v>1267</v>
      </c>
      <c r="AP136" s="61" t="n">
        <v>100</v>
      </c>
      <c r="AQ136" s="61" t="n">
        <v>100</v>
      </c>
      <c r="AV136" s="61" t="s">
        <v>1306</v>
      </c>
      <c r="AW136" s="61" t="s">
        <v>1307</v>
      </c>
      <c r="AY136" s="61" t="s">
        <v>1308</v>
      </c>
      <c r="AZ136" s="61" t="s">
        <v>1308</v>
      </c>
      <c r="BA136" s="61" t="s">
        <v>1308</v>
      </c>
      <c r="BB136" s="67" t="n">
        <v>0</v>
      </c>
      <c r="BE136" s="61" t="n">
        <v>238575</v>
      </c>
      <c r="BJ136" s="61" t="s">
        <v>1308</v>
      </c>
      <c r="BL136" s="61" t="s">
        <v>1300</v>
      </c>
      <c r="BM136" s="61" t="s">
        <v>1300</v>
      </c>
      <c r="BN136" s="70" t="n">
        <v>-6968232</v>
      </c>
      <c r="BP136" s="68" t="n">
        <v>-9240.3</v>
      </c>
      <c r="BQ136" s="68" t="n">
        <v>-9240.3</v>
      </c>
      <c r="BR136" s="69" t="n">
        <v>-18</v>
      </c>
      <c r="BS136" s="63" t="n">
        <v>-18</v>
      </c>
      <c r="BU136" s="68" t="n">
        <v>18</v>
      </c>
    </row>
    <row r="137" customFormat="false" ht="15" hidden="true" customHeight="false" outlineLevel="0" collapsed="false">
      <c r="A137" s="61" t="s">
        <v>2198</v>
      </c>
      <c r="B137" s="61" t="s">
        <v>2199</v>
      </c>
      <c r="C137" s="62" t="n">
        <v>45291</v>
      </c>
      <c r="D137" s="62" t="n">
        <v>45291</v>
      </c>
      <c r="E137" s="61" t="s">
        <v>1259</v>
      </c>
      <c r="G137" s="61" t="s">
        <v>2200</v>
      </c>
      <c r="H137" s="61" t="s">
        <v>1297</v>
      </c>
      <c r="J137" s="61" t="s">
        <v>1196</v>
      </c>
      <c r="K137" s="61" t="s">
        <v>1298</v>
      </c>
      <c r="L137" s="61" t="s">
        <v>1298</v>
      </c>
      <c r="M137" s="61" t="s">
        <v>1198</v>
      </c>
      <c r="N137" s="61" t="n">
        <v>183554227</v>
      </c>
      <c r="O137" s="61" t="s">
        <v>1262</v>
      </c>
      <c r="P137" s="61" t="s">
        <v>2201</v>
      </c>
      <c r="R137" s="61" t="s">
        <v>1300</v>
      </c>
      <c r="S137" s="61" t="str">
        <f aca="false">IF(J137="Listed Option",MID(R137,3,9),MID(Q137,3,9))</f>
        <v>78378X107</v>
      </c>
      <c r="T137" s="61" t="e">
        <f aca="false">VLOOKUP(S137,'Output v4'!C:C,1,FALSE())</f>
        <v>#N/A</v>
      </c>
      <c r="W137" s="61" t="s">
        <v>2202</v>
      </c>
      <c r="X137" s="61" t="s">
        <v>2203</v>
      </c>
      <c r="Y137" s="61" t="s">
        <v>2204</v>
      </c>
      <c r="Z137" s="61" t="s">
        <v>1304</v>
      </c>
      <c r="AA137" s="61" t="s">
        <v>1305</v>
      </c>
      <c r="AB137" s="63" t="n">
        <v>5</v>
      </c>
      <c r="AC137" s="63" t="n">
        <v>5</v>
      </c>
      <c r="AD137" s="61" t="n">
        <v>100</v>
      </c>
      <c r="AE137" s="61" t="n">
        <v>0</v>
      </c>
      <c r="AF137" s="64" t="n">
        <v>500</v>
      </c>
      <c r="AG137" s="61" t="s">
        <v>689</v>
      </c>
      <c r="AH137" s="62" t="n">
        <v>45291</v>
      </c>
      <c r="AI137" s="65" t="n">
        <v>489.8</v>
      </c>
      <c r="AJ137" s="61" t="s">
        <v>1266</v>
      </c>
      <c r="AK137" s="65" t="n">
        <v>489.8</v>
      </c>
      <c r="AL137" s="65" t="n">
        <v>3871.24</v>
      </c>
      <c r="AM137" s="66" t="n">
        <v>244900</v>
      </c>
      <c r="AN137" s="66" t="n">
        <f aca="false">IF(J137="Listed Option",AF137*AL137,AM137)</f>
        <v>1935620</v>
      </c>
      <c r="AO137" s="61" t="s">
        <v>1267</v>
      </c>
      <c r="AP137" s="61" t="n">
        <v>100</v>
      </c>
      <c r="AQ137" s="61" t="n">
        <v>100</v>
      </c>
      <c r="AV137" s="61" t="s">
        <v>1306</v>
      </c>
      <c r="AW137" s="61" t="s">
        <v>1307</v>
      </c>
      <c r="AY137" s="61" t="s">
        <v>1308</v>
      </c>
      <c r="AZ137" s="61" t="s">
        <v>1308</v>
      </c>
      <c r="BA137" s="61" t="s">
        <v>1308</v>
      </c>
      <c r="BB137" s="67" t="n">
        <v>0</v>
      </c>
      <c r="BE137" s="61" t="n">
        <v>238575</v>
      </c>
      <c r="BJ137" s="61" t="s">
        <v>1308</v>
      </c>
      <c r="BL137" s="61" t="s">
        <v>1300</v>
      </c>
      <c r="BM137" s="61" t="s">
        <v>1300</v>
      </c>
      <c r="BN137" s="70" t="n">
        <v>1935620</v>
      </c>
      <c r="BP137" s="68" t="n">
        <v>2449</v>
      </c>
      <c r="BQ137" s="68" t="n">
        <v>2449</v>
      </c>
      <c r="BR137" s="69" t="n">
        <v>5</v>
      </c>
      <c r="BS137" s="63" t="n">
        <v>5</v>
      </c>
      <c r="BU137" s="68" t="n">
        <v>5</v>
      </c>
    </row>
    <row r="138" customFormat="false" ht="15" hidden="true" customHeight="false" outlineLevel="0" collapsed="false">
      <c r="A138" s="61" t="s">
        <v>2205</v>
      </c>
      <c r="B138" s="61" t="s">
        <v>2206</v>
      </c>
      <c r="C138" s="62" t="n">
        <v>45291</v>
      </c>
      <c r="D138" s="62" t="n">
        <v>45291</v>
      </c>
      <c r="E138" s="61" t="s">
        <v>1259</v>
      </c>
      <c r="G138" s="61" t="s">
        <v>2207</v>
      </c>
      <c r="H138" s="61" t="s">
        <v>1297</v>
      </c>
      <c r="J138" s="61" t="s">
        <v>1196</v>
      </c>
      <c r="K138" s="61" t="s">
        <v>1298</v>
      </c>
      <c r="L138" s="61" t="s">
        <v>1298</v>
      </c>
      <c r="M138" s="61" t="s">
        <v>1198</v>
      </c>
      <c r="N138" s="61" t="n">
        <v>183554230</v>
      </c>
      <c r="O138" s="61" t="s">
        <v>1262</v>
      </c>
      <c r="P138" s="61" t="s">
        <v>2208</v>
      </c>
      <c r="R138" s="61" t="s">
        <v>1300</v>
      </c>
      <c r="S138" s="61" t="str">
        <f aca="false">IF(J138="Listed Option",MID(R138,3,9),MID(Q138,3,9))</f>
        <v>78378X107</v>
      </c>
      <c r="T138" s="61" t="e">
        <f aca="false">VLOOKUP(S138,'Output v4'!C:C,1,FALSE())</f>
        <v>#N/A</v>
      </c>
      <c r="W138" s="61" t="s">
        <v>2209</v>
      </c>
      <c r="X138" s="61" t="s">
        <v>2210</v>
      </c>
      <c r="Y138" s="61" t="s">
        <v>2211</v>
      </c>
      <c r="Z138" s="61" t="s">
        <v>1304</v>
      </c>
      <c r="AA138" s="61" t="s">
        <v>1305</v>
      </c>
      <c r="AB138" s="63" t="n">
        <v>63</v>
      </c>
      <c r="AC138" s="63" t="n">
        <v>63</v>
      </c>
      <c r="AD138" s="61" t="n">
        <v>100</v>
      </c>
      <c r="AE138" s="61" t="n">
        <v>0</v>
      </c>
      <c r="AF138" s="64" t="n">
        <v>6300</v>
      </c>
      <c r="AG138" s="61" t="s">
        <v>689</v>
      </c>
      <c r="AH138" s="62" t="n">
        <v>45291</v>
      </c>
      <c r="AI138" s="65" t="n">
        <v>463.45</v>
      </c>
      <c r="AJ138" s="61" t="s">
        <v>1266</v>
      </c>
      <c r="AK138" s="65" t="n">
        <v>463.45</v>
      </c>
      <c r="AL138" s="65" t="n">
        <v>3871.24</v>
      </c>
      <c r="AM138" s="66" t="n">
        <v>2919735</v>
      </c>
      <c r="AN138" s="66" t="n">
        <f aca="false">IF(J138="Listed Option",AF138*AL138,AM138)</f>
        <v>24388812</v>
      </c>
      <c r="AO138" s="61" t="s">
        <v>1267</v>
      </c>
      <c r="AP138" s="61" t="n">
        <v>100</v>
      </c>
      <c r="AQ138" s="61" t="n">
        <v>100</v>
      </c>
      <c r="AV138" s="61" t="s">
        <v>1306</v>
      </c>
      <c r="AW138" s="61" t="s">
        <v>1307</v>
      </c>
      <c r="AY138" s="61" t="s">
        <v>1308</v>
      </c>
      <c r="AZ138" s="61" t="s">
        <v>1308</v>
      </c>
      <c r="BA138" s="61" t="s">
        <v>1308</v>
      </c>
      <c r="BB138" s="67" t="n">
        <v>0</v>
      </c>
      <c r="BE138" s="61" t="n">
        <v>238575</v>
      </c>
      <c r="BJ138" s="61" t="s">
        <v>1308</v>
      </c>
      <c r="BL138" s="61" t="s">
        <v>1300</v>
      </c>
      <c r="BM138" s="61" t="s">
        <v>1300</v>
      </c>
      <c r="BN138" s="70" t="n">
        <v>24388812</v>
      </c>
      <c r="BP138" s="68" t="n">
        <v>29197.35</v>
      </c>
      <c r="BQ138" s="68" t="n">
        <v>29197.35</v>
      </c>
      <c r="BR138" s="69" t="n">
        <v>63</v>
      </c>
      <c r="BS138" s="63" t="n">
        <v>63</v>
      </c>
      <c r="BU138" s="68" t="n">
        <v>63</v>
      </c>
    </row>
    <row r="139" customFormat="false" ht="15" hidden="true" customHeight="false" outlineLevel="0" collapsed="false">
      <c r="A139" s="61" t="s">
        <v>2212</v>
      </c>
      <c r="B139" s="61" t="s">
        <v>2213</v>
      </c>
      <c r="C139" s="62" t="n">
        <v>45291</v>
      </c>
      <c r="D139" s="62" t="n">
        <v>45291</v>
      </c>
      <c r="E139" s="61" t="s">
        <v>1259</v>
      </c>
      <c r="G139" s="61" t="s">
        <v>2214</v>
      </c>
      <c r="H139" s="61" t="s">
        <v>1297</v>
      </c>
      <c r="J139" s="61" t="s">
        <v>1196</v>
      </c>
      <c r="K139" s="61" t="s">
        <v>1298</v>
      </c>
      <c r="L139" s="61" t="s">
        <v>1298</v>
      </c>
      <c r="M139" s="61" t="s">
        <v>1198</v>
      </c>
      <c r="N139" s="61" t="n">
        <v>183554233</v>
      </c>
      <c r="O139" s="61" t="s">
        <v>1262</v>
      </c>
      <c r="P139" s="61" t="s">
        <v>2215</v>
      </c>
      <c r="R139" s="61" t="s">
        <v>1300</v>
      </c>
      <c r="S139" s="61" t="str">
        <f aca="false">IF(J139="Listed Option",MID(R139,3,9),MID(Q139,3,9))</f>
        <v>78378X107</v>
      </c>
      <c r="T139" s="61" t="e">
        <f aca="false">VLOOKUP(S139,'Output v4'!C:C,1,FALSE())</f>
        <v>#N/A</v>
      </c>
      <c r="W139" s="61" t="s">
        <v>2216</v>
      </c>
      <c r="X139" s="61" t="s">
        <v>2217</v>
      </c>
      <c r="Y139" s="61" t="s">
        <v>2218</v>
      </c>
      <c r="Z139" s="61" t="s">
        <v>1304</v>
      </c>
      <c r="AA139" s="61" t="s">
        <v>1305</v>
      </c>
      <c r="AB139" s="63" t="n">
        <v>-30</v>
      </c>
      <c r="AC139" s="63" t="n">
        <v>-30</v>
      </c>
      <c r="AD139" s="61" t="n">
        <v>100</v>
      </c>
      <c r="AE139" s="61" t="n">
        <v>0</v>
      </c>
      <c r="AF139" s="64" t="n">
        <v>-3000</v>
      </c>
      <c r="AG139" s="61" t="s">
        <v>1273</v>
      </c>
      <c r="AH139" s="62" t="n">
        <v>45291</v>
      </c>
      <c r="AI139" s="65" t="n">
        <v>438.65</v>
      </c>
      <c r="AJ139" s="61" t="s">
        <v>1266</v>
      </c>
      <c r="AK139" s="65" t="n">
        <v>438.65</v>
      </c>
      <c r="AL139" s="65" t="n">
        <v>3871.24</v>
      </c>
      <c r="AM139" s="66" t="n">
        <v>-1315950</v>
      </c>
      <c r="AN139" s="66" t="n">
        <f aca="false">IF(J139="Listed Option",AF139*AL139,AM139)</f>
        <v>-11613720</v>
      </c>
      <c r="AO139" s="61" t="s">
        <v>1267</v>
      </c>
      <c r="AP139" s="61" t="n">
        <v>100</v>
      </c>
      <c r="AQ139" s="61" t="n">
        <v>100</v>
      </c>
      <c r="AV139" s="61" t="s">
        <v>1306</v>
      </c>
      <c r="AW139" s="61" t="s">
        <v>1307</v>
      </c>
      <c r="AY139" s="61" t="s">
        <v>1308</v>
      </c>
      <c r="AZ139" s="61" t="s">
        <v>1308</v>
      </c>
      <c r="BA139" s="61" t="s">
        <v>1308</v>
      </c>
      <c r="BB139" s="67" t="n">
        <v>0</v>
      </c>
      <c r="BE139" s="61" t="n">
        <v>238575</v>
      </c>
      <c r="BJ139" s="61" t="s">
        <v>1308</v>
      </c>
      <c r="BL139" s="61" t="s">
        <v>1300</v>
      </c>
      <c r="BM139" s="61" t="s">
        <v>1300</v>
      </c>
      <c r="BN139" s="70" t="n">
        <v>-11613720</v>
      </c>
      <c r="BP139" s="68" t="n">
        <v>-13159.5</v>
      </c>
      <c r="BQ139" s="68" t="n">
        <v>-13159.5</v>
      </c>
      <c r="BR139" s="69" t="n">
        <v>-30</v>
      </c>
      <c r="BS139" s="63" t="n">
        <v>-30</v>
      </c>
      <c r="BU139" s="68" t="n">
        <v>30</v>
      </c>
    </row>
    <row r="140" customFormat="false" ht="15" hidden="true" customHeight="false" outlineLevel="0" collapsed="false">
      <c r="A140" s="61" t="s">
        <v>2219</v>
      </c>
      <c r="B140" s="61" t="s">
        <v>2220</v>
      </c>
      <c r="C140" s="62" t="n">
        <v>45291</v>
      </c>
      <c r="D140" s="62" t="n">
        <v>45291</v>
      </c>
      <c r="E140" s="61" t="s">
        <v>1259</v>
      </c>
      <c r="G140" s="61" t="s">
        <v>2221</v>
      </c>
      <c r="H140" s="61" t="s">
        <v>1297</v>
      </c>
      <c r="J140" s="61" t="s">
        <v>1196</v>
      </c>
      <c r="K140" s="61" t="s">
        <v>1298</v>
      </c>
      <c r="L140" s="61" t="s">
        <v>1298</v>
      </c>
      <c r="M140" s="61" t="s">
        <v>1198</v>
      </c>
      <c r="N140" s="61" t="n">
        <v>183554236</v>
      </c>
      <c r="O140" s="61" t="s">
        <v>1262</v>
      </c>
      <c r="P140" s="61" t="s">
        <v>2222</v>
      </c>
      <c r="R140" s="61" t="s">
        <v>1300</v>
      </c>
      <c r="S140" s="61" t="str">
        <f aca="false">IF(J140="Listed Option",MID(R140,3,9),MID(Q140,3,9))</f>
        <v>78378X107</v>
      </c>
      <c r="T140" s="61" t="e">
        <f aca="false">VLOOKUP(S140,'Output v4'!C:C,1,FALSE())</f>
        <v>#N/A</v>
      </c>
      <c r="W140" s="61" t="s">
        <v>2223</v>
      </c>
      <c r="X140" s="61" t="s">
        <v>2224</v>
      </c>
      <c r="Y140" s="61" t="s">
        <v>2225</v>
      </c>
      <c r="Z140" s="61" t="s">
        <v>1304</v>
      </c>
      <c r="AA140" s="61" t="s">
        <v>1305</v>
      </c>
      <c r="AB140" s="63" t="n">
        <v>-60</v>
      </c>
      <c r="AC140" s="63" t="n">
        <v>-60</v>
      </c>
      <c r="AD140" s="61" t="n">
        <v>100</v>
      </c>
      <c r="AE140" s="61" t="n">
        <v>0</v>
      </c>
      <c r="AF140" s="64" t="n">
        <v>-6000</v>
      </c>
      <c r="AG140" s="61" t="s">
        <v>1273</v>
      </c>
      <c r="AH140" s="62" t="n">
        <v>45291</v>
      </c>
      <c r="AI140" s="65" t="n">
        <v>415.65</v>
      </c>
      <c r="AJ140" s="61" t="s">
        <v>1266</v>
      </c>
      <c r="AK140" s="65" t="n">
        <v>415.65</v>
      </c>
      <c r="AL140" s="65" t="n">
        <v>3871.24</v>
      </c>
      <c r="AM140" s="66" t="n">
        <v>-2493900</v>
      </c>
      <c r="AN140" s="66" t="n">
        <f aca="false">IF(J140="Listed Option",AF140*AL140,AM140)</f>
        <v>-23227440</v>
      </c>
      <c r="AO140" s="61" t="s">
        <v>1267</v>
      </c>
      <c r="AP140" s="61" t="n">
        <v>100</v>
      </c>
      <c r="AQ140" s="61" t="n">
        <v>100</v>
      </c>
      <c r="AV140" s="61" t="s">
        <v>1306</v>
      </c>
      <c r="AW140" s="61" t="s">
        <v>1307</v>
      </c>
      <c r="AY140" s="61" t="s">
        <v>1308</v>
      </c>
      <c r="AZ140" s="61" t="s">
        <v>1308</v>
      </c>
      <c r="BA140" s="61" t="s">
        <v>1308</v>
      </c>
      <c r="BB140" s="67" t="n">
        <v>0</v>
      </c>
      <c r="BE140" s="61" t="n">
        <v>238575</v>
      </c>
      <c r="BJ140" s="61" t="s">
        <v>1308</v>
      </c>
      <c r="BL140" s="61" t="s">
        <v>1300</v>
      </c>
      <c r="BM140" s="61" t="s">
        <v>1300</v>
      </c>
      <c r="BN140" s="70" t="n">
        <v>-23227440</v>
      </c>
      <c r="BP140" s="68" t="n">
        <v>-24939</v>
      </c>
      <c r="BQ140" s="68" t="n">
        <v>-24939</v>
      </c>
      <c r="BR140" s="69" t="n">
        <v>-60</v>
      </c>
      <c r="BS140" s="63" t="n">
        <v>-60</v>
      </c>
      <c r="BU140" s="68" t="n">
        <v>60</v>
      </c>
    </row>
    <row r="141" customFormat="false" ht="15" hidden="true" customHeight="false" outlineLevel="0" collapsed="false">
      <c r="A141" s="61" t="s">
        <v>2226</v>
      </c>
      <c r="B141" s="61" t="s">
        <v>2227</v>
      </c>
      <c r="C141" s="62" t="n">
        <v>45291</v>
      </c>
      <c r="D141" s="62" t="n">
        <v>45291</v>
      </c>
      <c r="E141" s="61" t="s">
        <v>1259</v>
      </c>
      <c r="G141" s="61" t="s">
        <v>2228</v>
      </c>
      <c r="H141" s="61" t="s">
        <v>1297</v>
      </c>
      <c r="J141" s="61" t="s">
        <v>1196</v>
      </c>
      <c r="K141" s="61" t="s">
        <v>1298</v>
      </c>
      <c r="L141" s="61" t="s">
        <v>1298</v>
      </c>
      <c r="M141" s="61" t="s">
        <v>1198</v>
      </c>
      <c r="N141" s="61" t="n">
        <v>183554239</v>
      </c>
      <c r="O141" s="61" t="s">
        <v>1262</v>
      </c>
      <c r="P141" s="61" t="s">
        <v>2229</v>
      </c>
      <c r="R141" s="61" t="s">
        <v>1300</v>
      </c>
      <c r="S141" s="61" t="str">
        <f aca="false">IF(J141="Listed Option",MID(R141,3,9),MID(Q141,3,9))</f>
        <v>78378X107</v>
      </c>
      <c r="T141" s="61" t="e">
        <f aca="false">VLOOKUP(S141,'Output v4'!C:C,1,FALSE())</f>
        <v>#N/A</v>
      </c>
      <c r="W141" s="61" t="s">
        <v>2230</v>
      </c>
      <c r="X141" s="61" t="s">
        <v>2231</v>
      </c>
      <c r="Y141" s="61" t="s">
        <v>2232</v>
      </c>
      <c r="Z141" s="61" t="s">
        <v>1304</v>
      </c>
      <c r="AA141" s="61" t="s">
        <v>1305</v>
      </c>
      <c r="AB141" s="63" t="n">
        <v>-38</v>
      </c>
      <c r="AC141" s="63" t="n">
        <v>-38</v>
      </c>
      <c r="AD141" s="61" t="n">
        <v>100</v>
      </c>
      <c r="AE141" s="61" t="n">
        <v>0</v>
      </c>
      <c r="AF141" s="64" t="n">
        <v>-3800</v>
      </c>
      <c r="AG141" s="61" t="s">
        <v>1273</v>
      </c>
      <c r="AH141" s="62" t="n">
        <v>45291</v>
      </c>
      <c r="AI141" s="65" t="n">
        <v>390.9</v>
      </c>
      <c r="AJ141" s="61" t="s">
        <v>1266</v>
      </c>
      <c r="AK141" s="65" t="n">
        <v>390.9</v>
      </c>
      <c r="AL141" s="65" t="n">
        <v>3871.24</v>
      </c>
      <c r="AM141" s="66" t="n">
        <v>-1485420</v>
      </c>
      <c r="AN141" s="66" t="n">
        <f aca="false">IF(J141="Listed Option",AF141*AL141,AM141)</f>
        <v>-14710712</v>
      </c>
      <c r="AO141" s="61" t="s">
        <v>1267</v>
      </c>
      <c r="AP141" s="61" t="n">
        <v>100</v>
      </c>
      <c r="AQ141" s="61" t="n">
        <v>100</v>
      </c>
      <c r="AV141" s="61" t="s">
        <v>1306</v>
      </c>
      <c r="AW141" s="61" t="s">
        <v>1307</v>
      </c>
      <c r="AY141" s="61" t="s">
        <v>1308</v>
      </c>
      <c r="AZ141" s="61" t="s">
        <v>1308</v>
      </c>
      <c r="BA141" s="61" t="s">
        <v>1308</v>
      </c>
      <c r="BB141" s="67" t="n">
        <v>0</v>
      </c>
      <c r="BE141" s="61" t="n">
        <v>238575</v>
      </c>
      <c r="BJ141" s="61" t="s">
        <v>1308</v>
      </c>
      <c r="BL141" s="61" t="s">
        <v>1300</v>
      </c>
      <c r="BM141" s="61" t="s">
        <v>1300</v>
      </c>
      <c r="BN141" s="70" t="n">
        <v>-14710712</v>
      </c>
      <c r="BP141" s="68" t="n">
        <v>-14854.2</v>
      </c>
      <c r="BQ141" s="68" t="n">
        <v>-14854.2</v>
      </c>
      <c r="BR141" s="69" t="n">
        <v>-38</v>
      </c>
      <c r="BS141" s="63" t="n">
        <v>-38</v>
      </c>
      <c r="BU141" s="68" t="n">
        <v>38</v>
      </c>
    </row>
    <row r="142" customFormat="false" ht="15" hidden="true" customHeight="false" outlineLevel="0" collapsed="false">
      <c r="A142" s="61" t="s">
        <v>2233</v>
      </c>
      <c r="B142" s="61" t="s">
        <v>2234</v>
      </c>
      <c r="C142" s="62" t="n">
        <v>45291</v>
      </c>
      <c r="D142" s="62" t="n">
        <v>45291</v>
      </c>
      <c r="E142" s="61" t="s">
        <v>1259</v>
      </c>
      <c r="G142" s="61" t="s">
        <v>2235</v>
      </c>
      <c r="H142" s="61" t="s">
        <v>1297</v>
      </c>
      <c r="J142" s="61" t="s">
        <v>1196</v>
      </c>
      <c r="K142" s="61" t="s">
        <v>1298</v>
      </c>
      <c r="L142" s="61" t="s">
        <v>1298</v>
      </c>
      <c r="M142" s="61" t="s">
        <v>1198</v>
      </c>
      <c r="N142" s="61" t="n">
        <v>183554242</v>
      </c>
      <c r="O142" s="61" t="s">
        <v>1262</v>
      </c>
      <c r="P142" s="61" t="s">
        <v>2236</v>
      </c>
      <c r="R142" s="61" t="s">
        <v>1300</v>
      </c>
      <c r="S142" s="61" t="str">
        <f aca="false">IF(J142="Listed Option",MID(R142,3,9),MID(Q142,3,9))</f>
        <v>78378X107</v>
      </c>
      <c r="T142" s="61" t="e">
        <f aca="false">VLOOKUP(S142,'Output v4'!C:C,1,FALSE())</f>
        <v>#N/A</v>
      </c>
      <c r="W142" s="61" t="s">
        <v>2237</v>
      </c>
      <c r="X142" s="61" t="s">
        <v>2238</v>
      </c>
      <c r="Y142" s="61" t="s">
        <v>2239</v>
      </c>
      <c r="Z142" s="61" t="s">
        <v>1304</v>
      </c>
      <c r="AA142" s="61" t="s">
        <v>1305</v>
      </c>
      <c r="AB142" s="63" t="n">
        <v>-49</v>
      </c>
      <c r="AC142" s="63" t="n">
        <v>-49</v>
      </c>
      <c r="AD142" s="61" t="n">
        <v>100</v>
      </c>
      <c r="AE142" s="61" t="n">
        <v>0</v>
      </c>
      <c r="AF142" s="64" t="n">
        <v>-4900</v>
      </c>
      <c r="AG142" s="61" t="s">
        <v>1273</v>
      </c>
      <c r="AH142" s="62" t="n">
        <v>45291</v>
      </c>
      <c r="AI142" s="65" t="n">
        <v>366.25</v>
      </c>
      <c r="AJ142" s="61" t="s">
        <v>1266</v>
      </c>
      <c r="AK142" s="65" t="n">
        <v>366.25</v>
      </c>
      <c r="AL142" s="65" t="n">
        <v>3871.24</v>
      </c>
      <c r="AM142" s="66" t="n">
        <v>-1794625</v>
      </c>
      <c r="AN142" s="66" t="n">
        <f aca="false">IF(J142="Listed Option",AF142*AL142,AM142)</f>
        <v>-18969076</v>
      </c>
      <c r="AO142" s="61" t="s">
        <v>1267</v>
      </c>
      <c r="AP142" s="61" t="n">
        <v>100</v>
      </c>
      <c r="AQ142" s="61" t="n">
        <v>100</v>
      </c>
      <c r="AV142" s="61" t="s">
        <v>1306</v>
      </c>
      <c r="AW142" s="61" t="s">
        <v>1307</v>
      </c>
      <c r="AY142" s="61" t="s">
        <v>1308</v>
      </c>
      <c r="AZ142" s="61" t="s">
        <v>1308</v>
      </c>
      <c r="BA142" s="61" t="s">
        <v>1308</v>
      </c>
      <c r="BB142" s="67" t="n">
        <v>0</v>
      </c>
      <c r="BE142" s="61" t="n">
        <v>238575</v>
      </c>
      <c r="BJ142" s="61" t="s">
        <v>1308</v>
      </c>
      <c r="BL142" s="61" t="s">
        <v>1300</v>
      </c>
      <c r="BM142" s="61" t="s">
        <v>1300</v>
      </c>
      <c r="BN142" s="70" t="n">
        <v>-18969076</v>
      </c>
      <c r="BP142" s="68" t="n">
        <v>-17946.25</v>
      </c>
      <c r="BQ142" s="68" t="n">
        <v>-17946.25</v>
      </c>
      <c r="BR142" s="69" t="n">
        <v>-49</v>
      </c>
      <c r="BS142" s="63" t="n">
        <v>-49</v>
      </c>
      <c r="BU142" s="68" t="n">
        <v>49</v>
      </c>
    </row>
    <row r="143" customFormat="false" ht="15" hidden="true" customHeight="false" outlineLevel="0" collapsed="false">
      <c r="A143" s="61" t="s">
        <v>2240</v>
      </c>
      <c r="B143" s="61" t="s">
        <v>2241</v>
      </c>
      <c r="C143" s="62" t="n">
        <v>45291</v>
      </c>
      <c r="D143" s="62" t="n">
        <v>45291</v>
      </c>
      <c r="E143" s="61" t="s">
        <v>1259</v>
      </c>
      <c r="G143" s="61" t="s">
        <v>2242</v>
      </c>
      <c r="H143" s="61" t="s">
        <v>1297</v>
      </c>
      <c r="J143" s="61" t="s">
        <v>1196</v>
      </c>
      <c r="K143" s="61" t="s">
        <v>1298</v>
      </c>
      <c r="L143" s="61" t="s">
        <v>1298</v>
      </c>
      <c r="M143" s="61" t="s">
        <v>1198</v>
      </c>
      <c r="N143" s="61" t="n">
        <v>183554248</v>
      </c>
      <c r="O143" s="61" t="s">
        <v>1262</v>
      </c>
      <c r="P143" s="61" t="s">
        <v>2243</v>
      </c>
      <c r="R143" s="61" t="s">
        <v>1300</v>
      </c>
      <c r="S143" s="61" t="str">
        <f aca="false">IF(J143="Listed Option",MID(R143,3,9),MID(Q143,3,9))</f>
        <v>78378X107</v>
      </c>
      <c r="T143" s="61" t="e">
        <f aca="false">VLOOKUP(S143,'Output v4'!C:C,1,FALSE())</f>
        <v>#N/A</v>
      </c>
      <c r="W143" s="61" t="s">
        <v>2244</v>
      </c>
      <c r="X143" s="61" t="s">
        <v>2245</v>
      </c>
      <c r="Y143" s="61" t="s">
        <v>2246</v>
      </c>
      <c r="Z143" s="61" t="s">
        <v>1304</v>
      </c>
      <c r="AA143" s="61" t="s">
        <v>1305</v>
      </c>
      <c r="AB143" s="63" t="n">
        <v>27</v>
      </c>
      <c r="AC143" s="63" t="n">
        <v>27</v>
      </c>
      <c r="AD143" s="61" t="n">
        <v>100</v>
      </c>
      <c r="AE143" s="61" t="n">
        <v>0</v>
      </c>
      <c r="AF143" s="64" t="n">
        <v>2700</v>
      </c>
      <c r="AG143" s="61" t="s">
        <v>689</v>
      </c>
      <c r="AH143" s="62" t="n">
        <v>45291</v>
      </c>
      <c r="AI143" s="65" t="n">
        <v>316.55</v>
      </c>
      <c r="AJ143" s="61" t="s">
        <v>1266</v>
      </c>
      <c r="AK143" s="65" t="n">
        <v>316.55</v>
      </c>
      <c r="AL143" s="65" t="n">
        <v>3871.24</v>
      </c>
      <c r="AM143" s="66" t="n">
        <v>854685</v>
      </c>
      <c r="AN143" s="66" t="n">
        <f aca="false">IF(J143="Listed Option",AF143*AL143,AM143)</f>
        <v>10452348</v>
      </c>
      <c r="AO143" s="61" t="s">
        <v>1267</v>
      </c>
      <c r="AP143" s="61" t="n">
        <v>100</v>
      </c>
      <c r="AQ143" s="61" t="n">
        <v>100</v>
      </c>
      <c r="AV143" s="61" t="s">
        <v>1306</v>
      </c>
      <c r="AW143" s="61" t="s">
        <v>1307</v>
      </c>
      <c r="AY143" s="61" t="s">
        <v>1308</v>
      </c>
      <c r="AZ143" s="61" t="s">
        <v>1308</v>
      </c>
      <c r="BA143" s="61" t="s">
        <v>1308</v>
      </c>
      <c r="BB143" s="67" t="n">
        <v>0</v>
      </c>
      <c r="BE143" s="61" t="n">
        <v>238575</v>
      </c>
      <c r="BJ143" s="61" t="s">
        <v>1308</v>
      </c>
      <c r="BL143" s="61" t="s">
        <v>1300</v>
      </c>
      <c r="BM143" s="61" t="s">
        <v>1300</v>
      </c>
      <c r="BN143" s="70" t="n">
        <v>10452348</v>
      </c>
      <c r="BP143" s="68" t="n">
        <v>8546.85</v>
      </c>
      <c r="BQ143" s="68" t="n">
        <v>8546.85</v>
      </c>
      <c r="BR143" s="69" t="n">
        <v>27</v>
      </c>
      <c r="BS143" s="63" t="n">
        <v>27</v>
      </c>
      <c r="BU143" s="68" t="n">
        <v>27</v>
      </c>
    </row>
    <row r="144" customFormat="false" ht="15" hidden="true" customHeight="false" outlineLevel="0" collapsed="false">
      <c r="A144" s="61" t="s">
        <v>2247</v>
      </c>
      <c r="B144" s="61" t="s">
        <v>2248</v>
      </c>
      <c r="C144" s="62" t="n">
        <v>45291</v>
      </c>
      <c r="D144" s="62" t="n">
        <v>45291</v>
      </c>
      <c r="E144" s="61" t="s">
        <v>1259</v>
      </c>
      <c r="G144" s="61" t="s">
        <v>2249</v>
      </c>
      <c r="H144" s="61" t="s">
        <v>1297</v>
      </c>
      <c r="J144" s="61" t="s">
        <v>1196</v>
      </c>
      <c r="K144" s="61" t="s">
        <v>1298</v>
      </c>
      <c r="L144" s="61" t="s">
        <v>1298</v>
      </c>
      <c r="M144" s="61" t="s">
        <v>1198</v>
      </c>
      <c r="N144" s="61" t="n">
        <v>183554251</v>
      </c>
      <c r="O144" s="61" t="s">
        <v>1262</v>
      </c>
      <c r="P144" s="61" t="s">
        <v>2250</v>
      </c>
      <c r="R144" s="61" t="s">
        <v>1300</v>
      </c>
      <c r="S144" s="61" t="str">
        <f aca="false">IF(J144="Listed Option",MID(R144,3,9),MID(Q144,3,9))</f>
        <v>78378X107</v>
      </c>
      <c r="T144" s="61" t="e">
        <f aca="false">VLOOKUP(S144,'Output v4'!C:C,1,FALSE())</f>
        <v>#N/A</v>
      </c>
      <c r="W144" s="61" t="s">
        <v>2251</v>
      </c>
      <c r="X144" s="61" t="s">
        <v>2252</v>
      </c>
      <c r="Y144" s="61" t="s">
        <v>2253</v>
      </c>
      <c r="Z144" s="61" t="s">
        <v>1304</v>
      </c>
      <c r="AA144" s="61" t="s">
        <v>1305</v>
      </c>
      <c r="AB144" s="63" t="n">
        <v>-51</v>
      </c>
      <c r="AC144" s="63" t="n">
        <v>-51</v>
      </c>
      <c r="AD144" s="61" t="n">
        <v>100</v>
      </c>
      <c r="AE144" s="61" t="n">
        <v>0</v>
      </c>
      <c r="AF144" s="64" t="n">
        <v>-5100</v>
      </c>
      <c r="AG144" s="61" t="s">
        <v>1273</v>
      </c>
      <c r="AH144" s="62" t="n">
        <v>45291</v>
      </c>
      <c r="AI144" s="65" t="n">
        <v>290.3</v>
      </c>
      <c r="AJ144" s="61" t="s">
        <v>1266</v>
      </c>
      <c r="AK144" s="65" t="n">
        <v>290.3</v>
      </c>
      <c r="AL144" s="65" t="n">
        <v>3871.24</v>
      </c>
      <c r="AM144" s="66" t="n">
        <v>-1480530</v>
      </c>
      <c r="AN144" s="66" t="n">
        <f aca="false">IF(J144="Listed Option",AF144*AL144,AM144)</f>
        <v>-19743324</v>
      </c>
      <c r="AO144" s="61" t="s">
        <v>1267</v>
      </c>
      <c r="AP144" s="61" t="n">
        <v>100</v>
      </c>
      <c r="AQ144" s="61" t="n">
        <v>100</v>
      </c>
      <c r="AV144" s="61" t="s">
        <v>1306</v>
      </c>
      <c r="AW144" s="61" t="s">
        <v>1307</v>
      </c>
      <c r="AY144" s="61" t="s">
        <v>1308</v>
      </c>
      <c r="AZ144" s="61" t="s">
        <v>1308</v>
      </c>
      <c r="BA144" s="61" t="s">
        <v>1308</v>
      </c>
      <c r="BB144" s="67" t="n">
        <v>0</v>
      </c>
      <c r="BE144" s="61" t="n">
        <v>238575</v>
      </c>
      <c r="BJ144" s="61" t="s">
        <v>1308</v>
      </c>
      <c r="BL144" s="61" t="s">
        <v>1300</v>
      </c>
      <c r="BM144" s="61" t="s">
        <v>1300</v>
      </c>
      <c r="BN144" s="70" t="n">
        <v>-19743324</v>
      </c>
      <c r="BP144" s="68" t="n">
        <v>-14805.3</v>
      </c>
      <c r="BQ144" s="68" t="n">
        <v>-14805.3</v>
      </c>
      <c r="BR144" s="69" t="n">
        <v>-51</v>
      </c>
      <c r="BS144" s="63" t="n">
        <v>-51</v>
      </c>
      <c r="BU144" s="68" t="n">
        <v>51</v>
      </c>
    </row>
    <row r="145" customFormat="false" ht="15" hidden="true" customHeight="false" outlineLevel="0" collapsed="false">
      <c r="A145" s="61" t="s">
        <v>2254</v>
      </c>
      <c r="B145" s="61" t="s">
        <v>2255</v>
      </c>
      <c r="C145" s="62" t="n">
        <v>45291</v>
      </c>
      <c r="D145" s="62" t="n">
        <v>45291</v>
      </c>
      <c r="E145" s="61" t="s">
        <v>1259</v>
      </c>
      <c r="G145" s="61" t="s">
        <v>2256</v>
      </c>
      <c r="H145" s="61" t="s">
        <v>1297</v>
      </c>
      <c r="J145" s="61" t="s">
        <v>1196</v>
      </c>
      <c r="K145" s="61" t="s">
        <v>1298</v>
      </c>
      <c r="L145" s="61" t="s">
        <v>1298</v>
      </c>
      <c r="M145" s="61" t="s">
        <v>1198</v>
      </c>
      <c r="N145" s="61" t="n">
        <v>183554254</v>
      </c>
      <c r="O145" s="61" t="s">
        <v>1262</v>
      </c>
      <c r="P145" s="61" t="s">
        <v>2257</v>
      </c>
      <c r="R145" s="61" t="s">
        <v>1300</v>
      </c>
      <c r="S145" s="61" t="str">
        <f aca="false">IF(J145="Listed Option",MID(R145,3,9),MID(Q145,3,9))</f>
        <v>78378X107</v>
      </c>
      <c r="T145" s="61" t="e">
        <f aca="false">VLOOKUP(S145,'Output v4'!C:C,1,FALSE())</f>
        <v>#N/A</v>
      </c>
      <c r="W145" s="61" t="s">
        <v>2258</v>
      </c>
      <c r="X145" s="61" t="s">
        <v>2259</v>
      </c>
      <c r="Y145" s="61" t="s">
        <v>2260</v>
      </c>
      <c r="Z145" s="61" t="s">
        <v>1304</v>
      </c>
      <c r="AA145" s="61" t="s">
        <v>1305</v>
      </c>
      <c r="AB145" s="63" t="n">
        <v>26</v>
      </c>
      <c r="AC145" s="63" t="n">
        <v>26</v>
      </c>
      <c r="AD145" s="61" t="n">
        <v>100</v>
      </c>
      <c r="AE145" s="61" t="n">
        <v>0</v>
      </c>
      <c r="AF145" s="64" t="n">
        <v>2600</v>
      </c>
      <c r="AG145" s="61" t="s">
        <v>689</v>
      </c>
      <c r="AH145" s="62" t="n">
        <v>45291</v>
      </c>
      <c r="AI145" s="65" t="n">
        <v>267.25</v>
      </c>
      <c r="AJ145" s="61" t="s">
        <v>1266</v>
      </c>
      <c r="AK145" s="65" t="n">
        <v>267.25</v>
      </c>
      <c r="AL145" s="65" t="n">
        <v>3871.24</v>
      </c>
      <c r="AM145" s="66" t="n">
        <v>694850</v>
      </c>
      <c r="AN145" s="66" t="n">
        <f aca="false">IF(J145="Listed Option",AF145*AL145,AM145)</f>
        <v>10065224</v>
      </c>
      <c r="AO145" s="61" t="s">
        <v>1267</v>
      </c>
      <c r="AP145" s="61" t="n">
        <v>100</v>
      </c>
      <c r="AQ145" s="61" t="n">
        <v>100</v>
      </c>
      <c r="AV145" s="61" t="s">
        <v>1306</v>
      </c>
      <c r="AW145" s="61" t="s">
        <v>1307</v>
      </c>
      <c r="AY145" s="61" t="s">
        <v>1308</v>
      </c>
      <c r="AZ145" s="61" t="s">
        <v>1308</v>
      </c>
      <c r="BA145" s="61" t="s">
        <v>1308</v>
      </c>
      <c r="BB145" s="67" t="n">
        <v>0</v>
      </c>
      <c r="BE145" s="61" t="n">
        <v>238575</v>
      </c>
      <c r="BJ145" s="61" t="s">
        <v>1308</v>
      </c>
      <c r="BL145" s="61" t="s">
        <v>1300</v>
      </c>
      <c r="BM145" s="61" t="s">
        <v>1300</v>
      </c>
      <c r="BN145" s="70" t="n">
        <v>10065224</v>
      </c>
      <c r="BP145" s="68" t="n">
        <v>6948.5</v>
      </c>
      <c r="BQ145" s="68" t="n">
        <v>6948.5</v>
      </c>
      <c r="BR145" s="69" t="n">
        <v>26</v>
      </c>
      <c r="BS145" s="63" t="n">
        <v>26</v>
      </c>
      <c r="BU145" s="68" t="n">
        <v>26</v>
      </c>
    </row>
    <row r="146" customFormat="false" ht="15" hidden="true" customHeight="false" outlineLevel="0" collapsed="false">
      <c r="A146" s="61" t="s">
        <v>2261</v>
      </c>
      <c r="B146" s="61" t="s">
        <v>2262</v>
      </c>
      <c r="C146" s="62" t="n">
        <v>45291</v>
      </c>
      <c r="D146" s="62" t="n">
        <v>45291</v>
      </c>
      <c r="E146" s="61" t="s">
        <v>1259</v>
      </c>
      <c r="G146" s="61" t="s">
        <v>2263</v>
      </c>
      <c r="H146" s="61" t="s">
        <v>1297</v>
      </c>
      <c r="J146" s="61" t="s">
        <v>1196</v>
      </c>
      <c r="K146" s="61" t="s">
        <v>1298</v>
      </c>
      <c r="L146" s="61" t="s">
        <v>1298</v>
      </c>
      <c r="M146" s="61" t="s">
        <v>1198</v>
      </c>
      <c r="N146" s="61" t="n">
        <v>183554275</v>
      </c>
      <c r="O146" s="61" t="s">
        <v>1262</v>
      </c>
      <c r="P146" s="61" t="s">
        <v>2264</v>
      </c>
      <c r="R146" s="61" t="s">
        <v>1300</v>
      </c>
      <c r="S146" s="61" t="str">
        <f aca="false">IF(J146="Listed Option",MID(R146,3,9),MID(Q146,3,9))</f>
        <v>78378X107</v>
      </c>
      <c r="T146" s="61" t="e">
        <f aca="false">VLOOKUP(S146,'Output v4'!C:C,1,FALSE())</f>
        <v>#N/A</v>
      </c>
      <c r="W146" s="61" t="s">
        <v>2265</v>
      </c>
      <c r="X146" s="61" t="s">
        <v>2266</v>
      </c>
      <c r="Y146" s="61" t="s">
        <v>2267</v>
      </c>
      <c r="Z146" s="61" t="s">
        <v>1304</v>
      </c>
      <c r="AA146" s="61" t="s">
        <v>1305</v>
      </c>
      <c r="AB146" s="63" t="n">
        <v>-19</v>
      </c>
      <c r="AC146" s="63" t="n">
        <v>-19</v>
      </c>
      <c r="AD146" s="61" t="n">
        <v>100</v>
      </c>
      <c r="AE146" s="61" t="n">
        <v>0</v>
      </c>
      <c r="AF146" s="64" t="n">
        <v>-1900</v>
      </c>
      <c r="AG146" s="61" t="s">
        <v>1273</v>
      </c>
      <c r="AH146" s="62" t="n">
        <v>45291</v>
      </c>
      <c r="AI146" s="65" t="n">
        <v>106.3</v>
      </c>
      <c r="AJ146" s="61" t="s">
        <v>1266</v>
      </c>
      <c r="AK146" s="65" t="n">
        <v>106.3</v>
      </c>
      <c r="AL146" s="65" t="n">
        <v>3871.24</v>
      </c>
      <c r="AM146" s="66" t="n">
        <v>-201970</v>
      </c>
      <c r="AN146" s="66" t="n">
        <f aca="false">IF(J146="Listed Option",AF146*AL146,AM146)</f>
        <v>-7355356</v>
      </c>
      <c r="AO146" s="61" t="s">
        <v>1267</v>
      </c>
      <c r="AP146" s="61" t="n">
        <v>100</v>
      </c>
      <c r="AQ146" s="61" t="n">
        <v>100</v>
      </c>
      <c r="AV146" s="61" t="s">
        <v>1306</v>
      </c>
      <c r="AW146" s="61" t="s">
        <v>1307</v>
      </c>
      <c r="AY146" s="61" t="s">
        <v>1308</v>
      </c>
      <c r="AZ146" s="61" t="s">
        <v>1308</v>
      </c>
      <c r="BA146" s="61" t="s">
        <v>1308</v>
      </c>
      <c r="BB146" s="67" t="n">
        <v>0</v>
      </c>
      <c r="BE146" s="61" t="n">
        <v>238575</v>
      </c>
      <c r="BJ146" s="61" t="s">
        <v>1308</v>
      </c>
      <c r="BL146" s="61" t="s">
        <v>1300</v>
      </c>
      <c r="BM146" s="61" t="s">
        <v>1300</v>
      </c>
      <c r="BN146" s="70" t="n">
        <v>-7355356</v>
      </c>
      <c r="BP146" s="68" t="n">
        <v>-2019.7</v>
      </c>
      <c r="BQ146" s="68" t="n">
        <v>-2019.7</v>
      </c>
      <c r="BR146" s="69" t="n">
        <v>-19</v>
      </c>
      <c r="BS146" s="63" t="n">
        <v>-19</v>
      </c>
      <c r="BU146" s="68" t="n">
        <v>19</v>
      </c>
    </row>
    <row r="147" customFormat="false" ht="15" hidden="true" customHeight="false" outlineLevel="0" collapsed="false">
      <c r="A147" s="61" t="s">
        <v>2268</v>
      </c>
      <c r="B147" s="61" t="s">
        <v>2269</v>
      </c>
      <c r="C147" s="62" t="n">
        <v>45291</v>
      </c>
      <c r="D147" s="62" t="n">
        <v>45291</v>
      </c>
      <c r="E147" s="61" t="s">
        <v>1259</v>
      </c>
      <c r="G147" s="61" t="s">
        <v>2270</v>
      </c>
      <c r="H147" s="61" t="s">
        <v>1297</v>
      </c>
      <c r="J147" s="61" t="s">
        <v>1196</v>
      </c>
      <c r="K147" s="61" t="s">
        <v>1298</v>
      </c>
      <c r="L147" s="61" t="s">
        <v>1298</v>
      </c>
      <c r="M147" s="61" t="s">
        <v>1197</v>
      </c>
      <c r="N147" s="61" t="n">
        <v>183554567</v>
      </c>
      <c r="O147" s="61" t="s">
        <v>1262</v>
      </c>
      <c r="P147" s="61" t="s">
        <v>2271</v>
      </c>
      <c r="R147" s="61" t="s">
        <v>1300</v>
      </c>
      <c r="S147" s="61" t="str">
        <f aca="false">IF(J147="Listed Option",MID(R147,3,9),MID(Q147,3,9))</f>
        <v>78378X107</v>
      </c>
      <c r="T147" s="61" t="e">
        <f aca="false">VLOOKUP(S147,'Output v4'!C:C,1,FALSE())</f>
        <v>#N/A</v>
      </c>
      <c r="W147" s="61" t="s">
        <v>2272</v>
      </c>
      <c r="X147" s="61" t="s">
        <v>2273</v>
      </c>
      <c r="Y147" s="61" t="s">
        <v>2274</v>
      </c>
      <c r="Z147" s="61" t="s">
        <v>1304</v>
      </c>
      <c r="AA147" s="61" t="s">
        <v>1305</v>
      </c>
      <c r="AB147" s="63" t="n">
        <v>400</v>
      </c>
      <c r="AC147" s="63" t="n">
        <v>400</v>
      </c>
      <c r="AD147" s="61" t="n">
        <v>100</v>
      </c>
      <c r="AE147" s="61" t="n">
        <v>0</v>
      </c>
      <c r="AF147" s="64" t="n">
        <v>40000</v>
      </c>
      <c r="AG147" s="61" t="s">
        <v>689</v>
      </c>
      <c r="AH147" s="62" t="n">
        <v>45291</v>
      </c>
      <c r="AI147" s="65" t="n">
        <v>0.05</v>
      </c>
      <c r="AJ147" s="61" t="s">
        <v>1266</v>
      </c>
      <c r="AK147" s="65" t="n">
        <v>0.05</v>
      </c>
      <c r="AL147" s="65" t="n">
        <v>3871.24</v>
      </c>
      <c r="AM147" s="66" t="n">
        <v>2000</v>
      </c>
      <c r="AN147" s="66" t="n">
        <f aca="false">IF(J147="Listed Option",AF147*AL147,AM147)</f>
        <v>154849600</v>
      </c>
      <c r="AO147" s="61" t="s">
        <v>1267</v>
      </c>
      <c r="AP147" s="61" t="n">
        <v>100</v>
      </c>
      <c r="AQ147" s="61" t="n">
        <v>100</v>
      </c>
      <c r="AV147" s="61" t="s">
        <v>1306</v>
      </c>
      <c r="AW147" s="61" t="s">
        <v>1307</v>
      </c>
      <c r="AY147" s="61" t="s">
        <v>1308</v>
      </c>
      <c r="AZ147" s="61" t="s">
        <v>1308</v>
      </c>
      <c r="BA147" s="61" t="s">
        <v>1308</v>
      </c>
      <c r="BB147" s="67" t="n">
        <v>0</v>
      </c>
      <c r="BE147" s="61" t="n">
        <v>238575</v>
      </c>
      <c r="BJ147" s="61" t="s">
        <v>1308</v>
      </c>
      <c r="BL147" s="61" t="s">
        <v>1300</v>
      </c>
      <c r="BM147" s="61" t="s">
        <v>1300</v>
      </c>
      <c r="BN147" s="70" t="n">
        <v>-154849600</v>
      </c>
      <c r="BP147" s="68" t="n">
        <v>20</v>
      </c>
      <c r="BQ147" s="68" t="n">
        <v>20</v>
      </c>
      <c r="BR147" s="69" t="n">
        <v>400</v>
      </c>
      <c r="BS147" s="63" t="n">
        <v>400</v>
      </c>
      <c r="BU147" s="68" t="n">
        <v>400</v>
      </c>
    </row>
    <row r="148" customFormat="false" ht="15" hidden="true" customHeight="false" outlineLevel="0" collapsed="false">
      <c r="A148" s="61" t="s">
        <v>2275</v>
      </c>
      <c r="B148" s="61" t="s">
        <v>2276</v>
      </c>
      <c r="C148" s="62" t="n">
        <v>45291</v>
      </c>
      <c r="D148" s="62" t="n">
        <v>45291</v>
      </c>
      <c r="E148" s="61" t="s">
        <v>1259</v>
      </c>
      <c r="G148" s="61" t="s">
        <v>2277</v>
      </c>
      <c r="H148" s="61" t="s">
        <v>1297</v>
      </c>
      <c r="J148" s="61" t="s">
        <v>1196</v>
      </c>
      <c r="K148" s="61" t="s">
        <v>1298</v>
      </c>
      <c r="L148" s="61" t="s">
        <v>1298</v>
      </c>
      <c r="M148" s="61" t="s">
        <v>1197</v>
      </c>
      <c r="N148" s="61" t="n">
        <v>183554575</v>
      </c>
      <c r="O148" s="61" t="s">
        <v>1262</v>
      </c>
      <c r="P148" s="61" t="s">
        <v>2278</v>
      </c>
      <c r="R148" s="61" t="s">
        <v>1300</v>
      </c>
      <c r="S148" s="61" t="str">
        <f aca="false">IF(J148="Listed Option",MID(R148,3,9),MID(Q148,3,9))</f>
        <v>78378X107</v>
      </c>
      <c r="T148" s="61" t="e">
        <f aca="false">VLOOKUP(S148,'Output v4'!C:C,1,FALSE())</f>
        <v>#N/A</v>
      </c>
      <c r="W148" s="61" t="s">
        <v>2279</v>
      </c>
      <c r="X148" s="61" t="s">
        <v>2280</v>
      </c>
      <c r="Y148" s="61" t="s">
        <v>2281</v>
      </c>
      <c r="Z148" s="61" t="s">
        <v>1304</v>
      </c>
      <c r="AA148" s="61" t="s">
        <v>1305</v>
      </c>
      <c r="AB148" s="63" t="n">
        <v>400</v>
      </c>
      <c r="AC148" s="63" t="n">
        <v>400</v>
      </c>
      <c r="AD148" s="61" t="n">
        <v>100</v>
      </c>
      <c r="AE148" s="61" t="n">
        <v>0</v>
      </c>
      <c r="AF148" s="64" t="n">
        <v>40000</v>
      </c>
      <c r="AG148" s="61" t="s">
        <v>689</v>
      </c>
      <c r="AH148" s="62" t="n">
        <v>45291</v>
      </c>
      <c r="AI148" s="65" t="n">
        <v>0.075</v>
      </c>
      <c r="AJ148" s="61" t="s">
        <v>1266</v>
      </c>
      <c r="AK148" s="65" t="n">
        <v>0.075</v>
      </c>
      <c r="AL148" s="65" t="n">
        <v>3871.24</v>
      </c>
      <c r="AM148" s="66" t="n">
        <v>3000</v>
      </c>
      <c r="AN148" s="66" t="n">
        <f aca="false">IF(J148="Listed Option",AF148*AL148,AM148)</f>
        <v>154849600</v>
      </c>
      <c r="AO148" s="61" t="s">
        <v>1267</v>
      </c>
      <c r="AP148" s="61" t="n">
        <v>100</v>
      </c>
      <c r="AQ148" s="61" t="n">
        <v>100</v>
      </c>
      <c r="AV148" s="61" t="s">
        <v>1306</v>
      </c>
      <c r="AW148" s="61" t="s">
        <v>1307</v>
      </c>
      <c r="AY148" s="61" t="s">
        <v>1308</v>
      </c>
      <c r="AZ148" s="61" t="s">
        <v>1308</v>
      </c>
      <c r="BA148" s="61" t="s">
        <v>1308</v>
      </c>
      <c r="BB148" s="67" t="n">
        <v>0</v>
      </c>
      <c r="BE148" s="61" t="n">
        <v>238575</v>
      </c>
      <c r="BJ148" s="61" t="s">
        <v>1308</v>
      </c>
      <c r="BL148" s="61" t="s">
        <v>1300</v>
      </c>
      <c r="BM148" s="61" t="s">
        <v>1300</v>
      </c>
      <c r="BN148" s="70" t="n">
        <v>-154849600</v>
      </c>
      <c r="BP148" s="68" t="n">
        <v>30</v>
      </c>
      <c r="BQ148" s="68" t="n">
        <v>30</v>
      </c>
      <c r="BR148" s="69" t="n">
        <v>400</v>
      </c>
      <c r="BS148" s="63" t="n">
        <v>400</v>
      </c>
      <c r="BU148" s="68" t="n">
        <v>400</v>
      </c>
    </row>
    <row r="149" customFormat="false" ht="15" hidden="true" customHeight="false" outlineLevel="0" collapsed="false">
      <c r="A149" s="61" t="s">
        <v>2282</v>
      </c>
      <c r="B149" s="61" t="s">
        <v>2283</v>
      </c>
      <c r="C149" s="62" t="n">
        <v>45291</v>
      </c>
      <c r="D149" s="62" t="n">
        <v>45291</v>
      </c>
      <c r="E149" s="61" t="s">
        <v>1259</v>
      </c>
      <c r="G149" s="61" t="s">
        <v>2284</v>
      </c>
      <c r="H149" s="61" t="s">
        <v>1297</v>
      </c>
      <c r="J149" s="61" t="s">
        <v>1196</v>
      </c>
      <c r="K149" s="61" t="s">
        <v>1298</v>
      </c>
      <c r="L149" s="61" t="s">
        <v>1298</v>
      </c>
      <c r="M149" s="61" t="s">
        <v>1197</v>
      </c>
      <c r="N149" s="61" t="n">
        <v>183554576</v>
      </c>
      <c r="O149" s="61" t="s">
        <v>1262</v>
      </c>
      <c r="P149" s="61" t="s">
        <v>2285</v>
      </c>
      <c r="R149" s="61" t="s">
        <v>1300</v>
      </c>
      <c r="S149" s="61" t="str">
        <f aca="false">IF(J149="Listed Option",MID(R149,3,9),MID(Q149,3,9))</f>
        <v>78378X107</v>
      </c>
      <c r="T149" s="61" t="e">
        <f aca="false">VLOOKUP(S149,'Output v4'!C:C,1,FALSE())</f>
        <v>#N/A</v>
      </c>
      <c r="W149" s="61" t="s">
        <v>2286</v>
      </c>
      <c r="X149" s="61" t="s">
        <v>2287</v>
      </c>
      <c r="Y149" s="61" t="s">
        <v>2288</v>
      </c>
      <c r="Z149" s="61" t="s">
        <v>1304</v>
      </c>
      <c r="AA149" s="61" t="s">
        <v>1305</v>
      </c>
      <c r="AB149" s="63" t="n">
        <v>340</v>
      </c>
      <c r="AC149" s="63" t="n">
        <v>340</v>
      </c>
      <c r="AD149" s="61" t="n">
        <v>100</v>
      </c>
      <c r="AE149" s="61" t="n">
        <v>0</v>
      </c>
      <c r="AF149" s="64" t="n">
        <v>34000</v>
      </c>
      <c r="AG149" s="61" t="s">
        <v>689</v>
      </c>
      <c r="AH149" s="62" t="n">
        <v>45291</v>
      </c>
      <c r="AI149" s="65" t="n">
        <v>0.1</v>
      </c>
      <c r="AJ149" s="61" t="s">
        <v>1266</v>
      </c>
      <c r="AK149" s="65" t="n">
        <v>0.1</v>
      </c>
      <c r="AL149" s="65" t="n">
        <v>3871.24</v>
      </c>
      <c r="AM149" s="66" t="n">
        <v>3400</v>
      </c>
      <c r="AN149" s="66" t="n">
        <f aca="false">IF(J149="Listed Option",AF149*AL149,AM149)</f>
        <v>131622160</v>
      </c>
      <c r="AO149" s="61" t="s">
        <v>1267</v>
      </c>
      <c r="AP149" s="61" t="n">
        <v>100</v>
      </c>
      <c r="AQ149" s="61" t="n">
        <v>100</v>
      </c>
      <c r="AV149" s="61" t="s">
        <v>1306</v>
      </c>
      <c r="AW149" s="61" t="s">
        <v>1307</v>
      </c>
      <c r="AY149" s="61" t="s">
        <v>1308</v>
      </c>
      <c r="AZ149" s="61" t="s">
        <v>1308</v>
      </c>
      <c r="BA149" s="61" t="s">
        <v>1308</v>
      </c>
      <c r="BB149" s="67" t="n">
        <v>0</v>
      </c>
      <c r="BE149" s="61" t="n">
        <v>238575</v>
      </c>
      <c r="BJ149" s="61" t="s">
        <v>1308</v>
      </c>
      <c r="BL149" s="61" t="s">
        <v>1300</v>
      </c>
      <c r="BM149" s="61" t="s">
        <v>1300</v>
      </c>
      <c r="BN149" s="70" t="n">
        <v>-131622160</v>
      </c>
      <c r="BP149" s="68" t="n">
        <v>34</v>
      </c>
      <c r="BQ149" s="68" t="n">
        <v>34</v>
      </c>
      <c r="BR149" s="69" t="n">
        <v>340</v>
      </c>
      <c r="BS149" s="63" t="n">
        <v>340</v>
      </c>
      <c r="BU149" s="68" t="n">
        <v>340</v>
      </c>
    </row>
    <row r="150" customFormat="false" ht="15" hidden="true" customHeight="false" outlineLevel="0" collapsed="false">
      <c r="A150" s="61" t="s">
        <v>2289</v>
      </c>
      <c r="B150" s="61" t="s">
        <v>2290</v>
      </c>
      <c r="C150" s="62" t="n">
        <v>45291</v>
      </c>
      <c r="D150" s="62" t="n">
        <v>45291</v>
      </c>
      <c r="E150" s="61" t="s">
        <v>1259</v>
      </c>
      <c r="G150" s="61" t="s">
        <v>2291</v>
      </c>
      <c r="H150" s="61" t="s">
        <v>1297</v>
      </c>
      <c r="J150" s="61" t="s">
        <v>1196</v>
      </c>
      <c r="K150" s="61" t="s">
        <v>1298</v>
      </c>
      <c r="L150" s="61" t="s">
        <v>1298</v>
      </c>
      <c r="M150" s="61" t="s">
        <v>1197</v>
      </c>
      <c r="N150" s="61" t="n">
        <v>183554577</v>
      </c>
      <c r="O150" s="61" t="s">
        <v>1262</v>
      </c>
      <c r="P150" s="61" t="s">
        <v>2292</v>
      </c>
      <c r="R150" s="61" t="s">
        <v>1300</v>
      </c>
      <c r="S150" s="61" t="str">
        <f aca="false">IF(J150="Listed Option",MID(R150,3,9),MID(Q150,3,9))</f>
        <v>78378X107</v>
      </c>
      <c r="T150" s="61" t="e">
        <f aca="false">VLOOKUP(S150,'Output v4'!C:C,1,FALSE())</f>
        <v>#N/A</v>
      </c>
      <c r="W150" s="61" t="s">
        <v>2293</v>
      </c>
      <c r="X150" s="61" t="s">
        <v>2294</v>
      </c>
      <c r="Y150" s="61" t="s">
        <v>2295</v>
      </c>
      <c r="Z150" s="61" t="s">
        <v>1304</v>
      </c>
      <c r="AA150" s="61" t="s">
        <v>1305</v>
      </c>
      <c r="AB150" s="63" t="n">
        <v>600</v>
      </c>
      <c r="AC150" s="63" t="n">
        <v>600</v>
      </c>
      <c r="AD150" s="61" t="n">
        <v>100</v>
      </c>
      <c r="AE150" s="61" t="n">
        <v>0</v>
      </c>
      <c r="AF150" s="64" t="n">
        <v>60000</v>
      </c>
      <c r="AG150" s="61" t="s">
        <v>689</v>
      </c>
      <c r="AH150" s="62" t="n">
        <v>45291</v>
      </c>
      <c r="AI150" s="65" t="n">
        <v>0.1</v>
      </c>
      <c r="AJ150" s="61" t="s">
        <v>1266</v>
      </c>
      <c r="AK150" s="65" t="n">
        <v>0.1</v>
      </c>
      <c r="AL150" s="65" t="n">
        <v>3871.24</v>
      </c>
      <c r="AM150" s="66" t="n">
        <v>6000</v>
      </c>
      <c r="AN150" s="66" t="n">
        <f aca="false">IF(J150="Listed Option",AF150*AL150,AM150)</f>
        <v>232274400</v>
      </c>
      <c r="AO150" s="61" t="s">
        <v>1267</v>
      </c>
      <c r="AP150" s="61" t="n">
        <v>100</v>
      </c>
      <c r="AQ150" s="61" t="n">
        <v>100</v>
      </c>
      <c r="AV150" s="61" t="s">
        <v>1306</v>
      </c>
      <c r="AW150" s="61" t="s">
        <v>1307</v>
      </c>
      <c r="AY150" s="61" t="s">
        <v>1308</v>
      </c>
      <c r="AZ150" s="61" t="s">
        <v>1308</v>
      </c>
      <c r="BA150" s="61" t="s">
        <v>1308</v>
      </c>
      <c r="BB150" s="67" t="n">
        <v>0</v>
      </c>
      <c r="BE150" s="61" t="n">
        <v>238575</v>
      </c>
      <c r="BJ150" s="61" t="s">
        <v>1308</v>
      </c>
      <c r="BL150" s="61" t="s">
        <v>1300</v>
      </c>
      <c r="BM150" s="61" t="s">
        <v>1300</v>
      </c>
      <c r="BN150" s="70" t="n">
        <v>-232274400</v>
      </c>
      <c r="BP150" s="68" t="n">
        <v>60</v>
      </c>
      <c r="BQ150" s="68" t="n">
        <v>60</v>
      </c>
      <c r="BR150" s="69" t="n">
        <v>600</v>
      </c>
      <c r="BS150" s="63" t="n">
        <v>600</v>
      </c>
      <c r="BU150" s="68" t="n">
        <v>600</v>
      </c>
    </row>
    <row r="151" customFormat="false" ht="15" hidden="true" customHeight="false" outlineLevel="0" collapsed="false">
      <c r="A151" s="61" t="s">
        <v>2296</v>
      </c>
      <c r="B151" s="61" t="s">
        <v>2297</v>
      </c>
      <c r="C151" s="62" t="n">
        <v>45291</v>
      </c>
      <c r="D151" s="62" t="n">
        <v>45291</v>
      </c>
      <c r="E151" s="61" t="s">
        <v>1259</v>
      </c>
      <c r="G151" s="61" t="s">
        <v>2298</v>
      </c>
      <c r="H151" s="61" t="s">
        <v>1297</v>
      </c>
      <c r="J151" s="61" t="s">
        <v>1196</v>
      </c>
      <c r="K151" s="61" t="s">
        <v>1298</v>
      </c>
      <c r="L151" s="61" t="s">
        <v>1298</v>
      </c>
      <c r="M151" s="61" t="s">
        <v>1197</v>
      </c>
      <c r="N151" s="61" t="n">
        <v>183554592</v>
      </c>
      <c r="O151" s="61" t="s">
        <v>1262</v>
      </c>
      <c r="P151" s="61" t="s">
        <v>2299</v>
      </c>
      <c r="R151" s="61" t="s">
        <v>1300</v>
      </c>
      <c r="S151" s="61" t="str">
        <f aca="false">IF(J151="Listed Option",MID(R151,3,9),MID(Q151,3,9))</f>
        <v>78378X107</v>
      </c>
      <c r="T151" s="61" t="e">
        <f aca="false">VLOOKUP(S151,'Output v4'!C:C,1,FALSE())</f>
        <v>#N/A</v>
      </c>
      <c r="W151" s="61" t="s">
        <v>2300</v>
      </c>
      <c r="X151" s="61" t="s">
        <v>2301</v>
      </c>
      <c r="Y151" s="61" t="s">
        <v>2302</v>
      </c>
      <c r="Z151" s="61" t="s">
        <v>1304</v>
      </c>
      <c r="AA151" s="61" t="s">
        <v>1305</v>
      </c>
      <c r="AB151" s="63" t="n">
        <v>-200</v>
      </c>
      <c r="AC151" s="63" t="n">
        <v>-200</v>
      </c>
      <c r="AD151" s="61" t="n">
        <v>100</v>
      </c>
      <c r="AE151" s="61" t="n">
        <v>0</v>
      </c>
      <c r="AF151" s="64" t="n">
        <v>20000</v>
      </c>
      <c r="AG151" s="61" t="s">
        <v>1273</v>
      </c>
      <c r="AH151" s="62" t="n">
        <v>45291</v>
      </c>
      <c r="AI151" s="65" t="n">
        <v>0.225</v>
      </c>
      <c r="AJ151" s="61" t="s">
        <v>1266</v>
      </c>
      <c r="AK151" s="65" t="n">
        <v>0.225</v>
      </c>
      <c r="AL151" s="65" t="n">
        <v>3871.24</v>
      </c>
      <c r="AM151" s="66" t="n">
        <v>-4500</v>
      </c>
      <c r="AN151" s="66" t="n">
        <f aca="false">IF(J151="Listed Option",AF151*AL151,AM151)</f>
        <v>77424800</v>
      </c>
      <c r="AO151" s="61" t="s">
        <v>1267</v>
      </c>
      <c r="AP151" s="61" t="n">
        <v>100</v>
      </c>
      <c r="AQ151" s="61" t="n">
        <v>100</v>
      </c>
      <c r="AV151" s="61" t="s">
        <v>1306</v>
      </c>
      <c r="AW151" s="61" t="s">
        <v>1307</v>
      </c>
      <c r="AY151" s="61" t="s">
        <v>1308</v>
      </c>
      <c r="AZ151" s="61" t="s">
        <v>1308</v>
      </c>
      <c r="BA151" s="61" t="s">
        <v>1308</v>
      </c>
      <c r="BB151" s="67" t="n">
        <v>0</v>
      </c>
      <c r="BE151" s="61" t="n">
        <v>238575</v>
      </c>
      <c r="BJ151" s="61" t="s">
        <v>1308</v>
      </c>
      <c r="BL151" s="61" t="s">
        <v>1300</v>
      </c>
      <c r="BM151" s="61" t="s">
        <v>1300</v>
      </c>
      <c r="BN151" s="70" t="n">
        <v>77424800</v>
      </c>
      <c r="BP151" s="68" t="n">
        <v>-45</v>
      </c>
      <c r="BQ151" s="68" t="n">
        <v>-45</v>
      </c>
      <c r="BR151" s="69" t="n">
        <v>-200</v>
      </c>
      <c r="BS151" s="63" t="n">
        <v>-200</v>
      </c>
      <c r="BU151" s="68" t="n">
        <v>200</v>
      </c>
    </row>
    <row r="152" customFormat="false" ht="15" hidden="true" customHeight="false" outlineLevel="0" collapsed="false">
      <c r="A152" s="61" t="s">
        <v>2303</v>
      </c>
      <c r="B152" s="61" t="s">
        <v>2304</v>
      </c>
      <c r="C152" s="62" t="n">
        <v>45291</v>
      </c>
      <c r="D152" s="62" t="n">
        <v>45291</v>
      </c>
      <c r="E152" s="61" t="s">
        <v>1259</v>
      </c>
      <c r="G152" s="61" t="s">
        <v>2305</v>
      </c>
      <c r="H152" s="61" t="s">
        <v>1297</v>
      </c>
      <c r="J152" s="61" t="s">
        <v>1196</v>
      </c>
      <c r="K152" s="61" t="s">
        <v>1298</v>
      </c>
      <c r="L152" s="61" t="s">
        <v>1298</v>
      </c>
      <c r="M152" s="61" t="s">
        <v>1197</v>
      </c>
      <c r="N152" s="61" t="n">
        <v>183554600</v>
      </c>
      <c r="O152" s="61" t="s">
        <v>1262</v>
      </c>
      <c r="P152" s="61" t="s">
        <v>2306</v>
      </c>
      <c r="R152" s="61" t="s">
        <v>1300</v>
      </c>
      <c r="S152" s="61" t="str">
        <f aca="false">IF(J152="Listed Option",MID(R152,3,9),MID(Q152,3,9))</f>
        <v>78378X107</v>
      </c>
      <c r="T152" s="61" t="e">
        <f aca="false">VLOOKUP(S152,'Output v4'!C:C,1,FALSE())</f>
        <v>#N/A</v>
      </c>
      <c r="W152" s="61" t="s">
        <v>2307</v>
      </c>
      <c r="X152" s="61" t="s">
        <v>2308</v>
      </c>
      <c r="Y152" s="61" t="s">
        <v>2309</v>
      </c>
      <c r="Z152" s="61" t="s">
        <v>1304</v>
      </c>
      <c r="AA152" s="61" t="s">
        <v>1305</v>
      </c>
      <c r="AB152" s="63" t="n">
        <v>-220</v>
      </c>
      <c r="AC152" s="63" t="n">
        <v>-220</v>
      </c>
      <c r="AD152" s="61" t="n">
        <v>100</v>
      </c>
      <c r="AE152" s="61" t="n">
        <v>0</v>
      </c>
      <c r="AF152" s="64" t="n">
        <v>22000</v>
      </c>
      <c r="AG152" s="61" t="s">
        <v>1273</v>
      </c>
      <c r="AH152" s="62" t="n">
        <v>45291</v>
      </c>
      <c r="AI152" s="65" t="n">
        <v>0.375</v>
      </c>
      <c r="AJ152" s="61" t="s">
        <v>1266</v>
      </c>
      <c r="AK152" s="65" t="n">
        <v>0.375</v>
      </c>
      <c r="AL152" s="65" t="n">
        <v>3871.24</v>
      </c>
      <c r="AM152" s="66" t="n">
        <v>-8250</v>
      </c>
      <c r="AN152" s="66" t="n">
        <f aca="false">IF(J152="Listed Option",AF152*AL152,AM152)</f>
        <v>85167280</v>
      </c>
      <c r="AO152" s="61" t="s">
        <v>1267</v>
      </c>
      <c r="AP152" s="61" t="n">
        <v>100</v>
      </c>
      <c r="AQ152" s="61" t="n">
        <v>100</v>
      </c>
      <c r="AV152" s="61" t="s">
        <v>1306</v>
      </c>
      <c r="AW152" s="61" t="s">
        <v>1307</v>
      </c>
      <c r="AY152" s="61" t="s">
        <v>1308</v>
      </c>
      <c r="AZ152" s="61" t="s">
        <v>1308</v>
      </c>
      <c r="BA152" s="61" t="s">
        <v>1308</v>
      </c>
      <c r="BB152" s="67" t="n">
        <v>0</v>
      </c>
      <c r="BE152" s="61" t="n">
        <v>238575</v>
      </c>
      <c r="BJ152" s="61" t="s">
        <v>1308</v>
      </c>
      <c r="BL152" s="61" t="s">
        <v>1300</v>
      </c>
      <c r="BM152" s="61" t="s">
        <v>1300</v>
      </c>
      <c r="BN152" s="70" t="n">
        <v>85167280</v>
      </c>
      <c r="BP152" s="68" t="n">
        <v>-82.5</v>
      </c>
      <c r="BQ152" s="68" t="n">
        <v>-82.5</v>
      </c>
      <c r="BR152" s="69" t="n">
        <v>-220</v>
      </c>
      <c r="BS152" s="63" t="n">
        <v>-220</v>
      </c>
      <c r="BU152" s="68" t="n">
        <v>220</v>
      </c>
    </row>
    <row r="153" customFormat="false" ht="15" hidden="true" customHeight="false" outlineLevel="0" collapsed="false">
      <c r="A153" s="61" t="s">
        <v>2310</v>
      </c>
      <c r="B153" s="61" t="s">
        <v>2311</v>
      </c>
      <c r="C153" s="62" t="n">
        <v>45291</v>
      </c>
      <c r="D153" s="62" t="n">
        <v>45291</v>
      </c>
      <c r="E153" s="61" t="s">
        <v>1259</v>
      </c>
      <c r="G153" s="61" t="s">
        <v>2312</v>
      </c>
      <c r="H153" s="61" t="s">
        <v>1297</v>
      </c>
      <c r="J153" s="61" t="s">
        <v>1196</v>
      </c>
      <c r="K153" s="61" t="s">
        <v>1298</v>
      </c>
      <c r="L153" s="61" t="s">
        <v>1298</v>
      </c>
      <c r="M153" s="61" t="s">
        <v>1197</v>
      </c>
      <c r="N153" s="61" t="n">
        <v>183554603</v>
      </c>
      <c r="O153" s="61" t="s">
        <v>1262</v>
      </c>
      <c r="P153" s="61" t="s">
        <v>2313</v>
      </c>
      <c r="R153" s="61" t="s">
        <v>1300</v>
      </c>
      <c r="S153" s="61" t="str">
        <f aca="false">IF(J153="Listed Option",MID(R153,3,9),MID(Q153,3,9))</f>
        <v>78378X107</v>
      </c>
      <c r="T153" s="61" t="e">
        <f aca="false">VLOOKUP(S153,'Output v4'!C:C,1,FALSE())</f>
        <v>#N/A</v>
      </c>
      <c r="W153" s="61" t="s">
        <v>2314</v>
      </c>
      <c r="X153" s="61" t="s">
        <v>2315</v>
      </c>
      <c r="Y153" s="61" t="s">
        <v>2316</v>
      </c>
      <c r="Z153" s="61" t="s">
        <v>1304</v>
      </c>
      <c r="AA153" s="61" t="s">
        <v>1305</v>
      </c>
      <c r="AB153" s="63" t="n">
        <v>100</v>
      </c>
      <c r="AC153" s="63" t="n">
        <v>100</v>
      </c>
      <c r="AD153" s="61" t="n">
        <v>100</v>
      </c>
      <c r="AE153" s="61" t="n">
        <v>0</v>
      </c>
      <c r="AF153" s="64" t="n">
        <v>10000</v>
      </c>
      <c r="AG153" s="61" t="s">
        <v>689</v>
      </c>
      <c r="AH153" s="62" t="n">
        <v>45291</v>
      </c>
      <c r="AI153" s="65" t="n">
        <v>0.45</v>
      </c>
      <c r="AJ153" s="61" t="s">
        <v>1266</v>
      </c>
      <c r="AK153" s="65" t="n">
        <v>0.45</v>
      </c>
      <c r="AL153" s="65" t="n">
        <v>3871.24</v>
      </c>
      <c r="AM153" s="66" t="n">
        <v>4500</v>
      </c>
      <c r="AN153" s="66" t="n">
        <f aca="false">IF(J153="Listed Option",AF153*AL153,AM153)</f>
        <v>38712400</v>
      </c>
      <c r="AO153" s="61" t="s">
        <v>1267</v>
      </c>
      <c r="AP153" s="61" t="n">
        <v>100</v>
      </c>
      <c r="AQ153" s="61" t="n">
        <v>100</v>
      </c>
      <c r="AV153" s="61" t="s">
        <v>1306</v>
      </c>
      <c r="AW153" s="61" t="s">
        <v>1307</v>
      </c>
      <c r="AY153" s="61" t="s">
        <v>1308</v>
      </c>
      <c r="AZ153" s="61" t="s">
        <v>1308</v>
      </c>
      <c r="BA153" s="61" t="s">
        <v>1308</v>
      </c>
      <c r="BB153" s="67" t="n">
        <v>0</v>
      </c>
      <c r="BE153" s="61" t="n">
        <v>238575</v>
      </c>
      <c r="BJ153" s="61" t="s">
        <v>1308</v>
      </c>
      <c r="BL153" s="61" t="s">
        <v>1300</v>
      </c>
      <c r="BM153" s="61" t="s">
        <v>1300</v>
      </c>
      <c r="BN153" s="70" t="n">
        <v>-38712400</v>
      </c>
      <c r="BP153" s="68" t="n">
        <v>45</v>
      </c>
      <c r="BQ153" s="68" t="n">
        <v>45</v>
      </c>
      <c r="BR153" s="69" t="n">
        <v>100</v>
      </c>
      <c r="BS153" s="63" t="n">
        <v>100</v>
      </c>
      <c r="BU153" s="68" t="n">
        <v>100</v>
      </c>
    </row>
    <row r="154" customFormat="false" ht="15" hidden="true" customHeight="false" outlineLevel="0" collapsed="false">
      <c r="A154" s="61" t="s">
        <v>2317</v>
      </c>
      <c r="B154" s="61" t="s">
        <v>2318</v>
      </c>
      <c r="C154" s="62" t="n">
        <v>45291</v>
      </c>
      <c r="D154" s="62" t="n">
        <v>45291</v>
      </c>
      <c r="E154" s="61" t="s">
        <v>1259</v>
      </c>
      <c r="G154" s="61" t="s">
        <v>2319</v>
      </c>
      <c r="H154" s="61" t="s">
        <v>1297</v>
      </c>
      <c r="J154" s="61" t="s">
        <v>1196</v>
      </c>
      <c r="K154" s="61" t="s">
        <v>1298</v>
      </c>
      <c r="L154" s="61" t="s">
        <v>1298</v>
      </c>
      <c r="M154" s="61" t="s">
        <v>1197</v>
      </c>
      <c r="N154" s="61" t="n">
        <v>183554604</v>
      </c>
      <c r="O154" s="61" t="s">
        <v>1262</v>
      </c>
      <c r="P154" s="61" t="s">
        <v>2320</v>
      </c>
      <c r="R154" s="61" t="s">
        <v>1300</v>
      </c>
      <c r="S154" s="61" t="str">
        <f aca="false">IF(J154="Listed Option",MID(R154,3,9),MID(Q154,3,9))</f>
        <v>78378X107</v>
      </c>
      <c r="T154" s="61" t="e">
        <f aca="false">VLOOKUP(S154,'Output v4'!C:C,1,FALSE())</f>
        <v>#N/A</v>
      </c>
      <c r="W154" s="61" t="s">
        <v>2321</v>
      </c>
      <c r="X154" s="61" t="s">
        <v>2322</v>
      </c>
      <c r="Y154" s="61" t="s">
        <v>2323</v>
      </c>
      <c r="Z154" s="61" t="s">
        <v>1304</v>
      </c>
      <c r="AA154" s="61" t="s">
        <v>1305</v>
      </c>
      <c r="AB154" s="63" t="n">
        <v>100</v>
      </c>
      <c r="AC154" s="63" t="n">
        <v>100</v>
      </c>
      <c r="AD154" s="61" t="n">
        <v>100</v>
      </c>
      <c r="AE154" s="61" t="n">
        <v>0</v>
      </c>
      <c r="AF154" s="64" t="n">
        <v>10000</v>
      </c>
      <c r="AG154" s="61" t="s">
        <v>689</v>
      </c>
      <c r="AH154" s="62" t="n">
        <v>45291</v>
      </c>
      <c r="AI154" s="65" t="n">
        <v>0.5</v>
      </c>
      <c r="AJ154" s="61" t="s">
        <v>1266</v>
      </c>
      <c r="AK154" s="65" t="n">
        <v>0.5</v>
      </c>
      <c r="AL154" s="65" t="n">
        <v>3871.24</v>
      </c>
      <c r="AM154" s="66" t="n">
        <v>5000</v>
      </c>
      <c r="AN154" s="66" t="n">
        <f aca="false">IF(J154="Listed Option",AF154*AL154,AM154)</f>
        <v>38712400</v>
      </c>
      <c r="AO154" s="61" t="s">
        <v>1267</v>
      </c>
      <c r="AP154" s="61" t="n">
        <v>100</v>
      </c>
      <c r="AQ154" s="61" t="n">
        <v>100</v>
      </c>
      <c r="AV154" s="61" t="s">
        <v>1306</v>
      </c>
      <c r="AW154" s="61" t="s">
        <v>1307</v>
      </c>
      <c r="AY154" s="61" t="s">
        <v>1308</v>
      </c>
      <c r="AZ154" s="61" t="s">
        <v>1308</v>
      </c>
      <c r="BA154" s="61" t="s">
        <v>1308</v>
      </c>
      <c r="BB154" s="67" t="n">
        <v>0</v>
      </c>
      <c r="BE154" s="61" t="n">
        <v>238575</v>
      </c>
      <c r="BJ154" s="61" t="s">
        <v>1308</v>
      </c>
      <c r="BL154" s="61" t="s">
        <v>1300</v>
      </c>
      <c r="BM154" s="61" t="s">
        <v>1300</v>
      </c>
      <c r="BN154" s="70" t="n">
        <v>-38712400</v>
      </c>
      <c r="BP154" s="68" t="n">
        <v>50</v>
      </c>
      <c r="BQ154" s="68" t="n">
        <v>50</v>
      </c>
      <c r="BR154" s="69" t="n">
        <v>100</v>
      </c>
      <c r="BS154" s="63" t="n">
        <v>100</v>
      </c>
      <c r="BU154" s="68" t="n">
        <v>100</v>
      </c>
    </row>
    <row r="155" customFormat="false" ht="15" hidden="true" customHeight="false" outlineLevel="0" collapsed="false">
      <c r="A155" s="61" t="s">
        <v>2324</v>
      </c>
      <c r="B155" s="61" t="s">
        <v>2325</v>
      </c>
      <c r="C155" s="62" t="n">
        <v>45291</v>
      </c>
      <c r="D155" s="62" t="n">
        <v>45291</v>
      </c>
      <c r="E155" s="61" t="s">
        <v>1259</v>
      </c>
      <c r="G155" s="61" t="s">
        <v>2326</v>
      </c>
      <c r="H155" s="61" t="s">
        <v>1297</v>
      </c>
      <c r="J155" s="61" t="s">
        <v>1196</v>
      </c>
      <c r="K155" s="61" t="s">
        <v>1298</v>
      </c>
      <c r="L155" s="61" t="s">
        <v>1298</v>
      </c>
      <c r="M155" s="61" t="s">
        <v>1197</v>
      </c>
      <c r="N155" s="61" t="n">
        <v>183554606</v>
      </c>
      <c r="O155" s="61" t="s">
        <v>1262</v>
      </c>
      <c r="P155" s="61" t="s">
        <v>2327</v>
      </c>
      <c r="R155" s="61" t="s">
        <v>1300</v>
      </c>
      <c r="S155" s="61" t="str">
        <f aca="false">IF(J155="Listed Option",MID(R155,3,9),MID(Q155,3,9))</f>
        <v>78378X107</v>
      </c>
      <c r="T155" s="61" t="e">
        <f aca="false">VLOOKUP(S155,'Output v4'!C:C,1,FALSE())</f>
        <v>#N/A</v>
      </c>
      <c r="W155" s="61" t="s">
        <v>2328</v>
      </c>
      <c r="X155" s="61" t="s">
        <v>2329</v>
      </c>
      <c r="Y155" s="61" t="s">
        <v>2330</v>
      </c>
      <c r="Z155" s="61" t="s">
        <v>1304</v>
      </c>
      <c r="AA155" s="61" t="s">
        <v>1305</v>
      </c>
      <c r="AB155" s="63" t="n">
        <v>100</v>
      </c>
      <c r="AC155" s="63" t="n">
        <v>100</v>
      </c>
      <c r="AD155" s="61" t="n">
        <v>100</v>
      </c>
      <c r="AE155" s="61" t="n">
        <v>0</v>
      </c>
      <c r="AF155" s="64" t="n">
        <v>10000</v>
      </c>
      <c r="AG155" s="61" t="s">
        <v>689</v>
      </c>
      <c r="AH155" s="62" t="n">
        <v>45291</v>
      </c>
      <c r="AI155" s="65" t="n">
        <v>0.55</v>
      </c>
      <c r="AJ155" s="61" t="s">
        <v>1266</v>
      </c>
      <c r="AK155" s="65" t="n">
        <v>0.55</v>
      </c>
      <c r="AL155" s="65" t="n">
        <v>3871.24</v>
      </c>
      <c r="AM155" s="66" t="n">
        <v>5500</v>
      </c>
      <c r="AN155" s="66" t="n">
        <f aca="false">IF(J155="Listed Option",AF155*AL155,AM155)</f>
        <v>38712400</v>
      </c>
      <c r="AO155" s="61" t="s">
        <v>1267</v>
      </c>
      <c r="AP155" s="61" t="n">
        <v>100</v>
      </c>
      <c r="AQ155" s="61" t="n">
        <v>100</v>
      </c>
      <c r="AV155" s="61" t="s">
        <v>1306</v>
      </c>
      <c r="AW155" s="61" t="s">
        <v>1307</v>
      </c>
      <c r="AY155" s="61" t="s">
        <v>1308</v>
      </c>
      <c r="AZ155" s="61" t="s">
        <v>1308</v>
      </c>
      <c r="BA155" s="61" t="s">
        <v>1308</v>
      </c>
      <c r="BB155" s="67" t="n">
        <v>0</v>
      </c>
      <c r="BE155" s="61" t="n">
        <v>238575</v>
      </c>
      <c r="BJ155" s="61" t="s">
        <v>1308</v>
      </c>
      <c r="BL155" s="61" t="s">
        <v>1300</v>
      </c>
      <c r="BM155" s="61" t="s">
        <v>1300</v>
      </c>
      <c r="BN155" s="70" t="n">
        <v>-38712400</v>
      </c>
      <c r="BP155" s="68" t="n">
        <v>55</v>
      </c>
      <c r="BQ155" s="68" t="n">
        <v>55</v>
      </c>
      <c r="BR155" s="69" t="n">
        <v>100</v>
      </c>
      <c r="BS155" s="63" t="n">
        <v>100</v>
      </c>
      <c r="BU155" s="68" t="n">
        <v>100</v>
      </c>
    </row>
    <row r="156" customFormat="false" ht="15" hidden="true" customHeight="false" outlineLevel="0" collapsed="false">
      <c r="A156" s="61" t="s">
        <v>2331</v>
      </c>
      <c r="B156" s="61" t="s">
        <v>2332</v>
      </c>
      <c r="C156" s="62" t="n">
        <v>45291</v>
      </c>
      <c r="D156" s="62" t="n">
        <v>45291</v>
      </c>
      <c r="E156" s="61" t="s">
        <v>1259</v>
      </c>
      <c r="G156" s="61" t="s">
        <v>2333</v>
      </c>
      <c r="H156" s="61" t="s">
        <v>1297</v>
      </c>
      <c r="J156" s="61" t="s">
        <v>1196</v>
      </c>
      <c r="K156" s="61" t="s">
        <v>1298</v>
      </c>
      <c r="L156" s="61" t="s">
        <v>1298</v>
      </c>
      <c r="M156" s="61" t="s">
        <v>1197</v>
      </c>
      <c r="N156" s="61" t="n">
        <v>183554607</v>
      </c>
      <c r="O156" s="61" t="s">
        <v>1262</v>
      </c>
      <c r="P156" s="61" t="s">
        <v>2334</v>
      </c>
      <c r="R156" s="61" t="s">
        <v>1300</v>
      </c>
      <c r="S156" s="61" t="str">
        <f aca="false">IF(J156="Listed Option",MID(R156,3,9),MID(Q156,3,9))</f>
        <v>78378X107</v>
      </c>
      <c r="T156" s="61" t="e">
        <f aca="false">VLOOKUP(S156,'Output v4'!C:C,1,FALSE())</f>
        <v>#N/A</v>
      </c>
      <c r="W156" s="61" t="s">
        <v>2335</v>
      </c>
      <c r="X156" s="61" t="s">
        <v>2336</v>
      </c>
      <c r="Y156" s="61" t="s">
        <v>2337</v>
      </c>
      <c r="Z156" s="61" t="s">
        <v>1304</v>
      </c>
      <c r="AA156" s="61" t="s">
        <v>1305</v>
      </c>
      <c r="AB156" s="63" t="n">
        <v>100</v>
      </c>
      <c r="AC156" s="63" t="n">
        <v>100</v>
      </c>
      <c r="AD156" s="61" t="n">
        <v>100</v>
      </c>
      <c r="AE156" s="61" t="n">
        <v>0</v>
      </c>
      <c r="AF156" s="64" t="n">
        <v>10000</v>
      </c>
      <c r="AG156" s="61" t="s">
        <v>689</v>
      </c>
      <c r="AH156" s="62" t="n">
        <v>45291</v>
      </c>
      <c r="AI156" s="65" t="n">
        <v>0.6</v>
      </c>
      <c r="AJ156" s="61" t="s">
        <v>1266</v>
      </c>
      <c r="AK156" s="65" t="n">
        <v>0.6</v>
      </c>
      <c r="AL156" s="65" t="n">
        <v>3871.24</v>
      </c>
      <c r="AM156" s="66" t="n">
        <v>6000</v>
      </c>
      <c r="AN156" s="66" t="n">
        <f aca="false">IF(J156="Listed Option",AF156*AL156,AM156)</f>
        <v>38712400</v>
      </c>
      <c r="AO156" s="61" t="s">
        <v>1267</v>
      </c>
      <c r="AP156" s="61" t="n">
        <v>100</v>
      </c>
      <c r="AQ156" s="61" t="n">
        <v>100</v>
      </c>
      <c r="AV156" s="61" t="s">
        <v>1306</v>
      </c>
      <c r="AW156" s="61" t="s">
        <v>1307</v>
      </c>
      <c r="AY156" s="61" t="s">
        <v>1308</v>
      </c>
      <c r="AZ156" s="61" t="s">
        <v>1308</v>
      </c>
      <c r="BA156" s="61" t="s">
        <v>1308</v>
      </c>
      <c r="BB156" s="67" t="n">
        <v>0</v>
      </c>
      <c r="BE156" s="61" t="n">
        <v>238575</v>
      </c>
      <c r="BJ156" s="61" t="s">
        <v>1308</v>
      </c>
      <c r="BL156" s="61" t="s">
        <v>1300</v>
      </c>
      <c r="BM156" s="61" t="s">
        <v>1300</v>
      </c>
      <c r="BN156" s="70" t="n">
        <v>-38712400</v>
      </c>
      <c r="BP156" s="68" t="n">
        <v>60</v>
      </c>
      <c r="BQ156" s="68" t="n">
        <v>60</v>
      </c>
      <c r="BR156" s="69" t="n">
        <v>100</v>
      </c>
      <c r="BS156" s="63" t="n">
        <v>100</v>
      </c>
      <c r="BU156" s="68" t="n">
        <v>100</v>
      </c>
    </row>
    <row r="157" customFormat="false" ht="15" hidden="true" customHeight="false" outlineLevel="0" collapsed="false">
      <c r="A157" s="61" t="s">
        <v>2338</v>
      </c>
      <c r="B157" s="61" t="s">
        <v>2339</v>
      </c>
      <c r="C157" s="62" t="n">
        <v>45291</v>
      </c>
      <c r="D157" s="62" t="n">
        <v>45291</v>
      </c>
      <c r="E157" s="61" t="s">
        <v>1259</v>
      </c>
      <c r="G157" s="61" t="s">
        <v>2340</v>
      </c>
      <c r="H157" s="61" t="s">
        <v>1297</v>
      </c>
      <c r="J157" s="61" t="s">
        <v>1196</v>
      </c>
      <c r="K157" s="61" t="s">
        <v>1298</v>
      </c>
      <c r="L157" s="61" t="s">
        <v>1298</v>
      </c>
      <c r="M157" s="61" t="s">
        <v>1197</v>
      </c>
      <c r="N157" s="61" t="n">
        <v>183554621</v>
      </c>
      <c r="O157" s="61" t="s">
        <v>1262</v>
      </c>
      <c r="P157" s="61" t="s">
        <v>2341</v>
      </c>
      <c r="R157" s="61" t="s">
        <v>1300</v>
      </c>
      <c r="S157" s="61" t="str">
        <f aca="false">IF(J157="Listed Option",MID(R157,3,9),MID(Q157,3,9))</f>
        <v>78378X107</v>
      </c>
      <c r="T157" s="61" t="e">
        <f aca="false">VLOOKUP(S157,'Output v4'!C:C,1,FALSE())</f>
        <v>#N/A</v>
      </c>
      <c r="W157" s="61" t="s">
        <v>2342</v>
      </c>
      <c r="X157" s="61" t="s">
        <v>2343</v>
      </c>
      <c r="Y157" s="61" t="s">
        <v>2344</v>
      </c>
      <c r="Z157" s="61" t="s">
        <v>1304</v>
      </c>
      <c r="AA157" s="61" t="s">
        <v>1305</v>
      </c>
      <c r="AB157" s="63" t="n">
        <v>100</v>
      </c>
      <c r="AC157" s="63" t="n">
        <v>100</v>
      </c>
      <c r="AD157" s="61" t="n">
        <v>100</v>
      </c>
      <c r="AE157" s="61" t="n">
        <v>0</v>
      </c>
      <c r="AF157" s="64" t="n">
        <v>10000</v>
      </c>
      <c r="AG157" s="61" t="s">
        <v>689</v>
      </c>
      <c r="AH157" s="62" t="n">
        <v>45291</v>
      </c>
      <c r="AI157" s="65" t="n">
        <v>0.775</v>
      </c>
      <c r="AJ157" s="61" t="s">
        <v>1266</v>
      </c>
      <c r="AK157" s="65" t="n">
        <v>0.775</v>
      </c>
      <c r="AL157" s="65" t="n">
        <v>3871.24</v>
      </c>
      <c r="AM157" s="66" t="n">
        <v>7750</v>
      </c>
      <c r="AN157" s="66" t="n">
        <f aca="false">IF(J157="Listed Option",AF157*AL157,AM157)</f>
        <v>38712400</v>
      </c>
      <c r="AO157" s="61" t="s">
        <v>1267</v>
      </c>
      <c r="AP157" s="61" t="n">
        <v>100</v>
      </c>
      <c r="AQ157" s="61" t="n">
        <v>100</v>
      </c>
      <c r="AV157" s="61" t="s">
        <v>1306</v>
      </c>
      <c r="AW157" s="61" t="s">
        <v>1307</v>
      </c>
      <c r="AY157" s="61" t="s">
        <v>1308</v>
      </c>
      <c r="AZ157" s="61" t="s">
        <v>1308</v>
      </c>
      <c r="BA157" s="61" t="s">
        <v>1308</v>
      </c>
      <c r="BB157" s="67" t="n">
        <v>0</v>
      </c>
      <c r="BE157" s="61" t="n">
        <v>238575</v>
      </c>
      <c r="BJ157" s="61" t="s">
        <v>1308</v>
      </c>
      <c r="BL157" s="61" t="s">
        <v>1300</v>
      </c>
      <c r="BM157" s="61" t="s">
        <v>1300</v>
      </c>
      <c r="BN157" s="70" t="n">
        <v>-38712400</v>
      </c>
      <c r="BP157" s="68" t="n">
        <v>77.5</v>
      </c>
      <c r="BQ157" s="68" t="n">
        <v>77.5</v>
      </c>
      <c r="BR157" s="69" t="n">
        <v>100</v>
      </c>
      <c r="BS157" s="63" t="n">
        <v>100</v>
      </c>
      <c r="BU157" s="68" t="n">
        <v>100</v>
      </c>
    </row>
    <row r="158" customFormat="false" ht="15" hidden="true" customHeight="false" outlineLevel="0" collapsed="false">
      <c r="A158" s="61" t="s">
        <v>2345</v>
      </c>
      <c r="B158" s="61" t="s">
        <v>2346</v>
      </c>
      <c r="C158" s="62" t="n">
        <v>45291</v>
      </c>
      <c r="D158" s="62" t="n">
        <v>45291</v>
      </c>
      <c r="E158" s="61" t="s">
        <v>1259</v>
      </c>
      <c r="G158" s="61" t="s">
        <v>2347</v>
      </c>
      <c r="H158" s="61" t="s">
        <v>1297</v>
      </c>
      <c r="J158" s="61" t="s">
        <v>1196</v>
      </c>
      <c r="K158" s="61" t="s">
        <v>1298</v>
      </c>
      <c r="L158" s="61" t="s">
        <v>1298</v>
      </c>
      <c r="M158" s="61" t="s">
        <v>1197</v>
      </c>
      <c r="N158" s="61" t="n">
        <v>183554624</v>
      </c>
      <c r="O158" s="61" t="s">
        <v>1262</v>
      </c>
      <c r="P158" s="61" t="s">
        <v>2348</v>
      </c>
      <c r="R158" s="61" t="s">
        <v>1300</v>
      </c>
      <c r="S158" s="61" t="str">
        <f aca="false">IF(J158="Listed Option",MID(R158,3,9),MID(Q158,3,9))</f>
        <v>78378X107</v>
      </c>
      <c r="T158" s="61" t="e">
        <f aca="false">VLOOKUP(S158,'Output v4'!C:C,1,FALSE())</f>
        <v>#N/A</v>
      </c>
      <c r="W158" s="61" t="s">
        <v>2349</v>
      </c>
      <c r="X158" s="61" t="s">
        <v>2350</v>
      </c>
      <c r="Y158" s="61" t="s">
        <v>2351</v>
      </c>
      <c r="Z158" s="61" t="s">
        <v>1304</v>
      </c>
      <c r="AA158" s="61" t="s">
        <v>1305</v>
      </c>
      <c r="AB158" s="63" t="n">
        <v>140</v>
      </c>
      <c r="AC158" s="63" t="n">
        <v>140</v>
      </c>
      <c r="AD158" s="61" t="n">
        <v>100</v>
      </c>
      <c r="AE158" s="61" t="n">
        <v>0</v>
      </c>
      <c r="AF158" s="64" t="n">
        <v>14000</v>
      </c>
      <c r="AG158" s="61" t="s">
        <v>689</v>
      </c>
      <c r="AH158" s="62" t="n">
        <v>45291</v>
      </c>
      <c r="AI158" s="65" t="n">
        <v>0.8</v>
      </c>
      <c r="AJ158" s="61" t="s">
        <v>1266</v>
      </c>
      <c r="AK158" s="65" t="n">
        <v>0.8</v>
      </c>
      <c r="AL158" s="65" t="n">
        <v>3871.24</v>
      </c>
      <c r="AM158" s="66" t="n">
        <v>11200</v>
      </c>
      <c r="AN158" s="66" t="n">
        <f aca="false">IF(J158="Listed Option",AF158*AL158,AM158)</f>
        <v>54197360</v>
      </c>
      <c r="AO158" s="61" t="s">
        <v>1267</v>
      </c>
      <c r="AP158" s="61" t="n">
        <v>100</v>
      </c>
      <c r="AQ158" s="61" t="n">
        <v>100</v>
      </c>
      <c r="AV158" s="61" t="s">
        <v>1306</v>
      </c>
      <c r="AW158" s="61" t="s">
        <v>1307</v>
      </c>
      <c r="AY158" s="61" t="s">
        <v>1308</v>
      </c>
      <c r="AZ158" s="61" t="s">
        <v>1308</v>
      </c>
      <c r="BA158" s="61" t="s">
        <v>1308</v>
      </c>
      <c r="BB158" s="67" t="n">
        <v>0</v>
      </c>
      <c r="BE158" s="61" t="n">
        <v>238575</v>
      </c>
      <c r="BJ158" s="61" t="s">
        <v>1308</v>
      </c>
      <c r="BL158" s="61" t="s">
        <v>1300</v>
      </c>
      <c r="BM158" s="61" t="s">
        <v>1300</v>
      </c>
      <c r="BN158" s="70" t="n">
        <v>-54197360</v>
      </c>
      <c r="BP158" s="68" t="n">
        <v>112</v>
      </c>
      <c r="BQ158" s="68" t="n">
        <v>112</v>
      </c>
      <c r="BR158" s="69" t="n">
        <v>140</v>
      </c>
      <c r="BS158" s="63" t="n">
        <v>140</v>
      </c>
      <c r="BU158" s="68" t="n">
        <v>140</v>
      </c>
    </row>
    <row r="159" customFormat="false" ht="15" hidden="true" customHeight="false" outlineLevel="0" collapsed="false">
      <c r="A159" s="61" t="s">
        <v>2352</v>
      </c>
      <c r="B159" s="61" t="s">
        <v>2353</v>
      </c>
      <c r="C159" s="62" t="n">
        <v>45291</v>
      </c>
      <c r="D159" s="62" t="n">
        <v>45291</v>
      </c>
      <c r="E159" s="61" t="s">
        <v>1259</v>
      </c>
      <c r="G159" s="61" t="s">
        <v>2354</v>
      </c>
      <c r="H159" s="61" t="s">
        <v>1297</v>
      </c>
      <c r="J159" s="61" t="s">
        <v>1196</v>
      </c>
      <c r="K159" s="61" t="s">
        <v>1298</v>
      </c>
      <c r="L159" s="61" t="s">
        <v>1298</v>
      </c>
      <c r="M159" s="61" t="s">
        <v>1197</v>
      </c>
      <c r="N159" s="61" t="n">
        <v>183554639</v>
      </c>
      <c r="O159" s="61" t="s">
        <v>1262</v>
      </c>
      <c r="P159" s="61" t="s">
        <v>2355</v>
      </c>
      <c r="R159" s="61" t="s">
        <v>1300</v>
      </c>
      <c r="S159" s="61" t="str">
        <f aca="false">IF(J159="Listed Option",MID(R159,3,9),MID(Q159,3,9))</f>
        <v>78378X107</v>
      </c>
      <c r="T159" s="61" t="e">
        <f aca="false">VLOOKUP(S159,'Output v4'!C:C,1,FALSE())</f>
        <v>#N/A</v>
      </c>
      <c r="W159" s="61" t="s">
        <v>2356</v>
      </c>
      <c r="X159" s="61" t="s">
        <v>2357</v>
      </c>
      <c r="Y159" s="61" t="s">
        <v>2358</v>
      </c>
      <c r="Z159" s="61" t="s">
        <v>1304</v>
      </c>
      <c r="AA159" s="61" t="s">
        <v>1305</v>
      </c>
      <c r="AB159" s="63" t="n">
        <v>-200</v>
      </c>
      <c r="AC159" s="63" t="n">
        <v>-200</v>
      </c>
      <c r="AD159" s="61" t="n">
        <v>100</v>
      </c>
      <c r="AE159" s="61" t="n">
        <v>0</v>
      </c>
      <c r="AF159" s="64" t="n">
        <v>20000</v>
      </c>
      <c r="AG159" s="61" t="s">
        <v>1273</v>
      </c>
      <c r="AH159" s="62" t="n">
        <v>45291</v>
      </c>
      <c r="AI159" s="65" t="n">
        <v>1</v>
      </c>
      <c r="AJ159" s="61" t="s">
        <v>1266</v>
      </c>
      <c r="AK159" s="65" t="n">
        <v>1</v>
      </c>
      <c r="AL159" s="65" t="n">
        <v>3871.24</v>
      </c>
      <c r="AM159" s="66" t="n">
        <v>-20000</v>
      </c>
      <c r="AN159" s="66" t="n">
        <f aca="false">IF(J159="Listed Option",AF159*AL159,AM159)</f>
        <v>77424800</v>
      </c>
      <c r="AO159" s="61" t="s">
        <v>1267</v>
      </c>
      <c r="AP159" s="61" t="n">
        <v>100</v>
      </c>
      <c r="AQ159" s="61" t="n">
        <v>100</v>
      </c>
      <c r="AV159" s="61" t="s">
        <v>1306</v>
      </c>
      <c r="AW159" s="61" t="s">
        <v>1307</v>
      </c>
      <c r="AY159" s="61" t="s">
        <v>1308</v>
      </c>
      <c r="AZ159" s="61" t="s">
        <v>1308</v>
      </c>
      <c r="BA159" s="61" t="s">
        <v>1308</v>
      </c>
      <c r="BB159" s="67" t="n">
        <v>0</v>
      </c>
      <c r="BE159" s="61" t="n">
        <v>238575</v>
      </c>
      <c r="BJ159" s="61" t="s">
        <v>1308</v>
      </c>
      <c r="BL159" s="61" t="s">
        <v>1300</v>
      </c>
      <c r="BM159" s="61" t="s">
        <v>1300</v>
      </c>
      <c r="BN159" s="70" t="n">
        <v>77424800</v>
      </c>
      <c r="BP159" s="68" t="n">
        <v>-200</v>
      </c>
      <c r="BQ159" s="68" t="n">
        <v>-200</v>
      </c>
      <c r="BR159" s="69" t="n">
        <v>-200</v>
      </c>
      <c r="BS159" s="63" t="n">
        <v>-200</v>
      </c>
      <c r="BU159" s="68" t="n">
        <v>200</v>
      </c>
    </row>
    <row r="160" customFormat="false" ht="15" hidden="true" customHeight="false" outlineLevel="0" collapsed="false">
      <c r="A160" s="61" t="s">
        <v>2359</v>
      </c>
      <c r="B160" s="61" t="s">
        <v>2360</v>
      </c>
      <c r="C160" s="62" t="n">
        <v>45291</v>
      </c>
      <c r="D160" s="62" t="n">
        <v>45291</v>
      </c>
      <c r="E160" s="61" t="s">
        <v>1259</v>
      </c>
      <c r="G160" s="61" t="s">
        <v>2361</v>
      </c>
      <c r="H160" s="61" t="s">
        <v>1297</v>
      </c>
      <c r="J160" s="61" t="s">
        <v>1196</v>
      </c>
      <c r="K160" s="61" t="s">
        <v>1298</v>
      </c>
      <c r="L160" s="61" t="s">
        <v>1298</v>
      </c>
      <c r="M160" s="61" t="s">
        <v>1197</v>
      </c>
      <c r="N160" s="61" t="n">
        <v>183554642</v>
      </c>
      <c r="O160" s="61" t="s">
        <v>1262</v>
      </c>
      <c r="P160" s="61" t="s">
        <v>2362</v>
      </c>
      <c r="R160" s="61" t="s">
        <v>1300</v>
      </c>
      <c r="S160" s="61" t="str">
        <f aca="false">IF(J160="Listed Option",MID(R160,3,9),MID(Q160,3,9))</f>
        <v>78378X107</v>
      </c>
      <c r="T160" s="61" t="e">
        <f aca="false">VLOOKUP(S160,'Output v4'!C:C,1,FALSE())</f>
        <v>#N/A</v>
      </c>
      <c r="W160" s="61" t="s">
        <v>2363</v>
      </c>
      <c r="X160" s="61" t="s">
        <v>2364</v>
      </c>
      <c r="Y160" s="61" t="s">
        <v>2365</v>
      </c>
      <c r="Z160" s="61" t="s">
        <v>1304</v>
      </c>
      <c r="AA160" s="61" t="s">
        <v>1305</v>
      </c>
      <c r="AB160" s="63" t="n">
        <v>-200</v>
      </c>
      <c r="AC160" s="63" t="n">
        <v>-200</v>
      </c>
      <c r="AD160" s="61" t="n">
        <v>100</v>
      </c>
      <c r="AE160" s="61" t="n">
        <v>0</v>
      </c>
      <c r="AF160" s="64" t="n">
        <v>20000</v>
      </c>
      <c r="AG160" s="61" t="s">
        <v>1273</v>
      </c>
      <c r="AH160" s="62" t="n">
        <v>45291</v>
      </c>
      <c r="AI160" s="65" t="n">
        <v>1.05</v>
      </c>
      <c r="AJ160" s="61" t="s">
        <v>1266</v>
      </c>
      <c r="AK160" s="65" t="n">
        <v>1.05</v>
      </c>
      <c r="AL160" s="65" t="n">
        <v>3871.24</v>
      </c>
      <c r="AM160" s="66" t="n">
        <v>-21000</v>
      </c>
      <c r="AN160" s="66" t="n">
        <f aca="false">IF(J160="Listed Option",AF160*AL160,AM160)</f>
        <v>77424800</v>
      </c>
      <c r="AO160" s="61" t="s">
        <v>1267</v>
      </c>
      <c r="AP160" s="61" t="n">
        <v>100</v>
      </c>
      <c r="AQ160" s="61" t="n">
        <v>100</v>
      </c>
      <c r="AV160" s="61" t="s">
        <v>1306</v>
      </c>
      <c r="AW160" s="61" t="s">
        <v>1307</v>
      </c>
      <c r="AY160" s="61" t="s">
        <v>1308</v>
      </c>
      <c r="AZ160" s="61" t="s">
        <v>1308</v>
      </c>
      <c r="BA160" s="61" t="s">
        <v>1308</v>
      </c>
      <c r="BB160" s="67" t="n">
        <v>0</v>
      </c>
      <c r="BE160" s="61" t="n">
        <v>238575</v>
      </c>
      <c r="BJ160" s="61" t="s">
        <v>1308</v>
      </c>
      <c r="BL160" s="61" t="s">
        <v>1300</v>
      </c>
      <c r="BM160" s="61" t="s">
        <v>1300</v>
      </c>
      <c r="BN160" s="70" t="n">
        <v>77424800</v>
      </c>
      <c r="BP160" s="68" t="n">
        <v>-210</v>
      </c>
      <c r="BQ160" s="68" t="n">
        <v>-210</v>
      </c>
      <c r="BR160" s="69" t="n">
        <v>-200</v>
      </c>
      <c r="BS160" s="63" t="n">
        <v>-200</v>
      </c>
      <c r="BU160" s="68" t="n">
        <v>200</v>
      </c>
    </row>
    <row r="161" customFormat="false" ht="15" hidden="true" customHeight="false" outlineLevel="0" collapsed="false">
      <c r="A161" s="61" t="s">
        <v>2366</v>
      </c>
      <c r="B161" s="61" t="s">
        <v>2367</v>
      </c>
      <c r="C161" s="62" t="n">
        <v>45291</v>
      </c>
      <c r="D161" s="62" t="n">
        <v>45291</v>
      </c>
      <c r="E161" s="61" t="s">
        <v>1259</v>
      </c>
      <c r="G161" s="61" t="s">
        <v>2368</v>
      </c>
      <c r="H161" s="61" t="s">
        <v>1297</v>
      </c>
      <c r="J161" s="61" t="s">
        <v>1196</v>
      </c>
      <c r="K161" s="61" t="s">
        <v>1298</v>
      </c>
      <c r="L161" s="61" t="s">
        <v>1298</v>
      </c>
      <c r="M161" s="61" t="s">
        <v>1197</v>
      </c>
      <c r="N161" s="61" t="n">
        <v>183554648</v>
      </c>
      <c r="O161" s="61" t="s">
        <v>1262</v>
      </c>
      <c r="P161" s="61" t="s">
        <v>2369</v>
      </c>
      <c r="R161" s="61" t="s">
        <v>1300</v>
      </c>
      <c r="S161" s="61" t="str">
        <f aca="false">IF(J161="Listed Option",MID(R161,3,9),MID(Q161,3,9))</f>
        <v>78378X107</v>
      </c>
      <c r="T161" s="61" t="e">
        <f aca="false">VLOOKUP(S161,'Output v4'!C:C,1,FALSE())</f>
        <v>#N/A</v>
      </c>
      <c r="W161" s="61" t="s">
        <v>2370</v>
      </c>
      <c r="X161" s="61" t="s">
        <v>2371</v>
      </c>
      <c r="Y161" s="61" t="s">
        <v>2372</v>
      </c>
      <c r="Z161" s="61" t="s">
        <v>1304</v>
      </c>
      <c r="AA161" s="61" t="s">
        <v>1305</v>
      </c>
      <c r="AB161" s="63" t="n">
        <v>-200</v>
      </c>
      <c r="AC161" s="63" t="n">
        <v>-200</v>
      </c>
      <c r="AD161" s="61" t="n">
        <v>100</v>
      </c>
      <c r="AE161" s="61" t="n">
        <v>0</v>
      </c>
      <c r="AF161" s="64" t="n">
        <v>20000</v>
      </c>
      <c r="AG161" s="61" t="s">
        <v>1273</v>
      </c>
      <c r="AH161" s="62" t="n">
        <v>45291</v>
      </c>
      <c r="AI161" s="65" t="n">
        <v>1.15</v>
      </c>
      <c r="AJ161" s="61" t="s">
        <v>1266</v>
      </c>
      <c r="AK161" s="65" t="n">
        <v>1.15</v>
      </c>
      <c r="AL161" s="65" t="n">
        <v>3871.24</v>
      </c>
      <c r="AM161" s="66" t="n">
        <v>-23000</v>
      </c>
      <c r="AN161" s="66" t="n">
        <f aca="false">IF(J161="Listed Option",AF161*AL161,AM161)</f>
        <v>77424800</v>
      </c>
      <c r="AO161" s="61" t="s">
        <v>1267</v>
      </c>
      <c r="AP161" s="61" t="n">
        <v>100</v>
      </c>
      <c r="AQ161" s="61" t="n">
        <v>100</v>
      </c>
      <c r="AV161" s="61" t="s">
        <v>1306</v>
      </c>
      <c r="AW161" s="61" t="s">
        <v>1307</v>
      </c>
      <c r="AY161" s="61" t="s">
        <v>1308</v>
      </c>
      <c r="AZ161" s="61" t="s">
        <v>1308</v>
      </c>
      <c r="BA161" s="61" t="s">
        <v>1308</v>
      </c>
      <c r="BB161" s="67" t="n">
        <v>0</v>
      </c>
      <c r="BE161" s="61" t="n">
        <v>238575</v>
      </c>
      <c r="BJ161" s="61" t="s">
        <v>1308</v>
      </c>
      <c r="BL161" s="61" t="s">
        <v>1300</v>
      </c>
      <c r="BM161" s="61" t="s">
        <v>1300</v>
      </c>
      <c r="BN161" s="70" t="n">
        <v>77424800</v>
      </c>
      <c r="BP161" s="68" t="n">
        <v>-230</v>
      </c>
      <c r="BQ161" s="68" t="n">
        <v>-230</v>
      </c>
      <c r="BR161" s="69" t="n">
        <v>-200</v>
      </c>
      <c r="BS161" s="63" t="n">
        <v>-200</v>
      </c>
      <c r="BU161" s="68" t="n">
        <v>200</v>
      </c>
    </row>
    <row r="162" customFormat="false" ht="15" hidden="true" customHeight="false" outlineLevel="0" collapsed="false">
      <c r="A162" s="61" t="s">
        <v>2373</v>
      </c>
      <c r="B162" s="61" t="s">
        <v>2374</v>
      </c>
      <c r="C162" s="62" t="n">
        <v>45291</v>
      </c>
      <c r="D162" s="62" t="n">
        <v>45291</v>
      </c>
      <c r="E162" s="61" t="s">
        <v>1259</v>
      </c>
      <c r="G162" s="61" t="s">
        <v>2375</v>
      </c>
      <c r="H162" s="61" t="s">
        <v>1297</v>
      </c>
      <c r="J162" s="61" t="s">
        <v>1196</v>
      </c>
      <c r="K162" s="61" t="s">
        <v>1298</v>
      </c>
      <c r="L162" s="61" t="s">
        <v>1298</v>
      </c>
      <c r="M162" s="61" t="s">
        <v>1197</v>
      </c>
      <c r="N162" s="61" t="n">
        <v>183554651</v>
      </c>
      <c r="O162" s="61" t="s">
        <v>1262</v>
      </c>
      <c r="P162" s="61" t="s">
        <v>2376</v>
      </c>
      <c r="R162" s="61" t="s">
        <v>1300</v>
      </c>
      <c r="S162" s="61" t="str">
        <f aca="false">IF(J162="Listed Option",MID(R162,3,9),MID(Q162,3,9))</f>
        <v>78378X107</v>
      </c>
      <c r="T162" s="61" t="e">
        <f aca="false">VLOOKUP(S162,'Output v4'!C:C,1,FALSE())</f>
        <v>#N/A</v>
      </c>
      <c r="W162" s="61" t="s">
        <v>2377</v>
      </c>
      <c r="X162" s="61" t="s">
        <v>2378</v>
      </c>
      <c r="Y162" s="61" t="s">
        <v>2379</v>
      </c>
      <c r="Z162" s="61" t="s">
        <v>1304</v>
      </c>
      <c r="AA162" s="61" t="s">
        <v>1305</v>
      </c>
      <c r="AB162" s="63" t="n">
        <v>-200</v>
      </c>
      <c r="AC162" s="63" t="n">
        <v>-200</v>
      </c>
      <c r="AD162" s="61" t="n">
        <v>100</v>
      </c>
      <c r="AE162" s="61" t="n">
        <v>0</v>
      </c>
      <c r="AF162" s="64" t="n">
        <v>20000</v>
      </c>
      <c r="AG162" s="61" t="s">
        <v>1273</v>
      </c>
      <c r="AH162" s="62" t="n">
        <v>45291</v>
      </c>
      <c r="AI162" s="65" t="n">
        <v>1.2</v>
      </c>
      <c r="AJ162" s="61" t="s">
        <v>1266</v>
      </c>
      <c r="AK162" s="65" t="n">
        <v>1.2</v>
      </c>
      <c r="AL162" s="65" t="n">
        <v>3871.24</v>
      </c>
      <c r="AM162" s="66" t="n">
        <v>-24000</v>
      </c>
      <c r="AN162" s="66" t="n">
        <f aca="false">IF(J162="Listed Option",AF162*AL162,AM162)</f>
        <v>77424800</v>
      </c>
      <c r="AO162" s="61" t="s">
        <v>1267</v>
      </c>
      <c r="AP162" s="61" t="n">
        <v>100</v>
      </c>
      <c r="AQ162" s="61" t="n">
        <v>100</v>
      </c>
      <c r="AV162" s="61" t="s">
        <v>1306</v>
      </c>
      <c r="AW162" s="61" t="s">
        <v>1307</v>
      </c>
      <c r="AY162" s="61" t="s">
        <v>1308</v>
      </c>
      <c r="AZ162" s="61" t="s">
        <v>1308</v>
      </c>
      <c r="BA162" s="61" t="s">
        <v>1308</v>
      </c>
      <c r="BB162" s="67" t="n">
        <v>0</v>
      </c>
      <c r="BE162" s="61" t="n">
        <v>238575</v>
      </c>
      <c r="BJ162" s="61" t="s">
        <v>1308</v>
      </c>
      <c r="BL162" s="61" t="s">
        <v>1300</v>
      </c>
      <c r="BM162" s="61" t="s">
        <v>1300</v>
      </c>
      <c r="BN162" s="70" t="n">
        <v>77424800</v>
      </c>
      <c r="BP162" s="68" t="n">
        <v>-240</v>
      </c>
      <c r="BQ162" s="68" t="n">
        <v>-240</v>
      </c>
      <c r="BR162" s="69" t="n">
        <v>-200</v>
      </c>
      <c r="BS162" s="63" t="n">
        <v>-200</v>
      </c>
      <c r="BU162" s="68" t="n">
        <v>200</v>
      </c>
    </row>
    <row r="163" customFormat="false" ht="15" hidden="true" customHeight="false" outlineLevel="0" collapsed="false">
      <c r="A163" s="61" t="s">
        <v>2380</v>
      </c>
      <c r="B163" s="61" t="s">
        <v>2381</v>
      </c>
      <c r="C163" s="62" t="n">
        <v>45291</v>
      </c>
      <c r="D163" s="62" t="n">
        <v>45291</v>
      </c>
      <c r="E163" s="61" t="s">
        <v>1259</v>
      </c>
      <c r="G163" s="61" t="s">
        <v>2382</v>
      </c>
      <c r="H163" s="61" t="s">
        <v>1297</v>
      </c>
      <c r="J163" s="61" t="s">
        <v>1196</v>
      </c>
      <c r="K163" s="61" t="s">
        <v>1298</v>
      </c>
      <c r="L163" s="61" t="s">
        <v>1298</v>
      </c>
      <c r="M163" s="61" t="s">
        <v>1197</v>
      </c>
      <c r="N163" s="61" t="n">
        <v>183554654</v>
      </c>
      <c r="O163" s="61" t="s">
        <v>1262</v>
      </c>
      <c r="P163" s="61" t="s">
        <v>2383</v>
      </c>
      <c r="R163" s="61" t="s">
        <v>1300</v>
      </c>
      <c r="S163" s="61" t="str">
        <f aca="false">IF(J163="Listed Option",MID(R163,3,9),MID(Q163,3,9))</f>
        <v>78378X107</v>
      </c>
      <c r="T163" s="61" t="e">
        <f aca="false">VLOOKUP(S163,'Output v4'!C:C,1,FALSE())</f>
        <v>#N/A</v>
      </c>
      <c r="W163" s="61" t="s">
        <v>2384</v>
      </c>
      <c r="X163" s="61" t="s">
        <v>2385</v>
      </c>
      <c r="Y163" s="61" t="s">
        <v>2386</v>
      </c>
      <c r="Z163" s="61" t="s">
        <v>1304</v>
      </c>
      <c r="AA163" s="61" t="s">
        <v>1305</v>
      </c>
      <c r="AB163" s="63" t="n">
        <v>17</v>
      </c>
      <c r="AC163" s="63" t="n">
        <v>17</v>
      </c>
      <c r="AD163" s="61" t="n">
        <v>100</v>
      </c>
      <c r="AE163" s="61" t="n">
        <v>0</v>
      </c>
      <c r="AF163" s="64" t="n">
        <v>1700</v>
      </c>
      <c r="AG163" s="61" t="s">
        <v>689</v>
      </c>
      <c r="AH163" s="62" t="n">
        <v>45291</v>
      </c>
      <c r="AI163" s="65" t="n">
        <v>1.275</v>
      </c>
      <c r="AJ163" s="61" t="s">
        <v>1266</v>
      </c>
      <c r="AK163" s="65" t="n">
        <v>1.275</v>
      </c>
      <c r="AL163" s="65" t="n">
        <v>3871.24</v>
      </c>
      <c r="AM163" s="66" t="n">
        <v>2167.5</v>
      </c>
      <c r="AN163" s="66" t="n">
        <f aca="false">IF(J163="Listed Option",AF163*AL163,AM163)</f>
        <v>6581108</v>
      </c>
      <c r="AO163" s="61" t="s">
        <v>1267</v>
      </c>
      <c r="AP163" s="61" t="n">
        <v>100</v>
      </c>
      <c r="AQ163" s="61" t="n">
        <v>100</v>
      </c>
      <c r="AV163" s="61" t="s">
        <v>1306</v>
      </c>
      <c r="AW163" s="61" t="s">
        <v>1307</v>
      </c>
      <c r="AY163" s="61" t="s">
        <v>1308</v>
      </c>
      <c r="AZ163" s="61" t="s">
        <v>1308</v>
      </c>
      <c r="BA163" s="61" t="s">
        <v>1308</v>
      </c>
      <c r="BB163" s="67" t="n">
        <v>0</v>
      </c>
      <c r="BE163" s="61" t="n">
        <v>238575</v>
      </c>
      <c r="BJ163" s="61" t="s">
        <v>1308</v>
      </c>
      <c r="BL163" s="61" t="s">
        <v>1300</v>
      </c>
      <c r="BM163" s="61" t="s">
        <v>1300</v>
      </c>
      <c r="BN163" s="70" t="n">
        <v>-6581108</v>
      </c>
      <c r="BP163" s="68" t="n">
        <v>21.675</v>
      </c>
      <c r="BQ163" s="68" t="n">
        <v>21.675</v>
      </c>
      <c r="BR163" s="69" t="n">
        <v>17</v>
      </c>
      <c r="BS163" s="63" t="n">
        <v>17</v>
      </c>
      <c r="BU163" s="68" t="n">
        <v>17</v>
      </c>
    </row>
    <row r="164" customFormat="false" ht="15" hidden="true" customHeight="false" outlineLevel="0" collapsed="false">
      <c r="A164" s="61" t="s">
        <v>2387</v>
      </c>
      <c r="B164" s="61" t="s">
        <v>2388</v>
      </c>
      <c r="C164" s="62" t="n">
        <v>45291</v>
      </c>
      <c r="D164" s="62" t="n">
        <v>45291</v>
      </c>
      <c r="E164" s="61" t="s">
        <v>1259</v>
      </c>
      <c r="G164" s="61" t="s">
        <v>2389</v>
      </c>
      <c r="H164" s="61" t="s">
        <v>1297</v>
      </c>
      <c r="J164" s="61" t="s">
        <v>1196</v>
      </c>
      <c r="K164" s="61" t="s">
        <v>1298</v>
      </c>
      <c r="L164" s="61" t="s">
        <v>1298</v>
      </c>
      <c r="M164" s="61" t="s">
        <v>1197</v>
      </c>
      <c r="N164" s="61" t="n">
        <v>183554657</v>
      </c>
      <c r="O164" s="61" t="s">
        <v>1262</v>
      </c>
      <c r="P164" s="61" t="s">
        <v>2390</v>
      </c>
      <c r="R164" s="61" t="s">
        <v>1300</v>
      </c>
      <c r="S164" s="61" t="str">
        <f aca="false">IF(J164="Listed Option",MID(R164,3,9),MID(Q164,3,9))</f>
        <v>78378X107</v>
      </c>
      <c r="T164" s="61" t="e">
        <f aca="false">VLOOKUP(S164,'Output v4'!C:C,1,FALSE())</f>
        <v>#N/A</v>
      </c>
      <c r="W164" s="61" t="s">
        <v>2391</v>
      </c>
      <c r="X164" s="61" t="s">
        <v>2392</v>
      </c>
      <c r="Y164" s="61" t="s">
        <v>2393</v>
      </c>
      <c r="Z164" s="61" t="s">
        <v>1304</v>
      </c>
      <c r="AA164" s="61" t="s">
        <v>1305</v>
      </c>
      <c r="AB164" s="63" t="n">
        <v>48</v>
      </c>
      <c r="AC164" s="63" t="n">
        <v>48</v>
      </c>
      <c r="AD164" s="61" t="n">
        <v>100</v>
      </c>
      <c r="AE164" s="61" t="n">
        <v>0</v>
      </c>
      <c r="AF164" s="64" t="n">
        <v>4800</v>
      </c>
      <c r="AG164" s="61" t="s">
        <v>689</v>
      </c>
      <c r="AH164" s="62" t="n">
        <v>45291</v>
      </c>
      <c r="AI164" s="65" t="n">
        <v>1.35</v>
      </c>
      <c r="AJ164" s="61" t="s">
        <v>1266</v>
      </c>
      <c r="AK164" s="65" t="n">
        <v>1.35</v>
      </c>
      <c r="AL164" s="65" t="n">
        <v>3871.24</v>
      </c>
      <c r="AM164" s="66" t="n">
        <v>6480</v>
      </c>
      <c r="AN164" s="66" t="n">
        <f aca="false">IF(J164="Listed Option",AF164*AL164,AM164)</f>
        <v>18581952</v>
      </c>
      <c r="AO164" s="61" t="s">
        <v>1267</v>
      </c>
      <c r="AP164" s="61" t="n">
        <v>100</v>
      </c>
      <c r="AQ164" s="61" t="n">
        <v>100</v>
      </c>
      <c r="AV164" s="61" t="s">
        <v>1306</v>
      </c>
      <c r="AW164" s="61" t="s">
        <v>1307</v>
      </c>
      <c r="AY164" s="61" t="s">
        <v>1308</v>
      </c>
      <c r="AZ164" s="61" t="s">
        <v>1308</v>
      </c>
      <c r="BA164" s="61" t="s">
        <v>1308</v>
      </c>
      <c r="BB164" s="67" t="n">
        <v>0</v>
      </c>
      <c r="BE164" s="61" t="n">
        <v>238575</v>
      </c>
      <c r="BJ164" s="61" t="s">
        <v>1308</v>
      </c>
      <c r="BL164" s="61" t="s">
        <v>1300</v>
      </c>
      <c r="BM164" s="61" t="s">
        <v>1300</v>
      </c>
      <c r="BN164" s="70" t="n">
        <v>-18581952</v>
      </c>
      <c r="BP164" s="68" t="n">
        <v>64.8</v>
      </c>
      <c r="BQ164" s="68" t="n">
        <v>64.8</v>
      </c>
      <c r="BR164" s="69" t="n">
        <v>48</v>
      </c>
      <c r="BS164" s="63" t="n">
        <v>48</v>
      </c>
      <c r="BU164" s="68" t="n">
        <v>48</v>
      </c>
    </row>
    <row r="165" customFormat="false" ht="15" hidden="true" customHeight="false" outlineLevel="0" collapsed="false">
      <c r="A165" s="61" t="s">
        <v>2394</v>
      </c>
      <c r="B165" s="61" t="s">
        <v>2395</v>
      </c>
      <c r="C165" s="62" t="n">
        <v>45291</v>
      </c>
      <c r="D165" s="62" t="n">
        <v>45291</v>
      </c>
      <c r="E165" s="61" t="s">
        <v>1259</v>
      </c>
      <c r="G165" s="61" t="s">
        <v>2396</v>
      </c>
      <c r="H165" s="61" t="s">
        <v>1297</v>
      </c>
      <c r="J165" s="61" t="s">
        <v>1196</v>
      </c>
      <c r="K165" s="61" t="s">
        <v>1298</v>
      </c>
      <c r="L165" s="61" t="s">
        <v>1298</v>
      </c>
      <c r="M165" s="61" t="s">
        <v>1197</v>
      </c>
      <c r="N165" s="61" t="n">
        <v>183554663</v>
      </c>
      <c r="O165" s="61" t="s">
        <v>1262</v>
      </c>
      <c r="P165" s="61" t="s">
        <v>2397</v>
      </c>
      <c r="R165" s="61" t="s">
        <v>1300</v>
      </c>
      <c r="S165" s="61" t="str">
        <f aca="false">IF(J165="Listed Option",MID(R165,3,9),MID(Q165,3,9))</f>
        <v>78378X107</v>
      </c>
      <c r="T165" s="61" t="e">
        <f aca="false">VLOOKUP(S165,'Output v4'!C:C,1,FALSE())</f>
        <v>#N/A</v>
      </c>
      <c r="W165" s="61" t="s">
        <v>2398</v>
      </c>
      <c r="X165" s="61" t="s">
        <v>2399</v>
      </c>
      <c r="Y165" s="61" t="s">
        <v>2400</v>
      </c>
      <c r="Z165" s="61" t="s">
        <v>1304</v>
      </c>
      <c r="AA165" s="61" t="s">
        <v>1305</v>
      </c>
      <c r="AB165" s="63" t="n">
        <v>-100</v>
      </c>
      <c r="AC165" s="63" t="n">
        <v>-100</v>
      </c>
      <c r="AD165" s="61" t="n">
        <v>100</v>
      </c>
      <c r="AE165" s="61" t="n">
        <v>0</v>
      </c>
      <c r="AF165" s="64" t="n">
        <v>10000</v>
      </c>
      <c r="AG165" s="61" t="s">
        <v>1273</v>
      </c>
      <c r="AH165" s="62" t="n">
        <v>45291</v>
      </c>
      <c r="AI165" s="65" t="n">
        <v>1.5</v>
      </c>
      <c r="AJ165" s="61" t="s">
        <v>1266</v>
      </c>
      <c r="AK165" s="65" t="n">
        <v>1.5</v>
      </c>
      <c r="AL165" s="65" t="n">
        <v>3871.24</v>
      </c>
      <c r="AM165" s="66" t="n">
        <v>-15000</v>
      </c>
      <c r="AN165" s="66" t="n">
        <f aca="false">IF(J165="Listed Option",AF165*AL165,AM165)</f>
        <v>38712400</v>
      </c>
      <c r="AO165" s="61" t="s">
        <v>1267</v>
      </c>
      <c r="AP165" s="61" t="n">
        <v>100</v>
      </c>
      <c r="AQ165" s="61" t="n">
        <v>100</v>
      </c>
      <c r="AV165" s="61" t="s">
        <v>1306</v>
      </c>
      <c r="AW165" s="61" t="s">
        <v>1307</v>
      </c>
      <c r="AY165" s="61" t="s">
        <v>1308</v>
      </c>
      <c r="AZ165" s="61" t="s">
        <v>1308</v>
      </c>
      <c r="BA165" s="61" t="s">
        <v>1308</v>
      </c>
      <c r="BB165" s="67" t="n">
        <v>0</v>
      </c>
      <c r="BE165" s="61" t="n">
        <v>238575</v>
      </c>
      <c r="BJ165" s="61" t="s">
        <v>1308</v>
      </c>
      <c r="BL165" s="61" t="s">
        <v>1300</v>
      </c>
      <c r="BM165" s="61" t="s">
        <v>1300</v>
      </c>
      <c r="BN165" s="70" t="n">
        <v>38712400</v>
      </c>
      <c r="BP165" s="68" t="n">
        <v>-150</v>
      </c>
      <c r="BQ165" s="68" t="n">
        <v>-150</v>
      </c>
      <c r="BR165" s="69" t="n">
        <v>-100</v>
      </c>
      <c r="BS165" s="63" t="n">
        <v>-100</v>
      </c>
      <c r="BU165" s="68" t="n">
        <v>100</v>
      </c>
    </row>
    <row r="166" customFormat="false" ht="15" hidden="true" customHeight="false" outlineLevel="0" collapsed="false">
      <c r="A166" s="61" t="s">
        <v>2401</v>
      </c>
      <c r="B166" s="61" t="s">
        <v>2402</v>
      </c>
      <c r="C166" s="62" t="n">
        <v>45291</v>
      </c>
      <c r="D166" s="62" t="n">
        <v>45291</v>
      </c>
      <c r="E166" s="61" t="s">
        <v>1259</v>
      </c>
      <c r="G166" s="61" t="s">
        <v>2403</v>
      </c>
      <c r="H166" s="61" t="s">
        <v>1297</v>
      </c>
      <c r="J166" s="61" t="s">
        <v>1196</v>
      </c>
      <c r="K166" s="61" t="s">
        <v>1298</v>
      </c>
      <c r="L166" s="61" t="s">
        <v>1298</v>
      </c>
      <c r="M166" s="61" t="s">
        <v>1197</v>
      </c>
      <c r="N166" s="61" t="n">
        <v>183554666</v>
      </c>
      <c r="O166" s="61" t="s">
        <v>1262</v>
      </c>
      <c r="P166" s="61" t="s">
        <v>2404</v>
      </c>
      <c r="R166" s="61" t="s">
        <v>1300</v>
      </c>
      <c r="S166" s="61" t="str">
        <f aca="false">IF(J166="Listed Option",MID(R166,3,9),MID(Q166,3,9))</f>
        <v>78378X107</v>
      </c>
      <c r="T166" s="61" t="e">
        <f aca="false">VLOOKUP(S166,'Output v4'!C:C,1,FALSE())</f>
        <v>#N/A</v>
      </c>
      <c r="W166" s="61" t="s">
        <v>2405</v>
      </c>
      <c r="X166" s="61" t="s">
        <v>2406</v>
      </c>
      <c r="Y166" s="61" t="s">
        <v>2407</v>
      </c>
      <c r="Z166" s="61" t="s">
        <v>1304</v>
      </c>
      <c r="AA166" s="61" t="s">
        <v>1305</v>
      </c>
      <c r="AB166" s="63" t="n">
        <v>-100</v>
      </c>
      <c r="AC166" s="63" t="n">
        <v>-100</v>
      </c>
      <c r="AD166" s="61" t="n">
        <v>100</v>
      </c>
      <c r="AE166" s="61" t="n">
        <v>0</v>
      </c>
      <c r="AF166" s="64" t="n">
        <v>10000</v>
      </c>
      <c r="AG166" s="61" t="s">
        <v>1273</v>
      </c>
      <c r="AH166" s="62" t="n">
        <v>45291</v>
      </c>
      <c r="AI166" s="65" t="n">
        <v>1.55</v>
      </c>
      <c r="AJ166" s="61" t="s">
        <v>1266</v>
      </c>
      <c r="AK166" s="65" t="n">
        <v>1.55</v>
      </c>
      <c r="AL166" s="65" t="n">
        <v>3871.24</v>
      </c>
      <c r="AM166" s="66" t="n">
        <v>-15500</v>
      </c>
      <c r="AN166" s="66" t="n">
        <f aca="false">IF(J166="Listed Option",AF166*AL166,AM166)</f>
        <v>38712400</v>
      </c>
      <c r="AO166" s="61" t="s">
        <v>1267</v>
      </c>
      <c r="AP166" s="61" t="n">
        <v>100</v>
      </c>
      <c r="AQ166" s="61" t="n">
        <v>100</v>
      </c>
      <c r="AV166" s="61" t="s">
        <v>1306</v>
      </c>
      <c r="AW166" s="61" t="s">
        <v>1307</v>
      </c>
      <c r="AY166" s="61" t="s">
        <v>1308</v>
      </c>
      <c r="AZ166" s="61" t="s">
        <v>1308</v>
      </c>
      <c r="BA166" s="61" t="s">
        <v>1308</v>
      </c>
      <c r="BB166" s="67" t="n">
        <v>0</v>
      </c>
      <c r="BE166" s="61" t="n">
        <v>238575</v>
      </c>
      <c r="BJ166" s="61" t="s">
        <v>1308</v>
      </c>
      <c r="BL166" s="61" t="s">
        <v>1300</v>
      </c>
      <c r="BM166" s="61" t="s">
        <v>1300</v>
      </c>
      <c r="BN166" s="70" t="n">
        <v>38712400</v>
      </c>
      <c r="BP166" s="68" t="n">
        <v>-155</v>
      </c>
      <c r="BQ166" s="68" t="n">
        <v>-155</v>
      </c>
      <c r="BR166" s="69" t="n">
        <v>-100</v>
      </c>
      <c r="BS166" s="63" t="n">
        <v>-100</v>
      </c>
      <c r="BU166" s="68" t="n">
        <v>100</v>
      </c>
    </row>
    <row r="167" customFormat="false" ht="15" hidden="true" customHeight="false" outlineLevel="0" collapsed="false">
      <c r="A167" s="61" t="s">
        <v>2408</v>
      </c>
      <c r="B167" s="61" t="s">
        <v>2409</v>
      </c>
      <c r="C167" s="62" t="n">
        <v>45291</v>
      </c>
      <c r="D167" s="62" t="n">
        <v>45291</v>
      </c>
      <c r="E167" s="61" t="s">
        <v>1259</v>
      </c>
      <c r="G167" s="61" t="s">
        <v>2410</v>
      </c>
      <c r="H167" s="61" t="s">
        <v>1297</v>
      </c>
      <c r="J167" s="61" t="s">
        <v>1196</v>
      </c>
      <c r="K167" s="61" t="s">
        <v>1298</v>
      </c>
      <c r="L167" s="61" t="s">
        <v>1298</v>
      </c>
      <c r="M167" s="61" t="s">
        <v>1197</v>
      </c>
      <c r="N167" s="61" t="n">
        <v>183554669</v>
      </c>
      <c r="O167" s="61" t="s">
        <v>1262</v>
      </c>
      <c r="P167" s="61" t="s">
        <v>2411</v>
      </c>
      <c r="R167" s="61" t="s">
        <v>1300</v>
      </c>
      <c r="S167" s="61" t="str">
        <f aca="false">IF(J167="Listed Option",MID(R167,3,9),MID(Q167,3,9))</f>
        <v>78378X107</v>
      </c>
      <c r="T167" s="61" t="e">
        <f aca="false">VLOOKUP(S167,'Output v4'!C:C,1,FALSE())</f>
        <v>#N/A</v>
      </c>
      <c r="W167" s="61" t="s">
        <v>2412</v>
      </c>
      <c r="X167" s="61" t="s">
        <v>2413</v>
      </c>
      <c r="Y167" s="61" t="s">
        <v>2414</v>
      </c>
      <c r="Z167" s="61" t="s">
        <v>1304</v>
      </c>
      <c r="AA167" s="61" t="s">
        <v>1305</v>
      </c>
      <c r="AB167" s="63" t="n">
        <v>-80</v>
      </c>
      <c r="AC167" s="63" t="n">
        <v>-80</v>
      </c>
      <c r="AD167" s="61" t="n">
        <v>100</v>
      </c>
      <c r="AE167" s="61" t="n">
        <v>0</v>
      </c>
      <c r="AF167" s="64" t="n">
        <v>8000</v>
      </c>
      <c r="AG167" s="61" t="s">
        <v>1273</v>
      </c>
      <c r="AH167" s="62" t="n">
        <v>45291</v>
      </c>
      <c r="AI167" s="65" t="n">
        <v>1.65</v>
      </c>
      <c r="AJ167" s="61" t="s">
        <v>1266</v>
      </c>
      <c r="AK167" s="65" t="n">
        <v>1.65</v>
      </c>
      <c r="AL167" s="65" t="n">
        <v>3871.24</v>
      </c>
      <c r="AM167" s="66" t="n">
        <v>-13200</v>
      </c>
      <c r="AN167" s="66" t="n">
        <f aca="false">IF(J167="Listed Option",AF167*AL167,AM167)</f>
        <v>30969920</v>
      </c>
      <c r="AO167" s="61" t="s">
        <v>1267</v>
      </c>
      <c r="AP167" s="61" t="n">
        <v>100</v>
      </c>
      <c r="AQ167" s="61" t="n">
        <v>100</v>
      </c>
      <c r="AV167" s="61" t="s">
        <v>1306</v>
      </c>
      <c r="AW167" s="61" t="s">
        <v>1307</v>
      </c>
      <c r="AY167" s="61" t="s">
        <v>1308</v>
      </c>
      <c r="AZ167" s="61" t="s">
        <v>1308</v>
      </c>
      <c r="BA167" s="61" t="s">
        <v>1308</v>
      </c>
      <c r="BB167" s="67" t="n">
        <v>0</v>
      </c>
      <c r="BE167" s="61" t="n">
        <v>238575</v>
      </c>
      <c r="BJ167" s="61" t="s">
        <v>1308</v>
      </c>
      <c r="BL167" s="61" t="s">
        <v>1300</v>
      </c>
      <c r="BM167" s="61" t="s">
        <v>1300</v>
      </c>
      <c r="BN167" s="70" t="n">
        <v>30969920</v>
      </c>
      <c r="BP167" s="68" t="n">
        <v>-132</v>
      </c>
      <c r="BQ167" s="68" t="n">
        <v>-132</v>
      </c>
      <c r="BR167" s="69" t="n">
        <v>-80</v>
      </c>
      <c r="BS167" s="63" t="n">
        <v>-80</v>
      </c>
      <c r="BU167" s="68" t="n">
        <v>80</v>
      </c>
    </row>
    <row r="168" customFormat="false" ht="15" hidden="true" customHeight="false" outlineLevel="0" collapsed="false">
      <c r="A168" s="61" t="s">
        <v>2415</v>
      </c>
      <c r="B168" s="61" t="s">
        <v>2416</v>
      </c>
      <c r="C168" s="62" t="n">
        <v>45291</v>
      </c>
      <c r="D168" s="62" t="n">
        <v>45291</v>
      </c>
      <c r="E168" s="61" t="s">
        <v>1259</v>
      </c>
      <c r="G168" s="61" t="s">
        <v>2417</v>
      </c>
      <c r="H168" s="61" t="s">
        <v>1297</v>
      </c>
      <c r="J168" s="61" t="s">
        <v>1196</v>
      </c>
      <c r="K168" s="61" t="s">
        <v>1298</v>
      </c>
      <c r="L168" s="61" t="s">
        <v>1298</v>
      </c>
      <c r="M168" s="61" t="s">
        <v>1197</v>
      </c>
      <c r="N168" s="61" t="n">
        <v>183554672</v>
      </c>
      <c r="O168" s="61" t="s">
        <v>1262</v>
      </c>
      <c r="P168" s="61" t="s">
        <v>2418</v>
      </c>
      <c r="R168" s="61" t="s">
        <v>1300</v>
      </c>
      <c r="S168" s="61" t="str">
        <f aca="false">IF(J168="Listed Option",MID(R168,3,9),MID(Q168,3,9))</f>
        <v>78378X107</v>
      </c>
      <c r="T168" s="61" t="e">
        <f aca="false">VLOOKUP(S168,'Output v4'!C:C,1,FALSE())</f>
        <v>#N/A</v>
      </c>
      <c r="W168" s="61" t="s">
        <v>2419</v>
      </c>
      <c r="X168" s="61" t="s">
        <v>2420</v>
      </c>
      <c r="Y168" s="61" t="s">
        <v>2421</v>
      </c>
      <c r="Z168" s="61" t="s">
        <v>1304</v>
      </c>
      <c r="AA168" s="61" t="s">
        <v>1305</v>
      </c>
      <c r="AB168" s="63" t="n">
        <v>123</v>
      </c>
      <c r="AC168" s="63" t="n">
        <v>123</v>
      </c>
      <c r="AD168" s="61" t="n">
        <v>100</v>
      </c>
      <c r="AE168" s="61" t="n">
        <v>0</v>
      </c>
      <c r="AF168" s="64" t="n">
        <v>12300</v>
      </c>
      <c r="AG168" s="61" t="s">
        <v>689</v>
      </c>
      <c r="AH168" s="62" t="n">
        <v>45291</v>
      </c>
      <c r="AI168" s="65" t="n">
        <v>1.75</v>
      </c>
      <c r="AJ168" s="61" t="s">
        <v>1266</v>
      </c>
      <c r="AK168" s="65" t="n">
        <v>1.75</v>
      </c>
      <c r="AL168" s="65" t="n">
        <v>3871.24</v>
      </c>
      <c r="AM168" s="66" t="n">
        <v>21525</v>
      </c>
      <c r="AN168" s="66" t="n">
        <f aca="false">IF(J168="Listed Option",AF168*AL168,AM168)</f>
        <v>47616252</v>
      </c>
      <c r="AO168" s="61" t="s">
        <v>1267</v>
      </c>
      <c r="AP168" s="61" t="n">
        <v>100</v>
      </c>
      <c r="AQ168" s="61" t="n">
        <v>100</v>
      </c>
      <c r="AV168" s="61" t="s">
        <v>1306</v>
      </c>
      <c r="AW168" s="61" t="s">
        <v>1307</v>
      </c>
      <c r="AY168" s="61" t="s">
        <v>1308</v>
      </c>
      <c r="AZ168" s="61" t="s">
        <v>1308</v>
      </c>
      <c r="BA168" s="61" t="s">
        <v>1308</v>
      </c>
      <c r="BB168" s="67" t="n">
        <v>0</v>
      </c>
      <c r="BE168" s="61" t="n">
        <v>238575</v>
      </c>
      <c r="BJ168" s="61" t="s">
        <v>1308</v>
      </c>
      <c r="BL168" s="61" t="s">
        <v>1300</v>
      </c>
      <c r="BM168" s="61" t="s">
        <v>1300</v>
      </c>
      <c r="BN168" s="70" t="n">
        <v>-47616252</v>
      </c>
      <c r="BP168" s="68" t="n">
        <v>215.25</v>
      </c>
      <c r="BQ168" s="68" t="n">
        <v>215.25</v>
      </c>
      <c r="BR168" s="69" t="n">
        <v>123</v>
      </c>
      <c r="BS168" s="63" t="n">
        <v>123</v>
      </c>
      <c r="BU168" s="68" t="n">
        <v>123</v>
      </c>
    </row>
    <row r="169" customFormat="false" ht="15" hidden="true" customHeight="false" outlineLevel="0" collapsed="false">
      <c r="A169" s="61" t="s">
        <v>2422</v>
      </c>
      <c r="B169" s="61" t="s">
        <v>2423</v>
      </c>
      <c r="C169" s="62" t="n">
        <v>45291</v>
      </c>
      <c r="D169" s="62" t="n">
        <v>45291</v>
      </c>
      <c r="E169" s="61" t="s">
        <v>1259</v>
      </c>
      <c r="G169" s="61" t="s">
        <v>2424</v>
      </c>
      <c r="H169" s="61" t="s">
        <v>1297</v>
      </c>
      <c r="J169" s="61" t="s">
        <v>1196</v>
      </c>
      <c r="K169" s="61" t="s">
        <v>1298</v>
      </c>
      <c r="L169" s="61" t="s">
        <v>1298</v>
      </c>
      <c r="M169" s="61" t="s">
        <v>1197</v>
      </c>
      <c r="N169" s="61" t="n">
        <v>183554675</v>
      </c>
      <c r="O169" s="61" t="s">
        <v>1262</v>
      </c>
      <c r="P169" s="61" t="s">
        <v>2425</v>
      </c>
      <c r="R169" s="61" t="s">
        <v>1300</v>
      </c>
      <c r="S169" s="61" t="str">
        <f aca="false">IF(J169="Listed Option",MID(R169,3,9),MID(Q169,3,9))</f>
        <v>78378X107</v>
      </c>
      <c r="T169" s="61" t="e">
        <f aca="false">VLOOKUP(S169,'Output v4'!C:C,1,FALSE())</f>
        <v>#N/A</v>
      </c>
      <c r="W169" s="61" t="s">
        <v>2426</v>
      </c>
      <c r="X169" s="61" t="s">
        <v>2427</v>
      </c>
      <c r="Y169" s="61" t="s">
        <v>2428</v>
      </c>
      <c r="Z169" s="61" t="s">
        <v>1304</v>
      </c>
      <c r="AA169" s="61" t="s">
        <v>1305</v>
      </c>
      <c r="AB169" s="63" t="n">
        <v>129</v>
      </c>
      <c r="AC169" s="63" t="n">
        <v>129</v>
      </c>
      <c r="AD169" s="61" t="n">
        <v>100</v>
      </c>
      <c r="AE169" s="61" t="n">
        <v>0</v>
      </c>
      <c r="AF169" s="64" t="n">
        <v>12900</v>
      </c>
      <c r="AG169" s="61" t="s">
        <v>689</v>
      </c>
      <c r="AH169" s="62" t="n">
        <v>45291</v>
      </c>
      <c r="AI169" s="65" t="n">
        <v>1.9</v>
      </c>
      <c r="AJ169" s="61" t="s">
        <v>1266</v>
      </c>
      <c r="AK169" s="65" t="n">
        <v>1.9</v>
      </c>
      <c r="AL169" s="65" t="n">
        <v>3871.24</v>
      </c>
      <c r="AM169" s="66" t="n">
        <v>24510</v>
      </c>
      <c r="AN169" s="66" t="n">
        <f aca="false">IF(J169="Listed Option",AF169*AL169,AM169)</f>
        <v>49938996</v>
      </c>
      <c r="AO169" s="61" t="s">
        <v>1267</v>
      </c>
      <c r="AP169" s="61" t="n">
        <v>100</v>
      </c>
      <c r="AQ169" s="61" t="n">
        <v>100</v>
      </c>
      <c r="AV169" s="61" t="s">
        <v>1306</v>
      </c>
      <c r="AW169" s="61" t="s">
        <v>1307</v>
      </c>
      <c r="AY169" s="61" t="s">
        <v>1308</v>
      </c>
      <c r="AZ169" s="61" t="s">
        <v>1308</v>
      </c>
      <c r="BA169" s="61" t="s">
        <v>1308</v>
      </c>
      <c r="BB169" s="67" t="n">
        <v>0</v>
      </c>
      <c r="BE169" s="61" t="n">
        <v>238575</v>
      </c>
      <c r="BJ169" s="61" t="s">
        <v>1308</v>
      </c>
      <c r="BL169" s="61" t="s">
        <v>1300</v>
      </c>
      <c r="BM169" s="61" t="s">
        <v>1300</v>
      </c>
      <c r="BN169" s="70" t="n">
        <v>-49938996</v>
      </c>
      <c r="BP169" s="68" t="n">
        <v>245.1</v>
      </c>
      <c r="BQ169" s="68" t="n">
        <v>245.1</v>
      </c>
      <c r="BR169" s="69" t="n">
        <v>129</v>
      </c>
      <c r="BS169" s="63" t="n">
        <v>129</v>
      </c>
      <c r="BU169" s="68" t="n">
        <v>129</v>
      </c>
    </row>
    <row r="170" customFormat="false" ht="15" hidden="true" customHeight="false" outlineLevel="0" collapsed="false">
      <c r="A170" s="61" t="s">
        <v>2429</v>
      </c>
      <c r="B170" s="61" t="s">
        <v>2430</v>
      </c>
      <c r="C170" s="62" t="n">
        <v>45291</v>
      </c>
      <c r="D170" s="62" t="n">
        <v>45291</v>
      </c>
      <c r="E170" s="61" t="s">
        <v>1259</v>
      </c>
      <c r="G170" s="61" t="s">
        <v>2431</v>
      </c>
      <c r="H170" s="61" t="s">
        <v>1297</v>
      </c>
      <c r="J170" s="61" t="s">
        <v>1196</v>
      </c>
      <c r="K170" s="61" t="s">
        <v>1298</v>
      </c>
      <c r="L170" s="61" t="s">
        <v>1298</v>
      </c>
      <c r="M170" s="61" t="s">
        <v>1197</v>
      </c>
      <c r="N170" s="61" t="n">
        <v>183554687</v>
      </c>
      <c r="O170" s="61" t="s">
        <v>1262</v>
      </c>
      <c r="P170" s="61" t="s">
        <v>2432</v>
      </c>
      <c r="R170" s="61" t="s">
        <v>1300</v>
      </c>
      <c r="S170" s="61" t="str">
        <f aca="false">IF(J170="Listed Option",MID(R170,3,9),MID(Q170,3,9))</f>
        <v>78378X107</v>
      </c>
      <c r="T170" s="61" t="e">
        <f aca="false">VLOOKUP(S170,'Output v4'!C:C,1,FALSE())</f>
        <v>#N/A</v>
      </c>
      <c r="W170" s="61" t="s">
        <v>2433</v>
      </c>
      <c r="X170" s="61" t="s">
        <v>2434</v>
      </c>
      <c r="Y170" s="61" t="s">
        <v>2435</v>
      </c>
      <c r="Z170" s="61" t="s">
        <v>1304</v>
      </c>
      <c r="AA170" s="61" t="s">
        <v>1305</v>
      </c>
      <c r="AB170" s="63" t="n">
        <v>100</v>
      </c>
      <c r="AC170" s="63" t="n">
        <v>100</v>
      </c>
      <c r="AD170" s="61" t="n">
        <v>100</v>
      </c>
      <c r="AE170" s="61" t="n">
        <v>0</v>
      </c>
      <c r="AF170" s="64" t="n">
        <v>10000</v>
      </c>
      <c r="AG170" s="61" t="s">
        <v>689</v>
      </c>
      <c r="AH170" s="62" t="n">
        <v>45291</v>
      </c>
      <c r="AI170" s="65" t="n">
        <v>2.65</v>
      </c>
      <c r="AJ170" s="61" t="s">
        <v>1266</v>
      </c>
      <c r="AK170" s="65" t="n">
        <v>2.65</v>
      </c>
      <c r="AL170" s="65" t="n">
        <v>3871.24</v>
      </c>
      <c r="AM170" s="66" t="n">
        <v>26500</v>
      </c>
      <c r="AN170" s="66" t="n">
        <f aca="false">IF(J170="Listed Option",AF170*AL170,AM170)</f>
        <v>38712400</v>
      </c>
      <c r="AO170" s="61" t="s">
        <v>1267</v>
      </c>
      <c r="AP170" s="61" t="n">
        <v>100</v>
      </c>
      <c r="AQ170" s="61" t="n">
        <v>100</v>
      </c>
      <c r="AV170" s="61" t="s">
        <v>1306</v>
      </c>
      <c r="AW170" s="61" t="s">
        <v>1307</v>
      </c>
      <c r="AY170" s="61" t="s">
        <v>1308</v>
      </c>
      <c r="AZ170" s="61" t="s">
        <v>1308</v>
      </c>
      <c r="BA170" s="61" t="s">
        <v>1308</v>
      </c>
      <c r="BB170" s="67" t="n">
        <v>0</v>
      </c>
      <c r="BE170" s="61" t="n">
        <v>238575</v>
      </c>
      <c r="BJ170" s="61" t="s">
        <v>1308</v>
      </c>
      <c r="BL170" s="61" t="s">
        <v>1300</v>
      </c>
      <c r="BM170" s="61" t="s">
        <v>1300</v>
      </c>
      <c r="BN170" s="70" t="n">
        <v>-38712400</v>
      </c>
      <c r="BP170" s="68" t="n">
        <v>265</v>
      </c>
      <c r="BQ170" s="68" t="n">
        <v>265</v>
      </c>
      <c r="BR170" s="69" t="n">
        <v>100</v>
      </c>
      <c r="BS170" s="63" t="n">
        <v>100</v>
      </c>
      <c r="BU170" s="68" t="n">
        <v>100</v>
      </c>
    </row>
    <row r="171" customFormat="false" ht="15" hidden="true" customHeight="false" outlineLevel="0" collapsed="false">
      <c r="A171" s="61" t="s">
        <v>2436</v>
      </c>
      <c r="B171" s="61" t="s">
        <v>2437</v>
      </c>
      <c r="C171" s="62" t="n">
        <v>45291</v>
      </c>
      <c r="D171" s="62" t="n">
        <v>45291</v>
      </c>
      <c r="E171" s="61" t="s">
        <v>1259</v>
      </c>
      <c r="G171" s="61" t="s">
        <v>2438</v>
      </c>
      <c r="H171" s="61" t="s">
        <v>1297</v>
      </c>
      <c r="J171" s="61" t="s">
        <v>1196</v>
      </c>
      <c r="K171" s="61" t="s">
        <v>1298</v>
      </c>
      <c r="L171" s="61" t="s">
        <v>1298</v>
      </c>
      <c r="M171" s="61" t="s">
        <v>1197</v>
      </c>
      <c r="N171" s="61" t="n">
        <v>183554690</v>
      </c>
      <c r="O171" s="61" t="s">
        <v>1262</v>
      </c>
      <c r="P171" s="61" t="s">
        <v>2439</v>
      </c>
      <c r="R171" s="61" t="s">
        <v>1300</v>
      </c>
      <c r="S171" s="61" t="str">
        <f aca="false">IF(J171="Listed Option",MID(R171,3,9),MID(Q171,3,9))</f>
        <v>78378X107</v>
      </c>
      <c r="T171" s="61" t="e">
        <f aca="false">VLOOKUP(S171,'Output v4'!C:C,1,FALSE())</f>
        <v>#N/A</v>
      </c>
      <c r="W171" s="61" t="s">
        <v>2440</v>
      </c>
      <c r="X171" s="61" t="s">
        <v>2441</v>
      </c>
      <c r="Y171" s="61" t="s">
        <v>2442</v>
      </c>
      <c r="Z171" s="61" t="s">
        <v>1304</v>
      </c>
      <c r="AA171" s="61" t="s">
        <v>1305</v>
      </c>
      <c r="AB171" s="63" t="n">
        <v>100</v>
      </c>
      <c r="AC171" s="63" t="n">
        <v>100</v>
      </c>
      <c r="AD171" s="61" t="n">
        <v>100</v>
      </c>
      <c r="AE171" s="61" t="n">
        <v>0</v>
      </c>
      <c r="AF171" s="64" t="n">
        <v>10000</v>
      </c>
      <c r="AG171" s="61" t="s">
        <v>689</v>
      </c>
      <c r="AH171" s="62" t="n">
        <v>45291</v>
      </c>
      <c r="AI171" s="65" t="n">
        <v>2.875</v>
      </c>
      <c r="AJ171" s="61" t="s">
        <v>1266</v>
      </c>
      <c r="AK171" s="65" t="n">
        <v>2.875</v>
      </c>
      <c r="AL171" s="65" t="n">
        <v>3871.24</v>
      </c>
      <c r="AM171" s="66" t="n">
        <v>28750</v>
      </c>
      <c r="AN171" s="66" t="n">
        <f aca="false">IF(J171="Listed Option",AF171*AL171,AM171)</f>
        <v>38712400</v>
      </c>
      <c r="AO171" s="61" t="s">
        <v>1267</v>
      </c>
      <c r="AP171" s="61" t="n">
        <v>100</v>
      </c>
      <c r="AQ171" s="61" t="n">
        <v>100</v>
      </c>
      <c r="AV171" s="61" t="s">
        <v>1306</v>
      </c>
      <c r="AW171" s="61" t="s">
        <v>1307</v>
      </c>
      <c r="AY171" s="61" t="s">
        <v>1308</v>
      </c>
      <c r="AZ171" s="61" t="s">
        <v>1308</v>
      </c>
      <c r="BA171" s="61" t="s">
        <v>1308</v>
      </c>
      <c r="BB171" s="67" t="n">
        <v>0</v>
      </c>
      <c r="BE171" s="61" t="n">
        <v>238575</v>
      </c>
      <c r="BJ171" s="61" t="s">
        <v>1308</v>
      </c>
      <c r="BL171" s="61" t="s">
        <v>1300</v>
      </c>
      <c r="BM171" s="61" t="s">
        <v>1300</v>
      </c>
      <c r="BN171" s="70" t="n">
        <v>-38712400</v>
      </c>
      <c r="BP171" s="68" t="n">
        <v>287.5</v>
      </c>
      <c r="BQ171" s="68" t="n">
        <v>287.5</v>
      </c>
      <c r="BR171" s="69" t="n">
        <v>100</v>
      </c>
      <c r="BS171" s="63" t="n">
        <v>100</v>
      </c>
      <c r="BU171" s="68" t="n">
        <v>100</v>
      </c>
    </row>
    <row r="172" customFormat="false" ht="15" hidden="true" customHeight="false" outlineLevel="0" collapsed="false">
      <c r="A172" s="61" t="s">
        <v>2443</v>
      </c>
      <c r="B172" s="61" t="s">
        <v>2444</v>
      </c>
      <c r="C172" s="62" t="n">
        <v>45291</v>
      </c>
      <c r="D172" s="62" t="n">
        <v>45291</v>
      </c>
      <c r="E172" s="61" t="s">
        <v>1259</v>
      </c>
      <c r="G172" s="61" t="s">
        <v>2445</v>
      </c>
      <c r="H172" s="61" t="s">
        <v>1297</v>
      </c>
      <c r="J172" s="61" t="s">
        <v>1196</v>
      </c>
      <c r="K172" s="61" t="s">
        <v>1298</v>
      </c>
      <c r="L172" s="61" t="s">
        <v>1298</v>
      </c>
      <c r="M172" s="61" t="s">
        <v>1197</v>
      </c>
      <c r="N172" s="61" t="n">
        <v>183554693</v>
      </c>
      <c r="O172" s="61" t="s">
        <v>1262</v>
      </c>
      <c r="P172" s="61" t="s">
        <v>2446</v>
      </c>
      <c r="R172" s="61" t="s">
        <v>1300</v>
      </c>
      <c r="S172" s="61" t="str">
        <f aca="false">IF(J172="Listed Option",MID(R172,3,9),MID(Q172,3,9))</f>
        <v>78378X107</v>
      </c>
      <c r="T172" s="61" t="e">
        <f aca="false">VLOOKUP(S172,'Output v4'!C:C,1,FALSE())</f>
        <v>#N/A</v>
      </c>
      <c r="W172" s="61" t="s">
        <v>2447</v>
      </c>
      <c r="X172" s="61" t="s">
        <v>2448</v>
      </c>
      <c r="Y172" s="61" t="s">
        <v>2449</v>
      </c>
      <c r="Z172" s="61" t="s">
        <v>1304</v>
      </c>
      <c r="AA172" s="61" t="s">
        <v>1305</v>
      </c>
      <c r="AB172" s="63" t="n">
        <v>40</v>
      </c>
      <c r="AC172" s="63" t="n">
        <v>40</v>
      </c>
      <c r="AD172" s="61" t="n">
        <v>100</v>
      </c>
      <c r="AE172" s="61" t="n">
        <v>0</v>
      </c>
      <c r="AF172" s="64" t="n">
        <v>4000</v>
      </c>
      <c r="AG172" s="61" t="s">
        <v>689</v>
      </c>
      <c r="AH172" s="62" t="n">
        <v>45291</v>
      </c>
      <c r="AI172" s="65" t="n">
        <v>3.4</v>
      </c>
      <c r="AJ172" s="61" t="s">
        <v>1266</v>
      </c>
      <c r="AK172" s="65" t="n">
        <v>3.4</v>
      </c>
      <c r="AL172" s="65" t="n">
        <v>3871.24</v>
      </c>
      <c r="AM172" s="66" t="n">
        <v>13600</v>
      </c>
      <c r="AN172" s="66" t="n">
        <f aca="false">IF(J172="Listed Option",AF172*AL172,AM172)</f>
        <v>15484960</v>
      </c>
      <c r="AO172" s="61" t="s">
        <v>1267</v>
      </c>
      <c r="AP172" s="61" t="n">
        <v>100</v>
      </c>
      <c r="AQ172" s="61" t="n">
        <v>100</v>
      </c>
      <c r="AV172" s="61" t="s">
        <v>1306</v>
      </c>
      <c r="AW172" s="61" t="s">
        <v>1307</v>
      </c>
      <c r="AY172" s="61" t="s">
        <v>1308</v>
      </c>
      <c r="AZ172" s="61" t="s">
        <v>1308</v>
      </c>
      <c r="BA172" s="61" t="s">
        <v>1308</v>
      </c>
      <c r="BB172" s="67" t="n">
        <v>0</v>
      </c>
      <c r="BE172" s="61" t="n">
        <v>238575</v>
      </c>
      <c r="BJ172" s="61" t="s">
        <v>1308</v>
      </c>
      <c r="BL172" s="61" t="s">
        <v>1300</v>
      </c>
      <c r="BM172" s="61" t="s">
        <v>1300</v>
      </c>
      <c r="BN172" s="70" t="n">
        <v>-15484960</v>
      </c>
      <c r="BP172" s="68" t="n">
        <v>136</v>
      </c>
      <c r="BQ172" s="68" t="n">
        <v>136</v>
      </c>
      <c r="BR172" s="69" t="n">
        <v>40</v>
      </c>
      <c r="BS172" s="63" t="n">
        <v>40</v>
      </c>
      <c r="BU172" s="68" t="n">
        <v>40</v>
      </c>
    </row>
    <row r="173" customFormat="false" ht="15" hidden="true" customHeight="false" outlineLevel="0" collapsed="false">
      <c r="A173" s="61" t="s">
        <v>2450</v>
      </c>
      <c r="B173" s="61" t="s">
        <v>2451</v>
      </c>
      <c r="C173" s="62" t="n">
        <v>45291</v>
      </c>
      <c r="D173" s="62" t="n">
        <v>45291</v>
      </c>
      <c r="E173" s="61" t="s">
        <v>1259</v>
      </c>
      <c r="G173" s="61" t="s">
        <v>2452</v>
      </c>
      <c r="H173" s="61" t="s">
        <v>1297</v>
      </c>
      <c r="J173" s="61" t="s">
        <v>1196</v>
      </c>
      <c r="K173" s="61" t="s">
        <v>1298</v>
      </c>
      <c r="L173" s="61" t="s">
        <v>1298</v>
      </c>
      <c r="M173" s="61" t="s">
        <v>1197</v>
      </c>
      <c r="N173" s="61" t="n">
        <v>183554702</v>
      </c>
      <c r="O173" s="61" t="s">
        <v>1262</v>
      </c>
      <c r="P173" s="61" t="s">
        <v>2453</v>
      </c>
      <c r="R173" s="61" t="s">
        <v>1300</v>
      </c>
      <c r="S173" s="61" t="str">
        <f aca="false">IF(J173="Listed Option",MID(R173,3,9),MID(Q173,3,9))</f>
        <v>78378X107</v>
      </c>
      <c r="T173" s="61" t="e">
        <f aca="false">VLOOKUP(S173,'Output v4'!C:C,1,FALSE())</f>
        <v>#N/A</v>
      </c>
      <c r="W173" s="61" t="s">
        <v>2454</v>
      </c>
      <c r="X173" s="61" t="s">
        <v>2455</v>
      </c>
      <c r="Y173" s="61" t="s">
        <v>2456</v>
      </c>
      <c r="Z173" s="61" t="s">
        <v>1304</v>
      </c>
      <c r="AA173" s="61" t="s">
        <v>1305</v>
      </c>
      <c r="AB173" s="63" t="n">
        <v>-34</v>
      </c>
      <c r="AC173" s="63" t="n">
        <v>-34</v>
      </c>
      <c r="AD173" s="61" t="n">
        <v>100</v>
      </c>
      <c r="AE173" s="61" t="n">
        <v>0</v>
      </c>
      <c r="AF173" s="64" t="n">
        <v>3400</v>
      </c>
      <c r="AG173" s="61" t="s">
        <v>1273</v>
      </c>
      <c r="AH173" s="62" t="n">
        <v>45291</v>
      </c>
      <c r="AI173" s="65" t="n">
        <v>5.45</v>
      </c>
      <c r="AJ173" s="61" t="s">
        <v>1266</v>
      </c>
      <c r="AK173" s="65" t="n">
        <v>5.45</v>
      </c>
      <c r="AL173" s="65" t="n">
        <v>3871.24</v>
      </c>
      <c r="AM173" s="66" t="n">
        <v>-18530</v>
      </c>
      <c r="AN173" s="66" t="n">
        <f aca="false">IF(J173="Listed Option",AF173*AL173,AM173)</f>
        <v>13162216</v>
      </c>
      <c r="AO173" s="61" t="s">
        <v>1267</v>
      </c>
      <c r="AP173" s="61" t="n">
        <v>100</v>
      </c>
      <c r="AQ173" s="61" t="n">
        <v>100</v>
      </c>
      <c r="AV173" s="61" t="s">
        <v>1306</v>
      </c>
      <c r="AW173" s="61" t="s">
        <v>1307</v>
      </c>
      <c r="AY173" s="61" t="s">
        <v>1308</v>
      </c>
      <c r="AZ173" s="61" t="s">
        <v>1308</v>
      </c>
      <c r="BA173" s="61" t="s">
        <v>1308</v>
      </c>
      <c r="BB173" s="67" t="n">
        <v>0</v>
      </c>
      <c r="BE173" s="61" t="n">
        <v>238575</v>
      </c>
      <c r="BJ173" s="61" t="s">
        <v>1308</v>
      </c>
      <c r="BL173" s="61" t="s">
        <v>1300</v>
      </c>
      <c r="BM173" s="61" t="s">
        <v>1300</v>
      </c>
      <c r="BN173" s="70" t="n">
        <v>13162216</v>
      </c>
      <c r="BP173" s="68" t="n">
        <v>-185.3</v>
      </c>
      <c r="BQ173" s="68" t="n">
        <v>-185.3</v>
      </c>
      <c r="BR173" s="69" t="n">
        <v>-34</v>
      </c>
      <c r="BS173" s="63" t="n">
        <v>-34</v>
      </c>
      <c r="BU173" s="68" t="n">
        <v>34</v>
      </c>
    </row>
    <row r="174" customFormat="false" ht="15" hidden="true" customHeight="false" outlineLevel="0" collapsed="false">
      <c r="A174" s="61" t="s">
        <v>2457</v>
      </c>
      <c r="B174" s="61" t="s">
        <v>2458</v>
      </c>
      <c r="C174" s="62" t="n">
        <v>45291</v>
      </c>
      <c r="D174" s="62" t="n">
        <v>45291</v>
      </c>
      <c r="E174" s="61" t="s">
        <v>1259</v>
      </c>
      <c r="G174" s="61" t="s">
        <v>2459</v>
      </c>
      <c r="H174" s="61" t="s">
        <v>1297</v>
      </c>
      <c r="J174" s="61" t="s">
        <v>1196</v>
      </c>
      <c r="K174" s="61" t="s">
        <v>1298</v>
      </c>
      <c r="L174" s="61" t="s">
        <v>1298</v>
      </c>
      <c r="M174" s="61" t="s">
        <v>1197</v>
      </c>
      <c r="N174" s="61" t="n">
        <v>183554717</v>
      </c>
      <c r="O174" s="61" t="s">
        <v>1262</v>
      </c>
      <c r="P174" s="61" t="s">
        <v>2460</v>
      </c>
      <c r="R174" s="61" t="s">
        <v>1300</v>
      </c>
      <c r="S174" s="61" t="str">
        <f aca="false">IF(J174="Listed Option",MID(R174,3,9),MID(Q174,3,9))</f>
        <v>78378X107</v>
      </c>
      <c r="T174" s="61" t="e">
        <f aca="false">VLOOKUP(S174,'Output v4'!C:C,1,FALSE())</f>
        <v>#N/A</v>
      </c>
      <c r="W174" s="61" t="s">
        <v>2461</v>
      </c>
      <c r="X174" s="61" t="s">
        <v>2462</v>
      </c>
      <c r="Y174" s="61" t="s">
        <v>2463</v>
      </c>
      <c r="Z174" s="61" t="s">
        <v>1304</v>
      </c>
      <c r="AA174" s="61" t="s">
        <v>1305</v>
      </c>
      <c r="AB174" s="63" t="n">
        <v>19</v>
      </c>
      <c r="AC174" s="63" t="n">
        <v>19</v>
      </c>
      <c r="AD174" s="61" t="n">
        <v>100</v>
      </c>
      <c r="AE174" s="61" t="n">
        <v>0</v>
      </c>
      <c r="AF174" s="64" t="n">
        <v>1900</v>
      </c>
      <c r="AG174" s="61" t="s">
        <v>689</v>
      </c>
      <c r="AH174" s="62" t="n">
        <v>45291</v>
      </c>
      <c r="AI174" s="65" t="n">
        <v>17.45</v>
      </c>
      <c r="AJ174" s="61" t="s">
        <v>1266</v>
      </c>
      <c r="AK174" s="65" t="n">
        <v>17.45</v>
      </c>
      <c r="AL174" s="65" t="n">
        <v>3871.24</v>
      </c>
      <c r="AM174" s="66" t="n">
        <v>33155</v>
      </c>
      <c r="AN174" s="66" t="n">
        <f aca="false">IF(J174="Listed Option",AF174*AL174,AM174)</f>
        <v>7355356</v>
      </c>
      <c r="AO174" s="61" t="s">
        <v>1267</v>
      </c>
      <c r="AP174" s="61" t="n">
        <v>100</v>
      </c>
      <c r="AQ174" s="61" t="n">
        <v>100</v>
      </c>
      <c r="AV174" s="61" t="s">
        <v>1306</v>
      </c>
      <c r="AW174" s="61" t="s">
        <v>1307</v>
      </c>
      <c r="AY174" s="61" t="s">
        <v>1308</v>
      </c>
      <c r="AZ174" s="61" t="s">
        <v>1308</v>
      </c>
      <c r="BA174" s="61" t="s">
        <v>1308</v>
      </c>
      <c r="BB174" s="67" t="n">
        <v>0</v>
      </c>
      <c r="BE174" s="61" t="n">
        <v>238575</v>
      </c>
      <c r="BJ174" s="61" t="s">
        <v>1308</v>
      </c>
      <c r="BL174" s="61" t="s">
        <v>1300</v>
      </c>
      <c r="BM174" s="61" t="s">
        <v>1300</v>
      </c>
      <c r="BN174" s="70" t="n">
        <v>-7355356</v>
      </c>
      <c r="BP174" s="68" t="n">
        <v>331.55</v>
      </c>
      <c r="BQ174" s="68" t="n">
        <v>331.55</v>
      </c>
      <c r="BR174" s="69" t="n">
        <v>19</v>
      </c>
      <c r="BS174" s="63" t="n">
        <v>19</v>
      </c>
      <c r="BU174" s="68" t="n">
        <v>19</v>
      </c>
    </row>
    <row r="175" customFormat="false" ht="15" hidden="true" customHeight="false" outlineLevel="0" collapsed="false">
      <c r="A175" s="61" t="s">
        <v>2464</v>
      </c>
      <c r="B175" s="61" t="s">
        <v>2465</v>
      </c>
      <c r="C175" s="62" t="n">
        <v>45291</v>
      </c>
      <c r="D175" s="62" t="n">
        <v>45291</v>
      </c>
      <c r="E175" s="61" t="s">
        <v>1259</v>
      </c>
      <c r="G175" s="61" t="s">
        <v>2466</v>
      </c>
      <c r="H175" s="61" t="s">
        <v>1297</v>
      </c>
      <c r="J175" s="61" t="s">
        <v>1196</v>
      </c>
      <c r="K175" s="61" t="s">
        <v>1298</v>
      </c>
      <c r="L175" s="61" t="s">
        <v>1298</v>
      </c>
      <c r="M175" s="61" t="s">
        <v>1198</v>
      </c>
      <c r="N175" s="61" t="n">
        <v>184335000</v>
      </c>
      <c r="O175" s="61" t="s">
        <v>1262</v>
      </c>
      <c r="P175" s="61" t="s">
        <v>2467</v>
      </c>
      <c r="R175" s="61" t="s">
        <v>1300</v>
      </c>
      <c r="S175" s="61" t="str">
        <f aca="false">IF(J175="Listed Option",MID(R175,3,9),MID(Q175,3,9))</f>
        <v>78378X107</v>
      </c>
      <c r="T175" s="61" t="e">
        <f aca="false">VLOOKUP(S175,'Output v4'!C:C,1,FALSE())</f>
        <v>#N/A</v>
      </c>
      <c r="W175" s="61" t="s">
        <v>2468</v>
      </c>
      <c r="X175" s="61" t="s">
        <v>2469</v>
      </c>
      <c r="Y175" s="61" t="s">
        <v>2470</v>
      </c>
      <c r="Z175" s="61" t="s">
        <v>1304</v>
      </c>
      <c r="AA175" s="61" t="s">
        <v>1305</v>
      </c>
      <c r="AB175" s="63" t="n">
        <v>37</v>
      </c>
      <c r="AC175" s="63" t="n">
        <v>37</v>
      </c>
      <c r="AD175" s="61" t="n">
        <v>100</v>
      </c>
      <c r="AE175" s="61" t="n">
        <v>0</v>
      </c>
      <c r="AF175" s="64" t="n">
        <v>3700</v>
      </c>
      <c r="AG175" s="61" t="s">
        <v>689</v>
      </c>
      <c r="AH175" s="62" t="n">
        <v>45291</v>
      </c>
      <c r="AI175" s="65" t="n">
        <v>541.85</v>
      </c>
      <c r="AJ175" s="61" t="s">
        <v>1266</v>
      </c>
      <c r="AK175" s="65" t="n">
        <v>541.85</v>
      </c>
      <c r="AL175" s="65" t="n">
        <v>3871.24</v>
      </c>
      <c r="AM175" s="66" t="n">
        <v>2004845</v>
      </c>
      <c r="AN175" s="66" t="n">
        <f aca="false">IF(J175="Listed Option",AF175*AL175,AM175)</f>
        <v>14323588</v>
      </c>
      <c r="AO175" s="61" t="s">
        <v>1267</v>
      </c>
      <c r="AP175" s="61" t="n">
        <v>100</v>
      </c>
      <c r="AQ175" s="61" t="n">
        <v>100</v>
      </c>
      <c r="AV175" s="61" t="s">
        <v>1306</v>
      </c>
      <c r="AW175" s="61" t="s">
        <v>1307</v>
      </c>
      <c r="AY175" s="61" t="s">
        <v>1308</v>
      </c>
      <c r="AZ175" s="61" t="s">
        <v>1308</v>
      </c>
      <c r="BA175" s="61" t="s">
        <v>1308</v>
      </c>
      <c r="BB175" s="67" t="n">
        <v>0</v>
      </c>
      <c r="BE175" s="61" t="n">
        <v>238575</v>
      </c>
      <c r="BJ175" s="61" t="s">
        <v>1308</v>
      </c>
      <c r="BL175" s="61" t="s">
        <v>1300</v>
      </c>
      <c r="BM175" s="61" t="s">
        <v>1300</v>
      </c>
      <c r="BN175" s="70" t="n">
        <v>14323588</v>
      </c>
      <c r="BP175" s="68" t="n">
        <v>20048.45</v>
      </c>
      <c r="BQ175" s="68" t="n">
        <v>20048.45</v>
      </c>
      <c r="BR175" s="69" t="n">
        <v>37</v>
      </c>
      <c r="BS175" s="63" t="n">
        <v>37</v>
      </c>
      <c r="BU175" s="68" t="n">
        <v>37</v>
      </c>
    </row>
    <row r="176" customFormat="false" ht="15" hidden="true" customHeight="false" outlineLevel="0" collapsed="false">
      <c r="A176" s="61" t="s">
        <v>2471</v>
      </c>
      <c r="B176" s="61" t="s">
        <v>2472</v>
      </c>
      <c r="C176" s="62" t="n">
        <v>45291</v>
      </c>
      <c r="D176" s="62" t="n">
        <v>45291</v>
      </c>
      <c r="E176" s="61" t="s">
        <v>1259</v>
      </c>
      <c r="G176" s="61" t="s">
        <v>2473</v>
      </c>
      <c r="H176" s="61" t="s">
        <v>1297</v>
      </c>
      <c r="J176" s="61" t="s">
        <v>1196</v>
      </c>
      <c r="K176" s="61" t="s">
        <v>1298</v>
      </c>
      <c r="L176" s="61" t="s">
        <v>1298</v>
      </c>
      <c r="M176" s="61" t="s">
        <v>1198</v>
      </c>
      <c r="N176" s="61" t="n">
        <v>184335006</v>
      </c>
      <c r="O176" s="61" t="s">
        <v>1262</v>
      </c>
      <c r="P176" s="61" t="s">
        <v>2474</v>
      </c>
      <c r="R176" s="61" t="s">
        <v>1300</v>
      </c>
      <c r="S176" s="61" t="str">
        <f aca="false">IF(J176="Listed Option",MID(R176,3,9),MID(Q176,3,9))</f>
        <v>78378X107</v>
      </c>
      <c r="T176" s="61" t="e">
        <f aca="false">VLOOKUP(S176,'Output v4'!C:C,1,FALSE())</f>
        <v>#N/A</v>
      </c>
      <c r="W176" s="61" t="s">
        <v>2475</v>
      </c>
      <c r="X176" s="61" t="s">
        <v>2476</v>
      </c>
      <c r="Y176" s="61" t="s">
        <v>2477</v>
      </c>
      <c r="Z176" s="61" t="s">
        <v>1304</v>
      </c>
      <c r="AA176" s="61" t="s">
        <v>1305</v>
      </c>
      <c r="AB176" s="63" t="n">
        <v>61</v>
      </c>
      <c r="AC176" s="63" t="n">
        <v>61</v>
      </c>
      <c r="AD176" s="61" t="n">
        <v>100</v>
      </c>
      <c r="AE176" s="61" t="n">
        <v>0</v>
      </c>
      <c r="AF176" s="64" t="n">
        <v>6100</v>
      </c>
      <c r="AG176" s="61" t="s">
        <v>689</v>
      </c>
      <c r="AH176" s="62" t="n">
        <v>45291</v>
      </c>
      <c r="AI176" s="65" t="n">
        <v>446.95</v>
      </c>
      <c r="AJ176" s="61" t="s">
        <v>1266</v>
      </c>
      <c r="AK176" s="65" t="n">
        <v>446.95</v>
      </c>
      <c r="AL176" s="65" t="n">
        <v>3871.24</v>
      </c>
      <c r="AM176" s="66" t="n">
        <v>2726395</v>
      </c>
      <c r="AN176" s="66" t="n">
        <f aca="false">IF(J176="Listed Option",AF176*AL176,AM176)</f>
        <v>23614564</v>
      </c>
      <c r="AO176" s="61" t="s">
        <v>1267</v>
      </c>
      <c r="AP176" s="61" t="n">
        <v>100</v>
      </c>
      <c r="AQ176" s="61" t="n">
        <v>100</v>
      </c>
      <c r="AV176" s="61" t="s">
        <v>1306</v>
      </c>
      <c r="AW176" s="61" t="s">
        <v>1307</v>
      </c>
      <c r="AY176" s="61" t="s">
        <v>1308</v>
      </c>
      <c r="AZ176" s="61" t="s">
        <v>1308</v>
      </c>
      <c r="BA176" s="61" t="s">
        <v>1308</v>
      </c>
      <c r="BB176" s="67" t="n">
        <v>0</v>
      </c>
      <c r="BE176" s="61" t="n">
        <v>238575</v>
      </c>
      <c r="BJ176" s="61" t="s">
        <v>1308</v>
      </c>
      <c r="BL176" s="61" t="s">
        <v>1300</v>
      </c>
      <c r="BM176" s="61" t="s">
        <v>1300</v>
      </c>
      <c r="BN176" s="70" t="n">
        <v>23614564</v>
      </c>
      <c r="BP176" s="68" t="n">
        <v>27263.95</v>
      </c>
      <c r="BQ176" s="68" t="n">
        <v>27263.95</v>
      </c>
      <c r="BR176" s="69" t="n">
        <v>61</v>
      </c>
      <c r="BS176" s="63" t="n">
        <v>61</v>
      </c>
      <c r="BU176" s="68" t="n">
        <v>61</v>
      </c>
    </row>
    <row r="177" customFormat="false" ht="15" hidden="true" customHeight="false" outlineLevel="0" collapsed="false">
      <c r="A177" s="61" t="s">
        <v>2478</v>
      </c>
      <c r="B177" s="61" t="s">
        <v>2479</v>
      </c>
      <c r="C177" s="62" t="n">
        <v>45291</v>
      </c>
      <c r="D177" s="62" t="n">
        <v>45291</v>
      </c>
      <c r="E177" s="61" t="s">
        <v>1259</v>
      </c>
      <c r="G177" s="61" t="s">
        <v>2480</v>
      </c>
      <c r="H177" s="61" t="s">
        <v>1297</v>
      </c>
      <c r="J177" s="61" t="s">
        <v>1196</v>
      </c>
      <c r="K177" s="61" t="s">
        <v>1298</v>
      </c>
      <c r="L177" s="61" t="s">
        <v>1298</v>
      </c>
      <c r="M177" s="61" t="s">
        <v>1198</v>
      </c>
      <c r="N177" s="61" t="n">
        <v>184335024</v>
      </c>
      <c r="O177" s="61" t="s">
        <v>1262</v>
      </c>
      <c r="P177" s="61" t="s">
        <v>2481</v>
      </c>
      <c r="R177" s="61" t="s">
        <v>1300</v>
      </c>
      <c r="S177" s="61" t="str">
        <f aca="false">IF(J177="Listed Option",MID(R177,3,9),MID(Q177,3,9))</f>
        <v>78378X107</v>
      </c>
      <c r="T177" s="61" t="e">
        <f aca="false">VLOOKUP(S177,'Output v4'!C:C,1,FALSE())</f>
        <v>#N/A</v>
      </c>
      <c r="W177" s="61" t="s">
        <v>2482</v>
      </c>
      <c r="X177" s="61" t="s">
        <v>2483</v>
      </c>
      <c r="Y177" s="61" t="s">
        <v>2484</v>
      </c>
      <c r="Z177" s="61" t="s">
        <v>1304</v>
      </c>
      <c r="AA177" s="61" t="s">
        <v>1305</v>
      </c>
      <c r="AB177" s="63" t="n">
        <v>-30</v>
      </c>
      <c r="AC177" s="63" t="n">
        <v>-30</v>
      </c>
      <c r="AD177" s="61" t="n">
        <v>100</v>
      </c>
      <c r="AE177" s="61" t="n">
        <v>0</v>
      </c>
      <c r="AF177" s="64" t="n">
        <v>-3000</v>
      </c>
      <c r="AG177" s="61" t="s">
        <v>1273</v>
      </c>
      <c r="AH177" s="62" t="n">
        <v>45291</v>
      </c>
      <c r="AI177" s="65" t="n">
        <v>308.35</v>
      </c>
      <c r="AJ177" s="61" t="s">
        <v>1266</v>
      </c>
      <c r="AK177" s="65" t="n">
        <v>308.35</v>
      </c>
      <c r="AL177" s="65" t="n">
        <v>3871.24</v>
      </c>
      <c r="AM177" s="66" t="n">
        <v>-925050</v>
      </c>
      <c r="AN177" s="66" t="n">
        <f aca="false">IF(J177="Listed Option",AF177*AL177,AM177)</f>
        <v>-11613720</v>
      </c>
      <c r="AO177" s="61" t="s">
        <v>1267</v>
      </c>
      <c r="AP177" s="61" t="n">
        <v>100</v>
      </c>
      <c r="AQ177" s="61" t="n">
        <v>100</v>
      </c>
      <c r="AV177" s="61" t="s">
        <v>1306</v>
      </c>
      <c r="AW177" s="61" t="s">
        <v>1307</v>
      </c>
      <c r="AY177" s="61" t="s">
        <v>1308</v>
      </c>
      <c r="AZ177" s="61" t="s">
        <v>1308</v>
      </c>
      <c r="BA177" s="61" t="s">
        <v>1308</v>
      </c>
      <c r="BB177" s="67" t="n">
        <v>0</v>
      </c>
      <c r="BE177" s="61" t="n">
        <v>238575</v>
      </c>
      <c r="BJ177" s="61" t="s">
        <v>1308</v>
      </c>
      <c r="BL177" s="61" t="s">
        <v>1300</v>
      </c>
      <c r="BM177" s="61" t="s">
        <v>1300</v>
      </c>
      <c r="BN177" s="70" t="n">
        <v>-11613720</v>
      </c>
      <c r="BP177" s="68" t="n">
        <v>-9250.5</v>
      </c>
      <c r="BQ177" s="68" t="n">
        <v>-9250.5</v>
      </c>
      <c r="BR177" s="69" t="n">
        <v>-30</v>
      </c>
      <c r="BS177" s="63" t="n">
        <v>-30</v>
      </c>
      <c r="BU177" s="68" t="n">
        <v>30</v>
      </c>
    </row>
    <row r="178" customFormat="false" ht="15" hidden="true" customHeight="false" outlineLevel="0" collapsed="false">
      <c r="A178" s="61" t="s">
        <v>2485</v>
      </c>
      <c r="B178" s="61" t="s">
        <v>2486</v>
      </c>
      <c r="C178" s="62" t="n">
        <v>45291</v>
      </c>
      <c r="D178" s="62" t="n">
        <v>45291</v>
      </c>
      <c r="E178" s="61" t="s">
        <v>1259</v>
      </c>
      <c r="G178" s="61" t="s">
        <v>2487</v>
      </c>
      <c r="H178" s="61" t="s">
        <v>1297</v>
      </c>
      <c r="J178" s="61" t="s">
        <v>1196</v>
      </c>
      <c r="K178" s="61" t="s">
        <v>1298</v>
      </c>
      <c r="L178" s="61" t="s">
        <v>1298</v>
      </c>
      <c r="M178" s="61" t="s">
        <v>1197</v>
      </c>
      <c r="N178" s="61" t="n">
        <v>184335169</v>
      </c>
      <c r="O178" s="61" t="s">
        <v>1262</v>
      </c>
      <c r="P178" s="61" t="s">
        <v>2488</v>
      </c>
      <c r="R178" s="61" t="s">
        <v>1300</v>
      </c>
      <c r="S178" s="61" t="str">
        <f aca="false">IF(J178="Listed Option",MID(R178,3,9),MID(Q178,3,9))</f>
        <v>78378X107</v>
      </c>
      <c r="T178" s="61" t="e">
        <f aca="false">VLOOKUP(S178,'Output v4'!C:C,1,FALSE())</f>
        <v>#N/A</v>
      </c>
      <c r="W178" s="61" t="s">
        <v>2489</v>
      </c>
      <c r="X178" s="61" t="s">
        <v>2490</v>
      </c>
      <c r="Y178" s="61" t="s">
        <v>2491</v>
      </c>
      <c r="Z178" s="61" t="s">
        <v>1304</v>
      </c>
      <c r="AA178" s="61" t="s">
        <v>1305</v>
      </c>
      <c r="AB178" s="63" t="n">
        <v>400</v>
      </c>
      <c r="AC178" s="63" t="n">
        <v>400</v>
      </c>
      <c r="AD178" s="61" t="n">
        <v>100</v>
      </c>
      <c r="AE178" s="61" t="n">
        <v>0</v>
      </c>
      <c r="AF178" s="64" t="n">
        <v>40000</v>
      </c>
      <c r="AG178" s="61" t="s">
        <v>689</v>
      </c>
      <c r="AH178" s="62" t="n">
        <v>45291</v>
      </c>
      <c r="AI178" s="65" t="n">
        <v>0.1</v>
      </c>
      <c r="AJ178" s="61" t="s">
        <v>1266</v>
      </c>
      <c r="AK178" s="65" t="n">
        <v>0.1</v>
      </c>
      <c r="AL178" s="65" t="n">
        <v>3871.24</v>
      </c>
      <c r="AM178" s="66" t="n">
        <v>4000</v>
      </c>
      <c r="AN178" s="66" t="n">
        <f aca="false">IF(J178="Listed Option",AF178*AL178,AM178)</f>
        <v>154849600</v>
      </c>
      <c r="AO178" s="61" t="s">
        <v>1267</v>
      </c>
      <c r="AP178" s="61" t="n">
        <v>100</v>
      </c>
      <c r="AQ178" s="61" t="n">
        <v>100</v>
      </c>
      <c r="AV178" s="61" t="s">
        <v>1306</v>
      </c>
      <c r="AW178" s="61" t="s">
        <v>1307</v>
      </c>
      <c r="AY178" s="61" t="s">
        <v>1308</v>
      </c>
      <c r="AZ178" s="61" t="s">
        <v>1308</v>
      </c>
      <c r="BA178" s="61" t="s">
        <v>1308</v>
      </c>
      <c r="BB178" s="67" t="n">
        <v>0</v>
      </c>
      <c r="BE178" s="61" t="n">
        <v>238575</v>
      </c>
      <c r="BJ178" s="61" t="s">
        <v>1308</v>
      </c>
      <c r="BL178" s="61" t="s">
        <v>1300</v>
      </c>
      <c r="BM178" s="61" t="s">
        <v>1300</v>
      </c>
      <c r="BN178" s="70" t="n">
        <v>-154849600</v>
      </c>
      <c r="BP178" s="68" t="n">
        <v>40</v>
      </c>
      <c r="BQ178" s="68" t="n">
        <v>40</v>
      </c>
      <c r="BR178" s="69" t="n">
        <v>400</v>
      </c>
      <c r="BS178" s="63" t="n">
        <v>400</v>
      </c>
      <c r="BU178" s="68" t="n">
        <v>400</v>
      </c>
    </row>
    <row r="179" customFormat="false" ht="15" hidden="true" customHeight="false" outlineLevel="0" collapsed="false">
      <c r="A179" s="61" t="s">
        <v>2492</v>
      </c>
      <c r="B179" s="61" t="s">
        <v>2493</v>
      </c>
      <c r="C179" s="62" t="n">
        <v>45291</v>
      </c>
      <c r="D179" s="62" t="n">
        <v>45291</v>
      </c>
      <c r="E179" s="61" t="s">
        <v>1259</v>
      </c>
      <c r="G179" s="61" t="s">
        <v>2494</v>
      </c>
      <c r="H179" s="61" t="s">
        <v>1297</v>
      </c>
      <c r="J179" s="61" t="s">
        <v>1196</v>
      </c>
      <c r="K179" s="61" t="s">
        <v>1298</v>
      </c>
      <c r="L179" s="61" t="s">
        <v>1298</v>
      </c>
      <c r="M179" s="61" t="s">
        <v>1197</v>
      </c>
      <c r="N179" s="61" t="n">
        <v>184335172</v>
      </c>
      <c r="O179" s="61" t="s">
        <v>1262</v>
      </c>
      <c r="P179" s="61" t="s">
        <v>2495</v>
      </c>
      <c r="R179" s="61" t="s">
        <v>1300</v>
      </c>
      <c r="S179" s="61" t="str">
        <f aca="false">IF(J179="Listed Option",MID(R179,3,9),MID(Q179,3,9))</f>
        <v>78378X107</v>
      </c>
      <c r="T179" s="61" t="e">
        <f aca="false">VLOOKUP(S179,'Output v4'!C:C,1,FALSE())</f>
        <v>#N/A</v>
      </c>
      <c r="W179" s="61" t="s">
        <v>2496</v>
      </c>
      <c r="X179" s="61" t="s">
        <v>2497</v>
      </c>
      <c r="Y179" s="61" t="s">
        <v>2498</v>
      </c>
      <c r="Z179" s="61" t="s">
        <v>1304</v>
      </c>
      <c r="AA179" s="61" t="s">
        <v>1305</v>
      </c>
      <c r="AB179" s="63" t="n">
        <v>-100</v>
      </c>
      <c r="AC179" s="63" t="n">
        <v>-100</v>
      </c>
      <c r="AD179" s="61" t="n">
        <v>100</v>
      </c>
      <c r="AE179" s="61" t="n">
        <v>0</v>
      </c>
      <c r="AF179" s="64" t="n">
        <v>10000</v>
      </c>
      <c r="AG179" s="61" t="s">
        <v>1273</v>
      </c>
      <c r="AH179" s="62" t="n">
        <v>45291</v>
      </c>
      <c r="AI179" s="65" t="n">
        <v>0.525</v>
      </c>
      <c r="AJ179" s="61" t="s">
        <v>1266</v>
      </c>
      <c r="AK179" s="65" t="n">
        <v>0.525</v>
      </c>
      <c r="AL179" s="65" t="n">
        <v>3871.24</v>
      </c>
      <c r="AM179" s="66" t="n">
        <v>-5250</v>
      </c>
      <c r="AN179" s="66" t="n">
        <f aca="false">IF(J179="Listed Option",AF179*AL179,AM179)</f>
        <v>38712400</v>
      </c>
      <c r="AO179" s="61" t="s">
        <v>1267</v>
      </c>
      <c r="AP179" s="61" t="n">
        <v>100</v>
      </c>
      <c r="AQ179" s="61" t="n">
        <v>100</v>
      </c>
      <c r="AV179" s="61" t="s">
        <v>1306</v>
      </c>
      <c r="AW179" s="61" t="s">
        <v>1307</v>
      </c>
      <c r="AY179" s="61" t="s">
        <v>1308</v>
      </c>
      <c r="AZ179" s="61" t="s">
        <v>1308</v>
      </c>
      <c r="BA179" s="61" t="s">
        <v>1308</v>
      </c>
      <c r="BB179" s="67" t="n">
        <v>0</v>
      </c>
      <c r="BE179" s="61" t="n">
        <v>238575</v>
      </c>
      <c r="BJ179" s="61" t="s">
        <v>1308</v>
      </c>
      <c r="BL179" s="61" t="s">
        <v>1300</v>
      </c>
      <c r="BM179" s="61" t="s">
        <v>1300</v>
      </c>
      <c r="BN179" s="70" t="n">
        <v>38712400</v>
      </c>
      <c r="BP179" s="68" t="n">
        <v>-52.5</v>
      </c>
      <c r="BQ179" s="68" t="n">
        <v>-52.5</v>
      </c>
      <c r="BR179" s="69" t="n">
        <v>-100</v>
      </c>
      <c r="BS179" s="63" t="n">
        <v>-100</v>
      </c>
      <c r="BU179" s="68" t="n">
        <v>100</v>
      </c>
    </row>
    <row r="180" customFormat="false" ht="15" hidden="true" customHeight="false" outlineLevel="0" collapsed="false">
      <c r="A180" s="61" t="s">
        <v>2499</v>
      </c>
      <c r="B180" s="61" t="s">
        <v>2500</v>
      </c>
      <c r="C180" s="62" t="n">
        <v>45291</v>
      </c>
      <c r="D180" s="62" t="n">
        <v>45291</v>
      </c>
      <c r="E180" s="61" t="s">
        <v>1259</v>
      </c>
      <c r="G180" s="61" t="s">
        <v>2501</v>
      </c>
      <c r="H180" s="61" t="s">
        <v>1297</v>
      </c>
      <c r="J180" s="61" t="s">
        <v>1196</v>
      </c>
      <c r="K180" s="61" t="s">
        <v>1298</v>
      </c>
      <c r="L180" s="61" t="s">
        <v>1298</v>
      </c>
      <c r="M180" s="61" t="s">
        <v>1197</v>
      </c>
      <c r="N180" s="61" t="n">
        <v>184335174</v>
      </c>
      <c r="O180" s="61" t="s">
        <v>1262</v>
      </c>
      <c r="P180" s="61" t="s">
        <v>2502</v>
      </c>
      <c r="R180" s="61" t="s">
        <v>1300</v>
      </c>
      <c r="S180" s="61" t="str">
        <f aca="false">IF(J180="Listed Option",MID(R180,3,9),MID(Q180,3,9))</f>
        <v>78378X107</v>
      </c>
      <c r="T180" s="61" t="e">
        <f aca="false">VLOOKUP(S180,'Output v4'!C:C,1,FALSE())</f>
        <v>#N/A</v>
      </c>
      <c r="W180" s="61" t="s">
        <v>2503</v>
      </c>
      <c r="X180" s="61" t="s">
        <v>2504</v>
      </c>
      <c r="Y180" s="61" t="s">
        <v>2505</v>
      </c>
      <c r="Z180" s="61" t="s">
        <v>1304</v>
      </c>
      <c r="AA180" s="61" t="s">
        <v>1305</v>
      </c>
      <c r="AB180" s="63" t="n">
        <v>200</v>
      </c>
      <c r="AC180" s="63" t="n">
        <v>200</v>
      </c>
      <c r="AD180" s="61" t="n">
        <v>100</v>
      </c>
      <c r="AE180" s="61" t="n">
        <v>0</v>
      </c>
      <c r="AF180" s="64" t="n">
        <v>20000</v>
      </c>
      <c r="AG180" s="61" t="s">
        <v>689</v>
      </c>
      <c r="AH180" s="62" t="n">
        <v>45291</v>
      </c>
      <c r="AI180" s="65" t="n">
        <v>0.825</v>
      </c>
      <c r="AJ180" s="61" t="s">
        <v>1266</v>
      </c>
      <c r="AK180" s="65" t="n">
        <v>0.825</v>
      </c>
      <c r="AL180" s="65" t="n">
        <v>3871.24</v>
      </c>
      <c r="AM180" s="66" t="n">
        <v>16500</v>
      </c>
      <c r="AN180" s="66" t="n">
        <f aca="false">IF(J180="Listed Option",AF180*AL180,AM180)</f>
        <v>77424800</v>
      </c>
      <c r="AO180" s="61" t="s">
        <v>1267</v>
      </c>
      <c r="AP180" s="61" t="n">
        <v>100</v>
      </c>
      <c r="AQ180" s="61" t="n">
        <v>100</v>
      </c>
      <c r="AV180" s="61" t="s">
        <v>1306</v>
      </c>
      <c r="AW180" s="61" t="s">
        <v>1307</v>
      </c>
      <c r="AY180" s="61" t="s">
        <v>1308</v>
      </c>
      <c r="AZ180" s="61" t="s">
        <v>1308</v>
      </c>
      <c r="BA180" s="61" t="s">
        <v>1308</v>
      </c>
      <c r="BB180" s="67" t="n">
        <v>0</v>
      </c>
      <c r="BE180" s="61" t="n">
        <v>238575</v>
      </c>
      <c r="BJ180" s="61" t="s">
        <v>1308</v>
      </c>
      <c r="BL180" s="61" t="s">
        <v>1300</v>
      </c>
      <c r="BM180" s="61" t="s">
        <v>1300</v>
      </c>
      <c r="BN180" s="70" t="n">
        <v>-77424800</v>
      </c>
      <c r="BP180" s="68" t="n">
        <v>165</v>
      </c>
      <c r="BQ180" s="68" t="n">
        <v>165</v>
      </c>
      <c r="BR180" s="69" t="n">
        <v>200</v>
      </c>
      <c r="BS180" s="63" t="n">
        <v>200</v>
      </c>
      <c r="BU180" s="68" t="n">
        <v>200</v>
      </c>
    </row>
    <row r="181" customFormat="false" ht="15" hidden="true" customHeight="false" outlineLevel="0" collapsed="false">
      <c r="A181" s="61" t="s">
        <v>2506</v>
      </c>
      <c r="B181" s="61" t="s">
        <v>2507</v>
      </c>
      <c r="C181" s="62" t="n">
        <v>45291</v>
      </c>
      <c r="D181" s="62" t="n">
        <v>45291</v>
      </c>
      <c r="E181" s="61" t="s">
        <v>1259</v>
      </c>
      <c r="G181" s="61" t="s">
        <v>2508</v>
      </c>
      <c r="H181" s="61" t="s">
        <v>1297</v>
      </c>
      <c r="J181" s="61" t="s">
        <v>1196</v>
      </c>
      <c r="K181" s="61" t="s">
        <v>1298</v>
      </c>
      <c r="L181" s="61" t="s">
        <v>1298</v>
      </c>
      <c r="M181" s="61" t="s">
        <v>1197</v>
      </c>
      <c r="N181" s="61" t="n">
        <v>184335175</v>
      </c>
      <c r="O181" s="61" t="s">
        <v>1262</v>
      </c>
      <c r="P181" s="61" t="s">
        <v>2509</v>
      </c>
      <c r="R181" s="61" t="s">
        <v>1300</v>
      </c>
      <c r="S181" s="61" t="str">
        <f aca="false">IF(J181="Listed Option",MID(R181,3,9),MID(Q181,3,9))</f>
        <v>78378X107</v>
      </c>
      <c r="T181" s="61" t="e">
        <f aca="false">VLOOKUP(S181,'Output v4'!C:C,1,FALSE())</f>
        <v>#N/A</v>
      </c>
      <c r="W181" s="61" t="s">
        <v>2510</v>
      </c>
      <c r="X181" s="61" t="s">
        <v>2511</v>
      </c>
      <c r="Y181" s="61" t="s">
        <v>2512</v>
      </c>
      <c r="Z181" s="61" t="s">
        <v>1304</v>
      </c>
      <c r="AA181" s="61" t="s">
        <v>1305</v>
      </c>
      <c r="AB181" s="63" t="n">
        <v>100</v>
      </c>
      <c r="AC181" s="63" t="n">
        <v>100</v>
      </c>
      <c r="AD181" s="61" t="n">
        <v>100</v>
      </c>
      <c r="AE181" s="61" t="n">
        <v>0</v>
      </c>
      <c r="AF181" s="64" t="n">
        <v>10000</v>
      </c>
      <c r="AG181" s="61" t="s">
        <v>689</v>
      </c>
      <c r="AH181" s="62" t="n">
        <v>45291</v>
      </c>
      <c r="AI181" s="65" t="n">
        <v>0.9</v>
      </c>
      <c r="AJ181" s="61" t="s">
        <v>1266</v>
      </c>
      <c r="AK181" s="65" t="n">
        <v>0.9</v>
      </c>
      <c r="AL181" s="65" t="n">
        <v>3871.24</v>
      </c>
      <c r="AM181" s="66" t="n">
        <v>9000</v>
      </c>
      <c r="AN181" s="66" t="n">
        <f aca="false">IF(J181="Listed Option",AF181*AL181,AM181)</f>
        <v>38712400</v>
      </c>
      <c r="AO181" s="61" t="s">
        <v>1267</v>
      </c>
      <c r="AP181" s="61" t="n">
        <v>100</v>
      </c>
      <c r="AQ181" s="61" t="n">
        <v>100</v>
      </c>
      <c r="AV181" s="61" t="s">
        <v>1306</v>
      </c>
      <c r="AW181" s="61" t="s">
        <v>1307</v>
      </c>
      <c r="AY181" s="61" t="s">
        <v>1308</v>
      </c>
      <c r="AZ181" s="61" t="s">
        <v>1308</v>
      </c>
      <c r="BA181" s="61" t="s">
        <v>1308</v>
      </c>
      <c r="BB181" s="67" t="n">
        <v>0</v>
      </c>
      <c r="BE181" s="61" t="n">
        <v>238575</v>
      </c>
      <c r="BJ181" s="61" t="s">
        <v>1308</v>
      </c>
      <c r="BL181" s="61" t="s">
        <v>1300</v>
      </c>
      <c r="BM181" s="61" t="s">
        <v>1300</v>
      </c>
      <c r="BN181" s="70" t="n">
        <v>-38712400</v>
      </c>
      <c r="BP181" s="68" t="n">
        <v>90</v>
      </c>
      <c r="BQ181" s="68" t="n">
        <v>90</v>
      </c>
      <c r="BR181" s="69" t="n">
        <v>100</v>
      </c>
      <c r="BS181" s="63" t="n">
        <v>100</v>
      </c>
      <c r="BU181" s="68" t="n">
        <v>100</v>
      </c>
    </row>
    <row r="182" customFormat="false" ht="15" hidden="true" customHeight="false" outlineLevel="0" collapsed="false">
      <c r="A182" s="61" t="s">
        <v>2513</v>
      </c>
      <c r="B182" s="61" t="s">
        <v>2514</v>
      </c>
      <c r="C182" s="62" t="n">
        <v>45291</v>
      </c>
      <c r="D182" s="62" t="n">
        <v>45291</v>
      </c>
      <c r="E182" s="61" t="s">
        <v>1259</v>
      </c>
      <c r="G182" s="61" t="s">
        <v>2515</v>
      </c>
      <c r="H182" s="61" t="s">
        <v>1297</v>
      </c>
      <c r="J182" s="61" t="s">
        <v>1196</v>
      </c>
      <c r="K182" s="61" t="s">
        <v>1298</v>
      </c>
      <c r="L182" s="61" t="s">
        <v>1298</v>
      </c>
      <c r="M182" s="61" t="s">
        <v>1197</v>
      </c>
      <c r="N182" s="61" t="n">
        <v>184335190</v>
      </c>
      <c r="O182" s="61" t="s">
        <v>1262</v>
      </c>
      <c r="P182" s="61" t="s">
        <v>2516</v>
      </c>
      <c r="R182" s="61" t="s">
        <v>1300</v>
      </c>
      <c r="S182" s="61" t="str">
        <f aca="false">IF(J182="Listed Option",MID(R182,3,9),MID(Q182,3,9))</f>
        <v>78378X107</v>
      </c>
      <c r="T182" s="61" t="e">
        <f aca="false">VLOOKUP(S182,'Output v4'!C:C,1,FALSE())</f>
        <v>#N/A</v>
      </c>
      <c r="W182" s="61" t="s">
        <v>2517</v>
      </c>
      <c r="X182" s="61" t="s">
        <v>2518</v>
      </c>
      <c r="Y182" s="61" t="s">
        <v>2519</v>
      </c>
      <c r="Z182" s="61" t="s">
        <v>1304</v>
      </c>
      <c r="AA182" s="61" t="s">
        <v>1305</v>
      </c>
      <c r="AB182" s="63" t="n">
        <v>704</v>
      </c>
      <c r="AC182" s="63" t="n">
        <v>704</v>
      </c>
      <c r="AD182" s="61" t="n">
        <v>100</v>
      </c>
      <c r="AE182" s="61" t="n">
        <v>0</v>
      </c>
      <c r="AF182" s="64" t="n">
        <v>70400</v>
      </c>
      <c r="AG182" s="61" t="s">
        <v>689</v>
      </c>
      <c r="AH182" s="62" t="n">
        <v>45291</v>
      </c>
      <c r="AI182" s="65" t="n">
        <v>0.225</v>
      </c>
      <c r="AJ182" s="61" t="s">
        <v>1266</v>
      </c>
      <c r="AK182" s="65" t="n">
        <v>0.225</v>
      </c>
      <c r="AL182" s="65" t="n">
        <v>3871.24</v>
      </c>
      <c r="AM182" s="66" t="n">
        <v>15840</v>
      </c>
      <c r="AN182" s="66" t="n">
        <f aca="false">IF(J182="Listed Option",AF182*AL182,AM182)</f>
        <v>272535296</v>
      </c>
      <c r="AO182" s="61" t="s">
        <v>1267</v>
      </c>
      <c r="AP182" s="61" t="n">
        <v>100</v>
      </c>
      <c r="AQ182" s="61" t="n">
        <v>100</v>
      </c>
      <c r="AV182" s="61" t="s">
        <v>1306</v>
      </c>
      <c r="AW182" s="61" t="s">
        <v>1307</v>
      </c>
      <c r="AY182" s="61" t="s">
        <v>1308</v>
      </c>
      <c r="AZ182" s="61" t="s">
        <v>1308</v>
      </c>
      <c r="BA182" s="61" t="s">
        <v>1308</v>
      </c>
      <c r="BB182" s="67" t="n">
        <v>0</v>
      </c>
      <c r="BE182" s="61" t="n">
        <v>238575</v>
      </c>
      <c r="BJ182" s="61" t="s">
        <v>1308</v>
      </c>
      <c r="BL182" s="61" t="s">
        <v>1300</v>
      </c>
      <c r="BM182" s="61" t="s">
        <v>1300</v>
      </c>
      <c r="BN182" s="70" t="n">
        <v>-272535296</v>
      </c>
      <c r="BP182" s="68" t="n">
        <v>158.4</v>
      </c>
      <c r="BQ182" s="68" t="n">
        <v>158.4</v>
      </c>
      <c r="BR182" s="69" t="n">
        <v>704</v>
      </c>
      <c r="BS182" s="63" t="n">
        <v>704</v>
      </c>
      <c r="BU182" s="68" t="n">
        <v>704</v>
      </c>
    </row>
    <row r="183" customFormat="false" ht="15" hidden="true" customHeight="false" outlineLevel="0" collapsed="false">
      <c r="A183" s="61" t="s">
        <v>2520</v>
      </c>
      <c r="B183" s="61" t="s">
        <v>2521</v>
      </c>
      <c r="C183" s="62" t="n">
        <v>45291</v>
      </c>
      <c r="D183" s="62" t="n">
        <v>45291</v>
      </c>
      <c r="E183" s="61" t="s">
        <v>1259</v>
      </c>
      <c r="G183" s="61" t="s">
        <v>2522</v>
      </c>
      <c r="H183" s="61" t="s">
        <v>1297</v>
      </c>
      <c r="J183" s="61" t="s">
        <v>1196</v>
      </c>
      <c r="K183" s="61" t="s">
        <v>1298</v>
      </c>
      <c r="L183" s="61" t="s">
        <v>1298</v>
      </c>
      <c r="M183" s="61" t="s">
        <v>1197</v>
      </c>
      <c r="N183" s="61" t="n">
        <v>184335192</v>
      </c>
      <c r="O183" s="61" t="s">
        <v>1262</v>
      </c>
      <c r="P183" s="61" t="s">
        <v>2523</v>
      </c>
      <c r="R183" s="61" t="s">
        <v>1300</v>
      </c>
      <c r="S183" s="61" t="str">
        <f aca="false">IF(J183="Listed Option",MID(R183,3,9),MID(Q183,3,9))</f>
        <v>78378X107</v>
      </c>
      <c r="T183" s="61" t="e">
        <f aca="false">VLOOKUP(S183,'Output v4'!C:C,1,FALSE())</f>
        <v>#N/A</v>
      </c>
      <c r="W183" s="61" t="s">
        <v>2524</v>
      </c>
      <c r="X183" s="61" t="s">
        <v>2525</v>
      </c>
      <c r="Y183" s="61" t="s">
        <v>2526</v>
      </c>
      <c r="Z183" s="61" t="s">
        <v>1304</v>
      </c>
      <c r="AA183" s="61" t="s">
        <v>1305</v>
      </c>
      <c r="AB183" s="63" t="n">
        <v>200</v>
      </c>
      <c r="AC183" s="63" t="n">
        <v>200</v>
      </c>
      <c r="AD183" s="61" t="n">
        <v>100</v>
      </c>
      <c r="AE183" s="61" t="n">
        <v>0</v>
      </c>
      <c r="AF183" s="64" t="n">
        <v>20000</v>
      </c>
      <c r="AG183" s="61" t="s">
        <v>689</v>
      </c>
      <c r="AH183" s="62" t="n">
        <v>45291</v>
      </c>
      <c r="AI183" s="65" t="n">
        <v>0.5</v>
      </c>
      <c r="AJ183" s="61" t="s">
        <v>1266</v>
      </c>
      <c r="AK183" s="65" t="n">
        <v>0.5</v>
      </c>
      <c r="AL183" s="65" t="n">
        <v>3871.24</v>
      </c>
      <c r="AM183" s="66" t="n">
        <v>10000</v>
      </c>
      <c r="AN183" s="66" t="n">
        <f aca="false">IF(J183="Listed Option",AF183*AL183,AM183)</f>
        <v>77424800</v>
      </c>
      <c r="AO183" s="61" t="s">
        <v>1267</v>
      </c>
      <c r="AP183" s="61" t="n">
        <v>100</v>
      </c>
      <c r="AQ183" s="61" t="n">
        <v>100</v>
      </c>
      <c r="AV183" s="61" t="s">
        <v>1306</v>
      </c>
      <c r="AW183" s="61" t="s">
        <v>1307</v>
      </c>
      <c r="AY183" s="61" t="s">
        <v>1308</v>
      </c>
      <c r="AZ183" s="61" t="s">
        <v>1308</v>
      </c>
      <c r="BA183" s="61" t="s">
        <v>1308</v>
      </c>
      <c r="BB183" s="67" t="n">
        <v>0</v>
      </c>
      <c r="BE183" s="61" t="n">
        <v>238575</v>
      </c>
      <c r="BJ183" s="61" t="s">
        <v>1308</v>
      </c>
      <c r="BL183" s="61" t="s">
        <v>1300</v>
      </c>
      <c r="BM183" s="61" t="s">
        <v>1300</v>
      </c>
      <c r="BN183" s="70" t="n">
        <v>-77424800</v>
      </c>
      <c r="BP183" s="68" t="n">
        <v>100</v>
      </c>
      <c r="BQ183" s="68" t="n">
        <v>100</v>
      </c>
      <c r="BR183" s="69" t="n">
        <v>200</v>
      </c>
      <c r="BS183" s="63" t="n">
        <v>200</v>
      </c>
      <c r="BU183" s="68" t="n">
        <v>200</v>
      </c>
    </row>
    <row r="184" customFormat="false" ht="15" hidden="true" customHeight="false" outlineLevel="0" collapsed="false">
      <c r="A184" s="61" t="s">
        <v>2527</v>
      </c>
      <c r="B184" s="61" t="s">
        <v>2528</v>
      </c>
      <c r="C184" s="62" t="n">
        <v>45291</v>
      </c>
      <c r="D184" s="62" t="n">
        <v>45291</v>
      </c>
      <c r="E184" s="61" t="s">
        <v>1259</v>
      </c>
      <c r="G184" s="61" t="s">
        <v>2529</v>
      </c>
      <c r="H184" s="61" t="s">
        <v>1297</v>
      </c>
      <c r="J184" s="61" t="s">
        <v>1196</v>
      </c>
      <c r="K184" s="61" t="s">
        <v>1298</v>
      </c>
      <c r="L184" s="61" t="s">
        <v>1298</v>
      </c>
      <c r="M184" s="61" t="s">
        <v>1197</v>
      </c>
      <c r="N184" s="61" t="n">
        <v>184335194</v>
      </c>
      <c r="O184" s="61" t="s">
        <v>1262</v>
      </c>
      <c r="P184" s="61" t="s">
        <v>2530</v>
      </c>
      <c r="R184" s="61" t="s">
        <v>1300</v>
      </c>
      <c r="S184" s="61" t="str">
        <f aca="false">IF(J184="Listed Option",MID(R184,3,9),MID(Q184,3,9))</f>
        <v>78378X107</v>
      </c>
      <c r="T184" s="61" t="e">
        <f aca="false">VLOOKUP(S184,'Output v4'!C:C,1,FALSE())</f>
        <v>#N/A</v>
      </c>
      <c r="W184" s="61" t="s">
        <v>2531</v>
      </c>
      <c r="X184" s="61" t="s">
        <v>2532</v>
      </c>
      <c r="Y184" s="61" t="s">
        <v>2533</v>
      </c>
      <c r="Z184" s="61" t="s">
        <v>1304</v>
      </c>
      <c r="AA184" s="61" t="s">
        <v>1305</v>
      </c>
      <c r="AB184" s="63" t="n">
        <v>-352</v>
      </c>
      <c r="AC184" s="63" t="n">
        <v>-352</v>
      </c>
      <c r="AD184" s="61" t="n">
        <v>100</v>
      </c>
      <c r="AE184" s="61" t="n">
        <v>0</v>
      </c>
      <c r="AF184" s="64" t="n">
        <v>35200</v>
      </c>
      <c r="AG184" s="61" t="s">
        <v>1273</v>
      </c>
      <c r="AH184" s="62" t="n">
        <v>45291</v>
      </c>
      <c r="AI184" s="65" t="n">
        <v>1.025</v>
      </c>
      <c r="AJ184" s="61" t="s">
        <v>1266</v>
      </c>
      <c r="AK184" s="65" t="n">
        <v>1.025</v>
      </c>
      <c r="AL184" s="65" t="n">
        <v>3871.24</v>
      </c>
      <c r="AM184" s="66" t="n">
        <v>-36080</v>
      </c>
      <c r="AN184" s="66" t="n">
        <f aca="false">IF(J184="Listed Option",AF184*AL184,AM184)</f>
        <v>136267648</v>
      </c>
      <c r="AO184" s="61" t="s">
        <v>1267</v>
      </c>
      <c r="AP184" s="61" t="n">
        <v>100</v>
      </c>
      <c r="AQ184" s="61" t="n">
        <v>100</v>
      </c>
      <c r="AV184" s="61" t="s">
        <v>1306</v>
      </c>
      <c r="AW184" s="61" t="s">
        <v>1307</v>
      </c>
      <c r="AY184" s="61" t="s">
        <v>1308</v>
      </c>
      <c r="AZ184" s="61" t="s">
        <v>1308</v>
      </c>
      <c r="BA184" s="61" t="s">
        <v>1308</v>
      </c>
      <c r="BB184" s="67" t="n">
        <v>0</v>
      </c>
      <c r="BE184" s="61" t="n">
        <v>238575</v>
      </c>
      <c r="BJ184" s="61" t="s">
        <v>1308</v>
      </c>
      <c r="BL184" s="61" t="s">
        <v>1300</v>
      </c>
      <c r="BM184" s="61" t="s">
        <v>1300</v>
      </c>
      <c r="BN184" s="70" t="n">
        <v>136267648</v>
      </c>
      <c r="BP184" s="68" t="n">
        <v>-360.8</v>
      </c>
      <c r="BQ184" s="68" t="n">
        <v>-360.8</v>
      </c>
      <c r="BR184" s="69" t="n">
        <v>-352</v>
      </c>
      <c r="BS184" s="63" t="n">
        <v>-352</v>
      </c>
      <c r="BU184" s="68" t="n">
        <v>352</v>
      </c>
    </row>
    <row r="185" customFormat="false" ht="15" hidden="true" customHeight="false" outlineLevel="0" collapsed="false">
      <c r="A185" s="61" t="s">
        <v>2534</v>
      </c>
      <c r="B185" s="61" t="s">
        <v>2535</v>
      </c>
      <c r="C185" s="62" t="n">
        <v>45291</v>
      </c>
      <c r="D185" s="62" t="n">
        <v>45291</v>
      </c>
      <c r="E185" s="61" t="s">
        <v>1259</v>
      </c>
      <c r="G185" s="61" t="s">
        <v>2536</v>
      </c>
      <c r="H185" s="61" t="s">
        <v>1297</v>
      </c>
      <c r="J185" s="61" t="s">
        <v>1196</v>
      </c>
      <c r="K185" s="61" t="s">
        <v>1298</v>
      </c>
      <c r="L185" s="61" t="s">
        <v>1298</v>
      </c>
      <c r="M185" s="61" t="s">
        <v>1197</v>
      </c>
      <c r="N185" s="61" t="n">
        <v>184335195</v>
      </c>
      <c r="O185" s="61" t="s">
        <v>1262</v>
      </c>
      <c r="P185" s="61" t="s">
        <v>2537</v>
      </c>
      <c r="R185" s="61" t="s">
        <v>1300</v>
      </c>
      <c r="S185" s="61" t="str">
        <f aca="false">IF(J185="Listed Option",MID(R185,3,9),MID(Q185,3,9))</f>
        <v>78378X107</v>
      </c>
      <c r="T185" s="61" t="e">
        <f aca="false">VLOOKUP(S185,'Output v4'!C:C,1,FALSE())</f>
        <v>#N/A</v>
      </c>
      <c r="W185" s="61" t="s">
        <v>2538</v>
      </c>
      <c r="X185" s="61" t="s">
        <v>2539</v>
      </c>
      <c r="Y185" s="61" t="s">
        <v>2540</v>
      </c>
      <c r="Z185" s="61" t="s">
        <v>1304</v>
      </c>
      <c r="AA185" s="61" t="s">
        <v>1305</v>
      </c>
      <c r="AB185" s="63" t="n">
        <v>-100</v>
      </c>
      <c r="AC185" s="63" t="n">
        <v>-100</v>
      </c>
      <c r="AD185" s="61" t="n">
        <v>100</v>
      </c>
      <c r="AE185" s="61" t="n">
        <v>0</v>
      </c>
      <c r="AF185" s="64" t="n">
        <v>10000</v>
      </c>
      <c r="AG185" s="61" t="s">
        <v>1273</v>
      </c>
      <c r="AH185" s="62" t="n">
        <v>45291</v>
      </c>
      <c r="AI185" s="65" t="n">
        <v>1.45</v>
      </c>
      <c r="AJ185" s="61" t="s">
        <v>1266</v>
      </c>
      <c r="AK185" s="65" t="n">
        <v>1.45</v>
      </c>
      <c r="AL185" s="65" t="n">
        <v>3871.24</v>
      </c>
      <c r="AM185" s="66" t="n">
        <v>-14500</v>
      </c>
      <c r="AN185" s="66" t="n">
        <f aca="false">IF(J185="Listed Option",AF185*AL185,AM185)</f>
        <v>38712400</v>
      </c>
      <c r="AO185" s="61" t="s">
        <v>1267</v>
      </c>
      <c r="AP185" s="61" t="n">
        <v>100</v>
      </c>
      <c r="AQ185" s="61" t="n">
        <v>100</v>
      </c>
      <c r="AV185" s="61" t="s">
        <v>1306</v>
      </c>
      <c r="AW185" s="61" t="s">
        <v>1307</v>
      </c>
      <c r="AY185" s="61" t="s">
        <v>1308</v>
      </c>
      <c r="AZ185" s="61" t="s">
        <v>1308</v>
      </c>
      <c r="BA185" s="61" t="s">
        <v>1308</v>
      </c>
      <c r="BB185" s="67" t="n">
        <v>0</v>
      </c>
      <c r="BE185" s="61" t="n">
        <v>238575</v>
      </c>
      <c r="BJ185" s="61" t="s">
        <v>1308</v>
      </c>
      <c r="BL185" s="61" t="s">
        <v>1300</v>
      </c>
      <c r="BM185" s="61" t="s">
        <v>1300</v>
      </c>
      <c r="BN185" s="70" t="n">
        <v>38712400</v>
      </c>
      <c r="BP185" s="68" t="n">
        <v>-145</v>
      </c>
      <c r="BQ185" s="68" t="n">
        <v>-145</v>
      </c>
      <c r="BR185" s="69" t="n">
        <v>-100</v>
      </c>
      <c r="BS185" s="63" t="n">
        <v>-100</v>
      </c>
      <c r="BU185" s="68" t="n">
        <v>100</v>
      </c>
    </row>
    <row r="186" customFormat="false" ht="15" hidden="true" customHeight="false" outlineLevel="0" collapsed="false">
      <c r="A186" s="61" t="s">
        <v>2541</v>
      </c>
      <c r="B186" s="61" t="s">
        <v>2542</v>
      </c>
      <c r="C186" s="62" t="n">
        <v>45291</v>
      </c>
      <c r="D186" s="62" t="n">
        <v>45291</v>
      </c>
      <c r="E186" s="61" t="s">
        <v>1259</v>
      </c>
      <c r="G186" s="61" t="s">
        <v>2543</v>
      </c>
      <c r="H186" s="61" t="s">
        <v>1297</v>
      </c>
      <c r="J186" s="61" t="s">
        <v>1196</v>
      </c>
      <c r="K186" s="61" t="s">
        <v>1298</v>
      </c>
      <c r="L186" s="61" t="s">
        <v>1298</v>
      </c>
      <c r="M186" s="61" t="s">
        <v>1197</v>
      </c>
      <c r="N186" s="61" t="n">
        <v>184335197</v>
      </c>
      <c r="O186" s="61" t="s">
        <v>1262</v>
      </c>
      <c r="P186" s="61" t="s">
        <v>2544</v>
      </c>
      <c r="R186" s="61" t="s">
        <v>1300</v>
      </c>
      <c r="S186" s="61" t="str">
        <f aca="false">IF(J186="Listed Option",MID(R186,3,9),MID(Q186,3,9))</f>
        <v>78378X107</v>
      </c>
      <c r="T186" s="61" t="e">
        <f aca="false">VLOOKUP(S186,'Output v4'!C:C,1,FALSE())</f>
        <v>#N/A</v>
      </c>
      <c r="W186" s="61" t="s">
        <v>2545</v>
      </c>
      <c r="X186" s="61" t="s">
        <v>2546</v>
      </c>
      <c r="Y186" s="61" t="s">
        <v>2547</v>
      </c>
      <c r="Z186" s="61" t="s">
        <v>1304</v>
      </c>
      <c r="AA186" s="61" t="s">
        <v>1305</v>
      </c>
      <c r="AB186" s="63" t="n">
        <v>-100</v>
      </c>
      <c r="AC186" s="63" t="n">
        <v>-100</v>
      </c>
      <c r="AD186" s="61" t="n">
        <v>100</v>
      </c>
      <c r="AE186" s="61" t="n">
        <v>0</v>
      </c>
      <c r="AF186" s="64" t="n">
        <v>10000</v>
      </c>
      <c r="AG186" s="61" t="s">
        <v>1273</v>
      </c>
      <c r="AH186" s="62" t="n">
        <v>45291</v>
      </c>
      <c r="AI186" s="65" t="n">
        <v>1.75</v>
      </c>
      <c r="AJ186" s="61" t="s">
        <v>1266</v>
      </c>
      <c r="AK186" s="65" t="n">
        <v>1.75</v>
      </c>
      <c r="AL186" s="65" t="n">
        <v>3871.24</v>
      </c>
      <c r="AM186" s="66" t="n">
        <v>-17500</v>
      </c>
      <c r="AN186" s="66" t="n">
        <f aca="false">IF(J186="Listed Option",AF186*AL186,AM186)</f>
        <v>38712400</v>
      </c>
      <c r="AO186" s="61" t="s">
        <v>1267</v>
      </c>
      <c r="AP186" s="61" t="n">
        <v>100</v>
      </c>
      <c r="AQ186" s="61" t="n">
        <v>100</v>
      </c>
      <c r="AV186" s="61" t="s">
        <v>1306</v>
      </c>
      <c r="AW186" s="61" t="s">
        <v>1307</v>
      </c>
      <c r="AY186" s="61" t="s">
        <v>1308</v>
      </c>
      <c r="AZ186" s="61" t="s">
        <v>1308</v>
      </c>
      <c r="BA186" s="61" t="s">
        <v>1308</v>
      </c>
      <c r="BB186" s="67" t="n">
        <v>0</v>
      </c>
      <c r="BE186" s="61" t="n">
        <v>238575</v>
      </c>
      <c r="BJ186" s="61" t="s">
        <v>1308</v>
      </c>
      <c r="BL186" s="61" t="s">
        <v>1300</v>
      </c>
      <c r="BM186" s="61" t="s">
        <v>1300</v>
      </c>
      <c r="BN186" s="70" t="n">
        <v>38712400</v>
      </c>
      <c r="BP186" s="68" t="n">
        <v>-175</v>
      </c>
      <c r="BQ186" s="68" t="n">
        <v>-175</v>
      </c>
      <c r="BR186" s="69" t="n">
        <v>-100</v>
      </c>
      <c r="BS186" s="63" t="n">
        <v>-100</v>
      </c>
      <c r="BU186" s="68" t="n">
        <v>100</v>
      </c>
    </row>
    <row r="187" customFormat="false" ht="15" hidden="true" customHeight="false" outlineLevel="0" collapsed="false">
      <c r="A187" s="61" t="s">
        <v>2548</v>
      </c>
      <c r="B187" s="61" t="s">
        <v>2549</v>
      </c>
      <c r="C187" s="62" t="n">
        <v>45291</v>
      </c>
      <c r="D187" s="62" t="n">
        <v>45291</v>
      </c>
      <c r="E187" s="61" t="s">
        <v>1259</v>
      </c>
      <c r="G187" s="61" t="s">
        <v>2550</v>
      </c>
      <c r="H187" s="61" t="s">
        <v>1297</v>
      </c>
      <c r="J187" s="61" t="s">
        <v>1196</v>
      </c>
      <c r="K187" s="61" t="s">
        <v>1298</v>
      </c>
      <c r="L187" s="61" t="s">
        <v>1298</v>
      </c>
      <c r="M187" s="61" t="s">
        <v>1197</v>
      </c>
      <c r="N187" s="61" t="n">
        <v>184335198</v>
      </c>
      <c r="O187" s="61" t="s">
        <v>1262</v>
      </c>
      <c r="P187" s="61" t="s">
        <v>2551</v>
      </c>
      <c r="R187" s="61" t="s">
        <v>1300</v>
      </c>
      <c r="S187" s="61" t="str">
        <f aca="false">IF(J187="Listed Option",MID(R187,3,9),MID(Q187,3,9))</f>
        <v>78378X107</v>
      </c>
      <c r="T187" s="61" t="e">
        <f aca="false">VLOOKUP(S187,'Output v4'!C:C,1,FALSE())</f>
        <v>#N/A</v>
      </c>
      <c r="W187" s="61" t="s">
        <v>2552</v>
      </c>
      <c r="X187" s="61" t="s">
        <v>2553</v>
      </c>
      <c r="Y187" s="61" t="s">
        <v>2554</v>
      </c>
      <c r="Z187" s="61" t="s">
        <v>1304</v>
      </c>
      <c r="AA187" s="61" t="s">
        <v>1305</v>
      </c>
      <c r="AB187" s="63" t="n">
        <v>-100</v>
      </c>
      <c r="AC187" s="63" t="n">
        <v>-100</v>
      </c>
      <c r="AD187" s="61" t="n">
        <v>100</v>
      </c>
      <c r="AE187" s="61" t="n">
        <v>0</v>
      </c>
      <c r="AF187" s="64" t="n">
        <v>10000</v>
      </c>
      <c r="AG187" s="61" t="s">
        <v>1273</v>
      </c>
      <c r="AH187" s="62" t="n">
        <v>45291</v>
      </c>
      <c r="AI187" s="65" t="n">
        <v>1.9</v>
      </c>
      <c r="AJ187" s="61" t="s">
        <v>1266</v>
      </c>
      <c r="AK187" s="65" t="n">
        <v>1.9</v>
      </c>
      <c r="AL187" s="65" t="n">
        <v>3871.24</v>
      </c>
      <c r="AM187" s="66" t="n">
        <v>-19000</v>
      </c>
      <c r="AN187" s="66" t="n">
        <f aca="false">IF(J187="Listed Option",AF187*AL187,AM187)</f>
        <v>38712400</v>
      </c>
      <c r="AO187" s="61" t="s">
        <v>1267</v>
      </c>
      <c r="AP187" s="61" t="n">
        <v>100</v>
      </c>
      <c r="AQ187" s="61" t="n">
        <v>100</v>
      </c>
      <c r="AV187" s="61" t="s">
        <v>1306</v>
      </c>
      <c r="AW187" s="61" t="s">
        <v>1307</v>
      </c>
      <c r="AY187" s="61" t="s">
        <v>1308</v>
      </c>
      <c r="AZ187" s="61" t="s">
        <v>1308</v>
      </c>
      <c r="BA187" s="61" t="s">
        <v>1308</v>
      </c>
      <c r="BB187" s="67" t="n">
        <v>0</v>
      </c>
      <c r="BE187" s="61" t="n">
        <v>238575</v>
      </c>
      <c r="BJ187" s="61" t="s">
        <v>1308</v>
      </c>
      <c r="BL187" s="61" t="s">
        <v>1300</v>
      </c>
      <c r="BM187" s="61" t="s">
        <v>1300</v>
      </c>
      <c r="BN187" s="70" t="n">
        <v>38712400</v>
      </c>
      <c r="BP187" s="68" t="n">
        <v>-190</v>
      </c>
      <c r="BQ187" s="68" t="n">
        <v>-190</v>
      </c>
      <c r="BR187" s="69" t="n">
        <v>-100</v>
      </c>
      <c r="BS187" s="63" t="n">
        <v>-100</v>
      </c>
      <c r="BU187" s="68" t="n">
        <v>100</v>
      </c>
    </row>
    <row r="188" customFormat="false" ht="15" hidden="true" customHeight="false" outlineLevel="0" collapsed="false">
      <c r="A188" s="61" t="s">
        <v>2555</v>
      </c>
      <c r="B188" s="61" t="s">
        <v>2556</v>
      </c>
      <c r="C188" s="62" t="n">
        <v>45291</v>
      </c>
      <c r="D188" s="62" t="n">
        <v>45291</v>
      </c>
      <c r="E188" s="61" t="s">
        <v>1259</v>
      </c>
      <c r="G188" s="61" t="s">
        <v>2557</v>
      </c>
      <c r="H188" s="61" t="s">
        <v>1297</v>
      </c>
      <c r="J188" s="61" t="s">
        <v>1196</v>
      </c>
      <c r="K188" s="61" t="s">
        <v>1298</v>
      </c>
      <c r="L188" s="61" t="s">
        <v>1298</v>
      </c>
      <c r="M188" s="61" t="s">
        <v>1197</v>
      </c>
      <c r="N188" s="61" t="n">
        <v>184335199</v>
      </c>
      <c r="O188" s="61" t="s">
        <v>1262</v>
      </c>
      <c r="P188" s="61" t="s">
        <v>2558</v>
      </c>
      <c r="R188" s="61" t="s">
        <v>1300</v>
      </c>
      <c r="S188" s="61" t="str">
        <f aca="false">IF(J188="Listed Option",MID(R188,3,9),MID(Q188,3,9))</f>
        <v>78378X107</v>
      </c>
      <c r="T188" s="61" t="e">
        <f aca="false">VLOOKUP(S188,'Output v4'!C:C,1,FALSE())</f>
        <v>#N/A</v>
      </c>
      <c r="W188" s="61" t="s">
        <v>2559</v>
      </c>
      <c r="X188" s="61" t="s">
        <v>2560</v>
      </c>
      <c r="Y188" s="61" t="s">
        <v>2561</v>
      </c>
      <c r="Z188" s="61" t="s">
        <v>1304</v>
      </c>
      <c r="AA188" s="61" t="s">
        <v>1305</v>
      </c>
      <c r="AB188" s="63" t="n">
        <v>100</v>
      </c>
      <c r="AC188" s="63" t="n">
        <v>100</v>
      </c>
      <c r="AD188" s="61" t="n">
        <v>100</v>
      </c>
      <c r="AE188" s="61" t="n">
        <v>0</v>
      </c>
      <c r="AF188" s="64" t="n">
        <v>10000</v>
      </c>
      <c r="AG188" s="61" t="s">
        <v>689</v>
      </c>
      <c r="AH188" s="62" t="n">
        <v>45291</v>
      </c>
      <c r="AI188" s="65" t="n">
        <v>2.05</v>
      </c>
      <c r="AJ188" s="61" t="s">
        <v>1266</v>
      </c>
      <c r="AK188" s="65" t="n">
        <v>2.05</v>
      </c>
      <c r="AL188" s="65" t="n">
        <v>3871.24</v>
      </c>
      <c r="AM188" s="66" t="n">
        <v>20500</v>
      </c>
      <c r="AN188" s="66" t="n">
        <f aca="false">IF(J188="Listed Option",AF188*AL188,AM188)</f>
        <v>38712400</v>
      </c>
      <c r="AO188" s="61" t="s">
        <v>1267</v>
      </c>
      <c r="AP188" s="61" t="n">
        <v>100</v>
      </c>
      <c r="AQ188" s="61" t="n">
        <v>100</v>
      </c>
      <c r="AV188" s="61" t="s">
        <v>1306</v>
      </c>
      <c r="AW188" s="61" t="s">
        <v>1307</v>
      </c>
      <c r="AY188" s="61" t="s">
        <v>1308</v>
      </c>
      <c r="AZ188" s="61" t="s">
        <v>1308</v>
      </c>
      <c r="BA188" s="61" t="s">
        <v>1308</v>
      </c>
      <c r="BB188" s="67" t="n">
        <v>0</v>
      </c>
      <c r="BE188" s="61" t="n">
        <v>238575</v>
      </c>
      <c r="BJ188" s="61" t="s">
        <v>1308</v>
      </c>
      <c r="BL188" s="61" t="s">
        <v>1300</v>
      </c>
      <c r="BM188" s="61" t="s">
        <v>1300</v>
      </c>
      <c r="BN188" s="70" t="n">
        <v>-38712400</v>
      </c>
      <c r="BP188" s="68" t="n">
        <v>205</v>
      </c>
      <c r="BQ188" s="68" t="n">
        <v>205</v>
      </c>
      <c r="BR188" s="69" t="n">
        <v>100</v>
      </c>
      <c r="BS188" s="63" t="n">
        <v>100</v>
      </c>
      <c r="BU188" s="68" t="n">
        <v>100</v>
      </c>
    </row>
    <row r="189" customFormat="false" ht="15" hidden="true" customHeight="false" outlineLevel="0" collapsed="false">
      <c r="A189" s="61" t="s">
        <v>2562</v>
      </c>
      <c r="B189" s="61" t="s">
        <v>2563</v>
      </c>
      <c r="C189" s="62" t="n">
        <v>45291</v>
      </c>
      <c r="D189" s="62" t="n">
        <v>45291</v>
      </c>
      <c r="E189" s="61" t="s">
        <v>1259</v>
      </c>
      <c r="G189" s="61" t="s">
        <v>2564</v>
      </c>
      <c r="H189" s="61" t="s">
        <v>1297</v>
      </c>
      <c r="J189" s="61" t="s">
        <v>1196</v>
      </c>
      <c r="K189" s="61" t="s">
        <v>1298</v>
      </c>
      <c r="L189" s="61" t="s">
        <v>1298</v>
      </c>
      <c r="M189" s="61" t="s">
        <v>1197</v>
      </c>
      <c r="N189" s="61" t="n">
        <v>184335200</v>
      </c>
      <c r="O189" s="61" t="s">
        <v>1262</v>
      </c>
      <c r="P189" s="61" t="s">
        <v>2565</v>
      </c>
      <c r="R189" s="61" t="s">
        <v>1300</v>
      </c>
      <c r="S189" s="61" t="str">
        <f aca="false">IF(J189="Listed Option",MID(R189,3,9),MID(Q189,3,9))</f>
        <v>78378X107</v>
      </c>
      <c r="T189" s="61" t="e">
        <f aca="false">VLOOKUP(S189,'Output v4'!C:C,1,FALSE())</f>
        <v>#N/A</v>
      </c>
      <c r="W189" s="61" t="s">
        <v>2566</v>
      </c>
      <c r="X189" s="61" t="s">
        <v>2567</v>
      </c>
      <c r="Y189" s="61" t="s">
        <v>2568</v>
      </c>
      <c r="Z189" s="61" t="s">
        <v>1304</v>
      </c>
      <c r="AA189" s="61" t="s">
        <v>1305</v>
      </c>
      <c r="AB189" s="63" t="n">
        <v>-100</v>
      </c>
      <c r="AC189" s="63" t="n">
        <v>-100</v>
      </c>
      <c r="AD189" s="61" t="n">
        <v>100</v>
      </c>
      <c r="AE189" s="61" t="n">
        <v>0</v>
      </c>
      <c r="AF189" s="64" t="n">
        <v>10000</v>
      </c>
      <c r="AG189" s="61" t="s">
        <v>1273</v>
      </c>
      <c r="AH189" s="62" t="n">
        <v>45291</v>
      </c>
      <c r="AI189" s="65" t="n">
        <v>2.275</v>
      </c>
      <c r="AJ189" s="61" t="s">
        <v>1266</v>
      </c>
      <c r="AK189" s="65" t="n">
        <v>2.275</v>
      </c>
      <c r="AL189" s="65" t="n">
        <v>3871.24</v>
      </c>
      <c r="AM189" s="66" t="n">
        <v>-22750</v>
      </c>
      <c r="AN189" s="66" t="n">
        <f aca="false">IF(J189="Listed Option",AF189*AL189,AM189)</f>
        <v>38712400</v>
      </c>
      <c r="AO189" s="61" t="s">
        <v>1267</v>
      </c>
      <c r="AP189" s="61" t="n">
        <v>100</v>
      </c>
      <c r="AQ189" s="61" t="n">
        <v>100</v>
      </c>
      <c r="AV189" s="61" t="s">
        <v>1306</v>
      </c>
      <c r="AW189" s="61" t="s">
        <v>1307</v>
      </c>
      <c r="AY189" s="61" t="s">
        <v>1308</v>
      </c>
      <c r="AZ189" s="61" t="s">
        <v>1308</v>
      </c>
      <c r="BA189" s="61" t="s">
        <v>1308</v>
      </c>
      <c r="BB189" s="67" t="n">
        <v>0</v>
      </c>
      <c r="BE189" s="61" t="n">
        <v>238575</v>
      </c>
      <c r="BJ189" s="61" t="s">
        <v>1308</v>
      </c>
      <c r="BL189" s="61" t="s">
        <v>1300</v>
      </c>
      <c r="BM189" s="61" t="s">
        <v>1300</v>
      </c>
      <c r="BN189" s="70" t="n">
        <v>38712400</v>
      </c>
      <c r="BP189" s="68" t="n">
        <v>-227.5</v>
      </c>
      <c r="BQ189" s="68" t="n">
        <v>-227.5</v>
      </c>
      <c r="BR189" s="69" t="n">
        <v>-100</v>
      </c>
      <c r="BS189" s="63" t="n">
        <v>-100</v>
      </c>
      <c r="BU189" s="68" t="n">
        <v>100</v>
      </c>
    </row>
    <row r="190" customFormat="false" ht="15" hidden="true" customHeight="false" outlineLevel="0" collapsed="false">
      <c r="A190" s="61" t="s">
        <v>2569</v>
      </c>
      <c r="B190" s="61" t="s">
        <v>2570</v>
      </c>
      <c r="C190" s="62" t="n">
        <v>45291</v>
      </c>
      <c r="D190" s="62" t="n">
        <v>45291</v>
      </c>
      <c r="E190" s="61" t="s">
        <v>1259</v>
      </c>
      <c r="G190" s="61" t="s">
        <v>2571</v>
      </c>
      <c r="H190" s="61" t="s">
        <v>1297</v>
      </c>
      <c r="J190" s="61" t="s">
        <v>1196</v>
      </c>
      <c r="K190" s="61" t="s">
        <v>1298</v>
      </c>
      <c r="L190" s="61" t="s">
        <v>1298</v>
      </c>
      <c r="M190" s="61" t="s">
        <v>1197</v>
      </c>
      <c r="N190" s="61" t="n">
        <v>184335201</v>
      </c>
      <c r="O190" s="61" t="s">
        <v>1262</v>
      </c>
      <c r="P190" s="61" t="s">
        <v>2572</v>
      </c>
      <c r="R190" s="61" t="s">
        <v>1300</v>
      </c>
      <c r="S190" s="61" t="str">
        <f aca="false">IF(J190="Listed Option",MID(R190,3,9),MID(Q190,3,9))</f>
        <v>78378X107</v>
      </c>
      <c r="T190" s="61" t="e">
        <f aca="false">VLOOKUP(S190,'Output v4'!C:C,1,FALSE())</f>
        <v>#N/A</v>
      </c>
      <c r="W190" s="61" t="s">
        <v>2573</v>
      </c>
      <c r="X190" s="61" t="s">
        <v>2574</v>
      </c>
      <c r="Y190" s="61" t="s">
        <v>2575</v>
      </c>
      <c r="Z190" s="61" t="s">
        <v>1304</v>
      </c>
      <c r="AA190" s="61" t="s">
        <v>1305</v>
      </c>
      <c r="AB190" s="63" t="n">
        <v>300</v>
      </c>
      <c r="AC190" s="63" t="n">
        <v>300</v>
      </c>
      <c r="AD190" s="61" t="n">
        <v>100</v>
      </c>
      <c r="AE190" s="61" t="n">
        <v>0</v>
      </c>
      <c r="AF190" s="64" t="n">
        <v>30000</v>
      </c>
      <c r="AG190" s="61" t="s">
        <v>689</v>
      </c>
      <c r="AH190" s="62" t="n">
        <v>45291</v>
      </c>
      <c r="AI190" s="65" t="n">
        <v>2.5</v>
      </c>
      <c r="AJ190" s="61" t="s">
        <v>1266</v>
      </c>
      <c r="AK190" s="65" t="n">
        <v>2.5</v>
      </c>
      <c r="AL190" s="65" t="n">
        <v>3871.24</v>
      </c>
      <c r="AM190" s="66" t="n">
        <v>75000</v>
      </c>
      <c r="AN190" s="66" t="n">
        <f aca="false">IF(J190="Listed Option",AF190*AL190,AM190)</f>
        <v>116137200</v>
      </c>
      <c r="AO190" s="61" t="s">
        <v>1267</v>
      </c>
      <c r="AP190" s="61" t="n">
        <v>100</v>
      </c>
      <c r="AQ190" s="61" t="n">
        <v>100</v>
      </c>
      <c r="AV190" s="61" t="s">
        <v>1306</v>
      </c>
      <c r="AW190" s="61" t="s">
        <v>1307</v>
      </c>
      <c r="AY190" s="61" t="s">
        <v>1308</v>
      </c>
      <c r="AZ190" s="61" t="s">
        <v>1308</v>
      </c>
      <c r="BA190" s="61" t="s">
        <v>1308</v>
      </c>
      <c r="BB190" s="67" t="n">
        <v>0</v>
      </c>
      <c r="BE190" s="61" t="n">
        <v>238575</v>
      </c>
      <c r="BJ190" s="61" t="s">
        <v>1308</v>
      </c>
      <c r="BL190" s="61" t="s">
        <v>1300</v>
      </c>
      <c r="BM190" s="61" t="s">
        <v>1300</v>
      </c>
      <c r="BN190" s="70" t="n">
        <v>-116137200</v>
      </c>
      <c r="BP190" s="68" t="n">
        <v>750</v>
      </c>
      <c r="BQ190" s="68" t="n">
        <v>750</v>
      </c>
      <c r="BR190" s="69" t="n">
        <v>300</v>
      </c>
      <c r="BS190" s="63" t="n">
        <v>300</v>
      </c>
      <c r="BU190" s="68" t="n">
        <v>300</v>
      </c>
    </row>
    <row r="191" customFormat="false" ht="15" hidden="true" customHeight="false" outlineLevel="0" collapsed="false">
      <c r="A191" s="61" t="s">
        <v>2576</v>
      </c>
      <c r="B191" s="61" t="s">
        <v>2577</v>
      </c>
      <c r="C191" s="62" t="n">
        <v>45291</v>
      </c>
      <c r="D191" s="62" t="n">
        <v>45291</v>
      </c>
      <c r="E191" s="61" t="s">
        <v>1259</v>
      </c>
      <c r="G191" s="61" t="s">
        <v>2578</v>
      </c>
      <c r="H191" s="61" t="s">
        <v>1297</v>
      </c>
      <c r="J191" s="61" t="s">
        <v>1196</v>
      </c>
      <c r="K191" s="61" t="s">
        <v>1298</v>
      </c>
      <c r="L191" s="61" t="s">
        <v>1298</v>
      </c>
      <c r="M191" s="61" t="s">
        <v>1197</v>
      </c>
      <c r="N191" s="61" t="n">
        <v>184335202</v>
      </c>
      <c r="O191" s="61" t="s">
        <v>1262</v>
      </c>
      <c r="P191" s="61" t="s">
        <v>2579</v>
      </c>
      <c r="R191" s="61" t="s">
        <v>1300</v>
      </c>
      <c r="S191" s="61" t="str">
        <f aca="false">IF(J191="Listed Option",MID(R191,3,9),MID(Q191,3,9))</f>
        <v>78378X107</v>
      </c>
      <c r="T191" s="61" t="e">
        <f aca="false">VLOOKUP(S191,'Output v4'!C:C,1,FALSE())</f>
        <v>#N/A</v>
      </c>
      <c r="W191" s="61" t="s">
        <v>2580</v>
      </c>
      <c r="X191" s="61" t="s">
        <v>2581</v>
      </c>
      <c r="Y191" s="61" t="s">
        <v>2582</v>
      </c>
      <c r="Z191" s="61" t="s">
        <v>1304</v>
      </c>
      <c r="AA191" s="61" t="s">
        <v>1305</v>
      </c>
      <c r="AB191" s="63" t="n">
        <v>200</v>
      </c>
      <c r="AC191" s="63" t="n">
        <v>200</v>
      </c>
      <c r="AD191" s="61" t="n">
        <v>100</v>
      </c>
      <c r="AE191" s="61" t="n">
        <v>0</v>
      </c>
      <c r="AF191" s="64" t="n">
        <v>20000</v>
      </c>
      <c r="AG191" s="61" t="s">
        <v>689</v>
      </c>
      <c r="AH191" s="62" t="n">
        <v>45291</v>
      </c>
      <c r="AI191" s="65" t="n">
        <v>2.75</v>
      </c>
      <c r="AJ191" s="61" t="s">
        <v>1266</v>
      </c>
      <c r="AK191" s="65" t="n">
        <v>2.75</v>
      </c>
      <c r="AL191" s="65" t="n">
        <v>3871.24</v>
      </c>
      <c r="AM191" s="66" t="n">
        <v>55000</v>
      </c>
      <c r="AN191" s="66" t="n">
        <f aca="false">IF(J191="Listed Option",AF191*AL191,AM191)</f>
        <v>77424800</v>
      </c>
      <c r="AO191" s="61" t="s">
        <v>1267</v>
      </c>
      <c r="AP191" s="61" t="n">
        <v>100</v>
      </c>
      <c r="AQ191" s="61" t="n">
        <v>100</v>
      </c>
      <c r="AV191" s="61" t="s">
        <v>1306</v>
      </c>
      <c r="AW191" s="61" t="s">
        <v>1307</v>
      </c>
      <c r="AY191" s="61" t="s">
        <v>1308</v>
      </c>
      <c r="AZ191" s="61" t="s">
        <v>1308</v>
      </c>
      <c r="BA191" s="61" t="s">
        <v>1308</v>
      </c>
      <c r="BB191" s="67" t="n">
        <v>0</v>
      </c>
      <c r="BE191" s="61" t="n">
        <v>238575</v>
      </c>
      <c r="BJ191" s="61" t="s">
        <v>1308</v>
      </c>
      <c r="BL191" s="61" t="s">
        <v>1300</v>
      </c>
      <c r="BM191" s="61" t="s">
        <v>1300</v>
      </c>
      <c r="BN191" s="70" t="n">
        <v>-77424800</v>
      </c>
      <c r="BP191" s="68" t="n">
        <v>550</v>
      </c>
      <c r="BQ191" s="68" t="n">
        <v>550</v>
      </c>
      <c r="BR191" s="69" t="n">
        <v>200</v>
      </c>
      <c r="BS191" s="63" t="n">
        <v>200</v>
      </c>
      <c r="BU191" s="68" t="n">
        <v>200</v>
      </c>
    </row>
    <row r="192" customFormat="false" ht="15" hidden="true" customHeight="false" outlineLevel="0" collapsed="false">
      <c r="A192" s="61" t="s">
        <v>2583</v>
      </c>
      <c r="B192" s="61" t="s">
        <v>2584</v>
      </c>
      <c r="C192" s="62" t="n">
        <v>45291</v>
      </c>
      <c r="D192" s="62" t="n">
        <v>45291</v>
      </c>
      <c r="E192" s="61" t="s">
        <v>1259</v>
      </c>
      <c r="G192" s="61" t="s">
        <v>2585</v>
      </c>
      <c r="H192" s="61" t="s">
        <v>1297</v>
      </c>
      <c r="J192" s="61" t="s">
        <v>1196</v>
      </c>
      <c r="K192" s="61" t="s">
        <v>1298</v>
      </c>
      <c r="L192" s="61" t="s">
        <v>1298</v>
      </c>
      <c r="M192" s="61" t="s">
        <v>1197</v>
      </c>
      <c r="N192" s="61" t="n">
        <v>184335203</v>
      </c>
      <c r="O192" s="61" t="s">
        <v>1262</v>
      </c>
      <c r="P192" s="61" t="s">
        <v>2586</v>
      </c>
      <c r="R192" s="61" t="s">
        <v>1300</v>
      </c>
      <c r="S192" s="61" t="str">
        <f aca="false">IF(J192="Listed Option",MID(R192,3,9),MID(Q192,3,9))</f>
        <v>78378X107</v>
      </c>
      <c r="T192" s="61" t="e">
        <f aca="false">VLOOKUP(S192,'Output v4'!C:C,1,FALSE())</f>
        <v>#N/A</v>
      </c>
      <c r="W192" s="61" t="s">
        <v>2587</v>
      </c>
      <c r="X192" s="61" t="s">
        <v>2588</v>
      </c>
      <c r="Y192" s="61" t="s">
        <v>2589</v>
      </c>
      <c r="Z192" s="61" t="s">
        <v>1304</v>
      </c>
      <c r="AA192" s="61" t="s">
        <v>1305</v>
      </c>
      <c r="AB192" s="63" t="n">
        <v>100</v>
      </c>
      <c r="AC192" s="63" t="n">
        <v>100</v>
      </c>
      <c r="AD192" s="61" t="n">
        <v>100</v>
      </c>
      <c r="AE192" s="61" t="n">
        <v>0</v>
      </c>
      <c r="AF192" s="64" t="n">
        <v>10000</v>
      </c>
      <c r="AG192" s="61" t="s">
        <v>689</v>
      </c>
      <c r="AH192" s="62" t="n">
        <v>45291</v>
      </c>
      <c r="AI192" s="65" t="n">
        <v>3.05</v>
      </c>
      <c r="AJ192" s="61" t="s">
        <v>1266</v>
      </c>
      <c r="AK192" s="65" t="n">
        <v>3.05</v>
      </c>
      <c r="AL192" s="65" t="n">
        <v>3871.24</v>
      </c>
      <c r="AM192" s="66" t="n">
        <v>30500</v>
      </c>
      <c r="AN192" s="66" t="n">
        <f aca="false">IF(J192="Listed Option",AF192*AL192,AM192)</f>
        <v>38712400</v>
      </c>
      <c r="AO192" s="61" t="s">
        <v>1267</v>
      </c>
      <c r="AP192" s="61" t="n">
        <v>100</v>
      </c>
      <c r="AQ192" s="61" t="n">
        <v>100</v>
      </c>
      <c r="AV192" s="61" t="s">
        <v>1306</v>
      </c>
      <c r="AW192" s="61" t="s">
        <v>1307</v>
      </c>
      <c r="AY192" s="61" t="s">
        <v>1308</v>
      </c>
      <c r="AZ192" s="61" t="s">
        <v>1308</v>
      </c>
      <c r="BA192" s="61" t="s">
        <v>1308</v>
      </c>
      <c r="BB192" s="67" t="n">
        <v>0</v>
      </c>
      <c r="BE192" s="61" t="n">
        <v>238575</v>
      </c>
      <c r="BJ192" s="61" t="s">
        <v>1308</v>
      </c>
      <c r="BL192" s="61" t="s">
        <v>1300</v>
      </c>
      <c r="BM192" s="61" t="s">
        <v>1300</v>
      </c>
      <c r="BN192" s="70" t="n">
        <v>-38712400</v>
      </c>
      <c r="BP192" s="68" t="n">
        <v>305</v>
      </c>
      <c r="BQ192" s="68" t="n">
        <v>305</v>
      </c>
      <c r="BR192" s="69" t="n">
        <v>100</v>
      </c>
      <c r="BS192" s="63" t="n">
        <v>100</v>
      </c>
      <c r="BU192" s="68" t="n">
        <v>100</v>
      </c>
    </row>
    <row r="193" customFormat="false" ht="15" hidden="true" customHeight="false" outlineLevel="0" collapsed="false">
      <c r="A193" s="61" t="s">
        <v>2590</v>
      </c>
      <c r="B193" s="61" t="s">
        <v>2591</v>
      </c>
      <c r="C193" s="62" t="n">
        <v>45291</v>
      </c>
      <c r="D193" s="62" t="n">
        <v>45291</v>
      </c>
      <c r="E193" s="61" t="s">
        <v>1259</v>
      </c>
      <c r="G193" s="61" t="s">
        <v>2592</v>
      </c>
      <c r="H193" s="61" t="s">
        <v>1297</v>
      </c>
      <c r="J193" s="61" t="s">
        <v>1196</v>
      </c>
      <c r="K193" s="61" t="s">
        <v>1298</v>
      </c>
      <c r="L193" s="61" t="s">
        <v>1298</v>
      </c>
      <c r="M193" s="61" t="s">
        <v>1197</v>
      </c>
      <c r="N193" s="61" t="n">
        <v>184335204</v>
      </c>
      <c r="O193" s="61" t="s">
        <v>1262</v>
      </c>
      <c r="P193" s="61" t="s">
        <v>2593</v>
      </c>
      <c r="R193" s="61" t="s">
        <v>1300</v>
      </c>
      <c r="S193" s="61" t="str">
        <f aca="false">IF(J193="Listed Option",MID(R193,3,9),MID(Q193,3,9))</f>
        <v>78378X107</v>
      </c>
      <c r="T193" s="61" t="e">
        <f aca="false">VLOOKUP(S193,'Output v4'!C:C,1,FALSE())</f>
        <v>#N/A</v>
      </c>
      <c r="W193" s="61" t="s">
        <v>2594</v>
      </c>
      <c r="X193" s="61" t="s">
        <v>2595</v>
      </c>
      <c r="Y193" s="61" t="s">
        <v>2596</v>
      </c>
      <c r="Z193" s="61" t="s">
        <v>1304</v>
      </c>
      <c r="AA193" s="61" t="s">
        <v>1305</v>
      </c>
      <c r="AB193" s="63" t="n">
        <v>-69</v>
      </c>
      <c r="AC193" s="63" t="n">
        <v>-69</v>
      </c>
      <c r="AD193" s="61" t="n">
        <v>100</v>
      </c>
      <c r="AE193" s="61" t="n">
        <v>0</v>
      </c>
      <c r="AF193" s="64" t="n">
        <v>6900</v>
      </c>
      <c r="AG193" s="61" t="s">
        <v>1273</v>
      </c>
      <c r="AH193" s="62" t="n">
        <v>45291</v>
      </c>
      <c r="AI193" s="65" t="n">
        <v>3.4</v>
      </c>
      <c r="AJ193" s="61" t="s">
        <v>1266</v>
      </c>
      <c r="AK193" s="65" t="n">
        <v>3.4</v>
      </c>
      <c r="AL193" s="65" t="n">
        <v>3871.24</v>
      </c>
      <c r="AM193" s="66" t="n">
        <v>-23460</v>
      </c>
      <c r="AN193" s="66" t="n">
        <f aca="false">IF(J193="Listed Option",AF193*AL193,AM193)</f>
        <v>26711556</v>
      </c>
      <c r="AO193" s="61" t="s">
        <v>1267</v>
      </c>
      <c r="AP193" s="61" t="n">
        <v>100</v>
      </c>
      <c r="AQ193" s="61" t="n">
        <v>100</v>
      </c>
      <c r="AV193" s="61" t="s">
        <v>1306</v>
      </c>
      <c r="AW193" s="61" t="s">
        <v>1307</v>
      </c>
      <c r="AY193" s="61" t="s">
        <v>1308</v>
      </c>
      <c r="AZ193" s="61" t="s">
        <v>1308</v>
      </c>
      <c r="BA193" s="61" t="s">
        <v>1308</v>
      </c>
      <c r="BB193" s="67" t="n">
        <v>0</v>
      </c>
      <c r="BE193" s="61" t="n">
        <v>238575</v>
      </c>
      <c r="BJ193" s="61" t="s">
        <v>1308</v>
      </c>
      <c r="BL193" s="61" t="s">
        <v>1300</v>
      </c>
      <c r="BM193" s="61" t="s">
        <v>1300</v>
      </c>
      <c r="BN193" s="70" t="n">
        <v>26711556</v>
      </c>
      <c r="BP193" s="68" t="n">
        <v>-234.6</v>
      </c>
      <c r="BQ193" s="68" t="n">
        <v>-234.6</v>
      </c>
      <c r="BR193" s="69" t="n">
        <v>-69</v>
      </c>
      <c r="BS193" s="63" t="n">
        <v>-69</v>
      </c>
      <c r="BU193" s="68" t="n">
        <v>69</v>
      </c>
    </row>
    <row r="194" customFormat="false" ht="15" hidden="true" customHeight="false" outlineLevel="0" collapsed="false">
      <c r="A194" s="61" t="s">
        <v>2597</v>
      </c>
      <c r="B194" s="61" t="s">
        <v>2598</v>
      </c>
      <c r="C194" s="62" t="n">
        <v>45291</v>
      </c>
      <c r="D194" s="62" t="n">
        <v>45291</v>
      </c>
      <c r="E194" s="61" t="s">
        <v>1259</v>
      </c>
      <c r="G194" s="61" t="s">
        <v>2599</v>
      </c>
      <c r="H194" s="61" t="s">
        <v>1297</v>
      </c>
      <c r="J194" s="61" t="s">
        <v>1196</v>
      </c>
      <c r="K194" s="61" t="s">
        <v>1298</v>
      </c>
      <c r="L194" s="61" t="s">
        <v>1298</v>
      </c>
      <c r="M194" s="61" t="s">
        <v>1197</v>
      </c>
      <c r="N194" s="61" t="n">
        <v>184335205</v>
      </c>
      <c r="O194" s="61" t="s">
        <v>1262</v>
      </c>
      <c r="P194" s="61" t="s">
        <v>2600</v>
      </c>
      <c r="R194" s="61" t="s">
        <v>1300</v>
      </c>
      <c r="S194" s="61" t="str">
        <f aca="false">IF(J194="Listed Option",MID(R194,3,9),MID(Q194,3,9))</f>
        <v>78378X107</v>
      </c>
      <c r="T194" s="61" t="e">
        <f aca="false">VLOOKUP(S194,'Output v4'!C:C,1,FALSE())</f>
        <v>#N/A</v>
      </c>
      <c r="W194" s="61" t="s">
        <v>2601</v>
      </c>
      <c r="X194" s="61" t="s">
        <v>2602</v>
      </c>
      <c r="Y194" s="61" t="s">
        <v>2603</v>
      </c>
      <c r="Z194" s="61" t="s">
        <v>1304</v>
      </c>
      <c r="AA194" s="61" t="s">
        <v>1305</v>
      </c>
      <c r="AB194" s="63" t="n">
        <v>-200</v>
      </c>
      <c r="AC194" s="63" t="n">
        <v>-200</v>
      </c>
      <c r="AD194" s="61" t="n">
        <v>100</v>
      </c>
      <c r="AE194" s="61" t="n">
        <v>0</v>
      </c>
      <c r="AF194" s="64" t="n">
        <v>20000</v>
      </c>
      <c r="AG194" s="61" t="s">
        <v>1273</v>
      </c>
      <c r="AH194" s="62" t="n">
        <v>45291</v>
      </c>
      <c r="AI194" s="65" t="n">
        <v>3.75</v>
      </c>
      <c r="AJ194" s="61" t="s">
        <v>1266</v>
      </c>
      <c r="AK194" s="65" t="n">
        <v>3.75</v>
      </c>
      <c r="AL194" s="65" t="n">
        <v>3871.24</v>
      </c>
      <c r="AM194" s="66" t="n">
        <v>-75000</v>
      </c>
      <c r="AN194" s="66" t="n">
        <f aca="false">IF(J194="Listed Option",AF194*AL194,AM194)</f>
        <v>77424800</v>
      </c>
      <c r="AO194" s="61" t="s">
        <v>1267</v>
      </c>
      <c r="AP194" s="61" t="n">
        <v>100</v>
      </c>
      <c r="AQ194" s="61" t="n">
        <v>100</v>
      </c>
      <c r="AV194" s="61" t="s">
        <v>1306</v>
      </c>
      <c r="AW194" s="61" t="s">
        <v>1307</v>
      </c>
      <c r="AY194" s="61" t="s">
        <v>1308</v>
      </c>
      <c r="AZ194" s="61" t="s">
        <v>1308</v>
      </c>
      <c r="BA194" s="61" t="s">
        <v>1308</v>
      </c>
      <c r="BB194" s="67" t="n">
        <v>0</v>
      </c>
      <c r="BE194" s="61" t="n">
        <v>238575</v>
      </c>
      <c r="BJ194" s="61" t="s">
        <v>1308</v>
      </c>
      <c r="BL194" s="61" t="s">
        <v>1300</v>
      </c>
      <c r="BM194" s="61" t="s">
        <v>1300</v>
      </c>
      <c r="BN194" s="70" t="n">
        <v>77424800</v>
      </c>
      <c r="BP194" s="68" t="n">
        <v>-750</v>
      </c>
      <c r="BQ194" s="68" t="n">
        <v>-750</v>
      </c>
      <c r="BR194" s="69" t="n">
        <v>-200</v>
      </c>
      <c r="BS194" s="63" t="n">
        <v>-200</v>
      </c>
      <c r="BU194" s="68" t="n">
        <v>200</v>
      </c>
    </row>
    <row r="195" customFormat="false" ht="15" hidden="true" customHeight="false" outlineLevel="0" collapsed="false">
      <c r="A195" s="61" t="s">
        <v>2604</v>
      </c>
      <c r="B195" s="61" t="s">
        <v>2605</v>
      </c>
      <c r="C195" s="62" t="n">
        <v>45291</v>
      </c>
      <c r="D195" s="62" t="n">
        <v>45291</v>
      </c>
      <c r="E195" s="61" t="s">
        <v>1259</v>
      </c>
      <c r="G195" s="61" t="s">
        <v>2606</v>
      </c>
      <c r="H195" s="61" t="s">
        <v>1297</v>
      </c>
      <c r="J195" s="61" t="s">
        <v>1196</v>
      </c>
      <c r="K195" s="61" t="s">
        <v>1298</v>
      </c>
      <c r="L195" s="61" t="s">
        <v>1298</v>
      </c>
      <c r="M195" s="61" t="s">
        <v>1197</v>
      </c>
      <c r="N195" s="61" t="n">
        <v>184335206</v>
      </c>
      <c r="O195" s="61" t="s">
        <v>1262</v>
      </c>
      <c r="P195" s="61" t="s">
        <v>2607</v>
      </c>
      <c r="R195" s="61" t="s">
        <v>1300</v>
      </c>
      <c r="S195" s="61" t="str">
        <f aca="false">IF(J195="Listed Option",MID(R195,3,9),MID(Q195,3,9))</f>
        <v>78378X107</v>
      </c>
      <c r="T195" s="61" t="e">
        <f aca="false">VLOOKUP(S195,'Output v4'!C:C,1,FALSE())</f>
        <v>#N/A</v>
      </c>
      <c r="W195" s="61" t="s">
        <v>2608</v>
      </c>
      <c r="X195" s="61" t="s">
        <v>2609</v>
      </c>
      <c r="Y195" s="61" t="s">
        <v>2610</v>
      </c>
      <c r="Z195" s="61" t="s">
        <v>1304</v>
      </c>
      <c r="AA195" s="61" t="s">
        <v>1305</v>
      </c>
      <c r="AB195" s="63" t="n">
        <v>-300</v>
      </c>
      <c r="AC195" s="63" t="n">
        <v>-300</v>
      </c>
      <c r="AD195" s="61" t="n">
        <v>100</v>
      </c>
      <c r="AE195" s="61" t="n">
        <v>0</v>
      </c>
      <c r="AF195" s="64" t="n">
        <v>30000</v>
      </c>
      <c r="AG195" s="61" t="s">
        <v>1273</v>
      </c>
      <c r="AH195" s="62" t="n">
        <v>45291</v>
      </c>
      <c r="AI195" s="65" t="n">
        <v>4.2</v>
      </c>
      <c r="AJ195" s="61" t="s">
        <v>1266</v>
      </c>
      <c r="AK195" s="65" t="n">
        <v>4.2</v>
      </c>
      <c r="AL195" s="65" t="n">
        <v>3871.24</v>
      </c>
      <c r="AM195" s="66" t="n">
        <v>-126000</v>
      </c>
      <c r="AN195" s="66" t="n">
        <f aca="false">IF(J195="Listed Option",AF195*AL195,AM195)</f>
        <v>116137200</v>
      </c>
      <c r="AO195" s="61" t="s">
        <v>1267</v>
      </c>
      <c r="AP195" s="61" t="n">
        <v>100</v>
      </c>
      <c r="AQ195" s="61" t="n">
        <v>100</v>
      </c>
      <c r="AV195" s="61" t="s">
        <v>1306</v>
      </c>
      <c r="AW195" s="61" t="s">
        <v>1307</v>
      </c>
      <c r="AY195" s="61" t="s">
        <v>1308</v>
      </c>
      <c r="AZ195" s="61" t="s">
        <v>1308</v>
      </c>
      <c r="BA195" s="61" t="s">
        <v>1308</v>
      </c>
      <c r="BB195" s="67" t="n">
        <v>0</v>
      </c>
      <c r="BE195" s="61" t="n">
        <v>238575</v>
      </c>
      <c r="BJ195" s="61" t="s">
        <v>1308</v>
      </c>
      <c r="BL195" s="61" t="s">
        <v>1300</v>
      </c>
      <c r="BM195" s="61" t="s">
        <v>1300</v>
      </c>
      <c r="BN195" s="70" t="n">
        <v>116137200</v>
      </c>
      <c r="BP195" s="68" t="n">
        <v>-1260</v>
      </c>
      <c r="BQ195" s="68" t="n">
        <v>-1260</v>
      </c>
      <c r="BR195" s="69" t="n">
        <v>-300</v>
      </c>
      <c r="BS195" s="63" t="n">
        <v>-300</v>
      </c>
      <c r="BU195" s="68" t="n">
        <v>300</v>
      </c>
    </row>
    <row r="196" customFormat="false" ht="15" hidden="true" customHeight="false" outlineLevel="0" collapsed="false">
      <c r="A196" s="61" t="s">
        <v>2611</v>
      </c>
      <c r="B196" s="61" t="s">
        <v>2612</v>
      </c>
      <c r="C196" s="62" t="n">
        <v>45291</v>
      </c>
      <c r="D196" s="62" t="n">
        <v>45291</v>
      </c>
      <c r="E196" s="61" t="s">
        <v>1259</v>
      </c>
      <c r="G196" s="61" t="s">
        <v>2613</v>
      </c>
      <c r="H196" s="61" t="s">
        <v>1297</v>
      </c>
      <c r="J196" s="61" t="s">
        <v>1196</v>
      </c>
      <c r="K196" s="61" t="s">
        <v>1298</v>
      </c>
      <c r="L196" s="61" t="s">
        <v>1298</v>
      </c>
      <c r="M196" s="61" t="s">
        <v>1197</v>
      </c>
      <c r="N196" s="61" t="n">
        <v>184335207</v>
      </c>
      <c r="O196" s="61" t="s">
        <v>1262</v>
      </c>
      <c r="P196" s="61" t="s">
        <v>2614</v>
      </c>
      <c r="R196" s="61" t="s">
        <v>1300</v>
      </c>
      <c r="S196" s="61" t="str">
        <f aca="false">IF(J196="Listed Option",MID(R196,3,9),MID(Q196,3,9))</f>
        <v>78378X107</v>
      </c>
      <c r="T196" s="61" t="e">
        <f aca="false">VLOOKUP(S196,'Output v4'!C:C,1,FALSE())</f>
        <v>#N/A</v>
      </c>
      <c r="W196" s="61" t="s">
        <v>2615</v>
      </c>
      <c r="X196" s="61" t="s">
        <v>2616</v>
      </c>
      <c r="Y196" s="61" t="s">
        <v>2617</v>
      </c>
      <c r="Z196" s="61" t="s">
        <v>1304</v>
      </c>
      <c r="AA196" s="61" t="s">
        <v>1305</v>
      </c>
      <c r="AB196" s="63" t="n">
        <v>200</v>
      </c>
      <c r="AC196" s="63" t="n">
        <v>200</v>
      </c>
      <c r="AD196" s="61" t="n">
        <v>100</v>
      </c>
      <c r="AE196" s="61" t="n">
        <v>0</v>
      </c>
      <c r="AF196" s="64" t="n">
        <v>20000</v>
      </c>
      <c r="AG196" s="61" t="s">
        <v>689</v>
      </c>
      <c r="AH196" s="62" t="n">
        <v>45291</v>
      </c>
      <c r="AI196" s="65" t="n">
        <v>4.7</v>
      </c>
      <c r="AJ196" s="61" t="s">
        <v>1266</v>
      </c>
      <c r="AK196" s="65" t="n">
        <v>4.7</v>
      </c>
      <c r="AL196" s="65" t="n">
        <v>3871.24</v>
      </c>
      <c r="AM196" s="66" t="n">
        <v>94000</v>
      </c>
      <c r="AN196" s="66" t="n">
        <f aca="false">IF(J196="Listed Option",AF196*AL196,AM196)</f>
        <v>77424800</v>
      </c>
      <c r="AO196" s="61" t="s">
        <v>1267</v>
      </c>
      <c r="AP196" s="61" t="n">
        <v>100</v>
      </c>
      <c r="AQ196" s="61" t="n">
        <v>100</v>
      </c>
      <c r="AV196" s="61" t="s">
        <v>1306</v>
      </c>
      <c r="AW196" s="61" t="s">
        <v>1307</v>
      </c>
      <c r="AY196" s="61" t="s">
        <v>1308</v>
      </c>
      <c r="AZ196" s="61" t="s">
        <v>1308</v>
      </c>
      <c r="BA196" s="61" t="s">
        <v>1308</v>
      </c>
      <c r="BB196" s="67" t="n">
        <v>0</v>
      </c>
      <c r="BE196" s="61" t="n">
        <v>238575</v>
      </c>
      <c r="BJ196" s="61" t="s">
        <v>1308</v>
      </c>
      <c r="BL196" s="61" t="s">
        <v>1300</v>
      </c>
      <c r="BM196" s="61" t="s">
        <v>1300</v>
      </c>
      <c r="BN196" s="70" t="n">
        <v>-77424800</v>
      </c>
      <c r="BP196" s="68" t="n">
        <v>940</v>
      </c>
      <c r="BQ196" s="68" t="n">
        <v>940</v>
      </c>
      <c r="BR196" s="69" t="n">
        <v>200</v>
      </c>
      <c r="BS196" s="63" t="n">
        <v>200</v>
      </c>
      <c r="BU196" s="68" t="n">
        <v>200</v>
      </c>
    </row>
    <row r="197" customFormat="false" ht="15" hidden="true" customHeight="false" outlineLevel="0" collapsed="false">
      <c r="A197" s="61" t="s">
        <v>2618</v>
      </c>
      <c r="B197" s="61" t="s">
        <v>2619</v>
      </c>
      <c r="C197" s="62" t="n">
        <v>45291</v>
      </c>
      <c r="D197" s="62" t="n">
        <v>45291</v>
      </c>
      <c r="E197" s="61" t="s">
        <v>1259</v>
      </c>
      <c r="G197" s="61" t="s">
        <v>2620</v>
      </c>
      <c r="H197" s="61" t="s">
        <v>1297</v>
      </c>
      <c r="J197" s="61" t="s">
        <v>1196</v>
      </c>
      <c r="K197" s="61" t="s">
        <v>1298</v>
      </c>
      <c r="L197" s="61" t="s">
        <v>1298</v>
      </c>
      <c r="M197" s="61" t="s">
        <v>1197</v>
      </c>
      <c r="N197" s="61" t="n">
        <v>184335209</v>
      </c>
      <c r="O197" s="61" t="s">
        <v>1262</v>
      </c>
      <c r="P197" s="61" t="s">
        <v>2621</v>
      </c>
      <c r="R197" s="61" t="s">
        <v>1300</v>
      </c>
      <c r="S197" s="61" t="str">
        <f aca="false">IF(J197="Listed Option",MID(R197,3,9),MID(Q197,3,9))</f>
        <v>78378X107</v>
      </c>
      <c r="T197" s="61" t="e">
        <f aca="false">VLOOKUP(S197,'Output v4'!C:C,1,FALSE())</f>
        <v>#N/A</v>
      </c>
      <c r="W197" s="61" t="s">
        <v>2622</v>
      </c>
      <c r="X197" s="61" t="s">
        <v>2623</v>
      </c>
      <c r="Y197" s="61" t="s">
        <v>2624</v>
      </c>
      <c r="Z197" s="61" t="s">
        <v>1304</v>
      </c>
      <c r="AA197" s="61" t="s">
        <v>1305</v>
      </c>
      <c r="AB197" s="63" t="n">
        <v>-200</v>
      </c>
      <c r="AC197" s="63" t="n">
        <v>-200</v>
      </c>
      <c r="AD197" s="61" t="n">
        <v>100</v>
      </c>
      <c r="AE197" s="61" t="n">
        <v>0</v>
      </c>
      <c r="AF197" s="64" t="n">
        <v>20000</v>
      </c>
      <c r="AG197" s="61" t="s">
        <v>1273</v>
      </c>
      <c r="AH197" s="62" t="n">
        <v>45291</v>
      </c>
      <c r="AI197" s="65" t="n">
        <v>5.95</v>
      </c>
      <c r="AJ197" s="61" t="s">
        <v>1266</v>
      </c>
      <c r="AK197" s="65" t="n">
        <v>5.95</v>
      </c>
      <c r="AL197" s="65" t="n">
        <v>3871.24</v>
      </c>
      <c r="AM197" s="66" t="n">
        <v>-119000</v>
      </c>
      <c r="AN197" s="66" t="n">
        <f aca="false">IF(J197="Listed Option",AF197*AL197,AM197)</f>
        <v>77424800</v>
      </c>
      <c r="AO197" s="61" t="s">
        <v>1267</v>
      </c>
      <c r="AP197" s="61" t="n">
        <v>100</v>
      </c>
      <c r="AQ197" s="61" t="n">
        <v>100</v>
      </c>
      <c r="AV197" s="61" t="s">
        <v>1306</v>
      </c>
      <c r="AW197" s="61" t="s">
        <v>1307</v>
      </c>
      <c r="AY197" s="61" t="s">
        <v>1308</v>
      </c>
      <c r="AZ197" s="61" t="s">
        <v>1308</v>
      </c>
      <c r="BA197" s="61" t="s">
        <v>1308</v>
      </c>
      <c r="BB197" s="67" t="n">
        <v>0</v>
      </c>
      <c r="BE197" s="61" t="n">
        <v>238575</v>
      </c>
      <c r="BJ197" s="61" t="s">
        <v>1308</v>
      </c>
      <c r="BL197" s="61" t="s">
        <v>1300</v>
      </c>
      <c r="BM197" s="61" t="s">
        <v>1300</v>
      </c>
      <c r="BN197" s="70" t="n">
        <v>77424800</v>
      </c>
      <c r="BP197" s="68" t="n">
        <v>-1190</v>
      </c>
      <c r="BQ197" s="68" t="n">
        <v>-1190</v>
      </c>
      <c r="BR197" s="69" t="n">
        <v>-200</v>
      </c>
      <c r="BS197" s="63" t="n">
        <v>-200</v>
      </c>
      <c r="BU197" s="68" t="n">
        <v>200</v>
      </c>
    </row>
    <row r="198" customFormat="false" ht="15" hidden="true" customHeight="false" outlineLevel="0" collapsed="false">
      <c r="A198" s="61" t="s">
        <v>2625</v>
      </c>
      <c r="B198" s="61" t="s">
        <v>2626</v>
      </c>
      <c r="C198" s="62" t="n">
        <v>45291</v>
      </c>
      <c r="D198" s="62" t="n">
        <v>45291</v>
      </c>
      <c r="E198" s="61" t="s">
        <v>1259</v>
      </c>
      <c r="G198" s="61" t="s">
        <v>2627</v>
      </c>
      <c r="H198" s="61" t="s">
        <v>1297</v>
      </c>
      <c r="J198" s="61" t="s">
        <v>1196</v>
      </c>
      <c r="K198" s="61" t="s">
        <v>1298</v>
      </c>
      <c r="L198" s="61" t="s">
        <v>1298</v>
      </c>
      <c r="M198" s="61" t="s">
        <v>1197</v>
      </c>
      <c r="N198" s="61" t="n">
        <v>184335211</v>
      </c>
      <c r="O198" s="61" t="s">
        <v>1262</v>
      </c>
      <c r="P198" s="61" t="s">
        <v>2628</v>
      </c>
      <c r="R198" s="61" t="s">
        <v>1300</v>
      </c>
      <c r="S198" s="61" t="str">
        <f aca="false">IF(J198="Listed Option",MID(R198,3,9),MID(Q198,3,9))</f>
        <v>78378X107</v>
      </c>
      <c r="T198" s="61" t="e">
        <f aca="false">VLOOKUP(S198,'Output v4'!C:C,1,FALSE())</f>
        <v>#N/A</v>
      </c>
      <c r="W198" s="61" t="s">
        <v>2629</v>
      </c>
      <c r="X198" s="61" t="s">
        <v>2630</v>
      </c>
      <c r="Y198" s="61" t="s">
        <v>2631</v>
      </c>
      <c r="Z198" s="61" t="s">
        <v>1304</v>
      </c>
      <c r="AA198" s="61" t="s">
        <v>1305</v>
      </c>
      <c r="AB198" s="63" t="n">
        <v>-162</v>
      </c>
      <c r="AC198" s="63" t="n">
        <v>-162</v>
      </c>
      <c r="AD198" s="61" t="n">
        <v>100</v>
      </c>
      <c r="AE198" s="61" t="n">
        <v>0</v>
      </c>
      <c r="AF198" s="64" t="n">
        <v>16200</v>
      </c>
      <c r="AG198" s="61" t="s">
        <v>1273</v>
      </c>
      <c r="AH198" s="62" t="n">
        <v>45291</v>
      </c>
      <c r="AI198" s="65" t="n">
        <v>7.45</v>
      </c>
      <c r="AJ198" s="61" t="s">
        <v>1266</v>
      </c>
      <c r="AK198" s="65" t="n">
        <v>7.45</v>
      </c>
      <c r="AL198" s="65" t="n">
        <v>3871.24</v>
      </c>
      <c r="AM198" s="66" t="n">
        <v>-120690</v>
      </c>
      <c r="AN198" s="66" t="n">
        <f aca="false">IF(J198="Listed Option",AF198*AL198,AM198)</f>
        <v>62714088</v>
      </c>
      <c r="AO198" s="61" t="s">
        <v>1267</v>
      </c>
      <c r="AP198" s="61" t="n">
        <v>100</v>
      </c>
      <c r="AQ198" s="61" t="n">
        <v>100</v>
      </c>
      <c r="AV198" s="61" t="s">
        <v>1306</v>
      </c>
      <c r="AW198" s="61" t="s">
        <v>1307</v>
      </c>
      <c r="AY198" s="61" t="s">
        <v>1308</v>
      </c>
      <c r="AZ198" s="61" t="s">
        <v>1308</v>
      </c>
      <c r="BA198" s="61" t="s">
        <v>1308</v>
      </c>
      <c r="BB198" s="67" t="n">
        <v>0</v>
      </c>
      <c r="BE198" s="61" t="n">
        <v>238575</v>
      </c>
      <c r="BJ198" s="61" t="s">
        <v>1308</v>
      </c>
      <c r="BL198" s="61" t="s">
        <v>1300</v>
      </c>
      <c r="BM198" s="61" t="s">
        <v>1300</v>
      </c>
      <c r="BN198" s="70" t="n">
        <v>62714088</v>
      </c>
      <c r="BP198" s="68" t="n">
        <v>-1206.9</v>
      </c>
      <c r="BQ198" s="68" t="n">
        <v>-1206.9</v>
      </c>
      <c r="BR198" s="69" t="n">
        <v>-162</v>
      </c>
      <c r="BS198" s="63" t="n">
        <v>-162</v>
      </c>
      <c r="BU198" s="68" t="n">
        <v>162</v>
      </c>
    </row>
    <row r="199" customFormat="false" ht="15" hidden="true" customHeight="false" outlineLevel="0" collapsed="false">
      <c r="A199" s="61" t="s">
        <v>2632</v>
      </c>
      <c r="B199" s="61" t="s">
        <v>2633</v>
      </c>
      <c r="C199" s="62" t="n">
        <v>45291</v>
      </c>
      <c r="D199" s="62" t="n">
        <v>45291</v>
      </c>
      <c r="E199" s="61" t="s">
        <v>1259</v>
      </c>
      <c r="G199" s="61" t="s">
        <v>2634</v>
      </c>
      <c r="H199" s="61" t="s">
        <v>1297</v>
      </c>
      <c r="J199" s="61" t="s">
        <v>1196</v>
      </c>
      <c r="K199" s="61" t="s">
        <v>1298</v>
      </c>
      <c r="L199" s="61" t="s">
        <v>1298</v>
      </c>
      <c r="M199" s="61" t="s">
        <v>1197</v>
      </c>
      <c r="N199" s="61" t="n">
        <v>184335212</v>
      </c>
      <c r="O199" s="61" t="s">
        <v>1262</v>
      </c>
      <c r="P199" s="61" t="s">
        <v>2635</v>
      </c>
      <c r="R199" s="61" t="s">
        <v>1300</v>
      </c>
      <c r="S199" s="61" t="str">
        <f aca="false">IF(J199="Listed Option",MID(R199,3,9),MID(Q199,3,9))</f>
        <v>78378X107</v>
      </c>
      <c r="T199" s="61" t="e">
        <f aca="false">VLOOKUP(S199,'Output v4'!C:C,1,FALSE())</f>
        <v>#N/A</v>
      </c>
      <c r="W199" s="61" t="s">
        <v>2636</v>
      </c>
      <c r="X199" s="61" t="s">
        <v>2637</v>
      </c>
      <c r="Y199" s="61" t="s">
        <v>2638</v>
      </c>
      <c r="Z199" s="61" t="s">
        <v>1304</v>
      </c>
      <c r="AA199" s="61" t="s">
        <v>1305</v>
      </c>
      <c r="AB199" s="63" t="n">
        <v>-200</v>
      </c>
      <c r="AC199" s="63" t="n">
        <v>-200</v>
      </c>
      <c r="AD199" s="61" t="n">
        <v>100</v>
      </c>
      <c r="AE199" s="61" t="n">
        <v>0</v>
      </c>
      <c r="AF199" s="64" t="n">
        <v>20000</v>
      </c>
      <c r="AG199" s="61" t="s">
        <v>1273</v>
      </c>
      <c r="AH199" s="62" t="n">
        <v>45291</v>
      </c>
      <c r="AI199" s="65" t="n">
        <v>8</v>
      </c>
      <c r="AJ199" s="61" t="s">
        <v>1266</v>
      </c>
      <c r="AK199" s="65" t="n">
        <v>8</v>
      </c>
      <c r="AL199" s="65" t="n">
        <v>3871.24</v>
      </c>
      <c r="AM199" s="66" t="n">
        <v>-160000</v>
      </c>
      <c r="AN199" s="66" t="n">
        <f aca="false">IF(J199="Listed Option",AF199*AL199,AM199)</f>
        <v>77424800</v>
      </c>
      <c r="AO199" s="61" t="s">
        <v>1267</v>
      </c>
      <c r="AP199" s="61" t="n">
        <v>100</v>
      </c>
      <c r="AQ199" s="61" t="n">
        <v>100</v>
      </c>
      <c r="AV199" s="61" t="s">
        <v>1306</v>
      </c>
      <c r="AW199" s="61" t="s">
        <v>1307</v>
      </c>
      <c r="AY199" s="61" t="s">
        <v>1308</v>
      </c>
      <c r="AZ199" s="61" t="s">
        <v>1308</v>
      </c>
      <c r="BA199" s="61" t="s">
        <v>1308</v>
      </c>
      <c r="BB199" s="67" t="n">
        <v>0</v>
      </c>
      <c r="BE199" s="61" t="n">
        <v>238575</v>
      </c>
      <c r="BJ199" s="61" t="s">
        <v>1308</v>
      </c>
      <c r="BL199" s="61" t="s">
        <v>1300</v>
      </c>
      <c r="BM199" s="61" t="s">
        <v>1300</v>
      </c>
      <c r="BN199" s="70" t="n">
        <v>77424800</v>
      </c>
      <c r="BP199" s="68" t="n">
        <v>-1600</v>
      </c>
      <c r="BQ199" s="68" t="n">
        <v>-1600</v>
      </c>
      <c r="BR199" s="69" t="n">
        <v>-200</v>
      </c>
      <c r="BS199" s="63" t="n">
        <v>-200</v>
      </c>
      <c r="BU199" s="68" t="n">
        <v>200</v>
      </c>
    </row>
    <row r="200" customFormat="false" ht="15" hidden="true" customHeight="false" outlineLevel="0" collapsed="false">
      <c r="A200" s="61" t="s">
        <v>2639</v>
      </c>
      <c r="B200" s="61" t="s">
        <v>2640</v>
      </c>
      <c r="C200" s="62" t="n">
        <v>45291</v>
      </c>
      <c r="D200" s="62" t="n">
        <v>45291</v>
      </c>
      <c r="E200" s="61" t="s">
        <v>1259</v>
      </c>
      <c r="G200" s="61" t="s">
        <v>2641</v>
      </c>
      <c r="H200" s="61" t="s">
        <v>1297</v>
      </c>
      <c r="J200" s="61" t="s">
        <v>1196</v>
      </c>
      <c r="K200" s="61" t="s">
        <v>1298</v>
      </c>
      <c r="L200" s="61" t="s">
        <v>1298</v>
      </c>
      <c r="M200" s="61" t="s">
        <v>1197</v>
      </c>
      <c r="N200" s="61" t="n">
        <v>184335213</v>
      </c>
      <c r="O200" s="61" t="s">
        <v>1262</v>
      </c>
      <c r="P200" s="61" t="s">
        <v>2642</v>
      </c>
      <c r="R200" s="61" t="s">
        <v>1300</v>
      </c>
      <c r="S200" s="61" t="str">
        <f aca="false">IF(J200="Listed Option",MID(R200,3,9),MID(Q200,3,9))</f>
        <v>78378X107</v>
      </c>
      <c r="T200" s="61" t="e">
        <f aca="false">VLOOKUP(S200,'Output v4'!C:C,1,FALSE())</f>
        <v>#N/A</v>
      </c>
      <c r="W200" s="61" t="s">
        <v>2643</v>
      </c>
      <c r="X200" s="61" t="s">
        <v>2644</v>
      </c>
      <c r="Y200" s="61" t="s">
        <v>2645</v>
      </c>
      <c r="Z200" s="61" t="s">
        <v>1304</v>
      </c>
      <c r="AA200" s="61" t="s">
        <v>1305</v>
      </c>
      <c r="AB200" s="63" t="n">
        <v>100</v>
      </c>
      <c r="AC200" s="63" t="n">
        <v>100</v>
      </c>
      <c r="AD200" s="61" t="n">
        <v>100</v>
      </c>
      <c r="AE200" s="61" t="n">
        <v>0</v>
      </c>
      <c r="AF200" s="64" t="n">
        <v>10000</v>
      </c>
      <c r="AG200" s="61" t="s">
        <v>689</v>
      </c>
      <c r="AH200" s="62" t="n">
        <v>45291</v>
      </c>
      <c r="AI200" s="65" t="n">
        <v>8.65</v>
      </c>
      <c r="AJ200" s="61" t="s">
        <v>1266</v>
      </c>
      <c r="AK200" s="65" t="n">
        <v>8.65</v>
      </c>
      <c r="AL200" s="65" t="n">
        <v>3871.24</v>
      </c>
      <c r="AM200" s="66" t="n">
        <v>86500</v>
      </c>
      <c r="AN200" s="66" t="n">
        <f aca="false">IF(J200="Listed Option",AF200*AL200,AM200)</f>
        <v>38712400</v>
      </c>
      <c r="AO200" s="61" t="s">
        <v>1267</v>
      </c>
      <c r="AP200" s="61" t="n">
        <v>100</v>
      </c>
      <c r="AQ200" s="61" t="n">
        <v>100</v>
      </c>
      <c r="AV200" s="61" t="s">
        <v>1306</v>
      </c>
      <c r="AW200" s="61" t="s">
        <v>1307</v>
      </c>
      <c r="AY200" s="61" t="s">
        <v>1308</v>
      </c>
      <c r="AZ200" s="61" t="s">
        <v>1308</v>
      </c>
      <c r="BA200" s="61" t="s">
        <v>1308</v>
      </c>
      <c r="BB200" s="67" t="n">
        <v>0</v>
      </c>
      <c r="BE200" s="61" t="n">
        <v>238575</v>
      </c>
      <c r="BJ200" s="61" t="s">
        <v>1308</v>
      </c>
      <c r="BL200" s="61" t="s">
        <v>1300</v>
      </c>
      <c r="BM200" s="61" t="s">
        <v>1300</v>
      </c>
      <c r="BN200" s="70" t="n">
        <v>-38712400</v>
      </c>
      <c r="BP200" s="68" t="n">
        <v>865</v>
      </c>
      <c r="BQ200" s="68" t="n">
        <v>865</v>
      </c>
      <c r="BR200" s="69" t="n">
        <v>100</v>
      </c>
      <c r="BS200" s="63" t="n">
        <v>100</v>
      </c>
      <c r="BU200" s="68" t="n">
        <v>100</v>
      </c>
    </row>
    <row r="201" customFormat="false" ht="15" hidden="true" customHeight="false" outlineLevel="0" collapsed="false">
      <c r="A201" s="61" t="s">
        <v>2646</v>
      </c>
      <c r="B201" s="61" t="s">
        <v>2647</v>
      </c>
      <c r="C201" s="62" t="n">
        <v>45291</v>
      </c>
      <c r="D201" s="62" t="n">
        <v>45291</v>
      </c>
      <c r="E201" s="61" t="s">
        <v>1259</v>
      </c>
      <c r="G201" s="61" t="s">
        <v>2648</v>
      </c>
      <c r="H201" s="61" t="s">
        <v>1297</v>
      </c>
      <c r="J201" s="61" t="s">
        <v>1196</v>
      </c>
      <c r="K201" s="61" t="s">
        <v>1298</v>
      </c>
      <c r="L201" s="61" t="s">
        <v>1298</v>
      </c>
      <c r="M201" s="61" t="s">
        <v>1197</v>
      </c>
      <c r="N201" s="61" t="n">
        <v>184335215</v>
      </c>
      <c r="O201" s="61" t="s">
        <v>1262</v>
      </c>
      <c r="P201" s="61" t="s">
        <v>2649</v>
      </c>
      <c r="R201" s="61" t="s">
        <v>1300</v>
      </c>
      <c r="S201" s="61" t="str">
        <f aca="false">IF(J201="Listed Option",MID(R201,3,9),MID(Q201,3,9))</f>
        <v>78378X107</v>
      </c>
      <c r="T201" s="61" t="e">
        <f aca="false">VLOOKUP(S201,'Output v4'!C:C,1,FALSE())</f>
        <v>#N/A</v>
      </c>
      <c r="W201" s="61" t="s">
        <v>2650</v>
      </c>
      <c r="X201" s="61" t="s">
        <v>2651</v>
      </c>
      <c r="Y201" s="61" t="s">
        <v>2652</v>
      </c>
      <c r="Z201" s="61" t="s">
        <v>1304</v>
      </c>
      <c r="AA201" s="61" t="s">
        <v>1305</v>
      </c>
      <c r="AB201" s="63" t="n">
        <v>32</v>
      </c>
      <c r="AC201" s="63" t="n">
        <v>32</v>
      </c>
      <c r="AD201" s="61" t="n">
        <v>100</v>
      </c>
      <c r="AE201" s="61" t="n">
        <v>0</v>
      </c>
      <c r="AF201" s="64" t="n">
        <v>3200</v>
      </c>
      <c r="AG201" s="61" t="s">
        <v>689</v>
      </c>
      <c r="AH201" s="62" t="n">
        <v>45291</v>
      </c>
      <c r="AI201" s="65" t="n">
        <v>10.1</v>
      </c>
      <c r="AJ201" s="61" t="s">
        <v>1266</v>
      </c>
      <c r="AK201" s="65" t="n">
        <v>10.1</v>
      </c>
      <c r="AL201" s="65" t="n">
        <v>3871.24</v>
      </c>
      <c r="AM201" s="66" t="n">
        <v>32320</v>
      </c>
      <c r="AN201" s="66" t="n">
        <f aca="false">IF(J201="Listed Option",AF201*AL201,AM201)</f>
        <v>12387968</v>
      </c>
      <c r="AO201" s="61" t="s">
        <v>1267</v>
      </c>
      <c r="AP201" s="61" t="n">
        <v>100</v>
      </c>
      <c r="AQ201" s="61" t="n">
        <v>100</v>
      </c>
      <c r="AV201" s="61" t="s">
        <v>1306</v>
      </c>
      <c r="AW201" s="61" t="s">
        <v>1307</v>
      </c>
      <c r="AY201" s="61" t="s">
        <v>1308</v>
      </c>
      <c r="AZ201" s="61" t="s">
        <v>1308</v>
      </c>
      <c r="BA201" s="61" t="s">
        <v>1308</v>
      </c>
      <c r="BB201" s="67" t="n">
        <v>0</v>
      </c>
      <c r="BE201" s="61" t="n">
        <v>238575</v>
      </c>
      <c r="BJ201" s="61" t="s">
        <v>1308</v>
      </c>
      <c r="BL201" s="61" t="s">
        <v>1300</v>
      </c>
      <c r="BM201" s="61" t="s">
        <v>1300</v>
      </c>
      <c r="BN201" s="70" t="n">
        <v>-12387968</v>
      </c>
      <c r="BP201" s="68" t="n">
        <v>323.2</v>
      </c>
      <c r="BQ201" s="68" t="n">
        <v>323.2</v>
      </c>
      <c r="BR201" s="69" t="n">
        <v>32</v>
      </c>
      <c r="BS201" s="63" t="n">
        <v>32</v>
      </c>
      <c r="BU201" s="68" t="n">
        <v>32</v>
      </c>
    </row>
    <row r="202" customFormat="false" ht="15" hidden="true" customHeight="false" outlineLevel="0" collapsed="false">
      <c r="A202" s="61" t="s">
        <v>2653</v>
      </c>
      <c r="B202" s="61" t="s">
        <v>2654</v>
      </c>
      <c r="C202" s="62" t="n">
        <v>45291</v>
      </c>
      <c r="D202" s="62" t="n">
        <v>45291</v>
      </c>
      <c r="E202" s="61" t="s">
        <v>1259</v>
      </c>
      <c r="G202" s="61" t="s">
        <v>2655</v>
      </c>
      <c r="H202" s="61" t="s">
        <v>1297</v>
      </c>
      <c r="J202" s="61" t="s">
        <v>1196</v>
      </c>
      <c r="K202" s="61" t="s">
        <v>1298</v>
      </c>
      <c r="L202" s="61" t="s">
        <v>1298</v>
      </c>
      <c r="M202" s="61" t="s">
        <v>1197</v>
      </c>
      <c r="N202" s="61" t="n">
        <v>184335216</v>
      </c>
      <c r="O202" s="61" t="s">
        <v>1262</v>
      </c>
      <c r="P202" s="61" t="s">
        <v>2656</v>
      </c>
      <c r="R202" s="61" t="s">
        <v>1300</v>
      </c>
      <c r="S202" s="61" t="str">
        <f aca="false">IF(J202="Listed Option",MID(R202,3,9),MID(Q202,3,9))</f>
        <v>78378X107</v>
      </c>
      <c r="T202" s="61" t="e">
        <f aca="false">VLOOKUP(S202,'Output v4'!C:C,1,FALSE())</f>
        <v>#N/A</v>
      </c>
      <c r="W202" s="61" t="s">
        <v>2657</v>
      </c>
      <c r="X202" s="61" t="s">
        <v>2658</v>
      </c>
      <c r="Y202" s="61" t="s">
        <v>2659</v>
      </c>
      <c r="Z202" s="61" t="s">
        <v>1304</v>
      </c>
      <c r="AA202" s="61" t="s">
        <v>1305</v>
      </c>
      <c r="AB202" s="63" t="n">
        <v>100</v>
      </c>
      <c r="AC202" s="63" t="n">
        <v>100</v>
      </c>
      <c r="AD202" s="61" t="n">
        <v>100</v>
      </c>
      <c r="AE202" s="61" t="n">
        <v>0</v>
      </c>
      <c r="AF202" s="64" t="n">
        <v>10000</v>
      </c>
      <c r="AG202" s="61" t="s">
        <v>689</v>
      </c>
      <c r="AH202" s="62" t="n">
        <v>45291</v>
      </c>
      <c r="AI202" s="65" t="n">
        <v>11</v>
      </c>
      <c r="AJ202" s="61" t="s">
        <v>1266</v>
      </c>
      <c r="AK202" s="65" t="n">
        <v>11</v>
      </c>
      <c r="AL202" s="65" t="n">
        <v>3871.24</v>
      </c>
      <c r="AM202" s="66" t="n">
        <v>110000</v>
      </c>
      <c r="AN202" s="66" t="n">
        <f aca="false">IF(J202="Listed Option",AF202*AL202,AM202)</f>
        <v>38712400</v>
      </c>
      <c r="AO202" s="61" t="s">
        <v>1267</v>
      </c>
      <c r="AP202" s="61" t="n">
        <v>100</v>
      </c>
      <c r="AQ202" s="61" t="n">
        <v>100</v>
      </c>
      <c r="AV202" s="61" t="s">
        <v>1306</v>
      </c>
      <c r="AW202" s="61" t="s">
        <v>1307</v>
      </c>
      <c r="AY202" s="61" t="s">
        <v>1308</v>
      </c>
      <c r="AZ202" s="61" t="s">
        <v>1308</v>
      </c>
      <c r="BA202" s="61" t="s">
        <v>1308</v>
      </c>
      <c r="BB202" s="67" t="n">
        <v>0</v>
      </c>
      <c r="BE202" s="61" t="n">
        <v>238575</v>
      </c>
      <c r="BJ202" s="61" t="s">
        <v>1308</v>
      </c>
      <c r="BL202" s="61" t="s">
        <v>1300</v>
      </c>
      <c r="BM202" s="61" t="s">
        <v>1300</v>
      </c>
      <c r="BN202" s="70" t="n">
        <v>-38712400</v>
      </c>
      <c r="BP202" s="68" t="n">
        <v>1100</v>
      </c>
      <c r="BQ202" s="68" t="n">
        <v>1100</v>
      </c>
      <c r="BR202" s="69" t="n">
        <v>100</v>
      </c>
      <c r="BS202" s="63" t="n">
        <v>100</v>
      </c>
      <c r="BU202" s="68" t="n">
        <v>100</v>
      </c>
    </row>
    <row r="203" customFormat="false" ht="15" hidden="true" customHeight="false" outlineLevel="0" collapsed="false">
      <c r="A203" s="61" t="s">
        <v>2660</v>
      </c>
      <c r="B203" s="61" t="s">
        <v>2661</v>
      </c>
      <c r="C203" s="62" t="n">
        <v>45291</v>
      </c>
      <c r="D203" s="62" t="n">
        <v>45291</v>
      </c>
      <c r="E203" s="61" t="s">
        <v>1259</v>
      </c>
      <c r="G203" s="61" t="s">
        <v>2662</v>
      </c>
      <c r="H203" s="61" t="s">
        <v>1297</v>
      </c>
      <c r="J203" s="61" t="s">
        <v>1196</v>
      </c>
      <c r="K203" s="61" t="s">
        <v>1298</v>
      </c>
      <c r="L203" s="61" t="s">
        <v>1298</v>
      </c>
      <c r="M203" s="61" t="s">
        <v>1197</v>
      </c>
      <c r="N203" s="61" t="n">
        <v>184335217</v>
      </c>
      <c r="O203" s="61" t="s">
        <v>1262</v>
      </c>
      <c r="P203" s="61" t="s">
        <v>2663</v>
      </c>
      <c r="R203" s="61" t="s">
        <v>1300</v>
      </c>
      <c r="S203" s="61" t="str">
        <f aca="false">IF(J203="Listed Option",MID(R203,3,9),MID(Q203,3,9))</f>
        <v>78378X107</v>
      </c>
      <c r="T203" s="61" t="e">
        <f aca="false">VLOOKUP(S203,'Output v4'!C:C,1,FALSE())</f>
        <v>#N/A</v>
      </c>
      <c r="W203" s="61" t="s">
        <v>2664</v>
      </c>
      <c r="X203" s="61" t="s">
        <v>2665</v>
      </c>
      <c r="Y203" s="61" t="s">
        <v>2666</v>
      </c>
      <c r="Z203" s="61" t="s">
        <v>1304</v>
      </c>
      <c r="AA203" s="61" t="s">
        <v>1305</v>
      </c>
      <c r="AB203" s="63" t="n">
        <v>100</v>
      </c>
      <c r="AC203" s="63" t="n">
        <v>100</v>
      </c>
      <c r="AD203" s="61" t="n">
        <v>100</v>
      </c>
      <c r="AE203" s="61" t="n">
        <v>0</v>
      </c>
      <c r="AF203" s="64" t="n">
        <v>10000</v>
      </c>
      <c r="AG203" s="61" t="s">
        <v>689</v>
      </c>
      <c r="AH203" s="62" t="n">
        <v>45291</v>
      </c>
      <c r="AI203" s="65" t="n">
        <v>12</v>
      </c>
      <c r="AJ203" s="61" t="s">
        <v>1266</v>
      </c>
      <c r="AK203" s="65" t="n">
        <v>12</v>
      </c>
      <c r="AL203" s="65" t="n">
        <v>3871.24</v>
      </c>
      <c r="AM203" s="66" t="n">
        <v>120000</v>
      </c>
      <c r="AN203" s="66" t="n">
        <f aca="false">IF(J203="Listed Option",AF203*AL203,AM203)</f>
        <v>38712400</v>
      </c>
      <c r="AO203" s="61" t="s">
        <v>1267</v>
      </c>
      <c r="AP203" s="61" t="n">
        <v>100</v>
      </c>
      <c r="AQ203" s="61" t="n">
        <v>100</v>
      </c>
      <c r="AV203" s="61" t="s">
        <v>1306</v>
      </c>
      <c r="AW203" s="61" t="s">
        <v>1307</v>
      </c>
      <c r="AY203" s="61" t="s">
        <v>1308</v>
      </c>
      <c r="AZ203" s="61" t="s">
        <v>1308</v>
      </c>
      <c r="BA203" s="61" t="s">
        <v>1308</v>
      </c>
      <c r="BB203" s="67" t="n">
        <v>0</v>
      </c>
      <c r="BE203" s="61" t="n">
        <v>238575</v>
      </c>
      <c r="BJ203" s="61" t="s">
        <v>1308</v>
      </c>
      <c r="BL203" s="61" t="s">
        <v>1300</v>
      </c>
      <c r="BM203" s="61" t="s">
        <v>1300</v>
      </c>
      <c r="BN203" s="70" t="n">
        <v>-38712400</v>
      </c>
      <c r="BP203" s="68" t="n">
        <v>1200</v>
      </c>
      <c r="BQ203" s="68" t="n">
        <v>1200</v>
      </c>
      <c r="BR203" s="69" t="n">
        <v>100</v>
      </c>
      <c r="BS203" s="63" t="n">
        <v>100</v>
      </c>
      <c r="BU203" s="68" t="n">
        <v>100</v>
      </c>
    </row>
    <row r="204" customFormat="false" ht="15" hidden="true" customHeight="false" outlineLevel="0" collapsed="false">
      <c r="A204" s="61" t="s">
        <v>2667</v>
      </c>
      <c r="B204" s="61" t="s">
        <v>2668</v>
      </c>
      <c r="C204" s="62" t="n">
        <v>45291</v>
      </c>
      <c r="D204" s="62" t="n">
        <v>45291</v>
      </c>
      <c r="E204" s="61" t="s">
        <v>1259</v>
      </c>
      <c r="G204" s="61" t="s">
        <v>2669</v>
      </c>
      <c r="H204" s="61" t="s">
        <v>1297</v>
      </c>
      <c r="J204" s="61" t="s">
        <v>1196</v>
      </c>
      <c r="K204" s="61" t="s">
        <v>1298</v>
      </c>
      <c r="L204" s="61" t="s">
        <v>1298</v>
      </c>
      <c r="M204" s="61" t="s">
        <v>1197</v>
      </c>
      <c r="N204" s="61" t="n">
        <v>184335218</v>
      </c>
      <c r="O204" s="61" t="s">
        <v>1262</v>
      </c>
      <c r="P204" s="61" t="s">
        <v>2670</v>
      </c>
      <c r="R204" s="61" t="s">
        <v>1300</v>
      </c>
      <c r="S204" s="61" t="str">
        <f aca="false">IF(J204="Listed Option",MID(R204,3,9),MID(Q204,3,9))</f>
        <v>78378X107</v>
      </c>
      <c r="T204" s="61" t="e">
        <f aca="false">VLOOKUP(S204,'Output v4'!C:C,1,FALSE())</f>
        <v>#N/A</v>
      </c>
      <c r="W204" s="61" t="s">
        <v>2671</v>
      </c>
      <c r="X204" s="61" t="s">
        <v>2672</v>
      </c>
      <c r="Y204" s="61" t="s">
        <v>2673</v>
      </c>
      <c r="Z204" s="61" t="s">
        <v>1304</v>
      </c>
      <c r="AA204" s="61" t="s">
        <v>1305</v>
      </c>
      <c r="AB204" s="63" t="n">
        <v>-69</v>
      </c>
      <c r="AC204" s="63" t="n">
        <v>-69</v>
      </c>
      <c r="AD204" s="61" t="n">
        <v>100</v>
      </c>
      <c r="AE204" s="61" t="n">
        <v>0</v>
      </c>
      <c r="AF204" s="64" t="n">
        <v>6900</v>
      </c>
      <c r="AG204" s="61" t="s">
        <v>1273</v>
      </c>
      <c r="AH204" s="62" t="n">
        <v>45291</v>
      </c>
      <c r="AI204" s="65" t="n">
        <v>13</v>
      </c>
      <c r="AJ204" s="61" t="s">
        <v>1266</v>
      </c>
      <c r="AK204" s="65" t="n">
        <v>13</v>
      </c>
      <c r="AL204" s="65" t="n">
        <v>3871.24</v>
      </c>
      <c r="AM204" s="66" t="n">
        <v>-89700</v>
      </c>
      <c r="AN204" s="66" t="n">
        <f aca="false">IF(J204="Listed Option",AF204*AL204,AM204)</f>
        <v>26711556</v>
      </c>
      <c r="AO204" s="61" t="s">
        <v>1267</v>
      </c>
      <c r="AP204" s="61" t="n">
        <v>100</v>
      </c>
      <c r="AQ204" s="61" t="n">
        <v>100</v>
      </c>
      <c r="AV204" s="61" t="s">
        <v>1306</v>
      </c>
      <c r="AW204" s="61" t="s">
        <v>1307</v>
      </c>
      <c r="AY204" s="61" t="s">
        <v>1308</v>
      </c>
      <c r="AZ204" s="61" t="s">
        <v>1308</v>
      </c>
      <c r="BA204" s="61" t="s">
        <v>1308</v>
      </c>
      <c r="BB204" s="67" t="n">
        <v>0</v>
      </c>
      <c r="BE204" s="61" t="n">
        <v>238575</v>
      </c>
      <c r="BJ204" s="61" t="s">
        <v>1308</v>
      </c>
      <c r="BL204" s="61" t="s">
        <v>1300</v>
      </c>
      <c r="BM204" s="61" t="s">
        <v>1300</v>
      </c>
      <c r="BN204" s="70" t="n">
        <v>26711556</v>
      </c>
      <c r="BP204" s="68" t="n">
        <v>-897</v>
      </c>
      <c r="BQ204" s="68" t="n">
        <v>-897</v>
      </c>
      <c r="BR204" s="69" t="n">
        <v>-69</v>
      </c>
      <c r="BS204" s="63" t="n">
        <v>-69</v>
      </c>
      <c r="BU204" s="68" t="n">
        <v>69</v>
      </c>
    </row>
    <row r="205" customFormat="false" ht="15" hidden="true" customHeight="false" outlineLevel="0" collapsed="false">
      <c r="A205" s="61" t="s">
        <v>2674</v>
      </c>
      <c r="B205" s="61" t="s">
        <v>2675</v>
      </c>
      <c r="C205" s="62" t="n">
        <v>45291</v>
      </c>
      <c r="D205" s="62" t="n">
        <v>45291</v>
      </c>
      <c r="E205" s="61" t="s">
        <v>1259</v>
      </c>
      <c r="G205" s="61" t="s">
        <v>2676</v>
      </c>
      <c r="H205" s="61" t="s">
        <v>1297</v>
      </c>
      <c r="J205" s="61" t="s">
        <v>1196</v>
      </c>
      <c r="K205" s="61" t="s">
        <v>1298</v>
      </c>
      <c r="L205" s="61" t="s">
        <v>1298</v>
      </c>
      <c r="M205" s="61" t="s">
        <v>1197</v>
      </c>
      <c r="N205" s="61" t="n">
        <v>184335221</v>
      </c>
      <c r="O205" s="61" t="s">
        <v>1262</v>
      </c>
      <c r="P205" s="61" t="s">
        <v>2677</v>
      </c>
      <c r="R205" s="61" t="s">
        <v>1300</v>
      </c>
      <c r="S205" s="61" t="str">
        <f aca="false">IF(J205="Listed Option",MID(R205,3,9),MID(Q205,3,9))</f>
        <v>78378X107</v>
      </c>
      <c r="T205" s="61" t="e">
        <f aca="false">VLOOKUP(S205,'Output v4'!C:C,1,FALSE())</f>
        <v>#N/A</v>
      </c>
      <c r="W205" s="61" t="s">
        <v>2678</v>
      </c>
      <c r="X205" s="61" t="s">
        <v>2679</v>
      </c>
      <c r="Y205" s="61" t="s">
        <v>2680</v>
      </c>
      <c r="Z205" s="61" t="s">
        <v>1304</v>
      </c>
      <c r="AA205" s="61" t="s">
        <v>1305</v>
      </c>
      <c r="AB205" s="63" t="n">
        <v>100</v>
      </c>
      <c r="AC205" s="63" t="n">
        <v>100</v>
      </c>
      <c r="AD205" s="61" t="n">
        <v>100</v>
      </c>
      <c r="AE205" s="61" t="n">
        <v>0</v>
      </c>
      <c r="AF205" s="64" t="n">
        <v>10000</v>
      </c>
      <c r="AG205" s="61" t="s">
        <v>689</v>
      </c>
      <c r="AH205" s="62" t="n">
        <v>45291</v>
      </c>
      <c r="AI205" s="65" t="n">
        <v>14.25</v>
      </c>
      <c r="AJ205" s="61" t="s">
        <v>1266</v>
      </c>
      <c r="AK205" s="65" t="n">
        <v>14.25</v>
      </c>
      <c r="AL205" s="65" t="n">
        <v>3871.24</v>
      </c>
      <c r="AM205" s="66" t="n">
        <v>142500</v>
      </c>
      <c r="AN205" s="66" t="n">
        <f aca="false">IF(J205="Listed Option",AF205*AL205,AM205)</f>
        <v>38712400</v>
      </c>
      <c r="AO205" s="61" t="s">
        <v>1267</v>
      </c>
      <c r="AP205" s="61" t="n">
        <v>100</v>
      </c>
      <c r="AQ205" s="61" t="n">
        <v>100</v>
      </c>
      <c r="AV205" s="61" t="s">
        <v>1306</v>
      </c>
      <c r="AW205" s="61" t="s">
        <v>1307</v>
      </c>
      <c r="AY205" s="61" t="s">
        <v>1308</v>
      </c>
      <c r="AZ205" s="61" t="s">
        <v>1308</v>
      </c>
      <c r="BA205" s="61" t="s">
        <v>1308</v>
      </c>
      <c r="BB205" s="67" t="n">
        <v>0</v>
      </c>
      <c r="BE205" s="61" t="n">
        <v>238575</v>
      </c>
      <c r="BJ205" s="61" t="s">
        <v>1308</v>
      </c>
      <c r="BL205" s="61" t="s">
        <v>1300</v>
      </c>
      <c r="BM205" s="61" t="s">
        <v>1300</v>
      </c>
      <c r="BN205" s="70" t="n">
        <v>-38712400</v>
      </c>
      <c r="BP205" s="68" t="n">
        <v>1425</v>
      </c>
      <c r="BQ205" s="68" t="n">
        <v>1425</v>
      </c>
      <c r="BR205" s="69" t="n">
        <v>100</v>
      </c>
      <c r="BS205" s="63" t="n">
        <v>100</v>
      </c>
      <c r="BU205" s="68" t="n">
        <v>100</v>
      </c>
    </row>
    <row r="206" customFormat="false" ht="15" hidden="true" customHeight="false" outlineLevel="0" collapsed="false">
      <c r="A206" s="61" t="s">
        <v>2681</v>
      </c>
      <c r="B206" s="61" t="s">
        <v>2682</v>
      </c>
      <c r="C206" s="62" t="n">
        <v>45291</v>
      </c>
      <c r="D206" s="62" t="n">
        <v>45291</v>
      </c>
      <c r="E206" s="61" t="s">
        <v>1259</v>
      </c>
      <c r="G206" s="61" t="s">
        <v>2683</v>
      </c>
      <c r="H206" s="61" t="s">
        <v>1297</v>
      </c>
      <c r="J206" s="61" t="s">
        <v>1196</v>
      </c>
      <c r="K206" s="61" t="s">
        <v>1298</v>
      </c>
      <c r="L206" s="61" t="s">
        <v>1298</v>
      </c>
      <c r="M206" s="61" t="s">
        <v>1197</v>
      </c>
      <c r="N206" s="61" t="n">
        <v>184335224</v>
      </c>
      <c r="O206" s="61" t="s">
        <v>1262</v>
      </c>
      <c r="P206" s="61" t="s">
        <v>2684</v>
      </c>
      <c r="R206" s="61" t="s">
        <v>1300</v>
      </c>
      <c r="S206" s="61" t="str">
        <f aca="false">IF(J206="Listed Option",MID(R206,3,9),MID(Q206,3,9))</f>
        <v>78378X107</v>
      </c>
      <c r="T206" s="61" t="e">
        <f aca="false">VLOOKUP(S206,'Output v4'!C:C,1,FALSE())</f>
        <v>#N/A</v>
      </c>
      <c r="W206" s="61" t="s">
        <v>2685</v>
      </c>
      <c r="X206" s="61" t="s">
        <v>2686</v>
      </c>
      <c r="Y206" s="61" t="s">
        <v>2687</v>
      </c>
      <c r="Z206" s="61" t="s">
        <v>1304</v>
      </c>
      <c r="AA206" s="61" t="s">
        <v>1305</v>
      </c>
      <c r="AB206" s="63" t="n">
        <v>15</v>
      </c>
      <c r="AC206" s="63" t="n">
        <v>15</v>
      </c>
      <c r="AD206" s="61" t="n">
        <v>100</v>
      </c>
      <c r="AE206" s="61" t="n">
        <v>0</v>
      </c>
      <c r="AF206" s="64" t="n">
        <v>1500</v>
      </c>
      <c r="AG206" s="61" t="s">
        <v>689</v>
      </c>
      <c r="AH206" s="62" t="n">
        <v>45291</v>
      </c>
      <c r="AI206" s="65" t="n">
        <v>15.6</v>
      </c>
      <c r="AJ206" s="61" t="s">
        <v>1266</v>
      </c>
      <c r="AK206" s="65" t="n">
        <v>15.6</v>
      </c>
      <c r="AL206" s="65" t="n">
        <v>3871.24</v>
      </c>
      <c r="AM206" s="66" t="n">
        <v>23400</v>
      </c>
      <c r="AN206" s="66" t="n">
        <f aca="false">IF(J206="Listed Option",AF206*AL206,AM206)</f>
        <v>5806860</v>
      </c>
      <c r="AO206" s="61" t="s">
        <v>1267</v>
      </c>
      <c r="AP206" s="61" t="n">
        <v>100</v>
      </c>
      <c r="AQ206" s="61" t="n">
        <v>100</v>
      </c>
      <c r="AV206" s="61" t="s">
        <v>1306</v>
      </c>
      <c r="AW206" s="61" t="s">
        <v>1307</v>
      </c>
      <c r="AY206" s="61" t="s">
        <v>1308</v>
      </c>
      <c r="AZ206" s="61" t="s">
        <v>1308</v>
      </c>
      <c r="BA206" s="61" t="s">
        <v>1308</v>
      </c>
      <c r="BB206" s="67" t="n">
        <v>0</v>
      </c>
      <c r="BE206" s="61" t="n">
        <v>238575</v>
      </c>
      <c r="BJ206" s="61" t="s">
        <v>1308</v>
      </c>
      <c r="BL206" s="61" t="s">
        <v>1300</v>
      </c>
      <c r="BM206" s="61" t="s">
        <v>1300</v>
      </c>
      <c r="BN206" s="70" t="n">
        <v>-5806860</v>
      </c>
      <c r="BP206" s="68" t="n">
        <v>234</v>
      </c>
      <c r="BQ206" s="68" t="n">
        <v>234</v>
      </c>
      <c r="BR206" s="69" t="n">
        <v>15</v>
      </c>
      <c r="BS206" s="63" t="n">
        <v>15</v>
      </c>
      <c r="BU206" s="68" t="n">
        <v>15</v>
      </c>
    </row>
    <row r="207" customFormat="false" ht="15" hidden="true" customHeight="false" outlineLevel="0" collapsed="false">
      <c r="A207" s="61" t="s">
        <v>2688</v>
      </c>
      <c r="B207" s="61" t="s">
        <v>2689</v>
      </c>
      <c r="C207" s="62" t="n">
        <v>45291</v>
      </c>
      <c r="D207" s="62" t="n">
        <v>45291</v>
      </c>
      <c r="E207" s="61" t="s">
        <v>1259</v>
      </c>
      <c r="G207" s="61" t="s">
        <v>2690</v>
      </c>
      <c r="H207" s="61" t="s">
        <v>1297</v>
      </c>
      <c r="J207" s="61" t="s">
        <v>1196</v>
      </c>
      <c r="K207" s="61" t="s">
        <v>1298</v>
      </c>
      <c r="L207" s="61" t="s">
        <v>1298</v>
      </c>
      <c r="M207" s="61" t="s">
        <v>1197</v>
      </c>
      <c r="N207" s="61" t="n">
        <v>184528760</v>
      </c>
      <c r="O207" s="61" t="s">
        <v>1262</v>
      </c>
      <c r="P207" s="61" t="s">
        <v>2691</v>
      </c>
      <c r="R207" s="61" t="s">
        <v>1300</v>
      </c>
      <c r="S207" s="61" t="str">
        <f aca="false">IF(J207="Listed Option",MID(R207,3,9),MID(Q207,3,9))</f>
        <v>78378X107</v>
      </c>
      <c r="T207" s="61" t="e">
        <f aca="false">VLOOKUP(S207,'Output v4'!C:C,1,FALSE())</f>
        <v>#N/A</v>
      </c>
      <c r="W207" s="61" t="s">
        <v>2692</v>
      </c>
      <c r="X207" s="61" t="s">
        <v>2693</v>
      </c>
      <c r="Y207" s="61" t="s">
        <v>2694</v>
      </c>
      <c r="Z207" s="61" t="s">
        <v>1304</v>
      </c>
      <c r="AA207" s="61" t="s">
        <v>1305</v>
      </c>
      <c r="AB207" s="63" t="n">
        <v>100</v>
      </c>
      <c r="AC207" s="63" t="n">
        <v>100</v>
      </c>
      <c r="AD207" s="61" t="n">
        <v>100</v>
      </c>
      <c r="AE207" s="61" t="n">
        <v>0</v>
      </c>
      <c r="AF207" s="64" t="n">
        <v>10000</v>
      </c>
      <c r="AG207" s="61" t="s">
        <v>689</v>
      </c>
      <c r="AH207" s="62" t="n">
        <v>45291</v>
      </c>
      <c r="AI207" s="65" t="n">
        <v>0.675</v>
      </c>
      <c r="AJ207" s="61" t="s">
        <v>1266</v>
      </c>
      <c r="AK207" s="65" t="n">
        <v>0.675</v>
      </c>
      <c r="AL207" s="65" t="n">
        <v>3871.24</v>
      </c>
      <c r="AM207" s="66" t="n">
        <v>6750</v>
      </c>
      <c r="AN207" s="66" t="n">
        <f aca="false">IF(J207="Listed Option",AF207*AL207,AM207)</f>
        <v>38712400</v>
      </c>
      <c r="AO207" s="61" t="s">
        <v>1267</v>
      </c>
      <c r="AP207" s="61" t="n">
        <v>100</v>
      </c>
      <c r="AQ207" s="61" t="n">
        <v>100</v>
      </c>
      <c r="AV207" s="61" t="s">
        <v>1306</v>
      </c>
      <c r="AW207" s="61" t="s">
        <v>1307</v>
      </c>
      <c r="AY207" s="61" t="s">
        <v>1308</v>
      </c>
      <c r="AZ207" s="61" t="s">
        <v>1308</v>
      </c>
      <c r="BA207" s="61" t="s">
        <v>1308</v>
      </c>
      <c r="BB207" s="67" t="n">
        <v>0</v>
      </c>
      <c r="BE207" s="61" t="n">
        <v>238575</v>
      </c>
      <c r="BJ207" s="61" t="s">
        <v>1308</v>
      </c>
      <c r="BL207" s="61" t="s">
        <v>1300</v>
      </c>
      <c r="BM207" s="61" t="s">
        <v>1300</v>
      </c>
      <c r="BN207" s="70" t="n">
        <v>-38712400</v>
      </c>
      <c r="BP207" s="68" t="n">
        <v>67.5</v>
      </c>
      <c r="BQ207" s="68" t="n">
        <v>67.5</v>
      </c>
      <c r="BR207" s="69" t="n">
        <v>100</v>
      </c>
      <c r="BS207" s="63" t="n">
        <v>100</v>
      </c>
      <c r="BU207" s="68" t="n">
        <v>100</v>
      </c>
    </row>
    <row r="208" customFormat="false" ht="15" hidden="true" customHeight="false" outlineLevel="0" collapsed="false">
      <c r="A208" s="61" t="s">
        <v>2695</v>
      </c>
      <c r="B208" s="61" t="s">
        <v>2696</v>
      </c>
      <c r="C208" s="62" t="n">
        <v>45291</v>
      </c>
      <c r="D208" s="62" t="n">
        <v>45291</v>
      </c>
      <c r="E208" s="61" t="s">
        <v>1259</v>
      </c>
      <c r="G208" s="61" t="s">
        <v>2697</v>
      </c>
      <c r="H208" s="61" t="s">
        <v>1297</v>
      </c>
      <c r="J208" s="61" t="s">
        <v>1196</v>
      </c>
      <c r="K208" s="61" t="s">
        <v>1298</v>
      </c>
      <c r="L208" s="61" t="s">
        <v>1298</v>
      </c>
      <c r="M208" s="61" t="s">
        <v>1198</v>
      </c>
      <c r="N208" s="61" t="n">
        <v>184962543</v>
      </c>
      <c r="O208" s="61" t="s">
        <v>1262</v>
      </c>
      <c r="P208" s="61" t="s">
        <v>2698</v>
      </c>
      <c r="R208" s="61" t="s">
        <v>1300</v>
      </c>
      <c r="S208" s="61" t="str">
        <f aca="false">IF(J208="Listed Option",MID(R208,3,9),MID(Q208,3,9))</f>
        <v>78378X107</v>
      </c>
      <c r="T208" s="61" t="e">
        <f aca="false">VLOOKUP(S208,'Output v4'!C:C,1,FALSE())</f>
        <v>#N/A</v>
      </c>
      <c r="W208" s="61" t="s">
        <v>2699</v>
      </c>
      <c r="X208" s="61" t="s">
        <v>2700</v>
      </c>
      <c r="Y208" s="61" t="s">
        <v>2701</v>
      </c>
      <c r="Z208" s="61" t="s">
        <v>1304</v>
      </c>
      <c r="AA208" s="61" t="s">
        <v>1305</v>
      </c>
      <c r="AB208" s="63" t="n">
        <v>52</v>
      </c>
      <c r="AC208" s="63" t="n">
        <v>52</v>
      </c>
      <c r="AD208" s="61" t="n">
        <v>100</v>
      </c>
      <c r="AE208" s="61" t="n">
        <v>0</v>
      </c>
      <c r="AF208" s="64" t="n">
        <v>5200</v>
      </c>
      <c r="AG208" s="61" t="s">
        <v>689</v>
      </c>
      <c r="AH208" s="62" t="n">
        <v>45291</v>
      </c>
      <c r="AI208" s="65" t="n">
        <v>704.25</v>
      </c>
      <c r="AJ208" s="61" t="s">
        <v>1266</v>
      </c>
      <c r="AK208" s="65" t="n">
        <v>704.25</v>
      </c>
      <c r="AL208" s="65" t="n">
        <v>3871.24</v>
      </c>
      <c r="AM208" s="66" t="n">
        <v>3662100</v>
      </c>
      <c r="AN208" s="66" t="n">
        <f aca="false">IF(J208="Listed Option",AF208*AL208,AM208)</f>
        <v>20130448</v>
      </c>
      <c r="AO208" s="61" t="s">
        <v>1267</v>
      </c>
      <c r="AP208" s="61" t="n">
        <v>100</v>
      </c>
      <c r="AQ208" s="61" t="n">
        <v>100</v>
      </c>
      <c r="AV208" s="61" t="s">
        <v>1306</v>
      </c>
      <c r="AW208" s="61" t="s">
        <v>1307</v>
      </c>
      <c r="AY208" s="61" t="s">
        <v>1308</v>
      </c>
      <c r="AZ208" s="61" t="s">
        <v>1308</v>
      </c>
      <c r="BA208" s="61" t="s">
        <v>1308</v>
      </c>
      <c r="BB208" s="67" t="n">
        <v>0</v>
      </c>
      <c r="BE208" s="61" t="n">
        <v>238575</v>
      </c>
      <c r="BJ208" s="61" t="s">
        <v>1308</v>
      </c>
      <c r="BL208" s="61" t="s">
        <v>1300</v>
      </c>
      <c r="BM208" s="61" t="s">
        <v>1300</v>
      </c>
      <c r="BN208" s="70" t="n">
        <v>20130448</v>
      </c>
      <c r="BP208" s="68" t="n">
        <v>36621</v>
      </c>
      <c r="BQ208" s="68" t="n">
        <v>36621</v>
      </c>
      <c r="BR208" s="69" t="n">
        <v>52</v>
      </c>
      <c r="BS208" s="63" t="n">
        <v>52</v>
      </c>
      <c r="BU208" s="68" t="n">
        <v>52</v>
      </c>
    </row>
    <row r="209" customFormat="false" ht="15" hidden="true" customHeight="false" outlineLevel="0" collapsed="false">
      <c r="A209" s="61" t="s">
        <v>2702</v>
      </c>
      <c r="B209" s="61" t="s">
        <v>2703</v>
      </c>
      <c r="C209" s="62" t="n">
        <v>45291</v>
      </c>
      <c r="D209" s="62" t="n">
        <v>45291</v>
      </c>
      <c r="E209" s="61" t="s">
        <v>1259</v>
      </c>
      <c r="G209" s="61" t="s">
        <v>2704</v>
      </c>
      <c r="H209" s="61" t="s">
        <v>1297</v>
      </c>
      <c r="J209" s="61" t="s">
        <v>1196</v>
      </c>
      <c r="K209" s="61" t="s">
        <v>1298</v>
      </c>
      <c r="L209" s="61" t="s">
        <v>1298</v>
      </c>
      <c r="M209" s="61" t="s">
        <v>1198</v>
      </c>
      <c r="N209" s="61" t="n">
        <v>184962552</v>
      </c>
      <c r="O209" s="61" t="s">
        <v>1262</v>
      </c>
      <c r="P209" s="61" t="s">
        <v>2705</v>
      </c>
      <c r="R209" s="61" t="s">
        <v>1300</v>
      </c>
      <c r="S209" s="61" t="str">
        <f aca="false">IF(J209="Listed Option",MID(R209,3,9),MID(Q209,3,9))</f>
        <v>78378X107</v>
      </c>
      <c r="T209" s="61" t="e">
        <f aca="false">VLOOKUP(S209,'Output v4'!C:C,1,FALSE())</f>
        <v>#N/A</v>
      </c>
      <c r="W209" s="61" t="s">
        <v>2706</v>
      </c>
      <c r="X209" s="61" t="s">
        <v>2707</v>
      </c>
      <c r="Y209" s="61" t="s">
        <v>2708</v>
      </c>
      <c r="Z209" s="61" t="s">
        <v>1304</v>
      </c>
      <c r="AA209" s="61" t="s">
        <v>1305</v>
      </c>
      <c r="AB209" s="63" t="n">
        <v>32</v>
      </c>
      <c r="AC209" s="63" t="n">
        <v>32</v>
      </c>
      <c r="AD209" s="61" t="n">
        <v>100</v>
      </c>
      <c r="AE209" s="61" t="n">
        <v>0</v>
      </c>
      <c r="AF209" s="64" t="n">
        <v>3200</v>
      </c>
      <c r="AG209" s="61" t="s">
        <v>689</v>
      </c>
      <c r="AH209" s="62" t="n">
        <v>45291</v>
      </c>
      <c r="AI209" s="65" t="n">
        <v>630.15</v>
      </c>
      <c r="AJ209" s="61" t="s">
        <v>1266</v>
      </c>
      <c r="AK209" s="65" t="n">
        <v>630.15</v>
      </c>
      <c r="AL209" s="65" t="n">
        <v>3871.24</v>
      </c>
      <c r="AM209" s="66" t="n">
        <v>2016480</v>
      </c>
      <c r="AN209" s="66" t="n">
        <f aca="false">IF(J209="Listed Option",AF209*AL209,AM209)</f>
        <v>12387968</v>
      </c>
      <c r="AO209" s="61" t="s">
        <v>1267</v>
      </c>
      <c r="AP209" s="61" t="n">
        <v>100</v>
      </c>
      <c r="AQ209" s="61" t="n">
        <v>100</v>
      </c>
      <c r="AV209" s="61" t="s">
        <v>1306</v>
      </c>
      <c r="AW209" s="61" t="s">
        <v>1307</v>
      </c>
      <c r="AY209" s="61" t="s">
        <v>1308</v>
      </c>
      <c r="AZ209" s="61" t="s">
        <v>1308</v>
      </c>
      <c r="BA209" s="61" t="s">
        <v>1308</v>
      </c>
      <c r="BB209" s="67" t="n">
        <v>0</v>
      </c>
      <c r="BE209" s="61" t="n">
        <v>238575</v>
      </c>
      <c r="BJ209" s="61" t="s">
        <v>1308</v>
      </c>
      <c r="BL209" s="61" t="s">
        <v>1300</v>
      </c>
      <c r="BM209" s="61" t="s">
        <v>1300</v>
      </c>
      <c r="BN209" s="70" t="n">
        <v>12387968</v>
      </c>
      <c r="BP209" s="68" t="n">
        <v>20164.8</v>
      </c>
      <c r="BQ209" s="68" t="n">
        <v>20164.8</v>
      </c>
      <c r="BR209" s="69" t="n">
        <v>32</v>
      </c>
      <c r="BS209" s="63" t="n">
        <v>32</v>
      </c>
      <c r="BU209" s="68" t="n">
        <v>32</v>
      </c>
    </row>
    <row r="210" customFormat="false" ht="15" hidden="true" customHeight="false" outlineLevel="0" collapsed="false">
      <c r="A210" s="61" t="s">
        <v>2709</v>
      </c>
      <c r="B210" s="61" t="s">
        <v>2710</v>
      </c>
      <c r="C210" s="62" t="n">
        <v>45291</v>
      </c>
      <c r="D210" s="62" t="n">
        <v>45291</v>
      </c>
      <c r="E210" s="61" t="s">
        <v>1259</v>
      </c>
      <c r="G210" s="61" t="s">
        <v>2711</v>
      </c>
      <c r="H210" s="61" t="s">
        <v>1297</v>
      </c>
      <c r="J210" s="61" t="s">
        <v>1196</v>
      </c>
      <c r="K210" s="61" t="s">
        <v>1298</v>
      </c>
      <c r="L210" s="61" t="s">
        <v>1298</v>
      </c>
      <c r="M210" s="61" t="s">
        <v>1198</v>
      </c>
      <c r="N210" s="61" t="n">
        <v>184962555</v>
      </c>
      <c r="O210" s="61" t="s">
        <v>1262</v>
      </c>
      <c r="P210" s="61" t="s">
        <v>2712</v>
      </c>
      <c r="R210" s="61" t="s">
        <v>1300</v>
      </c>
      <c r="S210" s="61" t="str">
        <f aca="false">IF(J210="Listed Option",MID(R210,3,9),MID(Q210,3,9))</f>
        <v>78378X107</v>
      </c>
      <c r="T210" s="61" t="e">
        <f aca="false">VLOOKUP(S210,'Output v4'!C:C,1,FALSE())</f>
        <v>#N/A</v>
      </c>
      <c r="W210" s="61" t="s">
        <v>2713</v>
      </c>
      <c r="X210" s="61" t="s">
        <v>2714</v>
      </c>
      <c r="Y210" s="61" t="s">
        <v>2715</v>
      </c>
      <c r="Z210" s="61" t="s">
        <v>1304</v>
      </c>
      <c r="AA210" s="61" t="s">
        <v>1305</v>
      </c>
      <c r="AB210" s="63" t="n">
        <v>56</v>
      </c>
      <c r="AC210" s="63" t="n">
        <v>56</v>
      </c>
      <c r="AD210" s="61" t="n">
        <v>100</v>
      </c>
      <c r="AE210" s="61" t="n">
        <v>0</v>
      </c>
      <c r="AF210" s="64" t="n">
        <v>5600</v>
      </c>
      <c r="AG210" s="61" t="s">
        <v>689</v>
      </c>
      <c r="AH210" s="62" t="n">
        <v>45291</v>
      </c>
      <c r="AI210" s="65" t="n">
        <v>605.7</v>
      </c>
      <c r="AJ210" s="61" t="s">
        <v>1266</v>
      </c>
      <c r="AK210" s="65" t="n">
        <v>605.7</v>
      </c>
      <c r="AL210" s="65" t="n">
        <v>3871.24</v>
      </c>
      <c r="AM210" s="66" t="n">
        <v>3391920</v>
      </c>
      <c r="AN210" s="66" t="n">
        <f aca="false">IF(J210="Listed Option",AF210*AL210,AM210)</f>
        <v>21678944</v>
      </c>
      <c r="AO210" s="61" t="s">
        <v>1267</v>
      </c>
      <c r="AP210" s="61" t="n">
        <v>100</v>
      </c>
      <c r="AQ210" s="61" t="n">
        <v>100</v>
      </c>
      <c r="AV210" s="61" t="s">
        <v>1306</v>
      </c>
      <c r="AW210" s="61" t="s">
        <v>1307</v>
      </c>
      <c r="AY210" s="61" t="s">
        <v>1308</v>
      </c>
      <c r="AZ210" s="61" t="s">
        <v>1308</v>
      </c>
      <c r="BA210" s="61" t="s">
        <v>1308</v>
      </c>
      <c r="BB210" s="67" t="n">
        <v>0</v>
      </c>
      <c r="BE210" s="61" t="n">
        <v>238575</v>
      </c>
      <c r="BJ210" s="61" t="s">
        <v>1308</v>
      </c>
      <c r="BL210" s="61" t="s">
        <v>1300</v>
      </c>
      <c r="BM210" s="61" t="s">
        <v>1300</v>
      </c>
      <c r="BN210" s="70" t="n">
        <v>21678944</v>
      </c>
      <c r="BP210" s="68" t="n">
        <v>33919.2</v>
      </c>
      <c r="BQ210" s="68" t="n">
        <v>33919.2</v>
      </c>
      <c r="BR210" s="69" t="n">
        <v>56</v>
      </c>
      <c r="BS210" s="63" t="n">
        <v>56</v>
      </c>
      <c r="BU210" s="68" t="n">
        <v>56</v>
      </c>
    </row>
    <row r="211" customFormat="false" ht="15" hidden="true" customHeight="false" outlineLevel="0" collapsed="false">
      <c r="A211" s="61" t="s">
        <v>2716</v>
      </c>
      <c r="B211" s="61" t="s">
        <v>2717</v>
      </c>
      <c r="C211" s="62" t="n">
        <v>45291</v>
      </c>
      <c r="D211" s="62" t="n">
        <v>45291</v>
      </c>
      <c r="E211" s="61" t="s">
        <v>1259</v>
      </c>
      <c r="G211" s="61" t="s">
        <v>2718</v>
      </c>
      <c r="H211" s="61" t="s">
        <v>1297</v>
      </c>
      <c r="J211" s="61" t="s">
        <v>1196</v>
      </c>
      <c r="K211" s="61" t="s">
        <v>1298</v>
      </c>
      <c r="L211" s="61" t="s">
        <v>1298</v>
      </c>
      <c r="M211" s="61" t="s">
        <v>1198</v>
      </c>
      <c r="N211" s="61" t="n">
        <v>184962561</v>
      </c>
      <c r="O211" s="61" t="s">
        <v>1262</v>
      </c>
      <c r="P211" s="61" t="s">
        <v>2719</v>
      </c>
      <c r="R211" s="61" t="s">
        <v>1300</v>
      </c>
      <c r="S211" s="61" t="str">
        <f aca="false">IF(J211="Listed Option",MID(R211,3,9),MID(Q211,3,9))</f>
        <v>78378X107</v>
      </c>
      <c r="T211" s="61" t="e">
        <f aca="false">VLOOKUP(S211,'Output v4'!C:C,1,FALSE())</f>
        <v>#N/A</v>
      </c>
      <c r="W211" s="61" t="s">
        <v>2720</v>
      </c>
      <c r="X211" s="61" t="s">
        <v>2721</v>
      </c>
      <c r="Y211" s="61" t="s">
        <v>2722</v>
      </c>
      <c r="Z211" s="61" t="s">
        <v>1304</v>
      </c>
      <c r="AA211" s="61" t="s">
        <v>1305</v>
      </c>
      <c r="AB211" s="63" t="n">
        <v>-51</v>
      </c>
      <c r="AC211" s="63" t="n">
        <v>-51</v>
      </c>
      <c r="AD211" s="61" t="n">
        <v>100</v>
      </c>
      <c r="AE211" s="61" t="n">
        <v>0</v>
      </c>
      <c r="AF211" s="64" t="n">
        <v>-5100</v>
      </c>
      <c r="AG211" s="61" t="s">
        <v>1273</v>
      </c>
      <c r="AH211" s="62" t="n">
        <v>45291</v>
      </c>
      <c r="AI211" s="65" t="n">
        <v>555.35</v>
      </c>
      <c r="AJ211" s="61" t="s">
        <v>1266</v>
      </c>
      <c r="AK211" s="65" t="n">
        <v>555.35</v>
      </c>
      <c r="AL211" s="65" t="n">
        <v>3871.24</v>
      </c>
      <c r="AM211" s="66" t="n">
        <v>-2832285</v>
      </c>
      <c r="AN211" s="66" t="n">
        <f aca="false">IF(J211="Listed Option",AF211*AL211,AM211)</f>
        <v>-19743324</v>
      </c>
      <c r="AO211" s="61" t="s">
        <v>1267</v>
      </c>
      <c r="AP211" s="61" t="n">
        <v>100</v>
      </c>
      <c r="AQ211" s="61" t="n">
        <v>100</v>
      </c>
      <c r="AV211" s="61" t="s">
        <v>1306</v>
      </c>
      <c r="AW211" s="61" t="s">
        <v>1307</v>
      </c>
      <c r="AY211" s="61" t="s">
        <v>1308</v>
      </c>
      <c r="AZ211" s="61" t="s">
        <v>1308</v>
      </c>
      <c r="BA211" s="61" t="s">
        <v>1308</v>
      </c>
      <c r="BB211" s="67" t="n">
        <v>0</v>
      </c>
      <c r="BE211" s="61" t="n">
        <v>238575</v>
      </c>
      <c r="BJ211" s="61" t="s">
        <v>1308</v>
      </c>
      <c r="BL211" s="61" t="s">
        <v>1300</v>
      </c>
      <c r="BM211" s="61" t="s">
        <v>1300</v>
      </c>
      <c r="BN211" s="70" t="n">
        <v>-19743324</v>
      </c>
      <c r="BP211" s="68" t="n">
        <v>-28322.85</v>
      </c>
      <c r="BQ211" s="68" t="n">
        <v>-28322.85</v>
      </c>
      <c r="BR211" s="69" t="n">
        <v>-51</v>
      </c>
      <c r="BS211" s="63" t="n">
        <v>-51</v>
      </c>
      <c r="BU211" s="68" t="n">
        <v>51</v>
      </c>
    </row>
    <row r="212" customFormat="false" ht="15" hidden="true" customHeight="false" outlineLevel="0" collapsed="false">
      <c r="A212" s="61" t="s">
        <v>2723</v>
      </c>
      <c r="B212" s="61" t="s">
        <v>2724</v>
      </c>
      <c r="C212" s="62" t="n">
        <v>45291</v>
      </c>
      <c r="D212" s="62" t="n">
        <v>45291</v>
      </c>
      <c r="E212" s="61" t="s">
        <v>1259</v>
      </c>
      <c r="G212" s="61" t="s">
        <v>2725</v>
      </c>
      <c r="H212" s="61" t="s">
        <v>1297</v>
      </c>
      <c r="J212" s="61" t="s">
        <v>1196</v>
      </c>
      <c r="K212" s="61" t="s">
        <v>1298</v>
      </c>
      <c r="L212" s="61" t="s">
        <v>1298</v>
      </c>
      <c r="M212" s="61" t="s">
        <v>1198</v>
      </c>
      <c r="N212" s="61" t="n">
        <v>184962564</v>
      </c>
      <c r="O212" s="61" t="s">
        <v>1262</v>
      </c>
      <c r="P212" s="61" t="s">
        <v>2726</v>
      </c>
      <c r="R212" s="61" t="s">
        <v>1300</v>
      </c>
      <c r="S212" s="61" t="str">
        <f aca="false">IF(J212="Listed Option",MID(R212,3,9),MID(Q212,3,9))</f>
        <v>78378X107</v>
      </c>
      <c r="T212" s="61" t="e">
        <f aca="false">VLOOKUP(S212,'Output v4'!C:C,1,FALSE())</f>
        <v>#N/A</v>
      </c>
      <c r="W212" s="61" t="s">
        <v>2727</v>
      </c>
      <c r="X212" s="61" t="s">
        <v>2728</v>
      </c>
      <c r="Y212" s="61" t="s">
        <v>2729</v>
      </c>
      <c r="Z212" s="61" t="s">
        <v>1304</v>
      </c>
      <c r="AA212" s="61" t="s">
        <v>1305</v>
      </c>
      <c r="AB212" s="63" t="n">
        <v>31</v>
      </c>
      <c r="AC212" s="63" t="n">
        <v>31</v>
      </c>
      <c r="AD212" s="61" t="n">
        <v>100</v>
      </c>
      <c r="AE212" s="61" t="n">
        <v>0</v>
      </c>
      <c r="AF212" s="64" t="n">
        <v>3100</v>
      </c>
      <c r="AG212" s="61" t="s">
        <v>689</v>
      </c>
      <c r="AH212" s="62" t="n">
        <v>45291</v>
      </c>
      <c r="AI212" s="65" t="n">
        <v>531.8</v>
      </c>
      <c r="AJ212" s="61" t="s">
        <v>1266</v>
      </c>
      <c r="AK212" s="65" t="n">
        <v>531.8</v>
      </c>
      <c r="AL212" s="65" t="n">
        <v>3871.24</v>
      </c>
      <c r="AM212" s="66" t="n">
        <v>1648580</v>
      </c>
      <c r="AN212" s="66" t="n">
        <f aca="false">IF(J212="Listed Option",AF212*AL212,AM212)</f>
        <v>12000844</v>
      </c>
      <c r="AO212" s="61" t="s">
        <v>1267</v>
      </c>
      <c r="AP212" s="61" t="n">
        <v>100</v>
      </c>
      <c r="AQ212" s="61" t="n">
        <v>100</v>
      </c>
      <c r="AV212" s="61" t="s">
        <v>1306</v>
      </c>
      <c r="AW212" s="61" t="s">
        <v>1307</v>
      </c>
      <c r="AY212" s="61" t="s">
        <v>1308</v>
      </c>
      <c r="AZ212" s="61" t="s">
        <v>1308</v>
      </c>
      <c r="BA212" s="61" t="s">
        <v>1308</v>
      </c>
      <c r="BB212" s="67" t="n">
        <v>0</v>
      </c>
      <c r="BE212" s="61" t="n">
        <v>238575</v>
      </c>
      <c r="BJ212" s="61" t="s">
        <v>1308</v>
      </c>
      <c r="BL212" s="61" t="s">
        <v>1300</v>
      </c>
      <c r="BM212" s="61" t="s">
        <v>1300</v>
      </c>
      <c r="BN212" s="70" t="n">
        <v>12000844</v>
      </c>
      <c r="BP212" s="68" t="n">
        <v>16485.8</v>
      </c>
      <c r="BQ212" s="68" t="n">
        <v>16485.8</v>
      </c>
      <c r="BR212" s="69" t="n">
        <v>31</v>
      </c>
      <c r="BS212" s="63" t="n">
        <v>31</v>
      </c>
      <c r="BU212" s="68" t="n">
        <v>31</v>
      </c>
    </row>
    <row r="213" customFormat="false" ht="15" hidden="true" customHeight="false" outlineLevel="0" collapsed="false">
      <c r="A213" s="61" t="s">
        <v>2730</v>
      </c>
      <c r="B213" s="61" t="s">
        <v>2731</v>
      </c>
      <c r="C213" s="62" t="n">
        <v>45291</v>
      </c>
      <c r="D213" s="62" t="n">
        <v>45291</v>
      </c>
      <c r="E213" s="61" t="s">
        <v>1259</v>
      </c>
      <c r="G213" s="61" t="s">
        <v>2732</v>
      </c>
      <c r="H213" s="61" t="s">
        <v>1297</v>
      </c>
      <c r="J213" s="61" t="s">
        <v>1196</v>
      </c>
      <c r="K213" s="61" t="s">
        <v>1298</v>
      </c>
      <c r="L213" s="61" t="s">
        <v>1298</v>
      </c>
      <c r="M213" s="61" t="s">
        <v>1198</v>
      </c>
      <c r="N213" s="61" t="n">
        <v>184962570</v>
      </c>
      <c r="O213" s="61" t="s">
        <v>1262</v>
      </c>
      <c r="P213" s="61" t="s">
        <v>2733</v>
      </c>
      <c r="R213" s="61" t="s">
        <v>1300</v>
      </c>
      <c r="S213" s="61" t="str">
        <f aca="false">IF(J213="Listed Option",MID(R213,3,9),MID(Q213,3,9))</f>
        <v>78378X107</v>
      </c>
      <c r="T213" s="61" t="e">
        <f aca="false">VLOOKUP(S213,'Output v4'!C:C,1,FALSE())</f>
        <v>#N/A</v>
      </c>
      <c r="W213" s="61" t="s">
        <v>2734</v>
      </c>
      <c r="X213" s="61" t="s">
        <v>2735</v>
      </c>
      <c r="Y213" s="61" t="s">
        <v>2736</v>
      </c>
      <c r="Z213" s="61" t="s">
        <v>1304</v>
      </c>
      <c r="AA213" s="61" t="s">
        <v>1305</v>
      </c>
      <c r="AB213" s="63" t="n">
        <v>-62</v>
      </c>
      <c r="AC213" s="63" t="n">
        <v>-62</v>
      </c>
      <c r="AD213" s="61" t="n">
        <v>100</v>
      </c>
      <c r="AE213" s="61" t="n">
        <v>0</v>
      </c>
      <c r="AF213" s="64" t="n">
        <v>-6200</v>
      </c>
      <c r="AG213" s="61" t="s">
        <v>1273</v>
      </c>
      <c r="AH213" s="62" t="n">
        <v>45291</v>
      </c>
      <c r="AI213" s="65" t="n">
        <v>484.5</v>
      </c>
      <c r="AJ213" s="61" t="s">
        <v>1266</v>
      </c>
      <c r="AK213" s="65" t="n">
        <v>484.5</v>
      </c>
      <c r="AL213" s="65" t="n">
        <v>3871.24</v>
      </c>
      <c r="AM213" s="66" t="n">
        <v>-3003900</v>
      </c>
      <c r="AN213" s="66" t="n">
        <f aca="false">IF(J213="Listed Option",AF213*AL213,AM213)</f>
        <v>-24001688</v>
      </c>
      <c r="AO213" s="61" t="s">
        <v>1267</v>
      </c>
      <c r="AP213" s="61" t="n">
        <v>100</v>
      </c>
      <c r="AQ213" s="61" t="n">
        <v>100</v>
      </c>
      <c r="AV213" s="61" t="s">
        <v>1306</v>
      </c>
      <c r="AW213" s="61" t="s">
        <v>1307</v>
      </c>
      <c r="AY213" s="61" t="s">
        <v>1308</v>
      </c>
      <c r="AZ213" s="61" t="s">
        <v>1308</v>
      </c>
      <c r="BA213" s="61" t="s">
        <v>1308</v>
      </c>
      <c r="BB213" s="67" t="n">
        <v>0</v>
      </c>
      <c r="BE213" s="61" t="n">
        <v>238575</v>
      </c>
      <c r="BJ213" s="61" t="s">
        <v>1308</v>
      </c>
      <c r="BL213" s="61" t="s">
        <v>1300</v>
      </c>
      <c r="BM213" s="61" t="s">
        <v>1300</v>
      </c>
      <c r="BN213" s="70" t="n">
        <v>-24001688</v>
      </c>
      <c r="BP213" s="68" t="n">
        <v>-30039</v>
      </c>
      <c r="BQ213" s="68" t="n">
        <v>-30039</v>
      </c>
      <c r="BR213" s="69" t="n">
        <v>-62</v>
      </c>
      <c r="BS213" s="63" t="n">
        <v>-62</v>
      </c>
      <c r="BU213" s="68" t="n">
        <v>62</v>
      </c>
    </row>
    <row r="214" customFormat="false" ht="15" hidden="true" customHeight="false" outlineLevel="0" collapsed="false">
      <c r="A214" s="61" t="s">
        <v>2737</v>
      </c>
      <c r="B214" s="61" t="s">
        <v>2738</v>
      </c>
      <c r="C214" s="62" t="n">
        <v>45291</v>
      </c>
      <c r="D214" s="62" t="n">
        <v>45291</v>
      </c>
      <c r="E214" s="61" t="s">
        <v>1259</v>
      </c>
      <c r="G214" s="61" t="s">
        <v>2739</v>
      </c>
      <c r="H214" s="61" t="s">
        <v>1297</v>
      </c>
      <c r="J214" s="61" t="s">
        <v>1196</v>
      </c>
      <c r="K214" s="61" t="s">
        <v>1298</v>
      </c>
      <c r="L214" s="61" t="s">
        <v>1298</v>
      </c>
      <c r="M214" s="61" t="s">
        <v>1198</v>
      </c>
      <c r="N214" s="61" t="n">
        <v>184962573</v>
      </c>
      <c r="O214" s="61" t="s">
        <v>1262</v>
      </c>
      <c r="P214" s="61" t="s">
        <v>2740</v>
      </c>
      <c r="R214" s="61" t="s">
        <v>1300</v>
      </c>
      <c r="S214" s="61" t="str">
        <f aca="false">IF(J214="Listed Option",MID(R214,3,9),MID(Q214,3,9))</f>
        <v>78378X107</v>
      </c>
      <c r="T214" s="61" t="e">
        <f aca="false">VLOOKUP(S214,'Output v4'!C:C,1,FALSE())</f>
        <v>#N/A</v>
      </c>
      <c r="W214" s="61" t="s">
        <v>2741</v>
      </c>
      <c r="X214" s="61" t="s">
        <v>2742</v>
      </c>
      <c r="Y214" s="61" t="s">
        <v>2743</v>
      </c>
      <c r="Z214" s="61" t="s">
        <v>1304</v>
      </c>
      <c r="AA214" s="61" t="s">
        <v>1305</v>
      </c>
      <c r="AB214" s="63" t="n">
        <v>45</v>
      </c>
      <c r="AC214" s="63" t="n">
        <v>45</v>
      </c>
      <c r="AD214" s="61" t="n">
        <v>100</v>
      </c>
      <c r="AE214" s="61" t="n">
        <v>0</v>
      </c>
      <c r="AF214" s="64" t="n">
        <v>4500</v>
      </c>
      <c r="AG214" s="61" t="s">
        <v>689</v>
      </c>
      <c r="AH214" s="62" t="n">
        <v>45291</v>
      </c>
      <c r="AI214" s="65" t="n">
        <v>460.6</v>
      </c>
      <c r="AJ214" s="61" t="s">
        <v>1266</v>
      </c>
      <c r="AK214" s="65" t="n">
        <v>460.6</v>
      </c>
      <c r="AL214" s="65" t="n">
        <v>3871.24</v>
      </c>
      <c r="AM214" s="66" t="n">
        <v>2072700</v>
      </c>
      <c r="AN214" s="66" t="n">
        <f aca="false">IF(J214="Listed Option",AF214*AL214,AM214)</f>
        <v>17420580</v>
      </c>
      <c r="AO214" s="61" t="s">
        <v>1267</v>
      </c>
      <c r="AP214" s="61" t="n">
        <v>100</v>
      </c>
      <c r="AQ214" s="61" t="n">
        <v>100</v>
      </c>
      <c r="AV214" s="61" t="s">
        <v>1306</v>
      </c>
      <c r="AW214" s="61" t="s">
        <v>1307</v>
      </c>
      <c r="AY214" s="61" t="s">
        <v>1308</v>
      </c>
      <c r="AZ214" s="61" t="s">
        <v>1308</v>
      </c>
      <c r="BA214" s="61" t="s">
        <v>1308</v>
      </c>
      <c r="BB214" s="67" t="n">
        <v>0</v>
      </c>
      <c r="BE214" s="61" t="n">
        <v>238575</v>
      </c>
      <c r="BJ214" s="61" t="s">
        <v>1308</v>
      </c>
      <c r="BL214" s="61" t="s">
        <v>1300</v>
      </c>
      <c r="BM214" s="61" t="s">
        <v>1300</v>
      </c>
      <c r="BN214" s="70" t="n">
        <v>17420580</v>
      </c>
      <c r="BP214" s="68" t="n">
        <v>20727</v>
      </c>
      <c r="BQ214" s="68" t="n">
        <v>20727</v>
      </c>
      <c r="BR214" s="69" t="n">
        <v>45</v>
      </c>
      <c r="BS214" s="63" t="n">
        <v>45</v>
      </c>
      <c r="BU214" s="68" t="n">
        <v>45</v>
      </c>
    </row>
    <row r="215" customFormat="false" ht="15" hidden="true" customHeight="false" outlineLevel="0" collapsed="false">
      <c r="A215" s="61" t="s">
        <v>2744</v>
      </c>
      <c r="B215" s="61" t="s">
        <v>2745</v>
      </c>
      <c r="C215" s="62" t="n">
        <v>45291</v>
      </c>
      <c r="D215" s="62" t="n">
        <v>45291</v>
      </c>
      <c r="E215" s="61" t="s">
        <v>1259</v>
      </c>
      <c r="G215" s="61" t="s">
        <v>2746</v>
      </c>
      <c r="H215" s="61" t="s">
        <v>1297</v>
      </c>
      <c r="J215" s="61" t="s">
        <v>1196</v>
      </c>
      <c r="K215" s="61" t="s">
        <v>1298</v>
      </c>
      <c r="L215" s="61" t="s">
        <v>1298</v>
      </c>
      <c r="M215" s="61" t="s">
        <v>1198</v>
      </c>
      <c r="N215" s="61" t="n">
        <v>184962594</v>
      </c>
      <c r="O215" s="61" t="s">
        <v>1262</v>
      </c>
      <c r="P215" s="61" t="s">
        <v>2747</v>
      </c>
      <c r="R215" s="61" t="s">
        <v>1300</v>
      </c>
      <c r="S215" s="61" t="str">
        <f aca="false">IF(J215="Listed Option",MID(R215,3,9),MID(Q215,3,9))</f>
        <v>78378X107</v>
      </c>
      <c r="T215" s="61" t="e">
        <f aca="false">VLOOKUP(S215,'Output v4'!C:C,1,FALSE())</f>
        <v>#N/A</v>
      </c>
      <c r="W215" s="61" t="s">
        <v>2748</v>
      </c>
      <c r="X215" s="61" t="s">
        <v>2749</v>
      </c>
      <c r="Y215" s="61" t="s">
        <v>2750</v>
      </c>
      <c r="Z215" s="61" t="s">
        <v>1304</v>
      </c>
      <c r="AA215" s="61" t="s">
        <v>1305</v>
      </c>
      <c r="AB215" s="63" t="n">
        <v>-45</v>
      </c>
      <c r="AC215" s="63" t="n">
        <v>-45</v>
      </c>
      <c r="AD215" s="61" t="n">
        <v>100</v>
      </c>
      <c r="AE215" s="61" t="n">
        <v>0</v>
      </c>
      <c r="AF215" s="64" t="n">
        <v>-4500</v>
      </c>
      <c r="AG215" s="61" t="s">
        <v>1273</v>
      </c>
      <c r="AH215" s="62" t="n">
        <v>45291</v>
      </c>
      <c r="AI215" s="65" t="n">
        <v>298.9</v>
      </c>
      <c r="AJ215" s="61" t="s">
        <v>1266</v>
      </c>
      <c r="AK215" s="65" t="n">
        <v>298.9</v>
      </c>
      <c r="AL215" s="65" t="n">
        <v>3871.24</v>
      </c>
      <c r="AM215" s="66" t="n">
        <v>-1345050</v>
      </c>
      <c r="AN215" s="66" t="n">
        <f aca="false">IF(J215="Listed Option",AF215*AL215,AM215)</f>
        <v>-17420580</v>
      </c>
      <c r="AO215" s="61" t="s">
        <v>1267</v>
      </c>
      <c r="AP215" s="61" t="n">
        <v>100</v>
      </c>
      <c r="AQ215" s="61" t="n">
        <v>100</v>
      </c>
      <c r="AV215" s="61" t="s">
        <v>1306</v>
      </c>
      <c r="AW215" s="61" t="s">
        <v>1307</v>
      </c>
      <c r="AY215" s="61" t="s">
        <v>1308</v>
      </c>
      <c r="AZ215" s="61" t="s">
        <v>1308</v>
      </c>
      <c r="BA215" s="61" t="s">
        <v>1308</v>
      </c>
      <c r="BB215" s="67" t="n">
        <v>0</v>
      </c>
      <c r="BE215" s="61" t="n">
        <v>238575</v>
      </c>
      <c r="BJ215" s="61" t="s">
        <v>1308</v>
      </c>
      <c r="BL215" s="61" t="s">
        <v>1300</v>
      </c>
      <c r="BM215" s="61" t="s">
        <v>1300</v>
      </c>
      <c r="BN215" s="70" t="n">
        <v>-17420580</v>
      </c>
      <c r="BP215" s="68" t="n">
        <v>-13450.5</v>
      </c>
      <c r="BQ215" s="68" t="n">
        <v>-13450.5</v>
      </c>
      <c r="BR215" s="69" t="n">
        <v>-45</v>
      </c>
      <c r="BS215" s="63" t="n">
        <v>-45</v>
      </c>
      <c r="BU215" s="68" t="n">
        <v>45</v>
      </c>
    </row>
    <row r="216" customFormat="false" ht="15" hidden="true" customHeight="false" outlineLevel="0" collapsed="false">
      <c r="A216" s="61" t="s">
        <v>2751</v>
      </c>
      <c r="B216" s="61" t="s">
        <v>2752</v>
      </c>
      <c r="C216" s="62" t="n">
        <v>45291</v>
      </c>
      <c r="D216" s="62" t="n">
        <v>45291</v>
      </c>
      <c r="E216" s="61" t="s">
        <v>1259</v>
      </c>
      <c r="G216" s="61" t="s">
        <v>2753</v>
      </c>
      <c r="H216" s="61" t="s">
        <v>1297</v>
      </c>
      <c r="J216" s="61" t="s">
        <v>1196</v>
      </c>
      <c r="K216" s="61" t="s">
        <v>1298</v>
      </c>
      <c r="L216" s="61" t="s">
        <v>1298</v>
      </c>
      <c r="M216" s="61" t="s">
        <v>1198</v>
      </c>
      <c r="N216" s="61" t="n">
        <v>184962597</v>
      </c>
      <c r="O216" s="61" t="s">
        <v>1262</v>
      </c>
      <c r="P216" s="61" t="s">
        <v>2754</v>
      </c>
      <c r="R216" s="61" t="s">
        <v>1300</v>
      </c>
      <c r="S216" s="61" t="str">
        <f aca="false">IF(J216="Listed Option",MID(R216,3,9),MID(Q216,3,9))</f>
        <v>78378X107</v>
      </c>
      <c r="T216" s="61" t="e">
        <f aca="false">VLOOKUP(S216,'Output v4'!C:C,1,FALSE())</f>
        <v>#N/A</v>
      </c>
      <c r="W216" s="61" t="s">
        <v>2755</v>
      </c>
      <c r="X216" s="61" t="s">
        <v>2756</v>
      </c>
      <c r="Y216" s="61" t="s">
        <v>2757</v>
      </c>
      <c r="Z216" s="61" t="s">
        <v>1304</v>
      </c>
      <c r="AA216" s="61" t="s">
        <v>1305</v>
      </c>
      <c r="AB216" s="63" t="n">
        <v>-21</v>
      </c>
      <c r="AC216" s="63" t="n">
        <v>-21</v>
      </c>
      <c r="AD216" s="61" t="n">
        <v>100</v>
      </c>
      <c r="AE216" s="61" t="n">
        <v>0</v>
      </c>
      <c r="AF216" s="64" t="n">
        <v>-2100</v>
      </c>
      <c r="AG216" s="61" t="s">
        <v>1273</v>
      </c>
      <c r="AH216" s="62" t="n">
        <v>45291</v>
      </c>
      <c r="AI216" s="65" t="n">
        <v>272.8</v>
      </c>
      <c r="AJ216" s="61" t="s">
        <v>1266</v>
      </c>
      <c r="AK216" s="65" t="n">
        <v>272.8</v>
      </c>
      <c r="AL216" s="65" t="n">
        <v>3871.24</v>
      </c>
      <c r="AM216" s="66" t="n">
        <v>-572880</v>
      </c>
      <c r="AN216" s="66" t="n">
        <f aca="false">IF(J216="Listed Option",AF216*AL216,AM216)</f>
        <v>-8129604</v>
      </c>
      <c r="AO216" s="61" t="s">
        <v>1267</v>
      </c>
      <c r="AP216" s="61" t="n">
        <v>100</v>
      </c>
      <c r="AQ216" s="61" t="n">
        <v>100</v>
      </c>
      <c r="AV216" s="61" t="s">
        <v>1306</v>
      </c>
      <c r="AW216" s="61" t="s">
        <v>1307</v>
      </c>
      <c r="AY216" s="61" t="s">
        <v>1308</v>
      </c>
      <c r="AZ216" s="61" t="s">
        <v>1308</v>
      </c>
      <c r="BA216" s="61" t="s">
        <v>1308</v>
      </c>
      <c r="BB216" s="67" t="n">
        <v>0</v>
      </c>
      <c r="BE216" s="61" t="n">
        <v>238575</v>
      </c>
      <c r="BJ216" s="61" t="s">
        <v>1308</v>
      </c>
      <c r="BL216" s="61" t="s">
        <v>1300</v>
      </c>
      <c r="BM216" s="61" t="s">
        <v>1300</v>
      </c>
      <c r="BN216" s="70" t="n">
        <v>-8129604</v>
      </c>
      <c r="BP216" s="68" t="n">
        <v>-5728.8</v>
      </c>
      <c r="BQ216" s="68" t="n">
        <v>-5728.8</v>
      </c>
      <c r="BR216" s="69" t="n">
        <v>-21</v>
      </c>
      <c r="BS216" s="63" t="n">
        <v>-21</v>
      </c>
      <c r="BU216" s="68" t="n">
        <v>21</v>
      </c>
    </row>
    <row r="217" customFormat="false" ht="15" hidden="true" customHeight="false" outlineLevel="0" collapsed="false">
      <c r="A217" s="61" t="s">
        <v>2758</v>
      </c>
      <c r="B217" s="61" t="s">
        <v>2759</v>
      </c>
      <c r="C217" s="62" t="n">
        <v>45291</v>
      </c>
      <c r="D217" s="62" t="n">
        <v>45291</v>
      </c>
      <c r="E217" s="61" t="s">
        <v>1259</v>
      </c>
      <c r="G217" s="61" t="s">
        <v>2760</v>
      </c>
      <c r="H217" s="61" t="s">
        <v>1297</v>
      </c>
      <c r="J217" s="61" t="s">
        <v>1196</v>
      </c>
      <c r="K217" s="61" t="s">
        <v>1298</v>
      </c>
      <c r="L217" s="61" t="s">
        <v>1298</v>
      </c>
      <c r="M217" s="61" t="s">
        <v>1198</v>
      </c>
      <c r="N217" s="61" t="n">
        <v>184962600</v>
      </c>
      <c r="O217" s="61" t="s">
        <v>1262</v>
      </c>
      <c r="P217" s="61" t="s">
        <v>2761</v>
      </c>
      <c r="R217" s="61" t="s">
        <v>1300</v>
      </c>
      <c r="S217" s="61" t="str">
        <f aca="false">IF(J217="Listed Option",MID(R217,3,9),MID(Q217,3,9))</f>
        <v>78378X107</v>
      </c>
      <c r="T217" s="61" t="e">
        <f aca="false">VLOOKUP(S217,'Output v4'!C:C,1,FALSE())</f>
        <v>#N/A</v>
      </c>
      <c r="W217" s="61" t="s">
        <v>2762</v>
      </c>
      <c r="X217" s="61" t="s">
        <v>2763</v>
      </c>
      <c r="Y217" s="61" t="s">
        <v>2764</v>
      </c>
      <c r="Z217" s="61" t="s">
        <v>1304</v>
      </c>
      <c r="AA217" s="61" t="s">
        <v>1305</v>
      </c>
      <c r="AB217" s="63" t="n">
        <v>-20</v>
      </c>
      <c r="AC217" s="63" t="n">
        <v>-20</v>
      </c>
      <c r="AD217" s="61" t="n">
        <v>100</v>
      </c>
      <c r="AE217" s="61" t="n">
        <v>0</v>
      </c>
      <c r="AF217" s="64" t="n">
        <v>-2000</v>
      </c>
      <c r="AG217" s="61" t="s">
        <v>1273</v>
      </c>
      <c r="AH217" s="62" t="n">
        <v>45291</v>
      </c>
      <c r="AI217" s="65" t="n">
        <v>254.5</v>
      </c>
      <c r="AJ217" s="61" t="s">
        <v>1266</v>
      </c>
      <c r="AK217" s="65" t="n">
        <v>254.5</v>
      </c>
      <c r="AL217" s="65" t="n">
        <v>3871.24</v>
      </c>
      <c r="AM217" s="66" t="n">
        <v>-509000</v>
      </c>
      <c r="AN217" s="66" t="n">
        <f aca="false">IF(J217="Listed Option",AF217*AL217,AM217)</f>
        <v>-7742480</v>
      </c>
      <c r="AO217" s="61" t="s">
        <v>1267</v>
      </c>
      <c r="AP217" s="61" t="n">
        <v>100</v>
      </c>
      <c r="AQ217" s="61" t="n">
        <v>100</v>
      </c>
      <c r="AV217" s="61" t="s">
        <v>1306</v>
      </c>
      <c r="AW217" s="61" t="s">
        <v>1307</v>
      </c>
      <c r="AY217" s="61" t="s">
        <v>1308</v>
      </c>
      <c r="AZ217" s="61" t="s">
        <v>1308</v>
      </c>
      <c r="BA217" s="61" t="s">
        <v>1308</v>
      </c>
      <c r="BB217" s="67" t="n">
        <v>0</v>
      </c>
      <c r="BE217" s="61" t="n">
        <v>238575</v>
      </c>
      <c r="BJ217" s="61" t="s">
        <v>1308</v>
      </c>
      <c r="BL217" s="61" t="s">
        <v>1300</v>
      </c>
      <c r="BM217" s="61" t="s">
        <v>1300</v>
      </c>
      <c r="BN217" s="70" t="n">
        <v>-7742480</v>
      </c>
      <c r="BP217" s="68" t="n">
        <v>-5090</v>
      </c>
      <c r="BQ217" s="68" t="n">
        <v>-5090</v>
      </c>
      <c r="BR217" s="69" t="n">
        <v>-20</v>
      </c>
      <c r="BS217" s="63" t="n">
        <v>-20</v>
      </c>
      <c r="BU217" s="68" t="n">
        <v>20</v>
      </c>
    </row>
    <row r="218" customFormat="false" ht="15" hidden="true" customHeight="false" outlineLevel="0" collapsed="false">
      <c r="A218" s="61" t="s">
        <v>2765</v>
      </c>
      <c r="B218" s="61" t="s">
        <v>2766</v>
      </c>
      <c r="C218" s="62" t="n">
        <v>45291</v>
      </c>
      <c r="D218" s="62" t="n">
        <v>45291</v>
      </c>
      <c r="E218" s="61" t="s">
        <v>1259</v>
      </c>
      <c r="G218" s="61" t="s">
        <v>2767</v>
      </c>
      <c r="H218" s="61" t="s">
        <v>1297</v>
      </c>
      <c r="J218" s="61" t="s">
        <v>1196</v>
      </c>
      <c r="K218" s="61" t="s">
        <v>1298</v>
      </c>
      <c r="L218" s="61" t="s">
        <v>1298</v>
      </c>
      <c r="M218" s="61" t="s">
        <v>1198</v>
      </c>
      <c r="N218" s="61" t="n">
        <v>184962627</v>
      </c>
      <c r="O218" s="61" t="s">
        <v>1262</v>
      </c>
      <c r="P218" s="61" t="s">
        <v>2768</v>
      </c>
      <c r="R218" s="61" t="s">
        <v>1300</v>
      </c>
      <c r="S218" s="61" t="str">
        <f aca="false">IF(J218="Listed Option",MID(R218,3,9),MID(Q218,3,9))</f>
        <v>78378X107</v>
      </c>
      <c r="T218" s="61" t="e">
        <f aca="false">VLOOKUP(S218,'Output v4'!C:C,1,FALSE())</f>
        <v>#N/A</v>
      </c>
      <c r="W218" s="61" t="s">
        <v>2769</v>
      </c>
      <c r="X218" s="61" t="s">
        <v>2770</v>
      </c>
      <c r="Y218" s="61" t="s">
        <v>2771</v>
      </c>
      <c r="Z218" s="61" t="s">
        <v>1304</v>
      </c>
      <c r="AA218" s="61" t="s">
        <v>1305</v>
      </c>
      <c r="AB218" s="63" t="n">
        <v>-36</v>
      </c>
      <c r="AC218" s="63" t="n">
        <v>-36</v>
      </c>
      <c r="AD218" s="61" t="n">
        <v>100</v>
      </c>
      <c r="AE218" s="61" t="n">
        <v>0</v>
      </c>
      <c r="AF218" s="64" t="n">
        <v>-3600</v>
      </c>
      <c r="AG218" s="61" t="s">
        <v>1273</v>
      </c>
      <c r="AH218" s="62" t="n">
        <v>45291</v>
      </c>
      <c r="AI218" s="65" t="n">
        <v>80.05</v>
      </c>
      <c r="AJ218" s="61" t="s">
        <v>1266</v>
      </c>
      <c r="AK218" s="65" t="n">
        <v>80.05</v>
      </c>
      <c r="AL218" s="65" t="n">
        <v>3871.24</v>
      </c>
      <c r="AM218" s="66" t="n">
        <v>-288180</v>
      </c>
      <c r="AN218" s="66" t="n">
        <f aca="false">IF(J218="Listed Option",AF218*AL218,AM218)</f>
        <v>-13936464</v>
      </c>
      <c r="AO218" s="61" t="s">
        <v>1267</v>
      </c>
      <c r="AP218" s="61" t="n">
        <v>100</v>
      </c>
      <c r="AQ218" s="61" t="n">
        <v>100</v>
      </c>
      <c r="AV218" s="61" t="s">
        <v>1306</v>
      </c>
      <c r="AW218" s="61" t="s">
        <v>1307</v>
      </c>
      <c r="AY218" s="61" t="s">
        <v>1308</v>
      </c>
      <c r="AZ218" s="61" t="s">
        <v>1308</v>
      </c>
      <c r="BA218" s="61" t="s">
        <v>1308</v>
      </c>
      <c r="BB218" s="67" t="n">
        <v>0</v>
      </c>
      <c r="BE218" s="61" t="n">
        <v>238575</v>
      </c>
      <c r="BJ218" s="61" t="s">
        <v>1308</v>
      </c>
      <c r="BL218" s="61" t="s">
        <v>1300</v>
      </c>
      <c r="BM218" s="61" t="s">
        <v>1300</v>
      </c>
      <c r="BN218" s="70" t="n">
        <v>-13936464</v>
      </c>
      <c r="BP218" s="68" t="n">
        <v>-2881.8</v>
      </c>
      <c r="BQ218" s="68" t="n">
        <v>-2881.8</v>
      </c>
      <c r="BR218" s="69" t="n">
        <v>-36</v>
      </c>
      <c r="BS218" s="63" t="n">
        <v>-36</v>
      </c>
      <c r="BU218" s="68" t="n">
        <v>36</v>
      </c>
    </row>
    <row r="219" customFormat="false" ht="15" hidden="true" customHeight="false" outlineLevel="0" collapsed="false">
      <c r="A219" s="61" t="s">
        <v>2772</v>
      </c>
      <c r="B219" s="61" t="s">
        <v>2773</v>
      </c>
      <c r="C219" s="62" t="n">
        <v>45291</v>
      </c>
      <c r="D219" s="62" t="n">
        <v>45291</v>
      </c>
      <c r="E219" s="61" t="s">
        <v>1259</v>
      </c>
      <c r="G219" s="61" t="s">
        <v>2774</v>
      </c>
      <c r="H219" s="61" t="s">
        <v>1297</v>
      </c>
      <c r="J219" s="61" t="s">
        <v>1196</v>
      </c>
      <c r="K219" s="61" t="s">
        <v>1298</v>
      </c>
      <c r="L219" s="61" t="s">
        <v>1298</v>
      </c>
      <c r="M219" s="61" t="s">
        <v>1197</v>
      </c>
      <c r="N219" s="61" t="n">
        <v>184962808</v>
      </c>
      <c r="O219" s="61" t="s">
        <v>1262</v>
      </c>
      <c r="P219" s="61" t="s">
        <v>2775</v>
      </c>
      <c r="R219" s="61" t="s">
        <v>1300</v>
      </c>
      <c r="S219" s="61" t="str">
        <f aca="false">IF(J219="Listed Option",MID(R219,3,9),MID(Q219,3,9))</f>
        <v>78378X107</v>
      </c>
      <c r="T219" s="61" t="e">
        <f aca="false">VLOOKUP(S219,'Output v4'!C:C,1,FALSE())</f>
        <v>#N/A</v>
      </c>
      <c r="W219" s="61" t="s">
        <v>2776</v>
      </c>
      <c r="X219" s="61" t="s">
        <v>2777</v>
      </c>
      <c r="Y219" s="61" t="s">
        <v>2778</v>
      </c>
      <c r="Z219" s="61" t="s">
        <v>1304</v>
      </c>
      <c r="AA219" s="61" t="s">
        <v>1305</v>
      </c>
      <c r="AB219" s="63" t="n">
        <v>400</v>
      </c>
      <c r="AC219" s="63" t="n">
        <v>400</v>
      </c>
      <c r="AD219" s="61" t="n">
        <v>100</v>
      </c>
      <c r="AE219" s="61" t="n">
        <v>0</v>
      </c>
      <c r="AF219" s="64" t="n">
        <v>40000</v>
      </c>
      <c r="AG219" s="61" t="s">
        <v>689</v>
      </c>
      <c r="AH219" s="62" t="n">
        <v>45291</v>
      </c>
      <c r="AI219" s="65" t="n">
        <v>0.15</v>
      </c>
      <c r="AJ219" s="61" t="s">
        <v>1266</v>
      </c>
      <c r="AK219" s="65" t="n">
        <v>0.15</v>
      </c>
      <c r="AL219" s="65" t="n">
        <v>3871.24</v>
      </c>
      <c r="AM219" s="66" t="n">
        <v>6000</v>
      </c>
      <c r="AN219" s="66" t="n">
        <f aca="false">IF(J219="Listed Option",AF219*AL219,AM219)</f>
        <v>154849600</v>
      </c>
      <c r="AO219" s="61" t="s">
        <v>1267</v>
      </c>
      <c r="AP219" s="61" t="n">
        <v>100</v>
      </c>
      <c r="AQ219" s="61" t="n">
        <v>100</v>
      </c>
      <c r="AV219" s="61" t="s">
        <v>1306</v>
      </c>
      <c r="AW219" s="61" t="s">
        <v>1307</v>
      </c>
      <c r="AY219" s="61" t="s">
        <v>1308</v>
      </c>
      <c r="AZ219" s="61" t="s">
        <v>1308</v>
      </c>
      <c r="BA219" s="61" t="s">
        <v>1308</v>
      </c>
      <c r="BB219" s="67" t="n">
        <v>0</v>
      </c>
      <c r="BE219" s="61" t="n">
        <v>238575</v>
      </c>
      <c r="BJ219" s="61" t="s">
        <v>1308</v>
      </c>
      <c r="BL219" s="61" t="s">
        <v>1300</v>
      </c>
      <c r="BM219" s="61" t="s">
        <v>1300</v>
      </c>
      <c r="BN219" s="70" t="n">
        <v>-154849600</v>
      </c>
      <c r="BP219" s="68" t="n">
        <v>60</v>
      </c>
      <c r="BQ219" s="68" t="n">
        <v>60</v>
      </c>
      <c r="BR219" s="69" t="n">
        <v>400</v>
      </c>
      <c r="BS219" s="63" t="n">
        <v>400</v>
      </c>
      <c r="BU219" s="68" t="n">
        <v>400</v>
      </c>
    </row>
    <row r="220" customFormat="false" ht="15" hidden="true" customHeight="false" outlineLevel="0" collapsed="false">
      <c r="A220" s="61" t="s">
        <v>2779</v>
      </c>
      <c r="B220" s="61" t="s">
        <v>2780</v>
      </c>
      <c r="C220" s="62" t="n">
        <v>45291</v>
      </c>
      <c r="D220" s="62" t="n">
        <v>45291</v>
      </c>
      <c r="E220" s="61" t="s">
        <v>1259</v>
      </c>
      <c r="G220" s="61" t="s">
        <v>2781</v>
      </c>
      <c r="H220" s="61" t="s">
        <v>1297</v>
      </c>
      <c r="J220" s="61" t="s">
        <v>1196</v>
      </c>
      <c r="K220" s="61" t="s">
        <v>1298</v>
      </c>
      <c r="L220" s="61" t="s">
        <v>1298</v>
      </c>
      <c r="M220" s="61" t="s">
        <v>1197</v>
      </c>
      <c r="N220" s="61" t="n">
        <v>184962810</v>
      </c>
      <c r="O220" s="61" t="s">
        <v>1262</v>
      </c>
      <c r="P220" s="61" t="s">
        <v>2782</v>
      </c>
      <c r="R220" s="61" t="s">
        <v>1300</v>
      </c>
      <c r="S220" s="61" t="str">
        <f aca="false">IF(J220="Listed Option",MID(R220,3,9),MID(Q220,3,9))</f>
        <v>78378X107</v>
      </c>
      <c r="T220" s="61" t="e">
        <f aca="false">VLOOKUP(S220,'Output v4'!C:C,1,FALSE())</f>
        <v>#N/A</v>
      </c>
      <c r="W220" s="61" t="s">
        <v>2783</v>
      </c>
      <c r="X220" s="61" t="s">
        <v>2784</v>
      </c>
      <c r="Y220" s="61" t="s">
        <v>2785</v>
      </c>
      <c r="Z220" s="61" t="s">
        <v>1304</v>
      </c>
      <c r="AA220" s="61" t="s">
        <v>1305</v>
      </c>
      <c r="AB220" s="63" t="n">
        <v>840</v>
      </c>
      <c r="AC220" s="63" t="n">
        <v>840</v>
      </c>
      <c r="AD220" s="61" t="n">
        <v>100</v>
      </c>
      <c r="AE220" s="61" t="n">
        <v>0</v>
      </c>
      <c r="AF220" s="64" t="n">
        <v>84000</v>
      </c>
      <c r="AG220" s="61" t="s">
        <v>689</v>
      </c>
      <c r="AH220" s="62" t="n">
        <v>45291</v>
      </c>
      <c r="AI220" s="65" t="n">
        <v>0.2</v>
      </c>
      <c r="AJ220" s="61" t="s">
        <v>1266</v>
      </c>
      <c r="AK220" s="65" t="n">
        <v>0.2</v>
      </c>
      <c r="AL220" s="65" t="n">
        <v>3871.24</v>
      </c>
      <c r="AM220" s="66" t="n">
        <v>16800</v>
      </c>
      <c r="AN220" s="66" t="n">
        <f aca="false">IF(J220="Listed Option",AF220*AL220,AM220)</f>
        <v>325184160</v>
      </c>
      <c r="AO220" s="61" t="s">
        <v>1267</v>
      </c>
      <c r="AP220" s="61" t="n">
        <v>100</v>
      </c>
      <c r="AQ220" s="61" t="n">
        <v>100</v>
      </c>
      <c r="AV220" s="61" t="s">
        <v>1306</v>
      </c>
      <c r="AW220" s="61" t="s">
        <v>1307</v>
      </c>
      <c r="AY220" s="61" t="s">
        <v>1308</v>
      </c>
      <c r="AZ220" s="61" t="s">
        <v>1308</v>
      </c>
      <c r="BA220" s="61" t="s">
        <v>1308</v>
      </c>
      <c r="BB220" s="67" t="n">
        <v>0</v>
      </c>
      <c r="BE220" s="61" t="n">
        <v>238575</v>
      </c>
      <c r="BJ220" s="61" t="s">
        <v>1308</v>
      </c>
      <c r="BL220" s="61" t="s">
        <v>1300</v>
      </c>
      <c r="BM220" s="61" t="s">
        <v>1300</v>
      </c>
      <c r="BN220" s="70" t="n">
        <v>-325184160</v>
      </c>
      <c r="BP220" s="68" t="n">
        <v>168</v>
      </c>
      <c r="BQ220" s="68" t="n">
        <v>168</v>
      </c>
      <c r="BR220" s="69" t="n">
        <v>840</v>
      </c>
      <c r="BS220" s="63" t="n">
        <v>840</v>
      </c>
      <c r="BU220" s="68" t="n">
        <v>840</v>
      </c>
    </row>
    <row r="221" customFormat="false" ht="15" hidden="true" customHeight="false" outlineLevel="0" collapsed="false">
      <c r="A221" s="61" t="s">
        <v>2786</v>
      </c>
      <c r="B221" s="61" t="s">
        <v>2787</v>
      </c>
      <c r="C221" s="62" t="n">
        <v>45291</v>
      </c>
      <c r="D221" s="62" t="n">
        <v>45291</v>
      </c>
      <c r="E221" s="61" t="s">
        <v>1259</v>
      </c>
      <c r="G221" s="61" t="s">
        <v>2788</v>
      </c>
      <c r="H221" s="61" t="s">
        <v>1297</v>
      </c>
      <c r="J221" s="61" t="s">
        <v>1196</v>
      </c>
      <c r="K221" s="61" t="s">
        <v>1298</v>
      </c>
      <c r="L221" s="61" t="s">
        <v>1298</v>
      </c>
      <c r="M221" s="61" t="s">
        <v>1197</v>
      </c>
      <c r="N221" s="61" t="n">
        <v>184962813</v>
      </c>
      <c r="O221" s="61" t="s">
        <v>1262</v>
      </c>
      <c r="P221" s="61" t="s">
        <v>2789</v>
      </c>
      <c r="R221" s="61" t="s">
        <v>1300</v>
      </c>
      <c r="S221" s="61" t="str">
        <f aca="false">IF(J221="Listed Option",MID(R221,3,9),MID(Q221,3,9))</f>
        <v>78378X107</v>
      </c>
      <c r="T221" s="61" t="e">
        <f aca="false">VLOOKUP(S221,'Output v4'!C:C,1,FALSE())</f>
        <v>#N/A</v>
      </c>
      <c r="W221" s="61" t="s">
        <v>2790</v>
      </c>
      <c r="X221" s="61" t="s">
        <v>2791</v>
      </c>
      <c r="Y221" s="61" t="s">
        <v>2792</v>
      </c>
      <c r="Z221" s="61" t="s">
        <v>1304</v>
      </c>
      <c r="AA221" s="61" t="s">
        <v>1305</v>
      </c>
      <c r="AB221" s="63" t="n">
        <v>200</v>
      </c>
      <c r="AC221" s="63" t="n">
        <v>200</v>
      </c>
      <c r="AD221" s="61" t="n">
        <v>100</v>
      </c>
      <c r="AE221" s="61" t="n">
        <v>0</v>
      </c>
      <c r="AF221" s="64" t="n">
        <v>20000</v>
      </c>
      <c r="AG221" s="61" t="s">
        <v>689</v>
      </c>
      <c r="AH221" s="62" t="n">
        <v>45291</v>
      </c>
      <c r="AI221" s="65" t="n">
        <v>0.25</v>
      </c>
      <c r="AJ221" s="61" t="s">
        <v>1266</v>
      </c>
      <c r="AK221" s="65" t="n">
        <v>0.25</v>
      </c>
      <c r="AL221" s="65" t="n">
        <v>3871.24</v>
      </c>
      <c r="AM221" s="66" t="n">
        <v>5000</v>
      </c>
      <c r="AN221" s="66" t="n">
        <f aca="false">IF(J221="Listed Option",AF221*AL221,AM221)</f>
        <v>77424800</v>
      </c>
      <c r="AO221" s="61" t="s">
        <v>1267</v>
      </c>
      <c r="AP221" s="61" t="n">
        <v>100</v>
      </c>
      <c r="AQ221" s="61" t="n">
        <v>100</v>
      </c>
      <c r="AV221" s="61" t="s">
        <v>1306</v>
      </c>
      <c r="AW221" s="61" t="s">
        <v>1307</v>
      </c>
      <c r="AY221" s="61" t="s">
        <v>1308</v>
      </c>
      <c r="AZ221" s="61" t="s">
        <v>1308</v>
      </c>
      <c r="BA221" s="61" t="s">
        <v>1308</v>
      </c>
      <c r="BB221" s="67" t="n">
        <v>0</v>
      </c>
      <c r="BE221" s="61" t="n">
        <v>238575</v>
      </c>
      <c r="BJ221" s="61" t="s">
        <v>1308</v>
      </c>
      <c r="BL221" s="61" t="s">
        <v>1300</v>
      </c>
      <c r="BM221" s="61" t="s">
        <v>1300</v>
      </c>
      <c r="BN221" s="70" t="n">
        <v>-77424800</v>
      </c>
      <c r="BP221" s="68" t="n">
        <v>50</v>
      </c>
      <c r="BQ221" s="68" t="n">
        <v>50</v>
      </c>
      <c r="BR221" s="69" t="n">
        <v>200</v>
      </c>
      <c r="BS221" s="63" t="n">
        <v>200</v>
      </c>
      <c r="BU221" s="68" t="n">
        <v>200</v>
      </c>
    </row>
    <row r="222" customFormat="false" ht="15" hidden="true" customHeight="false" outlineLevel="0" collapsed="false">
      <c r="A222" s="61" t="s">
        <v>2793</v>
      </c>
      <c r="B222" s="61" t="s">
        <v>2794</v>
      </c>
      <c r="C222" s="62" t="n">
        <v>45291</v>
      </c>
      <c r="D222" s="62" t="n">
        <v>45291</v>
      </c>
      <c r="E222" s="61" t="s">
        <v>1259</v>
      </c>
      <c r="G222" s="61" t="s">
        <v>2795</v>
      </c>
      <c r="H222" s="61" t="s">
        <v>1297</v>
      </c>
      <c r="J222" s="61" t="s">
        <v>1196</v>
      </c>
      <c r="K222" s="61" t="s">
        <v>1298</v>
      </c>
      <c r="L222" s="61" t="s">
        <v>1298</v>
      </c>
      <c r="M222" s="61" t="s">
        <v>1197</v>
      </c>
      <c r="N222" s="61" t="n">
        <v>184962814</v>
      </c>
      <c r="O222" s="61" t="s">
        <v>1262</v>
      </c>
      <c r="P222" s="61" t="s">
        <v>2796</v>
      </c>
      <c r="R222" s="61" t="s">
        <v>1300</v>
      </c>
      <c r="S222" s="61" t="str">
        <f aca="false">IF(J222="Listed Option",MID(R222,3,9),MID(Q222,3,9))</f>
        <v>78378X107</v>
      </c>
      <c r="T222" s="61" t="e">
        <f aca="false">VLOOKUP(S222,'Output v4'!C:C,1,FALSE())</f>
        <v>#N/A</v>
      </c>
      <c r="W222" s="61" t="s">
        <v>2797</v>
      </c>
      <c r="X222" s="61" t="s">
        <v>2798</v>
      </c>
      <c r="Y222" s="61" t="s">
        <v>2799</v>
      </c>
      <c r="Z222" s="61" t="s">
        <v>1304</v>
      </c>
      <c r="AA222" s="61" t="s">
        <v>1305</v>
      </c>
      <c r="AB222" s="63" t="n">
        <v>400</v>
      </c>
      <c r="AC222" s="63" t="n">
        <v>400</v>
      </c>
      <c r="AD222" s="61" t="n">
        <v>100</v>
      </c>
      <c r="AE222" s="61" t="n">
        <v>0</v>
      </c>
      <c r="AF222" s="64" t="n">
        <v>40000</v>
      </c>
      <c r="AG222" s="61" t="s">
        <v>689</v>
      </c>
      <c r="AH222" s="62" t="n">
        <v>45291</v>
      </c>
      <c r="AI222" s="65" t="n">
        <v>0.25</v>
      </c>
      <c r="AJ222" s="61" t="s">
        <v>1266</v>
      </c>
      <c r="AK222" s="65" t="n">
        <v>0.25</v>
      </c>
      <c r="AL222" s="65" t="n">
        <v>3871.24</v>
      </c>
      <c r="AM222" s="66" t="n">
        <v>10000</v>
      </c>
      <c r="AN222" s="66" t="n">
        <f aca="false">IF(J222="Listed Option",AF222*AL222,AM222)</f>
        <v>154849600</v>
      </c>
      <c r="AO222" s="61" t="s">
        <v>1267</v>
      </c>
      <c r="AP222" s="61" t="n">
        <v>100</v>
      </c>
      <c r="AQ222" s="61" t="n">
        <v>100</v>
      </c>
      <c r="AV222" s="61" t="s">
        <v>1306</v>
      </c>
      <c r="AW222" s="61" t="s">
        <v>1307</v>
      </c>
      <c r="AY222" s="61" t="s">
        <v>1308</v>
      </c>
      <c r="AZ222" s="61" t="s">
        <v>1308</v>
      </c>
      <c r="BA222" s="61" t="s">
        <v>1308</v>
      </c>
      <c r="BB222" s="67" t="n">
        <v>0</v>
      </c>
      <c r="BE222" s="61" t="n">
        <v>238575</v>
      </c>
      <c r="BJ222" s="61" t="s">
        <v>1308</v>
      </c>
      <c r="BL222" s="61" t="s">
        <v>1300</v>
      </c>
      <c r="BM222" s="61" t="s">
        <v>1300</v>
      </c>
      <c r="BN222" s="70" t="n">
        <v>-154849600</v>
      </c>
      <c r="BP222" s="68" t="n">
        <v>100</v>
      </c>
      <c r="BQ222" s="68" t="n">
        <v>100</v>
      </c>
      <c r="BR222" s="69" t="n">
        <v>400</v>
      </c>
      <c r="BS222" s="63" t="n">
        <v>400</v>
      </c>
      <c r="BU222" s="68" t="n">
        <v>400</v>
      </c>
    </row>
    <row r="223" customFormat="false" ht="15" hidden="true" customHeight="false" outlineLevel="0" collapsed="false">
      <c r="A223" s="61" t="s">
        <v>2800</v>
      </c>
      <c r="B223" s="61" t="s">
        <v>2801</v>
      </c>
      <c r="C223" s="62" t="n">
        <v>45291</v>
      </c>
      <c r="D223" s="62" t="n">
        <v>45291</v>
      </c>
      <c r="E223" s="61" t="s">
        <v>1259</v>
      </c>
      <c r="G223" s="61" t="s">
        <v>2802</v>
      </c>
      <c r="H223" s="61" t="s">
        <v>1297</v>
      </c>
      <c r="J223" s="61" t="s">
        <v>1196</v>
      </c>
      <c r="K223" s="61" t="s">
        <v>1298</v>
      </c>
      <c r="L223" s="61" t="s">
        <v>1298</v>
      </c>
      <c r="M223" s="61" t="s">
        <v>1197</v>
      </c>
      <c r="N223" s="61" t="n">
        <v>184962822</v>
      </c>
      <c r="O223" s="61" t="s">
        <v>1262</v>
      </c>
      <c r="P223" s="61" t="s">
        <v>2803</v>
      </c>
      <c r="R223" s="61" t="s">
        <v>1300</v>
      </c>
      <c r="S223" s="61" t="str">
        <f aca="false">IF(J223="Listed Option",MID(R223,3,9),MID(Q223,3,9))</f>
        <v>78378X107</v>
      </c>
      <c r="T223" s="61" t="e">
        <f aca="false">VLOOKUP(S223,'Output v4'!C:C,1,FALSE())</f>
        <v>#N/A</v>
      </c>
      <c r="W223" s="61" t="s">
        <v>2804</v>
      </c>
      <c r="X223" s="61" t="s">
        <v>2805</v>
      </c>
      <c r="Y223" s="61" t="s">
        <v>2806</v>
      </c>
      <c r="Z223" s="61" t="s">
        <v>1304</v>
      </c>
      <c r="AA223" s="61" t="s">
        <v>1305</v>
      </c>
      <c r="AB223" s="63" t="n">
        <v>-240</v>
      </c>
      <c r="AC223" s="63" t="n">
        <v>-240</v>
      </c>
      <c r="AD223" s="61" t="n">
        <v>100</v>
      </c>
      <c r="AE223" s="61" t="n">
        <v>0</v>
      </c>
      <c r="AF223" s="64" t="n">
        <v>24000</v>
      </c>
      <c r="AG223" s="61" t="s">
        <v>1273</v>
      </c>
      <c r="AH223" s="62" t="n">
        <v>45291</v>
      </c>
      <c r="AI223" s="65" t="n">
        <v>0.375</v>
      </c>
      <c r="AJ223" s="61" t="s">
        <v>1266</v>
      </c>
      <c r="AK223" s="65" t="n">
        <v>0.375</v>
      </c>
      <c r="AL223" s="65" t="n">
        <v>3871.24</v>
      </c>
      <c r="AM223" s="66" t="n">
        <v>-9000</v>
      </c>
      <c r="AN223" s="66" t="n">
        <f aca="false">IF(J223="Listed Option",AF223*AL223,AM223)</f>
        <v>92909760</v>
      </c>
      <c r="AO223" s="61" t="s">
        <v>1267</v>
      </c>
      <c r="AP223" s="61" t="n">
        <v>100</v>
      </c>
      <c r="AQ223" s="61" t="n">
        <v>100</v>
      </c>
      <c r="AV223" s="61" t="s">
        <v>1306</v>
      </c>
      <c r="AW223" s="61" t="s">
        <v>1307</v>
      </c>
      <c r="AY223" s="61" t="s">
        <v>1308</v>
      </c>
      <c r="AZ223" s="61" t="s">
        <v>1308</v>
      </c>
      <c r="BA223" s="61" t="s">
        <v>1308</v>
      </c>
      <c r="BB223" s="67" t="n">
        <v>0</v>
      </c>
      <c r="BE223" s="61" t="n">
        <v>238575</v>
      </c>
      <c r="BJ223" s="61" t="s">
        <v>1308</v>
      </c>
      <c r="BL223" s="61" t="s">
        <v>1300</v>
      </c>
      <c r="BM223" s="61" t="s">
        <v>1300</v>
      </c>
      <c r="BN223" s="70" t="n">
        <v>92909760</v>
      </c>
      <c r="BP223" s="68" t="n">
        <v>-90</v>
      </c>
      <c r="BQ223" s="68" t="n">
        <v>-90</v>
      </c>
      <c r="BR223" s="69" t="n">
        <v>-240</v>
      </c>
      <c r="BS223" s="63" t="n">
        <v>-240</v>
      </c>
      <c r="BU223" s="68" t="n">
        <v>240</v>
      </c>
    </row>
    <row r="224" customFormat="false" ht="15" hidden="true" customHeight="false" outlineLevel="0" collapsed="false">
      <c r="A224" s="61" t="s">
        <v>2807</v>
      </c>
      <c r="B224" s="61" t="s">
        <v>2808</v>
      </c>
      <c r="C224" s="62" t="n">
        <v>45291</v>
      </c>
      <c r="D224" s="62" t="n">
        <v>45291</v>
      </c>
      <c r="E224" s="61" t="s">
        <v>1259</v>
      </c>
      <c r="G224" s="61" t="s">
        <v>2809</v>
      </c>
      <c r="H224" s="61" t="s">
        <v>1297</v>
      </c>
      <c r="J224" s="61" t="s">
        <v>1196</v>
      </c>
      <c r="K224" s="61" t="s">
        <v>1298</v>
      </c>
      <c r="L224" s="61" t="s">
        <v>1298</v>
      </c>
      <c r="M224" s="61" t="s">
        <v>1197</v>
      </c>
      <c r="N224" s="61" t="n">
        <v>184962828</v>
      </c>
      <c r="O224" s="61" t="s">
        <v>1262</v>
      </c>
      <c r="P224" s="61" t="s">
        <v>2810</v>
      </c>
      <c r="R224" s="61" t="s">
        <v>1300</v>
      </c>
      <c r="S224" s="61" t="str">
        <f aca="false">IF(J224="Listed Option",MID(R224,3,9),MID(Q224,3,9))</f>
        <v>78378X107</v>
      </c>
      <c r="T224" s="61" t="e">
        <f aca="false">VLOOKUP(S224,'Output v4'!C:C,1,FALSE())</f>
        <v>#N/A</v>
      </c>
      <c r="W224" s="61" t="s">
        <v>2811</v>
      </c>
      <c r="X224" s="61" t="s">
        <v>2812</v>
      </c>
      <c r="Y224" s="61" t="s">
        <v>2813</v>
      </c>
      <c r="Z224" s="61" t="s">
        <v>1304</v>
      </c>
      <c r="AA224" s="61" t="s">
        <v>1305</v>
      </c>
      <c r="AB224" s="63" t="n">
        <v>249</v>
      </c>
      <c r="AC224" s="63" t="n">
        <v>249</v>
      </c>
      <c r="AD224" s="61" t="n">
        <v>100</v>
      </c>
      <c r="AE224" s="61" t="n">
        <v>0</v>
      </c>
      <c r="AF224" s="64" t="n">
        <v>24900</v>
      </c>
      <c r="AG224" s="61" t="s">
        <v>689</v>
      </c>
      <c r="AH224" s="62" t="n">
        <v>45291</v>
      </c>
      <c r="AI224" s="65" t="n">
        <v>0.5</v>
      </c>
      <c r="AJ224" s="61" t="s">
        <v>1266</v>
      </c>
      <c r="AK224" s="65" t="n">
        <v>0.5</v>
      </c>
      <c r="AL224" s="65" t="n">
        <v>3871.24</v>
      </c>
      <c r="AM224" s="66" t="n">
        <v>12450</v>
      </c>
      <c r="AN224" s="66" t="n">
        <f aca="false">IF(J224="Listed Option",AF224*AL224,AM224)</f>
        <v>96393876</v>
      </c>
      <c r="AO224" s="61" t="s">
        <v>1267</v>
      </c>
      <c r="AP224" s="61" t="n">
        <v>100</v>
      </c>
      <c r="AQ224" s="61" t="n">
        <v>100</v>
      </c>
      <c r="AV224" s="61" t="s">
        <v>1306</v>
      </c>
      <c r="AW224" s="61" t="s">
        <v>1307</v>
      </c>
      <c r="AY224" s="61" t="s">
        <v>1308</v>
      </c>
      <c r="AZ224" s="61" t="s">
        <v>1308</v>
      </c>
      <c r="BA224" s="61" t="s">
        <v>1308</v>
      </c>
      <c r="BB224" s="67" t="n">
        <v>0</v>
      </c>
      <c r="BE224" s="61" t="n">
        <v>238575</v>
      </c>
      <c r="BJ224" s="61" t="s">
        <v>1308</v>
      </c>
      <c r="BL224" s="61" t="s">
        <v>1300</v>
      </c>
      <c r="BM224" s="61" t="s">
        <v>1300</v>
      </c>
      <c r="BN224" s="70" t="n">
        <v>-96393876</v>
      </c>
      <c r="BP224" s="68" t="n">
        <v>124.5</v>
      </c>
      <c r="BQ224" s="68" t="n">
        <v>124.5</v>
      </c>
      <c r="BR224" s="69" t="n">
        <v>249</v>
      </c>
      <c r="BS224" s="63" t="n">
        <v>249</v>
      </c>
      <c r="BU224" s="68" t="n">
        <v>249</v>
      </c>
    </row>
    <row r="225" customFormat="false" ht="15" hidden="true" customHeight="false" outlineLevel="0" collapsed="false">
      <c r="A225" s="61" t="s">
        <v>2814</v>
      </c>
      <c r="B225" s="61" t="s">
        <v>2815</v>
      </c>
      <c r="C225" s="62" t="n">
        <v>45291</v>
      </c>
      <c r="D225" s="62" t="n">
        <v>45291</v>
      </c>
      <c r="E225" s="61" t="s">
        <v>1259</v>
      </c>
      <c r="G225" s="61" t="s">
        <v>2816</v>
      </c>
      <c r="H225" s="61" t="s">
        <v>1297</v>
      </c>
      <c r="J225" s="61" t="s">
        <v>1196</v>
      </c>
      <c r="K225" s="61" t="s">
        <v>1298</v>
      </c>
      <c r="L225" s="61" t="s">
        <v>1298</v>
      </c>
      <c r="M225" s="61" t="s">
        <v>1197</v>
      </c>
      <c r="N225" s="61" t="n">
        <v>184962830</v>
      </c>
      <c r="O225" s="61" t="s">
        <v>1262</v>
      </c>
      <c r="P225" s="61" t="s">
        <v>2817</v>
      </c>
      <c r="R225" s="61" t="s">
        <v>1300</v>
      </c>
      <c r="S225" s="61" t="str">
        <f aca="false">IF(J225="Listed Option",MID(R225,3,9),MID(Q225,3,9))</f>
        <v>78378X107</v>
      </c>
      <c r="T225" s="61" t="e">
        <f aca="false">VLOOKUP(S225,'Output v4'!C:C,1,FALSE())</f>
        <v>#N/A</v>
      </c>
      <c r="W225" s="61" t="s">
        <v>2818</v>
      </c>
      <c r="X225" s="61" t="s">
        <v>2819</v>
      </c>
      <c r="Y225" s="61" t="s">
        <v>2820</v>
      </c>
      <c r="Z225" s="61" t="s">
        <v>1304</v>
      </c>
      <c r="AA225" s="61" t="s">
        <v>1305</v>
      </c>
      <c r="AB225" s="63" t="n">
        <v>-120</v>
      </c>
      <c r="AC225" s="63" t="n">
        <v>-120</v>
      </c>
      <c r="AD225" s="61" t="n">
        <v>100</v>
      </c>
      <c r="AE225" s="61" t="n">
        <v>0</v>
      </c>
      <c r="AF225" s="64" t="n">
        <v>12000</v>
      </c>
      <c r="AG225" s="61" t="s">
        <v>1273</v>
      </c>
      <c r="AH225" s="62" t="n">
        <v>45291</v>
      </c>
      <c r="AI225" s="65" t="n">
        <v>0.55</v>
      </c>
      <c r="AJ225" s="61" t="s">
        <v>1266</v>
      </c>
      <c r="AK225" s="65" t="n">
        <v>0.55</v>
      </c>
      <c r="AL225" s="65" t="n">
        <v>3871.24</v>
      </c>
      <c r="AM225" s="66" t="n">
        <v>-6600</v>
      </c>
      <c r="AN225" s="66" t="n">
        <f aca="false">IF(J225="Listed Option",AF225*AL225,AM225)</f>
        <v>46454880</v>
      </c>
      <c r="AO225" s="61" t="s">
        <v>1267</v>
      </c>
      <c r="AP225" s="61" t="n">
        <v>100</v>
      </c>
      <c r="AQ225" s="61" t="n">
        <v>100</v>
      </c>
      <c r="AV225" s="61" t="s">
        <v>1306</v>
      </c>
      <c r="AW225" s="61" t="s">
        <v>1307</v>
      </c>
      <c r="AY225" s="61" t="s">
        <v>1308</v>
      </c>
      <c r="AZ225" s="61" t="s">
        <v>1308</v>
      </c>
      <c r="BA225" s="61" t="s">
        <v>1308</v>
      </c>
      <c r="BB225" s="67" t="n">
        <v>0</v>
      </c>
      <c r="BE225" s="61" t="n">
        <v>238575</v>
      </c>
      <c r="BJ225" s="61" t="s">
        <v>1308</v>
      </c>
      <c r="BL225" s="61" t="s">
        <v>1300</v>
      </c>
      <c r="BM225" s="61" t="s">
        <v>1300</v>
      </c>
      <c r="BN225" s="70" t="n">
        <v>46454880</v>
      </c>
      <c r="BP225" s="68" t="n">
        <v>-66</v>
      </c>
      <c r="BQ225" s="68" t="n">
        <v>-66</v>
      </c>
      <c r="BR225" s="69" t="n">
        <v>-120</v>
      </c>
      <c r="BS225" s="63" t="n">
        <v>-120</v>
      </c>
      <c r="BU225" s="68" t="n">
        <v>120</v>
      </c>
    </row>
    <row r="226" customFormat="false" ht="15" hidden="true" customHeight="false" outlineLevel="0" collapsed="false">
      <c r="A226" s="61" t="s">
        <v>2821</v>
      </c>
      <c r="B226" s="61" t="s">
        <v>2822</v>
      </c>
      <c r="C226" s="62" t="n">
        <v>45291</v>
      </c>
      <c r="D226" s="62" t="n">
        <v>45291</v>
      </c>
      <c r="E226" s="61" t="s">
        <v>1259</v>
      </c>
      <c r="G226" s="61" t="s">
        <v>2823</v>
      </c>
      <c r="H226" s="61" t="s">
        <v>1297</v>
      </c>
      <c r="J226" s="61" t="s">
        <v>1196</v>
      </c>
      <c r="K226" s="61" t="s">
        <v>1298</v>
      </c>
      <c r="L226" s="61" t="s">
        <v>1298</v>
      </c>
      <c r="M226" s="61" t="s">
        <v>1197</v>
      </c>
      <c r="N226" s="61" t="n">
        <v>184962832</v>
      </c>
      <c r="O226" s="61" t="s">
        <v>1262</v>
      </c>
      <c r="P226" s="61" t="s">
        <v>2824</v>
      </c>
      <c r="R226" s="61" t="s">
        <v>1300</v>
      </c>
      <c r="S226" s="61" t="str">
        <f aca="false">IF(J226="Listed Option",MID(R226,3,9),MID(Q226,3,9))</f>
        <v>78378X107</v>
      </c>
      <c r="T226" s="61" t="e">
        <f aca="false">VLOOKUP(S226,'Output v4'!C:C,1,FALSE())</f>
        <v>#N/A</v>
      </c>
      <c r="W226" s="61" t="s">
        <v>2825</v>
      </c>
      <c r="X226" s="61" t="s">
        <v>2826</v>
      </c>
      <c r="Y226" s="61" t="s">
        <v>2827</v>
      </c>
      <c r="Z226" s="61" t="s">
        <v>1304</v>
      </c>
      <c r="AA226" s="61" t="s">
        <v>1305</v>
      </c>
      <c r="AB226" s="63" t="n">
        <v>-200</v>
      </c>
      <c r="AC226" s="63" t="n">
        <v>-200</v>
      </c>
      <c r="AD226" s="61" t="n">
        <v>100</v>
      </c>
      <c r="AE226" s="61" t="n">
        <v>0</v>
      </c>
      <c r="AF226" s="64" t="n">
        <v>20000</v>
      </c>
      <c r="AG226" s="61" t="s">
        <v>1273</v>
      </c>
      <c r="AH226" s="62" t="n">
        <v>45291</v>
      </c>
      <c r="AI226" s="65" t="n">
        <v>0.6</v>
      </c>
      <c r="AJ226" s="61" t="s">
        <v>1266</v>
      </c>
      <c r="AK226" s="65" t="n">
        <v>0.6</v>
      </c>
      <c r="AL226" s="65" t="n">
        <v>3871.24</v>
      </c>
      <c r="AM226" s="66" t="n">
        <v>-12000</v>
      </c>
      <c r="AN226" s="66" t="n">
        <f aca="false">IF(J226="Listed Option",AF226*AL226,AM226)</f>
        <v>77424800</v>
      </c>
      <c r="AO226" s="61" t="s">
        <v>1267</v>
      </c>
      <c r="AP226" s="61" t="n">
        <v>100</v>
      </c>
      <c r="AQ226" s="61" t="n">
        <v>100</v>
      </c>
      <c r="AV226" s="61" t="s">
        <v>1306</v>
      </c>
      <c r="AW226" s="61" t="s">
        <v>1307</v>
      </c>
      <c r="AY226" s="61" t="s">
        <v>1308</v>
      </c>
      <c r="AZ226" s="61" t="s">
        <v>1308</v>
      </c>
      <c r="BA226" s="61" t="s">
        <v>1308</v>
      </c>
      <c r="BB226" s="67" t="n">
        <v>0</v>
      </c>
      <c r="BE226" s="61" t="n">
        <v>238575</v>
      </c>
      <c r="BJ226" s="61" t="s">
        <v>1308</v>
      </c>
      <c r="BL226" s="61" t="s">
        <v>1300</v>
      </c>
      <c r="BM226" s="61" t="s">
        <v>1300</v>
      </c>
      <c r="BN226" s="70" t="n">
        <v>77424800</v>
      </c>
      <c r="BP226" s="68" t="n">
        <v>-120</v>
      </c>
      <c r="BQ226" s="68" t="n">
        <v>-120</v>
      </c>
      <c r="BR226" s="69" t="n">
        <v>-200</v>
      </c>
      <c r="BS226" s="63" t="n">
        <v>-200</v>
      </c>
      <c r="BU226" s="68" t="n">
        <v>200</v>
      </c>
    </row>
    <row r="227" customFormat="false" ht="15" hidden="true" customHeight="false" outlineLevel="0" collapsed="false">
      <c r="A227" s="61" t="s">
        <v>2828</v>
      </c>
      <c r="B227" s="61" t="s">
        <v>2829</v>
      </c>
      <c r="C227" s="62" t="n">
        <v>45291</v>
      </c>
      <c r="D227" s="62" t="n">
        <v>45291</v>
      </c>
      <c r="E227" s="61" t="s">
        <v>1259</v>
      </c>
      <c r="G227" s="61" t="s">
        <v>2830</v>
      </c>
      <c r="H227" s="61" t="s">
        <v>1297</v>
      </c>
      <c r="J227" s="61" t="s">
        <v>1196</v>
      </c>
      <c r="K227" s="61" t="s">
        <v>1298</v>
      </c>
      <c r="L227" s="61" t="s">
        <v>1298</v>
      </c>
      <c r="M227" s="61" t="s">
        <v>1197</v>
      </c>
      <c r="N227" s="61" t="n">
        <v>184962835</v>
      </c>
      <c r="O227" s="61" t="s">
        <v>1262</v>
      </c>
      <c r="P227" s="61" t="s">
        <v>2831</v>
      </c>
      <c r="R227" s="61" t="s">
        <v>1300</v>
      </c>
      <c r="S227" s="61" t="str">
        <f aca="false">IF(J227="Listed Option",MID(R227,3,9),MID(Q227,3,9))</f>
        <v>78378X107</v>
      </c>
      <c r="T227" s="61" t="e">
        <f aca="false">VLOOKUP(S227,'Output v4'!C:C,1,FALSE())</f>
        <v>#N/A</v>
      </c>
      <c r="W227" s="61" t="s">
        <v>2832</v>
      </c>
      <c r="X227" s="61" t="s">
        <v>2833</v>
      </c>
      <c r="Y227" s="61" t="s">
        <v>2834</v>
      </c>
      <c r="Z227" s="61" t="s">
        <v>1304</v>
      </c>
      <c r="AA227" s="61" t="s">
        <v>1305</v>
      </c>
      <c r="AB227" s="63" t="n">
        <v>-220</v>
      </c>
      <c r="AC227" s="63" t="n">
        <v>-220</v>
      </c>
      <c r="AD227" s="61" t="n">
        <v>100</v>
      </c>
      <c r="AE227" s="61" t="n">
        <v>0</v>
      </c>
      <c r="AF227" s="64" t="n">
        <v>22000</v>
      </c>
      <c r="AG227" s="61" t="s">
        <v>1273</v>
      </c>
      <c r="AH227" s="62" t="n">
        <v>45291</v>
      </c>
      <c r="AI227" s="65" t="n">
        <v>0.7</v>
      </c>
      <c r="AJ227" s="61" t="s">
        <v>1266</v>
      </c>
      <c r="AK227" s="65" t="n">
        <v>0.7</v>
      </c>
      <c r="AL227" s="65" t="n">
        <v>3871.24</v>
      </c>
      <c r="AM227" s="66" t="n">
        <v>-15400</v>
      </c>
      <c r="AN227" s="66" t="n">
        <f aca="false">IF(J227="Listed Option",AF227*AL227,AM227)</f>
        <v>85167280</v>
      </c>
      <c r="AO227" s="61" t="s">
        <v>1267</v>
      </c>
      <c r="AP227" s="61" t="n">
        <v>100</v>
      </c>
      <c r="AQ227" s="61" t="n">
        <v>100</v>
      </c>
      <c r="AV227" s="61" t="s">
        <v>1306</v>
      </c>
      <c r="AW227" s="61" t="s">
        <v>1307</v>
      </c>
      <c r="AY227" s="61" t="s">
        <v>1308</v>
      </c>
      <c r="AZ227" s="61" t="s">
        <v>1308</v>
      </c>
      <c r="BA227" s="61" t="s">
        <v>1308</v>
      </c>
      <c r="BB227" s="67" t="n">
        <v>0</v>
      </c>
      <c r="BE227" s="61" t="n">
        <v>238575</v>
      </c>
      <c r="BJ227" s="61" t="s">
        <v>1308</v>
      </c>
      <c r="BL227" s="61" t="s">
        <v>1300</v>
      </c>
      <c r="BM227" s="61" t="s">
        <v>1300</v>
      </c>
      <c r="BN227" s="70" t="n">
        <v>85167280</v>
      </c>
      <c r="BP227" s="68" t="n">
        <v>-154</v>
      </c>
      <c r="BQ227" s="68" t="n">
        <v>-154</v>
      </c>
      <c r="BR227" s="69" t="n">
        <v>-220</v>
      </c>
      <c r="BS227" s="63" t="n">
        <v>-220</v>
      </c>
      <c r="BU227" s="68" t="n">
        <v>220</v>
      </c>
    </row>
    <row r="228" customFormat="false" ht="15" hidden="true" customHeight="false" outlineLevel="0" collapsed="false">
      <c r="A228" s="61" t="s">
        <v>2835</v>
      </c>
      <c r="B228" s="61" t="s">
        <v>2836</v>
      </c>
      <c r="C228" s="62" t="n">
        <v>45291</v>
      </c>
      <c r="D228" s="62" t="n">
        <v>45291</v>
      </c>
      <c r="E228" s="61" t="s">
        <v>1259</v>
      </c>
      <c r="G228" s="61" t="s">
        <v>2837</v>
      </c>
      <c r="H228" s="61" t="s">
        <v>1297</v>
      </c>
      <c r="J228" s="61" t="s">
        <v>1196</v>
      </c>
      <c r="K228" s="61" t="s">
        <v>1298</v>
      </c>
      <c r="L228" s="61" t="s">
        <v>1298</v>
      </c>
      <c r="M228" s="61" t="s">
        <v>1197</v>
      </c>
      <c r="N228" s="61" t="n">
        <v>184962836</v>
      </c>
      <c r="O228" s="61" t="s">
        <v>1262</v>
      </c>
      <c r="P228" s="61" t="s">
        <v>2838</v>
      </c>
      <c r="R228" s="61" t="s">
        <v>1300</v>
      </c>
      <c r="S228" s="61" t="str">
        <f aca="false">IF(J228="Listed Option",MID(R228,3,9),MID(Q228,3,9))</f>
        <v>78378X107</v>
      </c>
      <c r="T228" s="61" t="e">
        <f aca="false">VLOOKUP(S228,'Output v4'!C:C,1,FALSE())</f>
        <v>#N/A</v>
      </c>
      <c r="W228" s="61" t="s">
        <v>2839</v>
      </c>
      <c r="X228" s="61" t="s">
        <v>2840</v>
      </c>
      <c r="Y228" s="61" t="s">
        <v>2841</v>
      </c>
      <c r="Z228" s="61" t="s">
        <v>1304</v>
      </c>
      <c r="AA228" s="61" t="s">
        <v>1305</v>
      </c>
      <c r="AB228" s="63" t="n">
        <v>-698</v>
      </c>
      <c r="AC228" s="63" t="n">
        <v>-698</v>
      </c>
      <c r="AD228" s="61" t="n">
        <v>100</v>
      </c>
      <c r="AE228" s="61" t="n">
        <v>0</v>
      </c>
      <c r="AF228" s="64" t="n">
        <v>69800</v>
      </c>
      <c r="AG228" s="61" t="s">
        <v>1273</v>
      </c>
      <c r="AH228" s="62" t="n">
        <v>45291</v>
      </c>
      <c r="AI228" s="65" t="n">
        <v>0.75</v>
      </c>
      <c r="AJ228" s="61" t="s">
        <v>1266</v>
      </c>
      <c r="AK228" s="65" t="n">
        <v>0.75</v>
      </c>
      <c r="AL228" s="65" t="n">
        <v>3871.24</v>
      </c>
      <c r="AM228" s="66" t="n">
        <v>-52350</v>
      </c>
      <c r="AN228" s="66" t="n">
        <f aca="false">IF(J228="Listed Option",AF228*AL228,AM228)</f>
        <v>270212552</v>
      </c>
      <c r="AO228" s="61" t="s">
        <v>1267</v>
      </c>
      <c r="AP228" s="61" t="n">
        <v>100</v>
      </c>
      <c r="AQ228" s="61" t="n">
        <v>100</v>
      </c>
      <c r="AV228" s="61" t="s">
        <v>1306</v>
      </c>
      <c r="AW228" s="61" t="s">
        <v>1307</v>
      </c>
      <c r="AY228" s="61" t="s">
        <v>1308</v>
      </c>
      <c r="AZ228" s="61" t="s">
        <v>1308</v>
      </c>
      <c r="BA228" s="61" t="s">
        <v>1308</v>
      </c>
      <c r="BB228" s="67" t="n">
        <v>0</v>
      </c>
      <c r="BE228" s="61" t="n">
        <v>238575</v>
      </c>
      <c r="BJ228" s="61" t="s">
        <v>1308</v>
      </c>
      <c r="BL228" s="61" t="s">
        <v>1300</v>
      </c>
      <c r="BM228" s="61" t="s">
        <v>1300</v>
      </c>
      <c r="BN228" s="70" t="n">
        <v>270212552</v>
      </c>
      <c r="BP228" s="68" t="n">
        <v>-523.5</v>
      </c>
      <c r="BQ228" s="68" t="n">
        <v>-523.5</v>
      </c>
      <c r="BR228" s="69" t="n">
        <v>-698</v>
      </c>
      <c r="BS228" s="63" t="n">
        <v>-698</v>
      </c>
      <c r="BU228" s="68" t="n">
        <v>698</v>
      </c>
    </row>
    <row r="229" customFormat="false" ht="15" hidden="true" customHeight="false" outlineLevel="0" collapsed="false">
      <c r="A229" s="61" t="s">
        <v>2842</v>
      </c>
      <c r="B229" s="61" t="s">
        <v>2843</v>
      </c>
      <c r="C229" s="62" t="n">
        <v>45291</v>
      </c>
      <c r="D229" s="62" t="n">
        <v>45291</v>
      </c>
      <c r="E229" s="61" t="s">
        <v>1259</v>
      </c>
      <c r="G229" s="61" t="s">
        <v>2844</v>
      </c>
      <c r="H229" s="61" t="s">
        <v>1297</v>
      </c>
      <c r="J229" s="61" t="s">
        <v>1196</v>
      </c>
      <c r="K229" s="61" t="s">
        <v>1298</v>
      </c>
      <c r="L229" s="61" t="s">
        <v>1298</v>
      </c>
      <c r="M229" s="61" t="s">
        <v>1197</v>
      </c>
      <c r="N229" s="61" t="n">
        <v>184962840</v>
      </c>
      <c r="O229" s="61" t="s">
        <v>1262</v>
      </c>
      <c r="P229" s="61" t="s">
        <v>2845</v>
      </c>
      <c r="R229" s="61" t="s">
        <v>1300</v>
      </c>
      <c r="S229" s="61" t="str">
        <f aca="false">IF(J229="Listed Option",MID(R229,3,9),MID(Q229,3,9))</f>
        <v>78378X107</v>
      </c>
      <c r="T229" s="61" t="e">
        <f aca="false">VLOOKUP(S229,'Output v4'!C:C,1,FALSE())</f>
        <v>#N/A</v>
      </c>
      <c r="W229" s="61" t="s">
        <v>2846</v>
      </c>
      <c r="X229" s="61" t="s">
        <v>2847</v>
      </c>
      <c r="Y229" s="61" t="s">
        <v>2848</v>
      </c>
      <c r="Z229" s="61" t="s">
        <v>1304</v>
      </c>
      <c r="AA229" s="61" t="s">
        <v>1305</v>
      </c>
      <c r="AB229" s="63" t="n">
        <v>-100</v>
      </c>
      <c r="AC229" s="63" t="n">
        <v>-100</v>
      </c>
      <c r="AD229" s="61" t="n">
        <v>100</v>
      </c>
      <c r="AE229" s="61" t="n">
        <v>0</v>
      </c>
      <c r="AF229" s="64" t="n">
        <v>10000</v>
      </c>
      <c r="AG229" s="61" t="s">
        <v>1273</v>
      </c>
      <c r="AH229" s="62" t="n">
        <v>45291</v>
      </c>
      <c r="AI229" s="65" t="n">
        <v>0.9</v>
      </c>
      <c r="AJ229" s="61" t="s">
        <v>1266</v>
      </c>
      <c r="AK229" s="65" t="n">
        <v>0.9</v>
      </c>
      <c r="AL229" s="65" t="n">
        <v>3871.24</v>
      </c>
      <c r="AM229" s="66" t="n">
        <v>-9000</v>
      </c>
      <c r="AN229" s="66" t="n">
        <f aca="false">IF(J229="Listed Option",AF229*AL229,AM229)</f>
        <v>38712400</v>
      </c>
      <c r="AO229" s="61" t="s">
        <v>1267</v>
      </c>
      <c r="AP229" s="61" t="n">
        <v>100</v>
      </c>
      <c r="AQ229" s="61" t="n">
        <v>100</v>
      </c>
      <c r="AV229" s="61" t="s">
        <v>1306</v>
      </c>
      <c r="AW229" s="61" t="s">
        <v>1307</v>
      </c>
      <c r="AY229" s="61" t="s">
        <v>1308</v>
      </c>
      <c r="AZ229" s="61" t="s">
        <v>1308</v>
      </c>
      <c r="BA229" s="61" t="s">
        <v>1308</v>
      </c>
      <c r="BB229" s="67" t="n">
        <v>0</v>
      </c>
      <c r="BE229" s="61" t="n">
        <v>238575</v>
      </c>
      <c r="BJ229" s="61" t="s">
        <v>1308</v>
      </c>
      <c r="BL229" s="61" t="s">
        <v>1300</v>
      </c>
      <c r="BM229" s="61" t="s">
        <v>1300</v>
      </c>
      <c r="BN229" s="70" t="n">
        <v>38712400</v>
      </c>
      <c r="BP229" s="68" t="n">
        <v>-90</v>
      </c>
      <c r="BQ229" s="68" t="n">
        <v>-90</v>
      </c>
      <c r="BR229" s="69" t="n">
        <v>-100</v>
      </c>
      <c r="BS229" s="63" t="n">
        <v>-100</v>
      </c>
      <c r="BU229" s="68" t="n">
        <v>100</v>
      </c>
    </row>
    <row r="230" customFormat="false" ht="15" hidden="true" customHeight="false" outlineLevel="0" collapsed="false">
      <c r="A230" s="61" t="s">
        <v>2849</v>
      </c>
      <c r="B230" s="61" t="s">
        <v>2850</v>
      </c>
      <c r="C230" s="62" t="n">
        <v>45291</v>
      </c>
      <c r="D230" s="62" t="n">
        <v>45291</v>
      </c>
      <c r="E230" s="61" t="s">
        <v>1259</v>
      </c>
      <c r="G230" s="61" t="s">
        <v>2851</v>
      </c>
      <c r="H230" s="61" t="s">
        <v>1297</v>
      </c>
      <c r="J230" s="61" t="s">
        <v>1196</v>
      </c>
      <c r="K230" s="61" t="s">
        <v>1298</v>
      </c>
      <c r="L230" s="61" t="s">
        <v>1298</v>
      </c>
      <c r="M230" s="61" t="s">
        <v>1197</v>
      </c>
      <c r="N230" s="61" t="n">
        <v>184962841</v>
      </c>
      <c r="O230" s="61" t="s">
        <v>1262</v>
      </c>
      <c r="P230" s="61" t="s">
        <v>2852</v>
      </c>
      <c r="R230" s="61" t="s">
        <v>1300</v>
      </c>
      <c r="S230" s="61" t="str">
        <f aca="false">IF(J230="Listed Option",MID(R230,3,9),MID(Q230,3,9))</f>
        <v>78378X107</v>
      </c>
      <c r="T230" s="61" t="e">
        <f aca="false">VLOOKUP(S230,'Output v4'!C:C,1,FALSE())</f>
        <v>#N/A</v>
      </c>
      <c r="W230" s="61" t="s">
        <v>2853</v>
      </c>
      <c r="X230" s="61" t="s">
        <v>2854</v>
      </c>
      <c r="Y230" s="61" t="s">
        <v>2855</v>
      </c>
      <c r="Z230" s="61" t="s">
        <v>1304</v>
      </c>
      <c r="AA230" s="61" t="s">
        <v>1305</v>
      </c>
      <c r="AB230" s="63" t="n">
        <v>-200</v>
      </c>
      <c r="AC230" s="63" t="n">
        <v>-200</v>
      </c>
      <c r="AD230" s="61" t="n">
        <v>100</v>
      </c>
      <c r="AE230" s="61" t="n">
        <v>0</v>
      </c>
      <c r="AF230" s="64" t="n">
        <v>20000</v>
      </c>
      <c r="AG230" s="61" t="s">
        <v>1273</v>
      </c>
      <c r="AH230" s="62" t="n">
        <v>45291</v>
      </c>
      <c r="AI230" s="65" t="n">
        <v>0.95</v>
      </c>
      <c r="AJ230" s="61" t="s">
        <v>1266</v>
      </c>
      <c r="AK230" s="65" t="n">
        <v>0.95</v>
      </c>
      <c r="AL230" s="65" t="n">
        <v>3871.24</v>
      </c>
      <c r="AM230" s="66" t="n">
        <v>-19000</v>
      </c>
      <c r="AN230" s="66" t="n">
        <f aca="false">IF(J230="Listed Option",AF230*AL230,AM230)</f>
        <v>77424800</v>
      </c>
      <c r="AO230" s="61" t="s">
        <v>1267</v>
      </c>
      <c r="AP230" s="61" t="n">
        <v>100</v>
      </c>
      <c r="AQ230" s="61" t="n">
        <v>100</v>
      </c>
      <c r="AV230" s="61" t="s">
        <v>1306</v>
      </c>
      <c r="AW230" s="61" t="s">
        <v>1307</v>
      </c>
      <c r="AY230" s="61" t="s">
        <v>1308</v>
      </c>
      <c r="AZ230" s="61" t="s">
        <v>1308</v>
      </c>
      <c r="BA230" s="61" t="s">
        <v>1308</v>
      </c>
      <c r="BB230" s="67" t="n">
        <v>0</v>
      </c>
      <c r="BE230" s="61" t="n">
        <v>238575</v>
      </c>
      <c r="BJ230" s="61" t="s">
        <v>1308</v>
      </c>
      <c r="BL230" s="61" t="s">
        <v>1300</v>
      </c>
      <c r="BM230" s="61" t="s">
        <v>1300</v>
      </c>
      <c r="BN230" s="70" t="n">
        <v>77424800</v>
      </c>
      <c r="BP230" s="68" t="n">
        <v>-190</v>
      </c>
      <c r="BQ230" s="68" t="n">
        <v>-190</v>
      </c>
      <c r="BR230" s="69" t="n">
        <v>-200</v>
      </c>
      <c r="BS230" s="63" t="n">
        <v>-200</v>
      </c>
      <c r="BU230" s="68" t="n">
        <v>200</v>
      </c>
    </row>
    <row r="231" customFormat="false" ht="15" hidden="true" customHeight="false" outlineLevel="0" collapsed="false">
      <c r="A231" s="61" t="s">
        <v>2856</v>
      </c>
      <c r="B231" s="61" t="s">
        <v>2857</v>
      </c>
      <c r="C231" s="62" t="n">
        <v>45291</v>
      </c>
      <c r="D231" s="62" t="n">
        <v>45291</v>
      </c>
      <c r="E231" s="61" t="s">
        <v>1259</v>
      </c>
      <c r="G231" s="61" t="s">
        <v>2858</v>
      </c>
      <c r="H231" s="61" t="s">
        <v>1297</v>
      </c>
      <c r="J231" s="61" t="s">
        <v>1196</v>
      </c>
      <c r="K231" s="61" t="s">
        <v>1298</v>
      </c>
      <c r="L231" s="61" t="s">
        <v>1298</v>
      </c>
      <c r="M231" s="61" t="s">
        <v>1197</v>
      </c>
      <c r="N231" s="61" t="n">
        <v>184962844</v>
      </c>
      <c r="O231" s="61" t="s">
        <v>1262</v>
      </c>
      <c r="P231" s="61" t="s">
        <v>2859</v>
      </c>
      <c r="R231" s="61" t="s">
        <v>1300</v>
      </c>
      <c r="S231" s="61" t="str">
        <f aca="false">IF(J231="Listed Option",MID(R231,3,9),MID(Q231,3,9))</f>
        <v>78378X107</v>
      </c>
      <c r="T231" s="61" t="e">
        <f aca="false">VLOOKUP(S231,'Output v4'!C:C,1,FALSE())</f>
        <v>#N/A</v>
      </c>
      <c r="W231" s="61" t="s">
        <v>2860</v>
      </c>
      <c r="X231" s="61" t="s">
        <v>2861</v>
      </c>
      <c r="Y231" s="61" t="s">
        <v>2862</v>
      </c>
      <c r="Z231" s="61" t="s">
        <v>1304</v>
      </c>
      <c r="AA231" s="61" t="s">
        <v>1305</v>
      </c>
      <c r="AB231" s="63" t="n">
        <v>-200</v>
      </c>
      <c r="AC231" s="63" t="n">
        <v>-200</v>
      </c>
      <c r="AD231" s="61" t="n">
        <v>100</v>
      </c>
      <c r="AE231" s="61" t="n">
        <v>0</v>
      </c>
      <c r="AF231" s="64" t="n">
        <v>20000</v>
      </c>
      <c r="AG231" s="61" t="s">
        <v>1273</v>
      </c>
      <c r="AH231" s="62" t="n">
        <v>45291</v>
      </c>
      <c r="AI231" s="65" t="n">
        <v>1.1</v>
      </c>
      <c r="AJ231" s="61" t="s">
        <v>1266</v>
      </c>
      <c r="AK231" s="65" t="n">
        <v>1.1</v>
      </c>
      <c r="AL231" s="65" t="n">
        <v>3871.24</v>
      </c>
      <c r="AM231" s="66" t="n">
        <v>-22000</v>
      </c>
      <c r="AN231" s="66" t="n">
        <f aca="false">IF(J231="Listed Option",AF231*AL231,AM231)</f>
        <v>77424800</v>
      </c>
      <c r="AO231" s="61" t="s">
        <v>1267</v>
      </c>
      <c r="AP231" s="61" t="n">
        <v>100</v>
      </c>
      <c r="AQ231" s="61" t="n">
        <v>100</v>
      </c>
      <c r="AV231" s="61" t="s">
        <v>1306</v>
      </c>
      <c r="AW231" s="61" t="s">
        <v>1307</v>
      </c>
      <c r="AY231" s="61" t="s">
        <v>1308</v>
      </c>
      <c r="AZ231" s="61" t="s">
        <v>1308</v>
      </c>
      <c r="BA231" s="61" t="s">
        <v>1308</v>
      </c>
      <c r="BB231" s="67" t="n">
        <v>0</v>
      </c>
      <c r="BE231" s="61" t="n">
        <v>238575</v>
      </c>
      <c r="BJ231" s="61" t="s">
        <v>1308</v>
      </c>
      <c r="BL231" s="61" t="s">
        <v>1300</v>
      </c>
      <c r="BM231" s="61" t="s">
        <v>1300</v>
      </c>
      <c r="BN231" s="70" t="n">
        <v>77424800</v>
      </c>
      <c r="BP231" s="68" t="n">
        <v>-220</v>
      </c>
      <c r="BQ231" s="68" t="n">
        <v>-220</v>
      </c>
      <c r="BR231" s="69" t="n">
        <v>-200</v>
      </c>
      <c r="BS231" s="63" t="n">
        <v>-200</v>
      </c>
      <c r="BU231" s="68" t="n">
        <v>200</v>
      </c>
    </row>
    <row r="232" customFormat="false" ht="15" hidden="true" customHeight="false" outlineLevel="0" collapsed="false">
      <c r="A232" s="61" t="s">
        <v>2863</v>
      </c>
      <c r="B232" s="61" t="s">
        <v>2864</v>
      </c>
      <c r="C232" s="62" t="n">
        <v>45291</v>
      </c>
      <c r="D232" s="62" t="n">
        <v>45291</v>
      </c>
      <c r="E232" s="61" t="s">
        <v>1259</v>
      </c>
      <c r="G232" s="61" t="s">
        <v>2865</v>
      </c>
      <c r="H232" s="61" t="s">
        <v>1297</v>
      </c>
      <c r="J232" s="61" t="s">
        <v>1196</v>
      </c>
      <c r="K232" s="61" t="s">
        <v>1298</v>
      </c>
      <c r="L232" s="61" t="s">
        <v>1298</v>
      </c>
      <c r="M232" s="61" t="s">
        <v>1197</v>
      </c>
      <c r="N232" s="61" t="n">
        <v>184962846</v>
      </c>
      <c r="O232" s="61" t="s">
        <v>1262</v>
      </c>
      <c r="P232" s="61" t="s">
        <v>2866</v>
      </c>
      <c r="R232" s="61" t="s">
        <v>1300</v>
      </c>
      <c r="S232" s="61" t="str">
        <f aca="false">IF(J232="Listed Option",MID(R232,3,9),MID(Q232,3,9))</f>
        <v>78378X107</v>
      </c>
      <c r="T232" s="61" t="e">
        <f aca="false">VLOOKUP(S232,'Output v4'!C:C,1,FALSE())</f>
        <v>#N/A</v>
      </c>
      <c r="W232" s="61" t="s">
        <v>2867</v>
      </c>
      <c r="X232" s="61" t="s">
        <v>2868</v>
      </c>
      <c r="Y232" s="61" t="s">
        <v>2869</v>
      </c>
      <c r="Z232" s="61" t="s">
        <v>1304</v>
      </c>
      <c r="AA232" s="61" t="s">
        <v>1305</v>
      </c>
      <c r="AB232" s="63" t="n">
        <v>200</v>
      </c>
      <c r="AC232" s="63" t="n">
        <v>200</v>
      </c>
      <c r="AD232" s="61" t="n">
        <v>100</v>
      </c>
      <c r="AE232" s="61" t="n">
        <v>0</v>
      </c>
      <c r="AF232" s="64" t="n">
        <v>20000</v>
      </c>
      <c r="AG232" s="61" t="s">
        <v>689</v>
      </c>
      <c r="AH232" s="62" t="n">
        <v>45291</v>
      </c>
      <c r="AI232" s="65" t="n">
        <v>1.2</v>
      </c>
      <c r="AJ232" s="61" t="s">
        <v>1266</v>
      </c>
      <c r="AK232" s="65" t="n">
        <v>1.2</v>
      </c>
      <c r="AL232" s="65" t="n">
        <v>3871.24</v>
      </c>
      <c r="AM232" s="66" t="n">
        <v>24000</v>
      </c>
      <c r="AN232" s="66" t="n">
        <f aca="false">IF(J232="Listed Option",AF232*AL232,AM232)</f>
        <v>77424800</v>
      </c>
      <c r="AO232" s="61" t="s">
        <v>1267</v>
      </c>
      <c r="AP232" s="61" t="n">
        <v>100</v>
      </c>
      <c r="AQ232" s="61" t="n">
        <v>100</v>
      </c>
      <c r="AV232" s="61" t="s">
        <v>1306</v>
      </c>
      <c r="AW232" s="61" t="s">
        <v>1307</v>
      </c>
      <c r="AY232" s="61" t="s">
        <v>1308</v>
      </c>
      <c r="AZ232" s="61" t="s">
        <v>1308</v>
      </c>
      <c r="BA232" s="61" t="s">
        <v>1308</v>
      </c>
      <c r="BB232" s="67" t="n">
        <v>0</v>
      </c>
      <c r="BE232" s="61" t="n">
        <v>238575</v>
      </c>
      <c r="BJ232" s="61" t="s">
        <v>1308</v>
      </c>
      <c r="BL232" s="61" t="s">
        <v>1300</v>
      </c>
      <c r="BM232" s="61" t="s">
        <v>1300</v>
      </c>
      <c r="BN232" s="70" t="n">
        <v>-77424800</v>
      </c>
      <c r="BP232" s="68" t="n">
        <v>240</v>
      </c>
      <c r="BQ232" s="68" t="n">
        <v>240</v>
      </c>
      <c r="BR232" s="69" t="n">
        <v>200</v>
      </c>
      <c r="BS232" s="63" t="n">
        <v>200</v>
      </c>
      <c r="BU232" s="68" t="n">
        <v>200</v>
      </c>
    </row>
    <row r="233" customFormat="false" ht="15" hidden="true" customHeight="false" outlineLevel="0" collapsed="false">
      <c r="A233" s="61" t="s">
        <v>2870</v>
      </c>
      <c r="B233" s="61" t="s">
        <v>2871</v>
      </c>
      <c r="C233" s="62" t="n">
        <v>45291</v>
      </c>
      <c r="D233" s="62" t="n">
        <v>45291</v>
      </c>
      <c r="E233" s="61" t="s">
        <v>1259</v>
      </c>
      <c r="G233" s="61" t="s">
        <v>2872</v>
      </c>
      <c r="H233" s="61" t="s">
        <v>1297</v>
      </c>
      <c r="J233" s="61" t="s">
        <v>1196</v>
      </c>
      <c r="K233" s="61" t="s">
        <v>1298</v>
      </c>
      <c r="L233" s="61" t="s">
        <v>1298</v>
      </c>
      <c r="M233" s="61" t="s">
        <v>1197</v>
      </c>
      <c r="N233" s="61" t="n">
        <v>184962847</v>
      </c>
      <c r="O233" s="61" t="s">
        <v>1262</v>
      </c>
      <c r="P233" s="61" t="s">
        <v>2873</v>
      </c>
      <c r="R233" s="61" t="s">
        <v>1300</v>
      </c>
      <c r="S233" s="61" t="str">
        <f aca="false">IF(J233="Listed Option",MID(R233,3,9),MID(Q233,3,9))</f>
        <v>78378X107</v>
      </c>
      <c r="T233" s="61" t="e">
        <f aca="false">VLOOKUP(S233,'Output v4'!C:C,1,FALSE())</f>
        <v>#N/A</v>
      </c>
      <c r="W233" s="61" t="s">
        <v>2874</v>
      </c>
      <c r="X233" s="61" t="s">
        <v>2875</v>
      </c>
      <c r="Y233" s="61" t="s">
        <v>2876</v>
      </c>
      <c r="Z233" s="61" t="s">
        <v>1304</v>
      </c>
      <c r="AA233" s="61" t="s">
        <v>1305</v>
      </c>
      <c r="AB233" s="63" t="n">
        <v>100</v>
      </c>
      <c r="AC233" s="63" t="n">
        <v>100</v>
      </c>
      <c r="AD233" s="61" t="n">
        <v>100</v>
      </c>
      <c r="AE233" s="61" t="n">
        <v>0</v>
      </c>
      <c r="AF233" s="64" t="n">
        <v>10000</v>
      </c>
      <c r="AG233" s="61" t="s">
        <v>689</v>
      </c>
      <c r="AH233" s="62" t="n">
        <v>45291</v>
      </c>
      <c r="AI233" s="65" t="n">
        <v>1.25</v>
      </c>
      <c r="AJ233" s="61" t="s">
        <v>1266</v>
      </c>
      <c r="AK233" s="65" t="n">
        <v>1.25</v>
      </c>
      <c r="AL233" s="65" t="n">
        <v>3871.24</v>
      </c>
      <c r="AM233" s="66" t="n">
        <v>12500</v>
      </c>
      <c r="AN233" s="66" t="n">
        <f aca="false">IF(J233="Listed Option",AF233*AL233,AM233)</f>
        <v>38712400</v>
      </c>
      <c r="AO233" s="61" t="s">
        <v>1267</v>
      </c>
      <c r="AP233" s="61" t="n">
        <v>100</v>
      </c>
      <c r="AQ233" s="61" t="n">
        <v>100</v>
      </c>
      <c r="AV233" s="61" t="s">
        <v>1306</v>
      </c>
      <c r="AW233" s="61" t="s">
        <v>1307</v>
      </c>
      <c r="AY233" s="61" t="s">
        <v>1308</v>
      </c>
      <c r="AZ233" s="61" t="s">
        <v>1308</v>
      </c>
      <c r="BA233" s="61" t="s">
        <v>1308</v>
      </c>
      <c r="BB233" s="67" t="n">
        <v>0</v>
      </c>
      <c r="BE233" s="61" t="n">
        <v>238575</v>
      </c>
      <c r="BJ233" s="61" t="s">
        <v>1308</v>
      </c>
      <c r="BL233" s="61" t="s">
        <v>1300</v>
      </c>
      <c r="BM233" s="61" t="s">
        <v>1300</v>
      </c>
      <c r="BN233" s="70" t="n">
        <v>-38712400</v>
      </c>
      <c r="BP233" s="68" t="n">
        <v>125</v>
      </c>
      <c r="BQ233" s="68" t="n">
        <v>125</v>
      </c>
      <c r="BR233" s="69" t="n">
        <v>100</v>
      </c>
      <c r="BS233" s="63" t="n">
        <v>100</v>
      </c>
      <c r="BU233" s="68" t="n">
        <v>100</v>
      </c>
    </row>
    <row r="234" customFormat="false" ht="15" hidden="true" customHeight="false" outlineLevel="0" collapsed="false">
      <c r="A234" s="61" t="s">
        <v>2877</v>
      </c>
      <c r="B234" s="61" t="s">
        <v>2878</v>
      </c>
      <c r="C234" s="62" t="n">
        <v>45291</v>
      </c>
      <c r="D234" s="62" t="n">
        <v>45291</v>
      </c>
      <c r="E234" s="61" t="s">
        <v>1259</v>
      </c>
      <c r="G234" s="61" t="s">
        <v>2879</v>
      </c>
      <c r="H234" s="61" t="s">
        <v>1297</v>
      </c>
      <c r="J234" s="61" t="s">
        <v>1196</v>
      </c>
      <c r="K234" s="61" t="s">
        <v>1298</v>
      </c>
      <c r="L234" s="61" t="s">
        <v>1298</v>
      </c>
      <c r="M234" s="61" t="s">
        <v>1197</v>
      </c>
      <c r="N234" s="61" t="n">
        <v>184962848</v>
      </c>
      <c r="O234" s="61" t="s">
        <v>1262</v>
      </c>
      <c r="P234" s="61" t="s">
        <v>2880</v>
      </c>
      <c r="R234" s="61" t="s">
        <v>1300</v>
      </c>
      <c r="S234" s="61" t="str">
        <f aca="false">IF(J234="Listed Option",MID(R234,3,9),MID(Q234,3,9))</f>
        <v>78378X107</v>
      </c>
      <c r="T234" s="61" t="e">
        <f aca="false">VLOOKUP(S234,'Output v4'!C:C,1,FALSE())</f>
        <v>#N/A</v>
      </c>
      <c r="W234" s="61" t="s">
        <v>2881</v>
      </c>
      <c r="X234" s="61" t="s">
        <v>2882</v>
      </c>
      <c r="Y234" s="61" t="s">
        <v>2883</v>
      </c>
      <c r="Z234" s="61" t="s">
        <v>1304</v>
      </c>
      <c r="AA234" s="61" t="s">
        <v>1305</v>
      </c>
      <c r="AB234" s="63" t="n">
        <v>100</v>
      </c>
      <c r="AC234" s="63" t="n">
        <v>100</v>
      </c>
      <c r="AD234" s="61" t="n">
        <v>100</v>
      </c>
      <c r="AE234" s="61" t="n">
        <v>0</v>
      </c>
      <c r="AF234" s="64" t="n">
        <v>10000</v>
      </c>
      <c r="AG234" s="61" t="s">
        <v>689</v>
      </c>
      <c r="AH234" s="62" t="n">
        <v>45291</v>
      </c>
      <c r="AI234" s="65" t="n">
        <v>1.35</v>
      </c>
      <c r="AJ234" s="61" t="s">
        <v>1266</v>
      </c>
      <c r="AK234" s="65" t="n">
        <v>1.35</v>
      </c>
      <c r="AL234" s="65" t="n">
        <v>3871.24</v>
      </c>
      <c r="AM234" s="66" t="n">
        <v>13500</v>
      </c>
      <c r="AN234" s="66" t="n">
        <f aca="false">IF(J234="Listed Option",AF234*AL234,AM234)</f>
        <v>38712400</v>
      </c>
      <c r="AO234" s="61" t="s">
        <v>1267</v>
      </c>
      <c r="AP234" s="61" t="n">
        <v>100</v>
      </c>
      <c r="AQ234" s="61" t="n">
        <v>100</v>
      </c>
      <c r="AV234" s="61" t="s">
        <v>1306</v>
      </c>
      <c r="AW234" s="61" t="s">
        <v>1307</v>
      </c>
      <c r="AY234" s="61" t="s">
        <v>1308</v>
      </c>
      <c r="AZ234" s="61" t="s">
        <v>1308</v>
      </c>
      <c r="BA234" s="61" t="s">
        <v>1308</v>
      </c>
      <c r="BB234" s="67" t="n">
        <v>0</v>
      </c>
      <c r="BE234" s="61" t="n">
        <v>238575</v>
      </c>
      <c r="BJ234" s="61" t="s">
        <v>1308</v>
      </c>
      <c r="BL234" s="61" t="s">
        <v>1300</v>
      </c>
      <c r="BM234" s="61" t="s">
        <v>1300</v>
      </c>
      <c r="BN234" s="70" t="n">
        <v>-38712400</v>
      </c>
      <c r="BP234" s="68" t="n">
        <v>135</v>
      </c>
      <c r="BQ234" s="68" t="n">
        <v>135</v>
      </c>
      <c r="BR234" s="69" t="n">
        <v>100</v>
      </c>
      <c r="BS234" s="63" t="n">
        <v>100</v>
      </c>
      <c r="BU234" s="68" t="n">
        <v>100</v>
      </c>
    </row>
    <row r="235" customFormat="false" ht="15" hidden="true" customHeight="false" outlineLevel="0" collapsed="false">
      <c r="A235" s="61" t="s">
        <v>2884</v>
      </c>
      <c r="B235" s="61" t="s">
        <v>2885</v>
      </c>
      <c r="C235" s="62" t="n">
        <v>45291</v>
      </c>
      <c r="D235" s="62" t="n">
        <v>45291</v>
      </c>
      <c r="E235" s="61" t="s">
        <v>1259</v>
      </c>
      <c r="G235" s="61" t="s">
        <v>2886</v>
      </c>
      <c r="H235" s="61" t="s">
        <v>1297</v>
      </c>
      <c r="J235" s="61" t="s">
        <v>1196</v>
      </c>
      <c r="K235" s="61" t="s">
        <v>1298</v>
      </c>
      <c r="L235" s="61" t="s">
        <v>1298</v>
      </c>
      <c r="M235" s="61" t="s">
        <v>1197</v>
      </c>
      <c r="N235" s="61" t="n">
        <v>184962849</v>
      </c>
      <c r="O235" s="61" t="s">
        <v>1262</v>
      </c>
      <c r="P235" s="61" t="s">
        <v>2887</v>
      </c>
      <c r="R235" s="61" t="s">
        <v>1300</v>
      </c>
      <c r="S235" s="61" t="str">
        <f aca="false">IF(J235="Listed Option",MID(R235,3,9),MID(Q235,3,9))</f>
        <v>78378X107</v>
      </c>
      <c r="T235" s="61" t="e">
        <f aca="false">VLOOKUP(S235,'Output v4'!C:C,1,FALSE())</f>
        <v>#N/A</v>
      </c>
      <c r="W235" s="61" t="s">
        <v>2888</v>
      </c>
      <c r="X235" s="61" t="s">
        <v>2889</v>
      </c>
      <c r="Y235" s="61" t="s">
        <v>2890</v>
      </c>
      <c r="Z235" s="61" t="s">
        <v>1304</v>
      </c>
      <c r="AA235" s="61" t="s">
        <v>1305</v>
      </c>
      <c r="AB235" s="63" t="n">
        <v>100</v>
      </c>
      <c r="AC235" s="63" t="n">
        <v>100</v>
      </c>
      <c r="AD235" s="61" t="n">
        <v>100</v>
      </c>
      <c r="AE235" s="61" t="n">
        <v>0</v>
      </c>
      <c r="AF235" s="64" t="n">
        <v>10000</v>
      </c>
      <c r="AG235" s="61" t="s">
        <v>689</v>
      </c>
      <c r="AH235" s="62" t="n">
        <v>45291</v>
      </c>
      <c r="AI235" s="65" t="n">
        <v>1.4</v>
      </c>
      <c r="AJ235" s="61" t="s">
        <v>1266</v>
      </c>
      <c r="AK235" s="65" t="n">
        <v>1.4</v>
      </c>
      <c r="AL235" s="65" t="n">
        <v>3871.24</v>
      </c>
      <c r="AM235" s="66" t="n">
        <v>14000</v>
      </c>
      <c r="AN235" s="66" t="n">
        <f aca="false">IF(J235="Listed Option",AF235*AL235,AM235)</f>
        <v>38712400</v>
      </c>
      <c r="AO235" s="61" t="s">
        <v>1267</v>
      </c>
      <c r="AP235" s="61" t="n">
        <v>100</v>
      </c>
      <c r="AQ235" s="61" t="n">
        <v>100</v>
      </c>
      <c r="AV235" s="61" t="s">
        <v>1306</v>
      </c>
      <c r="AW235" s="61" t="s">
        <v>1307</v>
      </c>
      <c r="AY235" s="61" t="s">
        <v>1308</v>
      </c>
      <c r="AZ235" s="61" t="s">
        <v>1308</v>
      </c>
      <c r="BA235" s="61" t="s">
        <v>1308</v>
      </c>
      <c r="BB235" s="67" t="n">
        <v>0</v>
      </c>
      <c r="BE235" s="61" t="n">
        <v>238575</v>
      </c>
      <c r="BJ235" s="61" t="s">
        <v>1308</v>
      </c>
      <c r="BL235" s="61" t="s">
        <v>1300</v>
      </c>
      <c r="BM235" s="61" t="s">
        <v>1300</v>
      </c>
      <c r="BN235" s="70" t="n">
        <v>-38712400</v>
      </c>
      <c r="BP235" s="68" t="n">
        <v>140</v>
      </c>
      <c r="BQ235" s="68" t="n">
        <v>140</v>
      </c>
      <c r="BR235" s="69" t="n">
        <v>100</v>
      </c>
      <c r="BS235" s="63" t="n">
        <v>100</v>
      </c>
      <c r="BU235" s="68" t="n">
        <v>100</v>
      </c>
    </row>
    <row r="236" customFormat="false" ht="15" hidden="true" customHeight="false" outlineLevel="0" collapsed="false">
      <c r="A236" s="61" t="s">
        <v>2891</v>
      </c>
      <c r="B236" s="61" t="s">
        <v>2892</v>
      </c>
      <c r="C236" s="62" t="n">
        <v>45291</v>
      </c>
      <c r="D236" s="62" t="n">
        <v>45291</v>
      </c>
      <c r="E236" s="61" t="s">
        <v>1259</v>
      </c>
      <c r="G236" s="61" t="s">
        <v>2893</v>
      </c>
      <c r="H236" s="61" t="s">
        <v>1297</v>
      </c>
      <c r="J236" s="61" t="s">
        <v>1196</v>
      </c>
      <c r="K236" s="61" t="s">
        <v>1298</v>
      </c>
      <c r="L236" s="61" t="s">
        <v>1298</v>
      </c>
      <c r="M236" s="61" t="s">
        <v>1197</v>
      </c>
      <c r="N236" s="61" t="n">
        <v>184962850</v>
      </c>
      <c r="O236" s="61" t="s">
        <v>1262</v>
      </c>
      <c r="P236" s="61" t="s">
        <v>2894</v>
      </c>
      <c r="R236" s="61" t="s">
        <v>1300</v>
      </c>
      <c r="S236" s="61" t="str">
        <f aca="false">IF(J236="Listed Option",MID(R236,3,9),MID(Q236,3,9))</f>
        <v>78378X107</v>
      </c>
      <c r="T236" s="61" t="e">
        <f aca="false">VLOOKUP(S236,'Output v4'!C:C,1,FALSE())</f>
        <v>#N/A</v>
      </c>
      <c r="W236" s="61" t="s">
        <v>2895</v>
      </c>
      <c r="X236" s="61" t="s">
        <v>2896</v>
      </c>
      <c r="Y236" s="61" t="s">
        <v>2897</v>
      </c>
      <c r="Z236" s="61" t="s">
        <v>1304</v>
      </c>
      <c r="AA236" s="61" t="s">
        <v>1305</v>
      </c>
      <c r="AB236" s="63" t="n">
        <v>25</v>
      </c>
      <c r="AC236" s="63" t="n">
        <v>25</v>
      </c>
      <c r="AD236" s="61" t="n">
        <v>100</v>
      </c>
      <c r="AE236" s="61" t="n">
        <v>0</v>
      </c>
      <c r="AF236" s="64" t="n">
        <v>2500</v>
      </c>
      <c r="AG236" s="61" t="s">
        <v>689</v>
      </c>
      <c r="AH236" s="62" t="n">
        <v>45291</v>
      </c>
      <c r="AI236" s="65" t="n">
        <v>1.45</v>
      </c>
      <c r="AJ236" s="61" t="s">
        <v>1266</v>
      </c>
      <c r="AK236" s="65" t="n">
        <v>1.45</v>
      </c>
      <c r="AL236" s="65" t="n">
        <v>3871.24</v>
      </c>
      <c r="AM236" s="66" t="n">
        <v>3625</v>
      </c>
      <c r="AN236" s="66" t="n">
        <f aca="false">IF(J236="Listed Option",AF236*AL236,AM236)</f>
        <v>9678100</v>
      </c>
      <c r="AO236" s="61" t="s">
        <v>1267</v>
      </c>
      <c r="AP236" s="61" t="n">
        <v>100</v>
      </c>
      <c r="AQ236" s="61" t="n">
        <v>100</v>
      </c>
      <c r="AV236" s="61" t="s">
        <v>1306</v>
      </c>
      <c r="AW236" s="61" t="s">
        <v>1307</v>
      </c>
      <c r="AY236" s="61" t="s">
        <v>1308</v>
      </c>
      <c r="AZ236" s="61" t="s">
        <v>1308</v>
      </c>
      <c r="BA236" s="61" t="s">
        <v>1308</v>
      </c>
      <c r="BB236" s="67" t="n">
        <v>0</v>
      </c>
      <c r="BE236" s="61" t="n">
        <v>238575</v>
      </c>
      <c r="BJ236" s="61" t="s">
        <v>1308</v>
      </c>
      <c r="BL236" s="61" t="s">
        <v>1300</v>
      </c>
      <c r="BM236" s="61" t="s">
        <v>1300</v>
      </c>
      <c r="BN236" s="70" t="n">
        <v>-9678100</v>
      </c>
      <c r="BP236" s="68" t="n">
        <v>36.25</v>
      </c>
      <c r="BQ236" s="68" t="n">
        <v>36.25</v>
      </c>
      <c r="BR236" s="69" t="n">
        <v>25</v>
      </c>
      <c r="BS236" s="63" t="n">
        <v>25</v>
      </c>
      <c r="BU236" s="68" t="n">
        <v>25</v>
      </c>
    </row>
    <row r="237" customFormat="false" ht="15" hidden="true" customHeight="false" outlineLevel="0" collapsed="false">
      <c r="A237" s="61" t="s">
        <v>2898</v>
      </c>
      <c r="B237" s="61" t="s">
        <v>2899</v>
      </c>
      <c r="C237" s="62" t="n">
        <v>45291</v>
      </c>
      <c r="D237" s="62" t="n">
        <v>45291</v>
      </c>
      <c r="E237" s="61" t="s">
        <v>1259</v>
      </c>
      <c r="G237" s="61" t="s">
        <v>2900</v>
      </c>
      <c r="H237" s="61" t="s">
        <v>1297</v>
      </c>
      <c r="J237" s="61" t="s">
        <v>1196</v>
      </c>
      <c r="K237" s="61" t="s">
        <v>1298</v>
      </c>
      <c r="L237" s="61" t="s">
        <v>1298</v>
      </c>
      <c r="M237" s="61" t="s">
        <v>1197</v>
      </c>
      <c r="N237" s="61" t="n">
        <v>184962851</v>
      </c>
      <c r="O237" s="61" t="s">
        <v>1262</v>
      </c>
      <c r="P237" s="61" t="s">
        <v>2901</v>
      </c>
      <c r="R237" s="61" t="s">
        <v>1300</v>
      </c>
      <c r="S237" s="61" t="str">
        <f aca="false">IF(J237="Listed Option",MID(R237,3,9),MID(Q237,3,9))</f>
        <v>78378X107</v>
      </c>
      <c r="T237" s="61" t="e">
        <f aca="false">VLOOKUP(S237,'Output v4'!C:C,1,FALSE())</f>
        <v>#N/A</v>
      </c>
      <c r="W237" s="61" t="s">
        <v>2902</v>
      </c>
      <c r="X237" s="61" t="s">
        <v>2903</v>
      </c>
      <c r="Y237" s="61" t="s">
        <v>2904</v>
      </c>
      <c r="Z237" s="61" t="s">
        <v>1304</v>
      </c>
      <c r="AA237" s="61" t="s">
        <v>1305</v>
      </c>
      <c r="AB237" s="63" t="n">
        <v>100</v>
      </c>
      <c r="AC237" s="63" t="n">
        <v>100</v>
      </c>
      <c r="AD237" s="61" t="n">
        <v>100</v>
      </c>
      <c r="AE237" s="61" t="n">
        <v>0</v>
      </c>
      <c r="AF237" s="64" t="n">
        <v>10000</v>
      </c>
      <c r="AG237" s="61" t="s">
        <v>689</v>
      </c>
      <c r="AH237" s="62" t="n">
        <v>45291</v>
      </c>
      <c r="AI237" s="65" t="n">
        <v>1.55</v>
      </c>
      <c r="AJ237" s="61" t="s">
        <v>1266</v>
      </c>
      <c r="AK237" s="65" t="n">
        <v>1.55</v>
      </c>
      <c r="AL237" s="65" t="n">
        <v>3871.24</v>
      </c>
      <c r="AM237" s="66" t="n">
        <v>15500</v>
      </c>
      <c r="AN237" s="66" t="n">
        <f aca="false">IF(J237="Listed Option",AF237*AL237,AM237)</f>
        <v>38712400</v>
      </c>
      <c r="AO237" s="61" t="s">
        <v>1267</v>
      </c>
      <c r="AP237" s="61" t="n">
        <v>100</v>
      </c>
      <c r="AQ237" s="61" t="n">
        <v>100</v>
      </c>
      <c r="AV237" s="61" t="s">
        <v>1306</v>
      </c>
      <c r="AW237" s="61" t="s">
        <v>1307</v>
      </c>
      <c r="AY237" s="61" t="s">
        <v>1308</v>
      </c>
      <c r="AZ237" s="61" t="s">
        <v>1308</v>
      </c>
      <c r="BA237" s="61" t="s">
        <v>1308</v>
      </c>
      <c r="BB237" s="67" t="n">
        <v>0</v>
      </c>
      <c r="BE237" s="61" t="n">
        <v>238575</v>
      </c>
      <c r="BJ237" s="61" t="s">
        <v>1308</v>
      </c>
      <c r="BL237" s="61" t="s">
        <v>1300</v>
      </c>
      <c r="BM237" s="61" t="s">
        <v>1300</v>
      </c>
      <c r="BN237" s="70" t="n">
        <v>-38712400</v>
      </c>
      <c r="BP237" s="68" t="n">
        <v>155</v>
      </c>
      <c r="BQ237" s="68" t="n">
        <v>155</v>
      </c>
      <c r="BR237" s="69" t="n">
        <v>100</v>
      </c>
      <c r="BS237" s="63" t="n">
        <v>100</v>
      </c>
      <c r="BU237" s="68" t="n">
        <v>100</v>
      </c>
    </row>
    <row r="238" customFormat="false" ht="15" hidden="true" customHeight="false" outlineLevel="0" collapsed="false">
      <c r="A238" s="61" t="s">
        <v>2905</v>
      </c>
      <c r="B238" s="61" t="s">
        <v>2906</v>
      </c>
      <c r="C238" s="62" t="n">
        <v>45291</v>
      </c>
      <c r="D238" s="62" t="n">
        <v>45291</v>
      </c>
      <c r="E238" s="61" t="s">
        <v>1259</v>
      </c>
      <c r="G238" s="61" t="s">
        <v>2907</v>
      </c>
      <c r="H238" s="61" t="s">
        <v>1297</v>
      </c>
      <c r="J238" s="61" t="s">
        <v>1196</v>
      </c>
      <c r="K238" s="61" t="s">
        <v>1298</v>
      </c>
      <c r="L238" s="61" t="s">
        <v>1298</v>
      </c>
      <c r="M238" s="61" t="s">
        <v>1197</v>
      </c>
      <c r="N238" s="61" t="n">
        <v>184962852</v>
      </c>
      <c r="O238" s="61" t="s">
        <v>1262</v>
      </c>
      <c r="P238" s="61" t="s">
        <v>2908</v>
      </c>
      <c r="R238" s="61" t="s">
        <v>1300</v>
      </c>
      <c r="S238" s="61" t="str">
        <f aca="false">IF(J238="Listed Option",MID(R238,3,9),MID(Q238,3,9))</f>
        <v>78378X107</v>
      </c>
      <c r="T238" s="61" t="e">
        <f aca="false">VLOOKUP(S238,'Output v4'!C:C,1,FALSE())</f>
        <v>#N/A</v>
      </c>
      <c r="W238" s="61" t="s">
        <v>2909</v>
      </c>
      <c r="X238" s="61" t="s">
        <v>2910</v>
      </c>
      <c r="Y238" s="61" t="s">
        <v>2911</v>
      </c>
      <c r="Z238" s="61" t="s">
        <v>1304</v>
      </c>
      <c r="AA238" s="61" t="s">
        <v>1305</v>
      </c>
      <c r="AB238" s="63" t="n">
        <v>249</v>
      </c>
      <c r="AC238" s="63" t="n">
        <v>249</v>
      </c>
      <c r="AD238" s="61" t="n">
        <v>100</v>
      </c>
      <c r="AE238" s="61" t="n">
        <v>0</v>
      </c>
      <c r="AF238" s="64" t="n">
        <v>24900</v>
      </c>
      <c r="AG238" s="61" t="s">
        <v>689</v>
      </c>
      <c r="AH238" s="62" t="n">
        <v>45291</v>
      </c>
      <c r="AI238" s="65" t="n">
        <v>1.625</v>
      </c>
      <c r="AJ238" s="61" t="s">
        <v>1266</v>
      </c>
      <c r="AK238" s="65" t="n">
        <v>1.625</v>
      </c>
      <c r="AL238" s="65" t="n">
        <v>3871.24</v>
      </c>
      <c r="AM238" s="66" t="n">
        <v>40462.5</v>
      </c>
      <c r="AN238" s="66" t="n">
        <f aca="false">IF(J238="Listed Option",AF238*AL238,AM238)</f>
        <v>96393876</v>
      </c>
      <c r="AO238" s="61" t="s">
        <v>1267</v>
      </c>
      <c r="AP238" s="61" t="n">
        <v>100</v>
      </c>
      <c r="AQ238" s="61" t="n">
        <v>100</v>
      </c>
      <c r="AV238" s="61" t="s">
        <v>1306</v>
      </c>
      <c r="AW238" s="61" t="s">
        <v>1307</v>
      </c>
      <c r="AY238" s="61" t="s">
        <v>1308</v>
      </c>
      <c r="AZ238" s="61" t="s">
        <v>1308</v>
      </c>
      <c r="BA238" s="61" t="s">
        <v>1308</v>
      </c>
      <c r="BB238" s="67" t="n">
        <v>0</v>
      </c>
      <c r="BE238" s="61" t="n">
        <v>238575</v>
      </c>
      <c r="BJ238" s="61" t="s">
        <v>1308</v>
      </c>
      <c r="BL238" s="61" t="s">
        <v>1300</v>
      </c>
      <c r="BM238" s="61" t="s">
        <v>1300</v>
      </c>
      <c r="BN238" s="70" t="n">
        <v>-96393876</v>
      </c>
      <c r="BP238" s="68" t="n">
        <v>404.625</v>
      </c>
      <c r="BQ238" s="68" t="n">
        <v>404.625</v>
      </c>
      <c r="BR238" s="69" t="n">
        <v>249</v>
      </c>
      <c r="BS238" s="63" t="n">
        <v>249</v>
      </c>
      <c r="BU238" s="68" t="n">
        <v>249</v>
      </c>
    </row>
    <row r="239" customFormat="false" ht="15" hidden="true" customHeight="false" outlineLevel="0" collapsed="false">
      <c r="A239" s="61" t="s">
        <v>2912</v>
      </c>
      <c r="B239" s="61" t="s">
        <v>2913</v>
      </c>
      <c r="C239" s="62" t="n">
        <v>45291</v>
      </c>
      <c r="D239" s="62" t="n">
        <v>45291</v>
      </c>
      <c r="E239" s="61" t="s">
        <v>1259</v>
      </c>
      <c r="G239" s="61" t="s">
        <v>2914</v>
      </c>
      <c r="H239" s="61" t="s">
        <v>1297</v>
      </c>
      <c r="J239" s="61" t="s">
        <v>1196</v>
      </c>
      <c r="K239" s="61" t="s">
        <v>1298</v>
      </c>
      <c r="L239" s="61" t="s">
        <v>1298</v>
      </c>
      <c r="M239" s="61" t="s">
        <v>1197</v>
      </c>
      <c r="N239" s="61" t="n">
        <v>184962854</v>
      </c>
      <c r="O239" s="61" t="s">
        <v>1262</v>
      </c>
      <c r="P239" s="61" t="s">
        <v>2915</v>
      </c>
      <c r="R239" s="61" t="s">
        <v>1300</v>
      </c>
      <c r="S239" s="61" t="str">
        <f aca="false">IF(J239="Listed Option",MID(R239,3,9),MID(Q239,3,9))</f>
        <v>78378X107</v>
      </c>
      <c r="T239" s="61" t="e">
        <f aca="false">VLOOKUP(S239,'Output v4'!C:C,1,FALSE())</f>
        <v>#N/A</v>
      </c>
      <c r="W239" s="61" t="s">
        <v>2916</v>
      </c>
      <c r="X239" s="61" t="s">
        <v>2917</v>
      </c>
      <c r="Y239" s="61" t="s">
        <v>2918</v>
      </c>
      <c r="Z239" s="61" t="s">
        <v>1304</v>
      </c>
      <c r="AA239" s="61" t="s">
        <v>1305</v>
      </c>
      <c r="AB239" s="63" t="n">
        <v>200</v>
      </c>
      <c r="AC239" s="63" t="n">
        <v>200</v>
      </c>
      <c r="AD239" s="61" t="n">
        <v>100</v>
      </c>
      <c r="AE239" s="61" t="n">
        <v>0</v>
      </c>
      <c r="AF239" s="64" t="n">
        <v>20000</v>
      </c>
      <c r="AG239" s="61" t="s">
        <v>689</v>
      </c>
      <c r="AH239" s="62" t="n">
        <v>45291</v>
      </c>
      <c r="AI239" s="65" t="n">
        <v>1.7</v>
      </c>
      <c r="AJ239" s="61" t="s">
        <v>1266</v>
      </c>
      <c r="AK239" s="65" t="n">
        <v>1.7</v>
      </c>
      <c r="AL239" s="65" t="n">
        <v>3871.24</v>
      </c>
      <c r="AM239" s="66" t="n">
        <v>34000</v>
      </c>
      <c r="AN239" s="66" t="n">
        <f aca="false">IF(J239="Listed Option",AF239*AL239,AM239)</f>
        <v>77424800</v>
      </c>
      <c r="AO239" s="61" t="s">
        <v>1267</v>
      </c>
      <c r="AP239" s="61" t="n">
        <v>100</v>
      </c>
      <c r="AQ239" s="61" t="n">
        <v>100</v>
      </c>
      <c r="AV239" s="61" t="s">
        <v>1306</v>
      </c>
      <c r="AW239" s="61" t="s">
        <v>1307</v>
      </c>
      <c r="AY239" s="61" t="s">
        <v>1308</v>
      </c>
      <c r="AZ239" s="61" t="s">
        <v>1308</v>
      </c>
      <c r="BA239" s="61" t="s">
        <v>1308</v>
      </c>
      <c r="BB239" s="67" t="n">
        <v>0</v>
      </c>
      <c r="BE239" s="61" t="n">
        <v>238575</v>
      </c>
      <c r="BJ239" s="61" t="s">
        <v>1308</v>
      </c>
      <c r="BL239" s="61" t="s">
        <v>1300</v>
      </c>
      <c r="BM239" s="61" t="s">
        <v>1300</v>
      </c>
      <c r="BN239" s="70" t="n">
        <v>-77424800</v>
      </c>
      <c r="BP239" s="68" t="n">
        <v>340</v>
      </c>
      <c r="BQ239" s="68" t="n">
        <v>340</v>
      </c>
      <c r="BR239" s="69" t="n">
        <v>200</v>
      </c>
      <c r="BS239" s="63" t="n">
        <v>200</v>
      </c>
      <c r="BU239" s="68" t="n">
        <v>200</v>
      </c>
    </row>
    <row r="240" customFormat="false" ht="15" hidden="true" customHeight="false" outlineLevel="0" collapsed="false">
      <c r="A240" s="61" t="s">
        <v>2919</v>
      </c>
      <c r="B240" s="61" t="s">
        <v>2920</v>
      </c>
      <c r="C240" s="62" t="n">
        <v>45291</v>
      </c>
      <c r="D240" s="62" t="n">
        <v>45291</v>
      </c>
      <c r="E240" s="61" t="s">
        <v>1259</v>
      </c>
      <c r="G240" s="61" t="s">
        <v>2921</v>
      </c>
      <c r="H240" s="61" t="s">
        <v>1297</v>
      </c>
      <c r="J240" s="61" t="s">
        <v>1196</v>
      </c>
      <c r="K240" s="61" t="s">
        <v>1298</v>
      </c>
      <c r="L240" s="61" t="s">
        <v>1298</v>
      </c>
      <c r="M240" s="61" t="s">
        <v>1197</v>
      </c>
      <c r="N240" s="61" t="n">
        <v>184962857</v>
      </c>
      <c r="O240" s="61" t="s">
        <v>1262</v>
      </c>
      <c r="P240" s="61" t="s">
        <v>2922</v>
      </c>
      <c r="R240" s="61" t="s">
        <v>1300</v>
      </c>
      <c r="S240" s="61" t="str">
        <f aca="false">IF(J240="Listed Option",MID(R240,3,9),MID(Q240,3,9))</f>
        <v>78378X107</v>
      </c>
      <c r="T240" s="61" t="e">
        <f aca="false">VLOOKUP(S240,'Output v4'!C:C,1,FALSE())</f>
        <v>#N/A</v>
      </c>
      <c r="W240" s="61" t="s">
        <v>2923</v>
      </c>
      <c r="X240" s="61" t="s">
        <v>2924</v>
      </c>
      <c r="Y240" s="61" t="s">
        <v>2925</v>
      </c>
      <c r="Z240" s="61" t="s">
        <v>1304</v>
      </c>
      <c r="AA240" s="61" t="s">
        <v>1305</v>
      </c>
      <c r="AB240" s="63" t="n">
        <v>100</v>
      </c>
      <c r="AC240" s="63" t="n">
        <v>100</v>
      </c>
      <c r="AD240" s="61" t="n">
        <v>100</v>
      </c>
      <c r="AE240" s="61" t="n">
        <v>0</v>
      </c>
      <c r="AF240" s="64" t="n">
        <v>10000</v>
      </c>
      <c r="AG240" s="61" t="s">
        <v>689</v>
      </c>
      <c r="AH240" s="62" t="n">
        <v>45291</v>
      </c>
      <c r="AI240" s="65" t="n">
        <v>1.8</v>
      </c>
      <c r="AJ240" s="61" t="s">
        <v>1266</v>
      </c>
      <c r="AK240" s="65" t="n">
        <v>1.8</v>
      </c>
      <c r="AL240" s="65" t="n">
        <v>3871.24</v>
      </c>
      <c r="AM240" s="66" t="n">
        <v>18000</v>
      </c>
      <c r="AN240" s="66" t="n">
        <f aca="false">IF(J240="Listed Option",AF240*AL240,AM240)</f>
        <v>38712400</v>
      </c>
      <c r="AO240" s="61" t="s">
        <v>1267</v>
      </c>
      <c r="AP240" s="61" t="n">
        <v>100</v>
      </c>
      <c r="AQ240" s="61" t="n">
        <v>100</v>
      </c>
      <c r="AV240" s="61" t="s">
        <v>1306</v>
      </c>
      <c r="AW240" s="61" t="s">
        <v>1307</v>
      </c>
      <c r="AY240" s="61" t="s">
        <v>1308</v>
      </c>
      <c r="AZ240" s="61" t="s">
        <v>1308</v>
      </c>
      <c r="BA240" s="61" t="s">
        <v>1308</v>
      </c>
      <c r="BB240" s="67" t="n">
        <v>0</v>
      </c>
      <c r="BE240" s="61" t="n">
        <v>238575</v>
      </c>
      <c r="BJ240" s="61" t="s">
        <v>1308</v>
      </c>
      <c r="BL240" s="61" t="s">
        <v>1300</v>
      </c>
      <c r="BM240" s="61" t="s">
        <v>1300</v>
      </c>
      <c r="BN240" s="70" t="n">
        <v>-38712400</v>
      </c>
      <c r="BP240" s="68" t="n">
        <v>180</v>
      </c>
      <c r="BQ240" s="68" t="n">
        <v>180</v>
      </c>
      <c r="BR240" s="69" t="n">
        <v>100</v>
      </c>
      <c r="BS240" s="63" t="n">
        <v>100</v>
      </c>
      <c r="BU240" s="68" t="n">
        <v>100</v>
      </c>
    </row>
    <row r="241" customFormat="false" ht="15" hidden="true" customHeight="false" outlineLevel="0" collapsed="false">
      <c r="A241" s="61" t="s">
        <v>2926</v>
      </c>
      <c r="B241" s="61" t="s">
        <v>2927</v>
      </c>
      <c r="C241" s="62" t="n">
        <v>45291</v>
      </c>
      <c r="D241" s="62" t="n">
        <v>45291</v>
      </c>
      <c r="E241" s="61" t="s">
        <v>1259</v>
      </c>
      <c r="G241" s="61" t="s">
        <v>2928</v>
      </c>
      <c r="H241" s="61" t="s">
        <v>1297</v>
      </c>
      <c r="J241" s="61" t="s">
        <v>1196</v>
      </c>
      <c r="K241" s="61" t="s">
        <v>1298</v>
      </c>
      <c r="L241" s="61" t="s">
        <v>1298</v>
      </c>
      <c r="M241" s="61" t="s">
        <v>1197</v>
      </c>
      <c r="N241" s="61" t="n">
        <v>184962881</v>
      </c>
      <c r="O241" s="61" t="s">
        <v>1262</v>
      </c>
      <c r="P241" s="61" t="s">
        <v>2929</v>
      </c>
      <c r="R241" s="61" t="s">
        <v>1300</v>
      </c>
      <c r="S241" s="61" t="str">
        <f aca="false">IF(J241="Listed Option",MID(R241,3,9),MID(Q241,3,9))</f>
        <v>78378X107</v>
      </c>
      <c r="T241" s="61" t="e">
        <f aca="false">VLOOKUP(S241,'Output v4'!C:C,1,FALSE())</f>
        <v>#N/A</v>
      </c>
      <c r="W241" s="61" t="s">
        <v>2930</v>
      </c>
      <c r="X241" s="61" t="s">
        <v>2931</v>
      </c>
      <c r="Y241" s="61" t="s">
        <v>2932</v>
      </c>
      <c r="Z241" s="61" t="s">
        <v>1304</v>
      </c>
      <c r="AA241" s="61" t="s">
        <v>1305</v>
      </c>
      <c r="AB241" s="63" t="n">
        <v>-200</v>
      </c>
      <c r="AC241" s="63" t="n">
        <v>-200</v>
      </c>
      <c r="AD241" s="61" t="n">
        <v>100</v>
      </c>
      <c r="AE241" s="61" t="n">
        <v>0</v>
      </c>
      <c r="AF241" s="64" t="n">
        <v>20000</v>
      </c>
      <c r="AG241" s="61" t="s">
        <v>1273</v>
      </c>
      <c r="AH241" s="62" t="n">
        <v>45291</v>
      </c>
      <c r="AI241" s="65" t="n">
        <v>2.75</v>
      </c>
      <c r="AJ241" s="61" t="s">
        <v>1266</v>
      </c>
      <c r="AK241" s="65" t="n">
        <v>2.75</v>
      </c>
      <c r="AL241" s="65" t="n">
        <v>3871.24</v>
      </c>
      <c r="AM241" s="66" t="n">
        <v>-55000</v>
      </c>
      <c r="AN241" s="66" t="n">
        <f aca="false">IF(J241="Listed Option",AF241*AL241,AM241)</f>
        <v>77424800</v>
      </c>
      <c r="AO241" s="61" t="s">
        <v>1267</v>
      </c>
      <c r="AP241" s="61" t="n">
        <v>100</v>
      </c>
      <c r="AQ241" s="61" t="n">
        <v>100</v>
      </c>
      <c r="AV241" s="61" t="s">
        <v>1306</v>
      </c>
      <c r="AW241" s="61" t="s">
        <v>1307</v>
      </c>
      <c r="AY241" s="61" t="s">
        <v>1308</v>
      </c>
      <c r="AZ241" s="61" t="s">
        <v>1308</v>
      </c>
      <c r="BA241" s="61" t="s">
        <v>1308</v>
      </c>
      <c r="BB241" s="67" t="n">
        <v>0</v>
      </c>
      <c r="BE241" s="61" t="n">
        <v>238575</v>
      </c>
      <c r="BJ241" s="61" t="s">
        <v>1308</v>
      </c>
      <c r="BL241" s="61" t="s">
        <v>1300</v>
      </c>
      <c r="BM241" s="61" t="s">
        <v>1300</v>
      </c>
      <c r="BN241" s="70" t="n">
        <v>77424800</v>
      </c>
      <c r="BP241" s="68" t="n">
        <v>-550</v>
      </c>
      <c r="BQ241" s="68" t="n">
        <v>-550</v>
      </c>
      <c r="BR241" s="69" t="n">
        <v>-200</v>
      </c>
      <c r="BS241" s="63" t="n">
        <v>-200</v>
      </c>
      <c r="BU241" s="68" t="n">
        <v>200</v>
      </c>
    </row>
    <row r="242" customFormat="false" ht="15" hidden="true" customHeight="false" outlineLevel="0" collapsed="false">
      <c r="A242" s="61" t="s">
        <v>2933</v>
      </c>
      <c r="B242" s="61" t="s">
        <v>2934</v>
      </c>
      <c r="C242" s="62" t="n">
        <v>45291</v>
      </c>
      <c r="D242" s="62" t="n">
        <v>45291</v>
      </c>
      <c r="E242" s="61" t="s">
        <v>1259</v>
      </c>
      <c r="G242" s="61" t="s">
        <v>2935</v>
      </c>
      <c r="H242" s="61" t="s">
        <v>1297</v>
      </c>
      <c r="J242" s="61" t="s">
        <v>1196</v>
      </c>
      <c r="K242" s="61" t="s">
        <v>1298</v>
      </c>
      <c r="L242" s="61" t="s">
        <v>1298</v>
      </c>
      <c r="M242" s="61" t="s">
        <v>1197</v>
      </c>
      <c r="N242" s="61" t="n">
        <v>184962884</v>
      </c>
      <c r="O242" s="61" t="s">
        <v>1262</v>
      </c>
      <c r="P242" s="61" t="s">
        <v>2936</v>
      </c>
      <c r="R242" s="61" t="s">
        <v>1300</v>
      </c>
      <c r="S242" s="61" t="str">
        <f aca="false">IF(J242="Listed Option",MID(R242,3,9),MID(Q242,3,9))</f>
        <v>78378X107</v>
      </c>
      <c r="T242" s="61" t="e">
        <f aca="false">VLOOKUP(S242,'Output v4'!C:C,1,FALSE())</f>
        <v>#N/A</v>
      </c>
      <c r="W242" s="61" t="s">
        <v>2937</v>
      </c>
      <c r="X242" s="61" t="s">
        <v>2938</v>
      </c>
      <c r="Y242" s="61" t="s">
        <v>2939</v>
      </c>
      <c r="Z242" s="61" t="s">
        <v>1304</v>
      </c>
      <c r="AA242" s="61" t="s">
        <v>1305</v>
      </c>
      <c r="AB242" s="63" t="n">
        <v>-400</v>
      </c>
      <c r="AC242" s="63" t="n">
        <v>-400</v>
      </c>
      <c r="AD242" s="61" t="n">
        <v>100</v>
      </c>
      <c r="AE242" s="61" t="n">
        <v>0</v>
      </c>
      <c r="AF242" s="64" t="n">
        <v>40000</v>
      </c>
      <c r="AG242" s="61" t="s">
        <v>1273</v>
      </c>
      <c r="AH242" s="62" t="n">
        <v>45291</v>
      </c>
      <c r="AI242" s="65" t="n">
        <v>2.9</v>
      </c>
      <c r="AJ242" s="61" t="s">
        <v>1266</v>
      </c>
      <c r="AK242" s="65" t="n">
        <v>2.9</v>
      </c>
      <c r="AL242" s="65" t="n">
        <v>3871.24</v>
      </c>
      <c r="AM242" s="66" t="n">
        <v>-116000</v>
      </c>
      <c r="AN242" s="66" t="n">
        <f aca="false">IF(J242="Listed Option",AF242*AL242,AM242)</f>
        <v>154849600</v>
      </c>
      <c r="AO242" s="61" t="s">
        <v>1267</v>
      </c>
      <c r="AP242" s="61" t="n">
        <v>100</v>
      </c>
      <c r="AQ242" s="61" t="n">
        <v>100</v>
      </c>
      <c r="AV242" s="61" t="s">
        <v>1306</v>
      </c>
      <c r="AW242" s="61" t="s">
        <v>1307</v>
      </c>
      <c r="AY242" s="61" t="s">
        <v>1308</v>
      </c>
      <c r="AZ242" s="61" t="s">
        <v>1308</v>
      </c>
      <c r="BA242" s="61" t="s">
        <v>1308</v>
      </c>
      <c r="BB242" s="67" t="n">
        <v>0</v>
      </c>
      <c r="BE242" s="61" t="n">
        <v>238575</v>
      </c>
      <c r="BJ242" s="61" t="s">
        <v>1308</v>
      </c>
      <c r="BL242" s="61" t="s">
        <v>1300</v>
      </c>
      <c r="BM242" s="61" t="s">
        <v>1300</v>
      </c>
      <c r="BN242" s="70" t="n">
        <v>154849600</v>
      </c>
      <c r="BP242" s="68" t="n">
        <v>-1160</v>
      </c>
      <c r="BQ242" s="68" t="n">
        <v>-1160</v>
      </c>
      <c r="BR242" s="69" t="n">
        <v>-400</v>
      </c>
      <c r="BS242" s="63" t="n">
        <v>-400</v>
      </c>
      <c r="BU242" s="68" t="n">
        <v>400</v>
      </c>
    </row>
    <row r="243" customFormat="false" ht="15" hidden="true" customHeight="false" outlineLevel="0" collapsed="false">
      <c r="A243" s="61" t="s">
        <v>2940</v>
      </c>
      <c r="B243" s="61" t="s">
        <v>2941</v>
      </c>
      <c r="C243" s="62" t="n">
        <v>45291</v>
      </c>
      <c r="D243" s="62" t="n">
        <v>45291</v>
      </c>
      <c r="E243" s="61" t="s">
        <v>1259</v>
      </c>
      <c r="G243" s="61" t="s">
        <v>2942</v>
      </c>
      <c r="H243" s="61" t="s">
        <v>1297</v>
      </c>
      <c r="J243" s="61" t="s">
        <v>1196</v>
      </c>
      <c r="K243" s="61" t="s">
        <v>1298</v>
      </c>
      <c r="L243" s="61" t="s">
        <v>1298</v>
      </c>
      <c r="M243" s="61" t="s">
        <v>1197</v>
      </c>
      <c r="N243" s="61" t="n">
        <v>184962887</v>
      </c>
      <c r="O243" s="61" t="s">
        <v>1262</v>
      </c>
      <c r="P243" s="61" t="s">
        <v>2943</v>
      </c>
      <c r="R243" s="61" t="s">
        <v>1300</v>
      </c>
      <c r="S243" s="61" t="str">
        <f aca="false">IF(J243="Listed Option",MID(R243,3,9),MID(Q243,3,9))</f>
        <v>78378X107</v>
      </c>
      <c r="T243" s="61" t="e">
        <f aca="false">VLOOKUP(S243,'Output v4'!C:C,1,FALSE())</f>
        <v>#N/A</v>
      </c>
      <c r="W243" s="61" t="s">
        <v>2944</v>
      </c>
      <c r="X243" s="61" t="s">
        <v>2945</v>
      </c>
      <c r="Y243" s="61" t="s">
        <v>2946</v>
      </c>
      <c r="Z243" s="61" t="s">
        <v>1304</v>
      </c>
      <c r="AA243" s="61" t="s">
        <v>1305</v>
      </c>
      <c r="AB243" s="63" t="n">
        <v>-200</v>
      </c>
      <c r="AC243" s="63" t="n">
        <v>-200</v>
      </c>
      <c r="AD243" s="61" t="n">
        <v>100</v>
      </c>
      <c r="AE243" s="61" t="n">
        <v>0</v>
      </c>
      <c r="AF243" s="64" t="n">
        <v>20000</v>
      </c>
      <c r="AG243" s="61" t="s">
        <v>1273</v>
      </c>
      <c r="AH243" s="62" t="n">
        <v>45291</v>
      </c>
      <c r="AI243" s="65" t="n">
        <v>3.1</v>
      </c>
      <c r="AJ243" s="61" t="s">
        <v>1266</v>
      </c>
      <c r="AK243" s="65" t="n">
        <v>3.1</v>
      </c>
      <c r="AL243" s="65" t="n">
        <v>3871.24</v>
      </c>
      <c r="AM243" s="66" t="n">
        <v>-62000</v>
      </c>
      <c r="AN243" s="66" t="n">
        <f aca="false">IF(J243="Listed Option",AF243*AL243,AM243)</f>
        <v>77424800</v>
      </c>
      <c r="AO243" s="61" t="s">
        <v>1267</v>
      </c>
      <c r="AP243" s="61" t="n">
        <v>100</v>
      </c>
      <c r="AQ243" s="61" t="n">
        <v>100</v>
      </c>
      <c r="AV243" s="61" t="s">
        <v>1306</v>
      </c>
      <c r="AW243" s="61" t="s">
        <v>1307</v>
      </c>
      <c r="AY243" s="61" t="s">
        <v>1308</v>
      </c>
      <c r="AZ243" s="61" t="s">
        <v>1308</v>
      </c>
      <c r="BA243" s="61" t="s">
        <v>1308</v>
      </c>
      <c r="BB243" s="67" t="n">
        <v>0</v>
      </c>
      <c r="BE243" s="61" t="n">
        <v>238575</v>
      </c>
      <c r="BJ243" s="61" t="s">
        <v>1308</v>
      </c>
      <c r="BL243" s="61" t="s">
        <v>1300</v>
      </c>
      <c r="BM243" s="61" t="s">
        <v>1300</v>
      </c>
      <c r="BN243" s="70" t="n">
        <v>77424800</v>
      </c>
      <c r="BP243" s="68" t="n">
        <v>-620</v>
      </c>
      <c r="BQ243" s="68" t="n">
        <v>-620</v>
      </c>
      <c r="BR243" s="69" t="n">
        <v>-200</v>
      </c>
      <c r="BS243" s="63" t="n">
        <v>-200</v>
      </c>
      <c r="BU243" s="68" t="n">
        <v>200</v>
      </c>
    </row>
    <row r="244" customFormat="false" ht="15" hidden="true" customHeight="false" outlineLevel="0" collapsed="false">
      <c r="A244" s="61" t="s">
        <v>2947</v>
      </c>
      <c r="B244" s="61" t="s">
        <v>2948</v>
      </c>
      <c r="C244" s="62" t="n">
        <v>45291</v>
      </c>
      <c r="D244" s="62" t="n">
        <v>45291</v>
      </c>
      <c r="E244" s="61" t="s">
        <v>1259</v>
      </c>
      <c r="G244" s="61" t="s">
        <v>2949</v>
      </c>
      <c r="H244" s="61" t="s">
        <v>1297</v>
      </c>
      <c r="J244" s="61" t="s">
        <v>1196</v>
      </c>
      <c r="K244" s="61" t="s">
        <v>1298</v>
      </c>
      <c r="L244" s="61" t="s">
        <v>1298</v>
      </c>
      <c r="M244" s="61" t="s">
        <v>1197</v>
      </c>
      <c r="N244" s="61" t="n">
        <v>184962890</v>
      </c>
      <c r="O244" s="61" t="s">
        <v>1262</v>
      </c>
      <c r="P244" s="61" t="s">
        <v>2950</v>
      </c>
      <c r="R244" s="61" t="s">
        <v>1300</v>
      </c>
      <c r="S244" s="61" t="str">
        <f aca="false">IF(J244="Listed Option",MID(R244,3,9),MID(Q244,3,9))</f>
        <v>78378X107</v>
      </c>
      <c r="T244" s="61" t="e">
        <f aca="false">VLOOKUP(S244,'Output v4'!C:C,1,FALSE())</f>
        <v>#N/A</v>
      </c>
      <c r="W244" s="61" t="s">
        <v>2951</v>
      </c>
      <c r="X244" s="61" t="s">
        <v>2952</v>
      </c>
      <c r="Y244" s="61" t="s">
        <v>2953</v>
      </c>
      <c r="Z244" s="61" t="s">
        <v>1304</v>
      </c>
      <c r="AA244" s="61" t="s">
        <v>1305</v>
      </c>
      <c r="AB244" s="63" t="n">
        <v>-200</v>
      </c>
      <c r="AC244" s="63" t="n">
        <v>-200</v>
      </c>
      <c r="AD244" s="61" t="n">
        <v>100</v>
      </c>
      <c r="AE244" s="61" t="n">
        <v>0</v>
      </c>
      <c r="AF244" s="64" t="n">
        <v>20000</v>
      </c>
      <c r="AG244" s="61" t="s">
        <v>1273</v>
      </c>
      <c r="AH244" s="62" t="n">
        <v>45291</v>
      </c>
      <c r="AI244" s="65" t="n">
        <v>3.3</v>
      </c>
      <c r="AJ244" s="61" t="s">
        <v>1266</v>
      </c>
      <c r="AK244" s="65" t="n">
        <v>3.3</v>
      </c>
      <c r="AL244" s="65" t="n">
        <v>3871.24</v>
      </c>
      <c r="AM244" s="66" t="n">
        <v>-66000</v>
      </c>
      <c r="AN244" s="66" t="n">
        <f aca="false">IF(J244="Listed Option",AF244*AL244,AM244)</f>
        <v>77424800</v>
      </c>
      <c r="AO244" s="61" t="s">
        <v>1267</v>
      </c>
      <c r="AP244" s="61" t="n">
        <v>100</v>
      </c>
      <c r="AQ244" s="61" t="n">
        <v>100</v>
      </c>
      <c r="AV244" s="61" t="s">
        <v>1306</v>
      </c>
      <c r="AW244" s="61" t="s">
        <v>1307</v>
      </c>
      <c r="AY244" s="61" t="s">
        <v>1308</v>
      </c>
      <c r="AZ244" s="61" t="s">
        <v>1308</v>
      </c>
      <c r="BA244" s="61" t="s">
        <v>1308</v>
      </c>
      <c r="BB244" s="67" t="n">
        <v>0</v>
      </c>
      <c r="BE244" s="61" t="n">
        <v>238575</v>
      </c>
      <c r="BJ244" s="61" t="s">
        <v>1308</v>
      </c>
      <c r="BL244" s="61" t="s">
        <v>1300</v>
      </c>
      <c r="BM244" s="61" t="s">
        <v>1300</v>
      </c>
      <c r="BN244" s="70" t="n">
        <v>77424800</v>
      </c>
      <c r="BP244" s="68" t="n">
        <v>-660</v>
      </c>
      <c r="BQ244" s="68" t="n">
        <v>-660</v>
      </c>
      <c r="BR244" s="69" t="n">
        <v>-200</v>
      </c>
      <c r="BS244" s="63" t="n">
        <v>-200</v>
      </c>
      <c r="BU244" s="68" t="n">
        <v>200</v>
      </c>
    </row>
    <row r="245" customFormat="false" ht="15" hidden="true" customHeight="false" outlineLevel="0" collapsed="false">
      <c r="A245" s="61" t="s">
        <v>2954</v>
      </c>
      <c r="B245" s="61" t="s">
        <v>2955</v>
      </c>
      <c r="C245" s="62" t="n">
        <v>45291</v>
      </c>
      <c r="D245" s="62" t="n">
        <v>45291</v>
      </c>
      <c r="E245" s="61" t="s">
        <v>1259</v>
      </c>
      <c r="G245" s="61" t="s">
        <v>2956</v>
      </c>
      <c r="H245" s="61" t="s">
        <v>1297</v>
      </c>
      <c r="J245" s="61" t="s">
        <v>1196</v>
      </c>
      <c r="K245" s="61" t="s">
        <v>1298</v>
      </c>
      <c r="L245" s="61" t="s">
        <v>1298</v>
      </c>
      <c r="M245" s="61" t="s">
        <v>1197</v>
      </c>
      <c r="N245" s="61" t="n">
        <v>184962896</v>
      </c>
      <c r="O245" s="61" t="s">
        <v>1262</v>
      </c>
      <c r="P245" s="61" t="s">
        <v>2957</v>
      </c>
      <c r="R245" s="61" t="s">
        <v>1300</v>
      </c>
      <c r="S245" s="61" t="str">
        <f aca="false">IF(J245="Listed Option",MID(R245,3,9),MID(Q245,3,9))</f>
        <v>78378X107</v>
      </c>
      <c r="T245" s="61" t="e">
        <f aca="false">VLOOKUP(S245,'Output v4'!C:C,1,FALSE())</f>
        <v>#N/A</v>
      </c>
      <c r="W245" s="61" t="s">
        <v>2958</v>
      </c>
      <c r="X245" s="61" t="s">
        <v>2959</v>
      </c>
      <c r="Y245" s="61" t="s">
        <v>2960</v>
      </c>
      <c r="Z245" s="61" t="s">
        <v>1304</v>
      </c>
      <c r="AA245" s="61" t="s">
        <v>1305</v>
      </c>
      <c r="AB245" s="63" t="n">
        <v>-250</v>
      </c>
      <c r="AC245" s="63" t="n">
        <v>-250</v>
      </c>
      <c r="AD245" s="61" t="n">
        <v>100</v>
      </c>
      <c r="AE245" s="61" t="n">
        <v>0</v>
      </c>
      <c r="AF245" s="64" t="n">
        <v>25000</v>
      </c>
      <c r="AG245" s="61" t="s">
        <v>1273</v>
      </c>
      <c r="AH245" s="62" t="n">
        <v>45291</v>
      </c>
      <c r="AI245" s="65" t="n">
        <v>3.7</v>
      </c>
      <c r="AJ245" s="61" t="s">
        <v>1266</v>
      </c>
      <c r="AK245" s="65" t="n">
        <v>3.7</v>
      </c>
      <c r="AL245" s="65" t="n">
        <v>3871.24</v>
      </c>
      <c r="AM245" s="66" t="n">
        <v>-92500</v>
      </c>
      <c r="AN245" s="66" t="n">
        <f aca="false">IF(J245="Listed Option",AF245*AL245,AM245)</f>
        <v>96781000</v>
      </c>
      <c r="AO245" s="61" t="s">
        <v>1267</v>
      </c>
      <c r="AP245" s="61" t="n">
        <v>100</v>
      </c>
      <c r="AQ245" s="61" t="n">
        <v>100</v>
      </c>
      <c r="AV245" s="61" t="s">
        <v>1306</v>
      </c>
      <c r="AW245" s="61" t="s">
        <v>1307</v>
      </c>
      <c r="AY245" s="61" t="s">
        <v>1308</v>
      </c>
      <c r="AZ245" s="61" t="s">
        <v>1308</v>
      </c>
      <c r="BA245" s="61" t="s">
        <v>1308</v>
      </c>
      <c r="BB245" s="67" t="n">
        <v>0</v>
      </c>
      <c r="BE245" s="61" t="n">
        <v>238575</v>
      </c>
      <c r="BJ245" s="61" t="s">
        <v>1308</v>
      </c>
      <c r="BL245" s="61" t="s">
        <v>1300</v>
      </c>
      <c r="BM245" s="61" t="s">
        <v>1300</v>
      </c>
      <c r="BN245" s="70" t="n">
        <v>96781000</v>
      </c>
      <c r="BP245" s="68" t="n">
        <v>-925</v>
      </c>
      <c r="BQ245" s="68" t="n">
        <v>-925</v>
      </c>
      <c r="BR245" s="69" t="n">
        <v>-250</v>
      </c>
      <c r="BS245" s="63" t="n">
        <v>-250</v>
      </c>
      <c r="BU245" s="68" t="n">
        <v>250</v>
      </c>
    </row>
    <row r="246" customFormat="false" ht="15" hidden="true" customHeight="false" outlineLevel="0" collapsed="false">
      <c r="A246" s="61" t="s">
        <v>2961</v>
      </c>
      <c r="B246" s="61" t="s">
        <v>2962</v>
      </c>
      <c r="C246" s="62" t="n">
        <v>45291</v>
      </c>
      <c r="D246" s="62" t="n">
        <v>45291</v>
      </c>
      <c r="E246" s="61" t="s">
        <v>1259</v>
      </c>
      <c r="G246" s="61" t="s">
        <v>2963</v>
      </c>
      <c r="H246" s="61" t="s">
        <v>1297</v>
      </c>
      <c r="J246" s="61" t="s">
        <v>1196</v>
      </c>
      <c r="K246" s="61" t="s">
        <v>1298</v>
      </c>
      <c r="L246" s="61" t="s">
        <v>1298</v>
      </c>
      <c r="M246" s="61" t="s">
        <v>1197</v>
      </c>
      <c r="N246" s="61" t="n">
        <v>184962899</v>
      </c>
      <c r="O246" s="61" t="s">
        <v>1262</v>
      </c>
      <c r="P246" s="61" t="s">
        <v>2964</v>
      </c>
      <c r="R246" s="61" t="s">
        <v>1300</v>
      </c>
      <c r="S246" s="61" t="str">
        <f aca="false">IF(J246="Listed Option",MID(R246,3,9),MID(Q246,3,9))</f>
        <v>78378X107</v>
      </c>
      <c r="T246" s="61" t="e">
        <f aca="false">VLOOKUP(S246,'Output v4'!C:C,1,FALSE())</f>
        <v>#N/A</v>
      </c>
      <c r="W246" s="61" t="s">
        <v>2965</v>
      </c>
      <c r="X246" s="61" t="s">
        <v>2966</v>
      </c>
      <c r="Y246" s="61" t="s">
        <v>2967</v>
      </c>
      <c r="Z246" s="61" t="s">
        <v>1304</v>
      </c>
      <c r="AA246" s="61" t="s">
        <v>1305</v>
      </c>
      <c r="AB246" s="63" t="n">
        <v>200</v>
      </c>
      <c r="AC246" s="63" t="n">
        <v>200</v>
      </c>
      <c r="AD246" s="61" t="n">
        <v>100</v>
      </c>
      <c r="AE246" s="61" t="n">
        <v>0</v>
      </c>
      <c r="AF246" s="64" t="n">
        <v>20000</v>
      </c>
      <c r="AG246" s="61" t="s">
        <v>689</v>
      </c>
      <c r="AH246" s="62" t="n">
        <v>45291</v>
      </c>
      <c r="AI246" s="65" t="n">
        <v>3.95</v>
      </c>
      <c r="AJ246" s="61" t="s">
        <v>1266</v>
      </c>
      <c r="AK246" s="65" t="n">
        <v>3.95</v>
      </c>
      <c r="AL246" s="65" t="n">
        <v>3871.24</v>
      </c>
      <c r="AM246" s="66" t="n">
        <v>79000</v>
      </c>
      <c r="AN246" s="66" t="n">
        <f aca="false">IF(J246="Listed Option",AF246*AL246,AM246)</f>
        <v>77424800</v>
      </c>
      <c r="AO246" s="61" t="s">
        <v>1267</v>
      </c>
      <c r="AP246" s="61" t="n">
        <v>100</v>
      </c>
      <c r="AQ246" s="61" t="n">
        <v>100</v>
      </c>
      <c r="AV246" s="61" t="s">
        <v>1306</v>
      </c>
      <c r="AW246" s="61" t="s">
        <v>1307</v>
      </c>
      <c r="AY246" s="61" t="s">
        <v>1308</v>
      </c>
      <c r="AZ246" s="61" t="s">
        <v>1308</v>
      </c>
      <c r="BA246" s="61" t="s">
        <v>1308</v>
      </c>
      <c r="BB246" s="67" t="n">
        <v>0</v>
      </c>
      <c r="BE246" s="61" t="n">
        <v>238575</v>
      </c>
      <c r="BJ246" s="61" t="s">
        <v>1308</v>
      </c>
      <c r="BL246" s="61" t="s">
        <v>1300</v>
      </c>
      <c r="BM246" s="61" t="s">
        <v>1300</v>
      </c>
      <c r="BN246" s="70" t="n">
        <v>-77424800</v>
      </c>
      <c r="BP246" s="68" t="n">
        <v>790</v>
      </c>
      <c r="BQ246" s="68" t="n">
        <v>790</v>
      </c>
      <c r="BR246" s="69" t="n">
        <v>200</v>
      </c>
      <c r="BS246" s="63" t="n">
        <v>200</v>
      </c>
      <c r="BU246" s="68" t="n">
        <v>200</v>
      </c>
    </row>
    <row r="247" customFormat="false" ht="15" hidden="true" customHeight="false" outlineLevel="0" collapsed="false">
      <c r="A247" s="61" t="s">
        <v>2968</v>
      </c>
      <c r="B247" s="61" t="s">
        <v>2969</v>
      </c>
      <c r="C247" s="62" t="n">
        <v>45291</v>
      </c>
      <c r="D247" s="62" t="n">
        <v>45291</v>
      </c>
      <c r="E247" s="61" t="s">
        <v>1259</v>
      </c>
      <c r="G247" s="61" t="s">
        <v>2970</v>
      </c>
      <c r="H247" s="61" t="s">
        <v>1297</v>
      </c>
      <c r="J247" s="61" t="s">
        <v>1196</v>
      </c>
      <c r="K247" s="61" t="s">
        <v>1298</v>
      </c>
      <c r="L247" s="61" t="s">
        <v>1298</v>
      </c>
      <c r="M247" s="61" t="s">
        <v>1197</v>
      </c>
      <c r="N247" s="61" t="n">
        <v>184962902</v>
      </c>
      <c r="O247" s="61" t="s">
        <v>1262</v>
      </c>
      <c r="P247" s="61" t="s">
        <v>2971</v>
      </c>
      <c r="R247" s="61" t="s">
        <v>1300</v>
      </c>
      <c r="S247" s="61" t="str">
        <f aca="false">IF(J247="Listed Option",MID(R247,3,9),MID(Q247,3,9))</f>
        <v>78378X107</v>
      </c>
      <c r="T247" s="61" t="e">
        <f aca="false">VLOOKUP(S247,'Output v4'!C:C,1,FALSE())</f>
        <v>#N/A</v>
      </c>
      <c r="W247" s="61" t="s">
        <v>2972</v>
      </c>
      <c r="X247" s="61" t="s">
        <v>2973</v>
      </c>
      <c r="Y247" s="61" t="s">
        <v>2974</v>
      </c>
      <c r="Z247" s="61" t="s">
        <v>1304</v>
      </c>
      <c r="AA247" s="61" t="s">
        <v>1305</v>
      </c>
      <c r="AB247" s="63" t="n">
        <v>-400</v>
      </c>
      <c r="AC247" s="63" t="n">
        <v>-400</v>
      </c>
      <c r="AD247" s="61" t="n">
        <v>100</v>
      </c>
      <c r="AE247" s="61" t="n">
        <v>0</v>
      </c>
      <c r="AF247" s="64" t="n">
        <v>40000</v>
      </c>
      <c r="AG247" s="61" t="s">
        <v>1273</v>
      </c>
      <c r="AH247" s="62" t="n">
        <v>45291</v>
      </c>
      <c r="AI247" s="65" t="n">
        <v>4.2</v>
      </c>
      <c r="AJ247" s="61" t="s">
        <v>1266</v>
      </c>
      <c r="AK247" s="65" t="n">
        <v>4.2</v>
      </c>
      <c r="AL247" s="65" t="n">
        <v>3871.24</v>
      </c>
      <c r="AM247" s="66" t="n">
        <v>-168000</v>
      </c>
      <c r="AN247" s="66" t="n">
        <f aca="false">IF(J247="Listed Option",AF247*AL247,AM247)</f>
        <v>154849600</v>
      </c>
      <c r="AO247" s="61" t="s">
        <v>1267</v>
      </c>
      <c r="AP247" s="61" t="n">
        <v>100</v>
      </c>
      <c r="AQ247" s="61" t="n">
        <v>100</v>
      </c>
      <c r="AV247" s="61" t="s">
        <v>1306</v>
      </c>
      <c r="AW247" s="61" t="s">
        <v>1307</v>
      </c>
      <c r="AY247" s="61" t="s">
        <v>1308</v>
      </c>
      <c r="AZ247" s="61" t="s">
        <v>1308</v>
      </c>
      <c r="BA247" s="61" t="s">
        <v>1308</v>
      </c>
      <c r="BB247" s="67" t="n">
        <v>0</v>
      </c>
      <c r="BE247" s="61" t="n">
        <v>238575</v>
      </c>
      <c r="BJ247" s="61" t="s">
        <v>1308</v>
      </c>
      <c r="BL247" s="61" t="s">
        <v>1300</v>
      </c>
      <c r="BM247" s="61" t="s">
        <v>1300</v>
      </c>
      <c r="BN247" s="70" t="n">
        <v>154849600</v>
      </c>
      <c r="BP247" s="68" t="n">
        <v>-1680</v>
      </c>
      <c r="BQ247" s="68" t="n">
        <v>-1680</v>
      </c>
      <c r="BR247" s="69" t="n">
        <v>-400</v>
      </c>
      <c r="BS247" s="63" t="n">
        <v>-400</v>
      </c>
      <c r="BU247" s="68" t="n">
        <v>400</v>
      </c>
    </row>
    <row r="248" customFormat="false" ht="15" hidden="true" customHeight="false" outlineLevel="0" collapsed="false">
      <c r="A248" s="61" t="s">
        <v>2975</v>
      </c>
      <c r="B248" s="61" t="s">
        <v>2976</v>
      </c>
      <c r="C248" s="62" t="n">
        <v>45291</v>
      </c>
      <c r="D248" s="62" t="n">
        <v>45291</v>
      </c>
      <c r="E248" s="61" t="s">
        <v>1259</v>
      </c>
      <c r="G248" s="61" t="s">
        <v>2977</v>
      </c>
      <c r="H248" s="61" t="s">
        <v>1297</v>
      </c>
      <c r="J248" s="61" t="s">
        <v>1196</v>
      </c>
      <c r="K248" s="61" t="s">
        <v>1298</v>
      </c>
      <c r="L248" s="61" t="s">
        <v>1298</v>
      </c>
      <c r="M248" s="61" t="s">
        <v>1197</v>
      </c>
      <c r="N248" s="61" t="n">
        <v>184962905</v>
      </c>
      <c r="O248" s="61" t="s">
        <v>1262</v>
      </c>
      <c r="P248" s="61" t="s">
        <v>2978</v>
      </c>
      <c r="R248" s="61" t="s">
        <v>1300</v>
      </c>
      <c r="S248" s="61" t="str">
        <f aca="false">IF(J248="Listed Option",MID(R248,3,9),MID(Q248,3,9))</f>
        <v>78378X107</v>
      </c>
      <c r="T248" s="61" t="e">
        <f aca="false">VLOOKUP(S248,'Output v4'!C:C,1,FALSE())</f>
        <v>#N/A</v>
      </c>
      <c r="W248" s="61" t="s">
        <v>2979</v>
      </c>
      <c r="X248" s="61" t="s">
        <v>2980</v>
      </c>
      <c r="Y248" s="61" t="s">
        <v>2981</v>
      </c>
      <c r="Z248" s="61" t="s">
        <v>1304</v>
      </c>
      <c r="AA248" s="61" t="s">
        <v>1305</v>
      </c>
      <c r="AB248" s="63" t="n">
        <v>-200</v>
      </c>
      <c r="AC248" s="63" t="n">
        <v>-200</v>
      </c>
      <c r="AD248" s="61" t="n">
        <v>100</v>
      </c>
      <c r="AE248" s="61" t="n">
        <v>0</v>
      </c>
      <c r="AF248" s="64" t="n">
        <v>20000</v>
      </c>
      <c r="AG248" s="61" t="s">
        <v>1273</v>
      </c>
      <c r="AH248" s="62" t="n">
        <v>45291</v>
      </c>
      <c r="AI248" s="65" t="n">
        <v>4.5</v>
      </c>
      <c r="AJ248" s="61" t="s">
        <v>1266</v>
      </c>
      <c r="AK248" s="65" t="n">
        <v>4.5</v>
      </c>
      <c r="AL248" s="65" t="n">
        <v>3871.24</v>
      </c>
      <c r="AM248" s="66" t="n">
        <v>-90000</v>
      </c>
      <c r="AN248" s="66" t="n">
        <f aca="false">IF(J248="Listed Option",AF248*AL248,AM248)</f>
        <v>77424800</v>
      </c>
      <c r="AO248" s="61" t="s">
        <v>1267</v>
      </c>
      <c r="AP248" s="61" t="n">
        <v>100</v>
      </c>
      <c r="AQ248" s="61" t="n">
        <v>100</v>
      </c>
      <c r="AV248" s="61" t="s">
        <v>1306</v>
      </c>
      <c r="AW248" s="61" t="s">
        <v>1307</v>
      </c>
      <c r="AY248" s="61" t="s">
        <v>1308</v>
      </c>
      <c r="AZ248" s="61" t="s">
        <v>1308</v>
      </c>
      <c r="BA248" s="61" t="s">
        <v>1308</v>
      </c>
      <c r="BB248" s="67" t="n">
        <v>0</v>
      </c>
      <c r="BE248" s="61" t="n">
        <v>238575</v>
      </c>
      <c r="BJ248" s="61" t="s">
        <v>1308</v>
      </c>
      <c r="BL248" s="61" t="s">
        <v>1300</v>
      </c>
      <c r="BM248" s="61" t="s">
        <v>1300</v>
      </c>
      <c r="BN248" s="70" t="n">
        <v>77424800</v>
      </c>
      <c r="BP248" s="68" t="n">
        <v>-900</v>
      </c>
      <c r="BQ248" s="68" t="n">
        <v>-900</v>
      </c>
      <c r="BR248" s="69" t="n">
        <v>-200</v>
      </c>
      <c r="BS248" s="63" t="n">
        <v>-200</v>
      </c>
      <c r="BU248" s="68" t="n">
        <v>200</v>
      </c>
    </row>
    <row r="249" customFormat="false" ht="15" hidden="true" customHeight="false" outlineLevel="0" collapsed="false">
      <c r="A249" s="61" t="s">
        <v>2982</v>
      </c>
      <c r="B249" s="61" t="s">
        <v>2983</v>
      </c>
      <c r="C249" s="62" t="n">
        <v>45291</v>
      </c>
      <c r="D249" s="62" t="n">
        <v>45291</v>
      </c>
      <c r="E249" s="61" t="s">
        <v>1259</v>
      </c>
      <c r="G249" s="61" t="s">
        <v>2984</v>
      </c>
      <c r="H249" s="61" t="s">
        <v>1297</v>
      </c>
      <c r="J249" s="61" t="s">
        <v>1196</v>
      </c>
      <c r="K249" s="61" t="s">
        <v>1298</v>
      </c>
      <c r="L249" s="61" t="s">
        <v>1298</v>
      </c>
      <c r="M249" s="61" t="s">
        <v>1197</v>
      </c>
      <c r="N249" s="61" t="n">
        <v>184962908</v>
      </c>
      <c r="O249" s="61" t="s">
        <v>1262</v>
      </c>
      <c r="P249" s="61" t="s">
        <v>2985</v>
      </c>
      <c r="R249" s="61" t="s">
        <v>1300</v>
      </c>
      <c r="S249" s="61" t="str">
        <f aca="false">IF(J249="Listed Option",MID(R249,3,9),MID(Q249,3,9))</f>
        <v>78378X107</v>
      </c>
      <c r="T249" s="61" t="e">
        <f aca="false">VLOOKUP(S249,'Output v4'!C:C,1,FALSE())</f>
        <v>#N/A</v>
      </c>
      <c r="W249" s="61" t="s">
        <v>2986</v>
      </c>
      <c r="X249" s="61" t="s">
        <v>2987</v>
      </c>
      <c r="Y249" s="61" t="s">
        <v>2988</v>
      </c>
      <c r="Z249" s="61" t="s">
        <v>1304</v>
      </c>
      <c r="AA249" s="61" t="s">
        <v>1305</v>
      </c>
      <c r="AB249" s="63" t="n">
        <v>100</v>
      </c>
      <c r="AC249" s="63" t="n">
        <v>100</v>
      </c>
      <c r="AD249" s="61" t="n">
        <v>100</v>
      </c>
      <c r="AE249" s="61" t="n">
        <v>0</v>
      </c>
      <c r="AF249" s="64" t="n">
        <v>10000</v>
      </c>
      <c r="AG249" s="61" t="s">
        <v>689</v>
      </c>
      <c r="AH249" s="62" t="n">
        <v>45291</v>
      </c>
      <c r="AI249" s="65" t="n">
        <v>4.9</v>
      </c>
      <c r="AJ249" s="61" t="s">
        <v>1266</v>
      </c>
      <c r="AK249" s="65" t="n">
        <v>4.9</v>
      </c>
      <c r="AL249" s="65" t="n">
        <v>3871.24</v>
      </c>
      <c r="AM249" s="66" t="n">
        <v>49000</v>
      </c>
      <c r="AN249" s="66" t="n">
        <f aca="false">IF(J249="Listed Option",AF249*AL249,AM249)</f>
        <v>38712400</v>
      </c>
      <c r="AO249" s="61" t="s">
        <v>1267</v>
      </c>
      <c r="AP249" s="61" t="n">
        <v>100</v>
      </c>
      <c r="AQ249" s="61" t="n">
        <v>100</v>
      </c>
      <c r="AV249" s="61" t="s">
        <v>1306</v>
      </c>
      <c r="AW249" s="61" t="s">
        <v>1307</v>
      </c>
      <c r="AY249" s="61" t="s">
        <v>1308</v>
      </c>
      <c r="AZ249" s="61" t="s">
        <v>1308</v>
      </c>
      <c r="BA249" s="61" t="s">
        <v>1308</v>
      </c>
      <c r="BB249" s="67" t="n">
        <v>0</v>
      </c>
      <c r="BE249" s="61" t="n">
        <v>238575</v>
      </c>
      <c r="BJ249" s="61" t="s">
        <v>1308</v>
      </c>
      <c r="BL249" s="61" t="s">
        <v>1300</v>
      </c>
      <c r="BM249" s="61" t="s">
        <v>1300</v>
      </c>
      <c r="BN249" s="70" t="n">
        <v>-38712400</v>
      </c>
      <c r="BP249" s="68" t="n">
        <v>490</v>
      </c>
      <c r="BQ249" s="68" t="n">
        <v>490</v>
      </c>
      <c r="BR249" s="69" t="n">
        <v>100</v>
      </c>
      <c r="BS249" s="63" t="n">
        <v>100</v>
      </c>
      <c r="BU249" s="68" t="n">
        <v>100</v>
      </c>
    </row>
    <row r="250" customFormat="false" ht="15" hidden="true" customHeight="false" outlineLevel="0" collapsed="false">
      <c r="A250" s="61" t="s">
        <v>2989</v>
      </c>
      <c r="B250" s="61" t="s">
        <v>2990</v>
      </c>
      <c r="C250" s="62" t="n">
        <v>45291</v>
      </c>
      <c r="D250" s="62" t="n">
        <v>45291</v>
      </c>
      <c r="E250" s="61" t="s">
        <v>1259</v>
      </c>
      <c r="G250" s="61" t="s">
        <v>2991</v>
      </c>
      <c r="H250" s="61" t="s">
        <v>1297</v>
      </c>
      <c r="J250" s="61" t="s">
        <v>1196</v>
      </c>
      <c r="K250" s="61" t="s">
        <v>1298</v>
      </c>
      <c r="L250" s="61" t="s">
        <v>1298</v>
      </c>
      <c r="M250" s="61" t="s">
        <v>1197</v>
      </c>
      <c r="N250" s="61" t="n">
        <v>184962911</v>
      </c>
      <c r="O250" s="61" t="s">
        <v>1262</v>
      </c>
      <c r="P250" s="61" t="s">
        <v>2992</v>
      </c>
      <c r="R250" s="61" t="s">
        <v>1300</v>
      </c>
      <c r="S250" s="61" t="str">
        <f aca="false">IF(J250="Listed Option",MID(R250,3,9),MID(Q250,3,9))</f>
        <v>78378X107</v>
      </c>
      <c r="T250" s="61" t="e">
        <f aca="false">VLOOKUP(S250,'Output v4'!C:C,1,FALSE())</f>
        <v>#N/A</v>
      </c>
      <c r="W250" s="61" t="s">
        <v>2993</v>
      </c>
      <c r="X250" s="61" t="s">
        <v>2994</v>
      </c>
      <c r="Y250" s="61" t="s">
        <v>2995</v>
      </c>
      <c r="Z250" s="61" t="s">
        <v>1304</v>
      </c>
      <c r="AA250" s="61" t="s">
        <v>1305</v>
      </c>
      <c r="AB250" s="63" t="n">
        <v>200</v>
      </c>
      <c r="AC250" s="63" t="n">
        <v>200</v>
      </c>
      <c r="AD250" s="61" t="n">
        <v>100</v>
      </c>
      <c r="AE250" s="61" t="n">
        <v>0</v>
      </c>
      <c r="AF250" s="64" t="n">
        <v>20000</v>
      </c>
      <c r="AG250" s="61" t="s">
        <v>689</v>
      </c>
      <c r="AH250" s="62" t="n">
        <v>45291</v>
      </c>
      <c r="AI250" s="65" t="n">
        <v>5.3</v>
      </c>
      <c r="AJ250" s="61" t="s">
        <v>1266</v>
      </c>
      <c r="AK250" s="65" t="n">
        <v>5.3</v>
      </c>
      <c r="AL250" s="65" t="n">
        <v>3871.24</v>
      </c>
      <c r="AM250" s="66" t="n">
        <v>106000</v>
      </c>
      <c r="AN250" s="66" t="n">
        <f aca="false">IF(J250="Listed Option",AF250*AL250,AM250)</f>
        <v>77424800</v>
      </c>
      <c r="AO250" s="61" t="s">
        <v>1267</v>
      </c>
      <c r="AP250" s="61" t="n">
        <v>100</v>
      </c>
      <c r="AQ250" s="61" t="n">
        <v>100</v>
      </c>
      <c r="AV250" s="61" t="s">
        <v>1306</v>
      </c>
      <c r="AW250" s="61" t="s">
        <v>1307</v>
      </c>
      <c r="AY250" s="61" t="s">
        <v>1308</v>
      </c>
      <c r="AZ250" s="61" t="s">
        <v>1308</v>
      </c>
      <c r="BA250" s="61" t="s">
        <v>1308</v>
      </c>
      <c r="BB250" s="67" t="n">
        <v>0</v>
      </c>
      <c r="BE250" s="61" t="n">
        <v>238575</v>
      </c>
      <c r="BJ250" s="61" t="s">
        <v>1308</v>
      </c>
      <c r="BL250" s="61" t="s">
        <v>1300</v>
      </c>
      <c r="BM250" s="61" t="s">
        <v>1300</v>
      </c>
      <c r="BN250" s="70" t="n">
        <v>-77424800</v>
      </c>
      <c r="BP250" s="68" t="n">
        <v>1060</v>
      </c>
      <c r="BQ250" s="68" t="n">
        <v>1060</v>
      </c>
      <c r="BR250" s="69" t="n">
        <v>200</v>
      </c>
      <c r="BS250" s="63" t="n">
        <v>200</v>
      </c>
      <c r="BU250" s="68" t="n">
        <v>200</v>
      </c>
    </row>
    <row r="251" customFormat="false" ht="15" hidden="true" customHeight="false" outlineLevel="0" collapsed="false">
      <c r="A251" s="61" t="s">
        <v>2996</v>
      </c>
      <c r="B251" s="61" t="s">
        <v>2997</v>
      </c>
      <c r="C251" s="62" t="n">
        <v>45291</v>
      </c>
      <c r="D251" s="62" t="n">
        <v>45291</v>
      </c>
      <c r="E251" s="61" t="s">
        <v>1259</v>
      </c>
      <c r="G251" s="61" t="s">
        <v>2998</v>
      </c>
      <c r="H251" s="61" t="s">
        <v>1297</v>
      </c>
      <c r="J251" s="61" t="s">
        <v>1196</v>
      </c>
      <c r="K251" s="61" t="s">
        <v>1298</v>
      </c>
      <c r="L251" s="61" t="s">
        <v>1298</v>
      </c>
      <c r="M251" s="61" t="s">
        <v>1197</v>
      </c>
      <c r="N251" s="61" t="n">
        <v>184962914</v>
      </c>
      <c r="O251" s="61" t="s">
        <v>1262</v>
      </c>
      <c r="P251" s="61" t="s">
        <v>2999</v>
      </c>
      <c r="R251" s="61" t="s">
        <v>1300</v>
      </c>
      <c r="S251" s="61" t="str">
        <f aca="false">IF(J251="Listed Option",MID(R251,3,9),MID(Q251,3,9))</f>
        <v>78378X107</v>
      </c>
      <c r="T251" s="61" t="e">
        <f aca="false">VLOOKUP(S251,'Output v4'!C:C,1,FALSE())</f>
        <v>#N/A</v>
      </c>
      <c r="W251" s="61" t="s">
        <v>3000</v>
      </c>
      <c r="X251" s="61" t="s">
        <v>3001</v>
      </c>
      <c r="Y251" s="61" t="s">
        <v>3002</v>
      </c>
      <c r="Z251" s="61" t="s">
        <v>1304</v>
      </c>
      <c r="AA251" s="61" t="s">
        <v>1305</v>
      </c>
      <c r="AB251" s="63" t="n">
        <v>100</v>
      </c>
      <c r="AC251" s="63" t="n">
        <v>100</v>
      </c>
      <c r="AD251" s="61" t="n">
        <v>100</v>
      </c>
      <c r="AE251" s="61" t="n">
        <v>0</v>
      </c>
      <c r="AF251" s="64" t="n">
        <v>10000</v>
      </c>
      <c r="AG251" s="61" t="s">
        <v>689</v>
      </c>
      <c r="AH251" s="62" t="n">
        <v>45291</v>
      </c>
      <c r="AI251" s="65" t="n">
        <v>5.7</v>
      </c>
      <c r="AJ251" s="61" t="s">
        <v>1266</v>
      </c>
      <c r="AK251" s="65" t="n">
        <v>5.7</v>
      </c>
      <c r="AL251" s="65" t="n">
        <v>3871.24</v>
      </c>
      <c r="AM251" s="66" t="n">
        <v>57000</v>
      </c>
      <c r="AN251" s="66" t="n">
        <f aca="false">IF(J251="Listed Option",AF251*AL251,AM251)</f>
        <v>38712400</v>
      </c>
      <c r="AO251" s="61" t="s">
        <v>1267</v>
      </c>
      <c r="AP251" s="61" t="n">
        <v>100</v>
      </c>
      <c r="AQ251" s="61" t="n">
        <v>100</v>
      </c>
      <c r="AV251" s="61" t="s">
        <v>1306</v>
      </c>
      <c r="AW251" s="61" t="s">
        <v>1307</v>
      </c>
      <c r="AY251" s="61" t="s">
        <v>1308</v>
      </c>
      <c r="AZ251" s="61" t="s">
        <v>1308</v>
      </c>
      <c r="BA251" s="61" t="s">
        <v>1308</v>
      </c>
      <c r="BB251" s="67" t="n">
        <v>0</v>
      </c>
      <c r="BE251" s="61" t="n">
        <v>238575</v>
      </c>
      <c r="BJ251" s="61" t="s">
        <v>1308</v>
      </c>
      <c r="BL251" s="61" t="s">
        <v>1300</v>
      </c>
      <c r="BM251" s="61" t="s">
        <v>1300</v>
      </c>
      <c r="BN251" s="70" t="n">
        <v>-38712400</v>
      </c>
      <c r="BP251" s="68" t="n">
        <v>570</v>
      </c>
      <c r="BQ251" s="68" t="n">
        <v>570</v>
      </c>
      <c r="BR251" s="69" t="n">
        <v>100</v>
      </c>
      <c r="BS251" s="63" t="n">
        <v>100</v>
      </c>
      <c r="BU251" s="68" t="n">
        <v>100</v>
      </c>
    </row>
    <row r="252" customFormat="false" ht="15" hidden="true" customHeight="false" outlineLevel="0" collapsed="false">
      <c r="A252" s="61" t="s">
        <v>3003</v>
      </c>
      <c r="B252" s="61" t="s">
        <v>3004</v>
      </c>
      <c r="C252" s="62" t="n">
        <v>45291</v>
      </c>
      <c r="D252" s="62" t="n">
        <v>45291</v>
      </c>
      <c r="E252" s="61" t="s">
        <v>1259</v>
      </c>
      <c r="G252" s="61" t="s">
        <v>3005</v>
      </c>
      <c r="H252" s="61" t="s">
        <v>1297</v>
      </c>
      <c r="J252" s="61" t="s">
        <v>1196</v>
      </c>
      <c r="K252" s="61" t="s">
        <v>1298</v>
      </c>
      <c r="L252" s="61" t="s">
        <v>1298</v>
      </c>
      <c r="M252" s="61" t="s">
        <v>1197</v>
      </c>
      <c r="N252" s="61" t="n">
        <v>184962917</v>
      </c>
      <c r="O252" s="61" t="s">
        <v>1262</v>
      </c>
      <c r="P252" s="61" t="s">
        <v>3006</v>
      </c>
      <c r="R252" s="61" t="s">
        <v>1300</v>
      </c>
      <c r="S252" s="61" t="str">
        <f aca="false">IF(J252="Listed Option",MID(R252,3,9),MID(Q252,3,9))</f>
        <v>78378X107</v>
      </c>
      <c r="T252" s="61" t="e">
        <f aca="false">VLOOKUP(S252,'Output v4'!C:C,1,FALSE())</f>
        <v>#N/A</v>
      </c>
      <c r="W252" s="61" t="s">
        <v>3007</v>
      </c>
      <c r="X252" s="61" t="s">
        <v>3008</v>
      </c>
      <c r="Y252" s="61" t="s">
        <v>3009</v>
      </c>
      <c r="Z252" s="61" t="s">
        <v>1304</v>
      </c>
      <c r="AA252" s="61" t="s">
        <v>1305</v>
      </c>
      <c r="AB252" s="63" t="n">
        <v>100</v>
      </c>
      <c r="AC252" s="63" t="n">
        <v>100</v>
      </c>
      <c r="AD252" s="61" t="n">
        <v>100</v>
      </c>
      <c r="AE252" s="61" t="n">
        <v>0</v>
      </c>
      <c r="AF252" s="64" t="n">
        <v>10000</v>
      </c>
      <c r="AG252" s="61" t="s">
        <v>689</v>
      </c>
      <c r="AH252" s="62" t="n">
        <v>45291</v>
      </c>
      <c r="AI252" s="65" t="n">
        <v>6.05</v>
      </c>
      <c r="AJ252" s="61" t="s">
        <v>1266</v>
      </c>
      <c r="AK252" s="65" t="n">
        <v>6.05</v>
      </c>
      <c r="AL252" s="65" t="n">
        <v>3871.24</v>
      </c>
      <c r="AM252" s="66" t="n">
        <v>60500</v>
      </c>
      <c r="AN252" s="66" t="n">
        <f aca="false">IF(J252="Listed Option",AF252*AL252,AM252)</f>
        <v>38712400</v>
      </c>
      <c r="AO252" s="61" t="s">
        <v>1267</v>
      </c>
      <c r="AP252" s="61" t="n">
        <v>100</v>
      </c>
      <c r="AQ252" s="61" t="n">
        <v>100</v>
      </c>
      <c r="AV252" s="61" t="s">
        <v>1306</v>
      </c>
      <c r="AW252" s="61" t="s">
        <v>1307</v>
      </c>
      <c r="AY252" s="61" t="s">
        <v>1308</v>
      </c>
      <c r="AZ252" s="61" t="s">
        <v>1308</v>
      </c>
      <c r="BA252" s="61" t="s">
        <v>1308</v>
      </c>
      <c r="BB252" s="67" t="n">
        <v>0</v>
      </c>
      <c r="BE252" s="61" t="n">
        <v>238575</v>
      </c>
      <c r="BJ252" s="61" t="s">
        <v>1308</v>
      </c>
      <c r="BL252" s="61" t="s">
        <v>1300</v>
      </c>
      <c r="BM252" s="61" t="s">
        <v>1300</v>
      </c>
      <c r="BN252" s="70" t="n">
        <v>-38712400</v>
      </c>
      <c r="BP252" s="68" t="n">
        <v>605</v>
      </c>
      <c r="BQ252" s="68" t="n">
        <v>605</v>
      </c>
      <c r="BR252" s="69" t="n">
        <v>100</v>
      </c>
      <c r="BS252" s="63" t="n">
        <v>100</v>
      </c>
      <c r="BU252" s="68" t="n">
        <v>100</v>
      </c>
    </row>
    <row r="253" customFormat="false" ht="15" hidden="true" customHeight="false" outlineLevel="0" collapsed="false">
      <c r="A253" s="61" t="s">
        <v>3010</v>
      </c>
      <c r="B253" s="61" t="s">
        <v>3011</v>
      </c>
      <c r="C253" s="62" t="n">
        <v>45291</v>
      </c>
      <c r="D253" s="62" t="n">
        <v>45291</v>
      </c>
      <c r="E253" s="61" t="s">
        <v>1259</v>
      </c>
      <c r="G253" s="61" t="s">
        <v>3012</v>
      </c>
      <c r="H253" s="61" t="s">
        <v>1297</v>
      </c>
      <c r="J253" s="61" t="s">
        <v>1196</v>
      </c>
      <c r="K253" s="61" t="s">
        <v>1298</v>
      </c>
      <c r="L253" s="61" t="s">
        <v>1298</v>
      </c>
      <c r="M253" s="61" t="s">
        <v>1197</v>
      </c>
      <c r="N253" s="61" t="n">
        <v>184962923</v>
      </c>
      <c r="O253" s="61" t="s">
        <v>1262</v>
      </c>
      <c r="P253" s="61" t="s">
        <v>3013</v>
      </c>
      <c r="R253" s="61" t="s">
        <v>1300</v>
      </c>
      <c r="S253" s="61" t="str">
        <f aca="false">IF(J253="Listed Option",MID(R253,3,9),MID(Q253,3,9))</f>
        <v>78378X107</v>
      </c>
      <c r="T253" s="61" t="e">
        <f aca="false">VLOOKUP(S253,'Output v4'!C:C,1,FALSE())</f>
        <v>#N/A</v>
      </c>
      <c r="W253" s="61" t="s">
        <v>3014</v>
      </c>
      <c r="X253" s="61" t="s">
        <v>3015</v>
      </c>
      <c r="Y253" s="61" t="s">
        <v>3016</v>
      </c>
      <c r="Z253" s="61" t="s">
        <v>1304</v>
      </c>
      <c r="AA253" s="61" t="s">
        <v>1305</v>
      </c>
      <c r="AB253" s="63" t="n">
        <v>25</v>
      </c>
      <c r="AC253" s="63" t="n">
        <v>25</v>
      </c>
      <c r="AD253" s="61" t="n">
        <v>100</v>
      </c>
      <c r="AE253" s="61" t="n">
        <v>0</v>
      </c>
      <c r="AF253" s="64" t="n">
        <v>2500</v>
      </c>
      <c r="AG253" s="61" t="s">
        <v>689</v>
      </c>
      <c r="AH253" s="62" t="n">
        <v>45291</v>
      </c>
      <c r="AI253" s="65" t="n">
        <v>7.2</v>
      </c>
      <c r="AJ253" s="61" t="s">
        <v>1266</v>
      </c>
      <c r="AK253" s="65" t="n">
        <v>7.2</v>
      </c>
      <c r="AL253" s="65" t="n">
        <v>3871.24</v>
      </c>
      <c r="AM253" s="66" t="n">
        <v>18000</v>
      </c>
      <c r="AN253" s="66" t="n">
        <f aca="false">IF(J253="Listed Option",AF253*AL253,AM253)</f>
        <v>9678100</v>
      </c>
      <c r="AO253" s="61" t="s">
        <v>1267</v>
      </c>
      <c r="AP253" s="61" t="n">
        <v>100</v>
      </c>
      <c r="AQ253" s="61" t="n">
        <v>100</v>
      </c>
      <c r="AV253" s="61" t="s">
        <v>1306</v>
      </c>
      <c r="AW253" s="61" t="s">
        <v>1307</v>
      </c>
      <c r="AY253" s="61" t="s">
        <v>1308</v>
      </c>
      <c r="AZ253" s="61" t="s">
        <v>1308</v>
      </c>
      <c r="BA253" s="61" t="s">
        <v>1308</v>
      </c>
      <c r="BB253" s="67" t="n">
        <v>0</v>
      </c>
      <c r="BE253" s="61" t="n">
        <v>238575</v>
      </c>
      <c r="BJ253" s="61" t="s">
        <v>1308</v>
      </c>
      <c r="BL253" s="61" t="s">
        <v>1300</v>
      </c>
      <c r="BM253" s="61" t="s">
        <v>1300</v>
      </c>
      <c r="BN253" s="70" t="n">
        <v>-9678100</v>
      </c>
      <c r="BP253" s="68" t="n">
        <v>180</v>
      </c>
      <c r="BQ253" s="68" t="n">
        <v>180</v>
      </c>
      <c r="BR253" s="69" t="n">
        <v>25</v>
      </c>
      <c r="BS253" s="63" t="n">
        <v>25</v>
      </c>
      <c r="BU253" s="68" t="n">
        <v>25</v>
      </c>
    </row>
    <row r="254" customFormat="false" ht="15" hidden="true" customHeight="false" outlineLevel="0" collapsed="false">
      <c r="A254" s="61" t="s">
        <v>3017</v>
      </c>
      <c r="B254" s="61" t="s">
        <v>3018</v>
      </c>
      <c r="C254" s="62" t="n">
        <v>45291</v>
      </c>
      <c r="D254" s="62" t="n">
        <v>45291</v>
      </c>
      <c r="E254" s="61" t="s">
        <v>1259</v>
      </c>
      <c r="G254" s="61" t="s">
        <v>3019</v>
      </c>
      <c r="H254" s="61" t="s">
        <v>1297</v>
      </c>
      <c r="J254" s="61" t="s">
        <v>1196</v>
      </c>
      <c r="K254" s="61" t="s">
        <v>1298</v>
      </c>
      <c r="L254" s="61" t="s">
        <v>1298</v>
      </c>
      <c r="M254" s="61" t="s">
        <v>1197</v>
      </c>
      <c r="N254" s="61" t="n">
        <v>184962926</v>
      </c>
      <c r="O254" s="61" t="s">
        <v>1262</v>
      </c>
      <c r="P254" s="61" t="s">
        <v>3020</v>
      </c>
      <c r="R254" s="61" t="s">
        <v>1300</v>
      </c>
      <c r="S254" s="61" t="str">
        <f aca="false">IF(J254="Listed Option",MID(R254,3,9),MID(Q254,3,9))</f>
        <v>78378X107</v>
      </c>
      <c r="T254" s="61" t="e">
        <f aca="false">VLOOKUP(S254,'Output v4'!C:C,1,FALSE())</f>
        <v>#N/A</v>
      </c>
      <c r="W254" s="61" t="s">
        <v>3021</v>
      </c>
      <c r="X254" s="61" t="s">
        <v>3022</v>
      </c>
      <c r="Y254" s="61" t="s">
        <v>3023</v>
      </c>
      <c r="Z254" s="61" t="s">
        <v>1304</v>
      </c>
      <c r="AA254" s="61" t="s">
        <v>1305</v>
      </c>
      <c r="AB254" s="63" t="n">
        <v>200</v>
      </c>
      <c r="AC254" s="63" t="n">
        <v>200</v>
      </c>
      <c r="AD254" s="61" t="n">
        <v>100</v>
      </c>
      <c r="AE254" s="61" t="n">
        <v>0</v>
      </c>
      <c r="AF254" s="64" t="n">
        <v>20000</v>
      </c>
      <c r="AG254" s="61" t="s">
        <v>689</v>
      </c>
      <c r="AH254" s="62" t="n">
        <v>45291</v>
      </c>
      <c r="AI254" s="65" t="n">
        <v>8.05</v>
      </c>
      <c r="AJ254" s="61" t="s">
        <v>1266</v>
      </c>
      <c r="AK254" s="65" t="n">
        <v>8.05</v>
      </c>
      <c r="AL254" s="65" t="n">
        <v>3871.24</v>
      </c>
      <c r="AM254" s="66" t="n">
        <v>161000</v>
      </c>
      <c r="AN254" s="66" t="n">
        <f aca="false">IF(J254="Listed Option",AF254*AL254,AM254)</f>
        <v>77424800</v>
      </c>
      <c r="AO254" s="61" t="s">
        <v>1267</v>
      </c>
      <c r="AP254" s="61" t="n">
        <v>100</v>
      </c>
      <c r="AQ254" s="61" t="n">
        <v>100</v>
      </c>
      <c r="AV254" s="61" t="s">
        <v>1306</v>
      </c>
      <c r="AW254" s="61" t="s">
        <v>1307</v>
      </c>
      <c r="AY254" s="61" t="s">
        <v>1308</v>
      </c>
      <c r="AZ254" s="61" t="s">
        <v>1308</v>
      </c>
      <c r="BA254" s="61" t="s">
        <v>1308</v>
      </c>
      <c r="BB254" s="67" t="n">
        <v>0</v>
      </c>
      <c r="BE254" s="61" t="n">
        <v>238575</v>
      </c>
      <c r="BJ254" s="61" t="s">
        <v>1308</v>
      </c>
      <c r="BL254" s="61" t="s">
        <v>1300</v>
      </c>
      <c r="BM254" s="61" t="s">
        <v>1300</v>
      </c>
      <c r="BN254" s="70" t="n">
        <v>-77424800</v>
      </c>
      <c r="BP254" s="68" t="n">
        <v>1610</v>
      </c>
      <c r="BQ254" s="68" t="n">
        <v>1610</v>
      </c>
      <c r="BR254" s="69" t="n">
        <v>200</v>
      </c>
      <c r="BS254" s="63" t="n">
        <v>200</v>
      </c>
      <c r="BU254" s="68" t="n">
        <v>200</v>
      </c>
    </row>
    <row r="255" customFormat="false" ht="15" hidden="true" customHeight="false" outlineLevel="0" collapsed="false">
      <c r="A255" s="61" t="s">
        <v>3024</v>
      </c>
      <c r="B255" s="61" t="s">
        <v>3025</v>
      </c>
      <c r="C255" s="62" t="n">
        <v>45291</v>
      </c>
      <c r="D255" s="62" t="n">
        <v>45291</v>
      </c>
      <c r="E255" s="61" t="s">
        <v>1259</v>
      </c>
      <c r="G255" s="61" t="s">
        <v>3026</v>
      </c>
      <c r="H255" s="61" t="s">
        <v>1297</v>
      </c>
      <c r="J255" s="61" t="s">
        <v>1196</v>
      </c>
      <c r="K255" s="61" t="s">
        <v>1298</v>
      </c>
      <c r="L255" s="61" t="s">
        <v>1298</v>
      </c>
      <c r="M255" s="61" t="s">
        <v>1197</v>
      </c>
      <c r="N255" s="61" t="n">
        <v>184962929</v>
      </c>
      <c r="O255" s="61" t="s">
        <v>1262</v>
      </c>
      <c r="P255" s="61" t="s">
        <v>3027</v>
      </c>
      <c r="R255" s="61" t="s">
        <v>1300</v>
      </c>
      <c r="S255" s="61" t="str">
        <f aca="false">IF(J255="Listed Option",MID(R255,3,9),MID(Q255,3,9))</f>
        <v>78378X107</v>
      </c>
      <c r="T255" s="61" t="e">
        <f aca="false">VLOOKUP(S255,'Output v4'!C:C,1,FALSE())</f>
        <v>#N/A</v>
      </c>
      <c r="W255" s="61" t="s">
        <v>3028</v>
      </c>
      <c r="X255" s="61" t="s">
        <v>3029</v>
      </c>
      <c r="Y255" s="61" t="s">
        <v>3030</v>
      </c>
      <c r="Z255" s="61" t="s">
        <v>1304</v>
      </c>
      <c r="AA255" s="61" t="s">
        <v>1305</v>
      </c>
      <c r="AB255" s="63" t="n">
        <v>100</v>
      </c>
      <c r="AC255" s="63" t="n">
        <v>100</v>
      </c>
      <c r="AD255" s="61" t="n">
        <v>100</v>
      </c>
      <c r="AE255" s="61" t="n">
        <v>0</v>
      </c>
      <c r="AF255" s="64" t="n">
        <v>10000</v>
      </c>
      <c r="AG255" s="61" t="s">
        <v>689</v>
      </c>
      <c r="AH255" s="62" t="n">
        <v>45291</v>
      </c>
      <c r="AI255" s="65" t="n">
        <v>8.85</v>
      </c>
      <c r="AJ255" s="61" t="s">
        <v>1266</v>
      </c>
      <c r="AK255" s="65" t="n">
        <v>8.85</v>
      </c>
      <c r="AL255" s="65" t="n">
        <v>3871.24</v>
      </c>
      <c r="AM255" s="66" t="n">
        <v>88500</v>
      </c>
      <c r="AN255" s="66" t="n">
        <f aca="false">IF(J255="Listed Option",AF255*AL255,AM255)</f>
        <v>38712400</v>
      </c>
      <c r="AO255" s="61" t="s">
        <v>1267</v>
      </c>
      <c r="AP255" s="61" t="n">
        <v>100</v>
      </c>
      <c r="AQ255" s="61" t="n">
        <v>100</v>
      </c>
      <c r="AV255" s="61" t="s">
        <v>1306</v>
      </c>
      <c r="AW255" s="61" t="s">
        <v>1307</v>
      </c>
      <c r="AY255" s="61" t="s">
        <v>1308</v>
      </c>
      <c r="AZ255" s="61" t="s">
        <v>1308</v>
      </c>
      <c r="BA255" s="61" t="s">
        <v>1308</v>
      </c>
      <c r="BB255" s="67" t="n">
        <v>0</v>
      </c>
      <c r="BE255" s="61" t="n">
        <v>238575</v>
      </c>
      <c r="BJ255" s="61" t="s">
        <v>1308</v>
      </c>
      <c r="BL255" s="61" t="s">
        <v>1300</v>
      </c>
      <c r="BM255" s="61" t="s">
        <v>1300</v>
      </c>
      <c r="BN255" s="70" t="n">
        <v>-38712400</v>
      </c>
      <c r="BP255" s="68" t="n">
        <v>885</v>
      </c>
      <c r="BQ255" s="68" t="n">
        <v>885</v>
      </c>
      <c r="BR255" s="69" t="n">
        <v>100</v>
      </c>
      <c r="BS255" s="63" t="n">
        <v>100</v>
      </c>
      <c r="BU255" s="68" t="n">
        <v>100</v>
      </c>
    </row>
    <row r="256" customFormat="false" ht="15" hidden="true" customHeight="false" outlineLevel="0" collapsed="false">
      <c r="A256" s="61" t="s">
        <v>3031</v>
      </c>
      <c r="B256" s="61" t="s">
        <v>3032</v>
      </c>
      <c r="C256" s="62" t="n">
        <v>45291</v>
      </c>
      <c r="D256" s="62" t="n">
        <v>45291</v>
      </c>
      <c r="E256" s="61" t="s">
        <v>1259</v>
      </c>
      <c r="G256" s="61" t="s">
        <v>3033</v>
      </c>
      <c r="H256" s="61" t="s">
        <v>1297</v>
      </c>
      <c r="J256" s="61" t="s">
        <v>1196</v>
      </c>
      <c r="K256" s="61" t="s">
        <v>1298</v>
      </c>
      <c r="L256" s="61" t="s">
        <v>1298</v>
      </c>
      <c r="M256" s="61" t="s">
        <v>1197</v>
      </c>
      <c r="N256" s="61" t="n">
        <v>184962932</v>
      </c>
      <c r="O256" s="61" t="s">
        <v>1262</v>
      </c>
      <c r="P256" s="61" t="s">
        <v>3034</v>
      </c>
      <c r="R256" s="61" t="s">
        <v>1300</v>
      </c>
      <c r="S256" s="61" t="str">
        <f aca="false">IF(J256="Listed Option",MID(R256,3,9),MID(Q256,3,9))</f>
        <v>78378X107</v>
      </c>
      <c r="T256" s="61" t="e">
        <f aca="false">VLOOKUP(S256,'Output v4'!C:C,1,FALSE())</f>
        <v>#N/A</v>
      </c>
      <c r="W256" s="61" t="s">
        <v>3035</v>
      </c>
      <c r="X256" s="61" t="s">
        <v>3036</v>
      </c>
      <c r="Y256" s="61" t="s">
        <v>3037</v>
      </c>
      <c r="Z256" s="61" t="s">
        <v>1304</v>
      </c>
      <c r="AA256" s="61" t="s">
        <v>1305</v>
      </c>
      <c r="AB256" s="63" t="n">
        <v>120</v>
      </c>
      <c r="AC256" s="63" t="n">
        <v>120</v>
      </c>
      <c r="AD256" s="61" t="n">
        <v>100</v>
      </c>
      <c r="AE256" s="61" t="n">
        <v>0</v>
      </c>
      <c r="AF256" s="64" t="n">
        <v>12000</v>
      </c>
      <c r="AG256" s="61" t="s">
        <v>689</v>
      </c>
      <c r="AH256" s="62" t="n">
        <v>45291</v>
      </c>
      <c r="AI256" s="65" t="n">
        <v>9.5</v>
      </c>
      <c r="AJ256" s="61" t="s">
        <v>1266</v>
      </c>
      <c r="AK256" s="65" t="n">
        <v>9.5</v>
      </c>
      <c r="AL256" s="65" t="n">
        <v>3871.24</v>
      </c>
      <c r="AM256" s="66" t="n">
        <v>114000</v>
      </c>
      <c r="AN256" s="66" t="n">
        <f aca="false">IF(J256="Listed Option",AF256*AL256,AM256)</f>
        <v>46454880</v>
      </c>
      <c r="AO256" s="61" t="s">
        <v>1267</v>
      </c>
      <c r="AP256" s="61" t="n">
        <v>100</v>
      </c>
      <c r="AQ256" s="61" t="n">
        <v>100</v>
      </c>
      <c r="AV256" s="61" t="s">
        <v>1306</v>
      </c>
      <c r="AW256" s="61" t="s">
        <v>1307</v>
      </c>
      <c r="AY256" s="61" t="s">
        <v>1308</v>
      </c>
      <c r="AZ256" s="61" t="s">
        <v>1308</v>
      </c>
      <c r="BA256" s="61" t="s">
        <v>1308</v>
      </c>
      <c r="BB256" s="67" t="n">
        <v>0</v>
      </c>
      <c r="BE256" s="61" t="n">
        <v>238575</v>
      </c>
      <c r="BJ256" s="61" t="s">
        <v>1308</v>
      </c>
      <c r="BL256" s="61" t="s">
        <v>1300</v>
      </c>
      <c r="BM256" s="61" t="s">
        <v>1300</v>
      </c>
      <c r="BN256" s="70" t="n">
        <v>-46454880</v>
      </c>
      <c r="BP256" s="68" t="n">
        <v>1140</v>
      </c>
      <c r="BQ256" s="68" t="n">
        <v>1140</v>
      </c>
      <c r="BR256" s="69" t="n">
        <v>120</v>
      </c>
      <c r="BS256" s="63" t="n">
        <v>120</v>
      </c>
      <c r="BU256" s="68" t="n">
        <v>120</v>
      </c>
    </row>
    <row r="257" customFormat="false" ht="15" hidden="true" customHeight="false" outlineLevel="0" collapsed="false">
      <c r="A257" s="61" t="s">
        <v>3038</v>
      </c>
      <c r="B257" s="61" t="s">
        <v>3039</v>
      </c>
      <c r="C257" s="62" t="n">
        <v>45291</v>
      </c>
      <c r="D257" s="62" t="n">
        <v>45291</v>
      </c>
      <c r="E257" s="61" t="s">
        <v>1259</v>
      </c>
      <c r="G257" s="61" t="s">
        <v>3040</v>
      </c>
      <c r="H257" s="61" t="s">
        <v>1297</v>
      </c>
      <c r="J257" s="61" t="s">
        <v>1196</v>
      </c>
      <c r="K257" s="61" t="s">
        <v>1298</v>
      </c>
      <c r="L257" s="61" t="s">
        <v>1298</v>
      </c>
      <c r="M257" s="61" t="s">
        <v>1197</v>
      </c>
      <c r="N257" s="61" t="n">
        <v>184962935</v>
      </c>
      <c r="O257" s="61" t="s">
        <v>1262</v>
      </c>
      <c r="P257" s="61" t="s">
        <v>3041</v>
      </c>
      <c r="R257" s="61" t="s">
        <v>1300</v>
      </c>
      <c r="S257" s="61" t="str">
        <f aca="false">IF(J257="Listed Option",MID(R257,3,9),MID(Q257,3,9))</f>
        <v>78378X107</v>
      </c>
      <c r="T257" s="61" t="e">
        <f aca="false">VLOOKUP(S257,'Output v4'!C:C,1,FALSE())</f>
        <v>#N/A</v>
      </c>
      <c r="W257" s="61" t="s">
        <v>3042</v>
      </c>
      <c r="X257" s="61" t="s">
        <v>3043</v>
      </c>
      <c r="Y257" s="61" t="s">
        <v>3044</v>
      </c>
      <c r="Z257" s="61" t="s">
        <v>1304</v>
      </c>
      <c r="AA257" s="61" t="s">
        <v>1305</v>
      </c>
      <c r="AB257" s="63" t="n">
        <v>-99</v>
      </c>
      <c r="AC257" s="63" t="n">
        <v>-99</v>
      </c>
      <c r="AD257" s="61" t="n">
        <v>100</v>
      </c>
      <c r="AE257" s="61" t="n">
        <v>0</v>
      </c>
      <c r="AF257" s="64" t="n">
        <v>9900</v>
      </c>
      <c r="AG257" s="61" t="s">
        <v>1273</v>
      </c>
      <c r="AH257" s="62" t="n">
        <v>45291</v>
      </c>
      <c r="AI257" s="65" t="n">
        <v>10.75</v>
      </c>
      <c r="AJ257" s="61" t="s">
        <v>1266</v>
      </c>
      <c r="AK257" s="65" t="n">
        <v>10.75</v>
      </c>
      <c r="AL257" s="65" t="n">
        <v>3871.24</v>
      </c>
      <c r="AM257" s="66" t="n">
        <v>-106425</v>
      </c>
      <c r="AN257" s="66" t="n">
        <f aca="false">IF(J257="Listed Option",AF257*AL257,AM257)</f>
        <v>38325276</v>
      </c>
      <c r="AO257" s="61" t="s">
        <v>1267</v>
      </c>
      <c r="AP257" s="61" t="n">
        <v>100</v>
      </c>
      <c r="AQ257" s="61" t="n">
        <v>100</v>
      </c>
      <c r="AV257" s="61" t="s">
        <v>1306</v>
      </c>
      <c r="AW257" s="61" t="s">
        <v>1307</v>
      </c>
      <c r="AY257" s="61" t="s">
        <v>1308</v>
      </c>
      <c r="AZ257" s="61" t="s">
        <v>1308</v>
      </c>
      <c r="BA257" s="61" t="s">
        <v>1308</v>
      </c>
      <c r="BB257" s="67" t="n">
        <v>0</v>
      </c>
      <c r="BE257" s="61" t="n">
        <v>238575</v>
      </c>
      <c r="BJ257" s="61" t="s">
        <v>1308</v>
      </c>
      <c r="BL257" s="61" t="s">
        <v>1300</v>
      </c>
      <c r="BM257" s="61" t="s">
        <v>1300</v>
      </c>
      <c r="BN257" s="70" t="n">
        <v>38325276</v>
      </c>
      <c r="BP257" s="68" t="n">
        <v>-1064.25</v>
      </c>
      <c r="BQ257" s="68" t="n">
        <v>-1064.25</v>
      </c>
      <c r="BR257" s="69" t="n">
        <v>-99</v>
      </c>
      <c r="BS257" s="63" t="n">
        <v>-99</v>
      </c>
      <c r="BU257" s="68" t="n">
        <v>99</v>
      </c>
    </row>
    <row r="258" customFormat="false" ht="15" hidden="true" customHeight="false" outlineLevel="0" collapsed="false">
      <c r="A258" s="61" t="s">
        <v>3045</v>
      </c>
      <c r="B258" s="61" t="s">
        <v>3046</v>
      </c>
      <c r="C258" s="62" t="n">
        <v>45291</v>
      </c>
      <c r="D258" s="62" t="n">
        <v>45291</v>
      </c>
      <c r="E258" s="61" t="s">
        <v>1259</v>
      </c>
      <c r="G258" s="61" t="s">
        <v>3047</v>
      </c>
      <c r="H258" s="61" t="s">
        <v>1297</v>
      </c>
      <c r="J258" s="61" t="s">
        <v>1196</v>
      </c>
      <c r="K258" s="61" t="s">
        <v>1298</v>
      </c>
      <c r="L258" s="61" t="s">
        <v>1298</v>
      </c>
      <c r="M258" s="61" t="s">
        <v>1197</v>
      </c>
      <c r="N258" s="61" t="n">
        <v>184962983</v>
      </c>
      <c r="O258" s="61" t="s">
        <v>1262</v>
      </c>
      <c r="P258" s="61" t="s">
        <v>3048</v>
      </c>
      <c r="R258" s="61" t="s">
        <v>1300</v>
      </c>
      <c r="S258" s="61" t="str">
        <f aca="false">IF(J258="Listed Option",MID(R258,3,9),MID(Q258,3,9))</f>
        <v>78378X107</v>
      </c>
      <c r="T258" s="61" t="e">
        <f aca="false">VLOOKUP(S258,'Output v4'!C:C,1,FALSE())</f>
        <v>#N/A</v>
      </c>
      <c r="W258" s="61" t="s">
        <v>3049</v>
      </c>
      <c r="X258" s="61" t="s">
        <v>3050</v>
      </c>
      <c r="Y258" s="61" t="s">
        <v>3051</v>
      </c>
      <c r="Z258" s="61" t="s">
        <v>1304</v>
      </c>
      <c r="AA258" s="61" t="s">
        <v>1305</v>
      </c>
      <c r="AB258" s="63" t="n">
        <v>36</v>
      </c>
      <c r="AC258" s="63" t="n">
        <v>36</v>
      </c>
      <c r="AD258" s="61" t="n">
        <v>100</v>
      </c>
      <c r="AE258" s="61" t="n">
        <v>0</v>
      </c>
      <c r="AF258" s="64" t="n">
        <v>3600</v>
      </c>
      <c r="AG258" s="61" t="s">
        <v>689</v>
      </c>
      <c r="AH258" s="62" t="n">
        <v>45291</v>
      </c>
      <c r="AI258" s="65" t="n">
        <v>75.15</v>
      </c>
      <c r="AJ258" s="61" t="s">
        <v>1266</v>
      </c>
      <c r="AK258" s="65" t="n">
        <v>75.15</v>
      </c>
      <c r="AL258" s="65" t="n">
        <v>3871.24</v>
      </c>
      <c r="AM258" s="66" t="n">
        <v>270540</v>
      </c>
      <c r="AN258" s="66" t="n">
        <f aca="false">IF(J258="Listed Option",AF258*AL258,AM258)</f>
        <v>13936464</v>
      </c>
      <c r="AO258" s="61" t="s">
        <v>1267</v>
      </c>
      <c r="AP258" s="61" t="n">
        <v>100</v>
      </c>
      <c r="AQ258" s="61" t="n">
        <v>100</v>
      </c>
      <c r="AV258" s="61" t="s">
        <v>1306</v>
      </c>
      <c r="AW258" s="61" t="s">
        <v>1307</v>
      </c>
      <c r="AY258" s="61" t="s">
        <v>1308</v>
      </c>
      <c r="AZ258" s="61" t="s">
        <v>1308</v>
      </c>
      <c r="BA258" s="61" t="s">
        <v>1308</v>
      </c>
      <c r="BB258" s="67" t="n">
        <v>0</v>
      </c>
      <c r="BE258" s="61" t="n">
        <v>238575</v>
      </c>
      <c r="BJ258" s="61" t="s">
        <v>1308</v>
      </c>
      <c r="BL258" s="61" t="s">
        <v>1300</v>
      </c>
      <c r="BM258" s="61" t="s">
        <v>1300</v>
      </c>
      <c r="BN258" s="70" t="n">
        <v>-13936464</v>
      </c>
      <c r="BP258" s="68" t="n">
        <v>2705.4</v>
      </c>
      <c r="BQ258" s="68" t="n">
        <v>2705.4</v>
      </c>
      <c r="BR258" s="69" t="n">
        <v>36</v>
      </c>
      <c r="BS258" s="63" t="n">
        <v>36</v>
      </c>
      <c r="BU258" s="68" t="n">
        <v>36</v>
      </c>
    </row>
    <row r="259" customFormat="false" ht="15" hidden="true" customHeight="false" outlineLevel="0" collapsed="false">
      <c r="A259" s="61" t="s">
        <v>3052</v>
      </c>
      <c r="B259" s="61" t="s">
        <v>3053</v>
      </c>
      <c r="C259" s="62" t="n">
        <v>45291</v>
      </c>
      <c r="D259" s="62" t="n">
        <v>45291</v>
      </c>
      <c r="E259" s="61" t="s">
        <v>1259</v>
      </c>
      <c r="G259" s="61" t="s">
        <v>3054</v>
      </c>
      <c r="H259" s="61" t="s">
        <v>1297</v>
      </c>
      <c r="J259" s="61" t="s">
        <v>1196</v>
      </c>
      <c r="K259" s="61" t="s">
        <v>1298</v>
      </c>
      <c r="L259" s="61" t="s">
        <v>1298</v>
      </c>
      <c r="M259" s="61" t="s">
        <v>1197</v>
      </c>
      <c r="N259" s="61" t="n">
        <v>185474737</v>
      </c>
      <c r="O259" s="61" t="s">
        <v>1262</v>
      </c>
      <c r="P259" s="61" t="s">
        <v>3055</v>
      </c>
      <c r="R259" s="61" t="s">
        <v>1300</v>
      </c>
      <c r="S259" s="61" t="str">
        <f aca="false">IF(J259="Listed Option",MID(R259,3,9),MID(Q259,3,9))</f>
        <v>78378X107</v>
      </c>
      <c r="T259" s="61" t="e">
        <f aca="false">VLOOKUP(S259,'Output v4'!C:C,1,FALSE())</f>
        <v>#N/A</v>
      </c>
      <c r="W259" s="61" t="s">
        <v>3056</v>
      </c>
      <c r="X259" s="61" t="s">
        <v>3057</v>
      </c>
      <c r="Y259" s="61" t="s">
        <v>3058</v>
      </c>
      <c r="Z259" s="61" t="s">
        <v>1304</v>
      </c>
      <c r="AA259" s="61" t="s">
        <v>1305</v>
      </c>
      <c r="AB259" s="63" t="n">
        <v>-150</v>
      </c>
      <c r="AC259" s="63" t="n">
        <v>-150</v>
      </c>
      <c r="AD259" s="61" t="n">
        <v>100</v>
      </c>
      <c r="AE259" s="61" t="n">
        <v>0</v>
      </c>
      <c r="AF259" s="64" t="n">
        <v>15000</v>
      </c>
      <c r="AG259" s="61" t="s">
        <v>1273</v>
      </c>
      <c r="AH259" s="62" t="n">
        <v>45291</v>
      </c>
      <c r="AI259" s="65" t="n">
        <v>0.2</v>
      </c>
      <c r="AJ259" s="61" t="s">
        <v>1266</v>
      </c>
      <c r="AK259" s="65" t="n">
        <v>0.2</v>
      </c>
      <c r="AL259" s="65" t="n">
        <v>3871.24</v>
      </c>
      <c r="AM259" s="66" t="n">
        <v>-3000</v>
      </c>
      <c r="AN259" s="66" t="n">
        <f aca="false">IF(J259="Listed Option",AF259*AL259,AM259)</f>
        <v>58068600</v>
      </c>
      <c r="AO259" s="61" t="s">
        <v>1267</v>
      </c>
      <c r="AP259" s="61" t="n">
        <v>100</v>
      </c>
      <c r="AQ259" s="61" t="n">
        <v>100</v>
      </c>
      <c r="AV259" s="61" t="s">
        <v>1306</v>
      </c>
      <c r="AW259" s="61" t="s">
        <v>1307</v>
      </c>
      <c r="AY259" s="61" t="s">
        <v>1308</v>
      </c>
      <c r="AZ259" s="61" t="s">
        <v>1308</v>
      </c>
      <c r="BA259" s="61" t="s">
        <v>1308</v>
      </c>
      <c r="BB259" s="67" t="n">
        <v>0</v>
      </c>
      <c r="BE259" s="61" t="n">
        <v>238575</v>
      </c>
      <c r="BJ259" s="61" t="s">
        <v>1308</v>
      </c>
      <c r="BL259" s="61" t="s">
        <v>1300</v>
      </c>
      <c r="BM259" s="61" t="s">
        <v>1300</v>
      </c>
      <c r="BN259" s="70" t="n">
        <v>58068600</v>
      </c>
      <c r="BP259" s="68" t="n">
        <v>-30</v>
      </c>
      <c r="BQ259" s="68" t="n">
        <v>-30</v>
      </c>
      <c r="BR259" s="69" t="n">
        <v>-150</v>
      </c>
      <c r="BS259" s="63" t="n">
        <v>-150</v>
      </c>
      <c r="BU259" s="68" t="n">
        <v>150</v>
      </c>
    </row>
    <row r="260" customFormat="false" ht="15" hidden="true" customHeight="false" outlineLevel="0" collapsed="false">
      <c r="A260" s="61" t="s">
        <v>3059</v>
      </c>
      <c r="B260" s="61" t="s">
        <v>3060</v>
      </c>
      <c r="C260" s="62" t="n">
        <v>45291</v>
      </c>
      <c r="D260" s="62" t="n">
        <v>45291</v>
      </c>
      <c r="E260" s="61" t="s">
        <v>1259</v>
      </c>
      <c r="G260" s="61" t="s">
        <v>3061</v>
      </c>
      <c r="H260" s="61" t="s">
        <v>1297</v>
      </c>
      <c r="J260" s="61" t="s">
        <v>1196</v>
      </c>
      <c r="K260" s="61" t="s">
        <v>1298</v>
      </c>
      <c r="L260" s="61" t="s">
        <v>1298</v>
      </c>
      <c r="M260" s="61" t="s">
        <v>1197</v>
      </c>
      <c r="N260" s="61" t="n">
        <v>185474738</v>
      </c>
      <c r="O260" s="61" t="s">
        <v>1262</v>
      </c>
      <c r="P260" s="61" t="s">
        <v>3062</v>
      </c>
      <c r="R260" s="61" t="s">
        <v>1300</v>
      </c>
      <c r="S260" s="61" t="str">
        <f aca="false">IF(J260="Listed Option",MID(R260,3,9),MID(Q260,3,9))</f>
        <v>78378X107</v>
      </c>
      <c r="T260" s="61" t="e">
        <f aca="false">VLOOKUP(S260,'Output v4'!C:C,1,FALSE())</f>
        <v>#N/A</v>
      </c>
      <c r="W260" s="61" t="s">
        <v>3063</v>
      </c>
      <c r="X260" s="61" t="s">
        <v>3064</v>
      </c>
      <c r="Y260" s="61" t="s">
        <v>3065</v>
      </c>
      <c r="Z260" s="61" t="s">
        <v>1304</v>
      </c>
      <c r="AA260" s="61" t="s">
        <v>1305</v>
      </c>
      <c r="AB260" s="63" t="n">
        <v>-80</v>
      </c>
      <c r="AC260" s="63" t="n">
        <v>-80</v>
      </c>
      <c r="AD260" s="61" t="n">
        <v>100</v>
      </c>
      <c r="AE260" s="61" t="n">
        <v>0</v>
      </c>
      <c r="AF260" s="64" t="n">
        <v>8000</v>
      </c>
      <c r="AG260" s="61" t="s">
        <v>1273</v>
      </c>
      <c r="AH260" s="62" t="n">
        <v>45291</v>
      </c>
      <c r="AI260" s="65" t="n">
        <v>0.525</v>
      </c>
      <c r="AJ260" s="61" t="s">
        <v>1266</v>
      </c>
      <c r="AK260" s="65" t="n">
        <v>0.525</v>
      </c>
      <c r="AL260" s="65" t="n">
        <v>3871.24</v>
      </c>
      <c r="AM260" s="66" t="n">
        <v>-4200</v>
      </c>
      <c r="AN260" s="66" t="n">
        <f aca="false">IF(J260="Listed Option",AF260*AL260,AM260)</f>
        <v>30969920</v>
      </c>
      <c r="AO260" s="61" t="s">
        <v>1267</v>
      </c>
      <c r="AP260" s="61" t="n">
        <v>100</v>
      </c>
      <c r="AQ260" s="61" t="n">
        <v>100</v>
      </c>
      <c r="AV260" s="61" t="s">
        <v>1306</v>
      </c>
      <c r="AW260" s="61" t="s">
        <v>1307</v>
      </c>
      <c r="AY260" s="61" t="s">
        <v>1308</v>
      </c>
      <c r="AZ260" s="61" t="s">
        <v>1308</v>
      </c>
      <c r="BA260" s="61" t="s">
        <v>1308</v>
      </c>
      <c r="BB260" s="67" t="n">
        <v>0</v>
      </c>
      <c r="BE260" s="61" t="n">
        <v>238575</v>
      </c>
      <c r="BJ260" s="61" t="s">
        <v>1308</v>
      </c>
      <c r="BL260" s="61" t="s">
        <v>1300</v>
      </c>
      <c r="BM260" s="61" t="s">
        <v>1300</v>
      </c>
      <c r="BN260" s="70" t="n">
        <v>30969920</v>
      </c>
      <c r="BP260" s="68" t="n">
        <v>-42</v>
      </c>
      <c r="BQ260" s="68" t="n">
        <v>-42</v>
      </c>
      <c r="BR260" s="69" t="n">
        <v>-80</v>
      </c>
      <c r="BS260" s="63" t="n">
        <v>-80</v>
      </c>
      <c r="BU260" s="68" t="n">
        <v>80</v>
      </c>
    </row>
    <row r="261" customFormat="false" ht="15" hidden="true" customHeight="false" outlineLevel="0" collapsed="false">
      <c r="A261" s="61" t="s">
        <v>3066</v>
      </c>
      <c r="B261" s="61" t="s">
        <v>3067</v>
      </c>
      <c r="C261" s="62" t="n">
        <v>45291</v>
      </c>
      <c r="D261" s="62" t="n">
        <v>45291</v>
      </c>
      <c r="E261" s="61" t="s">
        <v>1259</v>
      </c>
      <c r="G261" s="61" t="s">
        <v>3068</v>
      </c>
      <c r="H261" s="61" t="s">
        <v>1297</v>
      </c>
      <c r="J261" s="61" t="s">
        <v>1196</v>
      </c>
      <c r="K261" s="61" t="s">
        <v>1298</v>
      </c>
      <c r="L261" s="61" t="s">
        <v>1298</v>
      </c>
      <c r="M261" s="61" t="s">
        <v>1197</v>
      </c>
      <c r="N261" s="61" t="n">
        <v>185633762</v>
      </c>
      <c r="O261" s="61" t="s">
        <v>1262</v>
      </c>
      <c r="P261" s="61" t="s">
        <v>3069</v>
      </c>
      <c r="R261" s="61" t="s">
        <v>1300</v>
      </c>
      <c r="S261" s="61" t="str">
        <f aca="false">IF(J261="Listed Option",MID(R261,3,9),MID(Q261,3,9))</f>
        <v>78378X107</v>
      </c>
      <c r="T261" s="61" t="e">
        <f aca="false">VLOOKUP(S261,'Output v4'!C:C,1,FALSE())</f>
        <v>#N/A</v>
      </c>
      <c r="W261" s="61" t="s">
        <v>3070</v>
      </c>
      <c r="X261" s="61" t="s">
        <v>3071</v>
      </c>
      <c r="Y261" s="61" t="s">
        <v>3072</v>
      </c>
      <c r="Z261" s="61" t="s">
        <v>1304</v>
      </c>
      <c r="AA261" s="61" t="s">
        <v>1305</v>
      </c>
      <c r="AB261" s="63" t="n">
        <v>-200</v>
      </c>
      <c r="AC261" s="63" t="n">
        <v>-200</v>
      </c>
      <c r="AD261" s="61" t="n">
        <v>100</v>
      </c>
      <c r="AE261" s="61" t="n">
        <v>0</v>
      </c>
      <c r="AF261" s="64" t="n">
        <v>20000</v>
      </c>
      <c r="AG261" s="61" t="s">
        <v>1273</v>
      </c>
      <c r="AH261" s="62" t="n">
        <v>45291</v>
      </c>
      <c r="AI261" s="65" t="n">
        <v>0.475</v>
      </c>
      <c r="AJ261" s="61" t="s">
        <v>1266</v>
      </c>
      <c r="AK261" s="65" t="n">
        <v>0.475</v>
      </c>
      <c r="AL261" s="65" t="n">
        <v>3871.24</v>
      </c>
      <c r="AM261" s="66" t="n">
        <v>-9500</v>
      </c>
      <c r="AN261" s="66" t="n">
        <f aca="false">IF(J261="Listed Option",AF261*AL261,AM261)</f>
        <v>77424800</v>
      </c>
      <c r="AO261" s="61" t="s">
        <v>1267</v>
      </c>
      <c r="AP261" s="61" t="n">
        <v>100</v>
      </c>
      <c r="AQ261" s="61" t="n">
        <v>100</v>
      </c>
      <c r="AV261" s="61" t="s">
        <v>1306</v>
      </c>
      <c r="AW261" s="61" t="s">
        <v>1307</v>
      </c>
      <c r="AY261" s="61" t="s">
        <v>1308</v>
      </c>
      <c r="AZ261" s="61" t="s">
        <v>1308</v>
      </c>
      <c r="BA261" s="61" t="s">
        <v>1308</v>
      </c>
      <c r="BB261" s="67" t="n">
        <v>0</v>
      </c>
      <c r="BE261" s="61" t="n">
        <v>238575</v>
      </c>
      <c r="BJ261" s="61" t="s">
        <v>1308</v>
      </c>
      <c r="BL261" s="61" t="s">
        <v>1300</v>
      </c>
      <c r="BM261" s="61" t="s">
        <v>1300</v>
      </c>
      <c r="BN261" s="70" t="n">
        <v>77424800</v>
      </c>
      <c r="BP261" s="68" t="n">
        <v>-95</v>
      </c>
      <c r="BQ261" s="68" t="n">
        <v>-95</v>
      </c>
      <c r="BR261" s="69" t="n">
        <v>-200</v>
      </c>
      <c r="BS261" s="63" t="n">
        <v>-200</v>
      </c>
      <c r="BU261" s="68" t="n">
        <v>200</v>
      </c>
    </row>
    <row r="262" customFormat="false" ht="15" hidden="true" customHeight="false" outlineLevel="0" collapsed="false">
      <c r="A262" s="61" t="s">
        <v>3073</v>
      </c>
      <c r="B262" s="61" t="s">
        <v>3074</v>
      </c>
      <c r="C262" s="62" t="n">
        <v>45291</v>
      </c>
      <c r="D262" s="62" t="n">
        <v>45291</v>
      </c>
      <c r="E262" s="61" t="s">
        <v>1259</v>
      </c>
      <c r="G262" s="61" t="s">
        <v>3075</v>
      </c>
      <c r="H262" s="61" t="s">
        <v>1297</v>
      </c>
      <c r="J262" s="61" t="s">
        <v>1196</v>
      </c>
      <c r="K262" s="61" t="s">
        <v>1298</v>
      </c>
      <c r="L262" s="61" t="s">
        <v>1298</v>
      </c>
      <c r="M262" s="61" t="s">
        <v>1197</v>
      </c>
      <c r="N262" s="61" t="n">
        <v>187099881</v>
      </c>
      <c r="O262" s="61" t="s">
        <v>1262</v>
      </c>
      <c r="P262" s="61" t="s">
        <v>3076</v>
      </c>
      <c r="R262" s="61" t="s">
        <v>1300</v>
      </c>
      <c r="S262" s="61" t="str">
        <f aca="false">IF(J262="Listed Option",MID(R262,3,9),MID(Q262,3,9))</f>
        <v>78378X107</v>
      </c>
      <c r="T262" s="61" t="e">
        <f aca="false">VLOOKUP(S262,'Output v4'!C:C,1,FALSE())</f>
        <v>#N/A</v>
      </c>
      <c r="W262" s="61" t="s">
        <v>3077</v>
      </c>
      <c r="X262" s="61" t="s">
        <v>3078</v>
      </c>
      <c r="Y262" s="61" t="s">
        <v>3079</v>
      </c>
      <c r="Z262" s="61" t="s">
        <v>1304</v>
      </c>
      <c r="AA262" s="61" t="s">
        <v>1305</v>
      </c>
      <c r="AB262" s="63" t="n">
        <v>-450</v>
      </c>
      <c r="AC262" s="63" t="n">
        <v>-450</v>
      </c>
      <c r="AD262" s="61" t="n">
        <v>100</v>
      </c>
      <c r="AE262" s="61" t="n">
        <v>0</v>
      </c>
      <c r="AF262" s="64" t="n">
        <v>45000</v>
      </c>
      <c r="AG262" s="61" t="s">
        <v>1273</v>
      </c>
      <c r="AH262" s="62" t="n">
        <v>45291</v>
      </c>
      <c r="AI262" s="65" t="n">
        <v>2.2</v>
      </c>
      <c r="AJ262" s="61" t="s">
        <v>1266</v>
      </c>
      <c r="AK262" s="65" t="n">
        <v>2.2</v>
      </c>
      <c r="AL262" s="65" t="n">
        <v>3871.24</v>
      </c>
      <c r="AM262" s="66" t="n">
        <v>-99000</v>
      </c>
      <c r="AN262" s="66" t="n">
        <f aca="false">IF(J262="Listed Option",AF262*AL262,AM262)</f>
        <v>174205800</v>
      </c>
      <c r="AO262" s="61" t="s">
        <v>1267</v>
      </c>
      <c r="AP262" s="61" t="n">
        <v>100</v>
      </c>
      <c r="AQ262" s="61" t="n">
        <v>100</v>
      </c>
      <c r="AV262" s="61" t="s">
        <v>1306</v>
      </c>
      <c r="AW262" s="61" t="s">
        <v>1307</v>
      </c>
      <c r="AY262" s="61" t="s">
        <v>1308</v>
      </c>
      <c r="AZ262" s="61" t="s">
        <v>1308</v>
      </c>
      <c r="BA262" s="61" t="s">
        <v>1308</v>
      </c>
      <c r="BB262" s="67" t="n">
        <v>0</v>
      </c>
      <c r="BE262" s="61" t="n">
        <v>238575</v>
      </c>
      <c r="BJ262" s="61" t="s">
        <v>1308</v>
      </c>
      <c r="BL262" s="61" t="s">
        <v>1300</v>
      </c>
      <c r="BM262" s="61" t="s">
        <v>1300</v>
      </c>
      <c r="BN262" s="70" t="n">
        <v>174205800</v>
      </c>
      <c r="BP262" s="68" t="n">
        <v>-990</v>
      </c>
      <c r="BQ262" s="68" t="n">
        <v>-990</v>
      </c>
      <c r="BR262" s="69" t="n">
        <v>-450</v>
      </c>
      <c r="BS262" s="63" t="n">
        <v>-450</v>
      </c>
      <c r="BU262" s="68" t="n">
        <v>450</v>
      </c>
    </row>
    <row r="263" customFormat="false" ht="15" hidden="true" customHeight="false" outlineLevel="0" collapsed="false">
      <c r="A263" s="61" t="s">
        <v>3080</v>
      </c>
      <c r="B263" s="61" t="s">
        <v>3081</v>
      </c>
      <c r="C263" s="62" t="n">
        <v>45291</v>
      </c>
      <c r="D263" s="62" t="n">
        <v>45291</v>
      </c>
      <c r="E263" s="61" t="s">
        <v>1259</v>
      </c>
      <c r="G263" s="61" t="s">
        <v>3082</v>
      </c>
      <c r="H263" s="61" t="s">
        <v>1297</v>
      </c>
      <c r="J263" s="61" t="s">
        <v>1196</v>
      </c>
      <c r="K263" s="61" t="s">
        <v>1298</v>
      </c>
      <c r="L263" s="61" t="s">
        <v>1298</v>
      </c>
      <c r="M263" s="61" t="s">
        <v>1197</v>
      </c>
      <c r="N263" s="61" t="n">
        <v>187099912</v>
      </c>
      <c r="O263" s="61" t="s">
        <v>1262</v>
      </c>
      <c r="P263" s="61" t="s">
        <v>3083</v>
      </c>
      <c r="R263" s="61" t="s">
        <v>1300</v>
      </c>
      <c r="S263" s="61" t="str">
        <f aca="false">IF(J263="Listed Option",MID(R263,3,9),MID(Q263,3,9))</f>
        <v>78378X107</v>
      </c>
      <c r="T263" s="61" t="e">
        <f aca="false">VLOOKUP(S263,'Output v4'!C:C,1,FALSE())</f>
        <v>#N/A</v>
      </c>
      <c r="W263" s="61" t="s">
        <v>3084</v>
      </c>
      <c r="X263" s="61" t="s">
        <v>3085</v>
      </c>
      <c r="Y263" s="61" t="s">
        <v>3086</v>
      </c>
      <c r="Z263" s="61" t="s">
        <v>1304</v>
      </c>
      <c r="AA263" s="61" t="s">
        <v>1305</v>
      </c>
      <c r="AB263" s="63" t="n">
        <v>100</v>
      </c>
      <c r="AC263" s="63" t="n">
        <v>100</v>
      </c>
      <c r="AD263" s="61" t="n">
        <v>100</v>
      </c>
      <c r="AE263" s="61" t="n">
        <v>0</v>
      </c>
      <c r="AF263" s="64" t="n">
        <v>10000</v>
      </c>
      <c r="AG263" s="61" t="s">
        <v>689</v>
      </c>
      <c r="AH263" s="62" t="n">
        <v>45291</v>
      </c>
      <c r="AI263" s="65" t="n">
        <v>4.6</v>
      </c>
      <c r="AJ263" s="61" t="s">
        <v>1266</v>
      </c>
      <c r="AK263" s="65" t="n">
        <v>4.6</v>
      </c>
      <c r="AL263" s="65" t="n">
        <v>3871.24</v>
      </c>
      <c r="AM263" s="66" t="n">
        <v>46000</v>
      </c>
      <c r="AN263" s="66" t="n">
        <f aca="false">IF(J263="Listed Option",AF263*AL263,AM263)</f>
        <v>38712400</v>
      </c>
      <c r="AO263" s="61" t="s">
        <v>1267</v>
      </c>
      <c r="AP263" s="61" t="n">
        <v>100</v>
      </c>
      <c r="AQ263" s="61" t="n">
        <v>100</v>
      </c>
      <c r="AV263" s="61" t="s">
        <v>1306</v>
      </c>
      <c r="AW263" s="61" t="s">
        <v>1307</v>
      </c>
      <c r="AY263" s="61" t="s">
        <v>1308</v>
      </c>
      <c r="AZ263" s="61" t="s">
        <v>1308</v>
      </c>
      <c r="BA263" s="61" t="s">
        <v>1308</v>
      </c>
      <c r="BB263" s="67" t="n">
        <v>0</v>
      </c>
      <c r="BE263" s="61" t="n">
        <v>238575</v>
      </c>
      <c r="BJ263" s="61" t="s">
        <v>1308</v>
      </c>
      <c r="BL263" s="61" t="s">
        <v>1300</v>
      </c>
      <c r="BM263" s="61" t="s">
        <v>1300</v>
      </c>
      <c r="BN263" s="70" t="n">
        <v>-38712400</v>
      </c>
      <c r="BP263" s="68" t="n">
        <v>460</v>
      </c>
      <c r="BQ263" s="68" t="n">
        <v>460</v>
      </c>
      <c r="BR263" s="69" t="n">
        <v>100</v>
      </c>
      <c r="BS263" s="63" t="n">
        <v>100</v>
      </c>
      <c r="BU263" s="68" t="n">
        <v>100</v>
      </c>
    </row>
    <row r="264" customFormat="false" ht="15" hidden="true" customHeight="false" outlineLevel="0" collapsed="false">
      <c r="A264" s="61" t="s">
        <v>3087</v>
      </c>
      <c r="B264" s="61" t="s">
        <v>3088</v>
      </c>
      <c r="C264" s="62" t="n">
        <v>45291</v>
      </c>
      <c r="D264" s="62" t="n">
        <v>45291</v>
      </c>
      <c r="E264" s="61" t="s">
        <v>1259</v>
      </c>
      <c r="G264" s="61" t="s">
        <v>3089</v>
      </c>
      <c r="H264" s="61" t="s">
        <v>1297</v>
      </c>
      <c r="J264" s="61" t="s">
        <v>1196</v>
      </c>
      <c r="K264" s="61" t="s">
        <v>1298</v>
      </c>
      <c r="L264" s="61" t="s">
        <v>1298</v>
      </c>
      <c r="M264" s="61" t="s">
        <v>1197</v>
      </c>
      <c r="N264" s="61" t="n">
        <v>187099918</v>
      </c>
      <c r="O264" s="61" t="s">
        <v>1262</v>
      </c>
      <c r="P264" s="61" t="s">
        <v>3090</v>
      </c>
      <c r="R264" s="61" t="s">
        <v>1300</v>
      </c>
      <c r="S264" s="61" t="str">
        <f aca="false">IF(J264="Listed Option",MID(R264,3,9),MID(Q264,3,9))</f>
        <v>78378X107</v>
      </c>
      <c r="T264" s="61" t="e">
        <f aca="false">VLOOKUP(S264,'Output v4'!C:C,1,FALSE())</f>
        <v>#N/A</v>
      </c>
      <c r="W264" s="61" t="s">
        <v>3091</v>
      </c>
      <c r="X264" s="61" t="s">
        <v>3092</v>
      </c>
      <c r="Y264" s="61" t="s">
        <v>3093</v>
      </c>
      <c r="Z264" s="61" t="s">
        <v>1304</v>
      </c>
      <c r="AA264" s="61" t="s">
        <v>1305</v>
      </c>
      <c r="AB264" s="63" t="n">
        <v>100</v>
      </c>
      <c r="AC264" s="63" t="n">
        <v>100</v>
      </c>
      <c r="AD264" s="61" t="n">
        <v>100</v>
      </c>
      <c r="AE264" s="61" t="n">
        <v>0</v>
      </c>
      <c r="AF264" s="64" t="n">
        <v>10000</v>
      </c>
      <c r="AG264" s="61" t="s">
        <v>689</v>
      </c>
      <c r="AH264" s="62" t="n">
        <v>45291</v>
      </c>
      <c r="AI264" s="65" t="n">
        <v>5.1</v>
      </c>
      <c r="AJ264" s="61" t="s">
        <v>1266</v>
      </c>
      <c r="AK264" s="65" t="n">
        <v>5.1</v>
      </c>
      <c r="AL264" s="65" t="n">
        <v>3871.24</v>
      </c>
      <c r="AM264" s="66" t="n">
        <v>51000</v>
      </c>
      <c r="AN264" s="66" t="n">
        <f aca="false">IF(J264="Listed Option",AF264*AL264,AM264)</f>
        <v>38712400</v>
      </c>
      <c r="AO264" s="61" t="s">
        <v>1267</v>
      </c>
      <c r="AP264" s="61" t="n">
        <v>100</v>
      </c>
      <c r="AQ264" s="61" t="n">
        <v>100</v>
      </c>
      <c r="AV264" s="61" t="s">
        <v>1306</v>
      </c>
      <c r="AW264" s="61" t="s">
        <v>1307</v>
      </c>
      <c r="AY264" s="61" t="s">
        <v>1308</v>
      </c>
      <c r="AZ264" s="61" t="s">
        <v>1308</v>
      </c>
      <c r="BA264" s="61" t="s">
        <v>1308</v>
      </c>
      <c r="BB264" s="67" t="n">
        <v>0</v>
      </c>
      <c r="BE264" s="61" t="n">
        <v>238575</v>
      </c>
      <c r="BJ264" s="61" t="s">
        <v>1308</v>
      </c>
      <c r="BL264" s="61" t="s">
        <v>1300</v>
      </c>
      <c r="BM264" s="61" t="s">
        <v>1300</v>
      </c>
      <c r="BN264" s="70" t="n">
        <v>-38712400</v>
      </c>
      <c r="BP264" s="68" t="n">
        <v>510</v>
      </c>
      <c r="BQ264" s="68" t="n">
        <v>510</v>
      </c>
      <c r="BR264" s="69" t="n">
        <v>100</v>
      </c>
      <c r="BS264" s="63" t="n">
        <v>100</v>
      </c>
      <c r="BU264" s="68" t="n">
        <v>100</v>
      </c>
    </row>
    <row r="265" customFormat="false" ht="15" hidden="true" customHeight="false" outlineLevel="0" collapsed="false">
      <c r="A265" s="61" t="s">
        <v>3094</v>
      </c>
      <c r="B265" s="61" t="s">
        <v>3095</v>
      </c>
      <c r="C265" s="62" t="n">
        <v>45291</v>
      </c>
      <c r="D265" s="62" t="n">
        <v>45291</v>
      </c>
      <c r="E265" s="61" t="s">
        <v>1259</v>
      </c>
      <c r="G265" s="61" t="s">
        <v>3096</v>
      </c>
      <c r="H265" s="61" t="s">
        <v>1297</v>
      </c>
      <c r="J265" s="61" t="s">
        <v>1196</v>
      </c>
      <c r="K265" s="61" t="s">
        <v>1298</v>
      </c>
      <c r="L265" s="61" t="s">
        <v>1298</v>
      </c>
      <c r="M265" s="61" t="s">
        <v>1197</v>
      </c>
      <c r="N265" s="61" t="n">
        <v>187099933</v>
      </c>
      <c r="O265" s="61" t="s">
        <v>1262</v>
      </c>
      <c r="P265" s="61" t="s">
        <v>3097</v>
      </c>
      <c r="R265" s="61" t="s">
        <v>1300</v>
      </c>
      <c r="S265" s="61" t="str">
        <f aca="false">IF(J265="Listed Option",MID(R265,3,9),MID(Q265,3,9))</f>
        <v>78378X107</v>
      </c>
      <c r="T265" s="61" t="e">
        <f aca="false">VLOOKUP(S265,'Output v4'!C:C,1,FALSE())</f>
        <v>#N/A</v>
      </c>
      <c r="W265" s="61" t="s">
        <v>3098</v>
      </c>
      <c r="X265" s="61" t="s">
        <v>3099</v>
      </c>
      <c r="Y265" s="61" t="s">
        <v>3100</v>
      </c>
      <c r="Z265" s="61" t="s">
        <v>1304</v>
      </c>
      <c r="AA265" s="61" t="s">
        <v>1305</v>
      </c>
      <c r="AB265" s="63" t="n">
        <v>300</v>
      </c>
      <c r="AC265" s="63" t="n">
        <v>300</v>
      </c>
      <c r="AD265" s="61" t="n">
        <v>100</v>
      </c>
      <c r="AE265" s="61" t="n">
        <v>0</v>
      </c>
      <c r="AF265" s="64" t="n">
        <v>30000</v>
      </c>
      <c r="AG265" s="61" t="s">
        <v>689</v>
      </c>
      <c r="AH265" s="62" t="n">
        <v>45291</v>
      </c>
      <c r="AI265" s="65" t="n">
        <v>6.6</v>
      </c>
      <c r="AJ265" s="61" t="s">
        <v>1266</v>
      </c>
      <c r="AK265" s="65" t="n">
        <v>6.6</v>
      </c>
      <c r="AL265" s="65" t="n">
        <v>3871.24</v>
      </c>
      <c r="AM265" s="66" t="n">
        <v>198000</v>
      </c>
      <c r="AN265" s="66" t="n">
        <f aca="false">IF(J265="Listed Option",AF265*AL265,AM265)</f>
        <v>116137200</v>
      </c>
      <c r="AO265" s="61" t="s">
        <v>1267</v>
      </c>
      <c r="AP265" s="61" t="n">
        <v>100</v>
      </c>
      <c r="AQ265" s="61" t="n">
        <v>100</v>
      </c>
      <c r="AV265" s="61" t="s">
        <v>1306</v>
      </c>
      <c r="AW265" s="61" t="s">
        <v>1307</v>
      </c>
      <c r="AY265" s="61" t="s">
        <v>1308</v>
      </c>
      <c r="AZ265" s="61" t="s">
        <v>1308</v>
      </c>
      <c r="BA265" s="61" t="s">
        <v>1308</v>
      </c>
      <c r="BB265" s="67" t="n">
        <v>0</v>
      </c>
      <c r="BE265" s="61" t="n">
        <v>238575</v>
      </c>
      <c r="BJ265" s="61" t="s">
        <v>1308</v>
      </c>
      <c r="BL265" s="61" t="s">
        <v>1300</v>
      </c>
      <c r="BM265" s="61" t="s">
        <v>1300</v>
      </c>
      <c r="BN265" s="70" t="n">
        <v>-116137200</v>
      </c>
      <c r="BP265" s="68" t="n">
        <v>1980</v>
      </c>
      <c r="BQ265" s="68" t="n">
        <v>1980</v>
      </c>
      <c r="BR265" s="69" t="n">
        <v>300</v>
      </c>
      <c r="BS265" s="63" t="n">
        <v>300</v>
      </c>
      <c r="BU265" s="68" t="n">
        <v>300</v>
      </c>
    </row>
    <row r="266" customFormat="false" ht="15" hidden="true" customHeight="false" outlineLevel="0" collapsed="false">
      <c r="A266" s="61" t="s">
        <v>3101</v>
      </c>
      <c r="B266" s="61" t="s">
        <v>3102</v>
      </c>
      <c r="C266" s="62" t="n">
        <v>45291</v>
      </c>
      <c r="D266" s="62" t="n">
        <v>45291</v>
      </c>
      <c r="E266" s="61" t="s">
        <v>1259</v>
      </c>
      <c r="G266" s="61" t="s">
        <v>3103</v>
      </c>
      <c r="H266" s="61" t="s">
        <v>1297</v>
      </c>
      <c r="J266" s="61" t="s">
        <v>1196</v>
      </c>
      <c r="K266" s="61" t="s">
        <v>1298</v>
      </c>
      <c r="L266" s="61" t="s">
        <v>1298</v>
      </c>
      <c r="M266" s="61" t="s">
        <v>1197</v>
      </c>
      <c r="N266" s="61" t="n">
        <v>187099936</v>
      </c>
      <c r="O266" s="61" t="s">
        <v>1262</v>
      </c>
      <c r="P266" s="61" t="s">
        <v>3104</v>
      </c>
      <c r="R266" s="61" t="s">
        <v>1300</v>
      </c>
      <c r="S266" s="61" t="str">
        <f aca="false">IF(J266="Listed Option",MID(R266,3,9),MID(Q266,3,9))</f>
        <v>78378X107</v>
      </c>
      <c r="T266" s="61" t="e">
        <f aca="false">VLOOKUP(S266,'Output v4'!C:C,1,FALSE())</f>
        <v>#N/A</v>
      </c>
      <c r="W266" s="61" t="s">
        <v>3105</v>
      </c>
      <c r="X266" s="61" t="s">
        <v>3106</v>
      </c>
      <c r="Y266" s="61" t="s">
        <v>3107</v>
      </c>
      <c r="Z266" s="61" t="s">
        <v>1304</v>
      </c>
      <c r="AA266" s="61" t="s">
        <v>1305</v>
      </c>
      <c r="AB266" s="63" t="n">
        <v>100</v>
      </c>
      <c r="AC266" s="63" t="n">
        <v>100</v>
      </c>
      <c r="AD266" s="61" t="n">
        <v>100</v>
      </c>
      <c r="AE266" s="61" t="n">
        <v>0</v>
      </c>
      <c r="AF266" s="64" t="n">
        <v>10000</v>
      </c>
      <c r="AG266" s="61" t="s">
        <v>689</v>
      </c>
      <c r="AH266" s="62" t="n">
        <v>45291</v>
      </c>
      <c r="AI266" s="65" t="n">
        <v>7</v>
      </c>
      <c r="AJ266" s="61" t="s">
        <v>1266</v>
      </c>
      <c r="AK266" s="65" t="n">
        <v>7</v>
      </c>
      <c r="AL266" s="65" t="n">
        <v>3871.24</v>
      </c>
      <c r="AM266" s="66" t="n">
        <v>70000</v>
      </c>
      <c r="AN266" s="66" t="n">
        <f aca="false">IF(J266="Listed Option",AF266*AL266,AM266)</f>
        <v>38712400</v>
      </c>
      <c r="AO266" s="61" t="s">
        <v>1267</v>
      </c>
      <c r="AP266" s="61" t="n">
        <v>100</v>
      </c>
      <c r="AQ266" s="61" t="n">
        <v>100</v>
      </c>
      <c r="AV266" s="61" t="s">
        <v>1306</v>
      </c>
      <c r="AW266" s="61" t="s">
        <v>1307</v>
      </c>
      <c r="AY266" s="61" t="s">
        <v>1308</v>
      </c>
      <c r="AZ266" s="61" t="s">
        <v>1308</v>
      </c>
      <c r="BA266" s="61" t="s">
        <v>1308</v>
      </c>
      <c r="BB266" s="67" t="n">
        <v>0</v>
      </c>
      <c r="BE266" s="61" t="n">
        <v>238575</v>
      </c>
      <c r="BJ266" s="61" t="s">
        <v>1308</v>
      </c>
      <c r="BL266" s="61" t="s">
        <v>1300</v>
      </c>
      <c r="BM266" s="61" t="s">
        <v>1300</v>
      </c>
      <c r="BN266" s="70" t="n">
        <v>-38712400</v>
      </c>
      <c r="BP266" s="68" t="n">
        <v>700</v>
      </c>
      <c r="BQ266" s="68" t="n">
        <v>700</v>
      </c>
      <c r="BR266" s="69" t="n">
        <v>100</v>
      </c>
      <c r="BS266" s="63" t="n">
        <v>100</v>
      </c>
      <c r="BU266" s="68" t="n">
        <v>100</v>
      </c>
    </row>
    <row r="267" customFormat="false" ht="15" hidden="true" customHeight="false" outlineLevel="0" collapsed="false">
      <c r="A267" s="61" t="s">
        <v>3108</v>
      </c>
      <c r="B267" s="61" t="s">
        <v>3109</v>
      </c>
      <c r="C267" s="62" t="n">
        <v>45291</v>
      </c>
      <c r="D267" s="62" t="n">
        <v>45291</v>
      </c>
      <c r="E267" s="61" t="s">
        <v>1259</v>
      </c>
      <c r="G267" s="61" t="s">
        <v>3110</v>
      </c>
      <c r="H267" s="61" t="s">
        <v>1297</v>
      </c>
      <c r="J267" s="61" t="s">
        <v>1196</v>
      </c>
      <c r="K267" s="61" t="s">
        <v>1298</v>
      </c>
      <c r="L267" s="61" t="s">
        <v>1298</v>
      </c>
      <c r="M267" s="61" t="s">
        <v>1197</v>
      </c>
      <c r="N267" s="61" t="n">
        <v>187099942</v>
      </c>
      <c r="O267" s="61" t="s">
        <v>1262</v>
      </c>
      <c r="P267" s="61" t="s">
        <v>3111</v>
      </c>
      <c r="R267" s="61" t="s">
        <v>1300</v>
      </c>
      <c r="S267" s="61" t="str">
        <f aca="false">IF(J267="Listed Option",MID(R267,3,9),MID(Q267,3,9))</f>
        <v>78378X107</v>
      </c>
      <c r="T267" s="61" t="e">
        <f aca="false">VLOOKUP(S267,'Output v4'!C:C,1,FALSE())</f>
        <v>#N/A</v>
      </c>
      <c r="W267" s="61" t="s">
        <v>3112</v>
      </c>
      <c r="X267" s="61" t="s">
        <v>3113</v>
      </c>
      <c r="Y267" s="61" t="s">
        <v>3114</v>
      </c>
      <c r="Z267" s="61" t="s">
        <v>1304</v>
      </c>
      <c r="AA267" s="61" t="s">
        <v>1305</v>
      </c>
      <c r="AB267" s="63" t="n">
        <v>140</v>
      </c>
      <c r="AC267" s="63" t="n">
        <v>140</v>
      </c>
      <c r="AD267" s="61" t="n">
        <v>100</v>
      </c>
      <c r="AE267" s="61" t="n">
        <v>0</v>
      </c>
      <c r="AF267" s="64" t="n">
        <v>14000</v>
      </c>
      <c r="AG267" s="61" t="s">
        <v>689</v>
      </c>
      <c r="AH267" s="62" t="n">
        <v>45291</v>
      </c>
      <c r="AI267" s="65" t="n">
        <v>7.9</v>
      </c>
      <c r="AJ267" s="61" t="s">
        <v>1266</v>
      </c>
      <c r="AK267" s="65" t="n">
        <v>7.9</v>
      </c>
      <c r="AL267" s="65" t="n">
        <v>3871.24</v>
      </c>
      <c r="AM267" s="66" t="n">
        <v>110600</v>
      </c>
      <c r="AN267" s="66" t="n">
        <f aca="false">IF(J267="Listed Option",AF267*AL267,AM267)</f>
        <v>54197360</v>
      </c>
      <c r="AO267" s="61" t="s">
        <v>1267</v>
      </c>
      <c r="AP267" s="61" t="n">
        <v>100</v>
      </c>
      <c r="AQ267" s="61" t="n">
        <v>100</v>
      </c>
      <c r="AV267" s="61" t="s">
        <v>1306</v>
      </c>
      <c r="AW267" s="61" t="s">
        <v>1307</v>
      </c>
      <c r="AY267" s="61" t="s">
        <v>1308</v>
      </c>
      <c r="AZ267" s="61" t="s">
        <v>1308</v>
      </c>
      <c r="BA267" s="61" t="s">
        <v>1308</v>
      </c>
      <c r="BB267" s="67" t="n">
        <v>0</v>
      </c>
      <c r="BE267" s="61" t="n">
        <v>238575</v>
      </c>
      <c r="BJ267" s="61" t="s">
        <v>1308</v>
      </c>
      <c r="BL267" s="61" t="s">
        <v>1300</v>
      </c>
      <c r="BM267" s="61" t="s">
        <v>1300</v>
      </c>
      <c r="BN267" s="70" t="n">
        <v>-54197360</v>
      </c>
      <c r="BP267" s="68" t="n">
        <v>1106</v>
      </c>
      <c r="BQ267" s="68" t="n">
        <v>1106</v>
      </c>
      <c r="BR267" s="69" t="n">
        <v>140</v>
      </c>
      <c r="BS267" s="63" t="n">
        <v>140</v>
      </c>
      <c r="BU267" s="68" t="n">
        <v>140</v>
      </c>
    </row>
    <row r="268" customFormat="false" ht="15" hidden="true" customHeight="false" outlineLevel="0" collapsed="false">
      <c r="A268" s="61" t="s">
        <v>3115</v>
      </c>
      <c r="B268" s="61" t="s">
        <v>3116</v>
      </c>
      <c r="C268" s="62" t="n">
        <v>45291</v>
      </c>
      <c r="D268" s="62" t="n">
        <v>45291</v>
      </c>
      <c r="E268" s="61" t="s">
        <v>1259</v>
      </c>
      <c r="G268" s="61" t="s">
        <v>3117</v>
      </c>
      <c r="H268" s="61" t="s">
        <v>1297</v>
      </c>
      <c r="J268" s="61" t="s">
        <v>1196</v>
      </c>
      <c r="K268" s="61" t="s">
        <v>1298</v>
      </c>
      <c r="L268" s="61" t="s">
        <v>1298</v>
      </c>
      <c r="M268" s="61" t="s">
        <v>1197</v>
      </c>
      <c r="N268" s="61" t="n">
        <v>187099945</v>
      </c>
      <c r="O268" s="61" t="s">
        <v>1262</v>
      </c>
      <c r="P268" s="61" t="s">
        <v>3118</v>
      </c>
      <c r="R268" s="61" t="s">
        <v>1300</v>
      </c>
      <c r="S268" s="61" t="str">
        <f aca="false">IF(J268="Listed Option",MID(R268,3,9),MID(Q268,3,9))</f>
        <v>78378X107</v>
      </c>
      <c r="T268" s="61" t="e">
        <f aca="false">VLOOKUP(S268,'Output v4'!C:C,1,FALSE())</f>
        <v>#N/A</v>
      </c>
      <c r="W268" s="61" t="s">
        <v>3119</v>
      </c>
      <c r="X268" s="61" t="s">
        <v>3120</v>
      </c>
      <c r="Y268" s="61" t="s">
        <v>3121</v>
      </c>
      <c r="Z268" s="61" t="s">
        <v>1304</v>
      </c>
      <c r="AA268" s="61" t="s">
        <v>1305</v>
      </c>
      <c r="AB268" s="63" t="n">
        <v>100</v>
      </c>
      <c r="AC268" s="63" t="n">
        <v>100</v>
      </c>
      <c r="AD268" s="61" t="n">
        <v>100</v>
      </c>
      <c r="AE268" s="61" t="n">
        <v>0</v>
      </c>
      <c r="AF268" s="64" t="n">
        <v>10000</v>
      </c>
      <c r="AG268" s="61" t="s">
        <v>689</v>
      </c>
      <c r="AH268" s="62" t="n">
        <v>45291</v>
      </c>
      <c r="AI268" s="65" t="n">
        <v>8.3</v>
      </c>
      <c r="AJ268" s="61" t="s">
        <v>1266</v>
      </c>
      <c r="AK268" s="65" t="n">
        <v>8.3</v>
      </c>
      <c r="AL268" s="65" t="n">
        <v>3871.24</v>
      </c>
      <c r="AM268" s="66" t="n">
        <v>83000</v>
      </c>
      <c r="AN268" s="66" t="n">
        <f aca="false">IF(J268="Listed Option",AF268*AL268,AM268)</f>
        <v>38712400</v>
      </c>
      <c r="AO268" s="61" t="s">
        <v>1267</v>
      </c>
      <c r="AP268" s="61" t="n">
        <v>100</v>
      </c>
      <c r="AQ268" s="61" t="n">
        <v>100</v>
      </c>
      <c r="AV268" s="61" t="s">
        <v>1306</v>
      </c>
      <c r="AW268" s="61" t="s">
        <v>1307</v>
      </c>
      <c r="AY268" s="61" t="s">
        <v>1308</v>
      </c>
      <c r="AZ268" s="61" t="s">
        <v>1308</v>
      </c>
      <c r="BA268" s="61" t="s">
        <v>1308</v>
      </c>
      <c r="BB268" s="67" t="n">
        <v>0</v>
      </c>
      <c r="BE268" s="61" t="n">
        <v>238575</v>
      </c>
      <c r="BJ268" s="61" t="s">
        <v>1308</v>
      </c>
      <c r="BL268" s="61" t="s">
        <v>1300</v>
      </c>
      <c r="BM268" s="61" t="s">
        <v>1300</v>
      </c>
      <c r="BN268" s="70" t="n">
        <v>-38712400</v>
      </c>
      <c r="BP268" s="68" t="n">
        <v>830</v>
      </c>
      <c r="BQ268" s="68" t="n">
        <v>830</v>
      </c>
      <c r="BR268" s="69" t="n">
        <v>100</v>
      </c>
      <c r="BS268" s="63" t="n">
        <v>100</v>
      </c>
      <c r="BU268" s="68" t="n">
        <v>100</v>
      </c>
    </row>
    <row r="269" customFormat="false" ht="15" hidden="true" customHeight="false" outlineLevel="0" collapsed="false">
      <c r="A269" s="61" t="s">
        <v>3122</v>
      </c>
      <c r="B269" s="61" t="s">
        <v>3123</v>
      </c>
      <c r="C269" s="62" t="n">
        <v>45291</v>
      </c>
      <c r="D269" s="62" t="n">
        <v>45291</v>
      </c>
      <c r="E269" s="61" t="s">
        <v>1259</v>
      </c>
      <c r="G269" s="61" t="s">
        <v>3124</v>
      </c>
      <c r="H269" s="61" t="s">
        <v>1297</v>
      </c>
      <c r="J269" s="61" t="s">
        <v>1196</v>
      </c>
      <c r="K269" s="61" t="s">
        <v>1298</v>
      </c>
      <c r="L269" s="61" t="s">
        <v>1298</v>
      </c>
      <c r="M269" s="61" t="s">
        <v>1197</v>
      </c>
      <c r="N269" s="61" t="n">
        <v>187099957</v>
      </c>
      <c r="O269" s="61" t="s">
        <v>1262</v>
      </c>
      <c r="P269" s="61" t="s">
        <v>3125</v>
      </c>
      <c r="R269" s="61" t="s">
        <v>1300</v>
      </c>
      <c r="S269" s="61" t="str">
        <f aca="false">IF(J269="Listed Option",MID(R269,3,9),MID(Q269,3,9))</f>
        <v>78378X107</v>
      </c>
      <c r="T269" s="61" t="e">
        <f aca="false">VLOOKUP(S269,'Output v4'!C:C,1,FALSE())</f>
        <v>#N/A</v>
      </c>
      <c r="W269" s="61" t="s">
        <v>3126</v>
      </c>
      <c r="X269" s="61" t="s">
        <v>3127</v>
      </c>
      <c r="Y269" s="61" t="s">
        <v>3128</v>
      </c>
      <c r="Z269" s="61" t="s">
        <v>1304</v>
      </c>
      <c r="AA269" s="61" t="s">
        <v>1305</v>
      </c>
      <c r="AB269" s="63" t="n">
        <v>-200</v>
      </c>
      <c r="AC269" s="63" t="n">
        <v>-200</v>
      </c>
      <c r="AD269" s="61" t="n">
        <v>100</v>
      </c>
      <c r="AE269" s="61" t="n">
        <v>0</v>
      </c>
      <c r="AF269" s="64" t="n">
        <v>20000</v>
      </c>
      <c r="AG269" s="61" t="s">
        <v>1273</v>
      </c>
      <c r="AH269" s="62" t="n">
        <v>45291</v>
      </c>
      <c r="AI269" s="65" t="n">
        <v>10.75</v>
      </c>
      <c r="AJ269" s="61" t="s">
        <v>1266</v>
      </c>
      <c r="AK269" s="65" t="n">
        <v>10.75</v>
      </c>
      <c r="AL269" s="65" t="n">
        <v>3871.24</v>
      </c>
      <c r="AM269" s="66" t="n">
        <v>-215000</v>
      </c>
      <c r="AN269" s="66" t="n">
        <f aca="false">IF(J269="Listed Option",AF269*AL269,AM269)</f>
        <v>77424800</v>
      </c>
      <c r="AO269" s="61" t="s">
        <v>1267</v>
      </c>
      <c r="AP269" s="61" t="n">
        <v>100</v>
      </c>
      <c r="AQ269" s="61" t="n">
        <v>100</v>
      </c>
      <c r="AV269" s="61" t="s">
        <v>1306</v>
      </c>
      <c r="AW269" s="61" t="s">
        <v>1307</v>
      </c>
      <c r="AY269" s="61" t="s">
        <v>1308</v>
      </c>
      <c r="AZ269" s="61" t="s">
        <v>1308</v>
      </c>
      <c r="BA269" s="61" t="s">
        <v>1308</v>
      </c>
      <c r="BB269" s="67" t="n">
        <v>0</v>
      </c>
      <c r="BE269" s="61" t="n">
        <v>238575</v>
      </c>
      <c r="BJ269" s="61" t="s">
        <v>1308</v>
      </c>
      <c r="BL269" s="61" t="s">
        <v>1300</v>
      </c>
      <c r="BM269" s="61" t="s">
        <v>1300</v>
      </c>
      <c r="BN269" s="70" t="n">
        <v>77424800</v>
      </c>
      <c r="BP269" s="68" t="n">
        <v>-2150</v>
      </c>
      <c r="BQ269" s="68" t="n">
        <v>-2150</v>
      </c>
      <c r="BR269" s="69" t="n">
        <v>-200</v>
      </c>
      <c r="BS269" s="63" t="n">
        <v>-200</v>
      </c>
      <c r="BU269" s="68" t="n">
        <v>200</v>
      </c>
    </row>
    <row r="270" customFormat="false" ht="15" hidden="true" customHeight="false" outlineLevel="0" collapsed="false">
      <c r="A270" s="61" t="s">
        <v>3129</v>
      </c>
      <c r="B270" s="61" t="s">
        <v>3130</v>
      </c>
      <c r="C270" s="62" t="n">
        <v>45291</v>
      </c>
      <c r="D270" s="62" t="n">
        <v>45291</v>
      </c>
      <c r="E270" s="61" t="s">
        <v>1259</v>
      </c>
      <c r="G270" s="61" t="s">
        <v>3131</v>
      </c>
      <c r="H270" s="61" t="s">
        <v>1297</v>
      </c>
      <c r="J270" s="61" t="s">
        <v>1196</v>
      </c>
      <c r="K270" s="61" t="s">
        <v>1298</v>
      </c>
      <c r="L270" s="61" t="s">
        <v>1298</v>
      </c>
      <c r="M270" s="61" t="s">
        <v>1197</v>
      </c>
      <c r="N270" s="61" t="n">
        <v>187099960</v>
      </c>
      <c r="O270" s="61" t="s">
        <v>1262</v>
      </c>
      <c r="P270" s="61" t="s">
        <v>3132</v>
      </c>
      <c r="R270" s="61" t="s">
        <v>1300</v>
      </c>
      <c r="S270" s="61" t="str">
        <f aca="false">IF(J270="Listed Option",MID(R270,3,9),MID(Q270,3,9))</f>
        <v>78378X107</v>
      </c>
      <c r="T270" s="61" t="e">
        <f aca="false">VLOOKUP(S270,'Output v4'!C:C,1,FALSE())</f>
        <v>#N/A</v>
      </c>
      <c r="W270" s="61" t="s">
        <v>3133</v>
      </c>
      <c r="X270" s="61" t="s">
        <v>3134</v>
      </c>
      <c r="Y270" s="61" t="s">
        <v>3135</v>
      </c>
      <c r="Z270" s="61" t="s">
        <v>1304</v>
      </c>
      <c r="AA270" s="61" t="s">
        <v>1305</v>
      </c>
      <c r="AB270" s="63" t="n">
        <v>-200</v>
      </c>
      <c r="AC270" s="63" t="n">
        <v>-200</v>
      </c>
      <c r="AD270" s="61" t="n">
        <v>100</v>
      </c>
      <c r="AE270" s="61" t="n">
        <v>0</v>
      </c>
      <c r="AF270" s="64" t="n">
        <v>20000</v>
      </c>
      <c r="AG270" s="61" t="s">
        <v>1273</v>
      </c>
      <c r="AH270" s="62" t="n">
        <v>45291</v>
      </c>
      <c r="AI270" s="65" t="n">
        <v>11.5</v>
      </c>
      <c r="AJ270" s="61" t="s">
        <v>1266</v>
      </c>
      <c r="AK270" s="65" t="n">
        <v>11.5</v>
      </c>
      <c r="AL270" s="65" t="n">
        <v>3871.24</v>
      </c>
      <c r="AM270" s="66" t="n">
        <v>-230000</v>
      </c>
      <c r="AN270" s="66" t="n">
        <f aca="false">IF(J270="Listed Option",AF270*AL270,AM270)</f>
        <v>77424800</v>
      </c>
      <c r="AO270" s="61" t="s">
        <v>1267</v>
      </c>
      <c r="AP270" s="61" t="n">
        <v>100</v>
      </c>
      <c r="AQ270" s="61" t="n">
        <v>100</v>
      </c>
      <c r="AV270" s="61" t="s">
        <v>1306</v>
      </c>
      <c r="AW270" s="61" t="s">
        <v>1307</v>
      </c>
      <c r="AY270" s="61" t="s">
        <v>1308</v>
      </c>
      <c r="AZ270" s="61" t="s">
        <v>1308</v>
      </c>
      <c r="BA270" s="61" t="s">
        <v>1308</v>
      </c>
      <c r="BB270" s="67" t="n">
        <v>0</v>
      </c>
      <c r="BE270" s="61" t="n">
        <v>238575</v>
      </c>
      <c r="BJ270" s="61" t="s">
        <v>1308</v>
      </c>
      <c r="BL270" s="61" t="s">
        <v>1300</v>
      </c>
      <c r="BM270" s="61" t="s">
        <v>1300</v>
      </c>
      <c r="BN270" s="70" t="n">
        <v>77424800</v>
      </c>
      <c r="BP270" s="68" t="n">
        <v>-2300</v>
      </c>
      <c r="BQ270" s="68" t="n">
        <v>-2300</v>
      </c>
      <c r="BR270" s="69" t="n">
        <v>-200</v>
      </c>
      <c r="BS270" s="63" t="n">
        <v>-200</v>
      </c>
      <c r="BU270" s="68" t="n">
        <v>200</v>
      </c>
    </row>
    <row r="271" customFormat="false" ht="15" hidden="true" customHeight="false" outlineLevel="0" collapsed="false">
      <c r="A271" s="61" t="s">
        <v>3136</v>
      </c>
      <c r="B271" s="61" t="s">
        <v>3137</v>
      </c>
      <c r="C271" s="62" t="n">
        <v>45291</v>
      </c>
      <c r="D271" s="62" t="n">
        <v>45291</v>
      </c>
      <c r="E271" s="61" t="s">
        <v>1259</v>
      </c>
      <c r="G271" s="61" t="s">
        <v>3138</v>
      </c>
      <c r="H271" s="61" t="s">
        <v>1297</v>
      </c>
      <c r="J271" s="61" t="s">
        <v>1196</v>
      </c>
      <c r="K271" s="61" t="s">
        <v>1298</v>
      </c>
      <c r="L271" s="61" t="s">
        <v>1298</v>
      </c>
      <c r="M271" s="61" t="s">
        <v>1197</v>
      </c>
      <c r="N271" s="61" t="n">
        <v>187099975</v>
      </c>
      <c r="O271" s="61" t="s">
        <v>1262</v>
      </c>
      <c r="P271" s="61" t="s">
        <v>3139</v>
      </c>
      <c r="R271" s="61" t="s">
        <v>1300</v>
      </c>
      <c r="S271" s="61" t="str">
        <f aca="false">IF(J271="Listed Option",MID(R271,3,9),MID(Q271,3,9))</f>
        <v>78378X107</v>
      </c>
      <c r="T271" s="61" t="e">
        <f aca="false">VLOOKUP(S271,'Output v4'!C:C,1,FALSE())</f>
        <v>#N/A</v>
      </c>
      <c r="W271" s="61" t="s">
        <v>3140</v>
      </c>
      <c r="X271" s="61" t="s">
        <v>3141</v>
      </c>
      <c r="Y271" s="61" t="s">
        <v>3142</v>
      </c>
      <c r="Z271" s="61" t="s">
        <v>1304</v>
      </c>
      <c r="AA271" s="61" t="s">
        <v>1305</v>
      </c>
      <c r="AB271" s="63" t="n">
        <v>-400</v>
      </c>
      <c r="AC271" s="63" t="n">
        <v>-400</v>
      </c>
      <c r="AD271" s="61" t="n">
        <v>100</v>
      </c>
      <c r="AE271" s="61" t="n">
        <v>0</v>
      </c>
      <c r="AF271" s="64" t="n">
        <v>40000</v>
      </c>
      <c r="AG271" s="61" t="s">
        <v>1273</v>
      </c>
      <c r="AH271" s="62" t="n">
        <v>45291</v>
      </c>
      <c r="AI271" s="65" t="n">
        <v>16.45</v>
      </c>
      <c r="AJ271" s="61" t="s">
        <v>1266</v>
      </c>
      <c r="AK271" s="65" t="n">
        <v>16.45</v>
      </c>
      <c r="AL271" s="65" t="n">
        <v>3871.24</v>
      </c>
      <c r="AM271" s="66" t="n">
        <v>-658000</v>
      </c>
      <c r="AN271" s="66" t="n">
        <f aca="false">IF(J271="Listed Option",AF271*AL271,AM271)</f>
        <v>154849600</v>
      </c>
      <c r="AO271" s="61" t="s">
        <v>1267</v>
      </c>
      <c r="AP271" s="61" t="n">
        <v>100</v>
      </c>
      <c r="AQ271" s="61" t="n">
        <v>100</v>
      </c>
      <c r="AV271" s="61" t="s">
        <v>1306</v>
      </c>
      <c r="AW271" s="61" t="s">
        <v>1307</v>
      </c>
      <c r="AY271" s="61" t="s">
        <v>1308</v>
      </c>
      <c r="AZ271" s="61" t="s">
        <v>1308</v>
      </c>
      <c r="BA271" s="61" t="s">
        <v>1308</v>
      </c>
      <c r="BB271" s="67" t="n">
        <v>0</v>
      </c>
      <c r="BE271" s="61" t="n">
        <v>238575</v>
      </c>
      <c r="BJ271" s="61" t="s">
        <v>1308</v>
      </c>
      <c r="BL271" s="61" t="s">
        <v>1300</v>
      </c>
      <c r="BM271" s="61" t="s">
        <v>1300</v>
      </c>
      <c r="BN271" s="70" t="n">
        <v>154849600</v>
      </c>
      <c r="BP271" s="68" t="n">
        <v>-6580</v>
      </c>
      <c r="BQ271" s="68" t="n">
        <v>-6580</v>
      </c>
      <c r="BR271" s="69" t="n">
        <v>-400</v>
      </c>
      <c r="BS271" s="63" t="n">
        <v>-400</v>
      </c>
      <c r="BU271" s="68" t="n">
        <v>400</v>
      </c>
    </row>
    <row r="272" customFormat="false" ht="15" hidden="true" customHeight="false" outlineLevel="0" collapsed="false">
      <c r="A272" s="61" t="s">
        <v>3143</v>
      </c>
      <c r="B272" s="61" t="s">
        <v>3144</v>
      </c>
      <c r="C272" s="62" t="n">
        <v>45291</v>
      </c>
      <c r="D272" s="62" t="n">
        <v>45291</v>
      </c>
      <c r="E272" s="61" t="s">
        <v>1259</v>
      </c>
      <c r="G272" s="61" t="s">
        <v>3145</v>
      </c>
      <c r="H272" s="61" t="s">
        <v>1297</v>
      </c>
      <c r="J272" s="61" t="s">
        <v>1196</v>
      </c>
      <c r="K272" s="61" t="s">
        <v>1298</v>
      </c>
      <c r="L272" s="61" t="s">
        <v>1298</v>
      </c>
      <c r="M272" s="61" t="s">
        <v>1197</v>
      </c>
      <c r="N272" s="61" t="n">
        <v>187099978</v>
      </c>
      <c r="O272" s="61" t="s">
        <v>1262</v>
      </c>
      <c r="P272" s="61" t="s">
        <v>3146</v>
      </c>
      <c r="R272" s="61" t="s">
        <v>1300</v>
      </c>
      <c r="S272" s="61" t="str">
        <f aca="false">IF(J272="Listed Option",MID(R272,3,9),MID(Q272,3,9))</f>
        <v>78378X107</v>
      </c>
      <c r="T272" s="61" t="e">
        <f aca="false">VLOOKUP(S272,'Output v4'!C:C,1,FALSE())</f>
        <v>#N/A</v>
      </c>
      <c r="W272" s="61" t="s">
        <v>3147</v>
      </c>
      <c r="X272" s="61" t="s">
        <v>3148</v>
      </c>
      <c r="Y272" s="61" t="s">
        <v>3149</v>
      </c>
      <c r="Z272" s="61" t="s">
        <v>1304</v>
      </c>
      <c r="AA272" s="61" t="s">
        <v>1305</v>
      </c>
      <c r="AB272" s="63" t="n">
        <v>-300</v>
      </c>
      <c r="AC272" s="63" t="n">
        <v>-300</v>
      </c>
      <c r="AD272" s="61" t="n">
        <v>100</v>
      </c>
      <c r="AE272" s="61" t="n">
        <v>0</v>
      </c>
      <c r="AF272" s="64" t="n">
        <v>30000</v>
      </c>
      <c r="AG272" s="61" t="s">
        <v>1273</v>
      </c>
      <c r="AH272" s="62" t="n">
        <v>45291</v>
      </c>
      <c r="AI272" s="65" t="n">
        <v>17.75</v>
      </c>
      <c r="AJ272" s="61" t="s">
        <v>1266</v>
      </c>
      <c r="AK272" s="65" t="n">
        <v>17.75</v>
      </c>
      <c r="AL272" s="65" t="n">
        <v>3871.24</v>
      </c>
      <c r="AM272" s="66" t="n">
        <v>-532500</v>
      </c>
      <c r="AN272" s="66" t="n">
        <f aca="false">IF(J272="Listed Option",AF272*AL272,AM272)</f>
        <v>116137200</v>
      </c>
      <c r="AO272" s="61" t="s">
        <v>1267</v>
      </c>
      <c r="AP272" s="61" t="n">
        <v>100</v>
      </c>
      <c r="AQ272" s="61" t="n">
        <v>100</v>
      </c>
      <c r="AV272" s="61" t="s">
        <v>1306</v>
      </c>
      <c r="AW272" s="61" t="s">
        <v>1307</v>
      </c>
      <c r="AY272" s="61" t="s">
        <v>1308</v>
      </c>
      <c r="AZ272" s="61" t="s">
        <v>1308</v>
      </c>
      <c r="BA272" s="61" t="s">
        <v>1308</v>
      </c>
      <c r="BB272" s="67" t="n">
        <v>0</v>
      </c>
      <c r="BE272" s="61" t="n">
        <v>238575</v>
      </c>
      <c r="BJ272" s="61" t="s">
        <v>1308</v>
      </c>
      <c r="BL272" s="61" t="s">
        <v>1300</v>
      </c>
      <c r="BM272" s="61" t="s">
        <v>1300</v>
      </c>
      <c r="BN272" s="70" t="n">
        <v>116137200</v>
      </c>
      <c r="BP272" s="68" t="n">
        <v>-5325</v>
      </c>
      <c r="BQ272" s="68" t="n">
        <v>-5325</v>
      </c>
      <c r="BR272" s="69" t="n">
        <v>-300</v>
      </c>
      <c r="BS272" s="63" t="n">
        <v>-300</v>
      </c>
      <c r="BU272" s="68" t="n">
        <v>300</v>
      </c>
    </row>
    <row r="273" customFormat="false" ht="15" hidden="true" customHeight="false" outlineLevel="0" collapsed="false">
      <c r="A273" s="61" t="s">
        <v>3150</v>
      </c>
      <c r="B273" s="61" t="s">
        <v>3151</v>
      </c>
      <c r="C273" s="62" t="n">
        <v>45291</v>
      </c>
      <c r="D273" s="62" t="n">
        <v>45291</v>
      </c>
      <c r="E273" s="61" t="s">
        <v>1259</v>
      </c>
      <c r="G273" s="61" t="s">
        <v>3152</v>
      </c>
      <c r="H273" s="61" t="s">
        <v>1297</v>
      </c>
      <c r="J273" s="61" t="s">
        <v>1196</v>
      </c>
      <c r="K273" s="61" t="s">
        <v>1298</v>
      </c>
      <c r="L273" s="61" t="s">
        <v>1298</v>
      </c>
      <c r="M273" s="61" t="s">
        <v>1197</v>
      </c>
      <c r="N273" s="61" t="n">
        <v>187099981</v>
      </c>
      <c r="O273" s="61" t="s">
        <v>1262</v>
      </c>
      <c r="P273" s="61" t="s">
        <v>3153</v>
      </c>
      <c r="R273" s="61" t="s">
        <v>1300</v>
      </c>
      <c r="S273" s="61" t="str">
        <f aca="false">IF(J273="Listed Option",MID(R273,3,9),MID(Q273,3,9))</f>
        <v>78378X107</v>
      </c>
      <c r="T273" s="61" t="e">
        <f aca="false">VLOOKUP(S273,'Output v4'!C:C,1,FALSE())</f>
        <v>#N/A</v>
      </c>
      <c r="W273" s="61" t="s">
        <v>3154</v>
      </c>
      <c r="X273" s="61" t="s">
        <v>3155</v>
      </c>
      <c r="Y273" s="61" t="s">
        <v>3156</v>
      </c>
      <c r="Z273" s="61" t="s">
        <v>1304</v>
      </c>
      <c r="AA273" s="61" t="s">
        <v>1305</v>
      </c>
      <c r="AB273" s="63" t="n">
        <v>20</v>
      </c>
      <c r="AC273" s="63" t="n">
        <v>20</v>
      </c>
      <c r="AD273" s="61" t="n">
        <v>100</v>
      </c>
      <c r="AE273" s="61" t="n">
        <v>0</v>
      </c>
      <c r="AF273" s="64" t="n">
        <v>2000</v>
      </c>
      <c r="AG273" s="61" t="s">
        <v>689</v>
      </c>
      <c r="AH273" s="62" t="n">
        <v>45291</v>
      </c>
      <c r="AI273" s="65" t="n">
        <v>19.2</v>
      </c>
      <c r="AJ273" s="61" t="s">
        <v>1266</v>
      </c>
      <c r="AK273" s="65" t="n">
        <v>19.2</v>
      </c>
      <c r="AL273" s="65" t="n">
        <v>3871.24</v>
      </c>
      <c r="AM273" s="66" t="n">
        <v>38400</v>
      </c>
      <c r="AN273" s="66" t="n">
        <f aca="false">IF(J273="Listed Option",AF273*AL273,AM273)</f>
        <v>7742480</v>
      </c>
      <c r="AO273" s="61" t="s">
        <v>1267</v>
      </c>
      <c r="AP273" s="61" t="n">
        <v>100</v>
      </c>
      <c r="AQ273" s="61" t="n">
        <v>100</v>
      </c>
      <c r="AV273" s="61" t="s">
        <v>1306</v>
      </c>
      <c r="AW273" s="61" t="s">
        <v>1307</v>
      </c>
      <c r="AY273" s="61" t="s">
        <v>1308</v>
      </c>
      <c r="AZ273" s="61" t="s">
        <v>1308</v>
      </c>
      <c r="BA273" s="61" t="s">
        <v>1308</v>
      </c>
      <c r="BB273" s="67" t="n">
        <v>0</v>
      </c>
      <c r="BE273" s="61" t="n">
        <v>238575</v>
      </c>
      <c r="BJ273" s="61" t="s">
        <v>1308</v>
      </c>
      <c r="BL273" s="61" t="s">
        <v>1300</v>
      </c>
      <c r="BM273" s="61" t="s">
        <v>1300</v>
      </c>
      <c r="BN273" s="70" t="n">
        <v>-7742480</v>
      </c>
      <c r="BP273" s="68" t="n">
        <v>384</v>
      </c>
      <c r="BQ273" s="68" t="n">
        <v>384</v>
      </c>
      <c r="BR273" s="69" t="n">
        <v>20</v>
      </c>
      <c r="BS273" s="63" t="n">
        <v>20</v>
      </c>
      <c r="BU273" s="68" t="n">
        <v>20</v>
      </c>
    </row>
    <row r="274" customFormat="false" ht="15" hidden="true" customHeight="false" outlineLevel="0" collapsed="false">
      <c r="A274" s="61" t="s">
        <v>3157</v>
      </c>
      <c r="B274" s="61" t="s">
        <v>3158</v>
      </c>
      <c r="C274" s="62" t="n">
        <v>45291</v>
      </c>
      <c r="D274" s="62" t="n">
        <v>45291</v>
      </c>
      <c r="E274" s="61" t="s">
        <v>1259</v>
      </c>
      <c r="G274" s="61" t="s">
        <v>3159</v>
      </c>
      <c r="H274" s="61" t="s">
        <v>1297</v>
      </c>
      <c r="J274" s="61" t="s">
        <v>1196</v>
      </c>
      <c r="K274" s="61" t="s">
        <v>1298</v>
      </c>
      <c r="L274" s="61" t="s">
        <v>1298</v>
      </c>
      <c r="M274" s="61" t="s">
        <v>1197</v>
      </c>
      <c r="N274" s="61" t="n">
        <v>187099984</v>
      </c>
      <c r="O274" s="61" t="s">
        <v>1262</v>
      </c>
      <c r="P274" s="61" t="s">
        <v>3160</v>
      </c>
      <c r="R274" s="61" t="s">
        <v>1300</v>
      </c>
      <c r="S274" s="61" t="str">
        <f aca="false">IF(J274="Listed Option",MID(R274,3,9),MID(Q274,3,9))</f>
        <v>78378X107</v>
      </c>
      <c r="T274" s="61" t="e">
        <f aca="false">VLOOKUP(S274,'Output v4'!C:C,1,FALSE())</f>
        <v>#N/A</v>
      </c>
      <c r="W274" s="61" t="s">
        <v>3161</v>
      </c>
      <c r="X274" s="61" t="s">
        <v>3162</v>
      </c>
      <c r="Y274" s="61" t="s">
        <v>3163</v>
      </c>
      <c r="Z274" s="61" t="s">
        <v>1304</v>
      </c>
      <c r="AA274" s="61" t="s">
        <v>1305</v>
      </c>
      <c r="AB274" s="63" t="n">
        <v>-400</v>
      </c>
      <c r="AC274" s="63" t="n">
        <v>-400</v>
      </c>
      <c r="AD274" s="61" t="n">
        <v>100</v>
      </c>
      <c r="AE274" s="61" t="n">
        <v>0</v>
      </c>
      <c r="AF274" s="64" t="n">
        <v>40000</v>
      </c>
      <c r="AG274" s="61" t="s">
        <v>1273</v>
      </c>
      <c r="AH274" s="62" t="n">
        <v>45291</v>
      </c>
      <c r="AI274" s="65" t="n">
        <v>20.65</v>
      </c>
      <c r="AJ274" s="61" t="s">
        <v>1266</v>
      </c>
      <c r="AK274" s="65" t="n">
        <v>20.65</v>
      </c>
      <c r="AL274" s="65" t="n">
        <v>3871.24</v>
      </c>
      <c r="AM274" s="66" t="n">
        <v>-826000</v>
      </c>
      <c r="AN274" s="66" t="n">
        <f aca="false">IF(J274="Listed Option",AF274*AL274,AM274)</f>
        <v>154849600</v>
      </c>
      <c r="AO274" s="61" t="s">
        <v>1267</v>
      </c>
      <c r="AP274" s="61" t="n">
        <v>100</v>
      </c>
      <c r="AQ274" s="61" t="n">
        <v>100</v>
      </c>
      <c r="AV274" s="61" t="s">
        <v>1306</v>
      </c>
      <c r="AW274" s="61" t="s">
        <v>1307</v>
      </c>
      <c r="AY274" s="61" t="s">
        <v>1308</v>
      </c>
      <c r="AZ274" s="61" t="s">
        <v>1308</v>
      </c>
      <c r="BA274" s="61" t="s">
        <v>1308</v>
      </c>
      <c r="BB274" s="67" t="n">
        <v>0</v>
      </c>
      <c r="BE274" s="61" t="n">
        <v>238575</v>
      </c>
      <c r="BJ274" s="61" t="s">
        <v>1308</v>
      </c>
      <c r="BL274" s="61" t="s">
        <v>1300</v>
      </c>
      <c r="BM274" s="61" t="s">
        <v>1300</v>
      </c>
      <c r="BN274" s="70" t="n">
        <v>154849600</v>
      </c>
      <c r="BP274" s="68" t="n">
        <v>-8260</v>
      </c>
      <c r="BQ274" s="68" t="n">
        <v>-8260</v>
      </c>
      <c r="BR274" s="69" t="n">
        <v>-400</v>
      </c>
      <c r="BS274" s="63" t="n">
        <v>-400</v>
      </c>
      <c r="BU274" s="68" t="n">
        <v>400</v>
      </c>
    </row>
    <row r="275" customFormat="false" ht="15" hidden="true" customHeight="false" outlineLevel="0" collapsed="false">
      <c r="A275" s="61" t="s">
        <v>3164</v>
      </c>
      <c r="B275" s="61" t="s">
        <v>3165</v>
      </c>
      <c r="C275" s="62" t="n">
        <v>45291</v>
      </c>
      <c r="D275" s="62" t="n">
        <v>45291</v>
      </c>
      <c r="E275" s="61" t="s">
        <v>1259</v>
      </c>
      <c r="G275" s="61" t="s">
        <v>3166</v>
      </c>
      <c r="H275" s="61" t="s">
        <v>1297</v>
      </c>
      <c r="J275" s="61" t="s">
        <v>1196</v>
      </c>
      <c r="K275" s="61" t="s">
        <v>1298</v>
      </c>
      <c r="L275" s="61" t="s">
        <v>1298</v>
      </c>
      <c r="M275" s="61" t="s">
        <v>1197</v>
      </c>
      <c r="N275" s="61" t="n">
        <v>187099996</v>
      </c>
      <c r="O275" s="61" t="s">
        <v>1262</v>
      </c>
      <c r="P275" s="61" t="s">
        <v>3167</v>
      </c>
      <c r="R275" s="61" t="s">
        <v>1300</v>
      </c>
      <c r="S275" s="61" t="str">
        <f aca="false">IF(J275="Listed Option",MID(R275,3,9),MID(Q275,3,9))</f>
        <v>78378X107</v>
      </c>
      <c r="T275" s="61" t="e">
        <f aca="false">VLOOKUP(S275,'Output v4'!C:C,1,FALSE())</f>
        <v>#N/A</v>
      </c>
      <c r="W275" s="61" t="s">
        <v>3168</v>
      </c>
      <c r="X275" s="61" t="s">
        <v>3169</v>
      </c>
      <c r="Y275" s="61" t="s">
        <v>3170</v>
      </c>
      <c r="Z275" s="61" t="s">
        <v>1304</v>
      </c>
      <c r="AA275" s="61" t="s">
        <v>1305</v>
      </c>
      <c r="AB275" s="63" t="n">
        <v>200</v>
      </c>
      <c r="AC275" s="63" t="n">
        <v>200</v>
      </c>
      <c r="AD275" s="61" t="n">
        <v>100</v>
      </c>
      <c r="AE275" s="61" t="n">
        <v>0</v>
      </c>
      <c r="AF275" s="64" t="n">
        <v>20000</v>
      </c>
      <c r="AG275" s="61" t="s">
        <v>689</v>
      </c>
      <c r="AH275" s="62" t="n">
        <v>45291</v>
      </c>
      <c r="AI275" s="65" t="n">
        <v>28.2</v>
      </c>
      <c r="AJ275" s="61" t="s">
        <v>1266</v>
      </c>
      <c r="AK275" s="65" t="n">
        <v>28.2</v>
      </c>
      <c r="AL275" s="65" t="n">
        <v>3871.24</v>
      </c>
      <c r="AM275" s="66" t="n">
        <v>564000</v>
      </c>
      <c r="AN275" s="66" t="n">
        <f aca="false">IF(J275="Listed Option",AF275*AL275,AM275)</f>
        <v>77424800</v>
      </c>
      <c r="AO275" s="61" t="s">
        <v>1267</v>
      </c>
      <c r="AP275" s="61" t="n">
        <v>100</v>
      </c>
      <c r="AQ275" s="61" t="n">
        <v>100</v>
      </c>
      <c r="AV275" s="61" t="s">
        <v>1306</v>
      </c>
      <c r="AW275" s="61" t="s">
        <v>1307</v>
      </c>
      <c r="AY275" s="61" t="s">
        <v>1308</v>
      </c>
      <c r="AZ275" s="61" t="s">
        <v>1308</v>
      </c>
      <c r="BA275" s="61" t="s">
        <v>1308</v>
      </c>
      <c r="BB275" s="67" t="n">
        <v>0</v>
      </c>
      <c r="BE275" s="61" t="n">
        <v>238575</v>
      </c>
      <c r="BJ275" s="61" t="s">
        <v>1308</v>
      </c>
      <c r="BL275" s="61" t="s">
        <v>1300</v>
      </c>
      <c r="BM275" s="61" t="s">
        <v>1300</v>
      </c>
      <c r="BN275" s="70" t="n">
        <v>-77424800</v>
      </c>
      <c r="BP275" s="68" t="n">
        <v>5640</v>
      </c>
      <c r="BQ275" s="68" t="n">
        <v>5640</v>
      </c>
      <c r="BR275" s="69" t="n">
        <v>200</v>
      </c>
      <c r="BS275" s="63" t="n">
        <v>200</v>
      </c>
      <c r="BU275" s="68" t="n">
        <v>200</v>
      </c>
    </row>
    <row r="276" customFormat="false" ht="15" hidden="true" customHeight="false" outlineLevel="0" collapsed="false">
      <c r="A276" s="61" t="s">
        <v>3171</v>
      </c>
      <c r="B276" s="61" t="s">
        <v>3172</v>
      </c>
      <c r="C276" s="62" t="n">
        <v>45291</v>
      </c>
      <c r="D276" s="62" t="n">
        <v>45291</v>
      </c>
      <c r="E276" s="61" t="s">
        <v>1259</v>
      </c>
      <c r="G276" s="61" t="s">
        <v>3173</v>
      </c>
      <c r="H276" s="61" t="s">
        <v>1297</v>
      </c>
      <c r="J276" s="61" t="s">
        <v>1196</v>
      </c>
      <c r="K276" s="61" t="s">
        <v>1298</v>
      </c>
      <c r="L276" s="61" t="s">
        <v>1298</v>
      </c>
      <c r="M276" s="61" t="s">
        <v>1197</v>
      </c>
      <c r="N276" s="61" t="n">
        <v>187099999</v>
      </c>
      <c r="O276" s="61" t="s">
        <v>1262</v>
      </c>
      <c r="P276" s="61" t="s">
        <v>3174</v>
      </c>
      <c r="R276" s="61" t="s">
        <v>1300</v>
      </c>
      <c r="S276" s="61" t="str">
        <f aca="false">IF(J276="Listed Option",MID(R276,3,9),MID(Q276,3,9))</f>
        <v>78378X107</v>
      </c>
      <c r="T276" s="61" t="e">
        <f aca="false">VLOOKUP(S276,'Output v4'!C:C,1,FALSE())</f>
        <v>#N/A</v>
      </c>
      <c r="W276" s="61" t="s">
        <v>3175</v>
      </c>
      <c r="X276" s="61" t="s">
        <v>3176</v>
      </c>
      <c r="Y276" s="61" t="s">
        <v>3177</v>
      </c>
      <c r="Z276" s="61" t="s">
        <v>1304</v>
      </c>
      <c r="AA276" s="61" t="s">
        <v>1305</v>
      </c>
      <c r="AB276" s="63" t="n">
        <v>200</v>
      </c>
      <c r="AC276" s="63" t="n">
        <v>200</v>
      </c>
      <c r="AD276" s="61" t="n">
        <v>100</v>
      </c>
      <c r="AE276" s="61" t="n">
        <v>0</v>
      </c>
      <c r="AF276" s="64" t="n">
        <v>20000</v>
      </c>
      <c r="AG276" s="61" t="s">
        <v>689</v>
      </c>
      <c r="AH276" s="62" t="n">
        <v>45291</v>
      </c>
      <c r="AI276" s="65" t="n">
        <v>31.25</v>
      </c>
      <c r="AJ276" s="61" t="s">
        <v>1266</v>
      </c>
      <c r="AK276" s="65" t="n">
        <v>31.25</v>
      </c>
      <c r="AL276" s="65" t="n">
        <v>3871.24</v>
      </c>
      <c r="AM276" s="66" t="n">
        <v>625000</v>
      </c>
      <c r="AN276" s="66" t="n">
        <f aca="false">IF(J276="Listed Option",AF276*AL276,AM276)</f>
        <v>77424800</v>
      </c>
      <c r="AO276" s="61" t="s">
        <v>1267</v>
      </c>
      <c r="AP276" s="61" t="n">
        <v>100</v>
      </c>
      <c r="AQ276" s="61" t="n">
        <v>100</v>
      </c>
      <c r="AV276" s="61" t="s">
        <v>1306</v>
      </c>
      <c r="AW276" s="61" t="s">
        <v>1307</v>
      </c>
      <c r="AY276" s="61" t="s">
        <v>1308</v>
      </c>
      <c r="AZ276" s="61" t="s">
        <v>1308</v>
      </c>
      <c r="BA276" s="61" t="s">
        <v>1308</v>
      </c>
      <c r="BB276" s="67" t="n">
        <v>0</v>
      </c>
      <c r="BE276" s="61" t="n">
        <v>238575</v>
      </c>
      <c r="BJ276" s="61" t="s">
        <v>1308</v>
      </c>
      <c r="BL276" s="61" t="s">
        <v>1300</v>
      </c>
      <c r="BM276" s="61" t="s">
        <v>1300</v>
      </c>
      <c r="BN276" s="70" t="n">
        <v>-77424800</v>
      </c>
      <c r="BP276" s="68" t="n">
        <v>6250</v>
      </c>
      <c r="BQ276" s="68" t="n">
        <v>6250</v>
      </c>
      <c r="BR276" s="69" t="n">
        <v>200</v>
      </c>
      <c r="BS276" s="63" t="n">
        <v>200</v>
      </c>
      <c r="BU276" s="68" t="n">
        <v>200</v>
      </c>
    </row>
    <row r="277" customFormat="false" ht="15" hidden="true" customHeight="false" outlineLevel="0" collapsed="false">
      <c r="A277" s="61" t="s">
        <v>3178</v>
      </c>
      <c r="B277" s="61" t="s">
        <v>3179</v>
      </c>
      <c r="C277" s="62" t="n">
        <v>45291</v>
      </c>
      <c r="D277" s="62" t="n">
        <v>45291</v>
      </c>
      <c r="E277" s="61" t="s">
        <v>1259</v>
      </c>
      <c r="G277" s="61" t="s">
        <v>3180</v>
      </c>
      <c r="H277" s="61" t="s">
        <v>1297</v>
      </c>
      <c r="J277" s="61" t="s">
        <v>1196</v>
      </c>
      <c r="K277" s="61" t="s">
        <v>1298</v>
      </c>
      <c r="L277" s="61" t="s">
        <v>1298</v>
      </c>
      <c r="M277" s="61" t="s">
        <v>1197</v>
      </c>
      <c r="N277" s="61" t="n">
        <v>187100002</v>
      </c>
      <c r="O277" s="61" t="s">
        <v>1262</v>
      </c>
      <c r="P277" s="61" t="s">
        <v>3181</v>
      </c>
      <c r="R277" s="61" t="s">
        <v>1300</v>
      </c>
      <c r="S277" s="61" t="str">
        <f aca="false">IF(J277="Listed Option",MID(R277,3,9),MID(Q277,3,9))</f>
        <v>78378X107</v>
      </c>
      <c r="T277" s="61" t="e">
        <f aca="false">VLOOKUP(S277,'Output v4'!C:C,1,FALSE())</f>
        <v>#N/A</v>
      </c>
      <c r="W277" s="61" t="s">
        <v>3182</v>
      </c>
      <c r="X277" s="61" t="s">
        <v>3183</v>
      </c>
      <c r="Y277" s="61" t="s">
        <v>3184</v>
      </c>
      <c r="Z277" s="61" t="s">
        <v>1304</v>
      </c>
      <c r="AA277" s="61" t="s">
        <v>1305</v>
      </c>
      <c r="AB277" s="63" t="n">
        <v>40</v>
      </c>
      <c r="AC277" s="63" t="n">
        <v>40</v>
      </c>
      <c r="AD277" s="61" t="n">
        <v>100</v>
      </c>
      <c r="AE277" s="61" t="n">
        <v>0</v>
      </c>
      <c r="AF277" s="64" t="n">
        <v>4000</v>
      </c>
      <c r="AG277" s="61" t="s">
        <v>689</v>
      </c>
      <c r="AH277" s="62" t="n">
        <v>45291</v>
      </c>
      <c r="AI277" s="65" t="n">
        <v>34</v>
      </c>
      <c r="AJ277" s="61" t="s">
        <v>1266</v>
      </c>
      <c r="AK277" s="65" t="n">
        <v>34</v>
      </c>
      <c r="AL277" s="65" t="n">
        <v>3871.24</v>
      </c>
      <c r="AM277" s="66" t="n">
        <v>136000</v>
      </c>
      <c r="AN277" s="66" t="n">
        <f aca="false">IF(J277="Listed Option",AF277*AL277,AM277)</f>
        <v>15484960</v>
      </c>
      <c r="AO277" s="61" t="s">
        <v>1267</v>
      </c>
      <c r="AP277" s="61" t="n">
        <v>100</v>
      </c>
      <c r="AQ277" s="61" t="n">
        <v>100</v>
      </c>
      <c r="AV277" s="61" t="s">
        <v>1306</v>
      </c>
      <c r="AW277" s="61" t="s">
        <v>1307</v>
      </c>
      <c r="AY277" s="61" t="s">
        <v>1308</v>
      </c>
      <c r="AZ277" s="61" t="s">
        <v>1308</v>
      </c>
      <c r="BA277" s="61" t="s">
        <v>1308</v>
      </c>
      <c r="BB277" s="67" t="n">
        <v>0</v>
      </c>
      <c r="BE277" s="61" t="n">
        <v>238575</v>
      </c>
      <c r="BJ277" s="61" t="s">
        <v>1308</v>
      </c>
      <c r="BL277" s="61" t="s">
        <v>1300</v>
      </c>
      <c r="BM277" s="61" t="s">
        <v>1300</v>
      </c>
      <c r="BN277" s="70" t="n">
        <v>-15484960</v>
      </c>
      <c r="BP277" s="68" t="n">
        <v>1360</v>
      </c>
      <c r="BQ277" s="68" t="n">
        <v>1360</v>
      </c>
      <c r="BR277" s="69" t="n">
        <v>40</v>
      </c>
      <c r="BS277" s="63" t="n">
        <v>40</v>
      </c>
      <c r="BU277" s="68" t="n">
        <v>40</v>
      </c>
    </row>
    <row r="278" customFormat="false" ht="15" hidden="true" customHeight="false" outlineLevel="0" collapsed="false">
      <c r="A278" s="61" t="s">
        <v>3185</v>
      </c>
      <c r="B278" s="61" t="s">
        <v>3186</v>
      </c>
      <c r="C278" s="62" t="n">
        <v>45291</v>
      </c>
      <c r="D278" s="62" t="n">
        <v>45291</v>
      </c>
      <c r="E278" s="61" t="s">
        <v>1259</v>
      </c>
      <c r="G278" s="61" t="s">
        <v>3187</v>
      </c>
      <c r="H278" s="61" t="s">
        <v>1297</v>
      </c>
      <c r="J278" s="61" t="s">
        <v>1196</v>
      </c>
      <c r="K278" s="61" t="s">
        <v>1298</v>
      </c>
      <c r="L278" s="61" t="s">
        <v>1298</v>
      </c>
      <c r="M278" s="61" t="s">
        <v>1197</v>
      </c>
      <c r="N278" s="61" t="n">
        <v>187100005</v>
      </c>
      <c r="O278" s="61" t="s">
        <v>1262</v>
      </c>
      <c r="P278" s="61" t="s">
        <v>3188</v>
      </c>
      <c r="R278" s="61" t="s">
        <v>1300</v>
      </c>
      <c r="S278" s="61" t="str">
        <f aca="false">IF(J278="Listed Option",MID(R278,3,9),MID(Q278,3,9))</f>
        <v>78378X107</v>
      </c>
      <c r="T278" s="61" t="e">
        <f aca="false">VLOOKUP(S278,'Output v4'!C:C,1,FALSE())</f>
        <v>#N/A</v>
      </c>
      <c r="W278" s="61" t="s">
        <v>3189</v>
      </c>
      <c r="X278" s="61" t="s">
        <v>3190</v>
      </c>
      <c r="Y278" s="61" t="s">
        <v>3191</v>
      </c>
      <c r="Z278" s="61" t="s">
        <v>1304</v>
      </c>
      <c r="AA278" s="61" t="s">
        <v>1305</v>
      </c>
      <c r="AB278" s="63" t="n">
        <v>200</v>
      </c>
      <c r="AC278" s="63" t="n">
        <v>200</v>
      </c>
      <c r="AD278" s="61" t="n">
        <v>100</v>
      </c>
      <c r="AE278" s="61" t="n">
        <v>0</v>
      </c>
      <c r="AF278" s="64" t="n">
        <v>20000</v>
      </c>
      <c r="AG278" s="61" t="s">
        <v>689</v>
      </c>
      <c r="AH278" s="62" t="n">
        <v>45291</v>
      </c>
      <c r="AI278" s="65" t="n">
        <v>37.25</v>
      </c>
      <c r="AJ278" s="61" t="s">
        <v>1266</v>
      </c>
      <c r="AK278" s="65" t="n">
        <v>37.25</v>
      </c>
      <c r="AL278" s="65" t="n">
        <v>3871.24</v>
      </c>
      <c r="AM278" s="66" t="n">
        <v>745000</v>
      </c>
      <c r="AN278" s="66" t="n">
        <f aca="false">IF(J278="Listed Option",AF278*AL278,AM278)</f>
        <v>77424800</v>
      </c>
      <c r="AO278" s="61" t="s">
        <v>1267</v>
      </c>
      <c r="AP278" s="61" t="n">
        <v>100</v>
      </c>
      <c r="AQ278" s="61" t="n">
        <v>100</v>
      </c>
      <c r="AV278" s="61" t="s">
        <v>1306</v>
      </c>
      <c r="AW278" s="61" t="s">
        <v>1307</v>
      </c>
      <c r="AY278" s="61" t="s">
        <v>1308</v>
      </c>
      <c r="AZ278" s="61" t="s">
        <v>1308</v>
      </c>
      <c r="BA278" s="61" t="s">
        <v>1308</v>
      </c>
      <c r="BB278" s="67" t="n">
        <v>0</v>
      </c>
      <c r="BE278" s="61" t="n">
        <v>238575</v>
      </c>
      <c r="BJ278" s="61" t="s">
        <v>1308</v>
      </c>
      <c r="BL278" s="61" t="s">
        <v>1300</v>
      </c>
      <c r="BM278" s="61" t="s">
        <v>1300</v>
      </c>
      <c r="BN278" s="70" t="n">
        <v>-77424800</v>
      </c>
      <c r="BP278" s="68" t="n">
        <v>7450</v>
      </c>
      <c r="BQ278" s="68" t="n">
        <v>7450</v>
      </c>
      <c r="BR278" s="69" t="n">
        <v>200</v>
      </c>
      <c r="BS278" s="63" t="n">
        <v>200</v>
      </c>
      <c r="BU278" s="68" t="n">
        <v>200</v>
      </c>
    </row>
    <row r="279" customFormat="false" ht="15" hidden="true" customHeight="false" outlineLevel="0" collapsed="false">
      <c r="A279" s="61" t="s">
        <v>3192</v>
      </c>
      <c r="B279" s="61" t="s">
        <v>3193</v>
      </c>
      <c r="C279" s="62" t="n">
        <v>45291</v>
      </c>
      <c r="D279" s="62" t="n">
        <v>45291</v>
      </c>
      <c r="E279" s="61" t="s">
        <v>1259</v>
      </c>
      <c r="G279" s="61" t="s">
        <v>3194</v>
      </c>
      <c r="H279" s="61" t="s">
        <v>1297</v>
      </c>
      <c r="J279" s="61" t="s">
        <v>1196</v>
      </c>
      <c r="K279" s="61" t="s">
        <v>1298</v>
      </c>
      <c r="L279" s="61" t="s">
        <v>1298</v>
      </c>
      <c r="M279" s="61" t="s">
        <v>1197</v>
      </c>
      <c r="N279" s="61" t="n">
        <v>187100008</v>
      </c>
      <c r="O279" s="61" t="s">
        <v>1262</v>
      </c>
      <c r="P279" s="61" t="s">
        <v>3195</v>
      </c>
      <c r="R279" s="61" t="s">
        <v>1300</v>
      </c>
      <c r="S279" s="61" t="str">
        <f aca="false">IF(J279="Listed Option",MID(R279,3,9),MID(Q279,3,9))</f>
        <v>78378X107</v>
      </c>
      <c r="T279" s="61" t="e">
        <f aca="false">VLOOKUP(S279,'Output v4'!C:C,1,FALSE())</f>
        <v>#N/A</v>
      </c>
      <c r="W279" s="61" t="s">
        <v>3196</v>
      </c>
      <c r="X279" s="61" t="s">
        <v>3197</v>
      </c>
      <c r="Y279" s="61" t="s">
        <v>3198</v>
      </c>
      <c r="Z279" s="61" t="s">
        <v>1304</v>
      </c>
      <c r="AA279" s="61" t="s">
        <v>1305</v>
      </c>
      <c r="AB279" s="63" t="n">
        <v>113</v>
      </c>
      <c r="AC279" s="63" t="n">
        <v>113</v>
      </c>
      <c r="AD279" s="61" t="n">
        <v>100</v>
      </c>
      <c r="AE279" s="61" t="n">
        <v>0</v>
      </c>
      <c r="AF279" s="64" t="n">
        <v>11300</v>
      </c>
      <c r="AG279" s="61" t="s">
        <v>689</v>
      </c>
      <c r="AH279" s="62" t="n">
        <v>45291</v>
      </c>
      <c r="AI279" s="65" t="n">
        <v>40.65</v>
      </c>
      <c r="AJ279" s="61" t="s">
        <v>1266</v>
      </c>
      <c r="AK279" s="65" t="n">
        <v>40.65</v>
      </c>
      <c r="AL279" s="65" t="n">
        <v>3871.24</v>
      </c>
      <c r="AM279" s="66" t="n">
        <v>459345</v>
      </c>
      <c r="AN279" s="66" t="n">
        <f aca="false">IF(J279="Listed Option",AF279*AL279,AM279)</f>
        <v>43745012</v>
      </c>
      <c r="AO279" s="61" t="s">
        <v>1267</v>
      </c>
      <c r="AP279" s="61" t="n">
        <v>100</v>
      </c>
      <c r="AQ279" s="61" t="n">
        <v>100</v>
      </c>
      <c r="AV279" s="61" t="s">
        <v>1306</v>
      </c>
      <c r="AW279" s="61" t="s">
        <v>1307</v>
      </c>
      <c r="AY279" s="61" t="s">
        <v>1308</v>
      </c>
      <c r="AZ279" s="61" t="s">
        <v>1308</v>
      </c>
      <c r="BA279" s="61" t="s">
        <v>1308</v>
      </c>
      <c r="BB279" s="67" t="n">
        <v>0</v>
      </c>
      <c r="BE279" s="61" t="n">
        <v>238575</v>
      </c>
      <c r="BJ279" s="61" t="s">
        <v>1308</v>
      </c>
      <c r="BL279" s="61" t="s">
        <v>1300</v>
      </c>
      <c r="BM279" s="61" t="s">
        <v>1300</v>
      </c>
      <c r="BN279" s="70" t="n">
        <v>-43745012</v>
      </c>
      <c r="BP279" s="68" t="n">
        <v>4593.45</v>
      </c>
      <c r="BQ279" s="68" t="n">
        <v>4593.45</v>
      </c>
      <c r="BR279" s="69" t="n">
        <v>113</v>
      </c>
      <c r="BS279" s="63" t="n">
        <v>113</v>
      </c>
      <c r="BU279" s="68" t="n">
        <v>113</v>
      </c>
    </row>
    <row r="280" customFormat="false" ht="15" hidden="true" customHeight="false" outlineLevel="0" collapsed="false">
      <c r="A280" s="61" t="s">
        <v>3199</v>
      </c>
      <c r="B280" s="61" t="s">
        <v>3200</v>
      </c>
      <c r="C280" s="62" t="n">
        <v>45291</v>
      </c>
      <c r="D280" s="62" t="n">
        <v>45291</v>
      </c>
      <c r="E280" s="61" t="s">
        <v>1259</v>
      </c>
      <c r="G280" s="61" t="s">
        <v>3201</v>
      </c>
      <c r="H280" s="61" t="s">
        <v>1297</v>
      </c>
      <c r="J280" s="61" t="s">
        <v>1196</v>
      </c>
      <c r="K280" s="61" t="s">
        <v>1298</v>
      </c>
      <c r="L280" s="61" t="s">
        <v>1298</v>
      </c>
      <c r="M280" s="61" t="s">
        <v>1197</v>
      </c>
      <c r="N280" s="61" t="n">
        <v>187100020</v>
      </c>
      <c r="O280" s="61" t="s">
        <v>1262</v>
      </c>
      <c r="P280" s="61" t="s">
        <v>3202</v>
      </c>
      <c r="R280" s="61" t="s">
        <v>1300</v>
      </c>
      <c r="S280" s="61" t="str">
        <f aca="false">IF(J280="Listed Option",MID(R280,3,9),MID(Q280,3,9))</f>
        <v>78378X107</v>
      </c>
      <c r="T280" s="61" t="e">
        <f aca="false">VLOOKUP(S280,'Output v4'!C:C,1,FALSE())</f>
        <v>#N/A</v>
      </c>
      <c r="W280" s="61" t="s">
        <v>3203</v>
      </c>
      <c r="X280" s="61" t="s">
        <v>3204</v>
      </c>
      <c r="Y280" s="61" t="s">
        <v>3205</v>
      </c>
      <c r="Z280" s="61" t="s">
        <v>1304</v>
      </c>
      <c r="AA280" s="61" t="s">
        <v>1305</v>
      </c>
      <c r="AB280" s="63" t="n">
        <v>-46</v>
      </c>
      <c r="AC280" s="63" t="n">
        <v>-46</v>
      </c>
      <c r="AD280" s="61" t="n">
        <v>100</v>
      </c>
      <c r="AE280" s="61" t="n">
        <v>0</v>
      </c>
      <c r="AF280" s="64" t="n">
        <v>4600</v>
      </c>
      <c r="AG280" s="61" t="s">
        <v>1273</v>
      </c>
      <c r="AH280" s="62" t="n">
        <v>45291</v>
      </c>
      <c r="AI280" s="65" t="n">
        <v>58.6</v>
      </c>
      <c r="AJ280" s="61" t="s">
        <v>1266</v>
      </c>
      <c r="AK280" s="65" t="n">
        <v>58.6</v>
      </c>
      <c r="AL280" s="65" t="n">
        <v>3871.24</v>
      </c>
      <c r="AM280" s="66" t="n">
        <v>-269560</v>
      </c>
      <c r="AN280" s="66" t="n">
        <f aca="false">IF(J280="Listed Option",AF280*AL280,AM280)</f>
        <v>17807704</v>
      </c>
      <c r="AO280" s="61" t="s">
        <v>1267</v>
      </c>
      <c r="AP280" s="61" t="n">
        <v>100</v>
      </c>
      <c r="AQ280" s="61" t="n">
        <v>100</v>
      </c>
      <c r="AV280" s="61" t="s">
        <v>1306</v>
      </c>
      <c r="AW280" s="61" t="s">
        <v>1307</v>
      </c>
      <c r="AY280" s="61" t="s">
        <v>1308</v>
      </c>
      <c r="AZ280" s="61" t="s">
        <v>1308</v>
      </c>
      <c r="BA280" s="61" t="s">
        <v>1308</v>
      </c>
      <c r="BB280" s="67" t="n">
        <v>0</v>
      </c>
      <c r="BE280" s="61" t="n">
        <v>238575</v>
      </c>
      <c r="BJ280" s="61" t="s">
        <v>1308</v>
      </c>
      <c r="BL280" s="61" t="s">
        <v>1300</v>
      </c>
      <c r="BM280" s="61" t="s">
        <v>1300</v>
      </c>
      <c r="BN280" s="70" t="n">
        <v>17807704</v>
      </c>
      <c r="BP280" s="68" t="n">
        <v>-2695.6</v>
      </c>
      <c r="BQ280" s="68" t="n">
        <v>-2695.6</v>
      </c>
      <c r="BR280" s="69" t="n">
        <v>-46</v>
      </c>
      <c r="BS280" s="63" t="n">
        <v>-46</v>
      </c>
      <c r="BU280" s="68" t="n">
        <v>46</v>
      </c>
    </row>
    <row r="281" customFormat="false" ht="15" hidden="true" customHeight="false" outlineLevel="0" collapsed="false">
      <c r="A281" s="61" t="s">
        <v>3206</v>
      </c>
      <c r="B281" s="61" t="s">
        <v>3207</v>
      </c>
      <c r="C281" s="62" t="n">
        <v>45291</v>
      </c>
      <c r="D281" s="62" t="n">
        <v>45291</v>
      </c>
      <c r="E281" s="61" t="s">
        <v>1259</v>
      </c>
      <c r="G281" s="61" t="s">
        <v>3208</v>
      </c>
      <c r="H281" s="61" t="s">
        <v>1297</v>
      </c>
      <c r="J281" s="61" t="s">
        <v>1196</v>
      </c>
      <c r="K281" s="61" t="s">
        <v>1298</v>
      </c>
      <c r="L281" s="61" t="s">
        <v>1298</v>
      </c>
      <c r="M281" s="61" t="s">
        <v>1197</v>
      </c>
      <c r="N281" s="61" t="n">
        <v>187349104</v>
      </c>
      <c r="O281" s="61" t="s">
        <v>1262</v>
      </c>
      <c r="P281" s="61" t="s">
        <v>3209</v>
      </c>
      <c r="R281" s="61" t="s">
        <v>1300</v>
      </c>
      <c r="S281" s="61" t="str">
        <f aca="false">IF(J281="Listed Option",MID(R281,3,9),MID(Q281,3,9))</f>
        <v>78378X107</v>
      </c>
      <c r="T281" s="61" t="e">
        <f aca="false">VLOOKUP(S281,'Output v4'!C:C,1,FALSE())</f>
        <v>#N/A</v>
      </c>
      <c r="W281" s="61" t="s">
        <v>3210</v>
      </c>
      <c r="X281" s="61" t="s">
        <v>3211</v>
      </c>
      <c r="Y281" s="61" t="s">
        <v>3212</v>
      </c>
      <c r="Z281" s="61" t="s">
        <v>1304</v>
      </c>
      <c r="AA281" s="61" t="s">
        <v>1305</v>
      </c>
      <c r="AB281" s="63" t="n">
        <v>70</v>
      </c>
      <c r="AC281" s="63" t="n">
        <v>70</v>
      </c>
      <c r="AD281" s="61" t="n">
        <v>100</v>
      </c>
      <c r="AE281" s="61" t="n">
        <v>0</v>
      </c>
      <c r="AF281" s="64" t="n">
        <v>7000</v>
      </c>
      <c r="AG281" s="61" t="s">
        <v>689</v>
      </c>
      <c r="AH281" s="62" t="n">
        <v>45291</v>
      </c>
      <c r="AI281" s="65" t="n">
        <v>7.2</v>
      </c>
      <c r="AJ281" s="61" t="s">
        <v>1266</v>
      </c>
      <c r="AK281" s="65" t="n">
        <v>7.2</v>
      </c>
      <c r="AL281" s="65" t="n">
        <v>3871.24</v>
      </c>
      <c r="AM281" s="66" t="n">
        <v>50400</v>
      </c>
      <c r="AN281" s="66" t="n">
        <f aca="false">IF(J281="Listed Option",AF281*AL281,AM281)</f>
        <v>27098680</v>
      </c>
      <c r="AO281" s="61" t="s">
        <v>1267</v>
      </c>
      <c r="AP281" s="61" t="n">
        <v>100</v>
      </c>
      <c r="AQ281" s="61" t="n">
        <v>100</v>
      </c>
      <c r="AV281" s="61" t="s">
        <v>1306</v>
      </c>
      <c r="AW281" s="61" t="s">
        <v>1307</v>
      </c>
      <c r="AY281" s="61" t="s">
        <v>1308</v>
      </c>
      <c r="AZ281" s="61" t="s">
        <v>1308</v>
      </c>
      <c r="BA281" s="61" t="s">
        <v>1308</v>
      </c>
      <c r="BB281" s="67" t="n">
        <v>0</v>
      </c>
      <c r="BE281" s="61" t="n">
        <v>238575</v>
      </c>
      <c r="BJ281" s="61" t="s">
        <v>1308</v>
      </c>
      <c r="BL281" s="61" t="s">
        <v>1300</v>
      </c>
      <c r="BM281" s="61" t="s">
        <v>1300</v>
      </c>
      <c r="BN281" s="70" t="n">
        <v>-27098680</v>
      </c>
      <c r="BP281" s="68" t="n">
        <v>504</v>
      </c>
      <c r="BQ281" s="68" t="n">
        <v>504</v>
      </c>
      <c r="BR281" s="69" t="n">
        <v>70</v>
      </c>
      <c r="BS281" s="63" t="n">
        <v>70</v>
      </c>
      <c r="BU281" s="68" t="n">
        <v>70</v>
      </c>
    </row>
    <row r="282" customFormat="false" ht="15" hidden="true" customHeight="false" outlineLevel="0" collapsed="false">
      <c r="A282" s="61" t="s">
        <v>3213</v>
      </c>
      <c r="B282" s="61" t="s">
        <v>3214</v>
      </c>
      <c r="C282" s="62" t="n">
        <v>45291</v>
      </c>
      <c r="D282" s="62" t="n">
        <v>45291</v>
      </c>
      <c r="E282" s="61" t="s">
        <v>1259</v>
      </c>
      <c r="G282" s="61" t="s">
        <v>3215</v>
      </c>
      <c r="H282" s="61" t="s">
        <v>1297</v>
      </c>
      <c r="J282" s="61" t="s">
        <v>1196</v>
      </c>
      <c r="K282" s="61" t="s">
        <v>1298</v>
      </c>
      <c r="L282" s="61" t="s">
        <v>1298</v>
      </c>
      <c r="M282" s="61" t="s">
        <v>1197</v>
      </c>
      <c r="N282" s="61" t="n">
        <v>187357544</v>
      </c>
      <c r="O282" s="61" t="s">
        <v>1262</v>
      </c>
      <c r="P282" s="61" t="s">
        <v>3216</v>
      </c>
      <c r="R282" s="61" t="s">
        <v>1300</v>
      </c>
      <c r="S282" s="61" t="str">
        <f aca="false">IF(J282="Listed Option",MID(R282,3,9),MID(Q282,3,9))</f>
        <v>78378X107</v>
      </c>
      <c r="T282" s="61" t="e">
        <f aca="false">VLOOKUP(S282,'Output v4'!C:C,1,FALSE())</f>
        <v>#N/A</v>
      </c>
      <c r="W282" s="61" t="s">
        <v>3217</v>
      </c>
      <c r="X282" s="61" t="s">
        <v>3218</v>
      </c>
      <c r="Y282" s="61" t="s">
        <v>3219</v>
      </c>
      <c r="Z282" s="61" t="s">
        <v>1304</v>
      </c>
      <c r="AA282" s="61" t="s">
        <v>1305</v>
      </c>
      <c r="AB282" s="63" t="n">
        <v>200</v>
      </c>
      <c r="AC282" s="63" t="n">
        <v>200</v>
      </c>
      <c r="AD282" s="61" t="n">
        <v>100</v>
      </c>
      <c r="AE282" s="61" t="n">
        <v>0</v>
      </c>
      <c r="AF282" s="64" t="n">
        <v>20000</v>
      </c>
      <c r="AG282" s="61" t="s">
        <v>689</v>
      </c>
      <c r="AH282" s="62" t="n">
        <v>45291</v>
      </c>
      <c r="AI282" s="65" t="n">
        <v>2.625</v>
      </c>
      <c r="AJ282" s="61" t="s">
        <v>1266</v>
      </c>
      <c r="AK282" s="65" t="n">
        <v>2.625</v>
      </c>
      <c r="AL282" s="65" t="n">
        <v>3871.24</v>
      </c>
      <c r="AM282" s="66" t="n">
        <v>52500</v>
      </c>
      <c r="AN282" s="66" t="n">
        <f aca="false">IF(J282="Listed Option",AF282*AL282,AM282)</f>
        <v>77424800</v>
      </c>
      <c r="AO282" s="61" t="s">
        <v>1267</v>
      </c>
      <c r="AP282" s="61" t="n">
        <v>100</v>
      </c>
      <c r="AQ282" s="61" t="n">
        <v>100</v>
      </c>
      <c r="AV282" s="61" t="s">
        <v>1306</v>
      </c>
      <c r="AW282" s="61" t="s">
        <v>1307</v>
      </c>
      <c r="AY282" s="61" t="s">
        <v>1308</v>
      </c>
      <c r="AZ282" s="61" t="s">
        <v>1308</v>
      </c>
      <c r="BA282" s="61" t="s">
        <v>1308</v>
      </c>
      <c r="BB282" s="67" t="n">
        <v>0</v>
      </c>
      <c r="BE282" s="61" t="n">
        <v>238575</v>
      </c>
      <c r="BJ282" s="61" t="s">
        <v>1308</v>
      </c>
      <c r="BL282" s="61" t="s">
        <v>1300</v>
      </c>
      <c r="BM282" s="61" t="s">
        <v>1300</v>
      </c>
      <c r="BN282" s="70" t="n">
        <v>-77424800</v>
      </c>
      <c r="BP282" s="68" t="n">
        <v>525</v>
      </c>
      <c r="BQ282" s="68" t="n">
        <v>525</v>
      </c>
      <c r="BR282" s="69" t="n">
        <v>200</v>
      </c>
      <c r="BS282" s="63" t="n">
        <v>200</v>
      </c>
      <c r="BU282" s="68" t="n">
        <v>200</v>
      </c>
    </row>
    <row r="283" customFormat="false" ht="15" hidden="true" customHeight="false" outlineLevel="0" collapsed="false">
      <c r="A283" s="61" t="s">
        <v>3220</v>
      </c>
      <c r="B283" s="61" t="s">
        <v>3221</v>
      </c>
      <c r="C283" s="62" t="n">
        <v>45291</v>
      </c>
      <c r="D283" s="62" t="n">
        <v>45291</v>
      </c>
      <c r="E283" s="61" t="s">
        <v>1259</v>
      </c>
      <c r="G283" s="61" t="s">
        <v>3222</v>
      </c>
      <c r="H283" s="61" t="s">
        <v>1297</v>
      </c>
      <c r="J283" s="61" t="s">
        <v>1196</v>
      </c>
      <c r="K283" s="61" t="s">
        <v>1298</v>
      </c>
      <c r="L283" s="61" t="s">
        <v>1298</v>
      </c>
      <c r="M283" s="61" t="s">
        <v>1198</v>
      </c>
      <c r="N283" s="61" t="n">
        <v>187360389</v>
      </c>
      <c r="O283" s="61" t="s">
        <v>1262</v>
      </c>
      <c r="P283" s="61" t="s">
        <v>3223</v>
      </c>
      <c r="R283" s="61" t="s">
        <v>1300</v>
      </c>
      <c r="S283" s="61" t="str">
        <f aca="false">IF(J283="Listed Option",MID(R283,3,9),MID(Q283,3,9))</f>
        <v>78378X107</v>
      </c>
      <c r="T283" s="61" t="e">
        <f aca="false">VLOOKUP(S283,'Output v4'!C:C,1,FALSE())</f>
        <v>#N/A</v>
      </c>
      <c r="W283" s="61" t="s">
        <v>3224</v>
      </c>
      <c r="X283" s="61" t="s">
        <v>3225</v>
      </c>
      <c r="Y283" s="61" t="s">
        <v>3226</v>
      </c>
      <c r="Z283" s="61" t="s">
        <v>1304</v>
      </c>
      <c r="AA283" s="61" t="s">
        <v>1305</v>
      </c>
      <c r="AB283" s="63" t="n">
        <v>400</v>
      </c>
      <c r="AC283" s="63" t="n">
        <v>400</v>
      </c>
      <c r="AD283" s="61" t="n">
        <v>100</v>
      </c>
      <c r="AE283" s="61" t="n">
        <v>0</v>
      </c>
      <c r="AF283" s="64" t="n">
        <v>40000</v>
      </c>
      <c r="AG283" s="61" t="s">
        <v>689</v>
      </c>
      <c r="AH283" s="62" t="n">
        <v>45291</v>
      </c>
      <c r="AI283" s="65" t="n">
        <v>0.65</v>
      </c>
      <c r="AJ283" s="61" t="s">
        <v>1266</v>
      </c>
      <c r="AK283" s="65" t="n">
        <v>0.65</v>
      </c>
      <c r="AL283" s="65" t="n">
        <v>3871.24</v>
      </c>
      <c r="AM283" s="66" t="n">
        <v>26000</v>
      </c>
      <c r="AN283" s="66" t="n">
        <f aca="false">IF(J283="Listed Option",AF283*AL283,AM283)</f>
        <v>154849600</v>
      </c>
      <c r="AO283" s="61" t="s">
        <v>1267</v>
      </c>
      <c r="AP283" s="61" t="n">
        <v>100</v>
      </c>
      <c r="AQ283" s="61" t="n">
        <v>100</v>
      </c>
      <c r="AV283" s="61" t="s">
        <v>1306</v>
      </c>
      <c r="AW283" s="61" t="s">
        <v>1307</v>
      </c>
      <c r="AY283" s="61" t="s">
        <v>1308</v>
      </c>
      <c r="AZ283" s="61" t="s">
        <v>1308</v>
      </c>
      <c r="BA283" s="61" t="s">
        <v>1308</v>
      </c>
      <c r="BB283" s="67" t="n">
        <v>0</v>
      </c>
      <c r="BE283" s="61" t="n">
        <v>238575</v>
      </c>
      <c r="BJ283" s="61" t="s">
        <v>1308</v>
      </c>
      <c r="BL283" s="61" t="s">
        <v>1300</v>
      </c>
      <c r="BM283" s="61" t="s">
        <v>1300</v>
      </c>
      <c r="BN283" s="70" t="n">
        <v>154849600</v>
      </c>
      <c r="BP283" s="68" t="n">
        <v>260</v>
      </c>
      <c r="BQ283" s="68" t="n">
        <v>260</v>
      </c>
      <c r="BR283" s="69" t="n">
        <v>400</v>
      </c>
      <c r="BS283" s="63" t="n">
        <v>400</v>
      </c>
      <c r="BU283" s="68" t="n">
        <v>400</v>
      </c>
    </row>
    <row r="284" customFormat="false" ht="15" hidden="true" customHeight="false" outlineLevel="0" collapsed="false">
      <c r="A284" s="61" t="s">
        <v>3227</v>
      </c>
      <c r="B284" s="61" t="s">
        <v>3228</v>
      </c>
      <c r="C284" s="62" t="n">
        <v>45291</v>
      </c>
      <c r="D284" s="62" t="n">
        <v>45291</v>
      </c>
      <c r="E284" s="61" t="s">
        <v>1259</v>
      </c>
      <c r="G284" s="61" t="s">
        <v>3229</v>
      </c>
      <c r="H284" s="61" t="s">
        <v>1297</v>
      </c>
      <c r="J284" s="61" t="s">
        <v>1196</v>
      </c>
      <c r="K284" s="61" t="s">
        <v>1298</v>
      </c>
      <c r="L284" s="61" t="s">
        <v>1298</v>
      </c>
      <c r="M284" s="61" t="s">
        <v>1198</v>
      </c>
      <c r="N284" s="61" t="n">
        <v>187360419</v>
      </c>
      <c r="O284" s="61" t="s">
        <v>1262</v>
      </c>
      <c r="P284" s="61" t="s">
        <v>3230</v>
      </c>
      <c r="R284" s="61" t="s">
        <v>1300</v>
      </c>
      <c r="S284" s="61" t="str">
        <f aca="false">IF(J284="Listed Option",MID(R284,3,9),MID(Q284,3,9))</f>
        <v>78378X107</v>
      </c>
      <c r="T284" s="61" t="e">
        <f aca="false">VLOOKUP(S284,'Output v4'!C:C,1,FALSE())</f>
        <v>#N/A</v>
      </c>
      <c r="W284" s="61" t="s">
        <v>3231</v>
      </c>
      <c r="X284" s="61" t="s">
        <v>3232</v>
      </c>
      <c r="Y284" s="61" t="s">
        <v>3233</v>
      </c>
      <c r="Z284" s="61" t="s">
        <v>1304</v>
      </c>
      <c r="AA284" s="61" t="s">
        <v>1305</v>
      </c>
      <c r="AB284" s="63" t="n">
        <v>400</v>
      </c>
      <c r="AC284" s="63" t="n">
        <v>400</v>
      </c>
      <c r="AD284" s="61" t="n">
        <v>100</v>
      </c>
      <c r="AE284" s="61" t="n">
        <v>0</v>
      </c>
      <c r="AF284" s="64" t="n">
        <v>40000</v>
      </c>
      <c r="AG284" s="61" t="s">
        <v>689</v>
      </c>
      <c r="AH284" s="62" t="n">
        <v>45291</v>
      </c>
      <c r="AI284" s="65" t="n">
        <v>0.3</v>
      </c>
      <c r="AJ284" s="61" t="s">
        <v>1266</v>
      </c>
      <c r="AK284" s="65" t="n">
        <v>0.3</v>
      </c>
      <c r="AL284" s="65" t="n">
        <v>3871.24</v>
      </c>
      <c r="AM284" s="66" t="n">
        <v>12000</v>
      </c>
      <c r="AN284" s="66" t="n">
        <f aca="false">IF(J284="Listed Option",AF284*AL284,AM284)</f>
        <v>154849600</v>
      </c>
      <c r="AO284" s="61" t="s">
        <v>1267</v>
      </c>
      <c r="AP284" s="61" t="n">
        <v>100</v>
      </c>
      <c r="AQ284" s="61" t="n">
        <v>100</v>
      </c>
      <c r="AV284" s="61" t="s">
        <v>1306</v>
      </c>
      <c r="AW284" s="61" t="s">
        <v>1307</v>
      </c>
      <c r="AY284" s="61" t="s">
        <v>1308</v>
      </c>
      <c r="AZ284" s="61" t="s">
        <v>1308</v>
      </c>
      <c r="BA284" s="61" t="s">
        <v>1308</v>
      </c>
      <c r="BB284" s="67" t="n">
        <v>0</v>
      </c>
      <c r="BE284" s="61" t="n">
        <v>238575</v>
      </c>
      <c r="BJ284" s="61" t="s">
        <v>1308</v>
      </c>
      <c r="BL284" s="61" t="s">
        <v>1300</v>
      </c>
      <c r="BM284" s="61" t="s">
        <v>1300</v>
      </c>
      <c r="BN284" s="70" t="n">
        <v>154849600</v>
      </c>
      <c r="BP284" s="68" t="n">
        <v>120</v>
      </c>
      <c r="BQ284" s="68" t="n">
        <v>120</v>
      </c>
      <c r="BR284" s="69" t="n">
        <v>400</v>
      </c>
      <c r="BS284" s="63" t="n">
        <v>400</v>
      </c>
      <c r="BU284" s="68" t="n">
        <v>400</v>
      </c>
    </row>
    <row r="285" customFormat="false" ht="15" hidden="true" customHeight="false" outlineLevel="0" collapsed="false">
      <c r="A285" s="61" t="s">
        <v>3234</v>
      </c>
      <c r="B285" s="61" t="s">
        <v>3235</v>
      </c>
      <c r="C285" s="62" t="n">
        <v>45291</v>
      </c>
      <c r="D285" s="62" t="n">
        <v>45291</v>
      </c>
      <c r="E285" s="61" t="s">
        <v>1259</v>
      </c>
      <c r="G285" s="61" t="s">
        <v>3236</v>
      </c>
      <c r="H285" s="61" t="s">
        <v>1297</v>
      </c>
      <c r="J285" s="61" t="s">
        <v>1196</v>
      </c>
      <c r="K285" s="61" t="s">
        <v>1298</v>
      </c>
      <c r="L285" s="61" t="s">
        <v>1298</v>
      </c>
      <c r="M285" s="61" t="s">
        <v>1197</v>
      </c>
      <c r="N285" s="61" t="n">
        <v>187362886</v>
      </c>
      <c r="O285" s="61" t="s">
        <v>1262</v>
      </c>
      <c r="P285" s="61" t="s">
        <v>3237</v>
      </c>
      <c r="R285" s="61" t="s">
        <v>1300</v>
      </c>
      <c r="S285" s="61" t="str">
        <f aca="false">IF(J285="Listed Option",MID(R285,3,9),MID(Q285,3,9))</f>
        <v>78378X107</v>
      </c>
      <c r="T285" s="61" t="e">
        <f aca="false">VLOOKUP(S285,'Output v4'!C:C,1,FALSE())</f>
        <v>#N/A</v>
      </c>
      <c r="W285" s="61" t="s">
        <v>3238</v>
      </c>
      <c r="X285" s="61" t="s">
        <v>3239</v>
      </c>
      <c r="Y285" s="61" t="s">
        <v>3240</v>
      </c>
      <c r="Z285" s="61" t="s">
        <v>1304</v>
      </c>
      <c r="AA285" s="61" t="s">
        <v>1305</v>
      </c>
      <c r="AB285" s="63" t="n">
        <v>-200</v>
      </c>
      <c r="AC285" s="63" t="n">
        <v>-200</v>
      </c>
      <c r="AD285" s="61" t="n">
        <v>100</v>
      </c>
      <c r="AE285" s="61" t="n">
        <v>0</v>
      </c>
      <c r="AF285" s="64" t="n">
        <v>20000</v>
      </c>
      <c r="AG285" s="61" t="s">
        <v>1273</v>
      </c>
      <c r="AH285" s="62" t="n">
        <v>45291</v>
      </c>
      <c r="AI285" s="65" t="n">
        <v>3.5</v>
      </c>
      <c r="AJ285" s="61" t="s">
        <v>1266</v>
      </c>
      <c r="AK285" s="65" t="n">
        <v>3.5</v>
      </c>
      <c r="AL285" s="65" t="n">
        <v>3871.24</v>
      </c>
      <c r="AM285" s="66" t="n">
        <v>-70000</v>
      </c>
      <c r="AN285" s="66" t="n">
        <f aca="false">IF(J285="Listed Option",AF285*AL285,AM285)</f>
        <v>77424800</v>
      </c>
      <c r="AO285" s="61" t="s">
        <v>1267</v>
      </c>
      <c r="AP285" s="61" t="n">
        <v>100</v>
      </c>
      <c r="AQ285" s="61" t="n">
        <v>100</v>
      </c>
      <c r="AV285" s="61" t="s">
        <v>1306</v>
      </c>
      <c r="AW285" s="61" t="s">
        <v>1307</v>
      </c>
      <c r="AY285" s="61" t="s">
        <v>1308</v>
      </c>
      <c r="AZ285" s="61" t="s">
        <v>1308</v>
      </c>
      <c r="BA285" s="61" t="s">
        <v>1308</v>
      </c>
      <c r="BB285" s="67" t="n">
        <v>0</v>
      </c>
      <c r="BE285" s="61" t="n">
        <v>238575</v>
      </c>
      <c r="BJ285" s="61" t="s">
        <v>1308</v>
      </c>
      <c r="BL285" s="61" t="s">
        <v>1300</v>
      </c>
      <c r="BM285" s="61" t="s">
        <v>1300</v>
      </c>
      <c r="BN285" s="70" t="n">
        <v>77424800</v>
      </c>
      <c r="BP285" s="68" t="n">
        <v>-700</v>
      </c>
      <c r="BQ285" s="68" t="n">
        <v>-700</v>
      </c>
      <c r="BR285" s="69" t="n">
        <v>-200</v>
      </c>
      <c r="BS285" s="63" t="n">
        <v>-200</v>
      </c>
      <c r="BU285" s="68" t="n">
        <v>200</v>
      </c>
    </row>
    <row r="286" customFormat="false" ht="15" hidden="true" customHeight="false" outlineLevel="0" collapsed="false">
      <c r="A286" s="61" t="s">
        <v>3241</v>
      </c>
      <c r="B286" s="61" t="s">
        <v>3242</v>
      </c>
      <c r="C286" s="62" t="n">
        <v>45291</v>
      </c>
      <c r="D286" s="62" t="n">
        <v>45291</v>
      </c>
      <c r="E286" s="61" t="s">
        <v>1259</v>
      </c>
      <c r="G286" s="61" t="s">
        <v>3243</v>
      </c>
      <c r="H286" s="61" t="s">
        <v>1297</v>
      </c>
      <c r="J286" s="61" t="s">
        <v>1196</v>
      </c>
      <c r="K286" s="61" t="s">
        <v>1298</v>
      </c>
      <c r="L286" s="61" t="s">
        <v>1298</v>
      </c>
      <c r="M286" s="61" t="s">
        <v>1197</v>
      </c>
      <c r="N286" s="61" t="n">
        <v>187492283</v>
      </c>
      <c r="O286" s="61" t="s">
        <v>1262</v>
      </c>
      <c r="P286" s="61" t="s">
        <v>3244</v>
      </c>
      <c r="R286" s="61" t="s">
        <v>1300</v>
      </c>
      <c r="S286" s="61" t="str">
        <f aca="false">IF(J286="Listed Option",MID(R286,3,9),MID(Q286,3,9))</f>
        <v>78378X107</v>
      </c>
      <c r="T286" s="61" t="e">
        <f aca="false">VLOOKUP(S286,'Output v4'!C:C,1,FALSE())</f>
        <v>#N/A</v>
      </c>
      <c r="W286" s="61" t="s">
        <v>3245</v>
      </c>
      <c r="X286" s="61" t="s">
        <v>3246</v>
      </c>
      <c r="Y286" s="61" t="s">
        <v>3247</v>
      </c>
      <c r="Z286" s="61" t="s">
        <v>1304</v>
      </c>
      <c r="AA286" s="61" t="s">
        <v>1305</v>
      </c>
      <c r="AB286" s="63" t="n">
        <v>400</v>
      </c>
      <c r="AC286" s="63" t="n">
        <v>400</v>
      </c>
      <c r="AD286" s="61" t="n">
        <v>100</v>
      </c>
      <c r="AE286" s="61" t="n">
        <v>0</v>
      </c>
      <c r="AF286" s="64" t="n">
        <v>40000</v>
      </c>
      <c r="AG286" s="61" t="s">
        <v>689</v>
      </c>
      <c r="AH286" s="62" t="n">
        <v>45291</v>
      </c>
      <c r="AI286" s="65" t="n">
        <v>0.6</v>
      </c>
      <c r="AJ286" s="61" t="s">
        <v>1266</v>
      </c>
      <c r="AK286" s="65" t="n">
        <v>0.6</v>
      </c>
      <c r="AL286" s="65" t="n">
        <v>3871.24</v>
      </c>
      <c r="AM286" s="66" t="n">
        <v>24000</v>
      </c>
      <c r="AN286" s="66" t="n">
        <f aca="false">IF(J286="Listed Option",AF286*AL286,AM286)</f>
        <v>154849600</v>
      </c>
      <c r="AO286" s="61" t="s">
        <v>1267</v>
      </c>
      <c r="AP286" s="61" t="n">
        <v>100</v>
      </c>
      <c r="AQ286" s="61" t="n">
        <v>100</v>
      </c>
      <c r="AV286" s="61" t="s">
        <v>1306</v>
      </c>
      <c r="AW286" s="61" t="s">
        <v>1307</v>
      </c>
      <c r="AY286" s="61" t="s">
        <v>1308</v>
      </c>
      <c r="AZ286" s="61" t="s">
        <v>1308</v>
      </c>
      <c r="BA286" s="61" t="s">
        <v>1308</v>
      </c>
      <c r="BB286" s="67" t="n">
        <v>0</v>
      </c>
      <c r="BE286" s="61" t="n">
        <v>238575</v>
      </c>
      <c r="BJ286" s="61" t="s">
        <v>1308</v>
      </c>
      <c r="BL286" s="61" t="s">
        <v>1300</v>
      </c>
      <c r="BM286" s="61" t="s">
        <v>1300</v>
      </c>
      <c r="BN286" s="70" t="n">
        <v>-154849600</v>
      </c>
      <c r="BP286" s="68" t="n">
        <v>240</v>
      </c>
      <c r="BQ286" s="68" t="n">
        <v>240</v>
      </c>
      <c r="BR286" s="69" t="n">
        <v>400</v>
      </c>
      <c r="BS286" s="63" t="n">
        <v>400</v>
      </c>
      <c r="BU286" s="68" t="n">
        <v>400</v>
      </c>
    </row>
    <row r="287" customFormat="false" ht="15" hidden="true" customHeight="false" outlineLevel="0" collapsed="false">
      <c r="A287" s="61" t="s">
        <v>3248</v>
      </c>
      <c r="B287" s="61" t="s">
        <v>3249</v>
      </c>
      <c r="C287" s="62" t="n">
        <v>45291</v>
      </c>
      <c r="D287" s="62" t="n">
        <v>45291</v>
      </c>
      <c r="E287" s="61" t="s">
        <v>1259</v>
      </c>
      <c r="G287" s="61" t="s">
        <v>3250</v>
      </c>
      <c r="H287" s="61" t="s">
        <v>1297</v>
      </c>
      <c r="J287" s="61" t="s">
        <v>1196</v>
      </c>
      <c r="K287" s="61" t="s">
        <v>1298</v>
      </c>
      <c r="L287" s="61" t="s">
        <v>1298</v>
      </c>
      <c r="M287" s="61" t="s">
        <v>1197</v>
      </c>
      <c r="N287" s="61" t="n">
        <v>187492595</v>
      </c>
      <c r="O287" s="61" t="s">
        <v>1262</v>
      </c>
      <c r="P287" s="61" t="s">
        <v>3251</v>
      </c>
      <c r="R287" s="61" t="s">
        <v>1300</v>
      </c>
      <c r="S287" s="61" t="str">
        <f aca="false">IF(J287="Listed Option",MID(R287,3,9),MID(Q287,3,9))</f>
        <v>78378X107</v>
      </c>
      <c r="T287" s="61" t="e">
        <f aca="false">VLOOKUP(S287,'Output v4'!C:C,1,FALSE())</f>
        <v>#N/A</v>
      </c>
      <c r="W287" s="61" t="s">
        <v>3252</v>
      </c>
      <c r="X287" s="61" t="s">
        <v>3253</v>
      </c>
      <c r="Y287" s="61" t="s">
        <v>3254</v>
      </c>
      <c r="Z287" s="61" t="s">
        <v>1304</v>
      </c>
      <c r="AA287" s="61" t="s">
        <v>1305</v>
      </c>
      <c r="AB287" s="63" t="n">
        <v>100</v>
      </c>
      <c r="AC287" s="63" t="n">
        <v>100</v>
      </c>
      <c r="AD287" s="61" t="n">
        <v>100</v>
      </c>
      <c r="AE287" s="61" t="n">
        <v>0</v>
      </c>
      <c r="AF287" s="64" t="n">
        <v>10000</v>
      </c>
      <c r="AG287" s="61" t="s">
        <v>689</v>
      </c>
      <c r="AH287" s="62" t="n">
        <v>45291</v>
      </c>
      <c r="AI287" s="65" t="n">
        <v>2.625</v>
      </c>
      <c r="AJ287" s="61" t="s">
        <v>1266</v>
      </c>
      <c r="AK287" s="65" t="n">
        <v>2.625</v>
      </c>
      <c r="AL287" s="65" t="n">
        <v>3871.24</v>
      </c>
      <c r="AM287" s="66" t="n">
        <v>26250</v>
      </c>
      <c r="AN287" s="66" t="n">
        <f aca="false">IF(J287="Listed Option",AF287*AL287,AM287)</f>
        <v>38712400</v>
      </c>
      <c r="AO287" s="61" t="s">
        <v>1267</v>
      </c>
      <c r="AP287" s="61" t="n">
        <v>100</v>
      </c>
      <c r="AQ287" s="61" t="n">
        <v>100</v>
      </c>
      <c r="AV287" s="61" t="s">
        <v>1306</v>
      </c>
      <c r="AW287" s="61" t="s">
        <v>1307</v>
      </c>
      <c r="AY287" s="61" t="s">
        <v>1308</v>
      </c>
      <c r="AZ287" s="61" t="s">
        <v>1308</v>
      </c>
      <c r="BA287" s="61" t="s">
        <v>1308</v>
      </c>
      <c r="BB287" s="67" t="n">
        <v>0</v>
      </c>
      <c r="BE287" s="61" t="n">
        <v>238575</v>
      </c>
      <c r="BJ287" s="61" t="s">
        <v>1308</v>
      </c>
      <c r="BL287" s="61" t="s">
        <v>1300</v>
      </c>
      <c r="BM287" s="61" t="s">
        <v>1300</v>
      </c>
      <c r="BN287" s="70" t="n">
        <v>-38712400</v>
      </c>
      <c r="BP287" s="68" t="n">
        <v>262.5</v>
      </c>
      <c r="BQ287" s="68" t="n">
        <v>262.5</v>
      </c>
      <c r="BR287" s="69" t="n">
        <v>100</v>
      </c>
      <c r="BS287" s="63" t="n">
        <v>100</v>
      </c>
      <c r="BU287" s="68" t="n">
        <v>100</v>
      </c>
    </row>
    <row r="288" customFormat="false" ht="15" hidden="true" customHeight="false" outlineLevel="0" collapsed="false">
      <c r="A288" s="61" t="s">
        <v>3255</v>
      </c>
      <c r="B288" s="61" t="s">
        <v>3256</v>
      </c>
      <c r="C288" s="62" t="n">
        <v>45291</v>
      </c>
      <c r="D288" s="62" t="n">
        <v>45291</v>
      </c>
      <c r="E288" s="61" t="s">
        <v>1259</v>
      </c>
      <c r="G288" s="61" t="s">
        <v>3257</v>
      </c>
      <c r="H288" s="61" t="s">
        <v>1297</v>
      </c>
      <c r="J288" s="61" t="s">
        <v>1196</v>
      </c>
      <c r="K288" s="61" t="s">
        <v>1298</v>
      </c>
      <c r="L288" s="61" t="s">
        <v>1298</v>
      </c>
      <c r="M288" s="61" t="s">
        <v>1197</v>
      </c>
      <c r="N288" s="61" t="n">
        <v>187492631</v>
      </c>
      <c r="O288" s="61" t="s">
        <v>1262</v>
      </c>
      <c r="P288" s="61" t="s">
        <v>3258</v>
      </c>
      <c r="R288" s="61" t="s">
        <v>1300</v>
      </c>
      <c r="S288" s="61" t="str">
        <f aca="false">IF(J288="Listed Option",MID(R288,3,9),MID(Q288,3,9))</f>
        <v>78378X107</v>
      </c>
      <c r="T288" s="61" t="e">
        <f aca="false">VLOOKUP(S288,'Output v4'!C:C,1,FALSE())</f>
        <v>#N/A</v>
      </c>
      <c r="W288" s="61" t="s">
        <v>3259</v>
      </c>
      <c r="X288" s="61" t="s">
        <v>3260</v>
      </c>
      <c r="Y288" s="61" t="s">
        <v>3261</v>
      </c>
      <c r="Z288" s="61" t="s">
        <v>1304</v>
      </c>
      <c r="AA288" s="61" t="s">
        <v>1305</v>
      </c>
      <c r="AB288" s="63" t="n">
        <v>-100</v>
      </c>
      <c r="AC288" s="63" t="n">
        <v>-100</v>
      </c>
      <c r="AD288" s="61" t="n">
        <v>100</v>
      </c>
      <c r="AE288" s="61" t="n">
        <v>0</v>
      </c>
      <c r="AF288" s="64" t="n">
        <v>10000</v>
      </c>
      <c r="AG288" s="61" t="s">
        <v>1273</v>
      </c>
      <c r="AH288" s="62" t="n">
        <v>45291</v>
      </c>
      <c r="AI288" s="65" t="n">
        <v>3.2</v>
      </c>
      <c r="AJ288" s="61" t="s">
        <v>1266</v>
      </c>
      <c r="AK288" s="65" t="n">
        <v>3.2</v>
      </c>
      <c r="AL288" s="65" t="n">
        <v>3871.24</v>
      </c>
      <c r="AM288" s="66" t="n">
        <v>-32000</v>
      </c>
      <c r="AN288" s="66" t="n">
        <f aca="false">IF(J288="Listed Option",AF288*AL288,AM288)</f>
        <v>38712400</v>
      </c>
      <c r="AO288" s="61" t="s">
        <v>1267</v>
      </c>
      <c r="AP288" s="61" t="n">
        <v>100</v>
      </c>
      <c r="AQ288" s="61" t="n">
        <v>100</v>
      </c>
      <c r="AV288" s="61" t="s">
        <v>1306</v>
      </c>
      <c r="AW288" s="61" t="s">
        <v>1307</v>
      </c>
      <c r="AY288" s="61" t="s">
        <v>1308</v>
      </c>
      <c r="AZ288" s="61" t="s">
        <v>1308</v>
      </c>
      <c r="BA288" s="61" t="s">
        <v>1308</v>
      </c>
      <c r="BB288" s="67" t="n">
        <v>0</v>
      </c>
      <c r="BE288" s="61" t="n">
        <v>238575</v>
      </c>
      <c r="BJ288" s="61" t="s">
        <v>1308</v>
      </c>
      <c r="BL288" s="61" t="s">
        <v>1300</v>
      </c>
      <c r="BM288" s="61" t="s">
        <v>1300</v>
      </c>
      <c r="BN288" s="70" t="n">
        <v>38712400</v>
      </c>
      <c r="BP288" s="68" t="n">
        <v>-320</v>
      </c>
      <c r="BQ288" s="68" t="n">
        <v>-320</v>
      </c>
      <c r="BR288" s="69" t="n">
        <v>-100</v>
      </c>
      <c r="BS288" s="63" t="n">
        <v>-100</v>
      </c>
      <c r="BU288" s="68" t="n">
        <v>100</v>
      </c>
    </row>
    <row r="289" customFormat="false" ht="15" hidden="true" customHeight="false" outlineLevel="0" collapsed="false">
      <c r="A289" s="61" t="s">
        <v>3262</v>
      </c>
      <c r="B289" s="61" t="s">
        <v>3263</v>
      </c>
      <c r="C289" s="62" t="n">
        <v>45291</v>
      </c>
      <c r="D289" s="62" t="n">
        <v>45291</v>
      </c>
      <c r="E289" s="61" t="s">
        <v>1259</v>
      </c>
      <c r="G289" s="61" t="s">
        <v>3264</v>
      </c>
      <c r="H289" s="61" t="s">
        <v>1297</v>
      </c>
      <c r="J289" s="61" t="s">
        <v>1196</v>
      </c>
      <c r="K289" s="61" t="s">
        <v>1298</v>
      </c>
      <c r="L289" s="61" t="s">
        <v>1298</v>
      </c>
      <c r="M289" s="61" t="s">
        <v>1197</v>
      </c>
      <c r="N289" s="61" t="n">
        <v>187492667</v>
      </c>
      <c r="O289" s="61" t="s">
        <v>1262</v>
      </c>
      <c r="P289" s="61" t="s">
        <v>3265</v>
      </c>
      <c r="R289" s="61" t="s">
        <v>1300</v>
      </c>
      <c r="S289" s="61" t="str">
        <f aca="false">IF(J289="Listed Option",MID(R289,3,9),MID(Q289,3,9))</f>
        <v>78378X107</v>
      </c>
      <c r="T289" s="61" t="e">
        <f aca="false">VLOOKUP(S289,'Output v4'!C:C,1,FALSE())</f>
        <v>#N/A</v>
      </c>
      <c r="W289" s="61" t="s">
        <v>3266</v>
      </c>
      <c r="X289" s="61" t="s">
        <v>3267</v>
      </c>
      <c r="Y289" s="61" t="s">
        <v>3268</v>
      </c>
      <c r="Z289" s="61" t="s">
        <v>1304</v>
      </c>
      <c r="AA289" s="61" t="s">
        <v>1305</v>
      </c>
      <c r="AB289" s="63" t="n">
        <v>100</v>
      </c>
      <c r="AC289" s="63" t="n">
        <v>100</v>
      </c>
      <c r="AD289" s="61" t="n">
        <v>100</v>
      </c>
      <c r="AE289" s="61" t="n">
        <v>0</v>
      </c>
      <c r="AF289" s="64" t="n">
        <v>10000</v>
      </c>
      <c r="AG289" s="61" t="s">
        <v>689</v>
      </c>
      <c r="AH289" s="62" t="n">
        <v>45291</v>
      </c>
      <c r="AI289" s="65" t="n">
        <v>3.95</v>
      </c>
      <c r="AJ289" s="61" t="s">
        <v>1266</v>
      </c>
      <c r="AK289" s="65" t="n">
        <v>3.95</v>
      </c>
      <c r="AL289" s="65" t="n">
        <v>3871.24</v>
      </c>
      <c r="AM289" s="66" t="n">
        <v>39500</v>
      </c>
      <c r="AN289" s="66" t="n">
        <f aca="false">IF(J289="Listed Option",AF289*AL289,AM289)</f>
        <v>38712400</v>
      </c>
      <c r="AO289" s="61" t="s">
        <v>1267</v>
      </c>
      <c r="AP289" s="61" t="n">
        <v>100</v>
      </c>
      <c r="AQ289" s="61" t="n">
        <v>100</v>
      </c>
      <c r="AV289" s="61" t="s">
        <v>1306</v>
      </c>
      <c r="AW289" s="61" t="s">
        <v>1307</v>
      </c>
      <c r="AY289" s="61" t="s">
        <v>1308</v>
      </c>
      <c r="AZ289" s="61" t="s">
        <v>1308</v>
      </c>
      <c r="BA289" s="61" t="s">
        <v>1308</v>
      </c>
      <c r="BB289" s="67" t="n">
        <v>0</v>
      </c>
      <c r="BE289" s="61" t="n">
        <v>238575</v>
      </c>
      <c r="BJ289" s="61" t="s">
        <v>1308</v>
      </c>
      <c r="BL289" s="61" t="s">
        <v>1300</v>
      </c>
      <c r="BM289" s="61" t="s">
        <v>1300</v>
      </c>
      <c r="BN289" s="70" t="n">
        <v>-38712400</v>
      </c>
      <c r="BP289" s="68" t="n">
        <v>395</v>
      </c>
      <c r="BQ289" s="68" t="n">
        <v>395</v>
      </c>
      <c r="BR289" s="69" t="n">
        <v>100</v>
      </c>
      <c r="BS289" s="63" t="n">
        <v>100</v>
      </c>
      <c r="BU289" s="68" t="n">
        <v>100</v>
      </c>
    </row>
    <row r="290" customFormat="false" ht="15" hidden="true" customHeight="false" outlineLevel="0" collapsed="false">
      <c r="A290" s="61" t="s">
        <v>3269</v>
      </c>
      <c r="B290" s="61" t="s">
        <v>3270</v>
      </c>
      <c r="C290" s="62" t="n">
        <v>45291</v>
      </c>
      <c r="D290" s="62" t="n">
        <v>45291</v>
      </c>
      <c r="E290" s="61" t="s">
        <v>1259</v>
      </c>
      <c r="G290" s="61" t="s">
        <v>3271</v>
      </c>
      <c r="H290" s="61" t="s">
        <v>1297</v>
      </c>
      <c r="J290" s="61" t="s">
        <v>1196</v>
      </c>
      <c r="K290" s="61" t="s">
        <v>1298</v>
      </c>
      <c r="L290" s="61" t="s">
        <v>1298</v>
      </c>
      <c r="M290" s="61" t="s">
        <v>1197</v>
      </c>
      <c r="N290" s="61" t="n">
        <v>187542668</v>
      </c>
      <c r="O290" s="61" t="s">
        <v>1262</v>
      </c>
      <c r="P290" s="61" t="s">
        <v>3272</v>
      </c>
      <c r="R290" s="61" t="s">
        <v>1300</v>
      </c>
      <c r="S290" s="61" t="str">
        <f aca="false">IF(J290="Listed Option",MID(R290,3,9),MID(Q290,3,9))</f>
        <v>78378X107</v>
      </c>
      <c r="T290" s="61" t="e">
        <f aca="false">VLOOKUP(S290,'Output v4'!C:C,1,FALSE())</f>
        <v>#N/A</v>
      </c>
      <c r="W290" s="61" t="s">
        <v>3273</v>
      </c>
      <c r="X290" s="61" t="s">
        <v>3274</v>
      </c>
      <c r="Y290" s="61" t="s">
        <v>3275</v>
      </c>
      <c r="Z290" s="61" t="s">
        <v>1304</v>
      </c>
      <c r="AA290" s="61" t="s">
        <v>1305</v>
      </c>
      <c r="AB290" s="63" t="n">
        <v>500</v>
      </c>
      <c r="AC290" s="63" t="n">
        <v>500</v>
      </c>
      <c r="AD290" s="61" t="n">
        <v>100</v>
      </c>
      <c r="AE290" s="61" t="n">
        <v>0</v>
      </c>
      <c r="AF290" s="64" t="n">
        <v>50000</v>
      </c>
      <c r="AG290" s="61" t="s">
        <v>689</v>
      </c>
      <c r="AH290" s="62" t="n">
        <v>45291</v>
      </c>
      <c r="AI290" s="65" t="n">
        <v>3.5</v>
      </c>
      <c r="AJ290" s="61" t="s">
        <v>1266</v>
      </c>
      <c r="AK290" s="65" t="n">
        <v>3.5</v>
      </c>
      <c r="AL290" s="65" t="n">
        <v>3871.24</v>
      </c>
      <c r="AM290" s="66" t="n">
        <v>175000</v>
      </c>
      <c r="AN290" s="66" t="n">
        <f aca="false">IF(J290="Listed Option",AF290*AL290,AM290)</f>
        <v>193562000</v>
      </c>
      <c r="AO290" s="61" t="s">
        <v>1267</v>
      </c>
      <c r="AP290" s="61" t="n">
        <v>100</v>
      </c>
      <c r="AQ290" s="61" t="n">
        <v>100</v>
      </c>
      <c r="AV290" s="61" t="s">
        <v>1306</v>
      </c>
      <c r="AW290" s="61" t="s">
        <v>1307</v>
      </c>
      <c r="AY290" s="61" t="s">
        <v>1308</v>
      </c>
      <c r="AZ290" s="61" t="s">
        <v>1308</v>
      </c>
      <c r="BA290" s="61" t="s">
        <v>1308</v>
      </c>
      <c r="BB290" s="67" t="n">
        <v>0</v>
      </c>
      <c r="BE290" s="61" t="n">
        <v>238575</v>
      </c>
      <c r="BJ290" s="61" t="s">
        <v>1308</v>
      </c>
      <c r="BL290" s="61" t="s">
        <v>1300</v>
      </c>
      <c r="BM290" s="61" t="s">
        <v>1300</v>
      </c>
      <c r="BN290" s="70" t="n">
        <v>-193562000</v>
      </c>
      <c r="BP290" s="68" t="n">
        <v>1750</v>
      </c>
      <c r="BQ290" s="68" t="n">
        <v>1750</v>
      </c>
      <c r="BR290" s="69" t="n">
        <v>500</v>
      </c>
      <c r="BS290" s="63" t="n">
        <v>500</v>
      </c>
      <c r="BU290" s="68" t="n">
        <v>500</v>
      </c>
    </row>
    <row r="291" customFormat="false" ht="15" hidden="true" customHeight="false" outlineLevel="0" collapsed="false">
      <c r="A291" s="61" t="s">
        <v>3276</v>
      </c>
      <c r="B291" s="61" t="s">
        <v>3277</v>
      </c>
      <c r="C291" s="62" t="n">
        <v>45291</v>
      </c>
      <c r="D291" s="62" t="n">
        <v>45291</v>
      </c>
      <c r="E291" s="61" t="s">
        <v>1259</v>
      </c>
      <c r="G291" s="61" t="s">
        <v>3278</v>
      </c>
      <c r="H291" s="61" t="s">
        <v>1297</v>
      </c>
      <c r="J291" s="61" t="s">
        <v>1196</v>
      </c>
      <c r="K291" s="61" t="s">
        <v>1298</v>
      </c>
      <c r="L291" s="61" t="s">
        <v>1298</v>
      </c>
      <c r="M291" s="61" t="s">
        <v>1197</v>
      </c>
      <c r="N291" s="61" t="n">
        <v>187542678</v>
      </c>
      <c r="O291" s="61" t="s">
        <v>1262</v>
      </c>
      <c r="P291" s="61" t="s">
        <v>3279</v>
      </c>
      <c r="R291" s="61" t="s">
        <v>1300</v>
      </c>
      <c r="S291" s="61" t="str">
        <f aca="false">IF(J291="Listed Option",MID(R291,3,9),MID(Q291,3,9))</f>
        <v>78378X107</v>
      </c>
      <c r="T291" s="61" t="e">
        <f aca="false">VLOOKUP(S291,'Output v4'!C:C,1,FALSE())</f>
        <v>#N/A</v>
      </c>
      <c r="W291" s="61" t="s">
        <v>3280</v>
      </c>
      <c r="X291" s="61" t="s">
        <v>3281</v>
      </c>
      <c r="Y291" s="61" t="s">
        <v>3282</v>
      </c>
      <c r="Z291" s="61" t="s">
        <v>1304</v>
      </c>
      <c r="AA291" s="61" t="s">
        <v>1305</v>
      </c>
      <c r="AB291" s="63" t="n">
        <v>600</v>
      </c>
      <c r="AC291" s="63" t="n">
        <v>600</v>
      </c>
      <c r="AD291" s="61" t="n">
        <v>100</v>
      </c>
      <c r="AE291" s="61" t="n">
        <v>0</v>
      </c>
      <c r="AF291" s="64" t="n">
        <v>60000</v>
      </c>
      <c r="AG291" s="61" t="s">
        <v>689</v>
      </c>
      <c r="AH291" s="62" t="n">
        <v>45291</v>
      </c>
      <c r="AI291" s="65" t="n">
        <v>3.6</v>
      </c>
      <c r="AJ291" s="61" t="s">
        <v>1266</v>
      </c>
      <c r="AK291" s="65" t="n">
        <v>3.6</v>
      </c>
      <c r="AL291" s="65" t="n">
        <v>3871.24</v>
      </c>
      <c r="AM291" s="66" t="n">
        <v>216000</v>
      </c>
      <c r="AN291" s="66" t="n">
        <f aca="false">IF(J291="Listed Option",AF291*AL291,AM291)</f>
        <v>232274400</v>
      </c>
      <c r="AO291" s="61" t="s">
        <v>1267</v>
      </c>
      <c r="AP291" s="61" t="n">
        <v>100</v>
      </c>
      <c r="AQ291" s="61" t="n">
        <v>100</v>
      </c>
      <c r="AV291" s="61" t="s">
        <v>1306</v>
      </c>
      <c r="AW291" s="61" t="s">
        <v>1307</v>
      </c>
      <c r="AY291" s="61" t="s">
        <v>1308</v>
      </c>
      <c r="AZ291" s="61" t="s">
        <v>1308</v>
      </c>
      <c r="BA291" s="61" t="s">
        <v>1308</v>
      </c>
      <c r="BB291" s="67" t="n">
        <v>0</v>
      </c>
      <c r="BE291" s="61" t="n">
        <v>238575</v>
      </c>
      <c r="BJ291" s="61" t="s">
        <v>1308</v>
      </c>
      <c r="BL291" s="61" t="s">
        <v>1300</v>
      </c>
      <c r="BM291" s="61" t="s">
        <v>1300</v>
      </c>
      <c r="BN291" s="70" t="n">
        <v>-232274400</v>
      </c>
      <c r="BP291" s="68" t="n">
        <v>2160</v>
      </c>
      <c r="BQ291" s="68" t="n">
        <v>2160</v>
      </c>
      <c r="BR291" s="69" t="n">
        <v>600</v>
      </c>
      <c r="BS291" s="63" t="n">
        <v>600</v>
      </c>
      <c r="BU291" s="68" t="n">
        <v>600</v>
      </c>
    </row>
    <row r="292" customFormat="false" ht="15" hidden="true" customHeight="false" outlineLevel="0" collapsed="false">
      <c r="A292" s="61" t="s">
        <v>3283</v>
      </c>
      <c r="B292" s="61" t="s">
        <v>3284</v>
      </c>
      <c r="C292" s="62" t="n">
        <v>45291</v>
      </c>
      <c r="D292" s="62" t="n">
        <v>45291</v>
      </c>
      <c r="E292" s="61" t="s">
        <v>1259</v>
      </c>
      <c r="G292" s="61" t="s">
        <v>3285</v>
      </c>
      <c r="H292" s="61" t="s">
        <v>1297</v>
      </c>
      <c r="J292" s="61" t="s">
        <v>1196</v>
      </c>
      <c r="K292" s="61" t="s">
        <v>1298</v>
      </c>
      <c r="L292" s="61" t="s">
        <v>1298</v>
      </c>
      <c r="M292" s="61" t="s">
        <v>1197</v>
      </c>
      <c r="N292" s="61" t="n">
        <v>187542698</v>
      </c>
      <c r="O292" s="61" t="s">
        <v>1262</v>
      </c>
      <c r="P292" s="61" t="s">
        <v>3286</v>
      </c>
      <c r="R292" s="61" t="s">
        <v>1300</v>
      </c>
      <c r="S292" s="61" t="str">
        <f aca="false">IF(J292="Listed Option",MID(R292,3,9),MID(Q292,3,9))</f>
        <v>78378X107</v>
      </c>
      <c r="T292" s="61" t="e">
        <f aca="false">VLOOKUP(S292,'Output v4'!C:C,1,FALSE())</f>
        <v>#N/A</v>
      </c>
      <c r="W292" s="61" t="s">
        <v>3287</v>
      </c>
      <c r="X292" s="61" t="s">
        <v>3288</v>
      </c>
      <c r="Y292" s="61" t="s">
        <v>3289</v>
      </c>
      <c r="Z292" s="61" t="s">
        <v>1304</v>
      </c>
      <c r="AA292" s="61" t="s">
        <v>1305</v>
      </c>
      <c r="AB292" s="63" t="n">
        <v>200</v>
      </c>
      <c r="AC292" s="63" t="n">
        <v>200</v>
      </c>
      <c r="AD292" s="61" t="n">
        <v>100</v>
      </c>
      <c r="AE292" s="61" t="n">
        <v>0</v>
      </c>
      <c r="AF292" s="64" t="n">
        <v>20000</v>
      </c>
      <c r="AG292" s="61" t="s">
        <v>689</v>
      </c>
      <c r="AH292" s="62" t="n">
        <v>45291</v>
      </c>
      <c r="AI292" s="65" t="n">
        <v>3.9</v>
      </c>
      <c r="AJ292" s="61" t="s">
        <v>1266</v>
      </c>
      <c r="AK292" s="65" t="n">
        <v>3.9</v>
      </c>
      <c r="AL292" s="65" t="n">
        <v>3871.24</v>
      </c>
      <c r="AM292" s="66" t="n">
        <v>78000</v>
      </c>
      <c r="AN292" s="66" t="n">
        <f aca="false">IF(J292="Listed Option",AF292*AL292,AM292)</f>
        <v>77424800</v>
      </c>
      <c r="AO292" s="61" t="s">
        <v>1267</v>
      </c>
      <c r="AP292" s="61" t="n">
        <v>100</v>
      </c>
      <c r="AQ292" s="61" t="n">
        <v>100</v>
      </c>
      <c r="AV292" s="61" t="s">
        <v>1306</v>
      </c>
      <c r="AW292" s="61" t="s">
        <v>1307</v>
      </c>
      <c r="AY292" s="61" t="s">
        <v>1308</v>
      </c>
      <c r="AZ292" s="61" t="s">
        <v>1308</v>
      </c>
      <c r="BA292" s="61" t="s">
        <v>1308</v>
      </c>
      <c r="BB292" s="67" t="n">
        <v>0</v>
      </c>
      <c r="BE292" s="61" t="n">
        <v>238575</v>
      </c>
      <c r="BJ292" s="61" t="s">
        <v>1308</v>
      </c>
      <c r="BL292" s="61" t="s">
        <v>1300</v>
      </c>
      <c r="BM292" s="61" t="s">
        <v>1300</v>
      </c>
      <c r="BN292" s="70" t="n">
        <v>-77424800</v>
      </c>
      <c r="BP292" s="68" t="n">
        <v>780</v>
      </c>
      <c r="BQ292" s="68" t="n">
        <v>780</v>
      </c>
      <c r="BR292" s="69" t="n">
        <v>200</v>
      </c>
      <c r="BS292" s="63" t="n">
        <v>200</v>
      </c>
      <c r="BU292" s="68" t="n">
        <v>200</v>
      </c>
    </row>
    <row r="293" customFormat="false" ht="15" hidden="true" customHeight="false" outlineLevel="0" collapsed="false">
      <c r="A293" s="61" t="s">
        <v>3290</v>
      </c>
      <c r="B293" s="61" t="s">
        <v>3291</v>
      </c>
      <c r="C293" s="62" t="n">
        <v>45291</v>
      </c>
      <c r="D293" s="62" t="n">
        <v>45291</v>
      </c>
      <c r="E293" s="61" t="s">
        <v>1259</v>
      </c>
      <c r="G293" s="61" t="s">
        <v>3292</v>
      </c>
      <c r="H293" s="61" t="s">
        <v>1297</v>
      </c>
      <c r="J293" s="61" t="s">
        <v>1196</v>
      </c>
      <c r="K293" s="61" t="s">
        <v>1298</v>
      </c>
      <c r="L293" s="61" t="s">
        <v>1298</v>
      </c>
      <c r="M293" s="61" t="s">
        <v>1197</v>
      </c>
      <c r="N293" s="61" t="n">
        <v>187542708</v>
      </c>
      <c r="O293" s="61" t="s">
        <v>1262</v>
      </c>
      <c r="P293" s="61" t="s">
        <v>3293</v>
      </c>
      <c r="R293" s="61" t="s">
        <v>1300</v>
      </c>
      <c r="S293" s="61" t="str">
        <f aca="false">IF(J293="Listed Option",MID(R293,3,9),MID(Q293,3,9))</f>
        <v>78378X107</v>
      </c>
      <c r="T293" s="61" t="e">
        <f aca="false">VLOOKUP(S293,'Output v4'!C:C,1,FALSE())</f>
        <v>#N/A</v>
      </c>
      <c r="W293" s="61" t="s">
        <v>3294</v>
      </c>
      <c r="X293" s="61" t="s">
        <v>3295</v>
      </c>
      <c r="Y293" s="61" t="s">
        <v>3296</v>
      </c>
      <c r="Z293" s="61" t="s">
        <v>1304</v>
      </c>
      <c r="AA293" s="61" t="s">
        <v>1305</v>
      </c>
      <c r="AB293" s="63" t="n">
        <v>401</v>
      </c>
      <c r="AC293" s="63" t="n">
        <v>401</v>
      </c>
      <c r="AD293" s="61" t="n">
        <v>100</v>
      </c>
      <c r="AE293" s="61" t="n">
        <v>0</v>
      </c>
      <c r="AF293" s="64" t="n">
        <v>40100</v>
      </c>
      <c r="AG293" s="61" t="s">
        <v>689</v>
      </c>
      <c r="AH293" s="62" t="n">
        <v>45291</v>
      </c>
      <c r="AI293" s="65" t="n">
        <v>4.1</v>
      </c>
      <c r="AJ293" s="61" t="s">
        <v>1266</v>
      </c>
      <c r="AK293" s="65" t="n">
        <v>4.1</v>
      </c>
      <c r="AL293" s="65" t="n">
        <v>3871.24</v>
      </c>
      <c r="AM293" s="66" t="n">
        <v>164410</v>
      </c>
      <c r="AN293" s="66" t="n">
        <f aca="false">IF(J293="Listed Option",AF293*AL293,AM293)</f>
        <v>155236724</v>
      </c>
      <c r="AO293" s="61" t="s">
        <v>1267</v>
      </c>
      <c r="AP293" s="61" t="n">
        <v>100</v>
      </c>
      <c r="AQ293" s="61" t="n">
        <v>100</v>
      </c>
      <c r="AV293" s="61" t="s">
        <v>1306</v>
      </c>
      <c r="AW293" s="61" t="s">
        <v>1307</v>
      </c>
      <c r="AY293" s="61" t="s">
        <v>1308</v>
      </c>
      <c r="AZ293" s="61" t="s">
        <v>1308</v>
      </c>
      <c r="BA293" s="61" t="s">
        <v>1308</v>
      </c>
      <c r="BB293" s="67" t="n">
        <v>0</v>
      </c>
      <c r="BE293" s="61" t="n">
        <v>238575</v>
      </c>
      <c r="BJ293" s="61" t="s">
        <v>1308</v>
      </c>
      <c r="BL293" s="61" t="s">
        <v>1300</v>
      </c>
      <c r="BM293" s="61" t="s">
        <v>1300</v>
      </c>
      <c r="BN293" s="70" t="n">
        <v>-155236724</v>
      </c>
      <c r="BP293" s="68" t="n">
        <v>1644.1</v>
      </c>
      <c r="BQ293" s="68" t="n">
        <v>1644.1</v>
      </c>
      <c r="BR293" s="69" t="n">
        <v>401</v>
      </c>
      <c r="BS293" s="63" t="n">
        <v>401</v>
      </c>
      <c r="BU293" s="68" t="n">
        <v>401</v>
      </c>
    </row>
    <row r="294" customFormat="false" ht="15" hidden="true" customHeight="false" outlineLevel="0" collapsed="false">
      <c r="A294" s="61" t="s">
        <v>3297</v>
      </c>
      <c r="B294" s="61" t="s">
        <v>3298</v>
      </c>
      <c r="C294" s="62" t="n">
        <v>45291</v>
      </c>
      <c r="D294" s="62" t="n">
        <v>45291</v>
      </c>
      <c r="E294" s="61" t="s">
        <v>1259</v>
      </c>
      <c r="G294" s="61" t="s">
        <v>3299</v>
      </c>
      <c r="H294" s="61" t="s">
        <v>1297</v>
      </c>
      <c r="J294" s="61" t="s">
        <v>1196</v>
      </c>
      <c r="K294" s="61" t="s">
        <v>1298</v>
      </c>
      <c r="L294" s="61" t="s">
        <v>1298</v>
      </c>
      <c r="M294" s="61" t="s">
        <v>1197</v>
      </c>
      <c r="N294" s="61" t="n">
        <v>187542928</v>
      </c>
      <c r="O294" s="61" t="s">
        <v>1262</v>
      </c>
      <c r="P294" s="61" t="s">
        <v>3300</v>
      </c>
      <c r="R294" s="61" t="s">
        <v>1300</v>
      </c>
      <c r="S294" s="61" t="str">
        <f aca="false">IF(J294="Listed Option",MID(R294,3,9),MID(Q294,3,9))</f>
        <v>78378X107</v>
      </c>
      <c r="T294" s="61" t="e">
        <f aca="false">VLOOKUP(S294,'Output v4'!C:C,1,FALSE())</f>
        <v>#N/A</v>
      </c>
      <c r="W294" s="61" t="s">
        <v>3301</v>
      </c>
      <c r="X294" s="61" t="s">
        <v>3302</v>
      </c>
      <c r="Y294" s="61" t="s">
        <v>3303</v>
      </c>
      <c r="Z294" s="61" t="s">
        <v>1304</v>
      </c>
      <c r="AA294" s="61" t="s">
        <v>1305</v>
      </c>
      <c r="AB294" s="63" t="n">
        <v>-250</v>
      </c>
      <c r="AC294" s="63" t="n">
        <v>-250</v>
      </c>
      <c r="AD294" s="61" t="n">
        <v>100</v>
      </c>
      <c r="AE294" s="61" t="n">
        <v>0</v>
      </c>
      <c r="AF294" s="64" t="n">
        <v>25000</v>
      </c>
      <c r="AG294" s="61" t="s">
        <v>1273</v>
      </c>
      <c r="AH294" s="62" t="n">
        <v>45291</v>
      </c>
      <c r="AI294" s="65" t="n">
        <v>9.95</v>
      </c>
      <c r="AJ294" s="61" t="s">
        <v>1266</v>
      </c>
      <c r="AK294" s="65" t="n">
        <v>9.95</v>
      </c>
      <c r="AL294" s="65" t="n">
        <v>3871.24</v>
      </c>
      <c r="AM294" s="66" t="n">
        <v>-248750</v>
      </c>
      <c r="AN294" s="66" t="n">
        <f aca="false">IF(J294="Listed Option",AF294*AL294,AM294)</f>
        <v>96781000</v>
      </c>
      <c r="AO294" s="61" t="s">
        <v>1267</v>
      </c>
      <c r="AP294" s="61" t="n">
        <v>100</v>
      </c>
      <c r="AQ294" s="61" t="n">
        <v>100</v>
      </c>
      <c r="AV294" s="61" t="s">
        <v>1306</v>
      </c>
      <c r="AW294" s="61" t="s">
        <v>1307</v>
      </c>
      <c r="AY294" s="61" t="s">
        <v>1308</v>
      </c>
      <c r="AZ294" s="61" t="s">
        <v>1308</v>
      </c>
      <c r="BA294" s="61" t="s">
        <v>1308</v>
      </c>
      <c r="BB294" s="67" t="n">
        <v>0</v>
      </c>
      <c r="BE294" s="61" t="n">
        <v>238575</v>
      </c>
      <c r="BJ294" s="61" t="s">
        <v>1308</v>
      </c>
      <c r="BL294" s="61" t="s">
        <v>1300</v>
      </c>
      <c r="BM294" s="61" t="s">
        <v>1300</v>
      </c>
      <c r="BN294" s="70" t="n">
        <v>96781000</v>
      </c>
      <c r="BP294" s="68" t="n">
        <v>-2487.5</v>
      </c>
      <c r="BQ294" s="68" t="n">
        <v>-2487.5</v>
      </c>
      <c r="BR294" s="69" t="n">
        <v>-250</v>
      </c>
      <c r="BS294" s="63" t="n">
        <v>-250</v>
      </c>
      <c r="BU294" s="68" t="n">
        <v>250</v>
      </c>
    </row>
    <row r="295" customFormat="false" ht="15" hidden="true" customHeight="false" outlineLevel="0" collapsed="false">
      <c r="A295" s="61" t="s">
        <v>3304</v>
      </c>
      <c r="B295" s="61" t="s">
        <v>3305</v>
      </c>
      <c r="C295" s="62" t="n">
        <v>45291</v>
      </c>
      <c r="D295" s="62" t="n">
        <v>45291</v>
      </c>
      <c r="E295" s="61" t="s">
        <v>1259</v>
      </c>
      <c r="G295" s="61" t="s">
        <v>3306</v>
      </c>
      <c r="H295" s="61" t="s">
        <v>1297</v>
      </c>
      <c r="J295" s="61" t="s">
        <v>1196</v>
      </c>
      <c r="K295" s="61" t="s">
        <v>1298</v>
      </c>
      <c r="L295" s="61" t="s">
        <v>1298</v>
      </c>
      <c r="M295" s="61" t="s">
        <v>1197</v>
      </c>
      <c r="N295" s="61" t="n">
        <v>187542938</v>
      </c>
      <c r="O295" s="61" t="s">
        <v>1262</v>
      </c>
      <c r="P295" s="61" t="s">
        <v>3307</v>
      </c>
      <c r="R295" s="61" t="s">
        <v>1300</v>
      </c>
      <c r="S295" s="61" t="str">
        <f aca="false">IF(J295="Listed Option",MID(R295,3,9),MID(Q295,3,9))</f>
        <v>78378X107</v>
      </c>
      <c r="T295" s="61" t="e">
        <f aca="false">VLOOKUP(S295,'Output v4'!C:C,1,FALSE())</f>
        <v>#N/A</v>
      </c>
      <c r="W295" s="61" t="s">
        <v>3308</v>
      </c>
      <c r="X295" s="61" t="s">
        <v>3309</v>
      </c>
      <c r="Y295" s="61" t="s">
        <v>3310</v>
      </c>
      <c r="Z295" s="61" t="s">
        <v>1304</v>
      </c>
      <c r="AA295" s="61" t="s">
        <v>1305</v>
      </c>
      <c r="AB295" s="63" t="n">
        <v>-300</v>
      </c>
      <c r="AC295" s="63" t="n">
        <v>-300</v>
      </c>
      <c r="AD295" s="61" t="n">
        <v>100</v>
      </c>
      <c r="AE295" s="61" t="n">
        <v>0</v>
      </c>
      <c r="AF295" s="64" t="n">
        <v>30000</v>
      </c>
      <c r="AG295" s="61" t="s">
        <v>1273</v>
      </c>
      <c r="AH295" s="62" t="n">
        <v>45291</v>
      </c>
      <c r="AI295" s="65" t="n">
        <v>10.45</v>
      </c>
      <c r="AJ295" s="61" t="s">
        <v>1266</v>
      </c>
      <c r="AK295" s="65" t="n">
        <v>10.45</v>
      </c>
      <c r="AL295" s="65" t="n">
        <v>3871.24</v>
      </c>
      <c r="AM295" s="66" t="n">
        <v>-313500</v>
      </c>
      <c r="AN295" s="66" t="n">
        <f aca="false">IF(J295="Listed Option",AF295*AL295,AM295)</f>
        <v>116137200</v>
      </c>
      <c r="AO295" s="61" t="s">
        <v>1267</v>
      </c>
      <c r="AP295" s="61" t="n">
        <v>100</v>
      </c>
      <c r="AQ295" s="61" t="n">
        <v>100</v>
      </c>
      <c r="AV295" s="61" t="s">
        <v>1306</v>
      </c>
      <c r="AW295" s="61" t="s">
        <v>1307</v>
      </c>
      <c r="AY295" s="61" t="s">
        <v>1308</v>
      </c>
      <c r="AZ295" s="61" t="s">
        <v>1308</v>
      </c>
      <c r="BA295" s="61" t="s">
        <v>1308</v>
      </c>
      <c r="BB295" s="67" t="n">
        <v>0</v>
      </c>
      <c r="BE295" s="61" t="n">
        <v>238575</v>
      </c>
      <c r="BJ295" s="61" t="s">
        <v>1308</v>
      </c>
      <c r="BL295" s="61" t="s">
        <v>1300</v>
      </c>
      <c r="BM295" s="61" t="s">
        <v>1300</v>
      </c>
      <c r="BN295" s="70" t="n">
        <v>116137200</v>
      </c>
      <c r="BP295" s="68" t="n">
        <v>-3135</v>
      </c>
      <c r="BQ295" s="68" t="n">
        <v>-3135</v>
      </c>
      <c r="BR295" s="69" t="n">
        <v>-300</v>
      </c>
      <c r="BS295" s="63" t="n">
        <v>-300</v>
      </c>
      <c r="BU295" s="68" t="n">
        <v>300</v>
      </c>
    </row>
    <row r="296" customFormat="false" ht="15" hidden="true" customHeight="false" outlineLevel="0" collapsed="false">
      <c r="A296" s="61" t="s">
        <v>3311</v>
      </c>
      <c r="B296" s="61" t="s">
        <v>3312</v>
      </c>
      <c r="C296" s="62" t="n">
        <v>45291</v>
      </c>
      <c r="D296" s="62" t="n">
        <v>45291</v>
      </c>
      <c r="E296" s="61" t="s">
        <v>1259</v>
      </c>
      <c r="G296" s="61" t="s">
        <v>3313</v>
      </c>
      <c r="H296" s="61" t="s">
        <v>1297</v>
      </c>
      <c r="J296" s="61" t="s">
        <v>1196</v>
      </c>
      <c r="K296" s="61" t="s">
        <v>1298</v>
      </c>
      <c r="L296" s="61" t="s">
        <v>1298</v>
      </c>
      <c r="M296" s="61" t="s">
        <v>1197</v>
      </c>
      <c r="N296" s="61" t="n">
        <v>187542958</v>
      </c>
      <c r="O296" s="61" t="s">
        <v>1262</v>
      </c>
      <c r="P296" s="61" t="s">
        <v>3314</v>
      </c>
      <c r="R296" s="61" t="s">
        <v>1300</v>
      </c>
      <c r="S296" s="61" t="str">
        <f aca="false">IF(J296="Listed Option",MID(R296,3,9),MID(Q296,3,9))</f>
        <v>78378X107</v>
      </c>
      <c r="T296" s="61" t="e">
        <f aca="false">VLOOKUP(S296,'Output v4'!C:C,1,FALSE())</f>
        <v>#N/A</v>
      </c>
      <c r="W296" s="61" t="s">
        <v>3315</v>
      </c>
      <c r="X296" s="61" t="s">
        <v>3316</v>
      </c>
      <c r="Y296" s="61" t="s">
        <v>3317</v>
      </c>
      <c r="Z296" s="61" t="s">
        <v>1304</v>
      </c>
      <c r="AA296" s="61" t="s">
        <v>1305</v>
      </c>
      <c r="AB296" s="63" t="n">
        <v>-100</v>
      </c>
      <c r="AC296" s="63" t="n">
        <v>-100</v>
      </c>
      <c r="AD296" s="61" t="n">
        <v>100</v>
      </c>
      <c r="AE296" s="61" t="n">
        <v>0</v>
      </c>
      <c r="AF296" s="64" t="n">
        <v>10000</v>
      </c>
      <c r="AG296" s="61" t="s">
        <v>1273</v>
      </c>
      <c r="AH296" s="62" t="n">
        <v>45291</v>
      </c>
      <c r="AI296" s="65" t="n">
        <v>11.45</v>
      </c>
      <c r="AJ296" s="61" t="s">
        <v>1266</v>
      </c>
      <c r="AK296" s="65" t="n">
        <v>11.45</v>
      </c>
      <c r="AL296" s="65" t="n">
        <v>3871.24</v>
      </c>
      <c r="AM296" s="66" t="n">
        <v>-114500</v>
      </c>
      <c r="AN296" s="66" t="n">
        <f aca="false">IF(J296="Listed Option",AF296*AL296,AM296)</f>
        <v>38712400</v>
      </c>
      <c r="AO296" s="61" t="s">
        <v>1267</v>
      </c>
      <c r="AP296" s="61" t="n">
        <v>100</v>
      </c>
      <c r="AQ296" s="61" t="n">
        <v>100</v>
      </c>
      <c r="AV296" s="61" t="s">
        <v>1306</v>
      </c>
      <c r="AW296" s="61" t="s">
        <v>1307</v>
      </c>
      <c r="AY296" s="61" t="s">
        <v>1308</v>
      </c>
      <c r="AZ296" s="61" t="s">
        <v>1308</v>
      </c>
      <c r="BA296" s="61" t="s">
        <v>1308</v>
      </c>
      <c r="BB296" s="67" t="n">
        <v>0</v>
      </c>
      <c r="BE296" s="61" t="n">
        <v>238575</v>
      </c>
      <c r="BJ296" s="61" t="s">
        <v>1308</v>
      </c>
      <c r="BL296" s="61" t="s">
        <v>1300</v>
      </c>
      <c r="BM296" s="61" t="s">
        <v>1300</v>
      </c>
      <c r="BN296" s="70" t="n">
        <v>38712400</v>
      </c>
      <c r="BP296" s="68" t="n">
        <v>-1145</v>
      </c>
      <c r="BQ296" s="68" t="n">
        <v>-1145</v>
      </c>
      <c r="BR296" s="69" t="n">
        <v>-100</v>
      </c>
      <c r="BS296" s="63" t="n">
        <v>-100</v>
      </c>
      <c r="BU296" s="68" t="n">
        <v>100</v>
      </c>
    </row>
    <row r="297" customFormat="false" ht="15" hidden="true" customHeight="false" outlineLevel="0" collapsed="false">
      <c r="A297" s="61" t="s">
        <v>3318</v>
      </c>
      <c r="B297" s="61" t="s">
        <v>3319</v>
      </c>
      <c r="C297" s="62" t="n">
        <v>45291</v>
      </c>
      <c r="D297" s="62" t="n">
        <v>45291</v>
      </c>
      <c r="E297" s="61" t="s">
        <v>1259</v>
      </c>
      <c r="G297" s="61" t="s">
        <v>3320</v>
      </c>
      <c r="H297" s="61" t="s">
        <v>1297</v>
      </c>
      <c r="J297" s="61" t="s">
        <v>1196</v>
      </c>
      <c r="K297" s="61" t="s">
        <v>1298</v>
      </c>
      <c r="L297" s="61" t="s">
        <v>1298</v>
      </c>
      <c r="M297" s="61" t="s">
        <v>1197</v>
      </c>
      <c r="N297" s="61" t="n">
        <v>187542968</v>
      </c>
      <c r="O297" s="61" t="s">
        <v>1262</v>
      </c>
      <c r="P297" s="61" t="s">
        <v>3321</v>
      </c>
      <c r="R297" s="61" t="s">
        <v>1300</v>
      </c>
      <c r="S297" s="61" t="str">
        <f aca="false">IF(J297="Listed Option",MID(R297,3,9),MID(Q297,3,9))</f>
        <v>78378X107</v>
      </c>
      <c r="T297" s="61" t="e">
        <f aca="false">VLOOKUP(S297,'Output v4'!C:C,1,FALSE())</f>
        <v>#N/A</v>
      </c>
      <c r="W297" s="61" t="s">
        <v>3322</v>
      </c>
      <c r="X297" s="61" t="s">
        <v>3323</v>
      </c>
      <c r="Y297" s="61" t="s">
        <v>3324</v>
      </c>
      <c r="Z297" s="61" t="s">
        <v>1304</v>
      </c>
      <c r="AA297" s="61" t="s">
        <v>1305</v>
      </c>
      <c r="AB297" s="63" t="n">
        <v>-201</v>
      </c>
      <c r="AC297" s="63" t="n">
        <v>-201</v>
      </c>
      <c r="AD297" s="61" t="n">
        <v>100</v>
      </c>
      <c r="AE297" s="61" t="n">
        <v>0</v>
      </c>
      <c r="AF297" s="64" t="n">
        <v>20100</v>
      </c>
      <c r="AG297" s="61" t="s">
        <v>1273</v>
      </c>
      <c r="AH297" s="62" t="n">
        <v>45291</v>
      </c>
      <c r="AI297" s="65" t="n">
        <v>12.05</v>
      </c>
      <c r="AJ297" s="61" t="s">
        <v>1266</v>
      </c>
      <c r="AK297" s="65" t="n">
        <v>12.05</v>
      </c>
      <c r="AL297" s="65" t="n">
        <v>3871.24</v>
      </c>
      <c r="AM297" s="66" t="n">
        <v>-242205</v>
      </c>
      <c r="AN297" s="66" t="n">
        <f aca="false">IF(J297="Listed Option",AF297*AL297,AM297)</f>
        <v>77811924</v>
      </c>
      <c r="AO297" s="61" t="s">
        <v>1267</v>
      </c>
      <c r="AP297" s="61" t="n">
        <v>100</v>
      </c>
      <c r="AQ297" s="61" t="n">
        <v>100</v>
      </c>
      <c r="AV297" s="61" t="s">
        <v>1306</v>
      </c>
      <c r="AW297" s="61" t="s">
        <v>1307</v>
      </c>
      <c r="AY297" s="61" t="s">
        <v>1308</v>
      </c>
      <c r="AZ297" s="61" t="s">
        <v>1308</v>
      </c>
      <c r="BA297" s="61" t="s">
        <v>1308</v>
      </c>
      <c r="BB297" s="67" t="n">
        <v>0</v>
      </c>
      <c r="BE297" s="61" t="n">
        <v>238575</v>
      </c>
      <c r="BJ297" s="61" t="s">
        <v>1308</v>
      </c>
      <c r="BL297" s="61" t="s">
        <v>1300</v>
      </c>
      <c r="BM297" s="61" t="s">
        <v>1300</v>
      </c>
      <c r="BN297" s="70" t="n">
        <v>77811924</v>
      </c>
      <c r="BP297" s="68" t="n">
        <v>-2422.05</v>
      </c>
      <c r="BQ297" s="68" t="n">
        <v>-2422.05</v>
      </c>
      <c r="BR297" s="69" t="n">
        <v>-201</v>
      </c>
      <c r="BS297" s="63" t="n">
        <v>-201</v>
      </c>
      <c r="BU297" s="68" t="n">
        <v>201</v>
      </c>
    </row>
    <row r="298" customFormat="false" ht="15" hidden="true" customHeight="false" outlineLevel="0" collapsed="false">
      <c r="A298" s="61" t="s">
        <v>3325</v>
      </c>
      <c r="B298" s="61" t="s">
        <v>3326</v>
      </c>
      <c r="C298" s="62" t="n">
        <v>45291</v>
      </c>
      <c r="D298" s="62" t="n">
        <v>45291</v>
      </c>
      <c r="E298" s="61" t="s">
        <v>1259</v>
      </c>
      <c r="G298" s="61" t="s">
        <v>3327</v>
      </c>
      <c r="H298" s="61" t="s">
        <v>1297</v>
      </c>
      <c r="J298" s="61" t="s">
        <v>1196</v>
      </c>
      <c r="K298" s="61" t="s">
        <v>1298</v>
      </c>
      <c r="L298" s="61" t="s">
        <v>1298</v>
      </c>
      <c r="M298" s="61" t="s">
        <v>1197</v>
      </c>
      <c r="N298" s="61" t="n">
        <v>187543038</v>
      </c>
      <c r="O298" s="61" t="s">
        <v>1262</v>
      </c>
      <c r="P298" s="61" t="s">
        <v>3328</v>
      </c>
      <c r="R298" s="61" t="s">
        <v>1300</v>
      </c>
      <c r="S298" s="61" t="str">
        <f aca="false">IF(J298="Listed Option",MID(R298,3,9),MID(Q298,3,9))</f>
        <v>78378X107</v>
      </c>
      <c r="T298" s="61" t="e">
        <f aca="false">VLOOKUP(S298,'Output v4'!C:C,1,FALSE())</f>
        <v>#N/A</v>
      </c>
      <c r="W298" s="61" t="s">
        <v>3329</v>
      </c>
      <c r="X298" s="61" t="s">
        <v>3330</v>
      </c>
      <c r="Y298" s="61" t="s">
        <v>3331</v>
      </c>
      <c r="Z298" s="61" t="s">
        <v>1304</v>
      </c>
      <c r="AA298" s="61" t="s">
        <v>1305</v>
      </c>
      <c r="AB298" s="63" t="n">
        <v>150</v>
      </c>
      <c r="AC298" s="63" t="n">
        <v>150</v>
      </c>
      <c r="AD298" s="61" t="n">
        <v>100</v>
      </c>
      <c r="AE298" s="61" t="n">
        <v>0</v>
      </c>
      <c r="AF298" s="64" t="n">
        <v>15000</v>
      </c>
      <c r="AG298" s="61" t="s">
        <v>689</v>
      </c>
      <c r="AH298" s="62" t="n">
        <v>45291</v>
      </c>
      <c r="AI298" s="65" t="n">
        <v>17.35</v>
      </c>
      <c r="AJ298" s="61" t="s">
        <v>1266</v>
      </c>
      <c r="AK298" s="65" t="n">
        <v>17.35</v>
      </c>
      <c r="AL298" s="65" t="n">
        <v>3871.24</v>
      </c>
      <c r="AM298" s="66" t="n">
        <v>260250</v>
      </c>
      <c r="AN298" s="66" t="n">
        <f aca="false">IF(J298="Listed Option",AF298*AL298,AM298)</f>
        <v>58068600</v>
      </c>
      <c r="AO298" s="61" t="s">
        <v>1267</v>
      </c>
      <c r="AP298" s="61" t="n">
        <v>100</v>
      </c>
      <c r="AQ298" s="61" t="n">
        <v>100</v>
      </c>
      <c r="AV298" s="61" t="s">
        <v>1306</v>
      </c>
      <c r="AW298" s="61" t="s">
        <v>1307</v>
      </c>
      <c r="AY298" s="61" t="s">
        <v>1308</v>
      </c>
      <c r="AZ298" s="61" t="s">
        <v>1308</v>
      </c>
      <c r="BA298" s="61" t="s">
        <v>1308</v>
      </c>
      <c r="BB298" s="67" t="n">
        <v>0</v>
      </c>
      <c r="BE298" s="61" t="n">
        <v>238575</v>
      </c>
      <c r="BJ298" s="61" t="s">
        <v>1308</v>
      </c>
      <c r="BL298" s="61" t="s">
        <v>1300</v>
      </c>
      <c r="BM298" s="61" t="s">
        <v>1300</v>
      </c>
      <c r="BN298" s="70" t="n">
        <v>-58068600</v>
      </c>
      <c r="BP298" s="68" t="n">
        <v>2602.5</v>
      </c>
      <c r="BQ298" s="68" t="n">
        <v>2602.5</v>
      </c>
      <c r="BR298" s="69" t="n">
        <v>150</v>
      </c>
      <c r="BS298" s="63" t="n">
        <v>150</v>
      </c>
      <c r="BU298" s="68" t="n">
        <v>150</v>
      </c>
    </row>
    <row r="299" customFormat="false" ht="15" hidden="true" customHeight="false" outlineLevel="0" collapsed="false">
      <c r="A299" s="61" t="s">
        <v>3332</v>
      </c>
      <c r="B299" s="61" t="s">
        <v>3333</v>
      </c>
      <c r="C299" s="62" t="n">
        <v>45291</v>
      </c>
      <c r="D299" s="62" t="n">
        <v>45291</v>
      </c>
      <c r="E299" s="61" t="s">
        <v>1259</v>
      </c>
      <c r="G299" s="61" t="s">
        <v>3334</v>
      </c>
      <c r="H299" s="61" t="s">
        <v>1297</v>
      </c>
      <c r="J299" s="61" t="s">
        <v>1196</v>
      </c>
      <c r="K299" s="61" t="s">
        <v>1298</v>
      </c>
      <c r="L299" s="61" t="s">
        <v>1298</v>
      </c>
      <c r="M299" s="61" t="s">
        <v>1197</v>
      </c>
      <c r="N299" s="61" t="n">
        <v>187543048</v>
      </c>
      <c r="O299" s="61" t="s">
        <v>1262</v>
      </c>
      <c r="P299" s="61" t="s">
        <v>3335</v>
      </c>
      <c r="R299" s="61" t="s">
        <v>1300</v>
      </c>
      <c r="S299" s="61" t="str">
        <f aca="false">IF(J299="Listed Option",MID(R299,3,9),MID(Q299,3,9))</f>
        <v>78378X107</v>
      </c>
      <c r="T299" s="61" t="e">
        <f aca="false">VLOOKUP(S299,'Output v4'!C:C,1,FALSE())</f>
        <v>#N/A</v>
      </c>
      <c r="W299" s="61" t="s">
        <v>3336</v>
      </c>
      <c r="X299" s="61" t="s">
        <v>3337</v>
      </c>
      <c r="Y299" s="61" t="s">
        <v>3338</v>
      </c>
      <c r="Z299" s="61" t="s">
        <v>1304</v>
      </c>
      <c r="AA299" s="61" t="s">
        <v>1305</v>
      </c>
      <c r="AB299" s="63" t="n">
        <v>150</v>
      </c>
      <c r="AC299" s="63" t="n">
        <v>150</v>
      </c>
      <c r="AD299" s="61" t="n">
        <v>100</v>
      </c>
      <c r="AE299" s="61" t="n">
        <v>0</v>
      </c>
      <c r="AF299" s="64" t="n">
        <v>15000</v>
      </c>
      <c r="AG299" s="61" t="s">
        <v>689</v>
      </c>
      <c r="AH299" s="62" t="n">
        <v>45291</v>
      </c>
      <c r="AI299" s="65" t="n">
        <v>18.2</v>
      </c>
      <c r="AJ299" s="61" t="s">
        <v>1266</v>
      </c>
      <c r="AK299" s="65" t="n">
        <v>18.2</v>
      </c>
      <c r="AL299" s="65" t="n">
        <v>3871.24</v>
      </c>
      <c r="AM299" s="66" t="n">
        <v>273000</v>
      </c>
      <c r="AN299" s="66" t="n">
        <f aca="false">IF(J299="Listed Option",AF299*AL299,AM299)</f>
        <v>58068600</v>
      </c>
      <c r="AO299" s="61" t="s">
        <v>1267</v>
      </c>
      <c r="AP299" s="61" t="n">
        <v>100</v>
      </c>
      <c r="AQ299" s="61" t="n">
        <v>100</v>
      </c>
      <c r="AV299" s="61" t="s">
        <v>1306</v>
      </c>
      <c r="AW299" s="61" t="s">
        <v>1307</v>
      </c>
      <c r="AY299" s="61" t="s">
        <v>1308</v>
      </c>
      <c r="AZ299" s="61" t="s">
        <v>1308</v>
      </c>
      <c r="BA299" s="61" t="s">
        <v>1308</v>
      </c>
      <c r="BB299" s="67" t="n">
        <v>0</v>
      </c>
      <c r="BE299" s="61" t="n">
        <v>238575</v>
      </c>
      <c r="BJ299" s="61" t="s">
        <v>1308</v>
      </c>
      <c r="BL299" s="61" t="s">
        <v>1300</v>
      </c>
      <c r="BM299" s="61" t="s">
        <v>1300</v>
      </c>
      <c r="BN299" s="70" t="n">
        <v>-58068600</v>
      </c>
      <c r="BP299" s="68" t="n">
        <v>2730</v>
      </c>
      <c r="BQ299" s="68" t="n">
        <v>2730</v>
      </c>
      <c r="BR299" s="69" t="n">
        <v>150</v>
      </c>
      <c r="BS299" s="63" t="n">
        <v>150</v>
      </c>
      <c r="BU299" s="68" t="n">
        <v>150</v>
      </c>
    </row>
    <row r="300" customFormat="false" ht="15" hidden="true" customHeight="false" outlineLevel="0" collapsed="false">
      <c r="A300" s="61" t="s">
        <v>3339</v>
      </c>
      <c r="B300" s="61" t="s">
        <v>3340</v>
      </c>
      <c r="C300" s="62" t="n">
        <v>45291</v>
      </c>
      <c r="D300" s="62" t="n">
        <v>45291</v>
      </c>
      <c r="E300" s="61" t="s">
        <v>1259</v>
      </c>
      <c r="G300" s="61" t="s">
        <v>3341</v>
      </c>
      <c r="H300" s="61" t="s">
        <v>1297</v>
      </c>
      <c r="J300" s="61" t="s">
        <v>1196</v>
      </c>
      <c r="K300" s="61" t="s">
        <v>1298</v>
      </c>
      <c r="L300" s="61" t="s">
        <v>1298</v>
      </c>
      <c r="M300" s="61" t="s">
        <v>1197</v>
      </c>
      <c r="N300" s="61" t="n">
        <v>187543058</v>
      </c>
      <c r="O300" s="61" t="s">
        <v>1262</v>
      </c>
      <c r="P300" s="61" t="s">
        <v>3342</v>
      </c>
      <c r="R300" s="61" t="s">
        <v>1300</v>
      </c>
      <c r="S300" s="61" t="str">
        <f aca="false">IF(J300="Listed Option",MID(R300,3,9),MID(Q300,3,9))</f>
        <v>78378X107</v>
      </c>
      <c r="T300" s="61" t="e">
        <f aca="false">VLOOKUP(S300,'Output v4'!C:C,1,FALSE())</f>
        <v>#N/A</v>
      </c>
      <c r="W300" s="61" t="s">
        <v>3343</v>
      </c>
      <c r="X300" s="61" t="s">
        <v>3344</v>
      </c>
      <c r="Y300" s="61" t="s">
        <v>3345</v>
      </c>
      <c r="Z300" s="61" t="s">
        <v>1304</v>
      </c>
      <c r="AA300" s="61" t="s">
        <v>1305</v>
      </c>
      <c r="AB300" s="63" t="n">
        <v>300</v>
      </c>
      <c r="AC300" s="63" t="n">
        <v>300</v>
      </c>
      <c r="AD300" s="61" t="n">
        <v>100</v>
      </c>
      <c r="AE300" s="61" t="n">
        <v>0</v>
      </c>
      <c r="AF300" s="64" t="n">
        <v>30000</v>
      </c>
      <c r="AG300" s="61" t="s">
        <v>689</v>
      </c>
      <c r="AH300" s="62" t="n">
        <v>45291</v>
      </c>
      <c r="AI300" s="65" t="n">
        <v>19.3</v>
      </c>
      <c r="AJ300" s="61" t="s">
        <v>1266</v>
      </c>
      <c r="AK300" s="65" t="n">
        <v>19.3</v>
      </c>
      <c r="AL300" s="65" t="n">
        <v>3871.24</v>
      </c>
      <c r="AM300" s="66" t="n">
        <v>579000</v>
      </c>
      <c r="AN300" s="66" t="n">
        <f aca="false">IF(J300="Listed Option",AF300*AL300,AM300)</f>
        <v>116137200</v>
      </c>
      <c r="AO300" s="61" t="s">
        <v>1267</v>
      </c>
      <c r="AP300" s="61" t="n">
        <v>100</v>
      </c>
      <c r="AQ300" s="61" t="n">
        <v>100</v>
      </c>
      <c r="AV300" s="61" t="s">
        <v>1306</v>
      </c>
      <c r="AW300" s="61" t="s">
        <v>1307</v>
      </c>
      <c r="AY300" s="61" t="s">
        <v>1308</v>
      </c>
      <c r="AZ300" s="61" t="s">
        <v>1308</v>
      </c>
      <c r="BA300" s="61" t="s">
        <v>1308</v>
      </c>
      <c r="BB300" s="67" t="n">
        <v>0</v>
      </c>
      <c r="BE300" s="61" t="n">
        <v>238575</v>
      </c>
      <c r="BJ300" s="61" t="s">
        <v>1308</v>
      </c>
      <c r="BL300" s="61" t="s">
        <v>1300</v>
      </c>
      <c r="BM300" s="61" t="s">
        <v>1300</v>
      </c>
      <c r="BN300" s="70" t="n">
        <v>-116137200</v>
      </c>
      <c r="BP300" s="68" t="n">
        <v>5790</v>
      </c>
      <c r="BQ300" s="68" t="n">
        <v>5790</v>
      </c>
      <c r="BR300" s="69" t="n">
        <v>300</v>
      </c>
      <c r="BS300" s="63" t="n">
        <v>300</v>
      </c>
      <c r="BU300" s="68" t="n">
        <v>300</v>
      </c>
    </row>
    <row r="301" customFormat="false" ht="15" hidden="true" customHeight="false" outlineLevel="0" collapsed="false">
      <c r="A301" s="61" t="s">
        <v>3346</v>
      </c>
      <c r="B301" s="61" t="s">
        <v>3347</v>
      </c>
      <c r="C301" s="62" t="n">
        <v>45291</v>
      </c>
      <c r="D301" s="62" t="n">
        <v>45291</v>
      </c>
      <c r="E301" s="61" t="s">
        <v>1259</v>
      </c>
      <c r="G301" s="61" t="s">
        <v>3348</v>
      </c>
      <c r="H301" s="61" t="s">
        <v>1297</v>
      </c>
      <c r="J301" s="61" t="s">
        <v>1196</v>
      </c>
      <c r="K301" s="61" t="s">
        <v>1298</v>
      </c>
      <c r="L301" s="61" t="s">
        <v>1298</v>
      </c>
      <c r="M301" s="61" t="s">
        <v>1197</v>
      </c>
      <c r="N301" s="61" t="n">
        <v>187543068</v>
      </c>
      <c r="O301" s="61" t="s">
        <v>1262</v>
      </c>
      <c r="P301" s="61" t="s">
        <v>3349</v>
      </c>
      <c r="R301" s="61" t="s">
        <v>1300</v>
      </c>
      <c r="S301" s="61" t="str">
        <f aca="false">IF(J301="Listed Option",MID(R301,3,9),MID(Q301,3,9))</f>
        <v>78378X107</v>
      </c>
      <c r="T301" s="61" t="e">
        <f aca="false">VLOOKUP(S301,'Output v4'!C:C,1,FALSE())</f>
        <v>#N/A</v>
      </c>
      <c r="W301" s="61" t="s">
        <v>3350</v>
      </c>
      <c r="X301" s="61" t="s">
        <v>3351</v>
      </c>
      <c r="Y301" s="61" t="s">
        <v>3352</v>
      </c>
      <c r="Z301" s="61" t="s">
        <v>1304</v>
      </c>
      <c r="AA301" s="61" t="s">
        <v>1305</v>
      </c>
      <c r="AB301" s="63" t="n">
        <v>150</v>
      </c>
      <c r="AC301" s="63" t="n">
        <v>150</v>
      </c>
      <c r="AD301" s="61" t="n">
        <v>100</v>
      </c>
      <c r="AE301" s="61" t="n">
        <v>0</v>
      </c>
      <c r="AF301" s="64" t="n">
        <v>15000</v>
      </c>
      <c r="AG301" s="61" t="s">
        <v>689</v>
      </c>
      <c r="AH301" s="62" t="n">
        <v>45291</v>
      </c>
      <c r="AI301" s="65" t="n">
        <v>20.4</v>
      </c>
      <c r="AJ301" s="61" t="s">
        <v>1266</v>
      </c>
      <c r="AK301" s="65" t="n">
        <v>20.4</v>
      </c>
      <c r="AL301" s="65" t="n">
        <v>3871.24</v>
      </c>
      <c r="AM301" s="66" t="n">
        <v>306000</v>
      </c>
      <c r="AN301" s="66" t="n">
        <f aca="false">IF(J301="Listed Option",AF301*AL301,AM301)</f>
        <v>58068600</v>
      </c>
      <c r="AO301" s="61" t="s">
        <v>1267</v>
      </c>
      <c r="AP301" s="61" t="n">
        <v>100</v>
      </c>
      <c r="AQ301" s="61" t="n">
        <v>100</v>
      </c>
      <c r="AV301" s="61" t="s">
        <v>1306</v>
      </c>
      <c r="AW301" s="61" t="s">
        <v>1307</v>
      </c>
      <c r="AY301" s="61" t="s">
        <v>1308</v>
      </c>
      <c r="AZ301" s="61" t="s">
        <v>1308</v>
      </c>
      <c r="BA301" s="61" t="s">
        <v>1308</v>
      </c>
      <c r="BB301" s="67" t="n">
        <v>0</v>
      </c>
      <c r="BE301" s="61" t="n">
        <v>238575</v>
      </c>
      <c r="BJ301" s="61" t="s">
        <v>1308</v>
      </c>
      <c r="BL301" s="61" t="s">
        <v>1300</v>
      </c>
      <c r="BM301" s="61" t="s">
        <v>1300</v>
      </c>
      <c r="BN301" s="70" t="n">
        <v>-58068600</v>
      </c>
      <c r="BP301" s="68" t="n">
        <v>3060</v>
      </c>
      <c r="BQ301" s="68" t="n">
        <v>3060</v>
      </c>
      <c r="BR301" s="69" t="n">
        <v>150</v>
      </c>
      <c r="BS301" s="63" t="n">
        <v>150</v>
      </c>
      <c r="BU301" s="68" t="n">
        <v>150</v>
      </c>
    </row>
    <row r="302" customFormat="false" ht="15" hidden="true" customHeight="false" outlineLevel="0" collapsed="false">
      <c r="A302" s="61" t="s">
        <v>3353</v>
      </c>
      <c r="B302" s="61" t="s">
        <v>3354</v>
      </c>
      <c r="C302" s="62" t="n">
        <v>45291</v>
      </c>
      <c r="D302" s="62" t="n">
        <v>45291</v>
      </c>
      <c r="E302" s="61" t="s">
        <v>1259</v>
      </c>
      <c r="G302" s="61" t="s">
        <v>3355</v>
      </c>
      <c r="H302" s="61" t="s">
        <v>1297</v>
      </c>
      <c r="J302" s="61" t="s">
        <v>1196</v>
      </c>
      <c r="K302" s="61" t="s">
        <v>1298</v>
      </c>
      <c r="L302" s="61" t="s">
        <v>1298</v>
      </c>
      <c r="M302" s="61" t="s">
        <v>1197</v>
      </c>
      <c r="N302" s="61" t="n">
        <v>187543078</v>
      </c>
      <c r="O302" s="61" t="s">
        <v>1262</v>
      </c>
      <c r="P302" s="61" t="s">
        <v>3356</v>
      </c>
      <c r="R302" s="61" t="s">
        <v>1300</v>
      </c>
      <c r="S302" s="61" t="str">
        <f aca="false">IF(J302="Listed Option",MID(R302,3,9),MID(Q302,3,9))</f>
        <v>78378X107</v>
      </c>
      <c r="T302" s="61" t="e">
        <f aca="false">VLOOKUP(S302,'Output v4'!C:C,1,FALSE())</f>
        <v>#N/A</v>
      </c>
      <c r="W302" s="61" t="s">
        <v>3357</v>
      </c>
      <c r="X302" s="61" t="s">
        <v>3358</v>
      </c>
      <c r="Y302" s="61" t="s">
        <v>3359</v>
      </c>
      <c r="Z302" s="61" t="s">
        <v>1304</v>
      </c>
      <c r="AA302" s="61" t="s">
        <v>1305</v>
      </c>
      <c r="AB302" s="63" t="n">
        <v>450</v>
      </c>
      <c r="AC302" s="63" t="n">
        <v>450</v>
      </c>
      <c r="AD302" s="61" t="n">
        <v>100</v>
      </c>
      <c r="AE302" s="61" t="n">
        <v>0</v>
      </c>
      <c r="AF302" s="64" t="n">
        <v>45000</v>
      </c>
      <c r="AG302" s="61" t="s">
        <v>689</v>
      </c>
      <c r="AH302" s="62" t="n">
        <v>45291</v>
      </c>
      <c r="AI302" s="65" t="n">
        <v>21.55</v>
      </c>
      <c r="AJ302" s="61" t="s">
        <v>1266</v>
      </c>
      <c r="AK302" s="65" t="n">
        <v>21.55</v>
      </c>
      <c r="AL302" s="65" t="n">
        <v>3871.24</v>
      </c>
      <c r="AM302" s="66" t="n">
        <v>969750</v>
      </c>
      <c r="AN302" s="66" t="n">
        <f aca="false">IF(J302="Listed Option",AF302*AL302,AM302)</f>
        <v>174205800</v>
      </c>
      <c r="AO302" s="61" t="s">
        <v>1267</v>
      </c>
      <c r="AP302" s="61" t="n">
        <v>100</v>
      </c>
      <c r="AQ302" s="61" t="n">
        <v>100</v>
      </c>
      <c r="AV302" s="61" t="s">
        <v>1306</v>
      </c>
      <c r="AW302" s="61" t="s">
        <v>1307</v>
      </c>
      <c r="AY302" s="61" t="s">
        <v>1308</v>
      </c>
      <c r="AZ302" s="61" t="s">
        <v>1308</v>
      </c>
      <c r="BA302" s="61" t="s">
        <v>1308</v>
      </c>
      <c r="BB302" s="67" t="n">
        <v>0</v>
      </c>
      <c r="BE302" s="61" t="n">
        <v>238575</v>
      </c>
      <c r="BJ302" s="61" t="s">
        <v>1308</v>
      </c>
      <c r="BL302" s="61" t="s">
        <v>1300</v>
      </c>
      <c r="BM302" s="61" t="s">
        <v>1300</v>
      </c>
      <c r="BN302" s="70" t="n">
        <v>-174205800</v>
      </c>
      <c r="BP302" s="68" t="n">
        <v>9697.5</v>
      </c>
      <c r="BQ302" s="68" t="n">
        <v>9697.5</v>
      </c>
      <c r="BR302" s="69" t="n">
        <v>450</v>
      </c>
      <c r="BS302" s="63" t="n">
        <v>450</v>
      </c>
      <c r="BU302" s="68" t="n">
        <v>450</v>
      </c>
    </row>
    <row r="303" customFormat="false" ht="15" hidden="true" customHeight="false" outlineLevel="0" collapsed="false">
      <c r="A303" s="61" t="s">
        <v>3360</v>
      </c>
      <c r="B303" s="61" t="s">
        <v>3361</v>
      </c>
      <c r="C303" s="62" t="n">
        <v>45291</v>
      </c>
      <c r="D303" s="62" t="n">
        <v>45291</v>
      </c>
      <c r="E303" s="61" t="s">
        <v>1259</v>
      </c>
      <c r="G303" s="61" t="s">
        <v>3362</v>
      </c>
      <c r="H303" s="61" t="s">
        <v>1297</v>
      </c>
      <c r="J303" s="61" t="s">
        <v>1196</v>
      </c>
      <c r="K303" s="61" t="s">
        <v>1298</v>
      </c>
      <c r="L303" s="61" t="s">
        <v>1298</v>
      </c>
      <c r="M303" s="61" t="s">
        <v>1197</v>
      </c>
      <c r="N303" s="61" t="n">
        <v>187543088</v>
      </c>
      <c r="O303" s="61" t="s">
        <v>1262</v>
      </c>
      <c r="P303" s="61" t="s">
        <v>3363</v>
      </c>
      <c r="R303" s="61" t="s">
        <v>1300</v>
      </c>
      <c r="S303" s="61" t="str">
        <f aca="false">IF(J303="Listed Option",MID(R303,3,9),MID(Q303,3,9))</f>
        <v>78378X107</v>
      </c>
      <c r="T303" s="61" t="e">
        <f aca="false">VLOOKUP(S303,'Output v4'!C:C,1,FALSE())</f>
        <v>#N/A</v>
      </c>
      <c r="W303" s="61" t="s">
        <v>3364</v>
      </c>
      <c r="X303" s="61" t="s">
        <v>3365</v>
      </c>
      <c r="Y303" s="61" t="s">
        <v>3366</v>
      </c>
      <c r="Z303" s="61" t="s">
        <v>1304</v>
      </c>
      <c r="AA303" s="61" t="s">
        <v>1305</v>
      </c>
      <c r="AB303" s="63" t="n">
        <v>300</v>
      </c>
      <c r="AC303" s="63" t="n">
        <v>300</v>
      </c>
      <c r="AD303" s="61" t="n">
        <v>100</v>
      </c>
      <c r="AE303" s="61" t="n">
        <v>0</v>
      </c>
      <c r="AF303" s="64" t="n">
        <v>30000</v>
      </c>
      <c r="AG303" s="61" t="s">
        <v>689</v>
      </c>
      <c r="AH303" s="62" t="n">
        <v>45291</v>
      </c>
      <c r="AI303" s="65" t="n">
        <v>22.9</v>
      </c>
      <c r="AJ303" s="61" t="s">
        <v>1266</v>
      </c>
      <c r="AK303" s="65" t="n">
        <v>22.9</v>
      </c>
      <c r="AL303" s="65" t="n">
        <v>3871.24</v>
      </c>
      <c r="AM303" s="66" t="n">
        <v>687000</v>
      </c>
      <c r="AN303" s="66" t="n">
        <f aca="false">IF(J303="Listed Option",AF303*AL303,AM303)</f>
        <v>116137200</v>
      </c>
      <c r="AO303" s="61" t="s">
        <v>1267</v>
      </c>
      <c r="AP303" s="61" t="n">
        <v>100</v>
      </c>
      <c r="AQ303" s="61" t="n">
        <v>100</v>
      </c>
      <c r="AV303" s="61" t="s">
        <v>1306</v>
      </c>
      <c r="AW303" s="61" t="s">
        <v>1307</v>
      </c>
      <c r="AY303" s="61" t="s">
        <v>1308</v>
      </c>
      <c r="AZ303" s="61" t="s">
        <v>1308</v>
      </c>
      <c r="BA303" s="61" t="s">
        <v>1308</v>
      </c>
      <c r="BB303" s="67" t="n">
        <v>0</v>
      </c>
      <c r="BE303" s="61" t="n">
        <v>238575</v>
      </c>
      <c r="BJ303" s="61" t="s">
        <v>1308</v>
      </c>
      <c r="BL303" s="61" t="s">
        <v>1300</v>
      </c>
      <c r="BM303" s="61" t="s">
        <v>1300</v>
      </c>
      <c r="BN303" s="70" t="n">
        <v>-116137200</v>
      </c>
      <c r="BP303" s="68" t="n">
        <v>6870</v>
      </c>
      <c r="BQ303" s="68" t="n">
        <v>6870</v>
      </c>
      <c r="BR303" s="69" t="n">
        <v>300</v>
      </c>
      <c r="BS303" s="63" t="n">
        <v>300</v>
      </c>
      <c r="BU303" s="68" t="n">
        <v>300</v>
      </c>
    </row>
    <row r="304" customFormat="false" ht="15" hidden="true" customHeight="false" outlineLevel="0" collapsed="false">
      <c r="A304" s="61" t="s">
        <v>3367</v>
      </c>
      <c r="B304" s="61" t="s">
        <v>3368</v>
      </c>
      <c r="C304" s="62" t="n">
        <v>45291</v>
      </c>
      <c r="D304" s="62" t="n">
        <v>45291</v>
      </c>
      <c r="E304" s="61" t="s">
        <v>1259</v>
      </c>
      <c r="G304" s="61" t="s">
        <v>3369</v>
      </c>
      <c r="H304" s="61" t="s">
        <v>1297</v>
      </c>
      <c r="J304" s="61" t="s">
        <v>1196</v>
      </c>
      <c r="K304" s="61" t="s">
        <v>1298</v>
      </c>
      <c r="L304" s="61" t="s">
        <v>1298</v>
      </c>
      <c r="M304" s="61" t="s">
        <v>1197</v>
      </c>
      <c r="N304" s="61" t="n">
        <v>187543098</v>
      </c>
      <c r="O304" s="61" t="s">
        <v>1262</v>
      </c>
      <c r="P304" s="61" t="s">
        <v>3370</v>
      </c>
      <c r="R304" s="61" t="s">
        <v>1300</v>
      </c>
      <c r="S304" s="61" t="str">
        <f aca="false">IF(J304="Listed Option",MID(R304,3,9),MID(Q304,3,9))</f>
        <v>78378X107</v>
      </c>
      <c r="T304" s="61" t="e">
        <f aca="false">VLOOKUP(S304,'Output v4'!C:C,1,FALSE())</f>
        <v>#N/A</v>
      </c>
      <c r="W304" s="61" t="s">
        <v>3371</v>
      </c>
      <c r="X304" s="61" t="s">
        <v>3372</v>
      </c>
      <c r="Y304" s="61" t="s">
        <v>3373</v>
      </c>
      <c r="Z304" s="61" t="s">
        <v>1304</v>
      </c>
      <c r="AA304" s="61" t="s">
        <v>1305</v>
      </c>
      <c r="AB304" s="63" t="n">
        <v>150</v>
      </c>
      <c r="AC304" s="63" t="n">
        <v>150</v>
      </c>
      <c r="AD304" s="61" t="n">
        <v>100</v>
      </c>
      <c r="AE304" s="61" t="n">
        <v>0</v>
      </c>
      <c r="AF304" s="64" t="n">
        <v>15000</v>
      </c>
      <c r="AG304" s="61" t="s">
        <v>689</v>
      </c>
      <c r="AH304" s="62" t="n">
        <v>45291</v>
      </c>
      <c r="AI304" s="65" t="n">
        <v>24.2</v>
      </c>
      <c r="AJ304" s="61" t="s">
        <v>1266</v>
      </c>
      <c r="AK304" s="65" t="n">
        <v>24.2</v>
      </c>
      <c r="AL304" s="65" t="n">
        <v>3871.24</v>
      </c>
      <c r="AM304" s="66" t="n">
        <v>363000</v>
      </c>
      <c r="AN304" s="66" t="n">
        <f aca="false">IF(J304="Listed Option",AF304*AL304,AM304)</f>
        <v>58068600</v>
      </c>
      <c r="AO304" s="61" t="s">
        <v>1267</v>
      </c>
      <c r="AP304" s="61" t="n">
        <v>100</v>
      </c>
      <c r="AQ304" s="61" t="n">
        <v>100</v>
      </c>
      <c r="AV304" s="61" t="s">
        <v>1306</v>
      </c>
      <c r="AW304" s="61" t="s">
        <v>1307</v>
      </c>
      <c r="AY304" s="61" t="s">
        <v>1308</v>
      </c>
      <c r="AZ304" s="61" t="s">
        <v>1308</v>
      </c>
      <c r="BA304" s="61" t="s">
        <v>1308</v>
      </c>
      <c r="BB304" s="67" t="n">
        <v>0</v>
      </c>
      <c r="BE304" s="61" t="n">
        <v>238575</v>
      </c>
      <c r="BJ304" s="61" t="s">
        <v>1308</v>
      </c>
      <c r="BL304" s="61" t="s">
        <v>1300</v>
      </c>
      <c r="BM304" s="61" t="s">
        <v>1300</v>
      </c>
      <c r="BN304" s="70" t="n">
        <v>-58068600</v>
      </c>
      <c r="BP304" s="68" t="n">
        <v>3630</v>
      </c>
      <c r="BQ304" s="68" t="n">
        <v>3630</v>
      </c>
      <c r="BR304" s="69" t="n">
        <v>150</v>
      </c>
      <c r="BS304" s="63" t="n">
        <v>150</v>
      </c>
      <c r="BU304" s="68" t="n">
        <v>150</v>
      </c>
    </row>
    <row r="305" customFormat="false" ht="15" hidden="true" customHeight="false" outlineLevel="0" collapsed="false">
      <c r="A305" s="61" t="s">
        <v>3374</v>
      </c>
      <c r="B305" s="61" t="s">
        <v>3375</v>
      </c>
      <c r="C305" s="62" t="n">
        <v>45291</v>
      </c>
      <c r="D305" s="62" t="n">
        <v>45291</v>
      </c>
      <c r="E305" s="61" t="s">
        <v>1259</v>
      </c>
      <c r="G305" s="61" t="s">
        <v>3376</v>
      </c>
      <c r="H305" s="61" t="s">
        <v>1297</v>
      </c>
      <c r="J305" s="61" t="s">
        <v>1196</v>
      </c>
      <c r="K305" s="61" t="s">
        <v>1298</v>
      </c>
      <c r="L305" s="61" t="s">
        <v>1298</v>
      </c>
      <c r="M305" s="61" t="s">
        <v>1197</v>
      </c>
      <c r="N305" s="61" t="n">
        <v>187543168</v>
      </c>
      <c r="O305" s="61" t="s">
        <v>1262</v>
      </c>
      <c r="P305" s="61" t="s">
        <v>3377</v>
      </c>
      <c r="R305" s="61" t="s">
        <v>1300</v>
      </c>
      <c r="S305" s="61" t="str">
        <f aca="false">IF(J305="Listed Option",MID(R305,3,9),MID(Q305,3,9))</f>
        <v>78378X107</v>
      </c>
      <c r="T305" s="61" t="e">
        <f aca="false">VLOOKUP(S305,'Output v4'!C:C,1,FALSE())</f>
        <v>#N/A</v>
      </c>
      <c r="W305" s="61" t="s">
        <v>3378</v>
      </c>
      <c r="X305" s="61" t="s">
        <v>3379</v>
      </c>
      <c r="Y305" s="61" t="s">
        <v>3380</v>
      </c>
      <c r="Z305" s="61" t="s">
        <v>1304</v>
      </c>
      <c r="AA305" s="61" t="s">
        <v>1305</v>
      </c>
      <c r="AB305" s="63" t="n">
        <v>100</v>
      </c>
      <c r="AC305" s="63" t="n">
        <v>100</v>
      </c>
      <c r="AD305" s="61" t="n">
        <v>100</v>
      </c>
      <c r="AE305" s="61" t="n">
        <v>0</v>
      </c>
      <c r="AF305" s="64" t="n">
        <v>10000</v>
      </c>
      <c r="AG305" s="61" t="s">
        <v>689</v>
      </c>
      <c r="AH305" s="62" t="n">
        <v>45291</v>
      </c>
      <c r="AI305" s="65" t="n">
        <v>36.95</v>
      </c>
      <c r="AJ305" s="61" t="s">
        <v>1266</v>
      </c>
      <c r="AK305" s="65" t="n">
        <v>36.95</v>
      </c>
      <c r="AL305" s="65" t="n">
        <v>3871.24</v>
      </c>
      <c r="AM305" s="66" t="n">
        <v>369500</v>
      </c>
      <c r="AN305" s="66" t="n">
        <f aca="false">IF(J305="Listed Option",AF305*AL305,AM305)</f>
        <v>38712400</v>
      </c>
      <c r="AO305" s="61" t="s">
        <v>1267</v>
      </c>
      <c r="AP305" s="61" t="n">
        <v>100</v>
      </c>
      <c r="AQ305" s="61" t="n">
        <v>100</v>
      </c>
      <c r="AV305" s="61" t="s">
        <v>1306</v>
      </c>
      <c r="AW305" s="61" t="s">
        <v>1307</v>
      </c>
      <c r="AY305" s="61" t="s">
        <v>1308</v>
      </c>
      <c r="AZ305" s="61" t="s">
        <v>1308</v>
      </c>
      <c r="BA305" s="61" t="s">
        <v>1308</v>
      </c>
      <c r="BB305" s="67" t="n">
        <v>0</v>
      </c>
      <c r="BE305" s="61" t="n">
        <v>238575</v>
      </c>
      <c r="BJ305" s="61" t="s">
        <v>1308</v>
      </c>
      <c r="BL305" s="61" t="s">
        <v>1300</v>
      </c>
      <c r="BM305" s="61" t="s">
        <v>1300</v>
      </c>
      <c r="BN305" s="70" t="n">
        <v>-38712400</v>
      </c>
      <c r="BP305" s="68" t="n">
        <v>3695</v>
      </c>
      <c r="BQ305" s="68" t="n">
        <v>3695</v>
      </c>
      <c r="BR305" s="69" t="n">
        <v>100</v>
      </c>
      <c r="BS305" s="63" t="n">
        <v>100</v>
      </c>
      <c r="BU305" s="68" t="n">
        <v>100</v>
      </c>
    </row>
    <row r="306" customFormat="false" ht="15" hidden="true" customHeight="false" outlineLevel="0" collapsed="false">
      <c r="A306" s="61" t="s">
        <v>3381</v>
      </c>
      <c r="B306" s="61" t="s">
        <v>3382</v>
      </c>
      <c r="C306" s="62" t="n">
        <v>45291</v>
      </c>
      <c r="D306" s="62" t="n">
        <v>45291</v>
      </c>
      <c r="E306" s="61" t="s">
        <v>1259</v>
      </c>
      <c r="G306" s="61" t="s">
        <v>3383</v>
      </c>
      <c r="H306" s="61" t="s">
        <v>1297</v>
      </c>
      <c r="J306" s="61" t="s">
        <v>1196</v>
      </c>
      <c r="K306" s="61" t="s">
        <v>1298</v>
      </c>
      <c r="L306" s="61" t="s">
        <v>1298</v>
      </c>
      <c r="M306" s="61" t="s">
        <v>1197</v>
      </c>
      <c r="N306" s="61" t="n">
        <v>187543178</v>
      </c>
      <c r="O306" s="61" t="s">
        <v>1262</v>
      </c>
      <c r="P306" s="61" t="s">
        <v>3384</v>
      </c>
      <c r="R306" s="61" t="s">
        <v>1300</v>
      </c>
      <c r="S306" s="61" t="str">
        <f aca="false">IF(J306="Listed Option",MID(R306,3,9),MID(Q306,3,9))</f>
        <v>78378X107</v>
      </c>
      <c r="T306" s="61" t="e">
        <f aca="false">VLOOKUP(S306,'Output v4'!C:C,1,FALSE())</f>
        <v>#N/A</v>
      </c>
      <c r="W306" s="61" t="s">
        <v>3385</v>
      </c>
      <c r="X306" s="61" t="s">
        <v>3386</v>
      </c>
      <c r="Y306" s="61" t="s">
        <v>3387</v>
      </c>
      <c r="Z306" s="61" t="s">
        <v>1304</v>
      </c>
      <c r="AA306" s="61" t="s">
        <v>1305</v>
      </c>
      <c r="AB306" s="63" t="n">
        <v>-300</v>
      </c>
      <c r="AC306" s="63" t="n">
        <v>-300</v>
      </c>
      <c r="AD306" s="61" t="n">
        <v>100</v>
      </c>
      <c r="AE306" s="61" t="n">
        <v>0</v>
      </c>
      <c r="AF306" s="64" t="n">
        <v>30000</v>
      </c>
      <c r="AG306" s="61" t="s">
        <v>1273</v>
      </c>
      <c r="AH306" s="62" t="n">
        <v>45291</v>
      </c>
      <c r="AI306" s="65" t="n">
        <v>39.65</v>
      </c>
      <c r="AJ306" s="61" t="s">
        <v>1266</v>
      </c>
      <c r="AK306" s="65" t="n">
        <v>39.65</v>
      </c>
      <c r="AL306" s="65" t="n">
        <v>3871.24</v>
      </c>
      <c r="AM306" s="66" t="n">
        <v>-1189500</v>
      </c>
      <c r="AN306" s="66" t="n">
        <f aca="false">IF(J306="Listed Option",AF306*AL306,AM306)</f>
        <v>116137200</v>
      </c>
      <c r="AO306" s="61" t="s">
        <v>1267</v>
      </c>
      <c r="AP306" s="61" t="n">
        <v>100</v>
      </c>
      <c r="AQ306" s="61" t="n">
        <v>100</v>
      </c>
      <c r="AV306" s="61" t="s">
        <v>1306</v>
      </c>
      <c r="AW306" s="61" t="s">
        <v>1307</v>
      </c>
      <c r="AY306" s="61" t="s">
        <v>1308</v>
      </c>
      <c r="AZ306" s="61" t="s">
        <v>1308</v>
      </c>
      <c r="BA306" s="61" t="s">
        <v>1308</v>
      </c>
      <c r="BB306" s="67" t="n">
        <v>0</v>
      </c>
      <c r="BE306" s="61" t="n">
        <v>238575</v>
      </c>
      <c r="BJ306" s="61" t="s">
        <v>1308</v>
      </c>
      <c r="BL306" s="61" t="s">
        <v>1300</v>
      </c>
      <c r="BM306" s="61" t="s">
        <v>1300</v>
      </c>
      <c r="BN306" s="70" t="n">
        <v>116137200</v>
      </c>
      <c r="BP306" s="68" t="n">
        <v>-11895</v>
      </c>
      <c r="BQ306" s="68" t="n">
        <v>-11895</v>
      </c>
      <c r="BR306" s="69" t="n">
        <v>-300</v>
      </c>
      <c r="BS306" s="63" t="n">
        <v>-300</v>
      </c>
      <c r="BU306" s="68" t="n">
        <v>300</v>
      </c>
    </row>
    <row r="307" customFormat="false" ht="15" hidden="true" customHeight="false" outlineLevel="0" collapsed="false">
      <c r="A307" s="61" t="s">
        <v>3388</v>
      </c>
      <c r="B307" s="61" t="s">
        <v>3389</v>
      </c>
      <c r="C307" s="62" t="n">
        <v>45291</v>
      </c>
      <c r="D307" s="62" t="n">
        <v>45291</v>
      </c>
      <c r="E307" s="61" t="s">
        <v>1259</v>
      </c>
      <c r="G307" s="61" t="s">
        <v>3390</v>
      </c>
      <c r="H307" s="61" t="s">
        <v>1297</v>
      </c>
      <c r="J307" s="61" t="s">
        <v>1196</v>
      </c>
      <c r="K307" s="61" t="s">
        <v>1298</v>
      </c>
      <c r="L307" s="61" t="s">
        <v>1298</v>
      </c>
      <c r="M307" s="61" t="s">
        <v>1197</v>
      </c>
      <c r="N307" s="61" t="n">
        <v>187543188</v>
      </c>
      <c r="O307" s="61" t="s">
        <v>1262</v>
      </c>
      <c r="P307" s="61" t="s">
        <v>3391</v>
      </c>
      <c r="R307" s="61" t="s">
        <v>1300</v>
      </c>
      <c r="S307" s="61" t="str">
        <f aca="false">IF(J307="Listed Option",MID(R307,3,9),MID(Q307,3,9))</f>
        <v>78378X107</v>
      </c>
      <c r="T307" s="61" t="e">
        <f aca="false">VLOOKUP(S307,'Output v4'!C:C,1,FALSE())</f>
        <v>#N/A</v>
      </c>
      <c r="W307" s="61" t="s">
        <v>3392</v>
      </c>
      <c r="X307" s="61" t="s">
        <v>3393</v>
      </c>
      <c r="Y307" s="61" t="s">
        <v>3394</v>
      </c>
      <c r="Z307" s="61" t="s">
        <v>1304</v>
      </c>
      <c r="AA307" s="61" t="s">
        <v>1305</v>
      </c>
      <c r="AB307" s="63" t="n">
        <v>-300</v>
      </c>
      <c r="AC307" s="63" t="n">
        <v>-300</v>
      </c>
      <c r="AD307" s="61" t="n">
        <v>100</v>
      </c>
      <c r="AE307" s="61" t="n">
        <v>0</v>
      </c>
      <c r="AF307" s="64" t="n">
        <v>30000</v>
      </c>
      <c r="AG307" s="61" t="s">
        <v>1273</v>
      </c>
      <c r="AH307" s="62" t="n">
        <v>45291</v>
      </c>
      <c r="AI307" s="65" t="n">
        <v>42.15</v>
      </c>
      <c r="AJ307" s="61" t="s">
        <v>1266</v>
      </c>
      <c r="AK307" s="65" t="n">
        <v>42.15</v>
      </c>
      <c r="AL307" s="65" t="n">
        <v>3871.24</v>
      </c>
      <c r="AM307" s="66" t="n">
        <v>-1264500</v>
      </c>
      <c r="AN307" s="66" t="n">
        <f aca="false">IF(J307="Listed Option",AF307*AL307,AM307)</f>
        <v>116137200</v>
      </c>
      <c r="AO307" s="61" t="s">
        <v>1267</v>
      </c>
      <c r="AP307" s="61" t="n">
        <v>100</v>
      </c>
      <c r="AQ307" s="61" t="n">
        <v>100</v>
      </c>
      <c r="AV307" s="61" t="s">
        <v>1306</v>
      </c>
      <c r="AW307" s="61" t="s">
        <v>1307</v>
      </c>
      <c r="AY307" s="61" t="s">
        <v>1308</v>
      </c>
      <c r="AZ307" s="61" t="s">
        <v>1308</v>
      </c>
      <c r="BA307" s="61" t="s">
        <v>1308</v>
      </c>
      <c r="BB307" s="67" t="n">
        <v>0</v>
      </c>
      <c r="BE307" s="61" t="n">
        <v>238575</v>
      </c>
      <c r="BJ307" s="61" t="s">
        <v>1308</v>
      </c>
      <c r="BL307" s="61" t="s">
        <v>1300</v>
      </c>
      <c r="BM307" s="61" t="s">
        <v>1300</v>
      </c>
      <c r="BN307" s="70" t="n">
        <v>116137200</v>
      </c>
      <c r="BP307" s="68" t="n">
        <v>-12645</v>
      </c>
      <c r="BQ307" s="68" t="n">
        <v>-12645</v>
      </c>
      <c r="BR307" s="69" t="n">
        <v>-300</v>
      </c>
      <c r="BS307" s="63" t="n">
        <v>-300</v>
      </c>
      <c r="BU307" s="68" t="n">
        <v>300</v>
      </c>
    </row>
    <row r="308" customFormat="false" ht="15" hidden="true" customHeight="false" outlineLevel="0" collapsed="false">
      <c r="A308" s="61" t="s">
        <v>3395</v>
      </c>
      <c r="B308" s="61" t="s">
        <v>3396</v>
      </c>
      <c r="C308" s="62" t="n">
        <v>45291</v>
      </c>
      <c r="D308" s="62" t="n">
        <v>45291</v>
      </c>
      <c r="E308" s="61" t="s">
        <v>1259</v>
      </c>
      <c r="G308" s="61" t="s">
        <v>3397</v>
      </c>
      <c r="H308" s="61" t="s">
        <v>1297</v>
      </c>
      <c r="J308" s="61" t="s">
        <v>1196</v>
      </c>
      <c r="K308" s="61" t="s">
        <v>1298</v>
      </c>
      <c r="L308" s="61" t="s">
        <v>1298</v>
      </c>
      <c r="M308" s="61" t="s">
        <v>1197</v>
      </c>
      <c r="N308" s="61" t="n">
        <v>187543218</v>
      </c>
      <c r="O308" s="61" t="s">
        <v>1262</v>
      </c>
      <c r="P308" s="61" t="s">
        <v>3398</v>
      </c>
      <c r="R308" s="61" t="s">
        <v>1300</v>
      </c>
      <c r="S308" s="61" t="str">
        <f aca="false">IF(J308="Listed Option",MID(R308,3,9),MID(Q308,3,9))</f>
        <v>78378X107</v>
      </c>
      <c r="T308" s="61" t="e">
        <f aca="false">VLOOKUP(S308,'Output v4'!C:C,1,FALSE())</f>
        <v>#N/A</v>
      </c>
      <c r="W308" s="61" t="s">
        <v>3399</v>
      </c>
      <c r="X308" s="61" t="s">
        <v>3400</v>
      </c>
      <c r="Y308" s="61" t="s">
        <v>3401</v>
      </c>
      <c r="Z308" s="61" t="s">
        <v>1304</v>
      </c>
      <c r="AA308" s="61" t="s">
        <v>1305</v>
      </c>
      <c r="AB308" s="63" t="n">
        <v>-1500</v>
      </c>
      <c r="AC308" s="63" t="n">
        <v>-1500</v>
      </c>
      <c r="AD308" s="61" t="n">
        <v>100</v>
      </c>
      <c r="AE308" s="61" t="n">
        <v>0</v>
      </c>
      <c r="AF308" s="64" t="n">
        <v>150000</v>
      </c>
      <c r="AG308" s="61" t="s">
        <v>1273</v>
      </c>
      <c r="AH308" s="62" t="n">
        <v>45291</v>
      </c>
      <c r="AI308" s="65" t="n">
        <v>51.25</v>
      </c>
      <c r="AJ308" s="61" t="s">
        <v>1266</v>
      </c>
      <c r="AK308" s="65" t="n">
        <v>51.25</v>
      </c>
      <c r="AL308" s="65" t="n">
        <v>3871.24</v>
      </c>
      <c r="AM308" s="66" t="n">
        <v>-7687500</v>
      </c>
      <c r="AN308" s="66" t="n">
        <f aca="false">IF(J308="Listed Option",AF308*AL308,AM308)</f>
        <v>580686000</v>
      </c>
      <c r="AO308" s="61" t="s">
        <v>1267</v>
      </c>
      <c r="AP308" s="61" t="n">
        <v>100</v>
      </c>
      <c r="AQ308" s="61" t="n">
        <v>100</v>
      </c>
      <c r="AV308" s="61" t="s">
        <v>1306</v>
      </c>
      <c r="AW308" s="61" t="s">
        <v>1307</v>
      </c>
      <c r="AY308" s="61" t="s">
        <v>1308</v>
      </c>
      <c r="AZ308" s="61" t="s">
        <v>1308</v>
      </c>
      <c r="BA308" s="61" t="s">
        <v>1308</v>
      </c>
      <c r="BB308" s="67" t="n">
        <v>0</v>
      </c>
      <c r="BE308" s="61" t="n">
        <v>238575</v>
      </c>
      <c r="BJ308" s="61" t="s">
        <v>1308</v>
      </c>
      <c r="BL308" s="61" t="s">
        <v>1300</v>
      </c>
      <c r="BM308" s="61" t="s">
        <v>1300</v>
      </c>
      <c r="BN308" s="70" t="n">
        <v>580686000</v>
      </c>
      <c r="BP308" s="68" t="n">
        <v>-76875</v>
      </c>
      <c r="BQ308" s="68" t="n">
        <v>-76875</v>
      </c>
      <c r="BR308" s="69" t="n">
        <v>-1500</v>
      </c>
      <c r="BS308" s="63" t="n">
        <v>-1500</v>
      </c>
      <c r="BU308" s="68" t="n">
        <v>1500</v>
      </c>
    </row>
    <row r="309" customFormat="false" ht="15" hidden="true" customHeight="false" outlineLevel="0" collapsed="false">
      <c r="A309" s="61" t="s">
        <v>3402</v>
      </c>
      <c r="B309" s="61" t="s">
        <v>3403</v>
      </c>
      <c r="C309" s="62" t="n">
        <v>45291</v>
      </c>
      <c r="D309" s="62" t="n">
        <v>45291</v>
      </c>
      <c r="E309" s="61" t="s">
        <v>1259</v>
      </c>
      <c r="G309" s="61" t="s">
        <v>3404</v>
      </c>
      <c r="H309" s="61" t="s">
        <v>1297</v>
      </c>
      <c r="J309" s="61" t="s">
        <v>1196</v>
      </c>
      <c r="K309" s="61" t="s">
        <v>1298</v>
      </c>
      <c r="L309" s="61" t="s">
        <v>1298</v>
      </c>
      <c r="M309" s="61" t="s">
        <v>1198</v>
      </c>
      <c r="N309" s="61" t="n">
        <v>187543227</v>
      </c>
      <c r="O309" s="61" t="s">
        <v>1262</v>
      </c>
      <c r="P309" s="61" t="s">
        <v>3405</v>
      </c>
      <c r="R309" s="61" t="s">
        <v>1300</v>
      </c>
      <c r="S309" s="61" t="str">
        <f aca="false">IF(J309="Listed Option",MID(R309,3,9),MID(Q309,3,9))</f>
        <v>78378X107</v>
      </c>
      <c r="T309" s="61" t="e">
        <f aca="false">VLOOKUP(S309,'Output v4'!C:C,1,FALSE())</f>
        <v>#N/A</v>
      </c>
      <c r="W309" s="61" t="s">
        <v>3406</v>
      </c>
      <c r="X309" s="61" t="s">
        <v>3407</v>
      </c>
      <c r="Y309" s="61" t="s">
        <v>3408</v>
      </c>
      <c r="Z309" s="61" t="s">
        <v>1304</v>
      </c>
      <c r="AA309" s="61" t="s">
        <v>1305</v>
      </c>
      <c r="AB309" s="63" t="n">
        <v>-20</v>
      </c>
      <c r="AC309" s="63" t="n">
        <v>-20</v>
      </c>
      <c r="AD309" s="61" t="n">
        <v>100</v>
      </c>
      <c r="AE309" s="61" t="n">
        <v>0</v>
      </c>
      <c r="AF309" s="64" t="n">
        <v>-2000</v>
      </c>
      <c r="AG309" s="61" t="s">
        <v>1273</v>
      </c>
      <c r="AH309" s="62" t="n">
        <v>45291</v>
      </c>
      <c r="AI309" s="65" t="n">
        <v>340.6</v>
      </c>
      <c r="AJ309" s="61" t="s">
        <v>1266</v>
      </c>
      <c r="AK309" s="65" t="n">
        <v>340.6</v>
      </c>
      <c r="AL309" s="65" t="n">
        <v>3871.24</v>
      </c>
      <c r="AM309" s="66" t="n">
        <v>-681200</v>
      </c>
      <c r="AN309" s="66" t="n">
        <f aca="false">IF(J309="Listed Option",AF309*AL309,AM309)</f>
        <v>-7742480</v>
      </c>
      <c r="AO309" s="61" t="s">
        <v>1267</v>
      </c>
      <c r="AP309" s="61" t="n">
        <v>100</v>
      </c>
      <c r="AQ309" s="61" t="n">
        <v>100</v>
      </c>
      <c r="AV309" s="61" t="s">
        <v>1306</v>
      </c>
      <c r="AW309" s="61" t="s">
        <v>1307</v>
      </c>
      <c r="AY309" s="61" t="s">
        <v>1308</v>
      </c>
      <c r="AZ309" s="61" t="s">
        <v>1308</v>
      </c>
      <c r="BA309" s="61" t="s">
        <v>1308</v>
      </c>
      <c r="BB309" s="67" t="n">
        <v>0</v>
      </c>
      <c r="BE309" s="61" t="n">
        <v>238575</v>
      </c>
      <c r="BJ309" s="61" t="s">
        <v>1308</v>
      </c>
      <c r="BL309" s="61" t="s">
        <v>1300</v>
      </c>
      <c r="BM309" s="61" t="s">
        <v>1300</v>
      </c>
      <c r="BN309" s="70" t="n">
        <v>-7742480</v>
      </c>
      <c r="BP309" s="68" t="n">
        <v>-6812</v>
      </c>
      <c r="BQ309" s="68" t="n">
        <v>-6812</v>
      </c>
      <c r="BR309" s="69" t="n">
        <v>-20</v>
      </c>
      <c r="BS309" s="63" t="n">
        <v>-20</v>
      </c>
      <c r="BU309" s="68" t="n">
        <v>20</v>
      </c>
    </row>
    <row r="310" customFormat="false" ht="15" hidden="true" customHeight="false" outlineLevel="0" collapsed="false">
      <c r="A310" s="61" t="s">
        <v>3409</v>
      </c>
      <c r="B310" s="61" t="s">
        <v>3410</v>
      </c>
      <c r="C310" s="62" t="n">
        <v>45291</v>
      </c>
      <c r="D310" s="62" t="n">
        <v>45291</v>
      </c>
      <c r="E310" s="61" t="s">
        <v>1259</v>
      </c>
      <c r="G310" s="61" t="s">
        <v>3411</v>
      </c>
      <c r="H310" s="61" t="s">
        <v>1297</v>
      </c>
      <c r="J310" s="61" t="s">
        <v>1196</v>
      </c>
      <c r="K310" s="61" t="s">
        <v>1298</v>
      </c>
      <c r="L310" s="61" t="s">
        <v>1298</v>
      </c>
      <c r="M310" s="61" t="s">
        <v>1197</v>
      </c>
      <c r="N310" s="61" t="n">
        <v>187543228</v>
      </c>
      <c r="O310" s="61" t="s">
        <v>1262</v>
      </c>
      <c r="P310" s="61" t="s">
        <v>3412</v>
      </c>
      <c r="R310" s="61" t="s">
        <v>1300</v>
      </c>
      <c r="S310" s="61" t="str">
        <f aca="false">IF(J310="Listed Option",MID(R310,3,9),MID(Q310,3,9))</f>
        <v>78378X107</v>
      </c>
      <c r="T310" s="61" t="e">
        <f aca="false">VLOOKUP(S310,'Output v4'!C:C,1,FALSE())</f>
        <v>#N/A</v>
      </c>
      <c r="W310" s="61" t="s">
        <v>3413</v>
      </c>
      <c r="X310" s="61" t="s">
        <v>3414</v>
      </c>
      <c r="Y310" s="61" t="s">
        <v>3415</v>
      </c>
      <c r="Z310" s="61" t="s">
        <v>1304</v>
      </c>
      <c r="AA310" s="61" t="s">
        <v>1305</v>
      </c>
      <c r="AB310" s="63" t="n">
        <v>-600</v>
      </c>
      <c r="AC310" s="63" t="n">
        <v>-600</v>
      </c>
      <c r="AD310" s="61" t="n">
        <v>100</v>
      </c>
      <c r="AE310" s="61" t="n">
        <v>0</v>
      </c>
      <c r="AF310" s="64" t="n">
        <v>60000</v>
      </c>
      <c r="AG310" s="61" t="s">
        <v>1273</v>
      </c>
      <c r="AH310" s="62" t="n">
        <v>45291</v>
      </c>
      <c r="AI310" s="65" t="n">
        <v>54.95</v>
      </c>
      <c r="AJ310" s="61" t="s">
        <v>1266</v>
      </c>
      <c r="AK310" s="65" t="n">
        <v>54.95</v>
      </c>
      <c r="AL310" s="65" t="n">
        <v>3871.24</v>
      </c>
      <c r="AM310" s="66" t="n">
        <v>-3297000</v>
      </c>
      <c r="AN310" s="66" t="n">
        <f aca="false">IF(J310="Listed Option",AF310*AL310,AM310)</f>
        <v>232274400</v>
      </c>
      <c r="AO310" s="61" t="s">
        <v>1267</v>
      </c>
      <c r="AP310" s="61" t="n">
        <v>100</v>
      </c>
      <c r="AQ310" s="61" t="n">
        <v>100</v>
      </c>
      <c r="AV310" s="61" t="s">
        <v>1306</v>
      </c>
      <c r="AW310" s="61" t="s">
        <v>1307</v>
      </c>
      <c r="AY310" s="61" t="s">
        <v>1308</v>
      </c>
      <c r="AZ310" s="61" t="s">
        <v>1308</v>
      </c>
      <c r="BA310" s="61" t="s">
        <v>1308</v>
      </c>
      <c r="BB310" s="67" t="n">
        <v>0</v>
      </c>
      <c r="BE310" s="61" t="n">
        <v>238575</v>
      </c>
      <c r="BJ310" s="61" t="s">
        <v>1308</v>
      </c>
      <c r="BL310" s="61" t="s">
        <v>1300</v>
      </c>
      <c r="BM310" s="61" t="s">
        <v>1300</v>
      </c>
      <c r="BN310" s="70" t="n">
        <v>232274400</v>
      </c>
      <c r="BP310" s="68" t="n">
        <v>-32970</v>
      </c>
      <c r="BQ310" s="68" t="n">
        <v>-32970</v>
      </c>
      <c r="BR310" s="69" t="n">
        <v>-600</v>
      </c>
      <c r="BS310" s="63" t="n">
        <v>-600</v>
      </c>
      <c r="BU310" s="68" t="n">
        <v>600</v>
      </c>
    </row>
    <row r="311" customFormat="false" ht="15" hidden="true" customHeight="false" outlineLevel="0" collapsed="false">
      <c r="A311" s="61" t="s">
        <v>3416</v>
      </c>
      <c r="B311" s="61" t="s">
        <v>3417</v>
      </c>
      <c r="C311" s="62" t="n">
        <v>45291</v>
      </c>
      <c r="D311" s="62" t="n">
        <v>45291</v>
      </c>
      <c r="E311" s="61" t="s">
        <v>1259</v>
      </c>
      <c r="G311" s="61" t="s">
        <v>3418</v>
      </c>
      <c r="H311" s="61" t="s">
        <v>1297</v>
      </c>
      <c r="J311" s="61" t="s">
        <v>1196</v>
      </c>
      <c r="K311" s="61" t="s">
        <v>1298</v>
      </c>
      <c r="L311" s="61" t="s">
        <v>1298</v>
      </c>
      <c r="M311" s="61" t="s">
        <v>1197</v>
      </c>
      <c r="N311" s="61" t="n">
        <v>187543238</v>
      </c>
      <c r="O311" s="61" t="s">
        <v>1262</v>
      </c>
      <c r="P311" s="61" t="s">
        <v>3419</v>
      </c>
      <c r="R311" s="61" t="s">
        <v>1300</v>
      </c>
      <c r="S311" s="61" t="str">
        <f aca="false">IF(J311="Listed Option",MID(R311,3,9),MID(Q311,3,9))</f>
        <v>78378X107</v>
      </c>
      <c r="T311" s="61" t="e">
        <f aca="false">VLOOKUP(S311,'Output v4'!C:C,1,FALSE())</f>
        <v>#N/A</v>
      </c>
      <c r="W311" s="61" t="s">
        <v>3420</v>
      </c>
      <c r="X311" s="61" t="s">
        <v>3421</v>
      </c>
      <c r="Y311" s="61" t="s">
        <v>3422</v>
      </c>
      <c r="Z311" s="61" t="s">
        <v>1304</v>
      </c>
      <c r="AA311" s="61" t="s">
        <v>1305</v>
      </c>
      <c r="AB311" s="63" t="n">
        <v>-600</v>
      </c>
      <c r="AC311" s="63" t="n">
        <v>-600</v>
      </c>
      <c r="AD311" s="61" t="n">
        <v>100</v>
      </c>
      <c r="AE311" s="61" t="n">
        <v>0</v>
      </c>
      <c r="AF311" s="64" t="n">
        <v>60000</v>
      </c>
      <c r="AG311" s="61" t="s">
        <v>1273</v>
      </c>
      <c r="AH311" s="62" t="n">
        <v>45291</v>
      </c>
      <c r="AI311" s="65" t="n">
        <v>58.95</v>
      </c>
      <c r="AJ311" s="61" t="s">
        <v>1266</v>
      </c>
      <c r="AK311" s="65" t="n">
        <v>58.95</v>
      </c>
      <c r="AL311" s="65" t="n">
        <v>3871.24</v>
      </c>
      <c r="AM311" s="66" t="n">
        <v>-3537000</v>
      </c>
      <c r="AN311" s="66" t="n">
        <f aca="false">IF(J311="Listed Option",AF311*AL311,AM311)</f>
        <v>232274400</v>
      </c>
      <c r="AO311" s="61" t="s">
        <v>1267</v>
      </c>
      <c r="AP311" s="61" t="n">
        <v>100</v>
      </c>
      <c r="AQ311" s="61" t="n">
        <v>100</v>
      </c>
      <c r="AV311" s="61" t="s">
        <v>1306</v>
      </c>
      <c r="AW311" s="61" t="s">
        <v>1307</v>
      </c>
      <c r="AY311" s="61" t="s">
        <v>1308</v>
      </c>
      <c r="AZ311" s="61" t="s">
        <v>1308</v>
      </c>
      <c r="BA311" s="61" t="s">
        <v>1308</v>
      </c>
      <c r="BB311" s="67" t="n">
        <v>0</v>
      </c>
      <c r="BE311" s="61" t="n">
        <v>238575</v>
      </c>
      <c r="BJ311" s="61" t="s">
        <v>1308</v>
      </c>
      <c r="BL311" s="61" t="s">
        <v>1300</v>
      </c>
      <c r="BM311" s="61" t="s">
        <v>1300</v>
      </c>
      <c r="BN311" s="70" t="n">
        <v>232274400</v>
      </c>
      <c r="BP311" s="68" t="n">
        <v>-35370</v>
      </c>
      <c r="BQ311" s="68" t="n">
        <v>-35370</v>
      </c>
      <c r="BR311" s="69" t="n">
        <v>-600</v>
      </c>
      <c r="BS311" s="63" t="n">
        <v>-600</v>
      </c>
      <c r="BU311" s="68" t="n">
        <v>600</v>
      </c>
    </row>
    <row r="312" customFormat="false" ht="15" hidden="true" customHeight="false" outlineLevel="0" collapsed="false">
      <c r="A312" s="61" t="s">
        <v>3423</v>
      </c>
      <c r="B312" s="61" t="s">
        <v>3424</v>
      </c>
      <c r="C312" s="62" t="n">
        <v>45291</v>
      </c>
      <c r="D312" s="62" t="n">
        <v>45291</v>
      </c>
      <c r="E312" s="61" t="s">
        <v>1259</v>
      </c>
      <c r="G312" s="61" t="s">
        <v>3425</v>
      </c>
      <c r="H312" s="61" t="s">
        <v>1297</v>
      </c>
      <c r="J312" s="61" t="s">
        <v>1196</v>
      </c>
      <c r="K312" s="61" t="s">
        <v>1298</v>
      </c>
      <c r="L312" s="61" t="s">
        <v>1298</v>
      </c>
      <c r="M312" s="61" t="s">
        <v>1197</v>
      </c>
      <c r="N312" s="61" t="n">
        <v>187543258</v>
      </c>
      <c r="O312" s="61" t="s">
        <v>1262</v>
      </c>
      <c r="P312" s="61" t="s">
        <v>3426</v>
      </c>
      <c r="R312" s="61" t="s">
        <v>1300</v>
      </c>
      <c r="S312" s="61" t="str">
        <f aca="false">IF(J312="Listed Option",MID(R312,3,9),MID(Q312,3,9))</f>
        <v>78378X107</v>
      </c>
      <c r="T312" s="61" t="e">
        <f aca="false">VLOOKUP(S312,'Output v4'!C:C,1,FALSE())</f>
        <v>#N/A</v>
      </c>
      <c r="W312" s="61" t="s">
        <v>3427</v>
      </c>
      <c r="X312" s="61" t="s">
        <v>3428</v>
      </c>
      <c r="Y312" s="61" t="s">
        <v>3429</v>
      </c>
      <c r="Z312" s="61" t="s">
        <v>1304</v>
      </c>
      <c r="AA312" s="61" t="s">
        <v>1305</v>
      </c>
      <c r="AB312" s="63" t="n">
        <v>150</v>
      </c>
      <c r="AC312" s="63" t="n">
        <v>150</v>
      </c>
      <c r="AD312" s="61" t="n">
        <v>100</v>
      </c>
      <c r="AE312" s="61" t="n">
        <v>0</v>
      </c>
      <c r="AF312" s="64" t="n">
        <v>15000</v>
      </c>
      <c r="AG312" s="61" t="s">
        <v>689</v>
      </c>
      <c r="AH312" s="62" t="n">
        <v>45291</v>
      </c>
      <c r="AI312" s="65" t="n">
        <v>67.7</v>
      </c>
      <c r="AJ312" s="61" t="s">
        <v>1266</v>
      </c>
      <c r="AK312" s="65" t="n">
        <v>67.7</v>
      </c>
      <c r="AL312" s="65" t="n">
        <v>3871.24</v>
      </c>
      <c r="AM312" s="66" t="n">
        <v>1015500</v>
      </c>
      <c r="AN312" s="66" t="n">
        <f aca="false">IF(J312="Listed Option",AF312*AL312,AM312)</f>
        <v>58068600</v>
      </c>
      <c r="AO312" s="61" t="s">
        <v>1267</v>
      </c>
      <c r="AP312" s="61" t="n">
        <v>100</v>
      </c>
      <c r="AQ312" s="61" t="n">
        <v>100</v>
      </c>
      <c r="AV312" s="61" t="s">
        <v>1306</v>
      </c>
      <c r="AW312" s="61" t="s">
        <v>1307</v>
      </c>
      <c r="AY312" s="61" t="s">
        <v>1308</v>
      </c>
      <c r="AZ312" s="61" t="s">
        <v>1308</v>
      </c>
      <c r="BA312" s="61" t="s">
        <v>1308</v>
      </c>
      <c r="BB312" s="67" t="n">
        <v>0</v>
      </c>
      <c r="BE312" s="61" t="n">
        <v>238575</v>
      </c>
      <c r="BJ312" s="61" t="s">
        <v>1308</v>
      </c>
      <c r="BL312" s="61" t="s">
        <v>1300</v>
      </c>
      <c r="BM312" s="61" t="s">
        <v>1300</v>
      </c>
      <c r="BN312" s="70" t="n">
        <v>-58068600</v>
      </c>
      <c r="BP312" s="68" t="n">
        <v>10155</v>
      </c>
      <c r="BQ312" s="68" t="n">
        <v>10155</v>
      </c>
      <c r="BR312" s="69" t="n">
        <v>150</v>
      </c>
      <c r="BS312" s="63" t="n">
        <v>150</v>
      </c>
      <c r="BU312" s="68" t="n">
        <v>150</v>
      </c>
    </row>
    <row r="313" customFormat="false" ht="15" hidden="true" customHeight="false" outlineLevel="0" collapsed="false">
      <c r="A313" s="61" t="s">
        <v>3430</v>
      </c>
      <c r="B313" s="61" t="s">
        <v>3431</v>
      </c>
      <c r="C313" s="62" t="n">
        <v>45291</v>
      </c>
      <c r="D313" s="62" t="n">
        <v>45291</v>
      </c>
      <c r="E313" s="61" t="s">
        <v>1259</v>
      </c>
      <c r="G313" s="61" t="s">
        <v>3432</v>
      </c>
      <c r="H313" s="61" t="s">
        <v>1297</v>
      </c>
      <c r="J313" s="61" t="s">
        <v>1196</v>
      </c>
      <c r="K313" s="61" t="s">
        <v>1298</v>
      </c>
      <c r="L313" s="61" t="s">
        <v>1298</v>
      </c>
      <c r="M313" s="61" t="s">
        <v>1197</v>
      </c>
      <c r="N313" s="61" t="n">
        <v>187543268</v>
      </c>
      <c r="O313" s="61" t="s">
        <v>1262</v>
      </c>
      <c r="P313" s="61" t="s">
        <v>3433</v>
      </c>
      <c r="R313" s="61" t="s">
        <v>1300</v>
      </c>
      <c r="S313" s="61" t="str">
        <f aca="false">IF(J313="Listed Option",MID(R313,3,9),MID(Q313,3,9))</f>
        <v>78378X107</v>
      </c>
      <c r="T313" s="61" t="e">
        <f aca="false">VLOOKUP(S313,'Output v4'!C:C,1,FALSE())</f>
        <v>#N/A</v>
      </c>
      <c r="W313" s="61" t="s">
        <v>3434</v>
      </c>
      <c r="X313" s="61" t="s">
        <v>3435</v>
      </c>
      <c r="Y313" s="61" t="s">
        <v>3436</v>
      </c>
      <c r="Z313" s="61" t="s">
        <v>1304</v>
      </c>
      <c r="AA313" s="61" t="s">
        <v>1305</v>
      </c>
      <c r="AB313" s="63" t="n">
        <v>150</v>
      </c>
      <c r="AC313" s="63" t="n">
        <v>150</v>
      </c>
      <c r="AD313" s="61" t="n">
        <v>100</v>
      </c>
      <c r="AE313" s="61" t="n">
        <v>0</v>
      </c>
      <c r="AF313" s="64" t="n">
        <v>15000</v>
      </c>
      <c r="AG313" s="61" t="s">
        <v>689</v>
      </c>
      <c r="AH313" s="62" t="n">
        <v>45291</v>
      </c>
      <c r="AI313" s="65" t="n">
        <v>72.6</v>
      </c>
      <c r="AJ313" s="61" t="s">
        <v>1266</v>
      </c>
      <c r="AK313" s="65" t="n">
        <v>72.6</v>
      </c>
      <c r="AL313" s="65" t="n">
        <v>3871.24</v>
      </c>
      <c r="AM313" s="66" t="n">
        <v>1089000</v>
      </c>
      <c r="AN313" s="66" t="n">
        <f aca="false">IF(J313="Listed Option",AF313*AL313,AM313)</f>
        <v>58068600</v>
      </c>
      <c r="AO313" s="61" t="s">
        <v>1267</v>
      </c>
      <c r="AP313" s="61" t="n">
        <v>100</v>
      </c>
      <c r="AQ313" s="61" t="n">
        <v>100</v>
      </c>
      <c r="AV313" s="61" t="s">
        <v>1306</v>
      </c>
      <c r="AW313" s="61" t="s">
        <v>1307</v>
      </c>
      <c r="AY313" s="61" t="s">
        <v>1308</v>
      </c>
      <c r="AZ313" s="61" t="s">
        <v>1308</v>
      </c>
      <c r="BA313" s="61" t="s">
        <v>1308</v>
      </c>
      <c r="BB313" s="67" t="n">
        <v>0</v>
      </c>
      <c r="BE313" s="61" t="n">
        <v>238575</v>
      </c>
      <c r="BJ313" s="61" t="s">
        <v>1308</v>
      </c>
      <c r="BL313" s="61" t="s">
        <v>1300</v>
      </c>
      <c r="BM313" s="61" t="s">
        <v>1300</v>
      </c>
      <c r="BN313" s="70" t="n">
        <v>-58068600</v>
      </c>
      <c r="BP313" s="68" t="n">
        <v>10890</v>
      </c>
      <c r="BQ313" s="68" t="n">
        <v>10890</v>
      </c>
      <c r="BR313" s="69" t="n">
        <v>150</v>
      </c>
      <c r="BS313" s="63" t="n">
        <v>150</v>
      </c>
      <c r="BU313" s="68" t="n">
        <v>150</v>
      </c>
    </row>
    <row r="314" customFormat="false" ht="15" hidden="true" customHeight="false" outlineLevel="0" collapsed="false">
      <c r="A314" s="61" t="s">
        <v>3437</v>
      </c>
      <c r="B314" s="61" t="s">
        <v>3438</v>
      </c>
      <c r="C314" s="62" t="n">
        <v>45291</v>
      </c>
      <c r="D314" s="62" t="n">
        <v>45291</v>
      </c>
      <c r="E314" s="61" t="s">
        <v>1259</v>
      </c>
      <c r="G314" s="61" t="s">
        <v>3439</v>
      </c>
      <c r="H314" s="61" t="s">
        <v>1297</v>
      </c>
      <c r="J314" s="61" t="s">
        <v>1196</v>
      </c>
      <c r="K314" s="61" t="s">
        <v>1298</v>
      </c>
      <c r="L314" s="61" t="s">
        <v>1298</v>
      </c>
      <c r="M314" s="61" t="s">
        <v>1197</v>
      </c>
      <c r="N314" s="61" t="n">
        <v>187543278</v>
      </c>
      <c r="O314" s="61" t="s">
        <v>1262</v>
      </c>
      <c r="P314" s="61" t="s">
        <v>3440</v>
      </c>
      <c r="R314" s="61" t="s">
        <v>1300</v>
      </c>
      <c r="S314" s="61" t="str">
        <f aca="false">IF(J314="Listed Option",MID(R314,3,9),MID(Q314,3,9))</f>
        <v>78378X107</v>
      </c>
      <c r="T314" s="61" t="e">
        <f aca="false">VLOOKUP(S314,'Output v4'!C:C,1,FALSE())</f>
        <v>#N/A</v>
      </c>
      <c r="W314" s="61" t="s">
        <v>3441</v>
      </c>
      <c r="X314" s="61" t="s">
        <v>3442</v>
      </c>
      <c r="Y314" s="61" t="s">
        <v>3443</v>
      </c>
      <c r="Z314" s="61" t="s">
        <v>1304</v>
      </c>
      <c r="AA314" s="61" t="s">
        <v>1305</v>
      </c>
      <c r="AB314" s="63" t="n">
        <v>44</v>
      </c>
      <c r="AC314" s="63" t="n">
        <v>44</v>
      </c>
      <c r="AD314" s="61" t="n">
        <v>100</v>
      </c>
      <c r="AE314" s="61" t="n">
        <v>0</v>
      </c>
      <c r="AF314" s="64" t="n">
        <v>4400</v>
      </c>
      <c r="AG314" s="61" t="s">
        <v>689</v>
      </c>
      <c r="AH314" s="62" t="n">
        <v>45291</v>
      </c>
      <c r="AI314" s="65" t="n">
        <v>78.15</v>
      </c>
      <c r="AJ314" s="61" t="s">
        <v>1266</v>
      </c>
      <c r="AK314" s="65" t="n">
        <v>78.15</v>
      </c>
      <c r="AL314" s="65" t="n">
        <v>3871.24</v>
      </c>
      <c r="AM314" s="66" t="n">
        <v>343860</v>
      </c>
      <c r="AN314" s="66" t="n">
        <f aca="false">IF(J314="Listed Option",AF314*AL314,AM314)</f>
        <v>17033456</v>
      </c>
      <c r="AO314" s="61" t="s">
        <v>1267</v>
      </c>
      <c r="AP314" s="61" t="n">
        <v>100</v>
      </c>
      <c r="AQ314" s="61" t="n">
        <v>100</v>
      </c>
      <c r="AV314" s="61" t="s">
        <v>1306</v>
      </c>
      <c r="AW314" s="61" t="s">
        <v>1307</v>
      </c>
      <c r="AY314" s="61" t="s">
        <v>1308</v>
      </c>
      <c r="AZ314" s="61" t="s">
        <v>1308</v>
      </c>
      <c r="BA314" s="61" t="s">
        <v>1308</v>
      </c>
      <c r="BB314" s="67" t="n">
        <v>0</v>
      </c>
      <c r="BE314" s="61" t="n">
        <v>238575</v>
      </c>
      <c r="BJ314" s="61" t="s">
        <v>1308</v>
      </c>
      <c r="BL314" s="61" t="s">
        <v>1300</v>
      </c>
      <c r="BM314" s="61" t="s">
        <v>1300</v>
      </c>
      <c r="BN314" s="70" t="n">
        <v>-17033456</v>
      </c>
      <c r="BP314" s="68" t="n">
        <v>3438.6</v>
      </c>
      <c r="BQ314" s="68" t="n">
        <v>3438.6</v>
      </c>
      <c r="BR314" s="69" t="n">
        <v>44</v>
      </c>
      <c r="BS314" s="63" t="n">
        <v>44</v>
      </c>
      <c r="BU314" s="68" t="n">
        <v>44</v>
      </c>
    </row>
    <row r="315" customFormat="false" ht="15" hidden="true" customHeight="false" outlineLevel="0" collapsed="false">
      <c r="A315" s="61" t="s">
        <v>3444</v>
      </c>
      <c r="B315" s="61" t="s">
        <v>3445</v>
      </c>
      <c r="C315" s="62" t="n">
        <v>45291</v>
      </c>
      <c r="D315" s="62" t="n">
        <v>45291</v>
      </c>
      <c r="E315" s="61" t="s">
        <v>1259</v>
      </c>
      <c r="G315" s="61" t="s">
        <v>3446</v>
      </c>
      <c r="H315" s="61" t="s">
        <v>1297</v>
      </c>
      <c r="J315" s="61" t="s">
        <v>1196</v>
      </c>
      <c r="K315" s="61" t="s">
        <v>1298</v>
      </c>
      <c r="L315" s="61" t="s">
        <v>1298</v>
      </c>
      <c r="M315" s="61" t="s">
        <v>1197</v>
      </c>
      <c r="N315" s="61" t="n">
        <v>187543288</v>
      </c>
      <c r="O315" s="61" t="s">
        <v>1262</v>
      </c>
      <c r="P315" s="61" t="s">
        <v>3447</v>
      </c>
      <c r="R315" s="61" t="s">
        <v>1300</v>
      </c>
      <c r="S315" s="61" t="str">
        <f aca="false">IF(J315="Listed Option",MID(R315,3,9),MID(Q315,3,9))</f>
        <v>78378X107</v>
      </c>
      <c r="T315" s="61" t="e">
        <f aca="false">VLOOKUP(S315,'Output v4'!C:C,1,FALSE())</f>
        <v>#N/A</v>
      </c>
      <c r="W315" s="61" t="s">
        <v>3448</v>
      </c>
      <c r="X315" s="61" t="s">
        <v>3449</v>
      </c>
      <c r="Y315" s="61" t="s">
        <v>3450</v>
      </c>
      <c r="Z315" s="61" t="s">
        <v>1304</v>
      </c>
      <c r="AA315" s="61" t="s">
        <v>1305</v>
      </c>
      <c r="AB315" s="63" t="n">
        <v>600</v>
      </c>
      <c r="AC315" s="63" t="n">
        <v>600</v>
      </c>
      <c r="AD315" s="61" t="n">
        <v>100</v>
      </c>
      <c r="AE315" s="61" t="n">
        <v>0</v>
      </c>
      <c r="AF315" s="64" t="n">
        <v>60000</v>
      </c>
      <c r="AG315" s="61" t="s">
        <v>689</v>
      </c>
      <c r="AH315" s="62" t="n">
        <v>45291</v>
      </c>
      <c r="AI315" s="65" t="n">
        <v>84.2</v>
      </c>
      <c r="AJ315" s="61" t="s">
        <v>1266</v>
      </c>
      <c r="AK315" s="65" t="n">
        <v>84.2</v>
      </c>
      <c r="AL315" s="65" t="n">
        <v>3871.24</v>
      </c>
      <c r="AM315" s="66" t="n">
        <v>5052000</v>
      </c>
      <c r="AN315" s="66" t="n">
        <f aca="false">IF(J315="Listed Option",AF315*AL315,AM315)</f>
        <v>232274400</v>
      </c>
      <c r="AO315" s="61" t="s">
        <v>1267</v>
      </c>
      <c r="AP315" s="61" t="n">
        <v>100</v>
      </c>
      <c r="AQ315" s="61" t="n">
        <v>100</v>
      </c>
      <c r="AV315" s="61" t="s">
        <v>1306</v>
      </c>
      <c r="AW315" s="61" t="s">
        <v>1307</v>
      </c>
      <c r="AY315" s="61" t="s">
        <v>1308</v>
      </c>
      <c r="AZ315" s="61" t="s">
        <v>1308</v>
      </c>
      <c r="BA315" s="61" t="s">
        <v>1308</v>
      </c>
      <c r="BB315" s="67" t="n">
        <v>0</v>
      </c>
      <c r="BE315" s="61" t="n">
        <v>238575</v>
      </c>
      <c r="BJ315" s="61" t="s">
        <v>1308</v>
      </c>
      <c r="BL315" s="61" t="s">
        <v>1300</v>
      </c>
      <c r="BM315" s="61" t="s">
        <v>1300</v>
      </c>
      <c r="BN315" s="70" t="n">
        <v>-232274400</v>
      </c>
      <c r="BP315" s="68" t="n">
        <v>50520</v>
      </c>
      <c r="BQ315" s="68" t="n">
        <v>50520</v>
      </c>
      <c r="BR315" s="69" t="n">
        <v>600</v>
      </c>
      <c r="BS315" s="63" t="n">
        <v>600</v>
      </c>
      <c r="BU315" s="68" t="n">
        <v>600</v>
      </c>
    </row>
    <row r="316" customFormat="false" ht="15" hidden="true" customHeight="false" outlineLevel="0" collapsed="false">
      <c r="A316" s="61" t="s">
        <v>3451</v>
      </c>
      <c r="B316" s="61" t="s">
        <v>3452</v>
      </c>
      <c r="C316" s="62" t="n">
        <v>45291</v>
      </c>
      <c r="D316" s="62" t="n">
        <v>45291</v>
      </c>
      <c r="E316" s="61" t="s">
        <v>1259</v>
      </c>
      <c r="G316" s="61" t="s">
        <v>3453</v>
      </c>
      <c r="H316" s="61" t="s">
        <v>1297</v>
      </c>
      <c r="J316" s="61" t="s">
        <v>1196</v>
      </c>
      <c r="K316" s="61" t="s">
        <v>1298</v>
      </c>
      <c r="L316" s="61" t="s">
        <v>1298</v>
      </c>
      <c r="M316" s="61" t="s">
        <v>1198</v>
      </c>
      <c r="N316" s="61" t="n">
        <v>187543297</v>
      </c>
      <c r="O316" s="61" t="s">
        <v>1262</v>
      </c>
      <c r="P316" s="61" t="s">
        <v>3454</v>
      </c>
      <c r="R316" s="61" t="s">
        <v>1300</v>
      </c>
      <c r="S316" s="61" t="str">
        <f aca="false">IF(J316="Listed Option",MID(R316,3,9),MID(Q316,3,9))</f>
        <v>78378X107</v>
      </c>
      <c r="T316" s="61" t="e">
        <f aca="false">VLOOKUP(S316,'Output v4'!C:C,1,FALSE())</f>
        <v>#N/A</v>
      </c>
      <c r="W316" s="61" t="s">
        <v>3455</v>
      </c>
      <c r="X316" s="61" t="s">
        <v>3456</v>
      </c>
      <c r="Y316" s="61" t="s">
        <v>3457</v>
      </c>
      <c r="Z316" s="61" t="s">
        <v>1304</v>
      </c>
      <c r="AA316" s="61" t="s">
        <v>1305</v>
      </c>
      <c r="AB316" s="63" t="n">
        <v>9</v>
      </c>
      <c r="AC316" s="63" t="n">
        <v>9</v>
      </c>
      <c r="AD316" s="61" t="n">
        <v>100</v>
      </c>
      <c r="AE316" s="61" t="n">
        <v>0</v>
      </c>
      <c r="AF316" s="64" t="n">
        <v>900</v>
      </c>
      <c r="AG316" s="61" t="s">
        <v>689</v>
      </c>
      <c r="AH316" s="62" t="n">
        <v>45291</v>
      </c>
      <c r="AI316" s="65" t="n">
        <v>203.05</v>
      </c>
      <c r="AJ316" s="61" t="s">
        <v>1266</v>
      </c>
      <c r="AK316" s="65" t="n">
        <v>203.05</v>
      </c>
      <c r="AL316" s="65" t="n">
        <v>3871.24</v>
      </c>
      <c r="AM316" s="66" t="n">
        <v>182745</v>
      </c>
      <c r="AN316" s="66" t="n">
        <f aca="false">IF(J316="Listed Option",AF316*AL316,AM316)</f>
        <v>3484116</v>
      </c>
      <c r="AO316" s="61" t="s">
        <v>1267</v>
      </c>
      <c r="AP316" s="61" t="n">
        <v>100</v>
      </c>
      <c r="AQ316" s="61" t="n">
        <v>100</v>
      </c>
      <c r="AV316" s="61" t="s">
        <v>1306</v>
      </c>
      <c r="AW316" s="61" t="s">
        <v>1307</v>
      </c>
      <c r="AY316" s="61" t="s">
        <v>1308</v>
      </c>
      <c r="AZ316" s="61" t="s">
        <v>1308</v>
      </c>
      <c r="BA316" s="61" t="s">
        <v>1308</v>
      </c>
      <c r="BB316" s="67" t="n">
        <v>0</v>
      </c>
      <c r="BE316" s="61" t="n">
        <v>238575</v>
      </c>
      <c r="BJ316" s="61" t="s">
        <v>1308</v>
      </c>
      <c r="BL316" s="61" t="s">
        <v>1300</v>
      </c>
      <c r="BM316" s="61" t="s">
        <v>1300</v>
      </c>
      <c r="BN316" s="70" t="n">
        <v>3484116</v>
      </c>
      <c r="BP316" s="68" t="n">
        <v>1827.45</v>
      </c>
      <c r="BQ316" s="68" t="n">
        <v>1827.45</v>
      </c>
      <c r="BR316" s="69" t="n">
        <v>9</v>
      </c>
      <c r="BS316" s="63" t="n">
        <v>9</v>
      </c>
      <c r="BU316" s="68" t="n">
        <v>9</v>
      </c>
    </row>
    <row r="317" customFormat="false" ht="15" hidden="true" customHeight="false" outlineLevel="0" collapsed="false">
      <c r="A317" s="61" t="s">
        <v>3458</v>
      </c>
      <c r="B317" s="61" t="s">
        <v>3459</v>
      </c>
      <c r="C317" s="62" t="n">
        <v>45291</v>
      </c>
      <c r="D317" s="62" t="n">
        <v>45291</v>
      </c>
      <c r="E317" s="61" t="s">
        <v>1259</v>
      </c>
      <c r="G317" s="61" t="s">
        <v>3460</v>
      </c>
      <c r="H317" s="61" t="s">
        <v>1297</v>
      </c>
      <c r="J317" s="61" t="s">
        <v>1196</v>
      </c>
      <c r="K317" s="61" t="s">
        <v>1298</v>
      </c>
      <c r="L317" s="61" t="s">
        <v>1298</v>
      </c>
      <c r="M317" s="61" t="s">
        <v>1197</v>
      </c>
      <c r="N317" s="61" t="n">
        <v>187543298</v>
      </c>
      <c r="O317" s="61" t="s">
        <v>1262</v>
      </c>
      <c r="P317" s="61" t="s">
        <v>3461</v>
      </c>
      <c r="R317" s="61" t="s">
        <v>1300</v>
      </c>
      <c r="S317" s="61" t="str">
        <f aca="false">IF(J317="Listed Option",MID(R317,3,9),MID(Q317,3,9))</f>
        <v>78378X107</v>
      </c>
      <c r="T317" s="61" t="e">
        <f aca="false">VLOOKUP(S317,'Output v4'!C:C,1,FALSE())</f>
        <v>#N/A</v>
      </c>
      <c r="W317" s="61" t="s">
        <v>3462</v>
      </c>
      <c r="X317" s="61" t="s">
        <v>3463</v>
      </c>
      <c r="Y317" s="61" t="s">
        <v>3464</v>
      </c>
      <c r="Z317" s="61" t="s">
        <v>1304</v>
      </c>
      <c r="AA317" s="61" t="s">
        <v>1305</v>
      </c>
      <c r="AB317" s="63" t="n">
        <v>150</v>
      </c>
      <c r="AC317" s="63" t="n">
        <v>150</v>
      </c>
      <c r="AD317" s="61" t="n">
        <v>100</v>
      </c>
      <c r="AE317" s="61" t="n">
        <v>0</v>
      </c>
      <c r="AF317" s="64" t="n">
        <v>15000</v>
      </c>
      <c r="AG317" s="61" t="s">
        <v>689</v>
      </c>
      <c r="AH317" s="62" t="n">
        <v>45291</v>
      </c>
      <c r="AI317" s="65" t="n">
        <v>90.6</v>
      </c>
      <c r="AJ317" s="61" t="s">
        <v>1266</v>
      </c>
      <c r="AK317" s="65" t="n">
        <v>90.6</v>
      </c>
      <c r="AL317" s="65" t="n">
        <v>3871.24</v>
      </c>
      <c r="AM317" s="66" t="n">
        <v>1359000</v>
      </c>
      <c r="AN317" s="66" t="n">
        <f aca="false">IF(J317="Listed Option",AF317*AL317,AM317)</f>
        <v>58068600</v>
      </c>
      <c r="AO317" s="61" t="s">
        <v>1267</v>
      </c>
      <c r="AP317" s="61" t="n">
        <v>100</v>
      </c>
      <c r="AQ317" s="61" t="n">
        <v>100</v>
      </c>
      <c r="AV317" s="61" t="s">
        <v>1306</v>
      </c>
      <c r="AW317" s="61" t="s">
        <v>1307</v>
      </c>
      <c r="AY317" s="61" t="s">
        <v>1308</v>
      </c>
      <c r="AZ317" s="61" t="s">
        <v>1308</v>
      </c>
      <c r="BA317" s="61" t="s">
        <v>1308</v>
      </c>
      <c r="BB317" s="67" t="n">
        <v>0</v>
      </c>
      <c r="BE317" s="61" t="n">
        <v>238575</v>
      </c>
      <c r="BJ317" s="61" t="s">
        <v>1308</v>
      </c>
      <c r="BL317" s="61" t="s">
        <v>1300</v>
      </c>
      <c r="BM317" s="61" t="s">
        <v>1300</v>
      </c>
      <c r="BN317" s="70" t="n">
        <v>-58068600</v>
      </c>
      <c r="BP317" s="68" t="n">
        <v>13590</v>
      </c>
      <c r="BQ317" s="68" t="n">
        <v>13590</v>
      </c>
      <c r="BR317" s="69" t="n">
        <v>150</v>
      </c>
      <c r="BS317" s="63" t="n">
        <v>150</v>
      </c>
      <c r="BU317" s="68" t="n">
        <v>150</v>
      </c>
    </row>
    <row r="318" customFormat="false" ht="15" hidden="true" customHeight="false" outlineLevel="0" collapsed="false">
      <c r="A318" s="61" t="s">
        <v>3465</v>
      </c>
      <c r="B318" s="61" t="s">
        <v>3466</v>
      </c>
      <c r="C318" s="62" t="n">
        <v>45291</v>
      </c>
      <c r="D318" s="62" t="n">
        <v>45291</v>
      </c>
      <c r="E318" s="61" t="s">
        <v>1259</v>
      </c>
      <c r="G318" s="61" t="s">
        <v>3467</v>
      </c>
      <c r="H318" s="61" t="s">
        <v>1297</v>
      </c>
      <c r="J318" s="61" t="s">
        <v>1196</v>
      </c>
      <c r="K318" s="61" t="s">
        <v>1298</v>
      </c>
      <c r="L318" s="61" t="s">
        <v>1298</v>
      </c>
      <c r="M318" s="61" t="s">
        <v>1198</v>
      </c>
      <c r="N318" s="61" t="n">
        <v>187543307</v>
      </c>
      <c r="O318" s="61" t="s">
        <v>1262</v>
      </c>
      <c r="P318" s="61" t="s">
        <v>3468</v>
      </c>
      <c r="R318" s="61" t="s">
        <v>1300</v>
      </c>
      <c r="S318" s="61" t="str">
        <f aca="false">IF(J318="Listed Option",MID(R318,3,9),MID(Q318,3,9))</f>
        <v>78378X107</v>
      </c>
      <c r="T318" s="61" t="e">
        <f aca="false">VLOOKUP(S318,'Output v4'!C:C,1,FALSE())</f>
        <v>#N/A</v>
      </c>
      <c r="W318" s="61" t="s">
        <v>3469</v>
      </c>
      <c r="X318" s="61" t="s">
        <v>3470</v>
      </c>
      <c r="Y318" s="61" t="s">
        <v>3471</v>
      </c>
      <c r="Z318" s="61" t="s">
        <v>1304</v>
      </c>
      <c r="AA318" s="61" t="s">
        <v>1305</v>
      </c>
      <c r="AB318" s="63" t="n">
        <v>42</v>
      </c>
      <c r="AC318" s="63" t="n">
        <v>42</v>
      </c>
      <c r="AD318" s="61" t="n">
        <v>100</v>
      </c>
      <c r="AE318" s="61" t="n">
        <v>0</v>
      </c>
      <c r="AF318" s="64" t="n">
        <v>4200</v>
      </c>
      <c r="AG318" s="61" t="s">
        <v>689</v>
      </c>
      <c r="AH318" s="62" t="n">
        <v>45291</v>
      </c>
      <c r="AI318" s="65" t="n">
        <v>185.1</v>
      </c>
      <c r="AJ318" s="61" t="s">
        <v>1266</v>
      </c>
      <c r="AK318" s="65" t="n">
        <v>185.1</v>
      </c>
      <c r="AL318" s="65" t="n">
        <v>3871.24</v>
      </c>
      <c r="AM318" s="66" t="n">
        <v>777420</v>
      </c>
      <c r="AN318" s="66" t="n">
        <f aca="false">IF(J318="Listed Option",AF318*AL318,AM318)</f>
        <v>16259208</v>
      </c>
      <c r="AO318" s="61" t="s">
        <v>1267</v>
      </c>
      <c r="AP318" s="61" t="n">
        <v>100</v>
      </c>
      <c r="AQ318" s="61" t="n">
        <v>100</v>
      </c>
      <c r="AV318" s="61" t="s">
        <v>1306</v>
      </c>
      <c r="AW318" s="61" t="s">
        <v>1307</v>
      </c>
      <c r="AY318" s="61" t="s">
        <v>1308</v>
      </c>
      <c r="AZ318" s="61" t="s">
        <v>1308</v>
      </c>
      <c r="BA318" s="61" t="s">
        <v>1308</v>
      </c>
      <c r="BB318" s="67" t="n">
        <v>0</v>
      </c>
      <c r="BE318" s="61" t="n">
        <v>238575</v>
      </c>
      <c r="BJ318" s="61" t="s">
        <v>1308</v>
      </c>
      <c r="BL318" s="61" t="s">
        <v>1300</v>
      </c>
      <c r="BM318" s="61" t="s">
        <v>1300</v>
      </c>
      <c r="BN318" s="70" t="n">
        <v>16259208</v>
      </c>
      <c r="BP318" s="68" t="n">
        <v>7774.2</v>
      </c>
      <c r="BQ318" s="68" t="n">
        <v>7774.2</v>
      </c>
      <c r="BR318" s="69" t="n">
        <v>42</v>
      </c>
      <c r="BS318" s="63" t="n">
        <v>42</v>
      </c>
      <c r="BU318" s="68" t="n">
        <v>42</v>
      </c>
    </row>
    <row r="319" customFormat="false" ht="15" hidden="true" customHeight="false" outlineLevel="0" collapsed="false">
      <c r="A319" s="61" t="s">
        <v>3472</v>
      </c>
      <c r="B319" s="61" t="s">
        <v>3473</v>
      </c>
      <c r="C319" s="62" t="n">
        <v>45291</v>
      </c>
      <c r="D319" s="62" t="n">
        <v>45291</v>
      </c>
      <c r="E319" s="61" t="s">
        <v>1259</v>
      </c>
      <c r="G319" s="61" t="s">
        <v>3474</v>
      </c>
      <c r="H319" s="61" t="s">
        <v>1297</v>
      </c>
      <c r="J319" s="61" t="s">
        <v>1196</v>
      </c>
      <c r="K319" s="61" t="s">
        <v>1298</v>
      </c>
      <c r="L319" s="61" t="s">
        <v>1298</v>
      </c>
      <c r="M319" s="61" t="s">
        <v>1197</v>
      </c>
      <c r="N319" s="61" t="n">
        <v>187543308</v>
      </c>
      <c r="O319" s="61" t="s">
        <v>1262</v>
      </c>
      <c r="P319" s="61" t="s">
        <v>3475</v>
      </c>
      <c r="R319" s="61" t="s">
        <v>1300</v>
      </c>
      <c r="S319" s="61" t="str">
        <f aca="false">IF(J319="Listed Option",MID(R319,3,9),MID(Q319,3,9))</f>
        <v>78378X107</v>
      </c>
      <c r="T319" s="61" t="e">
        <f aca="false">VLOOKUP(S319,'Output v4'!C:C,1,FALSE())</f>
        <v>#N/A</v>
      </c>
      <c r="W319" s="61" t="s">
        <v>3476</v>
      </c>
      <c r="X319" s="61" t="s">
        <v>3477</v>
      </c>
      <c r="Y319" s="61" t="s">
        <v>3478</v>
      </c>
      <c r="Z319" s="61" t="s">
        <v>1304</v>
      </c>
      <c r="AA319" s="61" t="s">
        <v>1305</v>
      </c>
      <c r="AB319" s="63" t="n">
        <v>223</v>
      </c>
      <c r="AC319" s="63" t="n">
        <v>223</v>
      </c>
      <c r="AD319" s="61" t="n">
        <v>100</v>
      </c>
      <c r="AE319" s="61" t="n">
        <v>0</v>
      </c>
      <c r="AF319" s="64" t="n">
        <v>22300</v>
      </c>
      <c r="AG319" s="61" t="s">
        <v>689</v>
      </c>
      <c r="AH319" s="62" t="n">
        <v>45291</v>
      </c>
      <c r="AI319" s="65" t="n">
        <v>97.8</v>
      </c>
      <c r="AJ319" s="61" t="s">
        <v>1266</v>
      </c>
      <c r="AK319" s="65" t="n">
        <v>97.8</v>
      </c>
      <c r="AL319" s="65" t="n">
        <v>3871.24</v>
      </c>
      <c r="AM319" s="66" t="n">
        <v>2180940</v>
      </c>
      <c r="AN319" s="66" t="n">
        <f aca="false">IF(J319="Listed Option",AF319*AL319,AM319)</f>
        <v>86328652</v>
      </c>
      <c r="AO319" s="61" t="s">
        <v>1267</v>
      </c>
      <c r="AP319" s="61" t="n">
        <v>100</v>
      </c>
      <c r="AQ319" s="61" t="n">
        <v>100</v>
      </c>
      <c r="AV319" s="61" t="s">
        <v>1306</v>
      </c>
      <c r="AW319" s="61" t="s">
        <v>1307</v>
      </c>
      <c r="AY319" s="61" t="s">
        <v>1308</v>
      </c>
      <c r="AZ319" s="61" t="s">
        <v>1308</v>
      </c>
      <c r="BA319" s="61" t="s">
        <v>1308</v>
      </c>
      <c r="BB319" s="67" t="n">
        <v>0</v>
      </c>
      <c r="BE319" s="61" t="n">
        <v>238575</v>
      </c>
      <c r="BJ319" s="61" t="s">
        <v>1308</v>
      </c>
      <c r="BL319" s="61" t="s">
        <v>1300</v>
      </c>
      <c r="BM319" s="61" t="s">
        <v>1300</v>
      </c>
      <c r="BN319" s="70" t="n">
        <v>-86328652</v>
      </c>
      <c r="BP319" s="68" t="n">
        <v>21809.4</v>
      </c>
      <c r="BQ319" s="68" t="n">
        <v>21809.4</v>
      </c>
      <c r="BR319" s="69" t="n">
        <v>223</v>
      </c>
      <c r="BS319" s="63" t="n">
        <v>223</v>
      </c>
      <c r="BU319" s="68" t="n">
        <v>223</v>
      </c>
    </row>
    <row r="320" customFormat="false" ht="15" hidden="true" customHeight="false" outlineLevel="0" collapsed="false">
      <c r="A320" s="61" t="s">
        <v>3479</v>
      </c>
      <c r="B320" s="61" t="s">
        <v>3480</v>
      </c>
      <c r="C320" s="62" t="n">
        <v>45291</v>
      </c>
      <c r="D320" s="62" t="n">
        <v>45291</v>
      </c>
      <c r="E320" s="61" t="s">
        <v>1259</v>
      </c>
      <c r="G320" s="61" t="s">
        <v>3481</v>
      </c>
      <c r="H320" s="61" t="s">
        <v>1297</v>
      </c>
      <c r="J320" s="61" t="s">
        <v>1196</v>
      </c>
      <c r="K320" s="61" t="s">
        <v>1298</v>
      </c>
      <c r="L320" s="61" t="s">
        <v>1298</v>
      </c>
      <c r="M320" s="61" t="s">
        <v>1198</v>
      </c>
      <c r="N320" s="61" t="n">
        <v>187543317</v>
      </c>
      <c r="O320" s="61" t="s">
        <v>1262</v>
      </c>
      <c r="P320" s="61" t="s">
        <v>3482</v>
      </c>
      <c r="R320" s="61" t="s">
        <v>1300</v>
      </c>
      <c r="S320" s="61" t="str">
        <f aca="false">IF(J320="Listed Option",MID(R320,3,9),MID(Q320,3,9))</f>
        <v>78378X107</v>
      </c>
      <c r="T320" s="61" t="e">
        <f aca="false">VLOOKUP(S320,'Output v4'!C:C,1,FALSE())</f>
        <v>#N/A</v>
      </c>
      <c r="W320" s="61" t="s">
        <v>3483</v>
      </c>
      <c r="X320" s="61" t="s">
        <v>3484</v>
      </c>
      <c r="Y320" s="61" t="s">
        <v>3485</v>
      </c>
      <c r="Z320" s="61" t="s">
        <v>1304</v>
      </c>
      <c r="AA320" s="61" t="s">
        <v>1305</v>
      </c>
      <c r="AB320" s="63" t="n">
        <v>100</v>
      </c>
      <c r="AC320" s="63" t="n">
        <v>100</v>
      </c>
      <c r="AD320" s="61" t="n">
        <v>100</v>
      </c>
      <c r="AE320" s="61" t="n">
        <v>0</v>
      </c>
      <c r="AF320" s="64" t="n">
        <v>10000</v>
      </c>
      <c r="AG320" s="61" t="s">
        <v>689</v>
      </c>
      <c r="AH320" s="62" t="n">
        <v>45291</v>
      </c>
      <c r="AI320" s="65" t="n">
        <v>168.2</v>
      </c>
      <c r="AJ320" s="61" t="s">
        <v>1266</v>
      </c>
      <c r="AK320" s="65" t="n">
        <v>168.2</v>
      </c>
      <c r="AL320" s="65" t="n">
        <v>3871.24</v>
      </c>
      <c r="AM320" s="66" t="n">
        <v>1682000</v>
      </c>
      <c r="AN320" s="66" t="n">
        <f aca="false">IF(J320="Listed Option",AF320*AL320,AM320)</f>
        <v>38712400</v>
      </c>
      <c r="AO320" s="61" t="s">
        <v>1267</v>
      </c>
      <c r="AP320" s="61" t="n">
        <v>100</v>
      </c>
      <c r="AQ320" s="61" t="n">
        <v>100</v>
      </c>
      <c r="AV320" s="61" t="s">
        <v>1306</v>
      </c>
      <c r="AW320" s="61" t="s">
        <v>1307</v>
      </c>
      <c r="AY320" s="61" t="s">
        <v>1308</v>
      </c>
      <c r="AZ320" s="61" t="s">
        <v>1308</v>
      </c>
      <c r="BA320" s="61" t="s">
        <v>1308</v>
      </c>
      <c r="BB320" s="67" t="n">
        <v>0</v>
      </c>
      <c r="BE320" s="61" t="n">
        <v>238575</v>
      </c>
      <c r="BJ320" s="61" t="s">
        <v>1308</v>
      </c>
      <c r="BL320" s="61" t="s">
        <v>1300</v>
      </c>
      <c r="BM320" s="61" t="s">
        <v>1300</v>
      </c>
      <c r="BN320" s="70" t="n">
        <v>38712400</v>
      </c>
      <c r="BP320" s="68" t="n">
        <v>16820</v>
      </c>
      <c r="BQ320" s="68" t="n">
        <v>16820</v>
      </c>
      <c r="BR320" s="69" t="n">
        <v>100</v>
      </c>
      <c r="BS320" s="63" t="n">
        <v>100</v>
      </c>
      <c r="BU320" s="68" t="n">
        <v>100</v>
      </c>
    </row>
    <row r="321" customFormat="false" ht="15" hidden="true" customHeight="false" outlineLevel="0" collapsed="false">
      <c r="A321" s="61" t="s">
        <v>3486</v>
      </c>
      <c r="B321" s="61" t="s">
        <v>3487</v>
      </c>
      <c r="C321" s="62" t="n">
        <v>45291</v>
      </c>
      <c r="D321" s="62" t="n">
        <v>45291</v>
      </c>
      <c r="E321" s="61" t="s">
        <v>1259</v>
      </c>
      <c r="G321" s="61" t="s">
        <v>3488</v>
      </c>
      <c r="H321" s="61" t="s">
        <v>1297</v>
      </c>
      <c r="J321" s="61" t="s">
        <v>1196</v>
      </c>
      <c r="K321" s="61" t="s">
        <v>1298</v>
      </c>
      <c r="L321" s="61" t="s">
        <v>1298</v>
      </c>
      <c r="M321" s="61" t="s">
        <v>1197</v>
      </c>
      <c r="N321" s="61" t="n">
        <v>187543318</v>
      </c>
      <c r="O321" s="61" t="s">
        <v>1262</v>
      </c>
      <c r="P321" s="61" t="s">
        <v>3489</v>
      </c>
      <c r="R321" s="61" t="s">
        <v>1300</v>
      </c>
      <c r="S321" s="61" t="str">
        <f aca="false">IF(J321="Listed Option",MID(R321,3,9),MID(Q321,3,9))</f>
        <v>78378X107</v>
      </c>
      <c r="T321" s="61" t="e">
        <f aca="false">VLOOKUP(S321,'Output v4'!C:C,1,FALSE())</f>
        <v>#N/A</v>
      </c>
      <c r="W321" s="61" t="s">
        <v>3490</v>
      </c>
      <c r="X321" s="61" t="s">
        <v>3491</v>
      </c>
      <c r="Y321" s="61" t="s">
        <v>3492</v>
      </c>
      <c r="Z321" s="61" t="s">
        <v>1304</v>
      </c>
      <c r="AA321" s="61" t="s">
        <v>1305</v>
      </c>
      <c r="AB321" s="63" t="n">
        <v>300</v>
      </c>
      <c r="AC321" s="63" t="n">
        <v>300</v>
      </c>
      <c r="AD321" s="61" t="n">
        <v>100</v>
      </c>
      <c r="AE321" s="61" t="n">
        <v>0</v>
      </c>
      <c r="AF321" s="64" t="n">
        <v>30000</v>
      </c>
      <c r="AG321" s="61" t="s">
        <v>689</v>
      </c>
      <c r="AH321" s="62" t="n">
        <v>45291</v>
      </c>
      <c r="AI321" s="65" t="n">
        <v>105.45</v>
      </c>
      <c r="AJ321" s="61" t="s">
        <v>1266</v>
      </c>
      <c r="AK321" s="65" t="n">
        <v>105.45</v>
      </c>
      <c r="AL321" s="65" t="n">
        <v>3871.24</v>
      </c>
      <c r="AM321" s="66" t="n">
        <v>3163500</v>
      </c>
      <c r="AN321" s="66" t="n">
        <f aca="false">IF(J321="Listed Option",AF321*AL321,AM321)</f>
        <v>116137200</v>
      </c>
      <c r="AO321" s="61" t="s">
        <v>1267</v>
      </c>
      <c r="AP321" s="61" t="n">
        <v>100</v>
      </c>
      <c r="AQ321" s="61" t="n">
        <v>100</v>
      </c>
      <c r="AV321" s="61" t="s">
        <v>1306</v>
      </c>
      <c r="AW321" s="61" t="s">
        <v>1307</v>
      </c>
      <c r="AY321" s="61" t="s">
        <v>1308</v>
      </c>
      <c r="AZ321" s="61" t="s">
        <v>1308</v>
      </c>
      <c r="BA321" s="61" t="s">
        <v>1308</v>
      </c>
      <c r="BB321" s="67" t="n">
        <v>0</v>
      </c>
      <c r="BE321" s="61" t="n">
        <v>238575</v>
      </c>
      <c r="BJ321" s="61" t="s">
        <v>1308</v>
      </c>
      <c r="BL321" s="61" t="s">
        <v>1300</v>
      </c>
      <c r="BM321" s="61" t="s">
        <v>1300</v>
      </c>
      <c r="BN321" s="70" t="n">
        <v>-116137200</v>
      </c>
      <c r="BP321" s="68" t="n">
        <v>31635</v>
      </c>
      <c r="BQ321" s="68" t="n">
        <v>31635</v>
      </c>
      <c r="BR321" s="69" t="n">
        <v>300</v>
      </c>
      <c r="BS321" s="63" t="n">
        <v>300</v>
      </c>
      <c r="BU321" s="68" t="n">
        <v>300</v>
      </c>
    </row>
    <row r="322" customFormat="false" ht="15" hidden="true" customHeight="false" outlineLevel="0" collapsed="false">
      <c r="A322" s="61" t="s">
        <v>3493</v>
      </c>
      <c r="B322" s="61" t="s">
        <v>3494</v>
      </c>
      <c r="C322" s="62" t="n">
        <v>45291</v>
      </c>
      <c r="D322" s="62" t="n">
        <v>45291</v>
      </c>
      <c r="E322" s="61" t="s">
        <v>1259</v>
      </c>
      <c r="G322" s="61" t="s">
        <v>3495</v>
      </c>
      <c r="H322" s="61" t="s">
        <v>1297</v>
      </c>
      <c r="J322" s="61" t="s">
        <v>1196</v>
      </c>
      <c r="K322" s="61" t="s">
        <v>1298</v>
      </c>
      <c r="L322" s="61" t="s">
        <v>1298</v>
      </c>
      <c r="M322" s="61" t="s">
        <v>1197</v>
      </c>
      <c r="N322" s="61" t="n">
        <v>187552704</v>
      </c>
      <c r="O322" s="61" t="s">
        <v>1262</v>
      </c>
      <c r="P322" s="61" t="s">
        <v>3496</v>
      </c>
      <c r="R322" s="61" t="s">
        <v>1300</v>
      </c>
      <c r="S322" s="61" t="str">
        <f aca="false">IF(J322="Listed Option",MID(R322,3,9),MID(Q322,3,9))</f>
        <v>78378X107</v>
      </c>
      <c r="T322" s="61" t="e">
        <f aca="false">VLOOKUP(S322,'Output v4'!C:C,1,FALSE())</f>
        <v>#N/A</v>
      </c>
      <c r="W322" s="61" t="s">
        <v>3497</v>
      </c>
      <c r="X322" s="61" t="s">
        <v>3498</v>
      </c>
      <c r="Y322" s="61" t="s">
        <v>3499</v>
      </c>
      <c r="Z322" s="61" t="s">
        <v>1304</v>
      </c>
      <c r="AA322" s="61" t="s">
        <v>1305</v>
      </c>
      <c r="AB322" s="63" t="n">
        <v>300</v>
      </c>
      <c r="AC322" s="63" t="n">
        <v>300</v>
      </c>
      <c r="AD322" s="61" t="n">
        <v>100</v>
      </c>
      <c r="AE322" s="61" t="n">
        <v>0</v>
      </c>
      <c r="AF322" s="64" t="n">
        <v>30000</v>
      </c>
      <c r="AG322" s="61" t="s">
        <v>689</v>
      </c>
      <c r="AH322" s="62" t="n">
        <v>45291</v>
      </c>
      <c r="AI322" s="65" t="n">
        <v>4.75</v>
      </c>
      <c r="AJ322" s="61" t="s">
        <v>1266</v>
      </c>
      <c r="AK322" s="65" t="n">
        <v>4.75</v>
      </c>
      <c r="AL322" s="65" t="n">
        <v>3871.24</v>
      </c>
      <c r="AM322" s="66" t="n">
        <v>142500</v>
      </c>
      <c r="AN322" s="66" t="n">
        <f aca="false">IF(J322="Listed Option",AF322*AL322,AM322)</f>
        <v>116137200</v>
      </c>
      <c r="AO322" s="61" t="s">
        <v>1267</v>
      </c>
      <c r="AP322" s="61" t="n">
        <v>100</v>
      </c>
      <c r="AQ322" s="61" t="n">
        <v>100</v>
      </c>
      <c r="AV322" s="61" t="s">
        <v>1306</v>
      </c>
      <c r="AW322" s="61" t="s">
        <v>1307</v>
      </c>
      <c r="AY322" s="61" t="s">
        <v>1308</v>
      </c>
      <c r="AZ322" s="61" t="s">
        <v>1308</v>
      </c>
      <c r="BA322" s="61" t="s">
        <v>1308</v>
      </c>
      <c r="BB322" s="67" t="n">
        <v>0</v>
      </c>
      <c r="BE322" s="61" t="n">
        <v>238575</v>
      </c>
      <c r="BJ322" s="61" t="s">
        <v>1308</v>
      </c>
      <c r="BL322" s="61" t="s">
        <v>1300</v>
      </c>
      <c r="BM322" s="61" t="s">
        <v>1300</v>
      </c>
      <c r="BN322" s="70" t="n">
        <v>-116137200</v>
      </c>
      <c r="BP322" s="68" t="n">
        <v>1425</v>
      </c>
      <c r="BQ322" s="68" t="n">
        <v>1425</v>
      </c>
      <c r="BR322" s="69" t="n">
        <v>300</v>
      </c>
      <c r="BS322" s="63" t="n">
        <v>300</v>
      </c>
      <c r="BU322" s="68" t="n">
        <v>300</v>
      </c>
    </row>
    <row r="323" customFormat="false" ht="15" hidden="true" customHeight="false" outlineLevel="0" collapsed="false">
      <c r="A323" s="61" t="s">
        <v>3500</v>
      </c>
      <c r="B323" s="61" t="s">
        <v>3501</v>
      </c>
      <c r="C323" s="62" t="n">
        <v>45291</v>
      </c>
      <c r="D323" s="62" t="n">
        <v>45291</v>
      </c>
      <c r="E323" s="61" t="s">
        <v>1259</v>
      </c>
      <c r="G323" s="61" t="s">
        <v>3502</v>
      </c>
      <c r="H323" s="61" t="s">
        <v>1297</v>
      </c>
      <c r="J323" s="61" t="s">
        <v>1196</v>
      </c>
      <c r="K323" s="61" t="s">
        <v>1298</v>
      </c>
      <c r="L323" s="61" t="s">
        <v>1298</v>
      </c>
      <c r="M323" s="61" t="s">
        <v>1197</v>
      </c>
      <c r="N323" s="61" t="n">
        <v>187552964</v>
      </c>
      <c r="O323" s="61" t="s">
        <v>1262</v>
      </c>
      <c r="P323" s="61" t="s">
        <v>3503</v>
      </c>
      <c r="R323" s="61" t="s">
        <v>1300</v>
      </c>
      <c r="S323" s="61" t="str">
        <f aca="false">IF(J323="Listed Option",MID(R323,3,9),MID(Q323,3,9))</f>
        <v>78378X107</v>
      </c>
      <c r="T323" s="61" t="e">
        <f aca="false">VLOOKUP(S323,'Output v4'!C:C,1,FALSE())</f>
        <v>#N/A</v>
      </c>
      <c r="W323" s="61" t="s">
        <v>3504</v>
      </c>
      <c r="X323" s="61" t="s">
        <v>3505</v>
      </c>
      <c r="Y323" s="61" t="s">
        <v>3506</v>
      </c>
      <c r="Z323" s="61" t="s">
        <v>1304</v>
      </c>
      <c r="AA323" s="61" t="s">
        <v>1305</v>
      </c>
      <c r="AB323" s="63" t="n">
        <v>-150</v>
      </c>
      <c r="AC323" s="63" t="n">
        <v>-150</v>
      </c>
      <c r="AD323" s="61" t="n">
        <v>100</v>
      </c>
      <c r="AE323" s="61" t="n">
        <v>0</v>
      </c>
      <c r="AF323" s="64" t="n">
        <v>15000</v>
      </c>
      <c r="AG323" s="61" t="s">
        <v>1273</v>
      </c>
      <c r="AH323" s="62" t="n">
        <v>45291</v>
      </c>
      <c r="AI323" s="65" t="n">
        <v>13.9</v>
      </c>
      <c r="AJ323" s="61" t="s">
        <v>1266</v>
      </c>
      <c r="AK323" s="65" t="n">
        <v>13.9</v>
      </c>
      <c r="AL323" s="65" t="n">
        <v>3871.24</v>
      </c>
      <c r="AM323" s="66" t="n">
        <v>-208500</v>
      </c>
      <c r="AN323" s="66" t="n">
        <f aca="false">IF(J323="Listed Option",AF323*AL323,AM323)</f>
        <v>58068600</v>
      </c>
      <c r="AO323" s="61" t="s">
        <v>1267</v>
      </c>
      <c r="AP323" s="61" t="n">
        <v>100</v>
      </c>
      <c r="AQ323" s="61" t="n">
        <v>100</v>
      </c>
      <c r="AV323" s="61" t="s">
        <v>1306</v>
      </c>
      <c r="AW323" s="61" t="s">
        <v>1307</v>
      </c>
      <c r="AY323" s="61" t="s">
        <v>1308</v>
      </c>
      <c r="AZ323" s="61" t="s">
        <v>1308</v>
      </c>
      <c r="BA323" s="61" t="s">
        <v>1308</v>
      </c>
      <c r="BB323" s="67" t="n">
        <v>0</v>
      </c>
      <c r="BE323" s="61" t="n">
        <v>238575</v>
      </c>
      <c r="BJ323" s="61" t="s">
        <v>1308</v>
      </c>
      <c r="BL323" s="61" t="s">
        <v>1300</v>
      </c>
      <c r="BM323" s="61" t="s">
        <v>1300</v>
      </c>
      <c r="BN323" s="70" t="n">
        <v>58068600</v>
      </c>
      <c r="BP323" s="68" t="n">
        <v>-2085</v>
      </c>
      <c r="BQ323" s="68" t="n">
        <v>-2085</v>
      </c>
      <c r="BR323" s="69" t="n">
        <v>-150</v>
      </c>
      <c r="BS323" s="63" t="n">
        <v>-150</v>
      </c>
      <c r="BU323" s="68" t="n">
        <v>150</v>
      </c>
    </row>
    <row r="324" customFormat="false" ht="15" hidden="true" customHeight="false" outlineLevel="0" collapsed="false">
      <c r="A324" s="61" t="s">
        <v>3507</v>
      </c>
      <c r="B324" s="61" t="s">
        <v>3508</v>
      </c>
      <c r="C324" s="62" t="n">
        <v>45291</v>
      </c>
      <c r="D324" s="62" t="n">
        <v>45291</v>
      </c>
      <c r="E324" s="61" t="s">
        <v>1259</v>
      </c>
      <c r="G324" s="61" t="s">
        <v>3509</v>
      </c>
      <c r="H324" s="61" t="s">
        <v>1297</v>
      </c>
      <c r="J324" s="61" t="s">
        <v>1196</v>
      </c>
      <c r="K324" s="61" t="s">
        <v>1298</v>
      </c>
      <c r="L324" s="61" t="s">
        <v>1298</v>
      </c>
      <c r="M324" s="61" t="s">
        <v>1197</v>
      </c>
      <c r="N324" s="61" t="n">
        <v>187553084</v>
      </c>
      <c r="O324" s="61" t="s">
        <v>1262</v>
      </c>
      <c r="P324" s="61" t="s">
        <v>3510</v>
      </c>
      <c r="R324" s="61" t="s">
        <v>1300</v>
      </c>
      <c r="S324" s="61" t="str">
        <f aca="false">IF(J324="Listed Option",MID(R324,3,9),MID(Q324,3,9))</f>
        <v>78378X107</v>
      </c>
      <c r="T324" s="61" t="e">
        <f aca="false">VLOOKUP(S324,'Output v4'!C:C,1,FALSE())</f>
        <v>#N/A</v>
      </c>
      <c r="W324" s="61" t="s">
        <v>3511</v>
      </c>
      <c r="X324" s="61" t="s">
        <v>3512</v>
      </c>
      <c r="Y324" s="61" t="s">
        <v>3513</v>
      </c>
      <c r="Z324" s="61" t="s">
        <v>1304</v>
      </c>
      <c r="AA324" s="61" t="s">
        <v>1305</v>
      </c>
      <c r="AB324" s="63" t="n">
        <v>150</v>
      </c>
      <c r="AC324" s="63" t="n">
        <v>150</v>
      </c>
      <c r="AD324" s="61" t="n">
        <v>100</v>
      </c>
      <c r="AE324" s="61" t="n">
        <v>0</v>
      </c>
      <c r="AF324" s="64" t="n">
        <v>15000</v>
      </c>
      <c r="AG324" s="61" t="s">
        <v>689</v>
      </c>
      <c r="AH324" s="62" t="n">
        <v>45291</v>
      </c>
      <c r="AI324" s="65" t="n">
        <v>25.85</v>
      </c>
      <c r="AJ324" s="61" t="s">
        <v>1266</v>
      </c>
      <c r="AK324" s="65" t="n">
        <v>25.85</v>
      </c>
      <c r="AL324" s="65" t="n">
        <v>3871.24</v>
      </c>
      <c r="AM324" s="66" t="n">
        <v>387750</v>
      </c>
      <c r="AN324" s="66" t="n">
        <f aca="false">IF(J324="Listed Option",AF324*AL324,AM324)</f>
        <v>58068600</v>
      </c>
      <c r="AO324" s="61" t="s">
        <v>1267</v>
      </c>
      <c r="AP324" s="61" t="n">
        <v>100</v>
      </c>
      <c r="AQ324" s="61" t="n">
        <v>100</v>
      </c>
      <c r="AV324" s="61" t="s">
        <v>1306</v>
      </c>
      <c r="AW324" s="61" t="s">
        <v>1307</v>
      </c>
      <c r="AY324" s="61" t="s">
        <v>1308</v>
      </c>
      <c r="AZ324" s="61" t="s">
        <v>1308</v>
      </c>
      <c r="BA324" s="61" t="s">
        <v>1308</v>
      </c>
      <c r="BB324" s="67" t="n">
        <v>0</v>
      </c>
      <c r="BE324" s="61" t="n">
        <v>238575</v>
      </c>
      <c r="BJ324" s="61" t="s">
        <v>1308</v>
      </c>
      <c r="BL324" s="61" t="s">
        <v>1300</v>
      </c>
      <c r="BM324" s="61" t="s">
        <v>1300</v>
      </c>
      <c r="BN324" s="70" t="n">
        <v>-58068600</v>
      </c>
      <c r="BP324" s="68" t="n">
        <v>3877.5</v>
      </c>
      <c r="BQ324" s="68" t="n">
        <v>3877.5</v>
      </c>
      <c r="BR324" s="69" t="n">
        <v>150</v>
      </c>
      <c r="BS324" s="63" t="n">
        <v>150</v>
      </c>
      <c r="BU324" s="68" t="n">
        <v>150</v>
      </c>
    </row>
    <row r="325" customFormat="false" ht="15" hidden="true" customHeight="false" outlineLevel="0" collapsed="false">
      <c r="A325" s="61" t="s">
        <v>3514</v>
      </c>
      <c r="B325" s="61" t="s">
        <v>3515</v>
      </c>
      <c r="C325" s="62" t="n">
        <v>45291</v>
      </c>
      <c r="D325" s="62" t="n">
        <v>45291</v>
      </c>
      <c r="E325" s="61" t="s">
        <v>1259</v>
      </c>
      <c r="G325" s="61" t="s">
        <v>3516</v>
      </c>
      <c r="H325" s="61" t="s">
        <v>1297</v>
      </c>
      <c r="J325" s="61" t="s">
        <v>1196</v>
      </c>
      <c r="K325" s="61" t="s">
        <v>1298</v>
      </c>
      <c r="L325" s="61" t="s">
        <v>1298</v>
      </c>
      <c r="M325" s="61" t="s">
        <v>1197</v>
      </c>
      <c r="N325" s="61" t="n">
        <v>187553094</v>
      </c>
      <c r="O325" s="61" t="s">
        <v>1262</v>
      </c>
      <c r="P325" s="61" t="s">
        <v>3517</v>
      </c>
      <c r="R325" s="61" t="s">
        <v>1300</v>
      </c>
      <c r="S325" s="61" t="str">
        <f aca="false">IF(J325="Listed Option",MID(R325,3,9),MID(Q325,3,9))</f>
        <v>78378X107</v>
      </c>
      <c r="T325" s="61" t="e">
        <f aca="false">VLOOKUP(S325,'Output v4'!C:C,1,FALSE())</f>
        <v>#N/A</v>
      </c>
      <c r="W325" s="61" t="s">
        <v>3518</v>
      </c>
      <c r="X325" s="61" t="s">
        <v>3519</v>
      </c>
      <c r="Y325" s="61" t="s">
        <v>3520</v>
      </c>
      <c r="Z325" s="61" t="s">
        <v>1304</v>
      </c>
      <c r="AA325" s="61" t="s">
        <v>1305</v>
      </c>
      <c r="AB325" s="63" t="n">
        <v>300</v>
      </c>
      <c r="AC325" s="63" t="n">
        <v>300</v>
      </c>
      <c r="AD325" s="61" t="n">
        <v>100</v>
      </c>
      <c r="AE325" s="61" t="n">
        <v>0</v>
      </c>
      <c r="AF325" s="64" t="n">
        <v>30000</v>
      </c>
      <c r="AG325" s="61" t="s">
        <v>689</v>
      </c>
      <c r="AH325" s="62" t="n">
        <v>45291</v>
      </c>
      <c r="AI325" s="65" t="n">
        <v>27.35</v>
      </c>
      <c r="AJ325" s="61" t="s">
        <v>1266</v>
      </c>
      <c r="AK325" s="65" t="n">
        <v>27.35</v>
      </c>
      <c r="AL325" s="65" t="n">
        <v>3871.24</v>
      </c>
      <c r="AM325" s="66" t="n">
        <v>820500</v>
      </c>
      <c r="AN325" s="66" t="n">
        <f aca="false">IF(J325="Listed Option",AF325*AL325,AM325)</f>
        <v>116137200</v>
      </c>
      <c r="AO325" s="61" t="s">
        <v>1267</v>
      </c>
      <c r="AP325" s="61" t="n">
        <v>100</v>
      </c>
      <c r="AQ325" s="61" t="n">
        <v>100</v>
      </c>
      <c r="AV325" s="61" t="s">
        <v>1306</v>
      </c>
      <c r="AW325" s="61" t="s">
        <v>1307</v>
      </c>
      <c r="AY325" s="61" t="s">
        <v>1308</v>
      </c>
      <c r="AZ325" s="61" t="s">
        <v>1308</v>
      </c>
      <c r="BA325" s="61" t="s">
        <v>1308</v>
      </c>
      <c r="BB325" s="67" t="n">
        <v>0</v>
      </c>
      <c r="BE325" s="61" t="n">
        <v>238575</v>
      </c>
      <c r="BJ325" s="61" t="s">
        <v>1308</v>
      </c>
      <c r="BL325" s="61" t="s">
        <v>1300</v>
      </c>
      <c r="BM325" s="61" t="s">
        <v>1300</v>
      </c>
      <c r="BN325" s="70" t="n">
        <v>-116137200</v>
      </c>
      <c r="BP325" s="68" t="n">
        <v>8205</v>
      </c>
      <c r="BQ325" s="68" t="n">
        <v>8205</v>
      </c>
      <c r="BR325" s="69" t="n">
        <v>300</v>
      </c>
      <c r="BS325" s="63" t="n">
        <v>300</v>
      </c>
      <c r="BU325" s="68" t="n">
        <v>300</v>
      </c>
    </row>
    <row r="326" customFormat="false" ht="15" hidden="true" customHeight="false" outlineLevel="0" collapsed="false">
      <c r="A326" s="61" t="s">
        <v>3521</v>
      </c>
      <c r="B326" s="61" t="s">
        <v>3522</v>
      </c>
      <c r="C326" s="62" t="n">
        <v>45291</v>
      </c>
      <c r="D326" s="62" t="n">
        <v>45291</v>
      </c>
      <c r="E326" s="61" t="s">
        <v>1259</v>
      </c>
      <c r="G326" s="61" t="s">
        <v>3523</v>
      </c>
      <c r="H326" s="61" t="s">
        <v>1297</v>
      </c>
      <c r="J326" s="61" t="s">
        <v>1196</v>
      </c>
      <c r="K326" s="61" t="s">
        <v>1298</v>
      </c>
      <c r="L326" s="61" t="s">
        <v>1298</v>
      </c>
      <c r="M326" s="61" t="s">
        <v>1197</v>
      </c>
      <c r="N326" s="61" t="n">
        <v>187553234</v>
      </c>
      <c r="O326" s="61" t="s">
        <v>1262</v>
      </c>
      <c r="P326" s="61" t="s">
        <v>3524</v>
      </c>
      <c r="R326" s="61" t="s">
        <v>1300</v>
      </c>
      <c r="S326" s="61" t="str">
        <f aca="false">IF(J326="Listed Option",MID(R326,3,9),MID(Q326,3,9))</f>
        <v>78378X107</v>
      </c>
      <c r="T326" s="61" t="e">
        <f aca="false">VLOOKUP(S326,'Output v4'!C:C,1,FALSE())</f>
        <v>#N/A</v>
      </c>
      <c r="W326" s="61" t="s">
        <v>3525</v>
      </c>
      <c r="X326" s="61" t="s">
        <v>3526</v>
      </c>
      <c r="Y326" s="61" t="s">
        <v>3527</v>
      </c>
      <c r="Z326" s="61" t="s">
        <v>1304</v>
      </c>
      <c r="AA326" s="61" t="s">
        <v>1305</v>
      </c>
      <c r="AB326" s="63" t="n">
        <v>-600</v>
      </c>
      <c r="AC326" s="63" t="n">
        <v>-600</v>
      </c>
      <c r="AD326" s="61" t="n">
        <v>100</v>
      </c>
      <c r="AE326" s="61" t="n">
        <v>0</v>
      </c>
      <c r="AF326" s="64" t="n">
        <v>60000</v>
      </c>
      <c r="AG326" s="61" t="s">
        <v>1273</v>
      </c>
      <c r="AH326" s="62" t="n">
        <v>45291</v>
      </c>
      <c r="AI326" s="65" t="n">
        <v>63.6</v>
      </c>
      <c r="AJ326" s="61" t="s">
        <v>1266</v>
      </c>
      <c r="AK326" s="65" t="n">
        <v>63.6</v>
      </c>
      <c r="AL326" s="65" t="n">
        <v>3871.24</v>
      </c>
      <c r="AM326" s="66" t="n">
        <v>-3816000</v>
      </c>
      <c r="AN326" s="66" t="n">
        <f aca="false">IF(J326="Listed Option",AF326*AL326,AM326)</f>
        <v>232274400</v>
      </c>
      <c r="AO326" s="61" t="s">
        <v>1267</v>
      </c>
      <c r="AP326" s="61" t="n">
        <v>100</v>
      </c>
      <c r="AQ326" s="61" t="n">
        <v>100</v>
      </c>
      <c r="AV326" s="61" t="s">
        <v>1306</v>
      </c>
      <c r="AW326" s="61" t="s">
        <v>1307</v>
      </c>
      <c r="AY326" s="61" t="s">
        <v>1308</v>
      </c>
      <c r="AZ326" s="61" t="s">
        <v>1308</v>
      </c>
      <c r="BA326" s="61" t="s">
        <v>1308</v>
      </c>
      <c r="BB326" s="67" t="n">
        <v>0</v>
      </c>
      <c r="BE326" s="61" t="n">
        <v>238575</v>
      </c>
      <c r="BJ326" s="61" t="s">
        <v>1308</v>
      </c>
      <c r="BL326" s="61" t="s">
        <v>1300</v>
      </c>
      <c r="BM326" s="61" t="s">
        <v>1300</v>
      </c>
      <c r="BN326" s="70" t="n">
        <v>232274400</v>
      </c>
      <c r="BP326" s="68" t="n">
        <v>-38160</v>
      </c>
      <c r="BQ326" s="68" t="n">
        <v>-38160</v>
      </c>
      <c r="BR326" s="69" t="n">
        <v>-600</v>
      </c>
      <c r="BS326" s="63" t="n">
        <v>-600</v>
      </c>
      <c r="BU326" s="68" t="n">
        <v>600</v>
      </c>
    </row>
    <row r="327" customFormat="false" ht="15" hidden="true" customHeight="false" outlineLevel="0" collapsed="false">
      <c r="A327" s="61" t="s">
        <v>3528</v>
      </c>
      <c r="B327" s="61" t="s">
        <v>3529</v>
      </c>
      <c r="C327" s="62" t="n">
        <v>45291</v>
      </c>
      <c r="D327" s="62" t="n">
        <v>45291</v>
      </c>
      <c r="E327" s="61" t="s">
        <v>1259</v>
      </c>
      <c r="G327" s="61" t="s">
        <v>3530</v>
      </c>
      <c r="H327" s="61" t="s">
        <v>1297</v>
      </c>
      <c r="J327" s="61" t="s">
        <v>1196</v>
      </c>
      <c r="K327" s="61" t="s">
        <v>1298</v>
      </c>
      <c r="L327" s="61" t="s">
        <v>1298</v>
      </c>
      <c r="M327" s="61" t="s">
        <v>1197</v>
      </c>
      <c r="N327" s="61" t="n">
        <v>187553244</v>
      </c>
      <c r="O327" s="61" t="s">
        <v>1262</v>
      </c>
      <c r="P327" s="61" t="s">
        <v>3531</v>
      </c>
      <c r="R327" s="61" t="s">
        <v>1300</v>
      </c>
      <c r="S327" s="61" t="str">
        <f aca="false">IF(J327="Listed Option",MID(R327,3,9),MID(Q327,3,9))</f>
        <v>78378X107</v>
      </c>
      <c r="T327" s="61" t="e">
        <f aca="false">VLOOKUP(S327,'Output v4'!C:C,1,FALSE())</f>
        <v>#N/A</v>
      </c>
      <c r="W327" s="61" t="s">
        <v>3532</v>
      </c>
      <c r="X327" s="61" t="s">
        <v>3533</v>
      </c>
      <c r="Y327" s="61" t="s">
        <v>3534</v>
      </c>
      <c r="Z327" s="61" t="s">
        <v>1304</v>
      </c>
      <c r="AA327" s="61" t="s">
        <v>1305</v>
      </c>
      <c r="AB327" s="63" t="n">
        <v>-300</v>
      </c>
      <c r="AC327" s="63" t="n">
        <v>-300</v>
      </c>
      <c r="AD327" s="61" t="n">
        <v>100</v>
      </c>
      <c r="AE327" s="61" t="n">
        <v>0</v>
      </c>
      <c r="AF327" s="64" t="n">
        <v>30000</v>
      </c>
      <c r="AG327" s="61" t="s">
        <v>1273</v>
      </c>
      <c r="AH327" s="62" t="n">
        <v>45291</v>
      </c>
      <c r="AI327" s="65" t="n">
        <v>67.95</v>
      </c>
      <c r="AJ327" s="61" t="s">
        <v>1266</v>
      </c>
      <c r="AK327" s="65" t="n">
        <v>67.95</v>
      </c>
      <c r="AL327" s="65" t="n">
        <v>3871.24</v>
      </c>
      <c r="AM327" s="66" t="n">
        <v>-2038500</v>
      </c>
      <c r="AN327" s="66" t="n">
        <f aca="false">IF(J327="Listed Option",AF327*AL327,AM327)</f>
        <v>116137200</v>
      </c>
      <c r="AO327" s="61" t="s">
        <v>1267</v>
      </c>
      <c r="AP327" s="61" t="n">
        <v>100</v>
      </c>
      <c r="AQ327" s="61" t="n">
        <v>100</v>
      </c>
      <c r="AV327" s="61" t="s">
        <v>1306</v>
      </c>
      <c r="AW327" s="61" t="s">
        <v>1307</v>
      </c>
      <c r="AY327" s="61" t="s">
        <v>1308</v>
      </c>
      <c r="AZ327" s="61" t="s">
        <v>1308</v>
      </c>
      <c r="BA327" s="61" t="s">
        <v>1308</v>
      </c>
      <c r="BB327" s="67" t="n">
        <v>0</v>
      </c>
      <c r="BE327" s="61" t="n">
        <v>238575</v>
      </c>
      <c r="BJ327" s="61" t="s">
        <v>1308</v>
      </c>
      <c r="BL327" s="61" t="s">
        <v>1300</v>
      </c>
      <c r="BM327" s="61" t="s">
        <v>1300</v>
      </c>
      <c r="BN327" s="70" t="n">
        <v>116137200</v>
      </c>
      <c r="BP327" s="68" t="n">
        <v>-20385</v>
      </c>
      <c r="BQ327" s="68" t="n">
        <v>-20385</v>
      </c>
      <c r="BR327" s="69" t="n">
        <v>-300</v>
      </c>
      <c r="BS327" s="63" t="n">
        <v>-300</v>
      </c>
      <c r="BU327" s="68" t="n">
        <v>300</v>
      </c>
    </row>
    <row r="328" customFormat="false" ht="15" hidden="true" customHeight="false" outlineLevel="0" collapsed="false">
      <c r="A328" s="61" t="s">
        <v>3535</v>
      </c>
      <c r="B328" s="61" t="s">
        <v>3536</v>
      </c>
      <c r="C328" s="62" t="n">
        <v>45291</v>
      </c>
      <c r="D328" s="62" t="n">
        <v>45291</v>
      </c>
      <c r="E328" s="61" t="s">
        <v>1259</v>
      </c>
      <c r="G328" s="61" t="s">
        <v>3537</v>
      </c>
      <c r="H328" s="61" t="s">
        <v>1297</v>
      </c>
      <c r="J328" s="61" t="s">
        <v>1196</v>
      </c>
      <c r="K328" s="61" t="s">
        <v>1298</v>
      </c>
      <c r="L328" s="61" t="s">
        <v>1298</v>
      </c>
      <c r="M328" s="61" t="s">
        <v>1197</v>
      </c>
      <c r="N328" s="61" t="n">
        <v>187553314</v>
      </c>
      <c r="O328" s="61" t="s">
        <v>1262</v>
      </c>
      <c r="P328" s="61" t="s">
        <v>3538</v>
      </c>
      <c r="R328" s="61" t="s">
        <v>1300</v>
      </c>
      <c r="S328" s="61" t="str">
        <f aca="false">IF(J328="Listed Option",MID(R328,3,9),MID(Q328,3,9))</f>
        <v>78378X107</v>
      </c>
      <c r="T328" s="61" t="e">
        <f aca="false">VLOOKUP(S328,'Output v4'!C:C,1,FALSE())</f>
        <v>#N/A</v>
      </c>
      <c r="W328" s="61" t="s">
        <v>3539</v>
      </c>
      <c r="X328" s="61" t="s">
        <v>3540</v>
      </c>
      <c r="Y328" s="61" t="s">
        <v>3541</v>
      </c>
      <c r="Z328" s="61" t="s">
        <v>1304</v>
      </c>
      <c r="AA328" s="61" t="s">
        <v>1305</v>
      </c>
      <c r="AB328" s="63" t="n">
        <v>450</v>
      </c>
      <c r="AC328" s="63" t="n">
        <v>450</v>
      </c>
      <c r="AD328" s="61" t="n">
        <v>100</v>
      </c>
      <c r="AE328" s="61" t="n">
        <v>0</v>
      </c>
      <c r="AF328" s="64" t="n">
        <v>45000</v>
      </c>
      <c r="AG328" s="61" t="s">
        <v>689</v>
      </c>
      <c r="AH328" s="62" t="n">
        <v>45291</v>
      </c>
      <c r="AI328" s="65" t="n">
        <v>110.6</v>
      </c>
      <c r="AJ328" s="61" t="s">
        <v>1266</v>
      </c>
      <c r="AK328" s="65" t="n">
        <v>110.6</v>
      </c>
      <c r="AL328" s="65" t="n">
        <v>3871.24</v>
      </c>
      <c r="AM328" s="66" t="n">
        <v>4977000</v>
      </c>
      <c r="AN328" s="66" t="n">
        <f aca="false">IF(J328="Listed Option",AF328*AL328,AM328)</f>
        <v>174205800</v>
      </c>
      <c r="AO328" s="61" t="s">
        <v>1267</v>
      </c>
      <c r="AP328" s="61" t="n">
        <v>100</v>
      </c>
      <c r="AQ328" s="61" t="n">
        <v>100</v>
      </c>
      <c r="AV328" s="61" t="s">
        <v>1306</v>
      </c>
      <c r="AW328" s="61" t="s">
        <v>1307</v>
      </c>
      <c r="AY328" s="61" t="s">
        <v>1308</v>
      </c>
      <c r="AZ328" s="61" t="s">
        <v>1308</v>
      </c>
      <c r="BA328" s="61" t="s">
        <v>1308</v>
      </c>
      <c r="BB328" s="67" t="n">
        <v>0</v>
      </c>
      <c r="BE328" s="61" t="n">
        <v>238575</v>
      </c>
      <c r="BJ328" s="61" t="s">
        <v>1308</v>
      </c>
      <c r="BL328" s="61" t="s">
        <v>1300</v>
      </c>
      <c r="BM328" s="61" t="s">
        <v>1300</v>
      </c>
      <c r="BN328" s="70" t="n">
        <v>-174205800</v>
      </c>
      <c r="BP328" s="68" t="n">
        <v>49770</v>
      </c>
      <c r="BQ328" s="68" t="n">
        <v>49770</v>
      </c>
      <c r="BR328" s="69" t="n">
        <v>450</v>
      </c>
      <c r="BS328" s="63" t="n">
        <v>450</v>
      </c>
      <c r="BU328" s="68" t="n">
        <v>450</v>
      </c>
    </row>
    <row r="329" customFormat="false" ht="15" hidden="true" customHeight="false" outlineLevel="0" collapsed="false">
      <c r="A329" s="61" t="s">
        <v>3542</v>
      </c>
      <c r="B329" s="61" t="s">
        <v>3543</v>
      </c>
      <c r="C329" s="62" t="n">
        <v>45291</v>
      </c>
      <c r="D329" s="62" t="n">
        <v>45291</v>
      </c>
      <c r="E329" s="61" t="s">
        <v>1259</v>
      </c>
      <c r="G329" s="61" t="s">
        <v>3544</v>
      </c>
      <c r="H329" s="61" t="s">
        <v>1297</v>
      </c>
      <c r="J329" s="61" t="s">
        <v>1196</v>
      </c>
      <c r="K329" s="61" t="s">
        <v>1298</v>
      </c>
      <c r="L329" s="61" t="s">
        <v>1298</v>
      </c>
      <c r="M329" s="61" t="s">
        <v>1197</v>
      </c>
      <c r="N329" s="61" t="n">
        <v>189142535</v>
      </c>
      <c r="O329" s="61" t="s">
        <v>1262</v>
      </c>
      <c r="P329" s="61" t="s">
        <v>3545</v>
      </c>
      <c r="R329" s="61" t="s">
        <v>1300</v>
      </c>
      <c r="S329" s="61" t="str">
        <f aca="false">IF(J329="Listed Option",MID(R329,3,9),MID(Q329,3,9))</f>
        <v>78378X107</v>
      </c>
      <c r="T329" s="61" t="e">
        <f aca="false">VLOOKUP(S329,'Output v4'!C:C,1,FALSE())</f>
        <v>#N/A</v>
      </c>
      <c r="W329" s="61" t="s">
        <v>3546</v>
      </c>
      <c r="X329" s="61" t="s">
        <v>3547</v>
      </c>
      <c r="Y329" s="61" t="s">
        <v>3548</v>
      </c>
      <c r="Z329" s="61" t="s">
        <v>1304</v>
      </c>
      <c r="AA329" s="61" t="s">
        <v>1305</v>
      </c>
      <c r="AB329" s="63" t="n">
        <v>150</v>
      </c>
      <c r="AC329" s="63" t="n">
        <v>150</v>
      </c>
      <c r="AD329" s="61" t="n">
        <v>100</v>
      </c>
      <c r="AE329" s="61" t="n">
        <v>0</v>
      </c>
      <c r="AF329" s="64" t="n">
        <v>15000</v>
      </c>
      <c r="AG329" s="61" t="s">
        <v>689</v>
      </c>
      <c r="AH329" s="62" t="n">
        <v>45291</v>
      </c>
      <c r="AI329" s="65" t="n">
        <v>26.65</v>
      </c>
      <c r="AJ329" s="61" t="s">
        <v>1266</v>
      </c>
      <c r="AK329" s="65" t="n">
        <v>26.65</v>
      </c>
      <c r="AL329" s="65" t="n">
        <v>3871.24</v>
      </c>
      <c r="AM329" s="66" t="n">
        <v>399750</v>
      </c>
      <c r="AN329" s="66" t="n">
        <f aca="false">IF(J329="Listed Option",AF329*AL329,AM329)</f>
        <v>58068600</v>
      </c>
      <c r="AO329" s="61" t="s">
        <v>1267</v>
      </c>
      <c r="AP329" s="61" t="n">
        <v>100</v>
      </c>
      <c r="AQ329" s="61" t="n">
        <v>100</v>
      </c>
      <c r="AV329" s="61" t="s">
        <v>1306</v>
      </c>
      <c r="AW329" s="61" t="s">
        <v>1307</v>
      </c>
      <c r="AY329" s="61" t="s">
        <v>1308</v>
      </c>
      <c r="AZ329" s="61" t="s">
        <v>1308</v>
      </c>
      <c r="BA329" s="61" t="s">
        <v>1308</v>
      </c>
      <c r="BB329" s="67" t="n">
        <v>0</v>
      </c>
      <c r="BE329" s="61" t="n">
        <v>238575</v>
      </c>
      <c r="BJ329" s="61" t="s">
        <v>1308</v>
      </c>
      <c r="BL329" s="61" t="s">
        <v>1300</v>
      </c>
      <c r="BM329" s="61" t="s">
        <v>1300</v>
      </c>
      <c r="BN329" s="70" t="n">
        <v>-58068600</v>
      </c>
      <c r="BP329" s="68" t="n">
        <v>3997.5</v>
      </c>
      <c r="BQ329" s="68" t="n">
        <v>3997.5</v>
      </c>
      <c r="BR329" s="69" t="n">
        <v>150</v>
      </c>
      <c r="BS329" s="63" t="n">
        <v>150</v>
      </c>
      <c r="BU329" s="68" t="n">
        <v>150</v>
      </c>
    </row>
    <row r="330" customFormat="false" ht="15" hidden="true" customHeight="false" outlineLevel="0" collapsed="false">
      <c r="A330" s="61" t="s">
        <v>3549</v>
      </c>
      <c r="B330" s="61" t="s">
        <v>3550</v>
      </c>
      <c r="C330" s="62" t="n">
        <v>45291</v>
      </c>
      <c r="D330" s="62" t="n">
        <v>45291</v>
      </c>
      <c r="E330" s="61" t="s">
        <v>1259</v>
      </c>
      <c r="G330" s="61" t="s">
        <v>3551</v>
      </c>
      <c r="H330" s="61" t="s">
        <v>1297</v>
      </c>
      <c r="J330" s="61" t="s">
        <v>1196</v>
      </c>
      <c r="K330" s="61" t="s">
        <v>1298</v>
      </c>
      <c r="L330" s="61" t="s">
        <v>1298</v>
      </c>
      <c r="M330" s="61" t="s">
        <v>1197</v>
      </c>
      <c r="N330" s="61" t="n">
        <v>189142545</v>
      </c>
      <c r="O330" s="61" t="s">
        <v>1262</v>
      </c>
      <c r="P330" s="61" t="s">
        <v>3552</v>
      </c>
      <c r="R330" s="61" t="s">
        <v>1300</v>
      </c>
      <c r="S330" s="61" t="str">
        <f aca="false">IF(J330="Listed Option",MID(R330,3,9),MID(Q330,3,9))</f>
        <v>78378X107</v>
      </c>
      <c r="T330" s="61" t="e">
        <f aca="false">VLOOKUP(S330,'Output v4'!C:C,1,FALSE())</f>
        <v>#N/A</v>
      </c>
      <c r="W330" s="61" t="s">
        <v>3553</v>
      </c>
      <c r="X330" s="61" t="s">
        <v>3554</v>
      </c>
      <c r="Y330" s="61" t="s">
        <v>3555</v>
      </c>
      <c r="Z330" s="61" t="s">
        <v>1304</v>
      </c>
      <c r="AA330" s="61" t="s">
        <v>1305</v>
      </c>
      <c r="AB330" s="63" t="n">
        <v>150</v>
      </c>
      <c r="AC330" s="63" t="n">
        <v>150</v>
      </c>
      <c r="AD330" s="61" t="n">
        <v>100</v>
      </c>
      <c r="AE330" s="61" t="n">
        <v>0</v>
      </c>
      <c r="AF330" s="64" t="n">
        <v>15000</v>
      </c>
      <c r="AG330" s="61" t="s">
        <v>689</v>
      </c>
      <c r="AH330" s="62" t="n">
        <v>45291</v>
      </c>
      <c r="AI330" s="65" t="n">
        <v>27.95</v>
      </c>
      <c r="AJ330" s="61" t="s">
        <v>1266</v>
      </c>
      <c r="AK330" s="65" t="n">
        <v>27.95</v>
      </c>
      <c r="AL330" s="65" t="n">
        <v>3871.24</v>
      </c>
      <c r="AM330" s="66" t="n">
        <v>419250</v>
      </c>
      <c r="AN330" s="66" t="n">
        <f aca="false">IF(J330="Listed Option",AF330*AL330,AM330)</f>
        <v>58068600</v>
      </c>
      <c r="AO330" s="61" t="s">
        <v>1267</v>
      </c>
      <c r="AP330" s="61" t="n">
        <v>100</v>
      </c>
      <c r="AQ330" s="61" t="n">
        <v>100</v>
      </c>
      <c r="AV330" s="61" t="s">
        <v>1306</v>
      </c>
      <c r="AW330" s="61" t="s">
        <v>1307</v>
      </c>
      <c r="AY330" s="61" t="s">
        <v>1308</v>
      </c>
      <c r="AZ330" s="61" t="s">
        <v>1308</v>
      </c>
      <c r="BA330" s="61" t="s">
        <v>1308</v>
      </c>
      <c r="BB330" s="67" t="n">
        <v>0</v>
      </c>
      <c r="BE330" s="61" t="n">
        <v>238575</v>
      </c>
      <c r="BJ330" s="61" t="s">
        <v>1308</v>
      </c>
      <c r="BL330" s="61" t="s">
        <v>1300</v>
      </c>
      <c r="BM330" s="61" t="s">
        <v>1300</v>
      </c>
      <c r="BN330" s="70" t="n">
        <v>-58068600</v>
      </c>
      <c r="BP330" s="68" t="n">
        <v>4192.5</v>
      </c>
      <c r="BQ330" s="68" t="n">
        <v>4192.5</v>
      </c>
      <c r="BR330" s="69" t="n">
        <v>150</v>
      </c>
      <c r="BS330" s="63" t="n">
        <v>150</v>
      </c>
      <c r="BU330" s="68" t="n">
        <v>150</v>
      </c>
    </row>
    <row r="331" customFormat="false" ht="15" hidden="true" customHeight="false" outlineLevel="0" collapsed="false">
      <c r="A331" s="61" t="s">
        <v>3556</v>
      </c>
      <c r="B331" s="61" t="s">
        <v>3557</v>
      </c>
      <c r="C331" s="62" t="n">
        <v>45291</v>
      </c>
      <c r="D331" s="62" t="n">
        <v>45291</v>
      </c>
      <c r="E331" s="61" t="s">
        <v>1259</v>
      </c>
      <c r="G331" s="61" t="s">
        <v>3558</v>
      </c>
      <c r="H331" s="61" t="s">
        <v>1297</v>
      </c>
      <c r="J331" s="61" t="s">
        <v>1196</v>
      </c>
      <c r="K331" s="61" t="s">
        <v>1298</v>
      </c>
      <c r="L331" s="61" t="s">
        <v>1298</v>
      </c>
      <c r="M331" s="61" t="s">
        <v>1197</v>
      </c>
      <c r="N331" s="61" t="n">
        <v>189142575</v>
      </c>
      <c r="O331" s="61" t="s">
        <v>1262</v>
      </c>
      <c r="P331" s="61" t="s">
        <v>3559</v>
      </c>
      <c r="R331" s="61" t="s">
        <v>1300</v>
      </c>
      <c r="S331" s="61" t="str">
        <f aca="false">IF(J331="Listed Option",MID(R331,3,9),MID(Q331,3,9))</f>
        <v>78378X107</v>
      </c>
      <c r="T331" s="61" t="e">
        <f aca="false">VLOOKUP(S331,'Output v4'!C:C,1,FALSE())</f>
        <v>#N/A</v>
      </c>
      <c r="W331" s="61" t="s">
        <v>3560</v>
      </c>
      <c r="X331" s="61" t="s">
        <v>3561</v>
      </c>
      <c r="Y331" s="61" t="s">
        <v>3562</v>
      </c>
      <c r="Z331" s="61" t="s">
        <v>1304</v>
      </c>
      <c r="AA331" s="61" t="s">
        <v>1305</v>
      </c>
      <c r="AB331" s="63" t="n">
        <v>20</v>
      </c>
      <c r="AC331" s="63" t="n">
        <v>20</v>
      </c>
      <c r="AD331" s="61" t="n">
        <v>100</v>
      </c>
      <c r="AE331" s="61" t="n">
        <v>0</v>
      </c>
      <c r="AF331" s="64" t="n">
        <v>2000</v>
      </c>
      <c r="AG331" s="61" t="s">
        <v>689</v>
      </c>
      <c r="AH331" s="62" t="n">
        <v>45291</v>
      </c>
      <c r="AI331" s="65" t="n">
        <v>32.15</v>
      </c>
      <c r="AJ331" s="61" t="s">
        <v>1266</v>
      </c>
      <c r="AK331" s="65" t="n">
        <v>32.15</v>
      </c>
      <c r="AL331" s="65" t="n">
        <v>3871.24</v>
      </c>
      <c r="AM331" s="66" t="n">
        <v>64300</v>
      </c>
      <c r="AN331" s="66" t="n">
        <f aca="false">IF(J331="Listed Option",AF331*AL331,AM331)</f>
        <v>7742480</v>
      </c>
      <c r="AO331" s="61" t="s">
        <v>1267</v>
      </c>
      <c r="AP331" s="61" t="n">
        <v>100</v>
      </c>
      <c r="AQ331" s="61" t="n">
        <v>100</v>
      </c>
      <c r="AV331" s="61" t="s">
        <v>1306</v>
      </c>
      <c r="AW331" s="61" t="s">
        <v>1307</v>
      </c>
      <c r="AY331" s="61" t="s">
        <v>1308</v>
      </c>
      <c r="AZ331" s="61" t="s">
        <v>1308</v>
      </c>
      <c r="BA331" s="61" t="s">
        <v>1308</v>
      </c>
      <c r="BB331" s="67" t="n">
        <v>0</v>
      </c>
      <c r="BE331" s="61" t="n">
        <v>238575</v>
      </c>
      <c r="BJ331" s="61" t="s">
        <v>1308</v>
      </c>
      <c r="BL331" s="61" t="s">
        <v>1300</v>
      </c>
      <c r="BM331" s="61" t="s">
        <v>1300</v>
      </c>
      <c r="BN331" s="70" t="n">
        <v>-7742480</v>
      </c>
      <c r="BP331" s="68" t="n">
        <v>643</v>
      </c>
      <c r="BQ331" s="68" t="n">
        <v>643</v>
      </c>
      <c r="BR331" s="69" t="n">
        <v>20</v>
      </c>
      <c r="BS331" s="63" t="n">
        <v>20</v>
      </c>
      <c r="BU331" s="68" t="n">
        <v>20</v>
      </c>
    </row>
    <row r="332" customFormat="false" ht="15" hidden="true" customHeight="false" outlineLevel="0" collapsed="false">
      <c r="A332" s="61" t="s">
        <v>3563</v>
      </c>
      <c r="B332" s="61" t="s">
        <v>3564</v>
      </c>
      <c r="C332" s="62" t="n">
        <v>45291</v>
      </c>
      <c r="D332" s="62" t="n">
        <v>45291</v>
      </c>
      <c r="E332" s="61" t="s">
        <v>1259</v>
      </c>
      <c r="G332" s="61" t="s">
        <v>3565</v>
      </c>
      <c r="H332" s="61" t="s">
        <v>1297</v>
      </c>
      <c r="J332" s="61" t="s">
        <v>1196</v>
      </c>
      <c r="K332" s="61" t="s">
        <v>1298</v>
      </c>
      <c r="L332" s="61" t="s">
        <v>1298</v>
      </c>
      <c r="M332" s="61" t="s">
        <v>1197</v>
      </c>
      <c r="N332" s="61" t="n">
        <v>189142635</v>
      </c>
      <c r="O332" s="61" t="s">
        <v>1262</v>
      </c>
      <c r="P332" s="61" t="s">
        <v>3566</v>
      </c>
      <c r="R332" s="61" t="s">
        <v>1300</v>
      </c>
      <c r="S332" s="61" t="str">
        <f aca="false">IF(J332="Listed Option",MID(R332,3,9),MID(Q332,3,9))</f>
        <v>78378X107</v>
      </c>
      <c r="T332" s="61" t="e">
        <f aca="false">VLOOKUP(S332,'Output v4'!C:C,1,FALSE())</f>
        <v>#N/A</v>
      </c>
      <c r="W332" s="61" t="s">
        <v>3567</v>
      </c>
      <c r="X332" s="61" t="s">
        <v>3568</v>
      </c>
      <c r="Y332" s="61" t="s">
        <v>3569</v>
      </c>
      <c r="Z332" s="61" t="s">
        <v>1304</v>
      </c>
      <c r="AA332" s="61" t="s">
        <v>1305</v>
      </c>
      <c r="AB332" s="63" t="n">
        <v>-300</v>
      </c>
      <c r="AC332" s="63" t="n">
        <v>-300</v>
      </c>
      <c r="AD332" s="61" t="n">
        <v>100</v>
      </c>
      <c r="AE332" s="61" t="n">
        <v>0</v>
      </c>
      <c r="AF332" s="64" t="n">
        <v>30000</v>
      </c>
      <c r="AG332" s="61" t="s">
        <v>1273</v>
      </c>
      <c r="AH332" s="62" t="n">
        <v>45291</v>
      </c>
      <c r="AI332" s="65" t="n">
        <v>43.55</v>
      </c>
      <c r="AJ332" s="61" t="s">
        <v>1266</v>
      </c>
      <c r="AK332" s="65" t="n">
        <v>43.55</v>
      </c>
      <c r="AL332" s="65" t="n">
        <v>3871.24</v>
      </c>
      <c r="AM332" s="66" t="n">
        <v>-1306500</v>
      </c>
      <c r="AN332" s="66" t="n">
        <f aca="false">IF(J332="Listed Option",AF332*AL332,AM332)</f>
        <v>116137200</v>
      </c>
      <c r="AO332" s="61" t="s">
        <v>1267</v>
      </c>
      <c r="AP332" s="61" t="n">
        <v>100</v>
      </c>
      <c r="AQ332" s="61" t="n">
        <v>100</v>
      </c>
      <c r="AV332" s="61" t="s">
        <v>1306</v>
      </c>
      <c r="AW332" s="61" t="s">
        <v>1307</v>
      </c>
      <c r="AY332" s="61" t="s">
        <v>1308</v>
      </c>
      <c r="AZ332" s="61" t="s">
        <v>1308</v>
      </c>
      <c r="BA332" s="61" t="s">
        <v>1308</v>
      </c>
      <c r="BB332" s="67" t="n">
        <v>0</v>
      </c>
      <c r="BE332" s="61" t="n">
        <v>238575</v>
      </c>
      <c r="BJ332" s="61" t="s">
        <v>1308</v>
      </c>
      <c r="BL332" s="61" t="s">
        <v>1300</v>
      </c>
      <c r="BM332" s="61" t="s">
        <v>1300</v>
      </c>
      <c r="BN332" s="70" t="n">
        <v>116137200</v>
      </c>
      <c r="BP332" s="68" t="n">
        <v>-13065</v>
      </c>
      <c r="BQ332" s="68" t="n">
        <v>-13065</v>
      </c>
      <c r="BR332" s="69" t="n">
        <v>-300</v>
      </c>
      <c r="BS332" s="63" t="n">
        <v>-300</v>
      </c>
      <c r="BU332" s="68" t="n">
        <v>300</v>
      </c>
    </row>
    <row r="333" customFormat="false" ht="15" hidden="true" customHeight="false" outlineLevel="0" collapsed="false">
      <c r="A333" s="61" t="s">
        <v>3570</v>
      </c>
      <c r="B333" s="61" t="s">
        <v>3571</v>
      </c>
      <c r="C333" s="62" t="n">
        <v>45291</v>
      </c>
      <c r="D333" s="62" t="n">
        <v>45291</v>
      </c>
      <c r="E333" s="61" t="s">
        <v>1259</v>
      </c>
      <c r="G333" s="61" t="s">
        <v>3572</v>
      </c>
      <c r="H333" s="61" t="s">
        <v>1297</v>
      </c>
      <c r="J333" s="61" t="s">
        <v>1196</v>
      </c>
      <c r="K333" s="61" t="s">
        <v>1298</v>
      </c>
      <c r="L333" s="61" t="s">
        <v>1298</v>
      </c>
      <c r="M333" s="61" t="s">
        <v>1197</v>
      </c>
      <c r="N333" s="61" t="n">
        <v>189142645</v>
      </c>
      <c r="O333" s="61" t="s">
        <v>1262</v>
      </c>
      <c r="P333" s="61" t="s">
        <v>3573</v>
      </c>
      <c r="R333" s="61" t="s">
        <v>1300</v>
      </c>
      <c r="S333" s="61" t="str">
        <f aca="false">IF(J333="Listed Option",MID(R333,3,9),MID(Q333,3,9))</f>
        <v>78378X107</v>
      </c>
      <c r="T333" s="61" t="e">
        <f aca="false">VLOOKUP(S333,'Output v4'!C:C,1,FALSE())</f>
        <v>#N/A</v>
      </c>
      <c r="W333" s="61" t="s">
        <v>3574</v>
      </c>
      <c r="X333" s="61" t="s">
        <v>3575</v>
      </c>
      <c r="Y333" s="61" t="s">
        <v>3576</v>
      </c>
      <c r="Z333" s="61" t="s">
        <v>1304</v>
      </c>
      <c r="AA333" s="61" t="s">
        <v>1305</v>
      </c>
      <c r="AB333" s="63" t="n">
        <v>-300</v>
      </c>
      <c r="AC333" s="63" t="n">
        <v>-300</v>
      </c>
      <c r="AD333" s="61" t="n">
        <v>100</v>
      </c>
      <c r="AE333" s="61" t="n">
        <v>0</v>
      </c>
      <c r="AF333" s="64" t="n">
        <v>30000</v>
      </c>
      <c r="AG333" s="61" t="s">
        <v>1273</v>
      </c>
      <c r="AH333" s="62" t="n">
        <v>45291</v>
      </c>
      <c r="AI333" s="65" t="n">
        <v>45.85</v>
      </c>
      <c r="AJ333" s="61" t="s">
        <v>1266</v>
      </c>
      <c r="AK333" s="65" t="n">
        <v>45.85</v>
      </c>
      <c r="AL333" s="65" t="n">
        <v>3871.24</v>
      </c>
      <c r="AM333" s="66" t="n">
        <v>-1375500</v>
      </c>
      <c r="AN333" s="66" t="n">
        <f aca="false">IF(J333="Listed Option",AF333*AL333,AM333)</f>
        <v>116137200</v>
      </c>
      <c r="AO333" s="61" t="s">
        <v>1267</v>
      </c>
      <c r="AP333" s="61" t="n">
        <v>100</v>
      </c>
      <c r="AQ333" s="61" t="n">
        <v>100</v>
      </c>
      <c r="AV333" s="61" t="s">
        <v>1306</v>
      </c>
      <c r="AW333" s="61" t="s">
        <v>1307</v>
      </c>
      <c r="AY333" s="61" t="s">
        <v>1308</v>
      </c>
      <c r="AZ333" s="61" t="s">
        <v>1308</v>
      </c>
      <c r="BA333" s="61" t="s">
        <v>1308</v>
      </c>
      <c r="BB333" s="67" t="n">
        <v>0</v>
      </c>
      <c r="BE333" s="61" t="n">
        <v>238575</v>
      </c>
      <c r="BJ333" s="61" t="s">
        <v>1308</v>
      </c>
      <c r="BL333" s="61" t="s">
        <v>1300</v>
      </c>
      <c r="BM333" s="61" t="s">
        <v>1300</v>
      </c>
      <c r="BN333" s="70" t="n">
        <v>116137200</v>
      </c>
      <c r="BP333" s="68" t="n">
        <v>-13755</v>
      </c>
      <c r="BQ333" s="68" t="n">
        <v>-13755</v>
      </c>
      <c r="BR333" s="69" t="n">
        <v>-300</v>
      </c>
      <c r="BS333" s="63" t="n">
        <v>-300</v>
      </c>
      <c r="BU333" s="68" t="n">
        <v>300</v>
      </c>
    </row>
    <row r="334" customFormat="false" ht="15" hidden="true" customHeight="false" outlineLevel="0" collapsed="false">
      <c r="A334" s="61" t="s">
        <v>3577</v>
      </c>
      <c r="B334" s="61" t="s">
        <v>3578</v>
      </c>
      <c r="C334" s="62" t="n">
        <v>45291</v>
      </c>
      <c r="D334" s="62" t="n">
        <v>45291</v>
      </c>
      <c r="E334" s="61" t="s">
        <v>1259</v>
      </c>
      <c r="G334" s="61" t="s">
        <v>3579</v>
      </c>
      <c r="H334" s="61" t="s">
        <v>1297</v>
      </c>
      <c r="J334" s="61" t="s">
        <v>1196</v>
      </c>
      <c r="K334" s="61" t="s">
        <v>1298</v>
      </c>
      <c r="L334" s="61" t="s">
        <v>1298</v>
      </c>
      <c r="M334" s="61" t="s">
        <v>1197</v>
      </c>
      <c r="N334" s="61" t="n">
        <v>189142655</v>
      </c>
      <c r="O334" s="61" t="s">
        <v>1262</v>
      </c>
      <c r="P334" s="61" t="s">
        <v>3580</v>
      </c>
      <c r="R334" s="61" t="s">
        <v>1300</v>
      </c>
      <c r="S334" s="61" t="str">
        <f aca="false">IF(J334="Listed Option",MID(R334,3,9),MID(Q334,3,9))</f>
        <v>78378X107</v>
      </c>
      <c r="T334" s="61" t="e">
        <f aca="false">VLOOKUP(S334,'Output v4'!C:C,1,FALSE())</f>
        <v>#N/A</v>
      </c>
      <c r="W334" s="61" t="s">
        <v>3581</v>
      </c>
      <c r="X334" s="61" t="s">
        <v>3582</v>
      </c>
      <c r="Y334" s="61" t="s">
        <v>3583</v>
      </c>
      <c r="Z334" s="61" t="s">
        <v>1304</v>
      </c>
      <c r="AA334" s="61" t="s">
        <v>1305</v>
      </c>
      <c r="AB334" s="63" t="n">
        <v>-40</v>
      </c>
      <c r="AC334" s="63" t="n">
        <v>-40</v>
      </c>
      <c r="AD334" s="61" t="n">
        <v>100</v>
      </c>
      <c r="AE334" s="61" t="n">
        <v>0</v>
      </c>
      <c r="AF334" s="64" t="n">
        <v>4000</v>
      </c>
      <c r="AG334" s="61" t="s">
        <v>1273</v>
      </c>
      <c r="AH334" s="62" t="n">
        <v>45291</v>
      </c>
      <c r="AI334" s="65" t="n">
        <v>48.35</v>
      </c>
      <c r="AJ334" s="61" t="s">
        <v>1266</v>
      </c>
      <c r="AK334" s="65" t="n">
        <v>48.35</v>
      </c>
      <c r="AL334" s="65" t="n">
        <v>3871.24</v>
      </c>
      <c r="AM334" s="66" t="n">
        <v>-193400</v>
      </c>
      <c r="AN334" s="66" t="n">
        <f aca="false">IF(J334="Listed Option",AF334*AL334,AM334)</f>
        <v>15484960</v>
      </c>
      <c r="AO334" s="61" t="s">
        <v>1267</v>
      </c>
      <c r="AP334" s="61" t="n">
        <v>100</v>
      </c>
      <c r="AQ334" s="61" t="n">
        <v>100</v>
      </c>
      <c r="AV334" s="61" t="s">
        <v>1306</v>
      </c>
      <c r="AW334" s="61" t="s">
        <v>1307</v>
      </c>
      <c r="AY334" s="61" t="s">
        <v>1308</v>
      </c>
      <c r="AZ334" s="61" t="s">
        <v>1308</v>
      </c>
      <c r="BA334" s="61" t="s">
        <v>1308</v>
      </c>
      <c r="BB334" s="67" t="n">
        <v>0</v>
      </c>
      <c r="BE334" s="61" t="n">
        <v>238575</v>
      </c>
      <c r="BJ334" s="61" t="s">
        <v>1308</v>
      </c>
      <c r="BL334" s="61" t="s">
        <v>1300</v>
      </c>
      <c r="BM334" s="61" t="s">
        <v>1300</v>
      </c>
      <c r="BN334" s="70" t="n">
        <v>15484960</v>
      </c>
      <c r="BP334" s="68" t="n">
        <v>-1934</v>
      </c>
      <c r="BQ334" s="68" t="n">
        <v>-1934</v>
      </c>
      <c r="BR334" s="69" t="n">
        <v>-40</v>
      </c>
      <c r="BS334" s="63" t="n">
        <v>-40</v>
      </c>
      <c r="BU334" s="68" t="n">
        <v>40</v>
      </c>
    </row>
    <row r="335" customFormat="false" ht="15" hidden="true" customHeight="false" outlineLevel="0" collapsed="false">
      <c r="A335" s="61" t="s">
        <v>3584</v>
      </c>
      <c r="B335" s="61" t="s">
        <v>3585</v>
      </c>
      <c r="C335" s="62" t="n">
        <v>45291</v>
      </c>
      <c r="D335" s="62" t="n">
        <v>45291</v>
      </c>
      <c r="E335" s="61" t="s">
        <v>1259</v>
      </c>
      <c r="G335" s="61" t="s">
        <v>3586</v>
      </c>
      <c r="H335" s="61" t="s">
        <v>1297</v>
      </c>
      <c r="J335" s="61" t="s">
        <v>1196</v>
      </c>
      <c r="K335" s="61" t="s">
        <v>1298</v>
      </c>
      <c r="L335" s="61" t="s">
        <v>1298</v>
      </c>
      <c r="M335" s="61" t="s">
        <v>1197</v>
      </c>
      <c r="N335" s="61" t="n">
        <v>189142735</v>
      </c>
      <c r="O335" s="61" t="s">
        <v>1262</v>
      </c>
      <c r="P335" s="61" t="s">
        <v>3587</v>
      </c>
      <c r="R335" s="61" t="s">
        <v>1300</v>
      </c>
      <c r="S335" s="61" t="str">
        <f aca="false">IF(J335="Listed Option",MID(R335,3,9),MID(Q335,3,9))</f>
        <v>78378X107</v>
      </c>
      <c r="T335" s="61" t="e">
        <f aca="false">VLOOKUP(S335,'Output v4'!C:C,1,FALSE())</f>
        <v>#N/A</v>
      </c>
      <c r="W335" s="61" t="s">
        <v>3588</v>
      </c>
      <c r="X335" s="61" t="s">
        <v>3589</v>
      </c>
      <c r="Y335" s="61" t="s">
        <v>3590</v>
      </c>
      <c r="Z335" s="61" t="s">
        <v>1304</v>
      </c>
      <c r="AA335" s="61" t="s">
        <v>1305</v>
      </c>
      <c r="AB335" s="63" t="n">
        <v>170</v>
      </c>
      <c r="AC335" s="63" t="n">
        <v>170</v>
      </c>
      <c r="AD335" s="61" t="n">
        <v>100</v>
      </c>
      <c r="AE335" s="61" t="n">
        <v>0</v>
      </c>
      <c r="AF335" s="64" t="n">
        <v>17000</v>
      </c>
      <c r="AG335" s="61" t="s">
        <v>689</v>
      </c>
      <c r="AH335" s="62" t="n">
        <v>45291</v>
      </c>
      <c r="AI335" s="65" t="n">
        <v>74.95</v>
      </c>
      <c r="AJ335" s="61" t="s">
        <v>1266</v>
      </c>
      <c r="AK335" s="65" t="n">
        <v>74.95</v>
      </c>
      <c r="AL335" s="65" t="n">
        <v>3871.24</v>
      </c>
      <c r="AM335" s="66" t="n">
        <v>1274150</v>
      </c>
      <c r="AN335" s="66" t="n">
        <f aca="false">IF(J335="Listed Option",AF335*AL335,AM335)</f>
        <v>65811080</v>
      </c>
      <c r="AO335" s="61" t="s">
        <v>1267</v>
      </c>
      <c r="AP335" s="61" t="n">
        <v>100</v>
      </c>
      <c r="AQ335" s="61" t="n">
        <v>100</v>
      </c>
      <c r="AV335" s="61" t="s">
        <v>1306</v>
      </c>
      <c r="AW335" s="61" t="s">
        <v>1307</v>
      </c>
      <c r="AY335" s="61" t="s">
        <v>1308</v>
      </c>
      <c r="AZ335" s="61" t="s">
        <v>1308</v>
      </c>
      <c r="BA335" s="61" t="s">
        <v>1308</v>
      </c>
      <c r="BB335" s="67" t="n">
        <v>0</v>
      </c>
      <c r="BE335" s="61" t="n">
        <v>238575</v>
      </c>
      <c r="BJ335" s="61" t="s">
        <v>1308</v>
      </c>
      <c r="BL335" s="61" t="s">
        <v>1300</v>
      </c>
      <c r="BM335" s="61" t="s">
        <v>1300</v>
      </c>
      <c r="BN335" s="70" t="n">
        <v>-65811080</v>
      </c>
      <c r="BP335" s="68" t="n">
        <v>12741.5</v>
      </c>
      <c r="BQ335" s="68" t="n">
        <v>12741.5</v>
      </c>
      <c r="BR335" s="69" t="n">
        <v>170</v>
      </c>
      <c r="BS335" s="63" t="n">
        <v>170</v>
      </c>
      <c r="BU335" s="68" t="n">
        <v>170</v>
      </c>
    </row>
    <row r="336" customFormat="false" ht="15" hidden="true" customHeight="false" outlineLevel="0" collapsed="false">
      <c r="A336" s="61" t="s">
        <v>3591</v>
      </c>
      <c r="B336" s="61" t="s">
        <v>3592</v>
      </c>
      <c r="C336" s="62" t="n">
        <v>45291</v>
      </c>
      <c r="D336" s="62" t="n">
        <v>45291</v>
      </c>
      <c r="E336" s="61" t="s">
        <v>1259</v>
      </c>
      <c r="G336" s="61" t="s">
        <v>3593</v>
      </c>
      <c r="H336" s="61" t="s">
        <v>1297</v>
      </c>
      <c r="J336" s="61" t="s">
        <v>1196</v>
      </c>
      <c r="K336" s="61" t="s">
        <v>1298</v>
      </c>
      <c r="L336" s="61" t="s">
        <v>1298</v>
      </c>
      <c r="M336" s="61" t="s">
        <v>1197</v>
      </c>
      <c r="N336" s="61" t="n">
        <v>189142745</v>
      </c>
      <c r="O336" s="61" t="s">
        <v>1262</v>
      </c>
      <c r="P336" s="61" t="s">
        <v>3594</v>
      </c>
      <c r="R336" s="61" t="s">
        <v>1300</v>
      </c>
      <c r="S336" s="61" t="str">
        <f aca="false">IF(J336="Listed Option",MID(R336,3,9),MID(Q336,3,9))</f>
        <v>78378X107</v>
      </c>
      <c r="T336" s="61" t="e">
        <f aca="false">VLOOKUP(S336,'Output v4'!C:C,1,FALSE())</f>
        <v>#N/A</v>
      </c>
      <c r="W336" s="61" t="s">
        <v>3595</v>
      </c>
      <c r="X336" s="61" t="s">
        <v>3596</v>
      </c>
      <c r="Y336" s="61" t="s">
        <v>3597</v>
      </c>
      <c r="Z336" s="61" t="s">
        <v>1304</v>
      </c>
      <c r="AA336" s="61" t="s">
        <v>1305</v>
      </c>
      <c r="AB336" s="63" t="n">
        <v>150</v>
      </c>
      <c r="AC336" s="63" t="n">
        <v>150</v>
      </c>
      <c r="AD336" s="61" t="n">
        <v>100</v>
      </c>
      <c r="AE336" s="61" t="n">
        <v>0</v>
      </c>
      <c r="AF336" s="64" t="n">
        <v>15000</v>
      </c>
      <c r="AG336" s="61" t="s">
        <v>689</v>
      </c>
      <c r="AH336" s="62" t="n">
        <v>45291</v>
      </c>
      <c r="AI336" s="65" t="n">
        <v>79.35</v>
      </c>
      <c r="AJ336" s="61" t="s">
        <v>1266</v>
      </c>
      <c r="AK336" s="65" t="n">
        <v>79.35</v>
      </c>
      <c r="AL336" s="65" t="n">
        <v>3871.24</v>
      </c>
      <c r="AM336" s="66" t="n">
        <v>1190250</v>
      </c>
      <c r="AN336" s="66" t="n">
        <f aca="false">IF(J336="Listed Option",AF336*AL336,AM336)</f>
        <v>58068600</v>
      </c>
      <c r="AO336" s="61" t="s">
        <v>1267</v>
      </c>
      <c r="AP336" s="61" t="n">
        <v>100</v>
      </c>
      <c r="AQ336" s="61" t="n">
        <v>100</v>
      </c>
      <c r="AV336" s="61" t="s">
        <v>1306</v>
      </c>
      <c r="AW336" s="61" t="s">
        <v>1307</v>
      </c>
      <c r="AY336" s="61" t="s">
        <v>1308</v>
      </c>
      <c r="AZ336" s="61" t="s">
        <v>1308</v>
      </c>
      <c r="BA336" s="61" t="s">
        <v>1308</v>
      </c>
      <c r="BB336" s="67" t="n">
        <v>0</v>
      </c>
      <c r="BE336" s="61" t="n">
        <v>238575</v>
      </c>
      <c r="BJ336" s="61" t="s">
        <v>1308</v>
      </c>
      <c r="BL336" s="61" t="s">
        <v>1300</v>
      </c>
      <c r="BM336" s="61" t="s">
        <v>1300</v>
      </c>
      <c r="BN336" s="70" t="n">
        <v>-58068600</v>
      </c>
      <c r="BP336" s="68" t="n">
        <v>11902.5</v>
      </c>
      <c r="BQ336" s="68" t="n">
        <v>11902.5</v>
      </c>
      <c r="BR336" s="69" t="n">
        <v>150</v>
      </c>
      <c r="BS336" s="63" t="n">
        <v>150</v>
      </c>
      <c r="BU336" s="68" t="n">
        <v>150</v>
      </c>
    </row>
    <row r="337" customFormat="false" ht="15" hidden="true" customHeight="false" outlineLevel="0" collapsed="false">
      <c r="A337" s="61" t="s">
        <v>3598</v>
      </c>
      <c r="B337" s="61" t="s">
        <v>3599</v>
      </c>
      <c r="C337" s="62" t="n">
        <v>45291</v>
      </c>
      <c r="D337" s="62" t="n">
        <v>45291</v>
      </c>
      <c r="E337" s="61" t="s">
        <v>1259</v>
      </c>
      <c r="G337" s="61" t="s">
        <v>3600</v>
      </c>
      <c r="H337" s="61" t="s">
        <v>1297</v>
      </c>
      <c r="J337" s="61" t="s">
        <v>1196</v>
      </c>
      <c r="K337" s="61" t="s">
        <v>1298</v>
      </c>
      <c r="L337" s="61" t="s">
        <v>1298</v>
      </c>
      <c r="M337" s="61" t="s">
        <v>1197</v>
      </c>
      <c r="N337" s="61" t="n">
        <v>189142815</v>
      </c>
      <c r="O337" s="61" t="s">
        <v>1262</v>
      </c>
      <c r="P337" s="61" t="s">
        <v>3601</v>
      </c>
      <c r="R337" s="61" t="s">
        <v>1300</v>
      </c>
      <c r="S337" s="61" t="str">
        <f aca="false">IF(J337="Listed Option",MID(R337,3,9),MID(Q337,3,9))</f>
        <v>78378X107</v>
      </c>
      <c r="T337" s="61" t="e">
        <f aca="false">VLOOKUP(S337,'Output v4'!C:C,1,FALSE())</f>
        <v>#N/A</v>
      </c>
      <c r="W337" s="61" t="s">
        <v>3602</v>
      </c>
      <c r="X337" s="61" t="s">
        <v>3603</v>
      </c>
      <c r="Y337" s="61" t="s">
        <v>3604</v>
      </c>
      <c r="Z337" s="61" t="s">
        <v>1304</v>
      </c>
      <c r="AA337" s="61" t="s">
        <v>1305</v>
      </c>
      <c r="AB337" s="63" t="n">
        <v>-13</v>
      </c>
      <c r="AC337" s="63" t="n">
        <v>-13</v>
      </c>
      <c r="AD337" s="61" t="n">
        <v>100</v>
      </c>
      <c r="AE337" s="61" t="n">
        <v>0</v>
      </c>
      <c r="AF337" s="64" t="n">
        <v>1300</v>
      </c>
      <c r="AG337" s="61" t="s">
        <v>1273</v>
      </c>
      <c r="AH337" s="62" t="n">
        <v>45291</v>
      </c>
      <c r="AI337" s="65" t="n">
        <v>120.05</v>
      </c>
      <c r="AJ337" s="61" t="s">
        <v>1266</v>
      </c>
      <c r="AK337" s="65" t="n">
        <v>120.05</v>
      </c>
      <c r="AL337" s="65" t="n">
        <v>3871.24</v>
      </c>
      <c r="AM337" s="66" t="n">
        <v>-156065</v>
      </c>
      <c r="AN337" s="66" t="n">
        <f aca="false">IF(J337="Listed Option",AF337*AL337,AM337)</f>
        <v>5032612</v>
      </c>
      <c r="AO337" s="61" t="s">
        <v>1267</v>
      </c>
      <c r="AP337" s="61" t="n">
        <v>100</v>
      </c>
      <c r="AQ337" s="61" t="n">
        <v>100</v>
      </c>
      <c r="AV337" s="61" t="s">
        <v>1306</v>
      </c>
      <c r="AW337" s="61" t="s">
        <v>1307</v>
      </c>
      <c r="AY337" s="61" t="s">
        <v>1308</v>
      </c>
      <c r="AZ337" s="61" t="s">
        <v>1308</v>
      </c>
      <c r="BA337" s="61" t="s">
        <v>1308</v>
      </c>
      <c r="BB337" s="67" t="n">
        <v>0</v>
      </c>
      <c r="BE337" s="61" t="n">
        <v>238575</v>
      </c>
      <c r="BJ337" s="61" t="s">
        <v>1308</v>
      </c>
      <c r="BL337" s="61" t="s">
        <v>1300</v>
      </c>
      <c r="BM337" s="61" t="s">
        <v>1300</v>
      </c>
      <c r="BN337" s="70" t="n">
        <v>5032612</v>
      </c>
      <c r="BP337" s="68" t="n">
        <v>-1560.65</v>
      </c>
      <c r="BQ337" s="68" t="n">
        <v>-1560.65</v>
      </c>
      <c r="BR337" s="69" t="n">
        <v>-13</v>
      </c>
      <c r="BS337" s="63" t="n">
        <v>-13</v>
      </c>
      <c r="BU337" s="68" t="n">
        <v>13</v>
      </c>
    </row>
    <row r="338" customFormat="false" ht="15" hidden="true" customHeight="false" outlineLevel="0" collapsed="false">
      <c r="A338" s="61" t="s">
        <v>3605</v>
      </c>
      <c r="B338" s="61" t="s">
        <v>3606</v>
      </c>
      <c r="C338" s="62" t="n">
        <v>45291</v>
      </c>
      <c r="D338" s="62" t="n">
        <v>45291</v>
      </c>
      <c r="E338" s="61" t="s">
        <v>1259</v>
      </c>
      <c r="G338" s="61" t="s">
        <v>3607</v>
      </c>
      <c r="H338" s="61" t="s">
        <v>1297</v>
      </c>
      <c r="J338" s="61" t="s">
        <v>3608</v>
      </c>
      <c r="K338" s="61" t="s">
        <v>3609</v>
      </c>
      <c r="L338" s="61" t="s">
        <v>3609</v>
      </c>
      <c r="N338" s="61" t="n">
        <v>137533404</v>
      </c>
      <c r="O338" s="61" t="s">
        <v>1262</v>
      </c>
      <c r="P338" s="61" t="s">
        <v>3610</v>
      </c>
      <c r="R338" s="61" t="s">
        <v>1300</v>
      </c>
      <c r="S338" s="61" t="str">
        <f aca="false">IF(J338="Listed Option",MID(R338,3,9),MID(Q338,3,9))</f>
        <v/>
      </c>
      <c r="T338" s="61" t="e">
        <f aca="false">VLOOKUP(S338,'Output v4'!C:C,1,FALSE())</f>
        <v>#N/A</v>
      </c>
      <c r="W338" s="61" t="s">
        <v>3611</v>
      </c>
      <c r="Y338" s="61" t="s">
        <v>3612</v>
      </c>
      <c r="Z338" s="61" t="s">
        <v>1304</v>
      </c>
      <c r="AA338" s="61" t="s">
        <v>3613</v>
      </c>
      <c r="AB338" s="63" t="n">
        <v>462</v>
      </c>
      <c r="AC338" s="63" t="n">
        <v>462</v>
      </c>
      <c r="AE338" s="61" t="n">
        <v>0</v>
      </c>
      <c r="AF338" s="64" t="n">
        <v>462</v>
      </c>
      <c r="AG338" s="61" t="s">
        <v>689</v>
      </c>
      <c r="AH338" s="62" t="n">
        <v>45291</v>
      </c>
      <c r="AI338" s="65" t="n">
        <v>4820</v>
      </c>
      <c r="AJ338" s="61" t="s">
        <v>3614</v>
      </c>
      <c r="AK338" s="65" t="n">
        <v>4820</v>
      </c>
      <c r="AL338" s="65" t="n">
        <v>3871.24</v>
      </c>
      <c r="AM338" s="66" t="n">
        <v>-104699.500000015</v>
      </c>
      <c r="AN338" s="66" t="n">
        <f aca="false">IF(J338="Listed Option",AF338*AL338,AM338)</f>
        <v>-104699.500000015</v>
      </c>
      <c r="AO338" s="61" t="s">
        <v>1267</v>
      </c>
      <c r="AP338" s="61" t="n">
        <v>50</v>
      </c>
      <c r="AQ338" s="61" t="n">
        <v>50</v>
      </c>
      <c r="AR338" s="61" t="n">
        <v>50</v>
      </c>
      <c r="AS338" s="61" t="n">
        <v>12.5</v>
      </c>
      <c r="AV338" s="61" t="s">
        <v>1306</v>
      </c>
      <c r="AW338" s="61" t="s">
        <v>1307</v>
      </c>
      <c r="AY338" s="61" t="s">
        <v>1308</v>
      </c>
      <c r="AZ338" s="61" t="s">
        <v>1308</v>
      </c>
      <c r="BA338" s="61" t="s">
        <v>1308</v>
      </c>
      <c r="BB338" s="67" t="n">
        <v>0</v>
      </c>
      <c r="BE338" s="61" t="n">
        <v>238578</v>
      </c>
      <c r="BJ338" s="61" t="s">
        <v>1308</v>
      </c>
      <c r="BK338" s="61" t="s">
        <v>3615</v>
      </c>
      <c r="BL338" s="61" t="s">
        <v>1300</v>
      </c>
      <c r="BM338" s="61" t="s">
        <v>1300</v>
      </c>
      <c r="BN338" s="70" t="n">
        <v>111342000</v>
      </c>
      <c r="BP338" s="68" t="n">
        <v>2226840</v>
      </c>
      <c r="BQ338" s="68" t="n">
        <v>2226840</v>
      </c>
      <c r="BR338" s="69" t="n">
        <v>462</v>
      </c>
      <c r="BS338" s="63" t="n">
        <v>462</v>
      </c>
      <c r="BU338" s="68" t="n">
        <v>462</v>
      </c>
    </row>
    <row r="339" customFormat="false" ht="15" hidden="true" customHeight="false" outlineLevel="0" collapsed="false">
      <c r="A339" s="61" t="s">
        <v>3616</v>
      </c>
      <c r="B339" s="61" t="s">
        <v>3617</v>
      </c>
      <c r="C339" s="62" t="n">
        <v>45291</v>
      </c>
      <c r="D339" s="62" t="n">
        <v>45291</v>
      </c>
      <c r="E339" s="61" t="s">
        <v>1259</v>
      </c>
      <c r="G339" s="61" t="s">
        <v>3618</v>
      </c>
      <c r="H339" s="61" t="s">
        <v>3619</v>
      </c>
      <c r="J339" s="61" t="s">
        <v>3608</v>
      </c>
      <c r="K339" s="61" t="s">
        <v>3609</v>
      </c>
      <c r="L339" s="61" t="s">
        <v>3609</v>
      </c>
      <c r="N339" s="61" t="n">
        <v>169945132</v>
      </c>
      <c r="O339" s="61" t="s">
        <v>1262</v>
      </c>
      <c r="P339" s="61" t="s">
        <v>3620</v>
      </c>
      <c r="R339" s="61" t="s">
        <v>3621</v>
      </c>
      <c r="S339" s="61" t="str">
        <f aca="false">IF(J339="Listed Option",MID(R339,3,9),MID(Q339,3,9))</f>
        <v/>
      </c>
      <c r="T339" s="61" t="e">
        <f aca="false">VLOOKUP(S339,'Output v4'!C:C,1,FALSE())</f>
        <v>#N/A</v>
      </c>
      <c r="W339" s="61" t="s">
        <v>3622</v>
      </c>
      <c r="Y339" s="61" t="s">
        <v>3623</v>
      </c>
      <c r="Z339" s="61" t="s">
        <v>1304</v>
      </c>
      <c r="AA339" s="61" t="s">
        <v>3613</v>
      </c>
      <c r="AB339" s="63" t="n">
        <v>-48</v>
      </c>
      <c r="AC339" s="63" t="n">
        <v>-48</v>
      </c>
      <c r="AE339" s="61" t="n">
        <v>0</v>
      </c>
      <c r="AF339" s="64" t="n">
        <v>-48</v>
      </c>
      <c r="AG339" s="61" t="s">
        <v>1273</v>
      </c>
      <c r="AH339" s="62" t="n">
        <v>45291</v>
      </c>
      <c r="AI339" s="65" t="n">
        <v>17023.5</v>
      </c>
      <c r="AJ339" s="61" t="s">
        <v>3614</v>
      </c>
      <c r="AK339" s="65" t="n">
        <v>17023.5</v>
      </c>
      <c r="AL339" s="65" t="n">
        <v>16825.931</v>
      </c>
      <c r="AM339" s="66" t="n">
        <v>-684864</v>
      </c>
      <c r="AN339" s="66" t="n">
        <f aca="false">IF(J339="Listed Option",AF339*AL339,AM339)</f>
        <v>-684864</v>
      </c>
      <c r="AO339" s="61" t="s">
        <v>1267</v>
      </c>
      <c r="AP339" s="61" t="n">
        <v>20</v>
      </c>
      <c r="AQ339" s="61" t="n">
        <v>20</v>
      </c>
      <c r="AR339" s="61" t="n">
        <v>20</v>
      </c>
      <c r="AS339" s="61" t="n">
        <v>5</v>
      </c>
      <c r="AV339" s="61" t="s">
        <v>3624</v>
      </c>
      <c r="AW339" s="61" t="s">
        <v>3625</v>
      </c>
      <c r="AY339" s="61" t="s">
        <v>3626</v>
      </c>
      <c r="AZ339" s="61" t="s">
        <v>3626</v>
      </c>
      <c r="BA339" s="61" t="s">
        <v>3626</v>
      </c>
      <c r="BB339" s="67" t="n">
        <v>0</v>
      </c>
      <c r="BE339" s="61" t="n">
        <v>238578</v>
      </c>
      <c r="BJ339" s="61" t="s">
        <v>3626</v>
      </c>
      <c r="BK339" s="61" t="s">
        <v>3627</v>
      </c>
      <c r="BL339" s="61" t="s">
        <v>3621</v>
      </c>
      <c r="BM339" s="61" t="s">
        <v>3621</v>
      </c>
      <c r="BN339" s="70" t="n">
        <v>-16342560</v>
      </c>
      <c r="BP339" s="68" t="n">
        <v>-817128</v>
      </c>
      <c r="BQ339" s="68" t="n">
        <v>-817128</v>
      </c>
      <c r="BR339" s="69" t="n">
        <v>-48</v>
      </c>
      <c r="BS339" s="63" t="n">
        <v>-48</v>
      </c>
      <c r="BU339" s="68" t="n">
        <v>48</v>
      </c>
    </row>
    <row r="340" customFormat="false" ht="15" hidden="true" customHeight="false" outlineLevel="0" collapsed="false">
      <c r="A340" s="61" t="s">
        <v>3628</v>
      </c>
      <c r="B340" s="61" t="s">
        <v>3629</v>
      </c>
      <c r="C340" s="62" t="n">
        <v>45291</v>
      </c>
      <c r="D340" s="62" t="n">
        <v>45291</v>
      </c>
      <c r="E340" s="61" t="s">
        <v>1259</v>
      </c>
      <c r="G340" s="61" t="s">
        <v>3630</v>
      </c>
      <c r="H340" s="61" t="s">
        <v>3631</v>
      </c>
      <c r="J340" s="61" t="s">
        <v>3608</v>
      </c>
      <c r="K340" s="61" t="s">
        <v>3609</v>
      </c>
      <c r="L340" s="61" t="s">
        <v>3609</v>
      </c>
      <c r="N340" s="61" t="n">
        <v>169945191</v>
      </c>
      <c r="O340" s="61" t="s">
        <v>1262</v>
      </c>
      <c r="P340" s="61" t="s">
        <v>3632</v>
      </c>
      <c r="R340" s="61" t="s">
        <v>3633</v>
      </c>
      <c r="S340" s="61" t="str">
        <f aca="false">IF(J340="Listed Option",MID(R340,3,9),MID(Q340,3,9))</f>
        <v/>
      </c>
      <c r="T340" s="61" t="e">
        <f aca="false">VLOOKUP(S340,'Output v4'!C:C,1,FALSE())</f>
        <v>#N/A</v>
      </c>
      <c r="W340" s="61" t="s">
        <v>3634</v>
      </c>
      <c r="Y340" s="61" t="s">
        <v>3635</v>
      </c>
      <c r="Z340" s="61" t="s">
        <v>1304</v>
      </c>
      <c r="AA340" s="61" t="s">
        <v>3613</v>
      </c>
      <c r="AB340" s="63" t="n">
        <v>-175</v>
      </c>
      <c r="AC340" s="63" t="n">
        <v>-175</v>
      </c>
      <c r="AE340" s="61" t="n">
        <v>0</v>
      </c>
      <c r="AF340" s="64" t="n">
        <v>-175</v>
      </c>
      <c r="AG340" s="61" t="s">
        <v>1273</v>
      </c>
      <c r="AH340" s="62" t="n">
        <v>45291</v>
      </c>
      <c r="AI340" s="65" t="n">
        <v>2047.7</v>
      </c>
      <c r="AJ340" s="61" t="s">
        <v>3614</v>
      </c>
      <c r="AK340" s="65" t="n">
        <v>2047.7</v>
      </c>
      <c r="AL340" s="65" t="n">
        <v>2027.074</v>
      </c>
      <c r="AM340" s="66" t="n">
        <v>-202550.000000004</v>
      </c>
      <c r="AN340" s="66" t="n">
        <f aca="false">IF(J340="Listed Option",AF340*AL340,AM340)</f>
        <v>-202550.000000004</v>
      </c>
      <c r="AO340" s="61" t="s">
        <v>1267</v>
      </c>
      <c r="AP340" s="61" t="n">
        <v>50</v>
      </c>
      <c r="AQ340" s="61" t="n">
        <v>50</v>
      </c>
      <c r="AR340" s="61" t="n">
        <v>50</v>
      </c>
      <c r="AS340" s="61" t="n">
        <v>5</v>
      </c>
      <c r="AV340" s="61" t="s">
        <v>3636</v>
      </c>
      <c r="AW340" s="61" t="s">
        <v>3625</v>
      </c>
      <c r="AY340" s="61" t="s">
        <v>3637</v>
      </c>
      <c r="AZ340" s="61" t="s">
        <v>3637</v>
      </c>
      <c r="BA340" s="61" t="s">
        <v>3637</v>
      </c>
      <c r="BB340" s="67" t="n">
        <v>0</v>
      </c>
      <c r="BE340" s="61" t="n">
        <v>238578</v>
      </c>
      <c r="BJ340" s="61" t="s">
        <v>3637</v>
      </c>
      <c r="BK340" s="61" t="s">
        <v>3638</v>
      </c>
      <c r="BL340" s="61" t="s">
        <v>3633</v>
      </c>
      <c r="BM340" s="61" t="s">
        <v>3633</v>
      </c>
      <c r="BN340" s="70" t="n">
        <v>-17917375</v>
      </c>
      <c r="BP340" s="68" t="n">
        <v>-358347.5</v>
      </c>
      <c r="BQ340" s="68" t="n">
        <v>-358347.5</v>
      </c>
      <c r="BR340" s="69" t="n">
        <v>-175</v>
      </c>
      <c r="BS340" s="63" t="n">
        <v>-175</v>
      </c>
      <c r="BU340" s="68" t="n">
        <v>175</v>
      </c>
    </row>
    <row r="341" customFormat="false" ht="15" hidden="true" customHeight="false" outlineLevel="0" collapsed="false">
      <c r="A341" s="61" t="s">
        <v>3639</v>
      </c>
      <c r="B341" s="61" t="s">
        <v>3640</v>
      </c>
      <c r="C341" s="62" t="n">
        <v>45291</v>
      </c>
      <c r="D341" s="62" t="n">
        <v>45291</v>
      </c>
      <c r="E341" s="61" t="s">
        <v>1259</v>
      </c>
      <c r="G341" s="61" t="s">
        <v>3641</v>
      </c>
      <c r="H341" s="61" t="s">
        <v>3642</v>
      </c>
      <c r="J341" s="61" t="s">
        <v>3608</v>
      </c>
      <c r="K341" s="61" t="s">
        <v>3609</v>
      </c>
      <c r="L341" s="61" t="s">
        <v>3609</v>
      </c>
      <c r="N341" s="61" t="n">
        <v>177824259</v>
      </c>
      <c r="O341" s="61" t="s">
        <v>1262</v>
      </c>
      <c r="P341" s="61" t="s">
        <v>3643</v>
      </c>
      <c r="R341" s="61" t="s">
        <v>3644</v>
      </c>
      <c r="S341" s="61" t="str">
        <f aca="false">IF(J341="Listed Option",MID(R341,3,9),MID(Q341,3,9))</f>
        <v/>
      </c>
      <c r="T341" s="61" t="e">
        <f aca="false">VLOOKUP(S341,'Output v4'!C:C,1,FALSE())</f>
        <v>#N/A</v>
      </c>
      <c r="W341" s="61" t="s">
        <v>3645</v>
      </c>
      <c r="Y341" s="61" t="s">
        <v>3646</v>
      </c>
      <c r="Z341" s="61" t="s">
        <v>1304</v>
      </c>
      <c r="AA341" s="61" t="s">
        <v>3613</v>
      </c>
      <c r="AB341" s="63" t="n">
        <v>-244</v>
      </c>
      <c r="AC341" s="63" t="n">
        <v>-244</v>
      </c>
      <c r="AE341" s="61" t="n">
        <v>0</v>
      </c>
      <c r="AF341" s="64" t="n">
        <v>-244</v>
      </c>
      <c r="AG341" s="61" t="s">
        <v>1273</v>
      </c>
      <c r="AH341" s="62" t="n">
        <v>45291</v>
      </c>
      <c r="AI341" s="65" t="n">
        <v>14.0512</v>
      </c>
      <c r="AJ341" s="61" t="s">
        <v>3614</v>
      </c>
      <c r="AK341" s="65" t="n">
        <v>14.0512</v>
      </c>
      <c r="AL341" s="65" t="n">
        <v>12.45</v>
      </c>
      <c r="AM341" s="66" t="n">
        <v>-292.799999999734</v>
      </c>
      <c r="AN341" s="66" t="n">
        <f aca="false">IF(J341="Listed Option",AF341*AL341,AM341)</f>
        <v>-292.799999999734</v>
      </c>
      <c r="AO341" s="61" t="s">
        <v>1267</v>
      </c>
      <c r="AP341" s="61" t="n">
        <v>1000</v>
      </c>
      <c r="AQ341" s="61" t="n">
        <v>1000</v>
      </c>
      <c r="AR341" s="61" t="n">
        <v>1000</v>
      </c>
      <c r="AS341" s="61" t="n">
        <v>10</v>
      </c>
      <c r="AV341" s="61" t="s">
        <v>3647</v>
      </c>
      <c r="AW341" s="61" t="s">
        <v>3625</v>
      </c>
      <c r="AY341" s="61" t="s">
        <v>3648</v>
      </c>
      <c r="AZ341" s="61" t="s">
        <v>3648</v>
      </c>
      <c r="BA341" s="61" t="s">
        <v>3648</v>
      </c>
      <c r="BB341" s="67" t="n">
        <v>0</v>
      </c>
      <c r="BE341" s="61" t="n">
        <v>238578</v>
      </c>
      <c r="BJ341" s="61" t="s">
        <v>3648</v>
      </c>
      <c r="BK341" s="61" t="s">
        <v>3649</v>
      </c>
      <c r="BL341" s="61" t="s">
        <v>3644</v>
      </c>
      <c r="BM341" s="61" t="s">
        <v>3644</v>
      </c>
      <c r="BN341" s="70" t="n">
        <v>-3428492.8</v>
      </c>
      <c r="BP341" s="68" t="n">
        <v>-3428.4928</v>
      </c>
      <c r="BQ341" s="68" t="n">
        <v>-3428.4928</v>
      </c>
      <c r="BR341" s="69" t="n">
        <v>-244</v>
      </c>
      <c r="BS341" s="63" t="n">
        <v>-244</v>
      </c>
      <c r="BU341" s="68" t="n">
        <v>244</v>
      </c>
    </row>
    <row r="342" customFormat="false" ht="15" hidden="true" customHeight="false" outlineLevel="0" collapsed="false">
      <c r="A342" s="61" t="s">
        <v>3650</v>
      </c>
      <c r="B342" s="61" t="s">
        <v>3651</v>
      </c>
      <c r="C342" s="62" t="n">
        <v>45291</v>
      </c>
      <c r="D342" s="62" t="n">
        <v>45291</v>
      </c>
      <c r="E342" s="61" t="s">
        <v>1259</v>
      </c>
      <c r="G342" s="61" t="s">
        <v>3652</v>
      </c>
      <c r="H342" s="61" t="s">
        <v>3642</v>
      </c>
      <c r="J342" s="61" t="s">
        <v>3608</v>
      </c>
      <c r="K342" s="61" t="s">
        <v>3609</v>
      </c>
      <c r="L342" s="61" t="s">
        <v>3609</v>
      </c>
      <c r="N342" s="61" t="n">
        <v>179214745</v>
      </c>
      <c r="O342" s="61" t="s">
        <v>1262</v>
      </c>
      <c r="P342" s="61" t="s">
        <v>3653</v>
      </c>
      <c r="R342" s="61" t="s">
        <v>3644</v>
      </c>
      <c r="S342" s="61" t="str">
        <f aca="false">IF(J342="Listed Option",MID(R342,3,9),MID(Q342,3,9))</f>
        <v/>
      </c>
      <c r="T342" s="61" t="e">
        <f aca="false">VLOOKUP(S342,'Output v4'!C:C,1,FALSE())</f>
        <v>#N/A</v>
      </c>
      <c r="W342" s="61" t="s">
        <v>3654</v>
      </c>
      <c r="Y342" s="61" t="s">
        <v>3655</v>
      </c>
      <c r="Z342" s="61" t="s">
        <v>1304</v>
      </c>
      <c r="AA342" s="61" t="s">
        <v>3613</v>
      </c>
      <c r="AB342" s="63" t="n">
        <v>-133</v>
      </c>
      <c r="AC342" s="63" t="n">
        <v>-133</v>
      </c>
      <c r="AE342" s="61" t="n">
        <v>0</v>
      </c>
      <c r="AF342" s="64" t="n">
        <v>-133</v>
      </c>
      <c r="AG342" s="61" t="s">
        <v>1273</v>
      </c>
      <c r="AH342" s="62" t="n">
        <v>45291</v>
      </c>
      <c r="AI342" s="65" t="n">
        <v>15.2954</v>
      </c>
      <c r="AJ342" s="61" t="s">
        <v>3614</v>
      </c>
      <c r="AK342" s="65" t="n">
        <v>15.2954</v>
      </c>
      <c r="AL342" s="65" t="n">
        <v>12.45</v>
      </c>
      <c r="AM342" s="66" t="n">
        <v>611.799999999807</v>
      </c>
      <c r="AN342" s="66" t="n">
        <f aca="false">IF(J342="Listed Option",AF342*AL342,AM342)</f>
        <v>611.799999999807</v>
      </c>
      <c r="AO342" s="61" t="s">
        <v>1267</v>
      </c>
      <c r="AP342" s="61" t="n">
        <v>1000</v>
      </c>
      <c r="AQ342" s="61" t="n">
        <v>1000</v>
      </c>
      <c r="AR342" s="61" t="n">
        <v>1000</v>
      </c>
      <c r="AS342" s="61" t="n">
        <v>10</v>
      </c>
      <c r="AV342" s="61" t="s">
        <v>3647</v>
      </c>
      <c r="AW342" s="61" t="s">
        <v>3625</v>
      </c>
      <c r="AY342" s="61" t="s">
        <v>3648</v>
      </c>
      <c r="AZ342" s="61" t="s">
        <v>3648</v>
      </c>
      <c r="BA342" s="61" t="s">
        <v>3648</v>
      </c>
      <c r="BB342" s="67" t="n">
        <v>0</v>
      </c>
      <c r="BE342" s="61" t="n">
        <v>238578</v>
      </c>
      <c r="BJ342" s="61" t="s">
        <v>3648</v>
      </c>
      <c r="BK342" s="61" t="s">
        <v>3656</v>
      </c>
      <c r="BL342" s="61" t="s">
        <v>3644</v>
      </c>
      <c r="BM342" s="61" t="s">
        <v>3644</v>
      </c>
      <c r="BN342" s="70" t="n">
        <v>-2034288.2</v>
      </c>
      <c r="BP342" s="68" t="n">
        <v>-2034.2882</v>
      </c>
      <c r="BQ342" s="68" t="n">
        <v>-2034.2882</v>
      </c>
      <c r="BR342" s="69" t="n">
        <v>-133</v>
      </c>
      <c r="BS342" s="63" t="n">
        <v>-133</v>
      </c>
      <c r="BU342" s="68" t="n">
        <v>133</v>
      </c>
    </row>
    <row r="343" customFormat="false" ht="15" hidden="true" customHeight="false" outlineLevel="0" collapsed="false">
      <c r="A343" s="61" t="s">
        <v>3657</v>
      </c>
      <c r="B343" s="61" t="s">
        <v>3658</v>
      </c>
      <c r="C343" s="62" t="n">
        <v>45291</v>
      </c>
      <c r="D343" s="62" t="n">
        <v>45291</v>
      </c>
      <c r="E343" s="61" t="s">
        <v>1259</v>
      </c>
      <c r="G343" s="61" t="s">
        <v>3659</v>
      </c>
      <c r="H343" s="61" t="s">
        <v>3660</v>
      </c>
      <c r="J343" s="61" t="s">
        <v>3661</v>
      </c>
      <c r="K343" s="61" t="s">
        <v>3662</v>
      </c>
      <c r="L343" s="61" t="s">
        <v>3662</v>
      </c>
      <c r="N343" s="61" t="n">
        <v>175535176</v>
      </c>
      <c r="O343" s="61" t="s">
        <v>1262</v>
      </c>
      <c r="P343" s="61" t="s">
        <v>3663</v>
      </c>
      <c r="S343" s="61" t="str">
        <f aca="false">IF(J343="Listed Option",MID(R343,3,9),MID(Q343,3,9))</f>
        <v/>
      </c>
      <c r="T343" s="61" t="e">
        <f aca="false">VLOOKUP(S343,'Output v4'!C:C,1,FALSE())</f>
        <v>#N/A</v>
      </c>
      <c r="Z343" s="61" t="s">
        <v>1304</v>
      </c>
      <c r="AA343" s="61" t="s">
        <v>3664</v>
      </c>
      <c r="AB343" s="63" t="n">
        <v>25000000</v>
      </c>
      <c r="AC343" s="63" t="n">
        <v>25000000</v>
      </c>
      <c r="AE343" s="61" t="n">
        <v>0</v>
      </c>
      <c r="AF343" s="64" t="n">
        <v>25000000</v>
      </c>
      <c r="AG343" s="61" t="s">
        <v>1273</v>
      </c>
      <c r="AH343" s="62" t="n">
        <v>45291</v>
      </c>
      <c r="AI343" s="65" t="n">
        <v>0.01014</v>
      </c>
      <c r="AJ343" s="61" t="s">
        <v>1266</v>
      </c>
      <c r="AK343" s="65" t="n">
        <v>0.01014</v>
      </c>
      <c r="AM343" s="66" t="n">
        <v>253500</v>
      </c>
      <c r="AN343" s="66" t="n">
        <f aca="false">IF(J343="Listed Option",AF343*AL343,AM343)</f>
        <v>253500</v>
      </c>
      <c r="AO343" s="61" t="s">
        <v>1267</v>
      </c>
      <c r="BB343" s="67" t="n">
        <v>0</v>
      </c>
      <c r="BE343" s="61" t="n">
        <v>238581</v>
      </c>
      <c r="BJ343" s="61" t="s">
        <v>3663</v>
      </c>
      <c r="BK343" s="61" t="s">
        <v>3663</v>
      </c>
      <c r="BP343" s="68" t="n">
        <v>253500</v>
      </c>
      <c r="BQ343" s="68" t="n">
        <v>253500</v>
      </c>
      <c r="BR343" s="69" t="n">
        <v>25000000</v>
      </c>
      <c r="BS343" s="63" t="n">
        <v>25000000</v>
      </c>
      <c r="BU343" s="68" t="n">
        <v>25000000</v>
      </c>
    </row>
    <row r="344" customFormat="false" ht="15" hidden="true" customHeight="false" outlineLevel="0" collapsed="false">
      <c r="A344" s="61" t="s">
        <v>3665</v>
      </c>
      <c r="B344" s="61" t="s">
        <v>3666</v>
      </c>
      <c r="C344" s="62" t="n">
        <v>45291</v>
      </c>
      <c r="D344" s="62" t="n">
        <v>45291</v>
      </c>
      <c r="E344" s="61" t="s">
        <v>1259</v>
      </c>
      <c r="G344" s="61" t="s">
        <v>3667</v>
      </c>
      <c r="H344" s="61" t="s">
        <v>3660</v>
      </c>
      <c r="J344" s="61" t="s">
        <v>3661</v>
      </c>
      <c r="K344" s="61" t="s">
        <v>3662</v>
      </c>
      <c r="L344" s="61" t="s">
        <v>3662</v>
      </c>
      <c r="N344" s="61" t="n">
        <v>175833098</v>
      </c>
      <c r="O344" s="61" t="s">
        <v>1262</v>
      </c>
      <c r="P344" s="61" t="s">
        <v>3668</v>
      </c>
      <c r="S344" s="61" t="str">
        <f aca="false">IF(J344="Listed Option",MID(R344,3,9),MID(Q344,3,9))</f>
        <v/>
      </c>
      <c r="T344" s="61" t="e">
        <f aca="false">VLOOKUP(S344,'Output v4'!C:C,1,FALSE())</f>
        <v>#N/A</v>
      </c>
      <c r="Z344" s="61" t="s">
        <v>1304</v>
      </c>
      <c r="AA344" s="61" t="s">
        <v>3664</v>
      </c>
      <c r="AB344" s="63" t="n">
        <v>-16000000</v>
      </c>
      <c r="AC344" s="63" t="n">
        <v>-16000000</v>
      </c>
      <c r="AE344" s="61" t="n">
        <v>0</v>
      </c>
      <c r="AF344" s="64" t="n">
        <v>-16000000</v>
      </c>
      <c r="AG344" s="61" t="s">
        <v>689</v>
      </c>
      <c r="AH344" s="62" t="n">
        <v>45291</v>
      </c>
      <c r="AI344" s="65" t="n">
        <v>0.009048</v>
      </c>
      <c r="AJ344" s="61" t="s">
        <v>1266</v>
      </c>
      <c r="AK344" s="65" t="n">
        <v>0.009048</v>
      </c>
      <c r="AM344" s="66" t="n">
        <v>144768</v>
      </c>
      <c r="AN344" s="66" t="n">
        <f aca="false">IF(J344="Listed Option",AF344*AL344,AM344)</f>
        <v>144768</v>
      </c>
      <c r="AO344" s="61" t="s">
        <v>1267</v>
      </c>
      <c r="BB344" s="67" t="n">
        <v>0</v>
      </c>
      <c r="BE344" s="61" t="n">
        <v>238581</v>
      </c>
      <c r="BJ344" s="61" t="s">
        <v>3668</v>
      </c>
      <c r="BK344" s="61" t="s">
        <v>3668</v>
      </c>
      <c r="BP344" s="68" t="n">
        <v>-144768</v>
      </c>
      <c r="BQ344" s="68" t="n">
        <v>-144768</v>
      </c>
      <c r="BR344" s="69" t="n">
        <v>-16000000</v>
      </c>
      <c r="BS344" s="63" t="n">
        <v>-16000000</v>
      </c>
      <c r="BU344" s="68" t="n">
        <v>16000000</v>
      </c>
    </row>
    <row r="345" customFormat="false" ht="15" hidden="true" customHeight="false" outlineLevel="0" collapsed="false">
      <c r="A345" s="61" t="s">
        <v>3669</v>
      </c>
      <c r="B345" s="61" t="s">
        <v>3670</v>
      </c>
      <c r="C345" s="62" t="n">
        <v>45291</v>
      </c>
      <c r="D345" s="62" t="n">
        <v>45291</v>
      </c>
      <c r="E345" s="61" t="s">
        <v>1259</v>
      </c>
      <c r="G345" s="61" t="s">
        <v>3671</v>
      </c>
      <c r="H345" s="61" t="s">
        <v>3660</v>
      </c>
      <c r="J345" s="61" t="s">
        <v>3661</v>
      </c>
      <c r="K345" s="61" t="s">
        <v>3662</v>
      </c>
      <c r="L345" s="61" t="s">
        <v>3662</v>
      </c>
      <c r="N345" s="61" t="n">
        <v>176411086</v>
      </c>
      <c r="O345" s="61" t="s">
        <v>1262</v>
      </c>
      <c r="P345" s="61" t="s">
        <v>3672</v>
      </c>
      <c r="S345" s="61" t="str">
        <f aca="false">IF(J345="Listed Option",MID(R345,3,9),MID(Q345,3,9))</f>
        <v/>
      </c>
      <c r="T345" s="61" t="e">
        <f aca="false">VLOOKUP(S345,'Output v4'!C:C,1,FALSE())</f>
        <v>#N/A</v>
      </c>
      <c r="Z345" s="61" t="s">
        <v>1304</v>
      </c>
      <c r="AA345" s="61" t="s">
        <v>3664</v>
      </c>
      <c r="AB345" s="63" t="n">
        <v>-25000000</v>
      </c>
      <c r="AC345" s="63" t="n">
        <v>-25000000</v>
      </c>
      <c r="AE345" s="61" t="n">
        <v>0</v>
      </c>
      <c r="AF345" s="64" t="n">
        <v>-25000000</v>
      </c>
      <c r="AG345" s="61" t="s">
        <v>689</v>
      </c>
      <c r="AH345" s="62" t="n">
        <v>45291</v>
      </c>
      <c r="AI345" s="65" t="n">
        <v>0.024791</v>
      </c>
      <c r="AJ345" s="61" t="s">
        <v>1266</v>
      </c>
      <c r="AK345" s="65" t="n">
        <v>0.024791</v>
      </c>
      <c r="AM345" s="66" t="n">
        <v>619775</v>
      </c>
      <c r="AN345" s="66" t="n">
        <f aca="false">IF(J345="Listed Option",AF345*AL345,AM345)</f>
        <v>619775</v>
      </c>
      <c r="AO345" s="61" t="s">
        <v>1267</v>
      </c>
      <c r="BB345" s="67" t="n">
        <v>0</v>
      </c>
      <c r="BE345" s="61" t="n">
        <v>238581</v>
      </c>
      <c r="BJ345" s="61" t="s">
        <v>3672</v>
      </c>
      <c r="BK345" s="61" t="s">
        <v>3672</v>
      </c>
      <c r="BP345" s="68" t="n">
        <v>-619775</v>
      </c>
      <c r="BQ345" s="68" t="n">
        <v>-619775</v>
      </c>
      <c r="BR345" s="69" t="n">
        <v>-25000000</v>
      </c>
      <c r="BS345" s="63" t="n">
        <v>-25000000</v>
      </c>
      <c r="BU345" s="68" t="n">
        <v>25000000</v>
      </c>
    </row>
    <row r="346" customFormat="false" ht="15" hidden="true" customHeight="false" outlineLevel="0" collapsed="false">
      <c r="A346" s="61" t="s">
        <v>3673</v>
      </c>
      <c r="B346" s="61" t="s">
        <v>3674</v>
      </c>
      <c r="C346" s="62" t="n">
        <v>45291</v>
      </c>
      <c r="D346" s="62" t="n">
        <v>45291</v>
      </c>
      <c r="E346" s="61" t="s">
        <v>1259</v>
      </c>
      <c r="G346" s="61" t="s">
        <v>3675</v>
      </c>
      <c r="H346" s="61" t="s">
        <v>3660</v>
      </c>
      <c r="J346" s="61" t="s">
        <v>3661</v>
      </c>
      <c r="K346" s="61" t="s">
        <v>3662</v>
      </c>
      <c r="L346" s="61" t="s">
        <v>3662</v>
      </c>
      <c r="N346" s="61" t="n">
        <v>177386289</v>
      </c>
      <c r="O346" s="61" t="s">
        <v>1262</v>
      </c>
      <c r="P346" s="61" t="s">
        <v>3676</v>
      </c>
      <c r="S346" s="61" t="str">
        <f aca="false">IF(J346="Listed Option",MID(R346,3,9),MID(Q346,3,9))</f>
        <v/>
      </c>
      <c r="T346" s="61" t="e">
        <f aca="false">VLOOKUP(S346,'Output v4'!C:C,1,FALSE())</f>
        <v>#N/A</v>
      </c>
      <c r="Z346" s="61" t="s">
        <v>1304</v>
      </c>
      <c r="AA346" s="61" t="s">
        <v>3664</v>
      </c>
      <c r="AB346" s="63" t="n">
        <v>7000000</v>
      </c>
      <c r="AC346" s="63" t="n">
        <v>7000000</v>
      </c>
      <c r="AE346" s="61" t="n">
        <v>0</v>
      </c>
      <c r="AF346" s="64" t="n">
        <v>7000000</v>
      </c>
      <c r="AG346" s="61" t="s">
        <v>1273</v>
      </c>
      <c r="AH346" s="62" t="n">
        <v>45291</v>
      </c>
      <c r="AI346" s="65" t="n">
        <v>-0.02761</v>
      </c>
      <c r="AJ346" s="61" t="s">
        <v>1266</v>
      </c>
      <c r="AK346" s="65" t="n">
        <v>-0.02761</v>
      </c>
      <c r="AM346" s="66" t="n">
        <v>-193270</v>
      </c>
      <c r="AN346" s="66" t="n">
        <f aca="false">IF(J346="Listed Option",AF346*AL346,AM346)</f>
        <v>-193270</v>
      </c>
      <c r="AO346" s="61" t="s">
        <v>1267</v>
      </c>
      <c r="BB346" s="67" t="n">
        <v>0</v>
      </c>
      <c r="BE346" s="61" t="n">
        <v>238581</v>
      </c>
      <c r="BJ346" s="61" t="s">
        <v>3676</v>
      </c>
      <c r="BK346" s="61" t="s">
        <v>3676</v>
      </c>
      <c r="BP346" s="68" t="n">
        <v>-193270</v>
      </c>
      <c r="BQ346" s="68" t="n">
        <v>-193270</v>
      </c>
      <c r="BR346" s="69" t="n">
        <v>7000000</v>
      </c>
      <c r="BS346" s="63" t="n">
        <v>7000000</v>
      </c>
      <c r="BU346" s="68" t="n">
        <v>7000000</v>
      </c>
    </row>
    <row r="347" customFormat="false" ht="15" hidden="true" customHeight="false" outlineLevel="0" collapsed="false">
      <c r="A347" s="61" t="s">
        <v>3677</v>
      </c>
      <c r="B347" s="61" t="s">
        <v>3678</v>
      </c>
      <c r="C347" s="62" t="n">
        <v>45291</v>
      </c>
      <c r="D347" s="62" t="n">
        <v>45291</v>
      </c>
      <c r="E347" s="61" t="s">
        <v>1259</v>
      </c>
      <c r="G347" s="61" t="s">
        <v>3679</v>
      </c>
      <c r="H347" s="61" t="s">
        <v>3660</v>
      </c>
      <c r="J347" s="61" t="s">
        <v>3661</v>
      </c>
      <c r="K347" s="61" t="s">
        <v>3662</v>
      </c>
      <c r="L347" s="61" t="s">
        <v>3662</v>
      </c>
      <c r="N347" s="61" t="n">
        <v>178320622</v>
      </c>
      <c r="O347" s="61" t="s">
        <v>1262</v>
      </c>
      <c r="P347" s="61" t="s">
        <v>3680</v>
      </c>
      <c r="S347" s="61" t="str">
        <f aca="false">IF(J347="Listed Option",MID(R347,3,9),MID(Q347,3,9))</f>
        <v/>
      </c>
      <c r="T347" s="61" t="e">
        <f aca="false">VLOOKUP(S347,'Output v4'!C:C,1,FALSE())</f>
        <v>#N/A</v>
      </c>
      <c r="Z347" s="61" t="s">
        <v>1304</v>
      </c>
      <c r="AA347" s="61" t="s">
        <v>3664</v>
      </c>
      <c r="AB347" s="63" t="n">
        <v>5000000</v>
      </c>
      <c r="AC347" s="63" t="n">
        <v>5000000</v>
      </c>
      <c r="AE347" s="61" t="n">
        <v>0</v>
      </c>
      <c r="AF347" s="64" t="n">
        <v>5000000</v>
      </c>
      <c r="AG347" s="61" t="s">
        <v>1273</v>
      </c>
      <c r="AH347" s="62" t="n">
        <v>45291</v>
      </c>
      <c r="AI347" s="65" t="n">
        <v>-0.0367</v>
      </c>
      <c r="AJ347" s="61" t="s">
        <v>1266</v>
      </c>
      <c r="AK347" s="65" t="n">
        <v>-0.0367</v>
      </c>
      <c r="AM347" s="66" t="n">
        <v>-183500</v>
      </c>
      <c r="AN347" s="66" t="n">
        <f aca="false">IF(J347="Listed Option",AF347*AL347,AM347)</f>
        <v>-183500</v>
      </c>
      <c r="AO347" s="61" t="s">
        <v>1267</v>
      </c>
      <c r="BB347" s="67" t="n">
        <v>0</v>
      </c>
      <c r="BE347" s="61" t="n">
        <v>238581</v>
      </c>
      <c r="BJ347" s="61" t="s">
        <v>3680</v>
      </c>
      <c r="BK347" s="61" t="s">
        <v>3680</v>
      </c>
      <c r="BP347" s="68" t="n">
        <v>-183500</v>
      </c>
      <c r="BQ347" s="68" t="n">
        <v>-183500</v>
      </c>
      <c r="BR347" s="69" t="n">
        <v>5000000</v>
      </c>
      <c r="BS347" s="63" t="n">
        <v>5000000</v>
      </c>
      <c r="BU347" s="68" t="n">
        <v>5000000</v>
      </c>
    </row>
    <row r="348" customFormat="false" ht="15" hidden="true" customHeight="false" outlineLevel="0" collapsed="false">
      <c r="A348" s="61" t="s">
        <v>3681</v>
      </c>
      <c r="B348" s="61" t="s">
        <v>3682</v>
      </c>
      <c r="C348" s="62" t="n">
        <v>45291</v>
      </c>
      <c r="D348" s="62" t="n">
        <v>45291</v>
      </c>
      <c r="E348" s="61" t="s">
        <v>1259</v>
      </c>
      <c r="G348" s="61" t="s">
        <v>3683</v>
      </c>
      <c r="H348" s="61" t="s">
        <v>3660</v>
      </c>
      <c r="J348" s="61" t="s">
        <v>3661</v>
      </c>
      <c r="K348" s="61" t="s">
        <v>3662</v>
      </c>
      <c r="L348" s="61" t="s">
        <v>3662</v>
      </c>
      <c r="N348" s="61" t="n">
        <v>178386162</v>
      </c>
      <c r="O348" s="61" t="s">
        <v>1262</v>
      </c>
      <c r="P348" s="61" t="s">
        <v>3684</v>
      </c>
      <c r="S348" s="61" t="str">
        <f aca="false">IF(J348="Listed Option",MID(R348,3,9),MID(Q348,3,9))</f>
        <v/>
      </c>
      <c r="T348" s="61" t="e">
        <f aca="false">VLOOKUP(S348,'Output v4'!C:C,1,FALSE())</f>
        <v>#N/A</v>
      </c>
      <c r="Z348" s="61" t="s">
        <v>1304</v>
      </c>
      <c r="AA348" s="61" t="s">
        <v>3664</v>
      </c>
      <c r="AB348" s="63" t="n">
        <v>-20000000</v>
      </c>
      <c r="AC348" s="63" t="n">
        <v>-20000000</v>
      </c>
      <c r="AE348" s="61" t="n">
        <v>0</v>
      </c>
      <c r="AF348" s="64" t="n">
        <v>-20000000</v>
      </c>
      <c r="AG348" s="61" t="s">
        <v>689</v>
      </c>
      <c r="AH348" s="62" t="n">
        <v>45291</v>
      </c>
      <c r="AI348" s="65" t="n">
        <v>0.028776</v>
      </c>
      <c r="AJ348" s="61" t="s">
        <v>1266</v>
      </c>
      <c r="AK348" s="65" t="n">
        <v>0.028776</v>
      </c>
      <c r="AM348" s="66" t="n">
        <v>575520</v>
      </c>
      <c r="AN348" s="66" t="n">
        <f aca="false">IF(J348="Listed Option",AF348*AL348,AM348)</f>
        <v>575520</v>
      </c>
      <c r="AO348" s="61" t="s">
        <v>1267</v>
      </c>
      <c r="BB348" s="67" t="n">
        <v>0</v>
      </c>
      <c r="BE348" s="61" t="n">
        <v>238581</v>
      </c>
      <c r="BJ348" s="61" t="s">
        <v>3684</v>
      </c>
      <c r="BK348" s="61" t="s">
        <v>3684</v>
      </c>
      <c r="BP348" s="68" t="n">
        <v>-575520</v>
      </c>
      <c r="BQ348" s="68" t="n">
        <v>-575520</v>
      </c>
      <c r="BR348" s="69" t="n">
        <v>-20000000</v>
      </c>
      <c r="BS348" s="63" t="n">
        <v>-20000000</v>
      </c>
      <c r="BU348" s="68" t="n">
        <v>20000000</v>
      </c>
    </row>
    <row r="349" customFormat="false" ht="15" hidden="true" customHeight="false" outlineLevel="0" collapsed="false">
      <c r="A349" s="61" t="s">
        <v>3685</v>
      </c>
      <c r="B349" s="61" t="s">
        <v>3686</v>
      </c>
      <c r="C349" s="62" t="n">
        <v>45291</v>
      </c>
      <c r="D349" s="62" t="n">
        <v>45291</v>
      </c>
      <c r="E349" s="61" t="s">
        <v>1259</v>
      </c>
      <c r="G349" s="61" t="s">
        <v>3687</v>
      </c>
      <c r="H349" s="61" t="s">
        <v>3660</v>
      </c>
      <c r="J349" s="61" t="s">
        <v>3661</v>
      </c>
      <c r="K349" s="61" t="s">
        <v>3662</v>
      </c>
      <c r="L349" s="61" t="s">
        <v>3662</v>
      </c>
      <c r="N349" s="61" t="n">
        <v>178449968</v>
      </c>
      <c r="O349" s="61" t="s">
        <v>1262</v>
      </c>
      <c r="P349" s="61" t="s">
        <v>3688</v>
      </c>
      <c r="S349" s="61" t="str">
        <f aca="false">IF(J349="Listed Option",MID(R349,3,9),MID(Q349,3,9))</f>
        <v/>
      </c>
      <c r="T349" s="61" t="e">
        <f aca="false">VLOOKUP(S349,'Output v4'!C:C,1,FALSE())</f>
        <v>#N/A</v>
      </c>
      <c r="Z349" s="61" t="s">
        <v>1304</v>
      </c>
      <c r="AA349" s="61" t="s">
        <v>3664</v>
      </c>
      <c r="AB349" s="63" t="n">
        <v>-24000000</v>
      </c>
      <c r="AC349" s="63" t="n">
        <v>-24000000</v>
      </c>
      <c r="AE349" s="61" t="n">
        <v>0</v>
      </c>
      <c r="AF349" s="64" t="n">
        <v>-24000000</v>
      </c>
      <c r="AG349" s="61" t="s">
        <v>689</v>
      </c>
      <c r="AH349" s="62" t="n">
        <v>45291</v>
      </c>
      <c r="AI349" s="65" t="n">
        <v>0.021991</v>
      </c>
      <c r="AJ349" s="61" t="s">
        <v>1266</v>
      </c>
      <c r="AK349" s="65" t="n">
        <v>0.021991</v>
      </c>
      <c r="AM349" s="66" t="n">
        <v>527784</v>
      </c>
      <c r="AN349" s="66" t="n">
        <f aca="false">IF(J349="Listed Option",AF349*AL349,AM349)</f>
        <v>527784</v>
      </c>
      <c r="AO349" s="61" t="s">
        <v>1267</v>
      </c>
      <c r="BB349" s="67" t="n">
        <v>0</v>
      </c>
      <c r="BE349" s="61" t="n">
        <v>238581</v>
      </c>
      <c r="BJ349" s="61" t="s">
        <v>3688</v>
      </c>
      <c r="BK349" s="61" t="s">
        <v>3688</v>
      </c>
      <c r="BP349" s="68" t="n">
        <v>-527784</v>
      </c>
      <c r="BQ349" s="68" t="n">
        <v>-527784</v>
      </c>
      <c r="BR349" s="69" t="n">
        <v>-24000000</v>
      </c>
      <c r="BS349" s="63" t="n">
        <v>-24000000</v>
      </c>
      <c r="BU349" s="68" t="n">
        <v>24000000</v>
      </c>
    </row>
    <row r="350" customFormat="false" ht="15" hidden="true" customHeight="false" outlineLevel="0" collapsed="false">
      <c r="A350" s="61" t="s">
        <v>3689</v>
      </c>
      <c r="B350" s="61" t="s">
        <v>3690</v>
      </c>
      <c r="C350" s="62" t="n">
        <v>45291</v>
      </c>
      <c r="D350" s="62" t="n">
        <v>45291</v>
      </c>
      <c r="E350" s="61" t="s">
        <v>1259</v>
      </c>
      <c r="G350" s="61" t="s">
        <v>3691</v>
      </c>
      <c r="H350" s="61" t="s">
        <v>3660</v>
      </c>
      <c r="J350" s="61" t="s">
        <v>3661</v>
      </c>
      <c r="K350" s="61" t="s">
        <v>3662</v>
      </c>
      <c r="L350" s="61" t="s">
        <v>3662</v>
      </c>
      <c r="N350" s="61" t="n">
        <v>179134824</v>
      </c>
      <c r="O350" s="61" t="s">
        <v>1262</v>
      </c>
      <c r="P350" s="61" t="s">
        <v>3692</v>
      </c>
      <c r="S350" s="61" t="str">
        <f aca="false">IF(J350="Listed Option",MID(R350,3,9),MID(Q350,3,9))</f>
        <v/>
      </c>
      <c r="T350" s="61" t="e">
        <f aca="false">VLOOKUP(S350,'Output v4'!C:C,1,FALSE())</f>
        <v>#N/A</v>
      </c>
      <c r="Z350" s="61" t="s">
        <v>1304</v>
      </c>
      <c r="AA350" s="61" t="s">
        <v>3664</v>
      </c>
      <c r="AB350" s="63" t="n">
        <v>-16000000</v>
      </c>
      <c r="AC350" s="63" t="n">
        <v>-16000000</v>
      </c>
      <c r="AE350" s="61" t="n">
        <v>0</v>
      </c>
      <c r="AF350" s="64" t="n">
        <v>-16000000</v>
      </c>
      <c r="AG350" s="61" t="s">
        <v>689</v>
      </c>
      <c r="AH350" s="62" t="n">
        <v>45291</v>
      </c>
      <c r="AI350" s="65" t="n">
        <v>0.012648</v>
      </c>
      <c r="AJ350" s="61" t="s">
        <v>1266</v>
      </c>
      <c r="AK350" s="65" t="n">
        <v>0.012648</v>
      </c>
      <c r="AM350" s="66" t="n">
        <v>202368</v>
      </c>
      <c r="AN350" s="66" t="n">
        <f aca="false">IF(J350="Listed Option",AF350*AL350,AM350)</f>
        <v>202368</v>
      </c>
      <c r="AO350" s="61" t="s">
        <v>1267</v>
      </c>
      <c r="BB350" s="67" t="n">
        <v>0</v>
      </c>
      <c r="BE350" s="61" t="n">
        <v>238581</v>
      </c>
      <c r="BJ350" s="61" t="s">
        <v>3692</v>
      </c>
      <c r="BK350" s="61" t="s">
        <v>3692</v>
      </c>
      <c r="BP350" s="68" t="n">
        <v>-202368</v>
      </c>
      <c r="BQ350" s="68" t="n">
        <v>-202368</v>
      </c>
      <c r="BR350" s="69" t="n">
        <v>-16000000</v>
      </c>
      <c r="BS350" s="63" t="n">
        <v>-16000000</v>
      </c>
      <c r="BU350" s="68" t="n">
        <v>16000000</v>
      </c>
    </row>
    <row r="351" customFormat="false" ht="15" hidden="true" customHeight="false" outlineLevel="0" collapsed="false">
      <c r="A351" s="61" t="s">
        <v>3693</v>
      </c>
      <c r="B351" s="61" t="s">
        <v>3694</v>
      </c>
      <c r="C351" s="62" t="n">
        <v>45291</v>
      </c>
      <c r="D351" s="62" t="n">
        <v>45291</v>
      </c>
      <c r="E351" s="61" t="s">
        <v>1259</v>
      </c>
      <c r="G351" s="61" t="s">
        <v>3695</v>
      </c>
      <c r="H351" s="61" t="s">
        <v>3660</v>
      </c>
      <c r="J351" s="61" t="s">
        <v>3661</v>
      </c>
      <c r="K351" s="61" t="s">
        <v>3662</v>
      </c>
      <c r="L351" s="61" t="s">
        <v>3662</v>
      </c>
      <c r="N351" s="61" t="n">
        <v>179134825</v>
      </c>
      <c r="O351" s="61" t="s">
        <v>1262</v>
      </c>
      <c r="P351" s="61" t="s">
        <v>3696</v>
      </c>
      <c r="S351" s="61" t="str">
        <f aca="false">IF(J351="Listed Option",MID(R351,3,9),MID(Q351,3,9))</f>
        <v/>
      </c>
      <c r="T351" s="61" t="e">
        <f aca="false">VLOOKUP(S351,'Output v4'!C:C,1,FALSE())</f>
        <v>#N/A</v>
      </c>
      <c r="Z351" s="61" t="s">
        <v>1304</v>
      </c>
      <c r="AA351" s="61" t="s">
        <v>3664</v>
      </c>
      <c r="AB351" s="63" t="n">
        <v>-18000000</v>
      </c>
      <c r="AC351" s="63" t="n">
        <v>-18000000</v>
      </c>
      <c r="AE351" s="61" t="n">
        <v>0</v>
      </c>
      <c r="AF351" s="64" t="n">
        <v>-18000000</v>
      </c>
      <c r="AG351" s="61" t="s">
        <v>689</v>
      </c>
      <c r="AH351" s="62" t="n">
        <v>45291</v>
      </c>
      <c r="AI351" s="65" t="n">
        <v>0.017062</v>
      </c>
      <c r="AJ351" s="61" t="s">
        <v>1266</v>
      </c>
      <c r="AK351" s="65" t="n">
        <v>0.017062</v>
      </c>
      <c r="AM351" s="66" t="n">
        <v>307116</v>
      </c>
      <c r="AN351" s="66" t="n">
        <f aca="false">IF(J351="Listed Option",AF351*AL351,AM351)</f>
        <v>307116</v>
      </c>
      <c r="AO351" s="61" t="s">
        <v>1267</v>
      </c>
      <c r="BB351" s="67" t="n">
        <v>0</v>
      </c>
      <c r="BE351" s="61" t="n">
        <v>238581</v>
      </c>
      <c r="BJ351" s="61" t="s">
        <v>3696</v>
      </c>
      <c r="BK351" s="61" t="s">
        <v>3696</v>
      </c>
      <c r="BP351" s="68" t="n">
        <v>-307116</v>
      </c>
      <c r="BQ351" s="68" t="n">
        <v>-307116</v>
      </c>
      <c r="BR351" s="69" t="n">
        <v>-18000000</v>
      </c>
      <c r="BS351" s="63" t="n">
        <v>-18000000</v>
      </c>
      <c r="BU351" s="68" t="n">
        <v>18000000</v>
      </c>
    </row>
    <row r="352" customFormat="false" ht="15" hidden="true" customHeight="false" outlineLevel="0" collapsed="false">
      <c r="A352" s="61" t="s">
        <v>3697</v>
      </c>
      <c r="B352" s="61" t="s">
        <v>3698</v>
      </c>
      <c r="C352" s="62" t="n">
        <v>45291</v>
      </c>
      <c r="D352" s="62" t="n">
        <v>45291</v>
      </c>
      <c r="E352" s="61" t="s">
        <v>1259</v>
      </c>
      <c r="G352" s="61" t="s">
        <v>3699</v>
      </c>
      <c r="H352" s="61" t="s">
        <v>3660</v>
      </c>
      <c r="J352" s="61" t="s">
        <v>3661</v>
      </c>
      <c r="K352" s="61" t="s">
        <v>3662</v>
      </c>
      <c r="L352" s="61" t="s">
        <v>3662</v>
      </c>
      <c r="N352" s="61" t="n">
        <v>179426380</v>
      </c>
      <c r="O352" s="61" t="s">
        <v>1262</v>
      </c>
      <c r="P352" s="61" t="s">
        <v>3700</v>
      </c>
      <c r="S352" s="61" t="str">
        <f aca="false">IF(J352="Listed Option",MID(R352,3,9),MID(Q352,3,9))</f>
        <v/>
      </c>
      <c r="T352" s="61" t="e">
        <f aca="false">VLOOKUP(S352,'Output v4'!C:C,1,FALSE())</f>
        <v>#N/A</v>
      </c>
      <c r="Z352" s="61" t="s">
        <v>1304</v>
      </c>
      <c r="AA352" s="61" t="s">
        <v>3664</v>
      </c>
      <c r="AB352" s="63" t="n">
        <v>5000000</v>
      </c>
      <c r="AC352" s="63" t="n">
        <v>5000000</v>
      </c>
      <c r="AE352" s="61" t="n">
        <v>0</v>
      </c>
      <c r="AF352" s="64" t="n">
        <v>5000000</v>
      </c>
      <c r="AG352" s="61" t="s">
        <v>1273</v>
      </c>
      <c r="AH352" s="62" t="n">
        <v>45291</v>
      </c>
      <c r="AI352" s="65" t="n">
        <v>-0.005644</v>
      </c>
      <c r="AJ352" s="61" t="s">
        <v>1266</v>
      </c>
      <c r="AK352" s="65" t="n">
        <v>-0.005644</v>
      </c>
      <c r="AM352" s="66" t="n">
        <v>-28220</v>
      </c>
      <c r="AN352" s="66" t="n">
        <f aca="false">IF(J352="Listed Option",AF352*AL352,AM352)</f>
        <v>-28220</v>
      </c>
      <c r="AO352" s="61" t="s">
        <v>1267</v>
      </c>
      <c r="BB352" s="67" t="n">
        <v>0</v>
      </c>
      <c r="BE352" s="61" t="n">
        <v>238581</v>
      </c>
      <c r="BJ352" s="61" t="s">
        <v>3700</v>
      </c>
      <c r="BK352" s="61" t="s">
        <v>3700</v>
      </c>
      <c r="BP352" s="68" t="n">
        <v>-28220</v>
      </c>
      <c r="BQ352" s="68" t="n">
        <v>-28220</v>
      </c>
      <c r="BR352" s="69" t="n">
        <v>5000000</v>
      </c>
      <c r="BS352" s="63" t="n">
        <v>5000000</v>
      </c>
      <c r="BU352" s="68" t="n">
        <v>5000000</v>
      </c>
    </row>
    <row r="353" customFormat="false" ht="15" hidden="true" customHeight="false" outlineLevel="0" collapsed="false">
      <c r="A353" s="61" t="s">
        <v>3701</v>
      </c>
      <c r="B353" s="61" t="s">
        <v>3702</v>
      </c>
      <c r="C353" s="62" t="n">
        <v>45291</v>
      </c>
      <c r="D353" s="62" t="n">
        <v>45291</v>
      </c>
      <c r="E353" s="61" t="s">
        <v>1259</v>
      </c>
      <c r="G353" s="61" t="s">
        <v>3703</v>
      </c>
      <c r="H353" s="61" t="s">
        <v>3660</v>
      </c>
      <c r="J353" s="61" t="s">
        <v>3661</v>
      </c>
      <c r="K353" s="61" t="s">
        <v>3662</v>
      </c>
      <c r="L353" s="61" t="s">
        <v>3662</v>
      </c>
      <c r="N353" s="61" t="n">
        <v>179668898</v>
      </c>
      <c r="O353" s="61" t="s">
        <v>1262</v>
      </c>
      <c r="P353" s="61" t="s">
        <v>3704</v>
      </c>
      <c r="S353" s="61" t="str">
        <f aca="false">IF(J353="Listed Option",MID(R353,3,9),MID(Q353,3,9))</f>
        <v/>
      </c>
      <c r="T353" s="61" t="e">
        <f aca="false">VLOOKUP(S353,'Output v4'!C:C,1,FALSE())</f>
        <v>#N/A</v>
      </c>
      <c r="Z353" s="61" t="s">
        <v>1304</v>
      </c>
      <c r="AA353" s="61" t="s">
        <v>3664</v>
      </c>
      <c r="AB353" s="63" t="n">
        <v>-20000000</v>
      </c>
      <c r="AC353" s="63" t="n">
        <v>-20000000</v>
      </c>
      <c r="AE353" s="61" t="n">
        <v>0</v>
      </c>
      <c r="AF353" s="64" t="n">
        <v>-20000000</v>
      </c>
      <c r="AG353" s="61" t="s">
        <v>689</v>
      </c>
      <c r="AH353" s="62" t="n">
        <v>45291</v>
      </c>
      <c r="AI353" s="65" t="n">
        <v>0.008142</v>
      </c>
      <c r="AJ353" s="61" t="s">
        <v>1266</v>
      </c>
      <c r="AK353" s="65" t="n">
        <v>0.008142</v>
      </c>
      <c r="AM353" s="66" t="n">
        <v>162840</v>
      </c>
      <c r="AN353" s="66" t="n">
        <f aca="false">IF(J353="Listed Option",AF353*AL353,AM353)</f>
        <v>162840</v>
      </c>
      <c r="AO353" s="61" t="s">
        <v>1267</v>
      </c>
      <c r="BB353" s="67" t="n">
        <v>0</v>
      </c>
      <c r="BE353" s="61" t="n">
        <v>238581</v>
      </c>
      <c r="BJ353" s="61" t="s">
        <v>3704</v>
      </c>
      <c r="BK353" s="61" t="s">
        <v>3704</v>
      </c>
      <c r="BP353" s="68" t="n">
        <v>-162840</v>
      </c>
      <c r="BQ353" s="68" t="n">
        <v>-162840</v>
      </c>
      <c r="BR353" s="69" t="n">
        <v>-20000000</v>
      </c>
      <c r="BS353" s="63" t="n">
        <v>-20000000</v>
      </c>
      <c r="BU353" s="68" t="n">
        <v>20000000</v>
      </c>
    </row>
    <row r="354" customFormat="false" ht="15" hidden="true" customHeight="false" outlineLevel="0" collapsed="false">
      <c r="A354" s="61" t="s">
        <v>3705</v>
      </c>
      <c r="B354" s="61" t="s">
        <v>3706</v>
      </c>
      <c r="C354" s="62" t="n">
        <v>45291</v>
      </c>
      <c r="D354" s="62" t="n">
        <v>45291</v>
      </c>
      <c r="E354" s="61" t="s">
        <v>1259</v>
      </c>
      <c r="G354" s="61" t="s">
        <v>3707</v>
      </c>
      <c r="H354" s="61" t="s">
        <v>3660</v>
      </c>
      <c r="J354" s="61" t="s">
        <v>3661</v>
      </c>
      <c r="K354" s="61" t="s">
        <v>3662</v>
      </c>
      <c r="L354" s="61" t="s">
        <v>3662</v>
      </c>
      <c r="N354" s="61" t="n">
        <v>179669228</v>
      </c>
      <c r="O354" s="61" t="s">
        <v>1262</v>
      </c>
      <c r="P354" s="61" t="s">
        <v>3708</v>
      </c>
      <c r="S354" s="61" t="str">
        <f aca="false">IF(J354="Listed Option",MID(R354,3,9),MID(Q354,3,9))</f>
        <v/>
      </c>
      <c r="T354" s="61" t="e">
        <f aca="false">VLOOKUP(S354,'Output v4'!C:C,1,FALSE())</f>
        <v>#N/A</v>
      </c>
      <c r="Z354" s="61" t="s">
        <v>1304</v>
      </c>
      <c r="AA354" s="61" t="s">
        <v>3664</v>
      </c>
      <c r="AB354" s="63" t="n">
        <v>-20000000</v>
      </c>
      <c r="AC354" s="63" t="n">
        <v>-20000000</v>
      </c>
      <c r="AE354" s="61" t="n">
        <v>0</v>
      </c>
      <c r="AF354" s="64" t="n">
        <v>-20000000</v>
      </c>
      <c r="AG354" s="61" t="s">
        <v>689</v>
      </c>
      <c r="AH354" s="62" t="n">
        <v>45291</v>
      </c>
      <c r="AI354" s="65" t="n">
        <v>0.011533</v>
      </c>
      <c r="AJ354" s="61" t="s">
        <v>1266</v>
      </c>
      <c r="AK354" s="65" t="n">
        <v>0.011533</v>
      </c>
      <c r="AM354" s="66" t="n">
        <v>230660</v>
      </c>
      <c r="AN354" s="66" t="n">
        <f aca="false">IF(J354="Listed Option",AF354*AL354,AM354)</f>
        <v>230660</v>
      </c>
      <c r="AO354" s="61" t="s">
        <v>1267</v>
      </c>
      <c r="BB354" s="67" t="n">
        <v>0</v>
      </c>
      <c r="BE354" s="61" t="n">
        <v>238581</v>
      </c>
      <c r="BJ354" s="61" t="s">
        <v>3708</v>
      </c>
      <c r="BK354" s="61" t="s">
        <v>3708</v>
      </c>
      <c r="BP354" s="68" t="n">
        <v>-230660</v>
      </c>
      <c r="BQ354" s="68" t="n">
        <v>-230660</v>
      </c>
      <c r="BR354" s="69" t="n">
        <v>-20000000</v>
      </c>
      <c r="BS354" s="63" t="n">
        <v>-20000000</v>
      </c>
      <c r="BU354" s="68" t="n">
        <v>20000000</v>
      </c>
    </row>
    <row r="355" customFormat="false" ht="15" hidden="true" customHeight="false" outlineLevel="0" collapsed="false">
      <c r="A355" s="61" t="s">
        <v>3709</v>
      </c>
      <c r="B355" s="61" t="s">
        <v>3710</v>
      </c>
      <c r="C355" s="62" t="n">
        <v>45291</v>
      </c>
      <c r="D355" s="62" t="n">
        <v>45291</v>
      </c>
      <c r="E355" s="61" t="s">
        <v>1259</v>
      </c>
      <c r="G355" s="61" t="s">
        <v>3711</v>
      </c>
      <c r="H355" s="61" t="s">
        <v>3660</v>
      </c>
      <c r="J355" s="61" t="s">
        <v>3661</v>
      </c>
      <c r="K355" s="61" t="s">
        <v>3662</v>
      </c>
      <c r="L355" s="61" t="s">
        <v>3662</v>
      </c>
      <c r="N355" s="61" t="n">
        <v>179801533</v>
      </c>
      <c r="O355" s="61" t="s">
        <v>1262</v>
      </c>
      <c r="P355" s="61" t="s">
        <v>3712</v>
      </c>
      <c r="S355" s="61" t="str">
        <f aca="false">IF(J355="Listed Option",MID(R355,3,9),MID(Q355,3,9))</f>
        <v/>
      </c>
      <c r="T355" s="61" t="e">
        <f aca="false">VLOOKUP(S355,'Output v4'!C:C,1,FALSE())</f>
        <v>#N/A</v>
      </c>
      <c r="Z355" s="61" t="s">
        <v>1304</v>
      </c>
      <c r="AA355" s="61" t="s">
        <v>3664</v>
      </c>
      <c r="AB355" s="63" t="n">
        <v>5000000</v>
      </c>
      <c r="AC355" s="63" t="n">
        <v>5000000</v>
      </c>
      <c r="AE355" s="61" t="n">
        <v>0</v>
      </c>
      <c r="AF355" s="64" t="n">
        <v>5000000</v>
      </c>
      <c r="AG355" s="61" t="s">
        <v>1273</v>
      </c>
      <c r="AH355" s="62" t="n">
        <v>45291</v>
      </c>
      <c r="AI355" s="65" t="n">
        <v>-0.022188</v>
      </c>
      <c r="AJ355" s="61" t="s">
        <v>1266</v>
      </c>
      <c r="AK355" s="65" t="n">
        <v>-0.022188</v>
      </c>
      <c r="AM355" s="66" t="n">
        <v>-110940</v>
      </c>
      <c r="AN355" s="66" t="n">
        <f aca="false">IF(J355="Listed Option",AF355*AL355,AM355)</f>
        <v>-110940</v>
      </c>
      <c r="AO355" s="61" t="s">
        <v>1267</v>
      </c>
      <c r="BB355" s="67" t="n">
        <v>0</v>
      </c>
      <c r="BE355" s="61" t="n">
        <v>238581</v>
      </c>
      <c r="BJ355" s="61" t="s">
        <v>3712</v>
      </c>
      <c r="BK355" s="61" t="s">
        <v>3712</v>
      </c>
      <c r="BP355" s="68" t="n">
        <v>-110940</v>
      </c>
      <c r="BQ355" s="68" t="n">
        <v>-110940</v>
      </c>
      <c r="BR355" s="69" t="n">
        <v>5000000</v>
      </c>
      <c r="BS355" s="63" t="n">
        <v>5000000</v>
      </c>
      <c r="BU355" s="68" t="n">
        <v>5000000</v>
      </c>
    </row>
    <row r="356" customFormat="false" ht="15" hidden="true" customHeight="false" outlineLevel="0" collapsed="false">
      <c r="A356" s="61" t="s">
        <v>3713</v>
      </c>
      <c r="B356" s="61" t="s">
        <v>3714</v>
      </c>
      <c r="C356" s="62" t="n">
        <v>45291</v>
      </c>
      <c r="D356" s="62" t="n">
        <v>45291</v>
      </c>
      <c r="E356" s="61" t="s">
        <v>1259</v>
      </c>
      <c r="G356" s="61" t="s">
        <v>3715</v>
      </c>
      <c r="H356" s="61" t="s">
        <v>3660</v>
      </c>
      <c r="J356" s="61" t="s">
        <v>3661</v>
      </c>
      <c r="K356" s="61" t="s">
        <v>3662</v>
      </c>
      <c r="L356" s="61" t="s">
        <v>3662</v>
      </c>
      <c r="N356" s="61" t="n">
        <v>179823675</v>
      </c>
      <c r="O356" s="61" t="s">
        <v>1262</v>
      </c>
      <c r="P356" s="61" t="s">
        <v>3716</v>
      </c>
      <c r="S356" s="61" t="str">
        <f aca="false">IF(J356="Listed Option",MID(R356,3,9),MID(Q356,3,9))</f>
        <v/>
      </c>
      <c r="T356" s="61" t="e">
        <f aca="false">VLOOKUP(S356,'Output v4'!C:C,1,FALSE())</f>
        <v>#N/A</v>
      </c>
      <c r="Z356" s="61" t="s">
        <v>1304</v>
      </c>
      <c r="AA356" s="61" t="s">
        <v>3664</v>
      </c>
      <c r="AB356" s="63" t="n">
        <v>5000000</v>
      </c>
      <c r="AC356" s="63" t="n">
        <v>5000000</v>
      </c>
      <c r="AE356" s="61" t="n">
        <v>0</v>
      </c>
      <c r="AF356" s="64" t="n">
        <v>5000000</v>
      </c>
      <c r="AG356" s="61" t="s">
        <v>1273</v>
      </c>
      <c r="AH356" s="62" t="n">
        <v>45291</v>
      </c>
      <c r="AI356" s="65" t="n">
        <v>-0.011582</v>
      </c>
      <c r="AJ356" s="61" t="s">
        <v>1266</v>
      </c>
      <c r="AK356" s="65" t="n">
        <v>-0.011582</v>
      </c>
      <c r="AM356" s="66" t="n">
        <v>-57910</v>
      </c>
      <c r="AN356" s="66" t="n">
        <f aca="false">IF(J356="Listed Option",AF356*AL356,AM356)</f>
        <v>-57910</v>
      </c>
      <c r="AO356" s="61" t="s">
        <v>1267</v>
      </c>
      <c r="BB356" s="67" t="n">
        <v>0</v>
      </c>
      <c r="BE356" s="61" t="n">
        <v>238581</v>
      </c>
      <c r="BJ356" s="61" t="s">
        <v>3716</v>
      </c>
      <c r="BK356" s="61" t="s">
        <v>3716</v>
      </c>
      <c r="BP356" s="68" t="n">
        <v>-57910</v>
      </c>
      <c r="BQ356" s="68" t="n">
        <v>-57910</v>
      </c>
      <c r="BR356" s="69" t="n">
        <v>5000000</v>
      </c>
      <c r="BS356" s="63" t="n">
        <v>5000000</v>
      </c>
      <c r="BU356" s="68" t="n">
        <v>5000000</v>
      </c>
    </row>
    <row r="357" customFormat="false" ht="15" hidden="true" customHeight="false" outlineLevel="0" collapsed="false">
      <c r="A357" s="61" t="s">
        <v>3717</v>
      </c>
      <c r="B357" s="61" t="s">
        <v>3718</v>
      </c>
      <c r="C357" s="62" t="n">
        <v>45291</v>
      </c>
      <c r="D357" s="62" t="n">
        <v>45291</v>
      </c>
      <c r="E357" s="61" t="s">
        <v>1259</v>
      </c>
      <c r="G357" s="61" t="s">
        <v>3719</v>
      </c>
      <c r="H357" s="61" t="s">
        <v>3660</v>
      </c>
      <c r="J357" s="61" t="s">
        <v>3661</v>
      </c>
      <c r="K357" s="61" t="s">
        <v>3662</v>
      </c>
      <c r="L357" s="61" t="s">
        <v>3662</v>
      </c>
      <c r="N357" s="61" t="n">
        <v>180038791</v>
      </c>
      <c r="O357" s="61" t="s">
        <v>1262</v>
      </c>
      <c r="P357" s="61" t="s">
        <v>3720</v>
      </c>
      <c r="S357" s="61" t="str">
        <f aca="false">IF(J357="Listed Option",MID(R357,3,9),MID(Q357,3,9))</f>
        <v/>
      </c>
      <c r="T357" s="61" t="e">
        <f aca="false">VLOOKUP(S357,'Output v4'!C:C,1,FALSE())</f>
        <v>#N/A</v>
      </c>
      <c r="Z357" s="61" t="s">
        <v>1304</v>
      </c>
      <c r="AA357" s="61" t="s">
        <v>3664</v>
      </c>
      <c r="AB357" s="63" t="n">
        <v>-16000000</v>
      </c>
      <c r="AC357" s="63" t="n">
        <v>-16000000</v>
      </c>
      <c r="AE357" s="61" t="n">
        <v>0</v>
      </c>
      <c r="AF357" s="64" t="n">
        <v>-16000000</v>
      </c>
      <c r="AG357" s="61" t="s">
        <v>689</v>
      </c>
      <c r="AH357" s="62" t="n">
        <v>45291</v>
      </c>
      <c r="AI357" s="65" t="n">
        <v>0.005492</v>
      </c>
      <c r="AJ357" s="61" t="s">
        <v>1266</v>
      </c>
      <c r="AK357" s="65" t="n">
        <v>0.005492</v>
      </c>
      <c r="AM357" s="66" t="n">
        <v>87872</v>
      </c>
      <c r="AN357" s="66" t="n">
        <f aca="false">IF(J357="Listed Option",AF357*AL357,AM357)</f>
        <v>87872</v>
      </c>
      <c r="AO357" s="61" t="s">
        <v>1267</v>
      </c>
      <c r="BB357" s="67" t="n">
        <v>0</v>
      </c>
      <c r="BE357" s="61" t="n">
        <v>238581</v>
      </c>
      <c r="BJ357" s="61" t="s">
        <v>3720</v>
      </c>
      <c r="BK357" s="61" t="s">
        <v>3720</v>
      </c>
      <c r="BP357" s="68" t="n">
        <v>-87872</v>
      </c>
      <c r="BQ357" s="68" t="n">
        <v>-87872</v>
      </c>
      <c r="BR357" s="69" t="n">
        <v>-16000000</v>
      </c>
      <c r="BS357" s="63" t="n">
        <v>-16000000</v>
      </c>
      <c r="BU357" s="68" t="n">
        <v>16000000</v>
      </c>
    </row>
    <row r="358" customFormat="false" ht="15" hidden="true" customHeight="false" outlineLevel="0" collapsed="false">
      <c r="A358" s="61" t="s">
        <v>3721</v>
      </c>
      <c r="B358" s="61" t="s">
        <v>3722</v>
      </c>
      <c r="C358" s="62" t="n">
        <v>45291</v>
      </c>
      <c r="D358" s="62" t="n">
        <v>45291</v>
      </c>
      <c r="E358" s="61" t="s">
        <v>1259</v>
      </c>
      <c r="G358" s="61" t="s">
        <v>3723</v>
      </c>
      <c r="H358" s="61" t="s">
        <v>3660</v>
      </c>
      <c r="J358" s="61" t="s">
        <v>3661</v>
      </c>
      <c r="K358" s="61" t="s">
        <v>3662</v>
      </c>
      <c r="L358" s="61" t="s">
        <v>3662</v>
      </c>
      <c r="N358" s="61" t="n">
        <v>180110147</v>
      </c>
      <c r="O358" s="61" t="s">
        <v>1262</v>
      </c>
      <c r="P358" s="61" t="s">
        <v>3724</v>
      </c>
      <c r="S358" s="61" t="str">
        <f aca="false">IF(J358="Listed Option",MID(R358,3,9),MID(Q358,3,9))</f>
        <v/>
      </c>
      <c r="T358" s="61" t="e">
        <f aca="false">VLOOKUP(S358,'Output v4'!C:C,1,FALSE())</f>
        <v>#N/A</v>
      </c>
      <c r="Z358" s="61" t="s">
        <v>1304</v>
      </c>
      <c r="AA358" s="61" t="s">
        <v>3664</v>
      </c>
      <c r="AB358" s="63" t="n">
        <v>5000000</v>
      </c>
      <c r="AC358" s="63" t="n">
        <v>5000000</v>
      </c>
      <c r="AE358" s="61" t="n">
        <v>0</v>
      </c>
      <c r="AF358" s="64" t="n">
        <v>5000000</v>
      </c>
      <c r="AG358" s="61" t="s">
        <v>1273</v>
      </c>
      <c r="AH358" s="62" t="n">
        <v>45291</v>
      </c>
      <c r="AI358" s="65" t="n">
        <v>-0.006981</v>
      </c>
      <c r="AJ358" s="61" t="s">
        <v>1266</v>
      </c>
      <c r="AK358" s="65" t="n">
        <v>-0.006981</v>
      </c>
      <c r="AM358" s="66" t="n">
        <v>-34905</v>
      </c>
      <c r="AN358" s="66" t="n">
        <f aca="false">IF(J358="Listed Option",AF358*AL358,AM358)</f>
        <v>-34905</v>
      </c>
      <c r="AO358" s="61" t="s">
        <v>1267</v>
      </c>
      <c r="BB358" s="67" t="n">
        <v>0</v>
      </c>
      <c r="BE358" s="61" t="n">
        <v>238581</v>
      </c>
      <c r="BJ358" s="61" t="s">
        <v>3724</v>
      </c>
      <c r="BK358" s="61" t="s">
        <v>3724</v>
      </c>
      <c r="BP358" s="68" t="n">
        <v>-34905</v>
      </c>
      <c r="BQ358" s="68" t="n">
        <v>-34905</v>
      </c>
      <c r="BR358" s="69" t="n">
        <v>5000000</v>
      </c>
      <c r="BS358" s="63" t="n">
        <v>5000000</v>
      </c>
      <c r="BU358" s="68" t="n">
        <v>5000000</v>
      </c>
    </row>
    <row r="359" customFormat="false" ht="15" hidden="true" customHeight="false" outlineLevel="0" collapsed="false">
      <c r="A359" s="61" t="s">
        <v>3725</v>
      </c>
      <c r="B359" s="61" t="s">
        <v>3726</v>
      </c>
      <c r="C359" s="62" t="n">
        <v>45291</v>
      </c>
      <c r="D359" s="62" t="n">
        <v>45291</v>
      </c>
      <c r="E359" s="61" t="s">
        <v>1259</v>
      </c>
      <c r="G359" s="61" t="s">
        <v>3727</v>
      </c>
      <c r="H359" s="61" t="s">
        <v>3660</v>
      </c>
      <c r="J359" s="61" t="s">
        <v>3661</v>
      </c>
      <c r="K359" s="61" t="s">
        <v>3662</v>
      </c>
      <c r="L359" s="61" t="s">
        <v>3662</v>
      </c>
      <c r="N359" s="61" t="n">
        <v>180215344</v>
      </c>
      <c r="O359" s="61" t="s">
        <v>1262</v>
      </c>
      <c r="P359" s="61" t="s">
        <v>3728</v>
      </c>
      <c r="S359" s="61" t="str">
        <f aca="false">IF(J359="Listed Option",MID(R359,3,9),MID(Q359,3,9))</f>
        <v/>
      </c>
      <c r="T359" s="61" t="e">
        <f aca="false">VLOOKUP(S359,'Output v4'!C:C,1,FALSE())</f>
        <v>#N/A</v>
      </c>
      <c r="Z359" s="61" t="s">
        <v>1304</v>
      </c>
      <c r="AA359" s="61" t="s">
        <v>3664</v>
      </c>
      <c r="AB359" s="63" t="n">
        <v>-11000000</v>
      </c>
      <c r="AC359" s="63" t="n">
        <v>-11000000</v>
      </c>
      <c r="AE359" s="61" t="n">
        <v>0</v>
      </c>
      <c r="AF359" s="64" t="n">
        <v>-11000000</v>
      </c>
      <c r="AG359" s="61" t="s">
        <v>689</v>
      </c>
      <c r="AH359" s="62" t="n">
        <v>45291</v>
      </c>
      <c r="AI359" s="65" t="n">
        <v>0.004844</v>
      </c>
      <c r="AJ359" s="61" t="s">
        <v>1266</v>
      </c>
      <c r="AK359" s="65" t="n">
        <v>0.004844</v>
      </c>
      <c r="AM359" s="66" t="n">
        <v>53284</v>
      </c>
      <c r="AN359" s="66" t="n">
        <f aca="false">IF(J359="Listed Option",AF359*AL359,AM359)</f>
        <v>53284</v>
      </c>
      <c r="AO359" s="61" t="s">
        <v>1267</v>
      </c>
      <c r="BB359" s="67" t="n">
        <v>0</v>
      </c>
      <c r="BE359" s="61" t="n">
        <v>238581</v>
      </c>
      <c r="BJ359" s="61" t="s">
        <v>3728</v>
      </c>
      <c r="BK359" s="61" t="s">
        <v>3728</v>
      </c>
      <c r="BP359" s="68" t="n">
        <v>-53284</v>
      </c>
      <c r="BQ359" s="68" t="n">
        <v>-53284</v>
      </c>
      <c r="BR359" s="69" t="n">
        <v>-11000000</v>
      </c>
      <c r="BS359" s="63" t="n">
        <v>-11000000</v>
      </c>
      <c r="BU359" s="68" t="n">
        <v>11000000</v>
      </c>
    </row>
    <row r="360" customFormat="false" ht="15" hidden="true" customHeight="false" outlineLevel="0" collapsed="false">
      <c r="A360" s="61" t="s">
        <v>3729</v>
      </c>
      <c r="B360" s="61" t="s">
        <v>3730</v>
      </c>
      <c r="C360" s="62" t="n">
        <v>45291</v>
      </c>
      <c r="D360" s="62" t="n">
        <v>45291</v>
      </c>
      <c r="E360" s="61" t="s">
        <v>1259</v>
      </c>
      <c r="G360" s="61" t="s">
        <v>3731</v>
      </c>
      <c r="H360" s="61" t="s">
        <v>3660</v>
      </c>
      <c r="J360" s="61" t="s">
        <v>3661</v>
      </c>
      <c r="K360" s="61" t="s">
        <v>3662</v>
      </c>
      <c r="L360" s="61" t="s">
        <v>3662</v>
      </c>
      <c r="N360" s="61" t="n">
        <v>180215346</v>
      </c>
      <c r="O360" s="61" t="s">
        <v>1262</v>
      </c>
      <c r="P360" s="61" t="s">
        <v>3732</v>
      </c>
      <c r="S360" s="61" t="str">
        <f aca="false">IF(J360="Listed Option",MID(R360,3,9),MID(Q360,3,9))</f>
        <v/>
      </c>
      <c r="T360" s="61" t="e">
        <f aca="false">VLOOKUP(S360,'Output v4'!C:C,1,FALSE())</f>
        <v>#N/A</v>
      </c>
      <c r="Z360" s="61" t="s">
        <v>1304</v>
      </c>
      <c r="AA360" s="61" t="s">
        <v>3664</v>
      </c>
      <c r="AB360" s="63" t="n">
        <v>-11000000</v>
      </c>
      <c r="AC360" s="63" t="n">
        <v>-11000000</v>
      </c>
      <c r="AE360" s="61" t="n">
        <v>0</v>
      </c>
      <c r="AF360" s="64" t="n">
        <v>-11000000</v>
      </c>
      <c r="AG360" s="61" t="s">
        <v>689</v>
      </c>
      <c r="AH360" s="62" t="n">
        <v>45291</v>
      </c>
      <c r="AI360" s="65" t="n">
        <v>0.006828</v>
      </c>
      <c r="AJ360" s="61" t="s">
        <v>1266</v>
      </c>
      <c r="AK360" s="65" t="n">
        <v>0.006828</v>
      </c>
      <c r="AM360" s="66" t="n">
        <v>75108</v>
      </c>
      <c r="AN360" s="66" t="n">
        <f aca="false">IF(J360="Listed Option",AF360*AL360,AM360)</f>
        <v>75108</v>
      </c>
      <c r="AO360" s="61" t="s">
        <v>1267</v>
      </c>
      <c r="BB360" s="67" t="n">
        <v>0</v>
      </c>
      <c r="BE360" s="61" t="n">
        <v>238581</v>
      </c>
      <c r="BJ360" s="61" t="s">
        <v>3732</v>
      </c>
      <c r="BK360" s="61" t="s">
        <v>3732</v>
      </c>
      <c r="BP360" s="68" t="n">
        <v>-75108</v>
      </c>
      <c r="BQ360" s="68" t="n">
        <v>-75108</v>
      </c>
      <c r="BR360" s="69" t="n">
        <v>-11000000</v>
      </c>
      <c r="BS360" s="63" t="n">
        <v>-11000000</v>
      </c>
      <c r="BU360" s="68" t="n">
        <v>11000000</v>
      </c>
    </row>
    <row r="361" customFormat="false" ht="15" hidden="true" customHeight="false" outlineLevel="0" collapsed="false">
      <c r="A361" s="61" t="s">
        <v>3733</v>
      </c>
      <c r="B361" s="61" t="s">
        <v>3734</v>
      </c>
      <c r="C361" s="62" t="n">
        <v>45291</v>
      </c>
      <c r="D361" s="62" t="n">
        <v>45291</v>
      </c>
      <c r="E361" s="61" t="s">
        <v>1259</v>
      </c>
      <c r="G361" s="61" t="s">
        <v>3735</v>
      </c>
      <c r="H361" s="61" t="s">
        <v>3660</v>
      </c>
      <c r="J361" s="61" t="s">
        <v>3661</v>
      </c>
      <c r="K361" s="61" t="s">
        <v>3662</v>
      </c>
      <c r="L361" s="61" t="s">
        <v>3662</v>
      </c>
      <c r="N361" s="61" t="n">
        <v>180216826</v>
      </c>
      <c r="O361" s="61" t="s">
        <v>1262</v>
      </c>
      <c r="P361" s="61" t="s">
        <v>3736</v>
      </c>
      <c r="S361" s="61" t="str">
        <f aca="false">IF(J361="Listed Option",MID(R361,3,9),MID(Q361,3,9))</f>
        <v/>
      </c>
      <c r="T361" s="61" t="e">
        <f aca="false">VLOOKUP(S361,'Output v4'!C:C,1,FALSE())</f>
        <v>#N/A</v>
      </c>
      <c r="Z361" s="61" t="s">
        <v>1304</v>
      </c>
      <c r="AA361" s="61" t="s">
        <v>3664</v>
      </c>
      <c r="AB361" s="63" t="n">
        <v>5000000</v>
      </c>
      <c r="AC361" s="63" t="n">
        <v>5000000</v>
      </c>
      <c r="AE361" s="61" t="n">
        <v>0</v>
      </c>
      <c r="AF361" s="64" t="n">
        <v>5000000</v>
      </c>
      <c r="AG361" s="61" t="s">
        <v>1273</v>
      </c>
      <c r="AH361" s="62" t="n">
        <v>45291</v>
      </c>
      <c r="AI361" s="65" t="n">
        <v>-0.005197</v>
      </c>
      <c r="AJ361" s="61" t="s">
        <v>1266</v>
      </c>
      <c r="AK361" s="65" t="n">
        <v>-0.005197</v>
      </c>
      <c r="AM361" s="66" t="n">
        <v>-25985</v>
      </c>
      <c r="AN361" s="66" t="n">
        <f aca="false">IF(J361="Listed Option",AF361*AL361,AM361)</f>
        <v>-25985</v>
      </c>
      <c r="AO361" s="61" t="s">
        <v>1267</v>
      </c>
      <c r="BB361" s="67" t="n">
        <v>0</v>
      </c>
      <c r="BE361" s="61" t="n">
        <v>238581</v>
      </c>
      <c r="BJ361" s="61" t="s">
        <v>3736</v>
      </c>
      <c r="BK361" s="61" t="s">
        <v>3736</v>
      </c>
      <c r="BP361" s="68" t="n">
        <v>-25985</v>
      </c>
      <c r="BQ361" s="68" t="n">
        <v>-25985</v>
      </c>
      <c r="BR361" s="69" t="n">
        <v>5000000</v>
      </c>
      <c r="BS361" s="63" t="n">
        <v>5000000</v>
      </c>
      <c r="BU361" s="68" t="n">
        <v>5000000</v>
      </c>
    </row>
    <row r="362" customFormat="false" ht="15" hidden="true" customHeight="false" outlineLevel="0" collapsed="false">
      <c r="A362" s="61" t="s">
        <v>3737</v>
      </c>
      <c r="B362" s="61" t="s">
        <v>3738</v>
      </c>
      <c r="C362" s="62" t="n">
        <v>45291</v>
      </c>
      <c r="D362" s="62" t="n">
        <v>45291</v>
      </c>
      <c r="E362" s="61" t="s">
        <v>1259</v>
      </c>
      <c r="G362" s="61" t="s">
        <v>3739</v>
      </c>
      <c r="H362" s="61" t="s">
        <v>3660</v>
      </c>
      <c r="J362" s="61" t="s">
        <v>3661</v>
      </c>
      <c r="K362" s="61" t="s">
        <v>3662</v>
      </c>
      <c r="L362" s="61" t="s">
        <v>3662</v>
      </c>
      <c r="N362" s="61" t="n">
        <v>180261621</v>
      </c>
      <c r="O362" s="61" t="s">
        <v>1262</v>
      </c>
      <c r="P362" s="61" t="s">
        <v>3740</v>
      </c>
      <c r="S362" s="61" t="str">
        <f aca="false">IF(J362="Listed Option",MID(R362,3,9),MID(Q362,3,9))</f>
        <v/>
      </c>
      <c r="T362" s="61" t="e">
        <f aca="false">VLOOKUP(S362,'Output v4'!C:C,1,FALSE())</f>
        <v>#N/A</v>
      </c>
      <c r="Z362" s="61" t="s">
        <v>1304</v>
      </c>
      <c r="AA362" s="61" t="s">
        <v>3664</v>
      </c>
      <c r="AB362" s="63" t="n">
        <v>10000000</v>
      </c>
      <c r="AC362" s="63" t="n">
        <v>10000000</v>
      </c>
      <c r="AE362" s="61" t="n">
        <v>0</v>
      </c>
      <c r="AF362" s="64" t="n">
        <v>10000000</v>
      </c>
      <c r="AG362" s="61" t="s">
        <v>1273</v>
      </c>
      <c r="AH362" s="62" t="n">
        <v>45291</v>
      </c>
      <c r="AI362" s="65" t="n">
        <v>-0.001915</v>
      </c>
      <c r="AJ362" s="61" t="s">
        <v>1266</v>
      </c>
      <c r="AK362" s="65" t="n">
        <v>-0.001915</v>
      </c>
      <c r="AM362" s="66" t="n">
        <v>-19150</v>
      </c>
      <c r="AN362" s="66" t="n">
        <f aca="false">IF(J362="Listed Option",AF362*AL362,AM362)</f>
        <v>-19150</v>
      </c>
      <c r="AO362" s="61" t="s">
        <v>1267</v>
      </c>
      <c r="BB362" s="67" t="n">
        <v>0</v>
      </c>
      <c r="BE362" s="61" t="n">
        <v>238581</v>
      </c>
      <c r="BJ362" s="61" t="s">
        <v>3740</v>
      </c>
      <c r="BK362" s="61" t="s">
        <v>3740</v>
      </c>
      <c r="BP362" s="68" t="n">
        <v>-19150</v>
      </c>
      <c r="BQ362" s="68" t="n">
        <v>-19150</v>
      </c>
      <c r="BR362" s="69" t="n">
        <v>10000000</v>
      </c>
      <c r="BS362" s="63" t="n">
        <v>10000000</v>
      </c>
      <c r="BU362" s="68" t="n">
        <v>10000000</v>
      </c>
    </row>
    <row r="363" customFormat="false" ht="15" hidden="true" customHeight="false" outlineLevel="0" collapsed="false">
      <c r="A363" s="61" t="s">
        <v>3741</v>
      </c>
      <c r="B363" s="61" t="s">
        <v>3742</v>
      </c>
      <c r="C363" s="62" t="n">
        <v>45291</v>
      </c>
      <c r="D363" s="62" t="n">
        <v>45291</v>
      </c>
      <c r="E363" s="61" t="s">
        <v>1259</v>
      </c>
      <c r="G363" s="61" t="s">
        <v>3743</v>
      </c>
      <c r="H363" s="61" t="s">
        <v>3660</v>
      </c>
      <c r="J363" s="61" t="s">
        <v>3661</v>
      </c>
      <c r="K363" s="61" t="s">
        <v>3662</v>
      </c>
      <c r="L363" s="61" t="s">
        <v>3662</v>
      </c>
      <c r="N363" s="61" t="n">
        <v>180744278</v>
      </c>
      <c r="O363" s="61" t="s">
        <v>1262</v>
      </c>
      <c r="P363" s="61" t="s">
        <v>3744</v>
      </c>
      <c r="S363" s="61" t="str">
        <f aca="false">IF(J363="Listed Option",MID(R363,3,9),MID(Q363,3,9))</f>
        <v/>
      </c>
      <c r="T363" s="61" t="e">
        <f aca="false">VLOOKUP(S363,'Output v4'!C:C,1,FALSE())</f>
        <v>#N/A</v>
      </c>
      <c r="Z363" s="61" t="s">
        <v>1304</v>
      </c>
      <c r="AA363" s="61" t="s">
        <v>3664</v>
      </c>
      <c r="AB363" s="63" t="n">
        <v>25000000</v>
      </c>
      <c r="AC363" s="63" t="n">
        <v>25000000</v>
      </c>
      <c r="AE363" s="61" t="n">
        <v>0</v>
      </c>
      <c r="AF363" s="64" t="n">
        <v>25000000</v>
      </c>
      <c r="AG363" s="61" t="s">
        <v>1273</v>
      </c>
      <c r="AH363" s="62" t="n">
        <v>45291</v>
      </c>
      <c r="AI363" s="65" t="n">
        <v>0.000171</v>
      </c>
      <c r="AJ363" s="61" t="s">
        <v>1266</v>
      </c>
      <c r="AK363" s="65" t="n">
        <v>0.000171</v>
      </c>
      <c r="AM363" s="66" t="n">
        <v>4275</v>
      </c>
      <c r="AN363" s="66" t="n">
        <f aca="false">IF(J363="Listed Option",AF363*AL363,AM363)</f>
        <v>4275</v>
      </c>
      <c r="AO363" s="61" t="s">
        <v>1267</v>
      </c>
      <c r="BB363" s="67" t="n">
        <v>0</v>
      </c>
      <c r="BE363" s="61" t="n">
        <v>238581</v>
      </c>
      <c r="BJ363" s="61" t="s">
        <v>3744</v>
      </c>
      <c r="BK363" s="61" t="s">
        <v>3744</v>
      </c>
      <c r="BP363" s="68" t="n">
        <v>4275</v>
      </c>
      <c r="BQ363" s="68" t="n">
        <v>4275</v>
      </c>
      <c r="BR363" s="69" t="n">
        <v>25000000</v>
      </c>
      <c r="BS363" s="63" t="n">
        <v>25000000</v>
      </c>
      <c r="BU363" s="68" t="n">
        <v>25000000</v>
      </c>
    </row>
    <row r="364" customFormat="false" ht="15" hidden="true" customHeight="false" outlineLevel="0" collapsed="false">
      <c r="A364" s="61" t="s">
        <v>3745</v>
      </c>
      <c r="B364" s="61" t="s">
        <v>3746</v>
      </c>
      <c r="C364" s="62" t="n">
        <v>45291</v>
      </c>
      <c r="D364" s="62" t="n">
        <v>45291</v>
      </c>
      <c r="E364" s="61" t="s">
        <v>1259</v>
      </c>
      <c r="G364" s="61" t="s">
        <v>3747</v>
      </c>
      <c r="H364" s="61" t="s">
        <v>3660</v>
      </c>
      <c r="J364" s="61" t="s">
        <v>3661</v>
      </c>
      <c r="K364" s="61" t="s">
        <v>3662</v>
      </c>
      <c r="L364" s="61" t="s">
        <v>3662</v>
      </c>
      <c r="N364" s="61" t="n">
        <v>180744279</v>
      </c>
      <c r="O364" s="61" t="s">
        <v>1262</v>
      </c>
      <c r="P364" s="61" t="s">
        <v>3748</v>
      </c>
      <c r="S364" s="61" t="str">
        <f aca="false">IF(J364="Listed Option",MID(R364,3,9),MID(Q364,3,9))</f>
        <v/>
      </c>
      <c r="T364" s="61" t="e">
        <f aca="false">VLOOKUP(S364,'Output v4'!C:C,1,FALSE())</f>
        <v>#N/A</v>
      </c>
      <c r="Z364" s="61" t="s">
        <v>1304</v>
      </c>
      <c r="AA364" s="61" t="s">
        <v>3664</v>
      </c>
      <c r="AB364" s="63" t="n">
        <v>-4950000</v>
      </c>
      <c r="AC364" s="63" t="n">
        <v>-4950000</v>
      </c>
      <c r="AE364" s="61" t="n">
        <v>0</v>
      </c>
      <c r="AF364" s="64" t="n">
        <v>-4950000</v>
      </c>
      <c r="AG364" s="61" t="s">
        <v>689</v>
      </c>
      <c r="AH364" s="62" t="n">
        <v>45291</v>
      </c>
      <c r="AI364" s="65" t="n">
        <v>0.00814</v>
      </c>
      <c r="AJ364" s="61" t="s">
        <v>1266</v>
      </c>
      <c r="AK364" s="65" t="n">
        <v>0.00814</v>
      </c>
      <c r="AM364" s="66" t="n">
        <v>40293</v>
      </c>
      <c r="AN364" s="66" t="n">
        <f aca="false">IF(J364="Listed Option",AF364*AL364,AM364)</f>
        <v>40293</v>
      </c>
      <c r="AO364" s="61" t="s">
        <v>1267</v>
      </c>
      <c r="BB364" s="67" t="n">
        <v>0</v>
      </c>
      <c r="BE364" s="61" t="n">
        <v>238581</v>
      </c>
      <c r="BJ364" s="61" t="s">
        <v>3748</v>
      </c>
      <c r="BK364" s="61" t="s">
        <v>3748</v>
      </c>
      <c r="BP364" s="68" t="n">
        <v>-40293</v>
      </c>
      <c r="BQ364" s="68" t="n">
        <v>-40293</v>
      </c>
      <c r="BR364" s="69" t="n">
        <v>-4950000</v>
      </c>
      <c r="BS364" s="63" t="n">
        <v>-4950000</v>
      </c>
      <c r="BU364" s="68" t="n">
        <v>4950000</v>
      </c>
    </row>
    <row r="365" customFormat="false" ht="15" hidden="true" customHeight="false" outlineLevel="0" collapsed="false">
      <c r="A365" s="61" t="s">
        <v>3749</v>
      </c>
      <c r="B365" s="61" t="s">
        <v>3750</v>
      </c>
      <c r="C365" s="62" t="n">
        <v>45291</v>
      </c>
      <c r="D365" s="62" t="n">
        <v>45291</v>
      </c>
      <c r="E365" s="61" t="s">
        <v>1259</v>
      </c>
      <c r="G365" s="61" t="s">
        <v>3751</v>
      </c>
      <c r="H365" s="61" t="s">
        <v>3660</v>
      </c>
      <c r="J365" s="61" t="s">
        <v>3661</v>
      </c>
      <c r="K365" s="61" t="s">
        <v>3662</v>
      </c>
      <c r="L365" s="61" t="s">
        <v>3662</v>
      </c>
      <c r="N365" s="61" t="n">
        <v>180989838</v>
      </c>
      <c r="O365" s="61" t="s">
        <v>1262</v>
      </c>
      <c r="P365" s="61" t="s">
        <v>3752</v>
      </c>
      <c r="S365" s="61" t="str">
        <f aca="false">IF(J365="Listed Option",MID(R365,3,9),MID(Q365,3,9))</f>
        <v/>
      </c>
      <c r="T365" s="61" t="e">
        <f aca="false">VLOOKUP(S365,'Output v4'!C:C,1,FALSE())</f>
        <v>#N/A</v>
      </c>
      <c r="Z365" s="61" t="s">
        <v>1304</v>
      </c>
      <c r="AA365" s="61" t="s">
        <v>3664</v>
      </c>
      <c r="AB365" s="63" t="n">
        <v>5000000</v>
      </c>
      <c r="AC365" s="63" t="n">
        <v>5000000</v>
      </c>
      <c r="AE365" s="61" t="n">
        <v>0</v>
      </c>
      <c r="AF365" s="64" t="n">
        <v>5000000</v>
      </c>
      <c r="AG365" s="61" t="s">
        <v>1273</v>
      </c>
      <c r="AH365" s="62" t="n">
        <v>45291</v>
      </c>
      <c r="AI365" s="65" t="n">
        <v>-0.002364</v>
      </c>
      <c r="AJ365" s="61" t="s">
        <v>1266</v>
      </c>
      <c r="AK365" s="65" t="n">
        <v>-0.002364</v>
      </c>
      <c r="AM365" s="66" t="n">
        <v>-11820</v>
      </c>
      <c r="AN365" s="66" t="n">
        <f aca="false">IF(J365="Listed Option",AF365*AL365,AM365)</f>
        <v>-11820</v>
      </c>
      <c r="AO365" s="61" t="s">
        <v>1267</v>
      </c>
      <c r="BB365" s="67" t="n">
        <v>0</v>
      </c>
      <c r="BE365" s="61" t="n">
        <v>238581</v>
      </c>
      <c r="BJ365" s="61" t="s">
        <v>3752</v>
      </c>
      <c r="BK365" s="61" t="s">
        <v>3752</v>
      </c>
      <c r="BP365" s="68" t="n">
        <v>-11820</v>
      </c>
      <c r="BQ365" s="68" t="n">
        <v>-11820</v>
      </c>
      <c r="BR365" s="69" t="n">
        <v>5000000</v>
      </c>
      <c r="BS365" s="63" t="n">
        <v>5000000</v>
      </c>
      <c r="BU365" s="68" t="n">
        <v>5000000</v>
      </c>
    </row>
    <row r="366" customFormat="false" ht="15" hidden="true" customHeight="false" outlineLevel="0" collapsed="false">
      <c r="A366" s="61" t="s">
        <v>3753</v>
      </c>
      <c r="B366" s="61" t="s">
        <v>3754</v>
      </c>
      <c r="C366" s="62" t="n">
        <v>45291</v>
      </c>
      <c r="D366" s="62" t="n">
        <v>45291</v>
      </c>
      <c r="E366" s="61" t="s">
        <v>1259</v>
      </c>
      <c r="G366" s="61" t="s">
        <v>3755</v>
      </c>
      <c r="H366" s="61" t="s">
        <v>3660</v>
      </c>
      <c r="J366" s="61" t="s">
        <v>3661</v>
      </c>
      <c r="K366" s="61" t="s">
        <v>3662</v>
      </c>
      <c r="L366" s="61" t="s">
        <v>3662</v>
      </c>
      <c r="N366" s="61" t="n">
        <v>180993840</v>
      </c>
      <c r="O366" s="61" t="s">
        <v>1262</v>
      </c>
      <c r="P366" s="61" t="s">
        <v>3756</v>
      </c>
      <c r="S366" s="61" t="str">
        <f aca="false">IF(J366="Listed Option",MID(R366,3,9),MID(Q366,3,9))</f>
        <v/>
      </c>
      <c r="T366" s="61" t="e">
        <f aca="false">VLOOKUP(S366,'Output v4'!C:C,1,FALSE())</f>
        <v>#N/A</v>
      </c>
      <c r="Z366" s="61" t="s">
        <v>1304</v>
      </c>
      <c r="AA366" s="61" t="s">
        <v>3664</v>
      </c>
      <c r="AB366" s="63" t="n">
        <v>5000000</v>
      </c>
      <c r="AC366" s="63" t="n">
        <v>5000000</v>
      </c>
      <c r="AE366" s="61" t="n">
        <v>0</v>
      </c>
      <c r="AF366" s="64" t="n">
        <v>5000000</v>
      </c>
      <c r="AG366" s="61" t="s">
        <v>1273</v>
      </c>
      <c r="AH366" s="62" t="n">
        <v>45291</v>
      </c>
      <c r="AI366" s="65" t="n">
        <v>0.00174</v>
      </c>
      <c r="AJ366" s="61" t="s">
        <v>1266</v>
      </c>
      <c r="AK366" s="65" t="n">
        <v>0.00174</v>
      </c>
      <c r="AM366" s="66" t="n">
        <v>8700</v>
      </c>
      <c r="AN366" s="66" t="n">
        <f aca="false">IF(J366="Listed Option",AF366*AL366,AM366)</f>
        <v>8700</v>
      </c>
      <c r="AO366" s="61" t="s">
        <v>1267</v>
      </c>
      <c r="BB366" s="67" t="n">
        <v>0</v>
      </c>
      <c r="BE366" s="61" t="n">
        <v>238581</v>
      </c>
      <c r="BJ366" s="61" t="s">
        <v>3756</v>
      </c>
      <c r="BK366" s="61" t="s">
        <v>3756</v>
      </c>
      <c r="BP366" s="68" t="n">
        <v>8700</v>
      </c>
      <c r="BQ366" s="68" t="n">
        <v>8700</v>
      </c>
      <c r="BR366" s="69" t="n">
        <v>5000000</v>
      </c>
      <c r="BS366" s="63" t="n">
        <v>5000000</v>
      </c>
      <c r="BU366" s="68" t="n">
        <v>5000000</v>
      </c>
    </row>
    <row r="367" customFormat="false" ht="15" hidden="true" customHeight="false" outlineLevel="0" collapsed="false">
      <c r="A367" s="61" t="s">
        <v>3757</v>
      </c>
      <c r="B367" s="61" t="s">
        <v>3758</v>
      </c>
      <c r="C367" s="62" t="n">
        <v>45291</v>
      </c>
      <c r="D367" s="62" t="n">
        <v>45291</v>
      </c>
      <c r="E367" s="61" t="s">
        <v>1259</v>
      </c>
      <c r="G367" s="61" t="s">
        <v>3759</v>
      </c>
      <c r="H367" s="61" t="s">
        <v>3660</v>
      </c>
      <c r="J367" s="61" t="s">
        <v>3661</v>
      </c>
      <c r="K367" s="61" t="s">
        <v>3662</v>
      </c>
      <c r="L367" s="61" t="s">
        <v>3662</v>
      </c>
      <c r="N367" s="61" t="n">
        <v>181017368</v>
      </c>
      <c r="O367" s="61" t="s">
        <v>1262</v>
      </c>
      <c r="P367" s="61" t="s">
        <v>3760</v>
      </c>
      <c r="S367" s="61" t="str">
        <f aca="false">IF(J367="Listed Option",MID(R367,3,9),MID(Q367,3,9))</f>
        <v/>
      </c>
      <c r="T367" s="61" t="e">
        <f aca="false">VLOOKUP(S367,'Output v4'!C:C,1,FALSE())</f>
        <v>#N/A</v>
      </c>
      <c r="Z367" s="61" t="s">
        <v>1304</v>
      </c>
      <c r="AA367" s="61" t="s">
        <v>3664</v>
      </c>
      <c r="AB367" s="63" t="n">
        <v>5000000</v>
      </c>
      <c r="AC367" s="63" t="n">
        <v>5000000</v>
      </c>
      <c r="AE367" s="61" t="n">
        <v>0</v>
      </c>
      <c r="AF367" s="64" t="n">
        <v>5000000</v>
      </c>
      <c r="AG367" s="61" t="s">
        <v>1273</v>
      </c>
      <c r="AH367" s="62" t="n">
        <v>45291</v>
      </c>
      <c r="AI367" s="65" t="n">
        <v>-0.003031</v>
      </c>
      <c r="AJ367" s="61" t="s">
        <v>1266</v>
      </c>
      <c r="AK367" s="65" t="n">
        <v>-0.003031</v>
      </c>
      <c r="AM367" s="66" t="n">
        <v>-15155</v>
      </c>
      <c r="AN367" s="66" t="n">
        <f aca="false">IF(J367="Listed Option",AF367*AL367,AM367)</f>
        <v>-15155</v>
      </c>
      <c r="AO367" s="61" t="s">
        <v>1267</v>
      </c>
      <c r="BB367" s="67" t="n">
        <v>0</v>
      </c>
      <c r="BE367" s="61" t="n">
        <v>238581</v>
      </c>
      <c r="BJ367" s="61" t="s">
        <v>3760</v>
      </c>
      <c r="BK367" s="61" t="s">
        <v>3760</v>
      </c>
      <c r="BP367" s="68" t="n">
        <v>-15155</v>
      </c>
      <c r="BQ367" s="68" t="n">
        <v>-15155</v>
      </c>
      <c r="BR367" s="69" t="n">
        <v>5000000</v>
      </c>
      <c r="BS367" s="63" t="n">
        <v>5000000</v>
      </c>
      <c r="BU367" s="68" t="n">
        <v>5000000</v>
      </c>
    </row>
    <row r="368" customFormat="false" ht="15" hidden="true" customHeight="false" outlineLevel="0" collapsed="false">
      <c r="A368" s="61" t="s">
        <v>3761</v>
      </c>
      <c r="B368" s="61" t="s">
        <v>3762</v>
      </c>
      <c r="C368" s="62" t="n">
        <v>45291</v>
      </c>
      <c r="D368" s="62" t="n">
        <v>45291</v>
      </c>
      <c r="E368" s="61" t="s">
        <v>1259</v>
      </c>
      <c r="G368" s="61" t="s">
        <v>3763</v>
      </c>
      <c r="H368" s="61" t="s">
        <v>3660</v>
      </c>
      <c r="J368" s="61" t="s">
        <v>3661</v>
      </c>
      <c r="K368" s="61" t="s">
        <v>3662</v>
      </c>
      <c r="L368" s="61" t="s">
        <v>3662</v>
      </c>
      <c r="N368" s="61" t="n">
        <v>181241705</v>
      </c>
      <c r="O368" s="61" t="s">
        <v>1262</v>
      </c>
      <c r="P368" s="61" t="s">
        <v>3764</v>
      </c>
      <c r="S368" s="61" t="str">
        <f aca="false">IF(J368="Listed Option",MID(R368,3,9),MID(Q368,3,9))</f>
        <v/>
      </c>
      <c r="T368" s="61" t="e">
        <f aca="false">VLOOKUP(S368,'Output v4'!C:C,1,FALSE())</f>
        <v>#N/A</v>
      </c>
      <c r="Z368" s="61" t="s">
        <v>1304</v>
      </c>
      <c r="AA368" s="61" t="s">
        <v>3664</v>
      </c>
      <c r="AB368" s="63" t="n">
        <v>5000000</v>
      </c>
      <c r="AC368" s="63" t="n">
        <v>5000000</v>
      </c>
      <c r="AE368" s="61" t="n">
        <v>0</v>
      </c>
      <c r="AF368" s="64" t="n">
        <v>5000000</v>
      </c>
      <c r="AG368" s="61" t="s">
        <v>1273</v>
      </c>
      <c r="AH368" s="62" t="n">
        <v>45291</v>
      </c>
      <c r="AI368" s="65" t="n">
        <v>0.006727</v>
      </c>
      <c r="AJ368" s="61" t="s">
        <v>1266</v>
      </c>
      <c r="AK368" s="65" t="n">
        <v>0.006727</v>
      </c>
      <c r="AM368" s="66" t="n">
        <v>33635</v>
      </c>
      <c r="AN368" s="66" t="n">
        <f aca="false">IF(J368="Listed Option",AF368*AL368,AM368)</f>
        <v>33635</v>
      </c>
      <c r="AO368" s="61" t="s">
        <v>1267</v>
      </c>
      <c r="BB368" s="67" t="n">
        <v>0</v>
      </c>
      <c r="BE368" s="61" t="n">
        <v>238581</v>
      </c>
      <c r="BJ368" s="61" t="s">
        <v>3764</v>
      </c>
      <c r="BK368" s="61" t="s">
        <v>3764</v>
      </c>
      <c r="BP368" s="68" t="n">
        <v>33635</v>
      </c>
      <c r="BQ368" s="68" t="n">
        <v>33635</v>
      </c>
      <c r="BR368" s="69" t="n">
        <v>5000000</v>
      </c>
      <c r="BS368" s="63" t="n">
        <v>5000000</v>
      </c>
      <c r="BU368" s="68" t="n">
        <v>5000000</v>
      </c>
    </row>
    <row r="369" customFormat="false" ht="15" hidden="true" customHeight="false" outlineLevel="0" collapsed="false">
      <c r="A369" s="61" t="s">
        <v>3765</v>
      </c>
      <c r="B369" s="61" t="s">
        <v>3766</v>
      </c>
      <c r="C369" s="62" t="n">
        <v>45291</v>
      </c>
      <c r="D369" s="62" t="n">
        <v>45291</v>
      </c>
      <c r="E369" s="61" t="s">
        <v>1259</v>
      </c>
      <c r="G369" s="61" t="s">
        <v>3767</v>
      </c>
      <c r="H369" s="61" t="s">
        <v>3660</v>
      </c>
      <c r="J369" s="61" t="s">
        <v>3661</v>
      </c>
      <c r="K369" s="61" t="s">
        <v>3662</v>
      </c>
      <c r="L369" s="61" t="s">
        <v>3662</v>
      </c>
      <c r="N369" s="61" t="n">
        <v>181403376</v>
      </c>
      <c r="O369" s="61" t="s">
        <v>1262</v>
      </c>
      <c r="P369" s="61" t="s">
        <v>3768</v>
      </c>
      <c r="S369" s="61" t="str">
        <f aca="false">IF(J369="Listed Option",MID(R369,3,9),MID(Q369,3,9))</f>
        <v/>
      </c>
      <c r="T369" s="61" t="e">
        <f aca="false">VLOOKUP(S369,'Output v4'!C:C,1,FALSE())</f>
        <v>#N/A</v>
      </c>
      <c r="Z369" s="61" t="s">
        <v>1304</v>
      </c>
      <c r="AA369" s="61" t="s">
        <v>3664</v>
      </c>
      <c r="AB369" s="63" t="n">
        <v>-4950000</v>
      </c>
      <c r="AC369" s="63" t="n">
        <v>-4950000</v>
      </c>
      <c r="AE369" s="61" t="n">
        <v>0</v>
      </c>
      <c r="AF369" s="64" t="n">
        <v>-4950000</v>
      </c>
      <c r="AG369" s="61" t="s">
        <v>689</v>
      </c>
      <c r="AH369" s="62" t="n">
        <v>45291</v>
      </c>
      <c r="AI369" s="65" t="n">
        <v>0.00704</v>
      </c>
      <c r="AJ369" s="61" t="s">
        <v>1266</v>
      </c>
      <c r="AK369" s="65" t="n">
        <v>0.00704</v>
      </c>
      <c r="AM369" s="66" t="n">
        <v>34848</v>
      </c>
      <c r="AN369" s="66" t="n">
        <f aca="false">IF(J369="Listed Option",AF369*AL369,AM369)</f>
        <v>34848</v>
      </c>
      <c r="AO369" s="61" t="s">
        <v>1267</v>
      </c>
      <c r="BB369" s="67" t="n">
        <v>0</v>
      </c>
      <c r="BE369" s="61" t="n">
        <v>238581</v>
      </c>
      <c r="BJ369" s="61" t="s">
        <v>3768</v>
      </c>
      <c r="BK369" s="61" t="s">
        <v>3768</v>
      </c>
      <c r="BP369" s="68" t="n">
        <v>-34848</v>
      </c>
      <c r="BQ369" s="68" t="n">
        <v>-34848</v>
      </c>
      <c r="BR369" s="69" t="n">
        <v>-4950000</v>
      </c>
      <c r="BS369" s="63" t="n">
        <v>-4950000</v>
      </c>
      <c r="BU369" s="68" t="n">
        <v>4950000</v>
      </c>
    </row>
    <row r="370" customFormat="false" ht="15" hidden="true" customHeight="false" outlineLevel="0" collapsed="false">
      <c r="A370" s="61" t="s">
        <v>3769</v>
      </c>
      <c r="B370" s="61" t="s">
        <v>3770</v>
      </c>
      <c r="C370" s="62" t="n">
        <v>45291</v>
      </c>
      <c r="D370" s="62" t="n">
        <v>45291</v>
      </c>
      <c r="E370" s="61" t="s">
        <v>1259</v>
      </c>
      <c r="G370" s="61" t="s">
        <v>3771</v>
      </c>
      <c r="H370" s="61" t="s">
        <v>3660</v>
      </c>
      <c r="J370" s="61" t="s">
        <v>3661</v>
      </c>
      <c r="K370" s="61" t="s">
        <v>3662</v>
      </c>
      <c r="L370" s="61" t="s">
        <v>3662</v>
      </c>
      <c r="N370" s="61" t="n">
        <v>181411776</v>
      </c>
      <c r="O370" s="61" t="s">
        <v>1262</v>
      </c>
      <c r="P370" s="61" t="s">
        <v>3772</v>
      </c>
      <c r="S370" s="61" t="str">
        <f aca="false">IF(J370="Listed Option",MID(R370,3,9),MID(Q370,3,9))</f>
        <v/>
      </c>
      <c r="T370" s="61" t="e">
        <f aca="false">VLOOKUP(S370,'Output v4'!C:C,1,FALSE())</f>
        <v>#N/A</v>
      </c>
      <c r="Z370" s="61" t="s">
        <v>1304</v>
      </c>
      <c r="AA370" s="61" t="s">
        <v>3664</v>
      </c>
      <c r="AB370" s="63" t="n">
        <v>25000000</v>
      </c>
      <c r="AC370" s="63" t="n">
        <v>25000000</v>
      </c>
      <c r="AE370" s="61" t="n">
        <v>0</v>
      </c>
      <c r="AF370" s="64" t="n">
        <v>25000000</v>
      </c>
      <c r="AG370" s="61" t="s">
        <v>1273</v>
      </c>
      <c r="AH370" s="62" t="n">
        <v>45291</v>
      </c>
      <c r="AI370" s="65" t="n">
        <v>0.001386</v>
      </c>
      <c r="AJ370" s="61" t="s">
        <v>1266</v>
      </c>
      <c r="AK370" s="65" t="n">
        <v>0.001386</v>
      </c>
      <c r="AM370" s="66" t="n">
        <v>34650</v>
      </c>
      <c r="AN370" s="66" t="n">
        <f aca="false">IF(J370="Listed Option",AF370*AL370,AM370)</f>
        <v>34650</v>
      </c>
      <c r="AO370" s="61" t="s">
        <v>1267</v>
      </c>
      <c r="BB370" s="67" t="n">
        <v>0</v>
      </c>
      <c r="BE370" s="61" t="n">
        <v>238581</v>
      </c>
      <c r="BJ370" s="61" t="s">
        <v>3772</v>
      </c>
      <c r="BK370" s="61" t="s">
        <v>3772</v>
      </c>
      <c r="BP370" s="68" t="n">
        <v>34650</v>
      </c>
      <c r="BQ370" s="68" t="n">
        <v>34650</v>
      </c>
      <c r="BR370" s="69" t="n">
        <v>25000000</v>
      </c>
      <c r="BS370" s="63" t="n">
        <v>25000000</v>
      </c>
      <c r="BU370" s="68" t="n">
        <v>25000000</v>
      </c>
    </row>
    <row r="371" customFormat="false" ht="15" hidden="true" customHeight="false" outlineLevel="0" collapsed="false">
      <c r="A371" s="61" t="s">
        <v>3773</v>
      </c>
      <c r="B371" s="61" t="s">
        <v>3774</v>
      </c>
      <c r="C371" s="62" t="n">
        <v>45291</v>
      </c>
      <c r="D371" s="62" t="n">
        <v>45291</v>
      </c>
      <c r="E371" s="61" t="s">
        <v>1259</v>
      </c>
      <c r="G371" s="61" t="s">
        <v>3775</v>
      </c>
      <c r="H371" s="61" t="s">
        <v>3660</v>
      </c>
      <c r="J371" s="61" t="s">
        <v>3661</v>
      </c>
      <c r="K371" s="61" t="s">
        <v>3662</v>
      </c>
      <c r="L371" s="61" t="s">
        <v>3662</v>
      </c>
      <c r="N371" s="61" t="n">
        <v>181411865</v>
      </c>
      <c r="O371" s="61" t="s">
        <v>1262</v>
      </c>
      <c r="P371" s="61" t="s">
        <v>3776</v>
      </c>
      <c r="S371" s="61" t="str">
        <f aca="false">IF(J371="Listed Option",MID(R371,3,9),MID(Q371,3,9))</f>
        <v/>
      </c>
      <c r="T371" s="61" t="e">
        <f aca="false">VLOOKUP(S371,'Output v4'!C:C,1,FALSE())</f>
        <v>#N/A</v>
      </c>
      <c r="Z371" s="61" t="s">
        <v>1304</v>
      </c>
      <c r="AA371" s="61" t="s">
        <v>3664</v>
      </c>
      <c r="AB371" s="63" t="n">
        <v>5000000</v>
      </c>
      <c r="AC371" s="63" t="n">
        <v>5000000</v>
      </c>
      <c r="AE371" s="61" t="n">
        <v>0</v>
      </c>
      <c r="AF371" s="64" t="n">
        <v>5000000</v>
      </c>
      <c r="AG371" s="61" t="s">
        <v>1273</v>
      </c>
      <c r="AH371" s="62" t="n">
        <v>45291</v>
      </c>
      <c r="AI371" s="65" t="n">
        <v>0.011382</v>
      </c>
      <c r="AJ371" s="61" t="s">
        <v>1266</v>
      </c>
      <c r="AK371" s="65" t="n">
        <v>0.011382</v>
      </c>
      <c r="AM371" s="66" t="n">
        <v>56910</v>
      </c>
      <c r="AN371" s="66" t="n">
        <f aca="false">IF(J371="Listed Option",AF371*AL371,AM371)</f>
        <v>56910</v>
      </c>
      <c r="AO371" s="61" t="s">
        <v>1267</v>
      </c>
      <c r="BB371" s="67" t="n">
        <v>0</v>
      </c>
      <c r="BE371" s="61" t="n">
        <v>238581</v>
      </c>
      <c r="BJ371" s="61" t="s">
        <v>3776</v>
      </c>
      <c r="BK371" s="61" t="s">
        <v>3776</v>
      </c>
      <c r="BP371" s="68" t="n">
        <v>56910</v>
      </c>
      <c r="BQ371" s="68" t="n">
        <v>56910</v>
      </c>
      <c r="BR371" s="69" t="n">
        <v>5000000</v>
      </c>
      <c r="BS371" s="63" t="n">
        <v>5000000</v>
      </c>
      <c r="BU371" s="68" t="n">
        <v>5000000</v>
      </c>
    </row>
    <row r="372" customFormat="false" ht="15" hidden="true" customHeight="false" outlineLevel="0" collapsed="false">
      <c r="A372" s="61" t="s">
        <v>3777</v>
      </c>
      <c r="B372" s="61" t="s">
        <v>3778</v>
      </c>
      <c r="C372" s="62" t="n">
        <v>45291</v>
      </c>
      <c r="D372" s="62" t="n">
        <v>45291</v>
      </c>
      <c r="E372" s="61" t="s">
        <v>1259</v>
      </c>
      <c r="G372" s="61" t="s">
        <v>3779</v>
      </c>
      <c r="H372" s="61" t="s">
        <v>3660</v>
      </c>
      <c r="J372" s="61" t="s">
        <v>3661</v>
      </c>
      <c r="K372" s="61" t="s">
        <v>3662</v>
      </c>
      <c r="L372" s="61" t="s">
        <v>3662</v>
      </c>
      <c r="N372" s="61" t="n">
        <v>181458653</v>
      </c>
      <c r="O372" s="61" t="s">
        <v>1262</v>
      </c>
      <c r="P372" s="61" t="s">
        <v>3780</v>
      </c>
      <c r="S372" s="61" t="str">
        <f aca="false">IF(J372="Listed Option",MID(R372,3,9),MID(Q372,3,9))</f>
        <v/>
      </c>
      <c r="T372" s="61" t="e">
        <f aca="false">VLOOKUP(S372,'Output v4'!C:C,1,FALSE())</f>
        <v>#N/A</v>
      </c>
      <c r="Z372" s="61" t="s">
        <v>1304</v>
      </c>
      <c r="AA372" s="61" t="s">
        <v>3664</v>
      </c>
      <c r="AB372" s="63" t="n">
        <v>7000000</v>
      </c>
      <c r="AC372" s="63" t="n">
        <v>7000000</v>
      </c>
      <c r="AE372" s="61" t="n">
        <v>0</v>
      </c>
      <c r="AF372" s="64" t="n">
        <v>7000000</v>
      </c>
      <c r="AG372" s="61" t="s">
        <v>1273</v>
      </c>
      <c r="AH372" s="62" t="n">
        <v>45291</v>
      </c>
      <c r="AI372" s="65" t="n">
        <v>0.017688</v>
      </c>
      <c r="AJ372" s="61" t="s">
        <v>1266</v>
      </c>
      <c r="AK372" s="65" t="n">
        <v>0.017688</v>
      </c>
      <c r="AM372" s="66" t="n">
        <v>123816</v>
      </c>
      <c r="AN372" s="66" t="n">
        <f aca="false">IF(J372="Listed Option",AF372*AL372,AM372)</f>
        <v>123816</v>
      </c>
      <c r="AO372" s="61" t="s">
        <v>1267</v>
      </c>
      <c r="BB372" s="67" t="n">
        <v>0</v>
      </c>
      <c r="BE372" s="61" t="n">
        <v>238581</v>
      </c>
      <c r="BJ372" s="61" t="s">
        <v>3780</v>
      </c>
      <c r="BK372" s="61" t="s">
        <v>3780</v>
      </c>
      <c r="BP372" s="68" t="n">
        <v>123816</v>
      </c>
      <c r="BQ372" s="68" t="n">
        <v>123816</v>
      </c>
      <c r="BR372" s="69" t="n">
        <v>7000000</v>
      </c>
      <c r="BS372" s="63" t="n">
        <v>7000000</v>
      </c>
      <c r="BU372" s="68" t="n">
        <v>7000000</v>
      </c>
    </row>
    <row r="373" customFormat="false" ht="15" hidden="true" customHeight="false" outlineLevel="0" collapsed="false">
      <c r="A373" s="61" t="s">
        <v>3781</v>
      </c>
      <c r="B373" s="61" t="s">
        <v>3782</v>
      </c>
      <c r="C373" s="62" t="n">
        <v>45291</v>
      </c>
      <c r="D373" s="62" t="n">
        <v>45291</v>
      </c>
      <c r="E373" s="61" t="s">
        <v>1259</v>
      </c>
      <c r="G373" s="61" t="s">
        <v>3783</v>
      </c>
      <c r="H373" s="61" t="s">
        <v>3660</v>
      </c>
      <c r="J373" s="61" t="s">
        <v>3661</v>
      </c>
      <c r="K373" s="61" t="s">
        <v>3662</v>
      </c>
      <c r="L373" s="61" t="s">
        <v>3662</v>
      </c>
      <c r="N373" s="61" t="n">
        <v>181667499</v>
      </c>
      <c r="O373" s="61" t="s">
        <v>1262</v>
      </c>
      <c r="P373" s="61" t="s">
        <v>3784</v>
      </c>
      <c r="S373" s="61" t="str">
        <f aca="false">IF(J373="Listed Option",MID(R373,3,9),MID(Q373,3,9))</f>
        <v/>
      </c>
      <c r="T373" s="61" t="e">
        <f aca="false">VLOOKUP(S373,'Output v4'!C:C,1,FALSE())</f>
        <v>#N/A</v>
      </c>
      <c r="Z373" s="61" t="s">
        <v>1304</v>
      </c>
      <c r="AA373" s="61" t="s">
        <v>3664</v>
      </c>
      <c r="AB373" s="63" t="n">
        <v>-12000000</v>
      </c>
      <c r="AC373" s="63" t="n">
        <v>-12000000</v>
      </c>
      <c r="AE373" s="61" t="n">
        <v>0</v>
      </c>
      <c r="AF373" s="64" t="n">
        <v>-12000000</v>
      </c>
      <c r="AG373" s="61" t="s">
        <v>689</v>
      </c>
      <c r="AH373" s="62" t="n">
        <v>45291</v>
      </c>
      <c r="AI373" s="65" t="n">
        <v>-0.001936</v>
      </c>
      <c r="AJ373" s="61" t="s">
        <v>1266</v>
      </c>
      <c r="AK373" s="65" t="n">
        <v>-0.001936</v>
      </c>
      <c r="AM373" s="66" t="n">
        <v>-23232</v>
      </c>
      <c r="AN373" s="66" t="n">
        <f aca="false">IF(J373="Listed Option",AF373*AL373,AM373)</f>
        <v>-23232</v>
      </c>
      <c r="AO373" s="61" t="s">
        <v>1267</v>
      </c>
      <c r="BB373" s="67" t="n">
        <v>0</v>
      </c>
      <c r="BE373" s="61" t="n">
        <v>238581</v>
      </c>
      <c r="BJ373" s="61" t="s">
        <v>3784</v>
      </c>
      <c r="BK373" s="61" t="s">
        <v>3784</v>
      </c>
      <c r="BP373" s="68" t="n">
        <v>23232</v>
      </c>
      <c r="BQ373" s="68" t="n">
        <v>23232</v>
      </c>
      <c r="BR373" s="69" t="n">
        <v>-12000000</v>
      </c>
      <c r="BS373" s="63" t="n">
        <v>-12000000</v>
      </c>
      <c r="BU373" s="68" t="n">
        <v>12000000</v>
      </c>
    </row>
    <row r="374" customFormat="false" ht="15" hidden="true" customHeight="false" outlineLevel="0" collapsed="false">
      <c r="A374" s="61" t="s">
        <v>3785</v>
      </c>
      <c r="B374" s="61" t="s">
        <v>3786</v>
      </c>
      <c r="C374" s="62" t="n">
        <v>45291</v>
      </c>
      <c r="D374" s="62" t="n">
        <v>45291</v>
      </c>
      <c r="E374" s="61" t="s">
        <v>1259</v>
      </c>
      <c r="G374" s="61" t="s">
        <v>3787</v>
      </c>
      <c r="H374" s="61" t="s">
        <v>3660</v>
      </c>
      <c r="J374" s="61" t="s">
        <v>3661</v>
      </c>
      <c r="K374" s="61" t="s">
        <v>3662</v>
      </c>
      <c r="L374" s="61" t="s">
        <v>3662</v>
      </c>
      <c r="N374" s="61" t="n">
        <v>181667500</v>
      </c>
      <c r="O374" s="61" t="s">
        <v>1262</v>
      </c>
      <c r="P374" s="61" t="s">
        <v>3788</v>
      </c>
      <c r="S374" s="61" t="str">
        <f aca="false">IF(J374="Listed Option",MID(R374,3,9),MID(Q374,3,9))</f>
        <v/>
      </c>
      <c r="T374" s="61" t="e">
        <f aca="false">VLOOKUP(S374,'Output v4'!C:C,1,FALSE())</f>
        <v>#N/A</v>
      </c>
      <c r="Z374" s="61" t="s">
        <v>1304</v>
      </c>
      <c r="AA374" s="61" t="s">
        <v>3664</v>
      </c>
      <c r="AB374" s="63" t="n">
        <v>-16000000</v>
      </c>
      <c r="AC374" s="63" t="n">
        <v>-16000000</v>
      </c>
      <c r="AE374" s="61" t="n">
        <v>0</v>
      </c>
      <c r="AF374" s="64" t="n">
        <v>-16000000</v>
      </c>
      <c r="AG374" s="61" t="s">
        <v>689</v>
      </c>
      <c r="AH374" s="62" t="n">
        <v>45291</v>
      </c>
      <c r="AI374" s="65" t="n">
        <v>-0.007459</v>
      </c>
      <c r="AJ374" s="61" t="s">
        <v>1266</v>
      </c>
      <c r="AK374" s="65" t="n">
        <v>-0.007459</v>
      </c>
      <c r="AM374" s="66" t="n">
        <v>-119344</v>
      </c>
      <c r="AN374" s="66" t="n">
        <f aca="false">IF(J374="Listed Option",AF374*AL374,AM374)</f>
        <v>-119344</v>
      </c>
      <c r="AO374" s="61" t="s">
        <v>1267</v>
      </c>
      <c r="BB374" s="67" t="n">
        <v>0</v>
      </c>
      <c r="BE374" s="61" t="n">
        <v>238581</v>
      </c>
      <c r="BJ374" s="61" t="s">
        <v>3788</v>
      </c>
      <c r="BK374" s="61" t="s">
        <v>3788</v>
      </c>
      <c r="BP374" s="68" t="n">
        <v>119344</v>
      </c>
      <c r="BQ374" s="68" t="n">
        <v>119344</v>
      </c>
      <c r="BR374" s="69" t="n">
        <v>-16000000</v>
      </c>
      <c r="BS374" s="63" t="n">
        <v>-16000000</v>
      </c>
      <c r="BU374" s="68" t="n">
        <v>16000000</v>
      </c>
    </row>
    <row r="375" customFormat="false" ht="15" hidden="true" customHeight="false" outlineLevel="0" collapsed="false">
      <c r="A375" s="61" t="s">
        <v>3789</v>
      </c>
      <c r="B375" s="61" t="s">
        <v>3790</v>
      </c>
      <c r="C375" s="62" t="n">
        <v>45291</v>
      </c>
      <c r="D375" s="62" t="n">
        <v>45291</v>
      </c>
      <c r="E375" s="61" t="s">
        <v>1259</v>
      </c>
      <c r="G375" s="61" t="s">
        <v>3791</v>
      </c>
      <c r="H375" s="61" t="s">
        <v>3660</v>
      </c>
      <c r="J375" s="61" t="s">
        <v>3661</v>
      </c>
      <c r="K375" s="61" t="s">
        <v>3662</v>
      </c>
      <c r="L375" s="61" t="s">
        <v>3662</v>
      </c>
      <c r="N375" s="61" t="n">
        <v>181727095</v>
      </c>
      <c r="O375" s="61" t="s">
        <v>1262</v>
      </c>
      <c r="P375" s="61" t="s">
        <v>3792</v>
      </c>
      <c r="S375" s="61" t="str">
        <f aca="false">IF(J375="Listed Option",MID(R375,3,9),MID(Q375,3,9))</f>
        <v/>
      </c>
      <c r="T375" s="61" t="e">
        <f aca="false">VLOOKUP(S375,'Output v4'!C:C,1,FALSE())</f>
        <v>#N/A</v>
      </c>
      <c r="Z375" s="61" t="s">
        <v>1304</v>
      </c>
      <c r="AA375" s="61" t="s">
        <v>3664</v>
      </c>
      <c r="AB375" s="63" t="n">
        <v>-11000000</v>
      </c>
      <c r="AC375" s="63" t="n">
        <v>-11000000</v>
      </c>
      <c r="AE375" s="61" t="n">
        <v>0</v>
      </c>
      <c r="AF375" s="64" t="n">
        <v>-11000000</v>
      </c>
      <c r="AG375" s="61" t="s">
        <v>689</v>
      </c>
      <c r="AH375" s="62" t="n">
        <v>45291</v>
      </c>
      <c r="AI375" s="65" t="n">
        <v>0.000198</v>
      </c>
      <c r="AJ375" s="61" t="s">
        <v>1266</v>
      </c>
      <c r="AK375" s="65" t="n">
        <v>0.000198</v>
      </c>
      <c r="AM375" s="66" t="n">
        <v>2178</v>
      </c>
      <c r="AN375" s="66" t="n">
        <f aca="false">IF(J375="Listed Option",AF375*AL375,AM375)</f>
        <v>2178</v>
      </c>
      <c r="AO375" s="61" t="s">
        <v>1267</v>
      </c>
      <c r="BB375" s="67" t="n">
        <v>0</v>
      </c>
      <c r="BE375" s="61" t="n">
        <v>238581</v>
      </c>
      <c r="BJ375" s="61" t="s">
        <v>3792</v>
      </c>
      <c r="BK375" s="61" t="s">
        <v>3792</v>
      </c>
      <c r="BP375" s="68" t="n">
        <v>-2178</v>
      </c>
      <c r="BQ375" s="68" t="n">
        <v>-2178</v>
      </c>
      <c r="BR375" s="69" t="n">
        <v>-11000000</v>
      </c>
      <c r="BS375" s="63" t="n">
        <v>-11000000</v>
      </c>
      <c r="BU375" s="68" t="n">
        <v>11000000</v>
      </c>
    </row>
    <row r="376" customFormat="false" ht="15" hidden="true" customHeight="false" outlineLevel="0" collapsed="false">
      <c r="A376" s="61" t="s">
        <v>3793</v>
      </c>
      <c r="B376" s="61" t="s">
        <v>3794</v>
      </c>
      <c r="C376" s="62" t="n">
        <v>45291</v>
      </c>
      <c r="D376" s="62" t="n">
        <v>45291</v>
      </c>
      <c r="E376" s="61" t="s">
        <v>1259</v>
      </c>
      <c r="G376" s="61" t="s">
        <v>3795</v>
      </c>
      <c r="H376" s="61" t="s">
        <v>3660</v>
      </c>
      <c r="J376" s="61" t="s">
        <v>3661</v>
      </c>
      <c r="K376" s="61" t="s">
        <v>3662</v>
      </c>
      <c r="L376" s="61" t="s">
        <v>3662</v>
      </c>
      <c r="N376" s="61" t="n">
        <v>182083044</v>
      </c>
      <c r="O376" s="61" t="s">
        <v>1262</v>
      </c>
      <c r="P376" s="61" t="s">
        <v>3796</v>
      </c>
      <c r="S376" s="61" t="str">
        <f aca="false">IF(J376="Listed Option",MID(R376,3,9),MID(Q376,3,9))</f>
        <v/>
      </c>
      <c r="T376" s="61" t="e">
        <f aca="false">VLOOKUP(S376,'Output v4'!C:C,1,FALSE())</f>
        <v>#N/A</v>
      </c>
      <c r="Z376" s="61" t="s">
        <v>1304</v>
      </c>
      <c r="AA376" s="61" t="s">
        <v>3664</v>
      </c>
      <c r="AB376" s="63" t="n">
        <v>25000000</v>
      </c>
      <c r="AC376" s="63" t="n">
        <v>25000000</v>
      </c>
      <c r="AE376" s="61" t="n">
        <v>0</v>
      </c>
      <c r="AF376" s="64" t="n">
        <v>25000000</v>
      </c>
      <c r="AG376" s="61" t="s">
        <v>1273</v>
      </c>
      <c r="AH376" s="62" t="n">
        <v>45291</v>
      </c>
      <c r="AI376" s="65" t="n">
        <v>0.000498</v>
      </c>
      <c r="AJ376" s="61" t="s">
        <v>1266</v>
      </c>
      <c r="AK376" s="65" t="n">
        <v>0.000498</v>
      </c>
      <c r="AM376" s="66" t="n">
        <v>12450</v>
      </c>
      <c r="AN376" s="66" t="n">
        <f aca="false">IF(J376="Listed Option",AF376*AL376,AM376)</f>
        <v>12450</v>
      </c>
      <c r="AO376" s="61" t="s">
        <v>1267</v>
      </c>
      <c r="BB376" s="67" t="n">
        <v>0</v>
      </c>
      <c r="BE376" s="61" t="n">
        <v>238581</v>
      </c>
      <c r="BJ376" s="61" t="s">
        <v>3796</v>
      </c>
      <c r="BK376" s="61" t="s">
        <v>3796</v>
      </c>
      <c r="BP376" s="68" t="n">
        <v>12450</v>
      </c>
      <c r="BQ376" s="68" t="n">
        <v>12450</v>
      </c>
      <c r="BR376" s="69" t="n">
        <v>25000000</v>
      </c>
      <c r="BS376" s="63" t="n">
        <v>25000000</v>
      </c>
      <c r="BU376" s="68" t="n">
        <v>25000000</v>
      </c>
    </row>
    <row r="377" customFormat="false" ht="15" hidden="true" customHeight="false" outlineLevel="0" collapsed="false">
      <c r="A377" s="61" t="s">
        <v>3797</v>
      </c>
      <c r="B377" s="61" t="s">
        <v>3798</v>
      </c>
      <c r="C377" s="62" t="n">
        <v>45291</v>
      </c>
      <c r="D377" s="62" t="n">
        <v>45291</v>
      </c>
      <c r="E377" s="61" t="s">
        <v>1259</v>
      </c>
      <c r="G377" s="61" t="s">
        <v>3799</v>
      </c>
      <c r="H377" s="61" t="s">
        <v>3660</v>
      </c>
      <c r="J377" s="61" t="s">
        <v>3661</v>
      </c>
      <c r="K377" s="61" t="s">
        <v>3662</v>
      </c>
      <c r="L377" s="61" t="s">
        <v>3662</v>
      </c>
      <c r="N377" s="61" t="n">
        <v>182083045</v>
      </c>
      <c r="O377" s="61" t="s">
        <v>1262</v>
      </c>
      <c r="P377" s="61" t="s">
        <v>3800</v>
      </c>
      <c r="S377" s="61" t="str">
        <f aca="false">IF(J377="Listed Option",MID(R377,3,9),MID(Q377,3,9))</f>
        <v/>
      </c>
      <c r="T377" s="61" t="e">
        <f aca="false">VLOOKUP(S377,'Output v4'!C:C,1,FALSE())</f>
        <v>#N/A</v>
      </c>
      <c r="Z377" s="61" t="s">
        <v>1304</v>
      </c>
      <c r="AA377" s="61" t="s">
        <v>3664</v>
      </c>
      <c r="AB377" s="63" t="n">
        <v>-4960000</v>
      </c>
      <c r="AC377" s="63" t="n">
        <v>-4960000</v>
      </c>
      <c r="AE377" s="61" t="n">
        <v>0</v>
      </c>
      <c r="AF377" s="64" t="n">
        <v>-4960000</v>
      </c>
      <c r="AG377" s="61" t="s">
        <v>689</v>
      </c>
      <c r="AH377" s="62" t="n">
        <v>45291</v>
      </c>
      <c r="AI377" s="65" t="n">
        <v>0.007331</v>
      </c>
      <c r="AJ377" s="61" t="s">
        <v>1266</v>
      </c>
      <c r="AK377" s="65" t="n">
        <v>0.007331</v>
      </c>
      <c r="AM377" s="66" t="n">
        <v>36361.76</v>
      </c>
      <c r="AN377" s="66" t="n">
        <f aca="false">IF(J377="Listed Option",AF377*AL377,AM377)</f>
        <v>36361.76</v>
      </c>
      <c r="AO377" s="61" t="s">
        <v>1267</v>
      </c>
      <c r="BB377" s="67" t="n">
        <v>0</v>
      </c>
      <c r="BE377" s="61" t="n">
        <v>238581</v>
      </c>
      <c r="BJ377" s="61" t="s">
        <v>3800</v>
      </c>
      <c r="BK377" s="61" t="s">
        <v>3800</v>
      </c>
      <c r="BP377" s="68" t="n">
        <v>-36361.76</v>
      </c>
      <c r="BQ377" s="68" t="n">
        <v>-36361.76</v>
      </c>
      <c r="BR377" s="69" t="n">
        <v>-4960000</v>
      </c>
      <c r="BS377" s="63" t="n">
        <v>-4960000</v>
      </c>
      <c r="BU377" s="68" t="n">
        <v>4960000</v>
      </c>
    </row>
    <row r="378" customFormat="false" ht="15" hidden="true" customHeight="false" outlineLevel="0" collapsed="false">
      <c r="A378" s="61" t="s">
        <v>3801</v>
      </c>
      <c r="B378" s="61" t="s">
        <v>3802</v>
      </c>
      <c r="C378" s="62" t="n">
        <v>45291</v>
      </c>
      <c r="D378" s="62" t="n">
        <v>45291</v>
      </c>
      <c r="E378" s="61" t="s">
        <v>1259</v>
      </c>
      <c r="G378" s="61" t="s">
        <v>3803</v>
      </c>
      <c r="H378" s="61" t="s">
        <v>3660</v>
      </c>
      <c r="J378" s="61" t="s">
        <v>3661</v>
      </c>
      <c r="K378" s="61" t="s">
        <v>3662</v>
      </c>
      <c r="L378" s="61" t="s">
        <v>3662</v>
      </c>
      <c r="N378" s="61" t="n">
        <v>182397565</v>
      </c>
      <c r="O378" s="61" t="s">
        <v>1262</v>
      </c>
      <c r="P378" s="61" t="s">
        <v>3804</v>
      </c>
      <c r="S378" s="61" t="str">
        <f aca="false">IF(J378="Listed Option",MID(R378,3,9),MID(Q378,3,9))</f>
        <v/>
      </c>
      <c r="T378" s="61" t="e">
        <f aca="false">VLOOKUP(S378,'Output v4'!C:C,1,FALSE())</f>
        <v>#N/A</v>
      </c>
      <c r="Z378" s="61" t="s">
        <v>1304</v>
      </c>
      <c r="AA378" s="61" t="s">
        <v>3664</v>
      </c>
      <c r="AB378" s="63" t="n">
        <v>5000000</v>
      </c>
      <c r="AC378" s="63" t="n">
        <v>5000000</v>
      </c>
      <c r="AE378" s="61" t="n">
        <v>0</v>
      </c>
      <c r="AF378" s="64" t="n">
        <v>5000000</v>
      </c>
      <c r="AG378" s="61" t="s">
        <v>1273</v>
      </c>
      <c r="AH378" s="62" t="n">
        <v>45291</v>
      </c>
      <c r="AI378" s="65" t="n">
        <v>0.009992</v>
      </c>
      <c r="AJ378" s="61" t="s">
        <v>1266</v>
      </c>
      <c r="AK378" s="65" t="n">
        <v>0.009992</v>
      </c>
      <c r="AM378" s="66" t="n">
        <v>49960</v>
      </c>
      <c r="AN378" s="66" t="n">
        <f aca="false">IF(J378="Listed Option",AF378*AL378,AM378)</f>
        <v>49960</v>
      </c>
      <c r="AO378" s="61" t="s">
        <v>1267</v>
      </c>
      <c r="BB378" s="67" t="n">
        <v>0</v>
      </c>
      <c r="BE378" s="61" t="n">
        <v>238581</v>
      </c>
      <c r="BJ378" s="61" t="s">
        <v>3804</v>
      </c>
      <c r="BK378" s="61" t="s">
        <v>3804</v>
      </c>
      <c r="BP378" s="68" t="n">
        <v>49960</v>
      </c>
      <c r="BQ378" s="68" t="n">
        <v>49960</v>
      </c>
      <c r="BR378" s="69" t="n">
        <v>5000000</v>
      </c>
      <c r="BS378" s="63" t="n">
        <v>5000000</v>
      </c>
      <c r="BU378" s="68" t="n">
        <v>5000000</v>
      </c>
    </row>
    <row r="379" customFormat="false" ht="15" hidden="true" customHeight="false" outlineLevel="0" collapsed="false">
      <c r="A379" s="61" t="s">
        <v>3805</v>
      </c>
      <c r="B379" s="61" t="s">
        <v>3806</v>
      </c>
      <c r="C379" s="62" t="n">
        <v>45291</v>
      </c>
      <c r="D379" s="62" t="n">
        <v>45291</v>
      </c>
      <c r="E379" s="61" t="s">
        <v>1259</v>
      </c>
      <c r="G379" s="61" t="s">
        <v>3807</v>
      </c>
      <c r="H379" s="61" t="s">
        <v>3660</v>
      </c>
      <c r="J379" s="61" t="s">
        <v>3661</v>
      </c>
      <c r="K379" s="61" t="s">
        <v>3662</v>
      </c>
      <c r="L379" s="61" t="s">
        <v>3662</v>
      </c>
      <c r="N379" s="61" t="n">
        <v>182438637</v>
      </c>
      <c r="O379" s="61" t="s">
        <v>1262</v>
      </c>
      <c r="P379" s="61" t="s">
        <v>3808</v>
      </c>
      <c r="S379" s="61" t="str">
        <f aca="false">IF(J379="Listed Option",MID(R379,3,9),MID(Q379,3,9))</f>
        <v/>
      </c>
      <c r="T379" s="61" t="e">
        <f aca="false">VLOOKUP(S379,'Output v4'!C:C,1,FALSE())</f>
        <v>#N/A</v>
      </c>
      <c r="Z379" s="61" t="s">
        <v>1304</v>
      </c>
      <c r="AA379" s="61" t="s">
        <v>3664</v>
      </c>
      <c r="AB379" s="63" t="n">
        <v>5000000</v>
      </c>
      <c r="AC379" s="63" t="n">
        <v>5000000</v>
      </c>
      <c r="AE379" s="61" t="n">
        <v>0</v>
      </c>
      <c r="AF379" s="64" t="n">
        <v>5000000</v>
      </c>
      <c r="AG379" s="61" t="s">
        <v>1273</v>
      </c>
      <c r="AH379" s="62" t="n">
        <v>45291</v>
      </c>
      <c r="AI379" s="65" t="n">
        <v>0.008197</v>
      </c>
      <c r="AJ379" s="61" t="s">
        <v>1266</v>
      </c>
      <c r="AK379" s="65" t="n">
        <v>0.008197</v>
      </c>
      <c r="AM379" s="66" t="n">
        <v>40985</v>
      </c>
      <c r="AN379" s="66" t="n">
        <f aca="false">IF(J379="Listed Option",AF379*AL379,AM379)</f>
        <v>40985</v>
      </c>
      <c r="AO379" s="61" t="s">
        <v>1267</v>
      </c>
      <c r="BB379" s="67" t="n">
        <v>0</v>
      </c>
      <c r="BE379" s="61" t="n">
        <v>238581</v>
      </c>
      <c r="BJ379" s="61" t="s">
        <v>3808</v>
      </c>
      <c r="BK379" s="61" t="s">
        <v>3808</v>
      </c>
      <c r="BP379" s="68" t="n">
        <v>40985</v>
      </c>
      <c r="BQ379" s="68" t="n">
        <v>40985</v>
      </c>
      <c r="BR379" s="69" t="n">
        <v>5000000</v>
      </c>
      <c r="BS379" s="63" t="n">
        <v>5000000</v>
      </c>
      <c r="BU379" s="68" t="n">
        <v>5000000</v>
      </c>
    </row>
    <row r="380" customFormat="false" ht="15" hidden="true" customHeight="false" outlineLevel="0" collapsed="false">
      <c r="A380" s="61" t="s">
        <v>3809</v>
      </c>
      <c r="B380" s="61" t="s">
        <v>3810</v>
      </c>
      <c r="C380" s="62" t="n">
        <v>45291</v>
      </c>
      <c r="D380" s="62" t="n">
        <v>45291</v>
      </c>
      <c r="E380" s="61" t="s">
        <v>1259</v>
      </c>
      <c r="G380" s="61" t="s">
        <v>3811</v>
      </c>
      <c r="H380" s="61" t="s">
        <v>3660</v>
      </c>
      <c r="J380" s="61" t="s">
        <v>3661</v>
      </c>
      <c r="K380" s="61" t="s">
        <v>3662</v>
      </c>
      <c r="L380" s="61" t="s">
        <v>3662</v>
      </c>
      <c r="N380" s="61" t="n">
        <v>182506687</v>
      </c>
      <c r="O380" s="61" t="s">
        <v>1262</v>
      </c>
      <c r="P380" s="61" t="s">
        <v>3812</v>
      </c>
      <c r="S380" s="61" t="str">
        <f aca="false">IF(J380="Listed Option",MID(R380,3,9),MID(Q380,3,9))</f>
        <v/>
      </c>
      <c r="T380" s="61" t="e">
        <f aca="false">VLOOKUP(S380,'Output v4'!C:C,1,FALSE())</f>
        <v>#N/A</v>
      </c>
      <c r="Z380" s="61" t="s">
        <v>1304</v>
      </c>
      <c r="AA380" s="61" t="s">
        <v>3664</v>
      </c>
      <c r="AB380" s="63" t="n">
        <v>5000000</v>
      </c>
      <c r="AC380" s="63" t="n">
        <v>5000000</v>
      </c>
      <c r="AE380" s="61" t="n">
        <v>0</v>
      </c>
      <c r="AF380" s="64" t="n">
        <v>5000000</v>
      </c>
      <c r="AG380" s="61" t="s">
        <v>1273</v>
      </c>
      <c r="AH380" s="62" t="n">
        <v>45291</v>
      </c>
      <c r="AI380" s="65" t="n">
        <v>0.01435</v>
      </c>
      <c r="AJ380" s="61" t="s">
        <v>1266</v>
      </c>
      <c r="AK380" s="65" t="n">
        <v>0.01435</v>
      </c>
      <c r="AM380" s="66" t="n">
        <v>71750</v>
      </c>
      <c r="AN380" s="66" t="n">
        <f aca="false">IF(J380="Listed Option",AF380*AL380,AM380)</f>
        <v>71750</v>
      </c>
      <c r="AO380" s="61" t="s">
        <v>1267</v>
      </c>
      <c r="BB380" s="67" t="n">
        <v>0</v>
      </c>
      <c r="BE380" s="61" t="n">
        <v>238581</v>
      </c>
      <c r="BJ380" s="61" t="s">
        <v>3812</v>
      </c>
      <c r="BK380" s="61" t="s">
        <v>3812</v>
      </c>
      <c r="BP380" s="68" t="n">
        <v>71750</v>
      </c>
      <c r="BQ380" s="68" t="n">
        <v>71750</v>
      </c>
      <c r="BR380" s="69" t="n">
        <v>5000000</v>
      </c>
      <c r="BS380" s="63" t="n">
        <v>5000000</v>
      </c>
      <c r="BU380" s="68" t="n">
        <v>5000000</v>
      </c>
    </row>
    <row r="381" customFormat="false" ht="15" hidden="true" customHeight="false" outlineLevel="0" collapsed="false">
      <c r="A381" s="61" t="s">
        <v>3813</v>
      </c>
      <c r="B381" s="61" t="s">
        <v>3814</v>
      </c>
      <c r="C381" s="62" t="n">
        <v>45291</v>
      </c>
      <c r="D381" s="62" t="n">
        <v>45291</v>
      </c>
      <c r="E381" s="61" t="s">
        <v>1259</v>
      </c>
      <c r="G381" s="61" t="s">
        <v>3815</v>
      </c>
      <c r="H381" s="61" t="s">
        <v>3660</v>
      </c>
      <c r="J381" s="61" t="s">
        <v>3661</v>
      </c>
      <c r="K381" s="61" t="s">
        <v>3662</v>
      </c>
      <c r="L381" s="61" t="s">
        <v>3662</v>
      </c>
      <c r="N381" s="61" t="n">
        <v>182884911</v>
      </c>
      <c r="O381" s="61" t="s">
        <v>1262</v>
      </c>
      <c r="P381" s="61" t="s">
        <v>3816</v>
      </c>
      <c r="S381" s="61" t="str">
        <f aca="false">IF(J381="Listed Option",MID(R381,3,9),MID(Q381,3,9))</f>
        <v/>
      </c>
      <c r="T381" s="61" t="e">
        <f aca="false">VLOOKUP(S381,'Output v4'!C:C,1,FALSE())</f>
        <v>#N/A</v>
      </c>
      <c r="Z381" s="61" t="s">
        <v>1304</v>
      </c>
      <c r="AA381" s="61" t="s">
        <v>3664</v>
      </c>
      <c r="AB381" s="63" t="n">
        <v>5000000</v>
      </c>
      <c r="AC381" s="63" t="n">
        <v>5000000</v>
      </c>
      <c r="AE381" s="61" t="n">
        <v>0</v>
      </c>
      <c r="AF381" s="64" t="n">
        <v>5000000</v>
      </c>
      <c r="AG381" s="61" t="s">
        <v>1273</v>
      </c>
      <c r="AH381" s="62" t="n">
        <v>45291</v>
      </c>
      <c r="AI381" s="65" t="n">
        <v>0.01555</v>
      </c>
      <c r="AJ381" s="61" t="s">
        <v>1266</v>
      </c>
      <c r="AK381" s="65" t="n">
        <v>0.01555</v>
      </c>
      <c r="AM381" s="66" t="n">
        <v>77750</v>
      </c>
      <c r="AN381" s="66" t="n">
        <f aca="false">IF(J381="Listed Option",AF381*AL381,AM381)</f>
        <v>77750</v>
      </c>
      <c r="AO381" s="61" t="s">
        <v>1267</v>
      </c>
      <c r="BB381" s="67" t="n">
        <v>0</v>
      </c>
      <c r="BE381" s="61" t="n">
        <v>238581</v>
      </c>
      <c r="BJ381" s="61" t="s">
        <v>3816</v>
      </c>
      <c r="BK381" s="61" t="s">
        <v>3816</v>
      </c>
      <c r="BP381" s="68" t="n">
        <v>77750</v>
      </c>
      <c r="BQ381" s="68" t="n">
        <v>77750</v>
      </c>
      <c r="BR381" s="69" t="n">
        <v>5000000</v>
      </c>
      <c r="BS381" s="63" t="n">
        <v>5000000</v>
      </c>
      <c r="BU381" s="68" t="n">
        <v>5000000</v>
      </c>
    </row>
    <row r="382" customFormat="false" ht="15" hidden="true" customHeight="false" outlineLevel="0" collapsed="false">
      <c r="A382" s="61" t="s">
        <v>3817</v>
      </c>
      <c r="B382" s="61" t="s">
        <v>3818</v>
      </c>
      <c r="C382" s="62" t="n">
        <v>45291</v>
      </c>
      <c r="D382" s="62" t="n">
        <v>45291</v>
      </c>
      <c r="E382" s="61" t="s">
        <v>1259</v>
      </c>
      <c r="G382" s="61" t="s">
        <v>3819</v>
      </c>
      <c r="H382" s="61" t="s">
        <v>3660</v>
      </c>
      <c r="J382" s="61" t="s">
        <v>3661</v>
      </c>
      <c r="K382" s="61" t="s">
        <v>3662</v>
      </c>
      <c r="L382" s="61" t="s">
        <v>3662</v>
      </c>
      <c r="N382" s="61" t="n">
        <v>182935284</v>
      </c>
      <c r="O382" s="61" t="s">
        <v>1262</v>
      </c>
      <c r="P382" s="61" t="s">
        <v>3820</v>
      </c>
      <c r="S382" s="61" t="str">
        <f aca="false">IF(J382="Listed Option",MID(R382,3,9),MID(Q382,3,9))</f>
        <v/>
      </c>
      <c r="T382" s="61" t="e">
        <f aca="false">VLOOKUP(S382,'Output v4'!C:C,1,FALSE())</f>
        <v>#N/A</v>
      </c>
      <c r="Z382" s="61" t="s">
        <v>1304</v>
      </c>
      <c r="AA382" s="61" t="s">
        <v>3664</v>
      </c>
      <c r="AB382" s="63" t="n">
        <v>7000000</v>
      </c>
      <c r="AC382" s="63" t="n">
        <v>7000000</v>
      </c>
      <c r="AE382" s="61" t="n">
        <v>0</v>
      </c>
      <c r="AF382" s="64" t="n">
        <v>7000000</v>
      </c>
      <c r="AG382" s="61" t="s">
        <v>1273</v>
      </c>
      <c r="AH382" s="62" t="n">
        <v>45291</v>
      </c>
      <c r="AI382" s="65" t="n">
        <v>0.018148</v>
      </c>
      <c r="AJ382" s="61" t="s">
        <v>1266</v>
      </c>
      <c r="AK382" s="65" t="n">
        <v>0.018148</v>
      </c>
      <c r="AM382" s="66" t="n">
        <v>127036</v>
      </c>
      <c r="AN382" s="66" t="n">
        <f aca="false">IF(J382="Listed Option",AF382*AL382,AM382)</f>
        <v>127036</v>
      </c>
      <c r="AO382" s="61" t="s">
        <v>1267</v>
      </c>
      <c r="BB382" s="67" t="n">
        <v>0</v>
      </c>
      <c r="BE382" s="61" t="n">
        <v>238581</v>
      </c>
      <c r="BJ382" s="61" t="s">
        <v>3820</v>
      </c>
      <c r="BK382" s="61" t="s">
        <v>3820</v>
      </c>
      <c r="BP382" s="68" t="n">
        <v>127036</v>
      </c>
      <c r="BQ382" s="68" t="n">
        <v>127036</v>
      </c>
      <c r="BR382" s="69" t="n">
        <v>7000000</v>
      </c>
      <c r="BS382" s="63" t="n">
        <v>7000000</v>
      </c>
      <c r="BU382" s="68" t="n">
        <v>7000000</v>
      </c>
    </row>
    <row r="383" customFormat="false" ht="15" hidden="true" customHeight="false" outlineLevel="0" collapsed="false">
      <c r="A383" s="61" t="s">
        <v>3821</v>
      </c>
      <c r="B383" s="61" t="s">
        <v>3822</v>
      </c>
      <c r="C383" s="62" t="n">
        <v>45291</v>
      </c>
      <c r="D383" s="62" t="n">
        <v>45291</v>
      </c>
      <c r="E383" s="61" t="s">
        <v>1259</v>
      </c>
      <c r="G383" s="61" t="s">
        <v>3823</v>
      </c>
      <c r="H383" s="61" t="s">
        <v>3660</v>
      </c>
      <c r="J383" s="61" t="s">
        <v>3661</v>
      </c>
      <c r="K383" s="61" t="s">
        <v>3662</v>
      </c>
      <c r="L383" s="61" t="s">
        <v>3662</v>
      </c>
      <c r="N383" s="61" t="n">
        <v>183151896</v>
      </c>
      <c r="O383" s="61" t="s">
        <v>1262</v>
      </c>
      <c r="P383" s="61" t="s">
        <v>3824</v>
      </c>
      <c r="S383" s="61" t="str">
        <f aca="false">IF(J383="Listed Option",MID(R383,3,9),MID(Q383,3,9))</f>
        <v/>
      </c>
      <c r="T383" s="61" t="e">
        <f aca="false">VLOOKUP(S383,'Output v4'!C:C,1,FALSE())</f>
        <v>#N/A</v>
      </c>
      <c r="Z383" s="61" t="s">
        <v>1304</v>
      </c>
      <c r="AA383" s="61" t="s">
        <v>3664</v>
      </c>
      <c r="AB383" s="63" t="n">
        <v>5000000</v>
      </c>
      <c r="AC383" s="63" t="n">
        <v>5000000</v>
      </c>
      <c r="AE383" s="61" t="n">
        <v>0</v>
      </c>
      <c r="AF383" s="64" t="n">
        <v>5000000</v>
      </c>
      <c r="AG383" s="61" t="s">
        <v>1273</v>
      </c>
      <c r="AH383" s="62" t="n">
        <v>45291</v>
      </c>
      <c r="AI383" s="65" t="n">
        <v>0.015503</v>
      </c>
      <c r="AJ383" s="61" t="s">
        <v>1266</v>
      </c>
      <c r="AK383" s="65" t="n">
        <v>0.015503</v>
      </c>
      <c r="AM383" s="66" t="n">
        <v>77515</v>
      </c>
      <c r="AN383" s="66" t="n">
        <f aca="false">IF(J383="Listed Option",AF383*AL383,AM383)</f>
        <v>77515</v>
      </c>
      <c r="AO383" s="61" t="s">
        <v>1267</v>
      </c>
      <c r="BB383" s="67" t="n">
        <v>0</v>
      </c>
      <c r="BE383" s="61" t="n">
        <v>238581</v>
      </c>
      <c r="BJ383" s="61" t="s">
        <v>3824</v>
      </c>
      <c r="BK383" s="61" t="s">
        <v>3824</v>
      </c>
      <c r="BP383" s="68" t="n">
        <v>77515</v>
      </c>
      <c r="BQ383" s="68" t="n">
        <v>77515</v>
      </c>
      <c r="BR383" s="69" t="n">
        <v>5000000</v>
      </c>
      <c r="BS383" s="63" t="n">
        <v>5000000</v>
      </c>
      <c r="BU383" s="68" t="n">
        <v>5000000</v>
      </c>
    </row>
    <row r="384" customFormat="false" ht="15" hidden="true" customHeight="false" outlineLevel="0" collapsed="false">
      <c r="A384" s="61" t="s">
        <v>3825</v>
      </c>
      <c r="B384" s="61" t="s">
        <v>3826</v>
      </c>
      <c r="C384" s="62" t="n">
        <v>45291</v>
      </c>
      <c r="D384" s="62" t="n">
        <v>45291</v>
      </c>
      <c r="E384" s="61" t="s">
        <v>1259</v>
      </c>
      <c r="G384" s="61" t="s">
        <v>3827</v>
      </c>
      <c r="H384" s="61" t="s">
        <v>3660</v>
      </c>
      <c r="J384" s="61" t="s">
        <v>3661</v>
      </c>
      <c r="K384" s="61" t="s">
        <v>3662</v>
      </c>
      <c r="L384" s="61" t="s">
        <v>3662</v>
      </c>
      <c r="N384" s="61" t="n">
        <v>183202944</v>
      </c>
      <c r="O384" s="61" t="s">
        <v>1262</v>
      </c>
      <c r="P384" s="61" t="s">
        <v>3828</v>
      </c>
      <c r="S384" s="61" t="str">
        <f aca="false">IF(J384="Listed Option",MID(R384,3,9),MID(Q384,3,9))</f>
        <v/>
      </c>
      <c r="T384" s="61" t="e">
        <f aca="false">VLOOKUP(S384,'Output v4'!C:C,1,FALSE())</f>
        <v>#N/A</v>
      </c>
      <c r="Z384" s="61" t="s">
        <v>1304</v>
      </c>
      <c r="AA384" s="61" t="s">
        <v>3664</v>
      </c>
      <c r="AB384" s="63" t="n">
        <v>5000000</v>
      </c>
      <c r="AC384" s="63" t="n">
        <v>5000000</v>
      </c>
      <c r="AE384" s="61" t="n">
        <v>0</v>
      </c>
      <c r="AF384" s="64" t="n">
        <v>5000000</v>
      </c>
      <c r="AG384" s="61" t="s">
        <v>1273</v>
      </c>
      <c r="AH384" s="62" t="n">
        <v>45291</v>
      </c>
      <c r="AI384" s="65" t="n">
        <v>0.015319</v>
      </c>
      <c r="AJ384" s="61" t="s">
        <v>1266</v>
      </c>
      <c r="AK384" s="65" t="n">
        <v>0.015319</v>
      </c>
      <c r="AM384" s="66" t="n">
        <v>76595</v>
      </c>
      <c r="AN384" s="66" t="n">
        <f aca="false">IF(J384="Listed Option",AF384*AL384,AM384)</f>
        <v>76595</v>
      </c>
      <c r="AO384" s="61" t="s">
        <v>1267</v>
      </c>
      <c r="BB384" s="67" t="n">
        <v>0</v>
      </c>
      <c r="BE384" s="61" t="n">
        <v>238581</v>
      </c>
      <c r="BJ384" s="61" t="s">
        <v>3828</v>
      </c>
      <c r="BK384" s="61" t="s">
        <v>3828</v>
      </c>
      <c r="BP384" s="68" t="n">
        <v>76595</v>
      </c>
      <c r="BQ384" s="68" t="n">
        <v>76595</v>
      </c>
      <c r="BR384" s="69" t="n">
        <v>5000000</v>
      </c>
      <c r="BS384" s="63" t="n">
        <v>5000000</v>
      </c>
      <c r="BU384" s="68" t="n">
        <v>5000000</v>
      </c>
    </row>
    <row r="385" customFormat="false" ht="15" hidden="true" customHeight="false" outlineLevel="0" collapsed="false">
      <c r="A385" s="61" t="s">
        <v>3829</v>
      </c>
      <c r="B385" s="61" t="s">
        <v>3830</v>
      </c>
      <c r="C385" s="62" t="n">
        <v>45291</v>
      </c>
      <c r="D385" s="62" t="n">
        <v>45291</v>
      </c>
      <c r="E385" s="61" t="s">
        <v>1259</v>
      </c>
      <c r="G385" s="61" t="s">
        <v>3831</v>
      </c>
      <c r="H385" s="61" t="s">
        <v>3660</v>
      </c>
      <c r="J385" s="61" t="s">
        <v>3661</v>
      </c>
      <c r="K385" s="61" t="s">
        <v>3662</v>
      </c>
      <c r="L385" s="61" t="s">
        <v>3662</v>
      </c>
      <c r="N385" s="61" t="n">
        <v>184275189</v>
      </c>
      <c r="O385" s="61" t="s">
        <v>1262</v>
      </c>
      <c r="P385" s="61" t="s">
        <v>3832</v>
      </c>
      <c r="S385" s="61" t="str">
        <f aca="false">IF(J385="Listed Option",MID(R385,3,9),MID(Q385,3,9))</f>
        <v/>
      </c>
      <c r="T385" s="61" t="e">
        <f aca="false">VLOOKUP(S385,'Output v4'!C:C,1,FALSE())</f>
        <v>#N/A</v>
      </c>
      <c r="Z385" s="61" t="s">
        <v>1304</v>
      </c>
      <c r="AA385" s="61" t="s">
        <v>3664</v>
      </c>
      <c r="AB385" s="63" t="n">
        <v>5000000</v>
      </c>
      <c r="AC385" s="63" t="n">
        <v>5000000</v>
      </c>
      <c r="AE385" s="61" t="n">
        <v>0</v>
      </c>
      <c r="AF385" s="64" t="n">
        <v>5000000</v>
      </c>
      <c r="AG385" s="61" t="s">
        <v>1273</v>
      </c>
      <c r="AH385" s="62" t="n">
        <v>45291</v>
      </c>
      <c r="AI385" s="65" t="n">
        <v>0.022073</v>
      </c>
      <c r="AJ385" s="61" t="s">
        <v>1266</v>
      </c>
      <c r="AK385" s="65" t="n">
        <v>0.022073</v>
      </c>
      <c r="AM385" s="66" t="n">
        <v>110365</v>
      </c>
      <c r="AN385" s="66" t="n">
        <f aca="false">IF(J385="Listed Option",AF385*AL385,AM385)</f>
        <v>110365</v>
      </c>
      <c r="AO385" s="61" t="s">
        <v>1267</v>
      </c>
      <c r="BB385" s="67" t="n">
        <v>0</v>
      </c>
      <c r="BE385" s="61" t="n">
        <v>238581</v>
      </c>
      <c r="BJ385" s="61" t="s">
        <v>3832</v>
      </c>
      <c r="BK385" s="61" t="s">
        <v>3832</v>
      </c>
      <c r="BP385" s="68" t="n">
        <v>110365</v>
      </c>
      <c r="BQ385" s="68" t="n">
        <v>110365</v>
      </c>
      <c r="BR385" s="69" t="n">
        <v>5000000</v>
      </c>
      <c r="BS385" s="63" t="n">
        <v>5000000</v>
      </c>
      <c r="BU385" s="68" t="n">
        <v>5000000</v>
      </c>
    </row>
    <row r="386" customFormat="false" ht="15" hidden="true" customHeight="false" outlineLevel="0" collapsed="false">
      <c r="A386" s="61" t="s">
        <v>3833</v>
      </c>
      <c r="B386" s="61" t="s">
        <v>3834</v>
      </c>
      <c r="C386" s="62" t="n">
        <v>45291</v>
      </c>
      <c r="D386" s="62" t="n">
        <v>45291</v>
      </c>
      <c r="E386" s="61" t="s">
        <v>1259</v>
      </c>
      <c r="G386" s="61" t="s">
        <v>3835</v>
      </c>
      <c r="H386" s="61" t="s">
        <v>3660</v>
      </c>
      <c r="J386" s="61" t="s">
        <v>3661</v>
      </c>
      <c r="K386" s="61" t="s">
        <v>3662</v>
      </c>
      <c r="L386" s="61" t="s">
        <v>3662</v>
      </c>
      <c r="N386" s="61" t="n">
        <v>184437216</v>
      </c>
      <c r="O386" s="61" t="s">
        <v>1262</v>
      </c>
      <c r="P386" s="61" t="s">
        <v>3836</v>
      </c>
      <c r="S386" s="61" t="str">
        <f aca="false">IF(J386="Listed Option",MID(R386,3,9),MID(Q386,3,9))</f>
        <v/>
      </c>
      <c r="T386" s="61" t="e">
        <f aca="false">VLOOKUP(S386,'Output v4'!C:C,1,FALSE())</f>
        <v>#N/A</v>
      </c>
      <c r="Z386" s="61" t="s">
        <v>1304</v>
      </c>
      <c r="AA386" s="61" t="s">
        <v>3664</v>
      </c>
      <c r="AB386" s="63" t="n">
        <v>5000000</v>
      </c>
      <c r="AC386" s="63" t="n">
        <v>5000000</v>
      </c>
      <c r="AE386" s="61" t="n">
        <v>0</v>
      </c>
      <c r="AF386" s="64" t="n">
        <v>5000000</v>
      </c>
      <c r="AG386" s="61" t="s">
        <v>1273</v>
      </c>
      <c r="AH386" s="62" t="n">
        <v>45291</v>
      </c>
      <c r="AI386" s="65" t="n">
        <v>0.021223</v>
      </c>
      <c r="AJ386" s="61" t="s">
        <v>1266</v>
      </c>
      <c r="AK386" s="65" t="n">
        <v>0.021223</v>
      </c>
      <c r="AM386" s="66" t="n">
        <v>106115</v>
      </c>
      <c r="AN386" s="66" t="n">
        <f aca="false">IF(J386="Listed Option",AF386*AL386,AM386)</f>
        <v>106115</v>
      </c>
      <c r="AO386" s="61" t="s">
        <v>1267</v>
      </c>
      <c r="BB386" s="67" t="n">
        <v>0</v>
      </c>
      <c r="BE386" s="61" t="n">
        <v>238581</v>
      </c>
      <c r="BJ386" s="61" t="s">
        <v>3836</v>
      </c>
      <c r="BK386" s="61" t="s">
        <v>3836</v>
      </c>
      <c r="BP386" s="68" t="n">
        <v>106115</v>
      </c>
      <c r="BQ386" s="68" t="n">
        <v>106115</v>
      </c>
      <c r="BR386" s="69" t="n">
        <v>5000000</v>
      </c>
      <c r="BS386" s="63" t="n">
        <v>5000000</v>
      </c>
      <c r="BU386" s="68" t="n">
        <v>5000000</v>
      </c>
    </row>
    <row r="387" customFormat="false" ht="15" hidden="true" customHeight="false" outlineLevel="0" collapsed="false">
      <c r="A387" s="61" t="s">
        <v>3837</v>
      </c>
      <c r="B387" s="61" t="s">
        <v>3838</v>
      </c>
      <c r="C387" s="62" t="n">
        <v>45291</v>
      </c>
      <c r="D387" s="62" t="n">
        <v>45291</v>
      </c>
      <c r="E387" s="61" t="s">
        <v>1259</v>
      </c>
      <c r="G387" s="61" t="s">
        <v>3839</v>
      </c>
      <c r="H387" s="61" t="s">
        <v>3660</v>
      </c>
      <c r="J387" s="61" t="s">
        <v>3661</v>
      </c>
      <c r="K387" s="61" t="s">
        <v>3662</v>
      </c>
      <c r="L387" s="61" t="s">
        <v>3662</v>
      </c>
      <c r="N387" s="61" t="n">
        <v>184515707</v>
      </c>
      <c r="O387" s="61" t="s">
        <v>1262</v>
      </c>
      <c r="P387" s="61" t="s">
        <v>3840</v>
      </c>
      <c r="S387" s="61" t="str">
        <f aca="false">IF(J387="Listed Option",MID(R387,3,9),MID(Q387,3,9))</f>
        <v/>
      </c>
      <c r="T387" s="61" t="e">
        <f aca="false">VLOOKUP(S387,'Output v4'!C:C,1,FALSE())</f>
        <v>#N/A</v>
      </c>
      <c r="Z387" s="61" t="s">
        <v>1304</v>
      </c>
      <c r="AA387" s="61" t="s">
        <v>3664</v>
      </c>
      <c r="AB387" s="63" t="n">
        <v>5000000</v>
      </c>
      <c r="AC387" s="63" t="n">
        <v>5000000</v>
      </c>
      <c r="AE387" s="61" t="n">
        <v>0</v>
      </c>
      <c r="AF387" s="64" t="n">
        <v>5000000</v>
      </c>
      <c r="AG387" s="61" t="s">
        <v>1273</v>
      </c>
      <c r="AH387" s="62" t="n">
        <v>45291</v>
      </c>
      <c r="AI387" s="65" t="n">
        <v>0.029085</v>
      </c>
      <c r="AJ387" s="61" t="s">
        <v>1266</v>
      </c>
      <c r="AK387" s="65" t="n">
        <v>0.029085</v>
      </c>
      <c r="AM387" s="66" t="n">
        <v>145425</v>
      </c>
      <c r="AN387" s="66" t="n">
        <f aca="false">IF(J387="Listed Option",AF387*AL387,AM387)</f>
        <v>145425</v>
      </c>
      <c r="AO387" s="61" t="s">
        <v>1267</v>
      </c>
      <c r="BB387" s="67" t="n">
        <v>0</v>
      </c>
      <c r="BE387" s="61" t="n">
        <v>238581</v>
      </c>
      <c r="BJ387" s="61" t="s">
        <v>3840</v>
      </c>
      <c r="BK387" s="61" t="s">
        <v>3840</v>
      </c>
      <c r="BP387" s="68" t="n">
        <v>145425</v>
      </c>
      <c r="BQ387" s="68" t="n">
        <v>145425</v>
      </c>
      <c r="BR387" s="69" t="n">
        <v>5000000</v>
      </c>
      <c r="BS387" s="63" t="n">
        <v>5000000</v>
      </c>
      <c r="BU387" s="68" t="n">
        <v>5000000</v>
      </c>
    </row>
    <row r="388" customFormat="false" ht="15" hidden="true" customHeight="false" outlineLevel="0" collapsed="false">
      <c r="A388" s="61" t="s">
        <v>3841</v>
      </c>
      <c r="B388" s="61" t="s">
        <v>3842</v>
      </c>
      <c r="C388" s="62" t="n">
        <v>45291</v>
      </c>
      <c r="D388" s="62" t="n">
        <v>45291</v>
      </c>
      <c r="E388" s="61" t="s">
        <v>1259</v>
      </c>
      <c r="G388" s="61" t="s">
        <v>3843</v>
      </c>
      <c r="H388" s="61" t="s">
        <v>3660</v>
      </c>
      <c r="J388" s="61" t="s">
        <v>3661</v>
      </c>
      <c r="K388" s="61" t="s">
        <v>3662</v>
      </c>
      <c r="L388" s="61" t="s">
        <v>3662</v>
      </c>
      <c r="N388" s="61" t="n">
        <v>184579310</v>
      </c>
      <c r="O388" s="61" t="s">
        <v>1262</v>
      </c>
      <c r="P388" s="61" t="s">
        <v>3844</v>
      </c>
      <c r="S388" s="61" t="str">
        <f aca="false">IF(J388="Listed Option",MID(R388,3,9),MID(Q388,3,9))</f>
        <v/>
      </c>
      <c r="T388" s="61" t="e">
        <f aca="false">VLOOKUP(S388,'Output v4'!C:C,1,FALSE())</f>
        <v>#N/A</v>
      </c>
      <c r="Z388" s="61" t="s">
        <v>1304</v>
      </c>
      <c r="AA388" s="61" t="s">
        <v>3664</v>
      </c>
      <c r="AB388" s="63" t="n">
        <v>5000000</v>
      </c>
      <c r="AC388" s="63" t="n">
        <v>5000000</v>
      </c>
      <c r="AE388" s="61" t="n">
        <v>0</v>
      </c>
      <c r="AF388" s="64" t="n">
        <v>5000000</v>
      </c>
      <c r="AG388" s="61" t="s">
        <v>1273</v>
      </c>
      <c r="AH388" s="62" t="n">
        <v>45291</v>
      </c>
      <c r="AI388" s="65" t="n">
        <v>0.022966</v>
      </c>
      <c r="AJ388" s="61" t="s">
        <v>1266</v>
      </c>
      <c r="AK388" s="65" t="n">
        <v>0.022966</v>
      </c>
      <c r="AM388" s="66" t="n">
        <v>114830</v>
      </c>
      <c r="AN388" s="66" t="n">
        <f aca="false">IF(J388="Listed Option",AF388*AL388,AM388)</f>
        <v>114830</v>
      </c>
      <c r="AO388" s="61" t="s">
        <v>1267</v>
      </c>
      <c r="BB388" s="67" t="n">
        <v>0</v>
      </c>
      <c r="BE388" s="61" t="n">
        <v>238581</v>
      </c>
      <c r="BJ388" s="61" t="s">
        <v>3844</v>
      </c>
      <c r="BK388" s="61" t="s">
        <v>3844</v>
      </c>
      <c r="BP388" s="68" t="n">
        <v>114830</v>
      </c>
      <c r="BQ388" s="68" t="n">
        <v>114830</v>
      </c>
      <c r="BR388" s="69" t="n">
        <v>5000000</v>
      </c>
      <c r="BS388" s="63" t="n">
        <v>5000000</v>
      </c>
      <c r="BU388" s="68" t="n">
        <v>5000000</v>
      </c>
    </row>
    <row r="389" customFormat="false" ht="15" hidden="true" customHeight="false" outlineLevel="0" collapsed="false">
      <c r="A389" s="61" t="s">
        <v>3845</v>
      </c>
      <c r="B389" s="61" t="s">
        <v>3846</v>
      </c>
      <c r="C389" s="62" t="n">
        <v>45291</v>
      </c>
      <c r="D389" s="62" t="n">
        <v>45291</v>
      </c>
      <c r="E389" s="61" t="s">
        <v>1259</v>
      </c>
      <c r="G389" s="61" t="s">
        <v>3847</v>
      </c>
      <c r="H389" s="61" t="s">
        <v>3660</v>
      </c>
      <c r="J389" s="61" t="s">
        <v>3661</v>
      </c>
      <c r="K389" s="61" t="s">
        <v>3662</v>
      </c>
      <c r="L389" s="61" t="s">
        <v>3662</v>
      </c>
      <c r="N389" s="61" t="n">
        <v>184998893</v>
      </c>
      <c r="O389" s="61" t="s">
        <v>1262</v>
      </c>
      <c r="P389" s="61" t="s">
        <v>3848</v>
      </c>
      <c r="S389" s="61" t="str">
        <f aca="false">IF(J389="Listed Option",MID(R389,3,9),MID(Q389,3,9))</f>
        <v/>
      </c>
      <c r="T389" s="61" t="e">
        <f aca="false">VLOOKUP(S389,'Output v4'!C:C,1,FALSE())</f>
        <v>#N/A</v>
      </c>
      <c r="Z389" s="61" t="s">
        <v>1304</v>
      </c>
      <c r="AA389" s="61" t="s">
        <v>3664</v>
      </c>
      <c r="AB389" s="63" t="n">
        <v>5000000</v>
      </c>
      <c r="AC389" s="63" t="n">
        <v>5000000</v>
      </c>
      <c r="AE389" s="61" t="n">
        <v>0</v>
      </c>
      <c r="AF389" s="64" t="n">
        <v>5000000</v>
      </c>
      <c r="AG389" s="61" t="s">
        <v>1273</v>
      </c>
      <c r="AH389" s="62" t="n">
        <v>45291</v>
      </c>
      <c r="AI389" s="65" t="n">
        <v>0.031794</v>
      </c>
      <c r="AJ389" s="61" t="s">
        <v>1266</v>
      </c>
      <c r="AK389" s="65" t="n">
        <v>0.031794</v>
      </c>
      <c r="AM389" s="66" t="n">
        <v>158970</v>
      </c>
      <c r="AN389" s="66" t="n">
        <f aca="false">IF(J389="Listed Option",AF389*AL389,AM389)</f>
        <v>158970</v>
      </c>
      <c r="AO389" s="61" t="s">
        <v>1267</v>
      </c>
      <c r="BB389" s="67" t="n">
        <v>0</v>
      </c>
      <c r="BE389" s="61" t="n">
        <v>238581</v>
      </c>
      <c r="BJ389" s="61" t="s">
        <v>3848</v>
      </c>
      <c r="BK389" s="61" t="s">
        <v>3848</v>
      </c>
      <c r="BP389" s="68" t="n">
        <v>158970</v>
      </c>
      <c r="BQ389" s="68" t="n">
        <v>158970</v>
      </c>
      <c r="BR389" s="69" t="n">
        <v>5000000</v>
      </c>
      <c r="BS389" s="63" t="n">
        <v>5000000</v>
      </c>
      <c r="BU389" s="68" t="n">
        <v>5000000</v>
      </c>
    </row>
    <row r="390" customFormat="false" ht="15" hidden="true" customHeight="false" outlineLevel="0" collapsed="false">
      <c r="A390" s="61" t="s">
        <v>3849</v>
      </c>
      <c r="B390" s="61" t="s">
        <v>3850</v>
      </c>
      <c r="C390" s="62" t="n">
        <v>45291</v>
      </c>
      <c r="D390" s="62" t="n">
        <v>45291</v>
      </c>
      <c r="E390" s="61" t="s">
        <v>1259</v>
      </c>
      <c r="G390" s="61" t="s">
        <v>3851</v>
      </c>
      <c r="H390" s="61" t="s">
        <v>3660</v>
      </c>
      <c r="J390" s="61" t="s">
        <v>3661</v>
      </c>
      <c r="K390" s="61" t="s">
        <v>3662</v>
      </c>
      <c r="L390" s="61" t="s">
        <v>3662</v>
      </c>
      <c r="N390" s="61" t="n">
        <v>185047380</v>
      </c>
      <c r="O390" s="61" t="s">
        <v>1262</v>
      </c>
      <c r="P390" s="61" t="s">
        <v>3852</v>
      </c>
      <c r="S390" s="61" t="str">
        <f aca="false">IF(J390="Listed Option",MID(R390,3,9),MID(Q390,3,9))</f>
        <v/>
      </c>
      <c r="T390" s="61" t="e">
        <f aca="false">VLOOKUP(S390,'Output v4'!C:C,1,FALSE())</f>
        <v>#N/A</v>
      </c>
      <c r="Z390" s="61" t="s">
        <v>1304</v>
      </c>
      <c r="AA390" s="61" t="s">
        <v>3664</v>
      </c>
      <c r="AB390" s="63" t="n">
        <v>-18000000</v>
      </c>
      <c r="AC390" s="63" t="n">
        <v>-18000000</v>
      </c>
      <c r="AE390" s="61" t="n">
        <v>0</v>
      </c>
      <c r="AF390" s="64" t="n">
        <v>-18000000</v>
      </c>
      <c r="AG390" s="61" t="s">
        <v>689</v>
      </c>
      <c r="AH390" s="62" t="n">
        <v>45291</v>
      </c>
      <c r="AI390" s="65" t="n">
        <v>-0.010223</v>
      </c>
      <c r="AJ390" s="61" t="s">
        <v>1266</v>
      </c>
      <c r="AK390" s="65" t="n">
        <v>-0.010223</v>
      </c>
      <c r="AM390" s="66" t="n">
        <v>-184014</v>
      </c>
      <c r="AN390" s="66" t="n">
        <f aca="false">IF(J390="Listed Option",AF390*AL390,AM390)</f>
        <v>-184014</v>
      </c>
      <c r="AO390" s="61" t="s">
        <v>1267</v>
      </c>
      <c r="BB390" s="67" t="n">
        <v>0</v>
      </c>
      <c r="BE390" s="61" t="n">
        <v>238581</v>
      </c>
      <c r="BJ390" s="61" t="s">
        <v>3852</v>
      </c>
      <c r="BK390" s="61" t="s">
        <v>3852</v>
      </c>
      <c r="BP390" s="68" t="n">
        <v>184014</v>
      </c>
      <c r="BQ390" s="68" t="n">
        <v>184014</v>
      </c>
      <c r="BR390" s="69" t="n">
        <v>-18000000</v>
      </c>
      <c r="BS390" s="63" t="n">
        <v>-18000000</v>
      </c>
      <c r="BU390" s="68" t="n">
        <v>18000000</v>
      </c>
    </row>
    <row r="391" customFormat="false" ht="15" hidden="true" customHeight="false" outlineLevel="0" collapsed="false">
      <c r="A391" s="61" t="s">
        <v>3853</v>
      </c>
      <c r="B391" s="61" t="s">
        <v>3854</v>
      </c>
      <c r="C391" s="62" t="n">
        <v>45291</v>
      </c>
      <c r="D391" s="62" t="n">
        <v>45291</v>
      </c>
      <c r="E391" s="61" t="s">
        <v>1259</v>
      </c>
      <c r="G391" s="61" t="s">
        <v>3855</v>
      </c>
      <c r="H391" s="61" t="s">
        <v>3660</v>
      </c>
      <c r="J391" s="61" t="s">
        <v>3661</v>
      </c>
      <c r="K391" s="61" t="s">
        <v>3662</v>
      </c>
      <c r="L391" s="61" t="s">
        <v>3662</v>
      </c>
      <c r="N391" s="61" t="n">
        <v>185047381</v>
      </c>
      <c r="O391" s="61" t="s">
        <v>1262</v>
      </c>
      <c r="P391" s="61" t="s">
        <v>3856</v>
      </c>
      <c r="S391" s="61" t="str">
        <f aca="false">IF(J391="Listed Option",MID(R391,3,9),MID(Q391,3,9))</f>
        <v/>
      </c>
      <c r="T391" s="61" t="e">
        <f aca="false">VLOOKUP(S391,'Output v4'!C:C,1,FALSE())</f>
        <v>#N/A</v>
      </c>
      <c r="Z391" s="61" t="s">
        <v>1304</v>
      </c>
      <c r="AA391" s="61" t="s">
        <v>3664</v>
      </c>
      <c r="AB391" s="63" t="n">
        <v>-18000000</v>
      </c>
      <c r="AC391" s="63" t="n">
        <v>-18000000</v>
      </c>
      <c r="AE391" s="61" t="n">
        <v>0</v>
      </c>
      <c r="AF391" s="64" t="n">
        <v>-18000000</v>
      </c>
      <c r="AG391" s="61" t="s">
        <v>689</v>
      </c>
      <c r="AH391" s="62" t="n">
        <v>45291</v>
      </c>
      <c r="AI391" s="65" t="n">
        <v>-0.026379</v>
      </c>
      <c r="AJ391" s="61" t="s">
        <v>1266</v>
      </c>
      <c r="AK391" s="65" t="n">
        <v>-0.026379</v>
      </c>
      <c r="AM391" s="66" t="n">
        <v>-474822</v>
      </c>
      <c r="AN391" s="66" t="n">
        <f aca="false">IF(J391="Listed Option",AF391*AL391,AM391)</f>
        <v>-474822</v>
      </c>
      <c r="AO391" s="61" t="s">
        <v>1267</v>
      </c>
      <c r="BB391" s="67" t="n">
        <v>0</v>
      </c>
      <c r="BE391" s="61" t="n">
        <v>238581</v>
      </c>
      <c r="BJ391" s="61" t="s">
        <v>3856</v>
      </c>
      <c r="BK391" s="61" t="s">
        <v>3856</v>
      </c>
      <c r="BP391" s="68" t="n">
        <v>474822</v>
      </c>
      <c r="BQ391" s="68" t="n">
        <v>474822</v>
      </c>
      <c r="BR391" s="69" t="n">
        <v>-18000000</v>
      </c>
      <c r="BS391" s="63" t="n">
        <v>-18000000</v>
      </c>
      <c r="BU391" s="68" t="n">
        <v>18000000</v>
      </c>
    </row>
    <row r="392" customFormat="false" ht="15" hidden="true" customHeight="false" outlineLevel="0" collapsed="false">
      <c r="A392" s="61" t="s">
        <v>3857</v>
      </c>
      <c r="B392" s="61" t="s">
        <v>3858</v>
      </c>
      <c r="C392" s="62" t="n">
        <v>45291</v>
      </c>
      <c r="D392" s="62" t="n">
        <v>45291</v>
      </c>
      <c r="E392" s="61" t="s">
        <v>1259</v>
      </c>
      <c r="G392" s="61" t="s">
        <v>3859</v>
      </c>
      <c r="H392" s="61" t="s">
        <v>3660</v>
      </c>
      <c r="J392" s="61" t="s">
        <v>3661</v>
      </c>
      <c r="K392" s="61" t="s">
        <v>3662</v>
      </c>
      <c r="L392" s="61" t="s">
        <v>3662</v>
      </c>
      <c r="N392" s="61" t="n">
        <v>185202737</v>
      </c>
      <c r="O392" s="61" t="s">
        <v>1262</v>
      </c>
      <c r="P392" s="61" t="s">
        <v>3860</v>
      </c>
      <c r="S392" s="61" t="str">
        <f aca="false">IF(J392="Listed Option",MID(R392,3,9),MID(Q392,3,9))</f>
        <v/>
      </c>
      <c r="T392" s="61" t="e">
        <f aca="false">VLOOKUP(S392,'Output v4'!C:C,1,FALSE())</f>
        <v>#N/A</v>
      </c>
      <c r="Z392" s="61" t="s">
        <v>1304</v>
      </c>
      <c r="AA392" s="61" t="s">
        <v>3664</v>
      </c>
      <c r="AB392" s="63" t="n">
        <v>7500000</v>
      </c>
      <c r="AC392" s="63" t="n">
        <v>7500000</v>
      </c>
      <c r="AE392" s="61" t="n">
        <v>0</v>
      </c>
      <c r="AF392" s="64" t="n">
        <v>7500000</v>
      </c>
      <c r="AG392" s="61" t="s">
        <v>1273</v>
      </c>
      <c r="AH392" s="62" t="n">
        <v>45291</v>
      </c>
      <c r="AI392" s="65" t="n">
        <v>0.026298</v>
      </c>
      <c r="AJ392" s="61" t="s">
        <v>1266</v>
      </c>
      <c r="AK392" s="65" t="n">
        <v>0.026298</v>
      </c>
      <c r="AM392" s="66" t="n">
        <v>197235</v>
      </c>
      <c r="AN392" s="66" t="n">
        <f aca="false">IF(J392="Listed Option",AF392*AL392,AM392)</f>
        <v>197235</v>
      </c>
      <c r="AO392" s="61" t="s">
        <v>1267</v>
      </c>
      <c r="BB392" s="67" t="n">
        <v>0</v>
      </c>
      <c r="BE392" s="61" t="n">
        <v>238581</v>
      </c>
      <c r="BJ392" s="61" t="s">
        <v>3860</v>
      </c>
      <c r="BK392" s="61" t="s">
        <v>3860</v>
      </c>
      <c r="BP392" s="68" t="n">
        <v>197235</v>
      </c>
      <c r="BQ392" s="68" t="n">
        <v>197235</v>
      </c>
      <c r="BR392" s="69" t="n">
        <v>7500000</v>
      </c>
      <c r="BS392" s="63" t="n">
        <v>7500000</v>
      </c>
      <c r="BU392" s="68" t="n">
        <v>7500000</v>
      </c>
    </row>
    <row r="393" customFormat="false" ht="15" hidden="true" customHeight="false" outlineLevel="0" collapsed="false">
      <c r="A393" s="61" t="s">
        <v>3861</v>
      </c>
      <c r="B393" s="61" t="s">
        <v>3862</v>
      </c>
      <c r="C393" s="62" t="n">
        <v>45291</v>
      </c>
      <c r="D393" s="62" t="n">
        <v>45291</v>
      </c>
      <c r="E393" s="61" t="s">
        <v>1259</v>
      </c>
      <c r="G393" s="61" t="s">
        <v>3863</v>
      </c>
      <c r="H393" s="61" t="s">
        <v>3660</v>
      </c>
      <c r="J393" s="61" t="s">
        <v>3661</v>
      </c>
      <c r="K393" s="61" t="s">
        <v>3662</v>
      </c>
      <c r="L393" s="61" t="s">
        <v>3662</v>
      </c>
      <c r="N393" s="61" t="n">
        <v>185370582</v>
      </c>
      <c r="O393" s="61" t="s">
        <v>1262</v>
      </c>
      <c r="P393" s="61" t="s">
        <v>3864</v>
      </c>
      <c r="S393" s="61" t="str">
        <f aca="false">IF(J393="Listed Option",MID(R393,3,9),MID(Q393,3,9))</f>
        <v/>
      </c>
      <c r="T393" s="61" t="e">
        <f aca="false">VLOOKUP(S393,'Output v4'!C:C,1,FALSE())</f>
        <v>#N/A</v>
      </c>
      <c r="Z393" s="61" t="s">
        <v>1304</v>
      </c>
      <c r="AA393" s="61" t="s">
        <v>3664</v>
      </c>
      <c r="AB393" s="63" t="n">
        <v>-20000000</v>
      </c>
      <c r="AC393" s="63" t="n">
        <v>-20000000</v>
      </c>
      <c r="AE393" s="61" t="n">
        <v>0</v>
      </c>
      <c r="AF393" s="64" t="n">
        <v>-20000000</v>
      </c>
      <c r="AG393" s="61" t="s">
        <v>689</v>
      </c>
      <c r="AH393" s="62" t="n">
        <v>45291</v>
      </c>
      <c r="AI393" s="65" t="n">
        <v>-0.012425</v>
      </c>
      <c r="AJ393" s="61" t="s">
        <v>1266</v>
      </c>
      <c r="AK393" s="65" t="n">
        <v>-0.012425</v>
      </c>
      <c r="AM393" s="66" t="n">
        <v>-248500</v>
      </c>
      <c r="AN393" s="66" t="n">
        <f aca="false">IF(J393="Listed Option",AF393*AL393,AM393)</f>
        <v>-248500</v>
      </c>
      <c r="AO393" s="61" t="s">
        <v>1267</v>
      </c>
      <c r="BB393" s="67" t="n">
        <v>0</v>
      </c>
      <c r="BE393" s="61" t="n">
        <v>238581</v>
      </c>
      <c r="BJ393" s="61" t="s">
        <v>3864</v>
      </c>
      <c r="BK393" s="61" t="s">
        <v>3864</v>
      </c>
      <c r="BP393" s="68" t="n">
        <v>248500</v>
      </c>
      <c r="BQ393" s="68" t="n">
        <v>248500</v>
      </c>
      <c r="BR393" s="69" t="n">
        <v>-20000000</v>
      </c>
      <c r="BS393" s="63" t="n">
        <v>-20000000</v>
      </c>
      <c r="BU393" s="68" t="n">
        <v>20000000</v>
      </c>
    </row>
    <row r="394" customFormat="false" ht="15" hidden="true" customHeight="false" outlineLevel="0" collapsed="false">
      <c r="A394" s="61" t="s">
        <v>3865</v>
      </c>
      <c r="B394" s="61" t="s">
        <v>3866</v>
      </c>
      <c r="C394" s="62" t="n">
        <v>45291</v>
      </c>
      <c r="D394" s="62" t="n">
        <v>45291</v>
      </c>
      <c r="E394" s="61" t="s">
        <v>1259</v>
      </c>
      <c r="G394" s="61" t="s">
        <v>3867</v>
      </c>
      <c r="H394" s="61" t="s">
        <v>3660</v>
      </c>
      <c r="J394" s="61" t="s">
        <v>3661</v>
      </c>
      <c r="K394" s="61" t="s">
        <v>3662</v>
      </c>
      <c r="L394" s="61" t="s">
        <v>3662</v>
      </c>
      <c r="N394" s="61" t="n">
        <v>185382410</v>
      </c>
      <c r="O394" s="61" t="s">
        <v>1262</v>
      </c>
      <c r="P394" s="61" t="s">
        <v>3868</v>
      </c>
      <c r="S394" s="61" t="str">
        <f aca="false">IF(J394="Listed Option",MID(R394,3,9),MID(Q394,3,9))</f>
        <v/>
      </c>
      <c r="T394" s="61" t="e">
        <f aca="false">VLOOKUP(S394,'Output v4'!C:C,1,FALSE())</f>
        <v>#N/A</v>
      </c>
      <c r="Z394" s="61" t="s">
        <v>1304</v>
      </c>
      <c r="AA394" s="61" t="s">
        <v>3664</v>
      </c>
      <c r="AB394" s="63" t="n">
        <v>5000000</v>
      </c>
      <c r="AC394" s="63" t="n">
        <v>5000000</v>
      </c>
      <c r="AE394" s="61" t="n">
        <v>0</v>
      </c>
      <c r="AF394" s="64" t="n">
        <v>5000000</v>
      </c>
      <c r="AG394" s="61" t="s">
        <v>1273</v>
      </c>
      <c r="AH394" s="62" t="n">
        <v>45291</v>
      </c>
      <c r="AI394" s="65" t="n">
        <v>0.043828</v>
      </c>
      <c r="AJ394" s="61" t="s">
        <v>1266</v>
      </c>
      <c r="AK394" s="65" t="n">
        <v>0.043828</v>
      </c>
      <c r="AM394" s="66" t="n">
        <v>219140</v>
      </c>
      <c r="AN394" s="66" t="n">
        <f aca="false">IF(J394="Listed Option",AF394*AL394,AM394)</f>
        <v>219140</v>
      </c>
      <c r="AO394" s="61" t="s">
        <v>1267</v>
      </c>
      <c r="BB394" s="67" t="n">
        <v>0</v>
      </c>
      <c r="BE394" s="61" t="n">
        <v>238581</v>
      </c>
      <c r="BJ394" s="61" t="s">
        <v>3868</v>
      </c>
      <c r="BK394" s="61" t="s">
        <v>3868</v>
      </c>
      <c r="BP394" s="68" t="n">
        <v>219140</v>
      </c>
      <c r="BQ394" s="68" t="n">
        <v>219140</v>
      </c>
      <c r="BR394" s="69" t="n">
        <v>5000000</v>
      </c>
      <c r="BS394" s="63" t="n">
        <v>5000000</v>
      </c>
      <c r="BU394" s="68" t="n">
        <v>5000000</v>
      </c>
    </row>
    <row r="395" customFormat="false" ht="15" hidden="true" customHeight="false" outlineLevel="0" collapsed="false">
      <c r="A395" s="61" t="s">
        <v>3869</v>
      </c>
      <c r="B395" s="61" t="s">
        <v>3870</v>
      </c>
      <c r="C395" s="62" t="n">
        <v>45291</v>
      </c>
      <c r="D395" s="62" t="n">
        <v>45291</v>
      </c>
      <c r="E395" s="61" t="s">
        <v>1259</v>
      </c>
      <c r="G395" s="61" t="s">
        <v>3871</v>
      </c>
      <c r="H395" s="61" t="s">
        <v>3660</v>
      </c>
      <c r="J395" s="61" t="s">
        <v>3661</v>
      </c>
      <c r="K395" s="61" t="s">
        <v>3662</v>
      </c>
      <c r="L395" s="61" t="s">
        <v>3662</v>
      </c>
      <c r="N395" s="61" t="n">
        <v>185444922</v>
      </c>
      <c r="O395" s="61" t="s">
        <v>1262</v>
      </c>
      <c r="P395" s="61" t="s">
        <v>3872</v>
      </c>
      <c r="S395" s="61" t="str">
        <f aca="false">IF(J395="Listed Option",MID(R395,3,9),MID(Q395,3,9))</f>
        <v/>
      </c>
      <c r="T395" s="61" t="e">
        <f aca="false">VLOOKUP(S395,'Output v4'!C:C,1,FALSE())</f>
        <v>#N/A</v>
      </c>
      <c r="Z395" s="61" t="s">
        <v>1304</v>
      </c>
      <c r="AA395" s="61" t="s">
        <v>3664</v>
      </c>
      <c r="AB395" s="63" t="n">
        <v>-16000000</v>
      </c>
      <c r="AC395" s="63" t="n">
        <v>-16000000</v>
      </c>
      <c r="AE395" s="61" t="n">
        <v>0</v>
      </c>
      <c r="AF395" s="64" t="n">
        <v>-16000000</v>
      </c>
      <c r="AG395" s="61" t="s">
        <v>689</v>
      </c>
      <c r="AH395" s="62" t="n">
        <v>45291</v>
      </c>
      <c r="AI395" s="65" t="n">
        <v>-0.011821</v>
      </c>
      <c r="AJ395" s="61" t="s">
        <v>1266</v>
      </c>
      <c r="AK395" s="65" t="n">
        <v>-0.011821</v>
      </c>
      <c r="AM395" s="66" t="n">
        <v>-189136</v>
      </c>
      <c r="AN395" s="66" t="n">
        <f aca="false">IF(J395="Listed Option",AF395*AL395,AM395)</f>
        <v>-189136</v>
      </c>
      <c r="AO395" s="61" t="s">
        <v>1267</v>
      </c>
      <c r="BB395" s="67" t="n">
        <v>0</v>
      </c>
      <c r="BE395" s="61" t="n">
        <v>238581</v>
      </c>
      <c r="BJ395" s="61" t="s">
        <v>3872</v>
      </c>
      <c r="BK395" s="61" t="s">
        <v>3872</v>
      </c>
      <c r="BP395" s="68" t="n">
        <v>189136</v>
      </c>
      <c r="BQ395" s="68" t="n">
        <v>189136</v>
      </c>
      <c r="BR395" s="69" t="n">
        <v>-16000000</v>
      </c>
      <c r="BS395" s="63" t="n">
        <v>-16000000</v>
      </c>
      <c r="BU395" s="68" t="n">
        <v>16000000</v>
      </c>
    </row>
    <row r="396" customFormat="false" ht="15" hidden="true" customHeight="false" outlineLevel="0" collapsed="false">
      <c r="A396" s="61" t="s">
        <v>3873</v>
      </c>
      <c r="B396" s="61" t="s">
        <v>3874</v>
      </c>
      <c r="C396" s="62" t="n">
        <v>45291</v>
      </c>
      <c r="D396" s="62" t="n">
        <v>45291</v>
      </c>
      <c r="E396" s="61" t="s">
        <v>1259</v>
      </c>
      <c r="G396" s="61" t="s">
        <v>3875</v>
      </c>
      <c r="H396" s="61" t="s">
        <v>3660</v>
      </c>
      <c r="J396" s="61" t="s">
        <v>3661</v>
      </c>
      <c r="K396" s="61" t="s">
        <v>3662</v>
      </c>
      <c r="L396" s="61" t="s">
        <v>3662</v>
      </c>
      <c r="N396" s="61" t="n">
        <v>185444923</v>
      </c>
      <c r="O396" s="61" t="s">
        <v>1262</v>
      </c>
      <c r="P396" s="61" t="s">
        <v>3876</v>
      </c>
      <c r="S396" s="61" t="str">
        <f aca="false">IF(J396="Listed Option",MID(R396,3,9),MID(Q396,3,9))</f>
        <v/>
      </c>
      <c r="T396" s="61" t="e">
        <f aca="false">VLOOKUP(S396,'Output v4'!C:C,1,FALSE())</f>
        <v>#N/A</v>
      </c>
      <c r="Z396" s="61" t="s">
        <v>1304</v>
      </c>
      <c r="AA396" s="61" t="s">
        <v>3664</v>
      </c>
      <c r="AB396" s="63" t="n">
        <v>-36000000</v>
      </c>
      <c r="AC396" s="63" t="n">
        <v>-36000000</v>
      </c>
      <c r="AE396" s="61" t="n">
        <v>0</v>
      </c>
      <c r="AF396" s="64" t="n">
        <v>-36000000</v>
      </c>
      <c r="AG396" s="61" t="s">
        <v>689</v>
      </c>
      <c r="AH396" s="62" t="n">
        <v>45291</v>
      </c>
      <c r="AI396" s="65" t="n">
        <v>-0.031532</v>
      </c>
      <c r="AJ396" s="61" t="s">
        <v>1266</v>
      </c>
      <c r="AK396" s="65" t="n">
        <v>-0.031532</v>
      </c>
      <c r="AM396" s="66" t="n">
        <v>-1135152</v>
      </c>
      <c r="AN396" s="66" t="n">
        <f aca="false">IF(J396="Listed Option",AF396*AL396,AM396)</f>
        <v>-1135152</v>
      </c>
      <c r="AO396" s="61" t="s">
        <v>1267</v>
      </c>
      <c r="BB396" s="67" t="n">
        <v>0</v>
      </c>
      <c r="BE396" s="61" t="n">
        <v>238581</v>
      </c>
      <c r="BJ396" s="61" t="s">
        <v>3876</v>
      </c>
      <c r="BK396" s="61" t="s">
        <v>3876</v>
      </c>
      <c r="BP396" s="68" t="n">
        <v>1135152</v>
      </c>
      <c r="BQ396" s="68" t="n">
        <v>1135152</v>
      </c>
      <c r="BR396" s="69" t="n">
        <v>-36000000</v>
      </c>
      <c r="BS396" s="63" t="n">
        <v>-36000000</v>
      </c>
      <c r="BU396" s="68" t="n">
        <v>36000000</v>
      </c>
    </row>
    <row r="397" customFormat="false" ht="15" hidden="true" customHeight="false" outlineLevel="0" collapsed="false">
      <c r="A397" s="61" t="s">
        <v>3877</v>
      </c>
      <c r="B397" s="61" t="s">
        <v>3878</v>
      </c>
      <c r="C397" s="62" t="n">
        <v>45291</v>
      </c>
      <c r="D397" s="62" t="n">
        <v>45291</v>
      </c>
      <c r="E397" s="61" t="s">
        <v>1259</v>
      </c>
      <c r="G397" s="61" t="s">
        <v>3879</v>
      </c>
      <c r="H397" s="61" t="s">
        <v>3660</v>
      </c>
      <c r="J397" s="61" t="s">
        <v>3661</v>
      </c>
      <c r="K397" s="61" t="s">
        <v>3662</v>
      </c>
      <c r="L397" s="61" t="s">
        <v>3662</v>
      </c>
      <c r="N397" s="61" t="n">
        <v>185555217</v>
      </c>
      <c r="O397" s="61" t="s">
        <v>1262</v>
      </c>
      <c r="P397" s="61" t="s">
        <v>3880</v>
      </c>
      <c r="S397" s="61" t="str">
        <f aca="false">IF(J397="Listed Option",MID(R397,3,9),MID(Q397,3,9))</f>
        <v/>
      </c>
      <c r="T397" s="61" t="e">
        <f aca="false">VLOOKUP(S397,'Output v4'!C:C,1,FALSE())</f>
        <v>#N/A</v>
      </c>
      <c r="Z397" s="61" t="s">
        <v>1304</v>
      </c>
      <c r="AA397" s="61" t="s">
        <v>3664</v>
      </c>
      <c r="AB397" s="63" t="n">
        <v>5000000</v>
      </c>
      <c r="AC397" s="63" t="n">
        <v>5000000</v>
      </c>
      <c r="AE397" s="61" t="n">
        <v>0</v>
      </c>
      <c r="AF397" s="64" t="n">
        <v>5000000</v>
      </c>
      <c r="AG397" s="61" t="s">
        <v>1273</v>
      </c>
      <c r="AH397" s="62" t="n">
        <v>45291</v>
      </c>
      <c r="AI397" s="65" t="n">
        <v>0.058351</v>
      </c>
      <c r="AJ397" s="61" t="s">
        <v>1266</v>
      </c>
      <c r="AK397" s="65" t="n">
        <v>0.058351</v>
      </c>
      <c r="AM397" s="66" t="n">
        <v>291755</v>
      </c>
      <c r="AN397" s="66" t="n">
        <f aca="false">IF(J397="Listed Option",AF397*AL397,AM397)</f>
        <v>291755</v>
      </c>
      <c r="AO397" s="61" t="s">
        <v>1267</v>
      </c>
      <c r="BB397" s="67" t="n">
        <v>0</v>
      </c>
      <c r="BE397" s="61" t="n">
        <v>238581</v>
      </c>
      <c r="BJ397" s="61" t="s">
        <v>3880</v>
      </c>
      <c r="BK397" s="61" t="s">
        <v>3880</v>
      </c>
      <c r="BP397" s="68" t="n">
        <v>291755</v>
      </c>
      <c r="BQ397" s="68" t="n">
        <v>291755</v>
      </c>
      <c r="BR397" s="69" t="n">
        <v>5000000</v>
      </c>
      <c r="BS397" s="63" t="n">
        <v>5000000</v>
      </c>
      <c r="BU397" s="68" t="n">
        <v>5000000</v>
      </c>
    </row>
    <row r="398" customFormat="false" ht="15" hidden="true" customHeight="false" outlineLevel="0" collapsed="false">
      <c r="A398" s="61" t="s">
        <v>3881</v>
      </c>
      <c r="B398" s="61" t="s">
        <v>3882</v>
      </c>
      <c r="C398" s="62" t="n">
        <v>45291</v>
      </c>
      <c r="D398" s="62" t="n">
        <v>45291</v>
      </c>
      <c r="E398" s="61" t="s">
        <v>1259</v>
      </c>
      <c r="G398" s="61" t="s">
        <v>3883</v>
      </c>
      <c r="H398" s="61" t="s">
        <v>3660</v>
      </c>
      <c r="J398" s="61" t="s">
        <v>3661</v>
      </c>
      <c r="K398" s="61" t="s">
        <v>3662</v>
      </c>
      <c r="L398" s="61" t="s">
        <v>3662</v>
      </c>
      <c r="N398" s="61" t="n">
        <v>185581679</v>
      </c>
      <c r="O398" s="61" t="s">
        <v>1262</v>
      </c>
      <c r="P398" s="61" t="s">
        <v>3884</v>
      </c>
      <c r="S398" s="61" t="str">
        <f aca="false">IF(J398="Listed Option",MID(R398,3,9),MID(Q398,3,9))</f>
        <v/>
      </c>
      <c r="T398" s="61" t="e">
        <f aca="false">VLOOKUP(S398,'Output v4'!C:C,1,FALSE())</f>
        <v>#N/A</v>
      </c>
      <c r="Z398" s="61" t="s">
        <v>1304</v>
      </c>
      <c r="AA398" s="61" t="s">
        <v>3664</v>
      </c>
      <c r="AB398" s="63" t="n">
        <v>5000000</v>
      </c>
      <c r="AC398" s="63" t="n">
        <v>5000000</v>
      </c>
      <c r="AE398" s="61" t="n">
        <v>0</v>
      </c>
      <c r="AF398" s="64" t="n">
        <v>5000000</v>
      </c>
      <c r="AG398" s="61" t="s">
        <v>1273</v>
      </c>
      <c r="AH398" s="62" t="n">
        <v>45291</v>
      </c>
      <c r="AI398" s="65" t="n">
        <v>0.033801</v>
      </c>
      <c r="AJ398" s="61" t="s">
        <v>1266</v>
      </c>
      <c r="AK398" s="65" t="n">
        <v>0.033801</v>
      </c>
      <c r="AM398" s="66" t="n">
        <v>169005</v>
      </c>
      <c r="AN398" s="66" t="n">
        <f aca="false">IF(J398="Listed Option",AF398*AL398,AM398)</f>
        <v>169005</v>
      </c>
      <c r="AO398" s="61" t="s">
        <v>1267</v>
      </c>
      <c r="BB398" s="67" t="n">
        <v>0</v>
      </c>
      <c r="BE398" s="61" t="n">
        <v>238581</v>
      </c>
      <c r="BJ398" s="61" t="s">
        <v>3884</v>
      </c>
      <c r="BK398" s="61" t="s">
        <v>3884</v>
      </c>
      <c r="BP398" s="68" t="n">
        <v>169005</v>
      </c>
      <c r="BQ398" s="68" t="n">
        <v>169005</v>
      </c>
      <c r="BR398" s="69" t="n">
        <v>5000000</v>
      </c>
      <c r="BS398" s="63" t="n">
        <v>5000000</v>
      </c>
      <c r="BU398" s="68" t="n">
        <v>5000000</v>
      </c>
    </row>
    <row r="399" customFormat="false" ht="15" hidden="true" customHeight="false" outlineLevel="0" collapsed="false">
      <c r="A399" s="61" t="s">
        <v>3885</v>
      </c>
      <c r="B399" s="61" t="s">
        <v>3886</v>
      </c>
      <c r="C399" s="62" t="n">
        <v>45291</v>
      </c>
      <c r="D399" s="62" t="n">
        <v>45291</v>
      </c>
      <c r="E399" s="61" t="s">
        <v>1259</v>
      </c>
      <c r="G399" s="61" t="s">
        <v>3887</v>
      </c>
      <c r="H399" s="61" t="s">
        <v>3660</v>
      </c>
      <c r="J399" s="61" t="s">
        <v>3661</v>
      </c>
      <c r="K399" s="61" t="s">
        <v>3662</v>
      </c>
      <c r="L399" s="61" t="s">
        <v>3662</v>
      </c>
      <c r="N399" s="61" t="n">
        <v>185659357</v>
      </c>
      <c r="O399" s="61" t="s">
        <v>1262</v>
      </c>
      <c r="P399" s="61" t="s">
        <v>3888</v>
      </c>
      <c r="S399" s="61" t="str">
        <f aca="false">IF(J399="Listed Option",MID(R399,3,9),MID(Q399,3,9))</f>
        <v/>
      </c>
      <c r="T399" s="61" t="e">
        <f aca="false">VLOOKUP(S399,'Output v4'!C:C,1,FALSE())</f>
        <v>#N/A</v>
      </c>
      <c r="Z399" s="61" t="s">
        <v>1304</v>
      </c>
      <c r="AA399" s="61" t="s">
        <v>3664</v>
      </c>
      <c r="AB399" s="63" t="n">
        <v>10000000</v>
      </c>
      <c r="AC399" s="63" t="n">
        <v>10000000</v>
      </c>
      <c r="AE399" s="61" t="n">
        <v>0</v>
      </c>
      <c r="AF399" s="64" t="n">
        <v>10000000</v>
      </c>
      <c r="AG399" s="61" t="s">
        <v>1273</v>
      </c>
      <c r="AH399" s="62" t="n">
        <v>45291</v>
      </c>
      <c r="AI399" s="65" t="n">
        <v>0.036852</v>
      </c>
      <c r="AJ399" s="61" t="s">
        <v>1266</v>
      </c>
      <c r="AK399" s="65" t="n">
        <v>0.036852</v>
      </c>
      <c r="AM399" s="66" t="n">
        <v>368520</v>
      </c>
      <c r="AN399" s="66" t="n">
        <f aca="false">IF(J399="Listed Option",AF399*AL399,AM399)</f>
        <v>368520</v>
      </c>
      <c r="AO399" s="61" t="s">
        <v>1267</v>
      </c>
      <c r="BB399" s="67" t="n">
        <v>0</v>
      </c>
      <c r="BE399" s="61" t="n">
        <v>238581</v>
      </c>
      <c r="BJ399" s="61" t="s">
        <v>3888</v>
      </c>
      <c r="BK399" s="61" t="s">
        <v>3888</v>
      </c>
      <c r="BP399" s="68" t="n">
        <v>368520</v>
      </c>
      <c r="BQ399" s="68" t="n">
        <v>368520</v>
      </c>
      <c r="BR399" s="69" t="n">
        <v>10000000</v>
      </c>
      <c r="BS399" s="63" t="n">
        <v>10000000</v>
      </c>
      <c r="BU399" s="68" t="n">
        <v>10000000</v>
      </c>
    </row>
    <row r="400" customFormat="false" ht="15" hidden="true" customHeight="false" outlineLevel="0" collapsed="false">
      <c r="A400" s="61" t="s">
        <v>3889</v>
      </c>
      <c r="B400" s="61" t="s">
        <v>3890</v>
      </c>
      <c r="C400" s="62" t="n">
        <v>45291</v>
      </c>
      <c r="D400" s="62" t="n">
        <v>45291</v>
      </c>
      <c r="E400" s="61" t="s">
        <v>1259</v>
      </c>
      <c r="G400" s="61" t="s">
        <v>3891</v>
      </c>
      <c r="H400" s="61" t="s">
        <v>3660</v>
      </c>
      <c r="J400" s="61" t="s">
        <v>3661</v>
      </c>
      <c r="K400" s="61" t="s">
        <v>3662</v>
      </c>
      <c r="L400" s="61" t="s">
        <v>3662</v>
      </c>
      <c r="N400" s="61" t="n">
        <v>185659361</v>
      </c>
      <c r="O400" s="61" t="s">
        <v>1262</v>
      </c>
      <c r="P400" s="61" t="s">
        <v>3892</v>
      </c>
      <c r="S400" s="61" t="str">
        <f aca="false">IF(J400="Listed Option",MID(R400,3,9),MID(Q400,3,9))</f>
        <v/>
      </c>
      <c r="T400" s="61" t="e">
        <f aca="false">VLOOKUP(S400,'Output v4'!C:C,1,FALSE())</f>
        <v>#N/A</v>
      </c>
      <c r="Z400" s="61" t="s">
        <v>1304</v>
      </c>
      <c r="AA400" s="61" t="s">
        <v>3664</v>
      </c>
      <c r="AB400" s="63" t="n">
        <v>5000000</v>
      </c>
      <c r="AC400" s="63" t="n">
        <v>5000000</v>
      </c>
      <c r="AE400" s="61" t="n">
        <v>0</v>
      </c>
      <c r="AF400" s="64" t="n">
        <v>5000000</v>
      </c>
      <c r="AG400" s="61" t="s">
        <v>1273</v>
      </c>
      <c r="AH400" s="62" t="n">
        <v>45291</v>
      </c>
      <c r="AI400" s="65" t="n">
        <v>0.049714</v>
      </c>
      <c r="AJ400" s="61" t="s">
        <v>1266</v>
      </c>
      <c r="AK400" s="65" t="n">
        <v>0.049714</v>
      </c>
      <c r="AM400" s="66" t="n">
        <v>248570</v>
      </c>
      <c r="AN400" s="66" t="n">
        <f aca="false">IF(J400="Listed Option",AF400*AL400,AM400)</f>
        <v>248570</v>
      </c>
      <c r="AO400" s="61" t="s">
        <v>1267</v>
      </c>
      <c r="BB400" s="67" t="n">
        <v>0</v>
      </c>
      <c r="BE400" s="61" t="n">
        <v>238581</v>
      </c>
      <c r="BJ400" s="61" t="s">
        <v>3892</v>
      </c>
      <c r="BK400" s="61" t="s">
        <v>3892</v>
      </c>
      <c r="BP400" s="68" t="n">
        <v>248570</v>
      </c>
      <c r="BQ400" s="68" t="n">
        <v>248570</v>
      </c>
      <c r="BR400" s="69" t="n">
        <v>5000000</v>
      </c>
      <c r="BS400" s="63" t="n">
        <v>5000000</v>
      </c>
      <c r="BU400" s="68" t="n">
        <v>5000000</v>
      </c>
    </row>
    <row r="401" customFormat="false" ht="15" hidden="true" customHeight="false" outlineLevel="0" collapsed="false">
      <c r="A401" s="61" t="s">
        <v>3893</v>
      </c>
      <c r="B401" s="61" t="s">
        <v>3894</v>
      </c>
      <c r="C401" s="62" t="n">
        <v>45291</v>
      </c>
      <c r="D401" s="62" t="n">
        <v>45291</v>
      </c>
      <c r="E401" s="61" t="s">
        <v>1259</v>
      </c>
      <c r="G401" s="61" t="s">
        <v>3895</v>
      </c>
      <c r="H401" s="61" t="s">
        <v>3660</v>
      </c>
      <c r="J401" s="61" t="s">
        <v>3661</v>
      </c>
      <c r="K401" s="61" t="s">
        <v>3662</v>
      </c>
      <c r="L401" s="61" t="s">
        <v>3662</v>
      </c>
      <c r="N401" s="61" t="n">
        <v>185695706</v>
      </c>
      <c r="O401" s="61" t="s">
        <v>1262</v>
      </c>
      <c r="P401" s="61" t="s">
        <v>3896</v>
      </c>
      <c r="S401" s="61" t="str">
        <f aca="false">IF(J401="Listed Option",MID(R401,3,9),MID(Q401,3,9))</f>
        <v/>
      </c>
      <c r="T401" s="61" t="e">
        <f aca="false">VLOOKUP(S401,'Output v4'!C:C,1,FALSE())</f>
        <v>#N/A</v>
      </c>
      <c r="Z401" s="61" t="s">
        <v>1304</v>
      </c>
      <c r="AA401" s="61" t="s">
        <v>3664</v>
      </c>
      <c r="AB401" s="63" t="n">
        <v>5000000</v>
      </c>
      <c r="AC401" s="63" t="n">
        <v>5000000</v>
      </c>
      <c r="AE401" s="61" t="n">
        <v>0</v>
      </c>
      <c r="AF401" s="64" t="n">
        <v>5000000</v>
      </c>
      <c r="AG401" s="61" t="s">
        <v>1273</v>
      </c>
      <c r="AH401" s="62" t="n">
        <v>45291</v>
      </c>
      <c r="AI401" s="65" t="n">
        <v>0.070574</v>
      </c>
      <c r="AJ401" s="61" t="s">
        <v>1266</v>
      </c>
      <c r="AK401" s="65" t="n">
        <v>0.070574</v>
      </c>
      <c r="AM401" s="66" t="n">
        <v>352870</v>
      </c>
      <c r="AN401" s="66" t="n">
        <f aca="false">IF(J401="Listed Option",AF401*AL401,AM401)</f>
        <v>352870</v>
      </c>
      <c r="AO401" s="61" t="s">
        <v>1267</v>
      </c>
      <c r="BB401" s="67" t="n">
        <v>0</v>
      </c>
      <c r="BE401" s="61" t="n">
        <v>238581</v>
      </c>
      <c r="BJ401" s="61" t="s">
        <v>3896</v>
      </c>
      <c r="BK401" s="61" t="s">
        <v>3896</v>
      </c>
      <c r="BP401" s="68" t="n">
        <v>352870</v>
      </c>
      <c r="BQ401" s="68" t="n">
        <v>352870</v>
      </c>
      <c r="BR401" s="69" t="n">
        <v>5000000</v>
      </c>
      <c r="BS401" s="63" t="n">
        <v>5000000</v>
      </c>
      <c r="BU401" s="68" t="n">
        <v>5000000</v>
      </c>
    </row>
    <row r="402" customFormat="false" ht="15" hidden="true" customHeight="false" outlineLevel="0" collapsed="false">
      <c r="A402" s="61" t="s">
        <v>3897</v>
      </c>
      <c r="B402" s="61" t="s">
        <v>3898</v>
      </c>
      <c r="C402" s="62" t="n">
        <v>45291</v>
      </c>
      <c r="D402" s="62" t="n">
        <v>45291</v>
      </c>
      <c r="E402" s="61" t="s">
        <v>1259</v>
      </c>
      <c r="G402" s="61" t="s">
        <v>3899</v>
      </c>
      <c r="H402" s="61" t="s">
        <v>3660</v>
      </c>
      <c r="J402" s="61" t="s">
        <v>3661</v>
      </c>
      <c r="K402" s="61" t="s">
        <v>3662</v>
      </c>
      <c r="L402" s="61" t="s">
        <v>3662</v>
      </c>
      <c r="N402" s="61" t="n">
        <v>186308199</v>
      </c>
      <c r="O402" s="61" t="s">
        <v>1262</v>
      </c>
      <c r="P402" s="61" t="s">
        <v>3900</v>
      </c>
      <c r="S402" s="61" t="str">
        <f aca="false">IF(J402="Listed Option",MID(R402,3,9),MID(Q402,3,9))</f>
        <v/>
      </c>
      <c r="T402" s="61" t="e">
        <f aca="false">VLOOKUP(S402,'Output v4'!C:C,1,FALSE())</f>
        <v>#N/A</v>
      </c>
      <c r="Z402" s="61" t="s">
        <v>1304</v>
      </c>
      <c r="AA402" s="61" t="s">
        <v>3664</v>
      </c>
      <c r="AB402" s="63" t="n">
        <v>5000000</v>
      </c>
      <c r="AC402" s="63" t="n">
        <v>5000000</v>
      </c>
      <c r="AE402" s="61" t="n">
        <v>0</v>
      </c>
      <c r="AF402" s="64" t="n">
        <v>5000000</v>
      </c>
      <c r="AG402" s="61" t="s">
        <v>1273</v>
      </c>
      <c r="AH402" s="62" t="n">
        <v>45291</v>
      </c>
      <c r="AI402" s="65" t="n">
        <v>0.055566</v>
      </c>
      <c r="AJ402" s="61" t="s">
        <v>1266</v>
      </c>
      <c r="AK402" s="65" t="n">
        <v>0.055566</v>
      </c>
      <c r="AM402" s="66" t="n">
        <v>277830</v>
      </c>
      <c r="AN402" s="66" t="n">
        <f aca="false">IF(J402="Listed Option",AF402*AL402,AM402)</f>
        <v>277830</v>
      </c>
      <c r="AO402" s="61" t="s">
        <v>1267</v>
      </c>
      <c r="BB402" s="67" t="n">
        <v>0</v>
      </c>
      <c r="BE402" s="61" t="n">
        <v>238581</v>
      </c>
      <c r="BJ402" s="61" t="s">
        <v>3900</v>
      </c>
      <c r="BK402" s="61" t="s">
        <v>3900</v>
      </c>
      <c r="BP402" s="68" t="n">
        <v>277830</v>
      </c>
      <c r="BQ402" s="68" t="n">
        <v>277830</v>
      </c>
      <c r="BR402" s="69" t="n">
        <v>5000000</v>
      </c>
      <c r="BS402" s="63" t="n">
        <v>5000000</v>
      </c>
      <c r="BU402" s="68" t="n">
        <v>5000000</v>
      </c>
    </row>
    <row r="403" customFormat="false" ht="15" hidden="true" customHeight="false" outlineLevel="0" collapsed="false">
      <c r="A403" s="61" t="s">
        <v>3901</v>
      </c>
      <c r="B403" s="61" t="s">
        <v>3902</v>
      </c>
      <c r="C403" s="62" t="n">
        <v>45291</v>
      </c>
      <c r="D403" s="62" t="n">
        <v>45291</v>
      </c>
      <c r="E403" s="61" t="s">
        <v>1259</v>
      </c>
      <c r="G403" s="61" t="s">
        <v>3903</v>
      </c>
      <c r="H403" s="61" t="s">
        <v>3660</v>
      </c>
      <c r="J403" s="61" t="s">
        <v>3661</v>
      </c>
      <c r="K403" s="61" t="s">
        <v>3662</v>
      </c>
      <c r="L403" s="61" t="s">
        <v>3662</v>
      </c>
      <c r="N403" s="61" t="n">
        <v>186308892</v>
      </c>
      <c r="O403" s="61" t="s">
        <v>1262</v>
      </c>
      <c r="P403" s="61" t="s">
        <v>3904</v>
      </c>
      <c r="S403" s="61" t="str">
        <f aca="false">IF(J403="Listed Option",MID(R403,3,9),MID(Q403,3,9))</f>
        <v/>
      </c>
      <c r="T403" s="61" t="e">
        <f aca="false">VLOOKUP(S403,'Output v4'!C:C,1,FALSE())</f>
        <v>#N/A</v>
      </c>
      <c r="Z403" s="61" t="s">
        <v>1304</v>
      </c>
      <c r="AA403" s="61" t="s">
        <v>3664</v>
      </c>
      <c r="AB403" s="63" t="n">
        <v>5000000</v>
      </c>
      <c r="AC403" s="63" t="n">
        <v>5000000</v>
      </c>
      <c r="AE403" s="61" t="n">
        <v>0</v>
      </c>
      <c r="AF403" s="64" t="n">
        <v>5000000</v>
      </c>
      <c r="AG403" s="61" t="s">
        <v>1273</v>
      </c>
      <c r="AH403" s="62" t="n">
        <v>45291</v>
      </c>
      <c r="AI403" s="65" t="n">
        <v>0.075865</v>
      </c>
      <c r="AJ403" s="61" t="s">
        <v>1266</v>
      </c>
      <c r="AK403" s="65" t="n">
        <v>0.075865</v>
      </c>
      <c r="AM403" s="66" t="n">
        <v>379325</v>
      </c>
      <c r="AN403" s="66" t="n">
        <f aca="false">IF(J403="Listed Option",AF403*AL403,AM403)</f>
        <v>379325</v>
      </c>
      <c r="AO403" s="61" t="s">
        <v>1267</v>
      </c>
      <c r="BB403" s="67" t="n">
        <v>0</v>
      </c>
      <c r="BE403" s="61" t="n">
        <v>238581</v>
      </c>
      <c r="BJ403" s="61" t="s">
        <v>3904</v>
      </c>
      <c r="BK403" s="61" t="s">
        <v>3904</v>
      </c>
      <c r="BP403" s="68" t="n">
        <v>379325</v>
      </c>
      <c r="BQ403" s="68" t="n">
        <v>379325</v>
      </c>
      <c r="BR403" s="69" t="n">
        <v>5000000</v>
      </c>
      <c r="BS403" s="63" t="n">
        <v>5000000</v>
      </c>
      <c r="BU403" s="68" t="n">
        <v>5000000</v>
      </c>
    </row>
    <row r="404" customFormat="false" ht="15" hidden="true" customHeight="false" outlineLevel="0" collapsed="false">
      <c r="A404" s="61" t="s">
        <v>3905</v>
      </c>
      <c r="B404" s="61" t="s">
        <v>3906</v>
      </c>
      <c r="C404" s="62" t="n">
        <v>45291</v>
      </c>
      <c r="D404" s="62" t="n">
        <v>45291</v>
      </c>
      <c r="E404" s="61" t="s">
        <v>1259</v>
      </c>
      <c r="G404" s="61" t="s">
        <v>3907</v>
      </c>
      <c r="H404" s="61" t="s">
        <v>3660</v>
      </c>
      <c r="J404" s="61" t="s">
        <v>3661</v>
      </c>
      <c r="K404" s="61" t="s">
        <v>3662</v>
      </c>
      <c r="L404" s="61" t="s">
        <v>3662</v>
      </c>
      <c r="N404" s="61" t="n">
        <v>186713831</v>
      </c>
      <c r="O404" s="61" t="s">
        <v>1262</v>
      </c>
      <c r="P404" s="61" t="s">
        <v>3908</v>
      </c>
      <c r="S404" s="61" t="str">
        <f aca="false">IF(J404="Listed Option",MID(R404,3,9),MID(Q404,3,9))</f>
        <v/>
      </c>
      <c r="T404" s="61" t="e">
        <f aca="false">VLOOKUP(S404,'Output v4'!C:C,1,FALSE())</f>
        <v>#N/A</v>
      </c>
      <c r="Z404" s="61" t="s">
        <v>1304</v>
      </c>
      <c r="AA404" s="61" t="s">
        <v>3664</v>
      </c>
      <c r="AB404" s="63" t="n">
        <v>5000000</v>
      </c>
      <c r="AC404" s="63" t="n">
        <v>5000000</v>
      </c>
      <c r="AE404" s="61" t="n">
        <v>0</v>
      </c>
      <c r="AF404" s="64" t="n">
        <v>5000000</v>
      </c>
      <c r="AG404" s="61" t="s">
        <v>1273</v>
      </c>
      <c r="AH404" s="62" t="n">
        <v>45291</v>
      </c>
      <c r="AI404" s="65" t="n">
        <v>0.05224</v>
      </c>
      <c r="AJ404" s="61" t="s">
        <v>1266</v>
      </c>
      <c r="AK404" s="65" t="n">
        <v>0.05224</v>
      </c>
      <c r="AM404" s="66" t="n">
        <v>261200</v>
      </c>
      <c r="AN404" s="66" t="n">
        <f aca="false">IF(J404="Listed Option",AF404*AL404,AM404)</f>
        <v>261200</v>
      </c>
      <c r="AO404" s="61" t="s">
        <v>1267</v>
      </c>
      <c r="BB404" s="67" t="n">
        <v>0</v>
      </c>
      <c r="BE404" s="61" t="n">
        <v>238581</v>
      </c>
      <c r="BJ404" s="61" t="s">
        <v>3908</v>
      </c>
      <c r="BK404" s="61" t="s">
        <v>3908</v>
      </c>
      <c r="BP404" s="68" t="n">
        <v>261200</v>
      </c>
      <c r="BQ404" s="68" t="n">
        <v>261200</v>
      </c>
      <c r="BR404" s="69" t="n">
        <v>5000000</v>
      </c>
      <c r="BS404" s="63" t="n">
        <v>5000000</v>
      </c>
      <c r="BU404" s="68" t="n">
        <v>5000000</v>
      </c>
    </row>
    <row r="405" customFormat="false" ht="15" hidden="true" customHeight="false" outlineLevel="0" collapsed="false">
      <c r="A405" s="61" t="s">
        <v>3909</v>
      </c>
      <c r="B405" s="61" t="s">
        <v>3910</v>
      </c>
      <c r="C405" s="62" t="n">
        <v>45291</v>
      </c>
      <c r="D405" s="62" t="n">
        <v>45291</v>
      </c>
      <c r="E405" s="61" t="s">
        <v>1259</v>
      </c>
      <c r="G405" s="61" t="s">
        <v>3911</v>
      </c>
      <c r="H405" s="61" t="s">
        <v>3660</v>
      </c>
      <c r="J405" s="61" t="s">
        <v>3661</v>
      </c>
      <c r="K405" s="61" t="s">
        <v>3662</v>
      </c>
      <c r="L405" s="61" t="s">
        <v>3662</v>
      </c>
      <c r="N405" s="61" t="n">
        <v>186780246</v>
      </c>
      <c r="O405" s="61" t="s">
        <v>1262</v>
      </c>
      <c r="P405" s="61" t="s">
        <v>3912</v>
      </c>
      <c r="S405" s="61" t="str">
        <f aca="false">IF(J405="Listed Option",MID(R405,3,9),MID(Q405,3,9))</f>
        <v/>
      </c>
      <c r="T405" s="61" t="e">
        <f aca="false">VLOOKUP(S405,'Output v4'!C:C,1,FALSE())</f>
        <v>#N/A</v>
      </c>
      <c r="Z405" s="61" t="s">
        <v>1304</v>
      </c>
      <c r="AA405" s="61" t="s">
        <v>3664</v>
      </c>
      <c r="AB405" s="63" t="n">
        <v>5000000</v>
      </c>
      <c r="AC405" s="63" t="n">
        <v>5000000</v>
      </c>
      <c r="AE405" s="61" t="n">
        <v>0</v>
      </c>
      <c r="AF405" s="64" t="n">
        <v>5000000</v>
      </c>
      <c r="AG405" s="61" t="s">
        <v>1273</v>
      </c>
      <c r="AH405" s="62" t="n">
        <v>45291</v>
      </c>
      <c r="AI405" s="65" t="n">
        <v>0.04873</v>
      </c>
      <c r="AJ405" s="61" t="s">
        <v>1266</v>
      </c>
      <c r="AK405" s="65" t="n">
        <v>0.04873</v>
      </c>
      <c r="AM405" s="66" t="n">
        <v>243650</v>
      </c>
      <c r="AN405" s="66" t="n">
        <f aca="false">IF(J405="Listed Option",AF405*AL405,AM405)</f>
        <v>243650</v>
      </c>
      <c r="AO405" s="61" t="s">
        <v>1267</v>
      </c>
      <c r="BB405" s="67" t="n">
        <v>0</v>
      </c>
      <c r="BE405" s="61" t="n">
        <v>238581</v>
      </c>
      <c r="BJ405" s="61" t="s">
        <v>3912</v>
      </c>
      <c r="BK405" s="61" t="s">
        <v>3912</v>
      </c>
      <c r="BP405" s="68" t="n">
        <v>243650</v>
      </c>
      <c r="BQ405" s="68" t="n">
        <v>243650</v>
      </c>
      <c r="BR405" s="69" t="n">
        <v>5000000</v>
      </c>
      <c r="BS405" s="63" t="n">
        <v>5000000</v>
      </c>
      <c r="BU405" s="68" t="n">
        <v>5000000</v>
      </c>
    </row>
    <row r="406" customFormat="false" ht="15" hidden="true" customHeight="false" outlineLevel="0" collapsed="false">
      <c r="A406" s="61" t="s">
        <v>3913</v>
      </c>
      <c r="B406" s="61" t="s">
        <v>3914</v>
      </c>
      <c r="C406" s="62" t="n">
        <v>45291</v>
      </c>
      <c r="D406" s="62" t="n">
        <v>45291</v>
      </c>
      <c r="E406" s="61" t="s">
        <v>1259</v>
      </c>
      <c r="G406" s="61" t="s">
        <v>3915</v>
      </c>
      <c r="H406" s="61" t="s">
        <v>3660</v>
      </c>
      <c r="J406" s="61" t="s">
        <v>3661</v>
      </c>
      <c r="K406" s="61" t="s">
        <v>3662</v>
      </c>
      <c r="L406" s="61" t="s">
        <v>3662</v>
      </c>
      <c r="N406" s="61" t="n">
        <v>186866058</v>
      </c>
      <c r="O406" s="61" t="s">
        <v>1262</v>
      </c>
      <c r="P406" s="61" t="s">
        <v>3916</v>
      </c>
      <c r="S406" s="61" t="str">
        <f aca="false">IF(J406="Listed Option",MID(R406,3,9),MID(Q406,3,9))</f>
        <v/>
      </c>
      <c r="T406" s="61" t="e">
        <f aca="false">VLOOKUP(S406,'Output v4'!C:C,1,FALSE())</f>
        <v>#N/A</v>
      </c>
      <c r="Z406" s="61" t="s">
        <v>1304</v>
      </c>
      <c r="AA406" s="61" t="s">
        <v>3664</v>
      </c>
      <c r="AB406" s="63" t="n">
        <v>5000000</v>
      </c>
      <c r="AC406" s="63" t="n">
        <v>5000000</v>
      </c>
      <c r="AE406" s="61" t="n">
        <v>0</v>
      </c>
      <c r="AF406" s="64" t="n">
        <v>5000000</v>
      </c>
      <c r="AG406" s="61" t="s">
        <v>1273</v>
      </c>
      <c r="AH406" s="62" t="n">
        <v>45291</v>
      </c>
      <c r="AI406" s="65" t="n">
        <v>0.071036</v>
      </c>
      <c r="AJ406" s="61" t="s">
        <v>1266</v>
      </c>
      <c r="AK406" s="65" t="n">
        <v>0.071036</v>
      </c>
      <c r="AM406" s="66" t="n">
        <v>355180</v>
      </c>
      <c r="AN406" s="66" t="n">
        <f aca="false">IF(J406="Listed Option",AF406*AL406,AM406)</f>
        <v>355180</v>
      </c>
      <c r="AO406" s="61" t="s">
        <v>1267</v>
      </c>
      <c r="BB406" s="67" t="n">
        <v>0</v>
      </c>
      <c r="BE406" s="61" t="n">
        <v>238581</v>
      </c>
      <c r="BJ406" s="61" t="s">
        <v>3916</v>
      </c>
      <c r="BK406" s="61" t="s">
        <v>3916</v>
      </c>
      <c r="BP406" s="68" t="n">
        <v>355180</v>
      </c>
      <c r="BQ406" s="68" t="n">
        <v>355180</v>
      </c>
      <c r="BR406" s="69" t="n">
        <v>5000000</v>
      </c>
      <c r="BS406" s="63" t="n">
        <v>5000000</v>
      </c>
      <c r="BU406" s="68" t="n">
        <v>5000000</v>
      </c>
    </row>
    <row r="407" customFormat="false" ht="15" hidden="true" customHeight="false" outlineLevel="0" collapsed="false">
      <c r="A407" s="61" t="s">
        <v>3917</v>
      </c>
      <c r="B407" s="61" t="s">
        <v>3918</v>
      </c>
      <c r="C407" s="62" t="n">
        <v>45291</v>
      </c>
      <c r="D407" s="62" t="n">
        <v>45291</v>
      </c>
      <c r="E407" s="61" t="s">
        <v>1259</v>
      </c>
      <c r="G407" s="61" t="s">
        <v>3919</v>
      </c>
      <c r="H407" s="61" t="s">
        <v>3660</v>
      </c>
      <c r="J407" s="61" t="s">
        <v>3661</v>
      </c>
      <c r="K407" s="61" t="s">
        <v>3662</v>
      </c>
      <c r="L407" s="61" t="s">
        <v>3662</v>
      </c>
      <c r="N407" s="61" t="n">
        <v>186926299</v>
      </c>
      <c r="O407" s="61" t="s">
        <v>1262</v>
      </c>
      <c r="P407" s="61" t="s">
        <v>3920</v>
      </c>
      <c r="S407" s="61" t="str">
        <f aca="false">IF(J407="Listed Option",MID(R407,3,9),MID(Q407,3,9))</f>
        <v/>
      </c>
      <c r="T407" s="61" t="e">
        <f aca="false">VLOOKUP(S407,'Output v4'!C:C,1,FALSE())</f>
        <v>#N/A</v>
      </c>
      <c r="Z407" s="61" t="s">
        <v>1304</v>
      </c>
      <c r="AA407" s="61" t="s">
        <v>3664</v>
      </c>
      <c r="AB407" s="63" t="n">
        <v>5000000</v>
      </c>
      <c r="AC407" s="63" t="n">
        <v>5000000</v>
      </c>
      <c r="AE407" s="61" t="n">
        <v>0</v>
      </c>
      <c r="AF407" s="64" t="n">
        <v>5000000</v>
      </c>
      <c r="AG407" s="61" t="s">
        <v>1273</v>
      </c>
      <c r="AH407" s="62" t="n">
        <v>45291</v>
      </c>
      <c r="AI407" s="65" t="n">
        <v>0.081615</v>
      </c>
      <c r="AJ407" s="61" t="s">
        <v>1266</v>
      </c>
      <c r="AK407" s="65" t="n">
        <v>0.081615</v>
      </c>
      <c r="AM407" s="66" t="n">
        <v>408075</v>
      </c>
      <c r="AN407" s="66" t="n">
        <f aca="false">IF(J407="Listed Option",AF407*AL407,AM407)</f>
        <v>408075</v>
      </c>
      <c r="AO407" s="61" t="s">
        <v>1267</v>
      </c>
      <c r="BB407" s="67" t="n">
        <v>0</v>
      </c>
      <c r="BE407" s="61" t="n">
        <v>238581</v>
      </c>
      <c r="BJ407" s="61" t="s">
        <v>3920</v>
      </c>
      <c r="BK407" s="61" t="s">
        <v>3920</v>
      </c>
      <c r="BP407" s="68" t="n">
        <v>408075</v>
      </c>
      <c r="BQ407" s="68" t="n">
        <v>408075</v>
      </c>
      <c r="BR407" s="69" t="n">
        <v>5000000</v>
      </c>
      <c r="BS407" s="63" t="n">
        <v>5000000</v>
      </c>
      <c r="BU407" s="68" t="n">
        <v>5000000</v>
      </c>
    </row>
    <row r="408" customFormat="false" ht="15" hidden="true" customHeight="false" outlineLevel="0" collapsed="false">
      <c r="A408" s="61" t="s">
        <v>3921</v>
      </c>
      <c r="B408" s="61" t="s">
        <v>3922</v>
      </c>
      <c r="C408" s="62" t="n">
        <v>45291</v>
      </c>
      <c r="D408" s="62" t="n">
        <v>45291</v>
      </c>
      <c r="E408" s="61" t="s">
        <v>1259</v>
      </c>
      <c r="G408" s="61" t="s">
        <v>3923</v>
      </c>
      <c r="H408" s="61" t="s">
        <v>3660</v>
      </c>
      <c r="J408" s="61" t="s">
        <v>3661</v>
      </c>
      <c r="K408" s="61" t="s">
        <v>3662</v>
      </c>
      <c r="L408" s="61" t="s">
        <v>3662</v>
      </c>
      <c r="N408" s="61" t="n">
        <v>186927174</v>
      </c>
      <c r="O408" s="61" t="s">
        <v>1262</v>
      </c>
      <c r="P408" s="61" t="s">
        <v>3924</v>
      </c>
      <c r="S408" s="61" t="str">
        <f aca="false">IF(J408="Listed Option",MID(R408,3,9),MID(Q408,3,9))</f>
        <v/>
      </c>
      <c r="T408" s="61" t="e">
        <f aca="false">VLOOKUP(S408,'Output v4'!C:C,1,FALSE())</f>
        <v>#N/A</v>
      </c>
      <c r="Z408" s="61" t="s">
        <v>1304</v>
      </c>
      <c r="AA408" s="61" t="s">
        <v>3664</v>
      </c>
      <c r="AB408" s="63" t="n">
        <v>5000000</v>
      </c>
      <c r="AC408" s="63" t="n">
        <v>5000000</v>
      </c>
      <c r="AE408" s="61" t="n">
        <v>0</v>
      </c>
      <c r="AF408" s="64" t="n">
        <v>5000000</v>
      </c>
      <c r="AG408" s="61" t="s">
        <v>1273</v>
      </c>
      <c r="AH408" s="62" t="n">
        <v>45291</v>
      </c>
      <c r="AI408" s="65" t="n">
        <v>0.045468</v>
      </c>
      <c r="AJ408" s="61" t="s">
        <v>1266</v>
      </c>
      <c r="AK408" s="65" t="n">
        <v>0.045468</v>
      </c>
      <c r="AM408" s="66" t="n">
        <v>227340</v>
      </c>
      <c r="AN408" s="66" t="n">
        <f aca="false">IF(J408="Listed Option",AF408*AL408,AM408)</f>
        <v>227340</v>
      </c>
      <c r="AO408" s="61" t="s">
        <v>1267</v>
      </c>
      <c r="BB408" s="67" t="n">
        <v>0</v>
      </c>
      <c r="BE408" s="61" t="n">
        <v>238581</v>
      </c>
      <c r="BJ408" s="61" t="s">
        <v>3924</v>
      </c>
      <c r="BK408" s="61" t="s">
        <v>3924</v>
      </c>
      <c r="BP408" s="68" t="n">
        <v>227340</v>
      </c>
      <c r="BQ408" s="68" t="n">
        <v>227340</v>
      </c>
      <c r="BR408" s="69" t="n">
        <v>5000000</v>
      </c>
      <c r="BS408" s="63" t="n">
        <v>5000000</v>
      </c>
      <c r="BU408" s="68" t="n">
        <v>5000000</v>
      </c>
    </row>
    <row r="409" customFormat="false" ht="15" hidden="true" customHeight="false" outlineLevel="0" collapsed="false">
      <c r="A409" s="61" t="s">
        <v>3925</v>
      </c>
      <c r="B409" s="61" t="s">
        <v>3926</v>
      </c>
      <c r="C409" s="62" t="n">
        <v>45291</v>
      </c>
      <c r="D409" s="62" t="n">
        <v>45291</v>
      </c>
      <c r="E409" s="61" t="s">
        <v>1259</v>
      </c>
      <c r="G409" s="61" t="s">
        <v>3927</v>
      </c>
      <c r="H409" s="61" t="s">
        <v>3660</v>
      </c>
      <c r="J409" s="61" t="s">
        <v>3661</v>
      </c>
      <c r="K409" s="61" t="s">
        <v>3662</v>
      </c>
      <c r="L409" s="61" t="s">
        <v>3662</v>
      </c>
      <c r="N409" s="61" t="n">
        <v>186955032</v>
      </c>
      <c r="O409" s="61" t="s">
        <v>1262</v>
      </c>
      <c r="P409" s="61" t="s">
        <v>3928</v>
      </c>
      <c r="S409" s="61" t="str">
        <f aca="false">IF(J409="Listed Option",MID(R409,3,9),MID(Q409,3,9))</f>
        <v/>
      </c>
      <c r="T409" s="61" t="e">
        <f aca="false">VLOOKUP(S409,'Output v4'!C:C,1,FALSE())</f>
        <v>#N/A</v>
      </c>
      <c r="Z409" s="61" t="s">
        <v>1304</v>
      </c>
      <c r="AA409" s="61" t="s">
        <v>3664</v>
      </c>
      <c r="AB409" s="63" t="n">
        <v>5000000</v>
      </c>
      <c r="AC409" s="63" t="n">
        <v>5000000</v>
      </c>
      <c r="AE409" s="61" t="n">
        <v>0</v>
      </c>
      <c r="AF409" s="64" t="n">
        <v>5000000</v>
      </c>
      <c r="AG409" s="61" t="s">
        <v>1273</v>
      </c>
      <c r="AH409" s="62" t="n">
        <v>45291</v>
      </c>
      <c r="AI409" s="65" t="n">
        <v>0.095189</v>
      </c>
      <c r="AJ409" s="61" t="s">
        <v>1266</v>
      </c>
      <c r="AK409" s="65" t="n">
        <v>0.095189</v>
      </c>
      <c r="AM409" s="66" t="n">
        <v>475945</v>
      </c>
      <c r="AN409" s="66" t="n">
        <f aca="false">IF(J409="Listed Option",AF409*AL409,AM409)</f>
        <v>475945</v>
      </c>
      <c r="AO409" s="61" t="s">
        <v>1267</v>
      </c>
      <c r="BB409" s="67" t="n">
        <v>0</v>
      </c>
      <c r="BE409" s="61" t="n">
        <v>238581</v>
      </c>
      <c r="BJ409" s="61" t="s">
        <v>3928</v>
      </c>
      <c r="BK409" s="61" t="s">
        <v>3928</v>
      </c>
      <c r="BP409" s="68" t="n">
        <v>475945</v>
      </c>
      <c r="BQ409" s="68" t="n">
        <v>475945</v>
      </c>
      <c r="BR409" s="69" t="n">
        <v>5000000</v>
      </c>
      <c r="BS409" s="63" t="n">
        <v>5000000</v>
      </c>
      <c r="BU409" s="68" t="n">
        <v>5000000</v>
      </c>
    </row>
    <row r="410" customFormat="false" ht="15" hidden="true" customHeight="false" outlineLevel="0" collapsed="false">
      <c r="A410" s="61" t="s">
        <v>3929</v>
      </c>
      <c r="B410" s="61" t="s">
        <v>3930</v>
      </c>
      <c r="C410" s="62" t="n">
        <v>45291</v>
      </c>
      <c r="D410" s="62" t="n">
        <v>45291</v>
      </c>
      <c r="E410" s="61" t="s">
        <v>1259</v>
      </c>
      <c r="G410" s="61" t="s">
        <v>3931</v>
      </c>
      <c r="H410" s="61" t="s">
        <v>3660</v>
      </c>
      <c r="J410" s="61" t="s">
        <v>3661</v>
      </c>
      <c r="K410" s="61" t="s">
        <v>3662</v>
      </c>
      <c r="L410" s="61" t="s">
        <v>3662</v>
      </c>
      <c r="N410" s="61" t="n">
        <v>187459400</v>
      </c>
      <c r="O410" s="61" t="s">
        <v>1262</v>
      </c>
      <c r="P410" s="61" t="s">
        <v>3932</v>
      </c>
      <c r="S410" s="61" t="str">
        <f aca="false">IF(J410="Listed Option",MID(R410,3,9),MID(Q410,3,9))</f>
        <v/>
      </c>
      <c r="T410" s="61" t="e">
        <f aca="false">VLOOKUP(S410,'Output v4'!C:C,1,FALSE())</f>
        <v>#N/A</v>
      </c>
      <c r="Z410" s="61" t="s">
        <v>1304</v>
      </c>
      <c r="AA410" s="61" t="s">
        <v>3664</v>
      </c>
      <c r="AB410" s="63" t="n">
        <v>5000000</v>
      </c>
      <c r="AC410" s="63" t="n">
        <v>5000000</v>
      </c>
      <c r="AE410" s="61" t="n">
        <v>0</v>
      </c>
      <c r="AF410" s="64" t="n">
        <v>5000000</v>
      </c>
      <c r="AG410" s="61" t="s">
        <v>1273</v>
      </c>
      <c r="AH410" s="62" t="n">
        <v>45291</v>
      </c>
      <c r="AI410" s="65" t="n">
        <v>0.044524</v>
      </c>
      <c r="AJ410" s="61" t="s">
        <v>1266</v>
      </c>
      <c r="AK410" s="65" t="n">
        <v>0.044524</v>
      </c>
      <c r="AM410" s="66" t="n">
        <v>222620</v>
      </c>
      <c r="AN410" s="66" t="n">
        <f aca="false">IF(J410="Listed Option",AF410*AL410,AM410)</f>
        <v>222620</v>
      </c>
      <c r="AO410" s="61" t="s">
        <v>1267</v>
      </c>
      <c r="BB410" s="67" t="n">
        <v>0</v>
      </c>
      <c r="BE410" s="61" t="n">
        <v>238581</v>
      </c>
      <c r="BJ410" s="61" t="s">
        <v>3932</v>
      </c>
      <c r="BK410" s="61" t="s">
        <v>3932</v>
      </c>
      <c r="BP410" s="68" t="n">
        <v>222620</v>
      </c>
      <c r="BQ410" s="68" t="n">
        <v>222620</v>
      </c>
      <c r="BR410" s="69" t="n">
        <v>5000000</v>
      </c>
      <c r="BS410" s="63" t="n">
        <v>5000000</v>
      </c>
      <c r="BU410" s="68" t="n">
        <v>5000000</v>
      </c>
    </row>
    <row r="411" customFormat="false" ht="15" hidden="true" customHeight="false" outlineLevel="0" collapsed="false">
      <c r="A411" s="61" t="s">
        <v>3933</v>
      </c>
      <c r="B411" s="61" t="s">
        <v>3934</v>
      </c>
      <c r="C411" s="62" t="n">
        <v>45291</v>
      </c>
      <c r="D411" s="62" t="n">
        <v>45291</v>
      </c>
      <c r="E411" s="61" t="s">
        <v>1259</v>
      </c>
      <c r="G411" s="61" t="s">
        <v>3935</v>
      </c>
      <c r="H411" s="61" t="s">
        <v>3660</v>
      </c>
      <c r="J411" s="61" t="s">
        <v>3661</v>
      </c>
      <c r="K411" s="61" t="s">
        <v>3662</v>
      </c>
      <c r="L411" s="61" t="s">
        <v>3662</v>
      </c>
      <c r="N411" s="61" t="n">
        <v>187466494</v>
      </c>
      <c r="O411" s="61" t="s">
        <v>1262</v>
      </c>
      <c r="P411" s="61" t="s">
        <v>3936</v>
      </c>
      <c r="S411" s="61" t="str">
        <f aca="false">IF(J411="Listed Option",MID(R411,3,9),MID(Q411,3,9))</f>
        <v/>
      </c>
      <c r="T411" s="61" t="e">
        <f aca="false">VLOOKUP(S411,'Output v4'!C:C,1,FALSE())</f>
        <v>#N/A</v>
      </c>
      <c r="Z411" s="61" t="s">
        <v>1304</v>
      </c>
      <c r="AA411" s="61" t="s">
        <v>3664</v>
      </c>
      <c r="AB411" s="63" t="n">
        <v>5000000</v>
      </c>
      <c r="AC411" s="63" t="n">
        <v>5000000</v>
      </c>
      <c r="AE411" s="61" t="n">
        <v>0</v>
      </c>
      <c r="AF411" s="64" t="n">
        <v>5000000</v>
      </c>
      <c r="AG411" s="61" t="s">
        <v>1273</v>
      </c>
      <c r="AH411" s="62" t="n">
        <v>45291</v>
      </c>
      <c r="AI411" s="65" t="n">
        <v>0.092485</v>
      </c>
      <c r="AJ411" s="61" t="s">
        <v>1266</v>
      </c>
      <c r="AK411" s="65" t="n">
        <v>0.092485</v>
      </c>
      <c r="AM411" s="66" t="n">
        <v>462425</v>
      </c>
      <c r="AN411" s="66" t="n">
        <f aca="false">IF(J411="Listed Option",AF411*AL411,AM411)</f>
        <v>462425</v>
      </c>
      <c r="AO411" s="61" t="s">
        <v>1267</v>
      </c>
      <c r="BB411" s="67" t="n">
        <v>0</v>
      </c>
      <c r="BE411" s="61" t="n">
        <v>238581</v>
      </c>
      <c r="BJ411" s="61" t="s">
        <v>3936</v>
      </c>
      <c r="BK411" s="61" t="s">
        <v>3936</v>
      </c>
      <c r="BP411" s="68" t="n">
        <v>462425</v>
      </c>
      <c r="BQ411" s="68" t="n">
        <v>462425</v>
      </c>
      <c r="BR411" s="69" t="n">
        <v>5000000</v>
      </c>
      <c r="BS411" s="63" t="n">
        <v>5000000</v>
      </c>
      <c r="BU411" s="68" t="n">
        <v>5000000</v>
      </c>
    </row>
    <row r="412" customFormat="false" ht="15" hidden="true" customHeight="false" outlineLevel="0" collapsed="false">
      <c r="A412" s="61" t="s">
        <v>3937</v>
      </c>
      <c r="B412" s="61" t="s">
        <v>3938</v>
      </c>
      <c r="C412" s="62" t="n">
        <v>45291</v>
      </c>
      <c r="D412" s="62" t="n">
        <v>45291</v>
      </c>
      <c r="E412" s="61" t="s">
        <v>1259</v>
      </c>
      <c r="G412" s="61" t="s">
        <v>3939</v>
      </c>
      <c r="H412" s="61" t="s">
        <v>3660</v>
      </c>
      <c r="J412" s="61" t="s">
        <v>3661</v>
      </c>
      <c r="K412" s="61" t="s">
        <v>3662</v>
      </c>
      <c r="L412" s="61" t="s">
        <v>3662</v>
      </c>
      <c r="N412" s="61" t="n">
        <v>187705315</v>
      </c>
      <c r="O412" s="61" t="s">
        <v>1262</v>
      </c>
      <c r="P412" s="61" t="s">
        <v>3940</v>
      </c>
      <c r="S412" s="61" t="str">
        <f aca="false">IF(J412="Listed Option",MID(R412,3,9),MID(Q412,3,9))</f>
        <v/>
      </c>
      <c r="T412" s="61" t="e">
        <f aca="false">VLOOKUP(S412,'Output v4'!C:C,1,FALSE())</f>
        <v>#N/A</v>
      </c>
      <c r="Z412" s="61" t="s">
        <v>1304</v>
      </c>
      <c r="AA412" s="61" t="s">
        <v>3664</v>
      </c>
      <c r="AB412" s="63" t="n">
        <v>10000000</v>
      </c>
      <c r="AC412" s="63" t="n">
        <v>10000000</v>
      </c>
      <c r="AE412" s="61" t="n">
        <v>0</v>
      </c>
      <c r="AF412" s="64" t="n">
        <v>10000000</v>
      </c>
      <c r="AG412" s="61" t="s">
        <v>1273</v>
      </c>
      <c r="AH412" s="62" t="n">
        <v>45291</v>
      </c>
      <c r="AI412" s="65" t="n">
        <v>0.059108</v>
      </c>
      <c r="AJ412" s="61" t="s">
        <v>1266</v>
      </c>
      <c r="AK412" s="65" t="n">
        <v>0.059108</v>
      </c>
      <c r="AM412" s="66" t="n">
        <v>591080</v>
      </c>
      <c r="AN412" s="66" t="n">
        <f aca="false">IF(J412="Listed Option",AF412*AL412,AM412)</f>
        <v>591080</v>
      </c>
      <c r="AO412" s="61" t="s">
        <v>1267</v>
      </c>
      <c r="BB412" s="67" t="n">
        <v>0</v>
      </c>
      <c r="BE412" s="61" t="n">
        <v>238581</v>
      </c>
      <c r="BJ412" s="61" t="s">
        <v>3940</v>
      </c>
      <c r="BK412" s="61" t="s">
        <v>3940</v>
      </c>
      <c r="BP412" s="68" t="n">
        <v>591080</v>
      </c>
      <c r="BQ412" s="68" t="n">
        <v>591080</v>
      </c>
      <c r="BR412" s="69" t="n">
        <v>10000000</v>
      </c>
      <c r="BS412" s="63" t="n">
        <v>10000000</v>
      </c>
      <c r="BU412" s="68" t="n">
        <v>10000000</v>
      </c>
    </row>
    <row r="413" customFormat="false" ht="15" hidden="true" customHeight="false" outlineLevel="0" collapsed="false">
      <c r="A413" s="61" t="s">
        <v>3941</v>
      </c>
      <c r="B413" s="61" t="s">
        <v>3942</v>
      </c>
      <c r="C413" s="62" t="n">
        <v>45291</v>
      </c>
      <c r="D413" s="62" t="n">
        <v>45291</v>
      </c>
      <c r="E413" s="61" t="s">
        <v>1259</v>
      </c>
      <c r="G413" s="61" t="s">
        <v>3943</v>
      </c>
      <c r="H413" s="61" t="s">
        <v>3660</v>
      </c>
      <c r="J413" s="61" t="s">
        <v>3661</v>
      </c>
      <c r="K413" s="61" t="s">
        <v>3662</v>
      </c>
      <c r="L413" s="61" t="s">
        <v>3662</v>
      </c>
      <c r="N413" s="61" t="n">
        <v>187954047</v>
      </c>
      <c r="O413" s="61" t="s">
        <v>1262</v>
      </c>
      <c r="P413" s="61" t="s">
        <v>3944</v>
      </c>
      <c r="S413" s="61" t="str">
        <f aca="false">IF(J413="Listed Option",MID(R413,3,9),MID(Q413,3,9))</f>
        <v/>
      </c>
      <c r="T413" s="61" t="e">
        <f aca="false">VLOOKUP(S413,'Output v4'!C:C,1,FALSE())</f>
        <v>#N/A</v>
      </c>
      <c r="Z413" s="61" t="s">
        <v>1304</v>
      </c>
      <c r="AA413" s="61" t="s">
        <v>3664</v>
      </c>
      <c r="AB413" s="63" t="n">
        <v>-21000000</v>
      </c>
      <c r="AC413" s="63" t="n">
        <v>-21000000</v>
      </c>
      <c r="AE413" s="61" t="n">
        <v>0</v>
      </c>
      <c r="AF413" s="64" t="n">
        <v>-21000000</v>
      </c>
      <c r="AG413" s="61" t="s">
        <v>689</v>
      </c>
      <c r="AH413" s="62" t="n">
        <v>45291</v>
      </c>
      <c r="AI413" s="65" t="n">
        <v>-0.010551</v>
      </c>
      <c r="AJ413" s="61" t="s">
        <v>1266</v>
      </c>
      <c r="AK413" s="65" t="n">
        <v>-0.010551</v>
      </c>
      <c r="AM413" s="66" t="n">
        <v>-221571</v>
      </c>
      <c r="AN413" s="66" t="n">
        <f aca="false">IF(J413="Listed Option",AF413*AL413,AM413)</f>
        <v>-221571</v>
      </c>
      <c r="AO413" s="61" t="s">
        <v>1267</v>
      </c>
      <c r="BB413" s="67" t="n">
        <v>0</v>
      </c>
      <c r="BE413" s="61" t="n">
        <v>238581</v>
      </c>
      <c r="BJ413" s="61" t="s">
        <v>3944</v>
      </c>
      <c r="BK413" s="61" t="s">
        <v>3944</v>
      </c>
      <c r="BP413" s="68" t="n">
        <v>221571</v>
      </c>
      <c r="BQ413" s="68" t="n">
        <v>221571</v>
      </c>
      <c r="BR413" s="69" t="n">
        <v>-21000000</v>
      </c>
      <c r="BS413" s="63" t="n">
        <v>-21000000</v>
      </c>
      <c r="BU413" s="68" t="n">
        <v>21000000</v>
      </c>
    </row>
    <row r="414" customFormat="false" ht="15" hidden="true" customHeight="false" outlineLevel="0" collapsed="false">
      <c r="A414" s="61" t="s">
        <v>3945</v>
      </c>
      <c r="B414" s="61" t="s">
        <v>3946</v>
      </c>
      <c r="C414" s="62" t="n">
        <v>45291</v>
      </c>
      <c r="D414" s="62" t="n">
        <v>45291</v>
      </c>
      <c r="E414" s="61" t="s">
        <v>1259</v>
      </c>
      <c r="G414" s="61" t="s">
        <v>3947</v>
      </c>
      <c r="H414" s="61" t="s">
        <v>3660</v>
      </c>
      <c r="J414" s="61" t="s">
        <v>3661</v>
      </c>
      <c r="K414" s="61" t="s">
        <v>3662</v>
      </c>
      <c r="L414" s="61" t="s">
        <v>3662</v>
      </c>
      <c r="N414" s="61" t="n">
        <v>187954048</v>
      </c>
      <c r="O414" s="61" t="s">
        <v>1262</v>
      </c>
      <c r="P414" s="61" t="s">
        <v>3948</v>
      </c>
      <c r="S414" s="61" t="str">
        <f aca="false">IF(J414="Listed Option",MID(R414,3,9),MID(Q414,3,9))</f>
        <v/>
      </c>
      <c r="T414" s="61" t="e">
        <f aca="false">VLOOKUP(S414,'Output v4'!C:C,1,FALSE())</f>
        <v>#N/A</v>
      </c>
      <c r="Z414" s="61" t="s">
        <v>1304</v>
      </c>
      <c r="AA414" s="61" t="s">
        <v>3664</v>
      </c>
      <c r="AB414" s="63" t="n">
        <v>-15000000</v>
      </c>
      <c r="AC414" s="63" t="n">
        <v>-15000000</v>
      </c>
      <c r="AE414" s="61" t="n">
        <v>0</v>
      </c>
      <c r="AF414" s="64" t="n">
        <v>-15000000</v>
      </c>
      <c r="AG414" s="61" t="s">
        <v>689</v>
      </c>
      <c r="AH414" s="62" t="n">
        <v>45291</v>
      </c>
      <c r="AI414" s="65" t="n">
        <v>-0.035568</v>
      </c>
      <c r="AJ414" s="61" t="s">
        <v>1266</v>
      </c>
      <c r="AK414" s="65" t="n">
        <v>-0.035568</v>
      </c>
      <c r="AM414" s="66" t="n">
        <v>-533520</v>
      </c>
      <c r="AN414" s="66" t="n">
        <f aca="false">IF(J414="Listed Option",AF414*AL414,AM414)</f>
        <v>-533520</v>
      </c>
      <c r="AO414" s="61" t="s">
        <v>1267</v>
      </c>
      <c r="BB414" s="67" t="n">
        <v>0</v>
      </c>
      <c r="BE414" s="61" t="n">
        <v>238581</v>
      </c>
      <c r="BJ414" s="61" t="s">
        <v>3948</v>
      </c>
      <c r="BK414" s="61" t="s">
        <v>3948</v>
      </c>
      <c r="BP414" s="68" t="n">
        <v>533520</v>
      </c>
      <c r="BQ414" s="68" t="n">
        <v>533520</v>
      </c>
      <c r="BR414" s="69" t="n">
        <v>-15000000</v>
      </c>
      <c r="BS414" s="63" t="n">
        <v>-15000000</v>
      </c>
      <c r="BU414" s="68" t="n">
        <v>15000000</v>
      </c>
    </row>
    <row r="415" customFormat="false" ht="15" hidden="true" customHeight="false" outlineLevel="0" collapsed="false">
      <c r="A415" s="61" t="s">
        <v>3949</v>
      </c>
      <c r="B415" s="61" t="s">
        <v>3950</v>
      </c>
      <c r="C415" s="62" t="n">
        <v>45291</v>
      </c>
      <c r="D415" s="62" t="n">
        <v>45291</v>
      </c>
      <c r="E415" s="61" t="s">
        <v>1259</v>
      </c>
      <c r="G415" s="61" t="s">
        <v>3951</v>
      </c>
      <c r="H415" s="61" t="s">
        <v>3660</v>
      </c>
      <c r="J415" s="61" t="s">
        <v>3661</v>
      </c>
      <c r="K415" s="61" t="s">
        <v>3662</v>
      </c>
      <c r="L415" s="61" t="s">
        <v>3662</v>
      </c>
      <c r="N415" s="61" t="n">
        <v>188352062</v>
      </c>
      <c r="O415" s="61" t="s">
        <v>1262</v>
      </c>
      <c r="P415" s="61" t="s">
        <v>3952</v>
      </c>
      <c r="S415" s="61" t="str">
        <f aca="false">IF(J415="Listed Option",MID(R415,3,9),MID(Q415,3,9))</f>
        <v/>
      </c>
      <c r="T415" s="61" t="e">
        <f aca="false">VLOOKUP(S415,'Output v4'!C:C,1,FALSE())</f>
        <v>#N/A</v>
      </c>
      <c r="Z415" s="61" t="s">
        <v>1304</v>
      </c>
      <c r="AA415" s="61" t="s">
        <v>3664</v>
      </c>
      <c r="AB415" s="63" t="n">
        <v>5000000</v>
      </c>
      <c r="AC415" s="63" t="n">
        <v>5000000</v>
      </c>
      <c r="AE415" s="61" t="n">
        <v>0</v>
      </c>
      <c r="AF415" s="64" t="n">
        <v>5000000</v>
      </c>
      <c r="AG415" s="61" t="s">
        <v>1273</v>
      </c>
      <c r="AH415" s="62" t="n">
        <v>45291</v>
      </c>
      <c r="AI415" s="65" t="n">
        <v>0.031926</v>
      </c>
      <c r="AJ415" s="61" t="s">
        <v>1266</v>
      </c>
      <c r="AK415" s="65" t="n">
        <v>0.031926</v>
      </c>
      <c r="AM415" s="66" t="n">
        <v>159630</v>
      </c>
      <c r="AN415" s="66" t="n">
        <f aca="false">IF(J415="Listed Option",AF415*AL415,AM415)</f>
        <v>159630</v>
      </c>
      <c r="AO415" s="61" t="s">
        <v>1267</v>
      </c>
      <c r="BB415" s="67" t="n">
        <v>0</v>
      </c>
      <c r="BE415" s="61" t="n">
        <v>238581</v>
      </c>
      <c r="BJ415" s="61" t="s">
        <v>3952</v>
      </c>
      <c r="BK415" s="61" t="s">
        <v>3952</v>
      </c>
      <c r="BP415" s="68" t="n">
        <v>159630</v>
      </c>
      <c r="BQ415" s="68" t="n">
        <v>159630</v>
      </c>
      <c r="BR415" s="69" t="n">
        <v>5000000</v>
      </c>
      <c r="BS415" s="63" t="n">
        <v>5000000</v>
      </c>
      <c r="BU415" s="68" t="n">
        <v>5000000</v>
      </c>
    </row>
    <row r="416" customFormat="false" ht="15" hidden="true" customHeight="false" outlineLevel="0" collapsed="false">
      <c r="A416" s="61" t="s">
        <v>3953</v>
      </c>
      <c r="B416" s="61" t="s">
        <v>3954</v>
      </c>
      <c r="C416" s="62" t="n">
        <v>45291</v>
      </c>
      <c r="D416" s="62" t="n">
        <v>45291</v>
      </c>
      <c r="E416" s="61" t="s">
        <v>1259</v>
      </c>
      <c r="G416" s="61" t="s">
        <v>3955</v>
      </c>
      <c r="H416" s="61" t="s">
        <v>3660</v>
      </c>
      <c r="J416" s="61" t="s">
        <v>3661</v>
      </c>
      <c r="K416" s="61" t="s">
        <v>3662</v>
      </c>
      <c r="L416" s="61" t="s">
        <v>3662</v>
      </c>
      <c r="N416" s="61" t="n">
        <v>188419514</v>
      </c>
      <c r="O416" s="61" t="s">
        <v>1262</v>
      </c>
      <c r="P416" s="61" t="s">
        <v>3956</v>
      </c>
      <c r="S416" s="61" t="str">
        <f aca="false">IF(J416="Listed Option",MID(R416,3,9),MID(Q416,3,9))</f>
        <v/>
      </c>
      <c r="T416" s="61" t="e">
        <f aca="false">VLOOKUP(S416,'Output v4'!C:C,1,FALSE())</f>
        <v>#N/A</v>
      </c>
      <c r="Z416" s="61" t="s">
        <v>1304</v>
      </c>
      <c r="AA416" s="61" t="s">
        <v>3664</v>
      </c>
      <c r="AB416" s="63" t="n">
        <v>5000000</v>
      </c>
      <c r="AC416" s="63" t="n">
        <v>5000000</v>
      </c>
      <c r="AE416" s="61" t="n">
        <v>0</v>
      </c>
      <c r="AF416" s="64" t="n">
        <v>5000000</v>
      </c>
      <c r="AG416" s="61" t="s">
        <v>1273</v>
      </c>
      <c r="AH416" s="62" t="n">
        <v>45291</v>
      </c>
      <c r="AI416" s="65" t="n">
        <v>0.047666</v>
      </c>
      <c r="AJ416" s="61" t="s">
        <v>1266</v>
      </c>
      <c r="AK416" s="65" t="n">
        <v>0.047666</v>
      </c>
      <c r="AM416" s="66" t="n">
        <v>238330</v>
      </c>
      <c r="AN416" s="66" t="n">
        <f aca="false">IF(J416="Listed Option",AF416*AL416,AM416)</f>
        <v>238330</v>
      </c>
      <c r="AO416" s="61" t="s">
        <v>1267</v>
      </c>
      <c r="BB416" s="67" t="n">
        <v>0</v>
      </c>
      <c r="BE416" s="61" t="n">
        <v>238581</v>
      </c>
      <c r="BJ416" s="61" t="s">
        <v>3956</v>
      </c>
      <c r="BK416" s="61" t="s">
        <v>3956</v>
      </c>
      <c r="BP416" s="68" t="n">
        <v>238330</v>
      </c>
      <c r="BQ416" s="68" t="n">
        <v>238330</v>
      </c>
      <c r="BR416" s="69" t="n">
        <v>5000000</v>
      </c>
      <c r="BS416" s="63" t="n">
        <v>5000000</v>
      </c>
      <c r="BU416" s="68" t="n">
        <v>5000000</v>
      </c>
    </row>
    <row r="417" customFormat="false" ht="15" hidden="true" customHeight="false" outlineLevel="0" collapsed="false">
      <c r="A417" s="61" t="s">
        <v>3957</v>
      </c>
      <c r="B417" s="61" t="s">
        <v>3958</v>
      </c>
      <c r="C417" s="62" t="n">
        <v>45291</v>
      </c>
      <c r="D417" s="62" t="n">
        <v>45291</v>
      </c>
      <c r="E417" s="61" t="s">
        <v>1259</v>
      </c>
      <c r="G417" s="61" t="s">
        <v>3959</v>
      </c>
      <c r="H417" s="61" t="s">
        <v>3660</v>
      </c>
      <c r="J417" s="61" t="s">
        <v>3661</v>
      </c>
      <c r="K417" s="61" t="s">
        <v>3662</v>
      </c>
      <c r="L417" s="61" t="s">
        <v>3662</v>
      </c>
      <c r="N417" s="61" t="n">
        <v>188546540</v>
      </c>
      <c r="O417" s="61" t="s">
        <v>1262</v>
      </c>
      <c r="P417" s="61" t="s">
        <v>3960</v>
      </c>
      <c r="S417" s="61" t="str">
        <f aca="false">IF(J417="Listed Option",MID(R417,3,9),MID(Q417,3,9))</f>
        <v/>
      </c>
      <c r="T417" s="61" t="e">
        <f aca="false">VLOOKUP(S417,'Output v4'!C:C,1,FALSE())</f>
        <v>#N/A</v>
      </c>
      <c r="Z417" s="61" t="s">
        <v>1304</v>
      </c>
      <c r="AA417" s="61" t="s">
        <v>3664</v>
      </c>
      <c r="AB417" s="63" t="n">
        <v>7000000</v>
      </c>
      <c r="AC417" s="63" t="n">
        <v>7000000</v>
      </c>
      <c r="AE417" s="61" t="n">
        <v>0</v>
      </c>
      <c r="AF417" s="64" t="n">
        <v>7000000</v>
      </c>
      <c r="AG417" s="61" t="s">
        <v>1273</v>
      </c>
      <c r="AH417" s="62" t="n">
        <v>45291</v>
      </c>
      <c r="AI417" s="65" t="n">
        <v>0.035122</v>
      </c>
      <c r="AJ417" s="61" t="s">
        <v>1266</v>
      </c>
      <c r="AK417" s="65" t="n">
        <v>0.035122</v>
      </c>
      <c r="AM417" s="66" t="n">
        <v>245854</v>
      </c>
      <c r="AN417" s="66" t="n">
        <f aca="false">IF(J417="Listed Option",AF417*AL417,AM417)</f>
        <v>245854</v>
      </c>
      <c r="AO417" s="61" t="s">
        <v>1267</v>
      </c>
      <c r="BB417" s="67" t="n">
        <v>0</v>
      </c>
      <c r="BE417" s="61" t="n">
        <v>238581</v>
      </c>
      <c r="BJ417" s="61" t="s">
        <v>3960</v>
      </c>
      <c r="BK417" s="61" t="s">
        <v>3960</v>
      </c>
      <c r="BP417" s="68" t="n">
        <v>245854</v>
      </c>
      <c r="BQ417" s="68" t="n">
        <v>245854</v>
      </c>
      <c r="BR417" s="69" t="n">
        <v>7000000</v>
      </c>
      <c r="BS417" s="63" t="n">
        <v>7000000</v>
      </c>
      <c r="BU417" s="68" t="n">
        <v>7000000</v>
      </c>
    </row>
    <row r="418" customFormat="false" ht="15" hidden="true" customHeight="false" outlineLevel="0" collapsed="false">
      <c r="A418" s="61" t="s">
        <v>3961</v>
      </c>
      <c r="B418" s="61" t="s">
        <v>3962</v>
      </c>
      <c r="C418" s="62" t="n">
        <v>45291</v>
      </c>
      <c r="D418" s="62" t="n">
        <v>45291</v>
      </c>
      <c r="E418" s="61" t="s">
        <v>1259</v>
      </c>
      <c r="G418" s="61" t="s">
        <v>3963</v>
      </c>
      <c r="H418" s="61" t="s">
        <v>3660</v>
      </c>
      <c r="J418" s="61" t="s">
        <v>3661</v>
      </c>
      <c r="K418" s="61" t="s">
        <v>3662</v>
      </c>
      <c r="L418" s="61" t="s">
        <v>3662</v>
      </c>
      <c r="N418" s="61" t="n">
        <v>188826494</v>
      </c>
      <c r="O418" s="61" t="s">
        <v>1262</v>
      </c>
      <c r="P418" s="61" t="s">
        <v>3964</v>
      </c>
      <c r="S418" s="61" t="str">
        <f aca="false">IF(J418="Listed Option",MID(R418,3,9),MID(Q418,3,9))</f>
        <v/>
      </c>
      <c r="T418" s="61" t="e">
        <f aca="false">VLOOKUP(S418,'Output v4'!C:C,1,FALSE())</f>
        <v>#N/A</v>
      </c>
      <c r="Z418" s="61" t="s">
        <v>1304</v>
      </c>
      <c r="AA418" s="61" t="s">
        <v>3664</v>
      </c>
      <c r="AB418" s="63" t="n">
        <v>10000000</v>
      </c>
      <c r="AC418" s="63" t="n">
        <v>10000000</v>
      </c>
      <c r="AE418" s="61" t="n">
        <v>0</v>
      </c>
      <c r="AF418" s="64" t="n">
        <v>10000000</v>
      </c>
      <c r="AG418" s="61" t="s">
        <v>1273</v>
      </c>
      <c r="AH418" s="62" t="n">
        <v>45291</v>
      </c>
      <c r="AI418" s="65" t="n">
        <v>0.035492</v>
      </c>
      <c r="AJ418" s="61" t="s">
        <v>1266</v>
      </c>
      <c r="AK418" s="65" t="n">
        <v>0.035492</v>
      </c>
      <c r="AM418" s="66" t="n">
        <v>354920</v>
      </c>
      <c r="AN418" s="66" t="n">
        <f aca="false">IF(J418="Listed Option",AF418*AL418,AM418)</f>
        <v>354920</v>
      </c>
      <c r="AO418" s="61" t="s">
        <v>1267</v>
      </c>
      <c r="BB418" s="67" t="n">
        <v>0</v>
      </c>
      <c r="BE418" s="61" t="n">
        <v>238581</v>
      </c>
      <c r="BJ418" s="61" t="s">
        <v>3964</v>
      </c>
      <c r="BK418" s="61" t="s">
        <v>3964</v>
      </c>
      <c r="BP418" s="68" t="n">
        <v>354920</v>
      </c>
      <c r="BQ418" s="68" t="n">
        <v>354920</v>
      </c>
      <c r="BR418" s="69" t="n">
        <v>10000000</v>
      </c>
      <c r="BS418" s="63" t="n">
        <v>10000000</v>
      </c>
      <c r="BU418" s="68" t="n">
        <v>10000000</v>
      </c>
    </row>
    <row r="419" customFormat="false" ht="15" hidden="true" customHeight="false" outlineLevel="0" collapsed="false">
      <c r="A419" s="61" t="s">
        <v>3965</v>
      </c>
      <c r="B419" s="61" t="s">
        <v>3966</v>
      </c>
      <c r="C419" s="62" t="n">
        <v>45291</v>
      </c>
      <c r="D419" s="62" t="n">
        <v>45291</v>
      </c>
      <c r="E419" s="61" t="s">
        <v>1259</v>
      </c>
      <c r="G419" s="61" t="s">
        <v>3967</v>
      </c>
      <c r="H419" s="61" t="s">
        <v>3660</v>
      </c>
      <c r="J419" s="61" t="s">
        <v>3661</v>
      </c>
      <c r="K419" s="61" t="s">
        <v>3662</v>
      </c>
      <c r="L419" s="61" t="s">
        <v>3662</v>
      </c>
      <c r="N419" s="61" t="n">
        <v>189434091</v>
      </c>
      <c r="O419" s="61" t="s">
        <v>1262</v>
      </c>
      <c r="P419" s="61" t="s">
        <v>3968</v>
      </c>
      <c r="S419" s="61" t="str">
        <f aca="false">IF(J419="Listed Option",MID(R419,3,9),MID(Q419,3,9))</f>
        <v/>
      </c>
      <c r="T419" s="61" t="e">
        <f aca="false">VLOOKUP(S419,'Output v4'!C:C,1,FALSE())</f>
        <v>#N/A</v>
      </c>
      <c r="Z419" s="61" t="s">
        <v>1304</v>
      </c>
      <c r="AA419" s="61" t="s">
        <v>3664</v>
      </c>
      <c r="AB419" s="63" t="n">
        <v>10000000</v>
      </c>
      <c r="AC419" s="63" t="n">
        <v>10000000</v>
      </c>
      <c r="AE419" s="61" t="n">
        <v>0</v>
      </c>
      <c r="AF419" s="64" t="n">
        <v>10000000</v>
      </c>
      <c r="AG419" s="61" t="s">
        <v>1273</v>
      </c>
      <c r="AH419" s="62" t="n">
        <v>45291</v>
      </c>
      <c r="AI419" s="65" t="n">
        <v>0.022636</v>
      </c>
      <c r="AJ419" s="61" t="s">
        <v>1266</v>
      </c>
      <c r="AK419" s="65" t="n">
        <v>0.022636</v>
      </c>
      <c r="AM419" s="66" t="n">
        <v>226360</v>
      </c>
      <c r="AN419" s="66" t="n">
        <f aca="false">IF(J419="Listed Option",AF419*AL419,AM419)</f>
        <v>226360</v>
      </c>
      <c r="AO419" s="61" t="s">
        <v>1267</v>
      </c>
      <c r="BB419" s="67" t="n">
        <v>0</v>
      </c>
      <c r="BE419" s="61" t="n">
        <v>238581</v>
      </c>
      <c r="BJ419" s="61" t="s">
        <v>3968</v>
      </c>
      <c r="BK419" s="61" t="s">
        <v>3968</v>
      </c>
      <c r="BP419" s="68" t="n">
        <v>226360</v>
      </c>
      <c r="BQ419" s="68" t="n">
        <v>226360</v>
      </c>
      <c r="BR419" s="69" t="n">
        <v>10000000</v>
      </c>
      <c r="BS419" s="63" t="n">
        <v>10000000</v>
      </c>
      <c r="BU419" s="68" t="n">
        <v>10000000</v>
      </c>
    </row>
    <row r="420" customFormat="false" ht="15" hidden="true" customHeight="false" outlineLevel="0" collapsed="false">
      <c r="A420" s="61" t="s">
        <v>3969</v>
      </c>
      <c r="B420" s="61" t="s">
        <v>3970</v>
      </c>
      <c r="C420" s="62" t="n">
        <v>45291</v>
      </c>
      <c r="D420" s="62" t="n">
        <v>45291</v>
      </c>
      <c r="E420" s="61" t="s">
        <v>1259</v>
      </c>
      <c r="G420" s="61" t="s">
        <v>3971</v>
      </c>
      <c r="H420" s="61" t="s">
        <v>3660</v>
      </c>
      <c r="J420" s="61" t="s">
        <v>3661</v>
      </c>
      <c r="K420" s="61" t="s">
        <v>3662</v>
      </c>
      <c r="L420" s="61" t="s">
        <v>3662</v>
      </c>
      <c r="N420" s="61" t="n">
        <v>189501498</v>
      </c>
      <c r="O420" s="61" t="s">
        <v>1262</v>
      </c>
      <c r="P420" s="61" t="s">
        <v>3972</v>
      </c>
      <c r="S420" s="61" t="str">
        <f aca="false">IF(J420="Listed Option",MID(R420,3,9),MID(Q420,3,9))</f>
        <v/>
      </c>
      <c r="T420" s="61" t="e">
        <f aca="false">VLOOKUP(S420,'Output v4'!C:C,1,FALSE())</f>
        <v>#N/A</v>
      </c>
      <c r="Z420" s="61" t="s">
        <v>1304</v>
      </c>
      <c r="AA420" s="61" t="s">
        <v>3664</v>
      </c>
      <c r="AB420" s="63" t="n">
        <v>5000000</v>
      </c>
      <c r="AC420" s="63" t="n">
        <v>5000000</v>
      </c>
      <c r="AE420" s="61" t="n">
        <v>0</v>
      </c>
      <c r="AF420" s="64" t="n">
        <v>5000000</v>
      </c>
      <c r="AG420" s="61" t="s">
        <v>1273</v>
      </c>
      <c r="AH420" s="62" t="n">
        <v>45291</v>
      </c>
      <c r="AI420" s="65" t="n">
        <v>0.038294</v>
      </c>
      <c r="AJ420" s="61" t="s">
        <v>1266</v>
      </c>
      <c r="AK420" s="65" t="n">
        <v>0.038294</v>
      </c>
      <c r="AM420" s="66" t="n">
        <v>191470</v>
      </c>
      <c r="AN420" s="66" t="n">
        <f aca="false">IF(J420="Listed Option",AF420*AL420,AM420)</f>
        <v>191470</v>
      </c>
      <c r="AO420" s="61" t="s">
        <v>1267</v>
      </c>
      <c r="BB420" s="67" t="n">
        <v>0</v>
      </c>
      <c r="BE420" s="61" t="n">
        <v>238581</v>
      </c>
      <c r="BJ420" s="61" t="s">
        <v>3972</v>
      </c>
      <c r="BK420" s="61" t="s">
        <v>3972</v>
      </c>
      <c r="BP420" s="68" t="n">
        <v>191470</v>
      </c>
      <c r="BQ420" s="68" t="n">
        <v>191470</v>
      </c>
      <c r="BR420" s="69" t="n">
        <v>5000000</v>
      </c>
      <c r="BS420" s="63" t="n">
        <v>5000000</v>
      </c>
      <c r="BU420" s="68" t="n">
        <v>5000000</v>
      </c>
    </row>
    <row r="421" customFormat="false" ht="15" hidden="true" customHeight="false" outlineLevel="0" collapsed="false">
      <c r="A421" s="61" t="s">
        <v>3973</v>
      </c>
      <c r="B421" s="61" t="s">
        <v>3974</v>
      </c>
      <c r="C421" s="62" t="n">
        <v>45291</v>
      </c>
      <c r="D421" s="62" t="n">
        <v>45291</v>
      </c>
      <c r="E421" s="61" t="s">
        <v>1259</v>
      </c>
      <c r="G421" s="61" t="s">
        <v>3975</v>
      </c>
      <c r="H421" s="61" t="s">
        <v>3660</v>
      </c>
      <c r="J421" s="61" t="s">
        <v>3661</v>
      </c>
      <c r="K421" s="61" t="s">
        <v>3662</v>
      </c>
      <c r="L421" s="61" t="s">
        <v>3662</v>
      </c>
      <c r="N421" s="61" t="n">
        <v>189501501</v>
      </c>
      <c r="O421" s="61" t="s">
        <v>1262</v>
      </c>
      <c r="P421" s="61" t="s">
        <v>3976</v>
      </c>
      <c r="S421" s="61" t="str">
        <f aca="false">IF(J421="Listed Option",MID(R421,3,9),MID(Q421,3,9))</f>
        <v/>
      </c>
      <c r="T421" s="61" t="e">
        <f aca="false">VLOOKUP(S421,'Output v4'!C:C,1,FALSE())</f>
        <v>#N/A</v>
      </c>
      <c r="Z421" s="61" t="s">
        <v>1304</v>
      </c>
      <c r="AA421" s="61" t="s">
        <v>3664</v>
      </c>
      <c r="AB421" s="63" t="n">
        <v>5000000</v>
      </c>
      <c r="AC421" s="63" t="n">
        <v>5000000</v>
      </c>
      <c r="AE421" s="61" t="n">
        <v>0</v>
      </c>
      <c r="AF421" s="64" t="n">
        <v>5000000</v>
      </c>
      <c r="AG421" s="61" t="s">
        <v>1273</v>
      </c>
      <c r="AH421" s="62" t="n">
        <v>45291</v>
      </c>
      <c r="AI421" s="65" t="n">
        <v>0.019166</v>
      </c>
      <c r="AJ421" s="61" t="s">
        <v>1266</v>
      </c>
      <c r="AK421" s="65" t="n">
        <v>0.019166</v>
      </c>
      <c r="AM421" s="66" t="n">
        <v>95830</v>
      </c>
      <c r="AN421" s="66" t="n">
        <f aca="false">IF(J421="Listed Option",AF421*AL421,AM421)</f>
        <v>95830</v>
      </c>
      <c r="AO421" s="61" t="s">
        <v>1267</v>
      </c>
      <c r="BB421" s="67" t="n">
        <v>0</v>
      </c>
      <c r="BE421" s="61" t="n">
        <v>238581</v>
      </c>
      <c r="BJ421" s="61" t="s">
        <v>3976</v>
      </c>
      <c r="BK421" s="61" t="s">
        <v>3976</v>
      </c>
      <c r="BP421" s="68" t="n">
        <v>95830</v>
      </c>
      <c r="BQ421" s="68" t="n">
        <v>95830</v>
      </c>
      <c r="BR421" s="69" t="n">
        <v>5000000</v>
      </c>
      <c r="BS421" s="63" t="n">
        <v>5000000</v>
      </c>
      <c r="BU421" s="68" t="n">
        <v>5000000</v>
      </c>
    </row>
    <row r="422" customFormat="false" ht="15" hidden="true" customHeight="false" outlineLevel="0" collapsed="false">
      <c r="A422" s="61" t="s">
        <v>3977</v>
      </c>
      <c r="B422" s="61" t="s">
        <v>3978</v>
      </c>
      <c r="C422" s="62" t="n">
        <v>45291</v>
      </c>
      <c r="D422" s="62" t="n">
        <v>45291</v>
      </c>
      <c r="E422" s="61" t="s">
        <v>1259</v>
      </c>
      <c r="G422" s="61" t="s">
        <v>3979</v>
      </c>
      <c r="H422" s="61" t="s">
        <v>3660</v>
      </c>
      <c r="J422" s="61" t="s">
        <v>3661</v>
      </c>
      <c r="K422" s="61" t="s">
        <v>3662</v>
      </c>
      <c r="L422" s="61" t="s">
        <v>3662</v>
      </c>
      <c r="N422" s="61" t="n">
        <v>189879416</v>
      </c>
      <c r="O422" s="61" t="s">
        <v>1262</v>
      </c>
      <c r="P422" s="61" t="s">
        <v>3980</v>
      </c>
      <c r="S422" s="61" t="str">
        <f aca="false">IF(J422="Listed Option",MID(R422,3,9),MID(Q422,3,9))</f>
        <v/>
      </c>
      <c r="T422" s="61" t="e">
        <f aca="false">VLOOKUP(S422,'Output v4'!C:C,1,FALSE())</f>
        <v>#N/A</v>
      </c>
      <c r="Z422" s="61" t="s">
        <v>1304</v>
      </c>
      <c r="AA422" s="61" t="s">
        <v>3664</v>
      </c>
      <c r="AB422" s="63" t="n">
        <v>5000000</v>
      </c>
      <c r="AC422" s="63" t="n">
        <v>5000000</v>
      </c>
      <c r="AE422" s="61" t="n">
        <v>0</v>
      </c>
      <c r="AF422" s="64" t="n">
        <v>5000000</v>
      </c>
      <c r="AG422" s="61" t="s">
        <v>1273</v>
      </c>
      <c r="AH422" s="62" t="n">
        <v>45291</v>
      </c>
      <c r="AI422" s="65" t="n">
        <v>0.015149</v>
      </c>
      <c r="AJ422" s="61" t="s">
        <v>1266</v>
      </c>
      <c r="AK422" s="65" t="n">
        <v>0.015149</v>
      </c>
      <c r="AM422" s="66" t="n">
        <v>75745</v>
      </c>
      <c r="AN422" s="66" t="n">
        <f aca="false">IF(J422="Listed Option",AF422*AL422,AM422)</f>
        <v>75745</v>
      </c>
      <c r="AO422" s="61" t="s">
        <v>1267</v>
      </c>
      <c r="BB422" s="67" t="n">
        <v>0</v>
      </c>
      <c r="BE422" s="61" t="n">
        <v>238581</v>
      </c>
      <c r="BJ422" s="61" t="s">
        <v>3980</v>
      </c>
      <c r="BK422" s="61" t="s">
        <v>3980</v>
      </c>
      <c r="BP422" s="68" t="n">
        <v>75745</v>
      </c>
      <c r="BQ422" s="68" t="n">
        <v>75745</v>
      </c>
      <c r="BR422" s="69" t="n">
        <v>5000000</v>
      </c>
      <c r="BS422" s="63" t="n">
        <v>5000000</v>
      </c>
      <c r="BU422" s="68" t="n">
        <v>5000000</v>
      </c>
    </row>
    <row r="423" customFormat="false" ht="15" hidden="true" customHeight="false" outlineLevel="0" collapsed="false">
      <c r="A423" s="61" t="s">
        <v>3981</v>
      </c>
      <c r="B423" s="61" t="s">
        <v>3982</v>
      </c>
      <c r="C423" s="62" t="n">
        <v>45291</v>
      </c>
      <c r="D423" s="62" t="n">
        <v>45291</v>
      </c>
      <c r="E423" s="61" t="s">
        <v>1259</v>
      </c>
      <c r="G423" s="61" t="s">
        <v>3983</v>
      </c>
      <c r="H423" s="61" t="s">
        <v>3660</v>
      </c>
      <c r="J423" s="61" t="s">
        <v>3661</v>
      </c>
      <c r="K423" s="61" t="s">
        <v>3662</v>
      </c>
      <c r="L423" s="61" t="s">
        <v>3662</v>
      </c>
      <c r="N423" s="61" t="n">
        <v>190022413</v>
      </c>
      <c r="O423" s="61" t="s">
        <v>1262</v>
      </c>
      <c r="P423" s="61" t="s">
        <v>3984</v>
      </c>
      <c r="S423" s="61" t="str">
        <f aca="false">IF(J423="Listed Option",MID(R423,3,9),MID(Q423,3,9))</f>
        <v/>
      </c>
      <c r="T423" s="61" t="e">
        <f aca="false">VLOOKUP(S423,'Output v4'!C:C,1,FALSE())</f>
        <v>#N/A</v>
      </c>
      <c r="Z423" s="61" t="s">
        <v>1304</v>
      </c>
      <c r="AA423" s="61" t="s">
        <v>3664</v>
      </c>
      <c r="AB423" s="63" t="n">
        <v>10000000</v>
      </c>
      <c r="AC423" s="63" t="n">
        <v>10000000</v>
      </c>
      <c r="AE423" s="61" t="n">
        <v>0</v>
      </c>
      <c r="AF423" s="64" t="n">
        <v>10000000</v>
      </c>
      <c r="AG423" s="61" t="s">
        <v>1273</v>
      </c>
      <c r="AH423" s="62" t="n">
        <v>45291</v>
      </c>
      <c r="AI423" s="65" t="n">
        <v>0.023053</v>
      </c>
      <c r="AJ423" s="61" t="s">
        <v>1266</v>
      </c>
      <c r="AK423" s="65" t="n">
        <v>0.023053</v>
      </c>
      <c r="AM423" s="66" t="n">
        <v>230530</v>
      </c>
      <c r="AN423" s="66" t="n">
        <f aca="false">IF(J423="Listed Option",AF423*AL423,AM423)</f>
        <v>230530</v>
      </c>
      <c r="AO423" s="61" t="s">
        <v>1267</v>
      </c>
      <c r="BB423" s="67" t="n">
        <v>0</v>
      </c>
      <c r="BE423" s="61" t="n">
        <v>238581</v>
      </c>
      <c r="BJ423" s="61" t="s">
        <v>3984</v>
      </c>
      <c r="BK423" s="61" t="s">
        <v>3984</v>
      </c>
      <c r="BP423" s="68" t="n">
        <v>230530</v>
      </c>
      <c r="BQ423" s="68" t="n">
        <v>230530</v>
      </c>
      <c r="BR423" s="69" t="n">
        <v>10000000</v>
      </c>
      <c r="BS423" s="63" t="n">
        <v>10000000</v>
      </c>
      <c r="BU423" s="68" t="n">
        <v>10000000</v>
      </c>
    </row>
    <row r="424" customFormat="false" ht="15" hidden="true" customHeight="false" outlineLevel="0" collapsed="false">
      <c r="A424" s="61" t="s">
        <v>3985</v>
      </c>
      <c r="B424" s="61" t="s">
        <v>3986</v>
      </c>
      <c r="C424" s="62" t="n">
        <v>45291</v>
      </c>
      <c r="D424" s="62" t="n">
        <v>45291</v>
      </c>
      <c r="E424" s="61" t="s">
        <v>1259</v>
      </c>
      <c r="G424" s="61" t="s">
        <v>3987</v>
      </c>
      <c r="H424" s="61" t="s">
        <v>3660</v>
      </c>
      <c r="J424" s="61" t="s">
        <v>3661</v>
      </c>
      <c r="K424" s="61" t="s">
        <v>3662</v>
      </c>
      <c r="L424" s="61" t="s">
        <v>3662</v>
      </c>
      <c r="N424" s="61" t="n">
        <v>190022416</v>
      </c>
      <c r="O424" s="61" t="s">
        <v>1262</v>
      </c>
      <c r="P424" s="61" t="s">
        <v>3988</v>
      </c>
      <c r="S424" s="61" t="str">
        <f aca="false">IF(J424="Listed Option",MID(R424,3,9),MID(Q424,3,9))</f>
        <v/>
      </c>
      <c r="T424" s="61" t="e">
        <f aca="false">VLOOKUP(S424,'Output v4'!C:C,1,FALSE())</f>
        <v>#N/A</v>
      </c>
      <c r="Z424" s="61" t="s">
        <v>1304</v>
      </c>
      <c r="AA424" s="61" t="s">
        <v>3664</v>
      </c>
      <c r="AB424" s="63" t="n">
        <v>10000000</v>
      </c>
      <c r="AC424" s="63" t="n">
        <v>10000000</v>
      </c>
      <c r="AE424" s="61" t="n">
        <v>0</v>
      </c>
      <c r="AF424" s="64" t="n">
        <v>10000000</v>
      </c>
      <c r="AG424" s="61" t="s">
        <v>1273</v>
      </c>
      <c r="AH424" s="62" t="n">
        <v>45291</v>
      </c>
      <c r="AI424" s="65" t="n">
        <v>0.017749</v>
      </c>
      <c r="AJ424" s="61" t="s">
        <v>1266</v>
      </c>
      <c r="AK424" s="65" t="n">
        <v>0.017749</v>
      </c>
      <c r="AM424" s="66" t="n">
        <v>177490</v>
      </c>
      <c r="AN424" s="66" t="n">
        <f aca="false">IF(J424="Listed Option",AF424*AL424,AM424)</f>
        <v>177490</v>
      </c>
      <c r="AO424" s="61" t="s">
        <v>1267</v>
      </c>
      <c r="BB424" s="67" t="n">
        <v>0</v>
      </c>
      <c r="BE424" s="61" t="n">
        <v>238581</v>
      </c>
      <c r="BJ424" s="61" t="s">
        <v>3988</v>
      </c>
      <c r="BK424" s="61" t="s">
        <v>3988</v>
      </c>
      <c r="BP424" s="68" t="n">
        <v>177490</v>
      </c>
      <c r="BQ424" s="68" t="n">
        <v>177490</v>
      </c>
      <c r="BR424" s="69" t="n">
        <v>10000000</v>
      </c>
      <c r="BS424" s="63" t="n">
        <v>10000000</v>
      </c>
      <c r="BU424" s="68" t="n">
        <v>10000000</v>
      </c>
    </row>
    <row r="425" customFormat="false" ht="15" hidden="true" customHeight="false" outlineLevel="0" collapsed="false">
      <c r="A425" s="61" t="s">
        <v>3989</v>
      </c>
      <c r="B425" s="61" t="s">
        <v>3990</v>
      </c>
      <c r="C425" s="62" t="n">
        <v>45291</v>
      </c>
      <c r="D425" s="62" t="n">
        <v>45291</v>
      </c>
      <c r="E425" s="61" t="s">
        <v>1259</v>
      </c>
      <c r="G425" s="61" t="s">
        <v>3991</v>
      </c>
      <c r="H425" s="61" t="s">
        <v>3660</v>
      </c>
      <c r="J425" s="61" t="s">
        <v>3661</v>
      </c>
      <c r="K425" s="61" t="s">
        <v>3662</v>
      </c>
      <c r="L425" s="61" t="s">
        <v>3662</v>
      </c>
      <c r="N425" s="61" t="n">
        <v>190717556</v>
      </c>
      <c r="O425" s="61" t="s">
        <v>1262</v>
      </c>
      <c r="P425" s="61" t="s">
        <v>3992</v>
      </c>
      <c r="S425" s="61" t="str">
        <f aca="false">IF(J425="Listed Option",MID(R425,3,9),MID(Q425,3,9))</f>
        <v/>
      </c>
      <c r="T425" s="61" t="e">
        <f aca="false">VLOOKUP(S425,'Output v4'!C:C,1,FALSE())</f>
        <v>#N/A</v>
      </c>
      <c r="Z425" s="61" t="s">
        <v>1304</v>
      </c>
      <c r="AA425" s="61" t="s">
        <v>3664</v>
      </c>
      <c r="AB425" s="63" t="n">
        <v>5000000</v>
      </c>
      <c r="AC425" s="63" t="n">
        <v>5000000</v>
      </c>
      <c r="AE425" s="61" t="n">
        <v>0</v>
      </c>
      <c r="AF425" s="64" t="n">
        <v>5000000</v>
      </c>
      <c r="AG425" s="61" t="s">
        <v>1273</v>
      </c>
      <c r="AH425" s="62" t="n">
        <v>45291</v>
      </c>
      <c r="AI425" s="65" t="n">
        <v>0.005453</v>
      </c>
      <c r="AJ425" s="61" t="s">
        <v>1266</v>
      </c>
      <c r="AK425" s="65" t="n">
        <v>0.005453</v>
      </c>
      <c r="AM425" s="66" t="n">
        <v>27265</v>
      </c>
      <c r="AN425" s="66" t="n">
        <f aca="false">IF(J425="Listed Option",AF425*AL425,AM425)</f>
        <v>27265</v>
      </c>
      <c r="AO425" s="61" t="s">
        <v>1267</v>
      </c>
      <c r="BB425" s="67" t="n">
        <v>0</v>
      </c>
      <c r="BE425" s="61" t="n">
        <v>238581</v>
      </c>
      <c r="BJ425" s="61" t="s">
        <v>3992</v>
      </c>
      <c r="BK425" s="61" t="s">
        <v>3992</v>
      </c>
      <c r="BP425" s="68" t="n">
        <v>27265</v>
      </c>
      <c r="BQ425" s="68" t="n">
        <v>27265</v>
      </c>
      <c r="BR425" s="69" t="n">
        <v>5000000</v>
      </c>
      <c r="BS425" s="63" t="n">
        <v>5000000</v>
      </c>
      <c r="BU425" s="68" t="n">
        <v>5000000</v>
      </c>
    </row>
    <row r="426" customFormat="false" ht="15" hidden="true" customHeight="false" outlineLevel="0" collapsed="false">
      <c r="A426" s="61" t="s">
        <v>3993</v>
      </c>
      <c r="B426" s="61" t="s">
        <v>3994</v>
      </c>
      <c r="C426" s="62" t="n">
        <v>45291</v>
      </c>
      <c r="D426" s="62" t="n">
        <v>45291</v>
      </c>
      <c r="E426" s="61" t="s">
        <v>1259</v>
      </c>
      <c r="G426" s="61" t="s">
        <v>3995</v>
      </c>
      <c r="H426" s="61" t="s">
        <v>3660</v>
      </c>
      <c r="J426" s="61" t="s">
        <v>3661</v>
      </c>
      <c r="K426" s="61" t="s">
        <v>3662</v>
      </c>
      <c r="L426" s="61" t="s">
        <v>3662</v>
      </c>
      <c r="N426" s="61" t="n">
        <v>190717558</v>
      </c>
      <c r="O426" s="61" t="s">
        <v>1262</v>
      </c>
      <c r="P426" s="61" t="s">
        <v>3996</v>
      </c>
      <c r="S426" s="61" t="str">
        <f aca="false">IF(J426="Listed Option",MID(R426,3,9),MID(Q426,3,9))</f>
        <v/>
      </c>
      <c r="T426" s="61" t="e">
        <f aca="false">VLOOKUP(S426,'Output v4'!C:C,1,FALSE())</f>
        <v>#N/A</v>
      </c>
      <c r="Z426" s="61" t="s">
        <v>1304</v>
      </c>
      <c r="AA426" s="61" t="s">
        <v>3664</v>
      </c>
      <c r="AB426" s="63" t="n">
        <v>7500000</v>
      </c>
      <c r="AC426" s="63" t="n">
        <v>7500000</v>
      </c>
      <c r="AE426" s="61" t="n">
        <v>0</v>
      </c>
      <c r="AF426" s="64" t="n">
        <v>7500000</v>
      </c>
      <c r="AG426" s="61" t="s">
        <v>1273</v>
      </c>
      <c r="AH426" s="62" t="n">
        <v>45291</v>
      </c>
      <c r="AI426" s="65" t="n">
        <v>0.00524</v>
      </c>
      <c r="AJ426" s="61" t="s">
        <v>1266</v>
      </c>
      <c r="AK426" s="65" t="n">
        <v>0.00524</v>
      </c>
      <c r="AM426" s="66" t="n">
        <v>39300</v>
      </c>
      <c r="AN426" s="66" t="n">
        <f aca="false">IF(J426="Listed Option",AF426*AL426,AM426)</f>
        <v>39300</v>
      </c>
      <c r="AO426" s="61" t="s">
        <v>1267</v>
      </c>
      <c r="BB426" s="67" t="n">
        <v>0</v>
      </c>
      <c r="BE426" s="61" t="n">
        <v>238581</v>
      </c>
      <c r="BJ426" s="61" t="s">
        <v>3996</v>
      </c>
      <c r="BK426" s="61" t="s">
        <v>3996</v>
      </c>
      <c r="BP426" s="68" t="n">
        <v>39300</v>
      </c>
      <c r="BQ426" s="68" t="n">
        <v>39300</v>
      </c>
      <c r="BR426" s="69" t="n">
        <v>7500000</v>
      </c>
      <c r="BS426" s="63" t="n">
        <v>7500000</v>
      </c>
      <c r="BU426" s="68" t="n">
        <v>7500000</v>
      </c>
    </row>
    <row r="427" customFormat="false" ht="15" hidden="true" customHeight="false" outlineLevel="0" collapsed="false">
      <c r="A427" s="61" t="s">
        <v>3997</v>
      </c>
      <c r="B427" s="61" t="s">
        <v>3998</v>
      </c>
      <c r="C427" s="62" t="n">
        <v>45291</v>
      </c>
      <c r="D427" s="62" t="n">
        <v>45291</v>
      </c>
      <c r="E427" s="61" t="s">
        <v>1259</v>
      </c>
      <c r="G427" s="61" t="s">
        <v>3999</v>
      </c>
      <c r="H427" s="61" t="s">
        <v>3660</v>
      </c>
      <c r="J427" s="61" t="s">
        <v>3661</v>
      </c>
      <c r="K427" s="61" t="s">
        <v>3662</v>
      </c>
      <c r="L427" s="61" t="s">
        <v>3662</v>
      </c>
      <c r="N427" s="61" t="n">
        <v>190809975</v>
      </c>
      <c r="O427" s="61" t="s">
        <v>1262</v>
      </c>
      <c r="P427" s="61" t="s">
        <v>4000</v>
      </c>
      <c r="S427" s="61" t="str">
        <f aca="false">IF(J427="Listed Option",MID(R427,3,9),MID(Q427,3,9))</f>
        <v/>
      </c>
      <c r="T427" s="61" t="e">
        <f aca="false">VLOOKUP(S427,'Output v4'!C:C,1,FALSE())</f>
        <v>#N/A</v>
      </c>
      <c r="Z427" s="61" t="s">
        <v>1304</v>
      </c>
      <c r="AA427" s="61" t="s">
        <v>3664</v>
      </c>
      <c r="AB427" s="63" t="n">
        <v>5000000</v>
      </c>
      <c r="AC427" s="63" t="n">
        <v>5000000</v>
      </c>
      <c r="AE427" s="61" t="n">
        <v>0</v>
      </c>
      <c r="AF427" s="64" t="n">
        <v>5000000</v>
      </c>
      <c r="AG427" s="61" t="s">
        <v>1273</v>
      </c>
      <c r="AH427" s="62" t="n">
        <v>45291</v>
      </c>
      <c r="AI427" s="65" t="n">
        <v>0.004789</v>
      </c>
      <c r="AJ427" s="61" t="s">
        <v>1266</v>
      </c>
      <c r="AK427" s="65" t="n">
        <v>0.004789</v>
      </c>
      <c r="AM427" s="66" t="n">
        <v>23945</v>
      </c>
      <c r="AN427" s="66" t="n">
        <f aca="false">IF(J427="Listed Option",AF427*AL427,AM427)</f>
        <v>23945</v>
      </c>
      <c r="AO427" s="61" t="s">
        <v>1267</v>
      </c>
      <c r="BB427" s="67" t="n">
        <v>0</v>
      </c>
      <c r="BE427" s="61" t="n">
        <v>238581</v>
      </c>
      <c r="BJ427" s="61" t="s">
        <v>4000</v>
      </c>
      <c r="BK427" s="61" t="s">
        <v>4000</v>
      </c>
      <c r="BP427" s="68" t="n">
        <v>23945</v>
      </c>
      <c r="BQ427" s="68" t="n">
        <v>23945</v>
      </c>
      <c r="BR427" s="69" t="n">
        <v>5000000</v>
      </c>
      <c r="BS427" s="63" t="n">
        <v>5000000</v>
      </c>
      <c r="BU427" s="68" t="n">
        <v>5000000</v>
      </c>
    </row>
    <row r="428" customFormat="false" ht="15" hidden="true" customHeight="false" outlineLevel="0" collapsed="false">
      <c r="A428" s="61" t="s">
        <v>4001</v>
      </c>
      <c r="B428" s="61" t="s">
        <v>4002</v>
      </c>
      <c r="C428" s="62" t="n">
        <v>45291</v>
      </c>
      <c r="D428" s="62" t="n">
        <v>45291</v>
      </c>
      <c r="E428" s="61" t="s">
        <v>1259</v>
      </c>
      <c r="G428" s="61" t="s">
        <v>4003</v>
      </c>
      <c r="H428" s="61" t="s">
        <v>3660</v>
      </c>
      <c r="J428" s="61" t="s">
        <v>3661</v>
      </c>
      <c r="K428" s="61" t="s">
        <v>3662</v>
      </c>
      <c r="L428" s="61" t="s">
        <v>3662</v>
      </c>
      <c r="N428" s="61" t="n">
        <v>190922170</v>
      </c>
      <c r="O428" s="61" t="s">
        <v>1262</v>
      </c>
      <c r="P428" s="61" t="s">
        <v>4004</v>
      </c>
      <c r="S428" s="61" t="str">
        <f aca="false">IF(J428="Listed Option",MID(R428,3,9),MID(Q428,3,9))</f>
        <v/>
      </c>
      <c r="T428" s="61" t="e">
        <f aca="false">VLOOKUP(S428,'Output v4'!C:C,1,FALSE())</f>
        <v>#N/A</v>
      </c>
      <c r="Z428" s="61" t="s">
        <v>1304</v>
      </c>
      <c r="AA428" s="61" t="s">
        <v>3664</v>
      </c>
      <c r="AB428" s="63" t="n">
        <v>5000000</v>
      </c>
      <c r="AC428" s="63" t="n">
        <v>5000000</v>
      </c>
      <c r="AE428" s="61" t="n">
        <v>0</v>
      </c>
      <c r="AF428" s="64" t="n">
        <v>5000000</v>
      </c>
      <c r="AG428" s="61" t="s">
        <v>1273</v>
      </c>
      <c r="AH428" s="62" t="n">
        <v>45291</v>
      </c>
      <c r="AI428" s="65" t="n">
        <v>-4.8E-005</v>
      </c>
      <c r="AJ428" s="61" t="s">
        <v>1266</v>
      </c>
      <c r="AK428" s="65" t="n">
        <v>-4.8E-005</v>
      </c>
      <c r="AM428" s="66" t="n">
        <v>-240</v>
      </c>
      <c r="AN428" s="66" t="n">
        <f aca="false">IF(J428="Listed Option",AF428*AL428,AM428)</f>
        <v>-240</v>
      </c>
      <c r="AO428" s="61" t="s">
        <v>1267</v>
      </c>
      <c r="BB428" s="67" t="n">
        <v>0</v>
      </c>
      <c r="BE428" s="61" t="n">
        <v>238581</v>
      </c>
      <c r="BJ428" s="61" t="s">
        <v>4004</v>
      </c>
      <c r="BK428" s="61" t="s">
        <v>4004</v>
      </c>
      <c r="BP428" s="68" t="n">
        <v>-240</v>
      </c>
      <c r="BQ428" s="68" t="n">
        <v>-240</v>
      </c>
      <c r="BR428" s="69" t="n">
        <v>5000000</v>
      </c>
      <c r="BS428" s="63" t="n">
        <v>5000000</v>
      </c>
      <c r="BU428" s="68" t="n">
        <v>5000000</v>
      </c>
    </row>
    <row r="429" customFormat="false" ht="15" hidden="true" customHeight="false" outlineLevel="0" collapsed="false">
      <c r="A429" s="61" t="s">
        <v>4005</v>
      </c>
      <c r="B429" s="61" t="s">
        <v>4006</v>
      </c>
      <c r="C429" s="62" t="n">
        <v>45291</v>
      </c>
      <c r="D429" s="62" t="n">
        <v>45291</v>
      </c>
      <c r="E429" s="61" t="s">
        <v>1259</v>
      </c>
      <c r="G429" s="61" t="s">
        <v>4007</v>
      </c>
      <c r="H429" s="61" t="s">
        <v>3660</v>
      </c>
      <c r="J429" s="61" t="s">
        <v>3661</v>
      </c>
      <c r="K429" s="61" t="s">
        <v>3662</v>
      </c>
      <c r="L429" s="61" t="s">
        <v>3662</v>
      </c>
      <c r="N429" s="61" t="n">
        <v>190922172</v>
      </c>
      <c r="O429" s="61" t="s">
        <v>1262</v>
      </c>
      <c r="P429" s="61" t="s">
        <v>4008</v>
      </c>
      <c r="S429" s="61" t="str">
        <f aca="false">IF(J429="Listed Option",MID(R429,3,9),MID(Q429,3,9))</f>
        <v/>
      </c>
      <c r="T429" s="61" t="e">
        <f aca="false">VLOOKUP(S429,'Output v4'!C:C,1,FALSE())</f>
        <v>#N/A</v>
      </c>
      <c r="Z429" s="61" t="s">
        <v>1304</v>
      </c>
      <c r="AA429" s="61" t="s">
        <v>3664</v>
      </c>
      <c r="AB429" s="63" t="n">
        <v>10000000</v>
      </c>
      <c r="AC429" s="63" t="n">
        <v>10000000</v>
      </c>
      <c r="AE429" s="61" t="n">
        <v>0</v>
      </c>
      <c r="AF429" s="64" t="n">
        <v>10000000</v>
      </c>
      <c r="AG429" s="61" t="s">
        <v>1273</v>
      </c>
      <c r="AH429" s="62" t="n">
        <v>45291</v>
      </c>
      <c r="AI429" s="65" t="n">
        <v>0.000318</v>
      </c>
      <c r="AJ429" s="61" t="s">
        <v>1266</v>
      </c>
      <c r="AK429" s="65" t="n">
        <v>0.000318</v>
      </c>
      <c r="AM429" s="66" t="n">
        <v>3180</v>
      </c>
      <c r="AN429" s="66" t="n">
        <f aca="false">IF(J429="Listed Option",AF429*AL429,AM429)</f>
        <v>3180</v>
      </c>
      <c r="AO429" s="61" t="s">
        <v>1267</v>
      </c>
      <c r="BB429" s="67" t="n">
        <v>0</v>
      </c>
      <c r="BE429" s="61" t="n">
        <v>238581</v>
      </c>
      <c r="BJ429" s="61" t="s">
        <v>4008</v>
      </c>
      <c r="BK429" s="61" t="s">
        <v>4008</v>
      </c>
      <c r="BP429" s="68" t="n">
        <v>3180</v>
      </c>
      <c r="BQ429" s="68" t="n">
        <v>3180</v>
      </c>
      <c r="BR429" s="69" t="n">
        <v>10000000</v>
      </c>
      <c r="BS429" s="63" t="n">
        <v>10000000</v>
      </c>
      <c r="BU429" s="68" t="n">
        <v>10000000</v>
      </c>
    </row>
    <row r="430" customFormat="false" ht="15" hidden="true" customHeight="false" outlineLevel="0" collapsed="false">
      <c r="A430" s="61" t="s">
        <v>4009</v>
      </c>
      <c r="B430" s="61" t="s">
        <v>4010</v>
      </c>
      <c r="C430" s="62" t="n">
        <v>45291</v>
      </c>
      <c r="D430" s="62" t="n">
        <v>45291</v>
      </c>
      <c r="E430" s="61" t="s">
        <v>1259</v>
      </c>
      <c r="G430" s="61" t="s">
        <v>4011</v>
      </c>
      <c r="H430" s="61" t="s">
        <v>4012</v>
      </c>
      <c r="J430" s="61" t="s">
        <v>4013</v>
      </c>
      <c r="K430" s="61" t="s">
        <v>4014</v>
      </c>
      <c r="L430" s="61" t="s">
        <v>4014</v>
      </c>
      <c r="M430" s="61" t="s">
        <v>1197</v>
      </c>
      <c r="N430" s="61" t="n">
        <v>190353970</v>
      </c>
      <c r="O430" s="61" t="s">
        <v>1262</v>
      </c>
      <c r="P430" s="61" t="s">
        <v>4015</v>
      </c>
      <c r="S430" s="61" t="str">
        <f aca="false">IF(J430="Listed Option",MID(R430,3,9),MID(Q430,3,9))</f>
        <v/>
      </c>
      <c r="T430" s="61" t="e">
        <f aca="false">VLOOKUP(S430,'Output v4'!C:C,1,FALSE())</f>
        <v>#N/A</v>
      </c>
      <c r="Y430" s="61" t="s">
        <v>4016</v>
      </c>
      <c r="Z430" s="61" t="s">
        <v>1304</v>
      </c>
      <c r="AA430" s="61" t="s">
        <v>4017</v>
      </c>
      <c r="AB430" s="63" t="n">
        <v>100000000</v>
      </c>
      <c r="AC430" s="63" t="n">
        <v>100000000</v>
      </c>
      <c r="AE430" s="61" t="n">
        <v>0</v>
      </c>
      <c r="AF430" s="64" t="n">
        <v>100000000</v>
      </c>
      <c r="AG430" s="61" t="s">
        <v>689</v>
      </c>
      <c r="AH430" s="62" t="n">
        <v>45291</v>
      </c>
      <c r="AI430" s="65" t="n">
        <v>0.0002193892039</v>
      </c>
      <c r="AJ430" s="61" t="s">
        <v>1266</v>
      </c>
      <c r="AK430" s="65" t="n">
        <v>0.0002193892039</v>
      </c>
      <c r="AM430" s="66" t="n">
        <v>21938.92039</v>
      </c>
      <c r="AN430" s="66" t="n">
        <f aca="false">IF(J430="Listed Option",AF430*AL430,AM430)</f>
        <v>21938.92039</v>
      </c>
      <c r="AO430" s="61" t="s">
        <v>1267</v>
      </c>
      <c r="AV430" s="61" t="s">
        <v>4018</v>
      </c>
      <c r="BB430" s="67" t="n">
        <v>0</v>
      </c>
      <c r="BE430" s="61" t="n">
        <v>238584</v>
      </c>
      <c r="BJ430" s="61" t="s">
        <v>4015</v>
      </c>
      <c r="BK430" s="61" t="s">
        <v>4015</v>
      </c>
      <c r="BN430" s="70" t="n">
        <v>100000000</v>
      </c>
      <c r="BP430" s="68" t="n">
        <v>21938.92039</v>
      </c>
      <c r="BQ430" s="68" t="n">
        <v>21938.92039</v>
      </c>
      <c r="BR430" s="69" t="n">
        <v>100000000</v>
      </c>
      <c r="BS430" s="63" t="n">
        <v>100000000</v>
      </c>
      <c r="BU430" s="68" t="n">
        <v>100000000</v>
      </c>
    </row>
    <row r="431" customFormat="false" ht="15" hidden="true" customHeight="false" outlineLevel="0" collapsed="false">
      <c r="A431" s="61" t="s">
        <v>4019</v>
      </c>
      <c r="B431" s="61" t="s">
        <v>4020</v>
      </c>
      <c r="C431" s="62" t="n">
        <v>45291</v>
      </c>
      <c r="D431" s="62" t="n">
        <v>45291</v>
      </c>
      <c r="E431" s="61" t="s">
        <v>1259</v>
      </c>
      <c r="G431" s="61" t="s">
        <v>4021</v>
      </c>
      <c r="H431" s="61" t="s">
        <v>4012</v>
      </c>
      <c r="J431" s="61" t="s">
        <v>4013</v>
      </c>
      <c r="K431" s="61" t="s">
        <v>4014</v>
      </c>
      <c r="L431" s="61" t="s">
        <v>4014</v>
      </c>
      <c r="M431" s="61" t="s">
        <v>1197</v>
      </c>
      <c r="N431" s="61" t="n">
        <v>190928670</v>
      </c>
      <c r="O431" s="61" t="s">
        <v>1262</v>
      </c>
      <c r="P431" s="61" t="s">
        <v>4022</v>
      </c>
      <c r="S431" s="61" t="str">
        <f aca="false">IF(J431="Listed Option",MID(R431,3,9),MID(Q431,3,9))</f>
        <v/>
      </c>
      <c r="T431" s="61" t="e">
        <f aca="false">VLOOKUP(S431,'Output v4'!C:C,1,FALSE())</f>
        <v>#N/A</v>
      </c>
      <c r="Y431" s="61" t="s">
        <v>4023</v>
      </c>
      <c r="Z431" s="61" t="s">
        <v>1304</v>
      </c>
      <c r="AA431" s="61" t="s">
        <v>4017</v>
      </c>
      <c r="AB431" s="63" t="n">
        <v>300000000</v>
      </c>
      <c r="AC431" s="63" t="n">
        <v>300000000</v>
      </c>
      <c r="AE431" s="61" t="n">
        <v>0</v>
      </c>
      <c r="AF431" s="64" t="n">
        <v>300000000</v>
      </c>
      <c r="AG431" s="61" t="s">
        <v>689</v>
      </c>
      <c r="AH431" s="62" t="n">
        <v>45291</v>
      </c>
      <c r="AI431" s="65" t="n">
        <v>0.000289091543</v>
      </c>
      <c r="AJ431" s="61" t="s">
        <v>1266</v>
      </c>
      <c r="AK431" s="65" t="n">
        <v>0.000289091543</v>
      </c>
      <c r="AM431" s="66" t="n">
        <v>86727.4629</v>
      </c>
      <c r="AN431" s="66" t="n">
        <f aca="false">IF(J431="Listed Option",AF431*AL431,AM431)</f>
        <v>86727.4629</v>
      </c>
      <c r="AO431" s="61" t="s">
        <v>1267</v>
      </c>
      <c r="AV431" s="61" t="s">
        <v>4018</v>
      </c>
      <c r="BB431" s="67" t="n">
        <v>0</v>
      </c>
      <c r="BE431" s="61" t="n">
        <v>238584</v>
      </c>
      <c r="BJ431" s="61" t="s">
        <v>4022</v>
      </c>
      <c r="BK431" s="61" t="s">
        <v>4022</v>
      </c>
      <c r="BN431" s="70" t="n">
        <v>300000000</v>
      </c>
      <c r="BP431" s="68" t="n">
        <v>86727.4629</v>
      </c>
      <c r="BQ431" s="68" t="n">
        <v>86727.4629</v>
      </c>
      <c r="BR431" s="69" t="n">
        <v>300000000</v>
      </c>
      <c r="BS431" s="63" t="n">
        <v>300000000</v>
      </c>
      <c r="BU431" s="68" t="n">
        <v>300000000</v>
      </c>
    </row>
    <row r="432" customFormat="false" ht="15" hidden="true" customHeight="false" outlineLevel="0" collapsed="false">
      <c r="A432" s="61" t="s">
        <v>4024</v>
      </c>
      <c r="B432" s="61" t="s">
        <v>4025</v>
      </c>
      <c r="C432" s="62" t="n">
        <v>45291</v>
      </c>
      <c r="D432" s="62" t="n">
        <v>45291</v>
      </c>
      <c r="E432" s="61" t="s">
        <v>1259</v>
      </c>
      <c r="G432" s="61" t="s">
        <v>4026</v>
      </c>
      <c r="H432" s="61" t="s">
        <v>4012</v>
      </c>
      <c r="J432" s="61" t="s">
        <v>4013</v>
      </c>
      <c r="K432" s="61" t="s">
        <v>4014</v>
      </c>
      <c r="L432" s="61" t="s">
        <v>4014</v>
      </c>
      <c r="M432" s="61" t="s">
        <v>1197</v>
      </c>
      <c r="N432" s="61" t="n">
        <v>190928706</v>
      </c>
      <c r="O432" s="61" t="s">
        <v>1262</v>
      </c>
      <c r="P432" s="61" t="s">
        <v>4027</v>
      </c>
      <c r="S432" s="61" t="str">
        <f aca="false">IF(J432="Listed Option",MID(R432,3,9),MID(Q432,3,9))</f>
        <v/>
      </c>
      <c r="T432" s="61" t="e">
        <f aca="false">VLOOKUP(S432,'Output v4'!C:C,1,FALSE())</f>
        <v>#N/A</v>
      </c>
      <c r="Y432" s="61" t="s">
        <v>4028</v>
      </c>
      <c r="Z432" s="61" t="s">
        <v>4029</v>
      </c>
      <c r="AA432" s="61" t="s">
        <v>4030</v>
      </c>
      <c r="AB432" s="63" t="n">
        <v>300000000</v>
      </c>
      <c r="AC432" s="63" t="n">
        <v>300000000</v>
      </c>
      <c r="AE432" s="61" t="n">
        <v>0</v>
      </c>
      <c r="AF432" s="64" t="n">
        <v>300000000</v>
      </c>
      <c r="AG432" s="61" t="s">
        <v>689</v>
      </c>
      <c r="AH432" s="62" t="n">
        <v>45291</v>
      </c>
      <c r="AI432" s="65" t="n">
        <v>0.0003429096415</v>
      </c>
      <c r="AJ432" s="61" t="s">
        <v>1266</v>
      </c>
      <c r="AK432" s="65" t="n">
        <v>0.0003429096415</v>
      </c>
      <c r="AM432" s="66" t="n">
        <v>102872.89245</v>
      </c>
      <c r="AN432" s="66" t="n">
        <f aca="false">IF(J432="Listed Option",AF432*AL432,AM432)</f>
        <v>102872.89245</v>
      </c>
      <c r="AO432" s="61" t="s">
        <v>1267</v>
      </c>
      <c r="AV432" s="61" t="s">
        <v>4018</v>
      </c>
      <c r="BB432" s="67" t="n">
        <v>0</v>
      </c>
      <c r="BE432" s="61" t="n">
        <v>238593</v>
      </c>
      <c r="BJ432" s="61" t="s">
        <v>4027</v>
      </c>
      <c r="BK432" s="61" t="s">
        <v>4027</v>
      </c>
      <c r="BN432" s="70" t="n">
        <v>300000000</v>
      </c>
      <c r="BP432" s="68" t="n">
        <v>102872.89245</v>
      </c>
      <c r="BQ432" s="68" t="n">
        <v>102872.89245</v>
      </c>
      <c r="BR432" s="69" t="n">
        <v>300000000</v>
      </c>
      <c r="BS432" s="63" t="n">
        <v>300000000</v>
      </c>
      <c r="BU432" s="68" t="n">
        <v>300000000</v>
      </c>
    </row>
    <row r="433" customFormat="false" ht="15" hidden="true" customHeight="false" outlineLevel="0" collapsed="false">
      <c r="A433" s="61" t="s">
        <v>4031</v>
      </c>
      <c r="B433" s="61" t="s">
        <v>4032</v>
      </c>
      <c r="C433" s="62" t="n">
        <v>45291</v>
      </c>
      <c r="D433" s="62" t="n">
        <v>45291</v>
      </c>
      <c r="E433" s="61" t="s">
        <v>1259</v>
      </c>
      <c r="G433" s="61" t="s">
        <v>4033</v>
      </c>
      <c r="H433" s="61" t="s">
        <v>1297</v>
      </c>
      <c r="J433" s="61" t="s">
        <v>4034</v>
      </c>
      <c r="K433" s="61" t="s">
        <v>4035</v>
      </c>
      <c r="L433" s="61" t="s">
        <v>4035</v>
      </c>
      <c r="M433" s="61" t="s">
        <v>1197</v>
      </c>
      <c r="N433" s="61" t="n">
        <v>186931296</v>
      </c>
      <c r="O433" s="61" t="s">
        <v>1262</v>
      </c>
      <c r="P433" s="61" t="s">
        <v>4036</v>
      </c>
      <c r="R433" s="61" t="s">
        <v>1300</v>
      </c>
      <c r="S433" s="61" t="str">
        <f aca="false">IF(J433="Listed Option",MID(R433,3,9),MID(Q433,3,9))</f>
        <v/>
      </c>
      <c r="T433" s="61" t="e">
        <f aca="false">VLOOKUP(S433,'Output v4'!C:C,1,FALSE())</f>
        <v>#N/A</v>
      </c>
      <c r="Y433" s="61" t="s">
        <v>4037</v>
      </c>
      <c r="Z433" s="61" t="s">
        <v>1304</v>
      </c>
      <c r="AA433" s="61" t="s">
        <v>4038</v>
      </c>
      <c r="AB433" s="63" t="n">
        <v>3466</v>
      </c>
      <c r="AC433" s="63" t="n">
        <v>3466</v>
      </c>
      <c r="AE433" s="61" t="n">
        <v>0</v>
      </c>
      <c r="AF433" s="64" t="n">
        <v>3466</v>
      </c>
      <c r="AG433" s="61" t="s">
        <v>689</v>
      </c>
      <c r="AH433" s="62" t="n">
        <v>45291</v>
      </c>
      <c r="AI433" s="65" t="n">
        <v>3.8733599797934</v>
      </c>
      <c r="AJ433" s="61" t="s">
        <v>1266</v>
      </c>
      <c r="AK433" s="65" t="n">
        <v>3.8733599797934</v>
      </c>
      <c r="AL433" s="65" t="n">
        <v>3871.24</v>
      </c>
      <c r="AM433" s="66" t="n">
        <v>13425.0656899639</v>
      </c>
      <c r="AN433" s="66" t="n">
        <f aca="false">IF(J433="Listed Option",AF433*AL433,AM433)</f>
        <v>13425.0656899639</v>
      </c>
      <c r="AO433" s="61" t="s">
        <v>1267</v>
      </c>
      <c r="AQ433" s="61" t="n">
        <v>1</v>
      </c>
      <c r="AV433" s="61" t="s">
        <v>1306</v>
      </c>
      <c r="AW433" s="61" t="s">
        <v>1307</v>
      </c>
      <c r="AY433" s="61" t="s">
        <v>1308</v>
      </c>
      <c r="AZ433" s="61" t="s">
        <v>1308</v>
      </c>
      <c r="BA433" s="61" t="s">
        <v>1308</v>
      </c>
      <c r="BB433" s="67" t="n">
        <v>0</v>
      </c>
      <c r="BD433" s="61" t="s">
        <v>4039</v>
      </c>
      <c r="BE433" s="61" t="n">
        <v>246857</v>
      </c>
      <c r="BJ433" s="61" t="s">
        <v>1308</v>
      </c>
      <c r="BK433" s="61" t="s">
        <v>4036</v>
      </c>
      <c r="BL433" s="61" t="s">
        <v>1300</v>
      </c>
      <c r="BM433" s="61" t="s">
        <v>1300</v>
      </c>
      <c r="BN433" s="70" t="n">
        <v>-13417717.84</v>
      </c>
      <c r="BP433" s="68" t="n">
        <v>13425.0656899639</v>
      </c>
      <c r="BQ433" s="68" t="n">
        <v>13425.0656899639</v>
      </c>
      <c r="BR433" s="69" t="n">
        <v>3466</v>
      </c>
      <c r="BS433" s="63" t="n">
        <v>3466</v>
      </c>
      <c r="BU433" s="68" t="n">
        <v>3466</v>
      </c>
    </row>
    <row r="434" customFormat="false" ht="15" hidden="true" customHeight="false" outlineLevel="0" collapsed="false">
      <c r="A434" s="61" t="s">
        <v>4040</v>
      </c>
      <c r="B434" s="61" t="s">
        <v>4041</v>
      </c>
      <c r="C434" s="62" t="n">
        <v>45291</v>
      </c>
      <c r="D434" s="62" t="n">
        <v>45291</v>
      </c>
      <c r="E434" s="61" t="s">
        <v>1259</v>
      </c>
      <c r="G434" s="61" t="s">
        <v>4033</v>
      </c>
      <c r="H434" s="61" t="s">
        <v>1297</v>
      </c>
      <c r="J434" s="61" t="s">
        <v>4034</v>
      </c>
      <c r="K434" s="61" t="s">
        <v>4035</v>
      </c>
      <c r="L434" s="61" t="s">
        <v>4035</v>
      </c>
      <c r="M434" s="61" t="s">
        <v>1197</v>
      </c>
      <c r="N434" s="61" t="n">
        <v>186931298</v>
      </c>
      <c r="O434" s="61" t="s">
        <v>1262</v>
      </c>
      <c r="P434" s="61" t="s">
        <v>4042</v>
      </c>
      <c r="R434" s="61" t="s">
        <v>1300</v>
      </c>
      <c r="S434" s="61" t="str">
        <f aca="false">IF(J434="Listed Option",MID(R434,3,9),MID(Q434,3,9))</f>
        <v/>
      </c>
      <c r="T434" s="61" t="e">
        <f aca="false">VLOOKUP(S434,'Output v4'!C:C,1,FALSE())</f>
        <v>#N/A</v>
      </c>
      <c r="Y434" s="61" t="s">
        <v>4043</v>
      </c>
      <c r="Z434" s="61" t="s">
        <v>1304</v>
      </c>
      <c r="AA434" s="61" t="s">
        <v>4038</v>
      </c>
      <c r="AB434" s="63" t="n">
        <v>3466</v>
      </c>
      <c r="AC434" s="63" t="n">
        <v>3466</v>
      </c>
      <c r="AE434" s="61" t="n">
        <v>0</v>
      </c>
      <c r="AF434" s="64" t="n">
        <v>3466</v>
      </c>
      <c r="AG434" s="61" t="s">
        <v>689</v>
      </c>
      <c r="AH434" s="62" t="n">
        <v>45291</v>
      </c>
      <c r="AI434" s="65" t="n">
        <v>5.4406056216899</v>
      </c>
      <c r="AJ434" s="61" t="s">
        <v>1266</v>
      </c>
      <c r="AK434" s="65" t="n">
        <v>5.4406056216899</v>
      </c>
      <c r="AL434" s="65" t="n">
        <v>3871.24</v>
      </c>
      <c r="AM434" s="66" t="n">
        <v>18857.1390847772</v>
      </c>
      <c r="AN434" s="66" t="n">
        <f aca="false">IF(J434="Listed Option",AF434*AL434,AM434)</f>
        <v>18857.1390847772</v>
      </c>
      <c r="AO434" s="61" t="s">
        <v>1267</v>
      </c>
      <c r="AQ434" s="61" t="n">
        <v>1</v>
      </c>
      <c r="AV434" s="61" t="s">
        <v>1306</v>
      </c>
      <c r="AW434" s="61" t="s">
        <v>1307</v>
      </c>
      <c r="AY434" s="61" t="s">
        <v>1308</v>
      </c>
      <c r="AZ434" s="61" t="s">
        <v>1308</v>
      </c>
      <c r="BA434" s="61" t="s">
        <v>1308</v>
      </c>
      <c r="BB434" s="67" t="n">
        <v>0</v>
      </c>
      <c r="BD434" s="61" t="s">
        <v>4044</v>
      </c>
      <c r="BE434" s="61" t="n">
        <v>246857</v>
      </c>
      <c r="BJ434" s="61" t="s">
        <v>1308</v>
      </c>
      <c r="BK434" s="61" t="s">
        <v>4042</v>
      </c>
      <c r="BL434" s="61" t="s">
        <v>1300</v>
      </c>
      <c r="BM434" s="61" t="s">
        <v>1300</v>
      </c>
      <c r="BN434" s="70" t="n">
        <v>-13417717.84</v>
      </c>
      <c r="BP434" s="68" t="n">
        <v>18857.1390847772</v>
      </c>
      <c r="BQ434" s="68" t="n">
        <v>18857.1390847772</v>
      </c>
      <c r="BR434" s="69" t="n">
        <v>3466</v>
      </c>
      <c r="BS434" s="63" t="n">
        <v>3466</v>
      </c>
      <c r="BU434" s="68" t="n">
        <v>3466</v>
      </c>
    </row>
    <row r="435" customFormat="false" ht="15" hidden="true" customHeight="false" outlineLevel="0" collapsed="false">
      <c r="A435" s="61" t="s">
        <v>4045</v>
      </c>
      <c r="B435" s="61" t="s">
        <v>4046</v>
      </c>
      <c r="C435" s="62" t="n">
        <v>45291</v>
      </c>
      <c r="D435" s="62" t="n">
        <v>45291</v>
      </c>
      <c r="E435" s="61" t="s">
        <v>1259</v>
      </c>
      <c r="G435" s="61" t="s">
        <v>4047</v>
      </c>
      <c r="H435" s="61" t="s">
        <v>1297</v>
      </c>
      <c r="J435" s="61" t="s">
        <v>4034</v>
      </c>
      <c r="K435" s="61" t="s">
        <v>4035</v>
      </c>
      <c r="L435" s="61" t="s">
        <v>4035</v>
      </c>
      <c r="M435" s="61" t="s">
        <v>1197</v>
      </c>
      <c r="N435" s="61" t="n">
        <v>187459830</v>
      </c>
      <c r="O435" s="61" t="s">
        <v>1262</v>
      </c>
      <c r="P435" s="61" t="s">
        <v>4048</v>
      </c>
      <c r="R435" s="61" t="s">
        <v>1300</v>
      </c>
      <c r="S435" s="61" t="str">
        <f aca="false">IF(J435="Listed Option",MID(R435,3,9),MID(Q435,3,9))</f>
        <v/>
      </c>
      <c r="T435" s="61" t="e">
        <f aca="false">VLOOKUP(S435,'Output v4'!C:C,1,FALSE())</f>
        <v>#N/A</v>
      </c>
      <c r="Y435" s="61" t="s">
        <v>4049</v>
      </c>
      <c r="Z435" s="61" t="s">
        <v>1304</v>
      </c>
      <c r="AA435" s="61" t="s">
        <v>4038</v>
      </c>
      <c r="AB435" s="63" t="n">
        <v>15000</v>
      </c>
      <c r="AC435" s="63" t="n">
        <v>15000</v>
      </c>
      <c r="AE435" s="61" t="n">
        <v>0</v>
      </c>
      <c r="AF435" s="64" t="n">
        <v>15000</v>
      </c>
      <c r="AG435" s="61" t="s">
        <v>689</v>
      </c>
      <c r="AH435" s="62" t="n">
        <v>45291</v>
      </c>
      <c r="AI435" s="65" t="n">
        <v>1.7065150511228</v>
      </c>
      <c r="AJ435" s="61" t="s">
        <v>1266</v>
      </c>
      <c r="AK435" s="65" t="n">
        <v>1.7065150511228</v>
      </c>
      <c r="AL435" s="65" t="n">
        <v>3871.24</v>
      </c>
      <c r="AM435" s="66" t="n">
        <v>25597.725766842</v>
      </c>
      <c r="AN435" s="66" t="n">
        <f aca="false">IF(J435="Listed Option",AF435*AL435,AM435)</f>
        <v>25597.725766842</v>
      </c>
      <c r="AO435" s="61" t="s">
        <v>1267</v>
      </c>
      <c r="AQ435" s="61" t="n">
        <v>1</v>
      </c>
      <c r="AV435" s="61" t="s">
        <v>1306</v>
      </c>
      <c r="AW435" s="61" t="s">
        <v>1307</v>
      </c>
      <c r="AY435" s="61" t="s">
        <v>1308</v>
      </c>
      <c r="AZ435" s="61" t="s">
        <v>1308</v>
      </c>
      <c r="BA435" s="61" t="s">
        <v>1308</v>
      </c>
      <c r="BB435" s="67" t="n">
        <v>0</v>
      </c>
      <c r="BE435" s="61" t="n">
        <v>246857</v>
      </c>
      <c r="BJ435" s="61" t="s">
        <v>1308</v>
      </c>
      <c r="BK435" s="61" t="s">
        <v>4048</v>
      </c>
      <c r="BL435" s="61" t="s">
        <v>1300</v>
      </c>
      <c r="BM435" s="61" t="s">
        <v>1300</v>
      </c>
      <c r="BN435" s="70" t="n">
        <v>-58068600</v>
      </c>
      <c r="BP435" s="68" t="n">
        <v>25597.725766842</v>
      </c>
      <c r="BQ435" s="68" t="n">
        <v>25597.725766842</v>
      </c>
      <c r="BR435" s="69" t="n">
        <v>15000</v>
      </c>
      <c r="BS435" s="63" t="n">
        <v>15000</v>
      </c>
      <c r="BU435" s="68" t="n">
        <v>15000</v>
      </c>
    </row>
    <row r="436" customFormat="false" ht="15" hidden="true" customHeight="false" outlineLevel="0" collapsed="false">
      <c r="A436" s="61" t="s">
        <v>4050</v>
      </c>
      <c r="B436" s="61" t="s">
        <v>4051</v>
      </c>
      <c r="C436" s="62" t="n">
        <v>45291</v>
      </c>
      <c r="D436" s="62" t="n">
        <v>45291</v>
      </c>
      <c r="E436" s="61" t="s">
        <v>1259</v>
      </c>
      <c r="G436" s="61" t="s">
        <v>4052</v>
      </c>
      <c r="H436" s="61" t="s">
        <v>1297</v>
      </c>
      <c r="J436" s="61" t="s">
        <v>4034</v>
      </c>
      <c r="K436" s="61" t="s">
        <v>4035</v>
      </c>
      <c r="L436" s="61" t="s">
        <v>4035</v>
      </c>
      <c r="M436" s="61" t="s">
        <v>1197</v>
      </c>
      <c r="N436" s="61" t="n">
        <v>188036324</v>
      </c>
      <c r="O436" s="61" t="s">
        <v>1262</v>
      </c>
      <c r="P436" s="61" t="s">
        <v>4053</v>
      </c>
      <c r="R436" s="61" t="s">
        <v>1300</v>
      </c>
      <c r="S436" s="61" t="str">
        <f aca="false">IF(J436="Listed Option",MID(R436,3,9),MID(Q436,3,9))</f>
        <v/>
      </c>
      <c r="T436" s="61" t="e">
        <f aca="false">VLOOKUP(S436,'Output v4'!C:C,1,FALSE())</f>
        <v>#N/A</v>
      </c>
      <c r="Y436" s="61" t="s">
        <v>4054</v>
      </c>
      <c r="Z436" s="61" t="s">
        <v>1304</v>
      </c>
      <c r="AA436" s="61" t="s">
        <v>4038</v>
      </c>
      <c r="AB436" s="63" t="n">
        <v>15000</v>
      </c>
      <c r="AC436" s="63" t="n">
        <v>15000</v>
      </c>
      <c r="AE436" s="61" t="n">
        <v>0</v>
      </c>
      <c r="AF436" s="64" t="n">
        <v>15000</v>
      </c>
      <c r="AG436" s="61" t="s">
        <v>689</v>
      </c>
      <c r="AH436" s="62" t="n">
        <v>45291</v>
      </c>
      <c r="AI436" s="65" t="n">
        <v>8.2569492655121</v>
      </c>
      <c r="AJ436" s="61" t="s">
        <v>1266</v>
      </c>
      <c r="AK436" s="65" t="n">
        <v>8.2569492655121</v>
      </c>
      <c r="AL436" s="65" t="n">
        <v>3871.24</v>
      </c>
      <c r="AM436" s="66" t="n">
        <v>123854.238982682</v>
      </c>
      <c r="AN436" s="66" t="n">
        <f aca="false">IF(J436="Listed Option",AF436*AL436,AM436)</f>
        <v>123854.238982682</v>
      </c>
      <c r="AO436" s="61" t="s">
        <v>1267</v>
      </c>
      <c r="AQ436" s="61" t="n">
        <v>1</v>
      </c>
      <c r="AV436" s="61" t="s">
        <v>1306</v>
      </c>
      <c r="AW436" s="61" t="s">
        <v>1307</v>
      </c>
      <c r="AY436" s="61" t="s">
        <v>1308</v>
      </c>
      <c r="AZ436" s="61" t="s">
        <v>1308</v>
      </c>
      <c r="BA436" s="61" t="s">
        <v>1308</v>
      </c>
      <c r="BB436" s="67" t="n">
        <v>0</v>
      </c>
      <c r="BE436" s="61" t="n">
        <v>246857</v>
      </c>
      <c r="BJ436" s="61" t="s">
        <v>1308</v>
      </c>
      <c r="BK436" s="61" t="s">
        <v>4053</v>
      </c>
      <c r="BL436" s="61" t="s">
        <v>1300</v>
      </c>
      <c r="BM436" s="61" t="s">
        <v>1300</v>
      </c>
      <c r="BN436" s="70" t="n">
        <v>-58068600</v>
      </c>
      <c r="BP436" s="68" t="n">
        <v>123854.238982682</v>
      </c>
      <c r="BQ436" s="68" t="n">
        <v>123854.238982682</v>
      </c>
      <c r="BR436" s="69" t="n">
        <v>15000</v>
      </c>
      <c r="BS436" s="63" t="n">
        <v>15000</v>
      </c>
      <c r="BU436" s="68" t="n">
        <v>15000</v>
      </c>
    </row>
    <row r="437" customFormat="false" ht="15" hidden="true" customHeight="false" outlineLevel="0" collapsed="false">
      <c r="A437" s="61" t="s">
        <v>4055</v>
      </c>
      <c r="B437" s="61" t="s">
        <v>4056</v>
      </c>
      <c r="C437" s="62" t="n">
        <v>45291</v>
      </c>
      <c r="D437" s="62" t="n">
        <v>45291</v>
      </c>
      <c r="E437" s="61" t="s">
        <v>1259</v>
      </c>
      <c r="G437" s="61" t="s">
        <v>4057</v>
      </c>
      <c r="H437" s="61" t="s">
        <v>1297</v>
      </c>
      <c r="J437" s="61" t="s">
        <v>4034</v>
      </c>
      <c r="K437" s="61" t="s">
        <v>4035</v>
      </c>
      <c r="L437" s="61" t="s">
        <v>4035</v>
      </c>
      <c r="M437" s="61" t="s">
        <v>1197</v>
      </c>
      <c r="N437" s="61" t="n">
        <v>189501918</v>
      </c>
      <c r="O437" s="61" t="s">
        <v>1262</v>
      </c>
      <c r="P437" s="61" t="s">
        <v>4058</v>
      </c>
      <c r="R437" s="61" t="s">
        <v>1300</v>
      </c>
      <c r="S437" s="61" t="str">
        <f aca="false">IF(J437="Listed Option",MID(R437,3,9),MID(Q437,3,9))</f>
        <v/>
      </c>
      <c r="T437" s="61" t="e">
        <f aca="false">VLOOKUP(S437,'Output v4'!C:C,1,FALSE())</f>
        <v>#N/A</v>
      </c>
      <c r="Y437" s="61" t="s">
        <v>4059</v>
      </c>
      <c r="Z437" s="61" t="s">
        <v>1304</v>
      </c>
      <c r="AA437" s="61" t="s">
        <v>4038</v>
      </c>
      <c r="AB437" s="63" t="n">
        <v>22000</v>
      </c>
      <c r="AC437" s="63" t="n">
        <v>22000</v>
      </c>
      <c r="AE437" s="61" t="n">
        <v>0</v>
      </c>
      <c r="AF437" s="64" t="n">
        <v>22000</v>
      </c>
      <c r="AG437" s="61" t="s">
        <v>689</v>
      </c>
      <c r="AH437" s="62" t="n">
        <v>45291</v>
      </c>
      <c r="AI437" s="65" t="n">
        <v>11.9828588525764</v>
      </c>
      <c r="AJ437" s="61" t="s">
        <v>1266</v>
      </c>
      <c r="AK437" s="65" t="n">
        <v>11.9828588525764</v>
      </c>
      <c r="AL437" s="65" t="n">
        <v>3871.24</v>
      </c>
      <c r="AM437" s="66" t="n">
        <v>263622.894756681</v>
      </c>
      <c r="AN437" s="66" t="n">
        <f aca="false">IF(J437="Listed Option",AF437*AL437,AM437)</f>
        <v>263622.894756681</v>
      </c>
      <c r="AO437" s="61" t="s">
        <v>1267</v>
      </c>
      <c r="AQ437" s="61" t="n">
        <v>1</v>
      </c>
      <c r="AV437" s="61" t="s">
        <v>1306</v>
      </c>
      <c r="AW437" s="61" t="s">
        <v>1307</v>
      </c>
      <c r="AY437" s="61" t="s">
        <v>1308</v>
      </c>
      <c r="AZ437" s="61" t="s">
        <v>1308</v>
      </c>
      <c r="BA437" s="61" t="s">
        <v>1308</v>
      </c>
      <c r="BB437" s="67" t="n">
        <v>0</v>
      </c>
      <c r="BE437" s="61" t="n">
        <v>246857</v>
      </c>
      <c r="BJ437" s="61" t="s">
        <v>1308</v>
      </c>
      <c r="BK437" s="61" t="s">
        <v>4058</v>
      </c>
      <c r="BL437" s="61" t="s">
        <v>1300</v>
      </c>
      <c r="BM437" s="61" t="s">
        <v>1300</v>
      </c>
      <c r="BN437" s="70" t="n">
        <v>-85167280</v>
      </c>
      <c r="BP437" s="68" t="n">
        <v>263622.894756681</v>
      </c>
      <c r="BQ437" s="68" t="n">
        <v>263622.894756681</v>
      </c>
      <c r="BR437" s="69" t="n">
        <v>22000</v>
      </c>
      <c r="BS437" s="63" t="n">
        <v>22000</v>
      </c>
      <c r="BU437" s="68" t="n">
        <v>22000</v>
      </c>
    </row>
    <row r="438" customFormat="false" ht="15" hidden="true" customHeight="false" outlineLevel="0" collapsed="false">
      <c r="A438" s="61" t="s">
        <v>4060</v>
      </c>
      <c r="B438" s="61" t="s">
        <v>4061</v>
      </c>
      <c r="C438" s="62" t="n">
        <v>45291</v>
      </c>
      <c r="D438" s="62" t="n">
        <v>45291</v>
      </c>
      <c r="E438" s="61" t="s">
        <v>1259</v>
      </c>
      <c r="F438" s="61" t="s">
        <v>4062</v>
      </c>
      <c r="G438" s="61" t="s">
        <v>4063</v>
      </c>
      <c r="H438" s="61" t="s">
        <v>4063</v>
      </c>
      <c r="I438" s="61" t="s">
        <v>4064</v>
      </c>
      <c r="J438" s="61" t="s">
        <v>1199</v>
      </c>
      <c r="K438" s="61" t="s">
        <v>4065</v>
      </c>
      <c r="L438" s="61" t="s">
        <v>4065</v>
      </c>
      <c r="N438" s="61" t="n">
        <v>159682453</v>
      </c>
      <c r="O438" s="61" t="s">
        <v>1262</v>
      </c>
      <c r="P438" s="61" t="s">
        <v>4066</v>
      </c>
      <c r="Q438" s="61" t="s">
        <v>4067</v>
      </c>
      <c r="R438" s="61" t="s">
        <v>4067</v>
      </c>
      <c r="S438" s="61" t="str">
        <f aca="false">IF(J438="Listed Option",MID(R438,3,9),MID(Q438,3,9))</f>
        <v>68251PAA5</v>
      </c>
      <c r="T438" s="61" t="e">
        <f aca="false">VLOOKUP(S438,'Output v4'!C:C,1,FALSE())</f>
        <v>#N/A</v>
      </c>
      <c r="U438" s="61" t="s">
        <v>4068</v>
      </c>
      <c r="V438" s="61" t="s">
        <v>4069</v>
      </c>
      <c r="Z438" s="61" t="s">
        <v>1304</v>
      </c>
      <c r="AA438" s="61" t="s">
        <v>1305</v>
      </c>
      <c r="AB438" s="63" t="n">
        <v>-2770</v>
      </c>
      <c r="AC438" s="63" t="n">
        <v>-2770000</v>
      </c>
      <c r="AE438" s="61" t="n">
        <v>1000</v>
      </c>
      <c r="AF438" s="64" t="n">
        <v>-2770000</v>
      </c>
      <c r="AG438" s="61" t="s">
        <v>1273</v>
      </c>
      <c r="AH438" s="62" t="n">
        <v>45291</v>
      </c>
      <c r="AI438" s="65" t="n">
        <v>0.975855</v>
      </c>
      <c r="AJ438" s="61" t="s">
        <v>1266</v>
      </c>
      <c r="AK438" s="65" t="n">
        <v>0.975855</v>
      </c>
      <c r="AL438" s="65" t="n">
        <v>0.975855</v>
      </c>
      <c r="AM438" s="66" t="n">
        <v>-2703118.35</v>
      </c>
      <c r="AN438" s="66" t="n">
        <f aca="false">IF(J438="Listed Option",AF438*AL438,AM438)</f>
        <v>-2703118.35</v>
      </c>
      <c r="AO438" s="61" t="s">
        <v>1267</v>
      </c>
      <c r="AW438" s="61" t="s">
        <v>4070</v>
      </c>
      <c r="AY438" s="61" t="s">
        <v>4063</v>
      </c>
      <c r="BA438" s="61" t="s">
        <v>4063</v>
      </c>
      <c r="BB438" s="67" t="n">
        <v>151</v>
      </c>
      <c r="BE438" s="61" t="n">
        <v>238575</v>
      </c>
      <c r="BF438" s="61" t="s">
        <v>4062</v>
      </c>
      <c r="BG438" s="61" t="s">
        <v>4071</v>
      </c>
      <c r="BH438" s="61" t="s">
        <v>4071</v>
      </c>
      <c r="BI438" s="61" t="s">
        <v>4064</v>
      </c>
      <c r="BJ438" s="61" t="s">
        <v>4063</v>
      </c>
      <c r="BL438" s="61" t="s">
        <v>4067</v>
      </c>
      <c r="BM438" s="61" t="s">
        <v>4067</v>
      </c>
      <c r="BN438" s="70" t="n">
        <v>-2770000</v>
      </c>
      <c r="BP438" s="68" t="n">
        <v>-2703118.35</v>
      </c>
      <c r="BQ438" s="68" t="n">
        <v>-2703118.35</v>
      </c>
      <c r="BR438" s="69" t="n">
        <v>-2770000</v>
      </c>
      <c r="BS438" s="63" t="n">
        <v>-2770</v>
      </c>
      <c r="BU438" s="68" t="n">
        <v>2770000</v>
      </c>
    </row>
    <row r="439" customFormat="false" ht="15" hidden="true" customHeight="false" outlineLevel="0" collapsed="false">
      <c r="A439" s="61" t="s">
        <v>4072</v>
      </c>
      <c r="B439" s="61" t="s">
        <v>4073</v>
      </c>
      <c r="C439" s="62" t="n">
        <v>45291</v>
      </c>
      <c r="D439" s="62" t="n">
        <v>45291</v>
      </c>
      <c r="E439" s="61" t="s">
        <v>1259</v>
      </c>
      <c r="F439" s="61" t="s">
        <v>4062</v>
      </c>
      <c r="G439" s="61" t="s">
        <v>4063</v>
      </c>
      <c r="H439" s="61" t="s">
        <v>4063</v>
      </c>
      <c r="I439" s="61" t="s">
        <v>4064</v>
      </c>
      <c r="J439" s="61" t="s">
        <v>1199</v>
      </c>
      <c r="K439" s="61" t="s">
        <v>4065</v>
      </c>
      <c r="L439" s="61" t="s">
        <v>4065</v>
      </c>
      <c r="N439" s="61" t="n">
        <v>159682453</v>
      </c>
      <c r="O439" s="61" t="s">
        <v>1262</v>
      </c>
      <c r="P439" s="61" t="s">
        <v>4066</v>
      </c>
      <c r="Q439" s="61" t="s">
        <v>4067</v>
      </c>
      <c r="R439" s="61" t="s">
        <v>4067</v>
      </c>
      <c r="S439" s="61" t="str">
        <f aca="false">IF(J439="Listed Option",MID(R439,3,9),MID(Q439,3,9))</f>
        <v>68251PAA5</v>
      </c>
      <c r="T439" s="61" t="e">
        <f aca="false">VLOOKUP(S439,'Output v4'!C:C,1,FALSE())</f>
        <v>#N/A</v>
      </c>
      <c r="U439" s="61" t="s">
        <v>4068</v>
      </c>
      <c r="V439" s="61" t="s">
        <v>4069</v>
      </c>
      <c r="Z439" s="61" t="s">
        <v>4074</v>
      </c>
      <c r="AA439" s="61" t="s">
        <v>4075</v>
      </c>
      <c r="AB439" s="63" t="n">
        <v>-6570</v>
      </c>
      <c r="AC439" s="63" t="n">
        <v>-6570000</v>
      </c>
      <c r="AE439" s="61" t="n">
        <v>1000</v>
      </c>
      <c r="AF439" s="64" t="n">
        <v>-6570000</v>
      </c>
      <c r="AG439" s="61" t="s">
        <v>1273</v>
      </c>
      <c r="AH439" s="62" t="n">
        <v>45291</v>
      </c>
      <c r="AI439" s="65" t="n">
        <v>0.975855</v>
      </c>
      <c r="AJ439" s="61" t="s">
        <v>1266</v>
      </c>
      <c r="AK439" s="65" t="n">
        <v>0.975855</v>
      </c>
      <c r="AL439" s="65" t="n">
        <v>0.975855</v>
      </c>
      <c r="AM439" s="66" t="n">
        <v>-6411367.35</v>
      </c>
      <c r="AN439" s="66" t="n">
        <f aca="false">IF(J439="Listed Option",AF439*AL439,AM439)</f>
        <v>-6411367.35</v>
      </c>
      <c r="AO439" s="61" t="s">
        <v>1267</v>
      </c>
      <c r="AW439" s="61" t="s">
        <v>4070</v>
      </c>
      <c r="AY439" s="61" t="s">
        <v>4063</v>
      </c>
      <c r="BA439" s="61" t="s">
        <v>4063</v>
      </c>
      <c r="BB439" s="67" t="n">
        <v>151</v>
      </c>
      <c r="BE439" s="61" t="n">
        <v>241450</v>
      </c>
      <c r="BF439" s="61" t="s">
        <v>4062</v>
      </c>
      <c r="BG439" s="61" t="s">
        <v>4071</v>
      </c>
      <c r="BH439" s="61" t="s">
        <v>4071</v>
      </c>
      <c r="BI439" s="61" t="s">
        <v>4064</v>
      </c>
      <c r="BJ439" s="61" t="s">
        <v>4063</v>
      </c>
      <c r="BL439" s="61" t="s">
        <v>4067</v>
      </c>
      <c r="BM439" s="61" t="s">
        <v>4067</v>
      </c>
      <c r="BN439" s="70" t="n">
        <v>-6570000</v>
      </c>
      <c r="BP439" s="68" t="n">
        <v>-6411367.35</v>
      </c>
      <c r="BQ439" s="68" t="n">
        <v>-6411367.35</v>
      </c>
      <c r="BR439" s="69" t="n">
        <v>-6570000</v>
      </c>
      <c r="BS439" s="63" t="n">
        <v>-6570</v>
      </c>
      <c r="BU439" s="68" t="n">
        <v>6570000</v>
      </c>
    </row>
    <row r="440" customFormat="false" ht="15" hidden="true" customHeight="false" outlineLevel="0" collapsed="false">
      <c r="A440" s="61" t="s">
        <v>4076</v>
      </c>
      <c r="B440" s="61" t="s">
        <v>4077</v>
      </c>
      <c r="C440" s="62" t="n">
        <v>45291</v>
      </c>
      <c r="D440" s="62" t="n">
        <v>45291</v>
      </c>
      <c r="E440" s="61" t="s">
        <v>1259</v>
      </c>
      <c r="F440" s="61" t="s">
        <v>701</v>
      </c>
      <c r="G440" s="61" t="s">
        <v>4078</v>
      </c>
      <c r="H440" s="61" t="s">
        <v>4078</v>
      </c>
      <c r="I440" s="61" t="s">
        <v>4079</v>
      </c>
      <c r="J440" s="61" t="s">
        <v>1195</v>
      </c>
      <c r="K440" s="61" t="s">
        <v>1195</v>
      </c>
      <c r="L440" s="61" t="s">
        <v>1195</v>
      </c>
      <c r="N440" s="61" t="n">
        <v>71527</v>
      </c>
      <c r="O440" s="61" t="s">
        <v>1262</v>
      </c>
      <c r="P440" s="61" t="s">
        <v>4080</v>
      </c>
      <c r="Q440" s="61" t="s">
        <v>4081</v>
      </c>
      <c r="R440" s="61" t="s">
        <v>4081</v>
      </c>
      <c r="S440" s="61" t="str">
        <f aca="false">IF(J440="Listed Option",MID(R440,3,9),MID(Q440,3,9))</f>
        <v>88579Y101</v>
      </c>
      <c r="T440" s="61" t="str">
        <f aca="false">VLOOKUP(S440,'Output v4'!C:C,1,FALSE())</f>
        <v>88579Y101</v>
      </c>
      <c r="U440" s="61" t="s">
        <v>2</v>
      </c>
      <c r="V440" s="61" t="s">
        <v>4082</v>
      </c>
      <c r="W440" s="61" t="s">
        <v>4079</v>
      </c>
      <c r="Y440" s="61" t="s">
        <v>4083</v>
      </c>
      <c r="Z440" s="61" t="s">
        <v>1304</v>
      </c>
      <c r="AA440" s="61" t="s">
        <v>1305</v>
      </c>
      <c r="AB440" s="63" t="n">
        <v>1445</v>
      </c>
      <c r="AC440" s="63" t="n">
        <v>1445</v>
      </c>
      <c r="AE440" s="61" t="n">
        <v>0</v>
      </c>
      <c r="AF440" s="64" t="n">
        <v>1445</v>
      </c>
      <c r="AG440" s="61" t="s">
        <v>689</v>
      </c>
      <c r="AH440" s="62" t="n">
        <v>45291</v>
      </c>
      <c r="AI440" s="65" t="n">
        <v>109.32</v>
      </c>
      <c r="AJ440" s="61" t="s">
        <v>3614</v>
      </c>
      <c r="AK440" s="65" t="n">
        <v>109.32</v>
      </c>
      <c r="AL440" s="65" t="n">
        <v>109.32</v>
      </c>
      <c r="AM440" s="66" t="n">
        <v>157967.4</v>
      </c>
      <c r="AN440" s="66" t="n">
        <f aca="false">IF(J440="Listed Option",AF440*AL440,AM440)</f>
        <v>157967.4</v>
      </c>
      <c r="AO440" s="61" t="s">
        <v>1267</v>
      </c>
      <c r="AP440" s="61" t="n">
        <v>1</v>
      </c>
      <c r="AQ440" s="61" t="n">
        <v>1</v>
      </c>
      <c r="AV440" s="61" t="s">
        <v>4083</v>
      </c>
      <c r="AW440" s="61" t="s">
        <v>4070</v>
      </c>
      <c r="AY440" s="61" t="s">
        <v>4079</v>
      </c>
      <c r="AZ440" s="61" t="s">
        <v>4079</v>
      </c>
      <c r="BA440" s="61" t="s">
        <v>4079</v>
      </c>
      <c r="BB440" s="67" t="n">
        <v>0</v>
      </c>
      <c r="BE440" s="61" t="n">
        <v>238575</v>
      </c>
      <c r="BF440" s="61" t="s">
        <v>701</v>
      </c>
      <c r="BG440" s="61" t="s">
        <v>4084</v>
      </c>
      <c r="BH440" s="61" t="s">
        <v>4084</v>
      </c>
      <c r="BI440" s="61" t="s">
        <v>4079</v>
      </c>
      <c r="BJ440" s="61" t="s">
        <v>4079</v>
      </c>
      <c r="BK440" s="61" t="s">
        <v>4079</v>
      </c>
      <c r="BL440" s="61" t="s">
        <v>4081</v>
      </c>
      <c r="BM440" s="61" t="s">
        <v>4081</v>
      </c>
      <c r="BN440" s="70" t="n">
        <v>157967.4</v>
      </c>
      <c r="BO440" s="68" t="n">
        <v>157967.4</v>
      </c>
      <c r="BP440" s="68" t="n">
        <v>157967.4</v>
      </c>
      <c r="BQ440" s="68" t="n">
        <v>157967.4</v>
      </c>
      <c r="BR440" s="69" t="n">
        <v>1445</v>
      </c>
      <c r="BU440" s="68" t="n">
        <v>1445</v>
      </c>
    </row>
    <row r="441" customFormat="false" ht="15" hidden="true" customHeight="false" outlineLevel="0" collapsed="false">
      <c r="A441" s="61" t="s">
        <v>4085</v>
      </c>
      <c r="B441" s="61" t="s">
        <v>4086</v>
      </c>
      <c r="C441" s="62" t="n">
        <v>45291</v>
      </c>
      <c r="D441" s="62" t="n">
        <v>45291</v>
      </c>
      <c r="E441" s="61" t="s">
        <v>1259</v>
      </c>
      <c r="F441" s="61" t="s">
        <v>701</v>
      </c>
      <c r="G441" s="61" t="s">
        <v>4087</v>
      </c>
      <c r="H441" s="61" t="s">
        <v>4078</v>
      </c>
      <c r="I441" s="61" t="s">
        <v>4079</v>
      </c>
      <c r="J441" s="61" t="s">
        <v>1196</v>
      </c>
      <c r="K441" s="61" t="s">
        <v>4088</v>
      </c>
      <c r="L441" s="61" t="s">
        <v>4089</v>
      </c>
      <c r="M441" s="61" t="s">
        <v>1197</v>
      </c>
      <c r="N441" s="61" t="n">
        <v>158030961</v>
      </c>
      <c r="O441" s="61" t="s">
        <v>1262</v>
      </c>
      <c r="P441" s="61" t="s">
        <v>4090</v>
      </c>
      <c r="R441" s="61" t="s">
        <v>4081</v>
      </c>
      <c r="S441" s="61" t="str">
        <f aca="false">IF(J441="Listed Option",MID(R441,3,9),MID(Q441,3,9))</f>
        <v>88579Y101</v>
      </c>
      <c r="T441" s="61" t="str">
        <f aca="false">VLOOKUP(S441,'Output v4'!C:C,1,FALSE())</f>
        <v>88579Y101</v>
      </c>
      <c r="W441" s="61" t="s">
        <v>4091</v>
      </c>
      <c r="X441" s="61" t="s">
        <v>4092</v>
      </c>
      <c r="Y441" s="61" t="s">
        <v>4093</v>
      </c>
      <c r="Z441" s="61" t="s">
        <v>1304</v>
      </c>
      <c r="AA441" s="61" t="s">
        <v>1305</v>
      </c>
      <c r="AB441" s="63" t="n">
        <v>500</v>
      </c>
      <c r="AC441" s="63" t="n">
        <v>500</v>
      </c>
      <c r="AD441" s="61" t="n">
        <v>100</v>
      </c>
      <c r="AE441" s="61" t="n">
        <v>0</v>
      </c>
      <c r="AF441" s="64" t="n">
        <v>50000</v>
      </c>
      <c r="AG441" s="61" t="s">
        <v>689</v>
      </c>
      <c r="AH441" s="62" t="n">
        <v>45291</v>
      </c>
      <c r="AI441" s="65" t="n">
        <v>1.25</v>
      </c>
      <c r="AJ441" s="61" t="s">
        <v>1266</v>
      </c>
      <c r="AK441" s="65" t="n">
        <v>1.25</v>
      </c>
      <c r="AL441" s="65" t="n">
        <v>109.32</v>
      </c>
      <c r="AM441" s="66" t="n">
        <v>62500</v>
      </c>
      <c r="AN441" s="66" t="n">
        <f aca="false">IF(J441="Listed Option",AF441*AL441,AM441)</f>
        <v>5466000</v>
      </c>
      <c r="AO441" s="61" t="s">
        <v>1267</v>
      </c>
      <c r="AP441" s="61" t="n">
        <v>100</v>
      </c>
      <c r="AQ441" s="61" t="n">
        <v>100</v>
      </c>
      <c r="AV441" s="61" t="s">
        <v>4083</v>
      </c>
      <c r="AW441" s="61" t="s">
        <v>4070</v>
      </c>
      <c r="AY441" s="61" t="s">
        <v>4079</v>
      </c>
      <c r="AZ441" s="61" t="s">
        <v>4079</v>
      </c>
      <c r="BA441" s="61" t="s">
        <v>4079</v>
      </c>
      <c r="BB441" s="67" t="n">
        <v>0</v>
      </c>
      <c r="BE441" s="61" t="n">
        <v>238575</v>
      </c>
      <c r="BG441" s="61" t="s">
        <v>4084</v>
      </c>
      <c r="BJ441" s="61" t="s">
        <v>4079</v>
      </c>
      <c r="BL441" s="61" t="s">
        <v>4081</v>
      </c>
      <c r="BM441" s="61" t="s">
        <v>4081</v>
      </c>
      <c r="BN441" s="70" t="n">
        <v>-5466000</v>
      </c>
      <c r="BO441" s="68" t="n">
        <v>5466000</v>
      </c>
      <c r="BP441" s="68" t="n">
        <v>625</v>
      </c>
      <c r="BQ441" s="68" t="n">
        <v>625</v>
      </c>
      <c r="BR441" s="69" t="n">
        <v>500</v>
      </c>
      <c r="BS441" s="63" t="n">
        <v>500</v>
      </c>
      <c r="BU441" s="68" t="n">
        <v>500</v>
      </c>
    </row>
    <row r="442" customFormat="false" ht="15" hidden="true" customHeight="false" outlineLevel="0" collapsed="false">
      <c r="A442" s="61" t="s">
        <v>4094</v>
      </c>
      <c r="B442" s="61" t="s">
        <v>4095</v>
      </c>
      <c r="C442" s="62" t="n">
        <v>45291</v>
      </c>
      <c r="D442" s="62" t="n">
        <v>45291</v>
      </c>
      <c r="E442" s="61" t="s">
        <v>1259</v>
      </c>
      <c r="F442" s="61" t="s">
        <v>701</v>
      </c>
      <c r="G442" s="61" t="s">
        <v>4078</v>
      </c>
      <c r="H442" s="61" t="s">
        <v>4078</v>
      </c>
      <c r="I442" s="61" t="s">
        <v>4079</v>
      </c>
      <c r="J442" s="61" t="s">
        <v>1195</v>
      </c>
      <c r="K442" s="61" t="s">
        <v>1195</v>
      </c>
      <c r="L442" s="61" t="s">
        <v>1195</v>
      </c>
      <c r="N442" s="61" t="n">
        <v>71527</v>
      </c>
      <c r="O442" s="61" t="s">
        <v>1262</v>
      </c>
      <c r="P442" s="61" t="s">
        <v>4080</v>
      </c>
      <c r="Q442" s="61" t="s">
        <v>4081</v>
      </c>
      <c r="R442" s="61" t="s">
        <v>4081</v>
      </c>
      <c r="S442" s="61" t="str">
        <f aca="false">IF(J442="Listed Option",MID(R442,3,9),MID(Q442,3,9))</f>
        <v>88579Y101</v>
      </c>
      <c r="T442" s="61" t="str">
        <f aca="false">VLOOKUP(S442,'Output v4'!C:C,1,FALSE())</f>
        <v>88579Y101</v>
      </c>
      <c r="U442" s="61" t="s">
        <v>2</v>
      </c>
      <c r="V442" s="61" t="s">
        <v>4082</v>
      </c>
      <c r="W442" s="61" t="s">
        <v>4079</v>
      </c>
      <c r="Y442" s="61" t="s">
        <v>4083</v>
      </c>
      <c r="Z442" s="61" t="s">
        <v>4074</v>
      </c>
      <c r="AA442" s="61" t="s">
        <v>4075</v>
      </c>
      <c r="AB442" s="63" t="n">
        <v>3555</v>
      </c>
      <c r="AC442" s="63" t="n">
        <v>3555</v>
      </c>
      <c r="AE442" s="61" t="n">
        <v>0</v>
      </c>
      <c r="AF442" s="64" t="n">
        <v>3555</v>
      </c>
      <c r="AG442" s="61" t="s">
        <v>689</v>
      </c>
      <c r="AH442" s="62" t="n">
        <v>45291</v>
      </c>
      <c r="AI442" s="65" t="n">
        <v>109.32</v>
      </c>
      <c r="AJ442" s="61" t="s">
        <v>3614</v>
      </c>
      <c r="AK442" s="65" t="n">
        <v>109.32</v>
      </c>
      <c r="AL442" s="65" t="n">
        <v>109.32</v>
      </c>
      <c r="AM442" s="66" t="n">
        <v>388632.6</v>
      </c>
      <c r="AN442" s="66" t="n">
        <f aca="false">IF(J442="Listed Option",AF442*AL442,AM442)</f>
        <v>388632.6</v>
      </c>
      <c r="AO442" s="61" t="s">
        <v>1267</v>
      </c>
      <c r="AP442" s="61" t="n">
        <v>1</v>
      </c>
      <c r="AQ442" s="61" t="n">
        <v>1</v>
      </c>
      <c r="AV442" s="61" t="s">
        <v>4083</v>
      </c>
      <c r="AW442" s="61" t="s">
        <v>4070</v>
      </c>
      <c r="AY442" s="61" t="s">
        <v>4079</v>
      </c>
      <c r="AZ442" s="61" t="s">
        <v>4079</v>
      </c>
      <c r="BA442" s="61" t="s">
        <v>4079</v>
      </c>
      <c r="BB442" s="67" t="n">
        <v>0</v>
      </c>
      <c r="BE442" s="61" t="n">
        <v>241450</v>
      </c>
      <c r="BF442" s="61" t="s">
        <v>701</v>
      </c>
      <c r="BG442" s="61" t="s">
        <v>4084</v>
      </c>
      <c r="BH442" s="61" t="s">
        <v>4084</v>
      </c>
      <c r="BI442" s="61" t="s">
        <v>4079</v>
      </c>
      <c r="BJ442" s="61" t="s">
        <v>4079</v>
      </c>
      <c r="BK442" s="61" t="s">
        <v>4079</v>
      </c>
      <c r="BL442" s="61" t="s">
        <v>4081</v>
      </c>
      <c r="BM442" s="61" t="s">
        <v>4081</v>
      </c>
      <c r="BN442" s="70" t="n">
        <v>388632.6</v>
      </c>
      <c r="BO442" s="68" t="n">
        <v>388632.6</v>
      </c>
      <c r="BP442" s="68" t="n">
        <v>388632.6</v>
      </c>
      <c r="BQ442" s="68" t="n">
        <v>388632.6</v>
      </c>
      <c r="BR442" s="69" t="n">
        <v>3555</v>
      </c>
      <c r="BU442" s="68" t="n">
        <v>3555</v>
      </c>
    </row>
    <row r="443" customFormat="false" ht="15" hidden="true" customHeight="false" outlineLevel="0" collapsed="false">
      <c r="A443" s="61" t="s">
        <v>4096</v>
      </c>
      <c r="B443" s="61" t="s">
        <v>4097</v>
      </c>
      <c r="C443" s="62" t="n">
        <v>45291</v>
      </c>
      <c r="D443" s="62" t="n">
        <v>45291</v>
      </c>
      <c r="E443" s="61" t="s">
        <v>1259</v>
      </c>
      <c r="F443" s="61" t="s">
        <v>701</v>
      </c>
      <c r="G443" s="61" t="s">
        <v>4098</v>
      </c>
      <c r="H443" s="61" t="s">
        <v>4098</v>
      </c>
      <c r="I443" s="61" t="s">
        <v>4079</v>
      </c>
      <c r="J443" s="61" t="s">
        <v>1199</v>
      </c>
      <c r="K443" s="61" t="s">
        <v>4065</v>
      </c>
      <c r="L443" s="61" t="s">
        <v>4065</v>
      </c>
      <c r="N443" s="61" t="n">
        <v>5245944</v>
      </c>
      <c r="O443" s="61" t="s">
        <v>1262</v>
      </c>
      <c r="P443" s="61" t="s">
        <v>4099</v>
      </c>
      <c r="Q443" s="61" t="s">
        <v>4100</v>
      </c>
      <c r="R443" s="61" t="s">
        <v>4100</v>
      </c>
      <c r="S443" s="61" t="str">
        <f aca="false">IF(J443="Listed Option",MID(R443,3,9),MID(Q443,3,9))</f>
        <v>88579EAC9</v>
      </c>
      <c r="T443" s="61" t="e">
        <f aca="false">VLOOKUP(S443,'Output v4'!C:C,1,FALSE())</f>
        <v>#N/A</v>
      </c>
      <c r="U443" s="61" t="s">
        <v>4101</v>
      </c>
      <c r="V443" s="61" t="s">
        <v>4102</v>
      </c>
      <c r="Z443" s="61" t="s">
        <v>4074</v>
      </c>
      <c r="AA443" s="61" t="s">
        <v>4075</v>
      </c>
      <c r="AB443" s="63" t="n">
        <v>-4963</v>
      </c>
      <c r="AC443" s="63" t="n">
        <v>-4963000</v>
      </c>
      <c r="AE443" s="61" t="n">
        <v>1000</v>
      </c>
      <c r="AF443" s="64" t="n">
        <v>-4963000</v>
      </c>
      <c r="AG443" s="61" t="s">
        <v>1273</v>
      </c>
      <c r="AH443" s="62" t="n">
        <v>45291</v>
      </c>
      <c r="AI443" s="65" t="n">
        <v>1.082532</v>
      </c>
      <c r="AJ443" s="61" t="s">
        <v>1266</v>
      </c>
      <c r="AK443" s="65" t="n">
        <v>1.082532</v>
      </c>
      <c r="AL443" s="65" t="n">
        <v>1.082532</v>
      </c>
      <c r="AM443" s="66" t="n">
        <v>-5372606.316</v>
      </c>
      <c r="AN443" s="66" t="n">
        <f aca="false">IF(J443="Listed Option",AF443*AL443,AM443)</f>
        <v>-5372606.316</v>
      </c>
      <c r="AO443" s="61" t="s">
        <v>1267</v>
      </c>
      <c r="AW443" s="61" t="s">
        <v>4070</v>
      </c>
      <c r="AY443" s="61" t="s">
        <v>4098</v>
      </c>
      <c r="BA443" s="61" t="s">
        <v>4098</v>
      </c>
      <c r="BB443" s="67" t="n">
        <v>106</v>
      </c>
      <c r="BE443" s="61" t="n">
        <v>241450</v>
      </c>
      <c r="BF443" s="61" t="s">
        <v>701</v>
      </c>
      <c r="BG443" s="61" t="s">
        <v>4084</v>
      </c>
      <c r="BH443" s="61" t="s">
        <v>4084</v>
      </c>
      <c r="BI443" s="61" t="s">
        <v>4079</v>
      </c>
      <c r="BJ443" s="61" t="s">
        <v>4098</v>
      </c>
      <c r="BL443" s="61" t="s">
        <v>4100</v>
      </c>
      <c r="BM443" s="61" t="s">
        <v>4100</v>
      </c>
      <c r="BN443" s="70" t="n">
        <v>-4963000</v>
      </c>
      <c r="BP443" s="68" t="n">
        <v>-5372606.316</v>
      </c>
      <c r="BQ443" s="68" t="n">
        <v>-5372606.316</v>
      </c>
      <c r="BR443" s="69" t="n">
        <v>-4963000</v>
      </c>
      <c r="BS443" s="63" t="n">
        <v>-4963</v>
      </c>
      <c r="BU443" s="68" t="n">
        <v>4963000</v>
      </c>
    </row>
    <row r="444" customFormat="false" ht="15" hidden="true" customHeight="false" outlineLevel="0" collapsed="false">
      <c r="A444" s="61" t="s">
        <v>4103</v>
      </c>
      <c r="B444" s="61" t="s">
        <v>4104</v>
      </c>
      <c r="C444" s="62" t="n">
        <v>45291</v>
      </c>
      <c r="D444" s="62" t="n">
        <v>45291</v>
      </c>
      <c r="E444" s="61" t="s">
        <v>1259</v>
      </c>
      <c r="F444" s="61" t="s">
        <v>4105</v>
      </c>
      <c r="G444" s="61" t="s">
        <v>4106</v>
      </c>
      <c r="H444" s="61" t="s">
        <v>4106</v>
      </c>
      <c r="I444" s="61" t="s">
        <v>4107</v>
      </c>
      <c r="J444" s="61" t="s">
        <v>1199</v>
      </c>
      <c r="K444" s="61" t="s">
        <v>4065</v>
      </c>
      <c r="L444" s="61" t="s">
        <v>4065</v>
      </c>
      <c r="N444" s="61" t="n">
        <v>175511618</v>
      </c>
      <c r="O444" s="61" t="s">
        <v>1262</v>
      </c>
      <c r="P444" s="61" t="s">
        <v>4108</v>
      </c>
      <c r="Q444" s="61" t="s">
        <v>4109</v>
      </c>
      <c r="R444" s="61" t="s">
        <v>4109</v>
      </c>
      <c r="S444" s="61" t="str">
        <f aca="false">IF(J444="Listed Option",MID(R444,3,9),MID(Q444,3,9))</f>
        <v>G00912AB4</v>
      </c>
      <c r="T444" s="61" t="e">
        <f aca="false">VLOOKUP(S444,'Output v4'!C:C,1,FALSE())</f>
        <v>#N/A</v>
      </c>
      <c r="V444" s="61" t="s">
        <v>4110</v>
      </c>
      <c r="Z444" s="61" t="s">
        <v>1304</v>
      </c>
      <c r="AA444" s="61" t="s">
        <v>1305</v>
      </c>
      <c r="AB444" s="63" t="n">
        <v>9065632</v>
      </c>
      <c r="AC444" s="63" t="n">
        <v>9065632</v>
      </c>
      <c r="AE444" s="61" t="n">
        <v>1</v>
      </c>
      <c r="AF444" s="64" t="n">
        <v>9065632</v>
      </c>
      <c r="AG444" s="61" t="s">
        <v>689</v>
      </c>
      <c r="AH444" s="62" t="n">
        <v>45291</v>
      </c>
      <c r="AI444" s="65" t="n">
        <v>0.753322</v>
      </c>
      <c r="AJ444" s="61" t="s">
        <v>1266</v>
      </c>
      <c r="AK444" s="65" t="n">
        <v>0.753322</v>
      </c>
      <c r="AL444" s="65" t="n">
        <v>0.753322</v>
      </c>
      <c r="AM444" s="66" t="n">
        <v>6829340.029504</v>
      </c>
      <c r="AN444" s="66" t="n">
        <f aca="false">IF(J444="Listed Option",AF444*AL444,AM444)</f>
        <v>6829340.029504</v>
      </c>
      <c r="AO444" s="61" t="s">
        <v>1267</v>
      </c>
      <c r="AW444" s="61" t="s">
        <v>4070</v>
      </c>
      <c r="AY444" s="61" t="s">
        <v>4106</v>
      </c>
      <c r="BA444" s="61" t="s">
        <v>4106</v>
      </c>
      <c r="BB444" s="67" t="n">
        <v>1</v>
      </c>
      <c r="BE444" s="61" t="n">
        <v>238575</v>
      </c>
      <c r="BF444" s="61" t="s">
        <v>4105</v>
      </c>
      <c r="BG444" s="61" t="s">
        <v>4084</v>
      </c>
      <c r="BH444" s="61" t="s">
        <v>4084</v>
      </c>
      <c r="BI444" s="61" t="s">
        <v>4107</v>
      </c>
      <c r="BJ444" s="61" t="s">
        <v>4106</v>
      </c>
      <c r="BL444" s="61" t="s">
        <v>4109</v>
      </c>
      <c r="BM444" s="61" t="s">
        <v>4109</v>
      </c>
      <c r="BN444" s="70" t="n">
        <v>9065632</v>
      </c>
      <c r="BP444" s="68" t="n">
        <v>6829340.029504</v>
      </c>
      <c r="BQ444" s="68" t="n">
        <v>6829340.029504</v>
      </c>
      <c r="BR444" s="69" t="n">
        <v>9065632</v>
      </c>
      <c r="BS444" s="63" t="n">
        <v>9065.632</v>
      </c>
      <c r="BU444" s="68" t="n">
        <v>9065632</v>
      </c>
    </row>
    <row r="445" customFormat="false" ht="15" hidden="true" customHeight="false" outlineLevel="0" collapsed="false">
      <c r="A445" s="61" t="s">
        <v>4111</v>
      </c>
      <c r="B445" s="61" t="s">
        <v>4112</v>
      </c>
      <c r="C445" s="62" t="n">
        <v>45291</v>
      </c>
      <c r="D445" s="62" t="n">
        <v>45291</v>
      </c>
      <c r="E445" s="61" t="s">
        <v>1259</v>
      </c>
      <c r="F445" s="61" t="s">
        <v>4105</v>
      </c>
      <c r="G445" s="61" t="s">
        <v>4106</v>
      </c>
      <c r="H445" s="61" t="s">
        <v>4106</v>
      </c>
      <c r="I445" s="61" t="s">
        <v>4107</v>
      </c>
      <c r="J445" s="61" t="s">
        <v>1199</v>
      </c>
      <c r="K445" s="61" t="s">
        <v>4065</v>
      </c>
      <c r="L445" s="61" t="s">
        <v>4065</v>
      </c>
      <c r="N445" s="61" t="n">
        <v>175511597</v>
      </c>
      <c r="O445" s="61" t="s">
        <v>1262</v>
      </c>
      <c r="P445" s="61" t="s">
        <v>4113</v>
      </c>
      <c r="Q445" s="61" t="s">
        <v>4114</v>
      </c>
      <c r="R445" s="61" t="s">
        <v>4114</v>
      </c>
      <c r="S445" s="61" t="str">
        <f aca="false">IF(J445="Listed Option",MID(R445,3,9),MID(Q445,3,9))</f>
        <v>000852AB9</v>
      </c>
      <c r="T445" s="61" t="e">
        <f aca="false">VLOOKUP(S445,'Output v4'!C:C,1,FALSE())</f>
        <v>#N/A</v>
      </c>
      <c r="U445" s="61" t="s">
        <v>4115</v>
      </c>
      <c r="V445" s="61" t="s">
        <v>4116</v>
      </c>
      <c r="Z445" s="61" t="s">
        <v>4029</v>
      </c>
      <c r="AA445" s="61" t="s">
        <v>4117</v>
      </c>
      <c r="AB445" s="63" t="n">
        <v>30722232</v>
      </c>
      <c r="AC445" s="63" t="n">
        <v>30722232</v>
      </c>
      <c r="AE445" s="61" t="n">
        <v>1</v>
      </c>
      <c r="AF445" s="64" t="n">
        <v>30722232</v>
      </c>
      <c r="AG445" s="61" t="s">
        <v>689</v>
      </c>
      <c r="AH445" s="62" t="n">
        <v>45291</v>
      </c>
      <c r="AI445" s="65" t="n">
        <v>0.753322</v>
      </c>
      <c r="AJ445" s="61" t="s">
        <v>1266</v>
      </c>
      <c r="AK445" s="65" t="n">
        <v>0.753322</v>
      </c>
      <c r="AL445" s="65" t="n">
        <v>0.753322</v>
      </c>
      <c r="AM445" s="66" t="n">
        <v>23143733.254704</v>
      </c>
      <c r="AN445" s="66" t="n">
        <f aca="false">IF(J445="Listed Option",AF445*AL445,AM445)</f>
        <v>23143733.254704</v>
      </c>
      <c r="AO445" s="61" t="s">
        <v>1267</v>
      </c>
      <c r="AW445" s="61" t="s">
        <v>4070</v>
      </c>
      <c r="AY445" s="61" t="s">
        <v>4106</v>
      </c>
      <c r="BA445" s="61" t="s">
        <v>4106</v>
      </c>
      <c r="BB445" s="67" t="n">
        <v>1</v>
      </c>
      <c r="BE445" s="61" t="n">
        <v>238587</v>
      </c>
      <c r="BF445" s="61" t="s">
        <v>4105</v>
      </c>
      <c r="BG445" s="61" t="s">
        <v>4084</v>
      </c>
      <c r="BH445" s="61" t="s">
        <v>4084</v>
      </c>
      <c r="BI445" s="61" t="s">
        <v>4107</v>
      </c>
      <c r="BJ445" s="61" t="s">
        <v>4106</v>
      </c>
      <c r="BL445" s="61" t="s">
        <v>4114</v>
      </c>
      <c r="BM445" s="61" t="s">
        <v>4114</v>
      </c>
      <c r="BN445" s="70" t="n">
        <v>30722232</v>
      </c>
      <c r="BP445" s="68" t="n">
        <v>23143733.254704</v>
      </c>
      <c r="BQ445" s="68" t="n">
        <v>23143733.254704</v>
      </c>
      <c r="BR445" s="69" t="n">
        <v>30722232</v>
      </c>
      <c r="BS445" s="63" t="n">
        <v>30722.232</v>
      </c>
      <c r="BU445" s="68" t="n">
        <v>30722232</v>
      </c>
    </row>
    <row r="446" customFormat="false" ht="15" hidden="true" customHeight="false" outlineLevel="0" collapsed="false">
      <c r="A446" s="61" t="s">
        <v>4118</v>
      </c>
      <c r="B446" s="61" t="s">
        <v>4119</v>
      </c>
      <c r="C446" s="62" t="n">
        <v>45291</v>
      </c>
      <c r="D446" s="62" t="n">
        <v>45291</v>
      </c>
      <c r="E446" s="61" t="s">
        <v>1259</v>
      </c>
      <c r="F446" s="61" t="s">
        <v>707</v>
      </c>
      <c r="G446" s="61" t="s">
        <v>4120</v>
      </c>
      <c r="H446" s="61" t="s">
        <v>4120</v>
      </c>
      <c r="I446" s="61" t="s">
        <v>4121</v>
      </c>
      <c r="J446" s="61" t="s">
        <v>1199</v>
      </c>
      <c r="K446" s="61" t="s">
        <v>4065</v>
      </c>
      <c r="L446" s="61" t="s">
        <v>4065</v>
      </c>
      <c r="N446" s="61" t="n">
        <v>125055253</v>
      </c>
      <c r="O446" s="61" t="s">
        <v>1262</v>
      </c>
      <c r="P446" s="61" t="s">
        <v>4122</v>
      </c>
      <c r="Q446" s="61" t="s">
        <v>4123</v>
      </c>
      <c r="R446" s="61" t="s">
        <v>4123</v>
      </c>
      <c r="S446" s="61" t="str">
        <f aca="false">IF(J446="Listed Option",MID(R446,3,9),MID(Q446,3,9))</f>
        <v>00081TAK4</v>
      </c>
      <c r="T446" s="61" t="e">
        <f aca="false">VLOOKUP(S446,'Output v4'!C:C,1,FALSE())</f>
        <v>#N/A</v>
      </c>
      <c r="U446" s="61" t="s">
        <v>4124</v>
      </c>
      <c r="V446" s="61" t="s">
        <v>4125</v>
      </c>
      <c r="Z446" s="61" t="s">
        <v>1264</v>
      </c>
      <c r="AA446" s="61" t="s">
        <v>4126</v>
      </c>
      <c r="AB446" s="63" t="n">
        <v>-4000</v>
      </c>
      <c r="AC446" s="63" t="n">
        <v>-4000000</v>
      </c>
      <c r="AE446" s="61" t="n">
        <v>1000</v>
      </c>
      <c r="AF446" s="64" t="n">
        <v>-4000000</v>
      </c>
      <c r="AG446" s="61" t="s">
        <v>1273</v>
      </c>
      <c r="AH446" s="62" t="n">
        <v>45291</v>
      </c>
      <c r="AI446" s="65" t="n">
        <v>0.903383</v>
      </c>
      <c r="AJ446" s="61" t="s">
        <v>1266</v>
      </c>
      <c r="AK446" s="65" t="n">
        <v>0.903383</v>
      </c>
      <c r="AL446" s="65" t="n">
        <v>0.903383</v>
      </c>
      <c r="AM446" s="66" t="n">
        <v>-3613532</v>
      </c>
      <c r="AN446" s="66" t="n">
        <f aca="false">IF(J446="Listed Option",AF446*AL446,AM446)</f>
        <v>-3613532</v>
      </c>
      <c r="AO446" s="61" t="s">
        <v>1267</v>
      </c>
      <c r="AW446" s="61" t="s">
        <v>4070</v>
      </c>
      <c r="AY446" s="61" t="s">
        <v>4120</v>
      </c>
      <c r="BA446" s="61" t="s">
        <v>4120</v>
      </c>
      <c r="BB446" s="67" t="n">
        <v>106</v>
      </c>
      <c r="BE446" s="61" t="n">
        <v>238566</v>
      </c>
      <c r="BF446" s="61" t="s">
        <v>707</v>
      </c>
      <c r="BG446" s="61" t="s">
        <v>4084</v>
      </c>
      <c r="BH446" s="61" t="s">
        <v>4084</v>
      </c>
      <c r="BI446" s="61" t="s">
        <v>4121</v>
      </c>
      <c r="BJ446" s="61" t="s">
        <v>4120</v>
      </c>
      <c r="BL446" s="61" t="s">
        <v>4123</v>
      </c>
      <c r="BM446" s="61" t="s">
        <v>4123</v>
      </c>
      <c r="BN446" s="70" t="n">
        <v>-4000000</v>
      </c>
      <c r="BP446" s="68" t="n">
        <v>-3613532</v>
      </c>
      <c r="BQ446" s="68" t="n">
        <v>-3613532</v>
      </c>
      <c r="BR446" s="69" t="n">
        <v>-4000000</v>
      </c>
      <c r="BS446" s="63" t="n">
        <v>-4000</v>
      </c>
      <c r="BU446" s="68" t="n">
        <v>4000000</v>
      </c>
    </row>
    <row r="447" customFormat="false" ht="15" hidden="true" customHeight="false" outlineLevel="0" collapsed="false">
      <c r="A447" s="61" t="s">
        <v>4127</v>
      </c>
      <c r="B447" s="61" t="s">
        <v>4128</v>
      </c>
      <c r="C447" s="62" t="n">
        <v>45291</v>
      </c>
      <c r="D447" s="62" t="n">
        <v>45291</v>
      </c>
      <c r="E447" s="61" t="s">
        <v>1259</v>
      </c>
      <c r="F447" s="61" t="s">
        <v>707</v>
      </c>
      <c r="G447" s="61" t="s">
        <v>4129</v>
      </c>
      <c r="H447" s="61" t="s">
        <v>4129</v>
      </c>
      <c r="I447" s="61" t="s">
        <v>4121</v>
      </c>
      <c r="J447" s="61" t="s">
        <v>1195</v>
      </c>
      <c r="K447" s="61" t="s">
        <v>1195</v>
      </c>
      <c r="L447" s="61" t="s">
        <v>1195</v>
      </c>
      <c r="N447" s="61" t="n">
        <v>1226682</v>
      </c>
      <c r="O447" s="61" t="s">
        <v>1262</v>
      </c>
      <c r="P447" s="61" t="s">
        <v>4130</v>
      </c>
      <c r="Q447" s="61" t="s">
        <v>4131</v>
      </c>
      <c r="R447" s="61" t="s">
        <v>4131</v>
      </c>
      <c r="S447" s="61" t="str">
        <f aca="false">IF(J447="Listed Option",MID(R447,3,9),MID(Q447,3,9))</f>
        <v>00081T108</v>
      </c>
      <c r="T447" s="61" t="str">
        <f aca="false">VLOOKUP(S447,'Output v4'!C:C,1,FALSE())</f>
        <v>00081T108</v>
      </c>
      <c r="U447" s="61" t="s">
        <v>7</v>
      </c>
      <c r="V447" s="61" t="s">
        <v>4132</v>
      </c>
      <c r="W447" s="61" t="s">
        <v>4133</v>
      </c>
      <c r="Y447" s="61" t="s">
        <v>4134</v>
      </c>
      <c r="Z447" s="61" t="s">
        <v>1304</v>
      </c>
      <c r="AA447" s="61" t="s">
        <v>1305</v>
      </c>
      <c r="AB447" s="63" t="n">
        <v>448891</v>
      </c>
      <c r="AC447" s="63" t="n">
        <v>448891</v>
      </c>
      <c r="AE447" s="61" t="n">
        <v>0</v>
      </c>
      <c r="AF447" s="64" t="n">
        <v>448891</v>
      </c>
      <c r="AG447" s="61" t="s">
        <v>689</v>
      </c>
      <c r="AH447" s="62" t="n">
        <v>45291</v>
      </c>
      <c r="AI447" s="65" t="n">
        <v>6.08</v>
      </c>
      <c r="AJ447" s="61" t="s">
        <v>3614</v>
      </c>
      <c r="AK447" s="65" t="n">
        <v>6.08</v>
      </c>
      <c r="AL447" s="65" t="n">
        <v>6.08</v>
      </c>
      <c r="AM447" s="66" t="n">
        <v>2729257.28</v>
      </c>
      <c r="AN447" s="66" t="n">
        <f aca="false">IF(J447="Listed Option",AF447*AL447,AM447)</f>
        <v>2729257.28</v>
      </c>
      <c r="AO447" s="61" t="s">
        <v>1267</v>
      </c>
      <c r="AP447" s="61" t="n">
        <v>1</v>
      </c>
      <c r="AQ447" s="61" t="n">
        <v>1</v>
      </c>
      <c r="AV447" s="61" t="s">
        <v>4134</v>
      </c>
      <c r="AW447" s="61" t="s">
        <v>4070</v>
      </c>
      <c r="AY447" s="61" t="s">
        <v>4121</v>
      </c>
      <c r="AZ447" s="61" t="s">
        <v>4121</v>
      </c>
      <c r="BA447" s="61" t="s">
        <v>4121</v>
      </c>
      <c r="BB447" s="67" t="n">
        <v>0</v>
      </c>
      <c r="BE447" s="61" t="n">
        <v>238575</v>
      </c>
      <c r="BF447" s="61" t="s">
        <v>707</v>
      </c>
      <c r="BG447" s="61" t="s">
        <v>4084</v>
      </c>
      <c r="BH447" s="61" t="s">
        <v>4084</v>
      </c>
      <c r="BI447" s="61" t="s">
        <v>4121</v>
      </c>
      <c r="BJ447" s="61" t="s">
        <v>4121</v>
      </c>
      <c r="BK447" s="61" t="s">
        <v>4121</v>
      </c>
      <c r="BL447" s="61" t="s">
        <v>4131</v>
      </c>
      <c r="BM447" s="61" t="s">
        <v>4131</v>
      </c>
      <c r="BN447" s="70" t="n">
        <v>2729257.28</v>
      </c>
      <c r="BO447" s="68" t="n">
        <v>2729257.28</v>
      </c>
      <c r="BP447" s="68" t="n">
        <v>2729257.28</v>
      </c>
      <c r="BQ447" s="68" t="n">
        <v>2729257.28</v>
      </c>
      <c r="BR447" s="69" t="n">
        <v>448891</v>
      </c>
      <c r="BU447" s="68" t="n">
        <v>448891</v>
      </c>
    </row>
    <row r="448" customFormat="false" ht="15" hidden="true" customHeight="false" outlineLevel="0" collapsed="false">
      <c r="A448" s="61" t="s">
        <v>4135</v>
      </c>
      <c r="B448" s="61" t="s">
        <v>4136</v>
      </c>
      <c r="C448" s="62" t="n">
        <v>45291</v>
      </c>
      <c r="D448" s="62" t="n">
        <v>45291</v>
      </c>
      <c r="E448" s="61" t="s">
        <v>1259</v>
      </c>
      <c r="F448" s="61" t="s">
        <v>707</v>
      </c>
      <c r="G448" s="61" t="s">
        <v>4120</v>
      </c>
      <c r="H448" s="61" t="s">
        <v>4120</v>
      </c>
      <c r="I448" s="61" t="s">
        <v>4121</v>
      </c>
      <c r="J448" s="61" t="s">
        <v>1199</v>
      </c>
      <c r="K448" s="61" t="s">
        <v>4065</v>
      </c>
      <c r="L448" s="61" t="s">
        <v>4065</v>
      </c>
      <c r="N448" s="61" t="n">
        <v>125055253</v>
      </c>
      <c r="O448" s="61" t="s">
        <v>1262</v>
      </c>
      <c r="P448" s="61" t="s">
        <v>4122</v>
      </c>
      <c r="Q448" s="61" t="s">
        <v>4123</v>
      </c>
      <c r="R448" s="61" t="s">
        <v>4123</v>
      </c>
      <c r="S448" s="61" t="str">
        <f aca="false">IF(J448="Listed Option",MID(R448,3,9),MID(Q448,3,9))</f>
        <v>00081TAK4</v>
      </c>
      <c r="T448" s="61" t="e">
        <f aca="false">VLOOKUP(S448,'Output v4'!C:C,1,FALSE())</f>
        <v>#N/A</v>
      </c>
      <c r="U448" s="61" t="s">
        <v>4124</v>
      </c>
      <c r="V448" s="61" t="s">
        <v>4125</v>
      </c>
      <c r="Z448" s="61" t="s">
        <v>1304</v>
      </c>
      <c r="AA448" s="61" t="s">
        <v>1305</v>
      </c>
      <c r="AB448" s="63" t="n">
        <v>-4550</v>
      </c>
      <c r="AC448" s="63" t="n">
        <v>-4550000</v>
      </c>
      <c r="AE448" s="61" t="n">
        <v>1000</v>
      </c>
      <c r="AF448" s="64" t="n">
        <v>-4550000</v>
      </c>
      <c r="AG448" s="61" t="s">
        <v>1273</v>
      </c>
      <c r="AH448" s="62" t="n">
        <v>45291</v>
      </c>
      <c r="AI448" s="65" t="n">
        <v>0.903383</v>
      </c>
      <c r="AJ448" s="61" t="s">
        <v>1266</v>
      </c>
      <c r="AK448" s="65" t="n">
        <v>0.903383</v>
      </c>
      <c r="AL448" s="65" t="n">
        <v>0.903383</v>
      </c>
      <c r="AM448" s="66" t="n">
        <v>-4110392.65</v>
      </c>
      <c r="AN448" s="66" t="n">
        <f aca="false">IF(J448="Listed Option",AF448*AL448,AM448)</f>
        <v>-4110392.65</v>
      </c>
      <c r="AO448" s="61" t="s">
        <v>1267</v>
      </c>
      <c r="AW448" s="61" t="s">
        <v>4070</v>
      </c>
      <c r="AY448" s="61" t="s">
        <v>4120</v>
      </c>
      <c r="BA448" s="61" t="s">
        <v>4120</v>
      </c>
      <c r="BB448" s="67" t="n">
        <v>106</v>
      </c>
      <c r="BE448" s="61" t="n">
        <v>238575</v>
      </c>
      <c r="BF448" s="61" t="s">
        <v>707</v>
      </c>
      <c r="BG448" s="61" t="s">
        <v>4084</v>
      </c>
      <c r="BH448" s="61" t="s">
        <v>4084</v>
      </c>
      <c r="BI448" s="61" t="s">
        <v>4121</v>
      </c>
      <c r="BJ448" s="61" t="s">
        <v>4120</v>
      </c>
      <c r="BL448" s="61" t="s">
        <v>4123</v>
      </c>
      <c r="BM448" s="61" t="s">
        <v>4123</v>
      </c>
      <c r="BN448" s="70" t="n">
        <v>-4550000</v>
      </c>
      <c r="BP448" s="68" t="n">
        <v>-4110392.65</v>
      </c>
      <c r="BQ448" s="68" t="n">
        <v>-4110392.65</v>
      </c>
      <c r="BR448" s="69" t="n">
        <v>-4550000</v>
      </c>
      <c r="BS448" s="63" t="n">
        <v>-4550</v>
      </c>
      <c r="BU448" s="68" t="n">
        <v>4550000</v>
      </c>
    </row>
    <row r="449" customFormat="false" ht="15" hidden="true" customHeight="false" outlineLevel="0" collapsed="false">
      <c r="A449" s="61" t="s">
        <v>4137</v>
      </c>
      <c r="B449" s="61" t="s">
        <v>4138</v>
      </c>
      <c r="C449" s="62" t="n">
        <v>45291</v>
      </c>
      <c r="D449" s="62" t="n">
        <v>45291</v>
      </c>
      <c r="E449" s="61" t="s">
        <v>1259</v>
      </c>
      <c r="F449" s="61" t="s">
        <v>707</v>
      </c>
      <c r="G449" s="61" t="s">
        <v>4120</v>
      </c>
      <c r="H449" s="61" t="s">
        <v>4120</v>
      </c>
      <c r="I449" s="61" t="s">
        <v>4121</v>
      </c>
      <c r="J449" s="61" t="s">
        <v>1199</v>
      </c>
      <c r="K449" s="61" t="s">
        <v>4065</v>
      </c>
      <c r="L449" s="61" t="s">
        <v>4065</v>
      </c>
      <c r="N449" s="61" t="n">
        <v>125055253</v>
      </c>
      <c r="O449" s="61" t="s">
        <v>1262</v>
      </c>
      <c r="P449" s="61" t="s">
        <v>4122</v>
      </c>
      <c r="Q449" s="61" t="s">
        <v>4123</v>
      </c>
      <c r="R449" s="61" t="s">
        <v>4123</v>
      </c>
      <c r="S449" s="61" t="str">
        <f aca="false">IF(J449="Listed Option",MID(R449,3,9),MID(Q449,3,9))</f>
        <v>00081TAK4</v>
      </c>
      <c r="T449" s="61" t="e">
        <f aca="false">VLOOKUP(S449,'Output v4'!C:C,1,FALSE())</f>
        <v>#N/A</v>
      </c>
      <c r="U449" s="61" t="s">
        <v>4124</v>
      </c>
      <c r="V449" s="61" t="s">
        <v>4125</v>
      </c>
      <c r="Z449" s="61" t="s">
        <v>4029</v>
      </c>
      <c r="AA449" s="61" t="s">
        <v>4117</v>
      </c>
      <c r="AB449" s="63" t="n">
        <v>-13726</v>
      </c>
      <c r="AC449" s="63" t="n">
        <v>-13726000</v>
      </c>
      <c r="AE449" s="61" t="n">
        <v>1000</v>
      </c>
      <c r="AF449" s="64" t="n">
        <v>-13726000</v>
      </c>
      <c r="AG449" s="61" t="s">
        <v>1273</v>
      </c>
      <c r="AH449" s="62" t="n">
        <v>45291</v>
      </c>
      <c r="AI449" s="65" t="n">
        <v>0.903383</v>
      </c>
      <c r="AJ449" s="61" t="s">
        <v>1266</v>
      </c>
      <c r="AK449" s="65" t="n">
        <v>0.903383</v>
      </c>
      <c r="AL449" s="65" t="n">
        <v>0.903383</v>
      </c>
      <c r="AM449" s="66" t="n">
        <v>-12399835.058</v>
      </c>
      <c r="AN449" s="66" t="n">
        <f aca="false">IF(J449="Listed Option",AF449*AL449,AM449)</f>
        <v>-12399835.058</v>
      </c>
      <c r="AO449" s="61" t="s">
        <v>1267</v>
      </c>
      <c r="AW449" s="61" t="s">
        <v>4070</v>
      </c>
      <c r="AY449" s="61" t="s">
        <v>4120</v>
      </c>
      <c r="BA449" s="61" t="s">
        <v>4120</v>
      </c>
      <c r="BB449" s="67" t="n">
        <v>106</v>
      </c>
      <c r="BE449" s="61" t="n">
        <v>238587</v>
      </c>
      <c r="BF449" s="61" t="s">
        <v>707</v>
      </c>
      <c r="BG449" s="61" t="s">
        <v>4084</v>
      </c>
      <c r="BH449" s="61" t="s">
        <v>4084</v>
      </c>
      <c r="BI449" s="61" t="s">
        <v>4121</v>
      </c>
      <c r="BJ449" s="61" t="s">
        <v>4120</v>
      </c>
      <c r="BL449" s="61" t="s">
        <v>4123</v>
      </c>
      <c r="BM449" s="61" t="s">
        <v>4123</v>
      </c>
      <c r="BN449" s="70" t="n">
        <v>-13726000</v>
      </c>
      <c r="BP449" s="68" t="n">
        <v>-12399835.058</v>
      </c>
      <c r="BQ449" s="68" t="n">
        <v>-12399835.058</v>
      </c>
      <c r="BR449" s="69" t="n">
        <v>-13726000</v>
      </c>
      <c r="BS449" s="63" t="n">
        <v>-13726</v>
      </c>
      <c r="BU449" s="68" t="n">
        <v>13726000</v>
      </c>
    </row>
    <row r="450" customFormat="false" ht="15" hidden="true" customHeight="false" outlineLevel="0" collapsed="false">
      <c r="A450" s="61" t="s">
        <v>4139</v>
      </c>
      <c r="B450" s="61" t="s">
        <v>4140</v>
      </c>
      <c r="C450" s="62" t="n">
        <v>45291</v>
      </c>
      <c r="D450" s="62" t="n">
        <v>45291</v>
      </c>
      <c r="E450" s="61" t="s">
        <v>1259</v>
      </c>
      <c r="F450" s="61" t="s">
        <v>707</v>
      </c>
      <c r="G450" s="61" t="s">
        <v>4120</v>
      </c>
      <c r="H450" s="61" t="s">
        <v>4120</v>
      </c>
      <c r="I450" s="61" t="s">
        <v>4121</v>
      </c>
      <c r="J450" s="61" t="s">
        <v>1199</v>
      </c>
      <c r="K450" s="61" t="s">
        <v>4065</v>
      </c>
      <c r="L450" s="61" t="s">
        <v>4065</v>
      </c>
      <c r="N450" s="61" t="n">
        <v>125055253</v>
      </c>
      <c r="O450" s="61" t="s">
        <v>1262</v>
      </c>
      <c r="P450" s="61" t="s">
        <v>4122</v>
      </c>
      <c r="Q450" s="61" t="s">
        <v>4123</v>
      </c>
      <c r="R450" s="61" t="s">
        <v>4123</v>
      </c>
      <c r="S450" s="61" t="str">
        <f aca="false">IF(J450="Listed Option",MID(R450,3,9),MID(Q450,3,9))</f>
        <v>00081TAK4</v>
      </c>
      <c r="T450" s="61" t="e">
        <f aca="false">VLOOKUP(S450,'Output v4'!C:C,1,FALSE())</f>
        <v>#N/A</v>
      </c>
      <c r="U450" s="61" t="s">
        <v>4124</v>
      </c>
      <c r="V450" s="61" t="s">
        <v>4125</v>
      </c>
      <c r="Z450" s="61" t="s">
        <v>4074</v>
      </c>
      <c r="AA450" s="61" t="s">
        <v>4075</v>
      </c>
      <c r="AB450" s="63" t="n">
        <v>-7000</v>
      </c>
      <c r="AC450" s="63" t="n">
        <v>-7000000</v>
      </c>
      <c r="AE450" s="61" t="n">
        <v>1000</v>
      </c>
      <c r="AF450" s="64" t="n">
        <v>-7000000</v>
      </c>
      <c r="AG450" s="61" t="s">
        <v>1273</v>
      </c>
      <c r="AH450" s="62" t="n">
        <v>45291</v>
      </c>
      <c r="AI450" s="65" t="n">
        <v>0.903383</v>
      </c>
      <c r="AJ450" s="61" t="s">
        <v>1266</v>
      </c>
      <c r="AK450" s="65" t="n">
        <v>0.903383</v>
      </c>
      <c r="AL450" s="65" t="n">
        <v>0.903383</v>
      </c>
      <c r="AM450" s="66" t="n">
        <v>-6323681</v>
      </c>
      <c r="AN450" s="66" t="n">
        <f aca="false">IF(J450="Listed Option",AF450*AL450,AM450)</f>
        <v>-6323681</v>
      </c>
      <c r="AO450" s="61" t="s">
        <v>1267</v>
      </c>
      <c r="AW450" s="61" t="s">
        <v>4070</v>
      </c>
      <c r="AY450" s="61" t="s">
        <v>4120</v>
      </c>
      <c r="BA450" s="61" t="s">
        <v>4120</v>
      </c>
      <c r="BB450" s="67" t="n">
        <v>106</v>
      </c>
      <c r="BE450" s="61" t="n">
        <v>241450</v>
      </c>
      <c r="BF450" s="61" t="s">
        <v>707</v>
      </c>
      <c r="BG450" s="61" t="s">
        <v>4084</v>
      </c>
      <c r="BH450" s="61" t="s">
        <v>4084</v>
      </c>
      <c r="BI450" s="61" t="s">
        <v>4121</v>
      </c>
      <c r="BJ450" s="61" t="s">
        <v>4120</v>
      </c>
      <c r="BL450" s="61" t="s">
        <v>4123</v>
      </c>
      <c r="BM450" s="61" t="s">
        <v>4123</v>
      </c>
      <c r="BN450" s="70" t="n">
        <v>-7000000</v>
      </c>
      <c r="BP450" s="68" t="n">
        <v>-6323681</v>
      </c>
      <c r="BQ450" s="68" t="n">
        <v>-6323681</v>
      </c>
      <c r="BR450" s="69" t="n">
        <v>-7000000</v>
      </c>
      <c r="BS450" s="63" t="n">
        <v>-7000</v>
      </c>
      <c r="BU450" s="68" t="n">
        <v>7000000</v>
      </c>
    </row>
    <row r="451" customFormat="false" ht="15" hidden="true" customHeight="false" outlineLevel="0" collapsed="false">
      <c r="A451" s="61" t="s">
        <v>4141</v>
      </c>
      <c r="B451" s="61" t="s">
        <v>4142</v>
      </c>
      <c r="C451" s="62" t="n">
        <v>45291</v>
      </c>
      <c r="D451" s="62" t="n">
        <v>45291</v>
      </c>
      <c r="E451" s="61" t="s">
        <v>1259</v>
      </c>
      <c r="F451" s="61" t="s">
        <v>4143</v>
      </c>
      <c r="G451" s="61" t="s">
        <v>4144</v>
      </c>
      <c r="H451" s="61" t="s">
        <v>4144</v>
      </c>
      <c r="J451" s="61" t="s">
        <v>1195</v>
      </c>
      <c r="K451" s="61" t="s">
        <v>1195</v>
      </c>
      <c r="L451" s="61" t="s">
        <v>1195</v>
      </c>
      <c r="N451" s="61" t="n">
        <v>70278018</v>
      </c>
      <c r="O451" s="61" t="s">
        <v>1262</v>
      </c>
      <c r="P451" s="61" t="s">
        <v>4145</v>
      </c>
      <c r="Q451" s="61" t="s">
        <v>4146</v>
      </c>
      <c r="R451" s="61" t="s">
        <v>4146</v>
      </c>
      <c r="S451" s="61" t="str">
        <f aca="false">IF(J451="Listed Option",MID(R451,3,9),MID(Q451,3,9))</f>
        <v>00108J109</v>
      </c>
      <c r="T451" s="61" t="e">
        <f aca="false">VLOOKUP(S451,'Output v4'!C:C,1,FALSE())</f>
        <v>#N/A</v>
      </c>
      <c r="U451" s="61" t="s">
        <v>4147</v>
      </c>
      <c r="V451" s="61" t="s">
        <v>4148</v>
      </c>
      <c r="W451" s="61" t="s">
        <v>4149</v>
      </c>
      <c r="Y451" s="61" t="s">
        <v>4150</v>
      </c>
      <c r="Z451" s="61" t="s">
        <v>1304</v>
      </c>
      <c r="AA451" s="61" t="s">
        <v>1305</v>
      </c>
      <c r="AB451" s="63" t="n">
        <v>-115799</v>
      </c>
      <c r="AC451" s="63" t="n">
        <v>-115799</v>
      </c>
      <c r="AE451" s="61" t="n">
        <v>0</v>
      </c>
      <c r="AF451" s="64" t="n">
        <v>-115799</v>
      </c>
      <c r="AG451" s="61" t="s">
        <v>1273</v>
      </c>
      <c r="AH451" s="62" t="n">
        <v>45291</v>
      </c>
      <c r="AI451" s="65" t="n">
        <v>19.54</v>
      </c>
      <c r="AJ451" s="61" t="s">
        <v>3614</v>
      </c>
      <c r="AK451" s="65" t="n">
        <v>19.54</v>
      </c>
      <c r="AL451" s="65" t="n">
        <v>19.54</v>
      </c>
      <c r="AM451" s="66" t="n">
        <v>-2262712.46</v>
      </c>
      <c r="AN451" s="66" t="n">
        <f aca="false">IF(J451="Listed Option",AF451*AL451,AM451)</f>
        <v>-2262712.46</v>
      </c>
      <c r="AO451" s="61" t="s">
        <v>1267</v>
      </c>
      <c r="AP451" s="61" t="n">
        <v>1</v>
      </c>
      <c r="AQ451" s="61" t="n">
        <v>1</v>
      </c>
      <c r="AV451" s="61" t="s">
        <v>4150</v>
      </c>
      <c r="AW451" s="61" t="s">
        <v>4070</v>
      </c>
      <c r="AY451" s="61" t="s">
        <v>4151</v>
      </c>
      <c r="AZ451" s="61" t="s">
        <v>4151</v>
      </c>
      <c r="BA451" s="61" t="s">
        <v>4151</v>
      </c>
      <c r="BB451" s="67" t="n">
        <v>0</v>
      </c>
      <c r="BE451" s="61" t="n">
        <v>238575</v>
      </c>
      <c r="BF451" s="61" t="s">
        <v>4143</v>
      </c>
      <c r="BG451" s="61" t="s">
        <v>1157</v>
      </c>
      <c r="BH451" s="61" t="s">
        <v>1157</v>
      </c>
      <c r="BJ451" s="61" t="s">
        <v>4151</v>
      </c>
      <c r="BK451" s="61" t="s">
        <v>4151</v>
      </c>
      <c r="BL451" s="61" t="s">
        <v>4146</v>
      </c>
      <c r="BM451" s="61" t="s">
        <v>4146</v>
      </c>
      <c r="BN451" s="70" t="n">
        <v>-2262712.46</v>
      </c>
      <c r="BO451" s="68" t="n">
        <v>-2262712.46</v>
      </c>
      <c r="BP451" s="68" t="n">
        <v>-2262712.46</v>
      </c>
      <c r="BQ451" s="68" t="n">
        <v>-2262712.46</v>
      </c>
      <c r="BR451" s="69" t="n">
        <v>-115799</v>
      </c>
      <c r="BU451" s="68" t="n">
        <v>115799</v>
      </c>
    </row>
    <row r="452" customFormat="false" ht="15" hidden="true" customHeight="false" outlineLevel="0" collapsed="false">
      <c r="A452" s="61" t="s">
        <v>4152</v>
      </c>
      <c r="B452" s="61" t="s">
        <v>4153</v>
      </c>
      <c r="C452" s="62" t="n">
        <v>45291</v>
      </c>
      <c r="D452" s="62" t="n">
        <v>45291</v>
      </c>
      <c r="E452" s="61" t="s">
        <v>1259</v>
      </c>
      <c r="F452" s="61" t="s">
        <v>714</v>
      </c>
      <c r="G452" s="61" t="s">
        <v>4154</v>
      </c>
      <c r="H452" s="61" t="s">
        <v>4154</v>
      </c>
      <c r="I452" s="61" t="s">
        <v>4155</v>
      </c>
      <c r="J452" s="61" t="s">
        <v>1195</v>
      </c>
      <c r="K452" s="61" t="s">
        <v>1195</v>
      </c>
      <c r="L452" s="61" t="s">
        <v>1195</v>
      </c>
      <c r="N452" s="61" t="n">
        <v>59195</v>
      </c>
      <c r="O452" s="61" t="s">
        <v>1262</v>
      </c>
      <c r="P452" s="61" t="s">
        <v>4156</v>
      </c>
      <c r="Q452" s="61" t="s">
        <v>4157</v>
      </c>
      <c r="R452" s="61" t="s">
        <v>4157</v>
      </c>
      <c r="S452" s="61" t="str">
        <f aca="false">IF(J452="Listed Option",MID(R452,3,9),MID(Q452,3,9))</f>
        <v>00130H105</v>
      </c>
      <c r="T452" s="61" t="str">
        <f aca="false">VLOOKUP(S452,'Output v4'!C:C,1,FALSE())</f>
        <v>00130H105</v>
      </c>
      <c r="U452" s="61" t="s">
        <v>11</v>
      </c>
      <c r="V452" s="61" t="s">
        <v>4158</v>
      </c>
      <c r="W452" s="61" t="s">
        <v>4155</v>
      </c>
      <c r="Y452" s="61" t="s">
        <v>4159</v>
      </c>
      <c r="Z452" s="61" t="s">
        <v>1304</v>
      </c>
      <c r="AA452" s="61" t="s">
        <v>1305</v>
      </c>
      <c r="AB452" s="63" t="n">
        <v>50691</v>
      </c>
      <c r="AC452" s="63" t="n">
        <v>50691</v>
      </c>
      <c r="AE452" s="61" t="n">
        <v>0</v>
      </c>
      <c r="AF452" s="64" t="n">
        <v>50691</v>
      </c>
      <c r="AG452" s="61" t="s">
        <v>689</v>
      </c>
      <c r="AH452" s="62" t="n">
        <v>45291</v>
      </c>
      <c r="AI452" s="65" t="n">
        <v>19.25</v>
      </c>
      <c r="AJ452" s="61" t="s">
        <v>3614</v>
      </c>
      <c r="AK452" s="65" t="n">
        <v>19.25</v>
      </c>
      <c r="AL452" s="65" t="n">
        <v>19.25</v>
      </c>
      <c r="AM452" s="66" t="n">
        <v>975801.75</v>
      </c>
      <c r="AN452" s="66" t="n">
        <f aca="false">IF(J452="Listed Option",AF452*AL452,AM452)</f>
        <v>975801.75</v>
      </c>
      <c r="AO452" s="61" t="s">
        <v>1267</v>
      </c>
      <c r="AP452" s="61" t="n">
        <v>1</v>
      </c>
      <c r="AQ452" s="61" t="n">
        <v>1</v>
      </c>
      <c r="AV452" s="61" t="s">
        <v>4159</v>
      </c>
      <c r="AW452" s="61" t="s">
        <v>4070</v>
      </c>
      <c r="AY452" s="61" t="s">
        <v>4155</v>
      </c>
      <c r="AZ452" s="61" t="s">
        <v>4155</v>
      </c>
      <c r="BA452" s="61" t="s">
        <v>4155</v>
      </c>
      <c r="BB452" s="67" t="n">
        <v>0</v>
      </c>
      <c r="BE452" s="61" t="n">
        <v>238575</v>
      </c>
      <c r="BF452" s="61" t="s">
        <v>714</v>
      </c>
      <c r="BG452" s="61" t="s">
        <v>4084</v>
      </c>
      <c r="BH452" s="61" t="s">
        <v>4084</v>
      </c>
      <c r="BI452" s="61" t="s">
        <v>4155</v>
      </c>
      <c r="BJ452" s="61" t="s">
        <v>4155</v>
      </c>
      <c r="BK452" s="61" t="s">
        <v>4155</v>
      </c>
      <c r="BL452" s="61" t="s">
        <v>4157</v>
      </c>
      <c r="BM452" s="61" t="s">
        <v>4157</v>
      </c>
      <c r="BN452" s="70" t="n">
        <v>975801.75</v>
      </c>
      <c r="BO452" s="68" t="n">
        <v>975801.75</v>
      </c>
      <c r="BP452" s="68" t="n">
        <v>975801.75</v>
      </c>
      <c r="BQ452" s="68" t="n">
        <v>975801.75</v>
      </c>
      <c r="BR452" s="69" t="n">
        <v>50691</v>
      </c>
      <c r="BU452" s="68" t="n">
        <v>50691</v>
      </c>
    </row>
    <row r="453" customFormat="false" ht="15" hidden="true" customHeight="false" outlineLevel="0" collapsed="false">
      <c r="A453" s="61" t="s">
        <v>4160</v>
      </c>
      <c r="B453" s="61" t="s">
        <v>4161</v>
      </c>
      <c r="C453" s="62" t="n">
        <v>45291</v>
      </c>
      <c r="D453" s="62" t="n">
        <v>45291</v>
      </c>
      <c r="E453" s="61" t="s">
        <v>1259</v>
      </c>
      <c r="F453" s="61" t="s">
        <v>714</v>
      </c>
      <c r="G453" s="61" t="s">
        <v>4162</v>
      </c>
      <c r="H453" s="61" t="s">
        <v>4162</v>
      </c>
      <c r="I453" s="61" t="s">
        <v>4155</v>
      </c>
      <c r="J453" s="61" t="s">
        <v>1199</v>
      </c>
      <c r="K453" s="61" t="s">
        <v>4065</v>
      </c>
      <c r="L453" s="61" t="s">
        <v>4065</v>
      </c>
      <c r="N453" s="61" t="n">
        <v>109824667</v>
      </c>
      <c r="O453" s="61" t="s">
        <v>1262</v>
      </c>
      <c r="P453" s="61" t="s">
        <v>4163</v>
      </c>
      <c r="Q453" s="61" t="s">
        <v>4164</v>
      </c>
      <c r="R453" s="61" t="s">
        <v>4164</v>
      </c>
      <c r="S453" s="61" t="str">
        <f aca="false">IF(J453="Listed Option",MID(R453,3,9),MID(Q453,3,9))</f>
        <v>00130HCC7</v>
      </c>
      <c r="T453" s="61" t="e">
        <f aca="false">VLOOKUP(S453,'Output v4'!C:C,1,FALSE())</f>
        <v>#N/A</v>
      </c>
      <c r="U453" s="61" t="s">
        <v>4165</v>
      </c>
      <c r="V453" s="61" t="s">
        <v>4166</v>
      </c>
      <c r="Z453" s="61" t="s">
        <v>1304</v>
      </c>
      <c r="AA453" s="61" t="s">
        <v>1305</v>
      </c>
      <c r="AB453" s="63" t="n">
        <v>-7393</v>
      </c>
      <c r="AC453" s="63" t="n">
        <v>-7393000</v>
      </c>
      <c r="AE453" s="61" t="n">
        <v>1000</v>
      </c>
      <c r="AF453" s="64" t="n">
        <v>-7393000</v>
      </c>
      <c r="AG453" s="61" t="s">
        <v>1273</v>
      </c>
      <c r="AH453" s="62" t="n">
        <v>45291</v>
      </c>
      <c r="AI453" s="65" t="n">
        <v>0.925741</v>
      </c>
      <c r="AJ453" s="61" t="s">
        <v>1266</v>
      </c>
      <c r="AK453" s="65" t="n">
        <v>0.925741</v>
      </c>
      <c r="AL453" s="65" t="n">
        <v>0.925741</v>
      </c>
      <c r="AM453" s="66" t="n">
        <v>-6844003.213</v>
      </c>
      <c r="AN453" s="66" t="n">
        <f aca="false">IF(J453="Listed Option",AF453*AL453,AM453)</f>
        <v>-6844003.213</v>
      </c>
      <c r="AO453" s="61" t="s">
        <v>1267</v>
      </c>
      <c r="AW453" s="61" t="s">
        <v>4070</v>
      </c>
      <c r="AY453" s="61" t="s">
        <v>4162</v>
      </c>
      <c r="BA453" s="61" t="s">
        <v>4162</v>
      </c>
      <c r="BB453" s="67" t="n">
        <v>166</v>
      </c>
      <c r="BE453" s="61" t="n">
        <v>238575</v>
      </c>
      <c r="BF453" s="61" t="s">
        <v>714</v>
      </c>
      <c r="BG453" s="61" t="s">
        <v>4084</v>
      </c>
      <c r="BH453" s="61" t="s">
        <v>4084</v>
      </c>
      <c r="BI453" s="61" t="s">
        <v>4155</v>
      </c>
      <c r="BJ453" s="61" t="s">
        <v>4162</v>
      </c>
      <c r="BL453" s="61" t="s">
        <v>4164</v>
      </c>
      <c r="BM453" s="61" t="s">
        <v>4164</v>
      </c>
      <c r="BN453" s="70" t="n">
        <v>-7393000</v>
      </c>
      <c r="BP453" s="68" t="n">
        <v>-6844003.213</v>
      </c>
      <c r="BQ453" s="68" t="n">
        <v>-6844003.213</v>
      </c>
      <c r="BR453" s="69" t="n">
        <v>-7393000</v>
      </c>
      <c r="BS453" s="63" t="n">
        <v>-7393</v>
      </c>
      <c r="BU453" s="68" t="n">
        <v>7393000</v>
      </c>
    </row>
    <row r="454" customFormat="false" ht="15" hidden="true" customHeight="false" outlineLevel="0" collapsed="false">
      <c r="A454" s="61" t="s">
        <v>4167</v>
      </c>
      <c r="B454" s="61" t="s">
        <v>4168</v>
      </c>
      <c r="C454" s="62" t="n">
        <v>45291</v>
      </c>
      <c r="D454" s="62" t="n">
        <v>45291</v>
      </c>
      <c r="E454" s="61" t="s">
        <v>1259</v>
      </c>
      <c r="F454" s="61" t="s">
        <v>714</v>
      </c>
      <c r="G454" s="61" t="s">
        <v>4169</v>
      </c>
      <c r="H454" s="61" t="s">
        <v>4169</v>
      </c>
      <c r="I454" s="61" t="s">
        <v>4155</v>
      </c>
      <c r="J454" s="61" t="s">
        <v>1199</v>
      </c>
      <c r="K454" s="61" t="s">
        <v>4065</v>
      </c>
      <c r="L454" s="61" t="s">
        <v>4065</v>
      </c>
      <c r="N454" s="61" t="n">
        <v>131419045</v>
      </c>
      <c r="O454" s="61" t="s">
        <v>1262</v>
      </c>
      <c r="P454" s="61" t="s">
        <v>4170</v>
      </c>
      <c r="Q454" s="61" t="s">
        <v>4171</v>
      </c>
      <c r="R454" s="61" t="s">
        <v>4171</v>
      </c>
      <c r="S454" s="61" t="str">
        <f aca="false">IF(J454="Listed Option",MID(R454,3,9),MID(Q454,3,9))</f>
        <v>00130HCG8</v>
      </c>
      <c r="T454" s="61" t="e">
        <f aca="false">VLOOKUP(S454,'Output v4'!C:C,1,FALSE())</f>
        <v>#N/A</v>
      </c>
      <c r="U454" s="61" t="s">
        <v>4172</v>
      </c>
      <c r="V454" s="61" t="s">
        <v>4173</v>
      </c>
      <c r="Z454" s="61" t="s">
        <v>4074</v>
      </c>
      <c r="AA454" s="61" t="s">
        <v>4075</v>
      </c>
      <c r="AB454" s="63" t="n">
        <v>-885</v>
      </c>
      <c r="AC454" s="63" t="n">
        <v>-885000</v>
      </c>
      <c r="AE454" s="61" t="n">
        <v>1000</v>
      </c>
      <c r="AF454" s="64" t="n">
        <v>-885000</v>
      </c>
      <c r="AG454" s="61" t="s">
        <v>1273</v>
      </c>
      <c r="AH454" s="62" t="n">
        <v>45291</v>
      </c>
      <c r="AI454" s="65" t="n">
        <v>0.84076</v>
      </c>
      <c r="AJ454" s="61" t="s">
        <v>1266</v>
      </c>
      <c r="AK454" s="65" t="n">
        <v>0.84076</v>
      </c>
      <c r="AL454" s="65" t="n">
        <v>0.84076</v>
      </c>
      <c r="AM454" s="66" t="n">
        <v>-744072.6</v>
      </c>
      <c r="AN454" s="66" t="n">
        <f aca="false">IF(J454="Listed Option",AF454*AL454,AM454)</f>
        <v>-744072.6</v>
      </c>
      <c r="AO454" s="61" t="s">
        <v>1267</v>
      </c>
      <c r="AW454" s="61" t="s">
        <v>4070</v>
      </c>
      <c r="AY454" s="61" t="s">
        <v>4169</v>
      </c>
      <c r="BA454" s="61" t="s">
        <v>4169</v>
      </c>
      <c r="BB454" s="67" t="n">
        <v>166</v>
      </c>
      <c r="BE454" s="61" t="n">
        <v>241450</v>
      </c>
      <c r="BF454" s="61" t="s">
        <v>714</v>
      </c>
      <c r="BG454" s="61" t="s">
        <v>4084</v>
      </c>
      <c r="BH454" s="61" t="s">
        <v>4084</v>
      </c>
      <c r="BI454" s="61" t="s">
        <v>4155</v>
      </c>
      <c r="BJ454" s="61" t="s">
        <v>4169</v>
      </c>
      <c r="BL454" s="61" t="s">
        <v>4171</v>
      </c>
      <c r="BM454" s="61" t="s">
        <v>4171</v>
      </c>
      <c r="BN454" s="70" t="n">
        <v>-885000</v>
      </c>
      <c r="BP454" s="68" t="n">
        <v>-744072.6</v>
      </c>
      <c r="BQ454" s="68" t="n">
        <v>-744072.6</v>
      </c>
      <c r="BR454" s="69" t="n">
        <v>-885000</v>
      </c>
      <c r="BS454" s="63" t="n">
        <v>-885</v>
      </c>
      <c r="BU454" s="68" t="n">
        <v>885000</v>
      </c>
    </row>
    <row r="455" customFormat="false" ht="15" hidden="true" customHeight="false" outlineLevel="0" collapsed="false">
      <c r="A455" s="61" t="s">
        <v>4174</v>
      </c>
      <c r="B455" s="61" t="s">
        <v>4175</v>
      </c>
      <c r="C455" s="62" t="n">
        <v>45291</v>
      </c>
      <c r="D455" s="62" t="n">
        <v>45291</v>
      </c>
      <c r="E455" s="61" t="s">
        <v>1259</v>
      </c>
      <c r="F455" s="61" t="s">
        <v>728</v>
      </c>
      <c r="G455" s="61" t="s">
        <v>4176</v>
      </c>
      <c r="H455" s="61" t="s">
        <v>4176</v>
      </c>
      <c r="I455" s="61" t="s">
        <v>4177</v>
      </c>
      <c r="J455" s="61" t="s">
        <v>1199</v>
      </c>
      <c r="K455" s="61" t="s">
        <v>4065</v>
      </c>
      <c r="L455" s="61" t="s">
        <v>4065</v>
      </c>
      <c r="N455" s="61" t="n">
        <v>68326261</v>
      </c>
      <c r="O455" s="61" t="s">
        <v>1262</v>
      </c>
      <c r="P455" s="61" t="s">
        <v>4178</v>
      </c>
      <c r="Q455" s="61" t="s">
        <v>4179</v>
      </c>
      <c r="R455" s="61" t="s">
        <v>4179</v>
      </c>
      <c r="S455" s="61" t="str">
        <f aca="false">IF(J455="Listed Option",MID(R455,3,9),MID(Q455,3,9))</f>
        <v>00164VAE3</v>
      </c>
      <c r="T455" s="61" t="e">
        <f aca="false">VLOOKUP(S455,'Output v4'!C:C,1,FALSE())</f>
        <v>#N/A</v>
      </c>
      <c r="U455" s="61" t="s">
        <v>4180</v>
      </c>
      <c r="V455" s="61" t="s">
        <v>4181</v>
      </c>
      <c r="Z455" s="61" t="s">
        <v>1264</v>
      </c>
      <c r="AA455" s="61" t="s">
        <v>4126</v>
      </c>
      <c r="AB455" s="63" t="n">
        <v>-11394</v>
      </c>
      <c r="AC455" s="63" t="n">
        <v>-11394000</v>
      </c>
      <c r="AE455" s="61" t="n">
        <v>1000</v>
      </c>
      <c r="AF455" s="64" t="n">
        <v>-11394000</v>
      </c>
      <c r="AG455" s="61" t="s">
        <v>1273</v>
      </c>
      <c r="AH455" s="62" t="n">
        <v>45291</v>
      </c>
      <c r="AI455" s="65" t="n">
        <v>0.974446</v>
      </c>
      <c r="AJ455" s="61" t="s">
        <v>1266</v>
      </c>
      <c r="AK455" s="65" t="n">
        <v>0.974446</v>
      </c>
      <c r="AL455" s="65" t="n">
        <v>0.974446</v>
      </c>
      <c r="AM455" s="66" t="n">
        <v>-11102837.724</v>
      </c>
      <c r="AN455" s="66" t="n">
        <f aca="false">IF(J455="Listed Option",AF455*AL455,AM455)</f>
        <v>-11102837.724</v>
      </c>
      <c r="AO455" s="61" t="s">
        <v>1267</v>
      </c>
      <c r="AW455" s="61" t="s">
        <v>4070</v>
      </c>
      <c r="AY455" s="61" t="s">
        <v>4176</v>
      </c>
      <c r="BA455" s="61" t="s">
        <v>4176</v>
      </c>
      <c r="BB455" s="67" t="n">
        <v>150</v>
      </c>
      <c r="BE455" s="61" t="n">
        <v>238566</v>
      </c>
      <c r="BF455" s="61" t="s">
        <v>728</v>
      </c>
      <c r="BG455" s="61" t="s">
        <v>4084</v>
      </c>
      <c r="BH455" s="61" t="s">
        <v>4084</v>
      </c>
      <c r="BI455" s="61" t="s">
        <v>4177</v>
      </c>
      <c r="BJ455" s="61" t="s">
        <v>4176</v>
      </c>
      <c r="BL455" s="61" t="s">
        <v>4179</v>
      </c>
      <c r="BM455" s="61" t="s">
        <v>4179</v>
      </c>
      <c r="BN455" s="70" t="n">
        <v>-11394000</v>
      </c>
      <c r="BP455" s="68" t="n">
        <v>-11102837.724</v>
      </c>
      <c r="BQ455" s="68" t="n">
        <v>-11102837.724</v>
      </c>
      <c r="BR455" s="69" t="n">
        <v>-11394000</v>
      </c>
      <c r="BS455" s="63" t="n">
        <v>-11394</v>
      </c>
      <c r="BU455" s="68" t="n">
        <v>11394000</v>
      </c>
    </row>
    <row r="456" customFormat="false" ht="15" hidden="true" customHeight="false" outlineLevel="0" collapsed="false">
      <c r="A456" s="61" t="s">
        <v>4182</v>
      </c>
      <c r="B456" s="61" t="s">
        <v>4183</v>
      </c>
      <c r="C456" s="62" t="n">
        <v>45291</v>
      </c>
      <c r="D456" s="62" t="n">
        <v>45291</v>
      </c>
      <c r="E456" s="61" t="s">
        <v>1259</v>
      </c>
      <c r="F456" s="61" t="s">
        <v>728</v>
      </c>
      <c r="G456" s="61" t="s">
        <v>4184</v>
      </c>
      <c r="H456" s="61" t="s">
        <v>4184</v>
      </c>
      <c r="I456" s="61" t="s">
        <v>4177</v>
      </c>
      <c r="J456" s="61" t="s">
        <v>1195</v>
      </c>
      <c r="K456" s="61" t="s">
        <v>1195</v>
      </c>
      <c r="L456" s="61" t="s">
        <v>1195</v>
      </c>
      <c r="N456" s="61" t="n">
        <v>18649129</v>
      </c>
      <c r="O456" s="61" t="s">
        <v>1262</v>
      </c>
      <c r="P456" s="61" t="s">
        <v>4185</v>
      </c>
      <c r="Q456" s="61" t="s">
        <v>4186</v>
      </c>
      <c r="R456" s="61" t="s">
        <v>4186</v>
      </c>
      <c r="S456" s="61" t="str">
        <f aca="false">IF(J456="Listed Option",MID(R456,3,9),MID(Q456,3,9))</f>
        <v>00164V103</v>
      </c>
      <c r="T456" s="61" t="str">
        <f aca="false">VLOOKUP(S456,'Output v4'!C:C,1,FALSE())</f>
        <v>00164V103</v>
      </c>
      <c r="U456" s="61" t="s">
        <v>27</v>
      </c>
      <c r="V456" s="61" t="s">
        <v>4187</v>
      </c>
      <c r="W456" s="61" t="s">
        <v>4188</v>
      </c>
      <c r="Y456" s="61" t="s">
        <v>4189</v>
      </c>
      <c r="Z456" s="61" t="s">
        <v>1304</v>
      </c>
      <c r="AA456" s="61" t="s">
        <v>1305</v>
      </c>
      <c r="AB456" s="63" t="n">
        <v>46836</v>
      </c>
      <c r="AC456" s="63" t="n">
        <v>46836</v>
      </c>
      <c r="AE456" s="61" t="n">
        <v>0</v>
      </c>
      <c r="AF456" s="64" t="n">
        <v>46836</v>
      </c>
      <c r="AG456" s="61" t="s">
        <v>689</v>
      </c>
      <c r="AH456" s="62" t="n">
        <v>45291</v>
      </c>
      <c r="AI456" s="65" t="n">
        <v>18.79</v>
      </c>
      <c r="AJ456" s="61" t="s">
        <v>3614</v>
      </c>
      <c r="AK456" s="65" t="n">
        <v>18.79</v>
      </c>
      <c r="AL456" s="65" t="n">
        <v>18.79</v>
      </c>
      <c r="AM456" s="66" t="n">
        <v>880048.44</v>
      </c>
      <c r="AN456" s="66" t="n">
        <f aca="false">IF(J456="Listed Option",AF456*AL456,AM456)</f>
        <v>880048.44</v>
      </c>
      <c r="AO456" s="61" t="s">
        <v>1267</v>
      </c>
      <c r="AP456" s="61" t="n">
        <v>1</v>
      </c>
      <c r="AQ456" s="61" t="n">
        <v>1</v>
      </c>
      <c r="AV456" s="61" t="s">
        <v>4189</v>
      </c>
      <c r="AW456" s="61" t="s">
        <v>4070</v>
      </c>
      <c r="AY456" s="61" t="s">
        <v>4177</v>
      </c>
      <c r="AZ456" s="61" t="s">
        <v>4177</v>
      </c>
      <c r="BA456" s="61" t="s">
        <v>4177</v>
      </c>
      <c r="BB456" s="67" t="n">
        <v>0</v>
      </c>
      <c r="BE456" s="61" t="n">
        <v>238575</v>
      </c>
      <c r="BF456" s="61" t="s">
        <v>728</v>
      </c>
      <c r="BG456" s="61" t="s">
        <v>4084</v>
      </c>
      <c r="BH456" s="61" t="s">
        <v>4084</v>
      </c>
      <c r="BI456" s="61" t="s">
        <v>4177</v>
      </c>
      <c r="BJ456" s="61" t="s">
        <v>4177</v>
      </c>
      <c r="BK456" s="61" t="s">
        <v>4177</v>
      </c>
      <c r="BL456" s="61" t="s">
        <v>4186</v>
      </c>
      <c r="BM456" s="61" t="s">
        <v>4186</v>
      </c>
      <c r="BN456" s="70" t="n">
        <v>880048.44</v>
      </c>
      <c r="BO456" s="68" t="n">
        <v>880048.44</v>
      </c>
      <c r="BP456" s="68" t="n">
        <v>880048.44</v>
      </c>
      <c r="BQ456" s="68" t="n">
        <v>880048.44</v>
      </c>
      <c r="BR456" s="69" t="n">
        <v>46836</v>
      </c>
      <c r="BU456" s="68" t="n">
        <v>46836</v>
      </c>
    </row>
    <row r="457" customFormat="false" ht="15" hidden="true" customHeight="false" outlineLevel="0" collapsed="false">
      <c r="A457" s="61" t="s">
        <v>4190</v>
      </c>
      <c r="B457" s="61" t="s">
        <v>4191</v>
      </c>
      <c r="C457" s="62" t="n">
        <v>45291</v>
      </c>
      <c r="D457" s="62" t="n">
        <v>45291</v>
      </c>
      <c r="E457" s="61" t="s">
        <v>1259</v>
      </c>
      <c r="F457" s="61" t="s">
        <v>728</v>
      </c>
      <c r="G457" s="61" t="s">
        <v>4176</v>
      </c>
      <c r="H457" s="61" t="s">
        <v>4176</v>
      </c>
      <c r="I457" s="61" t="s">
        <v>4177</v>
      </c>
      <c r="J457" s="61" t="s">
        <v>1199</v>
      </c>
      <c r="K457" s="61" t="s">
        <v>4065</v>
      </c>
      <c r="L457" s="61" t="s">
        <v>4065</v>
      </c>
      <c r="N457" s="61" t="n">
        <v>68326261</v>
      </c>
      <c r="O457" s="61" t="s">
        <v>1262</v>
      </c>
      <c r="P457" s="61" t="s">
        <v>4178</v>
      </c>
      <c r="Q457" s="61" t="s">
        <v>4179</v>
      </c>
      <c r="R457" s="61" t="s">
        <v>4179</v>
      </c>
      <c r="S457" s="61" t="str">
        <f aca="false">IF(J457="Listed Option",MID(R457,3,9),MID(Q457,3,9))</f>
        <v>00164VAE3</v>
      </c>
      <c r="T457" s="61" t="e">
        <f aca="false">VLOOKUP(S457,'Output v4'!C:C,1,FALSE())</f>
        <v>#N/A</v>
      </c>
      <c r="U457" s="61" t="s">
        <v>4180</v>
      </c>
      <c r="V457" s="61" t="s">
        <v>4181</v>
      </c>
      <c r="Z457" s="61" t="s">
        <v>1304</v>
      </c>
      <c r="AA457" s="61" t="s">
        <v>1305</v>
      </c>
      <c r="AB457" s="63" t="n">
        <v>-1000</v>
      </c>
      <c r="AC457" s="63" t="n">
        <v>-1000000</v>
      </c>
      <c r="AE457" s="61" t="n">
        <v>1000</v>
      </c>
      <c r="AF457" s="64" t="n">
        <v>-1000000</v>
      </c>
      <c r="AG457" s="61" t="s">
        <v>1273</v>
      </c>
      <c r="AH457" s="62" t="n">
        <v>45291</v>
      </c>
      <c r="AI457" s="65" t="n">
        <v>0.974446</v>
      </c>
      <c r="AJ457" s="61" t="s">
        <v>1266</v>
      </c>
      <c r="AK457" s="65" t="n">
        <v>0.974446</v>
      </c>
      <c r="AL457" s="65" t="n">
        <v>0.974446</v>
      </c>
      <c r="AM457" s="66" t="n">
        <v>-974446</v>
      </c>
      <c r="AN457" s="66" t="n">
        <f aca="false">IF(J457="Listed Option",AF457*AL457,AM457)</f>
        <v>-974446</v>
      </c>
      <c r="AO457" s="61" t="s">
        <v>1267</v>
      </c>
      <c r="AW457" s="61" t="s">
        <v>4070</v>
      </c>
      <c r="AY457" s="61" t="s">
        <v>4176</v>
      </c>
      <c r="BA457" s="61" t="s">
        <v>4176</v>
      </c>
      <c r="BB457" s="67" t="n">
        <v>150</v>
      </c>
      <c r="BE457" s="61" t="n">
        <v>238575</v>
      </c>
      <c r="BF457" s="61" t="s">
        <v>728</v>
      </c>
      <c r="BG457" s="61" t="s">
        <v>4084</v>
      </c>
      <c r="BH457" s="61" t="s">
        <v>4084</v>
      </c>
      <c r="BI457" s="61" t="s">
        <v>4177</v>
      </c>
      <c r="BJ457" s="61" t="s">
        <v>4176</v>
      </c>
      <c r="BL457" s="61" t="s">
        <v>4179</v>
      </c>
      <c r="BM457" s="61" t="s">
        <v>4179</v>
      </c>
      <c r="BN457" s="70" t="n">
        <v>-1000000</v>
      </c>
      <c r="BP457" s="68" t="n">
        <v>-974446</v>
      </c>
      <c r="BQ457" s="68" t="n">
        <v>-974446</v>
      </c>
      <c r="BR457" s="69" t="n">
        <v>-1000000</v>
      </c>
      <c r="BS457" s="63" t="n">
        <v>-1000</v>
      </c>
      <c r="BU457" s="68" t="n">
        <v>1000000</v>
      </c>
    </row>
    <row r="458" customFormat="false" ht="15" hidden="true" customHeight="false" outlineLevel="0" collapsed="false">
      <c r="A458" s="61" t="s">
        <v>4192</v>
      </c>
      <c r="B458" s="61" t="s">
        <v>4193</v>
      </c>
      <c r="C458" s="62" t="n">
        <v>45291</v>
      </c>
      <c r="D458" s="62" t="n">
        <v>45291</v>
      </c>
      <c r="E458" s="61" t="s">
        <v>1259</v>
      </c>
      <c r="F458" s="61" t="s">
        <v>728</v>
      </c>
      <c r="G458" s="61" t="s">
        <v>4194</v>
      </c>
      <c r="H458" s="61" t="s">
        <v>4194</v>
      </c>
      <c r="I458" s="61" t="s">
        <v>4177</v>
      </c>
      <c r="J458" s="61" t="s">
        <v>1199</v>
      </c>
      <c r="K458" s="61" t="s">
        <v>4065</v>
      </c>
      <c r="L458" s="61" t="s">
        <v>4065</v>
      </c>
      <c r="N458" s="61" t="n">
        <v>123181044</v>
      </c>
      <c r="O458" s="61" t="s">
        <v>1262</v>
      </c>
      <c r="P458" s="61" t="s">
        <v>4195</v>
      </c>
      <c r="Q458" s="61" t="s">
        <v>4196</v>
      </c>
      <c r="R458" s="61" t="s">
        <v>4196</v>
      </c>
      <c r="S458" s="61" t="str">
        <f aca="false">IF(J458="Listed Option",MID(R458,3,9),MID(Q458,3,9))</f>
        <v>00164VAF0</v>
      </c>
      <c r="T458" s="61" t="e">
        <f aca="false">VLOOKUP(S458,'Output v4'!C:C,1,FALSE())</f>
        <v>#N/A</v>
      </c>
      <c r="U458" s="61" t="s">
        <v>4197</v>
      </c>
      <c r="V458" s="61" t="s">
        <v>4198</v>
      </c>
      <c r="Z458" s="61" t="s">
        <v>4029</v>
      </c>
      <c r="AA458" s="61" t="s">
        <v>4117</v>
      </c>
      <c r="AB458" s="63" t="n">
        <v>-12256</v>
      </c>
      <c r="AC458" s="63" t="n">
        <v>-12256000</v>
      </c>
      <c r="AE458" s="61" t="n">
        <v>1000</v>
      </c>
      <c r="AF458" s="64" t="n">
        <v>-12256000</v>
      </c>
      <c r="AG458" s="61" t="s">
        <v>1273</v>
      </c>
      <c r="AH458" s="62" t="n">
        <v>45291</v>
      </c>
      <c r="AI458" s="65" t="n">
        <v>0.764007</v>
      </c>
      <c r="AJ458" s="61" t="s">
        <v>1266</v>
      </c>
      <c r="AK458" s="65" t="n">
        <v>0.764007</v>
      </c>
      <c r="AL458" s="65" t="n">
        <v>0.764007</v>
      </c>
      <c r="AM458" s="66" t="n">
        <v>-9363669.792</v>
      </c>
      <c r="AN458" s="66" t="n">
        <f aca="false">IF(J458="Listed Option",AF458*AL458,AM458)</f>
        <v>-9363669.792</v>
      </c>
      <c r="AO458" s="61" t="s">
        <v>1267</v>
      </c>
      <c r="AW458" s="61" t="s">
        <v>4070</v>
      </c>
      <c r="AY458" s="61" t="s">
        <v>4194</v>
      </c>
      <c r="BA458" s="61" t="s">
        <v>4194</v>
      </c>
      <c r="BB458" s="67" t="n">
        <v>136</v>
      </c>
      <c r="BE458" s="61" t="n">
        <v>238587</v>
      </c>
      <c r="BF458" s="61" t="s">
        <v>728</v>
      </c>
      <c r="BG458" s="61" t="s">
        <v>4084</v>
      </c>
      <c r="BH458" s="61" t="s">
        <v>4084</v>
      </c>
      <c r="BI458" s="61" t="s">
        <v>4177</v>
      </c>
      <c r="BJ458" s="61" t="s">
        <v>4194</v>
      </c>
      <c r="BL458" s="61" t="s">
        <v>4196</v>
      </c>
      <c r="BM458" s="61" t="s">
        <v>4196</v>
      </c>
      <c r="BN458" s="70" t="n">
        <v>-12256000</v>
      </c>
      <c r="BP458" s="68" t="n">
        <v>-9363669.792</v>
      </c>
      <c r="BQ458" s="68" t="n">
        <v>-9363669.792</v>
      </c>
      <c r="BR458" s="69" t="n">
        <v>-12256000</v>
      </c>
      <c r="BS458" s="63" t="n">
        <v>-12256</v>
      </c>
      <c r="BU458" s="68" t="n">
        <v>12256000</v>
      </c>
    </row>
    <row r="459" customFormat="false" ht="15" hidden="true" customHeight="false" outlineLevel="0" collapsed="false">
      <c r="A459" s="61" t="s">
        <v>4199</v>
      </c>
      <c r="B459" s="61" t="s">
        <v>4200</v>
      </c>
      <c r="C459" s="62" t="n">
        <v>45291</v>
      </c>
      <c r="D459" s="62" t="n">
        <v>45291</v>
      </c>
      <c r="E459" s="61" t="s">
        <v>1259</v>
      </c>
      <c r="F459" s="61" t="s">
        <v>4201</v>
      </c>
      <c r="G459" s="61" t="s">
        <v>4202</v>
      </c>
      <c r="H459" s="61" t="s">
        <v>4202</v>
      </c>
      <c r="I459" s="61" t="s">
        <v>4203</v>
      </c>
      <c r="J459" s="61" t="s">
        <v>1199</v>
      </c>
      <c r="K459" s="61" t="s">
        <v>4065</v>
      </c>
      <c r="L459" s="61" t="s">
        <v>4065</v>
      </c>
      <c r="N459" s="61" t="n">
        <v>74091718</v>
      </c>
      <c r="O459" s="61" t="s">
        <v>1262</v>
      </c>
      <c r="P459" s="61" t="s">
        <v>4204</v>
      </c>
      <c r="Q459" s="61" t="s">
        <v>4205</v>
      </c>
      <c r="R459" s="61" t="s">
        <v>4205</v>
      </c>
      <c r="S459" s="61" t="str">
        <f aca="false">IF(J459="Listed Option",MID(R459,3,9),MID(Q459,3,9))</f>
        <v>02406PAU4</v>
      </c>
      <c r="T459" s="61" t="e">
        <f aca="false">VLOOKUP(S459,'Output v4'!C:C,1,FALSE())</f>
        <v>#N/A</v>
      </c>
      <c r="U459" s="61" t="s">
        <v>4206</v>
      </c>
      <c r="V459" s="61" t="s">
        <v>4207</v>
      </c>
      <c r="Z459" s="61" t="s">
        <v>1304</v>
      </c>
      <c r="AA459" s="61" t="s">
        <v>1305</v>
      </c>
      <c r="AB459" s="63" t="n">
        <v>-4927</v>
      </c>
      <c r="AC459" s="63" t="n">
        <v>-4927000</v>
      </c>
      <c r="AE459" s="61" t="n">
        <v>1000</v>
      </c>
      <c r="AF459" s="64" t="n">
        <v>-4927000</v>
      </c>
      <c r="AG459" s="61" t="s">
        <v>1273</v>
      </c>
      <c r="AH459" s="62" t="n">
        <v>45291</v>
      </c>
      <c r="AI459" s="65" t="n">
        <v>1.004926</v>
      </c>
      <c r="AJ459" s="61" t="s">
        <v>1266</v>
      </c>
      <c r="AK459" s="65" t="n">
        <v>1.004926</v>
      </c>
      <c r="AL459" s="65" t="n">
        <v>1.004926</v>
      </c>
      <c r="AM459" s="66" t="n">
        <v>-4951270.402</v>
      </c>
      <c r="AN459" s="66" t="n">
        <f aca="false">IF(J459="Listed Option",AF459*AL459,AM459)</f>
        <v>-4951270.402</v>
      </c>
      <c r="AO459" s="61" t="s">
        <v>1267</v>
      </c>
      <c r="AW459" s="61" t="s">
        <v>4070</v>
      </c>
      <c r="AY459" s="61" t="s">
        <v>4202</v>
      </c>
      <c r="BA459" s="61" t="s">
        <v>4202</v>
      </c>
      <c r="BB459" s="67" t="n">
        <v>90</v>
      </c>
      <c r="BE459" s="61" t="n">
        <v>238575</v>
      </c>
      <c r="BF459" s="61" t="s">
        <v>4201</v>
      </c>
      <c r="BG459" s="61" t="s">
        <v>4084</v>
      </c>
      <c r="BH459" s="61" t="s">
        <v>4084</v>
      </c>
      <c r="BI459" s="61" t="s">
        <v>4203</v>
      </c>
      <c r="BJ459" s="61" t="s">
        <v>4202</v>
      </c>
      <c r="BL459" s="61" t="s">
        <v>4205</v>
      </c>
      <c r="BM459" s="61" t="s">
        <v>4205</v>
      </c>
      <c r="BN459" s="70" t="n">
        <v>-4927000</v>
      </c>
      <c r="BP459" s="68" t="n">
        <v>-4951270.402</v>
      </c>
      <c r="BQ459" s="68" t="n">
        <v>-4951270.402</v>
      </c>
      <c r="BR459" s="69" t="n">
        <v>-4927000</v>
      </c>
      <c r="BS459" s="63" t="n">
        <v>-4927</v>
      </c>
      <c r="BU459" s="68" t="n">
        <v>4927000</v>
      </c>
    </row>
    <row r="460" customFormat="false" ht="15" hidden="true" customHeight="false" outlineLevel="0" collapsed="false">
      <c r="A460" s="61" t="s">
        <v>4208</v>
      </c>
      <c r="B460" s="61" t="s">
        <v>4209</v>
      </c>
      <c r="C460" s="62" t="n">
        <v>45291</v>
      </c>
      <c r="D460" s="62" t="n">
        <v>45291</v>
      </c>
      <c r="E460" s="61" t="s">
        <v>1259</v>
      </c>
      <c r="F460" s="61" t="s">
        <v>4201</v>
      </c>
      <c r="G460" s="61" t="s">
        <v>4202</v>
      </c>
      <c r="H460" s="61" t="s">
        <v>4202</v>
      </c>
      <c r="I460" s="61" t="s">
        <v>4203</v>
      </c>
      <c r="J460" s="61" t="s">
        <v>1199</v>
      </c>
      <c r="K460" s="61" t="s">
        <v>4065</v>
      </c>
      <c r="L460" s="61" t="s">
        <v>4065</v>
      </c>
      <c r="N460" s="61" t="n">
        <v>74091718</v>
      </c>
      <c r="O460" s="61" t="s">
        <v>1262</v>
      </c>
      <c r="P460" s="61" t="s">
        <v>4204</v>
      </c>
      <c r="Q460" s="61" t="s">
        <v>4205</v>
      </c>
      <c r="R460" s="61" t="s">
        <v>4205</v>
      </c>
      <c r="S460" s="61" t="str">
        <f aca="false">IF(J460="Listed Option",MID(R460,3,9),MID(Q460,3,9))</f>
        <v>02406PAU4</v>
      </c>
      <c r="T460" s="61" t="e">
        <f aca="false">VLOOKUP(S460,'Output v4'!C:C,1,FALSE())</f>
        <v>#N/A</v>
      </c>
      <c r="U460" s="61" t="s">
        <v>4206</v>
      </c>
      <c r="V460" s="61" t="s">
        <v>4207</v>
      </c>
      <c r="Z460" s="61" t="s">
        <v>4029</v>
      </c>
      <c r="AA460" s="61" t="s">
        <v>4117</v>
      </c>
      <c r="AB460" s="63" t="n">
        <v>-1500</v>
      </c>
      <c r="AC460" s="63" t="n">
        <v>-1500000</v>
      </c>
      <c r="AE460" s="61" t="n">
        <v>1000</v>
      </c>
      <c r="AF460" s="64" t="n">
        <v>-1500000</v>
      </c>
      <c r="AG460" s="61" t="s">
        <v>1273</v>
      </c>
      <c r="AH460" s="62" t="n">
        <v>45291</v>
      </c>
      <c r="AI460" s="65" t="n">
        <v>1.004926</v>
      </c>
      <c r="AJ460" s="61" t="s">
        <v>1266</v>
      </c>
      <c r="AK460" s="65" t="n">
        <v>1.004926</v>
      </c>
      <c r="AL460" s="65" t="n">
        <v>1.004926</v>
      </c>
      <c r="AM460" s="66" t="n">
        <v>-1507389</v>
      </c>
      <c r="AN460" s="66" t="n">
        <f aca="false">IF(J460="Listed Option",AF460*AL460,AM460)</f>
        <v>-1507389</v>
      </c>
      <c r="AO460" s="61" t="s">
        <v>1267</v>
      </c>
      <c r="AW460" s="61" t="s">
        <v>4070</v>
      </c>
      <c r="AY460" s="61" t="s">
        <v>4202</v>
      </c>
      <c r="BA460" s="61" t="s">
        <v>4202</v>
      </c>
      <c r="BB460" s="67" t="n">
        <v>90</v>
      </c>
      <c r="BE460" s="61" t="n">
        <v>238587</v>
      </c>
      <c r="BF460" s="61" t="s">
        <v>4201</v>
      </c>
      <c r="BG460" s="61" t="s">
        <v>4084</v>
      </c>
      <c r="BH460" s="61" t="s">
        <v>4084</v>
      </c>
      <c r="BI460" s="61" t="s">
        <v>4203</v>
      </c>
      <c r="BJ460" s="61" t="s">
        <v>4202</v>
      </c>
      <c r="BL460" s="61" t="s">
        <v>4205</v>
      </c>
      <c r="BM460" s="61" t="s">
        <v>4205</v>
      </c>
      <c r="BN460" s="70" t="n">
        <v>-1500000</v>
      </c>
      <c r="BP460" s="68" t="n">
        <v>-1507389</v>
      </c>
      <c r="BQ460" s="68" t="n">
        <v>-1507389</v>
      </c>
      <c r="BR460" s="69" t="n">
        <v>-1500000</v>
      </c>
      <c r="BS460" s="63" t="n">
        <v>-1500</v>
      </c>
      <c r="BU460" s="68" t="n">
        <v>1500000</v>
      </c>
    </row>
    <row r="461" customFormat="false" ht="15" hidden="true" customHeight="false" outlineLevel="0" collapsed="false">
      <c r="A461" s="61" t="s">
        <v>4210</v>
      </c>
      <c r="B461" s="61" t="s">
        <v>4211</v>
      </c>
      <c r="C461" s="62" t="n">
        <v>45291</v>
      </c>
      <c r="D461" s="62" t="n">
        <v>45291</v>
      </c>
      <c r="E461" s="61" t="s">
        <v>1259</v>
      </c>
      <c r="F461" s="61" t="s">
        <v>4201</v>
      </c>
      <c r="G461" s="61" t="s">
        <v>4202</v>
      </c>
      <c r="H461" s="61" t="s">
        <v>4202</v>
      </c>
      <c r="I461" s="61" t="s">
        <v>4203</v>
      </c>
      <c r="J461" s="61" t="s">
        <v>1199</v>
      </c>
      <c r="K461" s="61" t="s">
        <v>4065</v>
      </c>
      <c r="L461" s="61" t="s">
        <v>4065</v>
      </c>
      <c r="N461" s="61" t="n">
        <v>74091718</v>
      </c>
      <c r="O461" s="61" t="s">
        <v>1262</v>
      </c>
      <c r="P461" s="61" t="s">
        <v>4204</v>
      </c>
      <c r="Q461" s="61" t="s">
        <v>4205</v>
      </c>
      <c r="R461" s="61" t="s">
        <v>4205</v>
      </c>
      <c r="S461" s="61" t="str">
        <f aca="false">IF(J461="Listed Option",MID(R461,3,9),MID(Q461,3,9))</f>
        <v>02406PAU4</v>
      </c>
      <c r="T461" s="61" t="e">
        <f aca="false">VLOOKUP(S461,'Output v4'!C:C,1,FALSE())</f>
        <v>#N/A</v>
      </c>
      <c r="U461" s="61" t="s">
        <v>4206</v>
      </c>
      <c r="V461" s="61" t="s">
        <v>4207</v>
      </c>
      <c r="Z461" s="61" t="s">
        <v>4074</v>
      </c>
      <c r="AA461" s="61" t="s">
        <v>4075</v>
      </c>
      <c r="AB461" s="63" t="n">
        <v>-5750</v>
      </c>
      <c r="AC461" s="63" t="n">
        <v>-5750000</v>
      </c>
      <c r="AE461" s="61" t="n">
        <v>1000</v>
      </c>
      <c r="AF461" s="64" t="n">
        <v>-5750000</v>
      </c>
      <c r="AG461" s="61" t="s">
        <v>1273</v>
      </c>
      <c r="AH461" s="62" t="n">
        <v>45291</v>
      </c>
      <c r="AI461" s="65" t="n">
        <v>1.004926</v>
      </c>
      <c r="AJ461" s="61" t="s">
        <v>1266</v>
      </c>
      <c r="AK461" s="65" t="n">
        <v>1.004926</v>
      </c>
      <c r="AL461" s="65" t="n">
        <v>1.004926</v>
      </c>
      <c r="AM461" s="66" t="n">
        <v>-5778324.5</v>
      </c>
      <c r="AN461" s="66" t="n">
        <f aca="false">IF(J461="Listed Option",AF461*AL461,AM461)</f>
        <v>-5778324.5</v>
      </c>
      <c r="AO461" s="61" t="s">
        <v>1267</v>
      </c>
      <c r="AW461" s="61" t="s">
        <v>4070</v>
      </c>
      <c r="AY461" s="61" t="s">
        <v>4202</v>
      </c>
      <c r="BA461" s="61" t="s">
        <v>4202</v>
      </c>
      <c r="BB461" s="67" t="n">
        <v>90</v>
      </c>
      <c r="BE461" s="61" t="n">
        <v>241450</v>
      </c>
      <c r="BF461" s="61" t="s">
        <v>4201</v>
      </c>
      <c r="BG461" s="61" t="s">
        <v>4084</v>
      </c>
      <c r="BH461" s="61" t="s">
        <v>4084</v>
      </c>
      <c r="BI461" s="61" t="s">
        <v>4203</v>
      </c>
      <c r="BJ461" s="61" t="s">
        <v>4202</v>
      </c>
      <c r="BL461" s="61" t="s">
        <v>4205</v>
      </c>
      <c r="BM461" s="61" t="s">
        <v>4205</v>
      </c>
      <c r="BN461" s="70" t="n">
        <v>-5750000</v>
      </c>
      <c r="BP461" s="68" t="n">
        <v>-5778324.5</v>
      </c>
      <c r="BQ461" s="68" t="n">
        <v>-5778324.5</v>
      </c>
      <c r="BR461" s="69" t="n">
        <v>-5750000</v>
      </c>
      <c r="BS461" s="63" t="n">
        <v>-5750</v>
      </c>
      <c r="BU461" s="68" t="n">
        <v>5750000</v>
      </c>
    </row>
    <row r="462" customFormat="false" ht="15" hidden="true" customHeight="false" outlineLevel="0" collapsed="false">
      <c r="A462" s="61" t="s">
        <v>4212</v>
      </c>
      <c r="B462" s="61" t="s">
        <v>4213</v>
      </c>
      <c r="C462" s="62" t="n">
        <v>45291</v>
      </c>
      <c r="D462" s="62" t="n">
        <v>45291</v>
      </c>
      <c r="E462" s="61" t="s">
        <v>1259</v>
      </c>
      <c r="F462" s="61" t="s">
        <v>4214</v>
      </c>
      <c r="G462" s="61" t="s">
        <v>4215</v>
      </c>
      <c r="H462" s="61" t="s">
        <v>4215</v>
      </c>
      <c r="I462" s="61" t="s">
        <v>4216</v>
      </c>
      <c r="J462" s="61" t="s">
        <v>1199</v>
      </c>
      <c r="K462" s="61" t="s">
        <v>4065</v>
      </c>
      <c r="L462" s="61" t="s">
        <v>4065</v>
      </c>
      <c r="N462" s="61" t="n">
        <v>120590585</v>
      </c>
      <c r="O462" s="61" t="s">
        <v>1262</v>
      </c>
      <c r="P462" s="61" t="s">
        <v>4217</v>
      </c>
      <c r="Q462" s="61" t="s">
        <v>4218</v>
      </c>
      <c r="R462" s="61" t="s">
        <v>4218</v>
      </c>
      <c r="S462" s="61" t="str">
        <f aca="false">IF(J462="Listed Option",MID(R462,3,9),MID(Q462,3,9))</f>
        <v>682691AA8</v>
      </c>
      <c r="T462" s="61" t="e">
        <f aca="false">VLOOKUP(S462,'Output v4'!C:C,1,FALSE())</f>
        <v>#N/A</v>
      </c>
      <c r="U462" s="61" t="s">
        <v>4219</v>
      </c>
      <c r="V462" s="61" t="s">
        <v>4220</v>
      </c>
      <c r="Z462" s="61" t="s">
        <v>1264</v>
      </c>
      <c r="AA462" s="61" t="s">
        <v>4126</v>
      </c>
      <c r="AB462" s="63" t="n">
        <v>-2750</v>
      </c>
      <c r="AC462" s="63" t="n">
        <v>-2750000</v>
      </c>
      <c r="AE462" s="61" t="n">
        <v>1000</v>
      </c>
      <c r="AF462" s="64" t="n">
        <v>-2750000</v>
      </c>
      <c r="AG462" s="61" t="s">
        <v>1273</v>
      </c>
      <c r="AH462" s="62" t="n">
        <v>45291</v>
      </c>
      <c r="AI462" s="65" t="n">
        <v>0.85717</v>
      </c>
      <c r="AJ462" s="61" t="s">
        <v>1266</v>
      </c>
      <c r="AK462" s="65" t="n">
        <v>0.85717</v>
      </c>
      <c r="AL462" s="65" t="n">
        <v>0.85717</v>
      </c>
      <c r="AM462" s="66" t="n">
        <v>-2357217.5</v>
      </c>
      <c r="AN462" s="66" t="n">
        <f aca="false">IF(J462="Listed Option",AF462*AL462,AM462)</f>
        <v>-2357217.5</v>
      </c>
      <c r="AO462" s="61" t="s">
        <v>1267</v>
      </c>
      <c r="AW462" s="61" t="s">
        <v>4070</v>
      </c>
      <c r="AY462" s="61" t="s">
        <v>4215</v>
      </c>
      <c r="BA462" s="61" t="s">
        <v>4215</v>
      </c>
      <c r="BB462" s="67" t="n">
        <v>106</v>
      </c>
      <c r="BE462" s="61" t="n">
        <v>238566</v>
      </c>
      <c r="BF462" s="61" t="s">
        <v>4214</v>
      </c>
      <c r="BG462" s="61" t="s">
        <v>4084</v>
      </c>
      <c r="BH462" s="61" t="s">
        <v>4084</v>
      </c>
      <c r="BI462" s="61" t="s">
        <v>4216</v>
      </c>
      <c r="BJ462" s="61" t="s">
        <v>4215</v>
      </c>
      <c r="BL462" s="61" t="s">
        <v>4218</v>
      </c>
      <c r="BM462" s="61" t="s">
        <v>4218</v>
      </c>
      <c r="BN462" s="70" t="n">
        <v>-2750000</v>
      </c>
      <c r="BP462" s="68" t="n">
        <v>-2357217.5</v>
      </c>
      <c r="BQ462" s="68" t="n">
        <v>-2357217.5</v>
      </c>
      <c r="BR462" s="69" t="n">
        <v>-2750000</v>
      </c>
      <c r="BS462" s="63" t="n">
        <v>-2750</v>
      </c>
      <c r="BU462" s="68" t="n">
        <v>2750000</v>
      </c>
    </row>
    <row r="463" customFormat="false" ht="15" hidden="true" customHeight="false" outlineLevel="0" collapsed="false">
      <c r="A463" s="61" t="s">
        <v>4221</v>
      </c>
      <c r="B463" s="61" t="s">
        <v>4222</v>
      </c>
      <c r="C463" s="62" t="n">
        <v>45291</v>
      </c>
      <c r="D463" s="62" t="n">
        <v>45291</v>
      </c>
      <c r="E463" s="61" t="s">
        <v>1259</v>
      </c>
      <c r="F463" s="61" t="s">
        <v>4214</v>
      </c>
      <c r="G463" s="61" t="s">
        <v>4215</v>
      </c>
      <c r="H463" s="61" t="s">
        <v>4215</v>
      </c>
      <c r="I463" s="61" t="s">
        <v>4216</v>
      </c>
      <c r="J463" s="61" t="s">
        <v>1199</v>
      </c>
      <c r="K463" s="61" t="s">
        <v>4065</v>
      </c>
      <c r="L463" s="61" t="s">
        <v>4065</v>
      </c>
      <c r="N463" s="61" t="n">
        <v>120590585</v>
      </c>
      <c r="O463" s="61" t="s">
        <v>1262</v>
      </c>
      <c r="P463" s="61" t="s">
        <v>4217</v>
      </c>
      <c r="Q463" s="61" t="s">
        <v>4218</v>
      </c>
      <c r="R463" s="61" t="s">
        <v>4218</v>
      </c>
      <c r="S463" s="61" t="str">
        <f aca="false">IF(J463="Listed Option",MID(R463,3,9),MID(Q463,3,9))</f>
        <v>682691AA8</v>
      </c>
      <c r="T463" s="61" t="e">
        <f aca="false">VLOOKUP(S463,'Output v4'!C:C,1,FALSE())</f>
        <v>#N/A</v>
      </c>
      <c r="U463" s="61" t="s">
        <v>4219</v>
      </c>
      <c r="V463" s="61" t="s">
        <v>4220</v>
      </c>
      <c r="Z463" s="61" t="s">
        <v>1304</v>
      </c>
      <c r="AA463" s="61" t="s">
        <v>1305</v>
      </c>
      <c r="AB463" s="63" t="n">
        <v>-8270</v>
      </c>
      <c r="AC463" s="63" t="n">
        <v>-8270000</v>
      </c>
      <c r="AE463" s="61" t="n">
        <v>1000</v>
      </c>
      <c r="AF463" s="64" t="n">
        <v>-8270000</v>
      </c>
      <c r="AG463" s="61" t="s">
        <v>1273</v>
      </c>
      <c r="AH463" s="62" t="n">
        <v>45291</v>
      </c>
      <c r="AI463" s="65" t="n">
        <v>0.85717</v>
      </c>
      <c r="AJ463" s="61" t="s">
        <v>1266</v>
      </c>
      <c r="AK463" s="65" t="n">
        <v>0.85717</v>
      </c>
      <c r="AL463" s="65" t="n">
        <v>0.85717</v>
      </c>
      <c r="AM463" s="66" t="n">
        <v>-7088795.9</v>
      </c>
      <c r="AN463" s="66" t="n">
        <f aca="false">IF(J463="Listed Option",AF463*AL463,AM463)</f>
        <v>-7088795.9</v>
      </c>
      <c r="AO463" s="61" t="s">
        <v>1267</v>
      </c>
      <c r="AW463" s="61" t="s">
        <v>4070</v>
      </c>
      <c r="AY463" s="61" t="s">
        <v>4215</v>
      </c>
      <c r="BA463" s="61" t="s">
        <v>4215</v>
      </c>
      <c r="BB463" s="67" t="n">
        <v>106</v>
      </c>
      <c r="BE463" s="61" t="n">
        <v>238575</v>
      </c>
      <c r="BF463" s="61" t="s">
        <v>4214</v>
      </c>
      <c r="BG463" s="61" t="s">
        <v>4084</v>
      </c>
      <c r="BH463" s="61" t="s">
        <v>4084</v>
      </c>
      <c r="BI463" s="61" t="s">
        <v>4216</v>
      </c>
      <c r="BJ463" s="61" t="s">
        <v>4215</v>
      </c>
      <c r="BL463" s="61" t="s">
        <v>4218</v>
      </c>
      <c r="BM463" s="61" t="s">
        <v>4218</v>
      </c>
      <c r="BN463" s="70" t="n">
        <v>-8270000</v>
      </c>
      <c r="BP463" s="68" t="n">
        <v>-7088795.9</v>
      </c>
      <c r="BQ463" s="68" t="n">
        <v>-7088795.9</v>
      </c>
      <c r="BR463" s="69" t="n">
        <v>-8270000</v>
      </c>
      <c r="BS463" s="63" t="n">
        <v>-8270</v>
      </c>
      <c r="BU463" s="68" t="n">
        <v>8270000</v>
      </c>
    </row>
    <row r="464" customFormat="false" ht="15" hidden="true" customHeight="false" outlineLevel="0" collapsed="false">
      <c r="A464" s="61" t="s">
        <v>4223</v>
      </c>
      <c r="B464" s="61" t="s">
        <v>4224</v>
      </c>
      <c r="C464" s="62" t="n">
        <v>45291</v>
      </c>
      <c r="D464" s="62" t="n">
        <v>45291</v>
      </c>
      <c r="E464" s="61" t="s">
        <v>1259</v>
      </c>
      <c r="F464" s="61" t="s">
        <v>4214</v>
      </c>
      <c r="G464" s="61" t="s">
        <v>4215</v>
      </c>
      <c r="H464" s="61" t="s">
        <v>4215</v>
      </c>
      <c r="I464" s="61" t="s">
        <v>4216</v>
      </c>
      <c r="J464" s="61" t="s">
        <v>1199</v>
      </c>
      <c r="K464" s="61" t="s">
        <v>4065</v>
      </c>
      <c r="L464" s="61" t="s">
        <v>4065</v>
      </c>
      <c r="N464" s="61" t="n">
        <v>120590585</v>
      </c>
      <c r="O464" s="61" t="s">
        <v>1262</v>
      </c>
      <c r="P464" s="61" t="s">
        <v>4217</v>
      </c>
      <c r="Q464" s="61" t="s">
        <v>4218</v>
      </c>
      <c r="R464" s="61" t="s">
        <v>4218</v>
      </c>
      <c r="S464" s="61" t="str">
        <f aca="false">IF(J464="Listed Option",MID(R464,3,9),MID(Q464,3,9))</f>
        <v>682691AA8</v>
      </c>
      <c r="T464" s="61" t="e">
        <f aca="false">VLOOKUP(S464,'Output v4'!C:C,1,FALSE())</f>
        <v>#N/A</v>
      </c>
      <c r="U464" s="61" t="s">
        <v>4219</v>
      </c>
      <c r="V464" s="61" t="s">
        <v>4220</v>
      </c>
      <c r="Z464" s="61" t="s">
        <v>4029</v>
      </c>
      <c r="AA464" s="61" t="s">
        <v>4117</v>
      </c>
      <c r="AB464" s="63" t="n">
        <v>-9761</v>
      </c>
      <c r="AC464" s="63" t="n">
        <v>-9761000</v>
      </c>
      <c r="AE464" s="61" t="n">
        <v>1000</v>
      </c>
      <c r="AF464" s="64" t="n">
        <v>-9761000</v>
      </c>
      <c r="AG464" s="61" t="s">
        <v>1273</v>
      </c>
      <c r="AH464" s="62" t="n">
        <v>45291</v>
      </c>
      <c r="AI464" s="65" t="n">
        <v>0.85717</v>
      </c>
      <c r="AJ464" s="61" t="s">
        <v>1266</v>
      </c>
      <c r="AK464" s="65" t="n">
        <v>0.85717</v>
      </c>
      <c r="AL464" s="65" t="n">
        <v>0.85717</v>
      </c>
      <c r="AM464" s="66" t="n">
        <v>-8366836.37</v>
      </c>
      <c r="AN464" s="66" t="n">
        <f aca="false">IF(J464="Listed Option",AF464*AL464,AM464)</f>
        <v>-8366836.37</v>
      </c>
      <c r="AO464" s="61" t="s">
        <v>1267</v>
      </c>
      <c r="AW464" s="61" t="s">
        <v>4070</v>
      </c>
      <c r="AY464" s="61" t="s">
        <v>4215</v>
      </c>
      <c r="BA464" s="61" t="s">
        <v>4215</v>
      </c>
      <c r="BB464" s="67" t="n">
        <v>106</v>
      </c>
      <c r="BE464" s="61" t="n">
        <v>238587</v>
      </c>
      <c r="BF464" s="61" t="s">
        <v>4214</v>
      </c>
      <c r="BG464" s="61" t="s">
        <v>4084</v>
      </c>
      <c r="BH464" s="61" t="s">
        <v>4084</v>
      </c>
      <c r="BI464" s="61" t="s">
        <v>4216</v>
      </c>
      <c r="BJ464" s="61" t="s">
        <v>4215</v>
      </c>
      <c r="BL464" s="61" t="s">
        <v>4218</v>
      </c>
      <c r="BM464" s="61" t="s">
        <v>4218</v>
      </c>
      <c r="BN464" s="70" t="n">
        <v>-9761000</v>
      </c>
      <c r="BP464" s="68" t="n">
        <v>-8366836.37</v>
      </c>
      <c r="BQ464" s="68" t="n">
        <v>-8366836.37</v>
      </c>
      <c r="BR464" s="69" t="n">
        <v>-9761000</v>
      </c>
      <c r="BS464" s="63" t="n">
        <v>-9761</v>
      </c>
      <c r="BU464" s="68" t="n">
        <v>9761000</v>
      </c>
    </row>
    <row r="465" customFormat="false" ht="15" hidden="true" customHeight="false" outlineLevel="0" collapsed="false">
      <c r="A465" s="61" t="s">
        <v>4225</v>
      </c>
      <c r="B465" s="61" t="s">
        <v>4226</v>
      </c>
      <c r="C465" s="62" t="n">
        <v>45291</v>
      </c>
      <c r="D465" s="62" t="n">
        <v>45291</v>
      </c>
      <c r="E465" s="61" t="s">
        <v>1259</v>
      </c>
      <c r="F465" s="61" t="s">
        <v>4214</v>
      </c>
      <c r="G465" s="61" t="s">
        <v>4215</v>
      </c>
      <c r="H465" s="61" t="s">
        <v>4215</v>
      </c>
      <c r="I465" s="61" t="s">
        <v>4216</v>
      </c>
      <c r="J465" s="61" t="s">
        <v>1199</v>
      </c>
      <c r="K465" s="61" t="s">
        <v>4065</v>
      </c>
      <c r="L465" s="61" t="s">
        <v>4065</v>
      </c>
      <c r="N465" s="61" t="n">
        <v>120590585</v>
      </c>
      <c r="O465" s="61" t="s">
        <v>1262</v>
      </c>
      <c r="P465" s="61" t="s">
        <v>4217</v>
      </c>
      <c r="Q465" s="61" t="s">
        <v>4218</v>
      </c>
      <c r="R465" s="61" t="s">
        <v>4218</v>
      </c>
      <c r="S465" s="61" t="str">
        <f aca="false">IF(J465="Listed Option",MID(R465,3,9),MID(Q465,3,9))</f>
        <v>682691AA8</v>
      </c>
      <c r="T465" s="61" t="e">
        <f aca="false">VLOOKUP(S465,'Output v4'!C:C,1,FALSE())</f>
        <v>#N/A</v>
      </c>
      <c r="U465" s="61" t="s">
        <v>4219</v>
      </c>
      <c r="V465" s="61" t="s">
        <v>4220</v>
      </c>
      <c r="Z465" s="61" t="s">
        <v>4074</v>
      </c>
      <c r="AA465" s="61" t="s">
        <v>4075</v>
      </c>
      <c r="AB465" s="63" t="n">
        <v>-4950</v>
      </c>
      <c r="AC465" s="63" t="n">
        <v>-4950000</v>
      </c>
      <c r="AE465" s="61" t="n">
        <v>1000</v>
      </c>
      <c r="AF465" s="64" t="n">
        <v>-4950000</v>
      </c>
      <c r="AG465" s="61" t="s">
        <v>1273</v>
      </c>
      <c r="AH465" s="62" t="n">
        <v>45291</v>
      </c>
      <c r="AI465" s="65" t="n">
        <v>0.85717</v>
      </c>
      <c r="AJ465" s="61" t="s">
        <v>1266</v>
      </c>
      <c r="AK465" s="65" t="n">
        <v>0.85717</v>
      </c>
      <c r="AL465" s="65" t="n">
        <v>0.85717</v>
      </c>
      <c r="AM465" s="66" t="n">
        <v>-4242991.5</v>
      </c>
      <c r="AN465" s="66" t="n">
        <f aca="false">IF(J465="Listed Option",AF465*AL465,AM465)</f>
        <v>-4242991.5</v>
      </c>
      <c r="AO465" s="61" t="s">
        <v>1267</v>
      </c>
      <c r="AW465" s="61" t="s">
        <v>4070</v>
      </c>
      <c r="AY465" s="61" t="s">
        <v>4215</v>
      </c>
      <c r="BA465" s="61" t="s">
        <v>4215</v>
      </c>
      <c r="BB465" s="67" t="n">
        <v>106</v>
      </c>
      <c r="BE465" s="61" t="n">
        <v>241450</v>
      </c>
      <c r="BF465" s="61" t="s">
        <v>4214</v>
      </c>
      <c r="BG465" s="61" t="s">
        <v>4084</v>
      </c>
      <c r="BH465" s="61" t="s">
        <v>4084</v>
      </c>
      <c r="BI465" s="61" t="s">
        <v>4216</v>
      </c>
      <c r="BJ465" s="61" t="s">
        <v>4215</v>
      </c>
      <c r="BL465" s="61" t="s">
        <v>4218</v>
      </c>
      <c r="BM465" s="61" t="s">
        <v>4218</v>
      </c>
      <c r="BN465" s="70" t="n">
        <v>-4950000</v>
      </c>
      <c r="BP465" s="68" t="n">
        <v>-4242991.5</v>
      </c>
      <c r="BQ465" s="68" t="n">
        <v>-4242991.5</v>
      </c>
      <c r="BR465" s="69" t="n">
        <v>-4950000</v>
      </c>
      <c r="BS465" s="63" t="n">
        <v>-4950</v>
      </c>
      <c r="BU465" s="68" t="n">
        <v>4950000</v>
      </c>
    </row>
    <row r="466" customFormat="false" ht="15" hidden="true" customHeight="false" outlineLevel="0" collapsed="false">
      <c r="A466" s="61" t="s">
        <v>4227</v>
      </c>
      <c r="B466" s="61" t="s">
        <v>4228</v>
      </c>
      <c r="C466" s="62" t="n">
        <v>45291</v>
      </c>
      <c r="D466" s="62" t="n">
        <v>45291</v>
      </c>
      <c r="E466" s="61" t="s">
        <v>1259</v>
      </c>
      <c r="F466" s="61" t="s">
        <v>741</v>
      </c>
      <c r="G466" s="61" t="s">
        <v>4229</v>
      </c>
      <c r="H466" s="61" t="s">
        <v>4229</v>
      </c>
      <c r="I466" s="61" t="s">
        <v>4230</v>
      </c>
      <c r="J466" s="61" t="s">
        <v>1195</v>
      </c>
      <c r="K466" s="61" t="s">
        <v>1195</v>
      </c>
      <c r="L466" s="61" t="s">
        <v>1195</v>
      </c>
      <c r="N466" s="61" t="n">
        <v>1309070</v>
      </c>
      <c r="O466" s="61" t="s">
        <v>1262</v>
      </c>
      <c r="P466" s="61" t="s">
        <v>4231</v>
      </c>
      <c r="Q466" s="61" t="s">
        <v>4232</v>
      </c>
      <c r="R466" s="61" t="s">
        <v>4232</v>
      </c>
      <c r="S466" s="61" t="str">
        <f aca="false">IF(J466="Listed Option",MID(R466,3,9),MID(Q466,3,9))</f>
        <v>03662Q105</v>
      </c>
      <c r="T466" s="61" t="str">
        <f aca="false">VLOOKUP(S466,'Output v4'!C:C,1,FALSE())</f>
        <v>03662Q105</v>
      </c>
      <c r="U466" s="61" t="s">
        <v>36</v>
      </c>
      <c r="V466" s="61" t="s">
        <v>4233</v>
      </c>
      <c r="W466" s="61" t="s">
        <v>4234</v>
      </c>
      <c r="Y466" s="61" t="s">
        <v>4235</v>
      </c>
      <c r="Z466" s="61" t="s">
        <v>1304</v>
      </c>
      <c r="AA466" s="61" t="s">
        <v>1305</v>
      </c>
      <c r="AB466" s="63" t="n">
        <v>46900</v>
      </c>
      <c r="AC466" s="63" t="n">
        <v>46900</v>
      </c>
      <c r="AE466" s="61" t="n">
        <v>0</v>
      </c>
      <c r="AF466" s="64" t="n">
        <v>46900</v>
      </c>
      <c r="AG466" s="61" t="s">
        <v>689</v>
      </c>
      <c r="AH466" s="62" t="n">
        <v>45291</v>
      </c>
      <c r="AI466" s="65" t="n">
        <v>362.88</v>
      </c>
      <c r="AJ466" s="61" t="s">
        <v>3614</v>
      </c>
      <c r="AK466" s="65" t="n">
        <v>362.88</v>
      </c>
      <c r="AL466" s="65" t="n">
        <v>362.88</v>
      </c>
      <c r="AM466" s="66" t="n">
        <v>17019072</v>
      </c>
      <c r="AN466" s="66" t="n">
        <f aca="false">IF(J466="Listed Option",AF466*AL466,AM466)</f>
        <v>17019072</v>
      </c>
      <c r="AO466" s="61" t="s">
        <v>1267</v>
      </c>
      <c r="AP466" s="61" t="n">
        <v>1</v>
      </c>
      <c r="AQ466" s="61" t="n">
        <v>1</v>
      </c>
      <c r="AV466" s="61" t="s">
        <v>4235</v>
      </c>
      <c r="AW466" s="61" t="s">
        <v>4070</v>
      </c>
      <c r="AY466" s="61" t="s">
        <v>4230</v>
      </c>
      <c r="AZ466" s="61" t="s">
        <v>4230</v>
      </c>
      <c r="BA466" s="61" t="s">
        <v>4230</v>
      </c>
      <c r="BB466" s="67" t="n">
        <v>0</v>
      </c>
      <c r="BE466" s="61" t="n">
        <v>238575</v>
      </c>
      <c r="BF466" s="61" t="s">
        <v>741</v>
      </c>
      <c r="BG466" s="61" t="s">
        <v>4084</v>
      </c>
      <c r="BH466" s="61" t="s">
        <v>4084</v>
      </c>
      <c r="BI466" s="61" t="s">
        <v>4230</v>
      </c>
      <c r="BJ466" s="61" t="s">
        <v>4230</v>
      </c>
      <c r="BK466" s="61" t="s">
        <v>4230</v>
      </c>
      <c r="BL466" s="61" t="s">
        <v>4232</v>
      </c>
      <c r="BM466" s="61" t="s">
        <v>4232</v>
      </c>
      <c r="BN466" s="70" t="n">
        <v>17019072</v>
      </c>
      <c r="BO466" s="68" t="n">
        <v>17019072</v>
      </c>
      <c r="BP466" s="68" t="n">
        <v>17019072</v>
      </c>
      <c r="BQ466" s="68" t="n">
        <v>17019072</v>
      </c>
      <c r="BR466" s="69" t="n">
        <v>46900</v>
      </c>
      <c r="BU466" s="68" t="n">
        <v>46900</v>
      </c>
    </row>
    <row r="467" customFormat="false" ht="15" hidden="true" customHeight="false" outlineLevel="0" collapsed="false">
      <c r="A467" s="61" t="s">
        <v>4236</v>
      </c>
      <c r="B467" s="61" t="s">
        <v>4237</v>
      </c>
      <c r="C467" s="62" t="n">
        <v>45291</v>
      </c>
      <c r="D467" s="62" t="n">
        <v>45291</v>
      </c>
      <c r="E467" s="61" t="s">
        <v>1259</v>
      </c>
      <c r="F467" s="61" t="s">
        <v>4238</v>
      </c>
      <c r="G467" s="61" t="s">
        <v>4239</v>
      </c>
      <c r="H467" s="61" t="s">
        <v>4239</v>
      </c>
      <c r="I467" s="61" t="s">
        <v>4240</v>
      </c>
      <c r="J467" s="61" t="s">
        <v>1199</v>
      </c>
      <c r="K467" s="61" t="s">
        <v>4065</v>
      </c>
      <c r="L467" s="61" t="s">
        <v>4065</v>
      </c>
      <c r="N467" s="61" t="n">
        <v>138804190</v>
      </c>
      <c r="O467" s="61" t="s">
        <v>1262</v>
      </c>
      <c r="P467" s="61" t="s">
        <v>4241</v>
      </c>
      <c r="Q467" s="61" t="s">
        <v>4242</v>
      </c>
      <c r="R467" s="61" t="s">
        <v>4242</v>
      </c>
      <c r="S467" s="61" t="str">
        <f aca="false">IF(J467="Listed Option",MID(R467,3,9),MID(Q467,3,9))</f>
        <v>75606DAQ4</v>
      </c>
      <c r="T467" s="61" t="e">
        <f aca="false">VLOOKUP(S467,'Output v4'!C:C,1,FALSE())</f>
        <v>#N/A</v>
      </c>
      <c r="U467" s="61" t="s">
        <v>4243</v>
      </c>
      <c r="V467" s="61" t="s">
        <v>4244</v>
      </c>
      <c r="Z467" s="61" t="s">
        <v>1264</v>
      </c>
      <c r="AA467" s="61" t="s">
        <v>4126</v>
      </c>
      <c r="AB467" s="63" t="n">
        <v>-2685</v>
      </c>
      <c r="AC467" s="63" t="n">
        <v>-2685000</v>
      </c>
      <c r="AE467" s="61" t="n">
        <v>1000</v>
      </c>
      <c r="AF467" s="64" t="n">
        <v>-2685000</v>
      </c>
      <c r="AG467" s="61" t="s">
        <v>1273</v>
      </c>
      <c r="AH467" s="62" t="n">
        <v>45291</v>
      </c>
      <c r="AI467" s="65" t="n">
        <v>0.747633</v>
      </c>
      <c r="AJ467" s="61" t="s">
        <v>1266</v>
      </c>
      <c r="AK467" s="65" t="n">
        <v>0.747633</v>
      </c>
      <c r="AL467" s="65" t="n">
        <v>0.747633</v>
      </c>
      <c r="AM467" s="66" t="n">
        <v>-2007394.605</v>
      </c>
      <c r="AN467" s="66" t="n">
        <f aca="false">IF(J467="Listed Option",AF467*AL467,AM467)</f>
        <v>-2007394.605</v>
      </c>
      <c r="AO467" s="61" t="s">
        <v>1267</v>
      </c>
      <c r="AW467" s="61" t="s">
        <v>4070</v>
      </c>
      <c r="AY467" s="61" t="s">
        <v>4239</v>
      </c>
      <c r="BA467" s="61" t="s">
        <v>4239</v>
      </c>
      <c r="BB467" s="67" t="n">
        <v>76</v>
      </c>
      <c r="BE467" s="61" t="n">
        <v>238566</v>
      </c>
      <c r="BF467" s="61" t="s">
        <v>4238</v>
      </c>
      <c r="BG467" s="61" t="s">
        <v>4084</v>
      </c>
      <c r="BH467" s="61" t="s">
        <v>4084</v>
      </c>
      <c r="BI467" s="61" t="s">
        <v>4240</v>
      </c>
      <c r="BJ467" s="61" t="s">
        <v>4239</v>
      </c>
      <c r="BL467" s="61" t="s">
        <v>4242</v>
      </c>
      <c r="BM467" s="61" t="s">
        <v>4242</v>
      </c>
      <c r="BN467" s="70" t="n">
        <v>-2685000</v>
      </c>
      <c r="BP467" s="68" t="n">
        <v>-2007394.605</v>
      </c>
      <c r="BQ467" s="68" t="n">
        <v>-2007394.605</v>
      </c>
      <c r="BR467" s="69" t="n">
        <v>-2685000</v>
      </c>
      <c r="BS467" s="63" t="n">
        <v>-2685</v>
      </c>
      <c r="BU467" s="68" t="n">
        <v>2685000</v>
      </c>
    </row>
    <row r="468" customFormat="false" ht="15" hidden="true" customHeight="false" outlineLevel="0" collapsed="false">
      <c r="A468" s="61" t="s">
        <v>4245</v>
      </c>
      <c r="B468" s="61" t="s">
        <v>4246</v>
      </c>
      <c r="C468" s="62" t="n">
        <v>45291</v>
      </c>
      <c r="D468" s="62" t="n">
        <v>45291</v>
      </c>
      <c r="E468" s="61" t="s">
        <v>1259</v>
      </c>
      <c r="F468" s="61" t="s">
        <v>4238</v>
      </c>
      <c r="G468" s="61" t="s">
        <v>4239</v>
      </c>
      <c r="H468" s="61" t="s">
        <v>4239</v>
      </c>
      <c r="I468" s="61" t="s">
        <v>4240</v>
      </c>
      <c r="J468" s="61" t="s">
        <v>1199</v>
      </c>
      <c r="K468" s="61" t="s">
        <v>4065</v>
      </c>
      <c r="L468" s="61" t="s">
        <v>4065</v>
      </c>
      <c r="N468" s="61" t="n">
        <v>138804190</v>
      </c>
      <c r="O468" s="61" t="s">
        <v>1262</v>
      </c>
      <c r="P468" s="61" t="s">
        <v>4241</v>
      </c>
      <c r="Q468" s="61" t="s">
        <v>4242</v>
      </c>
      <c r="R468" s="61" t="s">
        <v>4242</v>
      </c>
      <c r="S468" s="61" t="str">
        <f aca="false">IF(J468="Listed Option",MID(R468,3,9),MID(Q468,3,9))</f>
        <v>75606DAQ4</v>
      </c>
      <c r="T468" s="61" t="e">
        <f aca="false">VLOOKUP(S468,'Output v4'!C:C,1,FALSE())</f>
        <v>#N/A</v>
      </c>
      <c r="U468" s="61" t="s">
        <v>4243</v>
      </c>
      <c r="V468" s="61" t="s">
        <v>4244</v>
      </c>
      <c r="Z468" s="61" t="s">
        <v>1304</v>
      </c>
      <c r="AA468" s="61" t="s">
        <v>1305</v>
      </c>
      <c r="AB468" s="63" t="n">
        <v>-4300</v>
      </c>
      <c r="AC468" s="63" t="n">
        <v>-4300000</v>
      </c>
      <c r="AE468" s="61" t="n">
        <v>1000</v>
      </c>
      <c r="AF468" s="64" t="n">
        <v>-4300000</v>
      </c>
      <c r="AG468" s="61" t="s">
        <v>1273</v>
      </c>
      <c r="AH468" s="62" t="n">
        <v>45291</v>
      </c>
      <c r="AI468" s="65" t="n">
        <v>0.747633</v>
      </c>
      <c r="AJ468" s="61" t="s">
        <v>1266</v>
      </c>
      <c r="AK468" s="65" t="n">
        <v>0.747633</v>
      </c>
      <c r="AL468" s="65" t="n">
        <v>0.747633</v>
      </c>
      <c r="AM468" s="66" t="n">
        <v>-3214821.9</v>
      </c>
      <c r="AN468" s="66" t="n">
        <f aca="false">IF(J468="Listed Option",AF468*AL468,AM468)</f>
        <v>-3214821.9</v>
      </c>
      <c r="AO468" s="61" t="s">
        <v>1267</v>
      </c>
      <c r="AW468" s="61" t="s">
        <v>4070</v>
      </c>
      <c r="AY468" s="61" t="s">
        <v>4239</v>
      </c>
      <c r="BA468" s="61" t="s">
        <v>4239</v>
      </c>
      <c r="BB468" s="67" t="n">
        <v>76</v>
      </c>
      <c r="BE468" s="61" t="n">
        <v>238575</v>
      </c>
      <c r="BF468" s="61" t="s">
        <v>4238</v>
      </c>
      <c r="BG468" s="61" t="s">
        <v>4084</v>
      </c>
      <c r="BH468" s="61" t="s">
        <v>4084</v>
      </c>
      <c r="BI468" s="61" t="s">
        <v>4240</v>
      </c>
      <c r="BJ468" s="61" t="s">
        <v>4239</v>
      </c>
      <c r="BL468" s="61" t="s">
        <v>4242</v>
      </c>
      <c r="BM468" s="61" t="s">
        <v>4242</v>
      </c>
      <c r="BN468" s="70" t="n">
        <v>-4300000</v>
      </c>
      <c r="BP468" s="68" t="n">
        <v>-3214821.9</v>
      </c>
      <c r="BQ468" s="68" t="n">
        <v>-3214821.9</v>
      </c>
      <c r="BR468" s="69" t="n">
        <v>-4300000</v>
      </c>
      <c r="BS468" s="63" t="n">
        <v>-4300</v>
      </c>
      <c r="BU468" s="68" t="n">
        <v>4300000</v>
      </c>
    </row>
    <row r="469" customFormat="false" ht="15" hidden="true" customHeight="false" outlineLevel="0" collapsed="false">
      <c r="A469" s="61" t="s">
        <v>4247</v>
      </c>
      <c r="B469" s="61" t="s">
        <v>4248</v>
      </c>
      <c r="C469" s="62" t="n">
        <v>45291</v>
      </c>
      <c r="D469" s="62" t="n">
        <v>45291</v>
      </c>
      <c r="E469" s="61" t="s">
        <v>1259</v>
      </c>
      <c r="F469" s="61" t="s">
        <v>4238</v>
      </c>
      <c r="G469" s="61" t="s">
        <v>4239</v>
      </c>
      <c r="H469" s="61" t="s">
        <v>4239</v>
      </c>
      <c r="I469" s="61" t="s">
        <v>4240</v>
      </c>
      <c r="J469" s="61" t="s">
        <v>1199</v>
      </c>
      <c r="K469" s="61" t="s">
        <v>4065</v>
      </c>
      <c r="L469" s="61" t="s">
        <v>4065</v>
      </c>
      <c r="N469" s="61" t="n">
        <v>138804190</v>
      </c>
      <c r="O469" s="61" t="s">
        <v>1262</v>
      </c>
      <c r="P469" s="61" t="s">
        <v>4241</v>
      </c>
      <c r="Q469" s="61" t="s">
        <v>4242</v>
      </c>
      <c r="R469" s="61" t="s">
        <v>4242</v>
      </c>
      <c r="S469" s="61" t="str">
        <f aca="false">IF(J469="Listed Option",MID(R469,3,9),MID(Q469,3,9))</f>
        <v>75606DAQ4</v>
      </c>
      <c r="T469" s="61" t="e">
        <f aca="false">VLOOKUP(S469,'Output v4'!C:C,1,FALSE())</f>
        <v>#N/A</v>
      </c>
      <c r="U469" s="61" t="s">
        <v>4243</v>
      </c>
      <c r="V469" s="61" t="s">
        <v>4244</v>
      </c>
      <c r="Z469" s="61" t="s">
        <v>4029</v>
      </c>
      <c r="AA469" s="61" t="s">
        <v>4117</v>
      </c>
      <c r="AB469" s="63" t="n">
        <v>-3450</v>
      </c>
      <c r="AC469" s="63" t="n">
        <v>-3450000</v>
      </c>
      <c r="AE469" s="61" t="n">
        <v>1000</v>
      </c>
      <c r="AF469" s="64" t="n">
        <v>-3450000</v>
      </c>
      <c r="AG469" s="61" t="s">
        <v>1273</v>
      </c>
      <c r="AH469" s="62" t="n">
        <v>45291</v>
      </c>
      <c r="AI469" s="65" t="n">
        <v>0.747633</v>
      </c>
      <c r="AJ469" s="61" t="s">
        <v>1266</v>
      </c>
      <c r="AK469" s="65" t="n">
        <v>0.747633</v>
      </c>
      <c r="AL469" s="65" t="n">
        <v>0.747633</v>
      </c>
      <c r="AM469" s="66" t="n">
        <v>-2579333.85</v>
      </c>
      <c r="AN469" s="66" t="n">
        <f aca="false">IF(J469="Listed Option",AF469*AL469,AM469)</f>
        <v>-2579333.85</v>
      </c>
      <c r="AO469" s="61" t="s">
        <v>1267</v>
      </c>
      <c r="AW469" s="61" t="s">
        <v>4070</v>
      </c>
      <c r="AY469" s="61" t="s">
        <v>4239</v>
      </c>
      <c r="BA469" s="61" t="s">
        <v>4239</v>
      </c>
      <c r="BB469" s="67" t="n">
        <v>76</v>
      </c>
      <c r="BE469" s="61" t="n">
        <v>238587</v>
      </c>
      <c r="BF469" s="61" t="s">
        <v>4238</v>
      </c>
      <c r="BG469" s="61" t="s">
        <v>4084</v>
      </c>
      <c r="BH469" s="61" t="s">
        <v>4084</v>
      </c>
      <c r="BI469" s="61" t="s">
        <v>4240</v>
      </c>
      <c r="BJ469" s="61" t="s">
        <v>4239</v>
      </c>
      <c r="BL469" s="61" t="s">
        <v>4242</v>
      </c>
      <c r="BM469" s="61" t="s">
        <v>4242</v>
      </c>
      <c r="BN469" s="70" t="n">
        <v>-3450000</v>
      </c>
      <c r="BP469" s="68" t="n">
        <v>-2579333.85</v>
      </c>
      <c r="BQ469" s="68" t="n">
        <v>-2579333.85</v>
      </c>
      <c r="BR469" s="69" t="n">
        <v>-3450000</v>
      </c>
      <c r="BS469" s="63" t="n">
        <v>-3450</v>
      </c>
      <c r="BU469" s="68" t="n">
        <v>3450000</v>
      </c>
    </row>
    <row r="470" customFormat="false" ht="15" hidden="true" customHeight="false" outlineLevel="0" collapsed="false">
      <c r="A470" s="61" t="s">
        <v>4249</v>
      </c>
      <c r="B470" s="61" t="s">
        <v>4250</v>
      </c>
      <c r="C470" s="62" t="n">
        <v>45291</v>
      </c>
      <c r="D470" s="62" t="n">
        <v>45291</v>
      </c>
      <c r="E470" s="61" t="s">
        <v>1259</v>
      </c>
      <c r="F470" s="61" t="s">
        <v>4238</v>
      </c>
      <c r="G470" s="61" t="s">
        <v>4239</v>
      </c>
      <c r="H470" s="61" t="s">
        <v>4239</v>
      </c>
      <c r="I470" s="61" t="s">
        <v>4240</v>
      </c>
      <c r="J470" s="61" t="s">
        <v>1199</v>
      </c>
      <c r="K470" s="61" t="s">
        <v>4065</v>
      </c>
      <c r="L470" s="61" t="s">
        <v>4065</v>
      </c>
      <c r="N470" s="61" t="n">
        <v>138804190</v>
      </c>
      <c r="O470" s="61" t="s">
        <v>1262</v>
      </c>
      <c r="P470" s="61" t="s">
        <v>4241</v>
      </c>
      <c r="Q470" s="61" t="s">
        <v>4242</v>
      </c>
      <c r="R470" s="61" t="s">
        <v>4242</v>
      </c>
      <c r="S470" s="61" t="str">
        <f aca="false">IF(J470="Listed Option",MID(R470,3,9),MID(Q470,3,9))</f>
        <v>75606DAQ4</v>
      </c>
      <c r="T470" s="61" t="e">
        <f aca="false">VLOOKUP(S470,'Output v4'!C:C,1,FALSE())</f>
        <v>#N/A</v>
      </c>
      <c r="U470" s="61" t="s">
        <v>4243</v>
      </c>
      <c r="V470" s="61" t="s">
        <v>4244</v>
      </c>
      <c r="Z470" s="61" t="s">
        <v>4074</v>
      </c>
      <c r="AA470" s="61" t="s">
        <v>4075</v>
      </c>
      <c r="AB470" s="63" t="n">
        <v>-4800</v>
      </c>
      <c r="AC470" s="63" t="n">
        <v>-4800000</v>
      </c>
      <c r="AE470" s="61" t="n">
        <v>1000</v>
      </c>
      <c r="AF470" s="64" t="n">
        <v>-4800000</v>
      </c>
      <c r="AG470" s="61" t="s">
        <v>1273</v>
      </c>
      <c r="AH470" s="62" t="n">
        <v>45291</v>
      </c>
      <c r="AI470" s="65" t="n">
        <v>0.747633</v>
      </c>
      <c r="AJ470" s="61" t="s">
        <v>1266</v>
      </c>
      <c r="AK470" s="65" t="n">
        <v>0.747633</v>
      </c>
      <c r="AL470" s="65" t="n">
        <v>0.747633</v>
      </c>
      <c r="AM470" s="66" t="n">
        <v>-3588638.4</v>
      </c>
      <c r="AN470" s="66" t="n">
        <f aca="false">IF(J470="Listed Option",AF470*AL470,AM470)</f>
        <v>-3588638.4</v>
      </c>
      <c r="AO470" s="61" t="s">
        <v>1267</v>
      </c>
      <c r="AW470" s="61" t="s">
        <v>4070</v>
      </c>
      <c r="AY470" s="61" t="s">
        <v>4239</v>
      </c>
      <c r="BA470" s="61" t="s">
        <v>4239</v>
      </c>
      <c r="BB470" s="67" t="n">
        <v>76</v>
      </c>
      <c r="BE470" s="61" t="n">
        <v>241450</v>
      </c>
      <c r="BF470" s="61" t="s">
        <v>4238</v>
      </c>
      <c r="BG470" s="61" t="s">
        <v>4084</v>
      </c>
      <c r="BH470" s="61" t="s">
        <v>4084</v>
      </c>
      <c r="BI470" s="61" t="s">
        <v>4240</v>
      </c>
      <c r="BJ470" s="61" t="s">
        <v>4239</v>
      </c>
      <c r="BL470" s="61" t="s">
        <v>4242</v>
      </c>
      <c r="BM470" s="61" t="s">
        <v>4242</v>
      </c>
      <c r="BN470" s="70" t="n">
        <v>-4800000</v>
      </c>
      <c r="BP470" s="68" t="n">
        <v>-3588638.4</v>
      </c>
      <c r="BQ470" s="68" t="n">
        <v>-3588638.4</v>
      </c>
      <c r="BR470" s="69" t="n">
        <v>-4800000</v>
      </c>
      <c r="BS470" s="63" t="n">
        <v>-4800</v>
      </c>
      <c r="BU470" s="68" t="n">
        <v>4800000</v>
      </c>
    </row>
    <row r="471" customFormat="false" ht="15" hidden="true" customHeight="false" outlineLevel="0" collapsed="false">
      <c r="A471" s="61" t="s">
        <v>4251</v>
      </c>
      <c r="B471" s="61" t="s">
        <v>4252</v>
      </c>
      <c r="C471" s="62" t="n">
        <v>45291</v>
      </c>
      <c r="D471" s="62" t="n">
        <v>45291</v>
      </c>
      <c r="E471" s="61" t="s">
        <v>1259</v>
      </c>
      <c r="F471" s="61" t="s">
        <v>744</v>
      </c>
      <c r="G471" s="61" t="s">
        <v>4253</v>
      </c>
      <c r="H471" s="61" t="s">
        <v>4253</v>
      </c>
      <c r="I471" s="61" t="s">
        <v>4254</v>
      </c>
      <c r="J471" s="61" t="s">
        <v>1195</v>
      </c>
      <c r="K471" s="61" t="s">
        <v>1195</v>
      </c>
      <c r="L471" s="61" t="s">
        <v>1195</v>
      </c>
      <c r="N471" s="61" t="n">
        <v>54217</v>
      </c>
      <c r="O471" s="61" t="s">
        <v>1262</v>
      </c>
      <c r="P471" s="61" t="s">
        <v>4255</v>
      </c>
      <c r="Q471" s="61" t="s">
        <v>4256</v>
      </c>
      <c r="R471" s="61" t="s">
        <v>4256</v>
      </c>
      <c r="S471" s="61" t="str">
        <f aca="false">IF(J471="Listed Option",MID(R471,3,9),MID(Q471,3,9))</f>
        <v>03743Q108</v>
      </c>
      <c r="T471" s="61" t="str">
        <f aca="false">VLOOKUP(S471,'Output v4'!C:C,1,FALSE())</f>
        <v>03743Q108</v>
      </c>
      <c r="U471" s="61" t="s">
        <v>39</v>
      </c>
      <c r="V471" s="61" t="s">
        <v>4257</v>
      </c>
      <c r="W471" s="61" t="s">
        <v>4258</v>
      </c>
      <c r="Y471" s="61" t="s">
        <v>4259</v>
      </c>
      <c r="Z471" s="61" t="s">
        <v>1304</v>
      </c>
      <c r="AA471" s="61" t="s">
        <v>1305</v>
      </c>
      <c r="AB471" s="63" t="n">
        <v>24145</v>
      </c>
      <c r="AC471" s="63" t="n">
        <v>24145</v>
      </c>
      <c r="AE471" s="61" t="n">
        <v>0</v>
      </c>
      <c r="AF471" s="64" t="n">
        <v>24145</v>
      </c>
      <c r="AG471" s="61" t="s">
        <v>689</v>
      </c>
      <c r="AH471" s="62" t="n">
        <v>45291</v>
      </c>
      <c r="AI471" s="65" t="n">
        <v>35.88</v>
      </c>
      <c r="AJ471" s="61" t="s">
        <v>3614</v>
      </c>
      <c r="AK471" s="65" t="n">
        <v>35.88</v>
      </c>
      <c r="AL471" s="65" t="n">
        <v>35.88</v>
      </c>
      <c r="AM471" s="66" t="n">
        <v>866322.6</v>
      </c>
      <c r="AN471" s="66" t="n">
        <f aca="false">IF(J471="Listed Option",AF471*AL471,AM471)</f>
        <v>866322.6</v>
      </c>
      <c r="AO471" s="61" t="s">
        <v>1267</v>
      </c>
      <c r="AP471" s="61" t="n">
        <v>1</v>
      </c>
      <c r="AQ471" s="61" t="n">
        <v>1</v>
      </c>
      <c r="AV471" s="61" t="s">
        <v>4259</v>
      </c>
      <c r="AW471" s="61" t="s">
        <v>4070</v>
      </c>
      <c r="AY471" s="61" t="s">
        <v>4254</v>
      </c>
      <c r="AZ471" s="61" t="s">
        <v>4254</v>
      </c>
      <c r="BA471" s="61" t="s">
        <v>4254</v>
      </c>
      <c r="BB471" s="67" t="n">
        <v>0</v>
      </c>
      <c r="BE471" s="61" t="n">
        <v>238575</v>
      </c>
      <c r="BF471" s="61" t="s">
        <v>744</v>
      </c>
      <c r="BG471" s="61" t="s">
        <v>4084</v>
      </c>
      <c r="BH471" s="61" t="s">
        <v>4084</v>
      </c>
      <c r="BI471" s="61" t="s">
        <v>4254</v>
      </c>
      <c r="BJ471" s="61" t="s">
        <v>4254</v>
      </c>
      <c r="BK471" s="61" t="s">
        <v>4254</v>
      </c>
      <c r="BL471" s="61" t="s">
        <v>4256</v>
      </c>
      <c r="BM471" s="61" t="s">
        <v>4256</v>
      </c>
      <c r="BN471" s="70" t="n">
        <v>866322.6</v>
      </c>
      <c r="BO471" s="68" t="n">
        <v>866322.6</v>
      </c>
      <c r="BP471" s="68" t="n">
        <v>866322.6</v>
      </c>
      <c r="BQ471" s="68" t="n">
        <v>866322.6</v>
      </c>
      <c r="BR471" s="69" t="n">
        <v>24145</v>
      </c>
      <c r="BU471" s="68" t="n">
        <v>24145</v>
      </c>
    </row>
    <row r="472" customFormat="false" ht="15" hidden="true" customHeight="false" outlineLevel="0" collapsed="false">
      <c r="A472" s="61" t="s">
        <v>4260</v>
      </c>
      <c r="B472" s="61" t="s">
        <v>4261</v>
      </c>
      <c r="C472" s="62" t="n">
        <v>45291</v>
      </c>
      <c r="D472" s="62" t="n">
        <v>45291</v>
      </c>
      <c r="E472" s="61" t="s">
        <v>1259</v>
      </c>
      <c r="F472" s="61" t="s">
        <v>755</v>
      </c>
      <c r="G472" s="61" t="s">
        <v>4262</v>
      </c>
      <c r="H472" s="61" t="s">
        <v>4263</v>
      </c>
      <c r="I472" s="61" t="s">
        <v>4264</v>
      </c>
      <c r="J472" s="61" t="s">
        <v>1195</v>
      </c>
      <c r="K472" s="61" t="s">
        <v>4265</v>
      </c>
      <c r="L472" s="61" t="s">
        <v>4265</v>
      </c>
      <c r="N472" s="61" t="n">
        <v>86945</v>
      </c>
      <c r="O472" s="61" t="s">
        <v>1262</v>
      </c>
      <c r="P472" s="61" t="s">
        <v>4266</v>
      </c>
      <c r="Q472" s="61" t="s">
        <v>4267</v>
      </c>
      <c r="R472" s="61" t="s">
        <v>4268</v>
      </c>
      <c r="S472" s="61" t="str">
        <f aca="false">IF(J472="Listed Option",MID(R472,3,9),MID(Q472,3,9))</f>
        <v>N07059210</v>
      </c>
      <c r="T472" s="61" t="str">
        <f aca="false">VLOOKUP(S472,'Output v4'!C:C,1,FALSE())</f>
        <v>N07059210</v>
      </c>
      <c r="V472" s="61" t="s">
        <v>4269</v>
      </c>
      <c r="W472" s="61" t="s">
        <v>4270</v>
      </c>
      <c r="Y472" s="61" t="s">
        <v>4271</v>
      </c>
      <c r="Z472" s="61" t="s">
        <v>1304</v>
      </c>
      <c r="AA472" s="61" t="s">
        <v>1305</v>
      </c>
      <c r="AB472" s="63" t="n">
        <v>-107</v>
      </c>
      <c r="AC472" s="63" t="n">
        <v>-107</v>
      </c>
      <c r="AE472" s="61" t="n">
        <v>0</v>
      </c>
      <c r="AF472" s="64" t="n">
        <v>-107</v>
      </c>
      <c r="AG472" s="61" t="s">
        <v>1273</v>
      </c>
      <c r="AH472" s="62" t="n">
        <v>45291</v>
      </c>
      <c r="AI472" s="65" t="n">
        <v>756.92</v>
      </c>
      <c r="AJ472" s="61" t="s">
        <v>3614</v>
      </c>
      <c r="AK472" s="65" t="n">
        <v>756.92</v>
      </c>
      <c r="AL472" s="65" t="n">
        <v>752.562715</v>
      </c>
      <c r="AM472" s="66" t="n">
        <v>-80990.44</v>
      </c>
      <c r="AN472" s="66" t="n">
        <f aca="false">IF(J472="Listed Option",AF472*AL472,AM472)</f>
        <v>-80990.44</v>
      </c>
      <c r="AO472" s="61" t="s">
        <v>1267</v>
      </c>
      <c r="AP472" s="61" t="n">
        <v>1</v>
      </c>
      <c r="AQ472" s="61" t="n">
        <v>1</v>
      </c>
      <c r="AV472" s="61" t="s">
        <v>4272</v>
      </c>
      <c r="AW472" s="61" t="s">
        <v>3625</v>
      </c>
      <c r="AY472" s="61" t="s">
        <v>4264</v>
      </c>
      <c r="AZ472" s="61" t="s">
        <v>4264</v>
      </c>
      <c r="BA472" s="61" t="s">
        <v>4264</v>
      </c>
      <c r="BB472" s="67" t="n">
        <v>0</v>
      </c>
      <c r="BE472" s="61" t="n">
        <v>238575</v>
      </c>
      <c r="BF472" s="61" t="s">
        <v>755</v>
      </c>
      <c r="BG472" s="61" t="s">
        <v>4273</v>
      </c>
      <c r="BH472" s="61" t="s">
        <v>4273</v>
      </c>
      <c r="BI472" s="61" t="s">
        <v>4264</v>
      </c>
      <c r="BJ472" s="61" t="s">
        <v>4264</v>
      </c>
      <c r="BK472" s="61" t="s">
        <v>4264</v>
      </c>
      <c r="BL472" s="61" t="s">
        <v>4268</v>
      </c>
      <c r="BM472" s="61" t="s">
        <v>4267</v>
      </c>
      <c r="BN472" s="70" t="n">
        <v>-80990.44</v>
      </c>
      <c r="BO472" s="68" t="n">
        <v>-80990.44</v>
      </c>
      <c r="BP472" s="68" t="n">
        <v>-80990.44</v>
      </c>
      <c r="BQ472" s="68" t="n">
        <v>-80990.44</v>
      </c>
      <c r="BR472" s="69" t="n">
        <v>-107</v>
      </c>
      <c r="BU472" s="68" t="n">
        <v>107</v>
      </c>
    </row>
    <row r="473" customFormat="false" ht="15" hidden="true" customHeight="false" outlineLevel="0" collapsed="false">
      <c r="A473" s="61" t="s">
        <v>4274</v>
      </c>
      <c r="B473" s="61" t="s">
        <v>4275</v>
      </c>
      <c r="C473" s="62" t="n">
        <v>45291</v>
      </c>
      <c r="D473" s="62" t="n">
        <v>45291</v>
      </c>
      <c r="E473" s="61" t="s">
        <v>1259</v>
      </c>
      <c r="F473" s="61" t="s">
        <v>755</v>
      </c>
      <c r="G473" s="61" t="s">
        <v>4276</v>
      </c>
      <c r="H473" s="61" t="s">
        <v>4262</v>
      </c>
      <c r="I473" s="61" t="s">
        <v>4264</v>
      </c>
      <c r="J473" s="61" t="s">
        <v>1196</v>
      </c>
      <c r="K473" s="61" t="s">
        <v>4088</v>
      </c>
      <c r="L473" s="61" t="s">
        <v>4277</v>
      </c>
      <c r="M473" s="61" t="s">
        <v>1198</v>
      </c>
      <c r="N473" s="61" t="n">
        <v>133546250</v>
      </c>
      <c r="O473" s="61" t="s">
        <v>1262</v>
      </c>
      <c r="P473" s="61" t="s">
        <v>4278</v>
      </c>
      <c r="R473" s="61" t="s">
        <v>4267</v>
      </c>
      <c r="S473" s="61" t="str">
        <f aca="false">IF(J473="Listed Option",MID(R473,3,9),MID(Q473,3,9))</f>
        <v>N07059210</v>
      </c>
      <c r="T473" s="61" t="str">
        <f aca="false">VLOOKUP(S473,'Output v4'!C:C,1,FALSE())</f>
        <v>N07059210</v>
      </c>
      <c r="W473" s="61" t="s">
        <v>4279</v>
      </c>
      <c r="X473" s="61" t="s">
        <v>4280</v>
      </c>
      <c r="Y473" s="61" t="s">
        <v>4281</v>
      </c>
      <c r="Z473" s="61" t="s">
        <v>1304</v>
      </c>
      <c r="AA473" s="61" t="s">
        <v>1305</v>
      </c>
      <c r="AB473" s="63" t="n">
        <v>10</v>
      </c>
      <c r="AC473" s="63" t="n">
        <v>10</v>
      </c>
      <c r="AD473" s="61" t="n">
        <v>100</v>
      </c>
      <c r="AE473" s="61" t="n">
        <v>0</v>
      </c>
      <c r="AF473" s="64" t="n">
        <v>1000</v>
      </c>
      <c r="AG473" s="61" t="s">
        <v>689</v>
      </c>
      <c r="AH473" s="62" t="n">
        <v>45291</v>
      </c>
      <c r="AI473" s="65" t="n">
        <v>2.125</v>
      </c>
      <c r="AJ473" s="61" t="s">
        <v>1266</v>
      </c>
      <c r="AK473" s="65" t="n">
        <v>2.125</v>
      </c>
      <c r="AL473" s="65" t="n">
        <v>756.92</v>
      </c>
      <c r="AM473" s="66" t="n">
        <v>2125</v>
      </c>
      <c r="AN473" s="66" t="n">
        <f aca="false">IF(J473="Listed Option",AF473*AL473,AM473)</f>
        <v>756920</v>
      </c>
      <c r="AO473" s="61" t="s">
        <v>1267</v>
      </c>
      <c r="AP473" s="61" t="n">
        <v>100</v>
      </c>
      <c r="AQ473" s="61" t="n">
        <v>100</v>
      </c>
      <c r="AV473" s="61" t="s">
        <v>4271</v>
      </c>
      <c r="AW473" s="61" t="s">
        <v>4070</v>
      </c>
      <c r="AY473" s="61" t="s">
        <v>4264</v>
      </c>
      <c r="AZ473" s="61" t="s">
        <v>4264</v>
      </c>
      <c r="BA473" s="61" t="s">
        <v>4264</v>
      </c>
      <c r="BB473" s="67" t="n">
        <v>0</v>
      </c>
      <c r="BE473" s="61" t="n">
        <v>238575</v>
      </c>
      <c r="BG473" s="61" t="s">
        <v>4273</v>
      </c>
      <c r="BJ473" s="61" t="s">
        <v>4264</v>
      </c>
      <c r="BL473" s="61" t="s">
        <v>4267</v>
      </c>
      <c r="BM473" s="61" t="s">
        <v>4267</v>
      </c>
      <c r="BN473" s="70" t="n">
        <v>756920</v>
      </c>
      <c r="BO473" s="68" t="n">
        <v>756920</v>
      </c>
      <c r="BP473" s="68" t="n">
        <v>21.25</v>
      </c>
      <c r="BQ473" s="68" t="n">
        <v>21.25</v>
      </c>
      <c r="BR473" s="69" t="n">
        <v>10</v>
      </c>
      <c r="BS473" s="63" t="n">
        <v>10</v>
      </c>
      <c r="BU473" s="68" t="n">
        <v>10</v>
      </c>
    </row>
    <row r="474" customFormat="false" ht="15" hidden="true" customHeight="false" outlineLevel="0" collapsed="false">
      <c r="A474" s="61" t="s">
        <v>4282</v>
      </c>
      <c r="B474" s="61" t="s">
        <v>4283</v>
      </c>
      <c r="C474" s="62" t="n">
        <v>45291</v>
      </c>
      <c r="D474" s="62" t="n">
        <v>45291</v>
      </c>
      <c r="E474" s="61" t="s">
        <v>1259</v>
      </c>
      <c r="F474" s="61" t="s">
        <v>755</v>
      </c>
      <c r="G474" s="61" t="s">
        <v>4284</v>
      </c>
      <c r="H474" s="61" t="s">
        <v>4262</v>
      </c>
      <c r="I474" s="61" t="s">
        <v>4264</v>
      </c>
      <c r="J474" s="61" t="s">
        <v>1196</v>
      </c>
      <c r="K474" s="61" t="s">
        <v>4088</v>
      </c>
      <c r="L474" s="61" t="s">
        <v>4089</v>
      </c>
      <c r="M474" s="61" t="s">
        <v>1197</v>
      </c>
      <c r="N474" s="61" t="n">
        <v>133898636</v>
      </c>
      <c r="O474" s="61" t="s">
        <v>1262</v>
      </c>
      <c r="P474" s="61" t="s">
        <v>4285</v>
      </c>
      <c r="R474" s="61" t="s">
        <v>4267</v>
      </c>
      <c r="S474" s="61" t="str">
        <f aca="false">IF(J474="Listed Option",MID(R474,3,9),MID(Q474,3,9))</f>
        <v>N07059210</v>
      </c>
      <c r="T474" s="61" t="str">
        <f aca="false">VLOOKUP(S474,'Output v4'!C:C,1,FALSE())</f>
        <v>N07059210</v>
      </c>
      <c r="W474" s="61" t="s">
        <v>4286</v>
      </c>
      <c r="X474" s="61" t="s">
        <v>4287</v>
      </c>
      <c r="Y474" s="61" t="s">
        <v>4288</v>
      </c>
      <c r="Z474" s="61" t="s">
        <v>1304</v>
      </c>
      <c r="AA474" s="61" t="s">
        <v>1305</v>
      </c>
      <c r="AB474" s="63" t="n">
        <v>10</v>
      </c>
      <c r="AC474" s="63" t="n">
        <v>10</v>
      </c>
      <c r="AD474" s="61" t="n">
        <v>100</v>
      </c>
      <c r="AE474" s="61" t="n">
        <v>0</v>
      </c>
      <c r="AF474" s="64" t="n">
        <v>1000</v>
      </c>
      <c r="AG474" s="61" t="s">
        <v>689</v>
      </c>
      <c r="AH474" s="62" t="n">
        <v>45291</v>
      </c>
      <c r="AI474" s="65" t="n">
        <v>0.25</v>
      </c>
      <c r="AJ474" s="61" t="s">
        <v>1266</v>
      </c>
      <c r="AK474" s="65" t="n">
        <v>0.25</v>
      </c>
      <c r="AL474" s="65" t="n">
        <v>756.92</v>
      </c>
      <c r="AM474" s="66" t="n">
        <v>250</v>
      </c>
      <c r="AN474" s="66" t="n">
        <f aca="false">IF(J474="Listed Option",AF474*AL474,AM474)</f>
        <v>756920</v>
      </c>
      <c r="AO474" s="61" t="s">
        <v>1267</v>
      </c>
      <c r="AP474" s="61" t="n">
        <v>100</v>
      </c>
      <c r="AQ474" s="61" t="n">
        <v>100</v>
      </c>
      <c r="AV474" s="61" t="s">
        <v>4271</v>
      </c>
      <c r="AW474" s="61" t="s">
        <v>4070</v>
      </c>
      <c r="AY474" s="61" t="s">
        <v>4264</v>
      </c>
      <c r="AZ474" s="61" t="s">
        <v>4264</v>
      </c>
      <c r="BA474" s="61" t="s">
        <v>4264</v>
      </c>
      <c r="BB474" s="67" t="n">
        <v>0</v>
      </c>
      <c r="BE474" s="61" t="n">
        <v>238575</v>
      </c>
      <c r="BG474" s="61" t="s">
        <v>4273</v>
      </c>
      <c r="BJ474" s="61" t="s">
        <v>4264</v>
      </c>
      <c r="BL474" s="61" t="s">
        <v>4267</v>
      </c>
      <c r="BM474" s="61" t="s">
        <v>4267</v>
      </c>
      <c r="BN474" s="70" t="n">
        <v>-756920</v>
      </c>
      <c r="BO474" s="68" t="n">
        <v>756920</v>
      </c>
      <c r="BP474" s="68" t="n">
        <v>2.5</v>
      </c>
      <c r="BQ474" s="68" t="n">
        <v>2.5</v>
      </c>
      <c r="BR474" s="69" t="n">
        <v>10</v>
      </c>
      <c r="BS474" s="63" t="n">
        <v>10</v>
      </c>
      <c r="BU474" s="68" t="n">
        <v>10</v>
      </c>
    </row>
    <row r="475" customFormat="false" ht="15" hidden="true" customHeight="false" outlineLevel="0" collapsed="false">
      <c r="A475" s="61" t="s">
        <v>4289</v>
      </c>
      <c r="B475" s="61" t="s">
        <v>4290</v>
      </c>
      <c r="C475" s="62" t="n">
        <v>45291</v>
      </c>
      <c r="D475" s="62" t="n">
        <v>45291</v>
      </c>
      <c r="E475" s="61" t="s">
        <v>1259</v>
      </c>
      <c r="F475" s="61" t="s">
        <v>757</v>
      </c>
      <c r="G475" s="61" t="s">
        <v>4291</v>
      </c>
      <c r="H475" s="61" t="s">
        <v>4291</v>
      </c>
      <c r="I475" s="61" t="s">
        <v>4292</v>
      </c>
      <c r="J475" s="61" t="s">
        <v>1195</v>
      </c>
      <c r="K475" s="61" t="s">
        <v>1195</v>
      </c>
      <c r="L475" s="61" t="s">
        <v>1195</v>
      </c>
      <c r="N475" s="61" t="n">
        <v>148083</v>
      </c>
      <c r="O475" s="61" t="s">
        <v>1262</v>
      </c>
      <c r="P475" s="61" t="s">
        <v>4293</v>
      </c>
      <c r="Q475" s="61" t="s">
        <v>4294</v>
      </c>
      <c r="R475" s="61" t="s">
        <v>4294</v>
      </c>
      <c r="S475" s="61" t="str">
        <f aca="false">IF(J475="Listed Option",MID(R475,3,9),MID(Q475,3,9))</f>
        <v>00206R102</v>
      </c>
      <c r="T475" s="61" t="str">
        <f aca="false">VLOOKUP(S475,'Output v4'!C:C,1,FALSE())</f>
        <v>00206R102</v>
      </c>
      <c r="U475" s="61" t="s">
        <v>49</v>
      </c>
      <c r="V475" s="61" t="s">
        <v>4295</v>
      </c>
      <c r="W475" s="61" t="s">
        <v>4292</v>
      </c>
      <c r="Y475" s="61" t="s">
        <v>4296</v>
      </c>
      <c r="Z475" s="61" t="s">
        <v>1304</v>
      </c>
      <c r="AA475" s="61" t="s">
        <v>1305</v>
      </c>
      <c r="AB475" s="63" t="n">
        <v>-44</v>
      </c>
      <c r="AC475" s="63" t="n">
        <v>-44</v>
      </c>
      <c r="AE475" s="61" t="n">
        <v>0</v>
      </c>
      <c r="AF475" s="64" t="n">
        <v>-44</v>
      </c>
      <c r="AG475" s="61" t="s">
        <v>1273</v>
      </c>
      <c r="AH475" s="62" t="n">
        <v>45291</v>
      </c>
      <c r="AI475" s="65" t="n">
        <v>16.78</v>
      </c>
      <c r="AJ475" s="61" t="s">
        <v>3614</v>
      </c>
      <c r="AK475" s="65" t="n">
        <v>16.78</v>
      </c>
      <c r="AL475" s="65" t="n">
        <v>16.78</v>
      </c>
      <c r="AM475" s="66" t="n">
        <v>-738.32</v>
      </c>
      <c r="AN475" s="66" t="n">
        <f aca="false">IF(J475="Listed Option",AF475*AL475,AM475)</f>
        <v>-738.32</v>
      </c>
      <c r="AO475" s="61" t="s">
        <v>1267</v>
      </c>
      <c r="AP475" s="61" t="n">
        <v>1</v>
      </c>
      <c r="AQ475" s="61" t="n">
        <v>1</v>
      </c>
      <c r="AV475" s="61" t="s">
        <v>4296</v>
      </c>
      <c r="AW475" s="61" t="s">
        <v>4070</v>
      </c>
      <c r="AY475" s="61" t="s">
        <v>4292</v>
      </c>
      <c r="AZ475" s="61" t="s">
        <v>4292</v>
      </c>
      <c r="BA475" s="61" t="s">
        <v>4292</v>
      </c>
      <c r="BB475" s="67" t="n">
        <v>0</v>
      </c>
      <c r="BE475" s="61" t="n">
        <v>238575</v>
      </c>
      <c r="BF475" s="61" t="s">
        <v>757</v>
      </c>
      <c r="BG475" s="61" t="s">
        <v>4084</v>
      </c>
      <c r="BH475" s="61" t="s">
        <v>4084</v>
      </c>
      <c r="BI475" s="61" t="s">
        <v>4292</v>
      </c>
      <c r="BJ475" s="61" t="s">
        <v>4292</v>
      </c>
      <c r="BK475" s="61" t="s">
        <v>4292</v>
      </c>
      <c r="BL475" s="61" t="s">
        <v>4294</v>
      </c>
      <c r="BM475" s="61" t="s">
        <v>4294</v>
      </c>
      <c r="BN475" s="70" t="n">
        <v>-738.32</v>
      </c>
      <c r="BO475" s="68" t="n">
        <v>-738.32</v>
      </c>
      <c r="BP475" s="68" t="n">
        <v>-738.32</v>
      </c>
      <c r="BQ475" s="68" t="n">
        <v>-738.32</v>
      </c>
      <c r="BR475" s="69" t="n">
        <v>-44</v>
      </c>
      <c r="BU475" s="68" t="n">
        <v>44</v>
      </c>
    </row>
    <row r="476" customFormat="false" ht="15" hidden="true" customHeight="false" outlineLevel="0" collapsed="false">
      <c r="A476" s="61" t="s">
        <v>4297</v>
      </c>
      <c r="B476" s="61" t="s">
        <v>4298</v>
      </c>
      <c r="C476" s="62" t="n">
        <v>45291</v>
      </c>
      <c r="D476" s="62" t="n">
        <v>45291</v>
      </c>
      <c r="E476" s="61" t="s">
        <v>1259</v>
      </c>
      <c r="F476" s="61" t="s">
        <v>757</v>
      </c>
      <c r="G476" s="61" t="s">
        <v>4299</v>
      </c>
      <c r="H476" s="61" t="s">
        <v>4291</v>
      </c>
      <c r="I476" s="61" t="s">
        <v>4292</v>
      </c>
      <c r="J476" s="61" t="s">
        <v>1196</v>
      </c>
      <c r="K476" s="61" t="s">
        <v>4088</v>
      </c>
      <c r="L476" s="61" t="s">
        <v>4089</v>
      </c>
      <c r="M476" s="61" t="s">
        <v>1197</v>
      </c>
      <c r="N476" s="61" t="n">
        <v>183462046</v>
      </c>
      <c r="O476" s="61" t="s">
        <v>1262</v>
      </c>
      <c r="P476" s="61" t="s">
        <v>4300</v>
      </c>
      <c r="R476" s="61" t="s">
        <v>4294</v>
      </c>
      <c r="S476" s="61" t="str">
        <f aca="false">IF(J476="Listed Option",MID(R476,3,9),MID(Q476,3,9))</f>
        <v>00206R102</v>
      </c>
      <c r="T476" s="61" t="str">
        <f aca="false">VLOOKUP(S476,'Output v4'!C:C,1,FALSE())</f>
        <v>00206R102</v>
      </c>
      <c r="W476" s="61" t="s">
        <v>4301</v>
      </c>
      <c r="X476" s="61" t="s">
        <v>4302</v>
      </c>
      <c r="Y476" s="61" t="s">
        <v>4303</v>
      </c>
      <c r="Z476" s="61" t="s">
        <v>1304</v>
      </c>
      <c r="AA476" s="61" t="s">
        <v>1305</v>
      </c>
      <c r="AB476" s="63" t="n">
        <v>64</v>
      </c>
      <c r="AC476" s="63" t="n">
        <v>64</v>
      </c>
      <c r="AD476" s="61" t="n">
        <v>100</v>
      </c>
      <c r="AE476" s="61" t="n">
        <v>0</v>
      </c>
      <c r="AF476" s="64" t="n">
        <v>6400</v>
      </c>
      <c r="AG476" s="61" t="s">
        <v>689</v>
      </c>
      <c r="AH476" s="62" t="n">
        <v>45291</v>
      </c>
      <c r="AI476" s="65" t="n">
        <v>0.28</v>
      </c>
      <c r="AJ476" s="61" t="s">
        <v>1266</v>
      </c>
      <c r="AK476" s="65" t="n">
        <v>0.28</v>
      </c>
      <c r="AL476" s="65" t="n">
        <v>16.78</v>
      </c>
      <c r="AM476" s="66" t="n">
        <v>1792</v>
      </c>
      <c r="AN476" s="66" t="n">
        <f aca="false">IF(J476="Listed Option",AF476*AL476,AM476)</f>
        <v>107392</v>
      </c>
      <c r="AO476" s="61" t="s">
        <v>1267</v>
      </c>
      <c r="AP476" s="61" t="n">
        <v>100</v>
      </c>
      <c r="AQ476" s="61" t="n">
        <v>100</v>
      </c>
      <c r="AV476" s="61" t="s">
        <v>4296</v>
      </c>
      <c r="AW476" s="61" t="s">
        <v>4070</v>
      </c>
      <c r="AY476" s="61" t="s">
        <v>4292</v>
      </c>
      <c r="AZ476" s="61" t="s">
        <v>4292</v>
      </c>
      <c r="BA476" s="61" t="s">
        <v>4292</v>
      </c>
      <c r="BB476" s="67" t="n">
        <v>0</v>
      </c>
      <c r="BE476" s="61" t="n">
        <v>238575</v>
      </c>
      <c r="BG476" s="61" t="s">
        <v>4084</v>
      </c>
      <c r="BJ476" s="61" t="s">
        <v>4292</v>
      </c>
      <c r="BL476" s="61" t="s">
        <v>4294</v>
      </c>
      <c r="BM476" s="61" t="s">
        <v>4294</v>
      </c>
      <c r="BN476" s="70" t="n">
        <v>-107392</v>
      </c>
      <c r="BO476" s="68" t="n">
        <v>107392</v>
      </c>
      <c r="BP476" s="68" t="n">
        <v>17.92</v>
      </c>
      <c r="BQ476" s="68" t="n">
        <v>17.92</v>
      </c>
      <c r="BR476" s="69" t="n">
        <v>64</v>
      </c>
      <c r="BS476" s="63" t="n">
        <v>64</v>
      </c>
      <c r="BU476" s="68" t="n">
        <v>64</v>
      </c>
    </row>
    <row r="477" customFormat="false" ht="15" hidden="true" customHeight="false" outlineLevel="0" collapsed="false">
      <c r="A477" s="61" t="s">
        <v>4304</v>
      </c>
      <c r="B477" s="61" t="s">
        <v>4305</v>
      </c>
      <c r="C477" s="62" t="n">
        <v>45291</v>
      </c>
      <c r="D477" s="62" t="n">
        <v>45291</v>
      </c>
      <c r="E477" s="61" t="s">
        <v>1259</v>
      </c>
      <c r="F477" s="61" t="s">
        <v>757</v>
      </c>
      <c r="G477" s="61" t="s">
        <v>4306</v>
      </c>
      <c r="H477" s="61" t="s">
        <v>4291</v>
      </c>
      <c r="I477" s="61" t="s">
        <v>4292</v>
      </c>
      <c r="J477" s="61" t="s">
        <v>1196</v>
      </c>
      <c r="K477" s="61" t="s">
        <v>4088</v>
      </c>
      <c r="L477" s="61" t="s">
        <v>4277</v>
      </c>
      <c r="M477" s="61" t="s">
        <v>1198</v>
      </c>
      <c r="N477" s="61" t="n">
        <v>183462073</v>
      </c>
      <c r="O477" s="61" t="s">
        <v>1262</v>
      </c>
      <c r="P477" s="61" t="s">
        <v>4307</v>
      </c>
      <c r="R477" s="61" t="s">
        <v>4294</v>
      </c>
      <c r="S477" s="61" t="str">
        <f aca="false">IF(J477="Listed Option",MID(R477,3,9),MID(Q477,3,9))</f>
        <v>00206R102</v>
      </c>
      <c r="T477" s="61" t="str">
        <f aca="false">VLOOKUP(S477,'Output v4'!C:C,1,FALSE())</f>
        <v>00206R102</v>
      </c>
      <c r="W477" s="61" t="s">
        <v>4308</v>
      </c>
      <c r="X477" s="61" t="s">
        <v>4309</v>
      </c>
      <c r="Y477" s="61" t="s">
        <v>4310</v>
      </c>
      <c r="Z477" s="61" t="s">
        <v>1304</v>
      </c>
      <c r="AA477" s="61" t="s">
        <v>1305</v>
      </c>
      <c r="AB477" s="63" t="n">
        <v>64</v>
      </c>
      <c r="AC477" s="63" t="n">
        <v>64</v>
      </c>
      <c r="AD477" s="61" t="n">
        <v>100</v>
      </c>
      <c r="AE477" s="61" t="n">
        <v>0</v>
      </c>
      <c r="AF477" s="64" t="n">
        <v>6400</v>
      </c>
      <c r="AG477" s="61" t="s">
        <v>689</v>
      </c>
      <c r="AH477" s="62" t="n">
        <v>45291</v>
      </c>
      <c r="AI477" s="65" t="n">
        <v>0.315</v>
      </c>
      <c r="AJ477" s="61" t="s">
        <v>1266</v>
      </c>
      <c r="AK477" s="65" t="n">
        <v>0.315</v>
      </c>
      <c r="AL477" s="65" t="n">
        <v>16.78</v>
      </c>
      <c r="AM477" s="66" t="n">
        <v>2016</v>
      </c>
      <c r="AN477" s="66" t="n">
        <f aca="false">IF(J477="Listed Option",AF477*AL477,AM477)</f>
        <v>107392</v>
      </c>
      <c r="AO477" s="61" t="s">
        <v>1267</v>
      </c>
      <c r="AP477" s="61" t="n">
        <v>100</v>
      </c>
      <c r="AQ477" s="61" t="n">
        <v>100</v>
      </c>
      <c r="AV477" s="61" t="s">
        <v>4296</v>
      </c>
      <c r="AW477" s="61" t="s">
        <v>4070</v>
      </c>
      <c r="AY477" s="61" t="s">
        <v>4292</v>
      </c>
      <c r="AZ477" s="61" t="s">
        <v>4292</v>
      </c>
      <c r="BA477" s="61" t="s">
        <v>4292</v>
      </c>
      <c r="BB477" s="67" t="n">
        <v>0</v>
      </c>
      <c r="BE477" s="61" t="n">
        <v>238575</v>
      </c>
      <c r="BG477" s="61" t="s">
        <v>4084</v>
      </c>
      <c r="BJ477" s="61" t="s">
        <v>4292</v>
      </c>
      <c r="BL477" s="61" t="s">
        <v>4294</v>
      </c>
      <c r="BM477" s="61" t="s">
        <v>4294</v>
      </c>
      <c r="BN477" s="70" t="n">
        <v>107392</v>
      </c>
      <c r="BO477" s="68" t="n">
        <v>107392</v>
      </c>
      <c r="BP477" s="68" t="n">
        <v>20.16</v>
      </c>
      <c r="BQ477" s="68" t="n">
        <v>20.16</v>
      </c>
      <c r="BR477" s="69" t="n">
        <v>64</v>
      </c>
      <c r="BS477" s="63" t="n">
        <v>64</v>
      </c>
      <c r="BU477" s="68" t="n">
        <v>64</v>
      </c>
    </row>
    <row r="478" customFormat="false" ht="15" hidden="true" customHeight="false" outlineLevel="0" collapsed="false">
      <c r="A478" s="61" t="s">
        <v>4311</v>
      </c>
      <c r="B478" s="61" t="s">
        <v>4312</v>
      </c>
      <c r="C478" s="62" t="n">
        <v>45291</v>
      </c>
      <c r="D478" s="62" t="n">
        <v>45291</v>
      </c>
      <c r="E478" s="61" t="s">
        <v>1259</v>
      </c>
      <c r="F478" s="61" t="s">
        <v>4313</v>
      </c>
      <c r="G478" s="61" t="s">
        <v>4314</v>
      </c>
      <c r="H478" s="61" t="s">
        <v>4314</v>
      </c>
      <c r="I478" s="61" t="s">
        <v>4315</v>
      </c>
      <c r="J478" s="61" t="s">
        <v>1199</v>
      </c>
      <c r="K478" s="61" t="s">
        <v>4065</v>
      </c>
      <c r="L478" s="61" t="s">
        <v>4065</v>
      </c>
      <c r="N478" s="61" t="n">
        <v>137585125</v>
      </c>
      <c r="O478" s="61" t="s">
        <v>1262</v>
      </c>
      <c r="P478" s="61" t="s">
        <v>4316</v>
      </c>
      <c r="Q478" s="61" t="s">
        <v>4317</v>
      </c>
      <c r="R478" s="61" t="s">
        <v>4317</v>
      </c>
      <c r="S478" s="61" t="str">
        <f aca="false">IF(J478="Listed Option",MID(R478,3,9),MID(Q478,3,9))</f>
        <v>05368PAA7</v>
      </c>
      <c r="T478" s="61" t="e">
        <f aca="false">VLOOKUP(S478,'Output v4'!C:C,1,FALSE())</f>
        <v>#N/A</v>
      </c>
      <c r="U478" s="61" t="s">
        <v>4318</v>
      </c>
      <c r="V478" s="61" t="s">
        <v>4319</v>
      </c>
      <c r="Z478" s="61" t="s">
        <v>4029</v>
      </c>
      <c r="AA478" s="61" t="s">
        <v>4117</v>
      </c>
      <c r="AB478" s="63" t="n">
        <v>3320000</v>
      </c>
      <c r="AC478" s="63" t="n">
        <v>3320000</v>
      </c>
      <c r="AE478" s="61" t="n">
        <v>1</v>
      </c>
      <c r="AF478" s="64" t="n">
        <v>3320000</v>
      </c>
      <c r="AG478" s="61" t="s">
        <v>689</v>
      </c>
      <c r="AH478" s="62" t="n">
        <v>45291</v>
      </c>
      <c r="AI478" s="65" t="n">
        <v>0.879223</v>
      </c>
      <c r="AJ478" s="61" t="s">
        <v>1266</v>
      </c>
      <c r="AK478" s="65" t="n">
        <v>0.879223</v>
      </c>
      <c r="AL478" s="65" t="n">
        <v>0.879223</v>
      </c>
      <c r="AM478" s="66" t="n">
        <v>2919020.36</v>
      </c>
      <c r="AN478" s="66" t="n">
        <f aca="false">IF(J478="Listed Option",AF478*AL478,AM478)</f>
        <v>2919020.36</v>
      </c>
      <c r="AO478" s="61" t="s">
        <v>1267</v>
      </c>
      <c r="AW478" s="61" t="s">
        <v>4070</v>
      </c>
      <c r="AY478" s="61" t="s">
        <v>4314</v>
      </c>
      <c r="BA478" s="61" t="s">
        <v>4314</v>
      </c>
      <c r="BB478" s="67" t="n">
        <v>30</v>
      </c>
      <c r="BE478" s="61" t="n">
        <v>238587</v>
      </c>
      <c r="BF478" s="61" t="s">
        <v>4313</v>
      </c>
      <c r="BG478" s="61" t="s">
        <v>4320</v>
      </c>
      <c r="BH478" s="61" t="s">
        <v>4320</v>
      </c>
      <c r="BI478" s="61" t="s">
        <v>4315</v>
      </c>
      <c r="BJ478" s="61" t="s">
        <v>4314</v>
      </c>
      <c r="BL478" s="61" t="s">
        <v>4317</v>
      </c>
      <c r="BM478" s="61" t="s">
        <v>4317</v>
      </c>
      <c r="BN478" s="70" t="n">
        <v>3320000</v>
      </c>
      <c r="BP478" s="68" t="n">
        <v>2919020.36</v>
      </c>
      <c r="BQ478" s="68" t="n">
        <v>2919020.36</v>
      </c>
      <c r="BR478" s="69" t="n">
        <v>3320000</v>
      </c>
      <c r="BS478" s="63" t="n">
        <v>3320</v>
      </c>
      <c r="BU478" s="68" t="n">
        <v>3320000</v>
      </c>
    </row>
    <row r="479" customFormat="false" ht="15" hidden="true" customHeight="false" outlineLevel="0" collapsed="false">
      <c r="A479" s="61" t="s">
        <v>4321</v>
      </c>
      <c r="B479" s="61" t="s">
        <v>4322</v>
      </c>
      <c r="C479" s="62" t="n">
        <v>45291</v>
      </c>
      <c r="D479" s="62" t="n">
        <v>45291</v>
      </c>
      <c r="E479" s="61" t="s">
        <v>1259</v>
      </c>
      <c r="F479" s="61" t="s">
        <v>702</v>
      </c>
      <c r="G479" s="61" t="s">
        <v>4323</v>
      </c>
      <c r="H479" s="61" t="s">
        <v>4323</v>
      </c>
      <c r="I479" s="61" t="s">
        <v>4324</v>
      </c>
      <c r="J479" s="61" t="s">
        <v>1195</v>
      </c>
      <c r="K479" s="61" t="s">
        <v>1195</v>
      </c>
      <c r="L479" s="61" t="s">
        <v>1195</v>
      </c>
      <c r="N479" s="61" t="n">
        <v>39425</v>
      </c>
      <c r="O479" s="61" t="s">
        <v>1262</v>
      </c>
      <c r="P479" s="61" t="s">
        <v>4325</v>
      </c>
      <c r="Q479" s="61" t="s">
        <v>4326</v>
      </c>
      <c r="R479" s="61" t="s">
        <v>4326</v>
      </c>
      <c r="S479" s="61" t="str">
        <f aca="false">IF(J479="Listed Option",MID(R479,3,9),MID(Q479,3,9))</f>
        <v>002824100</v>
      </c>
      <c r="T479" s="61" t="str">
        <f aca="false">VLOOKUP(S479,'Output v4'!C:C,1,FALSE())</f>
        <v>002824100</v>
      </c>
      <c r="U479" s="61" t="s">
        <v>3</v>
      </c>
      <c r="V479" s="61" t="s">
        <v>4327</v>
      </c>
      <c r="W479" s="61" t="s">
        <v>4324</v>
      </c>
      <c r="Y479" s="61" t="s">
        <v>4328</v>
      </c>
      <c r="Z479" s="61" t="s">
        <v>1304</v>
      </c>
      <c r="AA479" s="61" t="s">
        <v>1305</v>
      </c>
      <c r="AB479" s="63" t="n">
        <v>-2604</v>
      </c>
      <c r="AC479" s="63" t="n">
        <v>-2604</v>
      </c>
      <c r="AE479" s="61" t="n">
        <v>0</v>
      </c>
      <c r="AF479" s="64" t="n">
        <v>-2604</v>
      </c>
      <c r="AG479" s="61" t="s">
        <v>1273</v>
      </c>
      <c r="AH479" s="62" t="n">
        <v>45291</v>
      </c>
      <c r="AI479" s="65" t="n">
        <v>110.07</v>
      </c>
      <c r="AJ479" s="61" t="s">
        <v>3614</v>
      </c>
      <c r="AK479" s="65" t="n">
        <v>110.07</v>
      </c>
      <c r="AL479" s="65" t="n">
        <v>110.07</v>
      </c>
      <c r="AM479" s="66" t="n">
        <v>-286622.28</v>
      </c>
      <c r="AN479" s="66" t="n">
        <f aca="false">IF(J479="Listed Option",AF479*AL479,AM479)</f>
        <v>-286622.28</v>
      </c>
      <c r="AO479" s="61" t="s">
        <v>1267</v>
      </c>
      <c r="AP479" s="61" t="n">
        <v>1</v>
      </c>
      <c r="AQ479" s="61" t="n">
        <v>1</v>
      </c>
      <c r="AV479" s="61" t="s">
        <v>4328</v>
      </c>
      <c r="AW479" s="61" t="s">
        <v>4070</v>
      </c>
      <c r="AY479" s="61" t="s">
        <v>4324</v>
      </c>
      <c r="AZ479" s="61" t="s">
        <v>4324</v>
      </c>
      <c r="BA479" s="61" t="s">
        <v>4324</v>
      </c>
      <c r="BB479" s="67" t="n">
        <v>0</v>
      </c>
      <c r="BE479" s="61" t="n">
        <v>238575</v>
      </c>
      <c r="BF479" s="61" t="s">
        <v>702</v>
      </c>
      <c r="BG479" s="61" t="s">
        <v>4084</v>
      </c>
      <c r="BH479" s="61" t="s">
        <v>4084</v>
      </c>
      <c r="BI479" s="61" t="s">
        <v>4324</v>
      </c>
      <c r="BJ479" s="61" t="s">
        <v>4324</v>
      </c>
      <c r="BK479" s="61" t="s">
        <v>4324</v>
      </c>
      <c r="BL479" s="61" t="s">
        <v>4326</v>
      </c>
      <c r="BM479" s="61" t="s">
        <v>4326</v>
      </c>
      <c r="BN479" s="70" t="n">
        <v>-286622.28</v>
      </c>
      <c r="BO479" s="68" t="n">
        <v>-286622.28</v>
      </c>
      <c r="BP479" s="68" t="n">
        <v>-286622.28</v>
      </c>
      <c r="BQ479" s="68" t="n">
        <v>-286622.28</v>
      </c>
      <c r="BR479" s="69" t="n">
        <v>-2604</v>
      </c>
      <c r="BU479" s="68" t="n">
        <v>2604</v>
      </c>
    </row>
    <row r="480" customFormat="false" ht="15" hidden="true" customHeight="false" outlineLevel="0" collapsed="false">
      <c r="A480" s="61" t="s">
        <v>4329</v>
      </c>
      <c r="B480" s="61" t="s">
        <v>4330</v>
      </c>
      <c r="C480" s="62" t="n">
        <v>45291</v>
      </c>
      <c r="D480" s="62" t="n">
        <v>45291</v>
      </c>
      <c r="E480" s="61" t="s">
        <v>1259</v>
      </c>
      <c r="F480" s="61" t="s">
        <v>702</v>
      </c>
      <c r="G480" s="61" t="s">
        <v>4331</v>
      </c>
      <c r="H480" s="61" t="s">
        <v>4323</v>
      </c>
      <c r="I480" s="61" t="s">
        <v>4324</v>
      </c>
      <c r="J480" s="61" t="s">
        <v>1196</v>
      </c>
      <c r="K480" s="61" t="s">
        <v>4088</v>
      </c>
      <c r="L480" s="61" t="s">
        <v>4089</v>
      </c>
      <c r="M480" s="61" t="s">
        <v>1197</v>
      </c>
      <c r="N480" s="61" t="n">
        <v>190256804</v>
      </c>
      <c r="O480" s="61" t="s">
        <v>1262</v>
      </c>
      <c r="P480" s="61" t="s">
        <v>4332</v>
      </c>
      <c r="R480" s="61" t="s">
        <v>4326</v>
      </c>
      <c r="S480" s="61" t="str">
        <f aca="false">IF(J480="Listed Option",MID(R480,3,9),MID(Q480,3,9))</f>
        <v>002824100</v>
      </c>
      <c r="T480" s="61" t="str">
        <f aca="false">VLOOKUP(S480,'Output v4'!C:C,1,FALSE())</f>
        <v>002824100</v>
      </c>
      <c r="W480" s="61" t="s">
        <v>4333</v>
      </c>
      <c r="X480" s="61" t="s">
        <v>4334</v>
      </c>
      <c r="Y480" s="61" t="s">
        <v>4335</v>
      </c>
      <c r="Z480" s="61" t="s">
        <v>1304</v>
      </c>
      <c r="AA480" s="61" t="s">
        <v>1305</v>
      </c>
      <c r="AB480" s="63" t="n">
        <v>92</v>
      </c>
      <c r="AC480" s="63" t="n">
        <v>92</v>
      </c>
      <c r="AD480" s="61" t="n">
        <v>100</v>
      </c>
      <c r="AE480" s="61" t="n">
        <v>0</v>
      </c>
      <c r="AF480" s="64" t="n">
        <v>9200</v>
      </c>
      <c r="AG480" s="61" t="s">
        <v>689</v>
      </c>
      <c r="AH480" s="62" t="n">
        <v>45291</v>
      </c>
      <c r="AI480" s="65" t="n">
        <v>0.82</v>
      </c>
      <c r="AJ480" s="61" t="s">
        <v>1266</v>
      </c>
      <c r="AK480" s="65" t="n">
        <v>0.82</v>
      </c>
      <c r="AL480" s="65" t="n">
        <v>110.07</v>
      </c>
      <c r="AM480" s="66" t="n">
        <v>7544</v>
      </c>
      <c r="AN480" s="66" t="n">
        <f aca="false">IF(J480="Listed Option",AF480*AL480,AM480)</f>
        <v>1012644</v>
      </c>
      <c r="AO480" s="61" t="s">
        <v>1267</v>
      </c>
      <c r="AP480" s="61" t="n">
        <v>100</v>
      </c>
      <c r="AQ480" s="61" t="n">
        <v>100</v>
      </c>
      <c r="AV480" s="61" t="s">
        <v>4328</v>
      </c>
      <c r="AW480" s="61" t="s">
        <v>4070</v>
      </c>
      <c r="AY480" s="61" t="s">
        <v>4324</v>
      </c>
      <c r="AZ480" s="61" t="s">
        <v>4324</v>
      </c>
      <c r="BA480" s="61" t="s">
        <v>4324</v>
      </c>
      <c r="BB480" s="67" t="n">
        <v>0</v>
      </c>
      <c r="BE480" s="61" t="n">
        <v>238575</v>
      </c>
      <c r="BG480" s="61" t="s">
        <v>4084</v>
      </c>
      <c r="BJ480" s="61" t="s">
        <v>4324</v>
      </c>
      <c r="BL480" s="61" t="s">
        <v>4326</v>
      </c>
      <c r="BM480" s="61" t="s">
        <v>4326</v>
      </c>
      <c r="BN480" s="70" t="n">
        <v>-1012644</v>
      </c>
      <c r="BO480" s="68" t="n">
        <v>1012644</v>
      </c>
      <c r="BP480" s="68" t="n">
        <v>75.44</v>
      </c>
      <c r="BQ480" s="68" t="n">
        <v>75.44</v>
      </c>
      <c r="BR480" s="69" t="n">
        <v>92</v>
      </c>
      <c r="BS480" s="63" t="n">
        <v>92</v>
      </c>
      <c r="BU480" s="68" t="n">
        <v>92</v>
      </c>
    </row>
    <row r="481" customFormat="false" ht="15" hidden="true" customHeight="false" outlineLevel="0" collapsed="false">
      <c r="A481" s="61" t="s">
        <v>4336</v>
      </c>
      <c r="B481" s="61" t="s">
        <v>4337</v>
      </c>
      <c r="C481" s="62" t="n">
        <v>45291</v>
      </c>
      <c r="D481" s="62" t="n">
        <v>45291</v>
      </c>
      <c r="E481" s="61" t="s">
        <v>1259</v>
      </c>
      <c r="F481" s="61" t="s">
        <v>702</v>
      </c>
      <c r="G481" s="61" t="s">
        <v>4338</v>
      </c>
      <c r="H481" s="61" t="s">
        <v>4323</v>
      </c>
      <c r="I481" s="61" t="s">
        <v>4324</v>
      </c>
      <c r="J481" s="61" t="s">
        <v>1196</v>
      </c>
      <c r="K481" s="61" t="s">
        <v>4088</v>
      </c>
      <c r="L481" s="61" t="s">
        <v>4089</v>
      </c>
      <c r="M481" s="61" t="s">
        <v>1197</v>
      </c>
      <c r="N481" s="61" t="n">
        <v>190256820</v>
      </c>
      <c r="O481" s="61" t="s">
        <v>1262</v>
      </c>
      <c r="P481" s="61" t="s">
        <v>4339</v>
      </c>
      <c r="R481" s="61" t="s">
        <v>4326</v>
      </c>
      <c r="S481" s="61" t="str">
        <f aca="false">IF(J481="Listed Option",MID(R481,3,9),MID(Q481,3,9))</f>
        <v>002824100</v>
      </c>
      <c r="T481" s="61" t="str">
        <f aca="false">VLOOKUP(S481,'Output v4'!C:C,1,FALSE())</f>
        <v>002824100</v>
      </c>
      <c r="W481" s="61" t="s">
        <v>4340</v>
      </c>
      <c r="X481" s="61" t="s">
        <v>4341</v>
      </c>
      <c r="Y481" s="61" t="s">
        <v>4342</v>
      </c>
      <c r="Z481" s="61" t="s">
        <v>1304</v>
      </c>
      <c r="AA481" s="61" t="s">
        <v>1305</v>
      </c>
      <c r="AB481" s="63" t="n">
        <v>100</v>
      </c>
      <c r="AC481" s="63" t="n">
        <v>100</v>
      </c>
      <c r="AD481" s="61" t="n">
        <v>100</v>
      </c>
      <c r="AE481" s="61" t="n">
        <v>0</v>
      </c>
      <c r="AF481" s="64" t="n">
        <v>10000</v>
      </c>
      <c r="AG481" s="61" t="s">
        <v>689</v>
      </c>
      <c r="AH481" s="62" t="n">
        <v>45291</v>
      </c>
      <c r="AI481" s="65" t="n">
        <v>1.755</v>
      </c>
      <c r="AJ481" s="61" t="s">
        <v>1266</v>
      </c>
      <c r="AK481" s="65" t="n">
        <v>1.755</v>
      </c>
      <c r="AL481" s="65" t="n">
        <v>110.07</v>
      </c>
      <c r="AM481" s="66" t="n">
        <v>17550</v>
      </c>
      <c r="AN481" s="66" t="n">
        <f aca="false">IF(J481="Listed Option",AF481*AL481,AM481)</f>
        <v>1100700</v>
      </c>
      <c r="AO481" s="61" t="s">
        <v>1267</v>
      </c>
      <c r="AP481" s="61" t="n">
        <v>100</v>
      </c>
      <c r="AQ481" s="61" t="n">
        <v>100</v>
      </c>
      <c r="AV481" s="61" t="s">
        <v>4328</v>
      </c>
      <c r="AW481" s="61" t="s">
        <v>4070</v>
      </c>
      <c r="AY481" s="61" t="s">
        <v>4324</v>
      </c>
      <c r="AZ481" s="61" t="s">
        <v>4324</v>
      </c>
      <c r="BA481" s="61" t="s">
        <v>4324</v>
      </c>
      <c r="BB481" s="67" t="n">
        <v>0</v>
      </c>
      <c r="BE481" s="61" t="n">
        <v>238575</v>
      </c>
      <c r="BG481" s="61" t="s">
        <v>4084</v>
      </c>
      <c r="BJ481" s="61" t="s">
        <v>4324</v>
      </c>
      <c r="BL481" s="61" t="s">
        <v>4326</v>
      </c>
      <c r="BM481" s="61" t="s">
        <v>4326</v>
      </c>
      <c r="BN481" s="70" t="n">
        <v>-1100700</v>
      </c>
      <c r="BO481" s="68" t="n">
        <v>1100700</v>
      </c>
      <c r="BP481" s="68" t="n">
        <v>175.5</v>
      </c>
      <c r="BQ481" s="68" t="n">
        <v>175.5</v>
      </c>
      <c r="BR481" s="69" t="n">
        <v>100</v>
      </c>
      <c r="BS481" s="63" t="n">
        <v>100</v>
      </c>
      <c r="BU481" s="68" t="n">
        <v>100</v>
      </c>
    </row>
    <row r="482" customFormat="false" ht="15" hidden="true" customHeight="false" outlineLevel="0" collapsed="false">
      <c r="A482" s="61" t="s">
        <v>4343</v>
      </c>
      <c r="B482" s="61" t="s">
        <v>4344</v>
      </c>
      <c r="C482" s="62" t="n">
        <v>45291</v>
      </c>
      <c r="D482" s="62" t="n">
        <v>45291</v>
      </c>
      <c r="E482" s="61" t="s">
        <v>1259</v>
      </c>
      <c r="F482" s="61" t="s">
        <v>702</v>
      </c>
      <c r="G482" s="61" t="s">
        <v>4345</v>
      </c>
      <c r="H482" s="61" t="s">
        <v>4323</v>
      </c>
      <c r="I482" s="61" t="s">
        <v>4324</v>
      </c>
      <c r="J482" s="61" t="s">
        <v>1196</v>
      </c>
      <c r="K482" s="61" t="s">
        <v>4088</v>
      </c>
      <c r="L482" s="61" t="s">
        <v>4277</v>
      </c>
      <c r="M482" s="61" t="s">
        <v>1198</v>
      </c>
      <c r="N482" s="61" t="n">
        <v>190256840</v>
      </c>
      <c r="O482" s="61" t="s">
        <v>1262</v>
      </c>
      <c r="P482" s="61" t="s">
        <v>4346</v>
      </c>
      <c r="R482" s="61" t="s">
        <v>4326</v>
      </c>
      <c r="S482" s="61" t="str">
        <f aca="false">IF(J482="Listed Option",MID(R482,3,9),MID(Q482,3,9))</f>
        <v>002824100</v>
      </c>
      <c r="T482" s="61" t="str">
        <f aca="false">VLOOKUP(S482,'Output v4'!C:C,1,FALSE())</f>
        <v>002824100</v>
      </c>
      <c r="W482" s="61" t="s">
        <v>4347</v>
      </c>
      <c r="X482" s="61" t="s">
        <v>4348</v>
      </c>
      <c r="Y482" s="61" t="s">
        <v>4349</v>
      </c>
      <c r="Z482" s="61" t="s">
        <v>1304</v>
      </c>
      <c r="AA482" s="61" t="s">
        <v>1305</v>
      </c>
      <c r="AB482" s="63" t="n">
        <v>192</v>
      </c>
      <c r="AC482" s="63" t="n">
        <v>192</v>
      </c>
      <c r="AD482" s="61" t="n">
        <v>100</v>
      </c>
      <c r="AE482" s="61" t="n">
        <v>0</v>
      </c>
      <c r="AF482" s="64" t="n">
        <v>19200</v>
      </c>
      <c r="AG482" s="61" t="s">
        <v>689</v>
      </c>
      <c r="AH482" s="62" t="n">
        <v>45291</v>
      </c>
      <c r="AI482" s="65" t="n">
        <v>1.91</v>
      </c>
      <c r="AJ482" s="61" t="s">
        <v>1266</v>
      </c>
      <c r="AK482" s="65" t="n">
        <v>1.91</v>
      </c>
      <c r="AL482" s="65" t="n">
        <v>110.07</v>
      </c>
      <c r="AM482" s="66" t="n">
        <v>36672</v>
      </c>
      <c r="AN482" s="66" t="n">
        <f aca="false">IF(J482="Listed Option",AF482*AL482,AM482)</f>
        <v>2113344</v>
      </c>
      <c r="AO482" s="61" t="s">
        <v>1267</v>
      </c>
      <c r="AP482" s="61" t="n">
        <v>100</v>
      </c>
      <c r="AQ482" s="61" t="n">
        <v>100</v>
      </c>
      <c r="AV482" s="61" t="s">
        <v>4328</v>
      </c>
      <c r="AW482" s="61" t="s">
        <v>4070</v>
      </c>
      <c r="AY482" s="61" t="s">
        <v>4324</v>
      </c>
      <c r="AZ482" s="61" t="s">
        <v>4324</v>
      </c>
      <c r="BA482" s="61" t="s">
        <v>4324</v>
      </c>
      <c r="BB482" s="67" t="n">
        <v>0</v>
      </c>
      <c r="BE482" s="61" t="n">
        <v>238575</v>
      </c>
      <c r="BG482" s="61" t="s">
        <v>4084</v>
      </c>
      <c r="BJ482" s="61" t="s">
        <v>4324</v>
      </c>
      <c r="BL482" s="61" t="s">
        <v>4326</v>
      </c>
      <c r="BM482" s="61" t="s">
        <v>4326</v>
      </c>
      <c r="BN482" s="70" t="n">
        <v>2113344</v>
      </c>
      <c r="BO482" s="68" t="n">
        <v>2113344</v>
      </c>
      <c r="BP482" s="68" t="n">
        <v>366.72</v>
      </c>
      <c r="BQ482" s="68" t="n">
        <v>366.72</v>
      </c>
      <c r="BR482" s="69" t="n">
        <v>192</v>
      </c>
      <c r="BS482" s="63" t="n">
        <v>192</v>
      </c>
      <c r="BU482" s="68" t="n">
        <v>192</v>
      </c>
    </row>
    <row r="483" customFormat="false" ht="15" hidden="true" customHeight="false" outlineLevel="0" collapsed="false">
      <c r="A483" s="61" t="s">
        <v>4350</v>
      </c>
      <c r="B483" s="61" t="s">
        <v>4351</v>
      </c>
      <c r="C483" s="62" t="n">
        <v>45291</v>
      </c>
      <c r="D483" s="62" t="n">
        <v>45291</v>
      </c>
      <c r="E483" s="61" t="s">
        <v>1259</v>
      </c>
      <c r="F483" s="61" t="s">
        <v>703</v>
      </c>
      <c r="G483" s="61" t="s">
        <v>4352</v>
      </c>
      <c r="H483" s="61" t="s">
        <v>4352</v>
      </c>
      <c r="I483" s="61" t="s">
        <v>4353</v>
      </c>
      <c r="J483" s="61" t="s">
        <v>1195</v>
      </c>
      <c r="K483" s="61" t="s">
        <v>1195</v>
      </c>
      <c r="L483" s="61" t="s">
        <v>1195</v>
      </c>
      <c r="N483" s="61" t="n">
        <v>28263800</v>
      </c>
      <c r="O483" s="61" t="s">
        <v>1262</v>
      </c>
      <c r="P483" s="61" t="s">
        <v>4354</v>
      </c>
      <c r="Q483" s="61" t="s">
        <v>4355</v>
      </c>
      <c r="R483" s="61" t="s">
        <v>4355</v>
      </c>
      <c r="S483" s="61" t="str">
        <f aca="false">IF(J483="Listed Option",MID(R483,3,9),MID(Q483,3,9))</f>
        <v>00287Y109</v>
      </c>
      <c r="T483" s="61" t="str">
        <f aca="false">VLOOKUP(S483,'Output v4'!C:C,1,FALSE())</f>
        <v>00287Y109</v>
      </c>
      <c r="U483" s="61" t="s">
        <v>4</v>
      </c>
      <c r="V483" s="61" t="s">
        <v>4356</v>
      </c>
      <c r="W483" s="61" t="s">
        <v>4357</v>
      </c>
      <c r="Y483" s="61" t="s">
        <v>4358</v>
      </c>
      <c r="Z483" s="61" t="s">
        <v>1304</v>
      </c>
      <c r="AA483" s="61" t="s">
        <v>1305</v>
      </c>
      <c r="AB483" s="63" t="n">
        <v>-2</v>
      </c>
      <c r="AC483" s="63" t="n">
        <v>-2</v>
      </c>
      <c r="AE483" s="61" t="n">
        <v>0</v>
      </c>
      <c r="AF483" s="64" t="n">
        <v>-2</v>
      </c>
      <c r="AG483" s="61" t="s">
        <v>1273</v>
      </c>
      <c r="AH483" s="62" t="n">
        <v>45291</v>
      </c>
      <c r="AI483" s="65" t="n">
        <v>154.97</v>
      </c>
      <c r="AJ483" s="61" t="s">
        <v>3614</v>
      </c>
      <c r="AK483" s="65" t="n">
        <v>154.97</v>
      </c>
      <c r="AL483" s="65" t="n">
        <v>154.97</v>
      </c>
      <c r="AM483" s="66" t="n">
        <v>-309.94</v>
      </c>
      <c r="AN483" s="66" t="n">
        <f aca="false">IF(J483="Listed Option",AF483*AL483,AM483)</f>
        <v>-309.94</v>
      </c>
      <c r="AO483" s="61" t="s">
        <v>1267</v>
      </c>
      <c r="AP483" s="61" t="n">
        <v>1</v>
      </c>
      <c r="AQ483" s="61" t="n">
        <v>1</v>
      </c>
      <c r="AV483" s="61" t="s">
        <v>4358</v>
      </c>
      <c r="AW483" s="61" t="s">
        <v>4070</v>
      </c>
      <c r="AY483" s="61" t="s">
        <v>4353</v>
      </c>
      <c r="AZ483" s="61" t="s">
        <v>4353</v>
      </c>
      <c r="BA483" s="61" t="s">
        <v>4353</v>
      </c>
      <c r="BB483" s="67" t="n">
        <v>0</v>
      </c>
      <c r="BE483" s="61" t="n">
        <v>238575</v>
      </c>
      <c r="BF483" s="61" t="s">
        <v>703</v>
      </c>
      <c r="BG483" s="61" t="s">
        <v>4084</v>
      </c>
      <c r="BH483" s="61" t="s">
        <v>4084</v>
      </c>
      <c r="BI483" s="61" t="s">
        <v>4353</v>
      </c>
      <c r="BJ483" s="61" t="s">
        <v>4353</v>
      </c>
      <c r="BK483" s="61" t="s">
        <v>4353</v>
      </c>
      <c r="BL483" s="61" t="s">
        <v>4355</v>
      </c>
      <c r="BM483" s="61" t="s">
        <v>4355</v>
      </c>
      <c r="BN483" s="70" t="n">
        <v>-309.94</v>
      </c>
      <c r="BO483" s="68" t="n">
        <v>-309.94</v>
      </c>
      <c r="BP483" s="68" t="n">
        <v>-309.94</v>
      </c>
      <c r="BQ483" s="68" t="n">
        <v>-309.94</v>
      </c>
      <c r="BR483" s="69" t="n">
        <v>-2</v>
      </c>
      <c r="BU483" s="68" t="n">
        <v>2</v>
      </c>
    </row>
    <row r="484" customFormat="false" ht="15" hidden="true" customHeight="false" outlineLevel="0" collapsed="false">
      <c r="A484" s="61" t="s">
        <v>4359</v>
      </c>
      <c r="B484" s="61" t="s">
        <v>4360</v>
      </c>
      <c r="C484" s="62" t="n">
        <v>45291</v>
      </c>
      <c r="D484" s="62" t="n">
        <v>45291</v>
      </c>
      <c r="E484" s="61" t="s">
        <v>1259</v>
      </c>
      <c r="F484" s="61" t="s">
        <v>703</v>
      </c>
      <c r="G484" s="61" t="s">
        <v>4361</v>
      </c>
      <c r="H484" s="61" t="s">
        <v>4352</v>
      </c>
      <c r="I484" s="61" t="s">
        <v>4353</v>
      </c>
      <c r="J484" s="61" t="s">
        <v>1196</v>
      </c>
      <c r="K484" s="61" t="s">
        <v>4088</v>
      </c>
      <c r="L484" s="61" t="s">
        <v>4089</v>
      </c>
      <c r="M484" s="61" t="s">
        <v>1197</v>
      </c>
      <c r="N484" s="61" t="n">
        <v>175220481</v>
      </c>
      <c r="O484" s="61" t="s">
        <v>1262</v>
      </c>
      <c r="P484" s="61" t="s">
        <v>4362</v>
      </c>
      <c r="R484" s="61" t="s">
        <v>4355</v>
      </c>
      <c r="S484" s="61" t="str">
        <f aca="false">IF(J484="Listed Option",MID(R484,3,9),MID(Q484,3,9))</f>
        <v>00287Y109</v>
      </c>
      <c r="T484" s="61" t="str">
        <f aca="false">VLOOKUP(S484,'Output v4'!C:C,1,FALSE())</f>
        <v>00287Y109</v>
      </c>
      <c r="W484" s="61" t="s">
        <v>4363</v>
      </c>
      <c r="X484" s="61" t="s">
        <v>4364</v>
      </c>
      <c r="Y484" s="61" t="s">
        <v>4365</v>
      </c>
      <c r="Z484" s="61" t="s">
        <v>1304</v>
      </c>
      <c r="AA484" s="61" t="s">
        <v>1305</v>
      </c>
      <c r="AB484" s="63" t="n">
        <v>68</v>
      </c>
      <c r="AC484" s="63" t="n">
        <v>68</v>
      </c>
      <c r="AD484" s="61" t="n">
        <v>100</v>
      </c>
      <c r="AE484" s="61" t="n">
        <v>0</v>
      </c>
      <c r="AF484" s="64" t="n">
        <v>6800</v>
      </c>
      <c r="AG484" s="61" t="s">
        <v>689</v>
      </c>
      <c r="AH484" s="62" t="n">
        <v>45291</v>
      </c>
      <c r="AI484" s="65" t="n">
        <v>2.065</v>
      </c>
      <c r="AJ484" s="61" t="s">
        <v>1266</v>
      </c>
      <c r="AK484" s="65" t="n">
        <v>2.065</v>
      </c>
      <c r="AL484" s="65" t="n">
        <v>154.97</v>
      </c>
      <c r="AM484" s="66" t="n">
        <v>14042</v>
      </c>
      <c r="AN484" s="66" t="n">
        <f aca="false">IF(J484="Listed Option",AF484*AL484,AM484)</f>
        <v>1053796</v>
      </c>
      <c r="AO484" s="61" t="s">
        <v>1267</v>
      </c>
      <c r="AP484" s="61" t="n">
        <v>100</v>
      </c>
      <c r="AQ484" s="61" t="n">
        <v>100</v>
      </c>
      <c r="AV484" s="61" t="s">
        <v>4358</v>
      </c>
      <c r="AW484" s="61" t="s">
        <v>4070</v>
      </c>
      <c r="AY484" s="61" t="s">
        <v>4353</v>
      </c>
      <c r="AZ484" s="61" t="s">
        <v>4353</v>
      </c>
      <c r="BA484" s="61" t="s">
        <v>4353</v>
      </c>
      <c r="BB484" s="67" t="n">
        <v>0</v>
      </c>
      <c r="BE484" s="61" t="n">
        <v>238575</v>
      </c>
      <c r="BG484" s="61" t="s">
        <v>4084</v>
      </c>
      <c r="BJ484" s="61" t="s">
        <v>4353</v>
      </c>
      <c r="BL484" s="61" t="s">
        <v>4355</v>
      </c>
      <c r="BM484" s="61" t="s">
        <v>4355</v>
      </c>
      <c r="BN484" s="70" t="n">
        <v>-1053796</v>
      </c>
      <c r="BO484" s="68" t="n">
        <v>1053796</v>
      </c>
      <c r="BP484" s="68" t="n">
        <v>140.42</v>
      </c>
      <c r="BQ484" s="68" t="n">
        <v>140.42</v>
      </c>
      <c r="BR484" s="69" t="n">
        <v>68</v>
      </c>
      <c r="BS484" s="63" t="n">
        <v>68</v>
      </c>
      <c r="BU484" s="68" t="n">
        <v>68</v>
      </c>
    </row>
    <row r="485" customFormat="false" ht="15" hidden="true" customHeight="false" outlineLevel="0" collapsed="false">
      <c r="A485" s="61" t="s">
        <v>4366</v>
      </c>
      <c r="B485" s="61" t="s">
        <v>4367</v>
      </c>
      <c r="C485" s="62" t="n">
        <v>45291</v>
      </c>
      <c r="D485" s="62" t="n">
        <v>45291</v>
      </c>
      <c r="E485" s="61" t="s">
        <v>1259</v>
      </c>
      <c r="F485" s="61" t="s">
        <v>703</v>
      </c>
      <c r="G485" s="61" t="s">
        <v>4368</v>
      </c>
      <c r="H485" s="61" t="s">
        <v>4352</v>
      </c>
      <c r="I485" s="61" t="s">
        <v>4353</v>
      </c>
      <c r="J485" s="61" t="s">
        <v>1196</v>
      </c>
      <c r="K485" s="61" t="s">
        <v>4088</v>
      </c>
      <c r="L485" s="61" t="s">
        <v>4277</v>
      </c>
      <c r="M485" s="61" t="s">
        <v>1198</v>
      </c>
      <c r="N485" s="61" t="n">
        <v>175220523</v>
      </c>
      <c r="O485" s="61" t="s">
        <v>1262</v>
      </c>
      <c r="P485" s="61" t="s">
        <v>4369</v>
      </c>
      <c r="R485" s="61" t="s">
        <v>4355</v>
      </c>
      <c r="S485" s="61" t="str">
        <f aca="false">IF(J485="Listed Option",MID(R485,3,9),MID(Q485,3,9))</f>
        <v>00287Y109</v>
      </c>
      <c r="T485" s="61" t="str">
        <f aca="false">VLOOKUP(S485,'Output v4'!C:C,1,FALSE())</f>
        <v>00287Y109</v>
      </c>
      <c r="W485" s="61" t="s">
        <v>4370</v>
      </c>
      <c r="X485" s="61" t="s">
        <v>4371</v>
      </c>
      <c r="Y485" s="61" t="s">
        <v>4372</v>
      </c>
      <c r="Z485" s="61" t="s">
        <v>1304</v>
      </c>
      <c r="AA485" s="61" t="s">
        <v>1305</v>
      </c>
      <c r="AB485" s="63" t="n">
        <v>68</v>
      </c>
      <c r="AC485" s="63" t="n">
        <v>68</v>
      </c>
      <c r="AD485" s="61" t="n">
        <v>100</v>
      </c>
      <c r="AE485" s="61" t="n">
        <v>0</v>
      </c>
      <c r="AF485" s="64" t="n">
        <v>6800</v>
      </c>
      <c r="AG485" s="61" t="s">
        <v>689</v>
      </c>
      <c r="AH485" s="62" t="n">
        <v>45291</v>
      </c>
      <c r="AI485" s="65" t="n">
        <v>1.805</v>
      </c>
      <c r="AJ485" s="61" t="s">
        <v>1266</v>
      </c>
      <c r="AK485" s="65" t="n">
        <v>1.805</v>
      </c>
      <c r="AL485" s="65" t="n">
        <v>154.97</v>
      </c>
      <c r="AM485" s="66" t="n">
        <v>12274</v>
      </c>
      <c r="AN485" s="66" t="n">
        <f aca="false">IF(J485="Listed Option",AF485*AL485,AM485)</f>
        <v>1053796</v>
      </c>
      <c r="AO485" s="61" t="s">
        <v>1267</v>
      </c>
      <c r="AP485" s="61" t="n">
        <v>100</v>
      </c>
      <c r="AQ485" s="61" t="n">
        <v>100</v>
      </c>
      <c r="AV485" s="61" t="s">
        <v>4358</v>
      </c>
      <c r="AW485" s="61" t="s">
        <v>4070</v>
      </c>
      <c r="AY485" s="61" t="s">
        <v>4353</v>
      </c>
      <c r="AZ485" s="61" t="s">
        <v>4353</v>
      </c>
      <c r="BA485" s="61" t="s">
        <v>4353</v>
      </c>
      <c r="BB485" s="67" t="n">
        <v>0</v>
      </c>
      <c r="BE485" s="61" t="n">
        <v>238575</v>
      </c>
      <c r="BG485" s="61" t="s">
        <v>4084</v>
      </c>
      <c r="BJ485" s="61" t="s">
        <v>4353</v>
      </c>
      <c r="BL485" s="61" t="s">
        <v>4355</v>
      </c>
      <c r="BM485" s="61" t="s">
        <v>4355</v>
      </c>
      <c r="BN485" s="70" t="n">
        <v>1053796</v>
      </c>
      <c r="BO485" s="68" t="n">
        <v>1053796</v>
      </c>
      <c r="BP485" s="68" t="n">
        <v>122.74</v>
      </c>
      <c r="BQ485" s="68" t="n">
        <v>122.74</v>
      </c>
      <c r="BR485" s="69" t="n">
        <v>68</v>
      </c>
      <c r="BS485" s="63" t="n">
        <v>68</v>
      </c>
      <c r="BU485" s="68" t="n">
        <v>68</v>
      </c>
    </row>
    <row r="486" customFormat="false" ht="15" hidden="true" customHeight="false" outlineLevel="0" collapsed="false">
      <c r="A486" s="61" t="s">
        <v>4373</v>
      </c>
      <c r="B486" s="61" t="s">
        <v>4374</v>
      </c>
      <c r="C486" s="62" t="n">
        <v>45291</v>
      </c>
      <c r="D486" s="62" t="n">
        <v>45291</v>
      </c>
      <c r="E486" s="61" t="s">
        <v>1259</v>
      </c>
      <c r="F486" s="61" t="s">
        <v>704</v>
      </c>
      <c r="G486" s="61" t="s">
        <v>4375</v>
      </c>
      <c r="H486" s="61" t="s">
        <v>4375</v>
      </c>
      <c r="I486" s="61" t="s">
        <v>4376</v>
      </c>
      <c r="J486" s="61" t="s">
        <v>1195</v>
      </c>
      <c r="K486" s="61" t="s">
        <v>1195</v>
      </c>
      <c r="L486" s="61" t="s">
        <v>1195</v>
      </c>
      <c r="N486" s="61" t="n">
        <v>115888428</v>
      </c>
      <c r="O486" s="61" t="s">
        <v>1262</v>
      </c>
      <c r="P486" s="61" t="s">
        <v>4377</v>
      </c>
      <c r="Q486" s="61" t="s">
        <v>4378</v>
      </c>
      <c r="R486" s="61" t="s">
        <v>4378</v>
      </c>
      <c r="S486" s="61" t="str">
        <f aca="false">IF(J486="Listed Option",MID(R486,3,9),MID(Q486,3,9))</f>
        <v>00402L107</v>
      </c>
      <c r="T486" s="61" t="str">
        <f aca="false">VLOOKUP(S486,'Output v4'!C:C,1,FALSE())</f>
        <v>00402L107</v>
      </c>
      <c r="U486" s="61" t="s">
        <v>5</v>
      </c>
      <c r="V486" s="61" t="s">
        <v>4379</v>
      </c>
      <c r="W486" s="61" t="s">
        <v>4380</v>
      </c>
      <c r="Y486" s="61" t="s">
        <v>4381</v>
      </c>
      <c r="Z486" s="61" t="s">
        <v>1304</v>
      </c>
      <c r="AA486" s="61" t="s">
        <v>1305</v>
      </c>
      <c r="AB486" s="63" t="n">
        <v>-1374</v>
      </c>
      <c r="AC486" s="63" t="n">
        <v>-1374</v>
      </c>
      <c r="AE486" s="61" t="n">
        <v>0</v>
      </c>
      <c r="AF486" s="64" t="n">
        <v>-1374</v>
      </c>
      <c r="AG486" s="61" t="s">
        <v>1273</v>
      </c>
      <c r="AH486" s="62" t="n">
        <v>45291</v>
      </c>
      <c r="AI486" s="65" t="n">
        <v>66</v>
      </c>
      <c r="AJ486" s="61" t="s">
        <v>3614</v>
      </c>
      <c r="AK486" s="65" t="n">
        <v>66</v>
      </c>
      <c r="AL486" s="65" t="n">
        <v>66</v>
      </c>
      <c r="AM486" s="66" t="n">
        <v>-90684</v>
      </c>
      <c r="AN486" s="66" t="n">
        <f aca="false">IF(J486="Listed Option",AF486*AL486,AM486)</f>
        <v>-90684</v>
      </c>
      <c r="AO486" s="61" t="s">
        <v>1267</v>
      </c>
      <c r="AP486" s="61" t="n">
        <v>1</v>
      </c>
      <c r="AQ486" s="61" t="n">
        <v>1</v>
      </c>
      <c r="AV486" s="61" t="s">
        <v>4381</v>
      </c>
      <c r="AW486" s="61" t="s">
        <v>4070</v>
      </c>
      <c r="AY486" s="61" t="s">
        <v>4376</v>
      </c>
      <c r="AZ486" s="61" t="s">
        <v>4376</v>
      </c>
      <c r="BA486" s="61" t="s">
        <v>4376</v>
      </c>
      <c r="BB486" s="67" t="n">
        <v>0</v>
      </c>
      <c r="BE486" s="61" t="n">
        <v>238575</v>
      </c>
      <c r="BF486" s="61" t="s">
        <v>704</v>
      </c>
      <c r="BG486" s="61" t="s">
        <v>4084</v>
      </c>
      <c r="BH486" s="61" t="s">
        <v>4084</v>
      </c>
      <c r="BI486" s="61" t="s">
        <v>4376</v>
      </c>
      <c r="BJ486" s="61" t="s">
        <v>4376</v>
      </c>
      <c r="BK486" s="61" t="s">
        <v>4376</v>
      </c>
      <c r="BL486" s="61" t="s">
        <v>4378</v>
      </c>
      <c r="BM486" s="61" t="s">
        <v>4378</v>
      </c>
      <c r="BN486" s="70" t="n">
        <v>-90684</v>
      </c>
      <c r="BO486" s="68" t="n">
        <v>-90684</v>
      </c>
      <c r="BP486" s="68" t="n">
        <v>-90684</v>
      </c>
      <c r="BQ486" s="68" t="n">
        <v>-90684</v>
      </c>
      <c r="BR486" s="69" t="n">
        <v>-1374</v>
      </c>
      <c r="BU486" s="68" t="n">
        <v>1374</v>
      </c>
    </row>
    <row r="487" customFormat="false" ht="15" hidden="true" customHeight="false" outlineLevel="0" collapsed="false">
      <c r="A487" s="61" t="s">
        <v>4382</v>
      </c>
      <c r="B487" s="61" t="s">
        <v>4383</v>
      </c>
      <c r="C487" s="62" t="n">
        <v>45291</v>
      </c>
      <c r="D487" s="62" t="n">
        <v>45291</v>
      </c>
      <c r="E487" s="61" t="s">
        <v>1259</v>
      </c>
      <c r="F487" s="61" t="s">
        <v>704</v>
      </c>
      <c r="G487" s="61" t="s">
        <v>4384</v>
      </c>
      <c r="H487" s="61" t="s">
        <v>4375</v>
      </c>
      <c r="I487" s="61" t="s">
        <v>4376</v>
      </c>
      <c r="J487" s="61" t="s">
        <v>1196</v>
      </c>
      <c r="K487" s="61" t="s">
        <v>4088</v>
      </c>
      <c r="L487" s="61" t="s">
        <v>4089</v>
      </c>
      <c r="M487" s="61" t="s">
        <v>1197</v>
      </c>
      <c r="N487" s="61" t="n">
        <v>133546351</v>
      </c>
      <c r="O487" s="61" t="s">
        <v>1262</v>
      </c>
      <c r="P487" s="61" t="s">
        <v>4385</v>
      </c>
      <c r="R487" s="61" t="s">
        <v>4378</v>
      </c>
      <c r="S487" s="61" t="str">
        <f aca="false">IF(J487="Listed Option",MID(R487,3,9),MID(Q487,3,9))</f>
        <v>00402L107</v>
      </c>
      <c r="T487" s="61" t="str">
        <f aca="false">VLOOKUP(S487,'Output v4'!C:C,1,FALSE())</f>
        <v>00402L107</v>
      </c>
      <c r="W487" s="61" t="s">
        <v>4386</v>
      </c>
      <c r="X487" s="61" t="s">
        <v>4387</v>
      </c>
      <c r="Y487" s="61" t="s">
        <v>4388</v>
      </c>
      <c r="Z487" s="61" t="s">
        <v>1304</v>
      </c>
      <c r="AA487" s="61" t="s">
        <v>1305</v>
      </c>
      <c r="AB487" s="63" t="n">
        <v>323</v>
      </c>
      <c r="AC487" s="63" t="n">
        <v>323</v>
      </c>
      <c r="AD487" s="61" t="n">
        <v>100</v>
      </c>
      <c r="AE487" s="61" t="n">
        <v>0</v>
      </c>
      <c r="AF487" s="64" t="n">
        <v>32300</v>
      </c>
      <c r="AG487" s="61" t="s">
        <v>689</v>
      </c>
      <c r="AH487" s="62" t="n">
        <v>45291</v>
      </c>
      <c r="AI487" s="65" t="n">
        <v>0.1</v>
      </c>
      <c r="AJ487" s="61" t="s">
        <v>1266</v>
      </c>
      <c r="AK487" s="65" t="n">
        <v>0.1</v>
      </c>
      <c r="AL487" s="65" t="n">
        <v>66</v>
      </c>
      <c r="AM487" s="66" t="n">
        <v>3230</v>
      </c>
      <c r="AN487" s="66" t="n">
        <f aca="false">IF(J487="Listed Option",AF487*AL487,AM487)</f>
        <v>2131800</v>
      </c>
      <c r="AO487" s="61" t="s">
        <v>1267</v>
      </c>
      <c r="AP487" s="61" t="n">
        <v>100</v>
      </c>
      <c r="AQ487" s="61" t="n">
        <v>100</v>
      </c>
      <c r="AV487" s="61" t="s">
        <v>4381</v>
      </c>
      <c r="AW487" s="61" t="s">
        <v>4070</v>
      </c>
      <c r="AY487" s="61" t="s">
        <v>4376</v>
      </c>
      <c r="AZ487" s="61" t="s">
        <v>4376</v>
      </c>
      <c r="BA487" s="61" t="s">
        <v>4376</v>
      </c>
      <c r="BB487" s="67" t="n">
        <v>0</v>
      </c>
      <c r="BE487" s="61" t="n">
        <v>238575</v>
      </c>
      <c r="BG487" s="61" t="s">
        <v>4084</v>
      </c>
      <c r="BJ487" s="61" t="s">
        <v>4376</v>
      </c>
      <c r="BL487" s="61" t="s">
        <v>4378</v>
      </c>
      <c r="BM487" s="61" t="s">
        <v>4378</v>
      </c>
      <c r="BN487" s="70" t="n">
        <v>-2131800</v>
      </c>
      <c r="BO487" s="68" t="n">
        <v>2131800</v>
      </c>
      <c r="BP487" s="68" t="n">
        <v>32.3</v>
      </c>
      <c r="BQ487" s="68" t="n">
        <v>32.3</v>
      </c>
      <c r="BR487" s="69" t="n">
        <v>323</v>
      </c>
      <c r="BS487" s="63" t="n">
        <v>323</v>
      </c>
      <c r="BU487" s="68" t="n">
        <v>323</v>
      </c>
    </row>
    <row r="488" customFormat="false" ht="15" hidden="true" customHeight="false" outlineLevel="0" collapsed="false">
      <c r="A488" s="61" t="s">
        <v>4389</v>
      </c>
      <c r="B488" s="61" t="s">
        <v>4390</v>
      </c>
      <c r="C488" s="62" t="n">
        <v>45291</v>
      </c>
      <c r="D488" s="62" t="n">
        <v>45291</v>
      </c>
      <c r="E488" s="61" t="s">
        <v>1259</v>
      </c>
      <c r="F488" s="61" t="s">
        <v>704</v>
      </c>
      <c r="G488" s="61" t="s">
        <v>4391</v>
      </c>
      <c r="H488" s="61" t="s">
        <v>4375</v>
      </c>
      <c r="I488" s="61" t="s">
        <v>4376</v>
      </c>
      <c r="J488" s="61" t="s">
        <v>1196</v>
      </c>
      <c r="K488" s="61" t="s">
        <v>4088</v>
      </c>
      <c r="L488" s="61" t="s">
        <v>4277</v>
      </c>
      <c r="M488" s="61" t="s">
        <v>1198</v>
      </c>
      <c r="N488" s="61" t="n">
        <v>137017687</v>
      </c>
      <c r="O488" s="61" t="s">
        <v>1262</v>
      </c>
      <c r="P488" s="61" t="s">
        <v>4392</v>
      </c>
      <c r="R488" s="61" t="s">
        <v>4378</v>
      </c>
      <c r="S488" s="61" t="str">
        <f aca="false">IF(J488="Listed Option",MID(R488,3,9),MID(Q488,3,9))</f>
        <v>00402L107</v>
      </c>
      <c r="T488" s="61" t="str">
        <f aca="false">VLOOKUP(S488,'Output v4'!C:C,1,FALSE())</f>
        <v>00402L107</v>
      </c>
      <c r="W488" s="61" t="s">
        <v>4393</v>
      </c>
      <c r="X488" s="61" t="s">
        <v>4394</v>
      </c>
      <c r="Y488" s="61" t="s">
        <v>4395</v>
      </c>
      <c r="Z488" s="61" t="s">
        <v>1304</v>
      </c>
      <c r="AA488" s="61" t="s">
        <v>1305</v>
      </c>
      <c r="AB488" s="63" t="n">
        <v>323</v>
      </c>
      <c r="AC488" s="63" t="n">
        <v>323</v>
      </c>
      <c r="AD488" s="61" t="n">
        <v>100</v>
      </c>
      <c r="AE488" s="61" t="n">
        <v>0</v>
      </c>
      <c r="AF488" s="64" t="n">
        <v>32300</v>
      </c>
      <c r="AG488" s="61" t="s">
        <v>689</v>
      </c>
      <c r="AH488" s="62" t="n">
        <v>45291</v>
      </c>
      <c r="AI488" s="65" t="n">
        <v>0.15</v>
      </c>
      <c r="AJ488" s="61" t="s">
        <v>1266</v>
      </c>
      <c r="AK488" s="65" t="n">
        <v>0.15</v>
      </c>
      <c r="AL488" s="65" t="n">
        <v>66</v>
      </c>
      <c r="AM488" s="66" t="n">
        <v>4845</v>
      </c>
      <c r="AN488" s="66" t="n">
        <f aca="false">IF(J488="Listed Option",AF488*AL488,AM488)</f>
        <v>2131800</v>
      </c>
      <c r="AO488" s="61" t="s">
        <v>1267</v>
      </c>
      <c r="AP488" s="61" t="n">
        <v>100</v>
      </c>
      <c r="AQ488" s="61" t="n">
        <v>100</v>
      </c>
      <c r="AV488" s="61" t="s">
        <v>4381</v>
      </c>
      <c r="AW488" s="61" t="s">
        <v>4070</v>
      </c>
      <c r="AY488" s="61" t="s">
        <v>4376</v>
      </c>
      <c r="AZ488" s="61" t="s">
        <v>4376</v>
      </c>
      <c r="BA488" s="61" t="s">
        <v>4376</v>
      </c>
      <c r="BB488" s="67" t="n">
        <v>0</v>
      </c>
      <c r="BE488" s="61" t="n">
        <v>238575</v>
      </c>
      <c r="BG488" s="61" t="s">
        <v>4084</v>
      </c>
      <c r="BJ488" s="61" t="s">
        <v>4376</v>
      </c>
      <c r="BL488" s="61" t="s">
        <v>4378</v>
      </c>
      <c r="BM488" s="61" t="s">
        <v>4378</v>
      </c>
      <c r="BN488" s="70" t="n">
        <v>2131800</v>
      </c>
      <c r="BO488" s="68" t="n">
        <v>2131800</v>
      </c>
      <c r="BP488" s="68" t="n">
        <v>48.45</v>
      </c>
      <c r="BQ488" s="68" t="n">
        <v>48.45</v>
      </c>
      <c r="BR488" s="69" t="n">
        <v>323</v>
      </c>
      <c r="BS488" s="63" t="n">
        <v>323</v>
      </c>
      <c r="BU488" s="68" t="n">
        <v>323</v>
      </c>
    </row>
    <row r="489" customFormat="false" ht="15" hidden="true" customHeight="false" outlineLevel="0" collapsed="false">
      <c r="A489" s="61" t="s">
        <v>4396</v>
      </c>
      <c r="B489" s="61" t="s">
        <v>4397</v>
      </c>
      <c r="C489" s="62" t="n">
        <v>45291</v>
      </c>
      <c r="D489" s="62" t="n">
        <v>45291</v>
      </c>
      <c r="E489" s="61" t="s">
        <v>1259</v>
      </c>
      <c r="F489" s="61" t="s">
        <v>705</v>
      </c>
      <c r="G489" s="61" t="s">
        <v>4398</v>
      </c>
      <c r="H489" s="61" t="s">
        <v>4398</v>
      </c>
      <c r="I489" s="61" t="s">
        <v>4399</v>
      </c>
      <c r="J489" s="61" t="s">
        <v>1195</v>
      </c>
      <c r="K489" s="61" t="s">
        <v>1195</v>
      </c>
      <c r="L489" s="61" t="s">
        <v>1195</v>
      </c>
      <c r="N489" s="61" t="n">
        <v>76883</v>
      </c>
      <c r="O489" s="61" t="s">
        <v>1262</v>
      </c>
      <c r="P489" s="61" t="s">
        <v>4400</v>
      </c>
      <c r="Q489" s="61" t="s">
        <v>4401</v>
      </c>
      <c r="R489" s="61" t="s">
        <v>4401</v>
      </c>
      <c r="S489" s="61" t="str">
        <f aca="false">IF(J489="Listed Option",MID(R489,3,9),MID(Q489,3,9))</f>
        <v>00B4BNMY3</v>
      </c>
      <c r="T489" s="61" t="e">
        <f aca="false">VLOOKUP(S489,'Output v4'!C:C,1,FALSE())</f>
        <v>#N/A</v>
      </c>
      <c r="V489" s="61" t="s">
        <v>4402</v>
      </c>
      <c r="W489" s="61" t="s">
        <v>4399</v>
      </c>
      <c r="Y489" s="61" t="s">
        <v>4403</v>
      </c>
      <c r="Z489" s="61" t="s">
        <v>1304</v>
      </c>
      <c r="AA489" s="61" t="s">
        <v>1305</v>
      </c>
      <c r="AB489" s="63" t="n">
        <v>-1216</v>
      </c>
      <c r="AC489" s="63" t="n">
        <v>-1216</v>
      </c>
      <c r="AE489" s="61" t="n">
        <v>0</v>
      </c>
      <c r="AF489" s="64" t="n">
        <v>-1216</v>
      </c>
      <c r="AG489" s="61" t="s">
        <v>1273</v>
      </c>
      <c r="AH489" s="62" t="n">
        <v>45291</v>
      </c>
      <c r="AI489" s="65" t="n">
        <v>350.91</v>
      </c>
      <c r="AJ489" s="61" t="s">
        <v>3614</v>
      </c>
      <c r="AK489" s="65" t="n">
        <v>350.91</v>
      </c>
      <c r="AL489" s="65" t="n">
        <v>350.91</v>
      </c>
      <c r="AM489" s="66" t="n">
        <v>-426706.56</v>
      </c>
      <c r="AN489" s="66" t="n">
        <f aca="false">IF(J489="Listed Option",AF489*AL489,AM489)</f>
        <v>-426706.56</v>
      </c>
      <c r="AO489" s="61" t="s">
        <v>1267</v>
      </c>
      <c r="AP489" s="61" t="n">
        <v>1</v>
      </c>
      <c r="AQ489" s="61" t="n">
        <v>1</v>
      </c>
      <c r="AV489" s="61" t="s">
        <v>4403</v>
      </c>
      <c r="AW489" s="61" t="s">
        <v>4070</v>
      </c>
      <c r="AY489" s="61" t="s">
        <v>4399</v>
      </c>
      <c r="AZ489" s="61" t="s">
        <v>4399</v>
      </c>
      <c r="BA489" s="61" t="s">
        <v>4399</v>
      </c>
      <c r="BB489" s="67" t="n">
        <v>0</v>
      </c>
      <c r="BE489" s="61" t="n">
        <v>238575</v>
      </c>
      <c r="BF489" s="61" t="s">
        <v>705</v>
      </c>
      <c r="BG489" s="61" t="s">
        <v>4404</v>
      </c>
      <c r="BH489" s="61" t="s">
        <v>4404</v>
      </c>
      <c r="BI489" s="61" t="s">
        <v>4399</v>
      </c>
      <c r="BJ489" s="61" t="s">
        <v>4399</v>
      </c>
      <c r="BK489" s="61" t="s">
        <v>4399</v>
      </c>
      <c r="BL489" s="61" t="s">
        <v>4401</v>
      </c>
      <c r="BM489" s="61" t="s">
        <v>4401</v>
      </c>
      <c r="BN489" s="70" t="n">
        <v>-426706.56</v>
      </c>
      <c r="BO489" s="68" t="n">
        <v>-426706.56</v>
      </c>
      <c r="BP489" s="68" t="n">
        <v>-426706.56</v>
      </c>
      <c r="BQ489" s="68" t="n">
        <v>-426706.56</v>
      </c>
      <c r="BR489" s="69" t="n">
        <v>-1216</v>
      </c>
      <c r="BU489" s="68" t="n">
        <v>1216</v>
      </c>
    </row>
    <row r="490" customFormat="false" ht="15" hidden="true" customHeight="false" outlineLevel="0" collapsed="false">
      <c r="A490" s="61" t="s">
        <v>4405</v>
      </c>
      <c r="B490" s="61" t="s">
        <v>4406</v>
      </c>
      <c r="C490" s="62" t="n">
        <v>45291</v>
      </c>
      <c r="D490" s="62" t="n">
        <v>45291</v>
      </c>
      <c r="E490" s="61" t="s">
        <v>1259</v>
      </c>
      <c r="F490" s="61" t="s">
        <v>705</v>
      </c>
      <c r="G490" s="61" t="s">
        <v>4407</v>
      </c>
      <c r="H490" s="61" t="s">
        <v>4398</v>
      </c>
      <c r="I490" s="61" t="s">
        <v>4399</v>
      </c>
      <c r="J490" s="61" t="s">
        <v>1196</v>
      </c>
      <c r="K490" s="61" t="s">
        <v>4088</v>
      </c>
      <c r="L490" s="61" t="s">
        <v>4277</v>
      </c>
      <c r="M490" s="61" t="s">
        <v>1198</v>
      </c>
      <c r="N490" s="61" t="n">
        <v>133543433</v>
      </c>
      <c r="O490" s="61" t="s">
        <v>1262</v>
      </c>
      <c r="P490" s="61" t="s">
        <v>4408</v>
      </c>
      <c r="R490" s="61" t="s">
        <v>4401</v>
      </c>
      <c r="S490" s="61" t="str">
        <f aca="false">IF(J490="Listed Option",MID(R490,3,9),MID(Q490,3,9))</f>
        <v>00B4BNMY3</v>
      </c>
      <c r="T490" s="61" t="e">
        <f aca="false">VLOOKUP(S490,'Output v4'!C:C,1,FALSE())</f>
        <v>#N/A</v>
      </c>
      <c r="W490" s="61" t="s">
        <v>4409</v>
      </c>
      <c r="X490" s="61" t="s">
        <v>4410</v>
      </c>
      <c r="Y490" s="61" t="s">
        <v>4411</v>
      </c>
      <c r="Z490" s="61" t="s">
        <v>1304</v>
      </c>
      <c r="AA490" s="61" t="s">
        <v>1305</v>
      </c>
      <c r="AB490" s="63" t="n">
        <v>44</v>
      </c>
      <c r="AC490" s="63" t="n">
        <v>44</v>
      </c>
      <c r="AD490" s="61" t="n">
        <v>100</v>
      </c>
      <c r="AE490" s="61" t="n">
        <v>0</v>
      </c>
      <c r="AF490" s="64" t="n">
        <v>4400</v>
      </c>
      <c r="AG490" s="61" t="s">
        <v>689</v>
      </c>
      <c r="AH490" s="62" t="n">
        <v>45291</v>
      </c>
      <c r="AI490" s="65" t="n">
        <v>1.725</v>
      </c>
      <c r="AJ490" s="61" t="s">
        <v>1266</v>
      </c>
      <c r="AK490" s="65" t="n">
        <v>1.725</v>
      </c>
      <c r="AL490" s="65" t="n">
        <v>350.91</v>
      </c>
      <c r="AM490" s="66" t="n">
        <v>7590</v>
      </c>
      <c r="AN490" s="66" t="n">
        <f aca="false">IF(J490="Listed Option",AF490*AL490,AM490)</f>
        <v>1544004</v>
      </c>
      <c r="AO490" s="61" t="s">
        <v>1267</v>
      </c>
      <c r="AP490" s="61" t="n">
        <v>100</v>
      </c>
      <c r="AQ490" s="61" t="n">
        <v>100</v>
      </c>
      <c r="AV490" s="61" t="s">
        <v>4403</v>
      </c>
      <c r="AW490" s="61" t="s">
        <v>4070</v>
      </c>
      <c r="AY490" s="61" t="s">
        <v>4399</v>
      </c>
      <c r="AZ490" s="61" t="s">
        <v>4399</v>
      </c>
      <c r="BA490" s="61" t="s">
        <v>4399</v>
      </c>
      <c r="BB490" s="67" t="n">
        <v>0</v>
      </c>
      <c r="BE490" s="61" t="n">
        <v>238575</v>
      </c>
      <c r="BG490" s="61" t="s">
        <v>4404</v>
      </c>
      <c r="BJ490" s="61" t="s">
        <v>4399</v>
      </c>
      <c r="BL490" s="61" t="s">
        <v>4401</v>
      </c>
      <c r="BM490" s="61" t="s">
        <v>4401</v>
      </c>
      <c r="BN490" s="70" t="n">
        <v>1544004</v>
      </c>
      <c r="BO490" s="68" t="n">
        <v>1544004</v>
      </c>
      <c r="BP490" s="68" t="n">
        <v>75.9</v>
      </c>
      <c r="BQ490" s="68" t="n">
        <v>75.9</v>
      </c>
      <c r="BR490" s="69" t="n">
        <v>44</v>
      </c>
      <c r="BS490" s="63" t="n">
        <v>44</v>
      </c>
      <c r="BU490" s="68" t="n">
        <v>44</v>
      </c>
    </row>
    <row r="491" customFormat="false" ht="15" hidden="true" customHeight="false" outlineLevel="0" collapsed="false">
      <c r="A491" s="61" t="s">
        <v>4412</v>
      </c>
      <c r="B491" s="61" t="s">
        <v>4413</v>
      </c>
      <c r="C491" s="62" t="n">
        <v>45291</v>
      </c>
      <c r="D491" s="62" t="n">
        <v>45291</v>
      </c>
      <c r="E491" s="61" t="s">
        <v>1259</v>
      </c>
      <c r="F491" s="61" t="s">
        <v>705</v>
      </c>
      <c r="G491" s="61" t="s">
        <v>4414</v>
      </c>
      <c r="H491" s="61" t="s">
        <v>4398</v>
      </c>
      <c r="I491" s="61" t="s">
        <v>4399</v>
      </c>
      <c r="J491" s="61" t="s">
        <v>1196</v>
      </c>
      <c r="K491" s="61" t="s">
        <v>4088</v>
      </c>
      <c r="L491" s="61" t="s">
        <v>4089</v>
      </c>
      <c r="M491" s="61" t="s">
        <v>1197</v>
      </c>
      <c r="N491" s="61" t="n">
        <v>134072227</v>
      </c>
      <c r="O491" s="61" t="s">
        <v>1262</v>
      </c>
      <c r="P491" s="61" t="s">
        <v>4415</v>
      </c>
      <c r="R491" s="61" t="s">
        <v>4401</v>
      </c>
      <c r="S491" s="61" t="str">
        <f aca="false">IF(J491="Listed Option",MID(R491,3,9),MID(Q491,3,9))</f>
        <v>00B4BNMY3</v>
      </c>
      <c r="T491" s="61" t="e">
        <f aca="false">VLOOKUP(S491,'Output v4'!C:C,1,FALSE())</f>
        <v>#N/A</v>
      </c>
      <c r="W491" s="61" t="s">
        <v>4416</v>
      </c>
      <c r="X491" s="61" t="s">
        <v>4417</v>
      </c>
      <c r="Y491" s="61" t="s">
        <v>4418</v>
      </c>
      <c r="Z491" s="61" t="s">
        <v>1304</v>
      </c>
      <c r="AA491" s="61" t="s">
        <v>1305</v>
      </c>
      <c r="AB491" s="63" t="n">
        <v>44</v>
      </c>
      <c r="AC491" s="63" t="n">
        <v>44</v>
      </c>
      <c r="AD491" s="61" t="n">
        <v>100</v>
      </c>
      <c r="AE491" s="61" t="n">
        <v>0</v>
      </c>
      <c r="AF491" s="64" t="n">
        <v>4400</v>
      </c>
      <c r="AG491" s="61" t="s">
        <v>689</v>
      </c>
      <c r="AH491" s="62" t="n">
        <v>45291</v>
      </c>
      <c r="AI491" s="65" t="n">
        <v>0.075</v>
      </c>
      <c r="AJ491" s="61" t="s">
        <v>1266</v>
      </c>
      <c r="AK491" s="65" t="n">
        <v>0.075</v>
      </c>
      <c r="AL491" s="65" t="n">
        <v>350.91</v>
      </c>
      <c r="AM491" s="66" t="n">
        <v>330</v>
      </c>
      <c r="AN491" s="66" t="n">
        <f aca="false">IF(J491="Listed Option",AF491*AL491,AM491)</f>
        <v>1544004</v>
      </c>
      <c r="AO491" s="61" t="s">
        <v>1267</v>
      </c>
      <c r="AP491" s="61" t="n">
        <v>100</v>
      </c>
      <c r="AQ491" s="61" t="n">
        <v>100</v>
      </c>
      <c r="AV491" s="61" t="s">
        <v>4403</v>
      </c>
      <c r="AW491" s="61" t="s">
        <v>4070</v>
      </c>
      <c r="AY491" s="61" t="s">
        <v>4399</v>
      </c>
      <c r="AZ491" s="61" t="s">
        <v>4399</v>
      </c>
      <c r="BA491" s="61" t="s">
        <v>4399</v>
      </c>
      <c r="BB491" s="67" t="n">
        <v>0</v>
      </c>
      <c r="BE491" s="61" t="n">
        <v>238575</v>
      </c>
      <c r="BG491" s="61" t="s">
        <v>4404</v>
      </c>
      <c r="BJ491" s="61" t="s">
        <v>4399</v>
      </c>
      <c r="BL491" s="61" t="s">
        <v>4401</v>
      </c>
      <c r="BM491" s="61" t="s">
        <v>4401</v>
      </c>
      <c r="BN491" s="70" t="n">
        <v>-1544004</v>
      </c>
      <c r="BO491" s="68" t="n">
        <v>1544004</v>
      </c>
      <c r="BP491" s="68" t="n">
        <v>3.3</v>
      </c>
      <c r="BQ491" s="68" t="n">
        <v>3.3</v>
      </c>
      <c r="BR491" s="69" t="n">
        <v>44</v>
      </c>
      <c r="BS491" s="63" t="n">
        <v>44</v>
      </c>
      <c r="BU491" s="68" t="n">
        <v>44</v>
      </c>
    </row>
    <row r="492" customFormat="false" ht="15" hidden="true" customHeight="false" outlineLevel="0" collapsed="false">
      <c r="A492" s="61" t="s">
        <v>4419</v>
      </c>
      <c r="B492" s="61" t="s">
        <v>4420</v>
      </c>
      <c r="C492" s="62" t="n">
        <v>45291</v>
      </c>
      <c r="D492" s="62" t="n">
        <v>45291</v>
      </c>
      <c r="E492" s="61" t="s">
        <v>1259</v>
      </c>
      <c r="F492" s="61" t="s">
        <v>705</v>
      </c>
      <c r="G492" s="61" t="s">
        <v>4421</v>
      </c>
      <c r="H492" s="61" t="s">
        <v>4398</v>
      </c>
      <c r="I492" s="61" t="s">
        <v>4399</v>
      </c>
      <c r="J492" s="61" t="s">
        <v>1196</v>
      </c>
      <c r="K492" s="61" t="s">
        <v>4088</v>
      </c>
      <c r="L492" s="61" t="s">
        <v>4089</v>
      </c>
      <c r="M492" s="61" t="s">
        <v>1197</v>
      </c>
      <c r="N492" s="61" t="n">
        <v>190169467</v>
      </c>
      <c r="O492" s="61" t="s">
        <v>1262</v>
      </c>
      <c r="P492" s="61" t="s">
        <v>4422</v>
      </c>
      <c r="R492" s="61" t="s">
        <v>4401</v>
      </c>
      <c r="S492" s="61" t="str">
        <f aca="false">IF(J492="Listed Option",MID(R492,3,9),MID(Q492,3,9))</f>
        <v>00B4BNMY3</v>
      </c>
      <c r="T492" s="61" t="e">
        <f aca="false">VLOOKUP(S492,'Output v4'!C:C,1,FALSE())</f>
        <v>#N/A</v>
      </c>
      <c r="W492" s="61" t="s">
        <v>4423</v>
      </c>
      <c r="X492" s="61" t="s">
        <v>4424</v>
      </c>
      <c r="Y492" s="61" t="s">
        <v>4425</v>
      </c>
      <c r="Z492" s="61" t="s">
        <v>1304</v>
      </c>
      <c r="AA492" s="61" t="s">
        <v>1305</v>
      </c>
      <c r="AB492" s="63" t="n">
        <v>6</v>
      </c>
      <c r="AC492" s="63" t="n">
        <v>6</v>
      </c>
      <c r="AD492" s="61" t="n">
        <v>100</v>
      </c>
      <c r="AE492" s="61" t="n">
        <v>0</v>
      </c>
      <c r="AF492" s="64" t="n">
        <v>600</v>
      </c>
      <c r="AG492" s="61" t="s">
        <v>689</v>
      </c>
      <c r="AH492" s="62" t="n">
        <v>45291</v>
      </c>
      <c r="AI492" s="65" t="n">
        <v>3.1</v>
      </c>
      <c r="AJ492" s="61" t="s">
        <v>1266</v>
      </c>
      <c r="AK492" s="65" t="n">
        <v>3.1</v>
      </c>
      <c r="AL492" s="65" t="n">
        <v>350.91</v>
      </c>
      <c r="AM492" s="66" t="n">
        <v>1860</v>
      </c>
      <c r="AN492" s="66" t="n">
        <f aca="false">IF(J492="Listed Option",AF492*AL492,AM492)</f>
        <v>210546</v>
      </c>
      <c r="AO492" s="61" t="s">
        <v>1267</v>
      </c>
      <c r="AP492" s="61" t="n">
        <v>100</v>
      </c>
      <c r="AQ492" s="61" t="n">
        <v>100</v>
      </c>
      <c r="AV492" s="61" t="s">
        <v>4403</v>
      </c>
      <c r="AW492" s="61" t="s">
        <v>4070</v>
      </c>
      <c r="AY492" s="61" t="s">
        <v>4399</v>
      </c>
      <c r="AZ492" s="61" t="s">
        <v>4399</v>
      </c>
      <c r="BA492" s="61" t="s">
        <v>4399</v>
      </c>
      <c r="BB492" s="67" t="n">
        <v>0</v>
      </c>
      <c r="BE492" s="61" t="n">
        <v>238575</v>
      </c>
      <c r="BG492" s="61" t="s">
        <v>4404</v>
      </c>
      <c r="BJ492" s="61" t="s">
        <v>4399</v>
      </c>
      <c r="BL492" s="61" t="s">
        <v>4401</v>
      </c>
      <c r="BM492" s="61" t="s">
        <v>4401</v>
      </c>
      <c r="BN492" s="70" t="n">
        <v>-210546</v>
      </c>
      <c r="BO492" s="68" t="n">
        <v>210546</v>
      </c>
      <c r="BP492" s="68" t="n">
        <v>18.6</v>
      </c>
      <c r="BQ492" s="68" t="n">
        <v>18.6</v>
      </c>
      <c r="BR492" s="69" t="n">
        <v>6</v>
      </c>
      <c r="BS492" s="63" t="n">
        <v>6</v>
      </c>
      <c r="BU492" s="68" t="n">
        <v>6</v>
      </c>
    </row>
    <row r="493" customFormat="false" ht="15" hidden="true" customHeight="false" outlineLevel="0" collapsed="false">
      <c r="A493" s="61" t="s">
        <v>4426</v>
      </c>
      <c r="B493" s="61" t="s">
        <v>4427</v>
      </c>
      <c r="C493" s="62" t="n">
        <v>45291</v>
      </c>
      <c r="D493" s="62" t="n">
        <v>45291</v>
      </c>
      <c r="E493" s="61" t="s">
        <v>1259</v>
      </c>
      <c r="F493" s="61" t="s">
        <v>705</v>
      </c>
      <c r="G493" s="61" t="s">
        <v>4428</v>
      </c>
      <c r="H493" s="61" t="s">
        <v>4398</v>
      </c>
      <c r="I493" s="61" t="s">
        <v>4399</v>
      </c>
      <c r="J493" s="61" t="s">
        <v>1196</v>
      </c>
      <c r="K493" s="61" t="s">
        <v>4088</v>
      </c>
      <c r="L493" s="61" t="s">
        <v>4277</v>
      </c>
      <c r="M493" s="61" t="s">
        <v>1198</v>
      </c>
      <c r="N493" s="61" t="n">
        <v>190169573</v>
      </c>
      <c r="O493" s="61" t="s">
        <v>1262</v>
      </c>
      <c r="P493" s="61" t="s">
        <v>4429</v>
      </c>
      <c r="R493" s="61" t="s">
        <v>4401</v>
      </c>
      <c r="S493" s="61" t="str">
        <f aca="false">IF(J493="Listed Option",MID(R493,3,9),MID(Q493,3,9))</f>
        <v>00B4BNMY3</v>
      </c>
      <c r="T493" s="61" t="e">
        <f aca="false">VLOOKUP(S493,'Output v4'!C:C,1,FALSE())</f>
        <v>#N/A</v>
      </c>
      <c r="W493" s="61" t="s">
        <v>4430</v>
      </c>
      <c r="X493" s="61" t="s">
        <v>4431</v>
      </c>
      <c r="Y493" s="61" t="s">
        <v>4432</v>
      </c>
      <c r="Z493" s="61" t="s">
        <v>1304</v>
      </c>
      <c r="AA493" s="61" t="s">
        <v>1305</v>
      </c>
      <c r="AB493" s="63" t="n">
        <v>6</v>
      </c>
      <c r="AC493" s="63" t="n">
        <v>6</v>
      </c>
      <c r="AD493" s="61" t="n">
        <v>100</v>
      </c>
      <c r="AE493" s="61" t="n">
        <v>0</v>
      </c>
      <c r="AF493" s="64" t="n">
        <v>600</v>
      </c>
      <c r="AG493" s="61" t="s">
        <v>689</v>
      </c>
      <c r="AH493" s="62" t="n">
        <v>45291</v>
      </c>
      <c r="AI493" s="65" t="n">
        <v>5.95</v>
      </c>
      <c r="AJ493" s="61" t="s">
        <v>1266</v>
      </c>
      <c r="AK493" s="65" t="n">
        <v>5.95</v>
      </c>
      <c r="AL493" s="65" t="n">
        <v>350.91</v>
      </c>
      <c r="AM493" s="66" t="n">
        <v>3570</v>
      </c>
      <c r="AN493" s="66" t="n">
        <f aca="false">IF(J493="Listed Option",AF493*AL493,AM493)</f>
        <v>210546</v>
      </c>
      <c r="AO493" s="61" t="s">
        <v>1267</v>
      </c>
      <c r="AP493" s="61" t="n">
        <v>100</v>
      </c>
      <c r="AQ493" s="61" t="n">
        <v>100</v>
      </c>
      <c r="AV493" s="61" t="s">
        <v>4403</v>
      </c>
      <c r="AW493" s="61" t="s">
        <v>4070</v>
      </c>
      <c r="AY493" s="61" t="s">
        <v>4399</v>
      </c>
      <c r="AZ493" s="61" t="s">
        <v>4399</v>
      </c>
      <c r="BA493" s="61" t="s">
        <v>4399</v>
      </c>
      <c r="BB493" s="67" t="n">
        <v>0</v>
      </c>
      <c r="BE493" s="61" t="n">
        <v>238575</v>
      </c>
      <c r="BG493" s="61" t="s">
        <v>4404</v>
      </c>
      <c r="BJ493" s="61" t="s">
        <v>4399</v>
      </c>
      <c r="BL493" s="61" t="s">
        <v>4401</v>
      </c>
      <c r="BM493" s="61" t="s">
        <v>4401</v>
      </c>
      <c r="BN493" s="70" t="n">
        <v>210546</v>
      </c>
      <c r="BO493" s="68" t="n">
        <v>210546</v>
      </c>
      <c r="BP493" s="68" t="n">
        <v>35.7</v>
      </c>
      <c r="BQ493" s="68" t="n">
        <v>35.7</v>
      </c>
      <c r="BR493" s="69" t="n">
        <v>6</v>
      </c>
      <c r="BS493" s="63" t="n">
        <v>6</v>
      </c>
      <c r="BU493" s="68" t="n">
        <v>6</v>
      </c>
    </row>
    <row r="494" customFormat="false" ht="15" hidden="true" customHeight="false" outlineLevel="0" collapsed="false">
      <c r="A494" s="61" t="s">
        <v>4433</v>
      </c>
      <c r="B494" s="61" t="s">
        <v>4434</v>
      </c>
      <c r="C494" s="62" t="n">
        <v>45291</v>
      </c>
      <c r="D494" s="62" t="n">
        <v>45291</v>
      </c>
      <c r="E494" s="61" t="s">
        <v>1259</v>
      </c>
      <c r="F494" s="61" t="s">
        <v>4435</v>
      </c>
      <c r="G494" s="61" t="s">
        <v>4436</v>
      </c>
      <c r="H494" s="61" t="s">
        <v>4436</v>
      </c>
      <c r="I494" s="61" t="s">
        <v>4437</v>
      </c>
      <c r="J494" s="61" t="s">
        <v>1195</v>
      </c>
      <c r="K494" s="61" t="s">
        <v>1195</v>
      </c>
      <c r="L494" s="61" t="s">
        <v>1195</v>
      </c>
      <c r="N494" s="61" t="n">
        <v>60492663</v>
      </c>
      <c r="O494" s="61" t="s">
        <v>1262</v>
      </c>
      <c r="P494" s="61" t="s">
        <v>4438</v>
      </c>
      <c r="Q494" s="61" t="s">
        <v>4439</v>
      </c>
      <c r="R494" s="61" t="s">
        <v>4439</v>
      </c>
      <c r="S494" s="61" t="str">
        <f aca="false">IF(J494="Listed Option",MID(R494,3,9),MID(Q494,3,9))</f>
        <v>00BD845X2</v>
      </c>
      <c r="T494" s="61" t="e">
        <f aca="false">VLOOKUP(S494,'Output v4'!C:C,1,FALSE())</f>
        <v>#N/A</v>
      </c>
      <c r="V494" s="61" t="s">
        <v>4440</v>
      </c>
      <c r="W494" s="61" t="s">
        <v>4441</v>
      </c>
      <c r="Y494" s="61" t="s">
        <v>4442</v>
      </c>
      <c r="Z494" s="61" t="s">
        <v>1304</v>
      </c>
      <c r="AA494" s="61" t="s">
        <v>1305</v>
      </c>
      <c r="AB494" s="63" t="n">
        <v>-40650</v>
      </c>
      <c r="AC494" s="63" t="n">
        <v>-40650</v>
      </c>
      <c r="AE494" s="61" t="n">
        <v>0</v>
      </c>
      <c r="AF494" s="64" t="n">
        <v>-40650</v>
      </c>
      <c r="AG494" s="61" t="s">
        <v>1273</v>
      </c>
      <c r="AH494" s="62" t="n">
        <v>45291</v>
      </c>
      <c r="AI494" s="65" t="n">
        <v>36.36</v>
      </c>
      <c r="AJ494" s="61" t="s">
        <v>3614</v>
      </c>
      <c r="AK494" s="65" t="n">
        <v>36.36</v>
      </c>
      <c r="AL494" s="65" t="n">
        <v>36.36</v>
      </c>
      <c r="AM494" s="66" t="n">
        <v>-1478034</v>
      </c>
      <c r="AN494" s="66" t="n">
        <f aca="false">IF(J494="Listed Option",AF494*AL494,AM494)</f>
        <v>-1478034</v>
      </c>
      <c r="AO494" s="61" t="s">
        <v>1267</v>
      </c>
      <c r="AP494" s="61" t="n">
        <v>1</v>
      </c>
      <c r="AQ494" s="61" t="n">
        <v>1</v>
      </c>
      <c r="AV494" s="61" t="s">
        <v>4442</v>
      </c>
      <c r="AW494" s="61" t="s">
        <v>4070</v>
      </c>
      <c r="AY494" s="61" t="s">
        <v>4437</v>
      </c>
      <c r="AZ494" s="61" t="s">
        <v>4437</v>
      </c>
      <c r="BA494" s="61" t="s">
        <v>4437</v>
      </c>
      <c r="BB494" s="67" t="n">
        <v>0</v>
      </c>
      <c r="BE494" s="61" t="n">
        <v>238575</v>
      </c>
      <c r="BF494" s="61" t="s">
        <v>4435</v>
      </c>
      <c r="BG494" s="61" t="s">
        <v>4404</v>
      </c>
      <c r="BH494" s="61" t="s">
        <v>4404</v>
      </c>
      <c r="BI494" s="61" t="s">
        <v>4437</v>
      </c>
      <c r="BJ494" s="61" t="s">
        <v>4437</v>
      </c>
      <c r="BK494" s="61" t="s">
        <v>4437</v>
      </c>
      <c r="BL494" s="61" t="s">
        <v>4439</v>
      </c>
      <c r="BM494" s="61" t="s">
        <v>4439</v>
      </c>
      <c r="BN494" s="70" t="n">
        <v>-1478034</v>
      </c>
      <c r="BO494" s="68" t="n">
        <v>-1478034</v>
      </c>
      <c r="BP494" s="68" t="n">
        <v>-1478034</v>
      </c>
      <c r="BQ494" s="68" t="n">
        <v>-1478034</v>
      </c>
      <c r="BR494" s="69" t="n">
        <v>-40650</v>
      </c>
      <c r="BU494" s="68" t="n">
        <v>40650</v>
      </c>
    </row>
    <row r="495" customFormat="false" ht="15" hidden="true" customHeight="false" outlineLevel="0" collapsed="false">
      <c r="A495" s="61" t="s">
        <v>4443</v>
      </c>
      <c r="B495" s="61" t="s">
        <v>4444</v>
      </c>
      <c r="C495" s="62" t="n">
        <v>45291</v>
      </c>
      <c r="D495" s="62" t="n">
        <v>45291</v>
      </c>
      <c r="E495" s="61" t="s">
        <v>1259</v>
      </c>
      <c r="F495" s="61" t="s">
        <v>708</v>
      </c>
      <c r="G495" s="61" t="s">
        <v>4445</v>
      </c>
      <c r="H495" s="61" t="s">
        <v>4445</v>
      </c>
      <c r="I495" s="61" t="s">
        <v>4446</v>
      </c>
      <c r="J495" s="61" t="s">
        <v>1195</v>
      </c>
      <c r="K495" s="61" t="s">
        <v>1195</v>
      </c>
      <c r="L495" s="61" t="s">
        <v>1195</v>
      </c>
      <c r="N495" s="61" t="n">
        <v>71949</v>
      </c>
      <c r="O495" s="61" t="s">
        <v>1262</v>
      </c>
      <c r="P495" s="61" t="s">
        <v>4447</v>
      </c>
      <c r="Q495" s="61" t="s">
        <v>4448</v>
      </c>
      <c r="R495" s="61" t="s">
        <v>4448</v>
      </c>
      <c r="S495" s="61" t="str">
        <f aca="false">IF(J495="Listed Option",MID(R495,3,9),MID(Q495,3,9))</f>
        <v>00724F101</v>
      </c>
      <c r="T495" s="61" t="str">
        <f aca="false">VLOOKUP(S495,'Output v4'!C:C,1,FALSE())</f>
        <v>00724F101</v>
      </c>
      <c r="U495" s="61" t="s">
        <v>8</v>
      </c>
      <c r="V495" s="61" t="s">
        <v>4449</v>
      </c>
      <c r="W495" s="61" t="s">
        <v>4450</v>
      </c>
      <c r="Y495" s="61" t="s">
        <v>4451</v>
      </c>
      <c r="Z495" s="61" t="s">
        <v>1304</v>
      </c>
      <c r="AA495" s="61" t="s">
        <v>1305</v>
      </c>
      <c r="AB495" s="63" t="n">
        <v>-3546</v>
      </c>
      <c r="AC495" s="63" t="n">
        <v>-3546</v>
      </c>
      <c r="AE495" s="61" t="n">
        <v>0</v>
      </c>
      <c r="AF495" s="64" t="n">
        <v>-3546</v>
      </c>
      <c r="AG495" s="61" t="s">
        <v>1273</v>
      </c>
      <c r="AH495" s="62" t="n">
        <v>45291</v>
      </c>
      <c r="AI495" s="65" t="n">
        <v>596.6</v>
      </c>
      <c r="AJ495" s="61" t="s">
        <v>3614</v>
      </c>
      <c r="AK495" s="65" t="n">
        <v>596.6</v>
      </c>
      <c r="AL495" s="65" t="n">
        <v>596.6</v>
      </c>
      <c r="AM495" s="66" t="n">
        <v>-2115543.6</v>
      </c>
      <c r="AN495" s="66" t="n">
        <f aca="false">IF(J495="Listed Option",AF495*AL495,AM495)</f>
        <v>-2115543.6</v>
      </c>
      <c r="AO495" s="61" t="s">
        <v>1267</v>
      </c>
      <c r="AP495" s="61" t="n">
        <v>1</v>
      </c>
      <c r="AQ495" s="61" t="n">
        <v>1</v>
      </c>
      <c r="AV495" s="61" t="s">
        <v>4451</v>
      </c>
      <c r="AW495" s="61" t="s">
        <v>4070</v>
      </c>
      <c r="AY495" s="61" t="s">
        <v>4446</v>
      </c>
      <c r="AZ495" s="61" t="s">
        <v>4446</v>
      </c>
      <c r="BA495" s="61" t="s">
        <v>4446</v>
      </c>
      <c r="BB495" s="67" t="n">
        <v>0</v>
      </c>
      <c r="BE495" s="61" t="n">
        <v>238575</v>
      </c>
      <c r="BF495" s="61" t="s">
        <v>708</v>
      </c>
      <c r="BG495" s="61" t="s">
        <v>4084</v>
      </c>
      <c r="BH495" s="61" t="s">
        <v>4084</v>
      </c>
      <c r="BI495" s="61" t="s">
        <v>4446</v>
      </c>
      <c r="BJ495" s="61" t="s">
        <v>4446</v>
      </c>
      <c r="BK495" s="61" t="s">
        <v>4446</v>
      </c>
      <c r="BL495" s="61" t="s">
        <v>4448</v>
      </c>
      <c r="BM495" s="61" t="s">
        <v>4448</v>
      </c>
      <c r="BN495" s="70" t="n">
        <v>-2115543.6</v>
      </c>
      <c r="BO495" s="68" t="n">
        <v>-2115543.6</v>
      </c>
      <c r="BP495" s="68" t="n">
        <v>-2115543.6</v>
      </c>
      <c r="BQ495" s="68" t="n">
        <v>-2115543.6</v>
      </c>
      <c r="BR495" s="69" t="n">
        <v>-3546</v>
      </c>
      <c r="BU495" s="68" t="n">
        <v>3546</v>
      </c>
    </row>
    <row r="496" customFormat="false" ht="15" hidden="true" customHeight="false" outlineLevel="0" collapsed="false">
      <c r="A496" s="61" t="s">
        <v>4452</v>
      </c>
      <c r="B496" s="61" t="s">
        <v>4453</v>
      </c>
      <c r="C496" s="62" t="n">
        <v>45291</v>
      </c>
      <c r="D496" s="62" t="n">
        <v>45291</v>
      </c>
      <c r="E496" s="61" t="s">
        <v>1259</v>
      </c>
      <c r="F496" s="61" t="s">
        <v>708</v>
      </c>
      <c r="G496" s="61" t="s">
        <v>4454</v>
      </c>
      <c r="H496" s="61" t="s">
        <v>4445</v>
      </c>
      <c r="I496" s="61" t="s">
        <v>4446</v>
      </c>
      <c r="J496" s="61" t="s">
        <v>1196</v>
      </c>
      <c r="K496" s="61" t="s">
        <v>4088</v>
      </c>
      <c r="L496" s="61" t="s">
        <v>4277</v>
      </c>
      <c r="M496" s="61" t="s">
        <v>1198</v>
      </c>
      <c r="N496" s="61" t="n">
        <v>133543536</v>
      </c>
      <c r="O496" s="61" t="s">
        <v>1262</v>
      </c>
      <c r="P496" s="61" t="s">
        <v>4455</v>
      </c>
      <c r="R496" s="61" t="s">
        <v>4448</v>
      </c>
      <c r="S496" s="61" t="str">
        <f aca="false">IF(J496="Listed Option",MID(R496,3,9),MID(Q496,3,9))</f>
        <v>00724F101</v>
      </c>
      <c r="T496" s="61" t="str">
        <f aca="false">VLOOKUP(S496,'Output v4'!C:C,1,FALSE())</f>
        <v>00724F101</v>
      </c>
      <c r="W496" s="61" t="s">
        <v>4456</v>
      </c>
      <c r="X496" s="61" t="s">
        <v>4457</v>
      </c>
      <c r="Y496" s="61" t="s">
        <v>4458</v>
      </c>
      <c r="Z496" s="61" t="s">
        <v>1304</v>
      </c>
      <c r="AA496" s="61" t="s">
        <v>1305</v>
      </c>
      <c r="AB496" s="63" t="n">
        <v>28</v>
      </c>
      <c r="AC496" s="63" t="n">
        <v>28</v>
      </c>
      <c r="AD496" s="61" t="n">
        <v>100</v>
      </c>
      <c r="AE496" s="61" t="n">
        <v>0</v>
      </c>
      <c r="AF496" s="64" t="n">
        <v>2800</v>
      </c>
      <c r="AG496" s="61" t="s">
        <v>689</v>
      </c>
      <c r="AH496" s="62" t="n">
        <v>45291</v>
      </c>
      <c r="AI496" s="65" t="n">
        <v>50.55</v>
      </c>
      <c r="AJ496" s="61" t="s">
        <v>1266</v>
      </c>
      <c r="AK496" s="65" t="n">
        <v>50.55</v>
      </c>
      <c r="AL496" s="65" t="n">
        <v>596.6</v>
      </c>
      <c r="AM496" s="66" t="n">
        <v>141540</v>
      </c>
      <c r="AN496" s="66" t="n">
        <f aca="false">IF(J496="Listed Option",AF496*AL496,AM496)</f>
        <v>1670480</v>
      </c>
      <c r="AO496" s="61" t="s">
        <v>1267</v>
      </c>
      <c r="AP496" s="61" t="n">
        <v>100</v>
      </c>
      <c r="AQ496" s="61" t="n">
        <v>100</v>
      </c>
      <c r="AV496" s="61" t="s">
        <v>4451</v>
      </c>
      <c r="AW496" s="61" t="s">
        <v>4070</v>
      </c>
      <c r="AY496" s="61" t="s">
        <v>4446</v>
      </c>
      <c r="AZ496" s="61" t="s">
        <v>4446</v>
      </c>
      <c r="BA496" s="61" t="s">
        <v>4446</v>
      </c>
      <c r="BB496" s="67" t="n">
        <v>0</v>
      </c>
      <c r="BE496" s="61" t="n">
        <v>238575</v>
      </c>
      <c r="BG496" s="61" t="s">
        <v>4084</v>
      </c>
      <c r="BJ496" s="61" t="s">
        <v>4446</v>
      </c>
      <c r="BL496" s="61" t="s">
        <v>4448</v>
      </c>
      <c r="BM496" s="61" t="s">
        <v>4448</v>
      </c>
      <c r="BN496" s="70" t="n">
        <v>1670480</v>
      </c>
      <c r="BO496" s="68" t="n">
        <v>1670480</v>
      </c>
      <c r="BP496" s="68" t="n">
        <v>1415.4</v>
      </c>
      <c r="BQ496" s="68" t="n">
        <v>1415.4</v>
      </c>
      <c r="BR496" s="69" t="n">
        <v>28</v>
      </c>
      <c r="BS496" s="63" t="n">
        <v>28</v>
      </c>
      <c r="BU496" s="68" t="n">
        <v>28</v>
      </c>
    </row>
    <row r="497" customFormat="false" ht="15" hidden="true" customHeight="false" outlineLevel="0" collapsed="false">
      <c r="A497" s="61" t="s">
        <v>4459</v>
      </c>
      <c r="B497" s="61" t="s">
        <v>4460</v>
      </c>
      <c r="C497" s="62" t="n">
        <v>45291</v>
      </c>
      <c r="D497" s="62" t="n">
        <v>45291</v>
      </c>
      <c r="E497" s="61" t="s">
        <v>1259</v>
      </c>
      <c r="F497" s="61" t="s">
        <v>708</v>
      </c>
      <c r="G497" s="61" t="s">
        <v>4461</v>
      </c>
      <c r="H497" s="61" t="s">
        <v>4445</v>
      </c>
      <c r="I497" s="61" t="s">
        <v>4446</v>
      </c>
      <c r="J497" s="61" t="s">
        <v>1196</v>
      </c>
      <c r="K497" s="61" t="s">
        <v>4088</v>
      </c>
      <c r="L497" s="61" t="s">
        <v>4089</v>
      </c>
      <c r="M497" s="61" t="s">
        <v>1197</v>
      </c>
      <c r="N497" s="61" t="n">
        <v>133897270</v>
      </c>
      <c r="O497" s="61" t="s">
        <v>1262</v>
      </c>
      <c r="P497" s="61" t="s">
        <v>4462</v>
      </c>
      <c r="R497" s="61" t="s">
        <v>4448</v>
      </c>
      <c r="S497" s="61" t="str">
        <f aca="false">IF(J497="Listed Option",MID(R497,3,9),MID(Q497,3,9))</f>
        <v>00724F101</v>
      </c>
      <c r="T497" s="61" t="str">
        <f aca="false">VLOOKUP(S497,'Output v4'!C:C,1,FALSE())</f>
        <v>00724F101</v>
      </c>
      <c r="W497" s="61" t="s">
        <v>4463</v>
      </c>
      <c r="X497" s="61" t="s">
        <v>4464</v>
      </c>
      <c r="Y497" s="61" t="s">
        <v>4465</v>
      </c>
      <c r="Z497" s="61" t="s">
        <v>1304</v>
      </c>
      <c r="AA497" s="61" t="s">
        <v>1305</v>
      </c>
      <c r="AB497" s="63" t="n">
        <v>28</v>
      </c>
      <c r="AC497" s="63" t="n">
        <v>28</v>
      </c>
      <c r="AD497" s="61" t="n">
        <v>100</v>
      </c>
      <c r="AE497" s="61" t="n">
        <v>0</v>
      </c>
      <c r="AF497" s="64" t="n">
        <v>2800</v>
      </c>
      <c r="AG497" s="61" t="s">
        <v>689</v>
      </c>
      <c r="AH497" s="62" t="n">
        <v>45291</v>
      </c>
      <c r="AI497" s="65" t="n">
        <v>0.15</v>
      </c>
      <c r="AJ497" s="61" t="s">
        <v>1266</v>
      </c>
      <c r="AK497" s="65" t="n">
        <v>0.15</v>
      </c>
      <c r="AL497" s="65" t="n">
        <v>596.6</v>
      </c>
      <c r="AM497" s="66" t="n">
        <v>420</v>
      </c>
      <c r="AN497" s="66" t="n">
        <f aca="false">IF(J497="Listed Option",AF497*AL497,AM497)</f>
        <v>1670480</v>
      </c>
      <c r="AO497" s="61" t="s">
        <v>1267</v>
      </c>
      <c r="AP497" s="61" t="n">
        <v>100</v>
      </c>
      <c r="AQ497" s="61" t="n">
        <v>100</v>
      </c>
      <c r="AV497" s="61" t="s">
        <v>4451</v>
      </c>
      <c r="AW497" s="61" t="s">
        <v>4070</v>
      </c>
      <c r="AY497" s="61" t="s">
        <v>4446</v>
      </c>
      <c r="AZ497" s="61" t="s">
        <v>4446</v>
      </c>
      <c r="BA497" s="61" t="s">
        <v>4446</v>
      </c>
      <c r="BB497" s="67" t="n">
        <v>0</v>
      </c>
      <c r="BE497" s="61" t="n">
        <v>238575</v>
      </c>
      <c r="BG497" s="61" t="s">
        <v>4084</v>
      </c>
      <c r="BJ497" s="61" t="s">
        <v>4446</v>
      </c>
      <c r="BL497" s="61" t="s">
        <v>4448</v>
      </c>
      <c r="BM497" s="61" t="s">
        <v>4448</v>
      </c>
      <c r="BN497" s="70" t="n">
        <v>-1670480</v>
      </c>
      <c r="BO497" s="68" t="n">
        <v>1670480</v>
      </c>
      <c r="BP497" s="68" t="n">
        <v>4.2</v>
      </c>
      <c r="BQ497" s="68" t="n">
        <v>4.2</v>
      </c>
      <c r="BR497" s="69" t="n">
        <v>28</v>
      </c>
      <c r="BS497" s="63" t="n">
        <v>28</v>
      </c>
      <c r="BU497" s="68" t="n">
        <v>28</v>
      </c>
    </row>
    <row r="498" customFormat="false" ht="15" hidden="true" customHeight="false" outlineLevel="0" collapsed="false">
      <c r="A498" s="61" t="s">
        <v>4466</v>
      </c>
      <c r="B498" s="61" t="s">
        <v>4467</v>
      </c>
      <c r="C498" s="62" t="n">
        <v>45291</v>
      </c>
      <c r="D498" s="62" t="n">
        <v>45291</v>
      </c>
      <c r="E498" s="61" t="s">
        <v>1259</v>
      </c>
      <c r="F498" s="61" t="s">
        <v>708</v>
      </c>
      <c r="G498" s="61" t="s">
        <v>4468</v>
      </c>
      <c r="H498" s="61" t="s">
        <v>4445</v>
      </c>
      <c r="I498" s="61" t="s">
        <v>4446</v>
      </c>
      <c r="J498" s="61" t="s">
        <v>1196</v>
      </c>
      <c r="K498" s="61" t="s">
        <v>4088</v>
      </c>
      <c r="L498" s="61" t="s">
        <v>4277</v>
      </c>
      <c r="M498" s="61" t="s">
        <v>1198</v>
      </c>
      <c r="N498" s="61" t="n">
        <v>133897291</v>
      </c>
      <c r="O498" s="61" t="s">
        <v>1262</v>
      </c>
      <c r="P498" s="61" t="s">
        <v>4469</v>
      </c>
      <c r="R498" s="61" t="s">
        <v>4448</v>
      </c>
      <c r="S498" s="61" t="str">
        <f aca="false">IF(J498="Listed Option",MID(R498,3,9),MID(Q498,3,9))</f>
        <v>00724F101</v>
      </c>
      <c r="T498" s="61" t="str">
        <f aca="false">VLOOKUP(S498,'Output v4'!C:C,1,FALSE())</f>
        <v>00724F101</v>
      </c>
      <c r="W498" s="61" t="s">
        <v>4470</v>
      </c>
      <c r="X498" s="61" t="s">
        <v>4471</v>
      </c>
      <c r="Y498" s="61" t="s">
        <v>4472</v>
      </c>
      <c r="Z498" s="61" t="s">
        <v>1304</v>
      </c>
      <c r="AA498" s="61" t="s">
        <v>1305</v>
      </c>
      <c r="AB498" s="63" t="n">
        <v>11</v>
      </c>
      <c r="AC498" s="63" t="n">
        <v>11</v>
      </c>
      <c r="AD498" s="61" t="n">
        <v>100</v>
      </c>
      <c r="AE498" s="61" t="n">
        <v>0</v>
      </c>
      <c r="AF498" s="64" t="n">
        <v>1100</v>
      </c>
      <c r="AG498" s="61" t="s">
        <v>689</v>
      </c>
      <c r="AH498" s="62" t="n">
        <v>45291</v>
      </c>
      <c r="AI498" s="65" t="n">
        <v>158.225</v>
      </c>
      <c r="AJ498" s="61" t="s">
        <v>1266</v>
      </c>
      <c r="AK498" s="65" t="n">
        <v>158.225</v>
      </c>
      <c r="AL498" s="65" t="n">
        <v>596.6</v>
      </c>
      <c r="AM498" s="66" t="n">
        <v>174047.5</v>
      </c>
      <c r="AN498" s="66" t="n">
        <f aca="false">IF(J498="Listed Option",AF498*AL498,AM498)</f>
        <v>656260</v>
      </c>
      <c r="AO498" s="61" t="s">
        <v>1267</v>
      </c>
      <c r="AP498" s="61" t="n">
        <v>100</v>
      </c>
      <c r="AQ498" s="61" t="n">
        <v>100</v>
      </c>
      <c r="AV498" s="61" t="s">
        <v>4451</v>
      </c>
      <c r="AW498" s="61" t="s">
        <v>4070</v>
      </c>
      <c r="AY498" s="61" t="s">
        <v>4446</v>
      </c>
      <c r="AZ498" s="61" t="s">
        <v>4446</v>
      </c>
      <c r="BA498" s="61" t="s">
        <v>4446</v>
      </c>
      <c r="BB498" s="67" t="n">
        <v>0</v>
      </c>
      <c r="BE498" s="61" t="n">
        <v>238575</v>
      </c>
      <c r="BG498" s="61" t="s">
        <v>4084</v>
      </c>
      <c r="BJ498" s="61" t="s">
        <v>4446</v>
      </c>
      <c r="BL498" s="61" t="s">
        <v>4448</v>
      </c>
      <c r="BM498" s="61" t="s">
        <v>4448</v>
      </c>
      <c r="BN498" s="70" t="n">
        <v>656260</v>
      </c>
      <c r="BO498" s="68" t="n">
        <v>656260</v>
      </c>
      <c r="BP498" s="68" t="n">
        <v>1740.475</v>
      </c>
      <c r="BQ498" s="68" t="n">
        <v>1740.475</v>
      </c>
      <c r="BR498" s="69" t="n">
        <v>11</v>
      </c>
      <c r="BS498" s="63" t="n">
        <v>11</v>
      </c>
      <c r="BU498" s="68" t="n">
        <v>11</v>
      </c>
    </row>
    <row r="499" customFormat="false" ht="15" hidden="true" customHeight="false" outlineLevel="0" collapsed="false">
      <c r="A499" s="61" t="s">
        <v>4473</v>
      </c>
      <c r="B499" s="61" t="s">
        <v>4474</v>
      </c>
      <c r="C499" s="62" t="n">
        <v>45291</v>
      </c>
      <c r="D499" s="62" t="n">
        <v>45291</v>
      </c>
      <c r="E499" s="61" t="s">
        <v>1259</v>
      </c>
      <c r="F499" s="61" t="s">
        <v>708</v>
      </c>
      <c r="G499" s="61" t="s">
        <v>4475</v>
      </c>
      <c r="H499" s="61" t="s">
        <v>4445</v>
      </c>
      <c r="I499" s="61" t="s">
        <v>4446</v>
      </c>
      <c r="J499" s="61" t="s">
        <v>1196</v>
      </c>
      <c r="K499" s="61" t="s">
        <v>4088</v>
      </c>
      <c r="L499" s="61" t="s">
        <v>4089</v>
      </c>
      <c r="M499" s="61" t="s">
        <v>1197</v>
      </c>
      <c r="N499" s="61" t="n">
        <v>134434030</v>
      </c>
      <c r="O499" s="61" t="s">
        <v>1262</v>
      </c>
      <c r="P499" s="61" t="s">
        <v>4476</v>
      </c>
      <c r="R499" s="61" t="s">
        <v>4448</v>
      </c>
      <c r="S499" s="61" t="str">
        <f aca="false">IF(J499="Listed Option",MID(R499,3,9),MID(Q499,3,9))</f>
        <v>00724F101</v>
      </c>
      <c r="T499" s="61" t="str">
        <f aca="false">VLOOKUP(S499,'Output v4'!C:C,1,FALSE())</f>
        <v>00724F101</v>
      </c>
      <c r="W499" s="61" t="s">
        <v>4477</v>
      </c>
      <c r="X499" s="61" t="s">
        <v>4478</v>
      </c>
      <c r="Y499" s="61" t="s">
        <v>4479</v>
      </c>
      <c r="Z499" s="61" t="s">
        <v>1304</v>
      </c>
      <c r="AA499" s="61" t="s">
        <v>1305</v>
      </c>
      <c r="AB499" s="63" t="n">
        <v>11</v>
      </c>
      <c r="AC499" s="63" t="n">
        <v>11</v>
      </c>
      <c r="AD499" s="61" t="n">
        <v>100</v>
      </c>
      <c r="AE499" s="61" t="n">
        <v>0</v>
      </c>
      <c r="AF499" s="64" t="n">
        <v>1100</v>
      </c>
      <c r="AG499" s="61" t="s">
        <v>689</v>
      </c>
      <c r="AH499" s="62" t="n">
        <v>45291</v>
      </c>
      <c r="AI499" s="65" t="n">
        <v>0.01</v>
      </c>
      <c r="AJ499" s="61" t="s">
        <v>1266</v>
      </c>
      <c r="AK499" s="65" t="n">
        <v>0.01</v>
      </c>
      <c r="AL499" s="65" t="n">
        <v>596.6</v>
      </c>
      <c r="AM499" s="66" t="n">
        <v>11</v>
      </c>
      <c r="AN499" s="66" t="n">
        <f aca="false">IF(J499="Listed Option",AF499*AL499,AM499)</f>
        <v>656260</v>
      </c>
      <c r="AO499" s="61" t="s">
        <v>1267</v>
      </c>
      <c r="AP499" s="61" t="n">
        <v>100</v>
      </c>
      <c r="AQ499" s="61" t="n">
        <v>100</v>
      </c>
      <c r="AV499" s="61" t="s">
        <v>4451</v>
      </c>
      <c r="AW499" s="61" t="s">
        <v>4070</v>
      </c>
      <c r="AY499" s="61" t="s">
        <v>4446</v>
      </c>
      <c r="AZ499" s="61" t="s">
        <v>4446</v>
      </c>
      <c r="BA499" s="61" t="s">
        <v>4446</v>
      </c>
      <c r="BB499" s="67" t="n">
        <v>0</v>
      </c>
      <c r="BE499" s="61" t="n">
        <v>238575</v>
      </c>
      <c r="BG499" s="61" t="s">
        <v>4084</v>
      </c>
      <c r="BJ499" s="61" t="s">
        <v>4446</v>
      </c>
      <c r="BL499" s="61" t="s">
        <v>4448</v>
      </c>
      <c r="BM499" s="61" t="s">
        <v>4448</v>
      </c>
      <c r="BN499" s="70" t="n">
        <v>-656260</v>
      </c>
      <c r="BO499" s="68" t="n">
        <v>656260</v>
      </c>
      <c r="BP499" s="68" t="n">
        <v>0.11</v>
      </c>
      <c r="BQ499" s="68" t="n">
        <v>0.11</v>
      </c>
      <c r="BR499" s="69" t="n">
        <v>11</v>
      </c>
      <c r="BS499" s="63" t="n">
        <v>11</v>
      </c>
      <c r="BU499" s="68" t="n">
        <v>11</v>
      </c>
    </row>
    <row r="500" customFormat="false" ht="15" hidden="true" customHeight="false" outlineLevel="0" collapsed="false">
      <c r="A500" s="61" t="s">
        <v>4480</v>
      </c>
      <c r="B500" s="61" t="s">
        <v>4481</v>
      </c>
      <c r="C500" s="62" t="n">
        <v>45291</v>
      </c>
      <c r="D500" s="62" t="n">
        <v>45291</v>
      </c>
      <c r="E500" s="61" t="s">
        <v>1259</v>
      </c>
      <c r="F500" s="61" t="s">
        <v>708</v>
      </c>
      <c r="G500" s="61" t="s">
        <v>4482</v>
      </c>
      <c r="H500" s="61" t="s">
        <v>4445</v>
      </c>
      <c r="I500" s="61" t="s">
        <v>4446</v>
      </c>
      <c r="J500" s="61" t="s">
        <v>1196</v>
      </c>
      <c r="K500" s="61" t="s">
        <v>4088</v>
      </c>
      <c r="L500" s="61" t="s">
        <v>4089</v>
      </c>
      <c r="M500" s="61" t="s">
        <v>1197</v>
      </c>
      <c r="N500" s="61" t="n">
        <v>185660481</v>
      </c>
      <c r="O500" s="61" t="s">
        <v>1262</v>
      </c>
      <c r="P500" s="61" t="s">
        <v>4483</v>
      </c>
      <c r="R500" s="61" t="s">
        <v>4448</v>
      </c>
      <c r="S500" s="61" t="str">
        <f aca="false">IF(J500="Listed Option",MID(R500,3,9),MID(Q500,3,9))</f>
        <v>00724F101</v>
      </c>
      <c r="T500" s="61" t="str">
        <f aca="false">VLOOKUP(S500,'Output v4'!C:C,1,FALSE())</f>
        <v>00724F101</v>
      </c>
      <c r="W500" s="61" t="s">
        <v>4484</v>
      </c>
      <c r="X500" s="61" t="s">
        <v>4485</v>
      </c>
      <c r="Y500" s="61" t="s">
        <v>4486</v>
      </c>
      <c r="Z500" s="61" t="s">
        <v>1304</v>
      </c>
      <c r="AA500" s="61" t="s">
        <v>1305</v>
      </c>
      <c r="AB500" s="63" t="n">
        <v>5</v>
      </c>
      <c r="AC500" s="63" t="n">
        <v>5</v>
      </c>
      <c r="AD500" s="61" t="n">
        <v>100</v>
      </c>
      <c r="AE500" s="61" t="n">
        <v>0</v>
      </c>
      <c r="AF500" s="64" t="n">
        <v>500</v>
      </c>
      <c r="AG500" s="61" t="s">
        <v>689</v>
      </c>
      <c r="AH500" s="62" t="n">
        <v>45291</v>
      </c>
      <c r="AI500" s="65" t="n">
        <v>15</v>
      </c>
      <c r="AJ500" s="61" t="s">
        <v>1266</v>
      </c>
      <c r="AK500" s="65" t="n">
        <v>15</v>
      </c>
      <c r="AL500" s="65" t="n">
        <v>596.6</v>
      </c>
      <c r="AM500" s="66" t="n">
        <v>7500</v>
      </c>
      <c r="AN500" s="66" t="n">
        <f aca="false">IF(J500="Listed Option",AF500*AL500,AM500)</f>
        <v>298300</v>
      </c>
      <c r="AO500" s="61" t="s">
        <v>1267</v>
      </c>
      <c r="AP500" s="61" t="n">
        <v>100</v>
      </c>
      <c r="AQ500" s="61" t="n">
        <v>100</v>
      </c>
      <c r="AV500" s="61" t="s">
        <v>4451</v>
      </c>
      <c r="AW500" s="61" t="s">
        <v>4070</v>
      </c>
      <c r="AY500" s="61" t="s">
        <v>4446</v>
      </c>
      <c r="AZ500" s="61" t="s">
        <v>4446</v>
      </c>
      <c r="BA500" s="61" t="s">
        <v>4446</v>
      </c>
      <c r="BB500" s="67" t="n">
        <v>0</v>
      </c>
      <c r="BE500" s="61" t="n">
        <v>238575</v>
      </c>
      <c r="BG500" s="61" t="s">
        <v>4084</v>
      </c>
      <c r="BJ500" s="61" t="s">
        <v>4446</v>
      </c>
      <c r="BL500" s="61" t="s">
        <v>4448</v>
      </c>
      <c r="BM500" s="61" t="s">
        <v>4448</v>
      </c>
      <c r="BN500" s="70" t="n">
        <v>-298300</v>
      </c>
      <c r="BO500" s="68" t="n">
        <v>298300</v>
      </c>
      <c r="BP500" s="68" t="n">
        <v>75</v>
      </c>
      <c r="BQ500" s="68" t="n">
        <v>75</v>
      </c>
      <c r="BR500" s="69" t="n">
        <v>5</v>
      </c>
      <c r="BS500" s="63" t="n">
        <v>5</v>
      </c>
      <c r="BU500" s="68" t="n">
        <v>5</v>
      </c>
    </row>
    <row r="501" customFormat="false" ht="15" hidden="true" customHeight="false" outlineLevel="0" collapsed="false">
      <c r="A501" s="61" t="s">
        <v>4487</v>
      </c>
      <c r="B501" s="61" t="s">
        <v>4488</v>
      </c>
      <c r="C501" s="62" t="n">
        <v>45291</v>
      </c>
      <c r="D501" s="62" t="n">
        <v>45291</v>
      </c>
      <c r="E501" s="61" t="s">
        <v>1259</v>
      </c>
      <c r="F501" s="61" t="s">
        <v>708</v>
      </c>
      <c r="G501" s="61" t="s">
        <v>4489</v>
      </c>
      <c r="H501" s="61" t="s">
        <v>4445</v>
      </c>
      <c r="I501" s="61" t="s">
        <v>4446</v>
      </c>
      <c r="J501" s="61" t="s">
        <v>1196</v>
      </c>
      <c r="K501" s="61" t="s">
        <v>4088</v>
      </c>
      <c r="L501" s="61" t="s">
        <v>4277</v>
      </c>
      <c r="M501" s="61" t="s">
        <v>1198</v>
      </c>
      <c r="N501" s="61" t="n">
        <v>185660523</v>
      </c>
      <c r="O501" s="61" t="s">
        <v>1262</v>
      </c>
      <c r="P501" s="61" t="s">
        <v>4490</v>
      </c>
      <c r="R501" s="61" t="s">
        <v>4448</v>
      </c>
      <c r="S501" s="61" t="str">
        <f aca="false">IF(J501="Listed Option",MID(R501,3,9),MID(Q501,3,9))</f>
        <v>00724F101</v>
      </c>
      <c r="T501" s="61" t="str">
        <f aca="false">VLOOKUP(S501,'Output v4'!C:C,1,FALSE())</f>
        <v>00724F101</v>
      </c>
      <c r="W501" s="61" t="s">
        <v>4491</v>
      </c>
      <c r="X501" s="61" t="s">
        <v>4492</v>
      </c>
      <c r="Y501" s="61" t="s">
        <v>4493</v>
      </c>
      <c r="Z501" s="61" t="s">
        <v>1304</v>
      </c>
      <c r="AA501" s="61" t="s">
        <v>1305</v>
      </c>
      <c r="AB501" s="63" t="n">
        <v>5</v>
      </c>
      <c r="AC501" s="63" t="n">
        <v>5</v>
      </c>
      <c r="AD501" s="61" t="n">
        <v>100</v>
      </c>
      <c r="AE501" s="61" t="n">
        <v>0</v>
      </c>
      <c r="AF501" s="64" t="n">
        <v>500</v>
      </c>
      <c r="AG501" s="61" t="s">
        <v>689</v>
      </c>
      <c r="AH501" s="62" t="n">
        <v>45291</v>
      </c>
      <c r="AI501" s="65" t="n">
        <v>7.825</v>
      </c>
      <c r="AJ501" s="61" t="s">
        <v>1266</v>
      </c>
      <c r="AK501" s="65" t="n">
        <v>7.825</v>
      </c>
      <c r="AL501" s="65" t="n">
        <v>596.6</v>
      </c>
      <c r="AM501" s="66" t="n">
        <v>3912.5</v>
      </c>
      <c r="AN501" s="66" t="n">
        <f aca="false">IF(J501="Listed Option",AF501*AL501,AM501)</f>
        <v>298300</v>
      </c>
      <c r="AO501" s="61" t="s">
        <v>1267</v>
      </c>
      <c r="AP501" s="61" t="n">
        <v>100</v>
      </c>
      <c r="AQ501" s="61" t="n">
        <v>100</v>
      </c>
      <c r="AV501" s="61" t="s">
        <v>4451</v>
      </c>
      <c r="AW501" s="61" t="s">
        <v>4070</v>
      </c>
      <c r="AY501" s="61" t="s">
        <v>4446</v>
      </c>
      <c r="AZ501" s="61" t="s">
        <v>4446</v>
      </c>
      <c r="BA501" s="61" t="s">
        <v>4446</v>
      </c>
      <c r="BB501" s="67" t="n">
        <v>0</v>
      </c>
      <c r="BE501" s="61" t="n">
        <v>238575</v>
      </c>
      <c r="BG501" s="61" t="s">
        <v>4084</v>
      </c>
      <c r="BJ501" s="61" t="s">
        <v>4446</v>
      </c>
      <c r="BL501" s="61" t="s">
        <v>4448</v>
      </c>
      <c r="BM501" s="61" t="s">
        <v>4448</v>
      </c>
      <c r="BN501" s="70" t="n">
        <v>298300</v>
      </c>
      <c r="BO501" s="68" t="n">
        <v>298300</v>
      </c>
      <c r="BP501" s="68" t="n">
        <v>39.125</v>
      </c>
      <c r="BQ501" s="68" t="n">
        <v>39.125</v>
      </c>
      <c r="BR501" s="69" t="n">
        <v>5</v>
      </c>
      <c r="BS501" s="63" t="n">
        <v>5</v>
      </c>
      <c r="BU501" s="68" t="n">
        <v>5</v>
      </c>
    </row>
    <row r="502" customFormat="false" ht="15" hidden="true" customHeight="false" outlineLevel="0" collapsed="false">
      <c r="A502" s="61" t="s">
        <v>4494</v>
      </c>
      <c r="B502" s="61" t="s">
        <v>4495</v>
      </c>
      <c r="C502" s="62" t="n">
        <v>45291</v>
      </c>
      <c r="D502" s="62" t="n">
        <v>45291</v>
      </c>
      <c r="E502" s="61" t="s">
        <v>1259</v>
      </c>
      <c r="F502" s="61" t="s">
        <v>708</v>
      </c>
      <c r="G502" s="61" t="s">
        <v>4496</v>
      </c>
      <c r="H502" s="61" t="s">
        <v>4445</v>
      </c>
      <c r="I502" s="61" t="s">
        <v>4446</v>
      </c>
      <c r="J502" s="61" t="s">
        <v>1196</v>
      </c>
      <c r="K502" s="61" t="s">
        <v>4088</v>
      </c>
      <c r="L502" s="61" t="s">
        <v>4089</v>
      </c>
      <c r="M502" s="61" t="s">
        <v>1197</v>
      </c>
      <c r="N502" s="61" t="n">
        <v>190782177</v>
      </c>
      <c r="O502" s="61" t="s">
        <v>1262</v>
      </c>
      <c r="P502" s="61" t="s">
        <v>4497</v>
      </c>
      <c r="R502" s="61" t="s">
        <v>4448</v>
      </c>
      <c r="S502" s="61" t="str">
        <f aca="false">IF(J502="Listed Option",MID(R502,3,9),MID(Q502,3,9))</f>
        <v>00724F101</v>
      </c>
      <c r="T502" s="61" t="str">
        <f aca="false">VLOOKUP(S502,'Output v4'!C:C,1,FALSE())</f>
        <v>00724F101</v>
      </c>
      <c r="W502" s="61" t="s">
        <v>4498</v>
      </c>
      <c r="X502" s="61" t="s">
        <v>4499</v>
      </c>
      <c r="Y502" s="61" t="s">
        <v>4500</v>
      </c>
      <c r="Z502" s="61" t="s">
        <v>1304</v>
      </c>
      <c r="AA502" s="61" t="s">
        <v>1305</v>
      </c>
      <c r="AB502" s="63" t="n">
        <v>37</v>
      </c>
      <c r="AC502" s="63" t="n">
        <v>37</v>
      </c>
      <c r="AD502" s="61" t="n">
        <v>100</v>
      </c>
      <c r="AE502" s="61" t="n">
        <v>0</v>
      </c>
      <c r="AF502" s="64" t="n">
        <v>3700</v>
      </c>
      <c r="AG502" s="61" t="s">
        <v>689</v>
      </c>
      <c r="AH502" s="62" t="n">
        <v>45291</v>
      </c>
      <c r="AI502" s="65" t="n">
        <v>12.375</v>
      </c>
      <c r="AJ502" s="61" t="s">
        <v>1266</v>
      </c>
      <c r="AK502" s="65" t="n">
        <v>12.375</v>
      </c>
      <c r="AL502" s="65" t="n">
        <v>596.6</v>
      </c>
      <c r="AM502" s="66" t="n">
        <v>45787.5</v>
      </c>
      <c r="AN502" s="66" t="n">
        <f aca="false">IF(J502="Listed Option",AF502*AL502,AM502)</f>
        <v>2207420</v>
      </c>
      <c r="AO502" s="61" t="s">
        <v>1267</v>
      </c>
      <c r="AP502" s="61" t="n">
        <v>100</v>
      </c>
      <c r="AQ502" s="61" t="n">
        <v>100</v>
      </c>
      <c r="AV502" s="61" t="s">
        <v>4451</v>
      </c>
      <c r="AW502" s="61" t="s">
        <v>4070</v>
      </c>
      <c r="AY502" s="61" t="s">
        <v>4446</v>
      </c>
      <c r="AZ502" s="61" t="s">
        <v>4446</v>
      </c>
      <c r="BA502" s="61" t="s">
        <v>4446</v>
      </c>
      <c r="BB502" s="67" t="n">
        <v>0</v>
      </c>
      <c r="BE502" s="61" t="n">
        <v>238575</v>
      </c>
      <c r="BG502" s="61" t="s">
        <v>4084</v>
      </c>
      <c r="BJ502" s="61" t="s">
        <v>4446</v>
      </c>
      <c r="BL502" s="61" t="s">
        <v>4448</v>
      </c>
      <c r="BM502" s="61" t="s">
        <v>4448</v>
      </c>
      <c r="BN502" s="70" t="n">
        <v>-2207420</v>
      </c>
      <c r="BO502" s="68" t="n">
        <v>2207420</v>
      </c>
      <c r="BP502" s="68" t="n">
        <v>457.875</v>
      </c>
      <c r="BQ502" s="68" t="n">
        <v>457.875</v>
      </c>
      <c r="BR502" s="69" t="n">
        <v>37</v>
      </c>
      <c r="BS502" s="63" t="n">
        <v>37</v>
      </c>
      <c r="BU502" s="68" t="n">
        <v>37</v>
      </c>
    </row>
    <row r="503" customFormat="false" ht="15" hidden="true" customHeight="false" outlineLevel="0" collapsed="false">
      <c r="A503" s="61" t="s">
        <v>4501</v>
      </c>
      <c r="B503" s="61" t="s">
        <v>4502</v>
      </c>
      <c r="C503" s="62" t="n">
        <v>45291</v>
      </c>
      <c r="D503" s="62" t="n">
        <v>45291</v>
      </c>
      <c r="E503" s="61" t="s">
        <v>1259</v>
      </c>
      <c r="F503" s="61" t="s">
        <v>708</v>
      </c>
      <c r="G503" s="61" t="s">
        <v>4503</v>
      </c>
      <c r="H503" s="61" t="s">
        <v>4445</v>
      </c>
      <c r="I503" s="61" t="s">
        <v>4446</v>
      </c>
      <c r="J503" s="61" t="s">
        <v>1196</v>
      </c>
      <c r="K503" s="61" t="s">
        <v>4088</v>
      </c>
      <c r="L503" s="61" t="s">
        <v>4277</v>
      </c>
      <c r="M503" s="61" t="s">
        <v>1198</v>
      </c>
      <c r="N503" s="61" t="n">
        <v>190782326</v>
      </c>
      <c r="O503" s="61" t="s">
        <v>1262</v>
      </c>
      <c r="P503" s="61" t="s">
        <v>4504</v>
      </c>
      <c r="R503" s="61" t="s">
        <v>4448</v>
      </c>
      <c r="S503" s="61" t="str">
        <f aca="false">IF(J503="Listed Option",MID(R503,3,9),MID(Q503,3,9))</f>
        <v>00724F101</v>
      </c>
      <c r="T503" s="61" t="str">
        <f aca="false">VLOOKUP(S503,'Output v4'!C:C,1,FALSE())</f>
        <v>00724F101</v>
      </c>
      <c r="W503" s="61" t="s">
        <v>4505</v>
      </c>
      <c r="X503" s="61" t="s">
        <v>4506</v>
      </c>
      <c r="Y503" s="61" t="s">
        <v>4507</v>
      </c>
      <c r="Z503" s="61" t="s">
        <v>1304</v>
      </c>
      <c r="AA503" s="61" t="s">
        <v>1305</v>
      </c>
      <c r="AB503" s="63" t="n">
        <v>37</v>
      </c>
      <c r="AC503" s="63" t="n">
        <v>37</v>
      </c>
      <c r="AD503" s="61" t="n">
        <v>100</v>
      </c>
      <c r="AE503" s="61" t="n">
        <v>0</v>
      </c>
      <c r="AF503" s="64" t="n">
        <v>3700</v>
      </c>
      <c r="AG503" s="61" t="s">
        <v>689</v>
      </c>
      <c r="AH503" s="62" t="n">
        <v>45291</v>
      </c>
      <c r="AI503" s="65" t="n">
        <v>9.5</v>
      </c>
      <c r="AJ503" s="61" t="s">
        <v>1266</v>
      </c>
      <c r="AK503" s="65" t="n">
        <v>9.5</v>
      </c>
      <c r="AL503" s="65" t="n">
        <v>596.6</v>
      </c>
      <c r="AM503" s="66" t="n">
        <v>35150</v>
      </c>
      <c r="AN503" s="66" t="n">
        <f aca="false">IF(J503="Listed Option",AF503*AL503,AM503)</f>
        <v>2207420</v>
      </c>
      <c r="AO503" s="61" t="s">
        <v>1267</v>
      </c>
      <c r="AP503" s="61" t="n">
        <v>100</v>
      </c>
      <c r="AQ503" s="61" t="n">
        <v>100</v>
      </c>
      <c r="AV503" s="61" t="s">
        <v>4451</v>
      </c>
      <c r="AW503" s="61" t="s">
        <v>4070</v>
      </c>
      <c r="AY503" s="61" t="s">
        <v>4446</v>
      </c>
      <c r="AZ503" s="61" t="s">
        <v>4446</v>
      </c>
      <c r="BA503" s="61" t="s">
        <v>4446</v>
      </c>
      <c r="BB503" s="67" t="n">
        <v>0</v>
      </c>
      <c r="BE503" s="61" t="n">
        <v>238575</v>
      </c>
      <c r="BG503" s="61" t="s">
        <v>4084</v>
      </c>
      <c r="BJ503" s="61" t="s">
        <v>4446</v>
      </c>
      <c r="BL503" s="61" t="s">
        <v>4448</v>
      </c>
      <c r="BM503" s="61" t="s">
        <v>4448</v>
      </c>
      <c r="BN503" s="70" t="n">
        <v>2207420</v>
      </c>
      <c r="BO503" s="68" t="n">
        <v>2207420</v>
      </c>
      <c r="BP503" s="68" t="n">
        <v>351.5</v>
      </c>
      <c r="BQ503" s="68" t="n">
        <v>351.5</v>
      </c>
      <c r="BR503" s="69" t="n">
        <v>37</v>
      </c>
      <c r="BS503" s="63" t="n">
        <v>37</v>
      </c>
      <c r="BU503" s="68" t="n">
        <v>37</v>
      </c>
    </row>
    <row r="504" customFormat="false" ht="15" hidden="true" customHeight="false" outlineLevel="0" collapsed="false">
      <c r="A504" s="61" t="s">
        <v>4508</v>
      </c>
      <c r="B504" s="61" t="s">
        <v>4509</v>
      </c>
      <c r="C504" s="62" t="n">
        <v>45291</v>
      </c>
      <c r="D504" s="62" t="n">
        <v>45291</v>
      </c>
      <c r="E504" s="61" t="s">
        <v>1259</v>
      </c>
      <c r="F504" s="61" t="s">
        <v>709</v>
      </c>
      <c r="G504" s="61" t="s">
        <v>4510</v>
      </c>
      <c r="H504" s="61" t="s">
        <v>4510</v>
      </c>
      <c r="I504" s="61" t="s">
        <v>4511</v>
      </c>
      <c r="J504" s="61" t="s">
        <v>1199</v>
      </c>
      <c r="K504" s="61" t="s">
        <v>4065</v>
      </c>
      <c r="L504" s="61" t="s">
        <v>4065</v>
      </c>
      <c r="N504" s="61" t="n">
        <v>141540511</v>
      </c>
      <c r="O504" s="61" t="s">
        <v>1262</v>
      </c>
      <c r="P504" s="61" t="s">
        <v>4512</v>
      </c>
      <c r="Q504" s="61" t="s">
        <v>4513</v>
      </c>
      <c r="R504" s="61" t="s">
        <v>4513</v>
      </c>
      <c r="S504" s="61" t="str">
        <f aca="false">IF(J504="Listed Option",MID(R504,3,9),MID(Q504,3,9))</f>
        <v>00751YAG1</v>
      </c>
      <c r="T504" s="61" t="e">
        <f aca="false">VLOOKUP(S504,'Output v4'!C:C,1,FALSE())</f>
        <v>#N/A</v>
      </c>
      <c r="U504" s="61" t="s">
        <v>4514</v>
      </c>
      <c r="V504" s="61" t="s">
        <v>4515</v>
      </c>
      <c r="Z504" s="61" t="s">
        <v>1264</v>
      </c>
      <c r="AA504" s="61" t="s">
        <v>4126</v>
      </c>
      <c r="AB504" s="63" t="n">
        <v>-4100</v>
      </c>
      <c r="AC504" s="63" t="n">
        <v>-4100000</v>
      </c>
      <c r="AE504" s="61" t="n">
        <v>1000</v>
      </c>
      <c r="AF504" s="64" t="n">
        <v>-4100000</v>
      </c>
      <c r="AG504" s="61" t="s">
        <v>1273</v>
      </c>
      <c r="AH504" s="62" t="n">
        <v>45291</v>
      </c>
      <c r="AI504" s="65" t="n">
        <v>0.827993</v>
      </c>
      <c r="AJ504" s="61" t="s">
        <v>1266</v>
      </c>
      <c r="AK504" s="65" t="n">
        <v>0.827993</v>
      </c>
      <c r="AL504" s="65" t="n">
        <v>0.827993</v>
      </c>
      <c r="AM504" s="66" t="n">
        <v>-3394771.3</v>
      </c>
      <c r="AN504" s="66" t="n">
        <f aca="false">IF(J504="Listed Option",AF504*AL504,AM504)</f>
        <v>-3394771.3</v>
      </c>
      <c r="AO504" s="61" t="s">
        <v>1267</v>
      </c>
      <c r="AW504" s="61" t="s">
        <v>4070</v>
      </c>
      <c r="AY504" s="61" t="s">
        <v>4510</v>
      </c>
      <c r="BA504" s="61" t="s">
        <v>4510</v>
      </c>
      <c r="BB504" s="67" t="n">
        <v>106</v>
      </c>
      <c r="BE504" s="61" t="n">
        <v>238566</v>
      </c>
      <c r="BF504" s="61" t="s">
        <v>709</v>
      </c>
      <c r="BG504" s="61" t="s">
        <v>4084</v>
      </c>
      <c r="BH504" s="61" t="s">
        <v>4084</v>
      </c>
      <c r="BI504" s="61" t="s">
        <v>4511</v>
      </c>
      <c r="BJ504" s="61" t="s">
        <v>4510</v>
      </c>
      <c r="BL504" s="61" t="s">
        <v>4513</v>
      </c>
      <c r="BM504" s="61" t="s">
        <v>4513</v>
      </c>
      <c r="BN504" s="70" t="n">
        <v>-4100000</v>
      </c>
      <c r="BP504" s="68" t="n">
        <v>-3394771.3</v>
      </c>
      <c r="BQ504" s="68" t="n">
        <v>-3394771.3</v>
      </c>
      <c r="BR504" s="69" t="n">
        <v>-4100000</v>
      </c>
      <c r="BS504" s="63" t="n">
        <v>-4100</v>
      </c>
      <c r="BU504" s="68" t="n">
        <v>4100000</v>
      </c>
    </row>
    <row r="505" customFormat="false" ht="15" hidden="true" customHeight="false" outlineLevel="0" collapsed="false">
      <c r="A505" s="61" t="s">
        <v>4516</v>
      </c>
      <c r="B505" s="61" t="s">
        <v>4517</v>
      </c>
      <c r="C505" s="62" t="n">
        <v>45291</v>
      </c>
      <c r="D505" s="62" t="n">
        <v>45291</v>
      </c>
      <c r="E505" s="61" t="s">
        <v>1259</v>
      </c>
      <c r="F505" s="61" t="s">
        <v>709</v>
      </c>
      <c r="G505" s="61" t="s">
        <v>4518</v>
      </c>
      <c r="H505" s="61" t="s">
        <v>4518</v>
      </c>
      <c r="I505" s="61" t="s">
        <v>4511</v>
      </c>
      <c r="J505" s="61" t="s">
        <v>1195</v>
      </c>
      <c r="K505" s="61" t="s">
        <v>1195</v>
      </c>
      <c r="L505" s="61" t="s">
        <v>1195</v>
      </c>
      <c r="N505" s="61" t="n">
        <v>21952</v>
      </c>
      <c r="O505" s="61" t="s">
        <v>1262</v>
      </c>
      <c r="P505" s="61" t="s">
        <v>4519</v>
      </c>
      <c r="Q505" s="61" t="s">
        <v>4520</v>
      </c>
      <c r="R505" s="61" t="s">
        <v>4520</v>
      </c>
      <c r="S505" s="61" t="str">
        <f aca="false">IF(J505="Listed Option",MID(R505,3,9),MID(Q505,3,9))</f>
        <v>00751Y106</v>
      </c>
      <c r="T505" s="61" t="str">
        <f aca="false">VLOOKUP(S505,'Output v4'!C:C,1,FALSE())</f>
        <v>00751Y106</v>
      </c>
      <c r="U505" s="61" t="s">
        <v>9</v>
      </c>
      <c r="V505" s="61" t="s">
        <v>4521</v>
      </c>
      <c r="W505" s="61" t="s">
        <v>4511</v>
      </c>
      <c r="Y505" s="61" t="s">
        <v>4522</v>
      </c>
      <c r="Z505" s="61" t="s">
        <v>1304</v>
      </c>
      <c r="AA505" s="61" t="s">
        <v>1305</v>
      </c>
      <c r="AB505" s="63" t="n">
        <v>25670</v>
      </c>
      <c r="AC505" s="63" t="n">
        <v>25670</v>
      </c>
      <c r="AE505" s="61" t="n">
        <v>0</v>
      </c>
      <c r="AF505" s="64" t="n">
        <v>25670</v>
      </c>
      <c r="AG505" s="61" t="s">
        <v>689</v>
      </c>
      <c r="AH505" s="62" t="n">
        <v>45291</v>
      </c>
      <c r="AI505" s="65" t="n">
        <v>61.03</v>
      </c>
      <c r="AJ505" s="61" t="s">
        <v>3614</v>
      </c>
      <c r="AK505" s="65" t="n">
        <v>61.03</v>
      </c>
      <c r="AL505" s="65" t="n">
        <v>61.03</v>
      </c>
      <c r="AM505" s="66" t="n">
        <v>1566640.1</v>
      </c>
      <c r="AN505" s="66" t="n">
        <f aca="false">IF(J505="Listed Option",AF505*AL505,AM505)</f>
        <v>1566640.1</v>
      </c>
      <c r="AO505" s="61" t="s">
        <v>1267</v>
      </c>
      <c r="AP505" s="61" t="n">
        <v>1</v>
      </c>
      <c r="AQ505" s="61" t="n">
        <v>1</v>
      </c>
      <c r="AV505" s="61" t="s">
        <v>4522</v>
      </c>
      <c r="AW505" s="61" t="s">
        <v>4070</v>
      </c>
      <c r="AY505" s="61" t="s">
        <v>4511</v>
      </c>
      <c r="AZ505" s="61" t="s">
        <v>4511</v>
      </c>
      <c r="BA505" s="61" t="s">
        <v>4511</v>
      </c>
      <c r="BB505" s="67" t="n">
        <v>0</v>
      </c>
      <c r="BE505" s="61" t="n">
        <v>238575</v>
      </c>
      <c r="BF505" s="61" t="s">
        <v>709</v>
      </c>
      <c r="BG505" s="61" t="s">
        <v>4084</v>
      </c>
      <c r="BH505" s="61" t="s">
        <v>4084</v>
      </c>
      <c r="BI505" s="61" t="s">
        <v>4511</v>
      </c>
      <c r="BJ505" s="61" t="s">
        <v>4511</v>
      </c>
      <c r="BK505" s="61" t="s">
        <v>4511</v>
      </c>
      <c r="BL505" s="61" t="s">
        <v>4520</v>
      </c>
      <c r="BM505" s="61" t="s">
        <v>4520</v>
      </c>
      <c r="BN505" s="70" t="n">
        <v>1566640.1</v>
      </c>
      <c r="BO505" s="68" t="n">
        <v>1566640.1</v>
      </c>
      <c r="BP505" s="68" t="n">
        <v>1566640.1</v>
      </c>
      <c r="BQ505" s="68" t="n">
        <v>1566640.1</v>
      </c>
      <c r="BR505" s="69" t="n">
        <v>25670</v>
      </c>
      <c r="BU505" s="68" t="n">
        <v>25670</v>
      </c>
    </row>
    <row r="506" customFormat="false" ht="15" hidden="true" customHeight="false" outlineLevel="0" collapsed="false">
      <c r="A506" s="61" t="s">
        <v>4523</v>
      </c>
      <c r="B506" s="61" t="s">
        <v>4524</v>
      </c>
      <c r="C506" s="62" t="n">
        <v>45291</v>
      </c>
      <c r="D506" s="62" t="n">
        <v>45291</v>
      </c>
      <c r="E506" s="61" t="s">
        <v>1259</v>
      </c>
      <c r="F506" s="61" t="s">
        <v>709</v>
      </c>
      <c r="G506" s="61" t="s">
        <v>4510</v>
      </c>
      <c r="H506" s="61" t="s">
        <v>4510</v>
      </c>
      <c r="I506" s="61" t="s">
        <v>4511</v>
      </c>
      <c r="J506" s="61" t="s">
        <v>1199</v>
      </c>
      <c r="K506" s="61" t="s">
        <v>4065</v>
      </c>
      <c r="L506" s="61" t="s">
        <v>4065</v>
      </c>
      <c r="N506" s="61" t="n">
        <v>141540511</v>
      </c>
      <c r="O506" s="61" t="s">
        <v>1262</v>
      </c>
      <c r="P506" s="61" t="s">
        <v>4512</v>
      </c>
      <c r="Q506" s="61" t="s">
        <v>4513</v>
      </c>
      <c r="R506" s="61" t="s">
        <v>4513</v>
      </c>
      <c r="S506" s="61" t="str">
        <f aca="false">IF(J506="Listed Option",MID(R506,3,9),MID(Q506,3,9))</f>
        <v>00751YAG1</v>
      </c>
      <c r="T506" s="61" t="e">
        <f aca="false">VLOOKUP(S506,'Output v4'!C:C,1,FALSE())</f>
        <v>#N/A</v>
      </c>
      <c r="U506" s="61" t="s">
        <v>4514</v>
      </c>
      <c r="V506" s="61" t="s">
        <v>4515</v>
      </c>
      <c r="Z506" s="61" t="s">
        <v>1304</v>
      </c>
      <c r="AA506" s="61" t="s">
        <v>1305</v>
      </c>
      <c r="AB506" s="63" t="n">
        <v>-7350</v>
      </c>
      <c r="AC506" s="63" t="n">
        <v>-7350000</v>
      </c>
      <c r="AE506" s="61" t="n">
        <v>1000</v>
      </c>
      <c r="AF506" s="64" t="n">
        <v>-7350000</v>
      </c>
      <c r="AG506" s="61" t="s">
        <v>1273</v>
      </c>
      <c r="AH506" s="62" t="n">
        <v>45291</v>
      </c>
      <c r="AI506" s="65" t="n">
        <v>0.827993</v>
      </c>
      <c r="AJ506" s="61" t="s">
        <v>1266</v>
      </c>
      <c r="AK506" s="65" t="n">
        <v>0.827993</v>
      </c>
      <c r="AL506" s="65" t="n">
        <v>0.827993</v>
      </c>
      <c r="AM506" s="66" t="n">
        <v>-6085748.55</v>
      </c>
      <c r="AN506" s="66" t="n">
        <f aca="false">IF(J506="Listed Option",AF506*AL506,AM506)</f>
        <v>-6085748.55</v>
      </c>
      <c r="AO506" s="61" t="s">
        <v>1267</v>
      </c>
      <c r="AW506" s="61" t="s">
        <v>4070</v>
      </c>
      <c r="AY506" s="61" t="s">
        <v>4510</v>
      </c>
      <c r="BA506" s="61" t="s">
        <v>4510</v>
      </c>
      <c r="BB506" s="67" t="n">
        <v>106</v>
      </c>
      <c r="BE506" s="61" t="n">
        <v>238575</v>
      </c>
      <c r="BF506" s="61" t="s">
        <v>709</v>
      </c>
      <c r="BG506" s="61" t="s">
        <v>4084</v>
      </c>
      <c r="BH506" s="61" t="s">
        <v>4084</v>
      </c>
      <c r="BI506" s="61" t="s">
        <v>4511</v>
      </c>
      <c r="BJ506" s="61" t="s">
        <v>4510</v>
      </c>
      <c r="BL506" s="61" t="s">
        <v>4513</v>
      </c>
      <c r="BM506" s="61" t="s">
        <v>4513</v>
      </c>
      <c r="BN506" s="70" t="n">
        <v>-7350000</v>
      </c>
      <c r="BP506" s="68" t="n">
        <v>-6085748.55</v>
      </c>
      <c r="BQ506" s="68" t="n">
        <v>-6085748.55</v>
      </c>
      <c r="BR506" s="69" t="n">
        <v>-7350000</v>
      </c>
      <c r="BS506" s="63" t="n">
        <v>-7350</v>
      </c>
      <c r="BU506" s="68" t="n">
        <v>7350000</v>
      </c>
    </row>
    <row r="507" customFormat="false" ht="15" hidden="true" customHeight="false" outlineLevel="0" collapsed="false">
      <c r="A507" s="61" t="s">
        <v>4525</v>
      </c>
      <c r="B507" s="61" t="s">
        <v>4526</v>
      </c>
      <c r="C507" s="62" t="n">
        <v>45291</v>
      </c>
      <c r="D507" s="62" t="n">
        <v>45291</v>
      </c>
      <c r="E507" s="61" t="s">
        <v>1259</v>
      </c>
      <c r="F507" s="61" t="s">
        <v>709</v>
      </c>
      <c r="G507" s="61" t="s">
        <v>4510</v>
      </c>
      <c r="H507" s="61" t="s">
        <v>4510</v>
      </c>
      <c r="I507" s="61" t="s">
        <v>4511</v>
      </c>
      <c r="J507" s="61" t="s">
        <v>1199</v>
      </c>
      <c r="K507" s="61" t="s">
        <v>4065</v>
      </c>
      <c r="L507" s="61" t="s">
        <v>4065</v>
      </c>
      <c r="N507" s="61" t="n">
        <v>141540511</v>
      </c>
      <c r="O507" s="61" t="s">
        <v>1262</v>
      </c>
      <c r="P507" s="61" t="s">
        <v>4512</v>
      </c>
      <c r="Q507" s="61" t="s">
        <v>4513</v>
      </c>
      <c r="R507" s="61" t="s">
        <v>4513</v>
      </c>
      <c r="S507" s="61" t="str">
        <f aca="false">IF(J507="Listed Option",MID(R507,3,9),MID(Q507,3,9))</f>
        <v>00751YAG1</v>
      </c>
      <c r="T507" s="61" t="e">
        <f aca="false">VLOOKUP(S507,'Output v4'!C:C,1,FALSE())</f>
        <v>#N/A</v>
      </c>
      <c r="U507" s="61" t="s">
        <v>4514</v>
      </c>
      <c r="V507" s="61" t="s">
        <v>4515</v>
      </c>
      <c r="Z507" s="61" t="s">
        <v>4029</v>
      </c>
      <c r="AA507" s="61" t="s">
        <v>4117</v>
      </c>
      <c r="AB507" s="63" t="n">
        <v>-4900</v>
      </c>
      <c r="AC507" s="63" t="n">
        <v>-4900000</v>
      </c>
      <c r="AE507" s="61" t="n">
        <v>1000</v>
      </c>
      <c r="AF507" s="64" t="n">
        <v>-4900000</v>
      </c>
      <c r="AG507" s="61" t="s">
        <v>1273</v>
      </c>
      <c r="AH507" s="62" t="n">
        <v>45291</v>
      </c>
      <c r="AI507" s="65" t="n">
        <v>0.827993</v>
      </c>
      <c r="AJ507" s="61" t="s">
        <v>1266</v>
      </c>
      <c r="AK507" s="65" t="n">
        <v>0.827993</v>
      </c>
      <c r="AL507" s="65" t="n">
        <v>0.827993</v>
      </c>
      <c r="AM507" s="66" t="n">
        <v>-4057165.7</v>
      </c>
      <c r="AN507" s="66" t="n">
        <f aca="false">IF(J507="Listed Option",AF507*AL507,AM507)</f>
        <v>-4057165.7</v>
      </c>
      <c r="AO507" s="61" t="s">
        <v>1267</v>
      </c>
      <c r="AW507" s="61" t="s">
        <v>4070</v>
      </c>
      <c r="AY507" s="61" t="s">
        <v>4510</v>
      </c>
      <c r="BA507" s="61" t="s">
        <v>4510</v>
      </c>
      <c r="BB507" s="67" t="n">
        <v>106</v>
      </c>
      <c r="BE507" s="61" t="n">
        <v>238587</v>
      </c>
      <c r="BF507" s="61" t="s">
        <v>709</v>
      </c>
      <c r="BG507" s="61" t="s">
        <v>4084</v>
      </c>
      <c r="BH507" s="61" t="s">
        <v>4084</v>
      </c>
      <c r="BI507" s="61" t="s">
        <v>4511</v>
      </c>
      <c r="BJ507" s="61" t="s">
        <v>4510</v>
      </c>
      <c r="BL507" s="61" t="s">
        <v>4513</v>
      </c>
      <c r="BM507" s="61" t="s">
        <v>4513</v>
      </c>
      <c r="BN507" s="70" t="n">
        <v>-4900000</v>
      </c>
      <c r="BP507" s="68" t="n">
        <v>-4057165.7</v>
      </c>
      <c r="BQ507" s="68" t="n">
        <v>-4057165.7</v>
      </c>
      <c r="BR507" s="69" t="n">
        <v>-4900000</v>
      </c>
      <c r="BS507" s="63" t="n">
        <v>-4900</v>
      </c>
      <c r="BU507" s="68" t="n">
        <v>4900000</v>
      </c>
    </row>
    <row r="508" customFormat="false" ht="15" hidden="true" customHeight="false" outlineLevel="0" collapsed="false">
      <c r="A508" s="61" t="s">
        <v>4527</v>
      </c>
      <c r="B508" s="61" t="s">
        <v>4528</v>
      </c>
      <c r="C508" s="62" t="n">
        <v>45291</v>
      </c>
      <c r="D508" s="62" t="n">
        <v>45291</v>
      </c>
      <c r="E508" s="61" t="s">
        <v>1259</v>
      </c>
      <c r="F508" s="61" t="s">
        <v>709</v>
      </c>
      <c r="G508" s="61" t="s">
        <v>4510</v>
      </c>
      <c r="H508" s="61" t="s">
        <v>4510</v>
      </c>
      <c r="I508" s="61" t="s">
        <v>4511</v>
      </c>
      <c r="J508" s="61" t="s">
        <v>1199</v>
      </c>
      <c r="K508" s="61" t="s">
        <v>4065</v>
      </c>
      <c r="L508" s="61" t="s">
        <v>4065</v>
      </c>
      <c r="N508" s="61" t="n">
        <v>141540511</v>
      </c>
      <c r="O508" s="61" t="s">
        <v>1262</v>
      </c>
      <c r="P508" s="61" t="s">
        <v>4512</v>
      </c>
      <c r="Q508" s="61" t="s">
        <v>4513</v>
      </c>
      <c r="R508" s="61" t="s">
        <v>4513</v>
      </c>
      <c r="S508" s="61" t="str">
        <f aca="false">IF(J508="Listed Option",MID(R508,3,9),MID(Q508,3,9))</f>
        <v>00751YAG1</v>
      </c>
      <c r="T508" s="61" t="e">
        <f aca="false">VLOOKUP(S508,'Output v4'!C:C,1,FALSE())</f>
        <v>#N/A</v>
      </c>
      <c r="U508" s="61" t="s">
        <v>4514</v>
      </c>
      <c r="V508" s="61" t="s">
        <v>4515</v>
      </c>
      <c r="Z508" s="61" t="s">
        <v>4074</v>
      </c>
      <c r="AA508" s="61" t="s">
        <v>4075</v>
      </c>
      <c r="AB508" s="63" t="n">
        <v>-6500</v>
      </c>
      <c r="AC508" s="63" t="n">
        <v>-6500000</v>
      </c>
      <c r="AE508" s="61" t="n">
        <v>1000</v>
      </c>
      <c r="AF508" s="64" t="n">
        <v>-6500000</v>
      </c>
      <c r="AG508" s="61" t="s">
        <v>1273</v>
      </c>
      <c r="AH508" s="62" t="n">
        <v>45291</v>
      </c>
      <c r="AI508" s="65" t="n">
        <v>0.827993</v>
      </c>
      <c r="AJ508" s="61" t="s">
        <v>1266</v>
      </c>
      <c r="AK508" s="65" t="n">
        <v>0.827993</v>
      </c>
      <c r="AL508" s="65" t="n">
        <v>0.827993</v>
      </c>
      <c r="AM508" s="66" t="n">
        <v>-5381954.5</v>
      </c>
      <c r="AN508" s="66" t="n">
        <f aca="false">IF(J508="Listed Option",AF508*AL508,AM508)</f>
        <v>-5381954.5</v>
      </c>
      <c r="AO508" s="61" t="s">
        <v>1267</v>
      </c>
      <c r="AW508" s="61" t="s">
        <v>4070</v>
      </c>
      <c r="AY508" s="61" t="s">
        <v>4510</v>
      </c>
      <c r="BA508" s="61" t="s">
        <v>4510</v>
      </c>
      <c r="BB508" s="67" t="n">
        <v>106</v>
      </c>
      <c r="BE508" s="61" t="n">
        <v>241450</v>
      </c>
      <c r="BF508" s="61" t="s">
        <v>709</v>
      </c>
      <c r="BG508" s="61" t="s">
        <v>4084</v>
      </c>
      <c r="BH508" s="61" t="s">
        <v>4084</v>
      </c>
      <c r="BI508" s="61" t="s">
        <v>4511</v>
      </c>
      <c r="BJ508" s="61" t="s">
        <v>4510</v>
      </c>
      <c r="BL508" s="61" t="s">
        <v>4513</v>
      </c>
      <c r="BM508" s="61" t="s">
        <v>4513</v>
      </c>
      <c r="BN508" s="70" t="n">
        <v>-6500000</v>
      </c>
      <c r="BP508" s="68" t="n">
        <v>-5381954.5</v>
      </c>
      <c r="BQ508" s="68" t="n">
        <v>-5381954.5</v>
      </c>
      <c r="BR508" s="69" t="n">
        <v>-6500000</v>
      </c>
      <c r="BS508" s="63" t="n">
        <v>-6500</v>
      </c>
      <c r="BU508" s="68" t="n">
        <v>6500000</v>
      </c>
    </row>
    <row r="509" customFormat="false" ht="15" hidden="true" customHeight="false" outlineLevel="0" collapsed="false">
      <c r="A509" s="61" t="s">
        <v>4529</v>
      </c>
      <c r="B509" s="61" t="s">
        <v>4530</v>
      </c>
      <c r="C509" s="62" t="n">
        <v>45291</v>
      </c>
      <c r="D509" s="62" t="n">
        <v>45291</v>
      </c>
      <c r="E509" s="61" t="s">
        <v>1259</v>
      </c>
      <c r="F509" s="61" t="s">
        <v>710</v>
      </c>
      <c r="G509" s="61" t="s">
        <v>4531</v>
      </c>
      <c r="H509" s="61" t="s">
        <v>4531</v>
      </c>
      <c r="I509" s="61" t="s">
        <v>4532</v>
      </c>
      <c r="J509" s="61" t="s">
        <v>1195</v>
      </c>
      <c r="K509" s="61" t="s">
        <v>1195</v>
      </c>
      <c r="L509" s="61" t="s">
        <v>1195</v>
      </c>
      <c r="N509" s="61" t="n">
        <v>1229543</v>
      </c>
      <c r="O509" s="61" t="s">
        <v>1262</v>
      </c>
      <c r="P509" s="61" t="s">
        <v>4533</v>
      </c>
      <c r="Q509" s="61" t="s">
        <v>4534</v>
      </c>
      <c r="R509" s="61" t="s">
        <v>4534</v>
      </c>
      <c r="S509" s="61" t="str">
        <f aca="false">IF(J509="Listed Option",MID(R509,3,9),MID(Q509,3,9))</f>
        <v>007973100</v>
      </c>
      <c r="T509" s="61" t="e">
        <f aca="false">VLOOKUP(S509,'Output v4'!C:C,1,FALSE())</f>
        <v>#N/A</v>
      </c>
      <c r="U509" s="61" t="s">
        <v>711</v>
      </c>
      <c r="V509" s="61" t="s">
        <v>4535</v>
      </c>
      <c r="W509" s="61" t="s">
        <v>4536</v>
      </c>
      <c r="Y509" s="61" t="s">
        <v>4537</v>
      </c>
      <c r="Z509" s="61" t="s">
        <v>1304</v>
      </c>
      <c r="AA509" s="61" t="s">
        <v>1305</v>
      </c>
      <c r="AB509" s="63" t="n">
        <v>1473</v>
      </c>
      <c r="AC509" s="63" t="n">
        <v>1473</v>
      </c>
      <c r="AE509" s="61" t="n">
        <v>0</v>
      </c>
      <c r="AF509" s="64" t="n">
        <v>1473</v>
      </c>
      <c r="AG509" s="61" t="s">
        <v>689</v>
      </c>
      <c r="AH509" s="62" t="n">
        <v>45291</v>
      </c>
      <c r="AI509" s="65" t="n">
        <v>108.92</v>
      </c>
      <c r="AJ509" s="61" t="s">
        <v>3614</v>
      </c>
      <c r="AK509" s="65" t="n">
        <v>108.92</v>
      </c>
      <c r="AL509" s="65" t="n">
        <v>108.92</v>
      </c>
      <c r="AM509" s="66" t="n">
        <v>160439.16</v>
      </c>
      <c r="AN509" s="66" t="n">
        <f aca="false">IF(J509="Listed Option",AF509*AL509,AM509)</f>
        <v>160439.16</v>
      </c>
      <c r="AO509" s="61" t="s">
        <v>1267</v>
      </c>
      <c r="AP509" s="61" t="n">
        <v>1</v>
      </c>
      <c r="AQ509" s="61" t="n">
        <v>1</v>
      </c>
      <c r="AV509" s="61" t="s">
        <v>4537</v>
      </c>
      <c r="AW509" s="61" t="s">
        <v>4070</v>
      </c>
      <c r="AY509" s="61" t="s">
        <v>4532</v>
      </c>
      <c r="AZ509" s="61" t="s">
        <v>4532</v>
      </c>
      <c r="BA509" s="61" t="s">
        <v>4532</v>
      </c>
      <c r="BB509" s="67" t="n">
        <v>0</v>
      </c>
      <c r="BE509" s="61" t="n">
        <v>238575</v>
      </c>
      <c r="BF509" s="61" t="s">
        <v>710</v>
      </c>
      <c r="BG509" s="61" t="s">
        <v>4084</v>
      </c>
      <c r="BH509" s="61" t="s">
        <v>4084</v>
      </c>
      <c r="BI509" s="61" t="s">
        <v>4532</v>
      </c>
      <c r="BJ509" s="61" t="s">
        <v>4532</v>
      </c>
      <c r="BK509" s="61" t="s">
        <v>4532</v>
      </c>
      <c r="BL509" s="61" t="s">
        <v>4534</v>
      </c>
      <c r="BM509" s="61" t="s">
        <v>4534</v>
      </c>
      <c r="BN509" s="70" t="n">
        <v>160439.16</v>
      </c>
      <c r="BO509" s="68" t="n">
        <v>160439.16</v>
      </c>
      <c r="BP509" s="68" t="n">
        <v>160439.16</v>
      </c>
      <c r="BQ509" s="68" t="n">
        <v>160439.16</v>
      </c>
      <c r="BR509" s="69" t="n">
        <v>1473</v>
      </c>
      <c r="BU509" s="68" t="n">
        <v>1473</v>
      </c>
    </row>
    <row r="510" customFormat="false" ht="15" hidden="true" customHeight="false" outlineLevel="0" collapsed="false">
      <c r="A510" s="61" t="s">
        <v>4538</v>
      </c>
      <c r="B510" s="61" t="s">
        <v>4539</v>
      </c>
      <c r="C510" s="62" t="n">
        <v>45291</v>
      </c>
      <c r="D510" s="62" t="n">
        <v>45291</v>
      </c>
      <c r="E510" s="61" t="s">
        <v>1259</v>
      </c>
      <c r="F510" s="61" t="s">
        <v>710</v>
      </c>
      <c r="G510" s="61" t="s">
        <v>4531</v>
      </c>
      <c r="H510" s="61" t="s">
        <v>4531</v>
      </c>
      <c r="I510" s="61" t="s">
        <v>4532</v>
      </c>
      <c r="J510" s="61" t="s">
        <v>1195</v>
      </c>
      <c r="K510" s="61" t="s">
        <v>1195</v>
      </c>
      <c r="L510" s="61" t="s">
        <v>1195</v>
      </c>
      <c r="N510" s="61" t="n">
        <v>1229543</v>
      </c>
      <c r="O510" s="61" t="s">
        <v>1262</v>
      </c>
      <c r="P510" s="61" t="s">
        <v>4533</v>
      </c>
      <c r="Q510" s="61" t="s">
        <v>4534</v>
      </c>
      <c r="R510" s="61" t="s">
        <v>4534</v>
      </c>
      <c r="S510" s="61" t="str">
        <f aca="false">IF(J510="Listed Option",MID(R510,3,9),MID(Q510,3,9))</f>
        <v>007973100</v>
      </c>
      <c r="T510" s="61" t="e">
        <f aca="false">VLOOKUP(S510,'Output v4'!C:C,1,FALSE())</f>
        <v>#N/A</v>
      </c>
      <c r="U510" s="61" t="s">
        <v>711</v>
      </c>
      <c r="V510" s="61" t="s">
        <v>4535</v>
      </c>
      <c r="W510" s="61" t="s">
        <v>4536</v>
      </c>
      <c r="Y510" s="61" t="s">
        <v>4537</v>
      </c>
      <c r="Z510" s="61" t="s">
        <v>4029</v>
      </c>
      <c r="AA510" s="61" t="s">
        <v>4117</v>
      </c>
      <c r="AB510" s="63" t="n">
        <v>-18192</v>
      </c>
      <c r="AC510" s="63" t="n">
        <v>-18192</v>
      </c>
      <c r="AE510" s="61" t="n">
        <v>0</v>
      </c>
      <c r="AF510" s="64" t="n">
        <v>-18192</v>
      </c>
      <c r="AG510" s="61" t="s">
        <v>1273</v>
      </c>
      <c r="AH510" s="62" t="n">
        <v>45291</v>
      </c>
      <c r="AI510" s="65" t="n">
        <v>108.92</v>
      </c>
      <c r="AJ510" s="61" t="s">
        <v>3614</v>
      </c>
      <c r="AK510" s="65" t="n">
        <v>108.92</v>
      </c>
      <c r="AL510" s="65" t="n">
        <v>108.92</v>
      </c>
      <c r="AM510" s="66" t="n">
        <v>-1981472.64</v>
      </c>
      <c r="AN510" s="66" t="n">
        <f aca="false">IF(J510="Listed Option",AF510*AL510,AM510)</f>
        <v>-1981472.64</v>
      </c>
      <c r="AO510" s="61" t="s">
        <v>1267</v>
      </c>
      <c r="AP510" s="61" t="n">
        <v>1</v>
      </c>
      <c r="AQ510" s="61" t="n">
        <v>1</v>
      </c>
      <c r="AV510" s="61" t="s">
        <v>4537</v>
      </c>
      <c r="AW510" s="61" t="s">
        <v>4070</v>
      </c>
      <c r="AY510" s="61" t="s">
        <v>4532</v>
      </c>
      <c r="AZ510" s="61" t="s">
        <v>4532</v>
      </c>
      <c r="BA510" s="61" t="s">
        <v>4532</v>
      </c>
      <c r="BB510" s="67" t="n">
        <v>0</v>
      </c>
      <c r="BE510" s="61" t="n">
        <v>238587</v>
      </c>
      <c r="BF510" s="61" t="s">
        <v>710</v>
      </c>
      <c r="BG510" s="61" t="s">
        <v>4084</v>
      </c>
      <c r="BH510" s="61" t="s">
        <v>4084</v>
      </c>
      <c r="BI510" s="61" t="s">
        <v>4532</v>
      </c>
      <c r="BJ510" s="61" t="s">
        <v>4532</v>
      </c>
      <c r="BK510" s="61" t="s">
        <v>4532</v>
      </c>
      <c r="BL510" s="61" t="s">
        <v>4534</v>
      </c>
      <c r="BM510" s="61" t="s">
        <v>4534</v>
      </c>
      <c r="BN510" s="70" t="n">
        <v>-1981472.64</v>
      </c>
      <c r="BO510" s="68" t="n">
        <v>-1981472.64</v>
      </c>
      <c r="BP510" s="68" t="n">
        <v>-1981472.64</v>
      </c>
      <c r="BQ510" s="68" t="n">
        <v>-1981472.64</v>
      </c>
      <c r="BR510" s="69" t="n">
        <v>-18192</v>
      </c>
      <c r="BU510" s="68" t="n">
        <v>18192</v>
      </c>
    </row>
    <row r="511" customFormat="false" ht="15" hidden="true" customHeight="false" outlineLevel="0" collapsed="false">
      <c r="A511" s="61" t="s">
        <v>4540</v>
      </c>
      <c r="B511" s="61" t="s">
        <v>4541</v>
      </c>
      <c r="C511" s="62" t="n">
        <v>45291</v>
      </c>
      <c r="D511" s="62" t="n">
        <v>45291</v>
      </c>
      <c r="E511" s="61" t="s">
        <v>1259</v>
      </c>
      <c r="F511" s="61" t="s">
        <v>710</v>
      </c>
      <c r="G511" s="61" t="s">
        <v>4542</v>
      </c>
      <c r="H511" s="61" t="s">
        <v>4531</v>
      </c>
      <c r="I511" s="61" t="s">
        <v>4532</v>
      </c>
      <c r="J511" s="61" t="s">
        <v>1199</v>
      </c>
      <c r="K511" s="61" t="s">
        <v>4543</v>
      </c>
      <c r="L511" s="61" t="s">
        <v>4543</v>
      </c>
      <c r="N511" s="61" t="n">
        <v>184564275</v>
      </c>
      <c r="O511" s="61" t="s">
        <v>1262</v>
      </c>
      <c r="P511" s="61" t="s">
        <v>4544</v>
      </c>
      <c r="Q511" s="61" t="s">
        <v>4545</v>
      </c>
      <c r="R511" s="61" t="s">
        <v>4534</v>
      </c>
      <c r="S511" s="61" t="str">
        <f aca="false">IF(J511="Listed Option",MID(R511,3,9),MID(Q511,3,9))</f>
        <v>007973AD2</v>
      </c>
      <c r="T511" s="61" t="e">
        <f aca="false">VLOOKUP(S511,'Output v4'!C:C,1,FALSE())</f>
        <v>#N/A</v>
      </c>
      <c r="U511" s="61" t="s">
        <v>712</v>
      </c>
      <c r="V511" s="61" t="s">
        <v>4546</v>
      </c>
      <c r="Z511" s="61" t="s">
        <v>4029</v>
      </c>
      <c r="AA511" s="61" t="s">
        <v>4117</v>
      </c>
      <c r="AB511" s="63" t="n">
        <v>3500</v>
      </c>
      <c r="AC511" s="63" t="n">
        <v>3500000</v>
      </c>
      <c r="AE511" s="61" t="n">
        <v>1000</v>
      </c>
      <c r="AF511" s="64" t="n">
        <v>3500000</v>
      </c>
      <c r="AG511" s="61" t="s">
        <v>689</v>
      </c>
      <c r="AH511" s="62" t="n">
        <v>45291</v>
      </c>
      <c r="AI511" s="65" t="n">
        <v>1.0575</v>
      </c>
      <c r="AJ511" s="61" t="s">
        <v>1266</v>
      </c>
      <c r="AK511" s="65" t="n">
        <v>1.0575</v>
      </c>
      <c r="AL511" s="65" t="n">
        <v>108.92</v>
      </c>
      <c r="AM511" s="66" t="n">
        <v>3701250</v>
      </c>
      <c r="AN511" s="66" t="n">
        <f aca="false">IF(J511="Listed Option",AF511*AL511,AM511)</f>
        <v>3701250</v>
      </c>
      <c r="AO511" s="61" t="s">
        <v>1267</v>
      </c>
      <c r="AT511" s="62" t="n">
        <v>45289</v>
      </c>
      <c r="AU511" s="65" t="n">
        <v>1.06636525965714</v>
      </c>
      <c r="AV511" s="61" t="s">
        <v>4537</v>
      </c>
      <c r="AW511" s="61" t="s">
        <v>4070</v>
      </c>
      <c r="AY511" s="61" t="s">
        <v>4532</v>
      </c>
      <c r="AZ511" s="61" t="s">
        <v>4532</v>
      </c>
      <c r="BA511" s="61" t="s">
        <v>4532</v>
      </c>
      <c r="BB511" s="67" t="n">
        <v>109</v>
      </c>
      <c r="BE511" s="61" t="n">
        <v>238587</v>
      </c>
      <c r="BF511" s="61" t="s">
        <v>710</v>
      </c>
      <c r="BG511" s="61" t="s">
        <v>4084</v>
      </c>
      <c r="BH511" s="61" t="s">
        <v>4084</v>
      </c>
      <c r="BI511" s="61" t="s">
        <v>4532</v>
      </c>
      <c r="BJ511" s="61" t="s">
        <v>4532</v>
      </c>
      <c r="BL511" s="61" t="s">
        <v>4534</v>
      </c>
      <c r="BM511" s="61" t="s">
        <v>4534</v>
      </c>
      <c r="BN511" s="70" t="n">
        <v>3500000</v>
      </c>
      <c r="BP511" s="68" t="n">
        <v>3701250</v>
      </c>
      <c r="BQ511" s="68" t="n">
        <v>3701250</v>
      </c>
      <c r="BR511" s="69" t="n">
        <v>3500000</v>
      </c>
      <c r="BT511" s="63" t="n">
        <v>3500</v>
      </c>
      <c r="BU511" s="68" t="n">
        <v>3500000</v>
      </c>
    </row>
    <row r="512" customFormat="false" ht="15" hidden="true" customHeight="false" outlineLevel="0" collapsed="false">
      <c r="A512" s="61" t="s">
        <v>4547</v>
      </c>
      <c r="B512" s="61" t="s">
        <v>4548</v>
      </c>
      <c r="C512" s="62" t="n">
        <v>45291</v>
      </c>
      <c r="D512" s="62" t="n">
        <v>45291</v>
      </c>
      <c r="E512" s="61" t="s">
        <v>1259</v>
      </c>
      <c r="F512" s="61" t="s">
        <v>710</v>
      </c>
      <c r="G512" s="61" t="s">
        <v>4531</v>
      </c>
      <c r="H512" s="61" t="s">
        <v>4531</v>
      </c>
      <c r="I512" s="61" t="s">
        <v>4532</v>
      </c>
      <c r="J512" s="61" t="s">
        <v>1195</v>
      </c>
      <c r="K512" s="61" t="s">
        <v>1195</v>
      </c>
      <c r="L512" s="61" t="s">
        <v>1195</v>
      </c>
      <c r="N512" s="61" t="n">
        <v>1229543</v>
      </c>
      <c r="O512" s="61" t="s">
        <v>1262</v>
      </c>
      <c r="P512" s="61" t="s">
        <v>4533</v>
      </c>
      <c r="Q512" s="61" t="s">
        <v>4534</v>
      </c>
      <c r="R512" s="61" t="s">
        <v>4534</v>
      </c>
      <c r="S512" s="61" t="str">
        <f aca="false">IF(J512="Listed Option",MID(R512,3,9),MID(Q512,3,9))</f>
        <v>007973100</v>
      </c>
      <c r="T512" s="61" t="e">
        <f aca="false">VLOOKUP(S512,'Output v4'!C:C,1,FALSE())</f>
        <v>#N/A</v>
      </c>
      <c r="U512" s="61" t="s">
        <v>711</v>
      </c>
      <c r="V512" s="61" t="s">
        <v>4535</v>
      </c>
      <c r="W512" s="61" t="s">
        <v>4536</v>
      </c>
      <c r="Y512" s="61" t="s">
        <v>4537</v>
      </c>
      <c r="Z512" s="61" t="s">
        <v>4074</v>
      </c>
      <c r="AA512" s="61" t="s">
        <v>4075</v>
      </c>
      <c r="AB512" s="63" t="n">
        <v>-3500</v>
      </c>
      <c r="AC512" s="63" t="n">
        <v>-3500</v>
      </c>
      <c r="AE512" s="61" t="n">
        <v>0</v>
      </c>
      <c r="AF512" s="64" t="n">
        <v>-3500</v>
      </c>
      <c r="AG512" s="61" t="s">
        <v>1273</v>
      </c>
      <c r="AH512" s="62" t="n">
        <v>45291</v>
      </c>
      <c r="AI512" s="65" t="n">
        <v>108.92</v>
      </c>
      <c r="AJ512" s="61" t="s">
        <v>3614</v>
      </c>
      <c r="AK512" s="65" t="n">
        <v>108.92</v>
      </c>
      <c r="AL512" s="65" t="n">
        <v>108.92</v>
      </c>
      <c r="AM512" s="66" t="n">
        <v>-381220</v>
      </c>
      <c r="AN512" s="66" t="n">
        <f aca="false">IF(J512="Listed Option",AF512*AL512,AM512)</f>
        <v>-381220</v>
      </c>
      <c r="AO512" s="61" t="s">
        <v>1267</v>
      </c>
      <c r="AP512" s="61" t="n">
        <v>1</v>
      </c>
      <c r="AQ512" s="61" t="n">
        <v>1</v>
      </c>
      <c r="AV512" s="61" t="s">
        <v>4537</v>
      </c>
      <c r="AW512" s="61" t="s">
        <v>4070</v>
      </c>
      <c r="AY512" s="61" t="s">
        <v>4532</v>
      </c>
      <c r="AZ512" s="61" t="s">
        <v>4532</v>
      </c>
      <c r="BA512" s="61" t="s">
        <v>4532</v>
      </c>
      <c r="BB512" s="67" t="n">
        <v>0</v>
      </c>
      <c r="BE512" s="61" t="n">
        <v>241450</v>
      </c>
      <c r="BF512" s="61" t="s">
        <v>710</v>
      </c>
      <c r="BG512" s="61" t="s">
        <v>4084</v>
      </c>
      <c r="BH512" s="61" t="s">
        <v>4084</v>
      </c>
      <c r="BI512" s="61" t="s">
        <v>4532</v>
      </c>
      <c r="BJ512" s="61" t="s">
        <v>4532</v>
      </c>
      <c r="BK512" s="61" t="s">
        <v>4532</v>
      </c>
      <c r="BL512" s="61" t="s">
        <v>4534</v>
      </c>
      <c r="BM512" s="61" t="s">
        <v>4534</v>
      </c>
      <c r="BN512" s="70" t="n">
        <v>-381220</v>
      </c>
      <c r="BO512" s="68" t="n">
        <v>-381220</v>
      </c>
      <c r="BP512" s="68" t="n">
        <v>-381220</v>
      </c>
      <c r="BQ512" s="68" t="n">
        <v>-381220</v>
      </c>
      <c r="BR512" s="69" t="n">
        <v>-3500</v>
      </c>
      <c r="BU512" s="68" t="n">
        <v>3500</v>
      </c>
    </row>
    <row r="513" customFormat="false" ht="15" hidden="true" customHeight="false" outlineLevel="0" collapsed="false">
      <c r="A513" s="61" t="s">
        <v>4549</v>
      </c>
      <c r="B513" s="61" t="s">
        <v>4550</v>
      </c>
      <c r="C513" s="62" t="n">
        <v>45291</v>
      </c>
      <c r="D513" s="62" t="n">
        <v>45291</v>
      </c>
      <c r="E513" s="61" t="s">
        <v>1259</v>
      </c>
      <c r="F513" s="61" t="s">
        <v>710</v>
      </c>
      <c r="G513" s="61" t="s">
        <v>4542</v>
      </c>
      <c r="H513" s="61" t="s">
        <v>4531</v>
      </c>
      <c r="I513" s="61" t="s">
        <v>4532</v>
      </c>
      <c r="J513" s="61" t="s">
        <v>1199</v>
      </c>
      <c r="K513" s="61" t="s">
        <v>4543</v>
      </c>
      <c r="L513" s="61" t="s">
        <v>4543</v>
      </c>
      <c r="N513" s="61" t="n">
        <v>184564275</v>
      </c>
      <c r="O513" s="61" t="s">
        <v>1262</v>
      </c>
      <c r="P513" s="61" t="s">
        <v>4544</v>
      </c>
      <c r="Q513" s="61" t="s">
        <v>4545</v>
      </c>
      <c r="R513" s="61" t="s">
        <v>4534</v>
      </c>
      <c r="S513" s="61" t="str">
        <f aca="false">IF(J513="Listed Option",MID(R513,3,9),MID(Q513,3,9))</f>
        <v>007973AD2</v>
      </c>
      <c r="T513" s="61" t="e">
        <f aca="false">VLOOKUP(S513,'Output v4'!C:C,1,FALSE())</f>
        <v>#N/A</v>
      </c>
      <c r="U513" s="61" t="s">
        <v>712</v>
      </c>
      <c r="V513" s="61" t="s">
        <v>4546</v>
      </c>
      <c r="Z513" s="61" t="s">
        <v>4074</v>
      </c>
      <c r="AA513" s="61" t="s">
        <v>4075</v>
      </c>
      <c r="AB513" s="63" t="n">
        <v>1000</v>
      </c>
      <c r="AC513" s="63" t="n">
        <v>1000000</v>
      </c>
      <c r="AE513" s="61" t="n">
        <v>1000</v>
      </c>
      <c r="AF513" s="64" t="n">
        <v>1000000</v>
      </c>
      <c r="AG513" s="61" t="s">
        <v>689</v>
      </c>
      <c r="AH513" s="62" t="n">
        <v>45291</v>
      </c>
      <c r="AI513" s="65" t="n">
        <v>1.0575</v>
      </c>
      <c r="AJ513" s="61" t="s">
        <v>1266</v>
      </c>
      <c r="AK513" s="65" t="n">
        <v>1.0575</v>
      </c>
      <c r="AL513" s="65" t="n">
        <v>108.92</v>
      </c>
      <c r="AM513" s="66" t="n">
        <v>1057500</v>
      </c>
      <c r="AN513" s="66" t="n">
        <f aca="false">IF(J513="Listed Option",AF513*AL513,AM513)</f>
        <v>1057500</v>
      </c>
      <c r="AO513" s="61" t="s">
        <v>1267</v>
      </c>
      <c r="AT513" s="62" t="n">
        <v>45289</v>
      </c>
      <c r="AU513" s="65" t="n">
        <v>1.06636525965714</v>
      </c>
      <c r="AV513" s="61" t="s">
        <v>4537</v>
      </c>
      <c r="AW513" s="61" t="s">
        <v>4070</v>
      </c>
      <c r="AY513" s="61" t="s">
        <v>4532</v>
      </c>
      <c r="AZ513" s="61" t="s">
        <v>4532</v>
      </c>
      <c r="BA513" s="61" t="s">
        <v>4532</v>
      </c>
      <c r="BB513" s="67" t="n">
        <v>109</v>
      </c>
      <c r="BE513" s="61" t="n">
        <v>241450</v>
      </c>
      <c r="BF513" s="61" t="s">
        <v>710</v>
      </c>
      <c r="BG513" s="61" t="s">
        <v>4084</v>
      </c>
      <c r="BH513" s="61" t="s">
        <v>4084</v>
      </c>
      <c r="BI513" s="61" t="s">
        <v>4532</v>
      </c>
      <c r="BJ513" s="61" t="s">
        <v>4532</v>
      </c>
      <c r="BL513" s="61" t="s">
        <v>4534</v>
      </c>
      <c r="BM513" s="61" t="s">
        <v>4534</v>
      </c>
      <c r="BN513" s="70" t="n">
        <v>1000000</v>
      </c>
      <c r="BP513" s="68" t="n">
        <v>1057500</v>
      </c>
      <c r="BQ513" s="68" t="n">
        <v>1057500</v>
      </c>
      <c r="BR513" s="69" t="n">
        <v>1000000</v>
      </c>
      <c r="BT513" s="63" t="n">
        <v>1000</v>
      </c>
      <c r="BU513" s="68" t="n">
        <v>1000000</v>
      </c>
    </row>
    <row r="514" customFormat="false" ht="15" hidden="true" customHeight="false" outlineLevel="0" collapsed="false">
      <c r="A514" s="61" t="s">
        <v>4551</v>
      </c>
      <c r="B514" s="61" t="s">
        <v>4552</v>
      </c>
      <c r="C514" s="62" t="n">
        <v>45291</v>
      </c>
      <c r="D514" s="62" t="n">
        <v>45291</v>
      </c>
      <c r="E514" s="61" t="s">
        <v>1259</v>
      </c>
      <c r="F514" s="61" t="s">
        <v>713</v>
      </c>
      <c r="G514" s="61" t="s">
        <v>4553</v>
      </c>
      <c r="H514" s="61" t="s">
        <v>4553</v>
      </c>
      <c r="I514" s="61" t="s">
        <v>4554</v>
      </c>
      <c r="J514" s="61" t="s">
        <v>1195</v>
      </c>
      <c r="K514" s="61" t="s">
        <v>1195</v>
      </c>
      <c r="L514" s="61" t="s">
        <v>1195</v>
      </c>
      <c r="N514" s="61" t="n">
        <v>8801</v>
      </c>
      <c r="O514" s="61" t="s">
        <v>1262</v>
      </c>
      <c r="P514" s="61" t="s">
        <v>4555</v>
      </c>
      <c r="Q514" s="61" t="s">
        <v>4556</v>
      </c>
      <c r="R514" s="61" t="s">
        <v>4556</v>
      </c>
      <c r="S514" s="61" t="str">
        <f aca="false">IF(J514="Listed Option",MID(R514,3,9),MID(Q514,3,9))</f>
        <v>007903107</v>
      </c>
      <c r="T514" s="61" t="str">
        <f aca="false">VLOOKUP(S514,'Output v4'!C:C,1,FALSE())</f>
        <v>007903107</v>
      </c>
      <c r="U514" s="61" t="s">
        <v>10</v>
      </c>
      <c r="V514" s="61" t="s">
        <v>4557</v>
      </c>
      <c r="W514" s="61" t="s">
        <v>4558</v>
      </c>
      <c r="Y514" s="61" t="s">
        <v>4559</v>
      </c>
      <c r="Z514" s="61" t="s">
        <v>1304</v>
      </c>
      <c r="AA514" s="61" t="s">
        <v>1305</v>
      </c>
      <c r="AB514" s="63" t="n">
        <v>-7684</v>
      </c>
      <c r="AC514" s="63" t="n">
        <v>-7684</v>
      </c>
      <c r="AE514" s="61" t="n">
        <v>0</v>
      </c>
      <c r="AF514" s="64" t="n">
        <v>-7684</v>
      </c>
      <c r="AG514" s="61" t="s">
        <v>1273</v>
      </c>
      <c r="AH514" s="62" t="n">
        <v>45291</v>
      </c>
      <c r="AI514" s="65" t="n">
        <v>147.41</v>
      </c>
      <c r="AJ514" s="61" t="s">
        <v>3614</v>
      </c>
      <c r="AK514" s="65" t="n">
        <v>147.41</v>
      </c>
      <c r="AL514" s="65" t="n">
        <v>147.41</v>
      </c>
      <c r="AM514" s="66" t="n">
        <v>-1132698.44</v>
      </c>
      <c r="AN514" s="66" t="n">
        <f aca="false">IF(J514="Listed Option",AF514*AL514,AM514)</f>
        <v>-1132698.44</v>
      </c>
      <c r="AO514" s="61" t="s">
        <v>1267</v>
      </c>
      <c r="AP514" s="61" t="n">
        <v>1</v>
      </c>
      <c r="AQ514" s="61" t="n">
        <v>1</v>
      </c>
      <c r="AV514" s="61" t="s">
        <v>4559</v>
      </c>
      <c r="AW514" s="61" t="s">
        <v>4070</v>
      </c>
      <c r="AY514" s="61" t="s">
        <v>4554</v>
      </c>
      <c r="AZ514" s="61" t="s">
        <v>4554</v>
      </c>
      <c r="BA514" s="61" t="s">
        <v>4554</v>
      </c>
      <c r="BB514" s="67" t="n">
        <v>0</v>
      </c>
      <c r="BE514" s="61" t="n">
        <v>238575</v>
      </c>
      <c r="BF514" s="61" t="s">
        <v>713</v>
      </c>
      <c r="BG514" s="61" t="s">
        <v>4084</v>
      </c>
      <c r="BH514" s="61" t="s">
        <v>4084</v>
      </c>
      <c r="BI514" s="61" t="s">
        <v>4554</v>
      </c>
      <c r="BJ514" s="61" t="s">
        <v>4554</v>
      </c>
      <c r="BK514" s="61" t="s">
        <v>4554</v>
      </c>
      <c r="BL514" s="61" t="s">
        <v>4556</v>
      </c>
      <c r="BM514" s="61" t="s">
        <v>4556</v>
      </c>
      <c r="BN514" s="70" t="n">
        <v>-1132698.44</v>
      </c>
      <c r="BO514" s="68" t="n">
        <v>-1132698.44</v>
      </c>
      <c r="BP514" s="68" t="n">
        <v>-1132698.44</v>
      </c>
      <c r="BQ514" s="68" t="n">
        <v>-1132698.44</v>
      </c>
      <c r="BR514" s="69" t="n">
        <v>-7684</v>
      </c>
      <c r="BU514" s="68" t="n">
        <v>7684</v>
      </c>
    </row>
    <row r="515" customFormat="false" ht="15" hidden="true" customHeight="false" outlineLevel="0" collapsed="false">
      <c r="A515" s="61" t="s">
        <v>4560</v>
      </c>
      <c r="B515" s="61" t="s">
        <v>4561</v>
      </c>
      <c r="C515" s="62" t="n">
        <v>45291</v>
      </c>
      <c r="D515" s="62" t="n">
        <v>45291</v>
      </c>
      <c r="E515" s="61" t="s">
        <v>1259</v>
      </c>
      <c r="F515" s="61" t="s">
        <v>713</v>
      </c>
      <c r="G515" s="61" t="s">
        <v>4562</v>
      </c>
      <c r="H515" s="61" t="s">
        <v>4553</v>
      </c>
      <c r="I515" s="61" t="s">
        <v>4554</v>
      </c>
      <c r="J515" s="61" t="s">
        <v>1196</v>
      </c>
      <c r="K515" s="61" t="s">
        <v>4088</v>
      </c>
      <c r="L515" s="61" t="s">
        <v>4277</v>
      </c>
      <c r="M515" s="61" t="s">
        <v>1198</v>
      </c>
      <c r="N515" s="61" t="n">
        <v>133544870</v>
      </c>
      <c r="O515" s="61" t="s">
        <v>1262</v>
      </c>
      <c r="P515" s="61" t="s">
        <v>4563</v>
      </c>
      <c r="R515" s="61" t="s">
        <v>4556</v>
      </c>
      <c r="S515" s="61" t="str">
        <f aca="false">IF(J515="Listed Option",MID(R515,3,9),MID(Q515,3,9))</f>
        <v>007903107</v>
      </c>
      <c r="T515" s="61" t="str">
        <f aca="false">VLOOKUP(S515,'Output v4'!C:C,1,FALSE())</f>
        <v>007903107</v>
      </c>
      <c r="W515" s="61" t="s">
        <v>4564</v>
      </c>
      <c r="X515" s="61" t="s">
        <v>4565</v>
      </c>
      <c r="Y515" s="61" t="s">
        <v>4566</v>
      </c>
      <c r="Z515" s="61" t="s">
        <v>1304</v>
      </c>
      <c r="AA515" s="61" t="s">
        <v>1305</v>
      </c>
      <c r="AB515" s="63" t="n">
        <v>40</v>
      </c>
      <c r="AC515" s="63" t="n">
        <v>40</v>
      </c>
      <c r="AD515" s="61" t="n">
        <v>100</v>
      </c>
      <c r="AE515" s="61" t="n">
        <v>0</v>
      </c>
      <c r="AF515" s="64" t="n">
        <v>4000</v>
      </c>
      <c r="AG515" s="61" t="s">
        <v>689</v>
      </c>
      <c r="AH515" s="62" t="n">
        <v>45291</v>
      </c>
      <c r="AI515" s="65" t="n">
        <v>13.8</v>
      </c>
      <c r="AJ515" s="61" t="s">
        <v>1266</v>
      </c>
      <c r="AK515" s="65" t="n">
        <v>13.8</v>
      </c>
      <c r="AL515" s="65" t="n">
        <v>147.41</v>
      </c>
      <c r="AM515" s="66" t="n">
        <v>55200</v>
      </c>
      <c r="AN515" s="66" t="n">
        <f aca="false">IF(J515="Listed Option",AF515*AL515,AM515)</f>
        <v>589640</v>
      </c>
      <c r="AO515" s="61" t="s">
        <v>1267</v>
      </c>
      <c r="AP515" s="61" t="n">
        <v>100</v>
      </c>
      <c r="AQ515" s="61" t="n">
        <v>100</v>
      </c>
      <c r="AV515" s="61" t="s">
        <v>4559</v>
      </c>
      <c r="AW515" s="61" t="s">
        <v>4070</v>
      </c>
      <c r="AY515" s="61" t="s">
        <v>4554</v>
      </c>
      <c r="AZ515" s="61" t="s">
        <v>4554</v>
      </c>
      <c r="BA515" s="61" t="s">
        <v>4554</v>
      </c>
      <c r="BB515" s="67" t="n">
        <v>0</v>
      </c>
      <c r="BE515" s="61" t="n">
        <v>238575</v>
      </c>
      <c r="BG515" s="61" t="s">
        <v>4084</v>
      </c>
      <c r="BJ515" s="61" t="s">
        <v>4554</v>
      </c>
      <c r="BL515" s="61" t="s">
        <v>4556</v>
      </c>
      <c r="BM515" s="61" t="s">
        <v>4556</v>
      </c>
      <c r="BN515" s="70" t="n">
        <v>589640</v>
      </c>
      <c r="BO515" s="68" t="n">
        <v>589640</v>
      </c>
      <c r="BP515" s="68" t="n">
        <v>552</v>
      </c>
      <c r="BQ515" s="68" t="n">
        <v>552</v>
      </c>
      <c r="BR515" s="69" t="n">
        <v>40</v>
      </c>
      <c r="BS515" s="63" t="n">
        <v>40</v>
      </c>
      <c r="BU515" s="68" t="n">
        <v>40</v>
      </c>
    </row>
    <row r="516" customFormat="false" ht="15" hidden="true" customHeight="false" outlineLevel="0" collapsed="false">
      <c r="A516" s="61" t="s">
        <v>4567</v>
      </c>
      <c r="B516" s="61" t="s">
        <v>4568</v>
      </c>
      <c r="C516" s="62" t="n">
        <v>45291</v>
      </c>
      <c r="D516" s="62" t="n">
        <v>45291</v>
      </c>
      <c r="E516" s="61" t="s">
        <v>1259</v>
      </c>
      <c r="F516" s="61" t="s">
        <v>713</v>
      </c>
      <c r="G516" s="61" t="s">
        <v>4569</v>
      </c>
      <c r="H516" s="61" t="s">
        <v>4553</v>
      </c>
      <c r="I516" s="61" t="s">
        <v>4554</v>
      </c>
      <c r="J516" s="61" t="s">
        <v>1196</v>
      </c>
      <c r="K516" s="61" t="s">
        <v>4088</v>
      </c>
      <c r="L516" s="61" t="s">
        <v>4089</v>
      </c>
      <c r="M516" s="61" t="s">
        <v>1197</v>
      </c>
      <c r="N516" s="61" t="n">
        <v>133544878</v>
      </c>
      <c r="O516" s="61" t="s">
        <v>1262</v>
      </c>
      <c r="P516" s="61" t="s">
        <v>4570</v>
      </c>
      <c r="R516" s="61" t="s">
        <v>4556</v>
      </c>
      <c r="S516" s="61" t="str">
        <f aca="false">IF(J516="Listed Option",MID(R516,3,9),MID(Q516,3,9))</f>
        <v>007903107</v>
      </c>
      <c r="T516" s="61" t="str">
        <f aca="false">VLOOKUP(S516,'Output v4'!C:C,1,FALSE())</f>
        <v>007903107</v>
      </c>
      <c r="W516" s="61" t="s">
        <v>4571</v>
      </c>
      <c r="X516" s="61" t="s">
        <v>4572</v>
      </c>
      <c r="Y516" s="61" t="s">
        <v>4573</v>
      </c>
      <c r="Z516" s="61" t="s">
        <v>1304</v>
      </c>
      <c r="AA516" s="61" t="s">
        <v>1305</v>
      </c>
      <c r="AB516" s="63" t="n">
        <v>40</v>
      </c>
      <c r="AC516" s="63" t="n">
        <v>40</v>
      </c>
      <c r="AD516" s="61" t="n">
        <v>100</v>
      </c>
      <c r="AE516" s="61" t="n">
        <v>0</v>
      </c>
      <c r="AF516" s="64" t="n">
        <v>4000</v>
      </c>
      <c r="AG516" s="61" t="s">
        <v>689</v>
      </c>
      <c r="AH516" s="62" t="n">
        <v>45291</v>
      </c>
      <c r="AI516" s="65" t="n">
        <v>0.015</v>
      </c>
      <c r="AJ516" s="61" t="s">
        <v>1266</v>
      </c>
      <c r="AK516" s="65" t="n">
        <v>0.015</v>
      </c>
      <c r="AL516" s="65" t="n">
        <v>147.41</v>
      </c>
      <c r="AM516" s="66" t="n">
        <v>60</v>
      </c>
      <c r="AN516" s="66" t="n">
        <f aca="false">IF(J516="Listed Option",AF516*AL516,AM516)</f>
        <v>589640</v>
      </c>
      <c r="AO516" s="61" t="s">
        <v>1267</v>
      </c>
      <c r="AP516" s="61" t="n">
        <v>100</v>
      </c>
      <c r="AQ516" s="61" t="n">
        <v>100</v>
      </c>
      <c r="AV516" s="61" t="s">
        <v>4559</v>
      </c>
      <c r="AW516" s="61" t="s">
        <v>4070</v>
      </c>
      <c r="AY516" s="61" t="s">
        <v>4554</v>
      </c>
      <c r="AZ516" s="61" t="s">
        <v>4554</v>
      </c>
      <c r="BA516" s="61" t="s">
        <v>4554</v>
      </c>
      <c r="BB516" s="67" t="n">
        <v>0</v>
      </c>
      <c r="BE516" s="61" t="n">
        <v>238575</v>
      </c>
      <c r="BG516" s="61" t="s">
        <v>4084</v>
      </c>
      <c r="BJ516" s="61" t="s">
        <v>4554</v>
      </c>
      <c r="BL516" s="61" t="s">
        <v>4556</v>
      </c>
      <c r="BM516" s="61" t="s">
        <v>4556</v>
      </c>
      <c r="BN516" s="70" t="n">
        <v>-589640</v>
      </c>
      <c r="BO516" s="68" t="n">
        <v>589640</v>
      </c>
      <c r="BP516" s="68" t="n">
        <v>0.6</v>
      </c>
      <c r="BQ516" s="68" t="n">
        <v>0.6</v>
      </c>
      <c r="BR516" s="69" t="n">
        <v>40</v>
      </c>
      <c r="BS516" s="63" t="n">
        <v>40</v>
      </c>
      <c r="BU516" s="68" t="n">
        <v>40</v>
      </c>
    </row>
    <row r="517" customFormat="false" ht="15" hidden="true" customHeight="false" outlineLevel="0" collapsed="false">
      <c r="A517" s="61" t="s">
        <v>4574</v>
      </c>
      <c r="B517" s="61" t="s">
        <v>4575</v>
      </c>
      <c r="C517" s="62" t="n">
        <v>45291</v>
      </c>
      <c r="D517" s="62" t="n">
        <v>45291</v>
      </c>
      <c r="E517" s="61" t="s">
        <v>1259</v>
      </c>
      <c r="F517" s="61" t="s">
        <v>713</v>
      </c>
      <c r="G517" s="61" t="s">
        <v>4576</v>
      </c>
      <c r="H517" s="61" t="s">
        <v>4553</v>
      </c>
      <c r="I517" s="61" t="s">
        <v>4554</v>
      </c>
      <c r="J517" s="61" t="s">
        <v>1196</v>
      </c>
      <c r="K517" s="61" t="s">
        <v>4088</v>
      </c>
      <c r="L517" s="61" t="s">
        <v>4089</v>
      </c>
      <c r="M517" s="61" t="s">
        <v>1197</v>
      </c>
      <c r="N517" s="61" t="n">
        <v>133544883</v>
      </c>
      <c r="O517" s="61" t="s">
        <v>1262</v>
      </c>
      <c r="P517" s="61" t="s">
        <v>4577</v>
      </c>
      <c r="R517" s="61" t="s">
        <v>4556</v>
      </c>
      <c r="S517" s="61" t="str">
        <f aca="false">IF(J517="Listed Option",MID(R517,3,9),MID(Q517,3,9))</f>
        <v>007903107</v>
      </c>
      <c r="T517" s="61" t="str">
        <f aca="false">VLOOKUP(S517,'Output v4'!C:C,1,FALSE())</f>
        <v>007903107</v>
      </c>
      <c r="W517" s="61" t="s">
        <v>4578</v>
      </c>
      <c r="X517" s="61" t="s">
        <v>4579</v>
      </c>
      <c r="Y517" s="61" t="s">
        <v>4580</v>
      </c>
      <c r="Z517" s="61" t="s">
        <v>1304</v>
      </c>
      <c r="AA517" s="61" t="s">
        <v>1305</v>
      </c>
      <c r="AB517" s="63" t="n">
        <v>100</v>
      </c>
      <c r="AC517" s="63" t="n">
        <v>100</v>
      </c>
      <c r="AD517" s="61" t="n">
        <v>100</v>
      </c>
      <c r="AE517" s="61" t="n">
        <v>0</v>
      </c>
      <c r="AF517" s="64" t="n">
        <v>10000</v>
      </c>
      <c r="AG517" s="61" t="s">
        <v>689</v>
      </c>
      <c r="AH517" s="62" t="n">
        <v>45291</v>
      </c>
      <c r="AI517" s="65" t="n">
        <v>0.045</v>
      </c>
      <c r="AJ517" s="61" t="s">
        <v>1266</v>
      </c>
      <c r="AK517" s="65" t="n">
        <v>0.045</v>
      </c>
      <c r="AL517" s="65" t="n">
        <v>147.41</v>
      </c>
      <c r="AM517" s="66" t="n">
        <v>450</v>
      </c>
      <c r="AN517" s="66" t="n">
        <f aca="false">IF(J517="Listed Option",AF517*AL517,AM517)</f>
        <v>1474100</v>
      </c>
      <c r="AO517" s="61" t="s">
        <v>1267</v>
      </c>
      <c r="AP517" s="61" t="n">
        <v>100</v>
      </c>
      <c r="AQ517" s="61" t="n">
        <v>100</v>
      </c>
      <c r="AV517" s="61" t="s">
        <v>4559</v>
      </c>
      <c r="AW517" s="61" t="s">
        <v>4070</v>
      </c>
      <c r="AY517" s="61" t="s">
        <v>4554</v>
      </c>
      <c r="AZ517" s="61" t="s">
        <v>4554</v>
      </c>
      <c r="BA517" s="61" t="s">
        <v>4554</v>
      </c>
      <c r="BB517" s="67" t="n">
        <v>0</v>
      </c>
      <c r="BE517" s="61" t="n">
        <v>238575</v>
      </c>
      <c r="BG517" s="61" t="s">
        <v>4084</v>
      </c>
      <c r="BJ517" s="61" t="s">
        <v>4554</v>
      </c>
      <c r="BL517" s="61" t="s">
        <v>4556</v>
      </c>
      <c r="BM517" s="61" t="s">
        <v>4556</v>
      </c>
      <c r="BN517" s="70" t="n">
        <v>-1474100</v>
      </c>
      <c r="BO517" s="68" t="n">
        <v>1474100</v>
      </c>
      <c r="BP517" s="68" t="n">
        <v>4.5</v>
      </c>
      <c r="BQ517" s="68" t="n">
        <v>4.5</v>
      </c>
      <c r="BR517" s="69" t="n">
        <v>100</v>
      </c>
      <c r="BS517" s="63" t="n">
        <v>100</v>
      </c>
      <c r="BU517" s="68" t="n">
        <v>100</v>
      </c>
    </row>
    <row r="518" customFormat="false" ht="15" hidden="true" customHeight="false" outlineLevel="0" collapsed="false">
      <c r="A518" s="61" t="s">
        <v>4581</v>
      </c>
      <c r="B518" s="61" t="s">
        <v>4582</v>
      </c>
      <c r="C518" s="62" t="n">
        <v>45291</v>
      </c>
      <c r="D518" s="62" t="n">
        <v>45291</v>
      </c>
      <c r="E518" s="61" t="s">
        <v>1259</v>
      </c>
      <c r="F518" s="61" t="s">
        <v>713</v>
      </c>
      <c r="G518" s="61" t="s">
        <v>4583</v>
      </c>
      <c r="H518" s="61" t="s">
        <v>4553</v>
      </c>
      <c r="I518" s="61" t="s">
        <v>4554</v>
      </c>
      <c r="J518" s="61" t="s">
        <v>1196</v>
      </c>
      <c r="K518" s="61" t="s">
        <v>4088</v>
      </c>
      <c r="L518" s="61" t="s">
        <v>4277</v>
      </c>
      <c r="M518" s="61" t="s">
        <v>1198</v>
      </c>
      <c r="N518" s="61" t="n">
        <v>134072246</v>
      </c>
      <c r="O518" s="61" t="s">
        <v>1262</v>
      </c>
      <c r="P518" s="61" t="s">
        <v>4584</v>
      </c>
      <c r="R518" s="61" t="s">
        <v>4556</v>
      </c>
      <c r="S518" s="61" t="str">
        <f aca="false">IF(J518="Listed Option",MID(R518,3,9),MID(Q518,3,9))</f>
        <v>007903107</v>
      </c>
      <c r="T518" s="61" t="str">
        <f aca="false">VLOOKUP(S518,'Output v4'!C:C,1,FALSE())</f>
        <v>007903107</v>
      </c>
      <c r="W518" s="61" t="s">
        <v>4585</v>
      </c>
      <c r="X518" s="61" t="s">
        <v>4586</v>
      </c>
      <c r="Y518" s="61" t="s">
        <v>4587</v>
      </c>
      <c r="Z518" s="61" t="s">
        <v>1304</v>
      </c>
      <c r="AA518" s="61" t="s">
        <v>1305</v>
      </c>
      <c r="AB518" s="63" t="n">
        <v>100</v>
      </c>
      <c r="AC518" s="63" t="n">
        <v>100</v>
      </c>
      <c r="AD518" s="61" t="n">
        <v>100</v>
      </c>
      <c r="AE518" s="61" t="n">
        <v>0</v>
      </c>
      <c r="AF518" s="64" t="n">
        <v>10000</v>
      </c>
      <c r="AG518" s="61" t="s">
        <v>689</v>
      </c>
      <c r="AH518" s="62" t="n">
        <v>45291</v>
      </c>
      <c r="AI518" s="65" t="n">
        <v>0.4</v>
      </c>
      <c r="AJ518" s="61" t="s">
        <v>1266</v>
      </c>
      <c r="AK518" s="65" t="n">
        <v>0.4</v>
      </c>
      <c r="AL518" s="65" t="n">
        <v>147.41</v>
      </c>
      <c r="AM518" s="66" t="n">
        <v>4000</v>
      </c>
      <c r="AN518" s="66" t="n">
        <f aca="false">IF(J518="Listed Option",AF518*AL518,AM518)</f>
        <v>1474100</v>
      </c>
      <c r="AO518" s="61" t="s">
        <v>1267</v>
      </c>
      <c r="AP518" s="61" t="n">
        <v>100</v>
      </c>
      <c r="AQ518" s="61" t="n">
        <v>100</v>
      </c>
      <c r="AV518" s="61" t="s">
        <v>4559</v>
      </c>
      <c r="AW518" s="61" t="s">
        <v>4070</v>
      </c>
      <c r="AY518" s="61" t="s">
        <v>4554</v>
      </c>
      <c r="AZ518" s="61" t="s">
        <v>4554</v>
      </c>
      <c r="BA518" s="61" t="s">
        <v>4554</v>
      </c>
      <c r="BB518" s="67" t="n">
        <v>0</v>
      </c>
      <c r="BE518" s="61" t="n">
        <v>238575</v>
      </c>
      <c r="BG518" s="61" t="s">
        <v>4084</v>
      </c>
      <c r="BJ518" s="61" t="s">
        <v>4554</v>
      </c>
      <c r="BL518" s="61" t="s">
        <v>4556</v>
      </c>
      <c r="BM518" s="61" t="s">
        <v>4556</v>
      </c>
      <c r="BN518" s="70" t="n">
        <v>1474100</v>
      </c>
      <c r="BO518" s="68" t="n">
        <v>1474100</v>
      </c>
      <c r="BP518" s="68" t="n">
        <v>40</v>
      </c>
      <c r="BQ518" s="68" t="n">
        <v>40</v>
      </c>
      <c r="BR518" s="69" t="n">
        <v>100</v>
      </c>
      <c r="BS518" s="63" t="n">
        <v>100</v>
      </c>
      <c r="BU518" s="68" t="n">
        <v>100</v>
      </c>
    </row>
    <row r="519" customFormat="false" ht="15" hidden="true" customHeight="false" outlineLevel="0" collapsed="false">
      <c r="A519" s="61" t="s">
        <v>4588</v>
      </c>
      <c r="B519" s="61" t="s">
        <v>4589</v>
      </c>
      <c r="C519" s="62" t="n">
        <v>45291</v>
      </c>
      <c r="D519" s="62" t="n">
        <v>45291</v>
      </c>
      <c r="E519" s="61" t="s">
        <v>1259</v>
      </c>
      <c r="F519" s="61" t="s">
        <v>713</v>
      </c>
      <c r="G519" s="61" t="s">
        <v>4590</v>
      </c>
      <c r="H519" s="61" t="s">
        <v>4553</v>
      </c>
      <c r="I519" s="61" t="s">
        <v>4554</v>
      </c>
      <c r="J519" s="61" t="s">
        <v>1196</v>
      </c>
      <c r="K519" s="61" t="s">
        <v>4088</v>
      </c>
      <c r="L519" s="61" t="s">
        <v>4089</v>
      </c>
      <c r="M519" s="61" t="s">
        <v>1197</v>
      </c>
      <c r="N519" s="61" t="n">
        <v>181509609</v>
      </c>
      <c r="O519" s="61" t="s">
        <v>1262</v>
      </c>
      <c r="P519" s="61" t="s">
        <v>4591</v>
      </c>
      <c r="R519" s="61" t="s">
        <v>4556</v>
      </c>
      <c r="S519" s="61" t="str">
        <f aca="false">IF(J519="Listed Option",MID(R519,3,9),MID(Q519,3,9))</f>
        <v>007903107</v>
      </c>
      <c r="T519" s="61" t="str">
        <f aca="false">VLOOKUP(S519,'Output v4'!C:C,1,FALSE())</f>
        <v>007903107</v>
      </c>
      <c r="W519" s="61" t="s">
        <v>4592</v>
      </c>
      <c r="X519" s="61" t="s">
        <v>4593</v>
      </c>
      <c r="Y519" s="61" t="s">
        <v>4594</v>
      </c>
      <c r="Z519" s="61" t="s">
        <v>1304</v>
      </c>
      <c r="AA519" s="61" t="s">
        <v>1305</v>
      </c>
      <c r="AB519" s="63" t="n">
        <v>206</v>
      </c>
      <c r="AC519" s="63" t="n">
        <v>206</v>
      </c>
      <c r="AD519" s="61" t="n">
        <v>100</v>
      </c>
      <c r="AE519" s="61" t="n">
        <v>0</v>
      </c>
      <c r="AF519" s="64" t="n">
        <v>20600</v>
      </c>
      <c r="AG519" s="61" t="s">
        <v>689</v>
      </c>
      <c r="AH519" s="62" t="n">
        <v>45291</v>
      </c>
      <c r="AI519" s="65" t="n">
        <v>2.825</v>
      </c>
      <c r="AJ519" s="61" t="s">
        <v>1266</v>
      </c>
      <c r="AK519" s="65" t="n">
        <v>2.825</v>
      </c>
      <c r="AL519" s="65" t="n">
        <v>147.41</v>
      </c>
      <c r="AM519" s="66" t="n">
        <v>58195</v>
      </c>
      <c r="AN519" s="66" t="n">
        <f aca="false">IF(J519="Listed Option",AF519*AL519,AM519)</f>
        <v>3036646</v>
      </c>
      <c r="AO519" s="61" t="s">
        <v>1267</v>
      </c>
      <c r="AP519" s="61" t="n">
        <v>100</v>
      </c>
      <c r="AQ519" s="61" t="n">
        <v>100</v>
      </c>
      <c r="AV519" s="61" t="s">
        <v>4559</v>
      </c>
      <c r="AW519" s="61" t="s">
        <v>4070</v>
      </c>
      <c r="AY519" s="61" t="s">
        <v>4554</v>
      </c>
      <c r="AZ519" s="61" t="s">
        <v>4554</v>
      </c>
      <c r="BA519" s="61" t="s">
        <v>4554</v>
      </c>
      <c r="BB519" s="67" t="n">
        <v>0</v>
      </c>
      <c r="BE519" s="61" t="n">
        <v>238575</v>
      </c>
      <c r="BG519" s="61" t="s">
        <v>4084</v>
      </c>
      <c r="BJ519" s="61" t="s">
        <v>4554</v>
      </c>
      <c r="BL519" s="61" t="s">
        <v>4556</v>
      </c>
      <c r="BM519" s="61" t="s">
        <v>4556</v>
      </c>
      <c r="BN519" s="70" t="n">
        <v>-3036646</v>
      </c>
      <c r="BO519" s="68" t="n">
        <v>3036646</v>
      </c>
      <c r="BP519" s="68" t="n">
        <v>581.95</v>
      </c>
      <c r="BQ519" s="68" t="n">
        <v>581.95</v>
      </c>
      <c r="BR519" s="69" t="n">
        <v>206</v>
      </c>
      <c r="BS519" s="63" t="n">
        <v>206</v>
      </c>
      <c r="BU519" s="68" t="n">
        <v>206</v>
      </c>
    </row>
    <row r="520" customFormat="false" ht="15" hidden="true" customHeight="false" outlineLevel="0" collapsed="false">
      <c r="A520" s="61" t="s">
        <v>4595</v>
      </c>
      <c r="B520" s="61" t="s">
        <v>4596</v>
      </c>
      <c r="C520" s="62" t="n">
        <v>45291</v>
      </c>
      <c r="D520" s="62" t="n">
        <v>45291</v>
      </c>
      <c r="E520" s="61" t="s">
        <v>1259</v>
      </c>
      <c r="F520" s="61" t="s">
        <v>713</v>
      </c>
      <c r="G520" s="61" t="s">
        <v>4597</v>
      </c>
      <c r="H520" s="61" t="s">
        <v>4553</v>
      </c>
      <c r="I520" s="61" t="s">
        <v>4554</v>
      </c>
      <c r="J520" s="61" t="s">
        <v>1196</v>
      </c>
      <c r="K520" s="61" t="s">
        <v>4088</v>
      </c>
      <c r="L520" s="61" t="s">
        <v>4277</v>
      </c>
      <c r="M520" s="61" t="s">
        <v>1198</v>
      </c>
      <c r="N520" s="61" t="n">
        <v>181509691</v>
      </c>
      <c r="O520" s="61" t="s">
        <v>1262</v>
      </c>
      <c r="P520" s="61" t="s">
        <v>4598</v>
      </c>
      <c r="R520" s="61" t="s">
        <v>4556</v>
      </c>
      <c r="S520" s="61" t="str">
        <f aca="false">IF(J520="Listed Option",MID(R520,3,9),MID(Q520,3,9))</f>
        <v>007903107</v>
      </c>
      <c r="T520" s="61" t="str">
        <f aca="false">VLOOKUP(S520,'Output v4'!C:C,1,FALSE())</f>
        <v>007903107</v>
      </c>
      <c r="W520" s="61" t="s">
        <v>4599</v>
      </c>
      <c r="X520" s="61" t="s">
        <v>4600</v>
      </c>
      <c r="Y520" s="61" t="s">
        <v>4601</v>
      </c>
      <c r="Z520" s="61" t="s">
        <v>1304</v>
      </c>
      <c r="AA520" s="61" t="s">
        <v>1305</v>
      </c>
      <c r="AB520" s="63" t="n">
        <v>206</v>
      </c>
      <c r="AC520" s="63" t="n">
        <v>206</v>
      </c>
      <c r="AD520" s="61" t="n">
        <v>100</v>
      </c>
      <c r="AE520" s="61" t="n">
        <v>0</v>
      </c>
      <c r="AF520" s="64" t="n">
        <v>20600</v>
      </c>
      <c r="AG520" s="61" t="s">
        <v>689</v>
      </c>
      <c r="AH520" s="62" t="n">
        <v>45291</v>
      </c>
      <c r="AI520" s="65" t="n">
        <v>5.625</v>
      </c>
      <c r="AJ520" s="61" t="s">
        <v>1266</v>
      </c>
      <c r="AK520" s="65" t="n">
        <v>5.625</v>
      </c>
      <c r="AL520" s="65" t="n">
        <v>147.41</v>
      </c>
      <c r="AM520" s="66" t="n">
        <v>115875</v>
      </c>
      <c r="AN520" s="66" t="n">
        <f aca="false">IF(J520="Listed Option",AF520*AL520,AM520)</f>
        <v>3036646</v>
      </c>
      <c r="AO520" s="61" t="s">
        <v>1267</v>
      </c>
      <c r="AP520" s="61" t="n">
        <v>100</v>
      </c>
      <c r="AQ520" s="61" t="n">
        <v>100</v>
      </c>
      <c r="AV520" s="61" t="s">
        <v>4559</v>
      </c>
      <c r="AW520" s="61" t="s">
        <v>4070</v>
      </c>
      <c r="AY520" s="61" t="s">
        <v>4554</v>
      </c>
      <c r="AZ520" s="61" t="s">
        <v>4554</v>
      </c>
      <c r="BA520" s="61" t="s">
        <v>4554</v>
      </c>
      <c r="BB520" s="67" t="n">
        <v>0</v>
      </c>
      <c r="BE520" s="61" t="n">
        <v>238575</v>
      </c>
      <c r="BG520" s="61" t="s">
        <v>4084</v>
      </c>
      <c r="BJ520" s="61" t="s">
        <v>4554</v>
      </c>
      <c r="BL520" s="61" t="s">
        <v>4556</v>
      </c>
      <c r="BM520" s="61" t="s">
        <v>4556</v>
      </c>
      <c r="BN520" s="70" t="n">
        <v>3036646</v>
      </c>
      <c r="BO520" s="68" t="n">
        <v>3036646</v>
      </c>
      <c r="BP520" s="68" t="n">
        <v>1158.75</v>
      </c>
      <c r="BQ520" s="68" t="n">
        <v>1158.75</v>
      </c>
      <c r="BR520" s="69" t="n">
        <v>206</v>
      </c>
      <c r="BS520" s="63" t="n">
        <v>206</v>
      </c>
      <c r="BU520" s="68" t="n">
        <v>206</v>
      </c>
    </row>
    <row r="521" customFormat="false" ht="15" hidden="true" customHeight="false" outlineLevel="0" collapsed="false">
      <c r="A521" s="61" t="s">
        <v>4602</v>
      </c>
      <c r="B521" s="61" t="s">
        <v>4603</v>
      </c>
      <c r="C521" s="62" t="n">
        <v>45291</v>
      </c>
      <c r="D521" s="62" t="n">
        <v>45291</v>
      </c>
      <c r="E521" s="61" t="s">
        <v>1259</v>
      </c>
      <c r="F521" s="61" t="s">
        <v>4604</v>
      </c>
      <c r="G521" s="61" t="s">
        <v>4605</v>
      </c>
      <c r="H521" s="61" t="s">
        <v>4605</v>
      </c>
      <c r="I521" s="61" t="s">
        <v>4606</v>
      </c>
      <c r="J521" s="61" t="s">
        <v>1199</v>
      </c>
      <c r="K521" s="61" t="s">
        <v>4065</v>
      </c>
      <c r="L521" s="61" t="s">
        <v>4065</v>
      </c>
      <c r="N521" s="61" t="n">
        <v>96962655</v>
      </c>
      <c r="O521" s="61" t="s">
        <v>1262</v>
      </c>
      <c r="P521" s="61" t="s">
        <v>4607</v>
      </c>
      <c r="Q521" s="61" t="s">
        <v>4608</v>
      </c>
      <c r="R521" s="61" t="s">
        <v>4608</v>
      </c>
      <c r="S521" s="61" t="str">
        <f aca="false">IF(J521="Listed Option",MID(R521,3,9),MID(Q521,3,9))</f>
        <v>00774YAA7</v>
      </c>
      <c r="T521" s="61" t="e">
        <f aca="false">VLOOKUP(S521,'Output v4'!C:C,1,FALSE())</f>
        <v>#N/A</v>
      </c>
      <c r="U521" s="61" t="s">
        <v>4609</v>
      </c>
      <c r="V521" s="61" t="s">
        <v>4610</v>
      </c>
      <c r="Z521" s="61" t="s">
        <v>4074</v>
      </c>
      <c r="AA521" s="61" t="s">
        <v>4075</v>
      </c>
      <c r="AB521" s="63" t="n">
        <v>-1750</v>
      </c>
      <c r="AC521" s="63" t="n">
        <v>-1750000</v>
      </c>
      <c r="AE521" s="61" t="n">
        <v>1000</v>
      </c>
      <c r="AF521" s="64" t="n">
        <v>-1750000</v>
      </c>
      <c r="AG521" s="61" t="s">
        <v>1273</v>
      </c>
      <c r="AH521" s="62" t="n">
        <v>45291</v>
      </c>
      <c r="AI521" s="65" t="n">
        <v>0.988518</v>
      </c>
      <c r="AJ521" s="61" t="s">
        <v>1266</v>
      </c>
      <c r="AK521" s="65" t="n">
        <v>0.988518</v>
      </c>
      <c r="AL521" s="65" t="n">
        <v>0.988518</v>
      </c>
      <c r="AM521" s="66" t="n">
        <v>-1729906.5</v>
      </c>
      <c r="AN521" s="66" t="n">
        <f aca="false">IF(J521="Listed Option",AF521*AL521,AM521)</f>
        <v>-1729906.5</v>
      </c>
      <c r="AO521" s="61" t="s">
        <v>1267</v>
      </c>
      <c r="AW521" s="61" t="s">
        <v>4070</v>
      </c>
      <c r="AY521" s="61" t="s">
        <v>4605</v>
      </c>
      <c r="BA521" s="61" t="s">
        <v>4605</v>
      </c>
      <c r="BB521" s="67" t="n">
        <v>81</v>
      </c>
      <c r="BE521" s="61" t="n">
        <v>241450</v>
      </c>
      <c r="BF521" s="61" t="s">
        <v>4604</v>
      </c>
      <c r="BG521" s="61" t="s">
        <v>4404</v>
      </c>
      <c r="BH521" s="61" t="s">
        <v>4404</v>
      </c>
      <c r="BI521" s="61" t="s">
        <v>4606</v>
      </c>
      <c r="BJ521" s="61" t="s">
        <v>4605</v>
      </c>
      <c r="BL521" s="61" t="s">
        <v>4608</v>
      </c>
      <c r="BM521" s="61" t="s">
        <v>4608</v>
      </c>
      <c r="BN521" s="70" t="n">
        <v>-1750000</v>
      </c>
      <c r="BP521" s="68" t="n">
        <v>-1729906.5</v>
      </c>
      <c r="BQ521" s="68" t="n">
        <v>-1729906.5</v>
      </c>
      <c r="BR521" s="69" t="n">
        <v>-1750000</v>
      </c>
      <c r="BS521" s="63" t="n">
        <v>-1750</v>
      </c>
      <c r="BU521" s="68" t="n">
        <v>1750000</v>
      </c>
    </row>
    <row r="522" customFormat="false" ht="15" hidden="true" customHeight="false" outlineLevel="0" collapsed="false">
      <c r="A522" s="61" t="s">
        <v>4611</v>
      </c>
      <c r="B522" s="61" t="s">
        <v>4612</v>
      </c>
      <c r="C522" s="62" t="n">
        <v>45291</v>
      </c>
      <c r="D522" s="62" t="n">
        <v>45291</v>
      </c>
      <c r="E522" s="61" t="s">
        <v>1259</v>
      </c>
      <c r="F522" s="61" t="s">
        <v>715</v>
      </c>
      <c r="G522" s="61" t="s">
        <v>4613</v>
      </c>
      <c r="H522" s="61" t="s">
        <v>4613</v>
      </c>
      <c r="I522" s="61" t="s">
        <v>4614</v>
      </c>
      <c r="J522" s="61" t="s">
        <v>1195</v>
      </c>
      <c r="K522" s="61" t="s">
        <v>1195</v>
      </c>
      <c r="L522" s="61" t="s">
        <v>1195</v>
      </c>
      <c r="N522" s="61" t="n">
        <v>1229549</v>
      </c>
      <c r="O522" s="61" t="s">
        <v>1262</v>
      </c>
      <c r="P522" s="61" t="s">
        <v>4615</v>
      </c>
      <c r="Q522" s="61" t="s">
        <v>4616</v>
      </c>
      <c r="R522" s="61" t="s">
        <v>4616</v>
      </c>
      <c r="S522" s="61" t="str">
        <f aca="false">IF(J522="Listed Option",MID(R522,3,9),MID(Q522,3,9))</f>
        <v>00847G705</v>
      </c>
      <c r="T522" s="61" t="str">
        <f aca="false">VLOOKUP(S522,'Output v4'!C:C,1,FALSE())</f>
        <v>00847G705</v>
      </c>
      <c r="U522" s="61" t="s">
        <v>12</v>
      </c>
      <c r="V522" s="61" t="s">
        <v>4617</v>
      </c>
      <c r="W522" s="61" t="s">
        <v>4618</v>
      </c>
      <c r="Y522" s="61" t="s">
        <v>4619</v>
      </c>
      <c r="Z522" s="61" t="s">
        <v>1304</v>
      </c>
      <c r="AA522" s="61" t="s">
        <v>1305</v>
      </c>
      <c r="AB522" s="63" t="n">
        <v>2016783</v>
      </c>
      <c r="AC522" s="63" t="n">
        <v>2016783</v>
      </c>
      <c r="AE522" s="61" t="n">
        <v>0</v>
      </c>
      <c r="AF522" s="64" t="n">
        <v>2016783</v>
      </c>
      <c r="AG522" s="61" t="s">
        <v>689</v>
      </c>
      <c r="AH522" s="62" t="n">
        <v>45291</v>
      </c>
      <c r="AI522" s="65" t="n">
        <v>0.8279</v>
      </c>
      <c r="AJ522" s="61" t="s">
        <v>3614</v>
      </c>
      <c r="AK522" s="65" t="n">
        <v>0.8279</v>
      </c>
      <c r="AL522" s="65" t="n">
        <v>0.8279</v>
      </c>
      <c r="AM522" s="66" t="n">
        <v>1669694.6457</v>
      </c>
      <c r="AN522" s="66" t="n">
        <f aca="false">IF(J522="Listed Option",AF522*AL522,AM522)</f>
        <v>1669694.6457</v>
      </c>
      <c r="AO522" s="61" t="s">
        <v>1267</v>
      </c>
      <c r="AP522" s="61" t="n">
        <v>1</v>
      </c>
      <c r="AQ522" s="61" t="n">
        <v>1</v>
      </c>
      <c r="AV522" s="61" t="s">
        <v>4619</v>
      </c>
      <c r="AW522" s="61" t="s">
        <v>4070</v>
      </c>
      <c r="AY522" s="61" t="s">
        <v>4614</v>
      </c>
      <c r="AZ522" s="61" t="s">
        <v>4614</v>
      </c>
      <c r="BA522" s="61" t="s">
        <v>4614</v>
      </c>
      <c r="BB522" s="67" t="n">
        <v>0</v>
      </c>
      <c r="BE522" s="61" t="n">
        <v>238575</v>
      </c>
      <c r="BF522" s="61" t="s">
        <v>715</v>
      </c>
      <c r="BG522" s="61" t="s">
        <v>4084</v>
      </c>
      <c r="BH522" s="61" t="s">
        <v>4084</v>
      </c>
      <c r="BI522" s="61" t="s">
        <v>4614</v>
      </c>
      <c r="BJ522" s="61" t="s">
        <v>4614</v>
      </c>
      <c r="BK522" s="61" t="s">
        <v>4614</v>
      </c>
      <c r="BL522" s="61" t="s">
        <v>4616</v>
      </c>
      <c r="BM522" s="61" t="s">
        <v>4616</v>
      </c>
      <c r="BN522" s="70" t="n">
        <v>1669694.6457</v>
      </c>
      <c r="BO522" s="68" t="n">
        <v>1669694.6457</v>
      </c>
      <c r="BP522" s="68" t="n">
        <v>1669694.6457</v>
      </c>
      <c r="BQ522" s="68" t="n">
        <v>1669694.6457</v>
      </c>
      <c r="BR522" s="69" t="n">
        <v>2016783</v>
      </c>
      <c r="BU522" s="68" t="n">
        <v>2016783</v>
      </c>
    </row>
    <row r="523" customFormat="false" ht="15" hidden="true" customHeight="false" outlineLevel="0" collapsed="false">
      <c r="A523" s="61" t="s">
        <v>4620</v>
      </c>
      <c r="B523" s="61" t="s">
        <v>4621</v>
      </c>
      <c r="C523" s="62" t="n">
        <v>45291</v>
      </c>
      <c r="D523" s="62" t="n">
        <v>45291</v>
      </c>
      <c r="E523" s="61" t="s">
        <v>1259</v>
      </c>
      <c r="F523" s="61" t="s">
        <v>716</v>
      </c>
      <c r="G523" s="61" t="s">
        <v>4622</v>
      </c>
      <c r="H523" s="61" t="s">
        <v>4622</v>
      </c>
      <c r="I523" s="61" t="s">
        <v>4623</v>
      </c>
      <c r="J523" s="61" t="s">
        <v>1195</v>
      </c>
      <c r="K523" s="61" t="s">
        <v>1195</v>
      </c>
      <c r="L523" s="61" t="s">
        <v>1195</v>
      </c>
      <c r="N523" s="61" t="n">
        <v>1229517</v>
      </c>
      <c r="O523" s="61" t="s">
        <v>1262</v>
      </c>
      <c r="P523" s="61" t="s">
        <v>4624</v>
      </c>
      <c r="Q523" s="61" t="s">
        <v>4625</v>
      </c>
      <c r="R523" s="61" t="s">
        <v>4625</v>
      </c>
      <c r="S523" s="61" t="str">
        <f aca="false">IF(J523="Listed Option",MID(R523,3,9),MID(Q523,3,9))</f>
        <v>00922R105</v>
      </c>
      <c r="T523" s="61" t="str">
        <f aca="false">VLOOKUP(S523,'Output v4'!C:C,1,FALSE())</f>
        <v>00922R105</v>
      </c>
      <c r="U523" s="61" t="s">
        <v>13</v>
      </c>
      <c r="V523" s="61" t="s">
        <v>4626</v>
      </c>
      <c r="W523" s="61" t="s">
        <v>4627</v>
      </c>
      <c r="Y523" s="61" t="s">
        <v>4628</v>
      </c>
      <c r="Z523" s="61" t="s">
        <v>1304</v>
      </c>
      <c r="AA523" s="61" t="s">
        <v>1305</v>
      </c>
      <c r="AB523" s="63" t="n">
        <v>81711</v>
      </c>
      <c r="AC523" s="63" t="n">
        <v>81711</v>
      </c>
      <c r="AE523" s="61" t="n">
        <v>0</v>
      </c>
      <c r="AF523" s="64" t="n">
        <v>81711</v>
      </c>
      <c r="AG523" s="61" t="s">
        <v>689</v>
      </c>
      <c r="AH523" s="62" t="n">
        <v>45291</v>
      </c>
      <c r="AI523" s="65" t="n">
        <v>17.61</v>
      </c>
      <c r="AJ523" s="61" t="s">
        <v>3614</v>
      </c>
      <c r="AK523" s="65" t="n">
        <v>17.61</v>
      </c>
      <c r="AL523" s="65" t="n">
        <v>17.61</v>
      </c>
      <c r="AM523" s="66" t="n">
        <v>1438930.71</v>
      </c>
      <c r="AN523" s="66" t="n">
        <f aca="false">IF(J523="Listed Option",AF523*AL523,AM523)</f>
        <v>1438930.71</v>
      </c>
      <c r="AO523" s="61" t="s">
        <v>1267</v>
      </c>
      <c r="AP523" s="61" t="n">
        <v>1</v>
      </c>
      <c r="AQ523" s="61" t="n">
        <v>1</v>
      </c>
      <c r="AV523" s="61" t="s">
        <v>4628</v>
      </c>
      <c r="AW523" s="61" t="s">
        <v>4070</v>
      </c>
      <c r="AY523" s="61" t="s">
        <v>4623</v>
      </c>
      <c r="AZ523" s="61" t="s">
        <v>4623</v>
      </c>
      <c r="BA523" s="61" t="s">
        <v>4623</v>
      </c>
      <c r="BB523" s="67" t="n">
        <v>0</v>
      </c>
      <c r="BE523" s="61" t="n">
        <v>238575</v>
      </c>
      <c r="BF523" s="61" t="s">
        <v>716</v>
      </c>
      <c r="BG523" s="61" t="s">
        <v>4084</v>
      </c>
      <c r="BH523" s="61" t="s">
        <v>4084</v>
      </c>
      <c r="BI523" s="61" t="s">
        <v>4623</v>
      </c>
      <c r="BJ523" s="61" t="s">
        <v>4623</v>
      </c>
      <c r="BK523" s="61" t="s">
        <v>4623</v>
      </c>
      <c r="BL523" s="61" t="s">
        <v>4625</v>
      </c>
      <c r="BM523" s="61" t="s">
        <v>4625</v>
      </c>
      <c r="BN523" s="70" t="n">
        <v>1438930.71</v>
      </c>
      <c r="BO523" s="68" t="n">
        <v>1438930.71</v>
      </c>
      <c r="BP523" s="68" t="n">
        <v>1438930.71</v>
      </c>
      <c r="BQ523" s="68" t="n">
        <v>1438930.71</v>
      </c>
      <c r="BR523" s="69" t="n">
        <v>81711</v>
      </c>
      <c r="BU523" s="68" t="n">
        <v>81711</v>
      </c>
    </row>
    <row r="524" customFormat="false" ht="15" hidden="true" customHeight="false" outlineLevel="0" collapsed="false">
      <c r="A524" s="61" t="s">
        <v>4629</v>
      </c>
      <c r="B524" s="61" t="s">
        <v>4630</v>
      </c>
      <c r="C524" s="62" t="n">
        <v>45291</v>
      </c>
      <c r="D524" s="62" t="n">
        <v>45291</v>
      </c>
      <c r="E524" s="61" t="s">
        <v>1259</v>
      </c>
      <c r="F524" s="61" t="s">
        <v>717</v>
      </c>
      <c r="G524" s="61" t="s">
        <v>4631</v>
      </c>
      <c r="H524" s="61" t="s">
        <v>4631</v>
      </c>
      <c r="I524" s="61" t="s">
        <v>4632</v>
      </c>
      <c r="J524" s="61" t="s">
        <v>1195</v>
      </c>
      <c r="K524" s="61" t="s">
        <v>1195</v>
      </c>
      <c r="L524" s="61" t="s">
        <v>1195</v>
      </c>
      <c r="N524" s="61" t="n">
        <v>119338636</v>
      </c>
      <c r="O524" s="61" t="s">
        <v>1262</v>
      </c>
      <c r="P524" s="61" t="s">
        <v>4633</v>
      </c>
      <c r="Q524" s="61" t="s">
        <v>4634</v>
      </c>
      <c r="R524" s="61" t="s">
        <v>4634</v>
      </c>
      <c r="S524" s="61" t="str">
        <f aca="false">IF(J524="Listed Option",MID(R524,3,9),MID(Q524,3,9))</f>
        <v>009066101</v>
      </c>
      <c r="T524" s="61" t="str">
        <f aca="false">VLOOKUP(S524,'Output v4'!C:C,1,FALSE())</f>
        <v>009066101</v>
      </c>
      <c r="U524" s="61" t="s">
        <v>14</v>
      </c>
      <c r="V524" s="61" t="s">
        <v>4635</v>
      </c>
      <c r="W524" s="61" t="s">
        <v>4636</v>
      </c>
      <c r="Y524" s="61" t="s">
        <v>4637</v>
      </c>
      <c r="Z524" s="61" t="s">
        <v>1304</v>
      </c>
      <c r="AA524" s="61" t="s">
        <v>1305</v>
      </c>
      <c r="AB524" s="63" t="n">
        <v>-3371</v>
      </c>
      <c r="AC524" s="63" t="n">
        <v>-3371</v>
      </c>
      <c r="AE524" s="61" t="n">
        <v>0</v>
      </c>
      <c r="AF524" s="64" t="n">
        <v>-3371</v>
      </c>
      <c r="AG524" s="61" t="s">
        <v>1273</v>
      </c>
      <c r="AH524" s="62" t="n">
        <v>45291</v>
      </c>
      <c r="AI524" s="65" t="n">
        <v>136.14</v>
      </c>
      <c r="AJ524" s="61" t="s">
        <v>3614</v>
      </c>
      <c r="AK524" s="65" t="n">
        <v>136.14</v>
      </c>
      <c r="AL524" s="65" t="n">
        <v>136.14</v>
      </c>
      <c r="AM524" s="66" t="n">
        <v>-458927.94</v>
      </c>
      <c r="AN524" s="66" t="n">
        <f aca="false">IF(J524="Listed Option",AF524*AL524,AM524)</f>
        <v>-458927.94</v>
      </c>
      <c r="AO524" s="61" t="s">
        <v>1267</v>
      </c>
      <c r="AP524" s="61" t="n">
        <v>1</v>
      </c>
      <c r="AQ524" s="61" t="n">
        <v>1</v>
      </c>
      <c r="AV524" s="61" t="s">
        <v>4637</v>
      </c>
      <c r="AW524" s="61" t="s">
        <v>4070</v>
      </c>
      <c r="AY524" s="61" t="s">
        <v>4632</v>
      </c>
      <c r="AZ524" s="61" t="s">
        <v>4632</v>
      </c>
      <c r="BA524" s="61" t="s">
        <v>4632</v>
      </c>
      <c r="BB524" s="67" t="n">
        <v>0</v>
      </c>
      <c r="BE524" s="61" t="n">
        <v>238575</v>
      </c>
      <c r="BF524" s="61" t="s">
        <v>717</v>
      </c>
      <c r="BG524" s="61" t="s">
        <v>4084</v>
      </c>
      <c r="BH524" s="61" t="s">
        <v>4084</v>
      </c>
      <c r="BI524" s="61" t="s">
        <v>4632</v>
      </c>
      <c r="BJ524" s="61" t="s">
        <v>4632</v>
      </c>
      <c r="BK524" s="61" t="s">
        <v>4632</v>
      </c>
      <c r="BL524" s="61" t="s">
        <v>4634</v>
      </c>
      <c r="BM524" s="61" t="s">
        <v>4634</v>
      </c>
      <c r="BN524" s="70" t="n">
        <v>-458927.94</v>
      </c>
      <c r="BO524" s="68" t="n">
        <v>-458927.94</v>
      </c>
      <c r="BP524" s="68" t="n">
        <v>-458927.94</v>
      </c>
      <c r="BQ524" s="68" t="n">
        <v>-458927.94</v>
      </c>
      <c r="BR524" s="69" t="n">
        <v>-3371</v>
      </c>
      <c r="BU524" s="68" t="n">
        <v>3371</v>
      </c>
    </row>
    <row r="525" customFormat="false" ht="15" hidden="true" customHeight="false" outlineLevel="0" collapsed="false">
      <c r="A525" s="61" t="s">
        <v>4638</v>
      </c>
      <c r="B525" s="61" t="s">
        <v>4639</v>
      </c>
      <c r="C525" s="62" t="n">
        <v>45291</v>
      </c>
      <c r="D525" s="62" t="n">
        <v>45291</v>
      </c>
      <c r="E525" s="61" t="s">
        <v>1259</v>
      </c>
      <c r="F525" s="61" t="s">
        <v>717</v>
      </c>
      <c r="G525" s="61" t="s">
        <v>4640</v>
      </c>
      <c r="H525" s="61" t="s">
        <v>4631</v>
      </c>
      <c r="I525" s="61" t="s">
        <v>4632</v>
      </c>
      <c r="J525" s="61" t="s">
        <v>1196</v>
      </c>
      <c r="K525" s="61" t="s">
        <v>4088</v>
      </c>
      <c r="L525" s="61" t="s">
        <v>4277</v>
      </c>
      <c r="M525" s="61" t="s">
        <v>1198</v>
      </c>
      <c r="N525" s="61" t="n">
        <v>133543164</v>
      </c>
      <c r="O525" s="61" t="s">
        <v>1262</v>
      </c>
      <c r="P525" s="61" t="s">
        <v>4641</v>
      </c>
      <c r="R525" s="61" t="s">
        <v>4634</v>
      </c>
      <c r="S525" s="61" t="str">
        <f aca="false">IF(J525="Listed Option",MID(R525,3,9),MID(Q525,3,9))</f>
        <v>009066101</v>
      </c>
      <c r="T525" s="61" t="str">
        <f aca="false">VLOOKUP(S525,'Output v4'!C:C,1,FALSE())</f>
        <v>009066101</v>
      </c>
      <c r="W525" s="61" t="s">
        <v>4642</v>
      </c>
      <c r="X525" s="61" t="s">
        <v>4643</v>
      </c>
      <c r="Y525" s="61" t="s">
        <v>4644</v>
      </c>
      <c r="Z525" s="61" t="s">
        <v>1304</v>
      </c>
      <c r="AA525" s="61" t="s">
        <v>1305</v>
      </c>
      <c r="AB525" s="63" t="n">
        <v>15</v>
      </c>
      <c r="AC525" s="63" t="n">
        <v>15</v>
      </c>
      <c r="AD525" s="61" t="n">
        <v>100</v>
      </c>
      <c r="AE525" s="61" t="n">
        <v>0</v>
      </c>
      <c r="AF525" s="64" t="n">
        <v>1500</v>
      </c>
      <c r="AG525" s="61" t="s">
        <v>689</v>
      </c>
      <c r="AH525" s="62" t="n">
        <v>45291</v>
      </c>
      <c r="AI525" s="65" t="n">
        <v>0.04</v>
      </c>
      <c r="AJ525" s="61" t="s">
        <v>1266</v>
      </c>
      <c r="AK525" s="65" t="n">
        <v>0.04</v>
      </c>
      <c r="AL525" s="65" t="n">
        <v>136.14</v>
      </c>
      <c r="AM525" s="66" t="n">
        <v>60</v>
      </c>
      <c r="AN525" s="66" t="n">
        <f aca="false">IF(J525="Listed Option",AF525*AL525,AM525)</f>
        <v>204210</v>
      </c>
      <c r="AO525" s="61" t="s">
        <v>1267</v>
      </c>
      <c r="AP525" s="61" t="n">
        <v>100</v>
      </c>
      <c r="AQ525" s="61" t="n">
        <v>100</v>
      </c>
      <c r="AV525" s="61" t="s">
        <v>4637</v>
      </c>
      <c r="AW525" s="61" t="s">
        <v>4070</v>
      </c>
      <c r="AY525" s="61" t="s">
        <v>4632</v>
      </c>
      <c r="AZ525" s="61" t="s">
        <v>4632</v>
      </c>
      <c r="BA525" s="61" t="s">
        <v>4632</v>
      </c>
      <c r="BB525" s="67" t="n">
        <v>0</v>
      </c>
      <c r="BE525" s="61" t="n">
        <v>238575</v>
      </c>
      <c r="BG525" s="61" t="s">
        <v>4084</v>
      </c>
      <c r="BJ525" s="61" t="s">
        <v>4632</v>
      </c>
      <c r="BL525" s="61" t="s">
        <v>4634</v>
      </c>
      <c r="BM525" s="61" t="s">
        <v>4634</v>
      </c>
      <c r="BN525" s="70" t="n">
        <v>204210</v>
      </c>
      <c r="BO525" s="68" t="n">
        <v>204210</v>
      </c>
      <c r="BP525" s="68" t="n">
        <v>0.6</v>
      </c>
      <c r="BQ525" s="68" t="n">
        <v>0.6</v>
      </c>
      <c r="BR525" s="69" t="n">
        <v>15</v>
      </c>
      <c r="BS525" s="63" t="n">
        <v>15</v>
      </c>
      <c r="BU525" s="68" t="n">
        <v>15</v>
      </c>
    </row>
    <row r="526" customFormat="false" ht="15" hidden="true" customHeight="false" outlineLevel="0" collapsed="false">
      <c r="A526" s="61" t="s">
        <v>4645</v>
      </c>
      <c r="B526" s="61" t="s">
        <v>4646</v>
      </c>
      <c r="C526" s="62" t="n">
        <v>45291</v>
      </c>
      <c r="D526" s="62" t="n">
        <v>45291</v>
      </c>
      <c r="E526" s="61" t="s">
        <v>1259</v>
      </c>
      <c r="F526" s="61" t="s">
        <v>717</v>
      </c>
      <c r="G526" s="61" t="s">
        <v>4647</v>
      </c>
      <c r="H526" s="61" t="s">
        <v>4631</v>
      </c>
      <c r="I526" s="61" t="s">
        <v>4632</v>
      </c>
      <c r="J526" s="61" t="s">
        <v>1196</v>
      </c>
      <c r="K526" s="61" t="s">
        <v>4088</v>
      </c>
      <c r="L526" s="61" t="s">
        <v>4089</v>
      </c>
      <c r="M526" s="61" t="s">
        <v>1197</v>
      </c>
      <c r="N526" s="61" t="n">
        <v>133897017</v>
      </c>
      <c r="O526" s="61" t="s">
        <v>1262</v>
      </c>
      <c r="P526" s="61" t="s">
        <v>4648</v>
      </c>
      <c r="R526" s="61" t="s">
        <v>4634</v>
      </c>
      <c r="S526" s="61" t="str">
        <f aca="false">IF(J526="Listed Option",MID(R526,3,9),MID(Q526,3,9))</f>
        <v>009066101</v>
      </c>
      <c r="T526" s="61" t="str">
        <f aca="false">VLOOKUP(S526,'Output v4'!C:C,1,FALSE())</f>
        <v>009066101</v>
      </c>
      <c r="W526" s="61" t="s">
        <v>4649</v>
      </c>
      <c r="X526" s="61" t="s">
        <v>4650</v>
      </c>
      <c r="Y526" s="61" t="s">
        <v>4651</v>
      </c>
      <c r="Z526" s="61" t="s">
        <v>1304</v>
      </c>
      <c r="AA526" s="61" t="s">
        <v>1305</v>
      </c>
      <c r="AB526" s="63" t="n">
        <v>15</v>
      </c>
      <c r="AC526" s="63" t="n">
        <v>15</v>
      </c>
      <c r="AD526" s="61" t="n">
        <v>100</v>
      </c>
      <c r="AE526" s="61" t="n">
        <v>0</v>
      </c>
      <c r="AF526" s="64" t="n">
        <v>1500</v>
      </c>
      <c r="AG526" s="61" t="s">
        <v>689</v>
      </c>
      <c r="AH526" s="62" t="n">
        <v>45291</v>
      </c>
      <c r="AI526" s="65" t="n">
        <v>0.115</v>
      </c>
      <c r="AJ526" s="61" t="s">
        <v>1266</v>
      </c>
      <c r="AK526" s="65" t="n">
        <v>0.115</v>
      </c>
      <c r="AL526" s="65" t="n">
        <v>136.14</v>
      </c>
      <c r="AM526" s="66" t="n">
        <v>172.5</v>
      </c>
      <c r="AN526" s="66" t="n">
        <f aca="false">IF(J526="Listed Option",AF526*AL526,AM526)</f>
        <v>204210</v>
      </c>
      <c r="AO526" s="61" t="s">
        <v>1267</v>
      </c>
      <c r="AP526" s="61" t="n">
        <v>100</v>
      </c>
      <c r="AQ526" s="61" t="n">
        <v>100</v>
      </c>
      <c r="AV526" s="61" t="s">
        <v>4637</v>
      </c>
      <c r="AW526" s="61" t="s">
        <v>4070</v>
      </c>
      <c r="AY526" s="61" t="s">
        <v>4632</v>
      </c>
      <c r="AZ526" s="61" t="s">
        <v>4632</v>
      </c>
      <c r="BA526" s="61" t="s">
        <v>4632</v>
      </c>
      <c r="BB526" s="67" t="n">
        <v>0</v>
      </c>
      <c r="BE526" s="61" t="n">
        <v>238575</v>
      </c>
      <c r="BG526" s="61" t="s">
        <v>4084</v>
      </c>
      <c r="BJ526" s="61" t="s">
        <v>4632</v>
      </c>
      <c r="BL526" s="61" t="s">
        <v>4634</v>
      </c>
      <c r="BM526" s="61" t="s">
        <v>4634</v>
      </c>
      <c r="BN526" s="70" t="n">
        <v>-204210</v>
      </c>
      <c r="BO526" s="68" t="n">
        <v>204210</v>
      </c>
      <c r="BP526" s="68" t="n">
        <v>1.725</v>
      </c>
      <c r="BQ526" s="68" t="n">
        <v>1.725</v>
      </c>
      <c r="BR526" s="69" t="n">
        <v>15</v>
      </c>
      <c r="BS526" s="63" t="n">
        <v>15</v>
      </c>
      <c r="BU526" s="68" t="n">
        <v>15</v>
      </c>
    </row>
    <row r="527" customFormat="false" ht="15" hidden="true" customHeight="false" outlineLevel="0" collapsed="false">
      <c r="A527" s="61" t="s">
        <v>4652</v>
      </c>
      <c r="B527" s="61" t="s">
        <v>4653</v>
      </c>
      <c r="C527" s="62" t="n">
        <v>45291</v>
      </c>
      <c r="D527" s="62" t="n">
        <v>45291</v>
      </c>
      <c r="E527" s="61" t="s">
        <v>1259</v>
      </c>
      <c r="F527" s="61" t="s">
        <v>717</v>
      </c>
      <c r="G527" s="61" t="s">
        <v>4654</v>
      </c>
      <c r="H527" s="61" t="s">
        <v>4631</v>
      </c>
      <c r="I527" s="61" t="s">
        <v>4632</v>
      </c>
      <c r="J527" s="61" t="s">
        <v>1199</v>
      </c>
      <c r="K527" s="61" t="s">
        <v>4543</v>
      </c>
      <c r="L527" s="61" t="s">
        <v>4543</v>
      </c>
      <c r="N527" s="61" t="n">
        <v>142433630</v>
      </c>
      <c r="O527" s="61" t="s">
        <v>1262</v>
      </c>
      <c r="P527" s="61" t="s">
        <v>4655</v>
      </c>
      <c r="Q527" s="61" t="s">
        <v>4656</v>
      </c>
      <c r="R527" s="61" t="s">
        <v>4634</v>
      </c>
      <c r="S527" s="61" t="str">
        <f aca="false">IF(J527="Listed Option",MID(R527,3,9),MID(Q527,3,9))</f>
        <v>009066AB7</v>
      </c>
      <c r="T527" s="61" t="str">
        <f aca="false">VLOOKUP(S527,'Output v4'!C:C,1,FALSE())</f>
        <v>009066AB7</v>
      </c>
      <c r="U527" s="61" t="s">
        <v>15</v>
      </c>
      <c r="V527" s="61" t="s">
        <v>4657</v>
      </c>
      <c r="Z527" s="61" t="s">
        <v>1304</v>
      </c>
      <c r="AA527" s="61" t="s">
        <v>1305</v>
      </c>
      <c r="AB527" s="63" t="n">
        <v>4000</v>
      </c>
      <c r="AC527" s="63" t="n">
        <v>4000000</v>
      </c>
      <c r="AE527" s="61" t="n">
        <v>1000</v>
      </c>
      <c r="AF527" s="64" t="n">
        <v>4000000</v>
      </c>
      <c r="AG527" s="61" t="s">
        <v>689</v>
      </c>
      <c r="AH527" s="62" t="n">
        <v>45291</v>
      </c>
      <c r="AI527" s="65" t="n">
        <v>0.9006</v>
      </c>
      <c r="AJ527" s="61" t="s">
        <v>1266</v>
      </c>
      <c r="AK527" s="65" t="n">
        <v>0.9006</v>
      </c>
      <c r="AL527" s="65" t="n">
        <v>136.14</v>
      </c>
      <c r="AM527" s="66" t="n">
        <v>3602400</v>
      </c>
      <c r="AN527" s="66" t="n">
        <f aca="false">IF(J527="Listed Option",AF527*AL527,AM527)</f>
        <v>3602400</v>
      </c>
      <c r="AO527" s="61" t="s">
        <v>1267</v>
      </c>
      <c r="AT527" s="62" t="n">
        <v>45289</v>
      </c>
      <c r="AU527" s="65" t="n">
        <v>0.901222014583333</v>
      </c>
      <c r="AV527" s="61" t="s">
        <v>4637</v>
      </c>
      <c r="AW527" s="61" t="s">
        <v>4070</v>
      </c>
      <c r="AY527" s="61" t="s">
        <v>4632</v>
      </c>
      <c r="AZ527" s="61" t="s">
        <v>4632</v>
      </c>
      <c r="BA527" s="61" t="s">
        <v>4632</v>
      </c>
      <c r="BB527" s="67" t="n">
        <v>0</v>
      </c>
      <c r="BE527" s="61" t="n">
        <v>238575</v>
      </c>
      <c r="BF527" s="61" t="s">
        <v>717</v>
      </c>
      <c r="BG527" s="61" t="s">
        <v>4084</v>
      </c>
      <c r="BH527" s="61" t="s">
        <v>4084</v>
      </c>
      <c r="BI527" s="61" t="s">
        <v>4632</v>
      </c>
      <c r="BJ527" s="61" t="s">
        <v>4632</v>
      </c>
      <c r="BL527" s="61" t="s">
        <v>4634</v>
      </c>
      <c r="BM527" s="61" t="s">
        <v>4634</v>
      </c>
      <c r="BN527" s="70" t="n">
        <v>4000000</v>
      </c>
      <c r="BP527" s="68" t="n">
        <v>3602400</v>
      </c>
      <c r="BQ527" s="68" t="n">
        <v>3602400</v>
      </c>
      <c r="BR527" s="69" t="n">
        <v>4000000</v>
      </c>
      <c r="BT527" s="63" t="n">
        <v>4000</v>
      </c>
      <c r="BU527" s="68" t="n">
        <v>4000000</v>
      </c>
    </row>
    <row r="528" customFormat="false" ht="15" hidden="true" customHeight="false" outlineLevel="0" collapsed="false">
      <c r="A528" s="61" t="s">
        <v>4658</v>
      </c>
      <c r="B528" s="61" t="s">
        <v>4659</v>
      </c>
      <c r="C528" s="62" t="n">
        <v>45291</v>
      </c>
      <c r="D528" s="62" t="n">
        <v>45291</v>
      </c>
      <c r="E528" s="61" t="s">
        <v>1259</v>
      </c>
      <c r="F528" s="61" t="s">
        <v>717</v>
      </c>
      <c r="G528" s="61" t="s">
        <v>4660</v>
      </c>
      <c r="H528" s="61" t="s">
        <v>4631</v>
      </c>
      <c r="I528" s="61" t="s">
        <v>4632</v>
      </c>
      <c r="J528" s="61" t="s">
        <v>1196</v>
      </c>
      <c r="K528" s="61" t="s">
        <v>4088</v>
      </c>
      <c r="L528" s="61" t="s">
        <v>4277</v>
      </c>
      <c r="M528" s="61" t="s">
        <v>1198</v>
      </c>
      <c r="N528" s="61" t="n">
        <v>182240688</v>
      </c>
      <c r="O528" s="61" t="s">
        <v>1262</v>
      </c>
      <c r="P528" s="61" t="s">
        <v>4661</v>
      </c>
      <c r="R528" s="61" t="s">
        <v>4634</v>
      </c>
      <c r="S528" s="61" t="str">
        <f aca="false">IF(J528="Listed Option",MID(R528,3,9),MID(Q528,3,9))</f>
        <v>009066101</v>
      </c>
      <c r="T528" s="61" t="str">
        <f aca="false">VLOOKUP(S528,'Output v4'!C:C,1,FALSE())</f>
        <v>009066101</v>
      </c>
      <c r="W528" s="61" t="s">
        <v>4662</v>
      </c>
      <c r="X528" s="61" t="s">
        <v>4663</v>
      </c>
      <c r="Y528" s="61" t="s">
        <v>4664</v>
      </c>
      <c r="Z528" s="61" t="s">
        <v>1304</v>
      </c>
      <c r="AA528" s="61" t="s">
        <v>1305</v>
      </c>
      <c r="AB528" s="63" t="n">
        <v>7</v>
      </c>
      <c r="AC528" s="63" t="n">
        <v>7</v>
      </c>
      <c r="AD528" s="61" t="n">
        <v>100</v>
      </c>
      <c r="AE528" s="61" t="n">
        <v>0</v>
      </c>
      <c r="AF528" s="64" t="n">
        <v>700</v>
      </c>
      <c r="AG528" s="61" t="s">
        <v>689</v>
      </c>
      <c r="AH528" s="62" t="n">
        <v>45291</v>
      </c>
      <c r="AI528" s="65" t="n">
        <v>1.4</v>
      </c>
      <c r="AJ528" s="61" t="s">
        <v>1266</v>
      </c>
      <c r="AK528" s="65" t="n">
        <v>1.4</v>
      </c>
      <c r="AL528" s="65" t="n">
        <v>136.14</v>
      </c>
      <c r="AM528" s="66" t="n">
        <v>980</v>
      </c>
      <c r="AN528" s="66" t="n">
        <f aca="false">IF(J528="Listed Option",AF528*AL528,AM528)</f>
        <v>95298</v>
      </c>
      <c r="AO528" s="61" t="s">
        <v>1267</v>
      </c>
      <c r="AP528" s="61" t="n">
        <v>100</v>
      </c>
      <c r="AQ528" s="61" t="n">
        <v>100</v>
      </c>
      <c r="AV528" s="61" t="s">
        <v>4637</v>
      </c>
      <c r="AW528" s="61" t="s">
        <v>4070</v>
      </c>
      <c r="AY528" s="61" t="s">
        <v>4632</v>
      </c>
      <c r="AZ528" s="61" t="s">
        <v>4632</v>
      </c>
      <c r="BA528" s="61" t="s">
        <v>4632</v>
      </c>
      <c r="BB528" s="67" t="n">
        <v>0</v>
      </c>
      <c r="BE528" s="61" t="n">
        <v>238575</v>
      </c>
      <c r="BG528" s="61" t="s">
        <v>4084</v>
      </c>
      <c r="BJ528" s="61" t="s">
        <v>4632</v>
      </c>
      <c r="BL528" s="61" t="s">
        <v>4634</v>
      </c>
      <c r="BM528" s="61" t="s">
        <v>4634</v>
      </c>
      <c r="BN528" s="70" t="n">
        <v>95298</v>
      </c>
      <c r="BO528" s="68" t="n">
        <v>95298</v>
      </c>
      <c r="BP528" s="68" t="n">
        <v>9.8</v>
      </c>
      <c r="BQ528" s="68" t="n">
        <v>9.8</v>
      </c>
      <c r="BR528" s="69" t="n">
        <v>7</v>
      </c>
      <c r="BS528" s="63" t="n">
        <v>7</v>
      </c>
      <c r="BU528" s="68" t="n">
        <v>7</v>
      </c>
    </row>
    <row r="529" customFormat="false" ht="15" hidden="true" customHeight="false" outlineLevel="0" collapsed="false">
      <c r="A529" s="61" t="s">
        <v>4665</v>
      </c>
      <c r="B529" s="61" t="s">
        <v>4666</v>
      </c>
      <c r="C529" s="62" t="n">
        <v>45291</v>
      </c>
      <c r="D529" s="62" t="n">
        <v>45291</v>
      </c>
      <c r="E529" s="61" t="s">
        <v>1259</v>
      </c>
      <c r="F529" s="61" t="s">
        <v>717</v>
      </c>
      <c r="G529" s="61" t="s">
        <v>4667</v>
      </c>
      <c r="H529" s="61" t="s">
        <v>4631</v>
      </c>
      <c r="I529" s="61" t="s">
        <v>4632</v>
      </c>
      <c r="J529" s="61" t="s">
        <v>1196</v>
      </c>
      <c r="K529" s="61" t="s">
        <v>4088</v>
      </c>
      <c r="L529" s="61" t="s">
        <v>4089</v>
      </c>
      <c r="M529" s="61" t="s">
        <v>1197</v>
      </c>
      <c r="N529" s="61" t="n">
        <v>182240757</v>
      </c>
      <c r="O529" s="61" t="s">
        <v>1262</v>
      </c>
      <c r="P529" s="61" t="s">
        <v>4668</v>
      </c>
      <c r="R529" s="61" t="s">
        <v>4634</v>
      </c>
      <c r="S529" s="61" t="str">
        <f aca="false">IF(J529="Listed Option",MID(R529,3,9),MID(Q529,3,9))</f>
        <v>009066101</v>
      </c>
      <c r="T529" s="61" t="str">
        <f aca="false">VLOOKUP(S529,'Output v4'!C:C,1,FALSE())</f>
        <v>009066101</v>
      </c>
      <c r="W529" s="61" t="s">
        <v>4669</v>
      </c>
      <c r="X529" s="61" t="s">
        <v>4670</v>
      </c>
      <c r="Y529" s="61" t="s">
        <v>4671</v>
      </c>
      <c r="Z529" s="61" t="s">
        <v>1304</v>
      </c>
      <c r="AA529" s="61" t="s">
        <v>1305</v>
      </c>
      <c r="AB529" s="63" t="n">
        <v>7</v>
      </c>
      <c r="AC529" s="63" t="n">
        <v>7</v>
      </c>
      <c r="AD529" s="61" t="n">
        <v>100</v>
      </c>
      <c r="AE529" s="61" t="n">
        <v>0</v>
      </c>
      <c r="AF529" s="64" t="n">
        <v>700</v>
      </c>
      <c r="AG529" s="61" t="s">
        <v>689</v>
      </c>
      <c r="AH529" s="62" t="n">
        <v>45291</v>
      </c>
      <c r="AI529" s="65" t="n">
        <v>6.375</v>
      </c>
      <c r="AJ529" s="61" t="s">
        <v>1266</v>
      </c>
      <c r="AK529" s="65" t="n">
        <v>6.375</v>
      </c>
      <c r="AL529" s="65" t="n">
        <v>136.14</v>
      </c>
      <c r="AM529" s="66" t="n">
        <v>4462.5</v>
      </c>
      <c r="AN529" s="66" t="n">
        <f aca="false">IF(J529="Listed Option",AF529*AL529,AM529)</f>
        <v>95298</v>
      </c>
      <c r="AO529" s="61" t="s">
        <v>1267</v>
      </c>
      <c r="AP529" s="61" t="n">
        <v>100</v>
      </c>
      <c r="AQ529" s="61" t="n">
        <v>100</v>
      </c>
      <c r="AV529" s="61" t="s">
        <v>4637</v>
      </c>
      <c r="AW529" s="61" t="s">
        <v>4070</v>
      </c>
      <c r="AY529" s="61" t="s">
        <v>4632</v>
      </c>
      <c r="AZ529" s="61" t="s">
        <v>4632</v>
      </c>
      <c r="BA529" s="61" t="s">
        <v>4632</v>
      </c>
      <c r="BB529" s="67" t="n">
        <v>0</v>
      </c>
      <c r="BE529" s="61" t="n">
        <v>238575</v>
      </c>
      <c r="BG529" s="61" t="s">
        <v>4084</v>
      </c>
      <c r="BJ529" s="61" t="s">
        <v>4632</v>
      </c>
      <c r="BL529" s="61" t="s">
        <v>4634</v>
      </c>
      <c r="BM529" s="61" t="s">
        <v>4634</v>
      </c>
      <c r="BN529" s="70" t="n">
        <v>-95298</v>
      </c>
      <c r="BO529" s="68" t="n">
        <v>95298</v>
      </c>
      <c r="BP529" s="68" t="n">
        <v>44.625</v>
      </c>
      <c r="BQ529" s="68" t="n">
        <v>44.625</v>
      </c>
      <c r="BR529" s="69" t="n">
        <v>7</v>
      </c>
      <c r="BS529" s="63" t="n">
        <v>7</v>
      </c>
      <c r="BU529" s="68" t="n">
        <v>7</v>
      </c>
    </row>
    <row r="530" customFormat="false" ht="15" hidden="true" customHeight="false" outlineLevel="0" collapsed="false">
      <c r="A530" s="61" t="s">
        <v>4672</v>
      </c>
      <c r="B530" s="61" t="s">
        <v>4673</v>
      </c>
      <c r="C530" s="62" t="n">
        <v>45291</v>
      </c>
      <c r="D530" s="62" t="n">
        <v>45291</v>
      </c>
      <c r="E530" s="61" t="s">
        <v>1259</v>
      </c>
      <c r="F530" s="61" t="s">
        <v>717</v>
      </c>
      <c r="G530" s="61" t="s">
        <v>4631</v>
      </c>
      <c r="H530" s="61" t="s">
        <v>4631</v>
      </c>
      <c r="I530" s="61" t="s">
        <v>4632</v>
      </c>
      <c r="J530" s="61" t="s">
        <v>1195</v>
      </c>
      <c r="K530" s="61" t="s">
        <v>1195</v>
      </c>
      <c r="L530" s="61" t="s">
        <v>1195</v>
      </c>
      <c r="N530" s="61" t="n">
        <v>119338636</v>
      </c>
      <c r="O530" s="61" t="s">
        <v>1262</v>
      </c>
      <c r="P530" s="61" t="s">
        <v>4633</v>
      </c>
      <c r="Q530" s="61" t="s">
        <v>4634</v>
      </c>
      <c r="R530" s="61" t="s">
        <v>4634</v>
      </c>
      <c r="S530" s="61" t="str">
        <f aca="false">IF(J530="Listed Option",MID(R530,3,9),MID(Q530,3,9))</f>
        <v>009066101</v>
      </c>
      <c r="T530" s="61" t="str">
        <f aca="false">VLOOKUP(S530,'Output v4'!C:C,1,FALSE())</f>
        <v>009066101</v>
      </c>
      <c r="U530" s="61" t="s">
        <v>14</v>
      </c>
      <c r="V530" s="61" t="s">
        <v>4635</v>
      </c>
      <c r="W530" s="61" t="s">
        <v>4636</v>
      </c>
      <c r="Y530" s="61" t="s">
        <v>4637</v>
      </c>
      <c r="Z530" s="61" t="s">
        <v>4029</v>
      </c>
      <c r="AA530" s="61" t="s">
        <v>4117</v>
      </c>
      <c r="AB530" s="63" t="n">
        <v>-3450</v>
      </c>
      <c r="AC530" s="63" t="n">
        <v>-3450</v>
      </c>
      <c r="AE530" s="61" t="n">
        <v>0</v>
      </c>
      <c r="AF530" s="64" t="n">
        <v>-3450</v>
      </c>
      <c r="AG530" s="61" t="s">
        <v>1273</v>
      </c>
      <c r="AH530" s="62" t="n">
        <v>45291</v>
      </c>
      <c r="AI530" s="65" t="n">
        <v>136.14</v>
      </c>
      <c r="AJ530" s="61" t="s">
        <v>3614</v>
      </c>
      <c r="AK530" s="65" t="n">
        <v>136.14</v>
      </c>
      <c r="AL530" s="65" t="n">
        <v>136.14</v>
      </c>
      <c r="AM530" s="66" t="n">
        <v>-469683</v>
      </c>
      <c r="AN530" s="66" t="n">
        <f aca="false">IF(J530="Listed Option",AF530*AL530,AM530)</f>
        <v>-469683</v>
      </c>
      <c r="AO530" s="61" t="s">
        <v>1267</v>
      </c>
      <c r="AP530" s="61" t="n">
        <v>1</v>
      </c>
      <c r="AQ530" s="61" t="n">
        <v>1</v>
      </c>
      <c r="AV530" s="61" t="s">
        <v>4637</v>
      </c>
      <c r="AW530" s="61" t="s">
        <v>4070</v>
      </c>
      <c r="AY530" s="61" t="s">
        <v>4632</v>
      </c>
      <c r="AZ530" s="61" t="s">
        <v>4632</v>
      </c>
      <c r="BA530" s="61" t="s">
        <v>4632</v>
      </c>
      <c r="BB530" s="67" t="n">
        <v>0</v>
      </c>
      <c r="BE530" s="61" t="n">
        <v>238587</v>
      </c>
      <c r="BF530" s="61" t="s">
        <v>717</v>
      </c>
      <c r="BG530" s="61" t="s">
        <v>4084</v>
      </c>
      <c r="BH530" s="61" t="s">
        <v>4084</v>
      </c>
      <c r="BI530" s="61" t="s">
        <v>4632</v>
      </c>
      <c r="BJ530" s="61" t="s">
        <v>4632</v>
      </c>
      <c r="BK530" s="61" t="s">
        <v>4632</v>
      </c>
      <c r="BL530" s="61" t="s">
        <v>4634</v>
      </c>
      <c r="BM530" s="61" t="s">
        <v>4634</v>
      </c>
      <c r="BN530" s="70" t="n">
        <v>-469683</v>
      </c>
      <c r="BO530" s="68" t="n">
        <v>-469683</v>
      </c>
      <c r="BP530" s="68" t="n">
        <v>-469683</v>
      </c>
      <c r="BQ530" s="68" t="n">
        <v>-469683</v>
      </c>
      <c r="BR530" s="69" t="n">
        <v>-3450</v>
      </c>
      <c r="BU530" s="68" t="n">
        <v>3450</v>
      </c>
    </row>
    <row r="531" customFormat="false" ht="15" hidden="true" customHeight="false" outlineLevel="0" collapsed="false">
      <c r="A531" s="61" t="s">
        <v>4674</v>
      </c>
      <c r="B531" s="61" t="s">
        <v>4675</v>
      </c>
      <c r="C531" s="62" t="n">
        <v>45291</v>
      </c>
      <c r="D531" s="62" t="n">
        <v>45291</v>
      </c>
      <c r="E531" s="61" t="s">
        <v>1259</v>
      </c>
      <c r="F531" s="61" t="s">
        <v>717</v>
      </c>
      <c r="G531" s="61" t="s">
        <v>4654</v>
      </c>
      <c r="H531" s="61" t="s">
        <v>4631</v>
      </c>
      <c r="I531" s="61" t="s">
        <v>4632</v>
      </c>
      <c r="J531" s="61" t="s">
        <v>1199</v>
      </c>
      <c r="K531" s="61" t="s">
        <v>4543</v>
      </c>
      <c r="L531" s="61" t="s">
        <v>4543</v>
      </c>
      <c r="N531" s="61" t="n">
        <v>142433630</v>
      </c>
      <c r="O531" s="61" t="s">
        <v>1262</v>
      </c>
      <c r="P531" s="61" t="s">
        <v>4655</v>
      </c>
      <c r="Q531" s="61" t="s">
        <v>4656</v>
      </c>
      <c r="R531" s="61" t="s">
        <v>4634</v>
      </c>
      <c r="S531" s="61" t="str">
        <f aca="false">IF(J531="Listed Option",MID(R531,3,9),MID(Q531,3,9))</f>
        <v>009066AB7</v>
      </c>
      <c r="T531" s="61" t="str">
        <f aca="false">VLOOKUP(S531,'Output v4'!C:C,1,FALSE())</f>
        <v>009066AB7</v>
      </c>
      <c r="U531" s="61" t="s">
        <v>15</v>
      </c>
      <c r="V531" s="61" t="s">
        <v>4657</v>
      </c>
      <c r="Z531" s="61" t="s">
        <v>4029</v>
      </c>
      <c r="AA531" s="61" t="s">
        <v>4117</v>
      </c>
      <c r="AB531" s="63" t="n">
        <v>4000</v>
      </c>
      <c r="AC531" s="63" t="n">
        <v>4000000</v>
      </c>
      <c r="AE531" s="61" t="n">
        <v>1000</v>
      </c>
      <c r="AF531" s="64" t="n">
        <v>4000000</v>
      </c>
      <c r="AG531" s="61" t="s">
        <v>689</v>
      </c>
      <c r="AH531" s="62" t="n">
        <v>45291</v>
      </c>
      <c r="AI531" s="65" t="n">
        <v>0.9006</v>
      </c>
      <c r="AJ531" s="61" t="s">
        <v>1266</v>
      </c>
      <c r="AK531" s="65" t="n">
        <v>0.9006</v>
      </c>
      <c r="AL531" s="65" t="n">
        <v>136.14</v>
      </c>
      <c r="AM531" s="66" t="n">
        <v>3602400</v>
      </c>
      <c r="AN531" s="66" t="n">
        <f aca="false">IF(J531="Listed Option",AF531*AL531,AM531)</f>
        <v>3602400</v>
      </c>
      <c r="AO531" s="61" t="s">
        <v>1267</v>
      </c>
      <c r="AT531" s="62" t="n">
        <v>45289</v>
      </c>
      <c r="AU531" s="65" t="n">
        <v>0.901222014583333</v>
      </c>
      <c r="AV531" s="61" t="s">
        <v>4637</v>
      </c>
      <c r="AW531" s="61" t="s">
        <v>4070</v>
      </c>
      <c r="AY531" s="61" t="s">
        <v>4632</v>
      </c>
      <c r="AZ531" s="61" t="s">
        <v>4632</v>
      </c>
      <c r="BA531" s="61" t="s">
        <v>4632</v>
      </c>
      <c r="BB531" s="67" t="n">
        <v>0</v>
      </c>
      <c r="BE531" s="61" t="n">
        <v>238587</v>
      </c>
      <c r="BF531" s="61" t="s">
        <v>717</v>
      </c>
      <c r="BG531" s="61" t="s">
        <v>4084</v>
      </c>
      <c r="BH531" s="61" t="s">
        <v>4084</v>
      </c>
      <c r="BI531" s="61" t="s">
        <v>4632</v>
      </c>
      <c r="BJ531" s="61" t="s">
        <v>4632</v>
      </c>
      <c r="BL531" s="61" t="s">
        <v>4634</v>
      </c>
      <c r="BM531" s="61" t="s">
        <v>4634</v>
      </c>
      <c r="BN531" s="70" t="n">
        <v>4000000</v>
      </c>
      <c r="BP531" s="68" t="n">
        <v>3602400</v>
      </c>
      <c r="BQ531" s="68" t="n">
        <v>3602400</v>
      </c>
      <c r="BR531" s="69" t="n">
        <v>4000000</v>
      </c>
      <c r="BT531" s="63" t="n">
        <v>4000</v>
      </c>
      <c r="BU531" s="68" t="n">
        <v>4000000</v>
      </c>
    </row>
    <row r="532" customFormat="false" ht="15" hidden="true" customHeight="false" outlineLevel="0" collapsed="false">
      <c r="A532" s="61" t="s">
        <v>4676</v>
      </c>
      <c r="B532" s="61" t="s">
        <v>4677</v>
      </c>
      <c r="C532" s="62" t="n">
        <v>45291</v>
      </c>
      <c r="D532" s="62" t="n">
        <v>45291</v>
      </c>
      <c r="E532" s="61" t="s">
        <v>1259</v>
      </c>
      <c r="F532" s="61" t="s">
        <v>717</v>
      </c>
      <c r="G532" s="61" t="s">
        <v>4631</v>
      </c>
      <c r="H532" s="61" t="s">
        <v>4631</v>
      </c>
      <c r="I532" s="61" t="s">
        <v>4632</v>
      </c>
      <c r="J532" s="61" t="s">
        <v>1195</v>
      </c>
      <c r="K532" s="61" t="s">
        <v>1195</v>
      </c>
      <c r="L532" s="61" t="s">
        <v>1195</v>
      </c>
      <c r="N532" s="61" t="n">
        <v>119338636</v>
      </c>
      <c r="O532" s="61" t="s">
        <v>1262</v>
      </c>
      <c r="P532" s="61" t="s">
        <v>4633</v>
      </c>
      <c r="Q532" s="61" t="s">
        <v>4634</v>
      </c>
      <c r="R532" s="61" t="s">
        <v>4634</v>
      </c>
      <c r="S532" s="61" t="str">
        <f aca="false">IF(J532="Listed Option",MID(R532,3,9),MID(Q532,3,9))</f>
        <v>009066101</v>
      </c>
      <c r="T532" s="61" t="str">
        <f aca="false">VLOOKUP(S532,'Output v4'!C:C,1,FALSE())</f>
        <v>009066101</v>
      </c>
      <c r="U532" s="61" t="s">
        <v>14</v>
      </c>
      <c r="V532" s="61" t="s">
        <v>4635</v>
      </c>
      <c r="W532" s="61" t="s">
        <v>4636</v>
      </c>
      <c r="Y532" s="61" t="s">
        <v>4637</v>
      </c>
      <c r="Z532" s="61" t="s">
        <v>4074</v>
      </c>
      <c r="AA532" s="61" t="s">
        <v>4075</v>
      </c>
      <c r="AB532" s="63" t="n">
        <v>-12851</v>
      </c>
      <c r="AC532" s="63" t="n">
        <v>-12851</v>
      </c>
      <c r="AE532" s="61" t="n">
        <v>0</v>
      </c>
      <c r="AF532" s="64" t="n">
        <v>-12851</v>
      </c>
      <c r="AG532" s="61" t="s">
        <v>1273</v>
      </c>
      <c r="AH532" s="62" t="n">
        <v>45291</v>
      </c>
      <c r="AI532" s="65" t="n">
        <v>136.14</v>
      </c>
      <c r="AJ532" s="61" t="s">
        <v>3614</v>
      </c>
      <c r="AK532" s="65" t="n">
        <v>136.14</v>
      </c>
      <c r="AL532" s="65" t="n">
        <v>136.14</v>
      </c>
      <c r="AM532" s="66" t="n">
        <v>-1749535.14</v>
      </c>
      <c r="AN532" s="66" t="n">
        <f aca="false">IF(J532="Listed Option",AF532*AL532,AM532)</f>
        <v>-1749535.14</v>
      </c>
      <c r="AO532" s="61" t="s">
        <v>1267</v>
      </c>
      <c r="AP532" s="61" t="n">
        <v>1</v>
      </c>
      <c r="AQ532" s="61" t="n">
        <v>1</v>
      </c>
      <c r="AV532" s="61" t="s">
        <v>4637</v>
      </c>
      <c r="AW532" s="61" t="s">
        <v>4070</v>
      </c>
      <c r="AY532" s="61" t="s">
        <v>4632</v>
      </c>
      <c r="AZ532" s="61" t="s">
        <v>4632</v>
      </c>
      <c r="BA532" s="61" t="s">
        <v>4632</v>
      </c>
      <c r="BB532" s="67" t="n">
        <v>0</v>
      </c>
      <c r="BE532" s="61" t="n">
        <v>241450</v>
      </c>
      <c r="BF532" s="61" t="s">
        <v>717</v>
      </c>
      <c r="BG532" s="61" t="s">
        <v>4084</v>
      </c>
      <c r="BH532" s="61" t="s">
        <v>4084</v>
      </c>
      <c r="BI532" s="61" t="s">
        <v>4632</v>
      </c>
      <c r="BJ532" s="61" t="s">
        <v>4632</v>
      </c>
      <c r="BK532" s="61" t="s">
        <v>4632</v>
      </c>
      <c r="BL532" s="61" t="s">
        <v>4634</v>
      </c>
      <c r="BM532" s="61" t="s">
        <v>4634</v>
      </c>
      <c r="BN532" s="70" t="n">
        <v>-1749535.14</v>
      </c>
      <c r="BO532" s="68" t="n">
        <v>-1749535.14</v>
      </c>
      <c r="BP532" s="68" t="n">
        <v>-1749535.14</v>
      </c>
      <c r="BQ532" s="68" t="n">
        <v>-1749535.14</v>
      </c>
      <c r="BR532" s="69" t="n">
        <v>-12851</v>
      </c>
      <c r="BU532" s="68" t="n">
        <v>12851</v>
      </c>
    </row>
    <row r="533" customFormat="false" ht="15" hidden="true" customHeight="false" outlineLevel="0" collapsed="false">
      <c r="A533" s="61" t="s">
        <v>4678</v>
      </c>
      <c r="B533" s="61" t="s">
        <v>4679</v>
      </c>
      <c r="C533" s="62" t="n">
        <v>45291</v>
      </c>
      <c r="D533" s="62" t="n">
        <v>45291</v>
      </c>
      <c r="E533" s="61" t="s">
        <v>1259</v>
      </c>
      <c r="F533" s="61" t="s">
        <v>717</v>
      </c>
      <c r="G533" s="61" t="s">
        <v>4654</v>
      </c>
      <c r="H533" s="61" t="s">
        <v>4631</v>
      </c>
      <c r="I533" s="61" t="s">
        <v>4632</v>
      </c>
      <c r="J533" s="61" t="s">
        <v>1199</v>
      </c>
      <c r="K533" s="61" t="s">
        <v>4543</v>
      </c>
      <c r="L533" s="61" t="s">
        <v>4543</v>
      </c>
      <c r="N533" s="61" t="n">
        <v>142433630</v>
      </c>
      <c r="O533" s="61" t="s">
        <v>1262</v>
      </c>
      <c r="P533" s="61" t="s">
        <v>4655</v>
      </c>
      <c r="Q533" s="61" t="s">
        <v>4656</v>
      </c>
      <c r="R533" s="61" t="s">
        <v>4634</v>
      </c>
      <c r="S533" s="61" t="str">
        <f aca="false">IF(J533="Listed Option",MID(R533,3,9),MID(Q533,3,9))</f>
        <v>009066AB7</v>
      </c>
      <c r="T533" s="61" t="str">
        <f aca="false">VLOOKUP(S533,'Output v4'!C:C,1,FALSE())</f>
        <v>009066AB7</v>
      </c>
      <c r="U533" s="61" t="s">
        <v>15</v>
      </c>
      <c r="V533" s="61" t="s">
        <v>4657</v>
      </c>
      <c r="Z533" s="61" t="s">
        <v>4074</v>
      </c>
      <c r="AA533" s="61" t="s">
        <v>4075</v>
      </c>
      <c r="AB533" s="63" t="n">
        <v>20500</v>
      </c>
      <c r="AC533" s="63" t="n">
        <v>20500000</v>
      </c>
      <c r="AE533" s="61" t="n">
        <v>1000</v>
      </c>
      <c r="AF533" s="64" t="n">
        <v>20500000</v>
      </c>
      <c r="AG533" s="61" t="s">
        <v>689</v>
      </c>
      <c r="AH533" s="62" t="n">
        <v>45291</v>
      </c>
      <c r="AI533" s="65" t="n">
        <v>0.9006</v>
      </c>
      <c r="AJ533" s="61" t="s">
        <v>1266</v>
      </c>
      <c r="AK533" s="65" t="n">
        <v>0.9006</v>
      </c>
      <c r="AL533" s="65" t="n">
        <v>136.14</v>
      </c>
      <c r="AM533" s="66" t="n">
        <v>18462300</v>
      </c>
      <c r="AN533" s="66" t="n">
        <f aca="false">IF(J533="Listed Option",AF533*AL533,AM533)</f>
        <v>18462300</v>
      </c>
      <c r="AO533" s="61" t="s">
        <v>1267</v>
      </c>
      <c r="AT533" s="62" t="n">
        <v>45289</v>
      </c>
      <c r="AU533" s="65" t="n">
        <v>0.901222014583333</v>
      </c>
      <c r="AV533" s="61" t="s">
        <v>4637</v>
      </c>
      <c r="AW533" s="61" t="s">
        <v>4070</v>
      </c>
      <c r="AY533" s="61" t="s">
        <v>4632</v>
      </c>
      <c r="AZ533" s="61" t="s">
        <v>4632</v>
      </c>
      <c r="BA533" s="61" t="s">
        <v>4632</v>
      </c>
      <c r="BB533" s="67" t="n">
        <v>0</v>
      </c>
      <c r="BE533" s="61" t="n">
        <v>241450</v>
      </c>
      <c r="BF533" s="61" t="s">
        <v>717</v>
      </c>
      <c r="BG533" s="61" t="s">
        <v>4084</v>
      </c>
      <c r="BH533" s="61" t="s">
        <v>4084</v>
      </c>
      <c r="BI533" s="61" t="s">
        <v>4632</v>
      </c>
      <c r="BJ533" s="61" t="s">
        <v>4632</v>
      </c>
      <c r="BL533" s="61" t="s">
        <v>4634</v>
      </c>
      <c r="BM533" s="61" t="s">
        <v>4634</v>
      </c>
      <c r="BN533" s="70" t="n">
        <v>20500000</v>
      </c>
      <c r="BP533" s="68" t="n">
        <v>18462300</v>
      </c>
      <c r="BQ533" s="68" t="n">
        <v>18462300</v>
      </c>
      <c r="BR533" s="69" t="n">
        <v>20500000</v>
      </c>
      <c r="BT533" s="63" t="n">
        <v>20500</v>
      </c>
      <c r="BU533" s="68" t="n">
        <v>20500000</v>
      </c>
    </row>
    <row r="534" customFormat="false" ht="15" hidden="true" customHeight="false" outlineLevel="0" collapsed="false">
      <c r="A534" s="61" t="s">
        <v>4680</v>
      </c>
      <c r="B534" s="61" t="s">
        <v>4681</v>
      </c>
      <c r="C534" s="62" t="n">
        <v>45291</v>
      </c>
      <c r="D534" s="62" t="n">
        <v>45291</v>
      </c>
      <c r="E534" s="61" t="s">
        <v>1259</v>
      </c>
      <c r="F534" s="61" t="s">
        <v>4682</v>
      </c>
      <c r="G534" s="61" t="s">
        <v>4683</v>
      </c>
      <c r="H534" s="61" t="s">
        <v>4683</v>
      </c>
      <c r="I534" s="61" t="s">
        <v>4684</v>
      </c>
      <c r="J534" s="61" t="s">
        <v>1195</v>
      </c>
      <c r="K534" s="61" t="s">
        <v>1195</v>
      </c>
      <c r="L534" s="61" t="s">
        <v>1195</v>
      </c>
      <c r="N534" s="61" t="n">
        <v>73351</v>
      </c>
      <c r="O534" s="61" t="s">
        <v>1262</v>
      </c>
      <c r="P534" s="61" t="s">
        <v>4685</v>
      </c>
      <c r="Q534" s="61" t="s">
        <v>4686</v>
      </c>
      <c r="R534" s="61" t="s">
        <v>4686</v>
      </c>
      <c r="S534" s="61" t="str">
        <f aca="false">IF(J534="Listed Option",MID(R534,3,9),MID(Q534,3,9))</f>
        <v>00971T101</v>
      </c>
      <c r="T534" s="61" t="e">
        <f aca="false">VLOOKUP(S534,'Output v4'!C:C,1,FALSE())</f>
        <v>#N/A</v>
      </c>
      <c r="U534" s="61" t="s">
        <v>4687</v>
      </c>
      <c r="V534" s="61" t="s">
        <v>4688</v>
      </c>
      <c r="W534" s="61" t="s">
        <v>4689</v>
      </c>
      <c r="Y534" s="61" t="s">
        <v>4690</v>
      </c>
      <c r="Z534" s="61" t="s">
        <v>1304</v>
      </c>
      <c r="AA534" s="61" t="s">
        <v>1305</v>
      </c>
      <c r="AB534" s="63" t="n">
        <v>-34800</v>
      </c>
      <c r="AC534" s="63" t="n">
        <v>-34800</v>
      </c>
      <c r="AE534" s="61" t="n">
        <v>0</v>
      </c>
      <c r="AF534" s="64" t="n">
        <v>-34800</v>
      </c>
      <c r="AG534" s="61" t="s">
        <v>1273</v>
      </c>
      <c r="AH534" s="62" t="n">
        <v>45291</v>
      </c>
      <c r="AI534" s="65" t="n">
        <v>118.35</v>
      </c>
      <c r="AJ534" s="61" t="s">
        <v>3614</v>
      </c>
      <c r="AK534" s="65" t="n">
        <v>118.35</v>
      </c>
      <c r="AL534" s="65" t="n">
        <v>118.35</v>
      </c>
      <c r="AM534" s="66" t="n">
        <v>-4118580</v>
      </c>
      <c r="AN534" s="66" t="n">
        <f aca="false">IF(J534="Listed Option",AF534*AL534,AM534)</f>
        <v>-4118580</v>
      </c>
      <c r="AO534" s="61" t="s">
        <v>1267</v>
      </c>
      <c r="AP534" s="61" t="n">
        <v>1</v>
      </c>
      <c r="AQ534" s="61" t="n">
        <v>1</v>
      </c>
      <c r="AV534" s="61" t="s">
        <v>4690</v>
      </c>
      <c r="AW534" s="61" t="s">
        <v>4070</v>
      </c>
      <c r="AY534" s="61" t="s">
        <v>4684</v>
      </c>
      <c r="AZ534" s="61" t="s">
        <v>4684</v>
      </c>
      <c r="BA534" s="61" t="s">
        <v>4684</v>
      </c>
      <c r="BB534" s="67" t="n">
        <v>0</v>
      </c>
      <c r="BE534" s="61" t="n">
        <v>238575</v>
      </c>
      <c r="BF534" s="61" t="s">
        <v>4682</v>
      </c>
      <c r="BG534" s="61" t="s">
        <v>4084</v>
      </c>
      <c r="BH534" s="61" t="s">
        <v>4084</v>
      </c>
      <c r="BI534" s="61" t="s">
        <v>4684</v>
      </c>
      <c r="BJ534" s="61" t="s">
        <v>4684</v>
      </c>
      <c r="BK534" s="61" t="s">
        <v>4684</v>
      </c>
      <c r="BL534" s="61" t="s">
        <v>4686</v>
      </c>
      <c r="BM534" s="61" t="s">
        <v>4686</v>
      </c>
      <c r="BN534" s="70" t="n">
        <v>-4118580</v>
      </c>
      <c r="BO534" s="68" t="n">
        <v>-4118580</v>
      </c>
      <c r="BP534" s="68" t="n">
        <v>-4118580</v>
      </c>
      <c r="BQ534" s="68" t="n">
        <v>-4118580</v>
      </c>
      <c r="BR534" s="69" t="n">
        <v>-34800</v>
      </c>
      <c r="BU534" s="68" t="n">
        <v>34800</v>
      </c>
    </row>
    <row r="535" customFormat="false" ht="15" hidden="true" customHeight="false" outlineLevel="0" collapsed="false">
      <c r="A535" s="61" t="s">
        <v>4691</v>
      </c>
      <c r="B535" s="61" t="s">
        <v>4692</v>
      </c>
      <c r="C535" s="62" t="n">
        <v>45291</v>
      </c>
      <c r="D535" s="62" t="n">
        <v>45291</v>
      </c>
      <c r="E535" s="61" t="s">
        <v>1259</v>
      </c>
      <c r="F535" s="61" t="s">
        <v>718</v>
      </c>
      <c r="G535" s="61" t="s">
        <v>4693</v>
      </c>
      <c r="H535" s="61" t="s">
        <v>4693</v>
      </c>
      <c r="I535" s="61" t="s">
        <v>4694</v>
      </c>
      <c r="J535" s="61" t="s">
        <v>1195</v>
      </c>
      <c r="K535" s="61" t="s">
        <v>1195</v>
      </c>
      <c r="L535" s="61" t="s">
        <v>1195</v>
      </c>
      <c r="N535" s="61" t="n">
        <v>47292018</v>
      </c>
      <c r="O535" s="61" t="s">
        <v>1262</v>
      </c>
      <c r="P535" s="61" t="s">
        <v>4695</v>
      </c>
      <c r="Q535" s="61" t="s">
        <v>4696</v>
      </c>
      <c r="R535" s="61" t="s">
        <v>4696</v>
      </c>
      <c r="S535" s="61" t="str">
        <f aca="false">IF(J535="Listed Option",MID(R535,3,9),MID(Q535,3,9))</f>
        <v>011642105</v>
      </c>
      <c r="T535" s="61" t="e">
        <f aca="false">VLOOKUP(S535,'Output v4'!C:C,1,FALSE())</f>
        <v>#N/A</v>
      </c>
      <c r="U535" s="61" t="s">
        <v>4697</v>
      </c>
      <c r="V535" s="61" t="s">
        <v>4698</v>
      </c>
      <c r="W535" s="61" t="s">
        <v>4699</v>
      </c>
      <c r="Y535" s="61" t="s">
        <v>4700</v>
      </c>
      <c r="Z535" s="61" t="s">
        <v>1304</v>
      </c>
      <c r="AA535" s="61" t="s">
        <v>1305</v>
      </c>
      <c r="AB535" s="63" t="n">
        <v>-8000</v>
      </c>
      <c r="AC535" s="63" t="n">
        <v>-8000</v>
      </c>
      <c r="AE535" s="61" t="n">
        <v>0</v>
      </c>
      <c r="AF535" s="64" t="n">
        <v>-8000</v>
      </c>
      <c r="AG535" s="61" t="s">
        <v>1273</v>
      </c>
      <c r="AH535" s="62" t="n">
        <v>45291</v>
      </c>
      <c r="AI535" s="65" t="n">
        <v>64.62</v>
      </c>
      <c r="AJ535" s="61" t="s">
        <v>3614</v>
      </c>
      <c r="AK535" s="65" t="n">
        <v>64.62</v>
      </c>
      <c r="AL535" s="65" t="n">
        <v>64.62</v>
      </c>
      <c r="AM535" s="66" t="n">
        <v>-516960</v>
      </c>
      <c r="AN535" s="66" t="n">
        <f aca="false">IF(J535="Listed Option",AF535*AL535,AM535)</f>
        <v>-516960</v>
      </c>
      <c r="AO535" s="61" t="s">
        <v>1267</v>
      </c>
      <c r="AP535" s="61" t="n">
        <v>1</v>
      </c>
      <c r="AQ535" s="61" t="n">
        <v>1</v>
      </c>
      <c r="AV535" s="61" t="s">
        <v>4700</v>
      </c>
      <c r="AW535" s="61" t="s">
        <v>4070</v>
      </c>
      <c r="AY535" s="61" t="s">
        <v>4694</v>
      </c>
      <c r="AZ535" s="61" t="s">
        <v>4694</v>
      </c>
      <c r="BA535" s="61" t="s">
        <v>4694</v>
      </c>
      <c r="BB535" s="67" t="n">
        <v>0</v>
      </c>
      <c r="BE535" s="61" t="n">
        <v>238575</v>
      </c>
      <c r="BF535" s="61" t="s">
        <v>718</v>
      </c>
      <c r="BG535" s="61" t="s">
        <v>4084</v>
      </c>
      <c r="BH535" s="61" t="s">
        <v>4084</v>
      </c>
      <c r="BI535" s="61" t="s">
        <v>4694</v>
      </c>
      <c r="BJ535" s="61" t="s">
        <v>4694</v>
      </c>
      <c r="BK535" s="61" t="s">
        <v>4694</v>
      </c>
      <c r="BL535" s="61" t="s">
        <v>4696</v>
      </c>
      <c r="BM535" s="61" t="s">
        <v>4696</v>
      </c>
      <c r="BN535" s="70" t="n">
        <v>-516960</v>
      </c>
      <c r="BO535" s="68" t="n">
        <v>-516960</v>
      </c>
      <c r="BP535" s="68" t="n">
        <v>-516960</v>
      </c>
      <c r="BQ535" s="68" t="n">
        <v>-516960</v>
      </c>
      <c r="BR535" s="69" t="n">
        <v>-8000</v>
      </c>
      <c r="BU535" s="68" t="n">
        <v>8000</v>
      </c>
    </row>
    <row r="536" customFormat="false" ht="15" hidden="true" customHeight="false" outlineLevel="0" collapsed="false">
      <c r="A536" s="61" t="s">
        <v>4701</v>
      </c>
      <c r="B536" s="61" t="s">
        <v>4702</v>
      </c>
      <c r="C536" s="62" t="n">
        <v>45291</v>
      </c>
      <c r="D536" s="62" t="n">
        <v>45291</v>
      </c>
      <c r="E536" s="61" t="s">
        <v>1259</v>
      </c>
      <c r="F536" s="61" t="s">
        <v>718</v>
      </c>
      <c r="G536" s="61" t="s">
        <v>4703</v>
      </c>
      <c r="H536" s="61" t="s">
        <v>4693</v>
      </c>
      <c r="I536" s="61" t="s">
        <v>4694</v>
      </c>
      <c r="J536" s="61" t="s">
        <v>1199</v>
      </c>
      <c r="K536" s="61" t="s">
        <v>4543</v>
      </c>
      <c r="L536" s="61" t="s">
        <v>4543</v>
      </c>
      <c r="N536" s="61" t="n">
        <v>139367632</v>
      </c>
      <c r="O536" s="61" t="s">
        <v>1262</v>
      </c>
      <c r="P536" s="61" t="s">
        <v>4704</v>
      </c>
      <c r="Q536" s="61" t="s">
        <v>4705</v>
      </c>
      <c r="R536" s="61" t="s">
        <v>4696</v>
      </c>
      <c r="S536" s="61" t="str">
        <f aca="false">IF(J536="Listed Option",MID(R536,3,9),MID(Q536,3,9))</f>
        <v>011642AB1</v>
      </c>
      <c r="T536" s="61" t="str">
        <f aca="false">VLOOKUP(S536,'Output v4'!C:C,1,FALSE())</f>
        <v>011642AB1</v>
      </c>
      <c r="U536" s="61" t="s">
        <v>16</v>
      </c>
      <c r="V536" s="61" t="s">
        <v>4706</v>
      </c>
      <c r="Z536" s="61" t="s">
        <v>1304</v>
      </c>
      <c r="AA536" s="61" t="s">
        <v>1305</v>
      </c>
      <c r="AB536" s="63" t="n">
        <v>7846</v>
      </c>
      <c r="AC536" s="63" t="n">
        <v>7846000</v>
      </c>
      <c r="AE536" s="61" t="n">
        <v>1000</v>
      </c>
      <c r="AF536" s="64" t="n">
        <v>7846000</v>
      </c>
      <c r="AG536" s="61" t="s">
        <v>689</v>
      </c>
      <c r="AH536" s="62" t="n">
        <v>45291</v>
      </c>
      <c r="AI536" s="65" t="n">
        <v>0.892</v>
      </c>
      <c r="AJ536" s="61" t="s">
        <v>1266</v>
      </c>
      <c r="AK536" s="65" t="n">
        <v>0.892</v>
      </c>
      <c r="AL536" s="65" t="n">
        <v>64.62</v>
      </c>
      <c r="AM536" s="66" t="n">
        <v>6998632</v>
      </c>
      <c r="AN536" s="66" t="n">
        <f aca="false">IF(J536="Listed Option",AF536*AL536,AM536)</f>
        <v>6998632</v>
      </c>
      <c r="AO536" s="61" t="s">
        <v>1267</v>
      </c>
      <c r="AT536" s="62" t="n">
        <v>45289</v>
      </c>
      <c r="AU536" s="65" t="n">
        <v>0.889494513885714</v>
      </c>
      <c r="AV536" s="61" t="s">
        <v>4700</v>
      </c>
      <c r="AW536" s="61" t="s">
        <v>4070</v>
      </c>
      <c r="AY536" s="61" t="s">
        <v>4694</v>
      </c>
      <c r="AZ536" s="61" t="s">
        <v>4694</v>
      </c>
      <c r="BA536" s="61" t="s">
        <v>4694</v>
      </c>
      <c r="BB536" s="67" t="n">
        <v>0</v>
      </c>
      <c r="BE536" s="61" t="n">
        <v>238575</v>
      </c>
      <c r="BF536" s="61" t="s">
        <v>718</v>
      </c>
      <c r="BG536" s="61" t="s">
        <v>4084</v>
      </c>
      <c r="BH536" s="61" t="s">
        <v>4084</v>
      </c>
      <c r="BI536" s="61" t="s">
        <v>4694</v>
      </c>
      <c r="BJ536" s="61" t="s">
        <v>4694</v>
      </c>
      <c r="BL536" s="61" t="s">
        <v>4696</v>
      </c>
      <c r="BM536" s="61" t="s">
        <v>4696</v>
      </c>
      <c r="BN536" s="70" t="n">
        <v>7846000</v>
      </c>
      <c r="BP536" s="68" t="n">
        <v>6998632</v>
      </c>
      <c r="BQ536" s="68" t="n">
        <v>6998632</v>
      </c>
      <c r="BR536" s="69" t="n">
        <v>7846000</v>
      </c>
      <c r="BT536" s="63" t="n">
        <v>7846</v>
      </c>
      <c r="BU536" s="68" t="n">
        <v>7846000</v>
      </c>
    </row>
    <row r="537" customFormat="false" ht="15" hidden="true" customHeight="false" outlineLevel="0" collapsed="false">
      <c r="A537" s="61" t="s">
        <v>4707</v>
      </c>
      <c r="B537" s="61" t="s">
        <v>4708</v>
      </c>
      <c r="C537" s="62" t="n">
        <v>45291</v>
      </c>
      <c r="D537" s="62" t="n">
        <v>45291</v>
      </c>
      <c r="E537" s="61" t="s">
        <v>1259</v>
      </c>
      <c r="F537" s="61" t="s">
        <v>718</v>
      </c>
      <c r="G537" s="61" t="s">
        <v>4693</v>
      </c>
      <c r="H537" s="61" t="s">
        <v>4693</v>
      </c>
      <c r="I537" s="61" t="s">
        <v>4694</v>
      </c>
      <c r="J537" s="61" t="s">
        <v>1195</v>
      </c>
      <c r="K537" s="61" t="s">
        <v>1195</v>
      </c>
      <c r="L537" s="61" t="s">
        <v>1195</v>
      </c>
      <c r="N537" s="61" t="n">
        <v>47292018</v>
      </c>
      <c r="O537" s="61" t="s">
        <v>1262</v>
      </c>
      <c r="P537" s="61" t="s">
        <v>4695</v>
      </c>
      <c r="Q537" s="61" t="s">
        <v>4696</v>
      </c>
      <c r="R537" s="61" t="s">
        <v>4696</v>
      </c>
      <c r="S537" s="61" t="str">
        <f aca="false">IF(J537="Listed Option",MID(R537,3,9),MID(Q537,3,9))</f>
        <v>011642105</v>
      </c>
      <c r="T537" s="61" t="e">
        <f aca="false">VLOOKUP(S537,'Output v4'!C:C,1,FALSE())</f>
        <v>#N/A</v>
      </c>
      <c r="U537" s="61" t="s">
        <v>4697</v>
      </c>
      <c r="V537" s="61" t="s">
        <v>4698</v>
      </c>
      <c r="W537" s="61" t="s">
        <v>4699</v>
      </c>
      <c r="Y537" s="61" t="s">
        <v>4700</v>
      </c>
      <c r="Z537" s="61" t="s">
        <v>4074</v>
      </c>
      <c r="AA537" s="61" t="s">
        <v>4075</v>
      </c>
      <c r="AB537" s="63" t="n">
        <v>-29783</v>
      </c>
      <c r="AC537" s="63" t="n">
        <v>-29783</v>
      </c>
      <c r="AE537" s="61" t="n">
        <v>0</v>
      </c>
      <c r="AF537" s="64" t="n">
        <v>-29783</v>
      </c>
      <c r="AG537" s="61" t="s">
        <v>1273</v>
      </c>
      <c r="AH537" s="62" t="n">
        <v>45291</v>
      </c>
      <c r="AI537" s="65" t="n">
        <v>64.62</v>
      </c>
      <c r="AJ537" s="61" t="s">
        <v>3614</v>
      </c>
      <c r="AK537" s="65" t="n">
        <v>64.62</v>
      </c>
      <c r="AL537" s="65" t="n">
        <v>64.62</v>
      </c>
      <c r="AM537" s="66" t="n">
        <v>-1924577.46</v>
      </c>
      <c r="AN537" s="66" t="n">
        <f aca="false">IF(J537="Listed Option",AF537*AL537,AM537)</f>
        <v>-1924577.46</v>
      </c>
      <c r="AO537" s="61" t="s">
        <v>1267</v>
      </c>
      <c r="AP537" s="61" t="n">
        <v>1</v>
      </c>
      <c r="AQ537" s="61" t="n">
        <v>1</v>
      </c>
      <c r="AV537" s="61" t="s">
        <v>4700</v>
      </c>
      <c r="AW537" s="61" t="s">
        <v>4070</v>
      </c>
      <c r="AY537" s="61" t="s">
        <v>4694</v>
      </c>
      <c r="AZ537" s="61" t="s">
        <v>4694</v>
      </c>
      <c r="BA537" s="61" t="s">
        <v>4694</v>
      </c>
      <c r="BB537" s="67" t="n">
        <v>0</v>
      </c>
      <c r="BE537" s="61" t="n">
        <v>241450</v>
      </c>
      <c r="BF537" s="61" t="s">
        <v>718</v>
      </c>
      <c r="BG537" s="61" t="s">
        <v>4084</v>
      </c>
      <c r="BH537" s="61" t="s">
        <v>4084</v>
      </c>
      <c r="BI537" s="61" t="s">
        <v>4694</v>
      </c>
      <c r="BJ537" s="61" t="s">
        <v>4694</v>
      </c>
      <c r="BK537" s="61" t="s">
        <v>4694</v>
      </c>
      <c r="BL537" s="61" t="s">
        <v>4696</v>
      </c>
      <c r="BM537" s="61" t="s">
        <v>4696</v>
      </c>
      <c r="BN537" s="70" t="n">
        <v>-1924577.46</v>
      </c>
      <c r="BO537" s="68" t="n">
        <v>-1924577.46</v>
      </c>
      <c r="BP537" s="68" t="n">
        <v>-1924577.46</v>
      </c>
      <c r="BQ537" s="68" t="n">
        <v>-1924577.46</v>
      </c>
      <c r="BR537" s="69" t="n">
        <v>-29783</v>
      </c>
      <c r="BU537" s="68" t="n">
        <v>29783</v>
      </c>
    </row>
    <row r="538" customFormat="false" ht="15" hidden="true" customHeight="false" outlineLevel="0" collapsed="false">
      <c r="A538" s="61" t="s">
        <v>4709</v>
      </c>
      <c r="B538" s="61" t="s">
        <v>4710</v>
      </c>
      <c r="C538" s="62" t="n">
        <v>45291</v>
      </c>
      <c r="D538" s="62" t="n">
        <v>45291</v>
      </c>
      <c r="E538" s="61" t="s">
        <v>1259</v>
      </c>
      <c r="F538" s="61" t="s">
        <v>718</v>
      </c>
      <c r="G538" s="61" t="s">
        <v>4703</v>
      </c>
      <c r="H538" s="61" t="s">
        <v>4693</v>
      </c>
      <c r="I538" s="61" t="s">
        <v>4694</v>
      </c>
      <c r="J538" s="61" t="s">
        <v>1199</v>
      </c>
      <c r="K538" s="61" t="s">
        <v>4543</v>
      </c>
      <c r="L538" s="61" t="s">
        <v>4543</v>
      </c>
      <c r="N538" s="61" t="n">
        <v>139367632</v>
      </c>
      <c r="O538" s="61" t="s">
        <v>1262</v>
      </c>
      <c r="P538" s="61" t="s">
        <v>4704</v>
      </c>
      <c r="Q538" s="61" t="s">
        <v>4705</v>
      </c>
      <c r="R538" s="61" t="s">
        <v>4696</v>
      </c>
      <c r="S538" s="61" t="str">
        <f aca="false">IF(J538="Listed Option",MID(R538,3,9),MID(Q538,3,9))</f>
        <v>011642AB1</v>
      </c>
      <c r="T538" s="61" t="str">
        <f aca="false">VLOOKUP(S538,'Output v4'!C:C,1,FALSE())</f>
        <v>011642AB1</v>
      </c>
      <c r="U538" s="61" t="s">
        <v>16</v>
      </c>
      <c r="V538" s="61" t="s">
        <v>4706</v>
      </c>
      <c r="Z538" s="61" t="s">
        <v>4074</v>
      </c>
      <c r="AA538" s="61" t="s">
        <v>4075</v>
      </c>
      <c r="AB538" s="63" t="n">
        <v>20000</v>
      </c>
      <c r="AC538" s="63" t="n">
        <v>20000000</v>
      </c>
      <c r="AE538" s="61" t="n">
        <v>1000</v>
      </c>
      <c r="AF538" s="64" t="n">
        <v>20000000</v>
      </c>
      <c r="AG538" s="61" t="s">
        <v>689</v>
      </c>
      <c r="AH538" s="62" t="n">
        <v>45291</v>
      </c>
      <c r="AI538" s="65" t="n">
        <v>0.892</v>
      </c>
      <c r="AJ538" s="61" t="s">
        <v>1266</v>
      </c>
      <c r="AK538" s="65" t="n">
        <v>0.892</v>
      </c>
      <c r="AL538" s="65" t="n">
        <v>64.62</v>
      </c>
      <c r="AM538" s="66" t="n">
        <v>17840000</v>
      </c>
      <c r="AN538" s="66" t="n">
        <f aca="false">IF(J538="Listed Option",AF538*AL538,AM538)</f>
        <v>17840000</v>
      </c>
      <c r="AO538" s="61" t="s">
        <v>1267</v>
      </c>
      <c r="AT538" s="62" t="n">
        <v>45289</v>
      </c>
      <c r="AU538" s="65" t="n">
        <v>0.889494513885714</v>
      </c>
      <c r="AV538" s="61" t="s">
        <v>4700</v>
      </c>
      <c r="AW538" s="61" t="s">
        <v>4070</v>
      </c>
      <c r="AY538" s="61" t="s">
        <v>4694</v>
      </c>
      <c r="AZ538" s="61" t="s">
        <v>4694</v>
      </c>
      <c r="BA538" s="61" t="s">
        <v>4694</v>
      </c>
      <c r="BB538" s="67" t="n">
        <v>0</v>
      </c>
      <c r="BE538" s="61" t="n">
        <v>241450</v>
      </c>
      <c r="BF538" s="61" t="s">
        <v>718</v>
      </c>
      <c r="BG538" s="61" t="s">
        <v>4084</v>
      </c>
      <c r="BH538" s="61" t="s">
        <v>4084</v>
      </c>
      <c r="BI538" s="61" t="s">
        <v>4694</v>
      </c>
      <c r="BJ538" s="61" t="s">
        <v>4694</v>
      </c>
      <c r="BL538" s="61" t="s">
        <v>4696</v>
      </c>
      <c r="BM538" s="61" t="s">
        <v>4696</v>
      </c>
      <c r="BN538" s="70" t="n">
        <v>20000000</v>
      </c>
      <c r="BP538" s="68" t="n">
        <v>17840000</v>
      </c>
      <c r="BQ538" s="68" t="n">
        <v>17840000</v>
      </c>
      <c r="BR538" s="69" t="n">
        <v>20000000</v>
      </c>
      <c r="BT538" s="63" t="n">
        <v>20000</v>
      </c>
      <c r="BU538" s="68" t="n">
        <v>20000000</v>
      </c>
    </row>
    <row r="539" customFormat="false" ht="15" hidden="true" customHeight="false" outlineLevel="0" collapsed="false">
      <c r="A539" s="61" t="s">
        <v>4711</v>
      </c>
      <c r="B539" s="61" t="s">
        <v>4712</v>
      </c>
      <c r="C539" s="62" t="n">
        <v>45291</v>
      </c>
      <c r="D539" s="62" t="n">
        <v>45291</v>
      </c>
      <c r="E539" s="61" t="s">
        <v>1259</v>
      </c>
      <c r="F539" s="61" t="s">
        <v>719</v>
      </c>
      <c r="G539" s="61" t="s">
        <v>4713</v>
      </c>
      <c r="H539" s="61" t="s">
        <v>4713</v>
      </c>
      <c r="I539" s="61" t="s">
        <v>4714</v>
      </c>
      <c r="J539" s="61" t="s">
        <v>1199</v>
      </c>
      <c r="K539" s="61" t="s">
        <v>4065</v>
      </c>
      <c r="L539" s="61" t="s">
        <v>4065</v>
      </c>
      <c r="N539" s="61" t="n">
        <v>145683884</v>
      </c>
      <c r="O539" s="61" t="s">
        <v>1262</v>
      </c>
      <c r="P539" s="61" t="s">
        <v>4715</v>
      </c>
      <c r="Q539" s="61" t="s">
        <v>4716</v>
      </c>
      <c r="R539" s="61" t="s">
        <v>4716</v>
      </c>
      <c r="S539" s="61" t="str">
        <f aca="false">IF(J539="Listed Option",MID(R539,3,9),MID(Q539,3,9))</f>
        <v>012653AE1</v>
      </c>
      <c r="T539" s="61" t="e">
        <f aca="false">VLOOKUP(S539,'Output v4'!C:C,1,FALSE())</f>
        <v>#N/A</v>
      </c>
      <c r="U539" s="61" t="s">
        <v>4717</v>
      </c>
      <c r="V539" s="61" t="s">
        <v>4718</v>
      </c>
      <c r="Z539" s="61" t="s">
        <v>1264</v>
      </c>
      <c r="AA539" s="61" t="s">
        <v>4126</v>
      </c>
      <c r="AB539" s="63" t="n">
        <v>-500</v>
      </c>
      <c r="AC539" s="63" t="n">
        <v>-500000</v>
      </c>
      <c r="AE539" s="61" t="n">
        <v>1000</v>
      </c>
      <c r="AF539" s="64" t="n">
        <v>-500000</v>
      </c>
      <c r="AG539" s="61" t="s">
        <v>1273</v>
      </c>
      <c r="AH539" s="62" t="n">
        <v>45291</v>
      </c>
      <c r="AI539" s="65" t="n">
        <v>0.976703</v>
      </c>
      <c r="AJ539" s="61" t="s">
        <v>1266</v>
      </c>
      <c r="AK539" s="65" t="n">
        <v>0.976703</v>
      </c>
      <c r="AL539" s="65" t="n">
        <v>0.976703</v>
      </c>
      <c r="AM539" s="66" t="n">
        <v>-488351.5</v>
      </c>
      <c r="AN539" s="66" t="n">
        <f aca="false">IF(J539="Listed Option",AF539*AL539,AM539)</f>
        <v>-488351.5</v>
      </c>
      <c r="AO539" s="61" t="s">
        <v>1267</v>
      </c>
      <c r="AW539" s="61" t="s">
        <v>4070</v>
      </c>
      <c r="AY539" s="61" t="s">
        <v>4713</v>
      </c>
      <c r="BA539" s="61" t="s">
        <v>4713</v>
      </c>
      <c r="BB539" s="67" t="n">
        <v>0</v>
      </c>
      <c r="BE539" s="61" t="n">
        <v>238566</v>
      </c>
      <c r="BF539" s="61" t="s">
        <v>719</v>
      </c>
      <c r="BG539" s="61" t="s">
        <v>4084</v>
      </c>
      <c r="BH539" s="61" t="s">
        <v>4084</v>
      </c>
      <c r="BI539" s="61" t="s">
        <v>4714</v>
      </c>
      <c r="BJ539" s="61" t="s">
        <v>4713</v>
      </c>
      <c r="BL539" s="61" t="s">
        <v>4716</v>
      </c>
      <c r="BM539" s="61" t="s">
        <v>4716</v>
      </c>
      <c r="BN539" s="70" t="n">
        <v>-500000</v>
      </c>
      <c r="BP539" s="68" t="n">
        <v>-488351.5</v>
      </c>
      <c r="BQ539" s="68" t="n">
        <v>-488351.5</v>
      </c>
      <c r="BR539" s="69" t="n">
        <v>-500000</v>
      </c>
      <c r="BS539" s="63" t="n">
        <v>-500</v>
      </c>
      <c r="BU539" s="68" t="n">
        <v>500000</v>
      </c>
    </row>
    <row r="540" customFormat="false" ht="15" hidden="true" customHeight="false" outlineLevel="0" collapsed="false">
      <c r="A540" s="61" t="s">
        <v>4719</v>
      </c>
      <c r="B540" s="61" t="s">
        <v>4720</v>
      </c>
      <c r="C540" s="62" t="n">
        <v>45291</v>
      </c>
      <c r="D540" s="62" t="n">
        <v>45291</v>
      </c>
      <c r="E540" s="61" t="s">
        <v>1259</v>
      </c>
      <c r="F540" s="61" t="s">
        <v>719</v>
      </c>
      <c r="G540" s="61" t="s">
        <v>4721</v>
      </c>
      <c r="H540" s="61" t="s">
        <v>4721</v>
      </c>
      <c r="I540" s="61" t="s">
        <v>4714</v>
      </c>
      <c r="J540" s="61" t="s">
        <v>1195</v>
      </c>
      <c r="K540" s="61" t="s">
        <v>1195</v>
      </c>
      <c r="L540" s="61" t="s">
        <v>1195</v>
      </c>
      <c r="N540" s="61" t="n">
        <v>92875</v>
      </c>
      <c r="O540" s="61" t="s">
        <v>1262</v>
      </c>
      <c r="P540" s="61" t="s">
        <v>4722</v>
      </c>
      <c r="Q540" s="61" t="s">
        <v>4723</v>
      </c>
      <c r="R540" s="61" t="s">
        <v>4723</v>
      </c>
      <c r="S540" s="61" t="str">
        <f aca="false">IF(J540="Listed Option",MID(R540,3,9),MID(Q540,3,9))</f>
        <v>012653101</v>
      </c>
      <c r="T540" s="61" t="str">
        <f aca="false">VLOOKUP(S540,'Output v4'!C:C,1,FALSE())</f>
        <v>012653101</v>
      </c>
      <c r="U540" s="61" t="s">
        <v>17</v>
      </c>
      <c r="V540" s="61" t="s">
        <v>4724</v>
      </c>
      <c r="W540" s="61" t="s">
        <v>4714</v>
      </c>
      <c r="Y540" s="61" t="s">
        <v>4725</v>
      </c>
      <c r="Z540" s="61" t="s">
        <v>1304</v>
      </c>
      <c r="AA540" s="61" t="s">
        <v>1305</v>
      </c>
      <c r="AB540" s="63" t="n">
        <v>64099</v>
      </c>
      <c r="AC540" s="63" t="n">
        <v>64099</v>
      </c>
      <c r="AE540" s="61" t="n">
        <v>0</v>
      </c>
      <c r="AF540" s="64" t="n">
        <v>64099</v>
      </c>
      <c r="AG540" s="61" t="s">
        <v>689</v>
      </c>
      <c r="AH540" s="62" t="n">
        <v>45291</v>
      </c>
      <c r="AI540" s="65" t="n">
        <v>144.48</v>
      </c>
      <c r="AJ540" s="61" t="s">
        <v>3614</v>
      </c>
      <c r="AK540" s="65" t="n">
        <v>144.48</v>
      </c>
      <c r="AL540" s="65" t="n">
        <v>144.48</v>
      </c>
      <c r="AM540" s="66" t="n">
        <v>9261023.52</v>
      </c>
      <c r="AN540" s="66" t="n">
        <f aca="false">IF(J540="Listed Option",AF540*AL540,AM540)</f>
        <v>9261023.52</v>
      </c>
      <c r="AO540" s="61" t="s">
        <v>1267</v>
      </c>
      <c r="AP540" s="61" t="n">
        <v>1</v>
      </c>
      <c r="AQ540" s="61" t="n">
        <v>1</v>
      </c>
      <c r="AV540" s="61" t="s">
        <v>4725</v>
      </c>
      <c r="AW540" s="61" t="s">
        <v>4070</v>
      </c>
      <c r="AY540" s="61" t="s">
        <v>4714</v>
      </c>
      <c r="AZ540" s="61" t="s">
        <v>4714</v>
      </c>
      <c r="BA540" s="61" t="s">
        <v>4714</v>
      </c>
      <c r="BB540" s="67" t="n">
        <v>0</v>
      </c>
      <c r="BE540" s="61" t="n">
        <v>238575</v>
      </c>
      <c r="BF540" s="61" t="s">
        <v>719</v>
      </c>
      <c r="BG540" s="61" t="s">
        <v>4084</v>
      </c>
      <c r="BH540" s="61" t="s">
        <v>4084</v>
      </c>
      <c r="BI540" s="61" t="s">
        <v>4714</v>
      </c>
      <c r="BJ540" s="61" t="s">
        <v>4714</v>
      </c>
      <c r="BK540" s="61" t="s">
        <v>4714</v>
      </c>
      <c r="BL540" s="61" t="s">
        <v>4723</v>
      </c>
      <c r="BM540" s="61" t="s">
        <v>4723</v>
      </c>
      <c r="BN540" s="70" t="n">
        <v>9261023.52</v>
      </c>
      <c r="BO540" s="68" t="n">
        <v>9261023.52</v>
      </c>
      <c r="BP540" s="68" t="n">
        <v>9261023.52</v>
      </c>
      <c r="BQ540" s="68" t="n">
        <v>9261023.52</v>
      </c>
      <c r="BR540" s="69" t="n">
        <v>64099</v>
      </c>
      <c r="BU540" s="68" t="n">
        <v>64099</v>
      </c>
    </row>
    <row r="541" customFormat="false" ht="15" hidden="true" customHeight="false" outlineLevel="0" collapsed="false">
      <c r="A541" s="61" t="s">
        <v>4726</v>
      </c>
      <c r="B541" s="61" t="s">
        <v>4727</v>
      </c>
      <c r="C541" s="62" t="n">
        <v>45291</v>
      </c>
      <c r="D541" s="62" t="n">
        <v>45291</v>
      </c>
      <c r="E541" s="61" t="s">
        <v>1259</v>
      </c>
      <c r="F541" s="61" t="s">
        <v>719</v>
      </c>
      <c r="G541" s="61" t="s">
        <v>4728</v>
      </c>
      <c r="H541" s="61" t="s">
        <v>4721</v>
      </c>
      <c r="I541" s="61" t="s">
        <v>4714</v>
      </c>
      <c r="J541" s="61" t="s">
        <v>1196</v>
      </c>
      <c r="K541" s="61" t="s">
        <v>4088</v>
      </c>
      <c r="L541" s="61" t="s">
        <v>4277</v>
      </c>
      <c r="M541" s="61" t="s">
        <v>1198</v>
      </c>
      <c r="N541" s="61" t="n">
        <v>133544373</v>
      </c>
      <c r="O541" s="61" t="s">
        <v>1262</v>
      </c>
      <c r="P541" s="61" t="s">
        <v>4729</v>
      </c>
      <c r="R541" s="61" t="s">
        <v>4723</v>
      </c>
      <c r="S541" s="61" t="str">
        <f aca="false">IF(J541="Listed Option",MID(R541,3,9),MID(Q541,3,9))</f>
        <v>012653101</v>
      </c>
      <c r="T541" s="61" t="str">
        <f aca="false">VLOOKUP(S541,'Output v4'!C:C,1,FALSE())</f>
        <v>012653101</v>
      </c>
      <c r="W541" s="61" t="s">
        <v>4730</v>
      </c>
      <c r="X541" s="61" t="s">
        <v>4731</v>
      </c>
      <c r="Y541" s="61" t="s">
        <v>4732</v>
      </c>
      <c r="Z541" s="61" t="s">
        <v>1304</v>
      </c>
      <c r="AA541" s="61" t="s">
        <v>1305</v>
      </c>
      <c r="AB541" s="63" t="n">
        <v>75</v>
      </c>
      <c r="AC541" s="63" t="n">
        <v>75</v>
      </c>
      <c r="AD541" s="61" t="n">
        <v>100</v>
      </c>
      <c r="AE541" s="61" t="n">
        <v>0</v>
      </c>
      <c r="AF541" s="64" t="n">
        <v>7500</v>
      </c>
      <c r="AG541" s="61" t="s">
        <v>689</v>
      </c>
      <c r="AH541" s="62" t="n">
        <v>45291</v>
      </c>
      <c r="AI541" s="65" t="n">
        <v>0.175</v>
      </c>
      <c r="AJ541" s="61" t="s">
        <v>1266</v>
      </c>
      <c r="AK541" s="65" t="n">
        <v>0.175</v>
      </c>
      <c r="AL541" s="65" t="n">
        <v>144.48</v>
      </c>
      <c r="AM541" s="66" t="n">
        <v>1312.5</v>
      </c>
      <c r="AN541" s="66" t="n">
        <f aca="false">IF(J541="Listed Option",AF541*AL541,AM541)</f>
        <v>1083600</v>
      </c>
      <c r="AO541" s="61" t="s">
        <v>1267</v>
      </c>
      <c r="AP541" s="61" t="n">
        <v>100</v>
      </c>
      <c r="AQ541" s="61" t="n">
        <v>100</v>
      </c>
      <c r="AV541" s="61" t="s">
        <v>4725</v>
      </c>
      <c r="AW541" s="61" t="s">
        <v>4070</v>
      </c>
      <c r="AY541" s="61" t="s">
        <v>4714</v>
      </c>
      <c r="AZ541" s="61" t="s">
        <v>4714</v>
      </c>
      <c r="BA541" s="61" t="s">
        <v>4714</v>
      </c>
      <c r="BB541" s="67" t="n">
        <v>0</v>
      </c>
      <c r="BE541" s="61" t="n">
        <v>238575</v>
      </c>
      <c r="BG541" s="61" t="s">
        <v>4084</v>
      </c>
      <c r="BJ541" s="61" t="s">
        <v>4714</v>
      </c>
      <c r="BL541" s="61" t="s">
        <v>4723</v>
      </c>
      <c r="BM541" s="61" t="s">
        <v>4723</v>
      </c>
      <c r="BN541" s="70" t="n">
        <v>1083600</v>
      </c>
      <c r="BO541" s="68" t="n">
        <v>1083600</v>
      </c>
      <c r="BP541" s="68" t="n">
        <v>13.125</v>
      </c>
      <c r="BQ541" s="68" t="n">
        <v>13.125</v>
      </c>
      <c r="BR541" s="69" t="n">
        <v>75</v>
      </c>
      <c r="BS541" s="63" t="n">
        <v>75</v>
      </c>
      <c r="BU541" s="68" t="n">
        <v>75</v>
      </c>
    </row>
    <row r="542" customFormat="false" ht="15" hidden="true" customHeight="false" outlineLevel="0" collapsed="false">
      <c r="A542" s="61" t="s">
        <v>4733</v>
      </c>
      <c r="B542" s="61" t="s">
        <v>4734</v>
      </c>
      <c r="C542" s="62" t="n">
        <v>45291</v>
      </c>
      <c r="D542" s="62" t="n">
        <v>45291</v>
      </c>
      <c r="E542" s="61" t="s">
        <v>1259</v>
      </c>
      <c r="F542" s="61" t="s">
        <v>720</v>
      </c>
      <c r="G542" s="61" t="s">
        <v>4735</v>
      </c>
      <c r="H542" s="61" t="s">
        <v>4735</v>
      </c>
      <c r="I542" s="61" t="s">
        <v>4736</v>
      </c>
      <c r="J542" s="61" t="s">
        <v>1199</v>
      </c>
      <c r="K542" s="61" t="s">
        <v>4065</v>
      </c>
      <c r="L542" s="61" t="s">
        <v>4065</v>
      </c>
      <c r="N542" s="61" t="n">
        <v>114120676</v>
      </c>
      <c r="O542" s="61" t="s">
        <v>1262</v>
      </c>
      <c r="P542" s="61" t="s">
        <v>4737</v>
      </c>
      <c r="Q542" s="61" t="s">
        <v>4738</v>
      </c>
      <c r="R542" s="61" t="s">
        <v>4738</v>
      </c>
      <c r="S542" s="61" t="str">
        <f aca="false">IF(J542="Listed Option",MID(R542,3,9),MID(Q542,3,9))</f>
        <v>013092AG6</v>
      </c>
      <c r="T542" s="61" t="e">
        <f aca="false">VLOOKUP(S542,'Output v4'!C:C,1,FALSE())</f>
        <v>#N/A</v>
      </c>
      <c r="U542" s="61" t="s">
        <v>4739</v>
      </c>
      <c r="V542" s="61" t="s">
        <v>4740</v>
      </c>
      <c r="Z542" s="61" t="s">
        <v>1264</v>
      </c>
      <c r="AA542" s="61" t="s">
        <v>4126</v>
      </c>
      <c r="AB542" s="63" t="n">
        <v>6800</v>
      </c>
      <c r="AC542" s="63" t="n">
        <v>6800000</v>
      </c>
      <c r="AE542" s="61" t="n">
        <v>1000</v>
      </c>
      <c r="AF542" s="64" t="n">
        <v>6800000</v>
      </c>
      <c r="AG542" s="61" t="s">
        <v>689</v>
      </c>
      <c r="AH542" s="62" t="n">
        <v>45291</v>
      </c>
      <c r="AI542" s="65" t="n">
        <v>0.909152</v>
      </c>
      <c r="AJ542" s="61" t="s">
        <v>1266</v>
      </c>
      <c r="AK542" s="65" t="n">
        <v>0.909152</v>
      </c>
      <c r="AL542" s="65" t="n">
        <v>0.909152</v>
      </c>
      <c r="AM542" s="66" t="n">
        <v>6182233.6</v>
      </c>
      <c r="AN542" s="66" t="n">
        <f aca="false">IF(J542="Listed Option",AF542*AL542,AM542)</f>
        <v>6182233.6</v>
      </c>
      <c r="AO542" s="61" t="s">
        <v>1267</v>
      </c>
      <c r="AW542" s="61" t="s">
        <v>4070</v>
      </c>
      <c r="AY542" s="61" t="s">
        <v>4735</v>
      </c>
      <c r="BA542" s="61" t="s">
        <v>4735</v>
      </c>
      <c r="BB542" s="67" t="n">
        <v>106</v>
      </c>
      <c r="BE542" s="61" t="n">
        <v>238566</v>
      </c>
      <c r="BF542" s="61" t="s">
        <v>720</v>
      </c>
      <c r="BG542" s="61" t="s">
        <v>4084</v>
      </c>
      <c r="BH542" s="61" t="s">
        <v>4084</v>
      </c>
      <c r="BI542" s="61" t="s">
        <v>4736</v>
      </c>
      <c r="BJ542" s="61" t="s">
        <v>4735</v>
      </c>
      <c r="BL542" s="61" t="s">
        <v>4738</v>
      </c>
      <c r="BM542" s="61" t="s">
        <v>4738</v>
      </c>
      <c r="BN542" s="70" t="n">
        <v>6800000</v>
      </c>
      <c r="BP542" s="68" t="n">
        <v>6182233.6</v>
      </c>
      <c r="BQ542" s="68" t="n">
        <v>6182233.6</v>
      </c>
      <c r="BR542" s="69" t="n">
        <v>6800000</v>
      </c>
      <c r="BS542" s="63" t="n">
        <v>6800</v>
      </c>
      <c r="BU542" s="68" t="n">
        <v>6800000</v>
      </c>
    </row>
    <row r="543" customFormat="false" ht="15" hidden="true" customHeight="false" outlineLevel="0" collapsed="false">
      <c r="A543" s="61" t="s">
        <v>4741</v>
      </c>
      <c r="B543" s="61" t="s">
        <v>4742</v>
      </c>
      <c r="C543" s="62" t="n">
        <v>45291</v>
      </c>
      <c r="D543" s="62" t="n">
        <v>45291</v>
      </c>
      <c r="E543" s="61" t="s">
        <v>1259</v>
      </c>
      <c r="F543" s="61" t="s">
        <v>720</v>
      </c>
      <c r="G543" s="61" t="s">
        <v>4743</v>
      </c>
      <c r="H543" s="61" t="s">
        <v>4743</v>
      </c>
      <c r="I543" s="61" t="s">
        <v>4736</v>
      </c>
      <c r="J543" s="61" t="s">
        <v>1195</v>
      </c>
      <c r="K543" s="61" t="s">
        <v>1195</v>
      </c>
      <c r="L543" s="61" t="s">
        <v>1195</v>
      </c>
      <c r="N543" s="61" t="n">
        <v>111753462</v>
      </c>
      <c r="O543" s="61" t="s">
        <v>1262</v>
      </c>
      <c r="P543" s="61" t="s">
        <v>4744</v>
      </c>
      <c r="Q543" s="61" t="s">
        <v>4745</v>
      </c>
      <c r="R543" s="61" t="s">
        <v>4745</v>
      </c>
      <c r="S543" s="61" t="str">
        <f aca="false">IF(J543="Listed Option",MID(R543,3,9),MID(Q543,3,9))</f>
        <v>013091103</v>
      </c>
      <c r="T543" s="61" t="str">
        <f aca="false">VLOOKUP(S543,'Output v4'!C:C,1,FALSE())</f>
        <v>013091103</v>
      </c>
      <c r="U543" s="61" t="s">
        <v>18</v>
      </c>
      <c r="V543" s="61" t="s">
        <v>4746</v>
      </c>
      <c r="W543" s="61" t="s">
        <v>4736</v>
      </c>
      <c r="Y543" s="61" t="s">
        <v>4747</v>
      </c>
      <c r="Z543" s="61" t="s">
        <v>1304</v>
      </c>
      <c r="AA543" s="61" t="s">
        <v>1305</v>
      </c>
      <c r="AB543" s="63" t="n">
        <v>1234823</v>
      </c>
      <c r="AC543" s="63" t="n">
        <v>1234823</v>
      </c>
      <c r="AE543" s="61" t="n">
        <v>0</v>
      </c>
      <c r="AF543" s="64" t="n">
        <v>1234823</v>
      </c>
      <c r="AG543" s="61" t="s">
        <v>689</v>
      </c>
      <c r="AH543" s="62" t="n">
        <v>45291</v>
      </c>
      <c r="AI543" s="65" t="n">
        <v>23</v>
      </c>
      <c r="AJ543" s="61" t="s">
        <v>3614</v>
      </c>
      <c r="AK543" s="65" t="n">
        <v>23</v>
      </c>
      <c r="AL543" s="65" t="n">
        <v>23</v>
      </c>
      <c r="AM543" s="66" t="n">
        <v>28400929</v>
      </c>
      <c r="AN543" s="66" t="n">
        <f aca="false">IF(J543="Listed Option",AF543*AL543,AM543)</f>
        <v>28400929</v>
      </c>
      <c r="AO543" s="61" t="s">
        <v>1267</v>
      </c>
      <c r="AP543" s="61" t="n">
        <v>1</v>
      </c>
      <c r="AQ543" s="61" t="n">
        <v>1</v>
      </c>
      <c r="AV543" s="61" t="s">
        <v>4747</v>
      </c>
      <c r="AW543" s="61" t="s">
        <v>4070</v>
      </c>
      <c r="AY543" s="61" t="s">
        <v>4736</v>
      </c>
      <c r="AZ543" s="61" t="s">
        <v>4736</v>
      </c>
      <c r="BA543" s="61" t="s">
        <v>4736</v>
      </c>
      <c r="BB543" s="67" t="n">
        <v>0</v>
      </c>
      <c r="BE543" s="61" t="n">
        <v>238575</v>
      </c>
      <c r="BF543" s="61" t="s">
        <v>720</v>
      </c>
      <c r="BG543" s="61" t="s">
        <v>4084</v>
      </c>
      <c r="BH543" s="61" t="s">
        <v>4084</v>
      </c>
      <c r="BI543" s="61" t="s">
        <v>4736</v>
      </c>
      <c r="BJ543" s="61" t="s">
        <v>4736</v>
      </c>
      <c r="BK543" s="61" t="s">
        <v>4736</v>
      </c>
      <c r="BL543" s="61" t="s">
        <v>4745</v>
      </c>
      <c r="BM543" s="61" t="s">
        <v>4745</v>
      </c>
      <c r="BN543" s="70" t="n">
        <v>28400929</v>
      </c>
      <c r="BO543" s="68" t="n">
        <v>28400929</v>
      </c>
      <c r="BP543" s="68" t="n">
        <v>28400929</v>
      </c>
      <c r="BQ543" s="68" t="n">
        <v>28400929</v>
      </c>
      <c r="BR543" s="69" t="n">
        <v>1234823</v>
      </c>
      <c r="BU543" s="68" t="n">
        <v>1234823</v>
      </c>
    </row>
    <row r="544" customFormat="false" ht="15" hidden="true" customHeight="false" outlineLevel="0" collapsed="false">
      <c r="A544" s="61" t="s">
        <v>4748</v>
      </c>
      <c r="B544" s="61" t="s">
        <v>4749</v>
      </c>
      <c r="C544" s="62" t="n">
        <v>45291</v>
      </c>
      <c r="D544" s="62" t="n">
        <v>45291</v>
      </c>
      <c r="E544" s="61" t="s">
        <v>1259</v>
      </c>
      <c r="F544" s="61" t="s">
        <v>720</v>
      </c>
      <c r="G544" s="61" t="s">
        <v>4735</v>
      </c>
      <c r="H544" s="61" t="s">
        <v>4735</v>
      </c>
      <c r="I544" s="61" t="s">
        <v>4736</v>
      </c>
      <c r="J544" s="61" t="s">
        <v>1199</v>
      </c>
      <c r="K544" s="61" t="s">
        <v>4065</v>
      </c>
      <c r="L544" s="61" t="s">
        <v>4065</v>
      </c>
      <c r="N544" s="61" t="n">
        <v>114120676</v>
      </c>
      <c r="O544" s="61" t="s">
        <v>1262</v>
      </c>
      <c r="P544" s="61" t="s">
        <v>4737</v>
      </c>
      <c r="Q544" s="61" t="s">
        <v>4738</v>
      </c>
      <c r="R544" s="61" t="s">
        <v>4738</v>
      </c>
      <c r="S544" s="61" t="str">
        <f aca="false">IF(J544="Listed Option",MID(R544,3,9),MID(Q544,3,9))</f>
        <v>013092AG6</v>
      </c>
      <c r="T544" s="61" t="e">
        <f aca="false">VLOOKUP(S544,'Output v4'!C:C,1,FALSE())</f>
        <v>#N/A</v>
      </c>
      <c r="U544" s="61" t="s">
        <v>4739</v>
      </c>
      <c r="V544" s="61" t="s">
        <v>4740</v>
      </c>
      <c r="Z544" s="61" t="s">
        <v>4029</v>
      </c>
      <c r="AA544" s="61" t="s">
        <v>4117</v>
      </c>
      <c r="AB544" s="63" t="n">
        <v>19432</v>
      </c>
      <c r="AC544" s="63" t="n">
        <v>19432000</v>
      </c>
      <c r="AE544" s="61" t="n">
        <v>1000</v>
      </c>
      <c r="AF544" s="64" t="n">
        <v>19432000</v>
      </c>
      <c r="AG544" s="61" t="s">
        <v>689</v>
      </c>
      <c r="AH544" s="62" t="n">
        <v>45291</v>
      </c>
      <c r="AI544" s="65" t="n">
        <v>0.909152</v>
      </c>
      <c r="AJ544" s="61" t="s">
        <v>1266</v>
      </c>
      <c r="AK544" s="65" t="n">
        <v>0.909152</v>
      </c>
      <c r="AL544" s="65" t="n">
        <v>0.909152</v>
      </c>
      <c r="AM544" s="66" t="n">
        <v>17666641.664</v>
      </c>
      <c r="AN544" s="66" t="n">
        <f aca="false">IF(J544="Listed Option",AF544*AL544,AM544)</f>
        <v>17666641.664</v>
      </c>
      <c r="AO544" s="61" t="s">
        <v>1267</v>
      </c>
      <c r="AW544" s="61" t="s">
        <v>4070</v>
      </c>
      <c r="AY544" s="61" t="s">
        <v>4735</v>
      </c>
      <c r="BA544" s="61" t="s">
        <v>4735</v>
      </c>
      <c r="BB544" s="67" t="n">
        <v>106</v>
      </c>
      <c r="BE544" s="61" t="n">
        <v>238587</v>
      </c>
      <c r="BF544" s="61" t="s">
        <v>720</v>
      </c>
      <c r="BG544" s="61" t="s">
        <v>4084</v>
      </c>
      <c r="BH544" s="61" t="s">
        <v>4084</v>
      </c>
      <c r="BI544" s="61" t="s">
        <v>4736</v>
      </c>
      <c r="BJ544" s="61" t="s">
        <v>4735</v>
      </c>
      <c r="BL544" s="61" t="s">
        <v>4738</v>
      </c>
      <c r="BM544" s="61" t="s">
        <v>4738</v>
      </c>
      <c r="BN544" s="70" t="n">
        <v>19432000</v>
      </c>
      <c r="BP544" s="68" t="n">
        <v>17666641.664</v>
      </c>
      <c r="BQ544" s="68" t="n">
        <v>17666641.664</v>
      </c>
      <c r="BR544" s="69" t="n">
        <v>19432000</v>
      </c>
      <c r="BS544" s="63" t="n">
        <v>19432</v>
      </c>
      <c r="BU544" s="68" t="n">
        <v>19432000</v>
      </c>
    </row>
    <row r="545" customFormat="false" ht="15" hidden="true" customHeight="false" outlineLevel="0" collapsed="false">
      <c r="A545" s="61" t="s">
        <v>4750</v>
      </c>
      <c r="B545" s="61" t="s">
        <v>4751</v>
      </c>
      <c r="C545" s="62" t="n">
        <v>45291</v>
      </c>
      <c r="D545" s="62" t="n">
        <v>45291</v>
      </c>
      <c r="E545" s="61" t="s">
        <v>1259</v>
      </c>
      <c r="F545" s="61" t="s">
        <v>720</v>
      </c>
      <c r="G545" s="61" t="s">
        <v>4752</v>
      </c>
      <c r="H545" s="61" t="s">
        <v>4752</v>
      </c>
      <c r="I545" s="61" t="s">
        <v>4736</v>
      </c>
      <c r="J545" s="61" t="s">
        <v>1199</v>
      </c>
      <c r="K545" s="61" t="s">
        <v>4065</v>
      </c>
      <c r="L545" s="61" t="s">
        <v>4065</v>
      </c>
      <c r="N545" s="61" t="n">
        <v>173819784</v>
      </c>
      <c r="O545" s="61" t="s">
        <v>1262</v>
      </c>
      <c r="P545" s="61" t="s">
        <v>4753</v>
      </c>
      <c r="Q545" s="61" t="s">
        <v>4754</v>
      </c>
      <c r="R545" s="61" t="s">
        <v>4754</v>
      </c>
      <c r="S545" s="61" t="str">
        <f aca="false">IF(J545="Listed Option",MID(R545,3,9),MID(Q545,3,9))</f>
        <v>01309QAA6</v>
      </c>
      <c r="T545" s="61" t="e">
        <f aca="false">VLOOKUP(S545,'Output v4'!C:C,1,FALSE())</f>
        <v>#N/A</v>
      </c>
      <c r="U545" s="61" t="s">
        <v>4755</v>
      </c>
      <c r="V545" s="61" t="s">
        <v>4756</v>
      </c>
      <c r="Z545" s="61" t="s">
        <v>4074</v>
      </c>
      <c r="AA545" s="61" t="s">
        <v>4075</v>
      </c>
      <c r="AB545" s="63" t="n">
        <v>-24100</v>
      </c>
      <c r="AC545" s="63" t="n">
        <v>-24100000</v>
      </c>
      <c r="AE545" s="61" t="n">
        <v>1000</v>
      </c>
      <c r="AF545" s="64" t="n">
        <v>-24100000</v>
      </c>
      <c r="AG545" s="61" t="s">
        <v>1273</v>
      </c>
      <c r="AH545" s="62" t="n">
        <v>45291</v>
      </c>
      <c r="AI545" s="65" t="n">
        <v>1.012573</v>
      </c>
      <c r="AJ545" s="61" t="s">
        <v>1266</v>
      </c>
      <c r="AK545" s="65" t="n">
        <v>1.012573</v>
      </c>
      <c r="AL545" s="65" t="n">
        <v>1.012573</v>
      </c>
      <c r="AM545" s="66" t="n">
        <v>-24403009.3</v>
      </c>
      <c r="AN545" s="66" t="n">
        <f aca="false">IF(J545="Listed Option",AF545*AL545,AM545)</f>
        <v>-24403009.3</v>
      </c>
      <c r="AO545" s="61" t="s">
        <v>1267</v>
      </c>
      <c r="AW545" s="61" t="s">
        <v>4070</v>
      </c>
      <c r="AY545" s="61" t="s">
        <v>4752</v>
      </c>
      <c r="BA545" s="61" t="s">
        <v>4752</v>
      </c>
      <c r="BB545" s="67" t="n">
        <v>136</v>
      </c>
      <c r="BE545" s="61" t="n">
        <v>241450</v>
      </c>
      <c r="BF545" s="61" t="s">
        <v>720</v>
      </c>
      <c r="BG545" s="61" t="s">
        <v>4084</v>
      </c>
      <c r="BH545" s="61" t="s">
        <v>4084</v>
      </c>
      <c r="BI545" s="61" t="s">
        <v>4736</v>
      </c>
      <c r="BJ545" s="61" t="s">
        <v>4752</v>
      </c>
      <c r="BL545" s="61" t="s">
        <v>4754</v>
      </c>
      <c r="BM545" s="61" t="s">
        <v>4754</v>
      </c>
      <c r="BN545" s="70" t="n">
        <v>-24100000</v>
      </c>
      <c r="BP545" s="68" t="n">
        <v>-24403009.3</v>
      </c>
      <c r="BQ545" s="68" t="n">
        <v>-24403009.3</v>
      </c>
      <c r="BR545" s="69" t="n">
        <v>-24100000</v>
      </c>
      <c r="BS545" s="63" t="n">
        <v>-24100</v>
      </c>
      <c r="BU545" s="68" t="n">
        <v>24100000</v>
      </c>
    </row>
    <row r="546" customFormat="false" ht="15" hidden="true" customHeight="false" outlineLevel="0" collapsed="false">
      <c r="A546" s="61" t="s">
        <v>4757</v>
      </c>
      <c r="B546" s="61" t="s">
        <v>4758</v>
      </c>
      <c r="C546" s="62" t="n">
        <v>45291</v>
      </c>
      <c r="D546" s="62" t="n">
        <v>45291</v>
      </c>
      <c r="E546" s="61" t="s">
        <v>1259</v>
      </c>
      <c r="F546" s="61" t="s">
        <v>721</v>
      </c>
      <c r="G546" s="61" t="s">
        <v>4759</v>
      </c>
      <c r="H546" s="61" t="s">
        <v>4759</v>
      </c>
      <c r="I546" s="61" t="s">
        <v>4760</v>
      </c>
      <c r="J546" s="61" t="s">
        <v>1195</v>
      </c>
      <c r="K546" s="61" t="s">
        <v>1195</v>
      </c>
      <c r="L546" s="61" t="s">
        <v>1195</v>
      </c>
      <c r="N546" s="61" t="n">
        <v>1229559</v>
      </c>
      <c r="O546" s="61" t="s">
        <v>1262</v>
      </c>
      <c r="P546" s="61" t="s">
        <v>4761</v>
      </c>
      <c r="Q546" s="61" t="s">
        <v>4762</v>
      </c>
      <c r="R546" s="61" t="s">
        <v>4762</v>
      </c>
      <c r="S546" s="61" t="str">
        <f aca="false">IF(J546="Listed Option",MID(R546,3,9),MID(Q546,3,9))</f>
        <v>02043Q107</v>
      </c>
      <c r="T546" s="61" t="e">
        <f aca="false">VLOOKUP(S546,'Output v4'!C:C,1,FALSE())</f>
        <v>#N/A</v>
      </c>
      <c r="U546" s="61" t="s">
        <v>4763</v>
      </c>
      <c r="V546" s="61" t="s">
        <v>4764</v>
      </c>
      <c r="W546" s="61" t="s">
        <v>4765</v>
      </c>
      <c r="Y546" s="61" t="s">
        <v>4766</v>
      </c>
      <c r="Z546" s="61" t="s">
        <v>1264</v>
      </c>
      <c r="AA546" s="61" t="s">
        <v>4126</v>
      </c>
      <c r="AB546" s="63" t="n">
        <v>-25905</v>
      </c>
      <c r="AC546" s="63" t="n">
        <v>-25905</v>
      </c>
      <c r="AE546" s="61" t="n">
        <v>0</v>
      </c>
      <c r="AF546" s="64" t="n">
        <v>-25905</v>
      </c>
      <c r="AG546" s="61" t="s">
        <v>1273</v>
      </c>
      <c r="AH546" s="62" t="n">
        <v>45291</v>
      </c>
      <c r="AI546" s="65" t="n">
        <v>191.41</v>
      </c>
      <c r="AJ546" s="61" t="s">
        <v>3614</v>
      </c>
      <c r="AK546" s="65" t="n">
        <v>191.41</v>
      </c>
      <c r="AL546" s="65" t="n">
        <v>191.41</v>
      </c>
      <c r="AM546" s="66" t="n">
        <v>-4958476.05</v>
      </c>
      <c r="AN546" s="66" t="n">
        <f aca="false">IF(J546="Listed Option",AF546*AL546,AM546)</f>
        <v>-4958476.05</v>
      </c>
      <c r="AO546" s="61" t="s">
        <v>1267</v>
      </c>
      <c r="AP546" s="61" t="n">
        <v>1</v>
      </c>
      <c r="AQ546" s="61" t="n">
        <v>1</v>
      </c>
      <c r="AV546" s="61" t="s">
        <v>4766</v>
      </c>
      <c r="AW546" s="61" t="s">
        <v>4070</v>
      </c>
      <c r="AY546" s="61" t="s">
        <v>4760</v>
      </c>
      <c r="AZ546" s="61" t="s">
        <v>4760</v>
      </c>
      <c r="BA546" s="61" t="s">
        <v>4760</v>
      </c>
      <c r="BB546" s="67" t="n">
        <v>0</v>
      </c>
      <c r="BE546" s="61" t="n">
        <v>238566</v>
      </c>
      <c r="BF546" s="61" t="s">
        <v>721</v>
      </c>
      <c r="BG546" s="61" t="s">
        <v>4084</v>
      </c>
      <c r="BH546" s="61" t="s">
        <v>4084</v>
      </c>
      <c r="BI546" s="61" t="s">
        <v>4760</v>
      </c>
      <c r="BJ546" s="61" t="s">
        <v>4760</v>
      </c>
      <c r="BK546" s="61" t="s">
        <v>4760</v>
      </c>
      <c r="BL546" s="61" t="s">
        <v>4762</v>
      </c>
      <c r="BM546" s="61" t="s">
        <v>4762</v>
      </c>
      <c r="BN546" s="70" t="n">
        <v>-4958476.05</v>
      </c>
      <c r="BO546" s="68" t="n">
        <v>-4958476.05</v>
      </c>
      <c r="BP546" s="68" t="n">
        <v>-4958476.05</v>
      </c>
      <c r="BQ546" s="68" t="n">
        <v>-4958476.05</v>
      </c>
      <c r="BR546" s="69" t="n">
        <v>-25905</v>
      </c>
      <c r="BU546" s="68" t="n">
        <v>25905</v>
      </c>
    </row>
    <row r="547" customFormat="false" ht="15" hidden="true" customHeight="false" outlineLevel="0" collapsed="false">
      <c r="A547" s="61" t="s">
        <v>4767</v>
      </c>
      <c r="B547" s="61" t="s">
        <v>4768</v>
      </c>
      <c r="C547" s="62" t="n">
        <v>45291</v>
      </c>
      <c r="D547" s="62" t="n">
        <v>45291</v>
      </c>
      <c r="E547" s="61" t="s">
        <v>1259</v>
      </c>
      <c r="F547" s="61" t="s">
        <v>721</v>
      </c>
      <c r="G547" s="61" t="s">
        <v>4769</v>
      </c>
      <c r="H547" s="61" t="s">
        <v>4759</v>
      </c>
      <c r="I547" s="61" t="s">
        <v>4760</v>
      </c>
      <c r="J547" s="61" t="s">
        <v>1199</v>
      </c>
      <c r="K547" s="61" t="s">
        <v>4543</v>
      </c>
      <c r="L547" s="61" t="s">
        <v>4543</v>
      </c>
      <c r="N547" s="61" t="n">
        <v>184983692</v>
      </c>
      <c r="O547" s="61" t="s">
        <v>1262</v>
      </c>
      <c r="P547" s="61" t="s">
        <v>4770</v>
      </c>
      <c r="Q547" s="61" t="s">
        <v>4771</v>
      </c>
      <c r="R547" s="61" t="s">
        <v>4762</v>
      </c>
      <c r="S547" s="61" t="str">
        <f aca="false">IF(J547="Listed Option",MID(R547,3,9),MID(Q547,3,9))</f>
        <v>02043QAB3</v>
      </c>
      <c r="T547" s="61" t="str">
        <f aca="false">VLOOKUP(S547,'Output v4'!C:C,1,FALSE())</f>
        <v>02043QAB3</v>
      </c>
      <c r="U547" s="61" t="s">
        <v>19</v>
      </c>
      <c r="V547" s="61" t="s">
        <v>4772</v>
      </c>
      <c r="Z547" s="61" t="s">
        <v>1264</v>
      </c>
      <c r="AA547" s="61" t="s">
        <v>4126</v>
      </c>
      <c r="AB547" s="63" t="n">
        <v>10500</v>
      </c>
      <c r="AC547" s="63" t="n">
        <v>10500000</v>
      </c>
      <c r="AE547" s="61" t="n">
        <v>1000</v>
      </c>
      <c r="AF547" s="64" t="n">
        <v>10500000</v>
      </c>
      <c r="AG547" s="61" t="s">
        <v>689</v>
      </c>
      <c r="AH547" s="62" t="n">
        <v>45291</v>
      </c>
      <c r="AI547" s="65" t="n">
        <v>0.9875</v>
      </c>
      <c r="AJ547" s="61" t="s">
        <v>1266</v>
      </c>
      <c r="AK547" s="65" t="n">
        <v>0.9875</v>
      </c>
      <c r="AL547" s="65" t="n">
        <v>191.41</v>
      </c>
      <c r="AM547" s="66" t="n">
        <v>10368750</v>
      </c>
      <c r="AN547" s="66" t="n">
        <f aca="false">IF(J547="Listed Option",AF547*AL547,AM547)</f>
        <v>10368750</v>
      </c>
      <c r="AO547" s="61" t="s">
        <v>1267</v>
      </c>
      <c r="AT547" s="62" t="n">
        <v>45289</v>
      </c>
      <c r="AU547" s="65" t="n">
        <v>0.9965632475</v>
      </c>
      <c r="AV547" s="61" t="s">
        <v>4766</v>
      </c>
      <c r="AW547" s="61" t="s">
        <v>4070</v>
      </c>
      <c r="AY547" s="61" t="s">
        <v>4760</v>
      </c>
      <c r="AZ547" s="61" t="s">
        <v>4760</v>
      </c>
      <c r="BA547" s="61" t="s">
        <v>4760</v>
      </c>
      <c r="BB547" s="67" t="n">
        <v>106</v>
      </c>
      <c r="BE547" s="61" t="n">
        <v>238566</v>
      </c>
      <c r="BF547" s="61" t="s">
        <v>721</v>
      </c>
      <c r="BG547" s="61" t="s">
        <v>4084</v>
      </c>
      <c r="BH547" s="61" t="s">
        <v>4084</v>
      </c>
      <c r="BI547" s="61" t="s">
        <v>4760</v>
      </c>
      <c r="BJ547" s="61" t="s">
        <v>4760</v>
      </c>
      <c r="BL547" s="61" t="s">
        <v>4762</v>
      </c>
      <c r="BM547" s="61" t="s">
        <v>4762</v>
      </c>
      <c r="BN547" s="70" t="n">
        <v>10500000</v>
      </c>
      <c r="BP547" s="68" t="n">
        <v>10368750</v>
      </c>
      <c r="BQ547" s="68" t="n">
        <v>10368750</v>
      </c>
      <c r="BR547" s="69" t="n">
        <v>10500000</v>
      </c>
      <c r="BT547" s="63" t="n">
        <v>10500</v>
      </c>
      <c r="BU547" s="68" t="n">
        <v>10500000</v>
      </c>
    </row>
    <row r="548" customFormat="false" ht="15" hidden="true" customHeight="false" outlineLevel="0" collapsed="false">
      <c r="A548" s="61" t="s">
        <v>4773</v>
      </c>
      <c r="B548" s="61" t="s">
        <v>4774</v>
      </c>
      <c r="C548" s="62" t="n">
        <v>45291</v>
      </c>
      <c r="D548" s="62" t="n">
        <v>45291</v>
      </c>
      <c r="E548" s="61" t="s">
        <v>1259</v>
      </c>
      <c r="F548" s="61" t="s">
        <v>721</v>
      </c>
      <c r="G548" s="61" t="s">
        <v>4759</v>
      </c>
      <c r="H548" s="61" t="s">
        <v>4759</v>
      </c>
      <c r="I548" s="61" t="s">
        <v>4760</v>
      </c>
      <c r="J548" s="61" t="s">
        <v>1195</v>
      </c>
      <c r="K548" s="61" t="s">
        <v>1195</v>
      </c>
      <c r="L548" s="61" t="s">
        <v>1195</v>
      </c>
      <c r="N548" s="61" t="n">
        <v>1229559</v>
      </c>
      <c r="O548" s="61" t="s">
        <v>1262</v>
      </c>
      <c r="P548" s="61" t="s">
        <v>4761</v>
      </c>
      <c r="Q548" s="61" t="s">
        <v>4762</v>
      </c>
      <c r="R548" s="61" t="s">
        <v>4762</v>
      </c>
      <c r="S548" s="61" t="str">
        <f aca="false">IF(J548="Listed Option",MID(R548,3,9),MID(Q548,3,9))</f>
        <v>02043Q107</v>
      </c>
      <c r="T548" s="61" t="e">
        <f aca="false">VLOOKUP(S548,'Output v4'!C:C,1,FALSE())</f>
        <v>#N/A</v>
      </c>
      <c r="U548" s="61" t="s">
        <v>4763</v>
      </c>
      <c r="V548" s="61" t="s">
        <v>4764</v>
      </c>
      <c r="W548" s="61" t="s">
        <v>4765</v>
      </c>
      <c r="Y548" s="61" t="s">
        <v>4766</v>
      </c>
      <c r="Z548" s="61" t="s">
        <v>1304</v>
      </c>
      <c r="AA548" s="61" t="s">
        <v>1305</v>
      </c>
      <c r="AB548" s="63" t="n">
        <v>-36816</v>
      </c>
      <c r="AC548" s="63" t="n">
        <v>-36816</v>
      </c>
      <c r="AE548" s="61" t="n">
        <v>0</v>
      </c>
      <c r="AF548" s="64" t="n">
        <v>-36816</v>
      </c>
      <c r="AG548" s="61" t="s">
        <v>1273</v>
      </c>
      <c r="AH548" s="62" t="n">
        <v>45291</v>
      </c>
      <c r="AI548" s="65" t="n">
        <v>191.41</v>
      </c>
      <c r="AJ548" s="61" t="s">
        <v>3614</v>
      </c>
      <c r="AK548" s="65" t="n">
        <v>191.41</v>
      </c>
      <c r="AL548" s="65" t="n">
        <v>191.41</v>
      </c>
      <c r="AM548" s="66" t="n">
        <v>-7046950.56</v>
      </c>
      <c r="AN548" s="66" t="n">
        <f aca="false">IF(J548="Listed Option",AF548*AL548,AM548)</f>
        <v>-7046950.56</v>
      </c>
      <c r="AO548" s="61" t="s">
        <v>1267</v>
      </c>
      <c r="AP548" s="61" t="n">
        <v>1</v>
      </c>
      <c r="AQ548" s="61" t="n">
        <v>1</v>
      </c>
      <c r="AV548" s="61" t="s">
        <v>4766</v>
      </c>
      <c r="AW548" s="61" t="s">
        <v>4070</v>
      </c>
      <c r="AY548" s="61" t="s">
        <v>4760</v>
      </c>
      <c r="AZ548" s="61" t="s">
        <v>4760</v>
      </c>
      <c r="BA548" s="61" t="s">
        <v>4760</v>
      </c>
      <c r="BB548" s="67" t="n">
        <v>0</v>
      </c>
      <c r="BE548" s="61" t="n">
        <v>238575</v>
      </c>
      <c r="BF548" s="61" t="s">
        <v>721</v>
      </c>
      <c r="BG548" s="61" t="s">
        <v>4084</v>
      </c>
      <c r="BH548" s="61" t="s">
        <v>4084</v>
      </c>
      <c r="BI548" s="61" t="s">
        <v>4760</v>
      </c>
      <c r="BJ548" s="61" t="s">
        <v>4760</v>
      </c>
      <c r="BK548" s="61" t="s">
        <v>4760</v>
      </c>
      <c r="BL548" s="61" t="s">
        <v>4762</v>
      </c>
      <c r="BM548" s="61" t="s">
        <v>4762</v>
      </c>
      <c r="BN548" s="70" t="n">
        <v>-7046950.56</v>
      </c>
      <c r="BO548" s="68" t="n">
        <v>-7046950.56</v>
      </c>
      <c r="BP548" s="68" t="n">
        <v>-7046950.56</v>
      </c>
      <c r="BQ548" s="68" t="n">
        <v>-7046950.56</v>
      </c>
      <c r="BR548" s="69" t="n">
        <v>-36816</v>
      </c>
      <c r="BU548" s="68" t="n">
        <v>36816</v>
      </c>
    </row>
    <row r="549" customFormat="false" ht="15" hidden="true" customHeight="false" outlineLevel="0" collapsed="false">
      <c r="A549" s="61" t="s">
        <v>4775</v>
      </c>
      <c r="B549" s="61" t="s">
        <v>4776</v>
      </c>
      <c r="C549" s="62" t="n">
        <v>45291</v>
      </c>
      <c r="D549" s="62" t="n">
        <v>45291</v>
      </c>
      <c r="E549" s="61" t="s">
        <v>1259</v>
      </c>
      <c r="F549" s="61" t="s">
        <v>721</v>
      </c>
      <c r="G549" s="61" t="s">
        <v>4769</v>
      </c>
      <c r="H549" s="61" t="s">
        <v>4759</v>
      </c>
      <c r="I549" s="61" t="s">
        <v>4760</v>
      </c>
      <c r="J549" s="61" t="s">
        <v>1199</v>
      </c>
      <c r="K549" s="61" t="s">
        <v>4543</v>
      </c>
      <c r="L549" s="61" t="s">
        <v>4543</v>
      </c>
      <c r="N549" s="61" t="n">
        <v>184983692</v>
      </c>
      <c r="O549" s="61" t="s">
        <v>1262</v>
      </c>
      <c r="P549" s="61" t="s">
        <v>4770</v>
      </c>
      <c r="Q549" s="61" t="s">
        <v>4771</v>
      </c>
      <c r="R549" s="61" t="s">
        <v>4762</v>
      </c>
      <c r="S549" s="61" t="str">
        <f aca="false">IF(J549="Listed Option",MID(R549,3,9),MID(Q549,3,9))</f>
        <v>02043QAB3</v>
      </c>
      <c r="T549" s="61" t="str">
        <f aca="false">VLOOKUP(S549,'Output v4'!C:C,1,FALSE())</f>
        <v>02043QAB3</v>
      </c>
      <c r="U549" s="61" t="s">
        <v>19</v>
      </c>
      <c r="V549" s="61" t="s">
        <v>4772</v>
      </c>
      <c r="Z549" s="61" t="s">
        <v>1304</v>
      </c>
      <c r="AA549" s="61" t="s">
        <v>1305</v>
      </c>
      <c r="AB549" s="63" t="n">
        <v>17000</v>
      </c>
      <c r="AC549" s="63" t="n">
        <v>17000000</v>
      </c>
      <c r="AE549" s="61" t="n">
        <v>1000</v>
      </c>
      <c r="AF549" s="64" t="n">
        <v>17000000</v>
      </c>
      <c r="AG549" s="61" t="s">
        <v>689</v>
      </c>
      <c r="AH549" s="62" t="n">
        <v>45291</v>
      </c>
      <c r="AI549" s="65" t="n">
        <v>0.9875</v>
      </c>
      <c r="AJ549" s="61" t="s">
        <v>1266</v>
      </c>
      <c r="AK549" s="65" t="n">
        <v>0.9875</v>
      </c>
      <c r="AL549" s="65" t="n">
        <v>191.41</v>
      </c>
      <c r="AM549" s="66" t="n">
        <v>16787500</v>
      </c>
      <c r="AN549" s="66" t="n">
        <f aca="false">IF(J549="Listed Option",AF549*AL549,AM549)</f>
        <v>16787500</v>
      </c>
      <c r="AO549" s="61" t="s">
        <v>1267</v>
      </c>
      <c r="AT549" s="62" t="n">
        <v>45289</v>
      </c>
      <c r="AU549" s="65" t="n">
        <v>0.9965632475</v>
      </c>
      <c r="AV549" s="61" t="s">
        <v>4766</v>
      </c>
      <c r="AW549" s="61" t="s">
        <v>4070</v>
      </c>
      <c r="AY549" s="61" t="s">
        <v>4760</v>
      </c>
      <c r="AZ549" s="61" t="s">
        <v>4760</v>
      </c>
      <c r="BA549" s="61" t="s">
        <v>4760</v>
      </c>
      <c r="BB549" s="67" t="n">
        <v>106</v>
      </c>
      <c r="BE549" s="61" t="n">
        <v>238575</v>
      </c>
      <c r="BF549" s="61" t="s">
        <v>721</v>
      </c>
      <c r="BG549" s="61" t="s">
        <v>4084</v>
      </c>
      <c r="BH549" s="61" t="s">
        <v>4084</v>
      </c>
      <c r="BI549" s="61" t="s">
        <v>4760</v>
      </c>
      <c r="BJ549" s="61" t="s">
        <v>4760</v>
      </c>
      <c r="BL549" s="61" t="s">
        <v>4762</v>
      </c>
      <c r="BM549" s="61" t="s">
        <v>4762</v>
      </c>
      <c r="BN549" s="70" t="n">
        <v>17000000</v>
      </c>
      <c r="BP549" s="68" t="n">
        <v>16787500</v>
      </c>
      <c r="BQ549" s="68" t="n">
        <v>16787500</v>
      </c>
      <c r="BR549" s="69" t="n">
        <v>17000000</v>
      </c>
      <c r="BT549" s="63" t="n">
        <v>17000</v>
      </c>
      <c r="BU549" s="68" t="n">
        <v>17000000</v>
      </c>
    </row>
    <row r="550" customFormat="false" ht="15" hidden="true" customHeight="false" outlineLevel="0" collapsed="false">
      <c r="A550" s="61" t="s">
        <v>4777</v>
      </c>
      <c r="B550" s="61" t="s">
        <v>4778</v>
      </c>
      <c r="C550" s="62" t="n">
        <v>45291</v>
      </c>
      <c r="D550" s="62" t="n">
        <v>45291</v>
      </c>
      <c r="E550" s="61" t="s">
        <v>1259</v>
      </c>
      <c r="F550" s="61" t="s">
        <v>721</v>
      </c>
      <c r="G550" s="61" t="s">
        <v>4759</v>
      </c>
      <c r="H550" s="61" t="s">
        <v>4759</v>
      </c>
      <c r="I550" s="61" t="s">
        <v>4760</v>
      </c>
      <c r="J550" s="61" t="s">
        <v>1195</v>
      </c>
      <c r="K550" s="61" t="s">
        <v>1195</v>
      </c>
      <c r="L550" s="61" t="s">
        <v>1195</v>
      </c>
      <c r="N550" s="61" t="n">
        <v>1229559</v>
      </c>
      <c r="O550" s="61" t="s">
        <v>1262</v>
      </c>
      <c r="P550" s="61" t="s">
        <v>4761</v>
      </c>
      <c r="Q550" s="61" t="s">
        <v>4762</v>
      </c>
      <c r="R550" s="61" t="s">
        <v>4762</v>
      </c>
      <c r="S550" s="61" t="str">
        <f aca="false">IF(J550="Listed Option",MID(R550,3,9),MID(Q550,3,9))</f>
        <v>02043Q107</v>
      </c>
      <c r="T550" s="61" t="e">
        <f aca="false">VLOOKUP(S550,'Output v4'!C:C,1,FALSE())</f>
        <v>#N/A</v>
      </c>
      <c r="U550" s="61" t="s">
        <v>4763</v>
      </c>
      <c r="V550" s="61" t="s">
        <v>4764</v>
      </c>
      <c r="W550" s="61" t="s">
        <v>4765</v>
      </c>
      <c r="Y550" s="61" t="s">
        <v>4766</v>
      </c>
      <c r="Z550" s="61" t="s">
        <v>4029</v>
      </c>
      <c r="AA550" s="61" t="s">
        <v>4117</v>
      </c>
      <c r="AB550" s="63" t="n">
        <v>-15300</v>
      </c>
      <c r="AC550" s="63" t="n">
        <v>-15300</v>
      </c>
      <c r="AE550" s="61" t="n">
        <v>0</v>
      </c>
      <c r="AF550" s="64" t="n">
        <v>-15300</v>
      </c>
      <c r="AG550" s="61" t="s">
        <v>1273</v>
      </c>
      <c r="AH550" s="62" t="n">
        <v>45291</v>
      </c>
      <c r="AI550" s="65" t="n">
        <v>191.41</v>
      </c>
      <c r="AJ550" s="61" t="s">
        <v>3614</v>
      </c>
      <c r="AK550" s="65" t="n">
        <v>191.41</v>
      </c>
      <c r="AL550" s="65" t="n">
        <v>191.41</v>
      </c>
      <c r="AM550" s="66" t="n">
        <v>-2928573</v>
      </c>
      <c r="AN550" s="66" t="n">
        <f aca="false">IF(J550="Listed Option",AF550*AL550,AM550)</f>
        <v>-2928573</v>
      </c>
      <c r="AO550" s="61" t="s">
        <v>1267</v>
      </c>
      <c r="AP550" s="61" t="n">
        <v>1</v>
      </c>
      <c r="AQ550" s="61" t="n">
        <v>1</v>
      </c>
      <c r="AV550" s="61" t="s">
        <v>4766</v>
      </c>
      <c r="AW550" s="61" t="s">
        <v>4070</v>
      </c>
      <c r="AY550" s="61" t="s">
        <v>4760</v>
      </c>
      <c r="AZ550" s="61" t="s">
        <v>4760</v>
      </c>
      <c r="BA550" s="61" t="s">
        <v>4760</v>
      </c>
      <c r="BB550" s="67" t="n">
        <v>0</v>
      </c>
      <c r="BE550" s="61" t="n">
        <v>238587</v>
      </c>
      <c r="BF550" s="61" t="s">
        <v>721</v>
      </c>
      <c r="BG550" s="61" t="s">
        <v>4084</v>
      </c>
      <c r="BH550" s="61" t="s">
        <v>4084</v>
      </c>
      <c r="BI550" s="61" t="s">
        <v>4760</v>
      </c>
      <c r="BJ550" s="61" t="s">
        <v>4760</v>
      </c>
      <c r="BK550" s="61" t="s">
        <v>4760</v>
      </c>
      <c r="BL550" s="61" t="s">
        <v>4762</v>
      </c>
      <c r="BM550" s="61" t="s">
        <v>4762</v>
      </c>
      <c r="BN550" s="70" t="n">
        <v>-2928573</v>
      </c>
      <c r="BO550" s="68" t="n">
        <v>-2928573</v>
      </c>
      <c r="BP550" s="68" t="n">
        <v>-2928573</v>
      </c>
      <c r="BQ550" s="68" t="n">
        <v>-2928573</v>
      </c>
      <c r="BR550" s="69" t="n">
        <v>-15300</v>
      </c>
      <c r="BU550" s="68" t="n">
        <v>15300</v>
      </c>
    </row>
    <row r="551" customFormat="false" ht="15" hidden="true" customHeight="false" outlineLevel="0" collapsed="false">
      <c r="A551" s="61" t="s">
        <v>4779</v>
      </c>
      <c r="B551" s="61" t="s">
        <v>4780</v>
      </c>
      <c r="C551" s="62" t="n">
        <v>45291</v>
      </c>
      <c r="D551" s="62" t="n">
        <v>45291</v>
      </c>
      <c r="E551" s="61" t="s">
        <v>1259</v>
      </c>
      <c r="F551" s="61" t="s">
        <v>721</v>
      </c>
      <c r="G551" s="61" t="s">
        <v>4769</v>
      </c>
      <c r="H551" s="61" t="s">
        <v>4759</v>
      </c>
      <c r="I551" s="61" t="s">
        <v>4760</v>
      </c>
      <c r="J551" s="61" t="s">
        <v>1199</v>
      </c>
      <c r="K551" s="61" t="s">
        <v>4543</v>
      </c>
      <c r="L551" s="61" t="s">
        <v>4543</v>
      </c>
      <c r="N551" s="61" t="n">
        <v>184983692</v>
      </c>
      <c r="O551" s="61" t="s">
        <v>1262</v>
      </c>
      <c r="P551" s="61" t="s">
        <v>4770</v>
      </c>
      <c r="Q551" s="61" t="s">
        <v>4771</v>
      </c>
      <c r="R551" s="61" t="s">
        <v>4762</v>
      </c>
      <c r="S551" s="61" t="str">
        <f aca="false">IF(J551="Listed Option",MID(R551,3,9),MID(Q551,3,9))</f>
        <v>02043QAB3</v>
      </c>
      <c r="T551" s="61" t="str">
        <f aca="false">VLOOKUP(S551,'Output v4'!C:C,1,FALSE())</f>
        <v>02043QAB3</v>
      </c>
      <c r="U551" s="61" t="s">
        <v>19</v>
      </c>
      <c r="V551" s="61" t="s">
        <v>4772</v>
      </c>
      <c r="Z551" s="61" t="s">
        <v>4029</v>
      </c>
      <c r="AA551" s="61" t="s">
        <v>4117</v>
      </c>
      <c r="AB551" s="63" t="n">
        <v>8000</v>
      </c>
      <c r="AC551" s="63" t="n">
        <v>8000000</v>
      </c>
      <c r="AE551" s="61" t="n">
        <v>1000</v>
      </c>
      <c r="AF551" s="64" t="n">
        <v>8000000</v>
      </c>
      <c r="AG551" s="61" t="s">
        <v>689</v>
      </c>
      <c r="AH551" s="62" t="n">
        <v>45291</v>
      </c>
      <c r="AI551" s="65" t="n">
        <v>0.9875</v>
      </c>
      <c r="AJ551" s="61" t="s">
        <v>1266</v>
      </c>
      <c r="AK551" s="65" t="n">
        <v>0.9875</v>
      </c>
      <c r="AL551" s="65" t="n">
        <v>191.41</v>
      </c>
      <c r="AM551" s="66" t="n">
        <v>7900000</v>
      </c>
      <c r="AN551" s="66" t="n">
        <f aca="false">IF(J551="Listed Option",AF551*AL551,AM551)</f>
        <v>7900000</v>
      </c>
      <c r="AO551" s="61" t="s">
        <v>1267</v>
      </c>
      <c r="AT551" s="62" t="n">
        <v>45289</v>
      </c>
      <c r="AU551" s="65" t="n">
        <v>0.9965632475</v>
      </c>
      <c r="AV551" s="61" t="s">
        <v>4766</v>
      </c>
      <c r="AW551" s="61" t="s">
        <v>4070</v>
      </c>
      <c r="AY551" s="61" t="s">
        <v>4760</v>
      </c>
      <c r="AZ551" s="61" t="s">
        <v>4760</v>
      </c>
      <c r="BA551" s="61" t="s">
        <v>4760</v>
      </c>
      <c r="BB551" s="67" t="n">
        <v>106</v>
      </c>
      <c r="BE551" s="61" t="n">
        <v>238587</v>
      </c>
      <c r="BF551" s="61" t="s">
        <v>721</v>
      </c>
      <c r="BG551" s="61" t="s">
        <v>4084</v>
      </c>
      <c r="BH551" s="61" t="s">
        <v>4084</v>
      </c>
      <c r="BI551" s="61" t="s">
        <v>4760</v>
      </c>
      <c r="BJ551" s="61" t="s">
        <v>4760</v>
      </c>
      <c r="BL551" s="61" t="s">
        <v>4762</v>
      </c>
      <c r="BM551" s="61" t="s">
        <v>4762</v>
      </c>
      <c r="BN551" s="70" t="n">
        <v>8000000</v>
      </c>
      <c r="BP551" s="68" t="n">
        <v>7900000</v>
      </c>
      <c r="BQ551" s="68" t="n">
        <v>7900000</v>
      </c>
      <c r="BR551" s="69" t="n">
        <v>8000000</v>
      </c>
      <c r="BT551" s="63" t="n">
        <v>8000</v>
      </c>
      <c r="BU551" s="68" t="n">
        <v>8000000</v>
      </c>
    </row>
    <row r="552" customFormat="false" ht="15" hidden="true" customHeight="false" outlineLevel="0" collapsed="false">
      <c r="A552" s="61" t="s">
        <v>4781</v>
      </c>
      <c r="B552" s="61" t="s">
        <v>4782</v>
      </c>
      <c r="C552" s="62" t="n">
        <v>45291</v>
      </c>
      <c r="D552" s="62" t="n">
        <v>45291</v>
      </c>
      <c r="E552" s="61" t="s">
        <v>1259</v>
      </c>
      <c r="F552" s="61" t="s">
        <v>721</v>
      </c>
      <c r="G552" s="61" t="s">
        <v>4759</v>
      </c>
      <c r="H552" s="61" t="s">
        <v>4759</v>
      </c>
      <c r="I552" s="61" t="s">
        <v>4760</v>
      </c>
      <c r="J552" s="61" t="s">
        <v>1195</v>
      </c>
      <c r="K552" s="61" t="s">
        <v>1195</v>
      </c>
      <c r="L552" s="61" t="s">
        <v>1195</v>
      </c>
      <c r="N552" s="61" t="n">
        <v>1229559</v>
      </c>
      <c r="O552" s="61" t="s">
        <v>1262</v>
      </c>
      <c r="P552" s="61" t="s">
        <v>4761</v>
      </c>
      <c r="Q552" s="61" t="s">
        <v>4762</v>
      </c>
      <c r="R552" s="61" t="s">
        <v>4762</v>
      </c>
      <c r="S552" s="61" t="str">
        <f aca="false">IF(J552="Listed Option",MID(R552,3,9),MID(Q552,3,9))</f>
        <v>02043Q107</v>
      </c>
      <c r="T552" s="61" t="e">
        <f aca="false">VLOOKUP(S552,'Output v4'!C:C,1,FALSE())</f>
        <v>#N/A</v>
      </c>
      <c r="U552" s="61" t="s">
        <v>4763</v>
      </c>
      <c r="V552" s="61" t="s">
        <v>4764</v>
      </c>
      <c r="W552" s="61" t="s">
        <v>4765</v>
      </c>
      <c r="Y552" s="61" t="s">
        <v>4766</v>
      </c>
      <c r="Z552" s="61" t="s">
        <v>4074</v>
      </c>
      <c r="AA552" s="61" t="s">
        <v>4075</v>
      </c>
      <c r="AB552" s="63" t="n">
        <v>-67234</v>
      </c>
      <c r="AC552" s="63" t="n">
        <v>-67234</v>
      </c>
      <c r="AE552" s="61" t="n">
        <v>0</v>
      </c>
      <c r="AF552" s="64" t="n">
        <v>-67234</v>
      </c>
      <c r="AG552" s="61" t="s">
        <v>1273</v>
      </c>
      <c r="AH552" s="62" t="n">
        <v>45291</v>
      </c>
      <c r="AI552" s="65" t="n">
        <v>191.41</v>
      </c>
      <c r="AJ552" s="61" t="s">
        <v>3614</v>
      </c>
      <c r="AK552" s="65" t="n">
        <v>191.41</v>
      </c>
      <c r="AL552" s="65" t="n">
        <v>191.41</v>
      </c>
      <c r="AM552" s="66" t="n">
        <v>-12869259.94</v>
      </c>
      <c r="AN552" s="66" t="n">
        <f aca="false">IF(J552="Listed Option",AF552*AL552,AM552)</f>
        <v>-12869259.94</v>
      </c>
      <c r="AO552" s="61" t="s">
        <v>1267</v>
      </c>
      <c r="AP552" s="61" t="n">
        <v>1</v>
      </c>
      <c r="AQ552" s="61" t="n">
        <v>1</v>
      </c>
      <c r="AV552" s="61" t="s">
        <v>4766</v>
      </c>
      <c r="AW552" s="61" t="s">
        <v>4070</v>
      </c>
      <c r="AY552" s="61" t="s">
        <v>4760</v>
      </c>
      <c r="AZ552" s="61" t="s">
        <v>4760</v>
      </c>
      <c r="BA552" s="61" t="s">
        <v>4760</v>
      </c>
      <c r="BB552" s="67" t="n">
        <v>0</v>
      </c>
      <c r="BE552" s="61" t="n">
        <v>241450</v>
      </c>
      <c r="BF552" s="61" t="s">
        <v>721</v>
      </c>
      <c r="BG552" s="61" t="s">
        <v>4084</v>
      </c>
      <c r="BH552" s="61" t="s">
        <v>4084</v>
      </c>
      <c r="BI552" s="61" t="s">
        <v>4760</v>
      </c>
      <c r="BJ552" s="61" t="s">
        <v>4760</v>
      </c>
      <c r="BK552" s="61" t="s">
        <v>4760</v>
      </c>
      <c r="BL552" s="61" t="s">
        <v>4762</v>
      </c>
      <c r="BM552" s="61" t="s">
        <v>4762</v>
      </c>
      <c r="BN552" s="70" t="n">
        <v>-12869259.94</v>
      </c>
      <c r="BO552" s="68" t="n">
        <v>-12869259.94</v>
      </c>
      <c r="BP552" s="68" t="n">
        <v>-12869259.94</v>
      </c>
      <c r="BQ552" s="68" t="n">
        <v>-12869259.94</v>
      </c>
      <c r="BR552" s="69" t="n">
        <v>-67234</v>
      </c>
      <c r="BU552" s="68" t="n">
        <v>67234</v>
      </c>
    </row>
    <row r="553" customFormat="false" ht="15" hidden="true" customHeight="false" outlineLevel="0" collapsed="false">
      <c r="A553" s="61" t="s">
        <v>4783</v>
      </c>
      <c r="B553" s="61" t="s">
        <v>4784</v>
      </c>
      <c r="C553" s="62" t="n">
        <v>45291</v>
      </c>
      <c r="D553" s="62" t="n">
        <v>45291</v>
      </c>
      <c r="E553" s="61" t="s">
        <v>1259</v>
      </c>
      <c r="F553" s="61" t="s">
        <v>721</v>
      </c>
      <c r="G553" s="61" t="s">
        <v>4769</v>
      </c>
      <c r="H553" s="61" t="s">
        <v>4759</v>
      </c>
      <c r="I553" s="61" t="s">
        <v>4760</v>
      </c>
      <c r="J553" s="61" t="s">
        <v>1199</v>
      </c>
      <c r="K553" s="61" t="s">
        <v>4543</v>
      </c>
      <c r="L553" s="61" t="s">
        <v>4543</v>
      </c>
      <c r="N553" s="61" t="n">
        <v>184983692</v>
      </c>
      <c r="O553" s="61" t="s">
        <v>1262</v>
      </c>
      <c r="P553" s="61" t="s">
        <v>4770</v>
      </c>
      <c r="Q553" s="61" t="s">
        <v>4771</v>
      </c>
      <c r="R553" s="61" t="s">
        <v>4762</v>
      </c>
      <c r="S553" s="61" t="str">
        <f aca="false">IF(J553="Listed Option",MID(R553,3,9),MID(Q553,3,9))</f>
        <v>02043QAB3</v>
      </c>
      <c r="T553" s="61" t="str">
        <f aca="false">VLOOKUP(S553,'Output v4'!C:C,1,FALSE())</f>
        <v>02043QAB3</v>
      </c>
      <c r="U553" s="61" t="s">
        <v>19</v>
      </c>
      <c r="V553" s="61" t="s">
        <v>4772</v>
      </c>
      <c r="Z553" s="61" t="s">
        <v>4074</v>
      </c>
      <c r="AA553" s="61" t="s">
        <v>4075</v>
      </c>
      <c r="AB553" s="63" t="n">
        <v>34000</v>
      </c>
      <c r="AC553" s="63" t="n">
        <v>34000000</v>
      </c>
      <c r="AE553" s="61" t="n">
        <v>1000</v>
      </c>
      <c r="AF553" s="64" t="n">
        <v>34000000</v>
      </c>
      <c r="AG553" s="61" t="s">
        <v>689</v>
      </c>
      <c r="AH553" s="62" t="n">
        <v>45291</v>
      </c>
      <c r="AI553" s="65" t="n">
        <v>0.9875</v>
      </c>
      <c r="AJ553" s="61" t="s">
        <v>1266</v>
      </c>
      <c r="AK553" s="65" t="n">
        <v>0.9875</v>
      </c>
      <c r="AL553" s="65" t="n">
        <v>191.41</v>
      </c>
      <c r="AM553" s="66" t="n">
        <v>33575000</v>
      </c>
      <c r="AN553" s="66" t="n">
        <f aca="false">IF(J553="Listed Option",AF553*AL553,AM553)</f>
        <v>33575000</v>
      </c>
      <c r="AO553" s="61" t="s">
        <v>1267</v>
      </c>
      <c r="AT553" s="62" t="n">
        <v>45289</v>
      </c>
      <c r="AU553" s="65" t="n">
        <v>0.9965632475</v>
      </c>
      <c r="AV553" s="61" t="s">
        <v>4766</v>
      </c>
      <c r="AW553" s="61" t="s">
        <v>4070</v>
      </c>
      <c r="AY553" s="61" t="s">
        <v>4760</v>
      </c>
      <c r="AZ553" s="61" t="s">
        <v>4760</v>
      </c>
      <c r="BA553" s="61" t="s">
        <v>4760</v>
      </c>
      <c r="BB553" s="67" t="n">
        <v>106</v>
      </c>
      <c r="BE553" s="61" t="n">
        <v>241450</v>
      </c>
      <c r="BF553" s="61" t="s">
        <v>721</v>
      </c>
      <c r="BG553" s="61" t="s">
        <v>4084</v>
      </c>
      <c r="BH553" s="61" t="s">
        <v>4084</v>
      </c>
      <c r="BI553" s="61" t="s">
        <v>4760</v>
      </c>
      <c r="BJ553" s="61" t="s">
        <v>4760</v>
      </c>
      <c r="BL553" s="61" t="s">
        <v>4762</v>
      </c>
      <c r="BM553" s="61" t="s">
        <v>4762</v>
      </c>
      <c r="BN553" s="70" t="n">
        <v>34000000</v>
      </c>
      <c r="BP553" s="68" t="n">
        <v>33575000</v>
      </c>
      <c r="BQ553" s="68" t="n">
        <v>33575000</v>
      </c>
      <c r="BR553" s="69" t="n">
        <v>34000000</v>
      </c>
      <c r="BT553" s="63" t="n">
        <v>34000</v>
      </c>
      <c r="BU553" s="68" t="n">
        <v>34000000</v>
      </c>
    </row>
    <row r="554" customFormat="false" ht="15" hidden="true" customHeight="false" outlineLevel="0" collapsed="false">
      <c r="A554" s="61" t="s">
        <v>4785</v>
      </c>
      <c r="B554" s="61" t="s">
        <v>4786</v>
      </c>
      <c r="C554" s="62" t="n">
        <v>45291</v>
      </c>
      <c r="D554" s="62" t="n">
        <v>45291</v>
      </c>
      <c r="E554" s="61" t="s">
        <v>1259</v>
      </c>
      <c r="F554" s="61" t="s">
        <v>722</v>
      </c>
      <c r="G554" s="61" t="s">
        <v>4787</v>
      </c>
      <c r="H554" s="61" t="s">
        <v>4787</v>
      </c>
      <c r="I554" s="61" t="s">
        <v>4788</v>
      </c>
      <c r="J554" s="61" t="s">
        <v>1195</v>
      </c>
      <c r="K554" s="61" t="s">
        <v>1195</v>
      </c>
      <c r="L554" s="61" t="s">
        <v>1195</v>
      </c>
      <c r="N554" s="61" t="n">
        <v>116395</v>
      </c>
      <c r="O554" s="61" t="s">
        <v>1262</v>
      </c>
      <c r="P554" s="61" t="s">
        <v>4789</v>
      </c>
      <c r="Q554" s="61" t="s">
        <v>4790</v>
      </c>
      <c r="R554" s="61" t="s">
        <v>4790</v>
      </c>
      <c r="S554" s="61" t="str">
        <f aca="false">IF(J554="Listed Option",MID(R554,3,9),MID(Q554,3,9))</f>
        <v>02079K305</v>
      </c>
      <c r="T554" s="61" t="str">
        <f aca="false">VLOOKUP(S554,'Output v4'!C:C,1,FALSE())</f>
        <v>02079K305</v>
      </c>
      <c r="U554" s="61" t="s">
        <v>21</v>
      </c>
      <c r="V554" s="61" t="s">
        <v>4791</v>
      </c>
      <c r="W554" s="61" t="s">
        <v>4792</v>
      </c>
      <c r="Y554" s="61" t="s">
        <v>4793</v>
      </c>
      <c r="Z554" s="61" t="s">
        <v>1304</v>
      </c>
      <c r="AA554" s="61" t="s">
        <v>1305</v>
      </c>
      <c r="AB554" s="63" t="n">
        <v>-23349</v>
      </c>
      <c r="AC554" s="63" t="n">
        <v>-23349</v>
      </c>
      <c r="AE554" s="61" t="n">
        <v>0</v>
      </c>
      <c r="AF554" s="64" t="n">
        <v>-23349</v>
      </c>
      <c r="AG554" s="61" t="s">
        <v>1273</v>
      </c>
      <c r="AH554" s="62" t="n">
        <v>45291</v>
      </c>
      <c r="AI554" s="65" t="n">
        <v>139.69</v>
      </c>
      <c r="AJ554" s="61" t="s">
        <v>3614</v>
      </c>
      <c r="AK554" s="65" t="n">
        <v>139.69</v>
      </c>
      <c r="AL554" s="65" t="n">
        <v>139.69</v>
      </c>
      <c r="AM554" s="66" t="n">
        <v>-3261621.81</v>
      </c>
      <c r="AN554" s="66" t="n">
        <f aca="false">IF(J554="Listed Option",AF554*AL554,AM554)</f>
        <v>-3261621.81</v>
      </c>
      <c r="AO554" s="61" t="s">
        <v>1267</v>
      </c>
      <c r="AP554" s="61" t="n">
        <v>1</v>
      </c>
      <c r="AQ554" s="61" t="n">
        <v>1</v>
      </c>
      <c r="AV554" s="61" t="s">
        <v>4793</v>
      </c>
      <c r="AW554" s="61" t="s">
        <v>4070</v>
      </c>
      <c r="AY554" s="61" t="s">
        <v>4788</v>
      </c>
      <c r="AZ554" s="61" t="s">
        <v>4788</v>
      </c>
      <c r="BA554" s="61" t="s">
        <v>4788</v>
      </c>
      <c r="BB554" s="67" t="n">
        <v>0</v>
      </c>
      <c r="BE554" s="61" t="n">
        <v>238575</v>
      </c>
      <c r="BF554" s="61" t="s">
        <v>722</v>
      </c>
      <c r="BG554" s="61" t="s">
        <v>4084</v>
      </c>
      <c r="BH554" s="61" t="s">
        <v>4084</v>
      </c>
      <c r="BI554" s="61" t="s">
        <v>4788</v>
      </c>
      <c r="BJ554" s="61" t="s">
        <v>4788</v>
      </c>
      <c r="BK554" s="61" t="s">
        <v>4788</v>
      </c>
      <c r="BL554" s="61" t="s">
        <v>4790</v>
      </c>
      <c r="BM554" s="61" t="s">
        <v>4790</v>
      </c>
      <c r="BN554" s="70" t="n">
        <v>-3261621.81</v>
      </c>
      <c r="BO554" s="68" t="n">
        <v>-3261621.81</v>
      </c>
      <c r="BP554" s="68" t="n">
        <v>-3261621.81</v>
      </c>
      <c r="BQ554" s="68" t="n">
        <v>-3261621.81</v>
      </c>
      <c r="BR554" s="69" t="n">
        <v>-23349</v>
      </c>
      <c r="BU554" s="68" t="n">
        <v>23349</v>
      </c>
    </row>
    <row r="555" customFormat="false" ht="15" hidden="true" customHeight="false" outlineLevel="0" collapsed="false">
      <c r="A555" s="61" t="s">
        <v>4794</v>
      </c>
      <c r="B555" s="61" t="s">
        <v>4795</v>
      </c>
      <c r="C555" s="62" t="n">
        <v>45291</v>
      </c>
      <c r="D555" s="62" t="n">
        <v>45291</v>
      </c>
      <c r="E555" s="61" t="s">
        <v>1259</v>
      </c>
      <c r="F555" s="61" t="s">
        <v>722</v>
      </c>
      <c r="G555" s="61" t="s">
        <v>4796</v>
      </c>
      <c r="H555" s="61" t="s">
        <v>4796</v>
      </c>
      <c r="I555" s="61" t="s">
        <v>4788</v>
      </c>
      <c r="J555" s="61" t="s">
        <v>1195</v>
      </c>
      <c r="K555" s="61" t="s">
        <v>1195</v>
      </c>
      <c r="L555" s="61" t="s">
        <v>1195</v>
      </c>
      <c r="N555" s="61" t="n">
        <v>36704926</v>
      </c>
      <c r="O555" s="61" t="s">
        <v>1262</v>
      </c>
      <c r="P555" s="61" t="s">
        <v>4797</v>
      </c>
      <c r="Q555" s="61" t="s">
        <v>4798</v>
      </c>
      <c r="R555" s="61" t="s">
        <v>4798</v>
      </c>
      <c r="S555" s="61" t="str">
        <f aca="false">IF(J555="Listed Option",MID(R555,3,9),MID(Q555,3,9))</f>
        <v>02079K107</v>
      </c>
      <c r="T555" s="61" t="str">
        <f aca="false">VLOOKUP(S555,'Output v4'!C:C,1,FALSE())</f>
        <v>02079K107</v>
      </c>
      <c r="U555" s="61" t="s">
        <v>20</v>
      </c>
      <c r="V555" s="61" t="s">
        <v>4799</v>
      </c>
      <c r="W555" s="61" t="s">
        <v>4800</v>
      </c>
      <c r="Y555" s="61" t="s">
        <v>4801</v>
      </c>
      <c r="Z555" s="61" t="s">
        <v>1304</v>
      </c>
      <c r="AA555" s="61" t="s">
        <v>1305</v>
      </c>
      <c r="AB555" s="63" t="n">
        <v>-142484</v>
      </c>
      <c r="AC555" s="63" t="n">
        <v>-142484</v>
      </c>
      <c r="AE555" s="61" t="n">
        <v>0</v>
      </c>
      <c r="AF555" s="64" t="n">
        <v>-142484</v>
      </c>
      <c r="AG555" s="61" t="s">
        <v>1273</v>
      </c>
      <c r="AH555" s="62" t="n">
        <v>45291</v>
      </c>
      <c r="AI555" s="65" t="n">
        <v>140.93</v>
      </c>
      <c r="AJ555" s="61" t="s">
        <v>3614</v>
      </c>
      <c r="AK555" s="65" t="n">
        <v>140.93</v>
      </c>
      <c r="AL555" s="65" t="n">
        <v>140.93</v>
      </c>
      <c r="AM555" s="66" t="n">
        <v>-20080270.12</v>
      </c>
      <c r="AN555" s="66" t="n">
        <f aca="false">IF(J555="Listed Option",AF555*AL555,AM555)</f>
        <v>-20080270.12</v>
      </c>
      <c r="AO555" s="61" t="s">
        <v>1267</v>
      </c>
      <c r="AP555" s="61" t="n">
        <v>1</v>
      </c>
      <c r="AQ555" s="61" t="n">
        <v>1</v>
      </c>
      <c r="AV555" s="61" t="s">
        <v>4801</v>
      </c>
      <c r="AW555" s="61" t="s">
        <v>4070</v>
      </c>
      <c r="AY555" s="61" t="s">
        <v>4802</v>
      </c>
      <c r="AZ555" s="61" t="s">
        <v>4802</v>
      </c>
      <c r="BA555" s="61" t="s">
        <v>4802</v>
      </c>
      <c r="BB555" s="67" t="n">
        <v>0</v>
      </c>
      <c r="BE555" s="61" t="n">
        <v>238575</v>
      </c>
      <c r="BF555" s="61" t="s">
        <v>722</v>
      </c>
      <c r="BG555" s="61" t="s">
        <v>4084</v>
      </c>
      <c r="BH555" s="61" t="s">
        <v>4084</v>
      </c>
      <c r="BI555" s="61" t="s">
        <v>4788</v>
      </c>
      <c r="BJ555" s="61" t="s">
        <v>4802</v>
      </c>
      <c r="BK555" s="61" t="s">
        <v>4802</v>
      </c>
      <c r="BL555" s="61" t="s">
        <v>4798</v>
      </c>
      <c r="BM555" s="61" t="s">
        <v>4798</v>
      </c>
      <c r="BN555" s="70" t="n">
        <v>-20080270.12</v>
      </c>
      <c r="BO555" s="68" t="n">
        <v>-20080270.12</v>
      </c>
      <c r="BP555" s="68" t="n">
        <v>-20080270.12</v>
      </c>
      <c r="BQ555" s="68" t="n">
        <v>-20080270.12</v>
      </c>
      <c r="BR555" s="69" t="n">
        <v>-142484</v>
      </c>
      <c r="BU555" s="68" t="n">
        <v>142484</v>
      </c>
    </row>
    <row r="556" customFormat="false" ht="15" hidden="true" customHeight="false" outlineLevel="0" collapsed="false">
      <c r="A556" s="61" t="s">
        <v>4803</v>
      </c>
      <c r="B556" s="61" t="s">
        <v>4804</v>
      </c>
      <c r="C556" s="62" t="n">
        <v>45291</v>
      </c>
      <c r="D556" s="62" t="n">
        <v>45291</v>
      </c>
      <c r="E556" s="61" t="s">
        <v>1259</v>
      </c>
      <c r="F556" s="61" t="s">
        <v>722</v>
      </c>
      <c r="G556" s="61" t="s">
        <v>4805</v>
      </c>
      <c r="H556" s="61" t="s">
        <v>4796</v>
      </c>
      <c r="I556" s="61" t="s">
        <v>4788</v>
      </c>
      <c r="J556" s="61" t="s">
        <v>1196</v>
      </c>
      <c r="K556" s="61" t="s">
        <v>4088</v>
      </c>
      <c r="L556" s="61" t="s">
        <v>4277</v>
      </c>
      <c r="M556" s="61" t="s">
        <v>1198</v>
      </c>
      <c r="N556" s="61" t="n">
        <v>133654376</v>
      </c>
      <c r="O556" s="61" t="s">
        <v>1262</v>
      </c>
      <c r="P556" s="61" t="s">
        <v>4806</v>
      </c>
      <c r="R556" s="61" t="s">
        <v>4798</v>
      </c>
      <c r="S556" s="61" t="str">
        <f aca="false">IF(J556="Listed Option",MID(R556,3,9),MID(Q556,3,9))</f>
        <v>02079K107</v>
      </c>
      <c r="T556" s="61" t="str">
        <f aca="false">VLOOKUP(S556,'Output v4'!C:C,1,FALSE())</f>
        <v>02079K107</v>
      </c>
      <c r="W556" s="61" t="s">
        <v>4807</v>
      </c>
      <c r="X556" s="61" t="s">
        <v>4808</v>
      </c>
      <c r="Y556" s="61" t="s">
        <v>4809</v>
      </c>
      <c r="Z556" s="61" t="s">
        <v>1304</v>
      </c>
      <c r="AA556" s="61" t="s">
        <v>1305</v>
      </c>
      <c r="AB556" s="63" t="n">
        <v>307</v>
      </c>
      <c r="AC556" s="63" t="n">
        <v>307</v>
      </c>
      <c r="AD556" s="61" t="n">
        <v>100</v>
      </c>
      <c r="AE556" s="61" t="n">
        <v>0</v>
      </c>
      <c r="AF556" s="64" t="n">
        <v>30700</v>
      </c>
      <c r="AG556" s="61" t="s">
        <v>689</v>
      </c>
      <c r="AH556" s="62" t="n">
        <v>45291</v>
      </c>
      <c r="AI556" s="65" t="n">
        <v>7.025</v>
      </c>
      <c r="AJ556" s="61" t="s">
        <v>1266</v>
      </c>
      <c r="AK556" s="65" t="n">
        <v>7.025</v>
      </c>
      <c r="AL556" s="65" t="n">
        <v>140.93</v>
      </c>
      <c r="AM556" s="66" t="n">
        <v>215667.5</v>
      </c>
      <c r="AN556" s="66" t="n">
        <f aca="false">IF(J556="Listed Option",AF556*AL556,AM556)</f>
        <v>4326551</v>
      </c>
      <c r="AO556" s="61" t="s">
        <v>1267</v>
      </c>
      <c r="AP556" s="61" t="n">
        <v>100</v>
      </c>
      <c r="AQ556" s="61" t="n">
        <v>100</v>
      </c>
      <c r="AV556" s="61" t="s">
        <v>4801</v>
      </c>
      <c r="AW556" s="61" t="s">
        <v>4070</v>
      </c>
      <c r="AY556" s="61" t="s">
        <v>4802</v>
      </c>
      <c r="AZ556" s="61" t="s">
        <v>4802</v>
      </c>
      <c r="BA556" s="61" t="s">
        <v>4802</v>
      </c>
      <c r="BB556" s="67" t="n">
        <v>0</v>
      </c>
      <c r="BE556" s="61" t="n">
        <v>238575</v>
      </c>
      <c r="BG556" s="61" t="s">
        <v>4084</v>
      </c>
      <c r="BJ556" s="61" t="s">
        <v>4802</v>
      </c>
      <c r="BL556" s="61" t="s">
        <v>4798</v>
      </c>
      <c r="BM556" s="61" t="s">
        <v>4798</v>
      </c>
      <c r="BN556" s="70" t="n">
        <v>4326551</v>
      </c>
      <c r="BO556" s="68" t="n">
        <v>4326551</v>
      </c>
      <c r="BP556" s="68" t="n">
        <v>2156.675</v>
      </c>
      <c r="BQ556" s="68" t="n">
        <v>2156.675</v>
      </c>
      <c r="BR556" s="69" t="n">
        <v>307</v>
      </c>
      <c r="BS556" s="63" t="n">
        <v>307</v>
      </c>
      <c r="BU556" s="68" t="n">
        <v>307</v>
      </c>
    </row>
    <row r="557" customFormat="false" ht="15" hidden="true" customHeight="false" outlineLevel="0" collapsed="false">
      <c r="A557" s="61" t="s">
        <v>4810</v>
      </c>
      <c r="B557" s="61" t="s">
        <v>4811</v>
      </c>
      <c r="C557" s="62" t="n">
        <v>45291</v>
      </c>
      <c r="D557" s="62" t="n">
        <v>45291</v>
      </c>
      <c r="E557" s="61" t="s">
        <v>1259</v>
      </c>
      <c r="F557" s="61" t="s">
        <v>722</v>
      </c>
      <c r="G557" s="61" t="s">
        <v>4805</v>
      </c>
      <c r="H557" s="61" t="s">
        <v>4787</v>
      </c>
      <c r="I557" s="61" t="s">
        <v>4788</v>
      </c>
      <c r="J557" s="61" t="s">
        <v>1196</v>
      </c>
      <c r="K557" s="61" t="s">
        <v>4088</v>
      </c>
      <c r="L557" s="61" t="s">
        <v>4277</v>
      </c>
      <c r="M557" s="61" t="s">
        <v>1198</v>
      </c>
      <c r="N557" s="61" t="n">
        <v>133654408</v>
      </c>
      <c r="O557" s="61" t="s">
        <v>1262</v>
      </c>
      <c r="P557" s="61" t="s">
        <v>4812</v>
      </c>
      <c r="R557" s="61" t="s">
        <v>4790</v>
      </c>
      <c r="S557" s="61" t="str">
        <f aca="false">IF(J557="Listed Option",MID(R557,3,9),MID(Q557,3,9))</f>
        <v>02079K305</v>
      </c>
      <c r="T557" s="61" t="str">
        <f aca="false">VLOOKUP(S557,'Output v4'!C:C,1,FALSE())</f>
        <v>02079K305</v>
      </c>
      <c r="W557" s="61" t="s">
        <v>4813</v>
      </c>
      <c r="X557" s="61" t="s">
        <v>4814</v>
      </c>
      <c r="Y557" s="61" t="s">
        <v>4815</v>
      </c>
      <c r="Z557" s="61" t="s">
        <v>1304</v>
      </c>
      <c r="AA557" s="61" t="s">
        <v>1305</v>
      </c>
      <c r="AB557" s="63" t="n">
        <v>308</v>
      </c>
      <c r="AC557" s="63" t="n">
        <v>308</v>
      </c>
      <c r="AD557" s="61" t="n">
        <v>100</v>
      </c>
      <c r="AE557" s="61" t="n">
        <v>0</v>
      </c>
      <c r="AF557" s="64" t="n">
        <v>30800</v>
      </c>
      <c r="AG557" s="61" t="s">
        <v>689</v>
      </c>
      <c r="AH557" s="62" t="n">
        <v>45291</v>
      </c>
      <c r="AI557" s="65" t="n">
        <v>6.125</v>
      </c>
      <c r="AJ557" s="61" t="s">
        <v>1266</v>
      </c>
      <c r="AK557" s="65" t="n">
        <v>6.125</v>
      </c>
      <c r="AL557" s="65" t="n">
        <v>139.69</v>
      </c>
      <c r="AM557" s="66" t="n">
        <v>188650</v>
      </c>
      <c r="AN557" s="66" t="n">
        <f aca="false">IF(J557="Listed Option",AF557*AL557,AM557)</f>
        <v>4302452</v>
      </c>
      <c r="AO557" s="61" t="s">
        <v>1267</v>
      </c>
      <c r="AP557" s="61" t="n">
        <v>100</v>
      </c>
      <c r="AQ557" s="61" t="n">
        <v>100</v>
      </c>
      <c r="AV557" s="61" t="s">
        <v>4793</v>
      </c>
      <c r="AW557" s="61" t="s">
        <v>4070</v>
      </c>
      <c r="AY557" s="61" t="s">
        <v>4788</v>
      </c>
      <c r="AZ557" s="61" t="s">
        <v>4788</v>
      </c>
      <c r="BA557" s="61" t="s">
        <v>4788</v>
      </c>
      <c r="BB557" s="67" t="n">
        <v>0</v>
      </c>
      <c r="BE557" s="61" t="n">
        <v>238575</v>
      </c>
      <c r="BG557" s="61" t="s">
        <v>4084</v>
      </c>
      <c r="BJ557" s="61" t="s">
        <v>4788</v>
      </c>
      <c r="BL557" s="61" t="s">
        <v>4790</v>
      </c>
      <c r="BM557" s="61" t="s">
        <v>4790</v>
      </c>
      <c r="BN557" s="70" t="n">
        <v>4302452</v>
      </c>
      <c r="BO557" s="68" t="n">
        <v>4302452</v>
      </c>
      <c r="BP557" s="68" t="n">
        <v>1886.5</v>
      </c>
      <c r="BQ557" s="68" t="n">
        <v>1886.5</v>
      </c>
      <c r="BR557" s="69" t="n">
        <v>308</v>
      </c>
      <c r="BS557" s="63" t="n">
        <v>308</v>
      </c>
      <c r="BU557" s="68" t="n">
        <v>308</v>
      </c>
    </row>
    <row r="558" customFormat="false" ht="15" hidden="true" customHeight="false" outlineLevel="0" collapsed="false">
      <c r="A558" s="61" t="s">
        <v>4816</v>
      </c>
      <c r="B558" s="61" t="s">
        <v>4817</v>
      </c>
      <c r="C558" s="62" t="n">
        <v>45291</v>
      </c>
      <c r="D558" s="62" t="n">
        <v>45291</v>
      </c>
      <c r="E558" s="61" t="s">
        <v>1259</v>
      </c>
      <c r="F558" s="61" t="s">
        <v>722</v>
      </c>
      <c r="G558" s="61" t="s">
        <v>4818</v>
      </c>
      <c r="H558" s="61" t="s">
        <v>4787</v>
      </c>
      <c r="I558" s="61" t="s">
        <v>4788</v>
      </c>
      <c r="J558" s="61" t="s">
        <v>1196</v>
      </c>
      <c r="K558" s="61" t="s">
        <v>4088</v>
      </c>
      <c r="L558" s="61" t="s">
        <v>4089</v>
      </c>
      <c r="M558" s="61" t="s">
        <v>1197</v>
      </c>
      <c r="N558" s="61" t="n">
        <v>133903879</v>
      </c>
      <c r="O558" s="61" t="s">
        <v>1262</v>
      </c>
      <c r="P558" s="61" t="s">
        <v>4819</v>
      </c>
      <c r="R558" s="61" t="s">
        <v>4790</v>
      </c>
      <c r="S558" s="61" t="str">
        <f aca="false">IF(J558="Listed Option",MID(R558,3,9),MID(Q558,3,9))</f>
        <v>02079K305</v>
      </c>
      <c r="T558" s="61" t="str">
        <f aca="false">VLOOKUP(S558,'Output v4'!C:C,1,FALSE())</f>
        <v>02079K305</v>
      </c>
      <c r="W558" s="61" t="s">
        <v>4820</v>
      </c>
      <c r="X558" s="61" t="s">
        <v>4821</v>
      </c>
      <c r="Y558" s="61" t="s">
        <v>4822</v>
      </c>
      <c r="Z558" s="61" t="s">
        <v>1304</v>
      </c>
      <c r="AA558" s="61" t="s">
        <v>1305</v>
      </c>
      <c r="AB558" s="63" t="n">
        <v>308</v>
      </c>
      <c r="AC558" s="63" t="n">
        <v>308</v>
      </c>
      <c r="AD558" s="61" t="n">
        <v>100</v>
      </c>
      <c r="AE558" s="61" t="n">
        <v>0</v>
      </c>
      <c r="AF558" s="64" t="n">
        <v>30800</v>
      </c>
      <c r="AG558" s="61" t="s">
        <v>689</v>
      </c>
      <c r="AH558" s="62" t="n">
        <v>45291</v>
      </c>
      <c r="AI558" s="65" t="n">
        <v>0.055</v>
      </c>
      <c r="AJ558" s="61" t="s">
        <v>1266</v>
      </c>
      <c r="AK558" s="65" t="n">
        <v>0.055</v>
      </c>
      <c r="AL558" s="65" t="n">
        <v>139.69</v>
      </c>
      <c r="AM558" s="66" t="n">
        <v>1694</v>
      </c>
      <c r="AN558" s="66" t="n">
        <f aca="false">IF(J558="Listed Option",AF558*AL558,AM558)</f>
        <v>4302452</v>
      </c>
      <c r="AO558" s="61" t="s">
        <v>1267</v>
      </c>
      <c r="AP558" s="61" t="n">
        <v>100</v>
      </c>
      <c r="AQ558" s="61" t="n">
        <v>100</v>
      </c>
      <c r="AV558" s="61" t="s">
        <v>4793</v>
      </c>
      <c r="AW558" s="61" t="s">
        <v>4070</v>
      </c>
      <c r="AY558" s="61" t="s">
        <v>4788</v>
      </c>
      <c r="AZ558" s="61" t="s">
        <v>4788</v>
      </c>
      <c r="BA558" s="61" t="s">
        <v>4788</v>
      </c>
      <c r="BB558" s="67" t="n">
        <v>0</v>
      </c>
      <c r="BE558" s="61" t="n">
        <v>238575</v>
      </c>
      <c r="BG558" s="61" t="s">
        <v>4084</v>
      </c>
      <c r="BJ558" s="61" t="s">
        <v>4788</v>
      </c>
      <c r="BL558" s="61" t="s">
        <v>4790</v>
      </c>
      <c r="BM558" s="61" t="s">
        <v>4790</v>
      </c>
      <c r="BN558" s="70" t="n">
        <v>-4302452</v>
      </c>
      <c r="BO558" s="68" t="n">
        <v>4302452</v>
      </c>
      <c r="BP558" s="68" t="n">
        <v>16.94</v>
      </c>
      <c r="BQ558" s="68" t="n">
        <v>16.94</v>
      </c>
      <c r="BR558" s="69" t="n">
        <v>308</v>
      </c>
      <c r="BS558" s="63" t="n">
        <v>308</v>
      </c>
      <c r="BU558" s="68" t="n">
        <v>308</v>
      </c>
    </row>
    <row r="559" customFormat="false" ht="15" hidden="true" customHeight="false" outlineLevel="0" collapsed="false">
      <c r="A559" s="61" t="s">
        <v>4823</v>
      </c>
      <c r="B559" s="61" t="s">
        <v>4824</v>
      </c>
      <c r="C559" s="62" t="n">
        <v>45291</v>
      </c>
      <c r="D559" s="62" t="n">
        <v>45291</v>
      </c>
      <c r="E559" s="61" t="s">
        <v>1259</v>
      </c>
      <c r="F559" s="61" t="s">
        <v>722</v>
      </c>
      <c r="G559" s="61" t="s">
        <v>4818</v>
      </c>
      <c r="H559" s="61" t="s">
        <v>4796</v>
      </c>
      <c r="I559" s="61" t="s">
        <v>4788</v>
      </c>
      <c r="J559" s="61" t="s">
        <v>1196</v>
      </c>
      <c r="K559" s="61" t="s">
        <v>4088</v>
      </c>
      <c r="L559" s="61" t="s">
        <v>4089</v>
      </c>
      <c r="M559" s="61" t="s">
        <v>1197</v>
      </c>
      <c r="N559" s="61" t="n">
        <v>133903881</v>
      </c>
      <c r="O559" s="61" t="s">
        <v>1262</v>
      </c>
      <c r="P559" s="61" t="s">
        <v>4825</v>
      </c>
      <c r="R559" s="61" t="s">
        <v>4798</v>
      </c>
      <c r="S559" s="61" t="str">
        <f aca="false">IF(J559="Listed Option",MID(R559,3,9),MID(Q559,3,9))</f>
        <v>02079K107</v>
      </c>
      <c r="T559" s="61" t="str">
        <f aca="false">VLOOKUP(S559,'Output v4'!C:C,1,FALSE())</f>
        <v>02079K107</v>
      </c>
      <c r="W559" s="61" t="s">
        <v>4826</v>
      </c>
      <c r="X559" s="61" t="s">
        <v>4827</v>
      </c>
      <c r="Y559" s="61" t="s">
        <v>4828</v>
      </c>
      <c r="Z559" s="61" t="s">
        <v>1304</v>
      </c>
      <c r="AA559" s="61" t="s">
        <v>1305</v>
      </c>
      <c r="AB559" s="63" t="n">
        <v>307</v>
      </c>
      <c r="AC559" s="63" t="n">
        <v>307</v>
      </c>
      <c r="AD559" s="61" t="n">
        <v>100</v>
      </c>
      <c r="AE559" s="61" t="n">
        <v>0</v>
      </c>
      <c r="AF559" s="64" t="n">
        <v>30700</v>
      </c>
      <c r="AG559" s="61" t="s">
        <v>689</v>
      </c>
      <c r="AH559" s="62" t="n">
        <v>45291</v>
      </c>
      <c r="AI559" s="65" t="n">
        <v>0.015</v>
      </c>
      <c r="AJ559" s="61" t="s">
        <v>1266</v>
      </c>
      <c r="AK559" s="65" t="n">
        <v>0.015</v>
      </c>
      <c r="AL559" s="65" t="n">
        <v>140.93</v>
      </c>
      <c r="AM559" s="66" t="n">
        <v>460.5</v>
      </c>
      <c r="AN559" s="66" t="n">
        <f aca="false">IF(J559="Listed Option",AF559*AL559,AM559)</f>
        <v>4326551</v>
      </c>
      <c r="AO559" s="61" t="s">
        <v>1267</v>
      </c>
      <c r="AP559" s="61" t="n">
        <v>100</v>
      </c>
      <c r="AQ559" s="61" t="n">
        <v>100</v>
      </c>
      <c r="AV559" s="61" t="s">
        <v>4801</v>
      </c>
      <c r="AW559" s="61" t="s">
        <v>4070</v>
      </c>
      <c r="AY559" s="61" t="s">
        <v>4802</v>
      </c>
      <c r="AZ559" s="61" t="s">
        <v>4802</v>
      </c>
      <c r="BA559" s="61" t="s">
        <v>4802</v>
      </c>
      <c r="BB559" s="67" t="n">
        <v>0</v>
      </c>
      <c r="BE559" s="61" t="n">
        <v>238575</v>
      </c>
      <c r="BG559" s="61" t="s">
        <v>4084</v>
      </c>
      <c r="BJ559" s="61" t="s">
        <v>4802</v>
      </c>
      <c r="BL559" s="61" t="s">
        <v>4798</v>
      </c>
      <c r="BM559" s="61" t="s">
        <v>4798</v>
      </c>
      <c r="BN559" s="70" t="n">
        <v>-4326551</v>
      </c>
      <c r="BO559" s="68" t="n">
        <v>4326551</v>
      </c>
      <c r="BP559" s="68" t="n">
        <v>4.605</v>
      </c>
      <c r="BQ559" s="68" t="n">
        <v>4.605</v>
      </c>
      <c r="BR559" s="69" t="n">
        <v>307</v>
      </c>
      <c r="BS559" s="63" t="n">
        <v>307</v>
      </c>
      <c r="BU559" s="68" t="n">
        <v>307</v>
      </c>
    </row>
    <row r="560" customFormat="false" ht="15" hidden="true" customHeight="false" outlineLevel="0" collapsed="false">
      <c r="A560" s="61" t="s">
        <v>4829</v>
      </c>
      <c r="B560" s="61" t="s">
        <v>4830</v>
      </c>
      <c r="C560" s="62" t="n">
        <v>45291</v>
      </c>
      <c r="D560" s="62" t="n">
        <v>45291</v>
      </c>
      <c r="E560" s="61" t="s">
        <v>1259</v>
      </c>
      <c r="F560" s="61" t="s">
        <v>722</v>
      </c>
      <c r="G560" s="61" t="s">
        <v>4831</v>
      </c>
      <c r="H560" s="61" t="s">
        <v>4787</v>
      </c>
      <c r="I560" s="61" t="s">
        <v>4788</v>
      </c>
      <c r="J560" s="61" t="s">
        <v>1196</v>
      </c>
      <c r="K560" s="61" t="s">
        <v>4088</v>
      </c>
      <c r="L560" s="61" t="s">
        <v>4089</v>
      </c>
      <c r="M560" s="61" t="s">
        <v>1197</v>
      </c>
      <c r="N560" s="61" t="n">
        <v>176369200</v>
      </c>
      <c r="O560" s="61" t="s">
        <v>1262</v>
      </c>
      <c r="P560" s="61" t="s">
        <v>4832</v>
      </c>
      <c r="R560" s="61" t="s">
        <v>4790</v>
      </c>
      <c r="S560" s="61" t="str">
        <f aca="false">IF(J560="Listed Option",MID(R560,3,9),MID(Q560,3,9))</f>
        <v>02079K305</v>
      </c>
      <c r="T560" s="61" t="str">
        <f aca="false">VLOOKUP(S560,'Output v4'!C:C,1,FALSE())</f>
        <v>02079K305</v>
      </c>
      <c r="W560" s="61" t="s">
        <v>4833</v>
      </c>
      <c r="X560" s="61" t="s">
        <v>4834</v>
      </c>
      <c r="Y560" s="61" t="s">
        <v>4835</v>
      </c>
      <c r="Z560" s="61" t="s">
        <v>1304</v>
      </c>
      <c r="AA560" s="61" t="s">
        <v>1305</v>
      </c>
      <c r="AB560" s="63" t="n">
        <v>278</v>
      </c>
      <c r="AC560" s="63" t="n">
        <v>278</v>
      </c>
      <c r="AD560" s="61" t="n">
        <v>100</v>
      </c>
      <c r="AE560" s="61" t="n">
        <v>0</v>
      </c>
      <c r="AF560" s="64" t="n">
        <v>27800</v>
      </c>
      <c r="AG560" s="61" t="s">
        <v>689</v>
      </c>
      <c r="AH560" s="62" t="n">
        <v>45291</v>
      </c>
      <c r="AI560" s="65" t="n">
        <v>2.74</v>
      </c>
      <c r="AJ560" s="61" t="s">
        <v>1266</v>
      </c>
      <c r="AK560" s="65" t="n">
        <v>2.74</v>
      </c>
      <c r="AL560" s="65" t="n">
        <v>139.69</v>
      </c>
      <c r="AM560" s="66" t="n">
        <v>76172</v>
      </c>
      <c r="AN560" s="66" t="n">
        <f aca="false">IF(J560="Listed Option",AF560*AL560,AM560)</f>
        <v>3883382</v>
      </c>
      <c r="AO560" s="61" t="s">
        <v>1267</v>
      </c>
      <c r="AP560" s="61" t="n">
        <v>100</v>
      </c>
      <c r="AQ560" s="61" t="n">
        <v>100</v>
      </c>
      <c r="AV560" s="61" t="s">
        <v>4793</v>
      </c>
      <c r="AW560" s="61" t="s">
        <v>4070</v>
      </c>
      <c r="AY560" s="61" t="s">
        <v>4788</v>
      </c>
      <c r="AZ560" s="61" t="s">
        <v>4788</v>
      </c>
      <c r="BA560" s="61" t="s">
        <v>4788</v>
      </c>
      <c r="BB560" s="67" t="n">
        <v>0</v>
      </c>
      <c r="BE560" s="61" t="n">
        <v>238575</v>
      </c>
      <c r="BG560" s="61" t="s">
        <v>4084</v>
      </c>
      <c r="BJ560" s="61" t="s">
        <v>4788</v>
      </c>
      <c r="BL560" s="61" t="s">
        <v>4790</v>
      </c>
      <c r="BM560" s="61" t="s">
        <v>4790</v>
      </c>
      <c r="BN560" s="70" t="n">
        <v>-3883382</v>
      </c>
      <c r="BO560" s="68" t="n">
        <v>3883382</v>
      </c>
      <c r="BP560" s="68" t="n">
        <v>761.72</v>
      </c>
      <c r="BQ560" s="68" t="n">
        <v>761.72</v>
      </c>
      <c r="BR560" s="69" t="n">
        <v>278</v>
      </c>
      <c r="BS560" s="63" t="n">
        <v>278</v>
      </c>
      <c r="BU560" s="68" t="n">
        <v>278</v>
      </c>
    </row>
    <row r="561" customFormat="false" ht="15" hidden="true" customHeight="false" outlineLevel="0" collapsed="false">
      <c r="A561" s="61" t="s">
        <v>4836</v>
      </c>
      <c r="B561" s="61" t="s">
        <v>4837</v>
      </c>
      <c r="C561" s="62" t="n">
        <v>45291</v>
      </c>
      <c r="D561" s="62" t="n">
        <v>45291</v>
      </c>
      <c r="E561" s="61" t="s">
        <v>1259</v>
      </c>
      <c r="F561" s="61" t="s">
        <v>722</v>
      </c>
      <c r="G561" s="61" t="s">
        <v>4838</v>
      </c>
      <c r="H561" s="61" t="s">
        <v>4787</v>
      </c>
      <c r="I561" s="61" t="s">
        <v>4788</v>
      </c>
      <c r="J561" s="61" t="s">
        <v>1196</v>
      </c>
      <c r="K561" s="61" t="s">
        <v>4088</v>
      </c>
      <c r="L561" s="61" t="s">
        <v>4277</v>
      </c>
      <c r="M561" s="61" t="s">
        <v>1198</v>
      </c>
      <c r="N561" s="61" t="n">
        <v>176369226</v>
      </c>
      <c r="O561" s="61" t="s">
        <v>1262</v>
      </c>
      <c r="P561" s="61" t="s">
        <v>4839</v>
      </c>
      <c r="R561" s="61" t="s">
        <v>4790</v>
      </c>
      <c r="S561" s="61" t="str">
        <f aca="false">IF(J561="Listed Option",MID(R561,3,9),MID(Q561,3,9))</f>
        <v>02079K305</v>
      </c>
      <c r="T561" s="61" t="str">
        <f aca="false">VLOOKUP(S561,'Output v4'!C:C,1,FALSE())</f>
        <v>02079K305</v>
      </c>
      <c r="W561" s="61" t="s">
        <v>4840</v>
      </c>
      <c r="X561" s="61" t="s">
        <v>4841</v>
      </c>
      <c r="Y561" s="61" t="s">
        <v>4842</v>
      </c>
      <c r="Z561" s="61" t="s">
        <v>1304</v>
      </c>
      <c r="AA561" s="61" t="s">
        <v>1305</v>
      </c>
      <c r="AB561" s="63" t="n">
        <v>278</v>
      </c>
      <c r="AC561" s="63" t="n">
        <v>278</v>
      </c>
      <c r="AD561" s="61" t="n">
        <v>100</v>
      </c>
      <c r="AE561" s="61" t="n">
        <v>0</v>
      </c>
      <c r="AF561" s="64" t="n">
        <v>27800</v>
      </c>
      <c r="AG561" s="61" t="s">
        <v>689</v>
      </c>
      <c r="AH561" s="62" t="n">
        <v>45291</v>
      </c>
      <c r="AI561" s="65" t="n">
        <v>2.085</v>
      </c>
      <c r="AJ561" s="61" t="s">
        <v>1266</v>
      </c>
      <c r="AK561" s="65" t="n">
        <v>2.085</v>
      </c>
      <c r="AL561" s="65" t="n">
        <v>139.69</v>
      </c>
      <c r="AM561" s="66" t="n">
        <v>57963</v>
      </c>
      <c r="AN561" s="66" t="n">
        <f aca="false">IF(J561="Listed Option",AF561*AL561,AM561)</f>
        <v>3883382</v>
      </c>
      <c r="AO561" s="61" t="s">
        <v>1267</v>
      </c>
      <c r="AP561" s="61" t="n">
        <v>100</v>
      </c>
      <c r="AQ561" s="61" t="n">
        <v>100</v>
      </c>
      <c r="AV561" s="61" t="s">
        <v>4793</v>
      </c>
      <c r="AW561" s="61" t="s">
        <v>4070</v>
      </c>
      <c r="AY561" s="61" t="s">
        <v>4788</v>
      </c>
      <c r="AZ561" s="61" t="s">
        <v>4788</v>
      </c>
      <c r="BA561" s="61" t="s">
        <v>4788</v>
      </c>
      <c r="BB561" s="67" t="n">
        <v>0</v>
      </c>
      <c r="BE561" s="61" t="n">
        <v>238575</v>
      </c>
      <c r="BG561" s="61" t="s">
        <v>4084</v>
      </c>
      <c r="BJ561" s="61" t="s">
        <v>4788</v>
      </c>
      <c r="BL561" s="61" t="s">
        <v>4790</v>
      </c>
      <c r="BM561" s="61" t="s">
        <v>4790</v>
      </c>
      <c r="BN561" s="70" t="n">
        <v>3883382</v>
      </c>
      <c r="BO561" s="68" t="n">
        <v>3883382</v>
      </c>
      <c r="BP561" s="68" t="n">
        <v>579.63</v>
      </c>
      <c r="BQ561" s="68" t="n">
        <v>579.63</v>
      </c>
      <c r="BR561" s="69" t="n">
        <v>278</v>
      </c>
      <c r="BS561" s="63" t="n">
        <v>278</v>
      </c>
      <c r="BU561" s="68" t="n">
        <v>278</v>
      </c>
    </row>
    <row r="562" customFormat="false" ht="15" hidden="true" customHeight="false" outlineLevel="0" collapsed="false">
      <c r="A562" s="61" t="s">
        <v>4843</v>
      </c>
      <c r="B562" s="61" t="s">
        <v>4844</v>
      </c>
      <c r="C562" s="62" t="n">
        <v>45291</v>
      </c>
      <c r="D562" s="62" t="n">
        <v>45291</v>
      </c>
      <c r="E562" s="61" t="s">
        <v>1259</v>
      </c>
      <c r="F562" s="61" t="s">
        <v>722</v>
      </c>
      <c r="G562" s="61" t="s">
        <v>4831</v>
      </c>
      <c r="H562" s="61" t="s">
        <v>4796</v>
      </c>
      <c r="I562" s="61" t="s">
        <v>4788</v>
      </c>
      <c r="J562" s="61" t="s">
        <v>1196</v>
      </c>
      <c r="K562" s="61" t="s">
        <v>4088</v>
      </c>
      <c r="L562" s="61" t="s">
        <v>4089</v>
      </c>
      <c r="M562" s="61" t="s">
        <v>1197</v>
      </c>
      <c r="N562" s="61" t="n">
        <v>176405290</v>
      </c>
      <c r="O562" s="61" t="s">
        <v>1262</v>
      </c>
      <c r="P562" s="61" t="s">
        <v>4845</v>
      </c>
      <c r="R562" s="61" t="s">
        <v>4798</v>
      </c>
      <c r="S562" s="61" t="str">
        <f aca="false">IF(J562="Listed Option",MID(R562,3,9),MID(Q562,3,9))</f>
        <v>02079K107</v>
      </c>
      <c r="T562" s="61" t="str">
        <f aca="false">VLOOKUP(S562,'Output v4'!C:C,1,FALSE())</f>
        <v>02079K107</v>
      </c>
      <c r="W562" s="61" t="s">
        <v>4846</v>
      </c>
      <c r="X562" s="61" t="s">
        <v>4847</v>
      </c>
      <c r="Y562" s="61" t="s">
        <v>4848</v>
      </c>
      <c r="Z562" s="61" t="s">
        <v>1304</v>
      </c>
      <c r="AA562" s="61" t="s">
        <v>1305</v>
      </c>
      <c r="AB562" s="63" t="n">
        <v>220</v>
      </c>
      <c r="AC562" s="63" t="n">
        <v>220</v>
      </c>
      <c r="AD562" s="61" t="n">
        <v>100</v>
      </c>
      <c r="AE562" s="61" t="n">
        <v>0</v>
      </c>
      <c r="AF562" s="64" t="n">
        <v>22000</v>
      </c>
      <c r="AG562" s="61" t="s">
        <v>689</v>
      </c>
      <c r="AH562" s="62" t="n">
        <v>45291</v>
      </c>
      <c r="AI562" s="65" t="n">
        <v>2.55</v>
      </c>
      <c r="AJ562" s="61" t="s">
        <v>1266</v>
      </c>
      <c r="AK562" s="65" t="n">
        <v>2.55</v>
      </c>
      <c r="AL562" s="65" t="n">
        <v>140.93</v>
      </c>
      <c r="AM562" s="66" t="n">
        <v>56100</v>
      </c>
      <c r="AN562" s="66" t="n">
        <f aca="false">IF(J562="Listed Option",AF562*AL562,AM562)</f>
        <v>3100460</v>
      </c>
      <c r="AO562" s="61" t="s">
        <v>1267</v>
      </c>
      <c r="AP562" s="61" t="n">
        <v>100</v>
      </c>
      <c r="AQ562" s="61" t="n">
        <v>100</v>
      </c>
      <c r="AV562" s="61" t="s">
        <v>4801</v>
      </c>
      <c r="AW562" s="61" t="s">
        <v>4070</v>
      </c>
      <c r="AY562" s="61" t="s">
        <v>4802</v>
      </c>
      <c r="AZ562" s="61" t="s">
        <v>4802</v>
      </c>
      <c r="BA562" s="61" t="s">
        <v>4802</v>
      </c>
      <c r="BB562" s="67" t="n">
        <v>0</v>
      </c>
      <c r="BE562" s="61" t="n">
        <v>238575</v>
      </c>
      <c r="BG562" s="61" t="s">
        <v>4084</v>
      </c>
      <c r="BJ562" s="61" t="s">
        <v>4802</v>
      </c>
      <c r="BL562" s="61" t="s">
        <v>4798</v>
      </c>
      <c r="BM562" s="61" t="s">
        <v>4798</v>
      </c>
      <c r="BN562" s="70" t="n">
        <v>-3100460</v>
      </c>
      <c r="BO562" s="68" t="n">
        <v>3100460</v>
      </c>
      <c r="BP562" s="68" t="n">
        <v>561</v>
      </c>
      <c r="BQ562" s="68" t="n">
        <v>561</v>
      </c>
      <c r="BR562" s="69" t="n">
        <v>220</v>
      </c>
      <c r="BS562" s="63" t="n">
        <v>220</v>
      </c>
      <c r="BU562" s="68" t="n">
        <v>220</v>
      </c>
    </row>
    <row r="563" customFormat="false" ht="15" hidden="true" customHeight="false" outlineLevel="0" collapsed="false">
      <c r="A563" s="61" t="s">
        <v>4849</v>
      </c>
      <c r="B563" s="61" t="s">
        <v>4850</v>
      </c>
      <c r="C563" s="62" t="n">
        <v>45291</v>
      </c>
      <c r="D563" s="62" t="n">
        <v>45291</v>
      </c>
      <c r="E563" s="61" t="s">
        <v>1259</v>
      </c>
      <c r="F563" s="61" t="s">
        <v>722</v>
      </c>
      <c r="G563" s="61" t="s">
        <v>4838</v>
      </c>
      <c r="H563" s="61" t="s">
        <v>4796</v>
      </c>
      <c r="I563" s="61" t="s">
        <v>4788</v>
      </c>
      <c r="J563" s="61" t="s">
        <v>1196</v>
      </c>
      <c r="K563" s="61" t="s">
        <v>4088</v>
      </c>
      <c r="L563" s="61" t="s">
        <v>4277</v>
      </c>
      <c r="M563" s="61" t="s">
        <v>1198</v>
      </c>
      <c r="N563" s="61" t="n">
        <v>176438676</v>
      </c>
      <c r="O563" s="61" t="s">
        <v>1262</v>
      </c>
      <c r="P563" s="61" t="s">
        <v>4851</v>
      </c>
      <c r="R563" s="61" t="s">
        <v>4798</v>
      </c>
      <c r="S563" s="61" t="str">
        <f aca="false">IF(J563="Listed Option",MID(R563,3,9),MID(Q563,3,9))</f>
        <v>02079K107</v>
      </c>
      <c r="T563" s="61" t="str">
        <f aca="false">VLOOKUP(S563,'Output v4'!C:C,1,FALSE())</f>
        <v>02079K107</v>
      </c>
      <c r="W563" s="61" t="s">
        <v>4852</v>
      </c>
      <c r="X563" s="61" t="s">
        <v>4853</v>
      </c>
      <c r="Y563" s="61" t="s">
        <v>4854</v>
      </c>
      <c r="Z563" s="61" t="s">
        <v>1304</v>
      </c>
      <c r="AA563" s="61" t="s">
        <v>1305</v>
      </c>
      <c r="AB563" s="63" t="n">
        <v>86</v>
      </c>
      <c r="AC563" s="63" t="n">
        <v>86</v>
      </c>
      <c r="AD563" s="61" t="n">
        <v>100</v>
      </c>
      <c r="AE563" s="61" t="n">
        <v>0</v>
      </c>
      <c r="AF563" s="64" t="n">
        <v>8600</v>
      </c>
      <c r="AG563" s="61" t="s">
        <v>689</v>
      </c>
      <c r="AH563" s="62" t="n">
        <v>45291</v>
      </c>
      <c r="AI563" s="65" t="n">
        <v>2.41</v>
      </c>
      <c r="AJ563" s="61" t="s">
        <v>1266</v>
      </c>
      <c r="AK563" s="65" t="n">
        <v>2.41</v>
      </c>
      <c r="AL563" s="65" t="n">
        <v>140.93</v>
      </c>
      <c r="AM563" s="66" t="n">
        <v>20726</v>
      </c>
      <c r="AN563" s="66" t="n">
        <f aca="false">IF(J563="Listed Option",AF563*AL563,AM563)</f>
        <v>1211998</v>
      </c>
      <c r="AO563" s="61" t="s">
        <v>1267</v>
      </c>
      <c r="AP563" s="61" t="n">
        <v>100</v>
      </c>
      <c r="AQ563" s="61" t="n">
        <v>100</v>
      </c>
      <c r="AV563" s="61" t="s">
        <v>4801</v>
      </c>
      <c r="AW563" s="61" t="s">
        <v>4070</v>
      </c>
      <c r="AY563" s="61" t="s">
        <v>4802</v>
      </c>
      <c r="AZ563" s="61" t="s">
        <v>4802</v>
      </c>
      <c r="BA563" s="61" t="s">
        <v>4802</v>
      </c>
      <c r="BB563" s="67" t="n">
        <v>0</v>
      </c>
      <c r="BE563" s="61" t="n">
        <v>238575</v>
      </c>
      <c r="BG563" s="61" t="s">
        <v>4084</v>
      </c>
      <c r="BJ563" s="61" t="s">
        <v>4802</v>
      </c>
      <c r="BL563" s="61" t="s">
        <v>4798</v>
      </c>
      <c r="BM563" s="61" t="s">
        <v>4798</v>
      </c>
      <c r="BN563" s="70" t="n">
        <v>1211998</v>
      </c>
      <c r="BO563" s="68" t="n">
        <v>1211998</v>
      </c>
      <c r="BP563" s="68" t="n">
        <v>207.26</v>
      </c>
      <c r="BQ563" s="68" t="n">
        <v>207.26</v>
      </c>
      <c r="BR563" s="69" t="n">
        <v>86</v>
      </c>
      <c r="BS563" s="63" t="n">
        <v>86</v>
      </c>
      <c r="BU563" s="68" t="n">
        <v>86</v>
      </c>
    </row>
    <row r="564" customFormat="false" ht="15" hidden="true" customHeight="false" outlineLevel="0" collapsed="false">
      <c r="A564" s="61" t="s">
        <v>4855</v>
      </c>
      <c r="B564" s="61" t="s">
        <v>4856</v>
      </c>
      <c r="C564" s="62" t="n">
        <v>45291</v>
      </c>
      <c r="D564" s="62" t="n">
        <v>45291</v>
      </c>
      <c r="E564" s="61" t="s">
        <v>1259</v>
      </c>
      <c r="F564" s="61" t="s">
        <v>722</v>
      </c>
      <c r="G564" s="61" t="s">
        <v>4857</v>
      </c>
      <c r="H564" s="61" t="s">
        <v>4796</v>
      </c>
      <c r="I564" s="61" t="s">
        <v>4788</v>
      </c>
      <c r="J564" s="61" t="s">
        <v>1196</v>
      </c>
      <c r="K564" s="61" t="s">
        <v>4088</v>
      </c>
      <c r="L564" s="61" t="s">
        <v>4277</v>
      </c>
      <c r="M564" s="61" t="s">
        <v>1198</v>
      </c>
      <c r="N564" s="61" t="n">
        <v>176517621</v>
      </c>
      <c r="O564" s="61" t="s">
        <v>1262</v>
      </c>
      <c r="P564" s="61" t="s">
        <v>4858</v>
      </c>
      <c r="R564" s="61" t="s">
        <v>4798</v>
      </c>
      <c r="S564" s="61" t="str">
        <f aca="false">IF(J564="Listed Option",MID(R564,3,9),MID(Q564,3,9))</f>
        <v>02079K107</v>
      </c>
      <c r="T564" s="61" t="str">
        <f aca="false">VLOOKUP(S564,'Output v4'!C:C,1,FALSE())</f>
        <v>02079K107</v>
      </c>
      <c r="W564" s="61" t="s">
        <v>4859</v>
      </c>
      <c r="X564" s="61" t="s">
        <v>4860</v>
      </c>
      <c r="Y564" s="61" t="s">
        <v>4861</v>
      </c>
      <c r="Z564" s="61" t="s">
        <v>1304</v>
      </c>
      <c r="AA564" s="61" t="s">
        <v>1305</v>
      </c>
      <c r="AB564" s="63" t="n">
        <v>134</v>
      </c>
      <c r="AC564" s="63" t="n">
        <v>134</v>
      </c>
      <c r="AD564" s="61" t="n">
        <v>100</v>
      </c>
      <c r="AE564" s="61" t="n">
        <v>0</v>
      </c>
      <c r="AF564" s="64" t="n">
        <v>13400</v>
      </c>
      <c r="AG564" s="61" t="s">
        <v>689</v>
      </c>
      <c r="AH564" s="62" t="n">
        <v>45291</v>
      </c>
      <c r="AI564" s="65" t="n">
        <v>1.475</v>
      </c>
      <c r="AJ564" s="61" t="s">
        <v>1266</v>
      </c>
      <c r="AK564" s="65" t="n">
        <v>1.475</v>
      </c>
      <c r="AL564" s="65" t="n">
        <v>140.93</v>
      </c>
      <c r="AM564" s="66" t="n">
        <v>19765</v>
      </c>
      <c r="AN564" s="66" t="n">
        <f aca="false">IF(J564="Listed Option",AF564*AL564,AM564)</f>
        <v>1888462</v>
      </c>
      <c r="AO564" s="61" t="s">
        <v>1267</v>
      </c>
      <c r="AP564" s="61" t="n">
        <v>100</v>
      </c>
      <c r="AQ564" s="61" t="n">
        <v>100</v>
      </c>
      <c r="AV564" s="61" t="s">
        <v>4801</v>
      </c>
      <c r="AW564" s="61" t="s">
        <v>4070</v>
      </c>
      <c r="AY564" s="61" t="s">
        <v>4802</v>
      </c>
      <c r="AZ564" s="61" t="s">
        <v>4802</v>
      </c>
      <c r="BA564" s="61" t="s">
        <v>4802</v>
      </c>
      <c r="BB564" s="67" t="n">
        <v>0</v>
      </c>
      <c r="BE564" s="61" t="n">
        <v>238575</v>
      </c>
      <c r="BG564" s="61" t="s">
        <v>4084</v>
      </c>
      <c r="BJ564" s="61" t="s">
        <v>4802</v>
      </c>
      <c r="BL564" s="61" t="s">
        <v>4798</v>
      </c>
      <c r="BM564" s="61" t="s">
        <v>4798</v>
      </c>
      <c r="BN564" s="70" t="n">
        <v>1888462</v>
      </c>
      <c r="BO564" s="68" t="n">
        <v>1888462</v>
      </c>
      <c r="BP564" s="68" t="n">
        <v>197.65</v>
      </c>
      <c r="BQ564" s="68" t="n">
        <v>197.65</v>
      </c>
      <c r="BR564" s="69" t="n">
        <v>134</v>
      </c>
      <c r="BS564" s="63" t="n">
        <v>134</v>
      </c>
      <c r="BU564" s="68" t="n">
        <v>134</v>
      </c>
    </row>
    <row r="565" customFormat="false" ht="15" hidden="true" customHeight="false" outlineLevel="0" collapsed="false">
      <c r="A565" s="61" t="s">
        <v>4862</v>
      </c>
      <c r="B565" s="61" t="s">
        <v>4863</v>
      </c>
      <c r="C565" s="62" t="n">
        <v>45291</v>
      </c>
      <c r="D565" s="62" t="n">
        <v>45291</v>
      </c>
      <c r="E565" s="61" t="s">
        <v>1259</v>
      </c>
      <c r="F565" s="61" t="s">
        <v>723</v>
      </c>
      <c r="G565" s="61" t="s">
        <v>4864</v>
      </c>
      <c r="H565" s="61" t="s">
        <v>4864</v>
      </c>
      <c r="I565" s="61" t="s">
        <v>4865</v>
      </c>
      <c r="J565" s="61" t="s">
        <v>1195</v>
      </c>
      <c r="K565" s="61" t="s">
        <v>1195</v>
      </c>
      <c r="L565" s="61" t="s">
        <v>1195</v>
      </c>
      <c r="N565" s="61" t="n">
        <v>1229608</v>
      </c>
      <c r="O565" s="61" t="s">
        <v>1262</v>
      </c>
      <c r="P565" s="61" t="s">
        <v>4866</v>
      </c>
      <c r="Q565" s="61" t="s">
        <v>4867</v>
      </c>
      <c r="R565" s="61" t="s">
        <v>4867</v>
      </c>
      <c r="S565" s="61" t="str">
        <f aca="false">IF(J565="Listed Option",MID(R565,3,9),MID(Q565,3,9))</f>
        <v>02081G201</v>
      </c>
      <c r="T565" s="61" t="e">
        <f aca="false">VLOOKUP(S565,'Output v4'!C:C,1,FALSE())</f>
        <v>#N/A</v>
      </c>
      <c r="U565" s="61" t="s">
        <v>4868</v>
      </c>
      <c r="V565" s="61" t="s">
        <v>4869</v>
      </c>
      <c r="W565" s="61" t="s">
        <v>4870</v>
      </c>
      <c r="Y565" s="61" t="s">
        <v>4871</v>
      </c>
      <c r="Z565" s="61" t="s">
        <v>1264</v>
      </c>
      <c r="AA565" s="61" t="s">
        <v>4126</v>
      </c>
      <c r="AB565" s="63" t="n">
        <v>-125700</v>
      </c>
      <c r="AC565" s="63" t="n">
        <v>-125700</v>
      </c>
      <c r="AE565" s="61" t="n">
        <v>0</v>
      </c>
      <c r="AF565" s="64" t="n">
        <v>-125700</v>
      </c>
      <c r="AG565" s="61" t="s">
        <v>1273</v>
      </c>
      <c r="AH565" s="62" t="n">
        <v>45291</v>
      </c>
      <c r="AI565" s="65" t="n">
        <v>15.11</v>
      </c>
      <c r="AJ565" s="61" t="s">
        <v>3614</v>
      </c>
      <c r="AK565" s="65" t="n">
        <v>15.11</v>
      </c>
      <c r="AL565" s="65" t="n">
        <v>15.11</v>
      </c>
      <c r="AM565" s="66" t="n">
        <v>-1899327</v>
      </c>
      <c r="AN565" s="66" t="n">
        <f aca="false">IF(J565="Listed Option",AF565*AL565,AM565)</f>
        <v>-1899327</v>
      </c>
      <c r="AO565" s="61" t="s">
        <v>1267</v>
      </c>
      <c r="AP565" s="61" t="n">
        <v>1</v>
      </c>
      <c r="AQ565" s="61" t="n">
        <v>1</v>
      </c>
      <c r="AV565" s="61" t="s">
        <v>4871</v>
      </c>
      <c r="AW565" s="61" t="s">
        <v>4070</v>
      </c>
      <c r="AY565" s="61" t="s">
        <v>4872</v>
      </c>
      <c r="AZ565" s="61" t="s">
        <v>4872</v>
      </c>
      <c r="BA565" s="61" t="s">
        <v>4872</v>
      </c>
      <c r="BB565" s="67" t="n">
        <v>0</v>
      </c>
      <c r="BE565" s="61" t="n">
        <v>238566</v>
      </c>
      <c r="BF565" s="61" t="s">
        <v>723</v>
      </c>
      <c r="BG565" s="61" t="s">
        <v>4084</v>
      </c>
      <c r="BH565" s="61" t="s">
        <v>4084</v>
      </c>
      <c r="BI565" s="61" t="s">
        <v>4865</v>
      </c>
      <c r="BJ565" s="61" t="s">
        <v>4872</v>
      </c>
      <c r="BK565" s="61" t="s">
        <v>4872</v>
      </c>
      <c r="BL565" s="61" t="s">
        <v>4867</v>
      </c>
      <c r="BM565" s="61" t="s">
        <v>4867</v>
      </c>
      <c r="BN565" s="70" t="n">
        <v>-1899327</v>
      </c>
      <c r="BO565" s="68" t="n">
        <v>-1899327</v>
      </c>
      <c r="BP565" s="68" t="n">
        <v>-1899327</v>
      </c>
      <c r="BQ565" s="68" t="n">
        <v>-1899327</v>
      </c>
      <c r="BR565" s="69" t="n">
        <v>-125700</v>
      </c>
      <c r="BU565" s="68" t="n">
        <v>125700</v>
      </c>
    </row>
    <row r="566" customFormat="false" ht="15" hidden="true" customHeight="false" outlineLevel="0" collapsed="false">
      <c r="A566" s="61" t="s">
        <v>4873</v>
      </c>
      <c r="B566" s="61" t="s">
        <v>4874</v>
      </c>
      <c r="C566" s="62" t="n">
        <v>45291</v>
      </c>
      <c r="D566" s="62" t="n">
        <v>45291</v>
      </c>
      <c r="E566" s="61" t="s">
        <v>1259</v>
      </c>
      <c r="F566" s="61" t="s">
        <v>723</v>
      </c>
      <c r="G566" s="61" t="s">
        <v>4875</v>
      </c>
      <c r="H566" s="61" t="s">
        <v>4864</v>
      </c>
      <c r="I566" s="61" t="s">
        <v>4865</v>
      </c>
      <c r="J566" s="61" t="s">
        <v>1199</v>
      </c>
      <c r="K566" s="61" t="s">
        <v>4543</v>
      </c>
      <c r="L566" s="61" t="s">
        <v>4543</v>
      </c>
      <c r="N566" s="61" t="n">
        <v>154452419</v>
      </c>
      <c r="O566" s="61" t="s">
        <v>1262</v>
      </c>
      <c r="P566" s="61" t="s">
        <v>4876</v>
      </c>
      <c r="Q566" s="61" t="s">
        <v>4877</v>
      </c>
      <c r="R566" s="61" t="s">
        <v>4867</v>
      </c>
      <c r="S566" s="61" t="str">
        <f aca="false">IF(J566="Listed Option",MID(R566,3,9),MID(Q566,3,9))</f>
        <v>02081GAB8</v>
      </c>
      <c r="T566" s="61" t="str">
        <f aca="false">VLOOKUP(S566,'Output v4'!C:C,1,FALSE())</f>
        <v>02081GAB8</v>
      </c>
      <c r="U566" s="61" t="s">
        <v>22</v>
      </c>
      <c r="V566" s="61" t="s">
        <v>4878</v>
      </c>
      <c r="Z566" s="61" t="s">
        <v>1264</v>
      </c>
      <c r="AA566" s="61" t="s">
        <v>4126</v>
      </c>
      <c r="AB566" s="63" t="n">
        <v>3500</v>
      </c>
      <c r="AC566" s="63" t="n">
        <v>3500000</v>
      </c>
      <c r="AE566" s="61" t="n">
        <v>1000</v>
      </c>
      <c r="AF566" s="64" t="n">
        <v>3500000</v>
      </c>
      <c r="AG566" s="61" t="s">
        <v>689</v>
      </c>
      <c r="AH566" s="62" t="n">
        <v>45291</v>
      </c>
      <c r="AI566" s="65" t="n">
        <v>1.0605</v>
      </c>
      <c r="AJ566" s="61" t="s">
        <v>1266</v>
      </c>
      <c r="AK566" s="65" t="n">
        <v>1.0605</v>
      </c>
      <c r="AL566" s="65" t="n">
        <v>15.11</v>
      </c>
      <c r="AM566" s="66" t="n">
        <v>3711750</v>
      </c>
      <c r="AN566" s="66" t="n">
        <f aca="false">IF(J566="Listed Option",AF566*AL566,AM566)</f>
        <v>3711750</v>
      </c>
      <c r="AO566" s="61" t="s">
        <v>1267</v>
      </c>
      <c r="AT566" s="62" t="n">
        <v>45289</v>
      </c>
      <c r="AU566" s="65" t="n">
        <v>1.0686542362</v>
      </c>
      <c r="AV566" s="61" t="s">
        <v>4871</v>
      </c>
      <c r="AW566" s="61" t="s">
        <v>4070</v>
      </c>
      <c r="AY566" s="61" t="s">
        <v>4872</v>
      </c>
      <c r="AZ566" s="61" t="s">
        <v>4872</v>
      </c>
      <c r="BA566" s="61" t="s">
        <v>4872</v>
      </c>
      <c r="BB566" s="67" t="n">
        <v>150</v>
      </c>
      <c r="BE566" s="61" t="n">
        <v>238566</v>
      </c>
      <c r="BF566" s="61" t="s">
        <v>723</v>
      </c>
      <c r="BG566" s="61" t="s">
        <v>4084</v>
      </c>
      <c r="BH566" s="61" t="s">
        <v>4084</v>
      </c>
      <c r="BI566" s="61" t="s">
        <v>4865</v>
      </c>
      <c r="BJ566" s="61" t="s">
        <v>4872</v>
      </c>
      <c r="BL566" s="61" t="s">
        <v>4867</v>
      </c>
      <c r="BM566" s="61" t="s">
        <v>4867</v>
      </c>
      <c r="BN566" s="70" t="n">
        <v>3500000</v>
      </c>
      <c r="BP566" s="68" t="n">
        <v>3711750</v>
      </c>
      <c r="BQ566" s="68" t="n">
        <v>3711750</v>
      </c>
      <c r="BR566" s="69" t="n">
        <v>3500000</v>
      </c>
      <c r="BT566" s="63" t="n">
        <v>3500</v>
      </c>
      <c r="BU566" s="68" t="n">
        <v>3500000</v>
      </c>
    </row>
    <row r="567" customFormat="false" ht="15" hidden="true" customHeight="false" outlineLevel="0" collapsed="false">
      <c r="A567" s="61" t="s">
        <v>4879</v>
      </c>
      <c r="B567" s="61" t="s">
        <v>4880</v>
      </c>
      <c r="C567" s="62" t="n">
        <v>45291</v>
      </c>
      <c r="D567" s="62" t="n">
        <v>45291</v>
      </c>
      <c r="E567" s="61" t="s">
        <v>1259</v>
      </c>
      <c r="F567" s="61" t="s">
        <v>723</v>
      </c>
      <c r="G567" s="61" t="s">
        <v>4864</v>
      </c>
      <c r="H567" s="61" t="s">
        <v>4864</v>
      </c>
      <c r="I567" s="61" t="s">
        <v>4865</v>
      </c>
      <c r="J567" s="61" t="s">
        <v>1195</v>
      </c>
      <c r="K567" s="61" t="s">
        <v>1195</v>
      </c>
      <c r="L567" s="61" t="s">
        <v>1195</v>
      </c>
      <c r="N567" s="61" t="n">
        <v>1229608</v>
      </c>
      <c r="O567" s="61" t="s">
        <v>1262</v>
      </c>
      <c r="P567" s="61" t="s">
        <v>4866</v>
      </c>
      <c r="Q567" s="61" t="s">
        <v>4867</v>
      </c>
      <c r="R567" s="61" t="s">
        <v>4867</v>
      </c>
      <c r="S567" s="61" t="str">
        <f aca="false">IF(J567="Listed Option",MID(R567,3,9),MID(Q567,3,9))</f>
        <v>02081G201</v>
      </c>
      <c r="T567" s="61" t="e">
        <f aca="false">VLOOKUP(S567,'Output v4'!C:C,1,FALSE())</f>
        <v>#N/A</v>
      </c>
      <c r="U567" s="61" t="s">
        <v>4868</v>
      </c>
      <c r="V567" s="61" t="s">
        <v>4869</v>
      </c>
      <c r="W567" s="61" t="s">
        <v>4870</v>
      </c>
      <c r="Y567" s="61" t="s">
        <v>4871</v>
      </c>
      <c r="Z567" s="61" t="s">
        <v>1304</v>
      </c>
      <c r="AA567" s="61" t="s">
        <v>1305</v>
      </c>
      <c r="AB567" s="63" t="n">
        <v>-479940</v>
      </c>
      <c r="AC567" s="63" t="n">
        <v>-479940</v>
      </c>
      <c r="AE567" s="61" t="n">
        <v>0</v>
      </c>
      <c r="AF567" s="64" t="n">
        <v>-479940</v>
      </c>
      <c r="AG567" s="61" t="s">
        <v>1273</v>
      </c>
      <c r="AH567" s="62" t="n">
        <v>45291</v>
      </c>
      <c r="AI567" s="65" t="n">
        <v>15.11</v>
      </c>
      <c r="AJ567" s="61" t="s">
        <v>3614</v>
      </c>
      <c r="AK567" s="65" t="n">
        <v>15.11</v>
      </c>
      <c r="AL567" s="65" t="n">
        <v>15.11</v>
      </c>
      <c r="AM567" s="66" t="n">
        <v>-7251893.4</v>
      </c>
      <c r="AN567" s="66" t="n">
        <f aca="false">IF(J567="Listed Option",AF567*AL567,AM567)</f>
        <v>-7251893.4</v>
      </c>
      <c r="AO567" s="61" t="s">
        <v>1267</v>
      </c>
      <c r="AP567" s="61" t="n">
        <v>1</v>
      </c>
      <c r="AQ567" s="61" t="n">
        <v>1</v>
      </c>
      <c r="AV567" s="61" t="s">
        <v>4871</v>
      </c>
      <c r="AW567" s="61" t="s">
        <v>4070</v>
      </c>
      <c r="AY567" s="61" t="s">
        <v>4872</v>
      </c>
      <c r="AZ567" s="61" t="s">
        <v>4872</v>
      </c>
      <c r="BA567" s="61" t="s">
        <v>4872</v>
      </c>
      <c r="BB567" s="67" t="n">
        <v>0</v>
      </c>
      <c r="BE567" s="61" t="n">
        <v>238575</v>
      </c>
      <c r="BF567" s="61" t="s">
        <v>723</v>
      </c>
      <c r="BG567" s="61" t="s">
        <v>4084</v>
      </c>
      <c r="BH567" s="61" t="s">
        <v>4084</v>
      </c>
      <c r="BI567" s="61" t="s">
        <v>4865</v>
      </c>
      <c r="BJ567" s="61" t="s">
        <v>4872</v>
      </c>
      <c r="BK567" s="61" t="s">
        <v>4872</v>
      </c>
      <c r="BL567" s="61" t="s">
        <v>4867</v>
      </c>
      <c r="BM567" s="61" t="s">
        <v>4867</v>
      </c>
      <c r="BN567" s="70" t="n">
        <v>-7251893.4</v>
      </c>
      <c r="BO567" s="68" t="n">
        <v>-7251893.4</v>
      </c>
      <c r="BP567" s="68" t="n">
        <v>-7251893.4</v>
      </c>
      <c r="BQ567" s="68" t="n">
        <v>-7251893.4</v>
      </c>
      <c r="BR567" s="69" t="n">
        <v>-479940</v>
      </c>
      <c r="BU567" s="68" t="n">
        <v>479940</v>
      </c>
    </row>
    <row r="568" customFormat="false" ht="15" hidden="true" customHeight="false" outlineLevel="0" collapsed="false">
      <c r="A568" s="61" t="s">
        <v>4881</v>
      </c>
      <c r="B568" s="61" t="s">
        <v>4882</v>
      </c>
      <c r="C568" s="62" t="n">
        <v>45291</v>
      </c>
      <c r="D568" s="62" t="n">
        <v>45291</v>
      </c>
      <c r="E568" s="61" t="s">
        <v>1259</v>
      </c>
      <c r="F568" s="61" t="s">
        <v>723</v>
      </c>
      <c r="G568" s="61" t="s">
        <v>4875</v>
      </c>
      <c r="H568" s="61" t="s">
        <v>4864</v>
      </c>
      <c r="I568" s="61" t="s">
        <v>4865</v>
      </c>
      <c r="J568" s="61" t="s">
        <v>1199</v>
      </c>
      <c r="K568" s="61" t="s">
        <v>4543</v>
      </c>
      <c r="L568" s="61" t="s">
        <v>4543</v>
      </c>
      <c r="N568" s="61" t="n">
        <v>154452419</v>
      </c>
      <c r="O568" s="61" t="s">
        <v>1262</v>
      </c>
      <c r="P568" s="61" t="s">
        <v>4876</v>
      </c>
      <c r="Q568" s="61" t="s">
        <v>4877</v>
      </c>
      <c r="R568" s="61" t="s">
        <v>4867</v>
      </c>
      <c r="S568" s="61" t="str">
        <f aca="false">IF(J568="Listed Option",MID(R568,3,9),MID(Q568,3,9))</f>
        <v>02081GAB8</v>
      </c>
      <c r="T568" s="61" t="str">
        <f aca="false">VLOOKUP(S568,'Output v4'!C:C,1,FALSE())</f>
        <v>02081GAB8</v>
      </c>
      <c r="U568" s="61" t="s">
        <v>22</v>
      </c>
      <c r="V568" s="61" t="s">
        <v>4878</v>
      </c>
      <c r="Z568" s="61" t="s">
        <v>1304</v>
      </c>
      <c r="AA568" s="61" t="s">
        <v>1305</v>
      </c>
      <c r="AB568" s="63" t="n">
        <v>11500</v>
      </c>
      <c r="AC568" s="63" t="n">
        <v>11500000</v>
      </c>
      <c r="AE568" s="61" t="n">
        <v>1000</v>
      </c>
      <c r="AF568" s="64" t="n">
        <v>11500000</v>
      </c>
      <c r="AG568" s="61" t="s">
        <v>689</v>
      </c>
      <c r="AH568" s="62" t="n">
        <v>45291</v>
      </c>
      <c r="AI568" s="65" t="n">
        <v>1.0605</v>
      </c>
      <c r="AJ568" s="61" t="s">
        <v>1266</v>
      </c>
      <c r="AK568" s="65" t="n">
        <v>1.0605</v>
      </c>
      <c r="AL568" s="65" t="n">
        <v>15.11</v>
      </c>
      <c r="AM568" s="66" t="n">
        <v>12195750</v>
      </c>
      <c r="AN568" s="66" t="n">
        <f aca="false">IF(J568="Listed Option",AF568*AL568,AM568)</f>
        <v>12195750</v>
      </c>
      <c r="AO568" s="61" t="s">
        <v>1267</v>
      </c>
      <c r="AT568" s="62" t="n">
        <v>45289</v>
      </c>
      <c r="AU568" s="65" t="n">
        <v>1.0686542362</v>
      </c>
      <c r="AV568" s="61" t="s">
        <v>4871</v>
      </c>
      <c r="AW568" s="61" t="s">
        <v>4070</v>
      </c>
      <c r="AY568" s="61" t="s">
        <v>4872</v>
      </c>
      <c r="AZ568" s="61" t="s">
        <v>4872</v>
      </c>
      <c r="BA568" s="61" t="s">
        <v>4872</v>
      </c>
      <c r="BB568" s="67" t="n">
        <v>150</v>
      </c>
      <c r="BE568" s="61" t="n">
        <v>238575</v>
      </c>
      <c r="BF568" s="61" t="s">
        <v>723</v>
      </c>
      <c r="BG568" s="61" t="s">
        <v>4084</v>
      </c>
      <c r="BH568" s="61" t="s">
        <v>4084</v>
      </c>
      <c r="BI568" s="61" t="s">
        <v>4865</v>
      </c>
      <c r="BJ568" s="61" t="s">
        <v>4872</v>
      </c>
      <c r="BL568" s="61" t="s">
        <v>4867</v>
      </c>
      <c r="BM568" s="61" t="s">
        <v>4867</v>
      </c>
      <c r="BN568" s="70" t="n">
        <v>11500000</v>
      </c>
      <c r="BP568" s="68" t="n">
        <v>12195750</v>
      </c>
      <c r="BQ568" s="68" t="n">
        <v>12195750</v>
      </c>
      <c r="BR568" s="69" t="n">
        <v>11500000</v>
      </c>
      <c r="BT568" s="63" t="n">
        <v>11500</v>
      </c>
      <c r="BU568" s="68" t="n">
        <v>11500000</v>
      </c>
    </row>
    <row r="569" customFormat="false" ht="15" hidden="true" customHeight="false" outlineLevel="0" collapsed="false">
      <c r="A569" s="61" t="s">
        <v>4883</v>
      </c>
      <c r="B569" s="61" t="s">
        <v>4884</v>
      </c>
      <c r="C569" s="62" t="n">
        <v>45291</v>
      </c>
      <c r="D569" s="62" t="n">
        <v>45291</v>
      </c>
      <c r="E569" s="61" t="s">
        <v>1259</v>
      </c>
      <c r="F569" s="61" t="s">
        <v>723</v>
      </c>
      <c r="G569" s="61" t="s">
        <v>4864</v>
      </c>
      <c r="H569" s="61" t="s">
        <v>4864</v>
      </c>
      <c r="I569" s="61" t="s">
        <v>4865</v>
      </c>
      <c r="J569" s="61" t="s">
        <v>1195</v>
      </c>
      <c r="K569" s="61" t="s">
        <v>1195</v>
      </c>
      <c r="L569" s="61" t="s">
        <v>1195</v>
      </c>
      <c r="N569" s="61" t="n">
        <v>1229608</v>
      </c>
      <c r="O569" s="61" t="s">
        <v>1262</v>
      </c>
      <c r="P569" s="61" t="s">
        <v>4866</v>
      </c>
      <c r="Q569" s="61" t="s">
        <v>4867</v>
      </c>
      <c r="R569" s="61" t="s">
        <v>4867</v>
      </c>
      <c r="S569" s="61" t="str">
        <f aca="false">IF(J569="Listed Option",MID(R569,3,9),MID(Q569,3,9))</f>
        <v>02081G201</v>
      </c>
      <c r="T569" s="61" t="e">
        <f aca="false">VLOOKUP(S569,'Output v4'!C:C,1,FALSE())</f>
        <v>#N/A</v>
      </c>
      <c r="U569" s="61" t="s">
        <v>4868</v>
      </c>
      <c r="V569" s="61" t="s">
        <v>4869</v>
      </c>
      <c r="W569" s="61" t="s">
        <v>4870</v>
      </c>
      <c r="Y569" s="61" t="s">
        <v>4871</v>
      </c>
      <c r="Z569" s="61" t="s">
        <v>4029</v>
      </c>
      <c r="AA569" s="61" t="s">
        <v>4117</v>
      </c>
      <c r="AB569" s="63" t="n">
        <v>-152100</v>
      </c>
      <c r="AC569" s="63" t="n">
        <v>-152100</v>
      </c>
      <c r="AE569" s="61" t="n">
        <v>0</v>
      </c>
      <c r="AF569" s="64" t="n">
        <v>-152100</v>
      </c>
      <c r="AG569" s="61" t="s">
        <v>1273</v>
      </c>
      <c r="AH569" s="62" t="n">
        <v>45291</v>
      </c>
      <c r="AI569" s="65" t="n">
        <v>15.11</v>
      </c>
      <c r="AJ569" s="61" t="s">
        <v>3614</v>
      </c>
      <c r="AK569" s="65" t="n">
        <v>15.11</v>
      </c>
      <c r="AL569" s="65" t="n">
        <v>15.11</v>
      </c>
      <c r="AM569" s="66" t="n">
        <v>-2298231</v>
      </c>
      <c r="AN569" s="66" t="n">
        <f aca="false">IF(J569="Listed Option",AF569*AL569,AM569)</f>
        <v>-2298231</v>
      </c>
      <c r="AO569" s="61" t="s">
        <v>1267</v>
      </c>
      <c r="AP569" s="61" t="n">
        <v>1</v>
      </c>
      <c r="AQ569" s="61" t="n">
        <v>1</v>
      </c>
      <c r="AV569" s="61" t="s">
        <v>4871</v>
      </c>
      <c r="AW569" s="61" t="s">
        <v>4070</v>
      </c>
      <c r="AY569" s="61" t="s">
        <v>4872</v>
      </c>
      <c r="AZ569" s="61" t="s">
        <v>4872</v>
      </c>
      <c r="BA569" s="61" t="s">
        <v>4872</v>
      </c>
      <c r="BB569" s="67" t="n">
        <v>0</v>
      </c>
      <c r="BE569" s="61" t="n">
        <v>238587</v>
      </c>
      <c r="BF569" s="61" t="s">
        <v>723</v>
      </c>
      <c r="BG569" s="61" t="s">
        <v>4084</v>
      </c>
      <c r="BH569" s="61" t="s">
        <v>4084</v>
      </c>
      <c r="BI569" s="61" t="s">
        <v>4865</v>
      </c>
      <c r="BJ569" s="61" t="s">
        <v>4872</v>
      </c>
      <c r="BK569" s="61" t="s">
        <v>4872</v>
      </c>
      <c r="BL569" s="61" t="s">
        <v>4867</v>
      </c>
      <c r="BM569" s="61" t="s">
        <v>4867</v>
      </c>
      <c r="BN569" s="70" t="n">
        <v>-2298231</v>
      </c>
      <c r="BO569" s="68" t="n">
        <v>-2298231</v>
      </c>
      <c r="BP569" s="68" t="n">
        <v>-2298231</v>
      </c>
      <c r="BQ569" s="68" t="n">
        <v>-2298231</v>
      </c>
      <c r="BR569" s="69" t="n">
        <v>-152100</v>
      </c>
      <c r="BU569" s="68" t="n">
        <v>152100</v>
      </c>
    </row>
    <row r="570" customFormat="false" ht="15" hidden="true" customHeight="false" outlineLevel="0" collapsed="false">
      <c r="A570" s="61" t="s">
        <v>4885</v>
      </c>
      <c r="B570" s="61" t="s">
        <v>4886</v>
      </c>
      <c r="C570" s="62" t="n">
        <v>45291</v>
      </c>
      <c r="D570" s="62" t="n">
        <v>45291</v>
      </c>
      <c r="E570" s="61" t="s">
        <v>1259</v>
      </c>
      <c r="F570" s="61" t="s">
        <v>723</v>
      </c>
      <c r="G570" s="61" t="s">
        <v>4875</v>
      </c>
      <c r="H570" s="61" t="s">
        <v>4864</v>
      </c>
      <c r="I570" s="61" t="s">
        <v>4865</v>
      </c>
      <c r="J570" s="61" t="s">
        <v>1199</v>
      </c>
      <c r="K570" s="61" t="s">
        <v>4543</v>
      </c>
      <c r="L570" s="61" t="s">
        <v>4543</v>
      </c>
      <c r="N570" s="61" t="n">
        <v>154452419</v>
      </c>
      <c r="O570" s="61" t="s">
        <v>1262</v>
      </c>
      <c r="P570" s="61" t="s">
        <v>4876</v>
      </c>
      <c r="Q570" s="61" t="s">
        <v>4877</v>
      </c>
      <c r="R570" s="61" t="s">
        <v>4867</v>
      </c>
      <c r="S570" s="61" t="str">
        <f aca="false">IF(J570="Listed Option",MID(R570,3,9),MID(Q570,3,9))</f>
        <v>02081GAB8</v>
      </c>
      <c r="T570" s="61" t="str">
        <f aca="false">VLOOKUP(S570,'Output v4'!C:C,1,FALSE())</f>
        <v>02081GAB8</v>
      </c>
      <c r="U570" s="61" t="s">
        <v>22</v>
      </c>
      <c r="V570" s="61" t="s">
        <v>4878</v>
      </c>
      <c r="Z570" s="61" t="s">
        <v>4029</v>
      </c>
      <c r="AA570" s="61" t="s">
        <v>4117</v>
      </c>
      <c r="AB570" s="63" t="n">
        <v>4500</v>
      </c>
      <c r="AC570" s="63" t="n">
        <v>4500000</v>
      </c>
      <c r="AE570" s="61" t="n">
        <v>1000</v>
      </c>
      <c r="AF570" s="64" t="n">
        <v>4500000</v>
      </c>
      <c r="AG570" s="61" t="s">
        <v>689</v>
      </c>
      <c r="AH570" s="62" t="n">
        <v>45291</v>
      </c>
      <c r="AI570" s="65" t="n">
        <v>1.0605</v>
      </c>
      <c r="AJ570" s="61" t="s">
        <v>1266</v>
      </c>
      <c r="AK570" s="65" t="n">
        <v>1.0605</v>
      </c>
      <c r="AL570" s="65" t="n">
        <v>15.11</v>
      </c>
      <c r="AM570" s="66" t="n">
        <v>4772250</v>
      </c>
      <c r="AN570" s="66" t="n">
        <f aca="false">IF(J570="Listed Option",AF570*AL570,AM570)</f>
        <v>4772250</v>
      </c>
      <c r="AO570" s="61" t="s">
        <v>1267</v>
      </c>
      <c r="AT570" s="62" t="n">
        <v>45289</v>
      </c>
      <c r="AU570" s="65" t="n">
        <v>1.0686542362</v>
      </c>
      <c r="AV570" s="61" t="s">
        <v>4871</v>
      </c>
      <c r="AW570" s="61" t="s">
        <v>4070</v>
      </c>
      <c r="AY570" s="61" t="s">
        <v>4872</v>
      </c>
      <c r="AZ570" s="61" t="s">
        <v>4872</v>
      </c>
      <c r="BA570" s="61" t="s">
        <v>4872</v>
      </c>
      <c r="BB570" s="67" t="n">
        <v>150</v>
      </c>
      <c r="BE570" s="61" t="n">
        <v>238587</v>
      </c>
      <c r="BF570" s="61" t="s">
        <v>723</v>
      </c>
      <c r="BG570" s="61" t="s">
        <v>4084</v>
      </c>
      <c r="BH570" s="61" t="s">
        <v>4084</v>
      </c>
      <c r="BI570" s="61" t="s">
        <v>4865</v>
      </c>
      <c r="BJ570" s="61" t="s">
        <v>4872</v>
      </c>
      <c r="BL570" s="61" t="s">
        <v>4867</v>
      </c>
      <c r="BM570" s="61" t="s">
        <v>4867</v>
      </c>
      <c r="BN570" s="70" t="n">
        <v>4500000</v>
      </c>
      <c r="BP570" s="68" t="n">
        <v>4772250</v>
      </c>
      <c r="BQ570" s="68" t="n">
        <v>4772250</v>
      </c>
      <c r="BR570" s="69" t="n">
        <v>4500000</v>
      </c>
      <c r="BT570" s="63" t="n">
        <v>4500</v>
      </c>
      <c r="BU570" s="68" t="n">
        <v>4500000</v>
      </c>
    </row>
    <row r="571" customFormat="false" ht="15" hidden="true" customHeight="false" outlineLevel="0" collapsed="false">
      <c r="A571" s="61" t="s">
        <v>4887</v>
      </c>
      <c r="B571" s="61" t="s">
        <v>4888</v>
      </c>
      <c r="C571" s="62" t="n">
        <v>45291</v>
      </c>
      <c r="D571" s="62" t="n">
        <v>45291</v>
      </c>
      <c r="E571" s="61" t="s">
        <v>1259</v>
      </c>
      <c r="F571" s="61" t="s">
        <v>723</v>
      </c>
      <c r="G571" s="61" t="s">
        <v>4864</v>
      </c>
      <c r="H571" s="61" t="s">
        <v>4864</v>
      </c>
      <c r="I571" s="61" t="s">
        <v>4865</v>
      </c>
      <c r="J571" s="61" t="s">
        <v>1195</v>
      </c>
      <c r="K571" s="61" t="s">
        <v>1195</v>
      </c>
      <c r="L571" s="61" t="s">
        <v>1195</v>
      </c>
      <c r="N571" s="61" t="n">
        <v>1229608</v>
      </c>
      <c r="O571" s="61" t="s">
        <v>1262</v>
      </c>
      <c r="P571" s="61" t="s">
        <v>4866</v>
      </c>
      <c r="Q571" s="61" t="s">
        <v>4867</v>
      </c>
      <c r="R571" s="61" t="s">
        <v>4867</v>
      </c>
      <c r="S571" s="61" t="str">
        <f aca="false">IF(J571="Listed Option",MID(R571,3,9),MID(Q571,3,9))</f>
        <v>02081G201</v>
      </c>
      <c r="T571" s="61" t="e">
        <f aca="false">VLOOKUP(S571,'Output v4'!C:C,1,FALSE())</f>
        <v>#N/A</v>
      </c>
      <c r="U571" s="61" t="s">
        <v>4868</v>
      </c>
      <c r="V571" s="61" t="s">
        <v>4869</v>
      </c>
      <c r="W571" s="61" t="s">
        <v>4870</v>
      </c>
      <c r="Y571" s="61" t="s">
        <v>4871</v>
      </c>
      <c r="Z571" s="61" t="s">
        <v>4074</v>
      </c>
      <c r="AA571" s="61" t="s">
        <v>4075</v>
      </c>
      <c r="AB571" s="63" t="n">
        <v>-546895</v>
      </c>
      <c r="AC571" s="63" t="n">
        <v>-546895</v>
      </c>
      <c r="AE571" s="61" t="n">
        <v>0</v>
      </c>
      <c r="AF571" s="64" t="n">
        <v>-546895</v>
      </c>
      <c r="AG571" s="61" t="s">
        <v>1273</v>
      </c>
      <c r="AH571" s="62" t="n">
        <v>45291</v>
      </c>
      <c r="AI571" s="65" t="n">
        <v>15.11</v>
      </c>
      <c r="AJ571" s="61" t="s">
        <v>3614</v>
      </c>
      <c r="AK571" s="65" t="n">
        <v>15.11</v>
      </c>
      <c r="AL571" s="65" t="n">
        <v>15.11</v>
      </c>
      <c r="AM571" s="66" t="n">
        <v>-8263583.45</v>
      </c>
      <c r="AN571" s="66" t="n">
        <f aca="false">IF(J571="Listed Option",AF571*AL571,AM571)</f>
        <v>-8263583.45</v>
      </c>
      <c r="AO571" s="61" t="s">
        <v>1267</v>
      </c>
      <c r="AP571" s="61" t="n">
        <v>1</v>
      </c>
      <c r="AQ571" s="61" t="n">
        <v>1</v>
      </c>
      <c r="AV571" s="61" t="s">
        <v>4871</v>
      </c>
      <c r="AW571" s="61" t="s">
        <v>4070</v>
      </c>
      <c r="AY571" s="61" t="s">
        <v>4872</v>
      </c>
      <c r="AZ571" s="61" t="s">
        <v>4872</v>
      </c>
      <c r="BA571" s="61" t="s">
        <v>4872</v>
      </c>
      <c r="BB571" s="67" t="n">
        <v>0</v>
      </c>
      <c r="BE571" s="61" t="n">
        <v>241450</v>
      </c>
      <c r="BF571" s="61" t="s">
        <v>723</v>
      </c>
      <c r="BG571" s="61" t="s">
        <v>4084</v>
      </c>
      <c r="BH571" s="61" t="s">
        <v>4084</v>
      </c>
      <c r="BI571" s="61" t="s">
        <v>4865</v>
      </c>
      <c r="BJ571" s="61" t="s">
        <v>4872</v>
      </c>
      <c r="BK571" s="61" t="s">
        <v>4872</v>
      </c>
      <c r="BL571" s="61" t="s">
        <v>4867</v>
      </c>
      <c r="BM571" s="61" t="s">
        <v>4867</v>
      </c>
      <c r="BN571" s="70" t="n">
        <v>-8263583.45</v>
      </c>
      <c r="BO571" s="68" t="n">
        <v>-8263583.45</v>
      </c>
      <c r="BP571" s="68" t="n">
        <v>-8263583.45</v>
      </c>
      <c r="BQ571" s="68" t="n">
        <v>-8263583.45</v>
      </c>
      <c r="BR571" s="69" t="n">
        <v>-546895</v>
      </c>
      <c r="BU571" s="68" t="n">
        <v>546895</v>
      </c>
    </row>
    <row r="572" customFormat="false" ht="15" hidden="true" customHeight="false" outlineLevel="0" collapsed="false">
      <c r="A572" s="61" t="s">
        <v>4889</v>
      </c>
      <c r="B572" s="61" t="s">
        <v>4890</v>
      </c>
      <c r="C572" s="62" t="n">
        <v>45291</v>
      </c>
      <c r="D572" s="62" t="n">
        <v>45291</v>
      </c>
      <c r="E572" s="61" t="s">
        <v>1259</v>
      </c>
      <c r="F572" s="61" t="s">
        <v>723</v>
      </c>
      <c r="G572" s="61" t="s">
        <v>4875</v>
      </c>
      <c r="H572" s="61" t="s">
        <v>4864</v>
      </c>
      <c r="I572" s="61" t="s">
        <v>4865</v>
      </c>
      <c r="J572" s="61" t="s">
        <v>1199</v>
      </c>
      <c r="K572" s="61" t="s">
        <v>4543</v>
      </c>
      <c r="L572" s="61" t="s">
        <v>4543</v>
      </c>
      <c r="N572" s="61" t="n">
        <v>154452419</v>
      </c>
      <c r="O572" s="61" t="s">
        <v>1262</v>
      </c>
      <c r="P572" s="61" t="s">
        <v>4876</v>
      </c>
      <c r="Q572" s="61" t="s">
        <v>4877</v>
      </c>
      <c r="R572" s="61" t="s">
        <v>4867</v>
      </c>
      <c r="S572" s="61" t="str">
        <f aca="false">IF(J572="Listed Option",MID(R572,3,9),MID(Q572,3,9))</f>
        <v>02081GAB8</v>
      </c>
      <c r="T572" s="61" t="str">
        <f aca="false">VLOOKUP(S572,'Output v4'!C:C,1,FALSE())</f>
        <v>02081GAB8</v>
      </c>
      <c r="U572" s="61" t="s">
        <v>22</v>
      </c>
      <c r="V572" s="61" t="s">
        <v>4878</v>
      </c>
      <c r="Z572" s="61" t="s">
        <v>4074</v>
      </c>
      <c r="AA572" s="61" t="s">
        <v>4075</v>
      </c>
      <c r="AB572" s="63" t="n">
        <v>18000</v>
      </c>
      <c r="AC572" s="63" t="n">
        <v>18000000</v>
      </c>
      <c r="AE572" s="61" t="n">
        <v>1000</v>
      </c>
      <c r="AF572" s="64" t="n">
        <v>18000000</v>
      </c>
      <c r="AG572" s="61" t="s">
        <v>689</v>
      </c>
      <c r="AH572" s="62" t="n">
        <v>45291</v>
      </c>
      <c r="AI572" s="65" t="n">
        <v>1.0605</v>
      </c>
      <c r="AJ572" s="61" t="s">
        <v>1266</v>
      </c>
      <c r="AK572" s="65" t="n">
        <v>1.0605</v>
      </c>
      <c r="AL572" s="65" t="n">
        <v>15.11</v>
      </c>
      <c r="AM572" s="66" t="n">
        <v>19089000</v>
      </c>
      <c r="AN572" s="66" t="n">
        <f aca="false">IF(J572="Listed Option",AF572*AL572,AM572)</f>
        <v>19089000</v>
      </c>
      <c r="AO572" s="61" t="s">
        <v>1267</v>
      </c>
      <c r="AT572" s="62" t="n">
        <v>45289</v>
      </c>
      <c r="AU572" s="65" t="n">
        <v>1.0686542362</v>
      </c>
      <c r="AV572" s="61" t="s">
        <v>4871</v>
      </c>
      <c r="AW572" s="61" t="s">
        <v>4070</v>
      </c>
      <c r="AY572" s="61" t="s">
        <v>4872</v>
      </c>
      <c r="AZ572" s="61" t="s">
        <v>4872</v>
      </c>
      <c r="BA572" s="61" t="s">
        <v>4872</v>
      </c>
      <c r="BB572" s="67" t="n">
        <v>150</v>
      </c>
      <c r="BE572" s="61" t="n">
        <v>241450</v>
      </c>
      <c r="BF572" s="61" t="s">
        <v>723</v>
      </c>
      <c r="BG572" s="61" t="s">
        <v>4084</v>
      </c>
      <c r="BH572" s="61" t="s">
        <v>4084</v>
      </c>
      <c r="BI572" s="61" t="s">
        <v>4865</v>
      </c>
      <c r="BJ572" s="61" t="s">
        <v>4872</v>
      </c>
      <c r="BL572" s="61" t="s">
        <v>4867</v>
      </c>
      <c r="BM572" s="61" t="s">
        <v>4867</v>
      </c>
      <c r="BN572" s="70" t="n">
        <v>18000000</v>
      </c>
      <c r="BP572" s="68" t="n">
        <v>19089000</v>
      </c>
      <c r="BQ572" s="68" t="n">
        <v>19089000</v>
      </c>
      <c r="BR572" s="69" t="n">
        <v>18000000</v>
      </c>
      <c r="BT572" s="63" t="n">
        <v>18000</v>
      </c>
      <c r="BU572" s="68" t="n">
        <v>18000000</v>
      </c>
    </row>
    <row r="573" customFormat="false" ht="15" hidden="true" customHeight="false" outlineLevel="0" collapsed="false">
      <c r="A573" s="61" t="s">
        <v>4891</v>
      </c>
      <c r="B573" s="61" t="s">
        <v>4892</v>
      </c>
      <c r="C573" s="62" t="n">
        <v>45291</v>
      </c>
      <c r="D573" s="62" t="n">
        <v>45291</v>
      </c>
      <c r="E573" s="61" t="s">
        <v>1259</v>
      </c>
      <c r="F573" s="61" t="s">
        <v>725</v>
      </c>
      <c r="G573" s="61" t="s">
        <v>4893</v>
      </c>
      <c r="H573" s="61" t="s">
        <v>4893</v>
      </c>
      <c r="J573" s="61" t="s">
        <v>1195</v>
      </c>
      <c r="K573" s="61" t="s">
        <v>1195</v>
      </c>
      <c r="L573" s="61" t="s">
        <v>1195</v>
      </c>
      <c r="N573" s="61" t="n">
        <v>125664168</v>
      </c>
      <c r="O573" s="61" t="s">
        <v>1262</v>
      </c>
      <c r="P573" s="61" t="s">
        <v>4894</v>
      </c>
      <c r="Q573" s="61" t="s">
        <v>4895</v>
      </c>
      <c r="R573" s="61" t="s">
        <v>4895</v>
      </c>
      <c r="S573" s="61" t="str">
        <f aca="false">IF(J573="Listed Option",MID(R573,3,9),MID(Q573,3,9))</f>
        <v>02156V109</v>
      </c>
      <c r="T573" s="61" t="str">
        <f aca="false">VLOOKUP(S573,'Output v4'!C:C,1,FALSE())</f>
        <v>02156V109</v>
      </c>
      <c r="U573" s="61" t="s">
        <v>24</v>
      </c>
      <c r="V573" s="61" t="s">
        <v>4896</v>
      </c>
      <c r="W573" s="61" t="s">
        <v>4897</v>
      </c>
      <c r="Y573" s="61" t="s">
        <v>4898</v>
      </c>
      <c r="Z573" s="61" t="s">
        <v>1304</v>
      </c>
      <c r="AA573" s="61" t="s">
        <v>1305</v>
      </c>
      <c r="AB573" s="63" t="n">
        <v>353687</v>
      </c>
      <c r="AC573" s="63" t="n">
        <v>353687</v>
      </c>
      <c r="AE573" s="61" t="n">
        <v>0</v>
      </c>
      <c r="AF573" s="64" t="n">
        <v>353687</v>
      </c>
      <c r="AG573" s="61" t="s">
        <v>689</v>
      </c>
      <c r="AH573" s="62" t="n">
        <v>45291</v>
      </c>
      <c r="AI573" s="65" t="n">
        <v>10.56</v>
      </c>
      <c r="AJ573" s="61" t="s">
        <v>3614</v>
      </c>
      <c r="AK573" s="65" t="n">
        <v>10.56</v>
      </c>
      <c r="AL573" s="65" t="n">
        <v>10.56</v>
      </c>
      <c r="AM573" s="66" t="n">
        <v>3734934.72</v>
      </c>
      <c r="AN573" s="66" t="n">
        <f aca="false">IF(J573="Listed Option",AF573*AL573,AM573)</f>
        <v>3734934.72</v>
      </c>
      <c r="AO573" s="61" t="s">
        <v>1267</v>
      </c>
      <c r="AP573" s="61" t="n">
        <v>1</v>
      </c>
      <c r="AQ573" s="61" t="n">
        <v>1</v>
      </c>
      <c r="AV573" s="61" t="s">
        <v>4898</v>
      </c>
      <c r="AW573" s="61" t="s">
        <v>4070</v>
      </c>
      <c r="AY573" s="61" t="s">
        <v>4899</v>
      </c>
      <c r="AZ573" s="61" t="s">
        <v>4899</v>
      </c>
      <c r="BA573" s="61" t="s">
        <v>4899</v>
      </c>
      <c r="BB573" s="67" t="n">
        <v>0</v>
      </c>
      <c r="BE573" s="61" t="n">
        <v>238575</v>
      </c>
      <c r="BF573" s="61" t="s">
        <v>725</v>
      </c>
      <c r="BG573" s="61" t="s">
        <v>1157</v>
      </c>
      <c r="BH573" s="61" t="s">
        <v>1157</v>
      </c>
      <c r="BJ573" s="61" t="s">
        <v>4899</v>
      </c>
      <c r="BK573" s="61" t="s">
        <v>4899</v>
      </c>
      <c r="BL573" s="61" t="s">
        <v>4895</v>
      </c>
      <c r="BM573" s="61" t="s">
        <v>4895</v>
      </c>
      <c r="BN573" s="70" t="n">
        <v>3734934.72</v>
      </c>
      <c r="BO573" s="68" t="n">
        <v>3734934.72</v>
      </c>
      <c r="BP573" s="68" t="n">
        <v>3734934.72</v>
      </c>
      <c r="BQ573" s="68" t="n">
        <v>3734934.72</v>
      </c>
      <c r="BR573" s="69" t="n">
        <v>353687</v>
      </c>
      <c r="BU573" s="68" t="n">
        <v>353687</v>
      </c>
    </row>
    <row r="574" customFormat="false" ht="15" hidden="true" customHeight="false" outlineLevel="0" collapsed="false">
      <c r="A574" s="61" t="s">
        <v>4900</v>
      </c>
      <c r="B574" s="61" t="s">
        <v>4901</v>
      </c>
      <c r="C574" s="62" t="n">
        <v>45291</v>
      </c>
      <c r="D574" s="62" t="n">
        <v>45291</v>
      </c>
      <c r="E574" s="61" t="s">
        <v>1259</v>
      </c>
      <c r="F574" s="61" t="s">
        <v>724</v>
      </c>
      <c r="G574" s="61" t="s">
        <v>4902</v>
      </c>
      <c r="H574" s="61" t="s">
        <v>4902</v>
      </c>
      <c r="I574" s="61" t="s">
        <v>4903</v>
      </c>
      <c r="J574" s="61" t="s">
        <v>1195</v>
      </c>
      <c r="K574" s="61" t="s">
        <v>1195</v>
      </c>
      <c r="L574" s="61" t="s">
        <v>1195</v>
      </c>
      <c r="N574" s="61" t="n">
        <v>71234969</v>
      </c>
      <c r="O574" s="61" t="s">
        <v>1262</v>
      </c>
      <c r="P574" s="61" t="s">
        <v>4904</v>
      </c>
      <c r="Q574" s="61" t="s">
        <v>4905</v>
      </c>
      <c r="R574" s="61" t="s">
        <v>4905</v>
      </c>
      <c r="S574" s="61" t="str">
        <f aca="false">IF(J574="Listed Option",MID(R574,3,9),MID(Q574,3,9))</f>
        <v>021369103</v>
      </c>
      <c r="T574" s="61" t="e">
        <f aca="false">VLOOKUP(S574,'Output v4'!C:C,1,FALSE())</f>
        <v>#N/A</v>
      </c>
      <c r="U574" s="61" t="s">
        <v>4906</v>
      </c>
      <c r="V574" s="61" t="s">
        <v>4907</v>
      </c>
      <c r="W574" s="61" t="s">
        <v>4908</v>
      </c>
      <c r="Y574" s="61" t="s">
        <v>4909</v>
      </c>
      <c r="Z574" s="61" t="s">
        <v>4029</v>
      </c>
      <c r="AA574" s="61" t="s">
        <v>4117</v>
      </c>
      <c r="AB574" s="63" t="n">
        <v>-25932</v>
      </c>
      <c r="AC574" s="63" t="n">
        <v>-25932</v>
      </c>
      <c r="AE574" s="61" t="n">
        <v>0</v>
      </c>
      <c r="AF574" s="64" t="n">
        <v>-25932</v>
      </c>
      <c r="AG574" s="61" t="s">
        <v>1273</v>
      </c>
      <c r="AH574" s="62" t="n">
        <v>45291</v>
      </c>
      <c r="AI574" s="65" t="n">
        <v>84.15</v>
      </c>
      <c r="AJ574" s="61" t="s">
        <v>3614</v>
      </c>
      <c r="AK574" s="65" t="n">
        <v>84.15</v>
      </c>
      <c r="AL574" s="65" t="n">
        <v>84.15</v>
      </c>
      <c r="AM574" s="66" t="n">
        <v>-2182177.8</v>
      </c>
      <c r="AN574" s="66" t="n">
        <f aca="false">IF(J574="Listed Option",AF574*AL574,AM574)</f>
        <v>-2182177.8</v>
      </c>
      <c r="AO574" s="61" t="s">
        <v>1267</v>
      </c>
      <c r="AP574" s="61" t="n">
        <v>1</v>
      </c>
      <c r="AQ574" s="61" t="n">
        <v>1</v>
      </c>
      <c r="AV574" s="61" t="s">
        <v>4909</v>
      </c>
      <c r="AW574" s="61" t="s">
        <v>4070</v>
      </c>
      <c r="AY574" s="61" t="s">
        <v>4903</v>
      </c>
      <c r="AZ574" s="61" t="s">
        <v>4903</v>
      </c>
      <c r="BA574" s="61" t="s">
        <v>4903</v>
      </c>
      <c r="BB574" s="67" t="n">
        <v>0</v>
      </c>
      <c r="BE574" s="61" t="n">
        <v>238587</v>
      </c>
      <c r="BF574" s="61" t="s">
        <v>724</v>
      </c>
      <c r="BG574" s="61" t="s">
        <v>4084</v>
      </c>
      <c r="BH574" s="61" t="s">
        <v>4084</v>
      </c>
      <c r="BI574" s="61" t="s">
        <v>4903</v>
      </c>
      <c r="BJ574" s="61" t="s">
        <v>4903</v>
      </c>
      <c r="BK574" s="61" t="s">
        <v>4903</v>
      </c>
      <c r="BL574" s="61" t="s">
        <v>4905</v>
      </c>
      <c r="BM574" s="61" t="s">
        <v>4905</v>
      </c>
      <c r="BN574" s="70" t="n">
        <v>-2182177.8</v>
      </c>
      <c r="BO574" s="68" t="n">
        <v>-2182177.8</v>
      </c>
      <c r="BP574" s="68" t="n">
        <v>-2182177.8</v>
      </c>
      <c r="BQ574" s="68" t="n">
        <v>-2182177.8</v>
      </c>
      <c r="BR574" s="69" t="n">
        <v>-25932</v>
      </c>
      <c r="BU574" s="68" t="n">
        <v>25932</v>
      </c>
    </row>
    <row r="575" customFormat="false" ht="15" hidden="true" customHeight="false" outlineLevel="0" collapsed="false">
      <c r="A575" s="61" t="s">
        <v>4910</v>
      </c>
      <c r="B575" s="61" t="s">
        <v>4911</v>
      </c>
      <c r="C575" s="62" t="n">
        <v>45291</v>
      </c>
      <c r="D575" s="62" t="n">
        <v>45291</v>
      </c>
      <c r="E575" s="61" t="s">
        <v>1259</v>
      </c>
      <c r="F575" s="61" t="s">
        <v>724</v>
      </c>
      <c r="G575" s="61" t="s">
        <v>4912</v>
      </c>
      <c r="H575" s="61" t="s">
        <v>4902</v>
      </c>
      <c r="I575" s="61" t="s">
        <v>4903</v>
      </c>
      <c r="J575" s="61" t="s">
        <v>1199</v>
      </c>
      <c r="K575" s="61" t="s">
        <v>4543</v>
      </c>
      <c r="L575" s="61" t="s">
        <v>4543</v>
      </c>
      <c r="N575" s="61" t="n">
        <v>181457899</v>
      </c>
      <c r="O575" s="61" t="s">
        <v>1262</v>
      </c>
      <c r="P575" s="61" t="s">
        <v>4913</v>
      </c>
      <c r="Q575" s="61" t="s">
        <v>4914</v>
      </c>
      <c r="R575" s="61" t="s">
        <v>4905</v>
      </c>
      <c r="S575" s="61" t="str">
        <f aca="false">IF(J575="Listed Option",MID(R575,3,9),MID(Q575,3,9))</f>
        <v>021369AC7</v>
      </c>
      <c r="T575" s="61" t="str">
        <f aca="false">VLOOKUP(S575,'Output v4'!C:C,1,FALSE())</f>
        <v>021369AC7</v>
      </c>
      <c r="U575" s="61" t="s">
        <v>23</v>
      </c>
      <c r="V575" s="61" t="s">
        <v>4915</v>
      </c>
      <c r="Z575" s="61" t="s">
        <v>4029</v>
      </c>
      <c r="AA575" s="61" t="s">
        <v>4117</v>
      </c>
      <c r="AB575" s="63" t="n">
        <v>2000</v>
      </c>
      <c r="AC575" s="63" t="n">
        <v>2000000</v>
      </c>
      <c r="AE575" s="61" t="n">
        <v>1000</v>
      </c>
      <c r="AF575" s="64" t="n">
        <v>2000000</v>
      </c>
      <c r="AG575" s="61" t="s">
        <v>689</v>
      </c>
      <c r="AH575" s="62" t="n">
        <v>45291</v>
      </c>
      <c r="AI575" s="65" t="n">
        <v>1.2975</v>
      </c>
      <c r="AJ575" s="61" t="s">
        <v>1266</v>
      </c>
      <c r="AK575" s="65" t="n">
        <v>1.2975</v>
      </c>
      <c r="AL575" s="65" t="n">
        <v>84.15</v>
      </c>
      <c r="AM575" s="66" t="n">
        <v>2595000</v>
      </c>
      <c r="AN575" s="66" t="n">
        <f aca="false">IF(J575="Listed Option",AF575*AL575,AM575)</f>
        <v>2595000</v>
      </c>
      <c r="AO575" s="61" t="s">
        <v>1267</v>
      </c>
      <c r="AT575" s="62" t="n">
        <v>45289</v>
      </c>
      <c r="AU575" s="65" t="n">
        <v>1.29659398765</v>
      </c>
      <c r="AV575" s="61" t="s">
        <v>4909</v>
      </c>
      <c r="AW575" s="61" t="s">
        <v>4070</v>
      </c>
      <c r="AY575" s="61" t="s">
        <v>4903</v>
      </c>
      <c r="AZ575" s="61" t="s">
        <v>4903</v>
      </c>
      <c r="BA575" s="61" t="s">
        <v>4903</v>
      </c>
      <c r="BB575" s="67" t="n">
        <v>16</v>
      </c>
      <c r="BE575" s="61" t="n">
        <v>238587</v>
      </c>
      <c r="BF575" s="61" t="s">
        <v>724</v>
      </c>
      <c r="BG575" s="61" t="s">
        <v>4084</v>
      </c>
      <c r="BH575" s="61" t="s">
        <v>4084</v>
      </c>
      <c r="BI575" s="61" t="s">
        <v>4903</v>
      </c>
      <c r="BJ575" s="61" t="s">
        <v>4903</v>
      </c>
      <c r="BL575" s="61" t="s">
        <v>4905</v>
      </c>
      <c r="BM575" s="61" t="s">
        <v>4905</v>
      </c>
      <c r="BN575" s="70" t="n">
        <v>2000000</v>
      </c>
      <c r="BP575" s="68" t="n">
        <v>2595000</v>
      </c>
      <c r="BQ575" s="68" t="n">
        <v>2595000</v>
      </c>
      <c r="BR575" s="69" t="n">
        <v>2000000</v>
      </c>
      <c r="BT575" s="63" t="n">
        <v>2000</v>
      </c>
      <c r="BU575" s="68" t="n">
        <v>2000000</v>
      </c>
    </row>
    <row r="576" customFormat="false" ht="15" hidden="true" customHeight="false" outlineLevel="0" collapsed="false">
      <c r="A576" s="61" t="s">
        <v>4916</v>
      </c>
      <c r="B576" s="61" t="s">
        <v>4917</v>
      </c>
      <c r="C576" s="62" t="n">
        <v>45291</v>
      </c>
      <c r="D576" s="62" t="n">
        <v>45291</v>
      </c>
      <c r="E576" s="61" t="s">
        <v>1259</v>
      </c>
      <c r="F576" s="61" t="s">
        <v>724</v>
      </c>
      <c r="G576" s="61" t="s">
        <v>4902</v>
      </c>
      <c r="H576" s="61" t="s">
        <v>4902</v>
      </c>
      <c r="I576" s="61" t="s">
        <v>4903</v>
      </c>
      <c r="J576" s="61" t="s">
        <v>1195</v>
      </c>
      <c r="K576" s="61" t="s">
        <v>1195</v>
      </c>
      <c r="L576" s="61" t="s">
        <v>1195</v>
      </c>
      <c r="N576" s="61" t="n">
        <v>71234969</v>
      </c>
      <c r="O576" s="61" t="s">
        <v>1262</v>
      </c>
      <c r="P576" s="61" t="s">
        <v>4904</v>
      </c>
      <c r="Q576" s="61" t="s">
        <v>4905</v>
      </c>
      <c r="R576" s="61" t="s">
        <v>4905</v>
      </c>
      <c r="S576" s="61" t="str">
        <f aca="false">IF(J576="Listed Option",MID(R576,3,9),MID(Q576,3,9))</f>
        <v>021369103</v>
      </c>
      <c r="T576" s="61" t="e">
        <f aca="false">VLOOKUP(S576,'Output v4'!C:C,1,FALSE())</f>
        <v>#N/A</v>
      </c>
      <c r="U576" s="61" t="s">
        <v>4906</v>
      </c>
      <c r="V576" s="61" t="s">
        <v>4907</v>
      </c>
      <c r="W576" s="61" t="s">
        <v>4908</v>
      </c>
      <c r="Y576" s="61" t="s">
        <v>4909</v>
      </c>
      <c r="Z576" s="61" t="s">
        <v>4074</v>
      </c>
      <c r="AA576" s="61" t="s">
        <v>4075</v>
      </c>
      <c r="AB576" s="63" t="n">
        <v>-43764</v>
      </c>
      <c r="AC576" s="63" t="n">
        <v>-43764</v>
      </c>
      <c r="AE576" s="61" t="n">
        <v>0</v>
      </c>
      <c r="AF576" s="64" t="n">
        <v>-43764</v>
      </c>
      <c r="AG576" s="61" t="s">
        <v>1273</v>
      </c>
      <c r="AH576" s="62" t="n">
        <v>45291</v>
      </c>
      <c r="AI576" s="65" t="n">
        <v>84.15</v>
      </c>
      <c r="AJ576" s="61" t="s">
        <v>3614</v>
      </c>
      <c r="AK576" s="65" t="n">
        <v>84.15</v>
      </c>
      <c r="AL576" s="65" t="n">
        <v>84.15</v>
      </c>
      <c r="AM576" s="66" t="n">
        <v>-3682740.6</v>
      </c>
      <c r="AN576" s="66" t="n">
        <f aca="false">IF(J576="Listed Option",AF576*AL576,AM576)</f>
        <v>-3682740.6</v>
      </c>
      <c r="AO576" s="61" t="s">
        <v>1267</v>
      </c>
      <c r="AP576" s="61" t="n">
        <v>1</v>
      </c>
      <c r="AQ576" s="61" t="n">
        <v>1</v>
      </c>
      <c r="AV576" s="61" t="s">
        <v>4909</v>
      </c>
      <c r="AW576" s="61" t="s">
        <v>4070</v>
      </c>
      <c r="AY576" s="61" t="s">
        <v>4903</v>
      </c>
      <c r="AZ576" s="61" t="s">
        <v>4903</v>
      </c>
      <c r="BA576" s="61" t="s">
        <v>4903</v>
      </c>
      <c r="BB576" s="67" t="n">
        <v>0</v>
      </c>
      <c r="BE576" s="61" t="n">
        <v>241450</v>
      </c>
      <c r="BF576" s="61" t="s">
        <v>724</v>
      </c>
      <c r="BG576" s="61" t="s">
        <v>4084</v>
      </c>
      <c r="BH576" s="61" t="s">
        <v>4084</v>
      </c>
      <c r="BI576" s="61" t="s">
        <v>4903</v>
      </c>
      <c r="BJ576" s="61" t="s">
        <v>4903</v>
      </c>
      <c r="BK576" s="61" t="s">
        <v>4903</v>
      </c>
      <c r="BL576" s="61" t="s">
        <v>4905</v>
      </c>
      <c r="BM576" s="61" t="s">
        <v>4905</v>
      </c>
      <c r="BN576" s="70" t="n">
        <v>-3682740.6</v>
      </c>
      <c r="BO576" s="68" t="n">
        <v>-3682740.6</v>
      </c>
      <c r="BP576" s="68" t="n">
        <v>-3682740.6</v>
      </c>
      <c r="BQ576" s="68" t="n">
        <v>-3682740.6</v>
      </c>
      <c r="BR576" s="69" t="n">
        <v>-43764</v>
      </c>
      <c r="BU576" s="68" t="n">
        <v>43764</v>
      </c>
    </row>
    <row r="577" customFormat="false" ht="15" hidden="true" customHeight="false" outlineLevel="0" collapsed="false">
      <c r="A577" s="61" t="s">
        <v>4918</v>
      </c>
      <c r="B577" s="61" t="s">
        <v>4919</v>
      </c>
      <c r="C577" s="62" t="n">
        <v>45291</v>
      </c>
      <c r="D577" s="62" t="n">
        <v>45291</v>
      </c>
      <c r="E577" s="61" t="s">
        <v>1259</v>
      </c>
      <c r="F577" s="61" t="s">
        <v>724</v>
      </c>
      <c r="G577" s="61" t="s">
        <v>4912</v>
      </c>
      <c r="H577" s="61" t="s">
        <v>4902</v>
      </c>
      <c r="I577" s="61" t="s">
        <v>4903</v>
      </c>
      <c r="J577" s="61" t="s">
        <v>1199</v>
      </c>
      <c r="K577" s="61" t="s">
        <v>4543</v>
      </c>
      <c r="L577" s="61" t="s">
        <v>4543</v>
      </c>
      <c r="N577" s="61" t="n">
        <v>181457899</v>
      </c>
      <c r="O577" s="61" t="s">
        <v>1262</v>
      </c>
      <c r="P577" s="61" t="s">
        <v>4913</v>
      </c>
      <c r="Q577" s="61" t="s">
        <v>4914</v>
      </c>
      <c r="R577" s="61" t="s">
        <v>4905</v>
      </c>
      <c r="S577" s="61" t="str">
        <f aca="false">IF(J577="Listed Option",MID(R577,3,9),MID(Q577,3,9))</f>
        <v>021369AC7</v>
      </c>
      <c r="T577" s="61" t="str">
        <f aca="false">VLOOKUP(S577,'Output v4'!C:C,1,FALSE())</f>
        <v>021369AC7</v>
      </c>
      <c r="U577" s="61" t="s">
        <v>23</v>
      </c>
      <c r="V577" s="61" t="s">
        <v>4915</v>
      </c>
      <c r="Z577" s="61" t="s">
        <v>4074</v>
      </c>
      <c r="AA577" s="61" t="s">
        <v>4075</v>
      </c>
      <c r="AB577" s="63" t="n">
        <v>4750</v>
      </c>
      <c r="AC577" s="63" t="n">
        <v>4750000</v>
      </c>
      <c r="AE577" s="61" t="n">
        <v>1000</v>
      </c>
      <c r="AF577" s="64" t="n">
        <v>4750000</v>
      </c>
      <c r="AG577" s="61" t="s">
        <v>689</v>
      </c>
      <c r="AH577" s="62" t="n">
        <v>45291</v>
      </c>
      <c r="AI577" s="65" t="n">
        <v>1.2975</v>
      </c>
      <c r="AJ577" s="61" t="s">
        <v>1266</v>
      </c>
      <c r="AK577" s="65" t="n">
        <v>1.2975</v>
      </c>
      <c r="AL577" s="65" t="n">
        <v>84.15</v>
      </c>
      <c r="AM577" s="66" t="n">
        <v>6163125</v>
      </c>
      <c r="AN577" s="66" t="n">
        <f aca="false">IF(J577="Listed Option",AF577*AL577,AM577)</f>
        <v>6163125</v>
      </c>
      <c r="AO577" s="61" t="s">
        <v>1267</v>
      </c>
      <c r="AT577" s="62" t="n">
        <v>45289</v>
      </c>
      <c r="AU577" s="65" t="n">
        <v>1.29659398765</v>
      </c>
      <c r="AV577" s="61" t="s">
        <v>4909</v>
      </c>
      <c r="AW577" s="61" t="s">
        <v>4070</v>
      </c>
      <c r="AY577" s="61" t="s">
        <v>4903</v>
      </c>
      <c r="AZ577" s="61" t="s">
        <v>4903</v>
      </c>
      <c r="BA577" s="61" t="s">
        <v>4903</v>
      </c>
      <c r="BB577" s="67" t="n">
        <v>16</v>
      </c>
      <c r="BE577" s="61" t="n">
        <v>241450</v>
      </c>
      <c r="BF577" s="61" t="s">
        <v>724</v>
      </c>
      <c r="BG577" s="61" t="s">
        <v>4084</v>
      </c>
      <c r="BH577" s="61" t="s">
        <v>4084</v>
      </c>
      <c r="BI577" s="61" t="s">
        <v>4903</v>
      </c>
      <c r="BJ577" s="61" t="s">
        <v>4903</v>
      </c>
      <c r="BL577" s="61" t="s">
        <v>4905</v>
      </c>
      <c r="BM577" s="61" t="s">
        <v>4905</v>
      </c>
      <c r="BN577" s="70" t="n">
        <v>4750000</v>
      </c>
      <c r="BP577" s="68" t="n">
        <v>6163125</v>
      </c>
      <c r="BQ577" s="68" t="n">
        <v>6163125</v>
      </c>
      <c r="BR577" s="69" t="n">
        <v>4750000</v>
      </c>
      <c r="BT577" s="63" t="n">
        <v>4750</v>
      </c>
      <c r="BU577" s="68" t="n">
        <v>4750000</v>
      </c>
    </row>
    <row r="578" customFormat="false" ht="15" hidden="true" customHeight="false" outlineLevel="0" collapsed="false">
      <c r="A578" s="61" t="s">
        <v>4920</v>
      </c>
      <c r="B578" s="61" t="s">
        <v>4921</v>
      </c>
      <c r="C578" s="62" t="n">
        <v>45291</v>
      </c>
      <c r="D578" s="62" t="n">
        <v>45291</v>
      </c>
      <c r="E578" s="61" t="s">
        <v>1259</v>
      </c>
      <c r="F578" s="61" t="s">
        <v>726</v>
      </c>
      <c r="G578" s="61" t="s">
        <v>4922</v>
      </c>
      <c r="H578" s="61" t="s">
        <v>4922</v>
      </c>
      <c r="I578" s="61" t="s">
        <v>4923</v>
      </c>
      <c r="J578" s="61" t="s">
        <v>1195</v>
      </c>
      <c r="K578" s="61" t="s">
        <v>1195</v>
      </c>
      <c r="L578" s="61" t="s">
        <v>1195</v>
      </c>
      <c r="N578" s="61" t="n">
        <v>67461662</v>
      </c>
      <c r="O578" s="61" t="s">
        <v>1262</v>
      </c>
      <c r="P578" s="61" t="s">
        <v>4924</v>
      </c>
      <c r="Q578" s="61" t="s">
        <v>4925</v>
      </c>
      <c r="R578" s="61" t="s">
        <v>4925</v>
      </c>
      <c r="S578" s="61" t="str">
        <f aca="false">IF(J578="Listed Option",MID(R578,3,9),MID(Q578,3,9))</f>
        <v>02156K103</v>
      </c>
      <c r="T578" s="61" t="str">
        <f aca="false">VLOOKUP(S578,'Output v4'!C:C,1,FALSE())</f>
        <v>02156K103</v>
      </c>
      <c r="U578" s="61" t="s">
        <v>25</v>
      </c>
      <c r="V578" s="61" t="s">
        <v>4926</v>
      </c>
      <c r="W578" s="61" t="s">
        <v>4927</v>
      </c>
      <c r="Y578" s="61" t="s">
        <v>4928</v>
      </c>
      <c r="Z578" s="61" t="s">
        <v>1304</v>
      </c>
      <c r="AA578" s="61" t="s">
        <v>1305</v>
      </c>
      <c r="AB578" s="63" t="n">
        <v>446626</v>
      </c>
      <c r="AC578" s="63" t="n">
        <v>446626</v>
      </c>
      <c r="AE578" s="61" t="n">
        <v>0</v>
      </c>
      <c r="AF578" s="64" t="n">
        <v>446626</v>
      </c>
      <c r="AG578" s="61" t="s">
        <v>689</v>
      </c>
      <c r="AH578" s="62" t="n">
        <v>45291</v>
      </c>
      <c r="AI578" s="65" t="n">
        <v>3.25</v>
      </c>
      <c r="AJ578" s="61" t="s">
        <v>3614</v>
      </c>
      <c r="AK578" s="65" t="n">
        <v>3.25</v>
      </c>
      <c r="AL578" s="65" t="n">
        <v>3.25</v>
      </c>
      <c r="AM578" s="66" t="n">
        <v>1451534.5</v>
      </c>
      <c r="AN578" s="66" t="n">
        <f aca="false">IF(J578="Listed Option",AF578*AL578,AM578)</f>
        <v>1451534.5</v>
      </c>
      <c r="AO578" s="61" t="s">
        <v>1267</v>
      </c>
      <c r="AP578" s="61" t="n">
        <v>1</v>
      </c>
      <c r="AQ578" s="61" t="n">
        <v>1</v>
      </c>
      <c r="AV578" s="61" t="s">
        <v>4928</v>
      </c>
      <c r="AW578" s="61" t="s">
        <v>4070</v>
      </c>
      <c r="AY578" s="61" t="s">
        <v>4923</v>
      </c>
      <c r="AZ578" s="61" t="s">
        <v>4923</v>
      </c>
      <c r="BA578" s="61" t="s">
        <v>4923</v>
      </c>
      <c r="BB578" s="67" t="n">
        <v>0</v>
      </c>
      <c r="BE578" s="61" t="n">
        <v>238575</v>
      </c>
      <c r="BF578" s="61" t="s">
        <v>726</v>
      </c>
      <c r="BG578" s="61" t="s">
        <v>4084</v>
      </c>
      <c r="BH578" s="61" t="s">
        <v>4084</v>
      </c>
      <c r="BI578" s="61" t="s">
        <v>4923</v>
      </c>
      <c r="BJ578" s="61" t="s">
        <v>4923</v>
      </c>
      <c r="BK578" s="61" t="s">
        <v>4923</v>
      </c>
      <c r="BL578" s="61" t="s">
        <v>4925</v>
      </c>
      <c r="BM578" s="61" t="s">
        <v>4925</v>
      </c>
      <c r="BN578" s="70" t="n">
        <v>1451534.5</v>
      </c>
      <c r="BO578" s="68" t="n">
        <v>1451534.5</v>
      </c>
      <c r="BP578" s="68" t="n">
        <v>1451534.5</v>
      </c>
      <c r="BQ578" s="68" t="n">
        <v>1451534.5</v>
      </c>
      <c r="BR578" s="69" t="n">
        <v>446626</v>
      </c>
      <c r="BU578" s="68" t="n">
        <v>446626</v>
      </c>
    </row>
    <row r="579" customFormat="false" ht="15" hidden="true" customHeight="false" outlineLevel="0" collapsed="false">
      <c r="A579" s="61" t="s">
        <v>4929</v>
      </c>
      <c r="B579" s="61" t="s">
        <v>4930</v>
      </c>
      <c r="C579" s="62" t="n">
        <v>45291</v>
      </c>
      <c r="D579" s="62" t="n">
        <v>45291</v>
      </c>
      <c r="E579" s="61" t="s">
        <v>1259</v>
      </c>
      <c r="F579" s="61" t="s">
        <v>727</v>
      </c>
      <c r="G579" s="61" t="s">
        <v>4931</v>
      </c>
      <c r="H579" s="61" t="s">
        <v>4931</v>
      </c>
      <c r="I579" s="61" t="s">
        <v>4932</v>
      </c>
      <c r="J579" s="61" t="s">
        <v>1195</v>
      </c>
      <c r="K579" s="61" t="s">
        <v>1195</v>
      </c>
      <c r="L579" s="61" t="s">
        <v>1195</v>
      </c>
      <c r="N579" s="61" t="n">
        <v>53065</v>
      </c>
      <c r="O579" s="61" t="s">
        <v>1262</v>
      </c>
      <c r="P579" s="61" t="s">
        <v>4933</v>
      </c>
      <c r="Q579" s="61" t="s">
        <v>4934</v>
      </c>
      <c r="R579" s="61" t="s">
        <v>4934</v>
      </c>
      <c r="S579" s="61" t="str">
        <f aca="false">IF(J579="Listed Option",MID(R579,3,9),MID(Q579,3,9))</f>
        <v>023135106</v>
      </c>
      <c r="T579" s="61" t="str">
        <f aca="false">VLOOKUP(S579,'Output v4'!C:C,1,FALSE())</f>
        <v>023135106</v>
      </c>
      <c r="U579" s="61" t="s">
        <v>26</v>
      </c>
      <c r="V579" s="61" t="s">
        <v>4935</v>
      </c>
      <c r="W579" s="61" t="s">
        <v>4936</v>
      </c>
      <c r="Y579" s="61" t="s">
        <v>4937</v>
      </c>
      <c r="Z579" s="61" t="s">
        <v>1304</v>
      </c>
      <c r="AA579" s="61" t="s">
        <v>1305</v>
      </c>
      <c r="AB579" s="63" t="n">
        <v>-23631</v>
      </c>
      <c r="AC579" s="63" t="n">
        <v>-23631</v>
      </c>
      <c r="AE579" s="61" t="n">
        <v>0</v>
      </c>
      <c r="AF579" s="64" t="n">
        <v>-23631</v>
      </c>
      <c r="AG579" s="61" t="s">
        <v>1273</v>
      </c>
      <c r="AH579" s="62" t="n">
        <v>45291</v>
      </c>
      <c r="AI579" s="65" t="n">
        <v>151.94</v>
      </c>
      <c r="AJ579" s="61" t="s">
        <v>3614</v>
      </c>
      <c r="AK579" s="65" t="n">
        <v>151.94</v>
      </c>
      <c r="AL579" s="65" t="n">
        <v>151.94</v>
      </c>
      <c r="AM579" s="66" t="n">
        <v>-3590494.14</v>
      </c>
      <c r="AN579" s="66" t="n">
        <f aca="false">IF(J579="Listed Option",AF579*AL579,AM579)</f>
        <v>-3590494.14</v>
      </c>
      <c r="AO579" s="61" t="s">
        <v>1267</v>
      </c>
      <c r="AP579" s="61" t="n">
        <v>1</v>
      </c>
      <c r="AQ579" s="61" t="n">
        <v>1</v>
      </c>
      <c r="AV579" s="61" t="s">
        <v>4937</v>
      </c>
      <c r="AW579" s="61" t="s">
        <v>4070</v>
      </c>
      <c r="AY579" s="61" t="s">
        <v>4932</v>
      </c>
      <c r="AZ579" s="61" t="s">
        <v>4932</v>
      </c>
      <c r="BA579" s="61" t="s">
        <v>4932</v>
      </c>
      <c r="BB579" s="67" t="n">
        <v>0</v>
      </c>
      <c r="BE579" s="61" t="n">
        <v>238575</v>
      </c>
      <c r="BF579" s="61" t="s">
        <v>727</v>
      </c>
      <c r="BG579" s="61" t="s">
        <v>4084</v>
      </c>
      <c r="BH579" s="61" t="s">
        <v>4084</v>
      </c>
      <c r="BI579" s="61" t="s">
        <v>4932</v>
      </c>
      <c r="BJ579" s="61" t="s">
        <v>4932</v>
      </c>
      <c r="BK579" s="61" t="s">
        <v>4932</v>
      </c>
      <c r="BL579" s="61" t="s">
        <v>4934</v>
      </c>
      <c r="BM579" s="61" t="s">
        <v>4934</v>
      </c>
      <c r="BN579" s="70" t="n">
        <v>-3590494.14</v>
      </c>
      <c r="BO579" s="68" t="n">
        <v>-3590494.14</v>
      </c>
      <c r="BP579" s="68" t="n">
        <v>-3590494.14</v>
      </c>
      <c r="BQ579" s="68" t="n">
        <v>-3590494.14</v>
      </c>
      <c r="BR579" s="69" t="n">
        <v>-23631</v>
      </c>
      <c r="BU579" s="68" t="n">
        <v>23631</v>
      </c>
    </row>
    <row r="580" customFormat="false" ht="15" hidden="true" customHeight="false" outlineLevel="0" collapsed="false">
      <c r="A580" s="61" t="s">
        <v>4938</v>
      </c>
      <c r="B580" s="61" t="s">
        <v>4939</v>
      </c>
      <c r="C580" s="62" t="n">
        <v>45291</v>
      </c>
      <c r="D580" s="62" t="n">
        <v>45291</v>
      </c>
      <c r="E580" s="61" t="s">
        <v>1259</v>
      </c>
      <c r="F580" s="61" t="s">
        <v>727</v>
      </c>
      <c r="G580" s="61" t="s">
        <v>4940</v>
      </c>
      <c r="H580" s="61" t="s">
        <v>4931</v>
      </c>
      <c r="I580" s="61" t="s">
        <v>4932</v>
      </c>
      <c r="J580" s="61" t="s">
        <v>1196</v>
      </c>
      <c r="K580" s="61" t="s">
        <v>4088</v>
      </c>
      <c r="L580" s="61" t="s">
        <v>4089</v>
      </c>
      <c r="M580" s="61" t="s">
        <v>1197</v>
      </c>
      <c r="N580" s="61" t="n">
        <v>133654020</v>
      </c>
      <c r="O580" s="61" t="s">
        <v>1262</v>
      </c>
      <c r="P580" s="61" t="s">
        <v>4941</v>
      </c>
      <c r="R580" s="61" t="s">
        <v>4934</v>
      </c>
      <c r="S580" s="61" t="str">
        <f aca="false">IF(J580="Listed Option",MID(R580,3,9),MID(Q580,3,9))</f>
        <v>023135106</v>
      </c>
      <c r="T580" s="61" t="str">
        <f aca="false">VLOOKUP(S580,'Output v4'!C:C,1,FALSE())</f>
        <v>023135106</v>
      </c>
      <c r="W580" s="61" t="s">
        <v>4942</v>
      </c>
      <c r="X580" s="61" t="s">
        <v>4943</v>
      </c>
      <c r="Y580" s="61" t="s">
        <v>4944</v>
      </c>
      <c r="Z580" s="61" t="s">
        <v>1304</v>
      </c>
      <c r="AA580" s="61" t="s">
        <v>1305</v>
      </c>
      <c r="AB580" s="63" t="n">
        <v>217</v>
      </c>
      <c r="AC580" s="63" t="n">
        <v>217</v>
      </c>
      <c r="AD580" s="61" t="n">
        <v>100</v>
      </c>
      <c r="AE580" s="61" t="n">
        <v>0</v>
      </c>
      <c r="AF580" s="64" t="n">
        <v>21700</v>
      </c>
      <c r="AG580" s="61" t="s">
        <v>689</v>
      </c>
      <c r="AH580" s="62" t="n">
        <v>45291</v>
      </c>
      <c r="AI580" s="65" t="n">
        <v>0.07</v>
      </c>
      <c r="AJ580" s="61" t="s">
        <v>1266</v>
      </c>
      <c r="AK580" s="65" t="n">
        <v>0.07</v>
      </c>
      <c r="AL580" s="65" t="n">
        <v>151.94</v>
      </c>
      <c r="AM580" s="66" t="n">
        <v>1519</v>
      </c>
      <c r="AN580" s="66" t="n">
        <f aca="false">IF(J580="Listed Option",AF580*AL580,AM580)</f>
        <v>3297098</v>
      </c>
      <c r="AO580" s="61" t="s">
        <v>1267</v>
      </c>
      <c r="AP580" s="61" t="n">
        <v>100</v>
      </c>
      <c r="AQ580" s="61" t="n">
        <v>100</v>
      </c>
      <c r="AV580" s="61" t="s">
        <v>4937</v>
      </c>
      <c r="AW580" s="61" t="s">
        <v>4070</v>
      </c>
      <c r="AY580" s="61" t="s">
        <v>4932</v>
      </c>
      <c r="AZ580" s="61" t="s">
        <v>4932</v>
      </c>
      <c r="BA580" s="61" t="s">
        <v>4932</v>
      </c>
      <c r="BB580" s="67" t="n">
        <v>0</v>
      </c>
      <c r="BE580" s="61" t="n">
        <v>238575</v>
      </c>
      <c r="BG580" s="61" t="s">
        <v>4084</v>
      </c>
      <c r="BJ580" s="61" t="s">
        <v>4932</v>
      </c>
      <c r="BL580" s="61" t="s">
        <v>4934</v>
      </c>
      <c r="BM580" s="61" t="s">
        <v>4934</v>
      </c>
      <c r="BN580" s="70" t="n">
        <v>-3297098</v>
      </c>
      <c r="BO580" s="68" t="n">
        <v>3297098</v>
      </c>
      <c r="BP580" s="68" t="n">
        <v>15.19</v>
      </c>
      <c r="BQ580" s="68" t="n">
        <v>15.19</v>
      </c>
      <c r="BR580" s="69" t="n">
        <v>217</v>
      </c>
      <c r="BS580" s="63" t="n">
        <v>217</v>
      </c>
      <c r="BU580" s="68" t="n">
        <v>217</v>
      </c>
    </row>
    <row r="581" customFormat="false" ht="15" hidden="true" customHeight="false" outlineLevel="0" collapsed="false">
      <c r="A581" s="61" t="s">
        <v>4945</v>
      </c>
      <c r="B581" s="61" t="s">
        <v>4946</v>
      </c>
      <c r="C581" s="62" t="n">
        <v>45291</v>
      </c>
      <c r="D581" s="62" t="n">
        <v>45291</v>
      </c>
      <c r="E581" s="61" t="s">
        <v>1259</v>
      </c>
      <c r="F581" s="61" t="s">
        <v>727</v>
      </c>
      <c r="G581" s="61" t="s">
        <v>4947</v>
      </c>
      <c r="H581" s="61" t="s">
        <v>4931</v>
      </c>
      <c r="I581" s="61" t="s">
        <v>4932</v>
      </c>
      <c r="J581" s="61" t="s">
        <v>1196</v>
      </c>
      <c r="K581" s="61" t="s">
        <v>4088</v>
      </c>
      <c r="L581" s="61" t="s">
        <v>4277</v>
      </c>
      <c r="M581" s="61" t="s">
        <v>1198</v>
      </c>
      <c r="N581" s="61" t="n">
        <v>133654062</v>
      </c>
      <c r="O581" s="61" t="s">
        <v>1262</v>
      </c>
      <c r="P581" s="61" t="s">
        <v>4948</v>
      </c>
      <c r="R581" s="61" t="s">
        <v>4934</v>
      </c>
      <c r="S581" s="61" t="str">
        <f aca="false">IF(J581="Listed Option",MID(R581,3,9),MID(Q581,3,9))</f>
        <v>023135106</v>
      </c>
      <c r="T581" s="61" t="str">
        <f aca="false">VLOOKUP(S581,'Output v4'!C:C,1,FALSE())</f>
        <v>023135106</v>
      </c>
      <c r="W581" s="61" t="s">
        <v>4949</v>
      </c>
      <c r="X581" s="61" t="s">
        <v>4950</v>
      </c>
      <c r="Y581" s="61" t="s">
        <v>4951</v>
      </c>
      <c r="Z581" s="61" t="s">
        <v>1304</v>
      </c>
      <c r="AA581" s="61" t="s">
        <v>1305</v>
      </c>
      <c r="AB581" s="63" t="n">
        <v>249</v>
      </c>
      <c r="AC581" s="63" t="n">
        <v>249</v>
      </c>
      <c r="AD581" s="61" t="n">
        <v>100</v>
      </c>
      <c r="AE581" s="61" t="n">
        <v>0</v>
      </c>
      <c r="AF581" s="64" t="n">
        <v>24900</v>
      </c>
      <c r="AG581" s="61" t="s">
        <v>689</v>
      </c>
      <c r="AH581" s="62" t="n">
        <v>45291</v>
      </c>
      <c r="AI581" s="65" t="n">
        <v>15.2</v>
      </c>
      <c r="AJ581" s="61" t="s">
        <v>1266</v>
      </c>
      <c r="AK581" s="65" t="n">
        <v>15.2</v>
      </c>
      <c r="AL581" s="65" t="n">
        <v>151.94</v>
      </c>
      <c r="AM581" s="66" t="n">
        <v>378480</v>
      </c>
      <c r="AN581" s="66" t="n">
        <f aca="false">IF(J581="Listed Option",AF581*AL581,AM581)</f>
        <v>3783306</v>
      </c>
      <c r="AO581" s="61" t="s">
        <v>1267</v>
      </c>
      <c r="AP581" s="61" t="n">
        <v>100</v>
      </c>
      <c r="AQ581" s="61" t="n">
        <v>100</v>
      </c>
      <c r="AV581" s="61" t="s">
        <v>4937</v>
      </c>
      <c r="AW581" s="61" t="s">
        <v>4070</v>
      </c>
      <c r="AY581" s="61" t="s">
        <v>4932</v>
      </c>
      <c r="AZ581" s="61" t="s">
        <v>4932</v>
      </c>
      <c r="BA581" s="61" t="s">
        <v>4932</v>
      </c>
      <c r="BB581" s="67" t="n">
        <v>0</v>
      </c>
      <c r="BE581" s="61" t="n">
        <v>238575</v>
      </c>
      <c r="BG581" s="61" t="s">
        <v>4084</v>
      </c>
      <c r="BJ581" s="61" t="s">
        <v>4932</v>
      </c>
      <c r="BL581" s="61" t="s">
        <v>4934</v>
      </c>
      <c r="BM581" s="61" t="s">
        <v>4934</v>
      </c>
      <c r="BN581" s="70" t="n">
        <v>3783306</v>
      </c>
      <c r="BO581" s="68" t="n">
        <v>3783306</v>
      </c>
      <c r="BP581" s="68" t="n">
        <v>3784.8</v>
      </c>
      <c r="BQ581" s="68" t="n">
        <v>3784.8</v>
      </c>
      <c r="BR581" s="69" t="n">
        <v>249</v>
      </c>
      <c r="BS581" s="63" t="n">
        <v>249</v>
      </c>
      <c r="BU581" s="68" t="n">
        <v>249</v>
      </c>
    </row>
    <row r="582" customFormat="false" ht="15" hidden="true" customHeight="false" outlineLevel="0" collapsed="false">
      <c r="A582" s="61" t="s">
        <v>4952</v>
      </c>
      <c r="B582" s="61" t="s">
        <v>4953</v>
      </c>
      <c r="C582" s="62" t="n">
        <v>45291</v>
      </c>
      <c r="D582" s="62" t="n">
        <v>45291</v>
      </c>
      <c r="E582" s="61" t="s">
        <v>1259</v>
      </c>
      <c r="F582" s="61" t="s">
        <v>727</v>
      </c>
      <c r="G582" s="61" t="s">
        <v>4954</v>
      </c>
      <c r="H582" s="61" t="s">
        <v>4931</v>
      </c>
      <c r="I582" s="61" t="s">
        <v>4932</v>
      </c>
      <c r="J582" s="61" t="s">
        <v>1196</v>
      </c>
      <c r="K582" s="61" t="s">
        <v>4088</v>
      </c>
      <c r="L582" s="61" t="s">
        <v>4089</v>
      </c>
      <c r="M582" s="61" t="s">
        <v>1197</v>
      </c>
      <c r="N582" s="61" t="n">
        <v>133898746</v>
      </c>
      <c r="O582" s="61" t="s">
        <v>1262</v>
      </c>
      <c r="P582" s="61" t="s">
        <v>4955</v>
      </c>
      <c r="R582" s="61" t="s">
        <v>4934</v>
      </c>
      <c r="S582" s="61" t="str">
        <f aca="false">IF(J582="Listed Option",MID(R582,3,9),MID(Q582,3,9))</f>
        <v>023135106</v>
      </c>
      <c r="T582" s="61" t="str">
        <f aca="false">VLOOKUP(S582,'Output v4'!C:C,1,FALSE())</f>
        <v>023135106</v>
      </c>
      <c r="W582" s="61" t="s">
        <v>4956</v>
      </c>
      <c r="X582" s="61" t="s">
        <v>4957</v>
      </c>
      <c r="Y582" s="61" t="s">
        <v>4958</v>
      </c>
      <c r="Z582" s="61" t="s">
        <v>1304</v>
      </c>
      <c r="AA582" s="61" t="s">
        <v>1305</v>
      </c>
      <c r="AB582" s="63" t="n">
        <v>249</v>
      </c>
      <c r="AC582" s="63" t="n">
        <v>249</v>
      </c>
      <c r="AD582" s="61" t="n">
        <v>100</v>
      </c>
      <c r="AE582" s="61" t="n">
        <v>0</v>
      </c>
      <c r="AF582" s="64" t="n">
        <v>24900</v>
      </c>
      <c r="AG582" s="61" t="s">
        <v>689</v>
      </c>
      <c r="AH582" s="62" t="n">
        <v>45291</v>
      </c>
      <c r="AI582" s="65" t="n">
        <v>0.01</v>
      </c>
      <c r="AJ582" s="61" t="s">
        <v>1266</v>
      </c>
      <c r="AK582" s="65" t="n">
        <v>0.01</v>
      </c>
      <c r="AL582" s="65" t="n">
        <v>151.94</v>
      </c>
      <c r="AM582" s="66" t="n">
        <v>249</v>
      </c>
      <c r="AN582" s="66" t="n">
        <f aca="false">IF(J582="Listed Option",AF582*AL582,AM582)</f>
        <v>3783306</v>
      </c>
      <c r="AO582" s="61" t="s">
        <v>1267</v>
      </c>
      <c r="AP582" s="61" t="n">
        <v>100</v>
      </c>
      <c r="AQ582" s="61" t="n">
        <v>100</v>
      </c>
      <c r="AV582" s="61" t="s">
        <v>4937</v>
      </c>
      <c r="AW582" s="61" t="s">
        <v>4070</v>
      </c>
      <c r="AY582" s="61" t="s">
        <v>4932</v>
      </c>
      <c r="AZ582" s="61" t="s">
        <v>4932</v>
      </c>
      <c r="BA582" s="61" t="s">
        <v>4932</v>
      </c>
      <c r="BB582" s="67" t="n">
        <v>0</v>
      </c>
      <c r="BE582" s="61" t="n">
        <v>238575</v>
      </c>
      <c r="BG582" s="61" t="s">
        <v>4084</v>
      </c>
      <c r="BJ582" s="61" t="s">
        <v>4932</v>
      </c>
      <c r="BL582" s="61" t="s">
        <v>4934</v>
      </c>
      <c r="BM582" s="61" t="s">
        <v>4934</v>
      </c>
      <c r="BN582" s="70" t="n">
        <v>-3783306</v>
      </c>
      <c r="BO582" s="68" t="n">
        <v>3783306</v>
      </c>
      <c r="BP582" s="68" t="n">
        <v>2.49</v>
      </c>
      <c r="BQ582" s="68" t="n">
        <v>2.49</v>
      </c>
      <c r="BR582" s="69" t="n">
        <v>249</v>
      </c>
      <c r="BS582" s="63" t="n">
        <v>249</v>
      </c>
      <c r="BU582" s="68" t="n">
        <v>249</v>
      </c>
    </row>
    <row r="583" customFormat="false" ht="15" hidden="true" customHeight="false" outlineLevel="0" collapsed="false">
      <c r="A583" s="61" t="s">
        <v>4959</v>
      </c>
      <c r="B583" s="61" t="s">
        <v>4960</v>
      </c>
      <c r="C583" s="62" t="n">
        <v>45291</v>
      </c>
      <c r="D583" s="62" t="n">
        <v>45291</v>
      </c>
      <c r="E583" s="61" t="s">
        <v>1259</v>
      </c>
      <c r="F583" s="61" t="s">
        <v>727</v>
      </c>
      <c r="G583" s="61" t="s">
        <v>4961</v>
      </c>
      <c r="H583" s="61" t="s">
        <v>4931</v>
      </c>
      <c r="I583" s="61" t="s">
        <v>4932</v>
      </c>
      <c r="J583" s="61" t="s">
        <v>1196</v>
      </c>
      <c r="K583" s="61" t="s">
        <v>4088</v>
      </c>
      <c r="L583" s="61" t="s">
        <v>4277</v>
      </c>
      <c r="M583" s="61" t="s">
        <v>1198</v>
      </c>
      <c r="N583" s="61" t="n">
        <v>134074746</v>
      </c>
      <c r="O583" s="61" t="s">
        <v>1262</v>
      </c>
      <c r="P583" s="61" t="s">
        <v>4962</v>
      </c>
      <c r="R583" s="61" t="s">
        <v>4934</v>
      </c>
      <c r="S583" s="61" t="str">
        <f aca="false">IF(J583="Listed Option",MID(R583,3,9),MID(Q583,3,9))</f>
        <v>023135106</v>
      </c>
      <c r="T583" s="61" t="str">
        <f aca="false">VLOOKUP(S583,'Output v4'!C:C,1,FALSE())</f>
        <v>023135106</v>
      </c>
      <c r="W583" s="61" t="s">
        <v>4963</v>
      </c>
      <c r="X583" s="61" t="s">
        <v>4964</v>
      </c>
      <c r="Y583" s="61" t="s">
        <v>4965</v>
      </c>
      <c r="Z583" s="61" t="s">
        <v>1304</v>
      </c>
      <c r="AA583" s="61" t="s">
        <v>1305</v>
      </c>
      <c r="AB583" s="63" t="n">
        <v>217</v>
      </c>
      <c r="AC583" s="63" t="n">
        <v>217</v>
      </c>
      <c r="AD583" s="61" t="n">
        <v>100</v>
      </c>
      <c r="AE583" s="61" t="n">
        <v>0</v>
      </c>
      <c r="AF583" s="64" t="n">
        <v>21700</v>
      </c>
      <c r="AG583" s="61" t="s">
        <v>689</v>
      </c>
      <c r="AH583" s="62" t="n">
        <v>45291</v>
      </c>
      <c r="AI583" s="65" t="n">
        <v>0.25</v>
      </c>
      <c r="AJ583" s="61" t="s">
        <v>1266</v>
      </c>
      <c r="AK583" s="65" t="n">
        <v>0.25</v>
      </c>
      <c r="AL583" s="65" t="n">
        <v>151.94</v>
      </c>
      <c r="AM583" s="66" t="n">
        <v>5425</v>
      </c>
      <c r="AN583" s="66" t="n">
        <f aca="false">IF(J583="Listed Option",AF583*AL583,AM583)</f>
        <v>3297098</v>
      </c>
      <c r="AO583" s="61" t="s">
        <v>1267</v>
      </c>
      <c r="AP583" s="61" t="n">
        <v>100</v>
      </c>
      <c r="AQ583" s="61" t="n">
        <v>100</v>
      </c>
      <c r="AV583" s="61" t="s">
        <v>4937</v>
      </c>
      <c r="AW583" s="61" t="s">
        <v>4070</v>
      </c>
      <c r="AY583" s="61" t="s">
        <v>4932</v>
      </c>
      <c r="AZ583" s="61" t="s">
        <v>4932</v>
      </c>
      <c r="BA583" s="61" t="s">
        <v>4932</v>
      </c>
      <c r="BB583" s="67" t="n">
        <v>0</v>
      </c>
      <c r="BE583" s="61" t="n">
        <v>238575</v>
      </c>
      <c r="BG583" s="61" t="s">
        <v>4084</v>
      </c>
      <c r="BJ583" s="61" t="s">
        <v>4932</v>
      </c>
      <c r="BL583" s="61" t="s">
        <v>4934</v>
      </c>
      <c r="BM583" s="61" t="s">
        <v>4934</v>
      </c>
      <c r="BN583" s="70" t="n">
        <v>3297098</v>
      </c>
      <c r="BO583" s="68" t="n">
        <v>3297098</v>
      </c>
      <c r="BP583" s="68" t="n">
        <v>54.25</v>
      </c>
      <c r="BQ583" s="68" t="n">
        <v>54.25</v>
      </c>
      <c r="BR583" s="69" t="n">
        <v>217</v>
      </c>
      <c r="BS583" s="63" t="n">
        <v>217</v>
      </c>
      <c r="BU583" s="68" t="n">
        <v>217</v>
      </c>
    </row>
    <row r="584" customFormat="false" ht="15" hidden="true" customHeight="false" outlineLevel="0" collapsed="false">
      <c r="A584" s="61" t="s">
        <v>4966</v>
      </c>
      <c r="B584" s="61" t="s">
        <v>4967</v>
      </c>
      <c r="C584" s="62" t="n">
        <v>45291</v>
      </c>
      <c r="D584" s="62" t="n">
        <v>45291</v>
      </c>
      <c r="E584" s="61" t="s">
        <v>1259</v>
      </c>
      <c r="F584" s="61" t="s">
        <v>727</v>
      </c>
      <c r="G584" s="61" t="s">
        <v>4968</v>
      </c>
      <c r="H584" s="61" t="s">
        <v>4931</v>
      </c>
      <c r="I584" s="61" t="s">
        <v>4932</v>
      </c>
      <c r="J584" s="61" t="s">
        <v>1196</v>
      </c>
      <c r="K584" s="61" t="s">
        <v>4088</v>
      </c>
      <c r="L584" s="61" t="s">
        <v>4089</v>
      </c>
      <c r="M584" s="61" t="s">
        <v>1197</v>
      </c>
      <c r="N584" s="61" t="n">
        <v>172073375</v>
      </c>
      <c r="O584" s="61" t="s">
        <v>1262</v>
      </c>
      <c r="P584" s="61" t="s">
        <v>4969</v>
      </c>
      <c r="R584" s="61" t="s">
        <v>4934</v>
      </c>
      <c r="S584" s="61" t="str">
        <f aca="false">IF(J584="Listed Option",MID(R584,3,9),MID(Q584,3,9))</f>
        <v>023135106</v>
      </c>
      <c r="T584" s="61" t="str">
        <f aca="false">VLOOKUP(S584,'Output v4'!C:C,1,FALSE())</f>
        <v>023135106</v>
      </c>
      <c r="W584" s="61" t="s">
        <v>4970</v>
      </c>
      <c r="X584" s="61" t="s">
        <v>4971</v>
      </c>
      <c r="Y584" s="61" t="s">
        <v>4972</v>
      </c>
      <c r="Z584" s="61" t="s">
        <v>1304</v>
      </c>
      <c r="AA584" s="61" t="s">
        <v>1305</v>
      </c>
      <c r="AB584" s="63" t="n">
        <v>162</v>
      </c>
      <c r="AC584" s="63" t="n">
        <v>162</v>
      </c>
      <c r="AD584" s="61" t="n">
        <v>100</v>
      </c>
      <c r="AE584" s="61" t="n">
        <v>0</v>
      </c>
      <c r="AF584" s="64" t="n">
        <v>16200</v>
      </c>
      <c r="AG584" s="61" t="s">
        <v>689</v>
      </c>
      <c r="AH584" s="62" t="n">
        <v>45291</v>
      </c>
      <c r="AI584" s="65" t="n">
        <v>3.5</v>
      </c>
      <c r="AJ584" s="61" t="s">
        <v>1266</v>
      </c>
      <c r="AK584" s="65" t="n">
        <v>3.5</v>
      </c>
      <c r="AL584" s="65" t="n">
        <v>151.94</v>
      </c>
      <c r="AM584" s="66" t="n">
        <v>56700</v>
      </c>
      <c r="AN584" s="66" t="n">
        <f aca="false">IF(J584="Listed Option",AF584*AL584,AM584)</f>
        <v>2461428</v>
      </c>
      <c r="AO584" s="61" t="s">
        <v>1267</v>
      </c>
      <c r="AP584" s="61" t="n">
        <v>100</v>
      </c>
      <c r="AQ584" s="61" t="n">
        <v>100</v>
      </c>
      <c r="AV584" s="61" t="s">
        <v>4937</v>
      </c>
      <c r="AW584" s="61" t="s">
        <v>4070</v>
      </c>
      <c r="AY584" s="61" t="s">
        <v>4932</v>
      </c>
      <c r="AZ584" s="61" t="s">
        <v>4932</v>
      </c>
      <c r="BA584" s="61" t="s">
        <v>4932</v>
      </c>
      <c r="BB584" s="67" t="n">
        <v>0</v>
      </c>
      <c r="BE584" s="61" t="n">
        <v>238575</v>
      </c>
      <c r="BG584" s="61" t="s">
        <v>4084</v>
      </c>
      <c r="BJ584" s="61" t="s">
        <v>4932</v>
      </c>
      <c r="BL584" s="61" t="s">
        <v>4934</v>
      </c>
      <c r="BM584" s="61" t="s">
        <v>4934</v>
      </c>
      <c r="BN584" s="70" t="n">
        <v>-2461428</v>
      </c>
      <c r="BO584" s="68" t="n">
        <v>2461428</v>
      </c>
      <c r="BP584" s="68" t="n">
        <v>567</v>
      </c>
      <c r="BQ584" s="68" t="n">
        <v>567</v>
      </c>
      <c r="BR584" s="69" t="n">
        <v>162</v>
      </c>
      <c r="BS584" s="63" t="n">
        <v>162</v>
      </c>
      <c r="BU584" s="68" t="n">
        <v>162</v>
      </c>
    </row>
    <row r="585" customFormat="false" ht="15" hidden="true" customHeight="false" outlineLevel="0" collapsed="false">
      <c r="A585" s="61" t="s">
        <v>4973</v>
      </c>
      <c r="B585" s="61" t="s">
        <v>4974</v>
      </c>
      <c r="C585" s="62" t="n">
        <v>45291</v>
      </c>
      <c r="D585" s="62" t="n">
        <v>45291</v>
      </c>
      <c r="E585" s="61" t="s">
        <v>1259</v>
      </c>
      <c r="F585" s="61" t="s">
        <v>727</v>
      </c>
      <c r="G585" s="61" t="s">
        <v>4975</v>
      </c>
      <c r="H585" s="61" t="s">
        <v>4931</v>
      </c>
      <c r="I585" s="61" t="s">
        <v>4932</v>
      </c>
      <c r="J585" s="61" t="s">
        <v>1196</v>
      </c>
      <c r="K585" s="61" t="s">
        <v>4088</v>
      </c>
      <c r="L585" s="61" t="s">
        <v>4277</v>
      </c>
      <c r="M585" s="61" t="s">
        <v>1198</v>
      </c>
      <c r="N585" s="61" t="n">
        <v>179125545</v>
      </c>
      <c r="O585" s="61" t="s">
        <v>1262</v>
      </c>
      <c r="P585" s="61" t="s">
        <v>4976</v>
      </c>
      <c r="R585" s="61" t="s">
        <v>4934</v>
      </c>
      <c r="S585" s="61" t="str">
        <f aca="false">IF(J585="Listed Option",MID(R585,3,9),MID(Q585,3,9))</f>
        <v>023135106</v>
      </c>
      <c r="T585" s="61" t="str">
        <f aca="false">VLOOKUP(S585,'Output v4'!C:C,1,FALSE())</f>
        <v>023135106</v>
      </c>
      <c r="W585" s="61" t="s">
        <v>4977</v>
      </c>
      <c r="X585" s="61" t="s">
        <v>4978</v>
      </c>
      <c r="Y585" s="61" t="s">
        <v>4979</v>
      </c>
      <c r="Z585" s="61" t="s">
        <v>1304</v>
      </c>
      <c r="AA585" s="61" t="s">
        <v>1305</v>
      </c>
      <c r="AB585" s="63" t="n">
        <v>162</v>
      </c>
      <c r="AC585" s="63" t="n">
        <v>162</v>
      </c>
      <c r="AD585" s="61" t="n">
        <v>100</v>
      </c>
      <c r="AE585" s="61" t="n">
        <v>0</v>
      </c>
      <c r="AF585" s="64" t="n">
        <v>16200</v>
      </c>
      <c r="AG585" s="61" t="s">
        <v>689</v>
      </c>
      <c r="AH585" s="62" t="n">
        <v>45291</v>
      </c>
      <c r="AI585" s="65" t="n">
        <v>1.81</v>
      </c>
      <c r="AJ585" s="61" t="s">
        <v>1266</v>
      </c>
      <c r="AK585" s="65" t="n">
        <v>1.81</v>
      </c>
      <c r="AL585" s="65" t="n">
        <v>151.94</v>
      </c>
      <c r="AM585" s="66" t="n">
        <v>29322</v>
      </c>
      <c r="AN585" s="66" t="n">
        <f aca="false">IF(J585="Listed Option",AF585*AL585,AM585)</f>
        <v>2461428</v>
      </c>
      <c r="AO585" s="61" t="s">
        <v>1267</v>
      </c>
      <c r="AP585" s="61" t="n">
        <v>100</v>
      </c>
      <c r="AQ585" s="61" t="n">
        <v>100</v>
      </c>
      <c r="AV585" s="61" t="s">
        <v>4937</v>
      </c>
      <c r="AW585" s="61" t="s">
        <v>4070</v>
      </c>
      <c r="AY585" s="61" t="s">
        <v>4932</v>
      </c>
      <c r="AZ585" s="61" t="s">
        <v>4932</v>
      </c>
      <c r="BA585" s="61" t="s">
        <v>4932</v>
      </c>
      <c r="BB585" s="67" t="n">
        <v>0</v>
      </c>
      <c r="BE585" s="61" t="n">
        <v>238575</v>
      </c>
      <c r="BG585" s="61" t="s">
        <v>4084</v>
      </c>
      <c r="BJ585" s="61" t="s">
        <v>4932</v>
      </c>
      <c r="BL585" s="61" t="s">
        <v>4934</v>
      </c>
      <c r="BM585" s="61" t="s">
        <v>4934</v>
      </c>
      <c r="BN585" s="70" t="n">
        <v>2461428</v>
      </c>
      <c r="BO585" s="68" t="n">
        <v>2461428</v>
      </c>
      <c r="BP585" s="68" t="n">
        <v>293.22</v>
      </c>
      <c r="BQ585" s="68" t="n">
        <v>293.22</v>
      </c>
      <c r="BR585" s="69" t="n">
        <v>162</v>
      </c>
      <c r="BS585" s="63" t="n">
        <v>162</v>
      </c>
      <c r="BU585" s="68" t="n">
        <v>162</v>
      </c>
    </row>
    <row r="586" customFormat="false" ht="15" hidden="true" customHeight="false" outlineLevel="0" collapsed="false">
      <c r="A586" s="61" t="s">
        <v>4980</v>
      </c>
      <c r="B586" s="61" t="s">
        <v>4981</v>
      </c>
      <c r="C586" s="62" t="n">
        <v>45291</v>
      </c>
      <c r="D586" s="62" t="n">
        <v>45291</v>
      </c>
      <c r="E586" s="61" t="s">
        <v>1259</v>
      </c>
      <c r="F586" s="61" t="s">
        <v>4982</v>
      </c>
      <c r="G586" s="61" t="s">
        <v>4983</v>
      </c>
      <c r="H586" s="61" t="s">
        <v>4983</v>
      </c>
      <c r="I586" s="61" t="s">
        <v>4984</v>
      </c>
      <c r="J586" s="61" t="s">
        <v>1195</v>
      </c>
      <c r="K586" s="61" t="s">
        <v>1195</v>
      </c>
      <c r="L586" s="61" t="s">
        <v>1195</v>
      </c>
      <c r="N586" s="61" t="n">
        <v>27225800</v>
      </c>
      <c r="O586" s="61" t="s">
        <v>1262</v>
      </c>
      <c r="P586" s="61" t="s">
        <v>4985</v>
      </c>
      <c r="Q586" s="61" t="s">
        <v>4986</v>
      </c>
      <c r="R586" s="61" t="s">
        <v>4986</v>
      </c>
      <c r="S586" s="61" t="str">
        <f aca="false">IF(J586="Listed Option",MID(R586,3,9),MID(Q586,3,9))</f>
        <v>G037AX101</v>
      </c>
      <c r="T586" s="61" t="e">
        <f aca="false">VLOOKUP(S586,'Output v4'!C:C,1,FALSE())</f>
        <v>#N/A</v>
      </c>
      <c r="V586" s="61" t="s">
        <v>4987</v>
      </c>
      <c r="W586" s="61" t="s">
        <v>4988</v>
      </c>
      <c r="Y586" s="61" t="s">
        <v>4989</v>
      </c>
      <c r="Z586" s="61" t="s">
        <v>1304</v>
      </c>
      <c r="AA586" s="61" t="s">
        <v>1305</v>
      </c>
      <c r="AB586" s="63" t="n">
        <v>-13728</v>
      </c>
      <c r="AC586" s="63" t="n">
        <v>-13728</v>
      </c>
      <c r="AE586" s="61" t="n">
        <v>0</v>
      </c>
      <c r="AF586" s="64" t="n">
        <v>-13728</v>
      </c>
      <c r="AG586" s="61" t="s">
        <v>1273</v>
      </c>
      <c r="AH586" s="62" t="n">
        <v>45291</v>
      </c>
      <c r="AI586" s="65" t="n">
        <v>61.29</v>
      </c>
      <c r="AJ586" s="61" t="s">
        <v>3614</v>
      </c>
      <c r="AK586" s="65" t="n">
        <v>61.29</v>
      </c>
      <c r="AL586" s="65" t="n">
        <v>61.29</v>
      </c>
      <c r="AM586" s="66" t="n">
        <v>-841389.12</v>
      </c>
      <c r="AN586" s="66" t="n">
        <f aca="false">IF(J586="Listed Option",AF586*AL586,AM586)</f>
        <v>-841389.12</v>
      </c>
      <c r="AO586" s="61" t="s">
        <v>1267</v>
      </c>
      <c r="AP586" s="61" t="n">
        <v>1</v>
      </c>
      <c r="AQ586" s="61" t="n">
        <v>1</v>
      </c>
      <c r="AV586" s="61" t="s">
        <v>4989</v>
      </c>
      <c r="AW586" s="61" t="s">
        <v>4070</v>
      </c>
      <c r="AY586" s="61" t="s">
        <v>4984</v>
      </c>
      <c r="AZ586" s="61" t="s">
        <v>4984</v>
      </c>
      <c r="BA586" s="61" t="s">
        <v>4984</v>
      </c>
      <c r="BB586" s="67" t="n">
        <v>0</v>
      </c>
      <c r="BE586" s="61" t="n">
        <v>238575</v>
      </c>
      <c r="BF586" s="61" t="s">
        <v>4982</v>
      </c>
      <c r="BG586" s="61" t="s">
        <v>4084</v>
      </c>
      <c r="BH586" s="61" t="s">
        <v>4084</v>
      </c>
      <c r="BI586" s="61" t="s">
        <v>4984</v>
      </c>
      <c r="BJ586" s="61" t="s">
        <v>4984</v>
      </c>
      <c r="BK586" s="61" t="s">
        <v>4984</v>
      </c>
      <c r="BL586" s="61" t="s">
        <v>4986</v>
      </c>
      <c r="BM586" s="61" t="s">
        <v>4986</v>
      </c>
      <c r="BN586" s="70" t="n">
        <v>-841389.12</v>
      </c>
      <c r="BO586" s="68" t="n">
        <v>-841389.12</v>
      </c>
      <c r="BP586" s="68" t="n">
        <v>-841389.12</v>
      </c>
      <c r="BQ586" s="68" t="n">
        <v>-841389.12</v>
      </c>
      <c r="BR586" s="69" t="n">
        <v>-13728</v>
      </c>
      <c r="BU586" s="68" t="n">
        <v>13728</v>
      </c>
    </row>
    <row r="587" customFormat="false" ht="15" hidden="true" customHeight="false" outlineLevel="0" collapsed="false">
      <c r="A587" s="61" t="s">
        <v>4990</v>
      </c>
      <c r="B587" s="61" t="s">
        <v>4991</v>
      </c>
      <c r="C587" s="62" t="n">
        <v>45291</v>
      </c>
      <c r="D587" s="62" t="n">
        <v>45291</v>
      </c>
      <c r="E587" s="61" t="s">
        <v>1259</v>
      </c>
      <c r="F587" s="61" t="s">
        <v>4982</v>
      </c>
      <c r="G587" s="61" t="s">
        <v>4983</v>
      </c>
      <c r="H587" s="61" t="s">
        <v>4983</v>
      </c>
      <c r="I587" s="61" t="s">
        <v>4984</v>
      </c>
      <c r="J587" s="61" t="s">
        <v>1195</v>
      </c>
      <c r="K587" s="61" t="s">
        <v>1195</v>
      </c>
      <c r="L587" s="61" t="s">
        <v>1195</v>
      </c>
      <c r="N587" s="61" t="n">
        <v>27225800</v>
      </c>
      <c r="O587" s="61" t="s">
        <v>1262</v>
      </c>
      <c r="P587" s="61" t="s">
        <v>4985</v>
      </c>
      <c r="Q587" s="61" t="s">
        <v>4986</v>
      </c>
      <c r="R587" s="61" t="s">
        <v>4986</v>
      </c>
      <c r="S587" s="61" t="str">
        <f aca="false">IF(J587="Listed Option",MID(R587,3,9),MID(Q587,3,9))</f>
        <v>G037AX101</v>
      </c>
      <c r="T587" s="61" t="e">
        <f aca="false">VLOOKUP(S587,'Output v4'!C:C,1,FALSE())</f>
        <v>#N/A</v>
      </c>
      <c r="V587" s="61" t="s">
        <v>4987</v>
      </c>
      <c r="W587" s="61" t="s">
        <v>4988</v>
      </c>
      <c r="Y587" s="61" t="s">
        <v>4989</v>
      </c>
      <c r="Z587" s="61" t="s">
        <v>4029</v>
      </c>
      <c r="AA587" s="61" t="s">
        <v>4117</v>
      </c>
      <c r="AB587" s="63" t="n">
        <v>-10017</v>
      </c>
      <c r="AC587" s="63" t="n">
        <v>-10017</v>
      </c>
      <c r="AE587" s="61" t="n">
        <v>0</v>
      </c>
      <c r="AF587" s="64" t="n">
        <v>-10017</v>
      </c>
      <c r="AG587" s="61" t="s">
        <v>1273</v>
      </c>
      <c r="AH587" s="62" t="n">
        <v>45291</v>
      </c>
      <c r="AI587" s="65" t="n">
        <v>61.29</v>
      </c>
      <c r="AJ587" s="61" t="s">
        <v>3614</v>
      </c>
      <c r="AK587" s="65" t="n">
        <v>61.29</v>
      </c>
      <c r="AL587" s="65" t="n">
        <v>61.29</v>
      </c>
      <c r="AM587" s="66" t="n">
        <v>-613941.93</v>
      </c>
      <c r="AN587" s="66" t="n">
        <f aca="false">IF(J587="Listed Option",AF587*AL587,AM587)</f>
        <v>-613941.93</v>
      </c>
      <c r="AO587" s="61" t="s">
        <v>1267</v>
      </c>
      <c r="AP587" s="61" t="n">
        <v>1</v>
      </c>
      <c r="AQ587" s="61" t="n">
        <v>1</v>
      </c>
      <c r="AV587" s="61" t="s">
        <v>4989</v>
      </c>
      <c r="AW587" s="61" t="s">
        <v>4070</v>
      </c>
      <c r="AY587" s="61" t="s">
        <v>4984</v>
      </c>
      <c r="AZ587" s="61" t="s">
        <v>4984</v>
      </c>
      <c r="BA587" s="61" t="s">
        <v>4984</v>
      </c>
      <c r="BB587" s="67" t="n">
        <v>0</v>
      </c>
      <c r="BE587" s="61" t="n">
        <v>238587</v>
      </c>
      <c r="BF587" s="61" t="s">
        <v>4982</v>
      </c>
      <c r="BG587" s="61" t="s">
        <v>4084</v>
      </c>
      <c r="BH587" s="61" t="s">
        <v>4084</v>
      </c>
      <c r="BI587" s="61" t="s">
        <v>4984</v>
      </c>
      <c r="BJ587" s="61" t="s">
        <v>4984</v>
      </c>
      <c r="BK587" s="61" t="s">
        <v>4984</v>
      </c>
      <c r="BL587" s="61" t="s">
        <v>4986</v>
      </c>
      <c r="BM587" s="61" t="s">
        <v>4986</v>
      </c>
      <c r="BN587" s="70" t="n">
        <v>-613941.93</v>
      </c>
      <c r="BO587" s="68" t="n">
        <v>-613941.93</v>
      </c>
      <c r="BP587" s="68" t="n">
        <v>-613941.93</v>
      </c>
      <c r="BQ587" s="68" t="n">
        <v>-613941.93</v>
      </c>
      <c r="BR587" s="69" t="n">
        <v>-10017</v>
      </c>
      <c r="BU587" s="68" t="n">
        <v>10017</v>
      </c>
    </row>
    <row r="588" customFormat="false" ht="15" hidden="true" customHeight="false" outlineLevel="0" collapsed="false">
      <c r="A588" s="61" t="s">
        <v>4992</v>
      </c>
      <c r="B588" s="61" t="s">
        <v>4993</v>
      </c>
      <c r="C588" s="62" t="n">
        <v>45291</v>
      </c>
      <c r="D588" s="62" t="n">
        <v>45291</v>
      </c>
      <c r="E588" s="61" t="s">
        <v>1259</v>
      </c>
      <c r="F588" s="61" t="s">
        <v>729</v>
      </c>
      <c r="G588" s="61" t="s">
        <v>4994</v>
      </c>
      <c r="H588" s="61" t="s">
        <v>4995</v>
      </c>
      <c r="I588" s="61" t="s">
        <v>4996</v>
      </c>
      <c r="J588" s="61" t="s">
        <v>1196</v>
      </c>
      <c r="K588" s="61" t="s">
        <v>4088</v>
      </c>
      <c r="L588" s="61" t="s">
        <v>4089</v>
      </c>
      <c r="M588" s="61" t="s">
        <v>1197</v>
      </c>
      <c r="N588" s="61" t="n">
        <v>158001429</v>
      </c>
      <c r="O588" s="61" t="s">
        <v>1262</v>
      </c>
      <c r="P588" s="61" t="s">
        <v>4997</v>
      </c>
      <c r="R588" s="61" t="s">
        <v>4998</v>
      </c>
      <c r="S588" s="61" t="str">
        <f aca="false">IF(J588="Listed Option",MID(R588,3,9),MID(Q588,3,9))</f>
        <v>02376R102</v>
      </c>
      <c r="T588" s="61" t="str">
        <f aca="false">VLOOKUP(S588,'Output v4'!C:C,1,FALSE())</f>
        <v>02376R102</v>
      </c>
      <c r="W588" s="61" t="s">
        <v>4999</v>
      </c>
      <c r="X588" s="61" t="s">
        <v>5000</v>
      </c>
      <c r="Y588" s="61" t="s">
        <v>5001</v>
      </c>
      <c r="Z588" s="61" t="s">
        <v>1304</v>
      </c>
      <c r="AA588" s="61" t="s">
        <v>1305</v>
      </c>
      <c r="AB588" s="63" t="n">
        <v>4300</v>
      </c>
      <c r="AC588" s="63" t="n">
        <v>4300</v>
      </c>
      <c r="AD588" s="61" t="n">
        <v>100</v>
      </c>
      <c r="AE588" s="61" t="n">
        <v>0</v>
      </c>
      <c r="AF588" s="64" t="n">
        <v>430000</v>
      </c>
      <c r="AG588" s="61" t="s">
        <v>689</v>
      </c>
      <c r="AH588" s="62" t="n">
        <v>45291</v>
      </c>
      <c r="AI588" s="65" t="n">
        <v>0.195</v>
      </c>
      <c r="AJ588" s="61" t="s">
        <v>1266</v>
      </c>
      <c r="AK588" s="65" t="n">
        <v>0.195</v>
      </c>
      <c r="AL588" s="65" t="n">
        <v>13.74</v>
      </c>
      <c r="AM588" s="66" t="n">
        <v>83850</v>
      </c>
      <c r="AN588" s="66" t="n">
        <f aca="false">IF(J588="Listed Option",AF588*AL588,AM588)</f>
        <v>5908200</v>
      </c>
      <c r="AO588" s="61" t="s">
        <v>1267</v>
      </c>
      <c r="AP588" s="61" t="n">
        <v>100</v>
      </c>
      <c r="AQ588" s="61" t="n">
        <v>100</v>
      </c>
      <c r="AV588" s="61" t="s">
        <v>5002</v>
      </c>
      <c r="AW588" s="61" t="s">
        <v>3625</v>
      </c>
      <c r="AY588" s="61" t="s">
        <v>5003</v>
      </c>
      <c r="AZ588" s="61" t="s">
        <v>5003</v>
      </c>
      <c r="BA588" s="61" t="s">
        <v>5003</v>
      </c>
      <c r="BB588" s="67" t="n">
        <v>0</v>
      </c>
      <c r="BE588" s="61" t="n">
        <v>238575</v>
      </c>
      <c r="BG588" s="61" t="s">
        <v>4084</v>
      </c>
      <c r="BJ588" s="61" t="s">
        <v>5003</v>
      </c>
      <c r="BL588" s="61" t="s">
        <v>4998</v>
      </c>
      <c r="BM588" s="61" t="s">
        <v>4998</v>
      </c>
      <c r="BN588" s="70" t="n">
        <v>-5908200</v>
      </c>
      <c r="BO588" s="68" t="n">
        <v>5908200</v>
      </c>
      <c r="BP588" s="68" t="n">
        <v>838.5</v>
      </c>
      <c r="BQ588" s="68" t="n">
        <v>838.5</v>
      </c>
      <c r="BR588" s="69" t="n">
        <v>4300</v>
      </c>
      <c r="BS588" s="63" t="n">
        <v>4300</v>
      </c>
      <c r="BU588" s="68" t="n">
        <v>4300</v>
      </c>
    </row>
    <row r="589" customFormat="false" ht="15" hidden="true" customHeight="false" outlineLevel="0" collapsed="false">
      <c r="A589" s="61" t="s">
        <v>5004</v>
      </c>
      <c r="B589" s="61" t="s">
        <v>5005</v>
      </c>
      <c r="C589" s="62" t="n">
        <v>45291</v>
      </c>
      <c r="D589" s="62" t="n">
        <v>45291</v>
      </c>
      <c r="E589" s="61" t="s">
        <v>1259</v>
      </c>
      <c r="F589" s="61" t="s">
        <v>729</v>
      </c>
      <c r="G589" s="61" t="s">
        <v>5006</v>
      </c>
      <c r="H589" s="61" t="s">
        <v>5007</v>
      </c>
      <c r="I589" s="61" t="s">
        <v>4996</v>
      </c>
      <c r="J589" s="61" t="s">
        <v>5008</v>
      </c>
      <c r="K589" s="61" t="s">
        <v>5008</v>
      </c>
      <c r="L589" s="61" t="s">
        <v>5008</v>
      </c>
      <c r="N589" s="61" t="n">
        <v>166776437</v>
      </c>
      <c r="O589" s="61" t="s">
        <v>1262</v>
      </c>
      <c r="P589" s="61" t="s">
        <v>5009</v>
      </c>
      <c r="R589" s="61" t="s">
        <v>5010</v>
      </c>
      <c r="S589" s="61" t="str">
        <f aca="false">IF(J589="Listed Option",MID(R589,3,9),MID(Q589,3,9))</f>
        <v/>
      </c>
      <c r="T589" s="61" t="e">
        <f aca="false">VLOOKUP(S589,'Output v4'!C:C,1,FALSE())</f>
        <v>#N/A</v>
      </c>
      <c r="Z589" s="61" t="s">
        <v>1304</v>
      </c>
      <c r="AA589" s="61" t="s">
        <v>3664</v>
      </c>
      <c r="AB589" s="63" t="n">
        <v>-2000000</v>
      </c>
      <c r="AC589" s="63" t="n">
        <v>-2000000</v>
      </c>
      <c r="AE589" s="61" t="n">
        <v>0</v>
      </c>
      <c r="AF589" s="64" t="n">
        <v>-2000000</v>
      </c>
      <c r="AG589" s="61" t="s">
        <v>1273</v>
      </c>
      <c r="AH589" s="62" t="n">
        <v>45291</v>
      </c>
      <c r="AI589" s="65" t="n">
        <v>1.02768049227</v>
      </c>
      <c r="AJ589" s="61" t="s">
        <v>1266</v>
      </c>
      <c r="AK589" s="65" t="n">
        <v>1.02768049227</v>
      </c>
      <c r="AL589" s="65" t="n">
        <v>0.9710805</v>
      </c>
      <c r="AM589" s="66" t="n">
        <v>55360.98454</v>
      </c>
      <c r="AN589" s="66" t="n">
        <f aca="false">IF(J589="Listed Option",AF589*AL589,AM589)</f>
        <v>55360.98454</v>
      </c>
      <c r="AO589" s="61" t="s">
        <v>1267</v>
      </c>
      <c r="AW589" s="61" t="s">
        <v>3625</v>
      </c>
      <c r="BB589" s="67" t="n">
        <v>12</v>
      </c>
      <c r="BE589" s="61" t="n">
        <v>238581</v>
      </c>
      <c r="BF589" s="61" t="s">
        <v>729</v>
      </c>
      <c r="BG589" s="61" t="s">
        <v>4084</v>
      </c>
      <c r="BH589" s="61" t="s">
        <v>4084</v>
      </c>
      <c r="BI589" s="61" t="s">
        <v>4996</v>
      </c>
      <c r="BJ589" s="61" t="s">
        <v>5009</v>
      </c>
      <c r="BK589" s="61" t="s">
        <v>5009</v>
      </c>
      <c r="BL589" s="61" t="s">
        <v>5010</v>
      </c>
      <c r="BM589" s="61" t="s">
        <v>5010</v>
      </c>
      <c r="BN589" s="70" t="n">
        <v>-2000000</v>
      </c>
      <c r="BP589" s="68" t="n">
        <v>-2055360.98454</v>
      </c>
      <c r="BQ589" s="68" t="n">
        <v>-2055360.98454</v>
      </c>
      <c r="BR589" s="69" t="n">
        <v>-2000000</v>
      </c>
      <c r="BS589" s="63" t="n">
        <v>-2000000</v>
      </c>
      <c r="BU589" s="68" t="n">
        <v>2000000</v>
      </c>
    </row>
    <row r="590" customFormat="false" ht="15" hidden="true" customHeight="false" outlineLevel="0" collapsed="false">
      <c r="A590" s="61" t="s">
        <v>5011</v>
      </c>
      <c r="B590" s="61" t="s">
        <v>5012</v>
      </c>
      <c r="C590" s="62" t="n">
        <v>45291</v>
      </c>
      <c r="D590" s="62" t="n">
        <v>45291</v>
      </c>
      <c r="E590" s="61" t="s">
        <v>1259</v>
      </c>
      <c r="F590" s="61" t="s">
        <v>730</v>
      </c>
      <c r="G590" s="61" t="s">
        <v>5013</v>
      </c>
      <c r="H590" s="61" t="s">
        <v>5013</v>
      </c>
      <c r="I590" s="61" t="s">
        <v>4203</v>
      </c>
      <c r="J590" s="61" t="s">
        <v>1195</v>
      </c>
      <c r="K590" s="61" t="s">
        <v>1195</v>
      </c>
      <c r="L590" s="61" t="s">
        <v>1195</v>
      </c>
      <c r="N590" s="61" t="n">
        <v>43391</v>
      </c>
      <c r="O590" s="61" t="s">
        <v>1262</v>
      </c>
      <c r="P590" s="61" t="s">
        <v>5014</v>
      </c>
      <c r="Q590" s="61" t="s">
        <v>5015</v>
      </c>
      <c r="R590" s="61" t="s">
        <v>5015</v>
      </c>
      <c r="S590" s="61" t="str">
        <f aca="false">IF(J590="Listed Option",MID(R590,3,9),MID(Q590,3,9))</f>
        <v>024061103</v>
      </c>
      <c r="T590" s="61" t="str">
        <f aca="false">VLOOKUP(S590,'Output v4'!C:C,1,FALSE())</f>
        <v>024061103</v>
      </c>
      <c r="U590" s="61" t="s">
        <v>29</v>
      </c>
      <c r="V590" s="61" t="s">
        <v>5016</v>
      </c>
      <c r="W590" s="61" t="s">
        <v>4203</v>
      </c>
      <c r="Y590" s="61" t="s">
        <v>5017</v>
      </c>
      <c r="Z590" s="61" t="s">
        <v>4074</v>
      </c>
      <c r="AA590" s="61" t="s">
        <v>4075</v>
      </c>
      <c r="AB590" s="63" t="n">
        <v>148749</v>
      </c>
      <c r="AC590" s="63" t="n">
        <v>148749</v>
      </c>
      <c r="AE590" s="61" t="n">
        <v>0</v>
      </c>
      <c r="AF590" s="64" t="n">
        <v>148749</v>
      </c>
      <c r="AG590" s="61" t="s">
        <v>689</v>
      </c>
      <c r="AH590" s="62" t="n">
        <v>45291</v>
      </c>
      <c r="AI590" s="65" t="n">
        <v>8.81</v>
      </c>
      <c r="AJ590" s="61" t="s">
        <v>3614</v>
      </c>
      <c r="AK590" s="65" t="n">
        <v>8.81</v>
      </c>
      <c r="AL590" s="65" t="n">
        <v>8.81</v>
      </c>
      <c r="AM590" s="66" t="n">
        <v>1310478.69</v>
      </c>
      <c r="AN590" s="66" t="n">
        <f aca="false">IF(J590="Listed Option",AF590*AL590,AM590)</f>
        <v>1310478.69</v>
      </c>
      <c r="AO590" s="61" t="s">
        <v>1267</v>
      </c>
      <c r="AP590" s="61" t="n">
        <v>1</v>
      </c>
      <c r="AQ590" s="61" t="n">
        <v>1</v>
      </c>
      <c r="AV590" s="61" t="s">
        <v>5017</v>
      </c>
      <c r="AW590" s="61" t="s">
        <v>4070</v>
      </c>
      <c r="AY590" s="61" t="s">
        <v>4203</v>
      </c>
      <c r="AZ590" s="61" t="s">
        <v>4203</v>
      </c>
      <c r="BA590" s="61" t="s">
        <v>4203</v>
      </c>
      <c r="BB590" s="67" t="n">
        <v>0</v>
      </c>
      <c r="BE590" s="61" t="n">
        <v>241450</v>
      </c>
      <c r="BF590" s="61" t="s">
        <v>730</v>
      </c>
      <c r="BG590" s="61" t="s">
        <v>4084</v>
      </c>
      <c r="BH590" s="61" t="s">
        <v>4084</v>
      </c>
      <c r="BI590" s="61" t="s">
        <v>4203</v>
      </c>
      <c r="BJ590" s="61" t="s">
        <v>4203</v>
      </c>
      <c r="BK590" s="61" t="s">
        <v>4203</v>
      </c>
      <c r="BL590" s="61" t="s">
        <v>5015</v>
      </c>
      <c r="BM590" s="61" t="s">
        <v>5015</v>
      </c>
      <c r="BN590" s="70" t="n">
        <v>1310478.69</v>
      </c>
      <c r="BO590" s="68" t="n">
        <v>1310478.69</v>
      </c>
      <c r="BP590" s="68" t="n">
        <v>1310478.69</v>
      </c>
      <c r="BQ590" s="68" t="n">
        <v>1310478.69</v>
      </c>
      <c r="BR590" s="69" t="n">
        <v>148749</v>
      </c>
      <c r="BU590" s="68" t="n">
        <v>148749</v>
      </c>
    </row>
    <row r="591" customFormat="false" ht="15" hidden="false" customHeight="false" outlineLevel="0" collapsed="false">
      <c r="A591" s="61" t="s">
        <v>5018</v>
      </c>
      <c r="B591" s="61" t="s">
        <v>5019</v>
      </c>
      <c r="C591" s="62" t="n">
        <v>45291</v>
      </c>
      <c r="D591" s="62" t="n">
        <v>45291</v>
      </c>
      <c r="E591" s="61" t="s">
        <v>1259</v>
      </c>
      <c r="F591" s="61" t="s">
        <v>731</v>
      </c>
      <c r="G591" s="61" t="s">
        <v>5020</v>
      </c>
      <c r="H591" s="61" t="s">
        <v>5020</v>
      </c>
      <c r="I591" s="61" t="s">
        <v>5021</v>
      </c>
      <c r="J591" s="61" t="s">
        <v>1195</v>
      </c>
      <c r="K591" s="61" t="s">
        <v>1195</v>
      </c>
      <c r="L591" s="61" t="s">
        <v>1195</v>
      </c>
      <c r="N591" s="61" t="n">
        <v>8528</v>
      </c>
      <c r="O591" s="61" t="s">
        <v>1262</v>
      </c>
      <c r="P591" s="61" t="s">
        <v>5022</v>
      </c>
      <c r="Q591" s="61" t="s">
        <v>5023</v>
      </c>
      <c r="R591" s="61" t="s">
        <v>5023</v>
      </c>
      <c r="S591" s="61" t="str">
        <f aca="false">IF(J591="Listed Option",MID(R591,3,9),MID(Q591,3,9))</f>
        <v>025537101</v>
      </c>
      <c r="T591" s="61" t="str">
        <f aca="false">VLOOKUP(S591,'Output v4'!C:C,1,FALSE())</f>
        <v>025537101</v>
      </c>
      <c r="U591" s="61" t="s">
        <v>30</v>
      </c>
      <c r="V591" s="61" t="s">
        <v>5024</v>
      </c>
      <c r="W591" s="61" t="s">
        <v>5025</v>
      </c>
      <c r="Y591" s="61" t="s">
        <v>5026</v>
      </c>
      <c r="Z591" s="61" t="s">
        <v>1304</v>
      </c>
      <c r="AA591" s="61" t="s">
        <v>1305</v>
      </c>
      <c r="AB591" s="63" t="n">
        <v>8109</v>
      </c>
      <c r="AC591" s="63" t="n">
        <v>8109</v>
      </c>
      <c r="AE591" s="61" t="n">
        <v>0</v>
      </c>
      <c r="AF591" s="64" t="n">
        <v>8109</v>
      </c>
      <c r="AG591" s="61" t="s">
        <v>689</v>
      </c>
      <c r="AH591" s="62" t="n">
        <v>45291</v>
      </c>
      <c r="AI591" s="65" t="n">
        <v>81.22</v>
      </c>
      <c r="AJ591" s="61" t="s">
        <v>3614</v>
      </c>
      <c r="AK591" s="65" t="n">
        <v>81.22</v>
      </c>
      <c r="AL591" s="65" t="n">
        <v>81.22</v>
      </c>
      <c r="AM591" s="66" t="n">
        <v>658612.98</v>
      </c>
      <c r="AN591" s="66" t="n">
        <f aca="false">IF(J591="Listed Option",AF591*AL591,AM591)</f>
        <v>658612.98</v>
      </c>
      <c r="AO591" s="61" t="s">
        <v>1267</v>
      </c>
      <c r="AP591" s="61" t="n">
        <v>1</v>
      </c>
      <c r="AQ591" s="61" t="n">
        <v>1</v>
      </c>
      <c r="AV591" s="61" t="s">
        <v>5026</v>
      </c>
      <c r="AW591" s="61" t="s">
        <v>4070</v>
      </c>
      <c r="AY591" s="61" t="s">
        <v>5021</v>
      </c>
      <c r="AZ591" s="61" t="s">
        <v>5021</v>
      </c>
      <c r="BA591" s="61" t="s">
        <v>5021</v>
      </c>
      <c r="BB591" s="67" t="n">
        <v>0</v>
      </c>
      <c r="BE591" s="61" t="n">
        <v>238575</v>
      </c>
      <c r="BF591" s="61" t="s">
        <v>731</v>
      </c>
      <c r="BG591" s="61" t="s">
        <v>4084</v>
      </c>
      <c r="BH591" s="61" t="s">
        <v>4084</v>
      </c>
      <c r="BI591" s="61" t="s">
        <v>5021</v>
      </c>
      <c r="BJ591" s="61" t="s">
        <v>5021</v>
      </c>
      <c r="BK591" s="61" t="s">
        <v>5021</v>
      </c>
      <c r="BL591" s="61" t="s">
        <v>5023</v>
      </c>
      <c r="BM591" s="61" t="s">
        <v>5023</v>
      </c>
      <c r="BN591" s="70" t="n">
        <v>658612.98</v>
      </c>
      <c r="BO591" s="68" t="n">
        <v>658612.98</v>
      </c>
      <c r="BP591" s="68" t="n">
        <v>658612.98</v>
      </c>
      <c r="BQ591" s="68" t="n">
        <v>658612.98</v>
      </c>
      <c r="BR591" s="69" t="n">
        <v>8109</v>
      </c>
      <c r="BU591" s="68" t="n">
        <v>8109</v>
      </c>
    </row>
    <row r="592" customFormat="false" ht="15" hidden="false" customHeight="false" outlineLevel="0" collapsed="false">
      <c r="A592" s="61" t="s">
        <v>5027</v>
      </c>
      <c r="B592" s="61" t="s">
        <v>5028</v>
      </c>
      <c r="C592" s="62" t="n">
        <v>45291</v>
      </c>
      <c r="D592" s="62" t="n">
        <v>45291</v>
      </c>
      <c r="E592" s="61" t="s">
        <v>1259</v>
      </c>
      <c r="F592" s="61" t="s">
        <v>731</v>
      </c>
      <c r="G592" s="61" t="s">
        <v>5029</v>
      </c>
      <c r="H592" s="61" t="s">
        <v>5020</v>
      </c>
      <c r="I592" s="61" t="s">
        <v>5021</v>
      </c>
      <c r="J592" s="61" t="s">
        <v>1196</v>
      </c>
      <c r="K592" s="61" t="s">
        <v>4088</v>
      </c>
      <c r="L592" s="61" t="s">
        <v>4089</v>
      </c>
      <c r="M592" s="61" t="s">
        <v>1197</v>
      </c>
      <c r="N592" s="61" t="n">
        <v>180287803</v>
      </c>
      <c r="O592" s="61" t="s">
        <v>1262</v>
      </c>
      <c r="P592" s="61" t="s">
        <v>5030</v>
      </c>
      <c r="R592" s="61" t="s">
        <v>5023</v>
      </c>
      <c r="S592" s="61" t="str">
        <f aca="false">IF(J592="Listed Option",MID(R592,3,9),MID(Q592,3,9))</f>
        <v>025537101</v>
      </c>
      <c r="T592" s="61" t="str">
        <f aca="false">VLOOKUP(S592,'Output v4'!C:C,1,FALSE())</f>
        <v>025537101</v>
      </c>
      <c r="W592" s="61" t="s">
        <v>5031</v>
      </c>
      <c r="X592" s="61" t="s">
        <v>5032</v>
      </c>
      <c r="Y592" s="61" t="s">
        <v>5033</v>
      </c>
      <c r="Z592" s="61" t="s">
        <v>1304</v>
      </c>
      <c r="AA592" s="61" t="s">
        <v>1305</v>
      </c>
      <c r="AB592" s="63" t="n">
        <v>247</v>
      </c>
      <c r="AC592" s="63" t="n">
        <v>247</v>
      </c>
      <c r="AD592" s="61" t="n">
        <v>100</v>
      </c>
      <c r="AE592" s="61" t="n">
        <v>0</v>
      </c>
      <c r="AF592" s="64" t="n">
        <v>24700</v>
      </c>
      <c r="AG592" s="61" t="s">
        <v>689</v>
      </c>
      <c r="AH592" s="62" t="n">
        <v>45291</v>
      </c>
      <c r="AI592" s="65" t="n">
        <v>1.9</v>
      </c>
      <c r="AJ592" s="61" t="s">
        <v>1266</v>
      </c>
      <c r="AK592" s="65" t="n">
        <v>1.9</v>
      </c>
      <c r="AL592" s="65" t="n">
        <v>81.22</v>
      </c>
      <c r="AM592" s="66" t="n">
        <v>46930</v>
      </c>
      <c r="AN592" s="66" t="n">
        <f aca="false">IF(J592="Listed Option",AF592*AL592,AM592)</f>
        <v>2006134</v>
      </c>
      <c r="AO592" s="61" t="s">
        <v>1267</v>
      </c>
      <c r="AP592" s="61" t="n">
        <v>100</v>
      </c>
      <c r="AQ592" s="61" t="n">
        <v>100</v>
      </c>
      <c r="AV592" s="61" t="s">
        <v>5026</v>
      </c>
      <c r="AW592" s="61" t="s">
        <v>4070</v>
      </c>
      <c r="AY592" s="61" t="s">
        <v>5021</v>
      </c>
      <c r="AZ592" s="61" t="s">
        <v>5021</v>
      </c>
      <c r="BA592" s="61" t="s">
        <v>5021</v>
      </c>
      <c r="BB592" s="67" t="n">
        <v>0</v>
      </c>
      <c r="BE592" s="61" t="n">
        <v>238575</v>
      </c>
      <c r="BG592" s="61" t="s">
        <v>4084</v>
      </c>
      <c r="BJ592" s="61" t="s">
        <v>5021</v>
      </c>
      <c r="BL592" s="61" t="s">
        <v>5023</v>
      </c>
      <c r="BM592" s="61" t="s">
        <v>5023</v>
      </c>
      <c r="BN592" s="70" t="n">
        <v>-2006134</v>
      </c>
      <c r="BO592" s="68" t="n">
        <v>2006134</v>
      </c>
      <c r="BP592" s="68" t="n">
        <v>469.3</v>
      </c>
      <c r="BQ592" s="68" t="n">
        <v>469.3</v>
      </c>
      <c r="BR592" s="69" t="n">
        <v>247</v>
      </c>
      <c r="BS592" s="63" t="n">
        <v>247</v>
      </c>
      <c r="BU592" s="68" t="n">
        <v>247</v>
      </c>
    </row>
    <row r="593" customFormat="false" ht="15" hidden="false" customHeight="false" outlineLevel="0" collapsed="false">
      <c r="A593" s="61" t="s">
        <v>5034</v>
      </c>
      <c r="B593" s="61" t="s">
        <v>5035</v>
      </c>
      <c r="C593" s="62" t="n">
        <v>45291</v>
      </c>
      <c r="D593" s="62" t="n">
        <v>45291</v>
      </c>
      <c r="E593" s="61" t="s">
        <v>1259</v>
      </c>
      <c r="F593" s="61" t="s">
        <v>731</v>
      </c>
      <c r="G593" s="61" t="s">
        <v>5036</v>
      </c>
      <c r="H593" s="61" t="s">
        <v>5020</v>
      </c>
      <c r="I593" s="61" t="s">
        <v>5021</v>
      </c>
      <c r="J593" s="61" t="s">
        <v>1196</v>
      </c>
      <c r="K593" s="61" t="s">
        <v>4088</v>
      </c>
      <c r="L593" s="61" t="s">
        <v>4277</v>
      </c>
      <c r="M593" s="61" t="s">
        <v>1198</v>
      </c>
      <c r="N593" s="61" t="n">
        <v>180287820</v>
      </c>
      <c r="O593" s="61" t="s">
        <v>1262</v>
      </c>
      <c r="P593" s="61" t="s">
        <v>5037</v>
      </c>
      <c r="R593" s="61" t="s">
        <v>5023</v>
      </c>
      <c r="S593" s="61" t="str">
        <f aca="false">IF(J593="Listed Option",MID(R593,3,9),MID(Q593,3,9))</f>
        <v>025537101</v>
      </c>
      <c r="T593" s="61" t="str">
        <f aca="false">VLOOKUP(S593,'Output v4'!C:C,1,FALSE())</f>
        <v>025537101</v>
      </c>
      <c r="W593" s="61" t="s">
        <v>5038</v>
      </c>
      <c r="X593" s="61" t="s">
        <v>5039</v>
      </c>
      <c r="Y593" s="61" t="s">
        <v>5040</v>
      </c>
      <c r="Z593" s="61" t="s">
        <v>1304</v>
      </c>
      <c r="AA593" s="61" t="s">
        <v>1305</v>
      </c>
      <c r="AB593" s="63" t="n">
        <v>247</v>
      </c>
      <c r="AC593" s="63" t="n">
        <v>247</v>
      </c>
      <c r="AD593" s="61" t="n">
        <v>100</v>
      </c>
      <c r="AE593" s="61" t="n">
        <v>0</v>
      </c>
      <c r="AF593" s="64" t="n">
        <v>24700</v>
      </c>
      <c r="AG593" s="61" t="s">
        <v>689</v>
      </c>
      <c r="AH593" s="62" t="n">
        <v>45291</v>
      </c>
      <c r="AI593" s="65" t="n">
        <v>0.325</v>
      </c>
      <c r="AJ593" s="61" t="s">
        <v>1266</v>
      </c>
      <c r="AK593" s="65" t="n">
        <v>0.325</v>
      </c>
      <c r="AL593" s="65" t="n">
        <v>81.22</v>
      </c>
      <c r="AM593" s="66" t="n">
        <v>8027.5</v>
      </c>
      <c r="AN593" s="66" t="n">
        <f aca="false">IF(J593="Listed Option",AF593*AL593,AM593)</f>
        <v>2006134</v>
      </c>
      <c r="AO593" s="61" t="s">
        <v>1267</v>
      </c>
      <c r="AP593" s="61" t="n">
        <v>100</v>
      </c>
      <c r="AQ593" s="61" t="n">
        <v>100</v>
      </c>
      <c r="AV593" s="61" t="s">
        <v>5026</v>
      </c>
      <c r="AW593" s="61" t="s">
        <v>4070</v>
      </c>
      <c r="AY593" s="61" t="s">
        <v>5021</v>
      </c>
      <c r="AZ593" s="61" t="s">
        <v>5021</v>
      </c>
      <c r="BA593" s="61" t="s">
        <v>5021</v>
      </c>
      <c r="BB593" s="67" t="n">
        <v>0</v>
      </c>
      <c r="BE593" s="61" t="n">
        <v>238575</v>
      </c>
      <c r="BG593" s="61" t="s">
        <v>4084</v>
      </c>
      <c r="BJ593" s="61" t="s">
        <v>5021</v>
      </c>
      <c r="BL593" s="61" t="s">
        <v>5023</v>
      </c>
      <c r="BM593" s="61" t="s">
        <v>5023</v>
      </c>
      <c r="BN593" s="70" t="n">
        <v>2006134</v>
      </c>
      <c r="BO593" s="68" t="n">
        <v>2006134</v>
      </c>
      <c r="BP593" s="68" t="n">
        <v>80.275</v>
      </c>
      <c r="BQ593" s="68" t="n">
        <v>80.275</v>
      </c>
      <c r="BR593" s="69" t="n">
        <v>247</v>
      </c>
      <c r="BS593" s="63" t="n">
        <v>247</v>
      </c>
      <c r="BU593" s="68" t="n">
        <v>247</v>
      </c>
    </row>
    <row r="594" customFormat="false" ht="15" hidden="false" customHeight="false" outlineLevel="0" collapsed="false">
      <c r="A594" s="61" t="s">
        <v>5041</v>
      </c>
      <c r="B594" s="61" t="s">
        <v>5042</v>
      </c>
      <c r="C594" s="62" t="n">
        <v>45291</v>
      </c>
      <c r="D594" s="62" t="n">
        <v>45291</v>
      </c>
      <c r="E594" s="61" t="s">
        <v>1259</v>
      </c>
      <c r="F594" s="61" t="s">
        <v>731</v>
      </c>
      <c r="G594" s="61" t="s">
        <v>5043</v>
      </c>
      <c r="H594" s="61" t="s">
        <v>5020</v>
      </c>
      <c r="I594" s="61" t="s">
        <v>5021</v>
      </c>
      <c r="J594" s="61" t="s">
        <v>1196</v>
      </c>
      <c r="K594" s="61" t="s">
        <v>4088</v>
      </c>
      <c r="L594" s="61" t="s">
        <v>4277</v>
      </c>
      <c r="M594" s="61" t="s">
        <v>1198</v>
      </c>
      <c r="N594" s="61" t="n">
        <v>184781839</v>
      </c>
      <c r="O594" s="61" t="s">
        <v>1262</v>
      </c>
      <c r="P594" s="61" t="s">
        <v>5044</v>
      </c>
      <c r="R594" s="61" t="s">
        <v>5023</v>
      </c>
      <c r="S594" s="61" t="str">
        <f aca="false">IF(J594="Listed Option",MID(R594,3,9),MID(Q594,3,9))</f>
        <v>025537101</v>
      </c>
      <c r="T594" s="61" t="str">
        <f aca="false">VLOOKUP(S594,'Output v4'!C:C,1,FALSE())</f>
        <v>025537101</v>
      </c>
      <c r="W594" s="61" t="s">
        <v>5045</v>
      </c>
      <c r="X594" s="61" t="s">
        <v>5046</v>
      </c>
      <c r="Y594" s="61" t="s">
        <v>5047</v>
      </c>
      <c r="Z594" s="61" t="s">
        <v>1304</v>
      </c>
      <c r="AA594" s="61" t="s">
        <v>1305</v>
      </c>
      <c r="AB594" s="63" t="n">
        <v>210</v>
      </c>
      <c r="AC594" s="63" t="n">
        <v>210</v>
      </c>
      <c r="AD594" s="61" t="n">
        <v>100</v>
      </c>
      <c r="AE594" s="61" t="n">
        <v>0</v>
      </c>
      <c r="AF594" s="64" t="n">
        <v>21000</v>
      </c>
      <c r="AG594" s="61" t="s">
        <v>689</v>
      </c>
      <c r="AH594" s="62" t="n">
        <v>45291</v>
      </c>
      <c r="AI594" s="65" t="n">
        <v>1.05</v>
      </c>
      <c r="AJ594" s="61" t="s">
        <v>1266</v>
      </c>
      <c r="AK594" s="65" t="n">
        <v>1.05</v>
      </c>
      <c r="AL594" s="65" t="n">
        <v>81.22</v>
      </c>
      <c r="AM594" s="66" t="n">
        <v>22050</v>
      </c>
      <c r="AN594" s="66" t="n">
        <f aca="false">IF(J594="Listed Option",AF594*AL594,AM594)</f>
        <v>1705620</v>
      </c>
      <c r="AO594" s="61" t="s">
        <v>1267</v>
      </c>
      <c r="AP594" s="61" t="n">
        <v>100</v>
      </c>
      <c r="AQ594" s="61" t="n">
        <v>100</v>
      </c>
      <c r="AV594" s="61" t="s">
        <v>5026</v>
      </c>
      <c r="AW594" s="61" t="s">
        <v>4070</v>
      </c>
      <c r="AY594" s="61" t="s">
        <v>5021</v>
      </c>
      <c r="AZ594" s="61" t="s">
        <v>5021</v>
      </c>
      <c r="BA594" s="61" t="s">
        <v>5021</v>
      </c>
      <c r="BB594" s="67" t="n">
        <v>0</v>
      </c>
      <c r="BE594" s="61" t="n">
        <v>238575</v>
      </c>
      <c r="BG594" s="61" t="s">
        <v>4084</v>
      </c>
      <c r="BJ594" s="61" t="s">
        <v>5021</v>
      </c>
      <c r="BL594" s="61" t="s">
        <v>5023</v>
      </c>
      <c r="BM594" s="61" t="s">
        <v>5023</v>
      </c>
      <c r="BN594" s="70" t="n">
        <v>1705620</v>
      </c>
      <c r="BO594" s="68" t="n">
        <v>1705620</v>
      </c>
      <c r="BP594" s="68" t="n">
        <v>220.5</v>
      </c>
      <c r="BQ594" s="68" t="n">
        <v>220.5</v>
      </c>
      <c r="BR594" s="69" t="n">
        <v>210</v>
      </c>
      <c r="BS594" s="63" t="n">
        <v>210</v>
      </c>
      <c r="BU594" s="68" t="n">
        <v>210</v>
      </c>
    </row>
    <row r="595" customFormat="false" ht="15" hidden="false" customHeight="false" outlineLevel="0" collapsed="false">
      <c r="A595" s="61" t="s">
        <v>5048</v>
      </c>
      <c r="B595" s="61" t="s">
        <v>5049</v>
      </c>
      <c r="C595" s="62" t="n">
        <v>45291</v>
      </c>
      <c r="D595" s="62" t="n">
        <v>45291</v>
      </c>
      <c r="E595" s="61" t="s">
        <v>1259</v>
      </c>
      <c r="F595" s="61" t="s">
        <v>731</v>
      </c>
      <c r="G595" s="61" t="s">
        <v>5050</v>
      </c>
      <c r="H595" s="61" t="s">
        <v>5020</v>
      </c>
      <c r="I595" s="61" t="s">
        <v>5021</v>
      </c>
      <c r="J595" s="61" t="s">
        <v>1196</v>
      </c>
      <c r="K595" s="61" t="s">
        <v>4088</v>
      </c>
      <c r="L595" s="61" t="s">
        <v>4089</v>
      </c>
      <c r="M595" s="61" t="s">
        <v>1197</v>
      </c>
      <c r="N595" s="61" t="n">
        <v>184781850</v>
      </c>
      <c r="O595" s="61" t="s">
        <v>1262</v>
      </c>
      <c r="P595" s="61" t="s">
        <v>5051</v>
      </c>
      <c r="R595" s="61" t="s">
        <v>5023</v>
      </c>
      <c r="S595" s="61" t="str">
        <f aca="false">IF(J595="Listed Option",MID(R595,3,9),MID(Q595,3,9))</f>
        <v>025537101</v>
      </c>
      <c r="T595" s="61" t="str">
        <f aca="false">VLOOKUP(S595,'Output v4'!C:C,1,FALSE())</f>
        <v>025537101</v>
      </c>
      <c r="W595" s="61" t="s">
        <v>5052</v>
      </c>
      <c r="X595" s="61" t="s">
        <v>5053</v>
      </c>
      <c r="Y595" s="61" t="s">
        <v>5054</v>
      </c>
      <c r="Z595" s="61" t="s">
        <v>1304</v>
      </c>
      <c r="AA595" s="61" t="s">
        <v>1305</v>
      </c>
      <c r="AB595" s="63" t="n">
        <v>210</v>
      </c>
      <c r="AC595" s="63" t="n">
        <v>210</v>
      </c>
      <c r="AD595" s="61" t="n">
        <v>100</v>
      </c>
      <c r="AE595" s="61" t="n">
        <v>0</v>
      </c>
      <c r="AF595" s="64" t="n">
        <v>21000</v>
      </c>
      <c r="AG595" s="61" t="s">
        <v>689</v>
      </c>
      <c r="AH595" s="62" t="n">
        <v>45291</v>
      </c>
      <c r="AI595" s="65" t="n">
        <v>1.825</v>
      </c>
      <c r="AJ595" s="61" t="s">
        <v>1266</v>
      </c>
      <c r="AK595" s="65" t="n">
        <v>1.825</v>
      </c>
      <c r="AL595" s="65" t="n">
        <v>81.22</v>
      </c>
      <c r="AM595" s="66" t="n">
        <v>38325</v>
      </c>
      <c r="AN595" s="66" t="n">
        <f aca="false">IF(J595="Listed Option",AF595*AL595,AM595)</f>
        <v>1705620</v>
      </c>
      <c r="AO595" s="61" t="s">
        <v>1267</v>
      </c>
      <c r="AP595" s="61" t="n">
        <v>100</v>
      </c>
      <c r="AQ595" s="61" t="n">
        <v>100</v>
      </c>
      <c r="AV595" s="61" t="s">
        <v>5026</v>
      </c>
      <c r="AW595" s="61" t="s">
        <v>4070</v>
      </c>
      <c r="AY595" s="61" t="s">
        <v>5021</v>
      </c>
      <c r="AZ595" s="61" t="s">
        <v>5021</v>
      </c>
      <c r="BA595" s="61" t="s">
        <v>5021</v>
      </c>
      <c r="BB595" s="67" t="n">
        <v>0</v>
      </c>
      <c r="BE595" s="61" t="n">
        <v>238575</v>
      </c>
      <c r="BG595" s="61" t="s">
        <v>4084</v>
      </c>
      <c r="BJ595" s="61" t="s">
        <v>5021</v>
      </c>
      <c r="BL595" s="61" t="s">
        <v>5023</v>
      </c>
      <c r="BM595" s="61" t="s">
        <v>5023</v>
      </c>
      <c r="BN595" s="70" t="n">
        <v>-1705620</v>
      </c>
      <c r="BO595" s="68" t="n">
        <v>1705620</v>
      </c>
      <c r="BP595" s="68" t="n">
        <v>383.25</v>
      </c>
      <c r="BQ595" s="68" t="n">
        <v>383.25</v>
      </c>
      <c r="BR595" s="69" t="n">
        <v>210</v>
      </c>
      <c r="BS595" s="63" t="n">
        <v>210</v>
      </c>
      <c r="BU595" s="68" t="n">
        <v>210</v>
      </c>
    </row>
    <row r="596" customFormat="false" ht="15" hidden="true" customHeight="false" outlineLevel="0" collapsed="false">
      <c r="A596" s="61" t="s">
        <v>5055</v>
      </c>
      <c r="B596" s="61" t="s">
        <v>5056</v>
      </c>
      <c r="C596" s="62" t="n">
        <v>45291</v>
      </c>
      <c r="D596" s="62" t="n">
        <v>45291</v>
      </c>
      <c r="E596" s="61" t="s">
        <v>1259</v>
      </c>
      <c r="F596" s="61" t="s">
        <v>732</v>
      </c>
      <c r="G596" s="61" t="s">
        <v>5057</v>
      </c>
      <c r="H596" s="61" t="s">
        <v>5057</v>
      </c>
      <c r="I596" s="61" t="s">
        <v>5058</v>
      </c>
      <c r="J596" s="61" t="s">
        <v>1195</v>
      </c>
      <c r="K596" s="61" t="s">
        <v>1195</v>
      </c>
      <c r="L596" s="61" t="s">
        <v>1195</v>
      </c>
      <c r="N596" s="61" t="n">
        <v>55712</v>
      </c>
      <c r="O596" s="61" t="s">
        <v>1262</v>
      </c>
      <c r="P596" s="61" t="s">
        <v>5059</v>
      </c>
      <c r="Q596" s="61" t="s">
        <v>5060</v>
      </c>
      <c r="R596" s="61" t="s">
        <v>5060</v>
      </c>
      <c r="S596" s="61" t="str">
        <f aca="false">IF(J596="Listed Option",MID(R596,3,9),MID(Q596,3,9))</f>
        <v>025816109</v>
      </c>
      <c r="T596" s="61" t="str">
        <f aca="false">VLOOKUP(S596,'Output v4'!C:C,1,FALSE())</f>
        <v>025816109</v>
      </c>
      <c r="U596" s="61" t="s">
        <v>31</v>
      </c>
      <c r="V596" s="61" t="s">
        <v>5061</v>
      </c>
      <c r="W596" s="61" t="s">
        <v>5058</v>
      </c>
      <c r="Y596" s="61" t="s">
        <v>5062</v>
      </c>
      <c r="Z596" s="61" t="s">
        <v>1304</v>
      </c>
      <c r="AA596" s="61" t="s">
        <v>1305</v>
      </c>
      <c r="AB596" s="63" t="n">
        <v>-2277</v>
      </c>
      <c r="AC596" s="63" t="n">
        <v>-2277</v>
      </c>
      <c r="AE596" s="61" t="n">
        <v>0</v>
      </c>
      <c r="AF596" s="64" t="n">
        <v>-2277</v>
      </c>
      <c r="AG596" s="61" t="s">
        <v>1273</v>
      </c>
      <c r="AH596" s="62" t="n">
        <v>45291</v>
      </c>
      <c r="AI596" s="65" t="n">
        <v>187.34</v>
      </c>
      <c r="AJ596" s="61" t="s">
        <v>3614</v>
      </c>
      <c r="AK596" s="65" t="n">
        <v>187.34</v>
      </c>
      <c r="AL596" s="65" t="n">
        <v>187.34</v>
      </c>
      <c r="AM596" s="66" t="n">
        <v>-426573.18</v>
      </c>
      <c r="AN596" s="66" t="n">
        <f aca="false">IF(J596="Listed Option",AF596*AL596,AM596)</f>
        <v>-426573.18</v>
      </c>
      <c r="AO596" s="61" t="s">
        <v>1267</v>
      </c>
      <c r="AP596" s="61" t="n">
        <v>1</v>
      </c>
      <c r="AQ596" s="61" t="n">
        <v>1</v>
      </c>
      <c r="AV596" s="61" t="s">
        <v>5062</v>
      </c>
      <c r="AW596" s="61" t="s">
        <v>4070</v>
      </c>
      <c r="AY596" s="61" t="s">
        <v>5058</v>
      </c>
      <c r="AZ596" s="61" t="s">
        <v>5058</v>
      </c>
      <c r="BA596" s="61" t="s">
        <v>5058</v>
      </c>
      <c r="BB596" s="67" t="n">
        <v>0</v>
      </c>
      <c r="BE596" s="61" t="n">
        <v>238575</v>
      </c>
      <c r="BF596" s="61" t="s">
        <v>732</v>
      </c>
      <c r="BG596" s="61" t="s">
        <v>4084</v>
      </c>
      <c r="BH596" s="61" t="s">
        <v>4084</v>
      </c>
      <c r="BI596" s="61" t="s">
        <v>5058</v>
      </c>
      <c r="BJ596" s="61" t="s">
        <v>5058</v>
      </c>
      <c r="BK596" s="61" t="s">
        <v>5058</v>
      </c>
      <c r="BL596" s="61" t="s">
        <v>5060</v>
      </c>
      <c r="BM596" s="61" t="s">
        <v>5060</v>
      </c>
      <c r="BN596" s="70" t="n">
        <v>-426573.18</v>
      </c>
      <c r="BO596" s="68" t="n">
        <v>-426573.18</v>
      </c>
      <c r="BP596" s="68" t="n">
        <v>-426573.18</v>
      </c>
      <c r="BQ596" s="68" t="n">
        <v>-426573.18</v>
      </c>
      <c r="BR596" s="69" t="n">
        <v>-2277</v>
      </c>
      <c r="BU596" s="68" t="n">
        <v>2277</v>
      </c>
    </row>
    <row r="597" customFormat="false" ht="15" hidden="true" customHeight="false" outlineLevel="0" collapsed="false">
      <c r="A597" s="61" t="s">
        <v>5063</v>
      </c>
      <c r="B597" s="61" t="s">
        <v>5064</v>
      </c>
      <c r="C597" s="62" t="n">
        <v>45291</v>
      </c>
      <c r="D597" s="62" t="n">
        <v>45291</v>
      </c>
      <c r="E597" s="61" t="s">
        <v>1259</v>
      </c>
      <c r="F597" s="61" t="s">
        <v>732</v>
      </c>
      <c r="G597" s="61" t="s">
        <v>5065</v>
      </c>
      <c r="H597" s="61" t="s">
        <v>5057</v>
      </c>
      <c r="I597" s="61" t="s">
        <v>5058</v>
      </c>
      <c r="J597" s="61" t="s">
        <v>1196</v>
      </c>
      <c r="K597" s="61" t="s">
        <v>4088</v>
      </c>
      <c r="L597" s="61" t="s">
        <v>4277</v>
      </c>
      <c r="M597" s="61" t="s">
        <v>1198</v>
      </c>
      <c r="N597" s="61" t="n">
        <v>133546806</v>
      </c>
      <c r="O597" s="61" t="s">
        <v>1262</v>
      </c>
      <c r="P597" s="61" t="s">
        <v>5066</v>
      </c>
      <c r="R597" s="61" t="s">
        <v>5060</v>
      </c>
      <c r="S597" s="61" t="str">
        <f aca="false">IF(J597="Listed Option",MID(R597,3,9),MID(Q597,3,9))</f>
        <v>025816109</v>
      </c>
      <c r="T597" s="61" t="str">
        <f aca="false">VLOOKUP(S597,'Output v4'!C:C,1,FALSE())</f>
        <v>025816109</v>
      </c>
      <c r="W597" s="61" t="s">
        <v>5067</v>
      </c>
      <c r="X597" s="61" t="s">
        <v>5068</v>
      </c>
      <c r="Y597" s="61" t="s">
        <v>5069</v>
      </c>
      <c r="Z597" s="61" t="s">
        <v>1304</v>
      </c>
      <c r="AA597" s="61" t="s">
        <v>1305</v>
      </c>
      <c r="AB597" s="63" t="n">
        <v>289</v>
      </c>
      <c r="AC597" s="63" t="n">
        <v>289</v>
      </c>
      <c r="AD597" s="61" t="n">
        <v>100</v>
      </c>
      <c r="AE597" s="61" t="n">
        <v>0</v>
      </c>
      <c r="AF597" s="64" t="n">
        <v>28900</v>
      </c>
      <c r="AG597" s="61" t="s">
        <v>689</v>
      </c>
      <c r="AH597" s="62" t="n">
        <v>45291</v>
      </c>
      <c r="AI597" s="65" t="n">
        <v>0.285</v>
      </c>
      <c r="AJ597" s="61" t="s">
        <v>1266</v>
      </c>
      <c r="AK597" s="65" t="n">
        <v>0.285</v>
      </c>
      <c r="AL597" s="65" t="n">
        <v>187.34</v>
      </c>
      <c r="AM597" s="66" t="n">
        <v>8236.5</v>
      </c>
      <c r="AN597" s="66" t="n">
        <f aca="false">IF(J597="Listed Option",AF597*AL597,AM597)</f>
        <v>5414126</v>
      </c>
      <c r="AO597" s="61" t="s">
        <v>1267</v>
      </c>
      <c r="AP597" s="61" t="n">
        <v>100</v>
      </c>
      <c r="AQ597" s="61" t="n">
        <v>100</v>
      </c>
      <c r="AV597" s="61" t="s">
        <v>5062</v>
      </c>
      <c r="AW597" s="61" t="s">
        <v>4070</v>
      </c>
      <c r="AY597" s="61" t="s">
        <v>5058</v>
      </c>
      <c r="AZ597" s="61" t="s">
        <v>5058</v>
      </c>
      <c r="BA597" s="61" t="s">
        <v>5058</v>
      </c>
      <c r="BB597" s="67" t="n">
        <v>0</v>
      </c>
      <c r="BE597" s="61" t="n">
        <v>238575</v>
      </c>
      <c r="BG597" s="61" t="s">
        <v>4084</v>
      </c>
      <c r="BJ597" s="61" t="s">
        <v>5058</v>
      </c>
      <c r="BL597" s="61" t="s">
        <v>5060</v>
      </c>
      <c r="BM597" s="61" t="s">
        <v>5060</v>
      </c>
      <c r="BN597" s="70" t="n">
        <v>5414126</v>
      </c>
      <c r="BO597" s="68" t="n">
        <v>5414126</v>
      </c>
      <c r="BP597" s="68" t="n">
        <v>82.365</v>
      </c>
      <c r="BQ597" s="68" t="n">
        <v>82.365</v>
      </c>
      <c r="BR597" s="69" t="n">
        <v>289</v>
      </c>
      <c r="BS597" s="63" t="n">
        <v>289</v>
      </c>
      <c r="BU597" s="68" t="n">
        <v>289</v>
      </c>
    </row>
    <row r="598" customFormat="false" ht="15" hidden="true" customHeight="false" outlineLevel="0" collapsed="false">
      <c r="A598" s="61" t="s">
        <v>5070</v>
      </c>
      <c r="B598" s="61" t="s">
        <v>5071</v>
      </c>
      <c r="C598" s="62" t="n">
        <v>45291</v>
      </c>
      <c r="D598" s="62" t="n">
        <v>45291</v>
      </c>
      <c r="E598" s="61" t="s">
        <v>1259</v>
      </c>
      <c r="F598" s="61" t="s">
        <v>732</v>
      </c>
      <c r="G598" s="61" t="s">
        <v>5072</v>
      </c>
      <c r="H598" s="61" t="s">
        <v>5057</v>
      </c>
      <c r="I598" s="61" t="s">
        <v>5058</v>
      </c>
      <c r="J598" s="61" t="s">
        <v>1196</v>
      </c>
      <c r="K598" s="61" t="s">
        <v>4088</v>
      </c>
      <c r="L598" s="61" t="s">
        <v>4089</v>
      </c>
      <c r="M598" s="61" t="s">
        <v>1197</v>
      </c>
      <c r="N598" s="61" t="n">
        <v>133546816</v>
      </c>
      <c r="O598" s="61" t="s">
        <v>1262</v>
      </c>
      <c r="P598" s="61" t="s">
        <v>5073</v>
      </c>
      <c r="R598" s="61" t="s">
        <v>5060</v>
      </c>
      <c r="S598" s="61" t="str">
        <f aca="false">IF(J598="Listed Option",MID(R598,3,9),MID(Q598,3,9))</f>
        <v>025816109</v>
      </c>
      <c r="T598" s="61" t="str">
        <f aca="false">VLOOKUP(S598,'Output v4'!C:C,1,FALSE())</f>
        <v>025816109</v>
      </c>
      <c r="W598" s="61" t="s">
        <v>5074</v>
      </c>
      <c r="X598" s="61" t="s">
        <v>5075</v>
      </c>
      <c r="Y598" s="61" t="s">
        <v>5076</v>
      </c>
      <c r="Z598" s="61" t="s">
        <v>1304</v>
      </c>
      <c r="AA598" s="61" t="s">
        <v>1305</v>
      </c>
      <c r="AB598" s="63" t="n">
        <v>188</v>
      </c>
      <c r="AC598" s="63" t="n">
        <v>188</v>
      </c>
      <c r="AD598" s="61" t="n">
        <v>100</v>
      </c>
      <c r="AE598" s="61" t="n">
        <v>0</v>
      </c>
      <c r="AF598" s="64" t="n">
        <v>18800</v>
      </c>
      <c r="AG598" s="61" t="s">
        <v>689</v>
      </c>
      <c r="AH598" s="62" t="n">
        <v>45291</v>
      </c>
      <c r="AI598" s="65" t="n">
        <v>0.165</v>
      </c>
      <c r="AJ598" s="61" t="s">
        <v>1266</v>
      </c>
      <c r="AK598" s="65" t="n">
        <v>0.165</v>
      </c>
      <c r="AL598" s="65" t="n">
        <v>187.34</v>
      </c>
      <c r="AM598" s="66" t="n">
        <v>3102</v>
      </c>
      <c r="AN598" s="66" t="n">
        <f aca="false">IF(J598="Listed Option",AF598*AL598,AM598)</f>
        <v>3521992</v>
      </c>
      <c r="AO598" s="61" t="s">
        <v>1267</v>
      </c>
      <c r="AP598" s="61" t="n">
        <v>100</v>
      </c>
      <c r="AQ598" s="61" t="n">
        <v>100</v>
      </c>
      <c r="AV598" s="61" t="s">
        <v>5062</v>
      </c>
      <c r="AW598" s="61" t="s">
        <v>4070</v>
      </c>
      <c r="AY598" s="61" t="s">
        <v>5058</v>
      </c>
      <c r="AZ598" s="61" t="s">
        <v>5058</v>
      </c>
      <c r="BA598" s="61" t="s">
        <v>5058</v>
      </c>
      <c r="BB598" s="67" t="n">
        <v>0</v>
      </c>
      <c r="BE598" s="61" t="n">
        <v>238575</v>
      </c>
      <c r="BG598" s="61" t="s">
        <v>4084</v>
      </c>
      <c r="BJ598" s="61" t="s">
        <v>5058</v>
      </c>
      <c r="BL598" s="61" t="s">
        <v>5060</v>
      </c>
      <c r="BM598" s="61" t="s">
        <v>5060</v>
      </c>
      <c r="BN598" s="70" t="n">
        <v>-3521992</v>
      </c>
      <c r="BO598" s="68" t="n">
        <v>3521992</v>
      </c>
      <c r="BP598" s="68" t="n">
        <v>31.02</v>
      </c>
      <c r="BQ598" s="68" t="n">
        <v>31.02</v>
      </c>
      <c r="BR598" s="69" t="n">
        <v>188</v>
      </c>
      <c r="BS598" s="63" t="n">
        <v>188</v>
      </c>
      <c r="BU598" s="68" t="n">
        <v>188</v>
      </c>
    </row>
    <row r="599" customFormat="false" ht="15" hidden="true" customHeight="false" outlineLevel="0" collapsed="false">
      <c r="A599" s="61" t="s">
        <v>5077</v>
      </c>
      <c r="B599" s="61" t="s">
        <v>5078</v>
      </c>
      <c r="C599" s="62" t="n">
        <v>45291</v>
      </c>
      <c r="D599" s="62" t="n">
        <v>45291</v>
      </c>
      <c r="E599" s="61" t="s">
        <v>1259</v>
      </c>
      <c r="F599" s="61" t="s">
        <v>732</v>
      </c>
      <c r="G599" s="61" t="s">
        <v>5079</v>
      </c>
      <c r="H599" s="61" t="s">
        <v>5057</v>
      </c>
      <c r="I599" s="61" t="s">
        <v>5058</v>
      </c>
      <c r="J599" s="61" t="s">
        <v>1196</v>
      </c>
      <c r="K599" s="61" t="s">
        <v>4088</v>
      </c>
      <c r="L599" s="61" t="s">
        <v>4089</v>
      </c>
      <c r="M599" s="61" t="s">
        <v>1197</v>
      </c>
      <c r="N599" s="61" t="n">
        <v>133546817</v>
      </c>
      <c r="O599" s="61" t="s">
        <v>1262</v>
      </c>
      <c r="P599" s="61" t="s">
        <v>5080</v>
      </c>
      <c r="R599" s="61" t="s">
        <v>5060</v>
      </c>
      <c r="S599" s="61" t="str">
        <f aca="false">IF(J599="Listed Option",MID(R599,3,9),MID(Q599,3,9))</f>
        <v>025816109</v>
      </c>
      <c r="T599" s="61" t="str">
        <f aca="false">VLOOKUP(S599,'Output v4'!C:C,1,FALSE())</f>
        <v>025816109</v>
      </c>
      <c r="W599" s="61" t="s">
        <v>5081</v>
      </c>
      <c r="X599" s="61" t="s">
        <v>5082</v>
      </c>
      <c r="Y599" s="61" t="s">
        <v>5083</v>
      </c>
      <c r="Z599" s="61" t="s">
        <v>1304</v>
      </c>
      <c r="AA599" s="61" t="s">
        <v>1305</v>
      </c>
      <c r="AB599" s="63" t="n">
        <v>101</v>
      </c>
      <c r="AC599" s="63" t="n">
        <v>101</v>
      </c>
      <c r="AD599" s="61" t="n">
        <v>100</v>
      </c>
      <c r="AE599" s="61" t="n">
        <v>0</v>
      </c>
      <c r="AF599" s="64" t="n">
        <v>10100</v>
      </c>
      <c r="AG599" s="61" t="s">
        <v>689</v>
      </c>
      <c r="AH599" s="62" t="n">
        <v>45291</v>
      </c>
      <c r="AI599" s="65" t="n">
        <v>0.07</v>
      </c>
      <c r="AJ599" s="61" t="s">
        <v>1266</v>
      </c>
      <c r="AK599" s="65" t="n">
        <v>0.07</v>
      </c>
      <c r="AL599" s="65" t="n">
        <v>187.34</v>
      </c>
      <c r="AM599" s="66" t="n">
        <v>707</v>
      </c>
      <c r="AN599" s="66" t="n">
        <f aca="false">IF(J599="Listed Option",AF599*AL599,AM599)</f>
        <v>1892134</v>
      </c>
      <c r="AO599" s="61" t="s">
        <v>1267</v>
      </c>
      <c r="AP599" s="61" t="n">
        <v>100</v>
      </c>
      <c r="AQ599" s="61" t="n">
        <v>100</v>
      </c>
      <c r="AV599" s="61" t="s">
        <v>5062</v>
      </c>
      <c r="AW599" s="61" t="s">
        <v>4070</v>
      </c>
      <c r="AY599" s="61" t="s">
        <v>5058</v>
      </c>
      <c r="AZ599" s="61" t="s">
        <v>5058</v>
      </c>
      <c r="BA599" s="61" t="s">
        <v>5058</v>
      </c>
      <c r="BB599" s="67" t="n">
        <v>0</v>
      </c>
      <c r="BE599" s="61" t="n">
        <v>238575</v>
      </c>
      <c r="BG599" s="61" t="s">
        <v>4084</v>
      </c>
      <c r="BJ599" s="61" t="s">
        <v>5058</v>
      </c>
      <c r="BL599" s="61" t="s">
        <v>5060</v>
      </c>
      <c r="BM599" s="61" t="s">
        <v>5060</v>
      </c>
      <c r="BN599" s="70" t="n">
        <v>-1892134</v>
      </c>
      <c r="BO599" s="68" t="n">
        <v>1892134</v>
      </c>
      <c r="BP599" s="68" t="n">
        <v>7.07</v>
      </c>
      <c r="BQ599" s="68" t="n">
        <v>7.07</v>
      </c>
      <c r="BR599" s="69" t="n">
        <v>101</v>
      </c>
      <c r="BS599" s="63" t="n">
        <v>101</v>
      </c>
      <c r="BU599" s="68" t="n">
        <v>101</v>
      </c>
    </row>
    <row r="600" customFormat="false" ht="15" hidden="true" customHeight="false" outlineLevel="0" collapsed="false">
      <c r="A600" s="61" t="s">
        <v>5084</v>
      </c>
      <c r="B600" s="61" t="s">
        <v>5085</v>
      </c>
      <c r="C600" s="62" t="n">
        <v>45291</v>
      </c>
      <c r="D600" s="62" t="n">
        <v>45291</v>
      </c>
      <c r="E600" s="61" t="s">
        <v>1259</v>
      </c>
      <c r="F600" s="61" t="s">
        <v>732</v>
      </c>
      <c r="G600" s="61" t="s">
        <v>5086</v>
      </c>
      <c r="H600" s="61" t="s">
        <v>5057</v>
      </c>
      <c r="I600" s="61" t="s">
        <v>5058</v>
      </c>
      <c r="J600" s="61" t="s">
        <v>1196</v>
      </c>
      <c r="K600" s="61" t="s">
        <v>4088</v>
      </c>
      <c r="L600" s="61" t="s">
        <v>4089</v>
      </c>
      <c r="M600" s="61" t="s">
        <v>1197</v>
      </c>
      <c r="N600" s="61" t="n">
        <v>152168366</v>
      </c>
      <c r="O600" s="61" t="s">
        <v>1262</v>
      </c>
      <c r="P600" s="61" t="s">
        <v>5087</v>
      </c>
      <c r="R600" s="61" t="s">
        <v>5060</v>
      </c>
      <c r="S600" s="61" t="str">
        <f aca="false">IF(J600="Listed Option",MID(R600,3,9),MID(Q600,3,9))</f>
        <v>025816109</v>
      </c>
      <c r="T600" s="61" t="str">
        <f aca="false">VLOOKUP(S600,'Output v4'!C:C,1,FALSE())</f>
        <v>025816109</v>
      </c>
      <c r="W600" s="61" t="s">
        <v>5088</v>
      </c>
      <c r="X600" s="61" t="s">
        <v>5089</v>
      </c>
      <c r="Y600" s="61" t="s">
        <v>5090</v>
      </c>
      <c r="Z600" s="61" t="s">
        <v>1304</v>
      </c>
      <c r="AA600" s="61" t="s">
        <v>1305</v>
      </c>
      <c r="AB600" s="63" t="n">
        <v>92</v>
      </c>
      <c r="AC600" s="63" t="n">
        <v>92</v>
      </c>
      <c r="AD600" s="61" t="n">
        <v>100</v>
      </c>
      <c r="AE600" s="61" t="n">
        <v>0</v>
      </c>
      <c r="AF600" s="64" t="n">
        <v>9200</v>
      </c>
      <c r="AG600" s="61" t="s">
        <v>689</v>
      </c>
      <c r="AH600" s="62" t="n">
        <v>45291</v>
      </c>
      <c r="AI600" s="65" t="n">
        <v>3</v>
      </c>
      <c r="AJ600" s="61" t="s">
        <v>1266</v>
      </c>
      <c r="AK600" s="65" t="n">
        <v>3</v>
      </c>
      <c r="AL600" s="65" t="n">
        <v>187.34</v>
      </c>
      <c r="AM600" s="66" t="n">
        <v>27600</v>
      </c>
      <c r="AN600" s="66" t="n">
        <f aca="false">IF(J600="Listed Option",AF600*AL600,AM600)</f>
        <v>1723528</v>
      </c>
      <c r="AO600" s="61" t="s">
        <v>1267</v>
      </c>
      <c r="AP600" s="61" t="n">
        <v>100</v>
      </c>
      <c r="AQ600" s="61" t="n">
        <v>100</v>
      </c>
      <c r="AV600" s="61" t="s">
        <v>5062</v>
      </c>
      <c r="AW600" s="61" t="s">
        <v>4070</v>
      </c>
      <c r="AY600" s="61" t="s">
        <v>5058</v>
      </c>
      <c r="AZ600" s="61" t="s">
        <v>5058</v>
      </c>
      <c r="BA600" s="61" t="s">
        <v>5058</v>
      </c>
      <c r="BB600" s="67" t="n">
        <v>0</v>
      </c>
      <c r="BE600" s="61" t="n">
        <v>238575</v>
      </c>
      <c r="BG600" s="61" t="s">
        <v>4084</v>
      </c>
      <c r="BJ600" s="61" t="s">
        <v>5058</v>
      </c>
      <c r="BL600" s="61" t="s">
        <v>5060</v>
      </c>
      <c r="BM600" s="61" t="s">
        <v>5060</v>
      </c>
      <c r="BN600" s="70" t="n">
        <v>-1723528</v>
      </c>
      <c r="BO600" s="68" t="n">
        <v>1723528</v>
      </c>
      <c r="BP600" s="68" t="n">
        <v>276</v>
      </c>
      <c r="BQ600" s="68" t="n">
        <v>276</v>
      </c>
      <c r="BR600" s="69" t="n">
        <v>92</v>
      </c>
      <c r="BS600" s="63" t="n">
        <v>92</v>
      </c>
      <c r="BU600" s="68" t="n">
        <v>92</v>
      </c>
    </row>
    <row r="601" customFormat="false" ht="15" hidden="true" customHeight="false" outlineLevel="0" collapsed="false">
      <c r="A601" s="61" t="s">
        <v>5091</v>
      </c>
      <c r="B601" s="61" t="s">
        <v>5092</v>
      </c>
      <c r="C601" s="62" t="n">
        <v>45291</v>
      </c>
      <c r="D601" s="62" t="n">
        <v>45291</v>
      </c>
      <c r="E601" s="61" t="s">
        <v>1259</v>
      </c>
      <c r="F601" s="61" t="s">
        <v>732</v>
      </c>
      <c r="G601" s="61" t="s">
        <v>5093</v>
      </c>
      <c r="H601" s="61" t="s">
        <v>5057</v>
      </c>
      <c r="I601" s="61" t="s">
        <v>5058</v>
      </c>
      <c r="J601" s="61" t="s">
        <v>1196</v>
      </c>
      <c r="K601" s="61" t="s">
        <v>4088</v>
      </c>
      <c r="L601" s="61" t="s">
        <v>4277</v>
      </c>
      <c r="M601" s="61" t="s">
        <v>1198</v>
      </c>
      <c r="N601" s="61" t="n">
        <v>152168414</v>
      </c>
      <c r="O601" s="61" t="s">
        <v>1262</v>
      </c>
      <c r="P601" s="61" t="s">
        <v>5094</v>
      </c>
      <c r="R601" s="61" t="s">
        <v>5060</v>
      </c>
      <c r="S601" s="61" t="str">
        <f aca="false">IF(J601="Listed Option",MID(R601,3,9),MID(Q601,3,9))</f>
        <v>025816109</v>
      </c>
      <c r="T601" s="61" t="str">
        <f aca="false">VLOOKUP(S601,'Output v4'!C:C,1,FALSE())</f>
        <v>025816109</v>
      </c>
      <c r="W601" s="61" t="s">
        <v>5095</v>
      </c>
      <c r="X601" s="61" t="s">
        <v>5096</v>
      </c>
      <c r="Y601" s="61" t="s">
        <v>5097</v>
      </c>
      <c r="Z601" s="61" t="s">
        <v>1304</v>
      </c>
      <c r="AA601" s="61" t="s">
        <v>1305</v>
      </c>
      <c r="AB601" s="63" t="n">
        <v>92</v>
      </c>
      <c r="AC601" s="63" t="n">
        <v>92</v>
      </c>
      <c r="AD601" s="61" t="n">
        <v>100</v>
      </c>
      <c r="AE601" s="61" t="n">
        <v>0</v>
      </c>
      <c r="AF601" s="64" t="n">
        <v>9200</v>
      </c>
      <c r="AG601" s="61" t="s">
        <v>689</v>
      </c>
      <c r="AH601" s="62" t="n">
        <v>45291</v>
      </c>
      <c r="AI601" s="65" t="n">
        <v>2.975</v>
      </c>
      <c r="AJ601" s="61" t="s">
        <v>1266</v>
      </c>
      <c r="AK601" s="65" t="n">
        <v>2.975</v>
      </c>
      <c r="AL601" s="65" t="n">
        <v>187.34</v>
      </c>
      <c r="AM601" s="66" t="n">
        <v>27370</v>
      </c>
      <c r="AN601" s="66" t="n">
        <f aca="false">IF(J601="Listed Option",AF601*AL601,AM601)</f>
        <v>1723528</v>
      </c>
      <c r="AO601" s="61" t="s">
        <v>1267</v>
      </c>
      <c r="AP601" s="61" t="n">
        <v>100</v>
      </c>
      <c r="AQ601" s="61" t="n">
        <v>100</v>
      </c>
      <c r="AV601" s="61" t="s">
        <v>5062</v>
      </c>
      <c r="AW601" s="61" t="s">
        <v>4070</v>
      </c>
      <c r="AY601" s="61" t="s">
        <v>5058</v>
      </c>
      <c r="AZ601" s="61" t="s">
        <v>5058</v>
      </c>
      <c r="BA601" s="61" t="s">
        <v>5058</v>
      </c>
      <c r="BB601" s="67" t="n">
        <v>0</v>
      </c>
      <c r="BE601" s="61" t="n">
        <v>238575</v>
      </c>
      <c r="BG601" s="61" t="s">
        <v>4084</v>
      </c>
      <c r="BJ601" s="61" t="s">
        <v>5058</v>
      </c>
      <c r="BL601" s="61" t="s">
        <v>5060</v>
      </c>
      <c r="BM601" s="61" t="s">
        <v>5060</v>
      </c>
      <c r="BN601" s="70" t="n">
        <v>1723528</v>
      </c>
      <c r="BO601" s="68" t="n">
        <v>1723528</v>
      </c>
      <c r="BP601" s="68" t="n">
        <v>273.7</v>
      </c>
      <c r="BQ601" s="68" t="n">
        <v>273.7</v>
      </c>
      <c r="BR601" s="69" t="n">
        <v>92</v>
      </c>
      <c r="BS601" s="63" t="n">
        <v>92</v>
      </c>
      <c r="BU601" s="68" t="n">
        <v>92</v>
      </c>
    </row>
    <row r="602" customFormat="false" ht="15" hidden="true" customHeight="false" outlineLevel="0" collapsed="false">
      <c r="A602" s="61" t="s">
        <v>5098</v>
      </c>
      <c r="B602" s="61" t="s">
        <v>5099</v>
      </c>
      <c r="C602" s="62" t="n">
        <v>45291</v>
      </c>
      <c r="D602" s="62" t="n">
        <v>45291</v>
      </c>
      <c r="E602" s="61" t="s">
        <v>1259</v>
      </c>
      <c r="F602" s="61" t="s">
        <v>732</v>
      </c>
      <c r="G602" s="61" t="s">
        <v>5100</v>
      </c>
      <c r="H602" s="61" t="s">
        <v>5057</v>
      </c>
      <c r="I602" s="61" t="s">
        <v>5058</v>
      </c>
      <c r="J602" s="61" t="s">
        <v>1196</v>
      </c>
      <c r="K602" s="61" t="s">
        <v>4088</v>
      </c>
      <c r="L602" s="61" t="s">
        <v>4089</v>
      </c>
      <c r="M602" s="61" t="s">
        <v>1197</v>
      </c>
      <c r="N602" s="61" t="n">
        <v>183393381</v>
      </c>
      <c r="O602" s="61" t="s">
        <v>1262</v>
      </c>
      <c r="P602" s="61" t="s">
        <v>5101</v>
      </c>
      <c r="R602" s="61" t="s">
        <v>5060</v>
      </c>
      <c r="S602" s="61" t="str">
        <f aca="false">IF(J602="Listed Option",MID(R602,3,9),MID(Q602,3,9))</f>
        <v>025816109</v>
      </c>
      <c r="T602" s="61" t="str">
        <f aca="false">VLOOKUP(S602,'Output v4'!C:C,1,FALSE())</f>
        <v>025816109</v>
      </c>
      <c r="W602" s="61" t="s">
        <v>5102</v>
      </c>
      <c r="X602" s="61" t="s">
        <v>5103</v>
      </c>
      <c r="Y602" s="61" t="s">
        <v>5104</v>
      </c>
      <c r="Z602" s="61" t="s">
        <v>1304</v>
      </c>
      <c r="AA602" s="61" t="s">
        <v>1305</v>
      </c>
      <c r="AB602" s="63" t="n">
        <v>7</v>
      </c>
      <c r="AC602" s="63" t="n">
        <v>7</v>
      </c>
      <c r="AD602" s="61" t="n">
        <v>100</v>
      </c>
      <c r="AE602" s="61" t="n">
        <v>0</v>
      </c>
      <c r="AF602" s="64" t="n">
        <v>700</v>
      </c>
      <c r="AG602" s="61" t="s">
        <v>689</v>
      </c>
      <c r="AH602" s="62" t="n">
        <v>45291</v>
      </c>
      <c r="AI602" s="65" t="n">
        <v>3.06</v>
      </c>
      <c r="AJ602" s="61" t="s">
        <v>1266</v>
      </c>
      <c r="AK602" s="65" t="n">
        <v>3.06</v>
      </c>
      <c r="AL602" s="65" t="n">
        <v>187.34</v>
      </c>
      <c r="AM602" s="66" t="n">
        <v>2142</v>
      </c>
      <c r="AN602" s="66" t="n">
        <f aca="false">IF(J602="Listed Option",AF602*AL602,AM602)</f>
        <v>131138</v>
      </c>
      <c r="AO602" s="61" t="s">
        <v>1267</v>
      </c>
      <c r="AP602" s="61" t="n">
        <v>100</v>
      </c>
      <c r="AQ602" s="61" t="n">
        <v>100</v>
      </c>
      <c r="AV602" s="61" t="s">
        <v>5062</v>
      </c>
      <c r="AW602" s="61" t="s">
        <v>4070</v>
      </c>
      <c r="AY602" s="61" t="s">
        <v>5058</v>
      </c>
      <c r="AZ602" s="61" t="s">
        <v>5058</v>
      </c>
      <c r="BA602" s="61" t="s">
        <v>5058</v>
      </c>
      <c r="BB602" s="67" t="n">
        <v>0</v>
      </c>
      <c r="BE602" s="61" t="n">
        <v>238575</v>
      </c>
      <c r="BG602" s="61" t="s">
        <v>4084</v>
      </c>
      <c r="BJ602" s="61" t="s">
        <v>5058</v>
      </c>
      <c r="BL602" s="61" t="s">
        <v>5060</v>
      </c>
      <c r="BM602" s="61" t="s">
        <v>5060</v>
      </c>
      <c r="BN602" s="70" t="n">
        <v>-131138</v>
      </c>
      <c r="BO602" s="68" t="n">
        <v>131138</v>
      </c>
      <c r="BP602" s="68" t="n">
        <v>21.42</v>
      </c>
      <c r="BQ602" s="68" t="n">
        <v>21.42</v>
      </c>
      <c r="BR602" s="69" t="n">
        <v>7</v>
      </c>
      <c r="BS602" s="63" t="n">
        <v>7</v>
      </c>
      <c r="BU602" s="68" t="n">
        <v>7</v>
      </c>
    </row>
    <row r="603" customFormat="false" ht="15" hidden="true" customHeight="false" outlineLevel="0" collapsed="false">
      <c r="A603" s="61" t="s">
        <v>5105</v>
      </c>
      <c r="B603" s="61" t="s">
        <v>5106</v>
      </c>
      <c r="C603" s="62" t="n">
        <v>45291</v>
      </c>
      <c r="D603" s="62" t="n">
        <v>45291</v>
      </c>
      <c r="E603" s="61" t="s">
        <v>1259</v>
      </c>
      <c r="F603" s="61" t="s">
        <v>732</v>
      </c>
      <c r="G603" s="61" t="s">
        <v>5107</v>
      </c>
      <c r="H603" s="61" t="s">
        <v>5057</v>
      </c>
      <c r="I603" s="61" t="s">
        <v>5058</v>
      </c>
      <c r="J603" s="61" t="s">
        <v>1196</v>
      </c>
      <c r="K603" s="61" t="s">
        <v>4088</v>
      </c>
      <c r="L603" s="61" t="s">
        <v>4277</v>
      </c>
      <c r="M603" s="61" t="s">
        <v>1198</v>
      </c>
      <c r="N603" s="61" t="n">
        <v>183393445</v>
      </c>
      <c r="O603" s="61" t="s">
        <v>1262</v>
      </c>
      <c r="P603" s="61" t="s">
        <v>5108</v>
      </c>
      <c r="R603" s="61" t="s">
        <v>5060</v>
      </c>
      <c r="S603" s="61" t="str">
        <f aca="false">IF(J603="Listed Option",MID(R603,3,9),MID(Q603,3,9))</f>
        <v>025816109</v>
      </c>
      <c r="T603" s="61" t="str">
        <f aca="false">VLOOKUP(S603,'Output v4'!C:C,1,FALSE())</f>
        <v>025816109</v>
      </c>
      <c r="W603" s="61" t="s">
        <v>5109</v>
      </c>
      <c r="X603" s="61" t="s">
        <v>5110</v>
      </c>
      <c r="Y603" s="61" t="s">
        <v>5111</v>
      </c>
      <c r="Z603" s="61" t="s">
        <v>1304</v>
      </c>
      <c r="AA603" s="61" t="s">
        <v>1305</v>
      </c>
      <c r="AB603" s="63" t="n">
        <v>7</v>
      </c>
      <c r="AC603" s="63" t="n">
        <v>7</v>
      </c>
      <c r="AD603" s="61" t="n">
        <v>100</v>
      </c>
      <c r="AE603" s="61" t="n">
        <v>0</v>
      </c>
      <c r="AF603" s="64" t="n">
        <v>700</v>
      </c>
      <c r="AG603" s="61" t="s">
        <v>689</v>
      </c>
      <c r="AH603" s="62" t="n">
        <v>45291</v>
      </c>
      <c r="AI603" s="65" t="n">
        <v>3.375</v>
      </c>
      <c r="AJ603" s="61" t="s">
        <v>1266</v>
      </c>
      <c r="AK603" s="65" t="n">
        <v>3.375</v>
      </c>
      <c r="AL603" s="65" t="n">
        <v>187.34</v>
      </c>
      <c r="AM603" s="66" t="n">
        <v>2362.5</v>
      </c>
      <c r="AN603" s="66" t="n">
        <f aca="false">IF(J603="Listed Option",AF603*AL603,AM603)</f>
        <v>131138</v>
      </c>
      <c r="AO603" s="61" t="s">
        <v>1267</v>
      </c>
      <c r="AP603" s="61" t="n">
        <v>100</v>
      </c>
      <c r="AQ603" s="61" t="n">
        <v>100</v>
      </c>
      <c r="AV603" s="61" t="s">
        <v>5062</v>
      </c>
      <c r="AW603" s="61" t="s">
        <v>4070</v>
      </c>
      <c r="AY603" s="61" t="s">
        <v>5058</v>
      </c>
      <c r="AZ603" s="61" t="s">
        <v>5058</v>
      </c>
      <c r="BA603" s="61" t="s">
        <v>5058</v>
      </c>
      <c r="BB603" s="67" t="n">
        <v>0</v>
      </c>
      <c r="BE603" s="61" t="n">
        <v>238575</v>
      </c>
      <c r="BG603" s="61" t="s">
        <v>4084</v>
      </c>
      <c r="BJ603" s="61" t="s">
        <v>5058</v>
      </c>
      <c r="BL603" s="61" t="s">
        <v>5060</v>
      </c>
      <c r="BM603" s="61" t="s">
        <v>5060</v>
      </c>
      <c r="BN603" s="70" t="n">
        <v>131138</v>
      </c>
      <c r="BO603" s="68" t="n">
        <v>131138</v>
      </c>
      <c r="BP603" s="68" t="n">
        <v>23.625</v>
      </c>
      <c r="BQ603" s="68" t="n">
        <v>23.625</v>
      </c>
      <c r="BR603" s="69" t="n">
        <v>7</v>
      </c>
      <c r="BS603" s="63" t="n">
        <v>7</v>
      </c>
      <c r="BU603" s="68" t="n">
        <v>7</v>
      </c>
    </row>
    <row r="604" customFormat="false" ht="15" hidden="true" customHeight="false" outlineLevel="0" collapsed="false">
      <c r="A604" s="61" t="s">
        <v>5112</v>
      </c>
      <c r="B604" s="61" t="s">
        <v>5113</v>
      </c>
      <c r="C604" s="62" t="n">
        <v>45291</v>
      </c>
      <c r="D604" s="62" t="n">
        <v>45291</v>
      </c>
      <c r="E604" s="61" t="s">
        <v>1259</v>
      </c>
      <c r="F604" s="61" t="s">
        <v>733</v>
      </c>
      <c r="G604" s="61" t="s">
        <v>5114</v>
      </c>
      <c r="H604" s="61" t="s">
        <v>5114</v>
      </c>
      <c r="I604" s="61" t="s">
        <v>5115</v>
      </c>
      <c r="J604" s="61" t="s">
        <v>1195</v>
      </c>
      <c r="K604" s="61" t="s">
        <v>5116</v>
      </c>
      <c r="L604" s="61" t="s">
        <v>5116</v>
      </c>
      <c r="N604" s="61" t="n">
        <v>51467</v>
      </c>
      <c r="O604" s="61" t="s">
        <v>1262</v>
      </c>
      <c r="P604" s="61" t="s">
        <v>5117</v>
      </c>
      <c r="Q604" s="61" t="s">
        <v>5118</v>
      </c>
      <c r="R604" s="61" t="s">
        <v>5118</v>
      </c>
      <c r="S604" s="61" t="str">
        <f aca="false">IF(J604="Listed Option",MID(R604,3,9),MID(Q604,3,9))</f>
        <v>03027X100</v>
      </c>
      <c r="T604" s="61" t="e">
        <f aca="false">VLOOKUP(S604,'Output v4'!C:C,1,FALSE())</f>
        <v>#N/A</v>
      </c>
      <c r="U604" s="61" t="s">
        <v>734</v>
      </c>
      <c r="V604" s="61" t="s">
        <v>5119</v>
      </c>
      <c r="W604" s="61" t="s">
        <v>5115</v>
      </c>
      <c r="Y604" s="61" t="s">
        <v>5120</v>
      </c>
      <c r="Z604" s="61" t="s">
        <v>1304</v>
      </c>
      <c r="AA604" s="61" t="s">
        <v>1305</v>
      </c>
      <c r="AB604" s="63" t="n">
        <v>8</v>
      </c>
      <c r="AC604" s="63" t="n">
        <v>8</v>
      </c>
      <c r="AE604" s="61" t="n">
        <v>0</v>
      </c>
      <c r="AF604" s="64" t="n">
        <v>8</v>
      </c>
      <c r="AG604" s="61" t="s">
        <v>689</v>
      </c>
      <c r="AH604" s="62" t="n">
        <v>45291</v>
      </c>
      <c r="AI604" s="65" t="n">
        <v>215.88</v>
      </c>
      <c r="AJ604" s="61" t="s">
        <v>3614</v>
      </c>
      <c r="AK604" s="65" t="n">
        <v>215.88</v>
      </c>
      <c r="AL604" s="65" t="n">
        <v>215.88</v>
      </c>
      <c r="AM604" s="66" t="n">
        <v>1727.04</v>
      </c>
      <c r="AN604" s="66" t="n">
        <f aca="false">IF(J604="Listed Option",AF604*AL604,AM604)</f>
        <v>1727.04</v>
      </c>
      <c r="AO604" s="61" t="s">
        <v>1267</v>
      </c>
      <c r="AP604" s="61" t="n">
        <v>1</v>
      </c>
      <c r="AQ604" s="61" t="n">
        <v>1</v>
      </c>
      <c r="AV604" s="61" t="s">
        <v>5120</v>
      </c>
      <c r="AW604" s="61" t="s">
        <v>4070</v>
      </c>
      <c r="AY604" s="61" t="s">
        <v>5115</v>
      </c>
      <c r="AZ604" s="61" t="s">
        <v>5115</v>
      </c>
      <c r="BA604" s="61" t="s">
        <v>5115</v>
      </c>
      <c r="BB604" s="67" t="n">
        <v>0</v>
      </c>
      <c r="BE604" s="61" t="n">
        <v>238575</v>
      </c>
      <c r="BF604" s="61" t="s">
        <v>733</v>
      </c>
      <c r="BG604" s="61" t="s">
        <v>4084</v>
      </c>
      <c r="BH604" s="61" t="s">
        <v>4084</v>
      </c>
      <c r="BI604" s="61" t="s">
        <v>5115</v>
      </c>
      <c r="BJ604" s="61" t="s">
        <v>5115</v>
      </c>
      <c r="BK604" s="61" t="s">
        <v>5115</v>
      </c>
      <c r="BL604" s="61" t="s">
        <v>5118</v>
      </c>
      <c r="BM604" s="61" t="s">
        <v>5118</v>
      </c>
      <c r="BN604" s="70" t="n">
        <v>1727.04</v>
      </c>
      <c r="BO604" s="68" t="n">
        <v>1727.04</v>
      </c>
      <c r="BP604" s="68" t="n">
        <v>1727.04</v>
      </c>
      <c r="BQ604" s="68" t="n">
        <v>1727.04</v>
      </c>
      <c r="BR604" s="69" t="n">
        <v>8</v>
      </c>
      <c r="BU604" s="68" t="n">
        <v>8</v>
      </c>
    </row>
    <row r="605" customFormat="false" ht="15" hidden="true" customHeight="false" outlineLevel="0" collapsed="false">
      <c r="A605" s="61" t="s">
        <v>5121</v>
      </c>
      <c r="B605" s="61" t="s">
        <v>5122</v>
      </c>
      <c r="C605" s="62" t="n">
        <v>45291</v>
      </c>
      <c r="D605" s="62" t="n">
        <v>45291</v>
      </c>
      <c r="E605" s="61" t="s">
        <v>1259</v>
      </c>
      <c r="F605" s="61" t="s">
        <v>733</v>
      </c>
      <c r="G605" s="61" t="s">
        <v>5123</v>
      </c>
      <c r="H605" s="61" t="s">
        <v>5114</v>
      </c>
      <c r="I605" s="61" t="s">
        <v>5115</v>
      </c>
      <c r="J605" s="61" t="s">
        <v>1196</v>
      </c>
      <c r="K605" s="61" t="s">
        <v>4088</v>
      </c>
      <c r="L605" s="61" t="s">
        <v>4089</v>
      </c>
      <c r="M605" s="61" t="s">
        <v>1197</v>
      </c>
      <c r="N605" s="61" t="n">
        <v>183389008</v>
      </c>
      <c r="O605" s="61" t="s">
        <v>1262</v>
      </c>
      <c r="P605" s="61" t="s">
        <v>5124</v>
      </c>
      <c r="R605" s="61" t="s">
        <v>5118</v>
      </c>
      <c r="S605" s="61" t="str">
        <f aca="false">IF(J605="Listed Option",MID(R605,3,9),MID(Q605,3,9))</f>
        <v>03027X100</v>
      </c>
      <c r="T605" s="61" t="e">
        <f aca="false">VLOOKUP(S605,'Output v4'!C:C,1,FALSE())</f>
        <v>#N/A</v>
      </c>
      <c r="W605" s="61" t="s">
        <v>5125</v>
      </c>
      <c r="X605" s="61" t="s">
        <v>5126</v>
      </c>
      <c r="Y605" s="61" t="s">
        <v>5127</v>
      </c>
      <c r="Z605" s="61" t="s">
        <v>1304</v>
      </c>
      <c r="AA605" s="61" t="s">
        <v>1305</v>
      </c>
      <c r="AB605" s="63" t="n">
        <v>4</v>
      </c>
      <c r="AC605" s="63" t="n">
        <v>4</v>
      </c>
      <c r="AD605" s="61" t="n">
        <v>100</v>
      </c>
      <c r="AE605" s="61" t="n">
        <v>0</v>
      </c>
      <c r="AF605" s="64" t="n">
        <v>400</v>
      </c>
      <c r="AG605" s="61" t="s">
        <v>689</v>
      </c>
      <c r="AH605" s="62" t="n">
        <v>45291</v>
      </c>
      <c r="AI605" s="65" t="n">
        <v>3.9</v>
      </c>
      <c r="AJ605" s="61" t="s">
        <v>1266</v>
      </c>
      <c r="AK605" s="65" t="n">
        <v>3.9</v>
      </c>
      <c r="AL605" s="65" t="n">
        <v>215.88</v>
      </c>
      <c r="AM605" s="66" t="n">
        <v>1560</v>
      </c>
      <c r="AN605" s="66" t="n">
        <f aca="false">IF(J605="Listed Option",AF605*AL605,AM605)</f>
        <v>86352</v>
      </c>
      <c r="AO605" s="61" t="s">
        <v>1267</v>
      </c>
      <c r="AP605" s="61" t="n">
        <v>100</v>
      </c>
      <c r="AQ605" s="61" t="n">
        <v>100</v>
      </c>
      <c r="AV605" s="61" t="s">
        <v>5120</v>
      </c>
      <c r="AW605" s="61" t="s">
        <v>4070</v>
      </c>
      <c r="AY605" s="61" t="s">
        <v>5115</v>
      </c>
      <c r="AZ605" s="61" t="s">
        <v>5115</v>
      </c>
      <c r="BA605" s="61" t="s">
        <v>5115</v>
      </c>
      <c r="BB605" s="67" t="n">
        <v>0</v>
      </c>
      <c r="BE605" s="61" t="n">
        <v>238575</v>
      </c>
      <c r="BG605" s="61" t="s">
        <v>4084</v>
      </c>
      <c r="BJ605" s="61" t="s">
        <v>5115</v>
      </c>
      <c r="BL605" s="61" t="s">
        <v>5118</v>
      </c>
      <c r="BM605" s="61" t="s">
        <v>5118</v>
      </c>
      <c r="BN605" s="70" t="n">
        <v>-86352</v>
      </c>
      <c r="BO605" s="68" t="n">
        <v>86352</v>
      </c>
      <c r="BP605" s="68" t="n">
        <v>15.6</v>
      </c>
      <c r="BQ605" s="68" t="n">
        <v>15.6</v>
      </c>
      <c r="BR605" s="69" t="n">
        <v>4</v>
      </c>
      <c r="BS605" s="63" t="n">
        <v>4</v>
      </c>
      <c r="BU605" s="68" t="n">
        <v>4</v>
      </c>
    </row>
    <row r="606" customFormat="false" ht="15" hidden="true" customHeight="false" outlineLevel="0" collapsed="false">
      <c r="A606" s="61" t="s">
        <v>5128</v>
      </c>
      <c r="B606" s="61" t="s">
        <v>5129</v>
      </c>
      <c r="C606" s="62" t="n">
        <v>45291</v>
      </c>
      <c r="D606" s="62" t="n">
        <v>45291</v>
      </c>
      <c r="E606" s="61" t="s">
        <v>1259</v>
      </c>
      <c r="F606" s="61" t="s">
        <v>733</v>
      </c>
      <c r="G606" s="61" t="s">
        <v>5130</v>
      </c>
      <c r="H606" s="61" t="s">
        <v>5114</v>
      </c>
      <c r="I606" s="61" t="s">
        <v>5115</v>
      </c>
      <c r="J606" s="61" t="s">
        <v>1196</v>
      </c>
      <c r="K606" s="61" t="s">
        <v>4088</v>
      </c>
      <c r="L606" s="61" t="s">
        <v>4277</v>
      </c>
      <c r="M606" s="61" t="s">
        <v>1198</v>
      </c>
      <c r="N606" s="61" t="n">
        <v>183389056</v>
      </c>
      <c r="O606" s="61" t="s">
        <v>1262</v>
      </c>
      <c r="P606" s="61" t="s">
        <v>5131</v>
      </c>
      <c r="R606" s="61" t="s">
        <v>5118</v>
      </c>
      <c r="S606" s="61" t="str">
        <f aca="false">IF(J606="Listed Option",MID(R606,3,9),MID(Q606,3,9))</f>
        <v>03027X100</v>
      </c>
      <c r="T606" s="61" t="e">
        <f aca="false">VLOOKUP(S606,'Output v4'!C:C,1,FALSE())</f>
        <v>#N/A</v>
      </c>
      <c r="W606" s="61" t="s">
        <v>5132</v>
      </c>
      <c r="X606" s="61" t="s">
        <v>5133</v>
      </c>
      <c r="Y606" s="61" t="s">
        <v>5134</v>
      </c>
      <c r="Z606" s="61" t="s">
        <v>1304</v>
      </c>
      <c r="AA606" s="61" t="s">
        <v>1305</v>
      </c>
      <c r="AB606" s="63" t="n">
        <v>4</v>
      </c>
      <c r="AC606" s="63" t="n">
        <v>4</v>
      </c>
      <c r="AD606" s="61" t="n">
        <v>100</v>
      </c>
      <c r="AE606" s="61" t="n">
        <v>0</v>
      </c>
      <c r="AF606" s="64" t="n">
        <v>400</v>
      </c>
      <c r="AG606" s="61" t="s">
        <v>689</v>
      </c>
      <c r="AH606" s="62" t="n">
        <v>45291</v>
      </c>
      <c r="AI606" s="65" t="n">
        <v>3.85</v>
      </c>
      <c r="AJ606" s="61" t="s">
        <v>1266</v>
      </c>
      <c r="AK606" s="65" t="n">
        <v>3.85</v>
      </c>
      <c r="AL606" s="65" t="n">
        <v>215.88</v>
      </c>
      <c r="AM606" s="66" t="n">
        <v>1540</v>
      </c>
      <c r="AN606" s="66" t="n">
        <f aca="false">IF(J606="Listed Option",AF606*AL606,AM606)</f>
        <v>86352</v>
      </c>
      <c r="AO606" s="61" t="s">
        <v>1267</v>
      </c>
      <c r="AP606" s="61" t="n">
        <v>100</v>
      </c>
      <c r="AQ606" s="61" t="n">
        <v>100</v>
      </c>
      <c r="AV606" s="61" t="s">
        <v>5120</v>
      </c>
      <c r="AW606" s="61" t="s">
        <v>4070</v>
      </c>
      <c r="AY606" s="61" t="s">
        <v>5115</v>
      </c>
      <c r="AZ606" s="61" t="s">
        <v>5115</v>
      </c>
      <c r="BA606" s="61" t="s">
        <v>5115</v>
      </c>
      <c r="BB606" s="67" t="n">
        <v>0</v>
      </c>
      <c r="BE606" s="61" t="n">
        <v>238575</v>
      </c>
      <c r="BG606" s="61" t="s">
        <v>4084</v>
      </c>
      <c r="BJ606" s="61" t="s">
        <v>5115</v>
      </c>
      <c r="BL606" s="61" t="s">
        <v>5118</v>
      </c>
      <c r="BM606" s="61" t="s">
        <v>5118</v>
      </c>
      <c r="BN606" s="70" t="n">
        <v>86352</v>
      </c>
      <c r="BO606" s="68" t="n">
        <v>86352</v>
      </c>
      <c r="BP606" s="68" t="n">
        <v>15.4</v>
      </c>
      <c r="BQ606" s="68" t="n">
        <v>15.4</v>
      </c>
      <c r="BR606" s="69" t="n">
        <v>4</v>
      </c>
      <c r="BS606" s="63" t="n">
        <v>4</v>
      </c>
      <c r="BU606" s="68" t="n">
        <v>4</v>
      </c>
    </row>
    <row r="607" customFormat="false" ht="15" hidden="true" customHeight="false" outlineLevel="0" collapsed="false">
      <c r="A607" s="61" t="s">
        <v>5135</v>
      </c>
      <c r="B607" s="61" t="s">
        <v>5136</v>
      </c>
      <c r="C607" s="62" t="n">
        <v>45291</v>
      </c>
      <c r="D607" s="62" t="n">
        <v>45291</v>
      </c>
      <c r="E607" s="61" t="s">
        <v>1259</v>
      </c>
      <c r="F607" s="61" t="s">
        <v>5137</v>
      </c>
      <c r="G607" s="61" t="s">
        <v>5138</v>
      </c>
      <c r="H607" s="61" t="s">
        <v>5138</v>
      </c>
      <c r="I607" s="61" t="s">
        <v>5139</v>
      </c>
      <c r="J607" s="61" t="s">
        <v>1199</v>
      </c>
      <c r="K607" s="61" t="s">
        <v>4065</v>
      </c>
      <c r="L607" s="61" t="s">
        <v>4065</v>
      </c>
      <c r="N607" s="61" t="n">
        <v>143523411</v>
      </c>
      <c r="O607" s="61" t="s">
        <v>1262</v>
      </c>
      <c r="P607" s="61" t="s">
        <v>5140</v>
      </c>
      <c r="Q607" s="61" t="s">
        <v>5141</v>
      </c>
      <c r="R607" s="61" t="s">
        <v>5141</v>
      </c>
      <c r="S607" s="61" t="str">
        <f aca="false">IF(J607="Listed Option",MID(R607,3,9),MID(Q607,3,9))</f>
        <v>37045XDB9</v>
      </c>
      <c r="T607" s="61" t="e">
        <f aca="false">VLOOKUP(S607,'Output v4'!C:C,1,FALSE())</f>
        <v>#N/A</v>
      </c>
      <c r="U607" s="61" t="s">
        <v>5142</v>
      </c>
      <c r="V607" s="61" t="s">
        <v>5143</v>
      </c>
      <c r="Z607" s="61" t="s">
        <v>4074</v>
      </c>
      <c r="AA607" s="61" t="s">
        <v>4075</v>
      </c>
      <c r="AB607" s="63" t="n">
        <v>-15670</v>
      </c>
      <c r="AC607" s="63" t="n">
        <v>-15670000</v>
      </c>
      <c r="AE607" s="61" t="n">
        <v>1000</v>
      </c>
      <c r="AF607" s="64" t="n">
        <v>-15670000</v>
      </c>
      <c r="AG607" s="61" t="s">
        <v>1273</v>
      </c>
      <c r="AH607" s="62" t="n">
        <v>45291</v>
      </c>
      <c r="AI607" s="65" t="n">
        <v>0.927241</v>
      </c>
      <c r="AJ607" s="61" t="s">
        <v>1266</v>
      </c>
      <c r="AK607" s="65" t="n">
        <v>0.927241</v>
      </c>
      <c r="AL607" s="65" t="n">
        <v>0.927241</v>
      </c>
      <c r="AM607" s="66" t="n">
        <v>-14529866.47</v>
      </c>
      <c r="AN607" s="66" t="n">
        <f aca="false">IF(J607="Listed Option",AF607*AL607,AM607)</f>
        <v>-14529866.47</v>
      </c>
      <c r="AO607" s="61" t="s">
        <v>1267</v>
      </c>
      <c r="AW607" s="61" t="s">
        <v>4070</v>
      </c>
      <c r="AY607" s="61" t="s">
        <v>5138</v>
      </c>
      <c r="BA607" s="61" t="s">
        <v>5138</v>
      </c>
      <c r="BB607" s="67" t="n">
        <v>91</v>
      </c>
      <c r="BE607" s="61" t="n">
        <v>241450</v>
      </c>
      <c r="BF607" s="61" t="s">
        <v>5137</v>
      </c>
      <c r="BG607" s="61" t="s">
        <v>4084</v>
      </c>
      <c r="BH607" s="61" t="s">
        <v>4084</v>
      </c>
      <c r="BI607" s="61" t="s">
        <v>5139</v>
      </c>
      <c r="BJ607" s="61" t="s">
        <v>5138</v>
      </c>
      <c r="BL607" s="61" t="s">
        <v>5141</v>
      </c>
      <c r="BM607" s="61" t="s">
        <v>5141</v>
      </c>
      <c r="BN607" s="70" t="n">
        <v>-15670000</v>
      </c>
      <c r="BP607" s="68" t="n">
        <v>-14529866.47</v>
      </c>
      <c r="BQ607" s="68" t="n">
        <v>-14529866.47</v>
      </c>
      <c r="BR607" s="69" t="n">
        <v>-15670000</v>
      </c>
      <c r="BS607" s="63" t="n">
        <v>-15670</v>
      </c>
      <c r="BU607" s="68" t="n">
        <v>15670000</v>
      </c>
    </row>
    <row r="608" customFormat="false" ht="15" hidden="true" customHeight="false" outlineLevel="0" collapsed="false">
      <c r="A608" s="61" t="s">
        <v>5144</v>
      </c>
      <c r="B608" s="61" t="s">
        <v>5145</v>
      </c>
      <c r="C608" s="62" t="n">
        <v>45291</v>
      </c>
      <c r="D608" s="62" t="n">
        <v>45291</v>
      </c>
      <c r="E608" s="61" t="s">
        <v>1259</v>
      </c>
      <c r="F608" s="61" t="s">
        <v>735</v>
      </c>
      <c r="G608" s="61" t="s">
        <v>5146</v>
      </c>
      <c r="H608" s="61" t="s">
        <v>5146</v>
      </c>
      <c r="I608" s="61" t="s">
        <v>5147</v>
      </c>
      <c r="J608" s="61" t="s">
        <v>1195</v>
      </c>
      <c r="K608" s="61" t="s">
        <v>1195</v>
      </c>
      <c r="L608" s="61" t="s">
        <v>1195</v>
      </c>
      <c r="N608" s="61" t="n">
        <v>39079</v>
      </c>
      <c r="O608" s="61" t="s">
        <v>1262</v>
      </c>
      <c r="P608" s="61" t="s">
        <v>5148</v>
      </c>
      <c r="Q608" s="61" t="s">
        <v>5149</v>
      </c>
      <c r="R608" s="61" t="s">
        <v>5149</v>
      </c>
      <c r="S608" s="61" t="str">
        <f aca="false">IF(J608="Listed Option",MID(R608,3,9),MID(Q608,3,9))</f>
        <v>031162100</v>
      </c>
      <c r="T608" s="61" t="str">
        <f aca="false">VLOOKUP(S608,'Output v4'!C:C,1,FALSE())</f>
        <v>031162100</v>
      </c>
      <c r="U608" s="61" t="s">
        <v>32</v>
      </c>
      <c r="V608" s="61" t="s">
        <v>5150</v>
      </c>
      <c r="W608" s="61" t="s">
        <v>5151</v>
      </c>
      <c r="Y608" s="61" t="s">
        <v>5152</v>
      </c>
      <c r="Z608" s="61" t="s">
        <v>1304</v>
      </c>
      <c r="AA608" s="61" t="s">
        <v>1305</v>
      </c>
      <c r="AB608" s="63" t="n">
        <v>-1183</v>
      </c>
      <c r="AC608" s="63" t="n">
        <v>-1183</v>
      </c>
      <c r="AE608" s="61" t="n">
        <v>0</v>
      </c>
      <c r="AF608" s="64" t="n">
        <v>-1183</v>
      </c>
      <c r="AG608" s="61" t="s">
        <v>1273</v>
      </c>
      <c r="AH608" s="62" t="n">
        <v>45291</v>
      </c>
      <c r="AI608" s="65" t="n">
        <v>288.02</v>
      </c>
      <c r="AJ608" s="61" t="s">
        <v>3614</v>
      </c>
      <c r="AK608" s="65" t="n">
        <v>288.02</v>
      </c>
      <c r="AL608" s="65" t="n">
        <v>288.02</v>
      </c>
      <c r="AM608" s="66" t="n">
        <v>-340727.66</v>
      </c>
      <c r="AN608" s="66" t="n">
        <f aca="false">IF(J608="Listed Option",AF608*AL608,AM608)</f>
        <v>-340727.66</v>
      </c>
      <c r="AO608" s="61" t="s">
        <v>1267</v>
      </c>
      <c r="AP608" s="61" t="n">
        <v>1</v>
      </c>
      <c r="AQ608" s="61" t="n">
        <v>1</v>
      </c>
      <c r="AV608" s="61" t="s">
        <v>5152</v>
      </c>
      <c r="AW608" s="61" t="s">
        <v>4070</v>
      </c>
      <c r="AY608" s="61" t="s">
        <v>5147</v>
      </c>
      <c r="AZ608" s="61" t="s">
        <v>5147</v>
      </c>
      <c r="BA608" s="61" t="s">
        <v>5147</v>
      </c>
      <c r="BB608" s="67" t="n">
        <v>0</v>
      </c>
      <c r="BE608" s="61" t="n">
        <v>238575</v>
      </c>
      <c r="BF608" s="61" t="s">
        <v>735</v>
      </c>
      <c r="BG608" s="61" t="s">
        <v>4084</v>
      </c>
      <c r="BH608" s="61" t="s">
        <v>4084</v>
      </c>
      <c r="BI608" s="61" t="s">
        <v>5147</v>
      </c>
      <c r="BJ608" s="61" t="s">
        <v>5147</v>
      </c>
      <c r="BK608" s="61" t="s">
        <v>5147</v>
      </c>
      <c r="BL608" s="61" t="s">
        <v>5149</v>
      </c>
      <c r="BM608" s="61" t="s">
        <v>5149</v>
      </c>
      <c r="BN608" s="70" t="n">
        <v>-340727.66</v>
      </c>
      <c r="BO608" s="68" t="n">
        <v>-340727.66</v>
      </c>
      <c r="BP608" s="68" t="n">
        <v>-340727.66</v>
      </c>
      <c r="BQ608" s="68" t="n">
        <v>-340727.66</v>
      </c>
      <c r="BR608" s="69" t="n">
        <v>-1183</v>
      </c>
      <c r="BU608" s="68" t="n">
        <v>1183</v>
      </c>
    </row>
    <row r="609" customFormat="false" ht="15" hidden="true" customHeight="false" outlineLevel="0" collapsed="false">
      <c r="A609" s="61" t="s">
        <v>5153</v>
      </c>
      <c r="B609" s="61" t="s">
        <v>5154</v>
      </c>
      <c r="C609" s="62" t="n">
        <v>45291</v>
      </c>
      <c r="D609" s="62" t="n">
        <v>45291</v>
      </c>
      <c r="E609" s="61" t="s">
        <v>1259</v>
      </c>
      <c r="F609" s="61" t="s">
        <v>735</v>
      </c>
      <c r="G609" s="61" t="s">
        <v>5155</v>
      </c>
      <c r="H609" s="61" t="s">
        <v>5146</v>
      </c>
      <c r="I609" s="61" t="s">
        <v>5147</v>
      </c>
      <c r="J609" s="61" t="s">
        <v>1196</v>
      </c>
      <c r="K609" s="61" t="s">
        <v>4088</v>
      </c>
      <c r="L609" s="61" t="s">
        <v>4277</v>
      </c>
      <c r="M609" s="61" t="s">
        <v>1198</v>
      </c>
      <c r="N609" s="61" t="n">
        <v>133544911</v>
      </c>
      <c r="O609" s="61" t="s">
        <v>1262</v>
      </c>
      <c r="P609" s="61" t="s">
        <v>5156</v>
      </c>
      <c r="R609" s="61" t="s">
        <v>5149</v>
      </c>
      <c r="S609" s="61" t="str">
        <f aca="false">IF(J609="Listed Option",MID(R609,3,9),MID(Q609,3,9))</f>
        <v>031162100</v>
      </c>
      <c r="T609" s="61" t="str">
        <f aca="false">VLOOKUP(S609,'Output v4'!C:C,1,FALSE())</f>
        <v>031162100</v>
      </c>
      <c r="W609" s="61" t="s">
        <v>5157</v>
      </c>
      <c r="X609" s="61" t="s">
        <v>5158</v>
      </c>
      <c r="Y609" s="61" t="s">
        <v>5159</v>
      </c>
      <c r="Z609" s="61" t="s">
        <v>1304</v>
      </c>
      <c r="AA609" s="61" t="s">
        <v>1305</v>
      </c>
      <c r="AB609" s="63" t="n">
        <v>13</v>
      </c>
      <c r="AC609" s="63" t="n">
        <v>13</v>
      </c>
      <c r="AD609" s="61" t="n">
        <v>100</v>
      </c>
      <c r="AE609" s="61" t="n">
        <v>0</v>
      </c>
      <c r="AF609" s="64" t="n">
        <v>1300</v>
      </c>
      <c r="AG609" s="61" t="s">
        <v>689</v>
      </c>
      <c r="AH609" s="62" t="n">
        <v>45291</v>
      </c>
      <c r="AI609" s="65" t="n">
        <v>19.5</v>
      </c>
      <c r="AJ609" s="61" t="s">
        <v>1266</v>
      </c>
      <c r="AK609" s="65" t="n">
        <v>19.5</v>
      </c>
      <c r="AL609" s="65" t="n">
        <v>288.02</v>
      </c>
      <c r="AM609" s="66" t="n">
        <v>25350</v>
      </c>
      <c r="AN609" s="66" t="n">
        <f aca="false">IF(J609="Listed Option",AF609*AL609,AM609)</f>
        <v>374426</v>
      </c>
      <c r="AO609" s="61" t="s">
        <v>1267</v>
      </c>
      <c r="AP609" s="61" t="n">
        <v>100</v>
      </c>
      <c r="AQ609" s="61" t="n">
        <v>100</v>
      </c>
      <c r="AV609" s="61" t="s">
        <v>5152</v>
      </c>
      <c r="AW609" s="61" t="s">
        <v>4070</v>
      </c>
      <c r="AY609" s="61" t="s">
        <v>5147</v>
      </c>
      <c r="AZ609" s="61" t="s">
        <v>5147</v>
      </c>
      <c r="BA609" s="61" t="s">
        <v>5147</v>
      </c>
      <c r="BB609" s="67" t="n">
        <v>0</v>
      </c>
      <c r="BE609" s="61" t="n">
        <v>238575</v>
      </c>
      <c r="BG609" s="61" t="s">
        <v>4084</v>
      </c>
      <c r="BJ609" s="61" t="s">
        <v>5147</v>
      </c>
      <c r="BL609" s="61" t="s">
        <v>5149</v>
      </c>
      <c r="BM609" s="61" t="s">
        <v>5149</v>
      </c>
      <c r="BN609" s="70" t="n">
        <v>374426</v>
      </c>
      <c r="BO609" s="68" t="n">
        <v>374426</v>
      </c>
      <c r="BP609" s="68" t="n">
        <v>253.5</v>
      </c>
      <c r="BQ609" s="68" t="n">
        <v>253.5</v>
      </c>
      <c r="BR609" s="69" t="n">
        <v>13</v>
      </c>
      <c r="BS609" s="63" t="n">
        <v>13</v>
      </c>
      <c r="BU609" s="68" t="n">
        <v>13</v>
      </c>
    </row>
    <row r="610" customFormat="false" ht="15" hidden="true" customHeight="false" outlineLevel="0" collapsed="false">
      <c r="A610" s="61" t="s">
        <v>5160</v>
      </c>
      <c r="B610" s="61" t="s">
        <v>5161</v>
      </c>
      <c r="C610" s="62" t="n">
        <v>45291</v>
      </c>
      <c r="D610" s="62" t="n">
        <v>45291</v>
      </c>
      <c r="E610" s="61" t="s">
        <v>1259</v>
      </c>
      <c r="F610" s="61" t="s">
        <v>735</v>
      </c>
      <c r="G610" s="61" t="s">
        <v>5162</v>
      </c>
      <c r="H610" s="61" t="s">
        <v>5146</v>
      </c>
      <c r="I610" s="61" t="s">
        <v>5147</v>
      </c>
      <c r="J610" s="61" t="s">
        <v>1196</v>
      </c>
      <c r="K610" s="61" t="s">
        <v>4088</v>
      </c>
      <c r="L610" s="61" t="s">
        <v>4089</v>
      </c>
      <c r="M610" s="61" t="s">
        <v>1197</v>
      </c>
      <c r="N610" s="61" t="n">
        <v>134072320</v>
      </c>
      <c r="O610" s="61" t="s">
        <v>1262</v>
      </c>
      <c r="P610" s="61" t="s">
        <v>5163</v>
      </c>
      <c r="R610" s="61" t="s">
        <v>5149</v>
      </c>
      <c r="S610" s="61" t="str">
        <f aca="false">IF(J610="Listed Option",MID(R610,3,9),MID(Q610,3,9))</f>
        <v>031162100</v>
      </c>
      <c r="T610" s="61" t="str">
        <f aca="false">VLOOKUP(S610,'Output v4'!C:C,1,FALSE())</f>
        <v>031162100</v>
      </c>
      <c r="W610" s="61" t="s">
        <v>5164</v>
      </c>
      <c r="X610" s="61" t="s">
        <v>5165</v>
      </c>
      <c r="Y610" s="61" t="s">
        <v>5166</v>
      </c>
      <c r="Z610" s="61" t="s">
        <v>1304</v>
      </c>
      <c r="AA610" s="61" t="s">
        <v>1305</v>
      </c>
      <c r="AB610" s="63" t="n">
        <v>13</v>
      </c>
      <c r="AC610" s="63" t="n">
        <v>13</v>
      </c>
      <c r="AD610" s="61" t="n">
        <v>100</v>
      </c>
      <c r="AE610" s="61" t="n">
        <v>0</v>
      </c>
      <c r="AF610" s="64" t="n">
        <v>1300</v>
      </c>
      <c r="AG610" s="61" t="s">
        <v>689</v>
      </c>
      <c r="AH610" s="62" t="n">
        <v>45291</v>
      </c>
      <c r="AI610" s="65" t="n">
        <v>0.055</v>
      </c>
      <c r="AJ610" s="61" t="s">
        <v>1266</v>
      </c>
      <c r="AK610" s="65" t="n">
        <v>0.055</v>
      </c>
      <c r="AL610" s="65" t="n">
        <v>288.02</v>
      </c>
      <c r="AM610" s="66" t="n">
        <v>71.5</v>
      </c>
      <c r="AN610" s="66" t="n">
        <f aca="false">IF(J610="Listed Option",AF610*AL610,AM610)</f>
        <v>374426</v>
      </c>
      <c r="AO610" s="61" t="s">
        <v>1267</v>
      </c>
      <c r="AP610" s="61" t="n">
        <v>100</v>
      </c>
      <c r="AQ610" s="61" t="n">
        <v>100</v>
      </c>
      <c r="AV610" s="61" t="s">
        <v>5152</v>
      </c>
      <c r="AW610" s="61" t="s">
        <v>4070</v>
      </c>
      <c r="AY610" s="61" t="s">
        <v>5147</v>
      </c>
      <c r="AZ610" s="61" t="s">
        <v>5147</v>
      </c>
      <c r="BA610" s="61" t="s">
        <v>5147</v>
      </c>
      <c r="BB610" s="67" t="n">
        <v>0</v>
      </c>
      <c r="BE610" s="61" t="n">
        <v>238575</v>
      </c>
      <c r="BG610" s="61" t="s">
        <v>4084</v>
      </c>
      <c r="BJ610" s="61" t="s">
        <v>5147</v>
      </c>
      <c r="BL610" s="61" t="s">
        <v>5149</v>
      </c>
      <c r="BM610" s="61" t="s">
        <v>5149</v>
      </c>
      <c r="BN610" s="70" t="n">
        <v>-374426</v>
      </c>
      <c r="BO610" s="68" t="n">
        <v>374426</v>
      </c>
      <c r="BP610" s="68" t="n">
        <v>0.715</v>
      </c>
      <c r="BQ610" s="68" t="n">
        <v>0.715</v>
      </c>
      <c r="BR610" s="69" t="n">
        <v>13</v>
      </c>
      <c r="BS610" s="63" t="n">
        <v>13</v>
      </c>
      <c r="BU610" s="68" t="n">
        <v>13</v>
      </c>
    </row>
    <row r="611" customFormat="false" ht="15" hidden="true" customHeight="false" outlineLevel="0" collapsed="false">
      <c r="A611" s="61" t="s">
        <v>5167</v>
      </c>
      <c r="B611" s="61" t="s">
        <v>5168</v>
      </c>
      <c r="C611" s="62" t="n">
        <v>45291</v>
      </c>
      <c r="D611" s="62" t="n">
        <v>45291</v>
      </c>
      <c r="E611" s="61" t="s">
        <v>1259</v>
      </c>
      <c r="F611" s="61" t="s">
        <v>735</v>
      </c>
      <c r="G611" s="61" t="s">
        <v>5169</v>
      </c>
      <c r="H611" s="61" t="s">
        <v>5146</v>
      </c>
      <c r="I611" s="61" t="s">
        <v>5147</v>
      </c>
      <c r="J611" s="61" t="s">
        <v>1196</v>
      </c>
      <c r="K611" s="61" t="s">
        <v>4088</v>
      </c>
      <c r="L611" s="61" t="s">
        <v>4089</v>
      </c>
      <c r="M611" s="61" t="s">
        <v>1197</v>
      </c>
      <c r="N611" s="61" t="n">
        <v>183388566</v>
      </c>
      <c r="O611" s="61" t="s">
        <v>1262</v>
      </c>
      <c r="P611" s="61" t="s">
        <v>5170</v>
      </c>
      <c r="R611" s="61" t="s">
        <v>5149</v>
      </c>
      <c r="S611" s="61" t="str">
        <f aca="false">IF(J611="Listed Option",MID(R611,3,9),MID(Q611,3,9))</f>
        <v>031162100</v>
      </c>
      <c r="T611" s="61" t="str">
        <f aca="false">VLOOKUP(S611,'Output v4'!C:C,1,FALSE())</f>
        <v>031162100</v>
      </c>
      <c r="W611" s="61" t="s">
        <v>5171</v>
      </c>
      <c r="X611" s="61" t="s">
        <v>5172</v>
      </c>
      <c r="Y611" s="61" t="s">
        <v>5173</v>
      </c>
      <c r="Z611" s="61" t="s">
        <v>1304</v>
      </c>
      <c r="AA611" s="61" t="s">
        <v>1305</v>
      </c>
      <c r="AB611" s="63" t="n">
        <v>5</v>
      </c>
      <c r="AC611" s="63" t="n">
        <v>5</v>
      </c>
      <c r="AD611" s="61" t="n">
        <v>100</v>
      </c>
      <c r="AE611" s="61" t="n">
        <v>0</v>
      </c>
      <c r="AF611" s="64" t="n">
        <v>500</v>
      </c>
      <c r="AG611" s="61" t="s">
        <v>689</v>
      </c>
      <c r="AH611" s="62" t="n">
        <v>45291</v>
      </c>
      <c r="AI611" s="65" t="n">
        <v>3.275</v>
      </c>
      <c r="AJ611" s="61" t="s">
        <v>1266</v>
      </c>
      <c r="AK611" s="65" t="n">
        <v>3.275</v>
      </c>
      <c r="AL611" s="65" t="n">
        <v>288.02</v>
      </c>
      <c r="AM611" s="66" t="n">
        <v>1637.5</v>
      </c>
      <c r="AN611" s="66" t="n">
        <f aca="false">IF(J611="Listed Option",AF611*AL611,AM611)</f>
        <v>144010</v>
      </c>
      <c r="AO611" s="61" t="s">
        <v>1267</v>
      </c>
      <c r="AP611" s="61" t="n">
        <v>100</v>
      </c>
      <c r="AQ611" s="61" t="n">
        <v>100</v>
      </c>
      <c r="AV611" s="61" t="s">
        <v>5152</v>
      </c>
      <c r="AW611" s="61" t="s">
        <v>4070</v>
      </c>
      <c r="AY611" s="61" t="s">
        <v>5147</v>
      </c>
      <c r="AZ611" s="61" t="s">
        <v>5147</v>
      </c>
      <c r="BA611" s="61" t="s">
        <v>5147</v>
      </c>
      <c r="BB611" s="67" t="n">
        <v>0</v>
      </c>
      <c r="BE611" s="61" t="n">
        <v>238575</v>
      </c>
      <c r="BG611" s="61" t="s">
        <v>4084</v>
      </c>
      <c r="BJ611" s="61" t="s">
        <v>5147</v>
      </c>
      <c r="BL611" s="61" t="s">
        <v>5149</v>
      </c>
      <c r="BM611" s="61" t="s">
        <v>5149</v>
      </c>
      <c r="BN611" s="70" t="n">
        <v>-144010</v>
      </c>
      <c r="BO611" s="68" t="n">
        <v>144010</v>
      </c>
      <c r="BP611" s="68" t="n">
        <v>16.375</v>
      </c>
      <c r="BQ611" s="68" t="n">
        <v>16.375</v>
      </c>
      <c r="BR611" s="69" t="n">
        <v>5</v>
      </c>
      <c r="BS611" s="63" t="n">
        <v>5</v>
      </c>
      <c r="BU611" s="68" t="n">
        <v>5</v>
      </c>
    </row>
    <row r="612" customFormat="false" ht="15" hidden="true" customHeight="false" outlineLevel="0" collapsed="false">
      <c r="A612" s="61" t="s">
        <v>5174</v>
      </c>
      <c r="B612" s="61" t="s">
        <v>5175</v>
      </c>
      <c r="C612" s="62" t="n">
        <v>45291</v>
      </c>
      <c r="D612" s="62" t="n">
        <v>45291</v>
      </c>
      <c r="E612" s="61" t="s">
        <v>1259</v>
      </c>
      <c r="F612" s="61" t="s">
        <v>735</v>
      </c>
      <c r="G612" s="61" t="s">
        <v>5176</v>
      </c>
      <c r="H612" s="61" t="s">
        <v>5146</v>
      </c>
      <c r="I612" s="61" t="s">
        <v>5147</v>
      </c>
      <c r="J612" s="61" t="s">
        <v>1196</v>
      </c>
      <c r="K612" s="61" t="s">
        <v>4088</v>
      </c>
      <c r="L612" s="61" t="s">
        <v>4277</v>
      </c>
      <c r="M612" s="61" t="s">
        <v>1198</v>
      </c>
      <c r="N612" s="61" t="n">
        <v>183388696</v>
      </c>
      <c r="O612" s="61" t="s">
        <v>1262</v>
      </c>
      <c r="P612" s="61" t="s">
        <v>5177</v>
      </c>
      <c r="R612" s="61" t="s">
        <v>5149</v>
      </c>
      <c r="S612" s="61" t="str">
        <f aca="false">IF(J612="Listed Option",MID(R612,3,9),MID(Q612,3,9))</f>
        <v>031162100</v>
      </c>
      <c r="T612" s="61" t="str">
        <f aca="false">VLOOKUP(S612,'Output v4'!C:C,1,FALSE())</f>
        <v>031162100</v>
      </c>
      <c r="W612" s="61" t="s">
        <v>5178</v>
      </c>
      <c r="X612" s="61" t="s">
        <v>5179</v>
      </c>
      <c r="Y612" s="61" t="s">
        <v>5180</v>
      </c>
      <c r="Z612" s="61" t="s">
        <v>1304</v>
      </c>
      <c r="AA612" s="61" t="s">
        <v>1305</v>
      </c>
      <c r="AB612" s="63" t="n">
        <v>5</v>
      </c>
      <c r="AC612" s="63" t="n">
        <v>5</v>
      </c>
      <c r="AD612" s="61" t="n">
        <v>100</v>
      </c>
      <c r="AE612" s="61" t="n">
        <v>0</v>
      </c>
      <c r="AF612" s="64" t="n">
        <v>500</v>
      </c>
      <c r="AG612" s="61" t="s">
        <v>689</v>
      </c>
      <c r="AH612" s="62" t="n">
        <v>45291</v>
      </c>
      <c r="AI612" s="65" t="n">
        <v>7.3</v>
      </c>
      <c r="AJ612" s="61" t="s">
        <v>1266</v>
      </c>
      <c r="AK612" s="65" t="n">
        <v>7.3</v>
      </c>
      <c r="AL612" s="65" t="n">
        <v>288.02</v>
      </c>
      <c r="AM612" s="66" t="n">
        <v>3650</v>
      </c>
      <c r="AN612" s="66" t="n">
        <f aca="false">IF(J612="Listed Option",AF612*AL612,AM612)</f>
        <v>144010</v>
      </c>
      <c r="AO612" s="61" t="s">
        <v>1267</v>
      </c>
      <c r="AP612" s="61" t="n">
        <v>100</v>
      </c>
      <c r="AQ612" s="61" t="n">
        <v>100</v>
      </c>
      <c r="AV612" s="61" t="s">
        <v>5152</v>
      </c>
      <c r="AW612" s="61" t="s">
        <v>4070</v>
      </c>
      <c r="AY612" s="61" t="s">
        <v>5147</v>
      </c>
      <c r="AZ612" s="61" t="s">
        <v>5147</v>
      </c>
      <c r="BA612" s="61" t="s">
        <v>5147</v>
      </c>
      <c r="BB612" s="67" t="n">
        <v>0</v>
      </c>
      <c r="BE612" s="61" t="n">
        <v>238575</v>
      </c>
      <c r="BG612" s="61" t="s">
        <v>4084</v>
      </c>
      <c r="BJ612" s="61" t="s">
        <v>5147</v>
      </c>
      <c r="BL612" s="61" t="s">
        <v>5149</v>
      </c>
      <c r="BM612" s="61" t="s">
        <v>5149</v>
      </c>
      <c r="BN612" s="70" t="n">
        <v>144010</v>
      </c>
      <c r="BO612" s="68" t="n">
        <v>144010</v>
      </c>
      <c r="BP612" s="68" t="n">
        <v>36.5</v>
      </c>
      <c r="BQ612" s="68" t="n">
        <v>36.5</v>
      </c>
      <c r="BR612" s="69" t="n">
        <v>5</v>
      </c>
      <c r="BS612" s="63" t="n">
        <v>5</v>
      </c>
      <c r="BU612" s="68" t="n">
        <v>5</v>
      </c>
    </row>
    <row r="613" customFormat="false" ht="15" hidden="true" customHeight="false" outlineLevel="0" collapsed="false">
      <c r="A613" s="61" t="s">
        <v>5181</v>
      </c>
      <c r="B613" s="61" t="s">
        <v>5182</v>
      </c>
      <c r="C613" s="62" t="n">
        <v>45291</v>
      </c>
      <c r="D613" s="62" t="n">
        <v>45291</v>
      </c>
      <c r="E613" s="61" t="s">
        <v>1259</v>
      </c>
      <c r="F613" s="61" t="s">
        <v>5183</v>
      </c>
      <c r="G613" s="61" t="s">
        <v>5184</v>
      </c>
      <c r="H613" s="61" t="s">
        <v>5184</v>
      </c>
      <c r="I613" s="61" t="s">
        <v>5185</v>
      </c>
      <c r="J613" s="61" t="s">
        <v>1195</v>
      </c>
      <c r="K613" s="61" t="s">
        <v>1195</v>
      </c>
      <c r="L613" s="61" t="s">
        <v>1195</v>
      </c>
      <c r="N613" s="61" t="n">
        <v>2976870</v>
      </c>
      <c r="O613" s="61" t="s">
        <v>1262</v>
      </c>
      <c r="P613" s="61" t="s">
        <v>5186</v>
      </c>
      <c r="Q613" s="61" t="s">
        <v>5187</v>
      </c>
      <c r="R613" s="61" t="s">
        <v>5187</v>
      </c>
      <c r="S613" s="61" t="str">
        <f aca="false">IF(J613="Listed Option",MID(R613,3,9),MID(Q613,3,9))</f>
        <v>03152W109</v>
      </c>
      <c r="T613" s="61" t="e">
        <f aca="false">VLOOKUP(S613,'Output v4'!C:C,1,FALSE())</f>
        <v>#N/A</v>
      </c>
      <c r="U613" s="61" t="s">
        <v>5188</v>
      </c>
      <c r="V613" s="61" t="s">
        <v>5189</v>
      </c>
      <c r="W613" s="61" t="s">
        <v>5190</v>
      </c>
      <c r="Y613" s="61" t="s">
        <v>5191</v>
      </c>
      <c r="Z613" s="61" t="s">
        <v>1304</v>
      </c>
      <c r="AA613" s="61" t="s">
        <v>1305</v>
      </c>
      <c r="AB613" s="63" t="n">
        <v>-111649</v>
      </c>
      <c r="AC613" s="63" t="n">
        <v>-111649</v>
      </c>
      <c r="AE613" s="61" t="n">
        <v>0</v>
      </c>
      <c r="AF613" s="64" t="n">
        <v>-111649</v>
      </c>
      <c r="AG613" s="61" t="s">
        <v>1273</v>
      </c>
      <c r="AH613" s="62" t="n">
        <v>45291</v>
      </c>
      <c r="AI613" s="65" t="n">
        <v>14.19</v>
      </c>
      <c r="AJ613" s="61" t="s">
        <v>3614</v>
      </c>
      <c r="AK613" s="65" t="n">
        <v>14.19</v>
      </c>
      <c r="AL613" s="65" t="n">
        <v>14.19</v>
      </c>
      <c r="AM613" s="66" t="n">
        <v>-1584299.31</v>
      </c>
      <c r="AN613" s="66" t="n">
        <f aca="false">IF(J613="Listed Option",AF613*AL613,AM613)</f>
        <v>-1584299.31</v>
      </c>
      <c r="AO613" s="61" t="s">
        <v>1267</v>
      </c>
      <c r="AP613" s="61" t="n">
        <v>1</v>
      </c>
      <c r="AQ613" s="61" t="n">
        <v>1</v>
      </c>
      <c r="AV613" s="61" t="s">
        <v>5191</v>
      </c>
      <c r="AW613" s="61" t="s">
        <v>4070</v>
      </c>
      <c r="AY613" s="61" t="s">
        <v>5185</v>
      </c>
      <c r="AZ613" s="61" t="s">
        <v>5185</v>
      </c>
      <c r="BA613" s="61" t="s">
        <v>5185</v>
      </c>
      <c r="BB613" s="67" t="n">
        <v>0</v>
      </c>
      <c r="BE613" s="61" t="n">
        <v>238575</v>
      </c>
      <c r="BF613" s="61" t="s">
        <v>5183</v>
      </c>
      <c r="BG613" s="61" t="s">
        <v>4084</v>
      </c>
      <c r="BH613" s="61" t="s">
        <v>4084</v>
      </c>
      <c r="BI613" s="61" t="s">
        <v>5185</v>
      </c>
      <c r="BJ613" s="61" t="s">
        <v>5185</v>
      </c>
      <c r="BK613" s="61" t="s">
        <v>5185</v>
      </c>
      <c r="BL613" s="61" t="s">
        <v>5187</v>
      </c>
      <c r="BM613" s="61" t="s">
        <v>5187</v>
      </c>
      <c r="BN613" s="70" t="n">
        <v>-1584299.31</v>
      </c>
      <c r="BO613" s="68" t="n">
        <v>-1584299.31</v>
      </c>
      <c r="BP613" s="68" t="n">
        <v>-1584299.31</v>
      </c>
      <c r="BQ613" s="68" t="n">
        <v>-1584299.31</v>
      </c>
      <c r="BR613" s="69" t="n">
        <v>-111649</v>
      </c>
      <c r="BU613" s="68" t="n">
        <v>111649</v>
      </c>
    </row>
    <row r="614" customFormat="false" ht="15" hidden="true" customHeight="false" outlineLevel="0" collapsed="false">
      <c r="A614" s="61" t="s">
        <v>5192</v>
      </c>
      <c r="B614" s="61" t="s">
        <v>5193</v>
      </c>
      <c r="C614" s="62" t="n">
        <v>45291</v>
      </c>
      <c r="D614" s="62" t="n">
        <v>45291</v>
      </c>
      <c r="E614" s="61" t="s">
        <v>1259</v>
      </c>
      <c r="F614" s="61" t="s">
        <v>736</v>
      </c>
      <c r="G614" s="61" t="s">
        <v>5194</v>
      </c>
      <c r="H614" s="61" t="s">
        <v>5194</v>
      </c>
      <c r="I614" s="61" t="s">
        <v>5195</v>
      </c>
      <c r="J614" s="61" t="s">
        <v>1195</v>
      </c>
      <c r="K614" s="61" t="s">
        <v>1195</v>
      </c>
      <c r="L614" s="61" t="s">
        <v>1195</v>
      </c>
      <c r="N614" s="61" t="n">
        <v>98985</v>
      </c>
      <c r="O614" s="61" t="s">
        <v>1262</v>
      </c>
      <c r="P614" s="61" t="s">
        <v>5196</v>
      </c>
      <c r="Q614" s="61" t="s">
        <v>5197</v>
      </c>
      <c r="R614" s="61" t="s">
        <v>5197</v>
      </c>
      <c r="S614" s="61" t="str">
        <f aca="false">IF(J614="Listed Option",MID(R614,3,9),MID(Q614,3,9))</f>
        <v>031652100</v>
      </c>
      <c r="T614" s="61" t="str">
        <f aca="false">VLOOKUP(S614,'Output v4'!C:C,1,FALSE())</f>
        <v>031652100</v>
      </c>
      <c r="U614" s="61" t="s">
        <v>33</v>
      </c>
      <c r="V614" s="61" t="s">
        <v>5198</v>
      </c>
      <c r="W614" s="61" t="s">
        <v>5199</v>
      </c>
      <c r="Y614" s="61" t="s">
        <v>5200</v>
      </c>
      <c r="Z614" s="61" t="s">
        <v>1304</v>
      </c>
      <c r="AA614" s="61" t="s">
        <v>1305</v>
      </c>
      <c r="AB614" s="63" t="n">
        <v>141100</v>
      </c>
      <c r="AC614" s="63" t="n">
        <v>141100</v>
      </c>
      <c r="AE614" s="61" t="n">
        <v>0</v>
      </c>
      <c r="AF614" s="64" t="n">
        <v>141100</v>
      </c>
      <c r="AG614" s="61" t="s">
        <v>689</v>
      </c>
      <c r="AH614" s="62" t="n">
        <v>45291</v>
      </c>
      <c r="AI614" s="65" t="n">
        <v>33.27</v>
      </c>
      <c r="AJ614" s="61" t="s">
        <v>3614</v>
      </c>
      <c r="AK614" s="65" t="n">
        <v>33.27</v>
      </c>
      <c r="AL614" s="65" t="n">
        <v>33.27</v>
      </c>
      <c r="AM614" s="66" t="n">
        <v>4694397</v>
      </c>
      <c r="AN614" s="66" t="n">
        <f aca="false">IF(J614="Listed Option",AF614*AL614,AM614)</f>
        <v>4694397</v>
      </c>
      <c r="AO614" s="61" t="s">
        <v>1267</v>
      </c>
      <c r="AP614" s="61" t="n">
        <v>1</v>
      </c>
      <c r="AQ614" s="61" t="n">
        <v>1</v>
      </c>
      <c r="AV614" s="61" t="s">
        <v>5200</v>
      </c>
      <c r="AW614" s="61" t="s">
        <v>4070</v>
      </c>
      <c r="AY614" s="61" t="s">
        <v>5195</v>
      </c>
      <c r="AZ614" s="61" t="s">
        <v>5195</v>
      </c>
      <c r="BA614" s="61" t="s">
        <v>5195</v>
      </c>
      <c r="BB614" s="67" t="n">
        <v>0</v>
      </c>
      <c r="BE614" s="61" t="n">
        <v>238575</v>
      </c>
      <c r="BF614" s="61" t="s">
        <v>736</v>
      </c>
      <c r="BG614" s="61" t="s">
        <v>4084</v>
      </c>
      <c r="BH614" s="61" t="s">
        <v>4084</v>
      </c>
      <c r="BI614" s="61" t="s">
        <v>5195</v>
      </c>
      <c r="BJ614" s="61" t="s">
        <v>5195</v>
      </c>
      <c r="BK614" s="61" t="s">
        <v>5195</v>
      </c>
      <c r="BL614" s="61" t="s">
        <v>5197</v>
      </c>
      <c r="BM614" s="61" t="s">
        <v>5197</v>
      </c>
      <c r="BN614" s="70" t="n">
        <v>4694397</v>
      </c>
      <c r="BO614" s="68" t="n">
        <v>4694397</v>
      </c>
      <c r="BP614" s="68" t="n">
        <v>4694397</v>
      </c>
      <c r="BQ614" s="68" t="n">
        <v>4694397</v>
      </c>
      <c r="BR614" s="69" t="n">
        <v>141100</v>
      </c>
      <c r="BU614" s="68" t="n">
        <v>141100</v>
      </c>
    </row>
    <row r="615" customFormat="false" ht="15" hidden="true" customHeight="false" outlineLevel="0" collapsed="false">
      <c r="A615" s="61" t="s">
        <v>5201</v>
      </c>
      <c r="B615" s="61" t="s">
        <v>5202</v>
      </c>
      <c r="C615" s="62" t="n">
        <v>45291</v>
      </c>
      <c r="D615" s="62" t="n">
        <v>45291</v>
      </c>
      <c r="E615" s="61" t="s">
        <v>1259</v>
      </c>
      <c r="F615" s="61" t="s">
        <v>737</v>
      </c>
      <c r="G615" s="61" t="s">
        <v>5203</v>
      </c>
      <c r="H615" s="61" t="s">
        <v>5203</v>
      </c>
      <c r="I615" s="61" t="s">
        <v>5204</v>
      </c>
      <c r="J615" s="61" t="s">
        <v>1195</v>
      </c>
      <c r="K615" s="61" t="s">
        <v>1195</v>
      </c>
      <c r="L615" s="61" t="s">
        <v>1195</v>
      </c>
      <c r="N615" s="61" t="n">
        <v>38198242</v>
      </c>
      <c r="O615" s="61" t="s">
        <v>1262</v>
      </c>
      <c r="P615" s="61" t="s">
        <v>5205</v>
      </c>
      <c r="Q615" s="61" t="s">
        <v>5206</v>
      </c>
      <c r="R615" s="61" t="s">
        <v>5206</v>
      </c>
      <c r="S615" s="61" t="str">
        <f aca="false">IF(J615="Listed Option",MID(R615,3,9),MID(Q615,3,9))</f>
        <v>03209R103</v>
      </c>
      <c r="T615" s="61" t="e">
        <f aca="false">VLOOKUP(S615,'Output v4'!C:C,1,FALSE())</f>
        <v>#N/A</v>
      </c>
      <c r="U615" s="61" t="s">
        <v>5207</v>
      </c>
      <c r="V615" s="61" t="s">
        <v>5208</v>
      </c>
      <c r="W615" s="61" t="s">
        <v>5209</v>
      </c>
      <c r="Y615" s="61" t="s">
        <v>5210</v>
      </c>
      <c r="Z615" s="61" t="s">
        <v>1264</v>
      </c>
      <c r="AA615" s="61" t="s">
        <v>4126</v>
      </c>
      <c r="AB615" s="63" t="n">
        <v>-17100</v>
      </c>
      <c r="AC615" s="63" t="n">
        <v>-17100</v>
      </c>
      <c r="AE615" s="61" t="n">
        <v>0</v>
      </c>
      <c r="AF615" s="64" t="n">
        <v>-17100</v>
      </c>
      <c r="AG615" s="61" t="s">
        <v>1273</v>
      </c>
      <c r="AH615" s="62" t="n">
        <v>45291</v>
      </c>
      <c r="AI615" s="65" t="n">
        <v>61.85</v>
      </c>
      <c r="AJ615" s="61" t="s">
        <v>3614</v>
      </c>
      <c r="AK615" s="65" t="n">
        <v>61.85</v>
      </c>
      <c r="AL615" s="65" t="n">
        <v>61.85</v>
      </c>
      <c r="AM615" s="66" t="n">
        <v>-1057635</v>
      </c>
      <c r="AN615" s="66" t="n">
        <f aca="false">IF(J615="Listed Option",AF615*AL615,AM615)</f>
        <v>-1057635</v>
      </c>
      <c r="AO615" s="61" t="s">
        <v>1267</v>
      </c>
      <c r="AP615" s="61" t="n">
        <v>1</v>
      </c>
      <c r="AQ615" s="61" t="n">
        <v>1</v>
      </c>
      <c r="AV615" s="61" t="s">
        <v>5210</v>
      </c>
      <c r="AW615" s="61" t="s">
        <v>4070</v>
      </c>
      <c r="AY615" s="61" t="s">
        <v>5204</v>
      </c>
      <c r="AZ615" s="61" t="s">
        <v>5204</v>
      </c>
      <c r="BA615" s="61" t="s">
        <v>5204</v>
      </c>
      <c r="BB615" s="67" t="n">
        <v>0</v>
      </c>
      <c r="BE615" s="61" t="n">
        <v>238566</v>
      </c>
      <c r="BF615" s="61" t="s">
        <v>737</v>
      </c>
      <c r="BG615" s="61" t="s">
        <v>4084</v>
      </c>
      <c r="BH615" s="61" t="s">
        <v>4084</v>
      </c>
      <c r="BI615" s="61" t="s">
        <v>5204</v>
      </c>
      <c r="BJ615" s="61" t="s">
        <v>5204</v>
      </c>
      <c r="BK615" s="61" t="s">
        <v>5204</v>
      </c>
      <c r="BL615" s="61" t="s">
        <v>5206</v>
      </c>
      <c r="BM615" s="61" t="s">
        <v>5206</v>
      </c>
      <c r="BN615" s="70" t="n">
        <v>-1057635</v>
      </c>
      <c r="BO615" s="68" t="n">
        <v>-1057635</v>
      </c>
      <c r="BP615" s="68" t="n">
        <v>-1057635</v>
      </c>
      <c r="BQ615" s="68" t="n">
        <v>-1057635</v>
      </c>
      <c r="BR615" s="69" t="n">
        <v>-17100</v>
      </c>
      <c r="BU615" s="68" t="n">
        <v>17100</v>
      </c>
    </row>
    <row r="616" customFormat="false" ht="15" hidden="true" customHeight="false" outlineLevel="0" collapsed="false">
      <c r="A616" s="61" t="s">
        <v>5211</v>
      </c>
      <c r="B616" s="61" t="s">
        <v>5212</v>
      </c>
      <c r="C616" s="62" t="n">
        <v>45291</v>
      </c>
      <c r="D616" s="62" t="n">
        <v>45291</v>
      </c>
      <c r="E616" s="61" t="s">
        <v>1259</v>
      </c>
      <c r="F616" s="61" t="s">
        <v>737</v>
      </c>
      <c r="G616" s="61" t="s">
        <v>5213</v>
      </c>
      <c r="H616" s="61" t="s">
        <v>5203</v>
      </c>
      <c r="I616" s="61" t="s">
        <v>5204</v>
      </c>
      <c r="J616" s="61" t="s">
        <v>1199</v>
      </c>
      <c r="K616" s="61" t="s">
        <v>4543</v>
      </c>
      <c r="L616" s="61" t="s">
        <v>4543</v>
      </c>
      <c r="N616" s="61" t="n">
        <v>184731025</v>
      </c>
      <c r="O616" s="61" t="s">
        <v>1262</v>
      </c>
      <c r="P616" s="61" t="s">
        <v>5214</v>
      </c>
      <c r="Q616" s="61" t="s">
        <v>5215</v>
      </c>
      <c r="R616" s="61" t="s">
        <v>5206</v>
      </c>
      <c r="S616" s="61" t="str">
        <f aca="false">IF(J616="Listed Option",MID(R616,3,9),MID(Q616,3,9))</f>
        <v>03209RAA1</v>
      </c>
      <c r="T616" s="61" t="e">
        <f aca="false">VLOOKUP(S616,'Output v4'!C:C,1,FALSE())</f>
        <v>#N/A</v>
      </c>
      <c r="U616" s="61" t="s">
        <v>738</v>
      </c>
      <c r="V616" s="61" t="s">
        <v>5216</v>
      </c>
      <c r="Z616" s="61" t="s">
        <v>1264</v>
      </c>
      <c r="AA616" s="61" t="s">
        <v>4126</v>
      </c>
      <c r="AB616" s="63" t="n">
        <v>1500</v>
      </c>
      <c r="AC616" s="63" t="n">
        <v>1500000</v>
      </c>
      <c r="AE616" s="61" t="n">
        <v>1000</v>
      </c>
      <c r="AF616" s="64" t="n">
        <v>1500000</v>
      </c>
      <c r="AG616" s="61" t="s">
        <v>689</v>
      </c>
      <c r="AH616" s="62" t="n">
        <v>45291</v>
      </c>
      <c r="AI616" s="65" t="n">
        <v>1.2175</v>
      </c>
      <c r="AJ616" s="61" t="s">
        <v>1266</v>
      </c>
      <c r="AK616" s="65" t="n">
        <v>1.2175</v>
      </c>
      <c r="AL616" s="65" t="n">
        <v>61.85</v>
      </c>
      <c r="AM616" s="66" t="n">
        <v>1826250</v>
      </c>
      <c r="AN616" s="66" t="n">
        <f aca="false">IF(J616="Listed Option",AF616*AL616,AM616)</f>
        <v>1826250</v>
      </c>
      <c r="AO616" s="61" t="s">
        <v>1267</v>
      </c>
      <c r="AT616" s="62" t="n">
        <v>45289</v>
      </c>
      <c r="AU616" s="65" t="n">
        <v>1.2198431928</v>
      </c>
      <c r="AV616" s="61" t="s">
        <v>5210</v>
      </c>
      <c r="AW616" s="61" t="s">
        <v>4070</v>
      </c>
      <c r="AY616" s="61" t="s">
        <v>5204</v>
      </c>
      <c r="AZ616" s="61" t="s">
        <v>5204</v>
      </c>
      <c r="BA616" s="61" t="s">
        <v>5204</v>
      </c>
      <c r="BB616" s="67" t="n">
        <v>106</v>
      </c>
      <c r="BE616" s="61" t="n">
        <v>238566</v>
      </c>
      <c r="BF616" s="61" t="s">
        <v>737</v>
      </c>
      <c r="BG616" s="61" t="s">
        <v>4084</v>
      </c>
      <c r="BH616" s="61" t="s">
        <v>4084</v>
      </c>
      <c r="BI616" s="61" t="s">
        <v>5204</v>
      </c>
      <c r="BJ616" s="61" t="s">
        <v>5204</v>
      </c>
      <c r="BL616" s="61" t="s">
        <v>5206</v>
      </c>
      <c r="BM616" s="61" t="s">
        <v>5206</v>
      </c>
      <c r="BN616" s="70" t="n">
        <v>1500000</v>
      </c>
      <c r="BP616" s="68" t="n">
        <v>1826250</v>
      </c>
      <c r="BQ616" s="68" t="n">
        <v>1826250</v>
      </c>
      <c r="BR616" s="69" t="n">
        <v>1500000</v>
      </c>
      <c r="BT616" s="63" t="n">
        <v>1500</v>
      </c>
      <c r="BU616" s="68" t="n">
        <v>1500000</v>
      </c>
    </row>
    <row r="617" customFormat="false" ht="15" hidden="true" customHeight="false" outlineLevel="0" collapsed="false">
      <c r="A617" s="61" t="s">
        <v>5217</v>
      </c>
      <c r="B617" s="61" t="s">
        <v>5218</v>
      </c>
      <c r="C617" s="62" t="n">
        <v>45291</v>
      </c>
      <c r="D617" s="62" t="n">
        <v>45291</v>
      </c>
      <c r="E617" s="61" t="s">
        <v>1259</v>
      </c>
      <c r="F617" s="61" t="s">
        <v>737</v>
      </c>
      <c r="G617" s="61" t="s">
        <v>5203</v>
      </c>
      <c r="H617" s="61" t="s">
        <v>5203</v>
      </c>
      <c r="I617" s="61" t="s">
        <v>5204</v>
      </c>
      <c r="J617" s="61" t="s">
        <v>1195</v>
      </c>
      <c r="K617" s="61" t="s">
        <v>1195</v>
      </c>
      <c r="L617" s="61" t="s">
        <v>1195</v>
      </c>
      <c r="N617" s="61" t="n">
        <v>38198242</v>
      </c>
      <c r="O617" s="61" t="s">
        <v>1262</v>
      </c>
      <c r="P617" s="61" t="s">
        <v>5205</v>
      </c>
      <c r="Q617" s="61" t="s">
        <v>5206</v>
      </c>
      <c r="R617" s="61" t="s">
        <v>5206</v>
      </c>
      <c r="S617" s="61" t="str">
        <f aca="false">IF(J617="Listed Option",MID(R617,3,9),MID(Q617,3,9))</f>
        <v>03209R103</v>
      </c>
      <c r="T617" s="61" t="e">
        <f aca="false">VLOOKUP(S617,'Output v4'!C:C,1,FALSE())</f>
        <v>#N/A</v>
      </c>
      <c r="U617" s="61" t="s">
        <v>5207</v>
      </c>
      <c r="V617" s="61" t="s">
        <v>5208</v>
      </c>
      <c r="W617" s="61" t="s">
        <v>5209</v>
      </c>
      <c r="Y617" s="61" t="s">
        <v>5210</v>
      </c>
      <c r="Z617" s="61" t="s">
        <v>1304</v>
      </c>
      <c r="AA617" s="61" t="s">
        <v>1305</v>
      </c>
      <c r="AB617" s="63" t="n">
        <v>-156200</v>
      </c>
      <c r="AC617" s="63" t="n">
        <v>-156200</v>
      </c>
      <c r="AE617" s="61" t="n">
        <v>0</v>
      </c>
      <c r="AF617" s="64" t="n">
        <v>-156200</v>
      </c>
      <c r="AG617" s="61" t="s">
        <v>1273</v>
      </c>
      <c r="AH617" s="62" t="n">
        <v>45291</v>
      </c>
      <c r="AI617" s="65" t="n">
        <v>61.85</v>
      </c>
      <c r="AJ617" s="61" t="s">
        <v>3614</v>
      </c>
      <c r="AK617" s="65" t="n">
        <v>61.85</v>
      </c>
      <c r="AL617" s="65" t="n">
        <v>61.85</v>
      </c>
      <c r="AM617" s="66" t="n">
        <v>-9660970</v>
      </c>
      <c r="AN617" s="66" t="n">
        <f aca="false">IF(J617="Listed Option",AF617*AL617,AM617)</f>
        <v>-9660970</v>
      </c>
      <c r="AO617" s="61" t="s">
        <v>1267</v>
      </c>
      <c r="AP617" s="61" t="n">
        <v>1</v>
      </c>
      <c r="AQ617" s="61" t="n">
        <v>1</v>
      </c>
      <c r="AV617" s="61" t="s">
        <v>5210</v>
      </c>
      <c r="AW617" s="61" t="s">
        <v>4070</v>
      </c>
      <c r="AY617" s="61" t="s">
        <v>5204</v>
      </c>
      <c r="AZ617" s="61" t="s">
        <v>5204</v>
      </c>
      <c r="BA617" s="61" t="s">
        <v>5204</v>
      </c>
      <c r="BB617" s="67" t="n">
        <v>0</v>
      </c>
      <c r="BE617" s="61" t="n">
        <v>238575</v>
      </c>
      <c r="BF617" s="61" t="s">
        <v>737</v>
      </c>
      <c r="BG617" s="61" t="s">
        <v>4084</v>
      </c>
      <c r="BH617" s="61" t="s">
        <v>4084</v>
      </c>
      <c r="BI617" s="61" t="s">
        <v>5204</v>
      </c>
      <c r="BJ617" s="61" t="s">
        <v>5204</v>
      </c>
      <c r="BK617" s="61" t="s">
        <v>5204</v>
      </c>
      <c r="BL617" s="61" t="s">
        <v>5206</v>
      </c>
      <c r="BM617" s="61" t="s">
        <v>5206</v>
      </c>
      <c r="BN617" s="70" t="n">
        <v>-9660970</v>
      </c>
      <c r="BO617" s="68" t="n">
        <v>-9660970</v>
      </c>
      <c r="BP617" s="68" t="n">
        <v>-9660970</v>
      </c>
      <c r="BQ617" s="68" t="n">
        <v>-9660970</v>
      </c>
      <c r="BR617" s="69" t="n">
        <v>-156200</v>
      </c>
      <c r="BU617" s="68" t="n">
        <v>156200</v>
      </c>
    </row>
    <row r="618" customFormat="false" ht="15" hidden="true" customHeight="false" outlineLevel="0" collapsed="false">
      <c r="A618" s="61" t="s">
        <v>5219</v>
      </c>
      <c r="B618" s="61" t="s">
        <v>5220</v>
      </c>
      <c r="C618" s="62" t="n">
        <v>45291</v>
      </c>
      <c r="D618" s="62" t="n">
        <v>45291</v>
      </c>
      <c r="E618" s="61" t="s">
        <v>1259</v>
      </c>
      <c r="F618" s="61" t="s">
        <v>737</v>
      </c>
      <c r="G618" s="61" t="s">
        <v>5213</v>
      </c>
      <c r="H618" s="61" t="s">
        <v>5203</v>
      </c>
      <c r="I618" s="61" t="s">
        <v>5204</v>
      </c>
      <c r="J618" s="61" t="s">
        <v>1199</v>
      </c>
      <c r="K618" s="61" t="s">
        <v>4543</v>
      </c>
      <c r="L618" s="61" t="s">
        <v>4543</v>
      </c>
      <c r="N618" s="61" t="n">
        <v>184731025</v>
      </c>
      <c r="O618" s="61" t="s">
        <v>1262</v>
      </c>
      <c r="P618" s="61" t="s">
        <v>5214</v>
      </c>
      <c r="Q618" s="61" t="s">
        <v>5215</v>
      </c>
      <c r="R618" s="61" t="s">
        <v>5206</v>
      </c>
      <c r="S618" s="61" t="str">
        <f aca="false">IF(J618="Listed Option",MID(R618,3,9),MID(Q618,3,9))</f>
        <v>03209RAA1</v>
      </c>
      <c r="T618" s="61" t="e">
        <f aca="false">VLOOKUP(S618,'Output v4'!C:C,1,FALSE())</f>
        <v>#N/A</v>
      </c>
      <c r="U618" s="61" t="s">
        <v>738</v>
      </c>
      <c r="V618" s="61" t="s">
        <v>5216</v>
      </c>
      <c r="Z618" s="61" t="s">
        <v>1304</v>
      </c>
      <c r="AA618" s="61" t="s">
        <v>1305</v>
      </c>
      <c r="AB618" s="63" t="n">
        <v>14500</v>
      </c>
      <c r="AC618" s="63" t="n">
        <v>14500000</v>
      </c>
      <c r="AE618" s="61" t="n">
        <v>1000</v>
      </c>
      <c r="AF618" s="64" t="n">
        <v>14500000</v>
      </c>
      <c r="AG618" s="61" t="s">
        <v>689</v>
      </c>
      <c r="AH618" s="62" t="n">
        <v>45291</v>
      </c>
      <c r="AI618" s="65" t="n">
        <v>1.2175</v>
      </c>
      <c r="AJ618" s="61" t="s">
        <v>1266</v>
      </c>
      <c r="AK618" s="65" t="n">
        <v>1.2175</v>
      </c>
      <c r="AL618" s="65" t="n">
        <v>61.85</v>
      </c>
      <c r="AM618" s="66" t="n">
        <v>17653750</v>
      </c>
      <c r="AN618" s="66" t="n">
        <f aca="false">IF(J618="Listed Option",AF618*AL618,AM618)</f>
        <v>17653750</v>
      </c>
      <c r="AO618" s="61" t="s">
        <v>1267</v>
      </c>
      <c r="AT618" s="62" t="n">
        <v>45289</v>
      </c>
      <c r="AU618" s="65" t="n">
        <v>1.2198431928</v>
      </c>
      <c r="AV618" s="61" t="s">
        <v>5210</v>
      </c>
      <c r="AW618" s="61" t="s">
        <v>4070</v>
      </c>
      <c r="AY618" s="61" t="s">
        <v>5204</v>
      </c>
      <c r="AZ618" s="61" t="s">
        <v>5204</v>
      </c>
      <c r="BA618" s="61" t="s">
        <v>5204</v>
      </c>
      <c r="BB618" s="67" t="n">
        <v>106</v>
      </c>
      <c r="BE618" s="61" t="n">
        <v>238575</v>
      </c>
      <c r="BF618" s="61" t="s">
        <v>737</v>
      </c>
      <c r="BG618" s="61" t="s">
        <v>4084</v>
      </c>
      <c r="BH618" s="61" t="s">
        <v>4084</v>
      </c>
      <c r="BI618" s="61" t="s">
        <v>5204</v>
      </c>
      <c r="BJ618" s="61" t="s">
        <v>5204</v>
      </c>
      <c r="BL618" s="61" t="s">
        <v>5206</v>
      </c>
      <c r="BM618" s="61" t="s">
        <v>5206</v>
      </c>
      <c r="BN618" s="70" t="n">
        <v>14500000</v>
      </c>
      <c r="BP618" s="68" t="n">
        <v>17653750</v>
      </c>
      <c r="BQ618" s="68" t="n">
        <v>17653750</v>
      </c>
      <c r="BR618" s="69" t="n">
        <v>14500000</v>
      </c>
      <c r="BT618" s="63" t="n">
        <v>14500</v>
      </c>
      <c r="BU618" s="68" t="n">
        <v>14500000</v>
      </c>
    </row>
    <row r="619" customFormat="false" ht="15" hidden="true" customHeight="false" outlineLevel="0" collapsed="false">
      <c r="A619" s="61" t="s">
        <v>5221</v>
      </c>
      <c r="B619" s="61" t="s">
        <v>5222</v>
      </c>
      <c r="C619" s="62" t="n">
        <v>45291</v>
      </c>
      <c r="D619" s="62" t="n">
        <v>45291</v>
      </c>
      <c r="E619" s="61" t="s">
        <v>1259</v>
      </c>
      <c r="F619" s="61" t="s">
        <v>737</v>
      </c>
      <c r="G619" s="61" t="s">
        <v>5203</v>
      </c>
      <c r="H619" s="61" t="s">
        <v>5203</v>
      </c>
      <c r="I619" s="61" t="s">
        <v>5204</v>
      </c>
      <c r="J619" s="61" t="s">
        <v>1195</v>
      </c>
      <c r="K619" s="61" t="s">
        <v>1195</v>
      </c>
      <c r="L619" s="61" t="s">
        <v>1195</v>
      </c>
      <c r="N619" s="61" t="n">
        <v>38198242</v>
      </c>
      <c r="O619" s="61" t="s">
        <v>1262</v>
      </c>
      <c r="P619" s="61" t="s">
        <v>5205</v>
      </c>
      <c r="Q619" s="61" t="s">
        <v>5206</v>
      </c>
      <c r="R619" s="61" t="s">
        <v>5206</v>
      </c>
      <c r="S619" s="61" t="str">
        <f aca="false">IF(J619="Listed Option",MID(R619,3,9),MID(Q619,3,9))</f>
        <v>03209R103</v>
      </c>
      <c r="T619" s="61" t="e">
        <f aca="false">VLOOKUP(S619,'Output v4'!C:C,1,FALSE())</f>
        <v>#N/A</v>
      </c>
      <c r="U619" s="61" t="s">
        <v>5207</v>
      </c>
      <c r="V619" s="61" t="s">
        <v>5208</v>
      </c>
      <c r="W619" s="61" t="s">
        <v>5209</v>
      </c>
      <c r="Y619" s="61" t="s">
        <v>5210</v>
      </c>
      <c r="Z619" s="61" t="s">
        <v>4029</v>
      </c>
      <c r="AA619" s="61" t="s">
        <v>4117</v>
      </c>
      <c r="AB619" s="63" t="n">
        <v>-46500</v>
      </c>
      <c r="AC619" s="63" t="n">
        <v>-46500</v>
      </c>
      <c r="AE619" s="61" t="n">
        <v>0</v>
      </c>
      <c r="AF619" s="64" t="n">
        <v>-46500</v>
      </c>
      <c r="AG619" s="61" t="s">
        <v>1273</v>
      </c>
      <c r="AH619" s="62" t="n">
        <v>45291</v>
      </c>
      <c r="AI619" s="65" t="n">
        <v>61.85</v>
      </c>
      <c r="AJ619" s="61" t="s">
        <v>3614</v>
      </c>
      <c r="AK619" s="65" t="n">
        <v>61.85</v>
      </c>
      <c r="AL619" s="65" t="n">
        <v>61.85</v>
      </c>
      <c r="AM619" s="66" t="n">
        <v>-2876025</v>
      </c>
      <c r="AN619" s="66" t="n">
        <f aca="false">IF(J619="Listed Option",AF619*AL619,AM619)</f>
        <v>-2876025</v>
      </c>
      <c r="AO619" s="61" t="s">
        <v>1267</v>
      </c>
      <c r="AP619" s="61" t="n">
        <v>1</v>
      </c>
      <c r="AQ619" s="61" t="n">
        <v>1</v>
      </c>
      <c r="AV619" s="61" t="s">
        <v>5210</v>
      </c>
      <c r="AW619" s="61" t="s">
        <v>4070</v>
      </c>
      <c r="AY619" s="61" t="s">
        <v>5204</v>
      </c>
      <c r="AZ619" s="61" t="s">
        <v>5204</v>
      </c>
      <c r="BA619" s="61" t="s">
        <v>5204</v>
      </c>
      <c r="BB619" s="67" t="n">
        <v>0</v>
      </c>
      <c r="BE619" s="61" t="n">
        <v>238587</v>
      </c>
      <c r="BF619" s="61" t="s">
        <v>737</v>
      </c>
      <c r="BG619" s="61" t="s">
        <v>4084</v>
      </c>
      <c r="BH619" s="61" t="s">
        <v>4084</v>
      </c>
      <c r="BI619" s="61" t="s">
        <v>5204</v>
      </c>
      <c r="BJ619" s="61" t="s">
        <v>5204</v>
      </c>
      <c r="BK619" s="61" t="s">
        <v>5204</v>
      </c>
      <c r="BL619" s="61" t="s">
        <v>5206</v>
      </c>
      <c r="BM619" s="61" t="s">
        <v>5206</v>
      </c>
      <c r="BN619" s="70" t="n">
        <v>-2876025</v>
      </c>
      <c r="BO619" s="68" t="n">
        <v>-2876025</v>
      </c>
      <c r="BP619" s="68" t="n">
        <v>-2876025</v>
      </c>
      <c r="BQ619" s="68" t="n">
        <v>-2876025</v>
      </c>
      <c r="BR619" s="69" t="n">
        <v>-46500</v>
      </c>
      <c r="BU619" s="68" t="n">
        <v>46500</v>
      </c>
    </row>
    <row r="620" customFormat="false" ht="15" hidden="true" customHeight="false" outlineLevel="0" collapsed="false">
      <c r="A620" s="61" t="s">
        <v>5223</v>
      </c>
      <c r="B620" s="61" t="s">
        <v>5224</v>
      </c>
      <c r="C620" s="62" t="n">
        <v>45291</v>
      </c>
      <c r="D620" s="62" t="n">
        <v>45291</v>
      </c>
      <c r="E620" s="61" t="s">
        <v>1259</v>
      </c>
      <c r="F620" s="61" t="s">
        <v>737</v>
      </c>
      <c r="G620" s="61" t="s">
        <v>5213</v>
      </c>
      <c r="H620" s="61" t="s">
        <v>5203</v>
      </c>
      <c r="I620" s="61" t="s">
        <v>5204</v>
      </c>
      <c r="J620" s="61" t="s">
        <v>1199</v>
      </c>
      <c r="K620" s="61" t="s">
        <v>4543</v>
      </c>
      <c r="L620" s="61" t="s">
        <v>4543</v>
      </c>
      <c r="N620" s="61" t="n">
        <v>184731025</v>
      </c>
      <c r="O620" s="61" t="s">
        <v>1262</v>
      </c>
      <c r="P620" s="61" t="s">
        <v>5214</v>
      </c>
      <c r="Q620" s="61" t="s">
        <v>5215</v>
      </c>
      <c r="R620" s="61" t="s">
        <v>5206</v>
      </c>
      <c r="S620" s="61" t="str">
        <f aca="false">IF(J620="Listed Option",MID(R620,3,9),MID(Q620,3,9))</f>
        <v>03209RAA1</v>
      </c>
      <c r="T620" s="61" t="e">
        <f aca="false">VLOOKUP(S620,'Output v4'!C:C,1,FALSE())</f>
        <v>#N/A</v>
      </c>
      <c r="U620" s="61" t="s">
        <v>738</v>
      </c>
      <c r="V620" s="61" t="s">
        <v>5216</v>
      </c>
      <c r="Z620" s="61" t="s">
        <v>4029</v>
      </c>
      <c r="AA620" s="61" t="s">
        <v>4117</v>
      </c>
      <c r="AB620" s="63" t="n">
        <v>4000</v>
      </c>
      <c r="AC620" s="63" t="n">
        <v>4000000</v>
      </c>
      <c r="AE620" s="61" t="n">
        <v>1000</v>
      </c>
      <c r="AF620" s="64" t="n">
        <v>4000000</v>
      </c>
      <c r="AG620" s="61" t="s">
        <v>689</v>
      </c>
      <c r="AH620" s="62" t="n">
        <v>45291</v>
      </c>
      <c r="AI620" s="65" t="n">
        <v>1.2175</v>
      </c>
      <c r="AJ620" s="61" t="s">
        <v>1266</v>
      </c>
      <c r="AK620" s="65" t="n">
        <v>1.2175</v>
      </c>
      <c r="AL620" s="65" t="n">
        <v>61.85</v>
      </c>
      <c r="AM620" s="66" t="n">
        <v>4870000</v>
      </c>
      <c r="AN620" s="66" t="n">
        <f aca="false">IF(J620="Listed Option",AF620*AL620,AM620)</f>
        <v>4870000</v>
      </c>
      <c r="AO620" s="61" t="s">
        <v>1267</v>
      </c>
      <c r="AT620" s="62" t="n">
        <v>45289</v>
      </c>
      <c r="AU620" s="65" t="n">
        <v>1.2198431928</v>
      </c>
      <c r="AV620" s="61" t="s">
        <v>5210</v>
      </c>
      <c r="AW620" s="61" t="s">
        <v>4070</v>
      </c>
      <c r="AY620" s="61" t="s">
        <v>5204</v>
      </c>
      <c r="AZ620" s="61" t="s">
        <v>5204</v>
      </c>
      <c r="BA620" s="61" t="s">
        <v>5204</v>
      </c>
      <c r="BB620" s="67" t="n">
        <v>106</v>
      </c>
      <c r="BE620" s="61" t="n">
        <v>238587</v>
      </c>
      <c r="BF620" s="61" t="s">
        <v>737</v>
      </c>
      <c r="BG620" s="61" t="s">
        <v>4084</v>
      </c>
      <c r="BH620" s="61" t="s">
        <v>4084</v>
      </c>
      <c r="BI620" s="61" t="s">
        <v>5204</v>
      </c>
      <c r="BJ620" s="61" t="s">
        <v>5204</v>
      </c>
      <c r="BL620" s="61" t="s">
        <v>5206</v>
      </c>
      <c r="BM620" s="61" t="s">
        <v>5206</v>
      </c>
      <c r="BN620" s="70" t="n">
        <v>4000000</v>
      </c>
      <c r="BP620" s="68" t="n">
        <v>4870000</v>
      </c>
      <c r="BQ620" s="68" t="n">
        <v>4870000</v>
      </c>
      <c r="BR620" s="69" t="n">
        <v>4000000</v>
      </c>
      <c r="BT620" s="63" t="n">
        <v>4000</v>
      </c>
      <c r="BU620" s="68" t="n">
        <v>4000000</v>
      </c>
    </row>
    <row r="621" customFormat="false" ht="15" hidden="true" customHeight="false" outlineLevel="0" collapsed="false">
      <c r="A621" s="61" t="s">
        <v>5225</v>
      </c>
      <c r="B621" s="61" t="s">
        <v>5226</v>
      </c>
      <c r="C621" s="62" t="n">
        <v>45291</v>
      </c>
      <c r="D621" s="62" t="n">
        <v>45291</v>
      </c>
      <c r="E621" s="61" t="s">
        <v>1259</v>
      </c>
      <c r="F621" s="61" t="s">
        <v>737</v>
      </c>
      <c r="G621" s="61" t="s">
        <v>5203</v>
      </c>
      <c r="H621" s="61" t="s">
        <v>5203</v>
      </c>
      <c r="I621" s="61" t="s">
        <v>5204</v>
      </c>
      <c r="J621" s="61" t="s">
        <v>1195</v>
      </c>
      <c r="K621" s="61" t="s">
        <v>1195</v>
      </c>
      <c r="L621" s="61" t="s">
        <v>1195</v>
      </c>
      <c r="N621" s="61" t="n">
        <v>38198242</v>
      </c>
      <c r="O621" s="61" t="s">
        <v>1262</v>
      </c>
      <c r="P621" s="61" t="s">
        <v>5205</v>
      </c>
      <c r="Q621" s="61" t="s">
        <v>5206</v>
      </c>
      <c r="R621" s="61" t="s">
        <v>5206</v>
      </c>
      <c r="S621" s="61" t="str">
        <f aca="false">IF(J621="Listed Option",MID(R621,3,9),MID(Q621,3,9))</f>
        <v>03209R103</v>
      </c>
      <c r="T621" s="61" t="e">
        <f aca="false">VLOOKUP(S621,'Output v4'!C:C,1,FALSE())</f>
        <v>#N/A</v>
      </c>
      <c r="U621" s="61" t="s">
        <v>5207</v>
      </c>
      <c r="V621" s="61" t="s">
        <v>5208</v>
      </c>
      <c r="W621" s="61" t="s">
        <v>5209</v>
      </c>
      <c r="Y621" s="61" t="s">
        <v>5210</v>
      </c>
      <c r="Z621" s="61" t="s">
        <v>4074</v>
      </c>
      <c r="AA621" s="61" t="s">
        <v>4075</v>
      </c>
      <c r="AB621" s="63" t="n">
        <v>-325214</v>
      </c>
      <c r="AC621" s="63" t="n">
        <v>-325214</v>
      </c>
      <c r="AE621" s="61" t="n">
        <v>0</v>
      </c>
      <c r="AF621" s="64" t="n">
        <v>-325214</v>
      </c>
      <c r="AG621" s="61" t="s">
        <v>1273</v>
      </c>
      <c r="AH621" s="62" t="n">
        <v>45291</v>
      </c>
      <c r="AI621" s="65" t="n">
        <v>61.85</v>
      </c>
      <c r="AJ621" s="61" t="s">
        <v>3614</v>
      </c>
      <c r="AK621" s="65" t="n">
        <v>61.85</v>
      </c>
      <c r="AL621" s="65" t="n">
        <v>61.85</v>
      </c>
      <c r="AM621" s="66" t="n">
        <v>-20114485.9</v>
      </c>
      <c r="AN621" s="66" t="n">
        <f aca="false">IF(J621="Listed Option",AF621*AL621,AM621)</f>
        <v>-20114485.9</v>
      </c>
      <c r="AO621" s="61" t="s">
        <v>1267</v>
      </c>
      <c r="AP621" s="61" t="n">
        <v>1</v>
      </c>
      <c r="AQ621" s="61" t="n">
        <v>1</v>
      </c>
      <c r="AV621" s="61" t="s">
        <v>5210</v>
      </c>
      <c r="AW621" s="61" t="s">
        <v>4070</v>
      </c>
      <c r="AY621" s="61" t="s">
        <v>5204</v>
      </c>
      <c r="AZ621" s="61" t="s">
        <v>5204</v>
      </c>
      <c r="BA621" s="61" t="s">
        <v>5204</v>
      </c>
      <c r="BB621" s="67" t="n">
        <v>0</v>
      </c>
      <c r="BE621" s="61" t="n">
        <v>241450</v>
      </c>
      <c r="BF621" s="61" t="s">
        <v>737</v>
      </c>
      <c r="BG621" s="61" t="s">
        <v>4084</v>
      </c>
      <c r="BH621" s="61" t="s">
        <v>4084</v>
      </c>
      <c r="BI621" s="61" t="s">
        <v>5204</v>
      </c>
      <c r="BJ621" s="61" t="s">
        <v>5204</v>
      </c>
      <c r="BK621" s="61" t="s">
        <v>5204</v>
      </c>
      <c r="BL621" s="61" t="s">
        <v>5206</v>
      </c>
      <c r="BM621" s="61" t="s">
        <v>5206</v>
      </c>
      <c r="BN621" s="70" t="n">
        <v>-20114485.9</v>
      </c>
      <c r="BO621" s="68" t="n">
        <v>-20114485.9</v>
      </c>
      <c r="BP621" s="68" t="n">
        <v>-20114485.9</v>
      </c>
      <c r="BQ621" s="68" t="n">
        <v>-20114485.9</v>
      </c>
      <c r="BR621" s="69" t="n">
        <v>-325214</v>
      </c>
      <c r="BU621" s="68" t="n">
        <v>325214</v>
      </c>
    </row>
    <row r="622" customFormat="false" ht="15" hidden="true" customHeight="false" outlineLevel="0" collapsed="false">
      <c r="A622" s="61" t="s">
        <v>5227</v>
      </c>
      <c r="B622" s="61" t="s">
        <v>5228</v>
      </c>
      <c r="C622" s="62" t="n">
        <v>45291</v>
      </c>
      <c r="D622" s="62" t="n">
        <v>45291</v>
      </c>
      <c r="E622" s="61" t="s">
        <v>1259</v>
      </c>
      <c r="F622" s="61" t="s">
        <v>737</v>
      </c>
      <c r="G622" s="61" t="s">
        <v>5213</v>
      </c>
      <c r="H622" s="61" t="s">
        <v>5203</v>
      </c>
      <c r="I622" s="61" t="s">
        <v>5204</v>
      </c>
      <c r="J622" s="61" t="s">
        <v>1199</v>
      </c>
      <c r="K622" s="61" t="s">
        <v>4543</v>
      </c>
      <c r="L622" s="61" t="s">
        <v>4543</v>
      </c>
      <c r="N622" s="61" t="n">
        <v>184731025</v>
      </c>
      <c r="O622" s="61" t="s">
        <v>1262</v>
      </c>
      <c r="P622" s="61" t="s">
        <v>5214</v>
      </c>
      <c r="Q622" s="61" t="s">
        <v>5215</v>
      </c>
      <c r="R622" s="61" t="s">
        <v>5206</v>
      </c>
      <c r="S622" s="61" t="str">
        <f aca="false">IF(J622="Listed Option",MID(R622,3,9),MID(Q622,3,9))</f>
        <v>03209RAA1</v>
      </c>
      <c r="T622" s="61" t="e">
        <f aca="false">VLOOKUP(S622,'Output v4'!C:C,1,FALSE())</f>
        <v>#N/A</v>
      </c>
      <c r="U622" s="61" t="s">
        <v>738</v>
      </c>
      <c r="V622" s="61" t="s">
        <v>5216</v>
      </c>
      <c r="Z622" s="61" t="s">
        <v>4074</v>
      </c>
      <c r="AA622" s="61" t="s">
        <v>4075</v>
      </c>
      <c r="AB622" s="63" t="n">
        <v>24000</v>
      </c>
      <c r="AC622" s="63" t="n">
        <v>24000000</v>
      </c>
      <c r="AE622" s="61" t="n">
        <v>1000</v>
      </c>
      <c r="AF622" s="64" t="n">
        <v>24000000</v>
      </c>
      <c r="AG622" s="61" t="s">
        <v>689</v>
      </c>
      <c r="AH622" s="62" t="n">
        <v>45291</v>
      </c>
      <c r="AI622" s="65" t="n">
        <v>1.2175</v>
      </c>
      <c r="AJ622" s="61" t="s">
        <v>1266</v>
      </c>
      <c r="AK622" s="65" t="n">
        <v>1.2175</v>
      </c>
      <c r="AL622" s="65" t="n">
        <v>61.85</v>
      </c>
      <c r="AM622" s="66" t="n">
        <v>29220000</v>
      </c>
      <c r="AN622" s="66" t="n">
        <f aca="false">IF(J622="Listed Option",AF622*AL622,AM622)</f>
        <v>29220000</v>
      </c>
      <c r="AO622" s="61" t="s">
        <v>1267</v>
      </c>
      <c r="AT622" s="62" t="n">
        <v>45289</v>
      </c>
      <c r="AU622" s="65" t="n">
        <v>1.2198431928</v>
      </c>
      <c r="AV622" s="61" t="s">
        <v>5210</v>
      </c>
      <c r="AW622" s="61" t="s">
        <v>4070</v>
      </c>
      <c r="AY622" s="61" t="s">
        <v>5204</v>
      </c>
      <c r="AZ622" s="61" t="s">
        <v>5204</v>
      </c>
      <c r="BA622" s="61" t="s">
        <v>5204</v>
      </c>
      <c r="BB622" s="67" t="n">
        <v>106</v>
      </c>
      <c r="BE622" s="61" t="n">
        <v>241450</v>
      </c>
      <c r="BF622" s="61" t="s">
        <v>737</v>
      </c>
      <c r="BG622" s="61" t="s">
        <v>4084</v>
      </c>
      <c r="BH622" s="61" t="s">
        <v>4084</v>
      </c>
      <c r="BI622" s="61" t="s">
        <v>5204</v>
      </c>
      <c r="BJ622" s="61" t="s">
        <v>5204</v>
      </c>
      <c r="BL622" s="61" t="s">
        <v>5206</v>
      </c>
      <c r="BM622" s="61" t="s">
        <v>5206</v>
      </c>
      <c r="BN622" s="70" t="n">
        <v>24000000</v>
      </c>
      <c r="BP622" s="68" t="n">
        <v>29220000</v>
      </c>
      <c r="BQ622" s="68" t="n">
        <v>29220000</v>
      </c>
      <c r="BR622" s="69" t="n">
        <v>24000000</v>
      </c>
      <c r="BT622" s="63" t="n">
        <v>24000</v>
      </c>
      <c r="BU622" s="68" t="n">
        <v>24000000</v>
      </c>
    </row>
    <row r="623" customFormat="false" ht="15" hidden="true" customHeight="false" outlineLevel="0" collapsed="false">
      <c r="A623" s="61" t="s">
        <v>5229</v>
      </c>
      <c r="B623" s="61" t="s">
        <v>5230</v>
      </c>
      <c r="C623" s="62" t="n">
        <v>45291</v>
      </c>
      <c r="D623" s="62" t="n">
        <v>45291</v>
      </c>
      <c r="E623" s="61" t="s">
        <v>1259</v>
      </c>
      <c r="F623" s="61" t="s">
        <v>739</v>
      </c>
      <c r="G623" s="61" t="s">
        <v>5231</v>
      </c>
      <c r="H623" s="61" t="s">
        <v>5231</v>
      </c>
      <c r="J623" s="61" t="s">
        <v>1195</v>
      </c>
      <c r="K623" s="61" t="s">
        <v>1195</v>
      </c>
      <c r="L623" s="61" t="s">
        <v>1195</v>
      </c>
      <c r="N623" s="61" t="n">
        <v>134251023</v>
      </c>
      <c r="O623" s="61" t="s">
        <v>1262</v>
      </c>
      <c r="P623" s="61" t="s">
        <v>5232</v>
      </c>
      <c r="Q623" s="61" t="s">
        <v>5233</v>
      </c>
      <c r="R623" s="61" t="s">
        <v>5233</v>
      </c>
      <c r="S623" s="61" t="str">
        <f aca="false">IF(J623="Listed Option",MID(R623,3,9),MID(Q623,3,9))</f>
        <v>03213A104</v>
      </c>
      <c r="T623" s="61" t="str">
        <f aca="false">VLOOKUP(S623,'Output v4'!C:C,1,FALSE())</f>
        <v>03213A104</v>
      </c>
      <c r="U623" s="61" t="s">
        <v>34</v>
      </c>
      <c r="V623" s="61" t="s">
        <v>5234</v>
      </c>
      <c r="W623" s="61" t="s">
        <v>5235</v>
      </c>
      <c r="Y623" s="61" t="s">
        <v>5236</v>
      </c>
      <c r="Z623" s="61" t="s">
        <v>1304</v>
      </c>
      <c r="AA623" s="61" t="s">
        <v>1305</v>
      </c>
      <c r="AB623" s="63" t="n">
        <v>172684</v>
      </c>
      <c r="AC623" s="63" t="n">
        <v>172684</v>
      </c>
      <c r="AE623" s="61" t="n">
        <v>0</v>
      </c>
      <c r="AF623" s="64" t="n">
        <v>172684</v>
      </c>
      <c r="AG623" s="61" t="s">
        <v>689</v>
      </c>
      <c r="AH623" s="62" t="n">
        <v>45291</v>
      </c>
      <c r="AI623" s="65" t="n">
        <v>12.72</v>
      </c>
      <c r="AJ623" s="61" t="s">
        <v>3614</v>
      </c>
      <c r="AK623" s="65" t="n">
        <v>12.72</v>
      </c>
      <c r="AL623" s="65" t="n">
        <v>12.72</v>
      </c>
      <c r="AM623" s="66" t="n">
        <v>2196540.48</v>
      </c>
      <c r="AN623" s="66" t="n">
        <f aca="false">IF(J623="Listed Option",AF623*AL623,AM623)</f>
        <v>2196540.48</v>
      </c>
      <c r="AO623" s="61" t="s">
        <v>1267</v>
      </c>
      <c r="AP623" s="61" t="n">
        <v>1</v>
      </c>
      <c r="AQ623" s="61" t="n">
        <v>1</v>
      </c>
      <c r="AV623" s="61" t="s">
        <v>5236</v>
      </c>
      <c r="AW623" s="61" t="s">
        <v>4070</v>
      </c>
      <c r="AY623" s="61" t="s">
        <v>5237</v>
      </c>
      <c r="AZ623" s="61" t="s">
        <v>5237</v>
      </c>
      <c r="BA623" s="61" t="s">
        <v>5237</v>
      </c>
      <c r="BB623" s="67" t="n">
        <v>0</v>
      </c>
      <c r="BE623" s="61" t="n">
        <v>238575</v>
      </c>
      <c r="BF623" s="61" t="s">
        <v>739</v>
      </c>
      <c r="BG623" s="61" t="s">
        <v>1157</v>
      </c>
      <c r="BH623" s="61" t="s">
        <v>1157</v>
      </c>
      <c r="BJ623" s="61" t="s">
        <v>5237</v>
      </c>
      <c r="BK623" s="61" t="s">
        <v>5237</v>
      </c>
      <c r="BL623" s="61" t="s">
        <v>5233</v>
      </c>
      <c r="BM623" s="61" t="s">
        <v>5233</v>
      </c>
      <c r="BN623" s="70" t="n">
        <v>2196540.48</v>
      </c>
      <c r="BO623" s="68" t="n">
        <v>2196540.48</v>
      </c>
      <c r="BP623" s="68" t="n">
        <v>2196540.48</v>
      </c>
      <c r="BQ623" s="68" t="n">
        <v>2196540.48</v>
      </c>
      <c r="BR623" s="69" t="n">
        <v>172684</v>
      </c>
      <c r="BU623" s="68" t="n">
        <v>172684</v>
      </c>
    </row>
    <row r="624" customFormat="false" ht="15" hidden="true" customHeight="false" outlineLevel="0" collapsed="false">
      <c r="A624" s="61" t="s">
        <v>5238</v>
      </c>
      <c r="B624" s="61" t="s">
        <v>5239</v>
      </c>
      <c r="C624" s="62" t="n">
        <v>45291</v>
      </c>
      <c r="D624" s="62" t="n">
        <v>45291</v>
      </c>
      <c r="E624" s="61" t="s">
        <v>1259</v>
      </c>
      <c r="F624" s="61" t="s">
        <v>740</v>
      </c>
      <c r="G624" s="61" t="s">
        <v>5240</v>
      </c>
      <c r="H624" s="61" t="s">
        <v>5240</v>
      </c>
      <c r="I624" s="61" t="s">
        <v>5241</v>
      </c>
      <c r="J624" s="61" t="s">
        <v>1195</v>
      </c>
      <c r="K624" s="61" t="s">
        <v>1195</v>
      </c>
      <c r="L624" s="61" t="s">
        <v>1195</v>
      </c>
      <c r="N624" s="61" t="n">
        <v>119442</v>
      </c>
      <c r="O624" s="61" t="s">
        <v>1262</v>
      </c>
      <c r="P624" s="61" t="s">
        <v>5242</v>
      </c>
      <c r="Q624" s="61" t="s">
        <v>5243</v>
      </c>
      <c r="R624" s="61" t="s">
        <v>5243</v>
      </c>
      <c r="S624" s="61" t="str">
        <f aca="false">IF(J624="Listed Option",MID(R624,3,9),MID(Q624,3,9))</f>
        <v>032654105</v>
      </c>
      <c r="T624" s="61" t="str">
        <f aca="false">VLOOKUP(S624,'Output v4'!C:C,1,FALSE())</f>
        <v>032654105</v>
      </c>
      <c r="U624" s="61" t="s">
        <v>35</v>
      </c>
      <c r="V624" s="61" t="s">
        <v>5244</v>
      </c>
      <c r="W624" s="61" t="s">
        <v>5245</v>
      </c>
      <c r="Y624" s="61" t="s">
        <v>5246</v>
      </c>
      <c r="Z624" s="61" t="s">
        <v>1304</v>
      </c>
      <c r="AA624" s="61" t="s">
        <v>1305</v>
      </c>
      <c r="AB624" s="63" t="n">
        <v>94</v>
      </c>
      <c r="AC624" s="63" t="n">
        <v>94</v>
      </c>
      <c r="AE624" s="61" t="n">
        <v>0</v>
      </c>
      <c r="AF624" s="64" t="n">
        <v>94</v>
      </c>
      <c r="AG624" s="61" t="s">
        <v>689</v>
      </c>
      <c r="AH624" s="62" t="n">
        <v>45291</v>
      </c>
      <c r="AI624" s="65" t="n">
        <v>198.56</v>
      </c>
      <c r="AJ624" s="61" t="s">
        <v>3614</v>
      </c>
      <c r="AK624" s="65" t="n">
        <v>198.56</v>
      </c>
      <c r="AL624" s="65" t="n">
        <v>198.56</v>
      </c>
      <c r="AM624" s="66" t="n">
        <v>18664.64</v>
      </c>
      <c r="AN624" s="66" t="n">
        <f aca="false">IF(J624="Listed Option",AF624*AL624,AM624)</f>
        <v>18664.64</v>
      </c>
      <c r="AO624" s="61" t="s">
        <v>1267</v>
      </c>
      <c r="AP624" s="61" t="n">
        <v>1</v>
      </c>
      <c r="AQ624" s="61" t="n">
        <v>1</v>
      </c>
      <c r="AV624" s="61" t="s">
        <v>5246</v>
      </c>
      <c r="AW624" s="61" t="s">
        <v>4070</v>
      </c>
      <c r="AY624" s="61" t="s">
        <v>5241</v>
      </c>
      <c r="AZ624" s="61" t="s">
        <v>5241</v>
      </c>
      <c r="BA624" s="61" t="s">
        <v>5241</v>
      </c>
      <c r="BB624" s="67" t="n">
        <v>0</v>
      </c>
      <c r="BE624" s="61" t="n">
        <v>238575</v>
      </c>
      <c r="BF624" s="61" t="s">
        <v>740</v>
      </c>
      <c r="BG624" s="61" t="s">
        <v>4084</v>
      </c>
      <c r="BH624" s="61" t="s">
        <v>4084</v>
      </c>
      <c r="BI624" s="61" t="s">
        <v>5241</v>
      </c>
      <c r="BJ624" s="61" t="s">
        <v>5241</v>
      </c>
      <c r="BK624" s="61" t="s">
        <v>5241</v>
      </c>
      <c r="BL624" s="61" t="s">
        <v>5243</v>
      </c>
      <c r="BM624" s="61" t="s">
        <v>5243</v>
      </c>
      <c r="BN624" s="70" t="n">
        <v>18664.64</v>
      </c>
      <c r="BO624" s="68" t="n">
        <v>18664.64</v>
      </c>
      <c r="BP624" s="68" t="n">
        <v>18664.64</v>
      </c>
      <c r="BQ624" s="68" t="n">
        <v>18664.64</v>
      </c>
      <c r="BR624" s="69" t="n">
        <v>94</v>
      </c>
      <c r="BU624" s="68" t="n">
        <v>94</v>
      </c>
    </row>
    <row r="625" customFormat="false" ht="15" hidden="true" customHeight="false" outlineLevel="0" collapsed="false">
      <c r="A625" s="61" t="s">
        <v>5247</v>
      </c>
      <c r="B625" s="61" t="s">
        <v>5248</v>
      </c>
      <c r="C625" s="62" t="n">
        <v>45291</v>
      </c>
      <c r="D625" s="62" t="n">
        <v>45291</v>
      </c>
      <c r="E625" s="61" t="s">
        <v>1259</v>
      </c>
      <c r="F625" s="61" t="s">
        <v>740</v>
      </c>
      <c r="G625" s="61" t="s">
        <v>5249</v>
      </c>
      <c r="H625" s="61" t="s">
        <v>5240</v>
      </c>
      <c r="I625" s="61" t="s">
        <v>5241</v>
      </c>
      <c r="J625" s="61" t="s">
        <v>1196</v>
      </c>
      <c r="K625" s="61" t="s">
        <v>4088</v>
      </c>
      <c r="L625" s="61" t="s">
        <v>4277</v>
      </c>
      <c r="M625" s="61" t="s">
        <v>1198</v>
      </c>
      <c r="N625" s="61" t="n">
        <v>133543606</v>
      </c>
      <c r="O625" s="61" t="s">
        <v>1262</v>
      </c>
      <c r="P625" s="61" t="s">
        <v>5250</v>
      </c>
      <c r="R625" s="61" t="s">
        <v>5243</v>
      </c>
      <c r="S625" s="61" t="str">
        <f aca="false">IF(J625="Listed Option",MID(R625,3,9),MID(Q625,3,9))</f>
        <v>032654105</v>
      </c>
      <c r="T625" s="61" t="str">
        <f aca="false">VLOOKUP(S625,'Output v4'!C:C,1,FALSE())</f>
        <v>032654105</v>
      </c>
      <c r="W625" s="61" t="s">
        <v>5251</v>
      </c>
      <c r="X625" s="61" t="s">
        <v>5252</v>
      </c>
      <c r="Y625" s="61" t="s">
        <v>5253</v>
      </c>
      <c r="Z625" s="61" t="s">
        <v>1304</v>
      </c>
      <c r="AA625" s="61" t="s">
        <v>1305</v>
      </c>
      <c r="AB625" s="63" t="n">
        <v>13</v>
      </c>
      <c r="AC625" s="63" t="n">
        <v>13</v>
      </c>
      <c r="AD625" s="61" t="n">
        <v>100</v>
      </c>
      <c r="AE625" s="61" t="n">
        <v>0</v>
      </c>
      <c r="AF625" s="64" t="n">
        <v>1300</v>
      </c>
      <c r="AG625" s="61" t="s">
        <v>689</v>
      </c>
      <c r="AH625" s="62" t="n">
        <v>45291</v>
      </c>
      <c r="AI625" s="65" t="n">
        <v>0.1</v>
      </c>
      <c r="AJ625" s="61" t="s">
        <v>1266</v>
      </c>
      <c r="AK625" s="65" t="n">
        <v>0.1</v>
      </c>
      <c r="AL625" s="65" t="n">
        <v>198.56</v>
      </c>
      <c r="AM625" s="66" t="n">
        <v>130</v>
      </c>
      <c r="AN625" s="66" t="n">
        <f aca="false">IF(J625="Listed Option",AF625*AL625,AM625)</f>
        <v>258128</v>
      </c>
      <c r="AO625" s="61" t="s">
        <v>1267</v>
      </c>
      <c r="AP625" s="61" t="n">
        <v>100</v>
      </c>
      <c r="AQ625" s="61" t="n">
        <v>100</v>
      </c>
      <c r="AV625" s="61" t="s">
        <v>5246</v>
      </c>
      <c r="AW625" s="61" t="s">
        <v>4070</v>
      </c>
      <c r="AY625" s="61" t="s">
        <v>5241</v>
      </c>
      <c r="AZ625" s="61" t="s">
        <v>5241</v>
      </c>
      <c r="BA625" s="61" t="s">
        <v>5241</v>
      </c>
      <c r="BB625" s="67" t="n">
        <v>0</v>
      </c>
      <c r="BE625" s="61" t="n">
        <v>238575</v>
      </c>
      <c r="BG625" s="61" t="s">
        <v>4084</v>
      </c>
      <c r="BJ625" s="61" t="s">
        <v>5241</v>
      </c>
      <c r="BL625" s="61" t="s">
        <v>5243</v>
      </c>
      <c r="BM625" s="61" t="s">
        <v>5243</v>
      </c>
      <c r="BN625" s="70" t="n">
        <v>258128</v>
      </c>
      <c r="BO625" s="68" t="n">
        <v>258128</v>
      </c>
      <c r="BP625" s="68" t="n">
        <v>1.3</v>
      </c>
      <c r="BQ625" s="68" t="n">
        <v>1.3</v>
      </c>
      <c r="BR625" s="69" t="n">
        <v>13</v>
      </c>
      <c r="BS625" s="63" t="n">
        <v>13</v>
      </c>
      <c r="BU625" s="68" t="n">
        <v>13</v>
      </c>
    </row>
    <row r="626" customFormat="false" ht="15" hidden="true" customHeight="false" outlineLevel="0" collapsed="false">
      <c r="A626" s="61" t="s">
        <v>5254</v>
      </c>
      <c r="B626" s="61" t="s">
        <v>5255</v>
      </c>
      <c r="C626" s="62" t="n">
        <v>45291</v>
      </c>
      <c r="D626" s="62" t="n">
        <v>45291</v>
      </c>
      <c r="E626" s="61" t="s">
        <v>1259</v>
      </c>
      <c r="F626" s="61" t="s">
        <v>740</v>
      </c>
      <c r="G626" s="61" t="s">
        <v>5256</v>
      </c>
      <c r="H626" s="61" t="s">
        <v>5240</v>
      </c>
      <c r="I626" s="61" t="s">
        <v>5241</v>
      </c>
      <c r="J626" s="61" t="s">
        <v>1196</v>
      </c>
      <c r="K626" s="61" t="s">
        <v>4088</v>
      </c>
      <c r="L626" s="61" t="s">
        <v>4089</v>
      </c>
      <c r="M626" s="61" t="s">
        <v>1197</v>
      </c>
      <c r="N626" s="61" t="n">
        <v>133543614</v>
      </c>
      <c r="O626" s="61" t="s">
        <v>1262</v>
      </c>
      <c r="P626" s="61" t="s">
        <v>5257</v>
      </c>
      <c r="R626" s="61" t="s">
        <v>5243</v>
      </c>
      <c r="S626" s="61" t="str">
        <f aca="false">IF(J626="Listed Option",MID(R626,3,9),MID(Q626,3,9))</f>
        <v>032654105</v>
      </c>
      <c r="T626" s="61" t="str">
        <f aca="false">VLOOKUP(S626,'Output v4'!C:C,1,FALSE())</f>
        <v>032654105</v>
      </c>
      <c r="W626" s="61" t="s">
        <v>5258</v>
      </c>
      <c r="X626" s="61" t="s">
        <v>5259</v>
      </c>
      <c r="Y626" s="61" t="s">
        <v>5260</v>
      </c>
      <c r="Z626" s="61" t="s">
        <v>1304</v>
      </c>
      <c r="AA626" s="61" t="s">
        <v>1305</v>
      </c>
      <c r="AB626" s="63" t="n">
        <v>13</v>
      </c>
      <c r="AC626" s="63" t="n">
        <v>13</v>
      </c>
      <c r="AD626" s="61" t="n">
        <v>100</v>
      </c>
      <c r="AE626" s="61" t="n">
        <v>0</v>
      </c>
      <c r="AF626" s="64" t="n">
        <v>1300</v>
      </c>
      <c r="AG626" s="61" t="s">
        <v>689</v>
      </c>
      <c r="AH626" s="62" t="n">
        <v>45291</v>
      </c>
      <c r="AI626" s="65" t="n">
        <v>0.15</v>
      </c>
      <c r="AJ626" s="61" t="s">
        <v>1266</v>
      </c>
      <c r="AK626" s="65" t="n">
        <v>0.15</v>
      </c>
      <c r="AL626" s="65" t="n">
        <v>198.56</v>
      </c>
      <c r="AM626" s="66" t="n">
        <v>195</v>
      </c>
      <c r="AN626" s="66" t="n">
        <f aca="false">IF(J626="Listed Option",AF626*AL626,AM626)</f>
        <v>258128</v>
      </c>
      <c r="AO626" s="61" t="s">
        <v>1267</v>
      </c>
      <c r="AP626" s="61" t="n">
        <v>100</v>
      </c>
      <c r="AQ626" s="61" t="n">
        <v>100</v>
      </c>
      <c r="AV626" s="61" t="s">
        <v>5246</v>
      </c>
      <c r="AW626" s="61" t="s">
        <v>4070</v>
      </c>
      <c r="AY626" s="61" t="s">
        <v>5241</v>
      </c>
      <c r="AZ626" s="61" t="s">
        <v>5241</v>
      </c>
      <c r="BA626" s="61" t="s">
        <v>5241</v>
      </c>
      <c r="BB626" s="67" t="n">
        <v>0</v>
      </c>
      <c r="BE626" s="61" t="n">
        <v>238575</v>
      </c>
      <c r="BG626" s="61" t="s">
        <v>4084</v>
      </c>
      <c r="BJ626" s="61" t="s">
        <v>5241</v>
      </c>
      <c r="BL626" s="61" t="s">
        <v>5243</v>
      </c>
      <c r="BM626" s="61" t="s">
        <v>5243</v>
      </c>
      <c r="BN626" s="70" t="n">
        <v>-258128</v>
      </c>
      <c r="BO626" s="68" t="n">
        <v>258128</v>
      </c>
      <c r="BP626" s="68" t="n">
        <v>1.95</v>
      </c>
      <c r="BQ626" s="68" t="n">
        <v>1.95</v>
      </c>
      <c r="BR626" s="69" t="n">
        <v>13</v>
      </c>
      <c r="BS626" s="63" t="n">
        <v>13</v>
      </c>
      <c r="BU626" s="68" t="n">
        <v>13</v>
      </c>
    </row>
    <row r="627" customFormat="false" ht="15" hidden="true" customHeight="false" outlineLevel="0" collapsed="false">
      <c r="A627" s="61" t="s">
        <v>5261</v>
      </c>
      <c r="B627" s="61" t="s">
        <v>5262</v>
      </c>
      <c r="C627" s="62" t="n">
        <v>45291</v>
      </c>
      <c r="D627" s="62" t="n">
        <v>45291</v>
      </c>
      <c r="E627" s="61" t="s">
        <v>1259</v>
      </c>
      <c r="F627" s="61" t="s">
        <v>740</v>
      </c>
      <c r="G627" s="61" t="s">
        <v>5263</v>
      </c>
      <c r="H627" s="61" t="s">
        <v>5240</v>
      </c>
      <c r="I627" s="61" t="s">
        <v>5241</v>
      </c>
      <c r="J627" s="61" t="s">
        <v>1196</v>
      </c>
      <c r="K627" s="61" t="s">
        <v>4088</v>
      </c>
      <c r="L627" s="61" t="s">
        <v>4089</v>
      </c>
      <c r="M627" s="61" t="s">
        <v>1197</v>
      </c>
      <c r="N627" s="61" t="n">
        <v>181986738</v>
      </c>
      <c r="O627" s="61" t="s">
        <v>1262</v>
      </c>
      <c r="P627" s="61" t="s">
        <v>5264</v>
      </c>
      <c r="R627" s="61" t="s">
        <v>5243</v>
      </c>
      <c r="S627" s="61" t="str">
        <f aca="false">IF(J627="Listed Option",MID(R627,3,9),MID(Q627,3,9))</f>
        <v>032654105</v>
      </c>
      <c r="T627" s="61" t="str">
        <f aca="false">VLOOKUP(S627,'Output v4'!C:C,1,FALSE())</f>
        <v>032654105</v>
      </c>
      <c r="W627" s="61" t="s">
        <v>5265</v>
      </c>
      <c r="X627" s="61" t="s">
        <v>5266</v>
      </c>
      <c r="Y627" s="61" t="s">
        <v>5267</v>
      </c>
      <c r="Z627" s="61" t="s">
        <v>1304</v>
      </c>
      <c r="AA627" s="61" t="s">
        <v>1305</v>
      </c>
      <c r="AB627" s="63" t="n">
        <v>46</v>
      </c>
      <c r="AC627" s="63" t="n">
        <v>46</v>
      </c>
      <c r="AD627" s="61" t="n">
        <v>100</v>
      </c>
      <c r="AE627" s="61" t="n">
        <v>0</v>
      </c>
      <c r="AF627" s="64" t="n">
        <v>4600</v>
      </c>
      <c r="AG627" s="61" t="s">
        <v>689</v>
      </c>
      <c r="AH627" s="62" t="n">
        <v>45291</v>
      </c>
      <c r="AI627" s="65" t="n">
        <v>3.75</v>
      </c>
      <c r="AJ627" s="61" t="s">
        <v>1266</v>
      </c>
      <c r="AK627" s="65" t="n">
        <v>3.75</v>
      </c>
      <c r="AL627" s="65" t="n">
        <v>198.56</v>
      </c>
      <c r="AM627" s="66" t="n">
        <v>17250</v>
      </c>
      <c r="AN627" s="66" t="n">
        <f aca="false">IF(J627="Listed Option",AF627*AL627,AM627)</f>
        <v>913376</v>
      </c>
      <c r="AO627" s="61" t="s">
        <v>1267</v>
      </c>
      <c r="AP627" s="61" t="n">
        <v>100</v>
      </c>
      <c r="AQ627" s="61" t="n">
        <v>100</v>
      </c>
      <c r="AV627" s="61" t="s">
        <v>5246</v>
      </c>
      <c r="AW627" s="61" t="s">
        <v>4070</v>
      </c>
      <c r="AY627" s="61" t="s">
        <v>5241</v>
      </c>
      <c r="AZ627" s="61" t="s">
        <v>5241</v>
      </c>
      <c r="BA627" s="61" t="s">
        <v>5241</v>
      </c>
      <c r="BB627" s="67" t="n">
        <v>0</v>
      </c>
      <c r="BE627" s="61" t="n">
        <v>238575</v>
      </c>
      <c r="BG627" s="61" t="s">
        <v>4084</v>
      </c>
      <c r="BJ627" s="61" t="s">
        <v>5241</v>
      </c>
      <c r="BL627" s="61" t="s">
        <v>5243</v>
      </c>
      <c r="BM627" s="61" t="s">
        <v>5243</v>
      </c>
      <c r="BN627" s="70" t="n">
        <v>-913376</v>
      </c>
      <c r="BO627" s="68" t="n">
        <v>913376</v>
      </c>
      <c r="BP627" s="68" t="n">
        <v>172.5</v>
      </c>
      <c r="BQ627" s="68" t="n">
        <v>172.5</v>
      </c>
      <c r="BR627" s="69" t="n">
        <v>46</v>
      </c>
      <c r="BS627" s="63" t="n">
        <v>46</v>
      </c>
      <c r="BU627" s="68" t="n">
        <v>46</v>
      </c>
    </row>
    <row r="628" customFormat="false" ht="15" hidden="true" customHeight="false" outlineLevel="0" collapsed="false">
      <c r="A628" s="61" t="s">
        <v>5268</v>
      </c>
      <c r="B628" s="61" t="s">
        <v>5269</v>
      </c>
      <c r="C628" s="62" t="n">
        <v>45291</v>
      </c>
      <c r="D628" s="62" t="n">
        <v>45291</v>
      </c>
      <c r="E628" s="61" t="s">
        <v>1259</v>
      </c>
      <c r="F628" s="61" t="s">
        <v>740</v>
      </c>
      <c r="G628" s="61" t="s">
        <v>5270</v>
      </c>
      <c r="H628" s="61" t="s">
        <v>5240</v>
      </c>
      <c r="I628" s="61" t="s">
        <v>5241</v>
      </c>
      <c r="J628" s="61" t="s">
        <v>1196</v>
      </c>
      <c r="K628" s="61" t="s">
        <v>4088</v>
      </c>
      <c r="L628" s="61" t="s">
        <v>4277</v>
      </c>
      <c r="M628" s="61" t="s">
        <v>1198</v>
      </c>
      <c r="N628" s="61" t="n">
        <v>181986778</v>
      </c>
      <c r="O628" s="61" t="s">
        <v>1262</v>
      </c>
      <c r="P628" s="61" t="s">
        <v>5271</v>
      </c>
      <c r="R628" s="61" t="s">
        <v>5243</v>
      </c>
      <c r="S628" s="61" t="str">
        <f aca="false">IF(J628="Listed Option",MID(R628,3,9),MID(Q628,3,9))</f>
        <v>032654105</v>
      </c>
      <c r="T628" s="61" t="str">
        <f aca="false">VLOOKUP(S628,'Output v4'!C:C,1,FALSE())</f>
        <v>032654105</v>
      </c>
      <c r="W628" s="61" t="s">
        <v>5272</v>
      </c>
      <c r="X628" s="61" t="s">
        <v>5273</v>
      </c>
      <c r="Y628" s="61" t="s">
        <v>5274</v>
      </c>
      <c r="Z628" s="61" t="s">
        <v>1304</v>
      </c>
      <c r="AA628" s="61" t="s">
        <v>1305</v>
      </c>
      <c r="AB628" s="63" t="n">
        <v>46</v>
      </c>
      <c r="AC628" s="63" t="n">
        <v>46</v>
      </c>
      <c r="AD628" s="61" t="n">
        <v>100</v>
      </c>
      <c r="AE628" s="61" t="n">
        <v>0</v>
      </c>
      <c r="AF628" s="64" t="n">
        <v>4600</v>
      </c>
      <c r="AG628" s="61" t="s">
        <v>689</v>
      </c>
      <c r="AH628" s="62" t="n">
        <v>45291</v>
      </c>
      <c r="AI628" s="65" t="n">
        <v>2.125</v>
      </c>
      <c r="AJ628" s="61" t="s">
        <v>1266</v>
      </c>
      <c r="AK628" s="65" t="n">
        <v>2.125</v>
      </c>
      <c r="AL628" s="65" t="n">
        <v>198.56</v>
      </c>
      <c r="AM628" s="66" t="n">
        <v>9775</v>
      </c>
      <c r="AN628" s="66" t="n">
        <f aca="false">IF(J628="Listed Option",AF628*AL628,AM628)</f>
        <v>913376</v>
      </c>
      <c r="AO628" s="61" t="s">
        <v>1267</v>
      </c>
      <c r="AP628" s="61" t="n">
        <v>100</v>
      </c>
      <c r="AQ628" s="61" t="n">
        <v>100</v>
      </c>
      <c r="AV628" s="61" t="s">
        <v>5246</v>
      </c>
      <c r="AW628" s="61" t="s">
        <v>4070</v>
      </c>
      <c r="AY628" s="61" t="s">
        <v>5241</v>
      </c>
      <c r="AZ628" s="61" t="s">
        <v>5241</v>
      </c>
      <c r="BA628" s="61" t="s">
        <v>5241</v>
      </c>
      <c r="BB628" s="67" t="n">
        <v>0</v>
      </c>
      <c r="BE628" s="61" t="n">
        <v>238575</v>
      </c>
      <c r="BG628" s="61" t="s">
        <v>4084</v>
      </c>
      <c r="BJ628" s="61" t="s">
        <v>5241</v>
      </c>
      <c r="BL628" s="61" t="s">
        <v>5243</v>
      </c>
      <c r="BM628" s="61" t="s">
        <v>5243</v>
      </c>
      <c r="BN628" s="70" t="n">
        <v>913376</v>
      </c>
      <c r="BO628" s="68" t="n">
        <v>913376</v>
      </c>
      <c r="BP628" s="68" t="n">
        <v>97.75</v>
      </c>
      <c r="BQ628" s="68" t="n">
        <v>97.75</v>
      </c>
      <c r="BR628" s="69" t="n">
        <v>46</v>
      </c>
      <c r="BS628" s="63" t="n">
        <v>46</v>
      </c>
      <c r="BU628" s="68" t="n">
        <v>46</v>
      </c>
    </row>
    <row r="629" customFormat="false" ht="15" hidden="true" customHeight="false" outlineLevel="0" collapsed="false">
      <c r="A629" s="61" t="s">
        <v>5275</v>
      </c>
      <c r="B629" s="61" t="s">
        <v>5276</v>
      </c>
      <c r="C629" s="62" t="n">
        <v>45291</v>
      </c>
      <c r="D629" s="62" t="n">
        <v>45291</v>
      </c>
      <c r="E629" s="61" t="s">
        <v>1259</v>
      </c>
      <c r="F629" s="61" t="s">
        <v>742</v>
      </c>
      <c r="G629" s="61" t="s">
        <v>5277</v>
      </c>
      <c r="H629" s="61" t="s">
        <v>5277</v>
      </c>
      <c r="I629" s="61" t="s">
        <v>5278</v>
      </c>
      <c r="J629" s="61" t="s">
        <v>1195</v>
      </c>
      <c r="K629" s="61" t="s">
        <v>1195</v>
      </c>
      <c r="L629" s="61" t="s">
        <v>1195</v>
      </c>
      <c r="N629" s="61" t="n">
        <v>33605387</v>
      </c>
      <c r="O629" s="61" t="s">
        <v>1262</v>
      </c>
      <c r="P629" s="61" t="s">
        <v>5279</v>
      </c>
      <c r="Q629" s="61" t="s">
        <v>5280</v>
      </c>
      <c r="R629" s="61" t="s">
        <v>5280</v>
      </c>
      <c r="S629" s="61" t="str">
        <f aca="false">IF(J629="Listed Option",MID(R629,3,9),MID(Q629,3,9))</f>
        <v>03674X106</v>
      </c>
      <c r="T629" s="61" t="str">
        <f aca="false">VLOOKUP(S629,'Output v4'!C:C,1,FALSE())</f>
        <v>03674X106</v>
      </c>
      <c r="U629" s="61" t="s">
        <v>37</v>
      </c>
      <c r="V629" s="61" t="s">
        <v>5281</v>
      </c>
      <c r="W629" s="61" t="s">
        <v>5278</v>
      </c>
      <c r="Y629" s="61" t="s">
        <v>5282</v>
      </c>
      <c r="Z629" s="61" t="s">
        <v>4074</v>
      </c>
      <c r="AA629" s="61" t="s">
        <v>4075</v>
      </c>
      <c r="AB629" s="63" t="n">
        <v>38049</v>
      </c>
      <c r="AC629" s="63" t="n">
        <v>38049</v>
      </c>
      <c r="AE629" s="61" t="n">
        <v>0</v>
      </c>
      <c r="AF629" s="64" t="n">
        <v>38049</v>
      </c>
      <c r="AG629" s="61" t="s">
        <v>689</v>
      </c>
      <c r="AH629" s="62" t="n">
        <v>45291</v>
      </c>
      <c r="AI629" s="65" t="n">
        <v>22.68</v>
      </c>
      <c r="AJ629" s="61" t="s">
        <v>3614</v>
      </c>
      <c r="AK629" s="65" t="n">
        <v>22.68</v>
      </c>
      <c r="AL629" s="65" t="n">
        <v>22.68</v>
      </c>
      <c r="AM629" s="66" t="n">
        <v>862951.32</v>
      </c>
      <c r="AN629" s="66" t="n">
        <f aca="false">IF(J629="Listed Option",AF629*AL629,AM629)</f>
        <v>862951.32</v>
      </c>
      <c r="AO629" s="61" t="s">
        <v>1267</v>
      </c>
      <c r="AP629" s="61" t="n">
        <v>1</v>
      </c>
      <c r="AQ629" s="61" t="n">
        <v>1</v>
      </c>
      <c r="AV629" s="61" t="s">
        <v>5282</v>
      </c>
      <c r="AW629" s="61" t="s">
        <v>4070</v>
      </c>
      <c r="AY629" s="61" t="s">
        <v>5278</v>
      </c>
      <c r="AZ629" s="61" t="s">
        <v>5278</v>
      </c>
      <c r="BA629" s="61" t="s">
        <v>5278</v>
      </c>
      <c r="BB629" s="67" t="n">
        <v>0</v>
      </c>
      <c r="BE629" s="61" t="n">
        <v>241450</v>
      </c>
      <c r="BF629" s="61" t="s">
        <v>742</v>
      </c>
      <c r="BG629" s="61" t="s">
        <v>4084</v>
      </c>
      <c r="BH629" s="61" t="s">
        <v>4084</v>
      </c>
      <c r="BI629" s="61" t="s">
        <v>5278</v>
      </c>
      <c r="BJ629" s="61" t="s">
        <v>5278</v>
      </c>
      <c r="BK629" s="61" t="s">
        <v>5278</v>
      </c>
      <c r="BL629" s="61" t="s">
        <v>5280</v>
      </c>
      <c r="BM629" s="61" t="s">
        <v>5280</v>
      </c>
      <c r="BN629" s="70" t="n">
        <v>862951.32</v>
      </c>
      <c r="BO629" s="68" t="n">
        <v>862951.32</v>
      </c>
      <c r="BP629" s="68" t="n">
        <v>862951.32</v>
      </c>
      <c r="BQ629" s="68" t="n">
        <v>862951.32</v>
      </c>
      <c r="BR629" s="69" t="n">
        <v>38049</v>
      </c>
      <c r="BU629" s="68" t="n">
        <v>38049</v>
      </c>
    </row>
    <row r="630" customFormat="false" ht="15" hidden="true" customHeight="false" outlineLevel="0" collapsed="false">
      <c r="A630" s="61" t="s">
        <v>5283</v>
      </c>
      <c r="B630" s="61" t="s">
        <v>5284</v>
      </c>
      <c r="C630" s="62" t="n">
        <v>45291</v>
      </c>
      <c r="D630" s="62" t="n">
        <v>45291</v>
      </c>
      <c r="E630" s="61" t="s">
        <v>1259</v>
      </c>
      <c r="F630" s="61" t="s">
        <v>742</v>
      </c>
      <c r="G630" s="61" t="s">
        <v>5285</v>
      </c>
      <c r="H630" s="61" t="s">
        <v>5285</v>
      </c>
      <c r="I630" s="61" t="s">
        <v>5278</v>
      </c>
      <c r="J630" s="61" t="s">
        <v>1199</v>
      </c>
      <c r="K630" s="61" t="s">
        <v>4065</v>
      </c>
      <c r="L630" s="61" t="s">
        <v>4065</v>
      </c>
      <c r="N630" s="61" t="n">
        <v>128549449</v>
      </c>
      <c r="O630" s="61" t="s">
        <v>1262</v>
      </c>
      <c r="P630" s="61" t="s">
        <v>5286</v>
      </c>
      <c r="Q630" s="61" t="s">
        <v>5287</v>
      </c>
      <c r="R630" s="61" t="s">
        <v>5287</v>
      </c>
      <c r="S630" s="61" t="str">
        <f aca="false">IF(J630="Listed Option",MID(R630,3,9),MID(Q630,3,9))</f>
        <v>03674XAS5</v>
      </c>
      <c r="T630" s="61" t="e">
        <f aca="false">VLOOKUP(S630,'Output v4'!C:C,1,FALSE())</f>
        <v>#N/A</v>
      </c>
      <c r="U630" s="61" t="s">
        <v>5288</v>
      </c>
      <c r="V630" s="61" t="s">
        <v>5289</v>
      </c>
      <c r="Z630" s="61" t="s">
        <v>4074</v>
      </c>
      <c r="AA630" s="61" t="s">
        <v>4075</v>
      </c>
      <c r="AB630" s="63" t="n">
        <v>-12381</v>
      </c>
      <c r="AC630" s="63" t="n">
        <v>-12381000</v>
      </c>
      <c r="AE630" s="61" t="n">
        <v>1000</v>
      </c>
      <c r="AF630" s="64" t="n">
        <v>-12381000</v>
      </c>
      <c r="AG630" s="61" t="s">
        <v>1273</v>
      </c>
      <c r="AH630" s="62" t="n">
        <v>45291</v>
      </c>
      <c r="AI630" s="65" t="n">
        <v>0.959651</v>
      </c>
      <c r="AJ630" s="61" t="s">
        <v>1266</v>
      </c>
      <c r="AK630" s="65" t="n">
        <v>0.959651</v>
      </c>
      <c r="AL630" s="65" t="n">
        <v>0.959651</v>
      </c>
      <c r="AM630" s="66" t="n">
        <v>-11881439.031</v>
      </c>
      <c r="AN630" s="66" t="n">
        <f aca="false">IF(J630="Listed Option",AF630*AL630,AM630)</f>
        <v>-11881439.031</v>
      </c>
      <c r="AO630" s="61" t="s">
        <v>1267</v>
      </c>
      <c r="AW630" s="61" t="s">
        <v>4070</v>
      </c>
      <c r="AY630" s="61" t="s">
        <v>5285</v>
      </c>
      <c r="BA630" s="61" t="s">
        <v>5285</v>
      </c>
      <c r="BB630" s="67" t="n">
        <v>120</v>
      </c>
      <c r="BE630" s="61" t="n">
        <v>241450</v>
      </c>
      <c r="BF630" s="61" t="s">
        <v>742</v>
      </c>
      <c r="BG630" s="61" t="s">
        <v>4084</v>
      </c>
      <c r="BH630" s="61" t="s">
        <v>4084</v>
      </c>
      <c r="BI630" s="61" t="s">
        <v>5278</v>
      </c>
      <c r="BJ630" s="61" t="s">
        <v>5285</v>
      </c>
      <c r="BL630" s="61" t="s">
        <v>5287</v>
      </c>
      <c r="BM630" s="61" t="s">
        <v>5287</v>
      </c>
      <c r="BN630" s="70" t="n">
        <v>-12381000</v>
      </c>
      <c r="BP630" s="68" t="n">
        <v>-11881439.031</v>
      </c>
      <c r="BQ630" s="68" t="n">
        <v>-11881439.031</v>
      </c>
      <c r="BR630" s="69" t="n">
        <v>-12381000</v>
      </c>
      <c r="BS630" s="63" t="n">
        <v>-12381</v>
      </c>
      <c r="BU630" s="68" t="n">
        <v>12381000</v>
      </c>
    </row>
    <row r="631" customFormat="false" ht="15" hidden="true" customHeight="false" outlineLevel="0" collapsed="false">
      <c r="A631" s="61" t="s">
        <v>5290</v>
      </c>
      <c r="B631" s="61" t="s">
        <v>5291</v>
      </c>
      <c r="C631" s="62" t="n">
        <v>45291</v>
      </c>
      <c r="D631" s="62" t="n">
        <v>45291</v>
      </c>
      <c r="E631" s="61" t="s">
        <v>1259</v>
      </c>
      <c r="F631" s="61" t="s">
        <v>743</v>
      </c>
      <c r="G631" s="61" t="s">
        <v>5292</v>
      </c>
      <c r="H631" s="61" t="s">
        <v>5292</v>
      </c>
      <c r="I631" s="61" t="s">
        <v>5293</v>
      </c>
      <c r="J631" s="61" t="s">
        <v>1195</v>
      </c>
      <c r="K631" s="61" t="s">
        <v>1195</v>
      </c>
      <c r="L631" s="61" t="s">
        <v>1195</v>
      </c>
      <c r="N631" s="61" t="n">
        <v>27216538</v>
      </c>
      <c r="O631" s="61" t="s">
        <v>1262</v>
      </c>
      <c r="P631" s="61" t="s">
        <v>5294</v>
      </c>
      <c r="Q631" s="61" t="s">
        <v>5295</v>
      </c>
      <c r="R631" s="61" t="s">
        <v>5295</v>
      </c>
      <c r="S631" s="61" t="str">
        <f aca="false">IF(J631="Listed Option",MID(R631,3,9),MID(Q631,3,9))</f>
        <v>75605Y106</v>
      </c>
      <c r="T631" s="61" t="str">
        <f aca="false">VLOOKUP(S631,'Output v4'!C:C,1,FALSE())</f>
        <v>75605Y106</v>
      </c>
      <c r="U631" s="61" t="s">
        <v>38</v>
      </c>
      <c r="V631" s="61" t="s">
        <v>5296</v>
      </c>
      <c r="W631" s="61" t="s">
        <v>5297</v>
      </c>
      <c r="Y631" s="61" t="s">
        <v>5298</v>
      </c>
      <c r="Z631" s="61" t="s">
        <v>1304</v>
      </c>
      <c r="AA631" s="61" t="s">
        <v>1305</v>
      </c>
      <c r="AB631" s="63" t="n">
        <v>160754</v>
      </c>
      <c r="AC631" s="63" t="n">
        <v>160754</v>
      </c>
      <c r="AE631" s="61" t="n">
        <v>0</v>
      </c>
      <c r="AF631" s="64" t="n">
        <v>160754</v>
      </c>
      <c r="AG631" s="61" t="s">
        <v>689</v>
      </c>
      <c r="AH631" s="62" t="n">
        <v>45291</v>
      </c>
      <c r="AI631" s="65" t="n">
        <v>8.11</v>
      </c>
      <c r="AJ631" s="61" t="s">
        <v>3614</v>
      </c>
      <c r="AK631" s="65" t="n">
        <v>8.11</v>
      </c>
      <c r="AL631" s="65" t="n">
        <v>8.11</v>
      </c>
      <c r="AM631" s="66" t="n">
        <v>1303714.94</v>
      </c>
      <c r="AN631" s="66" t="n">
        <f aca="false">IF(J631="Listed Option",AF631*AL631,AM631)</f>
        <v>1303714.94</v>
      </c>
      <c r="AO631" s="61" t="s">
        <v>1267</v>
      </c>
      <c r="AP631" s="61" t="n">
        <v>1</v>
      </c>
      <c r="AQ631" s="61" t="n">
        <v>1</v>
      </c>
      <c r="AV631" s="61" t="s">
        <v>5298</v>
      </c>
      <c r="AW631" s="61" t="s">
        <v>4070</v>
      </c>
      <c r="AY631" s="61" t="s">
        <v>5293</v>
      </c>
      <c r="AZ631" s="61" t="s">
        <v>5293</v>
      </c>
      <c r="BA631" s="61" t="s">
        <v>5293</v>
      </c>
      <c r="BB631" s="67" t="n">
        <v>0</v>
      </c>
      <c r="BE631" s="61" t="n">
        <v>238575</v>
      </c>
      <c r="BF631" s="61" t="s">
        <v>743</v>
      </c>
      <c r="BG631" s="61" t="s">
        <v>4084</v>
      </c>
      <c r="BH631" s="61" t="s">
        <v>4084</v>
      </c>
      <c r="BI631" s="61" t="s">
        <v>5293</v>
      </c>
      <c r="BJ631" s="61" t="s">
        <v>5293</v>
      </c>
      <c r="BK631" s="61" t="s">
        <v>5293</v>
      </c>
      <c r="BL631" s="61" t="s">
        <v>5295</v>
      </c>
      <c r="BM631" s="61" t="s">
        <v>5295</v>
      </c>
      <c r="BN631" s="70" t="n">
        <v>1303714.94</v>
      </c>
      <c r="BO631" s="68" t="n">
        <v>1303714.94</v>
      </c>
      <c r="BP631" s="68" t="n">
        <v>1303714.94</v>
      </c>
      <c r="BQ631" s="68" t="n">
        <v>1303714.94</v>
      </c>
      <c r="BR631" s="69" t="n">
        <v>160754</v>
      </c>
      <c r="BU631" s="68" t="n">
        <v>160754</v>
      </c>
    </row>
    <row r="632" customFormat="false" ht="15" hidden="true" customHeight="false" outlineLevel="0" collapsed="false">
      <c r="A632" s="61" t="s">
        <v>5299</v>
      </c>
      <c r="B632" s="61" t="s">
        <v>5300</v>
      </c>
      <c r="C632" s="62" t="n">
        <v>45291</v>
      </c>
      <c r="D632" s="62" t="n">
        <v>45291</v>
      </c>
      <c r="E632" s="61" t="s">
        <v>1259</v>
      </c>
      <c r="F632" s="61" t="s">
        <v>5301</v>
      </c>
      <c r="G632" s="61" t="s">
        <v>5302</v>
      </c>
      <c r="H632" s="61" t="s">
        <v>5302</v>
      </c>
      <c r="I632" s="61" t="s">
        <v>4254</v>
      </c>
      <c r="J632" s="61" t="s">
        <v>1199</v>
      </c>
      <c r="K632" s="61" t="s">
        <v>4065</v>
      </c>
      <c r="L632" s="61" t="s">
        <v>4065</v>
      </c>
      <c r="N632" s="61" t="n">
        <v>91345907</v>
      </c>
      <c r="O632" s="61" t="s">
        <v>1262</v>
      </c>
      <c r="P632" s="61" t="s">
        <v>5303</v>
      </c>
      <c r="Q632" s="61" t="s">
        <v>5304</v>
      </c>
      <c r="R632" s="61" t="s">
        <v>5304</v>
      </c>
      <c r="S632" s="61" t="str">
        <f aca="false">IF(J632="Listed Option",MID(R632,3,9),MID(Q632,3,9))</f>
        <v>037411BF1</v>
      </c>
      <c r="T632" s="61" t="e">
        <f aca="false">VLOOKUP(S632,'Output v4'!C:C,1,FALSE())</f>
        <v>#N/A</v>
      </c>
      <c r="U632" s="61" t="s">
        <v>5305</v>
      </c>
      <c r="V632" s="61" t="s">
        <v>5306</v>
      </c>
      <c r="Z632" s="61" t="s">
        <v>1304</v>
      </c>
      <c r="AA632" s="61" t="s">
        <v>1305</v>
      </c>
      <c r="AB632" s="63" t="n">
        <v>-9320</v>
      </c>
      <c r="AC632" s="63" t="n">
        <v>-9320000</v>
      </c>
      <c r="AE632" s="61" t="n">
        <v>1000</v>
      </c>
      <c r="AF632" s="64" t="n">
        <v>-9320000</v>
      </c>
      <c r="AG632" s="61" t="s">
        <v>1273</v>
      </c>
      <c r="AH632" s="62" t="n">
        <v>45291</v>
      </c>
      <c r="AI632" s="65" t="n">
        <v>0.935516</v>
      </c>
      <c r="AJ632" s="61" t="s">
        <v>1266</v>
      </c>
      <c r="AK632" s="65" t="n">
        <v>0.935516</v>
      </c>
      <c r="AL632" s="65" t="n">
        <v>0.935516</v>
      </c>
      <c r="AM632" s="66" t="n">
        <v>-8719009.12</v>
      </c>
      <c r="AN632" s="66" t="n">
        <f aca="false">IF(J632="Listed Option",AF632*AL632,AM632)</f>
        <v>-8719009.12</v>
      </c>
      <c r="AO632" s="61" t="s">
        <v>1267</v>
      </c>
      <c r="AW632" s="61" t="s">
        <v>4070</v>
      </c>
      <c r="AY632" s="61" t="s">
        <v>5302</v>
      </c>
      <c r="BA632" s="61" t="s">
        <v>5302</v>
      </c>
      <c r="BB632" s="67" t="n">
        <v>166</v>
      </c>
      <c r="BE632" s="61" t="n">
        <v>238575</v>
      </c>
      <c r="BF632" s="61" t="s">
        <v>5301</v>
      </c>
      <c r="BG632" s="61" t="s">
        <v>4084</v>
      </c>
      <c r="BH632" s="61" t="s">
        <v>4084</v>
      </c>
      <c r="BI632" s="61" t="s">
        <v>4254</v>
      </c>
      <c r="BJ632" s="61" t="s">
        <v>5302</v>
      </c>
      <c r="BL632" s="61" t="s">
        <v>5304</v>
      </c>
      <c r="BM632" s="61" t="s">
        <v>5304</v>
      </c>
      <c r="BN632" s="70" t="n">
        <v>-9320000</v>
      </c>
      <c r="BP632" s="68" t="n">
        <v>-8719009.12</v>
      </c>
      <c r="BQ632" s="68" t="n">
        <v>-8719009.12</v>
      </c>
      <c r="BR632" s="69" t="n">
        <v>-9320000</v>
      </c>
      <c r="BS632" s="63" t="n">
        <v>-9320</v>
      </c>
      <c r="BU632" s="68" t="n">
        <v>9320000</v>
      </c>
    </row>
    <row r="633" customFormat="false" ht="15" hidden="true" customHeight="false" outlineLevel="0" collapsed="false">
      <c r="A633" s="61" t="s">
        <v>5307</v>
      </c>
      <c r="B633" s="61" t="s">
        <v>5308</v>
      </c>
      <c r="C633" s="62" t="n">
        <v>45291</v>
      </c>
      <c r="D633" s="62" t="n">
        <v>45291</v>
      </c>
      <c r="E633" s="61" t="s">
        <v>1259</v>
      </c>
      <c r="F633" s="61" t="s">
        <v>5301</v>
      </c>
      <c r="G633" s="61" t="s">
        <v>5309</v>
      </c>
      <c r="H633" s="61" t="s">
        <v>5310</v>
      </c>
      <c r="I633" s="61" t="s">
        <v>4254</v>
      </c>
      <c r="J633" s="61" t="s">
        <v>5008</v>
      </c>
      <c r="K633" s="61" t="s">
        <v>5008</v>
      </c>
      <c r="L633" s="61" t="s">
        <v>5008</v>
      </c>
      <c r="N633" s="61" t="n">
        <v>186866666</v>
      </c>
      <c r="O633" s="61" t="s">
        <v>1262</v>
      </c>
      <c r="P633" s="61" t="s">
        <v>5311</v>
      </c>
      <c r="R633" s="61" t="s">
        <v>5312</v>
      </c>
      <c r="S633" s="61" t="str">
        <f aca="false">IF(J633="Listed Option",MID(R633,3,9),MID(Q633,3,9))</f>
        <v/>
      </c>
      <c r="T633" s="61" t="e">
        <f aca="false">VLOOKUP(S633,'Output v4'!C:C,1,FALSE())</f>
        <v>#N/A</v>
      </c>
      <c r="Z633" s="61" t="s">
        <v>1304</v>
      </c>
      <c r="AA633" s="61" t="s">
        <v>3664</v>
      </c>
      <c r="AB633" s="63" t="n">
        <v>5000000</v>
      </c>
      <c r="AC633" s="63" t="n">
        <v>5000000</v>
      </c>
      <c r="AE633" s="61" t="n">
        <v>0</v>
      </c>
      <c r="AF633" s="64" t="n">
        <v>5000000</v>
      </c>
      <c r="AG633" s="61" t="s">
        <v>689</v>
      </c>
      <c r="AH633" s="62" t="n">
        <v>45291</v>
      </c>
      <c r="AI633" s="65" t="n">
        <v>0.9829627514369</v>
      </c>
      <c r="AJ633" s="61" t="s">
        <v>1266</v>
      </c>
      <c r="AK633" s="65" t="n">
        <v>0.9829627514369</v>
      </c>
      <c r="AL633" s="65" t="n">
        <v>0.948907</v>
      </c>
      <c r="AM633" s="66" t="n">
        <v>85186.2428154998</v>
      </c>
      <c r="AN633" s="66" t="n">
        <f aca="false">IF(J633="Listed Option",AF633*AL633,AM633)</f>
        <v>85186.2428154998</v>
      </c>
      <c r="AO633" s="61" t="s">
        <v>1267</v>
      </c>
      <c r="AW633" s="61" t="s">
        <v>3625</v>
      </c>
      <c r="BB633" s="67" t="n">
        <v>12</v>
      </c>
      <c r="BE633" s="61" t="n">
        <v>238581</v>
      </c>
      <c r="BF633" s="61" t="s">
        <v>5301</v>
      </c>
      <c r="BG633" s="61" t="s">
        <v>4084</v>
      </c>
      <c r="BH633" s="61" t="s">
        <v>4084</v>
      </c>
      <c r="BI633" s="61" t="s">
        <v>4254</v>
      </c>
      <c r="BJ633" s="61" t="s">
        <v>5311</v>
      </c>
      <c r="BK633" s="61" t="s">
        <v>5311</v>
      </c>
      <c r="BL633" s="61" t="s">
        <v>5312</v>
      </c>
      <c r="BM633" s="61" t="s">
        <v>5312</v>
      </c>
      <c r="BN633" s="70" t="n">
        <v>5000000</v>
      </c>
      <c r="BP633" s="68" t="n">
        <v>4914813.7571845</v>
      </c>
      <c r="BQ633" s="68" t="n">
        <v>4914813.7571845</v>
      </c>
      <c r="BR633" s="69" t="n">
        <v>5000000</v>
      </c>
      <c r="BS633" s="63" t="n">
        <v>5000000</v>
      </c>
      <c r="BU633" s="68" t="n">
        <v>5000000</v>
      </c>
    </row>
    <row r="634" customFormat="false" ht="15" hidden="true" customHeight="false" outlineLevel="0" collapsed="false">
      <c r="A634" s="61" t="s">
        <v>5313</v>
      </c>
      <c r="B634" s="61" t="s">
        <v>5314</v>
      </c>
      <c r="C634" s="62" t="n">
        <v>45291</v>
      </c>
      <c r="D634" s="62" t="n">
        <v>45291</v>
      </c>
      <c r="E634" s="61" t="s">
        <v>1259</v>
      </c>
      <c r="F634" s="61" t="s">
        <v>745</v>
      </c>
      <c r="G634" s="61" t="s">
        <v>5315</v>
      </c>
      <c r="H634" s="61" t="s">
        <v>5315</v>
      </c>
      <c r="I634" s="61" t="s">
        <v>5316</v>
      </c>
      <c r="J634" s="61" t="s">
        <v>1195</v>
      </c>
      <c r="K634" s="61" t="s">
        <v>1195</v>
      </c>
      <c r="L634" s="61" t="s">
        <v>1195</v>
      </c>
      <c r="N634" s="61" t="n">
        <v>17612468</v>
      </c>
      <c r="O634" s="61" t="s">
        <v>1262</v>
      </c>
      <c r="P634" s="61" t="s">
        <v>5317</v>
      </c>
      <c r="Q634" s="61" t="s">
        <v>5318</v>
      </c>
      <c r="R634" s="61" t="s">
        <v>5318</v>
      </c>
      <c r="S634" s="61" t="str">
        <f aca="false">IF(J634="Listed Option",MID(R634,3,9),MID(Q634,3,9))</f>
        <v>03769M106</v>
      </c>
      <c r="T634" s="61" t="str">
        <f aca="false">VLOOKUP(S634,'Output v4'!C:C,1,FALSE())</f>
        <v>03769M106</v>
      </c>
      <c r="U634" s="61" t="s">
        <v>40</v>
      </c>
      <c r="V634" s="61" t="s">
        <v>5319</v>
      </c>
      <c r="W634" s="61" t="s">
        <v>5316</v>
      </c>
      <c r="Y634" s="61" t="s">
        <v>5320</v>
      </c>
      <c r="Z634" s="61" t="s">
        <v>1304</v>
      </c>
      <c r="AA634" s="61" t="s">
        <v>1305</v>
      </c>
      <c r="AB634" s="63" t="n">
        <v>-14738</v>
      </c>
      <c r="AC634" s="63" t="n">
        <v>-14738</v>
      </c>
      <c r="AE634" s="61" t="n">
        <v>0</v>
      </c>
      <c r="AF634" s="64" t="n">
        <v>-14738</v>
      </c>
      <c r="AG634" s="61" t="s">
        <v>1273</v>
      </c>
      <c r="AH634" s="62" t="n">
        <v>45291</v>
      </c>
      <c r="AI634" s="65" t="n">
        <v>93.19</v>
      </c>
      <c r="AJ634" s="61" t="s">
        <v>3614</v>
      </c>
      <c r="AK634" s="65" t="n">
        <v>93.19</v>
      </c>
      <c r="AL634" s="65" t="n">
        <v>93.19</v>
      </c>
      <c r="AM634" s="66" t="n">
        <v>-1373434.22</v>
      </c>
      <c r="AN634" s="66" t="n">
        <f aca="false">IF(J634="Listed Option",AF634*AL634,AM634)</f>
        <v>-1373434.22</v>
      </c>
      <c r="AO634" s="61" t="s">
        <v>1267</v>
      </c>
      <c r="AP634" s="61" t="n">
        <v>1</v>
      </c>
      <c r="AQ634" s="61" t="n">
        <v>1</v>
      </c>
      <c r="AV634" s="61" t="s">
        <v>5320</v>
      </c>
      <c r="AW634" s="61" t="s">
        <v>4070</v>
      </c>
      <c r="AY634" s="61" t="s">
        <v>5316</v>
      </c>
      <c r="AZ634" s="61" t="s">
        <v>5316</v>
      </c>
      <c r="BA634" s="61" t="s">
        <v>5316</v>
      </c>
      <c r="BB634" s="67" t="n">
        <v>0</v>
      </c>
      <c r="BE634" s="61" t="n">
        <v>238575</v>
      </c>
      <c r="BF634" s="61" t="s">
        <v>745</v>
      </c>
      <c r="BG634" s="61" t="s">
        <v>4084</v>
      </c>
      <c r="BH634" s="61" t="s">
        <v>4084</v>
      </c>
      <c r="BI634" s="61" t="s">
        <v>5316</v>
      </c>
      <c r="BJ634" s="61" t="s">
        <v>5316</v>
      </c>
      <c r="BK634" s="61" t="s">
        <v>5316</v>
      </c>
      <c r="BL634" s="61" t="s">
        <v>5318</v>
      </c>
      <c r="BM634" s="61" t="s">
        <v>5318</v>
      </c>
      <c r="BN634" s="70" t="n">
        <v>-1373434.22</v>
      </c>
      <c r="BO634" s="68" t="n">
        <v>-1373434.22</v>
      </c>
      <c r="BP634" s="68" t="n">
        <v>-1373434.22</v>
      </c>
      <c r="BQ634" s="68" t="n">
        <v>-1373434.22</v>
      </c>
      <c r="BR634" s="69" t="n">
        <v>-14738</v>
      </c>
      <c r="BU634" s="68" t="n">
        <v>14738</v>
      </c>
    </row>
    <row r="635" customFormat="false" ht="15" hidden="true" customHeight="false" outlineLevel="0" collapsed="false">
      <c r="A635" s="61" t="s">
        <v>5321</v>
      </c>
      <c r="B635" s="61" t="s">
        <v>5322</v>
      </c>
      <c r="C635" s="62" t="n">
        <v>45291</v>
      </c>
      <c r="D635" s="62" t="n">
        <v>45291</v>
      </c>
      <c r="E635" s="61" t="s">
        <v>1259</v>
      </c>
      <c r="F635" s="61" t="s">
        <v>745</v>
      </c>
      <c r="G635" s="61" t="s">
        <v>5323</v>
      </c>
      <c r="H635" s="61" t="s">
        <v>5315</v>
      </c>
      <c r="I635" s="61" t="s">
        <v>5316</v>
      </c>
      <c r="J635" s="61" t="s">
        <v>1196</v>
      </c>
      <c r="K635" s="61" t="s">
        <v>4088</v>
      </c>
      <c r="L635" s="61" t="s">
        <v>4277</v>
      </c>
      <c r="M635" s="61" t="s">
        <v>1198</v>
      </c>
      <c r="N635" s="61" t="n">
        <v>133545590</v>
      </c>
      <c r="O635" s="61" t="s">
        <v>1262</v>
      </c>
      <c r="P635" s="61" t="s">
        <v>5324</v>
      </c>
      <c r="R635" s="61" t="s">
        <v>5318</v>
      </c>
      <c r="S635" s="61" t="str">
        <f aca="false">IF(J635="Listed Option",MID(R635,3,9),MID(Q635,3,9))</f>
        <v>03769M106</v>
      </c>
      <c r="T635" s="61" t="str">
        <f aca="false">VLOOKUP(S635,'Output v4'!C:C,1,FALSE())</f>
        <v>03769M106</v>
      </c>
      <c r="W635" s="61" t="s">
        <v>5325</v>
      </c>
      <c r="X635" s="61" t="s">
        <v>5326</v>
      </c>
      <c r="Y635" s="61" t="s">
        <v>5327</v>
      </c>
      <c r="Z635" s="61" t="s">
        <v>1304</v>
      </c>
      <c r="AA635" s="61" t="s">
        <v>1305</v>
      </c>
      <c r="AB635" s="63" t="n">
        <v>191</v>
      </c>
      <c r="AC635" s="63" t="n">
        <v>191</v>
      </c>
      <c r="AD635" s="61" t="n">
        <v>100</v>
      </c>
      <c r="AE635" s="61" t="n">
        <v>0</v>
      </c>
      <c r="AF635" s="64" t="n">
        <v>19100</v>
      </c>
      <c r="AG635" s="61" t="s">
        <v>689</v>
      </c>
      <c r="AH635" s="62" t="n">
        <v>45291</v>
      </c>
      <c r="AI635" s="65" t="n">
        <v>4.3</v>
      </c>
      <c r="AJ635" s="61" t="s">
        <v>1266</v>
      </c>
      <c r="AK635" s="65" t="n">
        <v>4.3</v>
      </c>
      <c r="AL635" s="65" t="n">
        <v>93.19</v>
      </c>
      <c r="AM635" s="66" t="n">
        <v>82130</v>
      </c>
      <c r="AN635" s="66" t="n">
        <f aca="false">IF(J635="Listed Option",AF635*AL635,AM635)</f>
        <v>1779929</v>
      </c>
      <c r="AO635" s="61" t="s">
        <v>1267</v>
      </c>
      <c r="AP635" s="61" t="n">
        <v>100</v>
      </c>
      <c r="AQ635" s="61" t="n">
        <v>100</v>
      </c>
      <c r="AV635" s="61" t="s">
        <v>5320</v>
      </c>
      <c r="AW635" s="61" t="s">
        <v>4070</v>
      </c>
      <c r="AY635" s="61" t="s">
        <v>5316</v>
      </c>
      <c r="AZ635" s="61" t="s">
        <v>5316</v>
      </c>
      <c r="BA635" s="61" t="s">
        <v>5316</v>
      </c>
      <c r="BB635" s="67" t="n">
        <v>0</v>
      </c>
      <c r="BE635" s="61" t="n">
        <v>238575</v>
      </c>
      <c r="BG635" s="61" t="s">
        <v>4084</v>
      </c>
      <c r="BJ635" s="61" t="s">
        <v>5316</v>
      </c>
      <c r="BL635" s="61" t="s">
        <v>5318</v>
      </c>
      <c r="BM635" s="61" t="s">
        <v>5318</v>
      </c>
      <c r="BN635" s="70" t="n">
        <v>1779929</v>
      </c>
      <c r="BO635" s="68" t="n">
        <v>1779929</v>
      </c>
      <c r="BP635" s="68" t="n">
        <v>821.3</v>
      </c>
      <c r="BQ635" s="68" t="n">
        <v>821.3</v>
      </c>
      <c r="BR635" s="69" t="n">
        <v>191</v>
      </c>
      <c r="BS635" s="63" t="n">
        <v>191</v>
      </c>
      <c r="BU635" s="68" t="n">
        <v>191</v>
      </c>
    </row>
    <row r="636" customFormat="false" ht="15" hidden="true" customHeight="false" outlineLevel="0" collapsed="false">
      <c r="A636" s="61" t="s">
        <v>5328</v>
      </c>
      <c r="B636" s="61" t="s">
        <v>5329</v>
      </c>
      <c r="C636" s="62" t="n">
        <v>45291</v>
      </c>
      <c r="D636" s="62" t="n">
        <v>45291</v>
      </c>
      <c r="E636" s="61" t="s">
        <v>1259</v>
      </c>
      <c r="F636" s="61" t="s">
        <v>745</v>
      </c>
      <c r="G636" s="61" t="s">
        <v>5330</v>
      </c>
      <c r="H636" s="61" t="s">
        <v>5315</v>
      </c>
      <c r="I636" s="61" t="s">
        <v>5316</v>
      </c>
      <c r="J636" s="61" t="s">
        <v>1196</v>
      </c>
      <c r="K636" s="61" t="s">
        <v>4088</v>
      </c>
      <c r="L636" s="61" t="s">
        <v>4089</v>
      </c>
      <c r="M636" s="61" t="s">
        <v>1197</v>
      </c>
      <c r="N636" s="61" t="n">
        <v>133545597</v>
      </c>
      <c r="O636" s="61" t="s">
        <v>1262</v>
      </c>
      <c r="P636" s="61" t="s">
        <v>5331</v>
      </c>
      <c r="R636" s="61" t="s">
        <v>5318</v>
      </c>
      <c r="S636" s="61" t="str">
        <f aca="false">IF(J636="Listed Option",MID(R636,3,9),MID(Q636,3,9))</f>
        <v>03769M106</v>
      </c>
      <c r="T636" s="61" t="str">
        <f aca="false">VLOOKUP(S636,'Output v4'!C:C,1,FALSE())</f>
        <v>03769M106</v>
      </c>
      <c r="W636" s="61" t="s">
        <v>5332</v>
      </c>
      <c r="X636" s="61" t="s">
        <v>5333</v>
      </c>
      <c r="Y636" s="61" t="s">
        <v>5334</v>
      </c>
      <c r="Z636" s="61" t="s">
        <v>1304</v>
      </c>
      <c r="AA636" s="61" t="s">
        <v>1305</v>
      </c>
      <c r="AB636" s="63" t="n">
        <v>191</v>
      </c>
      <c r="AC636" s="63" t="n">
        <v>191</v>
      </c>
      <c r="AD636" s="61" t="n">
        <v>100</v>
      </c>
      <c r="AE636" s="61" t="n">
        <v>0</v>
      </c>
      <c r="AF636" s="64" t="n">
        <v>19100</v>
      </c>
      <c r="AG636" s="61" t="s">
        <v>689</v>
      </c>
      <c r="AH636" s="62" t="n">
        <v>45291</v>
      </c>
      <c r="AI636" s="65" t="n">
        <v>0.025</v>
      </c>
      <c r="AJ636" s="61" t="s">
        <v>1266</v>
      </c>
      <c r="AK636" s="65" t="n">
        <v>0.025</v>
      </c>
      <c r="AL636" s="65" t="n">
        <v>93.19</v>
      </c>
      <c r="AM636" s="66" t="n">
        <v>477.5</v>
      </c>
      <c r="AN636" s="66" t="n">
        <f aca="false">IF(J636="Listed Option",AF636*AL636,AM636)</f>
        <v>1779929</v>
      </c>
      <c r="AO636" s="61" t="s">
        <v>1267</v>
      </c>
      <c r="AP636" s="61" t="n">
        <v>100</v>
      </c>
      <c r="AQ636" s="61" t="n">
        <v>100</v>
      </c>
      <c r="AV636" s="61" t="s">
        <v>5320</v>
      </c>
      <c r="AW636" s="61" t="s">
        <v>4070</v>
      </c>
      <c r="AY636" s="61" t="s">
        <v>5316</v>
      </c>
      <c r="AZ636" s="61" t="s">
        <v>5316</v>
      </c>
      <c r="BA636" s="61" t="s">
        <v>5316</v>
      </c>
      <c r="BB636" s="67" t="n">
        <v>0</v>
      </c>
      <c r="BE636" s="61" t="n">
        <v>238575</v>
      </c>
      <c r="BG636" s="61" t="s">
        <v>4084</v>
      </c>
      <c r="BJ636" s="61" t="s">
        <v>5316</v>
      </c>
      <c r="BL636" s="61" t="s">
        <v>5318</v>
      </c>
      <c r="BM636" s="61" t="s">
        <v>5318</v>
      </c>
      <c r="BN636" s="70" t="n">
        <v>-1779929</v>
      </c>
      <c r="BO636" s="68" t="n">
        <v>1779929</v>
      </c>
      <c r="BP636" s="68" t="n">
        <v>4.775</v>
      </c>
      <c r="BQ636" s="68" t="n">
        <v>4.775</v>
      </c>
      <c r="BR636" s="69" t="n">
        <v>191</v>
      </c>
      <c r="BS636" s="63" t="n">
        <v>191</v>
      </c>
      <c r="BU636" s="68" t="n">
        <v>191</v>
      </c>
    </row>
    <row r="637" customFormat="false" ht="15" hidden="true" customHeight="false" outlineLevel="0" collapsed="false">
      <c r="A637" s="61" t="s">
        <v>5335</v>
      </c>
      <c r="B637" s="61" t="s">
        <v>5336</v>
      </c>
      <c r="C637" s="62" t="n">
        <v>45291</v>
      </c>
      <c r="D637" s="62" t="n">
        <v>45291</v>
      </c>
      <c r="E637" s="61" t="s">
        <v>1259</v>
      </c>
      <c r="F637" s="61" t="s">
        <v>746</v>
      </c>
      <c r="G637" s="61" t="s">
        <v>5337</v>
      </c>
      <c r="H637" s="61" t="s">
        <v>5337</v>
      </c>
      <c r="I637" s="61" t="s">
        <v>5338</v>
      </c>
      <c r="J637" s="61" t="s">
        <v>1195</v>
      </c>
      <c r="K637" s="61" t="s">
        <v>1195</v>
      </c>
      <c r="L637" s="61" t="s">
        <v>1195</v>
      </c>
      <c r="N637" s="61" t="n">
        <v>122763</v>
      </c>
      <c r="O637" s="61" t="s">
        <v>1262</v>
      </c>
      <c r="P637" s="61" t="s">
        <v>5339</v>
      </c>
      <c r="Q637" s="61" t="s">
        <v>5340</v>
      </c>
      <c r="R637" s="61" t="s">
        <v>5340</v>
      </c>
      <c r="S637" s="61" t="str">
        <f aca="false">IF(J637="Listed Option",MID(R637,3,9),MID(Q637,3,9))</f>
        <v>037833100</v>
      </c>
      <c r="T637" s="61" t="str">
        <f aca="false">VLOOKUP(S637,'Output v4'!C:C,1,FALSE())</f>
        <v>037833100</v>
      </c>
      <c r="U637" s="61" t="s">
        <v>41</v>
      </c>
      <c r="V637" s="61" t="s">
        <v>5341</v>
      </c>
      <c r="W637" s="61" t="s">
        <v>5342</v>
      </c>
      <c r="Y637" s="61" t="s">
        <v>5343</v>
      </c>
      <c r="Z637" s="61" t="s">
        <v>1304</v>
      </c>
      <c r="AA637" s="61" t="s">
        <v>1305</v>
      </c>
      <c r="AB637" s="63" t="n">
        <v>-435</v>
      </c>
      <c r="AC637" s="63" t="n">
        <v>-435</v>
      </c>
      <c r="AE637" s="61" t="n">
        <v>0</v>
      </c>
      <c r="AF637" s="64" t="n">
        <v>-435</v>
      </c>
      <c r="AG637" s="61" t="s">
        <v>1273</v>
      </c>
      <c r="AH637" s="62" t="n">
        <v>45291</v>
      </c>
      <c r="AI637" s="65" t="n">
        <v>192.53</v>
      </c>
      <c r="AJ637" s="61" t="s">
        <v>3614</v>
      </c>
      <c r="AK637" s="65" t="n">
        <v>192.53</v>
      </c>
      <c r="AL637" s="65" t="n">
        <v>192.53</v>
      </c>
      <c r="AM637" s="66" t="n">
        <v>-83750.55</v>
      </c>
      <c r="AN637" s="66" t="n">
        <f aca="false">IF(J637="Listed Option",AF637*AL637,AM637)</f>
        <v>-83750.55</v>
      </c>
      <c r="AO637" s="61" t="s">
        <v>1267</v>
      </c>
      <c r="AP637" s="61" t="n">
        <v>1</v>
      </c>
      <c r="AQ637" s="61" t="n">
        <v>1</v>
      </c>
      <c r="AV637" s="61" t="s">
        <v>5343</v>
      </c>
      <c r="AW637" s="61" t="s">
        <v>4070</v>
      </c>
      <c r="AY637" s="61" t="s">
        <v>5338</v>
      </c>
      <c r="AZ637" s="61" t="s">
        <v>5338</v>
      </c>
      <c r="BA637" s="61" t="s">
        <v>5338</v>
      </c>
      <c r="BB637" s="67" t="n">
        <v>0</v>
      </c>
      <c r="BE637" s="61" t="n">
        <v>238575</v>
      </c>
      <c r="BF637" s="61" t="s">
        <v>746</v>
      </c>
      <c r="BG637" s="61" t="s">
        <v>4084</v>
      </c>
      <c r="BH637" s="61" t="s">
        <v>4084</v>
      </c>
      <c r="BI637" s="61" t="s">
        <v>5338</v>
      </c>
      <c r="BJ637" s="61" t="s">
        <v>5338</v>
      </c>
      <c r="BK637" s="61" t="s">
        <v>5338</v>
      </c>
      <c r="BL637" s="61" t="s">
        <v>5340</v>
      </c>
      <c r="BM637" s="61" t="s">
        <v>5340</v>
      </c>
      <c r="BN637" s="70" t="n">
        <v>-83750.55</v>
      </c>
      <c r="BO637" s="68" t="n">
        <v>-83750.55</v>
      </c>
      <c r="BP637" s="68" t="n">
        <v>-83750.55</v>
      </c>
      <c r="BQ637" s="68" t="n">
        <v>-83750.55</v>
      </c>
      <c r="BR637" s="69" t="n">
        <v>-435</v>
      </c>
      <c r="BU637" s="68" t="n">
        <v>435</v>
      </c>
    </row>
    <row r="638" customFormat="false" ht="15" hidden="true" customHeight="false" outlineLevel="0" collapsed="false">
      <c r="A638" s="61" t="s">
        <v>5344</v>
      </c>
      <c r="B638" s="61" t="s">
        <v>5345</v>
      </c>
      <c r="C638" s="62" t="n">
        <v>45291</v>
      </c>
      <c r="D638" s="62" t="n">
        <v>45291</v>
      </c>
      <c r="E638" s="61" t="s">
        <v>1259</v>
      </c>
      <c r="F638" s="61" t="s">
        <v>746</v>
      </c>
      <c r="G638" s="61" t="s">
        <v>5346</v>
      </c>
      <c r="H638" s="61" t="s">
        <v>5337</v>
      </c>
      <c r="I638" s="61" t="s">
        <v>5338</v>
      </c>
      <c r="J638" s="61" t="s">
        <v>1196</v>
      </c>
      <c r="K638" s="61" t="s">
        <v>4088</v>
      </c>
      <c r="L638" s="61" t="s">
        <v>4089</v>
      </c>
      <c r="M638" s="61" t="s">
        <v>1197</v>
      </c>
      <c r="N638" s="61" t="n">
        <v>133543038</v>
      </c>
      <c r="O638" s="61" t="s">
        <v>1262</v>
      </c>
      <c r="P638" s="61" t="s">
        <v>5347</v>
      </c>
      <c r="R638" s="61" t="s">
        <v>5340</v>
      </c>
      <c r="S638" s="61" t="str">
        <f aca="false">IF(J638="Listed Option",MID(R638,3,9),MID(Q638,3,9))</f>
        <v>037833100</v>
      </c>
      <c r="T638" s="61" t="str">
        <f aca="false">VLOOKUP(S638,'Output v4'!C:C,1,FALSE())</f>
        <v>037833100</v>
      </c>
      <c r="W638" s="61" t="s">
        <v>5348</v>
      </c>
      <c r="X638" s="61" t="s">
        <v>5349</v>
      </c>
      <c r="Y638" s="61" t="s">
        <v>5350</v>
      </c>
      <c r="Z638" s="61" t="s">
        <v>1304</v>
      </c>
      <c r="AA638" s="61" t="s">
        <v>1305</v>
      </c>
      <c r="AB638" s="63" t="n">
        <v>385</v>
      </c>
      <c r="AC638" s="63" t="n">
        <v>385</v>
      </c>
      <c r="AD638" s="61" t="n">
        <v>100</v>
      </c>
      <c r="AE638" s="61" t="n">
        <v>0</v>
      </c>
      <c r="AF638" s="64" t="n">
        <v>38500</v>
      </c>
      <c r="AG638" s="61" t="s">
        <v>689</v>
      </c>
      <c r="AH638" s="62" t="n">
        <v>45291</v>
      </c>
      <c r="AI638" s="65" t="n">
        <v>0.04</v>
      </c>
      <c r="AJ638" s="61" t="s">
        <v>1266</v>
      </c>
      <c r="AK638" s="65" t="n">
        <v>0.04</v>
      </c>
      <c r="AL638" s="65" t="n">
        <v>192.53</v>
      </c>
      <c r="AM638" s="66" t="n">
        <v>1540</v>
      </c>
      <c r="AN638" s="66" t="n">
        <f aca="false">IF(J638="Listed Option",AF638*AL638,AM638)</f>
        <v>7412405</v>
      </c>
      <c r="AO638" s="61" t="s">
        <v>1267</v>
      </c>
      <c r="AP638" s="61" t="n">
        <v>100</v>
      </c>
      <c r="AQ638" s="61" t="n">
        <v>100</v>
      </c>
      <c r="AV638" s="61" t="s">
        <v>5343</v>
      </c>
      <c r="AW638" s="61" t="s">
        <v>4070</v>
      </c>
      <c r="AY638" s="61" t="s">
        <v>5338</v>
      </c>
      <c r="AZ638" s="61" t="s">
        <v>5338</v>
      </c>
      <c r="BA638" s="61" t="s">
        <v>5338</v>
      </c>
      <c r="BB638" s="67" t="n">
        <v>0</v>
      </c>
      <c r="BE638" s="61" t="n">
        <v>238575</v>
      </c>
      <c r="BG638" s="61" t="s">
        <v>4084</v>
      </c>
      <c r="BJ638" s="61" t="s">
        <v>5338</v>
      </c>
      <c r="BL638" s="61" t="s">
        <v>5340</v>
      </c>
      <c r="BM638" s="61" t="s">
        <v>5340</v>
      </c>
      <c r="BN638" s="70" t="n">
        <v>-7412405</v>
      </c>
      <c r="BO638" s="68" t="n">
        <v>7412405</v>
      </c>
      <c r="BP638" s="68" t="n">
        <v>15.4</v>
      </c>
      <c r="BQ638" s="68" t="n">
        <v>15.4</v>
      </c>
      <c r="BR638" s="69" t="n">
        <v>385</v>
      </c>
      <c r="BS638" s="63" t="n">
        <v>385</v>
      </c>
      <c r="BU638" s="68" t="n">
        <v>385</v>
      </c>
    </row>
    <row r="639" customFormat="false" ht="15" hidden="true" customHeight="false" outlineLevel="0" collapsed="false">
      <c r="A639" s="61" t="s">
        <v>5351</v>
      </c>
      <c r="B639" s="61" t="s">
        <v>5352</v>
      </c>
      <c r="C639" s="62" t="n">
        <v>45291</v>
      </c>
      <c r="D639" s="62" t="n">
        <v>45291</v>
      </c>
      <c r="E639" s="61" t="s">
        <v>1259</v>
      </c>
      <c r="F639" s="61" t="s">
        <v>746</v>
      </c>
      <c r="G639" s="61" t="s">
        <v>5353</v>
      </c>
      <c r="H639" s="61" t="s">
        <v>5337</v>
      </c>
      <c r="I639" s="61" t="s">
        <v>5338</v>
      </c>
      <c r="J639" s="61" t="s">
        <v>1196</v>
      </c>
      <c r="K639" s="61" t="s">
        <v>4088</v>
      </c>
      <c r="L639" s="61" t="s">
        <v>4089</v>
      </c>
      <c r="M639" s="61" t="s">
        <v>1197</v>
      </c>
      <c r="N639" s="61" t="n">
        <v>133543040</v>
      </c>
      <c r="O639" s="61" t="s">
        <v>1262</v>
      </c>
      <c r="P639" s="61" t="s">
        <v>5354</v>
      </c>
      <c r="R639" s="61" t="s">
        <v>5340</v>
      </c>
      <c r="S639" s="61" t="str">
        <f aca="false">IF(J639="Listed Option",MID(R639,3,9),MID(Q639,3,9))</f>
        <v>037833100</v>
      </c>
      <c r="T639" s="61" t="str">
        <f aca="false">VLOOKUP(S639,'Output v4'!C:C,1,FALSE())</f>
        <v>037833100</v>
      </c>
      <c r="W639" s="61" t="s">
        <v>5355</v>
      </c>
      <c r="X639" s="61" t="s">
        <v>5356</v>
      </c>
      <c r="Y639" s="61" t="s">
        <v>5357</v>
      </c>
      <c r="Z639" s="61" t="s">
        <v>1304</v>
      </c>
      <c r="AA639" s="61" t="s">
        <v>1305</v>
      </c>
      <c r="AB639" s="63" t="n">
        <v>1041</v>
      </c>
      <c r="AC639" s="63" t="n">
        <v>1041</v>
      </c>
      <c r="AD639" s="61" t="n">
        <v>100</v>
      </c>
      <c r="AE639" s="61" t="n">
        <v>0</v>
      </c>
      <c r="AF639" s="64" t="n">
        <v>104100</v>
      </c>
      <c r="AG639" s="61" t="s">
        <v>689</v>
      </c>
      <c r="AH639" s="62" t="n">
        <v>45291</v>
      </c>
      <c r="AI639" s="65" t="n">
        <v>0.08</v>
      </c>
      <c r="AJ639" s="61" t="s">
        <v>1266</v>
      </c>
      <c r="AK639" s="65" t="n">
        <v>0.08</v>
      </c>
      <c r="AL639" s="65" t="n">
        <v>192.53</v>
      </c>
      <c r="AM639" s="66" t="n">
        <v>8328</v>
      </c>
      <c r="AN639" s="66" t="n">
        <f aca="false">IF(J639="Listed Option",AF639*AL639,AM639)</f>
        <v>20042373</v>
      </c>
      <c r="AO639" s="61" t="s">
        <v>1267</v>
      </c>
      <c r="AP639" s="61" t="n">
        <v>100</v>
      </c>
      <c r="AQ639" s="61" t="n">
        <v>100</v>
      </c>
      <c r="AV639" s="61" t="s">
        <v>5343</v>
      </c>
      <c r="AW639" s="61" t="s">
        <v>4070</v>
      </c>
      <c r="AY639" s="61" t="s">
        <v>5338</v>
      </c>
      <c r="AZ639" s="61" t="s">
        <v>5338</v>
      </c>
      <c r="BA639" s="61" t="s">
        <v>5338</v>
      </c>
      <c r="BB639" s="67" t="n">
        <v>0</v>
      </c>
      <c r="BE639" s="61" t="n">
        <v>238575</v>
      </c>
      <c r="BG639" s="61" t="s">
        <v>4084</v>
      </c>
      <c r="BJ639" s="61" t="s">
        <v>5338</v>
      </c>
      <c r="BL639" s="61" t="s">
        <v>5340</v>
      </c>
      <c r="BM639" s="61" t="s">
        <v>5340</v>
      </c>
      <c r="BN639" s="70" t="n">
        <v>-20042373</v>
      </c>
      <c r="BO639" s="68" t="n">
        <v>20042373</v>
      </c>
      <c r="BP639" s="68" t="n">
        <v>83.28</v>
      </c>
      <c r="BQ639" s="68" t="n">
        <v>83.28</v>
      </c>
      <c r="BR639" s="69" t="n">
        <v>1041</v>
      </c>
      <c r="BS639" s="63" t="n">
        <v>1041</v>
      </c>
      <c r="BU639" s="68" t="n">
        <v>1041</v>
      </c>
    </row>
    <row r="640" customFormat="false" ht="15" hidden="true" customHeight="false" outlineLevel="0" collapsed="false">
      <c r="A640" s="61" t="s">
        <v>5358</v>
      </c>
      <c r="B640" s="61" t="s">
        <v>5359</v>
      </c>
      <c r="C640" s="62" t="n">
        <v>45291</v>
      </c>
      <c r="D640" s="62" t="n">
        <v>45291</v>
      </c>
      <c r="E640" s="61" t="s">
        <v>1259</v>
      </c>
      <c r="F640" s="61" t="s">
        <v>746</v>
      </c>
      <c r="G640" s="61" t="s">
        <v>5360</v>
      </c>
      <c r="H640" s="61" t="s">
        <v>5337</v>
      </c>
      <c r="I640" s="61" t="s">
        <v>5338</v>
      </c>
      <c r="J640" s="61" t="s">
        <v>1196</v>
      </c>
      <c r="K640" s="61" t="s">
        <v>4088</v>
      </c>
      <c r="L640" s="61" t="s">
        <v>4277</v>
      </c>
      <c r="M640" s="61" t="s">
        <v>1198</v>
      </c>
      <c r="N640" s="61" t="n">
        <v>133717547</v>
      </c>
      <c r="O640" s="61" t="s">
        <v>1262</v>
      </c>
      <c r="P640" s="61" t="s">
        <v>5361</v>
      </c>
      <c r="R640" s="61" t="s">
        <v>5340</v>
      </c>
      <c r="S640" s="61" t="str">
        <f aca="false">IF(J640="Listed Option",MID(R640,3,9),MID(Q640,3,9))</f>
        <v>037833100</v>
      </c>
      <c r="T640" s="61" t="str">
        <f aca="false">VLOOKUP(S640,'Output v4'!C:C,1,FALSE())</f>
        <v>037833100</v>
      </c>
      <c r="W640" s="61" t="s">
        <v>5362</v>
      </c>
      <c r="X640" s="61" t="s">
        <v>5363</v>
      </c>
      <c r="Y640" s="61" t="s">
        <v>5364</v>
      </c>
      <c r="Z640" s="61" t="s">
        <v>1304</v>
      </c>
      <c r="AA640" s="61" t="s">
        <v>1305</v>
      </c>
      <c r="AB640" s="63" t="n">
        <v>385</v>
      </c>
      <c r="AC640" s="63" t="n">
        <v>385</v>
      </c>
      <c r="AD640" s="61" t="n">
        <v>100</v>
      </c>
      <c r="AE640" s="61" t="n">
        <v>0</v>
      </c>
      <c r="AF640" s="64" t="n">
        <v>38500</v>
      </c>
      <c r="AG640" s="61" t="s">
        <v>689</v>
      </c>
      <c r="AH640" s="62" t="n">
        <v>45291</v>
      </c>
      <c r="AI640" s="65" t="n">
        <v>0.19</v>
      </c>
      <c r="AJ640" s="61" t="s">
        <v>1266</v>
      </c>
      <c r="AK640" s="65" t="n">
        <v>0.19</v>
      </c>
      <c r="AL640" s="65" t="n">
        <v>192.53</v>
      </c>
      <c r="AM640" s="66" t="n">
        <v>7315</v>
      </c>
      <c r="AN640" s="66" t="n">
        <f aca="false">IF(J640="Listed Option",AF640*AL640,AM640)</f>
        <v>7412405</v>
      </c>
      <c r="AO640" s="61" t="s">
        <v>1267</v>
      </c>
      <c r="AP640" s="61" t="n">
        <v>100</v>
      </c>
      <c r="AQ640" s="61" t="n">
        <v>100</v>
      </c>
      <c r="AV640" s="61" t="s">
        <v>5343</v>
      </c>
      <c r="AW640" s="61" t="s">
        <v>4070</v>
      </c>
      <c r="AY640" s="61" t="s">
        <v>5338</v>
      </c>
      <c r="AZ640" s="61" t="s">
        <v>5338</v>
      </c>
      <c r="BA640" s="61" t="s">
        <v>5338</v>
      </c>
      <c r="BB640" s="67" t="n">
        <v>0</v>
      </c>
      <c r="BE640" s="61" t="n">
        <v>238575</v>
      </c>
      <c r="BG640" s="61" t="s">
        <v>4084</v>
      </c>
      <c r="BJ640" s="61" t="s">
        <v>5338</v>
      </c>
      <c r="BL640" s="61" t="s">
        <v>5340</v>
      </c>
      <c r="BM640" s="61" t="s">
        <v>5340</v>
      </c>
      <c r="BN640" s="70" t="n">
        <v>7412405</v>
      </c>
      <c r="BO640" s="68" t="n">
        <v>7412405</v>
      </c>
      <c r="BP640" s="68" t="n">
        <v>73.15</v>
      </c>
      <c r="BQ640" s="68" t="n">
        <v>73.15</v>
      </c>
      <c r="BR640" s="69" t="n">
        <v>385</v>
      </c>
      <c r="BS640" s="63" t="n">
        <v>385</v>
      </c>
      <c r="BU640" s="68" t="n">
        <v>385</v>
      </c>
    </row>
    <row r="641" customFormat="false" ht="15" hidden="true" customHeight="false" outlineLevel="0" collapsed="false">
      <c r="A641" s="61" t="s">
        <v>5365</v>
      </c>
      <c r="B641" s="61" t="s">
        <v>5366</v>
      </c>
      <c r="C641" s="62" t="n">
        <v>45291</v>
      </c>
      <c r="D641" s="62" t="n">
        <v>45291</v>
      </c>
      <c r="E641" s="61" t="s">
        <v>1259</v>
      </c>
      <c r="F641" s="61" t="s">
        <v>746</v>
      </c>
      <c r="G641" s="61" t="s">
        <v>5367</v>
      </c>
      <c r="H641" s="61" t="s">
        <v>5337</v>
      </c>
      <c r="I641" s="61" t="s">
        <v>5338</v>
      </c>
      <c r="J641" s="61" t="s">
        <v>1196</v>
      </c>
      <c r="K641" s="61" t="s">
        <v>4088</v>
      </c>
      <c r="L641" s="61" t="s">
        <v>4277</v>
      </c>
      <c r="M641" s="61" t="s">
        <v>1198</v>
      </c>
      <c r="N641" s="61" t="n">
        <v>133717563</v>
      </c>
      <c r="O641" s="61" t="s">
        <v>1262</v>
      </c>
      <c r="P641" s="61" t="s">
        <v>5368</v>
      </c>
      <c r="R641" s="61" t="s">
        <v>5340</v>
      </c>
      <c r="S641" s="61" t="str">
        <f aca="false">IF(J641="Listed Option",MID(R641,3,9),MID(Q641,3,9))</f>
        <v>037833100</v>
      </c>
      <c r="T641" s="61" t="str">
        <f aca="false">VLOOKUP(S641,'Output v4'!C:C,1,FALSE())</f>
        <v>037833100</v>
      </c>
      <c r="W641" s="61" t="s">
        <v>5369</v>
      </c>
      <c r="X641" s="61" t="s">
        <v>5370</v>
      </c>
      <c r="Y641" s="61" t="s">
        <v>5371</v>
      </c>
      <c r="Z641" s="61" t="s">
        <v>1304</v>
      </c>
      <c r="AA641" s="61" t="s">
        <v>1305</v>
      </c>
      <c r="AB641" s="63" t="n">
        <v>1041</v>
      </c>
      <c r="AC641" s="63" t="n">
        <v>1041</v>
      </c>
      <c r="AD641" s="61" t="n">
        <v>100</v>
      </c>
      <c r="AE641" s="61" t="n">
        <v>0</v>
      </c>
      <c r="AF641" s="64" t="n">
        <v>104100</v>
      </c>
      <c r="AG641" s="61" t="s">
        <v>689</v>
      </c>
      <c r="AH641" s="62" t="n">
        <v>45291</v>
      </c>
      <c r="AI641" s="65" t="n">
        <v>0.075</v>
      </c>
      <c r="AJ641" s="61" t="s">
        <v>1266</v>
      </c>
      <c r="AK641" s="65" t="n">
        <v>0.075</v>
      </c>
      <c r="AL641" s="65" t="n">
        <v>192.53</v>
      </c>
      <c r="AM641" s="66" t="n">
        <v>7807.5</v>
      </c>
      <c r="AN641" s="66" t="n">
        <f aca="false">IF(J641="Listed Option",AF641*AL641,AM641)</f>
        <v>20042373</v>
      </c>
      <c r="AO641" s="61" t="s">
        <v>1267</v>
      </c>
      <c r="AP641" s="61" t="n">
        <v>100</v>
      </c>
      <c r="AQ641" s="61" t="n">
        <v>100</v>
      </c>
      <c r="AV641" s="61" t="s">
        <v>5343</v>
      </c>
      <c r="AW641" s="61" t="s">
        <v>4070</v>
      </c>
      <c r="AY641" s="61" t="s">
        <v>5338</v>
      </c>
      <c r="AZ641" s="61" t="s">
        <v>5338</v>
      </c>
      <c r="BA641" s="61" t="s">
        <v>5338</v>
      </c>
      <c r="BB641" s="67" t="n">
        <v>0</v>
      </c>
      <c r="BE641" s="61" t="n">
        <v>238575</v>
      </c>
      <c r="BG641" s="61" t="s">
        <v>4084</v>
      </c>
      <c r="BJ641" s="61" t="s">
        <v>5338</v>
      </c>
      <c r="BL641" s="61" t="s">
        <v>5340</v>
      </c>
      <c r="BM641" s="61" t="s">
        <v>5340</v>
      </c>
      <c r="BN641" s="70" t="n">
        <v>20042373</v>
      </c>
      <c r="BO641" s="68" t="n">
        <v>20042373</v>
      </c>
      <c r="BP641" s="68" t="n">
        <v>78.075</v>
      </c>
      <c r="BQ641" s="68" t="n">
        <v>78.075</v>
      </c>
      <c r="BR641" s="69" t="n">
        <v>1041</v>
      </c>
      <c r="BS641" s="63" t="n">
        <v>1041</v>
      </c>
      <c r="BU641" s="68" t="n">
        <v>1041</v>
      </c>
    </row>
    <row r="642" customFormat="false" ht="15" hidden="true" customHeight="false" outlineLevel="0" collapsed="false">
      <c r="A642" s="61" t="s">
        <v>5372</v>
      </c>
      <c r="B642" s="61" t="s">
        <v>5373</v>
      </c>
      <c r="C642" s="62" t="n">
        <v>45291</v>
      </c>
      <c r="D642" s="62" t="n">
        <v>45291</v>
      </c>
      <c r="E642" s="61" t="s">
        <v>1259</v>
      </c>
      <c r="F642" s="61" t="s">
        <v>746</v>
      </c>
      <c r="G642" s="61" t="s">
        <v>5374</v>
      </c>
      <c r="H642" s="61" t="s">
        <v>5337</v>
      </c>
      <c r="I642" s="61" t="s">
        <v>5338</v>
      </c>
      <c r="J642" s="61" t="s">
        <v>1196</v>
      </c>
      <c r="K642" s="61" t="s">
        <v>4088</v>
      </c>
      <c r="L642" s="61" t="s">
        <v>4089</v>
      </c>
      <c r="M642" s="61" t="s">
        <v>1197</v>
      </c>
      <c r="N642" s="61" t="n">
        <v>163388928</v>
      </c>
      <c r="O642" s="61" t="s">
        <v>1262</v>
      </c>
      <c r="P642" s="61" t="s">
        <v>5375</v>
      </c>
      <c r="R642" s="61" t="s">
        <v>5340</v>
      </c>
      <c r="S642" s="61" t="str">
        <f aca="false">IF(J642="Listed Option",MID(R642,3,9),MID(Q642,3,9))</f>
        <v>037833100</v>
      </c>
      <c r="T642" s="61" t="str">
        <f aca="false">VLOOKUP(S642,'Output v4'!C:C,1,FALSE())</f>
        <v>037833100</v>
      </c>
      <c r="W642" s="61" t="s">
        <v>5376</v>
      </c>
      <c r="X642" s="61" t="s">
        <v>5377</v>
      </c>
      <c r="Y642" s="61" t="s">
        <v>5378</v>
      </c>
      <c r="Z642" s="61" t="s">
        <v>1304</v>
      </c>
      <c r="AA642" s="61" t="s">
        <v>1305</v>
      </c>
      <c r="AB642" s="63" t="n">
        <v>172</v>
      </c>
      <c r="AC642" s="63" t="n">
        <v>172</v>
      </c>
      <c r="AD642" s="61" t="n">
        <v>100</v>
      </c>
      <c r="AE642" s="61" t="n">
        <v>0</v>
      </c>
      <c r="AF642" s="64" t="n">
        <v>17200</v>
      </c>
      <c r="AG642" s="61" t="s">
        <v>689</v>
      </c>
      <c r="AH642" s="62" t="n">
        <v>45291</v>
      </c>
      <c r="AI642" s="65" t="n">
        <v>3.675</v>
      </c>
      <c r="AJ642" s="61" t="s">
        <v>1266</v>
      </c>
      <c r="AK642" s="65" t="n">
        <v>3.675</v>
      </c>
      <c r="AL642" s="65" t="n">
        <v>192.53</v>
      </c>
      <c r="AM642" s="66" t="n">
        <v>63210</v>
      </c>
      <c r="AN642" s="66" t="n">
        <f aca="false">IF(J642="Listed Option",AF642*AL642,AM642)</f>
        <v>3311516</v>
      </c>
      <c r="AO642" s="61" t="s">
        <v>1267</v>
      </c>
      <c r="AP642" s="61" t="n">
        <v>100</v>
      </c>
      <c r="AQ642" s="61" t="n">
        <v>100</v>
      </c>
      <c r="AV642" s="61" t="s">
        <v>5343</v>
      </c>
      <c r="AW642" s="61" t="s">
        <v>4070</v>
      </c>
      <c r="AY642" s="61" t="s">
        <v>5338</v>
      </c>
      <c r="AZ642" s="61" t="s">
        <v>5338</v>
      </c>
      <c r="BA642" s="61" t="s">
        <v>5338</v>
      </c>
      <c r="BB642" s="67" t="n">
        <v>0</v>
      </c>
      <c r="BE642" s="61" t="n">
        <v>238575</v>
      </c>
      <c r="BG642" s="61" t="s">
        <v>4084</v>
      </c>
      <c r="BJ642" s="61" t="s">
        <v>5338</v>
      </c>
      <c r="BL642" s="61" t="s">
        <v>5340</v>
      </c>
      <c r="BM642" s="61" t="s">
        <v>5340</v>
      </c>
      <c r="BN642" s="70" t="n">
        <v>-3311516</v>
      </c>
      <c r="BO642" s="68" t="n">
        <v>3311516</v>
      </c>
      <c r="BP642" s="68" t="n">
        <v>632.1</v>
      </c>
      <c r="BQ642" s="68" t="n">
        <v>632.1</v>
      </c>
      <c r="BR642" s="69" t="n">
        <v>172</v>
      </c>
      <c r="BS642" s="63" t="n">
        <v>172</v>
      </c>
      <c r="BU642" s="68" t="n">
        <v>172</v>
      </c>
    </row>
    <row r="643" customFormat="false" ht="15" hidden="true" customHeight="false" outlineLevel="0" collapsed="false">
      <c r="A643" s="61" t="s">
        <v>5379</v>
      </c>
      <c r="B643" s="61" t="s">
        <v>5380</v>
      </c>
      <c r="C643" s="62" t="n">
        <v>45291</v>
      </c>
      <c r="D643" s="62" t="n">
        <v>45291</v>
      </c>
      <c r="E643" s="61" t="s">
        <v>1259</v>
      </c>
      <c r="F643" s="61" t="s">
        <v>746</v>
      </c>
      <c r="G643" s="61" t="s">
        <v>5381</v>
      </c>
      <c r="H643" s="61" t="s">
        <v>5337</v>
      </c>
      <c r="I643" s="61" t="s">
        <v>5338</v>
      </c>
      <c r="J643" s="61" t="s">
        <v>1196</v>
      </c>
      <c r="K643" s="61" t="s">
        <v>4088</v>
      </c>
      <c r="L643" s="61" t="s">
        <v>4277</v>
      </c>
      <c r="M643" s="61" t="s">
        <v>1198</v>
      </c>
      <c r="N643" s="61" t="n">
        <v>163389029</v>
      </c>
      <c r="O643" s="61" t="s">
        <v>1262</v>
      </c>
      <c r="P643" s="61" t="s">
        <v>5382</v>
      </c>
      <c r="R643" s="61" t="s">
        <v>5340</v>
      </c>
      <c r="S643" s="61" t="str">
        <f aca="false">IF(J643="Listed Option",MID(R643,3,9),MID(Q643,3,9))</f>
        <v>037833100</v>
      </c>
      <c r="T643" s="61" t="str">
        <f aca="false">VLOOKUP(S643,'Output v4'!C:C,1,FALSE())</f>
        <v>037833100</v>
      </c>
      <c r="W643" s="61" t="s">
        <v>5383</v>
      </c>
      <c r="X643" s="61" t="s">
        <v>5384</v>
      </c>
      <c r="Y643" s="61" t="s">
        <v>5385</v>
      </c>
      <c r="Z643" s="61" t="s">
        <v>1304</v>
      </c>
      <c r="AA643" s="61" t="s">
        <v>1305</v>
      </c>
      <c r="AB643" s="63" t="n">
        <v>172</v>
      </c>
      <c r="AC643" s="63" t="n">
        <v>172</v>
      </c>
      <c r="AD643" s="61" t="n">
        <v>100</v>
      </c>
      <c r="AE643" s="61" t="n">
        <v>0</v>
      </c>
      <c r="AF643" s="64" t="n">
        <v>17200</v>
      </c>
      <c r="AG643" s="61" t="s">
        <v>689</v>
      </c>
      <c r="AH643" s="62" t="n">
        <v>45291</v>
      </c>
      <c r="AI643" s="65" t="n">
        <v>0.925</v>
      </c>
      <c r="AJ643" s="61" t="s">
        <v>1266</v>
      </c>
      <c r="AK643" s="65" t="n">
        <v>0.925</v>
      </c>
      <c r="AL643" s="65" t="n">
        <v>192.53</v>
      </c>
      <c r="AM643" s="66" t="n">
        <v>15910</v>
      </c>
      <c r="AN643" s="66" t="n">
        <f aca="false">IF(J643="Listed Option",AF643*AL643,AM643)</f>
        <v>3311516</v>
      </c>
      <c r="AO643" s="61" t="s">
        <v>1267</v>
      </c>
      <c r="AP643" s="61" t="n">
        <v>100</v>
      </c>
      <c r="AQ643" s="61" t="n">
        <v>100</v>
      </c>
      <c r="AV643" s="61" t="s">
        <v>5343</v>
      </c>
      <c r="AW643" s="61" t="s">
        <v>4070</v>
      </c>
      <c r="AY643" s="61" t="s">
        <v>5338</v>
      </c>
      <c r="AZ643" s="61" t="s">
        <v>5338</v>
      </c>
      <c r="BA643" s="61" t="s">
        <v>5338</v>
      </c>
      <c r="BB643" s="67" t="n">
        <v>0</v>
      </c>
      <c r="BE643" s="61" t="n">
        <v>238575</v>
      </c>
      <c r="BG643" s="61" t="s">
        <v>4084</v>
      </c>
      <c r="BJ643" s="61" t="s">
        <v>5338</v>
      </c>
      <c r="BL643" s="61" t="s">
        <v>5340</v>
      </c>
      <c r="BM643" s="61" t="s">
        <v>5340</v>
      </c>
      <c r="BN643" s="70" t="n">
        <v>3311516</v>
      </c>
      <c r="BO643" s="68" t="n">
        <v>3311516</v>
      </c>
      <c r="BP643" s="68" t="n">
        <v>159.1</v>
      </c>
      <c r="BQ643" s="68" t="n">
        <v>159.1</v>
      </c>
      <c r="BR643" s="69" t="n">
        <v>172</v>
      </c>
      <c r="BS643" s="63" t="n">
        <v>172</v>
      </c>
      <c r="BU643" s="68" t="n">
        <v>172</v>
      </c>
    </row>
    <row r="644" customFormat="false" ht="15" hidden="true" customHeight="false" outlineLevel="0" collapsed="false">
      <c r="A644" s="61" t="s">
        <v>5386</v>
      </c>
      <c r="B644" s="61" t="s">
        <v>5387</v>
      </c>
      <c r="C644" s="62" t="n">
        <v>45291</v>
      </c>
      <c r="D644" s="62" t="n">
        <v>45291</v>
      </c>
      <c r="E644" s="61" t="s">
        <v>1259</v>
      </c>
      <c r="F644" s="61" t="s">
        <v>747</v>
      </c>
      <c r="G644" s="61" t="s">
        <v>5388</v>
      </c>
      <c r="H644" s="61" t="s">
        <v>5388</v>
      </c>
      <c r="I644" s="61" t="s">
        <v>5389</v>
      </c>
      <c r="J644" s="61" t="s">
        <v>1195</v>
      </c>
      <c r="K644" s="61" t="s">
        <v>1195</v>
      </c>
      <c r="L644" s="61" t="s">
        <v>1195</v>
      </c>
      <c r="N644" s="61" t="n">
        <v>107683</v>
      </c>
      <c r="O644" s="61" t="s">
        <v>1262</v>
      </c>
      <c r="P644" s="61" t="s">
        <v>5390</v>
      </c>
      <c r="Q644" s="61" t="s">
        <v>5391</v>
      </c>
      <c r="R644" s="61" t="s">
        <v>5391</v>
      </c>
      <c r="S644" s="61" t="str">
        <f aca="false">IF(J644="Listed Option",MID(R644,3,9),MID(Q644,3,9))</f>
        <v>038222105</v>
      </c>
      <c r="T644" s="61" t="str">
        <f aca="false">VLOOKUP(S644,'Output v4'!C:C,1,FALSE())</f>
        <v>038222105</v>
      </c>
      <c r="U644" s="61" t="s">
        <v>42</v>
      </c>
      <c r="V644" s="61" t="s">
        <v>5392</v>
      </c>
      <c r="W644" s="61" t="s">
        <v>5393</v>
      </c>
      <c r="Y644" s="61" t="s">
        <v>5394</v>
      </c>
      <c r="Z644" s="61" t="s">
        <v>1304</v>
      </c>
      <c r="AA644" s="61" t="s">
        <v>1305</v>
      </c>
      <c r="AB644" s="63" t="n">
        <v>-1601</v>
      </c>
      <c r="AC644" s="63" t="n">
        <v>-1601</v>
      </c>
      <c r="AE644" s="61" t="n">
        <v>0</v>
      </c>
      <c r="AF644" s="64" t="n">
        <v>-1601</v>
      </c>
      <c r="AG644" s="61" t="s">
        <v>1273</v>
      </c>
      <c r="AH644" s="62" t="n">
        <v>45291</v>
      </c>
      <c r="AI644" s="65" t="n">
        <v>162.07</v>
      </c>
      <c r="AJ644" s="61" t="s">
        <v>3614</v>
      </c>
      <c r="AK644" s="65" t="n">
        <v>162.07</v>
      </c>
      <c r="AL644" s="65" t="n">
        <v>162.07</v>
      </c>
      <c r="AM644" s="66" t="n">
        <v>-259474.07</v>
      </c>
      <c r="AN644" s="66" t="n">
        <f aca="false">IF(J644="Listed Option",AF644*AL644,AM644)</f>
        <v>-259474.07</v>
      </c>
      <c r="AO644" s="61" t="s">
        <v>1267</v>
      </c>
      <c r="AP644" s="61" t="n">
        <v>1</v>
      </c>
      <c r="AQ644" s="61" t="n">
        <v>1</v>
      </c>
      <c r="AV644" s="61" t="s">
        <v>5394</v>
      </c>
      <c r="AW644" s="61" t="s">
        <v>4070</v>
      </c>
      <c r="AY644" s="61" t="s">
        <v>5389</v>
      </c>
      <c r="AZ644" s="61" t="s">
        <v>5389</v>
      </c>
      <c r="BA644" s="61" t="s">
        <v>5389</v>
      </c>
      <c r="BB644" s="67" t="n">
        <v>0</v>
      </c>
      <c r="BE644" s="61" t="n">
        <v>238575</v>
      </c>
      <c r="BF644" s="61" t="s">
        <v>747</v>
      </c>
      <c r="BG644" s="61" t="s">
        <v>4084</v>
      </c>
      <c r="BH644" s="61" t="s">
        <v>4084</v>
      </c>
      <c r="BI644" s="61" t="s">
        <v>5389</v>
      </c>
      <c r="BJ644" s="61" t="s">
        <v>5389</v>
      </c>
      <c r="BK644" s="61" t="s">
        <v>5389</v>
      </c>
      <c r="BL644" s="61" t="s">
        <v>5391</v>
      </c>
      <c r="BM644" s="61" t="s">
        <v>5391</v>
      </c>
      <c r="BN644" s="70" t="n">
        <v>-259474.07</v>
      </c>
      <c r="BO644" s="68" t="n">
        <v>-259474.07</v>
      </c>
      <c r="BP644" s="68" t="n">
        <v>-259474.07</v>
      </c>
      <c r="BQ644" s="68" t="n">
        <v>-259474.07</v>
      </c>
      <c r="BR644" s="69" t="n">
        <v>-1601</v>
      </c>
      <c r="BU644" s="68" t="n">
        <v>1601</v>
      </c>
    </row>
    <row r="645" customFormat="false" ht="15" hidden="true" customHeight="false" outlineLevel="0" collapsed="false">
      <c r="A645" s="61" t="s">
        <v>5395</v>
      </c>
      <c r="B645" s="61" t="s">
        <v>5396</v>
      </c>
      <c r="C645" s="62" t="n">
        <v>45291</v>
      </c>
      <c r="D645" s="62" t="n">
        <v>45291</v>
      </c>
      <c r="E645" s="61" t="s">
        <v>1259</v>
      </c>
      <c r="F645" s="61" t="s">
        <v>747</v>
      </c>
      <c r="G645" s="61" t="s">
        <v>5397</v>
      </c>
      <c r="H645" s="61" t="s">
        <v>5388</v>
      </c>
      <c r="I645" s="61" t="s">
        <v>5389</v>
      </c>
      <c r="J645" s="61" t="s">
        <v>1196</v>
      </c>
      <c r="K645" s="61" t="s">
        <v>4088</v>
      </c>
      <c r="L645" s="61" t="s">
        <v>4277</v>
      </c>
      <c r="M645" s="61" t="s">
        <v>1198</v>
      </c>
      <c r="N645" s="61" t="n">
        <v>133544709</v>
      </c>
      <c r="O645" s="61" t="s">
        <v>1262</v>
      </c>
      <c r="P645" s="61" t="s">
        <v>5398</v>
      </c>
      <c r="R645" s="61" t="s">
        <v>5391</v>
      </c>
      <c r="S645" s="61" t="str">
        <f aca="false">IF(J645="Listed Option",MID(R645,3,9),MID(Q645,3,9))</f>
        <v>038222105</v>
      </c>
      <c r="T645" s="61" t="str">
        <f aca="false">VLOOKUP(S645,'Output v4'!C:C,1,FALSE())</f>
        <v>038222105</v>
      </c>
      <c r="W645" s="61" t="s">
        <v>5399</v>
      </c>
      <c r="X645" s="61" t="s">
        <v>5400</v>
      </c>
      <c r="Y645" s="61" t="s">
        <v>5401</v>
      </c>
      <c r="Z645" s="61" t="s">
        <v>1304</v>
      </c>
      <c r="AA645" s="61" t="s">
        <v>1305</v>
      </c>
      <c r="AB645" s="63" t="n">
        <v>21</v>
      </c>
      <c r="AC645" s="63" t="n">
        <v>21</v>
      </c>
      <c r="AD645" s="61" t="n">
        <v>100</v>
      </c>
      <c r="AE645" s="61" t="n">
        <v>0</v>
      </c>
      <c r="AF645" s="64" t="n">
        <v>2100</v>
      </c>
      <c r="AG645" s="61" t="s">
        <v>689</v>
      </c>
      <c r="AH645" s="62" t="n">
        <v>45291</v>
      </c>
      <c r="AI645" s="65" t="n">
        <v>13.35</v>
      </c>
      <c r="AJ645" s="61" t="s">
        <v>1266</v>
      </c>
      <c r="AK645" s="65" t="n">
        <v>13.35</v>
      </c>
      <c r="AL645" s="65" t="n">
        <v>162.07</v>
      </c>
      <c r="AM645" s="66" t="n">
        <v>28035</v>
      </c>
      <c r="AN645" s="66" t="n">
        <f aca="false">IF(J645="Listed Option",AF645*AL645,AM645)</f>
        <v>340347</v>
      </c>
      <c r="AO645" s="61" t="s">
        <v>1267</v>
      </c>
      <c r="AP645" s="61" t="n">
        <v>100</v>
      </c>
      <c r="AQ645" s="61" t="n">
        <v>100</v>
      </c>
      <c r="AV645" s="61" t="s">
        <v>5394</v>
      </c>
      <c r="AW645" s="61" t="s">
        <v>4070</v>
      </c>
      <c r="AY645" s="61" t="s">
        <v>5389</v>
      </c>
      <c r="AZ645" s="61" t="s">
        <v>5389</v>
      </c>
      <c r="BA645" s="61" t="s">
        <v>5389</v>
      </c>
      <c r="BB645" s="67" t="n">
        <v>0</v>
      </c>
      <c r="BE645" s="61" t="n">
        <v>238575</v>
      </c>
      <c r="BG645" s="61" t="s">
        <v>4084</v>
      </c>
      <c r="BJ645" s="61" t="s">
        <v>5389</v>
      </c>
      <c r="BL645" s="61" t="s">
        <v>5391</v>
      </c>
      <c r="BM645" s="61" t="s">
        <v>5391</v>
      </c>
      <c r="BN645" s="70" t="n">
        <v>340347</v>
      </c>
      <c r="BO645" s="68" t="n">
        <v>340347</v>
      </c>
      <c r="BP645" s="68" t="n">
        <v>280.35</v>
      </c>
      <c r="BQ645" s="68" t="n">
        <v>280.35</v>
      </c>
      <c r="BR645" s="69" t="n">
        <v>21</v>
      </c>
      <c r="BS645" s="63" t="n">
        <v>21</v>
      </c>
      <c r="BU645" s="68" t="n">
        <v>21</v>
      </c>
    </row>
    <row r="646" customFormat="false" ht="15" hidden="true" customHeight="false" outlineLevel="0" collapsed="false">
      <c r="A646" s="61" t="s">
        <v>5402</v>
      </c>
      <c r="B646" s="61" t="s">
        <v>5403</v>
      </c>
      <c r="C646" s="62" t="n">
        <v>45291</v>
      </c>
      <c r="D646" s="62" t="n">
        <v>45291</v>
      </c>
      <c r="E646" s="61" t="s">
        <v>1259</v>
      </c>
      <c r="F646" s="61" t="s">
        <v>747</v>
      </c>
      <c r="G646" s="61" t="s">
        <v>5404</v>
      </c>
      <c r="H646" s="61" t="s">
        <v>5388</v>
      </c>
      <c r="I646" s="61" t="s">
        <v>5389</v>
      </c>
      <c r="J646" s="61" t="s">
        <v>1196</v>
      </c>
      <c r="K646" s="61" t="s">
        <v>4088</v>
      </c>
      <c r="L646" s="61" t="s">
        <v>4089</v>
      </c>
      <c r="M646" s="61" t="s">
        <v>1197</v>
      </c>
      <c r="N646" s="61" t="n">
        <v>145922468</v>
      </c>
      <c r="O646" s="61" t="s">
        <v>1262</v>
      </c>
      <c r="P646" s="61" t="s">
        <v>5405</v>
      </c>
      <c r="R646" s="61" t="s">
        <v>5391</v>
      </c>
      <c r="S646" s="61" t="str">
        <f aca="false">IF(J646="Listed Option",MID(R646,3,9),MID(Q646,3,9))</f>
        <v>038222105</v>
      </c>
      <c r="T646" s="61" t="str">
        <f aca="false">VLOOKUP(S646,'Output v4'!C:C,1,FALSE())</f>
        <v>038222105</v>
      </c>
      <c r="W646" s="61" t="s">
        <v>5406</v>
      </c>
      <c r="X646" s="61" t="s">
        <v>5407</v>
      </c>
      <c r="Y646" s="61" t="s">
        <v>5408</v>
      </c>
      <c r="Z646" s="61" t="s">
        <v>1304</v>
      </c>
      <c r="AA646" s="61" t="s">
        <v>1305</v>
      </c>
      <c r="AB646" s="63" t="n">
        <v>21</v>
      </c>
      <c r="AC646" s="63" t="n">
        <v>21</v>
      </c>
      <c r="AD646" s="61" t="n">
        <v>100</v>
      </c>
      <c r="AE646" s="61" t="n">
        <v>0</v>
      </c>
      <c r="AF646" s="64" t="n">
        <v>2100</v>
      </c>
      <c r="AG646" s="61" t="s">
        <v>689</v>
      </c>
      <c r="AH646" s="62" t="n">
        <v>45291</v>
      </c>
      <c r="AI646" s="65" t="n">
        <v>0.085</v>
      </c>
      <c r="AJ646" s="61" t="s">
        <v>1266</v>
      </c>
      <c r="AK646" s="65" t="n">
        <v>0.085</v>
      </c>
      <c r="AL646" s="65" t="n">
        <v>162.07</v>
      </c>
      <c r="AM646" s="66" t="n">
        <v>178.5</v>
      </c>
      <c r="AN646" s="66" t="n">
        <f aca="false">IF(J646="Listed Option",AF646*AL646,AM646)</f>
        <v>340347</v>
      </c>
      <c r="AO646" s="61" t="s">
        <v>1267</v>
      </c>
      <c r="AP646" s="61" t="n">
        <v>100</v>
      </c>
      <c r="AQ646" s="61" t="n">
        <v>100</v>
      </c>
      <c r="AV646" s="61" t="s">
        <v>5394</v>
      </c>
      <c r="AW646" s="61" t="s">
        <v>4070</v>
      </c>
      <c r="AY646" s="61" t="s">
        <v>5389</v>
      </c>
      <c r="AZ646" s="61" t="s">
        <v>5389</v>
      </c>
      <c r="BA646" s="61" t="s">
        <v>5389</v>
      </c>
      <c r="BB646" s="67" t="n">
        <v>0</v>
      </c>
      <c r="BE646" s="61" t="n">
        <v>238575</v>
      </c>
      <c r="BG646" s="61" t="s">
        <v>4084</v>
      </c>
      <c r="BJ646" s="61" t="s">
        <v>5389</v>
      </c>
      <c r="BL646" s="61" t="s">
        <v>5391</v>
      </c>
      <c r="BM646" s="61" t="s">
        <v>5391</v>
      </c>
      <c r="BN646" s="70" t="n">
        <v>-340347</v>
      </c>
      <c r="BO646" s="68" t="n">
        <v>340347</v>
      </c>
      <c r="BP646" s="68" t="n">
        <v>1.785</v>
      </c>
      <c r="BQ646" s="68" t="n">
        <v>1.785</v>
      </c>
      <c r="BR646" s="69" t="n">
        <v>21</v>
      </c>
      <c r="BS646" s="63" t="n">
        <v>21</v>
      </c>
      <c r="BU646" s="68" t="n">
        <v>21</v>
      </c>
    </row>
    <row r="647" customFormat="false" ht="15" hidden="true" customHeight="false" outlineLevel="0" collapsed="false">
      <c r="A647" s="61" t="s">
        <v>5409</v>
      </c>
      <c r="B647" s="61" t="s">
        <v>5410</v>
      </c>
      <c r="C647" s="62" t="n">
        <v>45291</v>
      </c>
      <c r="D647" s="62" t="n">
        <v>45291</v>
      </c>
      <c r="E647" s="61" t="s">
        <v>1259</v>
      </c>
      <c r="F647" s="61" t="s">
        <v>747</v>
      </c>
      <c r="G647" s="61" t="s">
        <v>5411</v>
      </c>
      <c r="H647" s="61" t="s">
        <v>5388</v>
      </c>
      <c r="I647" s="61" t="s">
        <v>5389</v>
      </c>
      <c r="J647" s="61" t="s">
        <v>1196</v>
      </c>
      <c r="K647" s="61" t="s">
        <v>4088</v>
      </c>
      <c r="L647" s="61" t="s">
        <v>4089</v>
      </c>
      <c r="M647" s="61" t="s">
        <v>1197</v>
      </c>
      <c r="N647" s="61" t="n">
        <v>182854395</v>
      </c>
      <c r="O647" s="61" t="s">
        <v>1262</v>
      </c>
      <c r="P647" s="61" t="s">
        <v>5412</v>
      </c>
      <c r="R647" s="61" t="s">
        <v>5391</v>
      </c>
      <c r="S647" s="61" t="str">
        <f aca="false">IF(J647="Listed Option",MID(R647,3,9),MID(Q647,3,9))</f>
        <v>038222105</v>
      </c>
      <c r="T647" s="61" t="str">
        <f aca="false">VLOOKUP(S647,'Output v4'!C:C,1,FALSE())</f>
        <v>038222105</v>
      </c>
      <c r="W647" s="61" t="s">
        <v>5413</v>
      </c>
      <c r="X647" s="61" t="s">
        <v>5414</v>
      </c>
      <c r="Y647" s="61" t="s">
        <v>5415</v>
      </c>
      <c r="Z647" s="61" t="s">
        <v>1304</v>
      </c>
      <c r="AA647" s="61" t="s">
        <v>1305</v>
      </c>
      <c r="AB647" s="63" t="n">
        <v>128</v>
      </c>
      <c r="AC647" s="63" t="n">
        <v>128</v>
      </c>
      <c r="AD647" s="61" t="n">
        <v>100</v>
      </c>
      <c r="AE647" s="61" t="n">
        <v>0</v>
      </c>
      <c r="AF647" s="64" t="n">
        <v>12800</v>
      </c>
      <c r="AG647" s="61" t="s">
        <v>689</v>
      </c>
      <c r="AH647" s="62" t="n">
        <v>45291</v>
      </c>
      <c r="AI647" s="65" t="n">
        <v>4.2</v>
      </c>
      <c r="AJ647" s="61" t="s">
        <v>1266</v>
      </c>
      <c r="AK647" s="65" t="n">
        <v>4.2</v>
      </c>
      <c r="AL647" s="65" t="n">
        <v>162.07</v>
      </c>
      <c r="AM647" s="66" t="n">
        <v>53760</v>
      </c>
      <c r="AN647" s="66" t="n">
        <f aca="false">IF(J647="Listed Option",AF647*AL647,AM647)</f>
        <v>2074496</v>
      </c>
      <c r="AO647" s="61" t="s">
        <v>1267</v>
      </c>
      <c r="AP647" s="61" t="n">
        <v>100</v>
      </c>
      <c r="AQ647" s="61" t="n">
        <v>100</v>
      </c>
      <c r="AV647" s="61" t="s">
        <v>5394</v>
      </c>
      <c r="AW647" s="61" t="s">
        <v>4070</v>
      </c>
      <c r="AY647" s="61" t="s">
        <v>5389</v>
      </c>
      <c r="AZ647" s="61" t="s">
        <v>5389</v>
      </c>
      <c r="BA647" s="61" t="s">
        <v>5389</v>
      </c>
      <c r="BB647" s="67" t="n">
        <v>0</v>
      </c>
      <c r="BE647" s="61" t="n">
        <v>238575</v>
      </c>
      <c r="BG647" s="61" t="s">
        <v>4084</v>
      </c>
      <c r="BJ647" s="61" t="s">
        <v>5389</v>
      </c>
      <c r="BL647" s="61" t="s">
        <v>5391</v>
      </c>
      <c r="BM647" s="61" t="s">
        <v>5391</v>
      </c>
      <c r="BN647" s="70" t="n">
        <v>-2074496</v>
      </c>
      <c r="BO647" s="68" t="n">
        <v>2074496</v>
      </c>
      <c r="BP647" s="68" t="n">
        <v>537.6</v>
      </c>
      <c r="BQ647" s="68" t="n">
        <v>537.6</v>
      </c>
      <c r="BR647" s="69" t="n">
        <v>128</v>
      </c>
      <c r="BS647" s="63" t="n">
        <v>128</v>
      </c>
      <c r="BU647" s="68" t="n">
        <v>128</v>
      </c>
    </row>
    <row r="648" customFormat="false" ht="15" hidden="true" customHeight="false" outlineLevel="0" collapsed="false">
      <c r="A648" s="61" t="s">
        <v>5416</v>
      </c>
      <c r="B648" s="61" t="s">
        <v>5417</v>
      </c>
      <c r="C648" s="62" t="n">
        <v>45291</v>
      </c>
      <c r="D648" s="62" t="n">
        <v>45291</v>
      </c>
      <c r="E648" s="61" t="s">
        <v>1259</v>
      </c>
      <c r="F648" s="61" t="s">
        <v>747</v>
      </c>
      <c r="G648" s="61" t="s">
        <v>5418</v>
      </c>
      <c r="H648" s="61" t="s">
        <v>5388</v>
      </c>
      <c r="I648" s="61" t="s">
        <v>5389</v>
      </c>
      <c r="J648" s="61" t="s">
        <v>1196</v>
      </c>
      <c r="K648" s="61" t="s">
        <v>4088</v>
      </c>
      <c r="L648" s="61" t="s">
        <v>4277</v>
      </c>
      <c r="M648" s="61" t="s">
        <v>1198</v>
      </c>
      <c r="N648" s="61" t="n">
        <v>182854419</v>
      </c>
      <c r="O648" s="61" t="s">
        <v>1262</v>
      </c>
      <c r="P648" s="61" t="s">
        <v>5419</v>
      </c>
      <c r="R648" s="61" t="s">
        <v>5391</v>
      </c>
      <c r="S648" s="61" t="str">
        <f aca="false">IF(J648="Listed Option",MID(R648,3,9),MID(Q648,3,9))</f>
        <v>038222105</v>
      </c>
      <c r="T648" s="61" t="str">
        <f aca="false">VLOOKUP(S648,'Output v4'!C:C,1,FALSE())</f>
        <v>038222105</v>
      </c>
      <c r="W648" s="61" t="s">
        <v>5420</v>
      </c>
      <c r="X648" s="61" t="s">
        <v>5421</v>
      </c>
      <c r="Y648" s="61" t="s">
        <v>5422</v>
      </c>
      <c r="Z648" s="61" t="s">
        <v>1304</v>
      </c>
      <c r="AA648" s="61" t="s">
        <v>1305</v>
      </c>
      <c r="AB648" s="63" t="n">
        <v>53</v>
      </c>
      <c r="AC648" s="63" t="n">
        <v>53</v>
      </c>
      <c r="AD648" s="61" t="n">
        <v>100</v>
      </c>
      <c r="AE648" s="61" t="n">
        <v>0</v>
      </c>
      <c r="AF648" s="64" t="n">
        <v>5300</v>
      </c>
      <c r="AG648" s="61" t="s">
        <v>689</v>
      </c>
      <c r="AH648" s="62" t="n">
        <v>45291</v>
      </c>
      <c r="AI648" s="65" t="n">
        <v>3.5</v>
      </c>
      <c r="AJ648" s="61" t="s">
        <v>1266</v>
      </c>
      <c r="AK648" s="65" t="n">
        <v>3.5</v>
      </c>
      <c r="AL648" s="65" t="n">
        <v>162.07</v>
      </c>
      <c r="AM648" s="66" t="n">
        <v>18550</v>
      </c>
      <c r="AN648" s="66" t="n">
        <f aca="false">IF(J648="Listed Option",AF648*AL648,AM648)</f>
        <v>858971</v>
      </c>
      <c r="AO648" s="61" t="s">
        <v>1267</v>
      </c>
      <c r="AP648" s="61" t="n">
        <v>100</v>
      </c>
      <c r="AQ648" s="61" t="n">
        <v>100</v>
      </c>
      <c r="AV648" s="61" t="s">
        <v>5394</v>
      </c>
      <c r="AW648" s="61" t="s">
        <v>4070</v>
      </c>
      <c r="AY648" s="61" t="s">
        <v>5389</v>
      </c>
      <c r="AZ648" s="61" t="s">
        <v>5389</v>
      </c>
      <c r="BA648" s="61" t="s">
        <v>5389</v>
      </c>
      <c r="BB648" s="67" t="n">
        <v>0</v>
      </c>
      <c r="BE648" s="61" t="n">
        <v>238575</v>
      </c>
      <c r="BG648" s="61" t="s">
        <v>4084</v>
      </c>
      <c r="BJ648" s="61" t="s">
        <v>5389</v>
      </c>
      <c r="BL648" s="61" t="s">
        <v>5391</v>
      </c>
      <c r="BM648" s="61" t="s">
        <v>5391</v>
      </c>
      <c r="BN648" s="70" t="n">
        <v>858971</v>
      </c>
      <c r="BO648" s="68" t="n">
        <v>858971</v>
      </c>
      <c r="BP648" s="68" t="n">
        <v>185.5</v>
      </c>
      <c r="BQ648" s="68" t="n">
        <v>185.5</v>
      </c>
      <c r="BR648" s="69" t="n">
        <v>53</v>
      </c>
      <c r="BS648" s="63" t="n">
        <v>53</v>
      </c>
      <c r="BU648" s="68" t="n">
        <v>53</v>
      </c>
    </row>
    <row r="649" customFormat="false" ht="15" hidden="true" customHeight="false" outlineLevel="0" collapsed="false">
      <c r="A649" s="61" t="s">
        <v>5423</v>
      </c>
      <c r="B649" s="61" t="s">
        <v>5424</v>
      </c>
      <c r="C649" s="62" t="n">
        <v>45291</v>
      </c>
      <c r="D649" s="62" t="n">
        <v>45291</v>
      </c>
      <c r="E649" s="61" t="s">
        <v>1259</v>
      </c>
      <c r="F649" s="61" t="s">
        <v>747</v>
      </c>
      <c r="G649" s="61" t="s">
        <v>5425</v>
      </c>
      <c r="H649" s="61" t="s">
        <v>5388</v>
      </c>
      <c r="I649" s="61" t="s">
        <v>5389</v>
      </c>
      <c r="J649" s="61" t="s">
        <v>1196</v>
      </c>
      <c r="K649" s="61" t="s">
        <v>4088</v>
      </c>
      <c r="L649" s="61" t="s">
        <v>4277</v>
      </c>
      <c r="M649" s="61" t="s">
        <v>1198</v>
      </c>
      <c r="N649" s="61" t="n">
        <v>182854424</v>
      </c>
      <c r="O649" s="61" t="s">
        <v>1262</v>
      </c>
      <c r="P649" s="61" t="s">
        <v>5426</v>
      </c>
      <c r="R649" s="61" t="s">
        <v>5391</v>
      </c>
      <c r="S649" s="61" t="str">
        <f aca="false">IF(J649="Listed Option",MID(R649,3,9),MID(Q649,3,9))</f>
        <v>038222105</v>
      </c>
      <c r="T649" s="61" t="str">
        <f aca="false">VLOOKUP(S649,'Output v4'!C:C,1,FALSE())</f>
        <v>038222105</v>
      </c>
      <c r="W649" s="61" t="s">
        <v>5427</v>
      </c>
      <c r="X649" s="61" t="s">
        <v>5428</v>
      </c>
      <c r="Y649" s="61" t="s">
        <v>5429</v>
      </c>
      <c r="Z649" s="61" t="s">
        <v>1304</v>
      </c>
      <c r="AA649" s="61" t="s">
        <v>1305</v>
      </c>
      <c r="AB649" s="63" t="n">
        <v>75</v>
      </c>
      <c r="AC649" s="63" t="n">
        <v>75</v>
      </c>
      <c r="AD649" s="61" t="n">
        <v>100</v>
      </c>
      <c r="AE649" s="61" t="n">
        <v>0</v>
      </c>
      <c r="AF649" s="64" t="n">
        <v>7500</v>
      </c>
      <c r="AG649" s="61" t="s">
        <v>689</v>
      </c>
      <c r="AH649" s="62" t="n">
        <v>45291</v>
      </c>
      <c r="AI649" s="65" t="n">
        <v>2.52</v>
      </c>
      <c r="AJ649" s="61" t="s">
        <v>1266</v>
      </c>
      <c r="AK649" s="65" t="n">
        <v>2.52</v>
      </c>
      <c r="AL649" s="65" t="n">
        <v>162.07</v>
      </c>
      <c r="AM649" s="66" t="n">
        <v>18900</v>
      </c>
      <c r="AN649" s="66" t="n">
        <f aca="false">IF(J649="Listed Option",AF649*AL649,AM649)</f>
        <v>1215525</v>
      </c>
      <c r="AO649" s="61" t="s">
        <v>1267</v>
      </c>
      <c r="AP649" s="61" t="n">
        <v>100</v>
      </c>
      <c r="AQ649" s="61" t="n">
        <v>100</v>
      </c>
      <c r="AV649" s="61" t="s">
        <v>5394</v>
      </c>
      <c r="AW649" s="61" t="s">
        <v>4070</v>
      </c>
      <c r="AY649" s="61" t="s">
        <v>5389</v>
      </c>
      <c r="AZ649" s="61" t="s">
        <v>5389</v>
      </c>
      <c r="BA649" s="61" t="s">
        <v>5389</v>
      </c>
      <c r="BB649" s="67" t="n">
        <v>0</v>
      </c>
      <c r="BE649" s="61" t="n">
        <v>238575</v>
      </c>
      <c r="BG649" s="61" t="s">
        <v>4084</v>
      </c>
      <c r="BJ649" s="61" t="s">
        <v>5389</v>
      </c>
      <c r="BL649" s="61" t="s">
        <v>5391</v>
      </c>
      <c r="BM649" s="61" t="s">
        <v>5391</v>
      </c>
      <c r="BN649" s="70" t="n">
        <v>1215525</v>
      </c>
      <c r="BO649" s="68" t="n">
        <v>1215525</v>
      </c>
      <c r="BP649" s="68" t="n">
        <v>189</v>
      </c>
      <c r="BQ649" s="68" t="n">
        <v>189</v>
      </c>
      <c r="BR649" s="69" t="n">
        <v>75</v>
      </c>
      <c r="BS649" s="63" t="n">
        <v>75</v>
      </c>
      <c r="BU649" s="68" t="n">
        <v>75</v>
      </c>
    </row>
    <row r="650" customFormat="false" ht="15" hidden="true" customHeight="false" outlineLevel="0" collapsed="false">
      <c r="A650" s="61" t="s">
        <v>5430</v>
      </c>
      <c r="B650" s="61" t="s">
        <v>5431</v>
      </c>
      <c r="C650" s="62" t="n">
        <v>45291</v>
      </c>
      <c r="D650" s="62" t="n">
        <v>45291</v>
      </c>
      <c r="E650" s="61" t="s">
        <v>1259</v>
      </c>
      <c r="F650" s="61" t="s">
        <v>748</v>
      </c>
      <c r="G650" s="61" t="s">
        <v>5432</v>
      </c>
      <c r="H650" s="61" t="s">
        <v>5432</v>
      </c>
      <c r="I650" s="61" t="s">
        <v>5433</v>
      </c>
      <c r="J650" s="61" t="s">
        <v>1195</v>
      </c>
      <c r="K650" s="61" t="s">
        <v>1195</v>
      </c>
      <c r="L650" s="61" t="s">
        <v>1195</v>
      </c>
      <c r="N650" s="61" t="n">
        <v>21144572</v>
      </c>
      <c r="O650" s="61" t="s">
        <v>1262</v>
      </c>
      <c r="P650" s="61" t="s">
        <v>5434</v>
      </c>
      <c r="Q650" s="61" t="s">
        <v>5435</v>
      </c>
      <c r="R650" s="61" t="s">
        <v>5435</v>
      </c>
      <c r="S650" s="61" t="str">
        <f aca="false">IF(J650="Listed Option",MID(R650,3,9),MID(Q650,3,9))</f>
        <v>00B783TY6</v>
      </c>
      <c r="T650" s="61" t="e">
        <f aca="false">VLOOKUP(S650,'Output v4'!C:C,1,FALSE())</f>
        <v>#N/A</v>
      </c>
      <c r="V650" s="61" t="s">
        <v>5436</v>
      </c>
      <c r="W650" s="61" t="s">
        <v>5437</v>
      </c>
      <c r="Y650" s="61" t="s">
        <v>5438</v>
      </c>
      <c r="Z650" s="61" t="s">
        <v>1304</v>
      </c>
      <c r="AA650" s="61" t="s">
        <v>1305</v>
      </c>
      <c r="AB650" s="63" t="n">
        <v>-9</v>
      </c>
      <c r="AC650" s="63" t="n">
        <v>-9</v>
      </c>
      <c r="AE650" s="61" t="n">
        <v>0</v>
      </c>
      <c r="AF650" s="64" t="n">
        <v>-9</v>
      </c>
      <c r="AG650" s="61" t="s">
        <v>1273</v>
      </c>
      <c r="AH650" s="62" t="n">
        <v>45291</v>
      </c>
      <c r="AI650" s="65" t="n">
        <v>89.72</v>
      </c>
      <c r="AJ650" s="61" t="s">
        <v>3614</v>
      </c>
      <c r="AK650" s="65" t="n">
        <v>89.72</v>
      </c>
      <c r="AL650" s="65" t="n">
        <v>89.72</v>
      </c>
      <c r="AM650" s="66" t="n">
        <v>-807.48</v>
      </c>
      <c r="AN650" s="66" t="n">
        <f aca="false">IF(J650="Listed Option",AF650*AL650,AM650)</f>
        <v>-807.48</v>
      </c>
      <c r="AO650" s="61" t="s">
        <v>1267</v>
      </c>
      <c r="AP650" s="61" t="n">
        <v>1</v>
      </c>
      <c r="AQ650" s="61" t="n">
        <v>1</v>
      </c>
      <c r="AV650" s="61" t="s">
        <v>5438</v>
      </c>
      <c r="AW650" s="61" t="s">
        <v>4070</v>
      </c>
      <c r="AY650" s="61" t="s">
        <v>5433</v>
      </c>
      <c r="AZ650" s="61" t="s">
        <v>5433</v>
      </c>
      <c r="BA650" s="61" t="s">
        <v>5433</v>
      </c>
      <c r="BB650" s="67" t="n">
        <v>0</v>
      </c>
      <c r="BE650" s="61" t="n">
        <v>238575</v>
      </c>
      <c r="BF650" s="61" t="s">
        <v>748</v>
      </c>
      <c r="BG650" s="61" t="s">
        <v>4404</v>
      </c>
      <c r="BH650" s="61" t="s">
        <v>4404</v>
      </c>
      <c r="BI650" s="61" t="s">
        <v>5433</v>
      </c>
      <c r="BJ650" s="61" t="s">
        <v>5433</v>
      </c>
      <c r="BK650" s="61" t="s">
        <v>5433</v>
      </c>
      <c r="BL650" s="61" t="s">
        <v>5435</v>
      </c>
      <c r="BM650" s="61" t="s">
        <v>5435</v>
      </c>
      <c r="BN650" s="70" t="n">
        <v>-807.48</v>
      </c>
      <c r="BO650" s="68" t="n">
        <v>-807.48</v>
      </c>
      <c r="BP650" s="68" t="n">
        <v>-807.48</v>
      </c>
      <c r="BQ650" s="68" t="n">
        <v>-807.48</v>
      </c>
      <c r="BR650" s="69" t="n">
        <v>-9</v>
      </c>
      <c r="BU650" s="68" t="n">
        <v>9</v>
      </c>
    </row>
    <row r="651" customFormat="false" ht="15" hidden="true" customHeight="false" outlineLevel="0" collapsed="false">
      <c r="A651" s="61" t="s">
        <v>5439</v>
      </c>
      <c r="B651" s="61" t="s">
        <v>5440</v>
      </c>
      <c r="C651" s="62" t="n">
        <v>45291</v>
      </c>
      <c r="D651" s="62" t="n">
        <v>45291</v>
      </c>
      <c r="E651" s="61" t="s">
        <v>1259</v>
      </c>
      <c r="F651" s="61" t="s">
        <v>748</v>
      </c>
      <c r="G651" s="61" t="s">
        <v>5441</v>
      </c>
      <c r="H651" s="61" t="s">
        <v>5432</v>
      </c>
      <c r="I651" s="61" t="s">
        <v>5433</v>
      </c>
      <c r="J651" s="61" t="s">
        <v>1196</v>
      </c>
      <c r="K651" s="61" t="s">
        <v>4088</v>
      </c>
      <c r="L651" s="61" t="s">
        <v>4277</v>
      </c>
      <c r="M651" s="61" t="s">
        <v>1198</v>
      </c>
      <c r="N651" s="61" t="n">
        <v>177132960</v>
      </c>
      <c r="O651" s="61" t="s">
        <v>1262</v>
      </c>
      <c r="P651" s="61" t="s">
        <v>5442</v>
      </c>
      <c r="R651" s="61" t="s">
        <v>5435</v>
      </c>
      <c r="S651" s="61" t="str">
        <f aca="false">IF(J651="Listed Option",MID(R651,3,9),MID(Q651,3,9))</f>
        <v>00B783TY6</v>
      </c>
      <c r="T651" s="61" t="e">
        <f aca="false">VLOOKUP(S651,'Output v4'!C:C,1,FALSE())</f>
        <v>#N/A</v>
      </c>
      <c r="W651" s="61" t="s">
        <v>5443</v>
      </c>
      <c r="X651" s="61" t="s">
        <v>5444</v>
      </c>
      <c r="Y651" s="61" t="s">
        <v>5445</v>
      </c>
      <c r="Z651" s="61" t="s">
        <v>1304</v>
      </c>
      <c r="AA651" s="61" t="s">
        <v>1305</v>
      </c>
      <c r="AB651" s="63" t="n">
        <v>42</v>
      </c>
      <c r="AC651" s="63" t="n">
        <v>42</v>
      </c>
      <c r="AD651" s="61" t="n">
        <v>100</v>
      </c>
      <c r="AE651" s="61" t="n">
        <v>0</v>
      </c>
      <c r="AF651" s="64" t="n">
        <v>4200</v>
      </c>
      <c r="AG651" s="61" t="s">
        <v>689</v>
      </c>
      <c r="AH651" s="62" t="n">
        <v>45291</v>
      </c>
      <c r="AI651" s="65" t="n">
        <v>0.625</v>
      </c>
      <c r="AJ651" s="61" t="s">
        <v>1266</v>
      </c>
      <c r="AK651" s="65" t="n">
        <v>0.625</v>
      </c>
      <c r="AL651" s="65" t="n">
        <v>89.72</v>
      </c>
      <c r="AM651" s="66" t="n">
        <v>2625</v>
      </c>
      <c r="AN651" s="66" t="n">
        <f aca="false">IF(J651="Listed Option",AF651*AL651,AM651)</f>
        <v>376824</v>
      </c>
      <c r="AO651" s="61" t="s">
        <v>1267</v>
      </c>
      <c r="AP651" s="61" t="n">
        <v>100</v>
      </c>
      <c r="AQ651" s="61" t="n">
        <v>100</v>
      </c>
      <c r="AV651" s="61" t="s">
        <v>5438</v>
      </c>
      <c r="AW651" s="61" t="s">
        <v>4070</v>
      </c>
      <c r="AY651" s="61" t="s">
        <v>5433</v>
      </c>
      <c r="AZ651" s="61" t="s">
        <v>5433</v>
      </c>
      <c r="BA651" s="61" t="s">
        <v>5433</v>
      </c>
      <c r="BB651" s="67" t="n">
        <v>0</v>
      </c>
      <c r="BE651" s="61" t="n">
        <v>238575</v>
      </c>
      <c r="BG651" s="61" t="s">
        <v>4404</v>
      </c>
      <c r="BJ651" s="61" t="s">
        <v>5433</v>
      </c>
      <c r="BL651" s="61" t="s">
        <v>5435</v>
      </c>
      <c r="BM651" s="61" t="s">
        <v>5435</v>
      </c>
      <c r="BN651" s="70" t="n">
        <v>376824</v>
      </c>
      <c r="BO651" s="68" t="n">
        <v>376824</v>
      </c>
      <c r="BP651" s="68" t="n">
        <v>26.25</v>
      </c>
      <c r="BQ651" s="68" t="n">
        <v>26.25</v>
      </c>
      <c r="BR651" s="69" t="n">
        <v>42</v>
      </c>
      <c r="BS651" s="63" t="n">
        <v>42</v>
      </c>
      <c r="BU651" s="68" t="n">
        <v>42</v>
      </c>
    </row>
    <row r="652" customFormat="false" ht="15" hidden="true" customHeight="false" outlineLevel="0" collapsed="false">
      <c r="A652" s="61" t="s">
        <v>5446</v>
      </c>
      <c r="B652" s="61" t="s">
        <v>5447</v>
      </c>
      <c r="C652" s="62" t="n">
        <v>45291</v>
      </c>
      <c r="D652" s="62" t="n">
        <v>45291</v>
      </c>
      <c r="E652" s="61" t="s">
        <v>1259</v>
      </c>
      <c r="F652" s="61" t="s">
        <v>5448</v>
      </c>
      <c r="G652" s="61" t="s">
        <v>5449</v>
      </c>
      <c r="H652" s="61" t="s">
        <v>5449</v>
      </c>
      <c r="I652" s="61" t="s">
        <v>5450</v>
      </c>
      <c r="J652" s="61" t="s">
        <v>1195</v>
      </c>
      <c r="K652" s="61" t="s">
        <v>1195</v>
      </c>
      <c r="L652" s="61" t="s">
        <v>1195</v>
      </c>
      <c r="N652" s="61" t="n">
        <v>35749</v>
      </c>
      <c r="O652" s="61" t="s">
        <v>1262</v>
      </c>
      <c r="P652" s="61" t="s">
        <v>5451</v>
      </c>
      <c r="Q652" s="61" t="s">
        <v>5452</v>
      </c>
      <c r="R652" s="61" t="s">
        <v>5452</v>
      </c>
      <c r="S652" s="61" t="str">
        <f aca="false">IF(J652="Listed Option",MID(R652,3,9),MID(Q652,3,9))</f>
        <v>03937C105</v>
      </c>
      <c r="T652" s="61" t="e">
        <f aca="false">VLOOKUP(S652,'Output v4'!C:C,1,FALSE())</f>
        <v>#N/A</v>
      </c>
      <c r="U652" s="61" t="s">
        <v>5453</v>
      </c>
      <c r="V652" s="61" t="s">
        <v>5454</v>
      </c>
      <c r="W652" s="61" t="s">
        <v>5455</v>
      </c>
      <c r="Y652" s="61" t="s">
        <v>5456</v>
      </c>
      <c r="Z652" s="61" t="s">
        <v>1304</v>
      </c>
      <c r="AA652" s="61" t="s">
        <v>1305</v>
      </c>
      <c r="AB652" s="63" t="n">
        <v>-54211</v>
      </c>
      <c r="AC652" s="63" t="n">
        <v>-54211</v>
      </c>
      <c r="AE652" s="61" t="n">
        <v>0</v>
      </c>
      <c r="AF652" s="64" t="n">
        <v>-54211</v>
      </c>
      <c r="AG652" s="61" t="s">
        <v>1273</v>
      </c>
      <c r="AH652" s="62" t="n">
        <v>45291</v>
      </c>
      <c r="AI652" s="65" t="n">
        <v>120.21</v>
      </c>
      <c r="AJ652" s="61" t="s">
        <v>3614</v>
      </c>
      <c r="AK652" s="65" t="n">
        <v>120.21</v>
      </c>
      <c r="AL652" s="65" t="n">
        <v>120.21</v>
      </c>
      <c r="AM652" s="66" t="n">
        <v>-6516704.31</v>
      </c>
      <c r="AN652" s="66" t="n">
        <f aca="false">IF(J652="Listed Option",AF652*AL652,AM652)</f>
        <v>-6516704.31</v>
      </c>
      <c r="AO652" s="61" t="s">
        <v>1267</v>
      </c>
      <c r="AP652" s="61" t="n">
        <v>1</v>
      </c>
      <c r="AQ652" s="61" t="n">
        <v>1</v>
      </c>
      <c r="AV652" s="61" t="s">
        <v>5456</v>
      </c>
      <c r="AW652" s="61" t="s">
        <v>4070</v>
      </c>
      <c r="AY652" s="61" t="s">
        <v>5450</v>
      </c>
      <c r="AZ652" s="61" t="s">
        <v>5450</v>
      </c>
      <c r="BA652" s="61" t="s">
        <v>5450</v>
      </c>
      <c r="BB652" s="67" t="n">
        <v>0</v>
      </c>
      <c r="BE652" s="61" t="n">
        <v>238575</v>
      </c>
      <c r="BF652" s="61" t="s">
        <v>5448</v>
      </c>
      <c r="BG652" s="61" t="s">
        <v>4084</v>
      </c>
      <c r="BH652" s="61" t="s">
        <v>4084</v>
      </c>
      <c r="BI652" s="61" t="s">
        <v>5450</v>
      </c>
      <c r="BJ652" s="61" t="s">
        <v>5450</v>
      </c>
      <c r="BK652" s="61" t="s">
        <v>5450</v>
      </c>
      <c r="BL652" s="61" t="s">
        <v>5452</v>
      </c>
      <c r="BM652" s="61" t="s">
        <v>5452</v>
      </c>
      <c r="BN652" s="70" t="n">
        <v>-6516704.31</v>
      </c>
      <c r="BO652" s="68" t="n">
        <v>-6516704.31</v>
      </c>
      <c r="BP652" s="68" t="n">
        <v>-6516704.31</v>
      </c>
      <c r="BQ652" s="68" t="n">
        <v>-6516704.31</v>
      </c>
      <c r="BR652" s="69" t="n">
        <v>-54211</v>
      </c>
      <c r="BU652" s="68" t="n">
        <v>54211</v>
      </c>
    </row>
    <row r="653" customFormat="false" ht="15" hidden="true" customHeight="false" outlineLevel="0" collapsed="false">
      <c r="A653" s="61" t="s">
        <v>5457</v>
      </c>
      <c r="B653" s="61" t="s">
        <v>5458</v>
      </c>
      <c r="C653" s="62" t="n">
        <v>45291</v>
      </c>
      <c r="D653" s="62" t="n">
        <v>45291</v>
      </c>
      <c r="E653" s="61" t="s">
        <v>1259</v>
      </c>
      <c r="F653" s="61" t="s">
        <v>750</v>
      </c>
      <c r="G653" s="61" t="s">
        <v>5459</v>
      </c>
      <c r="H653" s="61" t="s">
        <v>5459</v>
      </c>
      <c r="I653" s="61" t="s">
        <v>5460</v>
      </c>
      <c r="J653" s="61" t="s">
        <v>1195</v>
      </c>
      <c r="K653" s="61" t="s">
        <v>1195</v>
      </c>
      <c r="L653" s="61" t="s">
        <v>1195</v>
      </c>
      <c r="N653" s="61" t="n">
        <v>60305184</v>
      </c>
      <c r="O653" s="61" t="s">
        <v>1262</v>
      </c>
      <c r="P653" s="61" t="s">
        <v>5461</v>
      </c>
      <c r="Q653" s="61" t="s">
        <v>5462</v>
      </c>
      <c r="R653" s="61" t="s">
        <v>5462</v>
      </c>
      <c r="S653" s="61" t="str">
        <f aca="false">IF(J653="Listed Option",MID(R653,3,9),MID(Q653,3,9))</f>
        <v>03940R107</v>
      </c>
      <c r="T653" s="61" t="str">
        <f aca="false">VLOOKUP(S653,'Output v4'!C:C,1,FALSE())</f>
        <v>03940R107</v>
      </c>
      <c r="U653" s="61" t="s">
        <v>44</v>
      </c>
      <c r="V653" s="61" t="s">
        <v>5463</v>
      </c>
      <c r="W653" s="61" t="s">
        <v>5464</v>
      </c>
      <c r="Y653" s="61" t="s">
        <v>5465</v>
      </c>
      <c r="Z653" s="61" t="s">
        <v>1304</v>
      </c>
      <c r="AA653" s="61" t="s">
        <v>1305</v>
      </c>
      <c r="AB653" s="63" t="n">
        <v>8899</v>
      </c>
      <c r="AC653" s="63" t="n">
        <v>8899</v>
      </c>
      <c r="AE653" s="61" t="n">
        <v>0</v>
      </c>
      <c r="AF653" s="64" t="n">
        <v>8899</v>
      </c>
      <c r="AG653" s="61" t="s">
        <v>689</v>
      </c>
      <c r="AH653" s="62" t="n">
        <v>45291</v>
      </c>
      <c r="AI653" s="65" t="n">
        <v>165.94</v>
      </c>
      <c r="AJ653" s="61" t="s">
        <v>3614</v>
      </c>
      <c r="AK653" s="65" t="n">
        <v>165.94</v>
      </c>
      <c r="AL653" s="65" t="n">
        <v>165.94</v>
      </c>
      <c r="AM653" s="66" t="n">
        <v>1476700.06</v>
      </c>
      <c r="AN653" s="66" t="n">
        <f aca="false">IF(J653="Listed Option",AF653*AL653,AM653)</f>
        <v>1476700.06</v>
      </c>
      <c r="AO653" s="61" t="s">
        <v>1267</v>
      </c>
      <c r="AP653" s="61" t="n">
        <v>1</v>
      </c>
      <c r="AQ653" s="61" t="n">
        <v>1</v>
      </c>
      <c r="AV653" s="61" t="s">
        <v>5465</v>
      </c>
      <c r="AW653" s="61" t="s">
        <v>4070</v>
      </c>
      <c r="AY653" s="61" t="s">
        <v>5460</v>
      </c>
      <c r="AZ653" s="61" t="s">
        <v>5460</v>
      </c>
      <c r="BA653" s="61" t="s">
        <v>5460</v>
      </c>
      <c r="BB653" s="67" t="n">
        <v>0</v>
      </c>
      <c r="BE653" s="61" t="n">
        <v>238575</v>
      </c>
      <c r="BF653" s="61" t="s">
        <v>750</v>
      </c>
      <c r="BG653" s="61" t="s">
        <v>4084</v>
      </c>
      <c r="BH653" s="61" t="s">
        <v>4084</v>
      </c>
      <c r="BI653" s="61" t="s">
        <v>5460</v>
      </c>
      <c r="BJ653" s="61" t="s">
        <v>5460</v>
      </c>
      <c r="BK653" s="61" t="s">
        <v>5460</v>
      </c>
      <c r="BL653" s="61" t="s">
        <v>5462</v>
      </c>
      <c r="BM653" s="61" t="s">
        <v>5462</v>
      </c>
      <c r="BN653" s="70" t="n">
        <v>1476700.06</v>
      </c>
      <c r="BO653" s="68" t="n">
        <v>1476700.06</v>
      </c>
      <c r="BP653" s="68" t="n">
        <v>1476700.06</v>
      </c>
      <c r="BQ653" s="68" t="n">
        <v>1476700.06</v>
      </c>
      <c r="BR653" s="69" t="n">
        <v>8899</v>
      </c>
      <c r="BU653" s="68" t="n">
        <v>8899</v>
      </c>
    </row>
    <row r="654" customFormat="false" ht="15" hidden="true" customHeight="false" outlineLevel="0" collapsed="false">
      <c r="A654" s="61" t="s">
        <v>5466</v>
      </c>
      <c r="B654" s="61" t="s">
        <v>5467</v>
      </c>
      <c r="C654" s="62" t="n">
        <v>45291</v>
      </c>
      <c r="D654" s="62" t="n">
        <v>45291</v>
      </c>
      <c r="E654" s="61" t="s">
        <v>1259</v>
      </c>
      <c r="F654" s="61" t="s">
        <v>751</v>
      </c>
      <c r="G654" s="61" t="s">
        <v>5468</v>
      </c>
      <c r="H654" s="61" t="s">
        <v>5468</v>
      </c>
      <c r="I654" s="61" t="s">
        <v>5469</v>
      </c>
      <c r="J654" s="61" t="s">
        <v>1195</v>
      </c>
      <c r="K654" s="61" t="s">
        <v>1195</v>
      </c>
      <c r="L654" s="61" t="s">
        <v>1195</v>
      </c>
      <c r="N654" s="61" t="n">
        <v>116583413</v>
      </c>
      <c r="O654" s="61" t="s">
        <v>1262</v>
      </c>
      <c r="P654" s="61" t="s">
        <v>5470</v>
      </c>
      <c r="Q654" s="61" t="s">
        <v>5471</v>
      </c>
      <c r="R654" s="61" t="s">
        <v>5471</v>
      </c>
      <c r="S654" s="61" t="str">
        <f aca="false">IF(J654="Listed Option",MID(R654,3,9),MID(Q654,3,9))</f>
        <v>04271T100</v>
      </c>
      <c r="T654" s="61" t="e">
        <f aca="false">VLOOKUP(S654,'Output v4'!C:C,1,FALSE())</f>
        <v>#N/A</v>
      </c>
      <c r="U654" s="61" t="s">
        <v>5472</v>
      </c>
      <c r="V654" s="61" t="s">
        <v>5473</v>
      </c>
      <c r="W654" s="61" t="s">
        <v>5474</v>
      </c>
      <c r="Y654" s="61" t="s">
        <v>5475</v>
      </c>
      <c r="Z654" s="61" t="s">
        <v>1304</v>
      </c>
      <c r="AA654" s="61" t="s">
        <v>1305</v>
      </c>
      <c r="AB654" s="63" t="n">
        <v>-118600</v>
      </c>
      <c r="AC654" s="63" t="n">
        <v>-118600</v>
      </c>
      <c r="AE654" s="61" t="n">
        <v>0</v>
      </c>
      <c r="AF654" s="64" t="n">
        <v>-118600</v>
      </c>
      <c r="AG654" s="61" t="s">
        <v>1273</v>
      </c>
      <c r="AH654" s="62" t="n">
        <v>45291</v>
      </c>
      <c r="AI654" s="65" t="n">
        <v>16.8</v>
      </c>
      <c r="AJ654" s="61" t="s">
        <v>3614</v>
      </c>
      <c r="AK654" s="65" t="n">
        <v>16.8</v>
      </c>
      <c r="AL654" s="65" t="n">
        <v>16.8</v>
      </c>
      <c r="AM654" s="66" t="n">
        <v>-1992480</v>
      </c>
      <c r="AN654" s="66" t="n">
        <f aca="false">IF(J654="Listed Option",AF654*AL654,AM654)</f>
        <v>-1992480</v>
      </c>
      <c r="AO654" s="61" t="s">
        <v>1267</v>
      </c>
      <c r="AP654" s="61" t="n">
        <v>1</v>
      </c>
      <c r="AQ654" s="61" t="n">
        <v>1</v>
      </c>
      <c r="AV654" s="61" t="s">
        <v>5475</v>
      </c>
      <c r="AW654" s="61" t="s">
        <v>4070</v>
      </c>
      <c r="AY654" s="61" t="s">
        <v>5469</v>
      </c>
      <c r="AZ654" s="61" t="s">
        <v>5469</v>
      </c>
      <c r="BA654" s="61" t="s">
        <v>5469</v>
      </c>
      <c r="BB654" s="67" t="n">
        <v>0</v>
      </c>
      <c r="BE654" s="61" t="n">
        <v>238575</v>
      </c>
      <c r="BF654" s="61" t="s">
        <v>751</v>
      </c>
      <c r="BG654" s="61" t="s">
        <v>4084</v>
      </c>
      <c r="BH654" s="61" t="s">
        <v>4084</v>
      </c>
      <c r="BI654" s="61" t="s">
        <v>5469</v>
      </c>
      <c r="BJ654" s="61" t="s">
        <v>5469</v>
      </c>
      <c r="BK654" s="61" t="s">
        <v>5469</v>
      </c>
      <c r="BL654" s="61" t="s">
        <v>5471</v>
      </c>
      <c r="BM654" s="61" t="s">
        <v>5471</v>
      </c>
      <c r="BN654" s="70" t="n">
        <v>-1992480</v>
      </c>
      <c r="BO654" s="68" t="n">
        <v>-1992480</v>
      </c>
      <c r="BP654" s="68" t="n">
        <v>-1992480</v>
      </c>
      <c r="BQ654" s="68" t="n">
        <v>-1992480</v>
      </c>
      <c r="BR654" s="69" t="n">
        <v>-118600</v>
      </c>
      <c r="BU654" s="68" t="n">
        <v>118600</v>
      </c>
    </row>
    <row r="655" customFormat="false" ht="15" hidden="true" customHeight="false" outlineLevel="0" collapsed="false">
      <c r="A655" s="61" t="s">
        <v>5476</v>
      </c>
      <c r="B655" s="61" t="s">
        <v>5477</v>
      </c>
      <c r="C655" s="62" t="n">
        <v>45291</v>
      </c>
      <c r="D655" s="62" t="n">
        <v>45291</v>
      </c>
      <c r="E655" s="61" t="s">
        <v>1259</v>
      </c>
      <c r="F655" s="61" t="s">
        <v>751</v>
      </c>
      <c r="G655" s="61" t="s">
        <v>5478</v>
      </c>
      <c r="H655" s="61" t="s">
        <v>5468</v>
      </c>
      <c r="I655" s="61" t="s">
        <v>5469</v>
      </c>
      <c r="J655" s="61" t="s">
        <v>1199</v>
      </c>
      <c r="K655" s="61" t="s">
        <v>4543</v>
      </c>
      <c r="L655" s="61" t="s">
        <v>4543</v>
      </c>
      <c r="N655" s="61" t="n">
        <v>169445359</v>
      </c>
      <c r="O655" s="61" t="s">
        <v>1262</v>
      </c>
      <c r="P655" s="61" t="s">
        <v>5479</v>
      </c>
      <c r="Q655" s="61" t="s">
        <v>5480</v>
      </c>
      <c r="R655" s="61" t="s">
        <v>5471</v>
      </c>
      <c r="S655" s="61" t="str">
        <f aca="false">IF(J655="Listed Option",MID(R655,3,9),MID(Q655,3,9))</f>
        <v>04271TAB6</v>
      </c>
      <c r="T655" s="61" t="e">
        <f aca="false">VLOOKUP(S655,'Output v4'!C:C,1,FALSE())</f>
        <v>#N/A</v>
      </c>
      <c r="U655" s="61" t="s">
        <v>752</v>
      </c>
      <c r="V655" s="61" t="s">
        <v>5481</v>
      </c>
      <c r="Z655" s="61" t="s">
        <v>1304</v>
      </c>
      <c r="AA655" s="61" t="s">
        <v>1305</v>
      </c>
      <c r="AB655" s="63" t="n">
        <v>3500</v>
      </c>
      <c r="AC655" s="63" t="n">
        <v>3500000</v>
      </c>
      <c r="AE655" s="61" t="n">
        <v>1000</v>
      </c>
      <c r="AF655" s="64" t="n">
        <v>3500000</v>
      </c>
      <c r="AG655" s="61" t="s">
        <v>689</v>
      </c>
      <c r="AH655" s="62" t="n">
        <v>45291</v>
      </c>
      <c r="AI655" s="65" t="n">
        <v>0.98725</v>
      </c>
      <c r="AJ655" s="61" t="s">
        <v>1266</v>
      </c>
      <c r="AK655" s="65" t="n">
        <v>0.98725</v>
      </c>
      <c r="AL655" s="65" t="n">
        <v>16.8</v>
      </c>
      <c r="AM655" s="66" t="n">
        <v>3455375</v>
      </c>
      <c r="AN655" s="66" t="n">
        <f aca="false">IF(J655="Listed Option",AF655*AL655,AM655)</f>
        <v>3455375</v>
      </c>
      <c r="AO655" s="61" t="s">
        <v>1267</v>
      </c>
      <c r="AT655" s="62" t="n">
        <v>45289</v>
      </c>
      <c r="AU655" s="65" t="n">
        <v>0.994277667653333</v>
      </c>
      <c r="AV655" s="61" t="s">
        <v>5475</v>
      </c>
      <c r="AW655" s="61" t="s">
        <v>4070</v>
      </c>
      <c r="AY655" s="61" t="s">
        <v>5469</v>
      </c>
      <c r="AZ655" s="61" t="s">
        <v>5469</v>
      </c>
      <c r="BA655" s="61" t="s">
        <v>5469</v>
      </c>
      <c r="BB655" s="67" t="n">
        <v>30</v>
      </c>
      <c r="BE655" s="61" t="n">
        <v>238575</v>
      </c>
      <c r="BF655" s="61" t="s">
        <v>751</v>
      </c>
      <c r="BG655" s="61" t="s">
        <v>4084</v>
      </c>
      <c r="BH655" s="61" t="s">
        <v>4084</v>
      </c>
      <c r="BI655" s="61" t="s">
        <v>5469</v>
      </c>
      <c r="BJ655" s="61" t="s">
        <v>5469</v>
      </c>
      <c r="BL655" s="61" t="s">
        <v>5471</v>
      </c>
      <c r="BM655" s="61" t="s">
        <v>5471</v>
      </c>
      <c r="BN655" s="70" t="n">
        <v>3500000</v>
      </c>
      <c r="BP655" s="68" t="n">
        <v>3455375</v>
      </c>
      <c r="BQ655" s="68" t="n">
        <v>3455375</v>
      </c>
      <c r="BR655" s="69" t="n">
        <v>3500000</v>
      </c>
      <c r="BT655" s="63" t="n">
        <v>3500</v>
      </c>
      <c r="BU655" s="68" t="n">
        <v>3500000</v>
      </c>
    </row>
    <row r="656" customFormat="false" ht="15" hidden="true" customHeight="false" outlineLevel="0" collapsed="false">
      <c r="A656" s="61" t="s">
        <v>5482</v>
      </c>
      <c r="B656" s="61" t="s">
        <v>5483</v>
      </c>
      <c r="C656" s="62" t="n">
        <v>45291</v>
      </c>
      <c r="D656" s="62" t="n">
        <v>45291</v>
      </c>
      <c r="E656" s="61" t="s">
        <v>1259</v>
      </c>
      <c r="F656" s="61" t="s">
        <v>751</v>
      </c>
      <c r="G656" s="61" t="s">
        <v>5468</v>
      </c>
      <c r="H656" s="61" t="s">
        <v>5468</v>
      </c>
      <c r="I656" s="61" t="s">
        <v>5469</v>
      </c>
      <c r="J656" s="61" t="s">
        <v>1195</v>
      </c>
      <c r="K656" s="61" t="s">
        <v>1195</v>
      </c>
      <c r="L656" s="61" t="s">
        <v>1195</v>
      </c>
      <c r="N656" s="61" t="n">
        <v>116583413</v>
      </c>
      <c r="O656" s="61" t="s">
        <v>1262</v>
      </c>
      <c r="P656" s="61" t="s">
        <v>5470</v>
      </c>
      <c r="Q656" s="61" t="s">
        <v>5471</v>
      </c>
      <c r="R656" s="61" t="s">
        <v>5471</v>
      </c>
      <c r="S656" s="61" t="str">
        <f aca="false">IF(J656="Listed Option",MID(R656,3,9),MID(Q656,3,9))</f>
        <v>04271T100</v>
      </c>
      <c r="T656" s="61" t="e">
        <f aca="false">VLOOKUP(S656,'Output v4'!C:C,1,FALSE())</f>
        <v>#N/A</v>
      </c>
      <c r="U656" s="61" t="s">
        <v>5472</v>
      </c>
      <c r="V656" s="61" t="s">
        <v>5473</v>
      </c>
      <c r="W656" s="61" t="s">
        <v>5474</v>
      </c>
      <c r="Y656" s="61" t="s">
        <v>5475</v>
      </c>
      <c r="Z656" s="61" t="s">
        <v>4029</v>
      </c>
      <c r="AA656" s="61" t="s">
        <v>4117</v>
      </c>
      <c r="AB656" s="63" t="n">
        <v>-61200</v>
      </c>
      <c r="AC656" s="63" t="n">
        <v>-61200</v>
      </c>
      <c r="AE656" s="61" t="n">
        <v>0</v>
      </c>
      <c r="AF656" s="64" t="n">
        <v>-61200</v>
      </c>
      <c r="AG656" s="61" t="s">
        <v>1273</v>
      </c>
      <c r="AH656" s="62" t="n">
        <v>45291</v>
      </c>
      <c r="AI656" s="65" t="n">
        <v>16.8</v>
      </c>
      <c r="AJ656" s="61" t="s">
        <v>3614</v>
      </c>
      <c r="AK656" s="65" t="n">
        <v>16.8</v>
      </c>
      <c r="AL656" s="65" t="n">
        <v>16.8</v>
      </c>
      <c r="AM656" s="66" t="n">
        <v>-1028160</v>
      </c>
      <c r="AN656" s="66" t="n">
        <f aca="false">IF(J656="Listed Option",AF656*AL656,AM656)</f>
        <v>-1028160</v>
      </c>
      <c r="AO656" s="61" t="s">
        <v>1267</v>
      </c>
      <c r="AP656" s="61" t="n">
        <v>1</v>
      </c>
      <c r="AQ656" s="61" t="n">
        <v>1</v>
      </c>
      <c r="AV656" s="61" t="s">
        <v>5475</v>
      </c>
      <c r="AW656" s="61" t="s">
        <v>4070</v>
      </c>
      <c r="AY656" s="61" t="s">
        <v>5469</v>
      </c>
      <c r="AZ656" s="61" t="s">
        <v>5469</v>
      </c>
      <c r="BA656" s="61" t="s">
        <v>5469</v>
      </c>
      <c r="BB656" s="67" t="n">
        <v>0</v>
      </c>
      <c r="BE656" s="61" t="n">
        <v>238587</v>
      </c>
      <c r="BF656" s="61" t="s">
        <v>751</v>
      </c>
      <c r="BG656" s="61" t="s">
        <v>4084</v>
      </c>
      <c r="BH656" s="61" t="s">
        <v>4084</v>
      </c>
      <c r="BI656" s="61" t="s">
        <v>5469</v>
      </c>
      <c r="BJ656" s="61" t="s">
        <v>5469</v>
      </c>
      <c r="BK656" s="61" t="s">
        <v>5469</v>
      </c>
      <c r="BL656" s="61" t="s">
        <v>5471</v>
      </c>
      <c r="BM656" s="61" t="s">
        <v>5471</v>
      </c>
      <c r="BN656" s="70" t="n">
        <v>-1028160</v>
      </c>
      <c r="BO656" s="68" t="n">
        <v>-1028160</v>
      </c>
      <c r="BP656" s="68" t="n">
        <v>-1028160</v>
      </c>
      <c r="BQ656" s="68" t="n">
        <v>-1028160</v>
      </c>
      <c r="BR656" s="69" t="n">
        <v>-61200</v>
      </c>
      <c r="BU656" s="68" t="n">
        <v>61200</v>
      </c>
    </row>
    <row r="657" customFormat="false" ht="15" hidden="true" customHeight="false" outlineLevel="0" collapsed="false">
      <c r="A657" s="61" t="s">
        <v>5484</v>
      </c>
      <c r="B657" s="61" t="s">
        <v>5485</v>
      </c>
      <c r="C657" s="62" t="n">
        <v>45291</v>
      </c>
      <c r="D657" s="62" t="n">
        <v>45291</v>
      </c>
      <c r="E657" s="61" t="s">
        <v>1259</v>
      </c>
      <c r="F657" s="61" t="s">
        <v>751</v>
      </c>
      <c r="G657" s="61" t="s">
        <v>5478</v>
      </c>
      <c r="H657" s="61" t="s">
        <v>5468</v>
      </c>
      <c r="I657" s="61" t="s">
        <v>5469</v>
      </c>
      <c r="J657" s="61" t="s">
        <v>1199</v>
      </c>
      <c r="K657" s="61" t="s">
        <v>4543</v>
      </c>
      <c r="L657" s="61" t="s">
        <v>4543</v>
      </c>
      <c r="N657" s="61" t="n">
        <v>169445359</v>
      </c>
      <c r="O657" s="61" t="s">
        <v>1262</v>
      </c>
      <c r="P657" s="61" t="s">
        <v>5479</v>
      </c>
      <c r="Q657" s="61" t="s">
        <v>5480</v>
      </c>
      <c r="R657" s="61" t="s">
        <v>5471</v>
      </c>
      <c r="S657" s="61" t="str">
        <f aca="false">IF(J657="Listed Option",MID(R657,3,9),MID(Q657,3,9))</f>
        <v>04271TAB6</v>
      </c>
      <c r="T657" s="61" t="e">
        <f aca="false">VLOOKUP(S657,'Output v4'!C:C,1,FALSE())</f>
        <v>#N/A</v>
      </c>
      <c r="U657" s="61" t="s">
        <v>752</v>
      </c>
      <c r="V657" s="61" t="s">
        <v>5481</v>
      </c>
      <c r="Z657" s="61" t="s">
        <v>4029</v>
      </c>
      <c r="AA657" s="61" t="s">
        <v>4117</v>
      </c>
      <c r="AB657" s="63" t="n">
        <v>2000</v>
      </c>
      <c r="AC657" s="63" t="n">
        <v>2000000</v>
      </c>
      <c r="AE657" s="61" t="n">
        <v>1000</v>
      </c>
      <c r="AF657" s="64" t="n">
        <v>2000000</v>
      </c>
      <c r="AG657" s="61" t="s">
        <v>689</v>
      </c>
      <c r="AH657" s="62" t="n">
        <v>45291</v>
      </c>
      <c r="AI657" s="65" t="n">
        <v>0.98725</v>
      </c>
      <c r="AJ657" s="61" t="s">
        <v>1266</v>
      </c>
      <c r="AK657" s="65" t="n">
        <v>0.98725</v>
      </c>
      <c r="AL657" s="65" t="n">
        <v>16.8</v>
      </c>
      <c r="AM657" s="66" t="n">
        <v>1974500</v>
      </c>
      <c r="AN657" s="66" t="n">
        <f aca="false">IF(J657="Listed Option",AF657*AL657,AM657)</f>
        <v>1974500</v>
      </c>
      <c r="AO657" s="61" t="s">
        <v>1267</v>
      </c>
      <c r="AT657" s="62" t="n">
        <v>45289</v>
      </c>
      <c r="AU657" s="65" t="n">
        <v>0.994277667653333</v>
      </c>
      <c r="AV657" s="61" t="s">
        <v>5475</v>
      </c>
      <c r="AW657" s="61" t="s">
        <v>4070</v>
      </c>
      <c r="AY657" s="61" t="s">
        <v>5469</v>
      </c>
      <c r="AZ657" s="61" t="s">
        <v>5469</v>
      </c>
      <c r="BA657" s="61" t="s">
        <v>5469</v>
      </c>
      <c r="BB657" s="67" t="n">
        <v>30</v>
      </c>
      <c r="BE657" s="61" t="n">
        <v>238587</v>
      </c>
      <c r="BF657" s="61" t="s">
        <v>751</v>
      </c>
      <c r="BG657" s="61" t="s">
        <v>4084</v>
      </c>
      <c r="BH657" s="61" t="s">
        <v>4084</v>
      </c>
      <c r="BI657" s="61" t="s">
        <v>5469</v>
      </c>
      <c r="BJ657" s="61" t="s">
        <v>5469</v>
      </c>
      <c r="BL657" s="61" t="s">
        <v>5471</v>
      </c>
      <c r="BM657" s="61" t="s">
        <v>5471</v>
      </c>
      <c r="BN657" s="70" t="n">
        <v>2000000</v>
      </c>
      <c r="BP657" s="68" t="n">
        <v>1974500</v>
      </c>
      <c r="BQ657" s="68" t="n">
        <v>1974500</v>
      </c>
      <c r="BR657" s="69" t="n">
        <v>2000000</v>
      </c>
      <c r="BT657" s="63" t="n">
        <v>2000</v>
      </c>
      <c r="BU657" s="68" t="n">
        <v>2000000</v>
      </c>
    </row>
    <row r="658" customFormat="false" ht="15" hidden="true" customHeight="false" outlineLevel="0" collapsed="false">
      <c r="A658" s="61" t="s">
        <v>5486</v>
      </c>
      <c r="B658" s="61" t="s">
        <v>5487</v>
      </c>
      <c r="C658" s="62" t="n">
        <v>45291</v>
      </c>
      <c r="D658" s="62" t="n">
        <v>45291</v>
      </c>
      <c r="E658" s="61" t="s">
        <v>1259</v>
      </c>
      <c r="F658" s="61" t="s">
        <v>751</v>
      </c>
      <c r="G658" s="61" t="s">
        <v>5468</v>
      </c>
      <c r="H658" s="61" t="s">
        <v>5468</v>
      </c>
      <c r="I658" s="61" t="s">
        <v>5469</v>
      </c>
      <c r="J658" s="61" t="s">
        <v>1195</v>
      </c>
      <c r="K658" s="61" t="s">
        <v>1195</v>
      </c>
      <c r="L658" s="61" t="s">
        <v>1195</v>
      </c>
      <c r="N658" s="61" t="n">
        <v>116583413</v>
      </c>
      <c r="O658" s="61" t="s">
        <v>1262</v>
      </c>
      <c r="P658" s="61" t="s">
        <v>5470</v>
      </c>
      <c r="Q658" s="61" t="s">
        <v>5471</v>
      </c>
      <c r="R658" s="61" t="s">
        <v>5471</v>
      </c>
      <c r="S658" s="61" t="str">
        <f aca="false">IF(J658="Listed Option",MID(R658,3,9),MID(Q658,3,9))</f>
        <v>04271T100</v>
      </c>
      <c r="T658" s="61" t="e">
        <f aca="false">VLOOKUP(S658,'Output v4'!C:C,1,FALSE())</f>
        <v>#N/A</v>
      </c>
      <c r="U658" s="61" t="s">
        <v>5472</v>
      </c>
      <c r="V658" s="61" t="s">
        <v>5473</v>
      </c>
      <c r="W658" s="61" t="s">
        <v>5474</v>
      </c>
      <c r="Y658" s="61" t="s">
        <v>5475</v>
      </c>
      <c r="Z658" s="61" t="s">
        <v>4074</v>
      </c>
      <c r="AA658" s="61" t="s">
        <v>4075</v>
      </c>
      <c r="AB658" s="63" t="n">
        <v>-409432</v>
      </c>
      <c r="AC658" s="63" t="n">
        <v>-409432</v>
      </c>
      <c r="AE658" s="61" t="n">
        <v>0</v>
      </c>
      <c r="AF658" s="64" t="n">
        <v>-409432</v>
      </c>
      <c r="AG658" s="61" t="s">
        <v>1273</v>
      </c>
      <c r="AH658" s="62" t="n">
        <v>45291</v>
      </c>
      <c r="AI658" s="65" t="n">
        <v>16.8</v>
      </c>
      <c r="AJ658" s="61" t="s">
        <v>3614</v>
      </c>
      <c r="AK658" s="65" t="n">
        <v>16.8</v>
      </c>
      <c r="AL658" s="65" t="n">
        <v>16.8</v>
      </c>
      <c r="AM658" s="66" t="n">
        <v>-6878457.6</v>
      </c>
      <c r="AN658" s="66" t="n">
        <f aca="false">IF(J658="Listed Option",AF658*AL658,AM658)</f>
        <v>-6878457.6</v>
      </c>
      <c r="AO658" s="61" t="s">
        <v>1267</v>
      </c>
      <c r="AP658" s="61" t="n">
        <v>1</v>
      </c>
      <c r="AQ658" s="61" t="n">
        <v>1</v>
      </c>
      <c r="AV658" s="61" t="s">
        <v>5475</v>
      </c>
      <c r="AW658" s="61" t="s">
        <v>4070</v>
      </c>
      <c r="AY658" s="61" t="s">
        <v>5469</v>
      </c>
      <c r="AZ658" s="61" t="s">
        <v>5469</v>
      </c>
      <c r="BA658" s="61" t="s">
        <v>5469</v>
      </c>
      <c r="BB658" s="67" t="n">
        <v>0</v>
      </c>
      <c r="BE658" s="61" t="n">
        <v>241450</v>
      </c>
      <c r="BF658" s="61" t="s">
        <v>751</v>
      </c>
      <c r="BG658" s="61" t="s">
        <v>4084</v>
      </c>
      <c r="BH658" s="61" t="s">
        <v>4084</v>
      </c>
      <c r="BI658" s="61" t="s">
        <v>5469</v>
      </c>
      <c r="BJ658" s="61" t="s">
        <v>5469</v>
      </c>
      <c r="BK658" s="61" t="s">
        <v>5469</v>
      </c>
      <c r="BL658" s="61" t="s">
        <v>5471</v>
      </c>
      <c r="BM658" s="61" t="s">
        <v>5471</v>
      </c>
      <c r="BN658" s="70" t="n">
        <v>-6878457.6</v>
      </c>
      <c r="BO658" s="68" t="n">
        <v>-6878457.6</v>
      </c>
      <c r="BP658" s="68" t="n">
        <v>-6878457.6</v>
      </c>
      <c r="BQ658" s="68" t="n">
        <v>-6878457.6</v>
      </c>
      <c r="BR658" s="69" t="n">
        <v>-409432</v>
      </c>
      <c r="BU658" s="68" t="n">
        <v>409432</v>
      </c>
    </row>
    <row r="659" customFormat="false" ht="15" hidden="true" customHeight="false" outlineLevel="0" collapsed="false">
      <c r="A659" s="61" t="s">
        <v>5488</v>
      </c>
      <c r="B659" s="61" t="s">
        <v>5489</v>
      </c>
      <c r="C659" s="62" t="n">
        <v>45291</v>
      </c>
      <c r="D659" s="62" t="n">
        <v>45291</v>
      </c>
      <c r="E659" s="61" t="s">
        <v>1259</v>
      </c>
      <c r="F659" s="61" t="s">
        <v>751</v>
      </c>
      <c r="G659" s="61" t="s">
        <v>5478</v>
      </c>
      <c r="H659" s="61" t="s">
        <v>5468</v>
      </c>
      <c r="I659" s="61" t="s">
        <v>5469</v>
      </c>
      <c r="J659" s="61" t="s">
        <v>1199</v>
      </c>
      <c r="K659" s="61" t="s">
        <v>4543</v>
      </c>
      <c r="L659" s="61" t="s">
        <v>4543</v>
      </c>
      <c r="N659" s="61" t="n">
        <v>169445359</v>
      </c>
      <c r="O659" s="61" t="s">
        <v>1262</v>
      </c>
      <c r="P659" s="61" t="s">
        <v>5479</v>
      </c>
      <c r="Q659" s="61" t="s">
        <v>5480</v>
      </c>
      <c r="R659" s="61" t="s">
        <v>5471</v>
      </c>
      <c r="S659" s="61" t="str">
        <f aca="false">IF(J659="Listed Option",MID(R659,3,9),MID(Q659,3,9))</f>
        <v>04271TAB6</v>
      </c>
      <c r="T659" s="61" t="e">
        <f aca="false">VLOOKUP(S659,'Output v4'!C:C,1,FALSE())</f>
        <v>#N/A</v>
      </c>
      <c r="U659" s="61" t="s">
        <v>752</v>
      </c>
      <c r="V659" s="61" t="s">
        <v>5481</v>
      </c>
      <c r="Z659" s="61" t="s">
        <v>4074</v>
      </c>
      <c r="AA659" s="61" t="s">
        <v>4075</v>
      </c>
      <c r="AB659" s="63" t="n">
        <v>11500</v>
      </c>
      <c r="AC659" s="63" t="n">
        <v>11500000</v>
      </c>
      <c r="AE659" s="61" t="n">
        <v>1000</v>
      </c>
      <c r="AF659" s="64" t="n">
        <v>11500000</v>
      </c>
      <c r="AG659" s="61" t="s">
        <v>689</v>
      </c>
      <c r="AH659" s="62" t="n">
        <v>45291</v>
      </c>
      <c r="AI659" s="65" t="n">
        <v>0.98725</v>
      </c>
      <c r="AJ659" s="61" t="s">
        <v>1266</v>
      </c>
      <c r="AK659" s="65" t="n">
        <v>0.98725</v>
      </c>
      <c r="AL659" s="65" t="n">
        <v>16.8</v>
      </c>
      <c r="AM659" s="66" t="n">
        <v>11353375</v>
      </c>
      <c r="AN659" s="66" t="n">
        <f aca="false">IF(J659="Listed Option",AF659*AL659,AM659)</f>
        <v>11353375</v>
      </c>
      <c r="AO659" s="61" t="s">
        <v>1267</v>
      </c>
      <c r="AT659" s="62" t="n">
        <v>45289</v>
      </c>
      <c r="AU659" s="65" t="n">
        <v>0.994277667653333</v>
      </c>
      <c r="AV659" s="61" t="s">
        <v>5475</v>
      </c>
      <c r="AW659" s="61" t="s">
        <v>4070</v>
      </c>
      <c r="AY659" s="61" t="s">
        <v>5469</v>
      </c>
      <c r="AZ659" s="61" t="s">
        <v>5469</v>
      </c>
      <c r="BA659" s="61" t="s">
        <v>5469</v>
      </c>
      <c r="BB659" s="67" t="n">
        <v>30</v>
      </c>
      <c r="BE659" s="61" t="n">
        <v>241450</v>
      </c>
      <c r="BF659" s="61" t="s">
        <v>751</v>
      </c>
      <c r="BG659" s="61" t="s">
        <v>4084</v>
      </c>
      <c r="BH659" s="61" t="s">
        <v>4084</v>
      </c>
      <c r="BI659" s="61" t="s">
        <v>5469</v>
      </c>
      <c r="BJ659" s="61" t="s">
        <v>5469</v>
      </c>
      <c r="BL659" s="61" t="s">
        <v>5471</v>
      </c>
      <c r="BM659" s="61" t="s">
        <v>5471</v>
      </c>
      <c r="BN659" s="70" t="n">
        <v>11500000</v>
      </c>
      <c r="BP659" s="68" t="n">
        <v>11353375</v>
      </c>
      <c r="BQ659" s="68" t="n">
        <v>11353375</v>
      </c>
      <c r="BR659" s="69" t="n">
        <v>11500000</v>
      </c>
      <c r="BT659" s="63" t="n">
        <v>11500</v>
      </c>
      <c r="BU659" s="68" t="n">
        <v>11500000</v>
      </c>
    </row>
    <row r="660" customFormat="false" ht="15" hidden="true" customHeight="false" outlineLevel="0" collapsed="false">
      <c r="A660" s="61" t="s">
        <v>5490</v>
      </c>
      <c r="B660" s="61" t="s">
        <v>5491</v>
      </c>
      <c r="C660" s="62" t="n">
        <v>45291</v>
      </c>
      <c r="D660" s="62" t="n">
        <v>45291</v>
      </c>
      <c r="E660" s="61" t="s">
        <v>1259</v>
      </c>
      <c r="F660" s="61" t="s">
        <v>753</v>
      </c>
      <c r="G660" s="61" t="s">
        <v>5492</v>
      </c>
      <c r="H660" s="61" t="s">
        <v>5492</v>
      </c>
      <c r="I660" s="61" t="s">
        <v>5493</v>
      </c>
      <c r="J660" s="61" t="s">
        <v>1195</v>
      </c>
      <c r="K660" s="61" t="s">
        <v>1195</v>
      </c>
      <c r="L660" s="61" t="s">
        <v>1195</v>
      </c>
      <c r="N660" s="61" t="n">
        <v>1226108</v>
      </c>
      <c r="O660" s="61" t="s">
        <v>1262</v>
      </c>
      <c r="P660" s="61" t="s">
        <v>5494</v>
      </c>
      <c r="Q660" s="61" t="s">
        <v>5495</v>
      </c>
      <c r="R660" s="61" t="s">
        <v>5495</v>
      </c>
      <c r="S660" s="61" t="str">
        <f aca="false">IF(J660="Listed Option",MID(R660,3,9),MID(Q660,3,9))</f>
        <v>228903100</v>
      </c>
      <c r="T660" s="61" t="e">
        <f aca="false">VLOOKUP(S660,'Output v4'!C:C,1,FALSE())</f>
        <v>#N/A</v>
      </c>
      <c r="U660" s="61" t="s">
        <v>5496</v>
      </c>
      <c r="V660" s="61" t="s">
        <v>5497</v>
      </c>
      <c r="W660" s="61" t="s">
        <v>5498</v>
      </c>
      <c r="Y660" s="61" t="s">
        <v>5499</v>
      </c>
      <c r="Z660" s="61" t="s">
        <v>4074</v>
      </c>
      <c r="AA660" s="61" t="s">
        <v>4075</v>
      </c>
      <c r="AB660" s="63" t="n">
        <v>-148786</v>
      </c>
      <c r="AC660" s="63" t="n">
        <v>-148786</v>
      </c>
      <c r="AE660" s="61" t="n">
        <v>0</v>
      </c>
      <c r="AF660" s="64" t="n">
        <v>-148786</v>
      </c>
      <c r="AG660" s="61" t="s">
        <v>1273</v>
      </c>
      <c r="AH660" s="62" t="n">
        <v>45291</v>
      </c>
      <c r="AI660" s="65" t="n">
        <v>17.88</v>
      </c>
      <c r="AJ660" s="61" t="s">
        <v>3614</v>
      </c>
      <c r="AK660" s="65" t="n">
        <v>17.88</v>
      </c>
      <c r="AL660" s="65" t="n">
        <v>17.88</v>
      </c>
      <c r="AM660" s="66" t="n">
        <v>-2660293.68</v>
      </c>
      <c r="AN660" s="66" t="n">
        <f aca="false">IF(J660="Listed Option",AF660*AL660,AM660)</f>
        <v>-2660293.68</v>
      </c>
      <c r="AO660" s="61" t="s">
        <v>1267</v>
      </c>
      <c r="AP660" s="61" t="n">
        <v>1</v>
      </c>
      <c r="AQ660" s="61" t="n">
        <v>1</v>
      </c>
      <c r="AV660" s="61" t="s">
        <v>5499</v>
      </c>
      <c r="AW660" s="61" t="s">
        <v>4070</v>
      </c>
      <c r="AY660" s="61" t="s">
        <v>5493</v>
      </c>
      <c r="AZ660" s="61" t="s">
        <v>5493</v>
      </c>
      <c r="BA660" s="61" t="s">
        <v>5493</v>
      </c>
      <c r="BB660" s="67" t="n">
        <v>0</v>
      </c>
      <c r="BE660" s="61" t="n">
        <v>241450</v>
      </c>
      <c r="BF660" s="61" t="s">
        <v>753</v>
      </c>
      <c r="BG660" s="61" t="s">
        <v>4084</v>
      </c>
      <c r="BH660" s="61" t="s">
        <v>4084</v>
      </c>
      <c r="BI660" s="61" t="s">
        <v>5493</v>
      </c>
      <c r="BJ660" s="61" t="s">
        <v>5493</v>
      </c>
      <c r="BK660" s="61" t="s">
        <v>5493</v>
      </c>
      <c r="BL660" s="61" t="s">
        <v>5495</v>
      </c>
      <c r="BM660" s="61" t="s">
        <v>5495</v>
      </c>
      <c r="BN660" s="70" t="n">
        <v>-2660293.68</v>
      </c>
      <c r="BO660" s="68" t="n">
        <v>-2660293.68</v>
      </c>
      <c r="BP660" s="68" t="n">
        <v>-2660293.68</v>
      </c>
      <c r="BQ660" s="68" t="n">
        <v>-2660293.68</v>
      </c>
      <c r="BR660" s="69" t="n">
        <v>-148786</v>
      </c>
      <c r="BU660" s="68" t="n">
        <v>148786</v>
      </c>
    </row>
    <row r="661" customFormat="false" ht="15" hidden="true" customHeight="false" outlineLevel="0" collapsed="false">
      <c r="A661" s="61" t="s">
        <v>5500</v>
      </c>
      <c r="B661" s="61" t="s">
        <v>5501</v>
      </c>
      <c r="C661" s="62" t="n">
        <v>45291</v>
      </c>
      <c r="D661" s="62" t="n">
        <v>45291</v>
      </c>
      <c r="E661" s="61" t="s">
        <v>1259</v>
      </c>
      <c r="F661" s="61" t="s">
        <v>753</v>
      </c>
      <c r="G661" s="61" t="s">
        <v>5502</v>
      </c>
      <c r="H661" s="61" t="s">
        <v>5492</v>
      </c>
      <c r="I661" s="61" t="s">
        <v>5493</v>
      </c>
      <c r="J661" s="61" t="s">
        <v>1199</v>
      </c>
      <c r="K661" s="61" t="s">
        <v>4543</v>
      </c>
      <c r="L661" s="61" t="s">
        <v>4543</v>
      </c>
      <c r="N661" s="61" t="n">
        <v>130695076</v>
      </c>
      <c r="O661" s="61" t="s">
        <v>1262</v>
      </c>
      <c r="P661" s="61" t="s">
        <v>5503</v>
      </c>
      <c r="Q661" s="61" t="s">
        <v>5504</v>
      </c>
      <c r="R661" s="61" t="s">
        <v>5495</v>
      </c>
      <c r="S661" s="61" t="str">
        <f aca="false">IF(J661="Listed Option",MID(R661,3,9),MID(Q661,3,9))</f>
        <v>228903AB6</v>
      </c>
      <c r="T661" s="61" t="str">
        <f aca="false">VLOOKUP(S661,'Output v4'!C:C,1,FALSE())</f>
        <v>228903AB6</v>
      </c>
      <c r="U661" s="61" t="s">
        <v>45</v>
      </c>
      <c r="V661" s="61" t="s">
        <v>5505</v>
      </c>
      <c r="Z661" s="61" t="s">
        <v>4074</v>
      </c>
      <c r="AA661" s="61" t="s">
        <v>4075</v>
      </c>
      <c r="AB661" s="63" t="n">
        <v>7025</v>
      </c>
      <c r="AC661" s="63" t="n">
        <v>7025000</v>
      </c>
      <c r="AE661" s="61" t="n">
        <v>1000</v>
      </c>
      <c r="AF661" s="64" t="n">
        <v>7025000</v>
      </c>
      <c r="AG661" s="61" t="s">
        <v>689</v>
      </c>
      <c r="AH661" s="62" t="n">
        <v>45291</v>
      </c>
      <c r="AI661" s="65" t="n">
        <v>1.0663</v>
      </c>
      <c r="AJ661" s="61" t="s">
        <v>1266</v>
      </c>
      <c r="AK661" s="65" t="n">
        <v>1.0663</v>
      </c>
      <c r="AL661" s="65" t="n">
        <v>17.88</v>
      </c>
      <c r="AM661" s="66" t="n">
        <v>7490757.5</v>
      </c>
      <c r="AN661" s="66" t="n">
        <f aca="false">IF(J661="Listed Option",AF661*AL661,AM661)</f>
        <v>7490757.5</v>
      </c>
      <c r="AO661" s="61" t="s">
        <v>1267</v>
      </c>
      <c r="AT661" s="62" t="n">
        <v>45289</v>
      </c>
      <c r="AU661" s="65" t="n">
        <v>1.07138545295</v>
      </c>
      <c r="AV661" s="61" t="s">
        <v>5499</v>
      </c>
      <c r="AW661" s="61" t="s">
        <v>4070</v>
      </c>
      <c r="AY661" s="61" t="s">
        <v>5493</v>
      </c>
      <c r="AZ661" s="61" t="s">
        <v>5493</v>
      </c>
      <c r="BA661" s="61" t="s">
        <v>5493</v>
      </c>
      <c r="BB661" s="67" t="n">
        <v>0</v>
      </c>
      <c r="BE661" s="61" t="n">
        <v>241450</v>
      </c>
      <c r="BF661" s="61" t="s">
        <v>753</v>
      </c>
      <c r="BG661" s="61" t="s">
        <v>4084</v>
      </c>
      <c r="BH661" s="61" t="s">
        <v>4084</v>
      </c>
      <c r="BI661" s="61" t="s">
        <v>5493</v>
      </c>
      <c r="BJ661" s="61" t="s">
        <v>5493</v>
      </c>
      <c r="BL661" s="61" t="s">
        <v>5495</v>
      </c>
      <c r="BM661" s="61" t="s">
        <v>5495</v>
      </c>
      <c r="BN661" s="70" t="n">
        <v>7025000</v>
      </c>
      <c r="BP661" s="68" t="n">
        <v>7490757.5</v>
      </c>
      <c r="BQ661" s="68" t="n">
        <v>7490757.5</v>
      </c>
      <c r="BR661" s="69" t="n">
        <v>7025000</v>
      </c>
      <c r="BT661" s="63" t="n">
        <v>7025</v>
      </c>
      <c r="BU661" s="68" t="n">
        <v>7025000</v>
      </c>
    </row>
    <row r="662" customFormat="false" ht="15" hidden="true" customHeight="false" outlineLevel="0" collapsed="false">
      <c r="A662" s="61" t="s">
        <v>5506</v>
      </c>
      <c r="B662" s="61" t="s">
        <v>5507</v>
      </c>
      <c r="C662" s="62" t="n">
        <v>45291</v>
      </c>
      <c r="D662" s="62" t="n">
        <v>45291</v>
      </c>
      <c r="E662" s="61" t="s">
        <v>1259</v>
      </c>
      <c r="F662" s="61" t="s">
        <v>754</v>
      </c>
      <c r="G662" s="61" t="s">
        <v>5508</v>
      </c>
      <c r="H662" s="61" t="s">
        <v>5508</v>
      </c>
      <c r="I662" s="61" t="s">
        <v>5509</v>
      </c>
      <c r="J662" s="61" t="s">
        <v>1195</v>
      </c>
      <c r="K662" s="61" t="s">
        <v>4265</v>
      </c>
      <c r="L662" s="61" t="s">
        <v>4265</v>
      </c>
      <c r="N662" s="61" t="n">
        <v>43464710</v>
      </c>
      <c r="O662" s="61" t="s">
        <v>1262</v>
      </c>
      <c r="P662" s="61" t="s">
        <v>5510</v>
      </c>
      <c r="Q662" s="61" t="s">
        <v>5511</v>
      </c>
      <c r="R662" s="61" t="s">
        <v>5511</v>
      </c>
      <c r="S662" s="61" t="str">
        <f aca="false">IF(J662="Listed Option",MID(R662,3,9),MID(Q662,3,9))</f>
        <v>04351P101</v>
      </c>
      <c r="T662" s="61" t="e">
        <f aca="false">VLOOKUP(S662,'Output v4'!C:C,1,FALSE())</f>
        <v>#N/A</v>
      </c>
      <c r="U662" s="61" t="s">
        <v>5512</v>
      </c>
      <c r="V662" s="61" t="s">
        <v>5513</v>
      </c>
      <c r="W662" s="61" t="s">
        <v>5514</v>
      </c>
      <c r="Y662" s="61" t="s">
        <v>5515</v>
      </c>
      <c r="Z662" s="61" t="s">
        <v>1264</v>
      </c>
      <c r="AA662" s="61" t="s">
        <v>4126</v>
      </c>
      <c r="AB662" s="63" t="n">
        <v>-800</v>
      </c>
      <c r="AC662" s="63" t="n">
        <v>-800</v>
      </c>
      <c r="AE662" s="61" t="n">
        <v>0</v>
      </c>
      <c r="AF662" s="64" t="n">
        <v>-800</v>
      </c>
      <c r="AG662" s="61" t="s">
        <v>1273</v>
      </c>
      <c r="AH662" s="62" t="n">
        <v>45291</v>
      </c>
      <c r="AI662" s="65" t="n">
        <v>125.95</v>
      </c>
      <c r="AJ662" s="61" t="s">
        <v>3614</v>
      </c>
      <c r="AK662" s="65" t="n">
        <v>125.95</v>
      </c>
      <c r="AL662" s="65" t="n">
        <v>125.95</v>
      </c>
      <c r="AM662" s="66" t="n">
        <v>-100760</v>
      </c>
      <c r="AN662" s="66" t="n">
        <f aca="false">IF(J662="Listed Option",AF662*AL662,AM662)</f>
        <v>-100760</v>
      </c>
      <c r="AO662" s="61" t="s">
        <v>1267</v>
      </c>
      <c r="AP662" s="61" t="n">
        <v>1</v>
      </c>
      <c r="AQ662" s="61" t="n">
        <v>1</v>
      </c>
      <c r="AV662" s="61" t="s">
        <v>5515</v>
      </c>
      <c r="AW662" s="61" t="s">
        <v>4070</v>
      </c>
      <c r="AY662" s="61" t="s">
        <v>5516</v>
      </c>
      <c r="AZ662" s="61" t="s">
        <v>5516</v>
      </c>
      <c r="BA662" s="61" t="s">
        <v>5516</v>
      </c>
      <c r="BB662" s="67" t="n">
        <v>0</v>
      </c>
      <c r="BE662" s="61" t="n">
        <v>238566</v>
      </c>
      <c r="BF662" s="61" t="s">
        <v>754</v>
      </c>
      <c r="BG662" s="61" t="s">
        <v>5517</v>
      </c>
      <c r="BH662" s="61" t="s">
        <v>5517</v>
      </c>
      <c r="BI662" s="61" t="s">
        <v>5509</v>
      </c>
      <c r="BJ662" s="61" t="s">
        <v>5516</v>
      </c>
      <c r="BK662" s="61" t="s">
        <v>5516</v>
      </c>
      <c r="BL662" s="61" t="s">
        <v>5511</v>
      </c>
      <c r="BM662" s="61" t="s">
        <v>5511</v>
      </c>
      <c r="BN662" s="70" t="n">
        <v>-100760</v>
      </c>
      <c r="BO662" s="68" t="n">
        <v>-100760</v>
      </c>
      <c r="BP662" s="68" t="n">
        <v>-100760</v>
      </c>
      <c r="BQ662" s="68" t="n">
        <v>-100760</v>
      </c>
      <c r="BR662" s="69" t="n">
        <v>-800</v>
      </c>
      <c r="BU662" s="68" t="n">
        <v>800</v>
      </c>
    </row>
    <row r="663" customFormat="false" ht="15" hidden="true" customHeight="false" outlineLevel="0" collapsed="false">
      <c r="A663" s="61" t="s">
        <v>5518</v>
      </c>
      <c r="B663" s="61" t="s">
        <v>5519</v>
      </c>
      <c r="C663" s="62" t="n">
        <v>45291</v>
      </c>
      <c r="D663" s="62" t="n">
        <v>45291</v>
      </c>
      <c r="E663" s="61" t="s">
        <v>1259</v>
      </c>
      <c r="F663" s="61" t="s">
        <v>754</v>
      </c>
      <c r="G663" s="61" t="s">
        <v>5520</v>
      </c>
      <c r="H663" s="61" t="s">
        <v>5508</v>
      </c>
      <c r="I663" s="61" t="s">
        <v>5509</v>
      </c>
      <c r="J663" s="61" t="s">
        <v>1199</v>
      </c>
      <c r="K663" s="61" t="s">
        <v>4543</v>
      </c>
      <c r="L663" s="61" t="s">
        <v>4543</v>
      </c>
      <c r="N663" s="61" t="n">
        <v>176964845</v>
      </c>
      <c r="O663" s="61" t="s">
        <v>1262</v>
      </c>
      <c r="P663" s="61" t="s">
        <v>5521</v>
      </c>
      <c r="Q663" s="61" t="s">
        <v>5522</v>
      </c>
      <c r="R663" s="61" t="s">
        <v>5511</v>
      </c>
      <c r="S663" s="61" t="str">
        <f aca="false">IF(J663="Listed Option",MID(R663,3,9),MID(Q663,3,9))</f>
        <v>04351PAD3</v>
      </c>
      <c r="T663" s="61" t="str">
        <f aca="false">VLOOKUP(S663,'Output v4'!C:C,1,FALSE())</f>
        <v>04351PAD3</v>
      </c>
      <c r="U663" s="61" t="s">
        <v>46</v>
      </c>
      <c r="Z663" s="61" t="s">
        <v>1264</v>
      </c>
      <c r="AA663" s="61" t="s">
        <v>4126</v>
      </c>
      <c r="AB663" s="63" t="n">
        <v>250</v>
      </c>
      <c r="AC663" s="63" t="n">
        <v>250000</v>
      </c>
      <c r="AE663" s="61" t="n">
        <v>1000</v>
      </c>
      <c r="AF663" s="64" t="n">
        <v>250000</v>
      </c>
      <c r="AG663" s="61" t="s">
        <v>689</v>
      </c>
      <c r="AH663" s="62" t="n">
        <v>45291</v>
      </c>
      <c r="AI663" s="65" t="n">
        <v>1.0275</v>
      </c>
      <c r="AJ663" s="61" t="s">
        <v>1266</v>
      </c>
      <c r="AK663" s="65" t="n">
        <v>1.0275</v>
      </c>
      <c r="AL663" s="65" t="n">
        <v>125.95</v>
      </c>
      <c r="AM663" s="66" t="n">
        <v>256875</v>
      </c>
      <c r="AN663" s="66" t="n">
        <f aca="false">IF(J663="Listed Option",AF663*AL663,AM663)</f>
        <v>256875</v>
      </c>
      <c r="AO663" s="61" t="s">
        <v>1267</v>
      </c>
      <c r="AT663" s="62" t="n">
        <v>45289</v>
      </c>
      <c r="AU663" s="65" t="n">
        <v>1.03480588882</v>
      </c>
      <c r="AV663" s="61" t="s">
        <v>5515</v>
      </c>
      <c r="AW663" s="61" t="s">
        <v>4070</v>
      </c>
      <c r="AY663" s="61" t="s">
        <v>5516</v>
      </c>
      <c r="AZ663" s="61" t="s">
        <v>5516</v>
      </c>
      <c r="BA663" s="61" t="s">
        <v>5516</v>
      </c>
      <c r="BB663" s="67" t="n">
        <v>90</v>
      </c>
      <c r="BE663" s="61" t="n">
        <v>238566</v>
      </c>
      <c r="BF663" s="61" t="s">
        <v>754</v>
      </c>
      <c r="BG663" s="61" t="s">
        <v>5517</v>
      </c>
      <c r="BH663" s="61" t="s">
        <v>5517</v>
      </c>
      <c r="BI663" s="61" t="s">
        <v>5509</v>
      </c>
      <c r="BJ663" s="61" t="s">
        <v>5516</v>
      </c>
      <c r="BL663" s="61" t="s">
        <v>5511</v>
      </c>
      <c r="BM663" s="61" t="s">
        <v>5511</v>
      </c>
      <c r="BN663" s="70" t="n">
        <v>250000</v>
      </c>
      <c r="BP663" s="68" t="n">
        <v>256875</v>
      </c>
      <c r="BQ663" s="68" t="n">
        <v>256875</v>
      </c>
      <c r="BR663" s="69" t="n">
        <v>250000</v>
      </c>
      <c r="BT663" s="63" t="n">
        <v>250</v>
      </c>
      <c r="BU663" s="68" t="n">
        <v>250000</v>
      </c>
    </row>
    <row r="664" customFormat="false" ht="15" hidden="true" customHeight="false" outlineLevel="0" collapsed="false">
      <c r="A664" s="61" t="s">
        <v>5523</v>
      </c>
      <c r="B664" s="61" t="s">
        <v>5524</v>
      </c>
      <c r="C664" s="62" t="n">
        <v>45291</v>
      </c>
      <c r="D664" s="62" t="n">
        <v>45291</v>
      </c>
      <c r="E664" s="61" t="s">
        <v>1259</v>
      </c>
      <c r="F664" s="61" t="s">
        <v>754</v>
      </c>
      <c r="G664" s="61" t="s">
        <v>5508</v>
      </c>
      <c r="H664" s="61" t="s">
        <v>5508</v>
      </c>
      <c r="I664" s="61" t="s">
        <v>5509</v>
      </c>
      <c r="J664" s="61" t="s">
        <v>1195</v>
      </c>
      <c r="K664" s="61" t="s">
        <v>4265</v>
      </c>
      <c r="L664" s="61" t="s">
        <v>4265</v>
      </c>
      <c r="N664" s="61" t="n">
        <v>43464710</v>
      </c>
      <c r="O664" s="61" t="s">
        <v>1262</v>
      </c>
      <c r="P664" s="61" t="s">
        <v>5510</v>
      </c>
      <c r="Q664" s="61" t="s">
        <v>5511</v>
      </c>
      <c r="R664" s="61" t="s">
        <v>5511</v>
      </c>
      <c r="S664" s="61" t="str">
        <f aca="false">IF(J664="Listed Option",MID(R664,3,9),MID(Q664,3,9))</f>
        <v>04351P101</v>
      </c>
      <c r="T664" s="61" t="e">
        <f aca="false">VLOOKUP(S664,'Output v4'!C:C,1,FALSE())</f>
        <v>#N/A</v>
      </c>
      <c r="U664" s="61" t="s">
        <v>5512</v>
      </c>
      <c r="V664" s="61" t="s">
        <v>5513</v>
      </c>
      <c r="W664" s="61" t="s">
        <v>5514</v>
      </c>
      <c r="Y664" s="61" t="s">
        <v>5515</v>
      </c>
      <c r="Z664" s="61" t="s">
        <v>1304</v>
      </c>
      <c r="AA664" s="61" t="s">
        <v>1305</v>
      </c>
      <c r="AB664" s="63" t="n">
        <v>-11200</v>
      </c>
      <c r="AC664" s="63" t="n">
        <v>-11200</v>
      </c>
      <c r="AE664" s="61" t="n">
        <v>0</v>
      </c>
      <c r="AF664" s="64" t="n">
        <v>-11200</v>
      </c>
      <c r="AG664" s="61" t="s">
        <v>1273</v>
      </c>
      <c r="AH664" s="62" t="n">
        <v>45291</v>
      </c>
      <c r="AI664" s="65" t="n">
        <v>125.95</v>
      </c>
      <c r="AJ664" s="61" t="s">
        <v>3614</v>
      </c>
      <c r="AK664" s="65" t="n">
        <v>125.95</v>
      </c>
      <c r="AL664" s="65" t="n">
        <v>125.95</v>
      </c>
      <c r="AM664" s="66" t="n">
        <v>-1410640</v>
      </c>
      <c r="AN664" s="66" t="n">
        <f aca="false">IF(J664="Listed Option",AF664*AL664,AM664)</f>
        <v>-1410640</v>
      </c>
      <c r="AO664" s="61" t="s">
        <v>1267</v>
      </c>
      <c r="AP664" s="61" t="n">
        <v>1</v>
      </c>
      <c r="AQ664" s="61" t="n">
        <v>1</v>
      </c>
      <c r="AV664" s="61" t="s">
        <v>5515</v>
      </c>
      <c r="AW664" s="61" t="s">
        <v>4070</v>
      </c>
      <c r="AY664" s="61" t="s">
        <v>5516</v>
      </c>
      <c r="AZ664" s="61" t="s">
        <v>5516</v>
      </c>
      <c r="BA664" s="61" t="s">
        <v>5516</v>
      </c>
      <c r="BB664" s="67" t="n">
        <v>0</v>
      </c>
      <c r="BE664" s="61" t="n">
        <v>238575</v>
      </c>
      <c r="BF664" s="61" t="s">
        <v>754</v>
      </c>
      <c r="BG664" s="61" t="s">
        <v>5517</v>
      </c>
      <c r="BH664" s="61" t="s">
        <v>5517</v>
      </c>
      <c r="BI664" s="61" t="s">
        <v>5509</v>
      </c>
      <c r="BJ664" s="61" t="s">
        <v>5516</v>
      </c>
      <c r="BK664" s="61" t="s">
        <v>5516</v>
      </c>
      <c r="BL664" s="61" t="s">
        <v>5511</v>
      </c>
      <c r="BM664" s="61" t="s">
        <v>5511</v>
      </c>
      <c r="BN664" s="70" t="n">
        <v>-1410640</v>
      </c>
      <c r="BO664" s="68" t="n">
        <v>-1410640</v>
      </c>
      <c r="BP664" s="68" t="n">
        <v>-1410640</v>
      </c>
      <c r="BQ664" s="68" t="n">
        <v>-1410640</v>
      </c>
      <c r="BR664" s="69" t="n">
        <v>-11200</v>
      </c>
      <c r="BU664" s="68" t="n">
        <v>11200</v>
      </c>
    </row>
    <row r="665" customFormat="false" ht="15" hidden="true" customHeight="false" outlineLevel="0" collapsed="false">
      <c r="A665" s="61" t="s">
        <v>5525</v>
      </c>
      <c r="B665" s="61" t="s">
        <v>5526</v>
      </c>
      <c r="C665" s="62" t="n">
        <v>45291</v>
      </c>
      <c r="D665" s="62" t="n">
        <v>45291</v>
      </c>
      <c r="E665" s="61" t="s">
        <v>1259</v>
      </c>
      <c r="F665" s="61" t="s">
        <v>754</v>
      </c>
      <c r="G665" s="61" t="s">
        <v>5520</v>
      </c>
      <c r="H665" s="61" t="s">
        <v>5508</v>
      </c>
      <c r="I665" s="61" t="s">
        <v>5509</v>
      </c>
      <c r="J665" s="61" t="s">
        <v>1199</v>
      </c>
      <c r="K665" s="61" t="s">
        <v>4543</v>
      </c>
      <c r="L665" s="61" t="s">
        <v>4543</v>
      </c>
      <c r="N665" s="61" t="n">
        <v>176964845</v>
      </c>
      <c r="O665" s="61" t="s">
        <v>1262</v>
      </c>
      <c r="P665" s="61" t="s">
        <v>5521</v>
      </c>
      <c r="Q665" s="61" t="s">
        <v>5522</v>
      </c>
      <c r="R665" s="61" t="s">
        <v>5511</v>
      </c>
      <c r="S665" s="61" t="str">
        <f aca="false">IF(J665="Listed Option",MID(R665,3,9),MID(Q665,3,9))</f>
        <v>04351PAD3</v>
      </c>
      <c r="T665" s="61" t="str">
        <f aca="false">VLOOKUP(S665,'Output v4'!C:C,1,FALSE())</f>
        <v>04351PAD3</v>
      </c>
      <c r="U665" s="61" t="s">
        <v>46</v>
      </c>
      <c r="Z665" s="61" t="s">
        <v>1304</v>
      </c>
      <c r="AA665" s="61" t="s">
        <v>1305</v>
      </c>
      <c r="AB665" s="63" t="n">
        <v>3000</v>
      </c>
      <c r="AC665" s="63" t="n">
        <v>3000000</v>
      </c>
      <c r="AE665" s="61" t="n">
        <v>1000</v>
      </c>
      <c r="AF665" s="64" t="n">
        <v>3000000</v>
      </c>
      <c r="AG665" s="61" t="s">
        <v>689</v>
      </c>
      <c r="AH665" s="62" t="n">
        <v>45291</v>
      </c>
      <c r="AI665" s="65" t="n">
        <v>1.0275</v>
      </c>
      <c r="AJ665" s="61" t="s">
        <v>1266</v>
      </c>
      <c r="AK665" s="65" t="n">
        <v>1.0275</v>
      </c>
      <c r="AL665" s="65" t="n">
        <v>125.95</v>
      </c>
      <c r="AM665" s="66" t="n">
        <v>3082500</v>
      </c>
      <c r="AN665" s="66" t="n">
        <f aca="false">IF(J665="Listed Option",AF665*AL665,AM665)</f>
        <v>3082500</v>
      </c>
      <c r="AO665" s="61" t="s">
        <v>1267</v>
      </c>
      <c r="AT665" s="62" t="n">
        <v>45289</v>
      </c>
      <c r="AU665" s="65" t="n">
        <v>1.03480588882</v>
      </c>
      <c r="AV665" s="61" t="s">
        <v>5515</v>
      </c>
      <c r="AW665" s="61" t="s">
        <v>4070</v>
      </c>
      <c r="AY665" s="61" t="s">
        <v>5516</v>
      </c>
      <c r="AZ665" s="61" t="s">
        <v>5516</v>
      </c>
      <c r="BA665" s="61" t="s">
        <v>5516</v>
      </c>
      <c r="BB665" s="67" t="n">
        <v>90</v>
      </c>
      <c r="BE665" s="61" t="n">
        <v>238575</v>
      </c>
      <c r="BF665" s="61" t="s">
        <v>754</v>
      </c>
      <c r="BG665" s="61" t="s">
        <v>5517</v>
      </c>
      <c r="BH665" s="61" t="s">
        <v>5517</v>
      </c>
      <c r="BI665" s="61" t="s">
        <v>5509</v>
      </c>
      <c r="BJ665" s="61" t="s">
        <v>5516</v>
      </c>
      <c r="BL665" s="61" t="s">
        <v>5511</v>
      </c>
      <c r="BM665" s="61" t="s">
        <v>5511</v>
      </c>
      <c r="BN665" s="70" t="n">
        <v>3000000</v>
      </c>
      <c r="BP665" s="68" t="n">
        <v>3082500</v>
      </c>
      <c r="BQ665" s="68" t="n">
        <v>3082500</v>
      </c>
      <c r="BR665" s="69" t="n">
        <v>3000000</v>
      </c>
      <c r="BT665" s="63" t="n">
        <v>3000</v>
      </c>
      <c r="BU665" s="68" t="n">
        <v>3000000</v>
      </c>
    </row>
    <row r="666" customFormat="false" ht="15" hidden="true" customHeight="false" outlineLevel="0" collapsed="false">
      <c r="A666" s="61" t="s">
        <v>5527</v>
      </c>
      <c r="B666" s="61" t="s">
        <v>5528</v>
      </c>
      <c r="C666" s="62" t="n">
        <v>45291</v>
      </c>
      <c r="D666" s="62" t="n">
        <v>45291</v>
      </c>
      <c r="E666" s="61" t="s">
        <v>1259</v>
      </c>
      <c r="F666" s="61" t="s">
        <v>754</v>
      </c>
      <c r="G666" s="61" t="s">
        <v>5508</v>
      </c>
      <c r="H666" s="61" t="s">
        <v>5508</v>
      </c>
      <c r="I666" s="61" t="s">
        <v>5509</v>
      </c>
      <c r="J666" s="61" t="s">
        <v>1195</v>
      </c>
      <c r="K666" s="61" t="s">
        <v>4265</v>
      </c>
      <c r="L666" s="61" t="s">
        <v>4265</v>
      </c>
      <c r="N666" s="61" t="n">
        <v>43464710</v>
      </c>
      <c r="O666" s="61" t="s">
        <v>1262</v>
      </c>
      <c r="P666" s="61" t="s">
        <v>5510</v>
      </c>
      <c r="Q666" s="61" t="s">
        <v>5511</v>
      </c>
      <c r="R666" s="61" t="s">
        <v>5511</v>
      </c>
      <c r="S666" s="61" t="str">
        <f aca="false">IF(J666="Listed Option",MID(R666,3,9),MID(Q666,3,9))</f>
        <v>04351P101</v>
      </c>
      <c r="T666" s="61" t="e">
        <f aca="false">VLOOKUP(S666,'Output v4'!C:C,1,FALSE())</f>
        <v>#N/A</v>
      </c>
      <c r="U666" s="61" t="s">
        <v>5512</v>
      </c>
      <c r="V666" s="61" t="s">
        <v>5513</v>
      </c>
      <c r="W666" s="61" t="s">
        <v>5514</v>
      </c>
      <c r="Y666" s="61" t="s">
        <v>5515</v>
      </c>
      <c r="Z666" s="61" t="s">
        <v>4029</v>
      </c>
      <c r="AA666" s="61" t="s">
        <v>4117</v>
      </c>
      <c r="AB666" s="63" t="n">
        <v>-20400</v>
      </c>
      <c r="AC666" s="63" t="n">
        <v>-20400</v>
      </c>
      <c r="AE666" s="61" t="n">
        <v>0</v>
      </c>
      <c r="AF666" s="64" t="n">
        <v>-20400</v>
      </c>
      <c r="AG666" s="61" t="s">
        <v>1273</v>
      </c>
      <c r="AH666" s="62" t="n">
        <v>45291</v>
      </c>
      <c r="AI666" s="65" t="n">
        <v>125.95</v>
      </c>
      <c r="AJ666" s="61" t="s">
        <v>3614</v>
      </c>
      <c r="AK666" s="65" t="n">
        <v>125.95</v>
      </c>
      <c r="AL666" s="65" t="n">
        <v>125.95</v>
      </c>
      <c r="AM666" s="66" t="n">
        <v>-2569380</v>
      </c>
      <c r="AN666" s="66" t="n">
        <f aca="false">IF(J666="Listed Option",AF666*AL666,AM666)</f>
        <v>-2569380</v>
      </c>
      <c r="AO666" s="61" t="s">
        <v>1267</v>
      </c>
      <c r="AP666" s="61" t="n">
        <v>1</v>
      </c>
      <c r="AQ666" s="61" t="n">
        <v>1</v>
      </c>
      <c r="AV666" s="61" t="s">
        <v>5515</v>
      </c>
      <c r="AW666" s="61" t="s">
        <v>4070</v>
      </c>
      <c r="AY666" s="61" t="s">
        <v>5516</v>
      </c>
      <c r="AZ666" s="61" t="s">
        <v>5516</v>
      </c>
      <c r="BA666" s="61" t="s">
        <v>5516</v>
      </c>
      <c r="BB666" s="67" t="n">
        <v>0</v>
      </c>
      <c r="BE666" s="61" t="n">
        <v>238587</v>
      </c>
      <c r="BF666" s="61" t="s">
        <v>754</v>
      </c>
      <c r="BG666" s="61" t="s">
        <v>5517</v>
      </c>
      <c r="BH666" s="61" t="s">
        <v>5517</v>
      </c>
      <c r="BI666" s="61" t="s">
        <v>5509</v>
      </c>
      <c r="BJ666" s="61" t="s">
        <v>5516</v>
      </c>
      <c r="BK666" s="61" t="s">
        <v>5516</v>
      </c>
      <c r="BL666" s="61" t="s">
        <v>5511</v>
      </c>
      <c r="BM666" s="61" t="s">
        <v>5511</v>
      </c>
      <c r="BN666" s="70" t="n">
        <v>-2569380</v>
      </c>
      <c r="BO666" s="68" t="n">
        <v>-2569380</v>
      </c>
      <c r="BP666" s="68" t="n">
        <v>-2569380</v>
      </c>
      <c r="BQ666" s="68" t="n">
        <v>-2569380</v>
      </c>
      <c r="BR666" s="69" t="n">
        <v>-20400</v>
      </c>
      <c r="BU666" s="68" t="n">
        <v>20400</v>
      </c>
    </row>
    <row r="667" customFormat="false" ht="15" hidden="true" customHeight="false" outlineLevel="0" collapsed="false">
      <c r="A667" s="61" t="s">
        <v>5529</v>
      </c>
      <c r="B667" s="61" t="s">
        <v>5530</v>
      </c>
      <c r="C667" s="62" t="n">
        <v>45291</v>
      </c>
      <c r="D667" s="62" t="n">
        <v>45291</v>
      </c>
      <c r="E667" s="61" t="s">
        <v>1259</v>
      </c>
      <c r="F667" s="61" t="s">
        <v>754</v>
      </c>
      <c r="G667" s="61" t="s">
        <v>5520</v>
      </c>
      <c r="H667" s="61" t="s">
        <v>5508</v>
      </c>
      <c r="I667" s="61" t="s">
        <v>5509</v>
      </c>
      <c r="J667" s="61" t="s">
        <v>1199</v>
      </c>
      <c r="K667" s="61" t="s">
        <v>4543</v>
      </c>
      <c r="L667" s="61" t="s">
        <v>4543</v>
      </c>
      <c r="N667" s="61" t="n">
        <v>176964845</v>
      </c>
      <c r="O667" s="61" t="s">
        <v>1262</v>
      </c>
      <c r="P667" s="61" t="s">
        <v>5521</v>
      </c>
      <c r="Q667" s="61" t="s">
        <v>5522</v>
      </c>
      <c r="R667" s="61" t="s">
        <v>5511</v>
      </c>
      <c r="S667" s="61" t="str">
        <f aca="false">IF(J667="Listed Option",MID(R667,3,9),MID(Q667,3,9))</f>
        <v>04351PAD3</v>
      </c>
      <c r="T667" s="61" t="str">
        <f aca="false">VLOOKUP(S667,'Output v4'!C:C,1,FALSE())</f>
        <v>04351PAD3</v>
      </c>
      <c r="U667" s="61" t="s">
        <v>46</v>
      </c>
      <c r="Z667" s="61" t="s">
        <v>4029</v>
      </c>
      <c r="AA667" s="61" t="s">
        <v>4117</v>
      </c>
      <c r="AB667" s="63" t="n">
        <v>5241</v>
      </c>
      <c r="AC667" s="63" t="n">
        <v>5241000</v>
      </c>
      <c r="AE667" s="61" t="n">
        <v>1000</v>
      </c>
      <c r="AF667" s="64" t="n">
        <v>5241000</v>
      </c>
      <c r="AG667" s="61" t="s">
        <v>689</v>
      </c>
      <c r="AH667" s="62" t="n">
        <v>45291</v>
      </c>
      <c r="AI667" s="65" t="n">
        <v>1.0275</v>
      </c>
      <c r="AJ667" s="61" t="s">
        <v>1266</v>
      </c>
      <c r="AK667" s="65" t="n">
        <v>1.0275</v>
      </c>
      <c r="AL667" s="65" t="n">
        <v>125.95</v>
      </c>
      <c r="AM667" s="66" t="n">
        <v>5385127.5</v>
      </c>
      <c r="AN667" s="66" t="n">
        <f aca="false">IF(J667="Listed Option",AF667*AL667,AM667)</f>
        <v>5385127.5</v>
      </c>
      <c r="AO667" s="61" t="s">
        <v>1267</v>
      </c>
      <c r="AT667" s="62" t="n">
        <v>45289</v>
      </c>
      <c r="AU667" s="65" t="n">
        <v>1.03480588882</v>
      </c>
      <c r="AV667" s="61" t="s">
        <v>5515</v>
      </c>
      <c r="AW667" s="61" t="s">
        <v>4070</v>
      </c>
      <c r="AY667" s="61" t="s">
        <v>5516</v>
      </c>
      <c r="AZ667" s="61" t="s">
        <v>5516</v>
      </c>
      <c r="BA667" s="61" t="s">
        <v>5516</v>
      </c>
      <c r="BB667" s="67" t="n">
        <v>90</v>
      </c>
      <c r="BE667" s="61" t="n">
        <v>238587</v>
      </c>
      <c r="BF667" s="61" t="s">
        <v>754</v>
      </c>
      <c r="BG667" s="61" t="s">
        <v>5517</v>
      </c>
      <c r="BH667" s="61" t="s">
        <v>5517</v>
      </c>
      <c r="BI667" s="61" t="s">
        <v>5509</v>
      </c>
      <c r="BJ667" s="61" t="s">
        <v>5516</v>
      </c>
      <c r="BL667" s="61" t="s">
        <v>5511</v>
      </c>
      <c r="BM667" s="61" t="s">
        <v>5511</v>
      </c>
      <c r="BN667" s="70" t="n">
        <v>5241000</v>
      </c>
      <c r="BP667" s="68" t="n">
        <v>5385127.5</v>
      </c>
      <c r="BQ667" s="68" t="n">
        <v>5385127.5</v>
      </c>
      <c r="BR667" s="69" t="n">
        <v>5241000</v>
      </c>
      <c r="BT667" s="63" t="n">
        <v>5241</v>
      </c>
      <c r="BU667" s="68" t="n">
        <v>5241000</v>
      </c>
    </row>
    <row r="668" customFormat="false" ht="15" hidden="true" customHeight="false" outlineLevel="0" collapsed="false">
      <c r="A668" s="61" t="s">
        <v>5531</v>
      </c>
      <c r="B668" s="61" t="s">
        <v>5532</v>
      </c>
      <c r="C668" s="62" t="n">
        <v>45291</v>
      </c>
      <c r="D668" s="62" t="n">
        <v>45291</v>
      </c>
      <c r="E668" s="61" t="s">
        <v>1259</v>
      </c>
      <c r="F668" s="61" t="s">
        <v>754</v>
      </c>
      <c r="G668" s="61" t="s">
        <v>5508</v>
      </c>
      <c r="H668" s="61" t="s">
        <v>5508</v>
      </c>
      <c r="I668" s="61" t="s">
        <v>5509</v>
      </c>
      <c r="J668" s="61" t="s">
        <v>1195</v>
      </c>
      <c r="K668" s="61" t="s">
        <v>4265</v>
      </c>
      <c r="L668" s="61" t="s">
        <v>4265</v>
      </c>
      <c r="N668" s="61" t="n">
        <v>43464710</v>
      </c>
      <c r="O668" s="61" t="s">
        <v>1262</v>
      </c>
      <c r="P668" s="61" t="s">
        <v>5510</v>
      </c>
      <c r="Q668" s="61" t="s">
        <v>5511</v>
      </c>
      <c r="R668" s="61" t="s">
        <v>5511</v>
      </c>
      <c r="S668" s="61" t="str">
        <f aca="false">IF(J668="Listed Option",MID(R668,3,9),MID(Q668,3,9))</f>
        <v>04351P101</v>
      </c>
      <c r="T668" s="61" t="e">
        <f aca="false">VLOOKUP(S668,'Output v4'!C:C,1,FALSE())</f>
        <v>#N/A</v>
      </c>
      <c r="U668" s="61" t="s">
        <v>5512</v>
      </c>
      <c r="V668" s="61" t="s">
        <v>5513</v>
      </c>
      <c r="W668" s="61" t="s">
        <v>5514</v>
      </c>
      <c r="Y668" s="61" t="s">
        <v>5515</v>
      </c>
      <c r="Z668" s="61" t="s">
        <v>4074</v>
      </c>
      <c r="AA668" s="61" t="s">
        <v>4075</v>
      </c>
      <c r="AB668" s="63" t="n">
        <v>-76908</v>
      </c>
      <c r="AC668" s="63" t="n">
        <v>-76908</v>
      </c>
      <c r="AE668" s="61" t="n">
        <v>0</v>
      </c>
      <c r="AF668" s="64" t="n">
        <v>-76908</v>
      </c>
      <c r="AG668" s="61" t="s">
        <v>1273</v>
      </c>
      <c r="AH668" s="62" t="n">
        <v>45291</v>
      </c>
      <c r="AI668" s="65" t="n">
        <v>125.95</v>
      </c>
      <c r="AJ668" s="61" t="s">
        <v>3614</v>
      </c>
      <c r="AK668" s="65" t="n">
        <v>125.95</v>
      </c>
      <c r="AL668" s="65" t="n">
        <v>125.95</v>
      </c>
      <c r="AM668" s="66" t="n">
        <v>-9686562.6</v>
      </c>
      <c r="AN668" s="66" t="n">
        <f aca="false">IF(J668="Listed Option",AF668*AL668,AM668)</f>
        <v>-9686562.6</v>
      </c>
      <c r="AO668" s="61" t="s">
        <v>1267</v>
      </c>
      <c r="AP668" s="61" t="n">
        <v>1</v>
      </c>
      <c r="AQ668" s="61" t="n">
        <v>1</v>
      </c>
      <c r="AV668" s="61" t="s">
        <v>5515</v>
      </c>
      <c r="AW668" s="61" t="s">
        <v>4070</v>
      </c>
      <c r="AY668" s="61" t="s">
        <v>5516</v>
      </c>
      <c r="AZ668" s="61" t="s">
        <v>5516</v>
      </c>
      <c r="BA668" s="61" t="s">
        <v>5516</v>
      </c>
      <c r="BB668" s="67" t="n">
        <v>0</v>
      </c>
      <c r="BE668" s="61" t="n">
        <v>241450</v>
      </c>
      <c r="BF668" s="61" t="s">
        <v>754</v>
      </c>
      <c r="BG668" s="61" t="s">
        <v>5517</v>
      </c>
      <c r="BH668" s="61" t="s">
        <v>5517</v>
      </c>
      <c r="BI668" s="61" t="s">
        <v>5509</v>
      </c>
      <c r="BJ668" s="61" t="s">
        <v>5516</v>
      </c>
      <c r="BK668" s="61" t="s">
        <v>5516</v>
      </c>
      <c r="BL668" s="61" t="s">
        <v>5511</v>
      </c>
      <c r="BM668" s="61" t="s">
        <v>5511</v>
      </c>
      <c r="BN668" s="70" t="n">
        <v>-9686562.6</v>
      </c>
      <c r="BO668" s="68" t="n">
        <v>-9686562.6</v>
      </c>
      <c r="BP668" s="68" t="n">
        <v>-9686562.6</v>
      </c>
      <c r="BQ668" s="68" t="n">
        <v>-9686562.6</v>
      </c>
      <c r="BR668" s="69" t="n">
        <v>-76908</v>
      </c>
      <c r="BU668" s="68" t="n">
        <v>76908</v>
      </c>
    </row>
    <row r="669" customFormat="false" ht="15" hidden="true" customHeight="false" outlineLevel="0" collapsed="false">
      <c r="A669" s="61" t="s">
        <v>5533</v>
      </c>
      <c r="B669" s="61" t="s">
        <v>5534</v>
      </c>
      <c r="C669" s="62" t="n">
        <v>45291</v>
      </c>
      <c r="D669" s="62" t="n">
        <v>45291</v>
      </c>
      <c r="E669" s="61" t="s">
        <v>1259</v>
      </c>
      <c r="F669" s="61" t="s">
        <v>754</v>
      </c>
      <c r="G669" s="61" t="s">
        <v>5520</v>
      </c>
      <c r="H669" s="61" t="s">
        <v>5508</v>
      </c>
      <c r="I669" s="61" t="s">
        <v>5509</v>
      </c>
      <c r="J669" s="61" t="s">
        <v>1199</v>
      </c>
      <c r="K669" s="61" t="s">
        <v>4543</v>
      </c>
      <c r="L669" s="61" t="s">
        <v>4543</v>
      </c>
      <c r="N669" s="61" t="n">
        <v>176964845</v>
      </c>
      <c r="O669" s="61" t="s">
        <v>1262</v>
      </c>
      <c r="P669" s="61" t="s">
        <v>5521</v>
      </c>
      <c r="Q669" s="61" t="s">
        <v>5522</v>
      </c>
      <c r="R669" s="61" t="s">
        <v>5511</v>
      </c>
      <c r="S669" s="61" t="str">
        <f aca="false">IF(J669="Listed Option",MID(R669,3,9),MID(Q669,3,9))</f>
        <v>04351PAD3</v>
      </c>
      <c r="T669" s="61" t="str">
        <f aca="false">VLOOKUP(S669,'Output v4'!C:C,1,FALSE())</f>
        <v>04351PAD3</v>
      </c>
      <c r="U669" s="61" t="s">
        <v>46</v>
      </c>
      <c r="Z669" s="61" t="s">
        <v>4074</v>
      </c>
      <c r="AA669" s="61" t="s">
        <v>4075</v>
      </c>
      <c r="AB669" s="63" t="n">
        <v>17500</v>
      </c>
      <c r="AC669" s="63" t="n">
        <v>17500000</v>
      </c>
      <c r="AE669" s="61" t="n">
        <v>1000</v>
      </c>
      <c r="AF669" s="64" t="n">
        <v>17500000</v>
      </c>
      <c r="AG669" s="61" t="s">
        <v>689</v>
      </c>
      <c r="AH669" s="62" t="n">
        <v>45291</v>
      </c>
      <c r="AI669" s="65" t="n">
        <v>1.0275</v>
      </c>
      <c r="AJ669" s="61" t="s">
        <v>1266</v>
      </c>
      <c r="AK669" s="65" t="n">
        <v>1.0275</v>
      </c>
      <c r="AL669" s="65" t="n">
        <v>125.95</v>
      </c>
      <c r="AM669" s="66" t="n">
        <v>17981250</v>
      </c>
      <c r="AN669" s="66" t="n">
        <f aca="false">IF(J669="Listed Option",AF669*AL669,AM669)</f>
        <v>17981250</v>
      </c>
      <c r="AO669" s="61" t="s">
        <v>1267</v>
      </c>
      <c r="AT669" s="62" t="n">
        <v>45289</v>
      </c>
      <c r="AU669" s="65" t="n">
        <v>1.03480588882</v>
      </c>
      <c r="AV669" s="61" t="s">
        <v>5515</v>
      </c>
      <c r="AW669" s="61" t="s">
        <v>4070</v>
      </c>
      <c r="AY669" s="61" t="s">
        <v>5516</v>
      </c>
      <c r="AZ669" s="61" t="s">
        <v>5516</v>
      </c>
      <c r="BA669" s="61" t="s">
        <v>5516</v>
      </c>
      <c r="BB669" s="67" t="n">
        <v>90</v>
      </c>
      <c r="BE669" s="61" t="n">
        <v>241450</v>
      </c>
      <c r="BF669" s="61" t="s">
        <v>754</v>
      </c>
      <c r="BG669" s="61" t="s">
        <v>5517</v>
      </c>
      <c r="BH669" s="61" t="s">
        <v>5517</v>
      </c>
      <c r="BI669" s="61" t="s">
        <v>5509</v>
      </c>
      <c r="BJ669" s="61" t="s">
        <v>5516</v>
      </c>
      <c r="BL669" s="61" t="s">
        <v>5511</v>
      </c>
      <c r="BM669" s="61" t="s">
        <v>5511</v>
      </c>
      <c r="BN669" s="70" t="n">
        <v>17500000</v>
      </c>
      <c r="BP669" s="68" t="n">
        <v>17981250</v>
      </c>
      <c r="BQ669" s="68" t="n">
        <v>17981250</v>
      </c>
      <c r="BR669" s="69" t="n">
        <v>17500000</v>
      </c>
      <c r="BT669" s="63" t="n">
        <v>17500</v>
      </c>
      <c r="BU669" s="68" t="n">
        <v>17500000</v>
      </c>
    </row>
    <row r="670" customFormat="false" ht="15" hidden="true" customHeight="false" outlineLevel="0" collapsed="false">
      <c r="A670" s="61" t="s">
        <v>5535</v>
      </c>
      <c r="B670" s="61" t="s">
        <v>5536</v>
      </c>
      <c r="C670" s="62" t="n">
        <v>45291</v>
      </c>
      <c r="D670" s="62" t="n">
        <v>45291</v>
      </c>
      <c r="E670" s="61" t="s">
        <v>1259</v>
      </c>
      <c r="F670" s="61" t="s">
        <v>756</v>
      </c>
      <c r="G670" s="61" t="s">
        <v>5537</v>
      </c>
      <c r="H670" s="61" t="s">
        <v>5538</v>
      </c>
      <c r="I670" s="61" t="s">
        <v>5539</v>
      </c>
      <c r="J670" s="61" t="s">
        <v>1195</v>
      </c>
      <c r="K670" s="61" t="s">
        <v>4265</v>
      </c>
      <c r="L670" s="61" t="s">
        <v>4265</v>
      </c>
      <c r="N670" s="61" t="n">
        <v>109007</v>
      </c>
      <c r="O670" s="61" t="s">
        <v>1262</v>
      </c>
      <c r="P670" s="61" t="s">
        <v>5540</v>
      </c>
      <c r="Q670" s="61" t="s">
        <v>5541</v>
      </c>
      <c r="R670" s="61" t="s">
        <v>5542</v>
      </c>
      <c r="S670" s="61" t="str">
        <f aca="false">IF(J670="Listed Option",MID(R670,3,9),MID(Q670,3,9))</f>
        <v>046353108</v>
      </c>
      <c r="T670" s="61" t="str">
        <f aca="false">VLOOKUP(S670,'Output v4'!C:C,1,FALSE())</f>
        <v>046353108</v>
      </c>
      <c r="U670" s="61" t="s">
        <v>48</v>
      </c>
      <c r="V670" s="61" t="s">
        <v>5543</v>
      </c>
      <c r="W670" s="61" t="s">
        <v>5544</v>
      </c>
      <c r="Y670" s="61" t="s">
        <v>5545</v>
      </c>
      <c r="Z670" s="61" t="s">
        <v>1304</v>
      </c>
      <c r="AA670" s="61" t="s">
        <v>1305</v>
      </c>
      <c r="AB670" s="63" t="n">
        <v>4242</v>
      </c>
      <c r="AC670" s="63" t="n">
        <v>4242</v>
      </c>
      <c r="AE670" s="61" t="n">
        <v>0</v>
      </c>
      <c r="AF670" s="64" t="n">
        <v>4242</v>
      </c>
      <c r="AG670" s="61" t="s">
        <v>689</v>
      </c>
      <c r="AH670" s="62" t="n">
        <v>45291</v>
      </c>
      <c r="AI670" s="65" t="n">
        <v>67.35</v>
      </c>
      <c r="AJ670" s="61" t="s">
        <v>3614</v>
      </c>
      <c r="AK670" s="65" t="n">
        <v>67.35</v>
      </c>
      <c r="AL670" s="65" t="n">
        <v>135.1023</v>
      </c>
      <c r="AM670" s="66" t="n">
        <v>285698.7</v>
      </c>
      <c r="AN670" s="66" t="n">
        <f aca="false">IF(J670="Listed Option",AF670*AL670,AM670)</f>
        <v>285698.7</v>
      </c>
      <c r="AO670" s="61" t="s">
        <v>1267</v>
      </c>
      <c r="AP670" s="61" t="n">
        <v>1</v>
      </c>
      <c r="AQ670" s="61" t="n">
        <v>1</v>
      </c>
      <c r="AV670" s="61" t="s">
        <v>5546</v>
      </c>
      <c r="AW670" s="61" t="s">
        <v>3625</v>
      </c>
      <c r="AY670" s="61" t="s">
        <v>5539</v>
      </c>
      <c r="AZ670" s="61" t="s">
        <v>5539</v>
      </c>
      <c r="BA670" s="61" t="s">
        <v>5539</v>
      </c>
      <c r="BB670" s="67" t="n">
        <v>0</v>
      </c>
      <c r="BE670" s="61" t="n">
        <v>238575</v>
      </c>
      <c r="BF670" s="61" t="s">
        <v>756</v>
      </c>
      <c r="BG670" s="61" t="s">
        <v>4320</v>
      </c>
      <c r="BH670" s="61" t="s">
        <v>4320</v>
      </c>
      <c r="BI670" s="61" t="s">
        <v>5539</v>
      </c>
      <c r="BJ670" s="61" t="s">
        <v>5539</v>
      </c>
      <c r="BK670" s="61" t="s">
        <v>5539</v>
      </c>
      <c r="BL670" s="61" t="s">
        <v>5542</v>
      </c>
      <c r="BM670" s="61" t="s">
        <v>5541</v>
      </c>
      <c r="BN670" s="70" t="n">
        <v>285698.7</v>
      </c>
      <c r="BO670" s="68" t="n">
        <v>285698.7</v>
      </c>
      <c r="BP670" s="68" t="n">
        <v>285698.7</v>
      </c>
      <c r="BQ670" s="68" t="n">
        <v>285698.7</v>
      </c>
      <c r="BR670" s="69" t="n">
        <v>4242</v>
      </c>
      <c r="BU670" s="68" t="n">
        <v>4242</v>
      </c>
    </row>
    <row r="671" customFormat="false" ht="15" hidden="true" customHeight="false" outlineLevel="0" collapsed="false">
      <c r="A671" s="61" t="s">
        <v>5547</v>
      </c>
      <c r="B671" s="61" t="s">
        <v>5548</v>
      </c>
      <c r="C671" s="62" t="n">
        <v>45291</v>
      </c>
      <c r="D671" s="62" t="n">
        <v>45291</v>
      </c>
      <c r="E671" s="61" t="s">
        <v>1259</v>
      </c>
      <c r="F671" s="61" t="s">
        <v>756</v>
      </c>
      <c r="G671" s="61" t="s">
        <v>5549</v>
      </c>
      <c r="H671" s="61" t="s">
        <v>5537</v>
      </c>
      <c r="I671" s="61" t="s">
        <v>5539</v>
      </c>
      <c r="J671" s="61" t="s">
        <v>1196</v>
      </c>
      <c r="K671" s="61" t="s">
        <v>4088</v>
      </c>
      <c r="L671" s="61" t="s">
        <v>4089</v>
      </c>
      <c r="M671" s="61" t="s">
        <v>1197</v>
      </c>
      <c r="N671" s="61" t="n">
        <v>134072836</v>
      </c>
      <c r="O671" s="61" t="s">
        <v>1262</v>
      </c>
      <c r="P671" s="61" t="s">
        <v>5550</v>
      </c>
      <c r="R671" s="61" t="s">
        <v>5541</v>
      </c>
      <c r="S671" s="61" t="str">
        <f aca="false">IF(J671="Listed Option",MID(R671,3,9),MID(Q671,3,9))</f>
        <v>046353108</v>
      </c>
      <c r="T671" s="61" t="str">
        <f aca="false">VLOOKUP(S671,'Output v4'!C:C,1,FALSE())</f>
        <v>046353108</v>
      </c>
      <c r="W671" s="61" t="s">
        <v>5551</v>
      </c>
      <c r="X671" s="61" t="s">
        <v>5552</v>
      </c>
      <c r="Y671" s="61" t="s">
        <v>5553</v>
      </c>
      <c r="Z671" s="61" t="s">
        <v>1304</v>
      </c>
      <c r="AA671" s="61" t="s">
        <v>1305</v>
      </c>
      <c r="AB671" s="63" t="n">
        <v>79</v>
      </c>
      <c r="AC671" s="63" t="n">
        <v>79</v>
      </c>
      <c r="AD671" s="61" t="n">
        <v>100</v>
      </c>
      <c r="AE671" s="61" t="n">
        <v>0</v>
      </c>
      <c r="AF671" s="64" t="n">
        <v>7900</v>
      </c>
      <c r="AG671" s="61" t="s">
        <v>689</v>
      </c>
      <c r="AH671" s="62" t="n">
        <v>45291</v>
      </c>
      <c r="AI671" s="65" t="n">
        <v>1.215</v>
      </c>
      <c r="AJ671" s="61" t="s">
        <v>1266</v>
      </c>
      <c r="AK671" s="65" t="n">
        <v>1.215</v>
      </c>
      <c r="AL671" s="65" t="n">
        <v>67.35</v>
      </c>
      <c r="AM671" s="66" t="n">
        <v>9598.5</v>
      </c>
      <c r="AN671" s="66" t="n">
        <f aca="false">IF(J671="Listed Option",AF671*AL671,AM671)</f>
        <v>532065</v>
      </c>
      <c r="AO671" s="61" t="s">
        <v>1267</v>
      </c>
      <c r="AP671" s="61" t="n">
        <v>100</v>
      </c>
      <c r="AQ671" s="61" t="n">
        <v>100</v>
      </c>
      <c r="AV671" s="61" t="s">
        <v>5545</v>
      </c>
      <c r="AW671" s="61" t="s">
        <v>4070</v>
      </c>
      <c r="AY671" s="61" t="s">
        <v>5539</v>
      </c>
      <c r="AZ671" s="61" t="s">
        <v>5539</v>
      </c>
      <c r="BA671" s="61" t="s">
        <v>5539</v>
      </c>
      <c r="BB671" s="67" t="n">
        <v>0</v>
      </c>
      <c r="BE671" s="61" t="n">
        <v>238575</v>
      </c>
      <c r="BG671" s="61" t="s">
        <v>4320</v>
      </c>
      <c r="BJ671" s="61" t="s">
        <v>5539</v>
      </c>
      <c r="BL671" s="61" t="s">
        <v>5541</v>
      </c>
      <c r="BM671" s="61" t="s">
        <v>5541</v>
      </c>
      <c r="BN671" s="70" t="n">
        <v>-532065</v>
      </c>
      <c r="BO671" s="68" t="n">
        <v>532065</v>
      </c>
      <c r="BP671" s="68" t="n">
        <v>95.985</v>
      </c>
      <c r="BQ671" s="68" t="n">
        <v>95.985</v>
      </c>
      <c r="BR671" s="69" t="n">
        <v>79</v>
      </c>
      <c r="BS671" s="63" t="n">
        <v>79</v>
      </c>
      <c r="BU671" s="68" t="n">
        <v>79</v>
      </c>
    </row>
    <row r="672" customFormat="false" ht="15" hidden="true" customHeight="false" outlineLevel="0" collapsed="false">
      <c r="A672" s="61" t="s">
        <v>5554</v>
      </c>
      <c r="B672" s="61" t="s">
        <v>5555</v>
      </c>
      <c r="C672" s="62" t="n">
        <v>45291</v>
      </c>
      <c r="D672" s="62" t="n">
        <v>45291</v>
      </c>
      <c r="E672" s="61" t="s">
        <v>1259</v>
      </c>
      <c r="F672" s="61" t="s">
        <v>756</v>
      </c>
      <c r="G672" s="61" t="s">
        <v>5556</v>
      </c>
      <c r="H672" s="61" t="s">
        <v>5537</v>
      </c>
      <c r="I672" s="61" t="s">
        <v>5539</v>
      </c>
      <c r="J672" s="61" t="s">
        <v>1196</v>
      </c>
      <c r="K672" s="61" t="s">
        <v>4088</v>
      </c>
      <c r="L672" s="61" t="s">
        <v>4277</v>
      </c>
      <c r="M672" s="61" t="s">
        <v>1198</v>
      </c>
      <c r="N672" s="61" t="n">
        <v>134725360</v>
      </c>
      <c r="O672" s="61" t="s">
        <v>1262</v>
      </c>
      <c r="P672" s="61" t="s">
        <v>5557</v>
      </c>
      <c r="R672" s="61" t="s">
        <v>5541</v>
      </c>
      <c r="S672" s="61" t="str">
        <f aca="false">IF(J672="Listed Option",MID(R672,3,9),MID(Q672,3,9))</f>
        <v>046353108</v>
      </c>
      <c r="T672" s="61" t="str">
        <f aca="false">VLOOKUP(S672,'Output v4'!C:C,1,FALSE())</f>
        <v>046353108</v>
      </c>
      <c r="W672" s="61" t="s">
        <v>5558</v>
      </c>
      <c r="X672" s="61" t="s">
        <v>5559</v>
      </c>
      <c r="Y672" s="61" t="s">
        <v>5560</v>
      </c>
      <c r="Z672" s="61" t="s">
        <v>1304</v>
      </c>
      <c r="AA672" s="61" t="s">
        <v>1305</v>
      </c>
      <c r="AB672" s="63" t="n">
        <v>79</v>
      </c>
      <c r="AC672" s="63" t="n">
        <v>79</v>
      </c>
      <c r="AD672" s="61" t="n">
        <v>100</v>
      </c>
      <c r="AE672" s="61" t="n">
        <v>0</v>
      </c>
      <c r="AF672" s="64" t="n">
        <v>7900</v>
      </c>
      <c r="AG672" s="61" t="s">
        <v>689</v>
      </c>
      <c r="AH672" s="62" t="n">
        <v>45291</v>
      </c>
      <c r="AI672" s="65" t="n">
        <v>0.075</v>
      </c>
      <c r="AJ672" s="61" t="s">
        <v>1266</v>
      </c>
      <c r="AK672" s="65" t="n">
        <v>0.075</v>
      </c>
      <c r="AL672" s="65" t="n">
        <v>67.35</v>
      </c>
      <c r="AM672" s="66" t="n">
        <v>592.5</v>
      </c>
      <c r="AN672" s="66" t="n">
        <f aca="false">IF(J672="Listed Option",AF672*AL672,AM672)</f>
        <v>532065</v>
      </c>
      <c r="AO672" s="61" t="s">
        <v>1267</v>
      </c>
      <c r="AP672" s="61" t="n">
        <v>100</v>
      </c>
      <c r="AQ672" s="61" t="n">
        <v>100</v>
      </c>
      <c r="AV672" s="61" t="s">
        <v>5545</v>
      </c>
      <c r="AW672" s="61" t="s">
        <v>4070</v>
      </c>
      <c r="AY672" s="61" t="s">
        <v>5539</v>
      </c>
      <c r="AZ672" s="61" t="s">
        <v>5539</v>
      </c>
      <c r="BA672" s="61" t="s">
        <v>5539</v>
      </c>
      <c r="BB672" s="67" t="n">
        <v>0</v>
      </c>
      <c r="BE672" s="61" t="n">
        <v>238575</v>
      </c>
      <c r="BG672" s="61" t="s">
        <v>4320</v>
      </c>
      <c r="BJ672" s="61" t="s">
        <v>5539</v>
      </c>
      <c r="BL672" s="61" t="s">
        <v>5541</v>
      </c>
      <c r="BM672" s="61" t="s">
        <v>5541</v>
      </c>
      <c r="BN672" s="70" t="n">
        <v>532065</v>
      </c>
      <c r="BO672" s="68" t="n">
        <v>532065</v>
      </c>
      <c r="BP672" s="68" t="n">
        <v>5.925</v>
      </c>
      <c r="BQ672" s="68" t="n">
        <v>5.925</v>
      </c>
      <c r="BR672" s="69" t="n">
        <v>79</v>
      </c>
      <c r="BS672" s="63" t="n">
        <v>79</v>
      </c>
      <c r="BU672" s="68" t="n">
        <v>79</v>
      </c>
    </row>
    <row r="673" customFormat="false" ht="15" hidden="true" customHeight="false" outlineLevel="0" collapsed="false">
      <c r="A673" s="61" t="s">
        <v>5561</v>
      </c>
      <c r="B673" s="61" t="s">
        <v>5562</v>
      </c>
      <c r="C673" s="62" t="n">
        <v>45291</v>
      </c>
      <c r="D673" s="62" t="n">
        <v>45291</v>
      </c>
      <c r="E673" s="61" t="s">
        <v>1259</v>
      </c>
      <c r="F673" s="61" t="s">
        <v>758</v>
      </c>
      <c r="G673" s="61" t="s">
        <v>5563</v>
      </c>
      <c r="H673" s="61" t="s">
        <v>5563</v>
      </c>
      <c r="I673" s="61" t="s">
        <v>5564</v>
      </c>
      <c r="J673" s="61" t="s">
        <v>1195</v>
      </c>
      <c r="K673" s="61" t="s">
        <v>1195</v>
      </c>
      <c r="L673" s="61" t="s">
        <v>1195</v>
      </c>
      <c r="N673" s="61" t="n">
        <v>55457</v>
      </c>
      <c r="O673" s="61" t="s">
        <v>1262</v>
      </c>
      <c r="P673" s="61" t="s">
        <v>5565</v>
      </c>
      <c r="Q673" s="61" t="s">
        <v>5566</v>
      </c>
      <c r="R673" s="61" t="s">
        <v>5566</v>
      </c>
      <c r="S673" s="61" t="str">
        <f aca="false">IF(J673="Listed Option",MID(R673,3,9),MID(Q673,3,9))</f>
        <v>052769106</v>
      </c>
      <c r="T673" s="61" t="str">
        <f aca="false">VLOOKUP(S673,'Output v4'!C:C,1,FALSE())</f>
        <v>052769106</v>
      </c>
      <c r="U673" s="61" t="s">
        <v>50</v>
      </c>
      <c r="V673" s="61" t="s">
        <v>5567</v>
      </c>
      <c r="W673" s="61" t="s">
        <v>5568</v>
      </c>
      <c r="Y673" s="61" t="s">
        <v>5569</v>
      </c>
      <c r="Z673" s="61" t="s">
        <v>1304</v>
      </c>
      <c r="AA673" s="61" t="s">
        <v>1305</v>
      </c>
      <c r="AB673" s="63" t="n">
        <v>-735</v>
      </c>
      <c r="AC673" s="63" t="n">
        <v>-735</v>
      </c>
      <c r="AE673" s="61" t="n">
        <v>0</v>
      </c>
      <c r="AF673" s="64" t="n">
        <v>-735</v>
      </c>
      <c r="AG673" s="61" t="s">
        <v>1273</v>
      </c>
      <c r="AH673" s="62" t="n">
        <v>45291</v>
      </c>
      <c r="AI673" s="65" t="n">
        <v>243.48</v>
      </c>
      <c r="AJ673" s="61" t="s">
        <v>3614</v>
      </c>
      <c r="AK673" s="65" t="n">
        <v>243.48</v>
      </c>
      <c r="AL673" s="65" t="n">
        <v>243.48</v>
      </c>
      <c r="AM673" s="66" t="n">
        <v>-178957.8</v>
      </c>
      <c r="AN673" s="66" t="n">
        <f aca="false">IF(J673="Listed Option",AF673*AL673,AM673)</f>
        <v>-178957.8</v>
      </c>
      <c r="AO673" s="61" t="s">
        <v>1267</v>
      </c>
      <c r="AP673" s="61" t="n">
        <v>1</v>
      </c>
      <c r="AQ673" s="61" t="n">
        <v>1</v>
      </c>
      <c r="AV673" s="61" t="s">
        <v>5569</v>
      </c>
      <c r="AW673" s="61" t="s">
        <v>4070</v>
      </c>
      <c r="AY673" s="61" t="s">
        <v>5564</v>
      </c>
      <c r="AZ673" s="61" t="s">
        <v>5564</v>
      </c>
      <c r="BA673" s="61" t="s">
        <v>5564</v>
      </c>
      <c r="BB673" s="67" t="n">
        <v>0</v>
      </c>
      <c r="BE673" s="61" t="n">
        <v>238575</v>
      </c>
      <c r="BF673" s="61" t="s">
        <v>758</v>
      </c>
      <c r="BG673" s="61" t="s">
        <v>4084</v>
      </c>
      <c r="BH673" s="61" t="s">
        <v>4084</v>
      </c>
      <c r="BI673" s="61" t="s">
        <v>5564</v>
      </c>
      <c r="BJ673" s="61" t="s">
        <v>5564</v>
      </c>
      <c r="BK673" s="61" t="s">
        <v>5564</v>
      </c>
      <c r="BL673" s="61" t="s">
        <v>5566</v>
      </c>
      <c r="BM673" s="61" t="s">
        <v>5566</v>
      </c>
      <c r="BN673" s="70" t="n">
        <v>-178957.8</v>
      </c>
      <c r="BO673" s="68" t="n">
        <v>-178957.8</v>
      </c>
      <c r="BP673" s="68" t="n">
        <v>-178957.8</v>
      </c>
      <c r="BQ673" s="68" t="n">
        <v>-178957.8</v>
      </c>
      <c r="BR673" s="69" t="n">
        <v>-735</v>
      </c>
      <c r="BU673" s="68" t="n">
        <v>735</v>
      </c>
    </row>
    <row r="674" customFormat="false" ht="15" hidden="true" customHeight="false" outlineLevel="0" collapsed="false">
      <c r="A674" s="61" t="s">
        <v>5570</v>
      </c>
      <c r="B674" s="61" t="s">
        <v>5571</v>
      </c>
      <c r="C674" s="62" t="n">
        <v>45291</v>
      </c>
      <c r="D674" s="62" t="n">
        <v>45291</v>
      </c>
      <c r="E674" s="61" t="s">
        <v>1259</v>
      </c>
      <c r="F674" s="61" t="s">
        <v>758</v>
      </c>
      <c r="G674" s="61" t="s">
        <v>5572</v>
      </c>
      <c r="H674" s="61" t="s">
        <v>5563</v>
      </c>
      <c r="I674" s="61" t="s">
        <v>5564</v>
      </c>
      <c r="J674" s="61" t="s">
        <v>1196</v>
      </c>
      <c r="K674" s="61" t="s">
        <v>4088</v>
      </c>
      <c r="L674" s="61" t="s">
        <v>4089</v>
      </c>
      <c r="M674" s="61" t="s">
        <v>1197</v>
      </c>
      <c r="N674" s="61" t="n">
        <v>183386022</v>
      </c>
      <c r="O674" s="61" t="s">
        <v>1262</v>
      </c>
      <c r="P674" s="61" t="s">
        <v>5573</v>
      </c>
      <c r="R674" s="61" t="s">
        <v>5566</v>
      </c>
      <c r="S674" s="61" t="str">
        <f aca="false">IF(J674="Listed Option",MID(R674,3,9),MID(Q674,3,9))</f>
        <v>052769106</v>
      </c>
      <c r="T674" s="61" t="str">
        <f aca="false">VLOOKUP(S674,'Output v4'!C:C,1,FALSE())</f>
        <v>052769106</v>
      </c>
      <c r="W674" s="61" t="s">
        <v>5574</v>
      </c>
      <c r="X674" s="61" t="s">
        <v>5575</v>
      </c>
      <c r="Y674" s="61" t="s">
        <v>5576</v>
      </c>
      <c r="Z674" s="61" t="s">
        <v>1304</v>
      </c>
      <c r="AA674" s="61" t="s">
        <v>1305</v>
      </c>
      <c r="AB674" s="63" t="n">
        <v>77</v>
      </c>
      <c r="AC674" s="63" t="n">
        <v>77</v>
      </c>
      <c r="AD674" s="61" t="n">
        <v>100</v>
      </c>
      <c r="AE674" s="61" t="n">
        <v>0</v>
      </c>
      <c r="AF674" s="64" t="n">
        <v>7700</v>
      </c>
      <c r="AG674" s="61" t="s">
        <v>689</v>
      </c>
      <c r="AH674" s="62" t="n">
        <v>45291</v>
      </c>
      <c r="AI674" s="65" t="n">
        <v>5.5</v>
      </c>
      <c r="AJ674" s="61" t="s">
        <v>1266</v>
      </c>
      <c r="AK674" s="65" t="n">
        <v>5.5</v>
      </c>
      <c r="AL674" s="65" t="n">
        <v>243.48</v>
      </c>
      <c r="AM674" s="66" t="n">
        <v>42350</v>
      </c>
      <c r="AN674" s="66" t="n">
        <f aca="false">IF(J674="Listed Option",AF674*AL674,AM674)</f>
        <v>1874796</v>
      </c>
      <c r="AO674" s="61" t="s">
        <v>1267</v>
      </c>
      <c r="AP674" s="61" t="n">
        <v>100</v>
      </c>
      <c r="AQ674" s="61" t="n">
        <v>100</v>
      </c>
      <c r="AV674" s="61" t="s">
        <v>5569</v>
      </c>
      <c r="AW674" s="61" t="s">
        <v>4070</v>
      </c>
      <c r="AY674" s="61" t="s">
        <v>5564</v>
      </c>
      <c r="AZ674" s="61" t="s">
        <v>5564</v>
      </c>
      <c r="BA674" s="61" t="s">
        <v>5564</v>
      </c>
      <c r="BB674" s="67" t="n">
        <v>0</v>
      </c>
      <c r="BE674" s="61" t="n">
        <v>238575</v>
      </c>
      <c r="BG674" s="61" t="s">
        <v>4084</v>
      </c>
      <c r="BJ674" s="61" t="s">
        <v>5564</v>
      </c>
      <c r="BL674" s="61" t="s">
        <v>5566</v>
      </c>
      <c r="BM674" s="61" t="s">
        <v>5566</v>
      </c>
      <c r="BN674" s="70" t="n">
        <v>-1874796</v>
      </c>
      <c r="BO674" s="68" t="n">
        <v>1874796</v>
      </c>
      <c r="BP674" s="68" t="n">
        <v>423.5</v>
      </c>
      <c r="BQ674" s="68" t="n">
        <v>423.5</v>
      </c>
      <c r="BR674" s="69" t="n">
        <v>77</v>
      </c>
      <c r="BS674" s="63" t="n">
        <v>77</v>
      </c>
      <c r="BU674" s="68" t="n">
        <v>77</v>
      </c>
    </row>
    <row r="675" customFormat="false" ht="15" hidden="true" customHeight="false" outlineLevel="0" collapsed="false">
      <c r="A675" s="61" t="s">
        <v>5577</v>
      </c>
      <c r="B675" s="61" t="s">
        <v>5578</v>
      </c>
      <c r="C675" s="62" t="n">
        <v>45291</v>
      </c>
      <c r="D675" s="62" t="n">
        <v>45291</v>
      </c>
      <c r="E675" s="61" t="s">
        <v>1259</v>
      </c>
      <c r="F675" s="61" t="s">
        <v>758</v>
      </c>
      <c r="G675" s="61" t="s">
        <v>5579</v>
      </c>
      <c r="H675" s="61" t="s">
        <v>5563</v>
      </c>
      <c r="I675" s="61" t="s">
        <v>5564</v>
      </c>
      <c r="J675" s="61" t="s">
        <v>1196</v>
      </c>
      <c r="K675" s="61" t="s">
        <v>4088</v>
      </c>
      <c r="L675" s="61" t="s">
        <v>4277</v>
      </c>
      <c r="M675" s="61" t="s">
        <v>1198</v>
      </c>
      <c r="N675" s="61" t="n">
        <v>183386090</v>
      </c>
      <c r="O675" s="61" t="s">
        <v>1262</v>
      </c>
      <c r="P675" s="61" t="s">
        <v>5580</v>
      </c>
      <c r="R675" s="61" t="s">
        <v>5566</v>
      </c>
      <c r="S675" s="61" t="str">
        <f aca="false">IF(J675="Listed Option",MID(R675,3,9),MID(Q675,3,9))</f>
        <v>052769106</v>
      </c>
      <c r="T675" s="61" t="str">
        <f aca="false">VLOOKUP(S675,'Output v4'!C:C,1,FALSE())</f>
        <v>052769106</v>
      </c>
      <c r="W675" s="61" t="s">
        <v>5581</v>
      </c>
      <c r="X675" s="61" t="s">
        <v>5582</v>
      </c>
      <c r="Y675" s="61" t="s">
        <v>5583</v>
      </c>
      <c r="Z675" s="61" t="s">
        <v>1304</v>
      </c>
      <c r="AA675" s="61" t="s">
        <v>1305</v>
      </c>
      <c r="AB675" s="63" t="n">
        <v>77</v>
      </c>
      <c r="AC675" s="63" t="n">
        <v>77</v>
      </c>
      <c r="AD675" s="61" t="n">
        <v>100</v>
      </c>
      <c r="AE675" s="61" t="n">
        <v>0</v>
      </c>
      <c r="AF675" s="64" t="n">
        <v>7700</v>
      </c>
      <c r="AG675" s="61" t="s">
        <v>689</v>
      </c>
      <c r="AH675" s="62" t="n">
        <v>45291</v>
      </c>
      <c r="AI675" s="65" t="n">
        <v>6.4</v>
      </c>
      <c r="AJ675" s="61" t="s">
        <v>1266</v>
      </c>
      <c r="AK675" s="65" t="n">
        <v>6.4</v>
      </c>
      <c r="AL675" s="65" t="n">
        <v>243.48</v>
      </c>
      <c r="AM675" s="66" t="n">
        <v>49280</v>
      </c>
      <c r="AN675" s="66" t="n">
        <f aca="false">IF(J675="Listed Option",AF675*AL675,AM675)</f>
        <v>1874796</v>
      </c>
      <c r="AO675" s="61" t="s">
        <v>1267</v>
      </c>
      <c r="AP675" s="61" t="n">
        <v>100</v>
      </c>
      <c r="AQ675" s="61" t="n">
        <v>100</v>
      </c>
      <c r="AV675" s="61" t="s">
        <v>5569</v>
      </c>
      <c r="AW675" s="61" t="s">
        <v>4070</v>
      </c>
      <c r="AY675" s="61" t="s">
        <v>5564</v>
      </c>
      <c r="AZ675" s="61" t="s">
        <v>5564</v>
      </c>
      <c r="BA675" s="61" t="s">
        <v>5564</v>
      </c>
      <c r="BB675" s="67" t="n">
        <v>0</v>
      </c>
      <c r="BE675" s="61" t="n">
        <v>238575</v>
      </c>
      <c r="BG675" s="61" t="s">
        <v>4084</v>
      </c>
      <c r="BJ675" s="61" t="s">
        <v>5564</v>
      </c>
      <c r="BL675" s="61" t="s">
        <v>5566</v>
      </c>
      <c r="BM675" s="61" t="s">
        <v>5566</v>
      </c>
      <c r="BN675" s="70" t="n">
        <v>1874796</v>
      </c>
      <c r="BO675" s="68" t="n">
        <v>1874796</v>
      </c>
      <c r="BP675" s="68" t="n">
        <v>492.8</v>
      </c>
      <c r="BQ675" s="68" t="n">
        <v>492.8</v>
      </c>
      <c r="BR675" s="69" t="n">
        <v>77</v>
      </c>
      <c r="BS675" s="63" t="n">
        <v>77</v>
      </c>
      <c r="BU675" s="68" t="n">
        <v>77</v>
      </c>
    </row>
    <row r="676" customFormat="false" ht="15" hidden="true" customHeight="false" outlineLevel="0" collapsed="false">
      <c r="A676" s="61" t="s">
        <v>5584</v>
      </c>
      <c r="B676" s="61" t="s">
        <v>5585</v>
      </c>
      <c r="C676" s="62" t="n">
        <v>45291</v>
      </c>
      <c r="D676" s="62" t="n">
        <v>45291</v>
      </c>
      <c r="E676" s="61" t="s">
        <v>1259</v>
      </c>
      <c r="F676" s="61" t="s">
        <v>759</v>
      </c>
      <c r="G676" s="61" t="s">
        <v>5586</v>
      </c>
      <c r="H676" s="61" t="s">
        <v>5586</v>
      </c>
      <c r="I676" s="61" t="s">
        <v>5587</v>
      </c>
      <c r="J676" s="61" t="s">
        <v>1195</v>
      </c>
      <c r="K676" s="61" t="s">
        <v>1195</v>
      </c>
      <c r="L676" s="61" t="s">
        <v>1195</v>
      </c>
      <c r="N676" s="61" t="n">
        <v>129191</v>
      </c>
      <c r="O676" s="61" t="s">
        <v>1262</v>
      </c>
      <c r="P676" s="61" t="s">
        <v>5588</v>
      </c>
      <c r="Q676" s="61" t="s">
        <v>5589</v>
      </c>
      <c r="R676" s="61" t="s">
        <v>5589</v>
      </c>
      <c r="S676" s="61" t="str">
        <f aca="false">IF(J676="Listed Option",MID(R676,3,9),MID(Q676,3,9))</f>
        <v>053015103</v>
      </c>
      <c r="T676" s="61" t="str">
        <f aca="false">VLOOKUP(S676,'Output v4'!C:C,1,FALSE())</f>
        <v>053015103</v>
      </c>
      <c r="U676" s="61" t="s">
        <v>51</v>
      </c>
      <c r="V676" s="61" t="s">
        <v>5590</v>
      </c>
      <c r="W676" s="61" t="s">
        <v>5591</v>
      </c>
      <c r="Y676" s="61" t="s">
        <v>5592</v>
      </c>
      <c r="Z676" s="61" t="s">
        <v>1304</v>
      </c>
      <c r="AA676" s="61" t="s">
        <v>1305</v>
      </c>
      <c r="AB676" s="63" t="n">
        <v>-41</v>
      </c>
      <c r="AC676" s="63" t="n">
        <v>-41</v>
      </c>
      <c r="AE676" s="61" t="n">
        <v>0</v>
      </c>
      <c r="AF676" s="64" t="n">
        <v>-41</v>
      </c>
      <c r="AG676" s="61" t="s">
        <v>1273</v>
      </c>
      <c r="AH676" s="62" t="n">
        <v>45291</v>
      </c>
      <c r="AI676" s="65" t="n">
        <v>232.97</v>
      </c>
      <c r="AJ676" s="61" t="s">
        <v>3614</v>
      </c>
      <c r="AK676" s="65" t="n">
        <v>232.97</v>
      </c>
      <c r="AL676" s="65" t="n">
        <v>232.97</v>
      </c>
      <c r="AM676" s="66" t="n">
        <v>-9551.77</v>
      </c>
      <c r="AN676" s="66" t="n">
        <f aca="false">IF(J676="Listed Option",AF676*AL676,AM676)</f>
        <v>-9551.77</v>
      </c>
      <c r="AO676" s="61" t="s">
        <v>1267</v>
      </c>
      <c r="AP676" s="61" t="n">
        <v>1</v>
      </c>
      <c r="AQ676" s="61" t="n">
        <v>1</v>
      </c>
      <c r="AV676" s="61" t="s">
        <v>5592</v>
      </c>
      <c r="AW676" s="61" t="s">
        <v>4070</v>
      </c>
      <c r="AY676" s="61" t="s">
        <v>5593</v>
      </c>
      <c r="AZ676" s="61" t="s">
        <v>5593</v>
      </c>
      <c r="BA676" s="61" t="s">
        <v>5593</v>
      </c>
      <c r="BB676" s="67" t="n">
        <v>0</v>
      </c>
      <c r="BE676" s="61" t="n">
        <v>238575</v>
      </c>
      <c r="BF676" s="61" t="s">
        <v>759</v>
      </c>
      <c r="BG676" s="61" t="s">
        <v>4084</v>
      </c>
      <c r="BH676" s="61" t="s">
        <v>4084</v>
      </c>
      <c r="BI676" s="61" t="s">
        <v>5587</v>
      </c>
      <c r="BJ676" s="61" t="s">
        <v>5593</v>
      </c>
      <c r="BK676" s="61" t="s">
        <v>5593</v>
      </c>
      <c r="BL676" s="61" t="s">
        <v>5589</v>
      </c>
      <c r="BM676" s="61" t="s">
        <v>5589</v>
      </c>
      <c r="BN676" s="70" t="n">
        <v>-9551.77</v>
      </c>
      <c r="BO676" s="68" t="n">
        <v>-9551.77</v>
      </c>
      <c r="BP676" s="68" t="n">
        <v>-9551.77</v>
      </c>
      <c r="BQ676" s="68" t="n">
        <v>-9551.77</v>
      </c>
      <c r="BR676" s="69" t="n">
        <v>-41</v>
      </c>
      <c r="BU676" s="68" t="n">
        <v>41</v>
      </c>
    </row>
    <row r="677" customFormat="false" ht="15" hidden="true" customHeight="false" outlineLevel="0" collapsed="false">
      <c r="A677" s="61" t="s">
        <v>5594</v>
      </c>
      <c r="B677" s="61" t="s">
        <v>5595</v>
      </c>
      <c r="C677" s="62" t="n">
        <v>45291</v>
      </c>
      <c r="D677" s="62" t="n">
        <v>45291</v>
      </c>
      <c r="E677" s="61" t="s">
        <v>1259</v>
      </c>
      <c r="F677" s="61" t="s">
        <v>759</v>
      </c>
      <c r="G677" s="61" t="s">
        <v>5596</v>
      </c>
      <c r="H677" s="61" t="s">
        <v>5586</v>
      </c>
      <c r="I677" s="61" t="s">
        <v>5587</v>
      </c>
      <c r="J677" s="61" t="s">
        <v>1196</v>
      </c>
      <c r="K677" s="61" t="s">
        <v>4088</v>
      </c>
      <c r="L677" s="61" t="s">
        <v>4277</v>
      </c>
      <c r="M677" s="61" t="s">
        <v>1198</v>
      </c>
      <c r="N677" s="61" t="n">
        <v>133543704</v>
      </c>
      <c r="O677" s="61" t="s">
        <v>1262</v>
      </c>
      <c r="P677" s="61" t="s">
        <v>5597</v>
      </c>
      <c r="R677" s="61" t="s">
        <v>5589</v>
      </c>
      <c r="S677" s="61" t="str">
        <f aca="false">IF(J677="Listed Option",MID(R677,3,9),MID(Q677,3,9))</f>
        <v>053015103</v>
      </c>
      <c r="T677" s="61" t="str">
        <f aca="false">VLOOKUP(S677,'Output v4'!C:C,1,FALSE())</f>
        <v>053015103</v>
      </c>
      <c r="W677" s="61" t="s">
        <v>5598</v>
      </c>
      <c r="X677" s="61" t="s">
        <v>5599</v>
      </c>
      <c r="Y677" s="61" t="s">
        <v>5600</v>
      </c>
      <c r="Z677" s="61" t="s">
        <v>1304</v>
      </c>
      <c r="AA677" s="61" t="s">
        <v>1305</v>
      </c>
      <c r="AB677" s="63" t="n">
        <v>10</v>
      </c>
      <c r="AC677" s="63" t="n">
        <v>10</v>
      </c>
      <c r="AD677" s="61" t="n">
        <v>100</v>
      </c>
      <c r="AE677" s="61" t="n">
        <v>0</v>
      </c>
      <c r="AF677" s="64" t="n">
        <v>1000</v>
      </c>
      <c r="AG677" s="61" t="s">
        <v>689</v>
      </c>
      <c r="AH677" s="62" t="n">
        <v>45291</v>
      </c>
      <c r="AI677" s="65" t="n">
        <v>0.275</v>
      </c>
      <c r="AJ677" s="61" t="s">
        <v>1266</v>
      </c>
      <c r="AK677" s="65" t="n">
        <v>0.275</v>
      </c>
      <c r="AL677" s="65" t="n">
        <v>232.97</v>
      </c>
      <c r="AM677" s="66" t="n">
        <v>275</v>
      </c>
      <c r="AN677" s="66" t="n">
        <f aca="false">IF(J677="Listed Option",AF677*AL677,AM677)</f>
        <v>232970</v>
      </c>
      <c r="AO677" s="61" t="s">
        <v>1267</v>
      </c>
      <c r="AP677" s="61" t="n">
        <v>100</v>
      </c>
      <c r="AQ677" s="61" t="n">
        <v>100</v>
      </c>
      <c r="AV677" s="61" t="s">
        <v>5592</v>
      </c>
      <c r="AW677" s="61" t="s">
        <v>4070</v>
      </c>
      <c r="AY677" s="61" t="s">
        <v>5593</v>
      </c>
      <c r="AZ677" s="61" t="s">
        <v>5593</v>
      </c>
      <c r="BA677" s="61" t="s">
        <v>5593</v>
      </c>
      <c r="BB677" s="67" t="n">
        <v>0</v>
      </c>
      <c r="BE677" s="61" t="n">
        <v>238575</v>
      </c>
      <c r="BG677" s="61" t="s">
        <v>4084</v>
      </c>
      <c r="BJ677" s="61" t="s">
        <v>5593</v>
      </c>
      <c r="BL677" s="61" t="s">
        <v>5589</v>
      </c>
      <c r="BM677" s="61" t="s">
        <v>5589</v>
      </c>
      <c r="BN677" s="70" t="n">
        <v>232970</v>
      </c>
      <c r="BO677" s="68" t="n">
        <v>232970</v>
      </c>
      <c r="BP677" s="68" t="n">
        <v>2.75</v>
      </c>
      <c r="BQ677" s="68" t="n">
        <v>2.75</v>
      </c>
      <c r="BR677" s="69" t="n">
        <v>10</v>
      </c>
      <c r="BS677" s="63" t="n">
        <v>10</v>
      </c>
      <c r="BU677" s="68" t="n">
        <v>10</v>
      </c>
    </row>
    <row r="678" customFormat="false" ht="15" hidden="true" customHeight="false" outlineLevel="0" collapsed="false">
      <c r="A678" s="61" t="s">
        <v>5601</v>
      </c>
      <c r="B678" s="61" t="s">
        <v>5602</v>
      </c>
      <c r="C678" s="62" t="n">
        <v>45291</v>
      </c>
      <c r="D678" s="62" t="n">
        <v>45291</v>
      </c>
      <c r="E678" s="61" t="s">
        <v>1259</v>
      </c>
      <c r="F678" s="61" t="s">
        <v>759</v>
      </c>
      <c r="G678" s="61" t="s">
        <v>5603</v>
      </c>
      <c r="H678" s="61" t="s">
        <v>5586</v>
      </c>
      <c r="I678" s="61" t="s">
        <v>5587</v>
      </c>
      <c r="J678" s="61" t="s">
        <v>1196</v>
      </c>
      <c r="K678" s="61" t="s">
        <v>4088</v>
      </c>
      <c r="L678" s="61" t="s">
        <v>4089</v>
      </c>
      <c r="M678" s="61" t="s">
        <v>1197</v>
      </c>
      <c r="N678" s="61" t="n">
        <v>133543721</v>
      </c>
      <c r="O678" s="61" t="s">
        <v>1262</v>
      </c>
      <c r="P678" s="61" t="s">
        <v>5604</v>
      </c>
      <c r="R678" s="61" t="s">
        <v>5589</v>
      </c>
      <c r="S678" s="61" t="str">
        <f aca="false">IF(J678="Listed Option",MID(R678,3,9),MID(Q678,3,9))</f>
        <v>053015103</v>
      </c>
      <c r="T678" s="61" t="str">
        <f aca="false">VLOOKUP(S678,'Output v4'!C:C,1,FALSE())</f>
        <v>053015103</v>
      </c>
      <c r="W678" s="61" t="s">
        <v>5605</v>
      </c>
      <c r="X678" s="61" t="s">
        <v>5606</v>
      </c>
      <c r="Y678" s="61" t="s">
        <v>5607</v>
      </c>
      <c r="Z678" s="61" t="s">
        <v>1304</v>
      </c>
      <c r="AA678" s="61" t="s">
        <v>1305</v>
      </c>
      <c r="AB678" s="63" t="n">
        <v>10</v>
      </c>
      <c r="AC678" s="63" t="n">
        <v>10</v>
      </c>
      <c r="AD678" s="61" t="n">
        <v>100</v>
      </c>
      <c r="AE678" s="61" t="n">
        <v>0</v>
      </c>
      <c r="AF678" s="64" t="n">
        <v>1000</v>
      </c>
      <c r="AG678" s="61" t="s">
        <v>689</v>
      </c>
      <c r="AH678" s="62" t="n">
        <v>45291</v>
      </c>
      <c r="AI678" s="65" t="n">
        <v>0.05</v>
      </c>
      <c r="AJ678" s="61" t="s">
        <v>1266</v>
      </c>
      <c r="AK678" s="65" t="n">
        <v>0.05</v>
      </c>
      <c r="AL678" s="65" t="n">
        <v>232.97</v>
      </c>
      <c r="AM678" s="66" t="n">
        <v>50</v>
      </c>
      <c r="AN678" s="66" t="n">
        <f aca="false">IF(J678="Listed Option",AF678*AL678,AM678)</f>
        <v>232970</v>
      </c>
      <c r="AO678" s="61" t="s">
        <v>1267</v>
      </c>
      <c r="AP678" s="61" t="n">
        <v>100</v>
      </c>
      <c r="AQ678" s="61" t="n">
        <v>100</v>
      </c>
      <c r="AV678" s="61" t="s">
        <v>5592</v>
      </c>
      <c r="AW678" s="61" t="s">
        <v>4070</v>
      </c>
      <c r="AY678" s="61" t="s">
        <v>5593</v>
      </c>
      <c r="AZ678" s="61" t="s">
        <v>5593</v>
      </c>
      <c r="BA678" s="61" t="s">
        <v>5593</v>
      </c>
      <c r="BB678" s="67" t="n">
        <v>0</v>
      </c>
      <c r="BE678" s="61" t="n">
        <v>238575</v>
      </c>
      <c r="BG678" s="61" t="s">
        <v>4084</v>
      </c>
      <c r="BJ678" s="61" t="s">
        <v>5593</v>
      </c>
      <c r="BL678" s="61" t="s">
        <v>5589</v>
      </c>
      <c r="BM678" s="61" t="s">
        <v>5589</v>
      </c>
      <c r="BN678" s="70" t="n">
        <v>-232970</v>
      </c>
      <c r="BO678" s="68" t="n">
        <v>232970</v>
      </c>
      <c r="BP678" s="68" t="n">
        <v>0.5</v>
      </c>
      <c r="BQ678" s="68" t="n">
        <v>0.5</v>
      </c>
      <c r="BR678" s="69" t="n">
        <v>10</v>
      </c>
      <c r="BS678" s="63" t="n">
        <v>10</v>
      </c>
      <c r="BU678" s="68" t="n">
        <v>10</v>
      </c>
    </row>
    <row r="679" customFormat="false" ht="15" hidden="true" customHeight="false" outlineLevel="0" collapsed="false">
      <c r="A679" s="61" t="s">
        <v>5608</v>
      </c>
      <c r="B679" s="61" t="s">
        <v>5609</v>
      </c>
      <c r="C679" s="62" t="n">
        <v>45291</v>
      </c>
      <c r="D679" s="62" t="n">
        <v>45291</v>
      </c>
      <c r="E679" s="61" t="s">
        <v>1259</v>
      </c>
      <c r="F679" s="61" t="s">
        <v>759</v>
      </c>
      <c r="G679" s="61" t="s">
        <v>5610</v>
      </c>
      <c r="H679" s="61" t="s">
        <v>5586</v>
      </c>
      <c r="I679" s="61" t="s">
        <v>5587</v>
      </c>
      <c r="J679" s="61" t="s">
        <v>1196</v>
      </c>
      <c r="K679" s="61" t="s">
        <v>4088</v>
      </c>
      <c r="L679" s="61" t="s">
        <v>4089</v>
      </c>
      <c r="M679" s="61" t="s">
        <v>1197</v>
      </c>
      <c r="N679" s="61" t="n">
        <v>184807572</v>
      </c>
      <c r="O679" s="61" t="s">
        <v>1262</v>
      </c>
      <c r="P679" s="61" t="s">
        <v>5611</v>
      </c>
      <c r="R679" s="61" t="s">
        <v>5589</v>
      </c>
      <c r="S679" s="61" t="str">
        <f aca="false">IF(J679="Listed Option",MID(R679,3,9),MID(Q679,3,9))</f>
        <v>053015103</v>
      </c>
      <c r="T679" s="61" t="str">
        <f aca="false">VLOOKUP(S679,'Output v4'!C:C,1,FALSE())</f>
        <v>053015103</v>
      </c>
      <c r="W679" s="61" t="s">
        <v>5612</v>
      </c>
      <c r="X679" s="61" t="s">
        <v>5613</v>
      </c>
      <c r="Y679" s="61" t="s">
        <v>5614</v>
      </c>
      <c r="Z679" s="61" t="s">
        <v>1304</v>
      </c>
      <c r="AA679" s="61" t="s">
        <v>1305</v>
      </c>
      <c r="AB679" s="63" t="n">
        <v>3</v>
      </c>
      <c r="AC679" s="63" t="n">
        <v>3</v>
      </c>
      <c r="AD679" s="61" t="n">
        <v>100</v>
      </c>
      <c r="AE679" s="61" t="n">
        <v>0</v>
      </c>
      <c r="AF679" s="64" t="n">
        <v>300</v>
      </c>
      <c r="AG679" s="61" t="s">
        <v>689</v>
      </c>
      <c r="AH679" s="62" t="n">
        <v>45291</v>
      </c>
      <c r="AI679" s="65" t="n">
        <v>6.45</v>
      </c>
      <c r="AJ679" s="61" t="s">
        <v>1266</v>
      </c>
      <c r="AK679" s="65" t="n">
        <v>6.45</v>
      </c>
      <c r="AL679" s="65" t="n">
        <v>232.97</v>
      </c>
      <c r="AM679" s="66" t="n">
        <v>1935</v>
      </c>
      <c r="AN679" s="66" t="n">
        <f aca="false">IF(J679="Listed Option",AF679*AL679,AM679)</f>
        <v>69891</v>
      </c>
      <c r="AO679" s="61" t="s">
        <v>1267</v>
      </c>
      <c r="AP679" s="61" t="n">
        <v>100</v>
      </c>
      <c r="AQ679" s="61" t="n">
        <v>100</v>
      </c>
      <c r="AV679" s="61" t="s">
        <v>5592</v>
      </c>
      <c r="AW679" s="61" t="s">
        <v>4070</v>
      </c>
      <c r="AY679" s="61" t="s">
        <v>5593</v>
      </c>
      <c r="AZ679" s="61" t="s">
        <v>5593</v>
      </c>
      <c r="BA679" s="61" t="s">
        <v>5593</v>
      </c>
      <c r="BB679" s="67" t="n">
        <v>0</v>
      </c>
      <c r="BE679" s="61" t="n">
        <v>238575</v>
      </c>
      <c r="BG679" s="61" t="s">
        <v>4084</v>
      </c>
      <c r="BJ679" s="61" t="s">
        <v>5593</v>
      </c>
      <c r="BL679" s="61" t="s">
        <v>5589</v>
      </c>
      <c r="BM679" s="61" t="s">
        <v>5589</v>
      </c>
      <c r="BN679" s="70" t="n">
        <v>-69891</v>
      </c>
      <c r="BO679" s="68" t="n">
        <v>69891</v>
      </c>
      <c r="BP679" s="68" t="n">
        <v>19.35</v>
      </c>
      <c r="BQ679" s="68" t="n">
        <v>19.35</v>
      </c>
      <c r="BR679" s="69" t="n">
        <v>3</v>
      </c>
      <c r="BS679" s="63" t="n">
        <v>3</v>
      </c>
      <c r="BU679" s="68" t="n">
        <v>3</v>
      </c>
    </row>
    <row r="680" customFormat="false" ht="15" hidden="true" customHeight="false" outlineLevel="0" collapsed="false">
      <c r="A680" s="61" t="s">
        <v>5615</v>
      </c>
      <c r="B680" s="61" t="s">
        <v>5616</v>
      </c>
      <c r="C680" s="62" t="n">
        <v>45291</v>
      </c>
      <c r="D680" s="62" t="n">
        <v>45291</v>
      </c>
      <c r="E680" s="61" t="s">
        <v>1259</v>
      </c>
      <c r="F680" s="61" t="s">
        <v>759</v>
      </c>
      <c r="G680" s="61" t="s">
        <v>5617</v>
      </c>
      <c r="H680" s="61" t="s">
        <v>5586</v>
      </c>
      <c r="I680" s="61" t="s">
        <v>5587</v>
      </c>
      <c r="J680" s="61" t="s">
        <v>1196</v>
      </c>
      <c r="K680" s="61" t="s">
        <v>4088</v>
      </c>
      <c r="L680" s="61" t="s">
        <v>4277</v>
      </c>
      <c r="M680" s="61" t="s">
        <v>1198</v>
      </c>
      <c r="N680" s="61" t="n">
        <v>184807617</v>
      </c>
      <c r="O680" s="61" t="s">
        <v>1262</v>
      </c>
      <c r="P680" s="61" t="s">
        <v>5618</v>
      </c>
      <c r="R680" s="61" t="s">
        <v>5589</v>
      </c>
      <c r="S680" s="61" t="str">
        <f aca="false">IF(J680="Listed Option",MID(R680,3,9),MID(Q680,3,9))</f>
        <v>053015103</v>
      </c>
      <c r="T680" s="61" t="str">
        <f aca="false">VLOOKUP(S680,'Output v4'!C:C,1,FALSE())</f>
        <v>053015103</v>
      </c>
      <c r="W680" s="61" t="s">
        <v>5619</v>
      </c>
      <c r="X680" s="61" t="s">
        <v>5620</v>
      </c>
      <c r="Y680" s="61" t="s">
        <v>5621</v>
      </c>
      <c r="Z680" s="61" t="s">
        <v>1304</v>
      </c>
      <c r="AA680" s="61" t="s">
        <v>1305</v>
      </c>
      <c r="AB680" s="63" t="n">
        <v>3</v>
      </c>
      <c r="AC680" s="63" t="n">
        <v>3</v>
      </c>
      <c r="AD680" s="61" t="n">
        <v>100</v>
      </c>
      <c r="AE680" s="61" t="n">
        <v>0</v>
      </c>
      <c r="AF680" s="64" t="n">
        <v>300</v>
      </c>
      <c r="AG680" s="61" t="s">
        <v>689</v>
      </c>
      <c r="AH680" s="62" t="n">
        <v>45291</v>
      </c>
      <c r="AI680" s="65" t="n">
        <v>3.7</v>
      </c>
      <c r="AJ680" s="61" t="s">
        <v>1266</v>
      </c>
      <c r="AK680" s="65" t="n">
        <v>3.7</v>
      </c>
      <c r="AL680" s="65" t="n">
        <v>232.97</v>
      </c>
      <c r="AM680" s="66" t="n">
        <v>1110</v>
      </c>
      <c r="AN680" s="66" t="n">
        <f aca="false">IF(J680="Listed Option",AF680*AL680,AM680)</f>
        <v>69891</v>
      </c>
      <c r="AO680" s="61" t="s">
        <v>1267</v>
      </c>
      <c r="AP680" s="61" t="n">
        <v>100</v>
      </c>
      <c r="AQ680" s="61" t="n">
        <v>100</v>
      </c>
      <c r="AV680" s="61" t="s">
        <v>5592</v>
      </c>
      <c r="AW680" s="61" t="s">
        <v>4070</v>
      </c>
      <c r="AY680" s="61" t="s">
        <v>5593</v>
      </c>
      <c r="AZ680" s="61" t="s">
        <v>5593</v>
      </c>
      <c r="BA680" s="61" t="s">
        <v>5593</v>
      </c>
      <c r="BB680" s="67" t="n">
        <v>0</v>
      </c>
      <c r="BE680" s="61" t="n">
        <v>238575</v>
      </c>
      <c r="BG680" s="61" t="s">
        <v>4084</v>
      </c>
      <c r="BJ680" s="61" t="s">
        <v>5593</v>
      </c>
      <c r="BL680" s="61" t="s">
        <v>5589</v>
      </c>
      <c r="BM680" s="61" t="s">
        <v>5589</v>
      </c>
      <c r="BN680" s="70" t="n">
        <v>69891</v>
      </c>
      <c r="BO680" s="68" t="n">
        <v>69891</v>
      </c>
      <c r="BP680" s="68" t="n">
        <v>11.1</v>
      </c>
      <c r="BQ680" s="68" t="n">
        <v>11.1</v>
      </c>
      <c r="BR680" s="69" t="n">
        <v>3</v>
      </c>
      <c r="BS680" s="63" t="n">
        <v>3</v>
      </c>
      <c r="BU680" s="68" t="n">
        <v>3</v>
      </c>
    </row>
    <row r="681" customFormat="false" ht="15" hidden="true" customHeight="false" outlineLevel="0" collapsed="false">
      <c r="A681" s="61" t="s">
        <v>5622</v>
      </c>
      <c r="B681" s="61" t="s">
        <v>5623</v>
      </c>
      <c r="C681" s="62" t="n">
        <v>45291</v>
      </c>
      <c r="D681" s="62" t="n">
        <v>45291</v>
      </c>
      <c r="E681" s="61" t="s">
        <v>1259</v>
      </c>
      <c r="F681" s="61" t="s">
        <v>760</v>
      </c>
      <c r="G681" s="61" t="s">
        <v>5624</v>
      </c>
      <c r="H681" s="61" t="s">
        <v>5624</v>
      </c>
      <c r="I681" s="61" t="s">
        <v>5625</v>
      </c>
      <c r="J681" s="61" t="s">
        <v>1195</v>
      </c>
      <c r="K681" s="61" t="s">
        <v>1195</v>
      </c>
      <c r="L681" s="61" t="s">
        <v>1195</v>
      </c>
      <c r="N681" s="61" t="n">
        <v>84837</v>
      </c>
      <c r="O681" s="61" t="s">
        <v>1262</v>
      </c>
      <c r="P681" s="61" t="s">
        <v>5626</v>
      </c>
      <c r="Q681" s="61" t="s">
        <v>5627</v>
      </c>
      <c r="R681" s="61" t="s">
        <v>5627</v>
      </c>
      <c r="S681" s="61" t="str">
        <f aca="false">IF(J681="Listed Option",MID(R681,3,9),MID(Q681,3,9))</f>
        <v>053332102</v>
      </c>
      <c r="T681" s="61" t="str">
        <f aca="false">VLOOKUP(S681,'Output v4'!C:C,1,FALSE())</f>
        <v>053332102</v>
      </c>
      <c r="U681" s="61" t="s">
        <v>52</v>
      </c>
      <c r="V681" s="61" t="s">
        <v>5628</v>
      </c>
      <c r="W681" s="61" t="s">
        <v>5625</v>
      </c>
      <c r="Y681" s="61" t="s">
        <v>5629</v>
      </c>
      <c r="Z681" s="61" t="s">
        <v>1304</v>
      </c>
      <c r="AA681" s="61" t="s">
        <v>1305</v>
      </c>
      <c r="AB681" s="63" t="n">
        <v>107</v>
      </c>
      <c r="AC681" s="63" t="n">
        <v>107</v>
      </c>
      <c r="AE681" s="61" t="n">
        <v>0</v>
      </c>
      <c r="AF681" s="64" t="n">
        <v>107</v>
      </c>
      <c r="AG681" s="61" t="s">
        <v>689</v>
      </c>
      <c r="AH681" s="62" t="n">
        <v>45291</v>
      </c>
      <c r="AI681" s="65" t="n">
        <v>2585.61</v>
      </c>
      <c r="AJ681" s="61" t="s">
        <v>3614</v>
      </c>
      <c r="AK681" s="65" t="n">
        <v>2585.61</v>
      </c>
      <c r="AL681" s="65" t="n">
        <v>2585.61</v>
      </c>
      <c r="AM681" s="66" t="n">
        <v>276660.27</v>
      </c>
      <c r="AN681" s="66" t="n">
        <f aca="false">IF(J681="Listed Option",AF681*AL681,AM681)</f>
        <v>276660.27</v>
      </c>
      <c r="AO681" s="61" t="s">
        <v>1267</v>
      </c>
      <c r="AP681" s="61" t="n">
        <v>1</v>
      </c>
      <c r="AQ681" s="61" t="n">
        <v>1</v>
      </c>
      <c r="AV681" s="61" t="s">
        <v>5629</v>
      </c>
      <c r="AW681" s="61" t="s">
        <v>4070</v>
      </c>
      <c r="AY681" s="61" t="s">
        <v>5625</v>
      </c>
      <c r="AZ681" s="61" t="s">
        <v>5625</v>
      </c>
      <c r="BA681" s="61" t="s">
        <v>5625</v>
      </c>
      <c r="BB681" s="67" t="n">
        <v>0</v>
      </c>
      <c r="BE681" s="61" t="n">
        <v>238575</v>
      </c>
      <c r="BF681" s="61" t="s">
        <v>760</v>
      </c>
      <c r="BG681" s="61" t="s">
        <v>4084</v>
      </c>
      <c r="BH681" s="61" t="s">
        <v>4084</v>
      </c>
      <c r="BI681" s="61" t="s">
        <v>5625</v>
      </c>
      <c r="BJ681" s="61" t="s">
        <v>5625</v>
      </c>
      <c r="BK681" s="61" t="s">
        <v>5625</v>
      </c>
      <c r="BL681" s="61" t="s">
        <v>5627</v>
      </c>
      <c r="BM681" s="61" t="s">
        <v>5627</v>
      </c>
      <c r="BN681" s="70" t="n">
        <v>276660.27</v>
      </c>
      <c r="BO681" s="68" t="n">
        <v>276660.27</v>
      </c>
      <c r="BP681" s="68" t="n">
        <v>276660.27</v>
      </c>
      <c r="BQ681" s="68" t="n">
        <v>276660.27</v>
      </c>
      <c r="BR681" s="69" t="n">
        <v>107</v>
      </c>
      <c r="BU681" s="68" t="n">
        <v>107</v>
      </c>
    </row>
    <row r="682" customFormat="false" ht="15" hidden="true" customHeight="false" outlineLevel="0" collapsed="false">
      <c r="A682" s="61" t="s">
        <v>5630</v>
      </c>
      <c r="B682" s="61" t="s">
        <v>5631</v>
      </c>
      <c r="C682" s="62" t="n">
        <v>45291</v>
      </c>
      <c r="D682" s="62" t="n">
        <v>45291</v>
      </c>
      <c r="E682" s="61" t="s">
        <v>1259</v>
      </c>
      <c r="F682" s="61" t="s">
        <v>760</v>
      </c>
      <c r="G682" s="61" t="s">
        <v>5632</v>
      </c>
      <c r="H682" s="61" t="s">
        <v>5624</v>
      </c>
      <c r="I682" s="61" t="s">
        <v>5625</v>
      </c>
      <c r="J682" s="61" t="s">
        <v>1196</v>
      </c>
      <c r="K682" s="61" t="s">
        <v>4088</v>
      </c>
      <c r="L682" s="61" t="s">
        <v>4089</v>
      </c>
      <c r="M682" s="61" t="s">
        <v>1197</v>
      </c>
      <c r="N682" s="61" t="n">
        <v>144279004</v>
      </c>
      <c r="O682" s="61" t="s">
        <v>1262</v>
      </c>
      <c r="P682" s="61" t="s">
        <v>5633</v>
      </c>
      <c r="R682" s="61" t="s">
        <v>5627</v>
      </c>
      <c r="S682" s="61" t="str">
        <f aca="false">IF(J682="Listed Option",MID(R682,3,9),MID(Q682,3,9))</f>
        <v>053332102</v>
      </c>
      <c r="T682" s="61" t="str">
        <f aca="false">VLOOKUP(S682,'Output v4'!C:C,1,FALSE())</f>
        <v>053332102</v>
      </c>
      <c r="W682" s="61" t="s">
        <v>5634</v>
      </c>
      <c r="X682" s="61" t="s">
        <v>5635</v>
      </c>
      <c r="Y682" s="61" t="s">
        <v>5636</v>
      </c>
      <c r="Z682" s="61" t="s">
        <v>1304</v>
      </c>
      <c r="AA682" s="61" t="s">
        <v>1305</v>
      </c>
      <c r="AB682" s="63" t="n">
        <v>2</v>
      </c>
      <c r="AC682" s="63" t="n">
        <v>2</v>
      </c>
      <c r="AD682" s="61" t="n">
        <v>100</v>
      </c>
      <c r="AE682" s="61" t="n">
        <v>0</v>
      </c>
      <c r="AF682" s="64" t="n">
        <v>200</v>
      </c>
      <c r="AG682" s="61" t="s">
        <v>689</v>
      </c>
      <c r="AH682" s="62" t="n">
        <v>45291</v>
      </c>
      <c r="AI682" s="65" t="n">
        <v>5</v>
      </c>
      <c r="AJ682" s="61" t="s">
        <v>1266</v>
      </c>
      <c r="AK682" s="65" t="n">
        <v>5</v>
      </c>
      <c r="AL682" s="65" t="n">
        <v>2585.61</v>
      </c>
      <c r="AM682" s="66" t="n">
        <v>1000</v>
      </c>
      <c r="AN682" s="66" t="n">
        <f aca="false">IF(J682="Listed Option",AF682*AL682,AM682)</f>
        <v>517122</v>
      </c>
      <c r="AO682" s="61" t="s">
        <v>1267</v>
      </c>
      <c r="AP682" s="61" t="n">
        <v>100</v>
      </c>
      <c r="AQ682" s="61" t="n">
        <v>100</v>
      </c>
      <c r="AV682" s="61" t="s">
        <v>5629</v>
      </c>
      <c r="AW682" s="61" t="s">
        <v>4070</v>
      </c>
      <c r="AY682" s="61" t="s">
        <v>5625</v>
      </c>
      <c r="AZ682" s="61" t="s">
        <v>5625</v>
      </c>
      <c r="BA682" s="61" t="s">
        <v>5625</v>
      </c>
      <c r="BB682" s="67" t="n">
        <v>0</v>
      </c>
      <c r="BE682" s="61" t="n">
        <v>238575</v>
      </c>
      <c r="BG682" s="61" t="s">
        <v>4084</v>
      </c>
      <c r="BJ682" s="61" t="s">
        <v>5625</v>
      </c>
      <c r="BL682" s="61" t="s">
        <v>5627</v>
      </c>
      <c r="BM682" s="61" t="s">
        <v>5627</v>
      </c>
      <c r="BN682" s="70" t="n">
        <v>-517122</v>
      </c>
      <c r="BO682" s="68" t="n">
        <v>517122</v>
      </c>
      <c r="BP682" s="68" t="n">
        <v>10</v>
      </c>
      <c r="BQ682" s="68" t="n">
        <v>10</v>
      </c>
      <c r="BR682" s="69" t="n">
        <v>2</v>
      </c>
      <c r="BS682" s="63" t="n">
        <v>2</v>
      </c>
      <c r="BU682" s="68" t="n">
        <v>2</v>
      </c>
    </row>
    <row r="683" customFormat="false" ht="15" hidden="true" customHeight="false" outlineLevel="0" collapsed="false">
      <c r="A683" s="61" t="s">
        <v>5637</v>
      </c>
      <c r="B683" s="61" t="s">
        <v>5638</v>
      </c>
      <c r="C683" s="62" t="n">
        <v>45291</v>
      </c>
      <c r="D683" s="62" t="n">
        <v>45291</v>
      </c>
      <c r="E683" s="61" t="s">
        <v>1259</v>
      </c>
      <c r="F683" s="61" t="s">
        <v>760</v>
      </c>
      <c r="G683" s="61" t="s">
        <v>5639</v>
      </c>
      <c r="H683" s="61" t="s">
        <v>5624</v>
      </c>
      <c r="I683" s="61" t="s">
        <v>5625</v>
      </c>
      <c r="J683" s="61" t="s">
        <v>1196</v>
      </c>
      <c r="K683" s="61" t="s">
        <v>4088</v>
      </c>
      <c r="L683" s="61" t="s">
        <v>4277</v>
      </c>
      <c r="M683" s="61" t="s">
        <v>1198</v>
      </c>
      <c r="N683" s="61" t="n">
        <v>144457877</v>
      </c>
      <c r="O683" s="61" t="s">
        <v>1262</v>
      </c>
      <c r="P683" s="61" t="s">
        <v>5640</v>
      </c>
      <c r="R683" s="61" t="s">
        <v>5627</v>
      </c>
      <c r="S683" s="61" t="str">
        <f aca="false">IF(J683="Listed Option",MID(R683,3,9),MID(Q683,3,9))</f>
        <v>053332102</v>
      </c>
      <c r="T683" s="61" t="str">
        <f aca="false">VLOOKUP(S683,'Output v4'!C:C,1,FALSE())</f>
        <v>053332102</v>
      </c>
      <c r="W683" s="61" t="s">
        <v>5641</v>
      </c>
      <c r="X683" s="61" t="s">
        <v>5642</v>
      </c>
      <c r="Y683" s="61" t="s">
        <v>5643</v>
      </c>
      <c r="Z683" s="61" t="s">
        <v>1304</v>
      </c>
      <c r="AA683" s="61" t="s">
        <v>1305</v>
      </c>
      <c r="AB683" s="63" t="n">
        <v>2</v>
      </c>
      <c r="AC683" s="63" t="n">
        <v>2</v>
      </c>
      <c r="AD683" s="61" t="n">
        <v>100</v>
      </c>
      <c r="AE683" s="61" t="n">
        <v>0</v>
      </c>
      <c r="AF683" s="64" t="n">
        <v>200</v>
      </c>
      <c r="AG683" s="61" t="s">
        <v>689</v>
      </c>
      <c r="AH683" s="62" t="n">
        <v>45291</v>
      </c>
      <c r="AI683" s="65" t="n">
        <v>3.75</v>
      </c>
      <c r="AJ683" s="61" t="s">
        <v>1266</v>
      </c>
      <c r="AK683" s="65" t="n">
        <v>3.75</v>
      </c>
      <c r="AL683" s="65" t="n">
        <v>2585.61</v>
      </c>
      <c r="AM683" s="66" t="n">
        <v>750</v>
      </c>
      <c r="AN683" s="66" t="n">
        <f aca="false">IF(J683="Listed Option",AF683*AL683,AM683)</f>
        <v>517122</v>
      </c>
      <c r="AO683" s="61" t="s">
        <v>1267</v>
      </c>
      <c r="AP683" s="61" t="n">
        <v>100</v>
      </c>
      <c r="AQ683" s="61" t="n">
        <v>100</v>
      </c>
      <c r="AV683" s="61" t="s">
        <v>5629</v>
      </c>
      <c r="AW683" s="61" t="s">
        <v>4070</v>
      </c>
      <c r="AY683" s="61" t="s">
        <v>5625</v>
      </c>
      <c r="AZ683" s="61" t="s">
        <v>5625</v>
      </c>
      <c r="BA683" s="61" t="s">
        <v>5625</v>
      </c>
      <c r="BB683" s="67" t="n">
        <v>0</v>
      </c>
      <c r="BE683" s="61" t="n">
        <v>238575</v>
      </c>
      <c r="BG683" s="61" t="s">
        <v>4084</v>
      </c>
      <c r="BJ683" s="61" t="s">
        <v>5625</v>
      </c>
      <c r="BL683" s="61" t="s">
        <v>5627</v>
      </c>
      <c r="BM683" s="61" t="s">
        <v>5627</v>
      </c>
      <c r="BN683" s="70" t="n">
        <v>517122</v>
      </c>
      <c r="BO683" s="68" t="n">
        <v>517122</v>
      </c>
      <c r="BP683" s="68" t="n">
        <v>7.5</v>
      </c>
      <c r="BQ683" s="68" t="n">
        <v>7.5</v>
      </c>
      <c r="BR683" s="69" t="n">
        <v>2</v>
      </c>
      <c r="BS683" s="63" t="n">
        <v>2</v>
      </c>
      <c r="BU683" s="68" t="n">
        <v>2</v>
      </c>
    </row>
    <row r="684" customFormat="false" ht="15" hidden="true" customHeight="false" outlineLevel="0" collapsed="false">
      <c r="A684" s="61" t="s">
        <v>5644</v>
      </c>
      <c r="B684" s="61" t="s">
        <v>5645</v>
      </c>
      <c r="C684" s="62" t="n">
        <v>45291</v>
      </c>
      <c r="D684" s="62" t="n">
        <v>45291</v>
      </c>
      <c r="E684" s="61" t="s">
        <v>1259</v>
      </c>
      <c r="F684" s="61" t="s">
        <v>760</v>
      </c>
      <c r="G684" s="61" t="s">
        <v>5646</v>
      </c>
      <c r="H684" s="61" t="s">
        <v>5624</v>
      </c>
      <c r="I684" s="61" t="s">
        <v>5625</v>
      </c>
      <c r="J684" s="61" t="s">
        <v>1196</v>
      </c>
      <c r="K684" s="61" t="s">
        <v>4088</v>
      </c>
      <c r="L684" s="61" t="s">
        <v>4089</v>
      </c>
      <c r="M684" s="61" t="s">
        <v>1197</v>
      </c>
      <c r="N684" s="61" t="n">
        <v>181994074</v>
      </c>
      <c r="O684" s="61" t="s">
        <v>1262</v>
      </c>
      <c r="P684" s="61" t="s">
        <v>5647</v>
      </c>
      <c r="R684" s="61" t="s">
        <v>5627</v>
      </c>
      <c r="S684" s="61" t="str">
        <f aca="false">IF(J684="Listed Option",MID(R684,3,9),MID(Q684,3,9))</f>
        <v>053332102</v>
      </c>
      <c r="T684" s="61" t="str">
        <f aca="false">VLOOKUP(S684,'Output v4'!C:C,1,FALSE())</f>
        <v>053332102</v>
      </c>
      <c r="W684" s="61" t="s">
        <v>5648</v>
      </c>
      <c r="X684" s="61" t="s">
        <v>5649</v>
      </c>
      <c r="Y684" s="61" t="s">
        <v>5650</v>
      </c>
      <c r="Z684" s="61" t="s">
        <v>1304</v>
      </c>
      <c r="AA684" s="61" t="s">
        <v>1305</v>
      </c>
      <c r="AB684" s="63" t="n">
        <v>6</v>
      </c>
      <c r="AC684" s="63" t="n">
        <v>6</v>
      </c>
      <c r="AD684" s="61" t="n">
        <v>100</v>
      </c>
      <c r="AE684" s="61" t="n">
        <v>0</v>
      </c>
      <c r="AF684" s="64" t="n">
        <v>600</v>
      </c>
      <c r="AG684" s="61" t="s">
        <v>689</v>
      </c>
      <c r="AH684" s="62" t="n">
        <v>45291</v>
      </c>
      <c r="AI684" s="65" t="n">
        <v>56.55</v>
      </c>
      <c r="AJ684" s="61" t="s">
        <v>1266</v>
      </c>
      <c r="AK684" s="65" t="n">
        <v>56.55</v>
      </c>
      <c r="AL684" s="65" t="n">
        <v>2585.61</v>
      </c>
      <c r="AM684" s="66" t="n">
        <v>33930</v>
      </c>
      <c r="AN684" s="66" t="n">
        <f aca="false">IF(J684="Listed Option",AF684*AL684,AM684)</f>
        <v>1551366</v>
      </c>
      <c r="AO684" s="61" t="s">
        <v>1267</v>
      </c>
      <c r="AP684" s="61" t="n">
        <v>100</v>
      </c>
      <c r="AQ684" s="61" t="n">
        <v>100</v>
      </c>
      <c r="AV684" s="61" t="s">
        <v>5629</v>
      </c>
      <c r="AW684" s="61" t="s">
        <v>4070</v>
      </c>
      <c r="AY684" s="61" t="s">
        <v>5625</v>
      </c>
      <c r="AZ684" s="61" t="s">
        <v>5625</v>
      </c>
      <c r="BA684" s="61" t="s">
        <v>5625</v>
      </c>
      <c r="BB684" s="67" t="n">
        <v>0</v>
      </c>
      <c r="BE684" s="61" t="n">
        <v>238575</v>
      </c>
      <c r="BG684" s="61" t="s">
        <v>4084</v>
      </c>
      <c r="BJ684" s="61" t="s">
        <v>5625</v>
      </c>
      <c r="BL684" s="61" t="s">
        <v>5627</v>
      </c>
      <c r="BM684" s="61" t="s">
        <v>5627</v>
      </c>
      <c r="BN684" s="70" t="n">
        <v>-1551366</v>
      </c>
      <c r="BO684" s="68" t="n">
        <v>1551366</v>
      </c>
      <c r="BP684" s="68" t="n">
        <v>339.3</v>
      </c>
      <c r="BQ684" s="68" t="n">
        <v>339.3</v>
      </c>
      <c r="BR684" s="69" t="n">
        <v>6</v>
      </c>
      <c r="BS684" s="63" t="n">
        <v>6</v>
      </c>
      <c r="BU684" s="68" t="n">
        <v>6</v>
      </c>
    </row>
    <row r="685" customFormat="false" ht="15" hidden="true" customHeight="false" outlineLevel="0" collapsed="false">
      <c r="A685" s="61" t="s">
        <v>5651</v>
      </c>
      <c r="B685" s="61" t="s">
        <v>5652</v>
      </c>
      <c r="C685" s="62" t="n">
        <v>45291</v>
      </c>
      <c r="D685" s="62" t="n">
        <v>45291</v>
      </c>
      <c r="E685" s="61" t="s">
        <v>1259</v>
      </c>
      <c r="F685" s="61" t="s">
        <v>760</v>
      </c>
      <c r="G685" s="61" t="s">
        <v>5653</v>
      </c>
      <c r="H685" s="61" t="s">
        <v>5624</v>
      </c>
      <c r="I685" s="61" t="s">
        <v>5625</v>
      </c>
      <c r="J685" s="61" t="s">
        <v>1196</v>
      </c>
      <c r="K685" s="61" t="s">
        <v>4088</v>
      </c>
      <c r="L685" s="61" t="s">
        <v>4277</v>
      </c>
      <c r="M685" s="61" t="s">
        <v>1198</v>
      </c>
      <c r="N685" s="61" t="n">
        <v>182459835</v>
      </c>
      <c r="O685" s="61" t="s">
        <v>1262</v>
      </c>
      <c r="P685" s="61" t="s">
        <v>5654</v>
      </c>
      <c r="R685" s="61" t="s">
        <v>5627</v>
      </c>
      <c r="S685" s="61" t="str">
        <f aca="false">IF(J685="Listed Option",MID(R685,3,9),MID(Q685,3,9))</f>
        <v>053332102</v>
      </c>
      <c r="T685" s="61" t="str">
        <f aca="false">VLOOKUP(S685,'Output v4'!C:C,1,FALSE())</f>
        <v>053332102</v>
      </c>
      <c r="W685" s="61" t="s">
        <v>5655</v>
      </c>
      <c r="X685" s="61" t="s">
        <v>5656</v>
      </c>
      <c r="Y685" s="61" t="s">
        <v>5657</v>
      </c>
      <c r="Z685" s="61" t="s">
        <v>1304</v>
      </c>
      <c r="AA685" s="61" t="s">
        <v>1305</v>
      </c>
      <c r="AB685" s="63" t="n">
        <v>6</v>
      </c>
      <c r="AC685" s="63" t="n">
        <v>6</v>
      </c>
      <c r="AD685" s="61" t="n">
        <v>100</v>
      </c>
      <c r="AE685" s="61" t="n">
        <v>0</v>
      </c>
      <c r="AF685" s="64" t="n">
        <v>600</v>
      </c>
      <c r="AG685" s="61" t="s">
        <v>689</v>
      </c>
      <c r="AH685" s="62" t="n">
        <v>45291</v>
      </c>
      <c r="AI685" s="65" t="n">
        <v>19.1</v>
      </c>
      <c r="AJ685" s="61" t="s">
        <v>1266</v>
      </c>
      <c r="AK685" s="65" t="n">
        <v>19.1</v>
      </c>
      <c r="AL685" s="65" t="n">
        <v>2585.61</v>
      </c>
      <c r="AM685" s="66" t="n">
        <v>11460</v>
      </c>
      <c r="AN685" s="66" t="n">
        <f aca="false">IF(J685="Listed Option",AF685*AL685,AM685)</f>
        <v>1551366</v>
      </c>
      <c r="AO685" s="61" t="s">
        <v>1267</v>
      </c>
      <c r="AP685" s="61" t="n">
        <v>100</v>
      </c>
      <c r="AQ685" s="61" t="n">
        <v>100</v>
      </c>
      <c r="AV685" s="61" t="s">
        <v>5629</v>
      </c>
      <c r="AW685" s="61" t="s">
        <v>4070</v>
      </c>
      <c r="AY685" s="61" t="s">
        <v>5625</v>
      </c>
      <c r="AZ685" s="61" t="s">
        <v>5625</v>
      </c>
      <c r="BA685" s="61" t="s">
        <v>5625</v>
      </c>
      <c r="BB685" s="67" t="n">
        <v>0</v>
      </c>
      <c r="BE685" s="61" t="n">
        <v>238575</v>
      </c>
      <c r="BG685" s="61" t="s">
        <v>4084</v>
      </c>
      <c r="BJ685" s="61" t="s">
        <v>5625</v>
      </c>
      <c r="BL685" s="61" t="s">
        <v>5627</v>
      </c>
      <c r="BM685" s="61" t="s">
        <v>5627</v>
      </c>
      <c r="BN685" s="70" t="n">
        <v>1551366</v>
      </c>
      <c r="BO685" s="68" t="n">
        <v>1551366</v>
      </c>
      <c r="BP685" s="68" t="n">
        <v>114.6</v>
      </c>
      <c r="BQ685" s="68" t="n">
        <v>114.6</v>
      </c>
      <c r="BR685" s="69" t="n">
        <v>6</v>
      </c>
      <c r="BS685" s="63" t="n">
        <v>6</v>
      </c>
      <c r="BU685" s="68" t="n">
        <v>6</v>
      </c>
    </row>
    <row r="686" customFormat="false" ht="15" hidden="true" customHeight="false" outlineLevel="0" collapsed="false">
      <c r="A686" s="61" t="s">
        <v>5658</v>
      </c>
      <c r="B686" s="61" t="s">
        <v>5659</v>
      </c>
      <c r="C686" s="62" t="n">
        <v>45291</v>
      </c>
      <c r="D686" s="62" t="n">
        <v>45291</v>
      </c>
      <c r="E686" s="61" t="s">
        <v>1259</v>
      </c>
      <c r="F686" s="61" t="s">
        <v>761</v>
      </c>
      <c r="G686" s="61" t="s">
        <v>5660</v>
      </c>
      <c r="H686" s="61" t="s">
        <v>5660</v>
      </c>
      <c r="I686" s="61" t="s">
        <v>5661</v>
      </c>
      <c r="J686" s="61" t="s">
        <v>1195</v>
      </c>
      <c r="K686" s="61" t="s">
        <v>1195</v>
      </c>
      <c r="L686" s="61" t="s">
        <v>1195</v>
      </c>
      <c r="N686" s="61" t="n">
        <v>89957632</v>
      </c>
      <c r="O686" s="61" t="s">
        <v>1262</v>
      </c>
      <c r="P686" s="61" t="s">
        <v>5662</v>
      </c>
      <c r="Q686" s="61" t="s">
        <v>5663</v>
      </c>
      <c r="R686" s="61" t="s">
        <v>5663</v>
      </c>
      <c r="S686" s="61" t="str">
        <f aca="false">IF(J686="Listed Option",MID(R686,3,9),MID(Q686,3,9))</f>
        <v>05352A100</v>
      </c>
      <c r="T686" s="61" t="str">
        <f aca="false">VLOOKUP(S686,'Output v4'!C:C,1,FALSE())</f>
        <v>05352A100</v>
      </c>
      <c r="U686" s="61" t="s">
        <v>53</v>
      </c>
      <c r="V686" s="61" t="s">
        <v>5664</v>
      </c>
      <c r="W686" s="61" t="s">
        <v>5665</v>
      </c>
      <c r="Y686" s="61" t="s">
        <v>5666</v>
      </c>
      <c r="Z686" s="61" t="s">
        <v>4074</v>
      </c>
      <c r="AA686" s="61" t="s">
        <v>4075</v>
      </c>
      <c r="AB686" s="63" t="n">
        <v>588878</v>
      </c>
      <c r="AC686" s="63" t="n">
        <v>588878</v>
      </c>
      <c r="AE686" s="61" t="n">
        <v>0</v>
      </c>
      <c r="AF686" s="64" t="n">
        <v>588878</v>
      </c>
      <c r="AG686" s="61" t="s">
        <v>689</v>
      </c>
      <c r="AH686" s="62" t="n">
        <v>45291</v>
      </c>
      <c r="AI686" s="65" t="n">
        <v>22.83</v>
      </c>
      <c r="AJ686" s="61" t="s">
        <v>3614</v>
      </c>
      <c r="AK686" s="65" t="n">
        <v>22.83</v>
      </c>
      <c r="AL686" s="65" t="n">
        <v>22.83</v>
      </c>
      <c r="AM686" s="66" t="n">
        <v>13444084.74</v>
      </c>
      <c r="AN686" s="66" t="n">
        <f aca="false">IF(J686="Listed Option",AF686*AL686,AM686)</f>
        <v>13444084.74</v>
      </c>
      <c r="AO686" s="61" t="s">
        <v>1267</v>
      </c>
      <c r="AP686" s="61" t="n">
        <v>1</v>
      </c>
      <c r="AQ686" s="61" t="n">
        <v>1</v>
      </c>
      <c r="AV686" s="61" t="s">
        <v>5666</v>
      </c>
      <c r="AW686" s="61" t="s">
        <v>4070</v>
      </c>
      <c r="AY686" s="61" t="s">
        <v>5661</v>
      </c>
      <c r="AZ686" s="61" t="s">
        <v>5661</v>
      </c>
      <c r="BA686" s="61" t="s">
        <v>5661</v>
      </c>
      <c r="BB686" s="67" t="n">
        <v>0</v>
      </c>
      <c r="BE686" s="61" t="n">
        <v>241450</v>
      </c>
      <c r="BF686" s="61" t="s">
        <v>761</v>
      </c>
      <c r="BG686" s="61" t="s">
        <v>4084</v>
      </c>
      <c r="BH686" s="61" t="s">
        <v>4084</v>
      </c>
      <c r="BI686" s="61" t="s">
        <v>5661</v>
      </c>
      <c r="BJ686" s="61" t="s">
        <v>5661</v>
      </c>
      <c r="BK686" s="61" t="s">
        <v>5661</v>
      </c>
      <c r="BL686" s="61" t="s">
        <v>5663</v>
      </c>
      <c r="BM686" s="61" t="s">
        <v>5663</v>
      </c>
      <c r="BN686" s="70" t="n">
        <v>13444084.74</v>
      </c>
      <c r="BO686" s="68" t="n">
        <v>13444084.74</v>
      </c>
      <c r="BP686" s="68" t="n">
        <v>13444084.74</v>
      </c>
      <c r="BQ686" s="68" t="n">
        <v>13444084.74</v>
      </c>
      <c r="BR686" s="69" t="n">
        <v>588878</v>
      </c>
      <c r="BU686" s="68" t="n">
        <v>588878</v>
      </c>
    </row>
    <row r="687" customFormat="false" ht="15" hidden="true" customHeight="false" outlineLevel="0" collapsed="false">
      <c r="A687" s="61" t="s">
        <v>5667</v>
      </c>
      <c r="B687" s="61" t="s">
        <v>5668</v>
      </c>
      <c r="C687" s="62" t="n">
        <v>45291</v>
      </c>
      <c r="D687" s="62" t="n">
        <v>45291</v>
      </c>
      <c r="E687" s="61" t="s">
        <v>1259</v>
      </c>
      <c r="F687" s="61" t="s">
        <v>5669</v>
      </c>
      <c r="G687" s="61" t="s">
        <v>5670</v>
      </c>
      <c r="H687" s="61" t="s">
        <v>5670</v>
      </c>
      <c r="J687" s="61" t="s">
        <v>1195</v>
      </c>
      <c r="K687" s="61" t="s">
        <v>1195</v>
      </c>
      <c r="L687" s="61" t="s">
        <v>1195</v>
      </c>
      <c r="N687" s="61" t="n">
        <v>134040344</v>
      </c>
      <c r="O687" s="61" t="s">
        <v>1262</v>
      </c>
      <c r="P687" s="61" t="s">
        <v>5671</v>
      </c>
      <c r="Q687" s="61" t="s">
        <v>5672</v>
      </c>
      <c r="R687" s="61" t="s">
        <v>5672</v>
      </c>
      <c r="S687" s="61" t="str">
        <f aca="false">IF(J687="Listed Option",MID(R687,3,9),MID(Q687,3,9))</f>
        <v>05368X102</v>
      </c>
      <c r="T687" s="61" t="e">
        <f aca="false">VLOOKUP(S687,'Output v4'!C:C,1,FALSE())</f>
        <v>#N/A</v>
      </c>
      <c r="U687" s="61" t="s">
        <v>5673</v>
      </c>
      <c r="V687" s="61" t="s">
        <v>5674</v>
      </c>
      <c r="W687" s="61" t="s">
        <v>5675</v>
      </c>
      <c r="Y687" s="61" t="s">
        <v>5676</v>
      </c>
      <c r="Z687" s="61" t="s">
        <v>1304</v>
      </c>
      <c r="AA687" s="61" t="s">
        <v>1305</v>
      </c>
      <c r="AB687" s="63" t="n">
        <v>-205600</v>
      </c>
      <c r="AC687" s="63" t="n">
        <v>-205600</v>
      </c>
      <c r="AE687" s="61" t="n">
        <v>0</v>
      </c>
      <c r="AF687" s="64" t="n">
        <v>-205600</v>
      </c>
      <c r="AG687" s="61" t="s">
        <v>1273</v>
      </c>
      <c r="AH687" s="62" t="n">
        <v>45291</v>
      </c>
      <c r="AI687" s="65" t="n">
        <v>12.39</v>
      </c>
      <c r="AJ687" s="61" t="s">
        <v>3614</v>
      </c>
      <c r="AK687" s="65" t="n">
        <v>12.39</v>
      </c>
      <c r="AL687" s="65" t="n">
        <v>12.39</v>
      </c>
      <c r="AM687" s="66" t="n">
        <v>-2547384</v>
      </c>
      <c r="AN687" s="66" t="n">
        <f aca="false">IF(J687="Listed Option",AF687*AL687,AM687)</f>
        <v>-2547384</v>
      </c>
      <c r="AO687" s="61" t="s">
        <v>1267</v>
      </c>
      <c r="AP687" s="61" t="n">
        <v>1</v>
      </c>
      <c r="AQ687" s="61" t="n">
        <v>1</v>
      </c>
      <c r="AV687" s="61" t="s">
        <v>5676</v>
      </c>
      <c r="AW687" s="61" t="s">
        <v>4070</v>
      </c>
      <c r="AY687" s="61" t="s">
        <v>5677</v>
      </c>
      <c r="AZ687" s="61" t="s">
        <v>5677</v>
      </c>
      <c r="BA687" s="61" t="s">
        <v>5677</v>
      </c>
      <c r="BB687" s="67" t="n">
        <v>0</v>
      </c>
      <c r="BE687" s="61" t="n">
        <v>238575</v>
      </c>
      <c r="BF687" s="61" t="s">
        <v>5669</v>
      </c>
      <c r="BG687" s="61" t="s">
        <v>1157</v>
      </c>
      <c r="BH687" s="61" t="s">
        <v>1157</v>
      </c>
      <c r="BJ687" s="61" t="s">
        <v>5677</v>
      </c>
      <c r="BK687" s="61" t="s">
        <v>5677</v>
      </c>
      <c r="BL687" s="61" t="s">
        <v>5672</v>
      </c>
      <c r="BM687" s="61" t="s">
        <v>5672</v>
      </c>
      <c r="BN687" s="70" t="n">
        <v>-2547384</v>
      </c>
      <c r="BO687" s="68" t="n">
        <v>-2547384</v>
      </c>
      <c r="BP687" s="68" t="n">
        <v>-2547384</v>
      </c>
      <c r="BQ687" s="68" t="n">
        <v>-2547384</v>
      </c>
      <c r="BR687" s="69" t="n">
        <v>-205600</v>
      </c>
      <c r="BU687" s="68" t="n">
        <v>205600</v>
      </c>
    </row>
    <row r="688" customFormat="false" ht="15" hidden="true" customHeight="false" outlineLevel="0" collapsed="false">
      <c r="A688" s="61" t="s">
        <v>5678</v>
      </c>
      <c r="B688" s="61" t="s">
        <v>5679</v>
      </c>
      <c r="C688" s="62" t="n">
        <v>45291</v>
      </c>
      <c r="D688" s="62" t="n">
        <v>45291</v>
      </c>
      <c r="E688" s="61" t="s">
        <v>1259</v>
      </c>
      <c r="F688" s="61" t="s">
        <v>762</v>
      </c>
      <c r="G688" s="61" t="s">
        <v>5680</v>
      </c>
      <c r="H688" s="61" t="s">
        <v>5680</v>
      </c>
      <c r="I688" s="61" t="s">
        <v>5681</v>
      </c>
      <c r="J688" s="61" t="s">
        <v>1195</v>
      </c>
      <c r="K688" s="61" t="s">
        <v>1195</v>
      </c>
      <c r="L688" s="61" t="s">
        <v>1195</v>
      </c>
      <c r="N688" s="61" t="n">
        <v>2887261</v>
      </c>
      <c r="O688" s="61" t="s">
        <v>1262</v>
      </c>
      <c r="P688" s="61" t="s">
        <v>5682</v>
      </c>
      <c r="Q688" s="61" t="s">
        <v>5683</v>
      </c>
      <c r="R688" s="61" t="s">
        <v>5683</v>
      </c>
      <c r="S688" s="61" t="str">
        <f aca="false">IF(J688="Listed Option",MID(R688,3,9),MID(Q688,3,9))</f>
        <v>05508R106</v>
      </c>
      <c r="T688" s="61" t="str">
        <f aca="false">VLOOKUP(S688,'Output v4'!C:C,1,FALSE())</f>
        <v>05508R106</v>
      </c>
      <c r="U688" s="61" t="s">
        <v>54</v>
      </c>
      <c r="V688" s="61" t="s">
        <v>5684</v>
      </c>
      <c r="W688" s="61" t="s">
        <v>5681</v>
      </c>
      <c r="Y688" s="61" t="s">
        <v>5685</v>
      </c>
      <c r="Z688" s="61" t="s">
        <v>1304</v>
      </c>
      <c r="AA688" s="61" t="s">
        <v>1305</v>
      </c>
      <c r="AB688" s="63" t="n">
        <v>110400</v>
      </c>
      <c r="AC688" s="63" t="n">
        <v>110400</v>
      </c>
      <c r="AE688" s="61" t="n">
        <v>0</v>
      </c>
      <c r="AF688" s="64" t="n">
        <v>110400</v>
      </c>
      <c r="AG688" s="61" t="s">
        <v>689</v>
      </c>
      <c r="AH688" s="62" t="n">
        <v>45291</v>
      </c>
      <c r="AI688" s="65" t="n">
        <v>10.5</v>
      </c>
      <c r="AJ688" s="61" t="s">
        <v>3614</v>
      </c>
      <c r="AK688" s="65" t="n">
        <v>10.5</v>
      </c>
      <c r="AL688" s="65" t="n">
        <v>10.5</v>
      </c>
      <c r="AM688" s="66" t="n">
        <v>1159200</v>
      </c>
      <c r="AN688" s="66" t="n">
        <f aca="false">IF(J688="Listed Option",AF688*AL688,AM688)</f>
        <v>1159200</v>
      </c>
      <c r="AO688" s="61" t="s">
        <v>1267</v>
      </c>
      <c r="AP688" s="61" t="n">
        <v>1</v>
      </c>
      <c r="AQ688" s="61" t="n">
        <v>1</v>
      </c>
      <c r="AV688" s="61" t="s">
        <v>5685</v>
      </c>
      <c r="AW688" s="61" t="s">
        <v>4070</v>
      </c>
      <c r="AY688" s="61" t="s">
        <v>5681</v>
      </c>
      <c r="AZ688" s="61" t="s">
        <v>5681</v>
      </c>
      <c r="BA688" s="61" t="s">
        <v>5681</v>
      </c>
      <c r="BB688" s="67" t="n">
        <v>0</v>
      </c>
      <c r="BE688" s="61" t="n">
        <v>238575</v>
      </c>
      <c r="BF688" s="61" t="s">
        <v>762</v>
      </c>
      <c r="BG688" s="61" t="s">
        <v>4084</v>
      </c>
      <c r="BH688" s="61" t="s">
        <v>4084</v>
      </c>
      <c r="BI688" s="61" t="s">
        <v>5681</v>
      </c>
      <c r="BJ688" s="61" t="s">
        <v>5681</v>
      </c>
      <c r="BK688" s="61" t="s">
        <v>5681</v>
      </c>
      <c r="BL688" s="61" t="s">
        <v>5683</v>
      </c>
      <c r="BM688" s="61" t="s">
        <v>5683</v>
      </c>
      <c r="BN688" s="70" t="n">
        <v>1159200</v>
      </c>
      <c r="BO688" s="68" t="n">
        <v>1159200</v>
      </c>
      <c r="BP688" s="68" t="n">
        <v>1159200</v>
      </c>
      <c r="BQ688" s="68" t="n">
        <v>1159200</v>
      </c>
      <c r="BR688" s="69" t="n">
        <v>110400</v>
      </c>
      <c r="BU688" s="68" t="n">
        <v>110400</v>
      </c>
    </row>
    <row r="689" customFormat="false" ht="15" hidden="true" customHeight="false" outlineLevel="0" collapsed="false">
      <c r="A689" s="61" t="s">
        <v>5686</v>
      </c>
      <c r="B689" s="61" t="s">
        <v>5687</v>
      </c>
      <c r="C689" s="62" t="n">
        <v>45291</v>
      </c>
      <c r="D689" s="62" t="n">
        <v>45291</v>
      </c>
      <c r="E689" s="61" t="s">
        <v>1259</v>
      </c>
      <c r="F689" s="61" t="s">
        <v>762</v>
      </c>
      <c r="G689" s="61" t="s">
        <v>5688</v>
      </c>
      <c r="H689" s="61" t="s">
        <v>5688</v>
      </c>
      <c r="I689" s="61" t="s">
        <v>5681</v>
      </c>
      <c r="J689" s="61" t="s">
        <v>1199</v>
      </c>
      <c r="K689" s="61" t="s">
        <v>4065</v>
      </c>
      <c r="L689" s="61" t="s">
        <v>4065</v>
      </c>
      <c r="N689" s="61" t="n">
        <v>95779302</v>
      </c>
      <c r="O689" s="61" t="s">
        <v>1262</v>
      </c>
      <c r="P689" s="61" t="s">
        <v>5689</v>
      </c>
      <c r="Q689" s="61" t="s">
        <v>5690</v>
      </c>
      <c r="R689" s="61" t="s">
        <v>5690</v>
      </c>
      <c r="S689" s="61" t="str">
        <f aca="false">IF(J689="Listed Option",MID(R689,3,9),MID(Q689,3,9))</f>
        <v>05508WAB1</v>
      </c>
      <c r="T689" s="61" t="e">
        <f aca="false">VLOOKUP(S689,'Output v4'!C:C,1,FALSE())</f>
        <v>#N/A</v>
      </c>
      <c r="U689" s="61" t="s">
        <v>5691</v>
      </c>
      <c r="V689" s="61" t="s">
        <v>5692</v>
      </c>
      <c r="Z689" s="61" t="s">
        <v>1304</v>
      </c>
      <c r="AA689" s="61" t="s">
        <v>1305</v>
      </c>
      <c r="AB689" s="63" t="n">
        <v>-13500</v>
      </c>
      <c r="AC689" s="63" t="n">
        <v>-13500000</v>
      </c>
      <c r="AE689" s="61" t="n">
        <v>1000</v>
      </c>
      <c r="AF689" s="64" t="n">
        <v>-13500000</v>
      </c>
      <c r="AG689" s="61" t="s">
        <v>1273</v>
      </c>
      <c r="AH689" s="62" t="n">
        <v>45291</v>
      </c>
      <c r="AI689" s="65" t="n">
        <v>0.909652</v>
      </c>
      <c r="AJ689" s="61" t="s">
        <v>1266</v>
      </c>
      <c r="AK689" s="65" t="n">
        <v>0.909652</v>
      </c>
      <c r="AL689" s="65" t="n">
        <v>0.909652</v>
      </c>
      <c r="AM689" s="66" t="n">
        <v>-12280302</v>
      </c>
      <c r="AN689" s="66" t="n">
        <f aca="false">IF(J689="Listed Option",AF689*AL689,AM689)</f>
        <v>-12280302</v>
      </c>
      <c r="AO689" s="61" t="s">
        <v>1267</v>
      </c>
      <c r="AW689" s="61" t="s">
        <v>4070</v>
      </c>
      <c r="AY689" s="61" t="s">
        <v>5688</v>
      </c>
      <c r="BA689" s="61" t="s">
        <v>5688</v>
      </c>
      <c r="BB689" s="67" t="n">
        <v>106</v>
      </c>
      <c r="BE689" s="61" t="n">
        <v>238575</v>
      </c>
      <c r="BF689" s="61" t="s">
        <v>762</v>
      </c>
      <c r="BG689" s="61" t="s">
        <v>4084</v>
      </c>
      <c r="BH689" s="61" t="s">
        <v>4084</v>
      </c>
      <c r="BI689" s="61" t="s">
        <v>5681</v>
      </c>
      <c r="BJ689" s="61" t="s">
        <v>5688</v>
      </c>
      <c r="BL689" s="61" t="s">
        <v>5690</v>
      </c>
      <c r="BM689" s="61" t="s">
        <v>5690</v>
      </c>
      <c r="BN689" s="70" t="n">
        <v>-13500000</v>
      </c>
      <c r="BP689" s="68" t="n">
        <v>-12280302</v>
      </c>
      <c r="BQ689" s="68" t="n">
        <v>-12280302</v>
      </c>
      <c r="BR689" s="69" t="n">
        <v>-13500000</v>
      </c>
      <c r="BS689" s="63" t="n">
        <v>-13500</v>
      </c>
      <c r="BU689" s="68" t="n">
        <v>13500000</v>
      </c>
    </row>
    <row r="690" customFormat="false" ht="15" hidden="true" customHeight="false" outlineLevel="0" collapsed="false">
      <c r="A690" s="61" t="s">
        <v>5693</v>
      </c>
      <c r="B690" s="61" t="s">
        <v>5694</v>
      </c>
      <c r="C690" s="62" t="n">
        <v>45291</v>
      </c>
      <c r="D690" s="62" t="n">
        <v>45291</v>
      </c>
      <c r="E690" s="61" t="s">
        <v>1259</v>
      </c>
      <c r="F690" s="61" t="s">
        <v>771</v>
      </c>
      <c r="G690" s="61" t="s">
        <v>5695</v>
      </c>
      <c r="H690" s="61" t="s">
        <v>5695</v>
      </c>
      <c r="I690" s="61" t="s">
        <v>5696</v>
      </c>
      <c r="J690" s="61" t="s">
        <v>1195</v>
      </c>
      <c r="K690" s="61" t="s">
        <v>1195</v>
      </c>
      <c r="L690" s="61" t="s">
        <v>1195</v>
      </c>
      <c r="N690" s="61" t="n">
        <v>100506376</v>
      </c>
      <c r="O690" s="61" t="s">
        <v>1262</v>
      </c>
      <c r="P690" s="61" t="s">
        <v>5697</v>
      </c>
      <c r="Q690" s="61" t="s">
        <v>5698</v>
      </c>
      <c r="R690" s="61" t="s">
        <v>5698</v>
      </c>
      <c r="S690" s="61" t="str">
        <f aca="false">IF(J690="Listed Option",MID(R690,3,9),MID(Q690,3,9))</f>
        <v>090043100</v>
      </c>
      <c r="T690" s="61" t="str">
        <f aca="false">VLOOKUP(S690,'Output v4'!C:C,1,FALSE())</f>
        <v>090043100</v>
      </c>
      <c r="U690" s="61" t="s">
        <v>63</v>
      </c>
      <c r="V690" s="61" t="s">
        <v>5699</v>
      </c>
      <c r="W690" s="61" t="s">
        <v>5700</v>
      </c>
      <c r="Y690" s="61" t="s">
        <v>5701</v>
      </c>
      <c r="Z690" s="61" t="s">
        <v>1304</v>
      </c>
      <c r="AA690" s="61" t="s">
        <v>1305</v>
      </c>
      <c r="AB690" s="63" t="n">
        <v>58300</v>
      </c>
      <c r="AC690" s="63" t="n">
        <v>58300</v>
      </c>
      <c r="AE690" s="61" t="n">
        <v>0</v>
      </c>
      <c r="AF690" s="64" t="n">
        <v>58300</v>
      </c>
      <c r="AG690" s="61" t="s">
        <v>689</v>
      </c>
      <c r="AH690" s="62" t="n">
        <v>45291</v>
      </c>
      <c r="AI690" s="65" t="n">
        <v>81.59</v>
      </c>
      <c r="AJ690" s="61" t="s">
        <v>3614</v>
      </c>
      <c r="AK690" s="65" t="n">
        <v>81.59</v>
      </c>
      <c r="AL690" s="65" t="n">
        <v>81.59</v>
      </c>
      <c r="AM690" s="66" t="n">
        <v>4756697</v>
      </c>
      <c r="AN690" s="66" t="n">
        <f aca="false">IF(J690="Listed Option",AF690*AL690,AM690)</f>
        <v>4756697</v>
      </c>
      <c r="AO690" s="61" t="s">
        <v>1267</v>
      </c>
      <c r="AP690" s="61" t="n">
        <v>1</v>
      </c>
      <c r="AQ690" s="61" t="n">
        <v>1</v>
      </c>
      <c r="AV690" s="61" t="s">
        <v>5701</v>
      </c>
      <c r="AW690" s="61" t="s">
        <v>4070</v>
      </c>
      <c r="AY690" s="61" t="s">
        <v>5702</v>
      </c>
      <c r="AZ690" s="61" t="s">
        <v>5702</v>
      </c>
      <c r="BA690" s="61" t="s">
        <v>5702</v>
      </c>
      <c r="BB690" s="67" t="n">
        <v>0</v>
      </c>
      <c r="BE690" s="61" t="n">
        <v>238575</v>
      </c>
      <c r="BF690" s="61" t="s">
        <v>771</v>
      </c>
      <c r="BG690" s="61" t="s">
        <v>4084</v>
      </c>
      <c r="BH690" s="61" t="s">
        <v>4084</v>
      </c>
      <c r="BI690" s="61" t="s">
        <v>5696</v>
      </c>
      <c r="BJ690" s="61" t="s">
        <v>5702</v>
      </c>
      <c r="BK690" s="61" t="s">
        <v>5702</v>
      </c>
      <c r="BL690" s="61" t="s">
        <v>5698</v>
      </c>
      <c r="BM690" s="61" t="s">
        <v>5698</v>
      </c>
      <c r="BN690" s="70" t="n">
        <v>4756697</v>
      </c>
      <c r="BO690" s="68" t="n">
        <v>4756697</v>
      </c>
      <c r="BP690" s="68" t="n">
        <v>4756697</v>
      </c>
      <c r="BQ690" s="68" t="n">
        <v>4756697</v>
      </c>
      <c r="BR690" s="69" t="n">
        <v>58300</v>
      </c>
      <c r="BU690" s="68" t="n">
        <v>58300</v>
      </c>
    </row>
    <row r="691" customFormat="false" ht="15" hidden="true" customHeight="false" outlineLevel="0" collapsed="false">
      <c r="A691" s="61" t="s">
        <v>5703</v>
      </c>
      <c r="B691" s="61" t="s">
        <v>5704</v>
      </c>
      <c r="C691" s="62" t="n">
        <v>45291</v>
      </c>
      <c r="D691" s="62" t="n">
        <v>45291</v>
      </c>
      <c r="E691" s="61" t="s">
        <v>1259</v>
      </c>
      <c r="F691" s="61" t="s">
        <v>771</v>
      </c>
      <c r="G691" s="61" t="s">
        <v>5705</v>
      </c>
      <c r="H691" s="61" t="s">
        <v>5695</v>
      </c>
      <c r="I691" s="61" t="s">
        <v>5696</v>
      </c>
      <c r="J691" s="61" t="s">
        <v>1196</v>
      </c>
      <c r="K691" s="61" t="s">
        <v>4088</v>
      </c>
      <c r="L691" s="61" t="s">
        <v>4277</v>
      </c>
      <c r="M691" s="61" t="s">
        <v>1198</v>
      </c>
      <c r="N691" s="61" t="n">
        <v>133532119</v>
      </c>
      <c r="O691" s="61" t="s">
        <v>1262</v>
      </c>
      <c r="P691" s="61" t="s">
        <v>5706</v>
      </c>
      <c r="R691" s="61" t="s">
        <v>5698</v>
      </c>
      <c r="S691" s="61" t="str">
        <f aca="false">IF(J691="Listed Option",MID(R691,3,9),MID(Q691,3,9))</f>
        <v>090043100</v>
      </c>
      <c r="T691" s="61" t="str">
        <f aca="false">VLOOKUP(S691,'Output v4'!C:C,1,FALSE())</f>
        <v>090043100</v>
      </c>
      <c r="W691" s="61" t="s">
        <v>5707</v>
      </c>
      <c r="X691" s="61" t="s">
        <v>5708</v>
      </c>
      <c r="Y691" s="61" t="s">
        <v>5709</v>
      </c>
      <c r="Z691" s="61" t="s">
        <v>1304</v>
      </c>
      <c r="AA691" s="61" t="s">
        <v>1305</v>
      </c>
      <c r="AB691" s="63" t="n">
        <v>-200</v>
      </c>
      <c r="AC691" s="63" t="n">
        <v>-200</v>
      </c>
      <c r="AD691" s="61" t="n">
        <v>100</v>
      </c>
      <c r="AE691" s="61" t="n">
        <v>0</v>
      </c>
      <c r="AF691" s="64" t="n">
        <v>-20000</v>
      </c>
      <c r="AG691" s="61" t="s">
        <v>1273</v>
      </c>
      <c r="AH691" s="62" t="n">
        <v>45291</v>
      </c>
      <c r="AI691" s="65" t="n">
        <v>0.1</v>
      </c>
      <c r="AJ691" s="61" t="s">
        <v>1266</v>
      </c>
      <c r="AK691" s="65" t="n">
        <v>0.1</v>
      </c>
      <c r="AL691" s="65" t="n">
        <v>81.59</v>
      </c>
      <c r="AM691" s="66" t="n">
        <v>-2000</v>
      </c>
      <c r="AN691" s="66" t="n">
        <f aca="false">IF(J691="Listed Option",AF691*AL691,AM691)</f>
        <v>-1631800</v>
      </c>
      <c r="AO691" s="61" t="s">
        <v>1267</v>
      </c>
      <c r="AP691" s="61" t="n">
        <v>100</v>
      </c>
      <c r="AQ691" s="61" t="n">
        <v>100</v>
      </c>
      <c r="AV691" s="61" t="s">
        <v>5701</v>
      </c>
      <c r="AW691" s="61" t="s">
        <v>4070</v>
      </c>
      <c r="AY691" s="61" t="s">
        <v>5702</v>
      </c>
      <c r="AZ691" s="61" t="s">
        <v>5702</v>
      </c>
      <c r="BA691" s="61" t="s">
        <v>5702</v>
      </c>
      <c r="BB691" s="67" t="n">
        <v>0</v>
      </c>
      <c r="BE691" s="61" t="n">
        <v>238575</v>
      </c>
      <c r="BG691" s="61" t="s">
        <v>4084</v>
      </c>
      <c r="BJ691" s="61" t="s">
        <v>5702</v>
      </c>
      <c r="BL691" s="61" t="s">
        <v>5698</v>
      </c>
      <c r="BM691" s="61" t="s">
        <v>5698</v>
      </c>
      <c r="BN691" s="70" t="n">
        <v>-1631800</v>
      </c>
      <c r="BO691" s="68" t="n">
        <v>-1631800</v>
      </c>
      <c r="BP691" s="68" t="n">
        <v>-20</v>
      </c>
      <c r="BQ691" s="68" t="n">
        <v>-20</v>
      </c>
      <c r="BR691" s="69" t="n">
        <v>-200</v>
      </c>
      <c r="BS691" s="63" t="n">
        <v>-200</v>
      </c>
      <c r="BU691" s="68" t="n">
        <v>200</v>
      </c>
    </row>
    <row r="692" customFormat="false" ht="15" hidden="true" customHeight="false" outlineLevel="0" collapsed="false">
      <c r="A692" s="61" t="s">
        <v>5710</v>
      </c>
      <c r="B692" s="61" t="s">
        <v>5711</v>
      </c>
      <c r="C692" s="62" t="n">
        <v>45291</v>
      </c>
      <c r="D692" s="62" t="n">
        <v>45291</v>
      </c>
      <c r="E692" s="61" t="s">
        <v>1259</v>
      </c>
      <c r="F692" s="61" t="s">
        <v>5712</v>
      </c>
      <c r="G692" s="61" t="s">
        <v>5713</v>
      </c>
      <c r="H692" s="61" t="s">
        <v>5713</v>
      </c>
      <c r="I692" s="61" t="s">
        <v>5714</v>
      </c>
      <c r="J692" s="61" t="s">
        <v>1199</v>
      </c>
      <c r="K692" s="61" t="s">
        <v>4065</v>
      </c>
      <c r="L692" s="61" t="s">
        <v>4065</v>
      </c>
      <c r="N692" s="61" t="n">
        <v>131794789</v>
      </c>
      <c r="O692" s="61" t="s">
        <v>1262</v>
      </c>
      <c r="P692" s="61" t="s">
        <v>5715</v>
      </c>
      <c r="Q692" s="61" t="s">
        <v>5716</v>
      </c>
      <c r="R692" s="61" t="s">
        <v>5716</v>
      </c>
      <c r="S692" s="61" t="str">
        <f aca="false">IF(J692="Listed Option",MID(R692,3,9),MID(Q692,3,9))</f>
        <v>09261BAD2</v>
      </c>
      <c r="T692" s="61" t="e">
        <f aca="false">VLOOKUP(S692,'Output v4'!C:C,1,FALSE())</f>
        <v>#N/A</v>
      </c>
      <c r="U692" s="61" t="s">
        <v>5717</v>
      </c>
      <c r="V692" s="61" t="s">
        <v>5718</v>
      </c>
      <c r="Z692" s="61" t="s">
        <v>1304</v>
      </c>
      <c r="AA692" s="61" t="s">
        <v>1305</v>
      </c>
      <c r="AB692" s="63" t="n">
        <v>4700</v>
      </c>
      <c r="AC692" s="63" t="n">
        <v>4700000</v>
      </c>
      <c r="AE692" s="61" t="n">
        <v>1000</v>
      </c>
      <c r="AF692" s="64" t="n">
        <v>4700000</v>
      </c>
      <c r="AG692" s="61" t="s">
        <v>689</v>
      </c>
      <c r="AH692" s="62" t="n">
        <v>45291</v>
      </c>
      <c r="AI692" s="65" t="n">
        <v>0.787367</v>
      </c>
      <c r="AJ692" s="61" t="s">
        <v>1266</v>
      </c>
      <c r="AK692" s="65" t="n">
        <v>0.787367</v>
      </c>
      <c r="AL692" s="65" t="n">
        <v>0.787367</v>
      </c>
      <c r="AM692" s="66" t="n">
        <v>3700624.9</v>
      </c>
      <c r="AN692" s="66" t="n">
        <f aca="false">IF(J692="Listed Option",AF692*AL692,AM692)</f>
        <v>3700624.9</v>
      </c>
      <c r="AO692" s="61" t="s">
        <v>1267</v>
      </c>
      <c r="AW692" s="61" t="s">
        <v>4070</v>
      </c>
      <c r="AY692" s="61" t="s">
        <v>5713</v>
      </c>
      <c r="BA692" s="61" t="s">
        <v>5713</v>
      </c>
      <c r="BB692" s="67" t="n">
        <v>151</v>
      </c>
      <c r="BE692" s="61" t="n">
        <v>238575</v>
      </c>
      <c r="BF692" s="61" t="s">
        <v>5712</v>
      </c>
      <c r="BG692" s="61" t="s">
        <v>4084</v>
      </c>
      <c r="BH692" s="61" t="s">
        <v>4084</v>
      </c>
      <c r="BI692" s="61" t="s">
        <v>5714</v>
      </c>
      <c r="BJ692" s="61" t="s">
        <v>5713</v>
      </c>
      <c r="BL692" s="61" t="s">
        <v>5716</v>
      </c>
      <c r="BM692" s="61" t="s">
        <v>5716</v>
      </c>
      <c r="BN692" s="70" t="n">
        <v>4700000</v>
      </c>
      <c r="BP692" s="68" t="n">
        <v>3700624.9</v>
      </c>
      <c r="BQ692" s="68" t="n">
        <v>3700624.9</v>
      </c>
      <c r="BR692" s="69" t="n">
        <v>4700000</v>
      </c>
      <c r="BS692" s="63" t="n">
        <v>4700</v>
      </c>
      <c r="BU692" s="68" t="n">
        <v>4700000</v>
      </c>
    </row>
    <row r="693" customFormat="false" ht="15" hidden="true" customHeight="false" outlineLevel="0" collapsed="false">
      <c r="A693" s="61" t="s">
        <v>5719</v>
      </c>
      <c r="B693" s="61" t="s">
        <v>5720</v>
      </c>
      <c r="C693" s="62" t="n">
        <v>45291</v>
      </c>
      <c r="D693" s="62" t="n">
        <v>45291</v>
      </c>
      <c r="E693" s="61" t="s">
        <v>1259</v>
      </c>
      <c r="F693" s="61" t="s">
        <v>5712</v>
      </c>
      <c r="G693" s="61" t="s">
        <v>5713</v>
      </c>
      <c r="H693" s="61" t="s">
        <v>5713</v>
      </c>
      <c r="I693" s="61" t="s">
        <v>5714</v>
      </c>
      <c r="J693" s="61" t="s">
        <v>1199</v>
      </c>
      <c r="K693" s="61" t="s">
        <v>4065</v>
      </c>
      <c r="L693" s="61" t="s">
        <v>4065</v>
      </c>
      <c r="N693" s="61" t="n">
        <v>131794789</v>
      </c>
      <c r="O693" s="61" t="s">
        <v>1262</v>
      </c>
      <c r="P693" s="61" t="s">
        <v>5715</v>
      </c>
      <c r="Q693" s="61" t="s">
        <v>5716</v>
      </c>
      <c r="R693" s="61" t="s">
        <v>5716</v>
      </c>
      <c r="S693" s="61" t="str">
        <f aca="false">IF(J693="Listed Option",MID(R693,3,9),MID(Q693,3,9))</f>
        <v>09261BAD2</v>
      </c>
      <c r="T693" s="61" t="e">
        <f aca="false">VLOOKUP(S693,'Output v4'!C:C,1,FALSE())</f>
        <v>#N/A</v>
      </c>
      <c r="U693" s="61" t="s">
        <v>5717</v>
      </c>
      <c r="V693" s="61" t="s">
        <v>5718</v>
      </c>
      <c r="Z693" s="61" t="s">
        <v>4029</v>
      </c>
      <c r="AA693" s="61" t="s">
        <v>4117</v>
      </c>
      <c r="AB693" s="63" t="n">
        <v>4750</v>
      </c>
      <c r="AC693" s="63" t="n">
        <v>4750000</v>
      </c>
      <c r="AE693" s="61" t="n">
        <v>1000</v>
      </c>
      <c r="AF693" s="64" t="n">
        <v>4750000</v>
      </c>
      <c r="AG693" s="61" t="s">
        <v>689</v>
      </c>
      <c r="AH693" s="62" t="n">
        <v>45291</v>
      </c>
      <c r="AI693" s="65" t="n">
        <v>0.787367</v>
      </c>
      <c r="AJ693" s="61" t="s">
        <v>1266</v>
      </c>
      <c r="AK693" s="65" t="n">
        <v>0.787367</v>
      </c>
      <c r="AL693" s="65" t="n">
        <v>0.787367</v>
      </c>
      <c r="AM693" s="66" t="n">
        <v>3739993.25</v>
      </c>
      <c r="AN693" s="66" t="n">
        <f aca="false">IF(J693="Listed Option",AF693*AL693,AM693)</f>
        <v>3739993.25</v>
      </c>
      <c r="AO693" s="61" t="s">
        <v>1267</v>
      </c>
      <c r="AW693" s="61" t="s">
        <v>4070</v>
      </c>
      <c r="AY693" s="61" t="s">
        <v>5713</v>
      </c>
      <c r="BA693" s="61" t="s">
        <v>5713</v>
      </c>
      <c r="BB693" s="67" t="n">
        <v>151</v>
      </c>
      <c r="BE693" s="61" t="n">
        <v>238587</v>
      </c>
      <c r="BF693" s="61" t="s">
        <v>5712</v>
      </c>
      <c r="BG693" s="61" t="s">
        <v>4084</v>
      </c>
      <c r="BH693" s="61" t="s">
        <v>4084</v>
      </c>
      <c r="BI693" s="61" t="s">
        <v>5714</v>
      </c>
      <c r="BJ693" s="61" t="s">
        <v>5713</v>
      </c>
      <c r="BL693" s="61" t="s">
        <v>5716</v>
      </c>
      <c r="BM693" s="61" t="s">
        <v>5716</v>
      </c>
      <c r="BN693" s="70" t="n">
        <v>4750000</v>
      </c>
      <c r="BP693" s="68" t="n">
        <v>3739993.25</v>
      </c>
      <c r="BQ693" s="68" t="n">
        <v>3739993.25</v>
      </c>
      <c r="BR693" s="69" t="n">
        <v>4750000</v>
      </c>
      <c r="BS693" s="63" t="n">
        <v>4750</v>
      </c>
      <c r="BU693" s="68" t="n">
        <v>4750000</v>
      </c>
    </row>
    <row r="694" customFormat="false" ht="15" hidden="true" customHeight="false" outlineLevel="0" collapsed="false">
      <c r="A694" s="61" t="s">
        <v>5721</v>
      </c>
      <c r="B694" s="61" t="s">
        <v>5722</v>
      </c>
      <c r="C694" s="62" t="n">
        <v>45291</v>
      </c>
      <c r="D694" s="62" t="n">
        <v>45291</v>
      </c>
      <c r="E694" s="61" t="s">
        <v>1259</v>
      </c>
      <c r="F694" s="61" t="s">
        <v>5712</v>
      </c>
      <c r="G694" s="61" t="s">
        <v>5723</v>
      </c>
      <c r="H694" s="61" t="s">
        <v>5723</v>
      </c>
      <c r="I694" s="61" t="s">
        <v>5714</v>
      </c>
      <c r="J694" s="61" t="s">
        <v>1199</v>
      </c>
      <c r="K694" s="61" t="s">
        <v>4065</v>
      </c>
      <c r="L694" s="61" t="s">
        <v>4065</v>
      </c>
      <c r="N694" s="61" t="n">
        <v>116539753</v>
      </c>
      <c r="O694" s="61" t="s">
        <v>1262</v>
      </c>
      <c r="P694" s="61" t="s">
        <v>5724</v>
      </c>
      <c r="Q694" s="61" t="s">
        <v>5725</v>
      </c>
      <c r="R694" s="61" t="s">
        <v>5725</v>
      </c>
      <c r="S694" s="61" t="str">
        <f aca="false">IF(J694="Listed Option",MID(R694,3,9),MID(Q694,3,9))</f>
        <v>09261BAA8</v>
      </c>
      <c r="T694" s="61" t="e">
        <f aca="false">VLOOKUP(S694,'Output v4'!C:C,1,FALSE())</f>
        <v>#N/A</v>
      </c>
      <c r="U694" s="61" t="s">
        <v>5726</v>
      </c>
      <c r="V694" s="61" t="s">
        <v>5727</v>
      </c>
      <c r="Z694" s="61" t="s">
        <v>4074</v>
      </c>
      <c r="AA694" s="61" t="s">
        <v>4075</v>
      </c>
      <c r="AB694" s="63" t="n">
        <v>4960</v>
      </c>
      <c r="AC694" s="63" t="n">
        <v>4960000</v>
      </c>
      <c r="AE694" s="61" t="n">
        <v>1000</v>
      </c>
      <c r="AF694" s="64" t="n">
        <v>4960000</v>
      </c>
      <c r="AG694" s="61" t="s">
        <v>689</v>
      </c>
      <c r="AH694" s="62" t="n">
        <v>45291</v>
      </c>
      <c r="AI694" s="65" t="n">
        <v>0.782399</v>
      </c>
      <c r="AJ694" s="61" t="s">
        <v>1266</v>
      </c>
      <c r="AK694" s="65" t="n">
        <v>0.782399</v>
      </c>
      <c r="AL694" s="65" t="n">
        <v>0.782399</v>
      </c>
      <c r="AM694" s="66" t="n">
        <v>3880699.04</v>
      </c>
      <c r="AN694" s="66" t="n">
        <f aca="false">IF(J694="Listed Option",AF694*AL694,AM694)</f>
        <v>3880699.04</v>
      </c>
      <c r="AO694" s="61" t="s">
        <v>1267</v>
      </c>
      <c r="AW694" s="61" t="s">
        <v>4070</v>
      </c>
      <c r="AY694" s="61" t="s">
        <v>5723</v>
      </c>
      <c r="BA694" s="61" t="s">
        <v>5723</v>
      </c>
      <c r="BB694" s="67" t="n">
        <v>91</v>
      </c>
      <c r="BE694" s="61" t="n">
        <v>241450</v>
      </c>
      <c r="BF694" s="61" t="s">
        <v>5712</v>
      </c>
      <c r="BG694" s="61" t="s">
        <v>4084</v>
      </c>
      <c r="BH694" s="61" t="s">
        <v>4084</v>
      </c>
      <c r="BI694" s="61" t="s">
        <v>5714</v>
      </c>
      <c r="BJ694" s="61" t="s">
        <v>5723</v>
      </c>
      <c r="BL694" s="61" t="s">
        <v>5725</v>
      </c>
      <c r="BM694" s="61" t="s">
        <v>5725</v>
      </c>
      <c r="BN694" s="70" t="n">
        <v>4960000</v>
      </c>
      <c r="BP694" s="68" t="n">
        <v>3880699.04</v>
      </c>
      <c r="BQ694" s="68" t="n">
        <v>3880699.04</v>
      </c>
      <c r="BR694" s="69" t="n">
        <v>4960000</v>
      </c>
      <c r="BS694" s="63" t="n">
        <v>4960</v>
      </c>
      <c r="BU694" s="68" t="n">
        <v>4960000</v>
      </c>
    </row>
    <row r="695" customFormat="false" ht="15" hidden="true" customHeight="false" outlineLevel="0" collapsed="false">
      <c r="A695" s="61" t="s">
        <v>5728</v>
      </c>
      <c r="B695" s="61" t="s">
        <v>5729</v>
      </c>
      <c r="C695" s="62" t="n">
        <v>45291</v>
      </c>
      <c r="D695" s="62" t="n">
        <v>45291</v>
      </c>
      <c r="E695" s="61" t="s">
        <v>1259</v>
      </c>
      <c r="F695" s="61" t="s">
        <v>5712</v>
      </c>
      <c r="G695" s="61" t="s">
        <v>5713</v>
      </c>
      <c r="H695" s="61" t="s">
        <v>5713</v>
      </c>
      <c r="I695" s="61" t="s">
        <v>5714</v>
      </c>
      <c r="J695" s="61" t="s">
        <v>1199</v>
      </c>
      <c r="K695" s="61" t="s">
        <v>4065</v>
      </c>
      <c r="L695" s="61" t="s">
        <v>4065</v>
      </c>
      <c r="N695" s="61" t="n">
        <v>131794789</v>
      </c>
      <c r="O695" s="61" t="s">
        <v>1262</v>
      </c>
      <c r="P695" s="61" t="s">
        <v>5715</v>
      </c>
      <c r="Q695" s="61" t="s">
        <v>5716</v>
      </c>
      <c r="R695" s="61" t="s">
        <v>5716</v>
      </c>
      <c r="S695" s="61" t="str">
        <f aca="false">IF(J695="Listed Option",MID(R695,3,9),MID(Q695,3,9))</f>
        <v>09261BAD2</v>
      </c>
      <c r="T695" s="61" t="e">
        <f aca="false">VLOOKUP(S695,'Output v4'!C:C,1,FALSE())</f>
        <v>#N/A</v>
      </c>
      <c r="U695" s="61" t="s">
        <v>5717</v>
      </c>
      <c r="V695" s="61" t="s">
        <v>5718</v>
      </c>
      <c r="Z695" s="61" t="s">
        <v>4074</v>
      </c>
      <c r="AA695" s="61" t="s">
        <v>4075</v>
      </c>
      <c r="AB695" s="63" t="n">
        <v>6461</v>
      </c>
      <c r="AC695" s="63" t="n">
        <v>6461000</v>
      </c>
      <c r="AE695" s="61" t="n">
        <v>1000</v>
      </c>
      <c r="AF695" s="64" t="n">
        <v>6461000</v>
      </c>
      <c r="AG695" s="61" t="s">
        <v>689</v>
      </c>
      <c r="AH695" s="62" t="n">
        <v>45291</v>
      </c>
      <c r="AI695" s="65" t="n">
        <v>0.787367</v>
      </c>
      <c r="AJ695" s="61" t="s">
        <v>1266</v>
      </c>
      <c r="AK695" s="65" t="n">
        <v>0.787367</v>
      </c>
      <c r="AL695" s="65" t="n">
        <v>0.787367</v>
      </c>
      <c r="AM695" s="66" t="n">
        <v>5087178.187</v>
      </c>
      <c r="AN695" s="66" t="n">
        <f aca="false">IF(J695="Listed Option",AF695*AL695,AM695)</f>
        <v>5087178.187</v>
      </c>
      <c r="AO695" s="61" t="s">
        <v>1267</v>
      </c>
      <c r="AW695" s="61" t="s">
        <v>4070</v>
      </c>
      <c r="AY695" s="61" t="s">
        <v>5713</v>
      </c>
      <c r="BA695" s="61" t="s">
        <v>5713</v>
      </c>
      <c r="BB695" s="67" t="n">
        <v>151</v>
      </c>
      <c r="BE695" s="61" t="n">
        <v>241450</v>
      </c>
      <c r="BF695" s="61" t="s">
        <v>5712</v>
      </c>
      <c r="BG695" s="61" t="s">
        <v>4084</v>
      </c>
      <c r="BH695" s="61" t="s">
        <v>4084</v>
      </c>
      <c r="BI695" s="61" t="s">
        <v>5714</v>
      </c>
      <c r="BJ695" s="61" t="s">
        <v>5713</v>
      </c>
      <c r="BL695" s="61" t="s">
        <v>5716</v>
      </c>
      <c r="BM695" s="61" t="s">
        <v>5716</v>
      </c>
      <c r="BN695" s="70" t="n">
        <v>6461000</v>
      </c>
      <c r="BP695" s="68" t="n">
        <v>5087178.187</v>
      </c>
      <c r="BQ695" s="68" t="n">
        <v>5087178.187</v>
      </c>
      <c r="BR695" s="69" t="n">
        <v>6461000</v>
      </c>
      <c r="BS695" s="63" t="n">
        <v>6461</v>
      </c>
      <c r="BU695" s="68" t="n">
        <v>6461000</v>
      </c>
    </row>
    <row r="696" customFormat="false" ht="15" hidden="true" customHeight="false" outlineLevel="0" collapsed="false">
      <c r="A696" s="61" t="s">
        <v>5730</v>
      </c>
      <c r="B696" s="61" t="s">
        <v>5731</v>
      </c>
      <c r="C696" s="62" t="n">
        <v>45291</v>
      </c>
      <c r="D696" s="62" t="n">
        <v>45291</v>
      </c>
      <c r="E696" s="61" t="s">
        <v>1259</v>
      </c>
      <c r="F696" s="61" t="s">
        <v>5712</v>
      </c>
      <c r="G696" s="61" t="s">
        <v>5732</v>
      </c>
      <c r="H696" s="61" t="s">
        <v>5732</v>
      </c>
      <c r="I696" s="61" t="s">
        <v>5714</v>
      </c>
      <c r="J696" s="61" t="s">
        <v>1199</v>
      </c>
      <c r="K696" s="61" t="s">
        <v>4065</v>
      </c>
      <c r="L696" s="61" t="s">
        <v>4065</v>
      </c>
      <c r="N696" s="61" t="n">
        <v>138751328</v>
      </c>
      <c r="O696" s="61" t="s">
        <v>1262</v>
      </c>
      <c r="P696" s="61" t="s">
        <v>5733</v>
      </c>
      <c r="Q696" s="61" t="s">
        <v>5734</v>
      </c>
      <c r="R696" s="61" t="s">
        <v>5734</v>
      </c>
      <c r="S696" s="61" t="str">
        <f aca="false">IF(J696="Listed Option",MID(R696,3,9),MID(Q696,3,9))</f>
        <v>09261BAH3</v>
      </c>
      <c r="T696" s="61" t="e">
        <f aca="false">VLOOKUP(S696,'Output v4'!C:C,1,FALSE())</f>
        <v>#N/A</v>
      </c>
      <c r="U696" s="61" t="s">
        <v>5735</v>
      </c>
      <c r="V696" s="61" t="s">
        <v>5736</v>
      </c>
      <c r="Z696" s="61" t="s">
        <v>4074</v>
      </c>
      <c r="AA696" s="61" t="s">
        <v>4075</v>
      </c>
      <c r="AB696" s="63" t="n">
        <v>-4930</v>
      </c>
      <c r="AC696" s="63" t="n">
        <v>-4930000</v>
      </c>
      <c r="AE696" s="61" t="n">
        <v>1000</v>
      </c>
      <c r="AF696" s="64" t="n">
        <v>-4930000</v>
      </c>
      <c r="AG696" s="61" t="s">
        <v>1273</v>
      </c>
      <c r="AH696" s="62" t="n">
        <v>45291</v>
      </c>
      <c r="AI696" s="65" t="n">
        <v>0.689518</v>
      </c>
      <c r="AJ696" s="61" t="s">
        <v>1266</v>
      </c>
      <c r="AK696" s="65" t="n">
        <v>0.689518</v>
      </c>
      <c r="AL696" s="65" t="n">
        <v>0.689518</v>
      </c>
      <c r="AM696" s="66" t="n">
        <v>-3399323.74</v>
      </c>
      <c r="AN696" s="66" t="n">
        <f aca="false">IF(J696="Listed Option",AF696*AL696,AM696)</f>
        <v>-3399323.74</v>
      </c>
      <c r="AO696" s="61" t="s">
        <v>1267</v>
      </c>
      <c r="AW696" s="61" t="s">
        <v>4070</v>
      </c>
      <c r="AY696" s="61" t="s">
        <v>5732</v>
      </c>
      <c r="BA696" s="61" t="s">
        <v>5732</v>
      </c>
      <c r="BB696" s="67" t="n">
        <v>151</v>
      </c>
      <c r="BE696" s="61" t="n">
        <v>241450</v>
      </c>
      <c r="BF696" s="61" t="s">
        <v>5712</v>
      </c>
      <c r="BG696" s="61" t="s">
        <v>4084</v>
      </c>
      <c r="BH696" s="61" t="s">
        <v>4084</v>
      </c>
      <c r="BI696" s="61" t="s">
        <v>5714</v>
      </c>
      <c r="BJ696" s="61" t="s">
        <v>5732</v>
      </c>
      <c r="BL696" s="61" t="s">
        <v>5734</v>
      </c>
      <c r="BM696" s="61" t="s">
        <v>5734</v>
      </c>
      <c r="BN696" s="70" t="n">
        <v>-4930000</v>
      </c>
      <c r="BP696" s="68" t="n">
        <v>-3399323.74</v>
      </c>
      <c r="BQ696" s="68" t="n">
        <v>-3399323.74</v>
      </c>
      <c r="BR696" s="69" t="n">
        <v>-4930000</v>
      </c>
      <c r="BS696" s="63" t="n">
        <v>-4930</v>
      </c>
      <c r="BU696" s="68" t="n">
        <v>4930000</v>
      </c>
    </row>
    <row r="697" customFormat="false" ht="15" hidden="true" customHeight="false" outlineLevel="0" collapsed="false">
      <c r="A697" s="61" t="s">
        <v>5737</v>
      </c>
      <c r="B697" s="61" t="s">
        <v>5738</v>
      </c>
      <c r="C697" s="62" t="n">
        <v>45291</v>
      </c>
      <c r="D697" s="62" t="n">
        <v>45291</v>
      </c>
      <c r="E697" s="61" t="s">
        <v>1259</v>
      </c>
      <c r="F697" s="61" t="s">
        <v>5712</v>
      </c>
      <c r="G697" s="61" t="s">
        <v>5739</v>
      </c>
      <c r="H697" s="61" t="s">
        <v>5739</v>
      </c>
      <c r="I697" s="61" t="s">
        <v>5714</v>
      </c>
      <c r="J697" s="61" t="s">
        <v>1199</v>
      </c>
      <c r="K697" s="61" t="s">
        <v>4065</v>
      </c>
      <c r="L697" s="61" t="s">
        <v>4065</v>
      </c>
      <c r="N697" s="61" t="n">
        <v>165153312</v>
      </c>
      <c r="O697" s="61" t="s">
        <v>1262</v>
      </c>
      <c r="P697" s="61" t="s">
        <v>5740</v>
      </c>
      <c r="Q697" s="61" t="s">
        <v>5741</v>
      </c>
      <c r="R697" s="61" t="s">
        <v>5741</v>
      </c>
      <c r="S697" s="61" t="str">
        <f aca="false">IF(J697="Listed Option",MID(R697,3,9),MID(Q697,3,9))</f>
        <v>09261BAK6</v>
      </c>
      <c r="T697" s="61" t="e">
        <f aca="false">VLOOKUP(S697,'Output v4'!C:C,1,FALSE())</f>
        <v>#N/A</v>
      </c>
      <c r="U697" s="61" t="s">
        <v>5742</v>
      </c>
      <c r="V697" s="61" t="s">
        <v>5743</v>
      </c>
      <c r="Z697" s="61" t="s">
        <v>4074</v>
      </c>
      <c r="AA697" s="61" t="s">
        <v>4075</v>
      </c>
      <c r="AB697" s="63" t="n">
        <v>9925</v>
      </c>
      <c r="AC697" s="63" t="n">
        <v>9925000</v>
      </c>
      <c r="AE697" s="61" t="n">
        <v>1000</v>
      </c>
      <c r="AF697" s="64" t="n">
        <v>9925000</v>
      </c>
      <c r="AG697" s="61" t="s">
        <v>689</v>
      </c>
      <c r="AH697" s="62" t="n">
        <v>45291</v>
      </c>
      <c r="AI697" s="65" t="n">
        <v>1.068602</v>
      </c>
      <c r="AJ697" s="61" t="s">
        <v>1266</v>
      </c>
      <c r="AK697" s="65" t="n">
        <v>1.068602</v>
      </c>
      <c r="AL697" s="65" t="n">
        <v>1.068602</v>
      </c>
      <c r="AM697" s="66" t="n">
        <v>10605874.85</v>
      </c>
      <c r="AN697" s="66" t="n">
        <f aca="false">IF(J697="Listed Option",AF697*AL697,AM697)</f>
        <v>10605874.85</v>
      </c>
      <c r="AO697" s="61" t="s">
        <v>1267</v>
      </c>
      <c r="AW697" s="61" t="s">
        <v>4070</v>
      </c>
      <c r="AY697" s="61" t="s">
        <v>5739</v>
      </c>
      <c r="BA697" s="61" t="s">
        <v>5739</v>
      </c>
      <c r="BB697" s="67" t="n">
        <v>69</v>
      </c>
      <c r="BE697" s="61" t="n">
        <v>241450</v>
      </c>
      <c r="BF697" s="61" t="s">
        <v>5712</v>
      </c>
      <c r="BG697" s="61" t="s">
        <v>4084</v>
      </c>
      <c r="BH697" s="61" t="s">
        <v>4084</v>
      </c>
      <c r="BI697" s="61" t="s">
        <v>5714</v>
      </c>
      <c r="BJ697" s="61" t="s">
        <v>5739</v>
      </c>
      <c r="BL697" s="61" t="s">
        <v>5741</v>
      </c>
      <c r="BM697" s="61" t="s">
        <v>5741</v>
      </c>
      <c r="BN697" s="70" t="n">
        <v>9925000</v>
      </c>
      <c r="BP697" s="68" t="n">
        <v>10605874.85</v>
      </c>
      <c r="BQ697" s="68" t="n">
        <v>10605874.85</v>
      </c>
      <c r="BR697" s="69" t="n">
        <v>9925000</v>
      </c>
      <c r="BS697" s="63" t="n">
        <v>9925</v>
      </c>
      <c r="BU697" s="68" t="n">
        <v>9925000</v>
      </c>
    </row>
    <row r="698" customFormat="false" ht="15" hidden="true" customHeight="false" outlineLevel="0" collapsed="false">
      <c r="A698" s="61" t="s">
        <v>5744</v>
      </c>
      <c r="B698" s="61" t="s">
        <v>5745</v>
      </c>
      <c r="C698" s="62" t="n">
        <v>45291</v>
      </c>
      <c r="D698" s="62" t="n">
        <v>45291</v>
      </c>
      <c r="E698" s="61" t="s">
        <v>1259</v>
      </c>
      <c r="F698" s="61" t="s">
        <v>5746</v>
      </c>
      <c r="G698" s="61" t="s">
        <v>5747</v>
      </c>
      <c r="H698" s="61" t="s">
        <v>5747</v>
      </c>
      <c r="I698" s="61" t="s">
        <v>5748</v>
      </c>
      <c r="J698" s="61" t="s">
        <v>1199</v>
      </c>
      <c r="K698" s="61" t="s">
        <v>4065</v>
      </c>
      <c r="L698" s="61" t="s">
        <v>4065</v>
      </c>
      <c r="N698" s="61" t="n">
        <v>129360415</v>
      </c>
      <c r="O698" s="61" t="s">
        <v>1262</v>
      </c>
      <c r="P698" s="61" t="s">
        <v>5749</v>
      </c>
      <c r="Q698" s="61" t="s">
        <v>5750</v>
      </c>
      <c r="R698" s="61" t="s">
        <v>5750</v>
      </c>
      <c r="S698" s="61" t="str">
        <f aca="false">IF(J698="Listed Option",MID(R698,3,9),MID(Q698,3,9))</f>
        <v>09581JAA4</v>
      </c>
      <c r="T698" s="61" t="e">
        <f aca="false">VLOOKUP(S698,'Output v4'!C:C,1,FALSE())</f>
        <v>#N/A</v>
      </c>
      <c r="U698" s="61" t="s">
        <v>5751</v>
      </c>
      <c r="V698" s="61" t="s">
        <v>5752</v>
      </c>
      <c r="Z698" s="61" t="s">
        <v>1304</v>
      </c>
      <c r="AA698" s="61" t="s">
        <v>1305</v>
      </c>
      <c r="AB698" s="63" t="n">
        <v>20650</v>
      </c>
      <c r="AC698" s="63" t="n">
        <v>20650000</v>
      </c>
      <c r="AE698" s="61" t="n">
        <v>1000</v>
      </c>
      <c r="AF698" s="64" t="n">
        <v>20650000</v>
      </c>
      <c r="AG698" s="61" t="s">
        <v>689</v>
      </c>
      <c r="AH698" s="62" t="n">
        <v>45291</v>
      </c>
      <c r="AI698" s="65" t="n">
        <v>0.825069</v>
      </c>
      <c r="AJ698" s="61" t="s">
        <v>1266</v>
      </c>
      <c r="AK698" s="65" t="n">
        <v>0.825069</v>
      </c>
      <c r="AL698" s="65" t="n">
        <v>0.825069</v>
      </c>
      <c r="AM698" s="66" t="n">
        <v>17037674.85</v>
      </c>
      <c r="AN698" s="66" t="n">
        <f aca="false">IF(J698="Listed Option",AF698*AL698,AM698)</f>
        <v>17037674.85</v>
      </c>
      <c r="AO698" s="61" t="s">
        <v>1267</v>
      </c>
      <c r="AW698" s="61" t="s">
        <v>4070</v>
      </c>
      <c r="AY698" s="61" t="s">
        <v>5747</v>
      </c>
      <c r="BA698" s="61" t="s">
        <v>5747</v>
      </c>
      <c r="BB698" s="67" t="n">
        <v>21</v>
      </c>
      <c r="BE698" s="61" t="n">
        <v>238575</v>
      </c>
      <c r="BF698" s="61" t="s">
        <v>5746</v>
      </c>
      <c r="BG698" s="61" t="s">
        <v>4084</v>
      </c>
      <c r="BH698" s="61" t="s">
        <v>4084</v>
      </c>
      <c r="BI698" s="61" t="s">
        <v>5748</v>
      </c>
      <c r="BJ698" s="61" t="s">
        <v>5747</v>
      </c>
      <c r="BL698" s="61" t="s">
        <v>5750</v>
      </c>
      <c r="BM698" s="61" t="s">
        <v>5750</v>
      </c>
      <c r="BN698" s="70" t="n">
        <v>20650000</v>
      </c>
      <c r="BP698" s="68" t="n">
        <v>17037674.85</v>
      </c>
      <c r="BQ698" s="68" t="n">
        <v>17037674.85</v>
      </c>
      <c r="BR698" s="69" t="n">
        <v>20650000</v>
      </c>
      <c r="BS698" s="63" t="n">
        <v>20650</v>
      </c>
      <c r="BU698" s="68" t="n">
        <v>20650000</v>
      </c>
    </row>
    <row r="699" customFormat="false" ht="15" hidden="true" customHeight="false" outlineLevel="0" collapsed="false">
      <c r="A699" s="61" t="s">
        <v>5753</v>
      </c>
      <c r="B699" s="61" t="s">
        <v>5754</v>
      </c>
      <c r="C699" s="62" t="n">
        <v>45291</v>
      </c>
      <c r="D699" s="62" t="n">
        <v>45291</v>
      </c>
      <c r="E699" s="61" t="s">
        <v>1259</v>
      </c>
      <c r="F699" s="61" t="s">
        <v>5746</v>
      </c>
      <c r="G699" s="61" t="s">
        <v>5755</v>
      </c>
      <c r="H699" s="61" t="s">
        <v>5755</v>
      </c>
      <c r="I699" s="61" t="s">
        <v>5748</v>
      </c>
      <c r="J699" s="61" t="s">
        <v>1199</v>
      </c>
      <c r="K699" s="61" t="s">
        <v>4065</v>
      </c>
      <c r="L699" s="61" t="s">
        <v>4065</v>
      </c>
      <c r="N699" s="61" t="n">
        <v>134489364</v>
      </c>
      <c r="O699" s="61" t="s">
        <v>1262</v>
      </c>
      <c r="P699" s="61" t="s">
        <v>5756</v>
      </c>
      <c r="Q699" s="61" t="s">
        <v>5757</v>
      </c>
      <c r="R699" s="61" t="s">
        <v>5757</v>
      </c>
      <c r="S699" s="61" t="str">
        <f aca="false">IF(J699="Listed Option",MID(R699,3,9),MID(Q699,3,9))</f>
        <v>09581JAC0</v>
      </c>
      <c r="T699" s="61" t="e">
        <f aca="false">VLOOKUP(S699,'Output v4'!C:C,1,FALSE())</f>
        <v>#N/A</v>
      </c>
      <c r="U699" s="61" t="s">
        <v>5758</v>
      </c>
      <c r="V699" s="61" t="s">
        <v>5759</v>
      </c>
      <c r="Z699" s="61" t="s">
        <v>1304</v>
      </c>
      <c r="AA699" s="61" t="s">
        <v>1305</v>
      </c>
      <c r="AB699" s="63" t="n">
        <v>5227</v>
      </c>
      <c r="AC699" s="63" t="n">
        <v>5227000</v>
      </c>
      <c r="AE699" s="61" t="n">
        <v>1000</v>
      </c>
      <c r="AF699" s="64" t="n">
        <v>5227000</v>
      </c>
      <c r="AG699" s="61" t="s">
        <v>689</v>
      </c>
      <c r="AH699" s="62" t="n">
        <v>45291</v>
      </c>
      <c r="AI699" s="65" t="n">
        <v>0.667292</v>
      </c>
      <c r="AJ699" s="61" t="s">
        <v>1266</v>
      </c>
      <c r="AK699" s="65" t="n">
        <v>0.667292</v>
      </c>
      <c r="AL699" s="65" t="n">
        <v>0.667292</v>
      </c>
      <c r="AM699" s="66" t="n">
        <v>3487935.284</v>
      </c>
      <c r="AN699" s="66" t="n">
        <f aca="false">IF(J699="Listed Option",AF699*AL699,AM699)</f>
        <v>3487935.284</v>
      </c>
      <c r="AO699" s="61" t="s">
        <v>1267</v>
      </c>
      <c r="AW699" s="61" t="s">
        <v>4070</v>
      </c>
      <c r="AY699" s="61" t="s">
        <v>5755</v>
      </c>
      <c r="BA699" s="61" t="s">
        <v>5755</v>
      </c>
      <c r="BB699" s="67" t="n">
        <v>84</v>
      </c>
      <c r="BE699" s="61" t="n">
        <v>238575</v>
      </c>
      <c r="BF699" s="61" t="s">
        <v>5746</v>
      </c>
      <c r="BG699" s="61" t="s">
        <v>4084</v>
      </c>
      <c r="BH699" s="61" t="s">
        <v>4084</v>
      </c>
      <c r="BI699" s="61" t="s">
        <v>5748</v>
      </c>
      <c r="BJ699" s="61" t="s">
        <v>5755</v>
      </c>
      <c r="BL699" s="61" t="s">
        <v>5757</v>
      </c>
      <c r="BM699" s="61" t="s">
        <v>5757</v>
      </c>
      <c r="BN699" s="70" t="n">
        <v>5227000</v>
      </c>
      <c r="BP699" s="68" t="n">
        <v>3487935.284</v>
      </c>
      <c r="BQ699" s="68" t="n">
        <v>3487935.284</v>
      </c>
      <c r="BR699" s="69" t="n">
        <v>5227000</v>
      </c>
      <c r="BS699" s="63" t="n">
        <v>5227</v>
      </c>
      <c r="BU699" s="68" t="n">
        <v>5227000</v>
      </c>
    </row>
    <row r="700" customFormat="false" ht="15" hidden="true" customHeight="false" outlineLevel="0" collapsed="false">
      <c r="A700" s="61" t="s">
        <v>5760</v>
      </c>
      <c r="B700" s="61" t="s">
        <v>5761</v>
      </c>
      <c r="C700" s="62" t="n">
        <v>45291</v>
      </c>
      <c r="D700" s="62" t="n">
        <v>45291</v>
      </c>
      <c r="E700" s="61" t="s">
        <v>1259</v>
      </c>
      <c r="F700" s="61" t="s">
        <v>5746</v>
      </c>
      <c r="G700" s="61" t="s">
        <v>5762</v>
      </c>
      <c r="H700" s="61" t="s">
        <v>5762</v>
      </c>
      <c r="I700" s="61" t="s">
        <v>5748</v>
      </c>
      <c r="J700" s="61" t="s">
        <v>1199</v>
      </c>
      <c r="K700" s="61" t="s">
        <v>4065</v>
      </c>
      <c r="L700" s="61" t="s">
        <v>4065</v>
      </c>
      <c r="N700" s="61" t="n">
        <v>140520251</v>
      </c>
      <c r="O700" s="61" t="s">
        <v>1262</v>
      </c>
      <c r="P700" s="61" t="s">
        <v>5763</v>
      </c>
      <c r="Q700" s="61" t="s">
        <v>5764</v>
      </c>
      <c r="R700" s="61" t="s">
        <v>5764</v>
      </c>
      <c r="S700" s="61" t="str">
        <f aca="false">IF(J700="Listed Option",MID(R700,3,9),MID(Q700,3,9))</f>
        <v>09581JAG1</v>
      </c>
      <c r="T700" s="61" t="e">
        <f aca="false">VLOOKUP(S700,'Output v4'!C:C,1,FALSE())</f>
        <v>#N/A</v>
      </c>
      <c r="U700" s="61" t="s">
        <v>5765</v>
      </c>
      <c r="V700" s="61" t="s">
        <v>5766</v>
      </c>
      <c r="Z700" s="61" t="s">
        <v>4029</v>
      </c>
      <c r="AA700" s="61" t="s">
        <v>4117</v>
      </c>
      <c r="AB700" s="63" t="n">
        <v>7300</v>
      </c>
      <c r="AC700" s="63" t="n">
        <v>7300000</v>
      </c>
      <c r="AE700" s="61" t="n">
        <v>1000</v>
      </c>
      <c r="AF700" s="64" t="n">
        <v>7300000</v>
      </c>
      <c r="AG700" s="61" t="s">
        <v>689</v>
      </c>
      <c r="AH700" s="62" t="n">
        <v>45291</v>
      </c>
      <c r="AI700" s="65" t="n">
        <v>0.873479</v>
      </c>
      <c r="AJ700" s="61" t="s">
        <v>1266</v>
      </c>
      <c r="AK700" s="65" t="n">
        <v>0.873479</v>
      </c>
      <c r="AL700" s="65" t="n">
        <v>0.873479</v>
      </c>
      <c r="AM700" s="66" t="n">
        <v>6376396.7</v>
      </c>
      <c r="AN700" s="66" t="n">
        <f aca="false">IF(J700="Listed Option",AF700*AL700,AM700)</f>
        <v>6376396.7</v>
      </c>
      <c r="AO700" s="61" t="s">
        <v>1267</v>
      </c>
      <c r="AW700" s="61" t="s">
        <v>4070</v>
      </c>
      <c r="AY700" s="61" t="s">
        <v>5762</v>
      </c>
      <c r="BA700" s="61" t="s">
        <v>5762</v>
      </c>
      <c r="BB700" s="67" t="n">
        <v>136</v>
      </c>
      <c r="BE700" s="61" t="n">
        <v>238587</v>
      </c>
      <c r="BF700" s="61" t="s">
        <v>5746</v>
      </c>
      <c r="BG700" s="61" t="s">
        <v>4084</v>
      </c>
      <c r="BH700" s="61" t="s">
        <v>4084</v>
      </c>
      <c r="BI700" s="61" t="s">
        <v>5748</v>
      </c>
      <c r="BJ700" s="61" t="s">
        <v>5762</v>
      </c>
      <c r="BL700" s="61" t="s">
        <v>5764</v>
      </c>
      <c r="BM700" s="61" t="s">
        <v>5764</v>
      </c>
      <c r="BN700" s="70" t="n">
        <v>7300000</v>
      </c>
      <c r="BP700" s="68" t="n">
        <v>6376396.7</v>
      </c>
      <c r="BQ700" s="68" t="n">
        <v>6376396.7</v>
      </c>
      <c r="BR700" s="69" t="n">
        <v>7300000</v>
      </c>
      <c r="BS700" s="63" t="n">
        <v>7300</v>
      </c>
      <c r="BU700" s="68" t="n">
        <v>7300000</v>
      </c>
    </row>
    <row r="701" customFormat="false" ht="15" hidden="true" customHeight="false" outlineLevel="0" collapsed="false">
      <c r="A701" s="61" t="s">
        <v>5767</v>
      </c>
      <c r="B701" s="61" t="s">
        <v>5768</v>
      </c>
      <c r="C701" s="62" t="n">
        <v>45291</v>
      </c>
      <c r="D701" s="62" t="n">
        <v>45291</v>
      </c>
      <c r="E701" s="61" t="s">
        <v>1259</v>
      </c>
      <c r="F701" s="61" t="s">
        <v>763</v>
      </c>
      <c r="G701" s="61" t="s">
        <v>5769</v>
      </c>
      <c r="H701" s="61" t="s">
        <v>5770</v>
      </c>
      <c r="I701" s="61" t="s">
        <v>5771</v>
      </c>
      <c r="J701" s="61" t="s">
        <v>1196</v>
      </c>
      <c r="K701" s="61" t="s">
        <v>4088</v>
      </c>
      <c r="L701" s="61" t="s">
        <v>4277</v>
      </c>
      <c r="M701" s="61" t="s">
        <v>1198</v>
      </c>
      <c r="N701" s="61" t="n">
        <v>142251874</v>
      </c>
      <c r="O701" s="61" t="s">
        <v>1262</v>
      </c>
      <c r="P701" s="61" t="s">
        <v>5772</v>
      </c>
      <c r="R701" s="61" t="s">
        <v>5773</v>
      </c>
      <c r="S701" s="61" t="str">
        <f aca="false">IF(J701="Listed Option",MID(R701,3,9),MID(Q701,3,9))</f>
        <v>05722G100</v>
      </c>
      <c r="T701" s="61" t="str">
        <f aca="false">VLOOKUP(S701,'Output v4'!C:C,1,FALSE())</f>
        <v>05722G100</v>
      </c>
      <c r="W701" s="61" t="s">
        <v>5774</v>
      </c>
      <c r="X701" s="61" t="s">
        <v>5775</v>
      </c>
      <c r="Y701" s="61" t="s">
        <v>5776</v>
      </c>
      <c r="Z701" s="61" t="s">
        <v>1304</v>
      </c>
      <c r="AA701" s="61" t="s">
        <v>1305</v>
      </c>
      <c r="AB701" s="63" t="n">
        <v>760</v>
      </c>
      <c r="AC701" s="63" t="n">
        <v>760</v>
      </c>
      <c r="AD701" s="61" t="n">
        <v>100</v>
      </c>
      <c r="AE701" s="61" t="n">
        <v>0</v>
      </c>
      <c r="AF701" s="64" t="n">
        <v>76000</v>
      </c>
      <c r="AG701" s="61" t="s">
        <v>689</v>
      </c>
      <c r="AH701" s="62" t="n">
        <v>45291</v>
      </c>
      <c r="AI701" s="65" t="n">
        <v>0.05</v>
      </c>
      <c r="AJ701" s="61" t="s">
        <v>1266</v>
      </c>
      <c r="AK701" s="65" t="n">
        <v>0.05</v>
      </c>
      <c r="AL701" s="65" t="n">
        <v>34.18</v>
      </c>
      <c r="AM701" s="66" t="n">
        <v>3800</v>
      </c>
      <c r="AN701" s="66" t="n">
        <f aca="false">IF(J701="Listed Option",AF701*AL701,AM701)</f>
        <v>2597680</v>
      </c>
      <c r="AO701" s="61" t="s">
        <v>1267</v>
      </c>
      <c r="AP701" s="61" t="n">
        <v>100</v>
      </c>
      <c r="AQ701" s="61" t="n">
        <v>100</v>
      </c>
      <c r="AV701" s="61" t="s">
        <v>5777</v>
      </c>
      <c r="AW701" s="61" t="s">
        <v>4070</v>
      </c>
      <c r="AY701" s="61" t="s">
        <v>5771</v>
      </c>
      <c r="AZ701" s="61" t="s">
        <v>5771</v>
      </c>
      <c r="BA701" s="61" t="s">
        <v>5771</v>
      </c>
      <c r="BB701" s="67" t="n">
        <v>0</v>
      </c>
      <c r="BE701" s="61" t="n">
        <v>238575</v>
      </c>
      <c r="BG701" s="61" t="s">
        <v>4084</v>
      </c>
      <c r="BJ701" s="61" t="s">
        <v>5771</v>
      </c>
      <c r="BL701" s="61" t="s">
        <v>5773</v>
      </c>
      <c r="BM701" s="61" t="s">
        <v>5773</v>
      </c>
      <c r="BN701" s="70" t="n">
        <v>2597680</v>
      </c>
      <c r="BO701" s="68" t="n">
        <v>2597680</v>
      </c>
      <c r="BP701" s="68" t="n">
        <v>38</v>
      </c>
      <c r="BQ701" s="68" t="n">
        <v>38</v>
      </c>
      <c r="BR701" s="69" t="n">
        <v>760</v>
      </c>
      <c r="BS701" s="63" t="n">
        <v>760</v>
      </c>
      <c r="BU701" s="68" t="n">
        <v>760</v>
      </c>
    </row>
    <row r="702" customFormat="false" ht="15" hidden="true" customHeight="false" outlineLevel="0" collapsed="false">
      <c r="A702" s="61" t="s">
        <v>5778</v>
      </c>
      <c r="B702" s="61" t="s">
        <v>5779</v>
      </c>
      <c r="C702" s="62" t="n">
        <v>45291</v>
      </c>
      <c r="D702" s="62" t="n">
        <v>45291</v>
      </c>
      <c r="E702" s="61" t="s">
        <v>1259</v>
      </c>
      <c r="F702" s="61" t="s">
        <v>764</v>
      </c>
      <c r="G702" s="61" t="s">
        <v>5780</v>
      </c>
      <c r="H702" s="61" t="s">
        <v>5780</v>
      </c>
      <c r="I702" s="61" t="s">
        <v>5781</v>
      </c>
      <c r="J702" s="61" t="s">
        <v>1195</v>
      </c>
      <c r="K702" s="61" t="s">
        <v>1195</v>
      </c>
      <c r="L702" s="61" t="s">
        <v>1195</v>
      </c>
      <c r="N702" s="61" t="n">
        <v>88500556</v>
      </c>
      <c r="O702" s="61" t="s">
        <v>1262</v>
      </c>
      <c r="P702" s="61" t="s">
        <v>5782</v>
      </c>
      <c r="Q702" s="61" t="s">
        <v>5783</v>
      </c>
      <c r="R702" s="61" t="s">
        <v>5783</v>
      </c>
      <c r="S702" s="61" t="str">
        <f aca="false">IF(J702="Listed Option",MID(R702,3,9),MID(Q702,3,9))</f>
        <v>05875B106</v>
      </c>
      <c r="T702" s="61" t="str">
        <f aca="false">VLOOKUP(S702,'Output v4'!C:C,1,FALSE())</f>
        <v>05875B106</v>
      </c>
      <c r="U702" s="61" t="s">
        <v>56</v>
      </c>
      <c r="V702" s="61" t="s">
        <v>5784</v>
      </c>
      <c r="W702" s="61" t="s">
        <v>5785</v>
      </c>
      <c r="Y702" s="61" t="s">
        <v>5786</v>
      </c>
      <c r="Z702" s="61" t="s">
        <v>1304</v>
      </c>
      <c r="AA702" s="61" t="s">
        <v>1305</v>
      </c>
      <c r="AB702" s="63" t="n">
        <v>102550</v>
      </c>
      <c r="AC702" s="63" t="n">
        <v>102550</v>
      </c>
      <c r="AE702" s="61" t="n">
        <v>0</v>
      </c>
      <c r="AF702" s="64" t="n">
        <v>102550</v>
      </c>
      <c r="AG702" s="61" t="s">
        <v>689</v>
      </c>
      <c r="AH702" s="62" t="n">
        <v>45291</v>
      </c>
      <c r="AI702" s="65" t="n">
        <v>13.94</v>
      </c>
      <c r="AJ702" s="61" t="s">
        <v>3614</v>
      </c>
      <c r="AK702" s="65" t="n">
        <v>13.94</v>
      </c>
      <c r="AL702" s="65" t="n">
        <v>13.94</v>
      </c>
      <c r="AM702" s="66" t="n">
        <v>1429547</v>
      </c>
      <c r="AN702" s="66" t="n">
        <f aca="false">IF(J702="Listed Option",AF702*AL702,AM702)</f>
        <v>1429547</v>
      </c>
      <c r="AO702" s="61" t="s">
        <v>1267</v>
      </c>
      <c r="AP702" s="61" t="n">
        <v>1</v>
      </c>
      <c r="AQ702" s="61" t="n">
        <v>1</v>
      </c>
      <c r="AV702" s="61" t="s">
        <v>5786</v>
      </c>
      <c r="AW702" s="61" t="s">
        <v>4070</v>
      </c>
      <c r="AY702" s="61" t="s">
        <v>5781</v>
      </c>
      <c r="AZ702" s="61" t="s">
        <v>5781</v>
      </c>
      <c r="BA702" s="61" t="s">
        <v>5781</v>
      </c>
      <c r="BB702" s="67" t="n">
        <v>0</v>
      </c>
      <c r="BE702" s="61" t="n">
        <v>238575</v>
      </c>
      <c r="BF702" s="61" t="s">
        <v>764</v>
      </c>
      <c r="BG702" s="61" t="s">
        <v>4084</v>
      </c>
      <c r="BH702" s="61" t="s">
        <v>4084</v>
      </c>
      <c r="BI702" s="61" t="s">
        <v>5781</v>
      </c>
      <c r="BJ702" s="61" t="s">
        <v>5781</v>
      </c>
      <c r="BK702" s="61" t="s">
        <v>5781</v>
      </c>
      <c r="BL702" s="61" t="s">
        <v>5783</v>
      </c>
      <c r="BM702" s="61" t="s">
        <v>5783</v>
      </c>
      <c r="BN702" s="70" t="n">
        <v>1429547</v>
      </c>
      <c r="BO702" s="68" t="n">
        <v>1429547</v>
      </c>
      <c r="BP702" s="68" t="n">
        <v>1429547</v>
      </c>
      <c r="BQ702" s="68" t="n">
        <v>1429547</v>
      </c>
      <c r="BR702" s="69" t="n">
        <v>102550</v>
      </c>
      <c r="BU702" s="68" t="n">
        <v>102550</v>
      </c>
    </row>
    <row r="703" customFormat="false" ht="15" hidden="true" customHeight="false" outlineLevel="0" collapsed="false">
      <c r="A703" s="61" t="s">
        <v>5787</v>
      </c>
      <c r="B703" s="61" t="s">
        <v>5788</v>
      </c>
      <c r="C703" s="62" t="n">
        <v>45291</v>
      </c>
      <c r="D703" s="62" t="n">
        <v>45291</v>
      </c>
      <c r="E703" s="61" t="s">
        <v>1259</v>
      </c>
      <c r="F703" s="61" t="s">
        <v>765</v>
      </c>
      <c r="G703" s="61" t="s">
        <v>5789</v>
      </c>
      <c r="H703" s="61" t="s">
        <v>5789</v>
      </c>
      <c r="I703" s="61" t="s">
        <v>5790</v>
      </c>
      <c r="J703" s="61" t="s">
        <v>1195</v>
      </c>
      <c r="K703" s="61" t="s">
        <v>1195</v>
      </c>
      <c r="L703" s="61" t="s">
        <v>1195</v>
      </c>
      <c r="N703" s="61" t="n">
        <v>91511</v>
      </c>
      <c r="O703" s="61" t="s">
        <v>1262</v>
      </c>
      <c r="P703" s="61" t="s">
        <v>5791</v>
      </c>
      <c r="Q703" s="61" t="s">
        <v>5792</v>
      </c>
      <c r="R703" s="61" t="s">
        <v>5792</v>
      </c>
      <c r="S703" s="61" t="str">
        <f aca="false">IF(J703="Listed Option",MID(R703,3,9),MID(Q703,3,9))</f>
        <v>060505104</v>
      </c>
      <c r="T703" s="61" t="str">
        <f aca="false">VLOOKUP(S703,'Output v4'!C:C,1,FALSE())</f>
        <v>060505104</v>
      </c>
      <c r="U703" s="61" t="s">
        <v>57</v>
      </c>
      <c r="V703" s="61" t="s">
        <v>5793</v>
      </c>
      <c r="W703" s="61" t="s">
        <v>5790</v>
      </c>
      <c r="Y703" s="61" t="s">
        <v>5794</v>
      </c>
      <c r="Z703" s="61" t="s">
        <v>1304</v>
      </c>
      <c r="AA703" s="61" t="s">
        <v>1305</v>
      </c>
      <c r="AB703" s="63" t="n">
        <v>-10658</v>
      </c>
      <c r="AC703" s="63" t="n">
        <v>-10658</v>
      </c>
      <c r="AE703" s="61" t="n">
        <v>0</v>
      </c>
      <c r="AF703" s="64" t="n">
        <v>-10658</v>
      </c>
      <c r="AG703" s="61" t="s">
        <v>1273</v>
      </c>
      <c r="AH703" s="62" t="n">
        <v>45291</v>
      </c>
      <c r="AI703" s="65" t="n">
        <v>33.67</v>
      </c>
      <c r="AJ703" s="61" t="s">
        <v>3614</v>
      </c>
      <c r="AK703" s="65" t="n">
        <v>33.67</v>
      </c>
      <c r="AL703" s="65" t="n">
        <v>33.67</v>
      </c>
      <c r="AM703" s="66" t="n">
        <v>-358854.86</v>
      </c>
      <c r="AN703" s="66" t="n">
        <f aca="false">IF(J703="Listed Option",AF703*AL703,AM703)</f>
        <v>-358854.86</v>
      </c>
      <c r="AO703" s="61" t="s">
        <v>1267</v>
      </c>
      <c r="AP703" s="61" t="n">
        <v>1</v>
      </c>
      <c r="AQ703" s="61" t="n">
        <v>1</v>
      </c>
      <c r="AV703" s="61" t="s">
        <v>5794</v>
      </c>
      <c r="AW703" s="61" t="s">
        <v>4070</v>
      </c>
      <c r="AY703" s="61" t="s">
        <v>5790</v>
      </c>
      <c r="AZ703" s="61" t="s">
        <v>5790</v>
      </c>
      <c r="BA703" s="61" t="s">
        <v>5790</v>
      </c>
      <c r="BB703" s="67" t="n">
        <v>0</v>
      </c>
      <c r="BE703" s="61" t="n">
        <v>238575</v>
      </c>
      <c r="BF703" s="61" t="s">
        <v>765</v>
      </c>
      <c r="BG703" s="61" t="s">
        <v>4084</v>
      </c>
      <c r="BH703" s="61" t="s">
        <v>4084</v>
      </c>
      <c r="BI703" s="61" t="s">
        <v>5790</v>
      </c>
      <c r="BJ703" s="61" t="s">
        <v>5790</v>
      </c>
      <c r="BK703" s="61" t="s">
        <v>5790</v>
      </c>
      <c r="BL703" s="61" t="s">
        <v>5792</v>
      </c>
      <c r="BM703" s="61" t="s">
        <v>5792</v>
      </c>
      <c r="BN703" s="70" t="n">
        <v>-358854.86</v>
      </c>
      <c r="BO703" s="68" t="n">
        <v>-358854.86</v>
      </c>
      <c r="BP703" s="68" t="n">
        <v>-358854.86</v>
      </c>
      <c r="BQ703" s="68" t="n">
        <v>-358854.86</v>
      </c>
      <c r="BR703" s="69" t="n">
        <v>-10658</v>
      </c>
      <c r="BU703" s="68" t="n">
        <v>10658</v>
      </c>
    </row>
    <row r="704" customFormat="false" ht="15" hidden="true" customHeight="false" outlineLevel="0" collapsed="false">
      <c r="A704" s="61" t="s">
        <v>5795</v>
      </c>
      <c r="B704" s="61" t="s">
        <v>5796</v>
      </c>
      <c r="C704" s="62" t="n">
        <v>45291</v>
      </c>
      <c r="D704" s="62" t="n">
        <v>45291</v>
      </c>
      <c r="E704" s="61" t="s">
        <v>1259</v>
      </c>
      <c r="F704" s="61" t="s">
        <v>765</v>
      </c>
      <c r="G704" s="61" t="s">
        <v>5797</v>
      </c>
      <c r="H704" s="61" t="s">
        <v>5789</v>
      </c>
      <c r="I704" s="61" t="s">
        <v>5790</v>
      </c>
      <c r="J704" s="61" t="s">
        <v>1196</v>
      </c>
      <c r="K704" s="61" t="s">
        <v>4088</v>
      </c>
      <c r="L704" s="61" t="s">
        <v>4089</v>
      </c>
      <c r="M704" s="61" t="s">
        <v>1197</v>
      </c>
      <c r="N704" s="61" t="n">
        <v>134073300</v>
      </c>
      <c r="O704" s="61" t="s">
        <v>1262</v>
      </c>
      <c r="P704" s="61" t="s">
        <v>5798</v>
      </c>
      <c r="R704" s="61" t="s">
        <v>5792</v>
      </c>
      <c r="S704" s="61" t="str">
        <f aca="false">IF(J704="Listed Option",MID(R704,3,9),MID(Q704,3,9))</f>
        <v>060505104</v>
      </c>
      <c r="T704" s="61" t="str">
        <f aca="false">VLOOKUP(S704,'Output v4'!C:C,1,FALSE())</f>
        <v>060505104</v>
      </c>
      <c r="W704" s="61" t="s">
        <v>5799</v>
      </c>
      <c r="X704" s="61" t="s">
        <v>5800</v>
      </c>
      <c r="Y704" s="61" t="s">
        <v>5801</v>
      </c>
      <c r="Z704" s="61" t="s">
        <v>1304</v>
      </c>
      <c r="AA704" s="61" t="s">
        <v>1305</v>
      </c>
      <c r="AB704" s="63" t="n">
        <v>2500</v>
      </c>
      <c r="AC704" s="63" t="n">
        <v>2500</v>
      </c>
      <c r="AD704" s="61" t="n">
        <v>100</v>
      </c>
      <c r="AE704" s="61" t="n">
        <v>0</v>
      </c>
      <c r="AF704" s="64" t="n">
        <v>250000</v>
      </c>
      <c r="AG704" s="61" t="s">
        <v>689</v>
      </c>
      <c r="AH704" s="62" t="n">
        <v>45291</v>
      </c>
      <c r="AI704" s="65" t="n">
        <v>0.005</v>
      </c>
      <c r="AJ704" s="61" t="s">
        <v>1266</v>
      </c>
      <c r="AK704" s="65" t="n">
        <v>0.005</v>
      </c>
      <c r="AL704" s="65" t="n">
        <v>33.67</v>
      </c>
      <c r="AM704" s="66" t="n">
        <v>1250</v>
      </c>
      <c r="AN704" s="66" t="n">
        <f aca="false">IF(J704="Listed Option",AF704*AL704,AM704)</f>
        <v>8417500</v>
      </c>
      <c r="AO704" s="61" t="s">
        <v>1267</v>
      </c>
      <c r="AP704" s="61" t="n">
        <v>100</v>
      </c>
      <c r="AQ704" s="61" t="n">
        <v>100</v>
      </c>
      <c r="AV704" s="61" t="s">
        <v>5794</v>
      </c>
      <c r="AW704" s="61" t="s">
        <v>4070</v>
      </c>
      <c r="AY704" s="61" t="s">
        <v>5790</v>
      </c>
      <c r="AZ704" s="61" t="s">
        <v>5790</v>
      </c>
      <c r="BA704" s="61" t="s">
        <v>5790</v>
      </c>
      <c r="BB704" s="67" t="n">
        <v>0</v>
      </c>
      <c r="BE704" s="61" t="n">
        <v>238575</v>
      </c>
      <c r="BG704" s="61" t="s">
        <v>4084</v>
      </c>
      <c r="BJ704" s="61" t="s">
        <v>5790</v>
      </c>
      <c r="BL704" s="61" t="s">
        <v>5792</v>
      </c>
      <c r="BM704" s="61" t="s">
        <v>5792</v>
      </c>
      <c r="BN704" s="70" t="n">
        <v>-8417500</v>
      </c>
      <c r="BO704" s="68" t="n">
        <v>8417500</v>
      </c>
      <c r="BP704" s="68" t="n">
        <v>12.5</v>
      </c>
      <c r="BQ704" s="68" t="n">
        <v>12.5</v>
      </c>
      <c r="BR704" s="69" t="n">
        <v>2500</v>
      </c>
      <c r="BS704" s="63" t="n">
        <v>2500</v>
      </c>
      <c r="BU704" s="68" t="n">
        <v>2500</v>
      </c>
    </row>
    <row r="705" customFormat="false" ht="15" hidden="true" customHeight="false" outlineLevel="0" collapsed="false">
      <c r="A705" s="61" t="s">
        <v>5802</v>
      </c>
      <c r="B705" s="61" t="s">
        <v>5803</v>
      </c>
      <c r="C705" s="62" t="n">
        <v>45291</v>
      </c>
      <c r="D705" s="62" t="n">
        <v>45291</v>
      </c>
      <c r="E705" s="61" t="s">
        <v>1259</v>
      </c>
      <c r="F705" s="61" t="s">
        <v>765</v>
      </c>
      <c r="G705" s="61" t="s">
        <v>5804</v>
      </c>
      <c r="H705" s="61" t="s">
        <v>5789</v>
      </c>
      <c r="I705" s="61" t="s">
        <v>5790</v>
      </c>
      <c r="J705" s="61" t="s">
        <v>1196</v>
      </c>
      <c r="K705" s="61" t="s">
        <v>4088</v>
      </c>
      <c r="L705" s="61" t="s">
        <v>4089</v>
      </c>
      <c r="M705" s="61" t="s">
        <v>1197</v>
      </c>
      <c r="N705" s="61" t="n">
        <v>148834111</v>
      </c>
      <c r="O705" s="61" t="s">
        <v>1262</v>
      </c>
      <c r="P705" s="61" t="s">
        <v>5805</v>
      </c>
      <c r="R705" s="61" t="s">
        <v>5792</v>
      </c>
      <c r="S705" s="61" t="str">
        <f aca="false">IF(J705="Listed Option",MID(R705,3,9),MID(Q705,3,9))</f>
        <v>060505104</v>
      </c>
      <c r="T705" s="61" t="str">
        <f aca="false">VLOOKUP(S705,'Output v4'!C:C,1,FALSE())</f>
        <v>060505104</v>
      </c>
      <c r="W705" s="61" t="s">
        <v>5806</v>
      </c>
      <c r="X705" s="61" t="s">
        <v>5807</v>
      </c>
      <c r="Y705" s="61" t="s">
        <v>5808</v>
      </c>
      <c r="Z705" s="61" t="s">
        <v>1304</v>
      </c>
      <c r="AA705" s="61" t="s">
        <v>1305</v>
      </c>
      <c r="AB705" s="63" t="n">
        <v>504</v>
      </c>
      <c r="AC705" s="63" t="n">
        <v>504</v>
      </c>
      <c r="AD705" s="61" t="n">
        <v>100</v>
      </c>
      <c r="AE705" s="61" t="n">
        <v>0</v>
      </c>
      <c r="AF705" s="64" t="n">
        <v>50400</v>
      </c>
      <c r="AG705" s="61" t="s">
        <v>689</v>
      </c>
      <c r="AH705" s="62" t="n">
        <v>45291</v>
      </c>
      <c r="AI705" s="65" t="n">
        <v>0.52</v>
      </c>
      <c r="AJ705" s="61" t="s">
        <v>1266</v>
      </c>
      <c r="AK705" s="65" t="n">
        <v>0.52</v>
      </c>
      <c r="AL705" s="65" t="n">
        <v>33.67</v>
      </c>
      <c r="AM705" s="66" t="n">
        <v>26208</v>
      </c>
      <c r="AN705" s="66" t="n">
        <f aca="false">IF(J705="Listed Option",AF705*AL705,AM705)</f>
        <v>1696968</v>
      </c>
      <c r="AO705" s="61" t="s">
        <v>1267</v>
      </c>
      <c r="AP705" s="61" t="n">
        <v>100</v>
      </c>
      <c r="AQ705" s="61" t="n">
        <v>100</v>
      </c>
      <c r="AV705" s="61" t="s">
        <v>5794</v>
      </c>
      <c r="AW705" s="61" t="s">
        <v>4070</v>
      </c>
      <c r="AY705" s="61" t="s">
        <v>5790</v>
      </c>
      <c r="AZ705" s="61" t="s">
        <v>5790</v>
      </c>
      <c r="BA705" s="61" t="s">
        <v>5790</v>
      </c>
      <c r="BB705" s="67" t="n">
        <v>0</v>
      </c>
      <c r="BE705" s="61" t="n">
        <v>238575</v>
      </c>
      <c r="BG705" s="61" t="s">
        <v>4084</v>
      </c>
      <c r="BJ705" s="61" t="s">
        <v>5790</v>
      </c>
      <c r="BL705" s="61" t="s">
        <v>5792</v>
      </c>
      <c r="BM705" s="61" t="s">
        <v>5792</v>
      </c>
      <c r="BN705" s="70" t="n">
        <v>-1696968</v>
      </c>
      <c r="BO705" s="68" t="n">
        <v>1696968</v>
      </c>
      <c r="BP705" s="68" t="n">
        <v>262.08</v>
      </c>
      <c r="BQ705" s="68" t="n">
        <v>262.08</v>
      </c>
      <c r="BR705" s="69" t="n">
        <v>504</v>
      </c>
      <c r="BS705" s="63" t="n">
        <v>504</v>
      </c>
      <c r="BU705" s="68" t="n">
        <v>504</v>
      </c>
    </row>
    <row r="706" customFormat="false" ht="15" hidden="true" customHeight="false" outlineLevel="0" collapsed="false">
      <c r="A706" s="61" t="s">
        <v>5809</v>
      </c>
      <c r="B706" s="61" t="s">
        <v>5810</v>
      </c>
      <c r="C706" s="62" t="n">
        <v>45291</v>
      </c>
      <c r="D706" s="62" t="n">
        <v>45291</v>
      </c>
      <c r="E706" s="61" t="s">
        <v>1259</v>
      </c>
      <c r="F706" s="61" t="s">
        <v>765</v>
      </c>
      <c r="G706" s="61" t="s">
        <v>5811</v>
      </c>
      <c r="H706" s="61" t="s">
        <v>5789</v>
      </c>
      <c r="I706" s="61" t="s">
        <v>5790</v>
      </c>
      <c r="J706" s="61" t="s">
        <v>1196</v>
      </c>
      <c r="K706" s="61" t="s">
        <v>4088</v>
      </c>
      <c r="L706" s="61" t="s">
        <v>4277</v>
      </c>
      <c r="M706" s="61" t="s">
        <v>1198</v>
      </c>
      <c r="N706" s="61" t="n">
        <v>148834170</v>
      </c>
      <c r="O706" s="61" t="s">
        <v>1262</v>
      </c>
      <c r="P706" s="61" t="s">
        <v>5812</v>
      </c>
      <c r="R706" s="61" t="s">
        <v>5792</v>
      </c>
      <c r="S706" s="61" t="str">
        <f aca="false">IF(J706="Listed Option",MID(R706,3,9),MID(Q706,3,9))</f>
        <v>060505104</v>
      </c>
      <c r="T706" s="61" t="str">
        <f aca="false">VLOOKUP(S706,'Output v4'!C:C,1,FALSE())</f>
        <v>060505104</v>
      </c>
      <c r="W706" s="61" t="s">
        <v>5813</v>
      </c>
      <c r="X706" s="61" t="s">
        <v>5814</v>
      </c>
      <c r="Y706" s="61" t="s">
        <v>5815</v>
      </c>
      <c r="Z706" s="61" t="s">
        <v>1304</v>
      </c>
      <c r="AA706" s="61" t="s">
        <v>1305</v>
      </c>
      <c r="AB706" s="63" t="n">
        <v>504</v>
      </c>
      <c r="AC706" s="63" t="n">
        <v>504</v>
      </c>
      <c r="AD706" s="61" t="n">
        <v>100</v>
      </c>
      <c r="AE706" s="61" t="n">
        <v>0</v>
      </c>
      <c r="AF706" s="64" t="n">
        <v>50400</v>
      </c>
      <c r="AG706" s="61" t="s">
        <v>689</v>
      </c>
      <c r="AH706" s="62" t="n">
        <v>45291</v>
      </c>
      <c r="AI706" s="65" t="n">
        <v>1.155</v>
      </c>
      <c r="AJ706" s="61" t="s">
        <v>1266</v>
      </c>
      <c r="AK706" s="65" t="n">
        <v>1.155</v>
      </c>
      <c r="AL706" s="65" t="n">
        <v>33.67</v>
      </c>
      <c r="AM706" s="66" t="n">
        <v>58212</v>
      </c>
      <c r="AN706" s="66" t="n">
        <f aca="false">IF(J706="Listed Option",AF706*AL706,AM706)</f>
        <v>1696968</v>
      </c>
      <c r="AO706" s="61" t="s">
        <v>1267</v>
      </c>
      <c r="AP706" s="61" t="n">
        <v>100</v>
      </c>
      <c r="AQ706" s="61" t="n">
        <v>100</v>
      </c>
      <c r="AV706" s="61" t="s">
        <v>5794</v>
      </c>
      <c r="AW706" s="61" t="s">
        <v>4070</v>
      </c>
      <c r="AY706" s="61" t="s">
        <v>5790</v>
      </c>
      <c r="AZ706" s="61" t="s">
        <v>5790</v>
      </c>
      <c r="BA706" s="61" t="s">
        <v>5790</v>
      </c>
      <c r="BB706" s="67" t="n">
        <v>0</v>
      </c>
      <c r="BE706" s="61" t="n">
        <v>238575</v>
      </c>
      <c r="BG706" s="61" t="s">
        <v>4084</v>
      </c>
      <c r="BJ706" s="61" t="s">
        <v>5790</v>
      </c>
      <c r="BL706" s="61" t="s">
        <v>5792</v>
      </c>
      <c r="BM706" s="61" t="s">
        <v>5792</v>
      </c>
      <c r="BN706" s="70" t="n">
        <v>1696968</v>
      </c>
      <c r="BO706" s="68" t="n">
        <v>1696968</v>
      </c>
      <c r="BP706" s="68" t="n">
        <v>582.12</v>
      </c>
      <c r="BQ706" s="68" t="n">
        <v>582.12</v>
      </c>
      <c r="BR706" s="69" t="n">
        <v>504</v>
      </c>
      <c r="BS706" s="63" t="n">
        <v>504</v>
      </c>
      <c r="BU706" s="68" t="n">
        <v>504</v>
      </c>
    </row>
    <row r="707" customFormat="false" ht="15" hidden="true" customHeight="false" outlineLevel="0" collapsed="false">
      <c r="A707" s="61" t="s">
        <v>5816</v>
      </c>
      <c r="B707" s="61" t="s">
        <v>5817</v>
      </c>
      <c r="C707" s="62" t="n">
        <v>45291</v>
      </c>
      <c r="D707" s="62" t="n">
        <v>45291</v>
      </c>
      <c r="E707" s="61" t="s">
        <v>1259</v>
      </c>
      <c r="F707" s="61" t="s">
        <v>765</v>
      </c>
      <c r="G707" s="61" t="s">
        <v>5818</v>
      </c>
      <c r="H707" s="61" t="s">
        <v>5789</v>
      </c>
      <c r="I707" s="61" t="s">
        <v>5790</v>
      </c>
      <c r="J707" s="61" t="s">
        <v>1196</v>
      </c>
      <c r="K707" s="61" t="s">
        <v>4088</v>
      </c>
      <c r="L707" s="61" t="s">
        <v>4277</v>
      </c>
      <c r="M707" s="61" t="s">
        <v>1198</v>
      </c>
      <c r="N707" s="61" t="n">
        <v>178549695</v>
      </c>
      <c r="O707" s="61" t="s">
        <v>1262</v>
      </c>
      <c r="P707" s="61" t="s">
        <v>5819</v>
      </c>
      <c r="R707" s="61" t="s">
        <v>5792</v>
      </c>
      <c r="S707" s="61" t="str">
        <f aca="false">IF(J707="Listed Option",MID(R707,3,9),MID(Q707,3,9))</f>
        <v>060505104</v>
      </c>
      <c r="T707" s="61" t="str">
        <f aca="false">VLOOKUP(S707,'Output v4'!C:C,1,FALSE())</f>
        <v>060505104</v>
      </c>
      <c r="W707" s="61" t="s">
        <v>5820</v>
      </c>
      <c r="X707" s="61" t="s">
        <v>5821</v>
      </c>
      <c r="Y707" s="61" t="s">
        <v>5822</v>
      </c>
      <c r="Z707" s="61" t="s">
        <v>1304</v>
      </c>
      <c r="AA707" s="61" t="s">
        <v>1305</v>
      </c>
      <c r="AB707" s="63" t="n">
        <v>84</v>
      </c>
      <c r="AC707" s="63" t="n">
        <v>84</v>
      </c>
      <c r="AD707" s="61" t="n">
        <v>100</v>
      </c>
      <c r="AE707" s="61" t="n">
        <v>0</v>
      </c>
      <c r="AF707" s="64" t="n">
        <v>8400</v>
      </c>
      <c r="AG707" s="61" t="s">
        <v>689</v>
      </c>
      <c r="AH707" s="62" t="n">
        <v>45291</v>
      </c>
      <c r="AI707" s="65" t="n">
        <v>0.41</v>
      </c>
      <c r="AJ707" s="61" t="s">
        <v>1266</v>
      </c>
      <c r="AK707" s="65" t="n">
        <v>0.41</v>
      </c>
      <c r="AL707" s="65" t="n">
        <v>33.67</v>
      </c>
      <c r="AM707" s="66" t="n">
        <v>3444</v>
      </c>
      <c r="AN707" s="66" t="n">
        <f aca="false">IF(J707="Listed Option",AF707*AL707,AM707)</f>
        <v>282828</v>
      </c>
      <c r="AO707" s="61" t="s">
        <v>1267</v>
      </c>
      <c r="AP707" s="61" t="n">
        <v>100</v>
      </c>
      <c r="AQ707" s="61" t="n">
        <v>100</v>
      </c>
      <c r="AV707" s="61" t="s">
        <v>5794</v>
      </c>
      <c r="AW707" s="61" t="s">
        <v>4070</v>
      </c>
      <c r="AY707" s="61" t="s">
        <v>5790</v>
      </c>
      <c r="AZ707" s="61" t="s">
        <v>5790</v>
      </c>
      <c r="BA707" s="61" t="s">
        <v>5790</v>
      </c>
      <c r="BB707" s="67" t="n">
        <v>0</v>
      </c>
      <c r="BE707" s="61" t="n">
        <v>238575</v>
      </c>
      <c r="BG707" s="61" t="s">
        <v>4084</v>
      </c>
      <c r="BJ707" s="61" t="s">
        <v>5790</v>
      </c>
      <c r="BL707" s="61" t="s">
        <v>5792</v>
      </c>
      <c r="BM707" s="61" t="s">
        <v>5792</v>
      </c>
      <c r="BN707" s="70" t="n">
        <v>282828</v>
      </c>
      <c r="BO707" s="68" t="n">
        <v>282828</v>
      </c>
      <c r="BP707" s="68" t="n">
        <v>34.44</v>
      </c>
      <c r="BQ707" s="68" t="n">
        <v>34.44</v>
      </c>
      <c r="BR707" s="69" t="n">
        <v>84</v>
      </c>
      <c r="BS707" s="63" t="n">
        <v>84</v>
      </c>
      <c r="BU707" s="68" t="n">
        <v>84</v>
      </c>
    </row>
    <row r="708" customFormat="false" ht="15" hidden="true" customHeight="false" outlineLevel="0" collapsed="false">
      <c r="A708" s="61" t="s">
        <v>5823</v>
      </c>
      <c r="B708" s="61" t="s">
        <v>5824</v>
      </c>
      <c r="C708" s="62" t="n">
        <v>45291</v>
      </c>
      <c r="D708" s="62" t="n">
        <v>45291</v>
      </c>
      <c r="E708" s="61" t="s">
        <v>1259</v>
      </c>
      <c r="F708" s="61" t="s">
        <v>765</v>
      </c>
      <c r="G708" s="61" t="s">
        <v>5825</v>
      </c>
      <c r="H708" s="61" t="s">
        <v>5789</v>
      </c>
      <c r="I708" s="61" t="s">
        <v>5790</v>
      </c>
      <c r="J708" s="61" t="s">
        <v>1196</v>
      </c>
      <c r="K708" s="61" t="s">
        <v>4088</v>
      </c>
      <c r="L708" s="61" t="s">
        <v>4089</v>
      </c>
      <c r="M708" s="61" t="s">
        <v>1197</v>
      </c>
      <c r="N708" s="61" t="n">
        <v>181950712</v>
      </c>
      <c r="O708" s="61" t="s">
        <v>1262</v>
      </c>
      <c r="P708" s="61" t="s">
        <v>5826</v>
      </c>
      <c r="R708" s="61" t="s">
        <v>5792</v>
      </c>
      <c r="S708" s="61" t="str">
        <f aca="false">IF(J708="Listed Option",MID(R708,3,9),MID(Q708,3,9))</f>
        <v>060505104</v>
      </c>
      <c r="T708" s="61" t="str">
        <f aca="false">VLOOKUP(S708,'Output v4'!C:C,1,FALSE())</f>
        <v>060505104</v>
      </c>
      <c r="W708" s="61" t="s">
        <v>5827</v>
      </c>
      <c r="X708" s="61" t="s">
        <v>5828</v>
      </c>
      <c r="Y708" s="61" t="s">
        <v>5829</v>
      </c>
      <c r="Z708" s="61" t="s">
        <v>1304</v>
      </c>
      <c r="AA708" s="61" t="s">
        <v>1305</v>
      </c>
      <c r="AB708" s="63" t="n">
        <v>84</v>
      </c>
      <c r="AC708" s="63" t="n">
        <v>84</v>
      </c>
      <c r="AD708" s="61" t="n">
        <v>100</v>
      </c>
      <c r="AE708" s="61" t="n">
        <v>0</v>
      </c>
      <c r="AF708" s="64" t="n">
        <v>8400</v>
      </c>
      <c r="AG708" s="61" t="s">
        <v>689</v>
      </c>
      <c r="AH708" s="62" t="n">
        <v>45291</v>
      </c>
      <c r="AI708" s="65" t="n">
        <v>0.52</v>
      </c>
      <c r="AJ708" s="61" t="s">
        <v>1266</v>
      </c>
      <c r="AK708" s="65" t="n">
        <v>0.52</v>
      </c>
      <c r="AL708" s="65" t="n">
        <v>33.67</v>
      </c>
      <c r="AM708" s="66" t="n">
        <v>4368</v>
      </c>
      <c r="AN708" s="66" t="n">
        <f aca="false">IF(J708="Listed Option",AF708*AL708,AM708)</f>
        <v>282828</v>
      </c>
      <c r="AO708" s="61" t="s">
        <v>1267</v>
      </c>
      <c r="AP708" s="61" t="n">
        <v>100</v>
      </c>
      <c r="AQ708" s="61" t="n">
        <v>100</v>
      </c>
      <c r="AV708" s="61" t="s">
        <v>5794</v>
      </c>
      <c r="AW708" s="61" t="s">
        <v>4070</v>
      </c>
      <c r="AY708" s="61" t="s">
        <v>5790</v>
      </c>
      <c r="AZ708" s="61" t="s">
        <v>5790</v>
      </c>
      <c r="BA708" s="61" t="s">
        <v>5790</v>
      </c>
      <c r="BB708" s="67" t="n">
        <v>0</v>
      </c>
      <c r="BE708" s="61" t="n">
        <v>238575</v>
      </c>
      <c r="BG708" s="61" t="s">
        <v>4084</v>
      </c>
      <c r="BJ708" s="61" t="s">
        <v>5790</v>
      </c>
      <c r="BL708" s="61" t="s">
        <v>5792</v>
      </c>
      <c r="BM708" s="61" t="s">
        <v>5792</v>
      </c>
      <c r="BN708" s="70" t="n">
        <v>-282828</v>
      </c>
      <c r="BO708" s="68" t="n">
        <v>282828</v>
      </c>
      <c r="BP708" s="68" t="n">
        <v>43.68</v>
      </c>
      <c r="BQ708" s="68" t="n">
        <v>43.68</v>
      </c>
      <c r="BR708" s="69" t="n">
        <v>84</v>
      </c>
      <c r="BS708" s="63" t="n">
        <v>84</v>
      </c>
      <c r="BU708" s="68" t="n">
        <v>84</v>
      </c>
    </row>
    <row r="709" customFormat="false" ht="15" hidden="true" customHeight="false" outlineLevel="0" collapsed="false">
      <c r="A709" s="61" t="s">
        <v>5830</v>
      </c>
      <c r="B709" s="61" t="s">
        <v>5831</v>
      </c>
      <c r="C709" s="62" t="n">
        <v>45291</v>
      </c>
      <c r="D709" s="62" t="n">
        <v>45291</v>
      </c>
      <c r="E709" s="61" t="s">
        <v>1259</v>
      </c>
      <c r="F709" s="61" t="s">
        <v>766</v>
      </c>
      <c r="G709" s="61" t="s">
        <v>5832</v>
      </c>
      <c r="H709" s="61" t="s">
        <v>5832</v>
      </c>
      <c r="I709" s="61" t="s">
        <v>4064</v>
      </c>
      <c r="J709" s="61" t="s">
        <v>1195</v>
      </c>
      <c r="K709" s="61" t="s">
        <v>1195</v>
      </c>
      <c r="L709" s="61" t="s">
        <v>1195</v>
      </c>
      <c r="N709" s="61" t="n">
        <v>84350</v>
      </c>
      <c r="O709" s="61" t="s">
        <v>1262</v>
      </c>
      <c r="P709" s="61" t="s">
        <v>5833</v>
      </c>
      <c r="Q709" s="61" t="s">
        <v>5834</v>
      </c>
      <c r="R709" s="61" t="s">
        <v>5834</v>
      </c>
      <c r="S709" s="61" t="str">
        <f aca="false">IF(J709="Listed Option",MID(R709,3,9),MID(Q709,3,9))</f>
        <v>071734107</v>
      </c>
      <c r="T709" s="61" t="str">
        <f aca="false">VLOOKUP(S709,'Output v4'!C:C,1,FALSE())</f>
        <v>071734107</v>
      </c>
      <c r="U709" s="61" t="s">
        <v>58</v>
      </c>
      <c r="V709" s="61" t="s">
        <v>5835</v>
      </c>
      <c r="W709" s="61" t="s">
        <v>4064</v>
      </c>
      <c r="Y709" s="61" t="s">
        <v>5836</v>
      </c>
      <c r="Z709" s="61" t="s">
        <v>4029</v>
      </c>
      <c r="AA709" s="61" t="s">
        <v>4117</v>
      </c>
      <c r="AB709" s="63" t="n">
        <v>352177</v>
      </c>
      <c r="AC709" s="63" t="n">
        <v>352177</v>
      </c>
      <c r="AE709" s="61" t="n">
        <v>0</v>
      </c>
      <c r="AF709" s="64" t="n">
        <v>352177</v>
      </c>
      <c r="AG709" s="61" t="s">
        <v>689</v>
      </c>
      <c r="AH709" s="62" t="n">
        <v>45291</v>
      </c>
      <c r="AI709" s="65" t="n">
        <v>8.02</v>
      </c>
      <c r="AJ709" s="61" t="s">
        <v>3614</v>
      </c>
      <c r="AK709" s="65" t="n">
        <v>8.02</v>
      </c>
      <c r="AL709" s="65" t="n">
        <v>8.02</v>
      </c>
      <c r="AM709" s="66" t="n">
        <v>2824459.54</v>
      </c>
      <c r="AN709" s="66" t="n">
        <f aca="false">IF(J709="Listed Option",AF709*AL709,AM709)</f>
        <v>2824459.54</v>
      </c>
      <c r="AO709" s="61" t="s">
        <v>1267</v>
      </c>
      <c r="AP709" s="61" t="n">
        <v>1</v>
      </c>
      <c r="AQ709" s="61" t="n">
        <v>1</v>
      </c>
      <c r="AV709" s="61" t="s">
        <v>5836</v>
      </c>
      <c r="AW709" s="61" t="s">
        <v>4070</v>
      </c>
      <c r="AY709" s="61" t="s">
        <v>4064</v>
      </c>
      <c r="AZ709" s="61" t="s">
        <v>4064</v>
      </c>
      <c r="BA709" s="61" t="s">
        <v>4064</v>
      </c>
      <c r="BB709" s="67" t="n">
        <v>0</v>
      </c>
      <c r="BE709" s="61" t="n">
        <v>238587</v>
      </c>
      <c r="BF709" s="61" t="s">
        <v>766</v>
      </c>
      <c r="BG709" s="61" t="s">
        <v>4071</v>
      </c>
      <c r="BH709" s="61" t="s">
        <v>4071</v>
      </c>
      <c r="BI709" s="61" t="s">
        <v>4064</v>
      </c>
      <c r="BJ709" s="61" t="s">
        <v>4064</v>
      </c>
      <c r="BK709" s="61" t="s">
        <v>4064</v>
      </c>
      <c r="BL709" s="61" t="s">
        <v>5834</v>
      </c>
      <c r="BM709" s="61" t="s">
        <v>5834</v>
      </c>
      <c r="BN709" s="70" t="n">
        <v>2824459.54</v>
      </c>
      <c r="BO709" s="68" t="n">
        <v>2824459.54</v>
      </c>
      <c r="BP709" s="68" t="n">
        <v>2824459.54</v>
      </c>
      <c r="BQ709" s="68" t="n">
        <v>2824459.54</v>
      </c>
      <c r="BR709" s="69" t="n">
        <v>352177</v>
      </c>
      <c r="BU709" s="68" t="n">
        <v>352177</v>
      </c>
    </row>
    <row r="710" customFormat="false" ht="15" hidden="true" customHeight="false" outlineLevel="0" collapsed="false">
      <c r="A710" s="61" t="s">
        <v>5837</v>
      </c>
      <c r="B710" s="61" t="s">
        <v>5838</v>
      </c>
      <c r="C710" s="62" t="n">
        <v>45291</v>
      </c>
      <c r="D710" s="62" t="n">
        <v>45291</v>
      </c>
      <c r="E710" s="61" t="s">
        <v>1259</v>
      </c>
      <c r="F710" s="61" t="s">
        <v>766</v>
      </c>
      <c r="G710" s="61" t="s">
        <v>5832</v>
      </c>
      <c r="H710" s="61" t="s">
        <v>5832</v>
      </c>
      <c r="I710" s="61" t="s">
        <v>4064</v>
      </c>
      <c r="J710" s="61" t="s">
        <v>1195</v>
      </c>
      <c r="K710" s="61" t="s">
        <v>1195</v>
      </c>
      <c r="L710" s="61" t="s">
        <v>1195</v>
      </c>
      <c r="N710" s="61" t="n">
        <v>84350</v>
      </c>
      <c r="O710" s="61" t="s">
        <v>1262</v>
      </c>
      <c r="P710" s="61" t="s">
        <v>5833</v>
      </c>
      <c r="Q710" s="61" t="s">
        <v>5834</v>
      </c>
      <c r="R710" s="61" t="s">
        <v>5834</v>
      </c>
      <c r="S710" s="61" t="str">
        <f aca="false">IF(J710="Listed Option",MID(R710,3,9),MID(Q710,3,9))</f>
        <v>071734107</v>
      </c>
      <c r="T710" s="61" t="str">
        <f aca="false">VLOOKUP(S710,'Output v4'!C:C,1,FALSE())</f>
        <v>071734107</v>
      </c>
      <c r="U710" s="61" t="s">
        <v>58</v>
      </c>
      <c r="V710" s="61" t="s">
        <v>5835</v>
      </c>
      <c r="W710" s="61" t="s">
        <v>4064</v>
      </c>
      <c r="Y710" s="61" t="s">
        <v>5836</v>
      </c>
      <c r="Z710" s="61" t="s">
        <v>4074</v>
      </c>
      <c r="AA710" s="61" t="s">
        <v>4075</v>
      </c>
      <c r="AB710" s="63" t="n">
        <v>13584</v>
      </c>
      <c r="AC710" s="63" t="n">
        <v>13584</v>
      </c>
      <c r="AE710" s="61" t="n">
        <v>0</v>
      </c>
      <c r="AF710" s="64" t="n">
        <v>13584</v>
      </c>
      <c r="AG710" s="61" t="s">
        <v>689</v>
      </c>
      <c r="AH710" s="62" t="n">
        <v>45291</v>
      </c>
      <c r="AI710" s="65" t="n">
        <v>8.02</v>
      </c>
      <c r="AJ710" s="61" t="s">
        <v>3614</v>
      </c>
      <c r="AK710" s="65" t="n">
        <v>8.02</v>
      </c>
      <c r="AL710" s="65" t="n">
        <v>8.02</v>
      </c>
      <c r="AM710" s="66" t="n">
        <v>108943.68</v>
      </c>
      <c r="AN710" s="66" t="n">
        <f aca="false">IF(J710="Listed Option",AF710*AL710,AM710)</f>
        <v>108943.68</v>
      </c>
      <c r="AO710" s="61" t="s">
        <v>1267</v>
      </c>
      <c r="AP710" s="61" t="n">
        <v>1</v>
      </c>
      <c r="AQ710" s="61" t="n">
        <v>1</v>
      </c>
      <c r="AV710" s="61" t="s">
        <v>5836</v>
      </c>
      <c r="AW710" s="61" t="s">
        <v>4070</v>
      </c>
      <c r="AY710" s="61" t="s">
        <v>4064</v>
      </c>
      <c r="AZ710" s="61" t="s">
        <v>4064</v>
      </c>
      <c r="BA710" s="61" t="s">
        <v>4064</v>
      </c>
      <c r="BB710" s="67" t="n">
        <v>0</v>
      </c>
      <c r="BE710" s="61" t="n">
        <v>241450</v>
      </c>
      <c r="BF710" s="61" t="s">
        <v>766</v>
      </c>
      <c r="BG710" s="61" t="s">
        <v>4071</v>
      </c>
      <c r="BH710" s="61" t="s">
        <v>4071</v>
      </c>
      <c r="BI710" s="61" t="s">
        <v>4064</v>
      </c>
      <c r="BJ710" s="61" t="s">
        <v>4064</v>
      </c>
      <c r="BK710" s="61" t="s">
        <v>4064</v>
      </c>
      <c r="BL710" s="61" t="s">
        <v>5834</v>
      </c>
      <c r="BM710" s="61" t="s">
        <v>5834</v>
      </c>
      <c r="BN710" s="70" t="n">
        <v>108943.68</v>
      </c>
      <c r="BO710" s="68" t="n">
        <v>108943.68</v>
      </c>
      <c r="BP710" s="68" t="n">
        <v>108943.68</v>
      </c>
      <c r="BQ710" s="68" t="n">
        <v>108943.68</v>
      </c>
      <c r="BR710" s="69" t="n">
        <v>13584</v>
      </c>
      <c r="BU710" s="68" t="n">
        <v>13584</v>
      </c>
    </row>
    <row r="711" customFormat="false" ht="15" hidden="true" customHeight="false" outlineLevel="0" collapsed="false">
      <c r="A711" s="61" t="s">
        <v>5839</v>
      </c>
      <c r="B711" s="61" t="s">
        <v>5840</v>
      </c>
      <c r="C711" s="62" t="n">
        <v>45291</v>
      </c>
      <c r="D711" s="62" t="n">
        <v>45291</v>
      </c>
      <c r="E711" s="61" t="s">
        <v>1259</v>
      </c>
      <c r="F711" s="61" t="s">
        <v>5841</v>
      </c>
      <c r="G711" s="61" t="s">
        <v>5842</v>
      </c>
      <c r="H711" s="61" t="s">
        <v>5842</v>
      </c>
      <c r="I711" s="61" t="s">
        <v>5843</v>
      </c>
      <c r="J711" s="61" t="s">
        <v>1199</v>
      </c>
      <c r="K711" s="61" t="s">
        <v>4065</v>
      </c>
      <c r="L711" s="61" t="s">
        <v>4065</v>
      </c>
      <c r="N711" s="61" t="n">
        <v>104815336</v>
      </c>
      <c r="O711" s="61" t="s">
        <v>1262</v>
      </c>
      <c r="P711" s="61" t="s">
        <v>5844</v>
      </c>
      <c r="Q711" s="61" t="s">
        <v>5845</v>
      </c>
      <c r="R711" s="61" t="s">
        <v>5845</v>
      </c>
      <c r="S711" s="61" t="str">
        <f aca="false">IF(J711="Listed Option",MID(R711,3,9),MID(Q711,3,9))</f>
        <v>07556QBT1</v>
      </c>
      <c r="T711" s="61" t="e">
        <f aca="false">VLOOKUP(S711,'Output v4'!C:C,1,FALSE())</f>
        <v>#N/A</v>
      </c>
      <c r="U711" s="61" t="s">
        <v>5846</v>
      </c>
      <c r="V711" s="61" t="s">
        <v>5847</v>
      </c>
      <c r="Z711" s="61" t="s">
        <v>4074</v>
      </c>
      <c r="AA711" s="61" t="s">
        <v>4075</v>
      </c>
      <c r="AB711" s="63" t="n">
        <v>-6731</v>
      </c>
      <c r="AC711" s="63" t="n">
        <v>-6731000</v>
      </c>
      <c r="AE711" s="61" t="n">
        <v>1000</v>
      </c>
      <c r="AF711" s="64" t="n">
        <v>-6731000</v>
      </c>
      <c r="AG711" s="61" t="s">
        <v>1273</v>
      </c>
      <c r="AH711" s="62" t="n">
        <v>45291</v>
      </c>
      <c r="AI711" s="65" t="n">
        <v>1.010028</v>
      </c>
      <c r="AJ711" s="61" t="s">
        <v>1266</v>
      </c>
      <c r="AK711" s="65" t="n">
        <v>1.010028</v>
      </c>
      <c r="AL711" s="65" t="n">
        <v>1.010028</v>
      </c>
      <c r="AM711" s="66" t="n">
        <v>-6798498.468</v>
      </c>
      <c r="AN711" s="66" t="n">
        <f aca="false">IF(J711="Listed Option",AF711*AL711,AM711)</f>
        <v>-6798498.468</v>
      </c>
      <c r="AO711" s="61" t="s">
        <v>1267</v>
      </c>
      <c r="AW711" s="61" t="s">
        <v>4070</v>
      </c>
      <c r="AY711" s="61" t="s">
        <v>5842</v>
      </c>
      <c r="BA711" s="61" t="s">
        <v>5842</v>
      </c>
      <c r="BB711" s="67" t="n">
        <v>76</v>
      </c>
      <c r="BE711" s="61" t="n">
        <v>241450</v>
      </c>
      <c r="BF711" s="61" t="s">
        <v>5841</v>
      </c>
      <c r="BG711" s="61" t="s">
        <v>4084</v>
      </c>
      <c r="BH711" s="61" t="s">
        <v>4084</v>
      </c>
      <c r="BI711" s="61" t="s">
        <v>5843</v>
      </c>
      <c r="BJ711" s="61" t="s">
        <v>5842</v>
      </c>
      <c r="BL711" s="61" t="s">
        <v>5845</v>
      </c>
      <c r="BM711" s="61" t="s">
        <v>5845</v>
      </c>
      <c r="BN711" s="70" t="n">
        <v>-6731000</v>
      </c>
      <c r="BP711" s="68" t="n">
        <v>-6798498.468</v>
      </c>
      <c r="BQ711" s="68" t="n">
        <v>-6798498.468</v>
      </c>
      <c r="BR711" s="69" t="n">
        <v>-6731000</v>
      </c>
      <c r="BS711" s="63" t="n">
        <v>-6731</v>
      </c>
      <c r="BU711" s="68" t="n">
        <v>6731000</v>
      </c>
    </row>
    <row r="712" customFormat="false" ht="15" hidden="true" customHeight="false" outlineLevel="0" collapsed="false">
      <c r="A712" s="61" t="s">
        <v>5848</v>
      </c>
      <c r="B712" s="61" t="s">
        <v>5849</v>
      </c>
      <c r="C712" s="62" t="n">
        <v>45291</v>
      </c>
      <c r="D712" s="62" t="n">
        <v>45291</v>
      </c>
      <c r="E712" s="61" t="s">
        <v>1259</v>
      </c>
      <c r="F712" s="61" t="s">
        <v>767</v>
      </c>
      <c r="G712" s="61" t="s">
        <v>5850</v>
      </c>
      <c r="H712" s="61" t="s">
        <v>5850</v>
      </c>
      <c r="I712" s="61" t="s">
        <v>5851</v>
      </c>
      <c r="J712" s="61" t="s">
        <v>1195</v>
      </c>
      <c r="K712" s="61" t="s">
        <v>1195</v>
      </c>
      <c r="L712" s="61" t="s">
        <v>1195</v>
      </c>
      <c r="N712" s="61" t="n">
        <v>140970888</v>
      </c>
      <c r="O712" s="61" t="s">
        <v>1262</v>
      </c>
      <c r="P712" s="61" t="s">
        <v>5852</v>
      </c>
      <c r="Q712" s="61" t="s">
        <v>5853</v>
      </c>
      <c r="R712" s="61" t="s">
        <v>5853</v>
      </c>
      <c r="S712" s="61" t="str">
        <f aca="false">IF(J712="Listed Option",MID(R712,3,9),MID(Q712,3,9))</f>
        <v>07831C103</v>
      </c>
      <c r="T712" s="61" t="str">
        <f aca="false">VLOOKUP(S712,'Output v4'!C:C,1,FALSE())</f>
        <v>07831C103</v>
      </c>
      <c r="U712" s="61" t="s">
        <v>59</v>
      </c>
      <c r="V712" s="61" t="s">
        <v>5854</v>
      </c>
      <c r="W712" s="61" t="s">
        <v>5855</v>
      </c>
      <c r="Y712" s="61" t="s">
        <v>5856</v>
      </c>
      <c r="Z712" s="61" t="s">
        <v>1304</v>
      </c>
      <c r="AA712" s="61" t="s">
        <v>1305</v>
      </c>
      <c r="AB712" s="63" t="n">
        <v>26858</v>
      </c>
      <c r="AC712" s="63" t="n">
        <v>26858</v>
      </c>
      <c r="AE712" s="61" t="n">
        <v>0</v>
      </c>
      <c r="AF712" s="64" t="n">
        <v>26858</v>
      </c>
      <c r="AG712" s="61" t="s">
        <v>689</v>
      </c>
      <c r="AH712" s="62" t="n">
        <v>45291</v>
      </c>
      <c r="AI712" s="65" t="n">
        <v>55.43</v>
      </c>
      <c r="AJ712" s="61" t="s">
        <v>3614</v>
      </c>
      <c r="AK712" s="65" t="n">
        <v>55.43</v>
      </c>
      <c r="AL712" s="65" t="n">
        <v>55.43</v>
      </c>
      <c r="AM712" s="66" t="n">
        <v>1488738.94</v>
      </c>
      <c r="AN712" s="66" t="n">
        <f aca="false">IF(J712="Listed Option",AF712*AL712,AM712)</f>
        <v>1488738.94</v>
      </c>
      <c r="AO712" s="61" t="s">
        <v>1267</v>
      </c>
      <c r="AP712" s="61" t="n">
        <v>1</v>
      </c>
      <c r="AQ712" s="61" t="n">
        <v>1</v>
      </c>
      <c r="AV712" s="61" t="s">
        <v>5856</v>
      </c>
      <c r="AW712" s="61" t="s">
        <v>4070</v>
      </c>
      <c r="AY712" s="61" t="s">
        <v>5851</v>
      </c>
      <c r="AZ712" s="61" t="s">
        <v>5851</v>
      </c>
      <c r="BA712" s="61" t="s">
        <v>5851</v>
      </c>
      <c r="BB712" s="67" t="n">
        <v>0</v>
      </c>
      <c r="BE712" s="61" t="n">
        <v>238575</v>
      </c>
      <c r="BF712" s="61" t="s">
        <v>767</v>
      </c>
      <c r="BG712" s="61" t="s">
        <v>4084</v>
      </c>
      <c r="BH712" s="61" t="s">
        <v>4084</v>
      </c>
      <c r="BI712" s="61" t="s">
        <v>5851</v>
      </c>
      <c r="BJ712" s="61" t="s">
        <v>5851</v>
      </c>
      <c r="BK712" s="61" t="s">
        <v>5851</v>
      </c>
      <c r="BL712" s="61" t="s">
        <v>5853</v>
      </c>
      <c r="BM712" s="61" t="s">
        <v>5853</v>
      </c>
      <c r="BN712" s="70" t="n">
        <v>1488738.94</v>
      </c>
      <c r="BO712" s="68" t="n">
        <v>1488738.94</v>
      </c>
      <c r="BP712" s="68" t="n">
        <v>1488738.94</v>
      </c>
      <c r="BQ712" s="68" t="n">
        <v>1488738.94</v>
      </c>
      <c r="BR712" s="69" t="n">
        <v>26858</v>
      </c>
      <c r="BU712" s="68" t="n">
        <v>26858</v>
      </c>
    </row>
    <row r="713" customFormat="false" ht="15" hidden="true" customHeight="false" outlineLevel="0" collapsed="false">
      <c r="A713" s="61" t="s">
        <v>5857</v>
      </c>
      <c r="B713" s="61" t="s">
        <v>5858</v>
      </c>
      <c r="C713" s="62" t="n">
        <v>45291</v>
      </c>
      <c r="D713" s="62" t="n">
        <v>45291</v>
      </c>
      <c r="E713" s="61" t="s">
        <v>1259</v>
      </c>
      <c r="F713" s="61" t="s">
        <v>768</v>
      </c>
      <c r="G713" s="61" t="s">
        <v>5859</v>
      </c>
      <c r="H713" s="61" t="s">
        <v>5859</v>
      </c>
      <c r="I713" s="61" t="s">
        <v>5860</v>
      </c>
      <c r="J713" s="61" t="s">
        <v>1195</v>
      </c>
      <c r="K713" s="61" t="s">
        <v>1195</v>
      </c>
      <c r="L713" s="61" t="s">
        <v>1195</v>
      </c>
      <c r="N713" s="61" t="n">
        <v>114912880</v>
      </c>
      <c r="O713" s="61" t="s">
        <v>1262</v>
      </c>
      <c r="P713" s="61" t="s">
        <v>5861</v>
      </c>
      <c r="Q713" s="61" t="s">
        <v>5862</v>
      </c>
      <c r="R713" s="61" t="s">
        <v>5862</v>
      </c>
      <c r="S713" s="61" t="str">
        <f aca="false">IF(J713="Listed Option",MID(R713,3,9),MID(Q713,3,9))</f>
        <v>08265T208</v>
      </c>
      <c r="T713" s="61" t="e">
        <f aca="false">VLOOKUP(S713,'Output v4'!C:C,1,FALSE())</f>
        <v>#N/A</v>
      </c>
      <c r="U713" s="61" t="s">
        <v>5863</v>
      </c>
      <c r="V713" s="61" t="s">
        <v>5864</v>
      </c>
      <c r="W713" s="61" t="s">
        <v>5865</v>
      </c>
      <c r="Y713" s="61" t="s">
        <v>5866</v>
      </c>
      <c r="Z713" s="61" t="s">
        <v>1264</v>
      </c>
      <c r="AA713" s="61" t="s">
        <v>4126</v>
      </c>
      <c r="AB713" s="63" t="n">
        <v>-36830</v>
      </c>
      <c r="AC713" s="63" t="n">
        <v>-36830</v>
      </c>
      <c r="AE713" s="61" t="n">
        <v>0</v>
      </c>
      <c r="AF713" s="64" t="n">
        <v>-36830</v>
      </c>
      <c r="AG713" s="61" t="s">
        <v>1273</v>
      </c>
      <c r="AH713" s="62" t="n">
        <v>45291</v>
      </c>
      <c r="AI713" s="65" t="n">
        <v>52.18</v>
      </c>
      <c r="AJ713" s="61" t="s">
        <v>3614</v>
      </c>
      <c r="AK713" s="65" t="n">
        <v>52.18</v>
      </c>
      <c r="AL713" s="65" t="n">
        <v>52.18</v>
      </c>
      <c r="AM713" s="66" t="n">
        <v>-1921789.4</v>
      </c>
      <c r="AN713" s="66" t="n">
        <f aca="false">IF(J713="Listed Option",AF713*AL713,AM713)</f>
        <v>-1921789.4</v>
      </c>
      <c r="AO713" s="61" t="s">
        <v>1267</v>
      </c>
      <c r="AP713" s="61" t="n">
        <v>1</v>
      </c>
      <c r="AQ713" s="61" t="n">
        <v>1</v>
      </c>
      <c r="AV713" s="61" t="s">
        <v>5866</v>
      </c>
      <c r="AW713" s="61" t="s">
        <v>4070</v>
      </c>
      <c r="AY713" s="61" t="s">
        <v>5860</v>
      </c>
      <c r="AZ713" s="61" t="s">
        <v>5860</v>
      </c>
      <c r="BA713" s="61" t="s">
        <v>5860</v>
      </c>
      <c r="BB713" s="67" t="n">
        <v>0</v>
      </c>
      <c r="BE713" s="61" t="n">
        <v>238566</v>
      </c>
      <c r="BF713" s="61" t="s">
        <v>768</v>
      </c>
      <c r="BG713" s="61" t="s">
        <v>4084</v>
      </c>
      <c r="BH713" s="61" t="s">
        <v>4084</v>
      </c>
      <c r="BI713" s="61" t="s">
        <v>5860</v>
      </c>
      <c r="BJ713" s="61" t="s">
        <v>5860</v>
      </c>
      <c r="BK713" s="61" t="s">
        <v>5860</v>
      </c>
      <c r="BL713" s="61" t="s">
        <v>5862</v>
      </c>
      <c r="BM713" s="61" t="s">
        <v>5862</v>
      </c>
      <c r="BN713" s="70" t="n">
        <v>-1921789.4</v>
      </c>
      <c r="BO713" s="68" t="n">
        <v>-1921789.4</v>
      </c>
      <c r="BP713" s="68" t="n">
        <v>-1921789.4</v>
      </c>
      <c r="BQ713" s="68" t="n">
        <v>-1921789.4</v>
      </c>
      <c r="BR713" s="69" t="n">
        <v>-36830</v>
      </c>
      <c r="BU713" s="68" t="n">
        <v>36830</v>
      </c>
    </row>
    <row r="714" customFormat="false" ht="15" hidden="true" customHeight="false" outlineLevel="0" collapsed="false">
      <c r="A714" s="61" t="s">
        <v>5867</v>
      </c>
      <c r="B714" s="61" t="s">
        <v>5868</v>
      </c>
      <c r="C714" s="62" t="n">
        <v>45291</v>
      </c>
      <c r="D714" s="62" t="n">
        <v>45291</v>
      </c>
      <c r="E714" s="61" t="s">
        <v>1259</v>
      </c>
      <c r="F714" s="61" t="s">
        <v>768</v>
      </c>
      <c r="G714" s="61" t="s">
        <v>5869</v>
      </c>
      <c r="H714" s="61" t="s">
        <v>5859</v>
      </c>
      <c r="I714" s="61" t="s">
        <v>5860</v>
      </c>
      <c r="J714" s="61" t="s">
        <v>1199</v>
      </c>
      <c r="K714" s="61" t="s">
        <v>4543</v>
      </c>
      <c r="L714" s="61" t="s">
        <v>4543</v>
      </c>
      <c r="N714" s="61" t="n">
        <v>150848723</v>
      </c>
      <c r="O714" s="61" t="s">
        <v>1262</v>
      </c>
      <c r="P714" s="61" t="s">
        <v>5870</v>
      </c>
      <c r="Q714" s="61" t="s">
        <v>5871</v>
      </c>
      <c r="R714" s="61" t="s">
        <v>5862</v>
      </c>
      <c r="S714" s="61" t="str">
        <f aca="false">IF(J714="Listed Option",MID(R714,3,9),MID(Q714,3,9))</f>
        <v>08265TAD1</v>
      </c>
      <c r="T714" s="61" t="str">
        <f aca="false">VLOOKUP(S714,'Output v4'!C:C,1,FALSE())</f>
        <v>08265TAD1</v>
      </c>
      <c r="U714" s="61" t="s">
        <v>60</v>
      </c>
      <c r="V714" s="61" t="s">
        <v>5872</v>
      </c>
      <c r="Z714" s="61" t="s">
        <v>1264</v>
      </c>
      <c r="AA714" s="61" t="s">
        <v>4126</v>
      </c>
      <c r="AB714" s="63" t="n">
        <v>9000</v>
      </c>
      <c r="AC714" s="63" t="n">
        <v>9000000</v>
      </c>
      <c r="AE714" s="61" t="n">
        <v>1000</v>
      </c>
      <c r="AF714" s="64" t="n">
        <v>9000000</v>
      </c>
      <c r="AG714" s="61" t="s">
        <v>689</v>
      </c>
      <c r="AH714" s="62" t="n">
        <v>45291</v>
      </c>
      <c r="AI714" s="65" t="n">
        <v>0.8995</v>
      </c>
      <c r="AJ714" s="61" t="s">
        <v>1266</v>
      </c>
      <c r="AK714" s="65" t="n">
        <v>0.8995</v>
      </c>
      <c r="AL714" s="65" t="n">
        <v>52.18</v>
      </c>
      <c r="AM714" s="66" t="n">
        <v>8095500</v>
      </c>
      <c r="AN714" s="66" t="n">
        <f aca="false">IF(J714="Listed Option",AF714*AL714,AM714)</f>
        <v>8095500</v>
      </c>
      <c r="AO714" s="61" t="s">
        <v>1267</v>
      </c>
      <c r="AT714" s="62" t="n">
        <v>45289</v>
      </c>
      <c r="AU714" s="65" t="n">
        <v>0.901878357833333</v>
      </c>
      <c r="AV714" s="61" t="s">
        <v>5866</v>
      </c>
      <c r="AW714" s="61" t="s">
        <v>4070</v>
      </c>
      <c r="AY714" s="61" t="s">
        <v>5860</v>
      </c>
      <c r="AZ714" s="61" t="s">
        <v>5860</v>
      </c>
      <c r="BA714" s="61" t="s">
        <v>5860</v>
      </c>
      <c r="BB714" s="67" t="n">
        <v>0</v>
      </c>
      <c r="BE714" s="61" t="n">
        <v>238566</v>
      </c>
      <c r="BF714" s="61" t="s">
        <v>768</v>
      </c>
      <c r="BG714" s="61" t="s">
        <v>4084</v>
      </c>
      <c r="BH714" s="61" t="s">
        <v>4084</v>
      </c>
      <c r="BI714" s="61" t="s">
        <v>5860</v>
      </c>
      <c r="BJ714" s="61" t="s">
        <v>5860</v>
      </c>
      <c r="BL714" s="61" t="s">
        <v>5862</v>
      </c>
      <c r="BM714" s="61" t="s">
        <v>5862</v>
      </c>
      <c r="BN714" s="70" t="n">
        <v>9000000</v>
      </c>
      <c r="BP714" s="68" t="n">
        <v>8095500</v>
      </c>
      <c r="BQ714" s="68" t="n">
        <v>8095500</v>
      </c>
      <c r="BR714" s="69" t="n">
        <v>9000000</v>
      </c>
      <c r="BT714" s="63" t="n">
        <v>9000</v>
      </c>
      <c r="BU714" s="68" t="n">
        <v>9000000</v>
      </c>
    </row>
    <row r="715" customFormat="false" ht="15" hidden="true" customHeight="false" outlineLevel="0" collapsed="false">
      <c r="A715" s="61" t="s">
        <v>5873</v>
      </c>
      <c r="B715" s="61" t="s">
        <v>5874</v>
      </c>
      <c r="C715" s="62" t="n">
        <v>45291</v>
      </c>
      <c r="D715" s="62" t="n">
        <v>45291</v>
      </c>
      <c r="E715" s="61" t="s">
        <v>1259</v>
      </c>
      <c r="F715" s="61" t="s">
        <v>768</v>
      </c>
      <c r="G715" s="61" t="s">
        <v>5859</v>
      </c>
      <c r="H715" s="61" t="s">
        <v>5859</v>
      </c>
      <c r="I715" s="61" t="s">
        <v>5860</v>
      </c>
      <c r="J715" s="61" t="s">
        <v>1195</v>
      </c>
      <c r="K715" s="61" t="s">
        <v>1195</v>
      </c>
      <c r="L715" s="61" t="s">
        <v>1195</v>
      </c>
      <c r="N715" s="61" t="n">
        <v>114912880</v>
      </c>
      <c r="O715" s="61" t="s">
        <v>1262</v>
      </c>
      <c r="P715" s="61" t="s">
        <v>5861</v>
      </c>
      <c r="Q715" s="61" t="s">
        <v>5862</v>
      </c>
      <c r="R715" s="61" t="s">
        <v>5862</v>
      </c>
      <c r="S715" s="61" t="str">
        <f aca="false">IF(J715="Listed Option",MID(R715,3,9),MID(Q715,3,9))</f>
        <v>08265T208</v>
      </c>
      <c r="T715" s="61" t="e">
        <f aca="false">VLOOKUP(S715,'Output v4'!C:C,1,FALSE())</f>
        <v>#N/A</v>
      </c>
      <c r="U715" s="61" t="s">
        <v>5863</v>
      </c>
      <c r="V715" s="61" t="s">
        <v>5864</v>
      </c>
      <c r="W715" s="61" t="s">
        <v>5865</v>
      </c>
      <c r="Y715" s="61" t="s">
        <v>5866</v>
      </c>
      <c r="Z715" s="61" t="s">
        <v>1304</v>
      </c>
      <c r="AA715" s="61" t="s">
        <v>1305</v>
      </c>
      <c r="AB715" s="63" t="n">
        <v>-3364</v>
      </c>
      <c r="AC715" s="63" t="n">
        <v>-3364</v>
      </c>
      <c r="AE715" s="61" t="n">
        <v>0</v>
      </c>
      <c r="AF715" s="64" t="n">
        <v>-3364</v>
      </c>
      <c r="AG715" s="61" t="s">
        <v>1273</v>
      </c>
      <c r="AH715" s="62" t="n">
        <v>45291</v>
      </c>
      <c r="AI715" s="65" t="n">
        <v>52.18</v>
      </c>
      <c r="AJ715" s="61" t="s">
        <v>3614</v>
      </c>
      <c r="AK715" s="65" t="n">
        <v>52.18</v>
      </c>
      <c r="AL715" s="65" t="n">
        <v>52.18</v>
      </c>
      <c r="AM715" s="66" t="n">
        <v>-175533.52</v>
      </c>
      <c r="AN715" s="66" t="n">
        <f aca="false">IF(J715="Listed Option",AF715*AL715,AM715)</f>
        <v>-175533.52</v>
      </c>
      <c r="AO715" s="61" t="s">
        <v>1267</v>
      </c>
      <c r="AP715" s="61" t="n">
        <v>1</v>
      </c>
      <c r="AQ715" s="61" t="n">
        <v>1</v>
      </c>
      <c r="AV715" s="61" t="s">
        <v>5866</v>
      </c>
      <c r="AW715" s="61" t="s">
        <v>4070</v>
      </c>
      <c r="AY715" s="61" t="s">
        <v>5860</v>
      </c>
      <c r="AZ715" s="61" t="s">
        <v>5860</v>
      </c>
      <c r="BA715" s="61" t="s">
        <v>5860</v>
      </c>
      <c r="BB715" s="67" t="n">
        <v>0</v>
      </c>
      <c r="BE715" s="61" t="n">
        <v>238575</v>
      </c>
      <c r="BF715" s="61" t="s">
        <v>768</v>
      </c>
      <c r="BG715" s="61" t="s">
        <v>4084</v>
      </c>
      <c r="BH715" s="61" t="s">
        <v>4084</v>
      </c>
      <c r="BI715" s="61" t="s">
        <v>5860</v>
      </c>
      <c r="BJ715" s="61" t="s">
        <v>5860</v>
      </c>
      <c r="BK715" s="61" t="s">
        <v>5860</v>
      </c>
      <c r="BL715" s="61" t="s">
        <v>5862</v>
      </c>
      <c r="BM715" s="61" t="s">
        <v>5862</v>
      </c>
      <c r="BN715" s="70" t="n">
        <v>-175533.52</v>
      </c>
      <c r="BO715" s="68" t="n">
        <v>-175533.52</v>
      </c>
      <c r="BP715" s="68" t="n">
        <v>-175533.52</v>
      </c>
      <c r="BQ715" s="68" t="n">
        <v>-175533.52</v>
      </c>
      <c r="BR715" s="69" t="n">
        <v>-3364</v>
      </c>
      <c r="BU715" s="68" t="n">
        <v>3364</v>
      </c>
    </row>
    <row r="716" customFormat="false" ht="15" hidden="true" customHeight="false" outlineLevel="0" collapsed="false">
      <c r="A716" s="61" t="s">
        <v>5875</v>
      </c>
      <c r="B716" s="61" t="s">
        <v>5876</v>
      </c>
      <c r="C716" s="62" t="n">
        <v>45291</v>
      </c>
      <c r="D716" s="62" t="n">
        <v>45291</v>
      </c>
      <c r="E716" s="61" t="s">
        <v>1259</v>
      </c>
      <c r="F716" s="61" t="s">
        <v>768</v>
      </c>
      <c r="G716" s="61" t="s">
        <v>5859</v>
      </c>
      <c r="H716" s="61" t="s">
        <v>5859</v>
      </c>
      <c r="I716" s="61" t="s">
        <v>5860</v>
      </c>
      <c r="J716" s="61" t="s">
        <v>1195</v>
      </c>
      <c r="K716" s="61" t="s">
        <v>1195</v>
      </c>
      <c r="L716" s="61" t="s">
        <v>1195</v>
      </c>
      <c r="N716" s="61" t="n">
        <v>114912880</v>
      </c>
      <c r="O716" s="61" t="s">
        <v>1262</v>
      </c>
      <c r="P716" s="61" t="s">
        <v>5861</v>
      </c>
      <c r="Q716" s="61" t="s">
        <v>5862</v>
      </c>
      <c r="R716" s="61" t="s">
        <v>5862</v>
      </c>
      <c r="S716" s="61" t="str">
        <f aca="false">IF(J716="Listed Option",MID(R716,3,9),MID(Q716,3,9))</f>
        <v>08265T208</v>
      </c>
      <c r="T716" s="61" t="e">
        <f aca="false">VLOOKUP(S716,'Output v4'!C:C,1,FALSE())</f>
        <v>#N/A</v>
      </c>
      <c r="U716" s="61" t="s">
        <v>5863</v>
      </c>
      <c r="V716" s="61" t="s">
        <v>5864</v>
      </c>
      <c r="W716" s="61" t="s">
        <v>5865</v>
      </c>
      <c r="Y716" s="61" t="s">
        <v>5866</v>
      </c>
      <c r="Z716" s="61" t="s">
        <v>4029</v>
      </c>
      <c r="AA716" s="61" t="s">
        <v>4117</v>
      </c>
      <c r="AB716" s="63" t="n">
        <v>-32400</v>
      </c>
      <c r="AC716" s="63" t="n">
        <v>-32400</v>
      </c>
      <c r="AE716" s="61" t="n">
        <v>0</v>
      </c>
      <c r="AF716" s="64" t="n">
        <v>-32400</v>
      </c>
      <c r="AG716" s="61" t="s">
        <v>1273</v>
      </c>
      <c r="AH716" s="62" t="n">
        <v>45291</v>
      </c>
      <c r="AI716" s="65" t="n">
        <v>52.18</v>
      </c>
      <c r="AJ716" s="61" t="s">
        <v>3614</v>
      </c>
      <c r="AK716" s="65" t="n">
        <v>52.18</v>
      </c>
      <c r="AL716" s="65" t="n">
        <v>52.18</v>
      </c>
      <c r="AM716" s="66" t="n">
        <v>-1690632</v>
      </c>
      <c r="AN716" s="66" t="n">
        <f aca="false">IF(J716="Listed Option",AF716*AL716,AM716)</f>
        <v>-1690632</v>
      </c>
      <c r="AO716" s="61" t="s">
        <v>1267</v>
      </c>
      <c r="AP716" s="61" t="n">
        <v>1</v>
      </c>
      <c r="AQ716" s="61" t="n">
        <v>1</v>
      </c>
      <c r="AV716" s="61" t="s">
        <v>5866</v>
      </c>
      <c r="AW716" s="61" t="s">
        <v>4070</v>
      </c>
      <c r="AY716" s="61" t="s">
        <v>5860</v>
      </c>
      <c r="AZ716" s="61" t="s">
        <v>5860</v>
      </c>
      <c r="BA716" s="61" t="s">
        <v>5860</v>
      </c>
      <c r="BB716" s="67" t="n">
        <v>0</v>
      </c>
      <c r="BE716" s="61" t="n">
        <v>238587</v>
      </c>
      <c r="BF716" s="61" t="s">
        <v>768</v>
      </c>
      <c r="BG716" s="61" t="s">
        <v>4084</v>
      </c>
      <c r="BH716" s="61" t="s">
        <v>4084</v>
      </c>
      <c r="BI716" s="61" t="s">
        <v>5860</v>
      </c>
      <c r="BJ716" s="61" t="s">
        <v>5860</v>
      </c>
      <c r="BK716" s="61" t="s">
        <v>5860</v>
      </c>
      <c r="BL716" s="61" t="s">
        <v>5862</v>
      </c>
      <c r="BM716" s="61" t="s">
        <v>5862</v>
      </c>
      <c r="BN716" s="70" t="n">
        <v>-1690632</v>
      </c>
      <c r="BO716" s="68" t="n">
        <v>-1690632</v>
      </c>
      <c r="BP716" s="68" t="n">
        <v>-1690632</v>
      </c>
      <c r="BQ716" s="68" t="n">
        <v>-1690632</v>
      </c>
      <c r="BR716" s="69" t="n">
        <v>-32400</v>
      </c>
      <c r="BU716" s="68" t="n">
        <v>32400</v>
      </c>
    </row>
    <row r="717" customFormat="false" ht="15" hidden="true" customHeight="false" outlineLevel="0" collapsed="false">
      <c r="A717" s="61" t="s">
        <v>5877</v>
      </c>
      <c r="B717" s="61" t="s">
        <v>5878</v>
      </c>
      <c r="C717" s="62" t="n">
        <v>45291</v>
      </c>
      <c r="D717" s="62" t="n">
        <v>45291</v>
      </c>
      <c r="E717" s="61" t="s">
        <v>1259</v>
      </c>
      <c r="F717" s="61" t="s">
        <v>768</v>
      </c>
      <c r="G717" s="61" t="s">
        <v>5869</v>
      </c>
      <c r="H717" s="61" t="s">
        <v>5859</v>
      </c>
      <c r="I717" s="61" t="s">
        <v>5860</v>
      </c>
      <c r="J717" s="61" t="s">
        <v>1199</v>
      </c>
      <c r="K717" s="61" t="s">
        <v>4543</v>
      </c>
      <c r="L717" s="61" t="s">
        <v>4543</v>
      </c>
      <c r="N717" s="61" t="n">
        <v>150848723</v>
      </c>
      <c r="O717" s="61" t="s">
        <v>1262</v>
      </c>
      <c r="P717" s="61" t="s">
        <v>5870</v>
      </c>
      <c r="Q717" s="61" t="s">
        <v>5871</v>
      </c>
      <c r="R717" s="61" t="s">
        <v>5862</v>
      </c>
      <c r="S717" s="61" t="str">
        <f aca="false">IF(J717="Listed Option",MID(R717,3,9),MID(Q717,3,9))</f>
        <v>08265TAD1</v>
      </c>
      <c r="T717" s="61" t="str">
        <f aca="false">VLOOKUP(S717,'Output v4'!C:C,1,FALSE())</f>
        <v>08265TAD1</v>
      </c>
      <c r="U717" s="61" t="s">
        <v>60</v>
      </c>
      <c r="V717" s="61" t="s">
        <v>5872</v>
      </c>
      <c r="Z717" s="61" t="s">
        <v>4029</v>
      </c>
      <c r="AA717" s="61" t="s">
        <v>4117</v>
      </c>
      <c r="AB717" s="63" t="n">
        <v>6000</v>
      </c>
      <c r="AC717" s="63" t="n">
        <v>6000000</v>
      </c>
      <c r="AE717" s="61" t="n">
        <v>1000</v>
      </c>
      <c r="AF717" s="64" t="n">
        <v>6000000</v>
      </c>
      <c r="AG717" s="61" t="s">
        <v>689</v>
      </c>
      <c r="AH717" s="62" t="n">
        <v>45291</v>
      </c>
      <c r="AI717" s="65" t="n">
        <v>0.8995</v>
      </c>
      <c r="AJ717" s="61" t="s">
        <v>1266</v>
      </c>
      <c r="AK717" s="65" t="n">
        <v>0.8995</v>
      </c>
      <c r="AL717" s="65" t="n">
        <v>52.18</v>
      </c>
      <c r="AM717" s="66" t="n">
        <v>5397000</v>
      </c>
      <c r="AN717" s="66" t="n">
        <f aca="false">IF(J717="Listed Option",AF717*AL717,AM717)</f>
        <v>5397000</v>
      </c>
      <c r="AO717" s="61" t="s">
        <v>1267</v>
      </c>
      <c r="AT717" s="62" t="n">
        <v>45289</v>
      </c>
      <c r="AU717" s="65" t="n">
        <v>0.901878357833333</v>
      </c>
      <c r="AV717" s="61" t="s">
        <v>5866</v>
      </c>
      <c r="AW717" s="61" t="s">
        <v>4070</v>
      </c>
      <c r="AY717" s="61" t="s">
        <v>5860</v>
      </c>
      <c r="AZ717" s="61" t="s">
        <v>5860</v>
      </c>
      <c r="BA717" s="61" t="s">
        <v>5860</v>
      </c>
      <c r="BB717" s="67" t="n">
        <v>0</v>
      </c>
      <c r="BE717" s="61" t="n">
        <v>238587</v>
      </c>
      <c r="BF717" s="61" t="s">
        <v>768</v>
      </c>
      <c r="BG717" s="61" t="s">
        <v>4084</v>
      </c>
      <c r="BH717" s="61" t="s">
        <v>4084</v>
      </c>
      <c r="BI717" s="61" t="s">
        <v>5860</v>
      </c>
      <c r="BJ717" s="61" t="s">
        <v>5860</v>
      </c>
      <c r="BL717" s="61" t="s">
        <v>5862</v>
      </c>
      <c r="BM717" s="61" t="s">
        <v>5862</v>
      </c>
      <c r="BN717" s="70" t="n">
        <v>6000000</v>
      </c>
      <c r="BP717" s="68" t="n">
        <v>5397000</v>
      </c>
      <c r="BQ717" s="68" t="n">
        <v>5397000</v>
      </c>
      <c r="BR717" s="69" t="n">
        <v>6000000</v>
      </c>
      <c r="BT717" s="63" t="n">
        <v>6000</v>
      </c>
      <c r="BU717" s="68" t="n">
        <v>6000000</v>
      </c>
    </row>
    <row r="718" customFormat="false" ht="15" hidden="true" customHeight="false" outlineLevel="0" collapsed="false">
      <c r="A718" s="61" t="s">
        <v>5879</v>
      </c>
      <c r="B718" s="61" t="s">
        <v>5880</v>
      </c>
      <c r="C718" s="62" t="n">
        <v>45291</v>
      </c>
      <c r="D718" s="62" t="n">
        <v>45291</v>
      </c>
      <c r="E718" s="61" t="s">
        <v>1259</v>
      </c>
      <c r="F718" s="61" t="s">
        <v>768</v>
      </c>
      <c r="G718" s="61" t="s">
        <v>5859</v>
      </c>
      <c r="H718" s="61" t="s">
        <v>5859</v>
      </c>
      <c r="I718" s="61" t="s">
        <v>5860</v>
      </c>
      <c r="J718" s="61" t="s">
        <v>1195</v>
      </c>
      <c r="K718" s="61" t="s">
        <v>1195</v>
      </c>
      <c r="L718" s="61" t="s">
        <v>1195</v>
      </c>
      <c r="N718" s="61" t="n">
        <v>114912880</v>
      </c>
      <c r="O718" s="61" t="s">
        <v>1262</v>
      </c>
      <c r="P718" s="61" t="s">
        <v>5861</v>
      </c>
      <c r="Q718" s="61" t="s">
        <v>5862</v>
      </c>
      <c r="R718" s="61" t="s">
        <v>5862</v>
      </c>
      <c r="S718" s="61" t="str">
        <f aca="false">IF(J718="Listed Option",MID(R718,3,9),MID(Q718,3,9))</f>
        <v>08265T208</v>
      </c>
      <c r="T718" s="61" t="e">
        <f aca="false">VLOOKUP(S718,'Output v4'!C:C,1,FALSE())</f>
        <v>#N/A</v>
      </c>
      <c r="U718" s="61" t="s">
        <v>5863</v>
      </c>
      <c r="V718" s="61" t="s">
        <v>5864</v>
      </c>
      <c r="W718" s="61" t="s">
        <v>5865</v>
      </c>
      <c r="Y718" s="61" t="s">
        <v>5866</v>
      </c>
      <c r="Z718" s="61" t="s">
        <v>4074</v>
      </c>
      <c r="AA718" s="61" t="s">
        <v>4075</v>
      </c>
      <c r="AB718" s="63" t="n">
        <v>-77067</v>
      </c>
      <c r="AC718" s="63" t="n">
        <v>-77067</v>
      </c>
      <c r="AE718" s="61" t="n">
        <v>0</v>
      </c>
      <c r="AF718" s="64" t="n">
        <v>-77067</v>
      </c>
      <c r="AG718" s="61" t="s">
        <v>1273</v>
      </c>
      <c r="AH718" s="62" t="n">
        <v>45291</v>
      </c>
      <c r="AI718" s="65" t="n">
        <v>52.18</v>
      </c>
      <c r="AJ718" s="61" t="s">
        <v>3614</v>
      </c>
      <c r="AK718" s="65" t="n">
        <v>52.18</v>
      </c>
      <c r="AL718" s="65" t="n">
        <v>52.18</v>
      </c>
      <c r="AM718" s="66" t="n">
        <v>-4021356.06</v>
      </c>
      <c r="AN718" s="66" t="n">
        <f aca="false">IF(J718="Listed Option",AF718*AL718,AM718)</f>
        <v>-4021356.06</v>
      </c>
      <c r="AO718" s="61" t="s">
        <v>1267</v>
      </c>
      <c r="AP718" s="61" t="n">
        <v>1</v>
      </c>
      <c r="AQ718" s="61" t="n">
        <v>1</v>
      </c>
      <c r="AV718" s="61" t="s">
        <v>5866</v>
      </c>
      <c r="AW718" s="61" t="s">
        <v>4070</v>
      </c>
      <c r="AY718" s="61" t="s">
        <v>5860</v>
      </c>
      <c r="AZ718" s="61" t="s">
        <v>5860</v>
      </c>
      <c r="BA718" s="61" t="s">
        <v>5860</v>
      </c>
      <c r="BB718" s="67" t="n">
        <v>0</v>
      </c>
      <c r="BE718" s="61" t="n">
        <v>241450</v>
      </c>
      <c r="BF718" s="61" t="s">
        <v>768</v>
      </c>
      <c r="BG718" s="61" t="s">
        <v>4084</v>
      </c>
      <c r="BH718" s="61" t="s">
        <v>4084</v>
      </c>
      <c r="BI718" s="61" t="s">
        <v>5860</v>
      </c>
      <c r="BJ718" s="61" t="s">
        <v>5860</v>
      </c>
      <c r="BK718" s="61" t="s">
        <v>5860</v>
      </c>
      <c r="BL718" s="61" t="s">
        <v>5862</v>
      </c>
      <c r="BM718" s="61" t="s">
        <v>5862</v>
      </c>
      <c r="BN718" s="70" t="n">
        <v>-4021356.06</v>
      </c>
      <c r="BO718" s="68" t="n">
        <v>-4021356.06</v>
      </c>
      <c r="BP718" s="68" t="n">
        <v>-4021356.06</v>
      </c>
      <c r="BQ718" s="68" t="n">
        <v>-4021356.06</v>
      </c>
      <c r="BR718" s="69" t="n">
        <v>-77067</v>
      </c>
      <c r="BU718" s="68" t="n">
        <v>77067</v>
      </c>
    </row>
    <row r="719" customFormat="false" ht="15" hidden="true" customHeight="false" outlineLevel="0" collapsed="false">
      <c r="A719" s="61" t="s">
        <v>5881</v>
      </c>
      <c r="B719" s="61" t="s">
        <v>5882</v>
      </c>
      <c r="C719" s="62" t="n">
        <v>45291</v>
      </c>
      <c r="D719" s="62" t="n">
        <v>45291</v>
      </c>
      <c r="E719" s="61" t="s">
        <v>1259</v>
      </c>
      <c r="F719" s="61" t="s">
        <v>768</v>
      </c>
      <c r="G719" s="61" t="s">
        <v>5869</v>
      </c>
      <c r="H719" s="61" t="s">
        <v>5859</v>
      </c>
      <c r="I719" s="61" t="s">
        <v>5860</v>
      </c>
      <c r="J719" s="61" t="s">
        <v>1199</v>
      </c>
      <c r="K719" s="61" t="s">
        <v>4543</v>
      </c>
      <c r="L719" s="61" t="s">
        <v>4543</v>
      </c>
      <c r="N719" s="61" t="n">
        <v>150848723</v>
      </c>
      <c r="O719" s="61" t="s">
        <v>1262</v>
      </c>
      <c r="P719" s="61" t="s">
        <v>5870</v>
      </c>
      <c r="Q719" s="61" t="s">
        <v>5871</v>
      </c>
      <c r="R719" s="61" t="s">
        <v>5862</v>
      </c>
      <c r="S719" s="61" t="str">
        <f aca="false">IF(J719="Listed Option",MID(R719,3,9),MID(Q719,3,9))</f>
        <v>08265TAD1</v>
      </c>
      <c r="T719" s="61" t="str">
        <f aca="false">VLOOKUP(S719,'Output v4'!C:C,1,FALSE())</f>
        <v>08265TAD1</v>
      </c>
      <c r="U719" s="61" t="s">
        <v>60</v>
      </c>
      <c r="V719" s="61" t="s">
        <v>5872</v>
      </c>
      <c r="Z719" s="61" t="s">
        <v>4074</v>
      </c>
      <c r="AA719" s="61" t="s">
        <v>4075</v>
      </c>
      <c r="AB719" s="63" t="n">
        <v>14000</v>
      </c>
      <c r="AC719" s="63" t="n">
        <v>14000000</v>
      </c>
      <c r="AE719" s="61" t="n">
        <v>1000</v>
      </c>
      <c r="AF719" s="64" t="n">
        <v>14000000</v>
      </c>
      <c r="AG719" s="61" t="s">
        <v>689</v>
      </c>
      <c r="AH719" s="62" t="n">
        <v>45291</v>
      </c>
      <c r="AI719" s="65" t="n">
        <v>0.8995</v>
      </c>
      <c r="AJ719" s="61" t="s">
        <v>1266</v>
      </c>
      <c r="AK719" s="65" t="n">
        <v>0.8995</v>
      </c>
      <c r="AL719" s="65" t="n">
        <v>52.18</v>
      </c>
      <c r="AM719" s="66" t="n">
        <v>12593000</v>
      </c>
      <c r="AN719" s="66" t="n">
        <f aca="false">IF(J719="Listed Option",AF719*AL719,AM719)</f>
        <v>12593000</v>
      </c>
      <c r="AO719" s="61" t="s">
        <v>1267</v>
      </c>
      <c r="AT719" s="62" t="n">
        <v>45289</v>
      </c>
      <c r="AU719" s="65" t="n">
        <v>0.901878357833333</v>
      </c>
      <c r="AV719" s="61" t="s">
        <v>5866</v>
      </c>
      <c r="AW719" s="61" t="s">
        <v>4070</v>
      </c>
      <c r="AY719" s="61" t="s">
        <v>5860</v>
      </c>
      <c r="AZ719" s="61" t="s">
        <v>5860</v>
      </c>
      <c r="BA719" s="61" t="s">
        <v>5860</v>
      </c>
      <c r="BB719" s="67" t="n">
        <v>0</v>
      </c>
      <c r="BE719" s="61" t="n">
        <v>241450</v>
      </c>
      <c r="BF719" s="61" t="s">
        <v>768</v>
      </c>
      <c r="BG719" s="61" t="s">
        <v>4084</v>
      </c>
      <c r="BH719" s="61" t="s">
        <v>4084</v>
      </c>
      <c r="BI719" s="61" t="s">
        <v>5860</v>
      </c>
      <c r="BJ719" s="61" t="s">
        <v>5860</v>
      </c>
      <c r="BL719" s="61" t="s">
        <v>5862</v>
      </c>
      <c r="BM719" s="61" t="s">
        <v>5862</v>
      </c>
      <c r="BN719" s="70" t="n">
        <v>14000000</v>
      </c>
      <c r="BP719" s="68" t="n">
        <v>12593000</v>
      </c>
      <c r="BQ719" s="68" t="n">
        <v>12593000</v>
      </c>
      <c r="BR719" s="69" t="n">
        <v>14000000</v>
      </c>
      <c r="BT719" s="63" t="n">
        <v>14000</v>
      </c>
      <c r="BU719" s="68" t="n">
        <v>14000000</v>
      </c>
    </row>
    <row r="720" customFormat="false" ht="15" hidden="true" customHeight="false" outlineLevel="0" collapsed="false">
      <c r="A720" s="61" t="s">
        <v>5883</v>
      </c>
      <c r="B720" s="61" t="s">
        <v>5884</v>
      </c>
      <c r="C720" s="62" t="n">
        <v>45291</v>
      </c>
      <c r="D720" s="62" t="n">
        <v>45291</v>
      </c>
      <c r="E720" s="61" t="s">
        <v>1259</v>
      </c>
      <c r="F720" s="61" t="s">
        <v>769</v>
      </c>
      <c r="G720" s="61" t="s">
        <v>5885</v>
      </c>
      <c r="H720" s="61" t="s">
        <v>5885</v>
      </c>
      <c r="I720" s="61" t="s">
        <v>5886</v>
      </c>
      <c r="J720" s="61" t="s">
        <v>1195</v>
      </c>
      <c r="K720" s="61" t="s">
        <v>1195</v>
      </c>
      <c r="L720" s="61" t="s">
        <v>1195</v>
      </c>
      <c r="N720" s="61" t="n">
        <v>1226028</v>
      </c>
      <c r="O720" s="61" t="s">
        <v>1262</v>
      </c>
      <c r="P720" s="61" t="s">
        <v>5887</v>
      </c>
      <c r="Q720" s="61" t="s">
        <v>5888</v>
      </c>
      <c r="R720" s="61" t="s">
        <v>5888</v>
      </c>
      <c r="S720" s="61" t="str">
        <f aca="false">IF(J720="Listed Option",MID(R720,3,9),MID(Q720,3,9))</f>
        <v>084670702</v>
      </c>
      <c r="T720" s="61" t="str">
        <f aca="false">VLOOKUP(S720,'Output v4'!C:C,1,FALSE())</f>
        <v>084670702</v>
      </c>
      <c r="U720" s="61" t="s">
        <v>61</v>
      </c>
      <c r="V720" s="61" t="s">
        <v>5889</v>
      </c>
      <c r="W720" s="61" t="s">
        <v>5890</v>
      </c>
      <c r="Y720" s="61" t="s">
        <v>5891</v>
      </c>
      <c r="Z720" s="61" t="s">
        <v>1304</v>
      </c>
      <c r="AA720" s="61" t="s">
        <v>1305</v>
      </c>
      <c r="AB720" s="63" t="n">
        <v>-68</v>
      </c>
      <c r="AC720" s="63" t="n">
        <v>-68</v>
      </c>
      <c r="AE720" s="61" t="n">
        <v>0</v>
      </c>
      <c r="AF720" s="64" t="n">
        <v>-68</v>
      </c>
      <c r="AG720" s="61" t="s">
        <v>1273</v>
      </c>
      <c r="AH720" s="62" t="n">
        <v>45291</v>
      </c>
      <c r="AI720" s="65" t="n">
        <v>356.66</v>
      </c>
      <c r="AJ720" s="61" t="s">
        <v>3614</v>
      </c>
      <c r="AK720" s="65" t="n">
        <v>356.66</v>
      </c>
      <c r="AL720" s="65" t="n">
        <v>356.66</v>
      </c>
      <c r="AM720" s="66" t="n">
        <v>-24252.88</v>
      </c>
      <c r="AN720" s="66" t="n">
        <f aca="false">IF(J720="Listed Option",AF720*AL720,AM720)</f>
        <v>-24252.88</v>
      </c>
      <c r="AO720" s="61" t="s">
        <v>1267</v>
      </c>
      <c r="AP720" s="61" t="n">
        <v>1</v>
      </c>
      <c r="AQ720" s="61" t="n">
        <v>1</v>
      </c>
      <c r="AV720" s="61" t="s">
        <v>5891</v>
      </c>
      <c r="AW720" s="61" t="s">
        <v>4070</v>
      </c>
      <c r="AY720" s="61" t="s">
        <v>5892</v>
      </c>
      <c r="AZ720" s="61" t="s">
        <v>5892</v>
      </c>
      <c r="BA720" s="61" t="s">
        <v>5892</v>
      </c>
      <c r="BB720" s="67" t="n">
        <v>0</v>
      </c>
      <c r="BE720" s="61" t="n">
        <v>238575</v>
      </c>
      <c r="BF720" s="61" t="s">
        <v>769</v>
      </c>
      <c r="BG720" s="61" t="s">
        <v>4084</v>
      </c>
      <c r="BH720" s="61" t="s">
        <v>4084</v>
      </c>
      <c r="BI720" s="61" t="s">
        <v>5886</v>
      </c>
      <c r="BJ720" s="61" t="s">
        <v>5892</v>
      </c>
      <c r="BK720" s="61" t="s">
        <v>5892</v>
      </c>
      <c r="BL720" s="61" t="s">
        <v>5888</v>
      </c>
      <c r="BM720" s="61" t="s">
        <v>5888</v>
      </c>
      <c r="BN720" s="70" t="n">
        <v>-24252.88</v>
      </c>
      <c r="BO720" s="68" t="n">
        <v>-24252.88</v>
      </c>
      <c r="BP720" s="68" t="n">
        <v>-24252.88</v>
      </c>
      <c r="BQ720" s="68" t="n">
        <v>-24252.88</v>
      </c>
      <c r="BR720" s="69" t="n">
        <v>-68</v>
      </c>
      <c r="BU720" s="68" t="n">
        <v>68</v>
      </c>
    </row>
    <row r="721" customFormat="false" ht="15" hidden="true" customHeight="false" outlineLevel="0" collapsed="false">
      <c r="A721" s="61" t="s">
        <v>5893</v>
      </c>
      <c r="B721" s="61" t="s">
        <v>5894</v>
      </c>
      <c r="C721" s="62" t="n">
        <v>45291</v>
      </c>
      <c r="D721" s="62" t="n">
        <v>45291</v>
      </c>
      <c r="E721" s="61" t="s">
        <v>1259</v>
      </c>
      <c r="F721" s="61" t="s">
        <v>769</v>
      </c>
      <c r="G721" s="61" t="s">
        <v>5895</v>
      </c>
      <c r="H721" s="61" t="s">
        <v>5885</v>
      </c>
      <c r="I721" s="61" t="s">
        <v>5886</v>
      </c>
      <c r="J721" s="61" t="s">
        <v>1196</v>
      </c>
      <c r="K721" s="61" t="s">
        <v>4088</v>
      </c>
      <c r="L721" s="61" t="s">
        <v>4089</v>
      </c>
      <c r="M721" s="61" t="s">
        <v>1197</v>
      </c>
      <c r="N721" s="61" t="n">
        <v>172906160</v>
      </c>
      <c r="O721" s="61" t="s">
        <v>1262</v>
      </c>
      <c r="P721" s="61" t="s">
        <v>5896</v>
      </c>
      <c r="R721" s="61" t="s">
        <v>5888</v>
      </c>
      <c r="S721" s="61" t="str">
        <f aca="false">IF(J721="Listed Option",MID(R721,3,9),MID(Q721,3,9))</f>
        <v>084670702</v>
      </c>
      <c r="T721" s="61" t="str">
        <f aca="false">VLOOKUP(S721,'Output v4'!C:C,1,FALSE())</f>
        <v>084670702</v>
      </c>
      <c r="W721" s="61" t="s">
        <v>5897</v>
      </c>
      <c r="X721" s="61" t="s">
        <v>5898</v>
      </c>
      <c r="Y721" s="61" t="s">
        <v>5899</v>
      </c>
      <c r="Z721" s="61" t="s">
        <v>1304</v>
      </c>
      <c r="AA721" s="61" t="s">
        <v>1305</v>
      </c>
      <c r="AB721" s="63" t="n">
        <v>50</v>
      </c>
      <c r="AC721" s="63" t="n">
        <v>50</v>
      </c>
      <c r="AD721" s="61" t="n">
        <v>100</v>
      </c>
      <c r="AE721" s="61" t="n">
        <v>0</v>
      </c>
      <c r="AF721" s="64" t="n">
        <v>5000</v>
      </c>
      <c r="AG721" s="61" t="s">
        <v>689</v>
      </c>
      <c r="AH721" s="62" t="n">
        <v>45291</v>
      </c>
      <c r="AI721" s="65" t="n">
        <v>3.775</v>
      </c>
      <c r="AJ721" s="61" t="s">
        <v>1266</v>
      </c>
      <c r="AK721" s="65" t="n">
        <v>3.775</v>
      </c>
      <c r="AL721" s="65" t="n">
        <v>356.66</v>
      </c>
      <c r="AM721" s="66" t="n">
        <v>18875</v>
      </c>
      <c r="AN721" s="66" t="n">
        <f aca="false">IF(J721="Listed Option",AF721*AL721,AM721)</f>
        <v>1783300</v>
      </c>
      <c r="AO721" s="61" t="s">
        <v>1267</v>
      </c>
      <c r="AP721" s="61" t="n">
        <v>100</v>
      </c>
      <c r="AQ721" s="61" t="n">
        <v>100</v>
      </c>
      <c r="AV721" s="61" t="s">
        <v>5891</v>
      </c>
      <c r="AW721" s="61" t="s">
        <v>4070</v>
      </c>
      <c r="AY721" s="61" t="s">
        <v>5892</v>
      </c>
      <c r="AZ721" s="61" t="s">
        <v>5892</v>
      </c>
      <c r="BA721" s="61" t="s">
        <v>5892</v>
      </c>
      <c r="BB721" s="67" t="n">
        <v>0</v>
      </c>
      <c r="BE721" s="61" t="n">
        <v>238575</v>
      </c>
      <c r="BG721" s="61" t="s">
        <v>4084</v>
      </c>
      <c r="BJ721" s="61" t="s">
        <v>5892</v>
      </c>
      <c r="BL721" s="61" t="s">
        <v>5888</v>
      </c>
      <c r="BM721" s="61" t="s">
        <v>5888</v>
      </c>
      <c r="BN721" s="70" t="n">
        <v>-1783300</v>
      </c>
      <c r="BO721" s="68" t="n">
        <v>1783300</v>
      </c>
      <c r="BP721" s="68" t="n">
        <v>188.75</v>
      </c>
      <c r="BQ721" s="68" t="n">
        <v>188.75</v>
      </c>
      <c r="BR721" s="69" t="n">
        <v>50</v>
      </c>
      <c r="BS721" s="63" t="n">
        <v>50</v>
      </c>
      <c r="BU721" s="68" t="n">
        <v>50</v>
      </c>
    </row>
    <row r="722" customFormat="false" ht="15" hidden="true" customHeight="false" outlineLevel="0" collapsed="false">
      <c r="A722" s="61" t="s">
        <v>5900</v>
      </c>
      <c r="B722" s="61" t="s">
        <v>5901</v>
      </c>
      <c r="C722" s="62" t="n">
        <v>45291</v>
      </c>
      <c r="D722" s="62" t="n">
        <v>45291</v>
      </c>
      <c r="E722" s="61" t="s">
        <v>1259</v>
      </c>
      <c r="F722" s="61" t="s">
        <v>769</v>
      </c>
      <c r="G722" s="61" t="s">
        <v>5902</v>
      </c>
      <c r="H722" s="61" t="s">
        <v>5885</v>
      </c>
      <c r="I722" s="61" t="s">
        <v>5886</v>
      </c>
      <c r="J722" s="61" t="s">
        <v>1196</v>
      </c>
      <c r="K722" s="61" t="s">
        <v>4088</v>
      </c>
      <c r="L722" s="61" t="s">
        <v>4277</v>
      </c>
      <c r="M722" s="61" t="s">
        <v>1198</v>
      </c>
      <c r="N722" s="61" t="n">
        <v>172906196</v>
      </c>
      <c r="O722" s="61" t="s">
        <v>1262</v>
      </c>
      <c r="P722" s="61" t="s">
        <v>5903</v>
      </c>
      <c r="R722" s="61" t="s">
        <v>5888</v>
      </c>
      <c r="S722" s="61" t="str">
        <f aca="false">IF(J722="Listed Option",MID(R722,3,9),MID(Q722,3,9))</f>
        <v>084670702</v>
      </c>
      <c r="T722" s="61" t="str">
        <f aca="false">VLOOKUP(S722,'Output v4'!C:C,1,FALSE())</f>
        <v>084670702</v>
      </c>
      <c r="W722" s="61" t="s">
        <v>5904</v>
      </c>
      <c r="X722" s="61" t="s">
        <v>5905</v>
      </c>
      <c r="Y722" s="61" t="s">
        <v>5906</v>
      </c>
      <c r="Z722" s="61" t="s">
        <v>1304</v>
      </c>
      <c r="AA722" s="61" t="s">
        <v>1305</v>
      </c>
      <c r="AB722" s="63" t="n">
        <v>50</v>
      </c>
      <c r="AC722" s="63" t="n">
        <v>50</v>
      </c>
      <c r="AD722" s="61" t="n">
        <v>100</v>
      </c>
      <c r="AE722" s="61" t="n">
        <v>0</v>
      </c>
      <c r="AF722" s="64" t="n">
        <v>5000</v>
      </c>
      <c r="AG722" s="61" t="s">
        <v>689</v>
      </c>
      <c r="AH722" s="62" t="n">
        <v>45291</v>
      </c>
      <c r="AI722" s="65" t="n">
        <v>2.995</v>
      </c>
      <c r="AJ722" s="61" t="s">
        <v>1266</v>
      </c>
      <c r="AK722" s="65" t="n">
        <v>2.995</v>
      </c>
      <c r="AL722" s="65" t="n">
        <v>356.66</v>
      </c>
      <c r="AM722" s="66" t="n">
        <v>14975</v>
      </c>
      <c r="AN722" s="66" t="n">
        <f aca="false">IF(J722="Listed Option",AF722*AL722,AM722)</f>
        <v>1783300</v>
      </c>
      <c r="AO722" s="61" t="s">
        <v>1267</v>
      </c>
      <c r="AP722" s="61" t="n">
        <v>100</v>
      </c>
      <c r="AQ722" s="61" t="n">
        <v>100</v>
      </c>
      <c r="AV722" s="61" t="s">
        <v>5891</v>
      </c>
      <c r="AW722" s="61" t="s">
        <v>4070</v>
      </c>
      <c r="AY722" s="61" t="s">
        <v>5892</v>
      </c>
      <c r="AZ722" s="61" t="s">
        <v>5892</v>
      </c>
      <c r="BA722" s="61" t="s">
        <v>5892</v>
      </c>
      <c r="BB722" s="67" t="n">
        <v>0</v>
      </c>
      <c r="BE722" s="61" t="n">
        <v>238575</v>
      </c>
      <c r="BG722" s="61" t="s">
        <v>4084</v>
      </c>
      <c r="BJ722" s="61" t="s">
        <v>5892</v>
      </c>
      <c r="BL722" s="61" t="s">
        <v>5888</v>
      </c>
      <c r="BM722" s="61" t="s">
        <v>5888</v>
      </c>
      <c r="BN722" s="70" t="n">
        <v>1783300</v>
      </c>
      <c r="BO722" s="68" t="n">
        <v>1783300</v>
      </c>
      <c r="BP722" s="68" t="n">
        <v>149.75</v>
      </c>
      <c r="BQ722" s="68" t="n">
        <v>149.75</v>
      </c>
      <c r="BR722" s="69" t="n">
        <v>50</v>
      </c>
      <c r="BS722" s="63" t="n">
        <v>50</v>
      </c>
      <c r="BU722" s="68" t="n">
        <v>50</v>
      </c>
    </row>
    <row r="723" customFormat="false" ht="15" hidden="true" customHeight="false" outlineLevel="0" collapsed="false">
      <c r="A723" s="61" t="s">
        <v>5907</v>
      </c>
      <c r="B723" s="61" t="s">
        <v>5908</v>
      </c>
      <c r="C723" s="62" t="n">
        <v>45291</v>
      </c>
      <c r="D723" s="62" t="n">
        <v>45291</v>
      </c>
      <c r="E723" s="61" t="s">
        <v>1259</v>
      </c>
      <c r="F723" s="61" t="s">
        <v>769</v>
      </c>
      <c r="G723" s="61" t="s">
        <v>5909</v>
      </c>
      <c r="H723" s="61" t="s">
        <v>5885</v>
      </c>
      <c r="I723" s="61" t="s">
        <v>5886</v>
      </c>
      <c r="J723" s="61" t="s">
        <v>1196</v>
      </c>
      <c r="K723" s="61" t="s">
        <v>4088</v>
      </c>
      <c r="L723" s="61" t="s">
        <v>4089</v>
      </c>
      <c r="M723" s="61" t="s">
        <v>1197</v>
      </c>
      <c r="N723" s="61" t="n">
        <v>181998275</v>
      </c>
      <c r="O723" s="61" t="s">
        <v>1262</v>
      </c>
      <c r="P723" s="61" t="s">
        <v>5910</v>
      </c>
      <c r="R723" s="61" t="s">
        <v>5888</v>
      </c>
      <c r="S723" s="61" t="str">
        <f aca="false">IF(J723="Listed Option",MID(R723,3,9),MID(Q723,3,9))</f>
        <v>084670702</v>
      </c>
      <c r="T723" s="61" t="str">
        <f aca="false">VLOOKUP(S723,'Output v4'!C:C,1,FALSE())</f>
        <v>084670702</v>
      </c>
      <c r="W723" s="61" t="s">
        <v>5911</v>
      </c>
      <c r="X723" s="61" t="s">
        <v>5912</v>
      </c>
      <c r="Y723" s="61" t="s">
        <v>5913</v>
      </c>
      <c r="Z723" s="61" t="s">
        <v>1304</v>
      </c>
      <c r="AA723" s="61" t="s">
        <v>1305</v>
      </c>
      <c r="AB723" s="63" t="n">
        <v>23</v>
      </c>
      <c r="AC723" s="63" t="n">
        <v>23</v>
      </c>
      <c r="AD723" s="61" t="n">
        <v>100</v>
      </c>
      <c r="AE723" s="61" t="n">
        <v>0</v>
      </c>
      <c r="AF723" s="64" t="n">
        <v>2300</v>
      </c>
      <c r="AG723" s="61" t="s">
        <v>689</v>
      </c>
      <c r="AH723" s="62" t="n">
        <v>45291</v>
      </c>
      <c r="AI723" s="65" t="n">
        <v>3.925</v>
      </c>
      <c r="AJ723" s="61" t="s">
        <v>1266</v>
      </c>
      <c r="AK723" s="65" t="n">
        <v>3.925</v>
      </c>
      <c r="AL723" s="65" t="n">
        <v>356.66</v>
      </c>
      <c r="AM723" s="66" t="n">
        <v>9027.5</v>
      </c>
      <c r="AN723" s="66" t="n">
        <f aca="false">IF(J723="Listed Option",AF723*AL723,AM723)</f>
        <v>820318</v>
      </c>
      <c r="AO723" s="61" t="s">
        <v>1267</v>
      </c>
      <c r="AP723" s="61" t="n">
        <v>100</v>
      </c>
      <c r="AQ723" s="61" t="n">
        <v>100</v>
      </c>
      <c r="AV723" s="61" t="s">
        <v>5891</v>
      </c>
      <c r="AW723" s="61" t="s">
        <v>4070</v>
      </c>
      <c r="AY723" s="61" t="s">
        <v>5892</v>
      </c>
      <c r="AZ723" s="61" t="s">
        <v>5892</v>
      </c>
      <c r="BA723" s="61" t="s">
        <v>5892</v>
      </c>
      <c r="BB723" s="67" t="n">
        <v>0</v>
      </c>
      <c r="BE723" s="61" t="n">
        <v>238575</v>
      </c>
      <c r="BG723" s="61" t="s">
        <v>4084</v>
      </c>
      <c r="BJ723" s="61" t="s">
        <v>5892</v>
      </c>
      <c r="BL723" s="61" t="s">
        <v>5888</v>
      </c>
      <c r="BM723" s="61" t="s">
        <v>5888</v>
      </c>
      <c r="BN723" s="70" t="n">
        <v>-820318</v>
      </c>
      <c r="BO723" s="68" t="n">
        <v>820318</v>
      </c>
      <c r="BP723" s="68" t="n">
        <v>90.275</v>
      </c>
      <c r="BQ723" s="68" t="n">
        <v>90.275</v>
      </c>
      <c r="BR723" s="69" t="n">
        <v>23</v>
      </c>
      <c r="BS723" s="63" t="n">
        <v>23</v>
      </c>
      <c r="BU723" s="68" t="n">
        <v>23</v>
      </c>
    </row>
    <row r="724" customFormat="false" ht="15" hidden="true" customHeight="false" outlineLevel="0" collapsed="false">
      <c r="A724" s="61" t="s">
        <v>5914</v>
      </c>
      <c r="B724" s="61" t="s">
        <v>5915</v>
      </c>
      <c r="C724" s="62" t="n">
        <v>45291</v>
      </c>
      <c r="D724" s="62" t="n">
        <v>45291</v>
      </c>
      <c r="E724" s="61" t="s">
        <v>1259</v>
      </c>
      <c r="F724" s="61" t="s">
        <v>769</v>
      </c>
      <c r="G724" s="61" t="s">
        <v>5916</v>
      </c>
      <c r="H724" s="61" t="s">
        <v>5885</v>
      </c>
      <c r="I724" s="61" t="s">
        <v>5886</v>
      </c>
      <c r="J724" s="61" t="s">
        <v>1196</v>
      </c>
      <c r="K724" s="61" t="s">
        <v>4088</v>
      </c>
      <c r="L724" s="61" t="s">
        <v>4277</v>
      </c>
      <c r="M724" s="61" t="s">
        <v>1198</v>
      </c>
      <c r="N724" s="61" t="n">
        <v>181998352</v>
      </c>
      <c r="O724" s="61" t="s">
        <v>1262</v>
      </c>
      <c r="P724" s="61" t="s">
        <v>5917</v>
      </c>
      <c r="R724" s="61" t="s">
        <v>5888</v>
      </c>
      <c r="S724" s="61" t="str">
        <f aca="false">IF(J724="Listed Option",MID(R724,3,9),MID(Q724,3,9))</f>
        <v>084670702</v>
      </c>
      <c r="T724" s="61" t="str">
        <f aca="false">VLOOKUP(S724,'Output v4'!C:C,1,FALSE())</f>
        <v>084670702</v>
      </c>
      <c r="W724" s="61" t="s">
        <v>5918</v>
      </c>
      <c r="X724" s="61" t="s">
        <v>5919</v>
      </c>
      <c r="Y724" s="61" t="s">
        <v>5920</v>
      </c>
      <c r="Z724" s="61" t="s">
        <v>1304</v>
      </c>
      <c r="AA724" s="61" t="s">
        <v>1305</v>
      </c>
      <c r="AB724" s="63" t="n">
        <v>23</v>
      </c>
      <c r="AC724" s="63" t="n">
        <v>23</v>
      </c>
      <c r="AD724" s="61" t="n">
        <v>100</v>
      </c>
      <c r="AE724" s="61" t="n">
        <v>0</v>
      </c>
      <c r="AF724" s="64" t="n">
        <v>2300</v>
      </c>
      <c r="AG724" s="61" t="s">
        <v>689</v>
      </c>
      <c r="AH724" s="62" t="n">
        <v>45291</v>
      </c>
      <c r="AI724" s="65" t="n">
        <v>2.165</v>
      </c>
      <c r="AJ724" s="61" t="s">
        <v>1266</v>
      </c>
      <c r="AK724" s="65" t="n">
        <v>2.165</v>
      </c>
      <c r="AL724" s="65" t="n">
        <v>356.66</v>
      </c>
      <c r="AM724" s="66" t="n">
        <v>4979.5</v>
      </c>
      <c r="AN724" s="66" t="n">
        <f aca="false">IF(J724="Listed Option",AF724*AL724,AM724)</f>
        <v>820318</v>
      </c>
      <c r="AO724" s="61" t="s">
        <v>1267</v>
      </c>
      <c r="AP724" s="61" t="n">
        <v>100</v>
      </c>
      <c r="AQ724" s="61" t="n">
        <v>100</v>
      </c>
      <c r="AV724" s="61" t="s">
        <v>5891</v>
      </c>
      <c r="AW724" s="61" t="s">
        <v>4070</v>
      </c>
      <c r="AY724" s="61" t="s">
        <v>5892</v>
      </c>
      <c r="AZ724" s="61" t="s">
        <v>5892</v>
      </c>
      <c r="BA724" s="61" t="s">
        <v>5892</v>
      </c>
      <c r="BB724" s="67" t="n">
        <v>0</v>
      </c>
      <c r="BE724" s="61" t="n">
        <v>238575</v>
      </c>
      <c r="BG724" s="61" t="s">
        <v>4084</v>
      </c>
      <c r="BJ724" s="61" t="s">
        <v>5892</v>
      </c>
      <c r="BL724" s="61" t="s">
        <v>5888</v>
      </c>
      <c r="BM724" s="61" t="s">
        <v>5888</v>
      </c>
      <c r="BN724" s="70" t="n">
        <v>820318</v>
      </c>
      <c r="BO724" s="68" t="n">
        <v>820318</v>
      </c>
      <c r="BP724" s="68" t="n">
        <v>49.795</v>
      </c>
      <c r="BQ724" s="68" t="n">
        <v>49.795</v>
      </c>
      <c r="BR724" s="69" t="n">
        <v>23</v>
      </c>
      <c r="BS724" s="63" t="n">
        <v>23</v>
      </c>
      <c r="BU724" s="68" t="n">
        <v>23</v>
      </c>
    </row>
    <row r="725" customFormat="false" ht="15" hidden="true" customHeight="false" outlineLevel="0" collapsed="false">
      <c r="A725" s="61" t="s">
        <v>5921</v>
      </c>
      <c r="B725" s="61" t="s">
        <v>5922</v>
      </c>
      <c r="C725" s="62" t="n">
        <v>45291</v>
      </c>
      <c r="D725" s="62" t="n">
        <v>45291</v>
      </c>
      <c r="E725" s="61" t="s">
        <v>1259</v>
      </c>
      <c r="F725" s="61" t="s">
        <v>770</v>
      </c>
      <c r="G725" s="61" t="s">
        <v>5923</v>
      </c>
      <c r="H725" s="61" t="s">
        <v>5923</v>
      </c>
      <c r="I725" s="61" t="s">
        <v>5924</v>
      </c>
      <c r="J725" s="61" t="s">
        <v>1195</v>
      </c>
      <c r="K725" s="61" t="s">
        <v>1195</v>
      </c>
      <c r="L725" s="61" t="s">
        <v>1195</v>
      </c>
      <c r="N725" s="61" t="n">
        <v>67069</v>
      </c>
      <c r="O725" s="61" t="s">
        <v>1262</v>
      </c>
      <c r="P725" s="61" t="s">
        <v>5925</v>
      </c>
      <c r="Q725" s="61" t="s">
        <v>5926</v>
      </c>
      <c r="R725" s="61" t="s">
        <v>5926</v>
      </c>
      <c r="S725" s="61" t="str">
        <f aca="false">IF(J725="Listed Option",MID(R725,3,9),MID(Q725,3,9))</f>
        <v>086516101</v>
      </c>
      <c r="T725" s="61" t="str">
        <f aca="false">VLOOKUP(S725,'Output v4'!C:C,1,FALSE())</f>
        <v>086516101</v>
      </c>
      <c r="U725" s="61" t="s">
        <v>62</v>
      </c>
      <c r="V725" s="61" t="s">
        <v>5927</v>
      </c>
      <c r="W725" s="61" t="s">
        <v>5924</v>
      </c>
      <c r="Y725" s="61" t="s">
        <v>5928</v>
      </c>
      <c r="Z725" s="61" t="s">
        <v>1304</v>
      </c>
      <c r="AA725" s="61" t="s">
        <v>1305</v>
      </c>
      <c r="AB725" s="63" t="n">
        <v>420</v>
      </c>
      <c r="AC725" s="63" t="n">
        <v>420</v>
      </c>
      <c r="AE725" s="61" t="n">
        <v>0</v>
      </c>
      <c r="AF725" s="64" t="n">
        <v>420</v>
      </c>
      <c r="AG725" s="61" t="s">
        <v>689</v>
      </c>
      <c r="AH725" s="62" t="n">
        <v>45291</v>
      </c>
      <c r="AI725" s="65" t="n">
        <v>78.28</v>
      </c>
      <c r="AJ725" s="61" t="s">
        <v>3614</v>
      </c>
      <c r="AK725" s="65" t="n">
        <v>78.28</v>
      </c>
      <c r="AL725" s="65" t="n">
        <v>78.28</v>
      </c>
      <c r="AM725" s="66" t="n">
        <v>32877.6</v>
      </c>
      <c r="AN725" s="66" t="n">
        <f aca="false">IF(J725="Listed Option",AF725*AL725,AM725)</f>
        <v>32877.6</v>
      </c>
      <c r="AO725" s="61" t="s">
        <v>1267</v>
      </c>
      <c r="AP725" s="61" t="n">
        <v>1</v>
      </c>
      <c r="AQ725" s="61" t="n">
        <v>1</v>
      </c>
      <c r="AV725" s="61" t="s">
        <v>5928</v>
      </c>
      <c r="AW725" s="61" t="s">
        <v>4070</v>
      </c>
      <c r="AY725" s="61" t="s">
        <v>5924</v>
      </c>
      <c r="AZ725" s="61" t="s">
        <v>5924</v>
      </c>
      <c r="BA725" s="61" t="s">
        <v>5924</v>
      </c>
      <c r="BB725" s="67" t="n">
        <v>0</v>
      </c>
      <c r="BE725" s="61" t="n">
        <v>238575</v>
      </c>
      <c r="BF725" s="61" t="s">
        <v>770</v>
      </c>
      <c r="BG725" s="61" t="s">
        <v>4084</v>
      </c>
      <c r="BH725" s="61" t="s">
        <v>4084</v>
      </c>
      <c r="BI725" s="61" t="s">
        <v>5924</v>
      </c>
      <c r="BJ725" s="61" t="s">
        <v>5924</v>
      </c>
      <c r="BK725" s="61" t="s">
        <v>5924</v>
      </c>
      <c r="BL725" s="61" t="s">
        <v>5926</v>
      </c>
      <c r="BM725" s="61" t="s">
        <v>5926</v>
      </c>
      <c r="BN725" s="70" t="n">
        <v>32877.6</v>
      </c>
      <c r="BO725" s="68" t="n">
        <v>32877.6</v>
      </c>
      <c r="BP725" s="68" t="n">
        <v>32877.6</v>
      </c>
      <c r="BQ725" s="68" t="n">
        <v>32877.6</v>
      </c>
      <c r="BR725" s="69" t="n">
        <v>420</v>
      </c>
      <c r="BU725" s="68" t="n">
        <v>420</v>
      </c>
    </row>
    <row r="726" customFormat="false" ht="15" hidden="true" customHeight="false" outlineLevel="0" collapsed="false">
      <c r="A726" s="61" t="s">
        <v>5929</v>
      </c>
      <c r="B726" s="61" t="s">
        <v>5930</v>
      </c>
      <c r="C726" s="62" t="n">
        <v>45291</v>
      </c>
      <c r="D726" s="62" t="n">
        <v>45291</v>
      </c>
      <c r="E726" s="61" t="s">
        <v>1259</v>
      </c>
      <c r="F726" s="61" t="s">
        <v>770</v>
      </c>
      <c r="G726" s="61" t="s">
        <v>5931</v>
      </c>
      <c r="H726" s="61" t="s">
        <v>5923</v>
      </c>
      <c r="I726" s="61" t="s">
        <v>5924</v>
      </c>
      <c r="J726" s="61" t="s">
        <v>1196</v>
      </c>
      <c r="K726" s="61" t="s">
        <v>4088</v>
      </c>
      <c r="L726" s="61" t="s">
        <v>4089</v>
      </c>
      <c r="M726" s="61" t="s">
        <v>1197</v>
      </c>
      <c r="N726" s="61" t="n">
        <v>133531577</v>
      </c>
      <c r="O726" s="61" t="s">
        <v>1262</v>
      </c>
      <c r="P726" s="61" t="s">
        <v>5932</v>
      </c>
      <c r="R726" s="61" t="s">
        <v>5926</v>
      </c>
      <c r="S726" s="61" t="str">
        <f aca="false">IF(J726="Listed Option",MID(R726,3,9),MID(Q726,3,9))</f>
        <v>086516101</v>
      </c>
      <c r="T726" s="61" t="str">
        <f aca="false">VLOOKUP(S726,'Output v4'!C:C,1,FALSE())</f>
        <v>086516101</v>
      </c>
      <c r="W726" s="61" t="s">
        <v>5933</v>
      </c>
      <c r="X726" s="61" t="s">
        <v>5934</v>
      </c>
      <c r="Y726" s="61" t="s">
        <v>5935</v>
      </c>
      <c r="Z726" s="61" t="s">
        <v>1304</v>
      </c>
      <c r="AA726" s="61" t="s">
        <v>1305</v>
      </c>
      <c r="AB726" s="63" t="n">
        <v>54</v>
      </c>
      <c r="AC726" s="63" t="n">
        <v>54</v>
      </c>
      <c r="AD726" s="61" t="n">
        <v>100</v>
      </c>
      <c r="AE726" s="61" t="n">
        <v>0</v>
      </c>
      <c r="AF726" s="64" t="n">
        <v>5400</v>
      </c>
      <c r="AG726" s="61" t="s">
        <v>689</v>
      </c>
      <c r="AH726" s="62" t="n">
        <v>45291</v>
      </c>
      <c r="AI726" s="65" t="n">
        <v>0.13</v>
      </c>
      <c r="AJ726" s="61" t="s">
        <v>1266</v>
      </c>
      <c r="AK726" s="65" t="n">
        <v>0.13</v>
      </c>
      <c r="AL726" s="65" t="n">
        <v>78.28</v>
      </c>
      <c r="AM726" s="66" t="n">
        <v>702</v>
      </c>
      <c r="AN726" s="66" t="n">
        <f aca="false">IF(J726="Listed Option",AF726*AL726,AM726)</f>
        <v>422712</v>
      </c>
      <c r="AO726" s="61" t="s">
        <v>1267</v>
      </c>
      <c r="AP726" s="61" t="n">
        <v>100</v>
      </c>
      <c r="AQ726" s="61" t="n">
        <v>100</v>
      </c>
      <c r="AV726" s="61" t="s">
        <v>5928</v>
      </c>
      <c r="AW726" s="61" t="s">
        <v>4070</v>
      </c>
      <c r="AY726" s="61" t="s">
        <v>5924</v>
      </c>
      <c r="AZ726" s="61" t="s">
        <v>5924</v>
      </c>
      <c r="BA726" s="61" t="s">
        <v>5924</v>
      </c>
      <c r="BB726" s="67" t="n">
        <v>0</v>
      </c>
      <c r="BE726" s="61" t="n">
        <v>238575</v>
      </c>
      <c r="BG726" s="61" t="s">
        <v>4084</v>
      </c>
      <c r="BJ726" s="61" t="s">
        <v>5924</v>
      </c>
      <c r="BL726" s="61" t="s">
        <v>5926</v>
      </c>
      <c r="BM726" s="61" t="s">
        <v>5926</v>
      </c>
      <c r="BN726" s="70" t="n">
        <v>-422712</v>
      </c>
      <c r="BO726" s="68" t="n">
        <v>422712</v>
      </c>
      <c r="BP726" s="68" t="n">
        <v>7.02</v>
      </c>
      <c r="BQ726" s="68" t="n">
        <v>7.02</v>
      </c>
      <c r="BR726" s="69" t="n">
        <v>54</v>
      </c>
      <c r="BS726" s="63" t="n">
        <v>54</v>
      </c>
      <c r="BU726" s="68" t="n">
        <v>54</v>
      </c>
    </row>
    <row r="727" customFormat="false" ht="15" hidden="true" customHeight="false" outlineLevel="0" collapsed="false">
      <c r="A727" s="61" t="s">
        <v>5936</v>
      </c>
      <c r="B727" s="61" t="s">
        <v>5937</v>
      </c>
      <c r="C727" s="62" t="n">
        <v>45291</v>
      </c>
      <c r="D727" s="62" t="n">
        <v>45291</v>
      </c>
      <c r="E727" s="61" t="s">
        <v>1259</v>
      </c>
      <c r="F727" s="61" t="s">
        <v>770</v>
      </c>
      <c r="G727" s="61" t="s">
        <v>5938</v>
      </c>
      <c r="H727" s="61" t="s">
        <v>5923</v>
      </c>
      <c r="I727" s="61" t="s">
        <v>5924</v>
      </c>
      <c r="J727" s="61" t="s">
        <v>1196</v>
      </c>
      <c r="K727" s="61" t="s">
        <v>4088</v>
      </c>
      <c r="L727" s="61" t="s">
        <v>4277</v>
      </c>
      <c r="M727" s="61" t="s">
        <v>1198</v>
      </c>
      <c r="N727" s="61" t="n">
        <v>138336654</v>
      </c>
      <c r="O727" s="61" t="s">
        <v>1262</v>
      </c>
      <c r="P727" s="61" t="s">
        <v>5939</v>
      </c>
      <c r="R727" s="61" t="s">
        <v>5926</v>
      </c>
      <c r="S727" s="61" t="str">
        <f aca="false">IF(J727="Listed Option",MID(R727,3,9),MID(Q727,3,9))</f>
        <v>086516101</v>
      </c>
      <c r="T727" s="61" t="str">
        <f aca="false">VLOOKUP(S727,'Output v4'!C:C,1,FALSE())</f>
        <v>086516101</v>
      </c>
      <c r="W727" s="61" t="s">
        <v>5940</v>
      </c>
      <c r="X727" s="61" t="s">
        <v>5941</v>
      </c>
      <c r="Y727" s="61" t="s">
        <v>5942</v>
      </c>
      <c r="Z727" s="61" t="s">
        <v>1304</v>
      </c>
      <c r="AA727" s="61" t="s">
        <v>1305</v>
      </c>
      <c r="AB727" s="63" t="n">
        <v>54</v>
      </c>
      <c r="AC727" s="63" t="n">
        <v>54</v>
      </c>
      <c r="AD727" s="61" t="n">
        <v>100</v>
      </c>
      <c r="AE727" s="61" t="n">
        <v>0</v>
      </c>
      <c r="AF727" s="64" t="n">
        <v>5400</v>
      </c>
      <c r="AG727" s="61" t="s">
        <v>689</v>
      </c>
      <c r="AH727" s="62" t="n">
        <v>45291</v>
      </c>
      <c r="AI727" s="65" t="n">
        <v>0.02</v>
      </c>
      <c r="AJ727" s="61" t="s">
        <v>1266</v>
      </c>
      <c r="AK727" s="65" t="n">
        <v>0.02</v>
      </c>
      <c r="AL727" s="65" t="n">
        <v>78.28</v>
      </c>
      <c r="AM727" s="66" t="n">
        <v>108</v>
      </c>
      <c r="AN727" s="66" t="n">
        <f aca="false">IF(J727="Listed Option",AF727*AL727,AM727)</f>
        <v>422712</v>
      </c>
      <c r="AO727" s="61" t="s">
        <v>1267</v>
      </c>
      <c r="AP727" s="61" t="n">
        <v>100</v>
      </c>
      <c r="AQ727" s="61" t="n">
        <v>100</v>
      </c>
      <c r="AV727" s="61" t="s">
        <v>5928</v>
      </c>
      <c r="AW727" s="61" t="s">
        <v>4070</v>
      </c>
      <c r="AY727" s="61" t="s">
        <v>5924</v>
      </c>
      <c r="AZ727" s="61" t="s">
        <v>5924</v>
      </c>
      <c r="BA727" s="61" t="s">
        <v>5924</v>
      </c>
      <c r="BB727" s="67" t="n">
        <v>0</v>
      </c>
      <c r="BE727" s="61" t="n">
        <v>238575</v>
      </c>
      <c r="BG727" s="61" t="s">
        <v>4084</v>
      </c>
      <c r="BJ727" s="61" t="s">
        <v>5924</v>
      </c>
      <c r="BL727" s="61" t="s">
        <v>5926</v>
      </c>
      <c r="BM727" s="61" t="s">
        <v>5926</v>
      </c>
      <c r="BN727" s="70" t="n">
        <v>422712</v>
      </c>
      <c r="BO727" s="68" t="n">
        <v>422712</v>
      </c>
      <c r="BP727" s="68" t="n">
        <v>1.08</v>
      </c>
      <c r="BQ727" s="68" t="n">
        <v>1.08</v>
      </c>
      <c r="BR727" s="69" t="n">
        <v>54</v>
      </c>
      <c r="BS727" s="63" t="n">
        <v>54</v>
      </c>
      <c r="BU727" s="68" t="n">
        <v>54</v>
      </c>
    </row>
    <row r="728" customFormat="false" ht="15" hidden="true" customHeight="false" outlineLevel="0" collapsed="false">
      <c r="A728" s="61" t="s">
        <v>5943</v>
      </c>
      <c r="B728" s="61" t="s">
        <v>5944</v>
      </c>
      <c r="C728" s="62" t="n">
        <v>45291</v>
      </c>
      <c r="D728" s="62" t="n">
        <v>45291</v>
      </c>
      <c r="E728" s="61" t="s">
        <v>1259</v>
      </c>
      <c r="F728" s="61" t="s">
        <v>772</v>
      </c>
      <c r="G728" s="61" t="s">
        <v>5945</v>
      </c>
      <c r="H728" s="61" t="s">
        <v>5945</v>
      </c>
      <c r="I728" s="61" t="s">
        <v>5946</v>
      </c>
      <c r="J728" s="61" t="s">
        <v>1195</v>
      </c>
      <c r="K728" s="61" t="s">
        <v>1195</v>
      </c>
      <c r="L728" s="61" t="s">
        <v>1195</v>
      </c>
      <c r="N728" s="61" t="n">
        <v>102894</v>
      </c>
      <c r="O728" s="61" t="s">
        <v>1262</v>
      </c>
      <c r="P728" s="61" t="s">
        <v>5947</v>
      </c>
      <c r="Q728" s="61" t="s">
        <v>5948</v>
      </c>
      <c r="R728" s="61" t="s">
        <v>5948</v>
      </c>
      <c r="S728" s="61" t="str">
        <f aca="false">IF(J728="Listed Option",MID(R728,3,9),MID(Q728,3,9))</f>
        <v>09061G101</v>
      </c>
      <c r="T728" s="61" t="str">
        <f aca="false">VLOOKUP(S728,'Output v4'!C:C,1,FALSE())</f>
        <v>09061G101</v>
      </c>
      <c r="U728" s="61" t="s">
        <v>64</v>
      </c>
      <c r="V728" s="61" t="s">
        <v>5949</v>
      </c>
      <c r="W728" s="61" t="s">
        <v>5950</v>
      </c>
      <c r="Y728" s="61" t="s">
        <v>5951</v>
      </c>
      <c r="Z728" s="61" t="s">
        <v>1304</v>
      </c>
      <c r="AA728" s="61" t="s">
        <v>1305</v>
      </c>
      <c r="AB728" s="63" t="n">
        <v>12726</v>
      </c>
      <c r="AC728" s="63" t="n">
        <v>12726</v>
      </c>
      <c r="AE728" s="61" t="n">
        <v>0</v>
      </c>
      <c r="AF728" s="64" t="n">
        <v>12726</v>
      </c>
      <c r="AG728" s="61" t="s">
        <v>689</v>
      </c>
      <c r="AH728" s="62" t="n">
        <v>45291</v>
      </c>
      <c r="AI728" s="65" t="n">
        <v>96.42</v>
      </c>
      <c r="AJ728" s="61" t="s">
        <v>3614</v>
      </c>
      <c r="AK728" s="65" t="n">
        <v>96.42</v>
      </c>
      <c r="AL728" s="65" t="n">
        <v>96.42</v>
      </c>
      <c r="AM728" s="66" t="n">
        <v>1227040.92</v>
      </c>
      <c r="AN728" s="66" t="n">
        <f aca="false">IF(J728="Listed Option",AF728*AL728,AM728)</f>
        <v>1227040.92</v>
      </c>
      <c r="AO728" s="61" t="s">
        <v>1267</v>
      </c>
      <c r="AP728" s="61" t="n">
        <v>1</v>
      </c>
      <c r="AQ728" s="61" t="n">
        <v>1</v>
      </c>
      <c r="AV728" s="61" t="s">
        <v>5951</v>
      </c>
      <c r="AW728" s="61" t="s">
        <v>4070</v>
      </c>
      <c r="AY728" s="61" t="s">
        <v>5946</v>
      </c>
      <c r="AZ728" s="61" t="s">
        <v>5946</v>
      </c>
      <c r="BA728" s="61" t="s">
        <v>5946</v>
      </c>
      <c r="BB728" s="67" t="n">
        <v>0</v>
      </c>
      <c r="BE728" s="61" t="n">
        <v>238575</v>
      </c>
      <c r="BF728" s="61" t="s">
        <v>772</v>
      </c>
      <c r="BG728" s="61" t="s">
        <v>4084</v>
      </c>
      <c r="BH728" s="61" t="s">
        <v>4084</v>
      </c>
      <c r="BI728" s="61" t="s">
        <v>5946</v>
      </c>
      <c r="BJ728" s="61" t="s">
        <v>5946</v>
      </c>
      <c r="BK728" s="61" t="s">
        <v>5946</v>
      </c>
      <c r="BL728" s="61" t="s">
        <v>5948</v>
      </c>
      <c r="BM728" s="61" t="s">
        <v>5948</v>
      </c>
      <c r="BN728" s="70" t="n">
        <v>1227040.92</v>
      </c>
      <c r="BO728" s="68" t="n">
        <v>1227040.92</v>
      </c>
      <c r="BP728" s="68" t="n">
        <v>1227040.92</v>
      </c>
      <c r="BQ728" s="68" t="n">
        <v>1227040.92</v>
      </c>
      <c r="BR728" s="69" t="n">
        <v>12726</v>
      </c>
      <c r="BU728" s="68" t="n">
        <v>12726</v>
      </c>
    </row>
    <row r="729" customFormat="false" ht="15" hidden="true" customHeight="false" outlineLevel="0" collapsed="false">
      <c r="A729" s="61" t="s">
        <v>5952</v>
      </c>
      <c r="B729" s="61" t="s">
        <v>5953</v>
      </c>
      <c r="C729" s="62" t="n">
        <v>45291</v>
      </c>
      <c r="D729" s="62" t="n">
        <v>45291</v>
      </c>
      <c r="E729" s="61" t="s">
        <v>1259</v>
      </c>
      <c r="F729" s="61" t="s">
        <v>772</v>
      </c>
      <c r="G729" s="61" t="s">
        <v>5954</v>
      </c>
      <c r="H729" s="61" t="s">
        <v>5945</v>
      </c>
      <c r="I729" s="61" t="s">
        <v>5946</v>
      </c>
      <c r="J729" s="61" t="s">
        <v>1199</v>
      </c>
      <c r="K729" s="61" t="s">
        <v>4543</v>
      </c>
      <c r="L729" s="61" t="s">
        <v>4543</v>
      </c>
      <c r="N729" s="61" t="n">
        <v>128609394</v>
      </c>
      <c r="O729" s="61" t="s">
        <v>1262</v>
      </c>
      <c r="P729" s="61" t="s">
        <v>5955</v>
      </c>
      <c r="Q729" s="61" t="s">
        <v>5956</v>
      </c>
      <c r="R729" s="61" t="s">
        <v>5948</v>
      </c>
      <c r="S729" s="61" t="str">
        <f aca="false">IF(J729="Listed Option",MID(R729,3,9),MID(Q729,3,9))</f>
        <v>09061GAK7</v>
      </c>
      <c r="T729" s="61" t="e">
        <f aca="false">VLOOKUP(S729,'Output v4'!C:C,1,FALSE())</f>
        <v>#N/A</v>
      </c>
      <c r="U729" s="61" t="s">
        <v>5957</v>
      </c>
      <c r="V729" s="61" t="s">
        <v>5958</v>
      </c>
      <c r="Z729" s="61" t="s">
        <v>1304</v>
      </c>
      <c r="AA729" s="61" t="s">
        <v>1305</v>
      </c>
      <c r="AB729" s="63" t="n">
        <v>-5000</v>
      </c>
      <c r="AC729" s="63" t="n">
        <v>-5000000</v>
      </c>
      <c r="AE729" s="61" t="n">
        <v>1000</v>
      </c>
      <c r="AF729" s="64" t="n">
        <v>-5000000</v>
      </c>
      <c r="AG729" s="61" t="s">
        <v>1273</v>
      </c>
      <c r="AH729" s="62" t="n">
        <v>45291</v>
      </c>
      <c r="AI729" s="65" t="n">
        <v>1.0319</v>
      </c>
      <c r="AJ729" s="61" t="s">
        <v>1266</v>
      </c>
      <c r="AK729" s="65" t="n">
        <v>1.0319</v>
      </c>
      <c r="AL729" s="65" t="n">
        <v>96.42</v>
      </c>
      <c r="AM729" s="66" t="n">
        <v>-5159500</v>
      </c>
      <c r="AN729" s="66" t="n">
        <f aca="false">IF(J729="Listed Option",AF729*AL729,AM729)</f>
        <v>-5159500</v>
      </c>
      <c r="AO729" s="61" t="s">
        <v>1267</v>
      </c>
      <c r="AT729" s="62" t="n">
        <v>45289</v>
      </c>
      <c r="AU729" s="65" t="n">
        <v>1.0306664753</v>
      </c>
      <c r="AV729" s="61" t="s">
        <v>5951</v>
      </c>
      <c r="AW729" s="61" t="s">
        <v>4070</v>
      </c>
      <c r="AY729" s="61" t="s">
        <v>5946</v>
      </c>
      <c r="AZ729" s="61" t="s">
        <v>5946</v>
      </c>
      <c r="BA729" s="61" t="s">
        <v>5946</v>
      </c>
      <c r="BB729" s="67" t="n">
        <v>46</v>
      </c>
      <c r="BE729" s="61" t="n">
        <v>238575</v>
      </c>
      <c r="BF729" s="61" t="s">
        <v>772</v>
      </c>
      <c r="BG729" s="61" t="s">
        <v>4084</v>
      </c>
      <c r="BH729" s="61" t="s">
        <v>4084</v>
      </c>
      <c r="BI729" s="61" t="s">
        <v>5946</v>
      </c>
      <c r="BJ729" s="61" t="s">
        <v>5946</v>
      </c>
      <c r="BL729" s="61" t="s">
        <v>5948</v>
      </c>
      <c r="BM729" s="61" t="s">
        <v>5948</v>
      </c>
      <c r="BN729" s="70" t="n">
        <v>-5000000</v>
      </c>
      <c r="BP729" s="68" t="n">
        <v>-5159500</v>
      </c>
      <c r="BQ729" s="68" t="n">
        <v>-5159500</v>
      </c>
      <c r="BR729" s="69" t="n">
        <v>-5000000</v>
      </c>
      <c r="BT729" s="63" t="n">
        <v>-5000</v>
      </c>
      <c r="BU729" s="68" t="n">
        <v>5000000</v>
      </c>
    </row>
    <row r="730" customFormat="false" ht="15" hidden="true" customHeight="false" outlineLevel="0" collapsed="false">
      <c r="A730" s="61" t="s">
        <v>5959</v>
      </c>
      <c r="B730" s="61" t="s">
        <v>5960</v>
      </c>
      <c r="C730" s="62" t="n">
        <v>45291</v>
      </c>
      <c r="D730" s="62" t="n">
        <v>45291</v>
      </c>
      <c r="E730" s="61" t="s">
        <v>1259</v>
      </c>
      <c r="F730" s="61" t="s">
        <v>5961</v>
      </c>
      <c r="G730" s="61" t="s">
        <v>5962</v>
      </c>
      <c r="H730" s="61" t="s">
        <v>5962</v>
      </c>
      <c r="I730" s="61" t="s">
        <v>5963</v>
      </c>
      <c r="J730" s="61" t="s">
        <v>1199</v>
      </c>
      <c r="K730" s="61" t="s">
        <v>4065</v>
      </c>
      <c r="L730" s="61" t="s">
        <v>4065</v>
      </c>
      <c r="N730" s="61" t="n">
        <v>114146011</v>
      </c>
      <c r="O730" s="61" t="s">
        <v>1262</v>
      </c>
      <c r="P730" s="61" t="s">
        <v>5964</v>
      </c>
      <c r="Q730" s="61" t="s">
        <v>5965</v>
      </c>
      <c r="R730" s="61" t="s">
        <v>5965</v>
      </c>
      <c r="S730" s="61" t="str">
        <f aca="false">IF(J730="Listed Option",MID(R730,3,9),MID(Q730,3,9))</f>
        <v>092174AA9</v>
      </c>
      <c r="T730" s="61" t="e">
        <f aca="false">VLOOKUP(S730,'Output v4'!C:C,1,FALSE())</f>
        <v>#N/A</v>
      </c>
      <c r="U730" s="61" t="s">
        <v>5966</v>
      </c>
      <c r="V730" s="61" t="s">
        <v>5967</v>
      </c>
      <c r="Z730" s="61" t="s">
        <v>4029</v>
      </c>
      <c r="AA730" s="61" t="s">
        <v>4117</v>
      </c>
      <c r="AB730" s="63" t="n">
        <v>24262</v>
      </c>
      <c r="AC730" s="63" t="n">
        <v>24262000</v>
      </c>
      <c r="AE730" s="61" t="n">
        <v>1000</v>
      </c>
      <c r="AF730" s="64" t="n">
        <v>24262000</v>
      </c>
      <c r="AG730" s="61" t="s">
        <v>689</v>
      </c>
      <c r="AH730" s="62" t="n">
        <v>45291</v>
      </c>
      <c r="AI730" s="65" t="n">
        <v>0.951515</v>
      </c>
      <c r="AJ730" s="61" t="s">
        <v>1266</v>
      </c>
      <c r="AK730" s="65" t="n">
        <v>0.951515</v>
      </c>
      <c r="AL730" s="65" t="n">
        <v>0.951515</v>
      </c>
      <c r="AM730" s="66" t="n">
        <v>23085656.93</v>
      </c>
      <c r="AN730" s="66" t="n">
        <f aca="false">IF(J730="Listed Option",AF730*AL730,AM730)</f>
        <v>23085656.93</v>
      </c>
      <c r="AO730" s="61" t="s">
        <v>1267</v>
      </c>
      <c r="AW730" s="61" t="s">
        <v>4070</v>
      </c>
      <c r="AY730" s="61" t="s">
        <v>5962</v>
      </c>
      <c r="BA730" s="61" t="s">
        <v>5962</v>
      </c>
      <c r="BB730" s="67" t="n">
        <v>120</v>
      </c>
      <c r="BE730" s="61" t="n">
        <v>238587</v>
      </c>
      <c r="BF730" s="61" t="s">
        <v>5961</v>
      </c>
      <c r="BG730" s="61" t="s">
        <v>4084</v>
      </c>
      <c r="BH730" s="61" t="s">
        <v>4084</v>
      </c>
      <c r="BI730" s="61" t="s">
        <v>5963</v>
      </c>
      <c r="BJ730" s="61" t="s">
        <v>5962</v>
      </c>
      <c r="BL730" s="61" t="s">
        <v>5965</v>
      </c>
      <c r="BM730" s="61" t="s">
        <v>5965</v>
      </c>
      <c r="BN730" s="70" t="n">
        <v>24262000</v>
      </c>
      <c r="BP730" s="68" t="n">
        <v>23085656.93</v>
      </c>
      <c r="BQ730" s="68" t="n">
        <v>23085656.93</v>
      </c>
      <c r="BR730" s="69" t="n">
        <v>24262000</v>
      </c>
      <c r="BS730" s="63" t="n">
        <v>24262</v>
      </c>
      <c r="BU730" s="68" t="n">
        <v>24262000</v>
      </c>
    </row>
    <row r="731" customFormat="false" ht="15" hidden="true" customHeight="false" outlineLevel="0" collapsed="false">
      <c r="A731" s="61" t="s">
        <v>5968</v>
      </c>
      <c r="B731" s="61" t="s">
        <v>5969</v>
      </c>
      <c r="C731" s="62" t="n">
        <v>45291</v>
      </c>
      <c r="D731" s="62" t="n">
        <v>45291</v>
      </c>
      <c r="E731" s="61" t="s">
        <v>1259</v>
      </c>
      <c r="F731" s="61" t="s">
        <v>774</v>
      </c>
      <c r="G731" s="61" t="s">
        <v>5970</v>
      </c>
      <c r="H731" s="61" t="s">
        <v>5971</v>
      </c>
      <c r="I731" s="61" t="s">
        <v>5972</v>
      </c>
      <c r="J731" s="61" t="s">
        <v>1196</v>
      </c>
      <c r="K731" s="61" t="s">
        <v>4088</v>
      </c>
      <c r="L731" s="61" t="s">
        <v>4089</v>
      </c>
      <c r="M731" s="61" t="s">
        <v>1197</v>
      </c>
      <c r="N731" s="61" t="n">
        <v>183396204</v>
      </c>
      <c r="O731" s="61" t="s">
        <v>1262</v>
      </c>
      <c r="P731" s="61" t="s">
        <v>5973</v>
      </c>
      <c r="R731" s="61" t="s">
        <v>5974</v>
      </c>
      <c r="S731" s="61" t="str">
        <f aca="false">IF(J731="Listed Option",MID(R731,3,9),MID(Q731,3,9))</f>
        <v>09247X101</v>
      </c>
      <c r="T731" s="61" t="e">
        <f aca="false">VLOOKUP(S731,'Output v4'!C:C,1,FALSE())</f>
        <v>#N/A</v>
      </c>
      <c r="W731" s="61" t="s">
        <v>5975</v>
      </c>
      <c r="X731" s="61" t="s">
        <v>5976</v>
      </c>
      <c r="Y731" s="61" t="s">
        <v>5977</v>
      </c>
      <c r="Z731" s="61" t="s">
        <v>1304</v>
      </c>
      <c r="AA731" s="61" t="s">
        <v>1305</v>
      </c>
      <c r="AB731" s="63" t="n">
        <v>1</v>
      </c>
      <c r="AC731" s="63" t="n">
        <v>1</v>
      </c>
      <c r="AD731" s="61" t="n">
        <v>100</v>
      </c>
      <c r="AE731" s="61" t="n">
        <v>0</v>
      </c>
      <c r="AF731" s="64" t="n">
        <v>100</v>
      </c>
      <c r="AG731" s="61" t="s">
        <v>689</v>
      </c>
      <c r="AH731" s="62" t="n">
        <v>45291</v>
      </c>
      <c r="AI731" s="65" t="n">
        <v>15.65</v>
      </c>
      <c r="AJ731" s="61" t="s">
        <v>1266</v>
      </c>
      <c r="AK731" s="65" t="n">
        <v>15.65</v>
      </c>
      <c r="AL731" s="65" t="n">
        <v>811.8</v>
      </c>
      <c r="AM731" s="66" t="n">
        <v>1565</v>
      </c>
      <c r="AN731" s="66" t="n">
        <f aca="false">IF(J731="Listed Option",AF731*AL731,AM731)</f>
        <v>81180</v>
      </c>
      <c r="AO731" s="61" t="s">
        <v>1267</v>
      </c>
      <c r="AP731" s="61" t="n">
        <v>100</v>
      </c>
      <c r="AQ731" s="61" t="n">
        <v>100</v>
      </c>
      <c r="AV731" s="61" t="s">
        <v>5978</v>
      </c>
      <c r="AW731" s="61" t="s">
        <v>3625</v>
      </c>
      <c r="AY731" s="61" t="s">
        <v>5972</v>
      </c>
      <c r="AZ731" s="61" t="s">
        <v>5972</v>
      </c>
      <c r="BA731" s="61" t="s">
        <v>5972</v>
      </c>
      <c r="BB731" s="67" t="n">
        <v>0</v>
      </c>
      <c r="BE731" s="61" t="n">
        <v>238575</v>
      </c>
      <c r="BG731" s="61" t="s">
        <v>4084</v>
      </c>
      <c r="BJ731" s="61" t="s">
        <v>5972</v>
      </c>
      <c r="BL731" s="61" t="s">
        <v>5974</v>
      </c>
      <c r="BM731" s="61" t="s">
        <v>5974</v>
      </c>
      <c r="BN731" s="70" t="n">
        <v>-81180</v>
      </c>
      <c r="BO731" s="68" t="n">
        <v>81180</v>
      </c>
      <c r="BP731" s="68" t="n">
        <v>15.65</v>
      </c>
      <c r="BQ731" s="68" t="n">
        <v>15.65</v>
      </c>
      <c r="BR731" s="69" t="n">
        <v>1</v>
      </c>
      <c r="BS731" s="63" t="n">
        <v>1</v>
      </c>
      <c r="BU731" s="68" t="n">
        <v>1</v>
      </c>
    </row>
    <row r="732" customFormat="false" ht="15" hidden="true" customHeight="false" outlineLevel="0" collapsed="false">
      <c r="A732" s="61" t="s">
        <v>5979</v>
      </c>
      <c r="B732" s="61" t="s">
        <v>5980</v>
      </c>
      <c r="C732" s="62" t="n">
        <v>45291</v>
      </c>
      <c r="D732" s="62" t="n">
        <v>45291</v>
      </c>
      <c r="E732" s="61" t="s">
        <v>1259</v>
      </c>
      <c r="F732" s="61" t="s">
        <v>774</v>
      </c>
      <c r="G732" s="61" t="s">
        <v>5981</v>
      </c>
      <c r="H732" s="61" t="s">
        <v>5971</v>
      </c>
      <c r="I732" s="61" t="s">
        <v>5972</v>
      </c>
      <c r="J732" s="61" t="s">
        <v>1196</v>
      </c>
      <c r="K732" s="61" t="s">
        <v>4088</v>
      </c>
      <c r="L732" s="61" t="s">
        <v>4277</v>
      </c>
      <c r="M732" s="61" t="s">
        <v>1198</v>
      </c>
      <c r="N732" s="61" t="n">
        <v>183582665</v>
      </c>
      <c r="O732" s="61" t="s">
        <v>1262</v>
      </c>
      <c r="P732" s="61" t="s">
        <v>5982</v>
      </c>
      <c r="R732" s="61" t="s">
        <v>5974</v>
      </c>
      <c r="S732" s="61" t="str">
        <f aca="false">IF(J732="Listed Option",MID(R732,3,9),MID(Q732,3,9))</f>
        <v>09247X101</v>
      </c>
      <c r="T732" s="61" t="e">
        <f aca="false">VLOOKUP(S732,'Output v4'!C:C,1,FALSE())</f>
        <v>#N/A</v>
      </c>
      <c r="W732" s="61" t="s">
        <v>5983</v>
      </c>
      <c r="X732" s="61" t="s">
        <v>5984</v>
      </c>
      <c r="Y732" s="61" t="s">
        <v>5985</v>
      </c>
      <c r="Z732" s="61" t="s">
        <v>1304</v>
      </c>
      <c r="AA732" s="61" t="s">
        <v>1305</v>
      </c>
      <c r="AB732" s="63" t="n">
        <v>1</v>
      </c>
      <c r="AC732" s="63" t="n">
        <v>1</v>
      </c>
      <c r="AD732" s="61" t="n">
        <v>100</v>
      </c>
      <c r="AE732" s="61" t="n">
        <v>0</v>
      </c>
      <c r="AF732" s="64" t="n">
        <v>100</v>
      </c>
      <c r="AG732" s="61" t="s">
        <v>689</v>
      </c>
      <c r="AH732" s="62" t="n">
        <v>45291</v>
      </c>
      <c r="AI732" s="65" t="n">
        <v>15.8</v>
      </c>
      <c r="AJ732" s="61" t="s">
        <v>1266</v>
      </c>
      <c r="AK732" s="65" t="n">
        <v>15.8</v>
      </c>
      <c r="AL732" s="65" t="n">
        <v>811.8</v>
      </c>
      <c r="AM732" s="66" t="n">
        <v>1580</v>
      </c>
      <c r="AN732" s="66" t="n">
        <f aca="false">IF(J732="Listed Option",AF732*AL732,AM732)</f>
        <v>81180</v>
      </c>
      <c r="AO732" s="61" t="s">
        <v>1267</v>
      </c>
      <c r="AP732" s="61" t="n">
        <v>100</v>
      </c>
      <c r="AQ732" s="61" t="n">
        <v>100</v>
      </c>
      <c r="AV732" s="61" t="s">
        <v>5978</v>
      </c>
      <c r="AW732" s="61" t="s">
        <v>3625</v>
      </c>
      <c r="AY732" s="61" t="s">
        <v>5972</v>
      </c>
      <c r="AZ732" s="61" t="s">
        <v>5972</v>
      </c>
      <c r="BA732" s="61" t="s">
        <v>5972</v>
      </c>
      <c r="BB732" s="67" t="n">
        <v>0</v>
      </c>
      <c r="BE732" s="61" t="n">
        <v>238575</v>
      </c>
      <c r="BG732" s="61" t="s">
        <v>4084</v>
      </c>
      <c r="BJ732" s="61" t="s">
        <v>5972</v>
      </c>
      <c r="BL732" s="61" t="s">
        <v>5974</v>
      </c>
      <c r="BM732" s="61" t="s">
        <v>5974</v>
      </c>
      <c r="BN732" s="70" t="n">
        <v>81180</v>
      </c>
      <c r="BO732" s="68" t="n">
        <v>81180</v>
      </c>
      <c r="BP732" s="68" t="n">
        <v>15.8</v>
      </c>
      <c r="BQ732" s="68" t="n">
        <v>15.8</v>
      </c>
      <c r="BR732" s="69" t="n">
        <v>1</v>
      </c>
      <c r="BS732" s="63" t="n">
        <v>1</v>
      </c>
      <c r="BU732" s="68" t="n">
        <v>1</v>
      </c>
    </row>
    <row r="733" customFormat="false" ht="15" hidden="true" customHeight="false" outlineLevel="0" collapsed="false">
      <c r="A733" s="61" t="s">
        <v>5986</v>
      </c>
      <c r="B733" s="61" t="s">
        <v>5987</v>
      </c>
      <c r="C733" s="62" t="n">
        <v>45291</v>
      </c>
      <c r="D733" s="62" t="n">
        <v>45291</v>
      </c>
      <c r="E733" s="61" t="s">
        <v>1259</v>
      </c>
      <c r="F733" s="61" t="s">
        <v>776</v>
      </c>
      <c r="G733" s="61" t="s">
        <v>5988</v>
      </c>
      <c r="H733" s="61" t="s">
        <v>5988</v>
      </c>
      <c r="J733" s="61" t="s">
        <v>1195</v>
      </c>
      <c r="K733" s="61" t="s">
        <v>5989</v>
      </c>
      <c r="L733" s="61" t="s">
        <v>5989</v>
      </c>
      <c r="N733" s="61" t="n">
        <v>2480554</v>
      </c>
      <c r="O733" s="61" t="s">
        <v>1262</v>
      </c>
      <c r="P733" s="61" t="s">
        <v>5990</v>
      </c>
      <c r="Q733" s="61" t="s">
        <v>5991</v>
      </c>
      <c r="R733" s="61" t="s">
        <v>5991</v>
      </c>
      <c r="S733" s="61" t="str">
        <f aca="false">IF(J733="Listed Option",MID(R733,3,9),MID(Q733,3,9))</f>
        <v>09248U718</v>
      </c>
      <c r="T733" s="61" t="e">
        <f aca="false">VLOOKUP(S733,'Output v4'!C:C,1,FALSE())</f>
        <v>#N/A</v>
      </c>
      <c r="U733" s="61" t="s">
        <v>777</v>
      </c>
      <c r="V733" s="61" t="s">
        <v>5992</v>
      </c>
      <c r="W733" s="61" t="s">
        <v>5993</v>
      </c>
      <c r="Y733" s="61" t="s">
        <v>5994</v>
      </c>
      <c r="Z733" s="61" t="s">
        <v>5995</v>
      </c>
      <c r="AA733" s="61" t="s">
        <v>5996</v>
      </c>
      <c r="AB733" s="63" t="n">
        <v>176249738.29</v>
      </c>
      <c r="AC733" s="63" t="n">
        <v>176249738.29</v>
      </c>
      <c r="AE733" s="61" t="n">
        <v>0</v>
      </c>
      <c r="AF733" s="64" t="n">
        <v>176249738.29</v>
      </c>
      <c r="AG733" s="61" t="s">
        <v>689</v>
      </c>
      <c r="AH733" s="62" t="n">
        <v>44621</v>
      </c>
      <c r="AI733" s="65" t="n">
        <v>1</v>
      </c>
      <c r="AJ733" s="61" t="s">
        <v>1266</v>
      </c>
      <c r="AK733" s="65" t="n">
        <v>1</v>
      </c>
      <c r="AL733" s="65" t="n">
        <v>1</v>
      </c>
      <c r="AM733" s="66" t="n">
        <v>176249738.29</v>
      </c>
      <c r="AN733" s="66" t="n">
        <f aca="false">IF(J733="Listed Option",AF733*AL733,AM733)</f>
        <v>176249738.29</v>
      </c>
      <c r="AO733" s="61" t="s">
        <v>1267</v>
      </c>
      <c r="AP733" s="61" t="n">
        <v>1</v>
      </c>
      <c r="AQ733" s="61" t="n">
        <v>1</v>
      </c>
      <c r="AV733" s="61" t="s">
        <v>5994</v>
      </c>
      <c r="AW733" s="61" t="s">
        <v>1307</v>
      </c>
      <c r="AY733" s="61" t="s">
        <v>5997</v>
      </c>
      <c r="AZ733" s="61" t="s">
        <v>5997</v>
      </c>
      <c r="BA733" s="61" t="s">
        <v>5997</v>
      </c>
      <c r="BB733" s="67" t="n">
        <v>0</v>
      </c>
      <c r="BE733" s="61" t="n">
        <v>238563</v>
      </c>
      <c r="BF733" s="61" t="s">
        <v>776</v>
      </c>
      <c r="BG733" s="61" t="s">
        <v>1157</v>
      </c>
      <c r="BH733" s="61" t="s">
        <v>1157</v>
      </c>
      <c r="BJ733" s="61" t="s">
        <v>5997</v>
      </c>
      <c r="BK733" s="61" t="s">
        <v>5997</v>
      </c>
      <c r="BL733" s="61" t="s">
        <v>5991</v>
      </c>
      <c r="BM733" s="61" t="s">
        <v>5991</v>
      </c>
      <c r="BN733" s="70" t="n">
        <v>176249738.29</v>
      </c>
      <c r="BO733" s="68" t="n">
        <v>176249738.29</v>
      </c>
      <c r="BP733" s="68" t="n">
        <v>176249738.29</v>
      </c>
      <c r="BQ733" s="68" t="n">
        <v>176249738.29</v>
      </c>
      <c r="BR733" s="69" t="n">
        <v>176249738.29</v>
      </c>
      <c r="BU733" s="68" t="n">
        <v>176249738.29</v>
      </c>
    </row>
    <row r="734" customFormat="false" ht="15" hidden="true" customHeight="false" outlineLevel="0" collapsed="false">
      <c r="A734" s="61" t="s">
        <v>5998</v>
      </c>
      <c r="B734" s="61" t="s">
        <v>5999</v>
      </c>
      <c r="C734" s="62" t="n">
        <v>45291</v>
      </c>
      <c r="D734" s="62" t="n">
        <v>45291</v>
      </c>
      <c r="E734" s="61" t="s">
        <v>1259</v>
      </c>
      <c r="F734" s="61" t="s">
        <v>773</v>
      </c>
      <c r="G734" s="61" t="s">
        <v>6000</v>
      </c>
      <c r="H734" s="61" t="s">
        <v>6000</v>
      </c>
      <c r="I734" s="61" t="s">
        <v>6001</v>
      </c>
      <c r="J734" s="61" t="s">
        <v>1195</v>
      </c>
      <c r="K734" s="61" t="s">
        <v>1195</v>
      </c>
      <c r="L734" s="61" t="s">
        <v>1195</v>
      </c>
      <c r="N734" s="61" t="n">
        <v>60956813</v>
      </c>
      <c r="O734" s="61" t="s">
        <v>1262</v>
      </c>
      <c r="P734" s="61" t="s">
        <v>6002</v>
      </c>
      <c r="Q734" s="61" t="s">
        <v>6003</v>
      </c>
      <c r="R734" s="61" t="s">
        <v>6003</v>
      </c>
      <c r="S734" s="61" t="str">
        <f aca="false">IF(J734="Listed Option",MID(R734,3,9),MID(Q734,3,9))</f>
        <v>09239B109</v>
      </c>
      <c r="T734" s="61" t="str">
        <f aca="false">VLOOKUP(S734,'Output v4'!C:C,1,FALSE())</f>
        <v>09239B109</v>
      </c>
      <c r="U734" s="61" t="s">
        <v>65</v>
      </c>
      <c r="V734" s="61" t="s">
        <v>6004</v>
      </c>
      <c r="W734" s="61" t="s">
        <v>6005</v>
      </c>
      <c r="Y734" s="61" t="s">
        <v>6006</v>
      </c>
      <c r="Z734" s="61" t="s">
        <v>1264</v>
      </c>
      <c r="AA734" s="61" t="s">
        <v>4126</v>
      </c>
      <c r="AB734" s="63" t="n">
        <v>-2839</v>
      </c>
      <c r="AC734" s="63" t="n">
        <v>-2839</v>
      </c>
      <c r="AE734" s="61" t="n">
        <v>0</v>
      </c>
      <c r="AF734" s="64" t="n">
        <v>-2839</v>
      </c>
      <c r="AG734" s="61" t="s">
        <v>1273</v>
      </c>
      <c r="AH734" s="62" t="n">
        <v>45291</v>
      </c>
      <c r="AI734" s="65" t="n">
        <v>62.44</v>
      </c>
      <c r="AJ734" s="61" t="s">
        <v>3614</v>
      </c>
      <c r="AK734" s="65" t="n">
        <v>62.44</v>
      </c>
      <c r="AL734" s="65" t="n">
        <v>62.44</v>
      </c>
      <c r="AM734" s="66" t="n">
        <v>-177267.16</v>
      </c>
      <c r="AN734" s="66" t="n">
        <f aca="false">IF(J734="Listed Option",AF734*AL734,AM734)</f>
        <v>-177267.16</v>
      </c>
      <c r="AO734" s="61" t="s">
        <v>1267</v>
      </c>
      <c r="AP734" s="61" t="n">
        <v>1</v>
      </c>
      <c r="AQ734" s="61" t="n">
        <v>1</v>
      </c>
      <c r="AV734" s="61" t="s">
        <v>6006</v>
      </c>
      <c r="AW734" s="61" t="s">
        <v>4070</v>
      </c>
      <c r="AY734" s="61" t="s">
        <v>6001</v>
      </c>
      <c r="AZ734" s="61" t="s">
        <v>6001</v>
      </c>
      <c r="BA734" s="61" t="s">
        <v>6001</v>
      </c>
      <c r="BB734" s="67" t="n">
        <v>0</v>
      </c>
      <c r="BE734" s="61" t="n">
        <v>238566</v>
      </c>
      <c r="BF734" s="61" t="s">
        <v>773</v>
      </c>
      <c r="BG734" s="61" t="s">
        <v>4084</v>
      </c>
      <c r="BH734" s="61" t="s">
        <v>4084</v>
      </c>
      <c r="BI734" s="61" t="s">
        <v>6001</v>
      </c>
      <c r="BJ734" s="61" t="s">
        <v>6001</v>
      </c>
      <c r="BK734" s="61" t="s">
        <v>6001</v>
      </c>
      <c r="BL734" s="61" t="s">
        <v>6003</v>
      </c>
      <c r="BM734" s="61" t="s">
        <v>6003</v>
      </c>
      <c r="BN734" s="70" t="n">
        <v>-177267.16</v>
      </c>
      <c r="BO734" s="68" t="n">
        <v>-177267.16</v>
      </c>
      <c r="BP734" s="68" t="n">
        <v>-177267.16</v>
      </c>
      <c r="BQ734" s="68" t="n">
        <v>-177267.16</v>
      </c>
      <c r="BR734" s="69" t="n">
        <v>-2839</v>
      </c>
      <c r="BU734" s="68" t="n">
        <v>2839</v>
      </c>
    </row>
    <row r="735" customFormat="false" ht="15" hidden="true" customHeight="false" outlineLevel="0" collapsed="false">
      <c r="A735" s="61" t="s">
        <v>6007</v>
      </c>
      <c r="B735" s="61" t="s">
        <v>6008</v>
      </c>
      <c r="C735" s="62" t="n">
        <v>45291</v>
      </c>
      <c r="D735" s="62" t="n">
        <v>45291</v>
      </c>
      <c r="E735" s="61" t="s">
        <v>1259</v>
      </c>
      <c r="F735" s="61" t="s">
        <v>773</v>
      </c>
      <c r="G735" s="61" t="s">
        <v>6009</v>
      </c>
      <c r="H735" s="61" t="s">
        <v>6000</v>
      </c>
      <c r="I735" s="61" t="s">
        <v>6001</v>
      </c>
      <c r="J735" s="61" t="s">
        <v>1199</v>
      </c>
      <c r="K735" s="61" t="s">
        <v>4543</v>
      </c>
      <c r="L735" s="61" t="s">
        <v>4543</v>
      </c>
      <c r="N735" s="61" t="n">
        <v>143119191</v>
      </c>
      <c r="O735" s="61" t="s">
        <v>1262</v>
      </c>
      <c r="P735" s="61" t="s">
        <v>6010</v>
      </c>
      <c r="Q735" s="61" t="s">
        <v>6011</v>
      </c>
      <c r="R735" s="61" t="s">
        <v>6003</v>
      </c>
      <c r="S735" s="61" t="str">
        <f aca="false">IF(J735="Listed Option",MID(R735,3,9),MID(Q735,3,9))</f>
        <v>09239BAD1</v>
      </c>
      <c r="T735" s="61" t="str">
        <f aca="false">VLOOKUP(S735,'Output v4'!C:C,1,FALSE())</f>
        <v>09239BAD1</v>
      </c>
      <c r="U735" s="61" t="s">
        <v>66</v>
      </c>
      <c r="V735" s="61" t="s">
        <v>6012</v>
      </c>
      <c r="Z735" s="61" t="s">
        <v>1264</v>
      </c>
      <c r="AA735" s="61" t="s">
        <v>4126</v>
      </c>
      <c r="AB735" s="63" t="n">
        <v>5000</v>
      </c>
      <c r="AC735" s="63" t="n">
        <v>5000000</v>
      </c>
      <c r="AE735" s="61" t="n">
        <v>1000</v>
      </c>
      <c r="AF735" s="64" t="n">
        <v>5000000</v>
      </c>
      <c r="AG735" s="61" t="s">
        <v>689</v>
      </c>
      <c r="AH735" s="62" t="n">
        <v>45291</v>
      </c>
      <c r="AI735" s="65" t="n">
        <v>0.8925</v>
      </c>
      <c r="AJ735" s="61" t="s">
        <v>1266</v>
      </c>
      <c r="AK735" s="65" t="n">
        <v>0.8925</v>
      </c>
      <c r="AL735" s="65" t="n">
        <v>62.44</v>
      </c>
      <c r="AM735" s="66" t="n">
        <v>4462500</v>
      </c>
      <c r="AN735" s="66" t="n">
        <f aca="false">IF(J735="Listed Option",AF735*AL735,AM735)</f>
        <v>4462500</v>
      </c>
      <c r="AO735" s="61" t="s">
        <v>1267</v>
      </c>
      <c r="AT735" s="62" t="n">
        <v>45289</v>
      </c>
      <c r="AU735" s="65" t="n">
        <v>0.8903776504</v>
      </c>
      <c r="AV735" s="61" t="s">
        <v>6006</v>
      </c>
      <c r="AW735" s="61" t="s">
        <v>4070</v>
      </c>
      <c r="AY735" s="61" t="s">
        <v>6001</v>
      </c>
      <c r="AZ735" s="61" t="s">
        <v>6001</v>
      </c>
      <c r="BA735" s="61" t="s">
        <v>6001</v>
      </c>
      <c r="BB735" s="67" t="n">
        <v>0</v>
      </c>
      <c r="BE735" s="61" t="n">
        <v>238566</v>
      </c>
      <c r="BF735" s="61" t="s">
        <v>773</v>
      </c>
      <c r="BG735" s="61" t="s">
        <v>4084</v>
      </c>
      <c r="BH735" s="61" t="s">
        <v>4084</v>
      </c>
      <c r="BI735" s="61" t="s">
        <v>6001</v>
      </c>
      <c r="BJ735" s="61" t="s">
        <v>6001</v>
      </c>
      <c r="BL735" s="61" t="s">
        <v>6003</v>
      </c>
      <c r="BM735" s="61" t="s">
        <v>6003</v>
      </c>
      <c r="BN735" s="70" t="n">
        <v>5000000</v>
      </c>
      <c r="BP735" s="68" t="n">
        <v>4462500</v>
      </c>
      <c r="BQ735" s="68" t="n">
        <v>4462500</v>
      </c>
      <c r="BR735" s="69" t="n">
        <v>5000000</v>
      </c>
      <c r="BT735" s="63" t="n">
        <v>5000</v>
      </c>
      <c r="BU735" s="68" t="n">
        <v>5000000</v>
      </c>
    </row>
    <row r="736" customFormat="false" ht="15" hidden="true" customHeight="false" outlineLevel="0" collapsed="false">
      <c r="A736" s="61" t="s">
        <v>6013</v>
      </c>
      <c r="B736" s="61" t="s">
        <v>6014</v>
      </c>
      <c r="C736" s="62" t="n">
        <v>45291</v>
      </c>
      <c r="D736" s="62" t="n">
        <v>45291</v>
      </c>
      <c r="E736" s="61" t="s">
        <v>1259</v>
      </c>
      <c r="F736" s="61" t="s">
        <v>773</v>
      </c>
      <c r="G736" s="61" t="s">
        <v>6000</v>
      </c>
      <c r="H736" s="61" t="s">
        <v>6000</v>
      </c>
      <c r="I736" s="61" t="s">
        <v>6001</v>
      </c>
      <c r="J736" s="61" t="s">
        <v>1195</v>
      </c>
      <c r="K736" s="61" t="s">
        <v>1195</v>
      </c>
      <c r="L736" s="61" t="s">
        <v>1195</v>
      </c>
      <c r="N736" s="61" t="n">
        <v>60956813</v>
      </c>
      <c r="O736" s="61" t="s">
        <v>1262</v>
      </c>
      <c r="P736" s="61" t="s">
        <v>6002</v>
      </c>
      <c r="Q736" s="61" t="s">
        <v>6003</v>
      </c>
      <c r="R736" s="61" t="s">
        <v>6003</v>
      </c>
      <c r="S736" s="61" t="str">
        <f aca="false">IF(J736="Listed Option",MID(R736,3,9),MID(Q736,3,9))</f>
        <v>09239B109</v>
      </c>
      <c r="T736" s="61" t="str">
        <f aca="false">VLOOKUP(S736,'Output v4'!C:C,1,FALSE())</f>
        <v>09239B109</v>
      </c>
      <c r="U736" s="61" t="s">
        <v>65</v>
      </c>
      <c r="V736" s="61" t="s">
        <v>6004</v>
      </c>
      <c r="W736" s="61" t="s">
        <v>6005</v>
      </c>
      <c r="Y736" s="61" t="s">
        <v>6006</v>
      </c>
      <c r="Z736" s="61" t="s">
        <v>1304</v>
      </c>
      <c r="AA736" s="61" t="s">
        <v>1305</v>
      </c>
      <c r="AB736" s="63" t="n">
        <v>218449</v>
      </c>
      <c r="AC736" s="63" t="n">
        <v>218449</v>
      </c>
      <c r="AE736" s="61" t="n">
        <v>0</v>
      </c>
      <c r="AF736" s="64" t="n">
        <v>218449</v>
      </c>
      <c r="AG736" s="61" t="s">
        <v>689</v>
      </c>
      <c r="AH736" s="62" t="n">
        <v>45291</v>
      </c>
      <c r="AI736" s="65" t="n">
        <v>62.44</v>
      </c>
      <c r="AJ736" s="61" t="s">
        <v>3614</v>
      </c>
      <c r="AK736" s="65" t="n">
        <v>62.44</v>
      </c>
      <c r="AL736" s="65" t="n">
        <v>62.44</v>
      </c>
      <c r="AM736" s="66" t="n">
        <v>13639955.56</v>
      </c>
      <c r="AN736" s="66" t="n">
        <f aca="false">IF(J736="Listed Option",AF736*AL736,AM736)</f>
        <v>13639955.56</v>
      </c>
      <c r="AO736" s="61" t="s">
        <v>1267</v>
      </c>
      <c r="AP736" s="61" t="n">
        <v>1</v>
      </c>
      <c r="AQ736" s="61" t="n">
        <v>1</v>
      </c>
      <c r="AV736" s="61" t="s">
        <v>6006</v>
      </c>
      <c r="AW736" s="61" t="s">
        <v>4070</v>
      </c>
      <c r="AY736" s="61" t="s">
        <v>6001</v>
      </c>
      <c r="AZ736" s="61" t="s">
        <v>6001</v>
      </c>
      <c r="BA736" s="61" t="s">
        <v>6001</v>
      </c>
      <c r="BB736" s="67" t="n">
        <v>0</v>
      </c>
      <c r="BE736" s="61" t="n">
        <v>238575</v>
      </c>
      <c r="BF736" s="61" t="s">
        <v>773</v>
      </c>
      <c r="BG736" s="61" t="s">
        <v>4084</v>
      </c>
      <c r="BH736" s="61" t="s">
        <v>4084</v>
      </c>
      <c r="BI736" s="61" t="s">
        <v>6001</v>
      </c>
      <c r="BJ736" s="61" t="s">
        <v>6001</v>
      </c>
      <c r="BK736" s="61" t="s">
        <v>6001</v>
      </c>
      <c r="BL736" s="61" t="s">
        <v>6003</v>
      </c>
      <c r="BM736" s="61" t="s">
        <v>6003</v>
      </c>
      <c r="BN736" s="70" t="n">
        <v>13639955.56</v>
      </c>
      <c r="BO736" s="68" t="n">
        <v>13639955.56</v>
      </c>
      <c r="BP736" s="68" t="n">
        <v>13639955.56</v>
      </c>
      <c r="BQ736" s="68" t="n">
        <v>13639955.56</v>
      </c>
      <c r="BR736" s="69" t="n">
        <v>218449</v>
      </c>
      <c r="BU736" s="68" t="n">
        <v>218449</v>
      </c>
    </row>
    <row r="737" customFormat="false" ht="15" hidden="true" customHeight="false" outlineLevel="0" collapsed="false">
      <c r="A737" s="61" t="s">
        <v>6015</v>
      </c>
      <c r="B737" s="61" t="s">
        <v>6016</v>
      </c>
      <c r="C737" s="62" t="n">
        <v>45291</v>
      </c>
      <c r="D737" s="62" t="n">
        <v>45291</v>
      </c>
      <c r="E737" s="61" t="s">
        <v>1259</v>
      </c>
      <c r="F737" s="61" t="s">
        <v>773</v>
      </c>
      <c r="G737" s="61" t="s">
        <v>6009</v>
      </c>
      <c r="H737" s="61" t="s">
        <v>6000</v>
      </c>
      <c r="I737" s="61" t="s">
        <v>6001</v>
      </c>
      <c r="J737" s="61" t="s">
        <v>1199</v>
      </c>
      <c r="K737" s="61" t="s">
        <v>4543</v>
      </c>
      <c r="L737" s="61" t="s">
        <v>4543</v>
      </c>
      <c r="N737" s="61" t="n">
        <v>143119191</v>
      </c>
      <c r="O737" s="61" t="s">
        <v>1262</v>
      </c>
      <c r="P737" s="61" t="s">
        <v>6010</v>
      </c>
      <c r="Q737" s="61" t="s">
        <v>6011</v>
      </c>
      <c r="R737" s="61" t="s">
        <v>6003</v>
      </c>
      <c r="S737" s="61" t="str">
        <f aca="false">IF(J737="Listed Option",MID(R737,3,9),MID(Q737,3,9))</f>
        <v>09239BAD1</v>
      </c>
      <c r="T737" s="61" t="str">
        <f aca="false">VLOOKUP(S737,'Output v4'!C:C,1,FALSE())</f>
        <v>09239BAD1</v>
      </c>
      <c r="U737" s="61" t="s">
        <v>66</v>
      </c>
      <c r="V737" s="61" t="s">
        <v>6012</v>
      </c>
      <c r="Z737" s="61" t="s">
        <v>1304</v>
      </c>
      <c r="AA737" s="61" t="s">
        <v>1305</v>
      </c>
      <c r="AB737" s="63" t="n">
        <v>13000</v>
      </c>
      <c r="AC737" s="63" t="n">
        <v>13000000</v>
      </c>
      <c r="AE737" s="61" t="n">
        <v>1000</v>
      </c>
      <c r="AF737" s="64" t="n">
        <v>13000000</v>
      </c>
      <c r="AG737" s="61" t="s">
        <v>689</v>
      </c>
      <c r="AH737" s="62" t="n">
        <v>45291</v>
      </c>
      <c r="AI737" s="65" t="n">
        <v>0.8925</v>
      </c>
      <c r="AJ737" s="61" t="s">
        <v>1266</v>
      </c>
      <c r="AK737" s="65" t="n">
        <v>0.8925</v>
      </c>
      <c r="AL737" s="65" t="n">
        <v>62.44</v>
      </c>
      <c r="AM737" s="66" t="n">
        <v>11602500</v>
      </c>
      <c r="AN737" s="66" t="n">
        <f aca="false">IF(J737="Listed Option",AF737*AL737,AM737)</f>
        <v>11602500</v>
      </c>
      <c r="AO737" s="61" t="s">
        <v>1267</v>
      </c>
      <c r="AT737" s="62" t="n">
        <v>45289</v>
      </c>
      <c r="AU737" s="65" t="n">
        <v>0.8903776504</v>
      </c>
      <c r="AV737" s="61" t="s">
        <v>6006</v>
      </c>
      <c r="AW737" s="61" t="s">
        <v>4070</v>
      </c>
      <c r="AY737" s="61" t="s">
        <v>6001</v>
      </c>
      <c r="AZ737" s="61" t="s">
        <v>6001</v>
      </c>
      <c r="BA737" s="61" t="s">
        <v>6001</v>
      </c>
      <c r="BB737" s="67" t="n">
        <v>0</v>
      </c>
      <c r="BE737" s="61" t="n">
        <v>238575</v>
      </c>
      <c r="BF737" s="61" t="s">
        <v>773</v>
      </c>
      <c r="BG737" s="61" t="s">
        <v>4084</v>
      </c>
      <c r="BH737" s="61" t="s">
        <v>4084</v>
      </c>
      <c r="BI737" s="61" t="s">
        <v>6001</v>
      </c>
      <c r="BJ737" s="61" t="s">
        <v>6001</v>
      </c>
      <c r="BL737" s="61" t="s">
        <v>6003</v>
      </c>
      <c r="BM737" s="61" t="s">
        <v>6003</v>
      </c>
      <c r="BN737" s="70" t="n">
        <v>13000000</v>
      </c>
      <c r="BP737" s="68" t="n">
        <v>11602500</v>
      </c>
      <c r="BQ737" s="68" t="n">
        <v>11602500</v>
      </c>
      <c r="BR737" s="69" t="n">
        <v>13000000</v>
      </c>
      <c r="BT737" s="63" t="n">
        <v>13000</v>
      </c>
      <c r="BU737" s="68" t="n">
        <v>13000000</v>
      </c>
    </row>
    <row r="738" customFormat="false" ht="15" hidden="true" customHeight="false" outlineLevel="0" collapsed="false">
      <c r="A738" s="61" t="s">
        <v>6017</v>
      </c>
      <c r="B738" s="61" t="s">
        <v>6018</v>
      </c>
      <c r="C738" s="62" t="n">
        <v>45291</v>
      </c>
      <c r="D738" s="62" t="n">
        <v>45291</v>
      </c>
      <c r="E738" s="61" t="s">
        <v>1259</v>
      </c>
      <c r="F738" s="61" t="s">
        <v>778</v>
      </c>
      <c r="G738" s="61" t="s">
        <v>6019</v>
      </c>
      <c r="H738" s="61" t="s">
        <v>6019</v>
      </c>
      <c r="I738" s="61" t="s">
        <v>5714</v>
      </c>
      <c r="J738" s="61" t="s">
        <v>1195</v>
      </c>
      <c r="K738" s="61" t="s">
        <v>1195</v>
      </c>
      <c r="L738" s="61" t="s">
        <v>1195</v>
      </c>
      <c r="N738" s="61" t="n">
        <v>3173791</v>
      </c>
      <c r="O738" s="61" t="s">
        <v>1262</v>
      </c>
      <c r="P738" s="61" t="s">
        <v>6020</v>
      </c>
      <c r="Q738" s="61" t="s">
        <v>6021</v>
      </c>
      <c r="R738" s="61" t="s">
        <v>6021</v>
      </c>
      <c r="S738" s="61" t="str">
        <f aca="false">IF(J738="Listed Option",MID(R738,3,9),MID(Q738,3,9))</f>
        <v>09260D107</v>
      </c>
      <c r="T738" s="61" t="str">
        <f aca="false">VLOOKUP(S738,'Output v4'!C:C,1,FALSE())</f>
        <v>09260D107</v>
      </c>
      <c r="U738" s="61" t="s">
        <v>67</v>
      </c>
      <c r="V738" s="61" t="s">
        <v>6022</v>
      </c>
      <c r="W738" s="61" t="s">
        <v>5714</v>
      </c>
      <c r="Y738" s="61" t="s">
        <v>6023</v>
      </c>
      <c r="Z738" s="61" t="s">
        <v>1304</v>
      </c>
      <c r="AA738" s="61" t="s">
        <v>1305</v>
      </c>
      <c r="AB738" s="63" t="n">
        <v>-33296</v>
      </c>
      <c r="AC738" s="63" t="n">
        <v>-33296</v>
      </c>
      <c r="AE738" s="61" t="n">
        <v>0</v>
      </c>
      <c r="AF738" s="64" t="n">
        <v>-33296</v>
      </c>
      <c r="AG738" s="61" t="s">
        <v>1273</v>
      </c>
      <c r="AH738" s="62" t="n">
        <v>45291</v>
      </c>
      <c r="AI738" s="65" t="n">
        <v>130.92</v>
      </c>
      <c r="AJ738" s="61" t="s">
        <v>3614</v>
      </c>
      <c r="AK738" s="65" t="n">
        <v>130.92</v>
      </c>
      <c r="AL738" s="65" t="n">
        <v>130.92</v>
      </c>
      <c r="AM738" s="66" t="n">
        <v>-4359112.32</v>
      </c>
      <c r="AN738" s="66" t="n">
        <f aca="false">IF(J738="Listed Option",AF738*AL738,AM738)</f>
        <v>-4359112.32</v>
      </c>
      <c r="AO738" s="61" t="s">
        <v>1267</v>
      </c>
      <c r="AP738" s="61" t="n">
        <v>1</v>
      </c>
      <c r="AQ738" s="61" t="n">
        <v>1</v>
      </c>
      <c r="AV738" s="61" t="s">
        <v>6023</v>
      </c>
      <c r="AW738" s="61" t="s">
        <v>4070</v>
      </c>
      <c r="AY738" s="61" t="s">
        <v>5714</v>
      </c>
      <c r="AZ738" s="61" t="s">
        <v>5714</v>
      </c>
      <c r="BA738" s="61" t="s">
        <v>5714</v>
      </c>
      <c r="BB738" s="67" t="n">
        <v>0</v>
      </c>
      <c r="BE738" s="61" t="n">
        <v>238575</v>
      </c>
      <c r="BF738" s="61" t="s">
        <v>778</v>
      </c>
      <c r="BG738" s="61" t="s">
        <v>4084</v>
      </c>
      <c r="BH738" s="61" t="s">
        <v>4084</v>
      </c>
      <c r="BI738" s="61" t="s">
        <v>5714</v>
      </c>
      <c r="BJ738" s="61" t="s">
        <v>5714</v>
      </c>
      <c r="BK738" s="61" t="s">
        <v>5714</v>
      </c>
      <c r="BL738" s="61" t="s">
        <v>6021</v>
      </c>
      <c r="BM738" s="61" t="s">
        <v>6021</v>
      </c>
      <c r="BN738" s="70" t="n">
        <v>-4359112.32</v>
      </c>
      <c r="BO738" s="68" t="n">
        <v>-4359112.32</v>
      </c>
      <c r="BP738" s="68" t="n">
        <v>-4359112.32</v>
      </c>
      <c r="BQ738" s="68" t="n">
        <v>-4359112.32</v>
      </c>
      <c r="BR738" s="69" t="n">
        <v>-33296</v>
      </c>
      <c r="BU738" s="68" t="n">
        <v>33296</v>
      </c>
    </row>
    <row r="739" customFormat="false" ht="15" hidden="true" customHeight="false" outlineLevel="0" collapsed="false">
      <c r="A739" s="61" t="s">
        <v>6024</v>
      </c>
      <c r="B739" s="61" t="s">
        <v>6025</v>
      </c>
      <c r="C739" s="62" t="n">
        <v>45291</v>
      </c>
      <c r="D739" s="62" t="n">
        <v>45291</v>
      </c>
      <c r="E739" s="61" t="s">
        <v>1259</v>
      </c>
      <c r="F739" s="61" t="s">
        <v>778</v>
      </c>
      <c r="G739" s="61" t="s">
        <v>6026</v>
      </c>
      <c r="H739" s="61" t="s">
        <v>6019</v>
      </c>
      <c r="I739" s="61" t="s">
        <v>5714</v>
      </c>
      <c r="J739" s="61" t="s">
        <v>1196</v>
      </c>
      <c r="K739" s="61" t="s">
        <v>4088</v>
      </c>
      <c r="L739" s="61" t="s">
        <v>4277</v>
      </c>
      <c r="M739" s="61" t="s">
        <v>1198</v>
      </c>
      <c r="N739" s="61" t="n">
        <v>133533266</v>
      </c>
      <c r="O739" s="61" t="s">
        <v>1262</v>
      </c>
      <c r="P739" s="61" t="s">
        <v>6027</v>
      </c>
      <c r="R739" s="61" t="s">
        <v>6021</v>
      </c>
      <c r="S739" s="61" t="str">
        <f aca="false">IF(J739="Listed Option",MID(R739,3,9),MID(Q739,3,9))</f>
        <v>09260D107</v>
      </c>
      <c r="T739" s="61" t="str">
        <f aca="false">VLOOKUP(S739,'Output v4'!C:C,1,FALSE())</f>
        <v>09260D107</v>
      </c>
      <c r="W739" s="61" t="s">
        <v>6028</v>
      </c>
      <c r="X739" s="61" t="s">
        <v>6029</v>
      </c>
      <c r="Y739" s="61" t="s">
        <v>6030</v>
      </c>
      <c r="Z739" s="61" t="s">
        <v>1304</v>
      </c>
      <c r="AA739" s="61" t="s">
        <v>1305</v>
      </c>
      <c r="AB739" s="63" t="n">
        <v>341</v>
      </c>
      <c r="AC739" s="63" t="n">
        <v>341</v>
      </c>
      <c r="AD739" s="61" t="n">
        <v>100</v>
      </c>
      <c r="AE739" s="61" t="n">
        <v>0</v>
      </c>
      <c r="AF739" s="64" t="n">
        <v>34100</v>
      </c>
      <c r="AG739" s="61" t="s">
        <v>689</v>
      </c>
      <c r="AH739" s="62" t="n">
        <v>45291</v>
      </c>
      <c r="AI739" s="65" t="n">
        <v>21.425</v>
      </c>
      <c r="AJ739" s="61" t="s">
        <v>1266</v>
      </c>
      <c r="AK739" s="65" t="n">
        <v>21.425</v>
      </c>
      <c r="AL739" s="65" t="n">
        <v>130.92</v>
      </c>
      <c r="AM739" s="66" t="n">
        <v>730592.5</v>
      </c>
      <c r="AN739" s="66" t="n">
        <f aca="false">IF(J739="Listed Option",AF739*AL739,AM739)</f>
        <v>4464372</v>
      </c>
      <c r="AO739" s="61" t="s">
        <v>1267</v>
      </c>
      <c r="AP739" s="61" t="n">
        <v>100</v>
      </c>
      <c r="AQ739" s="61" t="n">
        <v>100</v>
      </c>
      <c r="AV739" s="61" t="s">
        <v>6023</v>
      </c>
      <c r="AW739" s="61" t="s">
        <v>4070</v>
      </c>
      <c r="AY739" s="61" t="s">
        <v>5714</v>
      </c>
      <c r="AZ739" s="61" t="s">
        <v>5714</v>
      </c>
      <c r="BA739" s="61" t="s">
        <v>5714</v>
      </c>
      <c r="BB739" s="67" t="n">
        <v>0</v>
      </c>
      <c r="BE739" s="61" t="n">
        <v>238575</v>
      </c>
      <c r="BG739" s="61" t="s">
        <v>4084</v>
      </c>
      <c r="BJ739" s="61" t="s">
        <v>5714</v>
      </c>
      <c r="BL739" s="61" t="s">
        <v>6021</v>
      </c>
      <c r="BM739" s="61" t="s">
        <v>6021</v>
      </c>
      <c r="BN739" s="70" t="n">
        <v>4464372</v>
      </c>
      <c r="BO739" s="68" t="n">
        <v>4464372</v>
      </c>
      <c r="BP739" s="68" t="n">
        <v>7305.925</v>
      </c>
      <c r="BQ739" s="68" t="n">
        <v>7305.925</v>
      </c>
      <c r="BR739" s="69" t="n">
        <v>341</v>
      </c>
      <c r="BS739" s="63" t="n">
        <v>341</v>
      </c>
      <c r="BU739" s="68" t="n">
        <v>341</v>
      </c>
    </row>
    <row r="740" customFormat="false" ht="15" hidden="true" customHeight="false" outlineLevel="0" collapsed="false">
      <c r="A740" s="61" t="s">
        <v>6031</v>
      </c>
      <c r="B740" s="61" t="s">
        <v>6032</v>
      </c>
      <c r="C740" s="62" t="n">
        <v>45291</v>
      </c>
      <c r="D740" s="62" t="n">
        <v>45291</v>
      </c>
      <c r="E740" s="61" t="s">
        <v>1259</v>
      </c>
      <c r="F740" s="61" t="s">
        <v>778</v>
      </c>
      <c r="G740" s="61" t="s">
        <v>6033</v>
      </c>
      <c r="H740" s="61" t="s">
        <v>6019</v>
      </c>
      <c r="I740" s="61" t="s">
        <v>5714</v>
      </c>
      <c r="J740" s="61" t="s">
        <v>1196</v>
      </c>
      <c r="K740" s="61" t="s">
        <v>4088</v>
      </c>
      <c r="L740" s="61" t="s">
        <v>4089</v>
      </c>
      <c r="M740" s="61" t="s">
        <v>1197</v>
      </c>
      <c r="N740" s="61" t="n">
        <v>133899368</v>
      </c>
      <c r="O740" s="61" t="s">
        <v>1262</v>
      </c>
      <c r="P740" s="61" t="s">
        <v>6034</v>
      </c>
      <c r="R740" s="61" t="s">
        <v>6021</v>
      </c>
      <c r="S740" s="61" t="str">
        <f aca="false">IF(J740="Listed Option",MID(R740,3,9),MID(Q740,3,9))</f>
        <v>09260D107</v>
      </c>
      <c r="T740" s="61" t="str">
        <f aca="false">VLOOKUP(S740,'Output v4'!C:C,1,FALSE())</f>
        <v>09260D107</v>
      </c>
      <c r="W740" s="61" t="s">
        <v>6035</v>
      </c>
      <c r="X740" s="61" t="s">
        <v>6036</v>
      </c>
      <c r="Y740" s="61" t="s">
        <v>6037</v>
      </c>
      <c r="Z740" s="61" t="s">
        <v>1304</v>
      </c>
      <c r="AA740" s="61" t="s">
        <v>1305</v>
      </c>
      <c r="AB740" s="63" t="n">
        <v>341</v>
      </c>
      <c r="AC740" s="63" t="n">
        <v>341</v>
      </c>
      <c r="AD740" s="61" t="n">
        <v>100</v>
      </c>
      <c r="AE740" s="61" t="n">
        <v>0</v>
      </c>
      <c r="AF740" s="64" t="n">
        <v>34100</v>
      </c>
      <c r="AG740" s="61" t="s">
        <v>689</v>
      </c>
      <c r="AH740" s="62" t="n">
        <v>45291</v>
      </c>
      <c r="AI740" s="65" t="n">
        <v>0.005</v>
      </c>
      <c r="AJ740" s="61" t="s">
        <v>1266</v>
      </c>
      <c r="AK740" s="65" t="n">
        <v>0.005</v>
      </c>
      <c r="AL740" s="65" t="n">
        <v>130.92</v>
      </c>
      <c r="AM740" s="66" t="n">
        <v>170.5</v>
      </c>
      <c r="AN740" s="66" t="n">
        <f aca="false">IF(J740="Listed Option",AF740*AL740,AM740)</f>
        <v>4464372</v>
      </c>
      <c r="AO740" s="61" t="s">
        <v>1267</v>
      </c>
      <c r="AP740" s="61" t="n">
        <v>100</v>
      </c>
      <c r="AQ740" s="61" t="n">
        <v>100</v>
      </c>
      <c r="AV740" s="61" t="s">
        <v>6023</v>
      </c>
      <c r="AW740" s="61" t="s">
        <v>4070</v>
      </c>
      <c r="AY740" s="61" t="s">
        <v>5714</v>
      </c>
      <c r="AZ740" s="61" t="s">
        <v>5714</v>
      </c>
      <c r="BA740" s="61" t="s">
        <v>5714</v>
      </c>
      <c r="BB740" s="67" t="n">
        <v>0</v>
      </c>
      <c r="BE740" s="61" t="n">
        <v>238575</v>
      </c>
      <c r="BG740" s="61" t="s">
        <v>4084</v>
      </c>
      <c r="BJ740" s="61" t="s">
        <v>5714</v>
      </c>
      <c r="BL740" s="61" t="s">
        <v>6021</v>
      </c>
      <c r="BM740" s="61" t="s">
        <v>6021</v>
      </c>
      <c r="BN740" s="70" t="n">
        <v>-4464372</v>
      </c>
      <c r="BO740" s="68" t="n">
        <v>4464372</v>
      </c>
      <c r="BP740" s="68" t="n">
        <v>1.705</v>
      </c>
      <c r="BQ740" s="68" t="n">
        <v>1.705</v>
      </c>
      <c r="BR740" s="69" t="n">
        <v>341</v>
      </c>
      <c r="BS740" s="63" t="n">
        <v>341</v>
      </c>
      <c r="BU740" s="68" t="n">
        <v>341</v>
      </c>
    </row>
    <row r="741" customFormat="false" ht="15" hidden="true" customHeight="false" outlineLevel="0" collapsed="false">
      <c r="A741" s="61" t="s">
        <v>6038</v>
      </c>
      <c r="B741" s="61" t="s">
        <v>6039</v>
      </c>
      <c r="C741" s="62" t="n">
        <v>45291</v>
      </c>
      <c r="D741" s="62" t="n">
        <v>45291</v>
      </c>
      <c r="E741" s="61" t="s">
        <v>1259</v>
      </c>
      <c r="F741" s="61" t="s">
        <v>778</v>
      </c>
      <c r="G741" s="61" t="s">
        <v>6040</v>
      </c>
      <c r="H741" s="61" t="s">
        <v>6019</v>
      </c>
      <c r="I741" s="61" t="s">
        <v>5714</v>
      </c>
      <c r="J741" s="61" t="s">
        <v>1196</v>
      </c>
      <c r="K741" s="61" t="s">
        <v>4088</v>
      </c>
      <c r="L741" s="61" t="s">
        <v>4089</v>
      </c>
      <c r="M741" s="61" t="s">
        <v>1197</v>
      </c>
      <c r="N741" s="61" t="n">
        <v>181999275</v>
      </c>
      <c r="O741" s="61" t="s">
        <v>1262</v>
      </c>
      <c r="P741" s="61" t="s">
        <v>6041</v>
      </c>
      <c r="R741" s="61" t="s">
        <v>6021</v>
      </c>
      <c r="S741" s="61" t="str">
        <f aca="false">IF(J741="Listed Option",MID(R741,3,9),MID(Q741,3,9))</f>
        <v>09260D107</v>
      </c>
      <c r="T741" s="61" t="str">
        <f aca="false">VLOOKUP(S741,'Output v4'!C:C,1,FALSE())</f>
        <v>09260D107</v>
      </c>
      <c r="W741" s="61" t="s">
        <v>6042</v>
      </c>
      <c r="X741" s="61" t="s">
        <v>6043</v>
      </c>
      <c r="Y741" s="61" t="s">
        <v>6044</v>
      </c>
      <c r="Z741" s="61" t="s">
        <v>1304</v>
      </c>
      <c r="AA741" s="61" t="s">
        <v>1305</v>
      </c>
      <c r="AB741" s="63" t="n">
        <v>12</v>
      </c>
      <c r="AC741" s="63" t="n">
        <v>12</v>
      </c>
      <c r="AD741" s="61" t="n">
        <v>100</v>
      </c>
      <c r="AE741" s="61" t="n">
        <v>0</v>
      </c>
      <c r="AF741" s="64" t="n">
        <v>1200</v>
      </c>
      <c r="AG741" s="61" t="s">
        <v>689</v>
      </c>
      <c r="AH741" s="62" t="n">
        <v>45291</v>
      </c>
      <c r="AI741" s="65" t="n">
        <v>3.175</v>
      </c>
      <c r="AJ741" s="61" t="s">
        <v>1266</v>
      </c>
      <c r="AK741" s="65" t="n">
        <v>3.175</v>
      </c>
      <c r="AL741" s="65" t="n">
        <v>130.92</v>
      </c>
      <c r="AM741" s="66" t="n">
        <v>3810</v>
      </c>
      <c r="AN741" s="66" t="n">
        <f aca="false">IF(J741="Listed Option",AF741*AL741,AM741)</f>
        <v>157104</v>
      </c>
      <c r="AO741" s="61" t="s">
        <v>1267</v>
      </c>
      <c r="AP741" s="61" t="n">
        <v>100</v>
      </c>
      <c r="AQ741" s="61" t="n">
        <v>100</v>
      </c>
      <c r="AV741" s="61" t="s">
        <v>6023</v>
      </c>
      <c r="AW741" s="61" t="s">
        <v>4070</v>
      </c>
      <c r="AY741" s="61" t="s">
        <v>5714</v>
      </c>
      <c r="AZ741" s="61" t="s">
        <v>5714</v>
      </c>
      <c r="BA741" s="61" t="s">
        <v>5714</v>
      </c>
      <c r="BB741" s="67" t="n">
        <v>0</v>
      </c>
      <c r="BE741" s="61" t="n">
        <v>238575</v>
      </c>
      <c r="BG741" s="61" t="s">
        <v>4084</v>
      </c>
      <c r="BJ741" s="61" t="s">
        <v>5714</v>
      </c>
      <c r="BL741" s="61" t="s">
        <v>6021</v>
      </c>
      <c r="BM741" s="61" t="s">
        <v>6021</v>
      </c>
      <c r="BN741" s="70" t="n">
        <v>-157104</v>
      </c>
      <c r="BO741" s="68" t="n">
        <v>157104</v>
      </c>
      <c r="BP741" s="68" t="n">
        <v>38.1</v>
      </c>
      <c r="BQ741" s="68" t="n">
        <v>38.1</v>
      </c>
      <c r="BR741" s="69" t="n">
        <v>12</v>
      </c>
      <c r="BS741" s="63" t="n">
        <v>12</v>
      </c>
      <c r="BU741" s="68" t="n">
        <v>12</v>
      </c>
    </row>
    <row r="742" customFormat="false" ht="15" hidden="true" customHeight="false" outlineLevel="0" collapsed="false">
      <c r="A742" s="61" t="s">
        <v>6045</v>
      </c>
      <c r="B742" s="61" t="s">
        <v>6046</v>
      </c>
      <c r="C742" s="62" t="n">
        <v>45291</v>
      </c>
      <c r="D742" s="62" t="n">
        <v>45291</v>
      </c>
      <c r="E742" s="61" t="s">
        <v>1259</v>
      </c>
      <c r="F742" s="61" t="s">
        <v>778</v>
      </c>
      <c r="G742" s="61" t="s">
        <v>6047</v>
      </c>
      <c r="H742" s="61" t="s">
        <v>6019</v>
      </c>
      <c r="I742" s="61" t="s">
        <v>5714</v>
      </c>
      <c r="J742" s="61" t="s">
        <v>1196</v>
      </c>
      <c r="K742" s="61" t="s">
        <v>4088</v>
      </c>
      <c r="L742" s="61" t="s">
        <v>4277</v>
      </c>
      <c r="M742" s="61" t="s">
        <v>1198</v>
      </c>
      <c r="N742" s="61" t="n">
        <v>181999314</v>
      </c>
      <c r="O742" s="61" t="s">
        <v>1262</v>
      </c>
      <c r="P742" s="61" t="s">
        <v>6048</v>
      </c>
      <c r="R742" s="61" t="s">
        <v>6021</v>
      </c>
      <c r="S742" s="61" t="str">
        <f aca="false">IF(J742="Listed Option",MID(R742,3,9),MID(Q742,3,9))</f>
        <v>09260D107</v>
      </c>
      <c r="T742" s="61" t="str">
        <f aca="false">VLOOKUP(S742,'Output v4'!C:C,1,FALSE())</f>
        <v>09260D107</v>
      </c>
      <c r="W742" s="61" t="s">
        <v>6049</v>
      </c>
      <c r="X742" s="61" t="s">
        <v>6050</v>
      </c>
      <c r="Y742" s="61" t="s">
        <v>6051</v>
      </c>
      <c r="Z742" s="61" t="s">
        <v>1304</v>
      </c>
      <c r="AA742" s="61" t="s">
        <v>1305</v>
      </c>
      <c r="AB742" s="63" t="n">
        <v>12</v>
      </c>
      <c r="AC742" s="63" t="n">
        <v>12</v>
      </c>
      <c r="AD742" s="61" t="n">
        <v>100</v>
      </c>
      <c r="AE742" s="61" t="n">
        <v>0</v>
      </c>
      <c r="AF742" s="64" t="n">
        <v>1200</v>
      </c>
      <c r="AG742" s="61" t="s">
        <v>689</v>
      </c>
      <c r="AH742" s="62" t="n">
        <v>45291</v>
      </c>
      <c r="AI742" s="65" t="n">
        <v>2.425</v>
      </c>
      <c r="AJ742" s="61" t="s">
        <v>1266</v>
      </c>
      <c r="AK742" s="65" t="n">
        <v>2.425</v>
      </c>
      <c r="AL742" s="65" t="n">
        <v>130.92</v>
      </c>
      <c r="AM742" s="66" t="n">
        <v>2910</v>
      </c>
      <c r="AN742" s="66" t="n">
        <f aca="false">IF(J742="Listed Option",AF742*AL742,AM742)</f>
        <v>157104</v>
      </c>
      <c r="AO742" s="61" t="s">
        <v>1267</v>
      </c>
      <c r="AP742" s="61" t="n">
        <v>100</v>
      </c>
      <c r="AQ742" s="61" t="n">
        <v>100</v>
      </c>
      <c r="AV742" s="61" t="s">
        <v>6023</v>
      </c>
      <c r="AW742" s="61" t="s">
        <v>4070</v>
      </c>
      <c r="AY742" s="61" t="s">
        <v>5714</v>
      </c>
      <c r="AZ742" s="61" t="s">
        <v>5714</v>
      </c>
      <c r="BA742" s="61" t="s">
        <v>5714</v>
      </c>
      <c r="BB742" s="67" t="n">
        <v>0</v>
      </c>
      <c r="BE742" s="61" t="n">
        <v>238575</v>
      </c>
      <c r="BG742" s="61" t="s">
        <v>4084</v>
      </c>
      <c r="BJ742" s="61" t="s">
        <v>5714</v>
      </c>
      <c r="BL742" s="61" t="s">
        <v>6021</v>
      </c>
      <c r="BM742" s="61" t="s">
        <v>6021</v>
      </c>
      <c r="BN742" s="70" t="n">
        <v>157104</v>
      </c>
      <c r="BO742" s="68" t="n">
        <v>157104</v>
      </c>
      <c r="BP742" s="68" t="n">
        <v>29.1</v>
      </c>
      <c r="BQ742" s="68" t="n">
        <v>29.1</v>
      </c>
      <c r="BR742" s="69" t="n">
        <v>12</v>
      </c>
      <c r="BS742" s="63" t="n">
        <v>12</v>
      </c>
      <c r="BU742" s="68" t="n">
        <v>12</v>
      </c>
    </row>
    <row r="743" customFormat="false" ht="15" hidden="true" customHeight="false" outlineLevel="0" collapsed="false">
      <c r="A743" s="61" t="s">
        <v>6052</v>
      </c>
      <c r="B743" s="61" t="s">
        <v>6053</v>
      </c>
      <c r="C743" s="62" t="n">
        <v>45291</v>
      </c>
      <c r="D743" s="62" t="n">
        <v>45291</v>
      </c>
      <c r="E743" s="61" t="s">
        <v>1259</v>
      </c>
      <c r="F743" s="61" t="s">
        <v>779</v>
      </c>
      <c r="G743" s="61" t="s">
        <v>6054</v>
      </c>
      <c r="H743" s="61" t="s">
        <v>6054</v>
      </c>
      <c r="I743" s="61" t="s">
        <v>6055</v>
      </c>
      <c r="J743" s="61" t="s">
        <v>1195</v>
      </c>
      <c r="K743" s="61" t="s">
        <v>1195</v>
      </c>
      <c r="L743" s="61" t="s">
        <v>1195</v>
      </c>
      <c r="N743" s="61" t="n">
        <v>45741286</v>
      </c>
      <c r="O743" s="61" t="s">
        <v>1262</v>
      </c>
      <c r="P743" s="61" t="s">
        <v>6056</v>
      </c>
      <c r="Q743" s="61" t="s">
        <v>6057</v>
      </c>
      <c r="R743" s="61" t="s">
        <v>6057</v>
      </c>
      <c r="S743" s="61" t="str">
        <f aca="false">IF(J743="Listed Option",MID(R743,3,9),MID(Q743,3,9))</f>
        <v>09627Y109</v>
      </c>
      <c r="T743" s="61" t="str">
        <f aca="false">VLOOKUP(S743,'Output v4'!C:C,1,FALSE())</f>
        <v>09627Y109</v>
      </c>
      <c r="U743" s="61" t="s">
        <v>68</v>
      </c>
      <c r="V743" s="61" t="s">
        <v>6058</v>
      </c>
      <c r="W743" s="61" t="s">
        <v>6059</v>
      </c>
      <c r="Y743" s="61" t="s">
        <v>6060</v>
      </c>
      <c r="Z743" s="61" t="s">
        <v>1304</v>
      </c>
      <c r="AA743" s="61" t="s">
        <v>1305</v>
      </c>
      <c r="AB743" s="63" t="n">
        <v>40028</v>
      </c>
      <c r="AC743" s="63" t="n">
        <v>40028</v>
      </c>
      <c r="AE743" s="61" t="n">
        <v>0</v>
      </c>
      <c r="AF743" s="64" t="n">
        <v>40028</v>
      </c>
      <c r="AG743" s="61" t="s">
        <v>689</v>
      </c>
      <c r="AH743" s="62" t="n">
        <v>45291</v>
      </c>
      <c r="AI743" s="65" t="n">
        <v>92.24</v>
      </c>
      <c r="AJ743" s="61" t="s">
        <v>3614</v>
      </c>
      <c r="AK743" s="65" t="n">
        <v>92.24</v>
      </c>
      <c r="AL743" s="65" t="n">
        <v>92.24</v>
      </c>
      <c r="AM743" s="66" t="n">
        <v>3692182.72</v>
      </c>
      <c r="AN743" s="66" t="n">
        <f aca="false">IF(J743="Listed Option",AF743*AL743,AM743)</f>
        <v>3692182.72</v>
      </c>
      <c r="AO743" s="61" t="s">
        <v>1267</v>
      </c>
      <c r="AP743" s="61" t="n">
        <v>1</v>
      </c>
      <c r="AQ743" s="61" t="n">
        <v>1</v>
      </c>
      <c r="AV743" s="61" t="s">
        <v>6060</v>
      </c>
      <c r="AW743" s="61" t="s">
        <v>4070</v>
      </c>
      <c r="AY743" s="61" t="s">
        <v>6055</v>
      </c>
      <c r="AZ743" s="61" t="s">
        <v>6055</v>
      </c>
      <c r="BA743" s="61" t="s">
        <v>6055</v>
      </c>
      <c r="BB743" s="67" t="n">
        <v>0</v>
      </c>
      <c r="BE743" s="61" t="n">
        <v>238575</v>
      </c>
      <c r="BF743" s="61" t="s">
        <v>779</v>
      </c>
      <c r="BG743" s="61" t="s">
        <v>4084</v>
      </c>
      <c r="BH743" s="61" t="s">
        <v>4084</v>
      </c>
      <c r="BI743" s="61" t="s">
        <v>6055</v>
      </c>
      <c r="BJ743" s="61" t="s">
        <v>6055</v>
      </c>
      <c r="BK743" s="61" t="s">
        <v>6055</v>
      </c>
      <c r="BL743" s="61" t="s">
        <v>6057</v>
      </c>
      <c r="BM743" s="61" t="s">
        <v>6057</v>
      </c>
      <c r="BN743" s="70" t="n">
        <v>3692182.72</v>
      </c>
      <c r="BO743" s="68" t="n">
        <v>3692182.72</v>
      </c>
      <c r="BP743" s="68" t="n">
        <v>3692182.72</v>
      </c>
      <c r="BQ743" s="68" t="n">
        <v>3692182.72</v>
      </c>
      <c r="BR743" s="69" t="n">
        <v>40028</v>
      </c>
      <c r="BU743" s="68" t="n">
        <v>40028</v>
      </c>
    </row>
    <row r="744" customFormat="false" ht="15" hidden="true" customHeight="false" outlineLevel="0" collapsed="false">
      <c r="A744" s="61" t="s">
        <v>6061</v>
      </c>
      <c r="B744" s="61" t="s">
        <v>6062</v>
      </c>
      <c r="C744" s="62" t="n">
        <v>45291</v>
      </c>
      <c r="D744" s="62" t="n">
        <v>45291</v>
      </c>
      <c r="E744" s="61" t="s">
        <v>1259</v>
      </c>
      <c r="F744" s="61" t="s">
        <v>780</v>
      </c>
      <c r="G744" s="61" t="s">
        <v>6063</v>
      </c>
      <c r="H744" s="61" t="s">
        <v>6063</v>
      </c>
      <c r="I744" s="61" t="s">
        <v>6064</v>
      </c>
      <c r="J744" s="61" t="s">
        <v>1195</v>
      </c>
      <c r="K744" s="61" t="s">
        <v>1195</v>
      </c>
      <c r="L744" s="61" t="s">
        <v>1195</v>
      </c>
      <c r="N744" s="61" t="n">
        <v>88241</v>
      </c>
      <c r="O744" s="61" t="s">
        <v>1262</v>
      </c>
      <c r="P744" s="61" t="s">
        <v>6065</v>
      </c>
      <c r="Q744" s="61" t="s">
        <v>6066</v>
      </c>
      <c r="R744" s="61" t="s">
        <v>6066</v>
      </c>
      <c r="S744" s="61" t="str">
        <f aca="false">IF(J744="Listed Option",MID(R744,3,9),MID(Q744,3,9))</f>
        <v>097023105</v>
      </c>
      <c r="T744" s="61" t="str">
        <f aca="false">VLOOKUP(S744,'Output v4'!C:C,1,FALSE())</f>
        <v>097023105</v>
      </c>
      <c r="U744" s="61" t="s">
        <v>69</v>
      </c>
      <c r="V744" s="61" t="s">
        <v>6067</v>
      </c>
      <c r="W744" s="61" t="s">
        <v>6064</v>
      </c>
      <c r="Y744" s="61" t="s">
        <v>6068</v>
      </c>
      <c r="Z744" s="61" t="s">
        <v>1304</v>
      </c>
      <c r="AA744" s="61" t="s">
        <v>1305</v>
      </c>
      <c r="AB744" s="63" t="n">
        <v>-5</v>
      </c>
      <c r="AC744" s="63" t="n">
        <v>-5</v>
      </c>
      <c r="AE744" s="61" t="n">
        <v>0</v>
      </c>
      <c r="AF744" s="64" t="n">
        <v>-5</v>
      </c>
      <c r="AG744" s="61" t="s">
        <v>1273</v>
      </c>
      <c r="AH744" s="62" t="n">
        <v>45291</v>
      </c>
      <c r="AI744" s="65" t="n">
        <v>260.66</v>
      </c>
      <c r="AJ744" s="61" t="s">
        <v>3614</v>
      </c>
      <c r="AK744" s="65" t="n">
        <v>260.66</v>
      </c>
      <c r="AL744" s="65" t="n">
        <v>260.66</v>
      </c>
      <c r="AM744" s="66" t="n">
        <v>-1303.3</v>
      </c>
      <c r="AN744" s="66" t="n">
        <f aca="false">IF(J744="Listed Option",AF744*AL744,AM744)</f>
        <v>-1303.3</v>
      </c>
      <c r="AO744" s="61" t="s">
        <v>1267</v>
      </c>
      <c r="AP744" s="61" t="n">
        <v>1</v>
      </c>
      <c r="AQ744" s="61" t="n">
        <v>1</v>
      </c>
      <c r="AV744" s="61" t="s">
        <v>6068</v>
      </c>
      <c r="AW744" s="61" t="s">
        <v>4070</v>
      </c>
      <c r="AY744" s="61" t="s">
        <v>6064</v>
      </c>
      <c r="AZ744" s="61" t="s">
        <v>6064</v>
      </c>
      <c r="BA744" s="61" t="s">
        <v>6064</v>
      </c>
      <c r="BB744" s="67" t="n">
        <v>0</v>
      </c>
      <c r="BE744" s="61" t="n">
        <v>238575</v>
      </c>
      <c r="BF744" s="61" t="s">
        <v>780</v>
      </c>
      <c r="BG744" s="61" t="s">
        <v>4084</v>
      </c>
      <c r="BH744" s="61" t="s">
        <v>4084</v>
      </c>
      <c r="BI744" s="61" t="s">
        <v>6064</v>
      </c>
      <c r="BJ744" s="61" t="s">
        <v>6064</v>
      </c>
      <c r="BK744" s="61" t="s">
        <v>6064</v>
      </c>
      <c r="BL744" s="61" t="s">
        <v>6066</v>
      </c>
      <c r="BM744" s="61" t="s">
        <v>6066</v>
      </c>
      <c r="BN744" s="70" t="n">
        <v>-1303.3</v>
      </c>
      <c r="BO744" s="68" t="n">
        <v>-1303.3</v>
      </c>
      <c r="BP744" s="68" t="n">
        <v>-1303.3</v>
      </c>
      <c r="BQ744" s="68" t="n">
        <v>-1303.3</v>
      </c>
      <c r="BR744" s="69" t="n">
        <v>-5</v>
      </c>
      <c r="BU744" s="68" t="n">
        <v>5</v>
      </c>
    </row>
    <row r="745" customFormat="false" ht="15" hidden="true" customHeight="false" outlineLevel="0" collapsed="false">
      <c r="A745" s="61" t="s">
        <v>6069</v>
      </c>
      <c r="B745" s="61" t="s">
        <v>6070</v>
      </c>
      <c r="C745" s="62" t="n">
        <v>45291</v>
      </c>
      <c r="D745" s="62" t="n">
        <v>45291</v>
      </c>
      <c r="E745" s="61" t="s">
        <v>1259</v>
      </c>
      <c r="F745" s="61" t="s">
        <v>780</v>
      </c>
      <c r="G745" s="61" t="s">
        <v>6071</v>
      </c>
      <c r="H745" s="61" t="s">
        <v>6063</v>
      </c>
      <c r="I745" s="61" t="s">
        <v>6064</v>
      </c>
      <c r="J745" s="61" t="s">
        <v>1196</v>
      </c>
      <c r="K745" s="61" t="s">
        <v>4088</v>
      </c>
      <c r="L745" s="61" t="s">
        <v>4089</v>
      </c>
      <c r="M745" s="61" t="s">
        <v>1197</v>
      </c>
      <c r="N745" s="61" t="n">
        <v>185870084</v>
      </c>
      <c r="O745" s="61" t="s">
        <v>1262</v>
      </c>
      <c r="P745" s="61" t="s">
        <v>6072</v>
      </c>
      <c r="R745" s="61" t="s">
        <v>6066</v>
      </c>
      <c r="S745" s="61" t="str">
        <f aca="false">IF(J745="Listed Option",MID(R745,3,9),MID(Q745,3,9))</f>
        <v>097023105</v>
      </c>
      <c r="T745" s="61" t="str">
        <f aca="false">VLOOKUP(S745,'Output v4'!C:C,1,FALSE())</f>
        <v>097023105</v>
      </c>
      <c r="W745" s="61" t="s">
        <v>6073</v>
      </c>
      <c r="X745" s="61" t="s">
        <v>6074</v>
      </c>
      <c r="Y745" s="61" t="s">
        <v>6075</v>
      </c>
      <c r="Z745" s="61" t="s">
        <v>1304</v>
      </c>
      <c r="AA745" s="61" t="s">
        <v>1305</v>
      </c>
      <c r="AB745" s="63" t="n">
        <v>6</v>
      </c>
      <c r="AC745" s="63" t="n">
        <v>6</v>
      </c>
      <c r="AD745" s="61" t="n">
        <v>100</v>
      </c>
      <c r="AE745" s="61" t="n">
        <v>0</v>
      </c>
      <c r="AF745" s="64" t="n">
        <v>600</v>
      </c>
      <c r="AG745" s="61" t="s">
        <v>689</v>
      </c>
      <c r="AH745" s="62" t="n">
        <v>45291</v>
      </c>
      <c r="AI745" s="65" t="n">
        <v>5.925</v>
      </c>
      <c r="AJ745" s="61" t="s">
        <v>1266</v>
      </c>
      <c r="AK745" s="65" t="n">
        <v>5.925</v>
      </c>
      <c r="AL745" s="65" t="n">
        <v>260.66</v>
      </c>
      <c r="AM745" s="66" t="n">
        <v>3555</v>
      </c>
      <c r="AN745" s="66" t="n">
        <f aca="false">IF(J745="Listed Option",AF745*AL745,AM745)</f>
        <v>156396</v>
      </c>
      <c r="AO745" s="61" t="s">
        <v>1267</v>
      </c>
      <c r="AP745" s="61" t="n">
        <v>100</v>
      </c>
      <c r="AQ745" s="61" t="n">
        <v>100</v>
      </c>
      <c r="AV745" s="61" t="s">
        <v>6068</v>
      </c>
      <c r="AW745" s="61" t="s">
        <v>4070</v>
      </c>
      <c r="AY745" s="61" t="s">
        <v>6064</v>
      </c>
      <c r="AZ745" s="61" t="s">
        <v>6064</v>
      </c>
      <c r="BA745" s="61" t="s">
        <v>6064</v>
      </c>
      <c r="BB745" s="67" t="n">
        <v>0</v>
      </c>
      <c r="BE745" s="61" t="n">
        <v>238575</v>
      </c>
      <c r="BG745" s="61" t="s">
        <v>4084</v>
      </c>
      <c r="BJ745" s="61" t="s">
        <v>6064</v>
      </c>
      <c r="BL745" s="61" t="s">
        <v>6066</v>
      </c>
      <c r="BM745" s="61" t="s">
        <v>6066</v>
      </c>
      <c r="BN745" s="70" t="n">
        <v>-156396</v>
      </c>
      <c r="BO745" s="68" t="n">
        <v>156396</v>
      </c>
      <c r="BP745" s="68" t="n">
        <v>35.55</v>
      </c>
      <c r="BQ745" s="68" t="n">
        <v>35.55</v>
      </c>
      <c r="BR745" s="69" t="n">
        <v>6</v>
      </c>
      <c r="BS745" s="63" t="n">
        <v>6</v>
      </c>
      <c r="BU745" s="68" t="n">
        <v>6</v>
      </c>
    </row>
    <row r="746" customFormat="false" ht="15" hidden="true" customHeight="false" outlineLevel="0" collapsed="false">
      <c r="A746" s="61" t="s">
        <v>6076</v>
      </c>
      <c r="B746" s="61" t="s">
        <v>6077</v>
      </c>
      <c r="C746" s="62" t="n">
        <v>45291</v>
      </c>
      <c r="D746" s="62" t="n">
        <v>45291</v>
      </c>
      <c r="E746" s="61" t="s">
        <v>1259</v>
      </c>
      <c r="F746" s="61" t="s">
        <v>780</v>
      </c>
      <c r="G746" s="61" t="s">
        <v>6078</v>
      </c>
      <c r="H746" s="61" t="s">
        <v>6063</v>
      </c>
      <c r="I746" s="61" t="s">
        <v>6064</v>
      </c>
      <c r="J746" s="61" t="s">
        <v>1196</v>
      </c>
      <c r="K746" s="61" t="s">
        <v>4088</v>
      </c>
      <c r="L746" s="61" t="s">
        <v>4277</v>
      </c>
      <c r="M746" s="61" t="s">
        <v>1198</v>
      </c>
      <c r="N746" s="61" t="n">
        <v>190783099</v>
      </c>
      <c r="O746" s="61" t="s">
        <v>1262</v>
      </c>
      <c r="P746" s="61" t="s">
        <v>6079</v>
      </c>
      <c r="R746" s="61" t="s">
        <v>6066</v>
      </c>
      <c r="S746" s="61" t="str">
        <f aca="false">IF(J746="Listed Option",MID(R746,3,9),MID(Q746,3,9))</f>
        <v>097023105</v>
      </c>
      <c r="T746" s="61" t="str">
        <f aca="false">VLOOKUP(S746,'Output v4'!C:C,1,FALSE())</f>
        <v>097023105</v>
      </c>
      <c r="W746" s="61" t="s">
        <v>6080</v>
      </c>
      <c r="X746" s="61" t="s">
        <v>6081</v>
      </c>
      <c r="Y746" s="61" t="s">
        <v>6082</v>
      </c>
      <c r="Z746" s="61" t="s">
        <v>1304</v>
      </c>
      <c r="AA746" s="61" t="s">
        <v>1305</v>
      </c>
      <c r="AB746" s="63" t="n">
        <v>6</v>
      </c>
      <c r="AC746" s="63" t="n">
        <v>6</v>
      </c>
      <c r="AD746" s="61" t="n">
        <v>100</v>
      </c>
      <c r="AE746" s="61" t="n">
        <v>0</v>
      </c>
      <c r="AF746" s="64" t="n">
        <v>600</v>
      </c>
      <c r="AG746" s="61" t="s">
        <v>689</v>
      </c>
      <c r="AH746" s="62" t="n">
        <v>45291</v>
      </c>
      <c r="AI746" s="65" t="n">
        <v>3.375</v>
      </c>
      <c r="AJ746" s="61" t="s">
        <v>1266</v>
      </c>
      <c r="AK746" s="65" t="n">
        <v>3.375</v>
      </c>
      <c r="AL746" s="65" t="n">
        <v>260.66</v>
      </c>
      <c r="AM746" s="66" t="n">
        <v>2025</v>
      </c>
      <c r="AN746" s="66" t="n">
        <f aca="false">IF(J746="Listed Option",AF746*AL746,AM746)</f>
        <v>156396</v>
      </c>
      <c r="AO746" s="61" t="s">
        <v>1267</v>
      </c>
      <c r="AP746" s="61" t="n">
        <v>100</v>
      </c>
      <c r="AQ746" s="61" t="n">
        <v>100</v>
      </c>
      <c r="AV746" s="61" t="s">
        <v>6068</v>
      </c>
      <c r="AW746" s="61" t="s">
        <v>4070</v>
      </c>
      <c r="AY746" s="61" t="s">
        <v>6064</v>
      </c>
      <c r="AZ746" s="61" t="s">
        <v>6064</v>
      </c>
      <c r="BA746" s="61" t="s">
        <v>6064</v>
      </c>
      <c r="BB746" s="67" t="n">
        <v>0</v>
      </c>
      <c r="BE746" s="61" t="n">
        <v>238575</v>
      </c>
      <c r="BG746" s="61" t="s">
        <v>4084</v>
      </c>
      <c r="BJ746" s="61" t="s">
        <v>6064</v>
      </c>
      <c r="BL746" s="61" t="s">
        <v>6066</v>
      </c>
      <c r="BM746" s="61" t="s">
        <v>6066</v>
      </c>
      <c r="BN746" s="70" t="n">
        <v>156396</v>
      </c>
      <c r="BO746" s="68" t="n">
        <v>156396</v>
      </c>
      <c r="BP746" s="68" t="n">
        <v>20.25</v>
      </c>
      <c r="BQ746" s="68" t="n">
        <v>20.25</v>
      </c>
      <c r="BR746" s="69" t="n">
        <v>6</v>
      </c>
      <c r="BS746" s="63" t="n">
        <v>6</v>
      </c>
      <c r="BU746" s="68" t="n">
        <v>6</v>
      </c>
    </row>
    <row r="747" customFormat="false" ht="15" hidden="true" customHeight="false" outlineLevel="0" collapsed="false">
      <c r="A747" s="61" t="s">
        <v>6083</v>
      </c>
      <c r="B747" s="61" t="s">
        <v>6084</v>
      </c>
      <c r="C747" s="62" t="n">
        <v>45291</v>
      </c>
      <c r="D747" s="62" t="n">
        <v>45291</v>
      </c>
      <c r="E747" s="61" t="s">
        <v>1259</v>
      </c>
      <c r="F747" s="61" t="s">
        <v>6085</v>
      </c>
      <c r="G747" s="61" t="s">
        <v>6086</v>
      </c>
      <c r="H747" s="61" t="s">
        <v>6086</v>
      </c>
      <c r="I747" s="61" t="s">
        <v>6087</v>
      </c>
      <c r="J747" s="61" t="s">
        <v>1199</v>
      </c>
      <c r="K747" s="61" t="s">
        <v>4065</v>
      </c>
      <c r="L747" s="61" t="s">
        <v>4065</v>
      </c>
      <c r="N747" s="61" t="n">
        <v>87332647</v>
      </c>
      <c r="O747" s="61" t="s">
        <v>1262</v>
      </c>
      <c r="P747" s="61" t="s">
        <v>6088</v>
      </c>
      <c r="Q747" s="61" t="s">
        <v>6089</v>
      </c>
      <c r="R747" s="61" t="s">
        <v>6089</v>
      </c>
      <c r="S747" s="61" t="str">
        <f aca="false">IF(J747="Listed Option",MID(R747,3,9),MID(Q747,3,9))</f>
        <v>097751BT7</v>
      </c>
      <c r="T747" s="61" t="e">
        <f aca="false">VLOOKUP(S747,'Output v4'!C:C,1,FALSE())</f>
        <v>#N/A</v>
      </c>
      <c r="U747" s="61" t="s">
        <v>6090</v>
      </c>
      <c r="V747" s="61" t="s">
        <v>6091</v>
      </c>
      <c r="Z747" s="61" t="s">
        <v>1304</v>
      </c>
      <c r="AA747" s="61" t="s">
        <v>1305</v>
      </c>
      <c r="AB747" s="63" t="n">
        <v>-9831</v>
      </c>
      <c r="AC747" s="63" t="n">
        <v>-9831000</v>
      </c>
      <c r="AE747" s="61" t="n">
        <v>1000</v>
      </c>
      <c r="AF747" s="64" t="n">
        <v>-9831000</v>
      </c>
      <c r="AG747" s="61" t="s">
        <v>1273</v>
      </c>
      <c r="AH747" s="62" t="n">
        <v>45291</v>
      </c>
      <c r="AI747" s="65" t="n">
        <v>1.001121</v>
      </c>
      <c r="AJ747" s="61" t="s">
        <v>1266</v>
      </c>
      <c r="AK747" s="65" t="n">
        <v>1.001121</v>
      </c>
      <c r="AL747" s="65" t="n">
        <v>1.001121</v>
      </c>
      <c r="AM747" s="66" t="n">
        <v>-9842020.551</v>
      </c>
      <c r="AN747" s="66" t="n">
        <f aca="false">IF(J747="Listed Option",AF747*AL747,AM747)</f>
        <v>-9842020.551</v>
      </c>
      <c r="AO747" s="61" t="s">
        <v>1267</v>
      </c>
      <c r="AW747" s="61" t="s">
        <v>4070</v>
      </c>
      <c r="AY747" s="61" t="s">
        <v>6086</v>
      </c>
      <c r="BA747" s="61" t="s">
        <v>6086</v>
      </c>
      <c r="BB747" s="67" t="n">
        <v>76</v>
      </c>
      <c r="BE747" s="61" t="n">
        <v>238575</v>
      </c>
      <c r="BF747" s="61" t="s">
        <v>6085</v>
      </c>
      <c r="BG747" s="61" t="s">
        <v>4071</v>
      </c>
      <c r="BH747" s="61" t="s">
        <v>4071</v>
      </c>
      <c r="BI747" s="61" t="s">
        <v>6087</v>
      </c>
      <c r="BJ747" s="61" t="s">
        <v>6086</v>
      </c>
      <c r="BL747" s="61" t="s">
        <v>6089</v>
      </c>
      <c r="BM747" s="61" t="s">
        <v>6089</v>
      </c>
      <c r="BN747" s="70" t="n">
        <v>-9831000</v>
      </c>
      <c r="BP747" s="68" t="n">
        <v>-9842020.551</v>
      </c>
      <c r="BQ747" s="68" t="n">
        <v>-9842020.551</v>
      </c>
      <c r="BR747" s="69" t="n">
        <v>-9831000</v>
      </c>
      <c r="BS747" s="63" t="n">
        <v>-9831</v>
      </c>
      <c r="BU747" s="68" t="n">
        <v>9831000</v>
      </c>
    </row>
    <row r="748" customFormat="false" ht="15" hidden="true" customHeight="false" outlineLevel="0" collapsed="false">
      <c r="A748" s="61" t="s">
        <v>6092</v>
      </c>
      <c r="B748" s="61" t="s">
        <v>6093</v>
      </c>
      <c r="C748" s="62" t="n">
        <v>45291</v>
      </c>
      <c r="D748" s="62" t="n">
        <v>45291</v>
      </c>
      <c r="E748" s="61" t="s">
        <v>1259</v>
      </c>
      <c r="F748" s="61" t="s">
        <v>781</v>
      </c>
      <c r="G748" s="61" t="s">
        <v>6094</v>
      </c>
      <c r="H748" s="61" t="s">
        <v>6094</v>
      </c>
      <c r="I748" s="61" t="s">
        <v>6095</v>
      </c>
      <c r="J748" s="61" t="s">
        <v>1195</v>
      </c>
      <c r="K748" s="61" t="s">
        <v>1195</v>
      </c>
      <c r="L748" s="61" t="s">
        <v>1195</v>
      </c>
      <c r="N748" s="61" t="n">
        <v>114725</v>
      </c>
      <c r="O748" s="61" t="s">
        <v>1262</v>
      </c>
      <c r="P748" s="61" t="s">
        <v>6096</v>
      </c>
      <c r="Q748" s="61" t="s">
        <v>6097</v>
      </c>
      <c r="R748" s="61" t="s">
        <v>6097</v>
      </c>
      <c r="S748" s="61" t="str">
        <f aca="false">IF(J748="Listed Option",MID(R748,3,9),MID(Q748,3,9))</f>
        <v>09857L108</v>
      </c>
      <c r="T748" s="61" t="str">
        <f aca="false">VLOOKUP(S748,'Output v4'!C:C,1,FALSE())</f>
        <v>09857L108</v>
      </c>
      <c r="U748" s="61" t="s">
        <v>70</v>
      </c>
      <c r="V748" s="61" t="s">
        <v>6098</v>
      </c>
      <c r="W748" s="61" t="s">
        <v>6099</v>
      </c>
      <c r="Y748" s="61" t="s">
        <v>6100</v>
      </c>
      <c r="Z748" s="61" t="s">
        <v>1304</v>
      </c>
      <c r="AA748" s="61" t="s">
        <v>1305</v>
      </c>
      <c r="AB748" s="63" t="n">
        <v>-121</v>
      </c>
      <c r="AC748" s="63" t="n">
        <v>-121</v>
      </c>
      <c r="AE748" s="61" t="n">
        <v>0</v>
      </c>
      <c r="AF748" s="64" t="n">
        <v>-121</v>
      </c>
      <c r="AG748" s="61" t="s">
        <v>1273</v>
      </c>
      <c r="AH748" s="62" t="n">
        <v>45291</v>
      </c>
      <c r="AI748" s="65" t="n">
        <v>3547.22</v>
      </c>
      <c r="AJ748" s="61" t="s">
        <v>3614</v>
      </c>
      <c r="AK748" s="65" t="n">
        <v>3547.22</v>
      </c>
      <c r="AL748" s="65" t="n">
        <v>3547.22</v>
      </c>
      <c r="AM748" s="66" t="n">
        <v>-429213.62</v>
      </c>
      <c r="AN748" s="66" t="n">
        <f aca="false">IF(J748="Listed Option",AF748*AL748,AM748)</f>
        <v>-429213.62</v>
      </c>
      <c r="AO748" s="61" t="s">
        <v>1267</v>
      </c>
      <c r="AP748" s="61" t="n">
        <v>1</v>
      </c>
      <c r="AQ748" s="61" t="n">
        <v>1</v>
      </c>
      <c r="AV748" s="61" t="s">
        <v>6100</v>
      </c>
      <c r="AW748" s="61" t="s">
        <v>4070</v>
      </c>
      <c r="AY748" s="61" t="s">
        <v>6095</v>
      </c>
      <c r="AZ748" s="61" t="s">
        <v>6095</v>
      </c>
      <c r="BA748" s="61" t="s">
        <v>6095</v>
      </c>
      <c r="BB748" s="67" t="n">
        <v>0</v>
      </c>
      <c r="BE748" s="61" t="n">
        <v>238575</v>
      </c>
      <c r="BF748" s="61" t="s">
        <v>781</v>
      </c>
      <c r="BG748" s="61" t="s">
        <v>4084</v>
      </c>
      <c r="BH748" s="61" t="s">
        <v>4084</v>
      </c>
      <c r="BI748" s="61" t="s">
        <v>6095</v>
      </c>
      <c r="BJ748" s="61" t="s">
        <v>6095</v>
      </c>
      <c r="BK748" s="61" t="s">
        <v>6095</v>
      </c>
      <c r="BL748" s="61" t="s">
        <v>6097</v>
      </c>
      <c r="BM748" s="61" t="s">
        <v>6097</v>
      </c>
      <c r="BN748" s="70" t="n">
        <v>-429213.62</v>
      </c>
      <c r="BO748" s="68" t="n">
        <v>-429213.62</v>
      </c>
      <c r="BP748" s="68" t="n">
        <v>-429213.62</v>
      </c>
      <c r="BQ748" s="68" t="n">
        <v>-429213.62</v>
      </c>
      <c r="BR748" s="69" t="n">
        <v>-121</v>
      </c>
      <c r="BU748" s="68" t="n">
        <v>121</v>
      </c>
    </row>
    <row r="749" customFormat="false" ht="15" hidden="true" customHeight="false" outlineLevel="0" collapsed="false">
      <c r="A749" s="61" t="s">
        <v>6101</v>
      </c>
      <c r="B749" s="61" t="s">
        <v>6102</v>
      </c>
      <c r="C749" s="62" t="n">
        <v>45291</v>
      </c>
      <c r="D749" s="62" t="n">
        <v>45291</v>
      </c>
      <c r="E749" s="61" t="s">
        <v>1259</v>
      </c>
      <c r="F749" s="61" t="s">
        <v>781</v>
      </c>
      <c r="G749" s="61" t="s">
        <v>6103</v>
      </c>
      <c r="H749" s="61" t="s">
        <v>6094</v>
      </c>
      <c r="I749" s="61" t="s">
        <v>6095</v>
      </c>
      <c r="J749" s="61" t="s">
        <v>1196</v>
      </c>
      <c r="K749" s="61" t="s">
        <v>4088</v>
      </c>
      <c r="L749" s="61" t="s">
        <v>4089</v>
      </c>
      <c r="M749" s="61" t="s">
        <v>1197</v>
      </c>
      <c r="N749" s="61" t="n">
        <v>133532331</v>
      </c>
      <c r="O749" s="61" t="s">
        <v>1262</v>
      </c>
      <c r="P749" s="61" t="s">
        <v>6104</v>
      </c>
      <c r="R749" s="61" t="s">
        <v>6097</v>
      </c>
      <c r="S749" s="61" t="str">
        <f aca="false">IF(J749="Listed Option",MID(R749,3,9),MID(Q749,3,9))</f>
        <v>09857L108</v>
      </c>
      <c r="T749" s="61" t="str">
        <f aca="false">VLOOKUP(S749,'Output v4'!C:C,1,FALSE())</f>
        <v>09857L108</v>
      </c>
      <c r="W749" s="61" t="s">
        <v>6105</v>
      </c>
      <c r="X749" s="61" t="s">
        <v>6106</v>
      </c>
      <c r="Y749" s="61" t="s">
        <v>6107</v>
      </c>
      <c r="Z749" s="61" t="s">
        <v>1304</v>
      </c>
      <c r="AA749" s="61" t="s">
        <v>1305</v>
      </c>
      <c r="AB749" s="63" t="n">
        <v>1</v>
      </c>
      <c r="AC749" s="63" t="n">
        <v>1</v>
      </c>
      <c r="AD749" s="61" t="n">
        <v>100</v>
      </c>
      <c r="AE749" s="61" t="n">
        <v>0</v>
      </c>
      <c r="AF749" s="64" t="n">
        <v>100</v>
      </c>
      <c r="AG749" s="61" t="s">
        <v>689</v>
      </c>
      <c r="AH749" s="62" t="n">
        <v>45291</v>
      </c>
      <c r="AI749" s="65" t="n">
        <v>1.25</v>
      </c>
      <c r="AJ749" s="61" t="s">
        <v>1266</v>
      </c>
      <c r="AK749" s="65" t="n">
        <v>1.25</v>
      </c>
      <c r="AL749" s="65" t="n">
        <v>3547.22</v>
      </c>
      <c r="AM749" s="66" t="n">
        <v>125</v>
      </c>
      <c r="AN749" s="66" t="n">
        <f aca="false">IF(J749="Listed Option",AF749*AL749,AM749)</f>
        <v>354722</v>
      </c>
      <c r="AO749" s="61" t="s">
        <v>1267</v>
      </c>
      <c r="AP749" s="61" t="n">
        <v>100</v>
      </c>
      <c r="AQ749" s="61" t="n">
        <v>100</v>
      </c>
      <c r="AV749" s="61" t="s">
        <v>6100</v>
      </c>
      <c r="AW749" s="61" t="s">
        <v>4070</v>
      </c>
      <c r="AY749" s="61" t="s">
        <v>6095</v>
      </c>
      <c r="AZ749" s="61" t="s">
        <v>6095</v>
      </c>
      <c r="BA749" s="61" t="s">
        <v>6095</v>
      </c>
      <c r="BB749" s="67" t="n">
        <v>0</v>
      </c>
      <c r="BE749" s="61" t="n">
        <v>238575</v>
      </c>
      <c r="BG749" s="61" t="s">
        <v>4084</v>
      </c>
      <c r="BJ749" s="61" t="s">
        <v>6095</v>
      </c>
      <c r="BL749" s="61" t="s">
        <v>6097</v>
      </c>
      <c r="BM749" s="61" t="s">
        <v>6097</v>
      </c>
      <c r="BN749" s="70" t="n">
        <v>-354722</v>
      </c>
      <c r="BO749" s="68" t="n">
        <v>354722</v>
      </c>
      <c r="BP749" s="68" t="n">
        <v>1.25</v>
      </c>
      <c r="BQ749" s="68" t="n">
        <v>1.25</v>
      </c>
      <c r="BR749" s="69" t="n">
        <v>1</v>
      </c>
      <c r="BS749" s="63" t="n">
        <v>1</v>
      </c>
      <c r="BU749" s="68" t="n">
        <v>1</v>
      </c>
    </row>
    <row r="750" customFormat="false" ht="15" hidden="true" customHeight="false" outlineLevel="0" collapsed="false">
      <c r="A750" s="61" t="s">
        <v>6108</v>
      </c>
      <c r="B750" s="61" t="s">
        <v>6109</v>
      </c>
      <c r="C750" s="62" t="n">
        <v>45291</v>
      </c>
      <c r="D750" s="62" t="n">
        <v>45291</v>
      </c>
      <c r="E750" s="61" t="s">
        <v>1259</v>
      </c>
      <c r="F750" s="61" t="s">
        <v>781</v>
      </c>
      <c r="G750" s="61" t="s">
        <v>6110</v>
      </c>
      <c r="H750" s="61" t="s">
        <v>6094</v>
      </c>
      <c r="I750" s="61" t="s">
        <v>6095</v>
      </c>
      <c r="J750" s="61" t="s">
        <v>1196</v>
      </c>
      <c r="K750" s="61" t="s">
        <v>4088</v>
      </c>
      <c r="L750" s="61" t="s">
        <v>4277</v>
      </c>
      <c r="M750" s="61" t="s">
        <v>1198</v>
      </c>
      <c r="N750" s="61" t="n">
        <v>133900709</v>
      </c>
      <c r="O750" s="61" t="s">
        <v>1262</v>
      </c>
      <c r="P750" s="61" t="s">
        <v>6111</v>
      </c>
      <c r="R750" s="61" t="s">
        <v>6097</v>
      </c>
      <c r="S750" s="61" t="str">
        <f aca="false">IF(J750="Listed Option",MID(R750,3,9),MID(Q750,3,9))</f>
        <v>09857L108</v>
      </c>
      <c r="T750" s="61" t="str">
        <f aca="false">VLOOKUP(S750,'Output v4'!C:C,1,FALSE())</f>
        <v>09857L108</v>
      </c>
      <c r="W750" s="61" t="s">
        <v>6112</v>
      </c>
      <c r="X750" s="61" t="s">
        <v>6113</v>
      </c>
      <c r="Y750" s="61" t="s">
        <v>6114</v>
      </c>
      <c r="Z750" s="61" t="s">
        <v>1304</v>
      </c>
      <c r="AA750" s="61" t="s">
        <v>1305</v>
      </c>
      <c r="AB750" s="63" t="n">
        <v>1</v>
      </c>
      <c r="AC750" s="63" t="n">
        <v>1</v>
      </c>
      <c r="AD750" s="61" t="n">
        <v>100</v>
      </c>
      <c r="AE750" s="61" t="n">
        <v>0</v>
      </c>
      <c r="AF750" s="64" t="n">
        <v>100</v>
      </c>
      <c r="AG750" s="61" t="s">
        <v>689</v>
      </c>
      <c r="AH750" s="62" t="n">
        <v>45291</v>
      </c>
      <c r="AI750" s="65" t="n">
        <v>266.25</v>
      </c>
      <c r="AJ750" s="61" t="s">
        <v>1266</v>
      </c>
      <c r="AK750" s="65" t="n">
        <v>266.25</v>
      </c>
      <c r="AL750" s="65" t="n">
        <v>3547.22</v>
      </c>
      <c r="AM750" s="66" t="n">
        <v>26625</v>
      </c>
      <c r="AN750" s="66" t="n">
        <f aca="false">IF(J750="Listed Option",AF750*AL750,AM750)</f>
        <v>354722</v>
      </c>
      <c r="AO750" s="61" t="s">
        <v>1267</v>
      </c>
      <c r="AP750" s="61" t="n">
        <v>100</v>
      </c>
      <c r="AQ750" s="61" t="n">
        <v>100</v>
      </c>
      <c r="AV750" s="61" t="s">
        <v>6100</v>
      </c>
      <c r="AW750" s="61" t="s">
        <v>4070</v>
      </c>
      <c r="AY750" s="61" t="s">
        <v>6095</v>
      </c>
      <c r="AZ750" s="61" t="s">
        <v>6095</v>
      </c>
      <c r="BA750" s="61" t="s">
        <v>6095</v>
      </c>
      <c r="BB750" s="67" t="n">
        <v>0</v>
      </c>
      <c r="BE750" s="61" t="n">
        <v>238575</v>
      </c>
      <c r="BG750" s="61" t="s">
        <v>4084</v>
      </c>
      <c r="BJ750" s="61" t="s">
        <v>6095</v>
      </c>
      <c r="BL750" s="61" t="s">
        <v>6097</v>
      </c>
      <c r="BM750" s="61" t="s">
        <v>6097</v>
      </c>
      <c r="BN750" s="70" t="n">
        <v>354722</v>
      </c>
      <c r="BO750" s="68" t="n">
        <v>354722</v>
      </c>
      <c r="BP750" s="68" t="n">
        <v>266.25</v>
      </c>
      <c r="BQ750" s="68" t="n">
        <v>266.25</v>
      </c>
      <c r="BR750" s="69" t="n">
        <v>1</v>
      </c>
      <c r="BS750" s="63" t="n">
        <v>1</v>
      </c>
      <c r="BU750" s="68" t="n">
        <v>1</v>
      </c>
    </row>
    <row r="751" customFormat="false" ht="15" hidden="true" customHeight="false" outlineLevel="0" collapsed="false">
      <c r="A751" s="61" t="s">
        <v>6115</v>
      </c>
      <c r="B751" s="61" t="s">
        <v>6116</v>
      </c>
      <c r="C751" s="62" t="n">
        <v>45291</v>
      </c>
      <c r="D751" s="62" t="n">
        <v>45291</v>
      </c>
      <c r="E751" s="61" t="s">
        <v>1259</v>
      </c>
      <c r="F751" s="61" t="s">
        <v>781</v>
      </c>
      <c r="G751" s="61" t="s">
        <v>6117</v>
      </c>
      <c r="H751" s="61" t="s">
        <v>6094</v>
      </c>
      <c r="I751" s="61" t="s">
        <v>6095</v>
      </c>
      <c r="J751" s="61" t="s">
        <v>1196</v>
      </c>
      <c r="K751" s="61" t="s">
        <v>4088</v>
      </c>
      <c r="L751" s="61" t="s">
        <v>4089</v>
      </c>
      <c r="M751" s="61" t="s">
        <v>1197</v>
      </c>
      <c r="N751" s="61" t="n">
        <v>136310407</v>
      </c>
      <c r="O751" s="61" t="s">
        <v>1262</v>
      </c>
      <c r="P751" s="61" t="s">
        <v>6118</v>
      </c>
      <c r="R751" s="61" t="s">
        <v>6097</v>
      </c>
      <c r="S751" s="61" t="str">
        <f aca="false">IF(J751="Listed Option",MID(R751,3,9),MID(Q751,3,9))</f>
        <v>09857L108</v>
      </c>
      <c r="T751" s="61" t="str">
        <f aca="false">VLOOKUP(S751,'Output v4'!C:C,1,FALSE())</f>
        <v>09857L108</v>
      </c>
      <c r="W751" s="61" t="s">
        <v>6119</v>
      </c>
      <c r="X751" s="61" t="s">
        <v>6120</v>
      </c>
      <c r="Y751" s="61" t="s">
        <v>6121</v>
      </c>
      <c r="Z751" s="61" t="s">
        <v>1304</v>
      </c>
      <c r="AA751" s="61" t="s">
        <v>1305</v>
      </c>
      <c r="AB751" s="63" t="n">
        <v>2</v>
      </c>
      <c r="AC751" s="63" t="n">
        <v>2</v>
      </c>
      <c r="AD751" s="61" t="n">
        <v>100</v>
      </c>
      <c r="AE751" s="61" t="n">
        <v>0</v>
      </c>
      <c r="AF751" s="64" t="n">
        <v>200</v>
      </c>
      <c r="AG751" s="61" t="s">
        <v>689</v>
      </c>
      <c r="AH751" s="62" t="n">
        <v>45291</v>
      </c>
      <c r="AI751" s="65" t="n">
        <v>1.925</v>
      </c>
      <c r="AJ751" s="61" t="s">
        <v>1266</v>
      </c>
      <c r="AK751" s="65" t="n">
        <v>1.925</v>
      </c>
      <c r="AL751" s="65" t="n">
        <v>3547.22</v>
      </c>
      <c r="AM751" s="66" t="n">
        <v>385</v>
      </c>
      <c r="AN751" s="66" t="n">
        <f aca="false">IF(J751="Listed Option",AF751*AL751,AM751)</f>
        <v>709444</v>
      </c>
      <c r="AO751" s="61" t="s">
        <v>1267</v>
      </c>
      <c r="AP751" s="61" t="n">
        <v>100</v>
      </c>
      <c r="AQ751" s="61" t="n">
        <v>100</v>
      </c>
      <c r="AV751" s="61" t="s">
        <v>6100</v>
      </c>
      <c r="AW751" s="61" t="s">
        <v>4070</v>
      </c>
      <c r="AY751" s="61" t="s">
        <v>6095</v>
      </c>
      <c r="AZ751" s="61" t="s">
        <v>6095</v>
      </c>
      <c r="BA751" s="61" t="s">
        <v>6095</v>
      </c>
      <c r="BB751" s="67" t="n">
        <v>0</v>
      </c>
      <c r="BE751" s="61" t="n">
        <v>238575</v>
      </c>
      <c r="BG751" s="61" t="s">
        <v>4084</v>
      </c>
      <c r="BJ751" s="61" t="s">
        <v>6095</v>
      </c>
      <c r="BL751" s="61" t="s">
        <v>6097</v>
      </c>
      <c r="BM751" s="61" t="s">
        <v>6097</v>
      </c>
      <c r="BN751" s="70" t="n">
        <v>-709444</v>
      </c>
      <c r="BO751" s="68" t="n">
        <v>709444</v>
      </c>
      <c r="BP751" s="68" t="n">
        <v>3.85</v>
      </c>
      <c r="BQ751" s="68" t="n">
        <v>3.85</v>
      </c>
      <c r="BR751" s="69" t="n">
        <v>2</v>
      </c>
      <c r="BS751" s="63" t="n">
        <v>2</v>
      </c>
      <c r="BU751" s="68" t="n">
        <v>2</v>
      </c>
    </row>
    <row r="752" customFormat="false" ht="15" hidden="true" customHeight="false" outlineLevel="0" collapsed="false">
      <c r="A752" s="61" t="s">
        <v>6122</v>
      </c>
      <c r="B752" s="61" t="s">
        <v>6123</v>
      </c>
      <c r="C752" s="62" t="n">
        <v>45291</v>
      </c>
      <c r="D752" s="62" t="n">
        <v>45291</v>
      </c>
      <c r="E752" s="61" t="s">
        <v>1259</v>
      </c>
      <c r="F752" s="61" t="s">
        <v>781</v>
      </c>
      <c r="G752" s="61" t="s">
        <v>6124</v>
      </c>
      <c r="H752" s="61" t="s">
        <v>6094</v>
      </c>
      <c r="I752" s="61" t="s">
        <v>6095</v>
      </c>
      <c r="J752" s="61" t="s">
        <v>1196</v>
      </c>
      <c r="K752" s="61" t="s">
        <v>4088</v>
      </c>
      <c r="L752" s="61" t="s">
        <v>4277</v>
      </c>
      <c r="M752" s="61" t="s">
        <v>1198</v>
      </c>
      <c r="N752" s="61" t="n">
        <v>136310691</v>
      </c>
      <c r="O752" s="61" t="s">
        <v>1262</v>
      </c>
      <c r="P752" s="61" t="s">
        <v>6125</v>
      </c>
      <c r="R752" s="61" t="s">
        <v>6097</v>
      </c>
      <c r="S752" s="61" t="str">
        <f aca="false">IF(J752="Listed Option",MID(R752,3,9),MID(Q752,3,9))</f>
        <v>09857L108</v>
      </c>
      <c r="T752" s="61" t="str">
        <f aca="false">VLOOKUP(S752,'Output v4'!C:C,1,FALSE())</f>
        <v>09857L108</v>
      </c>
      <c r="W752" s="61" t="s">
        <v>6126</v>
      </c>
      <c r="X752" s="61" t="s">
        <v>6127</v>
      </c>
      <c r="Y752" s="61" t="s">
        <v>6128</v>
      </c>
      <c r="Z752" s="61" t="s">
        <v>1304</v>
      </c>
      <c r="AA752" s="61" t="s">
        <v>1305</v>
      </c>
      <c r="AB752" s="63" t="n">
        <v>2</v>
      </c>
      <c r="AC752" s="63" t="n">
        <v>2</v>
      </c>
      <c r="AD752" s="61" t="n">
        <v>100</v>
      </c>
      <c r="AE752" s="61" t="n">
        <v>0</v>
      </c>
      <c r="AF752" s="64" t="n">
        <v>200</v>
      </c>
      <c r="AG752" s="61" t="s">
        <v>689</v>
      </c>
      <c r="AH752" s="62" t="n">
        <v>45291</v>
      </c>
      <c r="AI752" s="65" t="n">
        <v>12.65</v>
      </c>
      <c r="AJ752" s="61" t="s">
        <v>1266</v>
      </c>
      <c r="AK752" s="65" t="n">
        <v>12.65</v>
      </c>
      <c r="AL752" s="65" t="n">
        <v>3547.22</v>
      </c>
      <c r="AM752" s="66" t="n">
        <v>2530</v>
      </c>
      <c r="AN752" s="66" t="n">
        <f aca="false">IF(J752="Listed Option",AF752*AL752,AM752)</f>
        <v>709444</v>
      </c>
      <c r="AO752" s="61" t="s">
        <v>1267</v>
      </c>
      <c r="AP752" s="61" t="n">
        <v>100</v>
      </c>
      <c r="AQ752" s="61" t="n">
        <v>100</v>
      </c>
      <c r="AV752" s="61" t="s">
        <v>6100</v>
      </c>
      <c r="AW752" s="61" t="s">
        <v>4070</v>
      </c>
      <c r="AY752" s="61" t="s">
        <v>6095</v>
      </c>
      <c r="AZ752" s="61" t="s">
        <v>6095</v>
      </c>
      <c r="BA752" s="61" t="s">
        <v>6095</v>
      </c>
      <c r="BB752" s="67" t="n">
        <v>0</v>
      </c>
      <c r="BE752" s="61" t="n">
        <v>238575</v>
      </c>
      <c r="BG752" s="61" t="s">
        <v>4084</v>
      </c>
      <c r="BJ752" s="61" t="s">
        <v>6095</v>
      </c>
      <c r="BL752" s="61" t="s">
        <v>6097</v>
      </c>
      <c r="BM752" s="61" t="s">
        <v>6097</v>
      </c>
      <c r="BN752" s="70" t="n">
        <v>709444</v>
      </c>
      <c r="BO752" s="68" t="n">
        <v>709444</v>
      </c>
      <c r="BP752" s="68" t="n">
        <v>25.3</v>
      </c>
      <c r="BQ752" s="68" t="n">
        <v>25.3</v>
      </c>
      <c r="BR752" s="69" t="n">
        <v>2</v>
      </c>
      <c r="BS752" s="63" t="n">
        <v>2</v>
      </c>
      <c r="BU752" s="68" t="n">
        <v>2</v>
      </c>
    </row>
    <row r="753" customFormat="false" ht="15" hidden="true" customHeight="false" outlineLevel="0" collapsed="false">
      <c r="A753" s="61" t="s">
        <v>6129</v>
      </c>
      <c r="B753" s="61" t="s">
        <v>6130</v>
      </c>
      <c r="C753" s="62" t="n">
        <v>45291</v>
      </c>
      <c r="D753" s="62" t="n">
        <v>45291</v>
      </c>
      <c r="E753" s="61" t="s">
        <v>1259</v>
      </c>
      <c r="F753" s="61" t="s">
        <v>782</v>
      </c>
      <c r="G753" s="61" t="s">
        <v>6131</v>
      </c>
      <c r="H753" s="61" t="s">
        <v>6131</v>
      </c>
      <c r="I753" s="61" t="s">
        <v>6132</v>
      </c>
      <c r="J753" s="61" t="s">
        <v>1195</v>
      </c>
      <c r="K753" s="61" t="s">
        <v>1195</v>
      </c>
      <c r="L753" s="61" t="s">
        <v>1195</v>
      </c>
      <c r="N753" s="61" t="n">
        <v>130598</v>
      </c>
      <c r="O753" s="61" t="s">
        <v>1262</v>
      </c>
      <c r="P753" s="61" t="s">
        <v>6133</v>
      </c>
      <c r="Q753" s="61" t="s">
        <v>6134</v>
      </c>
      <c r="R753" s="61" t="s">
        <v>6134</v>
      </c>
      <c r="S753" s="61" t="str">
        <f aca="false">IF(J753="Listed Option",MID(R753,3,9),MID(Q753,3,9))</f>
        <v>018581108</v>
      </c>
      <c r="T753" s="61" t="e">
        <f aca="false">VLOOKUP(S753,'Output v4'!C:C,1,FALSE())</f>
        <v>#N/A</v>
      </c>
      <c r="U753" s="61" t="s">
        <v>783</v>
      </c>
      <c r="V753" s="61" t="s">
        <v>6135</v>
      </c>
      <c r="W753" s="61" t="s">
        <v>6132</v>
      </c>
      <c r="Y753" s="61" t="s">
        <v>6136</v>
      </c>
      <c r="Z753" s="61" t="s">
        <v>1304</v>
      </c>
      <c r="AA753" s="61" t="s">
        <v>1305</v>
      </c>
      <c r="AB753" s="63" t="n">
        <v>-2469</v>
      </c>
      <c r="AC753" s="63" t="n">
        <v>-2469</v>
      </c>
      <c r="AE753" s="61" t="n">
        <v>0</v>
      </c>
      <c r="AF753" s="64" t="n">
        <v>-2469</v>
      </c>
      <c r="AG753" s="61" t="s">
        <v>1273</v>
      </c>
      <c r="AH753" s="62" t="n">
        <v>45291</v>
      </c>
      <c r="AI753" s="65" t="n">
        <v>32.94</v>
      </c>
      <c r="AJ753" s="61" t="s">
        <v>3614</v>
      </c>
      <c r="AK753" s="65" t="n">
        <v>32.94</v>
      </c>
      <c r="AL753" s="65" t="n">
        <v>32.94</v>
      </c>
      <c r="AM753" s="66" t="n">
        <v>-81328.86</v>
      </c>
      <c r="AN753" s="66" t="n">
        <f aca="false">IF(J753="Listed Option",AF753*AL753,AM753)</f>
        <v>-81328.86</v>
      </c>
      <c r="AO753" s="61" t="s">
        <v>1267</v>
      </c>
      <c r="AP753" s="61" t="n">
        <v>1</v>
      </c>
      <c r="AQ753" s="61" t="n">
        <v>1</v>
      </c>
      <c r="AV753" s="61" t="s">
        <v>6136</v>
      </c>
      <c r="AW753" s="61" t="s">
        <v>4070</v>
      </c>
      <c r="AY753" s="61" t="s">
        <v>6132</v>
      </c>
      <c r="AZ753" s="61" t="s">
        <v>6132</v>
      </c>
      <c r="BA753" s="61" t="s">
        <v>6132</v>
      </c>
      <c r="BB753" s="67" t="n">
        <v>0</v>
      </c>
      <c r="BE753" s="61" t="n">
        <v>238575</v>
      </c>
      <c r="BF753" s="61" t="s">
        <v>782</v>
      </c>
      <c r="BG753" s="61" t="s">
        <v>4084</v>
      </c>
      <c r="BH753" s="61" t="s">
        <v>4084</v>
      </c>
      <c r="BI753" s="61" t="s">
        <v>6132</v>
      </c>
      <c r="BJ753" s="61" t="s">
        <v>6132</v>
      </c>
      <c r="BK753" s="61" t="s">
        <v>6132</v>
      </c>
      <c r="BL753" s="61" t="s">
        <v>6134</v>
      </c>
      <c r="BM753" s="61" t="s">
        <v>6134</v>
      </c>
      <c r="BN753" s="70" t="n">
        <v>-81328.86</v>
      </c>
      <c r="BO753" s="68" t="n">
        <v>-81328.86</v>
      </c>
      <c r="BP753" s="68" t="n">
        <v>-81328.86</v>
      </c>
      <c r="BQ753" s="68" t="n">
        <v>-81328.86</v>
      </c>
      <c r="BR753" s="69" t="n">
        <v>-2469</v>
      </c>
      <c r="BU753" s="68" t="n">
        <v>2469</v>
      </c>
    </row>
    <row r="754" customFormat="false" ht="15" hidden="true" customHeight="false" outlineLevel="0" collapsed="false">
      <c r="A754" s="61" t="s">
        <v>6137</v>
      </c>
      <c r="B754" s="61" t="s">
        <v>6138</v>
      </c>
      <c r="C754" s="62" t="n">
        <v>45291</v>
      </c>
      <c r="D754" s="62" t="n">
        <v>45291</v>
      </c>
      <c r="E754" s="61" t="s">
        <v>1259</v>
      </c>
      <c r="F754" s="61" t="s">
        <v>782</v>
      </c>
      <c r="G754" s="61" t="s">
        <v>6131</v>
      </c>
      <c r="H754" s="61" t="s">
        <v>6131</v>
      </c>
      <c r="I754" s="61" t="s">
        <v>6132</v>
      </c>
      <c r="J754" s="61" t="s">
        <v>1195</v>
      </c>
      <c r="K754" s="61" t="s">
        <v>1195</v>
      </c>
      <c r="L754" s="61" t="s">
        <v>1195</v>
      </c>
      <c r="N754" s="61" t="n">
        <v>130598</v>
      </c>
      <c r="O754" s="61" t="s">
        <v>1262</v>
      </c>
      <c r="P754" s="61" t="s">
        <v>6133</v>
      </c>
      <c r="Q754" s="61" t="s">
        <v>6134</v>
      </c>
      <c r="R754" s="61" t="s">
        <v>6134</v>
      </c>
      <c r="S754" s="61" t="str">
        <f aca="false">IF(J754="Listed Option",MID(R754,3,9),MID(Q754,3,9))</f>
        <v>018581108</v>
      </c>
      <c r="T754" s="61" t="e">
        <f aca="false">VLOOKUP(S754,'Output v4'!C:C,1,FALSE())</f>
        <v>#N/A</v>
      </c>
      <c r="U754" s="61" t="s">
        <v>783</v>
      </c>
      <c r="V754" s="61" t="s">
        <v>6135</v>
      </c>
      <c r="W754" s="61" t="s">
        <v>6132</v>
      </c>
      <c r="Y754" s="61" t="s">
        <v>6136</v>
      </c>
      <c r="Z754" s="61" t="s">
        <v>4074</v>
      </c>
      <c r="AA754" s="61" t="s">
        <v>4075</v>
      </c>
      <c r="AB754" s="63" t="n">
        <v>2469</v>
      </c>
      <c r="AC754" s="63" t="n">
        <v>2469</v>
      </c>
      <c r="AE754" s="61" t="n">
        <v>0</v>
      </c>
      <c r="AF754" s="64" t="n">
        <v>2469</v>
      </c>
      <c r="AG754" s="61" t="s">
        <v>689</v>
      </c>
      <c r="AH754" s="62" t="n">
        <v>45291</v>
      </c>
      <c r="AI754" s="65" t="n">
        <v>32.94</v>
      </c>
      <c r="AJ754" s="61" t="s">
        <v>3614</v>
      </c>
      <c r="AK754" s="65" t="n">
        <v>32.94</v>
      </c>
      <c r="AL754" s="65" t="n">
        <v>32.94</v>
      </c>
      <c r="AM754" s="66" t="n">
        <v>81328.86</v>
      </c>
      <c r="AN754" s="66" t="n">
        <f aca="false">IF(J754="Listed Option",AF754*AL754,AM754)</f>
        <v>81328.86</v>
      </c>
      <c r="AO754" s="61" t="s">
        <v>1267</v>
      </c>
      <c r="AP754" s="61" t="n">
        <v>1</v>
      </c>
      <c r="AQ754" s="61" t="n">
        <v>1</v>
      </c>
      <c r="AV754" s="61" t="s">
        <v>6136</v>
      </c>
      <c r="AW754" s="61" t="s">
        <v>4070</v>
      </c>
      <c r="AY754" s="61" t="s">
        <v>6132</v>
      </c>
      <c r="AZ754" s="61" t="s">
        <v>6132</v>
      </c>
      <c r="BA754" s="61" t="s">
        <v>6132</v>
      </c>
      <c r="BB754" s="67" t="n">
        <v>0</v>
      </c>
      <c r="BE754" s="61" t="n">
        <v>241450</v>
      </c>
      <c r="BF754" s="61" t="s">
        <v>782</v>
      </c>
      <c r="BG754" s="61" t="s">
        <v>4084</v>
      </c>
      <c r="BH754" s="61" t="s">
        <v>4084</v>
      </c>
      <c r="BI754" s="61" t="s">
        <v>6132</v>
      </c>
      <c r="BJ754" s="61" t="s">
        <v>6132</v>
      </c>
      <c r="BK754" s="61" t="s">
        <v>6132</v>
      </c>
      <c r="BL754" s="61" t="s">
        <v>6134</v>
      </c>
      <c r="BM754" s="61" t="s">
        <v>6134</v>
      </c>
      <c r="BN754" s="70" t="n">
        <v>81328.86</v>
      </c>
      <c r="BO754" s="68" t="n">
        <v>81328.86</v>
      </c>
      <c r="BP754" s="68" t="n">
        <v>81328.86</v>
      </c>
      <c r="BQ754" s="68" t="n">
        <v>81328.86</v>
      </c>
      <c r="BR754" s="69" t="n">
        <v>2469</v>
      </c>
      <c r="BU754" s="68" t="n">
        <v>2469</v>
      </c>
    </row>
    <row r="755" customFormat="false" ht="15" hidden="true" customHeight="false" outlineLevel="0" collapsed="false">
      <c r="A755" s="61" t="s">
        <v>6139</v>
      </c>
      <c r="B755" s="61" t="s">
        <v>6140</v>
      </c>
      <c r="C755" s="62" t="n">
        <v>45291</v>
      </c>
      <c r="D755" s="62" t="n">
        <v>45291</v>
      </c>
      <c r="E755" s="61" t="s">
        <v>1259</v>
      </c>
      <c r="F755" s="61" t="s">
        <v>784</v>
      </c>
      <c r="G755" s="61" t="s">
        <v>6141</v>
      </c>
      <c r="H755" s="61" t="s">
        <v>6141</v>
      </c>
      <c r="I755" s="61" t="s">
        <v>6142</v>
      </c>
      <c r="J755" s="61" t="s">
        <v>1195</v>
      </c>
      <c r="K755" s="61" t="s">
        <v>1195</v>
      </c>
      <c r="L755" s="61" t="s">
        <v>1195</v>
      </c>
      <c r="N755" s="61" t="n">
        <v>116620</v>
      </c>
      <c r="O755" s="61" t="s">
        <v>1262</v>
      </c>
      <c r="P755" s="61" t="s">
        <v>6143</v>
      </c>
      <c r="Q755" s="61" t="s">
        <v>6144</v>
      </c>
      <c r="R755" s="61" t="s">
        <v>6144</v>
      </c>
      <c r="S755" s="61" t="str">
        <f aca="false">IF(J755="Listed Option",MID(R755,3,9),MID(Q755,3,9))</f>
        <v>110122108</v>
      </c>
      <c r="T755" s="61" t="str">
        <f aca="false">VLOOKUP(S755,'Output v4'!C:C,1,FALSE())</f>
        <v>110122108</v>
      </c>
      <c r="U755" s="61" t="s">
        <v>71</v>
      </c>
      <c r="V755" s="61" t="s">
        <v>6145</v>
      </c>
      <c r="W755" s="61" t="s">
        <v>6142</v>
      </c>
      <c r="Y755" s="61" t="s">
        <v>6146</v>
      </c>
      <c r="Z755" s="61" t="s">
        <v>1304</v>
      </c>
      <c r="AA755" s="61" t="s">
        <v>1305</v>
      </c>
      <c r="AB755" s="63" t="n">
        <v>139</v>
      </c>
      <c r="AC755" s="63" t="n">
        <v>139</v>
      </c>
      <c r="AE755" s="61" t="n">
        <v>0</v>
      </c>
      <c r="AF755" s="64" t="n">
        <v>139</v>
      </c>
      <c r="AG755" s="61" t="s">
        <v>689</v>
      </c>
      <c r="AH755" s="62" t="n">
        <v>45291</v>
      </c>
      <c r="AI755" s="65" t="n">
        <v>51.31</v>
      </c>
      <c r="AJ755" s="61" t="s">
        <v>3614</v>
      </c>
      <c r="AK755" s="65" t="n">
        <v>51.31</v>
      </c>
      <c r="AL755" s="65" t="n">
        <v>51.31</v>
      </c>
      <c r="AM755" s="66" t="n">
        <v>7132.09</v>
      </c>
      <c r="AN755" s="66" t="n">
        <f aca="false">IF(J755="Listed Option",AF755*AL755,AM755)</f>
        <v>7132.09</v>
      </c>
      <c r="AO755" s="61" t="s">
        <v>1267</v>
      </c>
      <c r="AP755" s="61" t="n">
        <v>1</v>
      </c>
      <c r="AQ755" s="61" t="n">
        <v>1</v>
      </c>
      <c r="AV755" s="61" t="s">
        <v>6146</v>
      </c>
      <c r="AW755" s="61" t="s">
        <v>4070</v>
      </c>
      <c r="AY755" s="61" t="s">
        <v>6142</v>
      </c>
      <c r="AZ755" s="61" t="s">
        <v>6142</v>
      </c>
      <c r="BA755" s="61" t="s">
        <v>6142</v>
      </c>
      <c r="BB755" s="67" t="n">
        <v>0</v>
      </c>
      <c r="BE755" s="61" t="n">
        <v>238575</v>
      </c>
      <c r="BF755" s="61" t="s">
        <v>784</v>
      </c>
      <c r="BG755" s="61" t="s">
        <v>4084</v>
      </c>
      <c r="BH755" s="61" t="s">
        <v>4084</v>
      </c>
      <c r="BI755" s="61" t="s">
        <v>6142</v>
      </c>
      <c r="BJ755" s="61" t="s">
        <v>6142</v>
      </c>
      <c r="BK755" s="61" t="s">
        <v>6142</v>
      </c>
      <c r="BL755" s="61" t="s">
        <v>6144</v>
      </c>
      <c r="BM755" s="61" t="s">
        <v>6144</v>
      </c>
      <c r="BN755" s="70" t="n">
        <v>7132.09</v>
      </c>
      <c r="BO755" s="68" t="n">
        <v>7132.09</v>
      </c>
      <c r="BP755" s="68" t="n">
        <v>7132.09</v>
      </c>
      <c r="BQ755" s="68" t="n">
        <v>7132.09</v>
      </c>
      <c r="BR755" s="69" t="n">
        <v>139</v>
      </c>
      <c r="BU755" s="68" t="n">
        <v>139</v>
      </c>
    </row>
    <row r="756" customFormat="false" ht="15" hidden="true" customHeight="false" outlineLevel="0" collapsed="false">
      <c r="A756" s="61" t="s">
        <v>6147</v>
      </c>
      <c r="B756" s="61" t="s">
        <v>6148</v>
      </c>
      <c r="C756" s="62" t="n">
        <v>45291</v>
      </c>
      <c r="D756" s="62" t="n">
        <v>45291</v>
      </c>
      <c r="E756" s="61" t="s">
        <v>1259</v>
      </c>
      <c r="F756" s="61" t="s">
        <v>784</v>
      </c>
      <c r="G756" s="61" t="s">
        <v>6149</v>
      </c>
      <c r="H756" s="61" t="s">
        <v>6141</v>
      </c>
      <c r="I756" s="61" t="s">
        <v>6142</v>
      </c>
      <c r="J756" s="61" t="s">
        <v>1196</v>
      </c>
      <c r="K756" s="61" t="s">
        <v>4088</v>
      </c>
      <c r="L756" s="61" t="s">
        <v>4277</v>
      </c>
      <c r="M756" s="61" t="s">
        <v>1198</v>
      </c>
      <c r="N756" s="61" t="n">
        <v>181997027</v>
      </c>
      <c r="O756" s="61" t="s">
        <v>1262</v>
      </c>
      <c r="P756" s="61" t="s">
        <v>6150</v>
      </c>
      <c r="R756" s="61" t="s">
        <v>6144</v>
      </c>
      <c r="S756" s="61" t="str">
        <f aca="false">IF(J756="Listed Option",MID(R756,3,9),MID(Q756,3,9))</f>
        <v>110122108</v>
      </c>
      <c r="T756" s="61" t="str">
        <f aca="false">VLOOKUP(S756,'Output v4'!C:C,1,FALSE())</f>
        <v>110122108</v>
      </c>
      <c r="W756" s="61" t="s">
        <v>6151</v>
      </c>
      <c r="X756" s="61" t="s">
        <v>6152</v>
      </c>
      <c r="Y756" s="61" t="s">
        <v>6153</v>
      </c>
      <c r="Z756" s="61" t="s">
        <v>1304</v>
      </c>
      <c r="AA756" s="61" t="s">
        <v>1305</v>
      </c>
      <c r="AB756" s="63" t="n">
        <v>22</v>
      </c>
      <c r="AC756" s="63" t="n">
        <v>22</v>
      </c>
      <c r="AD756" s="61" t="n">
        <v>100</v>
      </c>
      <c r="AE756" s="61" t="n">
        <v>0</v>
      </c>
      <c r="AF756" s="64" t="n">
        <v>2200</v>
      </c>
      <c r="AG756" s="61" t="s">
        <v>689</v>
      </c>
      <c r="AH756" s="62" t="n">
        <v>45291</v>
      </c>
      <c r="AI756" s="65" t="n">
        <v>0.48</v>
      </c>
      <c r="AJ756" s="61" t="s">
        <v>1266</v>
      </c>
      <c r="AK756" s="65" t="n">
        <v>0.48</v>
      </c>
      <c r="AL756" s="65" t="n">
        <v>51.31</v>
      </c>
      <c r="AM756" s="66" t="n">
        <v>1056</v>
      </c>
      <c r="AN756" s="66" t="n">
        <f aca="false">IF(J756="Listed Option",AF756*AL756,AM756)</f>
        <v>112882</v>
      </c>
      <c r="AO756" s="61" t="s">
        <v>1267</v>
      </c>
      <c r="AP756" s="61" t="n">
        <v>100</v>
      </c>
      <c r="AQ756" s="61" t="n">
        <v>100</v>
      </c>
      <c r="AV756" s="61" t="s">
        <v>6146</v>
      </c>
      <c r="AW756" s="61" t="s">
        <v>4070</v>
      </c>
      <c r="AY756" s="61" t="s">
        <v>6142</v>
      </c>
      <c r="AZ756" s="61" t="s">
        <v>6142</v>
      </c>
      <c r="BA756" s="61" t="s">
        <v>6142</v>
      </c>
      <c r="BB756" s="67" t="n">
        <v>0</v>
      </c>
      <c r="BE756" s="61" t="n">
        <v>238575</v>
      </c>
      <c r="BG756" s="61" t="s">
        <v>4084</v>
      </c>
      <c r="BJ756" s="61" t="s">
        <v>6142</v>
      </c>
      <c r="BL756" s="61" t="s">
        <v>6144</v>
      </c>
      <c r="BM756" s="61" t="s">
        <v>6144</v>
      </c>
      <c r="BN756" s="70" t="n">
        <v>112882</v>
      </c>
      <c r="BO756" s="68" t="n">
        <v>112882</v>
      </c>
      <c r="BP756" s="68" t="n">
        <v>10.56</v>
      </c>
      <c r="BQ756" s="68" t="n">
        <v>10.56</v>
      </c>
      <c r="BR756" s="69" t="n">
        <v>22</v>
      </c>
      <c r="BS756" s="63" t="n">
        <v>22</v>
      </c>
      <c r="BU756" s="68" t="n">
        <v>22</v>
      </c>
    </row>
    <row r="757" customFormat="false" ht="15" hidden="true" customHeight="false" outlineLevel="0" collapsed="false">
      <c r="A757" s="61" t="s">
        <v>6154</v>
      </c>
      <c r="B757" s="61" t="s">
        <v>6155</v>
      </c>
      <c r="C757" s="62" t="n">
        <v>45291</v>
      </c>
      <c r="D757" s="62" t="n">
        <v>45291</v>
      </c>
      <c r="E757" s="61" t="s">
        <v>1259</v>
      </c>
      <c r="F757" s="61" t="s">
        <v>784</v>
      </c>
      <c r="G757" s="61" t="s">
        <v>6156</v>
      </c>
      <c r="H757" s="61" t="s">
        <v>6141</v>
      </c>
      <c r="I757" s="61" t="s">
        <v>6142</v>
      </c>
      <c r="J757" s="61" t="s">
        <v>1196</v>
      </c>
      <c r="K757" s="61" t="s">
        <v>4088</v>
      </c>
      <c r="L757" s="61" t="s">
        <v>4089</v>
      </c>
      <c r="M757" s="61" t="s">
        <v>1197</v>
      </c>
      <c r="N757" s="61" t="n">
        <v>189370744</v>
      </c>
      <c r="O757" s="61" t="s">
        <v>1262</v>
      </c>
      <c r="P757" s="61" t="s">
        <v>6157</v>
      </c>
      <c r="R757" s="61" t="s">
        <v>6144</v>
      </c>
      <c r="S757" s="61" t="str">
        <f aca="false">IF(J757="Listed Option",MID(R757,3,9),MID(Q757,3,9))</f>
        <v>110122108</v>
      </c>
      <c r="T757" s="61" t="str">
        <f aca="false">VLOOKUP(S757,'Output v4'!C:C,1,FALSE())</f>
        <v>110122108</v>
      </c>
      <c r="W757" s="61" t="s">
        <v>6158</v>
      </c>
      <c r="X757" s="61" t="s">
        <v>6159</v>
      </c>
      <c r="Y757" s="61" t="s">
        <v>6160</v>
      </c>
      <c r="Z757" s="61" t="s">
        <v>1304</v>
      </c>
      <c r="AA757" s="61" t="s">
        <v>1305</v>
      </c>
      <c r="AB757" s="63" t="n">
        <v>22</v>
      </c>
      <c r="AC757" s="63" t="n">
        <v>22</v>
      </c>
      <c r="AD757" s="61" t="n">
        <v>100</v>
      </c>
      <c r="AE757" s="61" t="n">
        <v>0</v>
      </c>
      <c r="AF757" s="64" t="n">
        <v>2200</v>
      </c>
      <c r="AG757" s="61" t="s">
        <v>689</v>
      </c>
      <c r="AH757" s="62" t="n">
        <v>45291</v>
      </c>
      <c r="AI757" s="65" t="n">
        <v>1.205</v>
      </c>
      <c r="AJ757" s="61" t="s">
        <v>1266</v>
      </c>
      <c r="AK757" s="65" t="n">
        <v>1.205</v>
      </c>
      <c r="AL757" s="65" t="n">
        <v>51.31</v>
      </c>
      <c r="AM757" s="66" t="n">
        <v>2651</v>
      </c>
      <c r="AN757" s="66" t="n">
        <f aca="false">IF(J757="Listed Option",AF757*AL757,AM757)</f>
        <v>112882</v>
      </c>
      <c r="AO757" s="61" t="s">
        <v>1267</v>
      </c>
      <c r="AP757" s="61" t="n">
        <v>100</v>
      </c>
      <c r="AQ757" s="61" t="n">
        <v>100</v>
      </c>
      <c r="AV757" s="61" t="s">
        <v>6146</v>
      </c>
      <c r="AW757" s="61" t="s">
        <v>4070</v>
      </c>
      <c r="AY757" s="61" t="s">
        <v>6142</v>
      </c>
      <c r="AZ757" s="61" t="s">
        <v>6142</v>
      </c>
      <c r="BA757" s="61" t="s">
        <v>6142</v>
      </c>
      <c r="BB757" s="67" t="n">
        <v>0</v>
      </c>
      <c r="BE757" s="61" t="n">
        <v>238575</v>
      </c>
      <c r="BG757" s="61" t="s">
        <v>4084</v>
      </c>
      <c r="BJ757" s="61" t="s">
        <v>6142</v>
      </c>
      <c r="BL757" s="61" t="s">
        <v>6144</v>
      </c>
      <c r="BM757" s="61" t="s">
        <v>6144</v>
      </c>
      <c r="BN757" s="70" t="n">
        <v>-112882</v>
      </c>
      <c r="BO757" s="68" t="n">
        <v>112882</v>
      </c>
      <c r="BP757" s="68" t="n">
        <v>26.51</v>
      </c>
      <c r="BQ757" s="68" t="n">
        <v>26.51</v>
      </c>
      <c r="BR757" s="69" t="n">
        <v>22</v>
      </c>
      <c r="BS757" s="63" t="n">
        <v>22</v>
      </c>
      <c r="BU757" s="68" t="n">
        <v>22</v>
      </c>
    </row>
    <row r="758" customFormat="false" ht="15" hidden="true" customHeight="false" outlineLevel="0" collapsed="false">
      <c r="A758" s="61" t="s">
        <v>6161</v>
      </c>
      <c r="B758" s="61" t="s">
        <v>6162</v>
      </c>
      <c r="C758" s="62" t="n">
        <v>45291</v>
      </c>
      <c r="D758" s="62" t="n">
        <v>45291</v>
      </c>
      <c r="E758" s="61" t="s">
        <v>1259</v>
      </c>
      <c r="F758" s="61" t="s">
        <v>785</v>
      </c>
      <c r="G758" s="61" t="s">
        <v>6163</v>
      </c>
      <c r="H758" s="61" t="s">
        <v>6163</v>
      </c>
      <c r="I758" s="61" t="s">
        <v>6164</v>
      </c>
      <c r="J758" s="61" t="s">
        <v>1195</v>
      </c>
      <c r="K758" s="61" t="s">
        <v>1195</v>
      </c>
      <c r="L758" s="61" t="s">
        <v>1195</v>
      </c>
      <c r="N758" s="61" t="n">
        <v>53949715</v>
      </c>
      <c r="O758" s="61" t="s">
        <v>1262</v>
      </c>
      <c r="P758" s="61" t="s">
        <v>6165</v>
      </c>
      <c r="Q758" s="61" t="s">
        <v>6166</v>
      </c>
      <c r="R758" s="61" t="s">
        <v>6166</v>
      </c>
      <c r="S758" s="61" t="str">
        <f aca="false">IF(J758="Listed Option",MID(R758,3,9),MID(Q758,3,9))</f>
        <v>11135F101</v>
      </c>
      <c r="T758" s="61" t="str">
        <f aca="false">VLOOKUP(S758,'Output v4'!C:C,1,FALSE())</f>
        <v>11135F101</v>
      </c>
      <c r="U758" s="61" t="s">
        <v>72</v>
      </c>
      <c r="V758" s="61" t="s">
        <v>6167</v>
      </c>
      <c r="W758" s="61" t="s">
        <v>6168</v>
      </c>
      <c r="Y758" s="61" t="s">
        <v>6169</v>
      </c>
      <c r="Z758" s="61" t="s">
        <v>1304</v>
      </c>
      <c r="AA758" s="61" t="s">
        <v>1305</v>
      </c>
      <c r="AB758" s="63" t="n">
        <v>-41.99999391</v>
      </c>
      <c r="AC758" s="63" t="n">
        <v>-41.99999391</v>
      </c>
      <c r="AE758" s="61" t="n">
        <v>0</v>
      </c>
      <c r="AF758" s="64" t="n">
        <v>-41.99999391</v>
      </c>
      <c r="AG758" s="61" t="s">
        <v>1273</v>
      </c>
      <c r="AH758" s="62" t="n">
        <v>45291</v>
      </c>
      <c r="AI758" s="65" t="n">
        <v>1116.25</v>
      </c>
      <c r="AJ758" s="61" t="s">
        <v>3614</v>
      </c>
      <c r="AK758" s="65" t="n">
        <v>1116.25</v>
      </c>
      <c r="AL758" s="65" t="n">
        <v>1116.25</v>
      </c>
      <c r="AM758" s="66" t="n">
        <v>-46882.4932020375</v>
      </c>
      <c r="AN758" s="66" t="n">
        <f aca="false">IF(J758="Listed Option",AF758*AL758,AM758)</f>
        <v>-46882.4932020375</v>
      </c>
      <c r="AO758" s="61" t="s">
        <v>1267</v>
      </c>
      <c r="AP758" s="61" t="n">
        <v>1</v>
      </c>
      <c r="AQ758" s="61" t="n">
        <v>1</v>
      </c>
      <c r="AV758" s="61" t="s">
        <v>6169</v>
      </c>
      <c r="AW758" s="61" t="s">
        <v>4070</v>
      </c>
      <c r="AY758" s="61" t="s">
        <v>6164</v>
      </c>
      <c r="AZ758" s="61" t="s">
        <v>6164</v>
      </c>
      <c r="BA758" s="61" t="s">
        <v>6164</v>
      </c>
      <c r="BB758" s="67" t="n">
        <v>0</v>
      </c>
      <c r="BD758" s="61" t="s">
        <v>6170</v>
      </c>
      <c r="BE758" s="61" t="n">
        <v>238575</v>
      </c>
      <c r="BF758" s="61" t="s">
        <v>785</v>
      </c>
      <c r="BG758" s="61" t="s">
        <v>4084</v>
      </c>
      <c r="BH758" s="61" t="s">
        <v>4084</v>
      </c>
      <c r="BI758" s="61" t="s">
        <v>6164</v>
      </c>
      <c r="BJ758" s="61" t="s">
        <v>6164</v>
      </c>
      <c r="BK758" s="61" t="s">
        <v>6164</v>
      </c>
      <c r="BL758" s="61" t="s">
        <v>6166</v>
      </c>
      <c r="BM758" s="61" t="s">
        <v>6166</v>
      </c>
      <c r="BN758" s="70" t="n">
        <v>-46882.4932020375</v>
      </c>
      <c r="BO758" s="68" t="n">
        <v>-46882.4932020375</v>
      </c>
      <c r="BP758" s="68" t="n">
        <v>-46882.4932020375</v>
      </c>
      <c r="BQ758" s="68" t="n">
        <v>-46882.4932020375</v>
      </c>
      <c r="BR758" s="69" t="n">
        <v>-41.99999391</v>
      </c>
      <c r="BU758" s="68" t="n">
        <v>41.99999391</v>
      </c>
    </row>
    <row r="759" customFormat="false" ht="15" hidden="true" customHeight="false" outlineLevel="0" collapsed="false">
      <c r="A759" s="61" t="s">
        <v>6171</v>
      </c>
      <c r="B759" s="61" t="s">
        <v>6172</v>
      </c>
      <c r="C759" s="62" t="n">
        <v>45291</v>
      </c>
      <c r="D759" s="62" t="n">
        <v>45291</v>
      </c>
      <c r="E759" s="61" t="s">
        <v>1259</v>
      </c>
      <c r="F759" s="61" t="s">
        <v>785</v>
      </c>
      <c r="G759" s="61" t="s">
        <v>6173</v>
      </c>
      <c r="H759" s="61" t="s">
        <v>6163</v>
      </c>
      <c r="I759" s="61" t="s">
        <v>6164</v>
      </c>
      <c r="J759" s="61" t="s">
        <v>1196</v>
      </c>
      <c r="K759" s="61" t="s">
        <v>4088</v>
      </c>
      <c r="L759" s="61" t="s">
        <v>4089</v>
      </c>
      <c r="M759" s="61" t="s">
        <v>1197</v>
      </c>
      <c r="N759" s="61" t="n">
        <v>133546683</v>
      </c>
      <c r="O759" s="61" t="s">
        <v>1262</v>
      </c>
      <c r="P759" s="61" t="s">
        <v>6174</v>
      </c>
      <c r="R759" s="61" t="s">
        <v>6166</v>
      </c>
      <c r="S759" s="61" t="str">
        <f aca="false">IF(J759="Listed Option",MID(R759,3,9),MID(Q759,3,9))</f>
        <v>11135F101</v>
      </c>
      <c r="T759" s="61" t="str">
        <f aca="false">VLOOKUP(S759,'Output v4'!C:C,1,FALSE())</f>
        <v>11135F101</v>
      </c>
      <c r="W759" s="61" t="s">
        <v>6175</v>
      </c>
      <c r="X759" s="61" t="s">
        <v>6176</v>
      </c>
      <c r="Y759" s="61" t="s">
        <v>6177</v>
      </c>
      <c r="Z759" s="61" t="s">
        <v>1304</v>
      </c>
      <c r="AA759" s="61" t="s">
        <v>1305</v>
      </c>
      <c r="AB759" s="63" t="n">
        <v>10</v>
      </c>
      <c r="AC759" s="63" t="n">
        <v>10</v>
      </c>
      <c r="AD759" s="61" t="n">
        <v>100</v>
      </c>
      <c r="AE759" s="61" t="n">
        <v>0</v>
      </c>
      <c r="AF759" s="64" t="n">
        <v>1000</v>
      </c>
      <c r="AG759" s="61" t="s">
        <v>689</v>
      </c>
      <c r="AH759" s="62" t="n">
        <v>45291</v>
      </c>
      <c r="AI759" s="65" t="n">
        <v>0.325</v>
      </c>
      <c r="AJ759" s="61" t="s">
        <v>1266</v>
      </c>
      <c r="AK759" s="65" t="n">
        <v>0.325</v>
      </c>
      <c r="AL759" s="65" t="n">
        <v>1116.25</v>
      </c>
      <c r="AM759" s="66" t="n">
        <v>325</v>
      </c>
      <c r="AN759" s="66" t="n">
        <f aca="false">IF(J759="Listed Option",AF759*AL759,AM759)</f>
        <v>1116250</v>
      </c>
      <c r="AO759" s="61" t="s">
        <v>1267</v>
      </c>
      <c r="AP759" s="61" t="n">
        <v>100</v>
      </c>
      <c r="AQ759" s="61" t="n">
        <v>100</v>
      </c>
      <c r="AV759" s="61" t="s">
        <v>6169</v>
      </c>
      <c r="AW759" s="61" t="s">
        <v>4070</v>
      </c>
      <c r="AY759" s="61" t="s">
        <v>6164</v>
      </c>
      <c r="AZ759" s="61" t="s">
        <v>6164</v>
      </c>
      <c r="BA759" s="61" t="s">
        <v>6164</v>
      </c>
      <c r="BB759" s="67" t="n">
        <v>0</v>
      </c>
      <c r="BE759" s="61" t="n">
        <v>238575</v>
      </c>
      <c r="BG759" s="61" t="s">
        <v>4084</v>
      </c>
      <c r="BJ759" s="61" t="s">
        <v>6164</v>
      </c>
      <c r="BL759" s="61" t="s">
        <v>6166</v>
      </c>
      <c r="BM759" s="61" t="s">
        <v>6166</v>
      </c>
      <c r="BN759" s="70" t="n">
        <v>-1116250</v>
      </c>
      <c r="BO759" s="68" t="n">
        <v>1116250</v>
      </c>
      <c r="BP759" s="68" t="n">
        <v>3.25</v>
      </c>
      <c r="BQ759" s="68" t="n">
        <v>3.25</v>
      </c>
      <c r="BR759" s="69" t="n">
        <v>10</v>
      </c>
      <c r="BS759" s="63" t="n">
        <v>10</v>
      </c>
      <c r="BU759" s="68" t="n">
        <v>10</v>
      </c>
    </row>
    <row r="760" customFormat="false" ht="15" hidden="true" customHeight="false" outlineLevel="0" collapsed="false">
      <c r="A760" s="61" t="s">
        <v>6178</v>
      </c>
      <c r="B760" s="61" t="s">
        <v>6179</v>
      </c>
      <c r="C760" s="62" t="n">
        <v>45291</v>
      </c>
      <c r="D760" s="62" t="n">
        <v>45291</v>
      </c>
      <c r="E760" s="61" t="s">
        <v>1259</v>
      </c>
      <c r="F760" s="61" t="s">
        <v>785</v>
      </c>
      <c r="G760" s="61" t="s">
        <v>6180</v>
      </c>
      <c r="H760" s="61" t="s">
        <v>6163</v>
      </c>
      <c r="I760" s="61" t="s">
        <v>6164</v>
      </c>
      <c r="J760" s="61" t="s">
        <v>1196</v>
      </c>
      <c r="K760" s="61" t="s">
        <v>4088</v>
      </c>
      <c r="L760" s="61" t="s">
        <v>4089</v>
      </c>
      <c r="M760" s="61" t="s">
        <v>1197</v>
      </c>
      <c r="N760" s="61" t="n">
        <v>178952160</v>
      </c>
      <c r="O760" s="61" t="s">
        <v>1262</v>
      </c>
      <c r="P760" s="61" t="s">
        <v>6181</v>
      </c>
      <c r="R760" s="61" t="s">
        <v>6166</v>
      </c>
      <c r="S760" s="61" t="str">
        <f aca="false">IF(J760="Listed Option",MID(R760,3,9),MID(Q760,3,9))</f>
        <v>11135F101</v>
      </c>
      <c r="T760" s="61" t="str">
        <f aca="false">VLOOKUP(S760,'Output v4'!C:C,1,FALSE())</f>
        <v>11135F101</v>
      </c>
      <c r="W760" s="61" t="s">
        <v>6182</v>
      </c>
      <c r="X760" s="61" t="s">
        <v>6183</v>
      </c>
      <c r="Y760" s="61" t="s">
        <v>6184</v>
      </c>
      <c r="Z760" s="61" t="s">
        <v>1304</v>
      </c>
      <c r="AA760" s="61" t="s">
        <v>1305</v>
      </c>
      <c r="AB760" s="63" t="n">
        <v>27</v>
      </c>
      <c r="AC760" s="63" t="n">
        <v>27</v>
      </c>
      <c r="AD760" s="61" t="n">
        <v>100</v>
      </c>
      <c r="AE760" s="61" t="n">
        <v>0</v>
      </c>
      <c r="AF760" s="64" t="n">
        <v>2700</v>
      </c>
      <c r="AG760" s="61" t="s">
        <v>689</v>
      </c>
      <c r="AH760" s="62" t="n">
        <v>45291</v>
      </c>
      <c r="AI760" s="65" t="n">
        <v>0.35</v>
      </c>
      <c r="AJ760" s="61" t="s">
        <v>1266</v>
      </c>
      <c r="AK760" s="65" t="n">
        <v>0.35</v>
      </c>
      <c r="AL760" s="65" t="n">
        <v>1116.25</v>
      </c>
      <c r="AM760" s="66" t="n">
        <v>945</v>
      </c>
      <c r="AN760" s="66" t="n">
        <f aca="false">IF(J760="Listed Option",AF760*AL760,AM760)</f>
        <v>3013875</v>
      </c>
      <c r="AO760" s="61" t="s">
        <v>1267</v>
      </c>
      <c r="AP760" s="61" t="n">
        <v>100</v>
      </c>
      <c r="AQ760" s="61" t="n">
        <v>100</v>
      </c>
      <c r="AV760" s="61" t="s">
        <v>6169</v>
      </c>
      <c r="AW760" s="61" t="s">
        <v>4070</v>
      </c>
      <c r="AY760" s="61" t="s">
        <v>6164</v>
      </c>
      <c r="AZ760" s="61" t="s">
        <v>6164</v>
      </c>
      <c r="BA760" s="61" t="s">
        <v>6164</v>
      </c>
      <c r="BB760" s="67" t="n">
        <v>0</v>
      </c>
      <c r="BE760" s="61" t="n">
        <v>238575</v>
      </c>
      <c r="BG760" s="61" t="s">
        <v>4084</v>
      </c>
      <c r="BJ760" s="61" t="s">
        <v>6164</v>
      </c>
      <c r="BL760" s="61" t="s">
        <v>6166</v>
      </c>
      <c r="BM760" s="61" t="s">
        <v>6166</v>
      </c>
      <c r="BN760" s="70" t="n">
        <v>-3013875</v>
      </c>
      <c r="BO760" s="68" t="n">
        <v>3013875</v>
      </c>
      <c r="BP760" s="68" t="n">
        <v>9.45</v>
      </c>
      <c r="BQ760" s="68" t="n">
        <v>9.45</v>
      </c>
      <c r="BR760" s="69" t="n">
        <v>27</v>
      </c>
      <c r="BS760" s="63" t="n">
        <v>27</v>
      </c>
      <c r="BU760" s="68" t="n">
        <v>27</v>
      </c>
    </row>
    <row r="761" customFormat="false" ht="15" hidden="true" customHeight="false" outlineLevel="0" collapsed="false">
      <c r="A761" s="61" t="s">
        <v>6185</v>
      </c>
      <c r="B761" s="61" t="s">
        <v>6186</v>
      </c>
      <c r="C761" s="62" t="n">
        <v>45291</v>
      </c>
      <c r="D761" s="62" t="n">
        <v>45291</v>
      </c>
      <c r="E761" s="61" t="s">
        <v>1259</v>
      </c>
      <c r="F761" s="61" t="s">
        <v>785</v>
      </c>
      <c r="G761" s="61" t="s">
        <v>6187</v>
      </c>
      <c r="H761" s="61" t="s">
        <v>6163</v>
      </c>
      <c r="I761" s="61" t="s">
        <v>6164</v>
      </c>
      <c r="J761" s="61" t="s">
        <v>1196</v>
      </c>
      <c r="K761" s="61" t="s">
        <v>4088</v>
      </c>
      <c r="L761" s="61" t="s">
        <v>4089</v>
      </c>
      <c r="M761" s="61" t="s">
        <v>1197</v>
      </c>
      <c r="N761" s="61" t="n">
        <v>188546884</v>
      </c>
      <c r="O761" s="61" t="s">
        <v>1262</v>
      </c>
      <c r="P761" s="61" t="s">
        <v>6188</v>
      </c>
      <c r="R761" s="61" t="s">
        <v>6166</v>
      </c>
      <c r="S761" s="61" t="str">
        <f aca="false">IF(J761="Listed Option",MID(R761,3,9),MID(Q761,3,9))</f>
        <v>11135F101</v>
      </c>
      <c r="T761" s="61" t="str">
        <f aca="false">VLOOKUP(S761,'Output v4'!C:C,1,FALSE())</f>
        <v>11135F101</v>
      </c>
      <c r="W761" s="61" t="s">
        <v>6189</v>
      </c>
      <c r="X761" s="61" t="s">
        <v>6190</v>
      </c>
      <c r="Y761" s="61" t="s">
        <v>6191</v>
      </c>
      <c r="Z761" s="61" t="s">
        <v>1304</v>
      </c>
      <c r="AA761" s="61" t="s">
        <v>1305</v>
      </c>
      <c r="AB761" s="63" t="n">
        <v>24</v>
      </c>
      <c r="AC761" s="63" t="n">
        <v>24</v>
      </c>
      <c r="AD761" s="61" t="n">
        <v>100</v>
      </c>
      <c r="AE761" s="61" t="n">
        <v>0</v>
      </c>
      <c r="AF761" s="64" t="n">
        <v>2400</v>
      </c>
      <c r="AG761" s="61" t="s">
        <v>689</v>
      </c>
      <c r="AH761" s="62" t="n">
        <v>45291</v>
      </c>
      <c r="AI761" s="65" t="n">
        <v>16.6</v>
      </c>
      <c r="AJ761" s="61" t="s">
        <v>1266</v>
      </c>
      <c r="AK761" s="65" t="n">
        <v>16.6</v>
      </c>
      <c r="AL761" s="65" t="n">
        <v>1116.25</v>
      </c>
      <c r="AM761" s="66" t="n">
        <v>39840</v>
      </c>
      <c r="AN761" s="66" t="n">
        <f aca="false">IF(J761="Listed Option",AF761*AL761,AM761)</f>
        <v>2679000</v>
      </c>
      <c r="AO761" s="61" t="s">
        <v>1267</v>
      </c>
      <c r="AP761" s="61" t="n">
        <v>100</v>
      </c>
      <c r="AQ761" s="61" t="n">
        <v>100</v>
      </c>
      <c r="AV761" s="61" t="s">
        <v>6169</v>
      </c>
      <c r="AW761" s="61" t="s">
        <v>4070</v>
      </c>
      <c r="AY761" s="61" t="s">
        <v>6164</v>
      </c>
      <c r="AZ761" s="61" t="s">
        <v>6164</v>
      </c>
      <c r="BA761" s="61" t="s">
        <v>6164</v>
      </c>
      <c r="BB761" s="67" t="n">
        <v>0</v>
      </c>
      <c r="BE761" s="61" t="n">
        <v>238575</v>
      </c>
      <c r="BG761" s="61" t="s">
        <v>4084</v>
      </c>
      <c r="BJ761" s="61" t="s">
        <v>6164</v>
      </c>
      <c r="BL761" s="61" t="s">
        <v>6166</v>
      </c>
      <c r="BM761" s="61" t="s">
        <v>6166</v>
      </c>
      <c r="BN761" s="70" t="n">
        <v>-2679000</v>
      </c>
      <c r="BO761" s="68" t="n">
        <v>2679000</v>
      </c>
      <c r="BP761" s="68" t="n">
        <v>398.4</v>
      </c>
      <c r="BQ761" s="68" t="n">
        <v>398.4</v>
      </c>
      <c r="BR761" s="69" t="n">
        <v>24</v>
      </c>
      <c r="BS761" s="63" t="n">
        <v>24</v>
      </c>
      <c r="BU761" s="68" t="n">
        <v>24</v>
      </c>
    </row>
    <row r="762" customFormat="false" ht="15" hidden="true" customHeight="false" outlineLevel="0" collapsed="false">
      <c r="A762" s="61" t="s">
        <v>6192</v>
      </c>
      <c r="B762" s="61" t="s">
        <v>6193</v>
      </c>
      <c r="C762" s="62" t="n">
        <v>45291</v>
      </c>
      <c r="D762" s="62" t="n">
        <v>45291</v>
      </c>
      <c r="E762" s="61" t="s">
        <v>1259</v>
      </c>
      <c r="F762" s="61" t="s">
        <v>785</v>
      </c>
      <c r="G762" s="61" t="s">
        <v>6194</v>
      </c>
      <c r="H762" s="61" t="s">
        <v>6163</v>
      </c>
      <c r="I762" s="61" t="s">
        <v>6164</v>
      </c>
      <c r="J762" s="61" t="s">
        <v>1196</v>
      </c>
      <c r="K762" s="61" t="s">
        <v>4088</v>
      </c>
      <c r="L762" s="61" t="s">
        <v>4089</v>
      </c>
      <c r="M762" s="61" t="s">
        <v>1197</v>
      </c>
      <c r="N762" s="61" t="n">
        <v>188546902</v>
      </c>
      <c r="O762" s="61" t="s">
        <v>1262</v>
      </c>
      <c r="P762" s="61" t="s">
        <v>6195</v>
      </c>
      <c r="R762" s="61" t="s">
        <v>6166</v>
      </c>
      <c r="S762" s="61" t="str">
        <f aca="false">IF(J762="Listed Option",MID(R762,3,9),MID(Q762,3,9))</f>
        <v>11135F101</v>
      </c>
      <c r="T762" s="61" t="str">
        <f aca="false">VLOOKUP(S762,'Output v4'!C:C,1,FALSE())</f>
        <v>11135F101</v>
      </c>
      <c r="W762" s="61" t="s">
        <v>6196</v>
      </c>
      <c r="X762" s="61" t="s">
        <v>6197</v>
      </c>
      <c r="Y762" s="61" t="s">
        <v>6198</v>
      </c>
      <c r="Z762" s="61" t="s">
        <v>1304</v>
      </c>
      <c r="AA762" s="61" t="s">
        <v>1305</v>
      </c>
      <c r="AB762" s="63" t="n">
        <v>35</v>
      </c>
      <c r="AC762" s="63" t="n">
        <v>35</v>
      </c>
      <c r="AD762" s="61" t="n">
        <v>100</v>
      </c>
      <c r="AE762" s="61" t="n">
        <v>0</v>
      </c>
      <c r="AF762" s="64" t="n">
        <v>3500</v>
      </c>
      <c r="AG762" s="61" t="s">
        <v>689</v>
      </c>
      <c r="AH762" s="62" t="n">
        <v>45291</v>
      </c>
      <c r="AI762" s="65" t="n">
        <v>25.6</v>
      </c>
      <c r="AJ762" s="61" t="s">
        <v>1266</v>
      </c>
      <c r="AK762" s="65" t="n">
        <v>25.6</v>
      </c>
      <c r="AL762" s="65" t="n">
        <v>1116.25</v>
      </c>
      <c r="AM762" s="66" t="n">
        <v>89600</v>
      </c>
      <c r="AN762" s="66" t="n">
        <f aca="false">IF(J762="Listed Option",AF762*AL762,AM762)</f>
        <v>3906875</v>
      </c>
      <c r="AO762" s="61" t="s">
        <v>1267</v>
      </c>
      <c r="AP762" s="61" t="n">
        <v>100</v>
      </c>
      <c r="AQ762" s="61" t="n">
        <v>100</v>
      </c>
      <c r="AV762" s="61" t="s">
        <v>6169</v>
      </c>
      <c r="AW762" s="61" t="s">
        <v>4070</v>
      </c>
      <c r="AY762" s="61" t="s">
        <v>6164</v>
      </c>
      <c r="AZ762" s="61" t="s">
        <v>6164</v>
      </c>
      <c r="BA762" s="61" t="s">
        <v>6164</v>
      </c>
      <c r="BB762" s="67" t="n">
        <v>0</v>
      </c>
      <c r="BE762" s="61" t="n">
        <v>238575</v>
      </c>
      <c r="BG762" s="61" t="s">
        <v>4084</v>
      </c>
      <c r="BJ762" s="61" t="s">
        <v>6164</v>
      </c>
      <c r="BL762" s="61" t="s">
        <v>6166</v>
      </c>
      <c r="BM762" s="61" t="s">
        <v>6166</v>
      </c>
      <c r="BN762" s="70" t="n">
        <v>-3906875</v>
      </c>
      <c r="BO762" s="68" t="n">
        <v>3906875</v>
      </c>
      <c r="BP762" s="68" t="n">
        <v>896</v>
      </c>
      <c r="BQ762" s="68" t="n">
        <v>896</v>
      </c>
      <c r="BR762" s="69" t="n">
        <v>35</v>
      </c>
      <c r="BS762" s="63" t="n">
        <v>35</v>
      </c>
      <c r="BU762" s="68" t="n">
        <v>35</v>
      </c>
    </row>
    <row r="763" customFormat="false" ht="15" hidden="true" customHeight="false" outlineLevel="0" collapsed="false">
      <c r="A763" s="61" t="s">
        <v>6199</v>
      </c>
      <c r="B763" s="61" t="s">
        <v>6200</v>
      </c>
      <c r="C763" s="62" t="n">
        <v>45291</v>
      </c>
      <c r="D763" s="62" t="n">
        <v>45291</v>
      </c>
      <c r="E763" s="61" t="s">
        <v>1259</v>
      </c>
      <c r="F763" s="61" t="s">
        <v>785</v>
      </c>
      <c r="G763" s="61" t="s">
        <v>6201</v>
      </c>
      <c r="H763" s="61" t="s">
        <v>6163</v>
      </c>
      <c r="I763" s="61" t="s">
        <v>6164</v>
      </c>
      <c r="J763" s="61" t="s">
        <v>1196</v>
      </c>
      <c r="K763" s="61" t="s">
        <v>4088</v>
      </c>
      <c r="L763" s="61" t="s">
        <v>4277</v>
      </c>
      <c r="M763" s="61" t="s">
        <v>1198</v>
      </c>
      <c r="N763" s="61" t="n">
        <v>188589043</v>
      </c>
      <c r="O763" s="61" t="s">
        <v>1262</v>
      </c>
      <c r="P763" s="61" t="s">
        <v>6202</v>
      </c>
      <c r="R763" s="61" t="s">
        <v>6166</v>
      </c>
      <c r="S763" s="61" t="str">
        <f aca="false">IF(J763="Listed Option",MID(R763,3,9),MID(Q763,3,9))</f>
        <v>11135F101</v>
      </c>
      <c r="T763" s="61" t="str">
        <f aca="false">VLOOKUP(S763,'Output v4'!C:C,1,FALSE())</f>
        <v>11135F101</v>
      </c>
      <c r="W763" s="61" t="s">
        <v>6203</v>
      </c>
      <c r="X763" s="61" t="s">
        <v>6204</v>
      </c>
      <c r="Y763" s="61" t="s">
        <v>6205</v>
      </c>
      <c r="Z763" s="61" t="s">
        <v>1304</v>
      </c>
      <c r="AA763" s="61" t="s">
        <v>1305</v>
      </c>
      <c r="AB763" s="63" t="n">
        <v>5</v>
      </c>
      <c r="AC763" s="63" t="n">
        <v>5</v>
      </c>
      <c r="AD763" s="61" t="n">
        <v>100</v>
      </c>
      <c r="AE763" s="61" t="n">
        <v>0</v>
      </c>
      <c r="AF763" s="64" t="n">
        <v>500</v>
      </c>
      <c r="AG763" s="61" t="s">
        <v>689</v>
      </c>
      <c r="AH763" s="62" t="n">
        <v>45291</v>
      </c>
      <c r="AI763" s="65" t="n">
        <v>14.1</v>
      </c>
      <c r="AJ763" s="61" t="s">
        <v>1266</v>
      </c>
      <c r="AK763" s="65" t="n">
        <v>14.1</v>
      </c>
      <c r="AL763" s="65" t="n">
        <v>1116.25</v>
      </c>
      <c r="AM763" s="66" t="n">
        <v>7050</v>
      </c>
      <c r="AN763" s="66" t="n">
        <f aca="false">IF(J763="Listed Option",AF763*AL763,AM763)</f>
        <v>558125</v>
      </c>
      <c r="AO763" s="61" t="s">
        <v>1267</v>
      </c>
      <c r="AP763" s="61" t="n">
        <v>100</v>
      </c>
      <c r="AQ763" s="61" t="n">
        <v>100</v>
      </c>
      <c r="AV763" s="61" t="s">
        <v>6169</v>
      </c>
      <c r="AW763" s="61" t="s">
        <v>4070</v>
      </c>
      <c r="AY763" s="61" t="s">
        <v>6164</v>
      </c>
      <c r="AZ763" s="61" t="s">
        <v>6164</v>
      </c>
      <c r="BA763" s="61" t="s">
        <v>6164</v>
      </c>
      <c r="BB763" s="67" t="n">
        <v>0</v>
      </c>
      <c r="BE763" s="61" t="n">
        <v>238575</v>
      </c>
      <c r="BG763" s="61" t="s">
        <v>4084</v>
      </c>
      <c r="BJ763" s="61" t="s">
        <v>6164</v>
      </c>
      <c r="BL763" s="61" t="s">
        <v>6166</v>
      </c>
      <c r="BM763" s="61" t="s">
        <v>6166</v>
      </c>
      <c r="BN763" s="70" t="n">
        <v>558125</v>
      </c>
      <c r="BO763" s="68" t="n">
        <v>558125</v>
      </c>
      <c r="BP763" s="68" t="n">
        <v>70.5</v>
      </c>
      <c r="BQ763" s="68" t="n">
        <v>70.5</v>
      </c>
      <c r="BR763" s="69" t="n">
        <v>5</v>
      </c>
      <c r="BS763" s="63" t="n">
        <v>5</v>
      </c>
      <c r="BU763" s="68" t="n">
        <v>5</v>
      </c>
    </row>
    <row r="764" customFormat="false" ht="15" hidden="true" customHeight="false" outlineLevel="0" collapsed="false">
      <c r="A764" s="61" t="s">
        <v>6206</v>
      </c>
      <c r="B764" s="61" t="s">
        <v>6207</v>
      </c>
      <c r="C764" s="62" t="n">
        <v>45291</v>
      </c>
      <c r="D764" s="62" t="n">
        <v>45291</v>
      </c>
      <c r="E764" s="61" t="s">
        <v>1259</v>
      </c>
      <c r="F764" s="61" t="s">
        <v>785</v>
      </c>
      <c r="G764" s="61" t="s">
        <v>6208</v>
      </c>
      <c r="H764" s="61" t="s">
        <v>6163</v>
      </c>
      <c r="I764" s="61" t="s">
        <v>6164</v>
      </c>
      <c r="J764" s="61" t="s">
        <v>1196</v>
      </c>
      <c r="K764" s="61" t="s">
        <v>4088</v>
      </c>
      <c r="L764" s="61" t="s">
        <v>4277</v>
      </c>
      <c r="M764" s="61" t="s">
        <v>1198</v>
      </c>
      <c r="N764" s="61" t="n">
        <v>189176459</v>
      </c>
      <c r="O764" s="61" t="s">
        <v>1262</v>
      </c>
      <c r="P764" s="61" t="s">
        <v>6209</v>
      </c>
      <c r="R764" s="61" t="s">
        <v>6166</v>
      </c>
      <c r="S764" s="61" t="str">
        <f aca="false">IF(J764="Listed Option",MID(R764,3,9),MID(Q764,3,9))</f>
        <v>11135F101</v>
      </c>
      <c r="T764" s="61" t="str">
        <f aca="false">VLOOKUP(S764,'Output v4'!C:C,1,FALSE())</f>
        <v>11135F101</v>
      </c>
      <c r="W764" s="61" t="s">
        <v>6210</v>
      </c>
      <c r="X764" s="61" t="s">
        <v>6211</v>
      </c>
      <c r="Y764" s="61" t="s">
        <v>6212</v>
      </c>
      <c r="Z764" s="61" t="s">
        <v>1304</v>
      </c>
      <c r="AA764" s="61" t="s">
        <v>1305</v>
      </c>
      <c r="AB764" s="63" t="n">
        <v>24</v>
      </c>
      <c r="AC764" s="63" t="n">
        <v>24</v>
      </c>
      <c r="AD764" s="61" t="n">
        <v>100</v>
      </c>
      <c r="AE764" s="61" t="n">
        <v>0</v>
      </c>
      <c r="AF764" s="64" t="n">
        <v>2400</v>
      </c>
      <c r="AG764" s="61" t="s">
        <v>689</v>
      </c>
      <c r="AH764" s="62" t="n">
        <v>45291</v>
      </c>
      <c r="AI764" s="65" t="n">
        <v>23.6</v>
      </c>
      <c r="AJ764" s="61" t="s">
        <v>1266</v>
      </c>
      <c r="AK764" s="65" t="n">
        <v>23.6</v>
      </c>
      <c r="AL764" s="65" t="n">
        <v>1116.25</v>
      </c>
      <c r="AM764" s="66" t="n">
        <v>56640</v>
      </c>
      <c r="AN764" s="66" t="n">
        <f aca="false">IF(J764="Listed Option",AF764*AL764,AM764)</f>
        <v>2679000</v>
      </c>
      <c r="AO764" s="61" t="s">
        <v>1267</v>
      </c>
      <c r="AP764" s="61" t="n">
        <v>100</v>
      </c>
      <c r="AQ764" s="61" t="n">
        <v>100</v>
      </c>
      <c r="AV764" s="61" t="s">
        <v>6169</v>
      </c>
      <c r="AW764" s="61" t="s">
        <v>4070</v>
      </c>
      <c r="AY764" s="61" t="s">
        <v>6164</v>
      </c>
      <c r="AZ764" s="61" t="s">
        <v>6164</v>
      </c>
      <c r="BA764" s="61" t="s">
        <v>6164</v>
      </c>
      <c r="BB764" s="67" t="n">
        <v>0</v>
      </c>
      <c r="BE764" s="61" t="n">
        <v>238575</v>
      </c>
      <c r="BG764" s="61" t="s">
        <v>4084</v>
      </c>
      <c r="BJ764" s="61" t="s">
        <v>6164</v>
      </c>
      <c r="BL764" s="61" t="s">
        <v>6166</v>
      </c>
      <c r="BM764" s="61" t="s">
        <v>6166</v>
      </c>
      <c r="BN764" s="70" t="n">
        <v>2679000</v>
      </c>
      <c r="BO764" s="68" t="n">
        <v>2679000</v>
      </c>
      <c r="BP764" s="68" t="n">
        <v>566.4</v>
      </c>
      <c r="BQ764" s="68" t="n">
        <v>566.4</v>
      </c>
      <c r="BR764" s="69" t="n">
        <v>24</v>
      </c>
      <c r="BS764" s="63" t="n">
        <v>24</v>
      </c>
      <c r="BU764" s="68" t="n">
        <v>24</v>
      </c>
    </row>
    <row r="765" customFormat="false" ht="15" hidden="true" customHeight="false" outlineLevel="0" collapsed="false">
      <c r="A765" s="61" t="s">
        <v>6213</v>
      </c>
      <c r="B765" s="61" t="s">
        <v>6214</v>
      </c>
      <c r="C765" s="62" t="n">
        <v>45291</v>
      </c>
      <c r="D765" s="62" t="n">
        <v>45291</v>
      </c>
      <c r="E765" s="61" t="s">
        <v>1259</v>
      </c>
      <c r="F765" s="61" t="s">
        <v>785</v>
      </c>
      <c r="G765" s="61" t="s">
        <v>6215</v>
      </c>
      <c r="H765" s="61" t="s">
        <v>6163</v>
      </c>
      <c r="I765" s="61" t="s">
        <v>6164</v>
      </c>
      <c r="J765" s="61" t="s">
        <v>1196</v>
      </c>
      <c r="K765" s="61" t="s">
        <v>4088</v>
      </c>
      <c r="L765" s="61" t="s">
        <v>4277</v>
      </c>
      <c r="M765" s="61" t="s">
        <v>1198</v>
      </c>
      <c r="N765" s="61" t="n">
        <v>189176461</v>
      </c>
      <c r="O765" s="61" t="s">
        <v>1262</v>
      </c>
      <c r="P765" s="61" t="s">
        <v>6216</v>
      </c>
      <c r="R765" s="61" t="s">
        <v>6166</v>
      </c>
      <c r="S765" s="61" t="str">
        <f aca="false">IF(J765="Listed Option",MID(R765,3,9),MID(Q765,3,9))</f>
        <v>11135F101</v>
      </c>
      <c r="T765" s="61" t="str">
        <f aca="false">VLOOKUP(S765,'Output v4'!C:C,1,FALSE())</f>
        <v>11135F101</v>
      </c>
      <c r="W765" s="61" t="s">
        <v>6217</v>
      </c>
      <c r="X765" s="61" t="s">
        <v>6218</v>
      </c>
      <c r="Y765" s="61" t="s">
        <v>6219</v>
      </c>
      <c r="Z765" s="61" t="s">
        <v>1304</v>
      </c>
      <c r="AA765" s="61" t="s">
        <v>1305</v>
      </c>
      <c r="AB765" s="63" t="n">
        <v>30</v>
      </c>
      <c r="AC765" s="63" t="n">
        <v>30</v>
      </c>
      <c r="AD765" s="61" t="n">
        <v>100</v>
      </c>
      <c r="AE765" s="61" t="n">
        <v>0</v>
      </c>
      <c r="AF765" s="64" t="n">
        <v>3000</v>
      </c>
      <c r="AG765" s="61" t="s">
        <v>689</v>
      </c>
      <c r="AH765" s="62" t="n">
        <v>45291</v>
      </c>
      <c r="AI765" s="65" t="n">
        <v>15.15</v>
      </c>
      <c r="AJ765" s="61" t="s">
        <v>1266</v>
      </c>
      <c r="AK765" s="65" t="n">
        <v>15.15</v>
      </c>
      <c r="AL765" s="65" t="n">
        <v>1116.25</v>
      </c>
      <c r="AM765" s="66" t="n">
        <v>45450</v>
      </c>
      <c r="AN765" s="66" t="n">
        <f aca="false">IF(J765="Listed Option",AF765*AL765,AM765)</f>
        <v>3348750</v>
      </c>
      <c r="AO765" s="61" t="s">
        <v>1267</v>
      </c>
      <c r="AP765" s="61" t="n">
        <v>100</v>
      </c>
      <c r="AQ765" s="61" t="n">
        <v>100</v>
      </c>
      <c r="AV765" s="61" t="s">
        <v>6169</v>
      </c>
      <c r="AW765" s="61" t="s">
        <v>4070</v>
      </c>
      <c r="AY765" s="61" t="s">
        <v>6164</v>
      </c>
      <c r="AZ765" s="61" t="s">
        <v>6164</v>
      </c>
      <c r="BA765" s="61" t="s">
        <v>6164</v>
      </c>
      <c r="BB765" s="67" t="n">
        <v>0</v>
      </c>
      <c r="BE765" s="61" t="n">
        <v>238575</v>
      </c>
      <c r="BG765" s="61" t="s">
        <v>4084</v>
      </c>
      <c r="BJ765" s="61" t="s">
        <v>6164</v>
      </c>
      <c r="BL765" s="61" t="s">
        <v>6166</v>
      </c>
      <c r="BM765" s="61" t="s">
        <v>6166</v>
      </c>
      <c r="BN765" s="70" t="n">
        <v>3348750</v>
      </c>
      <c r="BO765" s="68" t="n">
        <v>3348750</v>
      </c>
      <c r="BP765" s="68" t="n">
        <v>454.5</v>
      </c>
      <c r="BQ765" s="68" t="n">
        <v>454.5</v>
      </c>
      <c r="BR765" s="69" t="n">
        <v>30</v>
      </c>
      <c r="BS765" s="63" t="n">
        <v>30</v>
      </c>
      <c r="BU765" s="68" t="n">
        <v>30</v>
      </c>
    </row>
    <row r="766" customFormat="false" ht="15" hidden="true" customHeight="false" outlineLevel="0" collapsed="false">
      <c r="A766" s="61" t="s">
        <v>6220</v>
      </c>
      <c r="B766" s="61" t="s">
        <v>6221</v>
      </c>
      <c r="C766" s="62" t="n">
        <v>45291</v>
      </c>
      <c r="D766" s="62" t="n">
        <v>45291</v>
      </c>
      <c r="E766" s="61" t="s">
        <v>1259</v>
      </c>
      <c r="F766" s="61" t="s">
        <v>785</v>
      </c>
      <c r="G766" s="61" t="s">
        <v>6222</v>
      </c>
      <c r="H766" s="61" t="s">
        <v>6222</v>
      </c>
      <c r="I766" s="61" t="s">
        <v>6164</v>
      </c>
      <c r="J766" s="61" t="s">
        <v>1199</v>
      </c>
      <c r="K766" s="61" t="s">
        <v>4065</v>
      </c>
      <c r="L766" s="61" t="s">
        <v>4065</v>
      </c>
      <c r="N766" s="61" t="n">
        <v>121966869</v>
      </c>
      <c r="O766" s="61" t="s">
        <v>1262</v>
      </c>
      <c r="P766" s="61" t="s">
        <v>6223</v>
      </c>
      <c r="Q766" s="61" t="s">
        <v>6224</v>
      </c>
      <c r="R766" s="61" t="s">
        <v>6224</v>
      </c>
      <c r="S766" s="61" t="str">
        <f aca="false">IF(J766="Listed Option",MID(R766,3,9),MID(Q766,3,9))</f>
        <v>11135FBG5</v>
      </c>
      <c r="T766" s="61" t="e">
        <f aca="false">VLOOKUP(S766,'Output v4'!C:C,1,FALSE())</f>
        <v>#N/A</v>
      </c>
      <c r="U766" s="61" t="s">
        <v>6225</v>
      </c>
      <c r="V766" s="61" t="s">
        <v>6226</v>
      </c>
      <c r="Z766" s="61" t="s">
        <v>4029</v>
      </c>
      <c r="AA766" s="61" t="s">
        <v>4117</v>
      </c>
      <c r="AB766" s="63" t="n">
        <v>-20000</v>
      </c>
      <c r="AC766" s="63" t="n">
        <v>-20000000</v>
      </c>
      <c r="AE766" s="61" t="n">
        <v>1000</v>
      </c>
      <c r="AF766" s="64" t="n">
        <v>-20000000</v>
      </c>
      <c r="AG766" s="61" t="s">
        <v>1273</v>
      </c>
      <c r="AH766" s="62" t="n">
        <v>45291</v>
      </c>
      <c r="AI766" s="65" t="n">
        <v>0.787288</v>
      </c>
      <c r="AJ766" s="61" t="s">
        <v>1266</v>
      </c>
      <c r="AK766" s="65" t="n">
        <v>0.787288</v>
      </c>
      <c r="AL766" s="65" t="n">
        <v>0.787288</v>
      </c>
      <c r="AM766" s="66" t="n">
        <v>-15745760</v>
      </c>
      <c r="AN766" s="66" t="n">
        <f aca="false">IF(J766="Listed Option",AF766*AL766,AM766)</f>
        <v>-15745760</v>
      </c>
      <c r="AO766" s="61" t="s">
        <v>1267</v>
      </c>
      <c r="AW766" s="61" t="s">
        <v>4070</v>
      </c>
      <c r="AY766" s="61" t="s">
        <v>6222</v>
      </c>
      <c r="BA766" s="61" t="s">
        <v>6222</v>
      </c>
      <c r="BB766" s="67" t="n">
        <v>136</v>
      </c>
      <c r="BE766" s="61" t="n">
        <v>238587</v>
      </c>
      <c r="BF766" s="61" t="s">
        <v>785</v>
      </c>
      <c r="BG766" s="61" t="s">
        <v>4084</v>
      </c>
      <c r="BH766" s="61" t="s">
        <v>4084</v>
      </c>
      <c r="BI766" s="61" t="s">
        <v>6164</v>
      </c>
      <c r="BJ766" s="61" t="s">
        <v>6222</v>
      </c>
      <c r="BL766" s="61" t="s">
        <v>6224</v>
      </c>
      <c r="BM766" s="61" t="s">
        <v>6224</v>
      </c>
      <c r="BN766" s="70" t="n">
        <v>-20000000</v>
      </c>
      <c r="BP766" s="68" t="n">
        <v>-15745760</v>
      </c>
      <c r="BQ766" s="68" t="n">
        <v>-15745760</v>
      </c>
      <c r="BR766" s="69" t="n">
        <v>-20000000</v>
      </c>
      <c r="BS766" s="63" t="n">
        <v>-20000</v>
      </c>
      <c r="BU766" s="68" t="n">
        <v>20000000</v>
      </c>
    </row>
    <row r="767" customFormat="false" ht="15" hidden="true" customHeight="false" outlineLevel="0" collapsed="false">
      <c r="A767" s="61" t="s">
        <v>6227</v>
      </c>
      <c r="B767" s="61" t="s">
        <v>6228</v>
      </c>
      <c r="C767" s="62" t="n">
        <v>45291</v>
      </c>
      <c r="D767" s="62" t="n">
        <v>45291</v>
      </c>
      <c r="E767" s="61" t="s">
        <v>1259</v>
      </c>
      <c r="F767" s="61" t="s">
        <v>785</v>
      </c>
      <c r="G767" s="61" t="s">
        <v>6229</v>
      </c>
      <c r="H767" s="61" t="s">
        <v>6229</v>
      </c>
      <c r="I767" s="61" t="s">
        <v>6164</v>
      </c>
      <c r="J767" s="61" t="s">
        <v>1199</v>
      </c>
      <c r="K767" s="61" t="s">
        <v>4065</v>
      </c>
      <c r="L767" s="61" t="s">
        <v>4065</v>
      </c>
      <c r="N767" s="61" t="n">
        <v>134697010</v>
      </c>
      <c r="O767" s="61" t="s">
        <v>1262</v>
      </c>
      <c r="P767" s="61" t="s">
        <v>6230</v>
      </c>
      <c r="Q767" s="61" t="s">
        <v>6231</v>
      </c>
      <c r="R767" s="61" t="s">
        <v>6231</v>
      </c>
      <c r="S767" s="61" t="str">
        <f aca="false">IF(J767="Listed Option",MID(R767,3,9),MID(Q767,3,9))</f>
        <v>11135FBP5</v>
      </c>
      <c r="T767" s="61" t="e">
        <f aca="false">VLOOKUP(S767,'Output v4'!C:C,1,FALSE())</f>
        <v>#N/A</v>
      </c>
      <c r="U767" s="61" t="s">
        <v>6232</v>
      </c>
      <c r="V767" s="61" t="s">
        <v>6233</v>
      </c>
      <c r="Z767" s="61" t="s">
        <v>4029</v>
      </c>
      <c r="AA767" s="61" t="s">
        <v>4117</v>
      </c>
      <c r="AB767" s="63" t="n">
        <v>25000</v>
      </c>
      <c r="AC767" s="63" t="n">
        <v>25000000</v>
      </c>
      <c r="AE767" s="61" t="n">
        <v>1000</v>
      </c>
      <c r="AF767" s="64" t="n">
        <v>25000000</v>
      </c>
      <c r="AG767" s="61" t="s">
        <v>689</v>
      </c>
      <c r="AH767" s="62" t="n">
        <v>45291</v>
      </c>
      <c r="AI767" s="65" t="n">
        <v>0.821511</v>
      </c>
      <c r="AJ767" s="61" t="s">
        <v>1266</v>
      </c>
      <c r="AK767" s="65" t="n">
        <v>0.821511</v>
      </c>
      <c r="AL767" s="65" t="n">
        <v>0.821511</v>
      </c>
      <c r="AM767" s="66" t="n">
        <v>20537775</v>
      </c>
      <c r="AN767" s="66" t="n">
        <f aca="false">IF(J767="Listed Option",AF767*AL767,AM767)</f>
        <v>20537775</v>
      </c>
      <c r="AO767" s="61" t="s">
        <v>1267</v>
      </c>
      <c r="AW767" s="61" t="s">
        <v>4070</v>
      </c>
      <c r="AY767" s="61" t="s">
        <v>6229</v>
      </c>
      <c r="BA767" s="61" t="s">
        <v>6229</v>
      </c>
      <c r="BB767" s="67" t="n">
        <v>46</v>
      </c>
      <c r="BE767" s="61" t="n">
        <v>238587</v>
      </c>
      <c r="BF767" s="61" t="s">
        <v>785</v>
      </c>
      <c r="BG767" s="61" t="s">
        <v>4084</v>
      </c>
      <c r="BH767" s="61" t="s">
        <v>4084</v>
      </c>
      <c r="BI767" s="61" t="s">
        <v>6164</v>
      </c>
      <c r="BJ767" s="61" t="s">
        <v>6229</v>
      </c>
      <c r="BL767" s="61" t="s">
        <v>6231</v>
      </c>
      <c r="BM767" s="61" t="s">
        <v>6231</v>
      </c>
      <c r="BN767" s="70" t="n">
        <v>25000000</v>
      </c>
      <c r="BP767" s="68" t="n">
        <v>20537775</v>
      </c>
      <c r="BQ767" s="68" t="n">
        <v>20537775</v>
      </c>
      <c r="BR767" s="69" t="n">
        <v>25000000</v>
      </c>
      <c r="BS767" s="63" t="n">
        <v>25000</v>
      </c>
      <c r="BU767" s="68" t="n">
        <v>25000000</v>
      </c>
    </row>
    <row r="768" customFormat="false" ht="15" hidden="true" customHeight="false" outlineLevel="0" collapsed="false">
      <c r="A768" s="61" t="s">
        <v>6234</v>
      </c>
      <c r="B768" s="61" t="s">
        <v>6235</v>
      </c>
      <c r="C768" s="62" t="n">
        <v>45291</v>
      </c>
      <c r="D768" s="62" t="n">
        <v>45291</v>
      </c>
      <c r="E768" s="61" t="s">
        <v>1259</v>
      </c>
      <c r="F768" s="61" t="s">
        <v>6236</v>
      </c>
      <c r="G768" s="61" t="s">
        <v>6237</v>
      </c>
      <c r="H768" s="61" t="s">
        <v>6237</v>
      </c>
      <c r="I768" s="61" t="s">
        <v>6238</v>
      </c>
      <c r="J768" s="61" t="s">
        <v>1195</v>
      </c>
      <c r="K768" s="61" t="s">
        <v>1195</v>
      </c>
      <c r="L768" s="61" t="s">
        <v>1195</v>
      </c>
      <c r="N768" s="61" t="n">
        <v>2412655</v>
      </c>
      <c r="O768" s="61" t="s">
        <v>1262</v>
      </c>
      <c r="P768" s="61" t="s">
        <v>6239</v>
      </c>
      <c r="Q768" s="61" t="s">
        <v>6240</v>
      </c>
      <c r="R768" s="61" t="s">
        <v>6240</v>
      </c>
      <c r="S768" s="61" t="str">
        <f aca="false">IF(J768="Listed Option",MID(R768,3,9),MID(Q768,3,9))</f>
        <v>11133T103</v>
      </c>
      <c r="T768" s="61" t="e">
        <f aca="false">VLOOKUP(S768,'Output v4'!C:C,1,FALSE())</f>
        <v>#N/A</v>
      </c>
      <c r="U768" s="61" t="s">
        <v>6241</v>
      </c>
      <c r="V768" s="61" t="s">
        <v>6242</v>
      </c>
      <c r="W768" s="61" t="s">
        <v>6238</v>
      </c>
      <c r="Y768" s="61" t="s">
        <v>6243</v>
      </c>
      <c r="Z768" s="61" t="s">
        <v>1304</v>
      </c>
      <c r="AA768" s="61" t="s">
        <v>1305</v>
      </c>
      <c r="AB768" s="63" t="n">
        <v>-21200</v>
      </c>
      <c r="AC768" s="63" t="n">
        <v>-21200</v>
      </c>
      <c r="AE768" s="61" t="n">
        <v>0</v>
      </c>
      <c r="AF768" s="64" t="n">
        <v>-21200</v>
      </c>
      <c r="AG768" s="61" t="s">
        <v>1273</v>
      </c>
      <c r="AH768" s="62" t="n">
        <v>45291</v>
      </c>
      <c r="AI768" s="65" t="n">
        <v>205.75</v>
      </c>
      <c r="AJ768" s="61" t="s">
        <v>3614</v>
      </c>
      <c r="AK768" s="65" t="n">
        <v>205.75</v>
      </c>
      <c r="AL768" s="65" t="n">
        <v>205.75</v>
      </c>
      <c r="AM768" s="66" t="n">
        <v>-4361900</v>
      </c>
      <c r="AN768" s="66" t="n">
        <f aca="false">IF(J768="Listed Option",AF768*AL768,AM768)</f>
        <v>-4361900</v>
      </c>
      <c r="AO768" s="61" t="s">
        <v>1267</v>
      </c>
      <c r="AP768" s="61" t="n">
        <v>1</v>
      </c>
      <c r="AQ768" s="61" t="n">
        <v>1</v>
      </c>
      <c r="AV768" s="61" t="s">
        <v>6243</v>
      </c>
      <c r="AW768" s="61" t="s">
        <v>4070</v>
      </c>
      <c r="AY768" s="61" t="s">
        <v>6238</v>
      </c>
      <c r="AZ768" s="61" t="s">
        <v>6238</v>
      </c>
      <c r="BA768" s="61" t="s">
        <v>6238</v>
      </c>
      <c r="BB768" s="67" t="n">
        <v>0</v>
      </c>
      <c r="BE768" s="61" t="n">
        <v>238575</v>
      </c>
      <c r="BF768" s="61" t="s">
        <v>6236</v>
      </c>
      <c r="BG768" s="61" t="s">
        <v>4084</v>
      </c>
      <c r="BH768" s="61" t="s">
        <v>4084</v>
      </c>
      <c r="BI768" s="61" t="s">
        <v>6238</v>
      </c>
      <c r="BJ768" s="61" t="s">
        <v>6238</v>
      </c>
      <c r="BK768" s="61" t="s">
        <v>6238</v>
      </c>
      <c r="BL768" s="61" t="s">
        <v>6240</v>
      </c>
      <c r="BM768" s="61" t="s">
        <v>6240</v>
      </c>
      <c r="BN768" s="70" t="n">
        <v>-4361900</v>
      </c>
      <c r="BO768" s="68" t="n">
        <v>-4361900</v>
      </c>
      <c r="BP768" s="68" t="n">
        <v>-4361900</v>
      </c>
      <c r="BQ768" s="68" t="n">
        <v>-4361900</v>
      </c>
      <c r="BR768" s="69" t="n">
        <v>-21200</v>
      </c>
      <c r="BU768" s="68" t="n">
        <v>21200</v>
      </c>
    </row>
    <row r="769" customFormat="false" ht="15" hidden="true" customHeight="false" outlineLevel="0" collapsed="false">
      <c r="A769" s="61" t="s">
        <v>6244</v>
      </c>
      <c r="B769" s="61" t="s">
        <v>6245</v>
      </c>
      <c r="C769" s="62" t="n">
        <v>45291</v>
      </c>
      <c r="D769" s="62" t="n">
        <v>45291</v>
      </c>
      <c r="E769" s="61" t="s">
        <v>1259</v>
      </c>
      <c r="F769" s="61" t="s">
        <v>6246</v>
      </c>
      <c r="G769" s="61" t="s">
        <v>6247</v>
      </c>
      <c r="H769" s="61" t="s">
        <v>6247</v>
      </c>
      <c r="I769" s="61" t="s">
        <v>6248</v>
      </c>
      <c r="J769" s="61" t="s">
        <v>1199</v>
      </c>
      <c r="K769" s="61" t="s">
        <v>4065</v>
      </c>
      <c r="L769" s="61" t="s">
        <v>4065</v>
      </c>
      <c r="N769" s="61" t="n">
        <v>189345502</v>
      </c>
      <c r="O769" s="61" t="s">
        <v>1262</v>
      </c>
      <c r="P769" s="61" t="s">
        <v>6249</v>
      </c>
      <c r="Q769" s="61" t="s">
        <v>6250</v>
      </c>
      <c r="R769" s="61" t="s">
        <v>6250</v>
      </c>
      <c r="S769" s="61" t="str">
        <f aca="false">IF(J769="Listed Option",MID(R769,3,9),MID(Q769,3,9))</f>
        <v>11271LAK8</v>
      </c>
      <c r="T769" s="61" t="e">
        <f aca="false">VLOOKUP(S769,'Output v4'!C:C,1,FALSE())</f>
        <v>#N/A</v>
      </c>
      <c r="U769" s="61" t="s">
        <v>6251</v>
      </c>
      <c r="V769" s="61" t="s">
        <v>6252</v>
      </c>
      <c r="Z769" s="61" t="s">
        <v>4074</v>
      </c>
      <c r="AA769" s="61" t="s">
        <v>4075</v>
      </c>
      <c r="AB769" s="63" t="n">
        <v>13395</v>
      </c>
      <c r="AC769" s="63" t="n">
        <v>13395000</v>
      </c>
      <c r="AE769" s="61" t="n">
        <v>1000</v>
      </c>
      <c r="AF769" s="64" t="n">
        <v>13395000</v>
      </c>
      <c r="AG769" s="61" t="s">
        <v>689</v>
      </c>
      <c r="AH769" s="62" t="n">
        <v>45291</v>
      </c>
      <c r="AI769" s="65" t="n">
        <v>1.065038</v>
      </c>
      <c r="AJ769" s="61" t="s">
        <v>1266</v>
      </c>
      <c r="AK769" s="65" t="n">
        <v>1.065038</v>
      </c>
      <c r="AL769" s="65" t="n">
        <v>1.065038</v>
      </c>
      <c r="AM769" s="66" t="n">
        <v>14266184.01</v>
      </c>
      <c r="AN769" s="66" t="n">
        <f aca="false">IF(J769="Listed Option",AF769*AL769,AM769)</f>
        <v>14266184.01</v>
      </c>
      <c r="AO769" s="61" t="s">
        <v>1267</v>
      </c>
      <c r="AW769" s="61" t="s">
        <v>4070</v>
      </c>
      <c r="AY769" s="61" t="s">
        <v>6247</v>
      </c>
      <c r="BA769" s="61" t="s">
        <v>6247</v>
      </c>
      <c r="BB769" s="67" t="n">
        <v>27</v>
      </c>
      <c r="BE769" s="61" t="n">
        <v>241450</v>
      </c>
      <c r="BF769" s="61" t="s">
        <v>6246</v>
      </c>
      <c r="BG769" s="61" t="s">
        <v>4071</v>
      </c>
      <c r="BH769" s="61" t="s">
        <v>4071</v>
      </c>
      <c r="BI769" s="61" t="s">
        <v>6248</v>
      </c>
      <c r="BJ769" s="61" t="s">
        <v>6247</v>
      </c>
      <c r="BL769" s="61" t="s">
        <v>6250</v>
      </c>
      <c r="BM769" s="61" t="s">
        <v>6250</v>
      </c>
      <c r="BN769" s="70" t="n">
        <v>13395000</v>
      </c>
      <c r="BP769" s="68" t="n">
        <v>14266184.01</v>
      </c>
      <c r="BQ769" s="68" t="n">
        <v>14266184.01</v>
      </c>
      <c r="BR769" s="69" t="n">
        <v>13395000</v>
      </c>
      <c r="BS769" s="63" t="n">
        <v>13395</v>
      </c>
      <c r="BU769" s="68" t="n">
        <v>13395000</v>
      </c>
    </row>
    <row r="770" customFormat="false" ht="15" hidden="true" customHeight="false" outlineLevel="0" collapsed="false">
      <c r="A770" s="61" t="s">
        <v>6253</v>
      </c>
      <c r="B770" s="61" t="s">
        <v>6254</v>
      </c>
      <c r="C770" s="62" t="n">
        <v>45291</v>
      </c>
      <c r="D770" s="62" t="n">
        <v>45291</v>
      </c>
      <c r="E770" s="61" t="s">
        <v>1259</v>
      </c>
      <c r="F770" s="61" t="s">
        <v>6255</v>
      </c>
      <c r="G770" s="61" t="s">
        <v>6256</v>
      </c>
      <c r="H770" s="61" t="s">
        <v>6256</v>
      </c>
      <c r="I770" s="61" t="s">
        <v>6257</v>
      </c>
      <c r="J770" s="61" t="s">
        <v>1195</v>
      </c>
      <c r="K770" s="61" t="s">
        <v>1195</v>
      </c>
      <c r="L770" s="61" t="s">
        <v>1195</v>
      </c>
      <c r="N770" s="61" t="n">
        <v>69436</v>
      </c>
      <c r="O770" s="61" t="s">
        <v>1262</v>
      </c>
      <c r="P770" s="61" t="s">
        <v>6258</v>
      </c>
      <c r="Q770" s="61" t="s">
        <v>6259</v>
      </c>
      <c r="R770" s="61" t="s">
        <v>6259</v>
      </c>
      <c r="S770" s="61" t="str">
        <f aca="false">IF(J770="Listed Option",MID(R770,3,9),MID(Q770,3,9))</f>
        <v>115637209</v>
      </c>
      <c r="T770" s="61" t="e">
        <f aca="false">VLOOKUP(S770,'Output v4'!C:C,1,FALSE())</f>
        <v>#N/A</v>
      </c>
      <c r="U770" s="61" t="s">
        <v>6260</v>
      </c>
      <c r="V770" s="61" t="s">
        <v>6261</v>
      </c>
      <c r="W770" s="61" t="s">
        <v>6262</v>
      </c>
      <c r="Y770" s="61" t="s">
        <v>6263</v>
      </c>
      <c r="Z770" s="61" t="s">
        <v>1304</v>
      </c>
      <c r="AA770" s="61" t="s">
        <v>1305</v>
      </c>
      <c r="AB770" s="63" t="n">
        <v>-12255</v>
      </c>
      <c r="AC770" s="63" t="n">
        <v>-12255</v>
      </c>
      <c r="AE770" s="61" t="n">
        <v>0</v>
      </c>
      <c r="AF770" s="64" t="n">
        <v>-12255</v>
      </c>
      <c r="AG770" s="61" t="s">
        <v>1273</v>
      </c>
      <c r="AH770" s="62" t="n">
        <v>45291</v>
      </c>
      <c r="AI770" s="65" t="n">
        <v>57.1</v>
      </c>
      <c r="AJ770" s="61" t="s">
        <v>3614</v>
      </c>
      <c r="AK770" s="65" t="n">
        <v>57.1</v>
      </c>
      <c r="AL770" s="65" t="n">
        <v>57.1</v>
      </c>
      <c r="AM770" s="66" t="n">
        <v>-699760.5</v>
      </c>
      <c r="AN770" s="66" t="n">
        <f aca="false">IF(J770="Listed Option",AF770*AL770,AM770)</f>
        <v>-699760.5</v>
      </c>
      <c r="AO770" s="61" t="s">
        <v>1267</v>
      </c>
      <c r="AP770" s="61" t="n">
        <v>1</v>
      </c>
      <c r="AQ770" s="61" t="n">
        <v>1</v>
      </c>
      <c r="AV770" s="61" t="s">
        <v>6263</v>
      </c>
      <c r="AW770" s="61" t="s">
        <v>4070</v>
      </c>
      <c r="AY770" s="61" t="s">
        <v>6264</v>
      </c>
      <c r="AZ770" s="61" t="s">
        <v>6264</v>
      </c>
      <c r="BA770" s="61" t="s">
        <v>6264</v>
      </c>
      <c r="BB770" s="67" t="n">
        <v>0</v>
      </c>
      <c r="BE770" s="61" t="n">
        <v>238575</v>
      </c>
      <c r="BF770" s="61" t="s">
        <v>6255</v>
      </c>
      <c r="BG770" s="61" t="s">
        <v>4084</v>
      </c>
      <c r="BH770" s="61" t="s">
        <v>4084</v>
      </c>
      <c r="BI770" s="61" t="s">
        <v>6257</v>
      </c>
      <c r="BJ770" s="61" t="s">
        <v>6264</v>
      </c>
      <c r="BK770" s="61" t="s">
        <v>6264</v>
      </c>
      <c r="BL770" s="61" t="s">
        <v>6259</v>
      </c>
      <c r="BM770" s="61" t="s">
        <v>6259</v>
      </c>
      <c r="BN770" s="70" t="n">
        <v>-699760.5</v>
      </c>
      <c r="BO770" s="68" t="n">
        <v>-699760.5</v>
      </c>
      <c r="BP770" s="68" t="n">
        <v>-699760.5</v>
      </c>
      <c r="BQ770" s="68" t="n">
        <v>-699760.5</v>
      </c>
      <c r="BR770" s="69" t="n">
        <v>-12255</v>
      </c>
      <c r="BU770" s="68" t="n">
        <v>12255</v>
      </c>
    </row>
    <row r="771" customFormat="false" ht="15" hidden="true" customHeight="false" outlineLevel="0" collapsed="false">
      <c r="A771" s="61" t="s">
        <v>6265</v>
      </c>
      <c r="B771" s="61" t="s">
        <v>6266</v>
      </c>
      <c r="C771" s="62" t="n">
        <v>45291</v>
      </c>
      <c r="D771" s="62" t="n">
        <v>45291</v>
      </c>
      <c r="E771" s="61" t="s">
        <v>1259</v>
      </c>
      <c r="F771" s="61" t="s">
        <v>6267</v>
      </c>
      <c r="G771" s="61" t="s">
        <v>6268</v>
      </c>
      <c r="H771" s="61" t="s">
        <v>6268</v>
      </c>
      <c r="I771" s="61" t="s">
        <v>6269</v>
      </c>
      <c r="J771" s="61" t="s">
        <v>1195</v>
      </c>
      <c r="K771" s="61" t="s">
        <v>1195</v>
      </c>
      <c r="L771" s="61" t="s">
        <v>1195</v>
      </c>
      <c r="N771" s="61" t="n">
        <v>37512</v>
      </c>
      <c r="O771" s="61" t="s">
        <v>1262</v>
      </c>
      <c r="P771" s="61" t="s">
        <v>6270</v>
      </c>
      <c r="Q771" s="61" t="s">
        <v>6271</v>
      </c>
      <c r="R771" s="61" t="s">
        <v>6271</v>
      </c>
      <c r="S771" s="61" t="str">
        <f aca="false">IF(J771="Listed Option",MID(R771,3,9),MID(Q771,3,9))</f>
        <v>117043109</v>
      </c>
      <c r="T771" s="61" t="e">
        <f aca="false">VLOOKUP(S771,'Output v4'!C:C,1,FALSE())</f>
        <v>#N/A</v>
      </c>
      <c r="U771" s="61" t="s">
        <v>6272</v>
      </c>
      <c r="V771" s="61" t="s">
        <v>6273</v>
      </c>
      <c r="W771" s="61" t="s">
        <v>6269</v>
      </c>
      <c r="Y771" s="61" t="s">
        <v>6274</v>
      </c>
      <c r="Z771" s="61" t="s">
        <v>1304</v>
      </c>
      <c r="AA771" s="61" t="s">
        <v>1305</v>
      </c>
      <c r="AB771" s="63" t="n">
        <v>-10773</v>
      </c>
      <c r="AC771" s="63" t="n">
        <v>-10773</v>
      </c>
      <c r="AE771" s="61" t="n">
        <v>0</v>
      </c>
      <c r="AF771" s="64" t="n">
        <v>-10773</v>
      </c>
      <c r="AG771" s="61" t="s">
        <v>1273</v>
      </c>
      <c r="AH771" s="62" t="n">
        <v>45291</v>
      </c>
      <c r="AI771" s="65" t="n">
        <v>96.75</v>
      </c>
      <c r="AJ771" s="61" t="s">
        <v>3614</v>
      </c>
      <c r="AK771" s="65" t="n">
        <v>96.75</v>
      </c>
      <c r="AL771" s="65" t="n">
        <v>96.75</v>
      </c>
      <c r="AM771" s="66" t="n">
        <v>-1042287.75</v>
      </c>
      <c r="AN771" s="66" t="n">
        <f aca="false">IF(J771="Listed Option",AF771*AL771,AM771)</f>
        <v>-1042287.75</v>
      </c>
      <c r="AO771" s="61" t="s">
        <v>1267</v>
      </c>
      <c r="AP771" s="61" t="n">
        <v>1</v>
      </c>
      <c r="AQ771" s="61" t="n">
        <v>1</v>
      </c>
      <c r="AV771" s="61" t="s">
        <v>6274</v>
      </c>
      <c r="AW771" s="61" t="s">
        <v>4070</v>
      </c>
      <c r="AY771" s="61" t="s">
        <v>6269</v>
      </c>
      <c r="AZ771" s="61" t="s">
        <v>6269</v>
      </c>
      <c r="BA771" s="61" t="s">
        <v>6269</v>
      </c>
      <c r="BB771" s="67" t="n">
        <v>0</v>
      </c>
      <c r="BE771" s="61" t="n">
        <v>238575</v>
      </c>
      <c r="BF771" s="61" t="s">
        <v>6267</v>
      </c>
      <c r="BG771" s="61" t="s">
        <v>4084</v>
      </c>
      <c r="BH771" s="61" t="s">
        <v>4084</v>
      </c>
      <c r="BI771" s="61" t="s">
        <v>6269</v>
      </c>
      <c r="BJ771" s="61" t="s">
        <v>6269</v>
      </c>
      <c r="BK771" s="61" t="s">
        <v>6269</v>
      </c>
      <c r="BL771" s="61" t="s">
        <v>6271</v>
      </c>
      <c r="BM771" s="61" t="s">
        <v>6271</v>
      </c>
      <c r="BN771" s="70" t="n">
        <v>-1042287.75</v>
      </c>
      <c r="BO771" s="68" t="n">
        <v>-1042287.75</v>
      </c>
      <c r="BP771" s="68" t="n">
        <v>-1042287.75</v>
      </c>
      <c r="BQ771" s="68" t="n">
        <v>-1042287.75</v>
      </c>
      <c r="BR771" s="69" t="n">
        <v>-10773</v>
      </c>
      <c r="BU771" s="68" t="n">
        <v>10773</v>
      </c>
    </row>
    <row r="772" customFormat="false" ht="15" hidden="true" customHeight="false" outlineLevel="0" collapsed="false">
      <c r="A772" s="61" t="s">
        <v>6275</v>
      </c>
      <c r="B772" s="61" t="s">
        <v>6276</v>
      </c>
      <c r="C772" s="62" t="n">
        <v>45291</v>
      </c>
      <c r="D772" s="62" t="n">
        <v>45291</v>
      </c>
      <c r="E772" s="61" t="s">
        <v>1259</v>
      </c>
      <c r="F772" s="61" t="s">
        <v>6267</v>
      </c>
      <c r="G772" s="61" t="s">
        <v>6277</v>
      </c>
      <c r="H772" s="61" t="s">
        <v>6277</v>
      </c>
      <c r="I772" s="61" t="s">
        <v>6269</v>
      </c>
      <c r="J772" s="61" t="s">
        <v>1199</v>
      </c>
      <c r="K772" s="61" t="s">
        <v>4065</v>
      </c>
      <c r="L772" s="61" t="s">
        <v>4065</v>
      </c>
      <c r="N772" s="61" t="n">
        <v>142875681</v>
      </c>
      <c r="O772" s="61" t="s">
        <v>1262</v>
      </c>
      <c r="P772" s="61" t="s">
        <v>6278</v>
      </c>
      <c r="Q772" s="61" t="s">
        <v>6279</v>
      </c>
      <c r="R772" s="61" t="s">
        <v>6279</v>
      </c>
      <c r="S772" s="61" t="str">
        <f aca="false">IF(J772="Listed Option",MID(R772,3,9),MID(Q772,3,9))</f>
        <v>117043AU3</v>
      </c>
      <c r="T772" s="61" t="e">
        <f aca="false">VLOOKUP(S772,'Output v4'!C:C,1,FALSE())</f>
        <v>#N/A</v>
      </c>
      <c r="U772" s="61" t="s">
        <v>6280</v>
      </c>
      <c r="V772" s="61" t="s">
        <v>6281</v>
      </c>
      <c r="Z772" s="61" t="s">
        <v>1304</v>
      </c>
      <c r="AA772" s="61" t="s">
        <v>1305</v>
      </c>
      <c r="AB772" s="63" t="n">
        <v>7232</v>
      </c>
      <c r="AC772" s="63" t="n">
        <v>7232000</v>
      </c>
      <c r="AE772" s="61" t="n">
        <v>1000</v>
      </c>
      <c r="AF772" s="64" t="n">
        <v>7232000</v>
      </c>
      <c r="AG772" s="61" t="s">
        <v>689</v>
      </c>
      <c r="AH772" s="62" t="n">
        <v>45291</v>
      </c>
      <c r="AI772" s="65" t="n">
        <v>0.912624</v>
      </c>
      <c r="AJ772" s="61" t="s">
        <v>1266</v>
      </c>
      <c r="AK772" s="65" t="n">
        <v>0.912624</v>
      </c>
      <c r="AL772" s="65" t="n">
        <v>0.912624</v>
      </c>
      <c r="AM772" s="66" t="n">
        <v>6600096.768</v>
      </c>
      <c r="AN772" s="66" t="n">
        <f aca="false">IF(J772="Listed Option",AF772*AL772,AM772)</f>
        <v>6600096.768</v>
      </c>
      <c r="AO772" s="61" t="s">
        <v>1267</v>
      </c>
      <c r="AW772" s="61" t="s">
        <v>4070</v>
      </c>
      <c r="AY772" s="61" t="s">
        <v>6277</v>
      </c>
      <c r="BA772" s="61" t="s">
        <v>6277</v>
      </c>
      <c r="BB772" s="67" t="n">
        <v>106</v>
      </c>
      <c r="BE772" s="61" t="n">
        <v>238575</v>
      </c>
      <c r="BF772" s="61" t="s">
        <v>6267</v>
      </c>
      <c r="BG772" s="61" t="s">
        <v>4084</v>
      </c>
      <c r="BH772" s="61" t="s">
        <v>4084</v>
      </c>
      <c r="BI772" s="61" t="s">
        <v>6269</v>
      </c>
      <c r="BJ772" s="61" t="s">
        <v>6277</v>
      </c>
      <c r="BL772" s="61" t="s">
        <v>6279</v>
      </c>
      <c r="BM772" s="61" t="s">
        <v>6279</v>
      </c>
      <c r="BN772" s="70" t="n">
        <v>7232000</v>
      </c>
      <c r="BP772" s="68" t="n">
        <v>6600096.768</v>
      </c>
      <c r="BQ772" s="68" t="n">
        <v>6600096.768</v>
      </c>
      <c r="BR772" s="69" t="n">
        <v>7232000</v>
      </c>
      <c r="BS772" s="63" t="n">
        <v>7232</v>
      </c>
      <c r="BU772" s="68" t="n">
        <v>7232000</v>
      </c>
    </row>
    <row r="773" customFormat="false" ht="15" hidden="true" customHeight="false" outlineLevel="0" collapsed="false">
      <c r="A773" s="61" t="s">
        <v>6282</v>
      </c>
      <c r="B773" s="61" t="s">
        <v>6283</v>
      </c>
      <c r="C773" s="62" t="n">
        <v>45291</v>
      </c>
      <c r="D773" s="62" t="n">
        <v>45291</v>
      </c>
      <c r="E773" s="61" t="s">
        <v>1259</v>
      </c>
      <c r="F773" s="61" t="s">
        <v>6267</v>
      </c>
      <c r="G773" s="61" t="s">
        <v>6284</v>
      </c>
      <c r="H773" s="61" t="s">
        <v>6284</v>
      </c>
      <c r="I773" s="61" t="s">
        <v>6269</v>
      </c>
      <c r="J773" s="61" t="s">
        <v>1199</v>
      </c>
      <c r="K773" s="61" t="s">
        <v>4065</v>
      </c>
      <c r="L773" s="61" t="s">
        <v>4065</v>
      </c>
      <c r="N773" s="61" t="n">
        <v>142876448</v>
      </c>
      <c r="O773" s="61" t="s">
        <v>1262</v>
      </c>
      <c r="P773" s="61" t="s">
        <v>6285</v>
      </c>
      <c r="Q773" s="61" t="s">
        <v>6286</v>
      </c>
      <c r="R773" s="61" t="s">
        <v>6286</v>
      </c>
      <c r="S773" s="61" t="str">
        <f aca="false">IF(J773="Listed Option",MID(R773,3,9),MID(Q773,3,9))</f>
        <v>117043AV1</v>
      </c>
      <c r="T773" s="61" t="e">
        <f aca="false">VLOOKUP(S773,'Output v4'!C:C,1,FALSE())</f>
        <v>#N/A</v>
      </c>
      <c r="U773" s="61" t="s">
        <v>6287</v>
      </c>
      <c r="V773" s="61" t="s">
        <v>6288</v>
      </c>
      <c r="Z773" s="61" t="s">
        <v>4074</v>
      </c>
      <c r="AA773" s="61" t="s">
        <v>4075</v>
      </c>
      <c r="AB773" s="63" t="n">
        <v>8885</v>
      </c>
      <c r="AC773" s="63" t="n">
        <v>8885000</v>
      </c>
      <c r="AE773" s="61" t="n">
        <v>1000</v>
      </c>
      <c r="AF773" s="64" t="n">
        <v>8885000</v>
      </c>
      <c r="AG773" s="61" t="s">
        <v>689</v>
      </c>
      <c r="AH773" s="62" t="n">
        <v>45291</v>
      </c>
      <c r="AI773" s="65" t="n">
        <v>0.782809</v>
      </c>
      <c r="AJ773" s="61" t="s">
        <v>1266</v>
      </c>
      <c r="AK773" s="65" t="n">
        <v>0.782809</v>
      </c>
      <c r="AL773" s="65" t="n">
        <v>0.782809</v>
      </c>
      <c r="AM773" s="66" t="n">
        <v>6955257.965</v>
      </c>
      <c r="AN773" s="66" t="n">
        <f aca="false">IF(J773="Listed Option",AF773*AL773,AM773)</f>
        <v>6955257.965</v>
      </c>
      <c r="AO773" s="61" t="s">
        <v>1267</v>
      </c>
      <c r="AW773" s="61" t="s">
        <v>4070</v>
      </c>
      <c r="AY773" s="61" t="s">
        <v>6284</v>
      </c>
      <c r="BA773" s="61" t="s">
        <v>6284</v>
      </c>
      <c r="BB773" s="67" t="n">
        <v>90</v>
      </c>
      <c r="BE773" s="61" t="n">
        <v>241450</v>
      </c>
      <c r="BF773" s="61" t="s">
        <v>6267</v>
      </c>
      <c r="BG773" s="61" t="s">
        <v>4084</v>
      </c>
      <c r="BH773" s="61" t="s">
        <v>4084</v>
      </c>
      <c r="BI773" s="61" t="s">
        <v>6269</v>
      </c>
      <c r="BJ773" s="61" t="s">
        <v>6284</v>
      </c>
      <c r="BL773" s="61" t="s">
        <v>6286</v>
      </c>
      <c r="BM773" s="61" t="s">
        <v>6286</v>
      </c>
      <c r="BN773" s="70" t="n">
        <v>8885000</v>
      </c>
      <c r="BP773" s="68" t="n">
        <v>6955257.965</v>
      </c>
      <c r="BQ773" s="68" t="n">
        <v>6955257.965</v>
      </c>
      <c r="BR773" s="69" t="n">
        <v>8885000</v>
      </c>
      <c r="BS773" s="63" t="n">
        <v>8885</v>
      </c>
      <c r="BU773" s="68" t="n">
        <v>8885000</v>
      </c>
    </row>
    <row r="774" customFormat="false" ht="15" hidden="true" customHeight="false" outlineLevel="0" collapsed="false">
      <c r="A774" s="61" t="s">
        <v>6289</v>
      </c>
      <c r="B774" s="61" t="s">
        <v>6290</v>
      </c>
      <c r="C774" s="62" t="n">
        <v>45291</v>
      </c>
      <c r="D774" s="62" t="n">
        <v>45291</v>
      </c>
      <c r="E774" s="61" t="s">
        <v>1259</v>
      </c>
      <c r="F774" s="61" t="s">
        <v>786</v>
      </c>
      <c r="G774" s="61" t="s">
        <v>6291</v>
      </c>
      <c r="H774" s="61" t="s">
        <v>6291</v>
      </c>
      <c r="I774" s="61" t="s">
        <v>6292</v>
      </c>
      <c r="J774" s="61" t="s">
        <v>1195</v>
      </c>
      <c r="K774" s="61" t="s">
        <v>1195</v>
      </c>
      <c r="L774" s="61" t="s">
        <v>1195</v>
      </c>
      <c r="N774" s="61" t="n">
        <v>1309050</v>
      </c>
      <c r="O774" s="61" t="s">
        <v>1262</v>
      </c>
      <c r="P774" s="61" t="s">
        <v>6293</v>
      </c>
      <c r="Q774" s="61" t="s">
        <v>6294</v>
      </c>
      <c r="R774" s="61" t="s">
        <v>6294</v>
      </c>
      <c r="S774" s="61" t="str">
        <f aca="false">IF(J774="Listed Option",MID(R774,3,9),MID(Q774,3,9))</f>
        <v>12008R107</v>
      </c>
      <c r="T774" s="61" t="str">
        <f aca="false">VLOOKUP(S774,'Output v4'!C:C,1,FALSE())</f>
        <v>12008R107</v>
      </c>
      <c r="U774" s="61" t="s">
        <v>73</v>
      </c>
      <c r="V774" s="61" t="s">
        <v>6295</v>
      </c>
      <c r="W774" s="61" t="s">
        <v>6296</v>
      </c>
      <c r="Y774" s="61" t="s">
        <v>6297</v>
      </c>
      <c r="Z774" s="61" t="s">
        <v>1304</v>
      </c>
      <c r="AA774" s="61" t="s">
        <v>1305</v>
      </c>
      <c r="AB774" s="63" t="n">
        <v>9005</v>
      </c>
      <c r="AC774" s="63" t="n">
        <v>9005</v>
      </c>
      <c r="AE774" s="61" t="n">
        <v>0</v>
      </c>
      <c r="AF774" s="64" t="n">
        <v>9005</v>
      </c>
      <c r="AG774" s="61" t="s">
        <v>689</v>
      </c>
      <c r="AH774" s="62" t="n">
        <v>45291</v>
      </c>
      <c r="AI774" s="65" t="n">
        <v>166.94</v>
      </c>
      <c r="AJ774" s="61" t="s">
        <v>3614</v>
      </c>
      <c r="AK774" s="65" t="n">
        <v>166.94</v>
      </c>
      <c r="AL774" s="65" t="n">
        <v>166.94</v>
      </c>
      <c r="AM774" s="66" t="n">
        <v>1503294.7</v>
      </c>
      <c r="AN774" s="66" t="n">
        <f aca="false">IF(J774="Listed Option",AF774*AL774,AM774)</f>
        <v>1503294.7</v>
      </c>
      <c r="AO774" s="61" t="s">
        <v>1267</v>
      </c>
      <c r="AP774" s="61" t="n">
        <v>1</v>
      </c>
      <c r="AQ774" s="61" t="n">
        <v>1</v>
      </c>
      <c r="AV774" s="61" t="s">
        <v>6297</v>
      </c>
      <c r="AW774" s="61" t="s">
        <v>4070</v>
      </c>
      <c r="AY774" s="61" t="s">
        <v>6292</v>
      </c>
      <c r="AZ774" s="61" t="s">
        <v>6292</v>
      </c>
      <c r="BA774" s="61" t="s">
        <v>6292</v>
      </c>
      <c r="BB774" s="67" t="n">
        <v>0</v>
      </c>
      <c r="BE774" s="61" t="n">
        <v>238575</v>
      </c>
      <c r="BF774" s="61" t="s">
        <v>786</v>
      </c>
      <c r="BG774" s="61" t="s">
        <v>4084</v>
      </c>
      <c r="BH774" s="61" t="s">
        <v>4084</v>
      </c>
      <c r="BI774" s="61" t="s">
        <v>6292</v>
      </c>
      <c r="BJ774" s="61" t="s">
        <v>6292</v>
      </c>
      <c r="BK774" s="61" t="s">
        <v>6292</v>
      </c>
      <c r="BL774" s="61" t="s">
        <v>6294</v>
      </c>
      <c r="BM774" s="61" t="s">
        <v>6294</v>
      </c>
      <c r="BN774" s="70" t="n">
        <v>1503294.7</v>
      </c>
      <c r="BO774" s="68" t="n">
        <v>1503294.7</v>
      </c>
      <c r="BP774" s="68" t="n">
        <v>1503294.7</v>
      </c>
      <c r="BQ774" s="68" t="n">
        <v>1503294.7</v>
      </c>
      <c r="BR774" s="69" t="n">
        <v>9005</v>
      </c>
      <c r="BU774" s="68" t="n">
        <v>9005</v>
      </c>
    </row>
    <row r="775" customFormat="false" ht="15" hidden="true" customHeight="false" outlineLevel="0" collapsed="false">
      <c r="A775" s="61" t="s">
        <v>6298</v>
      </c>
      <c r="B775" s="61" t="s">
        <v>6299</v>
      </c>
      <c r="C775" s="62" t="n">
        <v>45291</v>
      </c>
      <c r="D775" s="62" t="n">
        <v>45291</v>
      </c>
      <c r="E775" s="61" t="s">
        <v>1259</v>
      </c>
      <c r="F775" s="61" t="s">
        <v>786</v>
      </c>
      <c r="G775" s="61" t="s">
        <v>6300</v>
      </c>
      <c r="H775" s="61" t="s">
        <v>6291</v>
      </c>
      <c r="I775" s="61" t="s">
        <v>6292</v>
      </c>
      <c r="J775" s="61" t="s">
        <v>1196</v>
      </c>
      <c r="K775" s="61" t="s">
        <v>4088</v>
      </c>
      <c r="L775" s="61" t="s">
        <v>4089</v>
      </c>
      <c r="M775" s="61" t="s">
        <v>1197</v>
      </c>
      <c r="N775" s="61" t="n">
        <v>133532422</v>
      </c>
      <c r="O775" s="61" t="s">
        <v>1262</v>
      </c>
      <c r="P775" s="61" t="s">
        <v>6301</v>
      </c>
      <c r="R775" s="61" t="s">
        <v>6294</v>
      </c>
      <c r="S775" s="61" t="str">
        <f aca="false">IF(J775="Listed Option",MID(R775,3,9),MID(Q775,3,9))</f>
        <v>12008R107</v>
      </c>
      <c r="T775" s="61" t="str">
        <f aca="false">VLOOKUP(S775,'Output v4'!C:C,1,FALSE())</f>
        <v>12008R107</v>
      </c>
      <c r="W775" s="61" t="s">
        <v>6302</v>
      </c>
      <c r="X775" s="61" t="s">
        <v>6303</v>
      </c>
      <c r="Y775" s="61" t="s">
        <v>6304</v>
      </c>
      <c r="Z775" s="61" t="s">
        <v>1304</v>
      </c>
      <c r="AA775" s="61" t="s">
        <v>1305</v>
      </c>
      <c r="AB775" s="63" t="n">
        <v>-330</v>
      </c>
      <c r="AC775" s="63" t="n">
        <v>-330</v>
      </c>
      <c r="AD775" s="61" t="n">
        <v>100</v>
      </c>
      <c r="AE775" s="61" t="n">
        <v>0</v>
      </c>
      <c r="AF775" s="64" t="n">
        <v>33000</v>
      </c>
      <c r="AG775" s="61" t="s">
        <v>1273</v>
      </c>
      <c r="AH775" s="62" t="n">
        <v>45291</v>
      </c>
      <c r="AI775" s="65" t="n">
        <v>0.025</v>
      </c>
      <c r="AJ775" s="61" t="s">
        <v>1266</v>
      </c>
      <c r="AK775" s="65" t="n">
        <v>0.025</v>
      </c>
      <c r="AL775" s="65" t="n">
        <v>166.94</v>
      </c>
      <c r="AM775" s="66" t="n">
        <v>-825</v>
      </c>
      <c r="AN775" s="66" t="n">
        <f aca="false">IF(J775="Listed Option",AF775*AL775,AM775)</f>
        <v>5509020</v>
      </c>
      <c r="AO775" s="61" t="s">
        <v>1267</v>
      </c>
      <c r="AP775" s="61" t="n">
        <v>100</v>
      </c>
      <c r="AQ775" s="61" t="n">
        <v>100</v>
      </c>
      <c r="AV775" s="61" t="s">
        <v>6297</v>
      </c>
      <c r="AW775" s="61" t="s">
        <v>4070</v>
      </c>
      <c r="AY775" s="61" t="s">
        <v>6292</v>
      </c>
      <c r="AZ775" s="61" t="s">
        <v>6292</v>
      </c>
      <c r="BA775" s="61" t="s">
        <v>6292</v>
      </c>
      <c r="BB775" s="67" t="n">
        <v>0</v>
      </c>
      <c r="BE775" s="61" t="n">
        <v>238575</v>
      </c>
      <c r="BG775" s="61" t="s">
        <v>4084</v>
      </c>
      <c r="BJ775" s="61" t="s">
        <v>6292</v>
      </c>
      <c r="BL775" s="61" t="s">
        <v>6294</v>
      </c>
      <c r="BM775" s="61" t="s">
        <v>6294</v>
      </c>
      <c r="BN775" s="70" t="n">
        <v>5509020</v>
      </c>
      <c r="BO775" s="68" t="n">
        <v>-5509020</v>
      </c>
      <c r="BP775" s="68" t="n">
        <v>-8.25</v>
      </c>
      <c r="BQ775" s="68" t="n">
        <v>-8.25</v>
      </c>
      <c r="BR775" s="69" t="n">
        <v>-330</v>
      </c>
      <c r="BS775" s="63" t="n">
        <v>-330</v>
      </c>
      <c r="BU775" s="68" t="n">
        <v>330</v>
      </c>
    </row>
    <row r="776" customFormat="false" ht="15" hidden="true" customHeight="false" outlineLevel="0" collapsed="false">
      <c r="A776" s="61" t="s">
        <v>6305</v>
      </c>
      <c r="B776" s="61" t="s">
        <v>6306</v>
      </c>
      <c r="C776" s="62" t="n">
        <v>45291</v>
      </c>
      <c r="D776" s="62" t="n">
        <v>45291</v>
      </c>
      <c r="E776" s="61" t="s">
        <v>1259</v>
      </c>
      <c r="F776" s="61" t="s">
        <v>786</v>
      </c>
      <c r="G776" s="61" t="s">
        <v>6307</v>
      </c>
      <c r="H776" s="61" t="s">
        <v>6291</v>
      </c>
      <c r="I776" s="61" t="s">
        <v>6292</v>
      </c>
      <c r="J776" s="61" t="s">
        <v>1196</v>
      </c>
      <c r="K776" s="61" t="s">
        <v>4088</v>
      </c>
      <c r="L776" s="61" t="s">
        <v>4089</v>
      </c>
      <c r="M776" s="61" t="s">
        <v>1197</v>
      </c>
      <c r="N776" s="61" t="n">
        <v>133532424</v>
      </c>
      <c r="O776" s="61" t="s">
        <v>1262</v>
      </c>
      <c r="P776" s="61" t="s">
        <v>6308</v>
      </c>
      <c r="R776" s="61" t="s">
        <v>6294</v>
      </c>
      <c r="S776" s="61" t="str">
        <f aca="false">IF(J776="Listed Option",MID(R776,3,9),MID(Q776,3,9))</f>
        <v>12008R107</v>
      </c>
      <c r="T776" s="61" t="str">
        <f aca="false">VLOOKUP(S776,'Output v4'!C:C,1,FALSE())</f>
        <v>12008R107</v>
      </c>
      <c r="W776" s="61" t="s">
        <v>6309</v>
      </c>
      <c r="X776" s="61" t="s">
        <v>6310</v>
      </c>
      <c r="Y776" s="61" t="s">
        <v>6311</v>
      </c>
      <c r="Z776" s="61" t="s">
        <v>1304</v>
      </c>
      <c r="AA776" s="61" t="s">
        <v>1305</v>
      </c>
      <c r="AB776" s="63" t="n">
        <v>-1300</v>
      </c>
      <c r="AC776" s="63" t="n">
        <v>-1300</v>
      </c>
      <c r="AD776" s="61" t="n">
        <v>100</v>
      </c>
      <c r="AE776" s="61" t="n">
        <v>0</v>
      </c>
      <c r="AF776" s="64" t="n">
        <v>130000</v>
      </c>
      <c r="AG776" s="61" t="s">
        <v>1273</v>
      </c>
      <c r="AH776" s="62" t="n">
        <v>45291</v>
      </c>
      <c r="AI776" s="65" t="n">
        <v>0.025</v>
      </c>
      <c r="AJ776" s="61" t="s">
        <v>1266</v>
      </c>
      <c r="AK776" s="65" t="n">
        <v>0.025</v>
      </c>
      <c r="AL776" s="65" t="n">
        <v>166.94</v>
      </c>
      <c r="AM776" s="66" t="n">
        <v>-3250</v>
      </c>
      <c r="AN776" s="66" t="n">
        <f aca="false">IF(J776="Listed Option",AF776*AL776,AM776)</f>
        <v>21702200</v>
      </c>
      <c r="AO776" s="61" t="s">
        <v>1267</v>
      </c>
      <c r="AP776" s="61" t="n">
        <v>100</v>
      </c>
      <c r="AQ776" s="61" t="n">
        <v>100</v>
      </c>
      <c r="AV776" s="61" t="s">
        <v>6297</v>
      </c>
      <c r="AW776" s="61" t="s">
        <v>4070</v>
      </c>
      <c r="AY776" s="61" t="s">
        <v>6292</v>
      </c>
      <c r="AZ776" s="61" t="s">
        <v>6292</v>
      </c>
      <c r="BA776" s="61" t="s">
        <v>6292</v>
      </c>
      <c r="BB776" s="67" t="n">
        <v>0</v>
      </c>
      <c r="BE776" s="61" t="n">
        <v>238575</v>
      </c>
      <c r="BG776" s="61" t="s">
        <v>4084</v>
      </c>
      <c r="BJ776" s="61" t="s">
        <v>6292</v>
      </c>
      <c r="BL776" s="61" t="s">
        <v>6294</v>
      </c>
      <c r="BM776" s="61" t="s">
        <v>6294</v>
      </c>
      <c r="BN776" s="70" t="n">
        <v>21702200</v>
      </c>
      <c r="BO776" s="68" t="n">
        <v>-21702200</v>
      </c>
      <c r="BP776" s="68" t="n">
        <v>-32.5</v>
      </c>
      <c r="BQ776" s="68" t="n">
        <v>-32.5</v>
      </c>
      <c r="BR776" s="69" t="n">
        <v>-1300</v>
      </c>
      <c r="BS776" s="63" t="n">
        <v>-1300</v>
      </c>
      <c r="BU776" s="68" t="n">
        <v>1300</v>
      </c>
    </row>
    <row r="777" customFormat="false" ht="15" hidden="true" customHeight="false" outlineLevel="0" collapsed="false">
      <c r="A777" s="61" t="s">
        <v>6312</v>
      </c>
      <c r="B777" s="61" t="s">
        <v>6313</v>
      </c>
      <c r="C777" s="62" t="n">
        <v>45291</v>
      </c>
      <c r="D777" s="62" t="n">
        <v>45291</v>
      </c>
      <c r="E777" s="61" t="s">
        <v>1259</v>
      </c>
      <c r="F777" s="61" t="s">
        <v>786</v>
      </c>
      <c r="G777" s="61" t="s">
        <v>6314</v>
      </c>
      <c r="H777" s="61" t="s">
        <v>6291</v>
      </c>
      <c r="I777" s="61" t="s">
        <v>6292</v>
      </c>
      <c r="J777" s="61" t="s">
        <v>1196</v>
      </c>
      <c r="K777" s="61" t="s">
        <v>4088</v>
      </c>
      <c r="L777" s="61" t="s">
        <v>4089</v>
      </c>
      <c r="M777" s="61" t="s">
        <v>1197</v>
      </c>
      <c r="N777" s="61" t="n">
        <v>136302732</v>
      </c>
      <c r="O777" s="61" t="s">
        <v>1262</v>
      </c>
      <c r="P777" s="61" t="s">
        <v>6315</v>
      </c>
      <c r="R777" s="61" t="s">
        <v>6294</v>
      </c>
      <c r="S777" s="61" t="str">
        <f aca="false">IF(J777="Listed Option",MID(R777,3,9),MID(Q777,3,9))</f>
        <v>12008R107</v>
      </c>
      <c r="T777" s="61" t="str">
        <f aca="false">VLOOKUP(S777,'Output v4'!C:C,1,FALSE())</f>
        <v>12008R107</v>
      </c>
      <c r="W777" s="61" t="s">
        <v>6316</v>
      </c>
      <c r="X777" s="61" t="s">
        <v>6317</v>
      </c>
      <c r="Y777" s="61" t="s">
        <v>6318</v>
      </c>
      <c r="Z777" s="61" t="s">
        <v>1304</v>
      </c>
      <c r="AA777" s="61" t="s">
        <v>1305</v>
      </c>
      <c r="AB777" s="63" t="n">
        <v>418</v>
      </c>
      <c r="AC777" s="63" t="n">
        <v>418</v>
      </c>
      <c r="AD777" s="61" t="n">
        <v>100</v>
      </c>
      <c r="AE777" s="61" t="n">
        <v>0</v>
      </c>
      <c r="AF777" s="64" t="n">
        <v>41800</v>
      </c>
      <c r="AG777" s="61" t="s">
        <v>689</v>
      </c>
      <c r="AH777" s="62" t="n">
        <v>45291</v>
      </c>
      <c r="AI777" s="65" t="n">
        <v>1.075</v>
      </c>
      <c r="AJ777" s="61" t="s">
        <v>1266</v>
      </c>
      <c r="AK777" s="65" t="n">
        <v>1.075</v>
      </c>
      <c r="AL777" s="65" t="n">
        <v>166.94</v>
      </c>
      <c r="AM777" s="66" t="n">
        <v>44935</v>
      </c>
      <c r="AN777" s="66" t="n">
        <f aca="false">IF(J777="Listed Option",AF777*AL777,AM777)</f>
        <v>6978092</v>
      </c>
      <c r="AO777" s="61" t="s">
        <v>1267</v>
      </c>
      <c r="AP777" s="61" t="n">
        <v>100</v>
      </c>
      <c r="AQ777" s="61" t="n">
        <v>100</v>
      </c>
      <c r="AV777" s="61" t="s">
        <v>6297</v>
      </c>
      <c r="AW777" s="61" t="s">
        <v>4070</v>
      </c>
      <c r="AY777" s="61" t="s">
        <v>6292</v>
      </c>
      <c r="AZ777" s="61" t="s">
        <v>6292</v>
      </c>
      <c r="BA777" s="61" t="s">
        <v>6292</v>
      </c>
      <c r="BB777" s="67" t="n">
        <v>0</v>
      </c>
      <c r="BE777" s="61" t="n">
        <v>238575</v>
      </c>
      <c r="BG777" s="61" t="s">
        <v>4084</v>
      </c>
      <c r="BJ777" s="61" t="s">
        <v>6292</v>
      </c>
      <c r="BL777" s="61" t="s">
        <v>6294</v>
      </c>
      <c r="BM777" s="61" t="s">
        <v>6294</v>
      </c>
      <c r="BN777" s="70" t="n">
        <v>-6978092</v>
      </c>
      <c r="BO777" s="68" t="n">
        <v>6978092</v>
      </c>
      <c r="BP777" s="68" t="n">
        <v>449.35</v>
      </c>
      <c r="BQ777" s="68" t="n">
        <v>449.35</v>
      </c>
      <c r="BR777" s="69" t="n">
        <v>418</v>
      </c>
      <c r="BS777" s="63" t="n">
        <v>418</v>
      </c>
      <c r="BU777" s="68" t="n">
        <v>418</v>
      </c>
    </row>
    <row r="778" customFormat="false" ht="15" hidden="true" customHeight="false" outlineLevel="0" collapsed="false">
      <c r="A778" s="61" t="s">
        <v>6319</v>
      </c>
      <c r="B778" s="61" t="s">
        <v>6320</v>
      </c>
      <c r="C778" s="62" t="n">
        <v>45291</v>
      </c>
      <c r="D778" s="62" t="n">
        <v>45291</v>
      </c>
      <c r="E778" s="61" t="s">
        <v>1259</v>
      </c>
      <c r="F778" s="61" t="s">
        <v>786</v>
      </c>
      <c r="G778" s="61" t="s">
        <v>6321</v>
      </c>
      <c r="H778" s="61" t="s">
        <v>6291</v>
      </c>
      <c r="I778" s="61" t="s">
        <v>6292</v>
      </c>
      <c r="J778" s="61" t="s">
        <v>1196</v>
      </c>
      <c r="K778" s="61" t="s">
        <v>4088</v>
      </c>
      <c r="L778" s="61" t="s">
        <v>4089</v>
      </c>
      <c r="M778" s="61" t="s">
        <v>1197</v>
      </c>
      <c r="N778" s="61" t="n">
        <v>136302744</v>
      </c>
      <c r="O778" s="61" t="s">
        <v>1262</v>
      </c>
      <c r="P778" s="61" t="s">
        <v>6322</v>
      </c>
      <c r="R778" s="61" t="s">
        <v>6294</v>
      </c>
      <c r="S778" s="61" t="str">
        <f aca="false">IF(J778="Listed Option",MID(R778,3,9),MID(Q778,3,9))</f>
        <v>12008R107</v>
      </c>
      <c r="T778" s="61" t="str">
        <f aca="false">VLOOKUP(S778,'Output v4'!C:C,1,FALSE())</f>
        <v>12008R107</v>
      </c>
      <c r="W778" s="61" t="s">
        <v>6323</v>
      </c>
      <c r="X778" s="61" t="s">
        <v>6324</v>
      </c>
      <c r="Y778" s="61" t="s">
        <v>6325</v>
      </c>
      <c r="Z778" s="61" t="s">
        <v>1304</v>
      </c>
      <c r="AA778" s="61" t="s">
        <v>1305</v>
      </c>
      <c r="AB778" s="63" t="n">
        <v>76</v>
      </c>
      <c r="AC778" s="63" t="n">
        <v>76</v>
      </c>
      <c r="AD778" s="61" t="n">
        <v>100</v>
      </c>
      <c r="AE778" s="61" t="n">
        <v>0</v>
      </c>
      <c r="AF778" s="64" t="n">
        <v>7600</v>
      </c>
      <c r="AG778" s="61" t="s">
        <v>689</v>
      </c>
      <c r="AH778" s="62" t="n">
        <v>45291</v>
      </c>
      <c r="AI778" s="65" t="n">
        <v>0.025</v>
      </c>
      <c r="AJ778" s="61" t="s">
        <v>1266</v>
      </c>
      <c r="AK778" s="65" t="n">
        <v>0.025</v>
      </c>
      <c r="AL778" s="65" t="n">
        <v>166.94</v>
      </c>
      <c r="AM778" s="66" t="n">
        <v>190</v>
      </c>
      <c r="AN778" s="66" t="n">
        <f aca="false">IF(J778="Listed Option",AF778*AL778,AM778)</f>
        <v>1268744</v>
      </c>
      <c r="AO778" s="61" t="s">
        <v>1267</v>
      </c>
      <c r="AP778" s="61" t="n">
        <v>100</v>
      </c>
      <c r="AQ778" s="61" t="n">
        <v>100</v>
      </c>
      <c r="AV778" s="61" t="s">
        <v>6297</v>
      </c>
      <c r="AW778" s="61" t="s">
        <v>4070</v>
      </c>
      <c r="AY778" s="61" t="s">
        <v>6292</v>
      </c>
      <c r="AZ778" s="61" t="s">
        <v>6292</v>
      </c>
      <c r="BA778" s="61" t="s">
        <v>6292</v>
      </c>
      <c r="BB778" s="67" t="n">
        <v>0</v>
      </c>
      <c r="BE778" s="61" t="n">
        <v>238575</v>
      </c>
      <c r="BG778" s="61" t="s">
        <v>4084</v>
      </c>
      <c r="BJ778" s="61" t="s">
        <v>6292</v>
      </c>
      <c r="BL778" s="61" t="s">
        <v>6294</v>
      </c>
      <c r="BM778" s="61" t="s">
        <v>6294</v>
      </c>
      <c r="BN778" s="70" t="n">
        <v>-1268744</v>
      </c>
      <c r="BO778" s="68" t="n">
        <v>1268744</v>
      </c>
      <c r="BP778" s="68" t="n">
        <v>1.9</v>
      </c>
      <c r="BQ778" s="68" t="n">
        <v>1.9</v>
      </c>
      <c r="BR778" s="69" t="n">
        <v>76</v>
      </c>
      <c r="BS778" s="63" t="n">
        <v>76</v>
      </c>
      <c r="BU778" s="68" t="n">
        <v>76</v>
      </c>
    </row>
    <row r="779" customFormat="false" ht="15" hidden="true" customHeight="false" outlineLevel="0" collapsed="false">
      <c r="A779" s="61" t="s">
        <v>6326</v>
      </c>
      <c r="B779" s="61" t="s">
        <v>6327</v>
      </c>
      <c r="C779" s="62" t="n">
        <v>45291</v>
      </c>
      <c r="D779" s="62" t="n">
        <v>45291</v>
      </c>
      <c r="E779" s="61" t="s">
        <v>1259</v>
      </c>
      <c r="F779" s="61" t="s">
        <v>786</v>
      </c>
      <c r="G779" s="61" t="s">
        <v>6328</v>
      </c>
      <c r="H779" s="61" t="s">
        <v>6291</v>
      </c>
      <c r="I779" s="61" t="s">
        <v>6292</v>
      </c>
      <c r="J779" s="61" t="s">
        <v>1196</v>
      </c>
      <c r="K779" s="61" t="s">
        <v>4088</v>
      </c>
      <c r="L779" s="61" t="s">
        <v>4089</v>
      </c>
      <c r="M779" s="61" t="s">
        <v>1197</v>
      </c>
      <c r="N779" s="61" t="n">
        <v>136302751</v>
      </c>
      <c r="O779" s="61" t="s">
        <v>1262</v>
      </c>
      <c r="P779" s="61" t="s">
        <v>6329</v>
      </c>
      <c r="R779" s="61" t="s">
        <v>6294</v>
      </c>
      <c r="S779" s="61" t="str">
        <f aca="false">IF(J779="Listed Option",MID(R779,3,9),MID(Q779,3,9))</f>
        <v>12008R107</v>
      </c>
      <c r="T779" s="61" t="str">
        <f aca="false">VLOOKUP(S779,'Output v4'!C:C,1,FALSE())</f>
        <v>12008R107</v>
      </c>
      <c r="W779" s="61" t="s">
        <v>6330</v>
      </c>
      <c r="X779" s="61" t="s">
        <v>6331</v>
      </c>
      <c r="Y779" s="61" t="s">
        <v>6332</v>
      </c>
      <c r="Z779" s="61" t="s">
        <v>1304</v>
      </c>
      <c r="AA779" s="61" t="s">
        <v>1305</v>
      </c>
      <c r="AB779" s="63" t="n">
        <v>1683</v>
      </c>
      <c r="AC779" s="63" t="n">
        <v>1683</v>
      </c>
      <c r="AD779" s="61" t="n">
        <v>100</v>
      </c>
      <c r="AE779" s="61" t="n">
        <v>0</v>
      </c>
      <c r="AF779" s="64" t="n">
        <v>168300</v>
      </c>
      <c r="AG779" s="61" t="s">
        <v>689</v>
      </c>
      <c r="AH779" s="62" t="n">
        <v>45291</v>
      </c>
      <c r="AI779" s="65" t="n">
        <v>0.025</v>
      </c>
      <c r="AJ779" s="61" t="s">
        <v>1266</v>
      </c>
      <c r="AK779" s="65" t="n">
        <v>0.025</v>
      </c>
      <c r="AL779" s="65" t="n">
        <v>166.94</v>
      </c>
      <c r="AM779" s="66" t="n">
        <v>4207.5</v>
      </c>
      <c r="AN779" s="66" t="n">
        <f aca="false">IF(J779="Listed Option",AF779*AL779,AM779)</f>
        <v>28096002</v>
      </c>
      <c r="AO779" s="61" t="s">
        <v>1267</v>
      </c>
      <c r="AP779" s="61" t="n">
        <v>100</v>
      </c>
      <c r="AQ779" s="61" t="n">
        <v>100</v>
      </c>
      <c r="AV779" s="61" t="s">
        <v>6297</v>
      </c>
      <c r="AW779" s="61" t="s">
        <v>4070</v>
      </c>
      <c r="AY779" s="61" t="s">
        <v>6292</v>
      </c>
      <c r="AZ779" s="61" t="s">
        <v>6292</v>
      </c>
      <c r="BA779" s="61" t="s">
        <v>6292</v>
      </c>
      <c r="BB779" s="67" t="n">
        <v>0</v>
      </c>
      <c r="BE779" s="61" t="n">
        <v>238575</v>
      </c>
      <c r="BG779" s="61" t="s">
        <v>4084</v>
      </c>
      <c r="BJ779" s="61" t="s">
        <v>6292</v>
      </c>
      <c r="BL779" s="61" t="s">
        <v>6294</v>
      </c>
      <c r="BM779" s="61" t="s">
        <v>6294</v>
      </c>
      <c r="BN779" s="70" t="n">
        <v>-28096002</v>
      </c>
      <c r="BO779" s="68" t="n">
        <v>28096002</v>
      </c>
      <c r="BP779" s="68" t="n">
        <v>42.075</v>
      </c>
      <c r="BQ779" s="68" t="n">
        <v>42.075</v>
      </c>
      <c r="BR779" s="69" t="n">
        <v>1683</v>
      </c>
      <c r="BS779" s="63" t="n">
        <v>1683</v>
      </c>
      <c r="BU779" s="68" t="n">
        <v>1683</v>
      </c>
    </row>
    <row r="780" customFormat="false" ht="15" hidden="true" customHeight="false" outlineLevel="0" collapsed="false">
      <c r="A780" s="61" t="s">
        <v>6333</v>
      </c>
      <c r="B780" s="61" t="s">
        <v>6334</v>
      </c>
      <c r="C780" s="62" t="n">
        <v>45291</v>
      </c>
      <c r="D780" s="62" t="n">
        <v>45291</v>
      </c>
      <c r="E780" s="61" t="s">
        <v>1259</v>
      </c>
      <c r="F780" s="61" t="s">
        <v>786</v>
      </c>
      <c r="G780" s="61" t="s">
        <v>6335</v>
      </c>
      <c r="H780" s="61" t="s">
        <v>6335</v>
      </c>
      <c r="I780" s="61" t="s">
        <v>6292</v>
      </c>
      <c r="J780" s="61" t="s">
        <v>1199</v>
      </c>
      <c r="K780" s="61" t="s">
        <v>4065</v>
      </c>
      <c r="L780" s="61" t="s">
        <v>4065</v>
      </c>
      <c r="N780" s="61" t="n">
        <v>147422651</v>
      </c>
      <c r="O780" s="61" t="s">
        <v>1262</v>
      </c>
      <c r="P780" s="61" t="s">
        <v>6336</v>
      </c>
      <c r="Q780" s="61" t="s">
        <v>6337</v>
      </c>
      <c r="R780" s="61" t="s">
        <v>6337</v>
      </c>
      <c r="S780" s="61" t="str">
        <f aca="false">IF(J780="Listed Option",MID(R780,3,9),MID(Q780,3,9))</f>
        <v>12008RAR8</v>
      </c>
      <c r="T780" s="61" t="e">
        <f aca="false">VLOOKUP(S780,'Output v4'!C:C,1,FALSE())</f>
        <v>#N/A</v>
      </c>
      <c r="U780" s="61" t="s">
        <v>6338</v>
      </c>
      <c r="V780" s="61" t="s">
        <v>6339</v>
      </c>
      <c r="Z780" s="61" t="s">
        <v>4074</v>
      </c>
      <c r="AA780" s="61" t="s">
        <v>4075</v>
      </c>
      <c r="AB780" s="63" t="n">
        <v>-1004</v>
      </c>
      <c r="AC780" s="63" t="n">
        <v>-1004000</v>
      </c>
      <c r="AE780" s="61" t="n">
        <v>1000</v>
      </c>
      <c r="AF780" s="64" t="n">
        <v>-1004000</v>
      </c>
      <c r="AG780" s="61" t="s">
        <v>1273</v>
      </c>
      <c r="AH780" s="62" t="n">
        <v>45291</v>
      </c>
      <c r="AI780" s="65" t="n">
        <v>1.022235</v>
      </c>
      <c r="AJ780" s="61" t="s">
        <v>1266</v>
      </c>
      <c r="AK780" s="65" t="n">
        <v>1.022235</v>
      </c>
      <c r="AL780" s="65" t="n">
        <v>1.022235</v>
      </c>
      <c r="AM780" s="66" t="n">
        <v>-1026323.94</v>
      </c>
      <c r="AN780" s="66" t="n">
        <f aca="false">IF(J780="Listed Option",AF780*AL780,AM780)</f>
        <v>-1026323.94</v>
      </c>
      <c r="AO780" s="61" t="s">
        <v>1267</v>
      </c>
      <c r="AW780" s="61" t="s">
        <v>4070</v>
      </c>
      <c r="AY780" s="61" t="s">
        <v>6335</v>
      </c>
      <c r="BA780" s="61" t="s">
        <v>6335</v>
      </c>
      <c r="BB780" s="67" t="n">
        <v>16</v>
      </c>
      <c r="BE780" s="61" t="n">
        <v>241450</v>
      </c>
      <c r="BF780" s="61" t="s">
        <v>786</v>
      </c>
      <c r="BG780" s="61" t="s">
        <v>4084</v>
      </c>
      <c r="BH780" s="61" t="s">
        <v>4084</v>
      </c>
      <c r="BI780" s="61" t="s">
        <v>6292</v>
      </c>
      <c r="BJ780" s="61" t="s">
        <v>6335</v>
      </c>
      <c r="BL780" s="61" t="s">
        <v>6337</v>
      </c>
      <c r="BM780" s="61" t="s">
        <v>6337</v>
      </c>
      <c r="BN780" s="70" t="n">
        <v>-1004000</v>
      </c>
      <c r="BP780" s="68" t="n">
        <v>-1026323.94</v>
      </c>
      <c r="BQ780" s="68" t="n">
        <v>-1026323.94</v>
      </c>
      <c r="BR780" s="69" t="n">
        <v>-1004000</v>
      </c>
      <c r="BS780" s="63" t="n">
        <v>-1004</v>
      </c>
      <c r="BU780" s="68" t="n">
        <v>1004000</v>
      </c>
    </row>
    <row r="781" customFormat="false" ht="15" hidden="true" customHeight="false" outlineLevel="0" collapsed="false">
      <c r="A781" s="61" t="s">
        <v>6340</v>
      </c>
      <c r="B781" s="61" t="s">
        <v>6341</v>
      </c>
      <c r="C781" s="62" t="n">
        <v>45291</v>
      </c>
      <c r="D781" s="62" t="n">
        <v>45291</v>
      </c>
      <c r="E781" s="61" t="s">
        <v>1259</v>
      </c>
      <c r="F781" s="61" t="s">
        <v>6342</v>
      </c>
      <c r="G781" s="61" t="s">
        <v>6343</v>
      </c>
      <c r="H781" s="61" t="s">
        <v>6343</v>
      </c>
      <c r="I781" s="61" t="s">
        <v>6344</v>
      </c>
      <c r="J781" s="61" t="s">
        <v>1199</v>
      </c>
      <c r="K781" s="61" t="s">
        <v>4065</v>
      </c>
      <c r="L781" s="61" t="s">
        <v>4065</v>
      </c>
      <c r="N781" s="61" t="n">
        <v>136663263</v>
      </c>
      <c r="O781" s="61" t="s">
        <v>1262</v>
      </c>
      <c r="Q781" s="61" t="s">
        <v>6345</v>
      </c>
      <c r="R781" s="61" t="s">
        <v>6345</v>
      </c>
      <c r="S781" s="61" t="str">
        <f aca="false">IF(J781="Listed Option",MID(R781,3,9),MID(Q781,3,9))</f>
        <v>13645RBG8</v>
      </c>
      <c r="T781" s="61" t="e">
        <f aca="false">VLOOKUP(S781,'Output v4'!C:C,1,FALSE())</f>
        <v>#N/A</v>
      </c>
      <c r="U781" s="61" t="s">
        <v>6346</v>
      </c>
      <c r="V781" s="61" t="s">
        <v>6347</v>
      </c>
      <c r="Z781" s="61" t="s">
        <v>4029</v>
      </c>
      <c r="AA781" s="61" t="s">
        <v>4117</v>
      </c>
      <c r="AB781" s="63" t="n">
        <v>1125</v>
      </c>
      <c r="AC781" s="63" t="n">
        <v>1125000</v>
      </c>
      <c r="AE781" s="61" t="n">
        <v>1000</v>
      </c>
      <c r="AF781" s="64" t="n">
        <v>1125000</v>
      </c>
      <c r="AG781" s="61" t="s">
        <v>689</v>
      </c>
      <c r="AH781" s="62" t="n">
        <v>45291</v>
      </c>
      <c r="AI781" s="65" t="n">
        <v>0.893582</v>
      </c>
      <c r="AJ781" s="61" t="s">
        <v>1266</v>
      </c>
      <c r="AK781" s="65" t="n">
        <v>0.893582</v>
      </c>
      <c r="AL781" s="65" t="n">
        <v>0.893582</v>
      </c>
      <c r="AM781" s="66" t="n">
        <v>1005279.75</v>
      </c>
      <c r="AN781" s="66" t="n">
        <f aca="false">IF(J781="Listed Option",AF781*AL781,AM781)</f>
        <v>1005279.75</v>
      </c>
      <c r="AO781" s="61" t="s">
        <v>1267</v>
      </c>
      <c r="AW781" s="61" t="s">
        <v>4070</v>
      </c>
      <c r="AY781" s="61" t="s">
        <v>6343</v>
      </c>
      <c r="BA781" s="61" t="s">
        <v>6343</v>
      </c>
      <c r="BB781" s="67" t="n">
        <v>29</v>
      </c>
      <c r="BE781" s="61" t="n">
        <v>238587</v>
      </c>
      <c r="BF781" s="61" t="s">
        <v>6342</v>
      </c>
      <c r="BG781" s="61" t="s">
        <v>4071</v>
      </c>
      <c r="BH781" s="61" t="s">
        <v>4071</v>
      </c>
      <c r="BI781" s="61" t="s">
        <v>6344</v>
      </c>
      <c r="BJ781" s="61" t="s">
        <v>6343</v>
      </c>
      <c r="BL781" s="61" t="s">
        <v>6345</v>
      </c>
      <c r="BM781" s="61" t="s">
        <v>6345</v>
      </c>
      <c r="BN781" s="70" t="n">
        <v>1125000</v>
      </c>
      <c r="BP781" s="68" t="n">
        <v>1005279.75</v>
      </c>
      <c r="BQ781" s="68" t="n">
        <v>1005279.75</v>
      </c>
      <c r="BR781" s="69" t="n">
        <v>1125000</v>
      </c>
      <c r="BS781" s="63" t="n">
        <v>1125</v>
      </c>
      <c r="BU781" s="68" t="n">
        <v>1125000</v>
      </c>
    </row>
    <row r="782" customFormat="false" ht="15" hidden="true" customHeight="false" outlineLevel="0" collapsed="false">
      <c r="A782" s="61" t="s">
        <v>6348</v>
      </c>
      <c r="B782" s="61" t="s">
        <v>6349</v>
      </c>
      <c r="C782" s="62" t="n">
        <v>45291</v>
      </c>
      <c r="D782" s="62" t="n">
        <v>45291</v>
      </c>
      <c r="E782" s="61" t="s">
        <v>1259</v>
      </c>
      <c r="F782" s="61" t="s">
        <v>6342</v>
      </c>
      <c r="G782" s="61" t="s">
        <v>6350</v>
      </c>
      <c r="H782" s="61" t="s">
        <v>6350</v>
      </c>
      <c r="I782" s="61" t="s">
        <v>6344</v>
      </c>
      <c r="J782" s="61" t="s">
        <v>1199</v>
      </c>
      <c r="K782" s="61" t="s">
        <v>4065</v>
      </c>
      <c r="L782" s="61" t="s">
        <v>4065</v>
      </c>
      <c r="N782" s="61" t="n">
        <v>136663264</v>
      </c>
      <c r="O782" s="61" t="s">
        <v>1262</v>
      </c>
      <c r="P782" s="61" t="s">
        <v>6351</v>
      </c>
      <c r="Q782" s="61" t="s">
        <v>6352</v>
      </c>
      <c r="R782" s="61" t="s">
        <v>6352</v>
      </c>
      <c r="S782" s="61" t="str">
        <f aca="false">IF(J782="Listed Option",MID(R782,3,9),MID(Q782,3,9))</f>
        <v>13645RBF0</v>
      </c>
      <c r="T782" s="61" t="e">
        <f aca="false">VLOOKUP(S782,'Output v4'!C:C,1,FALSE())</f>
        <v>#N/A</v>
      </c>
      <c r="U782" s="61" t="s">
        <v>6353</v>
      </c>
      <c r="V782" s="61" t="s">
        <v>6354</v>
      </c>
      <c r="Z782" s="61" t="s">
        <v>4029</v>
      </c>
      <c r="AA782" s="61" t="s">
        <v>4117</v>
      </c>
      <c r="AB782" s="63" t="n">
        <v>8050</v>
      </c>
      <c r="AC782" s="63" t="n">
        <v>8050000</v>
      </c>
      <c r="AE782" s="61" t="n">
        <v>1000</v>
      </c>
      <c r="AF782" s="64" t="n">
        <v>8050000</v>
      </c>
      <c r="AG782" s="61" t="s">
        <v>689</v>
      </c>
      <c r="AH782" s="62" t="n">
        <v>45291</v>
      </c>
      <c r="AI782" s="65" t="n">
        <v>0.927897</v>
      </c>
      <c r="AJ782" s="61" t="s">
        <v>1266</v>
      </c>
      <c r="AK782" s="65" t="n">
        <v>0.927897</v>
      </c>
      <c r="AL782" s="65" t="n">
        <v>0.927897</v>
      </c>
      <c r="AM782" s="66" t="n">
        <v>7469570.85</v>
      </c>
      <c r="AN782" s="66" t="n">
        <f aca="false">IF(J782="Listed Option",AF782*AL782,AM782)</f>
        <v>7469570.85</v>
      </c>
      <c r="AO782" s="61" t="s">
        <v>1267</v>
      </c>
      <c r="AW782" s="61" t="s">
        <v>4070</v>
      </c>
      <c r="AY782" s="61" t="s">
        <v>6350</v>
      </c>
      <c r="BA782" s="61" t="s">
        <v>6350</v>
      </c>
      <c r="BB782" s="67" t="n">
        <v>29</v>
      </c>
      <c r="BE782" s="61" t="n">
        <v>238587</v>
      </c>
      <c r="BF782" s="61" t="s">
        <v>6342</v>
      </c>
      <c r="BG782" s="61" t="s">
        <v>4071</v>
      </c>
      <c r="BH782" s="61" t="s">
        <v>4071</v>
      </c>
      <c r="BI782" s="61" t="s">
        <v>6344</v>
      </c>
      <c r="BJ782" s="61" t="s">
        <v>6350</v>
      </c>
      <c r="BL782" s="61" t="s">
        <v>6352</v>
      </c>
      <c r="BM782" s="61" t="s">
        <v>6352</v>
      </c>
      <c r="BN782" s="70" t="n">
        <v>8050000</v>
      </c>
      <c r="BP782" s="68" t="n">
        <v>7469570.85</v>
      </c>
      <c r="BQ782" s="68" t="n">
        <v>7469570.85</v>
      </c>
      <c r="BR782" s="69" t="n">
        <v>8050000</v>
      </c>
      <c r="BS782" s="63" t="n">
        <v>8050</v>
      </c>
      <c r="BU782" s="68" t="n">
        <v>8050000</v>
      </c>
    </row>
    <row r="783" customFormat="false" ht="15" hidden="true" customHeight="false" outlineLevel="0" collapsed="false">
      <c r="A783" s="61" t="s">
        <v>6355</v>
      </c>
      <c r="B783" s="61" t="s">
        <v>6356</v>
      </c>
      <c r="C783" s="62" t="n">
        <v>45291</v>
      </c>
      <c r="D783" s="62" t="n">
        <v>45291</v>
      </c>
      <c r="E783" s="61" t="s">
        <v>1259</v>
      </c>
      <c r="F783" s="61" t="s">
        <v>6357</v>
      </c>
      <c r="G783" s="61" t="s">
        <v>6358</v>
      </c>
      <c r="H783" s="61" t="s">
        <v>6358</v>
      </c>
      <c r="I783" s="61" t="s">
        <v>4623</v>
      </c>
      <c r="J783" s="61" t="s">
        <v>1199</v>
      </c>
      <c r="K783" s="61" t="s">
        <v>4065</v>
      </c>
      <c r="L783" s="61" t="s">
        <v>4065</v>
      </c>
      <c r="N783" s="61" t="n">
        <v>102768107</v>
      </c>
      <c r="O783" s="61" t="s">
        <v>1262</v>
      </c>
      <c r="P783" s="61" t="s">
        <v>6359</v>
      </c>
      <c r="Q783" s="61" t="s">
        <v>6360</v>
      </c>
      <c r="R783" s="61" t="s">
        <v>6360</v>
      </c>
      <c r="S783" s="61" t="str">
        <f aca="false">IF(J783="Listed Option",MID(R783,3,9),MID(Q783,3,9))</f>
        <v>14180LAA4</v>
      </c>
      <c r="T783" s="61" t="e">
        <f aca="false">VLOOKUP(S783,'Output v4'!C:C,1,FALSE())</f>
        <v>#N/A</v>
      </c>
      <c r="U783" s="61" t="s">
        <v>6361</v>
      </c>
      <c r="V783" s="61" t="s">
        <v>6362</v>
      </c>
      <c r="Z783" s="61" t="s">
        <v>1304</v>
      </c>
      <c r="AA783" s="61" t="s">
        <v>1305</v>
      </c>
      <c r="AB783" s="63" t="n">
        <v>-12552</v>
      </c>
      <c r="AC783" s="63" t="n">
        <v>-12552000</v>
      </c>
      <c r="AE783" s="61" t="n">
        <v>1000</v>
      </c>
      <c r="AF783" s="64" t="n">
        <v>-12552000</v>
      </c>
      <c r="AG783" s="61" t="s">
        <v>1273</v>
      </c>
      <c r="AH783" s="62" t="n">
        <v>45291</v>
      </c>
      <c r="AI783" s="65" t="n">
        <v>0.916355</v>
      </c>
      <c r="AJ783" s="61" t="s">
        <v>1266</v>
      </c>
      <c r="AK783" s="65" t="n">
        <v>0.916355</v>
      </c>
      <c r="AL783" s="65" t="n">
        <v>0.916355</v>
      </c>
      <c r="AM783" s="66" t="n">
        <v>-11502087.96</v>
      </c>
      <c r="AN783" s="66" t="n">
        <f aca="false">IF(J783="Listed Option",AF783*AL783,AM783)</f>
        <v>-11502087.96</v>
      </c>
      <c r="AO783" s="61" t="s">
        <v>1267</v>
      </c>
      <c r="AW783" s="61" t="s">
        <v>4070</v>
      </c>
      <c r="AY783" s="61" t="s">
        <v>6358</v>
      </c>
      <c r="BA783" s="61" t="s">
        <v>6358</v>
      </c>
      <c r="BB783" s="67" t="n">
        <v>150</v>
      </c>
      <c r="BE783" s="61" t="n">
        <v>238575</v>
      </c>
      <c r="BF783" s="61" t="s">
        <v>6357</v>
      </c>
      <c r="BG783" s="61" t="s">
        <v>4084</v>
      </c>
      <c r="BH783" s="61" t="s">
        <v>4084</v>
      </c>
      <c r="BI783" s="61" t="s">
        <v>4623</v>
      </c>
      <c r="BJ783" s="61" t="s">
        <v>6358</v>
      </c>
      <c r="BL783" s="61" t="s">
        <v>6360</v>
      </c>
      <c r="BM783" s="61" t="s">
        <v>6360</v>
      </c>
      <c r="BN783" s="70" t="n">
        <v>-12552000</v>
      </c>
      <c r="BP783" s="68" t="n">
        <v>-11502087.96</v>
      </c>
      <c r="BQ783" s="68" t="n">
        <v>-11502087.96</v>
      </c>
      <c r="BR783" s="69" t="n">
        <v>-12552000</v>
      </c>
      <c r="BS783" s="63" t="n">
        <v>-12552</v>
      </c>
      <c r="BU783" s="68" t="n">
        <v>12552000</v>
      </c>
    </row>
    <row r="784" customFormat="false" ht="15" hidden="true" customHeight="false" outlineLevel="0" collapsed="false">
      <c r="A784" s="61" t="s">
        <v>6363</v>
      </c>
      <c r="B784" s="61" t="s">
        <v>6364</v>
      </c>
      <c r="C784" s="62" t="n">
        <v>45291</v>
      </c>
      <c r="D784" s="62" t="n">
        <v>45291</v>
      </c>
      <c r="E784" s="61" t="s">
        <v>1259</v>
      </c>
      <c r="F784" s="61" t="s">
        <v>6365</v>
      </c>
      <c r="G784" s="61" t="s">
        <v>6366</v>
      </c>
      <c r="H784" s="61" t="s">
        <v>6366</v>
      </c>
      <c r="I784" s="61" t="s">
        <v>6367</v>
      </c>
      <c r="J784" s="61" t="s">
        <v>1199</v>
      </c>
      <c r="K784" s="61" t="s">
        <v>4065</v>
      </c>
      <c r="L784" s="61" t="s">
        <v>4065</v>
      </c>
      <c r="N784" s="61" t="n">
        <v>124018073</v>
      </c>
      <c r="O784" s="61" t="s">
        <v>1262</v>
      </c>
      <c r="P784" s="61" t="s">
        <v>6368</v>
      </c>
      <c r="Q784" s="61" t="s">
        <v>6369</v>
      </c>
      <c r="R784" s="61" t="s">
        <v>6369</v>
      </c>
      <c r="S784" s="61" t="str">
        <f aca="false">IF(J784="Listed Option",MID(R784,3,9),MID(Q784,3,9))</f>
        <v>14879EAH1</v>
      </c>
      <c r="T784" s="61" t="e">
        <f aca="false">VLOOKUP(S784,'Output v4'!C:C,1,FALSE())</f>
        <v>#N/A</v>
      </c>
      <c r="U784" s="61" t="s">
        <v>6370</v>
      </c>
      <c r="V784" s="61" t="s">
        <v>6371</v>
      </c>
      <c r="Z784" s="61" t="s">
        <v>1304</v>
      </c>
      <c r="AA784" s="61" t="s">
        <v>1305</v>
      </c>
      <c r="AB784" s="63" t="n">
        <v>-18873</v>
      </c>
      <c r="AC784" s="63" t="n">
        <v>-18873000</v>
      </c>
      <c r="AE784" s="61" t="n">
        <v>1000</v>
      </c>
      <c r="AF784" s="64" t="n">
        <v>-18873000</v>
      </c>
      <c r="AG784" s="61" t="s">
        <v>1273</v>
      </c>
      <c r="AH784" s="62" t="n">
        <v>45291</v>
      </c>
      <c r="AI784" s="65" t="n">
        <v>0.87625</v>
      </c>
      <c r="AJ784" s="61" t="s">
        <v>1266</v>
      </c>
      <c r="AK784" s="65" t="n">
        <v>0.87625</v>
      </c>
      <c r="AL784" s="65" t="n">
        <v>0.87625</v>
      </c>
      <c r="AM784" s="66" t="n">
        <v>-16537466.25</v>
      </c>
      <c r="AN784" s="66" t="n">
        <f aca="false">IF(J784="Listed Option",AF784*AL784,AM784)</f>
        <v>-16537466.25</v>
      </c>
      <c r="AO784" s="61" t="s">
        <v>1267</v>
      </c>
      <c r="AW784" s="61" t="s">
        <v>4070</v>
      </c>
      <c r="AY784" s="61" t="s">
        <v>6366</v>
      </c>
      <c r="BA784" s="61" t="s">
        <v>6366</v>
      </c>
      <c r="BB784" s="67" t="n">
        <v>136</v>
      </c>
      <c r="BE784" s="61" t="n">
        <v>238575</v>
      </c>
      <c r="BF784" s="61" t="s">
        <v>6365</v>
      </c>
      <c r="BG784" s="61" t="s">
        <v>4084</v>
      </c>
      <c r="BH784" s="61" t="s">
        <v>4084</v>
      </c>
      <c r="BI784" s="61" t="s">
        <v>6367</v>
      </c>
      <c r="BJ784" s="61" t="s">
        <v>6366</v>
      </c>
      <c r="BL784" s="61" t="s">
        <v>6369</v>
      </c>
      <c r="BM784" s="61" t="s">
        <v>6369</v>
      </c>
      <c r="BN784" s="70" t="n">
        <v>-18873000</v>
      </c>
      <c r="BP784" s="68" t="n">
        <v>-16537466.25</v>
      </c>
      <c r="BQ784" s="68" t="n">
        <v>-16537466.25</v>
      </c>
      <c r="BR784" s="69" t="n">
        <v>-18873000</v>
      </c>
      <c r="BS784" s="63" t="n">
        <v>-18873</v>
      </c>
      <c r="BU784" s="68" t="n">
        <v>18873000</v>
      </c>
    </row>
    <row r="785" customFormat="false" ht="15" hidden="true" customHeight="false" outlineLevel="0" collapsed="false">
      <c r="A785" s="61" t="s">
        <v>6372</v>
      </c>
      <c r="B785" s="61" t="s">
        <v>6373</v>
      </c>
      <c r="C785" s="62" t="n">
        <v>45291</v>
      </c>
      <c r="D785" s="62" t="n">
        <v>45291</v>
      </c>
      <c r="E785" s="61" t="s">
        <v>1259</v>
      </c>
      <c r="F785" s="61" t="s">
        <v>6365</v>
      </c>
      <c r="G785" s="61" t="s">
        <v>6366</v>
      </c>
      <c r="H785" s="61" t="s">
        <v>6366</v>
      </c>
      <c r="I785" s="61" t="s">
        <v>6367</v>
      </c>
      <c r="J785" s="61" t="s">
        <v>1199</v>
      </c>
      <c r="K785" s="61" t="s">
        <v>4065</v>
      </c>
      <c r="L785" s="61" t="s">
        <v>4065</v>
      </c>
      <c r="N785" s="61" t="n">
        <v>124018073</v>
      </c>
      <c r="O785" s="61" t="s">
        <v>1262</v>
      </c>
      <c r="P785" s="61" t="s">
        <v>6368</v>
      </c>
      <c r="Q785" s="61" t="s">
        <v>6369</v>
      </c>
      <c r="R785" s="61" t="s">
        <v>6369</v>
      </c>
      <c r="S785" s="61" t="str">
        <f aca="false">IF(J785="Listed Option",MID(R785,3,9),MID(Q785,3,9))</f>
        <v>14879EAH1</v>
      </c>
      <c r="T785" s="61" t="e">
        <f aca="false">VLOOKUP(S785,'Output v4'!C:C,1,FALSE())</f>
        <v>#N/A</v>
      </c>
      <c r="U785" s="61" t="s">
        <v>6370</v>
      </c>
      <c r="V785" s="61" t="s">
        <v>6371</v>
      </c>
      <c r="Z785" s="61" t="s">
        <v>4029</v>
      </c>
      <c r="AA785" s="61" t="s">
        <v>4117</v>
      </c>
      <c r="AB785" s="63" t="n">
        <v>-1500</v>
      </c>
      <c r="AC785" s="63" t="n">
        <v>-1500000</v>
      </c>
      <c r="AE785" s="61" t="n">
        <v>1000</v>
      </c>
      <c r="AF785" s="64" t="n">
        <v>-1500000</v>
      </c>
      <c r="AG785" s="61" t="s">
        <v>1273</v>
      </c>
      <c r="AH785" s="62" t="n">
        <v>45291</v>
      </c>
      <c r="AI785" s="65" t="n">
        <v>0.87625</v>
      </c>
      <c r="AJ785" s="61" t="s">
        <v>1266</v>
      </c>
      <c r="AK785" s="65" t="n">
        <v>0.87625</v>
      </c>
      <c r="AL785" s="65" t="n">
        <v>0.87625</v>
      </c>
      <c r="AM785" s="66" t="n">
        <v>-1314375</v>
      </c>
      <c r="AN785" s="66" t="n">
        <f aca="false">IF(J785="Listed Option",AF785*AL785,AM785)</f>
        <v>-1314375</v>
      </c>
      <c r="AO785" s="61" t="s">
        <v>1267</v>
      </c>
      <c r="AW785" s="61" t="s">
        <v>4070</v>
      </c>
      <c r="AY785" s="61" t="s">
        <v>6366</v>
      </c>
      <c r="BA785" s="61" t="s">
        <v>6366</v>
      </c>
      <c r="BB785" s="67" t="n">
        <v>136</v>
      </c>
      <c r="BE785" s="61" t="n">
        <v>238587</v>
      </c>
      <c r="BF785" s="61" t="s">
        <v>6365</v>
      </c>
      <c r="BG785" s="61" t="s">
        <v>4084</v>
      </c>
      <c r="BH785" s="61" t="s">
        <v>4084</v>
      </c>
      <c r="BI785" s="61" t="s">
        <v>6367</v>
      </c>
      <c r="BJ785" s="61" t="s">
        <v>6366</v>
      </c>
      <c r="BL785" s="61" t="s">
        <v>6369</v>
      </c>
      <c r="BM785" s="61" t="s">
        <v>6369</v>
      </c>
      <c r="BN785" s="70" t="n">
        <v>-1500000</v>
      </c>
      <c r="BP785" s="68" t="n">
        <v>-1314375</v>
      </c>
      <c r="BQ785" s="68" t="n">
        <v>-1314375</v>
      </c>
      <c r="BR785" s="69" t="n">
        <v>-1500000</v>
      </c>
      <c r="BS785" s="63" t="n">
        <v>-1500</v>
      </c>
      <c r="BU785" s="68" t="n">
        <v>1500000</v>
      </c>
    </row>
    <row r="786" customFormat="false" ht="15" hidden="true" customHeight="false" outlineLevel="0" collapsed="false">
      <c r="A786" s="61" t="s">
        <v>6374</v>
      </c>
      <c r="B786" s="61" t="s">
        <v>6375</v>
      </c>
      <c r="C786" s="62" t="n">
        <v>45291</v>
      </c>
      <c r="D786" s="62" t="n">
        <v>45291</v>
      </c>
      <c r="E786" s="61" t="s">
        <v>1259</v>
      </c>
      <c r="F786" s="61" t="s">
        <v>6365</v>
      </c>
      <c r="G786" s="61" t="s">
        <v>6366</v>
      </c>
      <c r="H786" s="61" t="s">
        <v>6366</v>
      </c>
      <c r="I786" s="61" t="s">
        <v>6367</v>
      </c>
      <c r="J786" s="61" t="s">
        <v>1199</v>
      </c>
      <c r="K786" s="61" t="s">
        <v>4065</v>
      </c>
      <c r="L786" s="61" t="s">
        <v>4065</v>
      </c>
      <c r="N786" s="61" t="n">
        <v>124018073</v>
      </c>
      <c r="O786" s="61" t="s">
        <v>1262</v>
      </c>
      <c r="P786" s="61" t="s">
        <v>6368</v>
      </c>
      <c r="Q786" s="61" t="s">
        <v>6369</v>
      </c>
      <c r="R786" s="61" t="s">
        <v>6369</v>
      </c>
      <c r="S786" s="61" t="str">
        <f aca="false">IF(J786="Listed Option",MID(R786,3,9),MID(Q786,3,9))</f>
        <v>14879EAH1</v>
      </c>
      <c r="T786" s="61" t="e">
        <f aca="false">VLOOKUP(S786,'Output v4'!C:C,1,FALSE())</f>
        <v>#N/A</v>
      </c>
      <c r="U786" s="61" t="s">
        <v>6370</v>
      </c>
      <c r="V786" s="61" t="s">
        <v>6371</v>
      </c>
      <c r="Z786" s="61" t="s">
        <v>4074</v>
      </c>
      <c r="AA786" s="61" t="s">
        <v>4075</v>
      </c>
      <c r="AB786" s="63" t="n">
        <v>-23151</v>
      </c>
      <c r="AC786" s="63" t="n">
        <v>-23151000</v>
      </c>
      <c r="AE786" s="61" t="n">
        <v>1000</v>
      </c>
      <c r="AF786" s="64" t="n">
        <v>-23151000</v>
      </c>
      <c r="AG786" s="61" t="s">
        <v>1273</v>
      </c>
      <c r="AH786" s="62" t="n">
        <v>45291</v>
      </c>
      <c r="AI786" s="65" t="n">
        <v>0.87625</v>
      </c>
      <c r="AJ786" s="61" t="s">
        <v>1266</v>
      </c>
      <c r="AK786" s="65" t="n">
        <v>0.87625</v>
      </c>
      <c r="AL786" s="65" t="n">
        <v>0.87625</v>
      </c>
      <c r="AM786" s="66" t="n">
        <v>-20286063.75</v>
      </c>
      <c r="AN786" s="66" t="n">
        <f aca="false">IF(J786="Listed Option",AF786*AL786,AM786)</f>
        <v>-20286063.75</v>
      </c>
      <c r="AO786" s="61" t="s">
        <v>1267</v>
      </c>
      <c r="AW786" s="61" t="s">
        <v>4070</v>
      </c>
      <c r="AY786" s="61" t="s">
        <v>6366</v>
      </c>
      <c r="BA786" s="61" t="s">
        <v>6366</v>
      </c>
      <c r="BB786" s="67" t="n">
        <v>136</v>
      </c>
      <c r="BE786" s="61" t="n">
        <v>241450</v>
      </c>
      <c r="BF786" s="61" t="s">
        <v>6365</v>
      </c>
      <c r="BG786" s="61" t="s">
        <v>4084</v>
      </c>
      <c r="BH786" s="61" t="s">
        <v>4084</v>
      </c>
      <c r="BI786" s="61" t="s">
        <v>6367</v>
      </c>
      <c r="BJ786" s="61" t="s">
        <v>6366</v>
      </c>
      <c r="BL786" s="61" t="s">
        <v>6369</v>
      </c>
      <c r="BM786" s="61" t="s">
        <v>6369</v>
      </c>
      <c r="BN786" s="70" t="n">
        <v>-23151000</v>
      </c>
      <c r="BP786" s="68" t="n">
        <v>-20286063.75</v>
      </c>
      <c r="BQ786" s="68" t="n">
        <v>-20286063.75</v>
      </c>
      <c r="BR786" s="69" t="n">
        <v>-23151000</v>
      </c>
      <c r="BS786" s="63" t="n">
        <v>-23151</v>
      </c>
      <c r="BU786" s="68" t="n">
        <v>23151000</v>
      </c>
    </row>
    <row r="787" customFormat="false" ht="15" hidden="true" customHeight="false" outlineLevel="0" collapsed="false">
      <c r="A787" s="61" t="s">
        <v>6376</v>
      </c>
      <c r="B787" s="61" t="s">
        <v>6377</v>
      </c>
      <c r="C787" s="62" t="n">
        <v>45291</v>
      </c>
      <c r="D787" s="62" t="n">
        <v>45291</v>
      </c>
      <c r="E787" s="61" t="s">
        <v>1259</v>
      </c>
      <c r="F787" s="61" t="s">
        <v>6378</v>
      </c>
      <c r="G787" s="61" t="s">
        <v>6379</v>
      </c>
      <c r="H787" s="61" t="s">
        <v>6380</v>
      </c>
      <c r="I787" s="61" t="s">
        <v>6381</v>
      </c>
      <c r="J787" s="61" t="s">
        <v>6382</v>
      </c>
      <c r="K787" s="61" t="s">
        <v>6383</v>
      </c>
      <c r="L787" s="61" t="s">
        <v>6383</v>
      </c>
      <c r="N787" s="61" t="n">
        <v>174336971</v>
      </c>
      <c r="O787" s="61" t="s">
        <v>1262</v>
      </c>
      <c r="P787" s="61" t="s">
        <v>6384</v>
      </c>
      <c r="R787" s="61" t="s">
        <v>6385</v>
      </c>
      <c r="S787" s="61" t="str">
        <f aca="false">IF(J787="Listed Option",MID(R787,3,9),MID(Q787,3,9))</f>
        <v/>
      </c>
      <c r="T787" s="61" t="e">
        <f aca="false">VLOOKUP(S787,'Output v4'!C:C,1,FALSE())</f>
        <v>#N/A</v>
      </c>
      <c r="U787" s="61" t="s">
        <v>6386</v>
      </c>
      <c r="Z787" s="61" t="s">
        <v>4029</v>
      </c>
      <c r="AA787" s="61" t="s">
        <v>6387</v>
      </c>
      <c r="AB787" s="63" t="n">
        <v>1967715.53165406</v>
      </c>
      <c r="AC787" s="63" t="n">
        <v>1967715.53165406</v>
      </c>
      <c r="AE787" s="61" t="n">
        <v>1</v>
      </c>
      <c r="AF787" s="64" t="n">
        <v>1967715.53165406</v>
      </c>
      <c r="AG787" s="61" t="s">
        <v>689</v>
      </c>
      <c r="AH787" s="62" t="n">
        <v>45291</v>
      </c>
      <c r="AI787" s="65" t="n">
        <v>0.898335</v>
      </c>
      <c r="AJ787" s="61" t="s">
        <v>1266</v>
      </c>
      <c r="AK787" s="65" t="n">
        <v>0.898335</v>
      </c>
      <c r="AL787" s="65" t="n">
        <v>0.898335</v>
      </c>
      <c r="AM787" s="66" t="n">
        <v>178737.440317797</v>
      </c>
      <c r="AN787" s="66" t="n">
        <f aca="false">IF(J787="Listed Option",AF787*AL787,AM787)</f>
        <v>178737.440317797</v>
      </c>
      <c r="AO787" s="61" t="s">
        <v>1267</v>
      </c>
      <c r="AV787" s="61" t="s">
        <v>6388</v>
      </c>
      <c r="AW787" s="61" t="s">
        <v>4070</v>
      </c>
      <c r="BB787" s="67" t="n">
        <v>31</v>
      </c>
      <c r="BE787" s="61" t="n">
        <v>238596</v>
      </c>
      <c r="BF787" s="61" t="s">
        <v>6378</v>
      </c>
      <c r="BG787" s="61" t="s">
        <v>4084</v>
      </c>
      <c r="BH787" s="61" t="s">
        <v>4084</v>
      </c>
      <c r="BI787" s="61" t="s">
        <v>6381</v>
      </c>
      <c r="BJ787" s="61" t="s">
        <v>6384</v>
      </c>
      <c r="BK787" s="61" t="s">
        <v>6384</v>
      </c>
      <c r="BL787" s="61" t="s">
        <v>6385</v>
      </c>
      <c r="BM787" s="61" t="s">
        <v>6385</v>
      </c>
      <c r="BP787" s="68" t="n">
        <v>1767667.73212845</v>
      </c>
      <c r="BQ787" s="68" t="n">
        <v>1767667.73212845</v>
      </c>
      <c r="BR787" s="69" t="n">
        <v>1967715.53165406</v>
      </c>
      <c r="BS787" s="63" t="n">
        <v>1967715.53165406</v>
      </c>
      <c r="BU787" s="68" t="n">
        <v>1967715.53165406</v>
      </c>
    </row>
    <row r="788" customFormat="false" ht="15" hidden="true" customHeight="false" outlineLevel="0" collapsed="false">
      <c r="A788" s="61" t="s">
        <v>6389</v>
      </c>
      <c r="B788" s="61" t="s">
        <v>6390</v>
      </c>
      <c r="C788" s="62" t="n">
        <v>45291</v>
      </c>
      <c r="D788" s="62" t="n">
        <v>45291</v>
      </c>
      <c r="E788" s="61" t="s">
        <v>1259</v>
      </c>
      <c r="F788" s="61" t="s">
        <v>6378</v>
      </c>
      <c r="G788" s="61" t="s">
        <v>6379</v>
      </c>
      <c r="H788" s="61" t="s">
        <v>6380</v>
      </c>
      <c r="I788" s="61" t="s">
        <v>6381</v>
      </c>
      <c r="J788" s="61" t="s">
        <v>6382</v>
      </c>
      <c r="K788" s="61" t="s">
        <v>6383</v>
      </c>
      <c r="L788" s="61" t="s">
        <v>6383</v>
      </c>
      <c r="N788" s="61" t="n">
        <v>174336971</v>
      </c>
      <c r="O788" s="61" t="s">
        <v>1262</v>
      </c>
      <c r="P788" s="61" t="s">
        <v>6384</v>
      </c>
      <c r="R788" s="61" t="s">
        <v>6385</v>
      </c>
      <c r="S788" s="61" t="str">
        <f aca="false">IF(J788="Listed Option",MID(R788,3,9),MID(Q788,3,9))</f>
        <v/>
      </c>
      <c r="T788" s="61" t="e">
        <f aca="false">VLOOKUP(S788,'Output v4'!C:C,1,FALSE())</f>
        <v>#N/A</v>
      </c>
      <c r="U788" s="61" t="s">
        <v>6386</v>
      </c>
      <c r="Z788" s="61" t="s">
        <v>4070</v>
      </c>
      <c r="AA788" s="61" t="s">
        <v>6391</v>
      </c>
      <c r="AB788" s="63" t="n">
        <v>12527067.95</v>
      </c>
      <c r="AC788" s="63" t="n">
        <v>12527067.95</v>
      </c>
      <c r="AE788" s="61" t="n">
        <v>1</v>
      </c>
      <c r="AF788" s="64" t="n">
        <v>12527067.95</v>
      </c>
      <c r="AG788" s="61" t="s">
        <v>689</v>
      </c>
      <c r="AH788" s="62" t="n">
        <v>45291</v>
      </c>
      <c r="AI788" s="65" t="n">
        <v>0.898335</v>
      </c>
      <c r="AJ788" s="61" t="s">
        <v>1266</v>
      </c>
      <c r="AK788" s="65" t="n">
        <v>0.898335</v>
      </c>
      <c r="AL788" s="65" t="n">
        <v>0.898335</v>
      </c>
      <c r="AM788" s="66" t="n">
        <v>11253503.5868633</v>
      </c>
      <c r="AN788" s="66" t="n">
        <f aca="false">IF(J788="Listed Option",AF788*AL788,AM788)</f>
        <v>11253503.5868633</v>
      </c>
      <c r="AO788" s="61" t="s">
        <v>1267</v>
      </c>
      <c r="AV788" s="61" t="s">
        <v>6388</v>
      </c>
      <c r="AW788" s="61" t="s">
        <v>4070</v>
      </c>
      <c r="BB788" s="67" t="n">
        <v>31</v>
      </c>
      <c r="BE788" s="61" t="n">
        <v>291134</v>
      </c>
      <c r="BF788" s="61" t="s">
        <v>6378</v>
      </c>
      <c r="BG788" s="61" t="s">
        <v>4084</v>
      </c>
      <c r="BH788" s="61" t="s">
        <v>4084</v>
      </c>
      <c r="BI788" s="61" t="s">
        <v>6381</v>
      </c>
      <c r="BJ788" s="61" t="s">
        <v>6384</v>
      </c>
      <c r="BK788" s="61" t="s">
        <v>6384</v>
      </c>
      <c r="BL788" s="61" t="s">
        <v>6385</v>
      </c>
      <c r="BM788" s="61" t="s">
        <v>6385</v>
      </c>
      <c r="BP788" s="68" t="n">
        <v>11253503.5868633</v>
      </c>
      <c r="BQ788" s="68" t="n">
        <v>11253503.5868633</v>
      </c>
      <c r="BR788" s="69" t="n">
        <v>12527067.95</v>
      </c>
      <c r="BS788" s="63" t="n">
        <v>12527067.95</v>
      </c>
      <c r="BU788" s="68" t="n">
        <v>12527067.95</v>
      </c>
    </row>
    <row r="789" customFormat="false" ht="15" hidden="true" customHeight="false" outlineLevel="0" collapsed="false">
      <c r="A789" s="61" t="s">
        <v>6392</v>
      </c>
      <c r="B789" s="61" t="s">
        <v>6393</v>
      </c>
      <c r="C789" s="62" t="n">
        <v>45291</v>
      </c>
      <c r="D789" s="62" t="n">
        <v>45291</v>
      </c>
      <c r="E789" s="61" t="s">
        <v>1259</v>
      </c>
      <c r="F789" s="61" t="s">
        <v>6394</v>
      </c>
      <c r="G789" s="61" t="s">
        <v>6395</v>
      </c>
      <c r="H789" s="61" t="s">
        <v>6395</v>
      </c>
      <c r="I789" s="61" t="s">
        <v>6396</v>
      </c>
      <c r="J789" s="61" t="s">
        <v>1199</v>
      </c>
      <c r="K789" s="61" t="s">
        <v>4065</v>
      </c>
      <c r="L789" s="61" t="s">
        <v>4065</v>
      </c>
      <c r="N789" s="61" t="n">
        <v>127923636</v>
      </c>
      <c r="O789" s="61" t="s">
        <v>1262</v>
      </c>
      <c r="P789" s="61" t="s">
        <v>6397</v>
      </c>
      <c r="Q789" s="61" t="s">
        <v>6398</v>
      </c>
      <c r="R789" s="61" t="s">
        <v>6398</v>
      </c>
      <c r="S789" s="61" t="str">
        <f aca="false">IF(J789="Listed Option",MID(R789,3,9),MID(Q789,3,9))</f>
        <v>1248EPCN1</v>
      </c>
      <c r="T789" s="61" t="e">
        <f aca="false">VLOOKUP(S789,'Output v4'!C:C,1,FALSE())</f>
        <v>#N/A</v>
      </c>
      <c r="U789" s="61" t="s">
        <v>6399</v>
      </c>
      <c r="V789" s="61" t="s">
        <v>6400</v>
      </c>
      <c r="Z789" s="61" t="s">
        <v>4074</v>
      </c>
      <c r="AA789" s="61" t="s">
        <v>4075</v>
      </c>
      <c r="AB789" s="63" t="n">
        <v>-7500</v>
      </c>
      <c r="AC789" s="63" t="n">
        <v>-7500000</v>
      </c>
      <c r="AE789" s="61" t="n">
        <v>1000</v>
      </c>
      <c r="AF789" s="64" t="n">
        <v>-7500000</v>
      </c>
      <c r="AG789" s="61" t="s">
        <v>1273</v>
      </c>
      <c r="AH789" s="62" t="n">
        <v>45291</v>
      </c>
      <c r="AI789" s="65" t="n">
        <v>0.857789</v>
      </c>
      <c r="AJ789" s="61" t="s">
        <v>1266</v>
      </c>
      <c r="AK789" s="65" t="n">
        <v>0.857789</v>
      </c>
      <c r="AL789" s="65" t="n">
        <v>0.857789</v>
      </c>
      <c r="AM789" s="66" t="n">
        <v>-6433417.5</v>
      </c>
      <c r="AN789" s="66" t="n">
        <f aca="false">IF(J789="Listed Option",AF789*AL789,AM789)</f>
        <v>-6433417.5</v>
      </c>
      <c r="AO789" s="61" t="s">
        <v>1267</v>
      </c>
      <c r="AW789" s="61" t="s">
        <v>4070</v>
      </c>
      <c r="AY789" s="61" t="s">
        <v>6395</v>
      </c>
      <c r="BA789" s="61" t="s">
        <v>6395</v>
      </c>
      <c r="BB789" s="67" t="n">
        <v>60</v>
      </c>
      <c r="BE789" s="61" t="n">
        <v>241450</v>
      </c>
      <c r="BF789" s="61" t="s">
        <v>6394</v>
      </c>
      <c r="BG789" s="61" t="s">
        <v>4084</v>
      </c>
      <c r="BH789" s="61" t="s">
        <v>4084</v>
      </c>
      <c r="BI789" s="61" t="s">
        <v>6396</v>
      </c>
      <c r="BJ789" s="61" t="s">
        <v>6395</v>
      </c>
      <c r="BL789" s="61" t="s">
        <v>6398</v>
      </c>
      <c r="BM789" s="61" t="s">
        <v>6398</v>
      </c>
      <c r="BN789" s="70" t="n">
        <v>-7500000</v>
      </c>
      <c r="BP789" s="68" t="n">
        <v>-6433417.5</v>
      </c>
      <c r="BQ789" s="68" t="n">
        <v>-6433417.5</v>
      </c>
      <c r="BR789" s="69" t="n">
        <v>-7500000</v>
      </c>
      <c r="BS789" s="63" t="n">
        <v>-7500</v>
      </c>
      <c r="BU789" s="68" t="n">
        <v>7500000</v>
      </c>
    </row>
    <row r="790" customFormat="false" ht="15" hidden="true" customHeight="false" outlineLevel="0" collapsed="false">
      <c r="A790" s="61" t="s">
        <v>6401</v>
      </c>
      <c r="B790" s="61" t="s">
        <v>6402</v>
      </c>
      <c r="C790" s="62" t="n">
        <v>45291</v>
      </c>
      <c r="D790" s="62" t="n">
        <v>45291</v>
      </c>
      <c r="E790" s="61" t="s">
        <v>1259</v>
      </c>
      <c r="F790" s="61" t="s">
        <v>6403</v>
      </c>
      <c r="G790" s="61" t="s">
        <v>6404</v>
      </c>
      <c r="H790" s="61" t="s">
        <v>6404</v>
      </c>
      <c r="I790" s="61" t="s">
        <v>6396</v>
      </c>
      <c r="J790" s="61" t="s">
        <v>1199</v>
      </c>
      <c r="K790" s="61" t="s">
        <v>4065</v>
      </c>
      <c r="L790" s="61" t="s">
        <v>4065</v>
      </c>
      <c r="N790" s="61" t="n">
        <v>119468564</v>
      </c>
      <c r="O790" s="61" t="s">
        <v>1262</v>
      </c>
      <c r="P790" s="61" t="s">
        <v>6405</v>
      </c>
      <c r="Q790" s="61" t="s">
        <v>6406</v>
      </c>
      <c r="R790" s="61" t="s">
        <v>6406</v>
      </c>
      <c r="S790" s="61" t="str">
        <f aca="false">IF(J790="Listed Option",MID(R790,3,9),MID(Q790,3,9))</f>
        <v>161175BX1</v>
      </c>
      <c r="T790" s="61" t="e">
        <f aca="false">VLOOKUP(S790,'Output v4'!C:C,1,FALSE())</f>
        <v>#N/A</v>
      </c>
      <c r="U790" s="61" t="s">
        <v>6407</v>
      </c>
      <c r="V790" s="61" t="s">
        <v>6408</v>
      </c>
      <c r="Z790" s="61" t="s">
        <v>4074</v>
      </c>
      <c r="AA790" s="61" t="s">
        <v>4075</v>
      </c>
      <c r="AB790" s="63" t="n">
        <v>12425</v>
      </c>
      <c r="AC790" s="63" t="n">
        <v>12425000</v>
      </c>
      <c r="AE790" s="61" t="n">
        <v>1000</v>
      </c>
      <c r="AF790" s="64" t="n">
        <v>12425000</v>
      </c>
      <c r="AG790" s="61" t="s">
        <v>689</v>
      </c>
      <c r="AH790" s="62" t="n">
        <v>45291</v>
      </c>
      <c r="AI790" s="65" t="n">
        <v>0.796521</v>
      </c>
      <c r="AJ790" s="61" t="s">
        <v>1266</v>
      </c>
      <c r="AK790" s="65" t="n">
        <v>0.796521</v>
      </c>
      <c r="AL790" s="65" t="n">
        <v>0.796521</v>
      </c>
      <c r="AM790" s="66" t="n">
        <v>9896773.425</v>
      </c>
      <c r="AN790" s="66" t="n">
        <f aca="false">IF(J790="Listed Option",AF790*AL790,AM790)</f>
        <v>9896773.425</v>
      </c>
      <c r="AO790" s="61" t="s">
        <v>1267</v>
      </c>
      <c r="AW790" s="61" t="s">
        <v>4070</v>
      </c>
      <c r="AY790" s="61" t="s">
        <v>6404</v>
      </c>
      <c r="BA790" s="61" t="s">
        <v>6404</v>
      </c>
      <c r="BB790" s="67" t="n">
        <v>150</v>
      </c>
      <c r="BE790" s="61" t="n">
        <v>241450</v>
      </c>
      <c r="BF790" s="61" t="s">
        <v>6403</v>
      </c>
      <c r="BG790" s="61" t="s">
        <v>4084</v>
      </c>
      <c r="BH790" s="61" t="s">
        <v>4084</v>
      </c>
      <c r="BI790" s="61" t="s">
        <v>6396</v>
      </c>
      <c r="BJ790" s="61" t="s">
        <v>6404</v>
      </c>
      <c r="BL790" s="61" t="s">
        <v>6406</v>
      </c>
      <c r="BM790" s="61" t="s">
        <v>6406</v>
      </c>
      <c r="BN790" s="70" t="n">
        <v>12425000</v>
      </c>
      <c r="BP790" s="68" t="n">
        <v>9896773.425</v>
      </c>
      <c r="BQ790" s="68" t="n">
        <v>9896773.425</v>
      </c>
      <c r="BR790" s="69" t="n">
        <v>12425000</v>
      </c>
      <c r="BS790" s="63" t="n">
        <v>12425</v>
      </c>
      <c r="BU790" s="68" t="n">
        <v>12425000</v>
      </c>
    </row>
    <row r="791" customFormat="false" ht="15" hidden="true" customHeight="false" outlineLevel="0" collapsed="false">
      <c r="A791" s="61" t="s">
        <v>6409</v>
      </c>
      <c r="B791" s="61" t="s">
        <v>6410</v>
      </c>
      <c r="C791" s="62" t="n">
        <v>45291</v>
      </c>
      <c r="D791" s="62" t="n">
        <v>45291</v>
      </c>
      <c r="E791" s="61" t="s">
        <v>1259</v>
      </c>
      <c r="F791" s="61" t="s">
        <v>1200</v>
      </c>
      <c r="G791" s="61" t="s">
        <v>6411</v>
      </c>
      <c r="H791" s="61" t="s">
        <v>6411</v>
      </c>
      <c r="I791" s="61" t="s">
        <v>6412</v>
      </c>
      <c r="J791" s="61" t="s">
        <v>1195</v>
      </c>
      <c r="K791" s="61" t="s">
        <v>6413</v>
      </c>
      <c r="L791" s="61" t="s">
        <v>6413</v>
      </c>
      <c r="N791" s="61" t="n">
        <v>171350079</v>
      </c>
      <c r="O791" s="61" t="s">
        <v>1262</v>
      </c>
      <c r="P791" s="61" t="s">
        <v>6414</v>
      </c>
      <c r="S791" s="61" t="str">
        <f aca="false">IF(J791="Listed Option",MID(R791,3,9),MID(Q791,3,9))</f>
        <v/>
      </c>
      <c r="T791" s="61" t="e">
        <f aca="false">VLOOKUP(S791,'Output v4'!C:C,1,FALSE())</f>
        <v>#N/A</v>
      </c>
      <c r="Y791" s="61" t="s">
        <v>6415</v>
      </c>
      <c r="Z791" s="61" t="s">
        <v>4070</v>
      </c>
      <c r="AA791" s="61" t="s">
        <v>6391</v>
      </c>
      <c r="AB791" s="63" t="n">
        <v>555000</v>
      </c>
      <c r="AC791" s="63" t="n">
        <v>555000</v>
      </c>
      <c r="AE791" s="61" t="n">
        <v>0</v>
      </c>
      <c r="AF791" s="64" t="n">
        <v>555000</v>
      </c>
      <c r="AG791" s="61" t="s">
        <v>689</v>
      </c>
      <c r="AH791" s="62" t="n">
        <v>45291</v>
      </c>
      <c r="AI791" s="65" t="n">
        <v>10.75</v>
      </c>
      <c r="AJ791" s="61" t="s">
        <v>3614</v>
      </c>
      <c r="AK791" s="65" t="n">
        <v>10.75</v>
      </c>
      <c r="AL791" s="65" t="n">
        <v>10.75</v>
      </c>
      <c r="AM791" s="66" t="n">
        <v>5966250</v>
      </c>
      <c r="AN791" s="66" t="n">
        <f aca="false">IF(J791="Listed Option",AF791*AL791,AM791)</f>
        <v>5966250</v>
      </c>
      <c r="AO791" s="61" t="s">
        <v>1267</v>
      </c>
      <c r="AP791" s="61" t="n">
        <v>1</v>
      </c>
      <c r="AQ791" s="61" t="n">
        <v>1</v>
      </c>
      <c r="AV791" s="61" t="s">
        <v>6415</v>
      </c>
      <c r="AW791" s="61" t="s">
        <v>4070</v>
      </c>
      <c r="AY791" s="61" t="s">
        <v>6416</v>
      </c>
      <c r="AZ791" s="61" t="s">
        <v>6416</v>
      </c>
      <c r="BA791" s="61" t="s">
        <v>6416</v>
      </c>
      <c r="BB791" s="67" t="n">
        <v>0</v>
      </c>
      <c r="BD791" s="61" t="s">
        <v>6417</v>
      </c>
      <c r="BE791" s="61" t="n">
        <v>291134</v>
      </c>
      <c r="BF791" s="61" t="s">
        <v>1200</v>
      </c>
      <c r="BG791" s="61" t="s">
        <v>4071</v>
      </c>
      <c r="BH791" s="61" t="s">
        <v>4071</v>
      </c>
      <c r="BI791" s="61" t="s">
        <v>6412</v>
      </c>
      <c r="BJ791" s="61" t="s">
        <v>6416</v>
      </c>
      <c r="BK791" s="61" t="s">
        <v>6416</v>
      </c>
      <c r="BN791" s="70" t="n">
        <v>5966250</v>
      </c>
      <c r="BO791" s="68" t="n">
        <v>5966250</v>
      </c>
      <c r="BP791" s="68" t="n">
        <v>5966250</v>
      </c>
      <c r="BQ791" s="68" t="n">
        <v>5966250</v>
      </c>
      <c r="BR791" s="69" t="n">
        <v>555000</v>
      </c>
      <c r="BU791" s="68" t="n">
        <v>555000</v>
      </c>
    </row>
    <row r="792" customFormat="false" ht="15" hidden="true" customHeight="false" outlineLevel="0" collapsed="false">
      <c r="A792" s="61" t="s">
        <v>6418</v>
      </c>
      <c r="B792" s="61" t="s">
        <v>6419</v>
      </c>
      <c r="C792" s="62" t="n">
        <v>45291</v>
      </c>
      <c r="D792" s="62" t="n">
        <v>45291</v>
      </c>
      <c r="E792" s="61" t="s">
        <v>1259</v>
      </c>
      <c r="F792" s="61" t="s">
        <v>1200</v>
      </c>
      <c r="G792" s="61" t="s">
        <v>6420</v>
      </c>
      <c r="H792" s="61" t="s">
        <v>6411</v>
      </c>
      <c r="I792" s="61" t="s">
        <v>6412</v>
      </c>
      <c r="J792" s="61" t="s">
        <v>1201</v>
      </c>
      <c r="K792" s="61" t="s">
        <v>1201</v>
      </c>
      <c r="L792" s="61" t="s">
        <v>1201</v>
      </c>
      <c r="N792" s="61" t="n">
        <v>178528779</v>
      </c>
      <c r="O792" s="61" t="s">
        <v>1262</v>
      </c>
      <c r="P792" s="61" t="s">
        <v>6421</v>
      </c>
      <c r="S792" s="61" t="str">
        <f aca="false">IF(J792="Listed Option",MID(R792,3,9),MID(Q792,3,9))</f>
        <v/>
      </c>
      <c r="T792" s="61" t="e">
        <f aca="false">VLOOKUP(S792,'Output v4'!C:C,1,FALSE())</f>
        <v>#N/A</v>
      </c>
      <c r="Z792" s="61" t="s">
        <v>4070</v>
      </c>
      <c r="AA792" s="61" t="s">
        <v>6391</v>
      </c>
      <c r="AB792" s="63" t="n">
        <v>705952</v>
      </c>
      <c r="AC792" s="63" t="n">
        <v>705952</v>
      </c>
      <c r="AE792" s="61" t="n">
        <v>0</v>
      </c>
      <c r="AF792" s="64" t="n">
        <v>705952</v>
      </c>
      <c r="AG792" s="61" t="s">
        <v>689</v>
      </c>
      <c r="AH792" s="62" t="n">
        <v>45291</v>
      </c>
      <c r="AI792" s="65" t="n">
        <v>3</v>
      </c>
      <c r="AJ792" s="61" t="s">
        <v>3614</v>
      </c>
      <c r="AK792" s="65" t="n">
        <v>3</v>
      </c>
      <c r="AL792" s="65" t="n">
        <v>10.75</v>
      </c>
      <c r="AM792" s="66" t="n">
        <v>2117856</v>
      </c>
      <c r="AN792" s="66" t="n">
        <f aca="false">IF(J792="Listed Option",AF792*AL792,AM792)</f>
        <v>2117856</v>
      </c>
      <c r="AO792" s="61" t="s">
        <v>1267</v>
      </c>
      <c r="AP792" s="61" t="n">
        <v>0</v>
      </c>
      <c r="AQ792" s="61" t="n">
        <v>0</v>
      </c>
      <c r="AV792" s="61" t="s">
        <v>6415</v>
      </c>
      <c r="AW792" s="61" t="s">
        <v>4070</v>
      </c>
      <c r="AY792" s="61" t="s">
        <v>6416</v>
      </c>
      <c r="AZ792" s="61" t="s">
        <v>6416</v>
      </c>
      <c r="BA792" s="61" t="s">
        <v>6416</v>
      </c>
      <c r="BB792" s="67" t="n">
        <v>0</v>
      </c>
      <c r="BE792" s="61" t="n">
        <v>291134</v>
      </c>
      <c r="BF792" s="61" t="s">
        <v>1200</v>
      </c>
      <c r="BG792" s="61" t="s">
        <v>4071</v>
      </c>
      <c r="BH792" s="61" t="s">
        <v>4071</v>
      </c>
      <c r="BI792" s="61" t="s">
        <v>6412</v>
      </c>
      <c r="BJ792" s="61" t="s">
        <v>6416</v>
      </c>
      <c r="BK792" s="61" t="s">
        <v>6421</v>
      </c>
      <c r="BN792" s="70" t="n">
        <v>0</v>
      </c>
      <c r="BP792" s="68" t="n">
        <v>2117856</v>
      </c>
      <c r="BQ792" s="68" t="n">
        <v>2117856</v>
      </c>
      <c r="BR792" s="69" t="n">
        <v>705952</v>
      </c>
      <c r="BS792" s="63" t="n">
        <v>705952</v>
      </c>
      <c r="BU792" s="68" t="n">
        <v>705952</v>
      </c>
    </row>
    <row r="793" customFormat="false" ht="15" hidden="true" customHeight="false" outlineLevel="0" collapsed="false">
      <c r="A793" s="61" t="s">
        <v>6422</v>
      </c>
      <c r="B793" s="61" t="s">
        <v>6423</v>
      </c>
      <c r="C793" s="62" t="n">
        <v>45291</v>
      </c>
      <c r="D793" s="62" t="n">
        <v>45291</v>
      </c>
      <c r="E793" s="61" t="s">
        <v>1259</v>
      </c>
      <c r="F793" s="61" t="s">
        <v>6424</v>
      </c>
      <c r="G793" s="61" t="s">
        <v>6425</v>
      </c>
      <c r="H793" s="61" t="s">
        <v>6425</v>
      </c>
      <c r="I793" s="61" t="s">
        <v>6426</v>
      </c>
      <c r="J793" s="61" t="s">
        <v>1199</v>
      </c>
      <c r="K793" s="61" t="s">
        <v>4065</v>
      </c>
      <c r="L793" s="61" t="s">
        <v>4065</v>
      </c>
      <c r="N793" s="61" t="n">
        <v>126916070</v>
      </c>
      <c r="O793" s="61" t="s">
        <v>1262</v>
      </c>
      <c r="P793" s="61" t="s">
        <v>6427</v>
      </c>
      <c r="Q793" s="61" t="s">
        <v>6428</v>
      </c>
      <c r="R793" s="61" t="s">
        <v>6428</v>
      </c>
      <c r="S793" s="61" t="str">
        <f aca="false">IF(J793="Listed Option",MID(R793,3,9),MID(Q793,3,9))</f>
        <v>228701AG3</v>
      </c>
      <c r="T793" s="61" t="e">
        <f aca="false">VLOOKUP(S793,'Output v4'!C:C,1,FALSE())</f>
        <v>#N/A</v>
      </c>
      <c r="U793" s="61" t="s">
        <v>6429</v>
      </c>
      <c r="V793" s="61" t="s">
        <v>6430</v>
      </c>
      <c r="Z793" s="61" t="s">
        <v>1264</v>
      </c>
      <c r="AA793" s="61" t="s">
        <v>4126</v>
      </c>
      <c r="AB793" s="63" t="n">
        <v>2500</v>
      </c>
      <c r="AC793" s="63" t="n">
        <v>2500000</v>
      </c>
      <c r="AE793" s="61" t="n">
        <v>1000</v>
      </c>
      <c r="AF793" s="64" t="n">
        <v>2500000</v>
      </c>
      <c r="AG793" s="61" t="s">
        <v>689</v>
      </c>
      <c r="AH793" s="62" t="n">
        <v>45291</v>
      </c>
      <c r="AI793" s="65" t="n">
        <v>0.97615</v>
      </c>
      <c r="AJ793" s="61" t="s">
        <v>1266</v>
      </c>
      <c r="AK793" s="65" t="n">
        <v>0.97615</v>
      </c>
      <c r="AL793" s="65" t="n">
        <v>0.97615</v>
      </c>
      <c r="AM793" s="66" t="n">
        <v>2440375</v>
      </c>
      <c r="AN793" s="66" t="n">
        <f aca="false">IF(J793="Listed Option",AF793*AL793,AM793)</f>
        <v>2440375</v>
      </c>
      <c r="AO793" s="61" t="s">
        <v>1267</v>
      </c>
      <c r="AW793" s="61" t="s">
        <v>4070</v>
      </c>
      <c r="AY793" s="61" t="s">
        <v>6425</v>
      </c>
      <c r="BA793" s="61" t="s">
        <v>6425</v>
      </c>
      <c r="BB793" s="67" t="n">
        <v>60</v>
      </c>
      <c r="BE793" s="61" t="n">
        <v>238566</v>
      </c>
      <c r="BF793" s="61" t="s">
        <v>6424</v>
      </c>
      <c r="BG793" s="61" t="s">
        <v>4084</v>
      </c>
      <c r="BH793" s="61" t="s">
        <v>4084</v>
      </c>
      <c r="BI793" s="61" t="s">
        <v>6426</v>
      </c>
      <c r="BJ793" s="61" t="s">
        <v>6425</v>
      </c>
      <c r="BL793" s="61" t="s">
        <v>6428</v>
      </c>
      <c r="BM793" s="61" t="s">
        <v>6428</v>
      </c>
      <c r="BN793" s="70" t="n">
        <v>2500000</v>
      </c>
      <c r="BP793" s="68" t="n">
        <v>2440375</v>
      </c>
      <c r="BQ793" s="68" t="n">
        <v>2440375</v>
      </c>
      <c r="BR793" s="69" t="n">
        <v>2500000</v>
      </c>
      <c r="BS793" s="63" t="n">
        <v>2500</v>
      </c>
      <c r="BU793" s="68" t="n">
        <v>2500000</v>
      </c>
    </row>
    <row r="794" customFormat="false" ht="15" hidden="true" customHeight="false" outlineLevel="0" collapsed="false">
      <c r="A794" s="61" t="s">
        <v>6431</v>
      </c>
      <c r="B794" s="61" t="s">
        <v>6432</v>
      </c>
      <c r="C794" s="62" t="n">
        <v>45291</v>
      </c>
      <c r="D794" s="62" t="n">
        <v>45291</v>
      </c>
      <c r="E794" s="61" t="s">
        <v>1259</v>
      </c>
      <c r="F794" s="61" t="s">
        <v>6424</v>
      </c>
      <c r="G794" s="61" t="s">
        <v>6425</v>
      </c>
      <c r="H794" s="61" t="s">
        <v>6425</v>
      </c>
      <c r="I794" s="61" t="s">
        <v>6426</v>
      </c>
      <c r="J794" s="61" t="s">
        <v>1199</v>
      </c>
      <c r="K794" s="61" t="s">
        <v>4065</v>
      </c>
      <c r="L794" s="61" t="s">
        <v>4065</v>
      </c>
      <c r="N794" s="61" t="n">
        <v>126916070</v>
      </c>
      <c r="O794" s="61" t="s">
        <v>1262</v>
      </c>
      <c r="P794" s="61" t="s">
        <v>6427</v>
      </c>
      <c r="Q794" s="61" t="s">
        <v>6428</v>
      </c>
      <c r="R794" s="61" t="s">
        <v>6428</v>
      </c>
      <c r="S794" s="61" t="str">
        <f aca="false">IF(J794="Listed Option",MID(R794,3,9),MID(Q794,3,9))</f>
        <v>228701AG3</v>
      </c>
      <c r="T794" s="61" t="e">
        <f aca="false">VLOOKUP(S794,'Output v4'!C:C,1,FALSE())</f>
        <v>#N/A</v>
      </c>
      <c r="U794" s="61" t="s">
        <v>6429</v>
      </c>
      <c r="V794" s="61" t="s">
        <v>6430</v>
      </c>
      <c r="Z794" s="61" t="s">
        <v>4029</v>
      </c>
      <c r="AA794" s="61" t="s">
        <v>4117</v>
      </c>
      <c r="AB794" s="63" t="n">
        <v>2500</v>
      </c>
      <c r="AC794" s="63" t="n">
        <v>2500000</v>
      </c>
      <c r="AE794" s="61" t="n">
        <v>1000</v>
      </c>
      <c r="AF794" s="64" t="n">
        <v>2500000</v>
      </c>
      <c r="AG794" s="61" t="s">
        <v>689</v>
      </c>
      <c r="AH794" s="62" t="n">
        <v>45291</v>
      </c>
      <c r="AI794" s="65" t="n">
        <v>0.97615</v>
      </c>
      <c r="AJ794" s="61" t="s">
        <v>1266</v>
      </c>
      <c r="AK794" s="65" t="n">
        <v>0.97615</v>
      </c>
      <c r="AL794" s="65" t="n">
        <v>0.97615</v>
      </c>
      <c r="AM794" s="66" t="n">
        <v>2440375</v>
      </c>
      <c r="AN794" s="66" t="n">
        <f aca="false">IF(J794="Listed Option",AF794*AL794,AM794)</f>
        <v>2440375</v>
      </c>
      <c r="AO794" s="61" t="s">
        <v>1267</v>
      </c>
      <c r="AW794" s="61" t="s">
        <v>4070</v>
      </c>
      <c r="AY794" s="61" t="s">
        <v>6425</v>
      </c>
      <c r="BA794" s="61" t="s">
        <v>6425</v>
      </c>
      <c r="BB794" s="67" t="n">
        <v>60</v>
      </c>
      <c r="BE794" s="61" t="n">
        <v>238587</v>
      </c>
      <c r="BF794" s="61" t="s">
        <v>6424</v>
      </c>
      <c r="BG794" s="61" t="s">
        <v>4084</v>
      </c>
      <c r="BH794" s="61" t="s">
        <v>4084</v>
      </c>
      <c r="BI794" s="61" t="s">
        <v>6426</v>
      </c>
      <c r="BJ794" s="61" t="s">
        <v>6425</v>
      </c>
      <c r="BL794" s="61" t="s">
        <v>6428</v>
      </c>
      <c r="BM794" s="61" t="s">
        <v>6428</v>
      </c>
      <c r="BN794" s="70" t="n">
        <v>2500000</v>
      </c>
      <c r="BP794" s="68" t="n">
        <v>2440375</v>
      </c>
      <c r="BQ794" s="68" t="n">
        <v>2440375</v>
      </c>
      <c r="BR794" s="69" t="n">
        <v>2500000</v>
      </c>
      <c r="BS794" s="63" t="n">
        <v>2500</v>
      </c>
      <c r="BU794" s="68" t="n">
        <v>2500000</v>
      </c>
    </row>
    <row r="795" customFormat="false" ht="15" hidden="true" customHeight="false" outlineLevel="0" collapsed="false">
      <c r="A795" s="61" t="s">
        <v>6433</v>
      </c>
      <c r="B795" s="61" t="s">
        <v>6434</v>
      </c>
      <c r="C795" s="62" t="n">
        <v>45291</v>
      </c>
      <c r="D795" s="62" t="n">
        <v>45291</v>
      </c>
      <c r="E795" s="61" t="s">
        <v>1259</v>
      </c>
      <c r="F795" s="61" t="s">
        <v>6424</v>
      </c>
      <c r="G795" s="61" t="s">
        <v>6425</v>
      </c>
      <c r="H795" s="61" t="s">
        <v>6425</v>
      </c>
      <c r="I795" s="61" t="s">
        <v>6426</v>
      </c>
      <c r="J795" s="61" t="s">
        <v>1199</v>
      </c>
      <c r="K795" s="61" t="s">
        <v>4065</v>
      </c>
      <c r="L795" s="61" t="s">
        <v>4065</v>
      </c>
      <c r="N795" s="61" t="n">
        <v>126916070</v>
      </c>
      <c r="O795" s="61" t="s">
        <v>1262</v>
      </c>
      <c r="P795" s="61" t="s">
        <v>6427</v>
      </c>
      <c r="Q795" s="61" t="s">
        <v>6428</v>
      </c>
      <c r="R795" s="61" t="s">
        <v>6428</v>
      </c>
      <c r="S795" s="61" t="str">
        <f aca="false">IF(J795="Listed Option",MID(R795,3,9),MID(Q795,3,9))</f>
        <v>228701AG3</v>
      </c>
      <c r="T795" s="61" t="e">
        <f aca="false">VLOOKUP(S795,'Output v4'!C:C,1,FALSE())</f>
        <v>#N/A</v>
      </c>
      <c r="U795" s="61" t="s">
        <v>6429</v>
      </c>
      <c r="V795" s="61" t="s">
        <v>6430</v>
      </c>
      <c r="Z795" s="61" t="s">
        <v>4074</v>
      </c>
      <c r="AA795" s="61" t="s">
        <v>4075</v>
      </c>
      <c r="AB795" s="63" t="n">
        <v>2000</v>
      </c>
      <c r="AC795" s="63" t="n">
        <v>2000000</v>
      </c>
      <c r="AE795" s="61" t="n">
        <v>1000</v>
      </c>
      <c r="AF795" s="64" t="n">
        <v>2000000</v>
      </c>
      <c r="AG795" s="61" t="s">
        <v>689</v>
      </c>
      <c r="AH795" s="62" t="n">
        <v>45291</v>
      </c>
      <c r="AI795" s="65" t="n">
        <v>0.97615</v>
      </c>
      <c r="AJ795" s="61" t="s">
        <v>1266</v>
      </c>
      <c r="AK795" s="65" t="n">
        <v>0.97615</v>
      </c>
      <c r="AL795" s="65" t="n">
        <v>0.97615</v>
      </c>
      <c r="AM795" s="66" t="n">
        <v>1952300</v>
      </c>
      <c r="AN795" s="66" t="n">
        <f aca="false">IF(J795="Listed Option",AF795*AL795,AM795)</f>
        <v>1952300</v>
      </c>
      <c r="AO795" s="61" t="s">
        <v>1267</v>
      </c>
      <c r="AW795" s="61" t="s">
        <v>4070</v>
      </c>
      <c r="AY795" s="61" t="s">
        <v>6425</v>
      </c>
      <c r="BA795" s="61" t="s">
        <v>6425</v>
      </c>
      <c r="BB795" s="67" t="n">
        <v>60</v>
      </c>
      <c r="BE795" s="61" t="n">
        <v>241450</v>
      </c>
      <c r="BF795" s="61" t="s">
        <v>6424</v>
      </c>
      <c r="BG795" s="61" t="s">
        <v>4084</v>
      </c>
      <c r="BH795" s="61" t="s">
        <v>4084</v>
      </c>
      <c r="BI795" s="61" t="s">
        <v>6426</v>
      </c>
      <c r="BJ795" s="61" t="s">
        <v>6425</v>
      </c>
      <c r="BL795" s="61" t="s">
        <v>6428</v>
      </c>
      <c r="BM795" s="61" t="s">
        <v>6428</v>
      </c>
      <c r="BN795" s="70" t="n">
        <v>2000000</v>
      </c>
      <c r="BP795" s="68" t="n">
        <v>1952300</v>
      </c>
      <c r="BQ795" s="68" t="n">
        <v>1952300</v>
      </c>
      <c r="BR795" s="69" t="n">
        <v>2000000</v>
      </c>
      <c r="BS795" s="63" t="n">
        <v>2000</v>
      </c>
      <c r="BU795" s="68" t="n">
        <v>2000000</v>
      </c>
    </row>
    <row r="796" customFormat="false" ht="15" hidden="true" customHeight="false" outlineLevel="0" collapsed="false">
      <c r="A796" s="61" t="s">
        <v>6435</v>
      </c>
      <c r="B796" s="61" t="s">
        <v>6436</v>
      </c>
      <c r="C796" s="62" t="n">
        <v>45291</v>
      </c>
      <c r="D796" s="62" t="n">
        <v>45291</v>
      </c>
      <c r="E796" s="61" t="s">
        <v>1259</v>
      </c>
      <c r="F796" s="61" t="s">
        <v>6437</v>
      </c>
      <c r="G796" s="61" t="s">
        <v>6438</v>
      </c>
      <c r="H796" s="61" t="s">
        <v>6438</v>
      </c>
      <c r="I796" s="61" t="s">
        <v>4923</v>
      </c>
      <c r="J796" s="61" t="s">
        <v>1199</v>
      </c>
      <c r="K796" s="61" t="s">
        <v>4065</v>
      </c>
      <c r="L796" s="61" t="s">
        <v>4065</v>
      </c>
      <c r="N796" s="61" t="n">
        <v>59540185</v>
      </c>
      <c r="O796" s="61" t="s">
        <v>1262</v>
      </c>
      <c r="P796" s="61" t="s">
        <v>6439</v>
      </c>
      <c r="Q796" s="61" t="s">
        <v>6440</v>
      </c>
      <c r="R796" s="61" t="s">
        <v>6440</v>
      </c>
      <c r="S796" s="61" t="str">
        <f aca="false">IF(J796="Listed Option",MID(R796,3,9),MID(Q796,3,9))</f>
        <v>126307AQ0</v>
      </c>
      <c r="T796" s="61" t="e">
        <f aca="false">VLOOKUP(S796,'Output v4'!C:C,1,FALSE())</f>
        <v>#N/A</v>
      </c>
      <c r="U796" s="61" t="s">
        <v>6441</v>
      </c>
      <c r="V796" s="61" t="s">
        <v>6442</v>
      </c>
      <c r="Z796" s="61" t="s">
        <v>1304</v>
      </c>
      <c r="AA796" s="61" t="s">
        <v>1305</v>
      </c>
      <c r="AB796" s="63" t="n">
        <v>-9900</v>
      </c>
      <c r="AC796" s="63" t="n">
        <v>-9900000</v>
      </c>
      <c r="AE796" s="61" t="n">
        <v>1000</v>
      </c>
      <c r="AF796" s="64" t="n">
        <v>-9900000</v>
      </c>
      <c r="AG796" s="61" t="s">
        <v>1273</v>
      </c>
      <c r="AH796" s="62" t="n">
        <v>45291</v>
      </c>
      <c r="AI796" s="65" t="n">
        <v>0.924967</v>
      </c>
      <c r="AJ796" s="61" t="s">
        <v>1266</v>
      </c>
      <c r="AK796" s="65" t="n">
        <v>0.924967</v>
      </c>
      <c r="AL796" s="65" t="n">
        <v>0.924967</v>
      </c>
      <c r="AM796" s="66" t="n">
        <v>-9157173.3</v>
      </c>
      <c r="AN796" s="66" t="n">
        <f aca="false">IF(J796="Listed Option",AF796*AL796,AM796)</f>
        <v>-9157173.3</v>
      </c>
      <c r="AO796" s="61" t="s">
        <v>1267</v>
      </c>
      <c r="AW796" s="61" t="s">
        <v>4070</v>
      </c>
      <c r="AY796" s="61" t="s">
        <v>6438</v>
      </c>
      <c r="BA796" s="61" t="s">
        <v>6438</v>
      </c>
      <c r="BB796" s="67" t="n">
        <v>76</v>
      </c>
      <c r="BE796" s="61" t="n">
        <v>238575</v>
      </c>
      <c r="BF796" s="61" t="s">
        <v>6437</v>
      </c>
      <c r="BG796" s="61" t="s">
        <v>4084</v>
      </c>
      <c r="BH796" s="61" t="s">
        <v>4084</v>
      </c>
      <c r="BI796" s="61" t="s">
        <v>4923</v>
      </c>
      <c r="BJ796" s="61" t="s">
        <v>6438</v>
      </c>
      <c r="BL796" s="61" t="s">
        <v>6440</v>
      </c>
      <c r="BM796" s="61" t="s">
        <v>6440</v>
      </c>
      <c r="BN796" s="70" t="n">
        <v>-9900000</v>
      </c>
      <c r="BP796" s="68" t="n">
        <v>-9157173.3</v>
      </c>
      <c r="BQ796" s="68" t="n">
        <v>-9157173.3</v>
      </c>
      <c r="BR796" s="69" t="n">
        <v>-9900000</v>
      </c>
      <c r="BS796" s="63" t="n">
        <v>-9900</v>
      </c>
      <c r="BU796" s="68" t="n">
        <v>9900000</v>
      </c>
    </row>
    <row r="797" customFormat="false" ht="15" hidden="true" customHeight="false" outlineLevel="0" collapsed="false">
      <c r="A797" s="61" t="s">
        <v>6443</v>
      </c>
      <c r="B797" s="61" t="s">
        <v>6444</v>
      </c>
      <c r="C797" s="62" t="n">
        <v>45291</v>
      </c>
      <c r="D797" s="62" t="n">
        <v>45291</v>
      </c>
      <c r="E797" s="61" t="s">
        <v>1259</v>
      </c>
      <c r="F797" s="61" t="s">
        <v>6437</v>
      </c>
      <c r="G797" s="61" t="s">
        <v>6445</v>
      </c>
      <c r="H797" s="61" t="s">
        <v>6445</v>
      </c>
      <c r="I797" s="61" t="s">
        <v>4923</v>
      </c>
      <c r="J797" s="61" t="s">
        <v>1199</v>
      </c>
      <c r="K797" s="61" t="s">
        <v>4065</v>
      </c>
      <c r="L797" s="61" t="s">
        <v>4065</v>
      </c>
      <c r="N797" s="61" t="n">
        <v>83778827</v>
      </c>
      <c r="O797" s="61" t="s">
        <v>1262</v>
      </c>
      <c r="P797" s="61" t="s">
        <v>6446</v>
      </c>
      <c r="Q797" s="61" t="s">
        <v>6447</v>
      </c>
      <c r="R797" s="61" t="s">
        <v>6447</v>
      </c>
      <c r="S797" s="61" t="str">
        <f aca="false">IF(J797="Listed Option",MID(R797,3,9),MID(Q797,3,9))</f>
        <v>126307AY3</v>
      </c>
      <c r="T797" s="61" t="e">
        <f aca="false">VLOOKUP(S797,'Output v4'!C:C,1,FALSE())</f>
        <v>#N/A</v>
      </c>
      <c r="U797" s="61" t="s">
        <v>6448</v>
      </c>
      <c r="V797" s="61" t="s">
        <v>6449</v>
      </c>
      <c r="Z797" s="61" t="s">
        <v>1304</v>
      </c>
      <c r="AA797" s="61" t="s">
        <v>1305</v>
      </c>
      <c r="AB797" s="63" t="n">
        <v>-10537</v>
      </c>
      <c r="AC797" s="63" t="n">
        <v>-10537000</v>
      </c>
      <c r="AE797" s="61" t="n">
        <v>1000</v>
      </c>
      <c r="AF797" s="64" t="n">
        <v>-10537000</v>
      </c>
      <c r="AG797" s="61" t="s">
        <v>1273</v>
      </c>
      <c r="AH797" s="62" t="n">
        <v>45291</v>
      </c>
      <c r="AI797" s="65" t="n">
        <v>0.749045</v>
      </c>
      <c r="AJ797" s="61" t="s">
        <v>1266</v>
      </c>
      <c r="AK797" s="65" t="n">
        <v>0.749045</v>
      </c>
      <c r="AL797" s="65" t="n">
        <v>0.749045</v>
      </c>
      <c r="AM797" s="66" t="n">
        <v>-7892687.165</v>
      </c>
      <c r="AN797" s="66" t="n">
        <f aca="false">IF(J797="Listed Option",AF797*AL797,AM797)</f>
        <v>-7892687.165</v>
      </c>
      <c r="AO797" s="61" t="s">
        <v>1267</v>
      </c>
      <c r="AW797" s="61" t="s">
        <v>4070</v>
      </c>
      <c r="AY797" s="61" t="s">
        <v>6445</v>
      </c>
      <c r="BA797" s="61" t="s">
        <v>6445</v>
      </c>
      <c r="BB797" s="67" t="n">
        <v>106</v>
      </c>
      <c r="BE797" s="61" t="n">
        <v>238575</v>
      </c>
      <c r="BF797" s="61" t="s">
        <v>6437</v>
      </c>
      <c r="BG797" s="61" t="s">
        <v>4084</v>
      </c>
      <c r="BH797" s="61" t="s">
        <v>4084</v>
      </c>
      <c r="BI797" s="61" t="s">
        <v>4923</v>
      </c>
      <c r="BJ797" s="61" t="s">
        <v>6445</v>
      </c>
      <c r="BL797" s="61" t="s">
        <v>6447</v>
      </c>
      <c r="BM797" s="61" t="s">
        <v>6447</v>
      </c>
      <c r="BN797" s="70" t="n">
        <v>-10537000</v>
      </c>
      <c r="BP797" s="68" t="n">
        <v>-7892687.165</v>
      </c>
      <c r="BQ797" s="68" t="n">
        <v>-7892687.165</v>
      </c>
      <c r="BR797" s="69" t="n">
        <v>-10537000</v>
      </c>
      <c r="BS797" s="63" t="n">
        <v>-10537</v>
      </c>
      <c r="BU797" s="68" t="n">
        <v>10537000</v>
      </c>
    </row>
    <row r="798" customFormat="false" ht="15" hidden="true" customHeight="false" outlineLevel="0" collapsed="false">
      <c r="A798" s="61" t="s">
        <v>6450</v>
      </c>
      <c r="B798" s="61" t="s">
        <v>6451</v>
      </c>
      <c r="C798" s="62" t="n">
        <v>45291</v>
      </c>
      <c r="D798" s="62" t="n">
        <v>45291</v>
      </c>
      <c r="E798" s="61" t="s">
        <v>1259</v>
      </c>
      <c r="F798" s="61" t="s">
        <v>834</v>
      </c>
      <c r="G798" s="61" t="s">
        <v>6452</v>
      </c>
      <c r="H798" s="61" t="s">
        <v>6452</v>
      </c>
      <c r="I798" s="61" t="s">
        <v>6453</v>
      </c>
      <c r="J798" s="61" t="s">
        <v>1195</v>
      </c>
      <c r="K798" s="61" t="s">
        <v>1195</v>
      </c>
      <c r="L798" s="61" t="s">
        <v>1195</v>
      </c>
      <c r="N798" s="61" t="n">
        <v>71041</v>
      </c>
      <c r="O798" s="61" t="s">
        <v>1262</v>
      </c>
      <c r="P798" s="61" t="s">
        <v>6454</v>
      </c>
      <c r="Q798" s="61" t="s">
        <v>6455</v>
      </c>
      <c r="R798" s="61" t="s">
        <v>6455</v>
      </c>
      <c r="S798" s="61" t="str">
        <f aca="false">IF(J798="Listed Option",MID(R798,3,9),MID(Q798,3,9))</f>
        <v>126349109</v>
      </c>
      <c r="T798" s="61" t="e">
        <f aca="false">VLOOKUP(S798,'Output v4'!C:C,1,FALSE())</f>
        <v>#N/A</v>
      </c>
      <c r="U798" s="61" t="s">
        <v>6456</v>
      </c>
      <c r="V798" s="61" t="s">
        <v>6457</v>
      </c>
      <c r="W798" s="61" t="s">
        <v>6458</v>
      </c>
      <c r="Y798" s="61" t="s">
        <v>6459</v>
      </c>
      <c r="Z798" s="61" t="s">
        <v>1264</v>
      </c>
      <c r="AA798" s="61" t="s">
        <v>4126</v>
      </c>
      <c r="AB798" s="63" t="n">
        <v>-14900</v>
      </c>
      <c r="AC798" s="63" t="n">
        <v>-14900</v>
      </c>
      <c r="AE798" s="61" t="n">
        <v>0</v>
      </c>
      <c r="AF798" s="64" t="n">
        <v>-14900</v>
      </c>
      <c r="AG798" s="61" t="s">
        <v>1273</v>
      </c>
      <c r="AH798" s="62" t="n">
        <v>45291</v>
      </c>
      <c r="AI798" s="65" t="n">
        <v>53.21</v>
      </c>
      <c r="AJ798" s="61" t="s">
        <v>3614</v>
      </c>
      <c r="AK798" s="65" t="n">
        <v>53.21</v>
      </c>
      <c r="AL798" s="65" t="n">
        <v>53.21</v>
      </c>
      <c r="AM798" s="66" t="n">
        <v>-792829</v>
      </c>
      <c r="AN798" s="66" t="n">
        <f aca="false">IF(J798="Listed Option",AF798*AL798,AM798)</f>
        <v>-792829</v>
      </c>
      <c r="AO798" s="61" t="s">
        <v>1267</v>
      </c>
      <c r="AP798" s="61" t="n">
        <v>1</v>
      </c>
      <c r="AQ798" s="61" t="n">
        <v>1</v>
      </c>
      <c r="AV798" s="61" t="s">
        <v>6459</v>
      </c>
      <c r="AW798" s="61" t="s">
        <v>4070</v>
      </c>
      <c r="AY798" s="61" t="s">
        <v>6453</v>
      </c>
      <c r="AZ798" s="61" t="s">
        <v>6453</v>
      </c>
      <c r="BA798" s="61" t="s">
        <v>6453</v>
      </c>
      <c r="BB798" s="67" t="n">
        <v>0</v>
      </c>
      <c r="BE798" s="61" t="n">
        <v>238566</v>
      </c>
      <c r="BF798" s="61" t="s">
        <v>834</v>
      </c>
      <c r="BG798" s="61" t="s">
        <v>4084</v>
      </c>
      <c r="BH798" s="61" t="s">
        <v>4084</v>
      </c>
      <c r="BI798" s="61" t="s">
        <v>6453</v>
      </c>
      <c r="BJ798" s="61" t="s">
        <v>6453</v>
      </c>
      <c r="BK798" s="61" t="s">
        <v>6453</v>
      </c>
      <c r="BL798" s="61" t="s">
        <v>6455</v>
      </c>
      <c r="BM798" s="61" t="s">
        <v>6455</v>
      </c>
      <c r="BN798" s="70" t="n">
        <v>-792829</v>
      </c>
      <c r="BO798" s="68" t="n">
        <v>-792829</v>
      </c>
      <c r="BP798" s="68" t="n">
        <v>-792829</v>
      </c>
      <c r="BQ798" s="68" t="n">
        <v>-792829</v>
      </c>
      <c r="BR798" s="69" t="n">
        <v>-14900</v>
      </c>
      <c r="BU798" s="68" t="n">
        <v>14900</v>
      </c>
    </row>
    <row r="799" customFormat="false" ht="15" hidden="true" customHeight="false" outlineLevel="0" collapsed="false">
      <c r="A799" s="61" t="s">
        <v>6460</v>
      </c>
      <c r="B799" s="61" t="s">
        <v>6461</v>
      </c>
      <c r="C799" s="62" t="n">
        <v>45291</v>
      </c>
      <c r="D799" s="62" t="n">
        <v>45291</v>
      </c>
      <c r="E799" s="61" t="s">
        <v>1259</v>
      </c>
      <c r="F799" s="61" t="s">
        <v>834</v>
      </c>
      <c r="G799" s="61" t="s">
        <v>6462</v>
      </c>
      <c r="H799" s="61" t="s">
        <v>6452</v>
      </c>
      <c r="I799" s="61" t="s">
        <v>6453</v>
      </c>
      <c r="J799" s="61" t="s">
        <v>1199</v>
      </c>
      <c r="K799" s="61" t="s">
        <v>4543</v>
      </c>
      <c r="L799" s="61" t="s">
        <v>4543</v>
      </c>
      <c r="N799" s="61" t="n">
        <v>184452867</v>
      </c>
      <c r="O799" s="61" t="s">
        <v>1262</v>
      </c>
      <c r="P799" s="61" t="s">
        <v>6463</v>
      </c>
      <c r="Q799" s="61" t="s">
        <v>6464</v>
      </c>
      <c r="R799" s="61" t="s">
        <v>6455</v>
      </c>
      <c r="S799" s="61" t="str">
        <f aca="false">IF(J799="Listed Option",MID(R799,3,9),MID(Q799,3,9))</f>
        <v>126349AG4</v>
      </c>
      <c r="T799" s="61" t="e">
        <f aca="false">VLOOKUP(S799,'Output v4'!C:C,1,FALSE())</f>
        <v>#N/A</v>
      </c>
      <c r="U799" s="61" t="s">
        <v>835</v>
      </c>
      <c r="V799" s="61" t="s">
        <v>6465</v>
      </c>
      <c r="Z799" s="61" t="s">
        <v>1264</v>
      </c>
      <c r="AA799" s="61" t="s">
        <v>4126</v>
      </c>
      <c r="AB799" s="63" t="n">
        <v>2000</v>
      </c>
      <c r="AC799" s="63" t="n">
        <v>2000000</v>
      </c>
      <c r="AE799" s="61" t="n">
        <v>1000</v>
      </c>
      <c r="AF799" s="64" t="n">
        <v>2000000</v>
      </c>
      <c r="AG799" s="61" t="s">
        <v>689</v>
      </c>
      <c r="AH799" s="62" t="n">
        <v>45291</v>
      </c>
      <c r="AI799" s="65" t="n">
        <v>1.0094</v>
      </c>
      <c r="AJ799" s="61" t="s">
        <v>1266</v>
      </c>
      <c r="AK799" s="65" t="n">
        <v>1.0094</v>
      </c>
      <c r="AL799" s="65" t="n">
        <v>53.21</v>
      </c>
      <c r="AM799" s="66" t="n">
        <v>2018800</v>
      </c>
      <c r="AN799" s="66" t="n">
        <f aca="false">IF(J799="Listed Option",AF799*AL799,AM799)</f>
        <v>2018800</v>
      </c>
      <c r="AO799" s="61" t="s">
        <v>1267</v>
      </c>
      <c r="AT799" s="62" t="n">
        <v>45289</v>
      </c>
      <c r="AU799" s="65" t="n">
        <v>1.00910380596</v>
      </c>
      <c r="AV799" s="61" t="s">
        <v>6459</v>
      </c>
      <c r="AW799" s="61" t="s">
        <v>4070</v>
      </c>
      <c r="AY799" s="61" t="s">
        <v>6453</v>
      </c>
      <c r="AZ799" s="61" t="s">
        <v>6453</v>
      </c>
      <c r="BA799" s="61" t="s">
        <v>6453</v>
      </c>
      <c r="BB799" s="67" t="n">
        <v>110</v>
      </c>
      <c r="BE799" s="61" t="n">
        <v>238566</v>
      </c>
      <c r="BF799" s="61" t="s">
        <v>834</v>
      </c>
      <c r="BG799" s="61" t="s">
        <v>4084</v>
      </c>
      <c r="BH799" s="61" t="s">
        <v>4084</v>
      </c>
      <c r="BI799" s="61" t="s">
        <v>6453</v>
      </c>
      <c r="BJ799" s="61" t="s">
        <v>6453</v>
      </c>
      <c r="BL799" s="61" t="s">
        <v>6455</v>
      </c>
      <c r="BM799" s="61" t="s">
        <v>6455</v>
      </c>
      <c r="BN799" s="70" t="n">
        <v>2000000</v>
      </c>
      <c r="BP799" s="68" t="n">
        <v>2018800</v>
      </c>
      <c r="BQ799" s="68" t="n">
        <v>2018800</v>
      </c>
      <c r="BR799" s="69" t="n">
        <v>2000000</v>
      </c>
      <c r="BT799" s="63" t="n">
        <v>2000</v>
      </c>
      <c r="BU799" s="68" t="n">
        <v>2000000</v>
      </c>
    </row>
    <row r="800" customFormat="false" ht="15" hidden="true" customHeight="false" outlineLevel="0" collapsed="false">
      <c r="A800" s="61" t="s">
        <v>6466</v>
      </c>
      <c r="B800" s="61" t="s">
        <v>6467</v>
      </c>
      <c r="C800" s="62" t="n">
        <v>45291</v>
      </c>
      <c r="D800" s="62" t="n">
        <v>45291</v>
      </c>
      <c r="E800" s="61" t="s">
        <v>1259</v>
      </c>
      <c r="F800" s="61" t="s">
        <v>834</v>
      </c>
      <c r="G800" s="61" t="s">
        <v>6452</v>
      </c>
      <c r="H800" s="61" t="s">
        <v>6452</v>
      </c>
      <c r="I800" s="61" t="s">
        <v>6453</v>
      </c>
      <c r="J800" s="61" t="s">
        <v>1195</v>
      </c>
      <c r="K800" s="61" t="s">
        <v>1195</v>
      </c>
      <c r="L800" s="61" t="s">
        <v>1195</v>
      </c>
      <c r="N800" s="61" t="n">
        <v>71041</v>
      </c>
      <c r="O800" s="61" t="s">
        <v>1262</v>
      </c>
      <c r="P800" s="61" t="s">
        <v>6454</v>
      </c>
      <c r="Q800" s="61" t="s">
        <v>6455</v>
      </c>
      <c r="R800" s="61" t="s">
        <v>6455</v>
      </c>
      <c r="S800" s="61" t="str">
        <f aca="false">IF(J800="Listed Option",MID(R800,3,9),MID(Q800,3,9))</f>
        <v>126349109</v>
      </c>
      <c r="T800" s="61" t="e">
        <f aca="false">VLOOKUP(S800,'Output v4'!C:C,1,FALSE())</f>
        <v>#N/A</v>
      </c>
      <c r="U800" s="61" t="s">
        <v>6456</v>
      </c>
      <c r="V800" s="61" t="s">
        <v>6457</v>
      </c>
      <c r="W800" s="61" t="s">
        <v>6458</v>
      </c>
      <c r="Y800" s="61" t="s">
        <v>6459</v>
      </c>
      <c r="Z800" s="61" t="s">
        <v>1304</v>
      </c>
      <c r="AA800" s="61" t="s">
        <v>1305</v>
      </c>
      <c r="AB800" s="63" t="n">
        <v>-26500</v>
      </c>
      <c r="AC800" s="63" t="n">
        <v>-26500</v>
      </c>
      <c r="AE800" s="61" t="n">
        <v>0</v>
      </c>
      <c r="AF800" s="64" t="n">
        <v>-26500</v>
      </c>
      <c r="AG800" s="61" t="s">
        <v>1273</v>
      </c>
      <c r="AH800" s="62" t="n">
        <v>45291</v>
      </c>
      <c r="AI800" s="65" t="n">
        <v>53.21</v>
      </c>
      <c r="AJ800" s="61" t="s">
        <v>3614</v>
      </c>
      <c r="AK800" s="65" t="n">
        <v>53.21</v>
      </c>
      <c r="AL800" s="65" t="n">
        <v>53.21</v>
      </c>
      <c r="AM800" s="66" t="n">
        <v>-1410065</v>
      </c>
      <c r="AN800" s="66" t="n">
        <f aca="false">IF(J800="Listed Option",AF800*AL800,AM800)</f>
        <v>-1410065</v>
      </c>
      <c r="AO800" s="61" t="s">
        <v>1267</v>
      </c>
      <c r="AP800" s="61" t="n">
        <v>1</v>
      </c>
      <c r="AQ800" s="61" t="n">
        <v>1</v>
      </c>
      <c r="AV800" s="61" t="s">
        <v>6459</v>
      </c>
      <c r="AW800" s="61" t="s">
        <v>4070</v>
      </c>
      <c r="AY800" s="61" t="s">
        <v>6453</v>
      </c>
      <c r="AZ800" s="61" t="s">
        <v>6453</v>
      </c>
      <c r="BA800" s="61" t="s">
        <v>6453</v>
      </c>
      <c r="BB800" s="67" t="n">
        <v>0</v>
      </c>
      <c r="BE800" s="61" t="n">
        <v>238575</v>
      </c>
      <c r="BF800" s="61" t="s">
        <v>834</v>
      </c>
      <c r="BG800" s="61" t="s">
        <v>4084</v>
      </c>
      <c r="BH800" s="61" t="s">
        <v>4084</v>
      </c>
      <c r="BI800" s="61" t="s">
        <v>6453</v>
      </c>
      <c r="BJ800" s="61" t="s">
        <v>6453</v>
      </c>
      <c r="BK800" s="61" t="s">
        <v>6453</v>
      </c>
      <c r="BL800" s="61" t="s">
        <v>6455</v>
      </c>
      <c r="BM800" s="61" t="s">
        <v>6455</v>
      </c>
      <c r="BN800" s="70" t="n">
        <v>-1410065</v>
      </c>
      <c r="BO800" s="68" t="n">
        <v>-1410065</v>
      </c>
      <c r="BP800" s="68" t="n">
        <v>-1410065</v>
      </c>
      <c r="BQ800" s="68" t="n">
        <v>-1410065</v>
      </c>
      <c r="BR800" s="69" t="n">
        <v>-26500</v>
      </c>
      <c r="BU800" s="68" t="n">
        <v>26500</v>
      </c>
    </row>
    <row r="801" customFormat="false" ht="15" hidden="true" customHeight="false" outlineLevel="0" collapsed="false">
      <c r="A801" s="61" t="s">
        <v>6468</v>
      </c>
      <c r="B801" s="61" t="s">
        <v>6469</v>
      </c>
      <c r="C801" s="62" t="n">
        <v>45291</v>
      </c>
      <c r="D801" s="62" t="n">
        <v>45291</v>
      </c>
      <c r="E801" s="61" t="s">
        <v>1259</v>
      </c>
      <c r="F801" s="61" t="s">
        <v>834</v>
      </c>
      <c r="G801" s="61" t="s">
        <v>6462</v>
      </c>
      <c r="H801" s="61" t="s">
        <v>6452</v>
      </c>
      <c r="I801" s="61" t="s">
        <v>6453</v>
      </c>
      <c r="J801" s="61" t="s">
        <v>1199</v>
      </c>
      <c r="K801" s="61" t="s">
        <v>4543</v>
      </c>
      <c r="L801" s="61" t="s">
        <v>4543</v>
      </c>
      <c r="N801" s="61" t="n">
        <v>184452867</v>
      </c>
      <c r="O801" s="61" t="s">
        <v>1262</v>
      </c>
      <c r="P801" s="61" t="s">
        <v>6463</v>
      </c>
      <c r="Q801" s="61" t="s">
        <v>6464</v>
      </c>
      <c r="R801" s="61" t="s">
        <v>6455</v>
      </c>
      <c r="S801" s="61" t="str">
        <f aca="false">IF(J801="Listed Option",MID(R801,3,9),MID(Q801,3,9))</f>
        <v>126349AG4</v>
      </c>
      <c r="T801" s="61" t="e">
        <f aca="false">VLOOKUP(S801,'Output v4'!C:C,1,FALSE())</f>
        <v>#N/A</v>
      </c>
      <c r="U801" s="61" t="s">
        <v>835</v>
      </c>
      <c r="V801" s="61" t="s">
        <v>6465</v>
      </c>
      <c r="Z801" s="61" t="s">
        <v>1304</v>
      </c>
      <c r="AA801" s="61" t="s">
        <v>1305</v>
      </c>
      <c r="AB801" s="63" t="n">
        <v>4000</v>
      </c>
      <c r="AC801" s="63" t="n">
        <v>4000000</v>
      </c>
      <c r="AE801" s="61" t="n">
        <v>1000</v>
      </c>
      <c r="AF801" s="64" t="n">
        <v>4000000</v>
      </c>
      <c r="AG801" s="61" t="s">
        <v>689</v>
      </c>
      <c r="AH801" s="62" t="n">
        <v>45291</v>
      </c>
      <c r="AI801" s="65" t="n">
        <v>1.0094</v>
      </c>
      <c r="AJ801" s="61" t="s">
        <v>1266</v>
      </c>
      <c r="AK801" s="65" t="n">
        <v>1.0094</v>
      </c>
      <c r="AL801" s="65" t="n">
        <v>53.21</v>
      </c>
      <c r="AM801" s="66" t="n">
        <v>4037600</v>
      </c>
      <c r="AN801" s="66" t="n">
        <f aca="false">IF(J801="Listed Option",AF801*AL801,AM801)</f>
        <v>4037600</v>
      </c>
      <c r="AO801" s="61" t="s">
        <v>1267</v>
      </c>
      <c r="AT801" s="62" t="n">
        <v>45289</v>
      </c>
      <c r="AU801" s="65" t="n">
        <v>1.00910380596</v>
      </c>
      <c r="AV801" s="61" t="s">
        <v>6459</v>
      </c>
      <c r="AW801" s="61" t="s">
        <v>4070</v>
      </c>
      <c r="AY801" s="61" t="s">
        <v>6453</v>
      </c>
      <c r="AZ801" s="61" t="s">
        <v>6453</v>
      </c>
      <c r="BA801" s="61" t="s">
        <v>6453</v>
      </c>
      <c r="BB801" s="67" t="n">
        <v>110</v>
      </c>
      <c r="BE801" s="61" t="n">
        <v>238575</v>
      </c>
      <c r="BF801" s="61" t="s">
        <v>834</v>
      </c>
      <c r="BG801" s="61" t="s">
        <v>4084</v>
      </c>
      <c r="BH801" s="61" t="s">
        <v>4084</v>
      </c>
      <c r="BI801" s="61" t="s">
        <v>6453</v>
      </c>
      <c r="BJ801" s="61" t="s">
        <v>6453</v>
      </c>
      <c r="BL801" s="61" t="s">
        <v>6455</v>
      </c>
      <c r="BM801" s="61" t="s">
        <v>6455</v>
      </c>
      <c r="BN801" s="70" t="n">
        <v>4000000</v>
      </c>
      <c r="BP801" s="68" t="n">
        <v>4037600</v>
      </c>
      <c r="BQ801" s="68" t="n">
        <v>4037600</v>
      </c>
      <c r="BR801" s="69" t="n">
        <v>4000000</v>
      </c>
      <c r="BT801" s="63" t="n">
        <v>4000</v>
      </c>
      <c r="BU801" s="68" t="n">
        <v>4000000</v>
      </c>
    </row>
    <row r="802" customFormat="false" ht="15" hidden="true" customHeight="false" outlineLevel="0" collapsed="false">
      <c r="A802" s="61" t="s">
        <v>6470</v>
      </c>
      <c r="B802" s="61" t="s">
        <v>6471</v>
      </c>
      <c r="C802" s="62" t="n">
        <v>45291</v>
      </c>
      <c r="D802" s="62" t="n">
        <v>45291</v>
      </c>
      <c r="E802" s="61" t="s">
        <v>1259</v>
      </c>
      <c r="F802" s="61" t="s">
        <v>834</v>
      </c>
      <c r="G802" s="61" t="s">
        <v>6452</v>
      </c>
      <c r="H802" s="61" t="s">
        <v>6452</v>
      </c>
      <c r="I802" s="61" t="s">
        <v>6453</v>
      </c>
      <c r="J802" s="61" t="s">
        <v>1195</v>
      </c>
      <c r="K802" s="61" t="s">
        <v>1195</v>
      </c>
      <c r="L802" s="61" t="s">
        <v>1195</v>
      </c>
      <c r="N802" s="61" t="n">
        <v>71041</v>
      </c>
      <c r="O802" s="61" t="s">
        <v>1262</v>
      </c>
      <c r="P802" s="61" t="s">
        <v>6454</v>
      </c>
      <c r="Q802" s="61" t="s">
        <v>6455</v>
      </c>
      <c r="R802" s="61" t="s">
        <v>6455</v>
      </c>
      <c r="S802" s="61" t="str">
        <f aca="false">IF(J802="Listed Option",MID(R802,3,9),MID(Q802,3,9))</f>
        <v>126349109</v>
      </c>
      <c r="T802" s="61" t="e">
        <f aca="false">VLOOKUP(S802,'Output v4'!C:C,1,FALSE())</f>
        <v>#N/A</v>
      </c>
      <c r="U802" s="61" t="s">
        <v>6456</v>
      </c>
      <c r="V802" s="61" t="s">
        <v>6457</v>
      </c>
      <c r="W802" s="61" t="s">
        <v>6458</v>
      </c>
      <c r="Y802" s="61" t="s">
        <v>6459</v>
      </c>
      <c r="Z802" s="61" t="s">
        <v>4029</v>
      </c>
      <c r="AA802" s="61" t="s">
        <v>4117</v>
      </c>
      <c r="AB802" s="63" t="n">
        <v>-42200</v>
      </c>
      <c r="AC802" s="63" t="n">
        <v>-42200</v>
      </c>
      <c r="AE802" s="61" t="n">
        <v>0</v>
      </c>
      <c r="AF802" s="64" t="n">
        <v>-42200</v>
      </c>
      <c r="AG802" s="61" t="s">
        <v>1273</v>
      </c>
      <c r="AH802" s="62" t="n">
        <v>45291</v>
      </c>
      <c r="AI802" s="65" t="n">
        <v>53.21</v>
      </c>
      <c r="AJ802" s="61" t="s">
        <v>3614</v>
      </c>
      <c r="AK802" s="65" t="n">
        <v>53.21</v>
      </c>
      <c r="AL802" s="65" t="n">
        <v>53.21</v>
      </c>
      <c r="AM802" s="66" t="n">
        <v>-2245462</v>
      </c>
      <c r="AN802" s="66" t="n">
        <f aca="false">IF(J802="Listed Option",AF802*AL802,AM802)</f>
        <v>-2245462</v>
      </c>
      <c r="AO802" s="61" t="s">
        <v>1267</v>
      </c>
      <c r="AP802" s="61" t="n">
        <v>1</v>
      </c>
      <c r="AQ802" s="61" t="n">
        <v>1</v>
      </c>
      <c r="AV802" s="61" t="s">
        <v>6459</v>
      </c>
      <c r="AW802" s="61" t="s">
        <v>4070</v>
      </c>
      <c r="AY802" s="61" t="s">
        <v>6453</v>
      </c>
      <c r="AZ802" s="61" t="s">
        <v>6453</v>
      </c>
      <c r="BA802" s="61" t="s">
        <v>6453</v>
      </c>
      <c r="BB802" s="67" t="n">
        <v>0</v>
      </c>
      <c r="BE802" s="61" t="n">
        <v>238587</v>
      </c>
      <c r="BF802" s="61" t="s">
        <v>834</v>
      </c>
      <c r="BG802" s="61" t="s">
        <v>4084</v>
      </c>
      <c r="BH802" s="61" t="s">
        <v>4084</v>
      </c>
      <c r="BI802" s="61" t="s">
        <v>6453</v>
      </c>
      <c r="BJ802" s="61" t="s">
        <v>6453</v>
      </c>
      <c r="BK802" s="61" t="s">
        <v>6453</v>
      </c>
      <c r="BL802" s="61" t="s">
        <v>6455</v>
      </c>
      <c r="BM802" s="61" t="s">
        <v>6455</v>
      </c>
      <c r="BN802" s="70" t="n">
        <v>-2245462</v>
      </c>
      <c r="BO802" s="68" t="n">
        <v>-2245462</v>
      </c>
      <c r="BP802" s="68" t="n">
        <v>-2245462</v>
      </c>
      <c r="BQ802" s="68" t="n">
        <v>-2245462</v>
      </c>
      <c r="BR802" s="69" t="n">
        <v>-42200</v>
      </c>
      <c r="BU802" s="68" t="n">
        <v>42200</v>
      </c>
    </row>
    <row r="803" customFormat="false" ht="15" hidden="true" customHeight="false" outlineLevel="0" collapsed="false">
      <c r="A803" s="61" t="s">
        <v>6472</v>
      </c>
      <c r="B803" s="61" t="s">
        <v>6473</v>
      </c>
      <c r="C803" s="62" t="n">
        <v>45291</v>
      </c>
      <c r="D803" s="62" t="n">
        <v>45291</v>
      </c>
      <c r="E803" s="61" t="s">
        <v>1259</v>
      </c>
      <c r="F803" s="61" t="s">
        <v>834</v>
      </c>
      <c r="G803" s="61" t="s">
        <v>6462</v>
      </c>
      <c r="H803" s="61" t="s">
        <v>6452</v>
      </c>
      <c r="I803" s="61" t="s">
        <v>6453</v>
      </c>
      <c r="J803" s="61" t="s">
        <v>1199</v>
      </c>
      <c r="K803" s="61" t="s">
        <v>4543</v>
      </c>
      <c r="L803" s="61" t="s">
        <v>4543</v>
      </c>
      <c r="N803" s="61" t="n">
        <v>184452867</v>
      </c>
      <c r="O803" s="61" t="s">
        <v>1262</v>
      </c>
      <c r="P803" s="61" t="s">
        <v>6463</v>
      </c>
      <c r="Q803" s="61" t="s">
        <v>6464</v>
      </c>
      <c r="R803" s="61" t="s">
        <v>6455</v>
      </c>
      <c r="S803" s="61" t="str">
        <f aca="false">IF(J803="Listed Option",MID(R803,3,9),MID(Q803,3,9))</f>
        <v>126349AG4</v>
      </c>
      <c r="T803" s="61" t="e">
        <f aca="false">VLOOKUP(S803,'Output v4'!C:C,1,FALSE())</f>
        <v>#N/A</v>
      </c>
      <c r="U803" s="61" t="s">
        <v>835</v>
      </c>
      <c r="V803" s="61" t="s">
        <v>6465</v>
      </c>
      <c r="Z803" s="61" t="s">
        <v>4029</v>
      </c>
      <c r="AA803" s="61" t="s">
        <v>4117</v>
      </c>
      <c r="AB803" s="63" t="n">
        <v>5000</v>
      </c>
      <c r="AC803" s="63" t="n">
        <v>5000000</v>
      </c>
      <c r="AE803" s="61" t="n">
        <v>1000</v>
      </c>
      <c r="AF803" s="64" t="n">
        <v>5000000</v>
      </c>
      <c r="AG803" s="61" t="s">
        <v>689</v>
      </c>
      <c r="AH803" s="62" t="n">
        <v>45291</v>
      </c>
      <c r="AI803" s="65" t="n">
        <v>1.0094</v>
      </c>
      <c r="AJ803" s="61" t="s">
        <v>1266</v>
      </c>
      <c r="AK803" s="65" t="n">
        <v>1.0094</v>
      </c>
      <c r="AL803" s="65" t="n">
        <v>53.21</v>
      </c>
      <c r="AM803" s="66" t="n">
        <v>5047000</v>
      </c>
      <c r="AN803" s="66" t="n">
        <f aca="false">IF(J803="Listed Option",AF803*AL803,AM803)</f>
        <v>5047000</v>
      </c>
      <c r="AO803" s="61" t="s">
        <v>1267</v>
      </c>
      <c r="AT803" s="62" t="n">
        <v>45289</v>
      </c>
      <c r="AU803" s="65" t="n">
        <v>1.00910380596</v>
      </c>
      <c r="AV803" s="61" t="s">
        <v>6459</v>
      </c>
      <c r="AW803" s="61" t="s">
        <v>4070</v>
      </c>
      <c r="AY803" s="61" t="s">
        <v>6453</v>
      </c>
      <c r="AZ803" s="61" t="s">
        <v>6453</v>
      </c>
      <c r="BA803" s="61" t="s">
        <v>6453</v>
      </c>
      <c r="BB803" s="67" t="n">
        <v>110</v>
      </c>
      <c r="BE803" s="61" t="n">
        <v>238587</v>
      </c>
      <c r="BF803" s="61" t="s">
        <v>834</v>
      </c>
      <c r="BG803" s="61" t="s">
        <v>4084</v>
      </c>
      <c r="BH803" s="61" t="s">
        <v>4084</v>
      </c>
      <c r="BI803" s="61" t="s">
        <v>6453</v>
      </c>
      <c r="BJ803" s="61" t="s">
        <v>6453</v>
      </c>
      <c r="BL803" s="61" t="s">
        <v>6455</v>
      </c>
      <c r="BM803" s="61" t="s">
        <v>6455</v>
      </c>
      <c r="BN803" s="70" t="n">
        <v>5000000</v>
      </c>
      <c r="BP803" s="68" t="n">
        <v>5047000</v>
      </c>
      <c r="BQ803" s="68" t="n">
        <v>5047000</v>
      </c>
      <c r="BR803" s="69" t="n">
        <v>5000000</v>
      </c>
      <c r="BT803" s="63" t="n">
        <v>5000</v>
      </c>
      <c r="BU803" s="68" t="n">
        <v>5000000</v>
      </c>
    </row>
    <row r="804" customFormat="false" ht="15" hidden="true" customHeight="false" outlineLevel="0" collapsed="false">
      <c r="A804" s="61" t="s">
        <v>6474</v>
      </c>
      <c r="B804" s="61" t="s">
        <v>6475</v>
      </c>
      <c r="C804" s="62" t="n">
        <v>45291</v>
      </c>
      <c r="D804" s="62" t="n">
        <v>45291</v>
      </c>
      <c r="E804" s="61" t="s">
        <v>1259</v>
      </c>
      <c r="F804" s="61" t="s">
        <v>834</v>
      </c>
      <c r="G804" s="61" t="s">
        <v>6452</v>
      </c>
      <c r="H804" s="61" t="s">
        <v>6452</v>
      </c>
      <c r="I804" s="61" t="s">
        <v>6453</v>
      </c>
      <c r="J804" s="61" t="s">
        <v>1195</v>
      </c>
      <c r="K804" s="61" t="s">
        <v>1195</v>
      </c>
      <c r="L804" s="61" t="s">
        <v>1195</v>
      </c>
      <c r="N804" s="61" t="n">
        <v>71041</v>
      </c>
      <c r="O804" s="61" t="s">
        <v>1262</v>
      </c>
      <c r="P804" s="61" t="s">
        <v>6454</v>
      </c>
      <c r="Q804" s="61" t="s">
        <v>6455</v>
      </c>
      <c r="R804" s="61" t="s">
        <v>6455</v>
      </c>
      <c r="S804" s="61" t="str">
        <f aca="false">IF(J804="Listed Option",MID(R804,3,9),MID(Q804,3,9))</f>
        <v>126349109</v>
      </c>
      <c r="T804" s="61" t="e">
        <f aca="false">VLOOKUP(S804,'Output v4'!C:C,1,FALSE())</f>
        <v>#N/A</v>
      </c>
      <c r="U804" s="61" t="s">
        <v>6456</v>
      </c>
      <c r="V804" s="61" t="s">
        <v>6457</v>
      </c>
      <c r="W804" s="61" t="s">
        <v>6458</v>
      </c>
      <c r="Y804" s="61" t="s">
        <v>6459</v>
      </c>
      <c r="Z804" s="61" t="s">
        <v>4074</v>
      </c>
      <c r="AA804" s="61" t="s">
        <v>4075</v>
      </c>
      <c r="AB804" s="63" t="n">
        <v>-50262</v>
      </c>
      <c r="AC804" s="63" t="n">
        <v>-50262</v>
      </c>
      <c r="AE804" s="61" t="n">
        <v>0</v>
      </c>
      <c r="AF804" s="64" t="n">
        <v>-50262</v>
      </c>
      <c r="AG804" s="61" t="s">
        <v>1273</v>
      </c>
      <c r="AH804" s="62" t="n">
        <v>45291</v>
      </c>
      <c r="AI804" s="65" t="n">
        <v>53.21</v>
      </c>
      <c r="AJ804" s="61" t="s">
        <v>3614</v>
      </c>
      <c r="AK804" s="65" t="n">
        <v>53.21</v>
      </c>
      <c r="AL804" s="65" t="n">
        <v>53.21</v>
      </c>
      <c r="AM804" s="66" t="n">
        <v>-2674441.02</v>
      </c>
      <c r="AN804" s="66" t="n">
        <f aca="false">IF(J804="Listed Option",AF804*AL804,AM804)</f>
        <v>-2674441.02</v>
      </c>
      <c r="AO804" s="61" t="s">
        <v>1267</v>
      </c>
      <c r="AP804" s="61" t="n">
        <v>1</v>
      </c>
      <c r="AQ804" s="61" t="n">
        <v>1</v>
      </c>
      <c r="AV804" s="61" t="s">
        <v>6459</v>
      </c>
      <c r="AW804" s="61" t="s">
        <v>4070</v>
      </c>
      <c r="AY804" s="61" t="s">
        <v>6453</v>
      </c>
      <c r="AZ804" s="61" t="s">
        <v>6453</v>
      </c>
      <c r="BA804" s="61" t="s">
        <v>6453</v>
      </c>
      <c r="BB804" s="67" t="n">
        <v>0</v>
      </c>
      <c r="BE804" s="61" t="n">
        <v>241450</v>
      </c>
      <c r="BF804" s="61" t="s">
        <v>834</v>
      </c>
      <c r="BG804" s="61" t="s">
        <v>4084</v>
      </c>
      <c r="BH804" s="61" t="s">
        <v>4084</v>
      </c>
      <c r="BI804" s="61" t="s">
        <v>6453</v>
      </c>
      <c r="BJ804" s="61" t="s">
        <v>6453</v>
      </c>
      <c r="BK804" s="61" t="s">
        <v>6453</v>
      </c>
      <c r="BL804" s="61" t="s">
        <v>6455</v>
      </c>
      <c r="BM804" s="61" t="s">
        <v>6455</v>
      </c>
      <c r="BN804" s="70" t="n">
        <v>-2674441.02</v>
      </c>
      <c r="BO804" s="68" t="n">
        <v>-2674441.02</v>
      </c>
      <c r="BP804" s="68" t="n">
        <v>-2674441.02</v>
      </c>
      <c r="BQ804" s="68" t="n">
        <v>-2674441.02</v>
      </c>
      <c r="BR804" s="69" t="n">
        <v>-50262</v>
      </c>
      <c r="BU804" s="68" t="n">
        <v>50262</v>
      </c>
    </row>
    <row r="805" customFormat="false" ht="15" hidden="true" customHeight="false" outlineLevel="0" collapsed="false">
      <c r="A805" s="61" t="s">
        <v>6476</v>
      </c>
      <c r="B805" s="61" t="s">
        <v>6477</v>
      </c>
      <c r="C805" s="62" t="n">
        <v>45291</v>
      </c>
      <c r="D805" s="62" t="n">
        <v>45291</v>
      </c>
      <c r="E805" s="61" t="s">
        <v>1259</v>
      </c>
      <c r="F805" s="61" t="s">
        <v>834</v>
      </c>
      <c r="G805" s="61" t="s">
        <v>6462</v>
      </c>
      <c r="H805" s="61" t="s">
        <v>6452</v>
      </c>
      <c r="I805" s="61" t="s">
        <v>6453</v>
      </c>
      <c r="J805" s="61" t="s">
        <v>1199</v>
      </c>
      <c r="K805" s="61" t="s">
        <v>4543</v>
      </c>
      <c r="L805" s="61" t="s">
        <v>4543</v>
      </c>
      <c r="N805" s="61" t="n">
        <v>184452867</v>
      </c>
      <c r="O805" s="61" t="s">
        <v>1262</v>
      </c>
      <c r="P805" s="61" t="s">
        <v>6463</v>
      </c>
      <c r="Q805" s="61" t="s">
        <v>6464</v>
      </c>
      <c r="R805" s="61" t="s">
        <v>6455</v>
      </c>
      <c r="S805" s="61" t="str">
        <f aca="false">IF(J805="Listed Option",MID(R805,3,9),MID(Q805,3,9))</f>
        <v>126349AG4</v>
      </c>
      <c r="T805" s="61" t="e">
        <f aca="false">VLOOKUP(S805,'Output v4'!C:C,1,FALSE())</f>
        <v>#N/A</v>
      </c>
      <c r="U805" s="61" t="s">
        <v>835</v>
      </c>
      <c r="V805" s="61" t="s">
        <v>6465</v>
      </c>
      <c r="Z805" s="61" t="s">
        <v>4074</v>
      </c>
      <c r="AA805" s="61" t="s">
        <v>4075</v>
      </c>
      <c r="AB805" s="63" t="n">
        <v>7000</v>
      </c>
      <c r="AC805" s="63" t="n">
        <v>7000000</v>
      </c>
      <c r="AE805" s="61" t="n">
        <v>1000</v>
      </c>
      <c r="AF805" s="64" t="n">
        <v>7000000</v>
      </c>
      <c r="AG805" s="61" t="s">
        <v>689</v>
      </c>
      <c r="AH805" s="62" t="n">
        <v>45291</v>
      </c>
      <c r="AI805" s="65" t="n">
        <v>1.0094</v>
      </c>
      <c r="AJ805" s="61" t="s">
        <v>1266</v>
      </c>
      <c r="AK805" s="65" t="n">
        <v>1.0094</v>
      </c>
      <c r="AL805" s="65" t="n">
        <v>53.21</v>
      </c>
      <c r="AM805" s="66" t="n">
        <v>7065800</v>
      </c>
      <c r="AN805" s="66" t="n">
        <f aca="false">IF(J805="Listed Option",AF805*AL805,AM805)</f>
        <v>7065800</v>
      </c>
      <c r="AO805" s="61" t="s">
        <v>1267</v>
      </c>
      <c r="AT805" s="62" t="n">
        <v>45289</v>
      </c>
      <c r="AU805" s="65" t="n">
        <v>1.00910380596</v>
      </c>
      <c r="AV805" s="61" t="s">
        <v>6459</v>
      </c>
      <c r="AW805" s="61" t="s">
        <v>4070</v>
      </c>
      <c r="AY805" s="61" t="s">
        <v>6453</v>
      </c>
      <c r="AZ805" s="61" t="s">
        <v>6453</v>
      </c>
      <c r="BA805" s="61" t="s">
        <v>6453</v>
      </c>
      <c r="BB805" s="67" t="n">
        <v>110</v>
      </c>
      <c r="BE805" s="61" t="n">
        <v>241450</v>
      </c>
      <c r="BF805" s="61" t="s">
        <v>834</v>
      </c>
      <c r="BG805" s="61" t="s">
        <v>4084</v>
      </c>
      <c r="BH805" s="61" t="s">
        <v>4084</v>
      </c>
      <c r="BI805" s="61" t="s">
        <v>6453</v>
      </c>
      <c r="BJ805" s="61" t="s">
        <v>6453</v>
      </c>
      <c r="BL805" s="61" t="s">
        <v>6455</v>
      </c>
      <c r="BM805" s="61" t="s">
        <v>6455</v>
      </c>
      <c r="BN805" s="70" t="n">
        <v>7000000</v>
      </c>
      <c r="BP805" s="68" t="n">
        <v>7065800</v>
      </c>
      <c r="BQ805" s="68" t="n">
        <v>7065800</v>
      </c>
      <c r="BR805" s="69" t="n">
        <v>7000000</v>
      </c>
      <c r="BT805" s="63" t="n">
        <v>7000</v>
      </c>
      <c r="BU805" s="68" t="n">
        <v>7000000</v>
      </c>
    </row>
    <row r="806" customFormat="false" ht="15" hidden="true" customHeight="false" outlineLevel="0" collapsed="false">
      <c r="A806" s="61" t="s">
        <v>6478</v>
      </c>
      <c r="B806" s="61" t="s">
        <v>6479</v>
      </c>
      <c r="C806" s="62" t="n">
        <v>45291</v>
      </c>
      <c r="D806" s="62" t="n">
        <v>45291</v>
      </c>
      <c r="E806" s="61" t="s">
        <v>1259</v>
      </c>
      <c r="F806" s="61" t="s">
        <v>836</v>
      </c>
      <c r="G806" s="61" t="s">
        <v>6480</v>
      </c>
      <c r="H806" s="61" t="s">
        <v>6480</v>
      </c>
      <c r="I806" s="61" t="s">
        <v>6481</v>
      </c>
      <c r="J806" s="61" t="s">
        <v>1195</v>
      </c>
      <c r="K806" s="61" t="s">
        <v>1195</v>
      </c>
      <c r="L806" s="61" t="s">
        <v>1195</v>
      </c>
      <c r="N806" s="61" t="n">
        <v>110032</v>
      </c>
      <c r="O806" s="61" t="s">
        <v>1262</v>
      </c>
      <c r="P806" s="61" t="s">
        <v>6482</v>
      </c>
      <c r="Q806" s="61" t="s">
        <v>6483</v>
      </c>
      <c r="R806" s="61" t="s">
        <v>6483</v>
      </c>
      <c r="S806" s="61" t="str">
        <f aca="false">IF(J806="Listed Option",MID(R806,3,9),MID(Q806,3,9))</f>
        <v>126408103</v>
      </c>
      <c r="T806" s="61" t="str">
        <f aca="false">VLOOKUP(S806,'Output v4'!C:C,1,FALSE())</f>
        <v>126408103</v>
      </c>
      <c r="U806" s="61" t="s">
        <v>106</v>
      </c>
      <c r="V806" s="61" t="s">
        <v>6484</v>
      </c>
      <c r="W806" s="61" t="s">
        <v>6485</v>
      </c>
      <c r="Y806" s="61" t="s">
        <v>6486</v>
      </c>
      <c r="Z806" s="61" t="s">
        <v>1304</v>
      </c>
      <c r="AA806" s="61" t="s">
        <v>1305</v>
      </c>
      <c r="AB806" s="63" t="n">
        <v>-204</v>
      </c>
      <c r="AC806" s="63" t="n">
        <v>-204</v>
      </c>
      <c r="AE806" s="61" t="n">
        <v>0</v>
      </c>
      <c r="AF806" s="64" t="n">
        <v>-204</v>
      </c>
      <c r="AG806" s="61" t="s">
        <v>1273</v>
      </c>
      <c r="AH806" s="62" t="n">
        <v>45291</v>
      </c>
      <c r="AI806" s="65" t="n">
        <v>34.67</v>
      </c>
      <c r="AJ806" s="61" t="s">
        <v>3614</v>
      </c>
      <c r="AK806" s="65" t="n">
        <v>34.67</v>
      </c>
      <c r="AL806" s="65" t="n">
        <v>34.67</v>
      </c>
      <c r="AM806" s="66" t="n">
        <v>-7072.68</v>
      </c>
      <c r="AN806" s="66" t="n">
        <f aca="false">IF(J806="Listed Option",AF806*AL806,AM806)</f>
        <v>-7072.68</v>
      </c>
      <c r="AO806" s="61" t="s">
        <v>1267</v>
      </c>
      <c r="AP806" s="61" t="n">
        <v>1</v>
      </c>
      <c r="AQ806" s="61" t="n">
        <v>1</v>
      </c>
      <c r="AV806" s="61" t="s">
        <v>6486</v>
      </c>
      <c r="AW806" s="61" t="s">
        <v>4070</v>
      </c>
      <c r="AY806" s="61" t="s">
        <v>6481</v>
      </c>
      <c r="AZ806" s="61" t="s">
        <v>6481</v>
      </c>
      <c r="BA806" s="61" t="s">
        <v>6481</v>
      </c>
      <c r="BB806" s="67" t="n">
        <v>0</v>
      </c>
      <c r="BE806" s="61" t="n">
        <v>238575</v>
      </c>
      <c r="BF806" s="61" t="s">
        <v>836</v>
      </c>
      <c r="BG806" s="61" t="s">
        <v>4084</v>
      </c>
      <c r="BH806" s="61" t="s">
        <v>4084</v>
      </c>
      <c r="BI806" s="61" t="s">
        <v>6481</v>
      </c>
      <c r="BJ806" s="61" t="s">
        <v>6481</v>
      </c>
      <c r="BK806" s="61" t="s">
        <v>6481</v>
      </c>
      <c r="BL806" s="61" t="s">
        <v>6483</v>
      </c>
      <c r="BM806" s="61" t="s">
        <v>6483</v>
      </c>
      <c r="BN806" s="70" t="n">
        <v>-7072.68</v>
      </c>
      <c r="BO806" s="68" t="n">
        <v>-7072.68</v>
      </c>
      <c r="BP806" s="68" t="n">
        <v>-7072.68</v>
      </c>
      <c r="BQ806" s="68" t="n">
        <v>-7072.68</v>
      </c>
      <c r="BR806" s="69" t="n">
        <v>-204</v>
      </c>
      <c r="BU806" s="68" t="n">
        <v>204</v>
      </c>
    </row>
    <row r="807" customFormat="false" ht="15" hidden="true" customHeight="false" outlineLevel="0" collapsed="false">
      <c r="A807" s="61" t="s">
        <v>6487</v>
      </c>
      <c r="B807" s="61" t="s">
        <v>6488</v>
      </c>
      <c r="C807" s="62" t="n">
        <v>45291</v>
      </c>
      <c r="D807" s="62" t="n">
        <v>45291</v>
      </c>
      <c r="E807" s="61" t="s">
        <v>1259</v>
      </c>
      <c r="F807" s="61" t="s">
        <v>836</v>
      </c>
      <c r="G807" s="61" t="s">
        <v>6489</v>
      </c>
      <c r="H807" s="61" t="s">
        <v>6480</v>
      </c>
      <c r="I807" s="61" t="s">
        <v>6481</v>
      </c>
      <c r="J807" s="61" t="s">
        <v>1196</v>
      </c>
      <c r="K807" s="61" t="s">
        <v>4088</v>
      </c>
      <c r="L807" s="61" t="s">
        <v>4277</v>
      </c>
      <c r="M807" s="61" t="s">
        <v>1198</v>
      </c>
      <c r="N807" s="61" t="n">
        <v>133550963</v>
      </c>
      <c r="O807" s="61" t="s">
        <v>1262</v>
      </c>
      <c r="P807" s="61" t="s">
        <v>6490</v>
      </c>
      <c r="R807" s="61" t="s">
        <v>6483</v>
      </c>
      <c r="S807" s="61" t="str">
        <f aca="false">IF(J807="Listed Option",MID(R807,3,9),MID(Q807,3,9))</f>
        <v>126408103</v>
      </c>
      <c r="T807" s="61" t="str">
        <f aca="false">VLOOKUP(S807,'Output v4'!C:C,1,FALSE())</f>
        <v>126408103</v>
      </c>
      <c r="W807" s="61" t="s">
        <v>6491</v>
      </c>
      <c r="X807" s="61" t="s">
        <v>6492</v>
      </c>
      <c r="Y807" s="61" t="s">
        <v>6493</v>
      </c>
      <c r="Z807" s="61" t="s">
        <v>1304</v>
      </c>
      <c r="AA807" s="61" t="s">
        <v>1305</v>
      </c>
      <c r="AB807" s="63" t="n">
        <v>50</v>
      </c>
      <c r="AC807" s="63" t="n">
        <v>50</v>
      </c>
      <c r="AD807" s="61" t="n">
        <v>100</v>
      </c>
      <c r="AE807" s="61" t="n">
        <v>0</v>
      </c>
      <c r="AF807" s="64" t="n">
        <v>5000</v>
      </c>
      <c r="AG807" s="61" t="s">
        <v>689</v>
      </c>
      <c r="AH807" s="62" t="n">
        <v>45291</v>
      </c>
      <c r="AI807" s="65" t="n">
        <v>0.05</v>
      </c>
      <c r="AJ807" s="61" t="s">
        <v>1266</v>
      </c>
      <c r="AK807" s="65" t="n">
        <v>0.05</v>
      </c>
      <c r="AL807" s="65" t="n">
        <v>34.67</v>
      </c>
      <c r="AM807" s="66" t="n">
        <v>250</v>
      </c>
      <c r="AN807" s="66" t="n">
        <f aca="false">IF(J807="Listed Option",AF807*AL807,AM807)</f>
        <v>173350</v>
      </c>
      <c r="AO807" s="61" t="s">
        <v>1267</v>
      </c>
      <c r="AP807" s="61" t="n">
        <v>100</v>
      </c>
      <c r="AQ807" s="61" t="n">
        <v>100</v>
      </c>
      <c r="AV807" s="61" t="s">
        <v>6486</v>
      </c>
      <c r="AW807" s="61" t="s">
        <v>4070</v>
      </c>
      <c r="AY807" s="61" t="s">
        <v>6481</v>
      </c>
      <c r="AZ807" s="61" t="s">
        <v>6481</v>
      </c>
      <c r="BA807" s="61" t="s">
        <v>6481</v>
      </c>
      <c r="BB807" s="67" t="n">
        <v>0</v>
      </c>
      <c r="BE807" s="61" t="n">
        <v>238575</v>
      </c>
      <c r="BG807" s="61" t="s">
        <v>4084</v>
      </c>
      <c r="BJ807" s="61" t="s">
        <v>6481</v>
      </c>
      <c r="BL807" s="61" t="s">
        <v>6483</v>
      </c>
      <c r="BM807" s="61" t="s">
        <v>6483</v>
      </c>
      <c r="BN807" s="70" t="n">
        <v>173350</v>
      </c>
      <c r="BO807" s="68" t="n">
        <v>173350</v>
      </c>
      <c r="BP807" s="68" t="n">
        <v>2.5</v>
      </c>
      <c r="BQ807" s="68" t="n">
        <v>2.5</v>
      </c>
      <c r="BR807" s="69" t="n">
        <v>50</v>
      </c>
      <c r="BS807" s="63" t="n">
        <v>50</v>
      </c>
      <c r="BU807" s="68" t="n">
        <v>50</v>
      </c>
    </row>
    <row r="808" customFormat="false" ht="15" hidden="true" customHeight="false" outlineLevel="0" collapsed="false">
      <c r="A808" s="61" t="s">
        <v>6494</v>
      </c>
      <c r="B808" s="61" t="s">
        <v>6495</v>
      </c>
      <c r="C808" s="62" t="n">
        <v>45291</v>
      </c>
      <c r="D808" s="62" t="n">
        <v>45291</v>
      </c>
      <c r="E808" s="61" t="s">
        <v>1259</v>
      </c>
      <c r="F808" s="61" t="s">
        <v>836</v>
      </c>
      <c r="G808" s="61" t="s">
        <v>6496</v>
      </c>
      <c r="H808" s="61" t="s">
        <v>6480</v>
      </c>
      <c r="I808" s="61" t="s">
        <v>6481</v>
      </c>
      <c r="J808" s="61" t="s">
        <v>1196</v>
      </c>
      <c r="K808" s="61" t="s">
        <v>4088</v>
      </c>
      <c r="L808" s="61" t="s">
        <v>4089</v>
      </c>
      <c r="M808" s="61" t="s">
        <v>1197</v>
      </c>
      <c r="N808" s="61" t="n">
        <v>133550971</v>
      </c>
      <c r="O808" s="61" t="s">
        <v>1262</v>
      </c>
      <c r="P808" s="61" t="s">
        <v>6497</v>
      </c>
      <c r="R808" s="61" t="s">
        <v>6483</v>
      </c>
      <c r="S808" s="61" t="str">
        <f aca="false">IF(J808="Listed Option",MID(R808,3,9),MID(Q808,3,9))</f>
        <v>126408103</v>
      </c>
      <c r="T808" s="61" t="str">
        <f aca="false">VLOOKUP(S808,'Output v4'!C:C,1,FALSE())</f>
        <v>126408103</v>
      </c>
      <c r="W808" s="61" t="s">
        <v>6498</v>
      </c>
      <c r="X808" s="61" t="s">
        <v>6499</v>
      </c>
      <c r="Y808" s="61" t="s">
        <v>6500</v>
      </c>
      <c r="Z808" s="61" t="s">
        <v>1304</v>
      </c>
      <c r="AA808" s="61" t="s">
        <v>1305</v>
      </c>
      <c r="AB808" s="63" t="n">
        <v>50</v>
      </c>
      <c r="AC808" s="63" t="n">
        <v>50</v>
      </c>
      <c r="AD808" s="61" t="n">
        <v>100</v>
      </c>
      <c r="AE808" s="61" t="n">
        <v>0</v>
      </c>
      <c r="AF808" s="64" t="n">
        <v>5000</v>
      </c>
      <c r="AG808" s="61" t="s">
        <v>689</v>
      </c>
      <c r="AH808" s="62" t="n">
        <v>45291</v>
      </c>
      <c r="AI808" s="65" t="n">
        <v>0.875</v>
      </c>
      <c r="AJ808" s="61" t="s">
        <v>1266</v>
      </c>
      <c r="AK808" s="65" t="n">
        <v>0.875</v>
      </c>
      <c r="AL808" s="65" t="n">
        <v>34.67</v>
      </c>
      <c r="AM808" s="66" t="n">
        <v>4375</v>
      </c>
      <c r="AN808" s="66" t="n">
        <f aca="false">IF(J808="Listed Option",AF808*AL808,AM808)</f>
        <v>173350</v>
      </c>
      <c r="AO808" s="61" t="s">
        <v>1267</v>
      </c>
      <c r="AP808" s="61" t="n">
        <v>100</v>
      </c>
      <c r="AQ808" s="61" t="n">
        <v>100</v>
      </c>
      <c r="AV808" s="61" t="s">
        <v>6486</v>
      </c>
      <c r="AW808" s="61" t="s">
        <v>4070</v>
      </c>
      <c r="AY808" s="61" t="s">
        <v>6481</v>
      </c>
      <c r="AZ808" s="61" t="s">
        <v>6481</v>
      </c>
      <c r="BA808" s="61" t="s">
        <v>6481</v>
      </c>
      <c r="BB808" s="67" t="n">
        <v>0</v>
      </c>
      <c r="BE808" s="61" t="n">
        <v>238575</v>
      </c>
      <c r="BG808" s="61" t="s">
        <v>4084</v>
      </c>
      <c r="BJ808" s="61" t="s">
        <v>6481</v>
      </c>
      <c r="BL808" s="61" t="s">
        <v>6483</v>
      </c>
      <c r="BM808" s="61" t="s">
        <v>6483</v>
      </c>
      <c r="BN808" s="70" t="n">
        <v>-173350</v>
      </c>
      <c r="BO808" s="68" t="n">
        <v>173350</v>
      </c>
      <c r="BP808" s="68" t="n">
        <v>43.75</v>
      </c>
      <c r="BQ808" s="68" t="n">
        <v>43.75</v>
      </c>
      <c r="BR808" s="69" t="n">
        <v>50</v>
      </c>
      <c r="BS808" s="63" t="n">
        <v>50</v>
      </c>
      <c r="BU808" s="68" t="n">
        <v>50</v>
      </c>
    </row>
    <row r="809" customFormat="false" ht="15" hidden="true" customHeight="false" outlineLevel="0" collapsed="false">
      <c r="A809" s="61" t="s">
        <v>6501</v>
      </c>
      <c r="B809" s="61" t="s">
        <v>6502</v>
      </c>
      <c r="C809" s="62" t="n">
        <v>45291</v>
      </c>
      <c r="D809" s="62" t="n">
        <v>45291</v>
      </c>
      <c r="E809" s="61" t="s">
        <v>1259</v>
      </c>
      <c r="F809" s="61" t="s">
        <v>6503</v>
      </c>
      <c r="G809" s="61" t="s">
        <v>6504</v>
      </c>
      <c r="H809" s="61" t="s">
        <v>6504</v>
      </c>
      <c r="I809" s="61" t="s">
        <v>6505</v>
      </c>
      <c r="J809" s="61" t="s">
        <v>1199</v>
      </c>
      <c r="K809" s="61" t="s">
        <v>4065</v>
      </c>
      <c r="L809" s="61" t="s">
        <v>4065</v>
      </c>
      <c r="N809" s="61" t="n">
        <v>178884151</v>
      </c>
      <c r="O809" s="61" t="s">
        <v>1262</v>
      </c>
      <c r="P809" s="61" t="s">
        <v>6506</v>
      </c>
      <c r="Q809" s="61" t="s">
        <v>6507</v>
      </c>
      <c r="R809" s="61" t="s">
        <v>6507</v>
      </c>
      <c r="S809" s="61" t="str">
        <f aca="false">IF(J809="Listed Option",MID(R809,3,9),MID(Q809,3,9))</f>
        <v>23131LAE7</v>
      </c>
      <c r="T809" s="61" t="e">
        <f aca="false">VLOOKUP(S809,'Output v4'!C:C,1,FALSE())</f>
        <v>#N/A</v>
      </c>
      <c r="U809" s="61" t="s">
        <v>6508</v>
      </c>
      <c r="Z809" s="61" t="s">
        <v>4029</v>
      </c>
      <c r="AA809" s="61" t="s">
        <v>4117</v>
      </c>
      <c r="AB809" s="63" t="n">
        <v>32764</v>
      </c>
      <c r="AC809" s="63" t="n">
        <v>32764000</v>
      </c>
      <c r="AE809" s="61" t="n">
        <v>1000</v>
      </c>
      <c r="AF809" s="64" t="n">
        <v>32764000</v>
      </c>
      <c r="AG809" s="61" t="s">
        <v>689</v>
      </c>
      <c r="AH809" s="62" t="n">
        <v>45291</v>
      </c>
      <c r="AI809" s="65" t="n">
        <v>0.3375</v>
      </c>
      <c r="AJ809" s="61" t="s">
        <v>1266</v>
      </c>
      <c r="AK809" s="65" t="n">
        <v>0.3375</v>
      </c>
      <c r="AL809" s="65" t="n">
        <v>0.3375</v>
      </c>
      <c r="AM809" s="66" t="n">
        <v>11057850</v>
      </c>
      <c r="AN809" s="66" t="n">
        <f aca="false">IF(J809="Listed Option",AF809*AL809,AM809)</f>
        <v>11057850</v>
      </c>
      <c r="AO809" s="61" t="s">
        <v>1267</v>
      </c>
      <c r="AW809" s="61" t="s">
        <v>4070</v>
      </c>
      <c r="AY809" s="61" t="s">
        <v>6504</v>
      </c>
      <c r="AZ809" s="61" t="s">
        <v>6506</v>
      </c>
      <c r="BA809" s="61" t="s">
        <v>6504</v>
      </c>
      <c r="BB809" s="67" t="n">
        <v>150</v>
      </c>
      <c r="BE809" s="61" t="n">
        <v>238587</v>
      </c>
      <c r="BF809" s="61" t="s">
        <v>6503</v>
      </c>
      <c r="BG809" s="61" t="s">
        <v>4084</v>
      </c>
      <c r="BH809" s="61" t="s">
        <v>4084</v>
      </c>
      <c r="BI809" s="61" t="s">
        <v>6505</v>
      </c>
      <c r="BJ809" s="61" t="s">
        <v>6504</v>
      </c>
      <c r="BK809" s="61" t="s">
        <v>6506</v>
      </c>
      <c r="BL809" s="61" t="s">
        <v>6507</v>
      </c>
      <c r="BM809" s="61" t="s">
        <v>6507</v>
      </c>
      <c r="BN809" s="70" t="n">
        <v>32764000</v>
      </c>
      <c r="BP809" s="68" t="n">
        <v>11057850</v>
      </c>
      <c r="BQ809" s="68" t="n">
        <v>11057850</v>
      </c>
      <c r="BR809" s="69" t="n">
        <v>32764000</v>
      </c>
      <c r="BS809" s="63" t="n">
        <v>32764</v>
      </c>
      <c r="BU809" s="68" t="n">
        <v>32764000</v>
      </c>
    </row>
    <row r="810" customFormat="false" ht="15" hidden="true" customHeight="false" outlineLevel="0" collapsed="false">
      <c r="A810" s="61" t="s">
        <v>6509</v>
      </c>
      <c r="B810" s="61" t="s">
        <v>6510</v>
      </c>
      <c r="C810" s="62" t="n">
        <v>45291</v>
      </c>
      <c r="D810" s="62" t="n">
        <v>45291</v>
      </c>
      <c r="E810" s="61" t="s">
        <v>1259</v>
      </c>
      <c r="F810" s="61" t="s">
        <v>6503</v>
      </c>
      <c r="G810" s="61" t="s">
        <v>6511</v>
      </c>
      <c r="H810" s="61" t="s">
        <v>6512</v>
      </c>
      <c r="I810" s="61" t="s">
        <v>6505</v>
      </c>
      <c r="J810" s="61" t="s">
        <v>6382</v>
      </c>
      <c r="K810" s="61" t="s">
        <v>6383</v>
      </c>
      <c r="L810" s="61" t="s">
        <v>6383</v>
      </c>
      <c r="N810" s="61" t="n">
        <v>178861333</v>
      </c>
      <c r="O810" s="61" t="s">
        <v>1262</v>
      </c>
      <c r="P810" s="61" t="s">
        <v>6513</v>
      </c>
      <c r="R810" s="61" t="s">
        <v>6514</v>
      </c>
      <c r="S810" s="61" t="str">
        <f aca="false">IF(J810="Listed Option",MID(R810,3,9),MID(Q810,3,9))</f>
        <v/>
      </c>
      <c r="T810" s="61" t="e">
        <f aca="false">VLOOKUP(S810,'Output v4'!C:C,1,FALSE())</f>
        <v>#N/A</v>
      </c>
      <c r="U810" s="61" t="s">
        <v>6515</v>
      </c>
      <c r="Z810" s="61" t="s">
        <v>4070</v>
      </c>
      <c r="AA810" s="61" t="s">
        <v>6391</v>
      </c>
      <c r="AB810" s="63" t="n">
        <v>76770.2698</v>
      </c>
      <c r="AC810" s="63" t="n">
        <v>7677026.98</v>
      </c>
      <c r="AE810" s="61" t="n">
        <v>100</v>
      </c>
      <c r="AF810" s="64" t="n">
        <v>7677026.98</v>
      </c>
      <c r="AG810" s="61" t="s">
        <v>689</v>
      </c>
      <c r="AH810" s="62" t="n">
        <v>45291</v>
      </c>
      <c r="AI810" s="65" t="n">
        <v>0.89</v>
      </c>
      <c r="AJ810" s="61" t="s">
        <v>1266</v>
      </c>
      <c r="AK810" s="65" t="n">
        <v>0.89</v>
      </c>
      <c r="AL810" s="65" t="n">
        <v>0.89</v>
      </c>
      <c r="AM810" s="66" t="n">
        <v>6832554.0122</v>
      </c>
      <c r="AN810" s="66" t="n">
        <f aca="false">IF(J810="Listed Option",AF810*AL810,AM810)</f>
        <v>6832554.0122</v>
      </c>
      <c r="AO810" s="61" t="s">
        <v>1267</v>
      </c>
      <c r="AW810" s="61" t="s">
        <v>4070</v>
      </c>
      <c r="AY810" s="61" t="s">
        <v>6516</v>
      </c>
      <c r="AZ810" s="61" t="s">
        <v>6516</v>
      </c>
      <c r="BA810" s="61" t="s">
        <v>6516</v>
      </c>
      <c r="BB810" s="67" t="n">
        <v>3</v>
      </c>
      <c r="BE810" s="61" t="n">
        <v>291134</v>
      </c>
      <c r="BF810" s="61" t="s">
        <v>6503</v>
      </c>
      <c r="BG810" s="61" t="s">
        <v>4084</v>
      </c>
      <c r="BH810" s="61" t="s">
        <v>4084</v>
      </c>
      <c r="BI810" s="61" t="s">
        <v>6505</v>
      </c>
      <c r="BJ810" s="61" t="s">
        <v>6516</v>
      </c>
      <c r="BK810" s="61" t="s">
        <v>6513</v>
      </c>
      <c r="BL810" s="61" t="s">
        <v>6514</v>
      </c>
      <c r="BM810" s="61" t="s">
        <v>6514</v>
      </c>
      <c r="BP810" s="68" t="n">
        <v>6832554.0122</v>
      </c>
      <c r="BQ810" s="68" t="n">
        <v>6832554.0122</v>
      </c>
      <c r="BR810" s="69" t="n">
        <v>7677026.98</v>
      </c>
      <c r="BS810" s="63" t="n">
        <v>7677026.98</v>
      </c>
      <c r="BU810" s="68" t="n">
        <v>7677026.98</v>
      </c>
    </row>
    <row r="811" customFormat="false" ht="15" hidden="true" customHeight="false" outlineLevel="0" collapsed="false">
      <c r="A811" s="61" t="s">
        <v>6517</v>
      </c>
      <c r="B811" s="61" t="s">
        <v>6518</v>
      </c>
      <c r="C811" s="62" t="n">
        <v>45291</v>
      </c>
      <c r="D811" s="62" t="n">
        <v>45291</v>
      </c>
      <c r="E811" s="61" t="s">
        <v>1259</v>
      </c>
      <c r="F811" s="61" t="s">
        <v>841</v>
      </c>
      <c r="G811" s="61" t="s">
        <v>6519</v>
      </c>
      <c r="H811" s="61" t="s">
        <v>6519</v>
      </c>
      <c r="I811" s="61" t="s">
        <v>6520</v>
      </c>
      <c r="J811" s="61" t="s">
        <v>1195</v>
      </c>
      <c r="K811" s="61" t="s">
        <v>1195</v>
      </c>
      <c r="L811" s="61" t="s">
        <v>1195</v>
      </c>
      <c r="N811" s="61" t="n">
        <v>11617</v>
      </c>
      <c r="O811" s="61" t="s">
        <v>1262</v>
      </c>
      <c r="P811" s="61" t="s">
        <v>6521</v>
      </c>
      <c r="Q811" s="61" t="s">
        <v>6522</v>
      </c>
      <c r="R811" s="61" t="s">
        <v>6522</v>
      </c>
      <c r="S811" s="61" t="str">
        <f aca="false">IF(J811="Listed Option",MID(R811,3,9),MID(Q811,3,9))</f>
        <v>126650100</v>
      </c>
      <c r="T811" s="61" t="str">
        <f aca="false">VLOOKUP(S811,'Output v4'!C:C,1,FALSE())</f>
        <v>126650100</v>
      </c>
      <c r="U811" s="61" t="s">
        <v>108</v>
      </c>
      <c r="V811" s="61" t="s">
        <v>6523</v>
      </c>
      <c r="W811" s="61" t="s">
        <v>6520</v>
      </c>
      <c r="Y811" s="61" t="s">
        <v>6524</v>
      </c>
      <c r="Z811" s="61" t="s">
        <v>1304</v>
      </c>
      <c r="AA811" s="61" t="s">
        <v>1305</v>
      </c>
      <c r="AB811" s="63" t="n">
        <v>-5344</v>
      </c>
      <c r="AC811" s="63" t="n">
        <v>-5344</v>
      </c>
      <c r="AE811" s="61" t="n">
        <v>0</v>
      </c>
      <c r="AF811" s="64" t="n">
        <v>-5344</v>
      </c>
      <c r="AG811" s="61" t="s">
        <v>1273</v>
      </c>
      <c r="AH811" s="62" t="n">
        <v>45291</v>
      </c>
      <c r="AI811" s="65" t="n">
        <v>78.96</v>
      </c>
      <c r="AJ811" s="61" t="s">
        <v>3614</v>
      </c>
      <c r="AK811" s="65" t="n">
        <v>78.96</v>
      </c>
      <c r="AL811" s="65" t="n">
        <v>78.96</v>
      </c>
      <c r="AM811" s="66" t="n">
        <v>-421962.24</v>
      </c>
      <c r="AN811" s="66" t="n">
        <f aca="false">IF(J811="Listed Option",AF811*AL811,AM811)</f>
        <v>-421962.24</v>
      </c>
      <c r="AO811" s="61" t="s">
        <v>1267</v>
      </c>
      <c r="AP811" s="61" t="n">
        <v>1</v>
      </c>
      <c r="AQ811" s="61" t="n">
        <v>1</v>
      </c>
      <c r="AV811" s="61" t="s">
        <v>6524</v>
      </c>
      <c r="AW811" s="61" t="s">
        <v>4070</v>
      </c>
      <c r="AY811" s="61" t="s">
        <v>6520</v>
      </c>
      <c r="AZ811" s="61" t="s">
        <v>6520</v>
      </c>
      <c r="BA811" s="61" t="s">
        <v>6520</v>
      </c>
      <c r="BB811" s="67" t="n">
        <v>0</v>
      </c>
      <c r="BE811" s="61" t="n">
        <v>238575</v>
      </c>
      <c r="BF811" s="61" t="s">
        <v>841</v>
      </c>
      <c r="BG811" s="61" t="s">
        <v>4084</v>
      </c>
      <c r="BH811" s="61" t="s">
        <v>4084</v>
      </c>
      <c r="BI811" s="61" t="s">
        <v>6520</v>
      </c>
      <c r="BJ811" s="61" t="s">
        <v>6520</v>
      </c>
      <c r="BK811" s="61" t="s">
        <v>6520</v>
      </c>
      <c r="BL811" s="61" t="s">
        <v>6522</v>
      </c>
      <c r="BM811" s="61" t="s">
        <v>6522</v>
      </c>
      <c r="BN811" s="70" t="n">
        <v>-421962.24</v>
      </c>
      <c r="BO811" s="68" t="n">
        <v>-421962.24</v>
      </c>
      <c r="BP811" s="68" t="n">
        <v>-421962.24</v>
      </c>
      <c r="BQ811" s="68" t="n">
        <v>-421962.24</v>
      </c>
      <c r="BR811" s="69" t="n">
        <v>-5344</v>
      </c>
      <c r="BU811" s="68" t="n">
        <v>5344</v>
      </c>
    </row>
    <row r="812" customFormat="false" ht="15" hidden="true" customHeight="false" outlineLevel="0" collapsed="false">
      <c r="A812" s="61" t="s">
        <v>6525</v>
      </c>
      <c r="B812" s="61" t="s">
        <v>6526</v>
      </c>
      <c r="C812" s="62" t="n">
        <v>45291</v>
      </c>
      <c r="D812" s="62" t="n">
        <v>45291</v>
      </c>
      <c r="E812" s="61" t="s">
        <v>1259</v>
      </c>
      <c r="F812" s="61" t="s">
        <v>841</v>
      </c>
      <c r="G812" s="61" t="s">
        <v>6527</v>
      </c>
      <c r="H812" s="61" t="s">
        <v>6519</v>
      </c>
      <c r="I812" s="61" t="s">
        <v>6520</v>
      </c>
      <c r="J812" s="61" t="s">
        <v>1196</v>
      </c>
      <c r="K812" s="61" t="s">
        <v>4088</v>
      </c>
      <c r="L812" s="61" t="s">
        <v>4089</v>
      </c>
      <c r="M812" s="61" t="s">
        <v>1197</v>
      </c>
      <c r="N812" s="61" t="n">
        <v>189057776</v>
      </c>
      <c r="O812" s="61" t="s">
        <v>1262</v>
      </c>
      <c r="P812" s="61" t="s">
        <v>6528</v>
      </c>
      <c r="R812" s="61" t="s">
        <v>6522</v>
      </c>
      <c r="S812" s="61" t="str">
        <f aca="false">IF(J812="Listed Option",MID(R812,3,9),MID(Q812,3,9))</f>
        <v>126650100</v>
      </c>
      <c r="T812" s="61" t="str">
        <f aca="false">VLOOKUP(S812,'Output v4'!C:C,1,FALSE())</f>
        <v>126650100</v>
      </c>
      <c r="W812" s="61" t="s">
        <v>6529</v>
      </c>
      <c r="X812" s="61" t="s">
        <v>6530</v>
      </c>
      <c r="Y812" s="61" t="s">
        <v>6531</v>
      </c>
      <c r="Z812" s="61" t="s">
        <v>1304</v>
      </c>
      <c r="AA812" s="61" t="s">
        <v>1305</v>
      </c>
      <c r="AB812" s="63" t="n">
        <v>206</v>
      </c>
      <c r="AC812" s="63" t="n">
        <v>206</v>
      </c>
      <c r="AD812" s="61" t="n">
        <v>100</v>
      </c>
      <c r="AE812" s="61" t="n">
        <v>0</v>
      </c>
      <c r="AF812" s="64" t="n">
        <v>20600</v>
      </c>
      <c r="AG812" s="61" t="s">
        <v>689</v>
      </c>
      <c r="AH812" s="62" t="n">
        <v>45291</v>
      </c>
      <c r="AI812" s="65" t="n">
        <v>0.7</v>
      </c>
      <c r="AJ812" s="61" t="s">
        <v>1266</v>
      </c>
      <c r="AK812" s="65" t="n">
        <v>0.7</v>
      </c>
      <c r="AL812" s="65" t="n">
        <v>78.96</v>
      </c>
      <c r="AM812" s="66" t="n">
        <v>14420</v>
      </c>
      <c r="AN812" s="66" t="n">
        <f aca="false">IF(J812="Listed Option",AF812*AL812,AM812)</f>
        <v>1626576</v>
      </c>
      <c r="AO812" s="61" t="s">
        <v>1267</v>
      </c>
      <c r="AP812" s="61" t="n">
        <v>100</v>
      </c>
      <c r="AQ812" s="61" t="n">
        <v>100</v>
      </c>
      <c r="AV812" s="61" t="s">
        <v>6524</v>
      </c>
      <c r="AW812" s="61" t="s">
        <v>4070</v>
      </c>
      <c r="AY812" s="61" t="s">
        <v>6520</v>
      </c>
      <c r="AZ812" s="61" t="s">
        <v>6520</v>
      </c>
      <c r="BA812" s="61" t="s">
        <v>6520</v>
      </c>
      <c r="BB812" s="67" t="n">
        <v>0</v>
      </c>
      <c r="BE812" s="61" t="n">
        <v>238575</v>
      </c>
      <c r="BG812" s="61" t="s">
        <v>4084</v>
      </c>
      <c r="BJ812" s="61" t="s">
        <v>6520</v>
      </c>
      <c r="BL812" s="61" t="s">
        <v>6522</v>
      </c>
      <c r="BM812" s="61" t="s">
        <v>6522</v>
      </c>
      <c r="BN812" s="70" t="n">
        <v>-1626576</v>
      </c>
      <c r="BO812" s="68" t="n">
        <v>1626576</v>
      </c>
      <c r="BP812" s="68" t="n">
        <v>144.2</v>
      </c>
      <c r="BQ812" s="68" t="n">
        <v>144.2</v>
      </c>
      <c r="BR812" s="69" t="n">
        <v>206</v>
      </c>
      <c r="BS812" s="63" t="n">
        <v>206</v>
      </c>
      <c r="BU812" s="68" t="n">
        <v>206</v>
      </c>
    </row>
    <row r="813" customFormat="false" ht="15" hidden="true" customHeight="false" outlineLevel="0" collapsed="false">
      <c r="A813" s="61" t="s">
        <v>6532</v>
      </c>
      <c r="B813" s="61" t="s">
        <v>6533</v>
      </c>
      <c r="C813" s="62" t="n">
        <v>45291</v>
      </c>
      <c r="D813" s="62" t="n">
        <v>45291</v>
      </c>
      <c r="E813" s="61" t="s">
        <v>1259</v>
      </c>
      <c r="F813" s="61" t="s">
        <v>841</v>
      </c>
      <c r="G813" s="61" t="s">
        <v>6534</v>
      </c>
      <c r="H813" s="61" t="s">
        <v>6519</v>
      </c>
      <c r="I813" s="61" t="s">
        <v>6520</v>
      </c>
      <c r="J813" s="61" t="s">
        <v>1196</v>
      </c>
      <c r="K813" s="61" t="s">
        <v>4088</v>
      </c>
      <c r="L813" s="61" t="s">
        <v>4089</v>
      </c>
      <c r="M813" s="61" t="s">
        <v>1197</v>
      </c>
      <c r="N813" s="61" t="n">
        <v>189057782</v>
      </c>
      <c r="O813" s="61" t="s">
        <v>1262</v>
      </c>
      <c r="P813" s="61" t="s">
        <v>6535</v>
      </c>
      <c r="R813" s="61" t="s">
        <v>6522</v>
      </c>
      <c r="S813" s="61" t="str">
        <f aca="false">IF(J813="Listed Option",MID(R813,3,9),MID(Q813,3,9))</f>
        <v>126650100</v>
      </c>
      <c r="T813" s="61" t="str">
        <f aca="false">VLOOKUP(S813,'Output v4'!C:C,1,FALSE())</f>
        <v>126650100</v>
      </c>
      <c r="W813" s="61" t="s">
        <v>6536</v>
      </c>
      <c r="X813" s="61" t="s">
        <v>6537</v>
      </c>
      <c r="Y813" s="61" t="s">
        <v>6538</v>
      </c>
      <c r="Z813" s="61" t="s">
        <v>1304</v>
      </c>
      <c r="AA813" s="61" t="s">
        <v>1305</v>
      </c>
      <c r="AB813" s="63" t="n">
        <v>112</v>
      </c>
      <c r="AC813" s="63" t="n">
        <v>112</v>
      </c>
      <c r="AD813" s="61" t="n">
        <v>100</v>
      </c>
      <c r="AE813" s="61" t="n">
        <v>0</v>
      </c>
      <c r="AF813" s="64" t="n">
        <v>11200</v>
      </c>
      <c r="AG813" s="61" t="s">
        <v>689</v>
      </c>
      <c r="AH813" s="62" t="n">
        <v>45291</v>
      </c>
      <c r="AI813" s="65" t="n">
        <v>1.105</v>
      </c>
      <c r="AJ813" s="61" t="s">
        <v>1266</v>
      </c>
      <c r="AK813" s="65" t="n">
        <v>1.105</v>
      </c>
      <c r="AL813" s="65" t="n">
        <v>78.96</v>
      </c>
      <c r="AM813" s="66" t="n">
        <v>12376</v>
      </c>
      <c r="AN813" s="66" t="n">
        <f aca="false">IF(J813="Listed Option",AF813*AL813,AM813)</f>
        <v>884352</v>
      </c>
      <c r="AO813" s="61" t="s">
        <v>1267</v>
      </c>
      <c r="AP813" s="61" t="n">
        <v>100</v>
      </c>
      <c r="AQ813" s="61" t="n">
        <v>100</v>
      </c>
      <c r="AV813" s="61" t="s">
        <v>6524</v>
      </c>
      <c r="AW813" s="61" t="s">
        <v>4070</v>
      </c>
      <c r="AY813" s="61" t="s">
        <v>6520</v>
      </c>
      <c r="AZ813" s="61" t="s">
        <v>6520</v>
      </c>
      <c r="BA813" s="61" t="s">
        <v>6520</v>
      </c>
      <c r="BB813" s="67" t="n">
        <v>0</v>
      </c>
      <c r="BE813" s="61" t="n">
        <v>238575</v>
      </c>
      <c r="BG813" s="61" t="s">
        <v>4084</v>
      </c>
      <c r="BJ813" s="61" t="s">
        <v>6520</v>
      </c>
      <c r="BL813" s="61" t="s">
        <v>6522</v>
      </c>
      <c r="BM813" s="61" t="s">
        <v>6522</v>
      </c>
      <c r="BN813" s="70" t="n">
        <v>-884352</v>
      </c>
      <c r="BO813" s="68" t="n">
        <v>884352</v>
      </c>
      <c r="BP813" s="68" t="n">
        <v>123.76</v>
      </c>
      <c r="BQ813" s="68" t="n">
        <v>123.76</v>
      </c>
      <c r="BR813" s="69" t="n">
        <v>112</v>
      </c>
      <c r="BS813" s="63" t="n">
        <v>112</v>
      </c>
      <c r="BU813" s="68" t="n">
        <v>112</v>
      </c>
    </row>
    <row r="814" customFormat="false" ht="15" hidden="true" customHeight="false" outlineLevel="0" collapsed="false">
      <c r="A814" s="61" t="s">
        <v>6539</v>
      </c>
      <c r="B814" s="61" t="s">
        <v>6540</v>
      </c>
      <c r="C814" s="62" t="n">
        <v>45291</v>
      </c>
      <c r="D814" s="62" t="n">
        <v>45291</v>
      </c>
      <c r="E814" s="61" t="s">
        <v>1259</v>
      </c>
      <c r="F814" s="61" t="s">
        <v>841</v>
      </c>
      <c r="G814" s="61" t="s">
        <v>6541</v>
      </c>
      <c r="H814" s="61" t="s">
        <v>6519</v>
      </c>
      <c r="I814" s="61" t="s">
        <v>6520</v>
      </c>
      <c r="J814" s="61" t="s">
        <v>1196</v>
      </c>
      <c r="K814" s="61" t="s">
        <v>4088</v>
      </c>
      <c r="L814" s="61" t="s">
        <v>4277</v>
      </c>
      <c r="M814" s="61" t="s">
        <v>1198</v>
      </c>
      <c r="N814" s="61" t="n">
        <v>189057806</v>
      </c>
      <c r="O814" s="61" t="s">
        <v>1262</v>
      </c>
      <c r="P814" s="61" t="s">
        <v>6542</v>
      </c>
      <c r="R814" s="61" t="s">
        <v>6522</v>
      </c>
      <c r="S814" s="61" t="str">
        <f aca="false">IF(J814="Listed Option",MID(R814,3,9),MID(Q814,3,9))</f>
        <v>126650100</v>
      </c>
      <c r="T814" s="61" t="str">
        <f aca="false">VLOOKUP(S814,'Output v4'!C:C,1,FALSE())</f>
        <v>126650100</v>
      </c>
      <c r="W814" s="61" t="s">
        <v>6543</v>
      </c>
      <c r="X814" s="61" t="s">
        <v>6544</v>
      </c>
      <c r="Y814" s="61" t="s">
        <v>6545</v>
      </c>
      <c r="Z814" s="61" t="s">
        <v>1304</v>
      </c>
      <c r="AA814" s="61" t="s">
        <v>1305</v>
      </c>
      <c r="AB814" s="63" t="n">
        <v>112</v>
      </c>
      <c r="AC814" s="63" t="n">
        <v>112</v>
      </c>
      <c r="AD814" s="61" t="n">
        <v>100</v>
      </c>
      <c r="AE814" s="61" t="n">
        <v>0</v>
      </c>
      <c r="AF814" s="64" t="n">
        <v>11200</v>
      </c>
      <c r="AG814" s="61" t="s">
        <v>689</v>
      </c>
      <c r="AH814" s="62" t="n">
        <v>45291</v>
      </c>
      <c r="AI814" s="65" t="n">
        <v>1.185</v>
      </c>
      <c r="AJ814" s="61" t="s">
        <v>1266</v>
      </c>
      <c r="AK814" s="65" t="n">
        <v>1.185</v>
      </c>
      <c r="AL814" s="65" t="n">
        <v>78.96</v>
      </c>
      <c r="AM814" s="66" t="n">
        <v>13272</v>
      </c>
      <c r="AN814" s="66" t="n">
        <f aca="false">IF(J814="Listed Option",AF814*AL814,AM814)</f>
        <v>884352</v>
      </c>
      <c r="AO814" s="61" t="s">
        <v>1267</v>
      </c>
      <c r="AP814" s="61" t="n">
        <v>100</v>
      </c>
      <c r="AQ814" s="61" t="n">
        <v>100</v>
      </c>
      <c r="AV814" s="61" t="s">
        <v>6524</v>
      </c>
      <c r="AW814" s="61" t="s">
        <v>4070</v>
      </c>
      <c r="AY814" s="61" t="s">
        <v>6520</v>
      </c>
      <c r="AZ814" s="61" t="s">
        <v>6520</v>
      </c>
      <c r="BA814" s="61" t="s">
        <v>6520</v>
      </c>
      <c r="BB814" s="67" t="n">
        <v>0</v>
      </c>
      <c r="BE814" s="61" t="n">
        <v>238575</v>
      </c>
      <c r="BG814" s="61" t="s">
        <v>4084</v>
      </c>
      <c r="BJ814" s="61" t="s">
        <v>6520</v>
      </c>
      <c r="BL814" s="61" t="s">
        <v>6522</v>
      </c>
      <c r="BM814" s="61" t="s">
        <v>6522</v>
      </c>
      <c r="BN814" s="70" t="n">
        <v>884352</v>
      </c>
      <c r="BO814" s="68" t="n">
        <v>884352</v>
      </c>
      <c r="BP814" s="68" t="n">
        <v>132.72</v>
      </c>
      <c r="BQ814" s="68" t="n">
        <v>132.72</v>
      </c>
      <c r="BR814" s="69" t="n">
        <v>112</v>
      </c>
      <c r="BS814" s="63" t="n">
        <v>112</v>
      </c>
      <c r="BU814" s="68" t="n">
        <v>112</v>
      </c>
    </row>
    <row r="815" customFormat="false" ht="15" hidden="true" customHeight="false" outlineLevel="0" collapsed="false">
      <c r="A815" s="61" t="s">
        <v>6546</v>
      </c>
      <c r="B815" s="61" t="s">
        <v>6547</v>
      </c>
      <c r="C815" s="62" t="n">
        <v>45291</v>
      </c>
      <c r="D815" s="62" t="n">
        <v>45291</v>
      </c>
      <c r="E815" s="61" t="s">
        <v>1259</v>
      </c>
      <c r="F815" s="61" t="s">
        <v>841</v>
      </c>
      <c r="G815" s="61" t="s">
        <v>6548</v>
      </c>
      <c r="H815" s="61" t="s">
        <v>6519</v>
      </c>
      <c r="I815" s="61" t="s">
        <v>6520</v>
      </c>
      <c r="J815" s="61" t="s">
        <v>1196</v>
      </c>
      <c r="K815" s="61" t="s">
        <v>4088</v>
      </c>
      <c r="L815" s="61" t="s">
        <v>4277</v>
      </c>
      <c r="M815" s="61" t="s">
        <v>1198</v>
      </c>
      <c r="N815" s="61" t="n">
        <v>190060695</v>
      </c>
      <c r="O815" s="61" t="s">
        <v>1262</v>
      </c>
      <c r="P815" s="61" t="s">
        <v>6549</v>
      </c>
      <c r="R815" s="61" t="s">
        <v>6522</v>
      </c>
      <c r="S815" s="61" t="str">
        <f aca="false">IF(J815="Listed Option",MID(R815,3,9),MID(Q815,3,9))</f>
        <v>126650100</v>
      </c>
      <c r="T815" s="61" t="str">
        <f aca="false">VLOOKUP(S815,'Output v4'!C:C,1,FALSE())</f>
        <v>126650100</v>
      </c>
      <c r="W815" s="61" t="s">
        <v>6550</v>
      </c>
      <c r="X815" s="61" t="s">
        <v>6551</v>
      </c>
      <c r="Y815" s="61" t="s">
        <v>6552</v>
      </c>
      <c r="Z815" s="61" t="s">
        <v>1304</v>
      </c>
      <c r="AA815" s="61" t="s">
        <v>1305</v>
      </c>
      <c r="AB815" s="63" t="n">
        <v>206</v>
      </c>
      <c r="AC815" s="63" t="n">
        <v>206</v>
      </c>
      <c r="AD815" s="61" t="n">
        <v>100</v>
      </c>
      <c r="AE815" s="61" t="n">
        <v>0</v>
      </c>
      <c r="AF815" s="64" t="n">
        <v>20600</v>
      </c>
      <c r="AG815" s="61" t="s">
        <v>689</v>
      </c>
      <c r="AH815" s="62" t="n">
        <v>45291</v>
      </c>
      <c r="AI815" s="65" t="n">
        <v>1.92</v>
      </c>
      <c r="AJ815" s="61" t="s">
        <v>1266</v>
      </c>
      <c r="AK815" s="65" t="n">
        <v>1.92</v>
      </c>
      <c r="AL815" s="65" t="n">
        <v>78.96</v>
      </c>
      <c r="AM815" s="66" t="n">
        <v>39552</v>
      </c>
      <c r="AN815" s="66" t="n">
        <f aca="false">IF(J815="Listed Option",AF815*AL815,AM815)</f>
        <v>1626576</v>
      </c>
      <c r="AO815" s="61" t="s">
        <v>1267</v>
      </c>
      <c r="AP815" s="61" t="n">
        <v>100</v>
      </c>
      <c r="AQ815" s="61" t="n">
        <v>100</v>
      </c>
      <c r="AV815" s="61" t="s">
        <v>6524</v>
      </c>
      <c r="AW815" s="61" t="s">
        <v>4070</v>
      </c>
      <c r="AY815" s="61" t="s">
        <v>6520</v>
      </c>
      <c r="AZ815" s="61" t="s">
        <v>6520</v>
      </c>
      <c r="BA815" s="61" t="s">
        <v>6520</v>
      </c>
      <c r="BB815" s="67" t="n">
        <v>0</v>
      </c>
      <c r="BE815" s="61" t="n">
        <v>238575</v>
      </c>
      <c r="BG815" s="61" t="s">
        <v>4084</v>
      </c>
      <c r="BJ815" s="61" t="s">
        <v>6520</v>
      </c>
      <c r="BL815" s="61" t="s">
        <v>6522</v>
      </c>
      <c r="BM815" s="61" t="s">
        <v>6522</v>
      </c>
      <c r="BN815" s="70" t="n">
        <v>1626576</v>
      </c>
      <c r="BO815" s="68" t="n">
        <v>1626576</v>
      </c>
      <c r="BP815" s="68" t="n">
        <v>395.52</v>
      </c>
      <c r="BQ815" s="68" t="n">
        <v>395.52</v>
      </c>
      <c r="BR815" s="69" t="n">
        <v>206</v>
      </c>
      <c r="BS815" s="63" t="n">
        <v>206</v>
      </c>
      <c r="BU815" s="68" t="n">
        <v>206</v>
      </c>
    </row>
    <row r="816" customFormat="false" ht="15" hidden="true" customHeight="false" outlineLevel="0" collapsed="false">
      <c r="A816" s="61" t="s">
        <v>6553</v>
      </c>
      <c r="B816" s="61" t="s">
        <v>6554</v>
      </c>
      <c r="C816" s="62" t="n">
        <v>45291</v>
      </c>
      <c r="D816" s="62" t="n">
        <v>45291</v>
      </c>
      <c r="E816" s="61" t="s">
        <v>1259</v>
      </c>
      <c r="F816" s="61" t="s">
        <v>787</v>
      </c>
      <c r="G816" s="61" t="s">
        <v>6555</v>
      </c>
      <c r="H816" s="61" t="s">
        <v>6555</v>
      </c>
      <c r="I816" s="61" t="s">
        <v>6556</v>
      </c>
      <c r="J816" s="61" t="s">
        <v>1195</v>
      </c>
      <c r="K816" s="61" t="s">
        <v>1195</v>
      </c>
      <c r="L816" s="61" t="s">
        <v>1195</v>
      </c>
      <c r="N816" s="61" t="n">
        <v>63418</v>
      </c>
      <c r="O816" s="61" t="s">
        <v>1262</v>
      </c>
      <c r="P816" s="61" t="s">
        <v>6557</v>
      </c>
      <c r="Q816" s="61" t="s">
        <v>6558</v>
      </c>
      <c r="R816" s="61" t="s">
        <v>6558</v>
      </c>
      <c r="S816" s="61" t="str">
        <f aca="false">IF(J816="Listed Option",MID(R816,3,9),MID(Q816,3,9))</f>
        <v>127387108</v>
      </c>
      <c r="T816" s="61" t="str">
        <f aca="false">VLOOKUP(S816,'Output v4'!C:C,1,FALSE())</f>
        <v>127387108</v>
      </c>
      <c r="U816" s="61" t="s">
        <v>74</v>
      </c>
      <c r="V816" s="61" t="s">
        <v>6559</v>
      </c>
      <c r="W816" s="61" t="s">
        <v>6560</v>
      </c>
      <c r="Y816" s="61" t="s">
        <v>6561</v>
      </c>
      <c r="Z816" s="61" t="s">
        <v>1304</v>
      </c>
      <c r="AA816" s="61" t="s">
        <v>1305</v>
      </c>
      <c r="AB816" s="63" t="n">
        <v>-18738</v>
      </c>
      <c r="AC816" s="63" t="n">
        <v>-18738</v>
      </c>
      <c r="AE816" s="61" t="n">
        <v>0</v>
      </c>
      <c r="AF816" s="64" t="n">
        <v>-18738</v>
      </c>
      <c r="AG816" s="61" t="s">
        <v>1273</v>
      </c>
      <c r="AH816" s="62" t="n">
        <v>45291</v>
      </c>
      <c r="AI816" s="65" t="n">
        <v>272.37</v>
      </c>
      <c r="AJ816" s="61" t="s">
        <v>3614</v>
      </c>
      <c r="AK816" s="65" t="n">
        <v>272.37</v>
      </c>
      <c r="AL816" s="65" t="n">
        <v>272.37</v>
      </c>
      <c r="AM816" s="66" t="n">
        <v>-5103669.06</v>
      </c>
      <c r="AN816" s="66" t="n">
        <f aca="false">IF(J816="Listed Option",AF816*AL816,AM816)</f>
        <v>-5103669.06</v>
      </c>
      <c r="AO816" s="61" t="s">
        <v>1267</v>
      </c>
      <c r="AP816" s="61" t="n">
        <v>1</v>
      </c>
      <c r="AQ816" s="61" t="n">
        <v>1</v>
      </c>
      <c r="AV816" s="61" t="s">
        <v>6561</v>
      </c>
      <c r="AW816" s="61" t="s">
        <v>4070</v>
      </c>
      <c r="AY816" s="61" t="s">
        <v>6556</v>
      </c>
      <c r="AZ816" s="61" t="s">
        <v>6556</v>
      </c>
      <c r="BA816" s="61" t="s">
        <v>6556</v>
      </c>
      <c r="BB816" s="67" t="n">
        <v>0</v>
      </c>
      <c r="BE816" s="61" t="n">
        <v>238575</v>
      </c>
      <c r="BF816" s="61" t="s">
        <v>787</v>
      </c>
      <c r="BG816" s="61" t="s">
        <v>4084</v>
      </c>
      <c r="BH816" s="61" t="s">
        <v>4084</v>
      </c>
      <c r="BI816" s="61" t="s">
        <v>6556</v>
      </c>
      <c r="BJ816" s="61" t="s">
        <v>6556</v>
      </c>
      <c r="BK816" s="61" t="s">
        <v>6556</v>
      </c>
      <c r="BL816" s="61" t="s">
        <v>6558</v>
      </c>
      <c r="BM816" s="61" t="s">
        <v>6558</v>
      </c>
      <c r="BN816" s="70" t="n">
        <v>-5103669.06</v>
      </c>
      <c r="BO816" s="68" t="n">
        <v>-5103669.06</v>
      </c>
      <c r="BP816" s="68" t="n">
        <v>-5103669.06</v>
      </c>
      <c r="BQ816" s="68" t="n">
        <v>-5103669.06</v>
      </c>
      <c r="BR816" s="69" t="n">
        <v>-18738</v>
      </c>
      <c r="BU816" s="68" t="n">
        <v>18738</v>
      </c>
    </row>
    <row r="817" customFormat="false" ht="15" hidden="true" customHeight="false" outlineLevel="0" collapsed="false">
      <c r="A817" s="61" t="s">
        <v>6562</v>
      </c>
      <c r="B817" s="61" t="s">
        <v>6563</v>
      </c>
      <c r="C817" s="62" t="n">
        <v>45291</v>
      </c>
      <c r="D817" s="62" t="n">
        <v>45291</v>
      </c>
      <c r="E817" s="61" t="s">
        <v>1259</v>
      </c>
      <c r="F817" s="61" t="s">
        <v>787</v>
      </c>
      <c r="G817" s="61" t="s">
        <v>6564</v>
      </c>
      <c r="H817" s="61" t="s">
        <v>6555</v>
      </c>
      <c r="I817" s="61" t="s">
        <v>6556</v>
      </c>
      <c r="J817" s="61" t="s">
        <v>1196</v>
      </c>
      <c r="K817" s="61" t="s">
        <v>4088</v>
      </c>
      <c r="L817" s="61" t="s">
        <v>4089</v>
      </c>
      <c r="M817" s="61" t="s">
        <v>1197</v>
      </c>
      <c r="N817" s="61" t="n">
        <v>133548689</v>
      </c>
      <c r="O817" s="61" t="s">
        <v>1262</v>
      </c>
      <c r="P817" s="61" t="s">
        <v>6565</v>
      </c>
      <c r="R817" s="61" t="s">
        <v>6558</v>
      </c>
      <c r="S817" s="61" t="str">
        <f aca="false">IF(J817="Listed Option",MID(R817,3,9),MID(Q817,3,9))</f>
        <v>127387108</v>
      </c>
      <c r="T817" s="61" t="str">
        <f aca="false">VLOOKUP(S817,'Output v4'!C:C,1,FALSE())</f>
        <v>127387108</v>
      </c>
      <c r="W817" s="61" t="s">
        <v>6566</v>
      </c>
      <c r="X817" s="61" t="s">
        <v>6567</v>
      </c>
      <c r="Y817" s="61" t="s">
        <v>6568</v>
      </c>
      <c r="Z817" s="61" t="s">
        <v>1304</v>
      </c>
      <c r="AA817" s="61" t="s">
        <v>1305</v>
      </c>
      <c r="AB817" s="63" t="n">
        <v>6</v>
      </c>
      <c r="AC817" s="63" t="n">
        <v>6</v>
      </c>
      <c r="AD817" s="61" t="n">
        <v>100</v>
      </c>
      <c r="AE817" s="61" t="n">
        <v>0</v>
      </c>
      <c r="AF817" s="64" t="n">
        <v>600</v>
      </c>
      <c r="AG817" s="61" t="s">
        <v>689</v>
      </c>
      <c r="AH817" s="62" t="n">
        <v>45291</v>
      </c>
      <c r="AI817" s="65" t="n">
        <v>0.025</v>
      </c>
      <c r="AJ817" s="61" t="s">
        <v>1266</v>
      </c>
      <c r="AK817" s="65" t="n">
        <v>0.025</v>
      </c>
      <c r="AL817" s="65" t="n">
        <v>272.37</v>
      </c>
      <c r="AM817" s="66" t="n">
        <v>15</v>
      </c>
      <c r="AN817" s="66" t="n">
        <f aca="false">IF(J817="Listed Option",AF817*AL817,AM817)</f>
        <v>163422</v>
      </c>
      <c r="AO817" s="61" t="s">
        <v>1267</v>
      </c>
      <c r="AP817" s="61" t="n">
        <v>100</v>
      </c>
      <c r="AQ817" s="61" t="n">
        <v>100</v>
      </c>
      <c r="AV817" s="61" t="s">
        <v>6561</v>
      </c>
      <c r="AW817" s="61" t="s">
        <v>4070</v>
      </c>
      <c r="AY817" s="61" t="s">
        <v>6556</v>
      </c>
      <c r="AZ817" s="61" t="s">
        <v>6556</v>
      </c>
      <c r="BA817" s="61" t="s">
        <v>6556</v>
      </c>
      <c r="BB817" s="67" t="n">
        <v>0</v>
      </c>
      <c r="BE817" s="61" t="n">
        <v>238575</v>
      </c>
      <c r="BG817" s="61" t="s">
        <v>4084</v>
      </c>
      <c r="BJ817" s="61" t="s">
        <v>6556</v>
      </c>
      <c r="BL817" s="61" t="s">
        <v>6558</v>
      </c>
      <c r="BM817" s="61" t="s">
        <v>6558</v>
      </c>
      <c r="BN817" s="70" t="n">
        <v>-163422</v>
      </c>
      <c r="BO817" s="68" t="n">
        <v>163422</v>
      </c>
      <c r="BP817" s="68" t="n">
        <v>0.15</v>
      </c>
      <c r="BQ817" s="68" t="n">
        <v>0.15</v>
      </c>
      <c r="BR817" s="69" t="n">
        <v>6</v>
      </c>
      <c r="BS817" s="63" t="n">
        <v>6</v>
      </c>
      <c r="BU817" s="68" t="n">
        <v>6</v>
      </c>
    </row>
    <row r="818" customFormat="false" ht="15" hidden="true" customHeight="false" outlineLevel="0" collapsed="false">
      <c r="A818" s="61" t="s">
        <v>6569</v>
      </c>
      <c r="B818" s="61" t="s">
        <v>6570</v>
      </c>
      <c r="C818" s="62" t="n">
        <v>45291</v>
      </c>
      <c r="D818" s="62" t="n">
        <v>45291</v>
      </c>
      <c r="E818" s="61" t="s">
        <v>1259</v>
      </c>
      <c r="F818" s="61" t="s">
        <v>787</v>
      </c>
      <c r="G818" s="61" t="s">
        <v>6571</v>
      </c>
      <c r="H818" s="61" t="s">
        <v>6555</v>
      </c>
      <c r="I818" s="61" t="s">
        <v>6556</v>
      </c>
      <c r="J818" s="61" t="s">
        <v>1196</v>
      </c>
      <c r="K818" s="61" t="s">
        <v>4088</v>
      </c>
      <c r="L818" s="61" t="s">
        <v>4277</v>
      </c>
      <c r="M818" s="61" t="s">
        <v>1198</v>
      </c>
      <c r="N818" s="61" t="n">
        <v>133899521</v>
      </c>
      <c r="O818" s="61" t="s">
        <v>1262</v>
      </c>
      <c r="P818" s="61" t="s">
        <v>6572</v>
      </c>
      <c r="R818" s="61" t="s">
        <v>6558</v>
      </c>
      <c r="S818" s="61" t="str">
        <f aca="false">IF(J818="Listed Option",MID(R818,3,9),MID(Q818,3,9))</f>
        <v>127387108</v>
      </c>
      <c r="T818" s="61" t="str">
        <f aca="false">VLOOKUP(S818,'Output v4'!C:C,1,FALSE())</f>
        <v>127387108</v>
      </c>
      <c r="W818" s="61" t="s">
        <v>6573</v>
      </c>
      <c r="X818" s="61" t="s">
        <v>6574</v>
      </c>
      <c r="Y818" s="61" t="s">
        <v>6575</v>
      </c>
      <c r="Z818" s="61" t="s">
        <v>1304</v>
      </c>
      <c r="AA818" s="61" t="s">
        <v>1305</v>
      </c>
      <c r="AB818" s="63" t="n">
        <v>6</v>
      </c>
      <c r="AC818" s="63" t="n">
        <v>6</v>
      </c>
      <c r="AD818" s="61" t="n">
        <v>100</v>
      </c>
      <c r="AE818" s="61" t="n">
        <v>0</v>
      </c>
      <c r="AF818" s="64" t="n">
        <v>600</v>
      </c>
      <c r="AG818" s="61" t="s">
        <v>689</v>
      </c>
      <c r="AH818" s="62" t="n">
        <v>45291</v>
      </c>
      <c r="AI818" s="65" t="n">
        <v>24.3</v>
      </c>
      <c r="AJ818" s="61" t="s">
        <v>1266</v>
      </c>
      <c r="AK818" s="65" t="n">
        <v>24.3</v>
      </c>
      <c r="AL818" s="65" t="n">
        <v>272.37</v>
      </c>
      <c r="AM818" s="66" t="n">
        <v>14580</v>
      </c>
      <c r="AN818" s="66" t="n">
        <f aca="false">IF(J818="Listed Option",AF818*AL818,AM818)</f>
        <v>163422</v>
      </c>
      <c r="AO818" s="61" t="s">
        <v>1267</v>
      </c>
      <c r="AP818" s="61" t="n">
        <v>100</v>
      </c>
      <c r="AQ818" s="61" t="n">
        <v>100</v>
      </c>
      <c r="AV818" s="61" t="s">
        <v>6561</v>
      </c>
      <c r="AW818" s="61" t="s">
        <v>4070</v>
      </c>
      <c r="AY818" s="61" t="s">
        <v>6556</v>
      </c>
      <c r="AZ818" s="61" t="s">
        <v>6556</v>
      </c>
      <c r="BA818" s="61" t="s">
        <v>6556</v>
      </c>
      <c r="BB818" s="67" t="n">
        <v>0</v>
      </c>
      <c r="BE818" s="61" t="n">
        <v>238575</v>
      </c>
      <c r="BG818" s="61" t="s">
        <v>4084</v>
      </c>
      <c r="BJ818" s="61" t="s">
        <v>6556</v>
      </c>
      <c r="BL818" s="61" t="s">
        <v>6558</v>
      </c>
      <c r="BM818" s="61" t="s">
        <v>6558</v>
      </c>
      <c r="BN818" s="70" t="n">
        <v>163422</v>
      </c>
      <c r="BO818" s="68" t="n">
        <v>163422</v>
      </c>
      <c r="BP818" s="68" t="n">
        <v>145.8</v>
      </c>
      <c r="BQ818" s="68" t="n">
        <v>145.8</v>
      </c>
      <c r="BR818" s="69" t="n">
        <v>6</v>
      </c>
      <c r="BS818" s="63" t="n">
        <v>6</v>
      </c>
      <c r="BU818" s="68" t="n">
        <v>6</v>
      </c>
    </row>
    <row r="819" customFormat="false" ht="15" hidden="true" customHeight="false" outlineLevel="0" collapsed="false">
      <c r="A819" s="61" t="s">
        <v>6576</v>
      </c>
      <c r="B819" s="61" t="s">
        <v>6577</v>
      </c>
      <c r="C819" s="62" t="n">
        <v>45291</v>
      </c>
      <c r="D819" s="62" t="n">
        <v>45291</v>
      </c>
      <c r="E819" s="61" t="s">
        <v>1259</v>
      </c>
      <c r="F819" s="61" t="s">
        <v>788</v>
      </c>
      <c r="G819" s="61" t="s">
        <v>6578</v>
      </c>
      <c r="H819" s="61" t="s">
        <v>6578</v>
      </c>
      <c r="I819" s="61" t="s">
        <v>6579</v>
      </c>
      <c r="J819" s="61" t="s">
        <v>1195</v>
      </c>
      <c r="K819" s="61" t="s">
        <v>1195</v>
      </c>
      <c r="L819" s="61" t="s">
        <v>1195</v>
      </c>
      <c r="N819" s="61" t="n">
        <v>40478693</v>
      </c>
      <c r="O819" s="61" t="s">
        <v>1262</v>
      </c>
      <c r="P819" s="61" t="s">
        <v>6580</v>
      </c>
      <c r="Q819" s="61" t="s">
        <v>6581</v>
      </c>
      <c r="R819" s="61" t="s">
        <v>6581</v>
      </c>
      <c r="S819" s="61" t="str">
        <f aca="false">IF(J819="Listed Option",MID(R819,3,9),MID(Q819,3,9))</f>
        <v>12769G100</v>
      </c>
      <c r="T819" s="61" t="str">
        <f aca="false">VLOOKUP(S819,'Output v4'!C:C,1,FALSE())</f>
        <v>12769G100</v>
      </c>
      <c r="U819" s="61" t="s">
        <v>75</v>
      </c>
      <c r="V819" s="61" t="s">
        <v>6582</v>
      </c>
      <c r="W819" s="61" t="s">
        <v>6583</v>
      </c>
      <c r="Y819" s="61" t="s">
        <v>6584</v>
      </c>
      <c r="Z819" s="61" t="s">
        <v>1304</v>
      </c>
      <c r="AA819" s="61" t="s">
        <v>1305</v>
      </c>
      <c r="AB819" s="63" t="n">
        <v>29253</v>
      </c>
      <c r="AC819" s="63" t="n">
        <v>29253</v>
      </c>
      <c r="AE819" s="61" t="n">
        <v>0</v>
      </c>
      <c r="AF819" s="64" t="n">
        <v>29253</v>
      </c>
      <c r="AG819" s="61" t="s">
        <v>689</v>
      </c>
      <c r="AH819" s="62" t="n">
        <v>45291</v>
      </c>
      <c r="AI819" s="65" t="n">
        <v>46.88</v>
      </c>
      <c r="AJ819" s="61" t="s">
        <v>3614</v>
      </c>
      <c r="AK819" s="65" t="n">
        <v>46.88</v>
      </c>
      <c r="AL819" s="65" t="n">
        <v>46.88</v>
      </c>
      <c r="AM819" s="66" t="n">
        <v>1371380.64</v>
      </c>
      <c r="AN819" s="66" t="n">
        <f aca="false">IF(J819="Listed Option",AF819*AL819,AM819)</f>
        <v>1371380.64</v>
      </c>
      <c r="AO819" s="61" t="s">
        <v>1267</v>
      </c>
      <c r="AP819" s="61" t="n">
        <v>1</v>
      </c>
      <c r="AQ819" s="61" t="n">
        <v>1</v>
      </c>
      <c r="AV819" s="61" t="s">
        <v>6584</v>
      </c>
      <c r="AW819" s="61" t="s">
        <v>4070</v>
      </c>
      <c r="AY819" s="61" t="s">
        <v>6579</v>
      </c>
      <c r="AZ819" s="61" t="s">
        <v>6579</v>
      </c>
      <c r="BA819" s="61" t="s">
        <v>6579</v>
      </c>
      <c r="BB819" s="67" t="n">
        <v>0</v>
      </c>
      <c r="BE819" s="61" t="n">
        <v>238575</v>
      </c>
      <c r="BF819" s="61" t="s">
        <v>788</v>
      </c>
      <c r="BG819" s="61" t="s">
        <v>4084</v>
      </c>
      <c r="BH819" s="61" t="s">
        <v>4084</v>
      </c>
      <c r="BI819" s="61" t="s">
        <v>6579</v>
      </c>
      <c r="BJ819" s="61" t="s">
        <v>6579</v>
      </c>
      <c r="BK819" s="61" t="s">
        <v>6579</v>
      </c>
      <c r="BL819" s="61" t="s">
        <v>6581</v>
      </c>
      <c r="BM819" s="61" t="s">
        <v>6581</v>
      </c>
      <c r="BN819" s="70" t="n">
        <v>1371380.64</v>
      </c>
      <c r="BO819" s="68" t="n">
        <v>1371380.64</v>
      </c>
      <c r="BP819" s="68" t="n">
        <v>1371380.64</v>
      </c>
      <c r="BQ819" s="68" t="n">
        <v>1371380.64</v>
      </c>
      <c r="BR819" s="69" t="n">
        <v>29253</v>
      </c>
      <c r="BU819" s="68" t="n">
        <v>29253</v>
      </c>
    </row>
    <row r="820" customFormat="false" ht="15" hidden="true" customHeight="false" outlineLevel="0" collapsed="false">
      <c r="A820" s="61" t="s">
        <v>6585</v>
      </c>
      <c r="B820" s="61" t="s">
        <v>6586</v>
      </c>
      <c r="C820" s="62" t="n">
        <v>45291</v>
      </c>
      <c r="D820" s="62" t="n">
        <v>45291</v>
      </c>
      <c r="E820" s="61" t="s">
        <v>1259</v>
      </c>
      <c r="F820" s="61" t="s">
        <v>788</v>
      </c>
      <c r="G820" s="61" t="s">
        <v>6587</v>
      </c>
      <c r="H820" s="61" t="s">
        <v>6587</v>
      </c>
      <c r="I820" s="61" t="s">
        <v>6579</v>
      </c>
      <c r="J820" s="61" t="s">
        <v>1199</v>
      </c>
      <c r="K820" s="61" t="s">
        <v>4065</v>
      </c>
      <c r="L820" s="61" t="s">
        <v>4065</v>
      </c>
      <c r="N820" s="61" t="n">
        <v>133521567</v>
      </c>
      <c r="O820" s="61" t="s">
        <v>1262</v>
      </c>
      <c r="P820" s="61" t="s">
        <v>6588</v>
      </c>
      <c r="Q820" s="61" t="s">
        <v>6589</v>
      </c>
      <c r="R820" s="61" t="s">
        <v>6589</v>
      </c>
      <c r="S820" s="61" t="str">
        <f aca="false">IF(J820="Listed Option",MID(R820,3,9),MID(Q820,3,9))</f>
        <v>12769GAA8</v>
      </c>
      <c r="T820" s="61" t="e">
        <f aca="false">VLOOKUP(S820,'Output v4'!C:C,1,FALSE())</f>
        <v>#N/A</v>
      </c>
      <c r="U820" s="61" t="s">
        <v>6590</v>
      </c>
      <c r="V820" s="61" t="s">
        <v>6591</v>
      </c>
      <c r="Z820" s="61" t="s">
        <v>1304</v>
      </c>
      <c r="AA820" s="61" t="s">
        <v>1305</v>
      </c>
      <c r="AB820" s="63" t="n">
        <v>-23185</v>
      </c>
      <c r="AC820" s="63" t="n">
        <v>-23185000</v>
      </c>
      <c r="AE820" s="61" t="n">
        <v>1000</v>
      </c>
      <c r="AF820" s="64" t="n">
        <v>-23185000</v>
      </c>
      <c r="AG820" s="61" t="s">
        <v>1273</v>
      </c>
      <c r="AH820" s="62" t="n">
        <v>45291</v>
      </c>
      <c r="AI820" s="65" t="n">
        <v>0.903237</v>
      </c>
      <c r="AJ820" s="61" t="s">
        <v>1266</v>
      </c>
      <c r="AK820" s="65" t="n">
        <v>0.903237</v>
      </c>
      <c r="AL820" s="65" t="n">
        <v>0.903237</v>
      </c>
      <c r="AM820" s="66" t="n">
        <v>-20941549.845</v>
      </c>
      <c r="AN820" s="66" t="n">
        <f aca="false">IF(J820="Listed Option",AF820*AL820,AM820)</f>
        <v>-20941549.845</v>
      </c>
      <c r="AO820" s="61" t="s">
        <v>1267</v>
      </c>
      <c r="AW820" s="61" t="s">
        <v>4070</v>
      </c>
      <c r="AY820" s="61" t="s">
        <v>6587</v>
      </c>
      <c r="BA820" s="61" t="s">
        <v>6587</v>
      </c>
      <c r="BB820" s="67" t="n">
        <v>76</v>
      </c>
      <c r="BE820" s="61" t="n">
        <v>238575</v>
      </c>
      <c r="BF820" s="61" t="s">
        <v>788</v>
      </c>
      <c r="BG820" s="61" t="s">
        <v>4084</v>
      </c>
      <c r="BH820" s="61" t="s">
        <v>4084</v>
      </c>
      <c r="BI820" s="61" t="s">
        <v>6579</v>
      </c>
      <c r="BJ820" s="61" t="s">
        <v>6587</v>
      </c>
      <c r="BL820" s="61" t="s">
        <v>6589</v>
      </c>
      <c r="BM820" s="61" t="s">
        <v>6589</v>
      </c>
      <c r="BN820" s="70" t="n">
        <v>-23185000</v>
      </c>
      <c r="BP820" s="68" t="n">
        <v>-20941549.845</v>
      </c>
      <c r="BQ820" s="68" t="n">
        <v>-20941549.845</v>
      </c>
      <c r="BR820" s="69" t="n">
        <v>-23185000</v>
      </c>
      <c r="BS820" s="63" t="n">
        <v>-23185</v>
      </c>
      <c r="BU820" s="68" t="n">
        <v>23185000</v>
      </c>
    </row>
    <row r="821" customFormat="false" ht="15" hidden="true" customHeight="false" outlineLevel="0" collapsed="false">
      <c r="A821" s="61" t="s">
        <v>6592</v>
      </c>
      <c r="B821" s="61" t="s">
        <v>6593</v>
      </c>
      <c r="C821" s="62" t="n">
        <v>45291</v>
      </c>
      <c r="D821" s="62" t="n">
        <v>45291</v>
      </c>
      <c r="E821" s="61" t="s">
        <v>1259</v>
      </c>
      <c r="F821" s="61" t="s">
        <v>788</v>
      </c>
      <c r="G821" s="61" t="s">
        <v>6594</v>
      </c>
      <c r="H821" s="61" t="s">
        <v>6578</v>
      </c>
      <c r="I821" s="61" t="s">
        <v>6579</v>
      </c>
      <c r="J821" s="61" t="s">
        <v>1196</v>
      </c>
      <c r="K821" s="61" t="s">
        <v>4088</v>
      </c>
      <c r="L821" s="61" t="s">
        <v>4277</v>
      </c>
      <c r="M821" s="61" t="s">
        <v>1198</v>
      </c>
      <c r="N821" s="61" t="n">
        <v>133551507</v>
      </c>
      <c r="O821" s="61" t="s">
        <v>1262</v>
      </c>
      <c r="P821" s="61" t="s">
        <v>6595</v>
      </c>
      <c r="R821" s="61" t="s">
        <v>6581</v>
      </c>
      <c r="S821" s="61" t="str">
        <f aca="false">IF(J821="Listed Option",MID(R821,3,9),MID(Q821,3,9))</f>
        <v>12769G100</v>
      </c>
      <c r="T821" s="61" t="str">
        <f aca="false">VLOOKUP(S821,'Output v4'!C:C,1,FALSE())</f>
        <v>12769G100</v>
      </c>
      <c r="W821" s="61" t="s">
        <v>6596</v>
      </c>
      <c r="X821" s="61" t="s">
        <v>6597</v>
      </c>
      <c r="Y821" s="61" t="s">
        <v>6598</v>
      </c>
      <c r="Z821" s="61" t="s">
        <v>1304</v>
      </c>
      <c r="AA821" s="61" t="s">
        <v>1305</v>
      </c>
      <c r="AB821" s="63" t="n">
        <v>76</v>
      </c>
      <c r="AC821" s="63" t="n">
        <v>76</v>
      </c>
      <c r="AD821" s="61" t="n">
        <v>100</v>
      </c>
      <c r="AE821" s="61" t="n">
        <v>0</v>
      </c>
      <c r="AF821" s="64" t="n">
        <v>7600</v>
      </c>
      <c r="AG821" s="61" t="s">
        <v>689</v>
      </c>
      <c r="AH821" s="62" t="n">
        <v>45291</v>
      </c>
      <c r="AI821" s="65" t="n">
        <v>0.035</v>
      </c>
      <c r="AJ821" s="61" t="s">
        <v>1266</v>
      </c>
      <c r="AK821" s="65" t="n">
        <v>0.035</v>
      </c>
      <c r="AL821" s="65" t="n">
        <v>46.88</v>
      </c>
      <c r="AM821" s="66" t="n">
        <v>266</v>
      </c>
      <c r="AN821" s="66" t="n">
        <f aca="false">IF(J821="Listed Option",AF821*AL821,AM821)</f>
        <v>356288</v>
      </c>
      <c r="AO821" s="61" t="s">
        <v>1267</v>
      </c>
      <c r="AP821" s="61" t="n">
        <v>100</v>
      </c>
      <c r="AQ821" s="61" t="n">
        <v>100</v>
      </c>
      <c r="AV821" s="61" t="s">
        <v>6584</v>
      </c>
      <c r="AW821" s="61" t="s">
        <v>4070</v>
      </c>
      <c r="AY821" s="61" t="s">
        <v>6579</v>
      </c>
      <c r="AZ821" s="61" t="s">
        <v>6579</v>
      </c>
      <c r="BA821" s="61" t="s">
        <v>6579</v>
      </c>
      <c r="BB821" s="67" t="n">
        <v>0</v>
      </c>
      <c r="BE821" s="61" t="n">
        <v>238575</v>
      </c>
      <c r="BG821" s="61" t="s">
        <v>4084</v>
      </c>
      <c r="BJ821" s="61" t="s">
        <v>6579</v>
      </c>
      <c r="BL821" s="61" t="s">
        <v>6581</v>
      </c>
      <c r="BM821" s="61" t="s">
        <v>6581</v>
      </c>
      <c r="BN821" s="70" t="n">
        <v>356288</v>
      </c>
      <c r="BO821" s="68" t="n">
        <v>356288</v>
      </c>
      <c r="BP821" s="68" t="n">
        <v>2.66</v>
      </c>
      <c r="BQ821" s="68" t="n">
        <v>2.66</v>
      </c>
      <c r="BR821" s="69" t="n">
        <v>76</v>
      </c>
      <c r="BS821" s="63" t="n">
        <v>76</v>
      </c>
      <c r="BU821" s="68" t="n">
        <v>76</v>
      </c>
    </row>
    <row r="822" customFormat="false" ht="15" hidden="true" customHeight="false" outlineLevel="0" collapsed="false">
      <c r="A822" s="61" t="s">
        <v>6599</v>
      </c>
      <c r="B822" s="61" t="s">
        <v>6600</v>
      </c>
      <c r="C822" s="62" t="n">
        <v>45291</v>
      </c>
      <c r="D822" s="62" t="n">
        <v>45291</v>
      </c>
      <c r="E822" s="61" t="s">
        <v>1259</v>
      </c>
      <c r="F822" s="61" t="s">
        <v>788</v>
      </c>
      <c r="G822" s="61" t="s">
        <v>6601</v>
      </c>
      <c r="H822" s="61" t="s">
        <v>6578</v>
      </c>
      <c r="I822" s="61" t="s">
        <v>6579</v>
      </c>
      <c r="J822" s="61" t="s">
        <v>1196</v>
      </c>
      <c r="K822" s="61" t="s">
        <v>4088</v>
      </c>
      <c r="L822" s="61" t="s">
        <v>4089</v>
      </c>
      <c r="M822" s="61" t="s">
        <v>1197</v>
      </c>
      <c r="N822" s="61" t="n">
        <v>177749398</v>
      </c>
      <c r="O822" s="61" t="s">
        <v>1262</v>
      </c>
      <c r="P822" s="61" t="s">
        <v>6602</v>
      </c>
      <c r="R822" s="61" t="s">
        <v>6581</v>
      </c>
      <c r="S822" s="61" t="str">
        <f aca="false">IF(J822="Listed Option",MID(R822,3,9),MID(Q822,3,9))</f>
        <v>12769G100</v>
      </c>
      <c r="T822" s="61" t="str">
        <f aca="false">VLOOKUP(S822,'Output v4'!C:C,1,FALSE())</f>
        <v>12769G100</v>
      </c>
      <c r="W822" s="61" t="s">
        <v>6603</v>
      </c>
      <c r="X822" s="61" t="s">
        <v>6604</v>
      </c>
      <c r="Y822" s="61" t="s">
        <v>6605</v>
      </c>
      <c r="Z822" s="61" t="s">
        <v>1304</v>
      </c>
      <c r="AA822" s="61" t="s">
        <v>1305</v>
      </c>
      <c r="AB822" s="63" t="n">
        <v>76</v>
      </c>
      <c r="AC822" s="63" t="n">
        <v>76</v>
      </c>
      <c r="AD822" s="61" t="n">
        <v>100</v>
      </c>
      <c r="AE822" s="61" t="n">
        <v>0</v>
      </c>
      <c r="AF822" s="64" t="n">
        <v>7600</v>
      </c>
      <c r="AG822" s="61" t="s">
        <v>689</v>
      </c>
      <c r="AH822" s="62" t="n">
        <v>45291</v>
      </c>
      <c r="AI822" s="65" t="n">
        <v>2.965</v>
      </c>
      <c r="AJ822" s="61" t="s">
        <v>1266</v>
      </c>
      <c r="AK822" s="65" t="n">
        <v>2.965</v>
      </c>
      <c r="AL822" s="65" t="n">
        <v>46.88</v>
      </c>
      <c r="AM822" s="66" t="n">
        <v>22534</v>
      </c>
      <c r="AN822" s="66" t="n">
        <f aca="false">IF(J822="Listed Option",AF822*AL822,AM822)</f>
        <v>356288</v>
      </c>
      <c r="AO822" s="61" t="s">
        <v>1267</v>
      </c>
      <c r="AP822" s="61" t="n">
        <v>100</v>
      </c>
      <c r="AQ822" s="61" t="n">
        <v>100</v>
      </c>
      <c r="AV822" s="61" t="s">
        <v>6584</v>
      </c>
      <c r="AW822" s="61" t="s">
        <v>4070</v>
      </c>
      <c r="AY822" s="61" t="s">
        <v>6579</v>
      </c>
      <c r="AZ822" s="61" t="s">
        <v>6579</v>
      </c>
      <c r="BA822" s="61" t="s">
        <v>6579</v>
      </c>
      <c r="BB822" s="67" t="n">
        <v>0</v>
      </c>
      <c r="BE822" s="61" t="n">
        <v>238575</v>
      </c>
      <c r="BG822" s="61" t="s">
        <v>4084</v>
      </c>
      <c r="BJ822" s="61" t="s">
        <v>6579</v>
      </c>
      <c r="BL822" s="61" t="s">
        <v>6581</v>
      </c>
      <c r="BM822" s="61" t="s">
        <v>6581</v>
      </c>
      <c r="BN822" s="70" t="n">
        <v>-356288</v>
      </c>
      <c r="BO822" s="68" t="n">
        <v>356288</v>
      </c>
      <c r="BP822" s="68" t="n">
        <v>225.34</v>
      </c>
      <c r="BQ822" s="68" t="n">
        <v>225.34</v>
      </c>
      <c r="BR822" s="69" t="n">
        <v>76</v>
      </c>
      <c r="BS822" s="63" t="n">
        <v>76</v>
      </c>
      <c r="BU822" s="68" t="n">
        <v>76</v>
      </c>
    </row>
    <row r="823" customFormat="false" ht="15" hidden="true" customHeight="false" outlineLevel="0" collapsed="false">
      <c r="A823" s="61" t="s">
        <v>6606</v>
      </c>
      <c r="B823" s="61" t="s">
        <v>6607</v>
      </c>
      <c r="C823" s="62" t="n">
        <v>45291</v>
      </c>
      <c r="D823" s="62" t="n">
        <v>45291</v>
      </c>
      <c r="E823" s="61" t="s">
        <v>1259</v>
      </c>
      <c r="F823" s="61" t="s">
        <v>788</v>
      </c>
      <c r="G823" s="61" t="s">
        <v>6578</v>
      </c>
      <c r="H823" s="61" t="s">
        <v>6578</v>
      </c>
      <c r="I823" s="61" t="s">
        <v>6579</v>
      </c>
      <c r="J823" s="61" t="s">
        <v>1195</v>
      </c>
      <c r="K823" s="61" t="s">
        <v>1195</v>
      </c>
      <c r="L823" s="61" t="s">
        <v>1195</v>
      </c>
      <c r="N823" s="61" t="n">
        <v>40478693</v>
      </c>
      <c r="O823" s="61" t="s">
        <v>1262</v>
      </c>
      <c r="P823" s="61" t="s">
        <v>6580</v>
      </c>
      <c r="Q823" s="61" t="s">
        <v>6581</v>
      </c>
      <c r="R823" s="61" t="s">
        <v>6581</v>
      </c>
      <c r="S823" s="61" t="str">
        <f aca="false">IF(J823="Listed Option",MID(R823,3,9),MID(Q823,3,9))</f>
        <v>12769G100</v>
      </c>
      <c r="T823" s="61" t="str">
        <f aca="false">VLOOKUP(S823,'Output v4'!C:C,1,FALSE())</f>
        <v>12769G100</v>
      </c>
      <c r="U823" s="61" t="s">
        <v>75</v>
      </c>
      <c r="V823" s="61" t="s">
        <v>6582</v>
      </c>
      <c r="W823" s="61" t="s">
        <v>6583</v>
      </c>
      <c r="Y823" s="61" t="s">
        <v>6584</v>
      </c>
      <c r="Z823" s="61" t="s">
        <v>4029</v>
      </c>
      <c r="AA823" s="61" t="s">
        <v>4117</v>
      </c>
      <c r="AB823" s="63" t="n">
        <v>26999</v>
      </c>
      <c r="AC823" s="63" t="n">
        <v>26999</v>
      </c>
      <c r="AE823" s="61" t="n">
        <v>0</v>
      </c>
      <c r="AF823" s="64" t="n">
        <v>26999</v>
      </c>
      <c r="AG823" s="61" t="s">
        <v>689</v>
      </c>
      <c r="AH823" s="62" t="n">
        <v>45291</v>
      </c>
      <c r="AI823" s="65" t="n">
        <v>46.88</v>
      </c>
      <c r="AJ823" s="61" t="s">
        <v>3614</v>
      </c>
      <c r="AK823" s="65" t="n">
        <v>46.88</v>
      </c>
      <c r="AL823" s="65" t="n">
        <v>46.88</v>
      </c>
      <c r="AM823" s="66" t="n">
        <v>1265713.12</v>
      </c>
      <c r="AN823" s="66" t="n">
        <f aca="false">IF(J823="Listed Option",AF823*AL823,AM823)</f>
        <v>1265713.12</v>
      </c>
      <c r="AO823" s="61" t="s">
        <v>1267</v>
      </c>
      <c r="AP823" s="61" t="n">
        <v>1</v>
      </c>
      <c r="AQ823" s="61" t="n">
        <v>1</v>
      </c>
      <c r="AV823" s="61" t="s">
        <v>6584</v>
      </c>
      <c r="AW823" s="61" t="s">
        <v>4070</v>
      </c>
      <c r="AY823" s="61" t="s">
        <v>6579</v>
      </c>
      <c r="AZ823" s="61" t="s">
        <v>6579</v>
      </c>
      <c r="BA823" s="61" t="s">
        <v>6579</v>
      </c>
      <c r="BB823" s="67" t="n">
        <v>0</v>
      </c>
      <c r="BE823" s="61" t="n">
        <v>238587</v>
      </c>
      <c r="BF823" s="61" t="s">
        <v>788</v>
      </c>
      <c r="BG823" s="61" t="s">
        <v>4084</v>
      </c>
      <c r="BH823" s="61" t="s">
        <v>4084</v>
      </c>
      <c r="BI823" s="61" t="s">
        <v>6579</v>
      </c>
      <c r="BJ823" s="61" t="s">
        <v>6579</v>
      </c>
      <c r="BK823" s="61" t="s">
        <v>6579</v>
      </c>
      <c r="BL823" s="61" t="s">
        <v>6581</v>
      </c>
      <c r="BM823" s="61" t="s">
        <v>6581</v>
      </c>
      <c r="BN823" s="70" t="n">
        <v>1265713.12</v>
      </c>
      <c r="BO823" s="68" t="n">
        <v>1265713.12</v>
      </c>
      <c r="BP823" s="68" t="n">
        <v>1265713.12</v>
      </c>
      <c r="BQ823" s="68" t="n">
        <v>1265713.12</v>
      </c>
      <c r="BR823" s="69" t="n">
        <v>26999</v>
      </c>
      <c r="BU823" s="68" t="n">
        <v>26999</v>
      </c>
    </row>
    <row r="824" customFormat="false" ht="15" hidden="true" customHeight="false" outlineLevel="0" collapsed="false">
      <c r="A824" s="61" t="s">
        <v>6608</v>
      </c>
      <c r="B824" s="61" t="s">
        <v>6609</v>
      </c>
      <c r="C824" s="62" t="n">
        <v>45291</v>
      </c>
      <c r="D824" s="62" t="n">
        <v>45291</v>
      </c>
      <c r="E824" s="61" t="s">
        <v>1259</v>
      </c>
      <c r="F824" s="61" t="s">
        <v>6610</v>
      </c>
      <c r="G824" s="61" t="s">
        <v>6611</v>
      </c>
      <c r="H824" s="61" t="s">
        <v>6611</v>
      </c>
      <c r="I824" s="61" t="s">
        <v>6612</v>
      </c>
      <c r="J824" s="61" t="s">
        <v>1195</v>
      </c>
      <c r="K824" s="61" t="s">
        <v>1195</v>
      </c>
      <c r="L824" s="61" t="s">
        <v>1195</v>
      </c>
      <c r="N824" s="61" t="n">
        <v>12986040</v>
      </c>
      <c r="O824" s="61" t="s">
        <v>1262</v>
      </c>
      <c r="P824" s="61" t="s">
        <v>6613</v>
      </c>
      <c r="Q824" s="61" t="s">
        <v>6614</v>
      </c>
      <c r="R824" s="61" t="s">
        <v>6614</v>
      </c>
      <c r="S824" s="61" t="str">
        <f aca="false">IF(J824="Listed Option",MID(R824,3,9),MID(Q824,3,9))</f>
        <v>13100M509</v>
      </c>
      <c r="T824" s="61" t="e">
        <f aca="false">VLOOKUP(S824,'Output v4'!C:C,1,FALSE())</f>
        <v>#N/A</v>
      </c>
      <c r="U824" s="61" t="s">
        <v>6615</v>
      </c>
      <c r="V824" s="61" t="s">
        <v>6616</v>
      </c>
      <c r="W824" s="61" t="s">
        <v>6617</v>
      </c>
      <c r="Y824" s="61" t="s">
        <v>6618</v>
      </c>
      <c r="Z824" s="61" t="s">
        <v>1304</v>
      </c>
      <c r="AA824" s="61" t="s">
        <v>1305</v>
      </c>
      <c r="AB824" s="63" t="n">
        <v>-22578</v>
      </c>
      <c r="AC824" s="63" t="n">
        <v>-22578</v>
      </c>
      <c r="AE824" s="61" t="n">
        <v>0</v>
      </c>
      <c r="AF824" s="64" t="n">
        <v>-22578</v>
      </c>
      <c r="AG824" s="61" t="s">
        <v>1273</v>
      </c>
      <c r="AH824" s="62" t="n">
        <v>45291</v>
      </c>
      <c r="AI824" s="65" t="n">
        <v>43.69</v>
      </c>
      <c r="AJ824" s="61" t="s">
        <v>3614</v>
      </c>
      <c r="AK824" s="65" t="n">
        <v>43.69</v>
      </c>
      <c r="AL824" s="65" t="n">
        <v>43.69</v>
      </c>
      <c r="AM824" s="66" t="n">
        <v>-986432.82</v>
      </c>
      <c r="AN824" s="66" t="n">
        <f aca="false">IF(J824="Listed Option",AF824*AL824,AM824)</f>
        <v>-986432.82</v>
      </c>
      <c r="AO824" s="61" t="s">
        <v>1267</v>
      </c>
      <c r="AP824" s="61" t="n">
        <v>1</v>
      </c>
      <c r="AQ824" s="61" t="n">
        <v>1</v>
      </c>
      <c r="AV824" s="61" t="s">
        <v>6618</v>
      </c>
      <c r="AW824" s="61" t="s">
        <v>4070</v>
      </c>
      <c r="AY824" s="61" t="s">
        <v>6612</v>
      </c>
      <c r="AZ824" s="61" t="s">
        <v>6612</v>
      </c>
      <c r="BA824" s="61" t="s">
        <v>6612</v>
      </c>
      <c r="BB824" s="67" t="n">
        <v>0</v>
      </c>
      <c r="BE824" s="61" t="n">
        <v>238575</v>
      </c>
      <c r="BF824" s="61" t="s">
        <v>6610</v>
      </c>
      <c r="BG824" s="61" t="s">
        <v>4084</v>
      </c>
      <c r="BH824" s="61" t="s">
        <v>4084</v>
      </c>
      <c r="BI824" s="61" t="s">
        <v>6612</v>
      </c>
      <c r="BJ824" s="61" t="s">
        <v>6612</v>
      </c>
      <c r="BK824" s="61" t="s">
        <v>6612</v>
      </c>
      <c r="BL824" s="61" t="s">
        <v>6614</v>
      </c>
      <c r="BM824" s="61" t="s">
        <v>6614</v>
      </c>
      <c r="BN824" s="70" t="n">
        <v>-986432.82</v>
      </c>
      <c r="BO824" s="68" t="n">
        <v>-986432.82</v>
      </c>
      <c r="BP824" s="68" t="n">
        <v>-986432.82</v>
      </c>
      <c r="BQ824" s="68" t="n">
        <v>-986432.82</v>
      </c>
      <c r="BR824" s="69" t="n">
        <v>-22578</v>
      </c>
      <c r="BU824" s="68" t="n">
        <v>22578</v>
      </c>
    </row>
    <row r="825" customFormat="false" ht="15" hidden="true" customHeight="false" outlineLevel="0" collapsed="false">
      <c r="A825" s="61" t="s">
        <v>6619</v>
      </c>
      <c r="B825" s="61" t="s">
        <v>6620</v>
      </c>
      <c r="C825" s="62" t="n">
        <v>45291</v>
      </c>
      <c r="D825" s="62" t="n">
        <v>45291</v>
      </c>
      <c r="E825" s="61" t="s">
        <v>1259</v>
      </c>
      <c r="F825" s="61" t="s">
        <v>789</v>
      </c>
      <c r="G825" s="61" t="s">
        <v>6621</v>
      </c>
      <c r="H825" s="61" t="s">
        <v>6621</v>
      </c>
      <c r="I825" s="61" t="s">
        <v>6622</v>
      </c>
      <c r="J825" s="61" t="s">
        <v>1195</v>
      </c>
      <c r="K825" s="61" t="s">
        <v>1195</v>
      </c>
      <c r="L825" s="61" t="s">
        <v>1195</v>
      </c>
      <c r="N825" s="61" t="n">
        <v>1226094</v>
      </c>
      <c r="O825" s="61" t="s">
        <v>1262</v>
      </c>
      <c r="P825" s="61" t="s">
        <v>6623</v>
      </c>
      <c r="Q825" s="61" t="s">
        <v>6624</v>
      </c>
      <c r="R825" s="61" t="s">
        <v>6624</v>
      </c>
      <c r="S825" s="61" t="str">
        <f aca="false">IF(J825="Listed Option",MID(R825,3,9),MID(Q825,3,9))</f>
        <v>13123X508</v>
      </c>
      <c r="T825" s="61" t="e">
        <f aca="false">VLOOKUP(S825,'Output v4'!C:C,1,FALSE())</f>
        <v>#N/A</v>
      </c>
      <c r="U825" s="61" t="s">
        <v>790</v>
      </c>
      <c r="V825" s="61" t="s">
        <v>6625</v>
      </c>
      <c r="W825" s="61" t="s">
        <v>6622</v>
      </c>
      <c r="Y825" s="61" t="s">
        <v>6626</v>
      </c>
      <c r="Z825" s="61" t="s">
        <v>1304</v>
      </c>
      <c r="AA825" s="61" t="s">
        <v>1305</v>
      </c>
      <c r="AB825" s="63" t="n">
        <v>35109</v>
      </c>
      <c r="AC825" s="63" t="n">
        <v>35109</v>
      </c>
      <c r="AE825" s="61" t="n">
        <v>0</v>
      </c>
      <c r="AF825" s="64" t="n">
        <v>35109</v>
      </c>
      <c r="AG825" s="61" t="s">
        <v>689</v>
      </c>
      <c r="AH825" s="62" t="n">
        <v>45291</v>
      </c>
      <c r="AI825" s="65" t="n">
        <v>32.4</v>
      </c>
      <c r="AJ825" s="61" t="s">
        <v>3614</v>
      </c>
      <c r="AK825" s="65" t="n">
        <v>32.4</v>
      </c>
      <c r="AL825" s="65" t="n">
        <v>32.4</v>
      </c>
      <c r="AM825" s="66" t="n">
        <v>1137531.6</v>
      </c>
      <c r="AN825" s="66" t="n">
        <f aca="false">IF(J825="Listed Option",AF825*AL825,AM825)</f>
        <v>1137531.6</v>
      </c>
      <c r="AO825" s="61" t="s">
        <v>1267</v>
      </c>
      <c r="AP825" s="61" t="n">
        <v>1</v>
      </c>
      <c r="AQ825" s="61" t="n">
        <v>1</v>
      </c>
      <c r="AV825" s="61" t="s">
        <v>6626</v>
      </c>
      <c r="AW825" s="61" t="s">
        <v>4070</v>
      </c>
      <c r="AY825" s="61" t="s">
        <v>6622</v>
      </c>
      <c r="AZ825" s="61" t="s">
        <v>6622</v>
      </c>
      <c r="BA825" s="61" t="s">
        <v>6622</v>
      </c>
      <c r="BB825" s="67" t="n">
        <v>0</v>
      </c>
      <c r="BE825" s="61" t="n">
        <v>238575</v>
      </c>
      <c r="BF825" s="61" t="s">
        <v>789</v>
      </c>
      <c r="BG825" s="61" t="s">
        <v>4084</v>
      </c>
      <c r="BH825" s="61" t="s">
        <v>4084</v>
      </c>
      <c r="BI825" s="61" t="s">
        <v>6622</v>
      </c>
      <c r="BJ825" s="61" t="s">
        <v>6622</v>
      </c>
      <c r="BK825" s="61" t="s">
        <v>6622</v>
      </c>
      <c r="BL825" s="61" t="s">
        <v>6624</v>
      </c>
      <c r="BM825" s="61" t="s">
        <v>6624</v>
      </c>
      <c r="BN825" s="70" t="n">
        <v>1137531.6</v>
      </c>
      <c r="BO825" s="68" t="n">
        <v>1137531.6</v>
      </c>
      <c r="BP825" s="68" t="n">
        <v>1137531.6</v>
      </c>
      <c r="BQ825" s="68" t="n">
        <v>1137531.6</v>
      </c>
      <c r="BR825" s="69" t="n">
        <v>35109</v>
      </c>
      <c r="BU825" s="68" t="n">
        <v>35109</v>
      </c>
    </row>
    <row r="826" customFormat="false" ht="15" hidden="true" customHeight="false" outlineLevel="0" collapsed="false">
      <c r="A826" s="61" t="s">
        <v>6627</v>
      </c>
      <c r="B826" s="61" t="s">
        <v>6628</v>
      </c>
      <c r="C826" s="62" t="n">
        <v>45291</v>
      </c>
      <c r="D826" s="62" t="n">
        <v>45291</v>
      </c>
      <c r="E826" s="61" t="s">
        <v>1259</v>
      </c>
      <c r="F826" s="61" t="s">
        <v>789</v>
      </c>
      <c r="G826" s="61" t="s">
        <v>6629</v>
      </c>
      <c r="H826" s="61" t="s">
        <v>6629</v>
      </c>
      <c r="I826" s="61" t="s">
        <v>6622</v>
      </c>
      <c r="J826" s="61" t="s">
        <v>1199</v>
      </c>
      <c r="K826" s="61" t="s">
        <v>4065</v>
      </c>
      <c r="L826" s="61" t="s">
        <v>4065</v>
      </c>
      <c r="N826" s="61" t="n">
        <v>148052402</v>
      </c>
      <c r="O826" s="61" t="s">
        <v>1262</v>
      </c>
      <c r="P826" s="61" t="s">
        <v>6630</v>
      </c>
      <c r="Q826" s="61" t="s">
        <v>6631</v>
      </c>
      <c r="R826" s="61" t="s">
        <v>6631</v>
      </c>
      <c r="S826" s="61" t="str">
        <f aca="false">IF(J826="Listed Option",MID(R826,3,9),MID(Q826,3,9))</f>
        <v>13123XBF8</v>
      </c>
      <c r="T826" s="61" t="e">
        <f aca="false">VLOOKUP(S826,'Output v4'!C:C,1,FALSE())</f>
        <v>#N/A</v>
      </c>
      <c r="U826" s="61" t="s">
        <v>6632</v>
      </c>
      <c r="V826" s="61" t="s">
        <v>6633</v>
      </c>
      <c r="Z826" s="61" t="s">
        <v>1304</v>
      </c>
      <c r="AA826" s="61" t="s">
        <v>1305</v>
      </c>
      <c r="AB826" s="63" t="n">
        <v>-9697</v>
      </c>
      <c r="AC826" s="63" t="n">
        <v>-9697000</v>
      </c>
      <c r="AE826" s="61" t="n">
        <v>1000</v>
      </c>
      <c r="AF826" s="64" t="n">
        <v>-9697000</v>
      </c>
      <c r="AG826" s="61" t="s">
        <v>1273</v>
      </c>
      <c r="AH826" s="62" t="n">
        <v>45291</v>
      </c>
      <c r="AI826" s="65" t="n">
        <v>1.009581</v>
      </c>
      <c r="AJ826" s="61" t="s">
        <v>1266</v>
      </c>
      <c r="AK826" s="65" t="n">
        <v>1.009581</v>
      </c>
      <c r="AL826" s="65" t="n">
        <v>1.009581</v>
      </c>
      <c r="AM826" s="66" t="n">
        <v>-9789906.957</v>
      </c>
      <c r="AN826" s="66" t="n">
        <f aca="false">IF(J826="Listed Option",AF826*AL826,AM826)</f>
        <v>-9789906.957</v>
      </c>
      <c r="AO826" s="61" t="s">
        <v>1267</v>
      </c>
      <c r="AW826" s="61" t="s">
        <v>4070</v>
      </c>
      <c r="AY826" s="61" t="s">
        <v>6629</v>
      </c>
      <c r="BA826" s="61" t="s">
        <v>6629</v>
      </c>
      <c r="BB826" s="67" t="n">
        <v>16</v>
      </c>
      <c r="BE826" s="61" t="n">
        <v>238575</v>
      </c>
      <c r="BF826" s="61" t="s">
        <v>789</v>
      </c>
      <c r="BG826" s="61" t="s">
        <v>4084</v>
      </c>
      <c r="BH826" s="61" t="s">
        <v>4084</v>
      </c>
      <c r="BI826" s="61" t="s">
        <v>6622</v>
      </c>
      <c r="BJ826" s="61" t="s">
        <v>6629</v>
      </c>
      <c r="BL826" s="61" t="s">
        <v>6631</v>
      </c>
      <c r="BM826" s="61" t="s">
        <v>6631</v>
      </c>
      <c r="BN826" s="70" t="n">
        <v>-9697000</v>
      </c>
      <c r="BP826" s="68" t="n">
        <v>-9789906.957</v>
      </c>
      <c r="BQ826" s="68" t="n">
        <v>-9789906.957</v>
      </c>
      <c r="BR826" s="69" t="n">
        <v>-9697000</v>
      </c>
      <c r="BS826" s="63" t="n">
        <v>-9697</v>
      </c>
      <c r="BU826" s="68" t="n">
        <v>9697000</v>
      </c>
    </row>
    <row r="827" customFormat="false" ht="15" hidden="true" customHeight="false" outlineLevel="0" collapsed="false">
      <c r="A827" s="61" t="s">
        <v>6634</v>
      </c>
      <c r="B827" s="61" t="s">
        <v>6635</v>
      </c>
      <c r="C827" s="62" t="n">
        <v>45291</v>
      </c>
      <c r="D827" s="62" t="n">
        <v>45291</v>
      </c>
      <c r="E827" s="61" t="s">
        <v>1259</v>
      </c>
      <c r="F827" s="61" t="s">
        <v>789</v>
      </c>
      <c r="G827" s="61" t="s">
        <v>6621</v>
      </c>
      <c r="H827" s="61" t="s">
        <v>6621</v>
      </c>
      <c r="I827" s="61" t="s">
        <v>6622</v>
      </c>
      <c r="J827" s="61" t="s">
        <v>1195</v>
      </c>
      <c r="K827" s="61" t="s">
        <v>1195</v>
      </c>
      <c r="L827" s="61" t="s">
        <v>1195</v>
      </c>
      <c r="N827" s="61" t="n">
        <v>1226094</v>
      </c>
      <c r="O827" s="61" t="s">
        <v>1262</v>
      </c>
      <c r="P827" s="61" t="s">
        <v>6623</v>
      </c>
      <c r="Q827" s="61" t="s">
        <v>6624</v>
      </c>
      <c r="R827" s="61" t="s">
        <v>6624</v>
      </c>
      <c r="S827" s="61" t="str">
        <f aca="false">IF(J827="Listed Option",MID(R827,3,9),MID(Q827,3,9))</f>
        <v>13123X508</v>
      </c>
      <c r="T827" s="61" t="e">
        <f aca="false">VLOOKUP(S827,'Output v4'!C:C,1,FALSE())</f>
        <v>#N/A</v>
      </c>
      <c r="U827" s="61" t="s">
        <v>790</v>
      </c>
      <c r="V827" s="61" t="s">
        <v>6625</v>
      </c>
      <c r="W827" s="61" t="s">
        <v>6622</v>
      </c>
      <c r="Y827" s="61" t="s">
        <v>6626</v>
      </c>
      <c r="Z827" s="61" t="s">
        <v>4029</v>
      </c>
      <c r="AA827" s="61" t="s">
        <v>4117</v>
      </c>
      <c r="AB827" s="63" t="n">
        <v>2119</v>
      </c>
      <c r="AC827" s="63" t="n">
        <v>2119</v>
      </c>
      <c r="AE827" s="61" t="n">
        <v>0</v>
      </c>
      <c r="AF827" s="64" t="n">
        <v>2119</v>
      </c>
      <c r="AG827" s="61" t="s">
        <v>689</v>
      </c>
      <c r="AH827" s="62" t="n">
        <v>45291</v>
      </c>
      <c r="AI827" s="65" t="n">
        <v>32.4</v>
      </c>
      <c r="AJ827" s="61" t="s">
        <v>3614</v>
      </c>
      <c r="AK827" s="65" t="n">
        <v>32.4</v>
      </c>
      <c r="AL827" s="65" t="n">
        <v>32.4</v>
      </c>
      <c r="AM827" s="66" t="n">
        <v>68655.6</v>
      </c>
      <c r="AN827" s="66" t="n">
        <f aca="false">IF(J827="Listed Option",AF827*AL827,AM827)</f>
        <v>68655.6</v>
      </c>
      <c r="AO827" s="61" t="s">
        <v>1267</v>
      </c>
      <c r="AP827" s="61" t="n">
        <v>1</v>
      </c>
      <c r="AQ827" s="61" t="n">
        <v>1</v>
      </c>
      <c r="AV827" s="61" t="s">
        <v>6626</v>
      </c>
      <c r="AW827" s="61" t="s">
        <v>4070</v>
      </c>
      <c r="AY827" s="61" t="s">
        <v>6622</v>
      </c>
      <c r="AZ827" s="61" t="s">
        <v>6622</v>
      </c>
      <c r="BA827" s="61" t="s">
        <v>6622</v>
      </c>
      <c r="BB827" s="67" t="n">
        <v>0</v>
      </c>
      <c r="BE827" s="61" t="n">
        <v>238587</v>
      </c>
      <c r="BF827" s="61" t="s">
        <v>789</v>
      </c>
      <c r="BG827" s="61" t="s">
        <v>4084</v>
      </c>
      <c r="BH827" s="61" t="s">
        <v>4084</v>
      </c>
      <c r="BI827" s="61" t="s">
        <v>6622</v>
      </c>
      <c r="BJ827" s="61" t="s">
        <v>6622</v>
      </c>
      <c r="BK827" s="61" t="s">
        <v>6622</v>
      </c>
      <c r="BL827" s="61" t="s">
        <v>6624</v>
      </c>
      <c r="BM827" s="61" t="s">
        <v>6624</v>
      </c>
      <c r="BN827" s="70" t="n">
        <v>68655.6</v>
      </c>
      <c r="BO827" s="68" t="n">
        <v>68655.6</v>
      </c>
      <c r="BP827" s="68" t="n">
        <v>68655.6</v>
      </c>
      <c r="BQ827" s="68" t="n">
        <v>68655.6</v>
      </c>
      <c r="BR827" s="69" t="n">
        <v>2119</v>
      </c>
      <c r="BU827" s="68" t="n">
        <v>2119</v>
      </c>
    </row>
    <row r="828" customFormat="false" ht="15" hidden="true" customHeight="false" outlineLevel="0" collapsed="false">
      <c r="A828" s="61" t="s">
        <v>6636</v>
      </c>
      <c r="B828" s="61" t="s">
        <v>6637</v>
      </c>
      <c r="C828" s="62" t="n">
        <v>45291</v>
      </c>
      <c r="D828" s="62" t="n">
        <v>45291</v>
      </c>
      <c r="E828" s="61" t="s">
        <v>1259</v>
      </c>
      <c r="F828" s="61" t="s">
        <v>789</v>
      </c>
      <c r="G828" s="61" t="s">
        <v>6629</v>
      </c>
      <c r="H828" s="61" t="s">
        <v>6629</v>
      </c>
      <c r="I828" s="61" t="s">
        <v>6622</v>
      </c>
      <c r="J828" s="61" t="s">
        <v>1199</v>
      </c>
      <c r="K828" s="61" t="s">
        <v>4065</v>
      </c>
      <c r="L828" s="61" t="s">
        <v>4065</v>
      </c>
      <c r="N828" s="61" t="n">
        <v>148052402</v>
      </c>
      <c r="O828" s="61" t="s">
        <v>1262</v>
      </c>
      <c r="P828" s="61" t="s">
        <v>6630</v>
      </c>
      <c r="Q828" s="61" t="s">
        <v>6631</v>
      </c>
      <c r="R828" s="61" t="s">
        <v>6631</v>
      </c>
      <c r="S828" s="61" t="str">
        <f aca="false">IF(J828="Listed Option",MID(R828,3,9),MID(Q828,3,9))</f>
        <v>13123XBF8</v>
      </c>
      <c r="T828" s="61" t="e">
        <f aca="false">VLOOKUP(S828,'Output v4'!C:C,1,FALSE())</f>
        <v>#N/A</v>
      </c>
      <c r="U828" s="61" t="s">
        <v>6632</v>
      </c>
      <c r="V828" s="61" t="s">
        <v>6633</v>
      </c>
      <c r="Z828" s="61" t="s">
        <v>4029</v>
      </c>
      <c r="AA828" s="61" t="s">
        <v>4117</v>
      </c>
      <c r="AB828" s="63" t="n">
        <v>-500</v>
      </c>
      <c r="AC828" s="63" t="n">
        <v>-500000</v>
      </c>
      <c r="AE828" s="61" t="n">
        <v>1000</v>
      </c>
      <c r="AF828" s="64" t="n">
        <v>-500000</v>
      </c>
      <c r="AG828" s="61" t="s">
        <v>1273</v>
      </c>
      <c r="AH828" s="62" t="n">
        <v>45291</v>
      </c>
      <c r="AI828" s="65" t="n">
        <v>1.009581</v>
      </c>
      <c r="AJ828" s="61" t="s">
        <v>1266</v>
      </c>
      <c r="AK828" s="65" t="n">
        <v>1.009581</v>
      </c>
      <c r="AL828" s="65" t="n">
        <v>1.009581</v>
      </c>
      <c r="AM828" s="66" t="n">
        <v>-504790.5</v>
      </c>
      <c r="AN828" s="66" t="n">
        <f aca="false">IF(J828="Listed Option",AF828*AL828,AM828)</f>
        <v>-504790.5</v>
      </c>
      <c r="AO828" s="61" t="s">
        <v>1267</v>
      </c>
      <c r="AW828" s="61" t="s">
        <v>4070</v>
      </c>
      <c r="AY828" s="61" t="s">
        <v>6629</v>
      </c>
      <c r="BA828" s="61" t="s">
        <v>6629</v>
      </c>
      <c r="BB828" s="67" t="n">
        <v>16</v>
      </c>
      <c r="BE828" s="61" t="n">
        <v>238587</v>
      </c>
      <c r="BF828" s="61" t="s">
        <v>789</v>
      </c>
      <c r="BG828" s="61" t="s">
        <v>4084</v>
      </c>
      <c r="BH828" s="61" t="s">
        <v>4084</v>
      </c>
      <c r="BI828" s="61" t="s">
        <v>6622</v>
      </c>
      <c r="BJ828" s="61" t="s">
        <v>6629</v>
      </c>
      <c r="BL828" s="61" t="s">
        <v>6631</v>
      </c>
      <c r="BM828" s="61" t="s">
        <v>6631</v>
      </c>
      <c r="BN828" s="70" t="n">
        <v>-500000</v>
      </c>
      <c r="BP828" s="68" t="n">
        <v>-504790.5</v>
      </c>
      <c r="BQ828" s="68" t="n">
        <v>-504790.5</v>
      </c>
      <c r="BR828" s="69" t="n">
        <v>-500000</v>
      </c>
      <c r="BS828" s="63" t="n">
        <v>-500</v>
      </c>
      <c r="BU828" s="68" t="n">
        <v>500000</v>
      </c>
    </row>
    <row r="829" customFormat="false" ht="15" hidden="true" customHeight="false" outlineLevel="0" collapsed="false">
      <c r="A829" s="61" t="s">
        <v>6638</v>
      </c>
      <c r="B829" s="61" t="s">
        <v>6639</v>
      </c>
      <c r="C829" s="62" t="n">
        <v>45291</v>
      </c>
      <c r="D829" s="62" t="n">
        <v>45291</v>
      </c>
      <c r="E829" s="61" t="s">
        <v>1259</v>
      </c>
      <c r="F829" s="61" t="s">
        <v>789</v>
      </c>
      <c r="G829" s="61" t="s">
        <v>6621</v>
      </c>
      <c r="H829" s="61" t="s">
        <v>6621</v>
      </c>
      <c r="I829" s="61" t="s">
        <v>6622</v>
      </c>
      <c r="J829" s="61" t="s">
        <v>1195</v>
      </c>
      <c r="K829" s="61" t="s">
        <v>1195</v>
      </c>
      <c r="L829" s="61" t="s">
        <v>1195</v>
      </c>
      <c r="N829" s="61" t="n">
        <v>1226094</v>
      </c>
      <c r="O829" s="61" t="s">
        <v>1262</v>
      </c>
      <c r="P829" s="61" t="s">
        <v>6623</v>
      </c>
      <c r="Q829" s="61" t="s">
        <v>6624</v>
      </c>
      <c r="R829" s="61" t="s">
        <v>6624</v>
      </c>
      <c r="S829" s="61" t="str">
        <f aca="false">IF(J829="Listed Option",MID(R829,3,9),MID(Q829,3,9))</f>
        <v>13123X508</v>
      </c>
      <c r="T829" s="61" t="e">
        <f aca="false">VLOOKUP(S829,'Output v4'!C:C,1,FALSE())</f>
        <v>#N/A</v>
      </c>
      <c r="U829" s="61" t="s">
        <v>790</v>
      </c>
      <c r="V829" s="61" t="s">
        <v>6625</v>
      </c>
      <c r="W829" s="61" t="s">
        <v>6622</v>
      </c>
      <c r="Y829" s="61" t="s">
        <v>6626</v>
      </c>
      <c r="Z829" s="61" t="s">
        <v>4074</v>
      </c>
      <c r="AA829" s="61" t="s">
        <v>4075</v>
      </c>
      <c r="AB829" s="63" t="n">
        <v>9740</v>
      </c>
      <c r="AC829" s="63" t="n">
        <v>9740</v>
      </c>
      <c r="AE829" s="61" t="n">
        <v>0</v>
      </c>
      <c r="AF829" s="64" t="n">
        <v>9740</v>
      </c>
      <c r="AG829" s="61" t="s">
        <v>689</v>
      </c>
      <c r="AH829" s="62" t="n">
        <v>45291</v>
      </c>
      <c r="AI829" s="65" t="n">
        <v>32.4</v>
      </c>
      <c r="AJ829" s="61" t="s">
        <v>3614</v>
      </c>
      <c r="AK829" s="65" t="n">
        <v>32.4</v>
      </c>
      <c r="AL829" s="65" t="n">
        <v>32.4</v>
      </c>
      <c r="AM829" s="66" t="n">
        <v>315576</v>
      </c>
      <c r="AN829" s="66" t="n">
        <f aca="false">IF(J829="Listed Option",AF829*AL829,AM829)</f>
        <v>315576</v>
      </c>
      <c r="AO829" s="61" t="s">
        <v>1267</v>
      </c>
      <c r="AP829" s="61" t="n">
        <v>1</v>
      </c>
      <c r="AQ829" s="61" t="n">
        <v>1</v>
      </c>
      <c r="AV829" s="61" t="s">
        <v>6626</v>
      </c>
      <c r="AW829" s="61" t="s">
        <v>4070</v>
      </c>
      <c r="AY829" s="61" t="s">
        <v>6622</v>
      </c>
      <c r="AZ829" s="61" t="s">
        <v>6622</v>
      </c>
      <c r="BA829" s="61" t="s">
        <v>6622</v>
      </c>
      <c r="BB829" s="67" t="n">
        <v>0</v>
      </c>
      <c r="BE829" s="61" t="n">
        <v>241450</v>
      </c>
      <c r="BF829" s="61" t="s">
        <v>789</v>
      </c>
      <c r="BG829" s="61" t="s">
        <v>4084</v>
      </c>
      <c r="BH829" s="61" t="s">
        <v>4084</v>
      </c>
      <c r="BI829" s="61" t="s">
        <v>6622</v>
      </c>
      <c r="BJ829" s="61" t="s">
        <v>6622</v>
      </c>
      <c r="BK829" s="61" t="s">
        <v>6622</v>
      </c>
      <c r="BL829" s="61" t="s">
        <v>6624</v>
      </c>
      <c r="BM829" s="61" t="s">
        <v>6624</v>
      </c>
      <c r="BN829" s="70" t="n">
        <v>315576</v>
      </c>
      <c r="BO829" s="68" t="n">
        <v>315576</v>
      </c>
      <c r="BP829" s="68" t="n">
        <v>315576</v>
      </c>
      <c r="BQ829" s="68" t="n">
        <v>315576</v>
      </c>
      <c r="BR829" s="69" t="n">
        <v>9740</v>
      </c>
      <c r="BU829" s="68" t="n">
        <v>9740</v>
      </c>
    </row>
    <row r="830" customFormat="false" ht="15" hidden="true" customHeight="false" outlineLevel="0" collapsed="false">
      <c r="A830" s="61" t="s">
        <v>6640</v>
      </c>
      <c r="B830" s="61" t="s">
        <v>6641</v>
      </c>
      <c r="C830" s="62" t="n">
        <v>45291</v>
      </c>
      <c r="D830" s="62" t="n">
        <v>45291</v>
      </c>
      <c r="E830" s="61" t="s">
        <v>1259</v>
      </c>
      <c r="F830" s="61" t="s">
        <v>789</v>
      </c>
      <c r="G830" s="61" t="s">
        <v>6629</v>
      </c>
      <c r="H830" s="61" t="s">
        <v>6629</v>
      </c>
      <c r="I830" s="61" t="s">
        <v>6622</v>
      </c>
      <c r="J830" s="61" t="s">
        <v>1199</v>
      </c>
      <c r="K830" s="61" t="s">
        <v>4065</v>
      </c>
      <c r="L830" s="61" t="s">
        <v>4065</v>
      </c>
      <c r="N830" s="61" t="n">
        <v>148052402</v>
      </c>
      <c r="O830" s="61" t="s">
        <v>1262</v>
      </c>
      <c r="P830" s="61" t="s">
        <v>6630</v>
      </c>
      <c r="Q830" s="61" t="s">
        <v>6631</v>
      </c>
      <c r="R830" s="61" t="s">
        <v>6631</v>
      </c>
      <c r="S830" s="61" t="str">
        <f aca="false">IF(J830="Listed Option",MID(R830,3,9),MID(Q830,3,9))</f>
        <v>13123XBF8</v>
      </c>
      <c r="T830" s="61" t="e">
        <f aca="false">VLOOKUP(S830,'Output v4'!C:C,1,FALSE())</f>
        <v>#N/A</v>
      </c>
      <c r="U830" s="61" t="s">
        <v>6632</v>
      </c>
      <c r="V830" s="61" t="s">
        <v>6633</v>
      </c>
      <c r="Z830" s="61" t="s">
        <v>4074</v>
      </c>
      <c r="AA830" s="61" t="s">
        <v>4075</v>
      </c>
      <c r="AB830" s="63" t="n">
        <v>-450</v>
      </c>
      <c r="AC830" s="63" t="n">
        <v>-450000</v>
      </c>
      <c r="AE830" s="61" t="n">
        <v>1000</v>
      </c>
      <c r="AF830" s="64" t="n">
        <v>-450000</v>
      </c>
      <c r="AG830" s="61" t="s">
        <v>1273</v>
      </c>
      <c r="AH830" s="62" t="n">
        <v>45291</v>
      </c>
      <c r="AI830" s="65" t="n">
        <v>1.009581</v>
      </c>
      <c r="AJ830" s="61" t="s">
        <v>1266</v>
      </c>
      <c r="AK830" s="65" t="n">
        <v>1.009581</v>
      </c>
      <c r="AL830" s="65" t="n">
        <v>1.009581</v>
      </c>
      <c r="AM830" s="66" t="n">
        <v>-454311.45</v>
      </c>
      <c r="AN830" s="66" t="n">
        <f aca="false">IF(J830="Listed Option",AF830*AL830,AM830)</f>
        <v>-454311.45</v>
      </c>
      <c r="AO830" s="61" t="s">
        <v>1267</v>
      </c>
      <c r="AW830" s="61" t="s">
        <v>4070</v>
      </c>
      <c r="AY830" s="61" t="s">
        <v>6629</v>
      </c>
      <c r="BA830" s="61" t="s">
        <v>6629</v>
      </c>
      <c r="BB830" s="67" t="n">
        <v>16</v>
      </c>
      <c r="BE830" s="61" t="n">
        <v>241450</v>
      </c>
      <c r="BF830" s="61" t="s">
        <v>789</v>
      </c>
      <c r="BG830" s="61" t="s">
        <v>4084</v>
      </c>
      <c r="BH830" s="61" t="s">
        <v>4084</v>
      </c>
      <c r="BI830" s="61" t="s">
        <v>6622</v>
      </c>
      <c r="BJ830" s="61" t="s">
        <v>6629</v>
      </c>
      <c r="BL830" s="61" t="s">
        <v>6631</v>
      </c>
      <c r="BM830" s="61" t="s">
        <v>6631</v>
      </c>
      <c r="BN830" s="70" t="n">
        <v>-450000</v>
      </c>
      <c r="BP830" s="68" t="n">
        <v>-454311.45</v>
      </c>
      <c r="BQ830" s="68" t="n">
        <v>-454311.45</v>
      </c>
      <c r="BR830" s="69" t="n">
        <v>-450000</v>
      </c>
      <c r="BS830" s="63" t="n">
        <v>-450</v>
      </c>
      <c r="BU830" s="68" t="n">
        <v>450000</v>
      </c>
    </row>
    <row r="831" customFormat="false" ht="15" hidden="true" customHeight="false" outlineLevel="0" collapsed="false">
      <c r="A831" s="61" t="s">
        <v>6642</v>
      </c>
      <c r="B831" s="61" t="s">
        <v>6643</v>
      </c>
      <c r="C831" s="62" t="n">
        <v>45291</v>
      </c>
      <c r="D831" s="62" t="n">
        <v>45291</v>
      </c>
      <c r="E831" s="61" t="s">
        <v>1259</v>
      </c>
      <c r="F831" s="61" t="s">
        <v>791</v>
      </c>
      <c r="G831" s="61" t="s">
        <v>6644</v>
      </c>
      <c r="H831" s="61" t="s">
        <v>6644</v>
      </c>
      <c r="I831" s="61" t="s">
        <v>6645</v>
      </c>
      <c r="J831" s="61" t="s">
        <v>1195</v>
      </c>
      <c r="K831" s="61" t="s">
        <v>1195</v>
      </c>
      <c r="L831" s="61" t="s">
        <v>1195</v>
      </c>
      <c r="N831" s="61" t="n">
        <v>77662</v>
      </c>
      <c r="O831" s="61" t="s">
        <v>1262</v>
      </c>
      <c r="P831" s="61" t="s">
        <v>6646</v>
      </c>
      <c r="Q831" s="61" t="s">
        <v>6647</v>
      </c>
      <c r="R831" s="61" t="s">
        <v>6647</v>
      </c>
      <c r="S831" s="61" t="str">
        <f aca="false">IF(J831="Listed Option",MID(R831,3,9),MID(Q831,3,9))</f>
        <v>14040H105</v>
      </c>
      <c r="T831" s="61" t="str">
        <f aca="false">VLOOKUP(S831,'Output v4'!C:C,1,FALSE())</f>
        <v>14040H105</v>
      </c>
      <c r="U831" s="61" t="s">
        <v>76</v>
      </c>
      <c r="V831" s="61" t="s">
        <v>6648</v>
      </c>
      <c r="W831" s="61" t="s">
        <v>6645</v>
      </c>
      <c r="Y831" s="61" t="s">
        <v>6649</v>
      </c>
      <c r="Z831" s="61" t="s">
        <v>1304</v>
      </c>
      <c r="AA831" s="61" t="s">
        <v>1305</v>
      </c>
      <c r="AB831" s="63" t="n">
        <v>-319</v>
      </c>
      <c r="AC831" s="63" t="n">
        <v>-319</v>
      </c>
      <c r="AE831" s="61" t="n">
        <v>0</v>
      </c>
      <c r="AF831" s="64" t="n">
        <v>-319</v>
      </c>
      <c r="AG831" s="61" t="s">
        <v>1273</v>
      </c>
      <c r="AH831" s="62" t="n">
        <v>45291</v>
      </c>
      <c r="AI831" s="65" t="n">
        <v>131.12</v>
      </c>
      <c r="AJ831" s="61" t="s">
        <v>3614</v>
      </c>
      <c r="AK831" s="65" t="n">
        <v>131.12</v>
      </c>
      <c r="AL831" s="65" t="n">
        <v>131.12</v>
      </c>
      <c r="AM831" s="66" t="n">
        <v>-41827.28</v>
      </c>
      <c r="AN831" s="66" t="n">
        <f aca="false">IF(J831="Listed Option",AF831*AL831,AM831)</f>
        <v>-41827.28</v>
      </c>
      <c r="AO831" s="61" t="s">
        <v>1267</v>
      </c>
      <c r="AP831" s="61" t="n">
        <v>1</v>
      </c>
      <c r="AQ831" s="61" t="n">
        <v>1</v>
      </c>
      <c r="AV831" s="61" t="s">
        <v>6649</v>
      </c>
      <c r="AW831" s="61" t="s">
        <v>4070</v>
      </c>
      <c r="AY831" s="61" t="s">
        <v>6645</v>
      </c>
      <c r="AZ831" s="61" t="s">
        <v>6645</v>
      </c>
      <c r="BA831" s="61" t="s">
        <v>6645</v>
      </c>
      <c r="BB831" s="67" t="n">
        <v>0</v>
      </c>
      <c r="BE831" s="61" t="n">
        <v>238575</v>
      </c>
      <c r="BF831" s="61" t="s">
        <v>791</v>
      </c>
      <c r="BG831" s="61" t="s">
        <v>4084</v>
      </c>
      <c r="BH831" s="61" t="s">
        <v>4084</v>
      </c>
      <c r="BI831" s="61" t="s">
        <v>6645</v>
      </c>
      <c r="BJ831" s="61" t="s">
        <v>6645</v>
      </c>
      <c r="BK831" s="61" t="s">
        <v>6645</v>
      </c>
      <c r="BL831" s="61" t="s">
        <v>6647</v>
      </c>
      <c r="BM831" s="61" t="s">
        <v>6647</v>
      </c>
      <c r="BN831" s="70" t="n">
        <v>-41827.28</v>
      </c>
      <c r="BO831" s="68" t="n">
        <v>-41827.28</v>
      </c>
      <c r="BP831" s="68" t="n">
        <v>-41827.28</v>
      </c>
      <c r="BQ831" s="68" t="n">
        <v>-41827.28</v>
      </c>
      <c r="BR831" s="69" t="n">
        <v>-319</v>
      </c>
      <c r="BU831" s="68" t="n">
        <v>319</v>
      </c>
    </row>
    <row r="832" customFormat="false" ht="15" hidden="true" customHeight="false" outlineLevel="0" collapsed="false">
      <c r="A832" s="61" t="s">
        <v>6650</v>
      </c>
      <c r="B832" s="61" t="s">
        <v>6651</v>
      </c>
      <c r="C832" s="62" t="n">
        <v>45291</v>
      </c>
      <c r="D832" s="62" t="n">
        <v>45291</v>
      </c>
      <c r="E832" s="61" t="s">
        <v>1259</v>
      </c>
      <c r="F832" s="61" t="s">
        <v>791</v>
      </c>
      <c r="G832" s="61" t="s">
        <v>6652</v>
      </c>
      <c r="H832" s="61" t="s">
        <v>6644</v>
      </c>
      <c r="I832" s="61" t="s">
        <v>6645</v>
      </c>
      <c r="J832" s="61" t="s">
        <v>1196</v>
      </c>
      <c r="K832" s="61" t="s">
        <v>4088</v>
      </c>
      <c r="L832" s="61" t="s">
        <v>4089</v>
      </c>
      <c r="M832" s="61" t="s">
        <v>1197</v>
      </c>
      <c r="N832" s="61" t="n">
        <v>182003786</v>
      </c>
      <c r="O832" s="61" t="s">
        <v>1262</v>
      </c>
      <c r="P832" s="61" t="s">
        <v>6653</v>
      </c>
      <c r="R832" s="61" t="s">
        <v>6647</v>
      </c>
      <c r="S832" s="61" t="str">
        <f aca="false">IF(J832="Listed Option",MID(R832,3,9),MID(Q832,3,9))</f>
        <v>14040H105</v>
      </c>
      <c r="T832" s="61" t="str">
        <f aca="false">VLOOKUP(S832,'Output v4'!C:C,1,FALSE())</f>
        <v>14040H105</v>
      </c>
      <c r="W832" s="61" t="s">
        <v>6654</v>
      </c>
      <c r="X832" s="61" t="s">
        <v>6655</v>
      </c>
      <c r="Y832" s="61" t="s">
        <v>6656</v>
      </c>
      <c r="Z832" s="61" t="s">
        <v>1304</v>
      </c>
      <c r="AA832" s="61" t="s">
        <v>1305</v>
      </c>
      <c r="AB832" s="63" t="n">
        <v>171</v>
      </c>
      <c r="AC832" s="63" t="n">
        <v>171</v>
      </c>
      <c r="AD832" s="61" t="n">
        <v>100</v>
      </c>
      <c r="AE832" s="61" t="n">
        <v>0</v>
      </c>
      <c r="AF832" s="64" t="n">
        <v>17100</v>
      </c>
      <c r="AG832" s="61" t="s">
        <v>689</v>
      </c>
      <c r="AH832" s="62" t="n">
        <v>45291</v>
      </c>
      <c r="AI832" s="65" t="n">
        <v>2.725</v>
      </c>
      <c r="AJ832" s="61" t="s">
        <v>1266</v>
      </c>
      <c r="AK832" s="65" t="n">
        <v>2.725</v>
      </c>
      <c r="AL832" s="65" t="n">
        <v>131.12</v>
      </c>
      <c r="AM832" s="66" t="n">
        <v>46597.5</v>
      </c>
      <c r="AN832" s="66" t="n">
        <f aca="false">IF(J832="Listed Option",AF832*AL832,AM832)</f>
        <v>2242152</v>
      </c>
      <c r="AO832" s="61" t="s">
        <v>1267</v>
      </c>
      <c r="AP832" s="61" t="n">
        <v>100</v>
      </c>
      <c r="AQ832" s="61" t="n">
        <v>100</v>
      </c>
      <c r="AV832" s="61" t="s">
        <v>6649</v>
      </c>
      <c r="AW832" s="61" t="s">
        <v>4070</v>
      </c>
      <c r="AY832" s="61" t="s">
        <v>6645</v>
      </c>
      <c r="AZ832" s="61" t="s">
        <v>6645</v>
      </c>
      <c r="BA832" s="61" t="s">
        <v>6645</v>
      </c>
      <c r="BB832" s="67" t="n">
        <v>0</v>
      </c>
      <c r="BE832" s="61" t="n">
        <v>238575</v>
      </c>
      <c r="BG832" s="61" t="s">
        <v>4084</v>
      </c>
      <c r="BJ832" s="61" t="s">
        <v>6645</v>
      </c>
      <c r="BL832" s="61" t="s">
        <v>6647</v>
      </c>
      <c r="BM832" s="61" t="s">
        <v>6647</v>
      </c>
      <c r="BN832" s="70" t="n">
        <v>-2242152</v>
      </c>
      <c r="BO832" s="68" t="n">
        <v>2242152</v>
      </c>
      <c r="BP832" s="68" t="n">
        <v>465.975</v>
      </c>
      <c r="BQ832" s="68" t="n">
        <v>465.975</v>
      </c>
      <c r="BR832" s="69" t="n">
        <v>171</v>
      </c>
      <c r="BS832" s="63" t="n">
        <v>171</v>
      </c>
      <c r="BU832" s="68" t="n">
        <v>171</v>
      </c>
    </row>
    <row r="833" customFormat="false" ht="15" hidden="true" customHeight="false" outlineLevel="0" collapsed="false">
      <c r="A833" s="61" t="s">
        <v>6657</v>
      </c>
      <c r="B833" s="61" t="s">
        <v>6658</v>
      </c>
      <c r="C833" s="62" t="n">
        <v>45291</v>
      </c>
      <c r="D833" s="62" t="n">
        <v>45291</v>
      </c>
      <c r="E833" s="61" t="s">
        <v>1259</v>
      </c>
      <c r="F833" s="61" t="s">
        <v>791</v>
      </c>
      <c r="G833" s="61" t="s">
        <v>6659</v>
      </c>
      <c r="H833" s="61" t="s">
        <v>6644</v>
      </c>
      <c r="I833" s="61" t="s">
        <v>6645</v>
      </c>
      <c r="J833" s="61" t="s">
        <v>1196</v>
      </c>
      <c r="K833" s="61" t="s">
        <v>4088</v>
      </c>
      <c r="L833" s="61" t="s">
        <v>4277</v>
      </c>
      <c r="M833" s="61" t="s">
        <v>1198</v>
      </c>
      <c r="N833" s="61" t="n">
        <v>182003821</v>
      </c>
      <c r="O833" s="61" t="s">
        <v>1262</v>
      </c>
      <c r="P833" s="61" t="s">
        <v>6660</v>
      </c>
      <c r="R833" s="61" t="s">
        <v>6647</v>
      </c>
      <c r="S833" s="61" t="str">
        <f aca="false">IF(J833="Listed Option",MID(R833,3,9),MID(Q833,3,9))</f>
        <v>14040H105</v>
      </c>
      <c r="T833" s="61" t="str">
        <f aca="false">VLOOKUP(S833,'Output v4'!C:C,1,FALSE())</f>
        <v>14040H105</v>
      </c>
      <c r="W833" s="61" t="s">
        <v>6661</v>
      </c>
      <c r="X833" s="61" t="s">
        <v>6662</v>
      </c>
      <c r="Y833" s="61" t="s">
        <v>6663</v>
      </c>
      <c r="Z833" s="61" t="s">
        <v>1304</v>
      </c>
      <c r="AA833" s="61" t="s">
        <v>1305</v>
      </c>
      <c r="AB833" s="63" t="n">
        <v>171</v>
      </c>
      <c r="AC833" s="63" t="n">
        <v>171</v>
      </c>
      <c r="AD833" s="61" t="n">
        <v>100</v>
      </c>
      <c r="AE833" s="61" t="n">
        <v>0</v>
      </c>
      <c r="AF833" s="64" t="n">
        <v>17100</v>
      </c>
      <c r="AG833" s="61" t="s">
        <v>689</v>
      </c>
      <c r="AH833" s="62" t="n">
        <v>45291</v>
      </c>
      <c r="AI833" s="65" t="n">
        <v>2.25</v>
      </c>
      <c r="AJ833" s="61" t="s">
        <v>1266</v>
      </c>
      <c r="AK833" s="65" t="n">
        <v>2.25</v>
      </c>
      <c r="AL833" s="65" t="n">
        <v>131.12</v>
      </c>
      <c r="AM833" s="66" t="n">
        <v>38475</v>
      </c>
      <c r="AN833" s="66" t="n">
        <f aca="false">IF(J833="Listed Option",AF833*AL833,AM833)</f>
        <v>2242152</v>
      </c>
      <c r="AO833" s="61" t="s">
        <v>1267</v>
      </c>
      <c r="AP833" s="61" t="n">
        <v>100</v>
      </c>
      <c r="AQ833" s="61" t="n">
        <v>100</v>
      </c>
      <c r="AV833" s="61" t="s">
        <v>6649</v>
      </c>
      <c r="AW833" s="61" t="s">
        <v>4070</v>
      </c>
      <c r="AY833" s="61" t="s">
        <v>6645</v>
      </c>
      <c r="AZ833" s="61" t="s">
        <v>6645</v>
      </c>
      <c r="BA833" s="61" t="s">
        <v>6645</v>
      </c>
      <c r="BB833" s="67" t="n">
        <v>0</v>
      </c>
      <c r="BE833" s="61" t="n">
        <v>238575</v>
      </c>
      <c r="BG833" s="61" t="s">
        <v>4084</v>
      </c>
      <c r="BJ833" s="61" t="s">
        <v>6645</v>
      </c>
      <c r="BL833" s="61" t="s">
        <v>6647</v>
      </c>
      <c r="BM833" s="61" t="s">
        <v>6647</v>
      </c>
      <c r="BN833" s="70" t="n">
        <v>2242152</v>
      </c>
      <c r="BO833" s="68" t="n">
        <v>2242152</v>
      </c>
      <c r="BP833" s="68" t="n">
        <v>384.75</v>
      </c>
      <c r="BQ833" s="68" t="n">
        <v>384.75</v>
      </c>
      <c r="BR833" s="69" t="n">
        <v>171</v>
      </c>
      <c r="BS833" s="63" t="n">
        <v>171</v>
      </c>
      <c r="BU833" s="68" t="n">
        <v>171</v>
      </c>
    </row>
    <row r="834" customFormat="false" ht="15" hidden="true" customHeight="false" outlineLevel="0" collapsed="false">
      <c r="A834" s="61" t="s">
        <v>6664</v>
      </c>
      <c r="B834" s="61" t="s">
        <v>6665</v>
      </c>
      <c r="C834" s="62" t="n">
        <v>45291</v>
      </c>
      <c r="D834" s="62" t="n">
        <v>45291</v>
      </c>
      <c r="E834" s="61" t="s">
        <v>1259</v>
      </c>
      <c r="F834" s="61" t="s">
        <v>792</v>
      </c>
      <c r="G834" s="61" t="s">
        <v>6666</v>
      </c>
      <c r="H834" s="61" t="s">
        <v>6666</v>
      </c>
      <c r="I834" s="61" t="s">
        <v>6667</v>
      </c>
      <c r="J834" s="61" t="s">
        <v>1195</v>
      </c>
      <c r="K834" s="61" t="s">
        <v>1195</v>
      </c>
      <c r="L834" s="61" t="s">
        <v>1195</v>
      </c>
      <c r="N834" s="61" t="n">
        <v>21600161</v>
      </c>
      <c r="O834" s="61" t="s">
        <v>1262</v>
      </c>
      <c r="P834" s="61" t="s">
        <v>6668</v>
      </c>
      <c r="Q834" s="61" t="s">
        <v>6669</v>
      </c>
      <c r="R834" s="61" t="s">
        <v>6669</v>
      </c>
      <c r="S834" s="61" t="str">
        <f aca="false">IF(J834="Listed Option",MID(R834,3,9),MID(Q834,3,9))</f>
        <v>G1890L107</v>
      </c>
      <c r="T834" s="61" t="str">
        <f aca="false">VLOOKUP(S834,'Output v4'!C:C,1,FALSE())</f>
        <v>G1890L107</v>
      </c>
      <c r="V834" s="61" t="s">
        <v>6670</v>
      </c>
      <c r="W834" s="61" t="s">
        <v>6671</v>
      </c>
      <c r="Y834" s="61" t="s">
        <v>6672</v>
      </c>
      <c r="Z834" s="61" t="s">
        <v>1304</v>
      </c>
      <c r="AA834" s="61" t="s">
        <v>1305</v>
      </c>
      <c r="AB834" s="63" t="n">
        <v>185520</v>
      </c>
      <c r="AC834" s="63" t="n">
        <v>185520</v>
      </c>
      <c r="AE834" s="61" t="n">
        <v>0</v>
      </c>
      <c r="AF834" s="64" t="n">
        <v>185520</v>
      </c>
      <c r="AG834" s="61" t="s">
        <v>689</v>
      </c>
      <c r="AH834" s="62" t="n">
        <v>45291</v>
      </c>
      <c r="AI834" s="65" t="n">
        <v>50.24</v>
      </c>
      <c r="AJ834" s="61" t="s">
        <v>3614</v>
      </c>
      <c r="AK834" s="65" t="n">
        <v>50.24</v>
      </c>
      <c r="AL834" s="65" t="n">
        <v>50.24</v>
      </c>
      <c r="AM834" s="66" t="n">
        <v>9320524.8</v>
      </c>
      <c r="AN834" s="66" t="n">
        <f aca="false">IF(J834="Listed Option",AF834*AL834,AM834)</f>
        <v>9320524.8</v>
      </c>
      <c r="AO834" s="61" t="s">
        <v>1267</v>
      </c>
      <c r="AP834" s="61" t="n">
        <v>1</v>
      </c>
      <c r="AQ834" s="61" t="n">
        <v>1</v>
      </c>
      <c r="AV834" s="61" t="s">
        <v>6672</v>
      </c>
      <c r="AW834" s="61" t="s">
        <v>4070</v>
      </c>
      <c r="AY834" s="61" t="s">
        <v>6673</v>
      </c>
      <c r="AZ834" s="61" t="s">
        <v>6673</v>
      </c>
      <c r="BA834" s="61" t="s">
        <v>6673</v>
      </c>
      <c r="BB834" s="67" t="n">
        <v>0</v>
      </c>
      <c r="BE834" s="61" t="n">
        <v>238575</v>
      </c>
      <c r="BF834" s="61" t="s">
        <v>792</v>
      </c>
      <c r="BG834" s="61" t="s">
        <v>4320</v>
      </c>
      <c r="BH834" s="61" t="s">
        <v>4320</v>
      </c>
      <c r="BI834" s="61" t="s">
        <v>6667</v>
      </c>
      <c r="BJ834" s="61" t="s">
        <v>6673</v>
      </c>
      <c r="BK834" s="61" t="s">
        <v>6673</v>
      </c>
      <c r="BL834" s="61" t="s">
        <v>6669</v>
      </c>
      <c r="BM834" s="61" t="s">
        <v>6669</v>
      </c>
      <c r="BN834" s="70" t="n">
        <v>9320524.8</v>
      </c>
      <c r="BO834" s="68" t="n">
        <v>9320524.8</v>
      </c>
      <c r="BP834" s="68" t="n">
        <v>9320524.8</v>
      </c>
      <c r="BQ834" s="68" t="n">
        <v>9320524.8</v>
      </c>
      <c r="BR834" s="69" t="n">
        <v>185520</v>
      </c>
      <c r="BU834" s="68" t="n">
        <v>185520</v>
      </c>
    </row>
    <row r="835" customFormat="false" ht="15" hidden="true" customHeight="false" outlineLevel="0" collapsed="false">
      <c r="A835" s="61" t="s">
        <v>6674</v>
      </c>
      <c r="B835" s="61" t="s">
        <v>6675</v>
      </c>
      <c r="C835" s="62" t="n">
        <v>45291</v>
      </c>
      <c r="D835" s="62" t="n">
        <v>45291</v>
      </c>
      <c r="E835" s="61" t="s">
        <v>1259</v>
      </c>
      <c r="F835" s="61" t="s">
        <v>793</v>
      </c>
      <c r="G835" s="61" t="s">
        <v>6676</v>
      </c>
      <c r="H835" s="61" t="s">
        <v>6676</v>
      </c>
      <c r="I835" s="61" t="s">
        <v>6677</v>
      </c>
      <c r="J835" s="61" t="s">
        <v>1195</v>
      </c>
      <c r="K835" s="61" t="s">
        <v>1195</v>
      </c>
      <c r="L835" s="61" t="s">
        <v>1195</v>
      </c>
      <c r="N835" s="61" t="n">
        <v>117081</v>
      </c>
      <c r="O835" s="61" t="s">
        <v>1262</v>
      </c>
      <c r="P835" s="61" t="s">
        <v>6678</v>
      </c>
      <c r="Q835" s="61" t="s">
        <v>6679</v>
      </c>
      <c r="R835" s="61" t="s">
        <v>6679</v>
      </c>
      <c r="S835" s="61" t="str">
        <f aca="false">IF(J835="Listed Option",MID(R835,3,9),MID(Q835,3,9))</f>
        <v>143130102</v>
      </c>
      <c r="T835" s="61" t="str">
        <f aca="false">VLOOKUP(S835,'Output v4'!C:C,1,FALSE())</f>
        <v>143130102</v>
      </c>
      <c r="U835" s="61" t="s">
        <v>78</v>
      </c>
      <c r="V835" s="61" t="s">
        <v>6680</v>
      </c>
      <c r="W835" s="61" t="s">
        <v>6677</v>
      </c>
      <c r="Y835" s="61" t="s">
        <v>6681</v>
      </c>
      <c r="Z835" s="61" t="s">
        <v>1304</v>
      </c>
      <c r="AA835" s="61" t="s">
        <v>1305</v>
      </c>
      <c r="AB835" s="63" t="n">
        <v>1637</v>
      </c>
      <c r="AC835" s="63" t="n">
        <v>1637</v>
      </c>
      <c r="AE835" s="61" t="n">
        <v>0</v>
      </c>
      <c r="AF835" s="64" t="n">
        <v>1637</v>
      </c>
      <c r="AG835" s="61" t="s">
        <v>689</v>
      </c>
      <c r="AH835" s="62" t="n">
        <v>45291</v>
      </c>
      <c r="AI835" s="65" t="n">
        <v>76.74</v>
      </c>
      <c r="AJ835" s="61" t="s">
        <v>3614</v>
      </c>
      <c r="AK835" s="65" t="n">
        <v>76.74</v>
      </c>
      <c r="AL835" s="65" t="n">
        <v>76.74</v>
      </c>
      <c r="AM835" s="66" t="n">
        <v>125623.38</v>
      </c>
      <c r="AN835" s="66" t="n">
        <f aca="false">IF(J835="Listed Option",AF835*AL835,AM835)</f>
        <v>125623.38</v>
      </c>
      <c r="AO835" s="61" t="s">
        <v>1267</v>
      </c>
      <c r="AP835" s="61" t="n">
        <v>1</v>
      </c>
      <c r="AQ835" s="61" t="n">
        <v>1</v>
      </c>
      <c r="AV835" s="61" t="s">
        <v>6681</v>
      </c>
      <c r="AW835" s="61" t="s">
        <v>4070</v>
      </c>
      <c r="AY835" s="61" t="s">
        <v>6677</v>
      </c>
      <c r="AZ835" s="61" t="s">
        <v>6677</v>
      </c>
      <c r="BA835" s="61" t="s">
        <v>6677</v>
      </c>
      <c r="BB835" s="67" t="n">
        <v>0</v>
      </c>
      <c r="BE835" s="61" t="n">
        <v>238575</v>
      </c>
      <c r="BF835" s="61" t="s">
        <v>793</v>
      </c>
      <c r="BG835" s="61" t="s">
        <v>4084</v>
      </c>
      <c r="BH835" s="61" t="s">
        <v>4084</v>
      </c>
      <c r="BI835" s="61" t="s">
        <v>6677</v>
      </c>
      <c r="BJ835" s="61" t="s">
        <v>6677</v>
      </c>
      <c r="BK835" s="61" t="s">
        <v>6677</v>
      </c>
      <c r="BL835" s="61" t="s">
        <v>6679</v>
      </c>
      <c r="BM835" s="61" t="s">
        <v>6679</v>
      </c>
      <c r="BN835" s="70" t="n">
        <v>125623.38</v>
      </c>
      <c r="BO835" s="68" t="n">
        <v>125623.38</v>
      </c>
      <c r="BP835" s="68" t="n">
        <v>125623.38</v>
      </c>
      <c r="BQ835" s="68" t="n">
        <v>125623.38</v>
      </c>
      <c r="BR835" s="69" t="n">
        <v>1637</v>
      </c>
      <c r="BU835" s="68" t="n">
        <v>1637</v>
      </c>
    </row>
    <row r="836" customFormat="false" ht="15" hidden="true" customHeight="false" outlineLevel="0" collapsed="false">
      <c r="A836" s="61" t="s">
        <v>6682</v>
      </c>
      <c r="B836" s="61" t="s">
        <v>6683</v>
      </c>
      <c r="C836" s="62" t="n">
        <v>45291</v>
      </c>
      <c r="D836" s="62" t="n">
        <v>45291</v>
      </c>
      <c r="E836" s="61" t="s">
        <v>1259</v>
      </c>
      <c r="F836" s="61" t="s">
        <v>793</v>
      </c>
      <c r="G836" s="61" t="s">
        <v>6684</v>
      </c>
      <c r="H836" s="61" t="s">
        <v>6676</v>
      </c>
      <c r="I836" s="61" t="s">
        <v>6677</v>
      </c>
      <c r="J836" s="61" t="s">
        <v>1196</v>
      </c>
      <c r="K836" s="61" t="s">
        <v>4088</v>
      </c>
      <c r="L836" s="61" t="s">
        <v>4277</v>
      </c>
      <c r="M836" s="61" t="s">
        <v>1198</v>
      </c>
      <c r="N836" s="61" t="n">
        <v>133536290</v>
      </c>
      <c r="O836" s="61" t="s">
        <v>1262</v>
      </c>
      <c r="P836" s="61" t="s">
        <v>6685</v>
      </c>
      <c r="R836" s="61" t="s">
        <v>6679</v>
      </c>
      <c r="S836" s="61" t="str">
        <f aca="false">IF(J836="Listed Option",MID(R836,3,9),MID(Q836,3,9))</f>
        <v>143130102</v>
      </c>
      <c r="T836" s="61" t="str">
        <f aca="false">VLOOKUP(S836,'Output v4'!C:C,1,FALSE())</f>
        <v>143130102</v>
      </c>
      <c r="W836" s="61" t="s">
        <v>6686</v>
      </c>
      <c r="X836" s="61" t="s">
        <v>6687</v>
      </c>
      <c r="Y836" s="61" t="s">
        <v>6688</v>
      </c>
      <c r="Z836" s="61" t="s">
        <v>1304</v>
      </c>
      <c r="AA836" s="61" t="s">
        <v>1305</v>
      </c>
      <c r="AB836" s="63" t="n">
        <v>48</v>
      </c>
      <c r="AC836" s="63" t="n">
        <v>48</v>
      </c>
      <c r="AD836" s="61" t="n">
        <v>100</v>
      </c>
      <c r="AE836" s="61" t="n">
        <v>0</v>
      </c>
      <c r="AF836" s="64" t="n">
        <v>4800</v>
      </c>
      <c r="AG836" s="61" t="s">
        <v>689</v>
      </c>
      <c r="AH836" s="62" t="n">
        <v>45291</v>
      </c>
      <c r="AI836" s="65" t="n">
        <v>0.05</v>
      </c>
      <c r="AJ836" s="61" t="s">
        <v>1266</v>
      </c>
      <c r="AK836" s="65" t="n">
        <v>0.05</v>
      </c>
      <c r="AL836" s="65" t="n">
        <v>76.74</v>
      </c>
      <c r="AM836" s="66" t="n">
        <v>240</v>
      </c>
      <c r="AN836" s="66" t="n">
        <f aca="false">IF(J836="Listed Option",AF836*AL836,AM836)</f>
        <v>368352</v>
      </c>
      <c r="AO836" s="61" t="s">
        <v>1267</v>
      </c>
      <c r="AP836" s="61" t="n">
        <v>100</v>
      </c>
      <c r="AQ836" s="61" t="n">
        <v>100</v>
      </c>
      <c r="AV836" s="61" t="s">
        <v>6681</v>
      </c>
      <c r="AW836" s="61" t="s">
        <v>4070</v>
      </c>
      <c r="AY836" s="61" t="s">
        <v>6677</v>
      </c>
      <c r="AZ836" s="61" t="s">
        <v>6677</v>
      </c>
      <c r="BA836" s="61" t="s">
        <v>6677</v>
      </c>
      <c r="BB836" s="67" t="n">
        <v>0</v>
      </c>
      <c r="BE836" s="61" t="n">
        <v>238575</v>
      </c>
      <c r="BG836" s="61" t="s">
        <v>4084</v>
      </c>
      <c r="BJ836" s="61" t="s">
        <v>6677</v>
      </c>
      <c r="BL836" s="61" t="s">
        <v>6679</v>
      </c>
      <c r="BM836" s="61" t="s">
        <v>6679</v>
      </c>
      <c r="BN836" s="70" t="n">
        <v>368352</v>
      </c>
      <c r="BO836" s="68" t="n">
        <v>368352</v>
      </c>
      <c r="BP836" s="68" t="n">
        <v>2.4</v>
      </c>
      <c r="BQ836" s="68" t="n">
        <v>2.4</v>
      </c>
      <c r="BR836" s="69" t="n">
        <v>48</v>
      </c>
      <c r="BS836" s="63" t="n">
        <v>48</v>
      </c>
      <c r="BU836" s="68" t="n">
        <v>48</v>
      </c>
    </row>
    <row r="837" customFormat="false" ht="15" hidden="true" customHeight="false" outlineLevel="0" collapsed="false">
      <c r="A837" s="61" t="s">
        <v>6689</v>
      </c>
      <c r="B837" s="61" t="s">
        <v>6690</v>
      </c>
      <c r="C837" s="62" t="n">
        <v>45291</v>
      </c>
      <c r="D837" s="62" t="n">
        <v>45291</v>
      </c>
      <c r="E837" s="61" t="s">
        <v>1259</v>
      </c>
      <c r="F837" s="61" t="s">
        <v>793</v>
      </c>
      <c r="G837" s="61" t="s">
        <v>6691</v>
      </c>
      <c r="H837" s="61" t="s">
        <v>6676</v>
      </c>
      <c r="I837" s="61" t="s">
        <v>6677</v>
      </c>
      <c r="J837" s="61" t="s">
        <v>1196</v>
      </c>
      <c r="K837" s="61" t="s">
        <v>4088</v>
      </c>
      <c r="L837" s="61" t="s">
        <v>4089</v>
      </c>
      <c r="M837" s="61" t="s">
        <v>1197</v>
      </c>
      <c r="N837" s="61" t="n">
        <v>133904615</v>
      </c>
      <c r="O837" s="61" t="s">
        <v>1262</v>
      </c>
      <c r="P837" s="61" t="s">
        <v>6692</v>
      </c>
      <c r="R837" s="61" t="s">
        <v>6679</v>
      </c>
      <c r="S837" s="61" t="str">
        <f aca="false">IF(J837="Listed Option",MID(R837,3,9),MID(Q837,3,9))</f>
        <v>143130102</v>
      </c>
      <c r="T837" s="61" t="str">
        <f aca="false">VLOOKUP(S837,'Output v4'!C:C,1,FALSE())</f>
        <v>143130102</v>
      </c>
      <c r="W837" s="61" t="s">
        <v>6693</v>
      </c>
      <c r="X837" s="61" t="s">
        <v>6694</v>
      </c>
      <c r="Y837" s="61" t="s">
        <v>6695</v>
      </c>
      <c r="Z837" s="61" t="s">
        <v>1304</v>
      </c>
      <c r="AA837" s="61" t="s">
        <v>1305</v>
      </c>
      <c r="AB837" s="63" t="n">
        <v>48</v>
      </c>
      <c r="AC837" s="63" t="n">
        <v>48</v>
      </c>
      <c r="AD837" s="61" t="n">
        <v>100</v>
      </c>
      <c r="AE837" s="61" t="n">
        <v>0</v>
      </c>
      <c r="AF837" s="64" t="n">
        <v>4800</v>
      </c>
      <c r="AG837" s="61" t="s">
        <v>689</v>
      </c>
      <c r="AH837" s="62" t="n">
        <v>45291</v>
      </c>
      <c r="AI837" s="65" t="n">
        <v>1.425</v>
      </c>
      <c r="AJ837" s="61" t="s">
        <v>1266</v>
      </c>
      <c r="AK837" s="65" t="n">
        <v>1.425</v>
      </c>
      <c r="AL837" s="65" t="n">
        <v>76.74</v>
      </c>
      <c r="AM837" s="66" t="n">
        <v>6840</v>
      </c>
      <c r="AN837" s="66" t="n">
        <f aca="false">IF(J837="Listed Option",AF837*AL837,AM837)</f>
        <v>368352</v>
      </c>
      <c r="AO837" s="61" t="s">
        <v>1267</v>
      </c>
      <c r="AP837" s="61" t="n">
        <v>100</v>
      </c>
      <c r="AQ837" s="61" t="n">
        <v>100</v>
      </c>
      <c r="AV837" s="61" t="s">
        <v>6681</v>
      </c>
      <c r="AW837" s="61" t="s">
        <v>4070</v>
      </c>
      <c r="AY837" s="61" t="s">
        <v>6677</v>
      </c>
      <c r="AZ837" s="61" t="s">
        <v>6677</v>
      </c>
      <c r="BA837" s="61" t="s">
        <v>6677</v>
      </c>
      <c r="BB837" s="67" t="n">
        <v>0</v>
      </c>
      <c r="BE837" s="61" t="n">
        <v>238575</v>
      </c>
      <c r="BG837" s="61" t="s">
        <v>4084</v>
      </c>
      <c r="BJ837" s="61" t="s">
        <v>6677</v>
      </c>
      <c r="BL837" s="61" t="s">
        <v>6679</v>
      </c>
      <c r="BM837" s="61" t="s">
        <v>6679</v>
      </c>
      <c r="BN837" s="70" t="n">
        <v>-368352</v>
      </c>
      <c r="BO837" s="68" t="n">
        <v>368352</v>
      </c>
      <c r="BP837" s="68" t="n">
        <v>68.4</v>
      </c>
      <c r="BQ837" s="68" t="n">
        <v>68.4</v>
      </c>
      <c r="BR837" s="69" t="n">
        <v>48</v>
      </c>
      <c r="BS837" s="63" t="n">
        <v>48</v>
      </c>
      <c r="BU837" s="68" t="n">
        <v>48</v>
      </c>
    </row>
    <row r="838" customFormat="false" ht="15" hidden="true" customHeight="false" outlineLevel="0" collapsed="false">
      <c r="A838" s="61" t="s">
        <v>6696</v>
      </c>
      <c r="B838" s="61" t="s">
        <v>6697</v>
      </c>
      <c r="C838" s="62" t="n">
        <v>45291</v>
      </c>
      <c r="D838" s="62" t="n">
        <v>45291</v>
      </c>
      <c r="E838" s="61" t="s">
        <v>1259</v>
      </c>
      <c r="F838" s="61" t="s">
        <v>794</v>
      </c>
      <c r="G838" s="61" t="s">
        <v>6698</v>
      </c>
      <c r="H838" s="61" t="s">
        <v>6698</v>
      </c>
      <c r="I838" s="61" t="s">
        <v>6699</v>
      </c>
      <c r="J838" s="61" t="s">
        <v>1195</v>
      </c>
      <c r="K838" s="61" t="s">
        <v>1195</v>
      </c>
      <c r="L838" s="61" t="s">
        <v>1195</v>
      </c>
      <c r="N838" s="61" t="n">
        <v>144973</v>
      </c>
      <c r="O838" s="61" t="s">
        <v>1262</v>
      </c>
      <c r="P838" s="61" t="s">
        <v>6700</v>
      </c>
      <c r="Q838" s="61" t="s">
        <v>6701</v>
      </c>
      <c r="R838" s="61" t="s">
        <v>6701</v>
      </c>
      <c r="S838" s="61" t="str">
        <f aca="false">IF(J838="Listed Option",MID(R838,3,9),MID(Q838,3,9))</f>
        <v>143658300</v>
      </c>
      <c r="T838" s="61" t="str">
        <f aca="false">VLOOKUP(S838,'Output v4'!C:C,1,FALSE())</f>
        <v>143658300</v>
      </c>
      <c r="U838" s="61" t="s">
        <v>79</v>
      </c>
      <c r="V838" s="61" t="s">
        <v>6702</v>
      </c>
      <c r="W838" s="61" t="s">
        <v>6699</v>
      </c>
      <c r="Y838" s="61" t="s">
        <v>6703</v>
      </c>
      <c r="Z838" s="61" t="s">
        <v>1304</v>
      </c>
      <c r="AA838" s="61" t="s">
        <v>1305</v>
      </c>
      <c r="AB838" s="63" t="n">
        <v>6178</v>
      </c>
      <c r="AC838" s="63" t="n">
        <v>6178</v>
      </c>
      <c r="AE838" s="61" t="n">
        <v>0</v>
      </c>
      <c r="AF838" s="64" t="n">
        <v>6178</v>
      </c>
      <c r="AG838" s="61" t="s">
        <v>689</v>
      </c>
      <c r="AH838" s="62" t="n">
        <v>45291</v>
      </c>
      <c r="AI838" s="65" t="n">
        <v>18.54</v>
      </c>
      <c r="AJ838" s="61" t="s">
        <v>3614</v>
      </c>
      <c r="AK838" s="65" t="n">
        <v>18.54</v>
      </c>
      <c r="AL838" s="65" t="n">
        <v>18.54</v>
      </c>
      <c r="AM838" s="66" t="n">
        <v>114540.12</v>
      </c>
      <c r="AN838" s="66" t="n">
        <f aca="false">IF(J838="Listed Option",AF838*AL838,AM838)</f>
        <v>114540.12</v>
      </c>
      <c r="AO838" s="61" t="s">
        <v>1267</v>
      </c>
      <c r="AP838" s="61" t="n">
        <v>1</v>
      </c>
      <c r="AQ838" s="61" t="n">
        <v>1</v>
      </c>
      <c r="AV838" s="61" t="s">
        <v>6703</v>
      </c>
      <c r="AW838" s="61" t="s">
        <v>4070</v>
      </c>
      <c r="AY838" s="61" t="s">
        <v>6699</v>
      </c>
      <c r="AZ838" s="61" t="s">
        <v>6699</v>
      </c>
      <c r="BA838" s="61" t="s">
        <v>6699</v>
      </c>
      <c r="BB838" s="67" t="n">
        <v>0</v>
      </c>
      <c r="BE838" s="61" t="n">
        <v>238575</v>
      </c>
      <c r="BF838" s="61" t="s">
        <v>794</v>
      </c>
      <c r="BG838" s="61" t="s">
        <v>4084</v>
      </c>
      <c r="BH838" s="61" t="s">
        <v>4084</v>
      </c>
      <c r="BI838" s="61" t="s">
        <v>6699</v>
      </c>
      <c r="BJ838" s="61" t="s">
        <v>6699</v>
      </c>
      <c r="BK838" s="61" t="s">
        <v>6699</v>
      </c>
      <c r="BL838" s="61" t="s">
        <v>6701</v>
      </c>
      <c r="BM838" s="61" t="s">
        <v>6701</v>
      </c>
      <c r="BN838" s="70" t="n">
        <v>114540.12</v>
      </c>
      <c r="BO838" s="68" t="n">
        <v>114540.12</v>
      </c>
      <c r="BP838" s="68" t="n">
        <v>114540.12</v>
      </c>
      <c r="BQ838" s="68" t="n">
        <v>114540.12</v>
      </c>
      <c r="BR838" s="69" t="n">
        <v>6178</v>
      </c>
      <c r="BU838" s="68" t="n">
        <v>6178</v>
      </c>
    </row>
    <row r="839" customFormat="false" ht="15" hidden="true" customHeight="false" outlineLevel="0" collapsed="false">
      <c r="A839" s="61" t="s">
        <v>6704</v>
      </c>
      <c r="B839" s="61" t="s">
        <v>6705</v>
      </c>
      <c r="C839" s="62" t="n">
        <v>45291</v>
      </c>
      <c r="D839" s="62" t="n">
        <v>45291</v>
      </c>
      <c r="E839" s="61" t="s">
        <v>1259</v>
      </c>
      <c r="F839" s="61" t="s">
        <v>794</v>
      </c>
      <c r="G839" s="61" t="s">
        <v>6706</v>
      </c>
      <c r="H839" s="61" t="s">
        <v>6706</v>
      </c>
      <c r="I839" s="61" t="s">
        <v>6699</v>
      </c>
      <c r="J839" s="61" t="s">
        <v>1199</v>
      </c>
      <c r="K839" s="61" t="s">
        <v>4065</v>
      </c>
      <c r="L839" s="61" t="s">
        <v>4065</v>
      </c>
      <c r="N839" s="61" t="n">
        <v>124017994</v>
      </c>
      <c r="O839" s="61" t="s">
        <v>1262</v>
      </c>
      <c r="P839" s="61" t="s">
        <v>6707</v>
      </c>
      <c r="Q839" s="61" t="s">
        <v>6708</v>
      </c>
      <c r="R839" s="61" t="s">
        <v>6708</v>
      </c>
      <c r="S839" s="61" t="str">
        <f aca="false">IF(J839="Listed Option",MID(R839,3,9),MID(Q839,3,9))</f>
        <v>143658BN1</v>
      </c>
      <c r="T839" s="61" t="e">
        <f aca="false">VLOOKUP(S839,'Output v4'!C:C,1,FALSE())</f>
        <v>#N/A</v>
      </c>
      <c r="U839" s="61" t="s">
        <v>6709</v>
      </c>
      <c r="V839" s="61" t="s">
        <v>6710</v>
      </c>
      <c r="Z839" s="61" t="s">
        <v>1304</v>
      </c>
      <c r="AA839" s="61" t="s">
        <v>1305</v>
      </c>
      <c r="AB839" s="63" t="n">
        <v>-15000</v>
      </c>
      <c r="AC839" s="63" t="n">
        <v>-15000000</v>
      </c>
      <c r="AE839" s="61" t="n">
        <v>1000</v>
      </c>
      <c r="AF839" s="64" t="n">
        <v>-15000000</v>
      </c>
      <c r="AG839" s="61" t="s">
        <v>1273</v>
      </c>
      <c r="AH839" s="62" t="n">
        <v>45291</v>
      </c>
      <c r="AI839" s="65" t="n">
        <v>0.976184</v>
      </c>
      <c r="AJ839" s="61" t="s">
        <v>1266</v>
      </c>
      <c r="AK839" s="65" t="n">
        <v>0.976184</v>
      </c>
      <c r="AL839" s="65" t="n">
        <v>0.976184</v>
      </c>
      <c r="AM839" s="66" t="n">
        <v>-14642760</v>
      </c>
      <c r="AN839" s="66" t="n">
        <f aca="false">IF(J839="Listed Option",AF839*AL839,AM839)</f>
        <v>-14642760</v>
      </c>
      <c r="AO839" s="61" t="s">
        <v>1267</v>
      </c>
      <c r="AW839" s="61" t="s">
        <v>4070</v>
      </c>
      <c r="AY839" s="61" t="s">
        <v>6706</v>
      </c>
      <c r="BA839" s="61" t="s">
        <v>6706</v>
      </c>
      <c r="BB839" s="67" t="n">
        <v>120</v>
      </c>
      <c r="BE839" s="61" t="n">
        <v>238575</v>
      </c>
      <c r="BF839" s="61" t="s">
        <v>794</v>
      </c>
      <c r="BG839" s="61" t="s">
        <v>4084</v>
      </c>
      <c r="BH839" s="61" t="s">
        <v>4084</v>
      </c>
      <c r="BI839" s="61" t="s">
        <v>6699</v>
      </c>
      <c r="BJ839" s="61" t="s">
        <v>6706</v>
      </c>
      <c r="BL839" s="61" t="s">
        <v>6708</v>
      </c>
      <c r="BM839" s="61" t="s">
        <v>6708</v>
      </c>
      <c r="BN839" s="70" t="n">
        <v>-15000000</v>
      </c>
      <c r="BP839" s="68" t="n">
        <v>-14642760</v>
      </c>
      <c r="BQ839" s="68" t="n">
        <v>-14642760</v>
      </c>
      <c r="BR839" s="69" t="n">
        <v>-15000000</v>
      </c>
      <c r="BS839" s="63" t="n">
        <v>-15000</v>
      </c>
      <c r="BU839" s="68" t="n">
        <v>15000000</v>
      </c>
    </row>
    <row r="840" customFormat="false" ht="15" hidden="true" customHeight="false" outlineLevel="0" collapsed="false">
      <c r="A840" s="61" t="s">
        <v>6711</v>
      </c>
      <c r="B840" s="61" t="s">
        <v>6712</v>
      </c>
      <c r="C840" s="62" t="n">
        <v>45291</v>
      </c>
      <c r="D840" s="62" t="n">
        <v>45291</v>
      </c>
      <c r="E840" s="61" t="s">
        <v>1259</v>
      </c>
      <c r="F840" s="61" t="s">
        <v>794</v>
      </c>
      <c r="G840" s="61" t="s">
        <v>6713</v>
      </c>
      <c r="H840" s="61" t="s">
        <v>6698</v>
      </c>
      <c r="I840" s="61" t="s">
        <v>6699</v>
      </c>
      <c r="J840" s="61" t="s">
        <v>1196</v>
      </c>
      <c r="K840" s="61" t="s">
        <v>4088</v>
      </c>
      <c r="L840" s="61" t="s">
        <v>4089</v>
      </c>
      <c r="M840" s="61" t="s">
        <v>1197</v>
      </c>
      <c r="N840" s="61" t="n">
        <v>133548554</v>
      </c>
      <c r="O840" s="61" t="s">
        <v>1262</v>
      </c>
      <c r="P840" s="61" t="s">
        <v>6714</v>
      </c>
      <c r="R840" s="61" t="s">
        <v>6701</v>
      </c>
      <c r="S840" s="61" t="str">
        <f aca="false">IF(J840="Listed Option",MID(R840,3,9),MID(Q840,3,9))</f>
        <v>143658300</v>
      </c>
      <c r="T840" s="61" t="str">
        <f aca="false">VLOOKUP(S840,'Output v4'!C:C,1,FALSE())</f>
        <v>143658300</v>
      </c>
      <c r="W840" s="61" t="s">
        <v>6715</v>
      </c>
      <c r="X840" s="61" t="s">
        <v>6716</v>
      </c>
      <c r="Y840" s="61" t="s">
        <v>6717</v>
      </c>
      <c r="Z840" s="61" t="s">
        <v>1304</v>
      </c>
      <c r="AA840" s="61" t="s">
        <v>1305</v>
      </c>
      <c r="AB840" s="63" t="n">
        <v>245</v>
      </c>
      <c r="AC840" s="63" t="n">
        <v>245</v>
      </c>
      <c r="AD840" s="61" t="n">
        <v>100</v>
      </c>
      <c r="AE840" s="61" t="n">
        <v>0</v>
      </c>
      <c r="AF840" s="64" t="n">
        <v>24500</v>
      </c>
      <c r="AG840" s="61" t="s">
        <v>689</v>
      </c>
      <c r="AH840" s="62" t="n">
        <v>45291</v>
      </c>
      <c r="AI840" s="65" t="n">
        <v>0.02</v>
      </c>
      <c r="AJ840" s="61" t="s">
        <v>1266</v>
      </c>
      <c r="AK840" s="65" t="n">
        <v>0.02</v>
      </c>
      <c r="AL840" s="65" t="n">
        <v>18.54</v>
      </c>
      <c r="AM840" s="66" t="n">
        <v>490</v>
      </c>
      <c r="AN840" s="66" t="n">
        <f aca="false">IF(J840="Listed Option",AF840*AL840,AM840)</f>
        <v>454230</v>
      </c>
      <c r="AO840" s="61" t="s">
        <v>1267</v>
      </c>
      <c r="AP840" s="61" t="n">
        <v>100</v>
      </c>
      <c r="AQ840" s="61" t="n">
        <v>100</v>
      </c>
      <c r="AV840" s="61" t="s">
        <v>6703</v>
      </c>
      <c r="AW840" s="61" t="s">
        <v>4070</v>
      </c>
      <c r="AY840" s="61" t="s">
        <v>6699</v>
      </c>
      <c r="AZ840" s="61" t="s">
        <v>6699</v>
      </c>
      <c r="BA840" s="61" t="s">
        <v>6699</v>
      </c>
      <c r="BB840" s="67" t="n">
        <v>0</v>
      </c>
      <c r="BE840" s="61" t="n">
        <v>238575</v>
      </c>
      <c r="BG840" s="61" t="s">
        <v>4084</v>
      </c>
      <c r="BJ840" s="61" t="s">
        <v>6699</v>
      </c>
      <c r="BL840" s="61" t="s">
        <v>6701</v>
      </c>
      <c r="BM840" s="61" t="s">
        <v>6701</v>
      </c>
      <c r="BN840" s="70" t="n">
        <v>-454230</v>
      </c>
      <c r="BO840" s="68" t="n">
        <v>454230</v>
      </c>
      <c r="BP840" s="68" t="n">
        <v>4.9</v>
      </c>
      <c r="BQ840" s="68" t="n">
        <v>4.9</v>
      </c>
      <c r="BR840" s="69" t="n">
        <v>245</v>
      </c>
      <c r="BS840" s="63" t="n">
        <v>245</v>
      </c>
      <c r="BU840" s="68" t="n">
        <v>245</v>
      </c>
    </row>
    <row r="841" customFormat="false" ht="15" hidden="true" customHeight="false" outlineLevel="0" collapsed="false">
      <c r="A841" s="61" t="s">
        <v>6718</v>
      </c>
      <c r="B841" s="61" t="s">
        <v>6719</v>
      </c>
      <c r="C841" s="62" t="n">
        <v>45291</v>
      </c>
      <c r="D841" s="62" t="n">
        <v>45291</v>
      </c>
      <c r="E841" s="61" t="s">
        <v>1259</v>
      </c>
      <c r="F841" s="61" t="s">
        <v>794</v>
      </c>
      <c r="G841" s="61" t="s">
        <v>6720</v>
      </c>
      <c r="H841" s="61" t="s">
        <v>6698</v>
      </c>
      <c r="I841" s="61" t="s">
        <v>6699</v>
      </c>
      <c r="J841" s="61" t="s">
        <v>1196</v>
      </c>
      <c r="K841" s="61" t="s">
        <v>4088</v>
      </c>
      <c r="L841" s="61" t="s">
        <v>4089</v>
      </c>
      <c r="M841" s="61" t="s">
        <v>1197</v>
      </c>
      <c r="N841" s="61" t="n">
        <v>177748665</v>
      </c>
      <c r="O841" s="61" t="s">
        <v>1262</v>
      </c>
      <c r="P841" s="61" t="s">
        <v>6721</v>
      </c>
      <c r="R841" s="61" t="s">
        <v>6701</v>
      </c>
      <c r="S841" s="61" t="str">
        <f aca="false">IF(J841="Listed Option",MID(R841,3,9),MID(Q841,3,9))</f>
        <v>143658300</v>
      </c>
      <c r="T841" s="61" t="str">
        <f aca="false">VLOOKUP(S841,'Output v4'!C:C,1,FALSE())</f>
        <v>143658300</v>
      </c>
      <c r="W841" s="61" t="s">
        <v>6722</v>
      </c>
      <c r="X841" s="61" t="s">
        <v>6723</v>
      </c>
      <c r="Y841" s="61" t="s">
        <v>6724</v>
      </c>
      <c r="Z841" s="61" t="s">
        <v>1304</v>
      </c>
      <c r="AA841" s="61" t="s">
        <v>1305</v>
      </c>
      <c r="AB841" s="63" t="n">
        <v>965</v>
      </c>
      <c r="AC841" s="63" t="n">
        <v>965</v>
      </c>
      <c r="AD841" s="61" t="n">
        <v>100</v>
      </c>
      <c r="AE841" s="61" t="n">
        <v>0</v>
      </c>
      <c r="AF841" s="64" t="n">
        <v>96500</v>
      </c>
      <c r="AG841" s="61" t="s">
        <v>689</v>
      </c>
      <c r="AH841" s="62" t="n">
        <v>45291</v>
      </c>
      <c r="AI841" s="65" t="n">
        <v>0.06</v>
      </c>
      <c r="AJ841" s="61" t="s">
        <v>1266</v>
      </c>
      <c r="AK841" s="65" t="n">
        <v>0.06</v>
      </c>
      <c r="AL841" s="65" t="n">
        <v>18.54</v>
      </c>
      <c r="AM841" s="66" t="n">
        <v>5790</v>
      </c>
      <c r="AN841" s="66" t="n">
        <f aca="false">IF(J841="Listed Option",AF841*AL841,AM841)</f>
        <v>1789110</v>
      </c>
      <c r="AO841" s="61" t="s">
        <v>1267</v>
      </c>
      <c r="AP841" s="61" t="n">
        <v>100</v>
      </c>
      <c r="AQ841" s="61" t="n">
        <v>100</v>
      </c>
      <c r="AV841" s="61" t="s">
        <v>6703</v>
      </c>
      <c r="AW841" s="61" t="s">
        <v>4070</v>
      </c>
      <c r="AY841" s="61" t="s">
        <v>6699</v>
      </c>
      <c r="AZ841" s="61" t="s">
        <v>6699</v>
      </c>
      <c r="BA841" s="61" t="s">
        <v>6699</v>
      </c>
      <c r="BB841" s="67" t="n">
        <v>0</v>
      </c>
      <c r="BE841" s="61" t="n">
        <v>238575</v>
      </c>
      <c r="BG841" s="61" t="s">
        <v>4084</v>
      </c>
      <c r="BJ841" s="61" t="s">
        <v>6699</v>
      </c>
      <c r="BL841" s="61" t="s">
        <v>6701</v>
      </c>
      <c r="BM841" s="61" t="s">
        <v>6701</v>
      </c>
      <c r="BN841" s="70" t="n">
        <v>-1789110</v>
      </c>
      <c r="BO841" s="68" t="n">
        <v>1789110</v>
      </c>
      <c r="BP841" s="68" t="n">
        <v>57.9</v>
      </c>
      <c r="BQ841" s="68" t="n">
        <v>57.9</v>
      </c>
      <c r="BR841" s="69" t="n">
        <v>965</v>
      </c>
      <c r="BS841" s="63" t="n">
        <v>965</v>
      </c>
      <c r="BU841" s="68" t="n">
        <v>965</v>
      </c>
    </row>
    <row r="842" customFormat="false" ht="15" hidden="true" customHeight="false" outlineLevel="0" collapsed="false">
      <c r="A842" s="61" t="s">
        <v>6725</v>
      </c>
      <c r="B842" s="61" t="s">
        <v>6726</v>
      </c>
      <c r="C842" s="62" t="n">
        <v>45291</v>
      </c>
      <c r="D842" s="62" t="n">
        <v>45291</v>
      </c>
      <c r="E842" s="61" t="s">
        <v>1259</v>
      </c>
      <c r="F842" s="61" t="s">
        <v>794</v>
      </c>
      <c r="G842" s="61" t="s">
        <v>6727</v>
      </c>
      <c r="H842" s="61" t="s">
        <v>6698</v>
      </c>
      <c r="I842" s="61" t="s">
        <v>6699</v>
      </c>
      <c r="J842" s="61" t="s">
        <v>1196</v>
      </c>
      <c r="K842" s="61" t="s">
        <v>4088</v>
      </c>
      <c r="L842" s="61" t="s">
        <v>4277</v>
      </c>
      <c r="M842" s="61" t="s">
        <v>1198</v>
      </c>
      <c r="N842" s="61" t="n">
        <v>180212457</v>
      </c>
      <c r="O842" s="61" t="s">
        <v>1262</v>
      </c>
      <c r="P842" s="61" t="s">
        <v>6728</v>
      </c>
      <c r="R842" s="61" t="s">
        <v>6701</v>
      </c>
      <c r="S842" s="61" t="str">
        <f aca="false">IF(J842="Listed Option",MID(R842,3,9),MID(Q842,3,9))</f>
        <v>143658300</v>
      </c>
      <c r="T842" s="61" t="str">
        <f aca="false">VLOOKUP(S842,'Output v4'!C:C,1,FALSE())</f>
        <v>143658300</v>
      </c>
      <c r="W842" s="61" t="s">
        <v>6729</v>
      </c>
      <c r="X842" s="61" t="s">
        <v>6730</v>
      </c>
      <c r="Y842" s="61" t="s">
        <v>6731</v>
      </c>
      <c r="Z842" s="61" t="s">
        <v>1304</v>
      </c>
      <c r="AA842" s="61" t="s">
        <v>1305</v>
      </c>
      <c r="AB842" s="63" t="n">
        <v>245</v>
      </c>
      <c r="AC842" s="63" t="n">
        <v>245</v>
      </c>
      <c r="AD842" s="61" t="n">
        <v>100</v>
      </c>
      <c r="AE842" s="61" t="n">
        <v>0</v>
      </c>
      <c r="AF842" s="64" t="n">
        <v>24500</v>
      </c>
      <c r="AG842" s="61" t="s">
        <v>689</v>
      </c>
      <c r="AH842" s="62" t="n">
        <v>45291</v>
      </c>
      <c r="AI842" s="65" t="n">
        <v>0.015</v>
      </c>
      <c r="AJ842" s="61" t="s">
        <v>1266</v>
      </c>
      <c r="AK842" s="65" t="n">
        <v>0.015</v>
      </c>
      <c r="AL842" s="65" t="n">
        <v>18.54</v>
      </c>
      <c r="AM842" s="66" t="n">
        <v>367.5</v>
      </c>
      <c r="AN842" s="66" t="n">
        <f aca="false">IF(J842="Listed Option",AF842*AL842,AM842)</f>
        <v>454230</v>
      </c>
      <c r="AO842" s="61" t="s">
        <v>1267</v>
      </c>
      <c r="AP842" s="61" t="n">
        <v>100</v>
      </c>
      <c r="AQ842" s="61" t="n">
        <v>100</v>
      </c>
      <c r="AV842" s="61" t="s">
        <v>6703</v>
      </c>
      <c r="AW842" s="61" t="s">
        <v>4070</v>
      </c>
      <c r="AY842" s="61" t="s">
        <v>6699</v>
      </c>
      <c r="AZ842" s="61" t="s">
        <v>6699</v>
      </c>
      <c r="BA842" s="61" t="s">
        <v>6699</v>
      </c>
      <c r="BB842" s="67" t="n">
        <v>0</v>
      </c>
      <c r="BE842" s="61" t="n">
        <v>238575</v>
      </c>
      <c r="BG842" s="61" t="s">
        <v>4084</v>
      </c>
      <c r="BJ842" s="61" t="s">
        <v>6699</v>
      </c>
      <c r="BL842" s="61" t="s">
        <v>6701</v>
      </c>
      <c r="BM842" s="61" t="s">
        <v>6701</v>
      </c>
      <c r="BN842" s="70" t="n">
        <v>454230</v>
      </c>
      <c r="BO842" s="68" t="n">
        <v>454230</v>
      </c>
      <c r="BP842" s="68" t="n">
        <v>3.675</v>
      </c>
      <c r="BQ842" s="68" t="n">
        <v>3.675</v>
      </c>
      <c r="BR842" s="69" t="n">
        <v>245</v>
      </c>
      <c r="BS842" s="63" t="n">
        <v>245</v>
      </c>
      <c r="BU842" s="68" t="n">
        <v>245</v>
      </c>
    </row>
    <row r="843" customFormat="false" ht="15" hidden="true" customHeight="false" outlineLevel="0" collapsed="false">
      <c r="A843" s="61" t="s">
        <v>6732</v>
      </c>
      <c r="B843" s="61" t="s">
        <v>6733</v>
      </c>
      <c r="C843" s="62" t="n">
        <v>45291</v>
      </c>
      <c r="D843" s="62" t="n">
        <v>45291</v>
      </c>
      <c r="E843" s="61" t="s">
        <v>1259</v>
      </c>
      <c r="F843" s="61" t="s">
        <v>794</v>
      </c>
      <c r="G843" s="61" t="s">
        <v>6734</v>
      </c>
      <c r="H843" s="61" t="s">
        <v>6698</v>
      </c>
      <c r="I843" s="61" t="s">
        <v>6699</v>
      </c>
      <c r="J843" s="61" t="s">
        <v>1196</v>
      </c>
      <c r="K843" s="61" t="s">
        <v>4088</v>
      </c>
      <c r="L843" s="61" t="s">
        <v>4277</v>
      </c>
      <c r="M843" s="61" t="s">
        <v>1198</v>
      </c>
      <c r="N843" s="61" t="n">
        <v>180212461</v>
      </c>
      <c r="O843" s="61" t="s">
        <v>1262</v>
      </c>
      <c r="P843" s="61" t="s">
        <v>6735</v>
      </c>
      <c r="R843" s="61" t="s">
        <v>6701</v>
      </c>
      <c r="S843" s="61" t="str">
        <f aca="false">IF(J843="Listed Option",MID(R843,3,9),MID(Q843,3,9))</f>
        <v>143658300</v>
      </c>
      <c r="T843" s="61" t="str">
        <f aca="false">VLOOKUP(S843,'Output v4'!C:C,1,FALSE())</f>
        <v>143658300</v>
      </c>
      <c r="W843" s="61" t="s">
        <v>6736</v>
      </c>
      <c r="X843" s="61" t="s">
        <v>6737</v>
      </c>
      <c r="Y843" s="61" t="s">
        <v>6738</v>
      </c>
      <c r="Z843" s="61" t="s">
        <v>1304</v>
      </c>
      <c r="AA843" s="61" t="s">
        <v>1305</v>
      </c>
      <c r="AB843" s="63" t="n">
        <v>965</v>
      </c>
      <c r="AC843" s="63" t="n">
        <v>965</v>
      </c>
      <c r="AD843" s="61" t="n">
        <v>100</v>
      </c>
      <c r="AE843" s="61" t="n">
        <v>0</v>
      </c>
      <c r="AF843" s="64" t="n">
        <v>96500</v>
      </c>
      <c r="AG843" s="61" t="s">
        <v>689</v>
      </c>
      <c r="AH843" s="62" t="n">
        <v>45291</v>
      </c>
      <c r="AI843" s="65" t="n">
        <v>0.03</v>
      </c>
      <c r="AJ843" s="61" t="s">
        <v>1266</v>
      </c>
      <c r="AK843" s="65" t="n">
        <v>0.03</v>
      </c>
      <c r="AL843" s="65" t="n">
        <v>18.54</v>
      </c>
      <c r="AM843" s="66" t="n">
        <v>2895</v>
      </c>
      <c r="AN843" s="66" t="n">
        <f aca="false">IF(J843="Listed Option",AF843*AL843,AM843)</f>
        <v>1789110</v>
      </c>
      <c r="AO843" s="61" t="s">
        <v>1267</v>
      </c>
      <c r="AP843" s="61" t="n">
        <v>100</v>
      </c>
      <c r="AQ843" s="61" t="n">
        <v>100</v>
      </c>
      <c r="AV843" s="61" t="s">
        <v>6703</v>
      </c>
      <c r="AW843" s="61" t="s">
        <v>4070</v>
      </c>
      <c r="AY843" s="61" t="s">
        <v>6699</v>
      </c>
      <c r="AZ843" s="61" t="s">
        <v>6699</v>
      </c>
      <c r="BA843" s="61" t="s">
        <v>6699</v>
      </c>
      <c r="BB843" s="67" t="n">
        <v>0</v>
      </c>
      <c r="BE843" s="61" t="n">
        <v>238575</v>
      </c>
      <c r="BG843" s="61" t="s">
        <v>4084</v>
      </c>
      <c r="BJ843" s="61" t="s">
        <v>6699</v>
      </c>
      <c r="BL843" s="61" t="s">
        <v>6701</v>
      </c>
      <c r="BM843" s="61" t="s">
        <v>6701</v>
      </c>
      <c r="BN843" s="70" t="n">
        <v>1789110</v>
      </c>
      <c r="BO843" s="68" t="n">
        <v>1789110</v>
      </c>
      <c r="BP843" s="68" t="n">
        <v>28.95</v>
      </c>
      <c r="BQ843" s="68" t="n">
        <v>28.95</v>
      </c>
      <c r="BR843" s="69" t="n">
        <v>965</v>
      </c>
      <c r="BS843" s="63" t="n">
        <v>965</v>
      </c>
      <c r="BU843" s="68" t="n">
        <v>965</v>
      </c>
    </row>
    <row r="844" customFormat="false" ht="15" hidden="true" customHeight="false" outlineLevel="0" collapsed="false">
      <c r="A844" s="61" t="s">
        <v>6739</v>
      </c>
      <c r="B844" s="61" t="s">
        <v>6740</v>
      </c>
      <c r="C844" s="62" t="n">
        <v>45291</v>
      </c>
      <c r="D844" s="62" t="n">
        <v>45291</v>
      </c>
      <c r="E844" s="61" t="s">
        <v>1259</v>
      </c>
      <c r="F844" s="61" t="s">
        <v>795</v>
      </c>
      <c r="G844" s="61" t="s">
        <v>6741</v>
      </c>
      <c r="H844" s="61" t="s">
        <v>6741</v>
      </c>
      <c r="I844" s="61" t="s">
        <v>6742</v>
      </c>
      <c r="J844" s="61" t="s">
        <v>1195</v>
      </c>
      <c r="K844" s="61" t="s">
        <v>1195</v>
      </c>
      <c r="L844" s="61" t="s">
        <v>1195</v>
      </c>
      <c r="N844" s="61" t="n">
        <v>106210095</v>
      </c>
      <c r="O844" s="61" t="s">
        <v>1262</v>
      </c>
      <c r="P844" s="61" t="s">
        <v>6743</v>
      </c>
      <c r="Q844" s="61" t="s">
        <v>6744</v>
      </c>
      <c r="R844" s="61" t="s">
        <v>6744</v>
      </c>
      <c r="S844" s="61" t="str">
        <f aca="false">IF(J844="Listed Option",MID(R844,3,9),MID(Q844,3,9))</f>
        <v>14448C104</v>
      </c>
      <c r="T844" s="61" t="str">
        <f aca="false">VLOOKUP(S844,'Output v4'!C:C,1,FALSE())</f>
        <v>14448C104</v>
      </c>
      <c r="U844" s="61" t="s">
        <v>80</v>
      </c>
      <c r="V844" s="61" t="s">
        <v>6745</v>
      </c>
      <c r="W844" s="61" t="s">
        <v>6746</v>
      </c>
      <c r="Y844" s="61" t="s">
        <v>6747</v>
      </c>
      <c r="Z844" s="61" t="s">
        <v>1304</v>
      </c>
      <c r="AA844" s="61" t="s">
        <v>1305</v>
      </c>
      <c r="AB844" s="63" t="n">
        <v>-17917</v>
      </c>
      <c r="AC844" s="63" t="n">
        <v>-17917</v>
      </c>
      <c r="AE844" s="61" t="n">
        <v>0</v>
      </c>
      <c r="AF844" s="64" t="n">
        <v>-17917</v>
      </c>
      <c r="AG844" s="61" t="s">
        <v>1273</v>
      </c>
      <c r="AH844" s="62" t="n">
        <v>45291</v>
      </c>
      <c r="AI844" s="65" t="n">
        <v>57.45</v>
      </c>
      <c r="AJ844" s="61" t="s">
        <v>3614</v>
      </c>
      <c r="AK844" s="65" t="n">
        <v>57.45</v>
      </c>
      <c r="AL844" s="65" t="n">
        <v>57.45</v>
      </c>
      <c r="AM844" s="66" t="n">
        <v>-1029331.65</v>
      </c>
      <c r="AN844" s="66" t="n">
        <f aca="false">IF(J844="Listed Option",AF844*AL844,AM844)</f>
        <v>-1029331.65</v>
      </c>
      <c r="AO844" s="61" t="s">
        <v>1267</v>
      </c>
      <c r="AP844" s="61" t="n">
        <v>1</v>
      </c>
      <c r="AQ844" s="61" t="n">
        <v>1</v>
      </c>
      <c r="AV844" s="61" t="s">
        <v>6747</v>
      </c>
      <c r="AW844" s="61" t="s">
        <v>4070</v>
      </c>
      <c r="AY844" s="61" t="s">
        <v>6748</v>
      </c>
      <c r="AZ844" s="61" t="s">
        <v>6748</v>
      </c>
      <c r="BA844" s="61" t="s">
        <v>6748</v>
      </c>
      <c r="BB844" s="67" t="n">
        <v>0</v>
      </c>
      <c r="BE844" s="61" t="n">
        <v>238575</v>
      </c>
      <c r="BF844" s="61" t="s">
        <v>795</v>
      </c>
      <c r="BG844" s="61" t="s">
        <v>4084</v>
      </c>
      <c r="BH844" s="61" t="s">
        <v>4084</v>
      </c>
      <c r="BI844" s="61" t="s">
        <v>6742</v>
      </c>
      <c r="BJ844" s="61" t="s">
        <v>6748</v>
      </c>
      <c r="BK844" s="61" t="s">
        <v>6748</v>
      </c>
      <c r="BL844" s="61" t="s">
        <v>6744</v>
      </c>
      <c r="BM844" s="61" t="s">
        <v>6744</v>
      </c>
      <c r="BN844" s="70" t="n">
        <v>-1029331.65</v>
      </c>
      <c r="BO844" s="68" t="n">
        <v>-1029331.65</v>
      </c>
      <c r="BP844" s="68" t="n">
        <v>-1029331.65</v>
      </c>
      <c r="BQ844" s="68" t="n">
        <v>-1029331.65</v>
      </c>
      <c r="BR844" s="69" t="n">
        <v>-17917</v>
      </c>
      <c r="BU844" s="68" t="n">
        <v>17917</v>
      </c>
    </row>
    <row r="845" customFormat="false" ht="15" hidden="true" customHeight="false" outlineLevel="0" collapsed="false">
      <c r="A845" s="61" t="s">
        <v>6749</v>
      </c>
      <c r="B845" s="61" t="s">
        <v>6750</v>
      </c>
      <c r="C845" s="62" t="n">
        <v>45291</v>
      </c>
      <c r="D845" s="62" t="n">
        <v>45291</v>
      </c>
      <c r="E845" s="61" t="s">
        <v>1259</v>
      </c>
      <c r="F845" s="61" t="s">
        <v>795</v>
      </c>
      <c r="G845" s="61" t="s">
        <v>6751</v>
      </c>
      <c r="H845" s="61" t="s">
        <v>6741</v>
      </c>
      <c r="I845" s="61" t="s">
        <v>6742</v>
      </c>
      <c r="J845" s="61" t="s">
        <v>1196</v>
      </c>
      <c r="K845" s="61" t="s">
        <v>4088</v>
      </c>
      <c r="L845" s="61" t="s">
        <v>4089</v>
      </c>
      <c r="M845" s="61" t="s">
        <v>1197</v>
      </c>
      <c r="N845" s="61" t="n">
        <v>181999866</v>
      </c>
      <c r="O845" s="61" t="s">
        <v>1262</v>
      </c>
      <c r="P845" s="61" t="s">
        <v>6752</v>
      </c>
      <c r="R845" s="61" t="s">
        <v>6744</v>
      </c>
      <c r="S845" s="61" t="str">
        <f aca="false">IF(J845="Listed Option",MID(R845,3,9),MID(Q845,3,9))</f>
        <v>14448C104</v>
      </c>
      <c r="T845" s="61" t="str">
        <f aca="false">VLOOKUP(S845,'Output v4'!C:C,1,FALSE())</f>
        <v>14448C104</v>
      </c>
      <c r="W845" s="61" t="s">
        <v>6753</v>
      </c>
      <c r="X845" s="61" t="s">
        <v>6754</v>
      </c>
      <c r="Y845" s="61" t="s">
        <v>6755</v>
      </c>
      <c r="Z845" s="61" t="s">
        <v>1304</v>
      </c>
      <c r="AA845" s="61" t="s">
        <v>1305</v>
      </c>
      <c r="AB845" s="63" t="n">
        <v>227</v>
      </c>
      <c r="AC845" s="63" t="n">
        <v>227</v>
      </c>
      <c r="AD845" s="61" t="n">
        <v>100</v>
      </c>
      <c r="AE845" s="61" t="n">
        <v>0</v>
      </c>
      <c r="AF845" s="64" t="n">
        <v>22700</v>
      </c>
      <c r="AG845" s="61" t="s">
        <v>689</v>
      </c>
      <c r="AH845" s="62" t="n">
        <v>45291</v>
      </c>
      <c r="AI845" s="65" t="n">
        <v>1.05</v>
      </c>
      <c r="AJ845" s="61" t="s">
        <v>1266</v>
      </c>
      <c r="AK845" s="65" t="n">
        <v>1.05</v>
      </c>
      <c r="AL845" s="65" t="n">
        <v>57.45</v>
      </c>
      <c r="AM845" s="66" t="n">
        <v>23835</v>
      </c>
      <c r="AN845" s="66" t="n">
        <f aca="false">IF(J845="Listed Option",AF845*AL845,AM845)</f>
        <v>1304115</v>
      </c>
      <c r="AO845" s="61" t="s">
        <v>1267</v>
      </c>
      <c r="AP845" s="61" t="n">
        <v>100</v>
      </c>
      <c r="AQ845" s="61" t="n">
        <v>100</v>
      </c>
      <c r="AV845" s="61" t="s">
        <v>6747</v>
      </c>
      <c r="AW845" s="61" t="s">
        <v>4070</v>
      </c>
      <c r="AY845" s="61" t="s">
        <v>6748</v>
      </c>
      <c r="AZ845" s="61" t="s">
        <v>6748</v>
      </c>
      <c r="BA845" s="61" t="s">
        <v>6748</v>
      </c>
      <c r="BB845" s="67" t="n">
        <v>0</v>
      </c>
      <c r="BE845" s="61" t="n">
        <v>238575</v>
      </c>
      <c r="BG845" s="61" t="s">
        <v>4084</v>
      </c>
      <c r="BJ845" s="61" t="s">
        <v>6748</v>
      </c>
      <c r="BL845" s="61" t="s">
        <v>6744</v>
      </c>
      <c r="BM845" s="61" t="s">
        <v>6744</v>
      </c>
      <c r="BN845" s="70" t="n">
        <v>-1304115</v>
      </c>
      <c r="BO845" s="68" t="n">
        <v>1304115</v>
      </c>
      <c r="BP845" s="68" t="n">
        <v>238.35</v>
      </c>
      <c r="BQ845" s="68" t="n">
        <v>238.35</v>
      </c>
      <c r="BR845" s="69" t="n">
        <v>227</v>
      </c>
      <c r="BS845" s="63" t="n">
        <v>227</v>
      </c>
      <c r="BU845" s="68" t="n">
        <v>227</v>
      </c>
    </row>
    <row r="846" customFormat="false" ht="15" hidden="true" customHeight="false" outlineLevel="0" collapsed="false">
      <c r="A846" s="61" t="s">
        <v>6756</v>
      </c>
      <c r="B846" s="61" t="s">
        <v>6757</v>
      </c>
      <c r="C846" s="62" t="n">
        <v>45291</v>
      </c>
      <c r="D846" s="62" t="n">
        <v>45291</v>
      </c>
      <c r="E846" s="61" t="s">
        <v>1259</v>
      </c>
      <c r="F846" s="61" t="s">
        <v>795</v>
      </c>
      <c r="G846" s="61" t="s">
        <v>6758</v>
      </c>
      <c r="H846" s="61" t="s">
        <v>6741</v>
      </c>
      <c r="I846" s="61" t="s">
        <v>6742</v>
      </c>
      <c r="J846" s="61" t="s">
        <v>1196</v>
      </c>
      <c r="K846" s="61" t="s">
        <v>4088</v>
      </c>
      <c r="L846" s="61" t="s">
        <v>4277</v>
      </c>
      <c r="M846" s="61" t="s">
        <v>1198</v>
      </c>
      <c r="N846" s="61" t="n">
        <v>181999903</v>
      </c>
      <c r="O846" s="61" t="s">
        <v>1262</v>
      </c>
      <c r="P846" s="61" t="s">
        <v>6759</v>
      </c>
      <c r="R846" s="61" t="s">
        <v>6744</v>
      </c>
      <c r="S846" s="61" t="str">
        <f aca="false">IF(J846="Listed Option",MID(R846,3,9),MID(Q846,3,9))</f>
        <v>14448C104</v>
      </c>
      <c r="T846" s="61" t="str">
        <f aca="false">VLOOKUP(S846,'Output v4'!C:C,1,FALSE())</f>
        <v>14448C104</v>
      </c>
      <c r="W846" s="61" t="s">
        <v>6760</v>
      </c>
      <c r="X846" s="61" t="s">
        <v>6761</v>
      </c>
      <c r="Y846" s="61" t="s">
        <v>6762</v>
      </c>
      <c r="Z846" s="61" t="s">
        <v>1304</v>
      </c>
      <c r="AA846" s="61" t="s">
        <v>1305</v>
      </c>
      <c r="AB846" s="63" t="n">
        <v>227</v>
      </c>
      <c r="AC846" s="63" t="n">
        <v>227</v>
      </c>
      <c r="AD846" s="61" t="n">
        <v>100</v>
      </c>
      <c r="AE846" s="61" t="n">
        <v>0</v>
      </c>
      <c r="AF846" s="64" t="n">
        <v>22700</v>
      </c>
      <c r="AG846" s="61" t="s">
        <v>689</v>
      </c>
      <c r="AH846" s="62" t="n">
        <v>45291</v>
      </c>
      <c r="AI846" s="65" t="n">
        <v>0.825</v>
      </c>
      <c r="AJ846" s="61" t="s">
        <v>1266</v>
      </c>
      <c r="AK846" s="65" t="n">
        <v>0.825</v>
      </c>
      <c r="AL846" s="65" t="n">
        <v>57.45</v>
      </c>
      <c r="AM846" s="66" t="n">
        <v>18727.5</v>
      </c>
      <c r="AN846" s="66" t="n">
        <f aca="false">IF(J846="Listed Option",AF846*AL846,AM846)</f>
        <v>1304115</v>
      </c>
      <c r="AO846" s="61" t="s">
        <v>1267</v>
      </c>
      <c r="AP846" s="61" t="n">
        <v>100</v>
      </c>
      <c r="AQ846" s="61" t="n">
        <v>100</v>
      </c>
      <c r="AV846" s="61" t="s">
        <v>6747</v>
      </c>
      <c r="AW846" s="61" t="s">
        <v>4070</v>
      </c>
      <c r="AY846" s="61" t="s">
        <v>6748</v>
      </c>
      <c r="AZ846" s="61" t="s">
        <v>6748</v>
      </c>
      <c r="BA846" s="61" t="s">
        <v>6748</v>
      </c>
      <c r="BB846" s="67" t="n">
        <v>0</v>
      </c>
      <c r="BE846" s="61" t="n">
        <v>238575</v>
      </c>
      <c r="BG846" s="61" t="s">
        <v>4084</v>
      </c>
      <c r="BJ846" s="61" t="s">
        <v>6748</v>
      </c>
      <c r="BL846" s="61" t="s">
        <v>6744</v>
      </c>
      <c r="BM846" s="61" t="s">
        <v>6744</v>
      </c>
      <c r="BN846" s="70" t="n">
        <v>1304115</v>
      </c>
      <c r="BO846" s="68" t="n">
        <v>1304115</v>
      </c>
      <c r="BP846" s="68" t="n">
        <v>187.275</v>
      </c>
      <c r="BQ846" s="68" t="n">
        <v>187.275</v>
      </c>
      <c r="BR846" s="69" t="n">
        <v>227</v>
      </c>
      <c r="BS846" s="63" t="n">
        <v>227</v>
      </c>
      <c r="BU846" s="68" t="n">
        <v>227</v>
      </c>
    </row>
    <row r="847" customFormat="false" ht="15" hidden="true" customHeight="false" outlineLevel="0" collapsed="false">
      <c r="A847" s="61" t="s">
        <v>6763</v>
      </c>
      <c r="B847" s="61" t="s">
        <v>6764</v>
      </c>
      <c r="C847" s="62" t="n">
        <v>45291</v>
      </c>
      <c r="D847" s="62" t="n">
        <v>45291</v>
      </c>
      <c r="E847" s="61" t="s">
        <v>1259</v>
      </c>
      <c r="F847" s="61" t="s">
        <v>796</v>
      </c>
      <c r="G847" s="61" t="s">
        <v>6765</v>
      </c>
      <c r="H847" s="61" t="s">
        <v>6766</v>
      </c>
      <c r="I847" s="61" t="s">
        <v>6767</v>
      </c>
      <c r="J847" s="61" t="s">
        <v>1196</v>
      </c>
      <c r="K847" s="61" t="s">
        <v>4088</v>
      </c>
      <c r="L847" s="61" t="s">
        <v>4089</v>
      </c>
      <c r="M847" s="61" t="s">
        <v>1197</v>
      </c>
      <c r="N847" s="61" t="n">
        <v>144280290</v>
      </c>
      <c r="O847" s="61" t="s">
        <v>1262</v>
      </c>
      <c r="P847" s="61" t="s">
        <v>6768</v>
      </c>
      <c r="R847" s="61" t="s">
        <v>6769</v>
      </c>
      <c r="S847" s="61" t="str">
        <f aca="false">IF(J847="Listed Option",MID(R847,3,9),MID(Q847,3,9))</f>
        <v>146869102</v>
      </c>
      <c r="T847" s="61" t="str">
        <f aca="false">VLOOKUP(S847,'Output v4'!C:C,1,FALSE())</f>
        <v>146869102</v>
      </c>
      <c r="W847" s="61" t="s">
        <v>6770</v>
      </c>
      <c r="X847" s="61" t="s">
        <v>6771</v>
      </c>
      <c r="Y847" s="61" t="s">
        <v>6772</v>
      </c>
      <c r="Z847" s="61" t="s">
        <v>1304</v>
      </c>
      <c r="AA847" s="61" t="s">
        <v>1305</v>
      </c>
      <c r="AB847" s="63" t="n">
        <v>200</v>
      </c>
      <c r="AC847" s="63" t="n">
        <v>200</v>
      </c>
      <c r="AD847" s="61" t="n">
        <v>100</v>
      </c>
      <c r="AE847" s="61" t="n">
        <v>0</v>
      </c>
      <c r="AF847" s="64" t="n">
        <v>20000</v>
      </c>
      <c r="AG847" s="61" t="s">
        <v>689</v>
      </c>
      <c r="AH847" s="62" t="n">
        <v>45291</v>
      </c>
      <c r="AI847" s="65" t="n">
        <v>2.76</v>
      </c>
      <c r="AJ847" s="61" t="s">
        <v>1266</v>
      </c>
      <c r="AK847" s="65" t="n">
        <v>2.76</v>
      </c>
      <c r="AL847" s="65" t="n">
        <v>52.94</v>
      </c>
      <c r="AM847" s="66" t="n">
        <v>55200</v>
      </c>
      <c r="AN847" s="66" t="n">
        <f aca="false">IF(J847="Listed Option",AF847*AL847,AM847)</f>
        <v>1058800</v>
      </c>
      <c r="AO847" s="61" t="s">
        <v>1267</v>
      </c>
      <c r="AP847" s="61" t="n">
        <v>100</v>
      </c>
      <c r="AQ847" s="61" t="n">
        <v>100</v>
      </c>
      <c r="AV847" s="61" t="s">
        <v>6773</v>
      </c>
      <c r="AW847" s="61" t="s">
        <v>3625</v>
      </c>
      <c r="AY847" s="61" t="s">
        <v>6767</v>
      </c>
      <c r="AZ847" s="61" t="s">
        <v>6767</v>
      </c>
      <c r="BA847" s="61" t="s">
        <v>6767</v>
      </c>
      <c r="BB847" s="67" t="n">
        <v>0</v>
      </c>
      <c r="BE847" s="61" t="n">
        <v>238575</v>
      </c>
      <c r="BG847" s="61" t="s">
        <v>4084</v>
      </c>
      <c r="BJ847" s="61" t="s">
        <v>6767</v>
      </c>
      <c r="BL847" s="61" t="s">
        <v>6769</v>
      </c>
      <c r="BM847" s="61" t="s">
        <v>6769</v>
      </c>
      <c r="BN847" s="70" t="n">
        <v>-1058800</v>
      </c>
      <c r="BO847" s="68" t="n">
        <v>1058800</v>
      </c>
      <c r="BP847" s="68" t="n">
        <v>552</v>
      </c>
      <c r="BQ847" s="68" t="n">
        <v>552</v>
      </c>
      <c r="BR847" s="69" t="n">
        <v>200</v>
      </c>
      <c r="BS847" s="63" t="n">
        <v>200</v>
      </c>
      <c r="BU847" s="68" t="n">
        <v>200</v>
      </c>
    </row>
    <row r="848" customFormat="false" ht="15" hidden="true" customHeight="false" outlineLevel="0" collapsed="false">
      <c r="A848" s="61" t="s">
        <v>6774</v>
      </c>
      <c r="B848" s="61" t="s">
        <v>6775</v>
      </c>
      <c r="C848" s="62" t="n">
        <v>45291</v>
      </c>
      <c r="D848" s="62" t="n">
        <v>45291</v>
      </c>
      <c r="E848" s="61" t="s">
        <v>1259</v>
      </c>
      <c r="F848" s="61" t="s">
        <v>796</v>
      </c>
      <c r="G848" s="61" t="s">
        <v>6776</v>
      </c>
      <c r="H848" s="61" t="s">
        <v>6766</v>
      </c>
      <c r="I848" s="61" t="s">
        <v>6767</v>
      </c>
      <c r="J848" s="61" t="s">
        <v>1196</v>
      </c>
      <c r="K848" s="61" t="s">
        <v>4088</v>
      </c>
      <c r="L848" s="61" t="s">
        <v>4089</v>
      </c>
      <c r="M848" s="61" t="s">
        <v>1197</v>
      </c>
      <c r="N848" s="61" t="n">
        <v>144725141</v>
      </c>
      <c r="O848" s="61" t="s">
        <v>1262</v>
      </c>
      <c r="P848" s="61" t="s">
        <v>6777</v>
      </c>
      <c r="R848" s="61" t="s">
        <v>6769</v>
      </c>
      <c r="S848" s="61" t="str">
        <f aca="false">IF(J848="Listed Option",MID(R848,3,9),MID(Q848,3,9))</f>
        <v>146869102</v>
      </c>
      <c r="T848" s="61" t="str">
        <f aca="false">VLOOKUP(S848,'Output v4'!C:C,1,FALSE())</f>
        <v>146869102</v>
      </c>
      <c r="W848" s="61" t="s">
        <v>6778</v>
      </c>
      <c r="X848" s="61" t="s">
        <v>6779</v>
      </c>
      <c r="Y848" s="61" t="s">
        <v>6780</v>
      </c>
      <c r="Z848" s="61" t="s">
        <v>1304</v>
      </c>
      <c r="AA848" s="61" t="s">
        <v>1305</v>
      </c>
      <c r="AB848" s="63" t="n">
        <v>400</v>
      </c>
      <c r="AC848" s="63" t="n">
        <v>400</v>
      </c>
      <c r="AD848" s="61" t="n">
        <v>100</v>
      </c>
      <c r="AE848" s="61" t="n">
        <v>0</v>
      </c>
      <c r="AF848" s="64" t="n">
        <v>40000</v>
      </c>
      <c r="AG848" s="61" t="s">
        <v>689</v>
      </c>
      <c r="AH848" s="62" t="n">
        <v>45291</v>
      </c>
      <c r="AI848" s="65" t="n">
        <v>1.215</v>
      </c>
      <c r="AJ848" s="61" t="s">
        <v>1266</v>
      </c>
      <c r="AK848" s="65" t="n">
        <v>1.215</v>
      </c>
      <c r="AL848" s="65" t="n">
        <v>52.94</v>
      </c>
      <c r="AM848" s="66" t="n">
        <v>48600</v>
      </c>
      <c r="AN848" s="66" t="n">
        <f aca="false">IF(J848="Listed Option",AF848*AL848,AM848)</f>
        <v>2117600</v>
      </c>
      <c r="AO848" s="61" t="s">
        <v>1267</v>
      </c>
      <c r="AP848" s="61" t="n">
        <v>100</v>
      </c>
      <c r="AQ848" s="61" t="n">
        <v>100</v>
      </c>
      <c r="AV848" s="61" t="s">
        <v>6773</v>
      </c>
      <c r="AW848" s="61" t="s">
        <v>3625</v>
      </c>
      <c r="AY848" s="61" t="s">
        <v>6767</v>
      </c>
      <c r="AZ848" s="61" t="s">
        <v>6767</v>
      </c>
      <c r="BA848" s="61" t="s">
        <v>6767</v>
      </c>
      <c r="BB848" s="67" t="n">
        <v>0</v>
      </c>
      <c r="BE848" s="61" t="n">
        <v>238575</v>
      </c>
      <c r="BG848" s="61" t="s">
        <v>4084</v>
      </c>
      <c r="BJ848" s="61" t="s">
        <v>6767</v>
      </c>
      <c r="BL848" s="61" t="s">
        <v>6769</v>
      </c>
      <c r="BM848" s="61" t="s">
        <v>6769</v>
      </c>
      <c r="BN848" s="70" t="n">
        <v>-2117600</v>
      </c>
      <c r="BO848" s="68" t="n">
        <v>2117600</v>
      </c>
      <c r="BP848" s="68" t="n">
        <v>486</v>
      </c>
      <c r="BQ848" s="68" t="n">
        <v>486</v>
      </c>
      <c r="BR848" s="69" t="n">
        <v>400</v>
      </c>
      <c r="BS848" s="63" t="n">
        <v>400</v>
      </c>
      <c r="BU848" s="68" t="n">
        <v>400</v>
      </c>
    </row>
    <row r="849" customFormat="false" ht="15" hidden="true" customHeight="false" outlineLevel="0" collapsed="false">
      <c r="A849" s="61" t="s">
        <v>6781</v>
      </c>
      <c r="B849" s="61" t="s">
        <v>6782</v>
      </c>
      <c r="C849" s="62" t="n">
        <v>45291</v>
      </c>
      <c r="D849" s="62" t="n">
        <v>45291</v>
      </c>
      <c r="E849" s="61" t="s">
        <v>1259</v>
      </c>
      <c r="F849" s="61" t="s">
        <v>796</v>
      </c>
      <c r="G849" s="61" t="s">
        <v>6783</v>
      </c>
      <c r="H849" s="61" t="s">
        <v>6766</v>
      </c>
      <c r="I849" s="61" t="s">
        <v>6767</v>
      </c>
      <c r="J849" s="61" t="s">
        <v>1196</v>
      </c>
      <c r="K849" s="61" t="s">
        <v>4088</v>
      </c>
      <c r="L849" s="61" t="s">
        <v>4089</v>
      </c>
      <c r="M849" s="61" t="s">
        <v>1197</v>
      </c>
      <c r="N849" s="61" t="n">
        <v>145739227</v>
      </c>
      <c r="O849" s="61" t="s">
        <v>1262</v>
      </c>
      <c r="P849" s="61" t="s">
        <v>6784</v>
      </c>
      <c r="R849" s="61" t="s">
        <v>6769</v>
      </c>
      <c r="S849" s="61" t="str">
        <f aca="false">IF(J849="Listed Option",MID(R849,3,9),MID(Q849,3,9))</f>
        <v>146869102</v>
      </c>
      <c r="T849" s="61" t="str">
        <f aca="false">VLOOKUP(S849,'Output v4'!C:C,1,FALSE())</f>
        <v>146869102</v>
      </c>
      <c r="W849" s="61" t="s">
        <v>6785</v>
      </c>
      <c r="X849" s="61" t="s">
        <v>6786</v>
      </c>
      <c r="Y849" s="61" t="s">
        <v>6787</v>
      </c>
      <c r="Z849" s="61" t="s">
        <v>1304</v>
      </c>
      <c r="AA849" s="61" t="s">
        <v>1305</v>
      </c>
      <c r="AB849" s="63" t="n">
        <v>-300</v>
      </c>
      <c r="AC849" s="63" t="n">
        <v>-300</v>
      </c>
      <c r="AD849" s="61" t="n">
        <v>100</v>
      </c>
      <c r="AE849" s="61" t="n">
        <v>0</v>
      </c>
      <c r="AF849" s="64" t="n">
        <v>30000</v>
      </c>
      <c r="AG849" s="61" t="s">
        <v>1273</v>
      </c>
      <c r="AH849" s="62" t="n">
        <v>45291</v>
      </c>
      <c r="AI849" s="65" t="n">
        <v>0.025</v>
      </c>
      <c r="AJ849" s="61" t="s">
        <v>1266</v>
      </c>
      <c r="AK849" s="65" t="n">
        <v>0.025</v>
      </c>
      <c r="AL849" s="65" t="n">
        <v>52.94</v>
      </c>
      <c r="AM849" s="66" t="n">
        <v>-750</v>
      </c>
      <c r="AN849" s="66" t="n">
        <f aca="false">IF(J849="Listed Option",AF849*AL849,AM849)</f>
        <v>1588200</v>
      </c>
      <c r="AO849" s="61" t="s">
        <v>1267</v>
      </c>
      <c r="AP849" s="61" t="n">
        <v>100</v>
      </c>
      <c r="AQ849" s="61" t="n">
        <v>100</v>
      </c>
      <c r="AV849" s="61" t="s">
        <v>6773</v>
      </c>
      <c r="AW849" s="61" t="s">
        <v>3625</v>
      </c>
      <c r="AY849" s="61" t="s">
        <v>6767</v>
      </c>
      <c r="AZ849" s="61" t="s">
        <v>6767</v>
      </c>
      <c r="BA849" s="61" t="s">
        <v>6767</v>
      </c>
      <c r="BB849" s="67" t="n">
        <v>0</v>
      </c>
      <c r="BE849" s="61" t="n">
        <v>238575</v>
      </c>
      <c r="BG849" s="61" t="s">
        <v>4084</v>
      </c>
      <c r="BJ849" s="61" t="s">
        <v>6767</v>
      </c>
      <c r="BL849" s="61" t="s">
        <v>6769</v>
      </c>
      <c r="BM849" s="61" t="s">
        <v>6769</v>
      </c>
      <c r="BN849" s="70" t="n">
        <v>1588200</v>
      </c>
      <c r="BO849" s="68" t="n">
        <v>-1588200</v>
      </c>
      <c r="BP849" s="68" t="n">
        <v>-7.5</v>
      </c>
      <c r="BQ849" s="68" t="n">
        <v>-7.5</v>
      </c>
      <c r="BR849" s="69" t="n">
        <v>-300</v>
      </c>
      <c r="BS849" s="63" t="n">
        <v>-300</v>
      </c>
      <c r="BU849" s="68" t="n">
        <v>300</v>
      </c>
    </row>
    <row r="850" customFormat="false" ht="15" hidden="true" customHeight="false" outlineLevel="0" collapsed="false">
      <c r="A850" s="61" t="s">
        <v>6788</v>
      </c>
      <c r="B850" s="61" t="s">
        <v>6789</v>
      </c>
      <c r="C850" s="62" t="n">
        <v>45291</v>
      </c>
      <c r="D850" s="62" t="n">
        <v>45291</v>
      </c>
      <c r="E850" s="61" t="s">
        <v>1259</v>
      </c>
      <c r="F850" s="61" t="s">
        <v>796</v>
      </c>
      <c r="G850" s="61" t="s">
        <v>6790</v>
      </c>
      <c r="H850" s="61" t="s">
        <v>6766</v>
      </c>
      <c r="I850" s="61" t="s">
        <v>6767</v>
      </c>
      <c r="J850" s="61" t="s">
        <v>1196</v>
      </c>
      <c r="K850" s="61" t="s">
        <v>4088</v>
      </c>
      <c r="L850" s="61" t="s">
        <v>4089</v>
      </c>
      <c r="M850" s="61" t="s">
        <v>1197</v>
      </c>
      <c r="N850" s="61" t="n">
        <v>146765973</v>
      </c>
      <c r="O850" s="61" t="s">
        <v>1262</v>
      </c>
      <c r="P850" s="61" t="s">
        <v>6791</v>
      </c>
      <c r="R850" s="61" t="s">
        <v>6769</v>
      </c>
      <c r="S850" s="61" t="str">
        <f aca="false">IF(J850="Listed Option",MID(R850,3,9),MID(Q850,3,9))</f>
        <v>146869102</v>
      </c>
      <c r="T850" s="61" t="str">
        <f aca="false">VLOOKUP(S850,'Output v4'!C:C,1,FALSE())</f>
        <v>146869102</v>
      </c>
      <c r="W850" s="61" t="s">
        <v>6792</v>
      </c>
      <c r="X850" s="61" t="s">
        <v>6793</v>
      </c>
      <c r="Y850" s="61" t="s">
        <v>6794</v>
      </c>
      <c r="Z850" s="61" t="s">
        <v>1304</v>
      </c>
      <c r="AA850" s="61" t="s">
        <v>1305</v>
      </c>
      <c r="AB850" s="63" t="n">
        <v>300</v>
      </c>
      <c r="AC850" s="63" t="n">
        <v>300</v>
      </c>
      <c r="AD850" s="61" t="n">
        <v>100</v>
      </c>
      <c r="AE850" s="61" t="n">
        <v>0</v>
      </c>
      <c r="AF850" s="64" t="n">
        <v>30000</v>
      </c>
      <c r="AG850" s="61" t="s">
        <v>689</v>
      </c>
      <c r="AH850" s="62" t="n">
        <v>45291</v>
      </c>
      <c r="AI850" s="65" t="n">
        <v>0.085</v>
      </c>
      <c r="AJ850" s="61" t="s">
        <v>1266</v>
      </c>
      <c r="AK850" s="65" t="n">
        <v>0.085</v>
      </c>
      <c r="AL850" s="65" t="n">
        <v>52.94</v>
      </c>
      <c r="AM850" s="66" t="n">
        <v>2550</v>
      </c>
      <c r="AN850" s="66" t="n">
        <f aca="false">IF(J850="Listed Option",AF850*AL850,AM850)</f>
        <v>1588200</v>
      </c>
      <c r="AO850" s="61" t="s">
        <v>1267</v>
      </c>
      <c r="AP850" s="61" t="n">
        <v>100</v>
      </c>
      <c r="AQ850" s="61" t="n">
        <v>100</v>
      </c>
      <c r="AV850" s="61" t="s">
        <v>6773</v>
      </c>
      <c r="AW850" s="61" t="s">
        <v>3625</v>
      </c>
      <c r="AY850" s="61" t="s">
        <v>6767</v>
      </c>
      <c r="AZ850" s="61" t="s">
        <v>6767</v>
      </c>
      <c r="BA850" s="61" t="s">
        <v>6767</v>
      </c>
      <c r="BB850" s="67" t="n">
        <v>0</v>
      </c>
      <c r="BE850" s="61" t="n">
        <v>238575</v>
      </c>
      <c r="BG850" s="61" t="s">
        <v>4084</v>
      </c>
      <c r="BJ850" s="61" t="s">
        <v>6767</v>
      </c>
      <c r="BL850" s="61" t="s">
        <v>6769</v>
      </c>
      <c r="BM850" s="61" t="s">
        <v>6769</v>
      </c>
      <c r="BN850" s="70" t="n">
        <v>-1588200</v>
      </c>
      <c r="BO850" s="68" t="n">
        <v>1588200</v>
      </c>
      <c r="BP850" s="68" t="n">
        <v>25.5</v>
      </c>
      <c r="BQ850" s="68" t="n">
        <v>25.5</v>
      </c>
      <c r="BR850" s="69" t="n">
        <v>300</v>
      </c>
      <c r="BS850" s="63" t="n">
        <v>300</v>
      </c>
      <c r="BU850" s="68" t="n">
        <v>300</v>
      </c>
    </row>
    <row r="851" customFormat="false" ht="15" hidden="true" customHeight="false" outlineLevel="0" collapsed="false">
      <c r="A851" s="61" t="s">
        <v>6795</v>
      </c>
      <c r="B851" s="61" t="s">
        <v>6796</v>
      </c>
      <c r="C851" s="62" t="n">
        <v>45291</v>
      </c>
      <c r="D851" s="62" t="n">
        <v>45291</v>
      </c>
      <c r="E851" s="61" t="s">
        <v>1259</v>
      </c>
      <c r="F851" s="61" t="s">
        <v>797</v>
      </c>
      <c r="G851" s="61" t="s">
        <v>6797</v>
      </c>
      <c r="H851" s="61" t="s">
        <v>6797</v>
      </c>
      <c r="I851" s="61" t="s">
        <v>6798</v>
      </c>
      <c r="J851" s="61" t="s">
        <v>1195</v>
      </c>
      <c r="K851" s="61" t="s">
        <v>1195</v>
      </c>
      <c r="L851" s="61" t="s">
        <v>1195</v>
      </c>
      <c r="N851" s="61" t="n">
        <v>1309052</v>
      </c>
      <c r="O851" s="61" t="s">
        <v>1262</v>
      </c>
      <c r="P851" s="61" t="s">
        <v>6799</v>
      </c>
      <c r="Q851" s="61" t="s">
        <v>6800</v>
      </c>
      <c r="R851" s="61" t="s">
        <v>6800</v>
      </c>
      <c r="S851" s="61" t="str">
        <f aca="false">IF(J851="Listed Option",MID(R851,3,9),MID(Q851,3,9))</f>
        <v>147528103</v>
      </c>
      <c r="T851" s="61" t="e">
        <f aca="false">VLOOKUP(S851,'Output v4'!C:C,1,FALSE())</f>
        <v>#N/A</v>
      </c>
      <c r="U851" s="61" t="s">
        <v>798</v>
      </c>
      <c r="V851" s="61" t="s">
        <v>6801</v>
      </c>
      <c r="W851" s="61" t="s">
        <v>6802</v>
      </c>
      <c r="Y851" s="61" t="s">
        <v>6803</v>
      </c>
      <c r="Z851" s="61" t="s">
        <v>1304</v>
      </c>
      <c r="AA851" s="61" t="s">
        <v>1305</v>
      </c>
      <c r="AB851" s="63" t="n">
        <v>-3800</v>
      </c>
      <c r="AC851" s="63" t="n">
        <v>-3800</v>
      </c>
      <c r="AE851" s="61" t="n">
        <v>0</v>
      </c>
      <c r="AF851" s="64" t="n">
        <v>-3800</v>
      </c>
      <c r="AG851" s="61" t="s">
        <v>1273</v>
      </c>
      <c r="AH851" s="62" t="n">
        <v>45291</v>
      </c>
      <c r="AI851" s="65" t="n">
        <v>274.74</v>
      </c>
      <c r="AJ851" s="61" t="s">
        <v>3614</v>
      </c>
      <c r="AK851" s="65" t="n">
        <v>274.74</v>
      </c>
      <c r="AL851" s="65" t="n">
        <v>274.74</v>
      </c>
      <c r="AM851" s="66" t="n">
        <v>-1044012</v>
      </c>
      <c r="AN851" s="66" t="n">
        <f aca="false">IF(J851="Listed Option",AF851*AL851,AM851)</f>
        <v>-1044012</v>
      </c>
      <c r="AO851" s="61" t="s">
        <v>1267</v>
      </c>
      <c r="AP851" s="61" t="n">
        <v>1</v>
      </c>
      <c r="AQ851" s="61" t="n">
        <v>1</v>
      </c>
      <c r="AV851" s="61" t="s">
        <v>6803</v>
      </c>
      <c r="AW851" s="61" t="s">
        <v>4070</v>
      </c>
      <c r="AY851" s="61" t="s">
        <v>6798</v>
      </c>
      <c r="AZ851" s="61" t="s">
        <v>6798</v>
      </c>
      <c r="BA851" s="61" t="s">
        <v>6798</v>
      </c>
      <c r="BB851" s="67" t="n">
        <v>0</v>
      </c>
      <c r="BE851" s="61" t="n">
        <v>238575</v>
      </c>
      <c r="BF851" s="61" t="s">
        <v>797</v>
      </c>
      <c r="BG851" s="61" t="s">
        <v>4084</v>
      </c>
      <c r="BH851" s="61" t="s">
        <v>4084</v>
      </c>
      <c r="BI851" s="61" t="s">
        <v>6798</v>
      </c>
      <c r="BJ851" s="61" t="s">
        <v>6798</v>
      </c>
      <c r="BK851" s="61" t="s">
        <v>6798</v>
      </c>
      <c r="BL851" s="61" t="s">
        <v>6800</v>
      </c>
      <c r="BM851" s="61" t="s">
        <v>6800</v>
      </c>
      <c r="BN851" s="70" t="n">
        <v>-1044012</v>
      </c>
      <c r="BO851" s="68" t="n">
        <v>-1044012</v>
      </c>
      <c r="BP851" s="68" t="n">
        <v>-1044012</v>
      </c>
      <c r="BQ851" s="68" t="n">
        <v>-1044012</v>
      </c>
      <c r="BR851" s="69" t="n">
        <v>-3800</v>
      </c>
      <c r="BU851" s="68" t="n">
        <v>3800</v>
      </c>
    </row>
    <row r="852" customFormat="false" ht="15" hidden="true" customHeight="false" outlineLevel="0" collapsed="false">
      <c r="A852" s="61" t="s">
        <v>6804</v>
      </c>
      <c r="B852" s="61" t="s">
        <v>6805</v>
      </c>
      <c r="C852" s="62" t="n">
        <v>45291</v>
      </c>
      <c r="D852" s="62" t="n">
        <v>45291</v>
      </c>
      <c r="E852" s="61" t="s">
        <v>1259</v>
      </c>
      <c r="F852" s="61" t="s">
        <v>797</v>
      </c>
      <c r="G852" s="61" t="s">
        <v>6797</v>
      </c>
      <c r="H852" s="61" t="s">
        <v>6797</v>
      </c>
      <c r="I852" s="61" t="s">
        <v>6798</v>
      </c>
      <c r="J852" s="61" t="s">
        <v>1195</v>
      </c>
      <c r="K852" s="61" t="s">
        <v>1195</v>
      </c>
      <c r="L852" s="61" t="s">
        <v>1195</v>
      </c>
      <c r="N852" s="61" t="n">
        <v>1309052</v>
      </c>
      <c r="O852" s="61" t="s">
        <v>1262</v>
      </c>
      <c r="P852" s="61" t="s">
        <v>6799</v>
      </c>
      <c r="Q852" s="61" t="s">
        <v>6800</v>
      </c>
      <c r="R852" s="61" t="s">
        <v>6800</v>
      </c>
      <c r="S852" s="61" t="str">
        <f aca="false">IF(J852="Listed Option",MID(R852,3,9),MID(Q852,3,9))</f>
        <v>147528103</v>
      </c>
      <c r="T852" s="61" t="e">
        <f aca="false">VLOOKUP(S852,'Output v4'!C:C,1,FALSE())</f>
        <v>#N/A</v>
      </c>
      <c r="U852" s="61" t="s">
        <v>798</v>
      </c>
      <c r="V852" s="61" t="s">
        <v>6801</v>
      </c>
      <c r="W852" s="61" t="s">
        <v>6802</v>
      </c>
      <c r="Y852" s="61" t="s">
        <v>6803</v>
      </c>
      <c r="Z852" s="61" t="s">
        <v>4029</v>
      </c>
      <c r="AA852" s="61" t="s">
        <v>4117</v>
      </c>
      <c r="AB852" s="63" t="n">
        <v>3800</v>
      </c>
      <c r="AC852" s="63" t="n">
        <v>3800</v>
      </c>
      <c r="AE852" s="61" t="n">
        <v>0</v>
      </c>
      <c r="AF852" s="64" t="n">
        <v>3800</v>
      </c>
      <c r="AG852" s="61" t="s">
        <v>689</v>
      </c>
      <c r="AH852" s="62" t="n">
        <v>45291</v>
      </c>
      <c r="AI852" s="65" t="n">
        <v>274.74</v>
      </c>
      <c r="AJ852" s="61" t="s">
        <v>3614</v>
      </c>
      <c r="AK852" s="65" t="n">
        <v>274.74</v>
      </c>
      <c r="AL852" s="65" t="n">
        <v>274.74</v>
      </c>
      <c r="AM852" s="66" t="n">
        <v>1044012</v>
      </c>
      <c r="AN852" s="66" t="n">
        <f aca="false">IF(J852="Listed Option",AF852*AL852,AM852)</f>
        <v>1044012</v>
      </c>
      <c r="AO852" s="61" t="s">
        <v>1267</v>
      </c>
      <c r="AP852" s="61" t="n">
        <v>1</v>
      </c>
      <c r="AQ852" s="61" t="n">
        <v>1</v>
      </c>
      <c r="AV852" s="61" t="s">
        <v>6803</v>
      </c>
      <c r="AW852" s="61" t="s">
        <v>4070</v>
      </c>
      <c r="AY852" s="61" t="s">
        <v>6798</v>
      </c>
      <c r="AZ852" s="61" t="s">
        <v>6798</v>
      </c>
      <c r="BA852" s="61" t="s">
        <v>6798</v>
      </c>
      <c r="BB852" s="67" t="n">
        <v>0</v>
      </c>
      <c r="BE852" s="61" t="n">
        <v>238587</v>
      </c>
      <c r="BF852" s="61" t="s">
        <v>797</v>
      </c>
      <c r="BG852" s="61" t="s">
        <v>4084</v>
      </c>
      <c r="BH852" s="61" t="s">
        <v>4084</v>
      </c>
      <c r="BI852" s="61" t="s">
        <v>6798</v>
      </c>
      <c r="BJ852" s="61" t="s">
        <v>6798</v>
      </c>
      <c r="BK852" s="61" t="s">
        <v>6798</v>
      </c>
      <c r="BL852" s="61" t="s">
        <v>6800</v>
      </c>
      <c r="BM852" s="61" t="s">
        <v>6800</v>
      </c>
      <c r="BN852" s="70" t="n">
        <v>1044012</v>
      </c>
      <c r="BO852" s="68" t="n">
        <v>1044012</v>
      </c>
      <c r="BP852" s="68" t="n">
        <v>1044012</v>
      </c>
      <c r="BQ852" s="68" t="n">
        <v>1044012</v>
      </c>
      <c r="BR852" s="69" t="n">
        <v>3800</v>
      </c>
      <c r="BU852" s="68" t="n">
        <v>3800</v>
      </c>
    </row>
    <row r="853" customFormat="false" ht="15" hidden="true" customHeight="false" outlineLevel="0" collapsed="false">
      <c r="A853" s="61" t="s">
        <v>6806</v>
      </c>
      <c r="B853" s="61" t="s">
        <v>6807</v>
      </c>
      <c r="C853" s="62" t="n">
        <v>45291</v>
      </c>
      <c r="D853" s="62" t="n">
        <v>45291</v>
      </c>
      <c r="E853" s="61" t="s">
        <v>1259</v>
      </c>
      <c r="F853" s="61" t="s">
        <v>6808</v>
      </c>
      <c r="G853" s="61" t="s">
        <v>6809</v>
      </c>
      <c r="H853" s="61" t="s">
        <v>6810</v>
      </c>
      <c r="I853" s="61" t="s">
        <v>6811</v>
      </c>
      <c r="J853" s="61" t="s">
        <v>6382</v>
      </c>
      <c r="K853" s="61" t="s">
        <v>6383</v>
      </c>
      <c r="L853" s="61" t="s">
        <v>6383</v>
      </c>
      <c r="N853" s="61" t="n">
        <v>179655490</v>
      </c>
      <c r="O853" s="61" t="s">
        <v>1262</v>
      </c>
      <c r="P853" s="61" t="s">
        <v>6812</v>
      </c>
      <c r="Q853" s="61" t="s">
        <v>6813</v>
      </c>
      <c r="S853" s="61" t="str">
        <f aca="false">IF(J853="Listed Option",MID(R853,3,9),MID(Q853,3,9))</f>
        <v>F1411CAD0</v>
      </c>
      <c r="T853" s="61" t="e">
        <f aca="false">VLOOKUP(S853,'Output v4'!C:C,1,FALSE())</f>
        <v>#N/A</v>
      </c>
      <c r="Z853" s="61" t="s">
        <v>4070</v>
      </c>
      <c r="AA853" s="61" t="s">
        <v>6391</v>
      </c>
      <c r="AB853" s="63" t="n">
        <v>204000</v>
      </c>
      <c r="AC853" s="63" t="n">
        <v>20400000</v>
      </c>
      <c r="AE853" s="61" t="n">
        <v>100</v>
      </c>
      <c r="AF853" s="64" t="n">
        <v>20400000</v>
      </c>
      <c r="AG853" s="61" t="s">
        <v>689</v>
      </c>
      <c r="AH853" s="62" t="n">
        <v>45291</v>
      </c>
      <c r="AI853" s="71" t="n">
        <v>0.49278</v>
      </c>
      <c r="AJ853" s="61" t="s">
        <v>1266</v>
      </c>
      <c r="AK853" s="71" t="n">
        <v>0.49278</v>
      </c>
      <c r="AL853" s="65" t="n">
        <v>0.544004481</v>
      </c>
      <c r="AM853" s="66" t="n">
        <v>11097691.4124</v>
      </c>
      <c r="AN853" s="66" t="n">
        <f aca="false">IF(J853="Listed Option",AF853*AL853,AM853)</f>
        <v>11097691.4124</v>
      </c>
      <c r="AO853" s="61" t="s">
        <v>1267</v>
      </c>
      <c r="AW853" s="61" t="s">
        <v>4070</v>
      </c>
      <c r="AY853" s="61" t="s">
        <v>6812</v>
      </c>
      <c r="AZ853" s="61" t="s">
        <v>6812</v>
      </c>
      <c r="BA853" s="61" t="s">
        <v>6812</v>
      </c>
      <c r="BB853" s="67" t="n">
        <v>0</v>
      </c>
      <c r="BD853" s="61" t="s">
        <v>6814</v>
      </c>
      <c r="BE853" s="61" t="n">
        <v>291134</v>
      </c>
      <c r="BF853" s="61" t="s">
        <v>6808</v>
      </c>
      <c r="BG853" s="61" t="s">
        <v>6815</v>
      </c>
      <c r="BH853" s="61" t="s">
        <v>6815</v>
      </c>
      <c r="BI853" s="61" t="s">
        <v>6811</v>
      </c>
      <c r="BJ853" s="61" t="s">
        <v>6812</v>
      </c>
      <c r="BK853" s="61" t="s">
        <v>6812</v>
      </c>
      <c r="BP853" s="68" t="n">
        <v>10052712</v>
      </c>
      <c r="BQ853" s="68" t="n">
        <v>11097691.4124</v>
      </c>
      <c r="BR853" s="72" t="n">
        <v>20400000</v>
      </c>
      <c r="BS853" s="63" t="n">
        <v>20400000</v>
      </c>
      <c r="BU853" s="68" t="n">
        <v>20400000</v>
      </c>
    </row>
    <row r="854" customFormat="false" ht="15" hidden="true" customHeight="false" outlineLevel="0" collapsed="false">
      <c r="A854" s="61" t="s">
        <v>6816</v>
      </c>
      <c r="B854" s="61" t="s">
        <v>6817</v>
      </c>
      <c r="C854" s="62" t="n">
        <v>45291</v>
      </c>
      <c r="D854" s="62" t="n">
        <v>45291</v>
      </c>
      <c r="E854" s="61" t="s">
        <v>1259</v>
      </c>
      <c r="F854" s="61" t="s">
        <v>799</v>
      </c>
      <c r="G854" s="61" t="s">
        <v>6818</v>
      </c>
      <c r="H854" s="61" t="s">
        <v>6818</v>
      </c>
      <c r="I854" s="61" t="s">
        <v>6367</v>
      </c>
      <c r="J854" s="61" t="s">
        <v>1195</v>
      </c>
      <c r="K854" s="61" t="s">
        <v>1195</v>
      </c>
      <c r="L854" s="61" t="s">
        <v>1195</v>
      </c>
      <c r="N854" s="61" t="n">
        <v>37330629</v>
      </c>
      <c r="O854" s="61" t="s">
        <v>1262</v>
      </c>
      <c r="P854" s="61" t="s">
        <v>6819</v>
      </c>
      <c r="Q854" s="61" t="s">
        <v>6820</v>
      </c>
      <c r="R854" s="61" t="s">
        <v>6820</v>
      </c>
      <c r="S854" s="61" t="str">
        <f aca="false">IF(J854="Listed Option",MID(R854,3,9),MID(Q854,3,9))</f>
        <v>148806102</v>
      </c>
      <c r="T854" s="61" t="str">
        <f aca="false">VLOOKUP(S854,'Output v4'!C:C,1,FALSE())</f>
        <v>148806102</v>
      </c>
      <c r="U854" s="61" t="s">
        <v>82</v>
      </c>
      <c r="V854" s="61" t="s">
        <v>6821</v>
      </c>
      <c r="W854" s="61" t="s">
        <v>6822</v>
      </c>
      <c r="Y854" s="61" t="s">
        <v>6823</v>
      </c>
      <c r="Z854" s="61" t="s">
        <v>4074</v>
      </c>
      <c r="AA854" s="61" t="s">
        <v>4075</v>
      </c>
      <c r="AB854" s="63" t="n">
        <v>97223</v>
      </c>
      <c r="AC854" s="63" t="n">
        <v>97223</v>
      </c>
      <c r="AE854" s="61" t="n">
        <v>0</v>
      </c>
      <c r="AF854" s="64" t="n">
        <v>97223</v>
      </c>
      <c r="AG854" s="61" t="s">
        <v>689</v>
      </c>
      <c r="AH854" s="62" t="n">
        <v>45291</v>
      </c>
      <c r="AI854" s="65" t="n">
        <v>44.93</v>
      </c>
      <c r="AJ854" s="61" t="s">
        <v>3614</v>
      </c>
      <c r="AK854" s="65" t="n">
        <v>44.93</v>
      </c>
      <c r="AL854" s="65" t="n">
        <v>44.93</v>
      </c>
      <c r="AM854" s="66" t="n">
        <v>4368229.39</v>
      </c>
      <c r="AN854" s="66" t="n">
        <f aca="false">IF(J854="Listed Option",AF854*AL854,AM854)</f>
        <v>4368229.39</v>
      </c>
      <c r="AO854" s="61" t="s">
        <v>1267</v>
      </c>
      <c r="AP854" s="61" t="n">
        <v>1</v>
      </c>
      <c r="AQ854" s="61" t="n">
        <v>1</v>
      </c>
      <c r="AV854" s="61" t="s">
        <v>6823</v>
      </c>
      <c r="AW854" s="61" t="s">
        <v>4070</v>
      </c>
      <c r="AY854" s="61" t="s">
        <v>6367</v>
      </c>
      <c r="AZ854" s="61" t="s">
        <v>6367</v>
      </c>
      <c r="BA854" s="61" t="s">
        <v>6367</v>
      </c>
      <c r="BB854" s="67" t="n">
        <v>0</v>
      </c>
      <c r="BE854" s="61" t="n">
        <v>241450</v>
      </c>
      <c r="BF854" s="61" t="s">
        <v>799</v>
      </c>
      <c r="BG854" s="61" t="s">
        <v>4084</v>
      </c>
      <c r="BH854" s="61" t="s">
        <v>4084</v>
      </c>
      <c r="BI854" s="61" t="s">
        <v>6367</v>
      </c>
      <c r="BJ854" s="61" t="s">
        <v>6367</v>
      </c>
      <c r="BK854" s="61" t="s">
        <v>6367</v>
      </c>
      <c r="BL854" s="61" t="s">
        <v>6820</v>
      </c>
      <c r="BM854" s="61" t="s">
        <v>6820</v>
      </c>
      <c r="BN854" s="70" t="n">
        <v>4368229.39</v>
      </c>
      <c r="BO854" s="68" t="n">
        <v>4368229.39</v>
      </c>
      <c r="BP854" s="68" t="n">
        <v>4368229.39</v>
      </c>
      <c r="BQ854" s="68" t="n">
        <v>4368229.39</v>
      </c>
      <c r="BR854" s="69" t="n">
        <v>97223</v>
      </c>
      <c r="BU854" s="68" t="n">
        <v>97223</v>
      </c>
    </row>
    <row r="855" customFormat="false" ht="15" hidden="true" customHeight="false" outlineLevel="0" collapsed="false">
      <c r="A855" s="61" t="s">
        <v>6824</v>
      </c>
      <c r="B855" s="61" t="s">
        <v>6825</v>
      </c>
      <c r="C855" s="62" t="n">
        <v>45291</v>
      </c>
      <c r="D855" s="62" t="n">
        <v>45291</v>
      </c>
      <c r="E855" s="61" t="s">
        <v>1259</v>
      </c>
      <c r="F855" s="61" t="s">
        <v>800</v>
      </c>
      <c r="G855" s="61" t="s">
        <v>6826</v>
      </c>
      <c r="H855" s="61" t="s">
        <v>6826</v>
      </c>
      <c r="I855" s="61" t="s">
        <v>6827</v>
      </c>
      <c r="J855" s="61" t="s">
        <v>1195</v>
      </c>
      <c r="K855" s="61" t="s">
        <v>1195</v>
      </c>
      <c r="L855" s="61" t="s">
        <v>1195</v>
      </c>
      <c r="N855" s="61" t="n">
        <v>46158</v>
      </c>
      <c r="O855" s="61" t="s">
        <v>1262</v>
      </c>
      <c r="P855" s="61" t="s">
        <v>6828</v>
      </c>
      <c r="Q855" s="61" t="s">
        <v>6829</v>
      </c>
      <c r="R855" s="61" t="s">
        <v>6829</v>
      </c>
      <c r="S855" s="61" t="str">
        <f aca="false">IF(J855="Listed Option",MID(R855,3,9),MID(Q855,3,9))</f>
        <v>149123101</v>
      </c>
      <c r="T855" s="61" t="str">
        <f aca="false">VLOOKUP(S855,'Output v4'!C:C,1,FALSE())</f>
        <v>149123101</v>
      </c>
      <c r="U855" s="61" t="s">
        <v>83</v>
      </c>
      <c r="V855" s="61" t="s">
        <v>6830</v>
      </c>
      <c r="W855" s="61" t="s">
        <v>6827</v>
      </c>
      <c r="Y855" s="61" t="s">
        <v>6831</v>
      </c>
      <c r="Z855" s="61" t="s">
        <v>1304</v>
      </c>
      <c r="AA855" s="61" t="s">
        <v>1305</v>
      </c>
      <c r="AB855" s="63" t="n">
        <v>-138</v>
      </c>
      <c r="AC855" s="63" t="n">
        <v>-138</v>
      </c>
      <c r="AE855" s="61" t="n">
        <v>0</v>
      </c>
      <c r="AF855" s="64" t="n">
        <v>-138</v>
      </c>
      <c r="AG855" s="61" t="s">
        <v>1273</v>
      </c>
      <c r="AH855" s="62" t="n">
        <v>45291</v>
      </c>
      <c r="AI855" s="65" t="n">
        <v>295.67</v>
      </c>
      <c r="AJ855" s="61" t="s">
        <v>3614</v>
      </c>
      <c r="AK855" s="65" t="n">
        <v>295.67</v>
      </c>
      <c r="AL855" s="65" t="n">
        <v>295.67</v>
      </c>
      <c r="AM855" s="66" t="n">
        <v>-40802.46</v>
      </c>
      <c r="AN855" s="66" t="n">
        <f aca="false">IF(J855="Listed Option",AF855*AL855,AM855)</f>
        <v>-40802.46</v>
      </c>
      <c r="AO855" s="61" t="s">
        <v>1267</v>
      </c>
      <c r="AP855" s="61" t="n">
        <v>1</v>
      </c>
      <c r="AQ855" s="61" t="n">
        <v>1</v>
      </c>
      <c r="AV855" s="61" t="s">
        <v>6831</v>
      </c>
      <c r="AW855" s="61" t="s">
        <v>4070</v>
      </c>
      <c r="AY855" s="61" t="s">
        <v>6827</v>
      </c>
      <c r="AZ855" s="61" t="s">
        <v>6827</v>
      </c>
      <c r="BA855" s="61" t="s">
        <v>6827</v>
      </c>
      <c r="BB855" s="67" t="n">
        <v>0</v>
      </c>
      <c r="BE855" s="61" t="n">
        <v>238575</v>
      </c>
      <c r="BF855" s="61" t="s">
        <v>800</v>
      </c>
      <c r="BG855" s="61" t="s">
        <v>4084</v>
      </c>
      <c r="BH855" s="61" t="s">
        <v>4084</v>
      </c>
      <c r="BI855" s="61" t="s">
        <v>6827</v>
      </c>
      <c r="BJ855" s="61" t="s">
        <v>6827</v>
      </c>
      <c r="BK855" s="61" t="s">
        <v>6827</v>
      </c>
      <c r="BL855" s="61" t="s">
        <v>6829</v>
      </c>
      <c r="BM855" s="61" t="s">
        <v>6829</v>
      </c>
      <c r="BN855" s="70" t="n">
        <v>-40802.46</v>
      </c>
      <c r="BO855" s="68" t="n">
        <v>-40802.46</v>
      </c>
      <c r="BP855" s="68" t="n">
        <v>-40802.46</v>
      </c>
      <c r="BQ855" s="68" t="n">
        <v>-40802.46</v>
      </c>
      <c r="BR855" s="69" t="n">
        <v>-138</v>
      </c>
      <c r="BU855" s="68" t="n">
        <v>138</v>
      </c>
    </row>
    <row r="856" customFormat="false" ht="15" hidden="true" customHeight="false" outlineLevel="0" collapsed="false">
      <c r="A856" s="61" t="s">
        <v>6832</v>
      </c>
      <c r="B856" s="61" t="s">
        <v>6833</v>
      </c>
      <c r="C856" s="62" t="n">
        <v>45291</v>
      </c>
      <c r="D856" s="62" t="n">
        <v>45291</v>
      </c>
      <c r="E856" s="61" t="s">
        <v>1259</v>
      </c>
      <c r="F856" s="61" t="s">
        <v>800</v>
      </c>
      <c r="G856" s="61" t="s">
        <v>6834</v>
      </c>
      <c r="H856" s="61" t="s">
        <v>6826</v>
      </c>
      <c r="I856" s="61" t="s">
        <v>6827</v>
      </c>
      <c r="J856" s="61" t="s">
        <v>1196</v>
      </c>
      <c r="K856" s="61" t="s">
        <v>4088</v>
      </c>
      <c r="L856" s="61" t="s">
        <v>4089</v>
      </c>
      <c r="M856" s="61" t="s">
        <v>1197</v>
      </c>
      <c r="N856" s="61" t="n">
        <v>190270534</v>
      </c>
      <c r="O856" s="61" t="s">
        <v>1262</v>
      </c>
      <c r="P856" s="61" t="s">
        <v>6835</v>
      </c>
      <c r="R856" s="61" t="s">
        <v>6829</v>
      </c>
      <c r="S856" s="61" t="str">
        <f aca="false">IF(J856="Listed Option",MID(R856,3,9),MID(Q856,3,9))</f>
        <v>149123101</v>
      </c>
      <c r="T856" s="61" t="str">
        <f aca="false">VLOOKUP(S856,'Output v4'!C:C,1,FALSE())</f>
        <v>149123101</v>
      </c>
      <c r="W856" s="61" t="s">
        <v>6836</v>
      </c>
      <c r="X856" s="61" t="s">
        <v>6837</v>
      </c>
      <c r="Y856" s="61" t="s">
        <v>6838</v>
      </c>
      <c r="Z856" s="61" t="s">
        <v>1304</v>
      </c>
      <c r="AA856" s="61" t="s">
        <v>1305</v>
      </c>
      <c r="AB856" s="63" t="n">
        <v>51</v>
      </c>
      <c r="AC856" s="63" t="n">
        <v>51</v>
      </c>
      <c r="AD856" s="61" t="n">
        <v>100</v>
      </c>
      <c r="AE856" s="61" t="n">
        <v>0</v>
      </c>
      <c r="AF856" s="64" t="n">
        <v>5100</v>
      </c>
      <c r="AG856" s="61" t="s">
        <v>689</v>
      </c>
      <c r="AH856" s="62" t="n">
        <v>45291</v>
      </c>
      <c r="AI856" s="65" t="n">
        <v>4.5</v>
      </c>
      <c r="AJ856" s="61" t="s">
        <v>1266</v>
      </c>
      <c r="AK856" s="65" t="n">
        <v>4.5</v>
      </c>
      <c r="AL856" s="65" t="n">
        <v>295.67</v>
      </c>
      <c r="AM856" s="66" t="n">
        <v>22950</v>
      </c>
      <c r="AN856" s="66" t="n">
        <f aca="false">IF(J856="Listed Option",AF856*AL856,AM856)</f>
        <v>1507917</v>
      </c>
      <c r="AO856" s="61" t="s">
        <v>1267</v>
      </c>
      <c r="AP856" s="61" t="n">
        <v>100</v>
      </c>
      <c r="AQ856" s="61" t="n">
        <v>100</v>
      </c>
      <c r="AV856" s="61" t="s">
        <v>6831</v>
      </c>
      <c r="AW856" s="61" t="s">
        <v>4070</v>
      </c>
      <c r="AY856" s="61" t="s">
        <v>6827</v>
      </c>
      <c r="AZ856" s="61" t="s">
        <v>6827</v>
      </c>
      <c r="BA856" s="61" t="s">
        <v>6827</v>
      </c>
      <c r="BB856" s="67" t="n">
        <v>0</v>
      </c>
      <c r="BE856" s="61" t="n">
        <v>238575</v>
      </c>
      <c r="BG856" s="61" t="s">
        <v>4084</v>
      </c>
      <c r="BJ856" s="61" t="s">
        <v>6827</v>
      </c>
      <c r="BL856" s="61" t="s">
        <v>6829</v>
      </c>
      <c r="BM856" s="61" t="s">
        <v>6829</v>
      </c>
      <c r="BN856" s="70" t="n">
        <v>-1507917</v>
      </c>
      <c r="BO856" s="68" t="n">
        <v>1507917</v>
      </c>
      <c r="BP856" s="68" t="n">
        <v>229.5</v>
      </c>
      <c r="BQ856" s="68" t="n">
        <v>229.5</v>
      </c>
      <c r="BR856" s="69" t="n">
        <v>51</v>
      </c>
      <c r="BS856" s="63" t="n">
        <v>51</v>
      </c>
      <c r="BU856" s="68" t="n">
        <v>51</v>
      </c>
    </row>
    <row r="857" customFormat="false" ht="15" hidden="true" customHeight="false" outlineLevel="0" collapsed="false">
      <c r="A857" s="61" t="s">
        <v>6839</v>
      </c>
      <c r="B857" s="61" t="s">
        <v>6840</v>
      </c>
      <c r="C857" s="62" t="n">
        <v>45291</v>
      </c>
      <c r="D857" s="62" t="n">
        <v>45291</v>
      </c>
      <c r="E857" s="61" t="s">
        <v>1259</v>
      </c>
      <c r="F857" s="61" t="s">
        <v>800</v>
      </c>
      <c r="G857" s="61" t="s">
        <v>6841</v>
      </c>
      <c r="H857" s="61" t="s">
        <v>6826</v>
      </c>
      <c r="I857" s="61" t="s">
        <v>6827</v>
      </c>
      <c r="J857" s="61" t="s">
        <v>1196</v>
      </c>
      <c r="K857" s="61" t="s">
        <v>4088</v>
      </c>
      <c r="L857" s="61" t="s">
        <v>4089</v>
      </c>
      <c r="M857" s="61" t="s">
        <v>1197</v>
      </c>
      <c r="N857" s="61" t="n">
        <v>190270553</v>
      </c>
      <c r="O857" s="61" t="s">
        <v>1262</v>
      </c>
      <c r="P857" s="61" t="s">
        <v>6842</v>
      </c>
      <c r="R857" s="61" t="s">
        <v>6829</v>
      </c>
      <c r="S857" s="61" t="str">
        <f aca="false">IF(J857="Listed Option",MID(R857,3,9),MID(Q857,3,9))</f>
        <v>149123101</v>
      </c>
      <c r="T857" s="61" t="str">
        <f aca="false">VLOOKUP(S857,'Output v4'!C:C,1,FALSE())</f>
        <v>149123101</v>
      </c>
      <c r="W857" s="61" t="s">
        <v>6843</v>
      </c>
      <c r="X857" s="61" t="s">
        <v>6844</v>
      </c>
      <c r="Y857" s="61" t="s">
        <v>6845</v>
      </c>
      <c r="Z857" s="61" t="s">
        <v>1304</v>
      </c>
      <c r="AA857" s="61" t="s">
        <v>1305</v>
      </c>
      <c r="AB857" s="63" t="n">
        <v>31</v>
      </c>
      <c r="AC857" s="63" t="n">
        <v>31</v>
      </c>
      <c r="AD857" s="61" t="n">
        <v>100</v>
      </c>
      <c r="AE857" s="61" t="n">
        <v>0</v>
      </c>
      <c r="AF857" s="64" t="n">
        <v>3100</v>
      </c>
      <c r="AG857" s="61" t="s">
        <v>689</v>
      </c>
      <c r="AH857" s="62" t="n">
        <v>45291</v>
      </c>
      <c r="AI857" s="65" t="n">
        <v>6.9</v>
      </c>
      <c r="AJ857" s="61" t="s">
        <v>1266</v>
      </c>
      <c r="AK857" s="65" t="n">
        <v>6.9</v>
      </c>
      <c r="AL857" s="65" t="n">
        <v>295.67</v>
      </c>
      <c r="AM857" s="66" t="n">
        <v>21390</v>
      </c>
      <c r="AN857" s="66" t="n">
        <f aca="false">IF(J857="Listed Option",AF857*AL857,AM857)</f>
        <v>916577</v>
      </c>
      <c r="AO857" s="61" t="s">
        <v>1267</v>
      </c>
      <c r="AP857" s="61" t="n">
        <v>100</v>
      </c>
      <c r="AQ857" s="61" t="n">
        <v>100</v>
      </c>
      <c r="AV857" s="61" t="s">
        <v>6831</v>
      </c>
      <c r="AW857" s="61" t="s">
        <v>4070</v>
      </c>
      <c r="AY857" s="61" t="s">
        <v>6827</v>
      </c>
      <c r="AZ857" s="61" t="s">
        <v>6827</v>
      </c>
      <c r="BA857" s="61" t="s">
        <v>6827</v>
      </c>
      <c r="BB857" s="67" t="n">
        <v>0</v>
      </c>
      <c r="BE857" s="61" t="n">
        <v>238575</v>
      </c>
      <c r="BG857" s="61" t="s">
        <v>4084</v>
      </c>
      <c r="BJ857" s="61" t="s">
        <v>6827</v>
      </c>
      <c r="BL857" s="61" t="s">
        <v>6829</v>
      </c>
      <c r="BM857" s="61" t="s">
        <v>6829</v>
      </c>
      <c r="BN857" s="70" t="n">
        <v>-916577</v>
      </c>
      <c r="BO857" s="68" t="n">
        <v>916577</v>
      </c>
      <c r="BP857" s="68" t="n">
        <v>213.9</v>
      </c>
      <c r="BQ857" s="68" t="n">
        <v>213.9</v>
      </c>
      <c r="BR857" s="69" t="n">
        <v>31</v>
      </c>
      <c r="BS857" s="63" t="n">
        <v>31</v>
      </c>
      <c r="BU857" s="68" t="n">
        <v>31</v>
      </c>
    </row>
    <row r="858" customFormat="false" ht="15" hidden="true" customHeight="false" outlineLevel="0" collapsed="false">
      <c r="A858" s="61" t="s">
        <v>6846</v>
      </c>
      <c r="B858" s="61" t="s">
        <v>6847</v>
      </c>
      <c r="C858" s="62" t="n">
        <v>45291</v>
      </c>
      <c r="D858" s="62" t="n">
        <v>45291</v>
      </c>
      <c r="E858" s="61" t="s">
        <v>1259</v>
      </c>
      <c r="F858" s="61" t="s">
        <v>800</v>
      </c>
      <c r="G858" s="61" t="s">
        <v>6848</v>
      </c>
      <c r="H858" s="61" t="s">
        <v>6826</v>
      </c>
      <c r="I858" s="61" t="s">
        <v>6827</v>
      </c>
      <c r="J858" s="61" t="s">
        <v>1196</v>
      </c>
      <c r="K858" s="61" t="s">
        <v>4088</v>
      </c>
      <c r="L858" s="61" t="s">
        <v>4277</v>
      </c>
      <c r="M858" s="61" t="s">
        <v>1198</v>
      </c>
      <c r="N858" s="61" t="n">
        <v>190270611</v>
      </c>
      <c r="O858" s="61" t="s">
        <v>1262</v>
      </c>
      <c r="P858" s="61" t="s">
        <v>6849</v>
      </c>
      <c r="R858" s="61" t="s">
        <v>6829</v>
      </c>
      <c r="S858" s="61" t="str">
        <f aca="false">IF(J858="Listed Option",MID(R858,3,9),MID(Q858,3,9))</f>
        <v>149123101</v>
      </c>
      <c r="T858" s="61" t="str">
        <f aca="false">VLOOKUP(S858,'Output v4'!C:C,1,FALSE())</f>
        <v>149123101</v>
      </c>
      <c r="W858" s="61" t="s">
        <v>6850</v>
      </c>
      <c r="X858" s="61" t="s">
        <v>6851</v>
      </c>
      <c r="Y858" s="61" t="s">
        <v>6852</v>
      </c>
      <c r="Z858" s="61" t="s">
        <v>1304</v>
      </c>
      <c r="AA858" s="61" t="s">
        <v>1305</v>
      </c>
      <c r="AB858" s="63" t="n">
        <v>51</v>
      </c>
      <c r="AC858" s="63" t="n">
        <v>51</v>
      </c>
      <c r="AD858" s="61" t="n">
        <v>100</v>
      </c>
      <c r="AE858" s="61" t="n">
        <v>0</v>
      </c>
      <c r="AF858" s="64" t="n">
        <v>5100</v>
      </c>
      <c r="AG858" s="61" t="s">
        <v>689</v>
      </c>
      <c r="AH858" s="62" t="n">
        <v>45291</v>
      </c>
      <c r="AI858" s="65" t="n">
        <v>5.425</v>
      </c>
      <c r="AJ858" s="61" t="s">
        <v>1266</v>
      </c>
      <c r="AK858" s="65" t="n">
        <v>5.425</v>
      </c>
      <c r="AL858" s="65" t="n">
        <v>295.67</v>
      </c>
      <c r="AM858" s="66" t="n">
        <v>27667.5</v>
      </c>
      <c r="AN858" s="66" t="n">
        <f aca="false">IF(J858="Listed Option",AF858*AL858,AM858)</f>
        <v>1507917</v>
      </c>
      <c r="AO858" s="61" t="s">
        <v>1267</v>
      </c>
      <c r="AP858" s="61" t="n">
        <v>100</v>
      </c>
      <c r="AQ858" s="61" t="n">
        <v>100</v>
      </c>
      <c r="AV858" s="61" t="s">
        <v>6831</v>
      </c>
      <c r="AW858" s="61" t="s">
        <v>4070</v>
      </c>
      <c r="AY858" s="61" t="s">
        <v>6827</v>
      </c>
      <c r="AZ858" s="61" t="s">
        <v>6827</v>
      </c>
      <c r="BA858" s="61" t="s">
        <v>6827</v>
      </c>
      <c r="BB858" s="67" t="n">
        <v>0</v>
      </c>
      <c r="BE858" s="61" t="n">
        <v>238575</v>
      </c>
      <c r="BG858" s="61" t="s">
        <v>4084</v>
      </c>
      <c r="BJ858" s="61" t="s">
        <v>6827</v>
      </c>
      <c r="BL858" s="61" t="s">
        <v>6829</v>
      </c>
      <c r="BM858" s="61" t="s">
        <v>6829</v>
      </c>
      <c r="BN858" s="70" t="n">
        <v>1507917</v>
      </c>
      <c r="BO858" s="68" t="n">
        <v>1507917</v>
      </c>
      <c r="BP858" s="68" t="n">
        <v>276.675</v>
      </c>
      <c r="BQ858" s="68" t="n">
        <v>276.675</v>
      </c>
      <c r="BR858" s="69" t="n">
        <v>51</v>
      </c>
      <c r="BS858" s="63" t="n">
        <v>51</v>
      </c>
      <c r="BU858" s="68" t="n">
        <v>51</v>
      </c>
    </row>
    <row r="859" customFormat="false" ht="15" hidden="true" customHeight="false" outlineLevel="0" collapsed="false">
      <c r="A859" s="61" t="s">
        <v>6853</v>
      </c>
      <c r="B859" s="61" t="s">
        <v>6854</v>
      </c>
      <c r="C859" s="62" t="n">
        <v>45291</v>
      </c>
      <c r="D859" s="62" t="n">
        <v>45291</v>
      </c>
      <c r="E859" s="61" t="s">
        <v>1259</v>
      </c>
      <c r="F859" s="61" t="s">
        <v>800</v>
      </c>
      <c r="G859" s="61" t="s">
        <v>6855</v>
      </c>
      <c r="H859" s="61" t="s">
        <v>6826</v>
      </c>
      <c r="I859" s="61" t="s">
        <v>6827</v>
      </c>
      <c r="J859" s="61" t="s">
        <v>1196</v>
      </c>
      <c r="K859" s="61" t="s">
        <v>4088</v>
      </c>
      <c r="L859" s="61" t="s">
        <v>4277</v>
      </c>
      <c r="M859" s="61" t="s">
        <v>1198</v>
      </c>
      <c r="N859" s="61" t="n">
        <v>190270619</v>
      </c>
      <c r="O859" s="61" t="s">
        <v>1262</v>
      </c>
      <c r="P859" s="61" t="s">
        <v>6856</v>
      </c>
      <c r="R859" s="61" t="s">
        <v>6829</v>
      </c>
      <c r="S859" s="61" t="str">
        <f aca="false">IF(J859="Listed Option",MID(R859,3,9),MID(Q859,3,9))</f>
        <v>149123101</v>
      </c>
      <c r="T859" s="61" t="str">
        <f aca="false">VLOOKUP(S859,'Output v4'!C:C,1,FALSE())</f>
        <v>149123101</v>
      </c>
      <c r="W859" s="61" t="s">
        <v>6857</v>
      </c>
      <c r="X859" s="61" t="s">
        <v>6858</v>
      </c>
      <c r="Y859" s="61" t="s">
        <v>6859</v>
      </c>
      <c r="Z859" s="61" t="s">
        <v>1304</v>
      </c>
      <c r="AA859" s="61" t="s">
        <v>1305</v>
      </c>
      <c r="AB859" s="63" t="n">
        <v>31</v>
      </c>
      <c r="AC859" s="63" t="n">
        <v>31</v>
      </c>
      <c r="AD859" s="61" t="n">
        <v>100</v>
      </c>
      <c r="AE859" s="61" t="n">
        <v>0</v>
      </c>
      <c r="AF859" s="64" t="n">
        <v>3100</v>
      </c>
      <c r="AG859" s="61" t="s">
        <v>689</v>
      </c>
      <c r="AH859" s="62" t="n">
        <v>45291</v>
      </c>
      <c r="AI859" s="65" t="n">
        <v>3.3</v>
      </c>
      <c r="AJ859" s="61" t="s">
        <v>1266</v>
      </c>
      <c r="AK859" s="65" t="n">
        <v>3.3</v>
      </c>
      <c r="AL859" s="65" t="n">
        <v>295.67</v>
      </c>
      <c r="AM859" s="66" t="n">
        <v>10230</v>
      </c>
      <c r="AN859" s="66" t="n">
        <f aca="false">IF(J859="Listed Option",AF859*AL859,AM859)</f>
        <v>916577</v>
      </c>
      <c r="AO859" s="61" t="s">
        <v>1267</v>
      </c>
      <c r="AP859" s="61" t="n">
        <v>100</v>
      </c>
      <c r="AQ859" s="61" t="n">
        <v>100</v>
      </c>
      <c r="AV859" s="61" t="s">
        <v>6831</v>
      </c>
      <c r="AW859" s="61" t="s">
        <v>4070</v>
      </c>
      <c r="AY859" s="61" t="s">
        <v>6827</v>
      </c>
      <c r="AZ859" s="61" t="s">
        <v>6827</v>
      </c>
      <c r="BA859" s="61" t="s">
        <v>6827</v>
      </c>
      <c r="BB859" s="67" t="n">
        <v>0</v>
      </c>
      <c r="BE859" s="61" t="n">
        <v>238575</v>
      </c>
      <c r="BG859" s="61" t="s">
        <v>4084</v>
      </c>
      <c r="BJ859" s="61" t="s">
        <v>6827</v>
      </c>
      <c r="BL859" s="61" t="s">
        <v>6829</v>
      </c>
      <c r="BM859" s="61" t="s">
        <v>6829</v>
      </c>
      <c r="BN859" s="70" t="n">
        <v>916577</v>
      </c>
      <c r="BO859" s="68" t="n">
        <v>916577</v>
      </c>
      <c r="BP859" s="68" t="n">
        <v>102.3</v>
      </c>
      <c r="BQ859" s="68" t="n">
        <v>102.3</v>
      </c>
      <c r="BR859" s="69" t="n">
        <v>31</v>
      </c>
      <c r="BS859" s="63" t="n">
        <v>31</v>
      </c>
      <c r="BU859" s="68" t="n">
        <v>31</v>
      </c>
    </row>
    <row r="860" customFormat="false" ht="15" hidden="true" customHeight="false" outlineLevel="0" collapsed="false">
      <c r="A860" s="61" t="s">
        <v>6860</v>
      </c>
      <c r="B860" s="61" t="s">
        <v>6861</v>
      </c>
      <c r="C860" s="62" t="n">
        <v>45291</v>
      </c>
      <c r="D860" s="62" t="n">
        <v>45291</v>
      </c>
      <c r="E860" s="61" t="s">
        <v>1259</v>
      </c>
      <c r="F860" s="61" t="s">
        <v>801</v>
      </c>
      <c r="G860" s="61" t="s">
        <v>6862</v>
      </c>
      <c r="H860" s="61" t="s">
        <v>6862</v>
      </c>
      <c r="I860" s="61" t="s">
        <v>6863</v>
      </c>
      <c r="J860" s="61" t="s">
        <v>1195</v>
      </c>
      <c r="K860" s="61" t="s">
        <v>1195</v>
      </c>
      <c r="L860" s="61" t="s">
        <v>1195</v>
      </c>
      <c r="N860" s="61" t="n">
        <v>1275965</v>
      </c>
      <c r="O860" s="61" t="s">
        <v>1262</v>
      </c>
      <c r="P860" s="61" t="s">
        <v>6864</v>
      </c>
      <c r="Q860" s="61" t="s">
        <v>6865</v>
      </c>
      <c r="R860" s="61" t="s">
        <v>6865</v>
      </c>
      <c r="S860" s="61" t="str">
        <f aca="false">IF(J860="Listed Option",MID(R860,3,9),MID(Q860,3,9))</f>
        <v>15118V207</v>
      </c>
      <c r="T860" s="61" t="str">
        <f aca="false">VLOOKUP(S860,'Output v4'!C:C,1,FALSE())</f>
        <v>15118V207</v>
      </c>
      <c r="U860" s="61" t="s">
        <v>84</v>
      </c>
      <c r="V860" s="61" t="s">
        <v>6866</v>
      </c>
      <c r="W860" s="61" t="s">
        <v>6867</v>
      </c>
      <c r="Y860" s="61" t="s">
        <v>6868</v>
      </c>
      <c r="Z860" s="61" t="s">
        <v>1304</v>
      </c>
      <c r="AA860" s="61" t="s">
        <v>1305</v>
      </c>
      <c r="AB860" s="63" t="n">
        <v>130567</v>
      </c>
      <c r="AC860" s="63" t="n">
        <v>130567</v>
      </c>
      <c r="AE860" s="61" t="n">
        <v>0</v>
      </c>
      <c r="AF860" s="64" t="n">
        <v>130567</v>
      </c>
      <c r="AG860" s="61" t="s">
        <v>689</v>
      </c>
      <c r="AH860" s="62" t="n">
        <v>45291</v>
      </c>
      <c r="AI860" s="65" t="n">
        <v>54.52</v>
      </c>
      <c r="AJ860" s="61" t="s">
        <v>3614</v>
      </c>
      <c r="AK860" s="65" t="n">
        <v>54.52</v>
      </c>
      <c r="AL860" s="65" t="n">
        <v>54.52</v>
      </c>
      <c r="AM860" s="66" t="n">
        <v>7118512.84</v>
      </c>
      <c r="AN860" s="66" t="n">
        <f aca="false">IF(J860="Listed Option",AF860*AL860,AM860)</f>
        <v>7118512.84</v>
      </c>
      <c r="AO860" s="61" t="s">
        <v>1267</v>
      </c>
      <c r="AP860" s="61" t="n">
        <v>1</v>
      </c>
      <c r="AQ860" s="61" t="n">
        <v>1</v>
      </c>
      <c r="AV860" s="61" t="s">
        <v>6868</v>
      </c>
      <c r="AW860" s="61" t="s">
        <v>4070</v>
      </c>
      <c r="AY860" s="61" t="s">
        <v>6863</v>
      </c>
      <c r="AZ860" s="61" t="s">
        <v>6863</v>
      </c>
      <c r="BA860" s="61" t="s">
        <v>6863</v>
      </c>
      <c r="BB860" s="67" t="n">
        <v>0</v>
      </c>
      <c r="BE860" s="61" t="n">
        <v>238575</v>
      </c>
      <c r="BF860" s="61" t="s">
        <v>801</v>
      </c>
      <c r="BG860" s="61" t="s">
        <v>4084</v>
      </c>
      <c r="BH860" s="61" t="s">
        <v>4084</v>
      </c>
      <c r="BI860" s="61" t="s">
        <v>6863</v>
      </c>
      <c r="BJ860" s="61" t="s">
        <v>6863</v>
      </c>
      <c r="BK860" s="61" t="s">
        <v>6863</v>
      </c>
      <c r="BL860" s="61" t="s">
        <v>6865</v>
      </c>
      <c r="BM860" s="61" t="s">
        <v>6865</v>
      </c>
      <c r="BN860" s="70" t="n">
        <v>7118512.84</v>
      </c>
      <c r="BO860" s="68" t="n">
        <v>7118512.84</v>
      </c>
      <c r="BP860" s="68" t="n">
        <v>7118512.84</v>
      </c>
      <c r="BQ860" s="68" t="n">
        <v>7118512.84</v>
      </c>
      <c r="BR860" s="69" t="n">
        <v>130567</v>
      </c>
      <c r="BU860" s="68" t="n">
        <v>130567</v>
      </c>
    </row>
    <row r="861" customFormat="false" ht="15" hidden="true" customHeight="false" outlineLevel="0" collapsed="false">
      <c r="A861" s="61" t="s">
        <v>6869</v>
      </c>
      <c r="B861" s="61" t="s">
        <v>6870</v>
      </c>
      <c r="C861" s="62" t="n">
        <v>45291</v>
      </c>
      <c r="D861" s="62" t="n">
        <v>45291</v>
      </c>
      <c r="E861" s="61" t="s">
        <v>1259</v>
      </c>
      <c r="F861" s="61" t="s">
        <v>802</v>
      </c>
      <c r="G861" s="61" t="s">
        <v>6871</v>
      </c>
      <c r="H861" s="61" t="s">
        <v>6871</v>
      </c>
      <c r="I861" s="61" t="s">
        <v>6872</v>
      </c>
      <c r="J861" s="61" t="s">
        <v>1195</v>
      </c>
      <c r="K861" s="61" t="s">
        <v>1195</v>
      </c>
      <c r="L861" s="61" t="s">
        <v>1195</v>
      </c>
      <c r="N861" s="61" t="n">
        <v>11613681</v>
      </c>
      <c r="O861" s="61" t="s">
        <v>1262</v>
      </c>
      <c r="P861" s="61" t="s">
        <v>6873</v>
      </c>
      <c r="Q861" s="61" t="s">
        <v>6874</v>
      </c>
      <c r="R861" s="61" t="s">
        <v>6874</v>
      </c>
      <c r="S861" s="61" t="str">
        <f aca="false">IF(J861="Listed Option",MID(R861,3,9),MID(Q861,3,9))</f>
        <v>15135U109</v>
      </c>
      <c r="T861" s="61" t="str">
        <f aca="false">VLOOKUP(S861,'Output v4'!C:C,1,FALSE())</f>
        <v>15135U109</v>
      </c>
      <c r="U861" s="61" t="s">
        <v>85</v>
      </c>
      <c r="V861" s="61" t="s">
        <v>6875</v>
      </c>
      <c r="W861" s="61" t="s">
        <v>6872</v>
      </c>
      <c r="Y861" s="61" t="s">
        <v>6876</v>
      </c>
      <c r="Z861" s="61" t="s">
        <v>1304</v>
      </c>
      <c r="AA861" s="61" t="s">
        <v>1305</v>
      </c>
      <c r="AB861" s="63" t="n">
        <v>828</v>
      </c>
      <c r="AC861" s="63" t="n">
        <v>828</v>
      </c>
      <c r="AE861" s="61" t="n">
        <v>0</v>
      </c>
      <c r="AF861" s="64" t="n">
        <v>828</v>
      </c>
      <c r="AG861" s="61" t="s">
        <v>689</v>
      </c>
      <c r="AH861" s="62" t="n">
        <v>45291</v>
      </c>
      <c r="AI861" s="65" t="n">
        <v>16.65</v>
      </c>
      <c r="AJ861" s="61" t="s">
        <v>3614</v>
      </c>
      <c r="AK861" s="65" t="n">
        <v>16.65</v>
      </c>
      <c r="AL861" s="65" t="n">
        <v>16.65</v>
      </c>
      <c r="AM861" s="66" t="n">
        <v>13786.2</v>
      </c>
      <c r="AN861" s="66" t="n">
        <f aca="false">IF(J861="Listed Option",AF861*AL861,AM861)</f>
        <v>13786.2</v>
      </c>
      <c r="AO861" s="61" t="s">
        <v>1267</v>
      </c>
      <c r="AP861" s="61" t="n">
        <v>1</v>
      </c>
      <c r="AQ861" s="61" t="n">
        <v>1</v>
      </c>
      <c r="AV861" s="61" t="s">
        <v>6876</v>
      </c>
      <c r="AW861" s="61" t="s">
        <v>4070</v>
      </c>
      <c r="AY861" s="61" t="s">
        <v>6872</v>
      </c>
      <c r="AZ861" s="61" t="s">
        <v>6872</v>
      </c>
      <c r="BA861" s="61" t="s">
        <v>6872</v>
      </c>
      <c r="BB861" s="67" t="n">
        <v>0</v>
      </c>
      <c r="BE861" s="61" t="n">
        <v>238575</v>
      </c>
      <c r="BF861" s="61" t="s">
        <v>802</v>
      </c>
      <c r="BG861" s="61" t="s">
        <v>4071</v>
      </c>
      <c r="BH861" s="61" t="s">
        <v>4071</v>
      </c>
      <c r="BI861" s="61" t="s">
        <v>6872</v>
      </c>
      <c r="BJ861" s="61" t="s">
        <v>6872</v>
      </c>
      <c r="BK861" s="61" t="s">
        <v>6872</v>
      </c>
      <c r="BL861" s="61" t="s">
        <v>6874</v>
      </c>
      <c r="BM861" s="61" t="s">
        <v>6874</v>
      </c>
      <c r="BN861" s="70" t="n">
        <v>13786.2</v>
      </c>
      <c r="BO861" s="68" t="n">
        <v>13786.2</v>
      </c>
      <c r="BP861" s="68" t="n">
        <v>13786.2</v>
      </c>
      <c r="BQ861" s="68" t="n">
        <v>13786.2</v>
      </c>
      <c r="BR861" s="69" t="n">
        <v>828</v>
      </c>
      <c r="BU861" s="68" t="n">
        <v>828</v>
      </c>
    </row>
    <row r="862" customFormat="false" ht="15" hidden="true" customHeight="false" outlineLevel="0" collapsed="false">
      <c r="A862" s="61" t="s">
        <v>6877</v>
      </c>
      <c r="B862" s="61" t="s">
        <v>6878</v>
      </c>
      <c r="C862" s="62" t="n">
        <v>45291</v>
      </c>
      <c r="D862" s="62" t="n">
        <v>45291</v>
      </c>
      <c r="E862" s="61" t="s">
        <v>1259</v>
      </c>
      <c r="F862" s="61" t="s">
        <v>802</v>
      </c>
      <c r="G862" s="61" t="s">
        <v>6879</v>
      </c>
      <c r="H862" s="61" t="s">
        <v>6871</v>
      </c>
      <c r="I862" s="61" t="s">
        <v>6872</v>
      </c>
      <c r="J862" s="61" t="s">
        <v>1196</v>
      </c>
      <c r="K862" s="61" t="s">
        <v>4088</v>
      </c>
      <c r="L862" s="61" t="s">
        <v>4089</v>
      </c>
      <c r="M862" s="61" t="s">
        <v>1197</v>
      </c>
      <c r="N862" s="61" t="n">
        <v>177749179</v>
      </c>
      <c r="O862" s="61" t="s">
        <v>1262</v>
      </c>
      <c r="P862" s="61" t="s">
        <v>6880</v>
      </c>
      <c r="R862" s="61" t="s">
        <v>6874</v>
      </c>
      <c r="S862" s="61" t="str">
        <f aca="false">IF(J862="Listed Option",MID(R862,3,9),MID(Q862,3,9))</f>
        <v>15135U109</v>
      </c>
      <c r="T862" s="61" t="str">
        <f aca="false">VLOOKUP(S862,'Output v4'!C:C,1,FALSE())</f>
        <v>15135U109</v>
      </c>
      <c r="W862" s="61" t="s">
        <v>6881</v>
      </c>
      <c r="X862" s="61" t="s">
        <v>6882</v>
      </c>
      <c r="Y862" s="61" t="s">
        <v>6883</v>
      </c>
      <c r="Z862" s="61" t="s">
        <v>1304</v>
      </c>
      <c r="AA862" s="61" t="s">
        <v>1305</v>
      </c>
      <c r="AB862" s="63" t="n">
        <v>831</v>
      </c>
      <c r="AC862" s="63" t="n">
        <v>831</v>
      </c>
      <c r="AD862" s="61" t="n">
        <v>100</v>
      </c>
      <c r="AE862" s="61" t="n">
        <v>0</v>
      </c>
      <c r="AF862" s="64" t="n">
        <v>83100</v>
      </c>
      <c r="AG862" s="61" t="s">
        <v>689</v>
      </c>
      <c r="AH862" s="62" t="n">
        <v>45291</v>
      </c>
      <c r="AI862" s="65" t="n">
        <v>0.05</v>
      </c>
      <c r="AJ862" s="61" t="s">
        <v>1266</v>
      </c>
      <c r="AK862" s="65" t="n">
        <v>0.05</v>
      </c>
      <c r="AL862" s="65" t="n">
        <v>16.65</v>
      </c>
      <c r="AM862" s="66" t="n">
        <v>4155</v>
      </c>
      <c r="AN862" s="66" t="n">
        <f aca="false">IF(J862="Listed Option",AF862*AL862,AM862)</f>
        <v>1383615</v>
      </c>
      <c r="AO862" s="61" t="s">
        <v>1267</v>
      </c>
      <c r="AP862" s="61" t="n">
        <v>100</v>
      </c>
      <c r="AQ862" s="61" t="n">
        <v>100</v>
      </c>
      <c r="AV862" s="61" t="s">
        <v>6876</v>
      </c>
      <c r="AW862" s="61" t="s">
        <v>4070</v>
      </c>
      <c r="AY862" s="61" t="s">
        <v>6872</v>
      </c>
      <c r="AZ862" s="61" t="s">
        <v>6872</v>
      </c>
      <c r="BA862" s="61" t="s">
        <v>6872</v>
      </c>
      <c r="BB862" s="67" t="n">
        <v>0</v>
      </c>
      <c r="BE862" s="61" t="n">
        <v>238575</v>
      </c>
      <c r="BG862" s="61" t="s">
        <v>4071</v>
      </c>
      <c r="BJ862" s="61" t="s">
        <v>6872</v>
      </c>
      <c r="BL862" s="61" t="s">
        <v>6874</v>
      </c>
      <c r="BM862" s="61" t="s">
        <v>6874</v>
      </c>
      <c r="BN862" s="70" t="n">
        <v>-1383615</v>
      </c>
      <c r="BO862" s="68" t="n">
        <v>1383615</v>
      </c>
      <c r="BP862" s="68" t="n">
        <v>41.55</v>
      </c>
      <c r="BQ862" s="68" t="n">
        <v>41.55</v>
      </c>
      <c r="BR862" s="69" t="n">
        <v>831</v>
      </c>
      <c r="BS862" s="63" t="n">
        <v>831</v>
      </c>
      <c r="BU862" s="68" t="n">
        <v>831</v>
      </c>
    </row>
    <row r="863" customFormat="false" ht="15" hidden="true" customHeight="false" outlineLevel="0" collapsed="false">
      <c r="A863" s="61" t="s">
        <v>6884</v>
      </c>
      <c r="B863" s="61" t="s">
        <v>6885</v>
      </c>
      <c r="C863" s="62" t="n">
        <v>45291</v>
      </c>
      <c r="D863" s="62" t="n">
        <v>45291</v>
      </c>
      <c r="E863" s="61" t="s">
        <v>1259</v>
      </c>
      <c r="F863" s="61" t="s">
        <v>802</v>
      </c>
      <c r="G863" s="61" t="s">
        <v>6886</v>
      </c>
      <c r="H863" s="61" t="s">
        <v>6871</v>
      </c>
      <c r="I863" s="61" t="s">
        <v>6872</v>
      </c>
      <c r="J863" s="61" t="s">
        <v>1196</v>
      </c>
      <c r="K863" s="61" t="s">
        <v>4088</v>
      </c>
      <c r="L863" s="61" t="s">
        <v>4277</v>
      </c>
      <c r="M863" s="61" t="s">
        <v>1198</v>
      </c>
      <c r="N863" s="61" t="n">
        <v>177749225</v>
      </c>
      <c r="O863" s="61" t="s">
        <v>1262</v>
      </c>
      <c r="P863" s="61" t="s">
        <v>6887</v>
      </c>
      <c r="R863" s="61" t="s">
        <v>6874</v>
      </c>
      <c r="S863" s="61" t="str">
        <f aca="false">IF(J863="Listed Option",MID(R863,3,9),MID(Q863,3,9))</f>
        <v>15135U109</v>
      </c>
      <c r="T863" s="61" t="str">
        <f aca="false">VLOOKUP(S863,'Output v4'!C:C,1,FALSE())</f>
        <v>15135U109</v>
      </c>
      <c r="W863" s="61" t="s">
        <v>6888</v>
      </c>
      <c r="X863" s="61" t="s">
        <v>6889</v>
      </c>
      <c r="Y863" s="61" t="s">
        <v>6890</v>
      </c>
      <c r="Z863" s="61" t="s">
        <v>1304</v>
      </c>
      <c r="AA863" s="61" t="s">
        <v>1305</v>
      </c>
      <c r="AB863" s="63" t="n">
        <v>831</v>
      </c>
      <c r="AC863" s="63" t="n">
        <v>831</v>
      </c>
      <c r="AD863" s="61" t="n">
        <v>100</v>
      </c>
      <c r="AE863" s="61" t="n">
        <v>0</v>
      </c>
      <c r="AF863" s="64" t="n">
        <v>83100</v>
      </c>
      <c r="AG863" s="61" t="s">
        <v>689</v>
      </c>
      <c r="AH863" s="62" t="n">
        <v>45291</v>
      </c>
      <c r="AI863" s="65" t="n">
        <v>0.025</v>
      </c>
      <c r="AJ863" s="61" t="s">
        <v>1266</v>
      </c>
      <c r="AK863" s="65" t="n">
        <v>0.025</v>
      </c>
      <c r="AL863" s="65" t="n">
        <v>16.65</v>
      </c>
      <c r="AM863" s="66" t="n">
        <v>2077.5</v>
      </c>
      <c r="AN863" s="66" t="n">
        <f aca="false">IF(J863="Listed Option",AF863*AL863,AM863)</f>
        <v>1383615</v>
      </c>
      <c r="AO863" s="61" t="s">
        <v>1267</v>
      </c>
      <c r="AP863" s="61" t="n">
        <v>100</v>
      </c>
      <c r="AQ863" s="61" t="n">
        <v>100</v>
      </c>
      <c r="AV863" s="61" t="s">
        <v>6876</v>
      </c>
      <c r="AW863" s="61" t="s">
        <v>4070</v>
      </c>
      <c r="AY863" s="61" t="s">
        <v>6872</v>
      </c>
      <c r="AZ863" s="61" t="s">
        <v>6872</v>
      </c>
      <c r="BA863" s="61" t="s">
        <v>6872</v>
      </c>
      <c r="BB863" s="67" t="n">
        <v>0</v>
      </c>
      <c r="BE863" s="61" t="n">
        <v>238575</v>
      </c>
      <c r="BG863" s="61" t="s">
        <v>4071</v>
      </c>
      <c r="BJ863" s="61" t="s">
        <v>6872</v>
      </c>
      <c r="BL863" s="61" t="s">
        <v>6874</v>
      </c>
      <c r="BM863" s="61" t="s">
        <v>6874</v>
      </c>
      <c r="BN863" s="70" t="n">
        <v>1383615</v>
      </c>
      <c r="BO863" s="68" t="n">
        <v>1383615</v>
      </c>
      <c r="BP863" s="68" t="n">
        <v>20.775</v>
      </c>
      <c r="BQ863" s="68" t="n">
        <v>20.775</v>
      </c>
      <c r="BR863" s="69" t="n">
        <v>831</v>
      </c>
      <c r="BS863" s="63" t="n">
        <v>831</v>
      </c>
      <c r="BU863" s="68" t="n">
        <v>831</v>
      </c>
    </row>
    <row r="864" customFormat="false" ht="15" hidden="true" customHeight="false" outlineLevel="0" collapsed="false">
      <c r="A864" s="61" t="s">
        <v>6891</v>
      </c>
      <c r="B864" s="61" t="s">
        <v>6892</v>
      </c>
      <c r="C864" s="62" t="n">
        <v>45291</v>
      </c>
      <c r="D864" s="62" t="n">
        <v>45291</v>
      </c>
      <c r="E864" s="61" t="s">
        <v>1259</v>
      </c>
      <c r="F864" s="61" t="s">
        <v>803</v>
      </c>
      <c r="G864" s="61" t="s">
        <v>6893</v>
      </c>
      <c r="H864" s="61" t="s">
        <v>6893</v>
      </c>
      <c r="I864" s="61" t="s">
        <v>6894</v>
      </c>
      <c r="J864" s="61" t="s">
        <v>1195</v>
      </c>
      <c r="K864" s="61" t="s">
        <v>1195</v>
      </c>
      <c r="L864" s="61" t="s">
        <v>1195</v>
      </c>
      <c r="N864" s="61" t="n">
        <v>54491</v>
      </c>
      <c r="O864" s="61" t="s">
        <v>1262</v>
      </c>
      <c r="P864" s="61" t="s">
        <v>6895</v>
      </c>
      <c r="Q864" s="61" t="s">
        <v>6896</v>
      </c>
      <c r="R864" s="61" t="s">
        <v>6896</v>
      </c>
      <c r="S864" s="61" t="str">
        <f aca="false">IF(J864="Listed Option",MID(R864,3,9),MID(Q864,3,9))</f>
        <v>156431108</v>
      </c>
      <c r="T864" s="61" t="e">
        <f aca="false">VLOOKUP(S864,'Output v4'!C:C,1,FALSE())</f>
        <v>#N/A</v>
      </c>
      <c r="U864" s="61" t="s">
        <v>6897</v>
      </c>
      <c r="V864" s="61" t="s">
        <v>6898</v>
      </c>
      <c r="W864" s="61" t="s">
        <v>6899</v>
      </c>
      <c r="Y864" s="61" t="s">
        <v>6900</v>
      </c>
      <c r="Z864" s="61" t="s">
        <v>4029</v>
      </c>
      <c r="AA864" s="61" t="s">
        <v>4117</v>
      </c>
      <c r="AB864" s="63" t="n">
        <v>-426745</v>
      </c>
      <c r="AC864" s="63" t="n">
        <v>-426745</v>
      </c>
      <c r="AE864" s="61" t="n">
        <v>0</v>
      </c>
      <c r="AF864" s="64" t="n">
        <v>-426745</v>
      </c>
      <c r="AG864" s="61" t="s">
        <v>1273</v>
      </c>
      <c r="AH864" s="62" t="n">
        <v>45291</v>
      </c>
      <c r="AI864" s="65" t="n">
        <v>12.14</v>
      </c>
      <c r="AJ864" s="61" t="s">
        <v>3614</v>
      </c>
      <c r="AK864" s="65" t="n">
        <v>12.14</v>
      </c>
      <c r="AL864" s="65" t="n">
        <v>12.14</v>
      </c>
      <c r="AM864" s="66" t="n">
        <v>-5180684.3</v>
      </c>
      <c r="AN864" s="66" t="n">
        <f aca="false">IF(J864="Listed Option",AF864*AL864,AM864)</f>
        <v>-5180684.3</v>
      </c>
      <c r="AO864" s="61" t="s">
        <v>1267</v>
      </c>
      <c r="AP864" s="61" t="n">
        <v>1</v>
      </c>
      <c r="AQ864" s="61" t="n">
        <v>1</v>
      </c>
      <c r="AV864" s="61" t="s">
        <v>6900</v>
      </c>
      <c r="AW864" s="61" t="s">
        <v>4070</v>
      </c>
      <c r="AY864" s="61" t="s">
        <v>6894</v>
      </c>
      <c r="AZ864" s="61" t="s">
        <v>6894</v>
      </c>
      <c r="BA864" s="61" t="s">
        <v>6894</v>
      </c>
      <c r="BB864" s="67" t="n">
        <v>0</v>
      </c>
      <c r="BE864" s="61" t="n">
        <v>238587</v>
      </c>
      <c r="BF864" s="61" t="s">
        <v>803</v>
      </c>
      <c r="BG864" s="61" t="s">
        <v>4084</v>
      </c>
      <c r="BH864" s="61" t="s">
        <v>4084</v>
      </c>
      <c r="BI864" s="61" t="s">
        <v>6894</v>
      </c>
      <c r="BJ864" s="61" t="s">
        <v>6894</v>
      </c>
      <c r="BK864" s="61" t="s">
        <v>6894</v>
      </c>
      <c r="BL864" s="61" t="s">
        <v>6896</v>
      </c>
      <c r="BM864" s="61" t="s">
        <v>6896</v>
      </c>
      <c r="BN864" s="70" t="n">
        <v>-5180684.3</v>
      </c>
      <c r="BO864" s="68" t="n">
        <v>-5180684.3</v>
      </c>
      <c r="BP864" s="68" t="n">
        <v>-5180684.3</v>
      </c>
      <c r="BQ864" s="68" t="n">
        <v>-5180684.3</v>
      </c>
      <c r="BR864" s="69" t="n">
        <v>-426745</v>
      </c>
      <c r="BU864" s="68" t="n">
        <v>426745</v>
      </c>
    </row>
    <row r="865" customFormat="false" ht="15" hidden="true" customHeight="false" outlineLevel="0" collapsed="false">
      <c r="A865" s="61" t="s">
        <v>6901</v>
      </c>
      <c r="B865" s="61" t="s">
        <v>6902</v>
      </c>
      <c r="C865" s="62" t="n">
        <v>45291</v>
      </c>
      <c r="D865" s="62" t="n">
        <v>45291</v>
      </c>
      <c r="E865" s="61" t="s">
        <v>1259</v>
      </c>
      <c r="F865" s="61" t="s">
        <v>803</v>
      </c>
      <c r="G865" s="61" t="s">
        <v>6903</v>
      </c>
      <c r="H865" s="61" t="s">
        <v>6893</v>
      </c>
      <c r="I865" s="61" t="s">
        <v>6894</v>
      </c>
      <c r="J865" s="61" t="s">
        <v>1199</v>
      </c>
      <c r="K865" s="61" t="s">
        <v>4543</v>
      </c>
      <c r="L865" s="61" t="s">
        <v>4543</v>
      </c>
      <c r="N865" s="61" t="n">
        <v>145296264</v>
      </c>
      <c r="O865" s="61" t="s">
        <v>1262</v>
      </c>
      <c r="P865" s="61" t="s">
        <v>6904</v>
      </c>
      <c r="Q865" s="61" t="s">
        <v>6905</v>
      </c>
      <c r="R865" s="61" t="s">
        <v>6896</v>
      </c>
      <c r="S865" s="61" t="str">
        <f aca="false">IF(J865="Listed Option",MID(R865,3,9),MID(Q865,3,9))</f>
        <v>156431AQ1</v>
      </c>
      <c r="T865" s="61" t="str">
        <f aca="false">VLOOKUP(S865,'Output v4'!C:C,1,FALSE())</f>
        <v>156431AQ1</v>
      </c>
      <c r="U865" s="61" t="s">
        <v>86</v>
      </c>
      <c r="V865" s="61" t="s">
        <v>6906</v>
      </c>
      <c r="Z865" s="61" t="s">
        <v>4029</v>
      </c>
      <c r="AA865" s="61" t="s">
        <v>4117</v>
      </c>
      <c r="AB865" s="63" t="n">
        <v>10000</v>
      </c>
      <c r="AC865" s="63" t="n">
        <v>10000000</v>
      </c>
      <c r="AE865" s="61" t="n">
        <v>1000</v>
      </c>
      <c r="AF865" s="64" t="n">
        <v>10000000</v>
      </c>
      <c r="AG865" s="61" t="s">
        <v>689</v>
      </c>
      <c r="AH865" s="62" t="n">
        <v>45291</v>
      </c>
      <c r="AI865" s="65" t="n">
        <v>0.872837</v>
      </c>
      <c r="AJ865" s="61" t="s">
        <v>1266</v>
      </c>
      <c r="AK865" s="65" t="n">
        <v>0.872837</v>
      </c>
      <c r="AL865" s="65" t="n">
        <v>12.14</v>
      </c>
      <c r="AM865" s="66" t="n">
        <v>8728370</v>
      </c>
      <c r="AN865" s="66" t="n">
        <f aca="false">IF(J865="Listed Option",AF865*AL865,AM865)</f>
        <v>8728370</v>
      </c>
      <c r="AO865" s="61" t="s">
        <v>1267</v>
      </c>
      <c r="AT865" s="62" t="n">
        <v>45289</v>
      </c>
      <c r="AU865" s="65" t="n">
        <v>0.887225</v>
      </c>
      <c r="AV865" s="61" t="s">
        <v>6900</v>
      </c>
      <c r="AW865" s="61" t="s">
        <v>4070</v>
      </c>
      <c r="AY865" s="61" t="s">
        <v>6894</v>
      </c>
      <c r="AZ865" s="61" t="s">
        <v>6894</v>
      </c>
      <c r="BA865" s="61" t="s">
        <v>6894</v>
      </c>
      <c r="BB865" s="67" t="n">
        <v>60</v>
      </c>
      <c r="BE865" s="61" t="n">
        <v>238587</v>
      </c>
      <c r="BF865" s="61" t="s">
        <v>803</v>
      </c>
      <c r="BG865" s="61" t="s">
        <v>4084</v>
      </c>
      <c r="BH865" s="61" t="s">
        <v>4084</v>
      </c>
      <c r="BI865" s="61" t="s">
        <v>6894</v>
      </c>
      <c r="BJ865" s="61" t="s">
        <v>6894</v>
      </c>
      <c r="BL865" s="61" t="s">
        <v>6896</v>
      </c>
      <c r="BM865" s="61" t="s">
        <v>6896</v>
      </c>
      <c r="BN865" s="70" t="n">
        <v>10000000</v>
      </c>
      <c r="BP865" s="68" t="n">
        <v>8728370</v>
      </c>
      <c r="BQ865" s="68" t="n">
        <v>8728370</v>
      </c>
      <c r="BR865" s="69" t="n">
        <v>10000000</v>
      </c>
      <c r="BT865" s="63" t="n">
        <v>10000</v>
      </c>
      <c r="BU865" s="68" t="n">
        <v>10000000</v>
      </c>
    </row>
    <row r="866" customFormat="false" ht="15" hidden="true" customHeight="false" outlineLevel="0" collapsed="false">
      <c r="A866" s="61" t="s">
        <v>6907</v>
      </c>
      <c r="B866" s="61" t="s">
        <v>6908</v>
      </c>
      <c r="C866" s="62" t="n">
        <v>45291</v>
      </c>
      <c r="D866" s="62" t="n">
        <v>45291</v>
      </c>
      <c r="E866" s="61" t="s">
        <v>1259</v>
      </c>
      <c r="F866" s="61" t="s">
        <v>804</v>
      </c>
      <c r="G866" s="61" t="s">
        <v>6909</v>
      </c>
      <c r="H866" s="61" t="s">
        <v>6909</v>
      </c>
      <c r="I866" s="61" t="s">
        <v>6910</v>
      </c>
      <c r="J866" s="61" t="s">
        <v>1195</v>
      </c>
      <c r="K866" s="61" t="s">
        <v>1195</v>
      </c>
      <c r="L866" s="61" t="s">
        <v>1195</v>
      </c>
      <c r="N866" s="61" t="n">
        <v>95854805</v>
      </c>
      <c r="O866" s="61" t="s">
        <v>1262</v>
      </c>
      <c r="P866" s="61" t="s">
        <v>6911</v>
      </c>
      <c r="Q866" s="61" t="s">
        <v>6912</v>
      </c>
      <c r="R866" s="61" t="s">
        <v>6912</v>
      </c>
      <c r="S866" s="61" t="str">
        <f aca="false">IF(J866="Listed Option",MID(R866,3,9),MID(Q866,3,9))</f>
        <v>156727109</v>
      </c>
      <c r="T866" s="61" t="e">
        <f aca="false">VLOOKUP(S866,'Output v4'!C:C,1,FALSE())</f>
        <v>#N/A</v>
      </c>
      <c r="U866" s="61" t="s">
        <v>6913</v>
      </c>
      <c r="V866" s="61" t="s">
        <v>6914</v>
      </c>
      <c r="W866" s="61" t="s">
        <v>6915</v>
      </c>
      <c r="Y866" s="61" t="s">
        <v>6916</v>
      </c>
      <c r="Z866" s="61" t="s">
        <v>1264</v>
      </c>
      <c r="AA866" s="61" t="s">
        <v>4126</v>
      </c>
      <c r="AB866" s="63" t="n">
        <v>-45600</v>
      </c>
      <c r="AC866" s="63" t="n">
        <v>-45600</v>
      </c>
      <c r="AE866" s="61" t="n">
        <v>0</v>
      </c>
      <c r="AF866" s="64" t="n">
        <v>-45600</v>
      </c>
      <c r="AG866" s="61" t="s">
        <v>1273</v>
      </c>
      <c r="AH866" s="62" t="n">
        <v>45291</v>
      </c>
      <c r="AI866" s="65" t="n">
        <v>19.66</v>
      </c>
      <c r="AJ866" s="61" t="s">
        <v>3614</v>
      </c>
      <c r="AK866" s="65" t="n">
        <v>19.66</v>
      </c>
      <c r="AL866" s="65" t="n">
        <v>19.66</v>
      </c>
      <c r="AM866" s="66" t="n">
        <v>-896496</v>
      </c>
      <c r="AN866" s="66" t="n">
        <f aca="false">IF(J866="Listed Option",AF866*AL866,AM866)</f>
        <v>-896496</v>
      </c>
      <c r="AO866" s="61" t="s">
        <v>1267</v>
      </c>
      <c r="AP866" s="61" t="n">
        <v>1</v>
      </c>
      <c r="AQ866" s="61" t="n">
        <v>1</v>
      </c>
      <c r="AV866" s="61" t="s">
        <v>6916</v>
      </c>
      <c r="AW866" s="61" t="s">
        <v>4070</v>
      </c>
      <c r="AY866" s="61" t="s">
        <v>6910</v>
      </c>
      <c r="AZ866" s="61" t="s">
        <v>6910</v>
      </c>
      <c r="BA866" s="61" t="s">
        <v>6910</v>
      </c>
      <c r="BB866" s="67" t="n">
        <v>0</v>
      </c>
      <c r="BE866" s="61" t="n">
        <v>238566</v>
      </c>
      <c r="BF866" s="61" t="s">
        <v>804</v>
      </c>
      <c r="BG866" s="61" t="s">
        <v>4084</v>
      </c>
      <c r="BH866" s="61" t="s">
        <v>4084</v>
      </c>
      <c r="BI866" s="61" t="s">
        <v>6910</v>
      </c>
      <c r="BJ866" s="61" t="s">
        <v>6910</v>
      </c>
      <c r="BK866" s="61" t="s">
        <v>6910</v>
      </c>
      <c r="BL866" s="61" t="s">
        <v>6912</v>
      </c>
      <c r="BM866" s="61" t="s">
        <v>6912</v>
      </c>
      <c r="BN866" s="70" t="n">
        <v>-896496</v>
      </c>
      <c r="BO866" s="68" t="n">
        <v>-896496</v>
      </c>
      <c r="BP866" s="68" t="n">
        <v>-896496</v>
      </c>
      <c r="BQ866" s="68" t="n">
        <v>-896496</v>
      </c>
      <c r="BR866" s="69" t="n">
        <v>-45600</v>
      </c>
      <c r="BU866" s="68" t="n">
        <v>45600</v>
      </c>
    </row>
    <row r="867" customFormat="false" ht="15" hidden="true" customHeight="false" outlineLevel="0" collapsed="false">
      <c r="A867" s="61" t="s">
        <v>6917</v>
      </c>
      <c r="B867" s="61" t="s">
        <v>6918</v>
      </c>
      <c r="C867" s="62" t="n">
        <v>45291</v>
      </c>
      <c r="D867" s="62" t="n">
        <v>45291</v>
      </c>
      <c r="E867" s="61" t="s">
        <v>1259</v>
      </c>
      <c r="F867" s="61" t="s">
        <v>804</v>
      </c>
      <c r="G867" s="61" t="s">
        <v>6919</v>
      </c>
      <c r="H867" s="61" t="s">
        <v>6909</v>
      </c>
      <c r="I867" s="61" t="s">
        <v>6910</v>
      </c>
      <c r="J867" s="61" t="s">
        <v>1199</v>
      </c>
      <c r="K867" s="61" t="s">
        <v>4543</v>
      </c>
      <c r="L867" s="61" t="s">
        <v>4543</v>
      </c>
      <c r="N867" s="61" t="n">
        <v>180798347</v>
      </c>
      <c r="O867" s="61" t="s">
        <v>1262</v>
      </c>
      <c r="P867" s="61" t="s">
        <v>6920</v>
      </c>
      <c r="Q867" s="61" t="s">
        <v>6921</v>
      </c>
      <c r="R867" s="61" t="s">
        <v>6912</v>
      </c>
      <c r="S867" s="61" t="str">
        <f aca="false">IF(J867="Listed Option",MID(R867,3,9),MID(Q867,3,9))</f>
        <v>156727AC3</v>
      </c>
      <c r="T867" s="61" t="e">
        <f aca="false">VLOOKUP(S867,'Output v4'!C:C,1,FALSE())</f>
        <v>#N/A</v>
      </c>
      <c r="U867" s="61" t="s">
        <v>805</v>
      </c>
      <c r="V867" s="61" t="s">
        <v>6922</v>
      </c>
      <c r="Z867" s="61" t="s">
        <v>1264</v>
      </c>
      <c r="AA867" s="61" t="s">
        <v>4126</v>
      </c>
      <c r="AB867" s="63" t="n">
        <v>3100</v>
      </c>
      <c r="AC867" s="63" t="n">
        <v>3100000</v>
      </c>
      <c r="AE867" s="61" t="n">
        <v>1000</v>
      </c>
      <c r="AF867" s="64" t="n">
        <v>3100000</v>
      </c>
      <c r="AG867" s="61" t="s">
        <v>689</v>
      </c>
      <c r="AH867" s="62" t="n">
        <v>45291</v>
      </c>
      <c r="AI867" s="65" t="n">
        <v>0.83485</v>
      </c>
      <c r="AJ867" s="61" t="s">
        <v>1266</v>
      </c>
      <c r="AK867" s="65" t="n">
        <v>0.83485</v>
      </c>
      <c r="AL867" s="65" t="n">
        <v>19.66</v>
      </c>
      <c r="AM867" s="66" t="n">
        <v>2588035</v>
      </c>
      <c r="AN867" s="66" t="n">
        <f aca="false">IF(J867="Listed Option",AF867*AL867,AM867)</f>
        <v>2588035</v>
      </c>
      <c r="AO867" s="61" t="s">
        <v>1267</v>
      </c>
      <c r="AT867" s="62" t="n">
        <v>45289</v>
      </c>
      <c r="AU867" s="65" t="n">
        <v>0.84423021885</v>
      </c>
      <c r="AV867" s="61" t="s">
        <v>6916</v>
      </c>
      <c r="AW867" s="61" t="s">
        <v>4070</v>
      </c>
      <c r="AY867" s="61" t="s">
        <v>6910</v>
      </c>
      <c r="AZ867" s="61" t="s">
        <v>6910</v>
      </c>
      <c r="BA867" s="61" t="s">
        <v>6910</v>
      </c>
      <c r="BB867" s="67" t="n">
        <v>0</v>
      </c>
      <c r="BE867" s="61" t="n">
        <v>238566</v>
      </c>
      <c r="BF867" s="61" t="s">
        <v>804</v>
      </c>
      <c r="BG867" s="61" t="s">
        <v>4084</v>
      </c>
      <c r="BH867" s="61" t="s">
        <v>4084</v>
      </c>
      <c r="BI867" s="61" t="s">
        <v>6910</v>
      </c>
      <c r="BJ867" s="61" t="s">
        <v>6910</v>
      </c>
      <c r="BL867" s="61" t="s">
        <v>6912</v>
      </c>
      <c r="BM867" s="61" t="s">
        <v>6912</v>
      </c>
      <c r="BN867" s="70" t="n">
        <v>3100000</v>
      </c>
      <c r="BP867" s="68" t="n">
        <v>2588035</v>
      </c>
      <c r="BQ867" s="68" t="n">
        <v>2588035</v>
      </c>
      <c r="BR867" s="69" t="n">
        <v>3100000</v>
      </c>
      <c r="BT867" s="63" t="n">
        <v>3100</v>
      </c>
      <c r="BU867" s="68" t="n">
        <v>3100000</v>
      </c>
    </row>
    <row r="868" customFormat="false" ht="15" hidden="true" customHeight="false" outlineLevel="0" collapsed="false">
      <c r="A868" s="61" t="s">
        <v>6923</v>
      </c>
      <c r="B868" s="61" t="s">
        <v>6924</v>
      </c>
      <c r="C868" s="62" t="n">
        <v>45291</v>
      </c>
      <c r="D868" s="62" t="n">
        <v>45291</v>
      </c>
      <c r="E868" s="61" t="s">
        <v>1259</v>
      </c>
      <c r="F868" s="61" t="s">
        <v>804</v>
      </c>
      <c r="G868" s="61" t="s">
        <v>6909</v>
      </c>
      <c r="H868" s="61" t="s">
        <v>6909</v>
      </c>
      <c r="I868" s="61" t="s">
        <v>6910</v>
      </c>
      <c r="J868" s="61" t="s">
        <v>1195</v>
      </c>
      <c r="K868" s="61" t="s">
        <v>1195</v>
      </c>
      <c r="L868" s="61" t="s">
        <v>1195</v>
      </c>
      <c r="N868" s="61" t="n">
        <v>95854805</v>
      </c>
      <c r="O868" s="61" t="s">
        <v>1262</v>
      </c>
      <c r="P868" s="61" t="s">
        <v>6911</v>
      </c>
      <c r="Q868" s="61" t="s">
        <v>6912</v>
      </c>
      <c r="R868" s="61" t="s">
        <v>6912</v>
      </c>
      <c r="S868" s="61" t="str">
        <f aca="false">IF(J868="Listed Option",MID(R868,3,9),MID(Q868,3,9))</f>
        <v>156727109</v>
      </c>
      <c r="T868" s="61" t="e">
        <f aca="false">VLOOKUP(S868,'Output v4'!C:C,1,FALSE())</f>
        <v>#N/A</v>
      </c>
      <c r="U868" s="61" t="s">
        <v>6913</v>
      </c>
      <c r="V868" s="61" t="s">
        <v>6914</v>
      </c>
      <c r="W868" s="61" t="s">
        <v>6915</v>
      </c>
      <c r="Y868" s="61" t="s">
        <v>6916</v>
      </c>
      <c r="Z868" s="61" t="s">
        <v>1304</v>
      </c>
      <c r="AA868" s="61" t="s">
        <v>1305</v>
      </c>
      <c r="AB868" s="63" t="n">
        <v>-22100</v>
      </c>
      <c r="AC868" s="63" t="n">
        <v>-22100</v>
      </c>
      <c r="AE868" s="61" t="n">
        <v>0</v>
      </c>
      <c r="AF868" s="64" t="n">
        <v>-22100</v>
      </c>
      <c r="AG868" s="61" t="s">
        <v>1273</v>
      </c>
      <c r="AH868" s="62" t="n">
        <v>45291</v>
      </c>
      <c r="AI868" s="65" t="n">
        <v>19.66</v>
      </c>
      <c r="AJ868" s="61" t="s">
        <v>3614</v>
      </c>
      <c r="AK868" s="65" t="n">
        <v>19.66</v>
      </c>
      <c r="AL868" s="65" t="n">
        <v>19.66</v>
      </c>
      <c r="AM868" s="66" t="n">
        <v>-434486</v>
      </c>
      <c r="AN868" s="66" t="n">
        <f aca="false">IF(J868="Listed Option",AF868*AL868,AM868)</f>
        <v>-434486</v>
      </c>
      <c r="AO868" s="61" t="s">
        <v>1267</v>
      </c>
      <c r="AP868" s="61" t="n">
        <v>1</v>
      </c>
      <c r="AQ868" s="61" t="n">
        <v>1</v>
      </c>
      <c r="AV868" s="61" t="s">
        <v>6916</v>
      </c>
      <c r="AW868" s="61" t="s">
        <v>4070</v>
      </c>
      <c r="AY868" s="61" t="s">
        <v>6910</v>
      </c>
      <c r="AZ868" s="61" t="s">
        <v>6910</v>
      </c>
      <c r="BA868" s="61" t="s">
        <v>6910</v>
      </c>
      <c r="BB868" s="67" t="n">
        <v>0</v>
      </c>
      <c r="BE868" s="61" t="n">
        <v>238575</v>
      </c>
      <c r="BF868" s="61" t="s">
        <v>804</v>
      </c>
      <c r="BG868" s="61" t="s">
        <v>4084</v>
      </c>
      <c r="BH868" s="61" t="s">
        <v>4084</v>
      </c>
      <c r="BI868" s="61" t="s">
        <v>6910</v>
      </c>
      <c r="BJ868" s="61" t="s">
        <v>6910</v>
      </c>
      <c r="BK868" s="61" t="s">
        <v>6910</v>
      </c>
      <c r="BL868" s="61" t="s">
        <v>6912</v>
      </c>
      <c r="BM868" s="61" t="s">
        <v>6912</v>
      </c>
      <c r="BN868" s="70" t="n">
        <v>-434486</v>
      </c>
      <c r="BO868" s="68" t="n">
        <v>-434486</v>
      </c>
      <c r="BP868" s="68" t="n">
        <v>-434486</v>
      </c>
      <c r="BQ868" s="68" t="n">
        <v>-434486</v>
      </c>
      <c r="BR868" s="69" t="n">
        <v>-22100</v>
      </c>
      <c r="BU868" s="68" t="n">
        <v>22100</v>
      </c>
    </row>
    <row r="869" customFormat="false" ht="15" hidden="true" customHeight="false" outlineLevel="0" collapsed="false">
      <c r="A869" s="61" t="s">
        <v>6925</v>
      </c>
      <c r="B869" s="61" t="s">
        <v>6926</v>
      </c>
      <c r="C869" s="62" t="n">
        <v>45291</v>
      </c>
      <c r="D869" s="62" t="n">
        <v>45291</v>
      </c>
      <c r="E869" s="61" t="s">
        <v>1259</v>
      </c>
      <c r="F869" s="61" t="s">
        <v>804</v>
      </c>
      <c r="G869" s="61" t="s">
        <v>6919</v>
      </c>
      <c r="H869" s="61" t="s">
        <v>6909</v>
      </c>
      <c r="I869" s="61" t="s">
        <v>6910</v>
      </c>
      <c r="J869" s="61" t="s">
        <v>1199</v>
      </c>
      <c r="K869" s="61" t="s">
        <v>4543</v>
      </c>
      <c r="L869" s="61" t="s">
        <v>4543</v>
      </c>
      <c r="N869" s="61" t="n">
        <v>180798347</v>
      </c>
      <c r="O869" s="61" t="s">
        <v>1262</v>
      </c>
      <c r="P869" s="61" t="s">
        <v>6920</v>
      </c>
      <c r="Q869" s="61" t="s">
        <v>6921</v>
      </c>
      <c r="R869" s="61" t="s">
        <v>6912</v>
      </c>
      <c r="S869" s="61" t="str">
        <f aca="false">IF(J869="Listed Option",MID(R869,3,9),MID(Q869,3,9))</f>
        <v>156727AC3</v>
      </c>
      <c r="T869" s="61" t="e">
        <f aca="false">VLOOKUP(S869,'Output v4'!C:C,1,FALSE())</f>
        <v>#N/A</v>
      </c>
      <c r="U869" s="61" t="s">
        <v>805</v>
      </c>
      <c r="V869" s="61" t="s">
        <v>6922</v>
      </c>
      <c r="Z869" s="61" t="s">
        <v>1304</v>
      </c>
      <c r="AA869" s="61" t="s">
        <v>1305</v>
      </c>
      <c r="AB869" s="63" t="n">
        <v>1500</v>
      </c>
      <c r="AC869" s="63" t="n">
        <v>1500000</v>
      </c>
      <c r="AE869" s="61" t="n">
        <v>1000</v>
      </c>
      <c r="AF869" s="64" t="n">
        <v>1500000</v>
      </c>
      <c r="AG869" s="61" t="s">
        <v>689</v>
      </c>
      <c r="AH869" s="62" t="n">
        <v>45291</v>
      </c>
      <c r="AI869" s="65" t="n">
        <v>0.83485</v>
      </c>
      <c r="AJ869" s="61" t="s">
        <v>1266</v>
      </c>
      <c r="AK869" s="65" t="n">
        <v>0.83485</v>
      </c>
      <c r="AL869" s="65" t="n">
        <v>19.66</v>
      </c>
      <c r="AM869" s="66" t="n">
        <v>1252275</v>
      </c>
      <c r="AN869" s="66" t="n">
        <f aca="false">IF(J869="Listed Option",AF869*AL869,AM869)</f>
        <v>1252275</v>
      </c>
      <c r="AO869" s="61" t="s">
        <v>1267</v>
      </c>
      <c r="AT869" s="62" t="n">
        <v>45289</v>
      </c>
      <c r="AU869" s="65" t="n">
        <v>0.84423021885</v>
      </c>
      <c r="AV869" s="61" t="s">
        <v>6916</v>
      </c>
      <c r="AW869" s="61" t="s">
        <v>4070</v>
      </c>
      <c r="AY869" s="61" t="s">
        <v>6910</v>
      </c>
      <c r="AZ869" s="61" t="s">
        <v>6910</v>
      </c>
      <c r="BA869" s="61" t="s">
        <v>6910</v>
      </c>
      <c r="BB869" s="67" t="n">
        <v>0</v>
      </c>
      <c r="BE869" s="61" t="n">
        <v>238575</v>
      </c>
      <c r="BF869" s="61" t="s">
        <v>804</v>
      </c>
      <c r="BG869" s="61" t="s">
        <v>4084</v>
      </c>
      <c r="BH869" s="61" t="s">
        <v>4084</v>
      </c>
      <c r="BI869" s="61" t="s">
        <v>6910</v>
      </c>
      <c r="BJ869" s="61" t="s">
        <v>6910</v>
      </c>
      <c r="BL869" s="61" t="s">
        <v>6912</v>
      </c>
      <c r="BM869" s="61" t="s">
        <v>6912</v>
      </c>
      <c r="BN869" s="70" t="n">
        <v>1500000</v>
      </c>
      <c r="BP869" s="68" t="n">
        <v>1252275</v>
      </c>
      <c r="BQ869" s="68" t="n">
        <v>1252275</v>
      </c>
      <c r="BR869" s="69" t="n">
        <v>1500000</v>
      </c>
      <c r="BT869" s="63" t="n">
        <v>1500</v>
      </c>
      <c r="BU869" s="68" t="n">
        <v>1500000</v>
      </c>
    </row>
    <row r="870" customFormat="false" ht="15" hidden="true" customHeight="false" outlineLevel="0" collapsed="false">
      <c r="A870" s="61" t="s">
        <v>6927</v>
      </c>
      <c r="B870" s="61" t="s">
        <v>6928</v>
      </c>
      <c r="C870" s="62" t="n">
        <v>45291</v>
      </c>
      <c r="D870" s="62" t="n">
        <v>45291</v>
      </c>
      <c r="E870" s="61" t="s">
        <v>1259</v>
      </c>
      <c r="F870" s="61" t="s">
        <v>804</v>
      </c>
      <c r="G870" s="61" t="s">
        <v>6909</v>
      </c>
      <c r="H870" s="61" t="s">
        <v>6909</v>
      </c>
      <c r="I870" s="61" t="s">
        <v>6910</v>
      </c>
      <c r="J870" s="61" t="s">
        <v>1195</v>
      </c>
      <c r="K870" s="61" t="s">
        <v>1195</v>
      </c>
      <c r="L870" s="61" t="s">
        <v>1195</v>
      </c>
      <c r="N870" s="61" t="n">
        <v>95854805</v>
      </c>
      <c r="O870" s="61" t="s">
        <v>1262</v>
      </c>
      <c r="P870" s="61" t="s">
        <v>6911</v>
      </c>
      <c r="Q870" s="61" t="s">
        <v>6912</v>
      </c>
      <c r="R870" s="61" t="s">
        <v>6912</v>
      </c>
      <c r="S870" s="61" t="str">
        <f aca="false">IF(J870="Listed Option",MID(R870,3,9),MID(Q870,3,9))</f>
        <v>156727109</v>
      </c>
      <c r="T870" s="61" t="e">
        <f aca="false">VLOOKUP(S870,'Output v4'!C:C,1,FALSE())</f>
        <v>#N/A</v>
      </c>
      <c r="U870" s="61" t="s">
        <v>6913</v>
      </c>
      <c r="V870" s="61" t="s">
        <v>6914</v>
      </c>
      <c r="W870" s="61" t="s">
        <v>6915</v>
      </c>
      <c r="Y870" s="61" t="s">
        <v>6916</v>
      </c>
      <c r="Z870" s="61" t="s">
        <v>4029</v>
      </c>
      <c r="AA870" s="61" t="s">
        <v>4117</v>
      </c>
      <c r="AB870" s="63" t="n">
        <v>-47900</v>
      </c>
      <c r="AC870" s="63" t="n">
        <v>-47900</v>
      </c>
      <c r="AE870" s="61" t="n">
        <v>0</v>
      </c>
      <c r="AF870" s="64" t="n">
        <v>-47900</v>
      </c>
      <c r="AG870" s="61" t="s">
        <v>1273</v>
      </c>
      <c r="AH870" s="62" t="n">
        <v>45291</v>
      </c>
      <c r="AI870" s="65" t="n">
        <v>19.66</v>
      </c>
      <c r="AJ870" s="61" t="s">
        <v>3614</v>
      </c>
      <c r="AK870" s="65" t="n">
        <v>19.66</v>
      </c>
      <c r="AL870" s="65" t="n">
        <v>19.66</v>
      </c>
      <c r="AM870" s="66" t="n">
        <v>-941714</v>
      </c>
      <c r="AN870" s="66" t="n">
        <f aca="false">IF(J870="Listed Option",AF870*AL870,AM870)</f>
        <v>-941714</v>
      </c>
      <c r="AO870" s="61" t="s">
        <v>1267</v>
      </c>
      <c r="AP870" s="61" t="n">
        <v>1</v>
      </c>
      <c r="AQ870" s="61" t="n">
        <v>1</v>
      </c>
      <c r="AV870" s="61" t="s">
        <v>6916</v>
      </c>
      <c r="AW870" s="61" t="s">
        <v>4070</v>
      </c>
      <c r="AY870" s="61" t="s">
        <v>6910</v>
      </c>
      <c r="AZ870" s="61" t="s">
        <v>6910</v>
      </c>
      <c r="BA870" s="61" t="s">
        <v>6910</v>
      </c>
      <c r="BB870" s="67" t="n">
        <v>0</v>
      </c>
      <c r="BE870" s="61" t="n">
        <v>238587</v>
      </c>
      <c r="BF870" s="61" t="s">
        <v>804</v>
      </c>
      <c r="BG870" s="61" t="s">
        <v>4084</v>
      </c>
      <c r="BH870" s="61" t="s">
        <v>4084</v>
      </c>
      <c r="BI870" s="61" t="s">
        <v>6910</v>
      </c>
      <c r="BJ870" s="61" t="s">
        <v>6910</v>
      </c>
      <c r="BK870" s="61" t="s">
        <v>6910</v>
      </c>
      <c r="BL870" s="61" t="s">
        <v>6912</v>
      </c>
      <c r="BM870" s="61" t="s">
        <v>6912</v>
      </c>
      <c r="BN870" s="70" t="n">
        <v>-941714</v>
      </c>
      <c r="BO870" s="68" t="n">
        <v>-941714</v>
      </c>
      <c r="BP870" s="68" t="n">
        <v>-941714</v>
      </c>
      <c r="BQ870" s="68" t="n">
        <v>-941714</v>
      </c>
      <c r="BR870" s="69" t="n">
        <v>-47900</v>
      </c>
      <c r="BU870" s="68" t="n">
        <v>47900</v>
      </c>
    </row>
    <row r="871" customFormat="false" ht="15" hidden="true" customHeight="false" outlineLevel="0" collapsed="false">
      <c r="A871" s="61" t="s">
        <v>6929</v>
      </c>
      <c r="B871" s="61" t="s">
        <v>6930</v>
      </c>
      <c r="C871" s="62" t="n">
        <v>45291</v>
      </c>
      <c r="D871" s="62" t="n">
        <v>45291</v>
      </c>
      <c r="E871" s="61" t="s">
        <v>1259</v>
      </c>
      <c r="F871" s="61" t="s">
        <v>804</v>
      </c>
      <c r="G871" s="61" t="s">
        <v>6919</v>
      </c>
      <c r="H871" s="61" t="s">
        <v>6909</v>
      </c>
      <c r="I871" s="61" t="s">
        <v>6910</v>
      </c>
      <c r="J871" s="61" t="s">
        <v>1199</v>
      </c>
      <c r="K871" s="61" t="s">
        <v>4543</v>
      </c>
      <c r="L871" s="61" t="s">
        <v>4543</v>
      </c>
      <c r="N871" s="61" t="n">
        <v>180798347</v>
      </c>
      <c r="O871" s="61" t="s">
        <v>1262</v>
      </c>
      <c r="P871" s="61" t="s">
        <v>6920</v>
      </c>
      <c r="Q871" s="61" t="s">
        <v>6921</v>
      </c>
      <c r="R871" s="61" t="s">
        <v>6912</v>
      </c>
      <c r="S871" s="61" t="str">
        <f aca="false">IF(J871="Listed Option",MID(R871,3,9),MID(Q871,3,9))</f>
        <v>156727AC3</v>
      </c>
      <c r="T871" s="61" t="e">
        <f aca="false">VLOOKUP(S871,'Output v4'!C:C,1,FALSE())</f>
        <v>#N/A</v>
      </c>
      <c r="U871" s="61" t="s">
        <v>805</v>
      </c>
      <c r="V871" s="61" t="s">
        <v>6922</v>
      </c>
      <c r="Z871" s="61" t="s">
        <v>4029</v>
      </c>
      <c r="AA871" s="61" t="s">
        <v>4117</v>
      </c>
      <c r="AB871" s="63" t="n">
        <v>3000</v>
      </c>
      <c r="AC871" s="63" t="n">
        <v>3000000</v>
      </c>
      <c r="AE871" s="61" t="n">
        <v>1000</v>
      </c>
      <c r="AF871" s="64" t="n">
        <v>3000000</v>
      </c>
      <c r="AG871" s="61" t="s">
        <v>689</v>
      </c>
      <c r="AH871" s="62" t="n">
        <v>45291</v>
      </c>
      <c r="AI871" s="65" t="n">
        <v>0.83485</v>
      </c>
      <c r="AJ871" s="61" t="s">
        <v>1266</v>
      </c>
      <c r="AK871" s="65" t="n">
        <v>0.83485</v>
      </c>
      <c r="AL871" s="65" t="n">
        <v>19.66</v>
      </c>
      <c r="AM871" s="66" t="n">
        <v>2504550</v>
      </c>
      <c r="AN871" s="66" t="n">
        <f aca="false">IF(J871="Listed Option",AF871*AL871,AM871)</f>
        <v>2504550</v>
      </c>
      <c r="AO871" s="61" t="s">
        <v>1267</v>
      </c>
      <c r="AT871" s="62" t="n">
        <v>45289</v>
      </c>
      <c r="AU871" s="65" t="n">
        <v>0.84423021885</v>
      </c>
      <c r="AV871" s="61" t="s">
        <v>6916</v>
      </c>
      <c r="AW871" s="61" t="s">
        <v>4070</v>
      </c>
      <c r="AY871" s="61" t="s">
        <v>6910</v>
      </c>
      <c r="AZ871" s="61" t="s">
        <v>6910</v>
      </c>
      <c r="BA871" s="61" t="s">
        <v>6910</v>
      </c>
      <c r="BB871" s="67" t="n">
        <v>0</v>
      </c>
      <c r="BE871" s="61" t="n">
        <v>238587</v>
      </c>
      <c r="BF871" s="61" t="s">
        <v>804</v>
      </c>
      <c r="BG871" s="61" t="s">
        <v>4084</v>
      </c>
      <c r="BH871" s="61" t="s">
        <v>4084</v>
      </c>
      <c r="BI871" s="61" t="s">
        <v>6910</v>
      </c>
      <c r="BJ871" s="61" t="s">
        <v>6910</v>
      </c>
      <c r="BL871" s="61" t="s">
        <v>6912</v>
      </c>
      <c r="BM871" s="61" t="s">
        <v>6912</v>
      </c>
      <c r="BN871" s="70" t="n">
        <v>3000000</v>
      </c>
      <c r="BP871" s="68" t="n">
        <v>2504550</v>
      </c>
      <c r="BQ871" s="68" t="n">
        <v>2504550</v>
      </c>
      <c r="BR871" s="69" t="n">
        <v>3000000</v>
      </c>
      <c r="BT871" s="63" t="n">
        <v>3000</v>
      </c>
      <c r="BU871" s="68" t="n">
        <v>3000000</v>
      </c>
    </row>
    <row r="872" customFormat="false" ht="15" hidden="true" customHeight="false" outlineLevel="0" collapsed="false">
      <c r="A872" s="61" t="s">
        <v>6931</v>
      </c>
      <c r="B872" s="61" t="s">
        <v>6932</v>
      </c>
      <c r="C872" s="62" t="n">
        <v>45291</v>
      </c>
      <c r="D872" s="62" t="n">
        <v>45291</v>
      </c>
      <c r="E872" s="61" t="s">
        <v>1259</v>
      </c>
      <c r="F872" s="61" t="s">
        <v>804</v>
      </c>
      <c r="G872" s="61" t="s">
        <v>6909</v>
      </c>
      <c r="H872" s="61" t="s">
        <v>6909</v>
      </c>
      <c r="I872" s="61" t="s">
        <v>6910</v>
      </c>
      <c r="J872" s="61" t="s">
        <v>1195</v>
      </c>
      <c r="K872" s="61" t="s">
        <v>1195</v>
      </c>
      <c r="L872" s="61" t="s">
        <v>1195</v>
      </c>
      <c r="N872" s="61" t="n">
        <v>95854805</v>
      </c>
      <c r="O872" s="61" t="s">
        <v>1262</v>
      </c>
      <c r="P872" s="61" t="s">
        <v>6911</v>
      </c>
      <c r="Q872" s="61" t="s">
        <v>6912</v>
      </c>
      <c r="R872" s="61" t="s">
        <v>6912</v>
      </c>
      <c r="S872" s="61" t="str">
        <f aca="false">IF(J872="Listed Option",MID(R872,3,9),MID(Q872,3,9))</f>
        <v>156727109</v>
      </c>
      <c r="T872" s="61" t="e">
        <f aca="false">VLOOKUP(S872,'Output v4'!C:C,1,FALSE())</f>
        <v>#N/A</v>
      </c>
      <c r="U872" s="61" t="s">
        <v>6913</v>
      </c>
      <c r="V872" s="61" t="s">
        <v>6914</v>
      </c>
      <c r="W872" s="61" t="s">
        <v>6915</v>
      </c>
      <c r="Y872" s="61" t="s">
        <v>6916</v>
      </c>
      <c r="Z872" s="61" t="s">
        <v>4074</v>
      </c>
      <c r="AA872" s="61" t="s">
        <v>4075</v>
      </c>
      <c r="AB872" s="63" t="n">
        <v>-312730</v>
      </c>
      <c r="AC872" s="63" t="n">
        <v>-312730</v>
      </c>
      <c r="AE872" s="61" t="n">
        <v>0</v>
      </c>
      <c r="AF872" s="64" t="n">
        <v>-312730</v>
      </c>
      <c r="AG872" s="61" t="s">
        <v>1273</v>
      </c>
      <c r="AH872" s="62" t="n">
        <v>45291</v>
      </c>
      <c r="AI872" s="65" t="n">
        <v>19.66</v>
      </c>
      <c r="AJ872" s="61" t="s">
        <v>3614</v>
      </c>
      <c r="AK872" s="65" t="n">
        <v>19.66</v>
      </c>
      <c r="AL872" s="65" t="n">
        <v>19.66</v>
      </c>
      <c r="AM872" s="66" t="n">
        <v>-6148271.8</v>
      </c>
      <c r="AN872" s="66" t="n">
        <f aca="false">IF(J872="Listed Option",AF872*AL872,AM872)</f>
        <v>-6148271.8</v>
      </c>
      <c r="AO872" s="61" t="s">
        <v>1267</v>
      </c>
      <c r="AP872" s="61" t="n">
        <v>1</v>
      </c>
      <c r="AQ872" s="61" t="n">
        <v>1</v>
      </c>
      <c r="AV872" s="61" t="s">
        <v>6916</v>
      </c>
      <c r="AW872" s="61" t="s">
        <v>4070</v>
      </c>
      <c r="AY872" s="61" t="s">
        <v>6910</v>
      </c>
      <c r="AZ872" s="61" t="s">
        <v>6910</v>
      </c>
      <c r="BA872" s="61" t="s">
        <v>6910</v>
      </c>
      <c r="BB872" s="67" t="n">
        <v>0</v>
      </c>
      <c r="BE872" s="61" t="n">
        <v>241450</v>
      </c>
      <c r="BF872" s="61" t="s">
        <v>804</v>
      </c>
      <c r="BG872" s="61" t="s">
        <v>4084</v>
      </c>
      <c r="BH872" s="61" t="s">
        <v>4084</v>
      </c>
      <c r="BI872" s="61" t="s">
        <v>6910</v>
      </c>
      <c r="BJ872" s="61" t="s">
        <v>6910</v>
      </c>
      <c r="BK872" s="61" t="s">
        <v>6910</v>
      </c>
      <c r="BL872" s="61" t="s">
        <v>6912</v>
      </c>
      <c r="BM872" s="61" t="s">
        <v>6912</v>
      </c>
      <c r="BN872" s="70" t="n">
        <v>-6148271.8</v>
      </c>
      <c r="BO872" s="68" t="n">
        <v>-6148271.8</v>
      </c>
      <c r="BP872" s="68" t="n">
        <v>-6148271.8</v>
      </c>
      <c r="BQ872" s="68" t="n">
        <v>-6148271.8</v>
      </c>
      <c r="BR872" s="69" t="n">
        <v>-312730</v>
      </c>
      <c r="BU872" s="68" t="n">
        <v>312730</v>
      </c>
    </row>
    <row r="873" customFormat="false" ht="15" hidden="true" customHeight="false" outlineLevel="0" collapsed="false">
      <c r="A873" s="61" t="s">
        <v>6933</v>
      </c>
      <c r="B873" s="61" t="s">
        <v>6934</v>
      </c>
      <c r="C873" s="62" t="n">
        <v>45291</v>
      </c>
      <c r="D873" s="62" t="n">
        <v>45291</v>
      </c>
      <c r="E873" s="61" t="s">
        <v>1259</v>
      </c>
      <c r="F873" s="61" t="s">
        <v>804</v>
      </c>
      <c r="G873" s="61" t="s">
        <v>6919</v>
      </c>
      <c r="H873" s="61" t="s">
        <v>6909</v>
      </c>
      <c r="I873" s="61" t="s">
        <v>6910</v>
      </c>
      <c r="J873" s="61" t="s">
        <v>1199</v>
      </c>
      <c r="K873" s="61" t="s">
        <v>4543</v>
      </c>
      <c r="L873" s="61" t="s">
        <v>4543</v>
      </c>
      <c r="N873" s="61" t="n">
        <v>180798347</v>
      </c>
      <c r="O873" s="61" t="s">
        <v>1262</v>
      </c>
      <c r="P873" s="61" t="s">
        <v>6920</v>
      </c>
      <c r="Q873" s="61" t="s">
        <v>6921</v>
      </c>
      <c r="R873" s="61" t="s">
        <v>6912</v>
      </c>
      <c r="S873" s="61" t="str">
        <f aca="false">IF(J873="Listed Option",MID(R873,3,9),MID(Q873,3,9))</f>
        <v>156727AC3</v>
      </c>
      <c r="T873" s="61" t="e">
        <f aca="false">VLOOKUP(S873,'Output v4'!C:C,1,FALSE())</f>
        <v>#N/A</v>
      </c>
      <c r="U873" s="61" t="s">
        <v>805</v>
      </c>
      <c r="V873" s="61" t="s">
        <v>6922</v>
      </c>
      <c r="Z873" s="61" t="s">
        <v>4074</v>
      </c>
      <c r="AA873" s="61" t="s">
        <v>4075</v>
      </c>
      <c r="AB873" s="63" t="n">
        <v>19400</v>
      </c>
      <c r="AC873" s="63" t="n">
        <v>19400000</v>
      </c>
      <c r="AE873" s="61" t="n">
        <v>1000</v>
      </c>
      <c r="AF873" s="64" t="n">
        <v>19400000</v>
      </c>
      <c r="AG873" s="61" t="s">
        <v>689</v>
      </c>
      <c r="AH873" s="62" t="n">
        <v>45291</v>
      </c>
      <c r="AI873" s="65" t="n">
        <v>0.83485</v>
      </c>
      <c r="AJ873" s="61" t="s">
        <v>1266</v>
      </c>
      <c r="AK873" s="65" t="n">
        <v>0.83485</v>
      </c>
      <c r="AL873" s="65" t="n">
        <v>19.66</v>
      </c>
      <c r="AM873" s="66" t="n">
        <v>16196090</v>
      </c>
      <c r="AN873" s="66" t="n">
        <f aca="false">IF(J873="Listed Option",AF873*AL873,AM873)</f>
        <v>16196090</v>
      </c>
      <c r="AO873" s="61" t="s">
        <v>1267</v>
      </c>
      <c r="AT873" s="62" t="n">
        <v>45289</v>
      </c>
      <c r="AU873" s="65" t="n">
        <v>0.84423021885</v>
      </c>
      <c r="AV873" s="61" t="s">
        <v>6916</v>
      </c>
      <c r="AW873" s="61" t="s">
        <v>4070</v>
      </c>
      <c r="AY873" s="61" t="s">
        <v>6910</v>
      </c>
      <c r="AZ873" s="61" t="s">
        <v>6910</v>
      </c>
      <c r="BA873" s="61" t="s">
        <v>6910</v>
      </c>
      <c r="BB873" s="67" t="n">
        <v>0</v>
      </c>
      <c r="BE873" s="61" t="n">
        <v>241450</v>
      </c>
      <c r="BF873" s="61" t="s">
        <v>804</v>
      </c>
      <c r="BG873" s="61" t="s">
        <v>4084</v>
      </c>
      <c r="BH873" s="61" t="s">
        <v>4084</v>
      </c>
      <c r="BI873" s="61" t="s">
        <v>6910</v>
      </c>
      <c r="BJ873" s="61" t="s">
        <v>6910</v>
      </c>
      <c r="BL873" s="61" t="s">
        <v>6912</v>
      </c>
      <c r="BM873" s="61" t="s">
        <v>6912</v>
      </c>
      <c r="BN873" s="70" t="n">
        <v>19400000</v>
      </c>
      <c r="BP873" s="68" t="n">
        <v>16196090</v>
      </c>
      <c r="BQ873" s="68" t="n">
        <v>16196090</v>
      </c>
      <c r="BR873" s="69" t="n">
        <v>19400000</v>
      </c>
      <c r="BT873" s="63" t="n">
        <v>19400</v>
      </c>
      <c r="BU873" s="68" t="n">
        <v>19400000</v>
      </c>
    </row>
    <row r="874" customFormat="false" ht="15" hidden="true" customHeight="false" outlineLevel="0" collapsed="false">
      <c r="A874" s="61" t="s">
        <v>6935</v>
      </c>
      <c r="B874" s="61" t="s">
        <v>6936</v>
      </c>
      <c r="C874" s="62" t="n">
        <v>45291</v>
      </c>
      <c r="D874" s="62" t="n">
        <v>45291</v>
      </c>
      <c r="E874" s="61" t="s">
        <v>1259</v>
      </c>
      <c r="F874" s="61" t="s">
        <v>806</v>
      </c>
      <c r="G874" s="61" t="s">
        <v>6937</v>
      </c>
      <c r="H874" s="61" t="s">
        <v>6937</v>
      </c>
      <c r="I874" s="61" t="s">
        <v>6938</v>
      </c>
      <c r="J874" s="61" t="s">
        <v>1195</v>
      </c>
      <c r="K874" s="61" t="s">
        <v>1195</v>
      </c>
      <c r="L874" s="61" t="s">
        <v>1195</v>
      </c>
      <c r="N874" s="61" t="n">
        <v>113556123</v>
      </c>
      <c r="O874" s="61" t="s">
        <v>1262</v>
      </c>
      <c r="P874" s="61" t="s">
        <v>6939</v>
      </c>
      <c r="Q874" s="61" t="s">
        <v>6940</v>
      </c>
      <c r="R874" s="61" t="s">
        <v>6940</v>
      </c>
      <c r="S874" s="61" t="str">
        <f aca="false">IF(J874="Listed Option",MID(R874,3,9),MID(Q874,3,9))</f>
        <v>15678U128</v>
      </c>
      <c r="T874" s="61" t="e">
        <f aca="false">VLOOKUP(S874,'Output v4'!C:C,1,FALSE())</f>
        <v>#N/A</v>
      </c>
      <c r="U874" s="61" t="s">
        <v>6941</v>
      </c>
      <c r="V874" s="61" t="s">
        <v>6942</v>
      </c>
      <c r="W874" s="61" t="s">
        <v>6943</v>
      </c>
      <c r="Y874" s="61" t="s">
        <v>6944</v>
      </c>
      <c r="Z874" s="61" t="s">
        <v>1264</v>
      </c>
      <c r="AA874" s="61" t="s">
        <v>4126</v>
      </c>
      <c r="AB874" s="63" t="n">
        <v>-42000</v>
      </c>
      <c r="AC874" s="63" t="n">
        <v>-42000</v>
      </c>
      <c r="AE874" s="61" t="n">
        <v>0</v>
      </c>
      <c r="AF874" s="64" t="n">
        <v>-42000</v>
      </c>
      <c r="AG874" s="61" t="s">
        <v>1273</v>
      </c>
      <c r="AH874" s="62" t="n">
        <v>45291</v>
      </c>
      <c r="AI874" s="65" t="n">
        <v>42.4</v>
      </c>
      <c r="AJ874" s="61" t="s">
        <v>3614</v>
      </c>
      <c r="AK874" s="65" t="n">
        <v>42.4</v>
      </c>
      <c r="AL874" s="65" t="n">
        <v>42.4</v>
      </c>
      <c r="AM874" s="66" t="n">
        <v>-1780800</v>
      </c>
      <c r="AN874" s="66" t="n">
        <f aca="false">IF(J874="Listed Option",AF874*AL874,AM874)</f>
        <v>-1780800</v>
      </c>
      <c r="AO874" s="61" t="s">
        <v>1267</v>
      </c>
      <c r="AP874" s="61" t="n">
        <v>1</v>
      </c>
      <c r="AQ874" s="61" t="n">
        <v>1</v>
      </c>
      <c r="AV874" s="61" t="s">
        <v>6944</v>
      </c>
      <c r="AW874" s="61" t="s">
        <v>4070</v>
      </c>
      <c r="AY874" s="61" t="s">
        <v>6938</v>
      </c>
      <c r="AZ874" s="61" t="s">
        <v>6938</v>
      </c>
      <c r="BA874" s="61" t="s">
        <v>6938</v>
      </c>
      <c r="BB874" s="67" t="n">
        <v>0</v>
      </c>
      <c r="BE874" s="61" t="n">
        <v>238566</v>
      </c>
      <c r="BF874" s="61" t="s">
        <v>806</v>
      </c>
      <c r="BG874" s="61" t="s">
        <v>4084</v>
      </c>
      <c r="BH874" s="61" t="s">
        <v>4084</v>
      </c>
      <c r="BI874" s="61" t="s">
        <v>6938</v>
      </c>
      <c r="BJ874" s="61" t="s">
        <v>6938</v>
      </c>
      <c r="BK874" s="61" t="s">
        <v>6938</v>
      </c>
      <c r="BL874" s="61" t="s">
        <v>6940</v>
      </c>
      <c r="BM874" s="61" t="s">
        <v>6940</v>
      </c>
      <c r="BN874" s="70" t="n">
        <v>-1780800</v>
      </c>
      <c r="BO874" s="68" t="n">
        <v>-1780800</v>
      </c>
      <c r="BP874" s="68" t="n">
        <v>-1780800</v>
      </c>
      <c r="BQ874" s="68" t="n">
        <v>-1780800</v>
      </c>
      <c r="BR874" s="69" t="n">
        <v>-42000</v>
      </c>
      <c r="BU874" s="68" t="n">
        <v>42000</v>
      </c>
    </row>
    <row r="875" customFormat="false" ht="15" hidden="true" customHeight="false" outlineLevel="0" collapsed="false">
      <c r="A875" s="61" t="s">
        <v>6945</v>
      </c>
      <c r="B875" s="61" t="s">
        <v>6946</v>
      </c>
      <c r="C875" s="62" t="n">
        <v>45291</v>
      </c>
      <c r="D875" s="62" t="n">
        <v>45291</v>
      </c>
      <c r="E875" s="61" t="s">
        <v>1259</v>
      </c>
      <c r="F875" s="61" t="s">
        <v>806</v>
      </c>
      <c r="G875" s="61" t="s">
        <v>6947</v>
      </c>
      <c r="H875" s="61" t="s">
        <v>6937</v>
      </c>
      <c r="I875" s="61" t="s">
        <v>6938</v>
      </c>
      <c r="J875" s="61" t="s">
        <v>1199</v>
      </c>
      <c r="K875" s="61" t="s">
        <v>4543</v>
      </c>
      <c r="L875" s="61" t="s">
        <v>4543</v>
      </c>
      <c r="N875" s="61" t="n">
        <v>154452425</v>
      </c>
      <c r="O875" s="61" t="s">
        <v>1262</v>
      </c>
      <c r="P875" s="61" t="s">
        <v>6948</v>
      </c>
      <c r="Q875" s="61" t="s">
        <v>6949</v>
      </c>
      <c r="R875" s="61" t="s">
        <v>6940</v>
      </c>
      <c r="S875" s="61" t="str">
        <f aca="false">IF(J875="Listed Option",MID(R875,3,9),MID(Q875,3,9))</f>
        <v>15678UAA0</v>
      </c>
      <c r="T875" s="61" t="e">
        <f aca="false">VLOOKUP(S875,'Output v4'!C:C,1,FALSE())</f>
        <v>#N/A</v>
      </c>
      <c r="U875" s="61" t="s">
        <v>807</v>
      </c>
      <c r="V875" s="61" t="s">
        <v>6950</v>
      </c>
      <c r="Z875" s="61" t="s">
        <v>1264</v>
      </c>
      <c r="AA875" s="61" t="s">
        <v>4126</v>
      </c>
      <c r="AB875" s="63" t="n">
        <v>3000</v>
      </c>
      <c r="AC875" s="63" t="n">
        <v>3000000</v>
      </c>
      <c r="AE875" s="61" t="n">
        <v>1000</v>
      </c>
      <c r="AF875" s="64" t="n">
        <v>3000000</v>
      </c>
      <c r="AG875" s="61" t="s">
        <v>689</v>
      </c>
      <c r="AH875" s="62" t="n">
        <v>45291</v>
      </c>
      <c r="AI875" s="65" t="n">
        <v>1.119</v>
      </c>
      <c r="AJ875" s="61" t="s">
        <v>1266</v>
      </c>
      <c r="AK875" s="65" t="n">
        <v>1.119</v>
      </c>
      <c r="AL875" s="65" t="n">
        <v>42.4</v>
      </c>
      <c r="AM875" s="66" t="n">
        <v>3357000</v>
      </c>
      <c r="AN875" s="66" t="n">
        <f aca="false">IF(J875="Listed Option",AF875*AL875,AM875)</f>
        <v>3357000</v>
      </c>
      <c r="AO875" s="61" t="s">
        <v>1267</v>
      </c>
      <c r="AT875" s="62" t="n">
        <v>45289</v>
      </c>
      <c r="AU875" s="65" t="n">
        <v>1.11474876386667</v>
      </c>
      <c r="AV875" s="61" t="s">
        <v>6944</v>
      </c>
      <c r="AW875" s="61" t="s">
        <v>4070</v>
      </c>
      <c r="AY875" s="61" t="s">
        <v>6938</v>
      </c>
      <c r="AZ875" s="61" t="s">
        <v>6938</v>
      </c>
      <c r="BA875" s="61" t="s">
        <v>6938</v>
      </c>
      <c r="BB875" s="67" t="n">
        <v>136</v>
      </c>
      <c r="BE875" s="61" t="n">
        <v>238566</v>
      </c>
      <c r="BF875" s="61" t="s">
        <v>806</v>
      </c>
      <c r="BG875" s="61" t="s">
        <v>4084</v>
      </c>
      <c r="BH875" s="61" t="s">
        <v>4084</v>
      </c>
      <c r="BI875" s="61" t="s">
        <v>6938</v>
      </c>
      <c r="BJ875" s="61" t="s">
        <v>6938</v>
      </c>
      <c r="BL875" s="61" t="s">
        <v>6940</v>
      </c>
      <c r="BM875" s="61" t="s">
        <v>6940</v>
      </c>
      <c r="BN875" s="70" t="n">
        <v>3000000</v>
      </c>
      <c r="BP875" s="68" t="n">
        <v>3357000</v>
      </c>
      <c r="BQ875" s="68" t="n">
        <v>3357000</v>
      </c>
      <c r="BR875" s="69" t="n">
        <v>3000000</v>
      </c>
      <c r="BT875" s="63" t="n">
        <v>3000</v>
      </c>
      <c r="BU875" s="68" t="n">
        <v>3000000</v>
      </c>
    </row>
    <row r="876" customFormat="false" ht="15" hidden="true" customHeight="false" outlineLevel="0" collapsed="false">
      <c r="A876" s="61" t="s">
        <v>6951</v>
      </c>
      <c r="B876" s="61" t="s">
        <v>6952</v>
      </c>
      <c r="C876" s="62" t="n">
        <v>45291</v>
      </c>
      <c r="D876" s="62" t="n">
        <v>45291</v>
      </c>
      <c r="E876" s="61" t="s">
        <v>1259</v>
      </c>
      <c r="F876" s="61" t="s">
        <v>806</v>
      </c>
      <c r="G876" s="61" t="s">
        <v>6937</v>
      </c>
      <c r="H876" s="61" t="s">
        <v>6937</v>
      </c>
      <c r="I876" s="61" t="s">
        <v>6938</v>
      </c>
      <c r="J876" s="61" t="s">
        <v>1195</v>
      </c>
      <c r="K876" s="61" t="s">
        <v>1195</v>
      </c>
      <c r="L876" s="61" t="s">
        <v>1195</v>
      </c>
      <c r="N876" s="61" t="n">
        <v>113556123</v>
      </c>
      <c r="O876" s="61" t="s">
        <v>1262</v>
      </c>
      <c r="P876" s="61" t="s">
        <v>6939</v>
      </c>
      <c r="Q876" s="61" t="s">
        <v>6940</v>
      </c>
      <c r="R876" s="61" t="s">
        <v>6940</v>
      </c>
      <c r="S876" s="61" t="str">
        <f aca="false">IF(J876="Listed Option",MID(R876,3,9),MID(Q876,3,9))</f>
        <v>15678U128</v>
      </c>
      <c r="T876" s="61" t="e">
        <f aca="false">VLOOKUP(S876,'Output v4'!C:C,1,FALSE())</f>
        <v>#N/A</v>
      </c>
      <c r="U876" s="61" t="s">
        <v>6941</v>
      </c>
      <c r="V876" s="61" t="s">
        <v>6942</v>
      </c>
      <c r="W876" s="61" t="s">
        <v>6943</v>
      </c>
      <c r="Y876" s="61" t="s">
        <v>6944</v>
      </c>
      <c r="Z876" s="61" t="s">
        <v>1304</v>
      </c>
      <c r="AA876" s="61" t="s">
        <v>1305</v>
      </c>
      <c r="AB876" s="63" t="n">
        <v>-35042</v>
      </c>
      <c r="AC876" s="63" t="n">
        <v>-35042</v>
      </c>
      <c r="AE876" s="61" t="n">
        <v>0</v>
      </c>
      <c r="AF876" s="64" t="n">
        <v>-35042</v>
      </c>
      <c r="AG876" s="61" t="s">
        <v>1273</v>
      </c>
      <c r="AH876" s="62" t="n">
        <v>45291</v>
      </c>
      <c r="AI876" s="65" t="n">
        <v>42.4</v>
      </c>
      <c r="AJ876" s="61" t="s">
        <v>3614</v>
      </c>
      <c r="AK876" s="65" t="n">
        <v>42.4</v>
      </c>
      <c r="AL876" s="65" t="n">
        <v>42.4</v>
      </c>
      <c r="AM876" s="66" t="n">
        <v>-1485780.8</v>
      </c>
      <c r="AN876" s="66" t="n">
        <f aca="false">IF(J876="Listed Option",AF876*AL876,AM876)</f>
        <v>-1485780.8</v>
      </c>
      <c r="AO876" s="61" t="s">
        <v>1267</v>
      </c>
      <c r="AP876" s="61" t="n">
        <v>1</v>
      </c>
      <c r="AQ876" s="61" t="n">
        <v>1</v>
      </c>
      <c r="AV876" s="61" t="s">
        <v>6944</v>
      </c>
      <c r="AW876" s="61" t="s">
        <v>4070</v>
      </c>
      <c r="AY876" s="61" t="s">
        <v>6938</v>
      </c>
      <c r="AZ876" s="61" t="s">
        <v>6938</v>
      </c>
      <c r="BA876" s="61" t="s">
        <v>6938</v>
      </c>
      <c r="BB876" s="67" t="n">
        <v>0</v>
      </c>
      <c r="BE876" s="61" t="n">
        <v>238575</v>
      </c>
      <c r="BF876" s="61" t="s">
        <v>806</v>
      </c>
      <c r="BG876" s="61" t="s">
        <v>4084</v>
      </c>
      <c r="BH876" s="61" t="s">
        <v>4084</v>
      </c>
      <c r="BI876" s="61" t="s">
        <v>6938</v>
      </c>
      <c r="BJ876" s="61" t="s">
        <v>6938</v>
      </c>
      <c r="BK876" s="61" t="s">
        <v>6938</v>
      </c>
      <c r="BL876" s="61" t="s">
        <v>6940</v>
      </c>
      <c r="BM876" s="61" t="s">
        <v>6940</v>
      </c>
      <c r="BN876" s="70" t="n">
        <v>-1485780.8</v>
      </c>
      <c r="BO876" s="68" t="n">
        <v>-1485780.8</v>
      </c>
      <c r="BP876" s="68" t="n">
        <v>-1485780.8</v>
      </c>
      <c r="BQ876" s="68" t="n">
        <v>-1485780.8</v>
      </c>
      <c r="BR876" s="69" t="n">
        <v>-35042</v>
      </c>
      <c r="BU876" s="68" t="n">
        <v>35042</v>
      </c>
    </row>
    <row r="877" customFormat="false" ht="15" hidden="true" customHeight="false" outlineLevel="0" collapsed="false">
      <c r="A877" s="61" t="s">
        <v>6953</v>
      </c>
      <c r="B877" s="61" t="s">
        <v>6954</v>
      </c>
      <c r="C877" s="62" t="n">
        <v>45291</v>
      </c>
      <c r="D877" s="62" t="n">
        <v>45291</v>
      </c>
      <c r="E877" s="61" t="s">
        <v>1259</v>
      </c>
      <c r="F877" s="61" t="s">
        <v>806</v>
      </c>
      <c r="G877" s="61" t="s">
        <v>6947</v>
      </c>
      <c r="H877" s="61" t="s">
        <v>6937</v>
      </c>
      <c r="I877" s="61" t="s">
        <v>6938</v>
      </c>
      <c r="J877" s="61" t="s">
        <v>1199</v>
      </c>
      <c r="K877" s="61" t="s">
        <v>4543</v>
      </c>
      <c r="L877" s="61" t="s">
        <v>4543</v>
      </c>
      <c r="N877" s="61" t="n">
        <v>154452425</v>
      </c>
      <c r="O877" s="61" t="s">
        <v>1262</v>
      </c>
      <c r="P877" s="61" t="s">
        <v>6948</v>
      </c>
      <c r="Q877" s="61" t="s">
        <v>6949</v>
      </c>
      <c r="R877" s="61" t="s">
        <v>6940</v>
      </c>
      <c r="S877" s="61" t="str">
        <f aca="false">IF(J877="Listed Option",MID(R877,3,9),MID(Q877,3,9))</f>
        <v>15678UAA0</v>
      </c>
      <c r="T877" s="61" t="e">
        <f aca="false">VLOOKUP(S877,'Output v4'!C:C,1,FALSE())</f>
        <v>#N/A</v>
      </c>
      <c r="U877" s="61" t="s">
        <v>807</v>
      </c>
      <c r="V877" s="61" t="s">
        <v>6950</v>
      </c>
      <c r="Z877" s="61" t="s">
        <v>1304</v>
      </c>
      <c r="AA877" s="61" t="s">
        <v>1305</v>
      </c>
      <c r="AB877" s="63" t="n">
        <v>1000</v>
      </c>
      <c r="AC877" s="63" t="n">
        <v>1000000</v>
      </c>
      <c r="AE877" s="61" t="n">
        <v>1000</v>
      </c>
      <c r="AF877" s="64" t="n">
        <v>1000000</v>
      </c>
      <c r="AG877" s="61" t="s">
        <v>689</v>
      </c>
      <c r="AH877" s="62" t="n">
        <v>45291</v>
      </c>
      <c r="AI877" s="65" t="n">
        <v>1.119</v>
      </c>
      <c r="AJ877" s="61" t="s">
        <v>1266</v>
      </c>
      <c r="AK877" s="65" t="n">
        <v>1.119</v>
      </c>
      <c r="AL877" s="65" t="n">
        <v>42.4</v>
      </c>
      <c r="AM877" s="66" t="n">
        <v>1119000</v>
      </c>
      <c r="AN877" s="66" t="n">
        <f aca="false">IF(J877="Listed Option",AF877*AL877,AM877)</f>
        <v>1119000</v>
      </c>
      <c r="AO877" s="61" t="s">
        <v>1267</v>
      </c>
      <c r="AT877" s="62" t="n">
        <v>45289</v>
      </c>
      <c r="AU877" s="65" t="n">
        <v>1.11474876386667</v>
      </c>
      <c r="AV877" s="61" t="s">
        <v>6944</v>
      </c>
      <c r="AW877" s="61" t="s">
        <v>4070</v>
      </c>
      <c r="AY877" s="61" t="s">
        <v>6938</v>
      </c>
      <c r="AZ877" s="61" t="s">
        <v>6938</v>
      </c>
      <c r="BA877" s="61" t="s">
        <v>6938</v>
      </c>
      <c r="BB877" s="67" t="n">
        <v>136</v>
      </c>
      <c r="BE877" s="61" t="n">
        <v>238575</v>
      </c>
      <c r="BF877" s="61" t="s">
        <v>806</v>
      </c>
      <c r="BG877" s="61" t="s">
        <v>4084</v>
      </c>
      <c r="BH877" s="61" t="s">
        <v>4084</v>
      </c>
      <c r="BI877" s="61" t="s">
        <v>6938</v>
      </c>
      <c r="BJ877" s="61" t="s">
        <v>6938</v>
      </c>
      <c r="BL877" s="61" t="s">
        <v>6940</v>
      </c>
      <c r="BM877" s="61" t="s">
        <v>6940</v>
      </c>
      <c r="BN877" s="70" t="n">
        <v>1000000</v>
      </c>
      <c r="BP877" s="68" t="n">
        <v>1119000</v>
      </c>
      <c r="BQ877" s="68" t="n">
        <v>1119000</v>
      </c>
      <c r="BR877" s="69" t="n">
        <v>1000000</v>
      </c>
      <c r="BT877" s="63" t="n">
        <v>1000</v>
      </c>
      <c r="BU877" s="68" t="n">
        <v>1000000</v>
      </c>
    </row>
    <row r="878" customFormat="false" ht="15" hidden="true" customHeight="false" outlineLevel="0" collapsed="false">
      <c r="A878" s="61" t="s">
        <v>6955</v>
      </c>
      <c r="B878" s="61" t="s">
        <v>6956</v>
      </c>
      <c r="C878" s="62" t="n">
        <v>45291</v>
      </c>
      <c r="D878" s="62" t="n">
        <v>45291</v>
      </c>
      <c r="E878" s="61" t="s">
        <v>1259</v>
      </c>
      <c r="F878" s="61" t="s">
        <v>806</v>
      </c>
      <c r="G878" s="61" t="s">
        <v>6937</v>
      </c>
      <c r="H878" s="61" t="s">
        <v>6937</v>
      </c>
      <c r="I878" s="61" t="s">
        <v>6938</v>
      </c>
      <c r="J878" s="61" t="s">
        <v>1195</v>
      </c>
      <c r="K878" s="61" t="s">
        <v>1195</v>
      </c>
      <c r="L878" s="61" t="s">
        <v>1195</v>
      </c>
      <c r="N878" s="61" t="n">
        <v>113556123</v>
      </c>
      <c r="O878" s="61" t="s">
        <v>1262</v>
      </c>
      <c r="P878" s="61" t="s">
        <v>6939</v>
      </c>
      <c r="Q878" s="61" t="s">
        <v>6940</v>
      </c>
      <c r="R878" s="61" t="s">
        <v>6940</v>
      </c>
      <c r="S878" s="61" t="str">
        <f aca="false">IF(J878="Listed Option",MID(R878,3,9),MID(Q878,3,9))</f>
        <v>15678U128</v>
      </c>
      <c r="T878" s="61" t="e">
        <f aca="false">VLOOKUP(S878,'Output v4'!C:C,1,FALSE())</f>
        <v>#N/A</v>
      </c>
      <c r="U878" s="61" t="s">
        <v>6941</v>
      </c>
      <c r="V878" s="61" t="s">
        <v>6942</v>
      </c>
      <c r="W878" s="61" t="s">
        <v>6943</v>
      </c>
      <c r="Y878" s="61" t="s">
        <v>6944</v>
      </c>
      <c r="Z878" s="61" t="s">
        <v>4074</v>
      </c>
      <c r="AA878" s="61" t="s">
        <v>4075</v>
      </c>
      <c r="AB878" s="63" t="n">
        <v>-121964</v>
      </c>
      <c r="AC878" s="63" t="n">
        <v>-121964</v>
      </c>
      <c r="AE878" s="61" t="n">
        <v>0</v>
      </c>
      <c r="AF878" s="64" t="n">
        <v>-121964</v>
      </c>
      <c r="AG878" s="61" t="s">
        <v>1273</v>
      </c>
      <c r="AH878" s="62" t="n">
        <v>45291</v>
      </c>
      <c r="AI878" s="65" t="n">
        <v>42.4</v>
      </c>
      <c r="AJ878" s="61" t="s">
        <v>3614</v>
      </c>
      <c r="AK878" s="65" t="n">
        <v>42.4</v>
      </c>
      <c r="AL878" s="65" t="n">
        <v>42.4</v>
      </c>
      <c r="AM878" s="66" t="n">
        <v>-5171273.6</v>
      </c>
      <c r="AN878" s="66" t="n">
        <f aca="false">IF(J878="Listed Option",AF878*AL878,AM878)</f>
        <v>-5171273.6</v>
      </c>
      <c r="AO878" s="61" t="s">
        <v>1267</v>
      </c>
      <c r="AP878" s="61" t="n">
        <v>1</v>
      </c>
      <c r="AQ878" s="61" t="n">
        <v>1</v>
      </c>
      <c r="AV878" s="61" t="s">
        <v>6944</v>
      </c>
      <c r="AW878" s="61" t="s">
        <v>4070</v>
      </c>
      <c r="AY878" s="61" t="s">
        <v>6938</v>
      </c>
      <c r="AZ878" s="61" t="s">
        <v>6938</v>
      </c>
      <c r="BA878" s="61" t="s">
        <v>6938</v>
      </c>
      <c r="BB878" s="67" t="n">
        <v>0</v>
      </c>
      <c r="BE878" s="61" t="n">
        <v>241450</v>
      </c>
      <c r="BF878" s="61" t="s">
        <v>806</v>
      </c>
      <c r="BG878" s="61" t="s">
        <v>4084</v>
      </c>
      <c r="BH878" s="61" t="s">
        <v>4084</v>
      </c>
      <c r="BI878" s="61" t="s">
        <v>6938</v>
      </c>
      <c r="BJ878" s="61" t="s">
        <v>6938</v>
      </c>
      <c r="BK878" s="61" t="s">
        <v>6938</v>
      </c>
      <c r="BL878" s="61" t="s">
        <v>6940</v>
      </c>
      <c r="BM878" s="61" t="s">
        <v>6940</v>
      </c>
      <c r="BN878" s="70" t="n">
        <v>-5171273.6</v>
      </c>
      <c r="BO878" s="68" t="n">
        <v>-5171273.6</v>
      </c>
      <c r="BP878" s="68" t="n">
        <v>-5171273.6</v>
      </c>
      <c r="BQ878" s="68" t="n">
        <v>-5171273.6</v>
      </c>
      <c r="BR878" s="69" t="n">
        <v>-121964</v>
      </c>
      <c r="BU878" s="68" t="n">
        <v>121964</v>
      </c>
    </row>
    <row r="879" customFormat="false" ht="15" hidden="true" customHeight="false" outlineLevel="0" collapsed="false">
      <c r="A879" s="61" t="s">
        <v>6957</v>
      </c>
      <c r="B879" s="61" t="s">
        <v>6958</v>
      </c>
      <c r="C879" s="62" t="n">
        <v>45291</v>
      </c>
      <c r="D879" s="62" t="n">
        <v>45291</v>
      </c>
      <c r="E879" s="61" t="s">
        <v>1259</v>
      </c>
      <c r="F879" s="61" t="s">
        <v>806</v>
      </c>
      <c r="G879" s="61" t="s">
        <v>6947</v>
      </c>
      <c r="H879" s="61" t="s">
        <v>6937</v>
      </c>
      <c r="I879" s="61" t="s">
        <v>6938</v>
      </c>
      <c r="J879" s="61" t="s">
        <v>1199</v>
      </c>
      <c r="K879" s="61" t="s">
        <v>4543</v>
      </c>
      <c r="L879" s="61" t="s">
        <v>4543</v>
      </c>
      <c r="N879" s="61" t="n">
        <v>154452425</v>
      </c>
      <c r="O879" s="61" t="s">
        <v>1262</v>
      </c>
      <c r="P879" s="61" t="s">
        <v>6948</v>
      </c>
      <c r="Q879" s="61" t="s">
        <v>6949</v>
      </c>
      <c r="R879" s="61" t="s">
        <v>6940</v>
      </c>
      <c r="S879" s="61" t="str">
        <f aca="false">IF(J879="Listed Option",MID(R879,3,9),MID(Q879,3,9))</f>
        <v>15678UAA0</v>
      </c>
      <c r="T879" s="61" t="e">
        <f aca="false">VLOOKUP(S879,'Output v4'!C:C,1,FALSE())</f>
        <v>#N/A</v>
      </c>
      <c r="U879" s="61" t="s">
        <v>807</v>
      </c>
      <c r="V879" s="61" t="s">
        <v>6950</v>
      </c>
      <c r="Z879" s="61" t="s">
        <v>4074</v>
      </c>
      <c r="AA879" s="61" t="s">
        <v>4075</v>
      </c>
      <c r="AB879" s="63" t="n">
        <v>16500</v>
      </c>
      <c r="AC879" s="63" t="n">
        <v>16500000</v>
      </c>
      <c r="AE879" s="61" t="n">
        <v>1000</v>
      </c>
      <c r="AF879" s="64" t="n">
        <v>16500000</v>
      </c>
      <c r="AG879" s="61" t="s">
        <v>689</v>
      </c>
      <c r="AH879" s="62" t="n">
        <v>45291</v>
      </c>
      <c r="AI879" s="65" t="n">
        <v>1.119</v>
      </c>
      <c r="AJ879" s="61" t="s">
        <v>1266</v>
      </c>
      <c r="AK879" s="65" t="n">
        <v>1.119</v>
      </c>
      <c r="AL879" s="65" t="n">
        <v>42.4</v>
      </c>
      <c r="AM879" s="66" t="n">
        <v>18463500</v>
      </c>
      <c r="AN879" s="66" t="n">
        <f aca="false">IF(J879="Listed Option",AF879*AL879,AM879)</f>
        <v>18463500</v>
      </c>
      <c r="AO879" s="61" t="s">
        <v>1267</v>
      </c>
      <c r="AT879" s="62" t="n">
        <v>45289</v>
      </c>
      <c r="AU879" s="65" t="n">
        <v>1.11474876386667</v>
      </c>
      <c r="AV879" s="61" t="s">
        <v>6944</v>
      </c>
      <c r="AW879" s="61" t="s">
        <v>4070</v>
      </c>
      <c r="AY879" s="61" t="s">
        <v>6938</v>
      </c>
      <c r="AZ879" s="61" t="s">
        <v>6938</v>
      </c>
      <c r="BA879" s="61" t="s">
        <v>6938</v>
      </c>
      <c r="BB879" s="67" t="n">
        <v>136</v>
      </c>
      <c r="BE879" s="61" t="n">
        <v>241450</v>
      </c>
      <c r="BF879" s="61" t="s">
        <v>806</v>
      </c>
      <c r="BG879" s="61" t="s">
        <v>4084</v>
      </c>
      <c r="BH879" s="61" t="s">
        <v>4084</v>
      </c>
      <c r="BI879" s="61" t="s">
        <v>6938</v>
      </c>
      <c r="BJ879" s="61" t="s">
        <v>6938</v>
      </c>
      <c r="BL879" s="61" t="s">
        <v>6940</v>
      </c>
      <c r="BM879" s="61" t="s">
        <v>6940</v>
      </c>
      <c r="BN879" s="70" t="n">
        <v>16500000</v>
      </c>
      <c r="BP879" s="68" t="n">
        <v>18463500</v>
      </c>
      <c r="BQ879" s="68" t="n">
        <v>18463500</v>
      </c>
      <c r="BR879" s="69" t="n">
        <v>16500000</v>
      </c>
      <c r="BT879" s="63" t="n">
        <v>16500</v>
      </c>
      <c r="BU879" s="68" t="n">
        <v>16500000</v>
      </c>
    </row>
    <row r="880" customFormat="false" ht="15" hidden="true" customHeight="false" outlineLevel="0" collapsed="false">
      <c r="A880" s="61" t="s">
        <v>6959</v>
      </c>
      <c r="B880" s="61" t="s">
        <v>6960</v>
      </c>
      <c r="C880" s="62" t="n">
        <v>45291</v>
      </c>
      <c r="D880" s="62" t="n">
        <v>45291</v>
      </c>
      <c r="E880" s="61" t="s">
        <v>1259</v>
      </c>
      <c r="F880" s="61" t="s">
        <v>6961</v>
      </c>
      <c r="G880" s="61" t="s">
        <v>6962</v>
      </c>
      <c r="H880" s="61" t="s">
        <v>6962</v>
      </c>
      <c r="J880" s="61" t="s">
        <v>1195</v>
      </c>
      <c r="K880" s="61" t="s">
        <v>1195</v>
      </c>
      <c r="L880" s="61" t="s">
        <v>1195</v>
      </c>
      <c r="N880" s="61" t="n">
        <v>120448691</v>
      </c>
      <c r="O880" s="61" t="s">
        <v>1262</v>
      </c>
      <c r="P880" s="61" t="s">
        <v>6963</v>
      </c>
      <c r="Q880" s="61" t="s">
        <v>6964</v>
      </c>
      <c r="R880" s="61" t="s">
        <v>6964</v>
      </c>
      <c r="S880" s="61" t="str">
        <f aca="false">IF(J880="Listed Option",MID(R880,3,9),MID(Q880,3,9))</f>
        <v>15687V109</v>
      </c>
      <c r="T880" s="61" t="e">
        <f aca="false">VLOOKUP(S880,'Output v4'!C:C,1,FALSE())</f>
        <v>#N/A</v>
      </c>
      <c r="U880" s="61" t="s">
        <v>6965</v>
      </c>
      <c r="V880" s="61" t="s">
        <v>6966</v>
      </c>
      <c r="W880" s="61" t="s">
        <v>6967</v>
      </c>
      <c r="Y880" s="61" t="s">
        <v>6968</v>
      </c>
      <c r="Z880" s="61" t="s">
        <v>1304</v>
      </c>
      <c r="AA880" s="61" t="s">
        <v>1305</v>
      </c>
      <c r="AB880" s="63" t="n">
        <v>-79172</v>
      </c>
      <c r="AC880" s="63" t="n">
        <v>-79172</v>
      </c>
      <c r="AE880" s="61" t="n">
        <v>0</v>
      </c>
      <c r="AF880" s="64" t="n">
        <v>-79172</v>
      </c>
      <c r="AG880" s="61" t="s">
        <v>1273</v>
      </c>
      <c r="AH880" s="62" t="n">
        <v>45291</v>
      </c>
      <c r="AI880" s="65" t="n">
        <v>17.59</v>
      </c>
      <c r="AJ880" s="61" t="s">
        <v>3614</v>
      </c>
      <c r="AK880" s="65" t="n">
        <v>17.59</v>
      </c>
      <c r="AL880" s="65" t="n">
        <v>17.59</v>
      </c>
      <c r="AM880" s="66" t="n">
        <v>-1392635.48</v>
      </c>
      <c r="AN880" s="66" t="n">
        <f aca="false">IF(J880="Listed Option",AF880*AL880,AM880)</f>
        <v>-1392635.48</v>
      </c>
      <c r="AO880" s="61" t="s">
        <v>1267</v>
      </c>
      <c r="AP880" s="61" t="n">
        <v>1</v>
      </c>
      <c r="AQ880" s="61" t="n">
        <v>1</v>
      </c>
      <c r="AV880" s="61" t="s">
        <v>6968</v>
      </c>
      <c r="AW880" s="61" t="s">
        <v>4070</v>
      </c>
      <c r="AY880" s="61" t="s">
        <v>6969</v>
      </c>
      <c r="AZ880" s="61" t="s">
        <v>6969</v>
      </c>
      <c r="BA880" s="61" t="s">
        <v>6969</v>
      </c>
      <c r="BB880" s="67" t="n">
        <v>0</v>
      </c>
      <c r="BE880" s="61" t="n">
        <v>238575</v>
      </c>
      <c r="BF880" s="61" t="s">
        <v>6961</v>
      </c>
      <c r="BG880" s="61" t="s">
        <v>1157</v>
      </c>
      <c r="BH880" s="61" t="s">
        <v>1157</v>
      </c>
      <c r="BJ880" s="61" t="s">
        <v>6969</v>
      </c>
      <c r="BK880" s="61" t="s">
        <v>6969</v>
      </c>
      <c r="BL880" s="61" t="s">
        <v>6964</v>
      </c>
      <c r="BM880" s="61" t="s">
        <v>6964</v>
      </c>
      <c r="BN880" s="70" t="n">
        <v>-1392635.48</v>
      </c>
      <c r="BO880" s="68" t="n">
        <v>-1392635.48</v>
      </c>
      <c r="BP880" s="68" t="n">
        <v>-1392635.48</v>
      </c>
      <c r="BQ880" s="68" t="n">
        <v>-1392635.48</v>
      </c>
      <c r="BR880" s="69" t="n">
        <v>-79172</v>
      </c>
      <c r="BU880" s="68" t="n">
        <v>79172</v>
      </c>
    </row>
    <row r="881" customFormat="false" ht="15" hidden="true" customHeight="false" outlineLevel="0" collapsed="false">
      <c r="A881" s="61" t="s">
        <v>6970</v>
      </c>
      <c r="B881" s="61" t="s">
        <v>6971</v>
      </c>
      <c r="C881" s="62" t="n">
        <v>45291</v>
      </c>
      <c r="D881" s="62" t="n">
        <v>45291</v>
      </c>
      <c r="E881" s="61" t="s">
        <v>1259</v>
      </c>
      <c r="F881" s="61" t="s">
        <v>808</v>
      </c>
      <c r="G881" s="61" t="s">
        <v>6972</v>
      </c>
      <c r="H881" s="61" t="s">
        <v>6972</v>
      </c>
      <c r="I881" s="61" t="s">
        <v>6973</v>
      </c>
      <c r="J881" s="61" t="s">
        <v>1195</v>
      </c>
      <c r="K881" s="61" t="s">
        <v>1195</v>
      </c>
      <c r="L881" s="61" t="s">
        <v>1195</v>
      </c>
      <c r="N881" s="61" t="n">
        <v>34520</v>
      </c>
      <c r="O881" s="61" t="s">
        <v>1262</v>
      </c>
      <c r="P881" s="61" t="s">
        <v>6974</v>
      </c>
      <c r="Q881" s="61" t="s">
        <v>6975</v>
      </c>
      <c r="R881" s="61" t="s">
        <v>6975</v>
      </c>
      <c r="S881" s="61" t="str">
        <f aca="false">IF(J881="Listed Option",MID(R881,3,9),MID(Q881,3,9))</f>
        <v>808513105</v>
      </c>
      <c r="T881" s="61" t="n">
        <f aca="false">VLOOKUP(S881,'Output v4'!C:C,1,FALSE())</f>
        <v>808513105</v>
      </c>
      <c r="U881" s="61" t="s">
        <v>809</v>
      </c>
      <c r="V881" s="61" t="s">
        <v>6976</v>
      </c>
      <c r="W881" s="61" t="s">
        <v>6977</v>
      </c>
      <c r="Y881" s="61" t="s">
        <v>6978</v>
      </c>
      <c r="Z881" s="61" t="s">
        <v>1304</v>
      </c>
      <c r="AA881" s="61" t="s">
        <v>1305</v>
      </c>
      <c r="AB881" s="63" t="n">
        <v>3380</v>
      </c>
      <c r="AC881" s="63" t="n">
        <v>3380</v>
      </c>
      <c r="AE881" s="61" t="n">
        <v>0</v>
      </c>
      <c r="AF881" s="64" t="n">
        <v>3380</v>
      </c>
      <c r="AG881" s="61" t="s">
        <v>689</v>
      </c>
      <c r="AH881" s="62" t="n">
        <v>45291</v>
      </c>
      <c r="AI881" s="65" t="n">
        <v>68.8</v>
      </c>
      <c r="AJ881" s="61" t="s">
        <v>3614</v>
      </c>
      <c r="AK881" s="65" t="n">
        <v>68.8</v>
      </c>
      <c r="AL881" s="65" t="n">
        <v>68.8</v>
      </c>
      <c r="AM881" s="66" t="n">
        <v>232544</v>
      </c>
      <c r="AN881" s="66" t="n">
        <f aca="false">IF(J881="Listed Option",AF881*AL881,AM881)</f>
        <v>232544</v>
      </c>
      <c r="AO881" s="61" t="s">
        <v>1267</v>
      </c>
      <c r="AP881" s="61" t="n">
        <v>1</v>
      </c>
      <c r="AQ881" s="61" t="n">
        <v>1</v>
      </c>
      <c r="AV881" s="61" t="s">
        <v>6978</v>
      </c>
      <c r="AW881" s="61" t="s">
        <v>4070</v>
      </c>
      <c r="AY881" s="61" t="s">
        <v>6973</v>
      </c>
      <c r="AZ881" s="61" t="s">
        <v>6973</v>
      </c>
      <c r="BA881" s="61" t="s">
        <v>6973</v>
      </c>
      <c r="BB881" s="67" t="n">
        <v>0</v>
      </c>
      <c r="BE881" s="61" t="n">
        <v>238575</v>
      </c>
      <c r="BF881" s="61" t="s">
        <v>808</v>
      </c>
      <c r="BG881" s="61" t="s">
        <v>4084</v>
      </c>
      <c r="BH881" s="61" t="s">
        <v>4084</v>
      </c>
      <c r="BI881" s="61" t="s">
        <v>6973</v>
      </c>
      <c r="BJ881" s="61" t="s">
        <v>6973</v>
      </c>
      <c r="BK881" s="61" t="s">
        <v>6973</v>
      </c>
      <c r="BL881" s="61" t="s">
        <v>6975</v>
      </c>
      <c r="BM881" s="61" t="s">
        <v>6975</v>
      </c>
      <c r="BN881" s="70" t="n">
        <v>232544</v>
      </c>
      <c r="BO881" s="68" t="n">
        <v>232544</v>
      </c>
      <c r="BP881" s="68" t="n">
        <v>232544</v>
      </c>
      <c r="BQ881" s="68" t="n">
        <v>232544</v>
      </c>
      <c r="BR881" s="69" t="n">
        <v>3380</v>
      </c>
      <c r="BU881" s="68" t="n">
        <v>3380</v>
      </c>
    </row>
    <row r="882" customFormat="false" ht="15" hidden="true" customHeight="false" outlineLevel="0" collapsed="false">
      <c r="A882" s="61" t="s">
        <v>6979</v>
      </c>
      <c r="B882" s="61" t="s">
        <v>6980</v>
      </c>
      <c r="C882" s="62" t="n">
        <v>45291</v>
      </c>
      <c r="D882" s="62" t="n">
        <v>45291</v>
      </c>
      <c r="E882" s="61" t="s">
        <v>1259</v>
      </c>
      <c r="F882" s="61" t="s">
        <v>808</v>
      </c>
      <c r="G882" s="61" t="s">
        <v>6981</v>
      </c>
      <c r="H882" s="61" t="s">
        <v>6972</v>
      </c>
      <c r="I882" s="61" t="s">
        <v>6973</v>
      </c>
      <c r="J882" s="61" t="s">
        <v>1196</v>
      </c>
      <c r="K882" s="61" t="s">
        <v>4088</v>
      </c>
      <c r="L882" s="61" t="s">
        <v>4089</v>
      </c>
      <c r="M882" s="61" t="s">
        <v>1197</v>
      </c>
      <c r="N882" s="61" t="n">
        <v>174356922</v>
      </c>
      <c r="O882" s="61" t="s">
        <v>1262</v>
      </c>
      <c r="P882" s="61" t="s">
        <v>6982</v>
      </c>
      <c r="R882" s="61" t="s">
        <v>6975</v>
      </c>
      <c r="S882" s="61" t="str">
        <f aca="false">IF(J882="Listed Option",MID(R882,3,9),MID(Q882,3,9))</f>
        <v>808513105</v>
      </c>
      <c r="T882" s="61" t="n">
        <f aca="false">VLOOKUP(S882,'Output v4'!C:C,1,FALSE())</f>
        <v>808513105</v>
      </c>
      <c r="W882" s="61" t="s">
        <v>6983</v>
      </c>
      <c r="X882" s="61" t="s">
        <v>6984</v>
      </c>
      <c r="Y882" s="61" t="s">
        <v>6985</v>
      </c>
      <c r="Z882" s="61" t="s">
        <v>1304</v>
      </c>
      <c r="AA882" s="61" t="s">
        <v>1305</v>
      </c>
      <c r="AB882" s="63" t="n">
        <v>243</v>
      </c>
      <c r="AC882" s="63" t="n">
        <v>243</v>
      </c>
      <c r="AD882" s="61" t="n">
        <v>100</v>
      </c>
      <c r="AE882" s="61" t="n">
        <v>0</v>
      </c>
      <c r="AF882" s="64" t="n">
        <v>24300</v>
      </c>
      <c r="AG882" s="61" t="s">
        <v>689</v>
      </c>
      <c r="AH882" s="62" t="n">
        <v>45291</v>
      </c>
      <c r="AI882" s="65" t="n">
        <v>2.175</v>
      </c>
      <c r="AJ882" s="61" t="s">
        <v>1266</v>
      </c>
      <c r="AK882" s="65" t="n">
        <v>2.175</v>
      </c>
      <c r="AL882" s="65" t="n">
        <v>68.8</v>
      </c>
      <c r="AM882" s="66" t="n">
        <v>52852.5</v>
      </c>
      <c r="AN882" s="66" t="n">
        <f aca="false">IF(J882="Listed Option",AF882*AL882,AM882)</f>
        <v>1671840</v>
      </c>
      <c r="AO882" s="61" t="s">
        <v>1267</v>
      </c>
      <c r="AP882" s="61" t="n">
        <v>100</v>
      </c>
      <c r="AQ882" s="61" t="n">
        <v>100</v>
      </c>
      <c r="AV882" s="61" t="s">
        <v>6978</v>
      </c>
      <c r="AW882" s="61" t="s">
        <v>4070</v>
      </c>
      <c r="AY882" s="61" t="s">
        <v>6973</v>
      </c>
      <c r="AZ882" s="61" t="s">
        <v>6973</v>
      </c>
      <c r="BA882" s="61" t="s">
        <v>6973</v>
      </c>
      <c r="BB882" s="67" t="n">
        <v>0</v>
      </c>
      <c r="BE882" s="61" t="n">
        <v>238575</v>
      </c>
      <c r="BG882" s="61" t="s">
        <v>4084</v>
      </c>
      <c r="BJ882" s="61" t="s">
        <v>6973</v>
      </c>
      <c r="BL882" s="61" t="s">
        <v>6975</v>
      </c>
      <c r="BM882" s="61" t="s">
        <v>6975</v>
      </c>
      <c r="BN882" s="70" t="n">
        <v>-1671840</v>
      </c>
      <c r="BO882" s="68" t="n">
        <v>1671840</v>
      </c>
      <c r="BP882" s="68" t="n">
        <v>528.525</v>
      </c>
      <c r="BQ882" s="68" t="n">
        <v>528.525</v>
      </c>
      <c r="BR882" s="69" t="n">
        <v>243</v>
      </c>
      <c r="BS882" s="63" t="n">
        <v>243</v>
      </c>
      <c r="BU882" s="68" t="n">
        <v>243</v>
      </c>
    </row>
    <row r="883" customFormat="false" ht="15" hidden="true" customHeight="false" outlineLevel="0" collapsed="false">
      <c r="A883" s="61" t="s">
        <v>6986</v>
      </c>
      <c r="B883" s="61" t="s">
        <v>6987</v>
      </c>
      <c r="C883" s="62" t="n">
        <v>45291</v>
      </c>
      <c r="D883" s="62" t="n">
        <v>45291</v>
      </c>
      <c r="E883" s="61" t="s">
        <v>1259</v>
      </c>
      <c r="F883" s="61" t="s">
        <v>808</v>
      </c>
      <c r="G883" s="61" t="s">
        <v>6988</v>
      </c>
      <c r="H883" s="61" t="s">
        <v>6972</v>
      </c>
      <c r="I883" s="61" t="s">
        <v>6973</v>
      </c>
      <c r="J883" s="61" t="s">
        <v>1196</v>
      </c>
      <c r="K883" s="61" t="s">
        <v>4088</v>
      </c>
      <c r="L883" s="61" t="s">
        <v>4277</v>
      </c>
      <c r="M883" s="61" t="s">
        <v>1198</v>
      </c>
      <c r="N883" s="61" t="n">
        <v>174357019</v>
      </c>
      <c r="O883" s="61" t="s">
        <v>1262</v>
      </c>
      <c r="P883" s="61" t="s">
        <v>6989</v>
      </c>
      <c r="R883" s="61" t="s">
        <v>6975</v>
      </c>
      <c r="S883" s="61" t="str">
        <f aca="false">IF(J883="Listed Option",MID(R883,3,9),MID(Q883,3,9))</f>
        <v>808513105</v>
      </c>
      <c r="T883" s="61" t="n">
        <f aca="false">VLOOKUP(S883,'Output v4'!C:C,1,FALSE())</f>
        <v>808513105</v>
      </c>
      <c r="W883" s="61" t="s">
        <v>6990</v>
      </c>
      <c r="X883" s="61" t="s">
        <v>6991</v>
      </c>
      <c r="Y883" s="61" t="s">
        <v>6992</v>
      </c>
      <c r="Z883" s="61" t="s">
        <v>1304</v>
      </c>
      <c r="AA883" s="61" t="s">
        <v>1305</v>
      </c>
      <c r="AB883" s="63" t="n">
        <v>243</v>
      </c>
      <c r="AC883" s="63" t="n">
        <v>243</v>
      </c>
      <c r="AD883" s="61" t="n">
        <v>100</v>
      </c>
      <c r="AE883" s="61" t="n">
        <v>0</v>
      </c>
      <c r="AF883" s="64" t="n">
        <v>24300</v>
      </c>
      <c r="AG883" s="61" t="s">
        <v>689</v>
      </c>
      <c r="AH883" s="62" t="n">
        <v>45291</v>
      </c>
      <c r="AI883" s="65" t="n">
        <v>1.165</v>
      </c>
      <c r="AJ883" s="61" t="s">
        <v>1266</v>
      </c>
      <c r="AK883" s="65" t="n">
        <v>1.165</v>
      </c>
      <c r="AL883" s="65" t="n">
        <v>68.8</v>
      </c>
      <c r="AM883" s="66" t="n">
        <v>28309.5</v>
      </c>
      <c r="AN883" s="66" t="n">
        <f aca="false">IF(J883="Listed Option",AF883*AL883,AM883)</f>
        <v>1671840</v>
      </c>
      <c r="AO883" s="61" t="s">
        <v>1267</v>
      </c>
      <c r="AP883" s="61" t="n">
        <v>100</v>
      </c>
      <c r="AQ883" s="61" t="n">
        <v>100</v>
      </c>
      <c r="AV883" s="61" t="s">
        <v>6978</v>
      </c>
      <c r="AW883" s="61" t="s">
        <v>4070</v>
      </c>
      <c r="AY883" s="61" t="s">
        <v>6973</v>
      </c>
      <c r="AZ883" s="61" t="s">
        <v>6973</v>
      </c>
      <c r="BA883" s="61" t="s">
        <v>6973</v>
      </c>
      <c r="BB883" s="67" t="n">
        <v>0</v>
      </c>
      <c r="BE883" s="61" t="n">
        <v>238575</v>
      </c>
      <c r="BG883" s="61" t="s">
        <v>4084</v>
      </c>
      <c r="BJ883" s="61" t="s">
        <v>6973</v>
      </c>
      <c r="BL883" s="61" t="s">
        <v>6975</v>
      </c>
      <c r="BM883" s="61" t="s">
        <v>6975</v>
      </c>
      <c r="BN883" s="70" t="n">
        <v>1671840</v>
      </c>
      <c r="BO883" s="68" t="n">
        <v>1671840</v>
      </c>
      <c r="BP883" s="68" t="n">
        <v>283.095</v>
      </c>
      <c r="BQ883" s="68" t="n">
        <v>283.095</v>
      </c>
      <c r="BR883" s="69" t="n">
        <v>243</v>
      </c>
      <c r="BS883" s="63" t="n">
        <v>243</v>
      </c>
      <c r="BU883" s="68" t="n">
        <v>243</v>
      </c>
    </row>
    <row r="884" customFormat="false" ht="15" hidden="true" customHeight="false" outlineLevel="0" collapsed="false">
      <c r="A884" s="61" t="s">
        <v>6993</v>
      </c>
      <c r="B884" s="61" t="s">
        <v>6994</v>
      </c>
      <c r="C884" s="62" t="n">
        <v>45291</v>
      </c>
      <c r="D884" s="62" t="n">
        <v>45291</v>
      </c>
      <c r="E884" s="61" t="s">
        <v>1259</v>
      </c>
      <c r="F884" s="61" t="s">
        <v>808</v>
      </c>
      <c r="G884" s="61" t="s">
        <v>6995</v>
      </c>
      <c r="H884" s="61" t="s">
        <v>6972</v>
      </c>
      <c r="I884" s="61" t="s">
        <v>6973</v>
      </c>
      <c r="J884" s="61" t="s">
        <v>1196</v>
      </c>
      <c r="K884" s="61" t="s">
        <v>4088</v>
      </c>
      <c r="L884" s="61" t="s">
        <v>4089</v>
      </c>
      <c r="M884" s="61" t="s">
        <v>1197</v>
      </c>
      <c r="N884" s="61" t="n">
        <v>175413061</v>
      </c>
      <c r="O884" s="61" t="s">
        <v>1262</v>
      </c>
      <c r="P884" s="61" t="s">
        <v>6996</v>
      </c>
      <c r="R884" s="61" t="s">
        <v>6975</v>
      </c>
      <c r="S884" s="61" t="str">
        <f aca="false">IF(J884="Listed Option",MID(R884,3,9),MID(Q884,3,9))</f>
        <v>808513105</v>
      </c>
      <c r="T884" s="61" t="n">
        <f aca="false">VLOOKUP(S884,'Output v4'!C:C,1,FALSE())</f>
        <v>808513105</v>
      </c>
      <c r="W884" s="61" t="s">
        <v>6997</v>
      </c>
      <c r="X884" s="61" t="s">
        <v>6998</v>
      </c>
      <c r="Y884" s="61" t="s">
        <v>6999</v>
      </c>
      <c r="Z884" s="61" t="s">
        <v>1304</v>
      </c>
      <c r="AA884" s="61" t="s">
        <v>1305</v>
      </c>
      <c r="AB884" s="63" t="n">
        <v>205</v>
      </c>
      <c r="AC884" s="63" t="n">
        <v>205</v>
      </c>
      <c r="AD884" s="61" t="n">
        <v>100</v>
      </c>
      <c r="AE884" s="61" t="n">
        <v>0</v>
      </c>
      <c r="AF884" s="64" t="n">
        <v>20500</v>
      </c>
      <c r="AG884" s="61" t="s">
        <v>689</v>
      </c>
      <c r="AH884" s="62" t="n">
        <v>45291</v>
      </c>
      <c r="AI884" s="65" t="n">
        <v>1.96</v>
      </c>
      <c r="AJ884" s="61" t="s">
        <v>1266</v>
      </c>
      <c r="AK884" s="65" t="n">
        <v>1.96</v>
      </c>
      <c r="AL884" s="65" t="n">
        <v>68.8</v>
      </c>
      <c r="AM884" s="66" t="n">
        <v>40180</v>
      </c>
      <c r="AN884" s="66" t="n">
        <f aca="false">IF(J884="Listed Option",AF884*AL884,AM884)</f>
        <v>1410400</v>
      </c>
      <c r="AO884" s="61" t="s">
        <v>1267</v>
      </c>
      <c r="AP884" s="61" t="n">
        <v>100</v>
      </c>
      <c r="AQ884" s="61" t="n">
        <v>100</v>
      </c>
      <c r="AV884" s="61" t="s">
        <v>6978</v>
      </c>
      <c r="AW884" s="61" t="s">
        <v>4070</v>
      </c>
      <c r="AY884" s="61" t="s">
        <v>6973</v>
      </c>
      <c r="AZ884" s="61" t="s">
        <v>6973</v>
      </c>
      <c r="BA884" s="61" t="s">
        <v>6973</v>
      </c>
      <c r="BB884" s="67" t="n">
        <v>0</v>
      </c>
      <c r="BE884" s="61" t="n">
        <v>238575</v>
      </c>
      <c r="BG884" s="61" t="s">
        <v>4084</v>
      </c>
      <c r="BJ884" s="61" t="s">
        <v>6973</v>
      </c>
      <c r="BL884" s="61" t="s">
        <v>6975</v>
      </c>
      <c r="BM884" s="61" t="s">
        <v>6975</v>
      </c>
      <c r="BN884" s="70" t="n">
        <v>-1410400</v>
      </c>
      <c r="BO884" s="68" t="n">
        <v>1410400</v>
      </c>
      <c r="BP884" s="68" t="n">
        <v>401.8</v>
      </c>
      <c r="BQ884" s="68" t="n">
        <v>401.8</v>
      </c>
      <c r="BR884" s="69" t="n">
        <v>205</v>
      </c>
      <c r="BS884" s="63" t="n">
        <v>205</v>
      </c>
      <c r="BU884" s="68" t="n">
        <v>205</v>
      </c>
    </row>
    <row r="885" customFormat="false" ht="15" hidden="true" customHeight="false" outlineLevel="0" collapsed="false">
      <c r="A885" s="61" t="s">
        <v>7000</v>
      </c>
      <c r="B885" s="61" t="s">
        <v>7001</v>
      </c>
      <c r="C885" s="62" t="n">
        <v>45291</v>
      </c>
      <c r="D885" s="62" t="n">
        <v>45291</v>
      </c>
      <c r="E885" s="61" t="s">
        <v>1259</v>
      </c>
      <c r="F885" s="61" t="s">
        <v>808</v>
      </c>
      <c r="G885" s="61" t="s">
        <v>7002</v>
      </c>
      <c r="H885" s="61" t="s">
        <v>6972</v>
      </c>
      <c r="I885" s="61" t="s">
        <v>6973</v>
      </c>
      <c r="J885" s="61" t="s">
        <v>1196</v>
      </c>
      <c r="K885" s="61" t="s">
        <v>4088</v>
      </c>
      <c r="L885" s="61" t="s">
        <v>4277</v>
      </c>
      <c r="M885" s="61" t="s">
        <v>1198</v>
      </c>
      <c r="N885" s="61" t="n">
        <v>175413081</v>
      </c>
      <c r="O885" s="61" t="s">
        <v>1262</v>
      </c>
      <c r="P885" s="61" t="s">
        <v>7003</v>
      </c>
      <c r="R885" s="61" t="s">
        <v>6975</v>
      </c>
      <c r="S885" s="61" t="str">
        <f aca="false">IF(J885="Listed Option",MID(R885,3,9),MID(Q885,3,9))</f>
        <v>808513105</v>
      </c>
      <c r="T885" s="61" t="n">
        <f aca="false">VLOOKUP(S885,'Output v4'!C:C,1,FALSE())</f>
        <v>808513105</v>
      </c>
      <c r="W885" s="61" t="s">
        <v>7004</v>
      </c>
      <c r="X885" s="61" t="s">
        <v>7005</v>
      </c>
      <c r="Y885" s="61" t="s">
        <v>7006</v>
      </c>
      <c r="Z885" s="61" t="s">
        <v>1304</v>
      </c>
      <c r="AA885" s="61" t="s">
        <v>1305</v>
      </c>
      <c r="AB885" s="63" t="n">
        <v>530</v>
      </c>
      <c r="AC885" s="63" t="n">
        <v>530</v>
      </c>
      <c r="AD885" s="61" t="n">
        <v>100</v>
      </c>
      <c r="AE885" s="61" t="n">
        <v>0</v>
      </c>
      <c r="AF885" s="64" t="n">
        <v>53000</v>
      </c>
      <c r="AG885" s="61" t="s">
        <v>689</v>
      </c>
      <c r="AH885" s="62" t="n">
        <v>45291</v>
      </c>
      <c r="AI885" s="65" t="n">
        <v>1.035</v>
      </c>
      <c r="AJ885" s="61" t="s">
        <v>1266</v>
      </c>
      <c r="AK885" s="65" t="n">
        <v>1.035</v>
      </c>
      <c r="AL885" s="65" t="n">
        <v>68.8</v>
      </c>
      <c r="AM885" s="66" t="n">
        <v>54855</v>
      </c>
      <c r="AN885" s="66" t="n">
        <f aca="false">IF(J885="Listed Option",AF885*AL885,AM885)</f>
        <v>3646400</v>
      </c>
      <c r="AO885" s="61" t="s">
        <v>1267</v>
      </c>
      <c r="AP885" s="61" t="n">
        <v>100</v>
      </c>
      <c r="AQ885" s="61" t="n">
        <v>100</v>
      </c>
      <c r="AV885" s="61" t="s">
        <v>6978</v>
      </c>
      <c r="AW885" s="61" t="s">
        <v>4070</v>
      </c>
      <c r="AY885" s="61" t="s">
        <v>6973</v>
      </c>
      <c r="AZ885" s="61" t="s">
        <v>6973</v>
      </c>
      <c r="BA885" s="61" t="s">
        <v>6973</v>
      </c>
      <c r="BB885" s="67" t="n">
        <v>0</v>
      </c>
      <c r="BE885" s="61" t="n">
        <v>238575</v>
      </c>
      <c r="BG885" s="61" t="s">
        <v>4084</v>
      </c>
      <c r="BJ885" s="61" t="s">
        <v>6973</v>
      </c>
      <c r="BL885" s="61" t="s">
        <v>6975</v>
      </c>
      <c r="BM885" s="61" t="s">
        <v>6975</v>
      </c>
      <c r="BN885" s="70" t="n">
        <v>3646400</v>
      </c>
      <c r="BO885" s="68" t="n">
        <v>3646400</v>
      </c>
      <c r="BP885" s="68" t="n">
        <v>548.55</v>
      </c>
      <c r="BQ885" s="68" t="n">
        <v>548.55</v>
      </c>
      <c r="BR885" s="69" t="n">
        <v>530</v>
      </c>
      <c r="BS885" s="63" t="n">
        <v>530</v>
      </c>
      <c r="BU885" s="68" t="n">
        <v>530</v>
      </c>
    </row>
    <row r="886" customFormat="false" ht="15" hidden="true" customHeight="false" outlineLevel="0" collapsed="false">
      <c r="A886" s="61" t="s">
        <v>7007</v>
      </c>
      <c r="B886" s="61" t="s">
        <v>7008</v>
      </c>
      <c r="C886" s="62" t="n">
        <v>45291</v>
      </c>
      <c r="D886" s="62" t="n">
        <v>45291</v>
      </c>
      <c r="E886" s="61" t="s">
        <v>1259</v>
      </c>
      <c r="F886" s="61" t="s">
        <v>808</v>
      </c>
      <c r="G886" s="61" t="s">
        <v>7009</v>
      </c>
      <c r="H886" s="61" t="s">
        <v>6972</v>
      </c>
      <c r="I886" s="61" t="s">
        <v>6973</v>
      </c>
      <c r="J886" s="61" t="s">
        <v>1196</v>
      </c>
      <c r="K886" s="61" t="s">
        <v>4088</v>
      </c>
      <c r="L886" s="61" t="s">
        <v>4089</v>
      </c>
      <c r="M886" s="61" t="s">
        <v>1197</v>
      </c>
      <c r="N886" s="61" t="n">
        <v>175745961</v>
      </c>
      <c r="O886" s="61" t="s">
        <v>1262</v>
      </c>
      <c r="P886" s="61" t="s">
        <v>7010</v>
      </c>
      <c r="R886" s="61" t="s">
        <v>6975</v>
      </c>
      <c r="S886" s="61" t="str">
        <f aca="false">IF(J886="Listed Option",MID(R886,3,9),MID(Q886,3,9))</f>
        <v>808513105</v>
      </c>
      <c r="T886" s="61" t="n">
        <f aca="false">VLOOKUP(S886,'Output v4'!C:C,1,FALSE())</f>
        <v>808513105</v>
      </c>
      <c r="W886" s="61" t="s">
        <v>7011</v>
      </c>
      <c r="X886" s="61" t="s">
        <v>7012</v>
      </c>
      <c r="Y886" s="61" t="s">
        <v>7013</v>
      </c>
      <c r="Z886" s="61" t="s">
        <v>1304</v>
      </c>
      <c r="AA886" s="61" t="s">
        <v>1305</v>
      </c>
      <c r="AB886" s="63" t="n">
        <v>325</v>
      </c>
      <c r="AC886" s="63" t="n">
        <v>325</v>
      </c>
      <c r="AD886" s="61" t="n">
        <v>100</v>
      </c>
      <c r="AE886" s="61" t="n">
        <v>0</v>
      </c>
      <c r="AF886" s="64" t="n">
        <v>32500</v>
      </c>
      <c r="AG886" s="61" t="s">
        <v>689</v>
      </c>
      <c r="AH886" s="62" t="n">
        <v>45291</v>
      </c>
      <c r="AI886" s="65" t="n">
        <v>1.315</v>
      </c>
      <c r="AJ886" s="61" t="s">
        <v>1266</v>
      </c>
      <c r="AK886" s="65" t="n">
        <v>1.315</v>
      </c>
      <c r="AL886" s="65" t="n">
        <v>68.8</v>
      </c>
      <c r="AM886" s="66" t="n">
        <v>42737.5</v>
      </c>
      <c r="AN886" s="66" t="n">
        <f aca="false">IF(J886="Listed Option",AF886*AL886,AM886)</f>
        <v>2236000</v>
      </c>
      <c r="AO886" s="61" t="s">
        <v>1267</v>
      </c>
      <c r="AP886" s="61" t="n">
        <v>100</v>
      </c>
      <c r="AQ886" s="61" t="n">
        <v>100</v>
      </c>
      <c r="AV886" s="61" t="s">
        <v>6978</v>
      </c>
      <c r="AW886" s="61" t="s">
        <v>4070</v>
      </c>
      <c r="AY886" s="61" t="s">
        <v>6973</v>
      </c>
      <c r="AZ886" s="61" t="s">
        <v>6973</v>
      </c>
      <c r="BA886" s="61" t="s">
        <v>6973</v>
      </c>
      <c r="BB886" s="67" t="n">
        <v>0</v>
      </c>
      <c r="BE886" s="61" t="n">
        <v>238575</v>
      </c>
      <c r="BG886" s="61" t="s">
        <v>4084</v>
      </c>
      <c r="BJ886" s="61" t="s">
        <v>6973</v>
      </c>
      <c r="BL886" s="61" t="s">
        <v>6975</v>
      </c>
      <c r="BM886" s="61" t="s">
        <v>6975</v>
      </c>
      <c r="BN886" s="70" t="n">
        <v>-2236000</v>
      </c>
      <c r="BO886" s="68" t="n">
        <v>2236000</v>
      </c>
      <c r="BP886" s="68" t="n">
        <v>427.375</v>
      </c>
      <c r="BQ886" s="68" t="n">
        <v>427.375</v>
      </c>
      <c r="BR886" s="69" t="n">
        <v>325</v>
      </c>
      <c r="BS886" s="63" t="n">
        <v>325</v>
      </c>
      <c r="BU886" s="68" t="n">
        <v>325</v>
      </c>
    </row>
    <row r="887" customFormat="false" ht="15" hidden="true" customHeight="false" outlineLevel="0" collapsed="false">
      <c r="A887" s="61" t="s">
        <v>7014</v>
      </c>
      <c r="B887" s="61" t="s">
        <v>7015</v>
      </c>
      <c r="C887" s="62" t="n">
        <v>45291</v>
      </c>
      <c r="D887" s="62" t="n">
        <v>45291</v>
      </c>
      <c r="E887" s="61" t="s">
        <v>1259</v>
      </c>
      <c r="F887" s="61" t="s">
        <v>810</v>
      </c>
      <c r="G887" s="61" t="s">
        <v>7016</v>
      </c>
      <c r="H887" s="61" t="s">
        <v>7016</v>
      </c>
      <c r="I887" s="61" t="s">
        <v>7017</v>
      </c>
      <c r="J887" s="61" t="s">
        <v>1195</v>
      </c>
      <c r="K887" s="61" t="s">
        <v>1195</v>
      </c>
      <c r="L887" s="61" t="s">
        <v>1195</v>
      </c>
      <c r="N887" s="61" t="n">
        <v>1228157</v>
      </c>
      <c r="O887" s="61" t="s">
        <v>1262</v>
      </c>
      <c r="P887" s="61" t="s">
        <v>7018</v>
      </c>
      <c r="Q887" s="61" t="s">
        <v>7019</v>
      </c>
      <c r="R887" s="61" t="s">
        <v>7019</v>
      </c>
      <c r="S887" s="61" t="str">
        <f aca="false">IF(J887="Listed Option",MID(R887,3,9),MID(Q887,3,9))</f>
        <v>16115Q308</v>
      </c>
      <c r="T887" s="61" t="str">
        <f aca="false">VLOOKUP(S887,'Output v4'!C:C,1,FALSE())</f>
        <v>16115Q308</v>
      </c>
      <c r="U887" s="61" t="s">
        <v>88</v>
      </c>
      <c r="V887" s="61" t="s">
        <v>7020</v>
      </c>
      <c r="W887" s="61" t="s">
        <v>7021</v>
      </c>
      <c r="Y887" s="61" t="s">
        <v>7022</v>
      </c>
      <c r="Z887" s="61" t="s">
        <v>4074</v>
      </c>
      <c r="AA887" s="61" t="s">
        <v>4075</v>
      </c>
      <c r="AB887" s="63" t="n">
        <v>23605</v>
      </c>
      <c r="AC887" s="63" t="n">
        <v>23605</v>
      </c>
      <c r="AE887" s="61" t="n">
        <v>0</v>
      </c>
      <c r="AF887" s="64" t="n">
        <v>23605</v>
      </c>
      <c r="AG887" s="61" t="s">
        <v>689</v>
      </c>
      <c r="AH887" s="62" t="n">
        <v>45291</v>
      </c>
      <c r="AI887" s="65" t="n">
        <v>136.33</v>
      </c>
      <c r="AJ887" s="61" t="s">
        <v>3614</v>
      </c>
      <c r="AK887" s="65" t="n">
        <v>136.33</v>
      </c>
      <c r="AL887" s="65" t="n">
        <v>136.33</v>
      </c>
      <c r="AM887" s="66" t="n">
        <v>3218069.65</v>
      </c>
      <c r="AN887" s="66" t="n">
        <f aca="false">IF(J887="Listed Option",AF887*AL887,AM887)</f>
        <v>3218069.65</v>
      </c>
      <c r="AO887" s="61" t="s">
        <v>1267</v>
      </c>
      <c r="AP887" s="61" t="n">
        <v>1</v>
      </c>
      <c r="AQ887" s="61" t="n">
        <v>1</v>
      </c>
      <c r="AV887" s="61" t="s">
        <v>7022</v>
      </c>
      <c r="AW887" s="61" t="s">
        <v>4070</v>
      </c>
      <c r="AY887" s="61" t="s">
        <v>7017</v>
      </c>
      <c r="AZ887" s="61" t="s">
        <v>7017</v>
      </c>
      <c r="BA887" s="61" t="s">
        <v>7017</v>
      </c>
      <c r="BB887" s="67" t="n">
        <v>0</v>
      </c>
      <c r="BE887" s="61" t="n">
        <v>241450</v>
      </c>
      <c r="BF887" s="61" t="s">
        <v>810</v>
      </c>
      <c r="BG887" s="61" t="s">
        <v>4084</v>
      </c>
      <c r="BH887" s="61" t="s">
        <v>4084</v>
      </c>
      <c r="BI887" s="61" t="s">
        <v>7017</v>
      </c>
      <c r="BJ887" s="61" t="s">
        <v>7017</v>
      </c>
      <c r="BK887" s="61" t="s">
        <v>7017</v>
      </c>
      <c r="BL887" s="61" t="s">
        <v>7019</v>
      </c>
      <c r="BM887" s="61" t="s">
        <v>7019</v>
      </c>
      <c r="BN887" s="70" t="n">
        <v>3218069.65</v>
      </c>
      <c r="BO887" s="68" t="n">
        <v>3218069.65</v>
      </c>
      <c r="BP887" s="68" t="n">
        <v>3218069.65</v>
      </c>
      <c r="BQ887" s="68" t="n">
        <v>3218069.65</v>
      </c>
      <c r="BR887" s="69" t="n">
        <v>23605</v>
      </c>
      <c r="BU887" s="68" t="n">
        <v>23605</v>
      </c>
    </row>
    <row r="888" customFormat="false" ht="15" hidden="true" customHeight="false" outlineLevel="0" collapsed="false">
      <c r="A888" s="61" t="s">
        <v>7023</v>
      </c>
      <c r="B888" s="61" t="s">
        <v>7024</v>
      </c>
      <c r="C888" s="62" t="n">
        <v>45291</v>
      </c>
      <c r="D888" s="62" t="n">
        <v>45291</v>
      </c>
      <c r="E888" s="61" t="s">
        <v>1259</v>
      </c>
      <c r="F888" s="61" t="s">
        <v>810</v>
      </c>
      <c r="G888" s="61" t="s">
        <v>7025</v>
      </c>
      <c r="H888" s="61" t="s">
        <v>7025</v>
      </c>
      <c r="I888" s="61" t="s">
        <v>7017</v>
      </c>
      <c r="J888" s="61" t="s">
        <v>1199</v>
      </c>
      <c r="K888" s="61" t="s">
        <v>4065</v>
      </c>
      <c r="L888" s="61" t="s">
        <v>4065</v>
      </c>
      <c r="N888" s="61" t="n">
        <v>169388962</v>
      </c>
      <c r="O888" s="61" t="s">
        <v>1262</v>
      </c>
      <c r="P888" s="61" t="s">
        <v>7026</v>
      </c>
      <c r="Q888" s="61" t="s">
        <v>7027</v>
      </c>
      <c r="R888" s="61" t="s">
        <v>7027</v>
      </c>
      <c r="S888" s="61" t="str">
        <f aca="false">IF(J888="Listed Option",MID(R888,3,9),MID(Q888,3,9))</f>
        <v>16115QAG5</v>
      </c>
      <c r="T888" s="61" t="e">
        <f aca="false">VLOOKUP(S888,'Output v4'!C:C,1,FALSE())</f>
        <v>#N/A</v>
      </c>
      <c r="U888" s="61" t="s">
        <v>7028</v>
      </c>
      <c r="V888" s="61" t="s">
        <v>7029</v>
      </c>
      <c r="Z888" s="61" t="s">
        <v>4074</v>
      </c>
      <c r="AA888" s="61" t="s">
        <v>4075</v>
      </c>
      <c r="AB888" s="63" t="n">
        <v>-32822</v>
      </c>
      <c r="AC888" s="63" t="n">
        <v>-32822000</v>
      </c>
      <c r="AE888" s="61" t="n">
        <v>1000</v>
      </c>
      <c r="AF888" s="64" t="n">
        <v>-32822000</v>
      </c>
      <c r="AG888" s="61" t="s">
        <v>1273</v>
      </c>
      <c r="AH888" s="62" t="n">
        <v>45291</v>
      </c>
      <c r="AI888" s="65" t="n">
        <v>1.087001</v>
      </c>
      <c r="AJ888" s="61" t="s">
        <v>1266</v>
      </c>
      <c r="AK888" s="65" t="n">
        <v>1.087001</v>
      </c>
      <c r="AL888" s="65" t="n">
        <v>1.087001</v>
      </c>
      <c r="AM888" s="66" t="n">
        <v>-35677546.822</v>
      </c>
      <c r="AN888" s="66" t="n">
        <f aca="false">IF(J888="Listed Option",AF888*AL888,AM888)</f>
        <v>-35677546.822</v>
      </c>
      <c r="AO888" s="61" t="s">
        <v>1267</v>
      </c>
      <c r="AW888" s="61" t="s">
        <v>4070</v>
      </c>
      <c r="AY888" s="61" t="s">
        <v>7025</v>
      </c>
      <c r="BA888" s="61" t="s">
        <v>7025</v>
      </c>
      <c r="BB888" s="67" t="n">
        <v>0</v>
      </c>
      <c r="BE888" s="61" t="n">
        <v>241450</v>
      </c>
      <c r="BF888" s="61" t="s">
        <v>810</v>
      </c>
      <c r="BG888" s="61" t="s">
        <v>4084</v>
      </c>
      <c r="BH888" s="61" t="s">
        <v>4084</v>
      </c>
      <c r="BI888" s="61" t="s">
        <v>7017</v>
      </c>
      <c r="BJ888" s="61" t="s">
        <v>7025</v>
      </c>
      <c r="BL888" s="61" t="s">
        <v>7027</v>
      </c>
      <c r="BM888" s="61" t="s">
        <v>7027</v>
      </c>
      <c r="BN888" s="70" t="n">
        <v>-32822000</v>
      </c>
      <c r="BP888" s="68" t="n">
        <v>-35677546.822</v>
      </c>
      <c r="BQ888" s="68" t="n">
        <v>-35677546.822</v>
      </c>
      <c r="BR888" s="69" t="n">
        <v>-32822000</v>
      </c>
      <c r="BS888" s="63" t="n">
        <v>-32822</v>
      </c>
      <c r="BU888" s="68" t="n">
        <v>32822000</v>
      </c>
    </row>
    <row r="889" customFormat="false" ht="15" hidden="true" customHeight="false" outlineLevel="0" collapsed="false">
      <c r="A889" s="61" t="s">
        <v>7030</v>
      </c>
      <c r="B889" s="61" t="s">
        <v>7031</v>
      </c>
      <c r="C889" s="62" t="n">
        <v>45291</v>
      </c>
      <c r="D889" s="62" t="n">
        <v>45291</v>
      </c>
      <c r="E889" s="61" t="s">
        <v>1259</v>
      </c>
      <c r="F889" s="61" t="s">
        <v>811</v>
      </c>
      <c r="G889" s="61" t="s">
        <v>7032</v>
      </c>
      <c r="H889" s="61" t="s">
        <v>7032</v>
      </c>
      <c r="I889" s="61" t="s">
        <v>7033</v>
      </c>
      <c r="J889" s="61" t="s">
        <v>1195</v>
      </c>
      <c r="K889" s="61" t="s">
        <v>1195</v>
      </c>
      <c r="L889" s="61" t="s">
        <v>1195</v>
      </c>
      <c r="N889" s="61" t="n">
        <v>19536959</v>
      </c>
      <c r="O889" s="61" t="s">
        <v>1262</v>
      </c>
      <c r="P889" s="61" t="s">
        <v>7034</v>
      </c>
      <c r="Q889" s="61" t="s">
        <v>7035</v>
      </c>
      <c r="R889" s="61" t="s">
        <v>7035</v>
      </c>
      <c r="S889" s="61" t="str">
        <f aca="false">IF(J889="Listed Option",MID(R889,3,9),MID(Q889,3,9))</f>
        <v>163086101</v>
      </c>
      <c r="T889" s="61" t="e">
        <f aca="false">VLOOKUP(S889,'Output v4'!C:C,1,FALSE())</f>
        <v>#N/A</v>
      </c>
      <c r="U889" s="61" t="s">
        <v>7036</v>
      </c>
      <c r="V889" s="61" t="s">
        <v>7037</v>
      </c>
      <c r="W889" s="61" t="s">
        <v>7038</v>
      </c>
      <c r="Y889" s="61" t="s">
        <v>7039</v>
      </c>
      <c r="Z889" s="61" t="s">
        <v>1304</v>
      </c>
      <c r="AA889" s="61" t="s">
        <v>1305</v>
      </c>
      <c r="AB889" s="63" t="n">
        <v>-45400</v>
      </c>
      <c r="AC889" s="63" t="n">
        <v>-45400</v>
      </c>
      <c r="AE889" s="61" t="n">
        <v>0</v>
      </c>
      <c r="AF889" s="64" t="n">
        <v>-45400</v>
      </c>
      <c r="AG889" s="61" t="s">
        <v>1273</v>
      </c>
      <c r="AH889" s="62" t="n">
        <v>45291</v>
      </c>
      <c r="AI889" s="65" t="n">
        <v>29.43</v>
      </c>
      <c r="AJ889" s="61" t="s">
        <v>3614</v>
      </c>
      <c r="AK889" s="65" t="n">
        <v>29.43</v>
      </c>
      <c r="AL889" s="65" t="n">
        <v>29.43</v>
      </c>
      <c r="AM889" s="66" t="n">
        <v>-1336122</v>
      </c>
      <c r="AN889" s="66" t="n">
        <f aca="false">IF(J889="Listed Option",AF889*AL889,AM889)</f>
        <v>-1336122</v>
      </c>
      <c r="AO889" s="61" t="s">
        <v>1267</v>
      </c>
      <c r="AP889" s="61" t="n">
        <v>1</v>
      </c>
      <c r="AQ889" s="61" t="n">
        <v>1</v>
      </c>
      <c r="AV889" s="61" t="s">
        <v>7039</v>
      </c>
      <c r="AW889" s="61" t="s">
        <v>4070</v>
      </c>
      <c r="AY889" s="61" t="s">
        <v>7033</v>
      </c>
      <c r="AZ889" s="61" t="s">
        <v>7033</v>
      </c>
      <c r="BA889" s="61" t="s">
        <v>7033</v>
      </c>
      <c r="BB889" s="67" t="n">
        <v>0</v>
      </c>
      <c r="BE889" s="61" t="n">
        <v>238575</v>
      </c>
      <c r="BF889" s="61" t="s">
        <v>811</v>
      </c>
      <c r="BG889" s="61" t="s">
        <v>4084</v>
      </c>
      <c r="BH889" s="61" t="s">
        <v>4084</v>
      </c>
      <c r="BI889" s="61" t="s">
        <v>7033</v>
      </c>
      <c r="BJ889" s="61" t="s">
        <v>7033</v>
      </c>
      <c r="BK889" s="61" t="s">
        <v>7033</v>
      </c>
      <c r="BL889" s="61" t="s">
        <v>7035</v>
      </c>
      <c r="BM889" s="61" t="s">
        <v>7035</v>
      </c>
      <c r="BN889" s="70" t="n">
        <v>-1336122</v>
      </c>
      <c r="BO889" s="68" t="n">
        <v>-1336122</v>
      </c>
      <c r="BP889" s="68" t="n">
        <v>-1336122</v>
      </c>
      <c r="BQ889" s="68" t="n">
        <v>-1336122</v>
      </c>
      <c r="BR889" s="69" t="n">
        <v>-45400</v>
      </c>
      <c r="BU889" s="68" t="n">
        <v>45400</v>
      </c>
    </row>
    <row r="890" customFormat="false" ht="15" hidden="true" customHeight="false" outlineLevel="0" collapsed="false">
      <c r="A890" s="61" t="s">
        <v>7040</v>
      </c>
      <c r="B890" s="61" t="s">
        <v>7041</v>
      </c>
      <c r="C890" s="62" t="n">
        <v>45291</v>
      </c>
      <c r="D890" s="62" t="n">
        <v>45291</v>
      </c>
      <c r="E890" s="61" t="s">
        <v>1259</v>
      </c>
      <c r="F890" s="61" t="s">
        <v>811</v>
      </c>
      <c r="G890" s="61" t="s">
        <v>7042</v>
      </c>
      <c r="H890" s="61" t="s">
        <v>7032</v>
      </c>
      <c r="I890" s="61" t="s">
        <v>7033</v>
      </c>
      <c r="J890" s="61" t="s">
        <v>1199</v>
      </c>
      <c r="K890" s="61" t="s">
        <v>4543</v>
      </c>
      <c r="L890" s="61" t="s">
        <v>4543</v>
      </c>
      <c r="N890" s="61" t="n">
        <v>191246438</v>
      </c>
      <c r="O890" s="61" t="s">
        <v>1262</v>
      </c>
      <c r="P890" s="61" t="s">
        <v>7043</v>
      </c>
      <c r="Q890" s="61" t="s">
        <v>7044</v>
      </c>
      <c r="R890" s="61" t="s">
        <v>7035</v>
      </c>
      <c r="S890" s="61" t="str">
        <f aca="false">IF(J890="Listed Option",MID(R890,3,9),MID(Q890,3,9))</f>
        <v>163086AE1</v>
      </c>
      <c r="T890" s="61" t="str">
        <f aca="false">VLOOKUP(S890,'Output v4'!C:C,1,FALSE())</f>
        <v>163086AE1</v>
      </c>
      <c r="U890" s="61" t="s">
        <v>89</v>
      </c>
      <c r="V890" s="61" t="s">
        <v>7045</v>
      </c>
      <c r="Z890" s="61" t="s">
        <v>1304</v>
      </c>
      <c r="AA890" s="61" t="s">
        <v>1305</v>
      </c>
      <c r="AB890" s="63" t="n">
        <v>3000</v>
      </c>
      <c r="AC890" s="63" t="n">
        <v>3000000</v>
      </c>
      <c r="AE890" s="61" t="n">
        <v>1000</v>
      </c>
      <c r="AF890" s="64" t="n">
        <v>3000000</v>
      </c>
      <c r="AG890" s="61" t="s">
        <v>689</v>
      </c>
      <c r="AH890" s="62" t="n">
        <v>45291</v>
      </c>
      <c r="AI890" s="65" t="n">
        <v>0.950695</v>
      </c>
      <c r="AJ890" s="61" t="s">
        <v>1266</v>
      </c>
      <c r="AK890" s="65" t="n">
        <v>0.950695</v>
      </c>
      <c r="AL890" s="65" t="n">
        <v>29.43</v>
      </c>
      <c r="AM890" s="66" t="n">
        <v>2852085</v>
      </c>
      <c r="AN890" s="66" t="n">
        <f aca="false">IF(J890="Listed Option",AF890*AL890,AM890)</f>
        <v>2852085</v>
      </c>
      <c r="AO890" s="61" t="s">
        <v>1267</v>
      </c>
      <c r="AT890" s="62" t="n">
        <v>45289</v>
      </c>
      <c r="AU890" s="65" t="n">
        <v>0.964796456617143</v>
      </c>
      <c r="AV890" s="61" t="s">
        <v>7039</v>
      </c>
      <c r="AW890" s="61" t="s">
        <v>4070</v>
      </c>
      <c r="AY890" s="61" t="s">
        <v>7033</v>
      </c>
      <c r="AZ890" s="61" t="s">
        <v>7033</v>
      </c>
      <c r="BA890" s="61" t="s">
        <v>7033</v>
      </c>
      <c r="BB890" s="67" t="n">
        <v>16</v>
      </c>
      <c r="BE890" s="61" t="n">
        <v>238575</v>
      </c>
      <c r="BF890" s="61" t="s">
        <v>811</v>
      </c>
      <c r="BG890" s="61" t="s">
        <v>4084</v>
      </c>
      <c r="BH890" s="61" t="s">
        <v>4084</v>
      </c>
      <c r="BI890" s="61" t="s">
        <v>7033</v>
      </c>
      <c r="BJ890" s="61" t="s">
        <v>7033</v>
      </c>
      <c r="BL890" s="61" t="s">
        <v>7035</v>
      </c>
      <c r="BM890" s="61" t="s">
        <v>7035</v>
      </c>
      <c r="BN890" s="70" t="n">
        <v>3000000</v>
      </c>
      <c r="BP890" s="68" t="n">
        <v>2852085</v>
      </c>
      <c r="BQ890" s="68" t="n">
        <v>2852085</v>
      </c>
      <c r="BR890" s="69" t="n">
        <v>3000000</v>
      </c>
      <c r="BT890" s="63" t="n">
        <v>3000</v>
      </c>
      <c r="BU890" s="68" t="n">
        <v>3000000</v>
      </c>
    </row>
    <row r="891" customFormat="false" ht="15" hidden="true" customHeight="false" outlineLevel="0" collapsed="false">
      <c r="A891" s="61" t="s">
        <v>7046</v>
      </c>
      <c r="B891" s="61" t="s">
        <v>7047</v>
      </c>
      <c r="C891" s="62" t="n">
        <v>45291</v>
      </c>
      <c r="D891" s="62" t="n">
        <v>45291</v>
      </c>
      <c r="E891" s="61" t="s">
        <v>1259</v>
      </c>
      <c r="F891" s="61" t="s">
        <v>811</v>
      </c>
      <c r="G891" s="61" t="s">
        <v>7032</v>
      </c>
      <c r="H891" s="61" t="s">
        <v>7032</v>
      </c>
      <c r="I891" s="61" t="s">
        <v>7033</v>
      </c>
      <c r="J891" s="61" t="s">
        <v>1195</v>
      </c>
      <c r="K891" s="61" t="s">
        <v>1195</v>
      </c>
      <c r="L891" s="61" t="s">
        <v>1195</v>
      </c>
      <c r="N891" s="61" t="n">
        <v>19536959</v>
      </c>
      <c r="O891" s="61" t="s">
        <v>1262</v>
      </c>
      <c r="P891" s="61" t="s">
        <v>7034</v>
      </c>
      <c r="Q891" s="61" t="s">
        <v>7035</v>
      </c>
      <c r="R891" s="61" t="s">
        <v>7035</v>
      </c>
      <c r="S891" s="61" t="str">
        <f aca="false">IF(J891="Listed Option",MID(R891,3,9),MID(Q891,3,9))</f>
        <v>163086101</v>
      </c>
      <c r="T891" s="61" t="e">
        <f aca="false">VLOOKUP(S891,'Output v4'!C:C,1,FALSE())</f>
        <v>#N/A</v>
      </c>
      <c r="U891" s="61" t="s">
        <v>7036</v>
      </c>
      <c r="V891" s="61" t="s">
        <v>7037</v>
      </c>
      <c r="W891" s="61" t="s">
        <v>7038</v>
      </c>
      <c r="Y891" s="61" t="s">
        <v>7039</v>
      </c>
      <c r="Z891" s="61" t="s">
        <v>4029</v>
      </c>
      <c r="AA891" s="61" t="s">
        <v>4117</v>
      </c>
      <c r="AB891" s="63" t="n">
        <v>-21000</v>
      </c>
      <c r="AC891" s="63" t="n">
        <v>-21000</v>
      </c>
      <c r="AE891" s="61" t="n">
        <v>0</v>
      </c>
      <c r="AF891" s="64" t="n">
        <v>-21000</v>
      </c>
      <c r="AG891" s="61" t="s">
        <v>1273</v>
      </c>
      <c r="AH891" s="62" t="n">
        <v>45291</v>
      </c>
      <c r="AI891" s="65" t="n">
        <v>29.43</v>
      </c>
      <c r="AJ891" s="61" t="s">
        <v>3614</v>
      </c>
      <c r="AK891" s="65" t="n">
        <v>29.43</v>
      </c>
      <c r="AL891" s="65" t="n">
        <v>29.43</v>
      </c>
      <c r="AM891" s="66" t="n">
        <v>-618030</v>
      </c>
      <c r="AN891" s="66" t="n">
        <f aca="false">IF(J891="Listed Option",AF891*AL891,AM891)</f>
        <v>-618030</v>
      </c>
      <c r="AO891" s="61" t="s">
        <v>1267</v>
      </c>
      <c r="AP891" s="61" t="n">
        <v>1</v>
      </c>
      <c r="AQ891" s="61" t="n">
        <v>1</v>
      </c>
      <c r="AV891" s="61" t="s">
        <v>7039</v>
      </c>
      <c r="AW891" s="61" t="s">
        <v>4070</v>
      </c>
      <c r="AY891" s="61" t="s">
        <v>7033</v>
      </c>
      <c r="AZ891" s="61" t="s">
        <v>7033</v>
      </c>
      <c r="BA891" s="61" t="s">
        <v>7033</v>
      </c>
      <c r="BB891" s="67" t="n">
        <v>0</v>
      </c>
      <c r="BE891" s="61" t="n">
        <v>238587</v>
      </c>
      <c r="BF891" s="61" t="s">
        <v>811</v>
      </c>
      <c r="BG891" s="61" t="s">
        <v>4084</v>
      </c>
      <c r="BH891" s="61" t="s">
        <v>4084</v>
      </c>
      <c r="BI891" s="61" t="s">
        <v>7033</v>
      </c>
      <c r="BJ891" s="61" t="s">
        <v>7033</v>
      </c>
      <c r="BK891" s="61" t="s">
        <v>7033</v>
      </c>
      <c r="BL891" s="61" t="s">
        <v>7035</v>
      </c>
      <c r="BM891" s="61" t="s">
        <v>7035</v>
      </c>
      <c r="BN891" s="70" t="n">
        <v>-618030</v>
      </c>
      <c r="BO891" s="68" t="n">
        <v>-618030</v>
      </c>
      <c r="BP891" s="68" t="n">
        <v>-618030</v>
      </c>
      <c r="BQ891" s="68" t="n">
        <v>-618030</v>
      </c>
      <c r="BR891" s="69" t="n">
        <v>-21000</v>
      </c>
      <c r="BU891" s="68" t="n">
        <v>21000</v>
      </c>
    </row>
    <row r="892" customFormat="false" ht="15" hidden="true" customHeight="false" outlineLevel="0" collapsed="false">
      <c r="A892" s="61" t="s">
        <v>7048</v>
      </c>
      <c r="B892" s="61" t="s">
        <v>7049</v>
      </c>
      <c r="C892" s="62" t="n">
        <v>45291</v>
      </c>
      <c r="D892" s="62" t="n">
        <v>45291</v>
      </c>
      <c r="E892" s="61" t="s">
        <v>1259</v>
      </c>
      <c r="F892" s="61" t="s">
        <v>811</v>
      </c>
      <c r="G892" s="61" t="s">
        <v>7042</v>
      </c>
      <c r="H892" s="61" t="s">
        <v>7032</v>
      </c>
      <c r="I892" s="61" t="s">
        <v>7033</v>
      </c>
      <c r="J892" s="61" t="s">
        <v>1199</v>
      </c>
      <c r="K892" s="61" t="s">
        <v>4543</v>
      </c>
      <c r="L892" s="61" t="s">
        <v>4543</v>
      </c>
      <c r="N892" s="61" t="n">
        <v>191246438</v>
      </c>
      <c r="O892" s="61" t="s">
        <v>1262</v>
      </c>
      <c r="P892" s="61" t="s">
        <v>7043</v>
      </c>
      <c r="Q892" s="61" t="s">
        <v>7044</v>
      </c>
      <c r="R892" s="61" t="s">
        <v>7035</v>
      </c>
      <c r="S892" s="61" t="str">
        <f aca="false">IF(J892="Listed Option",MID(R892,3,9),MID(Q892,3,9))</f>
        <v>163086AE1</v>
      </c>
      <c r="T892" s="61" t="str">
        <f aca="false">VLOOKUP(S892,'Output v4'!C:C,1,FALSE())</f>
        <v>163086AE1</v>
      </c>
      <c r="U892" s="61" t="s">
        <v>89</v>
      </c>
      <c r="V892" s="61" t="s">
        <v>7045</v>
      </c>
      <c r="Z892" s="61" t="s">
        <v>4029</v>
      </c>
      <c r="AA892" s="61" t="s">
        <v>4117</v>
      </c>
      <c r="AB892" s="63" t="n">
        <v>1500</v>
      </c>
      <c r="AC892" s="63" t="n">
        <v>1500000</v>
      </c>
      <c r="AE892" s="61" t="n">
        <v>1000</v>
      </c>
      <c r="AF892" s="64" t="n">
        <v>1500000</v>
      </c>
      <c r="AG892" s="61" t="s">
        <v>689</v>
      </c>
      <c r="AH892" s="62" t="n">
        <v>45291</v>
      </c>
      <c r="AI892" s="65" t="n">
        <v>0.950695</v>
      </c>
      <c r="AJ892" s="61" t="s">
        <v>1266</v>
      </c>
      <c r="AK892" s="65" t="n">
        <v>0.950695</v>
      </c>
      <c r="AL892" s="65" t="n">
        <v>29.43</v>
      </c>
      <c r="AM892" s="66" t="n">
        <v>1426042.5</v>
      </c>
      <c r="AN892" s="66" t="n">
        <f aca="false">IF(J892="Listed Option",AF892*AL892,AM892)</f>
        <v>1426042.5</v>
      </c>
      <c r="AO892" s="61" t="s">
        <v>1267</v>
      </c>
      <c r="AT892" s="62" t="n">
        <v>45289</v>
      </c>
      <c r="AU892" s="65" t="n">
        <v>0.964796456617143</v>
      </c>
      <c r="AV892" s="61" t="s">
        <v>7039</v>
      </c>
      <c r="AW892" s="61" t="s">
        <v>4070</v>
      </c>
      <c r="AY892" s="61" t="s">
        <v>7033</v>
      </c>
      <c r="AZ892" s="61" t="s">
        <v>7033</v>
      </c>
      <c r="BA892" s="61" t="s">
        <v>7033</v>
      </c>
      <c r="BB892" s="67" t="n">
        <v>16</v>
      </c>
      <c r="BE892" s="61" t="n">
        <v>238587</v>
      </c>
      <c r="BF892" s="61" t="s">
        <v>811</v>
      </c>
      <c r="BG892" s="61" t="s">
        <v>4084</v>
      </c>
      <c r="BH892" s="61" t="s">
        <v>4084</v>
      </c>
      <c r="BI892" s="61" t="s">
        <v>7033</v>
      </c>
      <c r="BJ892" s="61" t="s">
        <v>7033</v>
      </c>
      <c r="BL892" s="61" t="s">
        <v>7035</v>
      </c>
      <c r="BM892" s="61" t="s">
        <v>7035</v>
      </c>
      <c r="BN892" s="70" t="n">
        <v>1500000</v>
      </c>
      <c r="BP892" s="68" t="n">
        <v>1426042.5</v>
      </c>
      <c r="BQ892" s="68" t="n">
        <v>1426042.5</v>
      </c>
      <c r="BR892" s="69" t="n">
        <v>1500000</v>
      </c>
      <c r="BT892" s="63" t="n">
        <v>1500</v>
      </c>
      <c r="BU892" s="68" t="n">
        <v>1500000</v>
      </c>
    </row>
    <row r="893" customFormat="false" ht="15" hidden="true" customHeight="false" outlineLevel="0" collapsed="false">
      <c r="A893" s="61" t="s">
        <v>7050</v>
      </c>
      <c r="B893" s="61" t="s">
        <v>7051</v>
      </c>
      <c r="C893" s="62" t="n">
        <v>45291</v>
      </c>
      <c r="D893" s="62" t="n">
        <v>45291</v>
      </c>
      <c r="E893" s="61" t="s">
        <v>1259</v>
      </c>
      <c r="F893" s="61" t="s">
        <v>811</v>
      </c>
      <c r="G893" s="61" t="s">
        <v>7032</v>
      </c>
      <c r="H893" s="61" t="s">
        <v>7032</v>
      </c>
      <c r="I893" s="61" t="s">
        <v>7033</v>
      </c>
      <c r="J893" s="61" t="s">
        <v>1195</v>
      </c>
      <c r="K893" s="61" t="s">
        <v>1195</v>
      </c>
      <c r="L893" s="61" t="s">
        <v>1195</v>
      </c>
      <c r="N893" s="61" t="n">
        <v>19536959</v>
      </c>
      <c r="O893" s="61" t="s">
        <v>1262</v>
      </c>
      <c r="P893" s="61" t="s">
        <v>7034</v>
      </c>
      <c r="Q893" s="61" t="s">
        <v>7035</v>
      </c>
      <c r="R893" s="61" t="s">
        <v>7035</v>
      </c>
      <c r="S893" s="61" t="str">
        <f aca="false">IF(J893="Listed Option",MID(R893,3,9),MID(Q893,3,9))</f>
        <v>163086101</v>
      </c>
      <c r="T893" s="61" t="e">
        <f aca="false">VLOOKUP(S893,'Output v4'!C:C,1,FALSE())</f>
        <v>#N/A</v>
      </c>
      <c r="U893" s="61" t="s">
        <v>7036</v>
      </c>
      <c r="V893" s="61" t="s">
        <v>7037</v>
      </c>
      <c r="W893" s="61" t="s">
        <v>7038</v>
      </c>
      <c r="Y893" s="61" t="s">
        <v>7039</v>
      </c>
      <c r="Z893" s="61" t="s">
        <v>4074</v>
      </c>
      <c r="AA893" s="61" t="s">
        <v>4075</v>
      </c>
      <c r="AB893" s="63" t="n">
        <v>-79755</v>
      </c>
      <c r="AC893" s="63" t="n">
        <v>-79755</v>
      </c>
      <c r="AE893" s="61" t="n">
        <v>0</v>
      </c>
      <c r="AF893" s="64" t="n">
        <v>-79755</v>
      </c>
      <c r="AG893" s="61" t="s">
        <v>1273</v>
      </c>
      <c r="AH893" s="62" t="n">
        <v>45291</v>
      </c>
      <c r="AI893" s="65" t="n">
        <v>29.43</v>
      </c>
      <c r="AJ893" s="61" t="s">
        <v>3614</v>
      </c>
      <c r="AK893" s="65" t="n">
        <v>29.43</v>
      </c>
      <c r="AL893" s="65" t="n">
        <v>29.43</v>
      </c>
      <c r="AM893" s="66" t="n">
        <v>-2347189.65</v>
      </c>
      <c r="AN893" s="66" t="n">
        <f aca="false">IF(J893="Listed Option",AF893*AL893,AM893)</f>
        <v>-2347189.65</v>
      </c>
      <c r="AO893" s="61" t="s">
        <v>1267</v>
      </c>
      <c r="AP893" s="61" t="n">
        <v>1</v>
      </c>
      <c r="AQ893" s="61" t="n">
        <v>1</v>
      </c>
      <c r="AV893" s="61" t="s">
        <v>7039</v>
      </c>
      <c r="AW893" s="61" t="s">
        <v>4070</v>
      </c>
      <c r="AY893" s="61" t="s">
        <v>7033</v>
      </c>
      <c r="AZ893" s="61" t="s">
        <v>7033</v>
      </c>
      <c r="BA893" s="61" t="s">
        <v>7033</v>
      </c>
      <c r="BB893" s="67" t="n">
        <v>0</v>
      </c>
      <c r="BE893" s="61" t="n">
        <v>241450</v>
      </c>
      <c r="BF893" s="61" t="s">
        <v>811</v>
      </c>
      <c r="BG893" s="61" t="s">
        <v>4084</v>
      </c>
      <c r="BH893" s="61" t="s">
        <v>4084</v>
      </c>
      <c r="BI893" s="61" t="s">
        <v>7033</v>
      </c>
      <c r="BJ893" s="61" t="s">
        <v>7033</v>
      </c>
      <c r="BK893" s="61" t="s">
        <v>7033</v>
      </c>
      <c r="BL893" s="61" t="s">
        <v>7035</v>
      </c>
      <c r="BM893" s="61" t="s">
        <v>7035</v>
      </c>
      <c r="BN893" s="70" t="n">
        <v>-2347189.65</v>
      </c>
      <c r="BO893" s="68" t="n">
        <v>-2347189.65</v>
      </c>
      <c r="BP893" s="68" t="n">
        <v>-2347189.65</v>
      </c>
      <c r="BQ893" s="68" t="n">
        <v>-2347189.65</v>
      </c>
      <c r="BR893" s="69" t="n">
        <v>-79755</v>
      </c>
      <c r="BU893" s="68" t="n">
        <v>79755</v>
      </c>
    </row>
    <row r="894" customFormat="false" ht="15" hidden="true" customHeight="false" outlineLevel="0" collapsed="false">
      <c r="A894" s="61" t="s">
        <v>7052</v>
      </c>
      <c r="B894" s="61" t="s">
        <v>7053</v>
      </c>
      <c r="C894" s="62" t="n">
        <v>45291</v>
      </c>
      <c r="D894" s="62" t="n">
        <v>45291</v>
      </c>
      <c r="E894" s="61" t="s">
        <v>1259</v>
      </c>
      <c r="F894" s="61" t="s">
        <v>811</v>
      </c>
      <c r="G894" s="61" t="s">
        <v>7042</v>
      </c>
      <c r="H894" s="61" t="s">
        <v>7032</v>
      </c>
      <c r="I894" s="61" t="s">
        <v>7033</v>
      </c>
      <c r="J894" s="61" t="s">
        <v>1199</v>
      </c>
      <c r="K894" s="61" t="s">
        <v>4543</v>
      </c>
      <c r="L894" s="61" t="s">
        <v>4543</v>
      </c>
      <c r="N894" s="61" t="n">
        <v>191246438</v>
      </c>
      <c r="O894" s="61" t="s">
        <v>1262</v>
      </c>
      <c r="P894" s="61" t="s">
        <v>7043</v>
      </c>
      <c r="Q894" s="61" t="s">
        <v>7044</v>
      </c>
      <c r="R894" s="61" t="s">
        <v>7035</v>
      </c>
      <c r="S894" s="61" t="str">
        <f aca="false">IF(J894="Listed Option",MID(R894,3,9),MID(Q894,3,9))</f>
        <v>163086AE1</v>
      </c>
      <c r="T894" s="61" t="str">
        <f aca="false">VLOOKUP(S894,'Output v4'!C:C,1,FALSE())</f>
        <v>163086AE1</v>
      </c>
      <c r="U894" s="61" t="s">
        <v>89</v>
      </c>
      <c r="V894" s="61" t="s">
        <v>7045</v>
      </c>
      <c r="Z894" s="61" t="s">
        <v>4074</v>
      </c>
      <c r="AA894" s="61" t="s">
        <v>4075</v>
      </c>
      <c r="AB894" s="63" t="n">
        <v>5000</v>
      </c>
      <c r="AC894" s="63" t="n">
        <v>5000000</v>
      </c>
      <c r="AE894" s="61" t="n">
        <v>1000</v>
      </c>
      <c r="AF894" s="64" t="n">
        <v>5000000</v>
      </c>
      <c r="AG894" s="61" t="s">
        <v>689</v>
      </c>
      <c r="AH894" s="62" t="n">
        <v>45291</v>
      </c>
      <c r="AI894" s="65" t="n">
        <v>0.950695</v>
      </c>
      <c r="AJ894" s="61" t="s">
        <v>1266</v>
      </c>
      <c r="AK894" s="65" t="n">
        <v>0.950695</v>
      </c>
      <c r="AL894" s="65" t="n">
        <v>29.43</v>
      </c>
      <c r="AM894" s="66" t="n">
        <v>4753475</v>
      </c>
      <c r="AN894" s="66" t="n">
        <f aca="false">IF(J894="Listed Option",AF894*AL894,AM894)</f>
        <v>4753475</v>
      </c>
      <c r="AO894" s="61" t="s">
        <v>1267</v>
      </c>
      <c r="AT894" s="62" t="n">
        <v>45289</v>
      </c>
      <c r="AU894" s="65" t="n">
        <v>0.964796456617143</v>
      </c>
      <c r="AV894" s="61" t="s">
        <v>7039</v>
      </c>
      <c r="AW894" s="61" t="s">
        <v>4070</v>
      </c>
      <c r="AY894" s="61" t="s">
        <v>7033</v>
      </c>
      <c r="AZ894" s="61" t="s">
        <v>7033</v>
      </c>
      <c r="BA894" s="61" t="s">
        <v>7033</v>
      </c>
      <c r="BB894" s="67" t="n">
        <v>16</v>
      </c>
      <c r="BE894" s="61" t="n">
        <v>241450</v>
      </c>
      <c r="BF894" s="61" t="s">
        <v>811</v>
      </c>
      <c r="BG894" s="61" t="s">
        <v>4084</v>
      </c>
      <c r="BH894" s="61" t="s">
        <v>4084</v>
      </c>
      <c r="BI894" s="61" t="s">
        <v>7033</v>
      </c>
      <c r="BJ894" s="61" t="s">
        <v>7033</v>
      </c>
      <c r="BL894" s="61" t="s">
        <v>7035</v>
      </c>
      <c r="BM894" s="61" t="s">
        <v>7035</v>
      </c>
      <c r="BN894" s="70" t="n">
        <v>5000000</v>
      </c>
      <c r="BP894" s="68" t="n">
        <v>4753475</v>
      </c>
      <c r="BQ894" s="68" t="n">
        <v>4753475</v>
      </c>
      <c r="BR894" s="69" t="n">
        <v>5000000</v>
      </c>
      <c r="BT894" s="63" t="n">
        <v>5000</v>
      </c>
      <c r="BU894" s="68" t="n">
        <v>5000000</v>
      </c>
    </row>
    <row r="895" customFormat="false" ht="15" hidden="true" customHeight="false" outlineLevel="0" collapsed="false">
      <c r="A895" s="61" t="s">
        <v>7054</v>
      </c>
      <c r="B895" s="61" t="s">
        <v>7055</v>
      </c>
      <c r="C895" s="62" t="n">
        <v>45291</v>
      </c>
      <c r="D895" s="62" t="n">
        <v>45291</v>
      </c>
      <c r="E895" s="61" t="s">
        <v>1259</v>
      </c>
      <c r="F895" s="61" t="s">
        <v>7056</v>
      </c>
      <c r="G895" s="61" t="s">
        <v>7057</v>
      </c>
      <c r="H895" s="61" t="s">
        <v>7057</v>
      </c>
      <c r="I895" s="61" t="s">
        <v>7058</v>
      </c>
      <c r="J895" s="61" t="s">
        <v>1195</v>
      </c>
      <c r="K895" s="61" t="s">
        <v>1195</v>
      </c>
      <c r="L895" s="61" t="s">
        <v>1195</v>
      </c>
      <c r="N895" s="61" t="n">
        <v>47750265</v>
      </c>
      <c r="O895" s="61" t="s">
        <v>1262</v>
      </c>
      <c r="P895" s="61" t="s">
        <v>7059</v>
      </c>
      <c r="Q895" s="61" t="s">
        <v>7060</v>
      </c>
      <c r="R895" s="61" t="s">
        <v>7060</v>
      </c>
      <c r="S895" s="61" t="str">
        <f aca="false">IF(J895="Listed Option",MID(R895,3,9),MID(Q895,3,9))</f>
        <v>163851108</v>
      </c>
      <c r="T895" s="61" t="e">
        <f aca="false">VLOOKUP(S895,'Output v4'!C:C,1,FALSE())</f>
        <v>#N/A</v>
      </c>
      <c r="U895" s="61" t="s">
        <v>7061</v>
      </c>
      <c r="V895" s="61" t="s">
        <v>7062</v>
      </c>
      <c r="W895" s="61" t="s">
        <v>7058</v>
      </c>
      <c r="Y895" s="61" t="s">
        <v>7063</v>
      </c>
      <c r="Z895" s="61" t="s">
        <v>1304</v>
      </c>
      <c r="AA895" s="61" t="s">
        <v>1305</v>
      </c>
      <c r="AB895" s="63" t="n">
        <v>-45400</v>
      </c>
      <c r="AC895" s="63" t="n">
        <v>-45400</v>
      </c>
      <c r="AE895" s="61" t="n">
        <v>0</v>
      </c>
      <c r="AF895" s="64" t="n">
        <v>-45400</v>
      </c>
      <c r="AG895" s="61" t="s">
        <v>1273</v>
      </c>
      <c r="AH895" s="62" t="n">
        <v>45291</v>
      </c>
      <c r="AI895" s="65" t="n">
        <v>31.54</v>
      </c>
      <c r="AJ895" s="61" t="s">
        <v>3614</v>
      </c>
      <c r="AK895" s="65" t="n">
        <v>31.54</v>
      </c>
      <c r="AL895" s="65" t="n">
        <v>31.54</v>
      </c>
      <c r="AM895" s="66" t="n">
        <v>-1431916</v>
      </c>
      <c r="AN895" s="66" t="n">
        <f aca="false">IF(J895="Listed Option",AF895*AL895,AM895)</f>
        <v>-1431916</v>
      </c>
      <c r="AO895" s="61" t="s">
        <v>1267</v>
      </c>
      <c r="AP895" s="61" t="n">
        <v>1</v>
      </c>
      <c r="AQ895" s="61" t="n">
        <v>1</v>
      </c>
      <c r="AV895" s="61" t="s">
        <v>7063</v>
      </c>
      <c r="AW895" s="61" t="s">
        <v>4070</v>
      </c>
      <c r="AY895" s="61" t="s">
        <v>7058</v>
      </c>
      <c r="AZ895" s="61" t="s">
        <v>7058</v>
      </c>
      <c r="BA895" s="61" t="s">
        <v>7058</v>
      </c>
      <c r="BB895" s="67" t="n">
        <v>0</v>
      </c>
      <c r="BE895" s="61" t="n">
        <v>238575</v>
      </c>
      <c r="BF895" s="61" t="s">
        <v>7056</v>
      </c>
      <c r="BG895" s="61" t="s">
        <v>4084</v>
      </c>
      <c r="BH895" s="61" t="s">
        <v>4084</v>
      </c>
      <c r="BI895" s="61" t="s">
        <v>7058</v>
      </c>
      <c r="BJ895" s="61" t="s">
        <v>7058</v>
      </c>
      <c r="BK895" s="61" t="s">
        <v>7058</v>
      </c>
      <c r="BL895" s="61" t="s">
        <v>7060</v>
      </c>
      <c r="BM895" s="61" t="s">
        <v>7060</v>
      </c>
      <c r="BN895" s="70" t="n">
        <v>-1431916</v>
      </c>
      <c r="BO895" s="68" t="n">
        <v>-1431916</v>
      </c>
      <c r="BP895" s="68" t="n">
        <v>-1431916</v>
      </c>
      <c r="BQ895" s="68" t="n">
        <v>-1431916</v>
      </c>
      <c r="BR895" s="69" t="n">
        <v>-45400</v>
      </c>
      <c r="BU895" s="68" t="n">
        <v>45400</v>
      </c>
    </row>
    <row r="896" customFormat="false" ht="15" hidden="true" customHeight="false" outlineLevel="0" collapsed="false">
      <c r="A896" s="61" t="s">
        <v>7064</v>
      </c>
      <c r="B896" s="61" t="s">
        <v>7065</v>
      </c>
      <c r="C896" s="62" t="n">
        <v>45291</v>
      </c>
      <c r="D896" s="62" t="n">
        <v>45291</v>
      </c>
      <c r="E896" s="61" t="s">
        <v>1259</v>
      </c>
      <c r="F896" s="61" t="s">
        <v>7066</v>
      </c>
      <c r="G896" s="61" t="s">
        <v>7067</v>
      </c>
      <c r="H896" s="61" t="s">
        <v>7067</v>
      </c>
      <c r="I896" s="61" t="s">
        <v>7068</v>
      </c>
      <c r="J896" s="61" t="s">
        <v>1199</v>
      </c>
      <c r="K896" s="61" t="s">
        <v>4065</v>
      </c>
      <c r="L896" s="61" t="s">
        <v>4065</v>
      </c>
      <c r="N896" s="61" t="n">
        <v>137270691</v>
      </c>
      <c r="O896" s="61" t="s">
        <v>1262</v>
      </c>
      <c r="P896" s="61" t="s">
        <v>7069</v>
      </c>
      <c r="Q896" s="61" t="s">
        <v>7070</v>
      </c>
      <c r="R896" s="61" t="s">
        <v>7070</v>
      </c>
      <c r="S896" s="61" t="str">
        <f aca="false">IF(J896="Listed Option",MID(R896,3,9),MID(Q896,3,9))</f>
        <v>16411QAK7</v>
      </c>
      <c r="T896" s="61" t="e">
        <f aca="false">VLOOKUP(S896,'Output v4'!C:C,1,FALSE())</f>
        <v>#N/A</v>
      </c>
      <c r="U896" s="61" t="s">
        <v>7071</v>
      </c>
      <c r="V896" s="61" t="s">
        <v>7072</v>
      </c>
      <c r="Z896" s="61" t="s">
        <v>1304</v>
      </c>
      <c r="AA896" s="61" t="s">
        <v>1305</v>
      </c>
      <c r="AB896" s="63" t="n">
        <v>37138</v>
      </c>
      <c r="AC896" s="63" t="n">
        <v>37138000</v>
      </c>
      <c r="AE896" s="61" t="n">
        <v>1000</v>
      </c>
      <c r="AF896" s="64" t="n">
        <v>37138000</v>
      </c>
      <c r="AG896" s="61" t="s">
        <v>689</v>
      </c>
      <c r="AH896" s="62" t="n">
        <v>45291</v>
      </c>
      <c r="AI896" s="65" t="n">
        <v>0.910468</v>
      </c>
      <c r="AJ896" s="61" t="s">
        <v>1266</v>
      </c>
      <c r="AK896" s="65" t="n">
        <v>0.910468</v>
      </c>
      <c r="AL896" s="65" t="n">
        <v>0.910468</v>
      </c>
      <c r="AM896" s="66" t="n">
        <v>33812960.584</v>
      </c>
      <c r="AN896" s="66" t="n">
        <f aca="false">IF(J896="Listed Option",AF896*AL896,AM896)</f>
        <v>33812960.584</v>
      </c>
      <c r="AO896" s="61" t="s">
        <v>1267</v>
      </c>
      <c r="AW896" s="61" t="s">
        <v>4070</v>
      </c>
      <c r="AY896" s="61" t="s">
        <v>7067</v>
      </c>
      <c r="BA896" s="61" t="s">
        <v>7067</v>
      </c>
      <c r="BB896" s="67" t="n">
        <v>120</v>
      </c>
      <c r="BE896" s="61" t="n">
        <v>238575</v>
      </c>
      <c r="BF896" s="61" t="s">
        <v>7066</v>
      </c>
      <c r="BG896" s="61" t="s">
        <v>4084</v>
      </c>
      <c r="BH896" s="61" t="s">
        <v>4084</v>
      </c>
      <c r="BI896" s="61" t="s">
        <v>7068</v>
      </c>
      <c r="BJ896" s="61" t="s">
        <v>7067</v>
      </c>
      <c r="BL896" s="61" t="s">
        <v>7070</v>
      </c>
      <c r="BM896" s="61" t="s">
        <v>7070</v>
      </c>
      <c r="BN896" s="70" t="n">
        <v>37138000</v>
      </c>
      <c r="BP896" s="68" t="n">
        <v>33812960.584</v>
      </c>
      <c r="BQ896" s="68" t="n">
        <v>33812960.584</v>
      </c>
      <c r="BR896" s="69" t="n">
        <v>37138000</v>
      </c>
      <c r="BS896" s="63" t="n">
        <v>37138</v>
      </c>
      <c r="BU896" s="68" t="n">
        <v>37138000</v>
      </c>
    </row>
    <row r="897" customFormat="false" ht="15" hidden="true" customHeight="false" outlineLevel="0" collapsed="false">
      <c r="A897" s="61" t="s">
        <v>7073</v>
      </c>
      <c r="B897" s="61" t="s">
        <v>7074</v>
      </c>
      <c r="C897" s="62" t="n">
        <v>45291</v>
      </c>
      <c r="D897" s="62" t="n">
        <v>45291</v>
      </c>
      <c r="E897" s="61" t="s">
        <v>1259</v>
      </c>
      <c r="F897" s="61" t="s">
        <v>7066</v>
      </c>
      <c r="G897" s="61" t="s">
        <v>7075</v>
      </c>
      <c r="H897" s="61" t="s">
        <v>7075</v>
      </c>
      <c r="I897" s="61" t="s">
        <v>7068</v>
      </c>
      <c r="J897" s="61" t="s">
        <v>1199</v>
      </c>
      <c r="K897" s="61" t="s">
        <v>4065</v>
      </c>
      <c r="L897" s="61" t="s">
        <v>4065</v>
      </c>
      <c r="N897" s="61" t="n">
        <v>147948564</v>
      </c>
      <c r="O897" s="61" t="s">
        <v>1262</v>
      </c>
      <c r="P897" s="61" t="s">
        <v>7076</v>
      </c>
      <c r="Q897" s="61" t="s">
        <v>7077</v>
      </c>
      <c r="R897" s="61" t="s">
        <v>7077</v>
      </c>
      <c r="S897" s="61" t="str">
        <f aca="false">IF(J897="Listed Option",MID(R897,3,9),MID(Q897,3,9))</f>
        <v>16411QAN1</v>
      </c>
      <c r="T897" s="61" t="e">
        <f aca="false">VLOOKUP(S897,'Output v4'!C:C,1,FALSE())</f>
        <v>#N/A</v>
      </c>
      <c r="U897" s="61" t="s">
        <v>7078</v>
      </c>
      <c r="V897" s="61" t="s">
        <v>7079</v>
      </c>
      <c r="Z897" s="61" t="s">
        <v>1304</v>
      </c>
      <c r="AA897" s="61" t="s">
        <v>1305</v>
      </c>
      <c r="AB897" s="63" t="n">
        <v>8637</v>
      </c>
      <c r="AC897" s="63" t="n">
        <v>8637000</v>
      </c>
      <c r="AE897" s="61" t="n">
        <v>1000</v>
      </c>
      <c r="AF897" s="64" t="n">
        <v>8637000</v>
      </c>
      <c r="AG897" s="61" t="s">
        <v>689</v>
      </c>
      <c r="AH897" s="62" t="n">
        <v>45291</v>
      </c>
      <c r="AI897" s="65" t="n">
        <v>0.853257</v>
      </c>
      <c r="AJ897" s="61" t="s">
        <v>1266</v>
      </c>
      <c r="AK897" s="65" t="n">
        <v>0.853257</v>
      </c>
      <c r="AL897" s="65" t="n">
        <v>0.853257</v>
      </c>
      <c r="AM897" s="66" t="n">
        <v>7369580.709</v>
      </c>
      <c r="AN897" s="66" t="n">
        <f aca="false">IF(J897="Listed Option",AF897*AL897,AM897)</f>
        <v>7369580.709</v>
      </c>
      <c r="AO897" s="61" t="s">
        <v>1267</v>
      </c>
      <c r="AW897" s="61" t="s">
        <v>4070</v>
      </c>
      <c r="AY897" s="61" t="s">
        <v>7075</v>
      </c>
      <c r="BA897" s="61" t="s">
        <v>7075</v>
      </c>
      <c r="BB897" s="67" t="n">
        <v>151</v>
      </c>
      <c r="BE897" s="61" t="n">
        <v>238575</v>
      </c>
      <c r="BF897" s="61" t="s">
        <v>7066</v>
      </c>
      <c r="BG897" s="61" t="s">
        <v>4084</v>
      </c>
      <c r="BH897" s="61" t="s">
        <v>4084</v>
      </c>
      <c r="BI897" s="61" t="s">
        <v>7068</v>
      </c>
      <c r="BJ897" s="61" t="s">
        <v>7075</v>
      </c>
      <c r="BL897" s="61" t="s">
        <v>7077</v>
      </c>
      <c r="BM897" s="61" t="s">
        <v>7077</v>
      </c>
      <c r="BN897" s="70" t="n">
        <v>8637000</v>
      </c>
      <c r="BP897" s="68" t="n">
        <v>7369580.709</v>
      </c>
      <c r="BQ897" s="68" t="n">
        <v>7369580.709</v>
      </c>
      <c r="BR897" s="69" t="n">
        <v>8637000</v>
      </c>
      <c r="BS897" s="63" t="n">
        <v>8637</v>
      </c>
      <c r="BU897" s="68" t="n">
        <v>8637000</v>
      </c>
    </row>
    <row r="898" customFormat="false" ht="15" hidden="true" customHeight="false" outlineLevel="0" collapsed="false">
      <c r="A898" s="61" t="s">
        <v>7080</v>
      </c>
      <c r="B898" s="61" t="s">
        <v>7081</v>
      </c>
      <c r="C898" s="62" t="n">
        <v>45291</v>
      </c>
      <c r="D898" s="62" t="n">
        <v>45291</v>
      </c>
      <c r="E898" s="61" t="s">
        <v>1259</v>
      </c>
      <c r="F898" s="61" t="s">
        <v>812</v>
      </c>
      <c r="G898" s="61" t="s">
        <v>7082</v>
      </c>
      <c r="H898" s="61" t="s">
        <v>7082</v>
      </c>
      <c r="I898" s="61" t="s">
        <v>7083</v>
      </c>
      <c r="J898" s="61" t="s">
        <v>1195</v>
      </c>
      <c r="K898" s="61" t="s">
        <v>1195</v>
      </c>
      <c r="L898" s="61" t="s">
        <v>1195</v>
      </c>
      <c r="N898" s="61" t="n">
        <v>124003201</v>
      </c>
      <c r="O898" s="61" t="s">
        <v>1262</v>
      </c>
      <c r="P898" s="61" t="s">
        <v>7084</v>
      </c>
      <c r="Q898" s="61" t="s">
        <v>7085</v>
      </c>
      <c r="R898" s="61" t="s">
        <v>7085</v>
      </c>
      <c r="S898" s="61" t="str">
        <f aca="false">IF(J898="Listed Option",MID(R898,3,9),MID(Q898,3,9))</f>
        <v>165167735</v>
      </c>
      <c r="T898" s="61" t="str">
        <f aca="false">VLOOKUP(S898,'Output v4'!C:C,1,FALSE())</f>
        <v>165167735</v>
      </c>
      <c r="U898" s="61" t="s">
        <v>90</v>
      </c>
      <c r="V898" s="61" t="s">
        <v>7086</v>
      </c>
      <c r="W898" s="61" t="s">
        <v>7087</v>
      </c>
      <c r="Y898" s="61" t="s">
        <v>7088</v>
      </c>
      <c r="Z898" s="61" t="s">
        <v>1304</v>
      </c>
      <c r="AA898" s="61" t="s">
        <v>1305</v>
      </c>
      <c r="AB898" s="63" t="n">
        <v>19370</v>
      </c>
      <c r="AC898" s="63" t="n">
        <v>19370</v>
      </c>
      <c r="AE898" s="61" t="n">
        <v>0</v>
      </c>
      <c r="AF898" s="64" t="n">
        <v>19370</v>
      </c>
      <c r="AG898" s="61" t="s">
        <v>689</v>
      </c>
      <c r="AH898" s="62" t="n">
        <v>45291</v>
      </c>
      <c r="AI898" s="65" t="n">
        <v>76.94</v>
      </c>
      <c r="AJ898" s="61" t="s">
        <v>3614</v>
      </c>
      <c r="AK898" s="65" t="n">
        <v>76.94</v>
      </c>
      <c r="AL898" s="65" t="n">
        <v>76.94</v>
      </c>
      <c r="AM898" s="66" t="n">
        <v>1490327.8</v>
      </c>
      <c r="AN898" s="66" t="n">
        <f aca="false">IF(J898="Listed Option",AF898*AL898,AM898)</f>
        <v>1490327.8</v>
      </c>
      <c r="AO898" s="61" t="s">
        <v>1267</v>
      </c>
      <c r="AP898" s="61" t="n">
        <v>1</v>
      </c>
      <c r="AQ898" s="61" t="n">
        <v>1</v>
      </c>
      <c r="AV898" s="61" t="s">
        <v>7088</v>
      </c>
      <c r="AW898" s="61" t="s">
        <v>4070</v>
      </c>
      <c r="AY898" s="61" t="s">
        <v>7083</v>
      </c>
      <c r="AZ898" s="61" t="s">
        <v>7083</v>
      </c>
      <c r="BA898" s="61" t="s">
        <v>7083</v>
      </c>
      <c r="BB898" s="67" t="n">
        <v>0</v>
      </c>
      <c r="BE898" s="61" t="n">
        <v>238575</v>
      </c>
      <c r="BF898" s="61" t="s">
        <v>812</v>
      </c>
      <c r="BG898" s="61" t="s">
        <v>4084</v>
      </c>
      <c r="BH898" s="61" t="s">
        <v>4084</v>
      </c>
      <c r="BI898" s="61" t="s">
        <v>7083</v>
      </c>
      <c r="BJ898" s="61" t="s">
        <v>7083</v>
      </c>
      <c r="BK898" s="61" t="s">
        <v>7083</v>
      </c>
      <c r="BL898" s="61" t="s">
        <v>7085</v>
      </c>
      <c r="BM898" s="61" t="s">
        <v>7085</v>
      </c>
      <c r="BN898" s="70" t="n">
        <v>1490327.8</v>
      </c>
      <c r="BO898" s="68" t="n">
        <v>1490327.8</v>
      </c>
      <c r="BP898" s="68" t="n">
        <v>1490327.8</v>
      </c>
      <c r="BQ898" s="68" t="n">
        <v>1490327.8</v>
      </c>
      <c r="BR898" s="69" t="n">
        <v>19370</v>
      </c>
      <c r="BU898" s="68" t="n">
        <v>19370</v>
      </c>
    </row>
    <row r="899" customFormat="false" ht="15" hidden="true" customHeight="false" outlineLevel="0" collapsed="false">
      <c r="A899" s="61" t="s">
        <v>7089</v>
      </c>
      <c r="B899" s="61" t="s">
        <v>7090</v>
      </c>
      <c r="C899" s="62" t="n">
        <v>45291</v>
      </c>
      <c r="D899" s="62" t="n">
        <v>45291</v>
      </c>
      <c r="E899" s="61" t="s">
        <v>1259</v>
      </c>
      <c r="F899" s="61" t="s">
        <v>812</v>
      </c>
      <c r="G899" s="61" t="s">
        <v>7082</v>
      </c>
      <c r="H899" s="61" t="s">
        <v>7082</v>
      </c>
      <c r="I899" s="61" t="s">
        <v>7083</v>
      </c>
      <c r="J899" s="61" t="s">
        <v>1195</v>
      </c>
      <c r="K899" s="61" t="s">
        <v>1195</v>
      </c>
      <c r="L899" s="61" t="s">
        <v>1195</v>
      </c>
      <c r="N899" s="61" t="n">
        <v>124003201</v>
      </c>
      <c r="O899" s="61" t="s">
        <v>1262</v>
      </c>
      <c r="P899" s="61" t="s">
        <v>7084</v>
      </c>
      <c r="Q899" s="61" t="s">
        <v>7085</v>
      </c>
      <c r="R899" s="61" t="s">
        <v>7085</v>
      </c>
      <c r="S899" s="61" t="str">
        <f aca="false">IF(J899="Listed Option",MID(R899,3,9),MID(Q899,3,9))</f>
        <v>165167735</v>
      </c>
      <c r="T899" s="61" t="str">
        <f aca="false">VLOOKUP(S899,'Output v4'!C:C,1,FALSE())</f>
        <v>165167735</v>
      </c>
      <c r="U899" s="61" t="s">
        <v>90</v>
      </c>
      <c r="V899" s="61" t="s">
        <v>7086</v>
      </c>
      <c r="W899" s="61" t="s">
        <v>7087</v>
      </c>
      <c r="Y899" s="61" t="s">
        <v>7088</v>
      </c>
      <c r="Z899" s="61" t="s">
        <v>4029</v>
      </c>
      <c r="AA899" s="61" t="s">
        <v>4117</v>
      </c>
      <c r="AB899" s="63" t="n">
        <v>-33700</v>
      </c>
      <c r="AC899" s="63" t="n">
        <v>-33700</v>
      </c>
      <c r="AE899" s="61" t="n">
        <v>0</v>
      </c>
      <c r="AF899" s="64" t="n">
        <v>-33700</v>
      </c>
      <c r="AG899" s="61" t="s">
        <v>1273</v>
      </c>
      <c r="AH899" s="62" t="n">
        <v>45291</v>
      </c>
      <c r="AI899" s="65" t="n">
        <v>76.94</v>
      </c>
      <c r="AJ899" s="61" t="s">
        <v>3614</v>
      </c>
      <c r="AK899" s="65" t="n">
        <v>76.94</v>
      </c>
      <c r="AL899" s="65" t="n">
        <v>76.94</v>
      </c>
      <c r="AM899" s="66" t="n">
        <v>-2592878</v>
      </c>
      <c r="AN899" s="66" t="n">
        <f aca="false">IF(J899="Listed Option",AF899*AL899,AM899)</f>
        <v>-2592878</v>
      </c>
      <c r="AO899" s="61" t="s">
        <v>1267</v>
      </c>
      <c r="AP899" s="61" t="n">
        <v>1</v>
      </c>
      <c r="AQ899" s="61" t="n">
        <v>1</v>
      </c>
      <c r="AV899" s="61" t="s">
        <v>7088</v>
      </c>
      <c r="AW899" s="61" t="s">
        <v>4070</v>
      </c>
      <c r="AY899" s="61" t="s">
        <v>7083</v>
      </c>
      <c r="AZ899" s="61" t="s">
        <v>7083</v>
      </c>
      <c r="BA899" s="61" t="s">
        <v>7083</v>
      </c>
      <c r="BB899" s="67" t="n">
        <v>0</v>
      </c>
      <c r="BE899" s="61" t="n">
        <v>238587</v>
      </c>
      <c r="BF899" s="61" t="s">
        <v>812</v>
      </c>
      <c r="BG899" s="61" t="s">
        <v>4084</v>
      </c>
      <c r="BH899" s="61" t="s">
        <v>4084</v>
      </c>
      <c r="BI899" s="61" t="s">
        <v>7083</v>
      </c>
      <c r="BJ899" s="61" t="s">
        <v>7083</v>
      </c>
      <c r="BK899" s="61" t="s">
        <v>7083</v>
      </c>
      <c r="BL899" s="61" t="s">
        <v>7085</v>
      </c>
      <c r="BM899" s="61" t="s">
        <v>7085</v>
      </c>
      <c r="BN899" s="70" t="n">
        <v>-2592878</v>
      </c>
      <c r="BO899" s="68" t="n">
        <v>-2592878</v>
      </c>
      <c r="BP899" s="68" t="n">
        <v>-2592878</v>
      </c>
      <c r="BQ899" s="68" t="n">
        <v>-2592878</v>
      </c>
      <c r="BR899" s="69" t="n">
        <v>-33700</v>
      </c>
      <c r="BU899" s="68" t="n">
        <v>33700</v>
      </c>
    </row>
    <row r="900" customFormat="false" ht="15" hidden="true" customHeight="false" outlineLevel="0" collapsed="false">
      <c r="A900" s="61" t="s">
        <v>7091</v>
      </c>
      <c r="B900" s="61" t="s">
        <v>7092</v>
      </c>
      <c r="C900" s="62" t="n">
        <v>45291</v>
      </c>
      <c r="D900" s="62" t="n">
        <v>45291</v>
      </c>
      <c r="E900" s="61" t="s">
        <v>1259</v>
      </c>
      <c r="F900" s="61" t="s">
        <v>813</v>
      </c>
      <c r="G900" s="61" t="s">
        <v>7093</v>
      </c>
      <c r="H900" s="61" t="s">
        <v>7093</v>
      </c>
      <c r="I900" s="61" t="s">
        <v>7094</v>
      </c>
      <c r="J900" s="61" t="s">
        <v>1195</v>
      </c>
      <c r="K900" s="61" t="s">
        <v>1195</v>
      </c>
      <c r="L900" s="61" t="s">
        <v>1195</v>
      </c>
      <c r="N900" s="61" t="n">
        <v>16713</v>
      </c>
      <c r="O900" s="61" t="s">
        <v>1262</v>
      </c>
      <c r="P900" s="61" t="s">
        <v>7095</v>
      </c>
      <c r="Q900" s="61" t="s">
        <v>7096</v>
      </c>
      <c r="R900" s="61" t="s">
        <v>7096</v>
      </c>
      <c r="S900" s="61" t="str">
        <f aca="false">IF(J900="Listed Option",MID(R900,3,9),MID(Q900,3,9))</f>
        <v>166764100</v>
      </c>
      <c r="T900" s="61" t="str">
        <f aca="false">VLOOKUP(S900,'Output v4'!C:C,1,FALSE())</f>
        <v>166764100</v>
      </c>
      <c r="U900" s="61" t="s">
        <v>91</v>
      </c>
      <c r="V900" s="61" t="s">
        <v>7097</v>
      </c>
      <c r="W900" s="61" t="s">
        <v>7094</v>
      </c>
      <c r="Y900" s="61" t="s">
        <v>7098</v>
      </c>
      <c r="Z900" s="61" t="s">
        <v>1304</v>
      </c>
      <c r="AA900" s="61" t="s">
        <v>1305</v>
      </c>
      <c r="AB900" s="63" t="n">
        <v>-149420</v>
      </c>
      <c r="AC900" s="63" t="n">
        <v>-149420</v>
      </c>
      <c r="AE900" s="61" t="n">
        <v>0</v>
      </c>
      <c r="AF900" s="64" t="n">
        <v>-149420</v>
      </c>
      <c r="AG900" s="61" t="s">
        <v>1273</v>
      </c>
      <c r="AH900" s="62" t="n">
        <v>45291</v>
      </c>
      <c r="AI900" s="65" t="n">
        <v>149.16</v>
      </c>
      <c r="AJ900" s="61" t="s">
        <v>3614</v>
      </c>
      <c r="AK900" s="65" t="n">
        <v>149.16</v>
      </c>
      <c r="AL900" s="65" t="n">
        <v>149.16</v>
      </c>
      <c r="AM900" s="66" t="n">
        <v>-22287487.2</v>
      </c>
      <c r="AN900" s="66" t="n">
        <f aca="false">IF(J900="Listed Option",AF900*AL900,AM900)</f>
        <v>-22287487.2</v>
      </c>
      <c r="AO900" s="61" t="s">
        <v>1267</v>
      </c>
      <c r="AP900" s="61" t="n">
        <v>1</v>
      </c>
      <c r="AQ900" s="61" t="n">
        <v>1</v>
      </c>
      <c r="AV900" s="61" t="s">
        <v>7098</v>
      </c>
      <c r="AW900" s="61" t="s">
        <v>4070</v>
      </c>
      <c r="AY900" s="61" t="s">
        <v>7094</v>
      </c>
      <c r="AZ900" s="61" t="s">
        <v>7094</v>
      </c>
      <c r="BA900" s="61" t="s">
        <v>7094</v>
      </c>
      <c r="BB900" s="67" t="n">
        <v>0</v>
      </c>
      <c r="BE900" s="61" t="n">
        <v>238575</v>
      </c>
      <c r="BF900" s="61" t="s">
        <v>813</v>
      </c>
      <c r="BG900" s="61" t="s">
        <v>4084</v>
      </c>
      <c r="BH900" s="61" t="s">
        <v>4084</v>
      </c>
      <c r="BI900" s="61" t="s">
        <v>7094</v>
      </c>
      <c r="BJ900" s="61" t="s">
        <v>7094</v>
      </c>
      <c r="BK900" s="61" t="s">
        <v>7094</v>
      </c>
      <c r="BL900" s="61" t="s">
        <v>7096</v>
      </c>
      <c r="BM900" s="61" t="s">
        <v>7096</v>
      </c>
      <c r="BN900" s="70" t="n">
        <v>-22287487.2</v>
      </c>
      <c r="BO900" s="68" t="n">
        <v>-22287487.2</v>
      </c>
      <c r="BP900" s="68" t="n">
        <v>-22287487.2</v>
      </c>
      <c r="BQ900" s="68" t="n">
        <v>-22287487.2</v>
      </c>
      <c r="BR900" s="69" t="n">
        <v>-149420</v>
      </c>
      <c r="BU900" s="68" t="n">
        <v>149420</v>
      </c>
    </row>
    <row r="901" customFormat="false" ht="15" hidden="true" customHeight="false" outlineLevel="0" collapsed="false">
      <c r="A901" s="61" t="s">
        <v>7099</v>
      </c>
      <c r="B901" s="61" t="s">
        <v>7100</v>
      </c>
      <c r="C901" s="62" t="n">
        <v>45291</v>
      </c>
      <c r="D901" s="62" t="n">
        <v>45291</v>
      </c>
      <c r="E901" s="61" t="s">
        <v>1259</v>
      </c>
      <c r="F901" s="61" t="s">
        <v>813</v>
      </c>
      <c r="G901" s="61" t="s">
        <v>7101</v>
      </c>
      <c r="H901" s="61" t="s">
        <v>7093</v>
      </c>
      <c r="I901" s="61" t="s">
        <v>7094</v>
      </c>
      <c r="J901" s="61" t="s">
        <v>1196</v>
      </c>
      <c r="K901" s="61" t="s">
        <v>4088</v>
      </c>
      <c r="L901" s="61" t="s">
        <v>4089</v>
      </c>
      <c r="M901" s="61" t="s">
        <v>1197</v>
      </c>
      <c r="N901" s="61" t="n">
        <v>182006411</v>
      </c>
      <c r="O901" s="61" t="s">
        <v>1262</v>
      </c>
      <c r="P901" s="61" t="s">
        <v>7102</v>
      </c>
      <c r="R901" s="61" t="s">
        <v>7096</v>
      </c>
      <c r="S901" s="61" t="str">
        <f aca="false">IF(J901="Listed Option",MID(R901,3,9),MID(Q901,3,9))</f>
        <v>166764100</v>
      </c>
      <c r="T901" s="61" t="str">
        <f aca="false">VLOOKUP(S901,'Output v4'!C:C,1,FALSE())</f>
        <v>166764100</v>
      </c>
      <c r="W901" s="61" t="s">
        <v>7103</v>
      </c>
      <c r="X901" s="61" t="s">
        <v>7104</v>
      </c>
      <c r="Y901" s="61" t="s">
        <v>7105</v>
      </c>
      <c r="Z901" s="61" t="s">
        <v>1304</v>
      </c>
      <c r="AA901" s="61" t="s">
        <v>1305</v>
      </c>
      <c r="AB901" s="63" t="n">
        <v>193</v>
      </c>
      <c r="AC901" s="63" t="n">
        <v>193</v>
      </c>
      <c r="AD901" s="61" t="n">
        <v>100</v>
      </c>
      <c r="AE901" s="61" t="n">
        <v>0</v>
      </c>
      <c r="AF901" s="64" t="n">
        <v>19300</v>
      </c>
      <c r="AG901" s="61" t="s">
        <v>689</v>
      </c>
      <c r="AH901" s="62" t="n">
        <v>45291</v>
      </c>
      <c r="AI901" s="65" t="n">
        <v>1.08</v>
      </c>
      <c r="AJ901" s="61" t="s">
        <v>1266</v>
      </c>
      <c r="AK901" s="65" t="n">
        <v>1.08</v>
      </c>
      <c r="AL901" s="65" t="n">
        <v>149.16</v>
      </c>
      <c r="AM901" s="66" t="n">
        <v>20844</v>
      </c>
      <c r="AN901" s="66" t="n">
        <f aca="false">IF(J901="Listed Option",AF901*AL901,AM901)</f>
        <v>2878788</v>
      </c>
      <c r="AO901" s="61" t="s">
        <v>1267</v>
      </c>
      <c r="AP901" s="61" t="n">
        <v>100</v>
      </c>
      <c r="AQ901" s="61" t="n">
        <v>100</v>
      </c>
      <c r="AV901" s="61" t="s">
        <v>7098</v>
      </c>
      <c r="AW901" s="61" t="s">
        <v>4070</v>
      </c>
      <c r="AY901" s="61" t="s">
        <v>7094</v>
      </c>
      <c r="AZ901" s="61" t="s">
        <v>7094</v>
      </c>
      <c r="BA901" s="61" t="s">
        <v>7094</v>
      </c>
      <c r="BB901" s="67" t="n">
        <v>0</v>
      </c>
      <c r="BE901" s="61" t="n">
        <v>238575</v>
      </c>
      <c r="BG901" s="61" t="s">
        <v>4084</v>
      </c>
      <c r="BJ901" s="61" t="s">
        <v>7094</v>
      </c>
      <c r="BL901" s="61" t="s">
        <v>7096</v>
      </c>
      <c r="BM901" s="61" t="s">
        <v>7096</v>
      </c>
      <c r="BN901" s="70" t="n">
        <v>-2878788</v>
      </c>
      <c r="BO901" s="68" t="n">
        <v>2878788</v>
      </c>
      <c r="BP901" s="68" t="n">
        <v>208.44</v>
      </c>
      <c r="BQ901" s="68" t="n">
        <v>208.44</v>
      </c>
      <c r="BR901" s="69" t="n">
        <v>193</v>
      </c>
      <c r="BS901" s="63" t="n">
        <v>193</v>
      </c>
      <c r="BU901" s="68" t="n">
        <v>193</v>
      </c>
    </row>
    <row r="902" customFormat="false" ht="15" hidden="true" customHeight="false" outlineLevel="0" collapsed="false">
      <c r="A902" s="61" t="s">
        <v>7106</v>
      </c>
      <c r="B902" s="61" t="s">
        <v>7107</v>
      </c>
      <c r="C902" s="62" t="n">
        <v>45291</v>
      </c>
      <c r="D902" s="62" t="n">
        <v>45291</v>
      </c>
      <c r="E902" s="61" t="s">
        <v>1259</v>
      </c>
      <c r="F902" s="61" t="s">
        <v>813</v>
      </c>
      <c r="G902" s="61" t="s">
        <v>7108</v>
      </c>
      <c r="H902" s="61" t="s">
        <v>7093</v>
      </c>
      <c r="I902" s="61" t="s">
        <v>7094</v>
      </c>
      <c r="J902" s="61" t="s">
        <v>1196</v>
      </c>
      <c r="K902" s="61" t="s">
        <v>4088</v>
      </c>
      <c r="L902" s="61" t="s">
        <v>4089</v>
      </c>
      <c r="M902" s="61" t="s">
        <v>1197</v>
      </c>
      <c r="N902" s="61" t="n">
        <v>182006427</v>
      </c>
      <c r="O902" s="61" t="s">
        <v>1262</v>
      </c>
      <c r="P902" s="61" t="s">
        <v>7109</v>
      </c>
      <c r="R902" s="61" t="s">
        <v>7096</v>
      </c>
      <c r="S902" s="61" t="str">
        <f aca="false">IF(J902="Listed Option",MID(R902,3,9),MID(Q902,3,9))</f>
        <v>166764100</v>
      </c>
      <c r="T902" s="61" t="str">
        <f aca="false">VLOOKUP(S902,'Output v4'!C:C,1,FALSE())</f>
        <v>166764100</v>
      </c>
      <c r="W902" s="61" t="s">
        <v>7110</v>
      </c>
      <c r="X902" s="61" t="s">
        <v>7111</v>
      </c>
      <c r="Y902" s="61" t="s">
        <v>7112</v>
      </c>
      <c r="Z902" s="61" t="s">
        <v>1304</v>
      </c>
      <c r="AA902" s="61" t="s">
        <v>1305</v>
      </c>
      <c r="AB902" s="63" t="n">
        <v>20</v>
      </c>
      <c r="AC902" s="63" t="n">
        <v>20</v>
      </c>
      <c r="AD902" s="61" t="n">
        <v>100</v>
      </c>
      <c r="AE902" s="61" t="n">
        <v>0</v>
      </c>
      <c r="AF902" s="64" t="n">
        <v>2000</v>
      </c>
      <c r="AG902" s="61" t="s">
        <v>689</v>
      </c>
      <c r="AH902" s="62" t="n">
        <v>45291</v>
      </c>
      <c r="AI902" s="65" t="n">
        <v>2.92</v>
      </c>
      <c r="AJ902" s="61" t="s">
        <v>1266</v>
      </c>
      <c r="AK902" s="65" t="n">
        <v>2.92</v>
      </c>
      <c r="AL902" s="65" t="n">
        <v>149.16</v>
      </c>
      <c r="AM902" s="66" t="n">
        <v>5840</v>
      </c>
      <c r="AN902" s="66" t="n">
        <f aca="false">IF(J902="Listed Option",AF902*AL902,AM902)</f>
        <v>298320</v>
      </c>
      <c r="AO902" s="61" t="s">
        <v>1267</v>
      </c>
      <c r="AP902" s="61" t="n">
        <v>100</v>
      </c>
      <c r="AQ902" s="61" t="n">
        <v>100</v>
      </c>
      <c r="AV902" s="61" t="s">
        <v>7098</v>
      </c>
      <c r="AW902" s="61" t="s">
        <v>4070</v>
      </c>
      <c r="AY902" s="61" t="s">
        <v>7094</v>
      </c>
      <c r="AZ902" s="61" t="s">
        <v>7094</v>
      </c>
      <c r="BA902" s="61" t="s">
        <v>7094</v>
      </c>
      <c r="BB902" s="67" t="n">
        <v>0</v>
      </c>
      <c r="BE902" s="61" t="n">
        <v>238575</v>
      </c>
      <c r="BG902" s="61" t="s">
        <v>4084</v>
      </c>
      <c r="BJ902" s="61" t="s">
        <v>7094</v>
      </c>
      <c r="BL902" s="61" t="s">
        <v>7096</v>
      </c>
      <c r="BM902" s="61" t="s">
        <v>7096</v>
      </c>
      <c r="BN902" s="70" t="n">
        <v>-298320</v>
      </c>
      <c r="BO902" s="68" t="n">
        <v>298320</v>
      </c>
      <c r="BP902" s="68" t="n">
        <v>58.4</v>
      </c>
      <c r="BQ902" s="68" t="n">
        <v>58.4</v>
      </c>
      <c r="BR902" s="69" t="n">
        <v>20</v>
      </c>
      <c r="BS902" s="63" t="n">
        <v>20</v>
      </c>
      <c r="BU902" s="68" t="n">
        <v>20</v>
      </c>
    </row>
    <row r="903" customFormat="false" ht="15" hidden="true" customHeight="false" outlineLevel="0" collapsed="false">
      <c r="A903" s="61" t="s">
        <v>7113</v>
      </c>
      <c r="B903" s="61" t="s">
        <v>7114</v>
      </c>
      <c r="C903" s="62" t="n">
        <v>45291</v>
      </c>
      <c r="D903" s="62" t="n">
        <v>45291</v>
      </c>
      <c r="E903" s="61" t="s">
        <v>1259</v>
      </c>
      <c r="F903" s="61" t="s">
        <v>813</v>
      </c>
      <c r="G903" s="61" t="s">
        <v>7115</v>
      </c>
      <c r="H903" s="61" t="s">
        <v>7093</v>
      </c>
      <c r="I903" s="61" t="s">
        <v>7094</v>
      </c>
      <c r="J903" s="61" t="s">
        <v>1196</v>
      </c>
      <c r="K903" s="61" t="s">
        <v>4088</v>
      </c>
      <c r="L903" s="61" t="s">
        <v>4277</v>
      </c>
      <c r="M903" s="61" t="s">
        <v>1198</v>
      </c>
      <c r="N903" s="61" t="n">
        <v>182006448</v>
      </c>
      <c r="O903" s="61" t="s">
        <v>1262</v>
      </c>
      <c r="P903" s="61" t="s">
        <v>7116</v>
      </c>
      <c r="R903" s="61" t="s">
        <v>7096</v>
      </c>
      <c r="S903" s="61" t="str">
        <f aca="false">IF(J903="Listed Option",MID(R903,3,9),MID(Q903,3,9))</f>
        <v>166764100</v>
      </c>
      <c r="T903" s="61" t="str">
        <f aca="false">VLOOKUP(S903,'Output v4'!C:C,1,FALSE())</f>
        <v>166764100</v>
      </c>
      <c r="W903" s="61" t="s">
        <v>7117</v>
      </c>
      <c r="X903" s="61" t="s">
        <v>7118</v>
      </c>
      <c r="Y903" s="61" t="s">
        <v>7119</v>
      </c>
      <c r="Z903" s="61" t="s">
        <v>1304</v>
      </c>
      <c r="AA903" s="61" t="s">
        <v>1305</v>
      </c>
      <c r="AB903" s="63" t="n">
        <v>193</v>
      </c>
      <c r="AC903" s="63" t="n">
        <v>193</v>
      </c>
      <c r="AD903" s="61" t="n">
        <v>100</v>
      </c>
      <c r="AE903" s="61" t="n">
        <v>0</v>
      </c>
      <c r="AF903" s="64" t="n">
        <v>19300</v>
      </c>
      <c r="AG903" s="61" t="s">
        <v>689</v>
      </c>
      <c r="AH903" s="62" t="n">
        <v>45291</v>
      </c>
      <c r="AI903" s="65" t="n">
        <v>3.8</v>
      </c>
      <c r="AJ903" s="61" t="s">
        <v>1266</v>
      </c>
      <c r="AK903" s="65" t="n">
        <v>3.8</v>
      </c>
      <c r="AL903" s="65" t="n">
        <v>149.16</v>
      </c>
      <c r="AM903" s="66" t="n">
        <v>73340</v>
      </c>
      <c r="AN903" s="66" t="n">
        <f aca="false">IF(J903="Listed Option",AF903*AL903,AM903)</f>
        <v>2878788</v>
      </c>
      <c r="AO903" s="61" t="s">
        <v>1267</v>
      </c>
      <c r="AP903" s="61" t="n">
        <v>100</v>
      </c>
      <c r="AQ903" s="61" t="n">
        <v>100</v>
      </c>
      <c r="AV903" s="61" t="s">
        <v>7098</v>
      </c>
      <c r="AW903" s="61" t="s">
        <v>4070</v>
      </c>
      <c r="AY903" s="61" t="s">
        <v>7094</v>
      </c>
      <c r="AZ903" s="61" t="s">
        <v>7094</v>
      </c>
      <c r="BA903" s="61" t="s">
        <v>7094</v>
      </c>
      <c r="BB903" s="67" t="n">
        <v>0</v>
      </c>
      <c r="BE903" s="61" t="n">
        <v>238575</v>
      </c>
      <c r="BG903" s="61" t="s">
        <v>4084</v>
      </c>
      <c r="BJ903" s="61" t="s">
        <v>7094</v>
      </c>
      <c r="BL903" s="61" t="s">
        <v>7096</v>
      </c>
      <c r="BM903" s="61" t="s">
        <v>7096</v>
      </c>
      <c r="BN903" s="70" t="n">
        <v>2878788</v>
      </c>
      <c r="BO903" s="68" t="n">
        <v>2878788</v>
      </c>
      <c r="BP903" s="68" t="n">
        <v>733.4</v>
      </c>
      <c r="BQ903" s="68" t="n">
        <v>733.4</v>
      </c>
      <c r="BR903" s="69" t="n">
        <v>193</v>
      </c>
      <c r="BS903" s="63" t="n">
        <v>193</v>
      </c>
      <c r="BU903" s="68" t="n">
        <v>193</v>
      </c>
    </row>
    <row r="904" customFormat="false" ht="15" hidden="true" customHeight="false" outlineLevel="0" collapsed="false">
      <c r="A904" s="61" t="s">
        <v>7120</v>
      </c>
      <c r="B904" s="61" t="s">
        <v>7121</v>
      </c>
      <c r="C904" s="62" t="n">
        <v>45291</v>
      </c>
      <c r="D904" s="62" t="n">
        <v>45291</v>
      </c>
      <c r="E904" s="61" t="s">
        <v>1259</v>
      </c>
      <c r="F904" s="61" t="s">
        <v>813</v>
      </c>
      <c r="G904" s="61" t="s">
        <v>7122</v>
      </c>
      <c r="H904" s="61" t="s">
        <v>7093</v>
      </c>
      <c r="I904" s="61" t="s">
        <v>7094</v>
      </c>
      <c r="J904" s="61" t="s">
        <v>1196</v>
      </c>
      <c r="K904" s="61" t="s">
        <v>4088</v>
      </c>
      <c r="L904" s="61" t="s">
        <v>4277</v>
      </c>
      <c r="M904" s="61" t="s">
        <v>1198</v>
      </c>
      <c r="N904" s="61" t="n">
        <v>182006470</v>
      </c>
      <c r="O904" s="61" t="s">
        <v>1262</v>
      </c>
      <c r="P904" s="61" t="s">
        <v>7123</v>
      </c>
      <c r="R904" s="61" t="s">
        <v>7096</v>
      </c>
      <c r="S904" s="61" t="str">
        <f aca="false">IF(J904="Listed Option",MID(R904,3,9),MID(Q904,3,9))</f>
        <v>166764100</v>
      </c>
      <c r="T904" s="61" t="str">
        <f aca="false">VLOOKUP(S904,'Output v4'!C:C,1,FALSE())</f>
        <v>166764100</v>
      </c>
      <c r="W904" s="61" t="s">
        <v>7124</v>
      </c>
      <c r="X904" s="61" t="s">
        <v>7125</v>
      </c>
      <c r="Y904" s="61" t="s">
        <v>7126</v>
      </c>
      <c r="Z904" s="61" t="s">
        <v>1304</v>
      </c>
      <c r="AA904" s="61" t="s">
        <v>1305</v>
      </c>
      <c r="AB904" s="63" t="n">
        <v>20</v>
      </c>
      <c r="AC904" s="63" t="n">
        <v>20</v>
      </c>
      <c r="AD904" s="61" t="n">
        <v>100</v>
      </c>
      <c r="AE904" s="61" t="n">
        <v>0</v>
      </c>
      <c r="AF904" s="64" t="n">
        <v>2000</v>
      </c>
      <c r="AG904" s="61" t="s">
        <v>689</v>
      </c>
      <c r="AH904" s="62" t="n">
        <v>45291</v>
      </c>
      <c r="AI904" s="65" t="n">
        <v>1.295</v>
      </c>
      <c r="AJ904" s="61" t="s">
        <v>1266</v>
      </c>
      <c r="AK904" s="65" t="n">
        <v>1.295</v>
      </c>
      <c r="AL904" s="65" t="n">
        <v>149.16</v>
      </c>
      <c r="AM904" s="66" t="n">
        <v>2590</v>
      </c>
      <c r="AN904" s="66" t="n">
        <f aca="false">IF(J904="Listed Option",AF904*AL904,AM904)</f>
        <v>298320</v>
      </c>
      <c r="AO904" s="61" t="s">
        <v>1267</v>
      </c>
      <c r="AP904" s="61" t="n">
        <v>100</v>
      </c>
      <c r="AQ904" s="61" t="n">
        <v>100</v>
      </c>
      <c r="AV904" s="61" t="s">
        <v>7098</v>
      </c>
      <c r="AW904" s="61" t="s">
        <v>4070</v>
      </c>
      <c r="AY904" s="61" t="s">
        <v>7094</v>
      </c>
      <c r="AZ904" s="61" t="s">
        <v>7094</v>
      </c>
      <c r="BA904" s="61" t="s">
        <v>7094</v>
      </c>
      <c r="BB904" s="67" t="n">
        <v>0</v>
      </c>
      <c r="BE904" s="61" t="n">
        <v>238575</v>
      </c>
      <c r="BG904" s="61" t="s">
        <v>4084</v>
      </c>
      <c r="BJ904" s="61" t="s">
        <v>7094</v>
      </c>
      <c r="BL904" s="61" t="s">
        <v>7096</v>
      </c>
      <c r="BM904" s="61" t="s">
        <v>7096</v>
      </c>
      <c r="BN904" s="70" t="n">
        <v>298320</v>
      </c>
      <c r="BO904" s="68" t="n">
        <v>298320</v>
      </c>
      <c r="BP904" s="68" t="n">
        <v>25.9</v>
      </c>
      <c r="BQ904" s="68" t="n">
        <v>25.9</v>
      </c>
      <c r="BR904" s="69" t="n">
        <v>20</v>
      </c>
      <c r="BS904" s="63" t="n">
        <v>20</v>
      </c>
      <c r="BU904" s="68" t="n">
        <v>20</v>
      </c>
    </row>
    <row r="905" customFormat="false" ht="15" hidden="true" customHeight="false" outlineLevel="0" collapsed="false">
      <c r="A905" s="61" t="s">
        <v>7127</v>
      </c>
      <c r="B905" s="61" t="s">
        <v>7128</v>
      </c>
      <c r="C905" s="62" t="n">
        <v>45291</v>
      </c>
      <c r="D905" s="62" t="n">
        <v>45291</v>
      </c>
      <c r="E905" s="61" t="s">
        <v>1259</v>
      </c>
      <c r="F905" s="61" t="s">
        <v>814</v>
      </c>
      <c r="G905" s="61" t="s">
        <v>7129</v>
      </c>
      <c r="H905" s="61" t="s">
        <v>7129</v>
      </c>
      <c r="I905" s="61" t="s">
        <v>7130</v>
      </c>
      <c r="J905" s="61" t="s">
        <v>1195</v>
      </c>
      <c r="K905" s="61" t="s">
        <v>1195</v>
      </c>
      <c r="L905" s="61" t="s">
        <v>1195</v>
      </c>
      <c r="N905" s="61" t="n">
        <v>110345</v>
      </c>
      <c r="O905" s="61" t="s">
        <v>1262</v>
      </c>
      <c r="P905" s="61" t="s">
        <v>7131</v>
      </c>
      <c r="Q905" s="61" t="s">
        <v>7132</v>
      </c>
      <c r="R905" s="61" t="s">
        <v>7132</v>
      </c>
      <c r="S905" s="61" t="str">
        <f aca="false">IF(J905="Listed Option",MID(R905,3,9),MID(Q905,3,9))</f>
        <v>169656105</v>
      </c>
      <c r="T905" s="61" t="str">
        <f aca="false">VLOOKUP(S905,'Output v4'!C:C,1,FALSE())</f>
        <v>169656105</v>
      </c>
      <c r="U905" s="61" t="s">
        <v>92</v>
      </c>
      <c r="V905" s="61" t="s">
        <v>7133</v>
      </c>
      <c r="W905" s="61" t="s">
        <v>7134</v>
      </c>
      <c r="Y905" s="61" t="s">
        <v>7135</v>
      </c>
      <c r="Z905" s="61" t="s">
        <v>1304</v>
      </c>
      <c r="AA905" s="61" t="s">
        <v>1305</v>
      </c>
      <c r="AB905" s="63" t="n">
        <v>-262</v>
      </c>
      <c r="AC905" s="63" t="n">
        <v>-262</v>
      </c>
      <c r="AE905" s="61" t="n">
        <v>0</v>
      </c>
      <c r="AF905" s="64" t="n">
        <v>-262</v>
      </c>
      <c r="AG905" s="61" t="s">
        <v>1273</v>
      </c>
      <c r="AH905" s="62" t="n">
        <v>45291</v>
      </c>
      <c r="AI905" s="65" t="n">
        <v>2286.96</v>
      </c>
      <c r="AJ905" s="61" t="s">
        <v>3614</v>
      </c>
      <c r="AK905" s="65" t="n">
        <v>2286.96</v>
      </c>
      <c r="AL905" s="65" t="n">
        <v>2286.96</v>
      </c>
      <c r="AM905" s="66" t="n">
        <v>-599183.52</v>
      </c>
      <c r="AN905" s="66" t="n">
        <f aca="false">IF(J905="Listed Option",AF905*AL905,AM905)</f>
        <v>-599183.52</v>
      </c>
      <c r="AO905" s="61" t="s">
        <v>1267</v>
      </c>
      <c r="AP905" s="61" t="n">
        <v>1</v>
      </c>
      <c r="AQ905" s="61" t="n">
        <v>1</v>
      </c>
      <c r="AV905" s="61" t="s">
        <v>7135</v>
      </c>
      <c r="AW905" s="61" t="s">
        <v>4070</v>
      </c>
      <c r="AY905" s="61" t="s">
        <v>7134</v>
      </c>
      <c r="AZ905" s="61" t="s">
        <v>7134</v>
      </c>
      <c r="BA905" s="61" t="s">
        <v>7134</v>
      </c>
      <c r="BB905" s="67" t="n">
        <v>0</v>
      </c>
      <c r="BE905" s="61" t="n">
        <v>238575</v>
      </c>
      <c r="BF905" s="61" t="s">
        <v>814</v>
      </c>
      <c r="BG905" s="61" t="s">
        <v>4084</v>
      </c>
      <c r="BH905" s="61" t="s">
        <v>4084</v>
      </c>
      <c r="BI905" s="61" t="s">
        <v>7130</v>
      </c>
      <c r="BJ905" s="61" t="s">
        <v>7134</v>
      </c>
      <c r="BK905" s="61" t="s">
        <v>7134</v>
      </c>
      <c r="BL905" s="61" t="s">
        <v>7132</v>
      </c>
      <c r="BM905" s="61" t="s">
        <v>7132</v>
      </c>
      <c r="BN905" s="70" t="n">
        <v>-599183.52</v>
      </c>
      <c r="BO905" s="68" t="n">
        <v>-599183.52</v>
      </c>
      <c r="BP905" s="68" t="n">
        <v>-599183.52</v>
      </c>
      <c r="BQ905" s="68" t="n">
        <v>-599183.52</v>
      </c>
      <c r="BR905" s="69" t="n">
        <v>-262</v>
      </c>
      <c r="BU905" s="68" t="n">
        <v>262</v>
      </c>
    </row>
    <row r="906" customFormat="false" ht="15" hidden="true" customHeight="false" outlineLevel="0" collapsed="false">
      <c r="A906" s="61" t="s">
        <v>7136</v>
      </c>
      <c r="B906" s="61" t="s">
        <v>7137</v>
      </c>
      <c r="C906" s="62" t="n">
        <v>45291</v>
      </c>
      <c r="D906" s="62" t="n">
        <v>45291</v>
      </c>
      <c r="E906" s="61" t="s">
        <v>1259</v>
      </c>
      <c r="F906" s="61" t="s">
        <v>814</v>
      </c>
      <c r="G906" s="61" t="s">
        <v>7138</v>
      </c>
      <c r="H906" s="61" t="s">
        <v>7129</v>
      </c>
      <c r="I906" s="61" t="s">
        <v>7130</v>
      </c>
      <c r="J906" s="61" t="s">
        <v>1196</v>
      </c>
      <c r="K906" s="61" t="s">
        <v>4088</v>
      </c>
      <c r="L906" s="61" t="s">
        <v>4089</v>
      </c>
      <c r="M906" s="61" t="s">
        <v>1197</v>
      </c>
      <c r="N906" s="61" t="n">
        <v>133654107</v>
      </c>
      <c r="O906" s="61" t="s">
        <v>1262</v>
      </c>
      <c r="P906" s="61" t="s">
        <v>7139</v>
      </c>
      <c r="R906" s="61" t="s">
        <v>7132</v>
      </c>
      <c r="S906" s="61" t="str">
        <f aca="false">IF(J906="Listed Option",MID(R906,3,9),MID(Q906,3,9))</f>
        <v>169656105</v>
      </c>
      <c r="T906" s="61" t="str">
        <f aca="false">VLOOKUP(S906,'Output v4'!C:C,1,FALSE())</f>
        <v>169656105</v>
      </c>
      <c r="W906" s="61" t="s">
        <v>7140</v>
      </c>
      <c r="X906" s="61" t="s">
        <v>7141</v>
      </c>
      <c r="Y906" s="61" t="s">
        <v>7142</v>
      </c>
      <c r="Z906" s="61" t="s">
        <v>1304</v>
      </c>
      <c r="AA906" s="61" t="s">
        <v>1305</v>
      </c>
      <c r="AB906" s="63" t="n">
        <v>3</v>
      </c>
      <c r="AC906" s="63" t="n">
        <v>3</v>
      </c>
      <c r="AD906" s="61" t="n">
        <v>100</v>
      </c>
      <c r="AE906" s="61" t="n">
        <v>0</v>
      </c>
      <c r="AF906" s="64" t="n">
        <v>300</v>
      </c>
      <c r="AG906" s="61" t="s">
        <v>689</v>
      </c>
      <c r="AH906" s="62" t="n">
        <v>45291</v>
      </c>
      <c r="AI906" s="65" t="n">
        <v>0.625</v>
      </c>
      <c r="AJ906" s="61" t="s">
        <v>1266</v>
      </c>
      <c r="AK906" s="65" t="n">
        <v>0.625</v>
      </c>
      <c r="AL906" s="65" t="n">
        <v>2286.96</v>
      </c>
      <c r="AM906" s="66" t="n">
        <v>187.5</v>
      </c>
      <c r="AN906" s="66" t="n">
        <f aca="false">IF(J906="Listed Option",AF906*AL906,AM906)</f>
        <v>686088</v>
      </c>
      <c r="AO906" s="61" t="s">
        <v>1267</v>
      </c>
      <c r="AP906" s="61" t="n">
        <v>100</v>
      </c>
      <c r="AQ906" s="61" t="n">
        <v>100</v>
      </c>
      <c r="AV906" s="61" t="s">
        <v>7135</v>
      </c>
      <c r="AW906" s="61" t="s">
        <v>4070</v>
      </c>
      <c r="AY906" s="61" t="s">
        <v>7134</v>
      </c>
      <c r="AZ906" s="61" t="s">
        <v>7134</v>
      </c>
      <c r="BA906" s="61" t="s">
        <v>7134</v>
      </c>
      <c r="BB906" s="67" t="n">
        <v>0</v>
      </c>
      <c r="BE906" s="61" t="n">
        <v>238575</v>
      </c>
      <c r="BG906" s="61" t="s">
        <v>4084</v>
      </c>
      <c r="BJ906" s="61" t="s">
        <v>7134</v>
      </c>
      <c r="BL906" s="61" t="s">
        <v>7132</v>
      </c>
      <c r="BM906" s="61" t="s">
        <v>7132</v>
      </c>
      <c r="BN906" s="70" t="n">
        <v>-686088</v>
      </c>
      <c r="BO906" s="68" t="n">
        <v>686088</v>
      </c>
      <c r="BP906" s="68" t="n">
        <v>1.875</v>
      </c>
      <c r="BQ906" s="68" t="n">
        <v>1.875</v>
      </c>
      <c r="BR906" s="69" t="n">
        <v>3</v>
      </c>
      <c r="BS906" s="63" t="n">
        <v>3</v>
      </c>
      <c r="BU906" s="68" t="n">
        <v>3</v>
      </c>
    </row>
    <row r="907" customFormat="false" ht="15" hidden="true" customHeight="false" outlineLevel="0" collapsed="false">
      <c r="A907" s="61" t="s">
        <v>7143</v>
      </c>
      <c r="B907" s="61" t="s">
        <v>7144</v>
      </c>
      <c r="C907" s="62" t="n">
        <v>45291</v>
      </c>
      <c r="D907" s="62" t="n">
        <v>45291</v>
      </c>
      <c r="E907" s="61" t="s">
        <v>1259</v>
      </c>
      <c r="F907" s="61" t="s">
        <v>814</v>
      </c>
      <c r="G907" s="61" t="s">
        <v>7145</v>
      </c>
      <c r="H907" s="61" t="s">
        <v>7129</v>
      </c>
      <c r="I907" s="61" t="s">
        <v>7130</v>
      </c>
      <c r="J907" s="61" t="s">
        <v>1196</v>
      </c>
      <c r="K907" s="61" t="s">
        <v>4088</v>
      </c>
      <c r="L907" s="61" t="s">
        <v>4277</v>
      </c>
      <c r="M907" s="61" t="s">
        <v>1198</v>
      </c>
      <c r="N907" s="61" t="n">
        <v>133654130</v>
      </c>
      <c r="O907" s="61" t="s">
        <v>1262</v>
      </c>
      <c r="P907" s="61" t="s">
        <v>7146</v>
      </c>
      <c r="R907" s="61" t="s">
        <v>7132</v>
      </c>
      <c r="S907" s="61" t="str">
        <f aca="false">IF(J907="Listed Option",MID(R907,3,9),MID(Q907,3,9))</f>
        <v>169656105</v>
      </c>
      <c r="T907" s="61" t="str">
        <f aca="false">VLOOKUP(S907,'Output v4'!C:C,1,FALSE())</f>
        <v>169656105</v>
      </c>
      <c r="W907" s="61" t="s">
        <v>7147</v>
      </c>
      <c r="X907" s="61" t="s">
        <v>7148</v>
      </c>
      <c r="Y907" s="61" t="s">
        <v>7149</v>
      </c>
      <c r="Z907" s="61" t="s">
        <v>1304</v>
      </c>
      <c r="AA907" s="61" t="s">
        <v>1305</v>
      </c>
      <c r="AB907" s="63" t="n">
        <v>3</v>
      </c>
      <c r="AC907" s="63" t="n">
        <v>3</v>
      </c>
      <c r="AD907" s="61" t="n">
        <v>100</v>
      </c>
      <c r="AE907" s="61" t="n">
        <v>0</v>
      </c>
      <c r="AF907" s="64" t="n">
        <v>300</v>
      </c>
      <c r="AG907" s="61" t="s">
        <v>689</v>
      </c>
      <c r="AH907" s="62" t="n">
        <v>45291</v>
      </c>
      <c r="AI907" s="65" t="n">
        <v>146.15</v>
      </c>
      <c r="AJ907" s="61" t="s">
        <v>1266</v>
      </c>
      <c r="AK907" s="65" t="n">
        <v>146.15</v>
      </c>
      <c r="AL907" s="65" t="n">
        <v>2286.96</v>
      </c>
      <c r="AM907" s="66" t="n">
        <v>43845</v>
      </c>
      <c r="AN907" s="66" t="n">
        <f aca="false">IF(J907="Listed Option",AF907*AL907,AM907)</f>
        <v>686088</v>
      </c>
      <c r="AO907" s="61" t="s">
        <v>1267</v>
      </c>
      <c r="AP907" s="61" t="n">
        <v>100</v>
      </c>
      <c r="AQ907" s="61" t="n">
        <v>100</v>
      </c>
      <c r="AV907" s="61" t="s">
        <v>7135</v>
      </c>
      <c r="AW907" s="61" t="s">
        <v>4070</v>
      </c>
      <c r="AY907" s="61" t="s">
        <v>7134</v>
      </c>
      <c r="AZ907" s="61" t="s">
        <v>7134</v>
      </c>
      <c r="BA907" s="61" t="s">
        <v>7134</v>
      </c>
      <c r="BB907" s="67" t="n">
        <v>0</v>
      </c>
      <c r="BE907" s="61" t="n">
        <v>238575</v>
      </c>
      <c r="BG907" s="61" t="s">
        <v>4084</v>
      </c>
      <c r="BJ907" s="61" t="s">
        <v>7134</v>
      </c>
      <c r="BL907" s="61" t="s">
        <v>7132</v>
      </c>
      <c r="BM907" s="61" t="s">
        <v>7132</v>
      </c>
      <c r="BN907" s="70" t="n">
        <v>686088</v>
      </c>
      <c r="BO907" s="68" t="n">
        <v>686088</v>
      </c>
      <c r="BP907" s="68" t="n">
        <v>438.45</v>
      </c>
      <c r="BQ907" s="68" t="n">
        <v>438.45</v>
      </c>
      <c r="BR907" s="69" t="n">
        <v>3</v>
      </c>
      <c r="BS907" s="63" t="n">
        <v>3</v>
      </c>
      <c r="BU907" s="68" t="n">
        <v>3</v>
      </c>
    </row>
    <row r="908" customFormat="false" ht="15" hidden="true" customHeight="false" outlineLevel="0" collapsed="false">
      <c r="A908" s="61" t="s">
        <v>7150</v>
      </c>
      <c r="B908" s="61" t="s">
        <v>7151</v>
      </c>
      <c r="C908" s="62" t="n">
        <v>45291</v>
      </c>
      <c r="D908" s="62" t="n">
        <v>45291</v>
      </c>
      <c r="E908" s="61" t="s">
        <v>1259</v>
      </c>
      <c r="F908" s="61" t="s">
        <v>815</v>
      </c>
      <c r="G908" s="61" t="s">
        <v>7152</v>
      </c>
      <c r="H908" s="61" t="s">
        <v>7152</v>
      </c>
      <c r="I908" s="61" t="s">
        <v>7153</v>
      </c>
      <c r="J908" s="61" t="s">
        <v>1195</v>
      </c>
      <c r="K908" s="61" t="s">
        <v>1195</v>
      </c>
      <c r="L908" s="61" t="s">
        <v>1195</v>
      </c>
      <c r="N908" s="61" t="n">
        <v>119555957</v>
      </c>
      <c r="O908" s="61" t="s">
        <v>1262</v>
      </c>
      <c r="P908" s="61" t="s">
        <v>7154</v>
      </c>
      <c r="Q908" s="61" t="s">
        <v>7155</v>
      </c>
      <c r="R908" s="61" t="s">
        <v>7155</v>
      </c>
      <c r="S908" s="61" t="str">
        <f aca="false">IF(J908="Listed Option",MID(R908,3,9),MID(Q908,3,9))</f>
        <v>674215207</v>
      </c>
      <c r="T908" s="61" t="e">
        <f aca="false">VLOOKUP(S908,'Output v4'!C:C,1,FALSE())</f>
        <v>#N/A</v>
      </c>
      <c r="U908" s="61" t="s">
        <v>816</v>
      </c>
      <c r="V908" s="61" t="s">
        <v>7156</v>
      </c>
      <c r="W908" s="61" t="s">
        <v>7157</v>
      </c>
      <c r="Y908" s="61" t="s">
        <v>7158</v>
      </c>
      <c r="Z908" s="61" t="s">
        <v>1304</v>
      </c>
      <c r="AA908" s="61" t="s">
        <v>1305</v>
      </c>
      <c r="AB908" s="63" t="n">
        <v>1188</v>
      </c>
      <c r="AC908" s="63" t="n">
        <v>1188</v>
      </c>
      <c r="AE908" s="61" t="n">
        <v>0</v>
      </c>
      <c r="AF908" s="64" t="n">
        <v>1188</v>
      </c>
      <c r="AG908" s="61" t="s">
        <v>689</v>
      </c>
      <c r="AH908" s="62" t="n">
        <v>45291</v>
      </c>
      <c r="AI908" s="65" t="n">
        <v>166.23</v>
      </c>
      <c r="AJ908" s="61" t="s">
        <v>3614</v>
      </c>
      <c r="AK908" s="65" t="n">
        <v>166.23</v>
      </c>
      <c r="AL908" s="65" t="n">
        <v>166.23</v>
      </c>
      <c r="AM908" s="66" t="n">
        <v>197481.24</v>
      </c>
      <c r="AN908" s="66" t="n">
        <f aca="false">IF(J908="Listed Option",AF908*AL908,AM908)</f>
        <v>197481.24</v>
      </c>
      <c r="AO908" s="61" t="s">
        <v>1267</v>
      </c>
      <c r="AP908" s="61" t="n">
        <v>1</v>
      </c>
      <c r="AQ908" s="61" t="n">
        <v>1</v>
      </c>
      <c r="AV908" s="61" t="s">
        <v>7158</v>
      </c>
      <c r="AW908" s="61" t="s">
        <v>4070</v>
      </c>
      <c r="AY908" s="61" t="s">
        <v>7153</v>
      </c>
      <c r="AZ908" s="61" t="s">
        <v>7153</v>
      </c>
      <c r="BA908" s="61" t="s">
        <v>7153</v>
      </c>
      <c r="BB908" s="67" t="n">
        <v>0</v>
      </c>
      <c r="BE908" s="61" t="n">
        <v>238575</v>
      </c>
      <c r="BF908" s="61" t="s">
        <v>815</v>
      </c>
      <c r="BG908" s="61" t="s">
        <v>4084</v>
      </c>
      <c r="BH908" s="61" t="s">
        <v>4084</v>
      </c>
      <c r="BI908" s="61" t="s">
        <v>7153</v>
      </c>
      <c r="BJ908" s="61" t="s">
        <v>7153</v>
      </c>
      <c r="BK908" s="61" t="s">
        <v>7153</v>
      </c>
      <c r="BL908" s="61" t="s">
        <v>7155</v>
      </c>
      <c r="BM908" s="61" t="s">
        <v>7155</v>
      </c>
      <c r="BN908" s="70" t="n">
        <v>197481.24</v>
      </c>
      <c r="BO908" s="68" t="n">
        <v>197481.24</v>
      </c>
      <c r="BP908" s="68" t="n">
        <v>197481.24</v>
      </c>
      <c r="BQ908" s="68" t="n">
        <v>197481.24</v>
      </c>
      <c r="BR908" s="69" t="n">
        <v>1188</v>
      </c>
      <c r="BU908" s="68" t="n">
        <v>1188</v>
      </c>
    </row>
    <row r="909" customFormat="false" ht="15" hidden="true" customHeight="false" outlineLevel="0" collapsed="false">
      <c r="A909" s="61" t="s">
        <v>7159</v>
      </c>
      <c r="B909" s="61" t="s">
        <v>7160</v>
      </c>
      <c r="C909" s="62" t="n">
        <v>45291</v>
      </c>
      <c r="D909" s="62" t="n">
        <v>45291</v>
      </c>
      <c r="E909" s="61" t="s">
        <v>1259</v>
      </c>
      <c r="F909" s="61" t="s">
        <v>817</v>
      </c>
      <c r="G909" s="61" t="s">
        <v>7161</v>
      </c>
      <c r="H909" s="61" t="s">
        <v>7161</v>
      </c>
      <c r="I909" s="61" t="s">
        <v>7162</v>
      </c>
      <c r="J909" s="61" t="s">
        <v>1195</v>
      </c>
      <c r="K909" s="61" t="s">
        <v>1195</v>
      </c>
      <c r="L909" s="61" t="s">
        <v>1195</v>
      </c>
      <c r="N909" s="61" t="n">
        <v>109354</v>
      </c>
      <c r="O909" s="61" t="s">
        <v>1262</v>
      </c>
      <c r="P909" s="61" t="s">
        <v>7163</v>
      </c>
      <c r="Q909" s="61" t="s">
        <v>7164</v>
      </c>
      <c r="R909" s="61" t="s">
        <v>7164</v>
      </c>
      <c r="S909" s="61" t="str">
        <f aca="false">IF(J909="Listed Option",MID(R909,3,9),MID(Q909,3,9))</f>
        <v>125523100</v>
      </c>
      <c r="T909" s="61" t="str">
        <f aca="false">VLOOKUP(S909,'Output v4'!C:C,1,FALSE())</f>
        <v>125523100</v>
      </c>
      <c r="U909" s="61" t="s">
        <v>312</v>
      </c>
      <c r="V909" s="61" t="s">
        <v>7165</v>
      </c>
      <c r="W909" s="61" t="s">
        <v>7162</v>
      </c>
      <c r="Y909" s="61" t="s">
        <v>7166</v>
      </c>
      <c r="Z909" s="61" t="s">
        <v>1304</v>
      </c>
      <c r="AA909" s="61" t="s">
        <v>1305</v>
      </c>
      <c r="AB909" s="63" t="n">
        <v>163</v>
      </c>
      <c r="AC909" s="63" t="n">
        <v>163</v>
      </c>
      <c r="AE909" s="61" t="n">
        <v>0</v>
      </c>
      <c r="AF909" s="64" t="n">
        <v>163</v>
      </c>
      <c r="AG909" s="61" t="s">
        <v>689</v>
      </c>
      <c r="AH909" s="62" t="n">
        <v>45291</v>
      </c>
      <c r="AI909" s="65" t="n">
        <v>299.45</v>
      </c>
      <c r="AJ909" s="61" t="s">
        <v>3614</v>
      </c>
      <c r="AK909" s="65" t="n">
        <v>299.45</v>
      </c>
      <c r="AL909" s="65" t="n">
        <v>299.45</v>
      </c>
      <c r="AM909" s="66" t="n">
        <v>48810.35</v>
      </c>
      <c r="AN909" s="66" t="n">
        <f aca="false">IF(J909="Listed Option",AF909*AL909,AM909)</f>
        <v>48810.35</v>
      </c>
      <c r="AO909" s="61" t="s">
        <v>1267</v>
      </c>
      <c r="AP909" s="61" t="n">
        <v>1</v>
      </c>
      <c r="AQ909" s="61" t="n">
        <v>1</v>
      </c>
      <c r="AV909" s="61" t="s">
        <v>7166</v>
      </c>
      <c r="AW909" s="61" t="s">
        <v>4070</v>
      </c>
      <c r="AY909" s="61" t="s">
        <v>7162</v>
      </c>
      <c r="AZ909" s="61" t="s">
        <v>7162</v>
      </c>
      <c r="BA909" s="61" t="s">
        <v>7162</v>
      </c>
      <c r="BB909" s="67" t="n">
        <v>0</v>
      </c>
      <c r="BE909" s="61" t="n">
        <v>238575</v>
      </c>
      <c r="BF909" s="61" t="s">
        <v>817</v>
      </c>
      <c r="BG909" s="61" t="s">
        <v>4084</v>
      </c>
      <c r="BH909" s="61" t="s">
        <v>4084</v>
      </c>
      <c r="BI909" s="61" t="s">
        <v>7162</v>
      </c>
      <c r="BJ909" s="61" t="s">
        <v>7162</v>
      </c>
      <c r="BK909" s="61" t="s">
        <v>7162</v>
      </c>
      <c r="BL909" s="61" t="s">
        <v>7164</v>
      </c>
      <c r="BM909" s="61" t="s">
        <v>7164</v>
      </c>
      <c r="BN909" s="70" t="n">
        <v>48810.35</v>
      </c>
      <c r="BO909" s="68" t="n">
        <v>48810.35</v>
      </c>
      <c r="BP909" s="68" t="n">
        <v>48810.35</v>
      </c>
      <c r="BQ909" s="68" t="n">
        <v>48810.35</v>
      </c>
      <c r="BR909" s="69" t="n">
        <v>163</v>
      </c>
      <c r="BU909" s="68" t="n">
        <v>163</v>
      </c>
    </row>
    <row r="910" customFormat="false" ht="15" hidden="true" customHeight="false" outlineLevel="0" collapsed="false">
      <c r="A910" s="61" t="s">
        <v>7167</v>
      </c>
      <c r="B910" s="61" t="s">
        <v>7168</v>
      </c>
      <c r="C910" s="62" t="n">
        <v>45291</v>
      </c>
      <c r="D910" s="62" t="n">
        <v>45291</v>
      </c>
      <c r="E910" s="61" t="s">
        <v>1259</v>
      </c>
      <c r="F910" s="61" t="s">
        <v>817</v>
      </c>
      <c r="G910" s="61" t="s">
        <v>7169</v>
      </c>
      <c r="H910" s="61" t="s">
        <v>7161</v>
      </c>
      <c r="I910" s="61" t="s">
        <v>7162</v>
      </c>
      <c r="J910" s="61" t="s">
        <v>1196</v>
      </c>
      <c r="K910" s="61" t="s">
        <v>4088</v>
      </c>
      <c r="L910" s="61" t="s">
        <v>4277</v>
      </c>
      <c r="M910" s="61" t="s">
        <v>1198</v>
      </c>
      <c r="N910" s="61" t="n">
        <v>183993200</v>
      </c>
      <c r="O910" s="61" t="s">
        <v>1262</v>
      </c>
      <c r="P910" s="61" t="s">
        <v>7170</v>
      </c>
      <c r="R910" s="61" t="s">
        <v>7164</v>
      </c>
      <c r="S910" s="61" t="str">
        <f aca="false">IF(J910="Listed Option",MID(R910,3,9),MID(Q910,3,9))</f>
        <v>125523100</v>
      </c>
      <c r="T910" s="61" t="str">
        <f aca="false">VLOOKUP(S910,'Output v4'!C:C,1,FALSE())</f>
        <v>125523100</v>
      </c>
      <c r="W910" s="61" t="s">
        <v>7171</v>
      </c>
      <c r="X910" s="61" t="s">
        <v>7172</v>
      </c>
      <c r="Y910" s="61" t="s">
        <v>7173</v>
      </c>
      <c r="Z910" s="61" t="s">
        <v>1304</v>
      </c>
      <c r="AA910" s="61" t="s">
        <v>1305</v>
      </c>
      <c r="AB910" s="63" t="n">
        <v>67</v>
      </c>
      <c r="AC910" s="63" t="n">
        <v>67</v>
      </c>
      <c r="AD910" s="61" t="n">
        <v>100</v>
      </c>
      <c r="AE910" s="61" t="n">
        <v>0</v>
      </c>
      <c r="AF910" s="64" t="n">
        <v>6700</v>
      </c>
      <c r="AG910" s="61" t="s">
        <v>689</v>
      </c>
      <c r="AH910" s="62" t="n">
        <v>45291</v>
      </c>
      <c r="AI910" s="65" t="n">
        <v>4.1</v>
      </c>
      <c r="AJ910" s="61" t="s">
        <v>1266</v>
      </c>
      <c r="AK910" s="65" t="n">
        <v>4.1</v>
      </c>
      <c r="AL910" s="65" t="n">
        <v>299.45</v>
      </c>
      <c r="AM910" s="66" t="n">
        <v>27470</v>
      </c>
      <c r="AN910" s="66" t="n">
        <f aca="false">IF(J910="Listed Option",AF910*AL910,AM910)</f>
        <v>2006315</v>
      </c>
      <c r="AO910" s="61" t="s">
        <v>1267</v>
      </c>
      <c r="AP910" s="61" t="n">
        <v>100</v>
      </c>
      <c r="AQ910" s="61" t="n">
        <v>100</v>
      </c>
      <c r="AV910" s="61" t="s">
        <v>7166</v>
      </c>
      <c r="AW910" s="61" t="s">
        <v>4070</v>
      </c>
      <c r="AY910" s="61" t="s">
        <v>7162</v>
      </c>
      <c r="AZ910" s="61" t="s">
        <v>7162</v>
      </c>
      <c r="BA910" s="61" t="s">
        <v>7162</v>
      </c>
      <c r="BB910" s="67" t="n">
        <v>0</v>
      </c>
      <c r="BE910" s="61" t="n">
        <v>238575</v>
      </c>
      <c r="BG910" s="61" t="s">
        <v>4084</v>
      </c>
      <c r="BJ910" s="61" t="s">
        <v>7162</v>
      </c>
      <c r="BL910" s="61" t="s">
        <v>7164</v>
      </c>
      <c r="BM910" s="61" t="s">
        <v>7164</v>
      </c>
      <c r="BN910" s="70" t="n">
        <v>2006315</v>
      </c>
      <c r="BO910" s="68" t="n">
        <v>2006315</v>
      </c>
      <c r="BP910" s="68" t="n">
        <v>274.7</v>
      </c>
      <c r="BQ910" s="68" t="n">
        <v>274.7</v>
      </c>
      <c r="BR910" s="69" t="n">
        <v>67</v>
      </c>
      <c r="BS910" s="63" t="n">
        <v>67</v>
      </c>
      <c r="BU910" s="68" t="n">
        <v>67</v>
      </c>
    </row>
    <row r="911" customFormat="false" ht="15" hidden="true" customHeight="false" outlineLevel="0" collapsed="false">
      <c r="A911" s="61" t="s">
        <v>7174</v>
      </c>
      <c r="B911" s="61" t="s">
        <v>7175</v>
      </c>
      <c r="C911" s="62" t="n">
        <v>45291</v>
      </c>
      <c r="D911" s="62" t="n">
        <v>45291</v>
      </c>
      <c r="E911" s="61" t="s">
        <v>1259</v>
      </c>
      <c r="F911" s="61" t="s">
        <v>817</v>
      </c>
      <c r="G911" s="61" t="s">
        <v>7176</v>
      </c>
      <c r="H911" s="61" t="s">
        <v>7161</v>
      </c>
      <c r="I911" s="61" t="s">
        <v>7162</v>
      </c>
      <c r="J911" s="61" t="s">
        <v>1196</v>
      </c>
      <c r="K911" s="61" t="s">
        <v>4088</v>
      </c>
      <c r="L911" s="61" t="s">
        <v>4089</v>
      </c>
      <c r="M911" s="61" t="s">
        <v>1197</v>
      </c>
      <c r="N911" s="61" t="n">
        <v>183993237</v>
      </c>
      <c r="O911" s="61" t="s">
        <v>1262</v>
      </c>
      <c r="P911" s="61" t="s">
        <v>7177</v>
      </c>
      <c r="R911" s="61" t="s">
        <v>7164</v>
      </c>
      <c r="S911" s="61" t="str">
        <f aca="false">IF(J911="Listed Option",MID(R911,3,9),MID(Q911,3,9))</f>
        <v>125523100</v>
      </c>
      <c r="T911" s="61" t="str">
        <f aca="false">VLOOKUP(S911,'Output v4'!C:C,1,FALSE())</f>
        <v>125523100</v>
      </c>
      <c r="W911" s="61" t="s">
        <v>7178</v>
      </c>
      <c r="X911" s="61" t="s">
        <v>7179</v>
      </c>
      <c r="Y911" s="61" t="s">
        <v>7180</v>
      </c>
      <c r="Z911" s="61" t="s">
        <v>1304</v>
      </c>
      <c r="AA911" s="61" t="s">
        <v>1305</v>
      </c>
      <c r="AB911" s="63" t="n">
        <v>67</v>
      </c>
      <c r="AC911" s="63" t="n">
        <v>67</v>
      </c>
      <c r="AD911" s="61" t="n">
        <v>100</v>
      </c>
      <c r="AE911" s="61" t="n">
        <v>0</v>
      </c>
      <c r="AF911" s="64" t="n">
        <v>6700</v>
      </c>
      <c r="AG911" s="61" t="s">
        <v>689</v>
      </c>
      <c r="AH911" s="62" t="n">
        <v>45291</v>
      </c>
      <c r="AI911" s="65" t="n">
        <v>5.75</v>
      </c>
      <c r="AJ911" s="61" t="s">
        <v>1266</v>
      </c>
      <c r="AK911" s="65" t="n">
        <v>5.75</v>
      </c>
      <c r="AL911" s="65" t="n">
        <v>299.45</v>
      </c>
      <c r="AM911" s="66" t="n">
        <v>38525</v>
      </c>
      <c r="AN911" s="66" t="n">
        <f aca="false">IF(J911="Listed Option",AF911*AL911,AM911)</f>
        <v>2006315</v>
      </c>
      <c r="AO911" s="61" t="s">
        <v>1267</v>
      </c>
      <c r="AP911" s="61" t="n">
        <v>100</v>
      </c>
      <c r="AQ911" s="61" t="n">
        <v>100</v>
      </c>
      <c r="AV911" s="61" t="s">
        <v>7166</v>
      </c>
      <c r="AW911" s="61" t="s">
        <v>4070</v>
      </c>
      <c r="AY911" s="61" t="s">
        <v>7162</v>
      </c>
      <c r="AZ911" s="61" t="s">
        <v>7162</v>
      </c>
      <c r="BA911" s="61" t="s">
        <v>7162</v>
      </c>
      <c r="BB911" s="67" t="n">
        <v>0</v>
      </c>
      <c r="BE911" s="61" t="n">
        <v>238575</v>
      </c>
      <c r="BG911" s="61" t="s">
        <v>4084</v>
      </c>
      <c r="BJ911" s="61" t="s">
        <v>7162</v>
      </c>
      <c r="BL911" s="61" t="s">
        <v>7164</v>
      </c>
      <c r="BM911" s="61" t="s">
        <v>7164</v>
      </c>
      <c r="BN911" s="70" t="n">
        <v>-2006315</v>
      </c>
      <c r="BO911" s="68" t="n">
        <v>2006315</v>
      </c>
      <c r="BP911" s="68" t="n">
        <v>385.25</v>
      </c>
      <c r="BQ911" s="68" t="n">
        <v>385.25</v>
      </c>
      <c r="BR911" s="69" t="n">
        <v>67</v>
      </c>
      <c r="BS911" s="63" t="n">
        <v>67</v>
      </c>
      <c r="BU911" s="68" t="n">
        <v>67</v>
      </c>
    </row>
    <row r="912" customFormat="false" ht="15" hidden="true" customHeight="false" outlineLevel="0" collapsed="false">
      <c r="A912" s="61" t="s">
        <v>7181</v>
      </c>
      <c r="B912" s="61" t="s">
        <v>7182</v>
      </c>
      <c r="C912" s="62" t="n">
        <v>45291</v>
      </c>
      <c r="D912" s="62" t="n">
        <v>45291</v>
      </c>
      <c r="E912" s="61" t="s">
        <v>1259</v>
      </c>
      <c r="F912" s="61" t="s">
        <v>818</v>
      </c>
      <c r="G912" s="61" t="s">
        <v>7183</v>
      </c>
      <c r="H912" s="61" t="s">
        <v>7183</v>
      </c>
      <c r="I912" s="61" t="s">
        <v>7184</v>
      </c>
      <c r="J912" s="61" t="s">
        <v>1195</v>
      </c>
      <c r="K912" s="61" t="s">
        <v>1195</v>
      </c>
      <c r="L912" s="61" t="s">
        <v>1195</v>
      </c>
      <c r="N912" s="61" t="n">
        <v>74381</v>
      </c>
      <c r="O912" s="61" t="s">
        <v>1262</v>
      </c>
      <c r="P912" s="61" t="s">
        <v>7185</v>
      </c>
      <c r="Q912" s="61" t="s">
        <v>7186</v>
      </c>
      <c r="R912" s="61" t="s">
        <v>7186</v>
      </c>
      <c r="S912" s="61" t="str">
        <f aca="false">IF(J912="Listed Option",MID(R912,3,9),MID(Q912,3,9))</f>
        <v>17275R102</v>
      </c>
      <c r="T912" s="61" t="str">
        <f aca="false">VLOOKUP(S912,'Output v4'!C:C,1,FALSE())</f>
        <v>17275R102</v>
      </c>
      <c r="U912" s="61" t="s">
        <v>93</v>
      </c>
      <c r="V912" s="61" t="s">
        <v>7187</v>
      </c>
      <c r="W912" s="61" t="s">
        <v>7188</v>
      </c>
      <c r="Y912" s="61" t="s">
        <v>7189</v>
      </c>
      <c r="Z912" s="61" t="s">
        <v>1304</v>
      </c>
      <c r="AA912" s="61" t="s">
        <v>1305</v>
      </c>
      <c r="AB912" s="63" t="n">
        <v>5429</v>
      </c>
      <c r="AC912" s="63" t="n">
        <v>5429</v>
      </c>
      <c r="AE912" s="61" t="n">
        <v>0</v>
      </c>
      <c r="AF912" s="64" t="n">
        <v>5429</v>
      </c>
      <c r="AG912" s="61" t="s">
        <v>689</v>
      </c>
      <c r="AH912" s="62" t="n">
        <v>45291</v>
      </c>
      <c r="AI912" s="65" t="n">
        <v>50.52</v>
      </c>
      <c r="AJ912" s="61" t="s">
        <v>3614</v>
      </c>
      <c r="AK912" s="65" t="n">
        <v>50.52</v>
      </c>
      <c r="AL912" s="65" t="n">
        <v>50.52</v>
      </c>
      <c r="AM912" s="66" t="n">
        <v>274273.08</v>
      </c>
      <c r="AN912" s="66" t="n">
        <f aca="false">IF(J912="Listed Option",AF912*AL912,AM912)</f>
        <v>274273.08</v>
      </c>
      <c r="AO912" s="61" t="s">
        <v>1267</v>
      </c>
      <c r="AP912" s="61" t="n">
        <v>1</v>
      </c>
      <c r="AQ912" s="61" t="n">
        <v>1</v>
      </c>
      <c r="AV912" s="61" t="s">
        <v>7189</v>
      </c>
      <c r="AW912" s="61" t="s">
        <v>4070</v>
      </c>
      <c r="AY912" s="61" t="s">
        <v>7184</v>
      </c>
      <c r="AZ912" s="61" t="s">
        <v>7184</v>
      </c>
      <c r="BA912" s="61" t="s">
        <v>7184</v>
      </c>
      <c r="BB912" s="67" t="n">
        <v>0</v>
      </c>
      <c r="BE912" s="61" t="n">
        <v>238575</v>
      </c>
      <c r="BF912" s="61" t="s">
        <v>818</v>
      </c>
      <c r="BG912" s="61" t="s">
        <v>4084</v>
      </c>
      <c r="BH912" s="61" t="s">
        <v>4084</v>
      </c>
      <c r="BI912" s="61" t="s">
        <v>7184</v>
      </c>
      <c r="BJ912" s="61" t="s">
        <v>7184</v>
      </c>
      <c r="BK912" s="61" t="s">
        <v>7184</v>
      </c>
      <c r="BL912" s="61" t="s">
        <v>7186</v>
      </c>
      <c r="BM912" s="61" t="s">
        <v>7186</v>
      </c>
      <c r="BN912" s="70" t="n">
        <v>274273.08</v>
      </c>
      <c r="BO912" s="68" t="n">
        <v>274273.08</v>
      </c>
      <c r="BP912" s="68" t="n">
        <v>274273.08</v>
      </c>
      <c r="BQ912" s="68" t="n">
        <v>274273.08</v>
      </c>
      <c r="BR912" s="69" t="n">
        <v>5429</v>
      </c>
      <c r="BU912" s="68" t="n">
        <v>5429</v>
      </c>
    </row>
    <row r="913" customFormat="false" ht="15" hidden="true" customHeight="false" outlineLevel="0" collapsed="false">
      <c r="A913" s="61" t="s">
        <v>7190</v>
      </c>
      <c r="B913" s="61" t="s">
        <v>7191</v>
      </c>
      <c r="C913" s="62" t="n">
        <v>45291</v>
      </c>
      <c r="D913" s="62" t="n">
        <v>45291</v>
      </c>
      <c r="E913" s="61" t="s">
        <v>1259</v>
      </c>
      <c r="F913" s="61" t="s">
        <v>818</v>
      </c>
      <c r="G913" s="61" t="s">
        <v>7192</v>
      </c>
      <c r="H913" s="61" t="s">
        <v>7183</v>
      </c>
      <c r="I913" s="61" t="s">
        <v>7184</v>
      </c>
      <c r="J913" s="61" t="s">
        <v>1196</v>
      </c>
      <c r="K913" s="61" t="s">
        <v>4088</v>
      </c>
      <c r="L913" s="61" t="s">
        <v>4277</v>
      </c>
      <c r="M913" s="61" t="s">
        <v>1198</v>
      </c>
      <c r="N913" s="61" t="n">
        <v>133550872</v>
      </c>
      <c r="O913" s="61" t="s">
        <v>1262</v>
      </c>
      <c r="P913" s="61" t="s">
        <v>7193</v>
      </c>
      <c r="R913" s="61" t="s">
        <v>7186</v>
      </c>
      <c r="S913" s="61" t="str">
        <f aca="false">IF(J913="Listed Option",MID(R913,3,9),MID(Q913,3,9))</f>
        <v>17275R102</v>
      </c>
      <c r="T913" s="61" t="str">
        <f aca="false">VLOOKUP(S913,'Output v4'!C:C,1,FALSE())</f>
        <v>17275R102</v>
      </c>
      <c r="W913" s="61" t="s">
        <v>7194</v>
      </c>
      <c r="X913" s="61" t="s">
        <v>7195</v>
      </c>
      <c r="Y913" s="61" t="s">
        <v>7196</v>
      </c>
      <c r="Z913" s="61" t="s">
        <v>1304</v>
      </c>
      <c r="AA913" s="61" t="s">
        <v>1305</v>
      </c>
      <c r="AB913" s="63" t="n">
        <v>105</v>
      </c>
      <c r="AC913" s="63" t="n">
        <v>105</v>
      </c>
      <c r="AD913" s="61" t="n">
        <v>100</v>
      </c>
      <c r="AE913" s="61" t="n">
        <v>0</v>
      </c>
      <c r="AF913" s="64" t="n">
        <v>10500</v>
      </c>
      <c r="AG913" s="61" t="s">
        <v>689</v>
      </c>
      <c r="AH913" s="62" t="n">
        <v>45291</v>
      </c>
      <c r="AI913" s="65" t="n">
        <v>0.025</v>
      </c>
      <c r="AJ913" s="61" t="s">
        <v>1266</v>
      </c>
      <c r="AK913" s="65" t="n">
        <v>0.025</v>
      </c>
      <c r="AL913" s="65" t="n">
        <v>50.52</v>
      </c>
      <c r="AM913" s="66" t="n">
        <v>262.5</v>
      </c>
      <c r="AN913" s="66" t="n">
        <f aca="false">IF(J913="Listed Option",AF913*AL913,AM913)</f>
        <v>530460</v>
      </c>
      <c r="AO913" s="61" t="s">
        <v>1267</v>
      </c>
      <c r="AP913" s="61" t="n">
        <v>100</v>
      </c>
      <c r="AQ913" s="61" t="n">
        <v>100</v>
      </c>
      <c r="AV913" s="61" t="s">
        <v>7189</v>
      </c>
      <c r="AW913" s="61" t="s">
        <v>4070</v>
      </c>
      <c r="AY913" s="61" t="s">
        <v>7184</v>
      </c>
      <c r="AZ913" s="61" t="s">
        <v>7184</v>
      </c>
      <c r="BA913" s="61" t="s">
        <v>7184</v>
      </c>
      <c r="BB913" s="67" t="n">
        <v>0</v>
      </c>
      <c r="BE913" s="61" t="n">
        <v>238575</v>
      </c>
      <c r="BG913" s="61" t="s">
        <v>4084</v>
      </c>
      <c r="BJ913" s="61" t="s">
        <v>7184</v>
      </c>
      <c r="BL913" s="61" t="s">
        <v>7186</v>
      </c>
      <c r="BM913" s="61" t="s">
        <v>7186</v>
      </c>
      <c r="BN913" s="70" t="n">
        <v>530460</v>
      </c>
      <c r="BO913" s="68" t="n">
        <v>530460</v>
      </c>
      <c r="BP913" s="68" t="n">
        <v>2.625</v>
      </c>
      <c r="BQ913" s="68" t="n">
        <v>2.625</v>
      </c>
      <c r="BR913" s="69" t="n">
        <v>105</v>
      </c>
      <c r="BS913" s="63" t="n">
        <v>105</v>
      </c>
      <c r="BU913" s="68" t="n">
        <v>105</v>
      </c>
    </row>
    <row r="914" customFormat="false" ht="15" hidden="true" customHeight="false" outlineLevel="0" collapsed="false">
      <c r="A914" s="61" t="s">
        <v>7197</v>
      </c>
      <c r="B914" s="61" t="s">
        <v>7198</v>
      </c>
      <c r="C914" s="62" t="n">
        <v>45291</v>
      </c>
      <c r="D914" s="62" t="n">
        <v>45291</v>
      </c>
      <c r="E914" s="61" t="s">
        <v>1259</v>
      </c>
      <c r="F914" s="61" t="s">
        <v>818</v>
      </c>
      <c r="G914" s="61" t="s">
        <v>7199</v>
      </c>
      <c r="H914" s="61" t="s">
        <v>7183</v>
      </c>
      <c r="I914" s="61" t="s">
        <v>7184</v>
      </c>
      <c r="J914" s="61" t="s">
        <v>1196</v>
      </c>
      <c r="K914" s="61" t="s">
        <v>4088</v>
      </c>
      <c r="L914" s="61" t="s">
        <v>4277</v>
      </c>
      <c r="M914" s="61" t="s">
        <v>1198</v>
      </c>
      <c r="N914" s="61" t="n">
        <v>133550873</v>
      </c>
      <c r="O914" s="61" t="s">
        <v>1262</v>
      </c>
      <c r="P914" s="61" t="s">
        <v>7200</v>
      </c>
      <c r="R914" s="61" t="s">
        <v>7186</v>
      </c>
      <c r="S914" s="61" t="str">
        <f aca="false">IF(J914="Listed Option",MID(R914,3,9),MID(Q914,3,9))</f>
        <v>17275R102</v>
      </c>
      <c r="T914" s="61" t="str">
        <f aca="false">VLOOKUP(S914,'Output v4'!C:C,1,FALSE())</f>
        <v>17275R102</v>
      </c>
      <c r="W914" s="61" t="s">
        <v>7201</v>
      </c>
      <c r="X914" s="61" t="s">
        <v>7202</v>
      </c>
      <c r="Y914" s="61" t="s">
        <v>7203</v>
      </c>
      <c r="Z914" s="61" t="s">
        <v>1304</v>
      </c>
      <c r="AA914" s="61" t="s">
        <v>1305</v>
      </c>
      <c r="AB914" s="63" t="n">
        <v>286</v>
      </c>
      <c r="AC914" s="63" t="n">
        <v>286</v>
      </c>
      <c r="AD914" s="61" t="n">
        <v>100</v>
      </c>
      <c r="AE914" s="61" t="n">
        <v>0</v>
      </c>
      <c r="AF914" s="64" t="n">
        <v>28600</v>
      </c>
      <c r="AG914" s="61" t="s">
        <v>689</v>
      </c>
      <c r="AH914" s="62" t="n">
        <v>45291</v>
      </c>
      <c r="AI914" s="65" t="n">
        <v>0.02</v>
      </c>
      <c r="AJ914" s="61" t="s">
        <v>1266</v>
      </c>
      <c r="AK914" s="65" t="n">
        <v>0.02</v>
      </c>
      <c r="AL914" s="65" t="n">
        <v>50.52</v>
      </c>
      <c r="AM914" s="66" t="n">
        <v>572</v>
      </c>
      <c r="AN914" s="66" t="n">
        <f aca="false">IF(J914="Listed Option",AF914*AL914,AM914)</f>
        <v>1444872</v>
      </c>
      <c r="AO914" s="61" t="s">
        <v>1267</v>
      </c>
      <c r="AP914" s="61" t="n">
        <v>100</v>
      </c>
      <c r="AQ914" s="61" t="n">
        <v>100</v>
      </c>
      <c r="AV914" s="61" t="s">
        <v>7189</v>
      </c>
      <c r="AW914" s="61" t="s">
        <v>4070</v>
      </c>
      <c r="AY914" s="61" t="s">
        <v>7184</v>
      </c>
      <c r="AZ914" s="61" t="s">
        <v>7184</v>
      </c>
      <c r="BA914" s="61" t="s">
        <v>7184</v>
      </c>
      <c r="BB914" s="67" t="n">
        <v>0</v>
      </c>
      <c r="BE914" s="61" t="n">
        <v>238575</v>
      </c>
      <c r="BG914" s="61" t="s">
        <v>4084</v>
      </c>
      <c r="BJ914" s="61" t="s">
        <v>7184</v>
      </c>
      <c r="BL914" s="61" t="s">
        <v>7186</v>
      </c>
      <c r="BM914" s="61" t="s">
        <v>7186</v>
      </c>
      <c r="BN914" s="70" t="n">
        <v>1444872</v>
      </c>
      <c r="BO914" s="68" t="n">
        <v>1444872</v>
      </c>
      <c r="BP914" s="68" t="n">
        <v>5.72</v>
      </c>
      <c r="BQ914" s="68" t="n">
        <v>5.72</v>
      </c>
      <c r="BR914" s="69" t="n">
        <v>286</v>
      </c>
      <c r="BS914" s="63" t="n">
        <v>286</v>
      </c>
      <c r="BU914" s="68" t="n">
        <v>286</v>
      </c>
    </row>
    <row r="915" customFormat="false" ht="15" hidden="true" customHeight="false" outlineLevel="0" collapsed="false">
      <c r="A915" s="61" t="s">
        <v>7204</v>
      </c>
      <c r="B915" s="61" t="s">
        <v>7205</v>
      </c>
      <c r="C915" s="62" t="n">
        <v>45291</v>
      </c>
      <c r="D915" s="62" t="n">
        <v>45291</v>
      </c>
      <c r="E915" s="61" t="s">
        <v>1259</v>
      </c>
      <c r="F915" s="61" t="s">
        <v>818</v>
      </c>
      <c r="G915" s="61" t="s">
        <v>7206</v>
      </c>
      <c r="H915" s="61" t="s">
        <v>7183</v>
      </c>
      <c r="I915" s="61" t="s">
        <v>7184</v>
      </c>
      <c r="J915" s="61" t="s">
        <v>1196</v>
      </c>
      <c r="K915" s="61" t="s">
        <v>4088</v>
      </c>
      <c r="L915" s="61" t="s">
        <v>4089</v>
      </c>
      <c r="M915" s="61" t="s">
        <v>1197</v>
      </c>
      <c r="N915" s="61" t="n">
        <v>133550883</v>
      </c>
      <c r="O915" s="61" t="s">
        <v>1262</v>
      </c>
      <c r="P915" s="61" t="s">
        <v>7207</v>
      </c>
      <c r="R915" s="61" t="s">
        <v>7186</v>
      </c>
      <c r="S915" s="61" t="str">
        <f aca="false">IF(J915="Listed Option",MID(R915,3,9),MID(Q915,3,9))</f>
        <v>17275R102</v>
      </c>
      <c r="T915" s="61" t="str">
        <f aca="false">VLOOKUP(S915,'Output v4'!C:C,1,FALSE())</f>
        <v>17275R102</v>
      </c>
      <c r="W915" s="61" t="s">
        <v>7208</v>
      </c>
      <c r="X915" s="61" t="s">
        <v>7209</v>
      </c>
      <c r="Y915" s="61" t="s">
        <v>7210</v>
      </c>
      <c r="Z915" s="61" t="s">
        <v>1304</v>
      </c>
      <c r="AA915" s="61" t="s">
        <v>1305</v>
      </c>
      <c r="AB915" s="63" t="n">
        <v>105</v>
      </c>
      <c r="AC915" s="63" t="n">
        <v>105</v>
      </c>
      <c r="AD915" s="61" t="n">
        <v>100</v>
      </c>
      <c r="AE915" s="61" t="n">
        <v>0</v>
      </c>
      <c r="AF915" s="64" t="n">
        <v>10500</v>
      </c>
      <c r="AG915" s="61" t="s">
        <v>689</v>
      </c>
      <c r="AH915" s="62" t="n">
        <v>45291</v>
      </c>
      <c r="AI915" s="65" t="n">
        <v>0.02</v>
      </c>
      <c r="AJ915" s="61" t="s">
        <v>1266</v>
      </c>
      <c r="AK915" s="65" t="n">
        <v>0.02</v>
      </c>
      <c r="AL915" s="65" t="n">
        <v>50.52</v>
      </c>
      <c r="AM915" s="66" t="n">
        <v>210</v>
      </c>
      <c r="AN915" s="66" t="n">
        <f aca="false">IF(J915="Listed Option",AF915*AL915,AM915)</f>
        <v>530460</v>
      </c>
      <c r="AO915" s="61" t="s">
        <v>1267</v>
      </c>
      <c r="AP915" s="61" t="n">
        <v>100</v>
      </c>
      <c r="AQ915" s="61" t="n">
        <v>100</v>
      </c>
      <c r="AV915" s="61" t="s">
        <v>7189</v>
      </c>
      <c r="AW915" s="61" t="s">
        <v>4070</v>
      </c>
      <c r="AY915" s="61" t="s">
        <v>7184</v>
      </c>
      <c r="AZ915" s="61" t="s">
        <v>7184</v>
      </c>
      <c r="BA915" s="61" t="s">
        <v>7184</v>
      </c>
      <c r="BB915" s="67" t="n">
        <v>0</v>
      </c>
      <c r="BE915" s="61" t="n">
        <v>238575</v>
      </c>
      <c r="BG915" s="61" t="s">
        <v>4084</v>
      </c>
      <c r="BJ915" s="61" t="s">
        <v>7184</v>
      </c>
      <c r="BL915" s="61" t="s">
        <v>7186</v>
      </c>
      <c r="BM915" s="61" t="s">
        <v>7186</v>
      </c>
      <c r="BN915" s="70" t="n">
        <v>-530460</v>
      </c>
      <c r="BO915" s="68" t="n">
        <v>530460</v>
      </c>
      <c r="BP915" s="68" t="n">
        <v>2.1</v>
      </c>
      <c r="BQ915" s="68" t="n">
        <v>2.1</v>
      </c>
      <c r="BR915" s="69" t="n">
        <v>105</v>
      </c>
      <c r="BS915" s="63" t="n">
        <v>105</v>
      </c>
      <c r="BU915" s="68" t="n">
        <v>105</v>
      </c>
    </row>
    <row r="916" customFormat="false" ht="15" hidden="true" customHeight="false" outlineLevel="0" collapsed="false">
      <c r="A916" s="61" t="s">
        <v>7211</v>
      </c>
      <c r="B916" s="61" t="s">
        <v>7212</v>
      </c>
      <c r="C916" s="62" t="n">
        <v>45291</v>
      </c>
      <c r="D916" s="62" t="n">
        <v>45291</v>
      </c>
      <c r="E916" s="61" t="s">
        <v>1259</v>
      </c>
      <c r="F916" s="61" t="s">
        <v>818</v>
      </c>
      <c r="G916" s="61" t="s">
        <v>7213</v>
      </c>
      <c r="H916" s="61" t="s">
        <v>7183</v>
      </c>
      <c r="I916" s="61" t="s">
        <v>7184</v>
      </c>
      <c r="J916" s="61" t="s">
        <v>1196</v>
      </c>
      <c r="K916" s="61" t="s">
        <v>4088</v>
      </c>
      <c r="L916" s="61" t="s">
        <v>4089</v>
      </c>
      <c r="M916" s="61" t="s">
        <v>1197</v>
      </c>
      <c r="N916" s="61" t="n">
        <v>133550884</v>
      </c>
      <c r="O916" s="61" t="s">
        <v>1262</v>
      </c>
      <c r="P916" s="61" t="s">
        <v>7214</v>
      </c>
      <c r="R916" s="61" t="s">
        <v>7186</v>
      </c>
      <c r="S916" s="61" t="str">
        <f aca="false">IF(J916="Listed Option",MID(R916,3,9),MID(Q916,3,9))</f>
        <v>17275R102</v>
      </c>
      <c r="T916" s="61" t="str">
        <f aca="false">VLOOKUP(S916,'Output v4'!C:C,1,FALSE())</f>
        <v>17275R102</v>
      </c>
      <c r="W916" s="61" t="s">
        <v>7215</v>
      </c>
      <c r="X916" s="61" t="s">
        <v>7216</v>
      </c>
      <c r="Y916" s="61" t="s">
        <v>7217</v>
      </c>
      <c r="Z916" s="61" t="s">
        <v>1304</v>
      </c>
      <c r="AA916" s="61" t="s">
        <v>1305</v>
      </c>
      <c r="AB916" s="63" t="n">
        <v>286</v>
      </c>
      <c r="AC916" s="63" t="n">
        <v>286</v>
      </c>
      <c r="AD916" s="61" t="n">
        <v>100</v>
      </c>
      <c r="AE916" s="61" t="n">
        <v>0</v>
      </c>
      <c r="AF916" s="64" t="n">
        <v>28600</v>
      </c>
      <c r="AG916" s="61" t="s">
        <v>689</v>
      </c>
      <c r="AH916" s="62" t="n">
        <v>45291</v>
      </c>
      <c r="AI916" s="65" t="n">
        <v>0.045</v>
      </c>
      <c r="AJ916" s="61" t="s">
        <v>1266</v>
      </c>
      <c r="AK916" s="65" t="n">
        <v>0.045</v>
      </c>
      <c r="AL916" s="65" t="n">
        <v>50.52</v>
      </c>
      <c r="AM916" s="66" t="n">
        <v>1287</v>
      </c>
      <c r="AN916" s="66" t="n">
        <f aca="false">IF(J916="Listed Option",AF916*AL916,AM916)</f>
        <v>1444872</v>
      </c>
      <c r="AO916" s="61" t="s">
        <v>1267</v>
      </c>
      <c r="AP916" s="61" t="n">
        <v>100</v>
      </c>
      <c r="AQ916" s="61" t="n">
        <v>100</v>
      </c>
      <c r="AV916" s="61" t="s">
        <v>7189</v>
      </c>
      <c r="AW916" s="61" t="s">
        <v>4070</v>
      </c>
      <c r="AY916" s="61" t="s">
        <v>7184</v>
      </c>
      <c r="AZ916" s="61" t="s">
        <v>7184</v>
      </c>
      <c r="BA916" s="61" t="s">
        <v>7184</v>
      </c>
      <c r="BB916" s="67" t="n">
        <v>0</v>
      </c>
      <c r="BE916" s="61" t="n">
        <v>238575</v>
      </c>
      <c r="BG916" s="61" t="s">
        <v>4084</v>
      </c>
      <c r="BJ916" s="61" t="s">
        <v>7184</v>
      </c>
      <c r="BL916" s="61" t="s">
        <v>7186</v>
      </c>
      <c r="BM916" s="61" t="s">
        <v>7186</v>
      </c>
      <c r="BN916" s="70" t="n">
        <v>-1444872</v>
      </c>
      <c r="BO916" s="68" t="n">
        <v>1444872</v>
      </c>
      <c r="BP916" s="68" t="n">
        <v>12.87</v>
      </c>
      <c r="BQ916" s="68" t="n">
        <v>12.87</v>
      </c>
      <c r="BR916" s="69" t="n">
        <v>286</v>
      </c>
      <c r="BS916" s="63" t="n">
        <v>286</v>
      </c>
      <c r="BU916" s="68" t="n">
        <v>286</v>
      </c>
    </row>
    <row r="917" customFormat="false" ht="15" hidden="true" customHeight="false" outlineLevel="0" collapsed="false">
      <c r="A917" s="61" t="s">
        <v>7218</v>
      </c>
      <c r="B917" s="61" t="s">
        <v>7219</v>
      </c>
      <c r="C917" s="62" t="n">
        <v>45291</v>
      </c>
      <c r="D917" s="62" t="n">
        <v>45291</v>
      </c>
      <c r="E917" s="61" t="s">
        <v>1259</v>
      </c>
      <c r="F917" s="61" t="s">
        <v>818</v>
      </c>
      <c r="G917" s="61" t="s">
        <v>7220</v>
      </c>
      <c r="H917" s="61" t="s">
        <v>7183</v>
      </c>
      <c r="I917" s="61" t="s">
        <v>7184</v>
      </c>
      <c r="J917" s="61" t="s">
        <v>1196</v>
      </c>
      <c r="K917" s="61" t="s">
        <v>4088</v>
      </c>
      <c r="L917" s="61" t="s">
        <v>4089</v>
      </c>
      <c r="M917" s="61" t="s">
        <v>1197</v>
      </c>
      <c r="N917" s="61" t="n">
        <v>186348584</v>
      </c>
      <c r="O917" s="61" t="s">
        <v>1262</v>
      </c>
      <c r="P917" s="61" t="s">
        <v>7221</v>
      </c>
      <c r="R917" s="61" t="s">
        <v>7186</v>
      </c>
      <c r="S917" s="61" t="str">
        <f aca="false">IF(J917="Listed Option",MID(R917,3,9),MID(Q917,3,9))</f>
        <v>17275R102</v>
      </c>
      <c r="T917" s="61" t="str">
        <f aca="false">VLOOKUP(S917,'Output v4'!C:C,1,FALSE())</f>
        <v>17275R102</v>
      </c>
      <c r="W917" s="61" t="s">
        <v>7222</v>
      </c>
      <c r="X917" s="61" t="s">
        <v>7223</v>
      </c>
      <c r="Y917" s="61" t="s">
        <v>7224</v>
      </c>
      <c r="Z917" s="61" t="s">
        <v>1304</v>
      </c>
      <c r="AA917" s="61" t="s">
        <v>1305</v>
      </c>
      <c r="AB917" s="63" t="n">
        <v>776</v>
      </c>
      <c r="AC917" s="63" t="n">
        <v>776</v>
      </c>
      <c r="AD917" s="61" t="n">
        <v>100</v>
      </c>
      <c r="AE917" s="61" t="n">
        <v>0</v>
      </c>
      <c r="AF917" s="64" t="n">
        <v>77600</v>
      </c>
      <c r="AG917" s="61" t="s">
        <v>689</v>
      </c>
      <c r="AH917" s="62" t="n">
        <v>45291</v>
      </c>
      <c r="AI917" s="65" t="n">
        <v>0.755</v>
      </c>
      <c r="AJ917" s="61" t="s">
        <v>1266</v>
      </c>
      <c r="AK917" s="65" t="n">
        <v>0.755</v>
      </c>
      <c r="AL917" s="65" t="n">
        <v>50.52</v>
      </c>
      <c r="AM917" s="66" t="n">
        <v>58588</v>
      </c>
      <c r="AN917" s="66" t="n">
        <f aca="false">IF(J917="Listed Option",AF917*AL917,AM917)</f>
        <v>3920352</v>
      </c>
      <c r="AO917" s="61" t="s">
        <v>1267</v>
      </c>
      <c r="AP917" s="61" t="n">
        <v>100</v>
      </c>
      <c r="AQ917" s="61" t="n">
        <v>100</v>
      </c>
      <c r="AV917" s="61" t="s">
        <v>7189</v>
      </c>
      <c r="AW917" s="61" t="s">
        <v>4070</v>
      </c>
      <c r="AY917" s="61" t="s">
        <v>7184</v>
      </c>
      <c r="AZ917" s="61" t="s">
        <v>7184</v>
      </c>
      <c r="BA917" s="61" t="s">
        <v>7184</v>
      </c>
      <c r="BB917" s="67" t="n">
        <v>0</v>
      </c>
      <c r="BE917" s="61" t="n">
        <v>238575</v>
      </c>
      <c r="BG917" s="61" t="s">
        <v>4084</v>
      </c>
      <c r="BJ917" s="61" t="s">
        <v>7184</v>
      </c>
      <c r="BL917" s="61" t="s">
        <v>7186</v>
      </c>
      <c r="BM917" s="61" t="s">
        <v>7186</v>
      </c>
      <c r="BN917" s="70" t="n">
        <v>-3920352</v>
      </c>
      <c r="BO917" s="68" t="n">
        <v>3920352</v>
      </c>
      <c r="BP917" s="68" t="n">
        <v>585.88</v>
      </c>
      <c r="BQ917" s="68" t="n">
        <v>585.88</v>
      </c>
      <c r="BR917" s="69" t="n">
        <v>776</v>
      </c>
      <c r="BS917" s="63" t="n">
        <v>776</v>
      </c>
      <c r="BU917" s="68" t="n">
        <v>776</v>
      </c>
    </row>
    <row r="918" customFormat="false" ht="15" hidden="true" customHeight="false" outlineLevel="0" collapsed="false">
      <c r="A918" s="61" t="s">
        <v>7225</v>
      </c>
      <c r="B918" s="61" t="s">
        <v>7226</v>
      </c>
      <c r="C918" s="62" t="n">
        <v>45291</v>
      </c>
      <c r="D918" s="62" t="n">
        <v>45291</v>
      </c>
      <c r="E918" s="61" t="s">
        <v>1259</v>
      </c>
      <c r="F918" s="61" t="s">
        <v>818</v>
      </c>
      <c r="G918" s="61" t="s">
        <v>7227</v>
      </c>
      <c r="H918" s="61" t="s">
        <v>7183</v>
      </c>
      <c r="I918" s="61" t="s">
        <v>7184</v>
      </c>
      <c r="J918" s="61" t="s">
        <v>1196</v>
      </c>
      <c r="K918" s="61" t="s">
        <v>4088</v>
      </c>
      <c r="L918" s="61" t="s">
        <v>4277</v>
      </c>
      <c r="M918" s="61" t="s">
        <v>1198</v>
      </c>
      <c r="N918" s="61" t="n">
        <v>186348602</v>
      </c>
      <c r="O918" s="61" t="s">
        <v>1262</v>
      </c>
      <c r="P918" s="61" t="s">
        <v>7228</v>
      </c>
      <c r="R918" s="61" t="s">
        <v>7186</v>
      </c>
      <c r="S918" s="61" t="str">
        <f aca="false">IF(J918="Listed Option",MID(R918,3,9),MID(Q918,3,9))</f>
        <v>17275R102</v>
      </c>
      <c r="T918" s="61" t="str">
        <f aca="false">VLOOKUP(S918,'Output v4'!C:C,1,FALSE())</f>
        <v>17275R102</v>
      </c>
      <c r="W918" s="61" t="s">
        <v>7229</v>
      </c>
      <c r="X918" s="61" t="s">
        <v>7230</v>
      </c>
      <c r="Y918" s="61" t="s">
        <v>7231</v>
      </c>
      <c r="Z918" s="61" t="s">
        <v>1304</v>
      </c>
      <c r="AA918" s="61" t="s">
        <v>1305</v>
      </c>
      <c r="AB918" s="63" t="n">
        <v>776</v>
      </c>
      <c r="AC918" s="63" t="n">
        <v>776</v>
      </c>
      <c r="AD918" s="61" t="n">
        <v>100</v>
      </c>
      <c r="AE918" s="61" t="n">
        <v>0</v>
      </c>
      <c r="AF918" s="64" t="n">
        <v>77600</v>
      </c>
      <c r="AG918" s="61" t="s">
        <v>689</v>
      </c>
      <c r="AH918" s="62" t="n">
        <v>45291</v>
      </c>
      <c r="AI918" s="65" t="n">
        <v>0.4</v>
      </c>
      <c r="AJ918" s="61" t="s">
        <v>1266</v>
      </c>
      <c r="AK918" s="65" t="n">
        <v>0.4</v>
      </c>
      <c r="AL918" s="65" t="n">
        <v>50.52</v>
      </c>
      <c r="AM918" s="66" t="n">
        <v>31040</v>
      </c>
      <c r="AN918" s="66" t="n">
        <f aca="false">IF(J918="Listed Option",AF918*AL918,AM918)</f>
        <v>3920352</v>
      </c>
      <c r="AO918" s="61" t="s">
        <v>1267</v>
      </c>
      <c r="AP918" s="61" t="n">
        <v>100</v>
      </c>
      <c r="AQ918" s="61" t="n">
        <v>100</v>
      </c>
      <c r="AV918" s="61" t="s">
        <v>7189</v>
      </c>
      <c r="AW918" s="61" t="s">
        <v>4070</v>
      </c>
      <c r="AY918" s="61" t="s">
        <v>7184</v>
      </c>
      <c r="AZ918" s="61" t="s">
        <v>7184</v>
      </c>
      <c r="BA918" s="61" t="s">
        <v>7184</v>
      </c>
      <c r="BB918" s="67" t="n">
        <v>0</v>
      </c>
      <c r="BE918" s="61" t="n">
        <v>238575</v>
      </c>
      <c r="BG918" s="61" t="s">
        <v>4084</v>
      </c>
      <c r="BJ918" s="61" t="s">
        <v>7184</v>
      </c>
      <c r="BL918" s="61" t="s">
        <v>7186</v>
      </c>
      <c r="BM918" s="61" t="s">
        <v>7186</v>
      </c>
      <c r="BN918" s="70" t="n">
        <v>3920352</v>
      </c>
      <c r="BO918" s="68" t="n">
        <v>3920352</v>
      </c>
      <c r="BP918" s="68" t="n">
        <v>310.4</v>
      </c>
      <c r="BQ918" s="68" t="n">
        <v>310.4</v>
      </c>
      <c r="BR918" s="69" t="n">
        <v>776</v>
      </c>
      <c r="BS918" s="63" t="n">
        <v>776</v>
      </c>
      <c r="BU918" s="68" t="n">
        <v>776</v>
      </c>
    </row>
    <row r="919" customFormat="false" ht="15" hidden="true" customHeight="false" outlineLevel="0" collapsed="false">
      <c r="A919" s="61" t="s">
        <v>7232</v>
      </c>
      <c r="B919" s="61" t="s">
        <v>7233</v>
      </c>
      <c r="C919" s="62" t="n">
        <v>45291</v>
      </c>
      <c r="D919" s="62" t="n">
        <v>45291</v>
      </c>
      <c r="E919" s="61" t="s">
        <v>1259</v>
      </c>
      <c r="F919" s="61" t="s">
        <v>819</v>
      </c>
      <c r="G919" s="61" t="s">
        <v>7234</v>
      </c>
      <c r="H919" s="61" t="s">
        <v>7234</v>
      </c>
      <c r="I919" s="61" t="s">
        <v>7235</v>
      </c>
      <c r="J919" s="61" t="s">
        <v>1195</v>
      </c>
      <c r="K919" s="61" t="s">
        <v>1195</v>
      </c>
      <c r="L919" s="61" t="s">
        <v>1195</v>
      </c>
      <c r="N919" s="61" t="n">
        <v>37069</v>
      </c>
      <c r="O919" s="61" t="s">
        <v>1262</v>
      </c>
      <c r="P919" s="61" t="s">
        <v>7236</v>
      </c>
      <c r="Q919" s="61" t="s">
        <v>7237</v>
      </c>
      <c r="R919" s="61" t="s">
        <v>7237</v>
      </c>
      <c r="S919" s="61" t="str">
        <f aca="false">IF(J919="Listed Option",MID(R919,3,9),MID(Q919,3,9))</f>
        <v>172967424</v>
      </c>
      <c r="T919" s="61" t="e">
        <f aca="false">VLOOKUP(S919,'Output v4'!C:C,1,FALSE())</f>
        <v>#N/A</v>
      </c>
      <c r="U919" s="61" t="s">
        <v>820</v>
      </c>
      <c r="V919" s="61" t="s">
        <v>7238</v>
      </c>
      <c r="W919" s="61" t="s">
        <v>7235</v>
      </c>
      <c r="Y919" s="61" t="s">
        <v>7239</v>
      </c>
      <c r="Z919" s="61" t="s">
        <v>1304</v>
      </c>
      <c r="AA919" s="61" t="s">
        <v>1305</v>
      </c>
      <c r="AB919" s="63" t="n">
        <v>-121</v>
      </c>
      <c r="AC919" s="63" t="n">
        <v>-121</v>
      </c>
      <c r="AE919" s="61" t="n">
        <v>0</v>
      </c>
      <c r="AF919" s="64" t="n">
        <v>-121</v>
      </c>
      <c r="AG919" s="61" t="s">
        <v>1273</v>
      </c>
      <c r="AH919" s="62" t="n">
        <v>45291</v>
      </c>
      <c r="AI919" s="65" t="n">
        <v>51.44</v>
      </c>
      <c r="AJ919" s="61" t="s">
        <v>3614</v>
      </c>
      <c r="AK919" s="65" t="n">
        <v>51.44</v>
      </c>
      <c r="AL919" s="65" t="n">
        <v>51.44</v>
      </c>
      <c r="AM919" s="66" t="n">
        <v>-6224.24</v>
      </c>
      <c r="AN919" s="66" t="n">
        <f aca="false">IF(J919="Listed Option",AF919*AL919,AM919)</f>
        <v>-6224.24</v>
      </c>
      <c r="AO919" s="61" t="s">
        <v>1267</v>
      </c>
      <c r="AP919" s="61" t="n">
        <v>1</v>
      </c>
      <c r="AQ919" s="61" t="n">
        <v>1</v>
      </c>
      <c r="AV919" s="61" t="s">
        <v>7239</v>
      </c>
      <c r="AW919" s="61" t="s">
        <v>4070</v>
      </c>
      <c r="AY919" s="61" t="s">
        <v>7235</v>
      </c>
      <c r="AZ919" s="61" t="s">
        <v>7235</v>
      </c>
      <c r="BA919" s="61" t="s">
        <v>7235</v>
      </c>
      <c r="BB919" s="67" t="n">
        <v>0</v>
      </c>
      <c r="BE919" s="61" t="n">
        <v>238575</v>
      </c>
      <c r="BF919" s="61" t="s">
        <v>819</v>
      </c>
      <c r="BG919" s="61" t="s">
        <v>4084</v>
      </c>
      <c r="BH919" s="61" t="s">
        <v>4084</v>
      </c>
      <c r="BI919" s="61" t="s">
        <v>7235</v>
      </c>
      <c r="BJ919" s="61" t="s">
        <v>7235</v>
      </c>
      <c r="BK919" s="61" t="s">
        <v>7235</v>
      </c>
      <c r="BL919" s="61" t="s">
        <v>7237</v>
      </c>
      <c r="BM919" s="61" t="s">
        <v>7237</v>
      </c>
      <c r="BN919" s="70" t="n">
        <v>-6224.24</v>
      </c>
      <c r="BO919" s="68" t="n">
        <v>-6224.24</v>
      </c>
      <c r="BP919" s="68" t="n">
        <v>-6224.24</v>
      </c>
      <c r="BQ919" s="68" t="n">
        <v>-6224.24</v>
      </c>
      <c r="BR919" s="69" t="n">
        <v>-121</v>
      </c>
      <c r="BU919" s="68" t="n">
        <v>121</v>
      </c>
    </row>
    <row r="920" customFormat="false" ht="15" hidden="true" customHeight="false" outlineLevel="0" collapsed="false">
      <c r="A920" s="61" t="s">
        <v>7240</v>
      </c>
      <c r="B920" s="61" t="s">
        <v>7241</v>
      </c>
      <c r="C920" s="62" t="n">
        <v>45291</v>
      </c>
      <c r="D920" s="62" t="n">
        <v>45291</v>
      </c>
      <c r="E920" s="61" t="s">
        <v>1259</v>
      </c>
      <c r="F920" s="61" t="s">
        <v>819</v>
      </c>
      <c r="G920" s="61" t="s">
        <v>7242</v>
      </c>
      <c r="H920" s="61" t="s">
        <v>7234</v>
      </c>
      <c r="I920" s="61" t="s">
        <v>7235</v>
      </c>
      <c r="J920" s="61" t="s">
        <v>1196</v>
      </c>
      <c r="K920" s="61" t="s">
        <v>4088</v>
      </c>
      <c r="L920" s="61" t="s">
        <v>4089</v>
      </c>
      <c r="M920" s="61" t="s">
        <v>1197</v>
      </c>
      <c r="N920" s="61" t="n">
        <v>180006955</v>
      </c>
      <c r="O920" s="61" t="s">
        <v>1262</v>
      </c>
      <c r="P920" s="61" t="s">
        <v>7243</v>
      </c>
      <c r="R920" s="61" t="s">
        <v>7237</v>
      </c>
      <c r="S920" s="61" t="str">
        <f aca="false">IF(J920="Listed Option",MID(R920,3,9),MID(Q920,3,9))</f>
        <v>172967424</v>
      </c>
      <c r="T920" s="61" t="e">
        <f aca="false">VLOOKUP(S920,'Output v4'!C:C,1,FALSE())</f>
        <v>#N/A</v>
      </c>
      <c r="W920" s="61" t="s">
        <v>7244</v>
      </c>
      <c r="X920" s="61" t="s">
        <v>7245</v>
      </c>
      <c r="Y920" s="61" t="s">
        <v>7246</v>
      </c>
      <c r="Z920" s="61" t="s">
        <v>1304</v>
      </c>
      <c r="AA920" s="61" t="s">
        <v>1305</v>
      </c>
      <c r="AB920" s="63" t="n">
        <v>19</v>
      </c>
      <c r="AC920" s="63" t="n">
        <v>19</v>
      </c>
      <c r="AD920" s="61" t="n">
        <v>100</v>
      </c>
      <c r="AE920" s="61" t="n">
        <v>0</v>
      </c>
      <c r="AF920" s="64" t="n">
        <v>1900</v>
      </c>
      <c r="AG920" s="61" t="s">
        <v>689</v>
      </c>
      <c r="AH920" s="62" t="n">
        <v>45291</v>
      </c>
      <c r="AI920" s="65" t="n">
        <v>0.76</v>
      </c>
      <c r="AJ920" s="61" t="s">
        <v>1266</v>
      </c>
      <c r="AK920" s="65" t="n">
        <v>0.76</v>
      </c>
      <c r="AL920" s="65" t="n">
        <v>51.44</v>
      </c>
      <c r="AM920" s="66" t="n">
        <v>1444</v>
      </c>
      <c r="AN920" s="66" t="n">
        <f aca="false">IF(J920="Listed Option",AF920*AL920,AM920)</f>
        <v>97736</v>
      </c>
      <c r="AO920" s="61" t="s">
        <v>1267</v>
      </c>
      <c r="AP920" s="61" t="n">
        <v>100</v>
      </c>
      <c r="AQ920" s="61" t="n">
        <v>100</v>
      </c>
      <c r="AV920" s="61" t="s">
        <v>7239</v>
      </c>
      <c r="AW920" s="61" t="s">
        <v>4070</v>
      </c>
      <c r="AY920" s="61" t="s">
        <v>7235</v>
      </c>
      <c r="AZ920" s="61" t="s">
        <v>7235</v>
      </c>
      <c r="BA920" s="61" t="s">
        <v>7235</v>
      </c>
      <c r="BB920" s="67" t="n">
        <v>0</v>
      </c>
      <c r="BE920" s="61" t="n">
        <v>238575</v>
      </c>
      <c r="BG920" s="61" t="s">
        <v>4084</v>
      </c>
      <c r="BJ920" s="61" t="s">
        <v>7235</v>
      </c>
      <c r="BL920" s="61" t="s">
        <v>7237</v>
      </c>
      <c r="BM920" s="61" t="s">
        <v>7237</v>
      </c>
      <c r="BN920" s="70" t="n">
        <v>-97736</v>
      </c>
      <c r="BO920" s="68" t="n">
        <v>97736</v>
      </c>
      <c r="BP920" s="68" t="n">
        <v>14.44</v>
      </c>
      <c r="BQ920" s="68" t="n">
        <v>14.44</v>
      </c>
      <c r="BR920" s="69" t="n">
        <v>19</v>
      </c>
      <c r="BS920" s="63" t="n">
        <v>19</v>
      </c>
      <c r="BU920" s="68" t="n">
        <v>19</v>
      </c>
    </row>
    <row r="921" customFormat="false" ht="15" hidden="true" customHeight="false" outlineLevel="0" collapsed="false">
      <c r="A921" s="61" t="s">
        <v>7247</v>
      </c>
      <c r="B921" s="61" t="s">
        <v>7248</v>
      </c>
      <c r="C921" s="62" t="n">
        <v>45291</v>
      </c>
      <c r="D921" s="62" t="n">
        <v>45291</v>
      </c>
      <c r="E921" s="61" t="s">
        <v>1259</v>
      </c>
      <c r="F921" s="61" t="s">
        <v>819</v>
      </c>
      <c r="G921" s="61" t="s">
        <v>7249</v>
      </c>
      <c r="H921" s="61" t="s">
        <v>7234</v>
      </c>
      <c r="I921" s="61" t="s">
        <v>7235</v>
      </c>
      <c r="J921" s="61" t="s">
        <v>1196</v>
      </c>
      <c r="K921" s="61" t="s">
        <v>4088</v>
      </c>
      <c r="L921" s="61" t="s">
        <v>4277</v>
      </c>
      <c r="M921" s="61" t="s">
        <v>1198</v>
      </c>
      <c r="N921" s="61" t="n">
        <v>180006963</v>
      </c>
      <c r="O921" s="61" t="s">
        <v>1262</v>
      </c>
      <c r="P921" s="61" t="s">
        <v>7250</v>
      </c>
      <c r="R921" s="61" t="s">
        <v>7237</v>
      </c>
      <c r="S921" s="61" t="str">
        <f aca="false">IF(J921="Listed Option",MID(R921,3,9),MID(Q921,3,9))</f>
        <v>172967424</v>
      </c>
      <c r="T921" s="61" t="e">
        <f aca="false">VLOOKUP(S921,'Output v4'!C:C,1,FALSE())</f>
        <v>#N/A</v>
      </c>
      <c r="W921" s="61" t="s">
        <v>7251</v>
      </c>
      <c r="X921" s="61" t="s">
        <v>7252</v>
      </c>
      <c r="Y921" s="61" t="s">
        <v>7253</v>
      </c>
      <c r="Z921" s="61" t="s">
        <v>1304</v>
      </c>
      <c r="AA921" s="61" t="s">
        <v>1305</v>
      </c>
      <c r="AB921" s="63" t="n">
        <v>19</v>
      </c>
      <c r="AC921" s="63" t="n">
        <v>19</v>
      </c>
      <c r="AD921" s="61" t="n">
        <v>100</v>
      </c>
      <c r="AE921" s="61" t="n">
        <v>0</v>
      </c>
      <c r="AF921" s="64" t="n">
        <v>1900</v>
      </c>
      <c r="AG921" s="61" t="s">
        <v>689</v>
      </c>
      <c r="AH921" s="62" t="n">
        <v>45291</v>
      </c>
      <c r="AI921" s="65" t="n">
        <v>0.96</v>
      </c>
      <c r="AJ921" s="61" t="s">
        <v>1266</v>
      </c>
      <c r="AK921" s="65" t="n">
        <v>0.96</v>
      </c>
      <c r="AL921" s="65" t="n">
        <v>51.44</v>
      </c>
      <c r="AM921" s="66" t="n">
        <v>1824</v>
      </c>
      <c r="AN921" s="66" t="n">
        <f aca="false">IF(J921="Listed Option",AF921*AL921,AM921)</f>
        <v>97736</v>
      </c>
      <c r="AO921" s="61" t="s">
        <v>1267</v>
      </c>
      <c r="AP921" s="61" t="n">
        <v>100</v>
      </c>
      <c r="AQ921" s="61" t="n">
        <v>100</v>
      </c>
      <c r="AV921" s="61" t="s">
        <v>7239</v>
      </c>
      <c r="AW921" s="61" t="s">
        <v>4070</v>
      </c>
      <c r="AY921" s="61" t="s">
        <v>7235</v>
      </c>
      <c r="AZ921" s="61" t="s">
        <v>7235</v>
      </c>
      <c r="BA921" s="61" t="s">
        <v>7235</v>
      </c>
      <c r="BB921" s="67" t="n">
        <v>0</v>
      </c>
      <c r="BE921" s="61" t="n">
        <v>238575</v>
      </c>
      <c r="BG921" s="61" t="s">
        <v>4084</v>
      </c>
      <c r="BJ921" s="61" t="s">
        <v>7235</v>
      </c>
      <c r="BL921" s="61" t="s">
        <v>7237</v>
      </c>
      <c r="BM921" s="61" t="s">
        <v>7237</v>
      </c>
      <c r="BN921" s="70" t="n">
        <v>97736</v>
      </c>
      <c r="BO921" s="68" t="n">
        <v>97736</v>
      </c>
      <c r="BP921" s="68" t="n">
        <v>18.24</v>
      </c>
      <c r="BQ921" s="68" t="n">
        <v>18.24</v>
      </c>
      <c r="BR921" s="69" t="n">
        <v>19</v>
      </c>
      <c r="BS921" s="63" t="n">
        <v>19</v>
      </c>
      <c r="BU921" s="68" t="n">
        <v>19</v>
      </c>
    </row>
    <row r="922" customFormat="false" ht="15" hidden="true" customHeight="false" outlineLevel="0" collapsed="false">
      <c r="A922" s="61" t="s">
        <v>7254</v>
      </c>
      <c r="B922" s="61" t="s">
        <v>7255</v>
      </c>
      <c r="C922" s="62" t="n">
        <v>45291</v>
      </c>
      <c r="D922" s="62" t="n">
        <v>45291</v>
      </c>
      <c r="E922" s="61" t="s">
        <v>1259</v>
      </c>
      <c r="F922" s="61" t="s">
        <v>821</v>
      </c>
      <c r="G922" s="61" t="s">
        <v>7256</v>
      </c>
      <c r="H922" s="61" t="s">
        <v>7256</v>
      </c>
      <c r="I922" s="61" t="s">
        <v>7257</v>
      </c>
      <c r="J922" s="61" t="s">
        <v>1195</v>
      </c>
      <c r="K922" s="61" t="s">
        <v>1195</v>
      </c>
      <c r="L922" s="61" t="s">
        <v>1195</v>
      </c>
      <c r="N922" s="61" t="n">
        <v>117404</v>
      </c>
      <c r="O922" s="61" t="s">
        <v>1262</v>
      </c>
      <c r="P922" s="61" t="s">
        <v>7258</v>
      </c>
      <c r="Q922" s="61" t="s">
        <v>7259</v>
      </c>
      <c r="R922" s="61" t="s">
        <v>7259</v>
      </c>
      <c r="S922" s="61" t="str">
        <f aca="false">IF(J922="Listed Option",MID(R922,3,9),MID(Q922,3,9))</f>
        <v>18453H106</v>
      </c>
      <c r="T922" s="61" t="str">
        <f aca="false">VLOOKUP(S922,'Output v4'!C:C,1,FALSE())</f>
        <v>18453H106</v>
      </c>
      <c r="U922" s="61" t="s">
        <v>94</v>
      </c>
      <c r="V922" s="61" t="s">
        <v>7260</v>
      </c>
      <c r="W922" s="61" t="s">
        <v>7261</v>
      </c>
      <c r="Y922" s="61" t="s">
        <v>7262</v>
      </c>
      <c r="Z922" s="61" t="s">
        <v>1304</v>
      </c>
      <c r="AA922" s="61" t="s">
        <v>1305</v>
      </c>
      <c r="AB922" s="63" t="n">
        <v>957401</v>
      </c>
      <c r="AC922" s="63" t="n">
        <v>957401</v>
      </c>
      <c r="AE922" s="61" t="n">
        <v>0</v>
      </c>
      <c r="AF922" s="64" t="n">
        <v>957401</v>
      </c>
      <c r="AG922" s="61" t="s">
        <v>689</v>
      </c>
      <c r="AH922" s="62" t="n">
        <v>45291</v>
      </c>
      <c r="AI922" s="65" t="n">
        <v>1.82</v>
      </c>
      <c r="AJ922" s="61" t="s">
        <v>3614</v>
      </c>
      <c r="AK922" s="65" t="n">
        <v>1.82</v>
      </c>
      <c r="AL922" s="65" t="n">
        <v>1.82</v>
      </c>
      <c r="AM922" s="66" t="n">
        <v>1742469.82</v>
      </c>
      <c r="AN922" s="66" t="n">
        <f aca="false">IF(J922="Listed Option",AF922*AL922,AM922)</f>
        <v>1742469.82</v>
      </c>
      <c r="AO922" s="61" t="s">
        <v>1267</v>
      </c>
      <c r="AP922" s="61" t="n">
        <v>1</v>
      </c>
      <c r="AQ922" s="61" t="n">
        <v>1</v>
      </c>
      <c r="AV922" s="61" t="s">
        <v>7262</v>
      </c>
      <c r="AW922" s="61" t="s">
        <v>4070</v>
      </c>
      <c r="AY922" s="61" t="s">
        <v>7261</v>
      </c>
      <c r="AZ922" s="61" t="s">
        <v>7261</v>
      </c>
      <c r="BA922" s="61" t="s">
        <v>7261</v>
      </c>
      <c r="BB922" s="67" t="n">
        <v>0</v>
      </c>
      <c r="BE922" s="61" t="n">
        <v>238575</v>
      </c>
      <c r="BF922" s="61" t="s">
        <v>821</v>
      </c>
      <c r="BG922" s="61" t="s">
        <v>4084</v>
      </c>
      <c r="BH922" s="61" t="s">
        <v>4084</v>
      </c>
      <c r="BI922" s="61" t="s">
        <v>7257</v>
      </c>
      <c r="BJ922" s="61" t="s">
        <v>7261</v>
      </c>
      <c r="BK922" s="61" t="s">
        <v>7261</v>
      </c>
      <c r="BL922" s="61" t="s">
        <v>7259</v>
      </c>
      <c r="BM922" s="61" t="s">
        <v>7259</v>
      </c>
      <c r="BN922" s="70" t="n">
        <v>1742469.82</v>
      </c>
      <c r="BO922" s="68" t="n">
        <v>1742469.82</v>
      </c>
      <c r="BP922" s="68" t="n">
        <v>1742469.82</v>
      </c>
      <c r="BQ922" s="68" t="n">
        <v>1742469.82</v>
      </c>
      <c r="BR922" s="69" t="n">
        <v>957401</v>
      </c>
      <c r="BU922" s="68" t="n">
        <v>957401</v>
      </c>
    </row>
    <row r="923" customFormat="false" ht="15" hidden="true" customHeight="false" outlineLevel="0" collapsed="false">
      <c r="A923" s="61" t="s">
        <v>7263</v>
      </c>
      <c r="B923" s="61" t="s">
        <v>7264</v>
      </c>
      <c r="C923" s="62" t="n">
        <v>45291</v>
      </c>
      <c r="D923" s="62" t="n">
        <v>45291</v>
      </c>
      <c r="E923" s="61" t="s">
        <v>1259</v>
      </c>
      <c r="F923" s="61" t="s">
        <v>821</v>
      </c>
      <c r="G923" s="61" t="s">
        <v>7265</v>
      </c>
      <c r="H923" s="61" t="s">
        <v>7265</v>
      </c>
      <c r="I923" s="61" t="s">
        <v>7257</v>
      </c>
      <c r="J923" s="61" t="s">
        <v>1199</v>
      </c>
      <c r="K923" s="61" t="s">
        <v>4065</v>
      </c>
      <c r="L923" s="61" t="s">
        <v>4065</v>
      </c>
      <c r="N923" s="61" t="n">
        <v>128549886</v>
      </c>
      <c r="O923" s="61" t="s">
        <v>1262</v>
      </c>
      <c r="P923" s="61" t="s">
        <v>7266</v>
      </c>
      <c r="Q923" s="61" t="s">
        <v>7267</v>
      </c>
      <c r="R923" s="61" t="s">
        <v>7267</v>
      </c>
      <c r="S923" s="61" t="str">
        <f aca="false">IF(J923="Listed Option",MID(R923,3,9),MID(Q923,3,9))</f>
        <v>18453HAD8</v>
      </c>
      <c r="T923" s="61" t="e">
        <f aca="false">VLOOKUP(S923,'Output v4'!C:C,1,FALSE())</f>
        <v>#N/A</v>
      </c>
      <c r="U923" s="61" t="s">
        <v>7268</v>
      </c>
      <c r="V923" s="61" t="s">
        <v>7269</v>
      </c>
      <c r="Z923" s="61" t="s">
        <v>1304</v>
      </c>
      <c r="AA923" s="61" t="s">
        <v>1305</v>
      </c>
      <c r="AB923" s="63" t="n">
        <v>-22251</v>
      </c>
      <c r="AC923" s="63" t="n">
        <v>-22251000</v>
      </c>
      <c r="AE923" s="61" t="n">
        <v>1000</v>
      </c>
      <c r="AF923" s="64" t="n">
        <v>-22251000</v>
      </c>
      <c r="AG923" s="61" t="s">
        <v>1273</v>
      </c>
      <c r="AH923" s="62" t="n">
        <v>45291</v>
      </c>
      <c r="AI923" s="65" t="n">
        <v>0.832425</v>
      </c>
      <c r="AJ923" s="61" t="s">
        <v>1266</v>
      </c>
      <c r="AK923" s="65" t="n">
        <v>0.832425</v>
      </c>
      <c r="AL923" s="65" t="n">
        <v>0.832425</v>
      </c>
      <c r="AM923" s="66" t="n">
        <v>-18522288.675</v>
      </c>
      <c r="AN923" s="66" t="n">
        <f aca="false">IF(J923="Listed Option",AF923*AL923,AM923)</f>
        <v>-18522288.675</v>
      </c>
      <c r="AO923" s="61" t="s">
        <v>1267</v>
      </c>
      <c r="AW923" s="61" t="s">
        <v>4070</v>
      </c>
      <c r="AY923" s="61" t="s">
        <v>7265</v>
      </c>
      <c r="BA923" s="61" t="s">
        <v>7265</v>
      </c>
      <c r="BB923" s="67" t="n">
        <v>30</v>
      </c>
      <c r="BE923" s="61" t="n">
        <v>238575</v>
      </c>
      <c r="BF923" s="61" t="s">
        <v>821</v>
      </c>
      <c r="BG923" s="61" t="s">
        <v>4084</v>
      </c>
      <c r="BH923" s="61" t="s">
        <v>4084</v>
      </c>
      <c r="BI923" s="61" t="s">
        <v>7257</v>
      </c>
      <c r="BJ923" s="61" t="s">
        <v>7265</v>
      </c>
      <c r="BL923" s="61" t="s">
        <v>7267</v>
      </c>
      <c r="BM923" s="61" t="s">
        <v>7267</v>
      </c>
      <c r="BN923" s="70" t="n">
        <v>-22251000</v>
      </c>
      <c r="BP923" s="68" t="n">
        <v>-18522288.675</v>
      </c>
      <c r="BQ923" s="68" t="n">
        <v>-18522288.675</v>
      </c>
      <c r="BR923" s="69" t="n">
        <v>-22251000</v>
      </c>
      <c r="BS923" s="63" t="n">
        <v>-22251</v>
      </c>
      <c r="BU923" s="68" t="n">
        <v>22251000</v>
      </c>
    </row>
    <row r="924" customFormat="false" ht="15" hidden="true" customHeight="false" outlineLevel="0" collapsed="false">
      <c r="A924" s="61" t="s">
        <v>7270</v>
      </c>
      <c r="B924" s="61" t="s">
        <v>7271</v>
      </c>
      <c r="C924" s="62" t="n">
        <v>45291</v>
      </c>
      <c r="D924" s="62" t="n">
        <v>45291</v>
      </c>
      <c r="E924" s="61" t="s">
        <v>1259</v>
      </c>
      <c r="F924" s="61" t="s">
        <v>7272</v>
      </c>
      <c r="G924" s="61" t="s">
        <v>7273</v>
      </c>
      <c r="H924" s="61" t="s">
        <v>7273</v>
      </c>
      <c r="I924" s="61" t="s">
        <v>7274</v>
      </c>
      <c r="J924" s="61" t="s">
        <v>1195</v>
      </c>
      <c r="K924" s="61" t="s">
        <v>1195</v>
      </c>
      <c r="L924" s="61" t="s">
        <v>1195</v>
      </c>
      <c r="N924" s="61" t="n">
        <v>1476</v>
      </c>
      <c r="O924" s="61" t="s">
        <v>1262</v>
      </c>
      <c r="P924" s="61" t="s">
        <v>7275</v>
      </c>
      <c r="Q924" s="61" t="s">
        <v>7276</v>
      </c>
      <c r="R924" s="61" t="s">
        <v>7276</v>
      </c>
      <c r="S924" s="61" t="str">
        <f aca="false">IF(J924="Listed Option",MID(R924,3,9),MID(Q924,3,9))</f>
        <v>185899101</v>
      </c>
      <c r="T924" s="61" t="e">
        <f aca="false">VLOOKUP(S924,'Output v4'!C:C,1,FALSE())</f>
        <v>#N/A</v>
      </c>
      <c r="U924" s="61" t="s">
        <v>7277</v>
      </c>
      <c r="V924" s="61" t="s">
        <v>7278</v>
      </c>
      <c r="W924" s="61" t="s">
        <v>7274</v>
      </c>
      <c r="Y924" s="61" t="s">
        <v>7279</v>
      </c>
      <c r="Z924" s="61" t="s">
        <v>1304</v>
      </c>
      <c r="AA924" s="61" t="s">
        <v>1305</v>
      </c>
      <c r="AB924" s="63" t="n">
        <v>-438650</v>
      </c>
      <c r="AC924" s="63" t="n">
        <v>-438650</v>
      </c>
      <c r="AE924" s="61" t="n">
        <v>0</v>
      </c>
      <c r="AF924" s="64" t="n">
        <v>-438650</v>
      </c>
      <c r="AG924" s="61" t="s">
        <v>1273</v>
      </c>
      <c r="AH924" s="62" t="n">
        <v>45291</v>
      </c>
      <c r="AI924" s="65" t="n">
        <v>20.42</v>
      </c>
      <c r="AJ924" s="61" t="s">
        <v>3614</v>
      </c>
      <c r="AK924" s="65" t="n">
        <v>20.42</v>
      </c>
      <c r="AL924" s="65" t="n">
        <v>20.42</v>
      </c>
      <c r="AM924" s="66" t="n">
        <v>-8957233</v>
      </c>
      <c r="AN924" s="66" t="n">
        <f aca="false">IF(J924="Listed Option",AF924*AL924,AM924)</f>
        <v>-8957233</v>
      </c>
      <c r="AO924" s="61" t="s">
        <v>1267</v>
      </c>
      <c r="AP924" s="61" t="n">
        <v>1</v>
      </c>
      <c r="AQ924" s="61" t="n">
        <v>1</v>
      </c>
      <c r="AV924" s="61" t="s">
        <v>7279</v>
      </c>
      <c r="AW924" s="61" t="s">
        <v>4070</v>
      </c>
      <c r="AY924" s="61" t="s">
        <v>7274</v>
      </c>
      <c r="AZ924" s="61" t="s">
        <v>7274</v>
      </c>
      <c r="BA924" s="61" t="s">
        <v>7274</v>
      </c>
      <c r="BB924" s="67" t="n">
        <v>0</v>
      </c>
      <c r="BE924" s="61" t="n">
        <v>238575</v>
      </c>
      <c r="BF924" s="61" t="s">
        <v>7272</v>
      </c>
      <c r="BG924" s="61" t="s">
        <v>4084</v>
      </c>
      <c r="BH924" s="61" t="s">
        <v>4084</v>
      </c>
      <c r="BI924" s="61" t="s">
        <v>7274</v>
      </c>
      <c r="BJ924" s="61" t="s">
        <v>7274</v>
      </c>
      <c r="BK924" s="61" t="s">
        <v>7274</v>
      </c>
      <c r="BL924" s="61" t="s">
        <v>7276</v>
      </c>
      <c r="BM924" s="61" t="s">
        <v>7276</v>
      </c>
      <c r="BN924" s="70" t="n">
        <v>-8957233</v>
      </c>
      <c r="BO924" s="68" t="n">
        <v>-8957233</v>
      </c>
      <c r="BP924" s="68" t="n">
        <v>-8957233</v>
      </c>
      <c r="BQ924" s="68" t="n">
        <v>-8957233</v>
      </c>
      <c r="BR924" s="69" t="n">
        <v>-438650</v>
      </c>
      <c r="BU924" s="68" t="n">
        <v>438650</v>
      </c>
    </row>
    <row r="925" customFormat="false" ht="15" hidden="true" customHeight="false" outlineLevel="0" collapsed="false">
      <c r="A925" s="61" t="s">
        <v>7280</v>
      </c>
      <c r="B925" s="61" t="s">
        <v>7281</v>
      </c>
      <c r="C925" s="62" t="n">
        <v>45291</v>
      </c>
      <c r="D925" s="62" t="n">
        <v>45291</v>
      </c>
      <c r="E925" s="61" t="s">
        <v>1259</v>
      </c>
      <c r="F925" s="61" t="s">
        <v>7272</v>
      </c>
      <c r="G925" s="61" t="s">
        <v>7282</v>
      </c>
      <c r="H925" s="61" t="s">
        <v>7282</v>
      </c>
      <c r="I925" s="61" t="s">
        <v>7274</v>
      </c>
      <c r="J925" s="61" t="s">
        <v>1199</v>
      </c>
      <c r="K925" s="61" t="s">
        <v>4065</v>
      </c>
      <c r="L925" s="61" t="s">
        <v>4065</v>
      </c>
      <c r="N925" s="61" t="n">
        <v>107394539</v>
      </c>
      <c r="O925" s="61" t="s">
        <v>1262</v>
      </c>
      <c r="P925" s="61" t="s">
        <v>7283</v>
      </c>
      <c r="Q925" s="61" t="s">
        <v>7284</v>
      </c>
      <c r="R925" s="61" t="s">
        <v>7284</v>
      </c>
      <c r="S925" s="61" t="str">
        <f aca="false">IF(J925="Listed Option",MID(R925,3,9),MID(Q925,3,9))</f>
        <v>185899AH4</v>
      </c>
      <c r="T925" s="61" t="e">
        <f aca="false">VLOOKUP(S925,'Output v4'!C:C,1,FALSE())</f>
        <v>#N/A</v>
      </c>
      <c r="U925" s="61" t="s">
        <v>7285</v>
      </c>
      <c r="V925" s="61" t="s">
        <v>7286</v>
      </c>
      <c r="Z925" s="61" t="s">
        <v>1304</v>
      </c>
      <c r="AA925" s="61" t="s">
        <v>1305</v>
      </c>
      <c r="AB925" s="63" t="n">
        <v>-8655</v>
      </c>
      <c r="AC925" s="63" t="n">
        <v>-8655000</v>
      </c>
      <c r="AE925" s="61" t="n">
        <v>1000</v>
      </c>
      <c r="AF925" s="64" t="n">
        <v>-8655000</v>
      </c>
      <c r="AG925" s="61" t="s">
        <v>1273</v>
      </c>
      <c r="AH925" s="62" t="n">
        <v>45291</v>
      </c>
      <c r="AI925" s="65" t="n">
        <v>0.997572</v>
      </c>
      <c r="AJ925" s="61" t="s">
        <v>1266</v>
      </c>
      <c r="AK925" s="65" t="n">
        <v>0.997572</v>
      </c>
      <c r="AL925" s="65" t="n">
        <v>0.997572</v>
      </c>
      <c r="AM925" s="66" t="n">
        <v>-8633985.66</v>
      </c>
      <c r="AN925" s="66" t="n">
        <f aca="false">IF(J925="Listed Option",AF925*AL925,AM925)</f>
        <v>-8633985.66</v>
      </c>
      <c r="AO925" s="61" t="s">
        <v>1267</v>
      </c>
      <c r="AW925" s="61" t="s">
        <v>4070</v>
      </c>
      <c r="AY925" s="61" t="s">
        <v>7282</v>
      </c>
      <c r="BA925" s="61" t="s">
        <v>7282</v>
      </c>
      <c r="BB925" s="67" t="n">
        <v>30</v>
      </c>
      <c r="BE925" s="61" t="n">
        <v>238575</v>
      </c>
      <c r="BF925" s="61" t="s">
        <v>7272</v>
      </c>
      <c r="BG925" s="61" t="s">
        <v>4084</v>
      </c>
      <c r="BH925" s="61" t="s">
        <v>4084</v>
      </c>
      <c r="BI925" s="61" t="s">
        <v>7274</v>
      </c>
      <c r="BJ925" s="61" t="s">
        <v>7282</v>
      </c>
      <c r="BL925" s="61" t="s">
        <v>7284</v>
      </c>
      <c r="BM925" s="61" t="s">
        <v>7284</v>
      </c>
      <c r="BN925" s="70" t="n">
        <v>-8655000</v>
      </c>
      <c r="BP925" s="68" t="n">
        <v>-8633985.66</v>
      </c>
      <c r="BQ925" s="68" t="n">
        <v>-8633985.66</v>
      </c>
      <c r="BR925" s="69" t="n">
        <v>-8655000</v>
      </c>
      <c r="BS925" s="63" t="n">
        <v>-8655</v>
      </c>
      <c r="BU925" s="68" t="n">
        <v>8655000</v>
      </c>
    </row>
    <row r="926" customFormat="false" ht="15" hidden="true" customHeight="false" outlineLevel="0" collapsed="false">
      <c r="A926" s="61" t="s">
        <v>7287</v>
      </c>
      <c r="B926" s="61" t="s">
        <v>7288</v>
      </c>
      <c r="C926" s="62" t="n">
        <v>45291</v>
      </c>
      <c r="D926" s="62" t="n">
        <v>45291</v>
      </c>
      <c r="E926" s="61" t="s">
        <v>1259</v>
      </c>
      <c r="F926" s="61" t="s">
        <v>7289</v>
      </c>
      <c r="G926" s="61" t="s">
        <v>7290</v>
      </c>
      <c r="H926" s="61" t="s">
        <v>7290</v>
      </c>
      <c r="I926" s="61" t="s">
        <v>7291</v>
      </c>
      <c r="J926" s="61" t="s">
        <v>1199</v>
      </c>
      <c r="K926" s="61" t="s">
        <v>4065</v>
      </c>
      <c r="L926" s="61" t="s">
        <v>4065</v>
      </c>
      <c r="N926" s="61" t="n">
        <v>109315216</v>
      </c>
      <c r="O926" s="61" t="s">
        <v>1262</v>
      </c>
      <c r="P926" s="61" t="s">
        <v>7292</v>
      </c>
      <c r="Q926" s="61" t="s">
        <v>7293</v>
      </c>
      <c r="R926" s="61" t="s">
        <v>7293</v>
      </c>
      <c r="S926" s="61" t="str">
        <f aca="false">IF(J926="Listed Option",MID(R926,3,9),MID(Q926,3,9))</f>
        <v>189054AX7</v>
      </c>
      <c r="T926" s="61" t="e">
        <f aca="false">VLOOKUP(S926,'Output v4'!C:C,1,FALSE())</f>
        <v>#N/A</v>
      </c>
      <c r="U926" s="61" t="s">
        <v>7294</v>
      </c>
      <c r="V926" s="61" t="s">
        <v>7295</v>
      </c>
      <c r="Z926" s="61" t="s">
        <v>1264</v>
      </c>
      <c r="AA926" s="61" t="s">
        <v>4126</v>
      </c>
      <c r="AB926" s="63" t="n">
        <v>6197</v>
      </c>
      <c r="AC926" s="63" t="n">
        <v>6197000</v>
      </c>
      <c r="AE926" s="61" t="n">
        <v>1000</v>
      </c>
      <c r="AF926" s="64" t="n">
        <v>6197000</v>
      </c>
      <c r="AG926" s="61" t="s">
        <v>689</v>
      </c>
      <c r="AH926" s="62" t="n">
        <v>45291</v>
      </c>
      <c r="AI926" s="65" t="n">
        <v>0.834542</v>
      </c>
      <c r="AJ926" s="61" t="s">
        <v>1266</v>
      </c>
      <c r="AK926" s="65" t="n">
        <v>0.834542</v>
      </c>
      <c r="AL926" s="65" t="n">
        <v>0.834542</v>
      </c>
      <c r="AM926" s="66" t="n">
        <v>5171656.774</v>
      </c>
      <c r="AN926" s="66" t="n">
        <f aca="false">IF(J926="Listed Option",AF926*AL926,AM926)</f>
        <v>5171656.774</v>
      </c>
      <c r="AO926" s="61" t="s">
        <v>1267</v>
      </c>
      <c r="AW926" s="61" t="s">
        <v>4070</v>
      </c>
      <c r="AY926" s="61" t="s">
        <v>7290</v>
      </c>
      <c r="BA926" s="61" t="s">
        <v>7290</v>
      </c>
      <c r="BB926" s="67" t="n">
        <v>46</v>
      </c>
      <c r="BE926" s="61" t="n">
        <v>238566</v>
      </c>
      <c r="BF926" s="61" t="s">
        <v>7289</v>
      </c>
      <c r="BG926" s="61" t="s">
        <v>4084</v>
      </c>
      <c r="BH926" s="61" t="s">
        <v>4084</v>
      </c>
      <c r="BI926" s="61" t="s">
        <v>7291</v>
      </c>
      <c r="BJ926" s="61" t="s">
        <v>7290</v>
      </c>
      <c r="BL926" s="61" t="s">
        <v>7293</v>
      </c>
      <c r="BM926" s="61" t="s">
        <v>7293</v>
      </c>
      <c r="BN926" s="70" t="n">
        <v>6197000</v>
      </c>
      <c r="BP926" s="68" t="n">
        <v>5171656.774</v>
      </c>
      <c r="BQ926" s="68" t="n">
        <v>5171656.774</v>
      </c>
      <c r="BR926" s="69" t="n">
        <v>6197000</v>
      </c>
      <c r="BS926" s="63" t="n">
        <v>6197</v>
      </c>
      <c r="BU926" s="68" t="n">
        <v>6197000</v>
      </c>
    </row>
    <row r="927" customFormat="false" ht="15" hidden="true" customHeight="false" outlineLevel="0" collapsed="false">
      <c r="A927" s="61" t="s">
        <v>7296</v>
      </c>
      <c r="B927" s="61" t="s">
        <v>7297</v>
      </c>
      <c r="C927" s="62" t="n">
        <v>45291</v>
      </c>
      <c r="D927" s="62" t="n">
        <v>45291</v>
      </c>
      <c r="E927" s="61" t="s">
        <v>1259</v>
      </c>
      <c r="F927" s="61" t="s">
        <v>822</v>
      </c>
      <c r="G927" s="61" t="s">
        <v>7298</v>
      </c>
      <c r="H927" s="61" t="s">
        <v>7298</v>
      </c>
      <c r="I927" s="61" t="s">
        <v>7299</v>
      </c>
      <c r="J927" s="61" t="s">
        <v>1195</v>
      </c>
      <c r="K927" s="61" t="s">
        <v>1195</v>
      </c>
      <c r="L927" s="61" t="s">
        <v>1195</v>
      </c>
      <c r="N927" s="61" t="n">
        <v>95685743</v>
      </c>
      <c r="O927" s="61" t="s">
        <v>1262</v>
      </c>
      <c r="P927" s="61" t="s">
        <v>7300</v>
      </c>
      <c r="Q927" s="61" t="s">
        <v>7301</v>
      </c>
      <c r="R927" s="61" t="s">
        <v>7301</v>
      </c>
      <c r="S927" s="61" t="str">
        <f aca="false">IF(J927="Listed Option",MID(R927,3,9),MID(Q927,3,9))</f>
        <v>18915M107</v>
      </c>
      <c r="T927" s="61" t="str">
        <f aca="false">VLOOKUP(S927,'Output v4'!C:C,1,FALSE())</f>
        <v>18915M107</v>
      </c>
      <c r="U927" s="61" t="s">
        <v>95</v>
      </c>
      <c r="V927" s="61" t="s">
        <v>7302</v>
      </c>
      <c r="W927" s="61" t="s">
        <v>7299</v>
      </c>
      <c r="Y927" s="61" t="s">
        <v>7303</v>
      </c>
      <c r="Z927" s="61" t="s">
        <v>1264</v>
      </c>
      <c r="AA927" s="61" t="s">
        <v>4126</v>
      </c>
      <c r="AB927" s="63" t="n">
        <v>-9777</v>
      </c>
      <c r="AC927" s="63" t="n">
        <v>-9777</v>
      </c>
      <c r="AE927" s="61" t="n">
        <v>0</v>
      </c>
      <c r="AF927" s="64" t="n">
        <v>-9777</v>
      </c>
      <c r="AG927" s="61" t="s">
        <v>1273</v>
      </c>
      <c r="AH927" s="62" t="n">
        <v>45291</v>
      </c>
      <c r="AI927" s="65" t="n">
        <v>83.26</v>
      </c>
      <c r="AJ927" s="61" t="s">
        <v>3614</v>
      </c>
      <c r="AK927" s="65" t="n">
        <v>83.26</v>
      </c>
      <c r="AL927" s="65" t="n">
        <v>83.26</v>
      </c>
      <c r="AM927" s="66" t="n">
        <v>-814033.02</v>
      </c>
      <c r="AN927" s="66" t="n">
        <f aca="false">IF(J927="Listed Option",AF927*AL927,AM927)</f>
        <v>-814033.02</v>
      </c>
      <c r="AO927" s="61" t="s">
        <v>1267</v>
      </c>
      <c r="AP927" s="61" t="n">
        <v>1</v>
      </c>
      <c r="AQ927" s="61" t="n">
        <v>1</v>
      </c>
      <c r="AV927" s="61" t="s">
        <v>7303</v>
      </c>
      <c r="AW927" s="61" t="s">
        <v>4070</v>
      </c>
      <c r="AY927" s="61" t="s">
        <v>7299</v>
      </c>
      <c r="AZ927" s="61" t="s">
        <v>7299</v>
      </c>
      <c r="BA927" s="61" t="s">
        <v>7299</v>
      </c>
      <c r="BB927" s="67" t="n">
        <v>0</v>
      </c>
      <c r="BE927" s="61" t="n">
        <v>238566</v>
      </c>
      <c r="BF927" s="61" t="s">
        <v>822</v>
      </c>
      <c r="BG927" s="61" t="s">
        <v>4084</v>
      </c>
      <c r="BH927" s="61" t="s">
        <v>4084</v>
      </c>
      <c r="BI927" s="61" t="s">
        <v>7299</v>
      </c>
      <c r="BJ927" s="61" t="s">
        <v>7299</v>
      </c>
      <c r="BK927" s="61" t="s">
        <v>7299</v>
      </c>
      <c r="BL927" s="61" t="s">
        <v>7301</v>
      </c>
      <c r="BM927" s="61" t="s">
        <v>7301</v>
      </c>
      <c r="BN927" s="70" t="n">
        <v>-814033.02</v>
      </c>
      <c r="BO927" s="68" t="n">
        <v>-814033.02</v>
      </c>
      <c r="BP927" s="68" t="n">
        <v>-814033.02</v>
      </c>
      <c r="BQ927" s="68" t="n">
        <v>-814033.02</v>
      </c>
      <c r="BR927" s="69" t="n">
        <v>-9777</v>
      </c>
      <c r="BU927" s="68" t="n">
        <v>9777</v>
      </c>
    </row>
    <row r="928" customFormat="false" ht="15" hidden="true" customHeight="false" outlineLevel="0" collapsed="false">
      <c r="A928" s="61" t="s">
        <v>7304</v>
      </c>
      <c r="B928" s="61" t="s">
        <v>7305</v>
      </c>
      <c r="C928" s="62" t="n">
        <v>45291</v>
      </c>
      <c r="D928" s="62" t="n">
        <v>45291</v>
      </c>
      <c r="E928" s="61" t="s">
        <v>1259</v>
      </c>
      <c r="F928" s="61" t="s">
        <v>822</v>
      </c>
      <c r="G928" s="61" t="s">
        <v>7306</v>
      </c>
      <c r="H928" s="61" t="s">
        <v>7298</v>
      </c>
      <c r="I928" s="61" t="s">
        <v>7299</v>
      </c>
      <c r="J928" s="61" t="s">
        <v>1199</v>
      </c>
      <c r="K928" s="61" t="s">
        <v>4543</v>
      </c>
      <c r="L928" s="61" t="s">
        <v>4543</v>
      </c>
      <c r="N928" s="61" t="n">
        <v>158197115</v>
      </c>
      <c r="O928" s="61" t="s">
        <v>1262</v>
      </c>
      <c r="P928" s="61" t="s">
        <v>7307</v>
      </c>
      <c r="Q928" s="61" t="s">
        <v>7308</v>
      </c>
      <c r="R928" s="61" t="s">
        <v>7301</v>
      </c>
      <c r="S928" s="61" t="str">
        <f aca="false">IF(J928="Listed Option",MID(R928,3,9),MID(Q928,3,9))</f>
        <v>18915MAC1</v>
      </c>
      <c r="T928" s="61" t="str">
        <f aca="false">VLOOKUP(S928,'Output v4'!C:C,1,FALSE())</f>
        <v>18915MAC1</v>
      </c>
      <c r="U928" s="61" t="s">
        <v>96</v>
      </c>
      <c r="V928" s="61" t="s">
        <v>7309</v>
      </c>
      <c r="Z928" s="61" t="s">
        <v>1264</v>
      </c>
      <c r="AA928" s="61" t="s">
        <v>4126</v>
      </c>
      <c r="AB928" s="63" t="n">
        <v>6000</v>
      </c>
      <c r="AC928" s="63" t="n">
        <v>6000000</v>
      </c>
      <c r="AE928" s="61" t="n">
        <v>1000</v>
      </c>
      <c r="AF928" s="64" t="n">
        <v>6000000</v>
      </c>
      <c r="AG928" s="61" t="s">
        <v>689</v>
      </c>
      <c r="AH928" s="62" t="n">
        <v>45291</v>
      </c>
      <c r="AI928" s="65" t="n">
        <v>0.90175</v>
      </c>
      <c r="AJ928" s="61" t="s">
        <v>1266</v>
      </c>
      <c r="AK928" s="65" t="n">
        <v>0.90175</v>
      </c>
      <c r="AL928" s="65" t="n">
        <v>83.26</v>
      </c>
      <c r="AM928" s="66" t="n">
        <v>5410500</v>
      </c>
      <c r="AN928" s="66" t="n">
        <f aca="false">IF(J928="Listed Option",AF928*AL928,AM928)</f>
        <v>5410500</v>
      </c>
      <c r="AO928" s="61" t="s">
        <v>1267</v>
      </c>
      <c r="AT928" s="62" t="n">
        <v>45289</v>
      </c>
      <c r="AU928" s="65" t="n">
        <v>0.906931412057143</v>
      </c>
      <c r="AV928" s="61" t="s">
        <v>7303</v>
      </c>
      <c r="AW928" s="61" t="s">
        <v>4070</v>
      </c>
      <c r="AY928" s="61" t="s">
        <v>7299</v>
      </c>
      <c r="AZ928" s="61" t="s">
        <v>7299</v>
      </c>
      <c r="BA928" s="61" t="s">
        <v>7299</v>
      </c>
      <c r="BB928" s="67" t="n">
        <v>0</v>
      </c>
      <c r="BE928" s="61" t="n">
        <v>238566</v>
      </c>
      <c r="BF928" s="61" t="s">
        <v>822</v>
      </c>
      <c r="BG928" s="61" t="s">
        <v>4084</v>
      </c>
      <c r="BH928" s="61" t="s">
        <v>4084</v>
      </c>
      <c r="BI928" s="61" t="s">
        <v>7299</v>
      </c>
      <c r="BJ928" s="61" t="s">
        <v>7299</v>
      </c>
      <c r="BL928" s="61" t="s">
        <v>7301</v>
      </c>
      <c r="BM928" s="61" t="s">
        <v>7301</v>
      </c>
      <c r="BN928" s="70" t="n">
        <v>6000000</v>
      </c>
      <c r="BP928" s="68" t="n">
        <v>5410500</v>
      </c>
      <c r="BQ928" s="68" t="n">
        <v>5410500</v>
      </c>
      <c r="BR928" s="69" t="n">
        <v>6000000</v>
      </c>
      <c r="BT928" s="63" t="n">
        <v>6000</v>
      </c>
      <c r="BU928" s="68" t="n">
        <v>6000000</v>
      </c>
    </row>
    <row r="929" customFormat="false" ht="15" hidden="true" customHeight="false" outlineLevel="0" collapsed="false">
      <c r="A929" s="61" t="s">
        <v>7310</v>
      </c>
      <c r="B929" s="61" t="s">
        <v>7311</v>
      </c>
      <c r="C929" s="62" t="n">
        <v>45291</v>
      </c>
      <c r="D929" s="62" t="n">
        <v>45291</v>
      </c>
      <c r="E929" s="61" t="s">
        <v>1259</v>
      </c>
      <c r="F929" s="61" t="s">
        <v>822</v>
      </c>
      <c r="G929" s="61" t="s">
        <v>7298</v>
      </c>
      <c r="H929" s="61" t="s">
        <v>7298</v>
      </c>
      <c r="I929" s="61" t="s">
        <v>7299</v>
      </c>
      <c r="J929" s="61" t="s">
        <v>1195</v>
      </c>
      <c r="K929" s="61" t="s">
        <v>1195</v>
      </c>
      <c r="L929" s="61" t="s">
        <v>1195</v>
      </c>
      <c r="N929" s="61" t="n">
        <v>95685743</v>
      </c>
      <c r="O929" s="61" t="s">
        <v>1262</v>
      </c>
      <c r="P929" s="61" t="s">
        <v>7300</v>
      </c>
      <c r="Q929" s="61" t="s">
        <v>7301</v>
      </c>
      <c r="R929" s="61" t="s">
        <v>7301</v>
      </c>
      <c r="S929" s="61" t="str">
        <f aca="false">IF(J929="Listed Option",MID(R929,3,9),MID(Q929,3,9))</f>
        <v>18915M107</v>
      </c>
      <c r="T929" s="61" t="str">
        <f aca="false">VLOOKUP(S929,'Output v4'!C:C,1,FALSE())</f>
        <v>18915M107</v>
      </c>
      <c r="U929" s="61" t="s">
        <v>95</v>
      </c>
      <c r="V929" s="61" t="s">
        <v>7302</v>
      </c>
      <c r="W929" s="61" t="s">
        <v>7299</v>
      </c>
      <c r="Y929" s="61" t="s">
        <v>7303</v>
      </c>
      <c r="Z929" s="61" t="s">
        <v>1304</v>
      </c>
      <c r="AA929" s="61" t="s">
        <v>1305</v>
      </c>
      <c r="AB929" s="63" t="n">
        <v>208306</v>
      </c>
      <c r="AC929" s="63" t="n">
        <v>208306</v>
      </c>
      <c r="AE929" s="61" t="n">
        <v>0</v>
      </c>
      <c r="AF929" s="64" t="n">
        <v>208306</v>
      </c>
      <c r="AG929" s="61" t="s">
        <v>689</v>
      </c>
      <c r="AH929" s="62" t="n">
        <v>45291</v>
      </c>
      <c r="AI929" s="65" t="n">
        <v>83.26</v>
      </c>
      <c r="AJ929" s="61" t="s">
        <v>3614</v>
      </c>
      <c r="AK929" s="65" t="n">
        <v>83.26</v>
      </c>
      <c r="AL929" s="65" t="n">
        <v>83.26</v>
      </c>
      <c r="AM929" s="66" t="n">
        <v>17343557.56</v>
      </c>
      <c r="AN929" s="66" t="n">
        <f aca="false">IF(J929="Listed Option",AF929*AL929,AM929)</f>
        <v>17343557.56</v>
      </c>
      <c r="AO929" s="61" t="s">
        <v>1267</v>
      </c>
      <c r="AP929" s="61" t="n">
        <v>1</v>
      </c>
      <c r="AQ929" s="61" t="n">
        <v>1</v>
      </c>
      <c r="AV929" s="61" t="s">
        <v>7303</v>
      </c>
      <c r="AW929" s="61" t="s">
        <v>4070</v>
      </c>
      <c r="AY929" s="61" t="s">
        <v>7299</v>
      </c>
      <c r="AZ929" s="61" t="s">
        <v>7299</v>
      </c>
      <c r="BA929" s="61" t="s">
        <v>7299</v>
      </c>
      <c r="BB929" s="67" t="n">
        <v>0</v>
      </c>
      <c r="BE929" s="61" t="n">
        <v>238575</v>
      </c>
      <c r="BF929" s="61" t="s">
        <v>822</v>
      </c>
      <c r="BG929" s="61" t="s">
        <v>4084</v>
      </c>
      <c r="BH929" s="61" t="s">
        <v>4084</v>
      </c>
      <c r="BI929" s="61" t="s">
        <v>7299</v>
      </c>
      <c r="BJ929" s="61" t="s">
        <v>7299</v>
      </c>
      <c r="BK929" s="61" t="s">
        <v>7299</v>
      </c>
      <c r="BL929" s="61" t="s">
        <v>7301</v>
      </c>
      <c r="BM929" s="61" t="s">
        <v>7301</v>
      </c>
      <c r="BN929" s="70" t="n">
        <v>17343557.56</v>
      </c>
      <c r="BO929" s="68" t="n">
        <v>17343557.56</v>
      </c>
      <c r="BP929" s="68" t="n">
        <v>17343557.56</v>
      </c>
      <c r="BQ929" s="68" t="n">
        <v>17343557.56</v>
      </c>
      <c r="BR929" s="69" t="n">
        <v>208306</v>
      </c>
      <c r="BU929" s="68" t="n">
        <v>208306</v>
      </c>
    </row>
    <row r="930" customFormat="false" ht="15" hidden="true" customHeight="false" outlineLevel="0" collapsed="false">
      <c r="A930" s="61" t="s">
        <v>7312</v>
      </c>
      <c r="B930" s="61" t="s">
        <v>7313</v>
      </c>
      <c r="C930" s="62" t="n">
        <v>45291</v>
      </c>
      <c r="D930" s="62" t="n">
        <v>45291</v>
      </c>
      <c r="E930" s="61" t="s">
        <v>1259</v>
      </c>
      <c r="F930" s="61" t="s">
        <v>822</v>
      </c>
      <c r="G930" s="61" t="s">
        <v>7306</v>
      </c>
      <c r="H930" s="61" t="s">
        <v>7298</v>
      </c>
      <c r="I930" s="61" t="s">
        <v>7299</v>
      </c>
      <c r="J930" s="61" t="s">
        <v>1199</v>
      </c>
      <c r="K930" s="61" t="s">
        <v>4543</v>
      </c>
      <c r="L930" s="61" t="s">
        <v>4543</v>
      </c>
      <c r="N930" s="61" t="n">
        <v>158197115</v>
      </c>
      <c r="O930" s="61" t="s">
        <v>1262</v>
      </c>
      <c r="P930" s="61" t="s">
        <v>7307</v>
      </c>
      <c r="Q930" s="61" t="s">
        <v>7308</v>
      </c>
      <c r="R930" s="61" t="s">
        <v>7301</v>
      </c>
      <c r="S930" s="61" t="str">
        <f aca="false">IF(J930="Listed Option",MID(R930,3,9),MID(Q930,3,9))</f>
        <v>18915MAC1</v>
      </c>
      <c r="T930" s="61" t="str">
        <f aca="false">VLOOKUP(S930,'Output v4'!C:C,1,FALSE())</f>
        <v>18915MAC1</v>
      </c>
      <c r="U930" s="61" t="s">
        <v>96</v>
      </c>
      <c r="V930" s="61" t="s">
        <v>7309</v>
      </c>
      <c r="Z930" s="61" t="s">
        <v>1304</v>
      </c>
      <c r="AA930" s="61" t="s">
        <v>1305</v>
      </c>
      <c r="AB930" s="63" t="n">
        <v>1500</v>
      </c>
      <c r="AC930" s="63" t="n">
        <v>1500000</v>
      </c>
      <c r="AE930" s="61" t="n">
        <v>1000</v>
      </c>
      <c r="AF930" s="64" t="n">
        <v>1500000</v>
      </c>
      <c r="AG930" s="61" t="s">
        <v>689</v>
      </c>
      <c r="AH930" s="62" t="n">
        <v>45291</v>
      </c>
      <c r="AI930" s="65" t="n">
        <v>0.90175</v>
      </c>
      <c r="AJ930" s="61" t="s">
        <v>1266</v>
      </c>
      <c r="AK930" s="65" t="n">
        <v>0.90175</v>
      </c>
      <c r="AL930" s="65" t="n">
        <v>83.26</v>
      </c>
      <c r="AM930" s="66" t="n">
        <v>1352625</v>
      </c>
      <c r="AN930" s="66" t="n">
        <f aca="false">IF(J930="Listed Option",AF930*AL930,AM930)</f>
        <v>1352625</v>
      </c>
      <c r="AO930" s="61" t="s">
        <v>1267</v>
      </c>
      <c r="AT930" s="62" t="n">
        <v>45289</v>
      </c>
      <c r="AU930" s="65" t="n">
        <v>0.906931412057143</v>
      </c>
      <c r="AV930" s="61" t="s">
        <v>7303</v>
      </c>
      <c r="AW930" s="61" t="s">
        <v>4070</v>
      </c>
      <c r="AY930" s="61" t="s">
        <v>7299</v>
      </c>
      <c r="AZ930" s="61" t="s">
        <v>7299</v>
      </c>
      <c r="BA930" s="61" t="s">
        <v>7299</v>
      </c>
      <c r="BB930" s="67" t="n">
        <v>0</v>
      </c>
      <c r="BE930" s="61" t="n">
        <v>238575</v>
      </c>
      <c r="BF930" s="61" t="s">
        <v>822</v>
      </c>
      <c r="BG930" s="61" t="s">
        <v>4084</v>
      </c>
      <c r="BH930" s="61" t="s">
        <v>4084</v>
      </c>
      <c r="BI930" s="61" t="s">
        <v>7299</v>
      </c>
      <c r="BJ930" s="61" t="s">
        <v>7299</v>
      </c>
      <c r="BL930" s="61" t="s">
        <v>7301</v>
      </c>
      <c r="BM930" s="61" t="s">
        <v>7301</v>
      </c>
      <c r="BN930" s="70" t="n">
        <v>1500000</v>
      </c>
      <c r="BP930" s="68" t="n">
        <v>1352625</v>
      </c>
      <c r="BQ930" s="68" t="n">
        <v>1352625</v>
      </c>
      <c r="BR930" s="69" t="n">
        <v>1500000</v>
      </c>
      <c r="BT930" s="63" t="n">
        <v>1500</v>
      </c>
      <c r="BU930" s="68" t="n">
        <v>1500000</v>
      </c>
    </row>
    <row r="931" customFormat="false" ht="15" hidden="true" customHeight="false" outlineLevel="0" collapsed="false">
      <c r="A931" s="61" t="s">
        <v>7314</v>
      </c>
      <c r="B931" s="61" t="s">
        <v>7315</v>
      </c>
      <c r="C931" s="62" t="n">
        <v>45291</v>
      </c>
      <c r="D931" s="62" t="n">
        <v>45291</v>
      </c>
      <c r="E931" s="61" t="s">
        <v>1259</v>
      </c>
      <c r="F931" s="61" t="s">
        <v>822</v>
      </c>
      <c r="G931" s="61" t="s">
        <v>7298</v>
      </c>
      <c r="H931" s="61" t="s">
        <v>7298</v>
      </c>
      <c r="I931" s="61" t="s">
        <v>7299</v>
      </c>
      <c r="J931" s="61" t="s">
        <v>1195</v>
      </c>
      <c r="K931" s="61" t="s">
        <v>1195</v>
      </c>
      <c r="L931" s="61" t="s">
        <v>1195</v>
      </c>
      <c r="N931" s="61" t="n">
        <v>95685743</v>
      </c>
      <c r="O931" s="61" t="s">
        <v>1262</v>
      </c>
      <c r="P931" s="61" t="s">
        <v>7300</v>
      </c>
      <c r="Q931" s="61" t="s">
        <v>7301</v>
      </c>
      <c r="R931" s="61" t="s">
        <v>7301</v>
      </c>
      <c r="S931" s="61" t="str">
        <f aca="false">IF(J931="Listed Option",MID(R931,3,9),MID(Q931,3,9))</f>
        <v>18915M107</v>
      </c>
      <c r="T931" s="61" t="str">
        <f aca="false">VLOOKUP(S931,'Output v4'!C:C,1,FALSE())</f>
        <v>18915M107</v>
      </c>
      <c r="U931" s="61" t="s">
        <v>95</v>
      </c>
      <c r="V931" s="61" t="s">
        <v>7302</v>
      </c>
      <c r="W931" s="61" t="s">
        <v>7299</v>
      </c>
      <c r="Y931" s="61" t="s">
        <v>7303</v>
      </c>
      <c r="Z931" s="61" t="s">
        <v>4029</v>
      </c>
      <c r="AA931" s="61" t="s">
        <v>4117</v>
      </c>
      <c r="AB931" s="63" t="n">
        <v>552</v>
      </c>
      <c r="AC931" s="63" t="n">
        <v>552</v>
      </c>
      <c r="AE931" s="61" t="n">
        <v>0</v>
      </c>
      <c r="AF931" s="64" t="n">
        <v>552</v>
      </c>
      <c r="AG931" s="61" t="s">
        <v>689</v>
      </c>
      <c r="AH931" s="62" t="n">
        <v>45291</v>
      </c>
      <c r="AI931" s="65" t="n">
        <v>83.26</v>
      </c>
      <c r="AJ931" s="61" t="s">
        <v>3614</v>
      </c>
      <c r="AK931" s="65" t="n">
        <v>83.26</v>
      </c>
      <c r="AL931" s="65" t="n">
        <v>83.26</v>
      </c>
      <c r="AM931" s="66" t="n">
        <v>45959.52</v>
      </c>
      <c r="AN931" s="66" t="n">
        <f aca="false">IF(J931="Listed Option",AF931*AL931,AM931)</f>
        <v>45959.52</v>
      </c>
      <c r="AO931" s="61" t="s">
        <v>1267</v>
      </c>
      <c r="AP931" s="61" t="n">
        <v>1</v>
      </c>
      <c r="AQ931" s="61" t="n">
        <v>1</v>
      </c>
      <c r="AV931" s="61" t="s">
        <v>7303</v>
      </c>
      <c r="AW931" s="61" t="s">
        <v>4070</v>
      </c>
      <c r="AY931" s="61" t="s">
        <v>7299</v>
      </c>
      <c r="AZ931" s="61" t="s">
        <v>7299</v>
      </c>
      <c r="BA931" s="61" t="s">
        <v>7299</v>
      </c>
      <c r="BB931" s="67" t="n">
        <v>0</v>
      </c>
      <c r="BE931" s="61" t="n">
        <v>238587</v>
      </c>
      <c r="BF931" s="61" t="s">
        <v>822</v>
      </c>
      <c r="BG931" s="61" t="s">
        <v>4084</v>
      </c>
      <c r="BH931" s="61" t="s">
        <v>4084</v>
      </c>
      <c r="BI931" s="61" t="s">
        <v>7299</v>
      </c>
      <c r="BJ931" s="61" t="s">
        <v>7299</v>
      </c>
      <c r="BK931" s="61" t="s">
        <v>7299</v>
      </c>
      <c r="BL931" s="61" t="s">
        <v>7301</v>
      </c>
      <c r="BM931" s="61" t="s">
        <v>7301</v>
      </c>
      <c r="BN931" s="70" t="n">
        <v>45959.52</v>
      </c>
      <c r="BO931" s="68" t="n">
        <v>45959.52</v>
      </c>
      <c r="BP931" s="68" t="n">
        <v>45959.52</v>
      </c>
      <c r="BQ931" s="68" t="n">
        <v>45959.52</v>
      </c>
      <c r="BR931" s="69" t="n">
        <v>552</v>
      </c>
      <c r="BU931" s="68" t="n">
        <v>552</v>
      </c>
    </row>
    <row r="932" customFormat="false" ht="15" hidden="true" customHeight="false" outlineLevel="0" collapsed="false">
      <c r="A932" s="61" t="s">
        <v>7316</v>
      </c>
      <c r="B932" s="61" t="s">
        <v>7317</v>
      </c>
      <c r="C932" s="62" t="n">
        <v>45291</v>
      </c>
      <c r="D932" s="62" t="n">
        <v>45291</v>
      </c>
      <c r="E932" s="61" t="s">
        <v>1259</v>
      </c>
      <c r="F932" s="61" t="s">
        <v>822</v>
      </c>
      <c r="G932" s="61" t="s">
        <v>7306</v>
      </c>
      <c r="H932" s="61" t="s">
        <v>7298</v>
      </c>
      <c r="I932" s="61" t="s">
        <v>7299</v>
      </c>
      <c r="J932" s="61" t="s">
        <v>1199</v>
      </c>
      <c r="K932" s="61" t="s">
        <v>4543</v>
      </c>
      <c r="L932" s="61" t="s">
        <v>4543</v>
      </c>
      <c r="N932" s="61" t="n">
        <v>158197115</v>
      </c>
      <c r="O932" s="61" t="s">
        <v>1262</v>
      </c>
      <c r="P932" s="61" t="s">
        <v>7307</v>
      </c>
      <c r="Q932" s="61" t="s">
        <v>7308</v>
      </c>
      <c r="R932" s="61" t="s">
        <v>7301</v>
      </c>
      <c r="S932" s="61" t="str">
        <f aca="false">IF(J932="Listed Option",MID(R932,3,9),MID(Q932,3,9))</f>
        <v>18915MAC1</v>
      </c>
      <c r="T932" s="61" t="str">
        <f aca="false">VLOOKUP(S932,'Output v4'!C:C,1,FALSE())</f>
        <v>18915MAC1</v>
      </c>
      <c r="U932" s="61" t="s">
        <v>96</v>
      </c>
      <c r="V932" s="61" t="s">
        <v>7309</v>
      </c>
      <c r="Z932" s="61" t="s">
        <v>4029</v>
      </c>
      <c r="AA932" s="61" t="s">
        <v>4117</v>
      </c>
      <c r="AB932" s="63" t="n">
        <v>1000</v>
      </c>
      <c r="AC932" s="63" t="n">
        <v>1000000</v>
      </c>
      <c r="AE932" s="61" t="n">
        <v>1000</v>
      </c>
      <c r="AF932" s="64" t="n">
        <v>1000000</v>
      </c>
      <c r="AG932" s="61" t="s">
        <v>689</v>
      </c>
      <c r="AH932" s="62" t="n">
        <v>45291</v>
      </c>
      <c r="AI932" s="65" t="n">
        <v>0.90175</v>
      </c>
      <c r="AJ932" s="61" t="s">
        <v>1266</v>
      </c>
      <c r="AK932" s="65" t="n">
        <v>0.90175</v>
      </c>
      <c r="AL932" s="65" t="n">
        <v>83.26</v>
      </c>
      <c r="AM932" s="66" t="n">
        <v>901750</v>
      </c>
      <c r="AN932" s="66" t="n">
        <f aca="false">IF(J932="Listed Option",AF932*AL932,AM932)</f>
        <v>901750</v>
      </c>
      <c r="AO932" s="61" t="s">
        <v>1267</v>
      </c>
      <c r="AT932" s="62" t="n">
        <v>45289</v>
      </c>
      <c r="AU932" s="65" t="n">
        <v>0.906931412057143</v>
      </c>
      <c r="AV932" s="61" t="s">
        <v>7303</v>
      </c>
      <c r="AW932" s="61" t="s">
        <v>4070</v>
      </c>
      <c r="AY932" s="61" t="s">
        <v>7299</v>
      </c>
      <c r="AZ932" s="61" t="s">
        <v>7299</v>
      </c>
      <c r="BA932" s="61" t="s">
        <v>7299</v>
      </c>
      <c r="BB932" s="67" t="n">
        <v>0</v>
      </c>
      <c r="BE932" s="61" t="n">
        <v>238587</v>
      </c>
      <c r="BF932" s="61" t="s">
        <v>822</v>
      </c>
      <c r="BG932" s="61" t="s">
        <v>4084</v>
      </c>
      <c r="BH932" s="61" t="s">
        <v>4084</v>
      </c>
      <c r="BI932" s="61" t="s">
        <v>7299</v>
      </c>
      <c r="BJ932" s="61" t="s">
        <v>7299</v>
      </c>
      <c r="BL932" s="61" t="s">
        <v>7301</v>
      </c>
      <c r="BM932" s="61" t="s">
        <v>7301</v>
      </c>
      <c r="BN932" s="70" t="n">
        <v>1000000</v>
      </c>
      <c r="BP932" s="68" t="n">
        <v>901750</v>
      </c>
      <c r="BQ932" s="68" t="n">
        <v>901750</v>
      </c>
      <c r="BR932" s="69" t="n">
        <v>1000000</v>
      </c>
      <c r="BT932" s="63" t="n">
        <v>1000</v>
      </c>
      <c r="BU932" s="68" t="n">
        <v>1000000</v>
      </c>
    </row>
    <row r="933" customFormat="false" ht="15" hidden="true" customHeight="false" outlineLevel="0" collapsed="false">
      <c r="A933" s="61" t="s">
        <v>7318</v>
      </c>
      <c r="B933" s="61" t="s">
        <v>7319</v>
      </c>
      <c r="C933" s="62" t="n">
        <v>45291</v>
      </c>
      <c r="D933" s="62" t="n">
        <v>45291</v>
      </c>
      <c r="E933" s="61" t="s">
        <v>1259</v>
      </c>
      <c r="F933" s="61" t="s">
        <v>7320</v>
      </c>
      <c r="G933" s="61" t="s">
        <v>7321</v>
      </c>
      <c r="H933" s="61" t="s">
        <v>7321</v>
      </c>
      <c r="I933" s="61" t="s">
        <v>7322</v>
      </c>
      <c r="J933" s="61" t="s">
        <v>1199</v>
      </c>
      <c r="K933" s="61" t="s">
        <v>4065</v>
      </c>
      <c r="L933" s="61" t="s">
        <v>4065</v>
      </c>
      <c r="N933" s="61" t="n">
        <v>111748362</v>
      </c>
      <c r="O933" s="61" t="s">
        <v>1262</v>
      </c>
      <c r="P933" s="61" t="s">
        <v>7323</v>
      </c>
      <c r="Q933" s="61" t="s">
        <v>7324</v>
      </c>
      <c r="R933" s="61" t="s">
        <v>7324</v>
      </c>
      <c r="S933" s="61" t="str">
        <f aca="false">IF(J933="Listed Option",MID(R933,3,9),MID(Q933,3,9))</f>
        <v>22160NAA7</v>
      </c>
      <c r="T933" s="61" t="e">
        <f aca="false">VLOOKUP(S933,'Output v4'!C:C,1,FALSE())</f>
        <v>#N/A</v>
      </c>
      <c r="U933" s="61" t="s">
        <v>7325</v>
      </c>
      <c r="V933" s="61" t="s">
        <v>7326</v>
      </c>
      <c r="Z933" s="61" t="s">
        <v>4029</v>
      </c>
      <c r="AA933" s="61" t="s">
        <v>4117</v>
      </c>
      <c r="AB933" s="63" t="n">
        <v>3824</v>
      </c>
      <c r="AC933" s="63" t="n">
        <v>3824000</v>
      </c>
      <c r="AE933" s="61" t="n">
        <v>1000</v>
      </c>
      <c r="AF933" s="64" t="n">
        <v>3824000</v>
      </c>
      <c r="AG933" s="61" t="s">
        <v>689</v>
      </c>
      <c r="AH933" s="62" t="n">
        <v>45291</v>
      </c>
      <c r="AI933" s="65" t="n">
        <v>0.851034</v>
      </c>
      <c r="AJ933" s="61" t="s">
        <v>1266</v>
      </c>
      <c r="AK933" s="65" t="n">
        <v>0.851034</v>
      </c>
      <c r="AL933" s="65" t="n">
        <v>0.851034</v>
      </c>
      <c r="AM933" s="66" t="n">
        <v>3254354.016</v>
      </c>
      <c r="AN933" s="66" t="n">
        <f aca="false">IF(J933="Listed Option",AF933*AL933,AM933)</f>
        <v>3254354.016</v>
      </c>
      <c r="AO933" s="61" t="s">
        <v>1267</v>
      </c>
      <c r="AW933" s="61" t="s">
        <v>4070</v>
      </c>
      <c r="AY933" s="61" t="s">
        <v>7321</v>
      </c>
      <c r="BA933" s="61" t="s">
        <v>7321</v>
      </c>
      <c r="BB933" s="67" t="n">
        <v>166</v>
      </c>
      <c r="BE933" s="61" t="n">
        <v>238587</v>
      </c>
      <c r="BF933" s="61" t="s">
        <v>7320</v>
      </c>
      <c r="BG933" s="61" t="s">
        <v>4084</v>
      </c>
      <c r="BH933" s="61" t="s">
        <v>4084</v>
      </c>
      <c r="BI933" s="61" t="s">
        <v>7322</v>
      </c>
      <c r="BJ933" s="61" t="s">
        <v>7321</v>
      </c>
      <c r="BL933" s="61" t="s">
        <v>7324</v>
      </c>
      <c r="BM933" s="61" t="s">
        <v>7324</v>
      </c>
      <c r="BN933" s="70" t="n">
        <v>3824000</v>
      </c>
      <c r="BP933" s="68" t="n">
        <v>3254354.016</v>
      </c>
      <c r="BQ933" s="68" t="n">
        <v>3254354.016</v>
      </c>
      <c r="BR933" s="69" t="n">
        <v>3824000</v>
      </c>
      <c r="BS933" s="63" t="n">
        <v>3824</v>
      </c>
      <c r="BU933" s="68" t="n">
        <v>3824000</v>
      </c>
    </row>
    <row r="934" customFormat="false" ht="15" hidden="true" customHeight="false" outlineLevel="0" collapsed="false">
      <c r="A934" s="61" t="s">
        <v>7327</v>
      </c>
      <c r="B934" s="61" t="s">
        <v>7328</v>
      </c>
      <c r="C934" s="62" t="n">
        <v>45291</v>
      </c>
      <c r="D934" s="62" t="n">
        <v>45291</v>
      </c>
      <c r="E934" s="61" t="s">
        <v>1259</v>
      </c>
      <c r="F934" s="61" t="s">
        <v>823</v>
      </c>
      <c r="G934" s="61" t="s">
        <v>7329</v>
      </c>
      <c r="H934" s="61" t="s">
        <v>7329</v>
      </c>
      <c r="I934" s="61" t="s">
        <v>7330</v>
      </c>
      <c r="J934" s="61" t="s">
        <v>1195</v>
      </c>
      <c r="K934" s="61" t="s">
        <v>1195</v>
      </c>
      <c r="L934" s="61" t="s">
        <v>1195</v>
      </c>
      <c r="N934" s="61" t="n">
        <v>20279</v>
      </c>
      <c r="O934" s="61" t="s">
        <v>1262</v>
      </c>
      <c r="P934" s="61" t="s">
        <v>7331</v>
      </c>
      <c r="Q934" s="61" t="s">
        <v>7332</v>
      </c>
      <c r="R934" s="61" t="s">
        <v>7332</v>
      </c>
      <c r="S934" s="61" t="str">
        <f aca="false">IF(J934="Listed Option",MID(R934,3,9),MID(Q934,3,9))</f>
        <v>191216100</v>
      </c>
      <c r="T934" s="61" t="str">
        <f aca="false">VLOOKUP(S934,'Output v4'!C:C,1,FALSE())</f>
        <v>191216100</v>
      </c>
      <c r="U934" s="61" t="s">
        <v>97</v>
      </c>
      <c r="V934" s="61" t="s">
        <v>7333</v>
      </c>
      <c r="W934" s="61" t="s">
        <v>7330</v>
      </c>
      <c r="Y934" s="61" t="s">
        <v>7334</v>
      </c>
      <c r="Z934" s="61" t="s">
        <v>1304</v>
      </c>
      <c r="AA934" s="61" t="s">
        <v>1305</v>
      </c>
      <c r="AB934" s="63" t="n">
        <v>64</v>
      </c>
      <c r="AC934" s="63" t="n">
        <v>64</v>
      </c>
      <c r="AE934" s="61" t="n">
        <v>0</v>
      </c>
      <c r="AF934" s="64" t="n">
        <v>64</v>
      </c>
      <c r="AG934" s="61" t="s">
        <v>689</v>
      </c>
      <c r="AH934" s="62" t="n">
        <v>45291</v>
      </c>
      <c r="AI934" s="65" t="n">
        <v>58.93</v>
      </c>
      <c r="AJ934" s="61" t="s">
        <v>3614</v>
      </c>
      <c r="AK934" s="65" t="n">
        <v>58.93</v>
      </c>
      <c r="AL934" s="65" t="n">
        <v>58.93</v>
      </c>
      <c r="AM934" s="66" t="n">
        <v>3771.52</v>
      </c>
      <c r="AN934" s="66" t="n">
        <f aca="false">IF(J934="Listed Option",AF934*AL934,AM934)</f>
        <v>3771.52</v>
      </c>
      <c r="AO934" s="61" t="s">
        <v>1267</v>
      </c>
      <c r="AP934" s="61" t="n">
        <v>1</v>
      </c>
      <c r="AQ934" s="61" t="n">
        <v>1</v>
      </c>
      <c r="AV934" s="61" t="s">
        <v>7334</v>
      </c>
      <c r="AW934" s="61" t="s">
        <v>4070</v>
      </c>
      <c r="AY934" s="61" t="s">
        <v>7330</v>
      </c>
      <c r="AZ934" s="61" t="s">
        <v>7330</v>
      </c>
      <c r="BA934" s="61" t="s">
        <v>7330</v>
      </c>
      <c r="BB934" s="67" t="n">
        <v>0</v>
      </c>
      <c r="BE934" s="61" t="n">
        <v>238575</v>
      </c>
      <c r="BF934" s="61" t="s">
        <v>823</v>
      </c>
      <c r="BG934" s="61" t="s">
        <v>4084</v>
      </c>
      <c r="BH934" s="61" t="s">
        <v>4084</v>
      </c>
      <c r="BI934" s="61" t="s">
        <v>7330</v>
      </c>
      <c r="BJ934" s="61" t="s">
        <v>7330</v>
      </c>
      <c r="BK934" s="61" t="s">
        <v>7330</v>
      </c>
      <c r="BL934" s="61" t="s">
        <v>7332</v>
      </c>
      <c r="BM934" s="61" t="s">
        <v>7332</v>
      </c>
      <c r="BN934" s="70" t="n">
        <v>3771.52</v>
      </c>
      <c r="BO934" s="68" t="n">
        <v>3771.52</v>
      </c>
      <c r="BP934" s="68" t="n">
        <v>3771.52</v>
      </c>
      <c r="BQ934" s="68" t="n">
        <v>3771.52</v>
      </c>
      <c r="BR934" s="69" t="n">
        <v>64</v>
      </c>
      <c r="BU934" s="68" t="n">
        <v>64</v>
      </c>
    </row>
    <row r="935" customFormat="false" ht="15" hidden="true" customHeight="false" outlineLevel="0" collapsed="false">
      <c r="A935" s="61" t="s">
        <v>7335</v>
      </c>
      <c r="B935" s="61" t="s">
        <v>7336</v>
      </c>
      <c r="C935" s="62" t="n">
        <v>45291</v>
      </c>
      <c r="D935" s="62" t="n">
        <v>45291</v>
      </c>
      <c r="E935" s="61" t="s">
        <v>1259</v>
      </c>
      <c r="F935" s="61" t="s">
        <v>823</v>
      </c>
      <c r="G935" s="61" t="s">
        <v>7337</v>
      </c>
      <c r="H935" s="61" t="s">
        <v>7329</v>
      </c>
      <c r="I935" s="61" t="s">
        <v>7330</v>
      </c>
      <c r="J935" s="61" t="s">
        <v>1196</v>
      </c>
      <c r="K935" s="61" t="s">
        <v>4088</v>
      </c>
      <c r="L935" s="61" t="s">
        <v>4089</v>
      </c>
      <c r="M935" s="61" t="s">
        <v>1197</v>
      </c>
      <c r="N935" s="61" t="n">
        <v>190302517</v>
      </c>
      <c r="O935" s="61" t="s">
        <v>1262</v>
      </c>
      <c r="P935" s="61" t="s">
        <v>7338</v>
      </c>
      <c r="R935" s="61" t="s">
        <v>7332</v>
      </c>
      <c r="S935" s="61" t="str">
        <f aca="false">IF(J935="Listed Option",MID(R935,3,9),MID(Q935,3,9))</f>
        <v>191216100</v>
      </c>
      <c r="T935" s="61" t="str">
        <f aca="false">VLOOKUP(S935,'Output v4'!C:C,1,FALSE())</f>
        <v>191216100</v>
      </c>
      <c r="W935" s="61" t="s">
        <v>7339</v>
      </c>
      <c r="X935" s="61" t="s">
        <v>7340</v>
      </c>
      <c r="Y935" s="61" t="s">
        <v>7341</v>
      </c>
      <c r="Z935" s="61" t="s">
        <v>1304</v>
      </c>
      <c r="AA935" s="61" t="s">
        <v>1305</v>
      </c>
      <c r="AB935" s="63" t="n">
        <v>51</v>
      </c>
      <c r="AC935" s="63" t="n">
        <v>51</v>
      </c>
      <c r="AD935" s="61" t="n">
        <v>100</v>
      </c>
      <c r="AE935" s="61" t="n">
        <v>0</v>
      </c>
      <c r="AF935" s="64" t="n">
        <v>5100</v>
      </c>
      <c r="AG935" s="61" t="s">
        <v>689</v>
      </c>
      <c r="AH935" s="62" t="n">
        <v>45291</v>
      </c>
      <c r="AI935" s="65" t="n">
        <v>0.43</v>
      </c>
      <c r="AJ935" s="61" t="s">
        <v>1266</v>
      </c>
      <c r="AK935" s="65" t="n">
        <v>0.43</v>
      </c>
      <c r="AL935" s="65" t="n">
        <v>58.93</v>
      </c>
      <c r="AM935" s="66" t="n">
        <v>2193</v>
      </c>
      <c r="AN935" s="66" t="n">
        <f aca="false">IF(J935="Listed Option",AF935*AL935,AM935)</f>
        <v>300543</v>
      </c>
      <c r="AO935" s="61" t="s">
        <v>1267</v>
      </c>
      <c r="AP935" s="61" t="n">
        <v>100</v>
      </c>
      <c r="AQ935" s="61" t="n">
        <v>100</v>
      </c>
      <c r="AV935" s="61" t="s">
        <v>7334</v>
      </c>
      <c r="AW935" s="61" t="s">
        <v>4070</v>
      </c>
      <c r="AY935" s="61" t="s">
        <v>7330</v>
      </c>
      <c r="AZ935" s="61" t="s">
        <v>7330</v>
      </c>
      <c r="BA935" s="61" t="s">
        <v>7330</v>
      </c>
      <c r="BB935" s="67" t="n">
        <v>0</v>
      </c>
      <c r="BE935" s="61" t="n">
        <v>238575</v>
      </c>
      <c r="BG935" s="61" t="s">
        <v>4084</v>
      </c>
      <c r="BJ935" s="61" t="s">
        <v>7330</v>
      </c>
      <c r="BL935" s="61" t="s">
        <v>7332</v>
      </c>
      <c r="BM935" s="61" t="s">
        <v>7332</v>
      </c>
      <c r="BN935" s="70" t="n">
        <v>-300543</v>
      </c>
      <c r="BO935" s="68" t="n">
        <v>300543</v>
      </c>
      <c r="BP935" s="68" t="n">
        <v>21.93</v>
      </c>
      <c r="BQ935" s="68" t="n">
        <v>21.93</v>
      </c>
      <c r="BR935" s="69" t="n">
        <v>51</v>
      </c>
      <c r="BS935" s="63" t="n">
        <v>51</v>
      </c>
      <c r="BU935" s="68" t="n">
        <v>51</v>
      </c>
    </row>
    <row r="936" customFormat="false" ht="15" hidden="true" customHeight="false" outlineLevel="0" collapsed="false">
      <c r="A936" s="61" t="s">
        <v>7342</v>
      </c>
      <c r="B936" s="61" t="s">
        <v>7343</v>
      </c>
      <c r="C936" s="62" t="n">
        <v>45291</v>
      </c>
      <c r="D936" s="62" t="n">
        <v>45291</v>
      </c>
      <c r="E936" s="61" t="s">
        <v>1259</v>
      </c>
      <c r="F936" s="61" t="s">
        <v>823</v>
      </c>
      <c r="G936" s="61" t="s">
        <v>7344</v>
      </c>
      <c r="H936" s="61" t="s">
        <v>7329</v>
      </c>
      <c r="I936" s="61" t="s">
        <v>7330</v>
      </c>
      <c r="J936" s="61" t="s">
        <v>1196</v>
      </c>
      <c r="K936" s="61" t="s">
        <v>4088</v>
      </c>
      <c r="L936" s="61" t="s">
        <v>4277</v>
      </c>
      <c r="M936" s="61" t="s">
        <v>1198</v>
      </c>
      <c r="N936" s="61" t="n">
        <v>190302545</v>
      </c>
      <c r="O936" s="61" t="s">
        <v>1262</v>
      </c>
      <c r="P936" s="61" t="s">
        <v>7345</v>
      </c>
      <c r="R936" s="61" t="s">
        <v>7332</v>
      </c>
      <c r="S936" s="61" t="str">
        <f aca="false">IF(J936="Listed Option",MID(R936,3,9),MID(Q936,3,9))</f>
        <v>191216100</v>
      </c>
      <c r="T936" s="61" t="str">
        <f aca="false">VLOOKUP(S936,'Output v4'!C:C,1,FALSE())</f>
        <v>191216100</v>
      </c>
      <c r="W936" s="61" t="s">
        <v>7346</v>
      </c>
      <c r="X936" s="61" t="s">
        <v>7347</v>
      </c>
      <c r="Y936" s="61" t="s">
        <v>7348</v>
      </c>
      <c r="Z936" s="61" t="s">
        <v>1304</v>
      </c>
      <c r="AA936" s="61" t="s">
        <v>1305</v>
      </c>
      <c r="AB936" s="63" t="n">
        <v>51</v>
      </c>
      <c r="AC936" s="63" t="n">
        <v>51</v>
      </c>
      <c r="AD936" s="61" t="n">
        <v>100</v>
      </c>
      <c r="AE936" s="61" t="n">
        <v>0</v>
      </c>
      <c r="AF936" s="64" t="n">
        <v>5100</v>
      </c>
      <c r="AG936" s="61" t="s">
        <v>689</v>
      </c>
      <c r="AH936" s="62" t="n">
        <v>45291</v>
      </c>
      <c r="AI936" s="65" t="n">
        <v>0.44</v>
      </c>
      <c r="AJ936" s="61" t="s">
        <v>1266</v>
      </c>
      <c r="AK936" s="65" t="n">
        <v>0.44</v>
      </c>
      <c r="AL936" s="65" t="n">
        <v>58.93</v>
      </c>
      <c r="AM936" s="66" t="n">
        <v>2244</v>
      </c>
      <c r="AN936" s="66" t="n">
        <f aca="false">IF(J936="Listed Option",AF936*AL936,AM936)</f>
        <v>300543</v>
      </c>
      <c r="AO936" s="61" t="s">
        <v>1267</v>
      </c>
      <c r="AP936" s="61" t="n">
        <v>100</v>
      </c>
      <c r="AQ936" s="61" t="n">
        <v>100</v>
      </c>
      <c r="AV936" s="61" t="s">
        <v>7334</v>
      </c>
      <c r="AW936" s="61" t="s">
        <v>4070</v>
      </c>
      <c r="AY936" s="61" t="s">
        <v>7330</v>
      </c>
      <c r="AZ936" s="61" t="s">
        <v>7330</v>
      </c>
      <c r="BA936" s="61" t="s">
        <v>7330</v>
      </c>
      <c r="BB936" s="67" t="n">
        <v>0</v>
      </c>
      <c r="BE936" s="61" t="n">
        <v>238575</v>
      </c>
      <c r="BG936" s="61" t="s">
        <v>4084</v>
      </c>
      <c r="BJ936" s="61" t="s">
        <v>7330</v>
      </c>
      <c r="BL936" s="61" t="s">
        <v>7332</v>
      </c>
      <c r="BM936" s="61" t="s">
        <v>7332</v>
      </c>
      <c r="BN936" s="70" t="n">
        <v>300543</v>
      </c>
      <c r="BO936" s="68" t="n">
        <v>300543</v>
      </c>
      <c r="BP936" s="68" t="n">
        <v>22.44</v>
      </c>
      <c r="BQ936" s="68" t="n">
        <v>22.44</v>
      </c>
      <c r="BR936" s="69" t="n">
        <v>51</v>
      </c>
      <c r="BS936" s="63" t="n">
        <v>51</v>
      </c>
      <c r="BU936" s="68" t="n">
        <v>51</v>
      </c>
    </row>
    <row r="937" customFormat="false" ht="15" hidden="true" customHeight="false" outlineLevel="0" collapsed="false">
      <c r="A937" s="61" t="s">
        <v>7349</v>
      </c>
      <c r="B937" s="61" t="s">
        <v>7350</v>
      </c>
      <c r="C937" s="62" t="n">
        <v>45291</v>
      </c>
      <c r="D937" s="62" t="n">
        <v>45291</v>
      </c>
      <c r="E937" s="61" t="s">
        <v>1259</v>
      </c>
      <c r="F937" s="61" t="s">
        <v>7351</v>
      </c>
      <c r="G937" s="61" t="s">
        <v>7352</v>
      </c>
      <c r="H937" s="61" t="s">
        <v>7352</v>
      </c>
      <c r="I937" s="61" t="s">
        <v>7353</v>
      </c>
      <c r="J937" s="61" t="s">
        <v>1195</v>
      </c>
      <c r="K937" s="61" t="s">
        <v>1195</v>
      </c>
      <c r="L937" s="61" t="s">
        <v>1195</v>
      </c>
      <c r="N937" s="61" t="n">
        <v>3693</v>
      </c>
      <c r="O937" s="61" t="s">
        <v>1262</v>
      </c>
      <c r="P937" s="61" t="s">
        <v>7354</v>
      </c>
      <c r="Q937" s="61" t="s">
        <v>7355</v>
      </c>
      <c r="R937" s="61" t="s">
        <v>7355</v>
      </c>
      <c r="S937" s="61" t="str">
        <f aca="false">IF(J937="Listed Option",MID(R937,3,9),MID(Q937,3,9))</f>
        <v>194162103</v>
      </c>
      <c r="T937" s="61" t="e">
        <f aca="false">VLOOKUP(S937,'Output v4'!C:C,1,FALSE())</f>
        <v>#N/A</v>
      </c>
      <c r="U937" s="61" t="s">
        <v>7356</v>
      </c>
      <c r="V937" s="61" t="s">
        <v>7357</v>
      </c>
      <c r="W937" s="61" t="s">
        <v>7353</v>
      </c>
      <c r="Y937" s="61" t="s">
        <v>7358</v>
      </c>
      <c r="Z937" s="61" t="s">
        <v>1304</v>
      </c>
      <c r="AA937" s="61" t="s">
        <v>1305</v>
      </c>
      <c r="AB937" s="63" t="n">
        <v>-76100</v>
      </c>
      <c r="AC937" s="63" t="n">
        <v>-76100</v>
      </c>
      <c r="AE937" s="61" t="n">
        <v>0</v>
      </c>
      <c r="AF937" s="64" t="n">
        <v>-76100</v>
      </c>
      <c r="AG937" s="61" t="s">
        <v>1273</v>
      </c>
      <c r="AH937" s="62" t="n">
        <v>45291</v>
      </c>
      <c r="AI937" s="65" t="n">
        <v>79.71</v>
      </c>
      <c r="AJ937" s="61" t="s">
        <v>3614</v>
      </c>
      <c r="AK937" s="65" t="n">
        <v>79.71</v>
      </c>
      <c r="AL937" s="65" t="n">
        <v>79.71</v>
      </c>
      <c r="AM937" s="66" t="n">
        <v>-6065931</v>
      </c>
      <c r="AN937" s="66" t="n">
        <f aca="false">IF(J937="Listed Option",AF937*AL937,AM937)</f>
        <v>-6065931</v>
      </c>
      <c r="AO937" s="61" t="s">
        <v>1267</v>
      </c>
      <c r="AP937" s="61" t="n">
        <v>1</v>
      </c>
      <c r="AQ937" s="61" t="n">
        <v>1</v>
      </c>
      <c r="AV937" s="61" t="s">
        <v>7358</v>
      </c>
      <c r="AW937" s="61" t="s">
        <v>4070</v>
      </c>
      <c r="AY937" s="61" t="s">
        <v>7353</v>
      </c>
      <c r="AZ937" s="61" t="s">
        <v>7353</v>
      </c>
      <c r="BA937" s="61" t="s">
        <v>7353</v>
      </c>
      <c r="BB937" s="67" t="n">
        <v>0</v>
      </c>
      <c r="BE937" s="61" t="n">
        <v>238575</v>
      </c>
      <c r="BF937" s="61" t="s">
        <v>7351</v>
      </c>
      <c r="BG937" s="61" t="s">
        <v>4084</v>
      </c>
      <c r="BH937" s="61" t="s">
        <v>4084</v>
      </c>
      <c r="BI937" s="61" t="s">
        <v>7353</v>
      </c>
      <c r="BJ937" s="61" t="s">
        <v>7353</v>
      </c>
      <c r="BK937" s="61" t="s">
        <v>7353</v>
      </c>
      <c r="BL937" s="61" t="s">
        <v>7355</v>
      </c>
      <c r="BM937" s="61" t="s">
        <v>7355</v>
      </c>
      <c r="BN937" s="70" t="n">
        <v>-6065931</v>
      </c>
      <c r="BO937" s="68" t="n">
        <v>-6065931</v>
      </c>
      <c r="BP937" s="68" t="n">
        <v>-6065931</v>
      </c>
      <c r="BQ937" s="68" t="n">
        <v>-6065931</v>
      </c>
      <c r="BR937" s="69" t="n">
        <v>-76100</v>
      </c>
      <c r="BU937" s="68" t="n">
        <v>76100</v>
      </c>
    </row>
    <row r="938" customFormat="false" ht="15" hidden="true" customHeight="false" outlineLevel="0" collapsed="false">
      <c r="A938" s="61" t="s">
        <v>7359</v>
      </c>
      <c r="B938" s="61" t="s">
        <v>7360</v>
      </c>
      <c r="C938" s="62" t="n">
        <v>45291</v>
      </c>
      <c r="D938" s="62" t="n">
        <v>45291</v>
      </c>
      <c r="E938" s="61" t="s">
        <v>1259</v>
      </c>
      <c r="F938" s="61" t="s">
        <v>824</v>
      </c>
      <c r="G938" s="61" t="s">
        <v>7361</v>
      </c>
      <c r="H938" s="61" t="s">
        <v>7361</v>
      </c>
      <c r="I938" s="61" t="s">
        <v>7362</v>
      </c>
      <c r="J938" s="61" t="s">
        <v>1195</v>
      </c>
      <c r="K938" s="61" t="s">
        <v>1195</v>
      </c>
      <c r="L938" s="61" t="s">
        <v>1195</v>
      </c>
      <c r="N938" s="61" t="n">
        <v>89323</v>
      </c>
      <c r="O938" s="61" t="s">
        <v>1262</v>
      </c>
      <c r="P938" s="61" t="s">
        <v>7363</v>
      </c>
      <c r="Q938" s="61" t="s">
        <v>7364</v>
      </c>
      <c r="R938" s="61" t="s">
        <v>7364</v>
      </c>
      <c r="S938" s="61" t="str">
        <f aca="false">IF(J938="Listed Option",MID(R938,3,9),MID(Q938,3,9))</f>
        <v>20030N101</v>
      </c>
      <c r="T938" s="61" t="str">
        <f aca="false">VLOOKUP(S938,'Output v4'!C:C,1,FALSE())</f>
        <v>20030N101</v>
      </c>
      <c r="U938" s="61" t="s">
        <v>98</v>
      </c>
      <c r="V938" s="61" t="s">
        <v>7365</v>
      </c>
      <c r="W938" s="61" t="s">
        <v>7366</v>
      </c>
      <c r="Y938" s="61" t="s">
        <v>7367</v>
      </c>
      <c r="Z938" s="61" t="s">
        <v>1304</v>
      </c>
      <c r="AA938" s="61" t="s">
        <v>1305</v>
      </c>
      <c r="AB938" s="63" t="n">
        <v>-156959</v>
      </c>
      <c r="AC938" s="63" t="n">
        <v>-156959</v>
      </c>
      <c r="AE938" s="61" t="n">
        <v>0</v>
      </c>
      <c r="AF938" s="64" t="n">
        <v>-156959</v>
      </c>
      <c r="AG938" s="61" t="s">
        <v>1273</v>
      </c>
      <c r="AH938" s="62" t="n">
        <v>45291</v>
      </c>
      <c r="AI938" s="65" t="n">
        <v>43.85</v>
      </c>
      <c r="AJ938" s="61" t="s">
        <v>3614</v>
      </c>
      <c r="AK938" s="65" t="n">
        <v>43.85</v>
      </c>
      <c r="AL938" s="65" t="n">
        <v>43.85</v>
      </c>
      <c r="AM938" s="66" t="n">
        <v>-6882652.15</v>
      </c>
      <c r="AN938" s="66" t="n">
        <f aca="false">IF(J938="Listed Option",AF938*AL938,AM938)</f>
        <v>-6882652.15</v>
      </c>
      <c r="AO938" s="61" t="s">
        <v>1267</v>
      </c>
      <c r="AP938" s="61" t="n">
        <v>1</v>
      </c>
      <c r="AQ938" s="61" t="n">
        <v>1</v>
      </c>
      <c r="AV938" s="61" t="s">
        <v>7367</v>
      </c>
      <c r="AW938" s="61" t="s">
        <v>4070</v>
      </c>
      <c r="AY938" s="61" t="s">
        <v>7362</v>
      </c>
      <c r="AZ938" s="61" t="s">
        <v>7362</v>
      </c>
      <c r="BA938" s="61" t="s">
        <v>7362</v>
      </c>
      <c r="BB938" s="67" t="n">
        <v>0</v>
      </c>
      <c r="BE938" s="61" t="n">
        <v>238575</v>
      </c>
      <c r="BF938" s="61" t="s">
        <v>824</v>
      </c>
      <c r="BG938" s="61" t="s">
        <v>4084</v>
      </c>
      <c r="BH938" s="61" t="s">
        <v>4084</v>
      </c>
      <c r="BI938" s="61" t="s">
        <v>7362</v>
      </c>
      <c r="BJ938" s="61" t="s">
        <v>7362</v>
      </c>
      <c r="BK938" s="61" t="s">
        <v>7362</v>
      </c>
      <c r="BL938" s="61" t="s">
        <v>7364</v>
      </c>
      <c r="BM938" s="61" t="s">
        <v>7364</v>
      </c>
      <c r="BN938" s="70" t="n">
        <v>-6882652.15</v>
      </c>
      <c r="BO938" s="68" t="n">
        <v>-6882652.15</v>
      </c>
      <c r="BP938" s="68" t="n">
        <v>-6882652.15</v>
      </c>
      <c r="BQ938" s="68" t="n">
        <v>-6882652.15</v>
      </c>
      <c r="BR938" s="69" t="n">
        <v>-156959</v>
      </c>
      <c r="BU938" s="68" t="n">
        <v>156959</v>
      </c>
    </row>
    <row r="939" customFormat="false" ht="15" hidden="true" customHeight="false" outlineLevel="0" collapsed="false">
      <c r="A939" s="61" t="s">
        <v>7368</v>
      </c>
      <c r="B939" s="61" t="s">
        <v>7369</v>
      </c>
      <c r="C939" s="62" t="n">
        <v>45291</v>
      </c>
      <c r="D939" s="62" t="n">
        <v>45291</v>
      </c>
      <c r="E939" s="61" t="s">
        <v>1259</v>
      </c>
      <c r="F939" s="61" t="s">
        <v>824</v>
      </c>
      <c r="G939" s="61" t="s">
        <v>7370</v>
      </c>
      <c r="H939" s="61" t="s">
        <v>7361</v>
      </c>
      <c r="I939" s="61" t="s">
        <v>7362</v>
      </c>
      <c r="J939" s="61" t="s">
        <v>1196</v>
      </c>
      <c r="K939" s="61" t="s">
        <v>4088</v>
      </c>
      <c r="L939" s="61" t="s">
        <v>4277</v>
      </c>
      <c r="M939" s="61" t="s">
        <v>1198</v>
      </c>
      <c r="N939" s="61" t="n">
        <v>133549538</v>
      </c>
      <c r="O939" s="61" t="s">
        <v>1262</v>
      </c>
      <c r="P939" s="61" t="s">
        <v>7371</v>
      </c>
      <c r="R939" s="61" t="s">
        <v>7364</v>
      </c>
      <c r="S939" s="61" t="str">
        <f aca="false">IF(J939="Listed Option",MID(R939,3,9),MID(Q939,3,9))</f>
        <v>20030N101</v>
      </c>
      <c r="T939" s="61" t="str">
        <f aca="false">VLOOKUP(S939,'Output v4'!C:C,1,FALSE())</f>
        <v>20030N101</v>
      </c>
      <c r="W939" s="61" t="s">
        <v>7372</v>
      </c>
      <c r="X939" s="61" t="s">
        <v>7373</v>
      </c>
      <c r="Y939" s="61" t="s">
        <v>7374</v>
      </c>
      <c r="Z939" s="61" t="s">
        <v>1304</v>
      </c>
      <c r="AA939" s="61" t="s">
        <v>1305</v>
      </c>
      <c r="AB939" s="63" t="n">
        <v>107</v>
      </c>
      <c r="AC939" s="63" t="n">
        <v>107</v>
      </c>
      <c r="AD939" s="61" t="n">
        <v>100</v>
      </c>
      <c r="AE939" s="61" t="n">
        <v>0</v>
      </c>
      <c r="AF939" s="64" t="n">
        <v>10700</v>
      </c>
      <c r="AG939" s="61" t="s">
        <v>689</v>
      </c>
      <c r="AH939" s="62" t="n">
        <v>45291</v>
      </c>
      <c r="AI939" s="65" t="n">
        <v>0.06</v>
      </c>
      <c r="AJ939" s="61" t="s">
        <v>1266</v>
      </c>
      <c r="AK939" s="65" t="n">
        <v>0.06</v>
      </c>
      <c r="AL939" s="65" t="n">
        <v>43.85</v>
      </c>
      <c r="AM939" s="66" t="n">
        <v>642</v>
      </c>
      <c r="AN939" s="66" t="n">
        <f aca="false">IF(J939="Listed Option",AF939*AL939,AM939)</f>
        <v>469195</v>
      </c>
      <c r="AO939" s="61" t="s">
        <v>1267</v>
      </c>
      <c r="AP939" s="61" t="n">
        <v>100</v>
      </c>
      <c r="AQ939" s="61" t="n">
        <v>100</v>
      </c>
      <c r="AV939" s="61" t="s">
        <v>7367</v>
      </c>
      <c r="AW939" s="61" t="s">
        <v>4070</v>
      </c>
      <c r="AY939" s="61" t="s">
        <v>7362</v>
      </c>
      <c r="AZ939" s="61" t="s">
        <v>7362</v>
      </c>
      <c r="BA939" s="61" t="s">
        <v>7362</v>
      </c>
      <c r="BB939" s="67" t="n">
        <v>0</v>
      </c>
      <c r="BE939" s="61" t="n">
        <v>238575</v>
      </c>
      <c r="BG939" s="61" t="s">
        <v>4084</v>
      </c>
      <c r="BJ939" s="61" t="s">
        <v>7362</v>
      </c>
      <c r="BL939" s="61" t="s">
        <v>7364</v>
      </c>
      <c r="BM939" s="61" t="s">
        <v>7364</v>
      </c>
      <c r="BN939" s="70" t="n">
        <v>469195</v>
      </c>
      <c r="BO939" s="68" t="n">
        <v>469195</v>
      </c>
      <c r="BP939" s="68" t="n">
        <v>6.42</v>
      </c>
      <c r="BQ939" s="68" t="n">
        <v>6.42</v>
      </c>
      <c r="BR939" s="69" t="n">
        <v>107</v>
      </c>
      <c r="BS939" s="63" t="n">
        <v>107</v>
      </c>
      <c r="BU939" s="68" t="n">
        <v>107</v>
      </c>
    </row>
    <row r="940" customFormat="false" ht="15" hidden="true" customHeight="false" outlineLevel="0" collapsed="false">
      <c r="A940" s="61" t="s">
        <v>7375</v>
      </c>
      <c r="B940" s="61" t="s">
        <v>7376</v>
      </c>
      <c r="C940" s="62" t="n">
        <v>45291</v>
      </c>
      <c r="D940" s="62" t="n">
        <v>45291</v>
      </c>
      <c r="E940" s="61" t="s">
        <v>1259</v>
      </c>
      <c r="F940" s="61" t="s">
        <v>824</v>
      </c>
      <c r="G940" s="61" t="s">
        <v>7377</v>
      </c>
      <c r="H940" s="61" t="s">
        <v>7361</v>
      </c>
      <c r="I940" s="61" t="s">
        <v>7362</v>
      </c>
      <c r="J940" s="61" t="s">
        <v>1196</v>
      </c>
      <c r="K940" s="61" t="s">
        <v>4088</v>
      </c>
      <c r="L940" s="61" t="s">
        <v>4089</v>
      </c>
      <c r="M940" s="61" t="s">
        <v>1197</v>
      </c>
      <c r="N940" s="61" t="n">
        <v>133549552</v>
      </c>
      <c r="O940" s="61" t="s">
        <v>1262</v>
      </c>
      <c r="P940" s="61" t="s">
        <v>7378</v>
      </c>
      <c r="R940" s="61" t="s">
        <v>7364</v>
      </c>
      <c r="S940" s="61" t="str">
        <f aca="false">IF(J940="Listed Option",MID(R940,3,9),MID(Q940,3,9))</f>
        <v>20030N101</v>
      </c>
      <c r="T940" s="61" t="str">
        <f aca="false">VLOOKUP(S940,'Output v4'!C:C,1,FALSE())</f>
        <v>20030N101</v>
      </c>
      <c r="W940" s="61" t="s">
        <v>7379</v>
      </c>
      <c r="X940" s="61" t="s">
        <v>7380</v>
      </c>
      <c r="Y940" s="61" t="s">
        <v>7381</v>
      </c>
      <c r="Z940" s="61" t="s">
        <v>1304</v>
      </c>
      <c r="AA940" s="61" t="s">
        <v>1305</v>
      </c>
      <c r="AB940" s="63" t="n">
        <v>107</v>
      </c>
      <c r="AC940" s="63" t="n">
        <v>107</v>
      </c>
      <c r="AD940" s="61" t="n">
        <v>100</v>
      </c>
      <c r="AE940" s="61" t="n">
        <v>0</v>
      </c>
      <c r="AF940" s="64" t="n">
        <v>10700</v>
      </c>
      <c r="AG940" s="61" t="s">
        <v>689</v>
      </c>
      <c r="AH940" s="62" t="n">
        <v>45291</v>
      </c>
      <c r="AI940" s="65" t="n">
        <v>0.13</v>
      </c>
      <c r="AJ940" s="61" t="s">
        <v>1266</v>
      </c>
      <c r="AK940" s="65" t="n">
        <v>0.13</v>
      </c>
      <c r="AL940" s="65" t="n">
        <v>43.85</v>
      </c>
      <c r="AM940" s="66" t="n">
        <v>1391</v>
      </c>
      <c r="AN940" s="66" t="n">
        <f aca="false">IF(J940="Listed Option",AF940*AL940,AM940)</f>
        <v>469195</v>
      </c>
      <c r="AO940" s="61" t="s">
        <v>1267</v>
      </c>
      <c r="AP940" s="61" t="n">
        <v>100</v>
      </c>
      <c r="AQ940" s="61" t="n">
        <v>100</v>
      </c>
      <c r="AV940" s="61" t="s">
        <v>7367</v>
      </c>
      <c r="AW940" s="61" t="s">
        <v>4070</v>
      </c>
      <c r="AY940" s="61" t="s">
        <v>7362</v>
      </c>
      <c r="AZ940" s="61" t="s">
        <v>7362</v>
      </c>
      <c r="BA940" s="61" t="s">
        <v>7362</v>
      </c>
      <c r="BB940" s="67" t="n">
        <v>0</v>
      </c>
      <c r="BE940" s="61" t="n">
        <v>238575</v>
      </c>
      <c r="BG940" s="61" t="s">
        <v>4084</v>
      </c>
      <c r="BJ940" s="61" t="s">
        <v>7362</v>
      </c>
      <c r="BL940" s="61" t="s">
        <v>7364</v>
      </c>
      <c r="BM940" s="61" t="s">
        <v>7364</v>
      </c>
      <c r="BN940" s="70" t="n">
        <v>-469195</v>
      </c>
      <c r="BO940" s="68" t="n">
        <v>469195</v>
      </c>
      <c r="BP940" s="68" t="n">
        <v>13.91</v>
      </c>
      <c r="BQ940" s="68" t="n">
        <v>13.91</v>
      </c>
      <c r="BR940" s="69" t="n">
        <v>107</v>
      </c>
      <c r="BS940" s="63" t="n">
        <v>107</v>
      </c>
      <c r="BU940" s="68" t="n">
        <v>107</v>
      </c>
    </row>
    <row r="941" customFormat="false" ht="15" hidden="true" customHeight="false" outlineLevel="0" collapsed="false">
      <c r="A941" s="61" t="s">
        <v>7382</v>
      </c>
      <c r="B941" s="61" t="s">
        <v>7383</v>
      </c>
      <c r="C941" s="62" t="n">
        <v>45291</v>
      </c>
      <c r="D941" s="62" t="n">
        <v>45291</v>
      </c>
      <c r="E941" s="61" t="s">
        <v>1259</v>
      </c>
      <c r="F941" s="61" t="s">
        <v>824</v>
      </c>
      <c r="G941" s="61" t="s">
        <v>7384</v>
      </c>
      <c r="H941" s="61" t="s">
        <v>7361</v>
      </c>
      <c r="I941" s="61" t="s">
        <v>7362</v>
      </c>
      <c r="J941" s="61" t="s">
        <v>1196</v>
      </c>
      <c r="K941" s="61" t="s">
        <v>4088</v>
      </c>
      <c r="L941" s="61" t="s">
        <v>4089</v>
      </c>
      <c r="M941" s="61" t="s">
        <v>1197</v>
      </c>
      <c r="N941" s="61" t="n">
        <v>189370982</v>
      </c>
      <c r="O941" s="61" t="s">
        <v>1262</v>
      </c>
      <c r="P941" s="61" t="s">
        <v>7385</v>
      </c>
      <c r="R941" s="61" t="s">
        <v>7364</v>
      </c>
      <c r="S941" s="61" t="str">
        <f aca="false">IF(J941="Listed Option",MID(R941,3,9),MID(Q941,3,9))</f>
        <v>20030N101</v>
      </c>
      <c r="T941" s="61" t="str">
        <f aca="false">VLOOKUP(S941,'Output v4'!C:C,1,FALSE())</f>
        <v>20030N101</v>
      </c>
      <c r="W941" s="61" t="s">
        <v>7386</v>
      </c>
      <c r="X941" s="61" t="s">
        <v>7387</v>
      </c>
      <c r="Y941" s="61" t="s">
        <v>7388</v>
      </c>
      <c r="Z941" s="61" t="s">
        <v>1304</v>
      </c>
      <c r="AA941" s="61" t="s">
        <v>1305</v>
      </c>
      <c r="AB941" s="63" t="n">
        <v>43</v>
      </c>
      <c r="AC941" s="63" t="n">
        <v>43</v>
      </c>
      <c r="AD941" s="61" t="n">
        <v>100</v>
      </c>
      <c r="AE941" s="61" t="n">
        <v>0</v>
      </c>
      <c r="AF941" s="64" t="n">
        <v>4300</v>
      </c>
      <c r="AG941" s="61" t="s">
        <v>689</v>
      </c>
      <c r="AH941" s="62" t="n">
        <v>45291</v>
      </c>
      <c r="AI941" s="65" t="n">
        <v>1.255</v>
      </c>
      <c r="AJ941" s="61" t="s">
        <v>1266</v>
      </c>
      <c r="AK941" s="65" t="n">
        <v>1.255</v>
      </c>
      <c r="AL941" s="65" t="n">
        <v>43.85</v>
      </c>
      <c r="AM941" s="66" t="n">
        <v>5396.5</v>
      </c>
      <c r="AN941" s="66" t="n">
        <f aca="false">IF(J941="Listed Option",AF941*AL941,AM941)</f>
        <v>188555</v>
      </c>
      <c r="AO941" s="61" t="s">
        <v>1267</v>
      </c>
      <c r="AP941" s="61" t="n">
        <v>100</v>
      </c>
      <c r="AQ941" s="61" t="n">
        <v>100</v>
      </c>
      <c r="AV941" s="61" t="s">
        <v>7367</v>
      </c>
      <c r="AW941" s="61" t="s">
        <v>4070</v>
      </c>
      <c r="AY941" s="61" t="s">
        <v>7362</v>
      </c>
      <c r="AZ941" s="61" t="s">
        <v>7362</v>
      </c>
      <c r="BA941" s="61" t="s">
        <v>7362</v>
      </c>
      <c r="BB941" s="67" t="n">
        <v>0</v>
      </c>
      <c r="BE941" s="61" t="n">
        <v>238575</v>
      </c>
      <c r="BG941" s="61" t="s">
        <v>4084</v>
      </c>
      <c r="BJ941" s="61" t="s">
        <v>7362</v>
      </c>
      <c r="BL941" s="61" t="s">
        <v>7364</v>
      </c>
      <c r="BM941" s="61" t="s">
        <v>7364</v>
      </c>
      <c r="BN941" s="70" t="n">
        <v>-188555</v>
      </c>
      <c r="BO941" s="68" t="n">
        <v>188555</v>
      </c>
      <c r="BP941" s="68" t="n">
        <v>53.965</v>
      </c>
      <c r="BQ941" s="68" t="n">
        <v>53.965</v>
      </c>
      <c r="BR941" s="69" t="n">
        <v>43</v>
      </c>
      <c r="BS941" s="63" t="n">
        <v>43</v>
      </c>
      <c r="BU941" s="68" t="n">
        <v>43</v>
      </c>
    </row>
    <row r="942" customFormat="false" ht="15" hidden="true" customHeight="false" outlineLevel="0" collapsed="false">
      <c r="A942" s="61" t="s">
        <v>7389</v>
      </c>
      <c r="B942" s="61" t="s">
        <v>7390</v>
      </c>
      <c r="C942" s="62" t="n">
        <v>45291</v>
      </c>
      <c r="D942" s="62" t="n">
        <v>45291</v>
      </c>
      <c r="E942" s="61" t="s">
        <v>1259</v>
      </c>
      <c r="F942" s="61" t="s">
        <v>824</v>
      </c>
      <c r="G942" s="61" t="s">
        <v>7391</v>
      </c>
      <c r="H942" s="61" t="s">
        <v>7361</v>
      </c>
      <c r="I942" s="61" t="s">
        <v>7362</v>
      </c>
      <c r="J942" s="61" t="s">
        <v>1196</v>
      </c>
      <c r="K942" s="61" t="s">
        <v>4088</v>
      </c>
      <c r="L942" s="61" t="s">
        <v>4277</v>
      </c>
      <c r="M942" s="61" t="s">
        <v>1198</v>
      </c>
      <c r="N942" s="61" t="n">
        <v>189371011</v>
      </c>
      <c r="O942" s="61" t="s">
        <v>1262</v>
      </c>
      <c r="P942" s="61" t="s">
        <v>7392</v>
      </c>
      <c r="R942" s="61" t="s">
        <v>7364</v>
      </c>
      <c r="S942" s="61" t="str">
        <f aca="false">IF(J942="Listed Option",MID(R942,3,9),MID(Q942,3,9))</f>
        <v>20030N101</v>
      </c>
      <c r="T942" s="61" t="str">
        <f aca="false">VLOOKUP(S942,'Output v4'!C:C,1,FALSE())</f>
        <v>20030N101</v>
      </c>
      <c r="W942" s="61" t="s">
        <v>7393</v>
      </c>
      <c r="X942" s="61" t="s">
        <v>7394</v>
      </c>
      <c r="Y942" s="61" t="s">
        <v>7395</v>
      </c>
      <c r="Z942" s="61" t="s">
        <v>1304</v>
      </c>
      <c r="AA942" s="61" t="s">
        <v>1305</v>
      </c>
      <c r="AB942" s="63" t="n">
        <v>43</v>
      </c>
      <c r="AC942" s="63" t="n">
        <v>43</v>
      </c>
      <c r="AD942" s="61" t="n">
        <v>100</v>
      </c>
      <c r="AE942" s="61" t="n">
        <v>0</v>
      </c>
      <c r="AF942" s="64" t="n">
        <v>4300</v>
      </c>
      <c r="AG942" s="61" t="s">
        <v>689</v>
      </c>
      <c r="AH942" s="62" t="n">
        <v>45291</v>
      </c>
      <c r="AI942" s="65" t="n">
        <v>0.27</v>
      </c>
      <c r="AJ942" s="61" t="s">
        <v>1266</v>
      </c>
      <c r="AK942" s="65" t="n">
        <v>0.27</v>
      </c>
      <c r="AL942" s="65" t="n">
        <v>43.85</v>
      </c>
      <c r="AM942" s="66" t="n">
        <v>1161</v>
      </c>
      <c r="AN942" s="66" t="n">
        <f aca="false">IF(J942="Listed Option",AF942*AL942,AM942)</f>
        <v>188555</v>
      </c>
      <c r="AO942" s="61" t="s">
        <v>1267</v>
      </c>
      <c r="AP942" s="61" t="n">
        <v>100</v>
      </c>
      <c r="AQ942" s="61" t="n">
        <v>100</v>
      </c>
      <c r="AV942" s="61" t="s">
        <v>7367</v>
      </c>
      <c r="AW942" s="61" t="s">
        <v>4070</v>
      </c>
      <c r="AY942" s="61" t="s">
        <v>7362</v>
      </c>
      <c r="AZ942" s="61" t="s">
        <v>7362</v>
      </c>
      <c r="BA942" s="61" t="s">
        <v>7362</v>
      </c>
      <c r="BB942" s="67" t="n">
        <v>0</v>
      </c>
      <c r="BE942" s="61" t="n">
        <v>238575</v>
      </c>
      <c r="BG942" s="61" t="s">
        <v>4084</v>
      </c>
      <c r="BJ942" s="61" t="s">
        <v>7362</v>
      </c>
      <c r="BL942" s="61" t="s">
        <v>7364</v>
      </c>
      <c r="BM942" s="61" t="s">
        <v>7364</v>
      </c>
      <c r="BN942" s="70" t="n">
        <v>188555</v>
      </c>
      <c r="BO942" s="68" t="n">
        <v>188555</v>
      </c>
      <c r="BP942" s="68" t="n">
        <v>11.61</v>
      </c>
      <c r="BQ942" s="68" t="n">
        <v>11.61</v>
      </c>
      <c r="BR942" s="69" t="n">
        <v>43</v>
      </c>
      <c r="BS942" s="63" t="n">
        <v>43</v>
      </c>
      <c r="BU942" s="68" t="n">
        <v>43</v>
      </c>
    </row>
    <row r="943" customFormat="false" ht="15" hidden="true" customHeight="false" outlineLevel="0" collapsed="false">
      <c r="A943" s="61" t="s">
        <v>7396</v>
      </c>
      <c r="B943" s="61" t="s">
        <v>7397</v>
      </c>
      <c r="C943" s="62" t="n">
        <v>45291</v>
      </c>
      <c r="D943" s="62" t="n">
        <v>45291</v>
      </c>
      <c r="E943" s="61" t="s">
        <v>1259</v>
      </c>
      <c r="F943" s="61" t="s">
        <v>825</v>
      </c>
      <c r="G943" s="61" t="s">
        <v>7398</v>
      </c>
      <c r="H943" s="61" t="s">
        <v>7398</v>
      </c>
      <c r="I943" s="61" t="s">
        <v>7399</v>
      </c>
      <c r="J943" s="61" t="s">
        <v>1195</v>
      </c>
      <c r="K943" s="61" t="s">
        <v>1195</v>
      </c>
      <c r="L943" s="61" t="s">
        <v>1195</v>
      </c>
      <c r="N943" s="61" t="n">
        <v>31820</v>
      </c>
      <c r="O943" s="61" t="s">
        <v>1262</v>
      </c>
      <c r="P943" s="61" t="s">
        <v>7400</v>
      </c>
      <c r="Q943" s="61" t="s">
        <v>7401</v>
      </c>
      <c r="R943" s="61" t="s">
        <v>7401</v>
      </c>
      <c r="S943" s="61" t="str">
        <f aca="false">IF(J943="Listed Option",MID(R943,3,9),MID(Q943,3,9))</f>
        <v>205768302</v>
      </c>
      <c r="T943" s="61" t="str">
        <f aca="false">VLOOKUP(S943,'Output v4'!C:C,1,FALSE())</f>
        <v>205768302</v>
      </c>
      <c r="U943" s="61" t="s">
        <v>99</v>
      </c>
      <c r="V943" s="61" t="s">
        <v>7402</v>
      </c>
      <c r="W943" s="61" t="s">
        <v>7399</v>
      </c>
      <c r="Y943" s="61" t="s">
        <v>7403</v>
      </c>
      <c r="Z943" s="61" t="s">
        <v>1304</v>
      </c>
      <c r="AA943" s="61" t="s">
        <v>1305</v>
      </c>
      <c r="AB943" s="63" t="n">
        <v>603846</v>
      </c>
      <c r="AC943" s="63" t="n">
        <v>603846</v>
      </c>
      <c r="AE943" s="61" t="n">
        <v>0</v>
      </c>
      <c r="AF943" s="64" t="n">
        <v>603846</v>
      </c>
      <c r="AG943" s="61" t="s">
        <v>689</v>
      </c>
      <c r="AH943" s="62" t="n">
        <v>45291</v>
      </c>
      <c r="AI943" s="65" t="n">
        <v>8.85</v>
      </c>
      <c r="AJ943" s="61" t="s">
        <v>3614</v>
      </c>
      <c r="AK943" s="65" t="n">
        <v>8.85</v>
      </c>
      <c r="AL943" s="65" t="n">
        <v>8.85</v>
      </c>
      <c r="AM943" s="66" t="n">
        <v>5344037.1</v>
      </c>
      <c r="AN943" s="66" t="n">
        <f aca="false">IF(J943="Listed Option",AF943*AL943,AM943)</f>
        <v>5344037.1</v>
      </c>
      <c r="AO943" s="61" t="s">
        <v>1267</v>
      </c>
      <c r="AP943" s="61" t="n">
        <v>1</v>
      </c>
      <c r="AQ943" s="61" t="n">
        <v>1</v>
      </c>
      <c r="AV943" s="61" t="s">
        <v>7403</v>
      </c>
      <c r="AW943" s="61" t="s">
        <v>4070</v>
      </c>
      <c r="AY943" s="61" t="s">
        <v>7399</v>
      </c>
      <c r="AZ943" s="61" t="s">
        <v>7399</v>
      </c>
      <c r="BA943" s="61" t="s">
        <v>7399</v>
      </c>
      <c r="BB943" s="67" t="n">
        <v>0</v>
      </c>
      <c r="BE943" s="61" t="n">
        <v>238575</v>
      </c>
      <c r="BF943" s="61" t="s">
        <v>825</v>
      </c>
      <c r="BG943" s="61" t="s">
        <v>4084</v>
      </c>
      <c r="BH943" s="61" t="s">
        <v>4084</v>
      </c>
      <c r="BI943" s="61" t="s">
        <v>7399</v>
      </c>
      <c r="BJ943" s="61" t="s">
        <v>7399</v>
      </c>
      <c r="BK943" s="61" t="s">
        <v>7399</v>
      </c>
      <c r="BL943" s="61" t="s">
        <v>7401</v>
      </c>
      <c r="BM943" s="61" t="s">
        <v>7401</v>
      </c>
      <c r="BN943" s="70" t="n">
        <v>5344037.1</v>
      </c>
      <c r="BO943" s="68" t="n">
        <v>5344037.1</v>
      </c>
      <c r="BP943" s="68" t="n">
        <v>5344037.1</v>
      </c>
      <c r="BQ943" s="68" t="n">
        <v>5344037.1</v>
      </c>
      <c r="BR943" s="69" t="n">
        <v>603846</v>
      </c>
      <c r="BU943" s="68" t="n">
        <v>603846</v>
      </c>
    </row>
    <row r="944" customFormat="false" ht="15" hidden="true" customHeight="false" outlineLevel="0" collapsed="false">
      <c r="A944" s="61" t="s">
        <v>7404</v>
      </c>
      <c r="B944" s="61" t="s">
        <v>7405</v>
      </c>
      <c r="C944" s="62" t="n">
        <v>45291</v>
      </c>
      <c r="D944" s="62" t="n">
        <v>45291</v>
      </c>
      <c r="E944" s="61" t="s">
        <v>1259</v>
      </c>
      <c r="F944" s="61" t="s">
        <v>7406</v>
      </c>
      <c r="G944" s="61" t="s">
        <v>7407</v>
      </c>
      <c r="H944" s="61" t="s">
        <v>7407</v>
      </c>
      <c r="I944" s="61" t="s">
        <v>7408</v>
      </c>
      <c r="J944" s="61" t="s">
        <v>1195</v>
      </c>
      <c r="K944" s="61" t="s">
        <v>1195</v>
      </c>
      <c r="L944" s="61" t="s">
        <v>1195</v>
      </c>
      <c r="N944" s="61" t="n">
        <v>119199492</v>
      </c>
      <c r="O944" s="61" t="s">
        <v>1262</v>
      </c>
      <c r="P944" s="61" t="s">
        <v>7409</v>
      </c>
      <c r="Q944" s="61" t="s">
        <v>7410</v>
      </c>
      <c r="R944" s="61" t="s">
        <v>7410</v>
      </c>
      <c r="S944" s="61" t="str">
        <f aca="false">IF(J944="Listed Option",MID(R944,3,9),MID(Q944,3,9))</f>
        <v>20602D101</v>
      </c>
      <c r="T944" s="61" t="e">
        <f aca="false">VLOOKUP(S944,'Output v4'!C:C,1,FALSE())</f>
        <v>#N/A</v>
      </c>
      <c r="U944" s="61" t="s">
        <v>7411</v>
      </c>
      <c r="V944" s="61" t="s">
        <v>7412</v>
      </c>
      <c r="W944" s="61" t="s">
        <v>7413</v>
      </c>
      <c r="Y944" s="61" t="s">
        <v>7414</v>
      </c>
      <c r="Z944" s="61" t="s">
        <v>1304</v>
      </c>
      <c r="AA944" s="61" t="s">
        <v>1305</v>
      </c>
      <c r="AB944" s="63" t="n">
        <v>-15002</v>
      </c>
      <c r="AC944" s="63" t="n">
        <v>-15002</v>
      </c>
      <c r="AE944" s="61" t="n">
        <v>0</v>
      </c>
      <c r="AF944" s="64" t="n">
        <v>-15002</v>
      </c>
      <c r="AG944" s="61" t="s">
        <v>1273</v>
      </c>
      <c r="AH944" s="62" t="n">
        <v>45291</v>
      </c>
      <c r="AI944" s="65" t="n">
        <v>98.21</v>
      </c>
      <c r="AJ944" s="61" t="s">
        <v>3614</v>
      </c>
      <c r="AK944" s="65" t="n">
        <v>98.21</v>
      </c>
      <c r="AL944" s="65" t="n">
        <v>98.21</v>
      </c>
      <c r="AM944" s="66" t="n">
        <v>-1473346.42</v>
      </c>
      <c r="AN944" s="66" t="n">
        <f aca="false">IF(J944="Listed Option",AF944*AL944,AM944)</f>
        <v>-1473346.42</v>
      </c>
      <c r="AO944" s="61" t="s">
        <v>1267</v>
      </c>
      <c r="AP944" s="61" t="n">
        <v>1</v>
      </c>
      <c r="AQ944" s="61" t="n">
        <v>1</v>
      </c>
      <c r="AV944" s="61" t="s">
        <v>7414</v>
      </c>
      <c r="AW944" s="61" t="s">
        <v>4070</v>
      </c>
      <c r="AY944" s="61" t="s">
        <v>7408</v>
      </c>
      <c r="AZ944" s="61" t="s">
        <v>7408</v>
      </c>
      <c r="BA944" s="61" t="s">
        <v>7408</v>
      </c>
      <c r="BB944" s="67" t="n">
        <v>0</v>
      </c>
      <c r="BE944" s="61" t="n">
        <v>238575</v>
      </c>
      <c r="BF944" s="61" t="s">
        <v>7406</v>
      </c>
      <c r="BG944" s="61" t="s">
        <v>4084</v>
      </c>
      <c r="BH944" s="61" t="s">
        <v>4084</v>
      </c>
      <c r="BI944" s="61" t="s">
        <v>7408</v>
      </c>
      <c r="BJ944" s="61" t="s">
        <v>7408</v>
      </c>
      <c r="BK944" s="61" t="s">
        <v>7408</v>
      </c>
      <c r="BL944" s="61" t="s">
        <v>7410</v>
      </c>
      <c r="BM944" s="61" t="s">
        <v>7410</v>
      </c>
      <c r="BN944" s="70" t="n">
        <v>-1473346.42</v>
      </c>
      <c r="BO944" s="68" t="n">
        <v>-1473346.42</v>
      </c>
      <c r="BP944" s="68" t="n">
        <v>-1473346.42</v>
      </c>
      <c r="BQ944" s="68" t="n">
        <v>-1473346.42</v>
      </c>
      <c r="BR944" s="69" t="n">
        <v>-15002</v>
      </c>
      <c r="BU944" s="68" t="n">
        <v>15002</v>
      </c>
    </row>
    <row r="945" customFormat="false" ht="15" hidden="true" customHeight="false" outlineLevel="0" collapsed="false">
      <c r="A945" s="61" t="s">
        <v>7415</v>
      </c>
      <c r="B945" s="61" t="s">
        <v>7416</v>
      </c>
      <c r="C945" s="62" t="n">
        <v>45291</v>
      </c>
      <c r="D945" s="62" t="n">
        <v>45291</v>
      </c>
      <c r="E945" s="61" t="s">
        <v>1259</v>
      </c>
      <c r="F945" s="61" t="s">
        <v>826</v>
      </c>
      <c r="G945" s="61" t="s">
        <v>7417</v>
      </c>
      <c r="H945" s="61" t="s">
        <v>7417</v>
      </c>
      <c r="I945" s="61" t="s">
        <v>7418</v>
      </c>
      <c r="J945" s="61" t="s">
        <v>1195</v>
      </c>
      <c r="K945" s="61" t="s">
        <v>1195</v>
      </c>
      <c r="L945" s="61" t="s">
        <v>1195</v>
      </c>
      <c r="N945" s="61" t="n">
        <v>1308982</v>
      </c>
      <c r="O945" s="61" t="s">
        <v>1262</v>
      </c>
      <c r="P945" s="61" t="s">
        <v>7419</v>
      </c>
      <c r="Q945" s="61" t="s">
        <v>7420</v>
      </c>
      <c r="R945" s="61" t="s">
        <v>7420</v>
      </c>
      <c r="S945" s="61" t="str">
        <f aca="false">IF(J945="Listed Option",MID(R945,3,9),MID(Q945,3,9))</f>
        <v>207410101</v>
      </c>
      <c r="T945" s="61" t="e">
        <f aca="false">VLOOKUP(S945,'Output v4'!C:C,1,FALSE())</f>
        <v>#N/A</v>
      </c>
      <c r="U945" s="61" t="s">
        <v>7421</v>
      </c>
      <c r="V945" s="61" t="s">
        <v>7422</v>
      </c>
      <c r="W945" s="61" t="s">
        <v>7423</v>
      </c>
      <c r="Y945" s="61" t="s">
        <v>7424</v>
      </c>
      <c r="Z945" s="61" t="s">
        <v>4074</v>
      </c>
      <c r="AA945" s="61" t="s">
        <v>4075</v>
      </c>
      <c r="AB945" s="63" t="n">
        <v>-16400</v>
      </c>
      <c r="AC945" s="63" t="n">
        <v>-16400</v>
      </c>
      <c r="AE945" s="61" t="n">
        <v>0</v>
      </c>
      <c r="AF945" s="64" t="n">
        <v>-16400</v>
      </c>
      <c r="AG945" s="61" t="s">
        <v>1273</v>
      </c>
      <c r="AH945" s="62" t="n">
        <v>45291</v>
      </c>
      <c r="AI945" s="65" t="n">
        <v>109.51</v>
      </c>
      <c r="AJ945" s="61" t="s">
        <v>3614</v>
      </c>
      <c r="AK945" s="65" t="n">
        <v>109.51</v>
      </c>
      <c r="AL945" s="65" t="n">
        <v>109.51</v>
      </c>
      <c r="AM945" s="66" t="n">
        <v>-1795964</v>
      </c>
      <c r="AN945" s="66" t="n">
        <f aca="false">IF(J945="Listed Option",AF945*AL945,AM945)</f>
        <v>-1795964</v>
      </c>
      <c r="AO945" s="61" t="s">
        <v>1267</v>
      </c>
      <c r="AP945" s="61" t="n">
        <v>1</v>
      </c>
      <c r="AQ945" s="61" t="n">
        <v>1</v>
      </c>
      <c r="AV945" s="61" t="s">
        <v>7424</v>
      </c>
      <c r="AW945" s="61" t="s">
        <v>4070</v>
      </c>
      <c r="AY945" s="61" t="s">
        <v>7418</v>
      </c>
      <c r="AZ945" s="61" t="s">
        <v>7418</v>
      </c>
      <c r="BA945" s="61" t="s">
        <v>7418</v>
      </c>
      <c r="BB945" s="67" t="n">
        <v>0</v>
      </c>
      <c r="BE945" s="61" t="n">
        <v>241450</v>
      </c>
      <c r="BF945" s="61" t="s">
        <v>826</v>
      </c>
      <c r="BG945" s="61" t="s">
        <v>4084</v>
      </c>
      <c r="BH945" s="61" t="s">
        <v>4084</v>
      </c>
      <c r="BI945" s="61" t="s">
        <v>7418</v>
      </c>
      <c r="BJ945" s="61" t="s">
        <v>7418</v>
      </c>
      <c r="BK945" s="61" t="s">
        <v>7418</v>
      </c>
      <c r="BL945" s="61" t="s">
        <v>7420</v>
      </c>
      <c r="BM945" s="61" t="s">
        <v>7420</v>
      </c>
      <c r="BN945" s="70" t="n">
        <v>-1795964</v>
      </c>
      <c r="BO945" s="68" t="n">
        <v>-1795964</v>
      </c>
      <c r="BP945" s="68" t="n">
        <v>-1795964</v>
      </c>
      <c r="BQ945" s="68" t="n">
        <v>-1795964</v>
      </c>
      <c r="BR945" s="69" t="n">
        <v>-16400</v>
      </c>
      <c r="BU945" s="68" t="n">
        <v>16400</v>
      </c>
    </row>
    <row r="946" customFormat="false" ht="15" hidden="true" customHeight="false" outlineLevel="0" collapsed="false">
      <c r="A946" s="61" t="s">
        <v>7425</v>
      </c>
      <c r="B946" s="61" t="s">
        <v>7426</v>
      </c>
      <c r="C946" s="62" t="n">
        <v>45291</v>
      </c>
      <c r="D946" s="62" t="n">
        <v>45291</v>
      </c>
      <c r="E946" s="61" t="s">
        <v>1259</v>
      </c>
      <c r="F946" s="61" t="s">
        <v>826</v>
      </c>
      <c r="G946" s="61" t="s">
        <v>7427</v>
      </c>
      <c r="H946" s="61" t="s">
        <v>7417</v>
      </c>
      <c r="I946" s="61" t="s">
        <v>7418</v>
      </c>
      <c r="J946" s="61" t="s">
        <v>1199</v>
      </c>
      <c r="K946" s="61" t="s">
        <v>4543</v>
      </c>
      <c r="L946" s="61" t="s">
        <v>4543</v>
      </c>
      <c r="N946" s="61" t="n">
        <v>179938049</v>
      </c>
      <c r="O946" s="61" t="s">
        <v>1262</v>
      </c>
      <c r="P946" s="61" t="s">
        <v>7428</v>
      </c>
      <c r="Q946" s="61" t="s">
        <v>7429</v>
      </c>
      <c r="R946" s="61" t="s">
        <v>7420</v>
      </c>
      <c r="S946" s="61" t="str">
        <f aca="false">IF(J946="Listed Option",MID(R946,3,9),MID(Q946,3,9))</f>
        <v>207410AH4</v>
      </c>
      <c r="T946" s="61" t="str">
        <f aca="false">VLOOKUP(S946,'Output v4'!C:C,1,FALSE())</f>
        <v>207410AH4</v>
      </c>
      <c r="U946" s="61" t="s">
        <v>100</v>
      </c>
      <c r="V946" s="61" t="s">
        <v>7430</v>
      </c>
      <c r="Z946" s="61" t="s">
        <v>4074</v>
      </c>
      <c r="AA946" s="61" t="s">
        <v>4075</v>
      </c>
      <c r="AB946" s="63" t="n">
        <v>4500</v>
      </c>
      <c r="AC946" s="63" t="n">
        <v>4500000</v>
      </c>
      <c r="AE946" s="61" t="n">
        <v>1000</v>
      </c>
      <c r="AF946" s="64" t="n">
        <v>4500000</v>
      </c>
      <c r="AG946" s="61" t="s">
        <v>689</v>
      </c>
      <c r="AH946" s="62" t="n">
        <v>45291</v>
      </c>
      <c r="AI946" s="65" t="n">
        <v>1.0044</v>
      </c>
      <c r="AJ946" s="61" t="s">
        <v>1266</v>
      </c>
      <c r="AK946" s="65" t="n">
        <v>1.0044</v>
      </c>
      <c r="AL946" s="65" t="n">
        <v>109.51</v>
      </c>
      <c r="AM946" s="66" t="n">
        <v>4519800</v>
      </c>
      <c r="AN946" s="66" t="n">
        <f aca="false">IF(J946="Listed Option",AF946*AL946,AM946)</f>
        <v>4519800</v>
      </c>
      <c r="AO946" s="61" t="s">
        <v>1267</v>
      </c>
      <c r="AT946" s="62" t="n">
        <v>45289</v>
      </c>
      <c r="AU946" s="65" t="n">
        <v>1.00992739055</v>
      </c>
      <c r="AV946" s="61" t="s">
        <v>7424</v>
      </c>
      <c r="AW946" s="61" t="s">
        <v>4070</v>
      </c>
      <c r="AY946" s="61" t="s">
        <v>7418</v>
      </c>
      <c r="AZ946" s="61" t="s">
        <v>7418</v>
      </c>
      <c r="BA946" s="61" t="s">
        <v>7418</v>
      </c>
      <c r="BB946" s="67" t="n">
        <v>16</v>
      </c>
      <c r="BE946" s="61" t="n">
        <v>241450</v>
      </c>
      <c r="BF946" s="61" t="s">
        <v>826</v>
      </c>
      <c r="BG946" s="61" t="s">
        <v>4084</v>
      </c>
      <c r="BH946" s="61" t="s">
        <v>4084</v>
      </c>
      <c r="BI946" s="61" t="s">
        <v>7418</v>
      </c>
      <c r="BJ946" s="61" t="s">
        <v>7418</v>
      </c>
      <c r="BL946" s="61" t="s">
        <v>7420</v>
      </c>
      <c r="BM946" s="61" t="s">
        <v>7420</v>
      </c>
      <c r="BN946" s="70" t="n">
        <v>4500000</v>
      </c>
      <c r="BP946" s="68" t="n">
        <v>4519800</v>
      </c>
      <c r="BQ946" s="68" t="n">
        <v>4519800</v>
      </c>
      <c r="BR946" s="69" t="n">
        <v>4500000</v>
      </c>
      <c r="BT946" s="63" t="n">
        <v>4500</v>
      </c>
      <c r="BU946" s="68" t="n">
        <v>4500000</v>
      </c>
    </row>
    <row r="947" customFormat="false" ht="15" hidden="true" customHeight="false" outlineLevel="0" collapsed="false">
      <c r="A947" s="61" t="s">
        <v>7431</v>
      </c>
      <c r="B947" s="61" t="s">
        <v>7432</v>
      </c>
      <c r="C947" s="62" t="n">
        <v>45291</v>
      </c>
      <c r="D947" s="62" t="n">
        <v>45291</v>
      </c>
      <c r="E947" s="61" t="s">
        <v>1259</v>
      </c>
      <c r="F947" s="61" t="s">
        <v>827</v>
      </c>
      <c r="G947" s="61" t="s">
        <v>7433</v>
      </c>
      <c r="H947" s="61" t="s">
        <v>7433</v>
      </c>
      <c r="I947" s="61" t="s">
        <v>7434</v>
      </c>
      <c r="J947" s="61" t="s">
        <v>1195</v>
      </c>
      <c r="K947" s="61" t="s">
        <v>1195</v>
      </c>
      <c r="L947" s="61" t="s">
        <v>1195</v>
      </c>
      <c r="N947" s="61" t="n">
        <v>132505</v>
      </c>
      <c r="O947" s="61" t="s">
        <v>1262</v>
      </c>
      <c r="P947" s="61" t="s">
        <v>7435</v>
      </c>
      <c r="Q947" s="61" t="s">
        <v>7436</v>
      </c>
      <c r="R947" s="61" t="s">
        <v>7436</v>
      </c>
      <c r="S947" s="61" t="str">
        <f aca="false">IF(J947="Listed Option",MID(R947,3,9),MID(Q947,3,9))</f>
        <v>20825C104</v>
      </c>
      <c r="T947" s="61" t="str">
        <f aca="false">VLOOKUP(S947,'Output v4'!C:C,1,FALSE())</f>
        <v>20825C104</v>
      </c>
      <c r="U947" s="61" t="s">
        <v>101</v>
      </c>
      <c r="V947" s="61" t="s">
        <v>7437</v>
      </c>
      <c r="W947" s="61" t="s">
        <v>7434</v>
      </c>
      <c r="Y947" s="61" t="s">
        <v>7438</v>
      </c>
      <c r="Z947" s="61" t="s">
        <v>1304</v>
      </c>
      <c r="AA947" s="61" t="s">
        <v>1305</v>
      </c>
      <c r="AB947" s="63" t="n">
        <v>81</v>
      </c>
      <c r="AC947" s="63" t="n">
        <v>81</v>
      </c>
      <c r="AE947" s="61" t="n">
        <v>0</v>
      </c>
      <c r="AF947" s="64" t="n">
        <v>81</v>
      </c>
      <c r="AG947" s="61" t="s">
        <v>689</v>
      </c>
      <c r="AH947" s="62" t="n">
        <v>45291</v>
      </c>
      <c r="AI947" s="65" t="n">
        <v>116.07</v>
      </c>
      <c r="AJ947" s="61" t="s">
        <v>3614</v>
      </c>
      <c r="AK947" s="65" t="n">
        <v>116.07</v>
      </c>
      <c r="AL947" s="65" t="n">
        <v>116.07</v>
      </c>
      <c r="AM947" s="66" t="n">
        <v>9401.67</v>
      </c>
      <c r="AN947" s="66" t="n">
        <f aca="false">IF(J947="Listed Option",AF947*AL947,AM947)</f>
        <v>9401.67</v>
      </c>
      <c r="AO947" s="61" t="s">
        <v>1267</v>
      </c>
      <c r="AP947" s="61" t="n">
        <v>1</v>
      </c>
      <c r="AQ947" s="61" t="n">
        <v>1</v>
      </c>
      <c r="AV947" s="61" t="s">
        <v>7438</v>
      </c>
      <c r="AW947" s="61" t="s">
        <v>4070</v>
      </c>
      <c r="AY947" s="61" t="s">
        <v>7434</v>
      </c>
      <c r="AZ947" s="61" t="s">
        <v>7434</v>
      </c>
      <c r="BA947" s="61" t="s">
        <v>7434</v>
      </c>
      <c r="BB947" s="67" t="n">
        <v>0</v>
      </c>
      <c r="BE947" s="61" t="n">
        <v>238575</v>
      </c>
      <c r="BF947" s="61" t="s">
        <v>827</v>
      </c>
      <c r="BG947" s="61" t="s">
        <v>4084</v>
      </c>
      <c r="BH947" s="61" t="s">
        <v>4084</v>
      </c>
      <c r="BI947" s="61" t="s">
        <v>7434</v>
      </c>
      <c r="BJ947" s="61" t="s">
        <v>7434</v>
      </c>
      <c r="BK947" s="61" t="s">
        <v>7434</v>
      </c>
      <c r="BL947" s="61" t="s">
        <v>7436</v>
      </c>
      <c r="BM947" s="61" t="s">
        <v>7436</v>
      </c>
      <c r="BN947" s="70" t="n">
        <v>9401.67</v>
      </c>
      <c r="BO947" s="68" t="n">
        <v>9401.67</v>
      </c>
      <c r="BP947" s="68" t="n">
        <v>9401.67</v>
      </c>
      <c r="BQ947" s="68" t="n">
        <v>9401.67</v>
      </c>
      <c r="BR947" s="69" t="n">
        <v>81</v>
      </c>
      <c r="BU947" s="68" t="n">
        <v>81</v>
      </c>
    </row>
    <row r="948" customFormat="false" ht="15" hidden="true" customHeight="false" outlineLevel="0" collapsed="false">
      <c r="A948" s="61" t="s">
        <v>7439</v>
      </c>
      <c r="B948" s="61" t="s">
        <v>7440</v>
      </c>
      <c r="C948" s="62" t="n">
        <v>45291</v>
      </c>
      <c r="D948" s="62" t="n">
        <v>45291</v>
      </c>
      <c r="E948" s="61" t="s">
        <v>1259</v>
      </c>
      <c r="F948" s="61" t="s">
        <v>827</v>
      </c>
      <c r="G948" s="61" t="s">
        <v>7441</v>
      </c>
      <c r="H948" s="61" t="s">
        <v>7433</v>
      </c>
      <c r="I948" s="61" t="s">
        <v>7434</v>
      </c>
      <c r="J948" s="61" t="s">
        <v>1196</v>
      </c>
      <c r="K948" s="61" t="s">
        <v>4088</v>
      </c>
      <c r="L948" s="61" t="s">
        <v>4277</v>
      </c>
      <c r="M948" s="61" t="s">
        <v>1198</v>
      </c>
      <c r="N948" s="61" t="n">
        <v>190065327</v>
      </c>
      <c r="O948" s="61" t="s">
        <v>1262</v>
      </c>
      <c r="P948" s="61" t="s">
        <v>7442</v>
      </c>
      <c r="R948" s="61" t="s">
        <v>7436</v>
      </c>
      <c r="S948" s="61" t="str">
        <f aca="false">IF(J948="Listed Option",MID(R948,3,9),MID(Q948,3,9))</f>
        <v>20825C104</v>
      </c>
      <c r="T948" s="61" t="str">
        <f aca="false">VLOOKUP(S948,'Output v4'!C:C,1,FALSE())</f>
        <v>20825C104</v>
      </c>
      <c r="W948" s="61" t="s">
        <v>7443</v>
      </c>
      <c r="X948" s="61" t="s">
        <v>7444</v>
      </c>
      <c r="Y948" s="61" t="s">
        <v>7445</v>
      </c>
      <c r="Z948" s="61" t="s">
        <v>1304</v>
      </c>
      <c r="AA948" s="61" t="s">
        <v>1305</v>
      </c>
      <c r="AB948" s="63" t="n">
        <v>12</v>
      </c>
      <c r="AC948" s="63" t="n">
        <v>12</v>
      </c>
      <c r="AD948" s="61" t="n">
        <v>100</v>
      </c>
      <c r="AE948" s="61" t="n">
        <v>0</v>
      </c>
      <c r="AF948" s="64" t="n">
        <v>1200</v>
      </c>
      <c r="AG948" s="61" t="s">
        <v>689</v>
      </c>
      <c r="AH948" s="62" t="n">
        <v>45291</v>
      </c>
      <c r="AI948" s="65" t="n">
        <v>0.975</v>
      </c>
      <c r="AJ948" s="61" t="s">
        <v>1266</v>
      </c>
      <c r="AK948" s="65" t="n">
        <v>0.975</v>
      </c>
      <c r="AL948" s="65" t="n">
        <v>116.07</v>
      </c>
      <c r="AM948" s="66" t="n">
        <v>1170</v>
      </c>
      <c r="AN948" s="66" t="n">
        <f aca="false">IF(J948="Listed Option",AF948*AL948,AM948)</f>
        <v>139284</v>
      </c>
      <c r="AO948" s="61" t="s">
        <v>1267</v>
      </c>
      <c r="AP948" s="61" t="n">
        <v>100</v>
      </c>
      <c r="AQ948" s="61" t="n">
        <v>100</v>
      </c>
      <c r="AV948" s="61" t="s">
        <v>7438</v>
      </c>
      <c r="AW948" s="61" t="s">
        <v>4070</v>
      </c>
      <c r="AY948" s="61" t="s">
        <v>7434</v>
      </c>
      <c r="AZ948" s="61" t="s">
        <v>7434</v>
      </c>
      <c r="BA948" s="61" t="s">
        <v>7434</v>
      </c>
      <c r="BB948" s="67" t="n">
        <v>0</v>
      </c>
      <c r="BE948" s="61" t="n">
        <v>238575</v>
      </c>
      <c r="BG948" s="61" t="s">
        <v>4084</v>
      </c>
      <c r="BJ948" s="61" t="s">
        <v>7434</v>
      </c>
      <c r="BL948" s="61" t="s">
        <v>7436</v>
      </c>
      <c r="BM948" s="61" t="s">
        <v>7436</v>
      </c>
      <c r="BN948" s="70" t="n">
        <v>139284</v>
      </c>
      <c r="BO948" s="68" t="n">
        <v>139284</v>
      </c>
      <c r="BP948" s="68" t="n">
        <v>11.7</v>
      </c>
      <c r="BQ948" s="68" t="n">
        <v>11.7</v>
      </c>
      <c r="BR948" s="69" t="n">
        <v>12</v>
      </c>
      <c r="BS948" s="63" t="n">
        <v>12</v>
      </c>
      <c r="BU948" s="68" t="n">
        <v>12</v>
      </c>
    </row>
    <row r="949" customFormat="false" ht="15" hidden="true" customHeight="false" outlineLevel="0" collapsed="false">
      <c r="A949" s="61" t="s">
        <v>7446</v>
      </c>
      <c r="B949" s="61" t="s">
        <v>7447</v>
      </c>
      <c r="C949" s="62" t="n">
        <v>45291</v>
      </c>
      <c r="D949" s="62" t="n">
        <v>45291</v>
      </c>
      <c r="E949" s="61" t="s">
        <v>1259</v>
      </c>
      <c r="F949" s="61" t="s">
        <v>827</v>
      </c>
      <c r="G949" s="61" t="s">
        <v>7448</v>
      </c>
      <c r="H949" s="61" t="s">
        <v>7433</v>
      </c>
      <c r="I949" s="61" t="s">
        <v>7434</v>
      </c>
      <c r="J949" s="61" t="s">
        <v>1196</v>
      </c>
      <c r="K949" s="61" t="s">
        <v>4088</v>
      </c>
      <c r="L949" s="61" t="s">
        <v>4089</v>
      </c>
      <c r="M949" s="61" t="s">
        <v>1197</v>
      </c>
      <c r="N949" s="61" t="n">
        <v>190065350</v>
      </c>
      <c r="O949" s="61" t="s">
        <v>1262</v>
      </c>
      <c r="P949" s="61" t="s">
        <v>7449</v>
      </c>
      <c r="R949" s="61" t="s">
        <v>7436</v>
      </c>
      <c r="S949" s="61" t="str">
        <f aca="false">IF(J949="Listed Option",MID(R949,3,9),MID(Q949,3,9))</f>
        <v>20825C104</v>
      </c>
      <c r="T949" s="61" t="str">
        <f aca="false">VLOOKUP(S949,'Output v4'!C:C,1,FALSE())</f>
        <v>20825C104</v>
      </c>
      <c r="W949" s="61" t="s">
        <v>7450</v>
      </c>
      <c r="X949" s="61" t="s">
        <v>7451</v>
      </c>
      <c r="Y949" s="61" t="s">
        <v>7452</v>
      </c>
      <c r="Z949" s="61" t="s">
        <v>1304</v>
      </c>
      <c r="AA949" s="61" t="s">
        <v>1305</v>
      </c>
      <c r="AB949" s="63" t="n">
        <v>12</v>
      </c>
      <c r="AC949" s="63" t="n">
        <v>12</v>
      </c>
      <c r="AD949" s="61" t="n">
        <v>100</v>
      </c>
      <c r="AE949" s="61" t="n">
        <v>0</v>
      </c>
      <c r="AF949" s="64" t="n">
        <v>1200</v>
      </c>
      <c r="AG949" s="61" t="s">
        <v>689</v>
      </c>
      <c r="AH949" s="62" t="n">
        <v>45291</v>
      </c>
      <c r="AI949" s="65" t="n">
        <v>3.03</v>
      </c>
      <c r="AJ949" s="61" t="s">
        <v>1266</v>
      </c>
      <c r="AK949" s="65" t="n">
        <v>3.03</v>
      </c>
      <c r="AL949" s="65" t="n">
        <v>116.07</v>
      </c>
      <c r="AM949" s="66" t="n">
        <v>3636</v>
      </c>
      <c r="AN949" s="66" t="n">
        <f aca="false">IF(J949="Listed Option",AF949*AL949,AM949)</f>
        <v>139284</v>
      </c>
      <c r="AO949" s="61" t="s">
        <v>1267</v>
      </c>
      <c r="AP949" s="61" t="n">
        <v>100</v>
      </c>
      <c r="AQ949" s="61" t="n">
        <v>100</v>
      </c>
      <c r="AV949" s="61" t="s">
        <v>7438</v>
      </c>
      <c r="AW949" s="61" t="s">
        <v>4070</v>
      </c>
      <c r="AY949" s="61" t="s">
        <v>7434</v>
      </c>
      <c r="AZ949" s="61" t="s">
        <v>7434</v>
      </c>
      <c r="BA949" s="61" t="s">
        <v>7434</v>
      </c>
      <c r="BB949" s="67" t="n">
        <v>0</v>
      </c>
      <c r="BE949" s="61" t="n">
        <v>238575</v>
      </c>
      <c r="BG949" s="61" t="s">
        <v>4084</v>
      </c>
      <c r="BJ949" s="61" t="s">
        <v>7434</v>
      </c>
      <c r="BL949" s="61" t="s">
        <v>7436</v>
      </c>
      <c r="BM949" s="61" t="s">
        <v>7436</v>
      </c>
      <c r="BN949" s="70" t="n">
        <v>-139284</v>
      </c>
      <c r="BO949" s="68" t="n">
        <v>139284</v>
      </c>
      <c r="BP949" s="68" t="n">
        <v>36.36</v>
      </c>
      <c r="BQ949" s="68" t="n">
        <v>36.36</v>
      </c>
      <c r="BR949" s="69" t="n">
        <v>12</v>
      </c>
      <c r="BS949" s="63" t="n">
        <v>12</v>
      </c>
      <c r="BU949" s="68" t="n">
        <v>12</v>
      </c>
    </row>
    <row r="950" customFormat="false" ht="15" hidden="true" customHeight="false" outlineLevel="0" collapsed="false">
      <c r="A950" s="61" t="s">
        <v>7453</v>
      </c>
      <c r="B950" s="61" t="s">
        <v>7454</v>
      </c>
      <c r="C950" s="62" t="n">
        <v>45291</v>
      </c>
      <c r="D950" s="62" t="n">
        <v>45291</v>
      </c>
      <c r="E950" s="61" t="s">
        <v>1259</v>
      </c>
      <c r="F950" s="61" t="s">
        <v>7455</v>
      </c>
      <c r="G950" s="61" t="s">
        <v>7456</v>
      </c>
      <c r="H950" s="61" t="s">
        <v>7456</v>
      </c>
      <c r="I950" s="61" t="s">
        <v>7457</v>
      </c>
      <c r="J950" s="61" t="s">
        <v>1195</v>
      </c>
      <c r="K950" s="61" t="s">
        <v>1195</v>
      </c>
      <c r="L950" s="61" t="s">
        <v>1195</v>
      </c>
      <c r="N950" s="61" t="n">
        <v>131299</v>
      </c>
      <c r="O950" s="61" t="s">
        <v>1262</v>
      </c>
      <c r="P950" s="61" t="s">
        <v>7458</v>
      </c>
      <c r="Q950" s="61" t="s">
        <v>7459</v>
      </c>
      <c r="R950" s="61" t="s">
        <v>7459</v>
      </c>
      <c r="S950" s="61" t="str">
        <f aca="false">IF(J950="Listed Option",MID(R950,3,9),MID(Q950,3,9))</f>
        <v>21036P108</v>
      </c>
      <c r="T950" s="61" t="e">
        <f aca="false">VLOOKUP(S950,'Output v4'!C:C,1,FALSE())</f>
        <v>#N/A</v>
      </c>
      <c r="U950" s="61" t="s">
        <v>7460</v>
      </c>
      <c r="V950" s="61" t="s">
        <v>7461</v>
      </c>
      <c r="W950" s="61" t="s">
        <v>7457</v>
      </c>
      <c r="Y950" s="61" t="s">
        <v>7462</v>
      </c>
      <c r="Z950" s="61" t="s">
        <v>1304</v>
      </c>
      <c r="AA950" s="61" t="s">
        <v>1305</v>
      </c>
      <c r="AB950" s="63" t="n">
        <v>-22000</v>
      </c>
      <c r="AC950" s="63" t="n">
        <v>-22000</v>
      </c>
      <c r="AE950" s="61" t="n">
        <v>0</v>
      </c>
      <c r="AF950" s="64" t="n">
        <v>-22000</v>
      </c>
      <c r="AG950" s="61" t="s">
        <v>1273</v>
      </c>
      <c r="AH950" s="62" t="n">
        <v>45291</v>
      </c>
      <c r="AI950" s="65" t="n">
        <v>241.75</v>
      </c>
      <c r="AJ950" s="61" t="s">
        <v>3614</v>
      </c>
      <c r="AK950" s="65" t="n">
        <v>241.75</v>
      </c>
      <c r="AL950" s="65" t="n">
        <v>241.75</v>
      </c>
      <c r="AM950" s="66" t="n">
        <v>-5318500</v>
      </c>
      <c r="AN950" s="66" t="n">
        <f aca="false">IF(J950="Listed Option",AF950*AL950,AM950)</f>
        <v>-5318500</v>
      </c>
      <c r="AO950" s="61" t="s">
        <v>1267</v>
      </c>
      <c r="AP950" s="61" t="n">
        <v>1</v>
      </c>
      <c r="AQ950" s="61" t="n">
        <v>1</v>
      </c>
      <c r="AV950" s="61" t="s">
        <v>7462</v>
      </c>
      <c r="AW950" s="61" t="s">
        <v>4070</v>
      </c>
      <c r="AY950" s="61" t="s">
        <v>7457</v>
      </c>
      <c r="AZ950" s="61" t="s">
        <v>7457</v>
      </c>
      <c r="BA950" s="61" t="s">
        <v>7457</v>
      </c>
      <c r="BB950" s="67" t="n">
        <v>0</v>
      </c>
      <c r="BE950" s="61" t="n">
        <v>238575</v>
      </c>
      <c r="BF950" s="61" t="s">
        <v>7455</v>
      </c>
      <c r="BG950" s="61" t="s">
        <v>4084</v>
      </c>
      <c r="BH950" s="61" t="s">
        <v>4084</v>
      </c>
      <c r="BI950" s="61" t="s">
        <v>7457</v>
      </c>
      <c r="BJ950" s="61" t="s">
        <v>7457</v>
      </c>
      <c r="BK950" s="61" t="s">
        <v>7457</v>
      </c>
      <c r="BL950" s="61" t="s">
        <v>7459</v>
      </c>
      <c r="BM950" s="61" t="s">
        <v>7459</v>
      </c>
      <c r="BN950" s="70" t="n">
        <v>-5318500</v>
      </c>
      <c r="BO950" s="68" t="n">
        <v>-5318500</v>
      </c>
      <c r="BP950" s="68" t="n">
        <v>-5318500</v>
      </c>
      <c r="BQ950" s="68" t="n">
        <v>-5318500</v>
      </c>
      <c r="BR950" s="69" t="n">
        <v>-22000</v>
      </c>
      <c r="BU950" s="68" t="n">
        <v>22000</v>
      </c>
    </row>
    <row r="951" customFormat="false" ht="15" hidden="true" customHeight="false" outlineLevel="0" collapsed="false">
      <c r="A951" s="61" t="s">
        <v>7463</v>
      </c>
      <c r="B951" s="61" t="s">
        <v>7464</v>
      </c>
      <c r="C951" s="62" t="n">
        <v>45291</v>
      </c>
      <c r="D951" s="62" t="n">
        <v>45291</v>
      </c>
      <c r="E951" s="61" t="s">
        <v>1259</v>
      </c>
      <c r="F951" s="61" t="s">
        <v>828</v>
      </c>
      <c r="G951" s="61" t="s">
        <v>7465</v>
      </c>
      <c r="H951" s="61" t="s">
        <v>7465</v>
      </c>
      <c r="I951" s="61" t="s">
        <v>7466</v>
      </c>
      <c r="J951" s="61" t="s">
        <v>1195</v>
      </c>
      <c r="K951" s="61" t="s">
        <v>1195</v>
      </c>
      <c r="L951" s="61" t="s">
        <v>1195</v>
      </c>
      <c r="N951" s="61" t="n">
        <v>139558</v>
      </c>
      <c r="O951" s="61" t="s">
        <v>1262</v>
      </c>
      <c r="P951" s="61" t="s">
        <v>7467</v>
      </c>
      <c r="Q951" s="61" t="s">
        <v>7468</v>
      </c>
      <c r="R951" s="61" t="s">
        <v>7468</v>
      </c>
      <c r="S951" s="61" t="str">
        <f aca="false">IF(J951="Listed Option",MID(R951,3,9),MID(Q951,3,9))</f>
        <v>22160K105</v>
      </c>
      <c r="T951" s="61" t="str">
        <f aca="false">VLOOKUP(S951,'Output v4'!C:C,1,FALSE())</f>
        <v>22160K105</v>
      </c>
      <c r="U951" s="61" t="s">
        <v>102</v>
      </c>
      <c r="V951" s="61" t="s">
        <v>7469</v>
      </c>
      <c r="W951" s="61" t="s">
        <v>7470</v>
      </c>
      <c r="Y951" s="61" t="s">
        <v>7471</v>
      </c>
      <c r="Z951" s="61" t="s">
        <v>1304</v>
      </c>
      <c r="AA951" s="61" t="s">
        <v>1305</v>
      </c>
      <c r="AB951" s="63" t="n">
        <v>-1093</v>
      </c>
      <c r="AC951" s="63" t="n">
        <v>-1093</v>
      </c>
      <c r="AE951" s="61" t="n">
        <v>0</v>
      </c>
      <c r="AF951" s="64" t="n">
        <v>-1093</v>
      </c>
      <c r="AG951" s="61" t="s">
        <v>1273</v>
      </c>
      <c r="AH951" s="62" t="n">
        <v>45291</v>
      </c>
      <c r="AI951" s="65" t="n">
        <v>660.08</v>
      </c>
      <c r="AJ951" s="61" t="s">
        <v>3614</v>
      </c>
      <c r="AK951" s="65" t="n">
        <v>660.08</v>
      </c>
      <c r="AL951" s="65" t="n">
        <v>660.08</v>
      </c>
      <c r="AM951" s="66" t="n">
        <v>-721467.44</v>
      </c>
      <c r="AN951" s="66" t="n">
        <f aca="false">IF(J951="Listed Option",AF951*AL951,AM951)</f>
        <v>-721467.44</v>
      </c>
      <c r="AO951" s="61" t="s">
        <v>1267</v>
      </c>
      <c r="AP951" s="61" t="n">
        <v>1</v>
      </c>
      <c r="AQ951" s="61" t="n">
        <v>1</v>
      </c>
      <c r="AV951" s="61" t="s">
        <v>7471</v>
      </c>
      <c r="AW951" s="61" t="s">
        <v>4070</v>
      </c>
      <c r="AY951" s="61" t="s">
        <v>7466</v>
      </c>
      <c r="AZ951" s="61" t="s">
        <v>7466</v>
      </c>
      <c r="BA951" s="61" t="s">
        <v>7466</v>
      </c>
      <c r="BB951" s="67" t="n">
        <v>0</v>
      </c>
      <c r="BE951" s="61" t="n">
        <v>238575</v>
      </c>
      <c r="BF951" s="61" t="s">
        <v>828</v>
      </c>
      <c r="BG951" s="61" t="s">
        <v>4084</v>
      </c>
      <c r="BH951" s="61" t="s">
        <v>4084</v>
      </c>
      <c r="BI951" s="61" t="s">
        <v>7466</v>
      </c>
      <c r="BJ951" s="61" t="s">
        <v>7466</v>
      </c>
      <c r="BK951" s="61" t="s">
        <v>7466</v>
      </c>
      <c r="BL951" s="61" t="s">
        <v>7468</v>
      </c>
      <c r="BM951" s="61" t="s">
        <v>7468</v>
      </c>
      <c r="BN951" s="70" t="n">
        <v>-721467.44</v>
      </c>
      <c r="BO951" s="68" t="n">
        <v>-721467.44</v>
      </c>
      <c r="BP951" s="68" t="n">
        <v>-721467.44</v>
      </c>
      <c r="BQ951" s="68" t="n">
        <v>-721467.44</v>
      </c>
      <c r="BR951" s="69" t="n">
        <v>-1093</v>
      </c>
      <c r="BU951" s="68" t="n">
        <v>1093</v>
      </c>
    </row>
    <row r="952" customFormat="false" ht="15" hidden="true" customHeight="false" outlineLevel="0" collapsed="false">
      <c r="A952" s="61" t="s">
        <v>7472</v>
      </c>
      <c r="B952" s="61" t="s">
        <v>7473</v>
      </c>
      <c r="C952" s="62" t="n">
        <v>45291</v>
      </c>
      <c r="D952" s="62" t="n">
        <v>45291</v>
      </c>
      <c r="E952" s="61" t="s">
        <v>1259</v>
      </c>
      <c r="F952" s="61" t="s">
        <v>828</v>
      </c>
      <c r="G952" s="61" t="s">
        <v>7474</v>
      </c>
      <c r="H952" s="61" t="s">
        <v>7465</v>
      </c>
      <c r="I952" s="61" t="s">
        <v>7466</v>
      </c>
      <c r="J952" s="61" t="s">
        <v>1196</v>
      </c>
      <c r="K952" s="61" t="s">
        <v>4088</v>
      </c>
      <c r="L952" s="61" t="s">
        <v>4277</v>
      </c>
      <c r="M952" s="61" t="s">
        <v>1198</v>
      </c>
      <c r="N952" s="61" t="n">
        <v>133550220</v>
      </c>
      <c r="O952" s="61" t="s">
        <v>1262</v>
      </c>
      <c r="P952" s="61" t="s">
        <v>7475</v>
      </c>
      <c r="R952" s="61" t="s">
        <v>7468</v>
      </c>
      <c r="S952" s="61" t="str">
        <f aca="false">IF(J952="Listed Option",MID(R952,3,9),MID(Q952,3,9))</f>
        <v>22160K105</v>
      </c>
      <c r="T952" s="61" t="str">
        <f aca="false">VLOOKUP(S952,'Output v4'!C:C,1,FALSE())</f>
        <v>22160K105</v>
      </c>
      <c r="W952" s="61" t="s">
        <v>7476</v>
      </c>
      <c r="X952" s="61" t="s">
        <v>7477</v>
      </c>
      <c r="Y952" s="61" t="s">
        <v>7478</v>
      </c>
      <c r="Z952" s="61" t="s">
        <v>1304</v>
      </c>
      <c r="AA952" s="61" t="s">
        <v>1305</v>
      </c>
      <c r="AB952" s="63" t="n">
        <v>11</v>
      </c>
      <c r="AC952" s="63" t="n">
        <v>11</v>
      </c>
      <c r="AD952" s="61" t="n">
        <v>100</v>
      </c>
      <c r="AE952" s="61" t="n">
        <v>0</v>
      </c>
      <c r="AF952" s="64" t="n">
        <v>1100</v>
      </c>
      <c r="AG952" s="61" t="s">
        <v>689</v>
      </c>
      <c r="AH952" s="62" t="n">
        <v>45291</v>
      </c>
      <c r="AI952" s="65" t="n">
        <v>87.3</v>
      </c>
      <c r="AJ952" s="61" t="s">
        <v>1266</v>
      </c>
      <c r="AK952" s="65" t="n">
        <v>87.3</v>
      </c>
      <c r="AL952" s="65" t="n">
        <v>660.08</v>
      </c>
      <c r="AM952" s="66" t="n">
        <v>96030</v>
      </c>
      <c r="AN952" s="66" t="n">
        <f aca="false">IF(J952="Listed Option",AF952*AL952,AM952)</f>
        <v>726088</v>
      </c>
      <c r="AO952" s="61" t="s">
        <v>1267</v>
      </c>
      <c r="AP952" s="61" t="n">
        <v>100</v>
      </c>
      <c r="AQ952" s="61" t="n">
        <v>100</v>
      </c>
      <c r="AV952" s="61" t="s">
        <v>7471</v>
      </c>
      <c r="AW952" s="61" t="s">
        <v>4070</v>
      </c>
      <c r="AY952" s="61" t="s">
        <v>7466</v>
      </c>
      <c r="AZ952" s="61" t="s">
        <v>7466</v>
      </c>
      <c r="BA952" s="61" t="s">
        <v>7466</v>
      </c>
      <c r="BB952" s="67" t="n">
        <v>0</v>
      </c>
      <c r="BE952" s="61" t="n">
        <v>238575</v>
      </c>
      <c r="BG952" s="61" t="s">
        <v>4084</v>
      </c>
      <c r="BJ952" s="61" t="s">
        <v>7466</v>
      </c>
      <c r="BL952" s="61" t="s">
        <v>7468</v>
      </c>
      <c r="BM952" s="61" t="s">
        <v>7468</v>
      </c>
      <c r="BN952" s="70" t="n">
        <v>726088</v>
      </c>
      <c r="BO952" s="68" t="n">
        <v>726088</v>
      </c>
      <c r="BP952" s="68" t="n">
        <v>960.3</v>
      </c>
      <c r="BQ952" s="68" t="n">
        <v>960.3</v>
      </c>
      <c r="BR952" s="69" t="n">
        <v>11</v>
      </c>
      <c r="BS952" s="63" t="n">
        <v>11</v>
      </c>
      <c r="BU952" s="68" t="n">
        <v>11</v>
      </c>
    </row>
    <row r="953" customFormat="false" ht="15" hidden="true" customHeight="false" outlineLevel="0" collapsed="false">
      <c r="A953" s="61" t="s">
        <v>7479</v>
      </c>
      <c r="B953" s="61" t="s">
        <v>7480</v>
      </c>
      <c r="C953" s="62" t="n">
        <v>45291</v>
      </c>
      <c r="D953" s="62" t="n">
        <v>45291</v>
      </c>
      <c r="E953" s="61" t="s">
        <v>1259</v>
      </c>
      <c r="F953" s="61" t="s">
        <v>828</v>
      </c>
      <c r="G953" s="61" t="s">
        <v>7481</v>
      </c>
      <c r="H953" s="61" t="s">
        <v>7465</v>
      </c>
      <c r="I953" s="61" t="s">
        <v>7466</v>
      </c>
      <c r="J953" s="61" t="s">
        <v>1196</v>
      </c>
      <c r="K953" s="61" t="s">
        <v>4088</v>
      </c>
      <c r="L953" s="61" t="s">
        <v>4089</v>
      </c>
      <c r="M953" s="61" t="s">
        <v>1197</v>
      </c>
      <c r="N953" s="61" t="n">
        <v>133550233</v>
      </c>
      <c r="O953" s="61" t="s">
        <v>1262</v>
      </c>
      <c r="P953" s="61" t="s">
        <v>7482</v>
      </c>
      <c r="R953" s="61" t="s">
        <v>7468</v>
      </c>
      <c r="S953" s="61" t="str">
        <f aca="false">IF(J953="Listed Option",MID(R953,3,9),MID(Q953,3,9))</f>
        <v>22160K105</v>
      </c>
      <c r="T953" s="61" t="str">
        <f aca="false">VLOOKUP(S953,'Output v4'!C:C,1,FALSE())</f>
        <v>22160K105</v>
      </c>
      <c r="W953" s="61" t="s">
        <v>7483</v>
      </c>
      <c r="X953" s="61" t="s">
        <v>7484</v>
      </c>
      <c r="Y953" s="61" t="s">
        <v>7485</v>
      </c>
      <c r="Z953" s="61" t="s">
        <v>1304</v>
      </c>
      <c r="AA953" s="61" t="s">
        <v>1305</v>
      </c>
      <c r="AB953" s="63" t="n">
        <v>11</v>
      </c>
      <c r="AC953" s="63" t="n">
        <v>11</v>
      </c>
      <c r="AD953" s="61" t="n">
        <v>100</v>
      </c>
      <c r="AE953" s="61" t="n">
        <v>0</v>
      </c>
      <c r="AF953" s="64" t="n">
        <v>1100</v>
      </c>
      <c r="AG953" s="61" t="s">
        <v>689</v>
      </c>
      <c r="AH953" s="62" t="n">
        <v>45291</v>
      </c>
      <c r="AI953" s="65" t="n">
        <v>0.03</v>
      </c>
      <c r="AJ953" s="61" t="s">
        <v>1266</v>
      </c>
      <c r="AK953" s="65" t="n">
        <v>0.03</v>
      </c>
      <c r="AL953" s="65" t="n">
        <v>660.08</v>
      </c>
      <c r="AM953" s="66" t="n">
        <v>33</v>
      </c>
      <c r="AN953" s="66" t="n">
        <f aca="false">IF(J953="Listed Option",AF953*AL953,AM953)</f>
        <v>726088</v>
      </c>
      <c r="AO953" s="61" t="s">
        <v>1267</v>
      </c>
      <c r="AP953" s="61" t="n">
        <v>100</v>
      </c>
      <c r="AQ953" s="61" t="n">
        <v>100</v>
      </c>
      <c r="AV953" s="61" t="s">
        <v>7471</v>
      </c>
      <c r="AW953" s="61" t="s">
        <v>4070</v>
      </c>
      <c r="AY953" s="61" t="s">
        <v>7466</v>
      </c>
      <c r="AZ953" s="61" t="s">
        <v>7466</v>
      </c>
      <c r="BA953" s="61" t="s">
        <v>7466</v>
      </c>
      <c r="BB953" s="67" t="n">
        <v>0</v>
      </c>
      <c r="BE953" s="61" t="n">
        <v>238575</v>
      </c>
      <c r="BG953" s="61" t="s">
        <v>4084</v>
      </c>
      <c r="BJ953" s="61" t="s">
        <v>7466</v>
      </c>
      <c r="BL953" s="61" t="s">
        <v>7468</v>
      </c>
      <c r="BM953" s="61" t="s">
        <v>7468</v>
      </c>
      <c r="BN953" s="70" t="n">
        <v>-726088</v>
      </c>
      <c r="BO953" s="68" t="n">
        <v>726088</v>
      </c>
      <c r="BP953" s="68" t="n">
        <v>0.33</v>
      </c>
      <c r="BQ953" s="68" t="n">
        <v>0.33</v>
      </c>
      <c r="BR953" s="69" t="n">
        <v>11</v>
      </c>
      <c r="BS953" s="63" t="n">
        <v>11</v>
      </c>
      <c r="BU953" s="68" t="n">
        <v>11</v>
      </c>
    </row>
    <row r="954" customFormat="false" ht="15" hidden="true" customHeight="false" outlineLevel="0" collapsed="false">
      <c r="A954" s="61" t="s">
        <v>7486</v>
      </c>
      <c r="B954" s="61" t="s">
        <v>7487</v>
      </c>
      <c r="C954" s="62" t="n">
        <v>45291</v>
      </c>
      <c r="D954" s="62" t="n">
        <v>45291</v>
      </c>
      <c r="E954" s="61" t="s">
        <v>1259</v>
      </c>
      <c r="F954" s="61" t="s">
        <v>828</v>
      </c>
      <c r="G954" s="61" t="s">
        <v>7488</v>
      </c>
      <c r="H954" s="61" t="s">
        <v>7465</v>
      </c>
      <c r="I954" s="61" t="s">
        <v>7466</v>
      </c>
      <c r="J954" s="61" t="s">
        <v>1196</v>
      </c>
      <c r="K954" s="61" t="s">
        <v>4088</v>
      </c>
      <c r="L954" s="61" t="s">
        <v>4089</v>
      </c>
      <c r="M954" s="61" t="s">
        <v>1197</v>
      </c>
      <c r="N954" s="61" t="n">
        <v>183403705</v>
      </c>
      <c r="O954" s="61" t="s">
        <v>1262</v>
      </c>
      <c r="P954" s="61" t="s">
        <v>7489</v>
      </c>
      <c r="R954" s="61" t="s">
        <v>7468</v>
      </c>
      <c r="S954" s="61" t="str">
        <f aca="false">IF(J954="Listed Option",MID(R954,3,9),MID(Q954,3,9))</f>
        <v>22160K105</v>
      </c>
      <c r="T954" s="61" t="str">
        <f aca="false">VLOOKUP(S954,'Output v4'!C:C,1,FALSE())</f>
        <v>22160K105</v>
      </c>
      <c r="W954" s="61" t="s">
        <v>7490</v>
      </c>
      <c r="X954" s="61" t="s">
        <v>7491</v>
      </c>
      <c r="Y954" s="61" t="s">
        <v>7492</v>
      </c>
      <c r="Z954" s="61" t="s">
        <v>1304</v>
      </c>
      <c r="AA954" s="61" t="s">
        <v>1305</v>
      </c>
      <c r="AB954" s="63" t="n">
        <v>4</v>
      </c>
      <c r="AC954" s="63" t="n">
        <v>4</v>
      </c>
      <c r="AD954" s="61" t="n">
        <v>100</v>
      </c>
      <c r="AE954" s="61" t="n">
        <v>0</v>
      </c>
      <c r="AF954" s="64" t="n">
        <v>400</v>
      </c>
      <c r="AG954" s="61" t="s">
        <v>689</v>
      </c>
      <c r="AH954" s="62" t="n">
        <v>45291</v>
      </c>
      <c r="AI954" s="65" t="n">
        <v>9.325</v>
      </c>
      <c r="AJ954" s="61" t="s">
        <v>1266</v>
      </c>
      <c r="AK954" s="65" t="n">
        <v>9.325</v>
      </c>
      <c r="AL954" s="65" t="n">
        <v>660.08</v>
      </c>
      <c r="AM954" s="66" t="n">
        <v>3730</v>
      </c>
      <c r="AN954" s="66" t="n">
        <f aca="false">IF(J954="Listed Option",AF954*AL954,AM954)</f>
        <v>264032</v>
      </c>
      <c r="AO954" s="61" t="s">
        <v>1267</v>
      </c>
      <c r="AP954" s="61" t="n">
        <v>100</v>
      </c>
      <c r="AQ954" s="61" t="n">
        <v>100</v>
      </c>
      <c r="AV954" s="61" t="s">
        <v>7471</v>
      </c>
      <c r="AW954" s="61" t="s">
        <v>4070</v>
      </c>
      <c r="AY954" s="61" t="s">
        <v>7466</v>
      </c>
      <c r="AZ954" s="61" t="s">
        <v>7466</v>
      </c>
      <c r="BA954" s="61" t="s">
        <v>7466</v>
      </c>
      <c r="BB954" s="67" t="n">
        <v>0</v>
      </c>
      <c r="BE954" s="61" t="n">
        <v>238575</v>
      </c>
      <c r="BG954" s="61" t="s">
        <v>4084</v>
      </c>
      <c r="BJ954" s="61" t="s">
        <v>7466</v>
      </c>
      <c r="BL954" s="61" t="s">
        <v>7468</v>
      </c>
      <c r="BM954" s="61" t="s">
        <v>7468</v>
      </c>
      <c r="BN954" s="70" t="n">
        <v>-264032</v>
      </c>
      <c r="BO954" s="68" t="n">
        <v>264032</v>
      </c>
      <c r="BP954" s="68" t="n">
        <v>37.3</v>
      </c>
      <c r="BQ954" s="68" t="n">
        <v>37.3</v>
      </c>
      <c r="BR954" s="69" t="n">
        <v>4</v>
      </c>
      <c r="BS954" s="63" t="n">
        <v>4</v>
      </c>
      <c r="BU954" s="68" t="n">
        <v>4</v>
      </c>
    </row>
    <row r="955" customFormat="false" ht="15" hidden="true" customHeight="false" outlineLevel="0" collapsed="false">
      <c r="A955" s="61" t="s">
        <v>7493</v>
      </c>
      <c r="B955" s="61" t="s">
        <v>7494</v>
      </c>
      <c r="C955" s="62" t="n">
        <v>45291</v>
      </c>
      <c r="D955" s="62" t="n">
        <v>45291</v>
      </c>
      <c r="E955" s="61" t="s">
        <v>1259</v>
      </c>
      <c r="F955" s="61" t="s">
        <v>828</v>
      </c>
      <c r="G955" s="61" t="s">
        <v>7495</v>
      </c>
      <c r="H955" s="61" t="s">
        <v>7465</v>
      </c>
      <c r="I955" s="61" t="s">
        <v>7466</v>
      </c>
      <c r="J955" s="61" t="s">
        <v>1196</v>
      </c>
      <c r="K955" s="61" t="s">
        <v>4088</v>
      </c>
      <c r="L955" s="61" t="s">
        <v>4277</v>
      </c>
      <c r="M955" s="61" t="s">
        <v>1198</v>
      </c>
      <c r="N955" s="61" t="n">
        <v>190171192</v>
      </c>
      <c r="O955" s="61" t="s">
        <v>1262</v>
      </c>
      <c r="P955" s="61" t="s">
        <v>7496</v>
      </c>
      <c r="R955" s="61" t="s">
        <v>7468</v>
      </c>
      <c r="S955" s="61" t="str">
        <f aca="false">IF(J955="Listed Option",MID(R955,3,9),MID(Q955,3,9))</f>
        <v>22160K105</v>
      </c>
      <c r="T955" s="61" t="str">
        <f aca="false">VLOOKUP(S955,'Output v4'!C:C,1,FALSE())</f>
        <v>22160K105</v>
      </c>
      <c r="W955" s="61" t="s">
        <v>7497</v>
      </c>
      <c r="X955" s="61" t="s">
        <v>7498</v>
      </c>
      <c r="Y955" s="61" t="s">
        <v>7499</v>
      </c>
      <c r="Z955" s="61" t="s">
        <v>1304</v>
      </c>
      <c r="AA955" s="61" t="s">
        <v>1305</v>
      </c>
      <c r="AB955" s="63" t="n">
        <v>4</v>
      </c>
      <c r="AC955" s="63" t="n">
        <v>4</v>
      </c>
      <c r="AD955" s="61" t="n">
        <v>100</v>
      </c>
      <c r="AE955" s="61" t="n">
        <v>0</v>
      </c>
      <c r="AF955" s="64" t="n">
        <v>400</v>
      </c>
      <c r="AG955" s="61" t="s">
        <v>689</v>
      </c>
      <c r="AH955" s="62" t="n">
        <v>45291</v>
      </c>
      <c r="AI955" s="65" t="n">
        <v>10.05</v>
      </c>
      <c r="AJ955" s="61" t="s">
        <v>1266</v>
      </c>
      <c r="AK955" s="65" t="n">
        <v>10.05</v>
      </c>
      <c r="AL955" s="65" t="n">
        <v>660.08</v>
      </c>
      <c r="AM955" s="66" t="n">
        <v>4020</v>
      </c>
      <c r="AN955" s="66" t="n">
        <f aca="false">IF(J955="Listed Option",AF955*AL955,AM955)</f>
        <v>264032</v>
      </c>
      <c r="AO955" s="61" t="s">
        <v>1267</v>
      </c>
      <c r="AP955" s="61" t="n">
        <v>100</v>
      </c>
      <c r="AQ955" s="61" t="n">
        <v>100</v>
      </c>
      <c r="AV955" s="61" t="s">
        <v>7471</v>
      </c>
      <c r="AW955" s="61" t="s">
        <v>4070</v>
      </c>
      <c r="AY955" s="61" t="s">
        <v>7466</v>
      </c>
      <c r="AZ955" s="61" t="s">
        <v>7466</v>
      </c>
      <c r="BA955" s="61" t="s">
        <v>7466</v>
      </c>
      <c r="BB955" s="67" t="n">
        <v>0</v>
      </c>
      <c r="BE955" s="61" t="n">
        <v>238575</v>
      </c>
      <c r="BG955" s="61" t="s">
        <v>4084</v>
      </c>
      <c r="BJ955" s="61" t="s">
        <v>7466</v>
      </c>
      <c r="BL955" s="61" t="s">
        <v>7468</v>
      </c>
      <c r="BM955" s="61" t="s">
        <v>7468</v>
      </c>
      <c r="BN955" s="70" t="n">
        <v>264032</v>
      </c>
      <c r="BO955" s="68" t="n">
        <v>264032</v>
      </c>
      <c r="BP955" s="68" t="n">
        <v>40.2</v>
      </c>
      <c r="BQ955" s="68" t="n">
        <v>40.2</v>
      </c>
      <c r="BR955" s="69" t="n">
        <v>4</v>
      </c>
      <c r="BS955" s="63" t="n">
        <v>4</v>
      </c>
      <c r="BU955" s="68" t="n">
        <v>4</v>
      </c>
    </row>
    <row r="956" customFormat="false" ht="15" hidden="true" customHeight="false" outlineLevel="0" collapsed="false">
      <c r="A956" s="61" t="s">
        <v>7500</v>
      </c>
      <c r="B956" s="61" t="s">
        <v>7501</v>
      </c>
      <c r="C956" s="62" t="n">
        <v>45291</v>
      </c>
      <c r="D956" s="62" t="n">
        <v>45291</v>
      </c>
      <c r="E956" s="61" t="s">
        <v>1259</v>
      </c>
      <c r="F956" s="61" t="s">
        <v>829</v>
      </c>
      <c r="G956" s="61" t="s">
        <v>7502</v>
      </c>
      <c r="H956" s="61" t="s">
        <v>7502</v>
      </c>
      <c r="I956" s="61" t="s">
        <v>7503</v>
      </c>
      <c r="J956" s="61" t="s">
        <v>1195</v>
      </c>
      <c r="K956" s="61" t="s">
        <v>1195</v>
      </c>
      <c r="L956" s="61" t="s">
        <v>1195</v>
      </c>
      <c r="N956" s="61" t="n">
        <v>76444</v>
      </c>
      <c r="O956" s="61" t="s">
        <v>1262</v>
      </c>
      <c r="P956" s="61" t="s">
        <v>7504</v>
      </c>
      <c r="Q956" s="61" t="s">
        <v>7505</v>
      </c>
      <c r="R956" s="61" t="s">
        <v>7505</v>
      </c>
      <c r="S956" s="61" t="str">
        <f aca="false">IF(J956="Listed Option",MID(R956,3,9),MID(Q956,3,9))</f>
        <v>127097103</v>
      </c>
      <c r="T956" s="61" t="str">
        <f aca="false">VLOOKUP(S956,'Output v4'!C:C,1,FALSE())</f>
        <v>127097103</v>
      </c>
      <c r="U956" s="61" t="s">
        <v>103</v>
      </c>
      <c r="V956" s="61" t="s">
        <v>7506</v>
      </c>
      <c r="W956" s="61" t="s">
        <v>7507</v>
      </c>
      <c r="Y956" s="61" t="s">
        <v>7508</v>
      </c>
      <c r="Z956" s="61" t="s">
        <v>1304</v>
      </c>
      <c r="AA956" s="61" t="s">
        <v>1305</v>
      </c>
      <c r="AB956" s="63" t="n">
        <v>-162251</v>
      </c>
      <c r="AC956" s="63" t="n">
        <v>-162251</v>
      </c>
      <c r="AE956" s="61" t="n">
        <v>0</v>
      </c>
      <c r="AF956" s="64" t="n">
        <v>-162251</v>
      </c>
      <c r="AG956" s="61" t="s">
        <v>1273</v>
      </c>
      <c r="AH956" s="62" t="n">
        <v>45291</v>
      </c>
      <c r="AI956" s="65" t="n">
        <v>25.52</v>
      </c>
      <c r="AJ956" s="61" t="s">
        <v>3614</v>
      </c>
      <c r="AK956" s="65" t="n">
        <v>25.52</v>
      </c>
      <c r="AL956" s="65" t="n">
        <v>25.52</v>
      </c>
      <c r="AM956" s="66" t="n">
        <v>-4140645.52</v>
      </c>
      <c r="AN956" s="66" t="n">
        <f aca="false">IF(J956="Listed Option",AF956*AL956,AM956)</f>
        <v>-4140645.52</v>
      </c>
      <c r="AO956" s="61" t="s">
        <v>1267</v>
      </c>
      <c r="AP956" s="61" t="n">
        <v>1</v>
      </c>
      <c r="AQ956" s="61" t="n">
        <v>1</v>
      </c>
      <c r="AV956" s="61" t="s">
        <v>7508</v>
      </c>
      <c r="AW956" s="61" t="s">
        <v>4070</v>
      </c>
      <c r="AY956" s="61" t="s">
        <v>7503</v>
      </c>
      <c r="AZ956" s="61" t="s">
        <v>7503</v>
      </c>
      <c r="BA956" s="61" t="s">
        <v>7503</v>
      </c>
      <c r="BB956" s="67" t="n">
        <v>0</v>
      </c>
      <c r="BE956" s="61" t="n">
        <v>238575</v>
      </c>
      <c r="BF956" s="61" t="s">
        <v>829</v>
      </c>
      <c r="BG956" s="61" t="s">
        <v>4084</v>
      </c>
      <c r="BH956" s="61" t="s">
        <v>4084</v>
      </c>
      <c r="BI956" s="61" t="s">
        <v>7503</v>
      </c>
      <c r="BJ956" s="61" t="s">
        <v>7503</v>
      </c>
      <c r="BK956" s="61" t="s">
        <v>7503</v>
      </c>
      <c r="BL956" s="61" t="s">
        <v>7505</v>
      </c>
      <c r="BM956" s="61" t="s">
        <v>7505</v>
      </c>
      <c r="BN956" s="70" t="n">
        <v>-4140645.52</v>
      </c>
      <c r="BO956" s="68" t="n">
        <v>-4140645.52</v>
      </c>
      <c r="BP956" s="68" t="n">
        <v>-4140645.52</v>
      </c>
      <c r="BQ956" s="68" t="n">
        <v>-4140645.52</v>
      </c>
      <c r="BR956" s="69" t="n">
        <v>-162251</v>
      </c>
      <c r="BU956" s="68" t="n">
        <v>162251</v>
      </c>
    </row>
    <row r="957" customFormat="false" ht="15" hidden="true" customHeight="false" outlineLevel="0" collapsed="false">
      <c r="A957" s="61" t="s">
        <v>7509</v>
      </c>
      <c r="B957" s="61" t="s">
        <v>7510</v>
      </c>
      <c r="C957" s="62" t="n">
        <v>45291</v>
      </c>
      <c r="D957" s="62" t="n">
        <v>45291</v>
      </c>
      <c r="E957" s="61" t="s">
        <v>1259</v>
      </c>
      <c r="F957" s="61" t="s">
        <v>829</v>
      </c>
      <c r="G957" s="61" t="s">
        <v>7511</v>
      </c>
      <c r="H957" s="61" t="s">
        <v>7502</v>
      </c>
      <c r="I957" s="61" t="s">
        <v>7503</v>
      </c>
      <c r="J957" s="61" t="s">
        <v>1196</v>
      </c>
      <c r="K957" s="61" t="s">
        <v>4088</v>
      </c>
      <c r="L957" s="61" t="s">
        <v>4277</v>
      </c>
      <c r="M957" s="61" t="s">
        <v>1198</v>
      </c>
      <c r="N957" s="61" t="n">
        <v>177749145</v>
      </c>
      <c r="O957" s="61" t="s">
        <v>1262</v>
      </c>
      <c r="P957" s="61" t="s">
        <v>7512</v>
      </c>
      <c r="R957" s="61" t="s">
        <v>7505</v>
      </c>
      <c r="S957" s="61" t="str">
        <f aca="false">IF(J957="Listed Option",MID(R957,3,9),MID(Q957,3,9))</f>
        <v>127097103</v>
      </c>
      <c r="T957" s="61" t="str">
        <f aca="false">VLOOKUP(S957,'Output v4'!C:C,1,FALSE())</f>
        <v>127097103</v>
      </c>
      <c r="W957" s="61" t="s">
        <v>7513</v>
      </c>
      <c r="X957" s="61" t="s">
        <v>7514</v>
      </c>
      <c r="Y957" s="61" t="s">
        <v>7515</v>
      </c>
      <c r="Z957" s="61" t="s">
        <v>1304</v>
      </c>
      <c r="AA957" s="61" t="s">
        <v>1305</v>
      </c>
      <c r="AB957" s="63" t="n">
        <v>577</v>
      </c>
      <c r="AC957" s="63" t="n">
        <v>577</v>
      </c>
      <c r="AD957" s="61" t="n">
        <v>100</v>
      </c>
      <c r="AE957" s="61" t="n">
        <v>0</v>
      </c>
      <c r="AF957" s="64" t="n">
        <v>57700</v>
      </c>
      <c r="AG957" s="61" t="s">
        <v>689</v>
      </c>
      <c r="AH957" s="62" t="n">
        <v>45291</v>
      </c>
      <c r="AI957" s="65" t="n">
        <v>0.025</v>
      </c>
      <c r="AJ957" s="61" t="s">
        <v>1266</v>
      </c>
      <c r="AK957" s="65" t="n">
        <v>0.025</v>
      </c>
      <c r="AL957" s="65" t="n">
        <v>25.52</v>
      </c>
      <c r="AM957" s="66" t="n">
        <v>1442.5</v>
      </c>
      <c r="AN957" s="66" t="n">
        <f aca="false">IF(J957="Listed Option",AF957*AL957,AM957)</f>
        <v>1472504</v>
      </c>
      <c r="AO957" s="61" t="s">
        <v>1267</v>
      </c>
      <c r="AP957" s="61" t="n">
        <v>100</v>
      </c>
      <c r="AQ957" s="61" t="n">
        <v>100</v>
      </c>
      <c r="AV957" s="61" t="s">
        <v>7508</v>
      </c>
      <c r="AW957" s="61" t="s">
        <v>4070</v>
      </c>
      <c r="AY957" s="61" t="s">
        <v>7503</v>
      </c>
      <c r="AZ957" s="61" t="s">
        <v>7503</v>
      </c>
      <c r="BA957" s="61" t="s">
        <v>7503</v>
      </c>
      <c r="BB957" s="67" t="n">
        <v>0</v>
      </c>
      <c r="BE957" s="61" t="n">
        <v>238575</v>
      </c>
      <c r="BG957" s="61" t="s">
        <v>4084</v>
      </c>
      <c r="BJ957" s="61" t="s">
        <v>7503</v>
      </c>
      <c r="BL957" s="61" t="s">
        <v>7505</v>
      </c>
      <c r="BM957" s="61" t="s">
        <v>7505</v>
      </c>
      <c r="BN957" s="70" t="n">
        <v>1472504</v>
      </c>
      <c r="BO957" s="68" t="n">
        <v>1472504</v>
      </c>
      <c r="BP957" s="68" t="n">
        <v>14.425</v>
      </c>
      <c r="BQ957" s="68" t="n">
        <v>14.425</v>
      </c>
      <c r="BR957" s="69" t="n">
        <v>577</v>
      </c>
      <c r="BS957" s="63" t="n">
        <v>577</v>
      </c>
      <c r="BU957" s="68" t="n">
        <v>577</v>
      </c>
    </row>
    <row r="958" customFormat="false" ht="15" hidden="true" customHeight="false" outlineLevel="0" collapsed="false">
      <c r="A958" s="61" t="s">
        <v>7516</v>
      </c>
      <c r="B958" s="61" t="s">
        <v>7517</v>
      </c>
      <c r="C958" s="62" t="n">
        <v>45291</v>
      </c>
      <c r="D958" s="62" t="n">
        <v>45291</v>
      </c>
      <c r="E958" s="61" t="s">
        <v>1259</v>
      </c>
      <c r="F958" s="61" t="s">
        <v>830</v>
      </c>
      <c r="G958" s="61" t="s">
        <v>7518</v>
      </c>
      <c r="H958" s="61" t="s">
        <v>7518</v>
      </c>
      <c r="J958" s="61" t="s">
        <v>1195</v>
      </c>
      <c r="K958" s="61" t="s">
        <v>1195</v>
      </c>
      <c r="L958" s="61" t="s">
        <v>1195</v>
      </c>
      <c r="N958" s="61" t="n">
        <v>131428476</v>
      </c>
      <c r="O958" s="61" t="s">
        <v>1262</v>
      </c>
      <c r="P958" s="61" t="s">
        <v>7519</v>
      </c>
      <c r="Q958" s="61" t="s">
        <v>7520</v>
      </c>
      <c r="R958" s="61" t="s">
        <v>7520</v>
      </c>
      <c r="S958" s="61" t="str">
        <f aca="false">IF(J958="Listed Option",MID(R958,3,9),MID(Q958,3,9))</f>
        <v>22207T101</v>
      </c>
      <c r="T958" s="61" t="str">
        <f aca="false">VLOOKUP(S958,'Output v4'!C:C,1,FALSE())</f>
        <v>22207T101</v>
      </c>
      <c r="U958" s="61" t="s">
        <v>104</v>
      </c>
      <c r="V958" s="61" t="s">
        <v>7521</v>
      </c>
      <c r="W958" s="61" t="s">
        <v>7522</v>
      </c>
      <c r="Y958" s="61" t="s">
        <v>7523</v>
      </c>
      <c r="Z958" s="61" t="s">
        <v>1304</v>
      </c>
      <c r="AA958" s="61" t="s">
        <v>1305</v>
      </c>
      <c r="AB958" s="63" t="n">
        <v>143448</v>
      </c>
      <c r="AC958" s="63" t="n">
        <v>143448</v>
      </c>
      <c r="AE958" s="61" t="n">
        <v>0</v>
      </c>
      <c r="AF958" s="64" t="n">
        <v>143448</v>
      </c>
      <c r="AG958" s="61" t="s">
        <v>689</v>
      </c>
      <c r="AH958" s="62" t="n">
        <v>45291</v>
      </c>
      <c r="AI958" s="65" t="n">
        <v>22.52</v>
      </c>
      <c r="AJ958" s="61" t="s">
        <v>3614</v>
      </c>
      <c r="AK958" s="65" t="n">
        <v>22.52</v>
      </c>
      <c r="AL958" s="65" t="n">
        <v>22.52</v>
      </c>
      <c r="AM958" s="66" t="n">
        <v>3230448.96</v>
      </c>
      <c r="AN958" s="66" t="n">
        <f aca="false">IF(J958="Listed Option",AF958*AL958,AM958)</f>
        <v>3230448.96</v>
      </c>
      <c r="AO958" s="61" t="s">
        <v>1267</v>
      </c>
      <c r="AP958" s="61" t="n">
        <v>1</v>
      </c>
      <c r="AQ958" s="61" t="n">
        <v>1</v>
      </c>
      <c r="AV958" s="61" t="s">
        <v>7523</v>
      </c>
      <c r="AW958" s="61" t="s">
        <v>4070</v>
      </c>
      <c r="AY958" s="61" t="s">
        <v>7524</v>
      </c>
      <c r="AZ958" s="61" t="s">
        <v>7524</v>
      </c>
      <c r="BA958" s="61" t="s">
        <v>7524</v>
      </c>
      <c r="BB958" s="67" t="n">
        <v>0</v>
      </c>
      <c r="BE958" s="61" t="n">
        <v>238575</v>
      </c>
      <c r="BF958" s="61" t="s">
        <v>830</v>
      </c>
      <c r="BG958" s="61" t="s">
        <v>1157</v>
      </c>
      <c r="BH958" s="61" t="s">
        <v>1157</v>
      </c>
      <c r="BJ958" s="61" t="s">
        <v>7524</v>
      </c>
      <c r="BK958" s="61" t="s">
        <v>7524</v>
      </c>
      <c r="BL958" s="61" t="s">
        <v>7520</v>
      </c>
      <c r="BM958" s="61" t="s">
        <v>7520</v>
      </c>
      <c r="BN958" s="70" t="n">
        <v>3230448.96</v>
      </c>
      <c r="BO958" s="68" t="n">
        <v>3230448.96</v>
      </c>
      <c r="BP958" s="68" t="n">
        <v>3230448.96</v>
      </c>
      <c r="BQ958" s="68" t="n">
        <v>3230448.96</v>
      </c>
      <c r="BR958" s="69" t="n">
        <v>143448</v>
      </c>
      <c r="BU958" s="68" t="n">
        <v>143448</v>
      </c>
    </row>
    <row r="959" customFormat="false" ht="15" hidden="true" customHeight="false" outlineLevel="0" collapsed="false">
      <c r="A959" s="61" t="s">
        <v>7525</v>
      </c>
      <c r="B959" s="61" t="s">
        <v>7526</v>
      </c>
      <c r="C959" s="62" t="n">
        <v>45291</v>
      </c>
      <c r="D959" s="62" t="n">
        <v>45291</v>
      </c>
      <c r="E959" s="61" t="s">
        <v>1259</v>
      </c>
      <c r="F959" s="61" t="s">
        <v>831</v>
      </c>
      <c r="G959" s="61" t="s">
        <v>7527</v>
      </c>
      <c r="H959" s="61" t="s">
        <v>7528</v>
      </c>
      <c r="I959" s="61" t="s">
        <v>7529</v>
      </c>
      <c r="J959" s="61" t="s">
        <v>1196</v>
      </c>
      <c r="K959" s="61" t="s">
        <v>4088</v>
      </c>
      <c r="L959" s="61" t="s">
        <v>4277</v>
      </c>
      <c r="M959" s="61" t="s">
        <v>1198</v>
      </c>
      <c r="N959" s="61" t="n">
        <v>133550694</v>
      </c>
      <c r="O959" s="61" t="s">
        <v>1262</v>
      </c>
      <c r="P959" s="61" t="s">
        <v>7530</v>
      </c>
      <c r="R959" s="61" t="s">
        <v>7531</v>
      </c>
      <c r="S959" s="61" t="str">
        <f aca="false">IF(J959="Listed Option",MID(R959,3,9),MID(Q959,3,9))</f>
        <v>227046109</v>
      </c>
      <c r="T959" s="61" t="str">
        <f aca="false">VLOOKUP(S959,'Output v4'!C:C,1,FALSE())</f>
        <v>227046109</v>
      </c>
      <c r="W959" s="61" t="s">
        <v>7532</v>
      </c>
      <c r="X959" s="61" t="s">
        <v>7533</v>
      </c>
      <c r="Y959" s="61" t="s">
        <v>7534</v>
      </c>
      <c r="Z959" s="61" t="s">
        <v>1304</v>
      </c>
      <c r="AA959" s="61" t="s">
        <v>1305</v>
      </c>
      <c r="AB959" s="63" t="n">
        <v>142</v>
      </c>
      <c r="AC959" s="63" t="n">
        <v>142</v>
      </c>
      <c r="AD959" s="61" t="n">
        <v>100</v>
      </c>
      <c r="AE959" s="61" t="n">
        <v>0</v>
      </c>
      <c r="AF959" s="64" t="n">
        <v>14200</v>
      </c>
      <c r="AG959" s="61" t="s">
        <v>689</v>
      </c>
      <c r="AH959" s="62" t="n">
        <v>45291</v>
      </c>
      <c r="AI959" s="65" t="n">
        <v>0.375</v>
      </c>
      <c r="AJ959" s="61" t="s">
        <v>1266</v>
      </c>
      <c r="AK959" s="65" t="n">
        <v>0.375</v>
      </c>
      <c r="AL959" s="65" t="n">
        <v>93.41</v>
      </c>
      <c r="AM959" s="66" t="n">
        <v>5325</v>
      </c>
      <c r="AN959" s="66" t="n">
        <f aca="false">IF(J959="Listed Option",AF959*AL959,AM959)</f>
        <v>1326422</v>
      </c>
      <c r="AO959" s="61" t="s">
        <v>1267</v>
      </c>
      <c r="AP959" s="61" t="n">
        <v>100</v>
      </c>
      <c r="AQ959" s="61" t="n">
        <v>100</v>
      </c>
      <c r="AV959" s="61" t="s">
        <v>7535</v>
      </c>
      <c r="AW959" s="61" t="s">
        <v>4070</v>
      </c>
      <c r="AY959" s="61" t="s">
        <v>7529</v>
      </c>
      <c r="AZ959" s="61" t="s">
        <v>7529</v>
      </c>
      <c r="BA959" s="61" t="s">
        <v>7529</v>
      </c>
      <c r="BB959" s="67" t="n">
        <v>0</v>
      </c>
      <c r="BE959" s="61" t="n">
        <v>238575</v>
      </c>
      <c r="BG959" s="61" t="s">
        <v>4084</v>
      </c>
      <c r="BJ959" s="61" t="s">
        <v>7529</v>
      </c>
      <c r="BL959" s="61" t="s">
        <v>7531</v>
      </c>
      <c r="BM959" s="61" t="s">
        <v>7531</v>
      </c>
      <c r="BN959" s="70" t="n">
        <v>1326422</v>
      </c>
      <c r="BO959" s="68" t="n">
        <v>1326422</v>
      </c>
      <c r="BP959" s="68" t="n">
        <v>53.25</v>
      </c>
      <c r="BQ959" s="68" t="n">
        <v>53.25</v>
      </c>
      <c r="BR959" s="69" t="n">
        <v>142</v>
      </c>
      <c r="BS959" s="63" t="n">
        <v>142</v>
      </c>
      <c r="BU959" s="68" t="n">
        <v>142</v>
      </c>
    </row>
    <row r="960" customFormat="false" ht="15" hidden="true" customHeight="false" outlineLevel="0" collapsed="false">
      <c r="A960" s="61" t="s">
        <v>7536</v>
      </c>
      <c r="B960" s="61" t="s">
        <v>7537</v>
      </c>
      <c r="C960" s="62" t="n">
        <v>45291</v>
      </c>
      <c r="D960" s="62" t="n">
        <v>45291</v>
      </c>
      <c r="E960" s="61" t="s">
        <v>1259</v>
      </c>
      <c r="F960" s="61" t="s">
        <v>7538</v>
      </c>
      <c r="G960" s="61" t="s">
        <v>7539</v>
      </c>
      <c r="H960" s="61" t="s">
        <v>7539</v>
      </c>
      <c r="I960" s="61" t="s">
        <v>7540</v>
      </c>
      <c r="J960" s="61" t="s">
        <v>1195</v>
      </c>
      <c r="K960" s="61" t="s">
        <v>1195</v>
      </c>
      <c r="L960" s="61" t="s">
        <v>1195</v>
      </c>
      <c r="N960" s="61" t="n">
        <v>90783745</v>
      </c>
      <c r="O960" s="61" t="s">
        <v>1262</v>
      </c>
      <c r="P960" s="61" t="s">
        <v>7541</v>
      </c>
      <c r="Q960" s="61" t="s">
        <v>7542</v>
      </c>
      <c r="R960" s="61" t="s">
        <v>7542</v>
      </c>
      <c r="S960" s="61" t="str">
        <f aca="false">IF(J960="Listed Option",MID(R960,3,9),MID(Q960,3,9))</f>
        <v>22788C105</v>
      </c>
      <c r="T960" s="61" t="e">
        <f aca="false">VLOOKUP(S960,'Output v4'!C:C,1,FALSE())</f>
        <v>#N/A</v>
      </c>
      <c r="U960" s="61" t="s">
        <v>7543</v>
      </c>
      <c r="V960" s="61" t="s">
        <v>7544</v>
      </c>
      <c r="W960" s="61" t="s">
        <v>7545</v>
      </c>
      <c r="Y960" s="61" t="s">
        <v>7546</v>
      </c>
      <c r="Z960" s="61" t="s">
        <v>1304</v>
      </c>
      <c r="AA960" s="61" t="s">
        <v>1305</v>
      </c>
      <c r="AB960" s="63" t="n">
        <v>-18600</v>
      </c>
      <c r="AC960" s="63" t="n">
        <v>-18600</v>
      </c>
      <c r="AE960" s="61" t="n">
        <v>0</v>
      </c>
      <c r="AF960" s="64" t="n">
        <v>-18600</v>
      </c>
      <c r="AG960" s="61" t="s">
        <v>1273</v>
      </c>
      <c r="AH960" s="62" t="n">
        <v>45291</v>
      </c>
      <c r="AI960" s="65" t="n">
        <v>255.32</v>
      </c>
      <c r="AJ960" s="61" t="s">
        <v>3614</v>
      </c>
      <c r="AK960" s="65" t="n">
        <v>255.32</v>
      </c>
      <c r="AL960" s="65" t="n">
        <v>255.32</v>
      </c>
      <c r="AM960" s="66" t="n">
        <v>-4748952</v>
      </c>
      <c r="AN960" s="66" t="n">
        <f aca="false">IF(J960="Listed Option",AF960*AL960,AM960)</f>
        <v>-4748952</v>
      </c>
      <c r="AO960" s="61" t="s">
        <v>1267</v>
      </c>
      <c r="AP960" s="61" t="n">
        <v>1</v>
      </c>
      <c r="AQ960" s="61" t="n">
        <v>1</v>
      </c>
      <c r="AV960" s="61" t="s">
        <v>7546</v>
      </c>
      <c r="AW960" s="61" t="s">
        <v>4070</v>
      </c>
      <c r="AY960" s="61" t="s">
        <v>7540</v>
      </c>
      <c r="AZ960" s="61" t="s">
        <v>7540</v>
      </c>
      <c r="BA960" s="61" t="s">
        <v>7540</v>
      </c>
      <c r="BB960" s="67" t="n">
        <v>0</v>
      </c>
      <c r="BE960" s="61" t="n">
        <v>238575</v>
      </c>
      <c r="BF960" s="61" t="s">
        <v>7538</v>
      </c>
      <c r="BG960" s="61" t="s">
        <v>4084</v>
      </c>
      <c r="BH960" s="61" t="s">
        <v>4084</v>
      </c>
      <c r="BI960" s="61" t="s">
        <v>7540</v>
      </c>
      <c r="BJ960" s="61" t="s">
        <v>7540</v>
      </c>
      <c r="BK960" s="61" t="s">
        <v>7540</v>
      </c>
      <c r="BL960" s="61" t="s">
        <v>7542</v>
      </c>
      <c r="BM960" s="61" t="s">
        <v>7542</v>
      </c>
      <c r="BN960" s="70" t="n">
        <v>-4748952</v>
      </c>
      <c r="BO960" s="68" t="n">
        <v>-4748952</v>
      </c>
      <c r="BP960" s="68" t="n">
        <v>-4748952</v>
      </c>
      <c r="BQ960" s="68" t="n">
        <v>-4748952</v>
      </c>
      <c r="BR960" s="69" t="n">
        <v>-18600</v>
      </c>
      <c r="BU960" s="68" t="n">
        <v>18600</v>
      </c>
    </row>
    <row r="961" customFormat="false" ht="15" hidden="true" customHeight="false" outlineLevel="0" collapsed="false">
      <c r="A961" s="61" t="s">
        <v>7547</v>
      </c>
      <c r="B961" s="61" t="s">
        <v>7548</v>
      </c>
      <c r="C961" s="62" t="n">
        <v>45291</v>
      </c>
      <c r="D961" s="62" t="n">
        <v>45291</v>
      </c>
      <c r="E961" s="61" t="s">
        <v>1259</v>
      </c>
      <c r="F961" s="61" t="s">
        <v>832</v>
      </c>
      <c r="G961" s="61" t="s">
        <v>7549</v>
      </c>
      <c r="H961" s="61" t="s">
        <v>7550</v>
      </c>
      <c r="I961" s="61" t="s">
        <v>7551</v>
      </c>
      <c r="J961" s="61" t="s">
        <v>1196</v>
      </c>
      <c r="K961" s="61" t="s">
        <v>4088</v>
      </c>
      <c r="L961" s="61" t="s">
        <v>4089</v>
      </c>
      <c r="M961" s="61" t="s">
        <v>1197</v>
      </c>
      <c r="N961" s="61" t="n">
        <v>177405177</v>
      </c>
      <c r="O961" s="61" t="s">
        <v>1262</v>
      </c>
      <c r="P961" s="61" t="s">
        <v>7552</v>
      </c>
      <c r="R961" s="61" t="s">
        <v>7553</v>
      </c>
      <c r="S961" s="61" t="str">
        <f aca="false">IF(J961="Listed Option",MID(R961,3,9),MID(Q961,3,9))</f>
        <v>228368106</v>
      </c>
      <c r="T961" s="61" t="e">
        <f aca="false">VLOOKUP(S961,'Output v4'!C:C,1,FALSE())</f>
        <v>#N/A</v>
      </c>
      <c r="W961" s="61" t="s">
        <v>7554</v>
      </c>
      <c r="X961" s="61" t="s">
        <v>7555</v>
      </c>
      <c r="Y961" s="61" t="s">
        <v>7556</v>
      </c>
      <c r="Z961" s="61" t="s">
        <v>1304</v>
      </c>
      <c r="AA961" s="61" t="s">
        <v>1305</v>
      </c>
      <c r="AB961" s="63" t="n">
        <v>2</v>
      </c>
      <c r="AC961" s="63" t="n">
        <v>2</v>
      </c>
      <c r="AD961" s="61" t="n">
        <v>100</v>
      </c>
      <c r="AE961" s="61" t="n">
        <v>0</v>
      </c>
      <c r="AF961" s="64" t="n">
        <v>200</v>
      </c>
      <c r="AG961" s="61" t="s">
        <v>689</v>
      </c>
      <c r="AH961" s="62" t="n">
        <v>45291</v>
      </c>
      <c r="AI961" s="65" t="n">
        <v>0.2</v>
      </c>
      <c r="AJ961" s="61" t="s">
        <v>1266</v>
      </c>
      <c r="AK961" s="65" t="n">
        <v>0.2</v>
      </c>
      <c r="AL961" s="65" t="n">
        <v>92.09</v>
      </c>
      <c r="AM961" s="66" t="n">
        <v>40</v>
      </c>
      <c r="AN961" s="66" t="n">
        <f aca="false">IF(J961="Listed Option",AF961*AL961,AM961)</f>
        <v>18418</v>
      </c>
      <c r="AO961" s="61" t="s">
        <v>1267</v>
      </c>
      <c r="AP961" s="61" t="n">
        <v>100</v>
      </c>
      <c r="AQ961" s="61" t="n">
        <v>100</v>
      </c>
      <c r="AV961" s="61" t="s">
        <v>7557</v>
      </c>
      <c r="AW961" s="61" t="s">
        <v>4070</v>
      </c>
      <c r="AY961" s="61" t="s">
        <v>7551</v>
      </c>
      <c r="AZ961" s="61" t="s">
        <v>7551</v>
      </c>
      <c r="BA961" s="61" t="s">
        <v>7551</v>
      </c>
      <c r="BB961" s="67" t="n">
        <v>0</v>
      </c>
      <c r="BE961" s="61" t="n">
        <v>238575</v>
      </c>
      <c r="BG961" s="61" t="s">
        <v>4084</v>
      </c>
      <c r="BJ961" s="61" t="s">
        <v>7551</v>
      </c>
      <c r="BL961" s="61" t="s">
        <v>7553</v>
      </c>
      <c r="BM961" s="61" t="s">
        <v>7553</v>
      </c>
      <c r="BN961" s="70" t="n">
        <v>-18418</v>
      </c>
      <c r="BO961" s="68" t="n">
        <v>18418</v>
      </c>
      <c r="BP961" s="68" t="n">
        <v>0.4</v>
      </c>
      <c r="BQ961" s="68" t="n">
        <v>0.4</v>
      </c>
      <c r="BR961" s="69" t="n">
        <v>2</v>
      </c>
      <c r="BS961" s="63" t="n">
        <v>2</v>
      </c>
      <c r="BU961" s="68" t="n">
        <v>2</v>
      </c>
    </row>
    <row r="962" customFormat="false" ht="15" hidden="true" customHeight="false" outlineLevel="0" collapsed="false">
      <c r="A962" s="61" t="s">
        <v>7558</v>
      </c>
      <c r="B962" s="61" t="s">
        <v>7559</v>
      </c>
      <c r="C962" s="62" t="n">
        <v>45291</v>
      </c>
      <c r="D962" s="62" t="n">
        <v>45291</v>
      </c>
      <c r="E962" s="61" t="s">
        <v>1259</v>
      </c>
      <c r="F962" s="61" t="s">
        <v>837</v>
      </c>
      <c r="G962" s="61" t="s">
        <v>7560</v>
      </c>
      <c r="H962" s="61" t="s">
        <v>7560</v>
      </c>
      <c r="I962" s="61" t="s">
        <v>7561</v>
      </c>
      <c r="J962" s="61" t="s">
        <v>1195</v>
      </c>
      <c r="K962" s="61" t="s">
        <v>1195</v>
      </c>
      <c r="L962" s="61" t="s">
        <v>1195</v>
      </c>
      <c r="N962" s="61" t="n">
        <v>79754970</v>
      </c>
      <c r="O962" s="61" t="s">
        <v>1262</v>
      </c>
      <c r="P962" s="61" t="s">
        <v>7562</v>
      </c>
      <c r="Q962" s="61" t="s">
        <v>7563</v>
      </c>
      <c r="R962" s="61" t="s">
        <v>7563</v>
      </c>
      <c r="S962" s="61" t="str">
        <f aca="false">IF(J962="Listed Option",MID(R962,3,9),MID(Q962,3,9))</f>
        <v>00BFZ4N46</v>
      </c>
      <c r="T962" s="61" t="e">
        <f aca="false">VLOOKUP(S962,'Output v4'!C:C,1,FALSE())</f>
        <v>#N/A</v>
      </c>
      <c r="V962" s="61" t="s">
        <v>7564</v>
      </c>
      <c r="W962" s="61" t="s">
        <v>7565</v>
      </c>
      <c r="Y962" s="61" t="s">
        <v>7566</v>
      </c>
      <c r="Z962" s="61" t="s">
        <v>1304</v>
      </c>
      <c r="AA962" s="61" t="s">
        <v>1305</v>
      </c>
      <c r="AB962" s="63" t="n">
        <v>194391</v>
      </c>
      <c r="AC962" s="63" t="n">
        <v>194391</v>
      </c>
      <c r="AE962" s="61" t="n">
        <v>0</v>
      </c>
      <c r="AF962" s="64" t="n">
        <v>194391</v>
      </c>
      <c r="AG962" s="61" t="s">
        <v>689</v>
      </c>
      <c r="AH962" s="62" t="n">
        <v>45291</v>
      </c>
      <c r="AI962" s="65" t="n">
        <v>10.8</v>
      </c>
      <c r="AJ962" s="61" t="s">
        <v>3614</v>
      </c>
      <c r="AK962" s="65" t="n">
        <v>10.8</v>
      </c>
      <c r="AL962" s="65" t="n">
        <v>10.8</v>
      </c>
      <c r="AM962" s="66" t="n">
        <v>2099422.8</v>
      </c>
      <c r="AN962" s="66" t="n">
        <f aca="false">IF(J962="Listed Option",AF962*AL962,AM962)</f>
        <v>2099422.8</v>
      </c>
      <c r="AO962" s="61" t="s">
        <v>1267</v>
      </c>
      <c r="AP962" s="61" t="n">
        <v>1</v>
      </c>
      <c r="AQ962" s="61" t="n">
        <v>1</v>
      </c>
      <c r="AV962" s="61" t="s">
        <v>7566</v>
      </c>
      <c r="AW962" s="61" t="s">
        <v>4070</v>
      </c>
      <c r="AY962" s="61" t="s">
        <v>7565</v>
      </c>
      <c r="AZ962" s="61" t="s">
        <v>7565</v>
      </c>
      <c r="BA962" s="61" t="s">
        <v>7565</v>
      </c>
      <c r="BB962" s="67" t="n">
        <v>0</v>
      </c>
      <c r="BE962" s="61" t="n">
        <v>238575</v>
      </c>
      <c r="BF962" s="61" t="s">
        <v>837</v>
      </c>
      <c r="BG962" s="61" t="s">
        <v>4320</v>
      </c>
      <c r="BH962" s="61" t="s">
        <v>4320</v>
      </c>
      <c r="BI962" s="61" t="s">
        <v>7561</v>
      </c>
      <c r="BJ962" s="61" t="s">
        <v>7565</v>
      </c>
      <c r="BK962" s="61" t="s">
        <v>7565</v>
      </c>
      <c r="BL962" s="61" t="s">
        <v>7563</v>
      </c>
      <c r="BM962" s="61" t="s">
        <v>7563</v>
      </c>
      <c r="BN962" s="70" t="n">
        <v>2099422.8</v>
      </c>
      <c r="BO962" s="68" t="n">
        <v>2099422.8</v>
      </c>
      <c r="BP962" s="68" t="n">
        <v>2099422.8</v>
      </c>
      <c r="BQ962" s="68" t="n">
        <v>2099422.8</v>
      </c>
      <c r="BR962" s="69" t="n">
        <v>194391</v>
      </c>
      <c r="BU962" s="68" t="n">
        <v>194391</v>
      </c>
    </row>
    <row r="963" customFormat="false" ht="15" hidden="true" customHeight="false" outlineLevel="0" collapsed="false">
      <c r="A963" s="61" t="s">
        <v>7567</v>
      </c>
      <c r="B963" s="61" t="s">
        <v>7568</v>
      </c>
      <c r="C963" s="62" t="n">
        <v>45291</v>
      </c>
      <c r="D963" s="62" t="n">
        <v>45291</v>
      </c>
      <c r="E963" s="61" t="s">
        <v>1259</v>
      </c>
      <c r="F963" s="61" t="s">
        <v>839</v>
      </c>
      <c r="G963" s="61" t="s">
        <v>7569</v>
      </c>
      <c r="H963" s="61" t="s">
        <v>7570</v>
      </c>
      <c r="I963" s="61" t="s">
        <v>7571</v>
      </c>
      <c r="J963" s="61" t="s">
        <v>1199</v>
      </c>
      <c r="K963" s="61" t="s">
        <v>4543</v>
      </c>
      <c r="L963" s="61" t="s">
        <v>4543</v>
      </c>
      <c r="N963" s="61" t="n">
        <v>191090258</v>
      </c>
      <c r="O963" s="61" t="s">
        <v>1262</v>
      </c>
      <c r="P963" s="61" t="s">
        <v>7572</v>
      </c>
      <c r="Q963" s="61" t="s">
        <v>7573</v>
      </c>
      <c r="R963" s="61" t="s">
        <v>7574</v>
      </c>
      <c r="S963" s="61" t="str">
        <f aca="false">IF(J963="Listed Option",MID(R963,3,9),MID(Q963,3,9))</f>
        <v>232109AG3</v>
      </c>
      <c r="T963" s="61" t="e">
        <f aca="false">VLOOKUP(S963,'Output v4'!C:C,1,FALSE())</f>
        <v>#N/A</v>
      </c>
      <c r="U963" s="61" t="s">
        <v>840</v>
      </c>
      <c r="V963" s="61" t="s">
        <v>7575</v>
      </c>
      <c r="Z963" s="61" t="s">
        <v>4074</v>
      </c>
      <c r="AA963" s="61" t="s">
        <v>4075</v>
      </c>
      <c r="AB963" s="63" t="n">
        <v>3290</v>
      </c>
      <c r="AC963" s="63" t="n">
        <v>3290000</v>
      </c>
      <c r="AE963" s="61" t="n">
        <v>1000</v>
      </c>
      <c r="AF963" s="64" t="n">
        <v>3290000</v>
      </c>
      <c r="AG963" s="61" t="s">
        <v>689</v>
      </c>
      <c r="AH963" s="62" t="n">
        <v>45291</v>
      </c>
      <c r="AI963" s="65" t="n">
        <v>0.219</v>
      </c>
      <c r="AJ963" s="61" t="s">
        <v>1266</v>
      </c>
      <c r="AK963" s="65" t="n">
        <v>0.219</v>
      </c>
      <c r="AL963" s="65" t="n">
        <v>3.525</v>
      </c>
      <c r="AM963" s="66" t="n">
        <v>720510</v>
      </c>
      <c r="AN963" s="66" t="n">
        <f aca="false">IF(J963="Listed Option",AF963*AL963,AM963)</f>
        <v>720510</v>
      </c>
      <c r="AO963" s="61" t="s">
        <v>1267</v>
      </c>
      <c r="AT963" s="62" t="n">
        <v>45289</v>
      </c>
      <c r="AU963" s="65" t="n">
        <v>0.226266489666667</v>
      </c>
      <c r="AV963" s="61" t="s">
        <v>7576</v>
      </c>
      <c r="AW963" s="61" t="s">
        <v>3625</v>
      </c>
      <c r="AY963" s="61" t="s">
        <v>7571</v>
      </c>
      <c r="AZ963" s="61" t="s">
        <v>7571</v>
      </c>
      <c r="BA963" s="61" t="s">
        <v>7571</v>
      </c>
      <c r="BB963" s="67" t="n">
        <v>30</v>
      </c>
      <c r="BE963" s="61" t="n">
        <v>241450</v>
      </c>
      <c r="BF963" s="61" t="s">
        <v>839</v>
      </c>
      <c r="BG963" s="61" t="s">
        <v>4084</v>
      </c>
      <c r="BH963" s="61" t="s">
        <v>4084</v>
      </c>
      <c r="BI963" s="61" t="s">
        <v>7571</v>
      </c>
      <c r="BJ963" s="61" t="s">
        <v>7571</v>
      </c>
      <c r="BL963" s="61" t="s">
        <v>7574</v>
      </c>
      <c r="BM963" s="61" t="s">
        <v>7574</v>
      </c>
      <c r="BN963" s="70" t="n">
        <v>3290000</v>
      </c>
      <c r="BP963" s="68" t="n">
        <v>720510</v>
      </c>
      <c r="BQ963" s="68" t="n">
        <v>720510</v>
      </c>
      <c r="BR963" s="69" t="n">
        <v>3290000</v>
      </c>
      <c r="BT963" s="63" t="n">
        <v>3290</v>
      </c>
      <c r="BU963" s="68" t="n">
        <v>3290000</v>
      </c>
    </row>
    <row r="964" customFormat="false" ht="15" hidden="true" customHeight="false" outlineLevel="0" collapsed="false">
      <c r="A964" s="61" t="s">
        <v>7577</v>
      </c>
      <c r="B964" s="61" t="s">
        <v>7578</v>
      </c>
      <c r="C964" s="62" t="n">
        <v>45291</v>
      </c>
      <c r="D964" s="62" t="n">
        <v>45291</v>
      </c>
      <c r="E964" s="61" t="s">
        <v>1259</v>
      </c>
      <c r="F964" s="61" t="s">
        <v>7579</v>
      </c>
      <c r="G964" s="61" t="s">
        <v>7580</v>
      </c>
      <c r="H964" s="61" t="s">
        <v>7580</v>
      </c>
      <c r="I964" s="61" t="s">
        <v>7581</v>
      </c>
      <c r="J964" s="61" t="s">
        <v>1195</v>
      </c>
      <c r="K964" s="61" t="s">
        <v>1195</v>
      </c>
      <c r="L964" s="61" t="s">
        <v>1195</v>
      </c>
      <c r="N964" s="61" t="n">
        <v>39005103</v>
      </c>
      <c r="O964" s="61" t="s">
        <v>1262</v>
      </c>
      <c r="P964" s="61" t="s">
        <v>7582</v>
      </c>
      <c r="Q964" s="61" t="s">
        <v>7583</v>
      </c>
      <c r="R964" s="61" t="s">
        <v>7583</v>
      </c>
      <c r="S964" s="61" t="str">
        <f aca="false">IF(J964="Listed Option",MID(R964,3,9),MID(Q964,3,9))</f>
        <v>001133446</v>
      </c>
      <c r="T964" s="61" t="e">
        <f aca="false">VLOOKUP(S964,'Output v4'!C:C,1,FALSE())</f>
        <v>#N/A</v>
      </c>
      <c r="V964" s="61" t="s">
        <v>7584</v>
      </c>
      <c r="W964" s="61" t="s">
        <v>7585</v>
      </c>
      <c r="Y964" s="61" t="s">
        <v>7586</v>
      </c>
      <c r="Z964" s="61" t="s">
        <v>1304</v>
      </c>
      <c r="AA964" s="61" t="s">
        <v>1305</v>
      </c>
      <c r="AB964" s="63" t="n">
        <v>-12774</v>
      </c>
      <c r="AC964" s="63" t="n">
        <v>-12774</v>
      </c>
      <c r="AE964" s="61" t="n">
        <v>0</v>
      </c>
      <c r="AF964" s="64" t="n">
        <v>-12774</v>
      </c>
      <c r="AG964" s="61" t="s">
        <v>1273</v>
      </c>
      <c r="AH964" s="62" t="n">
        <v>45291</v>
      </c>
      <c r="AI964" s="65" t="n">
        <v>219.05</v>
      </c>
      <c r="AJ964" s="61" t="s">
        <v>3614</v>
      </c>
      <c r="AK964" s="65" t="n">
        <v>219.05</v>
      </c>
      <c r="AL964" s="65" t="n">
        <v>219.05</v>
      </c>
      <c r="AM964" s="66" t="n">
        <v>-2798144.7</v>
      </c>
      <c r="AN964" s="66" t="n">
        <f aca="false">IF(J964="Listed Option",AF964*AL964,AM964)</f>
        <v>-2798144.7</v>
      </c>
      <c r="AO964" s="61" t="s">
        <v>1267</v>
      </c>
      <c r="AP964" s="61" t="n">
        <v>1</v>
      </c>
      <c r="AQ964" s="61" t="n">
        <v>1</v>
      </c>
      <c r="AV964" s="61" t="s">
        <v>7586</v>
      </c>
      <c r="AW964" s="61" t="s">
        <v>4070</v>
      </c>
      <c r="AY964" s="61" t="s">
        <v>7587</v>
      </c>
      <c r="AZ964" s="61" t="s">
        <v>7587</v>
      </c>
      <c r="BA964" s="61" t="s">
        <v>7587</v>
      </c>
      <c r="BB964" s="67" t="n">
        <v>0</v>
      </c>
      <c r="BE964" s="61" t="n">
        <v>238575</v>
      </c>
      <c r="BF964" s="61" t="s">
        <v>7579</v>
      </c>
      <c r="BG964" s="61" t="s">
        <v>7588</v>
      </c>
      <c r="BH964" s="61" t="s">
        <v>7588</v>
      </c>
      <c r="BI964" s="61" t="s">
        <v>7581</v>
      </c>
      <c r="BJ964" s="61" t="s">
        <v>7587</v>
      </c>
      <c r="BK964" s="61" t="s">
        <v>7587</v>
      </c>
      <c r="BL964" s="61" t="s">
        <v>7583</v>
      </c>
      <c r="BM964" s="61" t="s">
        <v>7583</v>
      </c>
      <c r="BN964" s="70" t="n">
        <v>-2798144.7</v>
      </c>
      <c r="BO964" s="68" t="n">
        <v>-2798144.7</v>
      </c>
      <c r="BP964" s="68" t="n">
        <v>-2798144.7</v>
      </c>
      <c r="BQ964" s="68" t="n">
        <v>-2798144.7</v>
      </c>
      <c r="BR964" s="69" t="n">
        <v>-12774</v>
      </c>
      <c r="BU964" s="68" t="n">
        <v>12774</v>
      </c>
    </row>
    <row r="965" customFormat="false" ht="15" hidden="true" customHeight="false" outlineLevel="0" collapsed="false">
      <c r="A965" s="61" t="s">
        <v>7589</v>
      </c>
      <c r="B965" s="61" t="s">
        <v>7590</v>
      </c>
      <c r="C965" s="62" t="n">
        <v>45291</v>
      </c>
      <c r="D965" s="62" t="n">
        <v>45291</v>
      </c>
      <c r="E965" s="61" t="s">
        <v>1259</v>
      </c>
      <c r="F965" s="61" t="s">
        <v>842</v>
      </c>
      <c r="G965" s="61" t="s">
        <v>7591</v>
      </c>
      <c r="H965" s="61" t="s">
        <v>7591</v>
      </c>
      <c r="I965" s="61" t="s">
        <v>7592</v>
      </c>
      <c r="J965" s="61" t="s">
        <v>1195</v>
      </c>
      <c r="K965" s="61" t="s">
        <v>1195</v>
      </c>
      <c r="L965" s="61" t="s">
        <v>1195</v>
      </c>
      <c r="N965" s="61" t="n">
        <v>1228347</v>
      </c>
      <c r="O965" s="61" t="s">
        <v>1262</v>
      </c>
      <c r="P965" s="61" t="s">
        <v>7593</v>
      </c>
      <c r="Q965" s="61" t="s">
        <v>7594</v>
      </c>
      <c r="R965" s="61" t="s">
        <v>7594</v>
      </c>
      <c r="S965" s="61" t="str">
        <f aca="false">IF(J965="Listed Option",MID(R965,3,9),MID(Q965,3,9))</f>
        <v>23282W605</v>
      </c>
      <c r="T965" s="61" t="str">
        <f aca="false">VLOOKUP(S965,'Output v4'!C:C,1,FALSE())</f>
        <v>23282W605</v>
      </c>
      <c r="U965" s="61" t="s">
        <v>109</v>
      </c>
      <c r="V965" s="61" t="s">
        <v>7595</v>
      </c>
      <c r="W965" s="61" t="s">
        <v>7596</v>
      </c>
      <c r="Y965" s="61" t="s">
        <v>7597</v>
      </c>
      <c r="Z965" s="61" t="s">
        <v>1264</v>
      </c>
      <c r="AA965" s="61" t="s">
        <v>4126</v>
      </c>
      <c r="AB965" s="63" t="n">
        <v>-3600</v>
      </c>
      <c r="AC965" s="63" t="n">
        <v>-3600</v>
      </c>
      <c r="AE965" s="61" t="n">
        <v>0</v>
      </c>
      <c r="AF965" s="64" t="n">
        <v>-3600</v>
      </c>
      <c r="AG965" s="61" t="s">
        <v>1273</v>
      </c>
      <c r="AH965" s="62" t="n">
        <v>45291</v>
      </c>
      <c r="AI965" s="65" t="n">
        <v>83.49</v>
      </c>
      <c r="AJ965" s="61" t="s">
        <v>3614</v>
      </c>
      <c r="AK965" s="65" t="n">
        <v>83.49</v>
      </c>
      <c r="AL965" s="65" t="n">
        <v>83.49</v>
      </c>
      <c r="AM965" s="66" t="n">
        <v>-300564</v>
      </c>
      <c r="AN965" s="66" t="n">
        <f aca="false">IF(J965="Listed Option",AF965*AL965,AM965)</f>
        <v>-300564</v>
      </c>
      <c r="AO965" s="61" t="s">
        <v>1267</v>
      </c>
      <c r="AP965" s="61" t="n">
        <v>1</v>
      </c>
      <c r="AQ965" s="61" t="n">
        <v>1</v>
      </c>
      <c r="AV965" s="61" t="s">
        <v>7597</v>
      </c>
      <c r="AW965" s="61" t="s">
        <v>4070</v>
      </c>
      <c r="AY965" s="61" t="s">
        <v>7592</v>
      </c>
      <c r="AZ965" s="61" t="s">
        <v>7592</v>
      </c>
      <c r="BA965" s="61" t="s">
        <v>7592</v>
      </c>
      <c r="BB965" s="67" t="n">
        <v>0</v>
      </c>
      <c r="BE965" s="61" t="n">
        <v>238566</v>
      </c>
      <c r="BF965" s="61" t="s">
        <v>842</v>
      </c>
      <c r="BG965" s="61" t="s">
        <v>4084</v>
      </c>
      <c r="BH965" s="61" t="s">
        <v>4084</v>
      </c>
      <c r="BI965" s="61" t="s">
        <v>7592</v>
      </c>
      <c r="BJ965" s="61" t="s">
        <v>7592</v>
      </c>
      <c r="BK965" s="61" t="s">
        <v>7592</v>
      </c>
      <c r="BL965" s="61" t="s">
        <v>7594</v>
      </c>
      <c r="BM965" s="61" t="s">
        <v>7594</v>
      </c>
      <c r="BN965" s="70" t="n">
        <v>-300564</v>
      </c>
      <c r="BO965" s="68" t="n">
        <v>-300564</v>
      </c>
      <c r="BP965" s="68" t="n">
        <v>-300564</v>
      </c>
      <c r="BQ965" s="68" t="n">
        <v>-300564</v>
      </c>
      <c r="BR965" s="69" t="n">
        <v>-3600</v>
      </c>
      <c r="BU965" s="68" t="n">
        <v>3600</v>
      </c>
    </row>
    <row r="966" customFormat="false" ht="15" hidden="true" customHeight="false" outlineLevel="0" collapsed="false">
      <c r="A966" s="61" t="s">
        <v>7598</v>
      </c>
      <c r="B966" s="61" t="s">
        <v>7599</v>
      </c>
      <c r="C966" s="62" t="n">
        <v>45291</v>
      </c>
      <c r="D966" s="62" t="n">
        <v>45291</v>
      </c>
      <c r="E966" s="61" t="s">
        <v>1259</v>
      </c>
      <c r="F966" s="61" t="s">
        <v>842</v>
      </c>
      <c r="G966" s="61" t="s">
        <v>7600</v>
      </c>
      <c r="H966" s="61" t="s">
        <v>7591</v>
      </c>
      <c r="I966" s="61" t="s">
        <v>7592</v>
      </c>
      <c r="J966" s="61" t="s">
        <v>1199</v>
      </c>
      <c r="K966" s="61" t="s">
        <v>4543</v>
      </c>
      <c r="L966" s="61" t="s">
        <v>4543</v>
      </c>
      <c r="N966" s="61" t="n">
        <v>181457109</v>
      </c>
      <c r="O966" s="61" t="s">
        <v>1262</v>
      </c>
      <c r="P966" s="61" t="s">
        <v>7601</v>
      </c>
      <c r="Q966" s="61" t="s">
        <v>7602</v>
      </c>
      <c r="R966" s="61" t="s">
        <v>7594</v>
      </c>
      <c r="S966" s="61" t="str">
        <f aca="false">IF(J966="Listed Option",MID(R966,3,9),MID(Q966,3,9))</f>
        <v>23282WAC4</v>
      </c>
      <c r="T966" s="61" t="str">
        <f aca="false">VLOOKUP(S966,'Output v4'!C:C,1,FALSE())</f>
        <v>23282WAC4</v>
      </c>
      <c r="U966" s="61" t="s">
        <v>110</v>
      </c>
      <c r="V966" s="61" t="s">
        <v>7603</v>
      </c>
      <c r="Z966" s="61" t="s">
        <v>1264</v>
      </c>
      <c r="AA966" s="61" t="s">
        <v>4126</v>
      </c>
      <c r="AB966" s="63" t="n">
        <v>250</v>
      </c>
      <c r="AC966" s="63" t="n">
        <v>250000</v>
      </c>
      <c r="AE966" s="61" t="n">
        <v>1000</v>
      </c>
      <c r="AF966" s="64" t="n">
        <v>250000</v>
      </c>
      <c r="AG966" s="61" t="s">
        <v>689</v>
      </c>
      <c r="AH966" s="62" t="n">
        <v>45291</v>
      </c>
      <c r="AI966" s="65" t="n">
        <v>1.76</v>
      </c>
      <c r="AJ966" s="61" t="s">
        <v>1266</v>
      </c>
      <c r="AK966" s="65" t="n">
        <v>1.76</v>
      </c>
      <c r="AL966" s="65" t="n">
        <v>83.49</v>
      </c>
      <c r="AM966" s="66" t="n">
        <v>440000</v>
      </c>
      <c r="AN966" s="66" t="n">
        <f aca="false">IF(J966="Listed Option",AF966*AL966,AM966)</f>
        <v>440000</v>
      </c>
      <c r="AO966" s="61" t="s">
        <v>1267</v>
      </c>
      <c r="AT966" s="62" t="n">
        <v>45289</v>
      </c>
      <c r="AU966" s="65" t="n">
        <v>1.76312117615</v>
      </c>
      <c r="AV966" s="61" t="s">
        <v>7597</v>
      </c>
      <c r="AW966" s="61" t="s">
        <v>4070</v>
      </c>
      <c r="AY966" s="61" t="s">
        <v>7592</v>
      </c>
      <c r="AZ966" s="61" t="s">
        <v>7592</v>
      </c>
      <c r="BA966" s="61" t="s">
        <v>7592</v>
      </c>
      <c r="BB966" s="67" t="n">
        <v>0</v>
      </c>
      <c r="BE966" s="61" t="n">
        <v>238566</v>
      </c>
      <c r="BF966" s="61" t="s">
        <v>842</v>
      </c>
      <c r="BG966" s="61" t="s">
        <v>4084</v>
      </c>
      <c r="BH966" s="61" t="s">
        <v>4084</v>
      </c>
      <c r="BI966" s="61" t="s">
        <v>7592</v>
      </c>
      <c r="BJ966" s="61" t="s">
        <v>7592</v>
      </c>
      <c r="BL966" s="61" t="s">
        <v>7594</v>
      </c>
      <c r="BM966" s="61" t="s">
        <v>7594</v>
      </c>
      <c r="BN966" s="70" t="n">
        <v>250000</v>
      </c>
      <c r="BP966" s="68" t="n">
        <v>440000</v>
      </c>
      <c r="BQ966" s="68" t="n">
        <v>440000</v>
      </c>
      <c r="BR966" s="69" t="n">
        <v>250000</v>
      </c>
      <c r="BT966" s="63" t="n">
        <v>250</v>
      </c>
      <c r="BU966" s="68" t="n">
        <v>250000</v>
      </c>
    </row>
    <row r="967" customFormat="false" ht="15" hidden="true" customHeight="false" outlineLevel="0" collapsed="false">
      <c r="A967" s="61" t="s">
        <v>7604</v>
      </c>
      <c r="B967" s="61" t="s">
        <v>7605</v>
      </c>
      <c r="C967" s="62" t="n">
        <v>45291</v>
      </c>
      <c r="D967" s="62" t="n">
        <v>45291</v>
      </c>
      <c r="E967" s="61" t="s">
        <v>1259</v>
      </c>
      <c r="F967" s="61" t="s">
        <v>842</v>
      </c>
      <c r="G967" s="61" t="s">
        <v>7591</v>
      </c>
      <c r="H967" s="61" t="s">
        <v>7591</v>
      </c>
      <c r="I967" s="61" t="s">
        <v>7592</v>
      </c>
      <c r="J967" s="61" t="s">
        <v>1195</v>
      </c>
      <c r="K967" s="61" t="s">
        <v>1195</v>
      </c>
      <c r="L967" s="61" t="s">
        <v>1195</v>
      </c>
      <c r="N967" s="61" t="n">
        <v>1228347</v>
      </c>
      <c r="O967" s="61" t="s">
        <v>1262</v>
      </c>
      <c r="P967" s="61" t="s">
        <v>7593</v>
      </c>
      <c r="Q967" s="61" t="s">
        <v>7594</v>
      </c>
      <c r="R967" s="61" t="s">
        <v>7594</v>
      </c>
      <c r="S967" s="61" t="str">
        <f aca="false">IF(J967="Listed Option",MID(R967,3,9),MID(Q967,3,9))</f>
        <v>23282W605</v>
      </c>
      <c r="T967" s="61" t="str">
        <f aca="false">VLOOKUP(S967,'Output v4'!C:C,1,FALSE())</f>
        <v>23282W605</v>
      </c>
      <c r="U967" s="61" t="s">
        <v>109</v>
      </c>
      <c r="V967" s="61" t="s">
        <v>7595</v>
      </c>
      <c r="W967" s="61" t="s">
        <v>7596</v>
      </c>
      <c r="Y967" s="61" t="s">
        <v>7597</v>
      </c>
      <c r="Z967" s="61" t="s">
        <v>1304</v>
      </c>
      <c r="AA967" s="61" t="s">
        <v>1305</v>
      </c>
      <c r="AB967" s="63" t="n">
        <v>56300</v>
      </c>
      <c r="AC967" s="63" t="n">
        <v>56300</v>
      </c>
      <c r="AE967" s="61" t="n">
        <v>0</v>
      </c>
      <c r="AF967" s="64" t="n">
        <v>56300</v>
      </c>
      <c r="AG967" s="61" t="s">
        <v>689</v>
      </c>
      <c r="AH967" s="62" t="n">
        <v>45291</v>
      </c>
      <c r="AI967" s="65" t="n">
        <v>83.49</v>
      </c>
      <c r="AJ967" s="61" t="s">
        <v>3614</v>
      </c>
      <c r="AK967" s="65" t="n">
        <v>83.49</v>
      </c>
      <c r="AL967" s="65" t="n">
        <v>83.49</v>
      </c>
      <c r="AM967" s="66" t="n">
        <v>4700487</v>
      </c>
      <c r="AN967" s="66" t="n">
        <f aca="false">IF(J967="Listed Option",AF967*AL967,AM967)</f>
        <v>4700487</v>
      </c>
      <c r="AO967" s="61" t="s">
        <v>1267</v>
      </c>
      <c r="AP967" s="61" t="n">
        <v>1</v>
      </c>
      <c r="AQ967" s="61" t="n">
        <v>1</v>
      </c>
      <c r="AV967" s="61" t="s">
        <v>7597</v>
      </c>
      <c r="AW967" s="61" t="s">
        <v>4070</v>
      </c>
      <c r="AY967" s="61" t="s">
        <v>7592</v>
      </c>
      <c r="AZ967" s="61" t="s">
        <v>7592</v>
      </c>
      <c r="BA967" s="61" t="s">
        <v>7592</v>
      </c>
      <c r="BB967" s="67" t="n">
        <v>0</v>
      </c>
      <c r="BE967" s="61" t="n">
        <v>238575</v>
      </c>
      <c r="BF967" s="61" t="s">
        <v>842</v>
      </c>
      <c r="BG967" s="61" t="s">
        <v>4084</v>
      </c>
      <c r="BH967" s="61" t="s">
        <v>4084</v>
      </c>
      <c r="BI967" s="61" t="s">
        <v>7592</v>
      </c>
      <c r="BJ967" s="61" t="s">
        <v>7592</v>
      </c>
      <c r="BK967" s="61" t="s">
        <v>7592</v>
      </c>
      <c r="BL967" s="61" t="s">
        <v>7594</v>
      </c>
      <c r="BM967" s="61" t="s">
        <v>7594</v>
      </c>
      <c r="BN967" s="70" t="n">
        <v>4700487</v>
      </c>
      <c r="BO967" s="68" t="n">
        <v>4700487</v>
      </c>
      <c r="BP967" s="68" t="n">
        <v>4700487</v>
      </c>
      <c r="BQ967" s="68" t="n">
        <v>4700487</v>
      </c>
      <c r="BR967" s="69" t="n">
        <v>56300</v>
      </c>
      <c r="BU967" s="68" t="n">
        <v>56300</v>
      </c>
    </row>
    <row r="968" customFormat="false" ht="15" hidden="true" customHeight="false" outlineLevel="0" collapsed="false">
      <c r="A968" s="61" t="s">
        <v>7606</v>
      </c>
      <c r="B968" s="61" t="s">
        <v>7607</v>
      </c>
      <c r="C968" s="62" t="n">
        <v>45291</v>
      </c>
      <c r="D968" s="62" t="n">
        <v>45291</v>
      </c>
      <c r="E968" s="61" t="s">
        <v>1259</v>
      </c>
      <c r="F968" s="61" t="s">
        <v>842</v>
      </c>
      <c r="G968" s="61" t="s">
        <v>7591</v>
      </c>
      <c r="H968" s="61" t="s">
        <v>7591</v>
      </c>
      <c r="I968" s="61" t="s">
        <v>7592</v>
      </c>
      <c r="J968" s="61" t="s">
        <v>1195</v>
      </c>
      <c r="K968" s="61" t="s">
        <v>1195</v>
      </c>
      <c r="L968" s="61" t="s">
        <v>1195</v>
      </c>
      <c r="N968" s="61" t="n">
        <v>1228347</v>
      </c>
      <c r="O968" s="61" t="s">
        <v>1262</v>
      </c>
      <c r="P968" s="61" t="s">
        <v>7593</v>
      </c>
      <c r="Q968" s="61" t="s">
        <v>7594</v>
      </c>
      <c r="R968" s="61" t="s">
        <v>7594</v>
      </c>
      <c r="S968" s="61" t="str">
        <f aca="false">IF(J968="Listed Option",MID(R968,3,9),MID(Q968,3,9))</f>
        <v>23282W605</v>
      </c>
      <c r="T968" s="61" t="str">
        <f aca="false">VLOOKUP(S968,'Output v4'!C:C,1,FALSE())</f>
        <v>23282W605</v>
      </c>
      <c r="U968" s="61" t="s">
        <v>109</v>
      </c>
      <c r="V968" s="61" t="s">
        <v>7595</v>
      </c>
      <c r="W968" s="61" t="s">
        <v>7596</v>
      </c>
      <c r="Y968" s="61" t="s">
        <v>7597</v>
      </c>
      <c r="Z968" s="61" t="s">
        <v>4074</v>
      </c>
      <c r="AA968" s="61" t="s">
        <v>4075</v>
      </c>
      <c r="AB968" s="63" t="n">
        <v>-156385</v>
      </c>
      <c r="AC968" s="63" t="n">
        <v>-156385</v>
      </c>
      <c r="AE968" s="61" t="n">
        <v>0</v>
      </c>
      <c r="AF968" s="64" t="n">
        <v>-156385</v>
      </c>
      <c r="AG968" s="61" t="s">
        <v>1273</v>
      </c>
      <c r="AH968" s="62" t="n">
        <v>45291</v>
      </c>
      <c r="AI968" s="65" t="n">
        <v>83.49</v>
      </c>
      <c r="AJ968" s="61" t="s">
        <v>3614</v>
      </c>
      <c r="AK968" s="65" t="n">
        <v>83.49</v>
      </c>
      <c r="AL968" s="65" t="n">
        <v>83.49</v>
      </c>
      <c r="AM968" s="66" t="n">
        <v>-13056583.65</v>
      </c>
      <c r="AN968" s="66" t="n">
        <f aca="false">IF(J968="Listed Option",AF968*AL968,AM968)</f>
        <v>-13056583.65</v>
      </c>
      <c r="AO968" s="61" t="s">
        <v>1267</v>
      </c>
      <c r="AP968" s="61" t="n">
        <v>1</v>
      </c>
      <c r="AQ968" s="61" t="n">
        <v>1</v>
      </c>
      <c r="AV968" s="61" t="s">
        <v>7597</v>
      </c>
      <c r="AW968" s="61" t="s">
        <v>4070</v>
      </c>
      <c r="AY968" s="61" t="s">
        <v>7592</v>
      </c>
      <c r="AZ968" s="61" t="s">
        <v>7592</v>
      </c>
      <c r="BA968" s="61" t="s">
        <v>7592</v>
      </c>
      <c r="BB968" s="67" t="n">
        <v>0</v>
      </c>
      <c r="BE968" s="61" t="n">
        <v>241450</v>
      </c>
      <c r="BF968" s="61" t="s">
        <v>842</v>
      </c>
      <c r="BG968" s="61" t="s">
        <v>4084</v>
      </c>
      <c r="BH968" s="61" t="s">
        <v>4084</v>
      </c>
      <c r="BI968" s="61" t="s">
        <v>7592</v>
      </c>
      <c r="BJ968" s="61" t="s">
        <v>7592</v>
      </c>
      <c r="BK968" s="61" t="s">
        <v>7592</v>
      </c>
      <c r="BL968" s="61" t="s">
        <v>7594</v>
      </c>
      <c r="BM968" s="61" t="s">
        <v>7594</v>
      </c>
      <c r="BN968" s="70" t="n">
        <v>-13056583.65</v>
      </c>
      <c r="BO968" s="68" t="n">
        <v>-13056583.65</v>
      </c>
      <c r="BP968" s="68" t="n">
        <v>-13056583.65</v>
      </c>
      <c r="BQ968" s="68" t="n">
        <v>-13056583.65</v>
      </c>
      <c r="BR968" s="69" t="n">
        <v>-156385</v>
      </c>
      <c r="BU968" s="68" t="n">
        <v>156385</v>
      </c>
    </row>
    <row r="969" customFormat="false" ht="15" hidden="true" customHeight="false" outlineLevel="0" collapsed="false">
      <c r="A969" s="61" t="s">
        <v>7608</v>
      </c>
      <c r="B969" s="61" t="s">
        <v>7609</v>
      </c>
      <c r="C969" s="62" t="n">
        <v>45291</v>
      </c>
      <c r="D969" s="62" t="n">
        <v>45291</v>
      </c>
      <c r="E969" s="61" t="s">
        <v>1259</v>
      </c>
      <c r="F969" s="61" t="s">
        <v>842</v>
      </c>
      <c r="G969" s="61" t="s">
        <v>7600</v>
      </c>
      <c r="H969" s="61" t="s">
        <v>7591</v>
      </c>
      <c r="I969" s="61" t="s">
        <v>7592</v>
      </c>
      <c r="J969" s="61" t="s">
        <v>1199</v>
      </c>
      <c r="K969" s="61" t="s">
        <v>4543</v>
      </c>
      <c r="L969" s="61" t="s">
        <v>4543</v>
      </c>
      <c r="N969" s="61" t="n">
        <v>181457109</v>
      </c>
      <c r="O969" s="61" t="s">
        <v>1262</v>
      </c>
      <c r="P969" s="61" t="s">
        <v>7601</v>
      </c>
      <c r="Q969" s="61" t="s">
        <v>7602</v>
      </c>
      <c r="R969" s="61" t="s">
        <v>7594</v>
      </c>
      <c r="S969" s="61" t="str">
        <f aca="false">IF(J969="Listed Option",MID(R969,3,9),MID(Q969,3,9))</f>
        <v>23282WAC4</v>
      </c>
      <c r="T969" s="61" t="str">
        <f aca="false">VLOOKUP(S969,'Output v4'!C:C,1,FALSE())</f>
        <v>23282WAC4</v>
      </c>
      <c r="U969" s="61" t="s">
        <v>110</v>
      </c>
      <c r="V969" s="61" t="s">
        <v>7603</v>
      </c>
      <c r="Z969" s="61" t="s">
        <v>4074</v>
      </c>
      <c r="AA969" s="61" t="s">
        <v>4075</v>
      </c>
      <c r="AB969" s="63" t="n">
        <v>15000</v>
      </c>
      <c r="AC969" s="63" t="n">
        <v>15000000</v>
      </c>
      <c r="AE969" s="61" t="n">
        <v>1000</v>
      </c>
      <c r="AF969" s="64" t="n">
        <v>15000000</v>
      </c>
      <c r="AG969" s="61" t="s">
        <v>689</v>
      </c>
      <c r="AH969" s="62" t="n">
        <v>45291</v>
      </c>
      <c r="AI969" s="65" t="n">
        <v>1.76</v>
      </c>
      <c r="AJ969" s="61" t="s">
        <v>1266</v>
      </c>
      <c r="AK969" s="65" t="n">
        <v>1.76</v>
      </c>
      <c r="AL969" s="65" t="n">
        <v>83.49</v>
      </c>
      <c r="AM969" s="66" t="n">
        <v>26400000</v>
      </c>
      <c r="AN969" s="66" t="n">
        <f aca="false">IF(J969="Listed Option",AF969*AL969,AM969)</f>
        <v>26400000</v>
      </c>
      <c r="AO969" s="61" t="s">
        <v>1267</v>
      </c>
      <c r="AT969" s="62" t="n">
        <v>45289</v>
      </c>
      <c r="AU969" s="65" t="n">
        <v>1.76312117615</v>
      </c>
      <c r="AV969" s="61" t="s">
        <v>7597</v>
      </c>
      <c r="AW969" s="61" t="s">
        <v>4070</v>
      </c>
      <c r="AY969" s="61" t="s">
        <v>7592</v>
      </c>
      <c r="AZ969" s="61" t="s">
        <v>7592</v>
      </c>
      <c r="BA969" s="61" t="s">
        <v>7592</v>
      </c>
      <c r="BB969" s="67" t="n">
        <v>0</v>
      </c>
      <c r="BE969" s="61" t="n">
        <v>241450</v>
      </c>
      <c r="BF969" s="61" t="s">
        <v>842</v>
      </c>
      <c r="BG969" s="61" t="s">
        <v>4084</v>
      </c>
      <c r="BH969" s="61" t="s">
        <v>4084</v>
      </c>
      <c r="BI969" s="61" t="s">
        <v>7592</v>
      </c>
      <c r="BJ969" s="61" t="s">
        <v>7592</v>
      </c>
      <c r="BL969" s="61" t="s">
        <v>7594</v>
      </c>
      <c r="BM969" s="61" t="s">
        <v>7594</v>
      </c>
      <c r="BN969" s="70" t="n">
        <v>15000000</v>
      </c>
      <c r="BP969" s="68" t="n">
        <v>26400000</v>
      </c>
      <c r="BQ969" s="68" t="n">
        <v>26400000</v>
      </c>
      <c r="BR969" s="69" t="n">
        <v>15000000</v>
      </c>
      <c r="BT969" s="63" t="n">
        <v>15000</v>
      </c>
      <c r="BU969" s="68" t="n">
        <v>15000000</v>
      </c>
    </row>
    <row r="970" customFormat="false" ht="15" hidden="true" customHeight="false" outlineLevel="0" collapsed="false">
      <c r="A970" s="61" t="s">
        <v>7610</v>
      </c>
      <c r="B970" s="61" t="s">
        <v>7611</v>
      </c>
      <c r="C970" s="62" t="n">
        <v>45291</v>
      </c>
      <c r="D970" s="62" t="n">
        <v>45291</v>
      </c>
      <c r="E970" s="61" t="s">
        <v>1259</v>
      </c>
      <c r="F970" s="61" t="s">
        <v>7612</v>
      </c>
      <c r="G970" s="61" t="s">
        <v>7613</v>
      </c>
      <c r="H970" s="61" t="s">
        <v>7613</v>
      </c>
      <c r="I970" s="61" t="s">
        <v>7614</v>
      </c>
      <c r="J970" s="61" t="s">
        <v>1199</v>
      </c>
      <c r="K970" s="61" t="s">
        <v>4065</v>
      </c>
      <c r="L970" s="61" t="s">
        <v>4065</v>
      </c>
      <c r="N970" s="61" t="n">
        <v>139058647</v>
      </c>
      <c r="O970" s="61" t="s">
        <v>1262</v>
      </c>
      <c r="P970" s="61" t="s">
        <v>7615</v>
      </c>
      <c r="Q970" s="61" t="s">
        <v>7616</v>
      </c>
      <c r="R970" s="61" t="s">
        <v>7616</v>
      </c>
      <c r="S970" s="61" t="str">
        <f aca="false">IF(J970="Listed Option",MID(R970,3,9),MID(Q970,3,9))</f>
        <v>253393AG7</v>
      </c>
      <c r="T970" s="61" t="e">
        <f aca="false">VLOOKUP(S970,'Output v4'!C:C,1,FALSE())</f>
        <v>#N/A</v>
      </c>
      <c r="U970" s="61" t="s">
        <v>7617</v>
      </c>
      <c r="V970" s="61" t="s">
        <v>7618</v>
      </c>
      <c r="Z970" s="61" t="s">
        <v>1264</v>
      </c>
      <c r="AA970" s="61" t="s">
        <v>4126</v>
      </c>
      <c r="AB970" s="63" t="n">
        <v>3000</v>
      </c>
      <c r="AC970" s="63" t="n">
        <v>3000000</v>
      </c>
      <c r="AE970" s="61" t="n">
        <v>1000</v>
      </c>
      <c r="AF970" s="64" t="n">
        <v>3000000</v>
      </c>
      <c r="AG970" s="61" t="s">
        <v>689</v>
      </c>
      <c r="AH970" s="62" t="n">
        <v>45291</v>
      </c>
      <c r="AI970" s="65" t="n">
        <v>0.714255</v>
      </c>
      <c r="AJ970" s="61" t="s">
        <v>1266</v>
      </c>
      <c r="AK970" s="65" t="n">
        <v>0.714255</v>
      </c>
      <c r="AL970" s="65" t="n">
        <v>0.714255</v>
      </c>
      <c r="AM970" s="66" t="n">
        <v>2142765</v>
      </c>
      <c r="AN970" s="66" t="n">
        <f aca="false">IF(J970="Listed Option",AF970*AL970,AM970)</f>
        <v>2142765</v>
      </c>
      <c r="AO970" s="61" t="s">
        <v>1267</v>
      </c>
      <c r="AW970" s="61" t="s">
        <v>4070</v>
      </c>
      <c r="AY970" s="61" t="s">
        <v>7613</v>
      </c>
      <c r="BA970" s="61" t="s">
        <v>7613</v>
      </c>
      <c r="BB970" s="67" t="n">
        <v>166</v>
      </c>
      <c r="BE970" s="61" t="n">
        <v>238566</v>
      </c>
      <c r="BF970" s="61" t="s">
        <v>7612</v>
      </c>
      <c r="BG970" s="61" t="s">
        <v>4084</v>
      </c>
      <c r="BH970" s="61" t="s">
        <v>4084</v>
      </c>
      <c r="BI970" s="61" t="s">
        <v>7614</v>
      </c>
      <c r="BJ970" s="61" t="s">
        <v>7613</v>
      </c>
      <c r="BL970" s="61" t="s">
        <v>7616</v>
      </c>
      <c r="BM970" s="61" t="s">
        <v>7616</v>
      </c>
      <c r="BN970" s="70" t="n">
        <v>3000000</v>
      </c>
      <c r="BP970" s="68" t="n">
        <v>2142765</v>
      </c>
      <c r="BQ970" s="68" t="n">
        <v>2142765</v>
      </c>
      <c r="BR970" s="69" t="n">
        <v>3000000</v>
      </c>
      <c r="BS970" s="63" t="n">
        <v>3000</v>
      </c>
      <c r="BU970" s="68" t="n">
        <v>3000000</v>
      </c>
    </row>
    <row r="971" customFormat="false" ht="15" hidden="true" customHeight="false" outlineLevel="0" collapsed="false">
      <c r="A971" s="61" t="s">
        <v>7619</v>
      </c>
      <c r="B971" s="61" t="s">
        <v>7620</v>
      </c>
      <c r="C971" s="62" t="n">
        <v>45291</v>
      </c>
      <c r="D971" s="62" t="n">
        <v>45291</v>
      </c>
      <c r="E971" s="61" t="s">
        <v>1259</v>
      </c>
      <c r="F971" s="61" t="s">
        <v>7612</v>
      </c>
      <c r="G971" s="61" t="s">
        <v>7613</v>
      </c>
      <c r="H971" s="61" t="s">
        <v>7613</v>
      </c>
      <c r="I971" s="61" t="s">
        <v>7614</v>
      </c>
      <c r="J971" s="61" t="s">
        <v>1199</v>
      </c>
      <c r="K971" s="61" t="s">
        <v>4065</v>
      </c>
      <c r="L971" s="61" t="s">
        <v>4065</v>
      </c>
      <c r="N971" s="61" t="n">
        <v>139058647</v>
      </c>
      <c r="O971" s="61" t="s">
        <v>1262</v>
      </c>
      <c r="P971" s="61" t="s">
        <v>7615</v>
      </c>
      <c r="Q971" s="61" t="s">
        <v>7616</v>
      </c>
      <c r="R971" s="61" t="s">
        <v>7616</v>
      </c>
      <c r="S971" s="61" t="str">
        <f aca="false">IF(J971="Listed Option",MID(R971,3,9),MID(Q971,3,9))</f>
        <v>253393AG7</v>
      </c>
      <c r="T971" s="61" t="e">
        <f aca="false">VLOOKUP(S971,'Output v4'!C:C,1,FALSE())</f>
        <v>#N/A</v>
      </c>
      <c r="U971" s="61" t="s">
        <v>7617</v>
      </c>
      <c r="V971" s="61" t="s">
        <v>7618</v>
      </c>
      <c r="Z971" s="61" t="s">
        <v>1304</v>
      </c>
      <c r="AA971" s="61" t="s">
        <v>1305</v>
      </c>
      <c r="AB971" s="63" t="n">
        <v>1250</v>
      </c>
      <c r="AC971" s="63" t="n">
        <v>1250000</v>
      </c>
      <c r="AE971" s="61" t="n">
        <v>1000</v>
      </c>
      <c r="AF971" s="64" t="n">
        <v>1250000</v>
      </c>
      <c r="AG971" s="61" t="s">
        <v>689</v>
      </c>
      <c r="AH971" s="62" t="n">
        <v>45291</v>
      </c>
      <c r="AI971" s="65" t="n">
        <v>0.714255</v>
      </c>
      <c r="AJ971" s="61" t="s">
        <v>1266</v>
      </c>
      <c r="AK971" s="65" t="n">
        <v>0.714255</v>
      </c>
      <c r="AL971" s="65" t="n">
        <v>0.714255</v>
      </c>
      <c r="AM971" s="66" t="n">
        <v>892818.75</v>
      </c>
      <c r="AN971" s="66" t="n">
        <f aca="false">IF(J971="Listed Option",AF971*AL971,AM971)</f>
        <v>892818.75</v>
      </c>
      <c r="AO971" s="61" t="s">
        <v>1267</v>
      </c>
      <c r="AW971" s="61" t="s">
        <v>4070</v>
      </c>
      <c r="AY971" s="61" t="s">
        <v>7613</v>
      </c>
      <c r="BA971" s="61" t="s">
        <v>7613</v>
      </c>
      <c r="BB971" s="67" t="n">
        <v>166</v>
      </c>
      <c r="BE971" s="61" t="n">
        <v>238575</v>
      </c>
      <c r="BF971" s="61" t="s">
        <v>7612</v>
      </c>
      <c r="BG971" s="61" t="s">
        <v>4084</v>
      </c>
      <c r="BH971" s="61" t="s">
        <v>4084</v>
      </c>
      <c r="BI971" s="61" t="s">
        <v>7614</v>
      </c>
      <c r="BJ971" s="61" t="s">
        <v>7613</v>
      </c>
      <c r="BL971" s="61" t="s">
        <v>7616</v>
      </c>
      <c r="BM971" s="61" t="s">
        <v>7616</v>
      </c>
      <c r="BN971" s="70" t="n">
        <v>1250000</v>
      </c>
      <c r="BP971" s="68" t="n">
        <v>892818.75</v>
      </c>
      <c r="BQ971" s="68" t="n">
        <v>892818.75</v>
      </c>
      <c r="BR971" s="69" t="n">
        <v>1250000</v>
      </c>
      <c r="BS971" s="63" t="n">
        <v>1250</v>
      </c>
      <c r="BU971" s="68" t="n">
        <v>1250000</v>
      </c>
    </row>
    <row r="972" customFormat="false" ht="15" hidden="true" customHeight="false" outlineLevel="0" collapsed="false">
      <c r="A972" s="61" t="s">
        <v>7621</v>
      </c>
      <c r="B972" s="61" t="s">
        <v>7622</v>
      </c>
      <c r="C972" s="62" t="n">
        <v>45291</v>
      </c>
      <c r="D972" s="62" t="n">
        <v>45291</v>
      </c>
      <c r="E972" s="61" t="s">
        <v>1259</v>
      </c>
      <c r="F972" s="61" t="s">
        <v>7612</v>
      </c>
      <c r="G972" s="61" t="s">
        <v>7613</v>
      </c>
      <c r="H972" s="61" t="s">
        <v>7613</v>
      </c>
      <c r="I972" s="61" t="s">
        <v>7614</v>
      </c>
      <c r="J972" s="61" t="s">
        <v>1199</v>
      </c>
      <c r="K972" s="61" t="s">
        <v>4065</v>
      </c>
      <c r="L972" s="61" t="s">
        <v>4065</v>
      </c>
      <c r="N972" s="61" t="n">
        <v>139058647</v>
      </c>
      <c r="O972" s="61" t="s">
        <v>1262</v>
      </c>
      <c r="P972" s="61" t="s">
        <v>7615</v>
      </c>
      <c r="Q972" s="61" t="s">
        <v>7616</v>
      </c>
      <c r="R972" s="61" t="s">
        <v>7616</v>
      </c>
      <c r="S972" s="61" t="str">
        <f aca="false">IF(J972="Listed Option",MID(R972,3,9),MID(Q972,3,9))</f>
        <v>253393AG7</v>
      </c>
      <c r="T972" s="61" t="e">
        <f aca="false">VLOOKUP(S972,'Output v4'!C:C,1,FALSE())</f>
        <v>#N/A</v>
      </c>
      <c r="U972" s="61" t="s">
        <v>7617</v>
      </c>
      <c r="V972" s="61" t="s">
        <v>7618</v>
      </c>
      <c r="Z972" s="61" t="s">
        <v>4029</v>
      </c>
      <c r="AA972" s="61" t="s">
        <v>4117</v>
      </c>
      <c r="AB972" s="63" t="n">
        <v>8826</v>
      </c>
      <c r="AC972" s="63" t="n">
        <v>8826000</v>
      </c>
      <c r="AE972" s="61" t="n">
        <v>1000</v>
      </c>
      <c r="AF972" s="64" t="n">
        <v>8826000</v>
      </c>
      <c r="AG972" s="61" t="s">
        <v>689</v>
      </c>
      <c r="AH972" s="62" t="n">
        <v>45291</v>
      </c>
      <c r="AI972" s="65" t="n">
        <v>0.714255</v>
      </c>
      <c r="AJ972" s="61" t="s">
        <v>1266</v>
      </c>
      <c r="AK972" s="65" t="n">
        <v>0.714255</v>
      </c>
      <c r="AL972" s="65" t="n">
        <v>0.714255</v>
      </c>
      <c r="AM972" s="66" t="n">
        <v>6304014.63</v>
      </c>
      <c r="AN972" s="66" t="n">
        <f aca="false">IF(J972="Listed Option",AF972*AL972,AM972)</f>
        <v>6304014.63</v>
      </c>
      <c r="AO972" s="61" t="s">
        <v>1267</v>
      </c>
      <c r="AW972" s="61" t="s">
        <v>4070</v>
      </c>
      <c r="AY972" s="61" t="s">
        <v>7613</v>
      </c>
      <c r="BA972" s="61" t="s">
        <v>7613</v>
      </c>
      <c r="BB972" s="67" t="n">
        <v>166</v>
      </c>
      <c r="BE972" s="61" t="n">
        <v>238587</v>
      </c>
      <c r="BF972" s="61" t="s">
        <v>7612</v>
      </c>
      <c r="BG972" s="61" t="s">
        <v>4084</v>
      </c>
      <c r="BH972" s="61" t="s">
        <v>4084</v>
      </c>
      <c r="BI972" s="61" t="s">
        <v>7614</v>
      </c>
      <c r="BJ972" s="61" t="s">
        <v>7613</v>
      </c>
      <c r="BL972" s="61" t="s">
        <v>7616</v>
      </c>
      <c r="BM972" s="61" t="s">
        <v>7616</v>
      </c>
      <c r="BN972" s="70" t="n">
        <v>8826000</v>
      </c>
      <c r="BP972" s="68" t="n">
        <v>6304014.63</v>
      </c>
      <c r="BQ972" s="68" t="n">
        <v>6304014.63</v>
      </c>
      <c r="BR972" s="69" t="n">
        <v>8826000</v>
      </c>
      <c r="BS972" s="63" t="n">
        <v>8826</v>
      </c>
      <c r="BU972" s="68" t="n">
        <v>8826000</v>
      </c>
    </row>
    <row r="973" customFormat="false" ht="15" hidden="true" customHeight="false" outlineLevel="0" collapsed="false">
      <c r="A973" s="61" t="s">
        <v>7623</v>
      </c>
      <c r="B973" s="61" t="s">
        <v>7624</v>
      </c>
      <c r="C973" s="62" t="n">
        <v>45291</v>
      </c>
      <c r="D973" s="62" t="n">
        <v>45291</v>
      </c>
      <c r="E973" s="61" t="s">
        <v>1259</v>
      </c>
      <c r="F973" s="61" t="s">
        <v>7612</v>
      </c>
      <c r="G973" s="61" t="s">
        <v>7613</v>
      </c>
      <c r="H973" s="61" t="s">
        <v>7613</v>
      </c>
      <c r="I973" s="61" t="s">
        <v>7614</v>
      </c>
      <c r="J973" s="61" t="s">
        <v>1199</v>
      </c>
      <c r="K973" s="61" t="s">
        <v>4065</v>
      </c>
      <c r="L973" s="61" t="s">
        <v>4065</v>
      </c>
      <c r="N973" s="61" t="n">
        <v>139058647</v>
      </c>
      <c r="O973" s="61" t="s">
        <v>1262</v>
      </c>
      <c r="P973" s="61" t="s">
        <v>7615</v>
      </c>
      <c r="Q973" s="61" t="s">
        <v>7616</v>
      </c>
      <c r="R973" s="61" t="s">
        <v>7616</v>
      </c>
      <c r="S973" s="61" t="str">
        <f aca="false">IF(J973="Listed Option",MID(R973,3,9),MID(Q973,3,9))</f>
        <v>253393AG7</v>
      </c>
      <c r="T973" s="61" t="e">
        <f aca="false">VLOOKUP(S973,'Output v4'!C:C,1,FALSE())</f>
        <v>#N/A</v>
      </c>
      <c r="U973" s="61" t="s">
        <v>7617</v>
      </c>
      <c r="V973" s="61" t="s">
        <v>7618</v>
      </c>
      <c r="Z973" s="61" t="s">
        <v>4074</v>
      </c>
      <c r="AA973" s="61" t="s">
        <v>4075</v>
      </c>
      <c r="AB973" s="63" t="n">
        <v>5000</v>
      </c>
      <c r="AC973" s="63" t="n">
        <v>5000000</v>
      </c>
      <c r="AE973" s="61" t="n">
        <v>1000</v>
      </c>
      <c r="AF973" s="64" t="n">
        <v>5000000</v>
      </c>
      <c r="AG973" s="61" t="s">
        <v>689</v>
      </c>
      <c r="AH973" s="62" t="n">
        <v>45291</v>
      </c>
      <c r="AI973" s="65" t="n">
        <v>0.714255</v>
      </c>
      <c r="AJ973" s="61" t="s">
        <v>1266</v>
      </c>
      <c r="AK973" s="65" t="n">
        <v>0.714255</v>
      </c>
      <c r="AL973" s="65" t="n">
        <v>0.714255</v>
      </c>
      <c r="AM973" s="66" t="n">
        <v>3571275</v>
      </c>
      <c r="AN973" s="66" t="n">
        <f aca="false">IF(J973="Listed Option",AF973*AL973,AM973)</f>
        <v>3571275</v>
      </c>
      <c r="AO973" s="61" t="s">
        <v>1267</v>
      </c>
      <c r="AW973" s="61" t="s">
        <v>4070</v>
      </c>
      <c r="AY973" s="61" t="s">
        <v>7613</v>
      </c>
      <c r="BA973" s="61" t="s">
        <v>7613</v>
      </c>
      <c r="BB973" s="67" t="n">
        <v>166</v>
      </c>
      <c r="BE973" s="61" t="n">
        <v>241450</v>
      </c>
      <c r="BF973" s="61" t="s">
        <v>7612</v>
      </c>
      <c r="BG973" s="61" t="s">
        <v>4084</v>
      </c>
      <c r="BH973" s="61" t="s">
        <v>4084</v>
      </c>
      <c r="BI973" s="61" t="s">
        <v>7614</v>
      </c>
      <c r="BJ973" s="61" t="s">
        <v>7613</v>
      </c>
      <c r="BL973" s="61" t="s">
        <v>7616</v>
      </c>
      <c r="BM973" s="61" t="s">
        <v>7616</v>
      </c>
      <c r="BN973" s="70" t="n">
        <v>5000000</v>
      </c>
      <c r="BP973" s="68" t="n">
        <v>3571275</v>
      </c>
      <c r="BQ973" s="68" t="n">
        <v>3571275</v>
      </c>
      <c r="BR973" s="69" t="n">
        <v>5000000</v>
      </c>
      <c r="BS973" s="63" t="n">
        <v>5000</v>
      </c>
      <c r="BU973" s="68" t="n">
        <v>5000000</v>
      </c>
    </row>
    <row r="974" customFormat="false" ht="15" hidden="true" customHeight="false" outlineLevel="0" collapsed="false">
      <c r="A974" s="61" t="s">
        <v>7625</v>
      </c>
      <c r="B974" s="61" t="s">
        <v>7626</v>
      </c>
      <c r="C974" s="62" t="n">
        <v>45291</v>
      </c>
      <c r="D974" s="62" t="n">
        <v>45291</v>
      </c>
      <c r="E974" s="61" t="s">
        <v>1259</v>
      </c>
      <c r="F974" s="61" t="s">
        <v>854</v>
      </c>
      <c r="G974" s="61" t="s">
        <v>7627</v>
      </c>
      <c r="H974" s="61" t="s">
        <v>7627</v>
      </c>
      <c r="I974" s="61" t="s">
        <v>7628</v>
      </c>
      <c r="J974" s="61" t="s">
        <v>1195</v>
      </c>
      <c r="K974" s="61" t="s">
        <v>1195</v>
      </c>
      <c r="L974" s="61" t="s">
        <v>1195</v>
      </c>
      <c r="N974" s="61" t="n">
        <v>128960</v>
      </c>
      <c r="O974" s="61" t="s">
        <v>1262</v>
      </c>
      <c r="P974" s="61" t="s">
        <v>7629</v>
      </c>
      <c r="Q974" s="61" t="s">
        <v>7630</v>
      </c>
      <c r="R974" s="61" t="s">
        <v>7630</v>
      </c>
      <c r="S974" s="61" t="str">
        <f aca="false">IF(J974="Listed Option",MID(R974,3,9),MID(Q974,3,9))</f>
        <v>23331A109</v>
      </c>
      <c r="T974" s="61" t="str">
        <f aca="false">VLOOKUP(S974,'Output v4'!C:C,1,FALSE())</f>
        <v>23331A109</v>
      </c>
      <c r="U974" s="61" t="s">
        <v>111</v>
      </c>
      <c r="V974" s="61" t="s">
        <v>7631</v>
      </c>
      <c r="W974" s="61" t="s">
        <v>7628</v>
      </c>
      <c r="Y974" s="61" t="s">
        <v>7632</v>
      </c>
      <c r="Z974" s="61" t="s">
        <v>1304</v>
      </c>
      <c r="AA974" s="61" t="s">
        <v>1305</v>
      </c>
      <c r="AB974" s="63" t="n">
        <v>-10474</v>
      </c>
      <c r="AC974" s="63" t="n">
        <v>-10474</v>
      </c>
      <c r="AE974" s="61" t="n">
        <v>0</v>
      </c>
      <c r="AF974" s="64" t="n">
        <v>-10474</v>
      </c>
      <c r="AG974" s="61" t="s">
        <v>1273</v>
      </c>
      <c r="AH974" s="62" t="n">
        <v>45291</v>
      </c>
      <c r="AI974" s="65" t="n">
        <v>151.98</v>
      </c>
      <c r="AJ974" s="61" t="s">
        <v>3614</v>
      </c>
      <c r="AK974" s="65" t="n">
        <v>151.98</v>
      </c>
      <c r="AL974" s="65" t="n">
        <v>151.98</v>
      </c>
      <c r="AM974" s="66" t="n">
        <v>-1591838.52</v>
      </c>
      <c r="AN974" s="66" t="n">
        <f aca="false">IF(J974="Listed Option",AF974*AL974,AM974)</f>
        <v>-1591838.52</v>
      </c>
      <c r="AO974" s="61" t="s">
        <v>1267</v>
      </c>
      <c r="AP974" s="61" t="n">
        <v>1</v>
      </c>
      <c r="AQ974" s="61" t="n">
        <v>1</v>
      </c>
      <c r="AV974" s="61" t="s">
        <v>7632</v>
      </c>
      <c r="AW974" s="61" t="s">
        <v>4070</v>
      </c>
      <c r="AY974" s="61" t="s">
        <v>7628</v>
      </c>
      <c r="AZ974" s="61" t="s">
        <v>7628</v>
      </c>
      <c r="BA974" s="61" t="s">
        <v>7628</v>
      </c>
      <c r="BB974" s="67" t="n">
        <v>0</v>
      </c>
      <c r="BE974" s="61" t="n">
        <v>238575</v>
      </c>
      <c r="BF974" s="61" t="s">
        <v>854</v>
      </c>
      <c r="BG974" s="61" t="s">
        <v>4084</v>
      </c>
      <c r="BH974" s="61" t="s">
        <v>4084</v>
      </c>
      <c r="BI974" s="61" t="s">
        <v>7628</v>
      </c>
      <c r="BJ974" s="61" t="s">
        <v>7628</v>
      </c>
      <c r="BK974" s="61" t="s">
        <v>7628</v>
      </c>
      <c r="BL974" s="61" t="s">
        <v>7630</v>
      </c>
      <c r="BM974" s="61" t="s">
        <v>7630</v>
      </c>
      <c r="BN974" s="70" t="n">
        <v>-1591838.52</v>
      </c>
      <c r="BO974" s="68" t="n">
        <v>-1591838.52</v>
      </c>
      <c r="BP974" s="68" t="n">
        <v>-1591838.52</v>
      </c>
      <c r="BQ974" s="68" t="n">
        <v>-1591838.52</v>
      </c>
      <c r="BR974" s="69" t="n">
        <v>-10474</v>
      </c>
      <c r="BU974" s="68" t="n">
        <v>10474</v>
      </c>
    </row>
    <row r="975" customFormat="false" ht="15" hidden="true" customHeight="false" outlineLevel="0" collapsed="false">
      <c r="A975" s="61" t="s">
        <v>7633</v>
      </c>
      <c r="B975" s="61" t="s">
        <v>7634</v>
      </c>
      <c r="C975" s="62" t="n">
        <v>45291</v>
      </c>
      <c r="D975" s="62" t="n">
        <v>45291</v>
      </c>
      <c r="E975" s="61" t="s">
        <v>1259</v>
      </c>
      <c r="F975" s="61" t="s">
        <v>854</v>
      </c>
      <c r="G975" s="61" t="s">
        <v>7635</v>
      </c>
      <c r="H975" s="61" t="s">
        <v>7627</v>
      </c>
      <c r="I975" s="61" t="s">
        <v>7628</v>
      </c>
      <c r="J975" s="61" t="s">
        <v>1196</v>
      </c>
      <c r="K975" s="61" t="s">
        <v>4088</v>
      </c>
      <c r="L975" s="61" t="s">
        <v>4089</v>
      </c>
      <c r="M975" s="61" t="s">
        <v>1197</v>
      </c>
      <c r="N975" s="61" t="n">
        <v>133560149</v>
      </c>
      <c r="O975" s="61" t="s">
        <v>1262</v>
      </c>
      <c r="P975" s="61" t="s">
        <v>7636</v>
      </c>
      <c r="R975" s="61" t="s">
        <v>7630</v>
      </c>
      <c r="S975" s="61" t="str">
        <f aca="false">IF(J975="Listed Option",MID(R975,3,9),MID(Q975,3,9))</f>
        <v>23331A109</v>
      </c>
      <c r="T975" s="61" t="str">
        <f aca="false">VLOOKUP(S975,'Output v4'!C:C,1,FALSE())</f>
        <v>23331A109</v>
      </c>
      <c r="W975" s="61" t="s">
        <v>7637</v>
      </c>
      <c r="X975" s="61" t="s">
        <v>7638</v>
      </c>
      <c r="Y975" s="61" t="s">
        <v>7639</v>
      </c>
      <c r="Z975" s="61" t="s">
        <v>1304</v>
      </c>
      <c r="AA975" s="61" t="s">
        <v>1305</v>
      </c>
      <c r="AB975" s="63" t="n">
        <v>37</v>
      </c>
      <c r="AC975" s="63" t="n">
        <v>37</v>
      </c>
      <c r="AD975" s="61" t="n">
        <v>100</v>
      </c>
      <c r="AE975" s="61" t="n">
        <v>0</v>
      </c>
      <c r="AF975" s="64" t="n">
        <v>3700</v>
      </c>
      <c r="AG975" s="61" t="s">
        <v>689</v>
      </c>
      <c r="AH975" s="62" t="n">
        <v>45291</v>
      </c>
      <c r="AI975" s="65" t="n">
        <v>0.075</v>
      </c>
      <c r="AJ975" s="61" t="s">
        <v>1266</v>
      </c>
      <c r="AK975" s="65" t="n">
        <v>0.075</v>
      </c>
      <c r="AL975" s="65" t="n">
        <v>151.98</v>
      </c>
      <c r="AM975" s="66" t="n">
        <v>277.5</v>
      </c>
      <c r="AN975" s="66" t="n">
        <f aca="false">IF(J975="Listed Option",AF975*AL975,AM975)</f>
        <v>562326</v>
      </c>
      <c r="AO975" s="61" t="s">
        <v>1267</v>
      </c>
      <c r="AP975" s="61" t="n">
        <v>100</v>
      </c>
      <c r="AQ975" s="61" t="n">
        <v>100</v>
      </c>
      <c r="AV975" s="61" t="s">
        <v>7632</v>
      </c>
      <c r="AW975" s="61" t="s">
        <v>4070</v>
      </c>
      <c r="AY975" s="61" t="s">
        <v>7628</v>
      </c>
      <c r="AZ975" s="61" t="s">
        <v>7628</v>
      </c>
      <c r="BA975" s="61" t="s">
        <v>7628</v>
      </c>
      <c r="BB975" s="67" t="n">
        <v>0</v>
      </c>
      <c r="BE975" s="61" t="n">
        <v>238575</v>
      </c>
      <c r="BG975" s="61" t="s">
        <v>4084</v>
      </c>
      <c r="BJ975" s="61" t="s">
        <v>7628</v>
      </c>
      <c r="BL975" s="61" t="s">
        <v>7630</v>
      </c>
      <c r="BM975" s="61" t="s">
        <v>7630</v>
      </c>
      <c r="BN975" s="70" t="n">
        <v>-562326</v>
      </c>
      <c r="BO975" s="68" t="n">
        <v>562326</v>
      </c>
      <c r="BP975" s="68" t="n">
        <v>2.775</v>
      </c>
      <c r="BQ975" s="68" t="n">
        <v>2.775</v>
      </c>
      <c r="BR975" s="69" t="n">
        <v>37</v>
      </c>
      <c r="BS975" s="63" t="n">
        <v>37</v>
      </c>
      <c r="BU975" s="68" t="n">
        <v>37</v>
      </c>
    </row>
    <row r="976" customFormat="false" ht="15" hidden="true" customHeight="false" outlineLevel="0" collapsed="false">
      <c r="A976" s="61" t="s">
        <v>7640</v>
      </c>
      <c r="B976" s="61" t="s">
        <v>7641</v>
      </c>
      <c r="C976" s="62" t="n">
        <v>45291</v>
      </c>
      <c r="D976" s="62" t="n">
        <v>45291</v>
      </c>
      <c r="E976" s="61" t="s">
        <v>1259</v>
      </c>
      <c r="F976" s="61" t="s">
        <v>854</v>
      </c>
      <c r="G976" s="61" t="s">
        <v>7642</v>
      </c>
      <c r="H976" s="61" t="s">
        <v>7627</v>
      </c>
      <c r="I976" s="61" t="s">
        <v>7628</v>
      </c>
      <c r="J976" s="61" t="s">
        <v>1196</v>
      </c>
      <c r="K976" s="61" t="s">
        <v>4088</v>
      </c>
      <c r="L976" s="61" t="s">
        <v>4277</v>
      </c>
      <c r="M976" s="61" t="s">
        <v>1198</v>
      </c>
      <c r="N976" s="61" t="n">
        <v>136705097</v>
      </c>
      <c r="O976" s="61" t="s">
        <v>1262</v>
      </c>
      <c r="P976" s="61" t="s">
        <v>7643</v>
      </c>
      <c r="R976" s="61" t="s">
        <v>7630</v>
      </c>
      <c r="S976" s="61" t="str">
        <f aca="false">IF(J976="Listed Option",MID(R976,3,9),MID(Q976,3,9))</f>
        <v>23331A109</v>
      </c>
      <c r="T976" s="61" t="str">
        <f aca="false">VLOOKUP(S976,'Output v4'!C:C,1,FALSE())</f>
        <v>23331A109</v>
      </c>
      <c r="W976" s="61" t="s">
        <v>7644</v>
      </c>
      <c r="X976" s="61" t="s">
        <v>7645</v>
      </c>
      <c r="Y976" s="61" t="s">
        <v>7646</v>
      </c>
      <c r="Z976" s="61" t="s">
        <v>1304</v>
      </c>
      <c r="AA976" s="61" t="s">
        <v>1305</v>
      </c>
      <c r="AB976" s="63" t="n">
        <v>37</v>
      </c>
      <c r="AC976" s="63" t="n">
        <v>37</v>
      </c>
      <c r="AD976" s="61" t="n">
        <v>100</v>
      </c>
      <c r="AE976" s="61" t="n">
        <v>0</v>
      </c>
      <c r="AF976" s="64" t="n">
        <v>3700</v>
      </c>
      <c r="AG976" s="61" t="s">
        <v>689</v>
      </c>
      <c r="AH976" s="62" t="n">
        <v>45291</v>
      </c>
      <c r="AI976" s="65" t="n">
        <v>5</v>
      </c>
      <c r="AJ976" s="61" t="s">
        <v>1266</v>
      </c>
      <c r="AK976" s="65" t="n">
        <v>5</v>
      </c>
      <c r="AL976" s="65" t="n">
        <v>151.98</v>
      </c>
      <c r="AM976" s="66" t="n">
        <v>18500</v>
      </c>
      <c r="AN976" s="66" t="n">
        <f aca="false">IF(J976="Listed Option",AF976*AL976,AM976)</f>
        <v>562326</v>
      </c>
      <c r="AO976" s="61" t="s">
        <v>1267</v>
      </c>
      <c r="AP976" s="61" t="n">
        <v>100</v>
      </c>
      <c r="AQ976" s="61" t="n">
        <v>100</v>
      </c>
      <c r="AV976" s="61" t="s">
        <v>7632</v>
      </c>
      <c r="AW976" s="61" t="s">
        <v>4070</v>
      </c>
      <c r="AY976" s="61" t="s">
        <v>7628</v>
      </c>
      <c r="AZ976" s="61" t="s">
        <v>7628</v>
      </c>
      <c r="BA976" s="61" t="s">
        <v>7628</v>
      </c>
      <c r="BB976" s="67" t="n">
        <v>0</v>
      </c>
      <c r="BE976" s="61" t="n">
        <v>238575</v>
      </c>
      <c r="BG976" s="61" t="s">
        <v>4084</v>
      </c>
      <c r="BJ976" s="61" t="s">
        <v>7628</v>
      </c>
      <c r="BL976" s="61" t="s">
        <v>7630</v>
      </c>
      <c r="BM976" s="61" t="s">
        <v>7630</v>
      </c>
      <c r="BN976" s="70" t="n">
        <v>562326</v>
      </c>
      <c r="BO976" s="68" t="n">
        <v>562326</v>
      </c>
      <c r="BP976" s="68" t="n">
        <v>185</v>
      </c>
      <c r="BQ976" s="68" t="n">
        <v>185</v>
      </c>
      <c r="BR976" s="69" t="n">
        <v>37</v>
      </c>
      <c r="BS976" s="63" t="n">
        <v>37</v>
      </c>
      <c r="BU976" s="68" t="n">
        <v>37</v>
      </c>
    </row>
    <row r="977" customFormat="false" ht="15" hidden="true" customHeight="false" outlineLevel="0" collapsed="false">
      <c r="A977" s="61" t="s">
        <v>7647</v>
      </c>
      <c r="B977" s="61" t="s">
        <v>7648</v>
      </c>
      <c r="C977" s="62" t="n">
        <v>45291</v>
      </c>
      <c r="D977" s="62" t="n">
        <v>45291</v>
      </c>
      <c r="E977" s="61" t="s">
        <v>1259</v>
      </c>
      <c r="F977" s="61" t="s">
        <v>854</v>
      </c>
      <c r="G977" s="61" t="s">
        <v>7649</v>
      </c>
      <c r="H977" s="61" t="s">
        <v>7627</v>
      </c>
      <c r="I977" s="61" t="s">
        <v>7628</v>
      </c>
      <c r="J977" s="61" t="s">
        <v>1196</v>
      </c>
      <c r="K977" s="61" t="s">
        <v>4088</v>
      </c>
      <c r="L977" s="61" t="s">
        <v>4089</v>
      </c>
      <c r="M977" s="61" t="s">
        <v>1197</v>
      </c>
      <c r="N977" s="61" t="n">
        <v>180309682</v>
      </c>
      <c r="O977" s="61" t="s">
        <v>1262</v>
      </c>
      <c r="P977" s="61" t="s">
        <v>7650</v>
      </c>
      <c r="R977" s="61" t="s">
        <v>7630</v>
      </c>
      <c r="S977" s="61" t="str">
        <f aca="false">IF(J977="Listed Option",MID(R977,3,9),MID(Q977,3,9))</f>
        <v>23331A109</v>
      </c>
      <c r="T977" s="61" t="str">
        <f aca="false">VLOOKUP(S977,'Output v4'!C:C,1,FALSE())</f>
        <v>23331A109</v>
      </c>
      <c r="W977" s="61" t="s">
        <v>7651</v>
      </c>
      <c r="X977" s="61" t="s">
        <v>7652</v>
      </c>
      <c r="Y977" s="61" t="s">
        <v>7653</v>
      </c>
      <c r="Z977" s="61" t="s">
        <v>1304</v>
      </c>
      <c r="AA977" s="61" t="s">
        <v>1305</v>
      </c>
      <c r="AB977" s="63" t="n">
        <v>500</v>
      </c>
      <c r="AC977" s="63" t="n">
        <v>500</v>
      </c>
      <c r="AD977" s="61" t="n">
        <v>100</v>
      </c>
      <c r="AE977" s="61" t="n">
        <v>0</v>
      </c>
      <c r="AF977" s="64" t="n">
        <v>50000</v>
      </c>
      <c r="AG977" s="61" t="s">
        <v>689</v>
      </c>
      <c r="AH977" s="62" t="n">
        <v>45291</v>
      </c>
      <c r="AI977" s="65" t="n">
        <v>0.35</v>
      </c>
      <c r="AJ977" s="61" t="s">
        <v>1266</v>
      </c>
      <c r="AK977" s="65" t="n">
        <v>0.35</v>
      </c>
      <c r="AL977" s="65" t="n">
        <v>151.98</v>
      </c>
      <c r="AM977" s="66" t="n">
        <v>17500</v>
      </c>
      <c r="AN977" s="66" t="n">
        <f aca="false">IF(J977="Listed Option",AF977*AL977,AM977)</f>
        <v>7599000</v>
      </c>
      <c r="AO977" s="61" t="s">
        <v>1267</v>
      </c>
      <c r="AP977" s="61" t="n">
        <v>100</v>
      </c>
      <c r="AQ977" s="61" t="n">
        <v>100</v>
      </c>
      <c r="AV977" s="61" t="s">
        <v>7632</v>
      </c>
      <c r="AW977" s="61" t="s">
        <v>4070</v>
      </c>
      <c r="AY977" s="61" t="s">
        <v>7628</v>
      </c>
      <c r="AZ977" s="61" t="s">
        <v>7628</v>
      </c>
      <c r="BA977" s="61" t="s">
        <v>7628</v>
      </c>
      <c r="BB977" s="67" t="n">
        <v>0</v>
      </c>
      <c r="BE977" s="61" t="n">
        <v>238575</v>
      </c>
      <c r="BG977" s="61" t="s">
        <v>4084</v>
      </c>
      <c r="BJ977" s="61" t="s">
        <v>7628</v>
      </c>
      <c r="BL977" s="61" t="s">
        <v>7630</v>
      </c>
      <c r="BM977" s="61" t="s">
        <v>7630</v>
      </c>
      <c r="BN977" s="70" t="n">
        <v>-7599000</v>
      </c>
      <c r="BO977" s="68" t="n">
        <v>7599000</v>
      </c>
      <c r="BP977" s="68" t="n">
        <v>175</v>
      </c>
      <c r="BQ977" s="68" t="n">
        <v>175</v>
      </c>
      <c r="BR977" s="69" t="n">
        <v>500</v>
      </c>
      <c r="BS977" s="63" t="n">
        <v>500</v>
      </c>
      <c r="BU977" s="68" t="n">
        <v>500</v>
      </c>
    </row>
    <row r="978" customFormat="false" ht="15" hidden="true" customHeight="false" outlineLevel="0" collapsed="false">
      <c r="A978" s="61" t="s">
        <v>7654</v>
      </c>
      <c r="B978" s="61" t="s">
        <v>7655</v>
      </c>
      <c r="C978" s="62" t="n">
        <v>45291</v>
      </c>
      <c r="D978" s="62" t="n">
        <v>45291</v>
      </c>
      <c r="E978" s="61" t="s">
        <v>1259</v>
      </c>
      <c r="F978" s="61" t="s">
        <v>854</v>
      </c>
      <c r="G978" s="61" t="s">
        <v>7656</v>
      </c>
      <c r="H978" s="61" t="s">
        <v>7627</v>
      </c>
      <c r="I978" s="61" t="s">
        <v>7628</v>
      </c>
      <c r="J978" s="61" t="s">
        <v>1196</v>
      </c>
      <c r="K978" s="61" t="s">
        <v>4088</v>
      </c>
      <c r="L978" s="61" t="s">
        <v>4089</v>
      </c>
      <c r="M978" s="61" t="s">
        <v>1197</v>
      </c>
      <c r="N978" s="61" t="n">
        <v>184827030</v>
      </c>
      <c r="O978" s="61" t="s">
        <v>1262</v>
      </c>
      <c r="P978" s="61" t="s">
        <v>7657</v>
      </c>
      <c r="R978" s="61" t="s">
        <v>7630</v>
      </c>
      <c r="S978" s="61" t="str">
        <f aca="false">IF(J978="Listed Option",MID(R978,3,9),MID(Q978,3,9))</f>
        <v>23331A109</v>
      </c>
      <c r="T978" s="61" t="str">
        <f aca="false">VLOOKUP(S978,'Output v4'!C:C,1,FALSE())</f>
        <v>23331A109</v>
      </c>
      <c r="W978" s="61" t="s">
        <v>7658</v>
      </c>
      <c r="X978" s="61" t="s">
        <v>7659</v>
      </c>
      <c r="Y978" s="61" t="s">
        <v>7660</v>
      </c>
      <c r="Z978" s="61" t="s">
        <v>1304</v>
      </c>
      <c r="AA978" s="61" t="s">
        <v>1305</v>
      </c>
      <c r="AB978" s="63" t="n">
        <v>61</v>
      </c>
      <c r="AC978" s="63" t="n">
        <v>61</v>
      </c>
      <c r="AD978" s="61" t="n">
        <v>100</v>
      </c>
      <c r="AE978" s="61" t="n">
        <v>0</v>
      </c>
      <c r="AF978" s="64" t="n">
        <v>6100</v>
      </c>
      <c r="AG978" s="61" t="s">
        <v>689</v>
      </c>
      <c r="AH978" s="62" t="n">
        <v>45291</v>
      </c>
      <c r="AI978" s="65" t="n">
        <v>4.15</v>
      </c>
      <c r="AJ978" s="61" t="s">
        <v>1266</v>
      </c>
      <c r="AK978" s="65" t="n">
        <v>4.15</v>
      </c>
      <c r="AL978" s="65" t="n">
        <v>151.98</v>
      </c>
      <c r="AM978" s="66" t="n">
        <v>25315</v>
      </c>
      <c r="AN978" s="66" t="n">
        <f aca="false">IF(J978="Listed Option",AF978*AL978,AM978)</f>
        <v>927078</v>
      </c>
      <c r="AO978" s="61" t="s">
        <v>1267</v>
      </c>
      <c r="AP978" s="61" t="n">
        <v>100</v>
      </c>
      <c r="AQ978" s="61" t="n">
        <v>100</v>
      </c>
      <c r="AV978" s="61" t="s">
        <v>7632</v>
      </c>
      <c r="AW978" s="61" t="s">
        <v>4070</v>
      </c>
      <c r="AY978" s="61" t="s">
        <v>7628</v>
      </c>
      <c r="AZ978" s="61" t="s">
        <v>7628</v>
      </c>
      <c r="BA978" s="61" t="s">
        <v>7628</v>
      </c>
      <c r="BB978" s="67" t="n">
        <v>0</v>
      </c>
      <c r="BE978" s="61" t="n">
        <v>238575</v>
      </c>
      <c r="BG978" s="61" t="s">
        <v>4084</v>
      </c>
      <c r="BJ978" s="61" t="s">
        <v>7628</v>
      </c>
      <c r="BL978" s="61" t="s">
        <v>7630</v>
      </c>
      <c r="BM978" s="61" t="s">
        <v>7630</v>
      </c>
      <c r="BN978" s="70" t="n">
        <v>-927078</v>
      </c>
      <c r="BO978" s="68" t="n">
        <v>927078</v>
      </c>
      <c r="BP978" s="68" t="n">
        <v>253.15</v>
      </c>
      <c r="BQ978" s="68" t="n">
        <v>253.15</v>
      </c>
      <c r="BR978" s="69" t="n">
        <v>61</v>
      </c>
      <c r="BS978" s="63" t="n">
        <v>61</v>
      </c>
      <c r="BU978" s="68" t="n">
        <v>61</v>
      </c>
    </row>
    <row r="979" customFormat="false" ht="15" hidden="true" customHeight="false" outlineLevel="0" collapsed="false">
      <c r="A979" s="61" t="s">
        <v>7661</v>
      </c>
      <c r="B979" s="61" t="s">
        <v>7662</v>
      </c>
      <c r="C979" s="62" t="n">
        <v>45291</v>
      </c>
      <c r="D979" s="62" t="n">
        <v>45291</v>
      </c>
      <c r="E979" s="61" t="s">
        <v>1259</v>
      </c>
      <c r="F979" s="61" t="s">
        <v>854</v>
      </c>
      <c r="G979" s="61" t="s">
        <v>7663</v>
      </c>
      <c r="H979" s="61" t="s">
        <v>7627</v>
      </c>
      <c r="I979" s="61" t="s">
        <v>7628</v>
      </c>
      <c r="J979" s="61" t="s">
        <v>1196</v>
      </c>
      <c r="K979" s="61" t="s">
        <v>4088</v>
      </c>
      <c r="L979" s="61" t="s">
        <v>4277</v>
      </c>
      <c r="M979" s="61" t="s">
        <v>1198</v>
      </c>
      <c r="N979" s="61" t="n">
        <v>188255457</v>
      </c>
      <c r="O979" s="61" t="s">
        <v>1262</v>
      </c>
      <c r="P979" s="61" t="s">
        <v>7664</v>
      </c>
      <c r="R979" s="61" t="s">
        <v>7630</v>
      </c>
      <c r="S979" s="61" t="str">
        <f aca="false">IF(J979="Listed Option",MID(R979,3,9),MID(Q979,3,9))</f>
        <v>23331A109</v>
      </c>
      <c r="T979" s="61" t="str">
        <f aca="false">VLOOKUP(S979,'Output v4'!C:C,1,FALSE())</f>
        <v>23331A109</v>
      </c>
      <c r="W979" s="61" t="s">
        <v>7665</v>
      </c>
      <c r="X979" s="61" t="s">
        <v>7666</v>
      </c>
      <c r="Y979" s="61" t="s">
        <v>7667</v>
      </c>
      <c r="Z979" s="61" t="s">
        <v>1304</v>
      </c>
      <c r="AA979" s="61" t="s">
        <v>1305</v>
      </c>
      <c r="AB979" s="63" t="n">
        <v>61</v>
      </c>
      <c r="AC979" s="63" t="n">
        <v>61</v>
      </c>
      <c r="AD979" s="61" t="n">
        <v>100</v>
      </c>
      <c r="AE979" s="61" t="n">
        <v>0</v>
      </c>
      <c r="AF979" s="64" t="n">
        <v>6100</v>
      </c>
      <c r="AG979" s="61" t="s">
        <v>689</v>
      </c>
      <c r="AH979" s="62" t="n">
        <v>45291</v>
      </c>
      <c r="AI979" s="65" t="n">
        <v>3.95</v>
      </c>
      <c r="AJ979" s="61" t="s">
        <v>1266</v>
      </c>
      <c r="AK979" s="65" t="n">
        <v>3.95</v>
      </c>
      <c r="AL979" s="65" t="n">
        <v>151.98</v>
      </c>
      <c r="AM979" s="66" t="n">
        <v>24095</v>
      </c>
      <c r="AN979" s="66" t="n">
        <f aca="false">IF(J979="Listed Option",AF979*AL979,AM979)</f>
        <v>927078</v>
      </c>
      <c r="AO979" s="61" t="s">
        <v>1267</v>
      </c>
      <c r="AP979" s="61" t="n">
        <v>100</v>
      </c>
      <c r="AQ979" s="61" t="n">
        <v>100</v>
      </c>
      <c r="AV979" s="61" t="s">
        <v>7632</v>
      </c>
      <c r="AW979" s="61" t="s">
        <v>4070</v>
      </c>
      <c r="AY979" s="61" t="s">
        <v>7628</v>
      </c>
      <c r="AZ979" s="61" t="s">
        <v>7628</v>
      </c>
      <c r="BA979" s="61" t="s">
        <v>7628</v>
      </c>
      <c r="BB979" s="67" t="n">
        <v>0</v>
      </c>
      <c r="BE979" s="61" t="n">
        <v>238575</v>
      </c>
      <c r="BG979" s="61" t="s">
        <v>4084</v>
      </c>
      <c r="BJ979" s="61" t="s">
        <v>7628</v>
      </c>
      <c r="BL979" s="61" t="s">
        <v>7630</v>
      </c>
      <c r="BM979" s="61" t="s">
        <v>7630</v>
      </c>
      <c r="BN979" s="70" t="n">
        <v>927078</v>
      </c>
      <c r="BO979" s="68" t="n">
        <v>927078</v>
      </c>
      <c r="BP979" s="68" t="n">
        <v>240.95</v>
      </c>
      <c r="BQ979" s="68" t="n">
        <v>240.95</v>
      </c>
      <c r="BR979" s="69" t="n">
        <v>61</v>
      </c>
      <c r="BS979" s="63" t="n">
        <v>61</v>
      </c>
      <c r="BU979" s="68" t="n">
        <v>61</v>
      </c>
    </row>
    <row r="980" customFormat="false" ht="15" hidden="true" customHeight="false" outlineLevel="0" collapsed="false">
      <c r="A980" s="61" t="s">
        <v>7668</v>
      </c>
      <c r="B980" s="61" t="s">
        <v>7669</v>
      </c>
      <c r="C980" s="62" t="n">
        <v>45291</v>
      </c>
      <c r="D980" s="62" t="n">
        <v>45291</v>
      </c>
      <c r="E980" s="61" t="s">
        <v>1259</v>
      </c>
      <c r="F980" s="61" t="s">
        <v>7670</v>
      </c>
      <c r="G980" s="61" t="s">
        <v>7671</v>
      </c>
      <c r="H980" s="61" t="s">
        <v>7671</v>
      </c>
      <c r="I980" s="61" t="s">
        <v>7561</v>
      </c>
      <c r="J980" s="61" t="s">
        <v>1199</v>
      </c>
      <c r="K980" s="61" t="s">
        <v>4065</v>
      </c>
      <c r="L980" s="61" t="s">
        <v>4065</v>
      </c>
      <c r="N980" s="61" t="n">
        <v>183156923</v>
      </c>
      <c r="O980" s="61" t="s">
        <v>1262</v>
      </c>
      <c r="P980" s="61" t="s">
        <v>7672</v>
      </c>
      <c r="Q980" s="61" t="s">
        <v>7673</v>
      </c>
      <c r="R980" s="61" t="s">
        <v>7673</v>
      </c>
      <c r="S980" s="61" t="str">
        <f aca="false">IF(J980="Listed Option",MID(R980,3,9),MID(Q980,3,9))</f>
        <v>23166MAC7</v>
      </c>
      <c r="T980" s="61" t="e">
        <f aca="false">VLOOKUP(S980,'Output v4'!C:C,1,FALSE())</f>
        <v>#N/A</v>
      </c>
      <c r="U980" s="61" t="s">
        <v>7674</v>
      </c>
      <c r="V980" s="61" t="s">
        <v>7675</v>
      </c>
      <c r="Z980" s="61" t="s">
        <v>1304</v>
      </c>
      <c r="AA980" s="61" t="s">
        <v>1305</v>
      </c>
      <c r="AB980" s="63" t="n">
        <v>-18986</v>
      </c>
      <c r="AC980" s="63" t="n">
        <v>-18986000</v>
      </c>
      <c r="AE980" s="61" t="n">
        <v>1000</v>
      </c>
      <c r="AF980" s="64" t="n">
        <v>-18986000</v>
      </c>
      <c r="AG980" s="61" t="s">
        <v>1273</v>
      </c>
      <c r="AH980" s="62" t="n">
        <v>45291</v>
      </c>
      <c r="AI980" s="65" t="n">
        <v>1.060525</v>
      </c>
      <c r="AJ980" s="61" t="s">
        <v>1266</v>
      </c>
      <c r="AK980" s="65" t="n">
        <v>1.060525</v>
      </c>
      <c r="AL980" s="65" t="n">
        <v>1.060525</v>
      </c>
      <c r="AM980" s="66" t="n">
        <v>-20135127.65</v>
      </c>
      <c r="AN980" s="66" t="n">
        <f aca="false">IF(J980="Listed Option",AF980*AL980,AM980)</f>
        <v>-20135127.65</v>
      </c>
      <c r="AO980" s="61" t="s">
        <v>1267</v>
      </c>
      <c r="AW980" s="61" t="s">
        <v>4070</v>
      </c>
      <c r="AY980" s="61" t="s">
        <v>7671</v>
      </c>
      <c r="BA980" s="61" t="s">
        <v>7671</v>
      </c>
      <c r="BB980" s="67" t="n">
        <v>127</v>
      </c>
      <c r="BE980" s="61" t="n">
        <v>238575</v>
      </c>
      <c r="BF980" s="61" t="s">
        <v>7670</v>
      </c>
      <c r="BG980" s="61" t="s">
        <v>4084</v>
      </c>
      <c r="BH980" s="61" t="s">
        <v>4084</v>
      </c>
      <c r="BI980" s="61" t="s">
        <v>7561</v>
      </c>
      <c r="BJ980" s="61" t="s">
        <v>7671</v>
      </c>
      <c r="BL980" s="61" t="s">
        <v>7673</v>
      </c>
      <c r="BM980" s="61" t="s">
        <v>7673</v>
      </c>
      <c r="BN980" s="70" t="n">
        <v>-18986000</v>
      </c>
      <c r="BP980" s="68" t="n">
        <v>-20135127.65</v>
      </c>
      <c r="BQ980" s="68" t="n">
        <v>-20135127.65</v>
      </c>
      <c r="BR980" s="69" t="n">
        <v>-18986000</v>
      </c>
      <c r="BS980" s="63" t="n">
        <v>-18986</v>
      </c>
      <c r="BU980" s="68" t="n">
        <v>18986000</v>
      </c>
    </row>
    <row r="981" customFormat="false" ht="15" hidden="true" customHeight="false" outlineLevel="0" collapsed="false">
      <c r="A981" s="61" t="s">
        <v>7676</v>
      </c>
      <c r="B981" s="61" t="s">
        <v>7677</v>
      </c>
      <c r="C981" s="62" t="n">
        <v>45291</v>
      </c>
      <c r="D981" s="62" t="n">
        <v>45291</v>
      </c>
      <c r="E981" s="61" t="s">
        <v>1259</v>
      </c>
      <c r="F981" s="61" t="s">
        <v>7670</v>
      </c>
      <c r="G981" s="61" t="s">
        <v>7678</v>
      </c>
      <c r="H981" s="61" t="s">
        <v>7678</v>
      </c>
      <c r="I981" s="61" t="s">
        <v>7561</v>
      </c>
      <c r="J981" s="61" t="s">
        <v>1199</v>
      </c>
      <c r="K981" s="61" t="s">
        <v>4065</v>
      </c>
      <c r="L981" s="61" t="s">
        <v>4065</v>
      </c>
      <c r="N981" s="61" t="n">
        <v>110025529</v>
      </c>
      <c r="O981" s="61" t="s">
        <v>1262</v>
      </c>
      <c r="P981" s="61" t="s">
        <v>7679</v>
      </c>
      <c r="Q981" s="61" t="s">
        <v>7680</v>
      </c>
      <c r="R981" s="61" t="s">
        <v>7680</v>
      </c>
      <c r="S981" s="61" t="str">
        <f aca="false">IF(J981="Listed Option",MID(R981,3,9),MID(Q981,3,9))</f>
        <v>23166MAA1</v>
      </c>
      <c r="T981" s="61" t="e">
        <f aca="false">VLOOKUP(S981,'Output v4'!C:C,1,FALSE())</f>
        <v>#N/A</v>
      </c>
      <c r="U981" s="61" t="s">
        <v>7681</v>
      </c>
      <c r="V981" s="61" t="s">
        <v>7682</v>
      </c>
      <c r="Z981" s="61" t="s">
        <v>4029</v>
      </c>
      <c r="AA981" s="61" t="s">
        <v>4117</v>
      </c>
      <c r="AB981" s="63" t="n">
        <v>-7293</v>
      </c>
      <c r="AC981" s="63" t="n">
        <v>-7293000</v>
      </c>
      <c r="AE981" s="61" t="n">
        <v>1000</v>
      </c>
      <c r="AF981" s="64" t="n">
        <v>-7293000</v>
      </c>
      <c r="AG981" s="61" t="s">
        <v>1273</v>
      </c>
      <c r="AH981" s="62" t="n">
        <v>45291</v>
      </c>
      <c r="AI981" s="65" t="n">
        <v>0.996015</v>
      </c>
      <c r="AJ981" s="61" t="s">
        <v>1266</v>
      </c>
      <c r="AK981" s="65" t="n">
        <v>0.996015</v>
      </c>
      <c r="AL981" s="65" t="n">
        <v>0.996015</v>
      </c>
      <c r="AM981" s="66" t="n">
        <v>-7263937.395</v>
      </c>
      <c r="AN981" s="66" t="n">
        <f aca="false">IF(J981="Listed Option",AF981*AL981,AM981)</f>
        <v>-7263937.395</v>
      </c>
      <c r="AO981" s="61" t="s">
        <v>1267</v>
      </c>
      <c r="AW981" s="61" t="s">
        <v>4070</v>
      </c>
      <c r="AY981" s="61" t="s">
        <v>7678</v>
      </c>
      <c r="BA981" s="61" t="s">
        <v>7678</v>
      </c>
      <c r="BB981" s="67" t="n">
        <v>46</v>
      </c>
      <c r="BE981" s="61" t="n">
        <v>238587</v>
      </c>
      <c r="BF981" s="61" t="s">
        <v>7670</v>
      </c>
      <c r="BG981" s="61" t="s">
        <v>4084</v>
      </c>
      <c r="BH981" s="61" t="s">
        <v>4084</v>
      </c>
      <c r="BI981" s="61" t="s">
        <v>7561</v>
      </c>
      <c r="BJ981" s="61" t="s">
        <v>7678</v>
      </c>
      <c r="BL981" s="61" t="s">
        <v>7680</v>
      </c>
      <c r="BM981" s="61" t="s">
        <v>7680</v>
      </c>
      <c r="BN981" s="70" t="n">
        <v>-7293000</v>
      </c>
      <c r="BP981" s="68" t="n">
        <v>-7263937.395</v>
      </c>
      <c r="BQ981" s="68" t="n">
        <v>-7263937.395</v>
      </c>
      <c r="BR981" s="69" t="n">
        <v>-7293000</v>
      </c>
      <c r="BS981" s="63" t="n">
        <v>-7293</v>
      </c>
      <c r="BU981" s="68" t="n">
        <v>7293000</v>
      </c>
    </row>
    <row r="982" customFormat="false" ht="15" hidden="true" customHeight="false" outlineLevel="0" collapsed="false">
      <c r="A982" s="61" t="s">
        <v>7683</v>
      </c>
      <c r="B982" s="61" t="s">
        <v>7684</v>
      </c>
      <c r="C982" s="62" t="n">
        <v>45291</v>
      </c>
      <c r="D982" s="62" t="n">
        <v>45291</v>
      </c>
      <c r="E982" s="61" t="s">
        <v>1259</v>
      </c>
      <c r="F982" s="61" t="s">
        <v>7685</v>
      </c>
      <c r="G982" s="61" t="s">
        <v>7686</v>
      </c>
      <c r="H982" s="61" t="s">
        <v>7686</v>
      </c>
      <c r="I982" s="61" t="s">
        <v>7687</v>
      </c>
      <c r="J982" s="61" t="s">
        <v>1195</v>
      </c>
      <c r="K982" s="61" t="s">
        <v>1195</v>
      </c>
      <c r="L982" s="61" t="s">
        <v>1195</v>
      </c>
      <c r="N982" s="61" t="n">
        <v>49940</v>
      </c>
      <c r="O982" s="61" t="s">
        <v>1262</v>
      </c>
      <c r="P982" s="61" t="s">
        <v>7688</v>
      </c>
      <c r="Q982" s="61" t="s">
        <v>7689</v>
      </c>
      <c r="R982" s="61" t="s">
        <v>7689</v>
      </c>
      <c r="S982" s="61" t="str">
        <f aca="false">IF(J982="Listed Option",MID(R982,3,9),MID(Q982,3,9))</f>
        <v>23918K108</v>
      </c>
      <c r="T982" s="61" t="e">
        <f aca="false">VLOOKUP(S982,'Output v4'!C:C,1,FALSE())</f>
        <v>#N/A</v>
      </c>
      <c r="U982" s="61" t="s">
        <v>7690</v>
      </c>
      <c r="V982" s="61" t="s">
        <v>7691</v>
      </c>
      <c r="W982" s="61" t="s">
        <v>7687</v>
      </c>
      <c r="Y982" s="61" t="s">
        <v>7692</v>
      </c>
      <c r="Z982" s="61" t="s">
        <v>4029</v>
      </c>
      <c r="AA982" s="61" t="s">
        <v>4117</v>
      </c>
      <c r="AB982" s="63" t="n">
        <v>-90090</v>
      </c>
      <c r="AC982" s="63" t="n">
        <v>-90090</v>
      </c>
      <c r="AE982" s="61" t="n">
        <v>0</v>
      </c>
      <c r="AF982" s="64" t="n">
        <v>-90090</v>
      </c>
      <c r="AG982" s="61" t="s">
        <v>1273</v>
      </c>
      <c r="AH982" s="62" t="n">
        <v>45291</v>
      </c>
      <c r="AI982" s="65" t="n">
        <v>104.76</v>
      </c>
      <c r="AJ982" s="61" t="s">
        <v>3614</v>
      </c>
      <c r="AK982" s="65" t="n">
        <v>104.76</v>
      </c>
      <c r="AL982" s="65" t="n">
        <v>104.76</v>
      </c>
      <c r="AM982" s="66" t="n">
        <v>-9437828.4</v>
      </c>
      <c r="AN982" s="66" t="n">
        <f aca="false">IF(J982="Listed Option",AF982*AL982,AM982)</f>
        <v>-9437828.4</v>
      </c>
      <c r="AO982" s="61" t="s">
        <v>1267</v>
      </c>
      <c r="AP982" s="61" t="n">
        <v>1</v>
      </c>
      <c r="AQ982" s="61" t="n">
        <v>1</v>
      </c>
      <c r="AV982" s="61" t="s">
        <v>7692</v>
      </c>
      <c r="AW982" s="61" t="s">
        <v>4070</v>
      </c>
      <c r="AY982" s="61" t="s">
        <v>7687</v>
      </c>
      <c r="AZ982" s="61" t="s">
        <v>7687</v>
      </c>
      <c r="BA982" s="61" t="s">
        <v>7687</v>
      </c>
      <c r="BB982" s="67" t="n">
        <v>0</v>
      </c>
      <c r="BE982" s="61" t="n">
        <v>238587</v>
      </c>
      <c r="BF982" s="61" t="s">
        <v>7685</v>
      </c>
      <c r="BG982" s="61" t="s">
        <v>4084</v>
      </c>
      <c r="BH982" s="61" t="s">
        <v>4084</v>
      </c>
      <c r="BI982" s="61" t="s">
        <v>7687</v>
      </c>
      <c r="BJ982" s="61" t="s">
        <v>7687</v>
      </c>
      <c r="BK982" s="61" t="s">
        <v>7687</v>
      </c>
      <c r="BL982" s="61" t="s">
        <v>7689</v>
      </c>
      <c r="BM982" s="61" t="s">
        <v>7689</v>
      </c>
      <c r="BN982" s="70" t="n">
        <v>-9437828.4</v>
      </c>
      <c r="BO982" s="68" t="n">
        <v>-9437828.4</v>
      </c>
      <c r="BP982" s="68" t="n">
        <v>-9437828.4</v>
      </c>
      <c r="BQ982" s="68" t="n">
        <v>-9437828.4</v>
      </c>
      <c r="BR982" s="69" t="n">
        <v>-90090</v>
      </c>
      <c r="BU982" s="68" t="n">
        <v>90090</v>
      </c>
    </row>
    <row r="983" customFormat="false" ht="15" hidden="true" customHeight="false" outlineLevel="0" collapsed="false">
      <c r="A983" s="61" t="s">
        <v>7693</v>
      </c>
      <c r="B983" s="61" t="s">
        <v>7694</v>
      </c>
      <c r="C983" s="62" t="n">
        <v>45291</v>
      </c>
      <c r="D983" s="62" t="n">
        <v>45291</v>
      </c>
      <c r="E983" s="61" t="s">
        <v>1259</v>
      </c>
      <c r="F983" s="61" t="s">
        <v>843</v>
      </c>
      <c r="G983" s="61" t="s">
        <v>7695</v>
      </c>
      <c r="H983" s="61" t="s">
        <v>7695</v>
      </c>
      <c r="I983" s="61" t="s">
        <v>7696</v>
      </c>
      <c r="J983" s="61" t="s">
        <v>1195</v>
      </c>
      <c r="K983" s="61" t="s">
        <v>1195</v>
      </c>
      <c r="L983" s="61" t="s">
        <v>1195</v>
      </c>
      <c r="N983" s="61" t="n">
        <v>25357</v>
      </c>
      <c r="O983" s="61" t="s">
        <v>1262</v>
      </c>
      <c r="P983" s="61" t="s">
        <v>7697</v>
      </c>
      <c r="Q983" s="61" t="s">
        <v>7698</v>
      </c>
      <c r="R983" s="61" t="s">
        <v>7698</v>
      </c>
      <c r="S983" s="61" t="str">
        <f aca="false">IF(J983="Listed Option",MID(R983,3,9),MID(Q983,3,9))</f>
        <v>235851102</v>
      </c>
      <c r="T983" s="61" t="str">
        <f aca="false">VLOOKUP(S983,'Output v4'!C:C,1,FALSE())</f>
        <v>235851102</v>
      </c>
      <c r="U983" s="61" t="s">
        <v>112</v>
      </c>
      <c r="V983" s="61" t="s">
        <v>7699</v>
      </c>
      <c r="W983" s="61" t="s">
        <v>7696</v>
      </c>
      <c r="Y983" s="61" t="s">
        <v>7700</v>
      </c>
      <c r="Z983" s="61" t="s">
        <v>1304</v>
      </c>
      <c r="AA983" s="61" t="s">
        <v>1305</v>
      </c>
      <c r="AB983" s="63" t="n">
        <v>905</v>
      </c>
      <c r="AC983" s="63" t="n">
        <v>905</v>
      </c>
      <c r="AE983" s="61" t="n">
        <v>0</v>
      </c>
      <c r="AF983" s="64" t="n">
        <v>905</v>
      </c>
      <c r="AG983" s="61" t="s">
        <v>689</v>
      </c>
      <c r="AH983" s="62" t="n">
        <v>45291</v>
      </c>
      <c r="AI983" s="65" t="n">
        <v>231.34</v>
      </c>
      <c r="AJ983" s="61" t="s">
        <v>3614</v>
      </c>
      <c r="AK983" s="65" t="n">
        <v>231.34</v>
      </c>
      <c r="AL983" s="65" t="n">
        <v>231.34</v>
      </c>
      <c r="AM983" s="66" t="n">
        <v>209362.7</v>
      </c>
      <c r="AN983" s="66" t="n">
        <f aca="false">IF(J983="Listed Option",AF983*AL983,AM983)</f>
        <v>209362.7</v>
      </c>
      <c r="AO983" s="61" t="s">
        <v>1267</v>
      </c>
      <c r="AP983" s="61" t="n">
        <v>1</v>
      </c>
      <c r="AQ983" s="61" t="n">
        <v>1</v>
      </c>
      <c r="AV983" s="61" t="s">
        <v>7700</v>
      </c>
      <c r="AW983" s="61" t="s">
        <v>4070</v>
      </c>
      <c r="AY983" s="61" t="s">
        <v>7696</v>
      </c>
      <c r="AZ983" s="61" t="s">
        <v>7696</v>
      </c>
      <c r="BA983" s="61" t="s">
        <v>7696</v>
      </c>
      <c r="BB983" s="67" t="n">
        <v>0</v>
      </c>
      <c r="BE983" s="61" t="n">
        <v>238575</v>
      </c>
      <c r="BF983" s="61" t="s">
        <v>843</v>
      </c>
      <c r="BG983" s="61" t="s">
        <v>4084</v>
      </c>
      <c r="BH983" s="61" t="s">
        <v>4084</v>
      </c>
      <c r="BI983" s="61" t="s">
        <v>7696</v>
      </c>
      <c r="BJ983" s="61" t="s">
        <v>7696</v>
      </c>
      <c r="BK983" s="61" t="s">
        <v>7696</v>
      </c>
      <c r="BL983" s="61" t="s">
        <v>7698</v>
      </c>
      <c r="BM983" s="61" t="s">
        <v>7698</v>
      </c>
      <c r="BN983" s="70" t="n">
        <v>209362.7</v>
      </c>
      <c r="BO983" s="68" t="n">
        <v>209362.7</v>
      </c>
      <c r="BP983" s="68" t="n">
        <v>209362.7</v>
      </c>
      <c r="BQ983" s="68" t="n">
        <v>209362.7</v>
      </c>
      <c r="BR983" s="69" t="n">
        <v>905</v>
      </c>
      <c r="BU983" s="68" t="n">
        <v>905</v>
      </c>
    </row>
    <row r="984" customFormat="false" ht="15" hidden="true" customHeight="false" outlineLevel="0" collapsed="false">
      <c r="A984" s="61" t="s">
        <v>7701</v>
      </c>
      <c r="B984" s="61" t="s">
        <v>7702</v>
      </c>
      <c r="C984" s="62" t="n">
        <v>45291</v>
      </c>
      <c r="D984" s="62" t="n">
        <v>45291</v>
      </c>
      <c r="E984" s="61" t="s">
        <v>1259</v>
      </c>
      <c r="F984" s="61" t="s">
        <v>843</v>
      </c>
      <c r="G984" s="61" t="s">
        <v>7703</v>
      </c>
      <c r="H984" s="61" t="s">
        <v>7695</v>
      </c>
      <c r="I984" s="61" t="s">
        <v>7696</v>
      </c>
      <c r="J984" s="61" t="s">
        <v>1196</v>
      </c>
      <c r="K984" s="61" t="s">
        <v>4088</v>
      </c>
      <c r="L984" s="61" t="s">
        <v>4089</v>
      </c>
      <c r="M984" s="61" t="s">
        <v>1197</v>
      </c>
      <c r="N984" s="61" t="n">
        <v>186307902</v>
      </c>
      <c r="O984" s="61" t="s">
        <v>1262</v>
      </c>
      <c r="P984" s="61" t="s">
        <v>7704</v>
      </c>
      <c r="R984" s="61" t="s">
        <v>7698</v>
      </c>
      <c r="S984" s="61" t="str">
        <f aca="false">IF(J984="Listed Option",MID(R984,3,9),MID(Q984,3,9))</f>
        <v>235851102</v>
      </c>
      <c r="T984" s="61" t="str">
        <f aca="false">VLOOKUP(S984,'Output v4'!C:C,1,FALSE())</f>
        <v>235851102</v>
      </c>
      <c r="W984" s="61" t="s">
        <v>7705</v>
      </c>
      <c r="X984" s="61" t="s">
        <v>7706</v>
      </c>
      <c r="Y984" s="61" t="s">
        <v>7707</v>
      </c>
      <c r="Z984" s="61" t="s">
        <v>1304</v>
      </c>
      <c r="AA984" s="61" t="s">
        <v>1305</v>
      </c>
      <c r="AB984" s="63" t="n">
        <v>8</v>
      </c>
      <c r="AC984" s="63" t="n">
        <v>8</v>
      </c>
      <c r="AD984" s="61" t="n">
        <v>100</v>
      </c>
      <c r="AE984" s="61" t="n">
        <v>0</v>
      </c>
      <c r="AF984" s="64" t="n">
        <v>800</v>
      </c>
      <c r="AG984" s="61" t="s">
        <v>689</v>
      </c>
      <c r="AH984" s="62" t="n">
        <v>45291</v>
      </c>
      <c r="AI984" s="65" t="n">
        <v>3.3</v>
      </c>
      <c r="AJ984" s="61" t="s">
        <v>1266</v>
      </c>
      <c r="AK984" s="65" t="n">
        <v>3.3</v>
      </c>
      <c r="AL984" s="65" t="n">
        <v>231.34</v>
      </c>
      <c r="AM984" s="66" t="n">
        <v>2640</v>
      </c>
      <c r="AN984" s="66" t="n">
        <f aca="false">IF(J984="Listed Option",AF984*AL984,AM984)</f>
        <v>185072</v>
      </c>
      <c r="AO984" s="61" t="s">
        <v>1267</v>
      </c>
      <c r="AP984" s="61" t="n">
        <v>100</v>
      </c>
      <c r="AQ984" s="61" t="n">
        <v>100</v>
      </c>
      <c r="AV984" s="61" t="s">
        <v>7700</v>
      </c>
      <c r="AW984" s="61" t="s">
        <v>4070</v>
      </c>
      <c r="AY984" s="61" t="s">
        <v>7696</v>
      </c>
      <c r="AZ984" s="61" t="s">
        <v>7696</v>
      </c>
      <c r="BA984" s="61" t="s">
        <v>7696</v>
      </c>
      <c r="BB984" s="67" t="n">
        <v>0</v>
      </c>
      <c r="BE984" s="61" t="n">
        <v>238575</v>
      </c>
      <c r="BG984" s="61" t="s">
        <v>4084</v>
      </c>
      <c r="BJ984" s="61" t="s">
        <v>7696</v>
      </c>
      <c r="BL984" s="61" t="s">
        <v>7698</v>
      </c>
      <c r="BM984" s="61" t="s">
        <v>7698</v>
      </c>
      <c r="BN984" s="70" t="n">
        <v>-185072</v>
      </c>
      <c r="BO984" s="68" t="n">
        <v>185072</v>
      </c>
      <c r="BP984" s="68" t="n">
        <v>26.4</v>
      </c>
      <c r="BQ984" s="68" t="n">
        <v>26.4</v>
      </c>
      <c r="BR984" s="69" t="n">
        <v>8</v>
      </c>
      <c r="BS984" s="63" t="n">
        <v>8</v>
      </c>
      <c r="BU984" s="68" t="n">
        <v>8</v>
      </c>
    </row>
    <row r="985" customFormat="false" ht="15" hidden="true" customHeight="false" outlineLevel="0" collapsed="false">
      <c r="A985" s="61" t="s">
        <v>7708</v>
      </c>
      <c r="B985" s="61" t="s">
        <v>7709</v>
      </c>
      <c r="C985" s="62" t="n">
        <v>45291</v>
      </c>
      <c r="D985" s="62" t="n">
        <v>45291</v>
      </c>
      <c r="E985" s="61" t="s">
        <v>1259</v>
      </c>
      <c r="F985" s="61" t="s">
        <v>843</v>
      </c>
      <c r="G985" s="61" t="s">
        <v>7710</v>
      </c>
      <c r="H985" s="61" t="s">
        <v>7695</v>
      </c>
      <c r="I985" s="61" t="s">
        <v>7696</v>
      </c>
      <c r="J985" s="61" t="s">
        <v>1196</v>
      </c>
      <c r="K985" s="61" t="s">
        <v>4088</v>
      </c>
      <c r="L985" s="61" t="s">
        <v>4089</v>
      </c>
      <c r="M985" s="61" t="s">
        <v>1197</v>
      </c>
      <c r="N985" s="61" t="n">
        <v>186307907</v>
      </c>
      <c r="O985" s="61" t="s">
        <v>1262</v>
      </c>
      <c r="P985" s="61" t="s">
        <v>7711</v>
      </c>
      <c r="R985" s="61" t="s">
        <v>7698</v>
      </c>
      <c r="S985" s="61" t="str">
        <f aca="false">IF(J985="Listed Option",MID(R985,3,9),MID(Q985,3,9))</f>
        <v>235851102</v>
      </c>
      <c r="T985" s="61" t="str">
        <f aca="false">VLOOKUP(S985,'Output v4'!C:C,1,FALSE())</f>
        <v>235851102</v>
      </c>
      <c r="W985" s="61" t="s">
        <v>7712</v>
      </c>
      <c r="X985" s="61" t="s">
        <v>7713</v>
      </c>
      <c r="Y985" s="61" t="s">
        <v>7714</v>
      </c>
      <c r="Z985" s="61" t="s">
        <v>1304</v>
      </c>
      <c r="AA985" s="61" t="s">
        <v>1305</v>
      </c>
      <c r="AB985" s="63" t="n">
        <v>98</v>
      </c>
      <c r="AC985" s="63" t="n">
        <v>98</v>
      </c>
      <c r="AD985" s="61" t="n">
        <v>100</v>
      </c>
      <c r="AE985" s="61" t="n">
        <v>0</v>
      </c>
      <c r="AF985" s="64" t="n">
        <v>9800</v>
      </c>
      <c r="AG985" s="61" t="s">
        <v>689</v>
      </c>
      <c r="AH985" s="62" t="n">
        <v>45291</v>
      </c>
      <c r="AI985" s="65" t="n">
        <v>5.5</v>
      </c>
      <c r="AJ985" s="61" t="s">
        <v>1266</v>
      </c>
      <c r="AK985" s="65" t="n">
        <v>5.5</v>
      </c>
      <c r="AL985" s="65" t="n">
        <v>231.34</v>
      </c>
      <c r="AM985" s="66" t="n">
        <v>53900</v>
      </c>
      <c r="AN985" s="66" t="n">
        <f aca="false">IF(J985="Listed Option",AF985*AL985,AM985)</f>
        <v>2267132</v>
      </c>
      <c r="AO985" s="61" t="s">
        <v>1267</v>
      </c>
      <c r="AP985" s="61" t="n">
        <v>100</v>
      </c>
      <c r="AQ985" s="61" t="n">
        <v>100</v>
      </c>
      <c r="AV985" s="61" t="s">
        <v>7700</v>
      </c>
      <c r="AW985" s="61" t="s">
        <v>4070</v>
      </c>
      <c r="AY985" s="61" t="s">
        <v>7696</v>
      </c>
      <c r="AZ985" s="61" t="s">
        <v>7696</v>
      </c>
      <c r="BA985" s="61" t="s">
        <v>7696</v>
      </c>
      <c r="BB985" s="67" t="n">
        <v>0</v>
      </c>
      <c r="BE985" s="61" t="n">
        <v>238575</v>
      </c>
      <c r="BG985" s="61" t="s">
        <v>4084</v>
      </c>
      <c r="BJ985" s="61" t="s">
        <v>7696</v>
      </c>
      <c r="BL985" s="61" t="s">
        <v>7698</v>
      </c>
      <c r="BM985" s="61" t="s">
        <v>7698</v>
      </c>
      <c r="BN985" s="70" t="n">
        <v>-2267132</v>
      </c>
      <c r="BO985" s="68" t="n">
        <v>2267132</v>
      </c>
      <c r="BP985" s="68" t="n">
        <v>539</v>
      </c>
      <c r="BQ985" s="68" t="n">
        <v>539</v>
      </c>
      <c r="BR985" s="69" t="n">
        <v>98</v>
      </c>
      <c r="BS985" s="63" t="n">
        <v>98</v>
      </c>
      <c r="BU985" s="68" t="n">
        <v>98</v>
      </c>
    </row>
    <row r="986" customFormat="false" ht="15" hidden="true" customHeight="false" outlineLevel="0" collapsed="false">
      <c r="A986" s="61" t="s">
        <v>7715</v>
      </c>
      <c r="B986" s="61" t="s">
        <v>7716</v>
      </c>
      <c r="C986" s="62" t="n">
        <v>45291</v>
      </c>
      <c r="D986" s="62" t="n">
        <v>45291</v>
      </c>
      <c r="E986" s="61" t="s">
        <v>1259</v>
      </c>
      <c r="F986" s="61" t="s">
        <v>843</v>
      </c>
      <c r="G986" s="61" t="s">
        <v>7717</v>
      </c>
      <c r="H986" s="61" t="s">
        <v>7695</v>
      </c>
      <c r="I986" s="61" t="s">
        <v>7696</v>
      </c>
      <c r="J986" s="61" t="s">
        <v>1196</v>
      </c>
      <c r="K986" s="61" t="s">
        <v>4088</v>
      </c>
      <c r="L986" s="61" t="s">
        <v>4277</v>
      </c>
      <c r="M986" s="61" t="s">
        <v>1198</v>
      </c>
      <c r="N986" s="61" t="n">
        <v>186307918</v>
      </c>
      <c r="O986" s="61" t="s">
        <v>1262</v>
      </c>
      <c r="P986" s="61" t="s">
        <v>7718</v>
      </c>
      <c r="R986" s="61" t="s">
        <v>7698</v>
      </c>
      <c r="S986" s="61" t="str">
        <f aca="false">IF(J986="Listed Option",MID(R986,3,9),MID(Q986,3,9))</f>
        <v>235851102</v>
      </c>
      <c r="T986" s="61" t="str">
        <f aca="false">VLOOKUP(S986,'Output v4'!C:C,1,FALSE())</f>
        <v>235851102</v>
      </c>
      <c r="W986" s="61" t="s">
        <v>7719</v>
      </c>
      <c r="X986" s="61" t="s">
        <v>7720</v>
      </c>
      <c r="Y986" s="61" t="s">
        <v>7721</v>
      </c>
      <c r="Z986" s="61" t="s">
        <v>1304</v>
      </c>
      <c r="AA986" s="61" t="s">
        <v>1305</v>
      </c>
      <c r="AB986" s="63" t="n">
        <v>8</v>
      </c>
      <c r="AC986" s="63" t="n">
        <v>8</v>
      </c>
      <c r="AD986" s="61" t="n">
        <v>100</v>
      </c>
      <c r="AE986" s="61" t="n">
        <v>0</v>
      </c>
      <c r="AF986" s="64" t="n">
        <v>800</v>
      </c>
      <c r="AG986" s="61" t="s">
        <v>689</v>
      </c>
      <c r="AH986" s="62" t="n">
        <v>45291</v>
      </c>
      <c r="AI986" s="65" t="n">
        <v>4.6</v>
      </c>
      <c r="AJ986" s="61" t="s">
        <v>1266</v>
      </c>
      <c r="AK986" s="65" t="n">
        <v>4.6</v>
      </c>
      <c r="AL986" s="65" t="n">
        <v>231.34</v>
      </c>
      <c r="AM986" s="66" t="n">
        <v>3680</v>
      </c>
      <c r="AN986" s="66" t="n">
        <f aca="false">IF(J986="Listed Option",AF986*AL986,AM986)</f>
        <v>185072</v>
      </c>
      <c r="AO986" s="61" t="s">
        <v>1267</v>
      </c>
      <c r="AP986" s="61" t="n">
        <v>100</v>
      </c>
      <c r="AQ986" s="61" t="n">
        <v>100</v>
      </c>
      <c r="AV986" s="61" t="s">
        <v>7700</v>
      </c>
      <c r="AW986" s="61" t="s">
        <v>4070</v>
      </c>
      <c r="AY986" s="61" t="s">
        <v>7696</v>
      </c>
      <c r="AZ986" s="61" t="s">
        <v>7696</v>
      </c>
      <c r="BA986" s="61" t="s">
        <v>7696</v>
      </c>
      <c r="BB986" s="67" t="n">
        <v>0</v>
      </c>
      <c r="BE986" s="61" t="n">
        <v>238575</v>
      </c>
      <c r="BG986" s="61" t="s">
        <v>4084</v>
      </c>
      <c r="BJ986" s="61" t="s">
        <v>7696</v>
      </c>
      <c r="BL986" s="61" t="s">
        <v>7698</v>
      </c>
      <c r="BM986" s="61" t="s">
        <v>7698</v>
      </c>
      <c r="BN986" s="70" t="n">
        <v>185072</v>
      </c>
      <c r="BO986" s="68" t="n">
        <v>185072</v>
      </c>
      <c r="BP986" s="68" t="n">
        <v>36.8</v>
      </c>
      <c r="BQ986" s="68" t="n">
        <v>36.8</v>
      </c>
      <c r="BR986" s="69" t="n">
        <v>8</v>
      </c>
      <c r="BS986" s="63" t="n">
        <v>8</v>
      </c>
      <c r="BU986" s="68" t="n">
        <v>8</v>
      </c>
    </row>
    <row r="987" customFormat="false" ht="15" hidden="true" customHeight="false" outlineLevel="0" collapsed="false">
      <c r="A987" s="61" t="s">
        <v>7722</v>
      </c>
      <c r="B987" s="61" t="s">
        <v>7723</v>
      </c>
      <c r="C987" s="62" t="n">
        <v>45291</v>
      </c>
      <c r="D987" s="62" t="n">
        <v>45291</v>
      </c>
      <c r="E987" s="61" t="s">
        <v>1259</v>
      </c>
      <c r="F987" s="61" t="s">
        <v>843</v>
      </c>
      <c r="G987" s="61" t="s">
        <v>7724</v>
      </c>
      <c r="H987" s="61" t="s">
        <v>7695</v>
      </c>
      <c r="I987" s="61" t="s">
        <v>7696</v>
      </c>
      <c r="J987" s="61" t="s">
        <v>1196</v>
      </c>
      <c r="K987" s="61" t="s">
        <v>4088</v>
      </c>
      <c r="L987" s="61" t="s">
        <v>4277</v>
      </c>
      <c r="M987" s="61" t="s">
        <v>1198</v>
      </c>
      <c r="N987" s="61" t="n">
        <v>186348896</v>
      </c>
      <c r="O987" s="61" t="s">
        <v>1262</v>
      </c>
      <c r="P987" s="61" t="s">
        <v>7725</v>
      </c>
      <c r="R987" s="61" t="s">
        <v>7698</v>
      </c>
      <c r="S987" s="61" t="str">
        <f aca="false">IF(J987="Listed Option",MID(R987,3,9),MID(Q987,3,9))</f>
        <v>235851102</v>
      </c>
      <c r="T987" s="61" t="str">
        <f aca="false">VLOOKUP(S987,'Output v4'!C:C,1,FALSE())</f>
        <v>235851102</v>
      </c>
      <c r="W987" s="61" t="s">
        <v>7726</v>
      </c>
      <c r="X987" s="61" t="s">
        <v>7727</v>
      </c>
      <c r="Y987" s="61" t="s">
        <v>7728</v>
      </c>
      <c r="Z987" s="61" t="s">
        <v>1304</v>
      </c>
      <c r="AA987" s="61" t="s">
        <v>1305</v>
      </c>
      <c r="AB987" s="63" t="n">
        <v>98</v>
      </c>
      <c r="AC987" s="63" t="n">
        <v>98</v>
      </c>
      <c r="AD987" s="61" t="n">
        <v>100</v>
      </c>
      <c r="AE987" s="61" t="n">
        <v>0</v>
      </c>
      <c r="AF987" s="64" t="n">
        <v>9800</v>
      </c>
      <c r="AG987" s="61" t="s">
        <v>689</v>
      </c>
      <c r="AH987" s="62" t="n">
        <v>45291</v>
      </c>
      <c r="AI987" s="65" t="n">
        <v>2.45</v>
      </c>
      <c r="AJ987" s="61" t="s">
        <v>1266</v>
      </c>
      <c r="AK987" s="65" t="n">
        <v>2.45</v>
      </c>
      <c r="AL987" s="65" t="n">
        <v>231.34</v>
      </c>
      <c r="AM987" s="66" t="n">
        <v>24010</v>
      </c>
      <c r="AN987" s="66" t="n">
        <f aca="false">IF(J987="Listed Option",AF987*AL987,AM987)</f>
        <v>2267132</v>
      </c>
      <c r="AO987" s="61" t="s">
        <v>1267</v>
      </c>
      <c r="AP987" s="61" t="n">
        <v>100</v>
      </c>
      <c r="AQ987" s="61" t="n">
        <v>100</v>
      </c>
      <c r="AV987" s="61" t="s">
        <v>7700</v>
      </c>
      <c r="AW987" s="61" t="s">
        <v>4070</v>
      </c>
      <c r="AY987" s="61" t="s">
        <v>7696</v>
      </c>
      <c r="AZ987" s="61" t="s">
        <v>7696</v>
      </c>
      <c r="BA987" s="61" t="s">
        <v>7696</v>
      </c>
      <c r="BB987" s="67" t="n">
        <v>0</v>
      </c>
      <c r="BE987" s="61" t="n">
        <v>238575</v>
      </c>
      <c r="BG987" s="61" t="s">
        <v>4084</v>
      </c>
      <c r="BJ987" s="61" t="s">
        <v>7696</v>
      </c>
      <c r="BL987" s="61" t="s">
        <v>7698</v>
      </c>
      <c r="BM987" s="61" t="s">
        <v>7698</v>
      </c>
      <c r="BN987" s="70" t="n">
        <v>2267132</v>
      </c>
      <c r="BO987" s="68" t="n">
        <v>2267132</v>
      </c>
      <c r="BP987" s="68" t="n">
        <v>240.1</v>
      </c>
      <c r="BQ987" s="68" t="n">
        <v>240.1</v>
      </c>
      <c r="BR987" s="69" t="n">
        <v>98</v>
      </c>
      <c r="BS987" s="63" t="n">
        <v>98</v>
      </c>
      <c r="BU987" s="68" t="n">
        <v>98</v>
      </c>
    </row>
    <row r="988" customFormat="false" ht="15" hidden="true" customHeight="false" outlineLevel="0" collapsed="false">
      <c r="A988" s="61" t="s">
        <v>7729</v>
      </c>
      <c r="B988" s="61" t="s">
        <v>7730</v>
      </c>
      <c r="C988" s="62" t="n">
        <v>45291</v>
      </c>
      <c r="D988" s="62" t="n">
        <v>45291</v>
      </c>
      <c r="E988" s="61" t="s">
        <v>1259</v>
      </c>
      <c r="F988" s="61" t="s">
        <v>843</v>
      </c>
      <c r="G988" s="61" t="s">
        <v>7695</v>
      </c>
      <c r="H988" s="61" t="s">
        <v>7695</v>
      </c>
      <c r="I988" s="61" t="s">
        <v>7696</v>
      </c>
      <c r="J988" s="61" t="s">
        <v>1195</v>
      </c>
      <c r="K988" s="61" t="s">
        <v>1195</v>
      </c>
      <c r="L988" s="61" t="s">
        <v>1195</v>
      </c>
      <c r="N988" s="61" t="n">
        <v>25357</v>
      </c>
      <c r="O988" s="61" t="s">
        <v>1262</v>
      </c>
      <c r="P988" s="61" t="s">
        <v>7697</v>
      </c>
      <c r="Q988" s="61" t="s">
        <v>7698</v>
      </c>
      <c r="R988" s="61" t="s">
        <v>7698</v>
      </c>
      <c r="S988" s="61" t="str">
        <f aca="false">IF(J988="Listed Option",MID(R988,3,9),MID(Q988,3,9))</f>
        <v>235851102</v>
      </c>
      <c r="T988" s="61" t="str">
        <f aca="false">VLOOKUP(S988,'Output v4'!C:C,1,FALSE())</f>
        <v>235851102</v>
      </c>
      <c r="U988" s="61" t="s">
        <v>112</v>
      </c>
      <c r="V988" s="61" t="s">
        <v>7699</v>
      </c>
      <c r="W988" s="61" t="s">
        <v>7696</v>
      </c>
      <c r="Y988" s="61" t="s">
        <v>7700</v>
      </c>
      <c r="Z988" s="61" t="s">
        <v>4074</v>
      </c>
      <c r="AA988" s="61" t="s">
        <v>4075</v>
      </c>
      <c r="AB988" s="63" t="n">
        <v>-53135</v>
      </c>
      <c r="AC988" s="63" t="n">
        <v>-53135</v>
      </c>
      <c r="AE988" s="61" t="n">
        <v>0</v>
      </c>
      <c r="AF988" s="64" t="n">
        <v>-53135</v>
      </c>
      <c r="AG988" s="61" t="s">
        <v>1273</v>
      </c>
      <c r="AH988" s="62" t="n">
        <v>45291</v>
      </c>
      <c r="AI988" s="65" t="n">
        <v>231.34</v>
      </c>
      <c r="AJ988" s="61" t="s">
        <v>3614</v>
      </c>
      <c r="AK988" s="65" t="n">
        <v>231.34</v>
      </c>
      <c r="AL988" s="65" t="n">
        <v>231.34</v>
      </c>
      <c r="AM988" s="66" t="n">
        <v>-12292250.9</v>
      </c>
      <c r="AN988" s="66" t="n">
        <f aca="false">IF(J988="Listed Option",AF988*AL988,AM988)</f>
        <v>-12292250.9</v>
      </c>
      <c r="AO988" s="61" t="s">
        <v>1267</v>
      </c>
      <c r="AP988" s="61" t="n">
        <v>1</v>
      </c>
      <c r="AQ988" s="61" t="n">
        <v>1</v>
      </c>
      <c r="AV988" s="61" t="s">
        <v>7700</v>
      </c>
      <c r="AW988" s="61" t="s">
        <v>4070</v>
      </c>
      <c r="AY988" s="61" t="s">
        <v>7696</v>
      </c>
      <c r="AZ988" s="61" t="s">
        <v>7696</v>
      </c>
      <c r="BA988" s="61" t="s">
        <v>7696</v>
      </c>
      <c r="BB988" s="67" t="n">
        <v>0</v>
      </c>
      <c r="BE988" s="61" t="n">
        <v>241450</v>
      </c>
      <c r="BF988" s="61" t="s">
        <v>843</v>
      </c>
      <c r="BG988" s="61" t="s">
        <v>4084</v>
      </c>
      <c r="BH988" s="61" t="s">
        <v>4084</v>
      </c>
      <c r="BI988" s="61" t="s">
        <v>7696</v>
      </c>
      <c r="BJ988" s="61" t="s">
        <v>7696</v>
      </c>
      <c r="BK988" s="61" t="s">
        <v>7696</v>
      </c>
      <c r="BL988" s="61" t="s">
        <v>7698</v>
      </c>
      <c r="BM988" s="61" t="s">
        <v>7698</v>
      </c>
      <c r="BN988" s="70" t="n">
        <v>-12292250.9</v>
      </c>
      <c r="BO988" s="68" t="n">
        <v>-12292250.9</v>
      </c>
      <c r="BP988" s="68" t="n">
        <v>-12292250.9</v>
      </c>
      <c r="BQ988" s="68" t="n">
        <v>-12292250.9</v>
      </c>
      <c r="BR988" s="69" t="n">
        <v>-53135</v>
      </c>
      <c r="BU988" s="68" t="n">
        <v>53135</v>
      </c>
    </row>
    <row r="989" customFormat="false" ht="15" hidden="true" customHeight="false" outlineLevel="0" collapsed="false">
      <c r="A989" s="61" t="s">
        <v>7731</v>
      </c>
      <c r="B989" s="61" t="s">
        <v>7732</v>
      </c>
      <c r="C989" s="62" t="n">
        <v>45291</v>
      </c>
      <c r="D989" s="62" t="n">
        <v>45291</v>
      </c>
      <c r="E989" s="61" t="s">
        <v>1259</v>
      </c>
      <c r="F989" s="61" t="s">
        <v>844</v>
      </c>
      <c r="G989" s="61" t="s">
        <v>7733</v>
      </c>
      <c r="H989" s="61" t="s">
        <v>7733</v>
      </c>
      <c r="I989" s="61" t="s">
        <v>7734</v>
      </c>
      <c r="J989" s="61" t="s">
        <v>1199</v>
      </c>
      <c r="K989" s="61" t="s">
        <v>4065</v>
      </c>
      <c r="L989" s="61" t="s">
        <v>4065</v>
      </c>
      <c r="N989" s="61" t="n">
        <v>186354817</v>
      </c>
      <c r="O989" s="61" t="s">
        <v>1262</v>
      </c>
      <c r="P989" s="61" t="s">
        <v>7735</v>
      </c>
      <c r="Q989" s="61" t="s">
        <v>7736</v>
      </c>
      <c r="R989" s="61" t="s">
        <v>7736</v>
      </c>
      <c r="S989" s="61" t="str">
        <f aca="false">IF(J989="Listed Option",MID(R989,3,9),MID(Q989,3,9))</f>
        <v>237194AN5</v>
      </c>
      <c r="T989" s="61" t="e">
        <f aca="false">VLOOKUP(S989,'Output v4'!C:C,1,FALSE())</f>
        <v>#N/A</v>
      </c>
      <c r="U989" s="61" t="s">
        <v>7737</v>
      </c>
      <c r="V989" s="61" t="s">
        <v>7738</v>
      </c>
      <c r="Z989" s="61" t="s">
        <v>1264</v>
      </c>
      <c r="AA989" s="61" t="s">
        <v>4126</v>
      </c>
      <c r="AB989" s="63" t="n">
        <v>6000</v>
      </c>
      <c r="AC989" s="63" t="n">
        <v>6000000</v>
      </c>
      <c r="AE989" s="61" t="n">
        <v>1000</v>
      </c>
      <c r="AF989" s="64" t="n">
        <v>6000000</v>
      </c>
      <c r="AG989" s="61" t="s">
        <v>689</v>
      </c>
      <c r="AH989" s="62" t="n">
        <v>45291</v>
      </c>
      <c r="AI989" s="65" t="n">
        <v>1.075566</v>
      </c>
      <c r="AJ989" s="61" t="s">
        <v>1266</v>
      </c>
      <c r="AK989" s="65" t="n">
        <v>1.075566</v>
      </c>
      <c r="AL989" s="65" t="n">
        <v>1.075566</v>
      </c>
      <c r="AM989" s="66" t="n">
        <v>6453396</v>
      </c>
      <c r="AN989" s="66" t="n">
        <f aca="false">IF(J989="Listed Option",AF989*AL989,AM989)</f>
        <v>6453396</v>
      </c>
      <c r="AO989" s="61" t="s">
        <v>1267</v>
      </c>
      <c r="AW989" s="61" t="s">
        <v>4070</v>
      </c>
      <c r="AY989" s="61" t="s">
        <v>7733</v>
      </c>
      <c r="BA989" s="61" t="s">
        <v>7733</v>
      </c>
      <c r="BB989" s="67" t="n">
        <v>81</v>
      </c>
      <c r="BE989" s="61" t="n">
        <v>238566</v>
      </c>
      <c r="BF989" s="61" t="s">
        <v>844</v>
      </c>
      <c r="BG989" s="61" t="s">
        <v>4084</v>
      </c>
      <c r="BH989" s="61" t="s">
        <v>4084</v>
      </c>
      <c r="BI989" s="61" t="s">
        <v>7734</v>
      </c>
      <c r="BJ989" s="61" t="s">
        <v>7733</v>
      </c>
      <c r="BL989" s="61" t="s">
        <v>7736</v>
      </c>
      <c r="BM989" s="61" t="s">
        <v>7736</v>
      </c>
      <c r="BN989" s="70" t="n">
        <v>6000000</v>
      </c>
      <c r="BP989" s="68" t="n">
        <v>6453396</v>
      </c>
      <c r="BQ989" s="68" t="n">
        <v>6453396</v>
      </c>
      <c r="BR989" s="69" t="n">
        <v>6000000</v>
      </c>
      <c r="BS989" s="63" t="n">
        <v>6000</v>
      </c>
      <c r="BU989" s="68" t="n">
        <v>6000000</v>
      </c>
    </row>
    <row r="990" customFormat="false" ht="15" hidden="true" customHeight="false" outlineLevel="0" collapsed="false">
      <c r="A990" s="61" t="s">
        <v>7739</v>
      </c>
      <c r="B990" s="61" t="s">
        <v>7740</v>
      </c>
      <c r="C990" s="62" t="n">
        <v>45291</v>
      </c>
      <c r="D990" s="62" t="n">
        <v>45291</v>
      </c>
      <c r="E990" s="61" t="s">
        <v>1259</v>
      </c>
      <c r="F990" s="61" t="s">
        <v>844</v>
      </c>
      <c r="G990" s="61" t="s">
        <v>7741</v>
      </c>
      <c r="H990" s="61" t="s">
        <v>7741</v>
      </c>
      <c r="I990" s="61" t="s">
        <v>7734</v>
      </c>
      <c r="J990" s="61" t="s">
        <v>1195</v>
      </c>
      <c r="K990" s="61" t="s">
        <v>1195</v>
      </c>
      <c r="L990" s="61" t="s">
        <v>1195</v>
      </c>
      <c r="N990" s="61" t="n">
        <v>91383</v>
      </c>
      <c r="O990" s="61" t="s">
        <v>1262</v>
      </c>
      <c r="P990" s="61" t="s">
        <v>7742</v>
      </c>
      <c r="Q990" s="61" t="s">
        <v>7743</v>
      </c>
      <c r="R990" s="61" t="s">
        <v>7743</v>
      </c>
      <c r="S990" s="61" t="str">
        <f aca="false">IF(J990="Listed Option",MID(R990,3,9),MID(Q990,3,9))</f>
        <v>237194105</v>
      </c>
      <c r="T990" s="61" t="str">
        <f aca="false">VLOOKUP(S990,'Output v4'!C:C,1,FALSE())</f>
        <v>237194105</v>
      </c>
      <c r="U990" s="61" t="s">
        <v>113</v>
      </c>
      <c r="V990" s="61" t="s">
        <v>7744</v>
      </c>
      <c r="W990" s="61" t="s">
        <v>7734</v>
      </c>
      <c r="Y990" s="61" t="s">
        <v>7745</v>
      </c>
      <c r="Z990" s="61" t="s">
        <v>1304</v>
      </c>
      <c r="AA990" s="61" t="s">
        <v>1305</v>
      </c>
      <c r="AB990" s="63" t="n">
        <v>211</v>
      </c>
      <c r="AC990" s="63" t="n">
        <v>211</v>
      </c>
      <c r="AE990" s="61" t="n">
        <v>0</v>
      </c>
      <c r="AF990" s="64" t="n">
        <v>211</v>
      </c>
      <c r="AG990" s="61" t="s">
        <v>689</v>
      </c>
      <c r="AH990" s="62" t="n">
        <v>45291</v>
      </c>
      <c r="AI990" s="65" t="n">
        <v>164.3</v>
      </c>
      <c r="AJ990" s="61" t="s">
        <v>3614</v>
      </c>
      <c r="AK990" s="65" t="n">
        <v>164.3</v>
      </c>
      <c r="AL990" s="65" t="n">
        <v>164.3</v>
      </c>
      <c r="AM990" s="66" t="n">
        <v>34667.3</v>
      </c>
      <c r="AN990" s="66" t="n">
        <f aca="false">IF(J990="Listed Option",AF990*AL990,AM990)</f>
        <v>34667.3</v>
      </c>
      <c r="AO990" s="61" t="s">
        <v>1267</v>
      </c>
      <c r="AP990" s="61" t="n">
        <v>1</v>
      </c>
      <c r="AQ990" s="61" t="n">
        <v>1</v>
      </c>
      <c r="AV990" s="61" t="s">
        <v>7745</v>
      </c>
      <c r="AW990" s="61" t="s">
        <v>4070</v>
      </c>
      <c r="AY990" s="61" t="s">
        <v>7734</v>
      </c>
      <c r="AZ990" s="61" t="s">
        <v>7734</v>
      </c>
      <c r="BA990" s="61" t="s">
        <v>7734</v>
      </c>
      <c r="BB990" s="67" t="n">
        <v>0</v>
      </c>
      <c r="BE990" s="61" t="n">
        <v>238575</v>
      </c>
      <c r="BF990" s="61" t="s">
        <v>844</v>
      </c>
      <c r="BG990" s="61" t="s">
        <v>4084</v>
      </c>
      <c r="BH990" s="61" t="s">
        <v>4084</v>
      </c>
      <c r="BI990" s="61" t="s">
        <v>7734</v>
      </c>
      <c r="BJ990" s="61" t="s">
        <v>7734</v>
      </c>
      <c r="BK990" s="61" t="s">
        <v>7734</v>
      </c>
      <c r="BL990" s="61" t="s">
        <v>7743</v>
      </c>
      <c r="BM990" s="61" t="s">
        <v>7743</v>
      </c>
      <c r="BN990" s="70" t="n">
        <v>34667.3</v>
      </c>
      <c r="BO990" s="68" t="n">
        <v>34667.3</v>
      </c>
      <c r="BP990" s="68" t="n">
        <v>34667.3</v>
      </c>
      <c r="BQ990" s="68" t="n">
        <v>34667.3</v>
      </c>
      <c r="BR990" s="69" t="n">
        <v>211</v>
      </c>
      <c r="BU990" s="68" t="n">
        <v>211</v>
      </c>
    </row>
    <row r="991" customFormat="false" ht="15" hidden="true" customHeight="false" outlineLevel="0" collapsed="false">
      <c r="A991" s="61" t="s">
        <v>7746</v>
      </c>
      <c r="B991" s="61" t="s">
        <v>7747</v>
      </c>
      <c r="C991" s="62" t="n">
        <v>45291</v>
      </c>
      <c r="D991" s="62" t="n">
        <v>45291</v>
      </c>
      <c r="E991" s="61" t="s">
        <v>1259</v>
      </c>
      <c r="F991" s="61" t="s">
        <v>844</v>
      </c>
      <c r="G991" s="61" t="s">
        <v>7748</v>
      </c>
      <c r="H991" s="61" t="s">
        <v>7741</v>
      </c>
      <c r="I991" s="61" t="s">
        <v>7734</v>
      </c>
      <c r="J991" s="61" t="s">
        <v>1196</v>
      </c>
      <c r="K991" s="61" t="s">
        <v>4088</v>
      </c>
      <c r="L991" s="61" t="s">
        <v>4277</v>
      </c>
      <c r="M991" s="61" t="s">
        <v>1198</v>
      </c>
      <c r="N991" s="61" t="n">
        <v>133561483</v>
      </c>
      <c r="O991" s="61" t="s">
        <v>1262</v>
      </c>
      <c r="P991" s="61" t="s">
        <v>7749</v>
      </c>
      <c r="R991" s="61" t="s">
        <v>7743</v>
      </c>
      <c r="S991" s="61" t="str">
        <f aca="false">IF(J991="Listed Option",MID(R991,3,9),MID(Q991,3,9))</f>
        <v>237194105</v>
      </c>
      <c r="T991" s="61" t="str">
        <f aca="false">VLOOKUP(S991,'Output v4'!C:C,1,FALSE())</f>
        <v>237194105</v>
      </c>
      <c r="W991" s="61" t="s">
        <v>7750</v>
      </c>
      <c r="X991" s="61" t="s">
        <v>7751</v>
      </c>
      <c r="Y991" s="61" t="s">
        <v>7752</v>
      </c>
      <c r="Z991" s="61" t="s">
        <v>1304</v>
      </c>
      <c r="AA991" s="61" t="s">
        <v>1305</v>
      </c>
      <c r="AB991" s="63" t="n">
        <v>26</v>
      </c>
      <c r="AC991" s="63" t="n">
        <v>26</v>
      </c>
      <c r="AD991" s="61" t="n">
        <v>100</v>
      </c>
      <c r="AE991" s="61" t="n">
        <v>0</v>
      </c>
      <c r="AF991" s="64" t="n">
        <v>2600</v>
      </c>
      <c r="AG991" s="61" t="s">
        <v>689</v>
      </c>
      <c r="AH991" s="62" t="n">
        <v>45291</v>
      </c>
      <c r="AI991" s="65" t="n">
        <v>0.375</v>
      </c>
      <c r="AJ991" s="61" t="s">
        <v>1266</v>
      </c>
      <c r="AK991" s="65" t="n">
        <v>0.375</v>
      </c>
      <c r="AL991" s="65" t="n">
        <v>164.3</v>
      </c>
      <c r="AM991" s="66" t="n">
        <v>975</v>
      </c>
      <c r="AN991" s="66" t="n">
        <f aca="false">IF(J991="Listed Option",AF991*AL991,AM991)</f>
        <v>427180</v>
      </c>
      <c r="AO991" s="61" t="s">
        <v>1267</v>
      </c>
      <c r="AP991" s="61" t="n">
        <v>100</v>
      </c>
      <c r="AQ991" s="61" t="n">
        <v>100</v>
      </c>
      <c r="AV991" s="61" t="s">
        <v>7745</v>
      </c>
      <c r="AW991" s="61" t="s">
        <v>4070</v>
      </c>
      <c r="AY991" s="61" t="s">
        <v>7734</v>
      </c>
      <c r="AZ991" s="61" t="s">
        <v>7734</v>
      </c>
      <c r="BA991" s="61" t="s">
        <v>7734</v>
      </c>
      <c r="BB991" s="67" t="n">
        <v>0</v>
      </c>
      <c r="BE991" s="61" t="n">
        <v>238575</v>
      </c>
      <c r="BG991" s="61" t="s">
        <v>4084</v>
      </c>
      <c r="BJ991" s="61" t="s">
        <v>7734</v>
      </c>
      <c r="BL991" s="61" t="s">
        <v>7743</v>
      </c>
      <c r="BM991" s="61" t="s">
        <v>7743</v>
      </c>
      <c r="BN991" s="70" t="n">
        <v>427180</v>
      </c>
      <c r="BO991" s="68" t="n">
        <v>427180</v>
      </c>
      <c r="BP991" s="68" t="n">
        <v>9.75</v>
      </c>
      <c r="BQ991" s="68" t="n">
        <v>9.75</v>
      </c>
      <c r="BR991" s="69" t="n">
        <v>26</v>
      </c>
      <c r="BS991" s="63" t="n">
        <v>26</v>
      </c>
      <c r="BU991" s="68" t="n">
        <v>26</v>
      </c>
    </row>
    <row r="992" customFormat="false" ht="15" hidden="true" customHeight="false" outlineLevel="0" collapsed="false">
      <c r="A992" s="61" t="s">
        <v>7753</v>
      </c>
      <c r="B992" s="61" t="s">
        <v>7754</v>
      </c>
      <c r="C992" s="62" t="n">
        <v>45291</v>
      </c>
      <c r="D992" s="62" t="n">
        <v>45291</v>
      </c>
      <c r="E992" s="61" t="s">
        <v>1259</v>
      </c>
      <c r="F992" s="61" t="s">
        <v>844</v>
      </c>
      <c r="G992" s="61" t="s">
        <v>7755</v>
      </c>
      <c r="H992" s="61" t="s">
        <v>7741</v>
      </c>
      <c r="I992" s="61" t="s">
        <v>7734</v>
      </c>
      <c r="J992" s="61" t="s">
        <v>1196</v>
      </c>
      <c r="K992" s="61" t="s">
        <v>4088</v>
      </c>
      <c r="L992" s="61" t="s">
        <v>4089</v>
      </c>
      <c r="M992" s="61" t="s">
        <v>1197</v>
      </c>
      <c r="N992" s="61" t="n">
        <v>133561495</v>
      </c>
      <c r="O992" s="61" t="s">
        <v>1262</v>
      </c>
      <c r="P992" s="61" t="s">
        <v>7756</v>
      </c>
      <c r="R992" s="61" t="s">
        <v>7743</v>
      </c>
      <c r="S992" s="61" t="str">
        <f aca="false">IF(J992="Listed Option",MID(R992,3,9),MID(Q992,3,9))</f>
        <v>237194105</v>
      </c>
      <c r="T992" s="61" t="str">
        <f aca="false">VLOOKUP(S992,'Output v4'!C:C,1,FALSE())</f>
        <v>237194105</v>
      </c>
      <c r="W992" s="61" t="s">
        <v>7757</v>
      </c>
      <c r="X992" s="61" t="s">
        <v>7758</v>
      </c>
      <c r="Y992" s="61" t="s">
        <v>7759</v>
      </c>
      <c r="Z992" s="61" t="s">
        <v>1304</v>
      </c>
      <c r="AA992" s="61" t="s">
        <v>1305</v>
      </c>
      <c r="AB992" s="63" t="n">
        <v>26</v>
      </c>
      <c r="AC992" s="63" t="n">
        <v>26</v>
      </c>
      <c r="AD992" s="61" t="n">
        <v>100</v>
      </c>
      <c r="AE992" s="61" t="n">
        <v>0</v>
      </c>
      <c r="AF992" s="64" t="n">
        <v>2600</v>
      </c>
      <c r="AG992" s="61" t="s">
        <v>689</v>
      </c>
      <c r="AH992" s="62" t="n">
        <v>45291</v>
      </c>
      <c r="AI992" s="65" t="n">
        <v>0.25</v>
      </c>
      <c r="AJ992" s="61" t="s">
        <v>1266</v>
      </c>
      <c r="AK992" s="65" t="n">
        <v>0.25</v>
      </c>
      <c r="AL992" s="65" t="n">
        <v>164.3</v>
      </c>
      <c r="AM992" s="66" t="n">
        <v>650</v>
      </c>
      <c r="AN992" s="66" t="n">
        <f aca="false">IF(J992="Listed Option",AF992*AL992,AM992)</f>
        <v>427180</v>
      </c>
      <c r="AO992" s="61" t="s">
        <v>1267</v>
      </c>
      <c r="AP992" s="61" t="n">
        <v>100</v>
      </c>
      <c r="AQ992" s="61" t="n">
        <v>100</v>
      </c>
      <c r="AV992" s="61" t="s">
        <v>7745</v>
      </c>
      <c r="AW992" s="61" t="s">
        <v>4070</v>
      </c>
      <c r="AY992" s="61" t="s">
        <v>7734</v>
      </c>
      <c r="AZ992" s="61" t="s">
        <v>7734</v>
      </c>
      <c r="BA992" s="61" t="s">
        <v>7734</v>
      </c>
      <c r="BB992" s="67" t="n">
        <v>0</v>
      </c>
      <c r="BE992" s="61" t="n">
        <v>238575</v>
      </c>
      <c r="BG992" s="61" t="s">
        <v>4084</v>
      </c>
      <c r="BJ992" s="61" t="s">
        <v>7734</v>
      </c>
      <c r="BL992" s="61" t="s">
        <v>7743</v>
      </c>
      <c r="BM992" s="61" t="s">
        <v>7743</v>
      </c>
      <c r="BN992" s="70" t="n">
        <v>-427180</v>
      </c>
      <c r="BO992" s="68" t="n">
        <v>427180</v>
      </c>
      <c r="BP992" s="68" t="n">
        <v>6.5</v>
      </c>
      <c r="BQ992" s="68" t="n">
        <v>6.5</v>
      </c>
      <c r="BR992" s="69" t="n">
        <v>26</v>
      </c>
      <c r="BS992" s="63" t="n">
        <v>26</v>
      </c>
      <c r="BU992" s="68" t="n">
        <v>26</v>
      </c>
    </row>
    <row r="993" customFormat="false" ht="15" hidden="true" customHeight="false" outlineLevel="0" collapsed="false">
      <c r="A993" s="61" t="s">
        <v>7760</v>
      </c>
      <c r="B993" s="61" t="s">
        <v>7761</v>
      </c>
      <c r="C993" s="62" t="n">
        <v>45291</v>
      </c>
      <c r="D993" s="62" t="n">
        <v>45291</v>
      </c>
      <c r="E993" s="61" t="s">
        <v>1259</v>
      </c>
      <c r="F993" s="61" t="s">
        <v>844</v>
      </c>
      <c r="G993" s="61" t="s">
        <v>7733</v>
      </c>
      <c r="H993" s="61" t="s">
        <v>7733</v>
      </c>
      <c r="I993" s="61" t="s">
        <v>7734</v>
      </c>
      <c r="J993" s="61" t="s">
        <v>1199</v>
      </c>
      <c r="K993" s="61" t="s">
        <v>4065</v>
      </c>
      <c r="L993" s="61" t="s">
        <v>4065</v>
      </c>
      <c r="N993" s="61" t="n">
        <v>186354817</v>
      </c>
      <c r="O993" s="61" t="s">
        <v>1262</v>
      </c>
      <c r="P993" s="61" t="s">
        <v>7735</v>
      </c>
      <c r="Q993" s="61" t="s">
        <v>7736</v>
      </c>
      <c r="R993" s="61" t="s">
        <v>7736</v>
      </c>
      <c r="S993" s="61" t="str">
        <f aca="false">IF(J993="Listed Option",MID(R993,3,9),MID(Q993,3,9))</f>
        <v>237194AN5</v>
      </c>
      <c r="T993" s="61" t="e">
        <f aca="false">VLOOKUP(S993,'Output v4'!C:C,1,FALSE())</f>
        <v>#N/A</v>
      </c>
      <c r="U993" s="61" t="s">
        <v>7737</v>
      </c>
      <c r="V993" s="61" t="s">
        <v>7738</v>
      </c>
      <c r="Z993" s="61" t="s">
        <v>1304</v>
      </c>
      <c r="AA993" s="61" t="s">
        <v>1305</v>
      </c>
      <c r="AB993" s="63" t="n">
        <v>9000</v>
      </c>
      <c r="AC993" s="63" t="n">
        <v>9000000</v>
      </c>
      <c r="AE993" s="61" t="n">
        <v>1000</v>
      </c>
      <c r="AF993" s="64" t="n">
        <v>9000000</v>
      </c>
      <c r="AG993" s="61" t="s">
        <v>689</v>
      </c>
      <c r="AH993" s="62" t="n">
        <v>45291</v>
      </c>
      <c r="AI993" s="65" t="n">
        <v>1.075566</v>
      </c>
      <c r="AJ993" s="61" t="s">
        <v>1266</v>
      </c>
      <c r="AK993" s="65" t="n">
        <v>1.075566</v>
      </c>
      <c r="AL993" s="65" t="n">
        <v>1.075566</v>
      </c>
      <c r="AM993" s="66" t="n">
        <v>9680094</v>
      </c>
      <c r="AN993" s="66" t="n">
        <f aca="false">IF(J993="Listed Option",AF993*AL993,AM993)</f>
        <v>9680094</v>
      </c>
      <c r="AO993" s="61" t="s">
        <v>1267</v>
      </c>
      <c r="AW993" s="61" t="s">
        <v>4070</v>
      </c>
      <c r="AY993" s="61" t="s">
        <v>7733</v>
      </c>
      <c r="BA993" s="61" t="s">
        <v>7733</v>
      </c>
      <c r="BB993" s="67" t="n">
        <v>81</v>
      </c>
      <c r="BE993" s="61" t="n">
        <v>238575</v>
      </c>
      <c r="BF993" s="61" t="s">
        <v>844</v>
      </c>
      <c r="BG993" s="61" t="s">
        <v>4084</v>
      </c>
      <c r="BH993" s="61" t="s">
        <v>4084</v>
      </c>
      <c r="BI993" s="61" t="s">
        <v>7734</v>
      </c>
      <c r="BJ993" s="61" t="s">
        <v>7733</v>
      </c>
      <c r="BL993" s="61" t="s">
        <v>7736</v>
      </c>
      <c r="BM993" s="61" t="s">
        <v>7736</v>
      </c>
      <c r="BN993" s="70" t="n">
        <v>9000000</v>
      </c>
      <c r="BP993" s="68" t="n">
        <v>9680094</v>
      </c>
      <c r="BQ993" s="68" t="n">
        <v>9680094</v>
      </c>
      <c r="BR993" s="69" t="n">
        <v>9000000</v>
      </c>
      <c r="BS993" s="63" t="n">
        <v>9000</v>
      </c>
      <c r="BU993" s="68" t="n">
        <v>9000000</v>
      </c>
    </row>
    <row r="994" customFormat="false" ht="15" hidden="true" customHeight="false" outlineLevel="0" collapsed="false">
      <c r="A994" s="61" t="s">
        <v>7762</v>
      </c>
      <c r="B994" s="61" t="s">
        <v>7763</v>
      </c>
      <c r="C994" s="62" t="n">
        <v>45291</v>
      </c>
      <c r="D994" s="62" t="n">
        <v>45291</v>
      </c>
      <c r="E994" s="61" t="s">
        <v>1259</v>
      </c>
      <c r="F994" s="61" t="s">
        <v>844</v>
      </c>
      <c r="G994" s="61" t="s">
        <v>7733</v>
      </c>
      <c r="H994" s="61" t="s">
        <v>7733</v>
      </c>
      <c r="I994" s="61" t="s">
        <v>7734</v>
      </c>
      <c r="J994" s="61" t="s">
        <v>1199</v>
      </c>
      <c r="K994" s="61" t="s">
        <v>4065</v>
      </c>
      <c r="L994" s="61" t="s">
        <v>4065</v>
      </c>
      <c r="N994" s="61" t="n">
        <v>186354817</v>
      </c>
      <c r="O994" s="61" t="s">
        <v>1262</v>
      </c>
      <c r="P994" s="61" t="s">
        <v>7735</v>
      </c>
      <c r="Q994" s="61" t="s">
        <v>7736</v>
      </c>
      <c r="R994" s="61" t="s">
        <v>7736</v>
      </c>
      <c r="S994" s="61" t="str">
        <f aca="false">IF(J994="Listed Option",MID(R994,3,9),MID(Q994,3,9))</f>
        <v>237194AN5</v>
      </c>
      <c r="T994" s="61" t="e">
        <f aca="false">VLOOKUP(S994,'Output v4'!C:C,1,FALSE())</f>
        <v>#N/A</v>
      </c>
      <c r="U994" s="61" t="s">
        <v>7737</v>
      </c>
      <c r="V994" s="61" t="s">
        <v>7738</v>
      </c>
      <c r="Z994" s="61" t="s">
        <v>4029</v>
      </c>
      <c r="AA994" s="61" t="s">
        <v>4117</v>
      </c>
      <c r="AB994" s="63" t="n">
        <v>8175</v>
      </c>
      <c r="AC994" s="63" t="n">
        <v>8175000</v>
      </c>
      <c r="AE994" s="61" t="n">
        <v>1000</v>
      </c>
      <c r="AF994" s="64" t="n">
        <v>8175000</v>
      </c>
      <c r="AG994" s="61" t="s">
        <v>689</v>
      </c>
      <c r="AH994" s="62" t="n">
        <v>45291</v>
      </c>
      <c r="AI994" s="65" t="n">
        <v>1.075566</v>
      </c>
      <c r="AJ994" s="61" t="s">
        <v>1266</v>
      </c>
      <c r="AK994" s="65" t="n">
        <v>1.075566</v>
      </c>
      <c r="AL994" s="65" t="n">
        <v>1.075566</v>
      </c>
      <c r="AM994" s="66" t="n">
        <v>8792752.05</v>
      </c>
      <c r="AN994" s="66" t="n">
        <f aca="false">IF(J994="Listed Option",AF994*AL994,AM994)</f>
        <v>8792752.05</v>
      </c>
      <c r="AO994" s="61" t="s">
        <v>1267</v>
      </c>
      <c r="AW994" s="61" t="s">
        <v>4070</v>
      </c>
      <c r="AY994" s="61" t="s">
        <v>7733</v>
      </c>
      <c r="BA994" s="61" t="s">
        <v>7733</v>
      </c>
      <c r="BB994" s="67" t="n">
        <v>81</v>
      </c>
      <c r="BE994" s="61" t="n">
        <v>238587</v>
      </c>
      <c r="BF994" s="61" t="s">
        <v>844</v>
      </c>
      <c r="BG994" s="61" t="s">
        <v>4084</v>
      </c>
      <c r="BH994" s="61" t="s">
        <v>4084</v>
      </c>
      <c r="BI994" s="61" t="s">
        <v>7734</v>
      </c>
      <c r="BJ994" s="61" t="s">
        <v>7733</v>
      </c>
      <c r="BL994" s="61" t="s">
        <v>7736</v>
      </c>
      <c r="BM994" s="61" t="s">
        <v>7736</v>
      </c>
      <c r="BN994" s="70" t="n">
        <v>8175000</v>
      </c>
      <c r="BP994" s="68" t="n">
        <v>8792752.05</v>
      </c>
      <c r="BQ994" s="68" t="n">
        <v>8792752.05</v>
      </c>
      <c r="BR994" s="69" t="n">
        <v>8175000</v>
      </c>
      <c r="BS994" s="63" t="n">
        <v>8175</v>
      </c>
      <c r="BU994" s="68" t="n">
        <v>8175000</v>
      </c>
    </row>
    <row r="995" customFormat="false" ht="15" hidden="true" customHeight="false" outlineLevel="0" collapsed="false">
      <c r="A995" s="61" t="s">
        <v>7764</v>
      </c>
      <c r="B995" s="61" t="s">
        <v>7765</v>
      </c>
      <c r="C995" s="62" t="n">
        <v>45291</v>
      </c>
      <c r="D995" s="62" t="n">
        <v>45291</v>
      </c>
      <c r="E995" s="61" t="s">
        <v>1259</v>
      </c>
      <c r="F995" s="61" t="s">
        <v>844</v>
      </c>
      <c r="G995" s="61" t="s">
        <v>7733</v>
      </c>
      <c r="H995" s="61" t="s">
        <v>7733</v>
      </c>
      <c r="I995" s="61" t="s">
        <v>7734</v>
      </c>
      <c r="J995" s="61" t="s">
        <v>1199</v>
      </c>
      <c r="K995" s="61" t="s">
        <v>4065</v>
      </c>
      <c r="L995" s="61" t="s">
        <v>4065</v>
      </c>
      <c r="N995" s="61" t="n">
        <v>186354817</v>
      </c>
      <c r="O995" s="61" t="s">
        <v>1262</v>
      </c>
      <c r="P995" s="61" t="s">
        <v>7735</v>
      </c>
      <c r="Q995" s="61" t="s">
        <v>7736</v>
      </c>
      <c r="R995" s="61" t="s">
        <v>7736</v>
      </c>
      <c r="S995" s="61" t="str">
        <f aca="false">IF(J995="Listed Option",MID(R995,3,9),MID(Q995,3,9))</f>
        <v>237194AN5</v>
      </c>
      <c r="T995" s="61" t="e">
        <f aca="false">VLOOKUP(S995,'Output v4'!C:C,1,FALSE())</f>
        <v>#N/A</v>
      </c>
      <c r="U995" s="61" t="s">
        <v>7737</v>
      </c>
      <c r="V995" s="61" t="s">
        <v>7738</v>
      </c>
      <c r="Z995" s="61" t="s">
        <v>4074</v>
      </c>
      <c r="AA995" s="61" t="s">
        <v>4075</v>
      </c>
      <c r="AB995" s="63" t="n">
        <v>23000</v>
      </c>
      <c r="AC995" s="63" t="n">
        <v>23000000</v>
      </c>
      <c r="AE995" s="61" t="n">
        <v>1000</v>
      </c>
      <c r="AF995" s="64" t="n">
        <v>23000000</v>
      </c>
      <c r="AG995" s="61" t="s">
        <v>689</v>
      </c>
      <c r="AH995" s="62" t="n">
        <v>45291</v>
      </c>
      <c r="AI995" s="65" t="n">
        <v>1.075566</v>
      </c>
      <c r="AJ995" s="61" t="s">
        <v>1266</v>
      </c>
      <c r="AK995" s="65" t="n">
        <v>1.075566</v>
      </c>
      <c r="AL995" s="65" t="n">
        <v>1.075566</v>
      </c>
      <c r="AM995" s="66" t="n">
        <v>24738018</v>
      </c>
      <c r="AN995" s="66" t="n">
        <f aca="false">IF(J995="Listed Option",AF995*AL995,AM995)</f>
        <v>24738018</v>
      </c>
      <c r="AO995" s="61" t="s">
        <v>1267</v>
      </c>
      <c r="AW995" s="61" t="s">
        <v>4070</v>
      </c>
      <c r="AY995" s="61" t="s">
        <v>7733</v>
      </c>
      <c r="BA995" s="61" t="s">
        <v>7733</v>
      </c>
      <c r="BB995" s="67" t="n">
        <v>81</v>
      </c>
      <c r="BE995" s="61" t="n">
        <v>241450</v>
      </c>
      <c r="BF995" s="61" t="s">
        <v>844</v>
      </c>
      <c r="BG995" s="61" t="s">
        <v>4084</v>
      </c>
      <c r="BH995" s="61" t="s">
        <v>4084</v>
      </c>
      <c r="BI995" s="61" t="s">
        <v>7734</v>
      </c>
      <c r="BJ995" s="61" t="s">
        <v>7733</v>
      </c>
      <c r="BL995" s="61" t="s">
        <v>7736</v>
      </c>
      <c r="BM995" s="61" t="s">
        <v>7736</v>
      </c>
      <c r="BN995" s="70" t="n">
        <v>23000000</v>
      </c>
      <c r="BP995" s="68" t="n">
        <v>24738018</v>
      </c>
      <c r="BQ995" s="68" t="n">
        <v>24738018</v>
      </c>
      <c r="BR995" s="69" t="n">
        <v>23000000</v>
      </c>
      <c r="BS995" s="63" t="n">
        <v>23000</v>
      </c>
      <c r="BU995" s="68" t="n">
        <v>23000000</v>
      </c>
    </row>
    <row r="996" customFormat="false" ht="15" hidden="true" customHeight="false" outlineLevel="0" collapsed="false">
      <c r="A996" s="61" t="s">
        <v>7766</v>
      </c>
      <c r="B996" s="61" t="s">
        <v>7767</v>
      </c>
      <c r="C996" s="62" t="n">
        <v>45291</v>
      </c>
      <c r="D996" s="62" t="n">
        <v>45291</v>
      </c>
      <c r="E996" s="61" t="s">
        <v>1259</v>
      </c>
      <c r="F996" s="61" t="s">
        <v>845</v>
      </c>
      <c r="G996" s="61" t="s">
        <v>7768</v>
      </c>
      <c r="H996" s="61" t="s">
        <v>7768</v>
      </c>
      <c r="I996" s="61" t="s">
        <v>7769</v>
      </c>
      <c r="J996" s="61" t="s">
        <v>1195</v>
      </c>
      <c r="K996" s="61" t="s">
        <v>1195</v>
      </c>
      <c r="L996" s="61" t="s">
        <v>1195</v>
      </c>
      <c r="N996" s="61" t="n">
        <v>76867716</v>
      </c>
      <c r="O996" s="61" t="s">
        <v>1262</v>
      </c>
      <c r="P996" s="61" t="s">
        <v>7770</v>
      </c>
      <c r="Q996" s="61" t="s">
        <v>7771</v>
      </c>
      <c r="R996" s="61" t="s">
        <v>7771</v>
      </c>
      <c r="S996" s="61" t="str">
        <f aca="false">IF(J996="Listed Option",MID(R996,3,9),MID(Q996,3,9))</f>
        <v>15677J108</v>
      </c>
      <c r="T996" s="61" t="e">
        <f aca="false">VLOOKUP(S996,'Output v4'!C:C,1,FALSE())</f>
        <v>#N/A</v>
      </c>
      <c r="U996" s="61" t="s">
        <v>7772</v>
      </c>
      <c r="V996" s="61" t="s">
        <v>7773</v>
      </c>
      <c r="W996" s="61" t="s">
        <v>7769</v>
      </c>
      <c r="Y996" s="61" t="s">
        <v>7774</v>
      </c>
      <c r="Z996" s="61" t="s">
        <v>1264</v>
      </c>
      <c r="AA996" s="61" t="s">
        <v>4126</v>
      </c>
      <c r="AB996" s="63" t="n">
        <v>-3300</v>
      </c>
      <c r="AC996" s="63" t="n">
        <v>-3300</v>
      </c>
      <c r="AE996" s="61" t="n">
        <v>0</v>
      </c>
      <c r="AF996" s="64" t="n">
        <v>-3300</v>
      </c>
      <c r="AG996" s="61" t="s">
        <v>1273</v>
      </c>
      <c r="AH996" s="62" t="n">
        <v>45291</v>
      </c>
      <c r="AI996" s="65" t="n">
        <v>67.12</v>
      </c>
      <c r="AJ996" s="61" t="s">
        <v>3614</v>
      </c>
      <c r="AK996" s="65" t="n">
        <v>67.12</v>
      </c>
      <c r="AL996" s="65" t="n">
        <v>67.12</v>
      </c>
      <c r="AM996" s="66" t="n">
        <v>-221496</v>
      </c>
      <c r="AN996" s="66" t="n">
        <f aca="false">IF(J996="Listed Option",AF996*AL996,AM996)</f>
        <v>-221496</v>
      </c>
      <c r="AO996" s="61" t="s">
        <v>1267</v>
      </c>
      <c r="AP996" s="61" t="n">
        <v>1</v>
      </c>
      <c r="AQ996" s="61" t="n">
        <v>1</v>
      </c>
      <c r="AV996" s="61" t="s">
        <v>7774</v>
      </c>
      <c r="AW996" s="61" t="s">
        <v>4070</v>
      </c>
      <c r="AY996" s="61" t="s">
        <v>7769</v>
      </c>
      <c r="AZ996" s="61" t="s">
        <v>7769</v>
      </c>
      <c r="BA996" s="61" t="s">
        <v>7769</v>
      </c>
      <c r="BB996" s="67" t="n">
        <v>0</v>
      </c>
      <c r="BE996" s="61" t="n">
        <v>238566</v>
      </c>
      <c r="BF996" s="61" t="s">
        <v>845</v>
      </c>
      <c r="BG996" s="61" t="s">
        <v>4084</v>
      </c>
      <c r="BH996" s="61" t="s">
        <v>4084</v>
      </c>
      <c r="BI996" s="61" t="s">
        <v>7769</v>
      </c>
      <c r="BJ996" s="61" t="s">
        <v>7769</v>
      </c>
      <c r="BK996" s="61" t="s">
        <v>7769</v>
      </c>
      <c r="BL996" s="61" t="s">
        <v>7771</v>
      </c>
      <c r="BM996" s="61" t="s">
        <v>7771</v>
      </c>
      <c r="BN996" s="70" t="n">
        <v>-221496</v>
      </c>
      <c r="BO996" s="68" t="n">
        <v>-221496</v>
      </c>
      <c r="BP996" s="68" t="n">
        <v>-221496</v>
      </c>
      <c r="BQ996" s="68" t="n">
        <v>-221496</v>
      </c>
      <c r="BR996" s="69" t="n">
        <v>-3300</v>
      </c>
      <c r="BU996" s="68" t="n">
        <v>3300</v>
      </c>
    </row>
    <row r="997" customFormat="false" ht="15" hidden="true" customHeight="false" outlineLevel="0" collapsed="false">
      <c r="A997" s="61" t="s">
        <v>7775</v>
      </c>
      <c r="B997" s="61" t="s">
        <v>7776</v>
      </c>
      <c r="C997" s="62" t="n">
        <v>45291</v>
      </c>
      <c r="D997" s="62" t="n">
        <v>45291</v>
      </c>
      <c r="E997" s="61" t="s">
        <v>1259</v>
      </c>
      <c r="F997" s="61" t="s">
        <v>845</v>
      </c>
      <c r="G997" s="61" t="s">
        <v>7777</v>
      </c>
      <c r="H997" s="61" t="s">
        <v>7768</v>
      </c>
      <c r="I997" s="61" t="s">
        <v>7769</v>
      </c>
      <c r="J997" s="61" t="s">
        <v>1199</v>
      </c>
      <c r="K997" s="61" t="s">
        <v>4543</v>
      </c>
      <c r="L997" s="61" t="s">
        <v>4543</v>
      </c>
      <c r="N997" s="61" t="n">
        <v>142477118</v>
      </c>
      <c r="O997" s="61" t="s">
        <v>1262</v>
      </c>
      <c r="P997" s="61" t="s">
        <v>7778</v>
      </c>
      <c r="Q997" s="61" t="s">
        <v>7779</v>
      </c>
      <c r="R997" s="61" t="s">
        <v>7771</v>
      </c>
      <c r="S997" s="61" t="str">
        <f aca="false">IF(J997="Listed Option",MID(R997,3,9),MID(Q997,3,9))</f>
        <v>15677JAD0</v>
      </c>
      <c r="T997" s="61" t="str">
        <f aca="false">VLOOKUP(S997,'Output v4'!C:C,1,FALSE())</f>
        <v>15677JAD0</v>
      </c>
      <c r="U997" s="61" t="s">
        <v>87</v>
      </c>
      <c r="V997" s="61" t="s">
        <v>7780</v>
      </c>
      <c r="Z997" s="61" t="s">
        <v>1264</v>
      </c>
      <c r="AA997" s="61" t="s">
        <v>4126</v>
      </c>
      <c r="AB997" s="63" t="n">
        <v>1500</v>
      </c>
      <c r="AC997" s="63" t="n">
        <v>1500000</v>
      </c>
      <c r="AE997" s="61" t="n">
        <v>1000</v>
      </c>
      <c r="AF997" s="64" t="n">
        <v>1500000</v>
      </c>
      <c r="AG997" s="61" t="s">
        <v>689</v>
      </c>
      <c r="AH997" s="62" t="n">
        <v>45291</v>
      </c>
      <c r="AI997" s="65" t="n">
        <v>0.9025</v>
      </c>
      <c r="AJ997" s="61" t="s">
        <v>1266</v>
      </c>
      <c r="AK997" s="65" t="n">
        <v>0.9025</v>
      </c>
      <c r="AL997" s="65" t="n">
        <v>67.12</v>
      </c>
      <c r="AM997" s="66" t="n">
        <v>1353750</v>
      </c>
      <c r="AN997" s="66" t="n">
        <f aca="false">IF(J997="Listed Option",AF997*AL997,AM997)</f>
        <v>1353750</v>
      </c>
      <c r="AO997" s="61" t="s">
        <v>1267</v>
      </c>
      <c r="AT997" s="62" t="n">
        <v>45289</v>
      </c>
      <c r="AU997" s="65" t="n">
        <v>0.90327212764</v>
      </c>
      <c r="AV997" s="61" t="s">
        <v>7774</v>
      </c>
      <c r="AW997" s="61" t="s">
        <v>4070</v>
      </c>
      <c r="AY997" s="61" t="s">
        <v>7769</v>
      </c>
      <c r="AZ997" s="61" t="s">
        <v>7769</v>
      </c>
      <c r="BA997" s="61" t="s">
        <v>7769</v>
      </c>
      <c r="BB997" s="67" t="n">
        <v>106</v>
      </c>
      <c r="BE997" s="61" t="n">
        <v>238566</v>
      </c>
      <c r="BF997" s="61" t="s">
        <v>845</v>
      </c>
      <c r="BG997" s="61" t="s">
        <v>4084</v>
      </c>
      <c r="BH997" s="61" t="s">
        <v>4084</v>
      </c>
      <c r="BI997" s="61" t="s">
        <v>7769</v>
      </c>
      <c r="BJ997" s="61" t="s">
        <v>7769</v>
      </c>
      <c r="BL997" s="61" t="s">
        <v>7771</v>
      </c>
      <c r="BM997" s="61" t="s">
        <v>7771</v>
      </c>
      <c r="BN997" s="70" t="n">
        <v>1500000</v>
      </c>
      <c r="BP997" s="68" t="n">
        <v>1353750</v>
      </c>
      <c r="BQ997" s="68" t="n">
        <v>1353750</v>
      </c>
      <c r="BR997" s="69" t="n">
        <v>1500000</v>
      </c>
      <c r="BT997" s="63" t="n">
        <v>1500</v>
      </c>
      <c r="BU997" s="68" t="n">
        <v>1500000</v>
      </c>
    </row>
    <row r="998" customFormat="false" ht="15" hidden="true" customHeight="false" outlineLevel="0" collapsed="false">
      <c r="A998" s="61" t="s">
        <v>7781</v>
      </c>
      <c r="B998" s="61" t="s">
        <v>7782</v>
      </c>
      <c r="C998" s="62" t="n">
        <v>45291</v>
      </c>
      <c r="D998" s="62" t="n">
        <v>45291</v>
      </c>
      <c r="E998" s="61" t="s">
        <v>1259</v>
      </c>
      <c r="F998" s="61" t="s">
        <v>845</v>
      </c>
      <c r="G998" s="61" t="s">
        <v>7768</v>
      </c>
      <c r="H998" s="61" t="s">
        <v>7768</v>
      </c>
      <c r="I998" s="61" t="s">
        <v>7769</v>
      </c>
      <c r="J998" s="61" t="s">
        <v>1195</v>
      </c>
      <c r="K998" s="61" t="s">
        <v>1195</v>
      </c>
      <c r="L998" s="61" t="s">
        <v>1195</v>
      </c>
      <c r="N998" s="61" t="n">
        <v>76867716</v>
      </c>
      <c r="O998" s="61" t="s">
        <v>1262</v>
      </c>
      <c r="P998" s="61" t="s">
        <v>7770</v>
      </c>
      <c r="Q998" s="61" t="s">
        <v>7771</v>
      </c>
      <c r="R998" s="61" t="s">
        <v>7771</v>
      </c>
      <c r="S998" s="61" t="str">
        <f aca="false">IF(J998="Listed Option",MID(R998,3,9),MID(Q998,3,9))</f>
        <v>15677J108</v>
      </c>
      <c r="T998" s="61" t="e">
        <f aca="false">VLOOKUP(S998,'Output v4'!C:C,1,FALSE())</f>
        <v>#N/A</v>
      </c>
      <c r="U998" s="61" t="s">
        <v>7772</v>
      </c>
      <c r="V998" s="61" t="s">
        <v>7773</v>
      </c>
      <c r="W998" s="61" t="s">
        <v>7769</v>
      </c>
      <c r="Y998" s="61" t="s">
        <v>7774</v>
      </c>
      <c r="Z998" s="61" t="s">
        <v>1304</v>
      </c>
      <c r="AA998" s="61" t="s">
        <v>1305</v>
      </c>
      <c r="AB998" s="63" t="n">
        <v>-2400</v>
      </c>
      <c r="AC998" s="63" t="n">
        <v>-2400</v>
      </c>
      <c r="AE998" s="61" t="n">
        <v>0</v>
      </c>
      <c r="AF998" s="64" t="n">
        <v>-2400</v>
      </c>
      <c r="AG998" s="61" t="s">
        <v>1273</v>
      </c>
      <c r="AH998" s="62" t="n">
        <v>45291</v>
      </c>
      <c r="AI998" s="65" t="n">
        <v>67.12</v>
      </c>
      <c r="AJ998" s="61" t="s">
        <v>3614</v>
      </c>
      <c r="AK998" s="65" t="n">
        <v>67.12</v>
      </c>
      <c r="AL998" s="65" t="n">
        <v>67.12</v>
      </c>
      <c r="AM998" s="66" t="n">
        <v>-161088</v>
      </c>
      <c r="AN998" s="66" t="n">
        <f aca="false">IF(J998="Listed Option",AF998*AL998,AM998)</f>
        <v>-161088</v>
      </c>
      <c r="AO998" s="61" t="s">
        <v>1267</v>
      </c>
      <c r="AP998" s="61" t="n">
        <v>1</v>
      </c>
      <c r="AQ998" s="61" t="n">
        <v>1</v>
      </c>
      <c r="AV998" s="61" t="s">
        <v>7774</v>
      </c>
      <c r="AW998" s="61" t="s">
        <v>4070</v>
      </c>
      <c r="AY998" s="61" t="s">
        <v>7769</v>
      </c>
      <c r="AZ998" s="61" t="s">
        <v>7769</v>
      </c>
      <c r="BA998" s="61" t="s">
        <v>7769</v>
      </c>
      <c r="BB998" s="67" t="n">
        <v>0</v>
      </c>
      <c r="BE998" s="61" t="n">
        <v>238575</v>
      </c>
      <c r="BF998" s="61" t="s">
        <v>845</v>
      </c>
      <c r="BG998" s="61" t="s">
        <v>4084</v>
      </c>
      <c r="BH998" s="61" t="s">
        <v>4084</v>
      </c>
      <c r="BI998" s="61" t="s">
        <v>7769</v>
      </c>
      <c r="BJ998" s="61" t="s">
        <v>7769</v>
      </c>
      <c r="BK998" s="61" t="s">
        <v>7769</v>
      </c>
      <c r="BL998" s="61" t="s">
        <v>7771</v>
      </c>
      <c r="BM998" s="61" t="s">
        <v>7771</v>
      </c>
      <c r="BN998" s="70" t="n">
        <v>-161088</v>
      </c>
      <c r="BO998" s="68" t="n">
        <v>-161088</v>
      </c>
      <c r="BP998" s="68" t="n">
        <v>-161088</v>
      </c>
      <c r="BQ998" s="68" t="n">
        <v>-161088</v>
      </c>
      <c r="BR998" s="69" t="n">
        <v>-2400</v>
      </c>
      <c r="BU998" s="68" t="n">
        <v>2400</v>
      </c>
    </row>
    <row r="999" customFormat="false" ht="15" hidden="true" customHeight="false" outlineLevel="0" collapsed="false">
      <c r="A999" s="61" t="s">
        <v>7783</v>
      </c>
      <c r="B999" s="61" t="s">
        <v>7784</v>
      </c>
      <c r="C999" s="62" t="n">
        <v>45291</v>
      </c>
      <c r="D999" s="62" t="n">
        <v>45291</v>
      </c>
      <c r="E999" s="61" t="s">
        <v>1259</v>
      </c>
      <c r="F999" s="61" t="s">
        <v>845</v>
      </c>
      <c r="G999" s="61" t="s">
        <v>7777</v>
      </c>
      <c r="H999" s="61" t="s">
        <v>7768</v>
      </c>
      <c r="I999" s="61" t="s">
        <v>7769</v>
      </c>
      <c r="J999" s="61" t="s">
        <v>1199</v>
      </c>
      <c r="K999" s="61" t="s">
        <v>4543</v>
      </c>
      <c r="L999" s="61" t="s">
        <v>4543</v>
      </c>
      <c r="N999" s="61" t="n">
        <v>142477118</v>
      </c>
      <c r="O999" s="61" t="s">
        <v>1262</v>
      </c>
      <c r="P999" s="61" t="s">
        <v>7778</v>
      </c>
      <c r="Q999" s="61" t="s">
        <v>7779</v>
      </c>
      <c r="R999" s="61" t="s">
        <v>7771</v>
      </c>
      <c r="S999" s="61" t="str">
        <f aca="false">IF(J999="Listed Option",MID(R999,3,9),MID(Q999,3,9))</f>
        <v>15677JAD0</v>
      </c>
      <c r="T999" s="61" t="str">
        <f aca="false">VLOOKUP(S999,'Output v4'!C:C,1,FALSE())</f>
        <v>15677JAD0</v>
      </c>
      <c r="U999" s="61" t="s">
        <v>87</v>
      </c>
      <c r="V999" s="61" t="s">
        <v>7780</v>
      </c>
      <c r="Z999" s="61" t="s">
        <v>1304</v>
      </c>
      <c r="AA999" s="61" t="s">
        <v>1305</v>
      </c>
      <c r="AB999" s="63" t="n">
        <v>1250</v>
      </c>
      <c r="AC999" s="63" t="n">
        <v>1250000</v>
      </c>
      <c r="AE999" s="61" t="n">
        <v>1000</v>
      </c>
      <c r="AF999" s="64" t="n">
        <v>1250000</v>
      </c>
      <c r="AG999" s="61" t="s">
        <v>689</v>
      </c>
      <c r="AH999" s="62" t="n">
        <v>45291</v>
      </c>
      <c r="AI999" s="65" t="n">
        <v>0.9025</v>
      </c>
      <c r="AJ999" s="61" t="s">
        <v>1266</v>
      </c>
      <c r="AK999" s="65" t="n">
        <v>0.9025</v>
      </c>
      <c r="AL999" s="65" t="n">
        <v>67.12</v>
      </c>
      <c r="AM999" s="66" t="n">
        <v>1128125</v>
      </c>
      <c r="AN999" s="66" t="n">
        <f aca="false">IF(J999="Listed Option",AF999*AL999,AM999)</f>
        <v>1128125</v>
      </c>
      <c r="AO999" s="61" t="s">
        <v>1267</v>
      </c>
      <c r="AT999" s="62" t="n">
        <v>45289</v>
      </c>
      <c r="AU999" s="65" t="n">
        <v>0.90327212764</v>
      </c>
      <c r="AV999" s="61" t="s">
        <v>7774</v>
      </c>
      <c r="AW999" s="61" t="s">
        <v>4070</v>
      </c>
      <c r="AY999" s="61" t="s">
        <v>7769</v>
      </c>
      <c r="AZ999" s="61" t="s">
        <v>7769</v>
      </c>
      <c r="BA999" s="61" t="s">
        <v>7769</v>
      </c>
      <c r="BB999" s="67" t="n">
        <v>106</v>
      </c>
      <c r="BE999" s="61" t="n">
        <v>238575</v>
      </c>
      <c r="BF999" s="61" t="s">
        <v>845</v>
      </c>
      <c r="BG999" s="61" t="s">
        <v>4084</v>
      </c>
      <c r="BH999" s="61" t="s">
        <v>4084</v>
      </c>
      <c r="BI999" s="61" t="s">
        <v>7769</v>
      </c>
      <c r="BJ999" s="61" t="s">
        <v>7769</v>
      </c>
      <c r="BL999" s="61" t="s">
        <v>7771</v>
      </c>
      <c r="BM999" s="61" t="s">
        <v>7771</v>
      </c>
      <c r="BN999" s="70" t="n">
        <v>1250000</v>
      </c>
      <c r="BP999" s="68" t="n">
        <v>1128125</v>
      </c>
      <c r="BQ999" s="68" t="n">
        <v>1128125</v>
      </c>
      <c r="BR999" s="69" t="n">
        <v>1250000</v>
      </c>
      <c r="BT999" s="63" t="n">
        <v>1250</v>
      </c>
      <c r="BU999" s="68" t="n">
        <v>1250000</v>
      </c>
    </row>
    <row r="1000" customFormat="false" ht="15" hidden="true" customHeight="false" outlineLevel="0" collapsed="false">
      <c r="A1000" s="61" t="s">
        <v>7785</v>
      </c>
      <c r="B1000" s="61" t="s">
        <v>7786</v>
      </c>
      <c r="C1000" s="62" t="n">
        <v>45291</v>
      </c>
      <c r="D1000" s="62" t="n">
        <v>45291</v>
      </c>
      <c r="E1000" s="61" t="s">
        <v>1259</v>
      </c>
      <c r="F1000" s="61" t="s">
        <v>845</v>
      </c>
      <c r="G1000" s="61" t="s">
        <v>7768</v>
      </c>
      <c r="H1000" s="61" t="s">
        <v>7768</v>
      </c>
      <c r="I1000" s="61" t="s">
        <v>7769</v>
      </c>
      <c r="J1000" s="61" t="s">
        <v>1195</v>
      </c>
      <c r="K1000" s="61" t="s">
        <v>1195</v>
      </c>
      <c r="L1000" s="61" t="s">
        <v>1195</v>
      </c>
      <c r="N1000" s="61" t="n">
        <v>76867716</v>
      </c>
      <c r="O1000" s="61" t="s">
        <v>1262</v>
      </c>
      <c r="P1000" s="61" t="s">
        <v>7770</v>
      </c>
      <c r="Q1000" s="61" t="s">
        <v>7771</v>
      </c>
      <c r="R1000" s="61" t="s">
        <v>7771</v>
      </c>
      <c r="S1000" s="61" t="str">
        <f aca="false">IF(J1000="Listed Option",MID(R1000,3,9),MID(Q1000,3,9))</f>
        <v>15677J108</v>
      </c>
      <c r="T1000" s="61" t="e">
        <f aca="false">VLOOKUP(S1000,'Output v4'!C:C,1,FALSE())</f>
        <v>#N/A</v>
      </c>
      <c r="U1000" s="61" t="s">
        <v>7772</v>
      </c>
      <c r="V1000" s="61" t="s">
        <v>7773</v>
      </c>
      <c r="W1000" s="61" t="s">
        <v>7769</v>
      </c>
      <c r="Y1000" s="61" t="s">
        <v>7774</v>
      </c>
      <c r="Z1000" s="61" t="s">
        <v>4029</v>
      </c>
      <c r="AA1000" s="61" t="s">
        <v>4117</v>
      </c>
      <c r="AB1000" s="63" t="n">
        <v>-10600</v>
      </c>
      <c r="AC1000" s="63" t="n">
        <v>-10600</v>
      </c>
      <c r="AE1000" s="61" t="n">
        <v>0</v>
      </c>
      <c r="AF1000" s="64" t="n">
        <v>-10600</v>
      </c>
      <c r="AG1000" s="61" t="s">
        <v>1273</v>
      </c>
      <c r="AH1000" s="62" t="n">
        <v>45291</v>
      </c>
      <c r="AI1000" s="65" t="n">
        <v>67.12</v>
      </c>
      <c r="AJ1000" s="61" t="s">
        <v>3614</v>
      </c>
      <c r="AK1000" s="65" t="n">
        <v>67.12</v>
      </c>
      <c r="AL1000" s="65" t="n">
        <v>67.12</v>
      </c>
      <c r="AM1000" s="66" t="n">
        <v>-711472</v>
      </c>
      <c r="AN1000" s="66" t="n">
        <f aca="false">IF(J1000="Listed Option",AF1000*AL1000,AM1000)</f>
        <v>-711472</v>
      </c>
      <c r="AO1000" s="61" t="s">
        <v>1267</v>
      </c>
      <c r="AP1000" s="61" t="n">
        <v>1</v>
      </c>
      <c r="AQ1000" s="61" t="n">
        <v>1</v>
      </c>
      <c r="AV1000" s="61" t="s">
        <v>7774</v>
      </c>
      <c r="AW1000" s="61" t="s">
        <v>4070</v>
      </c>
      <c r="AY1000" s="61" t="s">
        <v>7769</v>
      </c>
      <c r="AZ1000" s="61" t="s">
        <v>7769</v>
      </c>
      <c r="BA1000" s="61" t="s">
        <v>7769</v>
      </c>
      <c r="BB1000" s="67" t="n">
        <v>0</v>
      </c>
      <c r="BE1000" s="61" t="n">
        <v>238587</v>
      </c>
      <c r="BF1000" s="61" t="s">
        <v>845</v>
      </c>
      <c r="BG1000" s="61" t="s">
        <v>4084</v>
      </c>
      <c r="BH1000" s="61" t="s">
        <v>4084</v>
      </c>
      <c r="BI1000" s="61" t="s">
        <v>7769</v>
      </c>
      <c r="BJ1000" s="61" t="s">
        <v>7769</v>
      </c>
      <c r="BK1000" s="61" t="s">
        <v>7769</v>
      </c>
      <c r="BL1000" s="61" t="s">
        <v>7771</v>
      </c>
      <c r="BM1000" s="61" t="s">
        <v>7771</v>
      </c>
      <c r="BN1000" s="70" t="n">
        <v>-711472</v>
      </c>
      <c r="BO1000" s="68" t="n">
        <v>-711472</v>
      </c>
      <c r="BP1000" s="68" t="n">
        <v>-711472</v>
      </c>
      <c r="BQ1000" s="68" t="n">
        <v>-711472</v>
      </c>
      <c r="BR1000" s="69" t="n">
        <v>-10600</v>
      </c>
      <c r="BU1000" s="68" t="n">
        <v>10600</v>
      </c>
    </row>
    <row r="1001" customFormat="false" ht="15" hidden="true" customHeight="false" outlineLevel="0" collapsed="false">
      <c r="A1001" s="61" t="s">
        <v>7787</v>
      </c>
      <c r="B1001" s="61" t="s">
        <v>7788</v>
      </c>
      <c r="C1001" s="62" t="n">
        <v>45291</v>
      </c>
      <c r="D1001" s="62" t="n">
        <v>45291</v>
      </c>
      <c r="E1001" s="61" t="s">
        <v>1259</v>
      </c>
      <c r="F1001" s="61" t="s">
        <v>845</v>
      </c>
      <c r="G1001" s="61" t="s">
        <v>7777</v>
      </c>
      <c r="H1001" s="61" t="s">
        <v>7768</v>
      </c>
      <c r="I1001" s="61" t="s">
        <v>7769</v>
      </c>
      <c r="J1001" s="61" t="s">
        <v>1199</v>
      </c>
      <c r="K1001" s="61" t="s">
        <v>4543</v>
      </c>
      <c r="L1001" s="61" t="s">
        <v>4543</v>
      </c>
      <c r="N1001" s="61" t="n">
        <v>142477118</v>
      </c>
      <c r="O1001" s="61" t="s">
        <v>1262</v>
      </c>
      <c r="P1001" s="61" t="s">
        <v>7778</v>
      </c>
      <c r="Q1001" s="61" t="s">
        <v>7779</v>
      </c>
      <c r="R1001" s="61" t="s">
        <v>7771</v>
      </c>
      <c r="S1001" s="61" t="str">
        <f aca="false">IF(J1001="Listed Option",MID(R1001,3,9),MID(Q1001,3,9))</f>
        <v>15677JAD0</v>
      </c>
      <c r="T1001" s="61" t="str">
        <f aca="false">VLOOKUP(S1001,'Output v4'!C:C,1,FALSE())</f>
        <v>15677JAD0</v>
      </c>
      <c r="U1001" s="61" t="s">
        <v>87</v>
      </c>
      <c r="V1001" s="61" t="s">
        <v>7780</v>
      </c>
      <c r="Z1001" s="61" t="s">
        <v>4029</v>
      </c>
      <c r="AA1001" s="61" t="s">
        <v>4117</v>
      </c>
      <c r="AB1001" s="63" t="n">
        <v>4000</v>
      </c>
      <c r="AC1001" s="63" t="n">
        <v>4000000</v>
      </c>
      <c r="AE1001" s="61" t="n">
        <v>1000</v>
      </c>
      <c r="AF1001" s="64" t="n">
        <v>4000000</v>
      </c>
      <c r="AG1001" s="61" t="s">
        <v>689</v>
      </c>
      <c r="AH1001" s="62" t="n">
        <v>45291</v>
      </c>
      <c r="AI1001" s="65" t="n">
        <v>0.9025</v>
      </c>
      <c r="AJ1001" s="61" t="s">
        <v>1266</v>
      </c>
      <c r="AK1001" s="65" t="n">
        <v>0.9025</v>
      </c>
      <c r="AL1001" s="65" t="n">
        <v>67.12</v>
      </c>
      <c r="AM1001" s="66" t="n">
        <v>3610000</v>
      </c>
      <c r="AN1001" s="66" t="n">
        <f aca="false">IF(J1001="Listed Option",AF1001*AL1001,AM1001)</f>
        <v>3610000</v>
      </c>
      <c r="AO1001" s="61" t="s">
        <v>1267</v>
      </c>
      <c r="AT1001" s="62" t="n">
        <v>45289</v>
      </c>
      <c r="AU1001" s="65" t="n">
        <v>0.90327212764</v>
      </c>
      <c r="AV1001" s="61" t="s">
        <v>7774</v>
      </c>
      <c r="AW1001" s="61" t="s">
        <v>4070</v>
      </c>
      <c r="AY1001" s="61" t="s">
        <v>7769</v>
      </c>
      <c r="AZ1001" s="61" t="s">
        <v>7769</v>
      </c>
      <c r="BA1001" s="61" t="s">
        <v>7769</v>
      </c>
      <c r="BB1001" s="67" t="n">
        <v>106</v>
      </c>
      <c r="BE1001" s="61" t="n">
        <v>238587</v>
      </c>
      <c r="BF1001" s="61" t="s">
        <v>845</v>
      </c>
      <c r="BG1001" s="61" t="s">
        <v>4084</v>
      </c>
      <c r="BH1001" s="61" t="s">
        <v>4084</v>
      </c>
      <c r="BI1001" s="61" t="s">
        <v>7769</v>
      </c>
      <c r="BJ1001" s="61" t="s">
        <v>7769</v>
      </c>
      <c r="BL1001" s="61" t="s">
        <v>7771</v>
      </c>
      <c r="BM1001" s="61" t="s">
        <v>7771</v>
      </c>
      <c r="BN1001" s="70" t="n">
        <v>4000000</v>
      </c>
      <c r="BP1001" s="68" t="n">
        <v>3610000</v>
      </c>
      <c r="BQ1001" s="68" t="n">
        <v>3610000</v>
      </c>
      <c r="BR1001" s="69" t="n">
        <v>4000000</v>
      </c>
      <c r="BT1001" s="63" t="n">
        <v>4000</v>
      </c>
      <c r="BU1001" s="68" t="n">
        <v>4000000</v>
      </c>
    </row>
    <row r="1002" customFormat="false" ht="15" hidden="true" customHeight="false" outlineLevel="0" collapsed="false">
      <c r="A1002" s="61" t="s">
        <v>7789</v>
      </c>
      <c r="B1002" s="61" t="s">
        <v>7790</v>
      </c>
      <c r="C1002" s="62" t="n">
        <v>45291</v>
      </c>
      <c r="D1002" s="62" t="n">
        <v>45291</v>
      </c>
      <c r="E1002" s="61" t="s">
        <v>1259</v>
      </c>
      <c r="F1002" s="61" t="s">
        <v>845</v>
      </c>
      <c r="G1002" s="61" t="s">
        <v>7768</v>
      </c>
      <c r="H1002" s="61" t="s">
        <v>7768</v>
      </c>
      <c r="I1002" s="61" t="s">
        <v>7769</v>
      </c>
      <c r="J1002" s="61" t="s">
        <v>1195</v>
      </c>
      <c r="K1002" s="61" t="s">
        <v>1195</v>
      </c>
      <c r="L1002" s="61" t="s">
        <v>1195</v>
      </c>
      <c r="N1002" s="61" t="n">
        <v>76867716</v>
      </c>
      <c r="O1002" s="61" t="s">
        <v>1262</v>
      </c>
      <c r="P1002" s="61" t="s">
        <v>7770</v>
      </c>
      <c r="Q1002" s="61" t="s">
        <v>7771</v>
      </c>
      <c r="R1002" s="61" t="s">
        <v>7771</v>
      </c>
      <c r="S1002" s="61" t="str">
        <f aca="false">IF(J1002="Listed Option",MID(R1002,3,9),MID(Q1002,3,9))</f>
        <v>15677J108</v>
      </c>
      <c r="T1002" s="61" t="e">
        <f aca="false">VLOOKUP(S1002,'Output v4'!C:C,1,FALSE())</f>
        <v>#N/A</v>
      </c>
      <c r="U1002" s="61" t="s">
        <v>7772</v>
      </c>
      <c r="V1002" s="61" t="s">
        <v>7773</v>
      </c>
      <c r="W1002" s="61" t="s">
        <v>7769</v>
      </c>
      <c r="Y1002" s="61" t="s">
        <v>7774</v>
      </c>
      <c r="Z1002" s="61" t="s">
        <v>4074</v>
      </c>
      <c r="AA1002" s="61" t="s">
        <v>4075</v>
      </c>
      <c r="AB1002" s="63" t="n">
        <v>-27026</v>
      </c>
      <c r="AC1002" s="63" t="n">
        <v>-27026</v>
      </c>
      <c r="AE1002" s="61" t="n">
        <v>0</v>
      </c>
      <c r="AF1002" s="64" t="n">
        <v>-27026</v>
      </c>
      <c r="AG1002" s="61" t="s">
        <v>1273</v>
      </c>
      <c r="AH1002" s="62" t="n">
        <v>45291</v>
      </c>
      <c r="AI1002" s="65" t="n">
        <v>67.12</v>
      </c>
      <c r="AJ1002" s="61" t="s">
        <v>3614</v>
      </c>
      <c r="AK1002" s="65" t="n">
        <v>67.12</v>
      </c>
      <c r="AL1002" s="65" t="n">
        <v>67.12</v>
      </c>
      <c r="AM1002" s="66" t="n">
        <v>-1813985.12</v>
      </c>
      <c r="AN1002" s="66" t="n">
        <f aca="false">IF(J1002="Listed Option",AF1002*AL1002,AM1002)</f>
        <v>-1813985.12</v>
      </c>
      <c r="AO1002" s="61" t="s">
        <v>1267</v>
      </c>
      <c r="AP1002" s="61" t="n">
        <v>1</v>
      </c>
      <c r="AQ1002" s="61" t="n">
        <v>1</v>
      </c>
      <c r="AV1002" s="61" t="s">
        <v>7774</v>
      </c>
      <c r="AW1002" s="61" t="s">
        <v>4070</v>
      </c>
      <c r="AY1002" s="61" t="s">
        <v>7769</v>
      </c>
      <c r="AZ1002" s="61" t="s">
        <v>7769</v>
      </c>
      <c r="BA1002" s="61" t="s">
        <v>7769</v>
      </c>
      <c r="BB1002" s="67" t="n">
        <v>0</v>
      </c>
      <c r="BE1002" s="61" t="n">
        <v>241450</v>
      </c>
      <c r="BF1002" s="61" t="s">
        <v>845</v>
      </c>
      <c r="BG1002" s="61" t="s">
        <v>4084</v>
      </c>
      <c r="BH1002" s="61" t="s">
        <v>4084</v>
      </c>
      <c r="BI1002" s="61" t="s">
        <v>7769</v>
      </c>
      <c r="BJ1002" s="61" t="s">
        <v>7769</v>
      </c>
      <c r="BK1002" s="61" t="s">
        <v>7769</v>
      </c>
      <c r="BL1002" s="61" t="s">
        <v>7771</v>
      </c>
      <c r="BM1002" s="61" t="s">
        <v>7771</v>
      </c>
      <c r="BN1002" s="70" t="n">
        <v>-1813985.12</v>
      </c>
      <c r="BO1002" s="68" t="n">
        <v>-1813985.12</v>
      </c>
      <c r="BP1002" s="68" t="n">
        <v>-1813985.12</v>
      </c>
      <c r="BQ1002" s="68" t="n">
        <v>-1813985.12</v>
      </c>
      <c r="BR1002" s="69" t="n">
        <v>-27026</v>
      </c>
      <c r="BU1002" s="68" t="n">
        <v>27026</v>
      </c>
    </row>
    <row r="1003" customFormat="false" ht="15" hidden="true" customHeight="false" outlineLevel="0" collapsed="false">
      <c r="A1003" s="61" t="s">
        <v>7791</v>
      </c>
      <c r="B1003" s="61" t="s">
        <v>7792</v>
      </c>
      <c r="C1003" s="62" t="n">
        <v>45291</v>
      </c>
      <c r="D1003" s="62" t="n">
        <v>45291</v>
      </c>
      <c r="E1003" s="61" t="s">
        <v>1259</v>
      </c>
      <c r="F1003" s="61" t="s">
        <v>845</v>
      </c>
      <c r="G1003" s="61" t="s">
        <v>7777</v>
      </c>
      <c r="H1003" s="61" t="s">
        <v>7768</v>
      </c>
      <c r="I1003" s="61" t="s">
        <v>7769</v>
      </c>
      <c r="J1003" s="61" t="s">
        <v>1199</v>
      </c>
      <c r="K1003" s="61" t="s">
        <v>4543</v>
      </c>
      <c r="L1003" s="61" t="s">
        <v>4543</v>
      </c>
      <c r="N1003" s="61" t="n">
        <v>142477118</v>
      </c>
      <c r="O1003" s="61" t="s">
        <v>1262</v>
      </c>
      <c r="P1003" s="61" t="s">
        <v>7778</v>
      </c>
      <c r="Q1003" s="61" t="s">
        <v>7779</v>
      </c>
      <c r="R1003" s="61" t="s">
        <v>7771</v>
      </c>
      <c r="S1003" s="61" t="str">
        <f aca="false">IF(J1003="Listed Option",MID(R1003,3,9),MID(Q1003,3,9))</f>
        <v>15677JAD0</v>
      </c>
      <c r="T1003" s="61" t="str">
        <f aca="false">VLOOKUP(S1003,'Output v4'!C:C,1,FALSE())</f>
        <v>15677JAD0</v>
      </c>
      <c r="U1003" s="61" t="s">
        <v>87</v>
      </c>
      <c r="V1003" s="61" t="s">
        <v>7780</v>
      </c>
      <c r="Z1003" s="61" t="s">
        <v>4074</v>
      </c>
      <c r="AA1003" s="61" t="s">
        <v>4075</v>
      </c>
      <c r="AB1003" s="63" t="n">
        <v>14500</v>
      </c>
      <c r="AC1003" s="63" t="n">
        <v>14500000</v>
      </c>
      <c r="AE1003" s="61" t="n">
        <v>1000</v>
      </c>
      <c r="AF1003" s="64" t="n">
        <v>14500000</v>
      </c>
      <c r="AG1003" s="61" t="s">
        <v>689</v>
      </c>
      <c r="AH1003" s="62" t="n">
        <v>45291</v>
      </c>
      <c r="AI1003" s="65" t="n">
        <v>0.9025</v>
      </c>
      <c r="AJ1003" s="61" t="s">
        <v>1266</v>
      </c>
      <c r="AK1003" s="65" t="n">
        <v>0.9025</v>
      </c>
      <c r="AL1003" s="65" t="n">
        <v>67.12</v>
      </c>
      <c r="AM1003" s="66" t="n">
        <v>13086250</v>
      </c>
      <c r="AN1003" s="66" t="n">
        <f aca="false">IF(J1003="Listed Option",AF1003*AL1003,AM1003)</f>
        <v>13086250</v>
      </c>
      <c r="AO1003" s="61" t="s">
        <v>1267</v>
      </c>
      <c r="AT1003" s="62" t="n">
        <v>45289</v>
      </c>
      <c r="AU1003" s="65" t="n">
        <v>0.90327212764</v>
      </c>
      <c r="AV1003" s="61" t="s">
        <v>7774</v>
      </c>
      <c r="AW1003" s="61" t="s">
        <v>4070</v>
      </c>
      <c r="AY1003" s="61" t="s">
        <v>7769</v>
      </c>
      <c r="AZ1003" s="61" t="s">
        <v>7769</v>
      </c>
      <c r="BA1003" s="61" t="s">
        <v>7769</v>
      </c>
      <c r="BB1003" s="67" t="n">
        <v>106</v>
      </c>
      <c r="BE1003" s="61" t="n">
        <v>241450</v>
      </c>
      <c r="BF1003" s="61" t="s">
        <v>845</v>
      </c>
      <c r="BG1003" s="61" t="s">
        <v>4084</v>
      </c>
      <c r="BH1003" s="61" t="s">
        <v>4084</v>
      </c>
      <c r="BI1003" s="61" t="s">
        <v>7769</v>
      </c>
      <c r="BJ1003" s="61" t="s">
        <v>7769</v>
      </c>
      <c r="BL1003" s="61" t="s">
        <v>7771</v>
      </c>
      <c r="BM1003" s="61" t="s">
        <v>7771</v>
      </c>
      <c r="BN1003" s="70" t="n">
        <v>14500000</v>
      </c>
      <c r="BP1003" s="68" t="n">
        <v>13086250</v>
      </c>
      <c r="BQ1003" s="68" t="n">
        <v>13086250</v>
      </c>
      <c r="BR1003" s="69" t="n">
        <v>14500000</v>
      </c>
      <c r="BT1003" s="63" t="n">
        <v>14500</v>
      </c>
      <c r="BU1003" s="68" t="n">
        <v>14500000</v>
      </c>
    </row>
    <row r="1004" customFormat="false" ht="15" hidden="true" customHeight="false" outlineLevel="0" collapsed="false">
      <c r="A1004" s="61" t="s">
        <v>7793</v>
      </c>
      <c r="B1004" s="61" t="s">
        <v>7794</v>
      </c>
      <c r="C1004" s="62" t="n">
        <v>45291</v>
      </c>
      <c r="D1004" s="62" t="n">
        <v>45291</v>
      </c>
      <c r="E1004" s="61" t="s">
        <v>1259</v>
      </c>
      <c r="F1004" s="61" t="s">
        <v>846</v>
      </c>
      <c r="G1004" s="61" t="s">
        <v>7795</v>
      </c>
      <c r="H1004" s="61" t="s">
        <v>7795</v>
      </c>
      <c r="I1004" s="61" t="s">
        <v>7796</v>
      </c>
      <c r="J1004" s="61" t="s">
        <v>1195</v>
      </c>
      <c r="K1004" s="61" t="s">
        <v>1195</v>
      </c>
      <c r="L1004" s="61" t="s">
        <v>1195</v>
      </c>
      <c r="N1004" s="61" t="n">
        <v>1308902</v>
      </c>
      <c r="O1004" s="61" t="s">
        <v>1262</v>
      </c>
      <c r="P1004" s="61" t="s">
        <v>7797</v>
      </c>
      <c r="Q1004" s="61" t="s">
        <v>7798</v>
      </c>
      <c r="R1004" s="61" t="s">
        <v>7798</v>
      </c>
      <c r="S1004" s="61" t="str">
        <f aca="false">IF(J1004="Listed Option",MID(R1004,3,9),MID(Q1004,3,9))</f>
        <v>243537107</v>
      </c>
      <c r="T1004" s="61" t="e">
        <f aca="false">VLOOKUP(S1004,'Output v4'!C:C,1,FALSE())</f>
        <v>#N/A</v>
      </c>
      <c r="U1004" s="61" t="s">
        <v>847</v>
      </c>
      <c r="V1004" s="61" t="s">
        <v>7799</v>
      </c>
      <c r="W1004" s="61" t="s">
        <v>7800</v>
      </c>
      <c r="Y1004" s="61" t="s">
        <v>7801</v>
      </c>
      <c r="Z1004" s="61" t="s">
        <v>1304</v>
      </c>
      <c r="AA1004" s="61" t="s">
        <v>1305</v>
      </c>
      <c r="AB1004" s="63" t="n">
        <v>2160</v>
      </c>
      <c r="AC1004" s="63" t="n">
        <v>2160</v>
      </c>
      <c r="AE1004" s="61" t="n">
        <v>0</v>
      </c>
      <c r="AF1004" s="64" t="n">
        <v>2160</v>
      </c>
      <c r="AG1004" s="61" t="s">
        <v>689</v>
      </c>
      <c r="AH1004" s="62" t="n">
        <v>45291</v>
      </c>
      <c r="AI1004" s="65" t="n">
        <v>668.43</v>
      </c>
      <c r="AJ1004" s="61" t="s">
        <v>3614</v>
      </c>
      <c r="AK1004" s="65" t="n">
        <v>668.43</v>
      </c>
      <c r="AL1004" s="65" t="n">
        <v>668.43</v>
      </c>
      <c r="AM1004" s="66" t="n">
        <v>1443808.8</v>
      </c>
      <c r="AN1004" s="66" t="n">
        <f aca="false">IF(J1004="Listed Option",AF1004*AL1004,AM1004)</f>
        <v>1443808.8</v>
      </c>
      <c r="AO1004" s="61" t="s">
        <v>1267</v>
      </c>
      <c r="AP1004" s="61" t="n">
        <v>1</v>
      </c>
      <c r="AQ1004" s="61" t="n">
        <v>1</v>
      </c>
      <c r="AV1004" s="61" t="s">
        <v>7801</v>
      </c>
      <c r="AW1004" s="61" t="s">
        <v>4070</v>
      </c>
      <c r="AY1004" s="61" t="s">
        <v>7796</v>
      </c>
      <c r="AZ1004" s="61" t="s">
        <v>7796</v>
      </c>
      <c r="BA1004" s="61" t="s">
        <v>7796</v>
      </c>
      <c r="BB1004" s="67" t="n">
        <v>0</v>
      </c>
      <c r="BE1004" s="61" t="n">
        <v>238575</v>
      </c>
      <c r="BF1004" s="61" t="s">
        <v>846</v>
      </c>
      <c r="BG1004" s="61" t="s">
        <v>4084</v>
      </c>
      <c r="BH1004" s="61" t="s">
        <v>4084</v>
      </c>
      <c r="BI1004" s="61" t="s">
        <v>7796</v>
      </c>
      <c r="BJ1004" s="61" t="s">
        <v>7796</v>
      </c>
      <c r="BK1004" s="61" t="s">
        <v>7796</v>
      </c>
      <c r="BL1004" s="61" t="s">
        <v>7798</v>
      </c>
      <c r="BM1004" s="61" t="s">
        <v>7798</v>
      </c>
      <c r="BN1004" s="70" t="n">
        <v>1443808.8</v>
      </c>
      <c r="BO1004" s="68" t="n">
        <v>1443808.8</v>
      </c>
      <c r="BP1004" s="68" t="n">
        <v>1443808.8</v>
      </c>
      <c r="BQ1004" s="68" t="n">
        <v>1443808.8</v>
      </c>
      <c r="BR1004" s="69" t="n">
        <v>2160</v>
      </c>
      <c r="BU1004" s="68" t="n">
        <v>2160</v>
      </c>
    </row>
    <row r="1005" customFormat="false" ht="15" hidden="true" customHeight="false" outlineLevel="0" collapsed="false">
      <c r="A1005" s="61" t="s">
        <v>7802</v>
      </c>
      <c r="B1005" s="61" t="s">
        <v>7803</v>
      </c>
      <c r="C1005" s="62" t="n">
        <v>45291</v>
      </c>
      <c r="D1005" s="62" t="n">
        <v>45291</v>
      </c>
      <c r="E1005" s="61" t="s">
        <v>1259</v>
      </c>
      <c r="F1005" s="61" t="s">
        <v>848</v>
      </c>
      <c r="G1005" s="61" t="s">
        <v>7804</v>
      </c>
      <c r="H1005" s="61" t="s">
        <v>7804</v>
      </c>
      <c r="I1005" s="61" t="s">
        <v>7805</v>
      </c>
      <c r="J1005" s="61" t="s">
        <v>1195</v>
      </c>
      <c r="K1005" s="61" t="s">
        <v>1195</v>
      </c>
      <c r="L1005" s="61" t="s">
        <v>1195</v>
      </c>
      <c r="N1005" s="61" t="n">
        <v>79791</v>
      </c>
      <c r="O1005" s="61" t="s">
        <v>1262</v>
      </c>
      <c r="P1005" s="61" t="s">
        <v>7806</v>
      </c>
      <c r="Q1005" s="61" t="s">
        <v>7807</v>
      </c>
      <c r="R1005" s="61" t="s">
        <v>7807</v>
      </c>
      <c r="S1005" s="61" t="str">
        <f aca="false">IF(J1005="Listed Option",MID(R1005,3,9),MID(Q1005,3,9))</f>
        <v>244199105</v>
      </c>
      <c r="T1005" s="61" t="str">
        <f aca="false">VLOOKUP(S1005,'Output v4'!C:C,1,FALSE())</f>
        <v>244199105</v>
      </c>
      <c r="U1005" s="61" t="s">
        <v>114</v>
      </c>
      <c r="V1005" s="61" t="s">
        <v>7808</v>
      </c>
      <c r="W1005" s="61" t="s">
        <v>7805</v>
      </c>
      <c r="Y1005" s="61" t="s">
        <v>7809</v>
      </c>
      <c r="Z1005" s="61" t="s">
        <v>1304</v>
      </c>
      <c r="AA1005" s="61" t="s">
        <v>1305</v>
      </c>
      <c r="AB1005" s="63" t="n">
        <v>-3956</v>
      </c>
      <c r="AC1005" s="63" t="n">
        <v>-3956</v>
      </c>
      <c r="AE1005" s="61" t="n">
        <v>0</v>
      </c>
      <c r="AF1005" s="64" t="n">
        <v>-3956</v>
      </c>
      <c r="AG1005" s="61" t="s">
        <v>1273</v>
      </c>
      <c r="AH1005" s="62" t="n">
        <v>45291</v>
      </c>
      <c r="AI1005" s="65" t="n">
        <v>399.87</v>
      </c>
      <c r="AJ1005" s="61" t="s">
        <v>3614</v>
      </c>
      <c r="AK1005" s="65" t="n">
        <v>399.87</v>
      </c>
      <c r="AL1005" s="65" t="n">
        <v>399.87</v>
      </c>
      <c r="AM1005" s="66" t="n">
        <v>-1581885.72</v>
      </c>
      <c r="AN1005" s="66" t="n">
        <f aca="false">IF(J1005="Listed Option",AF1005*AL1005,AM1005)</f>
        <v>-1581885.72</v>
      </c>
      <c r="AO1005" s="61" t="s">
        <v>1267</v>
      </c>
      <c r="AP1005" s="61" t="n">
        <v>1</v>
      </c>
      <c r="AQ1005" s="61" t="n">
        <v>1</v>
      </c>
      <c r="AV1005" s="61" t="s">
        <v>7809</v>
      </c>
      <c r="AW1005" s="61" t="s">
        <v>4070</v>
      </c>
      <c r="AY1005" s="61" t="s">
        <v>7805</v>
      </c>
      <c r="AZ1005" s="61" t="s">
        <v>7805</v>
      </c>
      <c r="BA1005" s="61" t="s">
        <v>7805</v>
      </c>
      <c r="BB1005" s="67" t="n">
        <v>0</v>
      </c>
      <c r="BE1005" s="61" t="n">
        <v>238575</v>
      </c>
      <c r="BF1005" s="61" t="s">
        <v>848</v>
      </c>
      <c r="BG1005" s="61" t="s">
        <v>4084</v>
      </c>
      <c r="BH1005" s="61" t="s">
        <v>4084</v>
      </c>
      <c r="BI1005" s="61" t="s">
        <v>7805</v>
      </c>
      <c r="BJ1005" s="61" t="s">
        <v>7805</v>
      </c>
      <c r="BK1005" s="61" t="s">
        <v>7805</v>
      </c>
      <c r="BL1005" s="61" t="s">
        <v>7807</v>
      </c>
      <c r="BM1005" s="61" t="s">
        <v>7807</v>
      </c>
      <c r="BN1005" s="70" t="n">
        <v>-1581885.72</v>
      </c>
      <c r="BO1005" s="68" t="n">
        <v>-1581885.72</v>
      </c>
      <c r="BP1005" s="68" t="n">
        <v>-1581885.72</v>
      </c>
      <c r="BQ1005" s="68" t="n">
        <v>-1581885.72</v>
      </c>
      <c r="BR1005" s="69" t="n">
        <v>-3956</v>
      </c>
      <c r="BU1005" s="68" t="n">
        <v>3956</v>
      </c>
    </row>
    <row r="1006" customFormat="false" ht="15" hidden="true" customHeight="false" outlineLevel="0" collapsed="false">
      <c r="A1006" s="61" t="s">
        <v>7810</v>
      </c>
      <c r="B1006" s="61" t="s">
        <v>7811</v>
      </c>
      <c r="C1006" s="62" t="n">
        <v>45291</v>
      </c>
      <c r="D1006" s="62" t="n">
        <v>45291</v>
      </c>
      <c r="E1006" s="61" t="s">
        <v>1259</v>
      </c>
      <c r="F1006" s="61" t="s">
        <v>848</v>
      </c>
      <c r="G1006" s="61" t="s">
        <v>7812</v>
      </c>
      <c r="H1006" s="61" t="s">
        <v>7804</v>
      </c>
      <c r="I1006" s="61" t="s">
        <v>7805</v>
      </c>
      <c r="J1006" s="61" t="s">
        <v>1196</v>
      </c>
      <c r="K1006" s="61" t="s">
        <v>4088</v>
      </c>
      <c r="L1006" s="61" t="s">
        <v>4089</v>
      </c>
      <c r="M1006" s="61" t="s">
        <v>1197</v>
      </c>
      <c r="N1006" s="61" t="n">
        <v>182007594</v>
      </c>
      <c r="O1006" s="61" t="s">
        <v>1262</v>
      </c>
      <c r="P1006" s="61" t="s">
        <v>7813</v>
      </c>
      <c r="R1006" s="61" t="s">
        <v>7807</v>
      </c>
      <c r="S1006" s="61" t="str">
        <f aca="false">IF(J1006="Listed Option",MID(R1006,3,9),MID(Q1006,3,9))</f>
        <v>244199105</v>
      </c>
      <c r="T1006" s="61" t="str">
        <f aca="false">VLOOKUP(S1006,'Output v4'!C:C,1,FALSE())</f>
        <v>244199105</v>
      </c>
      <c r="W1006" s="61" t="s">
        <v>7814</v>
      </c>
      <c r="X1006" s="61" t="s">
        <v>7815</v>
      </c>
      <c r="Y1006" s="61" t="s">
        <v>7816</v>
      </c>
      <c r="Z1006" s="61" t="s">
        <v>1304</v>
      </c>
      <c r="AA1006" s="61" t="s">
        <v>1305</v>
      </c>
      <c r="AB1006" s="63" t="n">
        <v>79</v>
      </c>
      <c r="AC1006" s="63" t="n">
        <v>79</v>
      </c>
      <c r="AD1006" s="61" t="n">
        <v>100</v>
      </c>
      <c r="AE1006" s="61" t="n">
        <v>0</v>
      </c>
      <c r="AF1006" s="64" t="n">
        <v>7900</v>
      </c>
      <c r="AG1006" s="61" t="s">
        <v>689</v>
      </c>
      <c r="AH1006" s="62" t="n">
        <v>45291</v>
      </c>
      <c r="AI1006" s="65" t="n">
        <v>6.775</v>
      </c>
      <c r="AJ1006" s="61" t="s">
        <v>1266</v>
      </c>
      <c r="AK1006" s="65" t="n">
        <v>6.775</v>
      </c>
      <c r="AL1006" s="65" t="n">
        <v>399.87</v>
      </c>
      <c r="AM1006" s="66" t="n">
        <v>53522.5</v>
      </c>
      <c r="AN1006" s="66" t="n">
        <f aca="false">IF(J1006="Listed Option",AF1006*AL1006,AM1006)</f>
        <v>3158973</v>
      </c>
      <c r="AO1006" s="61" t="s">
        <v>1267</v>
      </c>
      <c r="AP1006" s="61" t="n">
        <v>100</v>
      </c>
      <c r="AQ1006" s="61" t="n">
        <v>100</v>
      </c>
      <c r="AV1006" s="61" t="s">
        <v>7809</v>
      </c>
      <c r="AW1006" s="61" t="s">
        <v>4070</v>
      </c>
      <c r="AY1006" s="61" t="s">
        <v>7805</v>
      </c>
      <c r="AZ1006" s="61" t="s">
        <v>7805</v>
      </c>
      <c r="BA1006" s="61" t="s">
        <v>7805</v>
      </c>
      <c r="BB1006" s="67" t="n">
        <v>0</v>
      </c>
      <c r="BE1006" s="61" t="n">
        <v>238575</v>
      </c>
      <c r="BG1006" s="61" t="s">
        <v>4084</v>
      </c>
      <c r="BJ1006" s="61" t="s">
        <v>7805</v>
      </c>
      <c r="BL1006" s="61" t="s">
        <v>7807</v>
      </c>
      <c r="BM1006" s="61" t="s">
        <v>7807</v>
      </c>
      <c r="BN1006" s="70" t="n">
        <v>-3158973</v>
      </c>
      <c r="BO1006" s="68" t="n">
        <v>3158973</v>
      </c>
      <c r="BP1006" s="68" t="n">
        <v>535.225</v>
      </c>
      <c r="BQ1006" s="68" t="n">
        <v>535.225</v>
      </c>
      <c r="BR1006" s="69" t="n">
        <v>79</v>
      </c>
      <c r="BS1006" s="63" t="n">
        <v>79</v>
      </c>
      <c r="BU1006" s="68" t="n">
        <v>79</v>
      </c>
    </row>
    <row r="1007" customFormat="false" ht="15" hidden="true" customHeight="false" outlineLevel="0" collapsed="false">
      <c r="A1007" s="61" t="s">
        <v>7817</v>
      </c>
      <c r="B1007" s="61" t="s">
        <v>7818</v>
      </c>
      <c r="C1007" s="62" t="n">
        <v>45291</v>
      </c>
      <c r="D1007" s="62" t="n">
        <v>45291</v>
      </c>
      <c r="E1007" s="61" t="s">
        <v>1259</v>
      </c>
      <c r="F1007" s="61" t="s">
        <v>848</v>
      </c>
      <c r="G1007" s="61" t="s">
        <v>7819</v>
      </c>
      <c r="H1007" s="61" t="s">
        <v>7804</v>
      </c>
      <c r="I1007" s="61" t="s">
        <v>7805</v>
      </c>
      <c r="J1007" s="61" t="s">
        <v>1196</v>
      </c>
      <c r="K1007" s="61" t="s">
        <v>4088</v>
      </c>
      <c r="L1007" s="61" t="s">
        <v>4277</v>
      </c>
      <c r="M1007" s="61" t="s">
        <v>1198</v>
      </c>
      <c r="N1007" s="61" t="n">
        <v>182007670</v>
      </c>
      <c r="O1007" s="61" t="s">
        <v>1262</v>
      </c>
      <c r="P1007" s="61" t="s">
        <v>7820</v>
      </c>
      <c r="R1007" s="61" t="s">
        <v>7807</v>
      </c>
      <c r="S1007" s="61" t="str">
        <f aca="false">IF(J1007="Listed Option",MID(R1007,3,9),MID(Q1007,3,9))</f>
        <v>244199105</v>
      </c>
      <c r="T1007" s="61" t="str">
        <f aca="false">VLOOKUP(S1007,'Output v4'!C:C,1,FALSE())</f>
        <v>244199105</v>
      </c>
      <c r="W1007" s="61" t="s">
        <v>7821</v>
      </c>
      <c r="X1007" s="61" t="s">
        <v>7822</v>
      </c>
      <c r="Y1007" s="61" t="s">
        <v>7823</v>
      </c>
      <c r="Z1007" s="61" t="s">
        <v>1304</v>
      </c>
      <c r="AA1007" s="61" t="s">
        <v>1305</v>
      </c>
      <c r="AB1007" s="63" t="n">
        <v>22</v>
      </c>
      <c r="AC1007" s="63" t="n">
        <v>22</v>
      </c>
      <c r="AD1007" s="61" t="n">
        <v>100</v>
      </c>
      <c r="AE1007" s="61" t="n">
        <v>0</v>
      </c>
      <c r="AF1007" s="64" t="n">
        <v>2200</v>
      </c>
      <c r="AG1007" s="61" t="s">
        <v>689</v>
      </c>
      <c r="AH1007" s="62" t="n">
        <v>45291</v>
      </c>
      <c r="AI1007" s="65" t="n">
        <v>8.25</v>
      </c>
      <c r="AJ1007" s="61" t="s">
        <v>1266</v>
      </c>
      <c r="AK1007" s="65" t="n">
        <v>8.25</v>
      </c>
      <c r="AL1007" s="65" t="n">
        <v>399.87</v>
      </c>
      <c r="AM1007" s="66" t="n">
        <v>18150</v>
      </c>
      <c r="AN1007" s="66" t="n">
        <f aca="false">IF(J1007="Listed Option",AF1007*AL1007,AM1007)</f>
        <v>879714</v>
      </c>
      <c r="AO1007" s="61" t="s">
        <v>1267</v>
      </c>
      <c r="AP1007" s="61" t="n">
        <v>100</v>
      </c>
      <c r="AQ1007" s="61" t="n">
        <v>100</v>
      </c>
      <c r="AV1007" s="61" t="s">
        <v>7809</v>
      </c>
      <c r="AW1007" s="61" t="s">
        <v>4070</v>
      </c>
      <c r="AY1007" s="61" t="s">
        <v>7805</v>
      </c>
      <c r="AZ1007" s="61" t="s">
        <v>7805</v>
      </c>
      <c r="BA1007" s="61" t="s">
        <v>7805</v>
      </c>
      <c r="BB1007" s="67" t="n">
        <v>0</v>
      </c>
      <c r="BE1007" s="61" t="n">
        <v>238575</v>
      </c>
      <c r="BG1007" s="61" t="s">
        <v>4084</v>
      </c>
      <c r="BJ1007" s="61" t="s">
        <v>7805</v>
      </c>
      <c r="BL1007" s="61" t="s">
        <v>7807</v>
      </c>
      <c r="BM1007" s="61" t="s">
        <v>7807</v>
      </c>
      <c r="BN1007" s="70" t="n">
        <v>879714</v>
      </c>
      <c r="BO1007" s="68" t="n">
        <v>879714</v>
      </c>
      <c r="BP1007" s="68" t="n">
        <v>181.5</v>
      </c>
      <c r="BQ1007" s="68" t="n">
        <v>181.5</v>
      </c>
      <c r="BR1007" s="69" t="n">
        <v>22</v>
      </c>
      <c r="BS1007" s="63" t="n">
        <v>22</v>
      </c>
      <c r="BU1007" s="68" t="n">
        <v>22</v>
      </c>
    </row>
    <row r="1008" customFormat="false" ht="15" hidden="true" customHeight="false" outlineLevel="0" collapsed="false">
      <c r="A1008" s="61" t="s">
        <v>7824</v>
      </c>
      <c r="B1008" s="61" t="s">
        <v>7825</v>
      </c>
      <c r="C1008" s="62" t="n">
        <v>45291</v>
      </c>
      <c r="D1008" s="62" t="n">
        <v>45291</v>
      </c>
      <c r="E1008" s="61" t="s">
        <v>1259</v>
      </c>
      <c r="F1008" s="61" t="s">
        <v>848</v>
      </c>
      <c r="G1008" s="61" t="s">
        <v>7826</v>
      </c>
      <c r="H1008" s="61" t="s">
        <v>7804</v>
      </c>
      <c r="I1008" s="61" t="s">
        <v>7805</v>
      </c>
      <c r="J1008" s="61" t="s">
        <v>1196</v>
      </c>
      <c r="K1008" s="61" t="s">
        <v>4088</v>
      </c>
      <c r="L1008" s="61" t="s">
        <v>4277</v>
      </c>
      <c r="M1008" s="61" t="s">
        <v>1198</v>
      </c>
      <c r="N1008" s="61" t="n">
        <v>182007686</v>
      </c>
      <c r="O1008" s="61" t="s">
        <v>1262</v>
      </c>
      <c r="P1008" s="61" t="s">
        <v>7827</v>
      </c>
      <c r="R1008" s="61" t="s">
        <v>7807</v>
      </c>
      <c r="S1008" s="61" t="str">
        <f aca="false">IF(J1008="Listed Option",MID(R1008,3,9),MID(Q1008,3,9))</f>
        <v>244199105</v>
      </c>
      <c r="T1008" s="61" t="str">
        <f aca="false">VLOOKUP(S1008,'Output v4'!C:C,1,FALSE())</f>
        <v>244199105</v>
      </c>
      <c r="W1008" s="61" t="s">
        <v>7828</v>
      </c>
      <c r="X1008" s="61" t="s">
        <v>7829</v>
      </c>
      <c r="Y1008" s="61" t="s">
        <v>7830</v>
      </c>
      <c r="Z1008" s="61" t="s">
        <v>1304</v>
      </c>
      <c r="AA1008" s="61" t="s">
        <v>1305</v>
      </c>
      <c r="AB1008" s="63" t="n">
        <v>57</v>
      </c>
      <c r="AC1008" s="63" t="n">
        <v>57</v>
      </c>
      <c r="AD1008" s="61" t="n">
        <v>100</v>
      </c>
      <c r="AE1008" s="61" t="n">
        <v>0</v>
      </c>
      <c r="AF1008" s="64" t="n">
        <v>5700</v>
      </c>
      <c r="AG1008" s="61" t="s">
        <v>689</v>
      </c>
      <c r="AH1008" s="62" t="n">
        <v>45291</v>
      </c>
      <c r="AI1008" s="65" t="n">
        <v>5.875</v>
      </c>
      <c r="AJ1008" s="61" t="s">
        <v>1266</v>
      </c>
      <c r="AK1008" s="65" t="n">
        <v>5.875</v>
      </c>
      <c r="AL1008" s="65" t="n">
        <v>399.87</v>
      </c>
      <c r="AM1008" s="66" t="n">
        <v>33487.5</v>
      </c>
      <c r="AN1008" s="66" t="n">
        <f aca="false">IF(J1008="Listed Option",AF1008*AL1008,AM1008)</f>
        <v>2279259</v>
      </c>
      <c r="AO1008" s="61" t="s">
        <v>1267</v>
      </c>
      <c r="AP1008" s="61" t="n">
        <v>100</v>
      </c>
      <c r="AQ1008" s="61" t="n">
        <v>100</v>
      </c>
      <c r="AV1008" s="61" t="s">
        <v>7809</v>
      </c>
      <c r="AW1008" s="61" t="s">
        <v>4070</v>
      </c>
      <c r="AY1008" s="61" t="s">
        <v>7805</v>
      </c>
      <c r="AZ1008" s="61" t="s">
        <v>7805</v>
      </c>
      <c r="BA1008" s="61" t="s">
        <v>7805</v>
      </c>
      <c r="BB1008" s="67" t="n">
        <v>0</v>
      </c>
      <c r="BE1008" s="61" t="n">
        <v>238575</v>
      </c>
      <c r="BG1008" s="61" t="s">
        <v>4084</v>
      </c>
      <c r="BJ1008" s="61" t="s">
        <v>7805</v>
      </c>
      <c r="BL1008" s="61" t="s">
        <v>7807</v>
      </c>
      <c r="BM1008" s="61" t="s">
        <v>7807</v>
      </c>
      <c r="BN1008" s="70" t="n">
        <v>2279259</v>
      </c>
      <c r="BO1008" s="68" t="n">
        <v>2279259</v>
      </c>
      <c r="BP1008" s="68" t="n">
        <v>334.875</v>
      </c>
      <c r="BQ1008" s="68" t="n">
        <v>334.875</v>
      </c>
      <c r="BR1008" s="69" t="n">
        <v>57</v>
      </c>
      <c r="BS1008" s="63" t="n">
        <v>57</v>
      </c>
      <c r="BU1008" s="68" t="n">
        <v>57</v>
      </c>
    </row>
    <row r="1009" customFormat="false" ht="15" hidden="true" customHeight="false" outlineLevel="0" collapsed="false">
      <c r="A1009" s="61" t="s">
        <v>7831</v>
      </c>
      <c r="B1009" s="61" t="s">
        <v>7832</v>
      </c>
      <c r="C1009" s="62" t="n">
        <v>45291</v>
      </c>
      <c r="D1009" s="62" t="n">
        <v>45291</v>
      </c>
      <c r="E1009" s="61" t="s">
        <v>1259</v>
      </c>
      <c r="F1009" s="61" t="s">
        <v>849</v>
      </c>
      <c r="G1009" s="61" t="s">
        <v>7833</v>
      </c>
      <c r="H1009" s="61" t="s">
        <v>7833</v>
      </c>
      <c r="I1009" s="61" t="s">
        <v>7834</v>
      </c>
      <c r="J1009" s="61" t="s">
        <v>1195</v>
      </c>
      <c r="K1009" s="61" t="s">
        <v>1195</v>
      </c>
      <c r="L1009" s="61" t="s">
        <v>1195</v>
      </c>
      <c r="N1009" s="61" t="n">
        <v>58667528</v>
      </c>
      <c r="O1009" s="61" t="s">
        <v>1262</v>
      </c>
      <c r="P1009" s="61" t="s">
        <v>7835</v>
      </c>
      <c r="Q1009" s="61" t="s">
        <v>7836</v>
      </c>
      <c r="R1009" s="61" t="s">
        <v>7836</v>
      </c>
      <c r="S1009" s="61" t="str">
        <f aca="false">IF(J1009="Listed Option",MID(R1009,3,9),MID(Q1009,3,9))</f>
        <v>24703L202</v>
      </c>
      <c r="T1009" s="61" t="str">
        <f aca="false">VLOOKUP(S1009,'Output v4'!C:C,1,FALSE())</f>
        <v>24703L202</v>
      </c>
      <c r="U1009" s="61" t="s">
        <v>115</v>
      </c>
      <c r="V1009" s="61" t="s">
        <v>7837</v>
      </c>
      <c r="W1009" s="61" t="s">
        <v>7838</v>
      </c>
      <c r="Y1009" s="61" t="s">
        <v>7839</v>
      </c>
      <c r="Z1009" s="61" t="s">
        <v>1304</v>
      </c>
      <c r="AA1009" s="61" t="s">
        <v>1305</v>
      </c>
      <c r="AB1009" s="63" t="n">
        <v>-25458</v>
      </c>
      <c r="AC1009" s="63" t="n">
        <v>-25458</v>
      </c>
      <c r="AE1009" s="61" t="n">
        <v>0</v>
      </c>
      <c r="AF1009" s="64" t="n">
        <v>-25458</v>
      </c>
      <c r="AG1009" s="61" t="s">
        <v>1273</v>
      </c>
      <c r="AH1009" s="62" t="n">
        <v>45291</v>
      </c>
      <c r="AI1009" s="65" t="n">
        <v>76.5</v>
      </c>
      <c r="AJ1009" s="61" t="s">
        <v>3614</v>
      </c>
      <c r="AK1009" s="65" t="n">
        <v>76.5</v>
      </c>
      <c r="AL1009" s="65" t="n">
        <v>76.5</v>
      </c>
      <c r="AM1009" s="66" t="n">
        <v>-1947537</v>
      </c>
      <c r="AN1009" s="66" t="n">
        <f aca="false">IF(J1009="Listed Option",AF1009*AL1009,AM1009)</f>
        <v>-1947537</v>
      </c>
      <c r="AO1009" s="61" t="s">
        <v>1267</v>
      </c>
      <c r="AP1009" s="61" t="n">
        <v>1</v>
      </c>
      <c r="AQ1009" s="61" t="n">
        <v>1</v>
      </c>
      <c r="AV1009" s="61" t="s">
        <v>7839</v>
      </c>
      <c r="AW1009" s="61" t="s">
        <v>4070</v>
      </c>
      <c r="AY1009" s="61" t="s">
        <v>7834</v>
      </c>
      <c r="AZ1009" s="61" t="s">
        <v>7834</v>
      </c>
      <c r="BA1009" s="61" t="s">
        <v>7834</v>
      </c>
      <c r="BB1009" s="67" t="n">
        <v>0</v>
      </c>
      <c r="BE1009" s="61" t="n">
        <v>238575</v>
      </c>
      <c r="BF1009" s="61" t="s">
        <v>849</v>
      </c>
      <c r="BG1009" s="61" t="s">
        <v>4084</v>
      </c>
      <c r="BH1009" s="61" t="s">
        <v>4084</v>
      </c>
      <c r="BI1009" s="61" t="s">
        <v>7834</v>
      </c>
      <c r="BJ1009" s="61" t="s">
        <v>7834</v>
      </c>
      <c r="BK1009" s="61" t="s">
        <v>7834</v>
      </c>
      <c r="BL1009" s="61" t="s">
        <v>7836</v>
      </c>
      <c r="BM1009" s="61" t="s">
        <v>7836</v>
      </c>
      <c r="BN1009" s="70" t="n">
        <v>-1947537</v>
      </c>
      <c r="BO1009" s="68" t="n">
        <v>-1947537</v>
      </c>
      <c r="BP1009" s="68" t="n">
        <v>-1947537</v>
      </c>
      <c r="BQ1009" s="68" t="n">
        <v>-1947537</v>
      </c>
      <c r="BR1009" s="69" t="n">
        <v>-25458</v>
      </c>
      <c r="BU1009" s="68" t="n">
        <v>25458</v>
      </c>
    </row>
    <row r="1010" customFormat="false" ht="15" hidden="true" customHeight="false" outlineLevel="0" collapsed="false">
      <c r="A1010" s="61" t="s">
        <v>7840</v>
      </c>
      <c r="B1010" s="61" t="s">
        <v>7841</v>
      </c>
      <c r="C1010" s="62" t="n">
        <v>45291</v>
      </c>
      <c r="D1010" s="62" t="n">
        <v>45291</v>
      </c>
      <c r="E1010" s="61" t="s">
        <v>1259</v>
      </c>
      <c r="F1010" s="61" t="s">
        <v>849</v>
      </c>
      <c r="G1010" s="61" t="s">
        <v>7842</v>
      </c>
      <c r="H1010" s="61" t="s">
        <v>7833</v>
      </c>
      <c r="I1010" s="61" t="s">
        <v>7834</v>
      </c>
      <c r="J1010" s="61" t="s">
        <v>1196</v>
      </c>
      <c r="K1010" s="61" t="s">
        <v>4088</v>
      </c>
      <c r="L1010" s="61" t="s">
        <v>4277</v>
      </c>
      <c r="M1010" s="61" t="s">
        <v>1198</v>
      </c>
      <c r="N1010" s="61" t="n">
        <v>136001793</v>
      </c>
      <c r="O1010" s="61" t="s">
        <v>1262</v>
      </c>
      <c r="P1010" s="61" t="s">
        <v>7843</v>
      </c>
      <c r="R1010" s="61" t="s">
        <v>7836</v>
      </c>
      <c r="S1010" s="61" t="str">
        <f aca="false">IF(J1010="Listed Option",MID(R1010,3,9),MID(Q1010,3,9))</f>
        <v>24703L202</v>
      </c>
      <c r="T1010" s="61" t="str">
        <f aca="false">VLOOKUP(S1010,'Output v4'!C:C,1,FALSE())</f>
        <v>24703L202</v>
      </c>
      <c r="W1010" s="61" t="s">
        <v>7844</v>
      </c>
      <c r="X1010" s="61" t="s">
        <v>7845</v>
      </c>
      <c r="Y1010" s="61" t="s">
        <v>7846</v>
      </c>
      <c r="Z1010" s="61" t="s">
        <v>1304</v>
      </c>
      <c r="AA1010" s="61" t="s">
        <v>1305</v>
      </c>
      <c r="AB1010" s="63" t="n">
        <v>264</v>
      </c>
      <c r="AC1010" s="63" t="n">
        <v>264</v>
      </c>
      <c r="AD1010" s="61" t="n">
        <v>100</v>
      </c>
      <c r="AE1010" s="61" t="n">
        <v>0</v>
      </c>
      <c r="AF1010" s="64" t="n">
        <v>26400</v>
      </c>
      <c r="AG1010" s="61" t="s">
        <v>689</v>
      </c>
      <c r="AH1010" s="62" t="n">
        <v>45291</v>
      </c>
      <c r="AI1010" s="65" t="n">
        <v>11.7</v>
      </c>
      <c r="AJ1010" s="61" t="s">
        <v>1266</v>
      </c>
      <c r="AK1010" s="65" t="n">
        <v>11.7</v>
      </c>
      <c r="AL1010" s="65" t="n">
        <v>76.5</v>
      </c>
      <c r="AM1010" s="66" t="n">
        <v>308880</v>
      </c>
      <c r="AN1010" s="66" t="n">
        <f aca="false">IF(J1010="Listed Option",AF1010*AL1010,AM1010)</f>
        <v>2019600</v>
      </c>
      <c r="AO1010" s="61" t="s">
        <v>1267</v>
      </c>
      <c r="AP1010" s="61" t="n">
        <v>100</v>
      </c>
      <c r="AQ1010" s="61" t="n">
        <v>100</v>
      </c>
      <c r="AV1010" s="61" t="s">
        <v>7839</v>
      </c>
      <c r="AW1010" s="61" t="s">
        <v>4070</v>
      </c>
      <c r="AY1010" s="61" t="s">
        <v>7834</v>
      </c>
      <c r="AZ1010" s="61" t="s">
        <v>7834</v>
      </c>
      <c r="BA1010" s="61" t="s">
        <v>7834</v>
      </c>
      <c r="BB1010" s="67" t="n">
        <v>0</v>
      </c>
      <c r="BE1010" s="61" t="n">
        <v>238575</v>
      </c>
      <c r="BG1010" s="61" t="s">
        <v>4084</v>
      </c>
      <c r="BJ1010" s="61" t="s">
        <v>7834</v>
      </c>
      <c r="BL1010" s="61" t="s">
        <v>7836</v>
      </c>
      <c r="BM1010" s="61" t="s">
        <v>7836</v>
      </c>
      <c r="BN1010" s="70" t="n">
        <v>2019600</v>
      </c>
      <c r="BO1010" s="68" t="n">
        <v>2019600</v>
      </c>
      <c r="BP1010" s="68" t="n">
        <v>3088.8</v>
      </c>
      <c r="BQ1010" s="68" t="n">
        <v>3088.8</v>
      </c>
      <c r="BR1010" s="69" t="n">
        <v>264</v>
      </c>
      <c r="BS1010" s="63" t="n">
        <v>264</v>
      </c>
      <c r="BU1010" s="68" t="n">
        <v>264</v>
      </c>
    </row>
    <row r="1011" customFormat="false" ht="15" hidden="true" customHeight="false" outlineLevel="0" collapsed="false">
      <c r="A1011" s="61" t="s">
        <v>7847</v>
      </c>
      <c r="B1011" s="61" t="s">
        <v>7848</v>
      </c>
      <c r="C1011" s="62" t="n">
        <v>45291</v>
      </c>
      <c r="D1011" s="62" t="n">
        <v>45291</v>
      </c>
      <c r="E1011" s="61" t="s">
        <v>1259</v>
      </c>
      <c r="F1011" s="61" t="s">
        <v>849</v>
      </c>
      <c r="G1011" s="61" t="s">
        <v>7849</v>
      </c>
      <c r="H1011" s="61" t="s">
        <v>7833</v>
      </c>
      <c r="I1011" s="61" t="s">
        <v>7834</v>
      </c>
      <c r="J1011" s="61" t="s">
        <v>1196</v>
      </c>
      <c r="K1011" s="61" t="s">
        <v>4088</v>
      </c>
      <c r="L1011" s="61" t="s">
        <v>4089</v>
      </c>
      <c r="M1011" s="61" t="s">
        <v>1197</v>
      </c>
      <c r="N1011" s="61" t="n">
        <v>136001912</v>
      </c>
      <c r="O1011" s="61" t="s">
        <v>1262</v>
      </c>
      <c r="P1011" s="61" t="s">
        <v>7850</v>
      </c>
      <c r="R1011" s="61" t="s">
        <v>7836</v>
      </c>
      <c r="S1011" s="61" t="str">
        <f aca="false">IF(J1011="Listed Option",MID(R1011,3,9),MID(Q1011,3,9))</f>
        <v>24703L202</v>
      </c>
      <c r="T1011" s="61" t="str">
        <f aca="false">VLOOKUP(S1011,'Output v4'!C:C,1,FALSE())</f>
        <v>24703L202</v>
      </c>
      <c r="W1011" s="61" t="s">
        <v>7851</v>
      </c>
      <c r="X1011" s="61" t="s">
        <v>7852</v>
      </c>
      <c r="Y1011" s="61" t="s">
        <v>7853</v>
      </c>
      <c r="Z1011" s="61" t="s">
        <v>1304</v>
      </c>
      <c r="AA1011" s="61" t="s">
        <v>1305</v>
      </c>
      <c r="AB1011" s="63" t="n">
        <v>264</v>
      </c>
      <c r="AC1011" s="63" t="n">
        <v>264</v>
      </c>
      <c r="AD1011" s="61" t="n">
        <v>100</v>
      </c>
      <c r="AE1011" s="61" t="n">
        <v>0</v>
      </c>
      <c r="AF1011" s="64" t="n">
        <v>26400</v>
      </c>
      <c r="AG1011" s="61" t="s">
        <v>689</v>
      </c>
      <c r="AH1011" s="62" t="n">
        <v>45291</v>
      </c>
      <c r="AI1011" s="65" t="n">
        <v>0.1</v>
      </c>
      <c r="AJ1011" s="61" t="s">
        <v>1266</v>
      </c>
      <c r="AK1011" s="65" t="n">
        <v>0.1</v>
      </c>
      <c r="AL1011" s="65" t="n">
        <v>76.5</v>
      </c>
      <c r="AM1011" s="66" t="n">
        <v>2640</v>
      </c>
      <c r="AN1011" s="66" t="n">
        <f aca="false">IF(J1011="Listed Option",AF1011*AL1011,AM1011)</f>
        <v>2019600</v>
      </c>
      <c r="AO1011" s="61" t="s">
        <v>1267</v>
      </c>
      <c r="AP1011" s="61" t="n">
        <v>100</v>
      </c>
      <c r="AQ1011" s="61" t="n">
        <v>100</v>
      </c>
      <c r="AV1011" s="61" t="s">
        <v>7839</v>
      </c>
      <c r="AW1011" s="61" t="s">
        <v>4070</v>
      </c>
      <c r="AY1011" s="61" t="s">
        <v>7834</v>
      </c>
      <c r="AZ1011" s="61" t="s">
        <v>7834</v>
      </c>
      <c r="BA1011" s="61" t="s">
        <v>7834</v>
      </c>
      <c r="BB1011" s="67" t="n">
        <v>0</v>
      </c>
      <c r="BE1011" s="61" t="n">
        <v>238575</v>
      </c>
      <c r="BG1011" s="61" t="s">
        <v>4084</v>
      </c>
      <c r="BJ1011" s="61" t="s">
        <v>7834</v>
      </c>
      <c r="BL1011" s="61" t="s">
        <v>7836</v>
      </c>
      <c r="BM1011" s="61" t="s">
        <v>7836</v>
      </c>
      <c r="BN1011" s="70" t="n">
        <v>-2019600</v>
      </c>
      <c r="BO1011" s="68" t="n">
        <v>2019600</v>
      </c>
      <c r="BP1011" s="68" t="n">
        <v>26.4</v>
      </c>
      <c r="BQ1011" s="68" t="n">
        <v>26.4</v>
      </c>
      <c r="BR1011" s="69" t="n">
        <v>264</v>
      </c>
      <c r="BS1011" s="63" t="n">
        <v>264</v>
      </c>
      <c r="BU1011" s="68" t="n">
        <v>264</v>
      </c>
    </row>
    <row r="1012" customFormat="false" ht="15" hidden="true" customHeight="false" outlineLevel="0" collapsed="false">
      <c r="A1012" s="61" t="s">
        <v>7854</v>
      </c>
      <c r="B1012" s="61" t="s">
        <v>7855</v>
      </c>
      <c r="C1012" s="62" t="n">
        <v>45291</v>
      </c>
      <c r="D1012" s="62" t="n">
        <v>45291</v>
      </c>
      <c r="E1012" s="61" t="s">
        <v>1259</v>
      </c>
      <c r="F1012" s="61" t="s">
        <v>7856</v>
      </c>
      <c r="G1012" s="61" t="s">
        <v>7857</v>
      </c>
      <c r="H1012" s="61" t="s">
        <v>7857</v>
      </c>
      <c r="I1012" s="61" t="s">
        <v>7858</v>
      </c>
      <c r="J1012" s="61" t="s">
        <v>1199</v>
      </c>
      <c r="K1012" s="61" t="s">
        <v>4065</v>
      </c>
      <c r="L1012" s="61" t="s">
        <v>4065</v>
      </c>
      <c r="N1012" s="61" t="n">
        <v>128726707</v>
      </c>
      <c r="O1012" s="61" t="s">
        <v>1262</v>
      </c>
      <c r="P1012" s="61" t="s">
        <v>7859</v>
      </c>
      <c r="Q1012" s="61" t="s">
        <v>7860</v>
      </c>
      <c r="R1012" s="61" t="s">
        <v>7860</v>
      </c>
      <c r="S1012" s="61" t="str">
        <f aca="false">IF(J1012="Listed Option",MID(R1012,3,9),MID(Q1012,3,9))</f>
        <v>248019AU5</v>
      </c>
      <c r="T1012" s="61" t="e">
        <f aca="false">VLOOKUP(S1012,'Output v4'!C:C,1,FALSE())</f>
        <v>#N/A</v>
      </c>
      <c r="U1012" s="61" t="s">
        <v>7861</v>
      </c>
      <c r="V1012" s="61" t="s">
        <v>7862</v>
      </c>
      <c r="Z1012" s="61" t="s">
        <v>1264</v>
      </c>
      <c r="AA1012" s="61" t="s">
        <v>4126</v>
      </c>
      <c r="AB1012" s="63" t="n">
        <v>300</v>
      </c>
      <c r="AC1012" s="63" t="n">
        <v>300000</v>
      </c>
      <c r="AE1012" s="61" t="n">
        <v>1000</v>
      </c>
      <c r="AF1012" s="64" t="n">
        <v>300000</v>
      </c>
      <c r="AG1012" s="61" t="s">
        <v>689</v>
      </c>
      <c r="AH1012" s="62" t="n">
        <v>45291</v>
      </c>
      <c r="AI1012" s="65" t="n">
        <v>0.885783</v>
      </c>
      <c r="AJ1012" s="61" t="s">
        <v>1266</v>
      </c>
      <c r="AK1012" s="65" t="n">
        <v>0.885783</v>
      </c>
      <c r="AL1012" s="65" t="n">
        <v>0.885783</v>
      </c>
      <c r="AM1012" s="66" t="n">
        <v>265734.9</v>
      </c>
      <c r="AN1012" s="66" t="n">
        <f aca="false">IF(J1012="Listed Option",AF1012*AL1012,AM1012)</f>
        <v>265734.9</v>
      </c>
      <c r="AO1012" s="61" t="s">
        <v>1267</v>
      </c>
      <c r="AW1012" s="61" t="s">
        <v>4070</v>
      </c>
      <c r="AY1012" s="61" t="s">
        <v>7857</v>
      </c>
      <c r="BA1012" s="61" t="s">
        <v>7857</v>
      </c>
      <c r="BB1012" s="67" t="n">
        <v>30</v>
      </c>
      <c r="BE1012" s="61" t="n">
        <v>238566</v>
      </c>
      <c r="BF1012" s="61" t="s">
        <v>7856</v>
      </c>
      <c r="BG1012" s="61" t="s">
        <v>4084</v>
      </c>
      <c r="BH1012" s="61" t="s">
        <v>4084</v>
      </c>
      <c r="BI1012" s="61" t="s">
        <v>7858</v>
      </c>
      <c r="BJ1012" s="61" t="s">
        <v>7857</v>
      </c>
      <c r="BL1012" s="61" t="s">
        <v>7860</v>
      </c>
      <c r="BM1012" s="61" t="s">
        <v>7860</v>
      </c>
      <c r="BN1012" s="70" t="n">
        <v>300000</v>
      </c>
      <c r="BP1012" s="68" t="n">
        <v>265734.9</v>
      </c>
      <c r="BQ1012" s="68" t="n">
        <v>265734.9</v>
      </c>
      <c r="BR1012" s="69" t="n">
        <v>300000</v>
      </c>
      <c r="BS1012" s="63" t="n">
        <v>300</v>
      </c>
      <c r="BU1012" s="68" t="n">
        <v>300000</v>
      </c>
    </row>
    <row r="1013" customFormat="false" ht="15" hidden="true" customHeight="false" outlineLevel="0" collapsed="false">
      <c r="A1013" s="61" t="s">
        <v>7863</v>
      </c>
      <c r="B1013" s="61" t="s">
        <v>7864</v>
      </c>
      <c r="C1013" s="62" t="n">
        <v>45291</v>
      </c>
      <c r="D1013" s="62" t="n">
        <v>45291</v>
      </c>
      <c r="E1013" s="61" t="s">
        <v>1259</v>
      </c>
      <c r="F1013" s="61" t="s">
        <v>7856</v>
      </c>
      <c r="G1013" s="61" t="s">
        <v>7857</v>
      </c>
      <c r="H1013" s="61" t="s">
        <v>7857</v>
      </c>
      <c r="I1013" s="61" t="s">
        <v>7858</v>
      </c>
      <c r="J1013" s="61" t="s">
        <v>1199</v>
      </c>
      <c r="K1013" s="61" t="s">
        <v>4065</v>
      </c>
      <c r="L1013" s="61" t="s">
        <v>4065</v>
      </c>
      <c r="N1013" s="61" t="n">
        <v>128726707</v>
      </c>
      <c r="O1013" s="61" t="s">
        <v>1262</v>
      </c>
      <c r="P1013" s="61" t="s">
        <v>7859</v>
      </c>
      <c r="Q1013" s="61" t="s">
        <v>7860</v>
      </c>
      <c r="R1013" s="61" t="s">
        <v>7860</v>
      </c>
      <c r="S1013" s="61" t="str">
        <f aca="false">IF(J1013="Listed Option",MID(R1013,3,9),MID(Q1013,3,9))</f>
        <v>248019AU5</v>
      </c>
      <c r="T1013" s="61" t="e">
        <f aca="false">VLOOKUP(S1013,'Output v4'!C:C,1,FALSE())</f>
        <v>#N/A</v>
      </c>
      <c r="U1013" s="61" t="s">
        <v>7861</v>
      </c>
      <c r="V1013" s="61" t="s">
        <v>7862</v>
      </c>
      <c r="Z1013" s="61" t="s">
        <v>1304</v>
      </c>
      <c r="AA1013" s="61" t="s">
        <v>1305</v>
      </c>
      <c r="AB1013" s="63" t="n">
        <v>2300</v>
      </c>
      <c r="AC1013" s="63" t="n">
        <v>2300000</v>
      </c>
      <c r="AE1013" s="61" t="n">
        <v>1000</v>
      </c>
      <c r="AF1013" s="64" t="n">
        <v>2300000</v>
      </c>
      <c r="AG1013" s="61" t="s">
        <v>689</v>
      </c>
      <c r="AH1013" s="62" t="n">
        <v>45291</v>
      </c>
      <c r="AI1013" s="65" t="n">
        <v>0.885783</v>
      </c>
      <c r="AJ1013" s="61" t="s">
        <v>1266</v>
      </c>
      <c r="AK1013" s="65" t="n">
        <v>0.885783</v>
      </c>
      <c r="AL1013" s="65" t="n">
        <v>0.885783</v>
      </c>
      <c r="AM1013" s="66" t="n">
        <v>2037300.9</v>
      </c>
      <c r="AN1013" s="66" t="n">
        <f aca="false">IF(J1013="Listed Option",AF1013*AL1013,AM1013)</f>
        <v>2037300.9</v>
      </c>
      <c r="AO1013" s="61" t="s">
        <v>1267</v>
      </c>
      <c r="AW1013" s="61" t="s">
        <v>4070</v>
      </c>
      <c r="AY1013" s="61" t="s">
        <v>7857</v>
      </c>
      <c r="BA1013" s="61" t="s">
        <v>7857</v>
      </c>
      <c r="BB1013" s="67" t="n">
        <v>30</v>
      </c>
      <c r="BE1013" s="61" t="n">
        <v>238575</v>
      </c>
      <c r="BF1013" s="61" t="s">
        <v>7856</v>
      </c>
      <c r="BG1013" s="61" t="s">
        <v>4084</v>
      </c>
      <c r="BH1013" s="61" t="s">
        <v>4084</v>
      </c>
      <c r="BI1013" s="61" t="s">
        <v>7858</v>
      </c>
      <c r="BJ1013" s="61" t="s">
        <v>7857</v>
      </c>
      <c r="BL1013" s="61" t="s">
        <v>7860</v>
      </c>
      <c r="BM1013" s="61" t="s">
        <v>7860</v>
      </c>
      <c r="BN1013" s="70" t="n">
        <v>2300000</v>
      </c>
      <c r="BP1013" s="68" t="n">
        <v>2037300.9</v>
      </c>
      <c r="BQ1013" s="68" t="n">
        <v>2037300.9</v>
      </c>
      <c r="BR1013" s="69" t="n">
        <v>2300000</v>
      </c>
      <c r="BS1013" s="63" t="n">
        <v>2300</v>
      </c>
      <c r="BU1013" s="68" t="n">
        <v>2300000</v>
      </c>
    </row>
    <row r="1014" customFormat="false" ht="15" hidden="true" customHeight="false" outlineLevel="0" collapsed="false">
      <c r="A1014" s="61" t="s">
        <v>7865</v>
      </c>
      <c r="B1014" s="61" t="s">
        <v>7866</v>
      </c>
      <c r="C1014" s="62" t="n">
        <v>45291</v>
      </c>
      <c r="D1014" s="62" t="n">
        <v>45291</v>
      </c>
      <c r="E1014" s="61" t="s">
        <v>1259</v>
      </c>
      <c r="F1014" s="61" t="s">
        <v>7856</v>
      </c>
      <c r="G1014" s="61" t="s">
        <v>7857</v>
      </c>
      <c r="H1014" s="61" t="s">
        <v>7857</v>
      </c>
      <c r="I1014" s="61" t="s">
        <v>7858</v>
      </c>
      <c r="J1014" s="61" t="s">
        <v>1199</v>
      </c>
      <c r="K1014" s="61" t="s">
        <v>4065</v>
      </c>
      <c r="L1014" s="61" t="s">
        <v>4065</v>
      </c>
      <c r="N1014" s="61" t="n">
        <v>128726707</v>
      </c>
      <c r="O1014" s="61" t="s">
        <v>1262</v>
      </c>
      <c r="P1014" s="61" t="s">
        <v>7859</v>
      </c>
      <c r="Q1014" s="61" t="s">
        <v>7860</v>
      </c>
      <c r="R1014" s="61" t="s">
        <v>7860</v>
      </c>
      <c r="S1014" s="61" t="str">
        <f aca="false">IF(J1014="Listed Option",MID(R1014,3,9),MID(Q1014,3,9))</f>
        <v>248019AU5</v>
      </c>
      <c r="T1014" s="61" t="e">
        <f aca="false">VLOOKUP(S1014,'Output v4'!C:C,1,FALSE())</f>
        <v>#N/A</v>
      </c>
      <c r="U1014" s="61" t="s">
        <v>7861</v>
      </c>
      <c r="V1014" s="61" t="s">
        <v>7862</v>
      </c>
      <c r="Z1014" s="61" t="s">
        <v>4029</v>
      </c>
      <c r="AA1014" s="61" t="s">
        <v>4117</v>
      </c>
      <c r="AB1014" s="63" t="n">
        <v>2178</v>
      </c>
      <c r="AC1014" s="63" t="n">
        <v>2178000</v>
      </c>
      <c r="AE1014" s="61" t="n">
        <v>1000</v>
      </c>
      <c r="AF1014" s="64" t="n">
        <v>2178000</v>
      </c>
      <c r="AG1014" s="61" t="s">
        <v>689</v>
      </c>
      <c r="AH1014" s="62" t="n">
        <v>45291</v>
      </c>
      <c r="AI1014" s="65" t="n">
        <v>0.885783</v>
      </c>
      <c r="AJ1014" s="61" t="s">
        <v>1266</v>
      </c>
      <c r="AK1014" s="65" t="n">
        <v>0.885783</v>
      </c>
      <c r="AL1014" s="65" t="n">
        <v>0.885783</v>
      </c>
      <c r="AM1014" s="66" t="n">
        <v>1929235.374</v>
      </c>
      <c r="AN1014" s="66" t="n">
        <f aca="false">IF(J1014="Listed Option",AF1014*AL1014,AM1014)</f>
        <v>1929235.374</v>
      </c>
      <c r="AO1014" s="61" t="s">
        <v>1267</v>
      </c>
      <c r="AW1014" s="61" t="s">
        <v>4070</v>
      </c>
      <c r="AY1014" s="61" t="s">
        <v>7857</v>
      </c>
      <c r="BA1014" s="61" t="s">
        <v>7857</v>
      </c>
      <c r="BB1014" s="67" t="n">
        <v>30</v>
      </c>
      <c r="BE1014" s="61" t="n">
        <v>238587</v>
      </c>
      <c r="BF1014" s="61" t="s">
        <v>7856</v>
      </c>
      <c r="BG1014" s="61" t="s">
        <v>4084</v>
      </c>
      <c r="BH1014" s="61" t="s">
        <v>4084</v>
      </c>
      <c r="BI1014" s="61" t="s">
        <v>7858</v>
      </c>
      <c r="BJ1014" s="61" t="s">
        <v>7857</v>
      </c>
      <c r="BL1014" s="61" t="s">
        <v>7860</v>
      </c>
      <c r="BM1014" s="61" t="s">
        <v>7860</v>
      </c>
      <c r="BN1014" s="70" t="n">
        <v>2178000</v>
      </c>
      <c r="BP1014" s="68" t="n">
        <v>1929235.374</v>
      </c>
      <c r="BQ1014" s="68" t="n">
        <v>1929235.374</v>
      </c>
      <c r="BR1014" s="69" t="n">
        <v>2178000</v>
      </c>
      <c r="BS1014" s="63" t="n">
        <v>2178</v>
      </c>
      <c r="BU1014" s="68" t="n">
        <v>2178000</v>
      </c>
    </row>
    <row r="1015" customFormat="false" ht="15" hidden="true" customHeight="false" outlineLevel="0" collapsed="false">
      <c r="A1015" s="61" t="s">
        <v>7867</v>
      </c>
      <c r="B1015" s="61" t="s">
        <v>7868</v>
      </c>
      <c r="C1015" s="62" t="n">
        <v>45291</v>
      </c>
      <c r="D1015" s="62" t="n">
        <v>45291</v>
      </c>
      <c r="E1015" s="61" t="s">
        <v>1259</v>
      </c>
      <c r="F1015" s="61" t="s">
        <v>7856</v>
      </c>
      <c r="G1015" s="61" t="s">
        <v>7857</v>
      </c>
      <c r="H1015" s="61" t="s">
        <v>7857</v>
      </c>
      <c r="I1015" s="61" t="s">
        <v>7858</v>
      </c>
      <c r="J1015" s="61" t="s">
        <v>1199</v>
      </c>
      <c r="K1015" s="61" t="s">
        <v>4065</v>
      </c>
      <c r="L1015" s="61" t="s">
        <v>4065</v>
      </c>
      <c r="N1015" s="61" t="n">
        <v>128726707</v>
      </c>
      <c r="O1015" s="61" t="s">
        <v>1262</v>
      </c>
      <c r="P1015" s="61" t="s">
        <v>7859</v>
      </c>
      <c r="Q1015" s="61" t="s">
        <v>7860</v>
      </c>
      <c r="R1015" s="61" t="s">
        <v>7860</v>
      </c>
      <c r="S1015" s="61" t="str">
        <f aca="false">IF(J1015="Listed Option",MID(R1015,3,9),MID(Q1015,3,9))</f>
        <v>248019AU5</v>
      </c>
      <c r="T1015" s="61" t="e">
        <f aca="false">VLOOKUP(S1015,'Output v4'!C:C,1,FALSE())</f>
        <v>#N/A</v>
      </c>
      <c r="U1015" s="61" t="s">
        <v>7861</v>
      </c>
      <c r="V1015" s="61" t="s">
        <v>7862</v>
      </c>
      <c r="Z1015" s="61" t="s">
        <v>4074</v>
      </c>
      <c r="AA1015" s="61" t="s">
        <v>4075</v>
      </c>
      <c r="AB1015" s="63" t="n">
        <v>3900</v>
      </c>
      <c r="AC1015" s="63" t="n">
        <v>3900000</v>
      </c>
      <c r="AE1015" s="61" t="n">
        <v>1000</v>
      </c>
      <c r="AF1015" s="64" t="n">
        <v>3900000</v>
      </c>
      <c r="AG1015" s="61" t="s">
        <v>689</v>
      </c>
      <c r="AH1015" s="62" t="n">
        <v>45291</v>
      </c>
      <c r="AI1015" s="65" t="n">
        <v>0.885783</v>
      </c>
      <c r="AJ1015" s="61" t="s">
        <v>1266</v>
      </c>
      <c r="AK1015" s="65" t="n">
        <v>0.885783</v>
      </c>
      <c r="AL1015" s="65" t="n">
        <v>0.885783</v>
      </c>
      <c r="AM1015" s="66" t="n">
        <v>3454553.7</v>
      </c>
      <c r="AN1015" s="66" t="n">
        <f aca="false">IF(J1015="Listed Option",AF1015*AL1015,AM1015)</f>
        <v>3454553.7</v>
      </c>
      <c r="AO1015" s="61" t="s">
        <v>1267</v>
      </c>
      <c r="AW1015" s="61" t="s">
        <v>4070</v>
      </c>
      <c r="AY1015" s="61" t="s">
        <v>7857</v>
      </c>
      <c r="BA1015" s="61" t="s">
        <v>7857</v>
      </c>
      <c r="BB1015" s="67" t="n">
        <v>30</v>
      </c>
      <c r="BE1015" s="61" t="n">
        <v>241450</v>
      </c>
      <c r="BF1015" s="61" t="s">
        <v>7856</v>
      </c>
      <c r="BG1015" s="61" t="s">
        <v>4084</v>
      </c>
      <c r="BH1015" s="61" t="s">
        <v>4084</v>
      </c>
      <c r="BI1015" s="61" t="s">
        <v>7858</v>
      </c>
      <c r="BJ1015" s="61" t="s">
        <v>7857</v>
      </c>
      <c r="BL1015" s="61" t="s">
        <v>7860</v>
      </c>
      <c r="BM1015" s="61" t="s">
        <v>7860</v>
      </c>
      <c r="BN1015" s="70" t="n">
        <v>3900000</v>
      </c>
      <c r="BP1015" s="68" t="n">
        <v>3454553.7</v>
      </c>
      <c r="BQ1015" s="68" t="n">
        <v>3454553.7</v>
      </c>
      <c r="BR1015" s="69" t="n">
        <v>3900000</v>
      </c>
      <c r="BS1015" s="63" t="n">
        <v>3900</v>
      </c>
      <c r="BU1015" s="68" t="n">
        <v>3900000</v>
      </c>
    </row>
    <row r="1016" customFormat="false" ht="15" hidden="true" customHeight="false" outlineLevel="0" collapsed="false">
      <c r="A1016" s="61" t="s">
        <v>7869</v>
      </c>
      <c r="B1016" s="61" t="s">
        <v>7870</v>
      </c>
      <c r="C1016" s="62" t="n">
        <v>45291</v>
      </c>
      <c r="D1016" s="62" t="n">
        <v>45291</v>
      </c>
      <c r="E1016" s="61" t="s">
        <v>1259</v>
      </c>
      <c r="F1016" s="61" t="s">
        <v>850</v>
      </c>
      <c r="G1016" s="61" t="s">
        <v>7871</v>
      </c>
      <c r="H1016" s="61" t="s">
        <v>7871</v>
      </c>
      <c r="I1016" s="61" t="s">
        <v>7872</v>
      </c>
      <c r="J1016" s="61" t="s">
        <v>1195</v>
      </c>
      <c r="K1016" s="61" t="s">
        <v>1195</v>
      </c>
      <c r="L1016" s="61" t="s">
        <v>1195</v>
      </c>
      <c r="N1016" s="61" t="n">
        <v>89735545</v>
      </c>
      <c r="O1016" s="61" t="s">
        <v>1262</v>
      </c>
      <c r="P1016" s="61" t="s">
        <v>7873</v>
      </c>
      <c r="Q1016" s="61" t="s">
        <v>7874</v>
      </c>
      <c r="R1016" s="61" t="s">
        <v>7874</v>
      </c>
      <c r="S1016" s="61" t="str">
        <f aca="false">IF(J1016="Listed Option",MID(R1016,3,9),MID(Q1016,3,9))</f>
        <v>25058X105</v>
      </c>
      <c r="T1016" s="61" t="str">
        <f aca="false">VLOOKUP(S1016,'Output v4'!C:C,1,FALSE())</f>
        <v>25058X105</v>
      </c>
      <c r="U1016" s="61" t="s">
        <v>116</v>
      </c>
      <c r="V1016" s="61" t="s">
        <v>7875</v>
      </c>
      <c r="W1016" s="61" t="s">
        <v>7872</v>
      </c>
      <c r="Y1016" s="61" t="s">
        <v>7876</v>
      </c>
      <c r="Z1016" s="61" t="s">
        <v>1304</v>
      </c>
      <c r="AA1016" s="61" t="s">
        <v>1305</v>
      </c>
      <c r="AB1016" s="63" t="n">
        <v>-783875</v>
      </c>
      <c r="AC1016" s="63" t="n">
        <v>-783875</v>
      </c>
      <c r="AE1016" s="61" t="n">
        <v>0</v>
      </c>
      <c r="AF1016" s="64" t="n">
        <v>-783875</v>
      </c>
      <c r="AG1016" s="61" t="s">
        <v>1273</v>
      </c>
      <c r="AH1016" s="62" t="n">
        <v>45291</v>
      </c>
      <c r="AI1016" s="65" t="n">
        <v>0.751</v>
      </c>
      <c r="AJ1016" s="61" t="s">
        <v>3614</v>
      </c>
      <c r="AK1016" s="65" t="n">
        <v>0.751</v>
      </c>
      <c r="AL1016" s="65" t="n">
        <v>0.751</v>
      </c>
      <c r="AM1016" s="66" t="n">
        <v>-588690.125</v>
      </c>
      <c r="AN1016" s="66" t="n">
        <f aca="false">IF(J1016="Listed Option",AF1016*AL1016,AM1016)</f>
        <v>-588690.125</v>
      </c>
      <c r="AO1016" s="61" t="s">
        <v>1267</v>
      </c>
      <c r="AP1016" s="61" t="n">
        <v>1</v>
      </c>
      <c r="AQ1016" s="61" t="n">
        <v>1</v>
      </c>
      <c r="AV1016" s="61" t="s">
        <v>7876</v>
      </c>
      <c r="AW1016" s="61" t="s">
        <v>4070</v>
      </c>
      <c r="AY1016" s="61" t="s">
        <v>7872</v>
      </c>
      <c r="AZ1016" s="61" t="s">
        <v>7872</v>
      </c>
      <c r="BA1016" s="61" t="s">
        <v>7872</v>
      </c>
      <c r="BB1016" s="67" t="n">
        <v>0</v>
      </c>
      <c r="BE1016" s="61" t="n">
        <v>238575</v>
      </c>
      <c r="BF1016" s="61" t="s">
        <v>850</v>
      </c>
      <c r="BG1016" s="61" t="s">
        <v>4084</v>
      </c>
      <c r="BH1016" s="61" t="s">
        <v>4084</v>
      </c>
      <c r="BI1016" s="61" t="s">
        <v>7872</v>
      </c>
      <c r="BJ1016" s="61" t="s">
        <v>7872</v>
      </c>
      <c r="BK1016" s="61" t="s">
        <v>7872</v>
      </c>
      <c r="BL1016" s="61" t="s">
        <v>7874</v>
      </c>
      <c r="BM1016" s="61" t="s">
        <v>7874</v>
      </c>
      <c r="BN1016" s="70" t="n">
        <v>-588690.125</v>
      </c>
      <c r="BO1016" s="68" t="n">
        <v>-588690.125</v>
      </c>
      <c r="BP1016" s="68" t="n">
        <v>-588690.125</v>
      </c>
      <c r="BQ1016" s="68" t="n">
        <v>-588690.125</v>
      </c>
      <c r="BR1016" s="69" t="n">
        <v>-783875</v>
      </c>
      <c r="BU1016" s="68" t="n">
        <v>783875</v>
      </c>
    </row>
    <row r="1017" customFormat="false" ht="15" hidden="true" customHeight="false" outlineLevel="0" collapsed="false">
      <c r="A1017" s="61" t="s">
        <v>7877</v>
      </c>
      <c r="B1017" s="61" t="s">
        <v>7878</v>
      </c>
      <c r="C1017" s="62" t="n">
        <v>45291</v>
      </c>
      <c r="D1017" s="62" t="n">
        <v>45291</v>
      </c>
      <c r="E1017" s="61" t="s">
        <v>1259</v>
      </c>
      <c r="F1017" s="61" t="s">
        <v>850</v>
      </c>
      <c r="G1017" s="61" t="s">
        <v>7879</v>
      </c>
      <c r="H1017" s="61" t="s">
        <v>7871</v>
      </c>
      <c r="I1017" s="61" t="s">
        <v>7872</v>
      </c>
      <c r="J1017" s="61" t="s">
        <v>1199</v>
      </c>
      <c r="K1017" s="61" t="s">
        <v>4543</v>
      </c>
      <c r="L1017" s="61" t="s">
        <v>4543</v>
      </c>
      <c r="N1017" s="61" t="n">
        <v>145666576</v>
      </c>
      <c r="O1017" s="61" t="s">
        <v>1262</v>
      </c>
      <c r="P1017" s="61" t="s">
        <v>7880</v>
      </c>
      <c r="Q1017" s="61" t="s">
        <v>7881</v>
      </c>
      <c r="R1017" s="61" t="s">
        <v>7874</v>
      </c>
      <c r="S1017" s="61" t="str">
        <f aca="false">IF(J1017="Listed Option",MID(R1017,3,9),MID(Q1017,3,9))</f>
        <v>25058XAC9</v>
      </c>
      <c r="T1017" s="61" t="e">
        <f aca="false">VLOOKUP(S1017,'Output v4'!C:C,1,FALSE())</f>
        <v>#N/A</v>
      </c>
      <c r="U1017" s="61" t="s">
        <v>851</v>
      </c>
      <c r="V1017" s="61" t="s">
        <v>7882</v>
      </c>
      <c r="Z1017" s="61" t="s">
        <v>1304</v>
      </c>
      <c r="AA1017" s="61" t="s">
        <v>1305</v>
      </c>
      <c r="AB1017" s="63" t="n">
        <v>4000</v>
      </c>
      <c r="AC1017" s="63" t="n">
        <v>4000000</v>
      </c>
      <c r="AE1017" s="61" t="n">
        <v>1000</v>
      </c>
      <c r="AF1017" s="64" t="n">
        <v>4000000</v>
      </c>
      <c r="AG1017" s="61" t="s">
        <v>689</v>
      </c>
      <c r="AH1017" s="62" t="n">
        <v>45291</v>
      </c>
      <c r="AI1017" s="65" t="n">
        <v>0.645748</v>
      </c>
      <c r="AJ1017" s="61" t="s">
        <v>1266</v>
      </c>
      <c r="AK1017" s="65" t="n">
        <v>0.645748</v>
      </c>
      <c r="AL1017" s="65" t="n">
        <v>0.751</v>
      </c>
      <c r="AM1017" s="66" t="n">
        <v>2582992</v>
      </c>
      <c r="AN1017" s="66" t="n">
        <f aca="false">IF(J1017="Listed Option",AF1017*AL1017,AM1017)</f>
        <v>2582992</v>
      </c>
      <c r="AO1017" s="61" t="s">
        <v>1267</v>
      </c>
      <c r="AT1017" s="62" t="n">
        <v>45289</v>
      </c>
      <c r="AU1017" s="65" t="n">
        <v>0.667764286829</v>
      </c>
      <c r="AV1017" s="61" t="s">
        <v>7876</v>
      </c>
      <c r="AW1017" s="61" t="s">
        <v>4070</v>
      </c>
      <c r="AY1017" s="61" t="s">
        <v>7872</v>
      </c>
      <c r="AZ1017" s="61" t="s">
        <v>7872</v>
      </c>
      <c r="BA1017" s="61" t="s">
        <v>7872</v>
      </c>
      <c r="BB1017" s="67" t="n">
        <v>46</v>
      </c>
      <c r="BE1017" s="61" t="n">
        <v>238575</v>
      </c>
      <c r="BF1017" s="61" t="s">
        <v>850</v>
      </c>
      <c r="BG1017" s="61" t="s">
        <v>4084</v>
      </c>
      <c r="BH1017" s="61" t="s">
        <v>4084</v>
      </c>
      <c r="BI1017" s="61" t="s">
        <v>7872</v>
      </c>
      <c r="BJ1017" s="61" t="s">
        <v>7872</v>
      </c>
      <c r="BL1017" s="61" t="s">
        <v>7874</v>
      </c>
      <c r="BM1017" s="61" t="s">
        <v>7874</v>
      </c>
      <c r="BN1017" s="70" t="n">
        <v>4000000</v>
      </c>
      <c r="BP1017" s="68" t="n">
        <v>2582992</v>
      </c>
      <c r="BQ1017" s="68" t="n">
        <v>2582992</v>
      </c>
      <c r="BR1017" s="69" t="n">
        <v>4000000</v>
      </c>
      <c r="BT1017" s="63" t="n">
        <v>4000</v>
      </c>
      <c r="BU1017" s="68" t="n">
        <v>4000000</v>
      </c>
    </row>
    <row r="1018" customFormat="false" ht="15" hidden="true" customHeight="false" outlineLevel="0" collapsed="false">
      <c r="A1018" s="61" t="s">
        <v>7883</v>
      </c>
      <c r="B1018" s="61" t="s">
        <v>7884</v>
      </c>
      <c r="C1018" s="62" t="n">
        <v>45291</v>
      </c>
      <c r="D1018" s="62" t="n">
        <v>45291</v>
      </c>
      <c r="E1018" s="61" t="s">
        <v>1259</v>
      </c>
      <c r="F1018" s="61" t="s">
        <v>850</v>
      </c>
      <c r="G1018" s="61" t="s">
        <v>7885</v>
      </c>
      <c r="H1018" s="61" t="s">
        <v>7871</v>
      </c>
      <c r="I1018" s="61" t="s">
        <v>7872</v>
      </c>
      <c r="J1018" s="61" t="s">
        <v>1196</v>
      </c>
      <c r="K1018" s="61" t="s">
        <v>4088</v>
      </c>
      <c r="L1018" s="61" t="s">
        <v>4089</v>
      </c>
      <c r="M1018" s="61" t="s">
        <v>1197</v>
      </c>
      <c r="N1018" s="61" t="n">
        <v>145742329</v>
      </c>
      <c r="O1018" s="61" t="s">
        <v>1262</v>
      </c>
      <c r="P1018" s="61" t="s">
        <v>7886</v>
      </c>
      <c r="R1018" s="61" t="s">
        <v>7874</v>
      </c>
      <c r="S1018" s="61" t="str">
        <f aca="false">IF(J1018="Listed Option",MID(R1018,3,9),MID(Q1018,3,9))</f>
        <v>25058X105</v>
      </c>
      <c r="T1018" s="61" t="str">
        <f aca="false">VLOOKUP(S1018,'Output v4'!C:C,1,FALSE())</f>
        <v>25058X105</v>
      </c>
      <c r="W1018" s="61" t="s">
        <v>7887</v>
      </c>
      <c r="X1018" s="61" t="s">
        <v>7888</v>
      </c>
      <c r="Y1018" s="61" t="s">
        <v>7889</v>
      </c>
      <c r="Z1018" s="61" t="s">
        <v>1304</v>
      </c>
      <c r="AA1018" s="61" t="s">
        <v>1305</v>
      </c>
      <c r="AB1018" s="63" t="n">
        <v>10000</v>
      </c>
      <c r="AC1018" s="63" t="n">
        <v>10000</v>
      </c>
      <c r="AD1018" s="61" t="n">
        <v>100</v>
      </c>
      <c r="AE1018" s="61" t="n">
        <v>0</v>
      </c>
      <c r="AF1018" s="64" t="n">
        <v>1000000</v>
      </c>
      <c r="AG1018" s="61" t="s">
        <v>689</v>
      </c>
      <c r="AH1018" s="62" t="n">
        <v>45291</v>
      </c>
      <c r="AI1018" s="65" t="n">
        <v>1.275</v>
      </c>
      <c r="AJ1018" s="61" t="s">
        <v>1266</v>
      </c>
      <c r="AK1018" s="65" t="n">
        <v>1.275</v>
      </c>
      <c r="AL1018" s="65" t="n">
        <v>0.751</v>
      </c>
      <c r="AM1018" s="66" t="n">
        <v>1275000</v>
      </c>
      <c r="AN1018" s="66" t="n">
        <f aca="false">IF(J1018="Listed Option",AF1018*AL1018,AM1018)</f>
        <v>751000</v>
      </c>
      <c r="AO1018" s="61" t="s">
        <v>1267</v>
      </c>
      <c r="AP1018" s="61" t="n">
        <v>100</v>
      </c>
      <c r="AQ1018" s="61" t="n">
        <v>100</v>
      </c>
      <c r="AV1018" s="61" t="s">
        <v>7876</v>
      </c>
      <c r="AW1018" s="61" t="s">
        <v>4070</v>
      </c>
      <c r="AY1018" s="61" t="s">
        <v>7872</v>
      </c>
      <c r="AZ1018" s="61" t="s">
        <v>7872</v>
      </c>
      <c r="BA1018" s="61" t="s">
        <v>7872</v>
      </c>
      <c r="BB1018" s="67" t="n">
        <v>0</v>
      </c>
      <c r="BE1018" s="61" t="n">
        <v>238575</v>
      </c>
      <c r="BG1018" s="61" t="s">
        <v>4084</v>
      </c>
      <c r="BJ1018" s="61" t="s">
        <v>7872</v>
      </c>
      <c r="BL1018" s="61" t="s">
        <v>7874</v>
      </c>
      <c r="BM1018" s="61" t="s">
        <v>7874</v>
      </c>
      <c r="BN1018" s="70" t="n">
        <v>-751000</v>
      </c>
      <c r="BO1018" s="68" t="n">
        <v>751000</v>
      </c>
      <c r="BP1018" s="68" t="n">
        <v>12750</v>
      </c>
      <c r="BQ1018" s="68" t="n">
        <v>12750</v>
      </c>
      <c r="BR1018" s="69" t="n">
        <v>10000</v>
      </c>
      <c r="BS1018" s="63" t="n">
        <v>10000</v>
      </c>
      <c r="BU1018" s="68" t="n">
        <v>10000</v>
      </c>
    </row>
    <row r="1019" customFormat="false" ht="15" hidden="true" customHeight="false" outlineLevel="0" collapsed="false">
      <c r="A1019" s="61" t="s">
        <v>7890</v>
      </c>
      <c r="B1019" s="61" t="s">
        <v>7891</v>
      </c>
      <c r="C1019" s="62" t="n">
        <v>45291</v>
      </c>
      <c r="D1019" s="62" t="n">
        <v>45291</v>
      </c>
      <c r="E1019" s="61" t="s">
        <v>1259</v>
      </c>
      <c r="F1019" s="61" t="s">
        <v>852</v>
      </c>
      <c r="G1019" s="61" t="s">
        <v>7892</v>
      </c>
      <c r="H1019" s="61" t="s">
        <v>7892</v>
      </c>
      <c r="I1019" s="61" t="s">
        <v>7893</v>
      </c>
      <c r="J1019" s="61" t="s">
        <v>1195</v>
      </c>
      <c r="K1019" s="61" t="s">
        <v>1195</v>
      </c>
      <c r="L1019" s="61" t="s">
        <v>1195</v>
      </c>
      <c r="N1019" s="61" t="n">
        <v>1228318</v>
      </c>
      <c r="O1019" s="61" t="s">
        <v>1262</v>
      </c>
      <c r="P1019" s="61" t="s">
        <v>7894</v>
      </c>
      <c r="Q1019" s="61" t="s">
        <v>7895</v>
      </c>
      <c r="R1019" s="61" t="s">
        <v>7895</v>
      </c>
      <c r="S1019" s="61" t="str">
        <f aca="false">IF(J1019="Listed Option",MID(R1019,3,9),MID(Q1019,3,9))</f>
        <v>252131107</v>
      </c>
      <c r="T1019" s="61" t="str">
        <f aca="false">VLOOKUP(S1019,'Output v4'!C:C,1,FALSE())</f>
        <v>252131107</v>
      </c>
      <c r="U1019" s="61" t="s">
        <v>117</v>
      </c>
      <c r="V1019" s="61" t="s">
        <v>7896</v>
      </c>
      <c r="W1019" s="61" t="s">
        <v>7897</v>
      </c>
      <c r="Y1019" s="61" t="s">
        <v>7898</v>
      </c>
      <c r="Z1019" s="61" t="s">
        <v>1304</v>
      </c>
      <c r="AA1019" s="61" t="s">
        <v>1305</v>
      </c>
      <c r="AB1019" s="63" t="n">
        <v>40270</v>
      </c>
      <c r="AC1019" s="63" t="n">
        <v>40270</v>
      </c>
      <c r="AE1019" s="61" t="n">
        <v>0</v>
      </c>
      <c r="AF1019" s="64" t="n">
        <v>40270</v>
      </c>
      <c r="AG1019" s="61" t="s">
        <v>689</v>
      </c>
      <c r="AH1019" s="62" t="n">
        <v>45291</v>
      </c>
      <c r="AI1019" s="65" t="n">
        <v>124.09</v>
      </c>
      <c r="AJ1019" s="61" t="s">
        <v>3614</v>
      </c>
      <c r="AK1019" s="65" t="n">
        <v>124.09</v>
      </c>
      <c r="AL1019" s="65" t="n">
        <v>124.09</v>
      </c>
      <c r="AM1019" s="66" t="n">
        <v>4997104.3</v>
      </c>
      <c r="AN1019" s="66" t="n">
        <f aca="false">IF(J1019="Listed Option",AF1019*AL1019,AM1019)</f>
        <v>4997104.3</v>
      </c>
      <c r="AO1019" s="61" t="s">
        <v>1267</v>
      </c>
      <c r="AP1019" s="61" t="n">
        <v>1</v>
      </c>
      <c r="AQ1019" s="61" t="n">
        <v>1</v>
      </c>
      <c r="AV1019" s="61" t="s">
        <v>7898</v>
      </c>
      <c r="AW1019" s="61" t="s">
        <v>4070</v>
      </c>
      <c r="AY1019" s="61" t="s">
        <v>7893</v>
      </c>
      <c r="AZ1019" s="61" t="s">
        <v>7893</v>
      </c>
      <c r="BA1019" s="61" t="s">
        <v>7893</v>
      </c>
      <c r="BB1019" s="67" t="n">
        <v>0</v>
      </c>
      <c r="BE1019" s="61" t="n">
        <v>238575</v>
      </c>
      <c r="BF1019" s="61" t="s">
        <v>852</v>
      </c>
      <c r="BG1019" s="61" t="s">
        <v>4084</v>
      </c>
      <c r="BH1019" s="61" t="s">
        <v>4084</v>
      </c>
      <c r="BI1019" s="61" t="s">
        <v>7893</v>
      </c>
      <c r="BJ1019" s="61" t="s">
        <v>7893</v>
      </c>
      <c r="BK1019" s="61" t="s">
        <v>7893</v>
      </c>
      <c r="BL1019" s="61" t="s">
        <v>7895</v>
      </c>
      <c r="BM1019" s="61" t="s">
        <v>7895</v>
      </c>
      <c r="BN1019" s="70" t="n">
        <v>4997104.3</v>
      </c>
      <c r="BO1019" s="68" t="n">
        <v>4997104.3</v>
      </c>
      <c r="BP1019" s="68" t="n">
        <v>4997104.3</v>
      </c>
      <c r="BQ1019" s="68" t="n">
        <v>4997104.3</v>
      </c>
      <c r="BR1019" s="69" t="n">
        <v>40270</v>
      </c>
      <c r="BU1019" s="68" t="n">
        <v>40270</v>
      </c>
    </row>
    <row r="1020" customFormat="false" ht="15" hidden="true" customHeight="false" outlineLevel="0" collapsed="false">
      <c r="A1020" s="61" t="s">
        <v>7899</v>
      </c>
      <c r="B1020" s="61" t="s">
        <v>7900</v>
      </c>
      <c r="C1020" s="62" t="n">
        <v>45291</v>
      </c>
      <c r="D1020" s="62" t="n">
        <v>45291</v>
      </c>
      <c r="E1020" s="61" t="s">
        <v>1259</v>
      </c>
      <c r="F1020" s="61" t="s">
        <v>7901</v>
      </c>
      <c r="G1020" s="61" t="s">
        <v>7902</v>
      </c>
      <c r="H1020" s="61" t="s">
        <v>7902</v>
      </c>
      <c r="I1020" s="61" t="s">
        <v>7903</v>
      </c>
      <c r="J1020" s="61" t="s">
        <v>1195</v>
      </c>
      <c r="K1020" s="61" t="s">
        <v>1195</v>
      </c>
      <c r="L1020" s="61" t="s">
        <v>1195</v>
      </c>
      <c r="N1020" s="61" t="n">
        <v>76119300</v>
      </c>
      <c r="O1020" s="61" t="s">
        <v>1262</v>
      </c>
      <c r="P1020" s="61" t="s">
        <v>7904</v>
      </c>
      <c r="Q1020" s="61" t="s">
        <v>7905</v>
      </c>
      <c r="R1020" s="61" t="s">
        <v>7905</v>
      </c>
      <c r="S1020" s="61" t="str">
        <f aca="false">IF(J1020="Listed Option",MID(R1020,3,9),MID(Q1020,3,9))</f>
        <v>256163106</v>
      </c>
      <c r="T1020" s="61" t="e">
        <f aca="false">VLOOKUP(S1020,'Output v4'!C:C,1,FALSE())</f>
        <v>#N/A</v>
      </c>
      <c r="U1020" s="61" t="s">
        <v>7906</v>
      </c>
      <c r="V1020" s="61" t="s">
        <v>7907</v>
      </c>
      <c r="W1020" s="61" t="s">
        <v>7908</v>
      </c>
      <c r="Y1020" s="61" t="s">
        <v>7909</v>
      </c>
      <c r="Z1020" s="61" t="s">
        <v>1304</v>
      </c>
      <c r="AA1020" s="61" t="s">
        <v>1305</v>
      </c>
      <c r="AB1020" s="63" t="n">
        <v>-160363</v>
      </c>
      <c r="AC1020" s="63" t="n">
        <v>-160363</v>
      </c>
      <c r="AE1020" s="61" t="n">
        <v>0</v>
      </c>
      <c r="AF1020" s="64" t="n">
        <v>-160363</v>
      </c>
      <c r="AG1020" s="61" t="s">
        <v>1273</v>
      </c>
      <c r="AH1020" s="62" t="n">
        <v>45291</v>
      </c>
      <c r="AI1020" s="65" t="n">
        <v>59.45</v>
      </c>
      <c r="AJ1020" s="61" t="s">
        <v>3614</v>
      </c>
      <c r="AK1020" s="65" t="n">
        <v>59.45</v>
      </c>
      <c r="AL1020" s="65" t="n">
        <v>59.45</v>
      </c>
      <c r="AM1020" s="66" t="n">
        <v>-9533580.35</v>
      </c>
      <c r="AN1020" s="66" t="n">
        <f aca="false">IF(J1020="Listed Option",AF1020*AL1020,AM1020)</f>
        <v>-9533580.35</v>
      </c>
      <c r="AO1020" s="61" t="s">
        <v>1267</v>
      </c>
      <c r="AP1020" s="61" t="n">
        <v>1</v>
      </c>
      <c r="AQ1020" s="61" t="n">
        <v>1</v>
      </c>
      <c r="AV1020" s="61" t="s">
        <v>7909</v>
      </c>
      <c r="AW1020" s="61" t="s">
        <v>4070</v>
      </c>
      <c r="AY1020" s="61" t="s">
        <v>7903</v>
      </c>
      <c r="AZ1020" s="61" t="s">
        <v>7903</v>
      </c>
      <c r="BA1020" s="61" t="s">
        <v>7903</v>
      </c>
      <c r="BB1020" s="67" t="n">
        <v>0</v>
      </c>
      <c r="BE1020" s="61" t="n">
        <v>238575</v>
      </c>
      <c r="BF1020" s="61" t="s">
        <v>7901</v>
      </c>
      <c r="BG1020" s="61" t="s">
        <v>4084</v>
      </c>
      <c r="BH1020" s="61" t="s">
        <v>4084</v>
      </c>
      <c r="BI1020" s="61" t="s">
        <v>7903</v>
      </c>
      <c r="BJ1020" s="61" t="s">
        <v>7903</v>
      </c>
      <c r="BK1020" s="61" t="s">
        <v>7903</v>
      </c>
      <c r="BL1020" s="61" t="s">
        <v>7905</v>
      </c>
      <c r="BM1020" s="61" t="s">
        <v>7905</v>
      </c>
      <c r="BN1020" s="70" t="n">
        <v>-9533580.35</v>
      </c>
      <c r="BO1020" s="68" t="n">
        <v>-9533580.35</v>
      </c>
      <c r="BP1020" s="68" t="n">
        <v>-9533580.35</v>
      </c>
      <c r="BQ1020" s="68" t="n">
        <v>-9533580.35</v>
      </c>
      <c r="BR1020" s="69" t="n">
        <v>-160363</v>
      </c>
      <c r="BU1020" s="68" t="n">
        <v>160363</v>
      </c>
    </row>
    <row r="1021" customFormat="false" ht="15" hidden="true" customHeight="false" outlineLevel="0" collapsed="false">
      <c r="A1021" s="61" t="s">
        <v>7910</v>
      </c>
      <c r="B1021" s="61" t="s">
        <v>7911</v>
      </c>
      <c r="C1021" s="62" t="n">
        <v>45291</v>
      </c>
      <c r="D1021" s="62" t="n">
        <v>45291</v>
      </c>
      <c r="E1021" s="61" t="s">
        <v>1259</v>
      </c>
      <c r="F1021" s="61" t="s">
        <v>853</v>
      </c>
      <c r="G1021" s="61" t="s">
        <v>7912</v>
      </c>
      <c r="H1021" s="61" t="s">
        <v>7912</v>
      </c>
      <c r="I1021" s="61" t="s">
        <v>7913</v>
      </c>
      <c r="J1021" s="61" t="s">
        <v>1195</v>
      </c>
      <c r="K1021" s="61" t="s">
        <v>1195</v>
      </c>
      <c r="L1021" s="61" t="s">
        <v>1195</v>
      </c>
      <c r="N1021" s="61" t="n">
        <v>1226213</v>
      </c>
      <c r="O1021" s="61" t="s">
        <v>1262</v>
      </c>
      <c r="P1021" s="61" t="s">
        <v>7914</v>
      </c>
      <c r="Q1021" s="61" t="s">
        <v>7915</v>
      </c>
      <c r="R1021" s="61" t="s">
        <v>7915</v>
      </c>
      <c r="S1021" s="61" t="str">
        <f aca="false">IF(J1021="Listed Option",MID(R1021,3,9),MID(Q1021,3,9))</f>
        <v>25754A201</v>
      </c>
      <c r="T1021" s="61" t="str">
        <f aca="false">VLOOKUP(S1021,'Output v4'!C:C,1,FALSE())</f>
        <v>25754A201</v>
      </c>
      <c r="U1021" s="61" t="s">
        <v>120</v>
      </c>
      <c r="V1021" s="61" t="s">
        <v>7916</v>
      </c>
      <c r="W1021" s="61" t="s">
        <v>7913</v>
      </c>
      <c r="Y1021" s="61" t="s">
        <v>7917</v>
      </c>
      <c r="Z1021" s="61" t="s">
        <v>1304</v>
      </c>
      <c r="AA1021" s="61" t="s">
        <v>1305</v>
      </c>
      <c r="AB1021" s="63" t="n">
        <v>2945</v>
      </c>
      <c r="AC1021" s="63" t="n">
        <v>2945</v>
      </c>
      <c r="AE1021" s="61" t="n">
        <v>0</v>
      </c>
      <c r="AF1021" s="64" t="n">
        <v>2945</v>
      </c>
      <c r="AG1021" s="61" t="s">
        <v>689</v>
      </c>
      <c r="AH1021" s="62" t="n">
        <v>45291</v>
      </c>
      <c r="AI1021" s="65" t="n">
        <v>412.23</v>
      </c>
      <c r="AJ1021" s="61" t="s">
        <v>3614</v>
      </c>
      <c r="AK1021" s="65" t="n">
        <v>412.23</v>
      </c>
      <c r="AL1021" s="65" t="n">
        <v>412.23</v>
      </c>
      <c r="AM1021" s="66" t="n">
        <v>1214017.35</v>
      </c>
      <c r="AN1021" s="66" t="n">
        <f aca="false">IF(J1021="Listed Option",AF1021*AL1021,AM1021)</f>
        <v>1214017.35</v>
      </c>
      <c r="AO1021" s="61" t="s">
        <v>1267</v>
      </c>
      <c r="AP1021" s="61" t="n">
        <v>1</v>
      </c>
      <c r="AQ1021" s="61" t="n">
        <v>1</v>
      </c>
      <c r="AV1021" s="61" t="s">
        <v>7917</v>
      </c>
      <c r="AW1021" s="61" t="s">
        <v>4070</v>
      </c>
      <c r="AY1021" s="61" t="s">
        <v>7913</v>
      </c>
      <c r="AZ1021" s="61" t="s">
        <v>7913</v>
      </c>
      <c r="BA1021" s="61" t="s">
        <v>7913</v>
      </c>
      <c r="BB1021" s="67" t="n">
        <v>0</v>
      </c>
      <c r="BE1021" s="61" t="n">
        <v>238575</v>
      </c>
      <c r="BF1021" s="61" t="s">
        <v>853</v>
      </c>
      <c r="BG1021" s="61" t="s">
        <v>4084</v>
      </c>
      <c r="BH1021" s="61" t="s">
        <v>4084</v>
      </c>
      <c r="BI1021" s="61" t="s">
        <v>7913</v>
      </c>
      <c r="BJ1021" s="61" t="s">
        <v>7913</v>
      </c>
      <c r="BK1021" s="61" t="s">
        <v>7913</v>
      </c>
      <c r="BL1021" s="61" t="s">
        <v>7915</v>
      </c>
      <c r="BM1021" s="61" t="s">
        <v>7915</v>
      </c>
      <c r="BN1021" s="70" t="n">
        <v>1214017.35</v>
      </c>
      <c r="BO1021" s="68" t="n">
        <v>1214017.35</v>
      </c>
      <c r="BP1021" s="68" t="n">
        <v>1214017.35</v>
      </c>
      <c r="BQ1021" s="68" t="n">
        <v>1214017.35</v>
      </c>
      <c r="BR1021" s="69" t="n">
        <v>2945</v>
      </c>
      <c r="BU1021" s="68" t="n">
        <v>2945</v>
      </c>
    </row>
    <row r="1022" customFormat="false" ht="15" hidden="true" customHeight="false" outlineLevel="0" collapsed="false">
      <c r="A1022" s="61" t="s">
        <v>7918</v>
      </c>
      <c r="B1022" s="61" t="s">
        <v>7919</v>
      </c>
      <c r="C1022" s="62" t="n">
        <v>45291</v>
      </c>
      <c r="D1022" s="62" t="n">
        <v>45291</v>
      </c>
      <c r="E1022" s="61" t="s">
        <v>1259</v>
      </c>
      <c r="F1022" s="61" t="s">
        <v>853</v>
      </c>
      <c r="G1022" s="61" t="s">
        <v>7920</v>
      </c>
      <c r="H1022" s="61" t="s">
        <v>7912</v>
      </c>
      <c r="I1022" s="61" t="s">
        <v>7913</v>
      </c>
      <c r="J1022" s="61" t="s">
        <v>1196</v>
      </c>
      <c r="K1022" s="61" t="s">
        <v>4088</v>
      </c>
      <c r="L1022" s="61" t="s">
        <v>4277</v>
      </c>
      <c r="M1022" s="61" t="s">
        <v>1198</v>
      </c>
      <c r="N1022" s="61" t="n">
        <v>133561396</v>
      </c>
      <c r="O1022" s="61" t="s">
        <v>1262</v>
      </c>
      <c r="P1022" s="61" t="s">
        <v>7921</v>
      </c>
      <c r="R1022" s="61" t="s">
        <v>7915</v>
      </c>
      <c r="S1022" s="61" t="str">
        <f aca="false">IF(J1022="Listed Option",MID(R1022,3,9),MID(Q1022,3,9))</f>
        <v>25754A201</v>
      </c>
      <c r="T1022" s="61" t="str">
        <f aca="false">VLOOKUP(S1022,'Output v4'!C:C,1,FALSE())</f>
        <v>25754A201</v>
      </c>
      <c r="W1022" s="61" t="s">
        <v>7922</v>
      </c>
      <c r="X1022" s="61" t="s">
        <v>7923</v>
      </c>
      <c r="Y1022" s="61" t="s">
        <v>7924</v>
      </c>
      <c r="Z1022" s="61" t="s">
        <v>1304</v>
      </c>
      <c r="AA1022" s="61" t="s">
        <v>1305</v>
      </c>
      <c r="AB1022" s="63" t="n">
        <v>11</v>
      </c>
      <c r="AC1022" s="63" t="n">
        <v>11</v>
      </c>
      <c r="AD1022" s="61" t="n">
        <v>100</v>
      </c>
      <c r="AE1022" s="61" t="n">
        <v>0</v>
      </c>
      <c r="AF1022" s="64" t="n">
        <v>1100</v>
      </c>
      <c r="AG1022" s="61" t="s">
        <v>689</v>
      </c>
      <c r="AH1022" s="62" t="n">
        <v>45291</v>
      </c>
      <c r="AI1022" s="65" t="n">
        <v>0.3</v>
      </c>
      <c r="AJ1022" s="61" t="s">
        <v>1266</v>
      </c>
      <c r="AK1022" s="65" t="n">
        <v>0.3</v>
      </c>
      <c r="AL1022" s="65" t="n">
        <v>412.23</v>
      </c>
      <c r="AM1022" s="66" t="n">
        <v>330</v>
      </c>
      <c r="AN1022" s="66" t="n">
        <f aca="false">IF(J1022="Listed Option",AF1022*AL1022,AM1022)</f>
        <v>453453</v>
      </c>
      <c r="AO1022" s="61" t="s">
        <v>1267</v>
      </c>
      <c r="AP1022" s="61" t="n">
        <v>100</v>
      </c>
      <c r="AQ1022" s="61" t="n">
        <v>100</v>
      </c>
      <c r="AV1022" s="61" t="s">
        <v>7917</v>
      </c>
      <c r="AW1022" s="61" t="s">
        <v>4070</v>
      </c>
      <c r="AY1022" s="61" t="s">
        <v>7913</v>
      </c>
      <c r="AZ1022" s="61" t="s">
        <v>7913</v>
      </c>
      <c r="BA1022" s="61" t="s">
        <v>7913</v>
      </c>
      <c r="BB1022" s="67" t="n">
        <v>0</v>
      </c>
      <c r="BE1022" s="61" t="n">
        <v>238575</v>
      </c>
      <c r="BG1022" s="61" t="s">
        <v>4084</v>
      </c>
      <c r="BJ1022" s="61" t="s">
        <v>7913</v>
      </c>
      <c r="BL1022" s="61" t="s">
        <v>7915</v>
      </c>
      <c r="BM1022" s="61" t="s">
        <v>7915</v>
      </c>
      <c r="BN1022" s="70" t="n">
        <v>453453</v>
      </c>
      <c r="BO1022" s="68" t="n">
        <v>453453</v>
      </c>
      <c r="BP1022" s="68" t="n">
        <v>3.3</v>
      </c>
      <c r="BQ1022" s="68" t="n">
        <v>3.3</v>
      </c>
      <c r="BR1022" s="69" t="n">
        <v>11</v>
      </c>
      <c r="BS1022" s="63" t="n">
        <v>11</v>
      </c>
      <c r="BU1022" s="68" t="n">
        <v>11</v>
      </c>
    </row>
    <row r="1023" customFormat="false" ht="15" hidden="true" customHeight="false" outlineLevel="0" collapsed="false">
      <c r="A1023" s="61" t="s">
        <v>7925</v>
      </c>
      <c r="B1023" s="61" t="s">
        <v>7926</v>
      </c>
      <c r="C1023" s="62" t="n">
        <v>45291</v>
      </c>
      <c r="D1023" s="62" t="n">
        <v>45291</v>
      </c>
      <c r="E1023" s="61" t="s">
        <v>1259</v>
      </c>
      <c r="F1023" s="61" t="s">
        <v>853</v>
      </c>
      <c r="G1023" s="61" t="s">
        <v>7927</v>
      </c>
      <c r="H1023" s="61" t="s">
        <v>7912</v>
      </c>
      <c r="I1023" s="61" t="s">
        <v>7913</v>
      </c>
      <c r="J1023" s="61" t="s">
        <v>1196</v>
      </c>
      <c r="K1023" s="61" t="s">
        <v>4088</v>
      </c>
      <c r="L1023" s="61" t="s">
        <v>4089</v>
      </c>
      <c r="M1023" s="61" t="s">
        <v>1197</v>
      </c>
      <c r="N1023" s="61" t="n">
        <v>133901599</v>
      </c>
      <c r="O1023" s="61" t="s">
        <v>1262</v>
      </c>
      <c r="P1023" s="61" t="s">
        <v>7928</v>
      </c>
      <c r="R1023" s="61" t="s">
        <v>7915</v>
      </c>
      <c r="S1023" s="61" t="str">
        <f aca="false">IF(J1023="Listed Option",MID(R1023,3,9),MID(Q1023,3,9))</f>
        <v>25754A201</v>
      </c>
      <c r="T1023" s="61" t="str">
        <f aca="false">VLOOKUP(S1023,'Output v4'!C:C,1,FALSE())</f>
        <v>25754A201</v>
      </c>
      <c r="W1023" s="61" t="s">
        <v>7929</v>
      </c>
      <c r="X1023" s="61" t="s">
        <v>7930</v>
      </c>
      <c r="Y1023" s="61" t="s">
        <v>7931</v>
      </c>
      <c r="Z1023" s="61" t="s">
        <v>1304</v>
      </c>
      <c r="AA1023" s="61" t="s">
        <v>1305</v>
      </c>
      <c r="AB1023" s="63" t="n">
        <v>11</v>
      </c>
      <c r="AC1023" s="63" t="n">
        <v>11</v>
      </c>
      <c r="AD1023" s="61" t="n">
        <v>100</v>
      </c>
      <c r="AE1023" s="61" t="n">
        <v>0</v>
      </c>
      <c r="AF1023" s="64" t="n">
        <v>1100</v>
      </c>
      <c r="AG1023" s="61" t="s">
        <v>689</v>
      </c>
      <c r="AH1023" s="62" t="n">
        <v>45291</v>
      </c>
      <c r="AI1023" s="65" t="n">
        <v>0.35</v>
      </c>
      <c r="AJ1023" s="61" t="s">
        <v>1266</v>
      </c>
      <c r="AK1023" s="65" t="n">
        <v>0.35</v>
      </c>
      <c r="AL1023" s="65" t="n">
        <v>412.23</v>
      </c>
      <c r="AM1023" s="66" t="n">
        <v>385</v>
      </c>
      <c r="AN1023" s="66" t="n">
        <f aca="false">IF(J1023="Listed Option",AF1023*AL1023,AM1023)</f>
        <v>453453</v>
      </c>
      <c r="AO1023" s="61" t="s">
        <v>1267</v>
      </c>
      <c r="AP1023" s="61" t="n">
        <v>100</v>
      </c>
      <c r="AQ1023" s="61" t="n">
        <v>100</v>
      </c>
      <c r="AV1023" s="61" t="s">
        <v>7917</v>
      </c>
      <c r="AW1023" s="61" t="s">
        <v>4070</v>
      </c>
      <c r="AY1023" s="61" t="s">
        <v>7913</v>
      </c>
      <c r="AZ1023" s="61" t="s">
        <v>7913</v>
      </c>
      <c r="BA1023" s="61" t="s">
        <v>7913</v>
      </c>
      <c r="BB1023" s="67" t="n">
        <v>0</v>
      </c>
      <c r="BE1023" s="61" t="n">
        <v>238575</v>
      </c>
      <c r="BG1023" s="61" t="s">
        <v>4084</v>
      </c>
      <c r="BJ1023" s="61" t="s">
        <v>7913</v>
      </c>
      <c r="BL1023" s="61" t="s">
        <v>7915</v>
      </c>
      <c r="BM1023" s="61" t="s">
        <v>7915</v>
      </c>
      <c r="BN1023" s="70" t="n">
        <v>-453453</v>
      </c>
      <c r="BO1023" s="68" t="n">
        <v>453453</v>
      </c>
      <c r="BP1023" s="68" t="n">
        <v>3.85</v>
      </c>
      <c r="BQ1023" s="68" t="n">
        <v>3.85</v>
      </c>
      <c r="BR1023" s="69" t="n">
        <v>11</v>
      </c>
      <c r="BS1023" s="63" t="n">
        <v>11</v>
      </c>
      <c r="BU1023" s="68" t="n">
        <v>11</v>
      </c>
    </row>
    <row r="1024" customFormat="false" ht="15" hidden="true" customHeight="false" outlineLevel="0" collapsed="false">
      <c r="A1024" s="61" t="s">
        <v>7932</v>
      </c>
      <c r="B1024" s="61" t="s">
        <v>7933</v>
      </c>
      <c r="C1024" s="62" t="n">
        <v>45291</v>
      </c>
      <c r="D1024" s="62" t="n">
        <v>45291</v>
      </c>
      <c r="E1024" s="61" t="s">
        <v>1259</v>
      </c>
      <c r="F1024" s="61" t="s">
        <v>855</v>
      </c>
      <c r="G1024" s="61" t="s">
        <v>7934</v>
      </c>
      <c r="H1024" s="61" t="s">
        <v>7934</v>
      </c>
      <c r="I1024" s="61" t="s">
        <v>7935</v>
      </c>
      <c r="J1024" s="61" t="s">
        <v>1195</v>
      </c>
      <c r="K1024" s="61" t="s">
        <v>1195</v>
      </c>
      <c r="L1024" s="61" t="s">
        <v>1195</v>
      </c>
      <c r="N1024" s="61" t="n">
        <v>55982</v>
      </c>
      <c r="O1024" s="61" t="s">
        <v>1262</v>
      </c>
      <c r="P1024" s="61" t="s">
        <v>7936</v>
      </c>
      <c r="Q1024" s="61" t="s">
        <v>7937</v>
      </c>
      <c r="R1024" s="61" t="s">
        <v>7937</v>
      </c>
      <c r="S1024" s="61" t="str">
        <f aca="false">IF(J1024="Listed Option",MID(R1024,3,9),MID(Q1024,3,9))</f>
        <v>26441C204</v>
      </c>
      <c r="T1024" s="61" t="str">
        <f aca="false">VLOOKUP(S1024,'Output v4'!C:C,1,FALSE())</f>
        <v>26441C204</v>
      </c>
      <c r="U1024" s="61" t="s">
        <v>121</v>
      </c>
      <c r="V1024" s="61" t="s">
        <v>7938</v>
      </c>
      <c r="W1024" s="61" t="s">
        <v>7935</v>
      </c>
      <c r="Y1024" s="61" t="s">
        <v>7939</v>
      </c>
      <c r="Z1024" s="61" t="s">
        <v>1304</v>
      </c>
      <c r="AA1024" s="61" t="s">
        <v>1305</v>
      </c>
      <c r="AB1024" s="63" t="n">
        <v>8967</v>
      </c>
      <c r="AC1024" s="63" t="n">
        <v>8967</v>
      </c>
      <c r="AE1024" s="61" t="n">
        <v>0</v>
      </c>
      <c r="AF1024" s="64" t="n">
        <v>8967</v>
      </c>
      <c r="AG1024" s="61" t="s">
        <v>689</v>
      </c>
      <c r="AH1024" s="62" t="n">
        <v>45291</v>
      </c>
      <c r="AI1024" s="65" t="n">
        <v>97.04</v>
      </c>
      <c r="AJ1024" s="61" t="s">
        <v>3614</v>
      </c>
      <c r="AK1024" s="65" t="n">
        <v>97.04</v>
      </c>
      <c r="AL1024" s="65" t="n">
        <v>97.04</v>
      </c>
      <c r="AM1024" s="66" t="n">
        <v>870157.68</v>
      </c>
      <c r="AN1024" s="66" t="n">
        <f aca="false">IF(J1024="Listed Option",AF1024*AL1024,AM1024)</f>
        <v>870157.68</v>
      </c>
      <c r="AO1024" s="61" t="s">
        <v>1267</v>
      </c>
      <c r="AP1024" s="61" t="n">
        <v>1</v>
      </c>
      <c r="AQ1024" s="61" t="n">
        <v>1</v>
      </c>
      <c r="AV1024" s="61" t="s">
        <v>7939</v>
      </c>
      <c r="AW1024" s="61" t="s">
        <v>4070</v>
      </c>
      <c r="AY1024" s="61" t="s">
        <v>7935</v>
      </c>
      <c r="AZ1024" s="61" t="s">
        <v>7935</v>
      </c>
      <c r="BA1024" s="61" t="s">
        <v>7935</v>
      </c>
      <c r="BB1024" s="67" t="n">
        <v>0</v>
      </c>
      <c r="BE1024" s="61" t="n">
        <v>238575</v>
      </c>
      <c r="BF1024" s="61" t="s">
        <v>855</v>
      </c>
      <c r="BG1024" s="61" t="s">
        <v>4084</v>
      </c>
      <c r="BH1024" s="61" t="s">
        <v>4084</v>
      </c>
      <c r="BI1024" s="61" t="s">
        <v>7935</v>
      </c>
      <c r="BJ1024" s="61" t="s">
        <v>7935</v>
      </c>
      <c r="BK1024" s="61" t="s">
        <v>7935</v>
      </c>
      <c r="BL1024" s="61" t="s">
        <v>7937</v>
      </c>
      <c r="BM1024" s="61" t="s">
        <v>7937</v>
      </c>
      <c r="BN1024" s="70" t="n">
        <v>870157.68</v>
      </c>
      <c r="BO1024" s="68" t="n">
        <v>870157.68</v>
      </c>
      <c r="BP1024" s="68" t="n">
        <v>870157.68</v>
      </c>
      <c r="BQ1024" s="68" t="n">
        <v>870157.68</v>
      </c>
      <c r="BR1024" s="69" t="n">
        <v>8967</v>
      </c>
      <c r="BU1024" s="68" t="n">
        <v>8967</v>
      </c>
    </row>
    <row r="1025" customFormat="false" ht="15" hidden="true" customHeight="false" outlineLevel="0" collapsed="false">
      <c r="A1025" s="61" t="s">
        <v>7940</v>
      </c>
      <c r="B1025" s="61" t="s">
        <v>7941</v>
      </c>
      <c r="C1025" s="62" t="n">
        <v>45291</v>
      </c>
      <c r="D1025" s="62" t="n">
        <v>45291</v>
      </c>
      <c r="E1025" s="61" t="s">
        <v>1259</v>
      </c>
      <c r="F1025" s="61" t="s">
        <v>855</v>
      </c>
      <c r="G1025" s="61" t="s">
        <v>7942</v>
      </c>
      <c r="H1025" s="61" t="s">
        <v>7934</v>
      </c>
      <c r="I1025" s="61" t="s">
        <v>7935</v>
      </c>
      <c r="J1025" s="61" t="s">
        <v>1196</v>
      </c>
      <c r="K1025" s="61" t="s">
        <v>4088</v>
      </c>
      <c r="L1025" s="61" t="s">
        <v>4089</v>
      </c>
      <c r="M1025" s="61" t="s">
        <v>1197</v>
      </c>
      <c r="N1025" s="61" t="n">
        <v>183409428</v>
      </c>
      <c r="O1025" s="61" t="s">
        <v>1262</v>
      </c>
      <c r="P1025" s="61" t="s">
        <v>7943</v>
      </c>
      <c r="R1025" s="61" t="s">
        <v>7937</v>
      </c>
      <c r="S1025" s="61" t="str">
        <f aca="false">IF(J1025="Listed Option",MID(R1025,3,9),MID(Q1025,3,9))</f>
        <v>26441C204</v>
      </c>
      <c r="T1025" s="61" t="str">
        <f aca="false">VLOOKUP(S1025,'Output v4'!C:C,1,FALSE())</f>
        <v>26441C204</v>
      </c>
      <c r="W1025" s="61" t="s">
        <v>7944</v>
      </c>
      <c r="X1025" s="61" t="s">
        <v>7945</v>
      </c>
      <c r="Y1025" s="61" t="s">
        <v>7946</v>
      </c>
      <c r="Z1025" s="61" t="s">
        <v>1304</v>
      </c>
      <c r="AA1025" s="61" t="s">
        <v>1305</v>
      </c>
      <c r="AB1025" s="63" t="n">
        <v>71</v>
      </c>
      <c r="AC1025" s="63" t="n">
        <v>71</v>
      </c>
      <c r="AD1025" s="61" t="n">
        <v>100</v>
      </c>
      <c r="AE1025" s="61" t="n">
        <v>0</v>
      </c>
      <c r="AF1025" s="64" t="n">
        <v>7100</v>
      </c>
      <c r="AG1025" s="61" t="s">
        <v>689</v>
      </c>
      <c r="AH1025" s="62" t="n">
        <v>45291</v>
      </c>
      <c r="AI1025" s="65" t="n">
        <v>1.275</v>
      </c>
      <c r="AJ1025" s="61" t="s">
        <v>1266</v>
      </c>
      <c r="AK1025" s="65" t="n">
        <v>1.275</v>
      </c>
      <c r="AL1025" s="65" t="n">
        <v>97.04</v>
      </c>
      <c r="AM1025" s="66" t="n">
        <v>9052.5</v>
      </c>
      <c r="AN1025" s="66" t="n">
        <f aca="false">IF(J1025="Listed Option",AF1025*AL1025,AM1025)</f>
        <v>688984</v>
      </c>
      <c r="AO1025" s="61" t="s">
        <v>1267</v>
      </c>
      <c r="AP1025" s="61" t="n">
        <v>100</v>
      </c>
      <c r="AQ1025" s="61" t="n">
        <v>100</v>
      </c>
      <c r="AV1025" s="61" t="s">
        <v>7939</v>
      </c>
      <c r="AW1025" s="61" t="s">
        <v>4070</v>
      </c>
      <c r="AY1025" s="61" t="s">
        <v>7935</v>
      </c>
      <c r="AZ1025" s="61" t="s">
        <v>7935</v>
      </c>
      <c r="BA1025" s="61" t="s">
        <v>7935</v>
      </c>
      <c r="BB1025" s="67" t="n">
        <v>0</v>
      </c>
      <c r="BE1025" s="61" t="n">
        <v>238575</v>
      </c>
      <c r="BG1025" s="61" t="s">
        <v>4084</v>
      </c>
      <c r="BJ1025" s="61" t="s">
        <v>7935</v>
      </c>
      <c r="BL1025" s="61" t="s">
        <v>7937</v>
      </c>
      <c r="BM1025" s="61" t="s">
        <v>7937</v>
      </c>
      <c r="BN1025" s="70" t="n">
        <v>-688984</v>
      </c>
      <c r="BO1025" s="68" t="n">
        <v>688984</v>
      </c>
      <c r="BP1025" s="68" t="n">
        <v>90.525</v>
      </c>
      <c r="BQ1025" s="68" t="n">
        <v>90.525</v>
      </c>
      <c r="BR1025" s="69" t="n">
        <v>71</v>
      </c>
      <c r="BS1025" s="63" t="n">
        <v>71</v>
      </c>
      <c r="BU1025" s="68" t="n">
        <v>71</v>
      </c>
    </row>
    <row r="1026" customFormat="false" ht="15" hidden="true" customHeight="false" outlineLevel="0" collapsed="false">
      <c r="A1026" s="61" t="s">
        <v>7947</v>
      </c>
      <c r="B1026" s="61" t="s">
        <v>7948</v>
      </c>
      <c r="C1026" s="62" t="n">
        <v>45291</v>
      </c>
      <c r="D1026" s="62" t="n">
        <v>45291</v>
      </c>
      <c r="E1026" s="61" t="s">
        <v>1259</v>
      </c>
      <c r="F1026" s="61" t="s">
        <v>855</v>
      </c>
      <c r="G1026" s="61" t="s">
        <v>7949</v>
      </c>
      <c r="H1026" s="61" t="s">
        <v>7934</v>
      </c>
      <c r="I1026" s="61" t="s">
        <v>7935</v>
      </c>
      <c r="J1026" s="61" t="s">
        <v>1196</v>
      </c>
      <c r="K1026" s="61" t="s">
        <v>4088</v>
      </c>
      <c r="L1026" s="61" t="s">
        <v>4277</v>
      </c>
      <c r="M1026" s="61" t="s">
        <v>1198</v>
      </c>
      <c r="N1026" s="61" t="n">
        <v>183409471</v>
      </c>
      <c r="O1026" s="61" t="s">
        <v>1262</v>
      </c>
      <c r="P1026" s="61" t="s">
        <v>7950</v>
      </c>
      <c r="R1026" s="61" t="s">
        <v>7937</v>
      </c>
      <c r="S1026" s="61" t="str">
        <f aca="false">IF(J1026="Listed Option",MID(R1026,3,9),MID(Q1026,3,9))</f>
        <v>26441C204</v>
      </c>
      <c r="T1026" s="61" t="str">
        <f aca="false">VLOOKUP(S1026,'Output v4'!C:C,1,FALSE())</f>
        <v>26441C204</v>
      </c>
      <c r="W1026" s="61" t="s">
        <v>7951</v>
      </c>
      <c r="X1026" s="61" t="s">
        <v>7952</v>
      </c>
      <c r="Y1026" s="61" t="s">
        <v>7953</v>
      </c>
      <c r="Z1026" s="61" t="s">
        <v>1304</v>
      </c>
      <c r="AA1026" s="61" t="s">
        <v>1305</v>
      </c>
      <c r="AB1026" s="63" t="n">
        <v>71</v>
      </c>
      <c r="AC1026" s="63" t="n">
        <v>71</v>
      </c>
      <c r="AD1026" s="61" t="n">
        <v>100</v>
      </c>
      <c r="AE1026" s="61" t="n">
        <v>0</v>
      </c>
      <c r="AF1026" s="64" t="n">
        <v>7100</v>
      </c>
      <c r="AG1026" s="61" t="s">
        <v>689</v>
      </c>
      <c r="AH1026" s="62" t="n">
        <v>45291</v>
      </c>
      <c r="AI1026" s="65" t="n">
        <v>0.925</v>
      </c>
      <c r="AJ1026" s="61" t="s">
        <v>1266</v>
      </c>
      <c r="AK1026" s="65" t="n">
        <v>0.925</v>
      </c>
      <c r="AL1026" s="65" t="n">
        <v>97.04</v>
      </c>
      <c r="AM1026" s="66" t="n">
        <v>6567.5</v>
      </c>
      <c r="AN1026" s="66" t="n">
        <f aca="false">IF(J1026="Listed Option",AF1026*AL1026,AM1026)</f>
        <v>688984</v>
      </c>
      <c r="AO1026" s="61" t="s">
        <v>1267</v>
      </c>
      <c r="AP1026" s="61" t="n">
        <v>100</v>
      </c>
      <c r="AQ1026" s="61" t="n">
        <v>100</v>
      </c>
      <c r="AV1026" s="61" t="s">
        <v>7939</v>
      </c>
      <c r="AW1026" s="61" t="s">
        <v>4070</v>
      </c>
      <c r="AY1026" s="61" t="s">
        <v>7935</v>
      </c>
      <c r="AZ1026" s="61" t="s">
        <v>7935</v>
      </c>
      <c r="BA1026" s="61" t="s">
        <v>7935</v>
      </c>
      <c r="BB1026" s="67" t="n">
        <v>0</v>
      </c>
      <c r="BE1026" s="61" t="n">
        <v>238575</v>
      </c>
      <c r="BG1026" s="61" t="s">
        <v>4084</v>
      </c>
      <c r="BJ1026" s="61" t="s">
        <v>7935</v>
      </c>
      <c r="BL1026" s="61" t="s">
        <v>7937</v>
      </c>
      <c r="BM1026" s="61" t="s">
        <v>7937</v>
      </c>
      <c r="BN1026" s="70" t="n">
        <v>688984</v>
      </c>
      <c r="BO1026" s="68" t="n">
        <v>688984</v>
      </c>
      <c r="BP1026" s="68" t="n">
        <v>65.675</v>
      </c>
      <c r="BQ1026" s="68" t="n">
        <v>65.675</v>
      </c>
      <c r="BR1026" s="69" t="n">
        <v>71</v>
      </c>
      <c r="BS1026" s="63" t="n">
        <v>71</v>
      </c>
      <c r="BU1026" s="68" t="n">
        <v>71</v>
      </c>
    </row>
    <row r="1027" customFormat="false" ht="15" hidden="true" customHeight="false" outlineLevel="0" collapsed="false">
      <c r="A1027" s="61" t="s">
        <v>7954</v>
      </c>
      <c r="B1027" s="61" t="s">
        <v>7955</v>
      </c>
      <c r="C1027" s="62" t="n">
        <v>45291</v>
      </c>
      <c r="D1027" s="62" t="n">
        <v>45291</v>
      </c>
      <c r="E1027" s="61" t="s">
        <v>1259</v>
      </c>
      <c r="F1027" s="61" t="s">
        <v>855</v>
      </c>
      <c r="G1027" s="61" t="s">
        <v>7956</v>
      </c>
      <c r="H1027" s="61" t="s">
        <v>7934</v>
      </c>
      <c r="I1027" s="61" t="s">
        <v>7935</v>
      </c>
      <c r="J1027" s="61" t="s">
        <v>1196</v>
      </c>
      <c r="K1027" s="61" t="s">
        <v>4088</v>
      </c>
      <c r="L1027" s="61" t="s">
        <v>4089</v>
      </c>
      <c r="M1027" s="61" t="s">
        <v>1197</v>
      </c>
      <c r="N1027" s="61" t="n">
        <v>190280269</v>
      </c>
      <c r="O1027" s="61" t="s">
        <v>1262</v>
      </c>
      <c r="P1027" s="61" t="s">
        <v>7957</v>
      </c>
      <c r="R1027" s="61" t="s">
        <v>7937</v>
      </c>
      <c r="S1027" s="61" t="str">
        <f aca="false">IF(J1027="Listed Option",MID(R1027,3,9),MID(Q1027,3,9))</f>
        <v>26441C204</v>
      </c>
      <c r="T1027" s="61" t="str">
        <f aca="false">VLOOKUP(S1027,'Output v4'!C:C,1,FALSE())</f>
        <v>26441C204</v>
      </c>
      <c r="W1027" s="61" t="s">
        <v>7958</v>
      </c>
      <c r="X1027" s="61" t="s">
        <v>7959</v>
      </c>
      <c r="Y1027" s="61" t="s">
        <v>7960</v>
      </c>
      <c r="Z1027" s="61" t="s">
        <v>1304</v>
      </c>
      <c r="AA1027" s="61" t="s">
        <v>1305</v>
      </c>
      <c r="AB1027" s="63" t="n">
        <v>238</v>
      </c>
      <c r="AC1027" s="63" t="n">
        <v>238</v>
      </c>
      <c r="AD1027" s="61" t="n">
        <v>100</v>
      </c>
      <c r="AE1027" s="61" t="n">
        <v>0</v>
      </c>
      <c r="AF1027" s="64" t="n">
        <v>23800</v>
      </c>
      <c r="AG1027" s="61" t="s">
        <v>689</v>
      </c>
      <c r="AH1027" s="62" t="n">
        <v>45291</v>
      </c>
      <c r="AI1027" s="65" t="n">
        <v>1.575</v>
      </c>
      <c r="AJ1027" s="61" t="s">
        <v>1266</v>
      </c>
      <c r="AK1027" s="65" t="n">
        <v>1.575</v>
      </c>
      <c r="AL1027" s="65" t="n">
        <v>97.04</v>
      </c>
      <c r="AM1027" s="66" t="n">
        <v>37485</v>
      </c>
      <c r="AN1027" s="66" t="n">
        <f aca="false">IF(J1027="Listed Option",AF1027*AL1027,AM1027)</f>
        <v>2309552</v>
      </c>
      <c r="AO1027" s="61" t="s">
        <v>1267</v>
      </c>
      <c r="AP1027" s="61" t="n">
        <v>100</v>
      </c>
      <c r="AQ1027" s="61" t="n">
        <v>100</v>
      </c>
      <c r="AV1027" s="61" t="s">
        <v>7939</v>
      </c>
      <c r="AW1027" s="61" t="s">
        <v>4070</v>
      </c>
      <c r="AY1027" s="61" t="s">
        <v>7935</v>
      </c>
      <c r="AZ1027" s="61" t="s">
        <v>7935</v>
      </c>
      <c r="BA1027" s="61" t="s">
        <v>7935</v>
      </c>
      <c r="BB1027" s="67" t="n">
        <v>0</v>
      </c>
      <c r="BE1027" s="61" t="n">
        <v>238575</v>
      </c>
      <c r="BG1027" s="61" t="s">
        <v>4084</v>
      </c>
      <c r="BJ1027" s="61" t="s">
        <v>7935</v>
      </c>
      <c r="BL1027" s="61" t="s">
        <v>7937</v>
      </c>
      <c r="BM1027" s="61" t="s">
        <v>7937</v>
      </c>
      <c r="BN1027" s="70" t="n">
        <v>-2309552</v>
      </c>
      <c r="BO1027" s="68" t="n">
        <v>2309552</v>
      </c>
      <c r="BP1027" s="68" t="n">
        <v>374.85</v>
      </c>
      <c r="BQ1027" s="68" t="n">
        <v>374.85</v>
      </c>
      <c r="BR1027" s="69" t="n">
        <v>238</v>
      </c>
      <c r="BS1027" s="63" t="n">
        <v>238</v>
      </c>
      <c r="BU1027" s="68" t="n">
        <v>238</v>
      </c>
    </row>
    <row r="1028" customFormat="false" ht="15" hidden="true" customHeight="false" outlineLevel="0" collapsed="false">
      <c r="A1028" s="61" t="s">
        <v>7961</v>
      </c>
      <c r="B1028" s="61" t="s">
        <v>7962</v>
      </c>
      <c r="C1028" s="62" t="n">
        <v>45291</v>
      </c>
      <c r="D1028" s="62" t="n">
        <v>45291</v>
      </c>
      <c r="E1028" s="61" t="s">
        <v>1259</v>
      </c>
      <c r="F1028" s="61" t="s">
        <v>855</v>
      </c>
      <c r="G1028" s="61" t="s">
        <v>7963</v>
      </c>
      <c r="H1028" s="61" t="s">
        <v>7934</v>
      </c>
      <c r="I1028" s="61" t="s">
        <v>7935</v>
      </c>
      <c r="J1028" s="61" t="s">
        <v>1196</v>
      </c>
      <c r="K1028" s="61" t="s">
        <v>4088</v>
      </c>
      <c r="L1028" s="61" t="s">
        <v>4277</v>
      </c>
      <c r="M1028" s="61" t="s">
        <v>1198</v>
      </c>
      <c r="N1028" s="61" t="n">
        <v>190280285</v>
      </c>
      <c r="O1028" s="61" t="s">
        <v>1262</v>
      </c>
      <c r="P1028" s="61" t="s">
        <v>7964</v>
      </c>
      <c r="R1028" s="61" t="s">
        <v>7937</v>
      </c>
      <c r="S1028" s="61" t="str">
        <f aca="false">IF(J1028="Listed Option",MID(R1028,3,9),MID(Q1028,3,9))</f>
        <v>26441C204</v>
      </c>
      <c r="T1028" s="61" t="str">
        <f aca="false">VLOOKUP(S1028,'Output v4'!C:C,1,FALSE())</f>
        <v>26441C204</v>
      </c>
      <c r="W1028" s="61" t="s">
        <v>7965</v>
      </c>
      <c r="X1028" s="61" t="s">
        <v>7966</v>
      </c>
      <c r="Y1028" s="61" t="s">
        <v>7967</v>
      </c>
      <c r="Z1028" s="61" t="s">
        <v>1304</v>
      </c>
      <c r="AA1028" s="61" t="s">
        <v>1305</v>
      </c>
      <c r="AB1028" s="63" t="n">
        <v>20</v>
      </c>
      <c r="AC1028" s="63" t="n">
        <v>20</v>
      </c>
      <c r="AD1028" s="61" t="n">
        <v>100</v>
      </c>
      <c r="AE1028" s="61" t="n">
        <v>0</v>
      </c>
      <c r="AF1028" s="64" t="n">
        <v>2000</v>
      </c>
      <c r="AG1028" s="61" t="s">
        <v>689</v>
      </c>
      <c r="AH1028" s="62" t="n">
        <v>45291</v>
      </c>
      <c r="AI1028" s="65" t="n">
        <v>0.15</v>
      </c>
      <c r="AJ1028" s="61" t="s">
        <v>1266</v>
      </c>
      <c r="AK1028" s="65" t="n">
        <v>0.15</v>
      </c>
      <c r="AL1028" s="65" t="n">
        <v>97.04</v>
      </c>
      <c r="AM1028" s="66" t="n">
        <v>300</v>
      </c>
      <c r="AN1028" s="66" t="n">
        <f aca="false">IF(J1028="Listed Option",AF1028*AL1028,AM1028)</f>
        <v>194080</v>
      </c>
      <c r="AO1028" s="61" t="s">
        <v>1267</v>
      </c>
      <c r="AP1028" s="61" t="n">
        <v>100</v>
      </c>
      <c r="AQ1028" s="61" t="n">
        <v>100</v>
      </c>
      <c r="AV1028" s="61" t="s">
        <v>7939</v>
      </c>
      <c r="AW1028" s="61" t="s">
        <v>4070</v>
      </c>
      <c r="AY1028" s="61" t="s">
        <v>7935</v>
      </c>
      <c r="AZ1028" s="61" t="s">
        <v>7935</v>
      </c>
      <c r="BA1028" s="61" t="s">
        <v>7935</v>
      </c>
      <c r="BB1028" s="67" t="n">
        <v>0</v>
      </c>
      <c r="BE1028" s="61" t="n">
        <v>238575</v>
      </c>
      <c r="BG1028" s="61" t="s">
        <v>4084</v>
      </c>
      <c r="BJ1028" s="61" t="s">
        <v>7935</v>
      </c>
      <c r="BL1028" s="61" t="s">
        <v>7937</v>
      </c>
      <c r="BM1028" s="61" t="s">
        <v>7937</v>
      </c>
      <c r="BN1028" s="70" t="n">
        <v>194080</v>
      </c>
      <c r="BO1028" s="68" t="n">
        <v>194080</v>
      </c>
      <c r="BP1028" s="68" t="n">
        <v>3</v>
      </c>
      <c r="BQ1028" s="68" t="n">
        <v>3</v>
      </c>
      <c r="BR1028" s="69" t="n">
        <v>20</v>
      </c>
      <c r="BS1028" s="63" t="n">
        <v>20</v>
      </c>
      <c r="BU1028" s="68" t="n">
        <v>20</v>
      </c>
    </row>
    <row r="1029" customFormat="false" ht="15" hidden="true" customHeight="false" outlineLevel="0" collapsed="false">
      <c r="A1029" s="61" t="s">
        <v>7968</v>
      </c>
      <c r="B1029" s="61" t="s">
        <v>7969</v>
      </c>
      <c r="C1029" s="62" t="n">
        <v>45291</v>
      </c>
      <c r="D1029" s="62" t="n">
        <v>45291</v>
      </c>
      <c r="E1029" s="61" t="s">
        <v>1259</v>
      </c>
      <c r="F1029" s="61" t="s">
        <v>7970</v>
      </c>
      <c r="G1029" s="61" t="s">
        <v>7971</v>
      </c>
      <c r="H1029" s="61" t="s">
        <v>7971</v>
      </c>
      <c r="I1029" s="61" t="s">
        <v>7972</v>
      </c>
      <c r="J1029" s="61" t="s">
        <v>1195</v>
      </c>
      <c r="K1029" s="61" t="s">
        <v>1195</v>
      </c>
      <c r="L1029" s="61" t="s">
        <v>1195</v>
      </c>
      <c r="N1029" s="61" t="n">
        <v>93810693</v>
      </c>
      <c r="O1029" s="61" t="s">
        <v>1262</v>
      </c>
      <c r="P1029" s="61" t="s">
        <v>7973</v>
      </c>
      <c r="Q1029" s="61" t="s">
        <v>7974</v>
      </c>
      <c r="R1029" s="61" t="s">
        <v>7974</v>
      </c>
      <c r="S1029" s="61" t="str">
        <f aca="false">IF(J1029="Listed Option",MID(R1029,3,9),MID(Q1029,3,9))</f>
        <v>268150109</v>
      </c>
      <c r="T1029" s="61" t="e">
        <f aca="false">VLOOKUP(S1029,'Output v4'!C:C,1,FALSE())</f>
        <v>#N/A</v>
      </c>
      <c r="U1029" s="61" t="s">
        <v>7975</v>
      </c>
      <c r="V1029" s="61" t="s">
        <v>7976</v>
      </c>
      <c r="W1029" s="61" t="s">
        <v>7972</v>
      </c>
      <c r="Y1029" s="61" t="s">
        <v>7977</v>
      </c>
      <c r="Z1029" s="61" t="s">
        <v>1304</v>
      </c>
      <c r="AA1029" s="61" t="s">
        <v>1305</v>
      </c>
      <c r="AB1029" s="63" t="n">
        <v>-37100</v>
      </c>
      <c r="AC1029" s="63" t="n">
        <v>-37100</v>
      </c>
      <c r="AE1029" s="61" t="n">
        <v>0</v>
      </c>
      <c r="AF1029" s="64" t="n">
        <v>-37100</v>
      </c>
      <c r="AG1029" s="61" t="s">
        <v>1273</v>
      </c>
      <c r="AH1029" s="62" t="n">
        <v>45291</v>
      </c>
      <c r="AI1029" s="65" t="n">
        <v>54.69</v>
      </c>
      <c r="AJ1029" s="61" t="s">
        <v>3614</v>
      </c>
      <c r="AK1029" s="65" t="n">
        <v>54.69</v>
      </c>
      <c r="AL1029" s="65" t="n">
        <v>54.69</v>
      </c>
      <c r="AM1029" s="66" t="n">
        <v>-2028999</v>
      </c>
      <c r="AN1029" s="66" t="n">
        <f aca="false">IF(J1029="Listed Option",AF1029*AL1029,AM1029)</f>
        <v>-2028999</v>
      </c>
      <c r="AO1029" s="61" t="s">
        <v>1267</v>
      </c>
      <c r="AP1029" s="61" t="n">
        <v>1</v>
      </c>
      <c r="AQ1029" s="61" t="n">
        <v>1</v>
      </c>
      <c r="AV1029" s="61" t="s">
        <v>7977</v>
      </c>
      <c r="AW1029" s="61" t="s">
        <v>4070</v>
      </c>
      <c r="AY1029" s="61" t="s">
        <v>7972</v>
      </c>
      <c r="AZ1029" s="61" t="s">
        <v>7972</v>
      </c>
      <c r="BA1029" s="61" t="s">
        <v>7972</v>
      </c>
      <c r="BB1029" s="67" t="n">
        <v>0</v>
      </c>
      <c r="BE1029" s="61" t="n">
        <v>238575</v>
      </c>
      <c r="BF1029" s="61" t="s">
        <v>7970</v>
      </c>
      <c r="BG1029" s="61" t="s">
        <v>4084</v>
      </c>
      <c r="BH1029" s="61" t="s">
        <v>4084</v>
      </c>
      <c r="BI1029" s="61" t="s">
        <v>7972</v>
      </c>
      <c r="BJ1029" s="61" t="s">
        <v>7972</v>
      </c>
      <c r="BK1029" s="61" t="s">
        <v>7972</v>
      </c>
      <c r="BL1029" s="61" t="s">
        <v>7974</v>
      </c>
      <c r="BM1029" s="61" t="s">
        <v>7974</v>
      </c>
      <c r="BN1029" s="70" t="n">
        <v>-2028999</v>
      </c>
      <c r="BO1029" s="68" t="n">
        <v>-2028999</v>
      </c>
      <c r="BP1029" s="68" t="n">
        <v>-2028999</v>
      </c>
      <c r="BQ1029" s="68" t="n">
        <v>-2028999</v>
      </c>
      <c r="BR1029" s="69" t="n">
        <v>-37100</v>
      </c>
      <c r="BU1029" s="68" t="n">
        <v>37100</v>
      </c>
    </row>
    <row r="1030" customFormat="false" ht="15" hidden="true" customHeight="false" outlineLevel="0" collapsed="false">
      <c r="A1030" s="61" t="s">
        <v>7978</v>
      </c>
      <c r="B1030" s="61" t="s">
        <v>7979</v>
      </c>
      <c r="C1030" s="62" t="n">
        <v>45291</v>
      </c>
      <c r="D1030" s="62" t="n">
        <v>45291</v>
      </c>
      <c r="E1030" s="61" t="s">
        <v>1259</v>
      </c>
      <c r="F1030" s="61" t="s">
        <v>856</v>
      </c>
      <c r="G1030" s="61" t="s">
        <v>7980</v>
      </c>
      <c r="H1030" s="61" t="s">
        <v>7980</v>
      </c>
      <c r="I1030" s="61" t="s">
        <v>7981</v>
      </c>
      <c r="J1030" s="61" t="s">
        <v>1195</v>
      </c>
      <c r="K1030" s="61" t="s">
        <v>1195</v>
      </c>
      <c r="L1030" s="61" t="s">
        <v>1195</v>
      </c>
      <c r="N1030" s="61" t="n">
        <v>1228313</v>
      </c>
      <c r="O1030" s="61" t="s">
        <v>1262</v>
      </c>
      <c r="P1030" s="61" t="s">
        <v>7982</v>
      </c>
      <c r="Q1030" s="61" t="s">
        <v>7983</v>
      </c>
      <c r="R1030" s="61" t="s">
        <v>7983</v>
      </c>
      <c r="S1030" s="61" t="str">
        <f aca="false">IF(J1030="Listed Option",MID(R1030,3,9),MID(Q1030,3,9))</f>
        <v>268158201</v>
      </c>
      <c r="T1030" s="61" t="e">
        <f aca="false">VLOOKUP(S1030,'Output v4'!C:C,1,FALSE())</f>
        <v>#N/A</v>
      </c>
      <c r="U1030" s="61" t="s">
        <v>7984</v>
      </c>
      <c r="V1030" s="61" t="s">
        <v>7985</v>
      </c>
      <c r="W1030" s="61" t="s">
        <v>7986</v>
      </c>
      <c r="Y1030" s="61" t="s">
        <v>7987</v>
      </c>
      <c r="Z1030" s="61" t="s">
        <v>1304</v>
      </c>
      <c r="AA1030" s="61" t="s">
        <v>1305</v>
      </c>
      <c r="AB1030" s="63" t="n">
        <v>-420385</v>
      </c>
      <c r="AC1030" s="63" t="n">
        <v>-420385</v>
      </c>
      <c r="AE1030" s="61" t="n">
        <v>0</v>
      </c>
      <c r="AF1030" s="64" t="n">
        <v>-420385</v>
      </c>
      <c r="AG1030" s="61" t="s">
        <v>1273</v>
      </c>
      <c r="AH1030" s="62" t="n">
        <v>45291</v>
      </c>
      <c r="AI1030" s="65" t="n">
        <v>13.98</v>
      </c>
      <c r="AJ1030" s="61" t="s">
        <v>3614</v>
      </c>
      <c r="AK1030" s="65" t="n">
        <v>13.98</v>
      </c>
      <c r="AL1030" s="65" t="n">
        <v>13.98</v>
      </c>
      <c r="AM1030" s="66" t="n">
        <v>-5876982.3</v>
      </c>
      <c r="AN1030" s="66" t="n">
        <f aca="false">IF(J1030="Listed Option",AF1030*AL1030,AM1030)</f>
        <v>-5876982.3</v>
      </c>
      <c r="AO1030" s="61" t="s">
        <v>1267</v>
      </c>
      <c r="AP1030" s="61" t="n">
        <v>1</v>
      </c>
      <c r="AQ1030" s="61" t="n">
        <v>1</v>
      </c>
      <c r="AV1030" s="61" t="s">
        <v>7987</v>
      </c>
      <c r="AW1030" s="61" t="s">
        <v>4070</v>
      </c>
      <c r="AY1030" s="61" t="s">
        <v>7981</v>
      </c>
      <c r="AZ1030" s="61" t="s">
        <v>7981</v>
      </c>
      <c r="BA1030" s="61" t="s">
        <v>7981</v>
      </c>
      <c r="BB1030" s="67" t="n">
        <v>0</v>
      </c>
      <c r="BE1030" s="61" t="n">
        <v>238575</v>
      </c>
      <c r="BF1030" s="61" t="s">
        <v>856</v>
      </c>
      <c r="BG1030" s="61" t="s">
        <v>4084</v>
      </c>
      <c r="BH1030" s="61" t="s">
        <v>4084</v>
      </c>
      <c r="BI1030" s="61" t="s">
        <v>7981</v>
      </c>
      <c r="BJ1030" s="61" t="s">
        <v>7981</v>
      </c>
      <c r="BK1030" s="61" t="s">
        <v>7981</v>
      </c>
      <c r="BL1030" s="61" t="s">
        <v>7983</v>
      </c>
      <c r="BM1030" s="61" t="s">
        <v>7983</v>
      </c>
      <c r="BN1030" s="70" t="n">
        <v>-5876982.3</v>
      </c>
      <c r="BO1030" s="68" t="n">
        <v>-5876982.3</v>
      </c>
      <c r="BP1030" s="68" t="n">
        <v>-5876982.3</v>
      </c>
      <c r="BQ1030" s="68" t="n">
        <v>-5876982.3</v>
      </c>
      <c r="BR1030" s="69" t="n">
        <v>-420385</v>
      </c>
      <c r="BU1030" s="68" t="n">
        <v>420385</v>
      </c>
    </row>
    <row r="1031" customFormat="false" ht="15" hidden="true" customHeight="false" outlineLevel="0" collapsed="false">
      <c r="A1031" s="61" t="s">
        <v>7988</v>
      </c>
      <c r="B1031" s="61" t="s">
        <v>7989</v>
      </c>
      <c r="C1031" s="62" t="n">
        <v>45291</v>
      </c>
      <c r="D1031" s="62" t="n">
        <v>45291</v>
      </c>
      <c r="E1031" s="61" t="s">
        <v>1259</v>
      </c>
      <c r="F1031" s="61" t="s">
        <v>856</v>
      </c>
      <c r="G1031" s="61" t="s">
        <v>7990</v>
      </c>
      <c r="H1031" s="61" t="s">
        <v>7980</v>
      </c>
      <c r="I1031" s="61" t="s">
        <v>7981</v>
      </c>
      <c r="J1031" s="61" t="s">
        <v>1199</v>
      </c>
      <c r="K1031" s="61" t="s">
        <v>4543</v>
      </c>
      <c r="L1031" s="61" t="s">
        <v>4543</v>
      </c>
      <c r="N1031" s="61" t="n">
        <v>146865793</v>
      </c>
      <c r="O1031" s="61" t="s">
        <v>1262</v>
      </c>
      <c r="P1031" s="61" t="s">
        <v>7991</v>
      </c>
      <c r="Q1031" s="61" t="s">
        <v>7992</v>
      </c>
      <c r="R1031" s="61" t="s">
        <v>7983</v>
      </c>
      <c r="S1031" s="61" t="str">
        <f aca="false">IF(J1031="Listed Option",MID(R1031,3,9),MID(Q1031,3,9))</f>
        <v>268158AD4</v>
      </c>
      <c r="T1031" s="61" t="e">
        <f aca="false">VLOOKUP(S1031,'Output v4'!C:C,1,FALSE())</f>
        <v>#N/A</v>
      </c>
      <c r="U1031" s="61" t="s">
        <v>857</v>
      </c>
      <c r="V1031" s="61" t="s">
        <v>7993</v>
      </c>
      <c r="Z1031" s="61" t="s">
        <v>1304</v>
      </c>
      <c r="AA1031" s="61" t="s">
        <v>1305</v>
      </c>
      <c r="AB1031" s="63" t="n">
        <v>5500</v>
      </c>
      <c r="AC1031" s="63" t="n">
        <v>5500000</v>
      </c>
      <c r="AE1031" s="61" t="n">
        <v>1000</v>
      </c>
      <c r="AF1031" s="64" t="n">
        <v>5500000</v>
      </c>
      <c r="AG1031" s="61" t="s">
        <v>689</v>
      </c>
      <c r="AH1031" s="62" t="n">
        <v>45291</v>
      </c>
      <c r="AI1031" s="65" t="n">
        <v>1.4594</v>
      </c>
      <c r="AJ1031" s="61" t="s">
        <v>1266</v>
      </c>
      <c r="AK1031" s="65" t="n">
        <v>1.4594</v>
      </c>
      <c r="AL1031" s="65" t="n">
        <v>13.98</v>
      </c>
      <c r="AM1031" s="66" t="n">
        <v>8026700</v>
      </c>
      <c r="AN1031" s="66" t="n">
        <f aca="false">IF(J1031="Listed Option",AF1031*AL1031,AM1031)</f>
        <v>8026700</v>
      </c>
      <c r="AO1031" s="61" t="s">
        <v>1267</v>
      </c>
      <c r="AT1031" s="62" t="n">
        <v>45289</v>
      </c>
      <c r="AU1031" s="65" t="n">
        <v>1.48195004666667</v>
      </c>
      <c r="AV1031" s="61" t="s">
        <v>7987</v>
      </c>
      <c r="AW1031" s="61" t="s">
        <v>4070</v>
      </c>
      <c r="AY1031" s="61" t="s">
        <v>7981</v>
      </c>
      <c r="AZ1031" s="61" t="s">
        <v>7981</v>
      </c>
      <c r="BA1031" s="61" t="s">
        <v>7981</v>
      </c>
      <c r="BB1031" s="67" t="n">
        <v>46</v>
      </c>
      <c r="BE1031" s="61" t="n">
        <v>238575</v>
      </c>
      <c r="BF1031" s="61" t="s">
        <v>856</v>
      </c>
      <c r="BG1031" s="61" t="s">
        <v>4084</v>
      </c>
      <c r="BH1031" s="61" t="s">
        <v>4084</v>
      </c>
      <c r="BI1031" s="61" t="s">
        <v>7981</v>
      </c>
      <c r="BJ1031" s="61" t="s">
        <v>7981</v>
      </c>
      <c r="BL1031" s="61" t="s">
        <v>7983</v>
      </c>
      <c r="BM1031" s="61" t="s">
        <v>7983</v>
      </c>
      <c r="BN1031" s="70" t="n">
        <v>5500000</v>
      </c>
      <c r="BP1031" s="68" t="n">
        <v>8026700</v>
      </c>
      <c r="BQ1031" s="68" t="n">
        <v>8026700</v>
      </c>
      <c r="BR1031" s="69" t="n">
        <v>5500000</v>
      </c>
      <c r="BT1031" s="63" t="n">
        <v>5500</v>
      </c>
      <c r="BU1031" s="68" t="n">
        <v>5500000</v>
      </c>
    </row>
    <row r="1032" customFormat="false" ht="15" hidden="true" customHeight="false" outlineLevel="0" collapsed="false">
      <c r="A1032" s="61" t="s">
        <v>7994</v>
      </c>
      <c r="B1032" s="61" t="s">
        <v>7995</v>
      </c>
      <c r="C1032" s="62" t="n">
        <v>45291</v>
      </c>
      <c r="D1032" s="62" t="n">
        <v>45291</v>
      </c>
      <c r="E1032" s="61" t="s">
        <v>1259</v>
      </c>
      <c r="F1032" s="61" t="s">
        <v>7996</v>
      </c>
      <c r="G1032" s="61" t="s">
        <v>7997</v>
      </c>
      <c r="H1032" s="61" t="s">
        <v>7997</v>
      </c>
      <c r="I1032" s="61" t="s">
        <v>7998</v>
      </c>
      <c r="J1032" s="61" t="s">
        <v>1199</v>
      </c>
      <c r="K1032" s="61" t="s">
        <v>4065</v>
      </c>
      <c r="L1032" s="61" t="s">
        <v>4065</v>
      </c>
      <c r="N1032" s="61" t="n">
        <v>115423175</v>
      </c>
      <c r="O1032" s="61" t="s">
        <v>1262</v>
      </c>
      <c r="P1032" s="61" t="s">
        <v>7999</v>
      </c>
      <c r="Q1032" s="61" t="s">
        <v>8000</v>
      </c>
      <c r="R1032" s="61" t="s">
        <v>8000</v>
      </c>
      <c r="S1032" s="61" t="str">
        <f aca="false">IF(J1032="Listed Option",MID(R1032,3,9),MID(Q1032,3,9))</f>
        <v>25470XBB0</v>
      </c>
      <c r="T1032" s="61" t="e">
        <f aca="false">VLOOKUP(S1032,'Output v4'!C:C,1,FALSE())</f>
        <v>#N/A</v>
      </c>
      <c r="U1032" s="61" t="s">
        <v>8001</v>
      </c>
      <c r="V1032" s="61" t="s">
        <v>8002</v>
      </c>
      <c r="Z1032" s="61" t="s">
        <v>4074</v>
      </c>
      <c r="AA1032" s="61" t="s">
        <v>4075</v>
      </c>
      <c r="AB1032" s="63" t="n">
        <v>-2115</v>
      </c>
      <c r="AC1032" s="63" t="n">
        <v>-2115000</v>
      </c>
      <c r="AE1032" s="61" t="n">
        <v>1000</v>
      </c>
      <c r="AF1032" s="64" t="n">
        <v>-2115000</v>
      </c>
      <c r="AG1032" s="61" t="s">
        <v>1273</v>
      </c>
      <c r="AH1032" s="62" t="n">
        <v>45291</v>
      </c>
      <c r="AI1032" s="65" t="n">
        <v>0.598753</v>
      </c>
      <c r="AJ1032" s="61" t="s">
        <v>1266</v>
      </c>
      <c r="AK1032" s="65" t="n">
        <v>0.598753</v>
      </c>
      <c r="AL1032" s="65" t="n">
        <v>0.598753</v>
      </c>
      <c r="AM1032" s="66" t="n">
        <v>-1266362.595</v>
      </c>
      <c r="AN1032" s="66" t="n">
        <f aca="false">IF(J1032="Listed Option",AF1032*AL1032,AM1032)</f>
        <v>-1266362.595</v>
      </c>
      <c r="AO1032" s="61" t="s">
        <v>1267</v>
      </c>
      <c r="AW1032" s="61" t="s">
        <v>4070</v>
      </c>
      <c r="AY1032" s="61" t="s">
        <v>7997</v>
      </c>
      <c r="BA1032" s="61" t="s">
        <v>7997</v>
      </c>
      <c r="BB1032" s="67" t="n">
        <v>0</v>
      </c>
      <c r="BE1032" s="61" t="n">
        <v>241450</v>
      </c>
      <c r="BF1032" s="61" t="s">
        <v>7996</v>
      </c>
      <c r="BG1032" s="61" t="s">
        <v>4084</v>
      </c>
      <c r="BH1032" s="61" t="s">
        <v>4084</v>
      </c>
      <c r="BI1032" s="61" t="s">
        <v>7998</v>
      </c>
      <c r="BJ1032" s="61" t="s">
        <v>7997</v>
      </c>
      <c r="BL1032" s="61" t="s">
        <v>8000</v>
      </c>
      <c r="BM1032" s="61" t="s">
        <v>8000</v>
      </c>
      <c r="BN1032" s="70" t="n">
        <v>-2115000</v>
      </c>
      <c r="BP1032" s="68" t="n">
        <v>-1266362.595</v>
      </c>
      <c r="BQ1032" s="68" t="n">
        <v>-1266362.595</v>
      </c>
      <c r="BR1032" s="69" t="n">
        <v>-2115000</v>
      </c>
      <c r="BS1032" s="63" t="n">
        <v>-2115</v>
      </c>
      <c r="BU1032" s="68" t="n">
        <v>2115000</v>
      </c>
    </row>
    <row r="1033" customFormat="false" ht="15" hidden="true" customHeight="false" outlineLevel="0" collapsed="false">
      <c r="A1033" s="61" t="s">
        <v>8003</v>
      </c>
      <c r="B1033" s="61" t="s">
        <v>8004</v>
      </c>
      <c r="C1033" s="62" t="n">
        <v>45291</v>
      </c>
      <c r="D1033" s="62" t="n">
        <v>45291</v>
      </c>
      <c r="E1033" s="61" t="s">
        <v>1259</v>
      </c>
      <c r="F1033" s="61" t="s">
        <v>7996</v>
      </c>
      <c r="G1033" s="61" t="s">
        <v>8005</v>
      </c>
      <c r="H1033" s="61" t="s">
        <v>8005</v>
      </c>
      <c r="I1033" s="61" t="s">
        <v>7998</v>
      </c>
      <c r="J1033" s="61" t="s">
        <v>1199</v>
      </c>
      <c r="K1033" s="61" t="s">
        <v>4065</v>
      </c>
      <c r="L1033" s="61" t="s">
        <v>4065</v>
      </c>
      <c r="N1033" s="61" t="n">
        <v>136345975</v>
      </c>
      <c r="O1033" s="61" t="s">
        <v>1262</v>
      </c>
      <c r="P1033" s="61" t="s">
        <v>8006</v>
      </c>
      <c r="Q1033" s="61" t="s">
        <v>8007</v>
      </c>
      <c r="R1033" s="61" t="s">
        <v>8007</v>
      </c>
      <c r="S1033" s="61" t="str">
        <f aca="false">IF(J1033="Listed Option",MID(R1033,3,9),MID(Q1033,3,9))</f>
        <v>25470XBE4</v>
      </c>
      <c r="T1033" s="61" t="e">
        <f aca="false">VLOOKUP(S1033,'Output v4'!C:C,1,FALSE())</f>
        <v>#N/A</v>
      </c>
      <c r="U1033" s="61" t="s">
        <v>8008</v>
      </c>
      <c r="V1033" s="61" t="s">
        <v>8009</v>
      </c>
      <c r="Z1033" s="61" t="s">
        <v>4074</v>
      </c>
      <c r="AA1033" s="61" t="s">
        <v>4075</v>
      </c>
      <c r="AB1033" s="63" t="n">
        <v>3000</v>
      </c>
      <c r="AC1033" s="63" t="n">
        <v>3000000</v>
      </c>
      <c r="AE1033" s="61" t="n">
        <v>1000</v>
      </c>
      <c r="AF1033" s="64" t="n">
        <v>3000000</v>
      </c>
      <c r="AG1033" s="61" t="s">
        <v>689</v>
      </c>
      <c r="AH1033" s="62" t="n">
        <v>45291</v>
      </c>
      <c r="AI1033" s="65" t="n">
        <v>0.858625</v>
      </c>
      <c r="AJ1033" s="61" t="s">
        <v>1266</v>
      </c>
      <c r="AK1033" s="65" t="n">
        <v>0.858625</v>
      </c>
      <c r="AL1033" s="65" t="n">
        <v>0.858625</v>
      </c>
      <c r="AM1033" s="66" t="n">
        <v>2575875</v>
      </c>
      <c r="AN1033" s="66" t="n">
        <f aca="false">IF(J1033="Listed Option",AF1033*AL1033,AM1033)</f>
        <v>2575875</v>
      </c>
      <c r="AO1033" s="61" t="s">
        <v>1267</v>
      </c>
      <c r="AW1033" s="61" t="s">
        <v>4070</v>
      </c>
      <c r="AY1033" s="61" t="s">
        <v>8005</v>
      </c>
      <c r="BA1033" s="61" t="s">
        <v>8005</v>
      </c>
      <c r="BB1033" s="67" t="n">
        <v>30</v>
      </c>
      <c r="BE1033" s="61" t="n">
        <v>241450</v>
      </c>
      <c r="BF1033" s="61" t="s">
        <v>7996</v>
      </c>
      <c r="BG1033" s="61" t="s">
        <v>4084</v>
      </c>
      <c r="BH1033" s="61" t="s">
        <v>4084</v>
      </c>
      <c r="BI1033" s="61" t="s">
        <v>7998</v>
      </c>
      <c r="BJ1033" s="61" t="s">
        <v>8005</v>
      </c>
      <c r="BL1033" s="61" t="s">
        <v>8007</v>
      </c>
      <c r="BM1033" s="61" t="s">
        <v>8007</v>
      </c>
      <c r="BN1033" s="70" t="n">
        <v>3000000</v>
      </c>
      <c r="BP1033" s="68" t="n">
        <v>2575875</v>
      </c>
      <c r="BQ1033" s="68" t="n">
        <v>2575875</v>
      </c>
      <c r="BR1033" s="69" t="n">
        <v>3000000</v>
      </c>
      <c r="BS1033" s="63" t="n">
        <v>3000</v>
      </c>
      <c r="BU1033" s="68" t="n">
        <v>3000000</v>
      </c>
    </row>
    <row r="1034" customFormat="false" ht="15" hidden="true" customHeight="false" outlineLevel="0" collapsed="false">
      <c r="A1034" s="61" t="s">
        <v>8010</v>
      </c>
      <c r="B1034" s="61" t="s">
        <v>8011</v>
      </c>
      <c r="C1034" s="62" t="n">
        <v>45291</v>
      </c>
      <c r="D1034" s="62" t="n">
        <v>45291</v>
      </c>
      <c r="E1034" s="61" t="s">
        <v>1259</v>
      </c>
      <c r="F1034" s="61" t="s">
        <v>866</v>
      </c>
      <c r="G1034" s="61" t="s">
        <v>8012</v>
      </c>
      <c r="H1034" s="61" t="s">
        <v>8013</v>
      </c>
      <c r="I1034" s="61" t="s">
        <v>8014</v>
      </c>
      <c r="J1034" s="61" t="s">
        <v>1196</v>
      </c>
      <c r="K1034" s="61" t="s">
        <v>4088</v>
      </c>
      <c r="L1034" s="61" t="s">
        <v>4277</v>
      </c>
      <c r="M1034" s="61" t="s">
        <v>1198</v>
      </c>
      <c r="N1034" s="61" t="n">
        <v>181117520</v>
      </c>
      <c r="O1034" s="61" t="s">
        <v>1262</v>
      </c>
      <c r="P1034" s="61" t="s">
        <v>8015</v>
      </c>
      <c r="R1034" s="61" t="s">
        <v>8016</v>
      </c>
      <c r="S1034" s="61" t="str">
        <f aca="false">IF(J1034="Listed Option",MID(R1034,3,9),MID(Q1034,3,9))</f>
        <v>29084Q100</v>
      </c>
      <c r="T1034" s="61" t="str">
        <f aca="false">VLOOKUP(S1034,'Output v4'!C:C,1,FALSE())</f>
        <v>29084Q100</v>
      </c>
      <c r="W1034" s="61" t="s">
        <v>8017</v>
      </c>
      <c r="X1034" s="61" t="s">
        <v>8018</v>
      </c>
      <c r="Y1034" s="61" t="s">
        <v>8019</v>
      </c>
      <c r="Z1034" s="61" t="s">
        <v>1304</v>
      </c>
      <c r="AA1034" s="61" t="s">
        <v>1305</v>
      </c>
      <c r="AB1034" s="63" t="n">
        <v>85</v>
      </c>
      <c r="AC1034" s="63" t="n">
        <v>85</v>
      </c>
      <c r="AD1034" s="61" t="n">
        <v>100</v>
      </c>
      <c r="AE1034" s="61" t="n">
        <v>0</v>
      </c>
      <c r="AF1034" s="64" t="n">
        <v>8500</v>
      </c>
      <c r="AG1034" s="61" t="s">
        <v>689</v>
      </c>
      <c r="AH1034" s="62" t="n">
        <v>45291</v>
      </c>
      <c r="AI1034" s="65" t="n">
        <v>2.4</v>
      </c>
      <c r="AJ1034" s="61" t="s">
        <v>1266</v>
      </c>
      <c r="AK1034" s="65" t="n">
        <v>2.4</v>
      </c>
      <c r="AL1034" s="65" t="n">
        <v>215.43</v>
      </c>
      <c r="AM1034" s="66" t="n">
        <v>20400</v>
      </c>
      <c r="AN1034" s="66" t="n">
        <f aca="false">IF(J1034="Listed Option",AF1034*AL1034,AM1034)</f>
        <v>1831155</v>
      </c>
      <c r="AO1034" s="61" t="s">
        <v>1267</v>
      </c>
      <c r="AP1034" s="61" t="n">
        <v>100</v>
      </c>
      <c r="AQ1034" s="61" t="n">
        <v>100</v>
      </c>
      <c r="AV1034" s="61" t="s">
        <v>8020</v>
      </c>
      <c r="AW1034" s="61" t="s">
        <v>4070</v>
      </c>
      <c r="AY1034" s="61" t="s">
        <v>8014</v>
      </c>
      <c r="AZ1034" s="61" t="s">
        <v>8014</v>
      </c>
      <c r="BA1034" s="61" t="s">
        <v>8014</v>
      </c>
      <c r="BB1034" s="67" t="n">
        <v>0</v>
      </c>
      <c r="BE1034" s="61" t="n">
        <v>238575</v>
      </c>
      <c r="BG1034" s="61" t="s">
        <v>4084</v>
      </c>
      <c r="BJ1034" s="61" t="s">
        <v>8014</v>
      </c>
      <c r="BL1034" s="61" t="s">
        <v>8016</v>
      </c>
      <c r="BM1034" s="61" t="s">
        <v>8016</v>
      </c>
      <c r="BN1034" s="70" t="n">
        <v>1831155</v>
      </c>
      <c r="BO1034" s="68" t="n">
        <v>1831155</v>
      </c>
      <c r="BP1034" s="68" t="n">
        <v>204</v>
      </c>
      <c r="BQ1034" s="68" t="n">
        <v>204</v>
      </c>
      <c r="BR1034" s="69" t="n">
        <v>85</v>
      </c>
      <c r="BS1034" s="63" t="n">
        <v>85</v>
      </c>
      <c r="BU1034" s="68" t="n">
        <v>85</v>
      </c>
    </row>
    <row r="1035" customFormat="false" ht="15" hidden="true" customHeight="false" outlineLevel="0" collapsed="false">
      <c r="A1035" s="61" t="s">
        <v>8021</v>
      </c>
      <c r="B1035" s="61" t="s">
        <v>8022</v>
      </c>
      <c r="C1035" s="62" t="n">
        <v>45291</v>
      </c>
      <c r="D1035" s="62" t="n">
        <v>45291</v>
      </c>
      <c r="E1035" s="61" t="s">
        <v>1259</v>
      </c>
      <c r="F1035" s="61" t="s">
        <v>877</v>
      </c>
      <c r="G1035" s="61" t="s">
        <v>8023</v>
      </c>
      <c r="H1035" s="61" t="s">
        <v>8023</v>
      </c>
      <c r="I1035" s="61" t="s">
        <v>8024</v>
      </c>
      <c r="J1035" s="61" t="s">
        <v>1195</v>
      </c>
      <c r="K1035" s="61" t="s">
        <v>1195</v>
      </c>
      <c r="L1035" s="61" t="s">
        <v>1195</v>
      </c>
      <c r="N1035" s="61" t="n">
        <v>98202</v>
      </c>
      <c r="O1035" s="61" t="s">
        <v>1262</v>
      </c>
      <c r="P1035" s="61" t="s">
        <v>8025</v>
      </c>
      <c r="Q1035" s="61" t="s">
        <v>8026</v>
      </c>
      <c r="R1035" s="61" t="s">
        <v>8026</v>
      </c>
      <c r="S1035" s="61" t="str">
        <f aca="false">IF(J1035="Listed Option",MID(R1035,3,9),MID(Q1035,3,9))</f>
        <v>26875P101</v>
      </c>
      <c r="T1035" s="61" t="str">
        <f aca="false">VLOOKUP(S1035,'Output v4'!C:C,1,FALSE())</f>
        <v>26875P101</v>
      </c>
      <c r="U1035" s="61" t="s">
        <v>132</v>
      </c>
      <c r="V1035" s="61" t="s">
        <v>8027</v>
      </c>
      <c r="W1035" s="61" t="s">
        <v>8024</v>
      </c>
      <c r="Y1035" s="61" t="s">
        <v>8028</v>
      </c>
      <c r="Z1035" s="61" t="s">
        <v>1304</v>
      </c>
      <c r="AA1035" s="61" t="s">
        <v>1305</v>
      </c>
      <c r="AB1035" s="63" t="n">
        <v>1215</v>
      </c>
      <c r="AC1035" s="63" t="n">
        <v>1215</v>
      </c>
      <c r="AE1035" s="61" t="n">
        <v>0</v>
      </c>
      <c r="AF1035" s="64" t="n">
        <v>1215</v>
      </c>
      <c r="AG1035" s="61" t="s">
        <v>689</v>
      </c>
      <c r="AH1035" s="62" t="n">
        <v>45291</v>
      </c>
      <c r="AI1035" s="65" t="n">
        <v>120.95</v>
      </c>
      <c r="AJ1035" s="61" t="s">
        <v>3614</v>
      </c>
      <c r="AK1035" s="65" t="n">
        <v>120.95</v>
      </c>
      <c r="AL1035" s="65" t="n">
        <v>120.95</v>
      </c>
      <c r="AM1035" s="66" t="n">
        <v>146954.25</v>
      </c>
      <c r="AN1035" s="66" t="n">
        <f aca="false">IF(J1035="Listed Option",AF1035*AL1035,AM1035)</f>
        <v>146954.25</v>
      </c>
      <c r="AO1035" s="61" t="s">
        <v>1267</v>
      </c>
      <c r="AP1035" s="61" t="n">
        <v>1</v>
      </c>
      <c r="AQ1035" s="61" t="n">
        <v>1</v>
      </c>
      <c r="AV1035" s="61" t="s">
        <v>8028</v>
      </c>
      <c r="AW1035" s="61" t="s">
        <v>4070</v>
      </c>
      <c r="AY1035" s="61" t="s">
        <v>8024</v>
      </c>
      <c r="AZ1035" s="61" t="s">
        <v>8024</v>
      </c>
      <c r="BA1035" s="61" t="s">
        <v>8024</v>
      </c>
      <c r="BB1035" s="67" t="n">
        <v>0</v>
      </c>
      <c r="BE1035" s="61" t="n">
        <v>238575</v>
      </c>
      <c r="BF1035" s="61" t="s">
        <v>877</v>
      </c>
      <c r="BG1035" s="61" t="s">
        <v>4084</v>
      </c>
      <c r="BH1035" s="61" t="s">
        <v>4084</v>
      </c>
      <c r="BI1035" s="61" t="s">
        <v>8024</v>
      </c>
      <c r="BJ1035" s="61" t="s">
        <v>8024</v>
      </c>
      <c r="BK1035" s="61" t="s">
        <v>8024</v>
      </c>
      <c r="BL1035" s="61" t="s">
        <v>8026</v>
      </c>
      <c r="BM1035" s="61" t="s">
        <v>8026</v>
      </c>
      <c r="BN1035" s="70" t="n">
        <v>146954.25</v>
      </c>
      <c r="BO1035" s="68" t="n">
        <v>146954.25</v>
      </c>
      <c r="BP1035" s="68" t="n">
        <v>146954.25</v>
      </c>
      <c r="BQ1035" s="68" t="n">
        <v>146954.25</v>
      </c>
      <c r="BR1035" s="69" t="n">
        <v>1215</v>
      </c>
      <c r="BU1035" s="68" t="n">
        <v>1215</v>
      </c>
    </row>
    <row r="1036" customFormat="false" ht="15" hidden="true" customHeight="false" outlineLevel="0" collapsed="false">
      <c r="A1036" s="61" t="s">
        <v>8029</v>
      </c>
      <c r="B1036" s="61" t="s">
        <v>8030</v>
      </c>
      <c r="C1036" s="62" t="n">
        <v>45291</v>
      </c>
      <c r="D1036" s="62" t="n">
        <v>45291</v>
      </c>
      <c r="E1036" s="61" t="s">
        <v>1259</v>
      </c>
      <c r="F1036" s="61" t="s">
        <v>877</v>
      </c>
      <c r="G1036" s="61" t="s">
        <v>8031</v>
      </c>
      <c r="H1036" s="61" t="s">
        <v>8023</v>
      </c>
      <c r="I1036" s="61" t="s">
        <v>8024</v>
      </c>
      <c r="J1036" s="61" t="s">
        <v>1196</v>
      </c>
      <c r="K1036" s="61" t="s">
        <v>4088</v>
      </c>
      <c r="L1036" s="61" t="s">
        <v>4277</v>
      </c>
      <c r="M1036" s="61" t="s">
        <v>1198</v>
      </c>
      <c r="N1036" s="61" t="n">
        <v>139884214</v>
      </c>
      <c r="O1036" s="61" t="s">
        <v>1262</v>
      </c>
      <c r="P1036" s="61" t="s">
        <v>8032</v>
      </c>
      <c r="R1036" s="61" t="s">
        <v>8026</v>
      </c>
      <c r="S1036" s="61" t="str">
        <f aca="false">IF(J1036="Listed Option",MID(R1036,3,9),MID(Q1036,3,9))</f>
        <v>26875P101</v>
      </c>
      <c r="T1036" s="61" t="str">
        <f aca="false">VLOOKUP(S1036,'Output v4'!C:C,1,FALSE())</f>
        <v>26875P101</v>
      </c>
      <c r="W1036" s="61" t="s">
        <v>8033</v>
      </c>
      <c r="X1036" s="61" t="s">
        <v>8034</v>
      </c>
      <c r="Y1036" s="61" t="s">
        <v>8035</v>
      </c>
      <c r="Z1036" s="61" t="s">
        <v>1304</v>
      </c>
      <c r="AA1036" s="61" t="s">
        <v>1305</v>
      </c>
      <c r="AB1036" s="63" t="n">
        <v>242</v>
      </c>
      <c r="AC1036" s="63" t="n">
        <v>242</v>
      </c>
      <c r="AD1036" s="61" t="n">
        <v>100</v>
      </c>
      <c r="AE1036" s="61" t="n">
        <v>0</v>
      </c>
      <c r="AF1036" s="64" t="n">
        <v>24200</v>
      </c>
      <c r="AG1036" s="61" t="s">
        <v>689</v>
      </c>
      <c r="AH1036" s="62" t="n">
        <v>45291</v>
      </c>
      <c r="AI1036" s="65" t="n">
        <v>0.15</v>
      </c>
      <c r="AJ1036" s="61" t="s">
        <v>1266</v>
      </c>
      <c r="AK1036" s="65" t="n">
        <v>0.15</v>
      </c>
      <c r="AL1036" s="65" t="n">
        <v>120.95</v>
      </c>
      <c r="AM1036" s="66" t="n">
        <v>3630</v>
      </c>
      <c r="AN1036" s="66" t="n">
        <f aca="false">IF(J1036="Listed Option",AF1036*AL1036,AM1036)</f>
        <v>2926990</v>
      </c>
      <c r="AO1036" s="61" t="s">
        <v>1267</v>
      </c>
      <c r="AP1036" s="61" t="n">
        <v>100</v>
      </c>
      <c r="AQ1036" s="61" t="n">
        <v>100</v>
      </c>
      <c r="AV1036" s="61" t="s">
        <v>8028</v>
      </c>
      <c r="AW1036" s="61" t="s">
        <v>4070</v>
      </c>
      <c r="AY1036" s="61" t="s">
        <v>8024</v>
      </c>
      <c r="AZ1036" s="61" t="s">
        <v>8024</v>
      </c>
      <c r="BA1036" s="61" t="s">
        <v>8024</v>
      </c>
      <c r="BB1036" s="67" t="n">
        <v>0</v>
      </c>
      <c r="BE1036" s="61" t="n">
        <v>238575</v>
      </c>
      <c r="BG1036" s="61" t="s">
        <v>4084</v>
      </c>
      <c r="BJ1036" s="61" t="s">
        <v>8024</v>
      </c>
      <c r="BL1036" s="61" t="s">
        <v>8026</v>
      </c>
      <c r="BM1036" s="61" t="s">
        <v>8026</v>
      </c>
      <c r="BN1036" s="70" t="n">
        <v>2926990</v>
      </c>
      <c r="BO1036" s="68" t="n">
        <v>2926990</v>
      </c>
      <c r="BP1036" s="68" t="n">
        <v>36.3</v>
      </c>
      <c r="BQ1036" s="68" t="n">
        <v>36.3</v>
      </c>
      <c r="BR1036" s="69" t="n">
        <v>242</v>
      </c>
      <c r="BS1036" s="63" t="n">
        <v>242</v>
      </c>
      <c r="BU1036" s="68" t="n">
        <v>242</v>
      </c>
    </row>
    <row r="1037" customFormat="false" ht="15" hidden="true" customHeight="false" outlineLevel="0" collapsed="false">
      <c r="A1037" s="61" t="s">
        <v>8036</v>
      </c>
      <c r="B1037" s="61" t="s">
        <v>8037</v>
      </c>
      <c r="C1037" s="62" t="n">
        <v>45291</v>
      </c>
      <c r="D1037" s="62" t="n">
        <v>45291</v>
      </c>
      <c r="E1037" s="61" t="s">
        <v>1259</v>
      </c>
      <c r="F1037" s="61" t="s">
        <v>877</v>
      </c>
      <c r="G1037" s="61" t="s">
        <v>8038</v>
      </c>
      <c r="H1037" s="61" t="s">
        <v>8023</v>
      </c>
      <c r="I1037" s="61" t="s">
        <v>8024</v>
      </c>
      <c r="J1037" s="61" t="s">
        <v>1196</v>
      </c>
      <c r="K1037" s="61" t="s">
        <v>4088</v>
      </c>
      <c r="L1037" s="61" t="s">
        <v>4277</v>
      </c>
      <c r="M1037" s="61" t="s">
        <v>1198</v>
      </c>
      <c r="N1037" s="61" t="n">
        <v>142737491</v>
      </c>
      <c r="O1037" s="61" t="s">
        <v>1262</v>
      </c>
      <c r="P1037" s="61" t="s">
        <v>8039</v>
      </c>
      <c r="R1037" s="61" t="s">
        <v>8026</v>
      </c>
      <c r="S1037" s="61" t="str">
        <f aca="false">IF(J1037="Listed Option",MID(R1037,3,9),MID(Q1037,3,9))</f>
        <v>26875P101</v>
      </c>
      <c r="T1037" s="61" t="str">
        <f aca="false">VLOOKUP(S1037,'Output v4'!C:C,1,FALSE())</f>
        <v>26875P101</v>
      </c>
      <c r="W1037" s="61" t="s">
        <v>8040</v>
      </c>
      <c r="X1037" s="61" t="s">
        <v>8041</v>
      </c>
      <c r="Y1037" s="61" t="s">
        <v>8042</v>
      </c>
      <c r="Z1037" s="61" t="s">
        <v>1304</v>
      </c>
      <c r="AA1037" s="61" t="s">
        <v>1305</v>
      </c>
      <c r="AB1037" s="63" t="n">
        <v>178</v>
      </c>
      <c r="AC1037" s="63" t="n">
        <v>178</v>
      </c>
      <c r="AD1037" s="61" t="n">
        <v>100</v>
      </c>
      <c r="AE1037" s="61" t="n">
        <v>0</v>
      </c>
      <c r="AF1037" s="64" t="n">
        <v>17800</v>
      </c>
      <c r="AG1037" s="61" t="s">
        <v>689</v>
      </c>
      <c r="AH1037" s="62" t="n">
        <v>45291</v>
      </c>
      <c r="AI1037" s="65" t="n">
        <v>0.15</v>
      </c>
      <c r="AJ1037" s="61" t="s">
        <v>1266</v>
      </c>
      <c r="AK1037" s="65" t="n">
        <v>0.15</v>
      </c>
      <c r="AL1037" s="65" t="n">
        <v>120.95</v>
      </c>
      <c r="AM1037" s="66" t="n">
        <v>2670</v>
      </c>
      <c r="AN1037" s="66" t="n">
        <f aca="false">IF(J1037="Listed Option",AF1037*AL1037,AM1037)</f>
        <v>2152910</v>
      </c>
      <c r="AO1037" s="61" t="s">
        <v>1267</v>
      </c>
      <c r="AP1037" s="61" t="n">
        <v>100</v>
      </c>
      <c r="AQ1037" s="61" t="n">
        <v>100</v>
      </c>
      <c r="AV1037" s="61" t="s">
        <v>8028</v>
      </c>
      <c r="AW1037" s="61" t="s">
        <v>4070</v>
      </c>
      <c r="AY1037" s="61" t="s">
        <v>8024</v>
      </c>
      <c r="AZ1037" s="61" t="s">
        <v>8024</v>
      </c>
      <c r="BA1037" s="61" t="s">
        <v>8024</v>
      </c>
      <c r="BB1037" s="67" t="n">
        <v>0</v>
      </c>
      <c r="BE1037" s="61" t="n">
        <v>238575</v>
      </c>
      <c r="BG1037" s="61" t="s">
        <v>4084</v>
      </c>
      <c r="BJ1037" s="61" t="s">
        <v>8024</v>
      </c>
      <c r="BL1037" s="61" t="s">
        <v>8026</v>
      </c>
      <c r="BM1037" s="61" t="s">
        <v>8026</v>
      </c>
      <c r="BN1037" s="70" t="n">
        <v>2152910</v>
      </c>
      <c r="BO1037" s="68" t="n">
        <v>2152910</v>
      </c>
      <c r="BP1037" s="68" t="n">
        <v>26.7</v>
      </c>
      <c r="BQ1037" s="68" t="n">
        <v>26.7</v>
      </c>
      <c r="BR1037" s="69" t="n">
        <v>178</v>
      </c>
      <c r="BS1037" s="63" t="n">
        <v>178</v>
      </c>
      <c r="BU1037" s="68" t="n">
        <v>178</v>
      </c>
    </row>
    <row r="1038" customFormat="false" ht="15" hidden="true" customHeight="false" outlineLevel="0" collapsed="false">
      <c r="A1038" s="61" t="s">
        <v>8043</v>
      </c>
      <c r="B1038" s="61" t="s">
        <v>8044</v>
      </c>
      <c r="C1038" s="62" t="n">
        <v>45291</v>
      </c>
      <c r="D1038" s="62" t="n">
        <v>45291</v>
      </c>
      <c r="E1038" s="61" t="s">
        <v>1259</v>
      </c>
      <c r="F1038" s="61" t="s">
        <v>877</v>
      </c>
      <c r="G1038" s="61" t="s">
        <v>8045</v>
      </c>
      <c r="H1038" s="61" t="s">
        <v>8023</v>
      </c>
      <c r="I1038" s="61" t="s">
        <v>8024</v>
      </c>
      <c r="J1038" s="61" t="s">
        <v>1196</v>
      </c>
      <c r="K1038" s="61" t="s">
        <v>4088</v>
      </c>
      <c r="L1038" s="61" t="s">
        <v>4089</v>
      </c>
      <c r="M1038" s="61" t="s">
        <v>1197</v>
      </c>
      <c r="N1038" s="61" t="n">
        <v>190066972</v>
      </c>
      <c r="O1038" s="61" t="s">
        <v>1262</v>
      </c>
      <c r="P1038" s="61" t="s">
        <v>8046</v>
      </c>
      <c r="R1038" s="61" t="s">
        <v>8026</v>
      </c>
      <c r="S1038" s="61" t="str">
        <f aca="false">IF(J1038="Listed Option",MID(R1038,3,9),MID(Q1038,3,9))</f>
        <v>26875P101</v>
      </c>
      <c r="T1038" s="61" t="str">
        <f aca="false">VLOOKUP(S1038,'Output v4'!C:C,1,FALSE())</f>
        <v>26875P101</v>
      </c>
      <c r="W1038" s="61" t="s">
        <v>8047</v>
      </c>
      <c r="X1038" s="61" t="s">
        <v>8048</v>
      </c>
      <c r="Y1038" s="61" t="s">
        <v>8049</v>
      </c>
      <c r="Z1038" s="61" t="s">
        <v>1304</v>
      </c>
      <c r="AA1038" s="61" t="s">
        <v>1305</v>
      </c>
      <c r="AB1038" s="63" t="n">
        <v>176</v>
      </c>
      <c r="AC1038" s="63" t="n">
        <v>176</v>
      </c>
      <c r="AD1038" s="61" t="n">
        <v>100</v>
      </c>
      <c r="AE1038" s="61" t="n">
        <v>0</v>
      </c>
      <c r="AF1038" s="64" t="n">
        <v>17600</v>
      </c>
      <c r="AG1038" s="61" t="s">
        <v>689</v>
      </c>
      <c r="AH1038" s="62" t="n">
        <v>45291</v>
      </c>
      <c r="AI1038" s="65" t="n">
        <v>3.1</v>
      </c>
      <c r="AJ1038" s="61" t="s">
        <v>1266</v>
      </c>
      <c r="AK1038" s="65" t="n">
        <v>3.1</v>
      </c>
      <c r="AL1038" s="65" t="n">
        <v>120.95</v>
      </c>
      <c r="AM1038" s="66" t="n">
        <v>54560</v>
      </c>
      <c r="AN1038" s="66" t="n">
        <f aca="false">IF(J1038="Listed Option",AF1038*AL1038,AM1038)</f>
        <v>2128720</v>
      </c>
      <c r="AO1038" s="61" t="s">
        <v>1267</v>
      </c>
      <c r="AP1038" s="61" t="n">
        <v>100</v>
      </c>
      <c r="AQ1038" s="61" t="n">
        <v>100</v>
      </c>
      <c r="AV1038" s="61" t="s">
        <v>8028</v>
      </c>
      <c r="AW1038" s="61" t="s">
        <v>4070</v>
      </c>
      <c r="AY1038" s="61" t="s">
        <v>8024</v>
      </c>
      <c r="AZ1038" s="61" t="s">
        <v>8024</v>
      </c>
      <c r="BA1038" s="61" t="s">
        <v>8024</v>
      </c>
      <c r="BB1038" s="67" t="n">
        <v>0</v>
      </c>
      <c r="BE1038" s="61" t="n">
        <v>238575</v>
      </c>
      <c r="BG1038" s="61" t="s">
        <v>4084</v>
      </c>
      <c r="BJ1038" s="61" t="s">
        <v>8024</v>
      </c>
      <c r="BL1038" s="61" t="s">
        <v>8026</v>
      </c>
      <c r="BM1038" s="61" t="s">
        <v>8026</v>
      </c>
      <c r="BN1038" s="70" t="n">
        <v>-2128720</v>
      </c>
      <c r="BO1038" s="68" t="n">
        <v>2128720</v>
      </c>
      <c r="BP1038" s="68" t="n">
        <v>545.6</v>
      </c>
      <c r="BQ1038" s="68" t="n">
        <v>545.6</v>
      </c>
      <c r="BR1038" s="69" t="n">
        <v>176</v>
      </c>
      <c r="BS1038" s="63" t="n">
        <v>176</v>
      </c>
      <c r="BU1038" s="68" t="n">
        <v>176</v>
      </c>
    </row>
    <row r="1039" customFormat="false" ht="15" hidden="true" customHeight="false" outlineLevel="0" collapsed="false">
      <c r="A1039" s="61" t="s">
        <v>8050</v>
      </c>
      <c r="B1039" s="61" t="s">
        <v>8051</v>
      </c>
      <c r="C1039" s="62" t="n">
        <v>45291</v>
      </c>
      <c r="D1039" s="62" t="n">
        <v>45291</v>
      </c>
      <c r="E1039" s="61" t="s">
        <v>1259</v>
      </c>
      <c r="F1039" s="61" t="s">
        <v>877</v>
      </c>
      <c r="G1039" s="61" t="s">
        <v>8052</v>
      </c>
      <c r="H1039" s="61" t="s">
        <v>8023</v>
      </c>
      <c r="I1039" s="61" t="s">
        <v>8024</v>
      </c>
      <c r="J1039" s="61" t="s">
        <v>1196</v>
      </c>
      <c r="K1039" s="61" t="s">
        <v>4088</v>
      </c>
      <c r="L1039" s="61" t="s">
        <v>4277</v>
      </c>
      <c r="M1039" s="61" t="s">
        <v>1198</v>
      </c>
      <c r="N1039" s="61" t="n">
        <v>190978884</v>
      </c>
      <c r="O1039" s="61" t="s">
        <v>1262</v>
      </c>
      <c r="P1039" s="61" t="s">
        <v>8053</v>
      </c>
      <c r="R1039" s="61" t="s">
        <v>8026</v>
      </c>
      <c r="S1039" s="61" t="str">
        <f aca="false">IF(J1039="Listed Option",MID(R1039,3,9),MID(Q1039,3,9))</f>
        <v>26875P101</v>
      </c>
      <c r="T1039" s="61" t="str">
        <f aca="false">VLOOKUP(S1039,'Output v4'!C:C,1,FALSE())</f>
        <v>26875P101</v>
      </c>
      <c r="W1039" s="61" t="s">
        <v>8054</v>
      </c>
      <c r="X1039" s="61" t="s">
        <v>8055</v>
      </c>
      <c r="Y1039" s="61" t="s">
        <v>8056</v>
      </c>
      <c r="Z1039" s="61" t="s">
        <v>1304</v>
      </c>
      <c r="AA1039" s="61" t="s">
        <v>1305</v>
      </c>
      <c r="AB1039" s="63" t="n">
        <v>176</v>
      </c>
      <c r="AC1039" s="63" t="n">
        <v>176</v>
      </c>
      <c r="AD1039" s="61" t="n">
        <v>100</v>
      </c>
      <c r="AE1039" s="61" t="n">
        <v>0</v>
      </c>
      <c r="AF1039" s="64" t="n">
        <v>17600</v>
      </c>
      <c r="AG1039" s="61" t="s">
        <v>689</v>
      </c>
      <c r="AH1039" s="62" t="n">
        <v>45291</v>
      </c>
      <c r="AI1039" s="65" t="n">
        <v>1.65</v>
      </c>
      <c r="AJ1039" s="61" t="s">
        <v>1266</v>
      </c>
      <c r="AK1039" s="65" t="n">
        <v>1.65</v>
      </c>
      <c r="AL1039" s="65" t="n">
        <v>120.95</v>
      </c>
      <c r="AM1039" s="66" t="n">
        <v>29040</v>
      </c>
      <c r="AN1039" s="66" t="n">
        <f aca="false">IF(J1039="Listed Option",AF1039*AL1039,AM1039)</f>
        <v>2128720</v>
      </c>
      <c r="AO1039" s="61" t="s">
        <v>1267</v>
      </c>
      <c r="AP1039" s="61" t="n">
        <v>100</v>
      </c>
      <c r="AQ1039" s="61" t="n">
        <v>100</v>
      </c>
      <c r="AV1039" s="61" t="s">
        <v>8028</v>
      </c>
      <c r="AW1039" s="61" t="s">
        <v>4070</v>
      </c>
      <c r="AY1039" s="61" t="s">
        <v>8024</v>
      </c>
      <c r="AZ1039" s="61" t="s">
        <v>8024</v>
      </c>
      <c r="BA1039" s="61" t="s">
        <v>8024</v>
      </c>
      <c r="BB1039" s="67" t="n">
        <v>0</v>
      </c>
      <c r="BE1039" s="61" t="n">
        <v>238575</v>
      </c>
      <c r="BG1039" s="61" t="s">
        <v>4084</v>
      </c>
      <c r="BJ1039" s="61" t="s">
        <v>8024</v>
      </c>
      <c r="BL1039" s="61" t="s">
        <v>8026</v>
      </c>
      <c r="BM1039" s="61" t="s">
        <v>8026</v>
      </c>
      <c r="BN1039" s="70" t="n">
        <v>2128720</v>
      </c>
      <c r="BO1039" s="68" t="n">
        <v>2128720</v>
      </c>
      <c r="BP1039" s="68" t="n">
        <v>290.4</v>
      </c>
      <c r="BQ1039" s="68" t="n">
        <v>290.4</v>
      </c>
      <c r="BR1039" s="69" t="n">
        <v>176</v>
      </c>
      <c r="BS1039" s="63" t="n">
        <v>176</v>
      </c>
      <c r="BU1039" s="68" t="n">
        <v>176</v>
      </c>
    </row>
    <row r="1040" customFormat="false" ht="15" hidden="true" customHeight="false" outlineLevel="0" collapsed="false">
      <c r="A1040" s="61" t="s">
        <v>8057</v>
      </c>
      <c r="B1040" s="61" t="s">
        <v>8058</v>
      </c>
      <c r="C1040" s="62" t="n">
        <v>45291</v>
      </c>
      <c r="D1040" s="62" t="n">
        <v>45291</v>
      </c>
      <c r="E1040" s="61" t="s">
        <v>1259</v>
      </c>
      <c r="F1040" s="61" t="s">
        <v>882</v>
      </c>
      <c r="G1040" s="61" t="s">
        <v>8059</v>
      </c>
      <c r="H1040" s="61" t="s">
        <v>8059</v>
      </c>
      <c r="I1040" s="61" t="s">
        <v>8060</v>
      </c>
      <c r="J1040" s="61" t="s">
        <v>1195</v>
      </c>
      <c r="K1040" s="61" t="s">
        <v>1195</v>
      </c>
      <c r="L1040" s="61" t="s">
        <v>1195</v>
      </c>
      <c r="N1040" s="61" t="n">
        <v>45240545</v>
      </c>
      <c r="O1040" s="61" t="s">
        <v>1262</v>
      </c>
      <c r="P1040" s="61" t="s">
        <v>8061</v>
      </c>
      <c r="Q1040" s="61" t="s">
        <v>8062</v>
      </c>
      <c r="R1040" s="61" t="s">
        <v>8062</v>
      </c>
      <c r="S1040" s="61" t="str">
        <f aca="false">IF(J1040="Listed Option",MID(R1040,3,9),MID(Q1040,3,9))</f>
        <v>29786A106</v>
      </c>
      <c r="T1040" s="61" t="e">
        <f aca="false">VLOOKUP(S1040,'Output v4'!C:C,1,FALSE())</f>
        <v>#N/A</v>
      </c>
      <c r="U1040" s="61" t="s">
        <v>8063</v>
      </c>
      <c r="V1040" s="61" t="s">
        <v>8064</v>
      </c>
      <c r="W1040" s="61" t="s">
        <v>8065</v>
      </c>
      <c r="Y1040" s="61" t="s">
        <v>8066</v>
      </c>
      <c r="Z1040" s="61" t="s">
        <v>1304</v>
      </c>
      <c r="AA1040" s="61" t="s">
        <v>1305</v>
      </c>
      <c r="AB1040" s="63" t="n">
        <v>-4405</v>
      </c>
      <c r="AC1040" s="63" t="n">
        <v>-4405</v>
      </c>
      <c r="AE1040" s="61" t="n">
        <v>0</v>
      </c>
      <c r="AF1040" s="64" t="n">
        <v>-4405</v>
      </c>
      <c r="AG1040" s="61" t="s">
        <v>1273</v>
      </c>
      <c r="AH1040" s="62" t="n">
        <v>45291</v>
      </c>
      <c r="AI1040" s="65" t="n">
        <v>81.05</v>
      </c>
      <c r="AJ1040" s="61" t="s">
        <v>3614</v>
      </c>
      <c r="AK1040" s="65" t="n">
        <v>81.05</v>
      </c>
      <c r="AL1040" s="65" t="n">
        <v>81.05</v>
      </c>
      <c r="AM1040" s="66" t="n">
        <v>-357025.25</v>
      </c>
      <c r="AN1040" s="66" t="n">
        <f aca="false">IF(J1040="Listed Option",AF1040*AL1040,AM1040)</f>
        <v>-357025.25</v>
      </c>
      <c r="AO1040" s="61" t="s">
        <v>1267</v>
      </c>
      <c r="AP1040" s="61" t="n">
        <v>1</v>
      </c>
      <c r="AQ1040" s="61" t="n">
        <v>1</v>
      </c>
      <c r="AV1040" s="61" t="s">
        <v>8066</v>
      </c>
      <c r="AW1040" s="61" t="s">
        <v>4070</v>
      </c>
      <c r="AY1040" s="61" t="s">
        <v>8060</v>
      </c>
      <c r="AZ1040" s="61" t="s">
        <v>8060</v>
      </c>
      <c r="BA1040" s="61" t="s">
        <v>8060</v>
      </c>
      <c r="BB1040" s="67" t="n">
        <v>0</v>
      </c>
      <c r="BE1040" s="61" t="n">
        <v>238575</v>
      </c>
      <c r="BF1040" s="61" t="s">
        <v>882</v>
      </c>
      <c r="BG1040" s="61" t="s">
        <v>4084</v>
      </c>
      <c r="BH1040" s="61" t="s">
        <v>4084</v>
      </c>
      <c r="BI1040" s="61" t="s">
        <v>8060</v>
      </c>
      <c r="BJ1040" s="61" t="s">
        <v>8060</v>
      </c>
      <c r="BK1040" s="61" t="s">
        <v>8060</v>
      </c>
      <c r="BL1040" s="61" t="s">
        <v>8062</v>
      </c>
      <c r="BM1040" s="61" t="s">
        <v>8062</v>
      </c>
      <c r="BN1040" s="70" t="n">
        <v>-357025.25</v>
      </c>
      <c r="BO1040" s="68" t="n">
        <v>-357025.25</v>
      </c>
      <c r="BP1040" s="68" t="n">
        <v>-357025.25</v>
      </c>
      <c r="BQ1040" s="68" t="n">
        <v>-357025.25</v>
      </c>
      <c r="BR1040" s="69" t="n">
        <v>-4405</v>
      </c>
      <c r="BU1040" s="68" t="n">
        <v>4405</v>
      </c>
    </row>
    <row r="1041" customFormat="false" ht="15" hidden="true" customHeight="false" outlineLevel="0" collapsed="false">
      <c r="A1041" s="61" t="s">
        <v>8067</v>
      </c>
      <c r="B1041" s="61" t="s">
        <v>8068</v>
      </c>
      <c r="C1041" s="62" t="n">
        <v>45291</v>
      </c>
      <c r="D1041" s="62" t="n">
        <v>45291</v>
      </c>
      <c r="E1041" s="61" t="s">
        <v>1259</v>
      </c>
      <c r="F1041" s="61" t="s">
        <v>882</v>
      </c>
      <c r="G1041" s="61" t="s">
        <v>8059</v>
      </c>
      <c r="H1041" s="61" t="s">
        <v>8059</v>
      </c>
      <c r="I1041" s="61" t="s">
        <v>8060</v>
      </c>
      <c r="J1041" s="61" t="s">
        <v>1195</v>
      </c>
      <c r="K1041" s="61" t="s">
        <v>1195</v>
      </c>
      <c r="L1041" s="61" t="s">
        <v>1195</v>
      </c>
      <c r="N1041" s="61" t="n">
        <v>45240545</v>
      </c>
      <c r="O1041" s="61" t="s">
        <v>1262</v>
      </c>
      <c r="P1041" s="61" t="s">
        <v>8061</v>
      </c>
      <c r="Q1041" s="61" t="s">
        <v>8062</v>
      </c>
      <c r="R1041" s="61" t="s">
        <v>8062</v>
      </c>
      <c r="S1041" s="61" t="str">
        <f aca="false">IF(J1041="Listed Option",MID(R1041,3,9),MID(Q1041,3,9))</f>
        <v>29786A106</v>
      </c>
      <c r="T1041" s="61" t="e">
        <f aca="false">VLOOKUP(S1041,'Output v4'!C:C,1,FALSE())</f>
        <v>#N/A</v>
      </c>
      <c r="U1041" s="61" t="s">
        <v>8063</v>
      </c>
      <c r="V1041" s="61" t="s">
        <v>8064</v>
      </c>
      <c r="W1041" s="61" t="s">
        <v>8065</v>
      </c>
      <c r="Y1041" s="61" t="s">
        <v>8066</v>
      </c>
      <c r="Z1041" s="61" t="s">
        <v>4029</v>
      </c>
      <c r="AA1041" s="61" t="s">
        <v>4117</v>
      </c>
      <c r="AB1041" s="63" t="n">
        <v>-5100</v>
      </c>
      <c r="AC1041" s="63" t="n">
        <v>-5100</v>
      </c>
      <c r="AE1041" s="61" t="n">
        <v>0</v>
      </c>
      <c r="AF1041" s="64" t="n">
        <v>-5100</v>
      </c>
      <c r="AG1041" s="61" t="s">
        <v>1273</v>
      </c>
      <c r="AH1041" s="62" t="n">
        <v>45291</v>
      </c>
      <c r="AI1041" s="65" t="n">
        <v>81.05</v>
      </c>
      <c r="AJ1041" s="61" t="s">
        <v>3614</v>
      </c>
      <c r="AK1041" s="65" t="n">
        <v>81.05</v>
      </c>
      <c r="AL1041" s="65" t="n">
        <v>81.05</v>
      </c>
      <c r="AM1041" s="66" t="n">
        <v>-413355</v>
      </c>
      <c r="AN1041" s="66" t="n">
        <f aca="false">IF(J1041="Listed Option",AF1041*AL1041,AM1041)</f>
        <v>-413355</v>
      </c>
      <c r="AO1041" s="61" t="s">
        <v>1267</v>
      </c>
      <c r="AP1041" s="61" t="n">
        <v>1</v>
      </c>
      <c r="AQ1041" s="61" t="n">
        <v>1</v>
      </c>
      <c r="AV1041" s="61" t="s">
        <v>8066</v>
      </c>
      <c r="AW1041" s="61" t="s">
        <v>4070</v>
      </c>
      <c r="AY1041" s="61" t="s">
        <v>8060</v>
      </c>
      <c r="AZ1041" s="61" t="s">
        <v>8060</v>
      </c>
      <c r="BA1041" s="61" t="s">
        <v>8060</v>
      </c>
      <c r="BB1041" s="67" t="n">
        <v>0</v>
      </c>
      <c r="BE1041" s="61" t="n">
        <v>238587</v>
      </c>
      <c r="BF1041" s="61" t="s">
        <v>882</v>
      </c>
      <c r="BG1041" s="61" t="s">
        <v>4084</v>
      </c>
      <c r="BH1041" s="61" t="s">
        <v>4084</v>
      </c>
      <c r="BI1041" s="61" t="s">
        <v>8060</v>
      </c>
      <c r="BJ1041" s="61" t="s">
        <v>8060</v>
      </c>
      <c r="BK1041" s="61" t="s">
        <v>8060</v>
      </c>
      <c r="BL1041" s="61" t="s">
        <v>8062</v>
      </c>
      <c r="BM1041" s="61" t="s">
        <v>8062</v>
      </c>
      <c r="BN1041" s="70" t="n">
        <v>-413355</v>
      </c>
      <c r="BO1041" s="68" t="n">
        <v>-413355</v>
      </c>
      <c r="BP1041" s="68" t="n">
        <v>-413355</v>
      </c>
      <c r="BQ1041" s="68" t="n">
        <v>-413355</v>
      </c>
      <c r="BR1041" s="69" t="n">
        <v>-5100</v>
      </c>
      <c r="BU1041" s="68" t="n">
        <v>5100</v>
      </c>
    </row>
    <row r="1042" customFormat="false" ht="15" hidden="true" customHeight="false" outlineLevel="0" collapsed="false">
      <c r="A1042" s="61" t="s">
        <v>8069</v>
      </c>
      <c r="B1042" s="61" t="s">
        <v>8070</v>
      </c>
      <c r="C1042" s="62" t="n">
        <v>45291</v>
      </c>
      <c r="D1042" s="62" t="n">
        <v>45291</v>
      </c>
      <c r="E1042" s="61" t="s">
        <v>1259</v>
      </c>
      <c r="F1042" s="61" t="s">
        <v>882</v>
      </c>
      <c r="G1042" s="61" t="s">
        <v>8071</v>
      </c>
      <c r="H1042" s="61" t="s">
        <v>8059</v>
      </c>
      <c r="I1042" s="61" t="s">
        <v>8060</v>
      </c>
      <c r="J1042" s="61" t="s">
        <v>1199</v>
      </c>
      <c r="K1042" s="61" t="s">
        <v>4543</v>
      </c>
      <c r="L1042" s="61" t="s">
        <v>4543</v>
      </c>
      <c r="N1042" s="61" t="n">
        <v>149080137</v>
      </c>
      <c r="O1042" s="61" t="s">
        <v>1262</v>
      </c>
      <c r="P1042" s="61" t="s">
        <v>8072</v>
      </c>
      <c r="Q1042" s="61" t="s">
        <v>8073</v>
      </c>
      <c r="R1042" s="61" t="s">
        <v>8062</v>
      </c>
      <c r="S1042" s="61" t="str">
        <f aca="false">IF(J1042="Listed Option",MID(R1042,3,9),MID(Q1042,3,9))</f>
        <v>29786AAN6</v>
      </c>
      <c r="T1042" s="61" t="str">
        <f aca="false">VLOOKUP(S1042,'Output v4'!C:C,1,FALSE())</f>
        <v>29786AAN6</v>
      </c>
      <c r="U1042" s="61" t="s">
        <v>134</v>
      </c>
      <c r="V1042" s="61" t="s">
        <v>8074</v>
      </c>
      <c r="Z1042" s="61" t="s">
        <v>4029</v>
      </c>
      <c r="AA1042" s="61" t="s">
        <v>4117</v>
      </c>
      <c r="AB1042" s="63" t="n">
        <v>3000</v>
      </c>
      <c r="AC1042" s="63" t="n">
        <v>3000000</v>
      </c>
      <c r="AE1042" s="61" t="n">
        <v>1000</v>
      </c>
      <c r="AF1042" s="64" t="n">
        <v>3000000</v>
      </c>
      <c r="AG1042" s="61" t="s">
        <v>689</v>
      </c>
      <c r="AH1042" s="62" t="n">
        <v>45291</v>
      </c>
      <c r="AI1042" s="65" t="n">
        <v>0.8031</v>
      </c>
      <c r="AJ1042" s="61" t="s">
        <v>1266</v>
      </c>
      <c r="AK1042" s="65" t="n">
        <v>0.8031</v>
      </c>
      <c r="AL1042" s="65" t="n">
        <v>81.05</v>
      </c>
      <c r="AM1042" s="66" t="n">
        <v>2409300</v>
      </c>
      <c r="AN1042" s="66" t="n">
        <f aca="false">IF(J1042="Listed Option",AF1042*AL1042,AM1042)</f>
        <v>2409300</v>
      </c>
      <c r="AO1042" s="61" t="s">
        <v>1267</v>
      </c>
      <c r="AT1042" s="62" t="n">
        <v>45289</v>
      </c>
      <c r="AU1042" s="65" t="n">
        <v>0.80384063985</v>
      </c>
      <c r="AV1042" s="61" t="s">
        <v>8066</v>
      </c>
      <c r="AW1042" s="61" t="s">
        <v>4070</v>
      </c>
      <c r="AY1042" s="61" t="s">
        <v>8060</v>
      </c>
      <c r="AZ1042" s="61" t="s">
        <v>8060</v>
      </c>
      <c r="BA1042" s="61" t="s">
        <v>8060</v>
      </c>
      <c r="BB1042" s="67" t="n">
        <v>16</v>
      </c>
      <c r="BE1042" s="61" t="n">
        <v>238587</v>
      </c>
      <c r="BF1042" s="61" t="s">
        <v>882</v>
      </c>
      <c r="BG1042" s="61" t="s">
        <v>4084</v>
      </c>
      <c r="BH1042" s="61" t="s">
        <v>4084</v>
      </c>
      <c r="BI1042" s="61" t="s">
        <v>8060</v>
      </c>
      <c r="BJ1042" s="61" t="s">
        <v>8060</v>
      </c>
      <c r="BL1042" s="61" t="s">
        <v>8062</v>
      </c>
      <c r="BM1042" s="61" t="s">
        <v>8062</v>
      </c>
      <c r="BN1042" s="70" t="n">
        <v>3000000</v>
      </c>
      <c r="BP1042" s="68" t="n">
        <v>2409300</v>
      </c>
      <c r="BQ1042" s="68" t="n">
        <v>2409300</v>
      </c>
      <c r="BR1042" s="69" t="n">
        <v>3000000</v>
      </c>
      <c r="BT1042" s="63" t="n">
        <v>3000</v>
      </c>
      <c r="BU1042" s="68" t="n">
        <v>3000000</v>
      </c>
    </row>
    <row r="1043" customFormat="false" ht="15" hidden="true" customHeight="false" outlineLevel="0" collapsed="false">
      <c r="A1043" s="61" t="s">
        <v>8075</v>
      </c>
      <c r="B1043" s="61" t="s">
        <v>8076</v>
      </c>
      <c r="C1043" s="62" t="n">
        <v>45291</v>
      </c>
      <c r="D1043" s="62" t="n">
        <v>45291</v>
      </c>
      <c r="E1043" s="61" t="s">
        <v>1259</v>
      </c>
      <c r="F1043" s="61" t="s">
        <v>882</v>
      </c>
      <c r="G1043" s="61" t="s">
        <v>8059</v>
      </c>
      <c r="H1043" s="61" t="s">
        <v>8059</v>
      </c>
      <c r="I1043" s="61" t="s">
        <v>8060</v>
      </c>
      <c r="J1043" s="61" t="s">
        <v>1195</v>
      </c>
      <c r="K1043" s="61" t="s">
        <v>1195</v>
      </c>
      <c r="L1043" s="61" t="s">
        <v>1195</v>
      </c>
      <c r="N1043" s="61" t="n">
        <v>45240545</v>
      </c>
      <c r="O1043" s="61" t="s">
        <v>1262</v>
      </c>
      <c r="P1043" s="61" t="s">
        <v>8061</v>
      </c>
      <c r="Q1043" s="61" t="s">
        <v>8062</v>
      </c>
      <c r="R1043" s="61" t="s">
        <v>8062</v>
      </c>
      <c r="S1043" s="61" t="str">
        <f aca="false">IF(J1043="Listed Option",MID(R1043,3,9),MID(Q1043,3,9))</f>
        <v>29786A106</v>
      </c>
      <c r="T1043" s="61" t="e">
        <f aca="false">VLOOKUP(S1043,'Output v4'!C:C,1,FALSE())</f>
        <v>#N/A</v>
      </c>
      <c r="U1043" s="61" t="s">
        <v>8063</v>
      </c>
      <c r="V1043" s="61" t="s">
        <v>8064</v>
      </c>
      <c r="W1043" s="61" t="s">
        <v>8065</v>
      </c>
      <c r="Y1043" s="61" t="s">
        <v>8066</v>
      </c>
      <c r="Z1043" s="61" t="s">
        <v>4074</v>
      </c>
      <c r="AA1043" s="61" t="s">
        <v>4075</v>
      </c>
      <c r="AB1043" s="63" t="n">
        <v>-18495</v>
      </c>
      <c r="AC1043" s="63" t="n">
        <v>-18495</v>
      </c>
      <c r="AE1043" s="61" t="n">
        <v>0</v>
      </c>
      <c r="AF1043" s="64" t="n">
        <v>-18495</v>
      </c>
      <c r="AG1043" s="61" t="s">
        <v>1273</v>
      </c>
      <c r="AH1043" s="62" t="n">
        <v>45291</v>
      </c>
      <c r="AI1043" s="65" t="n">
        <v>81.05</v>
      </c>
      <c r="AJ1043" s="61" t="s">
        <v>3614</v>
      </c>
      <c r="AK1043" s="65" t="n">
        <v>81.05</v>
      </c>
      <c r="AL1043" s="65" t="n">
        <v>81.05</v>
      </c>
      <c r="AM1043" s="66" t="n">
        <v>-1499019.75</v>
      </c>
      <c r="AN1043" s="66" t="n">
        <f aca="false">IF(J1043="Listed Option",AF1043*AL1043,AM1043)</f>
        <v>-1499019.75</v>
      </c>
      <c r="AO1043" s="61" t="s">
        <v>1267</v>
      </c>
      <c r="AP1043" s="61" t="n">
        <v>1</v>
      </c>
      <c r="AQ1043" s="61" t="n">
        <v>1</v>
      </c>
      <c r="AV1043" s="61" t="s">
        <v>8066</v>
      </c>
      <c r="AW1043" s="61" t="s">
        <v>4070</v>
      </c>
      <c r="AY1043" s="61" t="s">
        <v>8060</v>
      </c>
      <c r="AZ1043" s="61" t="s">
        <v>8060</v>
      </c>
      <c r="BA1043" s="61" t="s">
        <v>8060</v>
      </c>
      <c r="BB1043" s="67" t="n">
        <v>0</v>
      </c>
      <c r="BE1043" s="61" t="n">
        <v>241450</v>
      </c>
      <c r="BF1043" s="61" t="s">
        <v>882</v>
      </c>
      <c r="BG1043" s="61" t="s">
        <v>4084</v>
      </c>
      <c r="BH1043" s="61" t="s">
        <v>4084</v>
      </c>
      <c r="BI1043" s="61" t="s">
        <v>8060</v>
      </c>
      <c r="BJ1043" s="61" t="s">
        <v>8060</v>
      </c>
      <c r="BK1043" s="61" t="s">
        <v>8060</v>
      </c>
      <c r="BL1043" s="61" t="s">
        <v>8062</v>
      </c>
      <c r="BM1043" s="61" t="s">
        <v>8062</v>
      </c>
      <c r="BN1043" s="70" t="n">
        <v>-1499019.75</v>
      </c>
      <c r="BO1043" s="68" t="n">
        <v>-1499019.75</v>
      </c>
      <c r="BP1043" s="68" t="n">
        <v>-1499019.75</v>
      </c>
      <c r="BQ1043" s="68" t="n">
        <v>-1499019.75</v>
      </c>
      <c r="BR1043" s="69" t="n">
        <v>-18495</v>
      </c>
      <c r="BU1043" s="68" t="n">
        <v>18495</v>
      </c>
    </row>
    <row r="1044" customFormat="false" ht="15" hidden="true" customHeight="false" outlineLevel="0" collapsed="false">
      <c r="A1044" s="61" t="s">
        <v>8077</v>
      </c>
      <c r="B1044" s="61" t="s">
        <v>8078</v>
      </c>
      <c r="C1044" s="62" t="n">
        <v>45291</v>
      </c>
      <c r="D1044" s="62" t="n">
        <v>45291</v>
      </c>
      <c r="E1044" s="61" t="s">
        <v>1259</v>
      </c>
      <c r="F1044" s="61" t="s">
        <v>882</v>
      </c>
      <c r="G1044" s="61" t="s">
        <v>8071</v>
      </c>
      <c r="H1044" s="61" t="s">
        <v>8059</v>
      </c>
      <c r="I1044" s="61" t="s">
        <v>8060</v>
      </c>
      <c r="J1044" s="61" t="s">
        <v>1199</v>
      </c>
      <c r="K1044" s="61" t="s">
        <v>4543</v>
      </c>
      <c r="L1044" s="61" t="s">
        <v>4543</v>
      </c>
      <c r="N1044" s="61" t="n">
        <v>149080137</v>
      </c>
      <c r="O1044" s="61" t="s">
        <v>1262</v>
      </c>
      <c r="P1044" s="61" t="s">
        <v>8072</v>
      </c>
      <c r="Q1044" s="61" t="s">
        <v>8073</v>
      </c>
      <c r="R1044" s="61" t="s">
        <v>8062</v>
      </c>
      <c r="S1044" s="61" t="str">
        <f aca="false">IF(J1044="Listed Option",MID(R1044,3,9),MID(Q1044,3,9))</f>
        <v>29786AAN6</v>
      </c>
      <c r="T1044" s="61" t="str">
        <f aca="false">VLOOKUP(S1044,'Output v4'!C:C,1,FALSE())</f>
        <v>29786AAN6</v>
      </c>
      <c r="U1044" s="61" t="s">
        <v>134</v>
      </c>
      <c r="V1044" s="61" t="s">
        <v>8074</v>
      </c>
      <c r="Z1044" s="61" t="s">
        <v>4074</v>
      </c>
      <c r="AA1044" s="61" t="s">
        <v>4075</v>
      </c>
      <c r="AB1044" s="63" t="n">
        <v>13500</v>
      </c>
      <c r="AC1044" s="63" t="n">
        <v>13500000</v>
      </c>
      <c r="AE1044" s="61" t="n">
        <v>1000</v>
      </c>
      <c r="AF1044" s="64" t="n">
        <v>13500000</v>
      </c>
      <c r="AG1044" s="61" t="s">
        <v>689</v>
      </c>
      <c r="AH1044" s="62" t="n">
        <v>45291</v>
      </c>
      <c r="AI1044" s="65" t="n">
        <v>0.8031</v>
      </c>
      <c r="AJ1044" s="61" t="s">
        <v>1266</v>
      </c>
      <c r="AK1044" s="65" t="n">
        <v>0.8031</v>
      </c>
      <c r="AL1044" s="65" t="n">
        <v>81.05</v>
      </c>
      <c r="AM1044" s="66" t="n">
        <v>10841850</v>
      </c>
      <c r="AN1044" s="66" t="n">
        <f aca="false">IF(J1044="Listed Option",AF1044*AL1044,AM1044)</f>
        <v>10841850</v>
      </c>
      <c r="AO1044" s="61" t="s">
        <v>1267</v>
      </c>
      <c r="AT1044" s="62" t="n">
        <v>45289</v>
      </c>
      <c r="AU1044" s="65" t="n">
        <v>0.80384063985</v>
      </c>
      <c r="AV1044" s="61" t="s">
        <v>8066</v>
      </c>
      <c r="AW1044" s="61" t="s">
        <v>4070</v>
      </c>
      <c r="AY1044" s="61" t="s">
        <v>8060</v>
      </c>
      <c r="AZ1044" s="61" t="s">
        <v>8060</v>
      </c>
      <c r="BA1044" s="61" t="s">
        <v>8060</v>
      </c>
      <c r="BB1044" s="67" t="n">
        <v>16</v>
      </c>
      <c r="BE1044" s="61" t="n">
        <v>241450</v>
      </c>
      <c r="BF1044" s="61" t="s">
        <v>882</v>
      </c>
      <c r="BG1044" s="61" t="s">
        <v>4084</v>
      </c>
      <c r="BH1044" s="61" t="s">
        <v>4084</v>
      </c>
      <c r="BI1044" s="61" t="s">
        <v>8060</v>
      </c>
      <c r="BJ1044" s="61" t="s">
        <v>8060</v>
      </c>
      <c r="BL1044" s="61" t="s">
        <v>8062</v>
      </c>
      <c r="BM1044" s="61" t="s">
        <v>8062</v>
      </c>
      <c r="BN1044" s="70" t="n">
        <v>13500000</v>
      </c>
      <c r="BP1044" s="68" t="n">
        <v>10841850</v>
      </c>
      <c r="BQ1044" s="68" t="n">
        <v>10841850</v>
      </c>
      <c r="BR1044" s="69" t="n">
        <v>13500000</v>
      </c>
      <c r="BT1044" s="63" t="n">
        <v>13500</v>
      </c>
      <c r="BU1044" s="68" t="n">
        <v>13500000</v>
      </c>
    </row>
    <row r="1045" customFormat="false" ht="15" hidden="true" customHeight="false" outlineLevel="0" collapsed="false">
      <c r="A1045" s="61" t="s">
        <v>8079</v>
      </c>
      <c r="B1045" s="61" t="s">
        <v>8080</v>
      </c>
      <c r="C1045" s="62" t="n">
        <v>45291</v>
      </c>
      <c r="D1045" s="62" t="n">
        <v>45291</v>
      </c>
      <c r="E1045" s="61" t="s">
        <v>1259</v>
      </c>
      <c r="F1045" s="61" t="s">
        <v>891</v>
      </c>
      <c r="G1045" s="61" t="s">
        <v>8081</v>
      </c>
      <c r="H1045" s="61" t="s">
        <v>8081</v>
      </c>
      <c r="I1045" s="61" t="s">
        <v>8082</v>
      </c>
      <c r="J1045" s="61" t="s">
        <v>1195</v>
      </c>
      <c r="K1045" s="61" t="s">
        <v>1195</v>
      </c>
      <c r="L1045" s="61" t="s">
        <v>1195</v>
      </c>
      <c r="N1045" s="61" t="n">
        <v>1308881</v>
      </c>
      <c r="O1045" s="61" t="s">
        <v>1262</v>
      </c>
      <c r="P1045" s="61" t="s">
        <v>8083</v>
      </c>
      <c r="Q1045" s="61" t="s">
        <v>8084</v>
      </c>
      <c r="R1045" s="61" t="s">
        <v>8084</v>
      </c>
      <c r="S1045" s="61" t="str">
        <f aca="false">IF(J1045="Listed Option",MID(R1045,3,9),MID(Q1045,3,9))</f>
        <v>302301106</v>
      </c>
      <c r="T1045" s="61" t="e">
        <f aca="false">VLOOKUP(S1045,'Output v4'!C:C,1,FALSE())</f>
        <v>#N/A</v>
      </c>
      <c r="U1045" s="61" t="s">
        <v>8085</v>
      </c>
      <c r="V1045" s="61" t="s">
        <v>8086</v>
      </c>
      <c r="W1045" s="61" t="s">
        <v>8087</v>
      </c>
      <c r="Y1045" s="61" t="s">
        <v>8088</v>
      </c>
      <c r="Z1045" s="61" t="s">
        <v>1264</v>
      </c>
      <c r="AA1045" s="61" t="s">
        <v>4126</v>
      </c>
      <c r="AB1045" s="63" t="n">
        <v>-113187</v>
      </c>
      <c r="AC1045" s="63" t="n">
        <v>-113187</v>
      </c>
      <c r="AE1045" s="61" t="n">
        <v>0</v>
      </c>
      <c r="AF1045" s="64" t="n">
        <v>-113187</v>
      </c>
      <c r="AG1045" s="61" t="s">
        <v>1273</v>
      </c>
      <c r="AH1045" s="62" t="n">
        <v>45291</v>
      </c>
      <c r="AI1045" s="65" t="n">
        <v>8.74</v>
      </c>
      <c r="AJ1045" s="61" t="s">
        <v>3614</v>
      </c>
      <c r="AK1045" s="65" t="n">
        <v>8.74</v>
      </c>
      <c r="AL1045" s="65" t="n">
        <v>8.74</v>
      </c>
      <c r="AM1045" s="66" t="n">
        <v>-989254.38</v>
      </c>
      <c r="AN1045" s="66" t="n">
        <f aca="false">IF(J1045="Listed Option",AF1045*AL1045,AM1045)</f>
        <v>-989254.38</v>
      </c>
      <c r="AO1045" s="61" t="s">
        <v>1267</v>
      </c>
      <c r="AP1045" s="61" t="n">
        <v>1</v>
      </c>
      <c r="AQ1045" s="61" t="n">
        <v>1</v>
      </c>
      <c r="AV1045" s="61" t="s">
        <v>8088</v>
      </c>
      <c r="AW1045" s="61" t="s">
        <v>4070</v>
      </c>
      <c r="AY1045" s="61" t="s">
        <v>8082</v>
      </c>
      <c r="AZ1045" s="61" t="s">
        <v>8082</v>
      </c>
      <c r="BA1045" s="61" t="s">
        <v>8082</v>
      </c>
      <c r="BB1045" s="67" t="n">
        <v>0</v>
      </c>
      <c r="BE1045" s="61" t="n">
        <v>238566</v>
      </c>
      <c r="BF1045" s="61" t="s">
        <v>891</v>
      </c>
      <c r="BG1045" s="61" t="s">
        <v>4084</v>
      </c>
      <c r="BH1045" s="61" t="s">
        <v>4084</v>
      </c>
      <c r="BI1045" s="61" t="s">
        <v>8082</v>
      </c>
      <c r="BJ1045" s="61" t="s">
        <v>8082</v>
      </c>
      <c r="BK1045" s="61" t="s">
        <v>8082</v>
      </c>
      <c r="BL1045" s="61" t="s">
        <v>8084</v>
      </c>
      <c r="BM1045" s="61" t="s">
        <v>8084</v>
      </c>
      <c r="BN1045" s="70" t="n">
        <v>-989254.38</v>
      </c>
      <c r="BO1045" s="68" t="n">
        <v>-989254.38</v>
      </c>
      <c r="BP1045" s="68" t="n">
        <v>-989254.38</v>
      </c>
      <c r="BQ1045" s="68" t="n">
        <v>-989254.38</v>
      </c>
      <c r="BR1045" s="69" t="n">
        <v>-113187</v>
      </c>
      <c r="BU1045" s="68" t="n">
        <v>113187</v>
      </c>
    </row>
    <row r="1046" customFormat="false" ht="15" hidden="true" customHeight="false" outlineLevel="0" collapsed="false">
      <c r="A1046" s="61" t="s">
        <v>8089</v>
      </c>
      <c r="B1046" s="61" t="s">
        <v>8090</v>
      </c>
      <c r="C1046" s="62" t="n">
        <v>45291</v>
      </c>
      <c r="D1046" s="62" t="n">
        <v>45291</v>
      </c>
      <c r="E1046" s="61" t="s">
        <v>1259</v>
      </c>
      <c r="F1046" s="61" t="s">
        <v>891</v>
      </c>
      <c r="G1046" s="61" t="s">
        <v>8091</v>
      </c>
      <c r="H1046" s="61" t="s">
        <v>8081</v>
      </c>
      <c r="I1046" s="61" t="s">
        <v>8082</v>
      </c>
      <c r="J1046" s="61" t="s">
        <v>1199</v>
      </c>
      <c r="K1046" s="61" t="s">
        <v>4543</v>
      </c>
      <c r="L1046" s="61" t="s">
        <v>4543</v>
      </c>
      <c r="N1046" s="61" t="n">
        <v>169319667</v>
      </c>
      <c r="O1046" s="61" t="s">
        <v>1262</v>
      </c>
      <c r="P1046" s="61" t="s">
        <v>8092</v>
      </c>
      <c r="Q1046" s="61" t="s">
        <v>8093</v>
      </c>
      <c r="R1046" s="61" t="s">
        <v>8084</v>
      </c>
      <c r="S1046" s="61" t="str">
        <f aca="false">IF(J1046="Listed Option",MID(R1046,3,9),MID(Q1046,3,9))</f>
        <v>302301AG1</v>
      </c>
      <c r="T1046" s="61" t="e">
        <f aca="false">VLOOKUP(S1046,'Output v4'!C:C,1,FALSE())</f>
        <v>#N/A</v>
      </c>
      <c r="U1046" s="61" t="s">
        <v>892</v>
      </c>
      <c r="V1046" s="61" t="s">
        <v>8094</v>
      </c>
      <c r="Z1046" s="61" t="s">
        <v>1264</v>
      </c>
      <c r="AA1046" s="61" t="s">
        <v>4126</v>
      </c>
      <c r="AB1046" s="63" t="n">
        <v>1500</v>
      </c>
      <c r="AC1046" s="63" t="n">
        <v>1500000</v>
      </c>
      <c r="AE1046" s="61" t="n">
        <v>1000</v>
      </c>
      <c r="AF1046" s="64" t="n">
        <v>1500000</v>
      </c>
      <c r="AG1046" s="61" t="s">
        <v>689</v>
      </c>
      <c r="AH1046" s="62" t="n">
        <v>45291</v>
      </c>
      <c r="AI1046" s="65" t="n">
        <v>1.0145</v>
      </c>
      <c r="AJ1046" s="61" t="s">
        <v>1266</v>
      </c>
      <c r="AK1046" s="65" t="n">
        <v>1.0145</v>
      </c>
      <c r="AL1046" s="65" t="n">
        <v>8.74</v>
      </c>
      <c r="AM1046" s="66" t="n">
        <v>1521750</v>
      </c>
      <c r="AN1046" s="66" t="n">
        <f aca="false">IF(J1046="Listed Option",AF1046*AL1046,AM1046)</f>
        <v>1521750</v>
      </c>
      <c r="AO1046" s="61" t="s">
        <v>1267</v>
      </c>
      <c r="AT1046" s="62" t="n">
        <v>45289</v>
      </c>
      <c r="AU1046" s="65" t="n">
        <v>1.01723023475</v>
      </c>
      <c r="AV1046" s="61" t="s">
        <v>8088</v>
      </c>
      <c r="AW1046" s="61" t="s">
        <v>4070</v>
      </c>
      <c r="AY1046" s="61" t="s">
        <v>8082</v>
      </c>
      <c r="AZ1046" s="61" t="s">
        <v>8082</v>
      </c>
      <c r="BA1046" s="61" t="s">
        <v>8082</v>
      </c>
      <c r="BB1046" s="67" t="n">
        <v>16</v>
      </c>
      <c r="BE1046" s="61" t="n">
        <v>238566</v>
      </c>
      <c r="BF1046" s="61" t="s">
        <v>891</v>
      </c>
      <c r="BG1046" s="61" t="s">
        <v>4084</v>
      </c>
      <c r="BH1046" s="61" t="s">
        <v>4084</v>
      </c>
      <c r="BI1046" s="61" t="s">
        <v>8082</v>
      </c>
      <c r="BJ1046" s="61" t="s">
        <v>8082</v>
      </c>
      <c r="BL1046" s="61" t="s">
        <v>8084</v>
      </c>
      <c r="BM1046" s="61" t="s">
        <v>8084</v>
      </c>
      <c r="BN1046" s="70" t="n">
        <v>1500000</v>
      </c>
      <c r="BP1046" s="68" t="n">
        <v>1521750</v>
      </c>
      <c r="BQ1046" s="68" t="n">
        <v>1521750</v>
      </c>
      <c r="BR1046" s="69" t="n">
        <v>1500000</v>
      </c>
      <c r="BT1046" s="63" t="n">
        <v>1500</v>
      </c>
      <c r="BU1046" s="68" t="n">
        <v>1500000</v>
      </c>
    </row>
    <row r="1047" customFormat="false" ht="15" hidden="true" customHeight="false" outlineLevel="0" collapsed="false">
      <c r="A1047" s="61" t="s">
        <v>8095</v>
      </c>
      <c r="B1047" s="61" t="s">
        <v>8096</v>
      </c>
      <c r="C1047" s="62" t="n">
        <v>45291</v>
      </c>
      <c r="D1047" s="62" t="n">
        <v>45291</v>
      </c>
      <c r="E1047" s="61" t="s">
        <v>1259</v>
      </c>
      <c r="F1047" s="61" t="s">
        <v>891</v>
      </c>
      <c r="G1047" s="61" t="s">
        <v>8081</v>
      </c>
      <c r="H1047" s="61" t="s">
        <v>8081</v>
      </c>
      <c r="I1047" s="61" t="s">
        <v>8082</v>
      </c>
      <c r="J1047" s="61" t="s">
        <v>1195</v>
      </c>
      <c r="K1047" s="61" t="s">
        <v>1195</v>
      </c>
      <c r="L1047" s="61" t="s">
        <v>1195</v>
      </c>
      <c r="N1047" s="61" t="n">
        <v>1308881</v>
      </c>
      <c r="O1047" s="61" t="s">
        <v>1262</v>
      </c>
      <c r="P1047" s="61" t="s">
        <v>8083</v>
      </c>
      <c r="Q1047" s="61" t="s">
        <v>8084</v>
      </c>
      <c r="R1047" s="61" t="s">
        <v>8084</v>
      </c>
      <c r="S1047" s="61" t="str">
        <f aca="false">IF(J1047="Listed Option",MID(R1047,3,9),MID(Q1047,3,9))</f>
        <v>302301106</v>
      </c>
      <c r="T1047" s="61" t="e">
        <f aca="false">VLOOKUP(S1047,'Output v4'!C:C,1,FALSE())</f>
        <v>#N/A</v>
      </c>
      <c r="U1047" s="61" t="s">
        <v>8085</v>
      </c>
      <c r="V1047" s="61" t="s">
        <v>8086</v>
      </c>
      <c r="W1047" s="61" t="s">
        <v>8087</v>
      </c>
      <c r="Y1047" s="61" t="s">
        <v>8088</v>
      </c>
      <c r="Z1047" s="61" t="s">
        <v>4029</v>
      </c>
      <c r="AA1047" s="61" t="s">
        <v>4117</v>
      </c>
      <c r="AB1047" s="63" t="n">
        <v>-129900</v>
      </c>
      <c r="AC1047" s="63" t="n">
        <v>-129900</v>
      </c>
      <c r="AE1047" s="61" t="n">
        <v>0</v>
      </c>
      <c r="AF1047" s="64" t="n">
        <v>-129900</v>
      </c>
      <c r="AG1047" s="61" t="s">
        <v>1273</v>
      </c>
      <c r="AH1047" s="62" t="n">
        <v>45291</v>
      </c>
      <c r="AI1047" s="65" t="n">
        <v>8.74</v>
      </c>
      <c r="AJ1047" s="61" t="s">
        <v>3614</v>
      </c>
      <c r="AK1047" s="65" t="n">
        <v>8.74</v>
      </c>
      <c r="AL1047" s="65" t="n">
        <v>8.74</v>
      </c>
      <c r="AM1047" s="66" t="n">
        <v>-1135326</v>
      </c>
      <c r="AN1047" s="66" t="n">
        <f aca="false">IF(J1047="Listed Option",AF1047*AL1047,AM1047)</f>
        <v>-1135326</v>
      </c>
      <c r="AO1047" s="61" t="s">
        <v>1267</v>
      </c>
      <c r="AP1047" s="61" t="n">
        <v>1</v>
      </c>
      <c r="AQ1047" s="61" t="n">
        <v>1</v>
      </c>
      <c r="AV1047" s="61" t="s">
        <v>8088</v>
      </c>
      <c r="AW1047" s="61" t="s">
        <v>4070</v>
      </c>
      <c r="AY1047" s="61" t="s">
        <v>8082</v>
      </c>
      <c r="AZ1047" s="61" t="s">
        <v>8082</v>
      </c>
      <c r="BA1047" s="61" t="s">
        <v>8082</v>
      </c>
      <c r="BB1047" s="67" t="n">
        <v>0</v>
      </c>
      <c r="BE1047" s="61" t="n">
        <v>238587</v>
      </c>
      <c r="BF1047" s="61" t="s">
        <v>891</v>
      </c>
      <c r="BG1047" s="61" t="s">
        <v>4084</v>
      </c>
      <c r="BH1047" s="61" t="s">
        <v>4084</v>
      </c>
      <c r="BI1047" s="61" t="s">
        <v>8082</v>
      </c>
      <c r="BJ1047" s="61" t="s">
        <v>8082</v>
      </c>
      <c r="BK1047" s="61" t="s">
        <v>8082</v>
      </c>
      <c r="BL1047" s="61" t="s">
        <v>8084</v>
      </c>
      <c r="BM1047" s="61" t="s">
        <v>8084</v>
      </c>
      <c r="BN1047" s="70" t="n">
        <v>-1135326</v>
      </c>
      <c r="BO1047" s="68" t="n">
        <v>-1135326</v>
      </c>
      <c r="BP1047" s="68" t="n">
        <v>-1135326</v>
      </c>
      <c r="BQ1047" s="68" t="n">
        <v>-1135326</v>
      </c>
      <c r="BR1047" s="69" t="n">
        <v>-129900</v>
      </c>
      <c r="BU1047" s="68" t="n">
        <v>129900</v>
      </c>
    </row>
    <row r="1048" customFormat="false" ht="15" hidden="true" customHeight="false" outlineLevel="0" collapsed="false">
      <c r="A1048" s="61" t="s">
        <v>8097</v>
      </c>
      <c r="B1048" s="61" t="s">
        <v>8098</v>
      </c>
      <c r="C1048" s="62" t="n">
        <v>45291</v>
      </c>
      <c r="D1048" s="62" t="n">
        <v>45291</v>
      </c>
      <c r="E1048" s="61" t="s">
        <v>1259</v>
      </c>
      <c r="F1048" s="61" t="s">
        <v>891</v>
      </c>
      <c r="G1048" s="61" t="s">
        <v>8091</v>
      </c>
      <c r="H1048" s="61" t="s">
        <v>8081</v>
      </c>
      <c r="I1048" s="61" t="s">
        <v>8082</v>
      </c>
      <c r="J1048" s="61" t="s">
        <v>1199</v>
      </c>
      <c r="K1048" s="61" t="s">
        <v>4543</v>
      </c>
      <c r="L1048" s="61" t="s">
        <v>4543</v>
      </c>
      <c r="N1048" s="61" t="n">
        <v>169319667</v>
      </c>
      <c r="O1048" s="61" t="s">
        <v>1262</v>
      </c>
      <c r="P1048" s="61" t="s">
        <v>8092</v>
      </c>
      <c r="Q1048" s="61" t="s">
        <v>8093</v>
      </c>
      <c r="R1048" s="61" t="s">
        <v>8084</v>
      </c>
      <c r="S1048" s="61" t="str">
        <f aca="false">IF(J1048="Listed Option",MID(R1048,3,9),MID(Q1048,3,9))</f>
        <v>302301AG1</v>
      </c>
      <c r="T1048" s="61" t="e">
        <f aca="false">VLOOKUP(S1048,'Output v4'!C:C,1,FALSE())</f>
        <v>#N/A</v>
      </c>
      <c r="U1048" s="61" t="s">
        <v>892</v>
      </c>
      <c r="V1048" s="61" t="s">
        <v>8094</v>
      </c>
      <c r="Z1048" s="61" t="s">
        <v>4029</v>
      </c>
      <c r="AA1048" s="61" t="s">
        <v>4117</v>
      </c>
      <c r="AB1048" s="63" t="n">
        <v>1824</v>
      </c>
      <c r="AC1048" s="63" t="n">
        <v>1824000</v>
      </c>
      <c r="AE1048" s="61" t="n">
        <v>1000</v>
      </c>
      <c r="AF1048" s="64" t="n">
        <v>1824000</v>
      </c>
      <c r="AG1048" s="61" t="s">
        <v>689</v>
      </c>
      <c r="AH1048" s="62" t="n">
        <v>45291</v>
      </c>
      <c r="AI1048" s="65" t="n">
        <v>1.0145</v>
      </c>
      <c r="AJ1048" s="61" t="s">
        <v>1266</v>
      </c>
      <c r="AK1048" s="65" t="n">
        <v>1.0145</v>
      </c>
      <c r="AL1048" s="65" t="n">
        <v>8.74</v>
      </c>
      <c r="AM1048" s="66" t="n">
        <v>1850448</v>
      </c>
      <c r="AN1048" s="66" t="n">
        <f aca="false">IF(J1048="Listed Option",AF1048*AL1048,AM1048)</f>
        <v>1850448</v>
      </c>
      <c r="AO1048" s="61" t="s">
        <v>1267</v>
      </c>
      <c r="AT1048" s="62" t="n">
        <v>45289</v>
      </c>
      <c r="AU1048" s="65" t="n">
        <v>1.01723023475</v>
      </c>
      <c r="AV1048" s="61" t="s">
        <v>8088</v>
      </c>
      <c r="AW1048" s="61" t="s">
        <v>4070</v>
      </c>
      <c r="AY1048" s="61" t="s">
        <v>8082</v>
      </c>
      <c r="AZ1048" s="61" t="s">
        <v>8082</v>
      </c>
      <c r="BA1048" s="61" t="s">
        <v>8082</v>
      </c>
      <c r="BB1048" s="67" t="n">
        <v>16</v>
      </c>
      <c r="BE1048" s="61" t="n">
        <v>238587</v>
      </c>
      <c r="BF1048" s="61" t="s">
        <v>891</v>
      </c>
      <c r="BG1048" s="61" t="s">
        <v>4084</v>
      </c>
      <c r="BH1048" s="61" t="s">
        <v>4084</v>
      </c>
      <c r="BI1048" s="61" t="s">
        <v>8082</v>
      </c>
      <c r="BJ1048" s="61" t="s">
        <v>8082</v>
      </c>
      <c r="BL1048" s="61" t="s">
        <v>8084</v>
      </c>
      <c r="BM1048" s="61" t="s">
        <v>8084</v>
      </c>
      <c r="BN1048" s="70" t="n">
        <v>1824000</v>
      </c>
      <c r="BP1048" s="68" t="n">
        <v>1850448</v>
      </c>
      <c r="BQ1048" s="68" t="n">
        <v>1850448</v>
      </c>
      <c r="BR1048" s="69" t="n">
        <v>1824000</v>
      </c>
      <c r="BT1048" s="63" t="n">
        <v>1824</v>
      </c>
      <c r="BU1048" s="68" t="n">
        <v>1824000</v>
      </c>
    </row>
    <row r="1049" customFormat="false" ht="15" hidden="true" customHeight="false" outlineLevel="0" collapsed="false">
      <c r="A1049" s="61" t="s">
        <v>8099</v>
      </c>
      <c r="B1049" s="61" t="s">
        <v>8100</v>
      </c>
      <c r="C1049" s="62" t="n">
        <v>45291</v>
      </c>
      <c r="D1049" s="62" t="n">
        <v>45291</v>
      </c>
      <c r="E1049" s="61" t="s">
        <v>1259</v>
      </c>
      <c r="F1049" s="61" t="s">
        <v>891</v>
      </c>
      <c r="G1049" s="61" t="s">
        <v>8081</v>
      </c>
      <c r="H1049" s="61" t="s">
        <v>8081</v>
      </c>
      <c r="I1049" s="61" t="s">
        <v>8082</v>
      </c>
      <c r="J1049" s="61" t="s">
        <v>1195</v>
      </c>
      <c r="K1049" s="61" t="s">
        <v>1195</v>
      </c>
      <c r="L1049" s="61" t="s">
        <v>1195</v>
      </c>
      <c r="N1049" s="61" t="n">
        <v>1308881</v>
      </c>
      <c r="O1049" s="61" t="s">
        <v>1262</v>
      </c>
      <c r="P1049" s="61" t="s">
        <v>8083</v>
      </c>
      <c r="Q1049" s="61" t="s">
        <v>8084</v>
      </c>
      <c r="R1049" s="61" t="s">
        <v>8084</v>
      </c>
      <c r="S1049" s="61" t="str">
        <f aca="false">IF(J1049="Listed Option",MID(R1049,3,9),MID(Q1049,3,9))</f>
        <v>302301106</v>
      </c>
      <c r="T1049" s="61" t="e">
        <f aca="false">VLOOKUP(S1049,'Output v4'!C:C,1,FALSE())</f>
        <v>#N/A</v>
      </c>
      <c r="U1049" s="61" t="s">
        <v>8085</v>
      </c>
      <c r="V1049" s="61" t="s">
        <v>8086</v>
      </c>
      <c r="W1049" s="61" t="s">
        <v>8087</v>
      </c>
      <c r="Y1049" s="61" t="s">
        <v>8088</v>
      </c>
      <c r="Z1049" s="61" t="s">
        <v>4074</v>
      </c>
      <c r="AA1049" s="61" t="s">
        <v>4075</v>
      </c>
      <c r="AB1049" s="63" t="n">
        <v>-741381</v>
      </c>
      <c r="AC1049" s="63" t="n">
        <v>-741381</v>
      </c>
      <c r="AE1049" s="61" t="n">
        <v>0</v>
      </c>
      <c r="AF1049" s="64" t="n">
        <v>-741381</v>
      </c>
      <c r="AG1049" s="61" t="s">
        <v>1273</v>
      </c>
      <c r="AH1049" s="62" t="n">
        <v>45291</v>
      </c>
      <c r="AI1049" s="65" t="n">
        <v>8.74</v>
      </c>
      <c r="AJ1049" s="61" t="s">
        <v>3614</v>
      </c>
      <c r="AK1049" s="65" t="n">
        <v>8.74</v>
      </c>
      <c r="AL1049" s="65" t="n">
        <v>8.74</v>
      </c>
      <c r="AM1049" s="66" t="n">
        <v>-6479669.94</v>
      </c>
      <c r="AN1049" s="66" t="n">
        <f aca="false">IF(J1049="Listed Option",AF1049*AL1049,AM1049)</f>
        <v>-6479669.94</v>
      </c>
      <c r="AO1049" s="61" t="s">
        <v>1267</v>
      </c>
      <c r="AP1049" s="61" t="n">
        <v>1</v>
      </c>
      <c r="AQ1049" s="61" t="n">
        <v>1</v>
      </c>
      <c r="AV1049" s="61" t="s">
        <v>8088</v>
      </c>
      <c r="AW1049" s="61" t="s">
        <v>4070</v>
      </c>
      <c r="AY1049" s="61" t="s">
        <v>8082</v>
      </c>
      <c r="AZ1049" s="61" t="s">
        <v>8082</v>
      </c>
      <c r="BA1049" s="61" t="s">
        <v>8082</v>
      </c>
      <c r="BB1049" s="67" t="n">
        <v>0</v>
      </c>
      <c r="BE1049" s="61" t="n">
        <v>241450</v>
      </c>
      <c r="BF1049" s="61" t="s">
        <v>891</v>
      </c>
      <c r="BG1049" s="61" t="s">
        <v>4084</v>
      </c>
      <c r="BH1049" s="61" t="s">
        <v>4084</v>
      </c>
      <c r="BI1049" s="61" t="s">
        <v>8082</v>
      </c>
      <c r="BJ1049" s="61" t="s">
        <v>8082</v>
      </c>
      <c r="BK1049" s="61" t="s">
        <v>8082</v>
      </c>
      <c r="BL1049" s="61" t="s">
        <v>8084</v>
      </c>
      <c r="BM1049" s="61" t="s">
        <v>8084</v>
      </c>
      <c r="BN1049" s="70" t="n">
        <v>-6479669.94</v>
      </c>
      <c r="BO1049" s="68" t="n">
        <v>-6479669.94</v>
      </c>
      <c r="BP1049" s="68" t="n">
        <v>-6479669.94</v>
      </c>
      <c r="BQ1049" s="68" t="n">
        <v>-6479669.94</v>
      </c>
      <c r="BR1049" s="69" t="n">
        <v>-741381</v>
      </c>
      <c r="BU1049" s="68" t="n">
        <v>741381</v>
      </c>
    </row>
    <row r="1050" customFormat="false" ht="15" hidden="true" customHeight="false" outlineLevel="0" collapsed="false">
      <c r="A1050" s="61" t="s">
        <v>8101</v>
      </c>
      <c r="B1050" s="61" t="s">
        <v>8102</v>
      </c>
      <c r="C1050" s="62" t="n">
        <v>45291</v>
      </c>
      <c r="D1050" s="62" t="n">
        <v>45291</v>
      </c>
      <c r="E1050" s="61" t="s">
        <v>1259</v>
      </c>
      <c r="F1050" s="61" t="s">
        <v>891</v>
      </c>
      <c r="G1050" s="61" t="s">
        <v>8091</v>
      </c>
      <c r="H1050" s="61" t="s">
        <v>8081</v>
      </c>
      <c r="I1050" s="61" t="s">
        <v>8082</v>
      </c>
      <c r="J1050" s="61" t="s">
        <v>1199</v>
      </c>
      <c r="K1050" s="61" t="s">
        <v>4543</v>
      </c>
      <c r="L1050" s="61" t="s">
        <v>4543</v>
      </c>
      <c r="N1050" s="61" t="n">
        <v>169319667</v>
      </c>
      <c r="O1050" s="61" t="s">
        <v>1262</v>
      </c>
      <c r="P1050" s="61" t="s">
        <v>8092</v>
      </c>
      <c r="Q1050" s="61" t="s">
        <v>8093</v>
      </c>
      <c r="R1050" s="61" t="s">
        <v>8084</v>
      </c>
      <c r="S1050" s="61" t="str">
        <f aca="false">IF(J1050="Listed Option",MID(R1050,3,9),MID(Q1050,3,9))</f>
        <v>302301AG1</v>
      </c>
      <c r="T1050" s="61" t="e">
        <f aca="false">VLOOKUP(S1050,'Output v4'!C:C,1,FALSE())</f>
        <v>#N/A</v>
      </c>
      <c r="U1050" s="61" t="s">
        <v>892</v>
      </c>
      <c r="V1050" s="61" t="s">
        <v>8094</v>
      </c>
      <c r="Z1050" s="61" t="s">
        <v>4074</v>
      </c>
      <c r="AA1050" s="61" t="s">
        <v>4075</v>
      </c>
      <c r="AB1050" s="63" t="n">
        <v>10500</v>
      </c>
      <c r="AC1050" s="63" t="n">
        <v>10500000</v>
      </c>
      <c r="AE1050" s="61" t="n">
        <v>1000</v>
      </c>
      <c r="AF1050" s="64" t="n">
        <v>10500000</v>
      </c>
      <c r="AG1050" s="61" t="s">
        <v>689</v>
      </c>
      <c r="AH1050" s="62" t="n">
        <v>45291</v>
      </c>
      <c r="AI1050" s="65" t="n">
        <v>1.0145</v>
      </c>
      <c r="AJ1050" s="61" t="s">
        <v>1266</v>
      </c>
      <c r="AK1050" s="65" t="n">
        <v>1.0145</v>
      </c>
      <c r="AL1050" s="65" t="n">
        <v>8.74</v>
      </c>
      <c r="AM1050" s="66" t="n">
        <v>10652250</v>
      </c>
      <c r="AN1050" s="66" t="n">
        <f aca="false">IF(J1050="Listed Option",AF1050*AL1050,AM1050)</f>
        <v>10652250</v>
      </c>
      <c r="AO1050" s="61" t="s">
        <v>1267</v>
      </c>
      <c r="AT1050" s="62" t="n">
        <v>45289</v>
      </c>
      <c r="AU1050" s="65" t="n">
        <v>1.01723023475</v>
      </c>
      <c r="AV1050" s="61" t="s">
        <v>8088</v>
      </c>
      <c r="AW1050" s="61" t="s">
        <v>4070</v>
      </c>
      <c r="AY1050" s="61" t="s">
        <v>8082</v>
      </c>
      <c r="AZ1050" s="61" t="s">
        <v>8082</v>
      </c>
      <c r="BA1050" s="61" t="s">
        <v>8082</v>
      </c>
      <c r="BB1050" s="67" t="n">
        <v>16</v>
      </c>
      <c r="BE1050" s="61" t="n">
        <v>241450</v>
      </c>
      <c r="BF1050" s="61" t="s">
        <v>891</v>
      </c>
      <c r="BG1050" s="61" t="s">
        <v>4084</v>
      </c>
      <c r="BH1050" s="61" t="s">
        <v>4084</v>
      </c>
      <c r="BI1050" s="61" t="s">
        <v>8082</v>
      </c>
      <c r="BJ1050" s="61" t="s">
        <v>8082</v>
      </c>
      <c r="BL1050" s="61" t="s">
        <v>8084</v>
      </c>
      <c r="BM1050" s="61" t="s">
        <v>8084</v>
      </c>
      <c r="BN1050" s="70" t="n">
        <v>10500000</v>
      </c>
      <c r="BP1050" s="68" t="n">
        <v>10652250</v>
      </c>
      <c r="BQ1050" s="68" t="n">
        <v>10652250</v>
      </c>
      <c r="BR1050" s="69" t="n">
        <v>10500000</v>
      </c>
      <c r="BT1050" s="63" t="n">
        <v>10500</v>
      </c>
      <c r="BU1050" s="68" t="n">
        <v>10500000</v>
      </c>
    </row>
    <row r="1051" customFormat="false" ht="15" hidden="true" customHeight="false" outlineLevel="0" collapsed="false">
      <c r="A1051" s="61" t="s">
        <v>8103</v>
      </c>
      <c r="B1051" s="61" t="s">
        <v>8104</v>
      </c>
      <c r="C1051" s="62" t="n">
        <v>45291</v>
      </c>
      <c r="D1051" s="62" t="n">
        <v>45291</v>
      </c>
      <c r="E1051" s="61" t="s">
        <v>1259</v>
      </c>
      <c r="F1051" s="61" t="s">
        <v>8105</v>
      </c>
      <c r="G1051" s="61" t="s">
        <v>8106</v>
      </c>
      <c r="H1051" s="61" t="s">
        <v>8106</v>
      </c>
      <c r="I1051" s="61" t="s">
        <v>8107</v>
      </c>
      <c r="J1051" s="61" t="s">
        <v>1195</v>
      </c>
      <c r="K1051" s="61" t="s">
        <v>1195</v>
      </c>
      <c r="L1051" s="61" t="s">
        <v>1195</v>
      </c>
      <c r="N1051" s="61" t="n">
        <v>31590</v>
      </c>
      <c r="O1051" s="61" t="s">
        <v>1262</v>
      </c>
      <c r="P1051" s="61" t="s">
        <v>8108</v>
      </c>
      <c r="Q1051" s="61" t="s">
        <v>8109</v>
      </c>
      <c r="R1051" s="61" t="s">
        <v>8109</v>
      </c>
      <c r="S1051" s="61" t="str">
        <f aca="false">IF(J1051="Listed Option",MID(R1051,3,9),MID(Q1051,3,9))</f>
        <v>277432100</v>
      </c>
      <c r="T1051" s="61" t="e">
        <f aca="false">VLOOKUP(S1051,'Output v4'!C:C,1,FALSE())</f>
        <v>#N/A</v>
      </c>
      <c r="U1051" s="61" t="s">
        <v>8110</v>
      </c>
      <c r="V1051" s="61" t="s">
        <v>8111</v>
      </c>
      <c r="W1051" s="61" t="s">
        <v>8107</v>
      </c>
      <c r="Y1051" s="61" t="s">
        <v>8112</v>
      </c>
      <c r="Z1051" s="61" t="s">
        <v>1304</v>
      </c>
      <c r="AA1051" s="61" t="s">
        <v>1305</v>
      </c>
      <c r="AB1051" s="63" t="n">
        <v>-48254</v>
      </c>
      <c r="AC1051" s="63" t="n">
        <v>-48254</v>
      </c>
      <c r="AE1051" s="61" t="n">
        <v>0</v>
      </c>
      <c r="AF1051" s="64" t="n">
        <v>-48254</v>
      </c>
      <c r="AG1051" s="61" t="s">
        <v>1273</v>
      </c>
      <c r="AH1051" s="62" t="n">
        <v>45291</v>
      </c>
      <c r="AI1051" s="65" t="n">
        <v>89.82</v>
      </c>
      <c r="AJ1051" s="61" t="s">
        <v>3614</v>
      </c>
      <c r="AK1051" s="65" t="n">
        <v>89.82</v>
      </c>
      <c r="AL1051" s="65" t="n">
        <v>89.82</v>
      </c>
      <c r="AM1051" s="66" t="n">
        <v>-4334174.28</v>
      </c>
      <c r="AN1051" s="66" t="n">
        <f aca="false">IF(J1051="Listed Option",AF1051*AL1051,AM1051)</f>
        <v>-4334174.28</v>
      </c>
      <c r="AO1051" s="61" t="s">
        <v>1267</v>
      </c>
      <c r="AP1051" s="61" t="n">
        <v>1</v>
      </c>
      <c r="AQ1051" s="61" t="n">
        <v>1</v>
      </c>
      <c r="AV1051" s="61" t="s">
        <v>8112</v>
      </c>
      <c r="AW1051" s="61" t="s">
        <v>4070</v>
      </c>
      <c r="AY1051" s="61" t="s">
        <v>8107</v>
      </c>
      <c r="AZ1051" s="61" t="s">
        <v>8107</v>
      </c>
      <c r="BA1051" s="61" t="s">
        <v>8107</v>
      </c>
      <c r="BB1051" s="67" t="n">
        <v>0</v>
      </c>
      <c r="BE1051" s="61" t="n">
        <v>238575</v>
      </c>
      <c r="BF1051" s="61" t="s">
        <v>8105</v>
      </c>
      <c r="BG1051" s="61" t="s">
        <v>4084</v>
      </c>
      <c r="BH1051" s="61" t="s">
        <v>4084</v>
      </c>
      <c r="BI1051" s="61" t="s">
        <v>8107</v>
      </c>
      <c r="BJ1051" s="61" t="s">
        <v>8107</v>
      </c>
      <c r="BK1051" s="61" t="s">
        <v>8107</v>
      </c>
      <c r="BL1051" s="61" t="s">
        <v>8109</v>
      </c>
      <c r="BM1051" s="61" t="s">
        <v>8109</v>
      </c>
      <c r="BN1051" s="70" t="n">
        <v>-4334174.28</v>
      </c>
      <c r="BO1051" s="68" t="n">
        <v>-4334174.28</v>
      </c>
      <c r="BP1051" s="68" t="n">
        <v>-4334174.28</v>
      </c>
      <c r="BQ1051" s="68" t="n">
        <v>-4334174.28</v>
      </c>
      <c r="BR1051" s="69" t="n">
        <v>-48254</v>
      </c>
      <c r="BU1051" s="68" t="n">
        <v>48254</v>
      </c>
    </row>
    <row r="1052" customFormat="false" ht="15" hidden="true" customHeight="false" outlineLevel="0" collapsed="false">
      <c r="A1052" s="61" t="s">
        <v>8113</v>
      </c>
      <c r="B1052" s="61" t="s">
        <v>8114</v>
      </c>
      <c r="C1052" s="62" t="n">
        <v>45291</v>
      </c>
      <c r="D1052" s="62" t="n">
        <v>45291</v>
      </c>
      <c r="E1052" s="61" t="s">
        <v>1259</v>
      </c>
      <c r="F1052" s="61" t="s">
        <v>858</v>
      </c>
      <c r="G1052" s="61" t="s">
        <v>8115</v>
      </c>
      <c r="H1052" s="61" t="s">
        <v>8115</v>
      </c>
      <c r="I1052" s="61" t="s">
        <v>8116</v>
      </c>
      <c r="J1052" s="61" t="s">
        <v>1195</v>
      </c>
      <c r="K1052" s="61" t="s">
        <v>1195</v>
      </c>
      <c r="L1052" s="61" t="s">
        <v>1195</v>
      </c>
      <c r="N1052" s="61" t="n">
        <v>44677</v>
      </c>
      <c r="O1052" s="61" t="s">
        <v>1262</v>
      </c>
      <c r="P1052" s="61" t="s">
        <v>8117</v>
      </c>
      <c r="Q1052" s="61" t="s">
        <v>8118</v>
      </c>
      <c r="R1052" s="61" t="s">
        <v>8118</v>
      </c>
      <c r="S1052" s="61" t="str">
        <f aca="false">IF(J1052="Listed Option",MID(R1052,3,9),MID(Q1052,3,9))</f>
        <v>00B8KQN82</v>
      </c>
      <c r="T1052" s="61" t="e">
        <f aca="false">VLOOKUP(S1052,'Output v4'!C:C,1,FALSE())</f>
        <v>#N/A</v>
      </c>
      <c r="V1052" s="61" t="s">
        <v>8119</v>
      </c>
      <c r="W1052" s="61" t="s">
        <v>8116</v>
      </c>
      <c r="Y1052" s="61" t="s">
        <v>8120</v>
      </c>
      <c r="Z1052" s="61" t="s">
        <v>1304</v>
      </c>
      <c r="AA1052" s="61" t="s">
        <v>1305</v>
      </c>
      <c r="AB1052" s="63" t="n">
        <v>-763</v>
      </c>
      <c r="AC1052" s="63" t="n">
        <v>-763</v>
      </c>
      <c r="AE1052" s="61" t="n">
        <v>0</v>
      </c>
      <c r="AF1052" s="64" t="n">
        <v>-763</v>
      </c>
      <c r="AG1052" s="61" t="s">
        <v>1273</v>
      </c>
      <c r="AH1052" s="62" t="n">
        <v>45291</v>
      </c>
      <c r="AI1052" s="65" t="n">
        <v>240.82</v>
      </c>
      <c r="AJ1052" s="61" t="s">
        <v>3614</v>
      </c>
      <c r="AK1052" s="65" t="n">
        <v>240.82</v>
      </c>
      <c r="AL1052" s="65" t="n">
        <v>240.82</v>
      </c>
      <c r="AM1052" s="66" t="n">
        <v>-183745.66</v>
      </c>
      <c r="AN1052" s="66" t="n">
        <f aca="false">IF(J1052="Listed Option",AF1052*AL1052,AM1052)</f>
        <v>-183745.66</v>
      </c>
      <c r="AO1052" s="61" t="s">
        <v>1267</v>
      </c>
      <c r="AP1052" s="61" t="n">
        <v>1</v>
      </c>
      <c r="AQ1052" s="61" t="n">
        <v>1</v>
      </c>
      <c r="AV1052" s="61" t="s">
        <v>8120</v>
      </c>
      <c r="AW1052" s="61" t="s">
        <v>4070</v>
      </c>
      <c r="AY1052" s="61" t="s">
        <v>8116</v>
      </c>
      <c r="AZ1052" s="61" t="s">
        <v>8116</v>
      </c>
      <c r="BA1052" s="61" t="s">
        <v>8116</v>
      </c>
      <c r="BB1052" s="67" t="n">
        <v>0</v>
      </c>
      <c r="BE1052" s="61" t="n">
        <v>238575</v>
      </c>
      <c r="BF1052" s="61" t="s">
        <v>858</v>
      </c>
      <c r="BG1052" s="61" t="s">
        <v>4404</v>
      </c>
      <c r="BH1052" s="61" t="s">
        <v>4404</v>
      </c>
      <c r="BI1052" s="61" t="s">
        <v>8116</v>
      </c>
      <c r="BJ1052" s="61" t="s">
        <v>8116</v>
      </c>
      <c r="BK1052" s="61" t="s">
        <v>8116</v>
      </c>
      <c r="BL1052" s="61" t="s">
        <v>8118</v>
      </c>
      <c r="BM1052" s="61" t="s">
        <v>8118</v>
      </c>
      <c r="BN1052" s="70" t="n">
        <v>-183745.66</v>
      </c>
      <c r="BO1052" s="68" t="n">
        <v>-183745.66</v>
      </c>
      <c r="BP1052" s="68" t="n">
        <v>-183745.66</v>
      </c>
      <c r="BQ1052" s="68" t="n">
        <v>-183745.66</v>
      </c>
      <c r="BR1052" s="69" t="n">
        <v>-763</v>
      </c>
      <c r="BU1052" s="68" t="n">
        <v>763</v>
      </c>
    </row>
    <row r="1053" customFormat="false" ht="15" hidden="true" customHeight="false" outlineLevel="0" collapsed="false">
      <c r="A1053" s="61" t="s">
        <v>8121</v>
      </c>
      <c r="B1053" s="61" t="s">
        <v>8122</v>
      </c>
      <c r="C1053" s="62" t="n">
        <v>45291</v>
      </c>
      <c r="D1053" s="62" t="n">
        <v>45291</v>
      </c>
      <c r="E1053" s="61" t="s">
        <v>1259</v>
      </c>
      <c r="F1053" s="61" t="s">
        <v>858</v>
      </c>
      <c r="G1053" s="61" t="s">
        <v>8123</v>
      </c>
      <c r="H1053" s="61" t="s">
        <v>8115</v>
      </c>
      <c r="I1053" s="61" t="s">
        <v>8116</v>
      </c>
      <c r="J1053" s="61" t="s">
        <v>1196</v>
      </c>
      <c r="K1053" s="61" t="s">
        <v>4088</v>
      </c>
      <c r="L1053" s="61" t="s">
        <v>4089</v>
      </c>
      <c r="M1053" s="61" t="s">
        <v>1197</v>
      </c>
      <c r="N1053" s="61" t="n">
        <v>183413116</v>
      </c>
      <c r="O1053" s="61" t="s">
        <v>1262</v>
      </c>
      <c r="P1053" s="61" t="s">
        <v>8124</v>
      </c>
      <c r="R1053" s="61" t="s">
        <v>8118</v>
      </c>
      <c r="S1053" s="61" t="str">
        <f aca="false">IF(J1053="Listed Option",MID(R1053,3,9),MID(Q1053,3,9))</f>
        <v>00B8KQN82</v>
      </c>
      <c r="T1053" s="61" t="e">
        <f aca="false">VLOOKUP(S1053,'Output v4'!C:C,1,FALSE())</f>
        <v>#N/A</v>
      </c>
      <c r="W1053" s="61" t="s">
        <v>8125</v>
      </c>
      <c r="X1053" s="61" t="s">
        <v>8126</v>
      </c>
      <c r="Y1053" s="61" t="s">
        <v>8127</v>
      </c>
      <c r="Z1053" s="61" t="s">
        <v>1304</v>
      </c>
      <c r="AA1053" s="61" t="s">
        <v>1305</v>
      </c>
      <c r="AB1053" s="63" t="n">
        <v>125</v>
      </c>
      <c r="AC1053" s="63" t="n">
        <v>125</v>
      </c>
      <c r="AD1053" s="61" t="n">
        <v>100</v>
      </c>
      <c r="AE1053" s="61" t="n">
        <v>0</v>
      </c>
      <c r="AF1053" s="64" t="n">
        <v>12500</v>
      </c>
      <c r="AG1053" s="61" t="s">
        <v>689</v>
      </c>
      <c r="AH1053" s="62" t="n">
        <v>45291</v>
      </c>
      <c r="AI1053" s="65" t="n">
        <v>4.4</v>
      </c>
      <c r="AJ1053" s="61" t="s">
        <v>1266</v>
      </c>
      <c r="AK1053" s="65" t="n">
        <v>4.4</v>
      </c>
      <c r="AL1053" s="65" t="n">
        <v>240.82</v>
      </c>
      <c r="AM1053" s="66" t="n">
        <v>55000</v>
      </c>
      <c r="AN1053" s="66" t="n">
        <f aca="false">IF(J1053="Listed Option",AF1053*AL1053,AM1053)</f>
        <v>3010250</v>
      </c>
      <c r="AO1053" s="61" t="s">
        <v>1267</v>
      </c>
      <c r="AP1053" s="61" t="n">
        <v>100</v>
      </c>
      <c r="AQ1053" s="61" t="n">
        <v>100</v>
      </c>
      <c r="AV1053" s="61" t="s">
        <v>8120</v>
      </c>
      <c r="AW1053" s="61" t="s">
        <v>4070</v>
      </c>
      <c r="AY1053" s="61" t="s">
        <v>8116</v>
      </c>
      <c r="AZ1053" s="61" t="s">
        <v>8116</v>
      </c>
      <c r="BA1053" s="61" t="s">
        <v>8116</v>
      </c>
      <c r="BB1053" s="67" t="n">
        <v>0</v>
      </c>
      <c r="BE1053" s="61" t="n">
        <v>238575</v>
      </c>
      <c r="BG1053" s="61" t="s">
        <v>4404</v>
      </c>
      <c r="BJ1053" s="61" t="s">
        <v>8116</v>
      </c>
      <c r="BL1053" s="61" t="s">
        <v>8118</v>
      </c>
      <c r="BM1053" s="61" t="s">
        <v>8118</v>
      </c>
      <c r="BN1053" s="70" t="n">
        <v>-3010250</v>
      </c>
      <c r="BO1053" s="68" t="n">
        <v>3010250</v>
      </c>
      <c r="BP1053" s="68" t="n">
        <v>550</v>
      </c>
      <c r="BQ1053" s="68" t="n">
        <v>550</v>
      </c>
      <c r="BR1053" s="69" t="n">
        <v>125</v>
      </c>
      <c r="BS1053" s="63" t="n">
        <v>125</v>
      </c>
      <c r="BU1053" s="68" t="n">
        <v>125</v>
      </c>
    </row>
    <row r="1054" customFormat="false" ht="15" hidden="true" customHeight="false" outlineLevel="0" collapsed="false">
      <c r="A1054" s="61" t="s">
        <v>8128</v>
      </c>
      <c r="B1054" s="61" t="s">
        <v>8129</v>
      </c>
      <c r="C1054" s="62" t="n">
        <v>45291</v>
      </c>
      <c r="D1054" s="62" t="n">
        <v>45291</v>
      </c>
      <c r="E1054" s="61" t="s">
        <v>1259</v>
      </c>
      <c r="F1054" s="61" t="s">
        <v>858</v>
      </c>
      <c r="G1054" s="61" t="s">
        <v>8130</v>
      </c>
      <c r="H1054" s="61" t="s">
        <v>8115</v>
      </c>
      <c r="I1054" s="61" t="s">
        <v>8116</v>
      </c>
      <c r="J1054" s="61" t="s">
        <v>1196</v>
      </c>
      <c r="K1054" s="61" t="s">
        <v>4088</v>
      </c>
      <c r="L1054" s="61" t="s">
        <v>4277</v>
      </c>
      <c r="M1054" s="61" t="s">
        <v>1198</v>
      </c>
      <c r="N1054" s="61" t="n">
        <v>183413152</v>
      </c>
      <c r="O1054" s="61" t="s">
        <v>1262</v>
      </c>
      <c r="P1054" s="61" t="s">
        <v>8131</v>
      </c>
      <c r="R1054" s="61" t="s">
        <v>8118</v>
      </c>
      <c r="S1054" s="61" t="str">
        <f aca="false">IF(J1054="Listed Option",MID(R1054,3,9),MID(Q1054,3,9))</f>
        <v>00B8KQN82</v>
      </c>
      <c r="T1054" s="61" t="e">
        <f aca="false">VLOOKUP(S1054,'Output v4'!C:C,1,FALSE())</f>
        <v>#N/A</v>
      </c>
      <c r="W1054" s="61" t="s">
        <v>8132</v>
      </c>
      <c r="X1054" s="61" t="s">
        <v>8133</v>
      </c>
      <c r="Y1054" s="61" t="s">
        <v>8134</v>
      </c>
      <c r="Z1054" s="61" t="s">
        <v>1304</v>
      </c>
      <c r="AA1054" s="61" t="s">
        <v>1305</v>
      </c>
      <c r="AB1054" s="63" t="n">
        <v>80</v>
      </c>
      <c r="AC1054" s="63" t="n">
        <v>80</v>
      </c>
      <c r="AD1054" s="61" t="n">
        <v>100</v>
      </c>
      <c r="AE1054" s="61" t="n">
        <v>0</v>
      </c>
      <c r="AF1054" s="64" t="n">
        <v>8000</v>
      </c>
      <c r="AG1054" s="61" t="s">
        <v>689</v>
      </c>
      <c r="AH1054" s="62" t="n">
        <v>45291</v>
      </c>
      <c r="AI1054" s="65" t="n">
        <v>5.65</v>
      </c>
      <c r="AJ1054" s="61" t="s">
        <v>1266</v>
      </c>
      <c r="AK1054" s="65" t="n">
        <v>5.65</v>
      </c>
      <c r="AL1054" s="65" t="n">
        <v>240.82</v>
      </c>
      <c r="AM1054" s="66" t="n">
        <v>45200</v>
      </c>
      <c r="AN1054" s="66" t="n">
        <f aca="false">IF(J1054="Listed Option",AF1054*AL1054,AM1054)</f>
        <v>1926560</v>
      </c>
      <c r="AO1054" s="61" t="s">
        <v>1267</v>
      </c>
      <c r="AP1054" s="61" t="n">
        <v>100</v>
      </c>
      <c r="AQ1054" s="61" t="n">
        <v>100</v>
      </c>
      <c r="AV1054" s="61" t="s">
        <v>8120</v>
      </c>
      <c r="AW1054" s="61" t="s">
        <v>4070</v>
      </c>
      <c r="AY1054" s="61" t="s">
        <v>8116</v>
      </c>
      <c r="AZ1054" s="61" t="s">
        <v>8116</v>
      </c>
      <c r="BA1054" s="61" t="s">
        <v>8116</v>
      </c>
      <c r="BB1054" s="67" t="n">
        <v>0</v>
      </c>
      <c r="BE1054" s="61" t="n">
        <v>238575</v>
      </c>
      <c r="BG1054" s="61" t="s">
        <v>4404</v>
      </c>
      <c r="BJ1054" s="61" t="s">
        <v>8116</v>
      </c>
      <c r="BL1054" s="61" t="s">
        <v>8118</v>
      </c>
      <c r="BM1054" s="61" t="s">
        <v>8118</v>
      </c>
      <c r="BN1054" s="70" t="n">
        <v>1926560</v>
      </c>
      <c r="BO1054" s="68" t="n">
        <v>1926560</v>
      </c>
      <c r="BP1054" s="68" t="n">
        <v>452</v>
      </c>
      <c r="BQ1054" s="68" t="n">
        <v>452</v>
      </c>
      <c r="BR1054" s="69" t="n">
        <v>80</v>
      </c>
      <c r="BS1054" s="63" t="n">
        <v>80</v>
      </c>
      <c r="BU1054" s="68" t="n">
        <v>80</v>
      </c>
    </row>
    <row r="1055" customFormat="false" ht="15" hidden="true" customHeight="false" outlineLevel="0" collapsed="false">
      <c r="A1055" s="61" t="s">
        <v>8135</v>
      </c>
      <c r="B1055" s="61" t="s">
        <v>8136</v>
      </c>
      <c r="C1055" s="62" t="n">
        <v>45291</v>
      </c>
      <c r="D1055" s="62" t="n">
        <v>45291</v>
      </c>
      <c r="E1055" s="61" t="s">
        <v>1259</v>
      </c>
      <c r="F1055" s="61" t="s">
        <v>858</v>
      </c>
      <c r="G1055" s="61" t="s">
        <v>8137</v>
      </c>
      <c r="H1055" s="61" t="s">
        <v>8115</v>
      </c>
      <c r="I1055" s="61" t="s">
        <v>8116</v>
      </c>
      <c r="J1055" s="61" t="s">
        <v>1196</v>
      </c>
      <c r="K1055" s="61" t="s">
        <v>4088</v>
      </c>
      <c r="L1055" s="61" t="s">
        <v>4277</v>
      </c>
      <c r="M1055" s="61" t="s">
        <v>1198</v>
      </c>
      <c r="N1055" s="61" t="n">
        <v>183413168</v>
      </c>
      <c r="O1055" s="61" t="s">
        <v>1262</v>
      </c>
      <c r="P1055" s="61" t="s">
        <v>8138</v>
      </c>
      <c r="R1055" s="61" t="s">
        <v>8118</v>
      </c>
      <c r="S1055" s="61" t="str">
        <f aca="false">IF(J1055="Listed Option",MID(R1055,3,9),MID(Q1055,3,9))</f>
        <v>00B8KQN82</v>
      </c>
      <c r="T1055" s="61" t="e">
        <f aca="false">VLOOKUP(S1055,'Output v4'!C:C,1,FALSE())</f>
        <v>#N/A</v>
      </c>
      <c r="W1055" s="61" t="s">
        <v>8139</v>
      </c>
      <c r="X1055" s="61" t="s">
        <v>8140</v>
      </c>
      <c r="Y1055" s="61" t="s">
        <v>8141</v>
      </c>
      <c r="Z1055" s="61" t="s">
        <v>1304</v>
      </c>
      <c r="AA1055" s="61" t="s">
        <v>1305</v>
      </c>
      <c r="AB1055" s="63" t="n">
        <v>45</v>
      </c>
      <c r="AC1055" s="63" t="n">
        <v>45</v>
      </c>
      <c r="AD1055" s="61" t="n">
        <v>100</v>
      </c>
      <c r="AE1055" s="61" t="n">
        <v>0</v>
      </c>
      <c r="AF1055" s="64" t="n">
        <v>4500</v>
      </c>
      <c r="AG1055" s="61" t="s">
        <v>689</v>
      </c>
      <c r="AH1055" s="62" t="n">
        <v>45291</v>
      </c>
      <c r="AI1055" s="65" t="n">
        <v>3.25</v>
      </c>
      <c r="AJ1055" s="61" t="s">
        <v>1266</v>
      </c>
      <c r="AK1055" s="65" t="n">
        <v>3.25</v>
      </c>
      <c r="AL1055" s="65" t="n">
        <v>240.82</v>
      </c>
      <c r="AM1055" s="66" t="n">
        <v>14625</v>
      </c>
      <c r="AN1055" s="66" t="n">
        <f aca="false">IF(J1055="Listed Option",AF1055*AL1055,AM1055)</f>
        <v>1083690</v>
      </c>
      <c r="AO1055" s="61" t="s">
        <v>1267</v>
      </c>
      <c r="AP1055" s="61" t="n">
        <v>100</v>
      </c>
      <c r="AQ1055" s="61" t="n">
        <v>100</v>
      </c>
      <c r="AV1055" s="61" t="s">
        <v>8120</v>
      </c>
      <c r="AW1055" s="61" t="s">
        <v>4070</v>
      </c>
      <c r="AY1055" s="61" t="s">
        <v>8116</v>
      </c>
      <c r="AZ1055" s="61" t="s">
        <v>8116</v>
      </c>
      <c r="BA1055" s="61" t="s">
        <v>8116</v>
      </c>
      <c r="BB1055" s="67" t="n">
        <v>0</v>
      </c>
      <c r="BE1055" s="61" t="n">
        <v>238575</v>
      </c>
      <c r="BG1055" s="61" t="s">
        <v>4404</v>
      </c>
      <c r="BJ1055" s="61" t="s">
        <v>8116</v>
      </c>
      <c r="BL1055" s="61" t="s">
        <v>8118</v>
      </c>
      <c r="BM1055" s="61" t="s">
        <v>8118</v>
      </c>
      <c r="BN1055" s="70" t="n">
        <v>1083690</v>
      </c>
      <c r="BO1055" s="68" t="n">
        <v>1083690</v>
      </c>
      <c r="BP1055" s="68" t="n">
        <v>146.25</v>
      </c>
      <c r="BQ1055" s="68" t="n">
        <v>146.25</v>
      </c>
      <c r="BR1055" s="69" t="n">
        <v>45</v>
      </c>
      <c r="BS1055" s="63" t="n">
        <v>45</v>
      </c>
      <c r="BU1055" s="68" t="n">
        <v>45</v>
      </c>
    </row>
    <row r="1056" customFormat="false" ht="15" hidden="true" customHeight="false" outlineLevel="0" collapsed="false">
      <c r="A1056" s="61" t="s">
        <v>8142</v>
      </c>
      <c r="B1056" s="61" t="s">
        <v>8143</v>
      </c>
      <c r="C1056" s="62" t="n">
        <v>45291</v>
      </c>
      <c r="D1056" s="62" t="n">
        <v>45291</v>
      </c>
      <c r="E1056" s="61" t="s">
        <v>1259</v>
      </c>
      <c r="F1056" s="61" t="s">
        <v>861</v>
      </c>
      <c r="G1056" s="61" t="s">
        <v>8144</v>
      </c>
      <c r="H1056" s="61" t="s">
        <v>8145</v>
      </c>
      <c r="I1056" s="61" t="s">
        <v>8146</v>
      </c>
      <c r="J1056" s="61" t="s">
        <v>1199</v>
      </c>
      <c r="K1056" s="61" t="s">
        <v>4543</v>
      </c>
      <c r="L1056" s="61" t="s">
        <v>4543</v>
      </c>
      <c r="N1056" s="61" t="n">
        <v>138262483</v>
      </c>
      <c r="O1056" s="61" t="s">
        <v>1262</v>
      </c>
      <c r="P1056" s="61" t="s">
        <v>8147</v>
      </c>
      <c r="Q1056" s="61" t="s">
        <v>8148</v>
      </c>
      <c r="R1056" s="61" t="s">
        <v>8149</v>
      </c>
      <c r="S1056" s="61" t="str">
        <f aca="false">IF(J1056="Listed Option",MID(R1056,3,9),MID(Q1056,3,9))</f>
        <v>25470MAF6</v>
      </c>
      <c r="T1056" s="61" t="str">
        <f aca="false">VLOOKUP(S1056,'Output v4'!C:C,1,FALSE())</f>
        <v>25470MAF6</v>
      </c>
      <c r="U1056" s="61" t="s">
        <v>118</v>
      </c>
      <c r="V1056" s="61" t="s">
        <v>8150</v>
      </c>
      <c r="Z1056" s="61" t="s">
        <v>4074</v>
      </c>
      <c r="AA1056" s="61" t="s">
        <v>4075</v>
      </c>
      <c r="AB1056" s="63" t="n">
        <v>3000</v>
      </c>
      <c r="AC1056" s="63" t="n">
        <v>3000000</v>
      </c>
      <c r="AE1056" s="61" t="n">
        <v>1000</v>
      </c>
      <c r="AF1056" s="64" t="n">
        <v>3000000</v>
      </c>
      <c r="AG1056" s="61" t="s">
        <v>689</v>
      </c>
      <c r="AH1056" s="62" t="n">
        <v>45291</v>
      </c>
      <c r="AI1056" s="65" t="n">
        <v>0.625</v>
      </c>
      <c r="AJ1056" s="61" t="s">
        <v>1266</v>
      </c>
      <c r="AK1056" s="65" t="n">
        <v>0.625</v>
      </c>
      <c r="AL1056" s="65" t="n">
        <v>16.57</v>
      </c>
      <c r="AM1056" s="66" t="n">
        <v>1875000</v>
      </c>
      <c r="AN1056" s="66" t="n">
        <f aca="false">IF(J1056="Listed Option",AF1056*AL1056,AM1056)</f>
        <v>1875000</v>
      </c>
      <c r="AO1056" s="61" t="s">
        <v>1267</v>
      </c>
      <c r="AT1056" s="62" t="n">
        <v>45289</v>
      </c>
      <c r="AU1056" s="65" t="n">
        <v>0.625208333333333</v>
      </c>
      <c r="AV1056" s="61" t="s">
        <v>8151</v>
      </c>
      <c r="AW1056" s="61" t="s">
        <v>3625</v>
      </c>
      <c r="AY1056" s="61" t="s">
        <v>8152</v>
      </c>
      <c r="AZ1056" s="61" t="s">
        <v>8152</v>
      </c>
      <c r="BA1056" s="61" t="s">
        <v>8152</v>
      </c>
      <c r="BB1056" s="67" t="n">
        <v>0</v>
      </c>
      <c r="BE1056" s="61" t="n">
        <v>241450</v>
      </c>
      <c r="BF1056" s="61" t="s">
        <v>8153</v>
      </c>
      <c r="BG1056" s="61" t="s">
        <v>4084</v>
      </c>
      <c r="BH1056" s="61" t="s">
        <v>4084</v>
      </c>
      <c r="BI1056" s="61" t="s">
        <v>7998</v>
      </c>
      <c r="BJ1056" s="61" t="s">
        <v>8152</v>
      </c>
      <c r="BL1056" s="61" t="s">
        <v>8149</v>
      </c>
      <c r="BM1056" s="61" t="s">
        <v>8149</v>
      </c>
      <c r="BN1056" s="70" t="n">
        <v>3000000</v>
      </c>
      <c r="BP1056" s="68" t="n">
        <v>1875000</v>
      </c>
      <c r="BQ1056" s="68" t="n">
        <v>1875000</v>
      </c>
      <c r="BR1056" s="69" t="n">
        <v>3000000</v>
      </c>
      <c r="BT1056" s="63" t="n">
        <v>3000</v>
      </c>
      <c r="BU1056" s="68" t="n">
        <v>3000000</v>
      </c>
    </row>
    <row r="1057" customFormat="false" ht="15" hidden="true" customHeight="false" outlineLevel="0" collapsed="false">
      <c r="A1057" s="61" t="s">
        <v>8154</v>
      </c>
      <c r="B1057" s="61" t="s">
        <v>8155</v>
      </c>
      <c r="C1057" s="62" t="n">
        <v>45291</v>
      </c>
      <c r="D1057" s="62" t="n">
        <v>45291</v>
      </c>
      <c r="E1057" s="61" t="s">
        <v>1259</v>
      </c>
      <c r="F1057" s="61" t="s">
        <v>862</v>
      </c>
      <c r="G1057" s="61" t="s">
        <v>8156</v>
      </c>
      <c r="H1057" s="61" t="s">
        <v>8156</v>
      </c>
      <c r="I1057" s="61" t="s">
        <v>8157</v>
      </c>
      <c r="J1057" s="61" t="s">
        <v>1195</v>
      </c>
      <c r="K1057" s="61" t="s">
        <v>1195</v>
      </c>
      <c r="L1057" s="61" t="s">
        <v>1195</v>
      </c>
      <c r="N1057" s="61" t="n">
        <v>43313</v>
      </c>
      <c r="O1057" s="61" t="s">
        <v>1262</v>
      </c>
      <c r="P1057" s="61" t="s">
        <v>8158</v>
      </c>
      <c r="Q1057" s="61" t="s">
        <v>8159</v>
      </c>
      <c r="R1057" s="61" t="s">
        <v>8159</v>
      </c>
      <c r="S1057" s="61" t="str">
        <f aca="false">IF(J1057="Listed Option",MID(R1057,3,9),MID(Q1057,3,9))</f>
        <v>036752103</v>
      </c>
      <c r="T1057" s="61" t="e">
        <f aca="false">VLOOKUP(S1057,'Output v4'!C:C,1,FALSE())</f>
        <v>#N/A</v>
      </c>
      <c r="U1057" s="61" t="s">
        <v>863</v>
      </c>
      <c r="V1057" s="61" t="s">
        <v>8160</v>
      </c>
      <c r="W1057" s="61" t="s">
        <v>8157</v>
      </c>
      <c r="Y1057" s="61" t="s">
        <v>8161</v>
      </c>
      <c r="Z1057" s="61" t="s">
        <v>1304</v>
      </c>
      <c r="AA1057" s="61" t="s">
        <v>1305</v>
      </c>
      <c r="AB1057" s="63" t="n">
        <v>10</v>
      </c>
      <c r="AC1057" s="63" t="n">
        <v>10</v>
      </c>
      <c r="AE1057" s="61" t="n">
        <v>0</v>
      </c>
      <c r="AF1057" s="64" t="n">
        <v>10</v>
      </c>
      <c r="AG1057" s="61" t="s">
        <v>689</v>
      </c>
      <c r="AH1057" s="62" t="n">
        <v>45291</v>
      </c>
      <c r="AI1057" s="65" t="n">
        <v>471.56</v>
      </c>
      <c r="AJ1057" s="61" t="s">
        <v>3614</v>
      </c>
      <c r="AK1057" s="65" t="n">
        <v>471.56</v>
      </c>
      <c r="AL1057" s="65" t="n">
        <v>471.56</v>
      </c>
      <c r="AM1057" s="66" t="n">
        <v>4715.6</v>
      </c>
      <c r="AN1057" s="66" t="n">
        <f aca="false">IF(J1057="Listed Option",AF1057*AL1057,AM1057)</f>
        <v>4715.6</v>
      </c>
      <c r="AO1057" s="61" t="s">
        <v>1267</v>
      </c>
      <c r="AP1057" s="61" t="n">
        <v>1</v>
      </c>
      <c r="AQ1057" s="61" t="n">
        <v>1</v>
      </c>
      <c r="AV1057" s="61" t="s">
        <v>8161</v>
      </c>
      <c r="AW1057" s="61" t="s">
        <v>4070</v>
      </c>
      <c r="AY1057" s="61" t="s">
        <v>8157</v>
      </c>
      <c r="AZ1057" s="61" t="s">
        <v>8157</v>
      </c>
      <c r="BA1057" s="61" t="s">
        <v>8157</v>
      </c>
      <c r="BB1057" s="67" t="n">
        <v>0</v>
      </c>
      <c r="BE1057" s="61" t="n">
        <v>238575</v>
      </c>
      <c r="BF1057" s="61" t="s">
        <v>862</v>
      </c>
      <c r="BG1057" s="61" t="s">
        <v>4084</v>
      </c>
      <c r="BH1057" s="61" t="s">
        <v>4084</v>
      </c>
      <c r="BI1057" s="61" t="s">
        <v>8157</v>
      </c>
      <c r="BJ1057" s="61" t="s">
        <v>8157</v>
      </c>
      <c r="BK1057" s="61" t="s">
        <v>8157</v>
      </c>
      <c r="BL1057" s="61" t="s">
        <v>8159</v>
      </c>
      <c r="BM1057" s="61" t="s">
        <v>8159</v>
      </c>
      <c r="BN1057" s="70" t="n">
        <v>4715.6</v>
      </c>
      <c r="BO1057" s="68" t="n">
        <v>4715.6</v>
      </c>
      <c r="BP1057" s="68" t="n">
        <v>4715.6</v>
      </c>
      <c r="BQ1057" s="68" t="n">
        <v>4715.6</v>
      </c>
      <c r="BR1057" s="69" t="n">
        <v>10</v>
      </c>
      <c r="BU1057" s="68" t="n">
        <v>10</v>
      </c>
    </row>
    <row r="1058" customFormat="false" ht="15" hidden="true" customHeight="false" outlineLevel="0" collapsed="false">
      <c r="A1058" s="61" t="s">
        <v>8162</v>
      </c>
      <c r="B1058" s="61" t="s">
        <v>8163</v>
      </c>
      <c r="C1058" s="62" t="n">
        <v>45291</v>
      </c>
      <c r="D1058" s="62" t="n">
        <v>45291</v>
      </c>
      <c r="E1058" s="61" t="s">
        <v>1259</v>
      </c>
      <c r="F1058" s="61" t="s">
        <v>862</v>
      </c>
      <c r="G1058" s="61" t="s">
        <v>8164</v>
      </c>
      <c r="H1058" s="61" t="s">
        <v>8156</v>
      </c>
      <c r="I1058" s="61" t="s">
        <v>8157</v>
      </c>
      <c r="J1058" s="61" t="s">
        <v>1196</v>
      </c>
      <c r="K1058" s="61" t="s">
        <v>4088</v>
      </c>
      <c r="L1058" s="61" t="s">
        <v>4089</v>
      </c>
      <c r="M1058" s="61" t="s">
        <v>1197</v>
      </c>
      <c r="N1058" s="61" t="n">
        <v>182012194</v>
      </c>
      <c r="O1058" s="61" t="s">
        <v>1262</v>
      </c>
      <c r="P1058" s="61" t="s">
        <v>8165</v>
      </c>
      <c r="R1058" s="61" t="s">
        <v>8159</v>
      </c>
      <c r="S1058" s="61" t="str">
        <f aca="false">IF(J1058="Listed Option",MID(R1058,3,9),MID(Q1058,3,9))</f>
        <v>036752103</v>
      </c>
      <c r="T1058" s="61" t="e">
        <f aca="false">VLOOKUP(S1058,'Output v4'!C:C,1,FALSE())</f>
        <v>#N/A</v>
      </c>
      <c r="W1058" s="61" t="s">
        <v>8166</v>
      </c>
      <c r="X1058" s="61" t="s">
        <v>8167</v>
      </c>
      <c r="Y1058" s="61" t="s">
        <v>8168</v>
      </c>
      <c r="Z1058" s="61" t="s">
        <v>1304</v>
      </c>
      <c r="AA1058" s="61" t="s">
        <v>1305</v>
      </c>
      <c r="AB1058" s="63" t="n">
        <v>2</v>
      </c>
      <c r="AC1058" s="63" t="n">
        <v>2</v>
      </c>
      <c r="AD1058" s="61" t="n">
        <v>100</v>
      </c>
      <c r="AE1058" s="61" t="n">
        <v>0</v>
      </c>
      <c r="AF1058" s="64" t="n">
        <v>200</v>
      </c>
      <c r="AG1058" s="61" t="s">
        <v>689</v>
      </c>
      <c r="AH1058" s="62" t="n">
        <v>45291</v>
      </c>
      <c r="AI1058" s="65" t="n">
        <v>7.55</v>
      </c>
      <c r="AJ1058" s="61" t="s">
        <v>1266</v>
      </c>
      <c r="AK1058" s="65" t="n">
        <v>7.55</v>
      </c>
      <c r="AL1058" s="65" t="n">
        <v>471.56</v>
      </c>
      <c r="AM1058" s="66" t="n">
        <v>1510</v>
      </c>
      <c r="AN1058" s="66" t="n">
        <f aca="false">IF(J1058="Listed Option",AF1058*AL1058,AM1058)</f>
        <v>94312</v>
      </c>
      <c r="AO1058" s="61" t="s">
        <v>1267</v>
      </c>
      <c r="AP1058" s="61" t="n">
        <v>100</v>
      </c>
      <c r="AQ1058" s="61" t="n">
        <v>100</v>
      </c>
      <c r="AV1058" s="61" t="s">
        <v>8161</v>
      </c>
      <c r="AW1058" s="61" t="s">
        <v>4070</v>
      </c>
      <c r="AY1058" s="61" t="s">
        <v>8157</v>
      </c>
      <c r="AZ1058" s="61" t="s">
        <v>8157</v>
      </c>
      <c r="BA1058" s="61" t="s">
        <v>8157</v>
      </c>
      <c r="BB1058" s="67" t="n">
        <v>0</v>
      </c>
      <c r="BE1058" s="61" t="n">
        <v>238575</v>
      </c>
      <c r="BG1058" s="61" t="s">
        <v>4084</v>
      </c>
      <c r="BJ1058" s="61" t="s">
        <v>8157</v>
      </c>
      <c r="BL1058" s="61" t="s">
        <v>8159</v>
      </c>
      <c r="BM1058" s="61" t="s">
        <v>8159</v>
      </c>
      <c r="BN1058" s="70" t="n">
        <v>-94312</v>
      </c>
      <c r="BO1058" s="68" t="n">
        <v>94312</v>
      </c>
      <c r="BP1058" s="68" t="n">
        <v>15.1</v>
      </c>
      <c r="BQ1058" s="68" t="n">
        <v>15.1</v>
      </c>
      <c r="BR1058" s="69" t="n">
        <v>2</v>
      </c>
      <c r="BS1058" s="63" t="n">
        <v>2</v>
      </c>
      <c r="BU1058" s="68" t="n">
        <v>2</v>
      </c>
    </row>
    <row r="1059" customFormat="false" ht="15" hidden="true" customHeight="false" outlineLevel="0" collapsed="false">
      <c r="A1059" s="61" t="s">
        <v>8169</v>
      </c>
      <c r="B1059" s="61" t="s">
        <v>8170</v>
      </c>
      <c r="C1059" s="62" t="n">
        <v>45291</v>
      </c>
      <c r="D1059" s="62" t="n">
        <v>45291</v>
      </c>
      <c r="E1059" s="61" t="s">
        <v>1259</v>
      </c>
      <c r="F1059" s="61" t="s">
        <v>862</v>
      </c>
      <c r="G1059" s="61" t="s">
        <v>8171</v>
      </c>
      <c r="H1059" s="61" t="s">
        <v>8156</v>
      </c>
      <c r="I1059" s="61" t="s">
        <v>8157</v>
      </c>
      <c r="J1059" s="61" t="s">
        <v>1196</v>
      </c>
      <c r="K1059" s="61" t="s">
        <v>4088</v>
      </c>
      <c r="L1059" s="61" t="s">
        <v>4277</v>
      </c>
      <c r="M1059" s="61" t="s">
        <v>1198</v>
      </c>
      <c r="N1059" s="61" t="n">
        <v>182012238</v>
      </c>
      <c r="O1059" s="61" t="s">
        <v>1262</v>
      </c>
      <c r="P1059" s="61" t="s">
        <v>8172</v>
      </c>
      <c r="R1059" s="61" t="s">
        <v>8159</v>
      </c>
      <c r="S1059" s="61" t="str">
        <f aca="false">IF(J1059="Listed Option",MID(R1059,3,9),MID(Q1059,3,9))</f>
        <v>036752103</v>
      </c>
      <c r="T1059" s="61" t="e">
        <f aca="false">VLOOKUP(S1059,'Output v4'!C:C,1,FALSE())</f>
        <v>#N/A</v>
      </c>
      <c r="W1059" s="61" t="s">
        <v>8173</v>
      </c>
      <c r="X1059" s="61" t="s">
        <v>8174</v>
      </c>
      <c r="Y1059" s="61" t="s">
        <v>8175</v>
      </c>
      <c r="Z1059" s="61" t="s">
        <v>1304</v>
      </c>
      <c r="AA1059" s="61" t="s">
        <v>1305</v>
      </c>
      <c r="AB1059" s="63" t="n">
        <v>2</v>
      </c>
      <c r="AC1059" s="63" t="n">
        <v>2</v>
      </c>
      <c r="AD1059" s="61" t="n">
        <v>100</v>
      </c>
      <c r="AE1059" s="61" t="n">
        <v>0</v>
      </c>
      <c r="AF1059" s="64" t="n">
        <v>200</v>
      </c>
      <c r="AG1059" s="61" t="s">
        <v>689</v>
      </c>
      <c r="AH1059" s="62" t="n">
        <v>45291</v>
      </c>
      <c r="AI1059" s="65" t="n">
        <v>6.7</v>
      </c>
      <c r="AJ1059" s="61" t="s">
        <v>1266</v>
      </c>
      <c r="AK1059" s="65" t="n">
        <v>6.7</v>
      </c>
      <c r="AL1059" s="65" t="n">
        <v>471.56</v>
      </c>
      <c r="AM1059" s="66" t="n">
        <v>1340</v>
      </c>
      <c r="AN1059" s="66" t="n">
        <f aca="false">IF(J1059="Listed Option",AF1059*AL1059,AM1059)</f>
        <v>94312</v>
      </c>
      <c r="AO1059" s="61" t="s">
        <v>1267</v>
      </c>
      <c r="AP1059" s="61" t="n">
        <v>100</v>
      </c>
      <c r="AQ1059" s="61" t="n">
        <v>100</v>
      </c>
      <c r="AV1059" s="61" t="s">
        <v>8161</v>
      </c>
      <c r="AW1059" s="61" t="s">
        <v>4070</v>
      </c>
      <c r="AY1059" s="61" t="s">
        <v>8157</v>
      </c>
      <c r="AZ1059" s="61" t="s">
        <v>8157</v>
      </c>
      <c r="BA1059" s="61" t="s">
        <v>8157</v>
      </c>
      <c r="BB1059" s="67" t="n">
        <v>0</v>
      </c>
      <c r="BE1059" s="61" t="n">
        <v>238575</v>
      </c>
      <c r="BG1059" s="61" t="s">
        <v>4084</v>
      </c>
      <c r="BJ1059" s="61" t="s">
        <v>8157</v>
      </c>
      <c r="BL1059" s="61" t="s">
        <v>8159</v>
      </c>
      <c r="BM1059" s="61" t="s">
        <v>8159</v>
      </c>
      <c r="BN1059" s="70" t="n">
        <v>94312</v>
      </c>
      <c r="BO1059" s="68" t="n">
        <v>94312</v>
      </c>
      <c r="BP1059" s="68" t="n">
        <v>13.4</v>
      </c>
      <c r="BQ1059" s="68" t="n">
        <v>13.4</v>
      </c>
      <c r="BR1059" s="69" t="n">
        <v>2</v>
      </c>
      <c r="BS1059" s="63" t="n">
        <v>2</v>
      </c>
      <c r="BU1059" s="68" t="n">
        <v>2</v>
      </c>
    </row>
    <row r="1060" customFormat="false" ht="15" hidden="true" customHeight="false" outlineLevel="0" collapsed="false">
      <c r="A1060" s="61" t="s">
        <v>8176</v>
      </c>
      <c r="B1060" s="61" t="s">
        <v>8177</v>
      </c>
      <c r="C1060" s="62" t="n">
        <v>45291</v>
      </c>
      <c r="D1060" s="62" t="n">
        <v>45291</v>
      </c>
      <c r="E1060" s="61" t="s">
        <v>1259</v>
      </c>
      <c r="F1060" s="61" t="s">
        <v>865</v>
      </c>
      <c r="G1060" s="61" t="s">
        <v>8178</v>
      </c>
      <c r="H1060" s="61" t="s">
        <v>8178</v>
      </c>
      <c r="I1060" s="61" t="s">
        <v>8179</v>
      </c>
      <c r="J1060" s="61" t="s">
        <v>1195</v>
      </c>
      <c r="K1060" s="61" t="s">
        <v>1195</v>
      </c>
      <c r="L1060" s="61" t="s">
        <v>1195</v>
      </c>
      <c r="N1060" s="61" t="n">
        <v>38353</v>
      </c>
      <c r="O1060" s="61" t="s">
        <v>1262</v>
      </c>
      <c r="P1060" s="61" t="s">
        <v>8180</v>
      </c>
      <c r="Q1060" s="61" t="s">
        <v>8181</v>
      </c>
      <c r="R1060" s="61" t="s">
        <v>8181</v>
      </c>
      <c r="S1060" s="61" t="str">
        <f aca="false">IF(J1060="Listed Option",MID(R1060,3,9),MID(Q1060,3,9))</f>
        <v>532457108</v>
      </c>
      <c r="T1060" s="61" t="str">
        <f aca="false">VLOOKUP(S1060,'Output v4'!C:C,1,FALSE())</f>
        <v>532457108</v>
      </c>
      <c r="U1060" s="61" t="s">
        <v>125</v>
      </c>
      <c r="V1060" s="61" t="s">
        <v>8182</v>
      </c>
      <c r="W1060" s="61" t="s">
        <v>8179</v>
      </c>
      <c r="Y1060" s="61" t="s">
        <v>8183</v>
      </c>
      <c r="Z1060" s="61" t="s">
        <v>1304</v>
      </c>
      <c r="AA1060" s="61" t="s">
        <v>1305</v>
      </c>
      <c r="AB1060" s="63" t="n">
        <v>293</v>
      </c>
      <c r="AC1060" s="63" t="n">
        <v>293</v>
      </c>
      <c r="AE1060" s="61" t="n">
        <v>0</v>
      </c>
      <c r="AF1060" s="64" t="n">
        <v>293</v>
      </c>
      <c r="AG1060" s="61" t="s">
        <v>689</v>
      </c>
      <c r="AH1060" s="62" t="n">
        <v>45291</v>
      </c>
      <c r="AI1060" s="65" t="n">
        <v>582.92</v>
      </c>
      <c r="AJ1060" s="61" t="s">
        <v>3614</v>
      </c>
      <c r="AK1060" s="65" t="n">
        <v>582.92</v>
      </c>
      <c r="AL1060" s="65" t="n">
        <v>582.92</v>
      </c>
      <c r="AM1060" s="66" t="n">
        <v>170795.56</v>
      </c>
      <c r="AN1060" s="66" t="n">
        <f aca="false">IF(J1060="Listed Option",AF1060*AL1060,AM1060)</f>
        <v>170795.56</v>
      </c>
      <c r="AO1060" s="61" t="s">
        <v>1267</v>
      </c>
      <c r="AP1060" s="61" t="n">
        <v>1</v>
      </c>
      <c r="AQ1060" s="61" t="n">
        <v>1</v>
      </c>
      <c r="AV1060" s="61" t="s">
        <v>8183</v>
      </c>
      <c r="AW1060" s="61" t="s">
        <v>4070</v>
      </c>
      <c r="AY1060" s="61" t="s">
        <v>8179</v>
      </c>
      <c r="AZ1060" s="61" t="s">
        <v>8179</v>
      </c>
      <c r="BA1060" s="61" t="s">
        <v>8179</v>
      </c>
      <c r="BB1060" s="67" t="n">
        <v>0</v>
      </c>
      <c r="BE1060" s="61" t="n">
        <v>238575</v>
      </c>
      <c r="BF1060" s="61" t="s">
        <v>865</v>
      </c>
      <c r="BG1060" s="61" t="s">
        <v>4084</v>
      </c>
      <c r="BH1060" s="61" t="s">
        <v>4084</v>
      </c>
      <c r="BI1060" s="61" t="s">
        <v>8179</v>
      </c>
      <c r="BJ1060" s="61" t="s">
        <v>8179</v>
      </c>
      <c r="BK1060" s="61" t="s">
        <v>8179</v>
      </c>
      <c r="BL1060" s="61" t="s">
        <v>8181</v>
      </c>
      <c r="BM1060" s="61" t="s">
        <v>8181</v>
      </c>
      <c r="BN1060" s="70" t="n">
        <v>170795.56</v>
      </c>
      <c r="BO1060" s="68" t="n">
        <v>170795.56</v>
      </c>
      <c r="BP1060" s="68" t="n">
        <v>170795.56</v>
      </c>
      <c r="BQ1060" s="68" t="n">
        <v>170795.56</v>
      </c>
      <c r="BR1060" s="69" t="n">
        <v>293</v>
      </c>
      <c r="BU1060" s="68" t="n">
        <v>293</v>
      </c>
    </row>
    <row r="1061" customFormat="false" ht="15" hidden="true" customHeight="false" outlineLevel="0" collapsed="false">
      <c r="A1061" s="61" t="s">
        <v>8184</v>
      </c>
      <c r="B1061" s="61" t="s">
        <v>8185</v>
      </c>
      <c r="C1061" s="62" t="n">
        <v>45291</v>
      </c>
      <c r="D1061" s="62" t="n">
        <v>45291</v>
      </c>
      <c r="E1061" s="61" t="s">
        <v>1259</v>
      </c>
      <c r="F1061" s="61" t="s">
        <v>865</v>
      </c>
      <c r="G1061" s="61" t="s">
        <v>8186</v>
      </c>
      <c r="H1061" s="61" t="s">
        <v>8178</v>
      </c>
      <c r="I1061" s="61" t="s">
        <v>8179</v>
      </c>
      <c r="J1061" s="61" t="s">
        <v>1196</v>
      </c>
      <c r="K1061" s="61" t="s">
        <v>4088</v>
      </c>
      <c r="L1061" s="61" t="s">
        <v>4089</v>
      </c>
      <c r="M1061" s="61" t="s">
        <v>1197</v>
      </c>
      <c r="N1061" s="61" t="n">
        <v>186307655</v>
      </c>
      <c r="O1061" s="61" t="s">
        <v>1262</v>
      </c>
      <c r="P1061" s="61" t="s">
        <v>8187</v>
      </c>
      <c r="R1061" s="61" t="s">
        <v>8181</v>
      </c>
      <c r="S1061" s="61" t="str">
        <f aca="false">IF(J1061="Listed Option",MID(R1061,3,9),MID(Q1061,3,9))</f>
        <v>532457108</v>
      </c>
      <c r="T1061" s="61" t="str">
        <f aca="false">VLOOKUP(S1061,'Output v4'!C:C,1,FALSE())</f>
        <v>532457108</v>
      </c>
      <c r="W1061" s="61" t="s">
        <v>8188</v>
      </c>
      <c r="X1061" s="61" t="s">
        <v>8189</v>
      </c>
      <c r="Y1061" s="61" t="s">
        <v>8190</v>
      </c>
      <c r="Z1061" s="61" t="s">
        <v>1304</v>
      </c>
      <c r="AA1061" s="61" t="s">
        <v>1305</v>
      </c>
      <c r="AB1061" s="63" t="n">
        <v>53</v>
      </c>
      <c r="AC1061" s="63" t="n">
        <v>53</v>
      </c>
      <c r="AD1061" s="61" t="n">
        <v>100</v>
      </c>
      <c r="AE1061" s="61" t="n">
        <v>0</v>
      </c>
      <c r="AF1061" s="64" t="n">
        <v>5300</v>
      </c>
      <c r="AG1061" s="61" t="s">
        <v>689</v>
      </c>
      <c r="AH1061" s="62" t="n">
        <v>45291</v>
      </c>
      <c r="AI1061" s="65" t="n">
        <v>14.675</v>
      </c>
      <c r="AJ1061" s="61" t="s">
        <v>1266</v>
      </c>
      <c r="AK1061" s="65" t="n">
        <v>14.675</v>
      </c>
      <c r="AL1061" s="65" t="n">
        <v>582.92</v>
      </c>
      <c r="AM1061" s="66" t="n">
        <v>77777.5</v>
      </c>
      <c r="AN1061" s="66" t="n">
        <f aca="false">IF(J1061="Listed Option",AF1061*AL1061,AM1061)</f>
        <v>3089476</v>
      </c>
      <c r="AO1061" s="61" t="s">
        <v>1267</v>
      </c>
      <c r="AP1061" s="61" t="n">
        <v>100</v>
      </c>
      <c r="AQ1061" s="61" t="n">
        <v>100</v>
      </c>
      <c r="AV1061" s="61" t="s">
        <v>8183</v>
      </c>
      <c r="AW1061" s="61" t="s">
        <v>4070</v>
      </c>
      <c r="AY1061" s="61" t="s">
        <v>8179</v>
      </c>
      <c r="AZ1061" s="61" t="s">
        <v>8179</v>
      </c>
      <c r="BA1061" s="61" t="s">
        <v>8179</v>
      </c>
      <c r="BB1061" s="67" t="n">
        <v>0</v>
      </c>
      <c r="BE1061" s="61" t="n">
        <v>238575</v>
      </c>
      <c r="BG1061" s="61" t="s">
        <v>4084</v>
      </c>
      <c r="BJ1061" s="61" t="s">
        <v>8179</v>
      </c>
      <c r="BL1061" s="61" t="s">
        <v>8181</v>
      </c>
      <c r="BM1061" s="61" t="s">
        <v>8181</v>
      </c>
      <c r="BN1061" s="70" t="n">
        <v>-3089476</v>
      </c>
      <c r="BO1061" s="68" t="n">
        <v>3089476</v>
      </c>
      <c r="BP1061" s="68" t="n">
        <v>777.775</v>
      </c>
      <c r="BQ1061" s="68" t="n">
        <v>777.775</v>
      </c>
      <c r="BR1061" s="69" t="n">
        <v>53</v>
      </c>
      <c r="BS1061" s="63" t="n">
        <v>53</v>
      </c>
      <c r="BU1061" s="68" t="n">
        <v>53</v>
      </c>
    </row>
    <row r="1062" customFormat="false" ht="15" hidden="true" customHeight="false" outlineLevel="0" collapsed="false">
      <c r="A1062" s="61" t="s">
        <v>8191</v>
      </c>
      <c r="B1062" s="61" t="s">
        <v>8192</v>
      </c>
      <c r="C1062" s="62" t="n">
        <v>45291</v>
      </c>
      <c r="D1062" s="62" t="n">
        <v>45291</v>
      </c>
      <c r="E1062" s="61" t="s">
        <v>1259</v>
      </c>
      <c r="F1062" s="61" t="s">
        <v>865</v>
      </c>
      <c r="G1062" s="61" t="s">
        <v>8193</v>
      </c>
      <c r="H1062" s="61" t="s">
        <v>8178</v>
      </c>
      <c r="I1062" s="61" t="s">
        <v>8179</v>
      </c>
      <c r="J1062" s="61" t="s">
        <v>1196</v>
      </c>
      <c r="K1062" s="61" t="s">
        <v>4088</v>
      </c>
      <c r="L1062" s="61" t="s">
        <v>4277</v>
      </c>
      <c r="M1062" s="61" t="s">
        <v>1198</v>
      </c>
      <c r="N1062" s="61" t="n">
        <v>186307752</v>
      </c>
      <c r="O1062" s="61" t="s">
        <v>1262</v>
      </c>
      <c r="P1062" s="61" t="s">
        <v>8194</v>
      </c>
      <c r="R1062" s="61" t="s">
        <v>8181</v>
      </c>
      <c r="S1062" s="61" t="str">
        <f aca="false">IF(J1062="Listed Option",MID(R1062,3,9),MID(Q1062,3,9))</f>
        <v>532457108</v>
      </c>
      <c r="T1062" s="61" t="str">
        <f aca="false">VLOOKUP(S1062,'Output v4'!C:C,1,FALSE())</f>
        <v>532457108</v>
      </c>
      <c r="W1062" s="61" t="s">
        <v>8195</v>
      </c>
      <c r="X1062" s="61" t="s">
        <v>8196</v>
      </c>
      <c r="Y1062" s="61" t="s">
        <v>8197</v>
      </c>
      <c r="Z1062" s="61" t="s">
        <v>1304</v>
      </c>
      <c r="AA1062" s="61" t="s">
        <v>1305</v>
      </c>
      <c r="AB1062" s="63" t="n">
        <v>53</v>
      </c>
      <c r="AC1062" s="63" t="n">
        <v>53</v>
      </c>
      <c r="AD1062" s="61" t="n">
        <v>100</v>
      </c>
      <c r="AE1062" s="61" t="n">
        <v>0</v>
      </c>
      <c r="AF1062" s="64" t="n">
        <v>5300</v>
      </c>
      <c r="AG1062" s="61" t="s">
        <v>689</v>
      </c>
      <c r="AH1062" s="62" t="n">
        <v>45291</v>
      </c>
      <c r="AI1062" s="65" t="n">
        <v>6.875</v>
      </c>
      <c r="AJ1062" s="61" t="s">
        <v>1266</v>
      </c>
      <c r="AK1062" s="65" t="n">
        <v>6.875</v>
      </c>
      <c r="AL1062" s="65" t="n">
        <v>582.92</v>
      </c>
      <c r="AM1062" s="66" t="n">
        <v>36437.5</v>
      </c>
      <c r="AN1062" s="66" t="n">
        <f aca="false">IF(J1062="Listed Option",AF1062*AL1062,AM1062)</f>
        <v>3089476</v>
      </c>
      <c r="AO1062" s="61" t="s">
        <v>1267</v>
      </c>
      <c r="AP1062" s="61" t="n">
        <v>100</v>
      </c>
      <c r="AQ1062" s="61" t="n">
        <v>100</v>
      </c>
      <c r="AV1062" s="61" t="s">
        <v>8183</v>
      </c>
      <c r="AW1062" s="61" t="s">
        <v>4070</v>
      </c>
      <c r="AY1062" s="61" t="s">
        <v>8179</v>
      </c>
      <c r="AZ1062" s="61" t="s">
        <v>8179</v>
      </c>
      <c r="BA1062" s="61" t="s">
        <v>8179</v>
      </c>
      <c r="BB1062" s="67" t="n">
        <v>0</v>
      </c>
      <c r="BE1062" s="61" t="n">
        <v>238575</v>
      </c>
      <c r="BG1062" s="61" t="s">
        <v>4084</v>
      </c>
      <c r="BJ1062" s="61" t="s">
        <v>8179</v>
      </c>
      <c r="BL1062" s="61" t="s">
        <v>8181</v>
      </c>
      <c r="BM1062" s="61" t="s">
        <v>8181</v>
      </c>
      <c r="BN1062" s="70" t="n">
        <v>3089476</v>
      </c>
      <c r="BO1062" s="68" t="n">
        <v>3089476</v>
      </c>
      <c r="BP1062" s="68" t="n">
        <v>364.375</v>
      </c>
      <c r="BQ1062" s="68" t="n">
        <v>364.375</v>
      </c>
      <c r="BR1062" s="69" t="n">
        <v>53</v>
      </c>
      <c r="BS1062" s="63" t="n">
        <v>53</v>
      </c>
      <c r="BU1062" s="68" t="n">
        <v>53</v>
      </c>
    </row>
    <row r="1063" customFormat="false" ht="15" hidden="true" customHeight="false" outlineLevel="0" collapsed="false">
      <c r="A1063" s="61" t="s">
        <v>8198</v>
      </c>
      <c r="B1063" s="61" t="s">
        <v>8199</v>
      </c>
      <c r="C1063" s="62" t="n">
        <v>45291</v>
      </c>
      <c r="D1063" s="62" t="n">
        <v>45291</v>
      </c>
      <c r="E1063" s="61" t="s">
        <v>1259</v>
      </c>
      <c r="F1063" s="61" t="s">
        <v>865</v>
      </c>
      <c r="G1063" s="61" t="s">
        <v>8200</v>
      </c>
      <c r="H1063" s="61" t="s">
        <v>8178</v>
      </c>
      <c r="I1063" s="61" t="s">
        <v>8179</v>
      </c>
      <c r="J1063" s="61" t="s">
        <v>1196</v>
      </c>
      <c r="K1063" s="61" t="s">
        <v>4088</v>
      </c>
      <c r="L1063" s="61" t="s">
        <v>4089</v>
      </c>
      <c r="M1063" s="61" t="s">
        <v>1197</v>
      </c>
      <c r="N1063" s="61" t="n">
        <v>190305091</v>
      </c>
      <c r="O1063" s="61" t="s">
        <v>1262</v>
      </c>
      <c r="P1063" s="61" t="s">
        <v>8201</v>
      </c>
      <c r="R1063" s="61" t="s">
        <v>8181</v>
      </c>
      <c r="S1063" s="61" t="str">
        <f aca="false">IF(J1063="Listed Option",MID(R1063,3,9),MID(Q1063,3,9))</f>
        <v>532457108</v>
      </c>
      <c r="T1063" s="61" t="str">
        <f aca="false">VLOOKUP(S1063,'Output v4'!C:C,1,FALSE())</f>
        <v>532457108</v>
      </c>
      <c r="W1063" s="61" t="s">
        <v>8202</v>
      </c>
      <c r="X1063" s="61" t="s">
        <v>8203</v>
      </c>
      <c r="Y1063" s="61" t="s">
        <v>8204</v>
      </c>
      <c r="Z1063" s="61" t="s">
        <v>1304</v>
      </c>
      <c r="AA1063" s="61" t="s">
        <v>1305</v>
      </c>
      <c r="AB1063" s="63" t="n">
        <v>33</v>
      </c>
      <c r="AC1063" s="63" t="n">
        <v>33</v>
      </c>
      <c r="AD1063" s="61" t="n">
        <v>100</v>
      </c>
      <c r="AE1063" s="61" t="n">
        <v>0</v>
      </c>
      <c r="AF1063" s="64" t="n">
        <v>3300</v>
      </c>
      <c r="AG1063" s="61" t="s">
        <v>689</v>
      </c>
      <c r="AH1063" s="62" t="n">
        <v>45291</v>
      </c>
      <c r="AI1063" s="65" t="n">
        <v>11.4</v>
      </c>
      <c r="AJ1063" s="61" t="s">
        <v>1266</v>
      </c>
      <c r="AK1063" s="65" t="n">
        <v>11.4</v>
      </c>
      <c r="AL1063" s="65" t="n">
        <v>582.92</v>
      </c>
      <c r="AM1063" s="66" t="n">
        <v>37620</v>
      </c>
      <c r="AN1063" s="66" t="n">
        <f aca="false">IF(J1063="Listed Option",AF1063*AL1063,AM1063)</f>
        <v>1923636</v>
      </c>
      <c r="AO1063" s="61" t="s">
        <v>1267</v>
      </c>
      <c r="AP1063" s="61" t="n">
        <v>100</v>
      </c>
      <c r="AQ1063" s="61" t="n">
        <v>100</v>
      </c>
      <c r="AV1063" s="61" t="s">
        <v>8183</v>
      </c>
      <c r="AW1063" s="61" t="s">
        <v>4070</v>
      </c>
      <c r="AY1063" s="61" t="s">
        <v>8179</v>
      </c>
      <c r="AZ1063" s="61" t="s">
        <v>8179</v>
      </c>
      <c r="BA1063" s="61" t="s">
        <v>8179</v>
      </c>
      <c r="BB1063" s="67" t="n">
        <v>0</v>
      </c>
      <c r="BE1063" s="61" t="n">
        <v>238575</v>
      </c>
      <c r="BG1063" s="61" t="s">
        <v>4084</v>
      </c>
      <c r="BJ1063" s="61" t="s">
        <v>8179</v>
      </c>
      <c r="BL1063" s="61" t="s">
        <v>8181</v>
      </c>
      <c r="BM1063" s="61" t="s">
        <v>8181</v>
      </c>
      <c r="BN1063" s="70" t="n">
        <v>-1923636</v>
      </c>
      <c r="BO1063" s="68" t="n">
        <v>1923636</v>
      </c>
      <c r="BP1063" s="68" t="n">
        <v>376.2</v>
      </c>
      <c r="BQ1063" s="68" t="n">
        <v>376.2</v>
      </c>
      <c r="BR1063" s="69" t="n">
        <v>33</v>
      </c>
      <c r="BS1063" s="63" t="n">
        <v>33</v>
      </c>
      <c r="BU1063" s="68" t="n">
        <v>33</v>
      </c>
    </row>
    <row r="1064" customFormat="false" ht="15" hidden="true" customHeight="false" outlineLevel="0" collapsed="false">
      <c r="A1064" s="61" t="s">
        <v>8205</v>
      </c>
      <c r="B1064" s="61" t="s">
        <v>8206</v>
      </c>
      <c r="C1064" s="62" t="n">
        <v>45291</v>
      </c>
      <c r="D1064" s="62" t="n">
        <v>45291</v>
      </c>
      <c r="E1064" s="61" t="s">
        <v>1259</v>
      </c>
      <c r="F1064" s="61" t="s">
        <v>865</v>
      </c>
      <c r="G1064" s="61" t="s">
        <v>8207</v>
      </c>
      <c r="H1064" s="61" t="s">
        <v>8178</v>
      </c>
      <c r="I1064" s="61" t="s">
        <v>8179</v>
      </c>
      <c r="J1064" s="61" t="s">
        <v>1196</v>
      </c>
      <c r="K1064" s="61" t="s">
        <v>4088</v>
      </c>
      <c r="L1064" s="61" t="s">
        <v>4089</v>
      </c>
      <c r="M1064" s="61" t="s">
        <v>1197</v>
      </c>
      <c r="N1064" s="61" t="n">
        <v>190305111</v>
      </c>
      <c r="O1064" s="61" t="s">
        <v>1262</v>
      </c>
      <c r="P1064" s="61" t="s">
        <v>8208</v>
      </c>
      <c r="R1064" s="61" t="s">
        <v>8181</v>
      </c>
      <c r="S1064" s="61" t="str">
        <f aca="false">IF(J1064="Listed Option",MID(R1064,3,9),MID(Q1064,3,9))</f>
        <v>532457108</v>
      </c>
      <c r="T1064" s="61" t="str">
        <f aca="false">VLOOKUP(S1064,'Output v4'!C:C,1,FALSE())</f>
        <v>532457108</v>
      </c>
      <c r="W1064" s="61" t="s">
        <v>8209</v>
      </c>
      <c r="X1064" s="61" t="s">
        <v>8210</v>
      </c>
      <c r="Y1064" s="61" t="s">
        <v>8211</v>
      </c>
      <c r="Z1064" s="61" t="s">
        <v>1304</v>
      </c>
      <c r="AA1064" s="61" t="s">
        <v>1305</v>
      </c>
      <c r="AB1064" s="63" t="n">
        <v>10</v>
      </c>
      <c r="AC1064" s="63" t="n">
        <v>10</v>
      </c>
      <c r="AD1064" s="61" t="n">
        <v>100</v>
      </c>
      <c r="AE1064" s="61" t="n">
        <v>0</v>
      </c>
      <c r="AF1064" s="64" t="n">
        <v>1000</v>
      </c>
      <c r="AG1064" s="61" t="s">
        <v>689</v>
      </c>
      <c r="AH1064" s="62" t="n">
        <v>45291</v>
      </c>
      <c r="AI1064" s="65" t="n">
        <v>13.625</v>
      </c>
      <c r="AJ1064" s="61" t="s">
        <v>1266</v>
      </c>
      <c r="AK1064" s="65" t="n">
        <v>13.625</v>
      </c>
      <c r="AL1064" s="65" t="n">
        <v>582.92</v>
      </c>
      <c r="AM1064" s="66" t="n">
        <v>13625</v>
      </c>
      <c r="AN1064" s="66" t="n">
        <f aca="false">IF(J1064="Listed Option",AF1064*AL1064,AM1064)</f>
        <v>582920</v>
      </c>
      <c r="AO1064" s="61" t="s">
        <v>1267</v>
      </c>
      <c r="AP1064" s="61" t="n">
        <v>100</v>
      </c>
      <c r="AQ1064" s="61" t="n">
        <v>100</v>
      </c>
      <c r="AV1064" s="61" t="s">
        <v>8183</v>
      </c>
      <c r="AW1064" s="61" t="s">
        <v>4070</v>
      </c>
      <c r="AY1064" s="61" t="s">
        <v>8179</v>
      </c>
      <c r="AZ1064" s="61" t="s">
        <v>8179</v>
      </c>
      <c r="BA1064" s="61" t="s">
        <v>8179</v>
      </c>
      <c r="BB1064" s="67" t="n">
        <v>0</v>
      </c>
      <c r="BE1064" s="61" t="n">
        <v>238575</v>
      </c>
      <c r="BG1064" s="61" t="s">
        <v>4084</v>
      </c>
      <c r="BJ1064" s="61" t="s">
        <v>8179</v>
      </c>
      <c r="BL1064" s="61" t="s">
        <v>8181</v>
      </c>
      <c r="BM1064" s="61" t="s">
        <v>8181</v>
      </c>
      <c r="BN1064" s="70" t="n">
        <v>-582920</v>
      </c>
      <c r="BO1064" s="68" t="n">
        <v>582920</v>
      </c>
      <c r="BP1064" s="68" t="n">
        <v>136.25</v>
      </c>
      <c r="BQ1064" s="68" t="n">
        <v>136.25</v>
      </c>
      <c r="BR1064" s="69" t="n">
        <v>10</v>
      </c>
      <c r="BS1064" s="63" t="n">
        <v>10</v>
      </c>
      <c r="BU1064" s="68" t="n">
        <v>10</v>
      </c>
    </row>
    <row r="1065" customFormat="false" ht="15" hidden="true" customHeight="false" outlineLevel="0" collapsed="false">
      <c r="A1065" s="61" t="s">
        <v>8212</v>
      </c>
      <c r="B1065" s="61" t="s">
        <v>8213</v>
      </c>
      <c r="C1065" s="62" t="n">
        <v>45291</v>
      </c>
      <c r="D1065" s="62" t="n">
        <v>45291</v>
      </c>
      <c r="E1065" s="61" t="s">
        <v>1259</v>
      </c>
      <c r="F1065" s="61" t="s">
        <v>865</v>
      </c>
      <c r="G1065" s="61" t="s">
        <v>8214</v>
      </c>
      <c r="H1065" s="61" t="s">
        <v>8178</v>
      </c>
      <c r="I1065" s="61" t="s">
        <v>8179</v>
      </c>
      <c r="J1065" s="61" t="s">
        <v>1196</v>
      </c>
      <c r="K1065" s="61" t="s">
        <v>4088</v>
      </c>
      <c r="L1065" s="61" t="s">
        <v>4277</v>
      </c>
      <c r="M1065" s="61" t="s">
        <v>1198</v>
      </c>
      <c r="N1065" s="61" t="n">
        <v>190305286</v>
      </c>
      <c r="O1065" s="61" t="s">
        <v>1262</v>
      </c>
      <c r="P1065" s="61" t="s">
        <v>8215</v>
      </c>
      <c r="R1065" s="61" t="s">
        <v>8181</v>
      </c>
      <c r="S1065" s="61" t="str">
        <f aca="false">IF(J1065="Listed Option",MID(R1065,3,9),MID(Q1065,3,9))</f>
        <v>532457108</v>
      </c>
      <c r="T1065" s="61" t="str">
        <f aca="false">VLOOKUP(S1065,'Output v4'!C:C,1,FALSE())</f>
        <v>532457108</v>
      </c>
      <c r="W1065" s="61" t="s">
        <v>8216</v>
      </c>
      <c r="X1065" s="61" t="s">
        <v>8217</v>
      </c>
      <c r="Y1065" s="61" t="s">
        <v>8218</v>
      </c>
      <c r="Z1065" s="61" t="s">
        <v>1304</v>
      </c>
      <c r="AA1065" s="61" t="s">
        <v>1305</v>
      </c>
      <c r="AB1065" s="63" t="n">
        <v>43</v>
      </c>
      <c r="AC1065" s="63" t="n">
        <v>43</v>
      </c>
      <c r="AD1065" s="61" t="n">
        <v>100</v>
      </c>
      <c r="AE1065" s="61" t="n">
        <v>0</v>
      </c>
      <c r="AF1065" s="64" t="n">
        <v>4300</v>
      </c>
      <c r="AG1065" s="61" t="s">
        <v>689</v>
      </c>
      <c r="AH1065" s="62" t="n">
        <v>45291</v>
      </c>
      <c r="AI1065" s="65" t="n">
        <v>12.9</v>
      </c>
      <c r="AJ1065" s="61" t="s">
        <v>1266</v>
      </c>
      <c r="AK1065" s="65" t="n">
        <v>12.9</v>
      </c>
      <c r="AL1065" s="65" t="n">
        <v>582.92</v>
      </c>
      <c r="AM1065" s="66" t="n">
        <v>55470</v>
      </c>
      <c r="AN1065" s="66" t="n">
        <f aca="false">IF(J1065="Listed Option",AF1065*AL1065,AM1065)</f>
        <v>2506556</v>
      </c>
      <c r="AO1065" s="61" t="s">
        <v>1267</v>
      </c>
      <c r="AP1065" s="61" t="n">
        <v>100</v>
      </c>
      <c r="AQ1065" s="61" t="n">
        <v>100</v>
      </c>
      <c r="AV1065" s="61" t="s">
        <v>8183</v>
      </c>
      <c r="AW1065" s="61" t="s">
        <v>4070</v>
      </c>
      <c r="AY1065" s="61" t="s">
        <v>8179</v>
      </c>
      <c r="AZ1065" s="61" t="s">
        <v>8179</v>
      </c>
      <c r="BA1065" s="61" t="s">
        <v>8179</v>
      </c>
      <c r="BB1065" s="67" t="n">
        <v>0</v>
      </c>
      <c r="BE1065" s="61" t="n">
        <v>238575</v>
      </c>
      <c r="BG1065" s="61" t="s">
        <v>4084</v>
      </c>
      <c r="BJ1065" s="61" t="s">
        <v>8179</v>
      </c>
      <c r="BL1065" s="61" t="s">
        <v>8181</v>
      </c>
      <c r="BM1065" s="61" t="s">
        <v>8181</v>
      </c>
      <c r="BN1065" s="70" t="n">
        <v>2506556</v>
      </c>
      <c r="BO1065" s="68" t="n">
        <v>2506556</v>
      </c>
      <c r="BP1065" s="68" t="n">
        <v>554.7</v>
      </c>
      <c r="BQ1065" s="68" t="n">
        <v>554.7</v>
      </c>
      <c r="BR1065" s="69" t="n">
        <v>43</v>
      </c>
      <c r="BS1065" s="63" t="n">
        <v>43</v>
      </c>
      <c r="BU1065" s="68" t="n">
        <v>43</v>
      </c>
    </row>
    <row r="1066" customFormat="false" ht="15" hidden="true" customHeight="false" outlineLevel="0" collapsed="false">
      <c r="A1066" s="61" t="s">
        <v>8219</v>
      </c>
      <c r="B1066" s="61" t="s">
        <v>8220</v>
      </c>
      <c r="C1066" s="62" t="n">
        <v>45291</v>
      </c>
      <c r="D1066" s="62" t="n">
        <v>45291</v>
      </c>
      <c r="E1066" s="61" t="s">
        <v>1259</v>
      </c>
      <c r="F1066" s="61" t="s">
        <v>867</v>
      </c>
      <c r="G1066" s="61" t="s">
        <v>8221</v>
      </c>
      <c r="H1066" s="61" t="s">
        <v>8221</v>
      </c>
      <c r="I1066" s="61" t="s">
        <v>8222</v>
      </c>
      <c r="J1066" s="61" t="s">
        <v>1195</v>
      </c>
      <c r="K1066" s="61" t="s">
        <v>8223</v>
      </c>
      <c r="L1066" s="61" t="s">
        <v>8223</v>
      </c>
      <c r="N1066" s="61" t="n">
        <v>145631</v>
      </c>
      <c r="O1066" s="61" t="s">
        <v>1262</v>
      </c>
      <c r="P1066" s="61" t="s">
        <v>8224</v>
      </c>
      <c r="Q1066" s="61" t="s">
        <v>8225</v>
      </c>
      <c r="R1066" s="61" t="s">
        <v>8225</v>
      </c>
      <c r="S1066" s="61" t="str">
        <f aca="false">IF(J1066="Listed Option",MID(R1066,3,9),MID(Q1066,3,9))</f>
        <v>81369Y506</v>
      </c>
      <c r="T1066" s="61" t="str">
        <f aca="false">VLOOKUP(S1066,'Output v4'!C:C,1,FALSE())</f>
        <v>81369Y506</v>
      </c>
      <c r="U1066" s="61" t="s">
        <v>283</v>
      </c>
      <c r="V1066" s="61" t="s">
        <v>8226</v>
      </c>
      <c r="W1066" s="61" t="s">
        <v>8222</v>
      </c>
      <c r="Y1066" s="61" t="s">
        <v>8227</v>
      </c>
      <c r="Z1066" s="61" t="s">
        <v>1304</v>
      </c>
      <c r="AA1066" s="61" t="s">
        <v>1305</v>
      </c>
      <c r="AB1066" s="63" t="n">
        <v>-6737</v>
      </c>
      <c r="AC1066" s="63" t="n">
        <v>-6737</v>
      </c>
      <c r="AE1066" s="61" t="n">
        <v>0</v>
      </c>
      <c r="AF1066" s="64" t="n">
        <v>-6737</v>
      </c>
      <c r="AG1066" s="61" t="s">
        <v>1273</v>
      </c>
      <c r="AH1066" s="62" t="n">
        <v>45291</v>
      </c>
      <c r="AI1066" s="65" t="n">
        <v>83.84</v>
      </c>
      <c r="AJ1066" s="61" t="s">
        <v>3614</v>
      </c>
      <c r="AK1066" s="65" t="n">
        <v>83.84</v>
      </c>
      <c r="AL1066" s="65" t="n">
        <v>83.84</v>
      </c>
      <c r="AM1066" s="66" t="n">
        <v>-564830.08</v>
      </c>
      <c r="AN1066" s="66" t="n">
        <f aca="false">IF(J1066="Listed Option",AF1066*AL1066,AM1066)</f>
        <v>-564830.08</v>
      </c>
      <c r="AO1066" s="61" t="s">
        <v>1267</v>
      </c>
      <c r="AP1066" s="61" t="n">
        <v>1</v>
      </c>
      <c r="AQ1066" s="61" t="n">
        <v>1</v>
      </c>
      <c r="AV1066" s="61" t="s">
        <v>8227</v>
      </c>
      <c r="AW1066" s="61" t="s">
        <v>4070</v>
      </c>
      <c r="AY1066" s="61" t="s">
        <v>8222</v>
      </c>
      <c r="AZ1066" s="61" t="s">
        <v>8222</v>
      </c>
      <c r="BA1066" s="61" t="s">
        <v>8222</v>
      </c>
      <c r="BB1066" s="67" t="n">
        <v>0</v>
      </c>
      <c r="BE1066" s="61" t="n">
        <v>238575</v>
      </c>
      <c r="BF1066" s="61" t="s">
        <v>867</v>
      </c>
      <c r="BG1066" s="61" t="s">
        <v>4084</v>
      </c>
      <c r="BH1066" s="61" t="s">
        <v>4084</v>
      </c>
      <c r="BI1066" s="61" t="s">
        <v>8222</v>
      </c>
      <c r="BJ1066" s="61" t="s">
        <v>8222</v>
      </c>
      <c r="BK1066" s="61" t="s">
        <v>8222</v>
      </c>
      <c r="BL1066" s="61" t="s">
        <v>8225</v>
      </c>
      <c r="BM1066" s="61" t="s">
        <v>8225</v>
      </c>
      <c r="BN1066" s="70" t="n">
        <v>-564830.08</v>
      </c>
      <c r="BO1066" s="68" t="n">
        <v>-564830.08</v>
      </c>
      <c r="BP1066" s="68" t="n">
        <v>-564830.08</v>
      </c>
      <c r="BQ1066" s="68" t="n">
        <v>-564830.08</v>
      </c>
      <c r="BR1066" s="69" t="n">
        <v>-6737</v>
      </c>
      <c r="BU1066" s="68" t="n">
        <v>6737</v>
      </c>
    </row>
    <row r="1067" customFormat="false" ht="15" hidden="true" customHeight="false" outlineLevel="0" collapsed="false">
      <c r="A1067" s="61" t="s">
        <v>8228</v>
      </c>
      <c r="B1067" s="61" t="s">
        <v>8229</v>
      </c>
      <c r="C1067" s="62" t="n">
        <v>45291</v>
      </c>
      <c r="D1067" s="62" t="n">
        <v>45291</v>
      </c>
      <c r="E1067" s="61" t="s">
        <v>1259</v>
      </c>
      <c r="F1067" s="61" t="s">
        <v>867</v>
      </c>
      <c r="G1067" s="61" t="s">
        <v>8230</v>
      </c>
      <c r="H1067" s="61" t="s">
        <v>8221</v>
      </c>
      <c r="I1067" s="61" t="s">
        <v>8222</v>
      </c>
      <c r="J1067" s="61" t="s">
        <v>1196</v>
      </c>
      <c r="K1067" s="61" t="s">
        <v>4088</v>
      </c>
      <c r="L1067" s="61" t="s">
        <v>4089</v>
      </c>
      <c r="M1067" s="61" t="s">
        <v>1197</v>
      </c>
      <c r="N1067" s="61" t="n">
        <v>180377637</v>
      </c>
      <c r="O1067" s="61" t="s">
        <v>1262</v>
      </c>
      <c r="P1067" s="61" t="s">
        <v>8231</v>
      </c>
      <c r="R1067" s="61" t="s">
        <v>8225</v>
      </c>
      <c r="S1067" s="61" t="str">
        <f aca="false">IF(J1067="Listed Option",MID(R1067,3,9),MID(Q1067,3,9))</f>
        <v>81369Y506</v>
      </c>
      <c r="T1067" s="61" t="str">
        <f aca="false">VLOOKUP(S1067,'Output v4'!C:C,1,FALSE())</f>
        <v>81369Y506</v>
      </c>
      <c r="W1067" s="61" t="s">
        <v>8232</v>
      </c>
      <c r="X1067" s="61" t="s">
        <v>8233</v>
      </c>
      <c r="Y1067" s="61" t="s">
        <v>8234</v>
      </c>
      <c r="Z1067" s="61" t="s">
        <v>1304</v>
      </c>
      <c r="AA1067" s="61" t="s">
        <v>1305</v>
      </c>
      <c r="AB1067" s="63" t="n">
        <v>318</v>
      </c>
      <c r="AC1067" s="63" t="n">
        <v>318</v>
      </c>
      <c r="AD1067" s="61" t="n">
        <v>100</v>
      </c>
      <c r="AE1067" s="61" t="n">
        <v>0</v>
      </c>
      <c r="AF1067" s="64" t="n">
        <v>31800</v>
      </c>
      <c r="AG1067" s="61" t="s">
        <v>689</v>
      </c>
      <c r="AH1067" s="62" t="n">
        <v>45291</v>
      </c>
      <c r="AI1067" s="65" t="n">
        <v>0.625</v>
      </c>
      <c r="AJ1067" s="61" t="s">
        <v>1266</v>
      </c>
      <c r="AK1067" s="65" t="n">
        <v>0.625</v>
      </c>
      <c r="AL1067" s="65" t="n">
        <v>83.84</v>
      </c>
      <c r="AM1067" s="66" t="n">
        <v>19875</v>
      </c>
      <c r="AN1067" s="66" t="n">
        <f aca="false">IF(J1067="Listed Option",AF1067*AL1067,AM1067)</f>
        <v>2666112</v>
      </c>
      <c r="AO1067" s="61" t="s">
        <v>1267</v>
      </c>
      <c r="AP1067" s="61" t="n">
        <v>100</v>
      </c>
      <c r="AQ1067" s="61" t="n">
        <v>100</v>
      </c>
      <c r="AV1067" s="61" t="s">
        <v>8227</v>
      </c>
      <c r="AW1067" s="61" t="s">
        <v>4070</v>
      </c>
      <c r="AY1067" s="61" t="s">
        <v>8222</v>
      </c>
      <c r="AZ1067" s="61" t="s">
        <v>8222</v>
      </c>
      <c r="BA1067" s="61" t="s">
        <v>8222</v>
      </c>
      <c r="BB1067" s="67" t="n">
        <v>0</v>
      </c>
      <c r="BE1067" s="61" t="n">
        <v>238575</v>
      </c>
      <c r="BG1067" s="61" t="s">
        <v>4084</v>
      </c>
      <c r="BJ1067" s="61" t="s">
        <v>8222</v>
      </c>
      <c r="BL1067" s="61" t="s">
        <v>8225</v>
      </c>
      <c r="BM1067" s="61" t="s">
        <v>8225</v>
      </c>
      <c r="BN1067" s="70" t="n">
        <v>-2666112</v>
      </c>
      <c r="BO1067" s="68" t="n">
        <v>2666112</v>
      </c>
      <c r="BP1067" s="68" t="n">
        <v>198.75</v>
      </c>
      <c r="BQ1067" s="68" t="n">
        <v>198.75</v>
      </c>
      <c r="BR1067" s="69" t="n">
        <v>318</v>
      </c>
      <c r="BS1067" s="63" t="n">
        <v>318</v>
      </c>
      <c r="BU1067" s="68" t="n">
        <v>318</v>
      </c>
    </row>
    <row r="1068" customFormat="false" ht="15" hidden="true" customHeight="false" outlineLevel="0" collapsed="false">
      <c r="A1068" s="61" t="s">
        <v>8235</v>
      </c>
      <c r="B1068" s="61" t="s">
        <v>8236</v>
      </c>
      <c r="C1068" s="62" t="n">
        <v>45291</v>
      </c>
      <c r="D1068" s="62" t="n">
        <v>45291</v>
      </c>
      <c r="E1068" s="61" t="s">
        <v>1259</v>
      </c>
      <c r="F1068" s="61" t="s">
        <v>867</v>
      </c>
      <c r="G1068" s="61" t="s">
        <v>8237</v>
      </c>
      <c r="H1068" s="61" t="s">
        <v>8221</v>
      </c>
      <c r="I1068" s="61" t="s">
        <v>8222</v>
      </c>
      <c r="J1068" s="61" t="s">
        <v>1196</v>
      </c>
      <c r="K1068" s="61" t="s">
        <v>4088</v>
      </c>
      <c r="L1068" s="61" t="s">
        <v>4277</v>
      </c>
      <c r="M1068" s="61" t="s">
        <v>1198</v>
      </c>
      <c r="N1068" s="61" t="n">
        <v>180377795</v>
      </c>
      <c r="O1068" s="61" t="s">
        <v>1262</v>
      </c>
      <c r="P1068" s="61" t="s">
        <v>8238</v>
      </c>
      <c r="R1068" s="61" t="s">
        <v>8225</v>
      </c>
      <c r="S1068" s="61" t="str">
        <f aca="false">IF(J1068="Listed Option",MID(R1068,3,9),MID(Q1068,3,9))</f>
        <v>81369Y506</v>
      </c>
      <c r="T1068" s="61" t="str">
        <f aca="false">VLOOKUP(S1068,'Output v4'!C:C,1,FALSE())</f>
        <v>81369Y506</v>
      </c>
      <c r="W1068" s="61" t="s">
        <v>8239</v>
      </c>
      <c r="X1068" s="61" t="s">
        <v>8240</v>
      </c>
      <c r="Y1068" s="61" t="s">
        <v>8241</v>
      </c>
      <c r="Z1068" s="61" t="s">
        <v>1304</v>
      </c>
      <c r="AA1068" s="61" t="s">
        <v>1305</v>
      </c>
      <c r="AB1068" s="63" t="n">
        <v>318</v>
      </c>
      <c r="AC1068" s="63" t="n">
        <v>318</v>
      </c>
      <c r="AD1068" s="61" t="n">
        <v>100</v>
      </c>
      <c r="AE1068" s="61" t="n">
        <v>0</v>
      </c>
      <c r="AF1068" s="64" t="n">
        <v>31800</v>
      </c>
      <c r="AG1068" s="61" t="s">
        <v>689</v>
      </c>
      <c r="AH1068" s="62" t="n">
        <v>45291</v>
      </c>
      <c r="AI1068" s="65" t="n">
        <v>1.865</v>
      </c>
      <c r="AJ1068" s="61" t="s">
        <v>1266</v>
      </c>
      <c r="AK1068" s="65" t="n">
        <v>1.865</v>
      </c>
      <c r="AL1068" s="65" t="n">
        <v>83.84</v>
      </c>
      <c r="AM1068" s="66" t="n">
        <v>59307</v>
      </c>
      <c r="AN1068" s="66" t="n">
        <f aca="false">IF(J1068="Listed Option",AF1068*AL1068,AM1068)</f>
        <v>2666112</v>
      </c>
      <c r="AO1068" s="61" t="s">
        <v>1267</v>
      </c>
      <c r="AP1068" s="61" t="n">
        <v>100</v>
      </c>
      <c r="AQ1068" s="61" t="n">
        <v>100</v>
      </c>
      <c r="AV1068" s="61" t="s">
        <v>8227</v>
      </c>
      <c r="AW1068" s="61" t="s">
        <v>4070</v>
      </c>
      <c r="AY1068" s="61" t="s">
        <v>8222</v>
      </c>
      <c r="AZ1068" s="61" t="s">
        <v>8222</v>
      </c>
      <c r="BA1068" s="61" t="s">
        <v>8222</v>
      </c>
      <c r="BB1068" s="67" t="n">
        <v>0</v>
      </c>
      <c r="BE1068" s="61" t="n">
        <v>238575</v>
      </c>
      <c r="BG1068" s="61" t="s">
        <v>4084</v>
      </c>
      <c r="BJ1068" s="61" t="s">
        <v>8222</v>
      </c>
      <c r="BL1068" s="61" t="s">
        <v>8225</v>
      </c>
      <c r="BM1068" s="61" t="s">
        <v>8225</v>
      </c>
      <c r="BN1068" s="70" t="n">
        <v>2666112</v>
      </c>
      <c r="BO1068" s="68" t="n">
        <v>2666112</v>
      </c>
      <c r="BP1068" s="68" t="n">
        <v>593.07</v>
      </c>
      <c r="BQ1068" s="68" t="n">
        <v>593.07</v>
      </c>
      <c r="BR1068" s="69" t="n">
        <v>318</v>
      </c>
      <c r="BS1068" s="63" t="n">
        <v>318</v>
      </c>
      <c r="BU1068" s="68" t="n">
        <v>318</v>
      </c>
    </row>
    <row r="1069" customFormat="false" ht="15" hidden="true" customHeight="false" outlineLevel="0" collapsed="false">
      <c r="A1069" s="61" t="s">
        <v>8242</v>
      </c>
      <c r="B1069" s="61" t="s">
        <v>8243</v>
      </c>
      <c r="C1069" s="62" t="n">
        <v>45291</v>
      </c>
      <c r="D1069" s="62" t="n">
        <v>45291</v>
      </c>
      <c r="E1069" s="61" t="s">
        <v>1259</v>
      </c>
      <c r="F1069" s="61" t="s">
        <v>868</v>
      </c>
      <c r="G1069" s="61" t="s">
        <v>8244</v>
      </c>
      <c r="H1069" s="61" t="s">
        <v>8244</v>
      </c>
      <c r="I1069" s="61" t="s">
        <v>8245</v>
      </c>
      <c r="J1069" s="61" t="s">
        <v>1195</v>
      </c>
      <c r="K1069" s="61" t="s">
        <v>1195</v>
      </c>
      <c r="L1069" s="61" t="s">
        <v>1195</v>
      </c>
      <c r="N1069" s="61" t="n">
        <v>134040341</v>
      </c>
      <c r="O1069" s="61" t="s">
        <v>1262</v>
      </c>
      <c r="P1069" s="61" t="s">
        <v>8246</v>
      </c>
      <c r="Q1069" s="61" t="s">
        <v>8247</v>
      </c>
      <c r="R1069" s="61" t="s">
        <v>8247</v>
      </c>
      <c r="S1069" s="61" t="str">
        <f aca="false">IF(J1069="Listed Option",MID(R1069,3,9),MID(Q1069,3,9))</f>
        <v>292812104</v>
      </c>
      <c r="T1069" s="61" t="str">
        <f aca="false">VLOOKUP(S1069,'Output v4'!C:C,1,FALSE())</f>
        <v>292812104</v>
      </c>
      <c r="U1069" s="61" t="s">
        <v>127</v>
      </c>
      <c r="V1069" s="61" t="s">
        <v>8248</v>
      </c>
      <c r="W1069" s="61" t="s">
        <v>8249</v>
      </c>
      <c r="Y1069" s="61" t="s">
        <v>8250</v>
      </c>
      <c r="Z1069" s="61" t="s">
        <v>4029</v>
      </c>
      <c r="AA1069" s="61" t="s">
        <v>4117</v>
      </c>
      <c r="AB1069" s="63" t="n">
        <v>108813</v>
      </c>
      <c r="AC1069" s="63" t="n">
        <v>108813</v>
      </c>
      <c r="AE1069" s="61" t="n">
        <v>0</v>
      </c>
      <c r="AF1069" s="64" t="n">
        <v>108813</v>
      </c>
      <c r="AG1069" s="61" t="s">
        <v>689</v>
      </c>
      <c r="AH1069" s="62" t="n">
        <v>45291</v>
      </c>
      <c r="AI1069" s="65" t="n">
        <v>9.7</v>
      </c>
      <c r="AJ1069" s="61" t="s">
        <v>3614</v>
      </c>
      <c r="AK1069" s="65" t="n">
        <v>9.7</v>
      </c>
      <c r="AL1069" s="65" t="n">
        <v>9.7</v>
      </c>
      <c r="AM1069" s="66" t="n">
        <v>1055486.1</v>
      </c>
      <c r="AN1069" s="66" t="n">
        <f aca="false">IF(J1069="Listed Option",AF1069*AL1069,AM1069)</f>
        <v>1055486.1</v>
      </c>
      <c r="AO1069" s="61" t="s">
        <v>1267</v>
      </c>
      <c r="AP1069" s="61" t="n">
        <v>1</v>
      </c>
      <c r="AQ1069" s="61" t="n">
        <v>1</v>
      </c>
      <c r="AV1069" s="61" t="s">
        <v>8250</v>
      </c>
      <c r="AW1069" s="61" t="s">
        <v>4070</v>
      </c>
      <c r="AY1069" s="61" t="s">
        <v>8245</v>
      </c>
      <c r="AZ1069" s="61" t="s">
        <v>8245</v>
      </c>
      <c r="BA1069" s="61" t="s">
        <v>8245</v>
      </c>
      <c r="BB1069" s="67" t="n">
        <v>0</v>
      </c>
      <c r="BE1069" s="61" t="n">
        <v>238587</v>
      </c>
      <c r="BF1069" s="61" t="s">
        <v>868</v>
      </c>
      <c r="BG1069" s="61" t="s">
        <v>4084</v>
      </c>
      <c r="BH1069" s="61" t="s">
        <v>4084</v>
      </c>
      <c r="BI1069" s="61" t="s">
        <v>8245</v>
      </c>
      <c r="BJ1069" s="61" t="s">
        <v>8245</v>
      </c>
      <c r="BK1069" s="61" t="s">
        <v>8245</v>
      </c>
      <c r="BL1069" s="61" t="s">
        <v>8247</v>
      </c>
      <c r="BM1069" s="61" t="s">
        <v>8247</v>
      </c>
      <c r="BN1069" s="70" t="n">
        <v>1055486.1</v>
      </c>
      <c r="BO1069" s="68" t="n">
        <v>1055486.1</v>
      </c>
      <c r="BP1069" s="68" t="n">
        <v>1055486.1</v>
      </c>
      <c r="BQ1069" s="68" t="n">
        <v>1055486.1</v>
      </c>
      <c r="BR1069" s="69" t="n">
        <v>108813</v>
      </c>
      <c r="BU1069" s="68" t="n">
        <v>108813</v>
      </c>
    </row>
    <row r="1070" customFormat="false" ht="15" hidden="true" customHeight="false" outlineLevel="0" collapsed="false">
      <c r="A1070" s="61" t="s">
        <v>8251</v>
      </c>
      <c r="B1070" s="61" t="s">
        <v>8252</v>
      </c>
      <c r="C1070" s="62" t="n">
        <v>45291</v>
      </c>
      <c r="D1070" s="62" t="n">
        <v>45291</v>
      </c>
      <c r="E1070" s="61" t="s">
        <v>1259</v>
      </c>
      <c r="F1070" s="61" t="s">
        <v>869</v>
      </c>
      <c r="G1070" s="61" t="s">
        <v>8253</v>
      </c>
      <c r="H1070" s="61" t="s">
        <v>8253</v>
      </c>
      <c r="I1070" s="61" t="s">
        <v>8254</v>
      </c>
      <c r="J1070" s="61" t="s">
        <v>1195</v>
      </c>
      <c r="K1070" s="61" t="s">
        <v>1195</v>
      </c>
      <c r="L1070" s="61" t="s">
        <v>1195</v>
      </c>
      <c r="N1070" s="61" t="n">
        <v>6520592</v>
      </c>
      <c r="O1070" s="61" t="s">
        <v>1262</v>
      </c>
      <c r="P1070" s="61" t="s">
        <v>8255</v>
      </c>
      <c r="Q1070" s="61" t="s">
        <v>8256</v>
      </c>
      <c r="R1070" s="61" t="s">
        <v>8256</v>
      </c>
      <c r="S1070" s="61" t="str">
        <f aca="false">IF(J1070="Listed Option",MID(R1070,3,9),MID(Q1070,3,9))</f>
        <v>194014502</v>
      </c>
      <c r="T1070" s="61" t="e">
        <f aca="false">VLOOKUP(S1070,'Output v4'!C:C,1,FALSE())</f>
        <v>#N/A</v>
      </c>
      <c r="U1070" s="61" t="s">
        <v>8257</v>
      </c>
      <c r="V1070" s="61" t="s">
        <v>8258</v>
      </c>
      <c r="W1070" s="61" t="s">
        <v>8259</v>
      </c>
      <c r="Y1070" s="61" t="s">
        <v>8260</v>
      </c>
      <c r="Z1070" s="61" t="s">
        <v>1264</v>
      </c>
      <c r="AA1070" s="61" t="s">
        <v>4126</v>
      </c>
      <c r="AB1070" s="63" t="n">
        <v>-37000</v>
      </c>
      <c r="AC1070" s="63" t="n">
        <v>-37000</v>
      </c>
      <c r="AE1070" s="61" t="n">
        <v>0</v>
      </c>
      <c r="AF1070" s="64" t="n">
        <v>-37000</v>
      </c>
      <c r="AG1070" s="61" t="s">
        <v>1273</v>
      </c>
      <c r="AH1070" s="62" t="n">
        <v>45291</v>
      </c>
      <c r="AI1070" s="65" t="n">
        <v>56.02</v>
      </c>
      <c r="AJ1070" s="61" t="s">
        <v>3614</v>
      </c>
      <c r="AK1070" s="65" t="n">
        <v>56.02</v>
      </c>
      <c r="AL1070" s="65" t="n">
        <v>56.02</v>
      </c>
      <c r="AM1070" s="66" t="n">
        <v>-2072740</v>
      </c>
      <c r="AN1070" s="66" t="n">
        <f aca="false">IF(J1070="Listed Option",AF1070*AL1070,AM1070)</f>
        <v>-2072740</v>
      </c>
      <c r="AO1070" s="61" t="s">
        <v>1267</v>
      </c>
      <c r="AP1070" s="61" t="n">
        <v>1</v>
      </c>
      <c r="AQ1070" s="61" t="n">
        <v>1</v>
      </c>
      <c r="AV1070" s="61" t="s">
        <v>8260</v>
      </c>
      <c r="AW1070" s="61" t="s">
        <v>4070</v>
      </c>
      <c r="AY1070" s="61" t="s">
        <v>8254</v>
      </c>
      <c r="AZ1070" s="61" t="s">
        <v>8254</v>
      </c>
      <c r="BA1070" s="61" t="s">
        <v>8254</v>
      </c>
      <c r="BB1070" s="67" t="n">
        <v>0</v>
      </c>
      <c r="BE1070" s="61" t="n">
        <v>238566</v>
      </c>
      <c r="BF1070" s="61" t="s">
        <v>869</v>
      </c>
      <c r="BG1070" s="61" t="s">
        <v>4084</v>
      </c>
      <c r="BH1070" s="61" t="s">
        <v>4084</v>
      </c>
      <c r="BI1070" s="61" t="s">
        <v>8254</v>
      </c>
      <c r="BJ1070" s="61" t="s">
        <v>8254</v>
      </c>
      <c r="BK1070" s="61" t="s">
        <v>8254</v>
      </c>
      <c r="BL1070" s="61" t="s">
        <v>8256</v>
      </c>
      <c r="BM1070" s="61" t="s">
        <v>8256</v>
      </c>
      <c r="BN1070" s="70" t="n">
        <v>-2072740</v>
      </c>
      <c r="BO1070" s="68" t="n">
        <v>-2072740</v>
      </c>
      <c r="BP1070" s="68" t="n">
        <v>-2072740</v>
      </c>
      <c r="BQ1070" s="68" t="n">
        <v>-2072740</v>
      </c>
      <c r="BR1070" s="69" t="n">
        <v>-37000</v>
      </c>
      <c r="BU1070" s="68" t="n">
        <v>37000</v>
      </c>
    </row>
    <row r="1071" customFormat="false" ht="15" hidden="true" customHeight="false" outlineLevel="0" collapsed="false">
      <c r="A1071" s="61" t="s">
        <v>8261</v>
      </c>
      <c r="B1071" s="61" t="s">
        <v>8262</v>
      </c>
      <c r="C1071" s="62" t="n">
        <v>45291</v>
      </c>
      <c r="D1071" s="62" t="n">
        <v>45291</v>
      </c>
      <c r="E1071" s="61" t="s">
        <v>1259</v>
      </c>
      <c r="F1071" s="61" t="s">
        <v>869</v>
      </c>
      <c r="G1071" s="61" t="s">
        <v>8263</v>
      </c>
      <c r="H1071" s="61" t="s">
        <v>8253</v>
      </c>
      <c r="I1071" s="61" t="s">
        <v>8254</v>
      </c>
      <c r="J1071" s="61" t="s">
        <v>1199</v>
      </c>
      <c r="K1071" s="61" t="s">
        <v>4543</v>
      </c>
      <c r="L1071" s="61" t="s">
        <v>4543</v>
      </c>
      <c r="N1071" s="61" t="n">
        <v>187141825</v>
      </c>
      <c r="O1071" s="61" t="s">
        <v>1262</v>
      </c>
      <c r="P1071" s="61" t="s">
        <v>8264</v>
      </c>
      <c r="Q1071" s="61" t="s">
        <v>8265</v>
      </c>
      <c r="R1071" s="61" t="s">
        <v>8256</v>
      </c>
      <c r="S1071" s="61" t="str">
        <f aca="false">IF(J1071="Listed Option",MID(R1071,3,9),MID(Q1071,3,9))</f>
        <v>194014AA4</v>
      </c>
      <c r="T1071" s="61" t="e">
        <f aca="false">VLOOKUP(S1071,'Output v4'!C:C,1,FALSE())</f>
        <v>#N/A</v>
      </c>
      <c r="U1071" s="61" t="s">
        <v>870</v>
      </c>
      <c r="V1071" s="61" t="s">
        <v>8266</v>
      </c>
      <c r="Z1071" s="61" t="s">
        <v>1264</v>
      </c>
      <c r="AA1071" s="61" t="s">
        <v>4126</v>
      </c>
      <c r="AB1071" s="63" t="n">
        <v>3000</v>
      </c>
      <c r="AC1071" s="63" t="n">
        <v>3000000</v>
      </c>
      <c r="AE1071" s="61" t="n">
        <v>1000</v>
      </c>
      <c r="AF1071" s="64" t="n">
        <v>3000000</v>
      </c>
      <c r="AG1071" s="61" t="s">
        <v>689</v>
      </c>
      <c r="AH1071" s="62" t="n">
        <v>45291</v>
      </c>
      <c r="AI1071" s="65" t="n">
        <v>1.2025</v>
      </c>
      <c r="AJ1071" s="61" t="s">
        <v>1266</v>
      </c>
      <c r="AK1071" s="65" t="n">
        <v>1.2025</v>
      </c>
      <c r="AL1071" s="65" t="n">
        <v>56.02</v>
      </c>
      <c r="AM1071" s="66" t="n">
        <v>3607500</v>
      </c>
      <c r="AN1071" s="66" t="n">
        <f aca="false">IF(J1071="Listed Option",AF1071*AL1071,AM1071)</f>
        <v>3607500</v>
      </c>
      <c r="AO1071" s="61" t="s">
        <v>1267</v>
      </c>
      <c r="AT1071" s="62" t="n">
        <v>45289</v>
      </c>
      <c r="AU1071" s="65" t="n">
        <v>1.20653237428571</v>
      </c>
      <c r="AV1071" s="61" t="s">
        <v>8260</v>
      </c>
      <c r="AW1071" s="61" t="s">
        <v>4070</v>
      </c>
      <c r="AY1071" s="61" t="s">
        <v>8254</v>
      </c>
      <c r="AZ1071" s="61" t="s">
        <v>8254</v>
      </c>
      <c r="BA1071" s="61" t="s">
        <v>8254</v>
      </c>
      <c r="BB1071" s="67" t="n">
        <v>67</v>
      </c>
      <c r="BE1071" s="61" t="n">
        <v>238566</v>
      </c>
      <c r="BF1071" s="61" t="s">
        <v>869</v>
      </c>
      <c r="BG1071" s="61" t="s">
        <v>4084</v>
      </c>
      <c r="BH1071" s="61" t="s">
        <v>4084</v>
      </c>
      <c r="BI1071" s="61" t="s">
        <v>8254</v>
      </c>
      <c r="BJ1071" s="61" t="s">
        <v>8254</v>
      </c>
      <c r="BL1071" s="61" t="s">
        <v>8256</v>
      </c>
      <c r="BM1071" s="61" t="s">
        <v>8256</v>
      </c>
      <c r="BN1071" s="70" t="n">
        <v>3000000</v>
      </c>
      <c r="BP1071" s="68" t="n">
        <v>3607500</v>
      </c>
      <c r="BQ1071" s="68" t="n">
        <v>3607500</v>
      </c>
      <c r="BR1071" s="69" t="n">
        <v>3000000</v>
      </c>
      <c r="BT1071" s="63" t="n">
        <v>3000</v>
      </c>
      <c r="BU1071" s="68" t="n">
        <v>3000000</v>
      </c>
    </row>
    <row r="1072" customFormat="false" ht="15" hidden="true" customHeight="false" outlineLevel="0" collapsed="false">
      <c r="A1072" s="61" t="s">
        <v>8267</v>
      </c>
      <c r="B1072" s="61" t="s">
        <v>8268</v>
      </c>
      <c r="C1072" s="62" t="n">
        <v>45291</v>
      </c>
      <c r="D1072" s="62" t="n">
        <v>45291</v>
      </c>
      <c r="E1072" s="61" t="s">
        <v>1259</v>
      </c>
      <c r="F1072" s="61" t="s">
        <v>869</v>
      </c>
      <c r="G1072" s="61" t="s">
        <v>8253</v>
      </c>
      <c r="H1072" s="61" t="s">
        <v>8253</v>
      </c>
      <c r="I1072" s="61" t="s">
        <v>8254</v>
      </c>
      <c r="J1072" s="61" t="s">
        <v>1195</v>
      </c>
      <c r="K1072" s="61" t="s">
        <v>1195</v>
      </c>
      <c r="L1072" s="61" t="s">
        <v>1195</v>
      </c>
      <c r="N1072" s="61" t="n">
        <v>6520592</v>
      </c>
      <c r="O1072" s="61" t="s">
        <v>1262</v>
      </c>
      <c r="P1072" s="61" t="s">
        <v>8255</v>
      </c>
      <c r="Q1072" s="61" t="s">
        <v>8256</v>
      </c>
      <c r="R1072" s="61" t="s">
        <v>8256</v>
      </c>
      <c r="S1072" s="61" t="str">
        <f aca="false">IF(J1072="Listed Option",MID(R1072,3,9),MID(Q1072,3,9))</f>
        <v>194014502</v>
      </c>
      <c r="T1072" s="61" t="e">
        <f aca="false">VLOOKUP(S1072,'Output v4'!C:C,1,FALSE())</f>
        <v>#N/A</v>
      </c>
      <c r="U1072" s="61" t="s">
        <v>8257</v>
      </c>
      <c r="V1072" s="61" t="s">
        <v>8258</v>
      </c>
      <c r="W1072" s="61" t="s">
        <v>8259</v>
      </c>
      <c r="Y1072" s="61" t="s">
        <v>8260</v>
      </c>
      <c r="Z1072" s="61" t="s">
        <v>1304</v>
      </c>
      <c r="AA1072" s="61" t="s">
        <v>1305</v>
      </c>
      <c r="AB1072" s="63" t="n">
        <v>-80600</v>
      </c>
      <c r="AC1072" s="63" t="n">
        <v>-80600</v>
      </c>
      <c r="AE1072" s="61" t="n">
        <v>0</v>
      </c>
      <c r="AF1072" s="64" t="n">
        <v>-80600</v>
      </c>
      <c r="AG1072" s="61" t="s">
        <v>1273</v>
      </c>
      <c r="AH1072" s="62" t="n">
        <v>45291</v>
      </c>
      <c r="AI1072" s="65" t="n">
        <v>56.02</v>
      </c>
      <c r="AJ1072" s="61" t="s">
        <v>3614</v>
      </c>
      <c r="AK1072" s="65" t="n">
        <v>56.02</v>
      </c>
      <c r="AL1072" s="65" t="n">
        <v>56.02</v>
      </c>
      <c r="AM1072" s="66" t="n">
        <v>-4515212</v>
      </c>
      <c r="AN1072" s="66" t="n">
        <f aca="false">IF(J1072="Listed Option",AF1072*AL1072,AM1072)</f>
        <v>-4515212</v>
      </c>
      <c r="AO1072" s="61" t="s">
        <v>1267</v>
      </c>
      <c r="AP1072" s="61" t="n">
        <v>1</v>
      </c>
      <c r="AQ1072" s="61" t="n">
        <v>1</v>
      </c>
      <c r="AV1072" s="61" t="s">
        <v>8260</v>
      </c>
      <c r="AW1072" s="61" t="s">
        <v>4070</v>
      </c>
      <c r="AY1072" s="61" t="s">
        <v>8254</v>
      </c>
      <c r="AZ1072" s="61" t="s">
        <v>8254</v>
      </c>
      <c r="BA1072" s="61" t="s">
        <v>8254</v>
      </c>
      <c r="BB1072" s="67" t="n">
        <v>0</v>
      </c>
      <c r="BE1072" s="61" t="n">
        <v>238575</v>
      </c>
      <c r="BF1072" s="61" t="s">
        <v>869</v>
      </c>
      <c r="BG1072" s="61" t="s">
        <v>4084</v>
      </c>
      <c r="BH1072" s="61" t="s">
        <v>4084</v>
      </c>
      <c r="BI1072" s="61" t="s">
        <v>8254</v>
      </c>
      <c r="BJ1072" s="61" t="s">
        <v>8254</v>
      </c>
      <c r="BK1072" s="61" t="s">
        <v>8254</v>
      </c>
      <c r="BL1072" s="61" t="s">
        <v>8256</v>
      </c>
      <c r="BM1072" s="61" t="s">
        <v>8256</v>
      </c>
      <c r="BN1072" s="70" t="n">
        <v>-4515212</v>
      </c>
      <c r="BO1072" s="68" t="n">
        <v>-4515212</v>
      </c>
      <c r="BP1072" s="68" t="n">
        <v>-4515212</v>
      </c>
      <c r="BQ1072" s="68" t="n">
        <v>-4515212</v>
      </c>
      <c r="BR1072" s="69" t="n">
        <v>-80600</v>
      </c>
      <c r="BU1072" s="68" t="n">
        <v>80600</v>
      </c>
    </row>
    <row r="1073" customFormat="false" ht="15" hidden="true" customHeight="false" outlineLevel="0" collapsed="false">
      <c r="A1073" s="61" t="s">
        <v>8269</v>
      </c>
      <c r="B1073" s="61" t="s">
        <v>8270</v>
      </c>
      <c r="C1073" s="62" t="n">
        <v>45291</v>
      </c>
      <c r="D1073" s="62" t="n">
        <v>45291</v>
      </c>
      <c r="E1073" s="61" t="s">
        <v>1259</v>
      </c>
      <c r="F1073" s="61" t="s">
        <v>869</v>
      </c>
      <c r="G1073" s="61" t="s">
        <v>8263</v>
      </c>
      <c r="H1073" s="61" t="s">
        <v>8253</v>
      </c>
      <c r="I1073" s="61" t="s">
        <v>8254</v>
      </c>
      <c r="J1073" s="61" t="s">
        <v>1199</v>
      </c>
      <c r="K1073" s="61" t="s">
        <v>4543</v>
      </c>
      <c r="L1073" s="61" t="s">
        <v>4543</v>
      </c>
      <c r="N1073" s="61" t="n">
        <v>187141825</v>
      </c>
      <c r="O1073" s="61" t="s">
        <v>1262</v>
      </c>
      <c r="P1073" s="61" t="s">
        <v>8264</v>
      </c>
      <c r="Q1073" s="61" t="s">
        <v>8265</v>
      </c>
      <c r="R1073" s="61" t="s">
        <v>8256</v>
      </c>
      <c r="S1073" s="61" t="str">
        <f aca="false">IF(J1073="Listed Option",MID(R1073,3,9),MID(Q1073,3,9))</f>
        <v>194014AA4</v>
      </c>
      <c r="T1073" s="61" t="e">
        <f aca="false">VLOOKUP(S1073,'Output v4'!C:C,1,FALSE())</f>
        <v>#N/A</v>
      </c>
      <c r="U1073" s="61" t="s">
        <v>870</v>
      </c>
      <c r="V1073" s="61" t="s">
        <v>8266</v>
      </c>
      <c r="Z1073" s="61" t="s">
        <v>1304</v>
      </c>
      <c r="AA1073" s="61" t="s">
        <v>1305</v>
      </c>
      <c r="AB1073" s="63" t="n">
        <v>7000</v>
      </c>
      <c r="AC1073" s="63" t="n">
        <v>7000000</v>
      </c>
      <c r="AE1073" s="61" t="n">
        <v>1000</v>
      </c>
      <c r="AF1073" s="64" t="n">
        <v>7000000</v>
      </c>
      <c r="AG1073" s="61" t="s">
        <v>689</v>
      </c>
      <c r="AH1073" s="62" t="n">
        <v>45291</v>
      </c>
      <c r="AI1073" s="65" t="n">
        <v>1.2025</v>
      </c>
      <c r="AJ1073" s="61" t="s">
        <v>1266</v>
      </c>
      <c r="AK1073" s="65" t="n">
        <v>1.2025</v>
      </c>
      <c r="AL1073" s="65" t="n">
        <v>56.02</v>
      </c>
      <c r="AM1073" s="66" t="n">
        <v>8417500</v>
      </c>
      <c r="AN1073" s="66" t="n">
        <f aca="false">IF(J1073="Listed Option",AF1073*AL1073,AM1073)</f>
        <v>8417500</v>
      </c>
      <c r="AO1073" s="61" t="s">
        <v>1267</v>
      </c>
      <c r="AT1073" s="62" t="n">
        <v>45289</v>
      </c>
      <c r="AU1073" s="65" t="n">
        <v>1.20653237428571</v>
      </c>
      <c r="AV1073" s="61" t="s">
        <v>8260</v>
      </c>
      <c r="AW1073" s="61" t="s">
        <v>4070</v>
      </c>
      <c r="AY1073" s="61" t="s">
        <v>8254</v>
      </c>
      <c r="AZ1073" s="61" t="s">
        <v>8254</v>
      </c>
      <c r="BA1073" s="61" t="s">
        <v>8254</v>
      </c>
      <c r="BB1073" s="67" t="n">
        <v>67</v>
      </c>
      <c r="BE1073" s="61" t="n">
        <v>238575</v>
      </c>
      <c r="BF1073" s="61" t="s">
        <v>869</v>
      </c>
      <c r="BG1073" s="61" t="s">
        <v>4084</v>
      </c>
      <c r="BH1073" s="61" t="s">
        <v>4084</v>
      </c>
      <c r="BI1073" s="61" t="s">
        <v>8254</v>
      </c>
      <c r="BJ1073" s="61" t="s">
        <v>8254</v>
      </c>
      <c r="BL1073" s="61" t="s">
        <v>8256</v>
      </c>
      <c r="BM1073" s="61" t="s">
        <v>8256</v>
      </c>
      <c r="BN1073" s="70" t="n">
        <v>7000000</v>
      </c>
      <c r="BP1073" s="68" t="n">
        <v>8417500</v>
      </c>
      <c r="BQ1073" s="68" t="n">
        <v>8417500</v>
      </c>
      <c r="BR1073" s="69" t="n">
        <v>7000000</v>
      </c>
      <c r="BT1073" s="63" t="n">
        <v>7000</v>
      </c>
      <c r="BU1073" s="68" t="n">
        <v>7000000</v>
      </c>
    </row>
    <row r="1074" customFormat="false" ht="15" hidden="true" customHeight="false" outlineLevel="0" collapsed="false">
      <c r="A1074" s="61" t="s">
        <v>8271</v>
      </c>
      <c r="B1074" s="61" t="s">
        <v>8272</v>
      </c>
      <c r="C1074" s="62" t="n">
        <v>45291</v>
      </c>
      <c r="D1074" s="62" t="n">
        <v>45291</v>
      </c>
      <c r="E1074" s="61" t="s">
        <v>1259</v>
      </c>
      <c r="F1074" s="61" t="s">
        <v>869</v>
      </c>
      <c r="G1074" s="61" t="s">
        <v>8253</v>
      </c>
      <c r="H1074" s="61" t="s">
        <v>8253</v>
      </c>
      <c r="I1074" s="61" t="s">
        <v>8254</v>
      </c>
      <c r="J1074" s="61" t="s">
        <v>1195</v>
      </c>
      <c r="K1074" s="61" t="s">
        <v>1195</v>
      </c>
      <c r="L1074" s="61" t="s">
        <v>1195</v>
      </c>
      <c r="N1074" s="61" t="n">
        <v>6520592</v>
      </c>
      <c r="O1074" s="61" t="s">
        <v>1262</v>
      </c>
      <c r="P1074" s="61" t="s">
        <v>8255</v>
      </c>
      <c r="Q1074" s="61" t="s">
        <v>8256</v>
      </c>
      <c r="R1074" s="61" t="s">
        <v>8256</v>
      </c>
      <c r="S1074" s="61" t="str">
        <f aca="false">IF(J1074="Listed Option",MID(R1074,3,9),MID(Q1074,3,9))</f>
        <v>194014502</v>
      </c>
      <c r="T1074" s="61" t="e">
        <f aca="false">VLOOKUP(S1074,'Output v4'!C:C,1,FALSE())</f>
        <v>#N/A</v>
      </c>
      <c r="U1074" s="61" t="s">
        <v>8257</v>
      </c>
      <c r="V1074" s="61" t="s">
        <v>8258</v>
      </c>
      <c r="W1074" s="61" t="s">
        <v>8259</v>
      </c>
      <c r="Y1074" s="61" t="s">
        <v>8260</v>
      </c>
      <c r="Z1074" s="61" t="s">
        <v>4029</v>
      </c>
      <c r="AA1074" s="61" t="s">
        <v>4117</v>
      </c>
      <c r="AB1074" s="63" t="n">
        <v>-81400</v>
      </c>
      <c r="AC1074" s="63" t="n">
        <v>-81400</v>
      </c>
      <c r="AE1074" s="61" t="n">
        <v>0</v>
      </c>
      <c r="AF1074" s="64" t="n">
        <v>-81400</v>
      </c>
      <c r="AG1074" s="61" t="s">
        <v>1273</v>
      </c>
      <c r="AH1074" s="62" t="n">
        <v>45291</v>
      </c>
      <c r="AI1074" s="65" t="n">
        <v>56.02</v>
      </c>
      <c r="AJ1074" s="61" t="s">
        <v>3614</v>
      </c>
      <c r="AK1074" s="65" t="n">
        <v>56.02</v>
      </c>
      <c r="AL1074" s="65" t="n">
        <v>56.02</v>
      </c>
      <c r="AM1074" s="66" t="n">
        <v>-4560028</v>
      </c>
      <c r="AN1074" s="66" t="n">
        <f aca="false">IF(J1074="Listed Option",AF1074*AL1074,AM1074)</f>
        <v>-4560028</v>
      </c>
      <c r="AO1074" s="61" t="s">
        <v>1267</v>
      </c>
      <c r="AP1074" s="61" t="n">
        <v>1</v>
      </c>
      <c r="AQ1074" s="61" t="n">
        <v>1</v>
      </c>
      <c r="AV1074" s="61" t="s">
        <v>8260</v>
      </c>
      <c r="AW1074" s="61" t="s">
        <v>4070</v>
      </c>
      <c r="AY1074" s="61" t="s">
        <v>8254</v>
      </c>
      <c r="AZ1074" s="61" t="s">
        <v>8254</v>
      </c>
      <c r="BA1074" s="61" t="s">
        <v>8254</v>
      </c>
      <c r="BB1074" s="67" t="n">
        <v>0</v>
      </c>
      <c r="BE1074" s="61" t="n">
        <v>238587</v>
      </c>
      <c r="BF1074" s="61" t="s">
        <v>869</v>
      </c>
      <c r="BG1074" s="61" t="s">
        <v>4084</v>
      </c>
      <c r="BH1074" s="61" t="s">
        <v>4084</v>
      </c>
      <c r="BI1074" s="61" t="s">
        <v>8254</v>
      </c>
      <c r="BJ1074" s="61" t="s">
        <v>8254</v>
      </c>
      <c r="BK1074" s="61" t="s">
        <v>8254</v>
      </c>
      <c r="BL1074" s="61" t="s">
        <v>8256</v>
      </c>
      <c r="BM1074" s="61" t="s">
        <v>8256</v>
      </c>
      <c r="BN1074" s="70" t="n">
        <v>-4560028</v>
      </c>
      <c r="BO1074" s="68" t="n">
        <v>-4560028</v>
      </c>
      <c r="BP1074" s="68" t="n">
        <v>-4560028</v>
      </c>
      <c r="BQ1074" s="68" t="n">
        <v>-4560028</v>
      </c>
      <c r="BR1074" s="69" t="n">
        <v>-81400</v>
      </c>
      <c r="BU1074" s="68" t="n">
        <v>81400</v>
      </c>
    </row>
    <row r="1075" customFormat="false" ht="15" hidden="true" customHeight="false" outlineLevel="0" collapsed="false">
      <c r="A1075" s="61" t="s">
        <v>8273</v>
      </c>
      <c r="B1075" s="61" t="s">
        <v>8274</v>
      </c>
      <c r="C1075" s="62" t="n">
        <v>45291</v>
      </c>
      <c r="D1075" s="62" t="n">
        <v>45291</v>
      </c>
      <c r="E1075" s="61" t="s">
        <v>1259</v>
      </c>
      <c r="F1075" s="61" t="s">
        <v>869</v>
      </c>
      <c r="G1075" s="61" t="s">
        <v>8263</v>
      </c>
      <c r="H1075" s="61" t="s">
        <v>8253</v>
      </c>
      <c r="I1075" s="61" t="s">
        <v>8254</v>
      </c>
      <c r="J1075" s="61" t="s">
        <v>1199</v>
      </c>
      <c r="K1075" s="61" t="s">
        <v>4543</v>
      </c>
      <c r="L1075" s="61" t="s">
        <v>4543</v>
      </c>
      <c r="N1075" s="61" t="n">
        <v>187141825</v>
      </c>
      <c r="O1075" s="61" t="s">
        <v>1262</v>
      </c>
      <c r="P1075" s="61" t="s">
        <v>8264</v>
      </c>
      <c r="Q1075" s="61" t="s">
        <v>8265</v>
      </c>
      <c r="R1075" s="61" t="s">
        <v>8256</v>
      </c>
      <c r="S1075" s="61" t="str">
        <f aca="false">IF(J1075="Listed Option",MID(R1075,3,9),MID(Q1075,3,9))</f>
        <v>194014AA4</v>
      </c>
      <c r="T1075" s="61" t="e">
        <f aca="false">VLOOKUP(S1075,'Output v4'!C:C,1,FALSE())</f>
        <v>#N/A</v>
      </c>
      <c r="U1075" s="61" t="s">
        <v>870</v>
      </c>
      <c r="V1075" s="61" t="s">
        <v>8266</v>
      </c>
      <c r="Z1075" s="61" t="s">
        <v>4029</v>
      </c>
      <c r="AA1075" s="61" t="s">
        <v>4117</v>
      </c>
      <c r="AB1075" s="63" t="n">
        <v>6922</v>
      </c>
      <c r="AC1075" s="63" t="n">
        <v>6922000</v>
      </c>
      <c r="AE1075" s="61" t="n">
        <v>1000</v>
      </c>
      <c r="AF1075" s="64" t="n">
        <v>6922000</v>
      </c>
      <c r="AG1075" s="61" t="s">
        <v>689</v>
      </c>
      <c r="AH1075" s="62" t="n">
        <v>45291</v>
      </c>
      <c r="AI1075" s="65" t="n">
        <v>1.2025</v>
      </c>
      <c r="AJ1075" s="61" t="s">
        <v>1266</v>
      </c>
      <c r="AK1075" s="65" t="n">
        <v>1.2025</v>
      </c>
      <c r="AL1075" s="65" t="n">
        <v>56.02</v>
      </c>
      <c r="AM1075" s="66" t="n">
        <v>8323705</v>
      </c>
      <c r="AN1075" s="66" t="n">
        <f aca="false">IF(J1075="Listed Option",AF1075*AL1075,AM1075)</f>
        <v>8323705</v>
      </c>
      <c r="AO1075" s="61" t="s">
        <v>1267</v>
      </c>
      <c r="AT1075" s="62" t="n">
        <v>45289</v>
      </c>
      <c r="AU1075" s="65" t="n">
        <v>1.20653237428571</v>
      </c>
      <c r="AV1075" s="61" t="s">
        <v>8260</v>
      </c>
      <c r="AW1075" s="61" t="s">
        <v>4070</v>
      </c>
      <c r="AY1075" s="61" t="s">
        <v>8254</v>
      </c>
      <c r="AZ1075" s="61" t="s">
        <v>8254</v>
      </c>
      <c r="BA1075" s="61" t="s">
        <v>8254</v>
      </c>
      <c r="BB1075" s="67" t="n">
        <v>67</v>
      </c>
      <c r="BE1075" s="61" t="n">
        <v>238587</v>
      </c>
      <c r="BF1075" s="61" t="s">
        <v>869</v>
      </c>
      <c r="BG1075" s="61" t="s">
        <v>4084</v>
      </c>
      <c r="BH1075" s="61" t="s">
        <v>4084</v>
      </c>
      <c r="BI1075" s="61" t="s">
        <v>8254</v>
      </c>
      <c r="BJ1075" s="61" t="s">
        <v>8254</v>
      </c>
      <c r="BL1075" s="61" t="s">
        <v>8256</v>
      </c>
      <c r="BM1075" s="61" t="s">
        <v>8256</v>
      </c>
      <c r="BN1075" s="70" t="n">
        <v>6922000</v>
      </c>
      <c r="BP1075" s="68" t="n">
        <v>8323705</v>
      </c>
      <c r="BQ1075" s="68" t="n">
        <v>8323705</v>
      </c>
      <c r="BR1075" s="69" t="n">
        <v>6922000</v>
      </c>
      <c r="BT1075" s="63" t="n">
        <v>6922</v>
      </c>
      <c r="BU1075" s="68" t="n">
        <v>6922000</v>
      </c>
    </row>
    <row r="1076" customFormat="false" ht="15" hidden="true" customHeight="false" outlineLevel="0" collapsed="false">
      <c r="A1076" s="61" t="s">
        <v>8275</v>
      </c>
      <c r="B1076" s="61" t="s">
        <v>8276</v>
      </c>
      <c r="C1076" s="62" t="n">
        <v>45291</v>
      </c>
      <c r="D1076" s="62" t="n">
        <v>45291</v>
      </c>
      <c r="E1076" s="61" t="s">
        <v>1259</v>
      </c>
      <c r="F1076" s="61" t="s">
        <v>869</v>
      </c>
      <c r="G1076" s="61" t="s">
        <v>8253</v>
      </c>
      <c r="H1076" s="61" t="s">
        <v>8253</v>
      </c>
      <c r="I1076" s="61" t="s">
        <v>8254</v>
      </c>
      <c r="J1076" s="61" t="s">
        <v>1195</v>
      </c>
      <c r="K1076" s="61" t="s">
        <v>1195</v>
      </c>
      <c r="L1076" s="61" t="s">
        <v>1195</v>
      </c>
      <c r="N1076" s="61" t="n">
        <v>6520592</v>
      </c>
      <c r="O1076" s="61" t="s">
        <v>1262</v>
      </c>
      <c r="P1076" s="61" t="s">
        <v>8255</v>
      </c>
      <c r="Q1076" s="61" t="s">
        <v>8256</v>
      </c>
      <c r="R1076" s="61" t="s">
        <v>8256</v>
      </c>
      <c r="S1076" s="61" t="str">
        <f aca="false">IF(J1076="Listed Option",MID(R1076,3,9),MID(Q1076,3,9))</f>
        <v>194014502</v>
      </c>
      <c r="T1076" s="61" t="e">
        <f aca="false">VLOOKUP(S1076,'Output v4'!C:C,1,FALSE())</f>
        <v>#N/A</v>
      </c>
      <c r="U1076" s="61" t="s">
        <v>8257</v>
      </c>
      <c r="V1076" s="61" t="s">
        <v>8258</v>
      </c>
      <c r="W1076" s="61" t="s">
        <v>8259</v>
      </c>
      <c r="Y1076" s="61" t="s">
        <v>8260</v>
      </c>
      <c r="Z1076" s="61" t="s">
        <v>4074</v>
      </c>
      <c r="AA1076" s="61" t="s">
        <v>4075</v>
      </c>
      <c r="AB1076" s="63" t="n">
        <v>-172584</v>
      </c>
      <c r="AC1076" s="63" t="n">
        <v>-172584</v>
      </c>
      <c r="AE1076" s="61" t="n">
        <v>0</v>
      </c>
      <c r="AF1076" s="64" t="n">
        <v>-172584</v>
      </c>
      <c r="AG1076" s="61" t="s">
        <v>1273</v>
      </c>
      <c r="AH1076" s="62" t="n">
        <v>45291</v>
      </c>
      <c r="AI1076" s="65" t="n">
        <v>56.02</v>
      </c>
      <c r="AJ1076" s="61" t="s">
        <v>3614</v>
      </c>
      <c r="AK1076" s="65" t="n">
        <v>56.02</v>
      </c>
      <c r="AL1076" s="65" t="n">
        <v>56.02</v>
      </c>
      <c r="AM1076" s="66" t="n">
        <v>-9668155.68</v>
      </c>
      <c r="AN1076" s="66" t="n">
        <f aca="false">IF(J1076="Listed Option",AF1076*AL1076,AM1076)</f>
        <v>-9668155.68</v>
      </c>
      <c r="AO1076" s="61" t="s">
        <v>1267</v>
      </c>
      <c r="AP1076" s="61" t="n">
        <v>1</v>
      </c>
      <c r="AQ1076" s="61" t="n">
        <v>1</v>
      </c>
      <c r="AV1076" s="61" t="s">
        <v>8260</v>
      </c>
      <c r="AW1076" s="61" t="s">
        <v>4070</v>
      </c>
      <c r="AY1076" s="61" t="s">
        <v>8254</v>
      </c>
      <c r="AZ1076" s="61" t="s">
        <v>8254</v>
      </c>
      <c r="BA1076" s="61" t="s">
        <v>8254</v>
      </c>
      <c r="BB1076" s="67" t="n">
        <v>0</v>
      </c>
      <c r="BE1076" s="61" t="n">
        <v>241450</v>
      </c>
      <c r="BF1076" s="61" t="s">
        <v>869</v>
      </c>
      <c r="BG1076" s="61" t="s">
        <v>4084</v>
      </c>
      <c r="BH1076" s="61" t="s">
        <v>4084</v>
      </c>
      <c r="BI1076" s="61" t="s">
        <v>8254</v>
      </c>
      <c r="BJ1076" s="61" t="s">
        <v>8254</v>
      </c>
      <c r="BK1076" s="61" t="s">
        <v>8254</v>
      </c>
      <c r="BL1076" s="61" t="s">
        <v>8256</v>
      </c>
      <c r="BM1076" s="61" t="s">
        <v>8256</v>
      </c>
      <c r="BN1076" s="70" t="n">
        <v>-9668155.68</v>
      </c>
      <c r="BO1076" s="68" t="n">
        <v>-9668155.68</v>
      </c>
      <c r="BP1076" s="68" t="n">
        <v>-9668155.68</v>
      </c>
      <c r="BQ1076" s="68" t="n">
        <v>-9668155.68</v>
      </c>
      <c r="BR1076" s="69" t="n">
        <v>-172584</v>
      </c>
      <c r="BU1076" s="68" t="n">
        <v>172584</v>
      </c>
    </row>
    <row r="1077" customFormat="false" ht="15" hidden="true" customHeight="false" outlineLevel="0" collapsed="false">
      <c r="A1077" s="61" t="s">
        <v>8277</v>
      </c>
      <c r="B1077" s="61" t="s">
        <v>8278</v>
      </c>
      <c r="C1077" s="62" t="n">
        <v>45291</v>
      </c>
      <c r="D1077" s="62" t="n">
        <v>45291</v>
      </c>
      <c r="E1077" s="61" t="s">
        <v>1259</v>
      </c>
      <c r="F1077" s="61" t="s">
        <v>869</v>
      </c>
      <c r="G1077" s="61" t="s">
        <v>8263</v>
      </c>
      <c r="H1077" s="61" t="s">
        <v>8253</v>
      </c>
      <c r="I1077" s="61" t="s">
        <v>8254</v>
      </c>
      <c r="J1077" s="61" t="s">
        <v>1199</v>
      </c>
      <c r="K1077" s="61" t="s">
        <v>4543</v>
      </c>
      <c r="L1077" s="61" t="s">
        <v>4543</v>
      </c>
      <c r="N1077" s="61" t="n">
        <v>187141825</v>
      </c>
      <c r="O1077" s="61" t="s">
        <v>1262</v>
      </c>
      <c r="P1077" s="61" t="s">
        <v>8264</v>
      </c>
      <c r="Q1077" s="61" t="s">
        <v>8265</v>
      </c>
      <c r="R1077" s="61" t="s">
        <v>8256</v>
      </c>
      <c r="S1077" s="61" t="str">
        <f aca="false">IF(J1077="Listed Option",MID(R1077,3,9),MID(Q1077,3,9))</f>
        <v>194014AA4</v>
      </c>
      <c r="T1077" s="61" t="e">
        <f aca="false">VLOOKUP(S1077,'Output v4'!C:C,1,FALSE())</f>
        <v>#N/A</v>
      </c>
      <c r="U1077" s="61" t="s">
        <v>870</v>
      </c>
      <c r="V1077" s="61" t="s">
        <v>8266</v>
      </c>
      <c r="Z1077" s="61" t="s">
        <v>4074</v>
      </c>
      <c r="AA1077" s="61" t="s">
        <v>4075</v>
      </c>
      <c r="AB1077" s="63" t="n">
        <v>13250</v>
      </c>
      <c r="AC1077" s="63" t="n">
        <v>13250000</v>
      </c>
      <c r="AE1077" s="61" t="n">
        <v>1000</v>
      </c>
      <c r="AF1077" s="64" t="n">
        <v>13250000</v>
      </c>
      <c r="AG1077" s="61" t="s">
        <v>689</v>
      </c>
      <c r="AH1077" s="62" t="n">
        <v>45291</v>
      </c>
      <c r="AI1077" s="65" t="n">
        <v>1.2025</v>
      </c>
      <c r="AJ1077" s="61" t="s">
        <v>1266</v>
      </c>
      <c r="AK1077" s="65" t="n">
        <v>1.2025</v>
      </c>
      <c r="AL1077" s="65" t="n">
        <v>56.02</v>
      </c>
      <c r="AM1077" s="66" t="n">
        <v>15933125</v>
      </c>
      <c r="AN1077" s="66" t="n">
        <f aca="false">IF(J1077="Listed Option",AF1077*AL1077,AM1077)</f>
        <v>15933125</v>
      </c>
      <c r="AO1077" s="61" t="s">
        <v>1267</v>
      </c>
      <c r="AT1077" s="62" t="n">
        <v>45289</v>
      </c>
      <c r="AU1077" s="65" t="n">
        <v>1.20653237428571</v>
      </c>
      <c r="AV1077" s="61" t="s">
        <v>8260</v>
      </c>
      <c r="AW1077" s="61" t="s">
        <v>4070</v>
      </c>
      <c r="AY1077" s="61" t="s">
        <v>8254</v>
      </c>
      <c r="AZ1077" s="61" t="s">
        <v>8254</v>
      </c>
      <c r="BA1077" s="61" t="s">
        <v>8254</v>
      </c>
      <c r="BB1077" s="67" t="n">
        <v>67</v>
      </c>
      <c r="BE1077" s="61" t="n">
        <v>241450</v>
      </c>
      <c r="BF1077" s="61" t="s">
        <v>869</v>
      </c>
      <c r="BG1077" s="61" t="s">
        <v>4084</v>
      </c>
      <c r="BH1077" s="61" t="s">
        <v>4084</v>
      </c>
      <c r="BI1077" s="61" t="s">
        <v>8254</v>
      </c>
      <c r="BJ1077" s="61" t="s">
        <v>8254</v>
      </c>
      <c r="BL1077" s="61" t="s">
        <v>8256</v>
      </c>
      <c r="BM1077" s="61" t="s">
        <v>8256</v>
      </c>
      <c r="BN1077" s="70" t="n">
        <v>13250000</v>
      </c>
      <c r="BP1077" s="68" t="n">
        <v>15933125</v>
      </c>
      <c r="BQ1077" s="68" t="n">
        <v>15933125</v>
      </c>
      <c r="BR1077" s="69" t="n">
        <v>13250000</v>
      </c>
      <c r="BT1077" s="63" t="n">
        <v>13250</v>
      </c>
      <c r="BU1077" s="68" t="n">
        <v>13250000</v>
      </c>
    </row>
    <row r="1078" customFormat="false" ht="15" hidden="true" customHeight="false" outlineLevel="0" collapsed="false">
      <c r="A1078" s="61" t="s">
        <v>8279</v>
      </c>
      <c r="B1078" s="61" t="s">
        <v>8280</v>
      </c>
      <c r="C1078" s="62" t="n">
        <v>45291</v>
      </c>
      <c r="D1078" s="62" t="n">
        <v>45291</v>
      </c>
      <c r="E1078" s="61" t="s">
        <v>1259</v>
      </c>
      <c r="F1078" s="61" t="s">
        <v>871</v>
      </c>
      <c r="G1078" s="61" t="s">
        <v>8281</v>
      </c>
      <c r="H1078" s="61" t="s">
        <v>8281</v>
      </c>
      <c r="I1078" s="61" t="s">
        <v>8282</v>
      </c>
      <c r="J1078" s="61" t="s">
        <v>1195</v>
      </c>
      <c r="K1078" s="61" t="s">
        <v>1195</v>
      </c>
      <c r="L1078" s="61" t="s">
        <v>1195</v>
      </c>
      <c r="N1078" s="61" t="n">
        <v>121863942</v>
      </c>
      <c r="O1078" s="61" t="s">
        <v>1262</v>
      </c>
      <c r="P1078" s="61" t="s">
        <v>8283</v>
      </c>
      <c r="Q1078" s="61" t="s">
        <v>8284</v>
      </c>
      <c r="R1078" s="61" t="s">
        <v>8284</v>
      </c>
      <c r="S1078" s="61" t="str">
        <f aca="false">IF(J1078="Listed Option",MID(R1078,3,9),MID(Q1078,3,9))</f>
        <v>293594107</v>
      </c>
      <c r="T1078" s="61" t="e">
        <f aca="false">VLOOKUP(S1078,'Output v4'!C:C,1,FALSE())</f>
        <v>#N/A</v>
      </c>
      <c r="U1078" s="61" t="s">
        <v>8285</v>
      </c>
      <c r="V1078" s="61" t="s">
        <v>8286</v>
      </c>
      <c r="W1078" s="61" t="s">
        <v>8287</v>
      </c>
      <c r="Y1078" s="61" t="s">
        <v>8288</v>
      </c>
      <c r="Z1078" s="61" t="s">
        <v>1304</v>
      </c>
      <c r="AA1078" s="61" t="s">
        <v>1305</v>
      </c>
      <c r="AB1078" s="63" t="n">
        <v>-76900</v>
      </c>
      <c r="AC1078" s="63" t="n">
        <v>-76900</v>
      </c>
      <c r="AE1078" s="61" t="n">
        <v>0</v>
      </c>
      <c r="AF1078" s="64" t="n">
        <v>-76900</v>
      </c>
      <c r="AG1078" s="61" t="s">
        <v>1273</v>
      </c>
      <c r="AH1078" s="62" t="n">
        <v>45291</v>
      </c>
      <c r="AI1078" s="65" t="n">
        <v>12.52</v>
      </c>
      <c r="AJ1078" s="61" t="s">
        <v>3614</v>
      </c>
      <c r="AK1078" s="65" t="n">
        <v>12.52</v>
      </c>
      <c r="AL1078" s="65" t="n">
        <v>12.52</v>
      </c>
      <c r="AM1078" s="66" t="n">
        <v>-962788</v>
      </c>
      <c r="AN1078" s="66" t="n">
        <f aca="false">IF(J1078="Listed Option",AF1078*AL1078,AM1078)</f>
        <v>-962788</v>
      </c>
      <c r="AO1078" s="61" t="s">
        <v>1267</v>
      </c>
      <c r="AP1078" s="61" t="n">
        <v>1</v>
      </c>
      <c r="AQ1078" s="61" t="n">
        <v>1</v>
      </c>
      <c r="AV1078" s="61" t="s">
        <v>8288</v>
      </c>
      <c r="AW1078" s="61" t="s">
        <v>4070</v>
      </c>
      <c r="AY1078" s="61" t="s">
        <v>8282</v>
      </c>
      <c r="AZ1078" s="61" t="s">
        <v>8282</v>
      </c>
      <c r="BA1078" s="61" t="s">
        <v>8282</v>
      </c>
      <c r="BB1078" s="67" t="n">
        <v>0</v>
      </c>
      <c r="BE1078" s="61" t="n">
        <v>238575</v>
      </c>
      <c r="BF1078" s="61" t="s">
        <v>871</v>
      </c>
      <c r="BG1078" s="61" t="s">
        <v>4084</v>
      </c>
      <c r="BH1078" s="61" t="s">
        <v>4084</v>
      </c>
      <c r="BI1078" s="61" t="s">
        <v>8282</v>
      </c>
      <c r="BJ1078" s="61" t="s">
        <v>8282</v>
      </c>
      <c r="BK1078" s="61" t="s">
        <v>8282</v>
      </c>
      <c r="BL1078" s="61" t="s">
        <v>8284</v>
      </c>
      <c r="BM1078" s="61" t="s">
        <v>8284</v>
      </c>
      <c r="BN1078" s="70" t="n">
        <v>-962788</v>
      </c>
      <c r="BO1078" s="68" t="n">
        <v>-962788</v>
      </c>
      <c r="BP1078" s="68" t="n">
        <v>-962788</v>
      </c>
      <c r="BQ1078" s="68" t="n">
        <v>-962788</v>
      </c>
      <c r="BR1078" s="69" t="n">
        <v>-76900</v>
      </c>
      <c r="BU1078" s="68" t="n">
        <v>76900</v>
      </c>
    </row>
    <row r="1079" customFormat="false" ht="15" hidden="true" customHeight="false" outlineLevel="0" collapsed="false">
      <c r="A1079" s="61" t="s">
        <v>8289</v>
      </c>
      <c r="B1079" s="61" t="s">
        <v>8290</v>
      </c>
      <c r="C1079" s="62" t="n">
        <v>45291</v>
      </c>
      <c r="D1079" s="62" t="n">
        <v>45291</v>
      </c>
      <c r="E1079" s="61" t="s">
        <v>1259</v>
      </c>
      <c r="F1079" s="61" t="s">
        <v>871</v>
      </c>
      <c r="G1079" s="61" t="s">
        <v>8291</v>
      </c>
      <c r="H1079" s="61" t="s">
        <v>8281</v>
      </c>
      <c r="I1079" s="61" t="s">
        <v>8282</v>
      </c>
      <c r="J1079" s="61" t="s">
        <v>1199</v>
      </c>
      <c r="K1079" s="61" t="s">
        <v>4543</v>
      </c>
      <c r="L1079" s="61" t="s">
        <v>4543</v>
      </c>
      <c r="N1079" s="61" t="n">
        <v>177499069</v>
      </c>
      <c r="O1079" s="61" t="s">
        <v>1262</v>
      </c>
      <c r="P1079" s="61" t="s">
        <v>8292</v>
      </c>
      <c r="Q1079" s="61" t="s">
        <v>8293</v>
      </c>
      <c r="R1079" s="61" t="s">
        <v>8284</v>
      </c>
      <c r="S1079" s="61" t="str">
        <f aca="false">IF(J1079="Listed Option",MID(R1079,3,9),MID(Q1079,3,9))</f>
        <v>293594AC1</v>
      </c>
      <c r="T1079" s="61" t="e">
        <f aca="false">VLOOKUP(S1079,'Output v4'!C:C,1,FALSE())</f>
        <v>#N/A</v>
      </c>
      <c r="U1079" s="61" t="s">
        <v>872</v>
      </c>
      <c r="Z1079" s="61" t="s">
        <v>1304</v>
      </c>
      <c r="AA1079" s="61" t="s">
        <v>1305</v>
      </c>
      <c r="AB1079" s="63" t="n">
        <v>1500</v>
      </c>
      <c r="AC1079" s="63" t="n">
        <v>1500000</v>
      </c>
      <c r="AE1079" s="61" t="n">
        <v>1000</v>
      </c>
      <c r="AF1079" s="64" t="n">
        <v>1500000</v>
      </c>
      <c r="AG1079" s="61" t="s">
        <v>689</v>
      </c>
      <c r="AH1079" s="62" t="n">
        <v>45291</v>
      </c>
      <c r="AI1079" s="65" t="n">
        <v>1.049</v>
      </c>
      <c r="AJ1079" s="61" t="s">
        <v>1266</v>
      </c>
      <c r="AK1079" s="65" t="n">
        <v>1.049</v>
      </c>
      <c r="AL1079" s="65" t="n">
        <v>12.52</v>
      </c>
      <c r="AM1079" s="66" t="n">
        <v>1573500</v>
      </c>
      <c r="AN1079" s="66" t="n">
        <f aca="false">IF(J1079="Listed Option",AF1079*AL1079,AM1079)</f>
        <v>1573500</v>
      </c>
      <c r="AO1079" s="61" t="s">
        <v>1267</v>
      </c>
      <c r="AT1079" s="62" t="n">
        <v>45289</v>
      </c>
      <c r="AU1079" s="65" t="n">
        <v>1.068968192</v>
      </c>
      <c r="AV1079" s="61" t="s">
        <v>8288</v>
      </c>
      <c r="AW1079" s="61" t="s">
        <v>4070</v>
      </c>
      <c r="AY1079" s="61" t="s">
        <v>8282</v>
      </c>
      <c r="AZ1079" s="61" t="s">
        <v>8282</v>
      </c>
      <c r="BA1079" s="61" t="s">
        <v>8282</v>
      </c>
      <c r="BB1079" s="67" t="n">
        <v>60</v>
      </c>
      <c r="BE1079" s="61" t="n">
        <v>238575</v>
      </c>
      <c r="BF1079" s="61" t="s">
        <v>871</v>
      </c>
      <c r="BG1079" s="61" t="s">
        <v>4084</v>
      </c>
      <c r="BH1079" s="61" t="s">
        <v>4084</v>
      </c>
      <c r="BI1079" s="61" t="s">
        <v>8282</v>
      </c>
      <c r="BJ1079" s="61" t="s">
        <v>8282</v>
      </c>
      <c r="BL1079" s="61" t="s">
        <v>8284</v>
      </c>
      <c r="BM1079" s="61" t="s">
        <v>8284</v>
      </c>
      <c r="BN1079" s="70" t="n">
        <v>1500000</v>
      </c>
      <c r="BP1079" s="68" t="n">
        <v>1573500</v>
      </c>
      <c r="BQ1079" s="68" t="n">
        <v>1573500</v>
      </c>
      <c r="BR1079" s="69" t="n">
        <v>1500000</v>
      </c>
      <c r="BT1079" s="63" t="n">
        <v>1500</v>
      </c>
      <c r="BU1079" s="68" t="n">
        <v>1500000</v>
      </c>
    </row>
    <row r="1080" customFormat="false" ht="15" hidden="true" customHeight="false" outlineLevel="0" collapsed="false">
      <c r="A1080" s="61" t="s">
        <v>8294</v>
      </c>
      <c r="B1080" s="61" t="s">
        <v>8295</v>
      </c>
      <c r="C1080" s="62" t="n">
        <v>45291</v>
      </c>
      <c r="D1080" s="62" t="n">
        <v>45291</v>
      </c>
      <c r="E1080" s="61" t="s">
        <v>1259</v>
      </c>
      <c r="F1080" s="61" t="s">
        <v>871</v>
      </c>
      <c r="G1080" s="61" t="s">
        <v>8281</v>
      </c>
      <c r="H1080" s="61" t="s">
        <v>8281</v>
      </c>
      <c r="I1080" s="61" t="s">
        <v>8282</v>
      </c>
      <c r="J1080" s="61" t="s">
        <v>1195</v>
      </c>
      <c r="K1080" s="61" t="s">
        <v>1195</v>
      </c>
      <c r="L1080" s="61" t="s">
        <v>1195</v>
      </c>
      <c r="N1080" s="61" t="n">
        <v>121863942</v>
      </c>
      <c r="O1080" s="61" t="s">
        <v>1262</v>
      </c>
      <c r="P1080" s="61" t="s">
        <v>8283</v>
      </c>
      <c r="Q1080" s="61" t="s">
        <v>8284</v>
      </c>
      <c r="R1080" s="61" t="s">
        <v>8284</v>
      </c>
      <c r="S1080" s="61" t="str">
        <f aca="false">IF(J1080="Listed Option",MID(R1080,3,9),MID(Q1080,3,9))</f>
        <v>293594107</v>
      </c>
      <c r="T1080" s="61" t="e">
        <f aca="false">VLOOKUP(S1080,'Output v4'!C:C,1,FALSE())</f>
        <v>#N/A</v>
      </c>
      <c r="U1080" s="61" t="s">
        <v>8285</v>
      </c>
      <c r="V1080" s="61" t="s">
        <v>8286</v>
      </c>
      <c r="W1080" s="61" t="s">
        <v>8287</v>
      </c>
      <c r="Y1080" s="61" t="s">
        <v>8288</v>
      </c>
      <c r="Z1080" s="61" t="s">
        <v>4029</v>
      </c>
      <c r="AA1080" s="61" t="s">
        <v>4117</v>
      </c>
      <c r="AB1080" s="63" t="n">
        <v>-396241</v>
      </c>
      <c r="AC1080" s="63" t="n">
        <v>-396241</v>
      </c>
      <c r="AE1080" s="61" t="n">
        <v>0</v>
      </c>
      <c r="AF1080" s="64" t="n">
        <v>-396241</v>
      </c>
      <c r="AG1080" s="61" t="s">
        <v>1273</v>
      </c>
      <c r="AH1080" s="62" t="n">
        <v>45291</v>
      </c>
      <c r="AI1080" s="65" t="n">
        <v>12.52</v>
      </c>
      <c r="AJ1080" s="61" t="s">
        <v>3614</v>
      </c>
      <c r="AK1080" s="65" t="n">
        <v>12.52</v>
      </c>
      <c r="AL1080" s="65" t="n">
        <v>12.52</v>
      </c>
      <c r="AM1080" s="66" t="n">
        <v>-4960937.32</v>
      </c>
      <c r="AN1080" s="66" t="n">
        <f aca="false">IF(J1080="Listed Option",AF1080*AL1080,AM1080)</f>
        <v>-4960937.32</v>
      </c>
      <c r="AO1080" s="61" t="s">
        <v>1267</v>
      </c>
      <c r="AP1080" s="61" t="n">
        <v>1</v>
      </c>
      <c r="AQ1080" s="61" t="n">
        <v>1</v>
      </c>
      <c r="AV1080" s="61" t="s">
        <v>8288</v>
      </c>
      <c r="AW1080" s="61" t="s">
        <v>4070</v>
      </c>
      <c r="AY1080" s="61" t="s">
        <v>8282</v>
      </c>
      <c r="AZ1080" s="61" t="s">
        <v>8282</v>
      </c>
      <c r="BA1080" s="61" t="s">
        <v>8282</v>
      </c>
      <c r="BB1080" s="67" t="n">
        <v>0</v>
      </c>
      <c r="BE1080" s="61" t="n">
        <v>238587</v>
      </c>
      <c r="BF1080" s="61" t="s">
        <v>871</v>
      </c>
      <c r="BG1080" s="61" t="s">
        <v>4084</v>
      </c>
      <c r="BH1080" s="61" t="s">
        <v>4084</v>
      </c>
      <c r="BI1080" s="61" t="s">
        <v>8282</v>
      </c>
      <c r="BJ1080" s="61" t="s">
        <v>8282</v>
      </c>
      <c r="BK1080" s="61" t="s">
        <v>8282</v>
      </c>
      <c r="BL1080" s="61" t="s">
        <v>8284</v>
      </c>
      <c r="BM1080" s="61" t="s">
        <v>8284</v>
      </c>
      <c r="BN1080" s="70" t="n">
        <v>-4960937.32</v>
      </c>
      <c r="BO1080" s="68" t="n">
        <v>-4960937.32</v>
      </c>
      <c r="BP1080" s="68" t="n">
        <v>-4960937.32</v>
      </c>
      <c r="BQ1080" s="68" t="n">
        <v>-4960937.32</v>
      </c>
      <c r="BR1080" s="69" t="n">
        <v>-396241</v>
      </c>
      <c r="BU1080" s="68" t="n">
        <v>396241</v>
      </c>
    </row>
    <row r="1081" customFormat="false" ht="15" hidden="true" customHeight="false" outlineLevel="0" collapsed="false">
      <c r="A1081" s="61" t="s">
        <v>8296</v>
      </c>
      <c r="B1081" s="61" t="s">
        <v>8297</v>
      </c>
      <c r="C1081" s="62" t="n">
        <v>45291</v>
      </c>
      <c r="D1081" s="62" t="n">
        <v>45291</v>
      </c>
      <c r="E1081" s="61" t="s">
        <v>1259</v>
      </c>
      <c r="F1081" s="61" t="s">
        <v>871</v>
      </c>
      <c r="G1081" s="61" t="s">
        <v>8291</v>
      </c>
      <c r="H1081" s="61" t="s">
        <v>8281</v>
      </c>
      <c r="I1081" s="61" t="s">
        <v>8282</v>
      </c>
      <c r="J1081" s="61" t="s">
        <v>1199</v>
      </c>
      <c r="K1081" s="61" t="s">
        <v>4543</v>
      </c>
      <c r="L1081" s="61" t="s">
        <v>4543</v>
      </c>
      <c r="N1081" s="61" t="n">
        <v>177499069</v>
      </c>
      <c r="O1081" s="61" t="s">
        <v>1262</v>
      </c>
      <c r="P1081" s="61" t="s">
        <v>8292</v>
      </c>
      <c r="Q1081" s="61" t="s">
        <v>8293</v>
      </c>
      <c r="R1081" s="61" t="s">
        <v>8284</v>
      </c>
      <c r="S1081" s="61" t="str">
        <f aca="false">IF(J1081="Listed Option",MID(R1081,3,9),MID(Q1081,3,9))</f>
        <v>293594AC1</v>
      </c>
      <c r="T1081" s="61" t="e">
        <f aca="false">VLOOKUP(S1081,'Output v4'!C:C,1,FALSE())</f>
        <v>#N/A</v>
      </c>
      <c r="U1081" s="61" t="s">
        <v>872</v>
      </c>
      <c r="Z1081" s="61" t="s">
        <v>4029</v>
      </c>
      <c r="AA1081" s="61" t="s">
        <v>4117</v>
      </c>
      <c r="AB1081" s="63" t="n">
        <v>7500</v>
      </c>
      <c r="AC1081" s="63" t="n">
        <v>7500000</v>
      </c>
      <c r="AE1081" s="61" t="n">
        <v>1000</v>
      </c>
      <c r="AF1081" s="64" t="n">
        <v>7500000</v>
      </c>
      <c r="AG1081" s="61" t="s">
        <v>689</v>
      </c>
      <c r="AH1081" s="62" t="n">
        <v>45291</v>
      </c>
      <c r="AI1081" s="65" t="n">
        <v>1.049</v>
      </c>
      <c r="AJ1081" s="61" t="s">
        <v>1266</v>
      </c>
      <c r="AK1081" s="65" t="n">
        <v>1.049</v>
      </c>
      <c r="AL1081" s="65" t="n">
        <v>12.52</v>
      </c>
      <c r="AM1081" s="66" t="n">
        <v>7867500</v>
      </c>
      <c r="AN1081" s="66" t="n">
        <f aca="false">IF(J1081="Listed Option",AF1081*AL1081,AM1081)</f>
        <v>7867500</v>
      </c>
      <c r="AO1081" s="61" t="s">
        <v>1267</v>
      </c>
      <c r="AT1081" s="62" t="n">
        <v>45289</v>
      </c>
      <c r="AU1081" s="65" t="n">
        <v>1.068968192</v>
      </c>
      <c r="AV1081" s="61" t="s">
        <v>8288</v>
      </c>
      <c r="AW1081" s="61" t="s">
        <v>4070</v>
      </c>
      <c r="AY1081" s="61" t="s">
        <v>8282</v>
      </c>
      <c r="AZ1081" s="61" t="s">
        <v>8282</v>
      </c>
      <c r="BA1081" s="61" t="s">
        <v>8282</v>
      </c>
      <c r="BB1081" s="67" t="n">
        <v>60</v>
      </c>
      <c r="BE1081" s="61" t="n">
        <v>238587</v>
      </c>
      <c r="BF1081" s="61" t="s">
        <v>871</v>
      </c>
      <c r="BG1081" s="61" t="s">
        <v>4084</v>
      </c>
      <c r="BH1081" s="61" t="s">
        <v>4084</v>
      </c>
      <c r="BI1081" s="61" t="s">
        <v>8282</v>
      </c>
      <c r="BJ1081" s="61" t="s">
        <v>8282</v>
      </c>
      <c r="BL1081" s="61" t="s">
        <v>8284</v>
      </c>
      <c r="BM1081" s="61" t="s">
        <v>8284</v>
      </c>
      <c r="BN1081" s="70" t="n">
        <v>7500000</v>
      </c>
      <c r="BP1081" s="68" t="n">
        <v>7867500</v>
      </c>
      <c r="BQ1081" s="68" t="n">
        <v>7867500</v>
      </c>
      <c r="BR1081" s="69" t="n">
        <v>7500000</v>
      </c>
      <c r="BT1081" s="63" t="n">
        <v>7500</v>
      </c>
      <c r="BU1081" s="68" t="n">
        <v>7500000</v>
      </c>
    </row>
    <row r="1082" customFormat="false" ht="15" hidden="true" customHeight="false" outlineLevel="0" collapsed="false">
      <c r="A1082" s="61" t="s">
        <v>8298</v>
      </c>
      <c r="B1082" s="61" t="s">
        <v>8299</v>
      </c>
      <c r="C1082" s="62" t="n">
        <v>45291</v>
      </c>
      <c r="D1082" s="62" t="n">
        <v>45291</v>
      </c>
      <c r="E1082" s="61" t="s">
        <v>1259</v>
      </c>
      <c r="F1082" s="61" t="s">
        <v>871</v>
      </c>
      <c r="G1082" s="61" t="s">
        <v>8281</v>
      </c>
      <c r="H1082" s="61" t="s">
        <v>8281</v>
      </c>
      <c r="I1082" s="61" t="s">
        <v>8282</v>
      </c>
      <c r="J1082" s="61" t="s">
        <v>1195</v>
      </c>
      <c r="K1082" s="61" t="s">
        <v>1195</v>
      </c>
      <c r="L1082" s="61" t="s">
        <v>1195</v>
      </c>
      <c r="N1082" s="61" t="n">
        <v>121863942</v>
      </c>
      <c r="O1082" s="61" t="s">
        <v>1262</v>
      </c>
      <c r="P1082" s="61" t="s">
        <v>8283</v>
      </c>
      <c r="Q1082" s="61" t="s">
        <v>8284</v>
      </c>
      <c r="R1082" s="61" t="s">
        <v>8284</v>
      </c>
      <c r="S1082" s="61" t="str">
        <f aca="false">IF(J1082="Listed Option",MID(R1082,3,9),MID(Q1082,3,9))</f>
        <v>293594107</v>
      </c>
      <c r="T1082" s="61" t="e">
        <f aca="false">VLOOKUP(S1082,'Output v4'!C:C,1,FALSE())</f>
        <v>#N/A</v>
      </c>
      <c r="U1082" s="61" t="s">
        <v>8285</v>
      </c>
      <c r="V1082" s="61" t="s">
        <v>8286</v>
      </c>
      <c r="W1082" s="61" t="s">
        <v>8287</v>
      </c>
      <c r="Y1082" s="61" t="s">
        <v>8288</v>
      </c>
      <c r="Z1082" s="61" t="s">
        <v>4074</v>
      </c>
      <c r="AA1082" s="61" t="s">
        <v>4075</v>
      </c>
      <c r="AB1082" s="63" t="n">
        <v>-105100</v>
      </c>
      <c r="AC1082" s="63" t="n">
        <v>-105100</v>
      </c>
      <c r="AE1082" s="61" t="n">
        <v>0</v>
      </c>
      <c r="AF1082" s="64" t="n">
        <v>-105100</v>
      </c>
      <c r="AG1082" s="61" t="s">
        <v>1273</v>
      </c>
      <c r="AH1082" s="62" t="n">
        <v>45291</v>
      </c>
      <c r="AI1082" s="65" t="n">
        <v>12.52</v>
      </c>
      <c r="AJ1082" s="61" t="s">
        <v>3614</v>
      </c>
      <c r="AK1082" s="65" t="n">
        <v>12.52</v>
      </c>
      <c r="AL1082" s="65" t="n">
        <v>12.52</v>
      </c>
      <c r="AM1082" s="66" t="n">
        <v>-1315852</v>
      </c>
      <c r="AN1082" s="66" t="n">
        <f aca="false">IF(J1082="Listed Option",AF1082*AL1082,AM1082)</f>
        <v>-1315852</v>
      </c>
      <c r="AO1082" s="61" t="s">
        <v>1267</v>
      </c>
      <c r="AP1082" s="61" t="n">
        <v>1</v>
      </c>
      <c r="AQ1082" s="61" t="n">
        <v>1</v>
      </c>
      <c r="AV1082" s="61" t="s">
        <v>8288</v>
      </c>
      <c r="AW1082" s="61" t="s">
        <v>4070</v>
      </c>
      <c r="AY1082" s="61" t="s">
        <v>8282</v>
      </c>
      <c r="AZ1082" s="61" t="s">
        <v>8282</v>
      </c>
      <c r="BA1082" s="61" t="s">
        <v>8282</v>
      </c>
      <c r="BB1082" s="67" t="n">
        <v>0</v>
      </c>
      <c r="BE1082" s="61" t="n">
        <v>241450</v>
      </c>
      <c r="BF1082" s="61" t="s">
        <v>871</v>
      </c>
      <c r="BG1082" s="61" t="s">
        <v>4084</v>
      </c>
      <c r="BH1082" s="61" t="s">
        <v>4084</v>
      </c>
      <c r="BI1082" s="61" t="s">
        <v>8282</v>
      </c>
      <c r="BJ1082" s="61" t="s">
        <v>8282</v>
      </c>
      <c r="BK1082" s="61" t="s">
        <v>8282</v>
      </c>
      <c r="BL1082" s="61" t="s">
        <v>8284</v>
      </c>
      <c r="BM1082" s="61" t="s">
        <v>8284</v>
      </c>
      <c r="BN1082" s="70" t="n">
        <v>-1315852</v>
      </c>
      <c r="BO1082" s="68" t="n">
        <v>-1315852</v>
      </c>
      <c r="BP1082" s="68" t="n">
        <v>-1315852</v>
      </c>
      <c r="BQ1082" s="68" t="n">
        <v>-1315852</v>
      </c>
      <c r="BR1082" s="69" t="n">
        <v>-105100</v>
      </c>
      <c r="BU1082" s="68" t="n">
        <v>105100</v>
      </c>
    </row>
    <row r="1083" customFormat="false" ht="15" hidden="true" customHeight="false" outlineLevel="0" collapsed="false">
      <c r="A1083" s="61" t="s">
        <v>8300</v>
      </c>
      <c r="B1083" s="61" t="s">
        <v>8301</v>
      </c>
      <c r="C1083" s="62" t="n">
        <v>45291</v>
      </c>
      <c r="D1083" s="62" t="n">
        <v>45291</v>
      </c>
      <c r="E1083" s="61" t="s">
        <v>1259</v>
      </c>
      <c r="F1083" s="61" t="s">
        <v>871</v>
      </c>
      <c r="G1083" s="61" t="s">
        <v>8291</v>
      </c>
      <c r="H1083" s="61" t="s">
        <v>8281</v>
      </c>
      <c r="I1083" s="61" t="s">
        <v>8282</v>
      </c>
      <c r="J1083" s="61" t="s">
        <v>1199</v>
      </c>
      <c r="K1083" s="61" t="s">
        <v>4543</v>
      </c>
      <c r="L1083" s="61" t="s">
        <v>4543</v>
      </c>
      <c r="N1083" s="61" t="n">
        <v>177499069</v>
      </c>
      <c r="O1083" s="61" t="s">
        <v>1262</v>
      </c>
      <c r="P1083" s="61" t="s">
        <v>8292</v>
      </c>
      <c r="Q1083" s="61" t="s">
        <v>8293</v>
      </c>
      <c r="R1083" s="61" t="s">
        <v>8284</v>
      </c>
      <c r="S1083" s="61" t="str">
        <f aca="false">IF(J1083="Listed Option",MID(R1083,3,9),MID(Q1083,3,9))</f>
        <v>293594AC1</v>
      </c>
      <c r="T1083" s="61" t="e">
        <f aca="false">VLOOKUP(S1083,'Output v4'!C:C,1,FALSE())</f>
        <v>#N/A</v>
      </c>
      <c r="U1083" s="61" t="s">
        <v>872</v>
      </c>
      <c r="Z1083" s="61" t="s">
        <v>4074</v>
      </c>
      <c r="AA1083" s="61" t="s">
        <v>4075</v>
      </c>
      <c r="AB1083" s="63" t="n">
        <v>2000</v>
      </c>
      <c r="AC1083" s="63" t="n">
        <v>2000000</v>
      </c>
      <c r="AE1083" s="61" t="n">
        <v>1000</v>
      </c>
      <c r="AF1083" s="64" t="n">
        <v>2000000</v>
      </c>
      <c r="AG1083" s="61" t="s">
        <v>689</v>
      </c>
      <c r="AH1083" s="62" t="n">
        <v>45291</v>
      </c>
      <c r="AI1083" s="65" t="n">
        <v>1.049</v>
      </c>
      <c r="AJ1083" s="61" t="s">
        <v>1266</v>
      </c>
      <c r="AK1083" s="65" t="n">
        <v>1.049</v>
      </c>
      <c r="AL1083" s="65" t="n">
        <v>12.52</v>
      </c>
      <c r="AM1083" s="66" t="n">
        <v>2098000</v>
      </c>
      <c r="AN1083" s="66" t="n">
        <f aca="false">IF(J1083="Listed Option",AF1083*AL1083,AM1083)</f>
        <v>2098000</v>
      </c>
      <c r="AO1083" s="61" t="s">
        <v>1267</v>
      </c>
      <c r="AT1083" s="62" t="n">
        <v>45289</v>
      </c>
      <c r="AU1083" s="65" t="n">
        <v>1.068968192</v>
      </c>
      <c r="AV1083" s="61" t="s">
        <v>8288</v>
      </c>
      <c r="AW1083" s="61" t="s">
        <v>4070</v>
      </c>
      <c r="AY1083" s="61" t="s">
        <v>8282</v>
      </c>
      <c r="AZ1083" s="61" t="s">
        <v>8282</v>
      </c>
      <c r="BA1083" s="61" t="s">
        <v>8282</v>
      </c>
      <c r="BB1083" s="67" t="n">
        <v>60</v>
      </c>
      <c r="BE1083" s="61" t="n">
        <v>241450</v>
      </c>
      <c r="BF1083" s="61" t="s">
        <v>871</v>
      </c>
      <c r="BG1083" s="61" t="s">
        <v>4084</v>
      </c>
      <c r="BH1083" s="61" t="s">
        <v>4084</v>
      </c>
      <c r="BI1083" s="61" t="s">
        <v>8282</v>
      </c>
      <c r="BJ1083" s="61" t="s">
        <v>8282</v>
      </c>
      <c r="BL1083" s="61" t="s">
        <v>8284</v>
      </c>
      <c r="BM1083" s="61" t="s">
        <v>8284</v>
      </c>
      <c r="BN1083" s="70" t="n">
        <v>2000000</v>
      </c>
      <c r="BP1083" s="68" t="n">
        <v>2098000</v>
      </c>
      <c r="BQ1083" s="68" t="n">
        <v>2098000</v>
      </c>
      <c r="BR1083" s="69" t="n">
        <v>2000000</v>
      </c>
      <c r="BT1083" s="63" t="n">
        <v>2000</v>
      </c>
      <c r="BU1083" s="68" t="n">
        <v>2000000</v>
      </c>
    </row>
    <row r="1084" customFormat="false" ht="15" hidden="true" customHeight="false" outlineLevel="0" collapsed="false">
      <c r="A1084" s="61" t="s">
        <v>8302</v>
      </c>
      <c r="B1084" s="61" t="s">
        <v>8303</v>
      </c>
      <c r="C1084" s="62" t="n">
        <v>45291</v>
      </c>
      <c r="D1084" s="62" t="n">
        <v>45291</v>
      </c>
      <c r="E1084" s="61" t="s">
        <v>1259</v>
      </c>
      <c r="F1084" s="61" t="s">
        <v>873</v>
      </c>
      <c r="G1084" s="61" t="s">
        <v>8304</v>
      </c>
      <c r="H1084" s="61" t="s">
        <v>8304</v>
      </c>
      <c r="I1084" s="61" t="s">
        <v>8305</v>
      </c>
      <c r="J1084" s="61" t="s">
        <v>1195</v>
      </c>
      <c r="K1084" s="61" t="s">
        <v>1195</v>
      </c>
      <c r="L1084" s="61" t="s">
        <v>1195</v>
      </c>
      <c r="N1084" s="61" t="n">
        <v>23576441</v>
      </c>
      <c r="O1084" s="61" t="s">
        <v>1262</v>
      </c>
      <c r="P1084" s="61" t="s">
        <v>8306</v>
      </c>
      <c r="Q1084" s="61" t="s">
        <v>8307</v>
      </c>
      <c r="R1084" s="61" t="s">
        <v>8307</v>
      </c>
      <c r="S1084" s="61" t="str">
        <f aca="false">IF(J1084="Listed Option",MID(R1084,3,9),MID(Q1084,3,9))</f>
        <v>29355A107</v>
      </c>
      <c r="T1084" s="61" t="e">
        <f aca="false">VLOOKUP(S1084,'Output v4'!C:C,1,FALSE())</f>
        <v>#N/A</v>
      </c>
      <c r="U1084" s="61" t="s">
        <v>8308</v>
      </c>
      <c r="V1084" s="61" t="s">
        <v>8309</v>
      </c>
      <c r="W1084" s="61" t="s">
        <v>8310</v>
      </c>
      <c r="Y1084" s="61" t="s">
        <v>8311</v>
      </c>
      <c r="Z1084" s="61" t="s">
        <v>1264</v>
      </c>
      <c r="AA1084" s="61" t="s">
        <v>4126</v>
      </c>
      <c r="AB1084" s="63" t="n">
        <v>-3950</v>
      </c>
      <c r="AC1084" s="63" t="n">
        <v>-3950</v>
      </c>
      <c r="AE1084" s="61" t="n">
        <v>0</v>
      </c>
      <c r="AF1084" s="64" t="n">
        <v>-3950</v>
      </c>
      <c r="AG1084" s="61" t="s">
        <v>1273</v>
      </c>
      <c r="AH1084" s="62" t="n">
        <v>45291</v>
      </c>
      <c r="AI1084" s="65" t="n">
        <v>132.14</v>
      </c>
      <c r="AJ1084" s="61" t="s">
        <v>3614</v>
      </c>
      <c r="AK1084" s="65" t="n">
        <v>132.14</v>
      </c>
      <c r="AL1084" s="65" t="n">
        <v>132.14</v>
      </c>
      <c r="AM1084" s="66" t="n">
        <v>-521953</v>
      </c>
      <c r="AN1084" s="66" t="n">
        <f aca="false">IF(J1084="Listed Option",AF1084*AL1084,AM1084)</f>
        <v>-521953</v>
      </c>
      <c r="AO1084" s="61" t="s">
        <v>1267</v>
      </c>
      <c r="AP1084" s="61" t="n">
        <v>1</v>
      </c>
      <c r="AQ1084" s="61" t="n">
        <v>1</v>
      </c>
      <c r="AV1084" s="61" t="s">
        <v>8311</v>
      </c>
      <c r="AW1084" s="61" t="s">
        <v>4070</v>
      </c>
      <c r="AY1084" s="61" t="s">
        <v>8305</v>
      </c>
      <c r="AZ1084" s="61" t="s">
        <v>8305</v>
      </c>
      <c r="BA1084" s="61" t="s">
        <v>8305</v>
      </c>
      <c r="BB1084" s="67" t="n">
        <v>0</v>
      </c>
      <c r="BE1084" s="61" t="n">
        <v>238566</v>
      </c>
      <c r="BF1084" s="61" t="s">
        <v>873</v>
      </c>
      <c r="BG1084" s="61" t="s">
        <v>4084</v>
      </c>
      <c r="BH1084" s="61" t="s">
        <v>4084</v>
      </c>
      <c r="BI1084" s="61" t="s">
        <v>8305</v>
      </c>
      <c r="BJ1084" s="61" t="s">
        <v>8305</v>
      </c>
      <c r="BK1084" s="61" t="s">
        <v>8305</v>
      </c>
      <c r="BL1084" s="61" t="s">
        <v>8307</v>
      </c>
      <c r="BM1084" s="61" t="s">
        <v>8307</v>
      </c>
      <c r="BN1084" s="70" t="n">
        <v>-521953</v>
      </c>
      <c r="BO1084" s="68" t="n">
        <v>-521953</v>
      </c>
      <c r="BP1084" s="68" t="n">
        <v>-521953</v>
      </c>
      <c r="BQ1084" s="68" t="n">
        <v>-521953</v>
      </c>
      <c r="BR1084" s="69" t="n">
        <v>-3950</v>
      </c>
      <c r="BU1084" s="68" t="n">
        <v>3950</v>
      </c>
    </row>
    <row r="1085" customFormat="false" ht="15" hidden="true" customHeight="false" outlineLevel="0" collapsed="false">
      <c r="A1085" s="61" t="s">
        <v>8312</v>
      </c>
      <c r="B1085" s="61" t="s">
        <v>8313</v>
      </c>
      <c r="C1085" s="62" t="n">
        <v>45291</v>
      </c>
      <c r="D1085" s="62" t="n">
        <v>45291</v>
      </c>
      <c r="E1085" s="61" t="s">
        <v>1259</v>
      </c>
      <c r="F1085" s="61" t="s">
        <v>873</v>
      </c>
      <c r="G1085" s="61" t="s">
        <v>8314</v>
      </c>
      <c r="H1085" s="61" t="s">
        <v>8304</v>
      </c>
      <c r="I1085" s="61" t="s">
        <v>8305</v>
      </c>
      <c r="J1085" s="61" t="s">
        <v>1199</v>
      </c>
      <c r="K1085" s="61" t="s">
        <v>4543</v>
      </c>
      <c r="L1085" s="61" t="s">
        <v>4543</v>
      </c>
      <c r="N1085" s="61" t="n">
        <v>141503055</v>
      </c>
      <c r="O1085" s="61" t="s">
        <v>1262</v>
      </c>
      <c r="P1085" s="61" t="s">
        <v>8315</v>
      </c>
      <c r="Q1085" s="61" t="s">
        <v>8316</v>
      </c>
      <c r="R1085" s="61" t="s">
        <v>8307</v>
      </c>
      <c r="S1085" s="61" t="str">
        <f aca="false">IF(J1085="Listed Option",MID(R1085,3,9),MID(Q1085,3,9))</f>
        <v>29355AAK3</v>
      </c>
      <c r="T1085" s="61" t="str">
        <f aca="false">VLOOKUP(S1085,'Output v4'!C:C,1,FALSE())</f>
        <v>29355AAK3</v>
      </c>
      <c r="U1085" s="61" t="s">
        <v>128</v>
      </c>
      <c r="V1085" s="61" t="s">
        <v>8317</v>
      </c>
      <c r="Z1085" s="61" t="s">
        <v>1264</v>
      </c>
      <c r="AA1085" s="61" t="s">
        <v>4126</v>
      </c>
      <c r="AB1085" s="63" t="n">
        <v>2500</v>
      </c>
      <c r="AC1085" s="63" t="n">
        <v>2500000</v>
      </c>
      <c r="AE1085" s="61" t="n">
        <v>1000</v>
      </c>
      <c r="AF1085" s="64" t="n">
        <v>2500000</v>
      </c>
      <c r="AG1085" s="61" t="s">
        <v>689</v>
      </c>
      <c r="AH1085" s="62" t="n">
        <v>45291</v>
      </c>
      <c r="AI1085" s="65" t="n">
        <v>0.8944</v>
      </c>
      <c r="AJ1085" s="61" t="s">
        <v>1266</v>
      </c>
      <c r="AK1085" s="65" t="n">
        <v>0.8944</v>
      </c>
      <c r="AL1085" s="65" t="n">
        <v>132.14</v>
      </c>
      <c r="AM1085" s="66" t="n">
        <v>2236000</v>
      </c>
      <c r="AN1085" s="66" t="n">
        <f aca="false">IF(J1085="Listed Option",AF1085*AL1085,AM1085)</f>
        <v>2236000</v>
      </c>
      <c r="AO1085" s="61" t="s">
        <v>1267</v>
      </c>
      <c r="AT1085" s="62" t="n">
        <v>45289</v>
      </c>
      <c r="AU1085" s="65" t="n">
        <v>0.8975749216</v>
      </c>
      <c r="AV1085" s="61" t="s">
        <v>8311</v>
      </c>
      <c r="AW1085" s="61" t="s">
        <v>4070</v>
      </c>
      <c r="AY1085" s="61" t="s">
        <v>8305</v>
      </c>
      <c r="AZ1085" s="61" t="s">
        <v>8305</v>
      </c>
      <c r="BA1085" s="61" t="s">
        <v>8305</v>
      </c>
      <c r="BB1085" s="67" t="n">
        <v>0</v>
      </c>
      <c r="BE1085" s="61" t="n">
        <v>238566</v>
      </c>
      <c r="BF1085" s="61" t="s">
        <v>873</v>
      </c>
      <c r="BG1085" s="61" t="s">
        <v>4084</v>
      </c>
      <c r="BH1085" s="61" t="s">
        <v>4084</v>
      </c>
      <c r="BI1085" s="61" t="s">
        <v>8305</v>
      </c>
      <c r="BJ1085" s="61" t="s">
        <v>8305</v>
      </c>
      <c r="BL1085" s="61" t="s">
        <v>8307</v>
      </c>
      <c r="BM1085" s="61" t="s">
        <v>8307</v>
      </c>
      <c r="BN1085" s="70" t="n">
        <v>2500000</v>
      </c>
      <c r="BP1085" s="68" t="n">
        <v>2236000</v>
      </c>
      <c r="BQ1085" s="68" t="n">
        <v>2236000</v>
      </c>
      <c r="BR1085" s="69" t="n">
        <v>2500000</v>
      </c>
      <c r="BT1085" s="63" t="n">
        <v>2500</v>
      </c>
      <c r="BU1085" s="68" t="n">
        <v>2500000</v>
      </c>
    </row>
    <row r="1086" customFormat="false" ht="15" hidden="true" customHeight="false" outlineLevel="0" collapsed="false">
      <c r="A1086" s="61" t="s">
        <v>8318</v>
      </c>
      <c r="B1086" s="61" t="s">
        <v>8319</v>
      </c>
      <c r="C1086" s="62" t="n">
        <v>45291</v>
      </c>
      <c r="D1086" s="62" t="n">
        <v>45291</v>
      </c>
      <c r="E1086" s="61" t="s">
        <v>1259</v>
      </c>
      <c r="F1086" s="61" t="s">
        <v>873</v>
      </c>
      <c r="G1086" s="61" t="s">
        <v>8304</v>
      </c>
      <c r="H1086" s="61" t="s">
        <v>8304</v>
      </c>
      <c r="I1086" s="61" t="s">
        <v>8305</v>
      </c>
      <c r="J1086" s="61" t="s">
        <v>1195</v>
      </c>
      <c r="K1086" s="61" t="s">
        <v>1195</v>
      </c>
      <c r="L1086" s="61" t="s">
        <v>1195</v>
      </c>
      <c r="N1086" s="61" t="n">
        <v>23576441</v>
      </c>
      <c r="O1086" s="61" t="s">
        <v>1262</v>
      </c>
      <c r="P1086" s="61" t="s">
        <v>8306</v>
      </c>
      <c r="Q1086" s="61" t="s">
        <v>8307</v>
      </c>
      <c r="R1086" s="61" t="s">
        <v>8307</v>
      </c>
      <c r="S1086" s="61" t="str">
        <f aca="false">IF(J1086="Listed Option",MID(R1086,3,9),MID(Q1086,3,9))</f>
        <v>29355A107</v>
      </c>
      <c r="T1086" s="61" t="e">
        <f aca="false">VLOOKUP(S1086,'Output v4'!C:C,1,FALSE())</f>
        <v>#N/A</v>
      </c>
      <c r="U1086" s="61" t="s">
        <v>8308</v>
      </c>
      <c r="V1086" s="61" t="s">
        <v>8309</v>
      </c>
      <c r="W1086" s="61" t="s">
        <v>8310</v>
      </c>
      <c r="Y1086" s="61" t="s">
        <v>8311</v>
      </c>
      <c r="Z1086" s="61" t="s">
        <v>1304</v>
      </c>
      <c r="AA1086" s="61" t="s">
        <v>1305</v>
      </c>
      <c r="AB1086" s="63" t="n">
        <v>-3500</v>
      </c>
      <c r="AC1086" s="63" t="n">
        <v>-3500</v>
      </c>
      <c r="AE1086" s="61" t="n">
        <v>0</v>
      </c>
      <c r="AF1086" s="64" t="n">
        <v>-3500</v>
      </c>
      <c r="AG1086" s="61" t="s">
        <v>1273</v>
      </c>
      <c r="AH1086" s="62" t="n">
        <v>45291</v>
      </c>
      <c r="AI1086" s="65" t="n">
        <v>132.14</v>
      </c>
      <c r="AJ1086" s="61" t="s">
        <v>3614</v>
      </c>
      <c r="AK1086" s="65" t="n">
        <v>132.14</v>
      </c>
      <c r="AL1086" s="65" t="n">
        <v>132.14</v>
      </c>
      <c r="AM1086" s="66" t="n">
        <v>-462490</v>
      </c>
      <c r="AN1086" s="66" t="n">
        <f aca="false">IF(J1086="Listed Option",AF1086*AL1086,AM1086)</f>
        <v>-462490</v>
      </c>
      <c r="AO1086" s="61" t="s">
        <v>1267</v>
      </c>
      <c r="AP1086" s="61" t="n">
        <v>1</v>
      </c>
      <c r="AQ1086" s="61" t="n">
        <v>1</v>
      </c>
      <c r="AV1086" s="61" t="s">
        <v>8311</v>
      </c>
      <c r="AW1086" s="61" t="s">
        <v>4070</v>
      </c>
      <c r="AY1086" s="61" t="s">
        <v>8305</v>
      </c>
      <c r="AZ1086" s="61" t="s">
        <v>8305</v>
      </c>
      <c r="BA1086" s="61" t="s">
        <v>8305</v>
      </c>
      <c r="BB1086" s="67" t="n">
        <v>0</v>
      </c>
      <c r="BE1086" s="61" t="n">
        <v>238575</v>
      </c>
      <c r="BF1086" s="61" t="s">
        <v>873</v>
      </c>
      <c r="BG1086" s="61" t="s">
        <v>4084</v>
      </c>
      <c r="BH1086" s="61" t="s">
        <v>4084</v>
      </c>
      <c r="BI1086" s="61" t="s">
        <v>8305</v>
      </c>
      <c r="BJ1086" s="61" t="s">
        <v>8305</v>
      </c>
      <c r="BK1086" s="61" t="s">
        <v>8305</v>
      </c>
      <c r="BL1086" s="61" t="s">
        <v>8307</v>
      </c>
      <c r="BM1086" s="61" t="s">
        <v>8307</v>
      </c>
      <c r="BN1086" s="70" t="n">
        <v>-462490</v>
      </c>
      <c r="BO1086" s="68" t="n">
        <v>-462490</v>
      </c>
      <c r="BP1086" s="68" t="n">
        <v>-462490</v>
      </c>
      <c r="BQ1086" s="68" t="n">
        <v>-462490</v>
      </c>
      <c r="BR1086" s="69" t="n">
        <v>-3500</v>
      </c>
      <c r="BU1086" s="68" t="n">
        <v>3500</v>
      </c>
    </row>
    <row r="1087" customFormat="false" ht="15" hidden="true" customHeight="false" outlineLevel="0" collapsed="false">
      <c r="A1087" s="61" t="s">
        <v>8320</v>
      </c>
      <c r="B1087" s="61" t="s">
        <v>8321</v>
      </c>
      <c r="C1087" s="62" t="n">
        <v>45291</v>
      </c>
      <c r="D1087" s="62" t="n">
        <v>45291</v>
      </c>
      <c r="E1087" s="61" t="s">
        <v>1259</v>
      </c>
      <c r="F1087" s="61" t="s">
        <v>873</v>
      </c>
      <c r="G1087" s="61" t="s">
        <v>8314</v>
      </c>
      <c r="H1087" s="61" t="s">
        <v>8304</v>
      </c>
      <c r="I1087" s="61" t="s">
        <v>8305</v>
      </c>
      <c r="J1087" s="61" t="s">
        <v>1199</v>
      </c>
      <c r="K1087" s="61" t="s">
        <v>4543</v>
      </c>
      <c r="L1087" s="61" t="s">
        <v>4543</v>
      </c>
      <c r="N1087" s="61" t="n">
        <v>141503055</v>
      </c>
      <c r="O1087" s="61" t="s">
        <v>1262</v>
      </c>
      <c r="P1087" s="61" t="s">
        <v>8315</v>
      </c>
      <c r="Q1087" s="61" t="s">
        <v>8316</v>
      </c>
      <c r="R1087" s="61" t="s">
        <v>8307</v>
      </c>
      <c r="S1087" s="61" t="str">
        <f aca="false">IF(J1087="Listed Option",MID(R1087,3,9),MID(Q1087,3,9))</f>
        <v>29355AAK3</v>
      </c>
      <c r="T1087" s="61" t="str">
        <f aca="false">VLOOKUP(S1087,'Output v4'!C:C,1,FALSE())</f>
        <v>29355AAK3</v>
      </c>
      <c r="U1087" s="61" t="s">
        <v>128</v>
      </c>
      <c r="V1087" s="61" t="s">
        <v>8317</v>
      </c>
      <c r="Z1087" s="61" t="s">
        <v>1304</v>
      </c>
      <c r="AA1087" s="61" t="s">
        <v>1305</v>
      </c>
      <c r="AB1087" s="63" t="n">
        <v>2500</v>
      </c>
      <c r="AC1087" s="63" t="n">
        <v>2500000</v>
      </c>
      <c r="AE1087" s="61" t="n">
        <v>1000</v>
      </c>
      <c r="AF1087" s="64" t="n">
        <v>2500000</v>
      </c>
      <c r="AG1087" s="61" t="s">
        <v>689</v>
      </c>
      <c r="AH1087" s="62" t="n">
        <v>45291</v>
      </c>
      <c r="AI1087" s="65" t="n">
        <v>0.8944</v>
      </c>
      <c r="AJ1087" s="61" t="s">
        <v>1266</v>
      </c>
      <c r="AK1087" s="65" t="n">
        <v>0.8944</v>
      </c>
      <c r="AL1087" s="65" t="n">
        <v>132.14</v>
      </c>
      <c r="AM1087" s="66" t="n">
        <v>2236000</v>
      </c>
      <c r="AN1087" s="66" t="n">
        <f aca="false">IF(J1087="Listed Option",AF1087*AL1087,AM1087)</f>
        <v>2236000</v>
      </c>
      <c r="AO1087" s="61" t="s">
        <v>1267</v>
      </c>
      <c r="AT1087" s="62" t="n">
        <v>45289</v>
      </c>
      <c r="AU1087" s="65" t="n">
        <v>0.8975749216</v>
      </c>
      <c r="AV1087" s="61" t="s">
        <v>8311</v>
      </c>
      <c r="AW1087" s="61" t="s">
        <v>4070</v>
      </c>
      <c r="AY1087" s="61" t="s">
        <v>8305</v>
      </c>
      <c r="AZ1087" s="61" t="s">
        <v>8305</v>
      </c>
      <c r="BA1087" s="61" t="s">
        <v>8305</v>
      </c>
      <c r="BB1087" s="67" t="n">
        <v>0</v>
      </c>
      <c r="BE1087" s="61" t="n">
        <v>238575</v>
      </c>
      <c r="BF1087" s="61" t="s">
        <v>873</v>
      </c>
      <c r="BG1087" s="61" t="s">
        <v>4084</v>
      </c>
      <c r="BH1087" s="61" t="s">
        <v>4084</v>
      </c>
      <c r="BI1087" s="61" t="s">
        <v>8305</v>
      </c>
      <c r="BJ1087" s="61" t="s">
        <v>8305</v>
      </c>
      <c r="BL1087" s="61" t="s">
        <v>8307</v>
      </c>
      <c r="BM1087" s="61" t="s">
        <v>8307</v>
      </c>
      <c r="BN1087" s="70" t="n">
        <v>2500000</v>
      </c>
      <c r="BP1087" s="68" t="n">
        <v>2236000</v>
      </c>
      <c r="BQ1087" s="68" t="n">
        <v>2236000</v>
      </c>
      <c r="BR1087" s="69" t="n">
        <v>2500000</v>
      </c>
      <c r="BT1087" s="63" t="n">
        <v>2500</v>
      </c>
      <c r="BU1087" s="68" t="n">
        <v>2500000</v>
      </c>
    </row>
    <row r="1088" customFormat="false" ht="15" hidden="true" customHeight="false" outlineLevel="0" collapsed="false">
      <c r="A1088" s="61" t="s">
        <v>8322</v>
      </c>
      <c r="B1088" s="61" t="s">
        <v>8323</v>
      </c>
      <c r="C1088" s="62" t="n">
        <v>45291</v>
      </c>
      <c r="D1088" s="62" t="n">
        <v>45291</v>
      </c>
      <c r="E1088" s="61" t="s">
        <v>1259</v>
      </c>
      <c r="F1088" s="61" t="s">
        <v>873</v>
      </c>
      <c r="G1088" s="61" t="s">
        <v>8304</v>
      </c>
      <c r="H1088" s="61" t="s">
        <v>8304</v>
      </c>
      <c r="I1088" s="61" t="s">
        <v>8305</v>
      </c>
      <c r="J1088" s="61" t="s">
        <v>1195</v>
      </c>
      <c r="K1088" s="61" t="s">
        <v>1195</v>
      </c>
      <c r="L1088" s="61" t="s">
        <v>1195</v>
      </c>
      <c r="N1088" s="61" t="n">
        <v>23576441</v>
      </c>
      <c r="O1088" s="61" t="s">
        <v>1262</v>
      </c>
      <c r="P1088" s="61" t="s">
        <v>8306</v>
      </c>
      <c r="Q1088" s="61" t="s">
        <v>8307</v>
      </c>
      <c r="R1088" s="61" t="s">
        <v>8307</v>
      </c>
      <c r="S1088" s="61" t="str">
        <f aca="false">IF(J1088="Listed Option",MID(R1088,3,9),MID(Q1088,3,9))</f>
        <v>29355A107</v>
      </c>
      <c r="T1088" s="61" t="e">
        <f aca="false">VLOOKUP(S1088,'Output v4'!C:C,1,FALSE())</f>
        <v>#N/A</v>
      </c>
      <c r="U1088" s="61" t="s">
        <v>8308</v>
      </c>
      <c r="V1088" s="61" t="s">
        <v>8309</v>
      </c>
      <c r="W1088" s="61" t="s">
        <v>8310</v>
      </c>
      <c r="Y1088" s="61" t="s">
        <v>8311</v>
      </c>
      <c r="Z1088" s="61" t="s">
        <v>4029</v>
      </c>
      <c r="AA1088" s="61" t="s">
        <v>4117</v>
      </c>
      <c r="AB1088" s="63" t="n">
        <v>-8163</v>
      </c>
      <c r="AC1088" s="63" t="n">
        <v>-8163</v>
      </c>
      <c r="AE1088" s="61" t="n">
        <v>0</v>
      </c>
      <c r="AF1088" s="64" t="n">
        <v>-8163</v>
      </c>
      <c r="AG1088" s="61" t="s">
        <v>1273</v>
      </c>
      <c r="AH1088" s="62" t="n">
        <v>45291</v>
      </c>
      <c r="AI1088" s="65" t="n">
        <v>132.14</v>
      </c>
      <c r="AJ1088" s="61" t="s">
        <v>3614</v>
      </c>
      <c r="AK1088" s="65" t="n">
        <v>132.14</v>
      </c>
      <c r="AL1088" s="65" t="n">
        <v>132.14</v>
      </c>
      <c r="AM1088" s="66" t="n">
        <v>-1078658.82</v>
      </c>
      <c r="AN1088" s="66" t="n">
        <f aca="false">IF(J1088="Listed Option",AF1088*AL1088,AM1088)</f>
        <v>-1078658.82</v>
      </c>
      <c r="AO1088" s="61" t="s">
        <v>1267</v>
      </c>
      <c r="AP1088" s="61" t="n">
        <v>1</v>
      </c>
      <c r="AQ1088" s="61" t="n">
        <v>1</v>
      </c>
      <c r="AV1088" s="61" t="s">
        <v>8311</v>
      </c>
      <c r="AW1088" s="61" t="s">
        <v>4070</v>
      </c>
      <c r="AY1088" s="61" t="s">
        <v>8305</v>
      </c>
      <c r="AZ1088" s="61" t="s">
        <v>8305</v>
      </c>
      <c r="BA1088" s="61" t="s">
        <v>8305</v>
      </c>
      <c r="BB1088" s="67" t="n">
        <v>0</v>
      </c>
      <c r="BE1088" s="61" t="n">
        <v>238587</v>
      </c>
      <c r="BF1088" s="61" t="s">
        <v>873</v>
      </c>
      <c r="BG1088" s="61" t="s">
        <v>4084</v>
      </c>
      <c r="BH1088" s="61" t="s">
        <v>4084</v>
      </c>
      <c r="BI1088" s="61" t="s">
        <v>8305</v>
      </c>
      <c r="BJ1088" s="61" t="s">
        <v>8305</v>
      </c>
      <c r="BK1088" s="61" t="s">
        <v>8305</v>
      </c>
      <c r="BL1088" s="61" t="s">
        <v>8307</v>
      </c>
      <c r="BM1088" s="61" t="s">
        <v>8307</v>
      </c>
      <c r="BN1088" s="70" t="n">
        <v>-1078658.82</v>
      </c>
      <c r="BO1088" s="68" t="n">
        <v>-1078658.82</v>
      </c>
      <c r="BP1088" s="68" t="n">
        <v>-1078658.82</v>
      </c>
      <c r="BQ1088" s="68" t="n">
        <v>-1078658.82</v>
      </c>
      <c r="BR1088" s="69" t="n">
        <v>-8163</v>
      </c>
      <c r="BU1088" s="68" t="n">
        <v>8163</v>
      </c>
    </row>
    <row r="1089" customFormat="false" ht="15" hidden="true" customHeight="false" outlineLevel="0" collapsed="false">
      <c r="A1089" s="61" t="s">
        <v>8324</v>
      </c>
      <c r="B1089" s="61" t="s">
        <v>8325</v>
      </c>
      <c r="C1089" s="62" t="n">
        <v>45291</v>
      </c>
      <c r="D1089" s="62" t="n">
        <v>45291</v>
      </c>
      <c r="E1089" s="61" t="s">
        <v>1259</v>
      </c>
      <c r="F1089" s="61" t="s">
        <v>873</v>
      </c>
      <c r="G1089" s="61" t="s">
        <v>8314</v>
      </c>
      <c r="H1089" s="61" t="s">
        <v>8304</v>
      </c>
      <c r="I1089" s="61" t="s">
        <v>8305</v>
      </c>
      <c r="J1089" s="61" t="s">
        <v>1199</v>
      </c>
      <c r="K1089" s="61" t="s">
        <v>4543</v>
      </c>
      <c r="L1089" s="61" t="s">
        <v>4543</v>
      </c>
      <c r="N1089" s="61" t="n">
        <v>141503055</v>
      </c>
      <c r="O1089" s="61" t="s">
        <v>1262</v>
      </c>
      <c r="P1089" s="61" t="s">
        <v>8315</v>
      </c>
      <c r="Q1089" s="61" t="s">
        <v>8316</v>
      </c>
      <c r="R1089" s="61" t="s">
        <v>8307</v>
      </c>
      <c r="S1089" s="61" t="str">
        <f aca="false">IF(J1089="Listed Option",MID(R1089,3,9),MID(Q1089,3,9))</f>
        <v>29355AAK3</v>
      </c>
      <c r="T1089" s="61" t="str">
        <f aca="false">VLOOKUP(S1089,'Output v4'!C:C,1,FALSE())</f>
        <v>29355AAK3</v>
      </c>
      <c r="U1089" s="61" t="s">
        <v>128</v>
      </c>
      <c r="V1089" s="61" t="s">
        <v>8317</v>
      </c>
      <c r="Z1089" s="61" t="s">
        <v>4029</v>
      </c>
      <c r="AA1089" s="61" t="s">
        <v>4117</v>
      </c>
      <c r="AB1089" s="63" t="n">
        <v>4500</v>
      </c>
      <c r="AC1089" s="63" t="n">
        <v>4500000</v>
      </c>
      <c r="AE1089" s="61" t="n">
        <v>1000</v>
      </c>
      <c r="AF1089" s="64" t="n">
        <v>4500000</v>
      </c>
      <c r="AG1089" s="61" t="s">
        <v>689</v>
      </c>
      <c r="AH1089" s="62" t="n">
        <v>45291</v>
      </c>
      <c r="AI1089" s="65" t="n">
        <v>0.8944</v>
      </c>
      <c r="AJ1089" s="61" t="s">
        <v>1266</v>
      </c>
      <c r="AK1089" s="65" t="n">
        <v>0.8944</v>
      </c>
      <c r="AL1089" s="65" t="n">
        <v>132.14</v>
      </c>
      <c r="AM1089" s="66" t="n">
        <v>4024800</v>
      </c>
      <c r="AN1089" s="66" t="n">
        <f aca="false">IF(J1089="Listed Option",AF1089*AL1089,AM1089)</f>
        <v>4024800</v>
      </c>
      <c r="AO1089" s="61" t="s">
        <v>1267</v>
      </c>
      <c r="AT1089" s="62" t="n">
        <v>45289</v>
      </c>
      <c r="AU1089" s="65" t="n">
        <v>0.8975749216</v>
      </c>
      <c r="AV1089" s="61" t="s">
        <v>8311</v>
      </c>
      <c r="AW1089" s="61" t="s">
        <v>4070</v>
      </c>
      <c r="AY1089" s="61" t="s">
        <v>8305</v>
      </c>
      <c r="AZ1089" s="61" t="s">
        <v>8305</v>
      </c>
      <c r="BA1089" s="61" t="s">
        <v>8305</v>
      </c>
      <c r="BB1089" s="67" t="n">
        <v>0</v>
      </c>
      <c r="BE1089" s="61" t="n">
        <v>238587</v>
      </c>
      <c r="BF1089" s="61" t="s">
        <v>873</v>
      </c>
      <c r="BG1089" s="61" t="s">
        <v>4084</v>
      </c>
      <c r="BH1089" s="61" t="s">
        <v>4084</v>
      </c>
      <c r="BI1089" s="61" t="s">
        <v>8305</v>
      </c>
      <c r="BJ1089" s="61" t="s">
        <v>8305</v>
      </c>
      <c r="BL1089" s="61" t="s">
        <v>8307</v>
      </c>
      <c r="BM1089" s="61" t="s">
        <v>8307</v>
      </c>
      <c r="BN1089" s="70" t="n">
        <v>4500000</v>
      </c>
      <c r="BP1089" s="68" t="n">
        <v>4024800</v>
      </c>
      <c r="BQ1089" s="68" t="n">
        <v>4024800</v>
      </c>
      <c r="BR1089" s="69" t="n">
        <v>4500000</v>
      </c>
      <c r="BT1089" s="63" t="n">
        <v>4500</v>
      </c>
      <c r="BU1089" s="68" t="n">
        <v>4500000</v>
      </c>
    </row>
    <row r="1090" customFormat="false" ht="15" hidden="true" customHeight="false" outlineLevel="0" collapsed="false">
      <c r="A1090" s="61" t="s">
        <v>8326</v>
      </c>
      <c r="B1090" s="61" t="s">
        <v>8327</v>
      </c>
      <c r="C1090" s="62" t="n">
        <v>45291</v>
      </c>
      <c r="D1090" s="62" t="n">
        <v>45291</v>
      </c>
      <c r="E1090" s="61" t="s">
        <v>1259</v>
      </c>
      <c r="F1090" s="61" t="s">
        <v>873</v>
      </c>
      <c r="G1090" s="61" t="s">
        <v>8304</v>
      </c>
      <c r="H1090" s="61" t="s">
        <v>8304</v>
      </c>
      <c r="I1090" s="61" t="s">
        <v>8305</v>
      </c>
      <c r="J1090" s="61" t="s">
        <v>1195</v>
      </c>
      <c r="K1090" s="61" t="s">
        <v>1195</v>
      </c>
      <c r="L1090" s="61" t="s">
        <v>1195</v>
      </c>
      <c r="N1090" s="61" t="n">
        <v>23576441</v>
      </c>
      <c r="O1090" s="61" t="s">
        <v>1262</v>
      </c>
      <c r="P1090" s="61" t="s">
        <v>8306</v>
      </c>
      <c r="Q1090" s="61" t="s">
        <v>8307</v>
      </c>
      <c r="R1090" s="61" t="s">
        <v>8307</v>
      </c>
      <c r="S1090" s="61" t="str">
        <f aca="false">IF(J1090="Listed Option",MID(R1090,3,9),MID(Q1090,3,9))</f>
        <v>29355A107</v>
      </c>
      <c r="T1090" s="61" t="e">
        <f aca="false">VLOOKUP(S1090,'Output v4'!C:C,1,FALSE())</f>
        <v>#N/A</v>
      </c>
      <c r="U1090" s="61" t="s">
        <v>8308</v>
      </c>
      <c r="V1090" s="61" t="s">
        <v>8309</v>
      </c>
      <c r="W1090" s="61" t="s">
        <v>8310</v>
      </c>
      <c r="Y1090" s="61" t="s">
        <v>8311</v>
      </c>
      <c r="Z1090" s="61" t="s">
        <v>4074</v>
      </c>
      <c r="AA1090" s="61" t="s">
        <v>4075</v>
      </c>
      <c r="AB1090" s="63" t="n">
        <v>-8827</v>
      </c>
      <c r="AC1090" s="63" t="n">
        <v>-8827</v>
      </c>
      <c r="AE1090" s="61" t="n">
        <v>0</v>
      </c>
      <c r="AF1090" s="64" t="n">
        <v>-8827</v>
      </c>
      <c r="AG1090" s="61" t="s">
        <v>1273</v>
      </c>
      <c r="AH1090" s="62" t="n">
        <v>45291</v>
      </c>
      <c r="AI1090" s="65" t="n">
        <v>132.14</v>
      </c>
      <c r="AJ1090" s="61" t="s">
        <v>3614</v>
      </c>
      <c r="AK1090" s="65" t="n">
        <v>132.14</v>
      </c>
      <c r="AL1090" s="65" t="n">
        <v>132.14</v>
      </c>
      <c r="AM1090" s="66" t="n">
        <v>-1166399.78</v>
      </c>
      <c r="AN1090" s="66" t="n">
        <f aca="false">IF(J1090="Listed Option",AF1090*AL1090,AM1090)</f>
        <v>-1166399.78</v>
      </c>
      <c r="AO1090" s="61" t="s">
        <v>1267</v>
      </c>
      <c r="AP1090" s="61" t="n">
        <v>1</v>
      </c>
      <c r="AQ1090" s="61" t="n">
        <v>1</v>
      </c>
      <c r="AV1090" s="61" t="s">
        <v>8311</v>
      </c>
      <c r="AW1090" s="61" t="s">
        <v>4070</v>
      </c>
      <c r="AY1090" s="61" t="s">
        <v>8305</v>
      </c>
      <c r="AZ1090" s="61" t="s">
        <v>8305</v>
      </c>
      <c r="BA1090" s="61" t="s">
        <v>8305</v>
      </c>
      <c r="BB1090" s="67" t="n">
        <v>0</v>
      </c>
      <c r="BE1090" s="61" t="n">
        <v>241450</v>
      </c>
      <c r="BF1090" s="61" t="s">
        <v>873</v>
      </c>
      <c r="BG1090" s="61" t="s">
        <v>4084</v>
      </c>
      <c r="BH1090" s="61" t="s">
        <v>4084</v>
      </c>
      <c r="BI1090" s="61" t="s">
        <v>8305</v>
      </c>
      <c r="BJ1090" s="61" t="s">
        <v>8305</v>
      </c>
      <c r="BK1090" s="61" t="s">
        <v>8305</v>
      </c>
      <c r="BL1090" s="61" t="s">
        <v>8307</v>
      </c>
      <c r="BM1090" s="61" t="s">
        <v>8307</v>
      </c>
      <c r="BN1090" s="70" t="n">
        <v>-1166399.78</v>
      </c>
      <c r="BO1090" s="68" t="n">
        <v>-1166399.78</v>
      </c>
      <c r="BP1090" s="68" t="n">
        <v>-1166399.78</v>
      </c>
      <c r="BQ1090" s="68" t="n">
        <v>-1166399.78</v>
      </c>
      <c r="BR1090" s="69" t="n">
        <v>-8827</v>
      </c>
      <c r="BU1090" s="68" t="n">
        <v>8827</v>
      </c>
    </row>
    <row r="1091" customFormat="false" ht="15" hidden="true" customHeight="false" outlineLevel="0" collapsed="false">
      <c r="A1091" s="61" t="s">
        <v>8328</v>
      </c>
      <c r="B1091" s="61" t="s">
        <v>8329</v>
      </c>
      <c r="C1091" s="62" t="n">
        <v>45291</v>
      </c>
      <c r="D1091" s="62" t="n">
        <v>45291</v>
      </c>
      <c r="E1091" s="61" t="s">
        <v>1259</v>
      </c>
      <c r="F1091" s="61" t="s">
        <v>873</v>
      </c>
      <c r="G1091" s="61" t="s">
        <v>8314</v>
      </c>
      <c r="H1091" s="61" t="s">
        <v>8304</v>
      </c>
      <c r="I1091" s="61" t="s">
        <v>8305</v>
      </c>
      <c r="J1091" s="61" t="s">
        <v>1199</v>
      </c>
      <c r="K1091" s="61" t="s">
        <v>4543</v>
      </c>
      <c r="L1091" s="61" t="s">
        <v>4543</v>
      </c>
      <c r="N1091" s="61" t="n">
        <v>141503055</v>
      </c>
      <c r="O1091" s="61" t="s">
        <v>1262</v>
      </c>
      <c r="P1091" s="61" t="s">
        <v>8315</v>
      </c>
      <c r="Q1091" s="61" t="s">
        <v>8316</v>
      </c>
      <c r="R1091" s="61" t="s">
        <v>8307</v>
      </c>
      <c r="S1091" s="61" t="str">
        <f aca="false">IF(J1091="Listed Option",MID(R1091,3,9),MID(Q1091,3,9))</f>
        <v>29355AAK3</v>
      </c>
      <c r="T1091" s="61" t="str">
        <f aca="false">VLOOKUP(S1091,'Output v4'!C:C,1,FALSE())</f>
        <v>29355AAK3</v>
      </c>
      <c r="U1091" s="61" t="s">
        <v>128</v>
      </c>
      <c r="V1091" s="61" t="s">
        <v>8317</v>
      </c>
      <c r="Z1091" s="61" t="s">
        <v>4074</v>
      </c>
      <c r="AA1091" s="61" t="s">
        <v>4075</v>
      </c>
      <c r="AB1091" s="63" t="n">
        <v>5000</v>
      </c>
      <c r="AC1091" s="63" t="n">
        <v>5000000</v>
      </c>
      <c r="AE1091" s="61" t="n">
        <v>1000</v>
      </c>
      <c r="AF1091" s="64" t="n">
        <v>5000000</v>
      </c>
      <c r="AG1091" s="61" t="s">
        <v>689</v>
      </c>
      <c r="AH1091" s="62" t="n">
        <v>45291</v>
      </c>
      <c r="AI1091" s="65" t="n">
        <v>0.8944</v>
      </c>
      <c r="AJ1091" s="61" t="s">
        <v>1266</v>
      </c>
      <c r="AK1091" s="65" t="n">
        <v>0.8944</v>
      </c>
      <c r="AL1091" s="65" t="n">
        <v>132.14</v>
      </c>
      <c r="AM1091" s="66" t="n">
        <v>4472000</v>
      </c>
      <c r="AN1091" s="66" t="n">
        <f aca="false">IF(J1091="Listed Option",AF1091*AL1091,AM1091)</f>
        <v>4472000</v>
      </c>
      <c r="AO1091" s="61" t="s">
        <v>1267</v>
      </c>
      <c r="AT1091" s="62" t="n">
        <v>45289</v>
      </c>
      <c r="AU1091" s="65" t="n">
        <v>0.8975749216</v>
      </c>
      <c r="AV1091" s="61" t="s">
        <v>8311</v>
      </c>
      <c r="AW1091" s="61" t="s">
        <v>4070</v>
      </c>
      <c r="AY1091" s="61" t="s">
        <v>8305</v>
      </c>
      <c r="AZ1091" s="61" t="s">
        <v>8305</v>
      </c>
      <c r="BA1091" s="61" t="s">
        <v>8305</v>
      </c>
      <c r="BB1091" s="67" t="n">
        <v>0</v>
      </c>
      <c r="BE1091" s="61" t="n">
        <v>241450</v>
      </c>
      <c r="BF1091" s="61" t="s">
        <v>873</v>
      </c>
      <c r="BG1091" s="61" t="s">
        <v>4084</v>
      </c>
      <c r="BH1091" s="61" t="s">
        <v>4084</v>
      </c>
      <c r="BI1091" s="61" t="s">
        <v>8305</v>
      </c>
      <c r="BJ1091" s="61" t="s">
        <v>8305</v>
      </c>
      <c r="BL1091" s="61" t="s">
        <v>8307</v>
      </c>
      <c r="BM1091" s="61" t="s">
        <v>8307</v>
      </c>
      <c r="BN1091" s="70" t="n">
        <v>5000000</v>
      </c>
      <c r="BP1091" s="68" t="n">
        <v>4472000</v>
      </c>
      <c r="BQ1091" s="68" t="n">
        <v>4472000</v>
      </c>
      <c r="BR1091" s="69" t="n">
        <v>5000000</v>
      </c>
      <c r="BT1091" s="63" t="n">
        <v>5000</v>
      </c>
      <c r="BU1091" s="68" t="n">
        <v>5000000</v>
      </c>
    </row>
    <row r="1092" customFormat="false" ht="15" hidden="true" customHeight="false" outlineLevel="0" collapsed="false">
      <c r="A1092" s="61" t="s">
        <v>8330</v>
      </c>
      <c r="B1092" s="61" t="s">
        <v>8331</v>
      </c>
      <c r="C1092" s="62" t="n">
        <v>45291</v>
      </c>
      <c r="D1092" s="62" t="n">
        <v>45291</v>
      </c>
      <c r="E1092" s="61" t="s">
        <v>1259</v>
      </c>
      <c r="F1092" s="61" t="s">
        <v>874</v>
      </c>
      <c r="G1092" s="61" t="s">
        <v>8332</v>
      </c>
      <c r="H1092" s="61" t="s">
        <v>8332</v>
      </c>
      <c r="I1092" s="61" t="s">
        <v>8333</v>
      </c>
      <c r="J1092" s="61" t="s">
        <v>1195</v>
      </c>
      <c r="K1092" s="61" t="s">
        <v>1195</v>
      </c>
      <c r="L1092" s="61" t="s">
        <v>1195</v>
      </c>
      <c r="N1092" s="61" t="n">
        <v>19610</v>
      </c>
      <c r="O1092" s="61" t="s">
        <v>1262</v>
      </c>
      <c r="P1092" s="61" t="s">
        <v>8334</v>
      </c>
      <c r="Q1092" s="61" t="s">
        <v>8335</v>
      </c>
      <c r="R1092" s="61" t="s">
        <v>8335</v>
      </c>
      <c r="S1092" s="61" t="str">
        <f aca="false">IF(J1092="Listed Option",MID(R1092,3,9),MID(Q1092,3,9))</f>
        <v>29362U104</v>
      </c>
      <c r="T1092" s="61" t="str">
        <f aca="false">VLOOKUP(S1092,'Output v4'!C:C,1,FALSE())</f>
        <v>29362U104</v>
      </c>
      <c r="U1092" s="61" t="s">
        <v>129</v>
      </c>
      <c r="V1092" s="61" t="s">
        <v>8336</v>
      </c>
      <c r="W1092" s="61" t="s">
        <v>8337</v>
      </c>
      <c r="Y1092" s="61" t="s">
        <v>8338</v>
      </c>
      <c r="Z1092" s="61" t="s">
        <v>1304</v>
      </c>
      <c r="AA1092" s="61" t="s">
        <v>1305</v>
      </c>
      <c r="AB1092" s="63" t="n">
        <v>254</v>
      </c>
      <c r="AC1092" s="63" t="n">
        <v>254</v>
      </c>
      <c r="AE1092" s="61" t="n">
        <v>0</v>
      </c>
      <c r="AF1092" s="64" t="n">
        <v>254</v>
      </c>
      <c r="AG1092" s="61" t="s">
        <v>689</v>
      </c>
      <c r="AH1092" s="62" t="n">
        <v>45291</v>
      </c>
      <c r="AI1092" s="65" t="n">
        <v>119.82</v>
      </c>
      <c r="AJ1092" s="61" t="s">
        <v>3614</v>
      </c>
      <c r="AK1092" s="65" t="n">
        <v>119.82</v>
      </c>
      <c r="AL1092" s="65" t="n">
        <v>119.82</v>
      </c>
      <c r="AM1092" s="66" t="n">
        <v>30434.28</v>
      </c>
      <c r="AN1092" s="66" t="n">
        <f aca="false">IF(J1092="Listed Option",AF1092*AL1092,AM1092)</f>
        <v>30434.28</v>
      </c>
      <c r="AO1092" s="61" t="s">
        <v>1267</v>
      </c>
      <c r="AP1092" s="61" t="n">
        <v>1</v>
      </c>
      <c r="AQ1092" s="61" t="n">
        <v>1</v>
      </c>
      <c r="AV1092" s="61" t="s">
        <v>8338</v>
      </c>
      <c r="AW1092" s="61" t="s">
        <v>4070</v>
      </c>
      <c r="AY1092" s="61" t="s">
        <v>8333</v>
      </c>
      <c r="AZ1092" s="61" t="s">
        <v>8333</v>
      </c>
      <c r="BA1092" s="61" t="s">
        <v>8333</v>
      </c>
      <c r="BB1092" s="67" t="n">
        <v>0</v>
      </c>
      <c r="BE1092" s="61" t="n">
        <v>238575</v>
      </c>
      <c r="BF1092" s="61" t="s">
        <v>874</v>
      </c>
      <c r="BG1092" s="61" t="s">
        <v>4084</v>
      </c>
      <c r="BH1092" s="61" t="s">
        <v>4084</v>
      </c>
      <c r="BI1092" s="61" t="s">
        <v>8333</v>
      </c>
      <c r="BJ1092" s="61" t="s">
        <v>8333</v>
      </c>
      <c r="BK1092" s="61" t="s">
        <v>8333</v>
      </c>
      <c r="BL1092" s="61" t="s">
        <v>8335</v>
      </c>
      <c r="BM1092" s="61" t="s">
        <v>8335</v>
      </c>
      <c r="BN1092" s="70" t="n">
        <v>30434.28</v>
      </c>
      <c r="BO1092" s="68" t="n">
        <v>30434.28</v>
      </c>
      <c r="BP1092" s="68" t="n">
        <v>30434.28</v>
      </c>
      <c r="BQ1092" s="68" t="n">
        <v>30434.28</v>
      </c>
      <c r="BR1092" s="69" t="n">
        <v>254</v>
      </c>
      <c r="BU1092" s="68" t="n">
        <v>254</v>
      </c>
    </row>
    <row r="1093" customFormat="false" ht="15" hidden="true" customHeight="false" outlineLevel="0" collapsed="false">
      <c r="A1093" s="61" t="s">
        <v>8339</v>
      </c>
      <c r="B1093" s="61" t="s">
        <v>8340</v>
      </c>
      <c r="C1093" s="62" t="n">
        <v>45291</v>
      </c>
      <c r="D1093" s="62" t="n">
        <v>45291</v>
      </c>
      <c r="E1093" s="61" t="s">
        <v>1259</v>
      </c>
      <c r="F1093" s="61" t="s">
        <v>874</v>
      </c>
      <c r="G1093" s="61" t="s">
        <v>8341</v>
      </c>
      <c r="H1093" s="61" t="s">
        <v>8332</v>
      </c>
      <c r="I1093" s="61" t="s">
        <v>8333</v>
      </c>
      <c r="J1093" s="61" t="s">
        <v>1196</v>
      </c>
      <c r="K1093" s="61" t="s">
        <v>4088</v>
      </c>
      <c r="L1093" s="61" t="s">
        <v>4089</v>
      </c>
      <c r="M1093" s="61" t="s">
        <v>1197</v>
      </c>
      <c r="N1093" s="61" t="n">
        <v>158051631</v>
      </c>
      <c r="O1093" s="61" t="s">
        <v>1262</v>
      </c>
      <c r="P1093" s="61" t="s">
        <v>8342</v>
      </c>
      <c r="R1093" s="61" t="s">
        <v>8335</v>
      </c>
      <c r="S1093" s="61" t="str">
        <f aca="false">IF(J1093="Listed Option",MID(R1093,3,9),MID(Q1093,3,9))</f>
        <v>29362U104</v>
      </c>
      <c r="T1093" s="61" t="str">
        <f aca="false">VLOOKUP(S1093,'Output v4'!C:C,1,FALSE())</f>
        <v>29362U104</v>
      </c>
      <c r="W1093" s="61" t="s">
        <v>8343</v>
      </c>
      <c r="X1093" s="61" t="s">
        <v>8344</v>
      </c>
      <c r="Y1093" s="61" t="s">
        <v>8345</v>
      </c>
      <c r="Z1093" s="61" t="s">
        <v>1304</v>
      </c>
      <c r="AA1093" s="61" t="s">
        <v>1305</v>
      </c>
      <c r="AB1093" s="63" t="n">
        <v>289</v>
      </c>
      <c r="AC1093" s="63" t="n">
        <v>289</v>
      </c>
      <c r="AD1093" s="61" t="n">
        <v>100</v>
      </c>
      <c r="AE1093" s="61" t="n">
        <v>0</v>
      </c>
      <c r="AF1093" s="64" t="n">
        <v>28900</v>
      </c>
      <c r="AG1093" s="61" t="s">
        <v>689</v>
      </c>
      <c r="AH1093" s="62" t="n">
        <v>45291</v>
      </c>
      <c r="AI1093" s="65" t="n">
        <v>2.05</v>
      </c>
      <c r="AJ1093" s="61" t="s">
        <v>1266</v>
      </c>
      <c r="AK1093" s="65" t="n">
        <v>2.05</v>
      </c>
      <c r="AL1093" s="65" t="n">
        <v>119.82</v>
      </c>
      <c r="AM1093" s="66" t="n">
        <v>59245</v>
      </c>
      <c r="AN1093" s="66" t="n">
        <f aca="false">IF(J1093="Listed Option",AF1093*AL1093,AM1093)</f>
        <v>3462798</v>
      </c>
      <c r="AO1093" s="61" t="s">
        <v>1267</v>
      </c>
      <c r="AP1093" s="61" t="n">
        <v>100</v>
      </c>
      <c r="AQ1093" s="61" t="n">
        <v>100</v>
      </c>
      <c r="AV1093" s="61" t="s">
        <v>8338</v>
      </c>
      <c r="AW1093" s="61" t="s">
        <v>4070</v>
      </c>
      <c r="AY1093" s="61" t="s">
        <v>8333</v>
      </c>
      <c r="AZ1093" s="61" t="s">
        <v>8333</v>
      </c>
      <c r="BA1093" s="61" t="s">
        <v>8333</v>
      </c>
      <c r="BB1093" s="67" t="n">
        <v>0</v>
      </c>
      <c r="BE1093" s="61" t="n">
        <v>238575</v>
      </c>
      <c r="BG1093" s="61" t="s">
        <v>4084</v>
      </c>
      <c r="BJ1093" s="61" t="s">
        <v>8333</v>
      </c>
      <c r="BL1093" s="61" t="s">
        <v>8335</v>
      </c>
      <c r="BM1093" s="61" t="s">
        <v>8335</v>
      </c>
      <c r="BN1093" s="70" t="n">
        <v>-3462798</v>
      </c>
      <c r="BO1093" s="68" t="n">
        <v>3462798</v>
      </c>
      <c r="BP1093" s="68" t="n">
        <v>592.45</v>
      </c>
      <c r="BQ1093" s="68" t="n">
        <v>592.45</v>
      </c>
      <c r="BR1093" s="69" t="n">
        <v>289</v>
      </c>
      <c r="BS1093" s="63" t="n">
        <v>289</v>
      </c>
      <c r="BU1093" s="68" t="n">
        <v>289</v>
      </c>
    </row>
    <row r="1094" customFormat="false" ht="15" hidden="true" customHeight="false" outlineLevel="0" collapsed="false">
      <c r="A1094" s="61" t="s">
        <v>8346</v>
      </c>
      <c r="B1094" s="61" t="s">
        <v>8347</v>
      </c>
      <c r="C1094" s="62" t="n">
        <v>45291</v>
      </c>
      <c r="D1094" s="62" t="n">
        <v>45291</v>
      </c>
      <c r="E1094" s="61" t="s">
        <v>1259</v>
      </c>
      <c r="F1094" s="61" t="s">
        <v>875</v>
      </c>
      <c r="G1094" s="61" t="s">
        <v>8348</v>
      </c>
      <c r="H1094" s="61" t="s">
        <v>8348</v>
      </c>
      <c r="I1094" s="61" t="s">
        <v>8349</v>
      </c>
      <c r="J1094" s="61" t="s">
        <v>1195</v>
      </c>
      <c r="K1094" s="61" t="s">
        <v>1195</v>
      </c>
      <c r="L1094" s="61" t="s">
        <v>1195</v>
      </c>
      <c r="N1094" s="61" t="n">
        <v>14284315</v>
      </c>
      <c r="O1094" s="61" t="s">
        <v>1262</v>
      </c>
      <c r="P1094" s="61" t="s">
        <v>8350</v>
      </c>
      <c r="Q1094" s="61" t="s">
        <v>8351</v>
      </c>
      <c r="R1094" s="61" t="s">
        <v>8351</v>
      </c>
      <c r="S1094" s="61" t="str">
        <f aca="false">IF(J1094="Listed Option",MID(R1094,3,9),MID(Q1094,3,9))</f>
        <v>29404K106</v>
      </c>
      <c r="T1094" s="61" t="e">
        <f aca="false">VLOOKUP(S1094,'Output v4'!C:C,1,FALSE())</f>
        <v>#N/A</v>
      </c>
      <c r="U1094" s="61" t="s">
        <v>8352</v>
      </c>
      <c r="V1094" s="61" t="s">
        <v>8353</v>
      </c>
      <c r="W1094" s="61" t="s">
        <v>8349</v>
      </c>
      <c r="Y1094" s="61" t="s">
        <v>8354</v>
      </c>
      <c r="Z1094" s="61" t="s">
        <v>1264</v>
      </c>
      <c r="AA1094" s="61" t="s">
        <v>4126</v>
      </c>
      <c r="AB1094" s="63" t="n">
        <v>-30700</v>
      </c>
      <c r="AC1094" s="63" t="n">
        <v>-30700</v>
      </c>
      <c r="AE1094" s="61" t="n">
        <v>0</v>
      </c>
      <c r="AF1094" s="64" t="n">
        <v>-30700</v>
      </c>
      <c r="AG1094" s="61" t="s">
        <v>1273</v>
      </c>
      <c r="AH1094" s="62" t="n">
        <v>45291</v>
      </c>
      <c r="AI1094" s="65" t="n">
        <v>49.52</v>
      </c>
      <c r="AJ1094" s="61" t="s">
        <v>3614</v>
      </c>
      <c r="AK1094" s="65" t="n">
        <v>49.52</v>
      </c>
      <c r="AL1094" s="65" t="n">
        <v>49.52</v>
      </c>
      <c r="AM1094" s="66" t="n">
        <v>-1520264</v>
      </c>
      <c r="AN1094" s="66" t="n">
        <f aca="false">IF(J1094="Listed Option",AF1094*AL1094,AM1094)</f>
        <v>-1520264</v>
      </c>
      <c r="AO1094" s="61" t="s">
        <v>1267</v>
      </c>
      <c r="AP1094" s="61" t="n">
        <v>1</v>
      </c>
      <c r="AQ1094" s="61" t="n">
        <v>1</v>
      </c>
      <c r="AV1094" s="61" t="s">
        <v>8354</v>
      </c>
      <c r="AW1094" s="61" t="s">
        <v>4070</v>
      </c>
      <c r="AY1094" s="61" t="s">
        <v>8349</v>
      </c>
      <c r="AZ1094" s="61" t="s">
        <v>8349</v>
      </c>
      <c r="BA1094" s="61" t="s">
        <v>8349</v>
      </c>
      <c r="BB1094" s="67" t="n">
        <v>0</v>
      </c>
      <c r="BE1094" s="61" t="n">
        <v>238566</v>
      </c>
      <c r="BF1094" s="61" t="s">
        <v>875</v>
      </c>
      <c r="BG1094" s="61" t="s">
        <v>4084</v>
      </c>
      <c r="BH1094" s="61" t="s">
        <v>4084</v>
      </c>
      <c r="BI1094" s="61" t="s">
        <v>8349</v>
      </c>
      <c r="BJ1094" s="61" t="s">
        <v>8349</v>
      </c>
      <c r="BK1094" s="61" t="s">
        <v>8349</v>
      </c>
      <c r="BL1094" s="61" t="s">
        <v>8351</v>
      </c>
      <c r="BM1094" s="61" t="s">
        <v>8351</v>
      </c>
      <c r="BN1094" s="70" t="n">
        <v>-1520264</v>
      </c>
      <c r="BO1094" s="68" t="n">
        <v>-1520264</v>
      </c>
      <c r="BP1094" s="68" t="n">
        <v>-1520264</v>
      </c>
      <c r="BQ1094" s="68" t="n">
        <v>-1520264</v>
      </c>
      <c r="BR1094" s="69" t="n">
        <v>-30700</v>
      </c>
      <c r="BU1094" s="68" t="n">
        <v>30700</v>
      </c>
    </row>
    <row r="1095" customFormat="false" ht="15" hidden="true" customHeight="false" outlineLevel="0" collapsed="false">
      <c r="A1095" s="61" t="s">
        <v>8355</v>
      </c>
      <c r="B1095" s="61" t="s">
        <v>8356</v>
      </c>
      <c r="C1095" s="62" t="n">
        <v>45291</v>
      </c>
      <c r="D1095" s="62" t="n">
        <v>45291</v>
      </c>
      <c r="E1095" s="61" t="s">
        <v>1259</v>
      </c>
      <c r="F1095" s="61" t="s">
        <v>875</v>
      </c>
      <c r="G1095" s="61" t="s">
        <v>8357</v>
      </c>
      <c r="H1095" s="61" t="s">
        <v>8348</v>
      </c>
      <c r="I1095" s="61" t="s">
        <v>8349</v>
      </c>
      <c r="J1095" s="61" t="s">
        <v>1199</v>
      </c>
      <c r="K1095" s="61" t="s">
        <v>4543</v>
      </c>
      <c r="L1095" s="61" t="s">
        <v>4543</v>
      </c>
      <c r="N1095" s="61" t="n">
        <v>188824414</v>
      </c>
      <c r="O1095" s="61" t="s">
        <v>1262</v>
      </c>
      <c r="P1095" s="61" t="s">
        <v>8358</v>
      </c>
      <c r="Q1095" s="61" t="s">
        <v>8359</v>
      </c>
      <c r="R1095" s="61" t="s">
        <v>8351</v>
      </c>
      <c r="S1095" s="61" t="str">
        <f aca="false">IF(J1095="Listed Option",MID(R1095,3,9),MID(Q1095,3,9))</f>
        <v>29404KAG1</v>
      </c>
      <c r="T1095" s="61" t="str">
        <f aca="false">VLOOKUP(S1095,'Output v4'!C:C,1,FALSE())</f>
        <v>29404KAG1</v>
      </c>
      <c r="U1095" s="61" t="s">
        <v>130</v>
      </c>
      <c r="V1095" s="61" t="s">
        <v>8360</v>
      </c>
      <c r="Z1095" s="61" t="s">
        <v>1264</v>
      </c>
      <c r="AA1095" s="61" t="s">
        <v>4126</v>
      </c>
      <c r="AB1095" s="63" t="n">
        <v>5000</v>
      </c>
      <c r="AC1095" s="63" t="n">
        <v>5000000</v>
      </c>
      <c r="AE1095" s="61" t="n">
        <v>1000</v>
      </c>
      <c r="AF1095" s="64" t="n">
        <v>5000000</v>
      </c>
      <c r="AG1095" s="61" t="s">
        <v>689</v>
      </c>
      <c r="AH1095" s="62" t="n">
        <v>45291</v>
      </c>
      <c r="AI1095" s="65" t="n">
        <v>0.99125</v>
      </c>
      <c r="AJ1095" s="61" t="s">
        <v>1266</v>
      </c>
      <c r="AK1095" s="65" t="n">
        <v>0.99125</v>
      </c>
      <c r="AL1095" s="65" t="n">
        <v>49.52</v>
      </c>
      <c r="AM1095" s="66" t="n">
        <v>4956250</v>
      </c>
      <c r="AN1095" s="66" t="n">
        <f aca="false">IF(J1095="Listed Option",AF1095*AL1095,AM1095)</f>
        <v>4956250</v>
      </c>
      <c r="AO1095" s="61" t="s">
        <v>1267</v>
      </c>
      <c r="AT1095" s="62" t="n">
        <v>45289</v>
      </c>
      <c r="AU1095" s="65" t="n">
        <v>0.989260596138057</v>
      </c>
      <c r="AV1095" s="61" t="s">
        <v>8354</v>
      </c>
      <c r="AW1095" s="61" t="s">
        <v>4070</v>
      </c>
      <c r="AY1095" s="61" t="s">
        <v>8349</v>
      </c>
      <c r="AZ1095" s="61" t="s">
        <v>8349</v>
      </c>
      <c r="BA1095" s="61" t="s">
        <v>8349</v>
      </c>
      <c r="BB1095" s="67" t="n">
        <v>30</v>
      </c>
      <c r="BE1095" s="61" t="n">
        <v>238566</v>
      </c>
      <c r="BF1095" s="61" t="s">
        <v>875</v>
      </c>
      <c r="BG1095" s="61" t="s">
        <v>4084</v>
      </c>
      <c r="BH1095" s="61" t="s">
        <v>4084</v>
      </c>
      <c r="BI1095" s="61" t="s">
        <v>8349</v>
      </c>
      <c r="BJ1095" s="61" t="s">
        <v>8349</v>
      </c>
      <c r="BL1095" s="61" t="s">
        <v>8351</v>
      </c>
      <c r="BM1095" s="61" t="s">
        <v>8351</v>
      </c>
      <c r="BN1095" s="70" t="n">
        <v>5000000</v>
      </c>
      <c r="BP1095" s="68" t="n">
        <v>4956250</v>
      </c>
      <c r="BQ1095" s="68" t="n">
        <v>4956250</v>
      </c>
      <c r="BR1095" s="69" t="n">
        <v>5000000</v>
      </c>
      <c r="BT1095" s="63" t="n">
        <v>5000</v>
      </c>
      <c r="BU1095" s="68" t="n">
        <v>5000000</v>
      </c>
    </row>
    <row r="1096" customFormat="false" ht="15" hidden="true" customHeight="false" outlineLevel="0" collapsed="false">
      <c r="A1096" s="61" t="s">
        <v>8361</v>
      </c>
      <c r="B1096" s="61" t="s">
        <v>8362</v>
      </c>
      <c r="C1096" s="62" t="n">
        <v>45291</v>
      </c>
      <c r="D1096" s="62" t="n">
        <v>45291</v>
      </c>
      <c r="E1096" s="61" t="s">
        <v>1259</v>
      </c>
      <c r="F1096" s="61" t="s">
        <v>875</v>
      </c>
      <c r="G1096" s="61" t="s">
        <v>8348</v>
      </c>
      <c r="H1096" s="61" t="s">
        <v>8348</v>
      </c>
      <c r="I1096" s="61" t="s">
        <v>8349</v>
      </c>
      <c r="J1096" s="61" t="s">
        <v>1195</v>
      </c>
      <c r="K1096" s="61" t="s">
        <v>1195</v>
      </c>
      <c r="L1096" s="61" t="s">
        <v>1195</v>
      </c>
      <c r="N1096" s="61" t="n">
        <v>14284315</v>
      </c>
      <c r="O1096" s="61" t="s">
        <v>1262</v>
      </c>
      <c r="P1096" s="61" t="s">
        <v>8350</v>
      </c>
      <c r="Q1096" s="61" t="s">
        <v>8351</v>
      </c>
      <c r="R1096" s="61" t="s">
        <v>8351</v>
      </c>
      <c r="S1096" s="61" t="str">
        <f aca="false">IF(J1096="Listed Option",MID(R1096,3,9),MID(Q1096,3,9))</f>
        <v>29404K106</v>
      </c>
      <c r="T1096" s="61" t="e">
        <f aca="false">VLOOKUP(S1096,'Output v4'!C:C,1,FALSE())</f>
        <v>#N/A</v>
      </c>
      <c r="U1096" s="61" t="s">
        <v>8352</v>
      </c>
      <c r="V1096" s="61" t="s">
        <v>8353</v>
      </c>
      <c r="W1096" s="61" t="s">
        <v>8349</v>
      </c>
      <c r="Y1096" s="61" t="s">
        <v>8354</v>
      </c>
      <c r="Z1096" s="61" t="s">
        <v>1304</v>
      </c>
      <c r="AA1096" s="61" t="s">
        <v>1305</v>
      </c>
      <c r="AB1096" s="63" t="n">
        <v>-28400</v>
      </c>
      <c r="AC1096" s="63" t="n">
        <v>-28400</v>
      </c>
      <c r="AE1096" s="61" t="n">
        <v>0</v>
      </c>
      <c r="AF1096" s="64" t="n">
        <v>-28400</v>
      </c>
      <c r="AG1096" s="61" t="s">
        <v>1273</v>
      </c>
      <c r="AH1096" s="62" t="n">
        <v>45291</v>
      </c>
      <c r="AI1096" s="65" t="n">
        <v>49.52</v>
      </c>
      <c r="AJ1096" s="61" t="s">
        <v>3614</v>
      </c>
      <c r="AK1096" s="65" t="n">
        <v>49.52</v>
      </c>
      <c r="AL1096" s="65" t="n">
        <v>49.52</v>
      </c>
      <c r="AM1096" s="66" t="n">
        <v>-1406368</v>
      </c>
      <c r="AN1096" s="66" t="n">
        <f aca="false">IF(J1096="Listed Option",AF1096*AL1096,AM1096)</f>
        <v>-1406368</v>
      </c>
      <c r="AO1096" s="61" t="s">
        <v>1267</v>
      </c>
      <c r="AP1096" s="61" t="n">
        <v>1</v>
      </c>
      <c r="AQ1096" s="61" t="n">
        <v>1</v>
      </c>
      <c r="AV1096" s="61" t="s">
        <v>8354</v>
      </c>
      <c r="AW1096" s="61" t="s">
        <v>4070</v>
      </c>
      <c r="AY1096" s="61" t="s">
        <v>8349</v>
      </c>
      <c r="AZ1096" s="61" t="s">
        <v>8349</v>
      </c>
      <c r="BA1096" s="61" t="s">
        <v>8349</v>
      </c>
      <c r="BB1096" s="67" t="n">
        <v>0</v>
      </c>
      <c r="BE1096" s="61" t="n">
        <v>238575</v>
      </c>
      <c r="BF1096" s="61" t="s">
        <v>875</v>
      </c>
      <c r="BG1096" s="61" t="s">
        <v>4084</v>
      </c>
      <c r="BH1096" s="61" t="s">
        <v>4084</v>
      </c>
      <c r="BI1096" s="61" t="s">
        <v>8349</v>
      </c>
      <c r="BJ1096" s="61" t="s">
        <v>8349</v>
      </c>
      <c r="BK1096" s="61" t="s">
        <v>8349</v>
      </c>
      <c r="BL1096" s="61" t="s">
        <v>8351</v>
      </c>
      <c r="BM1096" s="61" t="s">
        <v>8351</v>
      </c>
      <c r="BN1096" s="70" t="n">
        <v>-1406368</v>
      </c>
      <c r="BO1096" s="68" t="n">
        <v>-1406368</v>
      </c>
      <c r="BP1096" s="68" t="n">
        <v>-1406368</v>
      </c>
      <c r="BQ1096" s="68" t="n">
        <v>-1406368</v>
      </c>
      <c r="BR1096" s="69" t="n">
        <v>-28400</v>
      </c>
      <c r="BU1096" s="68" t="n">
        <v>28400</v>
      </c>
    </row>
    <row r="1097" customFormat="false" ht="15" hidden="true" customHeight="false" outlineLevel="0" collapsed="false">
      <c r="A1097" s="61" t="s">
        <v>8363</v>
      </c>
      <c r="B1097" s="61" t="s">
        <v>8364</v>
      </c>
      <c r="C1097" s="62" t="n">
        <v>45291</v>
      </c>
      <c r="D1097" s="62" t="n">
        <v>45291</v>
      </c>
      <c r="E1097" s="61" t="s">
        <v>1259</v>
      </c>
      <c r="F1097" s="61" t="s">
        <v>875</v>
      </c>
      <c r="G1097" s="61" t="s">
        <v>8357</v>
      </c>
      <c r="H1097" s="61" t="s">
        <v>8348</v>
      </c>
      <c r="I1097" s="61" t="s">
        <v>8349</v>
      </c>
      <c r="J1097" s="61" t="s">
        <v>1199</v>
      </c>
      <c r="K1097" s="61" t="s">
        <v>4543</v>
      </c>
      <c r="L1097" s="61" t="s">
        <v>4543</v>
      </c>
      <c r="N1097" s="61" t="n">
        <v>188824414</v>
      </c>
      <c r="O1097" s="61" t="s">
        <v>1262</v>
      </c>
      <c r="P1097" s="61" t="s">
        <v>8358</v>
      </c>
      <c r="Q1097" s="61" t="s">
        <v>8359</v>
      </c>
      <c r="R1097" s="61" t="s">
        <v>8351</v>
      </c>
      <c r="S1097" s="61" t="str">
        <f aca="false">IF(J1097="Listed Option",MID(R1097,3,9),MID(Q1097,3,9))</f>
        <v>29404KAG1</v>
      </c>
      <c r="T1097" s="61" t="str">
        <f aca="false">VLOOKUP(S1097,'Output v4'!C:C,1,FALSE())</f>
        <v>29404KAG1</v>
      </c>
      <c r="U1097" s="61" t="s">
        <v>130</v>
      </c>
      <c r="V1097" s="61" t="s">
        <v>8360</v>
      </c>
      <c r="Z1097" s="61" t="s">
        <v>1304</v>
      </c>
      <c r="AA1097" s="61" t="s">
        <v>1305</v>
      </c>
      <c r="AB1097" s="63" t="n">
        <v>4500</v>
      </c>
      <c r="AC1097" s="63" t="n">
        <v>4500000</v>
      </c>
      <c r="AE1097" s="61" t="n">
        <v>1000</v>
      </c>
      <c r="AF1097" s="64" t="n">
        <v>4500000</v>
      </c>
      <c r="AG1097" s="61" t="s">
        <v>689</v>
      </c>
      <c r="AH1097" s="62" t="n">
        <v>45291</v>
      </c>
      <c r="AI1097" s="65" t="n">
        <v>0.99125</v>
      </c>
      <c r="AJ1097" s="61" t="s">
        <v>1266</v>
      </c>
      <c r="AK1097" s="65" t="n">
        <v>0.99125</v>
      </c>
      <c r="AL1097" s="65" t="n">
        <v>49.52</v>
      </c>
      <c r="AM1097" s="66" t="n">
        <v>4460625</v>
      </c>
      <c r="AN1097" s="66" t="n">
        <f aca="false">IF(J1097="Listed Option",AF1097*AL1097,AM1097)</f>
        <v>4460625</v>
      </c>
      <c r="AO1097" s="61" t="s">
        <v>1267</v>
      </c>
      <c r="AT1097" s="62" t="n">
        <v>45289</v>
      </c>
      <c r="AU1097" s="65" t="n">
        <v>0.989260596138057</v>
      </c>
      <c r="AV1097" s="61" t="s">
        <v>8354</v>
      </c>
      <c r="AW1097" s="61" t="s">
        <v>4070</v>
      </c>
      <c r="AY1097" s="61" t="s">
        <v>8349</v>
      </c>
      <c r="AZ1097" s="61" t="s">
        <v>8349</v>
      </c>
      <c r="BA1097" s="61" t="s">
        <v>8349</v>
      </c>
      <c r="BB1097" s="67" t="n">
        <v>30</v>
      </c>
      <c r="BE1097" s="61" t="n">
        <v>238575</v>
      </c>
      <c r="BF1097" s="61" t="s">
        <v>875</v>
      </c>
      <c r="BG1097" s="61" t="s">
        <v>4084</v>
      </c>
      <c r="BH1097" s="61" t="s">
        <v>4084</v>
      </c>
      <c r="BI1097" s="61" t="s">
        <v>8349</v>
      </c>
      <c r="BJ1097" s="61" t="s">
        <v>8349</v>
      </c>
      <c r="BL1097" s="61" t="s">
        <v>8351</v>
      </c>
      <c r="BM1097" s="61" t="s">
        <v>8351</v>
      </c>
      <c r="BN1097" s="70" t="n">
        <v>4500000</v>
      </c>
      <c r="BP1097" s="68" t="n">
        <v>4460625</v>
      </c>
      <c r="BQ1097" s="68" t="n">
        <v>4460625</v>
      </c>
      <c r="BR1097" s="69" t="n">
        <v>4500000</v>
      </c>
      <c r="BT1097" s="63" t="n">
        <v>4500</v>
      </c>
      <c r="BU1097" s="68" t="n">
        <v>4500000</v>
      </c>
    </row>
    <row r="1098" customFormat="false" ht="15" hidden="true" customHeight="false" outlineLevel="0" collapsed="false">
      <c r="A1098" s="61" t="s">
        <v>8365</v>
      </c>
      <c r="B1098" s="61" t="s">
        <v>8366</v>
      </c>
      <c r="C1098" s="62" t="n">
        <v>45291</v>
      </c>
      <c r="D1098" s="62" t="n">
        <v>45291</v>
      </c>
      <c r="E1098" s="61" t="s">
        <v>1259</v>
      </c>
      <c r="F1098" s="61" t="s">
        <v>875</v>
      </c>
      <c r="G1098" s="61" t="s">
        <v>8348</v>
      </c>
      <c r="H1098" s="61" t="s">
        <v>8348</v>
      </c>
      <c r="I1098" s="61" t="s">
        <v>8349</v>
      </c>
      <c r="J1098" s="61" t="s">
        <v>1195</v>
      </c>
      <c r="K1098" s="61" t="s">
        <v>1195</v>
      </c>
      <c r="L1098" s="61" t="s">
        <v>1195</v>
      </c>
      <c r="N1098" s="61" t="n">
        <v>14284315</v>
      </c>
      <c r="O1098" s="61" t="s">
        <v>1262</v>
      </c>
      <c r="P1098" s="61" t="s">
        <v>8350</v>
      </c>
      <c r="Q1098" s="61" t="s">
        <v>8351</v>
      </c>
      <c r="R1098" s="61" t="s">
        <v>8351</v>
      </c>
      <c r="S1098" s="61" t="str">
        <f aca="false">IF(J1098="Listed Option",MID(R1098,3,9),MID(Q1098,3,9))</f>
        <v>29404K106</v>
      </c>
      <c r="T1098" s="61" t="e">
        <f aca="false">VLOOKUP(S1098,'Output v4'!C:C,1,FALSE())</f>
        <v>#N/A</v>
      </c>
      <c r="U1098" s="61" t="s">
        <v>8352</v>
      </c>
      <c r="V1098" s="61" t="s">
        <v>8353</v>
      </c>
      <c r="W1098" s="61" t="s">
        <v>8349</v>
      </c>
      <c r="Y1098" s="61" t="s">
        <v>8354</v>
      </c>
      <c r="Z1098" s="61" t="s">
        <v>4029</v>
      </c>
      <c r="AA1098" s="61" t="s">
        <v>4117</v>
      </c>
      <c r="AB1098" s="63" t="n">
        <v>-110460</v>
      </c>
      <c r="AC1098" s="63" t="n">
        <v>-110460</v>
      </c>
      <c r="AE1098" s="61" t="n">
        <v>0</v>
      </c>
      <c r="AF1098" s="64" t="n">
        <v>-110460</v>
      </c>
      <c r="AG1098" s="61" t="s">
        <v>1273</v>
      </c>
      <c r="AH1098" s="62" t="n">
        <v>45291</v>
      </c>
      <c r="AI1098" s="65" t="n">
        <v>49.52</v>
      </c>
      <c r="AJ1098" s="61" t="s">
        <v>3614</v>
      </c>
      <c r="AK1098" s="65" t="n">
        <v>49.52</v>
      </c>
      <c r="AL1098" s="65" t="n">
        <v>49.52</v>
      </c>
      <c r="AM1098" s="66" t="n">
        <v>-5469979.2</v>
      </c>
      <c r="AN1098" s="66" t="n">
        <f aca="false">IF(J1098="Listed Option",AF1098*AL1098,AM1098)</f>
        <v>-5469979.2</v>
      </c>
      <c r="AO1098" s="61" t="s">
        <v>1267</v>
      </c>
      <c r="AP1098" s="61" t="n">
        <v>1</v>
      </c>
      <c r="AQ1098" s="61" t="n">
        <v>1</v>
      </c>
      <c r="AV1098" s="61" t="s">
        <v>8354</v>
      </c>
      <c r="AW1098" s="61" t="s">
        <v>4070</v>
      </c>
      <c r="AY1098" s="61" t="s">
        <v>8349</v>
      </c>
      <c r="AZ1098" s="61" t="s">
        <v>8349</v>
      </c>
      <c r="BA1098" s="61" t="s">
        <v>8349</v>
      </c>
      <c r="BB1098" s="67" t="n">
        <v>0</v>
      </c>
      <c r="BE1098" s="61" t="n">
        <v>238587</v>
      </c>
      <c r="BF1098" s="61" t="s">
        <v>875</v>
      </c>
      <c r="BG1098" s="61" t="s">
        <v>4084</v>
      </c>
      <c r="BH1098" s="61" t="s">
        <v>4084</v>
      </c>
      <c r="BI1098" s="61" t="s">
        <v>8349</v>
      </c>
      <c r="BJ1098" s="61" t="s">
        <v>8349</v>
      </c>
      <c r="BK1098" s="61" t="s">
        <v>8349</v>
      </c>
      <c r="BL1098" s="61" t="s">
        <v>8351</v>
      </c>
      <c r="BM1098" s="61" t="s">
        <v>8351</v>
      </c>
      <c r="BN1098" s="70" t="n">
        <v>-5469979.2</v>
      </c>
      <c r="BO1098" s="68" t="n">
        <v>-5469979.2</v>
      </c>
      <c r="BP1098" s="68" t="n">
        <v>-5469979.2</v>
      </c>
      <c r="BQ1098" s="68" t="n">
        <v>-5469979.2</v>
      </c>
      <c r="BR1098" s="69" t="n">
        <v>-110460</v>
      </c>
      <c r="BU1098" s="68" t="n">
        <v>110460</v>
      </c>
    </row>
    <row r="1099" customFormat="false" ht="15" hidden="true" customHeight="false" outlineLevel="0" collapsed="false">
      <c r="A1099" s="61" t="s">
        <v>8367</v>
      </c>
      <c r="B1099" s="61" t="s">
        <v>8368</v>
      </c>
      <c r="C1099" s="62" t="n">
        <v>45291</v>
      </c>
      <c r="D1099" s="62" t="n">
        <v>45291</v>
      </c>
      <c r="E1099" s="61" t="s">
        <v>1259</v>
      </c>
      <c r="F1099" s="61" t="s">
        <v>875</v>
      </c>
      <c r="G1099" s="61" t="s">
        <v>8357</v>
      </c>
      <c r="H1099" s="61" t="s">
        <v>8348</v>
      </c>
      <c r="I1099" s="61" t="s">
        <v>8349</v>
      </c>
      <c r="J1099" s="61" t="s">
        <v>1199</v>
      </c>
      <c r="K1099" s="61" t="s">
        <v>4543</v>
      </c>
      <c r="L1099" s="61" t="s">
        <v>4543</v>
      </c>
      <c r="N1099" s="61" t="n">
        <v>188824414</v>
      </c>
      <c r="O1099" s="61" t="s">
        <v>1262</v>
      </c>
      <c r="P1099" s="61" t="s">
        <v>8358</v>
      </c>
      <c r="Q1099" s="61" t="s">
        <v>8359</v>
      </c>
      <c r="R1099" s="61" t="s">
        <v>8351</v>
      </c>
      <c r="S1099" s="61" t="str">
        <f aca="false">IF(J1099="Listed Option",MID(R1099,3,9),MID(Q1099,3,9))</f>
        <v>29404KAG1</v>
      </c>
      <c r="T1099" s="61" t="str">
        <f aca="false">VLOOKUP(S1099,'Output v4'!C:C,1,FALSE())</f>
        <v>29404KAG1</v>
      </c>
      <c r="U1099" s="61" t="s">
        <v>130</v>
      </c>
      <c r="V1099" s="61" t="s">
        <v>8360</v>
      </c>
      <c r="Z1099" s="61" t="s">
        <v>4029</v>
      </c>
      <c r="AA1099" s="61" t="s">
        <v>4117</v>
      </c>
      <c r="AB1099" s="63" t="n">
        <v>8300</v>
      </c>
      <c r="AC1099" s="63" t="n">
        <v>8300000</v>
      </c>
      <c r="AE1099" s="61" t="n">
        <v>1000</v>
      </c>
      <c r="AF1099" s="64" t="n">
        <v>8300000</v>
      </c>
      <c r="AG1099" s="61" t="s">
        <v>689</v>
      </c>
      <c r="AH1099" s="62" t="n">
        <v>45291</v>
      </c>
      <c r="AI1099" s="65" t="n">
        <v>0.99125</v>
      </c>
      <c r="AJ1099" s="61" t="s">
        <v>1266</v>
      </c>
      <c r="AK1099" s="65" t="n">
        <v>0.99125</v>
      </c>
      <c r="AL1099" s="65" t="n">
        <v>49.52</v>
      </c>
      <c r="AM1099" s="66" t="n">
        <v>8227375</v>
      </c>
      <c r="AN1099" s="66" t="n">
        <f aca="false">IF(J1099="Listed Option",AF1099*AL1099,AM1099)</f>
        <v>8227375</v>
      </c>
      <c r="AO1099" s="61" t="s">
        <v>1267</v>
      </c>
      <c r="AT1099" s="62" t="n">
        <v>45289</v>
      </c>
      <c r="AU1099" s="65" t="n">
        <v>0.989260596138057</v>
      </c>
      <c r="AV1099" s="61" t="s">
        <v>8354</v>
      </c>
      <c r="AW1099" s="61" t="s">
        <v>4070</v>
      </c>
      <c r="AY1099" s="61" t="s">
        <v>8349</v>
      </c>
      <c r="AZ1099" s="61" t="s">
        <v>8349</v>
      </c>
      <c r="BA1099" s="61" t="s">
        <v>8349</v>
      </c>
      <c r="BB1099" s="67" t="n">
        <v>30</v>
      </c>
      <c r="BE1099" s="61" t="n">
        <v>238587</v>
      </c>
      <c r="BF1099" s="61" t="s">
        <v>875</v>
      </c>
      <c r="BG1099" s="61" t="s">
        <v>4084</v>
      </c>
      <c r="BH1099" s="61" t="s">
        <v>4084</v>
      </c>
      <c r="BI1099" s="61" t="s">
        <v>8349</v>
      </c>
      <c r="BJ1099" s="61" t="s">
        <v>8349</v>
      </c>
      <c r="BL1099" s="61" t="s">
        <v>8351</v>
      </c>
      <c r="BM1099" s="61" t="s">
        <v>8351</v>
      </c>
      <c r="BN1099" s="70" t="n">
        <v>8300000</v>
      </c>
      <c r="BP1099" s="68" t="n">
        <v>8227375</v>
      </c>
      <c r="BQ1099" s="68" t="n">
        <v>8227375</v>
      </c>
      <c r="BR1099" s="69" t="n">
        <v>8300000</v>
      </c>
      <c r="BT1099" s="63" t="n">
        <v>8300</v>
      </c>
      <c r="BU1099" s="68" t="n">
        <v>8300000</v>
      </c>
    </row>
    <row r="1100" customFormat="false" ht="15" hidden="true" customHeight="false" outlineLevel="0" collapsed="false">
      <c r="A1100" s="61" t="s">
        <v>8369</v>
      </c>
      <c r="B1100" s="61" t="s">
        <v>8370</v>
      </c>
      <c r="C1100" s="62" t="n">
        <v>45291</v>
      </c>
      <c r="D1100" s="62" t="n">
        <v>45291</v>
      </c>
      <c r="E1100" s="61" t="s">
        <v>1259</v>
      </c>
      <c r="F1100" s="61" t="s">
        <v>875</v>
      </c>
      <c r="G1100" s="61" t="s">
        <v>8348</v>
      </c>
      <c r="H1100" s="61" t="s">
        <v>8348</v>
      </c>
      <c r="I1100" s="61" t="s">
        <v>8349</v>
      </c>
      <c r="J1100" s="61" t="s">
        <v>1195</v>
      </c>
      <c r="K1100" s="61" t="s">
        <v>1195</v>
      </c>
      <c r="L1100" s="61" t="s">
        <v>1195</v>
      </c>
      <c r="N1100" s="61" t="n">
        <v>14284315</v>
      </c>
      <c r="O1100" s="61" t="s">
        <v>1262</v>
      </c>
      <c r="P1100" s="61" t="s">
        <v>8350</v>
      </c>
      <c r="Q1100" s="61" t="s">
        <v>8351</v>
      </c>
      <c r="R1100" s="61" t="s">
        <v>8351</v>
      </c>
      <c r="S1100" s="61" t="str">
        <f aca="false">IF(J1100="Listed Option",MID(R1100,3,9),MID(Q1100,3,9))</f>
        <v>29404K106</v>
      </c>
      <c r="T1100" s="61" t="e">
        <f aca="false">VLOOKUP(S1100,'Output v4'!C:C,1,FALSE())</f>
        <v>#N/A</v>
      </c>
      <c r="U1100" s="61" t="s">
        <v>8352</v>
      </c>
      <c r="V1100" s="61" t="s">
        <v>8353</v>
      </c>
      <c r="W1100" s="61" t="s">
        <v>8349</v>
      </c>
      <c r="Y1100" s="61" t="s">
        <v>8354</v>
      </c>
      <c r="Z1100" s="61" t="s">
        <v>4074</v>
      </c>
      <c r="AA1100" s="61" t="s">
        <v>4075</v>
      </c>
      <c r="AB1100" s="63" t="n">
        <v>-38954</v>
      </c>
      <c r="AC1100" s="63" t="n">
        <v>-38954</v>
      </c>
      <c r="AE1100" s="61" t="n">
        <v>0</v>
      </c>
      <c r="AF1100" s="64" t="n">
        <v>-38954</v>
      </c>
      <c r="AG1100" s="61" t="s">
        <v>1273</v>
      </c>
      <c r="AH1100" s="62" t="n">
        <v>45291</v>
      </c>
      <c r="AI1100" s="65" t="n">
        <v>49.52</v>
      </c>
      <c r="AJ1100" s="61" t="s">
        <v>3614</v>
      </c>
      <c r="AK1100" s="65" t="n">
        <v>49.52</v>
      </c>
      <c r="AL1100" s="65" t="n">
        <v>49.52</v>
      </c>
      <c r="AM1100" s="66" t="n">
        <v>-1929002.08</v>
      </c>
      <c r="AN1100" s="66" t="n">
        <f aca="false">IF(J1100="Listed Option",AF1100*AL1100,AM1100)</f>
        <v>-1929002.08</v>
      </c>
      <c r="AO1100" s="61" t="s">
        <v>1267</v>
      </c>
      <c r="AP1100" s="61" t="n">
        <v>1</v>
      </c>
      <c r="AQ1100" s="61" t="n">
        <v>1</v>
      </c>
      <c r="AV1100" s="61" t="s">
        <v>8354</v>
      </c>
      <c r="AW1100" s="61" t="s">
        <v>4070</v>
      </c>
      <c r="AY1100" s="61" t="s">
        <v>8349</v>
      </c>
      <c r="AZ1100" s="61" t="s">
        <v>8349</v>
      </c>
      <c r="BA1100" s="61" t="s">
        <v>8349</v>
      </c>
      <c r="BB1100" s="67" t="n">
        <v>0</v>
      </c>
      <c r="BE1100" s="61" t="n">
        <v>241450</v>
      </c>
      <c r="BF1100" s="61" t="s">
        <v>875</v>
      </c>
      <c r="BG1100" s="61" t="s">
        <v>4084</v>
      </c>
      <c r="BH1100" s="61" t="s">
        <v>4084</v>
      </c>
      <c r="BI1100" s="61" t="s">
        <v>8349</v>
      </c>
      <c r="BJ1100" s="61" t="s">
        <v>8349</v>
      </c>
      <c r="BK1100" s="61" t="s">
        <v>8349</v>
      </c>
      <c r="BL1100" s="61" t="s">
        <v>8351</v>
      </c>
      <c r="BM1100" s="61" t="s">
        <v>8351</v>
      </c>
      <c r="BN1100" s="70" t="n">
        <v>-1929002.08</v>
      </c>
      <c r="BO1100" s="68" t="n">
        <v>-1929002.08</v>
      </c>
      <c r="BP1100" s="68" t="n">
        <v>-1929002.08</v>
      </c>
      <c r="BQ1100" s="68" t="n">
        <v>-1929002.08</v>
      </c>
      <c r="BR1100" s="69" t="n">
        <v>-38954</v>
      </c>
      <c r="BU1100" s="68" t="n">
        <v>38954</v>
      </c>
    </row>
    <row r="1101" customFormat="false" ht="15" hidden="true" customHeight="false" outlineLevel="0" collapsed="false">
      <c r="A1101" s="61" t="s">
        <v>8371</v>
      </c>
      <c r="B1101" s="61" t="s">
        <v>8372</v>
      </c>
      <c r="C1101" s="62" t="n">
        <v>45291</v>
      </c>
      <c r="D1101" s="62" t="n">
        <v>45291</v>
      </c>
      <c r="E1101" s="61" t="s">
        <v>1259</v>
      </c>
      <c r="F1101" s="61" t="s">
        <v>875</v>
      </c>
      <c r="G1101" s="61" t="s">
        <v>8357</v>
      </c>
      <c r="H1101" s="61" t="s">
        <v>8348</v>
      </c>
      <c r="I1101" s="61" t="s">
        <v>8349</v>
      </c>
      <c r="J1101" s="61" t="s">
        <v>1199</v>
      </c>
      <c r="K1101" s="61" t="s">
        <v>4543</v>
      </c>
      <c r="L1101" s="61" t="s">
        <v>4543</v>
      </c>
      <c r="N1101" s="61" t="n">
        <v>188824414</v>
      </c>
      <c r="O1101" s="61" t="s">
        <v>1262</v>
      </c>
      <c r="P1101" s="61" t="s">
        <v>8358</v>
      </c>
      <c r="Q1101" s="61" t="s">
        <v>8359</v>
      </c>
      <c r="R1101" s="61" t="s">
        <v>8351</v>
      </c>
      <c r="S1101" s="61" t="str">
        <f aca="false">IF(J1101="Listed Option",MID(R1101,3,9),MID(Q1101,3,9))</f>
        <v>29404KAG1</v>
      </c>
      <c r="T1101" s="61" t="str">
        <f aca="false">VLOOKUP(S1101,'Output v4'!C:C,1,FALSE())</f>
        <v>29404KAG1</v>
      </c>
      <c r="U1101" s="61" t="s">
        <v>130</v>
      </c>
      <c r="V1101" s="61" t="s">
        <v>8360</v>
      </c>
      <c r="Z1101" s="61" t="s">
        <v>4074</v>
      </c>
      <c r="AA1101" s="61" t="s">
        <v>4075</v>
      </c>
      <c r="AB1101" s="63" t="n">
        <v>10000</v>
      </c>
      <c r="AC1101" s="63" t="n">
        <v>10000000</v>
      </c>
      <c r="AE1101" s="61" t="n">
        <v>1000</v>
      </c>
      <c r="AF1101" s="64" t="n">
        <v>10000000</v>
      </c>
      <c r="AG1101" s="61" t="s">
        <v>689</v>
      </c>
      <c r="AH1101" s="62" t="n">
        <v>45291</v>
      </c>
      <c r="AI1101" s="65" t="n">
        <v>0.99125</v>
      </c>
      <c r="AJ1101" s="61" t="s">
        <v>1266</v>
      </c>
      <c r="AK1101" s="65" t="n">
        <v>0.99125</v>
      </c>
      <c r="AL1101" s="65" t="n">
        <v>49.52</v>
      </c>
      <c r="AM1101" s="66" t="n">
        <v>9912500</v>
      </c>
      <c r="AN1101" s="66" t="n">
        <f aca="false">IF(J1101="Listed Option",AF1101*AL1101,AM1101)</f>
        <v>9912500</v>
      </c>
      <c r="AO1101" s="61" t="s">
        <v>1267</v>
      </c>
      <c r="AT1101" s="62" t="n">
        <v>45289</v>
      </c>
      <c r="AU1101" s="65" t="n">
        <v>0.989260596138057</v>
      </c>
      <c r="AV1101" s="61" t="s">
        <v>8354</v>
      </c>
      <c r="AW1101" s="61" t="s">
        <v>4070</v>
      </c>
      <c r="AY1101" s="61" t="s">
        <v>8349</v>
      </c>
      <c r="AZ1101" s="61" t="s">
        <v>8349</v>
      </c>
      <c r="BA1101" s="61" t="s">
        <v>8349</v>
      </c>
      <c r="BB1101" s="67" t="n">
        <v>30</v>
      </c>
      <c r="BE1101" s="61" t="n">
        <v>241450</v>
      </c>
      <c r="BF1101" s="61" t="s">
        <v>875</v>
      </c>
      <c r="BG1101" s="61" t="s">
        <v>4084</v>
      </c>
      <c r="BH1101" s="61" t="s">
        <v>4084</v>
      </c>
      <c r="BI1101" s="61" t="s">
        <v>8349</v>
      </c>
      <c r="BJ1101" s="61" t="s">
        <v>8349</v>
      </c>
      <c r="BL1101" s="61" t="s">
        <v>8351</v>
      </c>
      <c r="BM1101" s="61" t="s">
        <v>8351</v>
      </c>
      <c r="BN1101" s="70" t="n">
        <v>10000000</v>
      </c>
      <c r="BP1101" s="68" t="n">
        <v>9912500</v>
      </c>
      <c r="BQ1101" s="68" t="n">
        <v>9912500</v>
      </c>
      <c r="BR1101" s="69" t="n">
        <v>10000000</v>
      </c>
      <c r="BT1101" s="63" t="n">
        <v>10000</v>
      </c>
      <c r="BU1101" s="68" t="n">
        <v>10000000</v>
      </c>
    </row>
    <row r="1102" customFormat="false" ht="15" hidden="true" customHeight="false" outlineLevel="0" collapsed="false">
      <c r="A1102" s="61" t="s">
        <v>8373</v>
      </c>
      <c r="B1102" s="61" t="s">
        <v>8374</v>
      </c>
      <c r="C1102" s="62" t="n">
        <v>45291</v>
      </c>
      <c r="D1102" s="62" t="n">
        <v>45291</v>
      </c>
      <c r="E1102" s="61" t="s">
        <v>1259</v>
      </c>
      <c r="F1102" s="61" t="s">
        <v>876</v>
      </c>
      <c r="G1102" s="61" t="s">
        <v>8375</v>
      </c>
      <c r="H1102" s="61" t="s">
        <v>8375</v>
      </c>
      <c r="I1102" s="61" t="s">
        <v>8376</v>
      </c>
      <c r="J1102" s="61" t="s">
        <v>1195</v>
      </c>
      <c r="K1102" s="61" t="s">
        <v>1195</v>
      </c>
      <c r="L1102" s="61" t="s">
        <v>1195</v>
      </c>
      <c r="N1102" s="61" t="n">
        <v>1227419</v>
      </c>
      <c r="O1102" s="61" t="s">
        <v>1262</v>
      </c>
      <c r="P1102" s="61" t="s">
        <v>8377</v>
      </c>
      <c r="Q1102" s="61" t="s">
        <v>8378</v>
      </c>
      <c r="R1102" s="61" t="s">
        <v>8378</v>
      </c>
      <c r="S1102" s="61" t="str">
        <f aca="false">IF(J1102="Listed Option",MID(R1102,3,9),MID(Q1102,3,9))</f>
        <v>415864107</v>
      </c>
      <c r="T1102" s="61" t="str">
        <f aca="false">VLOOKUP(S1102,'Output v4'!C:C,1,FALSE())</f>
        <v>415864107</v>
      </c>
      <c r="U1102" s="61" t="s">
        <v>131</v>
      </c>
      <c r="V1102" s="61" t="s">
        <v>8379</v>
      </c>
      <c r="W1102" s="61" t="s">
        <v>8380</v>
      </c>
      <c r="Y1102" s="61" t="s">
        <v>8381</v>
      </c>
      <c r="Z1102" s="61" t="s">
        <v>1304</v>
      </c>
      <c r="AA1102" s="61" t="s">
        <v>1305</v>
      </c>
      <c r="AB1102" s="63" t="n">
        <v>88028</v>
      </c>
      <c r="AC1102" s="63" t="n">
        <v>88028</v>
      </c>
      <c r="AE1102" s="61" t="n">
        <v>0</v>
      </c>
      <c r="AF1102" s="64" t="n">
        <v>88028</v>
      </c>
      <c r="AG1102" s="61" t="s">
        <v>689</v>
      </c>
      <c r="AH1102" s="62" t="n">
        <v>45291</v>
      </c>
      <c r="AI1102" s="65" t="n">
        <v>9</v>
      </c>
      <c r="AJ1102" s="61" t="s">
        <v>3614</v>
      </c>
      <c r="AK1102" s="65" t="n">
        <v>9</v>
      </c>
      <c r="AL1102" s="65" t="n">
        <v>9</v>
      </c>
      <c r="AM1102" s="66" t="n">
        <v>792252</v>
      </c>
      <c r="AN1102" s="66" t="n">
        <f aca="false">IF(J1102="Listed Option",AF1102*AL1102,AM1102)</f>
        <v>792252</v>
      </c>
      <c r="AO1102" s="61" t="s">
        <v>1267</v>
      </c>
      <c r="AP1102" s="61" t="n">
        <v>1</v>
      </c>
      <c r="AQ1102" s="61" t="n">
        <v>1</v>
      </c>
      <c r="AV1102" s="61" t="s">
        <v>8381</v>
      </c>
      <c r="AW1102" s="61" t="s">
        <v>4070</v>
      </c>
      <c r="AY1102" s="61" t="s">
        <v>8376</v>
      </c>
      <c r="AZ1102" s="61" t="s">
        <v>8376</v>
      </c>
      <c r="BA1102" s="61" t="s">
        <v>8376</v>
      </c>
      <c r="BB1102" s="67" t="n">
        <v>0</v>
      </c>
      <c r="BE1102" s="61" t="n">
        <v>238575</v>
      </c>
      <c r="BF1102" s="61" t="s">
        <v>876</v>
      </c>
      <c r="BG1102" s="61" t="s">
        <v>4084</v>
      </c>
      <c r="BH1102" s="61" t="s">
        <v>4084</v>
      </c>
      <c r="BI1102" s="61" t="s">
        <v>8376</v>
      </c>
      <c r="BJ1102" s="61" t="s">
        <v>8376</v>
      </c>
      <c r="BK1102" s="61" t="s">
        <v>8376</v>
      </c>
      <c r="BL1102" s="61" t="s">
        <v>8378</v>
      </c>
      <c r="BM1102" s="61" t="s">
        <v>8378</v>
      </c>
      <c r="BN1102" s="70" t="n">
        <v>792252</v>
      </c>
      <c r="BO1102" s="68" t="n">
        <v>792252</v>
      </c>
      <c r="BP1102" s="68" t="n">
        <v>792252</v>
      </c>
      <c r="BQ1102" s="68" t="n">
        <v>792252</v>
      </c>
      <c r="BR1102" s="69" t="n">
        <v>88028</v>
      </c>
      <c r="BU1102" s="68" t="n">
        <v>88028</v>
      </c>
    </row>
    <row r="1103" customFormat="false" ht="15" hidden="true" customHeight="false" outlineLevel="0" collapsed="false">
      <c r="A1103" s="61" t="s">
        <v>8382</v>
      </c>
      <c r="B1103" s="61" t="s">
        <v>8383</v>
      </c>
      <c r="C1103" s="62" t="n">
        <v>45291</v>
      </c>
      <c r="D1103" s="62" t="n">
        <v>45291</v>
      </c>
      <c r="E1103" s="61" t="s">
        <v>1259</v>
      </c>
      <c r="F1103" s="61" t="s">
        <v>876</v>
      </c>
      <c r="G1103" s="61" t="s">
        <v>8384</v>
      </c>
      <c r="H1103" s="61" t="s">
        <v>8384</v>
      </c>
      <c r="I1103" s="61" t="s">
        <v>8376</v>
      </c>
      <c r="J1103" s="61" t="s">
        <v>1199</v>
      </c>
      <c r="K1103" s="61" t="s">
        <v>4065</v>
      </c>
      <c r="L1103" s="61" t="s">
        <v>4065</v>
      </c>
      <c r="N1103" s="61" t="n">
        <v>91638482</v>
      </c>
      <c r="O1103" s="61" t="s">
        <v>1262</v>
      </c>
      <c r="P1103" s="61" t="s">
        <v>8385</v>
      </c>
      <c r="Q1103" s="61" t="s">
        <v>8386</v>
      </c>
      <c r="R1103" s="61" t="s">
        <v>8386</v>
      </c>
      <c r="S1103" s="61" t="str">
        <f aca="false">IF(J1103="Listed Option",MID(R1103,3,9),MID(Q1103,3,9))</f>
        <v>415864AM9</v>
      </c>
      <c r="T1103" s="61" t="e">
        <f aca="false">VLOOKUP(S1103,'Output v4'!C:C,1,FALSE())</f>
        <v>#N/A</v>
      </c>
      <c r="U1103" s="61" t="s">
        <v>8387</v>
      </c>
      <c r="V1103" s="61" t="s">
        <v>8388</v>
      </c>
      <c r="Z1103" s="61" t="s">
        <v>1304</v>
      </c>
      <c r="AA1103" s="61" t="s">
        <v>1305</v>
      </c>
      <c r="AB1103" s="63" t="n">
        <v>-6500</v>
      </c>
      <c r="AC1103" s="63" t="n">
        <v>-6500000</v>
      </c>
      <c r="AE1103" s="61" t="n">
        <v>1000</v>
      </c>
      <c r="AF1103" s="64" t="n">
        <v>-6500000</v>
      </c>
      <c r="AG1103" s="61" t="s">
        <v>1273</v>
      </c>
      <c r="AH1103" s="62" t="n">
        <v>45291</v>
      </c>
      <c r="AI1103" s="65" t="n">
        <v>0.933175</v>
      </c>
      <c r="AJ1103" s="61" t="s">
        <v>1266</v>
      </c>
      <c r="AK1103" s="65" t="n">
        <v>0.933175</v>
      </c>
      <c r="AL1103" s="65" t="n">
        <v>0.933175</v>
      </c>
      <c r="AM1103" s="66" t="n">
        <v>-6065637.5</v>
      </c>
      <c r="AN1103" s="66" t="n">
        <f aca="false">IF(J1103="Listed Option",AF1103*AL1103,AM1103)</f>
        <v>-6065637.5</v>
      </c>
      <c r="AO1103" s="61" t="s">
        <v>1267</v>
      </c>
      <c r="AW1103" s="61" t="s">
        <v>4070</v>
      </c>
      <c r="AY1103" s="61" t="s">
        <v>8384</v>
      </c>
      <c r="BA1103" s="61" t="s">
        <v>8384</v>
      </c>
      <c r="BB1103" s="67" t="n">
        <v>151</v>
      </c>
      <c r="BE1103" s="61" t="n">
        <v>238575</v>
      </c>
      <c r="BF1103" s="61" t="s">
        <v>876</v>
      </c>
      <c r="BG1103" s="61" t="s">
        <v>4084</v>
      </c>
      <c r="BH1103" s="61" t="s">
        <v>4084</v>
      </c>
      <c r="BI1103" s="61" t="s">
        <v>8376</v>
      </c>
      <c r="BJ1103" s="61" t="s">
        <v>8384</v>
      </c>
      <c r="BL1103" s="61" t="s">
        <v>8386</v>
      </c>
      <c r="BM1103" s="61" t="s">
        <v>8386</v>
      </c>
      <c r="BN1103" s="70" t="n">
        <v>-6500000</v>
      </c>
      <c r="BP1103" s="68" t="n">
        <v>-6065637.5</v>
      </c>
      <c r="BQ1103" s="68" t="n">
        <v>-6065637.5</v>
      </c>
      <c r="BR1103" s="69" t="n">
        <v>-6500000</v>
      </c>
      <c r="BS1103" s="63" t="n">
        <v>-6500</v>
      </c>
      <c r="BU1103" s="68" t="n">
        <v>6500000</v>
      </c>
    </row>
    <row r="1104" customFormat="false" ht="15" hidden="true" customHeight="false" outlineLevel="0" collapsed="false">
      <c r="A1104" s="61" t="s">
        <v>8389</v>
      </c>
      <c r="B1104" s="61" t="s">
        <v>8390</v>
      </c>
      <c r="C1104" s="62" t="n">
        <v>45291</v>
      </c>
      <c r="D1104" s="62" t="n">
        <v>45291</v>
      </c>
      <c r="E1104" s="61" t="s">
        <v>1259</v>
      </c>
      <c r="F1104" s="61" t="s">
        <v>878</v>
      </c>
      <c r="G1104" s="61" t="s">
        <v>8391</v>
      </c>
      <c r="H1104" s="61" t="s">
        <v>8391</v>
      </c>
      <c r="I1104" s="61" t="s">
        <v>8392</v>
      </c>
      <c r="J1104" s="61" t="s">
        <v>1195</v>
      </c>
      <c r="K1104" s="61" t="s">
        <v>5116</v>
      </c>
      <c r="L1104" s="61" t="s">
        <v>5116</v>
      </c>
      <c r="N1104" s="61" t="n">
        <v>56181</v>
      </c>
      <c r="O1104" s="61" t="s">
        <v>1262</v>
      </c>
      <c r="P1104" s="61" t="s">
        <v>8393</v>
      </c>
      <c r="Q1104" s="61" t="s">
        <v>8394</v>
      </c>
      <c r="R1104" s="61" t="s">
        <v>8394</v>
      </c>
      <c r="S1104" s="61" t="str">
        <f aca="false">IF(J1104="Listed Option",MID(R1104,3,9),MID(Q1104,3,9))</f>
        <v>29444U700</v>
      </c>
      <c r="T1104" s="61" t="str">
        <f aca="false">VLOOKUP(S1104,'Output v4'!C:C,1,FALSE())</f>
        <v>29444U700</v>
      </c>
      <c r="U1104" s="61" t="s">
        <v>133</v>
      </c>
      <c r="V1104" s="61" t="s">
        <v>8395</v>
      </c>
      <c r="W1104" s="61" t="s">
        <v>8396</v>
      </c>
      <c r="Y1104" s="61" t="s">
        <v>8397</v>
      </c>
      <c r="Z1104" s="61" t="s">
        <v>1304</v>
      </c>
      <c r="AA1104" s="61" t="s">
        <v>1305</v>
      </c>
      <c r="AB1104" s="63" t="n">
        <v>102</v>
      </c>
      <c r="AC1104" s="63" t="n">
        <v>102</v>
      </c>
      <c r="AE1104" s="61" t="n">
        <v>0</v>
      </c>
      <c r="AF1104" s="64" t="n">
        <v>102</v>
      </c>
      <c r="AG1104" s="61" t="s">
        <v>689</v>
      </c>
      <c r="AH1104" s="62" t="n">
        <v>45291</v>
      </c>
      <c r="AI1104" s="65" t="n">
        <v>805.39</v>
      </c>
      <c r="AJ1104" s="61" t="s">
        <v>3614</v>
      </c>
      <c r="AK1104" s="65" t="n">
        <v>805.39</v>
      </c>
      <c r="AL1104" s="65" t="n">
        <v>805.39</v>
      </c>
      <c r="AM1104" s="66" t="n">
        <v>82149.78</v>
      </c>
      <c r="AN1104" s="66" t="n">
        <f aca="false">IF(J1104="Listed Option",AF1104*AL1104,AM1104)</f>
        <v>82149.78</v>
      </c>
      <c r="AO1104" s="61" t="s">
        <v>1267</v>
      </c>
      <c r="AP1104" s="61" t="n">
        <v>1</v>
      </c>
      <c r="AQ1104" s="61" t="n">
        <v>1</v>
      </c>
      <c r="AV1104" s="61" t="s">
        <v>8397</v>
      </c>
      <c r="AW1104" s="61" t="s">
        <v>4070</v>
      </c>
      <c r="AY1104" s="61" t="s">
        <v>8392</v>
      </c>
      <c r="AZ1104" s="61" t="s">
        <v>8392</v>
      </c>
      <c r="BA1104" s="61" t="s">
        <v>8392</v>
      </c>
      <c r="BB1104" s="67" t="n">
        <v>0</v>
      </c>
      <c r="BE1104" s="61" t="n">
        <v>238575</v>
      </c>
      <c r="BF1104" s="61" t="s">
        <v>878</v>
      </c>
      <c r="BG1104" s="61" t="s">
        <v>4084</v>
      </c>
      <c r="BH1104" s="61" t="s">
        <v>4084</v>
      </c>
      <c r="BI1104" s="61" t="s">
        <v>8392</v>
      </c>
      <c r="BJ1104" s="61" t="s">
        <v>8392</v>
      </c>
      <c r="BK1104" s="61" t="s">
        <v>8392</v>
      </c>
      <c r="BL1104" s="61" t="s">
        <v>8394</v>
      </c>
      <c r="BM1104" s="61" t="s">
        <v>8394</v>
      </c>
      <c r="BN1104" s="70" t="n">
        <v>82149.78</v>
      </c>
      <c r="BO1104" s="68" t="n">
        <v>82149.78</v>
      </c>
      <c r="BP1104" s="68" t="n">
        <v>82149.78</v>
      </c>
      <c r="BQ1104" s="68" t="n">
        <v>82149.78</v>
      </c>
      <c r="BR1104" s="69" t="n">
        <v>102</v>
      </c>
      <c r="BU1104" s="68" t="n">
        <v>102</v>
      </c>
    </row>
    <row r="1105" customFormat="false" ht="15" hidden="true" customHeight="false" outlineLevel="0" collapsed="false">
      <c r="A1105" s="61" t="s">
        <v>8398</v>
      </c>
      <c r="B1105" s="61" t="s">
        <v>8399</v>
      </c>
      <c r="C1105" s="62" t="n">
        <v>45291</v>
      </c>
      <c r="D1105" s="62" t="n">
        <v>45291</v>
      </c>
      <c r="E1105" s="61" t="s">
        <v>1259</v>
      </c>
      <c r="F1105" s="61" t="s">
        <v>878</v>
      </c>
      <c r="G1105" s="61" t="s">
        <v>8400</v>
      </c>
      <c r="H1105" s="61" t="s">
        <v>8391</v>
      </c>
      <c r="I1105" s="61" t="s">
        <v>8392</v>
      </c>
      <c r="J1105" s="61" t="s">
        <v>1196</v>
      </c>
      <c r="K1105" s="61" t="s">
        <v>4088</v>
      </c>
      <c r="L1105" s="61" t="s">
        <v>4089</v>
      </c>
      <c r="M1105" s="61" t="s">
        <v>1197</v>
      </c>
      <c r="N1105" s="61" t="n">
        <v>182013223</v>
      </c>
      <c r="O1105" s="61" t="s">
        <v>1262</v>
      </c>
      <c r="P1105" s="61" t="s">
        <v>8401</v>
      </c>
      <c r="R1105" s="61" t="s">
        <v>8394</v>
      </c>
      <c r="S1105" s="61" t="str">
        <f aca="false">IF(J1105="Listed Option",MID(R1105,3,9),MID(Q1105,3,9))</f>
        <v>29444U700</v>
      </c>
      <c r="T1105" s="61" t="str">
        <f aca="false">VLOOKUP(S1105,'Output v4'!C:C,1,FALSE())</f>
        <v>29444U700</v>
      </c>
      <c r="W1105" s="61" t="s">
        <v>8402</v>
      </c>
      <c r="X1105" s="61" t="s">
        <v>8403</v>
      </c>
      <c r="Y1105" s="61" t="s">
        <v>8404</v>
      </c>
      <c r="Z1105" s="61" t="s">
        <v>1304</v>
      </c>
      <c r="AA1105" s="61" t="s">
        <v>1305</v>
      </c>
      <c r="AB1105" s="63" t="n">
        <v>23</v>
      </c>
      <c r="AC1105" s="63" t="n">
        <v>23</v>
      </c>
      <c r="AD1105" s="61" t="n">
        <v>100</v>
      </c>
      <c r="AE1105" s="61" t="n">
        <v>0</v>
      </c>
      <c r="AF1105" s="64" t="n">
        <v>2300</v>
      </c>
      <c r="AG1105" s="61" t="s">
        <v>689</v>
      </c>
      <c r="AH1105" s="62" t="n">
        <v>45291</v>
      </c>
      <c r="AI1105" s="65" t="n">
        <v>15.45</v>
      </c>
      <c r="AJ1105" s="61" t="s">
        <v>1266</v>
      </c>
      <c r="AK1105" s="65" t="n">
        <v>15.45</v>
      </c>
      <c r="AL1105" s="65" t="n">
        <v>805.39</v>
      </c>
      <c r="AM1105" s="66" t="n">
        <v>35535</v>
      </c>
      <c r="AN1105" s="66" t="n">
        <f aca="false">IF(J1105="Listed Option",AF1105*AL1105,AM1105)</f>
        <v>1852397</v>
      </c>
      <c r="AO1105" s="61" t="s">
        <v>1267</v>
      </c>
      <c r="AP1105" s="61" t="n">
        <v>100</v>
      </c>
      <c r="AQ1105" s="61" t="n">
        <v>100</v>
      </c>
      <c r="AV1105" s="61" t="s">
        <v>8397</v>
      </c>
      <c r="AW1105" s="61" t="s">
        <v>4070</v>
      </c>
      <c r="AY1105" s="61" t="s">
        <v>8392</v>
      </c>
      <c r="AZ1105" s="61" t="s">
        <v>8392</v>
      </c>
      <c r="BA1105" s="61" t="s">
        <v>8392</v>
      </c>
      <c r="BB1105" s="67" t="n">
        <v>0</v>
      </c>
      <c r="BE1105" s="61" t="n">
        <v>238575</v>
      </c>
      <c r="BG1105" s="61" t="s">
        <v>4084</v>
      </c>
      <c r="BJ1105" s="61" t="s">
        <v>8392</v>
      </c>
      <c r="BL1105" s="61" t="s">
        <v>8394</v>
      </c>
      <c r="BM1105" s="61" t="s">
        <v>8394</v>
      </c>
      <c r="BN1105" s="70" t="n">
        <v>-1852397</v>
      </c>
      <c r="BO1105" s="68" t="n">
        <v>1852397</v>
      </c>
      <c r="BP1105" s="68" t="n">
        <v>355.35</v>
      </c>
      <c r="BQ1105" s="68" t="n">
        <v>355.35</v>
      </c>
      <c r="BR1105" s="69" t="n">
        <v>23</v>
      </c>
      <c r="BS1105" s="63" t="n">
        <v>23</v>
      </c>
      <c r="BU1105" s="68" t="n">
        <v>23</v>
      </c>
    </row>
    <row r="1106" customFormat="false" ht="15" hidden="true" customHeight="false" outlineLevel="0" collapsed="false">
      <c r="A1106" s="61" t="s">
        <v>8405</v>
      </c>
      <c r="B1106" s="61" t="s">
        <v>8406</v>
      </c>
      <c r="C1106" s="62" t="n">
        <v>45291</v>
      </c>
      <c r="D1106" s="62" t="n">
        <v>45291</v>
      </c>
      <c r="E1106" s="61" t="s">
        <v>1259</v>
      </c>
      <c r="F1106" s="61" t="s">
        <v>878</v>
      </c>
      <c r="G1106" s="61" t="s">
        <v>8407</v>
      </c>
      <c r="H1106" s="61" t="s">
        <v>8391</v>
      </c>
      <c r="I1106" s="61" t="s">
        <v>8392</v>
      </c>
      <c r="J1106" s="61" t="s">
        <v>1196</v>
      </c>
      <c r="K1106" s="61" t="s">
        <v>4088</v>
      </c>
      <c r="L1106" s="61" t="s">
        <v>4277</v>
      </c>
      <c r="M1106" s="61" t="s">
        <v>1198</v>
      </c>
      <c r="N1106" s="61" t="n">
        <v>182013338</v>
      </c>
      <c r="O1106" s="61" t="s">
        <v>1262</v>
      </c>
      <c r="P1106" s="61" t="s">
        <v>8408</v>
      </c>
      <c r="R1106" s="61" t="s">
        <v>8394</v>
      </c>
      <c r="S1106" s="61" t="str">
        <f aca="false">IF(J1106="Listed Option",MID(R1106,3,9),MID(Q1106,3,9))</f>
        <v>29444U700</v>
      </c>
      <c r="T1106" s="61" t="str">
        <f aca="false">VLOOKUP(S1106,'Output v4'!C:C,1,FALSE())</f>
        <v>29444U700</v>
      </c>
      <c r="W1106" s="61" t="s">
        <v>8409</v>
      </c>
      <c r="X1106" s="61" t="s">
        <v>8410</v>
      </c>
      <c r="Y1106" s="61" t="s">
        <v>8411</v>
      </c>
      <c r="Z1106" s="61" t="s">
        <v>1304</v>
      </c>
      <c r="AA1106" s="61" t="s">
        <v>1305</v>
      </c>
      <c r="AB1106" s="63" t="n">
        <v>23</v>
      </c>
      <c r="AC1106" s="63" t="n">
        <v>23</v>
      </c>
      <c r="AD1106" s="61" t="n">
        <v>100</v>
      </c>
      <c r="AE1106" s="61" t="n">
        <v>0</v>
      </c>
      <c r="AF1106" s="64" t="n">
        <v>2300</v>
      </c>
      <c r="AG1106" s="61" t="s">
        <v>689</v>
      </c>
      <c r="AH1106" s="62" t="n">
        <v>45291</v>
      </c>
      <c r="AI1106" s="65" t="n">
        <v>8.95</v>
      </c>
      <c r="AJ1106" s="61" t="s">
        <v>1266</v>
      </c>
      <c r="AK1106" s="65" t="n">
        <v>8.95</v>
      </c>
      <c r="AL1106" s="65" t="n">
        <v>805.39</v>
      </c>
      <c r="AM1106" s="66" t="n">
        <v>20585</v>
      </c>
      <c r="AN1106" s="66" t="n">
        <f aca="false">IF(J1106="Listed Option",AF1106*AL1106,AM1106)</f>
        <v>1852397</v>
      </c>
      <c r="AO1106" s="61" t="s">
        <v>1267</v>
      </c>
      <c r="AP1106" s="61" t="n">
        <v>100</v>
      </c>
      <c r="AQ1106" s="61" t="n">
        <v>100</v>
      </c>
      <c r="AV1106" s="61" t="s">
        <v>8397</v>
      </c>
      <c r="AW1106" s="61" t="s">
        <v>4070</v>
      </c>
      <c r="AY1106" s="61" t="s">
        <v>8392</v>
      </c>
      <c r="AZ1106" s="61" t="s">
        <v>8392</v>
      </c>
      <c r="BA1106" s="61" t="s">
        <v>8392</v>
      </c>
      <c r="BB1106" s="67" t="n">
        <v>0</v>
      </c>
      <c r="BE1106" s="61" t="n">
        <v>238575</v>
      </c>
      <c r="BG1106" s="61" t="s">
        <v>4084</v>
      </c>
      <c r="BJ1106" s="61" t="s">
        <v>8392</v>
      </c>
      <c r="BL1106" s="61" t="s">
        <v>8394</v>
      </c>
      <c r="BM1106" s="61" t="s">
        <v>8394</v>
      </c>
      <c r="BN1106" s="70" t="n">
        <v>1852397</v>
      </c>
      <c r="BO1106" s="68" t="n">
        <v>1852397</v>
      </c>
      <c r="BP1106" s="68" t="n">
        <v>205.85</v>
      </c>
      <c r="BQ1106" s="68" t="n">
        <v>205.85</v>
      </c>
      <c r="BR1106" s="69" t="n">
        <v>23</v>
      </c>
      <c r="BS1106" s="63" t="n">
        <v>23</v>
      </c>
      <c r="BU1106" s="68" t="n">
        <v>23</v>
      </c>
    </row>
    <row r="1107" customFormat="false" ht="15" hidden="true" customHeight="false" outlineLevel="0" collapsed="false">
      <c r="A1107" s="61" t="s">
        <v>8412</v>
      </c>
      <c r="B1107" s="61" t="s">
        <v>8413</v>
      </c>
      <c r="C1107" s="62" t="n">
        <v>45291</v>
      </c>
      <c r="D1107" s="62" t="n">
        <v>45291</v>
      </c>
      <c r="E1107" s="61" t="s">
        <v>1259</v>
      </c>
      <c r="F1107" s="61" t="s">
        <v>8414</v>
      </c>
      <c r="G1107" s="61" t="s">
        <v>8415</v>
      </c>
      <c r="H1107" s="61" t="s">
        <v>8415</v>
      </c>
      <c r="I1107" s="61" t="s">
        <v>8416</v>
      </c>
      <c r="J1107" s="61" t="s">
        <v>1195</v>
      </c>
      <c r="K1107" s="61" t="s">
        <v>1195</v>
      </c>
      <c r="L1107" s="61" t="s">
        <v>1195</v>
      </c>
      <c r="N1107" s="61" t="n">
        <v>74820289</v>
      </c>
      <c r="O1107" s="61" t="s">
        <v>1262</v>
      </c>
      <c r="P1107" s="61" t="s">
        <v>8417</v>
      </c>
      <c r="Q1107" s="61" t="s">
        <v>8418</v>
      </c>
      <c r="R1107" s="61" t="s">
        <v>8418</v>
      </c>
      <c r="S1107" s="61" t="str">
        <f aca="false">IF(J1107="Listed Option",MID(R1107,3,9),MID(Q1107,3,9))</f>
        <v>29452E101</v>
      </c>
      <c r="T1107" s="61" t="e">
        <f aca="false">VLOOKUP(S1107,'Output v4'!C:C,1,FALSE())</f>
        <v>#N/A</v>
      </c>
      <c r="U1107" s="61" t="s">
        <v>8419</v>
      </c>
      <c r="V1107" s="61" t="s">
        <v>8420</v>
      </c>
      <c r="W1107" s="61" t="s">
        <v>8416</v>
      </c>
      <c r="Y1107" s="61" t="s">
        <v>8421</v>
      </c>
      <c r="Z1107" s="61" t="s">
        <v>1304</v>
      </c>
      <c r="AA1107" s="61" t="s">
        <v>1305</v>
      </c>
      <c r="AB1107" s="63" t="n">
        <v>-18059</v>
      </c>
      <c r="AC1107" s="63" t="n">
        <v>-18059</v>
      </c>
      <c r="AE1107" s="61" t="n">
        <v>0</v>
      </c>
      <c r="AF1107" s="64" t="n">
        <v>-18059</v>
      </c>
      <c r="AG1107" s="61" t="s">
        <v>1273</v>
      </c>
      <c r="AH1107" s="62" t="n">
        <v>45291</v>
      </c>
      <c r="AI1107" s="65" t="n">
        <v>33.3</v>
      </c>
      <c r="AJ1107" s="61" t="s">
        <v>3614</v>
      </c>
      <c r="AK1107" s="65" t="n">
        <v>33.3</v>
      </c>
      <c r="AL1107" s="65" t="n">
        <v>33.3</v>
      </c>
      <c r="AM1107" s="66" t="n">
        <v>-601364.7</v>
      </c>
      <c r="AN1107" s="66" t="n">
        <f aca="false">IF(J1107="Listed Option",AF1107*AL1107,AM1107)</f>
        <v>-601364.7</v>
      </c>
      <c r="AO1107" s="61" t="s">
        <v>1267</v>
      </c>
      <c r="AP1107" s="61" t="n">
        <v>1</v>
      </c>
      <c r="AQ1107" s="61" t="n">
        <v>1</v>
      </c>
      <c r="AV1107" s="61" t="s">
        <v>8421</v>
      </c>
      <c r="AW1107" s="61" t="s">
        <v>4070</v>
      </c>
      <c r="AY1107" s="61" t="s">
        <v>8416</v>
      </c>
      <c r="AZ1107" s="61" t="s">
        <v>8416</v>
      </c>
      <c r="BA1107" s="61" t="s">
        <v>8416</v>
      </c>
      <c r="BB1107" s="67" t="n">
        <v>0</v>
      </c>
      <c r="BE1107" s="61" t="n">
        <v>238575</v>
      </c>
      <c r="BF1107" s="61" t="s">
        <v>8414</v>
      </c>
      <c r="BG1107" s="61" t="s">
        <v>4084</v>
      </c>
      <c r="BH1107" s="61" t="s">
        <v>4084</v>
      </c>
      <c r="BI1107" s="61" t="s">
        <v>8416</v>
      </c>
      <c r="BJ1107" s="61" t="s">
        <v>8416</v>
      </c>
      <c r="BK1107" s="61" t="s">
        <v>8416</v>
      </c>
      <c r="BL1107" s="61" t="s">
        <v>8418</v>
      </c>
      <c r="BM1107" s="61" t="s">
        <v>8418</v>
      </c>
      <c r="BN1107" s="70" t="n">
        <v>-601364.7</v>
      </c>
      <c r="BO1107" s="68" t="n">
        <v>-601364.7</v>
      </c>
      <c r="BP1107" s="68" t="n">
        <v>-601364.7</v>
      </c>
      <c r="BQ1107" s="68" t="n">
        <v>-601364.7</v>
      </c>
      <c r="BR1107" s="69" t="n">
        <v>-18059</v>
      </c>
      <c r="BU1107" s="68" t="n">
        <v>18059</v>
      </c>
    </row>
    <row r="1108" customFormat="false" ht="15" hidden="true" customHeight="false" outlineLevel="0" collapsed="false">
      <c r="A1108" s="61" t="s">
        <v>8422</v>
      </c>
      <c r="B1108" s="61" t="s">
        <v>8423</v>
      </c>
      <c r="C1108" s="62" t="n">
        <v>45291</v>
      </c>
      <c r="D1108" s="62" t="n">
        <v>45291</v>
      </c>
      <c r="E1108" s="61" t="s">
        <v>1259</v>
      </c>
      <c r="F1108" s="61" t="s">
        <v>879</v>
      </c>
      <c r="G1108" s="61" t="s">
        <v>8424</v>
      </c>
      <c r="H1108" s="61" t="s">
        <v>8425</v>
      </c>
      <c r="I1108" s="61" t="s">
        <v>8426</v>
      </c>
      <c r="J1108" s="61" t="s">
        <v>1199</v>
      </c>
      <c r="K1108" s="61" t="s">
        <v>4543</v>
      </c>
      <c r="L1108" s="61" t="s">
        <v>4543</v>
      </c>
      <c r="N1108" s="61" t="n">
        <v>136684197</v>
      </c>
      <c r="O1108" s="61" t="s">
        <v>1262</v>
      </c>
      <c r="P1108" s="61" t="s">
        <v>8427</v>
      </c>
      <c r="Q1108" s="61" t="s">
        <v>8428</v>
      </c>
      <c r="R1108" s="61" t="s">
        <v>8429</v>
      </c>
      <c r="S1108" s="61" t="str">
        <f aca="false">IF(J1108="Listed Option",MID(R1108,3,9),MID(Q1108,3,9))</f>
        <v>29664WAB1</v>
      </c>
      <c r="T1108" s="61" t="e">
        <f aca="false">VLOOKUP(S1108,'Output v4'!C:C,1,FALSE())</f>
        <v>#N/A</v>
      </c>
      <c r="U1108" s="61" t="s">
        <v>880</v>
      </c>
      <c r="V1108" s="61" t="s">
        <v>8430</v>
      </c>
      <c r="Z1108" s="61" t="s">
        <v>4074</v>
      </c>
      <c r="AA1108" s="61" t="s">
        <v>4075</v>
      </c>
      <c r="AB1108" s="63" t="n">
        <v>5500</v>
      </c>
      <c r="AC1108" s="63" t="n">
        <v>5500000</v>
      </c>
      <c r="AE1108" s="61" t="n">
        <v>1000</v>
      </c>
      <c r="AF1108" s="64" t="n">
        <v>5500000</v>
      </c>
      <c r="AG1108" s="61" t="s">
        <v>689</v>
      </c>
      <c r="AH1108" s="62" t="n">
        <v>45291</v>
      </c>
      <c r="AI1108" s="65" t="n">
        <v>0.593258</v>
      </c>
      <c r="AJ1108" s="61" t="s">
        <v>1266</v>
      </c>
      <c r="AK1108" s="65" t="n">
        <v>0.593258</v>
      </c>
      <c r="AL1108" s="65" t="n">
        <v>2.99</v>
      </c>
      <c r="AM1108" s="66" t="n">
        <v>3262919</v>
      </c>
      <c r="AN1108" s="66" t="n">
        <f aca="false">IF(J1108="Listed Option",AF1108*AL1108,AM1108)</f>
        <v>3262919</v>
      </c>
      <c r="AO1108" s="61" t="s">
        <v>1267</v>
      </c>
      <c r="AT1108" s="62" t="n">
        <v>45289</v>
      </c>
      <c r="AU1108" s="65" t="n">
        <v>0.588877205133333</v>
      </c>
      <c r="AV1108" s="61" t="s">
        <v>8431</v>
      </c>
      <c r="AW1108" s="61" t="s">
        <v>3625</v>
      </c>
      <c r="AY1108" s="61" t="s">
        <v>8432</v>
      </c>
      <c r="AZ1108" s="61" t="s">
        <v>8432</v>
      </c>
      <c r="BA1108" s="61" t="s">
        <v>8432</v>
      </c>
      <c r="BB1108" s="67" t="n">
        <v>46</v>
      </c>
      <c r="BE1108" s="61" t="n">
        <v>241450</v>
      </c>
      <c r="BF1108" s="61" t="s">
        <v>879</v>
      </c>
      <c r="BG1108" s="61" t="s">
        <v>4084</v>
      </c>
      <c r="BH1108" s="61" t="s">
        <v>4084</v>
      </c>
      <c r="BI1108" s="61" t="s">
        <v>8426</v>
      </c>
      <c r="BJ1108" s="61" t="s">
        <v>8432</v>
      </c>
      <c r="BL1108" s="61" t="s">
        <v>8429</v>
      </c>
      <c r="BM1108" s="61" t="s">
        <v>8429</v>
      </c>
      <c r="BN1108" s="70" t="n">
        <v>5500000</v>
      </c>
      <c r="BP1108" s="68" t="n">
        <v>3262919</v>
      </c>
      <c r="BQ1108" s="68" t="n">
        <v>3262919</v>
      </c>
      <c r="BR1108" s="69" t="n">
        <v>5500000</v>
      </c>
      <c r="BT1108" s="63" t="n">
        <v>5500</v>
      </c>
      <c r="BU1108" s="68" t="n">
        <v>5500000</v>
      </c>
    </row>
    <row r="1109" customFormat="false" ht="15" hidden="true" customHeight="false" outlineLevel="0" collapsed="false">
      <c r="A1109" s="61" t="s">
        <v>8433</v>
      </c>
      <c r="B1109" s="61" t="s">
        <v>8434</v>
      </c>
      <c r="C1109" s="62" t="n">
        <v>45291</v>
      </c>
      <c r="D1109" s="62" t="n">
        <v>45291</v>
      </c>
      <c r="E1109" s="61" t="s">
        <v>1259</v>
      </c>
      <c r="F1109" s="61" t="s">
        <v>881</v>
      </c>
      <c r="G1109" s="61" t="s">
        <v>8435</v>
      </c>
      <c r="H1109" s="61" t="s">
        <v>8435</v>
      </c>
      <c r="I1109" s="61" t="s">
        <v>8436</v>
      </c>
      <c r="J1109" s="61" t="s">
        <v>1195</v>
      </c>
      <c r="K1109" s="61" t="s">
        <v>1195</v>
      </c>
      <c r="L1109" s="61" t="s">
        <v>1195</v>
      </c>
      <c r="N1109" s="61" t="n">
        <v>142970</v>
      </c>
      <c r="O1109" s="61" t="s">
        <v>1262</v>
      </c>
      <c r="P1109" s="61" t="s">
        <v>8437</v>
      </c>
      <c r="Q1109" s="61" t="s">
        <v>8438</v>
      </c>
      <c r="R1109" s="61" t="s">
        <v>8438</v>
      </c>
      <c r="S1109" s="61" t="str">
        <f aca="false">IF(J1109="Listed Option",MID(R1109,3,9),MID(Q1109,3,9))</f>
        <v>518439104</v>
      </c>
      <c r="T1109" s="61" t="str">
        <f aca="false">VLOOKUP(S1109,'Output v4'!C:C,1,FALSE())</f>
        <v>518439104</v>
      </c>
      <c r="U1109" s="61" t="s">
        <v>194</v>
      </c>
      <c r="V1109" s="61" t="s">
        <v>8439</v>
      </c>
      <c r="W1109" s="61" t="s">
        <v>8436</v>
      </c>
      <c r="Y1109" s="61" t="s">
        <v>8440</v>
      </c>
      <c r="Z1109" s="61" t="s">
        <v>1304</v>
      </c>
      <c r="AA1109" s="61" t="s">
        <v>1305</v>
      </c>
      <c r="AB1109" s="63" t="n">
        <v>-10591</v>
      </c>
      <c r="AC1109" s="63" t="n">
        <v>-10591</v>
      </c>
      <c r="AE1109" s="61" t="n">
        <v>0</v>
      </c>
      <c r="AF1109" s="64" t="n">
        <v>-10591</v>
      </c>
      <c r="AG1109" s="61" t="s">
        <v>1273</v>
      </c>
      <c r="AH1109" s="62" t="n">
        <v>45291</v>
      </c>
      <c r="AI1109" s="65" t="n">
        <v>146.25</v>
      </c>
      <c r="AJ1109" s="61" t="s">
        <v>3614</v>
      </c>
      <c r="AK1109" s="65" t="n">
        <v>146.25</v>
      </c>
      <c r="AL1109" s="65" t="n">
        <v>146.25</v>
      </c>
      <c r="AM1109" s="66" t="n">
        <v>-1548933.75</v>
      </c>
      <c r="AN1109" s="66" t="n">
        <f aca="false">IF(J1109="Listed Option",AF1109*AL1109,AM1109)</f>
        <v>-1548933.75</v>
      </c>
      <c r="AO1109" s="61" t="s">
        <v>1267</v>
      </c>
      <c r="AP1109" s="61" t="n">
        <v>1</v>
      </c>
      <c r="AQ1109" s="61" t="n">
        <v>1</v>
      </c>
      <c r="AV1109" s="61" t="s">
        <v>8440</v>
      </c>
      <c r="AW1109" s="61" t="s">
        <v>4070</v>
      </c>
      <c r="AY1109" s="61" t="s">
        <v>8436</v>
      </c>
      <c r="AZ1109" s="61" t="s">
        <v>8436</v>
      </c>
      <c r="BA1109" s="61" t="s">
        <v>8436</v>
      </c>
      <c r="BB1109" s="67" t="n">
        <v>0</v>
      </c>
      <c r="BE1109" s="61" t="n">
        <v>238575</v>
      </c>
      <c r="BF1109" s="61" t="s">
        <v>881</v>
      </c>
      <c r="BG1109" s="61" t="s">
        <v>4084</v>
      </c>
      <c r="BH1109" s="61" t="s">
        <v>4084</v>
      </c>
      <c r="BI1109" s="61" t="s">
        <v>8436</v>
      </c>
      <c r="BJ1109" s="61" t="s">
        <v>8436</v>
      </c>
      <c r="BK1109" s="61" t="s">
        <v>8436</v>
      </c>
      <c r="BL1109" s="61" t="s">
        <v>8438</v>
      </c>
      <c r="BM1109" s="61" t="s">
        <v>8438</v>
      </c>
      <c r="BN1109" s="70" t="n">
        <v>-1548933.75</v>
      </c>
      <c r="BO1109" s="68" t="n">
        <v>-1548933.75</v>
      </c>
      <c r="BP1109" s="68" t="n">
        <v>-1548933.75</v>
      </c>
      <c r="BQ1109" s="68" t="n">
        <v>-1548933.75</v>
      </c>
      <c r="BR1109" s="69" t="n">
        <v>-10591</v>
      </c>
      <c r="BU1109" s="68" t="n">
        <v>10591</v>
      </c>
    </row>
    <row r="1110" customFormat="false" ht="15" hidden="true" customHeight="false" outlineLevel="0" collapsed="false">
      <c r="A1110" s="61" t="s">
        <v>8441</v>
      </c>
      <c r="B1110" s="61" t="s">
        <v>8442</v>
      </c>
      <c r="C1110" s="62" t="n">
        <v>45291</v>
      </c>
      <c r="D1110" s="62" t="n">
        <v>45291</v>
      </c>
      <c r="E1110" s="61" t="s">
        <v>1259</v>
      </c>
      <c r="F1110" s="61" t="s">
        <v>881</v>
      </c>
      <c r="G1110" s="61" t="s">
        <v>8443</v>
      </c>
      <c r="H1110" s="61" t="s">
        <v>8435</v>
      </c>
      <c r="I1110" s="61" t="s">
        <v>8436</v>
      </c>
      <c r="J1110" s="61" t="s">
        <v>1196</v>
      </c>
      <c r="K1110" s="61" t="s">
        <v>4088</v>
      </c>
      <c r="L1110" s="61" t="s">
        <v>4089</v>
      </c>
      <c r="M1110" s="61" t="s">
        <v>1197</v>
      </c>
      <c r="N1110" s="61" t="n">
        <v>190282100</v>
      </c>
      <c r="O1110" s="61" t="s">
        <v>1262</v>
      </c>
      <c r="P1110" s="61" t="s">
        <v>8444</v>
      </c>
      <c r="R1110" s="61" t="s">
        <v>8438</v>
      </c>
      <c r="S1110" s="61" t="str">
        <f aca="false">IF(J1110="Listed Option",MID(R1110,3,9),MID(Q1110,3,9))</f>
        <v>518439104</v>
      </c>
      <c r="T1110" s="61" t="str">
        <f aca="false">VLOOKUP(S1110,'Output v4'!C:C,1,FALSE())</f>
        <v>518439104</v>
      </c>
      <c r="W1110" s="61" t="s">
        <v>8445</v>
      </c>
      <c r="X1110" s="61" t="s">
        <v>8446</v>
      </c>
      <c r="Y1110" s="61" t="s">
        <v>8447</v>
      </c>
      <c r="Z1110" s="61" t="s">
        <v>1304</v>
      </c>
      <c r="AA1110" s="61" t="s">
        <v>1305</v>
      </c>
      <c r="AB1110" s="63" t="n">
        <v>160</v>
      </c>
      <c r="AC1110" s="63" t="n">
        <v>160</v>
      </c>
      <c r="AD1110" s="61" t="n">
        <v>100</v>
      </c>
      <c r="AE1110" s="61" t="n">
        <v>0</v>
      </c>
      <c r="AF1110" s="64" t="n">
        <v>16000</v>
      </c>
      <c r="AG1110" s="61" t="s">
        <v>689</v>
      </c>
      <c r="AH1110" s="62" t="n">
        <v>45291</v>
      </c>
      <c r="AI1110" s="65" t="n">
        <v>3.1</v>
      </c>
      <c r="AJ1110" s="61" t="s">
        <v>1266</v>
      </c>
      <c r="AK1110" s="65" t="n">
        <v>3.1</v>
      </c>
      <c r="AL1110" s="65" t="n">
        <v>146.25</v>
      </c>
      <c r="AM1110" s="66" t="n">
        <v>49600</v>
      </c>
      <c r="AN1110" s="66" t="n">
        <f aca="false">IF(J1110="Listed Option",AF1110*AL1110,AM1110)</f>
        <v>2340000</v>
      </c>
      <c r="AO1110" s="61" t="s">
        <v>1267</v>
      </c>
      <c r="AP1110" s="61" t="n">
        <v>100</v>
      </c>
      <c r="AQ1110" s="61" t="n">
        <v>100</v>
      </c>
      <c r="AV1110" s="61" t="s">
        <v>8440</v>
      </c>
      <c r="AW1110" s="61" t="s">
        <v>4070</v>
      </c>
      <c r="AY1110" s="61" t="s">
        <v>8436</v>
      </c>
      <c r="AZ1110" s="61" t="s">
        <v>8436</v>
      </c>
      <c r="BA1110" s="61" t="s">
        <v>8436</v>
      </c>
      <c r="BB1110" s="67" t="n">
        <v>0</v>
      </c>
      <c r="BE1110" s="61" t="n">
        <v>238575</v>
      </c>
      <c r="BG1110" s="61" t="s">
        <v>4084</v>
      </c>
      <c r="BJ1110" s="61" t="s">
        <v>8436</v>
      </c>
      <c r="BL1110" s="61" t="s">
        <v>8438</v>
      </c>
      <c r="BM1110" s="61" t="s">
        <v>8438</v>
      </c>
      <c r="BN1110" s="70" t="n">
        <v>-2340000</v>
      </c>
      <c r="BO1110" s="68" t="n">
        <v>2340000</v>
      </c>
      <c r="BP1110" s="68" t="n">
        <v>496</v>
      </c>
      <c r="BQ1110" s="68" t="n">
        <v>496</v>
      </c>
      <c r="BR1110" s="69" t="n">
        <v>160</v>
      </c>
      <c r="BS1110" s="63" t="n">
        <v>160</v>
      </c>
      <c r="BU1110" s="68" t="n">
        <v>160</v>
      </c>
    </row>
    <row r="1111" customFormat="false" ht="15" hidden="true" customHeight="false" outlineLevel="0" collapsed="false">
      <c r="A1111" s="61" t="s">
        <v>8448</v>
      </c>
      <c r="B1111" s="61" t="s">
        <v>8449</v>
      </c>
      <c r="C1111" s="62" t="n">
        <v>45291</v>
      </c>
      <c r="D1111" s="62" t="n">
        <v>45291</v>
      </c>
      <c r="E1111" s="61" t="s">
        <v>1259</v>
      </c>
      <c r="F1111" s="61" t="s">
        <v>881</v>
      </c>
      <c r="G1111" s="61" t="s">
        <v>8450</v>
      </c>
      <c r="H1111" s="61" t="s">
        <v>8435</v>
      </c>
      <c r="I1111" s="61" t="s">
        <v>8436</v>
      </c>
      <c r="J1111" s="61" t="s">
        <v>1196</v>
      </c>
      <c r="K1111" s="61" t="s">
        <v>4088</v>
      </c>
      <c r="L1111" s="61" t="s">
        <v>4277</v>
      </c>
      <c r="M1111" s="61" t="s">
        <v>1198</v>
      </c>
      <c r="N1111" s="61" t="n">
        <v>190282214</v>
      </c>
      <c r="O1111" s="61" t="s">
        <v>1262</v>
      </c>
      <c r="P1111" s="61" t="s">
        <v>8451</v>
      </c>
      <c r="R1111" s="61" t="s">
        <v>8438</v>
      </c>
      <c r="S1111" s="61" t="str">
        <f aca="false">IF(J1111="Listed Option",MID(R1111,3,9),MID(Q1111,3,9))</f>
        <v>518439104</v>
      </c>
      <c r="T1111" s="61" t="str">
        <f aca="false">VLOOKUP(S1111,'Output v4'!C:C,1,FALSE())</f>
        <v>518439104</v>
      </c>
      <c r="W1111" s="61" t="s">
        <v>8452</v>
      </c>
      <c r="X1111" s="61" t="s">
        <v>8453</v>
      </c>
      <c r="Y1111" s="61" t="s">
        <v>8454</v>
      </c>
      <c r="Z1111" s="61" t="s">
        <v>1304</v>
      </c>
      <c r="AA1111" s="61" t="s">
        <v>1305</v>
      </c>
      <c r="AB1111" s="63" t="n">
        <v>160</v>
      </c>
      <c r="AC1111" s="63" t="n">
        <v>160</v>
      </c>
      <c r="AD1111" s="61" t="n">
        <v>100</v>
      </c>
      <c r="AE1111" s="61" t="n">
        <v>0</v>
      </c>
      <c r="AF1111" s="64" t="n">
        <v>16000</v>
      </c>
      <c r="AG1111" s="61" t="s">
        <v>689</v>
      </c>
      <c r="AH1111" s="62" t="n">
        <v>45291</v>
      </c>
      <c r="AI1111" s="65" t="n">
        <v>2.5</v>
      </c>
      <c r="AJ1111" s="61" t="s">
        <v>1266</v>
      </c>
      <c r="AK1111" s="65" t="n">
        <v>2.5</v>
      </c>
      <c r="AL1111" s="65" t="n">
        <v>146.25</v>
      </c>
      <c r="AM1111" s="66" t="n">
        <v>40000</v>
      </c>
      <c r="AN1111" s="66" t="n">
        <f aca="false">IF(J1111="Listed Option",AF1111*AL1111,AM1111)</f>
        <v>2340000</v>
      </c>
      <c r="AO1111" s="61" t="s">
        <v>1267</v>
      </c>
      <c r="AP1111" s="61" t="n">
        <v>100</v>
      </c>
      <c r="AQ1111" s="61" t="n">
        <v>100</v>
      </c>
      <c r="AV1111" s="61" t="s">
        <v>8440</v>
      </c>
      <c r="AW1111" s="61" t="s">
        <v>4070</v>
      </c>
      <c r="AY1111" s="61" t="s">
        <v>8436</v>
      </c>
      <c r="AZ1111" s="61" t="s">
        <v>8436</v>
      </c>
      <c r="BA1111" s="61" t="s">
        <v>8436</v>
      </c>
      <c r="BB1111" s="67" t="n">
        <v>0</v>
      </c>
      <c r="BE1111" s="61" t="n">
        <v>238575</v>
      </c>
      <c r="BG1111" s="61" t="s">
        <v>4084</v>
      </c>
      <c r="BJ1111" s="61" t="s">
        <v>8436</v>
      </c>
      <c r="BL1111" s="61" t="s">
        <v>8438</v>
      </c>
      <c r="BM1111" s="61" t="s">
        <v>8438</v>
      </c>
      <c r="BN1111" s="70" t="n">
        <v>2340000</v>
      </c>
      <c r="BO1111" s="68" t="n">
        <v>2340000</v>
      </c>
      <c r="BP1111" s="68" t="n">
        <v>400</v>
      </c>
      <c r="BQ1111" s="68" t="n">
        <v>400</v>
      </c>
      <c r="BR1111" s="69" t="n">
        <v>160</v>
      </c>
      <c r="BS1111" s="63" t="n">
        <v>160</v>
      </c>
      <c r="BU1111" s="68" t="n">
        <v>160</v>
      </c>
    </row>
    <row r="1112" customFormat="false" ht="15" hidden="true" customHeight="false" outlineLevel="0" collapsed="false">
      <c r="A1112" s="61" t="s">
        <v>8455</v>
      </c>
      <c r="B1112" s="61" t="s">
        <v>8456</v>
      </c>
      <c r="C1112" s="62" t="n">
        <v>45291</v>
      </c>
      <c r="D1112" s="62" t="n">
        <v>45291</v>
      </c>
      <c r="E1112" s="61" t="s">
        <v>1259</v>
      </c>
      <c r="F1112" s="61" t="s">
        <v>883</v>
      </c>
      <c r="G1112" s="61" t="s">
        <v>8457</v>
      </c>
      <c r="H1112" s="61" t="s">
        <v>8457</v>
      </c>
      <c r="I1112" s="61" t="s">
        <v>8458</v>
      </c>
      <c r="J1112" s="61" t="s">
        <v>1195</v>
      </c>
      <c r="K1112" s="61" t="s">
        <v>1195</v>
      </c>
      <c r="L1112" s="61" t="s">
        <v>1195</v>
      </c>
      <c r="N1112" s="61" t="n">
        <v>33002</v>
      </c>
      <c r="O1112" s="61" t="s">
        <v>1262</v>
      </c>
      <c r="P1112" s="61" t="s">
        <v>8459</v>
      </c>
      <c r="Q1112" s="61" t="s">
        <v>8460</v>
      </c>
      <c r="R1112" s="61" t="s">
        <v>8460</v>
      </c>
      <c r="S1112" s="61" t="str">
        <f aca="false">IF(J1112="Listed Option",MID(R1112,3,9),MID(Q1112,3,9))</f>
        <v>30034W106</v>
      </c>
      <c r="T1112" s="61" t="e">
        <f aca="false">VLOOKUP(S1112,'Output v4'!C:C,1,FALSE())</f>
        <v>#N/A</v>
      </c>
      <c r="U1112" s="61" t="s">
        <v>8461</v>
      </c>
      <c r="V1112" s="61" t="s">
        <v>8462</v>
      </c>
      <c r="W1112" s="61" t="s">
        <v>8463</v>
      </c>
      <c r="Y1112" s="61" t="s">
        <v>8464</v>
      </c>
      <c r="Z1112" s="61" t="s">
        <v>1304</v>
      </c>
      <c r="AA1112" s="61" t="s">
        <v>1305</v>
      </c>
      <c r="AB1112" s="63" t="n">
        <v>-55000</v>
      </c>
      <c r="AC1112" s="63" t="n">
        <v>-55000</v>
      </c>
      <c r="AE1112" s="61" t="n">
        <v>0</v>
      </c>
      <c r="AF1112" s="64" t="n">
        <v>-55000</v>
      </c>
      <c r="AG1112" s="61" t="s">
        <v>1273</v>
      </c>
      <c r="AH1112" s="62" t="n">
        <v>45291</v>
      </c>
      <c r="AI1112" s="65" t="n">
        <v>52.2</v>
      </c>
      <c r="AJ1112" s="61" t="s">
        <v>3614</v>
      </c>
      <c r="AK1112" s="65" t="n">
        <v>52.2</v>
      </c>
      <c r="AL1112" s="65" t="n">
        <v>52.2</v>
      </c>
      <c r="AM1112" s="66" t="n">
        <v>-2871000</v>
      </c>
      <c r="AN1112" s="66" t="n">
        <f aca="false">IF(J1112="Listed Option",AF1112*AL1112,AM1112)</f>
        <v>-2871000</v>
      </c>
      <c r="AO1112" s="61" t="s">
        <v>1267</v>
      </c>
      <c r="AP1112" s="61" t="n">
        <v>1</v>
      </c>
      <c r="AQ1112" s="61" t="n">
        <v>1</v>
      </c>
      <c r="AV1112" s="61" t="s">
        <v>8464</v>
      </c>
      <c r="AW1112" s="61" t="s">
        <v>4070</v>
      </c>
      <c r="AY1112" s="61" t="s">
        <v>8458</v>
      </c>
      <c r="AZ1112" s="61" t="s">
        <v>8458</v>
      </c>
      <c r="BA1112" s="61" t="s">
        <v>8458</v>
      </c>
      <c r="BB1112" s="67" t="n">
        <v>0</v>
      </c>
      <c r="BE1112" s="61" t="n">
        <v>238575</v>
      </c>
      <c r="BF1112" s="61" t="s">
        <v>883</v>
      </c>
      <c r="BG1112" s="61" t="s">
        <v>4084</v>
      </c>
      <c r="BH1112" s="61" t="s">
        <v>4084</v>
      </c>
      <c r="BI1112" s="61" t="s">
        <v>8458</v>
      </c>
      <c r="BJ1112" s="61" t="s">
        <v>8458</v>
      </c>
      <c r="BK1112" s="61" t="s">
        <v>8458</v>
      </c>
      <c r="BL1112" s="61" t="s">
        <v>8460</v>
      </c>
      <c r="BM1112" s="61" t="s">
        <v>8460</v>
      </c>
      <c r="BN1112" s="70" t="n">
        <v>-2871000</v>
      </c>
      <c r="BO1112" s="68" t="n">
        <v>-2871000</v>
      </c>
      <c r="BP1112" s="68" t="n">
        <v>-2871000</v>
      </c>
      <c r="BQ1112" s="68" t="n">
        <v>-2871000</v>
      </c>
      <c r="BR1112" s="69" t="n">
        <v>-55000</v>
      </c>
      <c r="BU1112" s="68" t="n">
        <v>55000</v>
      </c>
    </row>
    <row r="1113" customFormat="false" ht="15" hidden="true" customHeight="false" outlineLevel="0" collapsed="false">
      <c r="A1113" s="61" t="s">
        <v>8465</v>
      </c>
      <c r="B1113" s="61" t="s">
        <v>8466</v>
      </c>
      <c r="C1113" s="62" t="n">
        <v>45291</v>
      </c>
      <c r="D1113" s="62" t="n">
        <v>45291</v>
      </c>
      <c r="E1113" s="61" t="s">
        <v>1259</v>
      </c>
      <c r="F1113" s="61" t="s">
        <v>883</v>
      </c>
      <c r="G1113" s="61" t="s">
        <v>8467</v>
      </c>
      <c r="H1113" s="61" t="s">
        <v>8457</v>
      </c>
      <c r="I1113" s="61" t="s">
        <v>8458</v>
      </c>
      <c r="J1113" s="61" t="s">
        <v>1199</v>
      </c>
      <c r="K1113" s="61" t="s">
        <v>4543</v>
      </c>
      <c r="L1113" s="61" t="s">
        <v>4543</v>
      </c>
      <c r="N1113" s="61" t="n">
        <v>189775588</v>
      </c>
      <c r="O1113" s="61" t="s">
        <v>1262</v>
      </c>
      <c r="P1113" s="61" t="s">
        <v>8468</v>
      </c>
      <c r="Q1113" s="61" t="s">
        <v>8469</v>
      </c>
      <c r="R1113" s="61" t="s">
        <v>8460</v>
      </c>
      <c r="S1113" s="61" t="str">
        <f aca="false">IF(J1113="Listed Option",MID(R1113,3,9),MID(Q1113,3,9))</f>
        <v>30034WAC0</v>
      </c>
      <c r="T1113" s="61" t="e">
        <f aca="false">VLOOKUP(S1113,'Output v4'!C:C,1,FALSE())</f>
        <v>#N/A</v>
      </c>
      <c r="U1113" s="61" t="s">
        <v>884</v>
      </c>
      <c r="V1113" s="61" t="s">
        <v>8470</v>
      </c>
      <c r="Z1113" s="61" t="s">
        <v>1304</v>
      </c>
      <c r="AA1113" s="61" t="s">
        <v>1305</v>
      </c>
      <c r="AB1113" s="63" t="n">
        <v>10000</v>
      </c>
      <c r="AC1113" s="63" t="n">
        <v>10000000</v>
      </c>
      <c r="AE1113" s="61" t="n">
        <v>1000</v>
      </c>
      <c r="AF1113" s="64" t="n">
        <v>10000000</v>
      </c>
      <c r="AG1113" s="61" t="s">
        <v>689</v>
      </c>
      <c r="AH1113" s="62" t="n">
        <v>45291</v>
      </c>
      <c r="AI1113" s="65" t="n">
        <v>1.0315</v>
      </c>
      <c r="AJ1113" s="61" t="s">
        <v>1266</v>
      </c>
      <c r="AK1113" s="65" t="n">
        <v>1.0315</v>
      </c>
      <c r="AL1113" s="65" t="n">
        <v>52.2</v>
      </c>
      <c r="AM1113" s="66" t="n">
        <v>10315000</v>
      </c>
      <c r="AN1113" s="66" t="n">
        <f aca="false">IF(J1113="Listed Option",AF1113*AL1113,AM1113)</f>
        <v>10315000</v>
      </c>
      <c r="AO1113" s="61" t="s">
        <v>1267</v>
      </c>
      <c r="AT1113" s="62" t="n">
        <v>45289</v>
      </c>
      <c r="AU1113" s="65" t="n">
        <v>1.02815278171429</v>
      </c>
      <c r="AV1113" s="61" t="s">
        <v>8464</v>
      </c>
      <c r="AW1113" s="61" t="s">
        <v>4070</v>
      </c>
      <c r="AY1113" s="61" t="s">
        <v>8458</v>
      </c>
      <c r="AZ1113" s="61" t="s">
        <v>8458</v>
      </c>
      <c r="BA1113" s="61" t="s">
        <v>8458</v>
      </c>
      <c r="BB1113" s="67" t="n">
        <v>24</v>
      </c>
      <c r="BE1113" s="61" t="n">
        <v>238575</v>
      </c>
      <c r="BF1113" s="61" t="s">
        <v>883</v>
      </c>
      <c r="BG1113" s="61" t="s">
        <v>4084</v>
      </c>
      <c r="BH1113" s="61" t="s">
        <v>4084</v>
      </c>
      <c r="BI1113" s="61" t="s">
        <v>8458</v>
      </c>
      <c r="BJ1113" s="61" t="s">
        <v>8458</v>
      </c>
      <c r="BL1113" s="61" t="s">
        <v>8460</v>
      </c>
      <c r="BM1113" s="61" t="s">
        <v>8460</v>
      </c>
      <c r="BN1113" s="70" t="n">
        <v>10000000</v>
      </c>
      <c r="BP1113" s="68" t="n">
        <v>10315000</v>
      </c>
      <c r="BQ1113" s="68" t="n">
        <v>10315000</v>
      </c>
      <c r="BR1113" s="69" t="n">
        <v>10000000</v>
      </c>
      <c r="BT1113" s="63" t="n">
        <v>10000</v>
      </c>
      <c r="BU1113" s="68" t="n">
        <v>10000000</v>
      </c>
    </row>
    <row r="1114" customFormat="false" ht="15" hidden="true" customHeight="false" outlineLevel="0" collapsed="false">
      <c r="A1114" s="61" t="s">
        <v>8471</v>
      </c>
      <c r="B1114" s="61" t="s">
        <v>8472</v>
      </c>
      <c r="C1114" s="62" t="n">
        <v>45291</v>
      </c>
      <c r="D1114" s="62" t="n">
        <v>45291</v>
      </c>
      <c r="E1114" s="61" t="s">
        <v>1259</v>
      </c>
      <c r="F1114" s="61" t="s">
        <v>883</v>
      </c>
      <c r="G1114" s="61" t="s">
        <v>8457</v>
      </c>
      <c r="H1114" s="61" t="s">
        <v>8457</v>
      </c>
      <c r="I1114" s="61" t="s">
        <v>8458</v>
      </c>
      <c r="J1114" s="61" t="s">
        <v>1195</v>
      </c>
      <c r="K1114" s="61" t="s">
        <v>1195</v>
      </c>
      <c r="L1114" s="61" t="s">
        <v>1195</v>
      </c>
      <c r="N1114" s="61" t="n">
        <v>33002</v>
      </c>
      <c r="O1114" s="61" t="s">
        <v>1262</v>
      </c>
      <c r="P1114" s="61" t="s">
        <v>8459</v>
      </c>
      <c r="Q1114" s="61" t="s">
        <v>8460</v>
      </c>
      <c r="R1114" s="61" t="s">
        <v>8460</v>
      </c>
      <c r="S1114" s="61" t="str">
        <f aca="false">IF(J1114="Listed Option",MID(R1114,3,9),MID(Q1114,3,9))</f>
        <v>30034W106</v>
      </c>
      <c r="T1114" s="61" t="e">
        <f aca="false">VLOOKUP(S1114,'Output v4'!C:C,1,FALSE())</f>
        <v>#N/A</v>
      </c>
      <c r="U1114" s="61" t="s">
        <v>8461</v>
      </c>
      <c r="V1114" s="61" t="s">
        <v>8462</v>
      </c>
      <c r="W1114" s="61" t="s">
        <v>8463</v>
      </c>
      <c r="Y1114" s="61" t="s">
        <v>8464</v>
      </c>
      <c r="Z1114" s="61" t="s">
        <v>4029</v>
      </c>
      <c r="AA1114" s="61" t="s">
        <v>4117</v>
      </c>
      <c r="AB1114" s="63" t="n">
        <v>-16200</v>
      </c>
      <c r="AC1114" s="63" t="n">
        <v>-16200</v>
      </c>
      <c r="AE1114" s="61" t="n">
        <v>0</v>
      </c>
      <c r="AF1114" s="64" t="n">
        <v>-16200</v>
      </c>
      <c r="AG1114" s="61" t="s">
        <v>1273</v>
      </c>
      <c r="AH1114" s="62" t="n">
        <v>45291</v>
      </c>
      <c r="AI1114" s="65" t="n">
        <v>52.2</v>
      </c>
      <c r="AJ1114" s="61" t="s">
        <v>3614</v>
      </c>
      <c r="AK1114" s="65" t="n">
        <v>52.2</v>
      </c>
      <c r="AL1114" s="65" t="n">
        <v>52.2</v>
      </c>
      <c r="AM1114" s="66" t="n">
        <v>-845640</v>
      </c>
      <c r="AN1114" s="66" t="n">
        <f aca="false">IF(J1114="Listed Option",AF1114*AL1114,AM1114)</f>
        <v>-845640</v>
      </c>
      <c r="AO1114" s="61" t="s">
        <v>1267</v>
      </c>
      <c r="AP1114" s="61" t="n">
        <v>1</v>
      </c>
      <c r="AQ1114" s="61" t="n">
        <v>1</v>
      </c>
      <c r="AV1114" s="61" t="s">
        <v>8464</v>
      </c>
      <c r="AW1114" s="61" t="s">
        <v>4070</v>
      </c>
      <c r="AY1114" s="61" t="s">
        <v>8458</v>
      </c>
      <c r="AZ1114" s="61" t="s">
        <v>8458</v>
      </c>
      <c r="BA1114" s="61" t="s">
        <v>8458</v>
      </c>
      <c r="BB1114" s="67" t="n">
        <v>0</v>
      </c>
      <c r="BE1114" s="61" t="n">
        <v>238587</v>
      </c>
      <c r="BF1114" s="61" t="s">
        <v>883</v>
      </c>
      <c r="BG1114" s="61" t="s">
        <v>4084</v>
      </c>
      <c r="BH1114" s="61" t="s">
        <v>4084</v>
      </c>
      <c r="BI1114" s="61" t="s">
        <v>8458</v>
      </c>
      <c r="BJ1114" s="61" t="s">
        <v>8458</v>
      </c>
      <c r="BK1114" s="61" t="s">
        <v>8458</v>
      </c>
      <c r="BL1114" s="61" t="s">
        <v>8460</v>
      </c>
      <c r="BM1114" s="61" t="s">
        <v>8460</v>
      </c>
      <c r="BN1114" s="70" t="n">
        <v>-845640</v>
      </c>
      <c r="BO1114" s="68" t="n">
        <v>-845640</v>
      </c>
      <c r="BP1114" s="68" t="n">
        <v>-845640</v>
      </c>
      <c r="BQ1114" s="68" t="n">
        <v>-845640</v>
      </c>
      <c r="BR1114" s="69" t="n">
        <v>-16200</v>
      </c>
      <c r="BU1114" s="68" t="n">
        <v>16200</v>
      </c>
    </row>
    <row r="1115" customFormat="false" ht="15" hidden="true" customHeight="false" outlineLevel="0" collapsed="false">
      <c r="A1115" s="61" t="s">
        <v>8473</v>
      </c>
      <c r="B1115" s="61" t="s">
        <v>8474</v>
      </c>
      <c r="C1115" s="62" t="n">
        <v>45291</v>
      </c>
      <c r="D1115" s="62" t="n">
        <v>45291</v>
      </c>
      <c r="E1115" s="61" t="s">
        <v>1259</v>
      </c>
      <c r="F1115" s="61" t="s">
        <v>883</v>
      </c>
      <c r="G1115" s="61" t="s">
        <v>8467</v>
      </c>
      <c r="H1115" s="61" t="s">
        <v>8457</v>
      </c>
      <c r="I1115" s="61" t="s">
        <v>8458</v>
      </c>
      <c r="J1115" s="61" t="s">
        <v>1199</v>
      </c>
      <c r="K1115" s="61" t="s">
        <v>4543</v>
      </c>
      <c r="L1115" s="61" t="s">
        <v>4543</v>
      </c>
      <c r="N1115" s="61" t="n">
        <v>189775588</v>
      </c>
      <c r="O1115" s="61" t="s">
        <v>1262</v>
      </c>
      <c r="P1115" s="61" t="s">
        <v>8468</v>
      </c>
      <c r="Q1115" s="61" t="s">
        <v>8469</v>
      </c>
      <c r="R1115" s="61" t="s">
        <v>8460</v>
      </c>
      <c r="S1115" s="61" t="str">
        <f aca="false">IF(J1115="Listed Option",MID(R1115,3,9),MID(Q1115,3,9))</f>
        <v>30034WAC0</v>
      </c>
      <c r="T1115" s="61" t="e">
        <f aca="false">VLOOKUP(S1115,'Output v4'!C:C,1,FALSE())</f>
        <v>#N/A</v>
      </c>
      <c r="U1115" s="61" t="s">
        <v>884</v>
      </c>
      <c r="V1115" s="61" t="s">
        <v>8470</v>
      </c>
      <c r="Z1115" s="61" t="s">
        <v>4029</v>
      </c>
      <c r="AA1115" s="61" t="s">
        <v>4117</v>
      </c>
      <c r="AB1115" s="63" t="n">
        <v>2500</v>
      </c>
      <c r="AC1115" s="63" t="n">
        <v>2500000</v>
      </c>
      <c r="AE1115" s="61" t="n">
        <v>1000</v>
      </c>
      <c r="AF1115" s="64" t="n">
        <v>2500000</v>
      </c>
      <c r="AG1115" s="61" t="s">
        <v>689</v>
      </c>
      <c r="AH1115" s="62" t="n">
        <v>45291</v>
      </c>
      <c r="AI1115" s="65" t="n">
        <v>1.0315</v>
      </c>
      <c r="AJ1115" s="61" t="s">
        <v>1266</v>
      </c>
      <c r="AK1115" s="65" t="n">
        <v>1.0315</v>
      </c>
      <c r="AL1115" s="65" t="n">
        <v>52.2</v>
      </c>
      <c r="AM1115" s="66" t="n">
        <v>2578750</v>
      </c>
      <c r="AN1115" s="66" t="n">
        <f aca="false">IF(J1115="Listed Option",AF1115*AL1115,AM1115)</f>
        <v>2578750</v>
      </c>
      <c r="AO1115" s="61" t="s">
        <v>1267</v>
      </c>
      <c r="AT1115" s="62" t="n">
        <v>45289</v>
      </c>
      <c r="AU1115" s="65" t="n">
        <v>1.02815278171429</v>
      </c>
      <c r="AV1115" s="61" t="s">
        <v>8464</v>
      </c>
      <c r="AW1115" s="61" t="s">
        <v>4070</v>
      </c>
      <c r="AY1115" s="61" t="s">
        <v>8458</v>
      </c>
      <c r="AZ1115" s="61" t="s">
        <v>8458</v>
      </c>
      <c r="BA1115" s="61" t="s">
        <v>8458</v>
      </c>
      <c r="BB1115" s="67" t="n">
        <v>24</v>
      </c>
      <c r="BE1115" s="61" t="n">
        <v>238587</v>
      </c>
      <c r="BF1115" s="61" t="s">
        <v>883</v>
      </c>
      <c r="BG1115" s="61" t="s">
        <v>4084</v>
      </c>
      <c r="BH1115" s="61" t="s">
        <v>4084</v>
      </c>
      <c r="BI1115" s="61" t="s">
        <v>8458</v>
      </c>
      <c r="BJ1115" s="61" t="s">
        <v>8458</v>
      </c>
      <c r="BL1115" s="61" t="s">
        <v>8460</v>
      </c>
      <c r="BM1115" s="61" t="s">
        <v>8460</v>
      </c>
      <c r="BN1115" s="70" t="n">
        <v>2500000</v>
      </c>
      <c r="BP1115" s="68" t="n">
        <v>2578750</v>
      </c>
      <c r="BQ1115" s="68" t="n">
        <v>2578750</v>
      </c>
      <c r="BR1115" s="69" t="n">
        <v>2500000</v>
      </c>
      <c r="BT1115" s="63" t="n">
        <v>2500</v>
      </c>
      <c r="BU1115" s="68" t="n">
        <v>2500000</v>
      </c>
    </row>
    <row r="1116" customFormat="false" ht="15" hidden="true" customHeight="false" outlineLevel="0" collapsed="false">
      <c r="A1116" s="61" t="s">
        <v>8475</v>
      </c>
      <c r="B1116" s="61" t="s">
        <v>8476</v>
      </c>
      <c r="C1116" s="62" t="n">
        <v>45291</v>
      </c>
      <c r="D1116" s="62" t="n">
        <v>45291</v>
      </c>
      <c r="E1116" s="61" t="s">
        <v>1259</v>
      </c>
      <c r="F1116" s="61" t="s">
        <v>883</v>
      </c>
      <c r="G1116" s="61" t="s">
        <v>8457</v>
      </c>
      <c r="H1116" s="61" t="s">
        <v>8457</v>
      </c>
      <c r="I1116" s="61" t="s">
        <v>8458</v>
      </c>
      <c r="J1116" s="61" t="s">
        <v>1195</v>
      </c>
      <c r="K1116" s="61" t="s">
        <v>1195</v>
      </c>
      <c r="L1116" s="61" t="s">
        <v>1195</v>
      </c>
      <c r="N1116" s="61" t="n">
        <v>33002</v>
      </c>
      <c r="O1116" s="61" t="s">
        <v>1262</v>
      </c>
      <c r="P1116" s="61" t="s">
        <v>8459</v>
      </c>
      <c r="Q1116" s="61" t="s">
        <v>8460</v>
      </c>
      <c r="R1116" s="61" t="s">
        <v>8460</v>
      </c>
      <c r="S1116" s="61" t="str">
        <f aca="false">IF(J1116="Listed Option",MID(R1116,3,9),MID(Q1116,3,9))</f>
        <v>30034W106</v>
      </c>
      <c r="T1116" s="61" t="e">
        <f aca="false">VLOOKUP(S1116,'Output v4'!C:C,1,FALSE())</f>
        <v>#N/A</v>
      </c>
      <c r="U1116" s="61" t="s">
        <v>8461</v>
      </c>
      <c r="V1116" s="61" t="s">
        <v>8462</v>
      </c>
      <c r="W1116" s="61" t="s">
        <v>8463</v>
      </c>
      <c r="Y1116" s="61" t="s">
        <v>8464</v>
      </c>
      <c r="Z1116" s="61" t="s">
        <v>4074</v>
      </c>
      <c r="AA1116" s="61" t="s">
        <v>4075</v>
      </c>
      <c r="AB1116" s="63" t="n">
        <v>-14200</v>
      </c>
      <c r="AC1116" s="63" t="n">
        <v>-14200</v>
      </c>
      <c r="AE1116" s="61" t="n">
        <v>0</v>
      </c>
      <c r="AF1116" s="64" t="n">
        <v>-14200</v>
      </c>
      <c r="AG1116" s="61" t="s">
        <v>1273</v>
      </c>
      <c r="AH1116" s="62" t="n">
        <v>45291</v>
      </c>
      <c r="AI1116" s="65" t="n">
        <v>52.2</v>
      </c>
      <c r="AJ1116" s="61" t="s">
        <v>3614</v>
      </c>
      <c r="AK1116" s="65" t="n">
        <v>52.2</v>
      </c>
      <c r="AL1116" s="65" t="n">
        <v>52.2</v>
      </c>
      <c r="AM1116" s="66" t="n">
        <v>-741240</v>
      </c>
      <c r="AN1116" s="66" t="n">
        <f aca="false">IF(J1116="Listed Option",AF1116*AL1116,AM1116)</f>
        <v>-741240</v>
      </c>
      <c r="AO1116" s="61" t="s">
        <v>1267</v>
      </c>
      <c r="AP1116" s="61" t="n">
        <v>1</v>
      </c>
      <c r="AQ1116" s="61" t="n">
        <v>1</v>
      </c>
      <c r="AV1116" s="61" t="s">
        <v>8464</v>
      </c>
      <c r="AW1116" s="61" t="s">
        <v>4070</v>
      </c>
      <c r="AY1116" s="61" t="s">
        <v>8458</v>
      </c>
      <c r="AZ1116" s="61" t="s">
        <v>8458</v>
      </c>
      <c r="BA1116" s="61" t="s">
        <v>8458</v>
      </c>
      <c r="BB1116" s="67" t="n">
        <v>0</v>
      </c>
      <c r="BE1116" s="61" t="n">
        <v>241450</v>
      </c>
      <c r="BF1116" s="61" t="s">
        <v>883</v>
      </c>
      <c r="BG1116" s="61" t="s">
        <v>4084</v>
      </c>
      <c r="BH1116" s="61" t="s">
        <v>4084</v>
      </c>
      <c r="BI1116" s="61" t="s">
        <v>8458</v>
      </c>
      <c r="BJ1116" s="61" t="s">
        <v>8458</v>
      </c>
      <c r="BK1116" s="61" t="s">
        <v>8458</v>
      </c>
      <c r="BL1116" s="61" t="s">
        <v>8460</v>
      </c>
      <c r="BM1116" s="61" t="s">
        <v>8460</v>
      </c>
      <c r="BN1116" s="70" t="n">
        <v>-741240</v>
      </c>
      <c r="BO1116" s="68" t="n">
        <v>-741240</v>
      </c>
      <c r="BP1116" s="68" t="n">
        <v>-741240</v>
      </c>
      <c r="BQ1116" s="68" t="n">
        <v>-741240</v>
      </c>
      <c r="BR1116" s="69" t="n">
        <v>-14200</v>
      </c>
      <c r="BU1116" s="68" t="n">
        <v>14200</v>
      </c>
    </row>
    <row r="1117" customFormat="false" ht="15" hidden="true" customHeight="false" outlineLevel="0" collapsed="false">
      <c r="A1117" s="61" t="s">
        <v>8477</v>
      </c>
      <c r="B1117" s="61" t="s">
        <v>8478</v>
      </c>
      <c r="C1117" s="62" t="n">
        <v>45291</v>
      </c>
      <c r="D1117" s="62" t="n">
        <v>45291</v>
      </c>
      <c r="E1117" s="61" t="s">
        <v>1259</v>
      </c>
      <c r="F1117" s="61" t="s">
        <v>883</v>
      </c>
      <c r="G1117" s="61" t="s">
        <v>8467</v>
      </c>
      <c r="H1117" s="61" t="s">
        <v>8457</v>
      </c>
      <c r="I1117" s="61" t="s">
        <v>8458</v>
      </c>
      <c r="J1117" s="61" t="s">
        <v>1199</v>
      </c>
      <c r="K1117" s="61" t="s">
        <v>4543</v>
      </c>
      <c r="L1117" s="61" t="s">
        <v>4543</v>
      </c>
      <c r="N1117" s="61" t="n">
        <v>189775588</v>
      </c>
      <c r="O1117" s="61" t="s">
        <v>1262</v>
      </c>
      <c r="P1117" s="61" t="s">
        <v>8468</v>
      </c>
      <c r="Q1117" s="61" t="s">
        <v>8469</v>
      </c>
      <c r="R1117" s="61" t="s">
        <v>8460</v>
      </c>
      <c r="S1117" s="61" t="str">
        <f aca="false">IF(J1117="Listed Option",MID(R1117,3,9),MID(Q1117,3,9))</f>
        <v>30034WAC0</v>
      </c>
      <c r="T1117" s="61" t="e">
        <f aca="false">VLOOKUP(S1117,'Output v4'!C:C,1,FALSE())</f>
        <v>#N/A</v>
      </c>
      <c r="U1117" s="61" t="s">
        <v>884</v>
      </c>
      <c r="V1117" s="61" t="s">
        <v>8470</v>
      </c>
      <c r="Z1117" s="61" t="s">
        <v>4074</v>
      </c>
      <c r="AA1117" s="61" t="s">
        <v>4075</v>
      </c>
      <c r="AB1117" s="63" t="n">
        <v>2500</v>
      </c>
      <c r="AC1117" s="63" t="n">
        <v>2500000</v>
      </c>
      <c r="AE1117" s="61" t="n">
        <v>1000</v>
      </c>
      <c r="AF1117" s="64" t="n">
        <v>2500000</v>
      </c>
      <c r="AG1117" s="61" t="s">
        <v>689</v>
      </c>
      <c r="AH1117" s="62" t="n">
        <v>45291</v>
      </c>
      <c r="AI1117" s="65" t="n">
        <v>1.0315</v>
      </c>
      <c r="AJ1117" s="61" t="s">
        <v>1266</v>
      </c>
      <c r="AK1117" s="65" t="n">
        <v>1.0315</v>
      </c>
      <c r="AL1117" s="65" t="n">
        <v>52.2</v>
      </c>
      <c r="AM1117" s="66" t="n">
        <v>2578750</v>
      </c>
      <c r="AN1117" s="66" t="n">
        <f aca="false">IF(J1117="Listed Option",AF1117*AL1117,AM1117)</f>
        <v>2578750</v>
      </c>
      <c r="AO1117" s="61" t="s">
        <v>1267</v>
      </c>
      <c r="AT1117" s="62" t="n">
        <v>45289</v>
      </c>
      <c r="AU1117" s="65" t="n">
        <v>1.02815278171429</v>
      </c>
      <c r="AV1117" s="61" t="s">
        <v>8464</v>
      </c>
      <c r="AW1117" s="61" t="s">
        <v>4070</v>
      </c>
      <c r="AY1117" s="61" t="s">
        <v>8458</v>
      </c>
      <c r="AZ1117" s="61" t="s">
        <v>8458</v>
      </c>
      <c r="BA1117" s="61" t="s">
        <v>8458</v>
      </c>
      <c r="BB1117" s="67" t="n">
        <v>24</v>
      </c>
      <c r="BE1117" s="61" t="n">
        <v>241450</v>
      </c>
      <c r="BF1117" s="61" t="s">
        <v>883</v>
      </c>
      <c r="BG1117" s="61" t="s">
        <v>4084</v>
      </c>
      <c r="BH1117" s="61" t="s">
        <v>4084</v>
      </c>
      <c r="BI1117" s="61" t="s">
        <v>8458</v>
      </c>
      <c r="BJ1117" s="61" t="s">
        <v>8458</v>
      </c>
      <c r="BL1117" s="61" t="s">
        <v>8460</v>
      </c>
      <c r="BM1117" s="61" t="s">
        <v>8460</v>
      </c>
      <c r="BN1117" s="70" t="n">
        <v>2500000</v>
      </c>
      <c r="BP1117" s="68" t="n">
        <v>2578750</v>
      </c>
      <c r="BQ1117" s="68" t="n">
        <v>2578750</v>
      </c>
      <c r="BR1117" s="69" t="n">
        <v>2500000</v>
      </c>
      <c r="BT1117" s="63" t="n">
        <v>2500</v>
      </c>
      <c r="BU1117" s="68" t="n">
        <v>2500000</v>
      </c>
    </row>
    <row r="1118" customFormat="false" ht="15" hidden="true" customHeight="false" outlineLevel="0" collapsed="false">
      <c r="A1118" s="61" t="s">
        <v>8479</v>
      </c>
      <c r="B1118" s="61" t="s">
        <v>8480</v>
      </c>
      <c r="C1118" s="62" t="n">
        <v>45291</v>
      </c>
      <c r="D1118" s="62" t="n">
        <v>45291</v>
      </c>
      <c r="E1118" s="61" t="s">
        <v>1259</v>
      </c>
      <c r="F1118" s="61" t="s">
        <v>885</v>
      </c>
      <c r="G1118" s="61" t="s">
        <v>8481</v>
      </c>
      <c r="H1118" s="61" t="s">
        <v>8481</v>
      </c>
      <c r="I1118" s="61" t="s">
        <v>8482</v>
      </c>
      <c r="J1118" s="61" t="s">
        <v>1195</v>
      </c>
      <c r="K1118" s="61" t="s">
        <v>1195</v>
      </c>
      <c r="L1118" s="61" t="s">
        <v>1195</v>
      </c>
      <c r="N1118" s="61" t="n">
        <v>46782277</v>
      </c>
      <c r="O1118" s="61" t="s">
        <v>1262</v>
      </c>
      <c r="P1118" s="61" t="s">
        <v>8483</v>
      </c>
      <c r="Q1118" s="61" t="s">
        <v>8484</v>
      </c>
      <c r="R1118" s="61" t="s">
        <v>8484</v>
      </c>
      <c r="S1118" s="61" t="str">
        <f aca="false">IF(J1118="Listed Option",MID(R1118,3,9),MID(Q1118,3,9))</f>
        <v>30050B101</v>
      </c>
      <c r="T1118" s="61" t="e">
        <f aca="false">VLOOKUP(S1118,'Output v4'!C:C,1,FALSE())</f>
        <v>#N/A</v>
      </c>
      <c r="U1118" s="61" t="s">
        <v>8485</v>
      </c>
      <c r="V1118" s="61" t="s">
        <v>8486</v>
      </c>
      <c r="W1118" s="61" t="s">
        <v>8482</v>
      </c>
      <c r="Y1118" s="61" t="s">
        <v>8487</v>
      </c>
      <c r="Z1118" s="61" t="s">
        <v>1304</v>
      </c>
      <c r="AA1118" s="61" t="s">
        <v>1305</v>
      </c>
      <c r="AB1118" s="63" t="n">
        <v>-32653</v>
      </c>
      <c r="AC1118" s="63" t="n">
        <v>-32653</v>
      </c>
      <c r="AE1118" s="61" t="n">
        <v>0</v>
      </c>
      <c r="AF1118" s="64" t="n">
        <v>-32653</v>
      </c>
      <c r="AG1118" s="61" t="s">
        <v>1273</v>
      </c>
      <c r="AH1118" s="62" t="n">
        <v>45291</v>
      </c>
      <c r="AI1118" s="65" t="n">
        <v>33.03</v>
      </c>
      <c r="AJ1118" s="61" t="s">
        <v>3614</v>
      </c>
      <c r="AK1118" s="65" t="n">
        <v>33.03</v>
      </c>
      <c r="AL1118" s="65" t="n">
        <v>33.03</v>
      </c>
      <c r="AM1118" s="66" t="n">
        <v>-1078528.59</v>
      </c>
      <c r="AN1118" s="66" t="n">
        <f aca="false">IF(J1118="Listed Option",AF1118*AL1118,AM1118)</f>
        <v>-1078528.59</v>
      </c>
      <c r="AO1118" s="61" t="s">
        <v>1267</v>
      </c>
      <c r="AP1118" s="61" t="n">
        <v>1</v>
      </c>
      <c r="AQ1118" s="61" t="n">
        <v>1</v>
      </c>
      <c r="AV1118" s="61" t="s">
        <v>8487</v>
      </c>
      <c r="AW1118" s="61" t="s">
        <v>4070</v>
      </c>
      <c r="AY1118" s="61" t="s">
        <v>8482</v>
      </c>
      <c r="AZ1118" s="61" t="s">
        <v>8482</v>
      </c>
      <c r="BA1118" s="61" t="s">
        <v>8482</v>
      </c>
      <c r="BB1118" s="67" t="n">
        <v>0</v>
      </c>
      <c r="BE1118" s="61" t="n">
        <v>238575</v>
      </c>
      <c r="BF1118" s="61" t="s">
        <v>885</v>
      </c>
      <c r="BG1118" s="61" t="s">
        <v>4084</v>
      </c>
      <c r="BH1118" s="61" t="s">
        <v>4084</v>
      </c>
      <c r="BI1118" s="61" t="s">
        <v>8482</v>
      </c>
      <c r="BJ1118" s="61" t="s">
        <v>8482</v>
      </c>
      <c r="BK1118" s="61" t="s">
        <v>8482</v>
      </c>
      <c r="BL1118" s="61" t="s">
        <v>8484</v>
      </c>
      <c r="BM1118" s="61" t="s">
        <v>8484</v>
      </c>
      <c r="BN1118" s="70" t="n">
        <v>-1078528.59</v>
      </c>
      <c r="BO1118" s="68" t="n">
        <v>-1078528.59</v>
      </c>
      <c r="BP1118" s="68" t="n">
        <v>-1078528.59</v>
      </c>
      <c r="BQ1118" s="68" t="n">
        <v>-1078528.59</v>
      </c>
      <c r="BR1118" s="69" t="n">
        <v>-32653</v>
      </c>
      <c r="BU1118" s="68" t="n">
        <v>32653</v>
      </c>
    </row>
    <row r="1119" customFormat="false" ht="15" hidden="true" customHeight="false" outlineLevel="0" collapsed="false">
      <c r="A1119" s="61" t="s">
        <v>8488</v>
      </c>
      <c r="B1119" s="61" t="s">
        <v>8489</v>
      </c>
      <c r="C1119" s="62" t="n">
        <v>45291</v>
      </c>
      <c r="D1119" s="62" t="n">
        <v>45291</v>
      </c>
      <c r="E1119" s="61" t="s">
        <v>1259</v>
      </c>
      <c r="F1119" s="61" t="s">
        <v>885</v>
      </c>
      <c r="G1119" s="61" t="s">
        <v>8481</v>
      </c>
      <c r="H1119" s="61" t="s">
        <v>8481</v>
      </c>
      <c r="I1119" s="61" t="s">
        <v>8482</v>
      </c>
      <c r="J1119" s="61" t="s">
        <v>1195</v>
      </c>
      <c r="K1119" s="61" t="s">
        <v>1195</v>
      </c>
      <c r="L1119" s="61" t="s">
        <v>1195</v>
      </c>
      <c r="N1119" s="61" t="n">
        <v>46782277</v>
      </c>
      <c r="O1119" s="61" t="s">
        <v>1262</v>
      </c>
      <c r="P1119" s="61" t="s">
        <v>8483</v>
      </c>
      <c r="Q1119" s="61" t="s">
        <v>8484</v>
      </c>
      <c r="R1119" s="61" t="s">
        <v>8484</v>
      </c>
      <c r="S1119" s="61" t="str">
        <f aca="false">IF(J1119="Listed Option",MID(R1119,3,9),MID(Q1119,3,9))</f>
        <v>30050B101</v>
      </c>
      <c r="T1119" s="61" t="e">
        <f aca="false">VLOOKUP(S1119,'Output v4'!C:C,1,FALSE())</f>
        <v>#N/A</v>
      </c>
      <c r="U1119" s="61" t="s">
        <v>8485</v>
      </c>
      <c r="V1119" s="61" t="s">
        <v>8486</v>
      </c>
      <c r="W1119" s="61" t="s">
        <v>8482</v>
      </c>
      <c r="Y1119" s="61" t="s">
        <v>8487</v>
      </c>
      <c r="Z1119" s="61" t="s">
        <v>4074</v>
      </c>
      <c r="AA1119" s="61" t="s">
        <v>4075</v>
      </c>
      <c r="AB1119" s="63" t="n">
        <v>-600700</v>
      </c>
      <c r="AC1119" s="63" t="n">
        <v>-600700</v>
      </c>
      <c r="AE1119" s="61" t="n">
        <v>0</v>
      </c>
      <c r="AF1119" s="64" t="n">
        <v>-600700</v>
      </c>
      <c r="AG1119" s="61" t="s">
        <v>1273</v>
      </c>
      <c r="AH1119" s="62" t="n">
        <v>45291</v>
      </c>
      <c r="AI1119" s="65" t="n">
        <v>33.03</v>
      </c>
      <c r="AJ1119" s="61" t="s">
        <v>3614</v>
      </c>
      <c r="AK1119" s="65" t="n">
        <v>33.03</v>
      </c>
      <c r="AL1119" s="65" t="n">
        <v>33.03</v>
      </c>
      <c r="AM1119" s="66" t="n">
        <v>-19841121</v>
      </c>
      <c r="AN1119" s="66" t="n">
        <f aca="false">IF(J1119="Listed Option",AF1119*AL1119,AM1119)</f>
        <v>-19841121</v>
      </c>
      <c r="AO1119" s="61" t="s">
        <v>1267</v>
      </c>
      <c r="AP1119" s="61" t="n">
        <v>1</v>
      </c>
      <c r="AQ1119" s="61" t="n">
        <v>1</v>
      </c>
      <c r="AV1119" s="61" t="s">
        <v>8487</v>
      </c>
      <c r="AW1119" s="61" t="s">
        <v>4070</v>
      </c>
      <c r="AY1119" s="61" t="s">
        <v>8482</v>
      </c>
      <c r="AZ1119" s="61" t="s">
        <v>8482</v>
      </c>
      <c r="BA1119" s="61" t="s">
        <v>8482</v>
      </c>
      <c r="BB1119" s="67" t="n">
        <v>0</v>
      </c>
      <c r="BE1119" s="61" t="n">
        <v>241450</v>
      </c>
      <c r="BF1119" s="61" t="s">
        <v>885</v>
      </c>
      <c r="BG1119" s="61" t="s">
        <v>4084</v>
      </c>
      <c r="BH1119" s="61" t="s">
        <v>4084</v>
      </c>
      <c r="BI1119" s="61" t="s">
        <v>8482</v>
      </c>
      <c r="BJ1119" s="61" t="s">
        <v>8482</v>
      </c>
      <c r="BK1119" s="61" t="s">
        <v>8482</v>
      </c>
      <c r="BL1119" s="61" t="s">
        <v>8484</v>
      </c>
      <c r="BM1119" s="61" t="s">
        <v>8484</v>
      </c>
      <c r="BN1119" s="70" t="n">
        <v>-19841121</v>
      </c>
      <c r="BO1119" s="68" t="n">
        <v>-19841121</v>
      </c>
      <c r="BP1119" s="68" t="n">
        <v>-19841121</v>
      </c>
      <c r="BQ1119" s="68" t="n">
        <v>-19841121</v>
      </c>
      <c r="BR1119" s="69" t="n">
        <v>-600700</v>
      </c>
      <c r="BU1119" s="68" t="n">
        <v>600700</v>
      </c>
    </row>
    <row r="1120" customFormat="false" ht="15" hidden="true" customHeight="false" outlineLevel="0" collapsed="false">
      <c r="A1120" s="61" t="s">
        <v>8490</v>
      </c>
      <c r="B1120" s="61" t="s">
        <v>8491</v>
      </c>
      <c r="C1120" s="62" t="n">
        <v>45291</v>
      </c>
      <c r="D1120" s="62" t="n">
        <v>45291</v>
      </c>
      <c r="E1120" s="61" t="s">
        <v>1259</v>
      </c>
      <c r="F1120" s="61" t="s">
        <v>885</v>
      </c>
      <c r="G1120" s="61" t="s">
        <v>8492</v>
      </c>
      <c r="H1120" s="61" t="s">
        <v>8481</v>
      </c>
      <c r="I1120" s="61" t="s">
        <v>8482</v>
      </c>
      <c r="J1120" s="61" t="s">
        <v>1199</v>
      </c>
      <c r="K1120" s="61" t="s">
        <v>4543</v>
      </c>
      <c r="L1120" s="61" t="s">
        <v>4543</v>
      </c>
      <c r="N1120" s="61" t="n">
        <v>189816711</v>
      </c>
      <c r="O1120" s="61" t="s">
        <v>1262</v>
      </c>
      <c r="P1120" s="61" t="s">
        <v>8493</v>
      </c>
      <c r="Q1120" s="61" t="s">
        <v>8494</v>
      </c>
      <c r="R1120" s="61" t="s">
        <v>8484</v>
      </c>
      <c r="S1120" s="61" t="str">
        <f aca="false">IF(J1120="Listed Option",MID(R1120,3,9),MID(Q1120,3,9))</f>
        <v>30050BAG6</v>
      </c>
      <c r="T1120" s="61" t="e">
        <f aca="false">VLOOKUP(S1120,'Output v4'!C:C,1,FALSE())</f>
        <v>#N/A</v>
      </c>
      <c r="U1120" s="61" t="s">
        <v>886</v>
      </c>
      <c r="V1120" s="61" t="s">
        <v>8495</v>
      </c>
      <c r="Z1120" s="61" t="s">
        <v>4074</v>
      </c>
      <c r="AA1120" s="61" t="s">
        <v>4075</v>
      </c>
      <c r="AB1120" s="63" t="n">
        <v>31750</v>
      </c>
      <c r="AC1120" s="63" t="n">
        <v>31750000</v>
      </c>
      <c r="AE1120" s="61" t="n">
        <v>1000</v>
      </c>
      <c r="AF1120" s="64" t="n">
        <v>31750000</v>
      </c>
      <c r="AG1120" s="61" t="s">
        <v>689</v>
      </c>
      <c r="AH1120" s="62" t="n">
        <v>45291</v>
      </c>
      <c r="AI1120" s="65" t="n">
        <v>1.171</v>
      </c>
      <c r="AJ1120" s="61" t="s">
        <v>1266</v>
      </c>
      <c r="AK1120" s="65" t="n">
        <v>1.171</v>
      </c>
      <c r="AL1120" s="65" t="n">
        <v>33.03</v>
      </c>
      <c r="AM1120" s="66" t="n">
        <v>37179250</v>
      </c>
      <c r="AN1120" s="66" t="n">
        <f aca="false">IF(J1120="Listed Option",AF1120*AL1120,AM1120)</f>
        <v>37179250</v>
      </c>
      <c r="AO1120" s="61" t="s">
        <v>1267</v>
      </c>
      <c r="AT1120" s="62" t="n">
        <v>45289</v>
      </c>
      <c r="AU1120" s="65" t="n">
        <v>1.178801390625</v>
      </c>
      <c r="AV1120" s="61" t="s">
        <v>8487</v>
      </c>
      <c r="AW1120" s="61" t="s">
        <v>4070</v>
      </c>
      <c r="AY1120" s="61" t="s">
        <v>8482</v>
      </c>
      <c r="AZ1120" s="61" t="s">
        <v>8482</v>
      </c>
      <c r="BA1120" s="61" t="s">
        <v>8482</v>
      </c>
      <c r="BB1120" s="67" t="n">
        <v>23</v>
      </c>
      <c r="BE1120" s="61" t="n">
        <v>241450</v>
      </c>
      <c r="BF1120" s="61" t="s">
        <v>885</v>
      </c>
      <c r="BG1120" s="61" t="s">
        <v>4084</v>
      </c>
      <c r="BH1120" s="61" t="s">
        <v>4084</v>
      </c>
      <c r="BI1120" s="61" t="s">
        <v>8482</v>
      </c>
      <c r="BJ1120" s="61" t="s">
        <v>8482</v>
      </c>
      <c r="BL1120" s="61" t="s">
        <v>8484</v>
      </c>
      <c r="BM1120" s="61" t="s">
        <v>8484</v>
      </c>
      <c r="BN1120" s="70" t="n">
        <v>31750000</v>
      </c>
      <c r="BP1120" s="68" t="n">
        <v>37179250</v>
      </c>
      <c r="BQ1120" s="68" t="n">
        <v>37179250</v>
      </c>
      <c r="BR1120" s="69" t="n">
        <v>31750000</v>
      </c>
      <c r="BT1120" s="63" t="n">
        <v>31750</v>
      </c>
      <c r="BU1120" s="68" t="n">
        <v>31750000</v>
      </c>
    </row>
    <row r="1121" customFormat="false" ht="15" hidden="true" customHeight="false" outlineLevel="0" collapsed="false">
      <c r="A1121" s="61" t="s">
        <v>8496</v>
      </c>
      <c r="B1121" s="61" t="s">
        <v>8497</v>
      </c>
      <c r="C1121" s="62" t="n">
        <v>45291</v>
      </c>
      <c r="D1121" s="62" t="n">
        <v>45291</v>
      </c>
      <c r="E1121" s="61" t="s">
        <v>1259</v>
      </c>
      <c r="F1121" s="61" t="s">
        <v>887</v>
      </c>
      <c r="G1121" s="61" t="s">
        <v>8498</v>
      </c>
      <c r="H1121" s="61" t="s">
        <v>8498</v>
      </c>
      <c r="I1121" s="61" t="s">
        <v>8499</v>
      </c>
      <c r="J1121" s="61" t="s">
        <v>1195</v>
      </c>
      <c r="K1121" s="61" t="s">
        <v>1195</v>
      </c>
      <c r="L1121" s="61" t="s">
        <v>1195</v>
      </c>
      <c r="N1121" s="61" t="n">
        <v>1228102</v>
      </c>
      <c r="O1121" s="61" t="s">
        <v>1262</v>
      </c>
      <c r="P1121" s="61" t="s">
        <v>8500</v>
      </c>
      <c r="Q1121" s="61" t="s">
        <v>8501</v>
      </c>
      <c r="R1121" s="61" t="s">
        <v>8501</v>
      </c>
      <c r="S1121" s="61" t="str">
        <f aca="false">IF(J1121="Listed Option",MID(R1121,3,9),MID(Q1121,3,9))</f>
        <v>30063P105</v>
      </c>
      <c r="T1121" s="61" t="e">
        <f aca="false">VLOOKUP(S1121,'Output v4'!C:C,1,FALSE())</f>
        <v>#N/A</v>
      </c>
      <c r="U1121" s="61" t="s">
        <v>8502</v>
      </c>
      <c r="V1121" s="61" t="s">
        <v>8503</v>
      </c>
      <c r="W1121" s="61" t="s">
        <v>8504</v>
      </c>
      <c r="Y1121" s="61" t="s">
        <v>8505</v>
      </c>
      <c r="Z1121" s="61" t="s">
        <v>1264</v>
      </c>
      <c r="AA1121" s="61" t="s">
        <v>4126</v>
      </c>
      <c r="AB1121" s="63" t="n">
        <v>-12800</v>
      </c>
      <c r="AC1121" s="63" t="n">
        <v>-12800</v>
      </c>
      <c r="AE1121" s="61" t="n">
        <v>0</v>
      </c>
      <c r="AF1121" s="64" t="n">
        <v>-12800</v>
      </c>
      <c r="AG1121" s="61" t="s">
        <v>1273</v>
      </c>
      <c r="AH1121" s="62" t="n">
        <v>45291</v>
      </c>
      <c r="AI1121" s="65" t="n">
        <v>73.98</v>
      </c>
      <c r="AJ1121" s="61" t="s">
        <v>3614</v>
      </c>
      <c r="AK1121" s="65" t="n">
        <v>73.98</v>
      </c>
      <c r="AL1121" s="65" t="n">
        <v>73.98</v>
      </c>
      <c r="AM1121" s="66" t="n">
        <v>-946944</v>
      </c>
      <c r="AN1121" s="66" t="n">
        <f aca="false">IF(J1121="Listed Option",AF1121*AL1121,AM1121)</f>
        <v>-946944</v>
      </c>
      <c r="AO1121" s="61" t="s">
        <v>1267</v>
      </c>
      <c r="AP1121" s="61" t="n">
        <v>1</v>
      </c>
      <c r="AQ1121" s="61" t="n">
        <v>1</v>
      </c>
      <c r="AV1121" s="61" t="s">
        <v>8505</v>
      </c>
      <c r="AW1121" s="61" t="s">
        <v>4070</v>
      </c>
      <c r="AY1121" s="61" t="s">
        <v>8499</v>
      </c>
      <c r="AZ1121" s="61" t="s">
        <v>8499</v>
      </c>
      <c r="BA1121" s="61" t="s">
        <v>8499</v>
      </c>
      <c r="BB1121" s="67" t="n">
        <v>0</v>
      </c>
      <c r="BE1121" s="61" t="n">
        <v>238566</v>
      </c>
      <c r="BF1121" s="61" t="s">
        <v>887</v>
      </c>
      <c r="BG1121" s="61" t="s">
        <v>4084</v>
      </c>
      <c r="BH1121" s="61" t="s">
        <v>4084</v>
      </c>
      <c r="BI1121" s="61" t="s">
        <v>8499</v>
      </c>
      <c r="BJ1121" s="61" t="s">
        <v>8499</v>
      </c>
      <c r="BK1121" s="61" t="s">
        <v>8499</v>
      </c>
      <c r="BL1121" s="61" t="s">
        <v>8501</v>
      </c>
      <c r="BM1121" s="61" t="s">
        <v>8501</v>
      </c>
      <c r="BN1121" s="70" t="n">
        <v>-946944</v>
      </c>
      <c r="BO1121" s="68" t="n">
        <v>-946944</v>
      </c>
      <c r="BP1121" s="68" t="n">
        <v>-946944</v>
      </c>
      <c r="BQ1121" s="68" t="n">
        <v>-946944</v>
      </c>
      <c r="BR1121" s="69" t="n">
        <v>-12800</v>
      </c>
      <c r="BU1121" s="68" t="n">
        <v>12800</v>
      </c>
    </row>
    <row r="1122" customFormat="false" ht="15" hidden="true" customHeight="false" outlineLevel="0" collapsed="false">
      <c r="A1122" s="61" t="s">
        <v>8506</v>
      </c>
      <c r="B1122" s="61" t="s">
        <v>8507</v>
      </c>
      <c r="C1122" s="62" t="n">
        <v>45291</v>
      </c>
      <c r="D1122" s="62" t="n">
        <v>45291</v>
      </c>
      <c r="E1122" s="61" t="s">
        <v>1259</v>
      </c>
      <c r="F1122" s="61" t="s">
        <v>887</v>
      </c>
      <c r="G1122" s="61" t="s">
        <v>8508</v>
      </c>
      <c r="H1122" s="61" t="s">
        <v>8498</v>
      </c>
      <c r="I1122" s="61" t="s">
        <v>8499</v>
      </c>
      <c r="J1122" s="61" t="s">
        <v>1199</v>
      </c>
      <c r="K1122" s="61" t="s">
        <v>4543</v>
      </c>
      <c r="L1122" s="61" t="s">
        <v>4543</v>
      </c>
      <c r="N1122" s="61" t="n">
        <v>104729204</v>
      </c>
      <c r="O1122" s="61" t="s">
        <v>1262</v>
      </c>
      <c r="P1122" s="61" t="s">
        <v>8509</v>
      </c>
      <c r="Q1122" s="61" t="s">
        <v>8510</v>
      </c>
      <c r="R1122" s="61" t="s">
        <v>8501</v>
      </c>
      <c r="S1122" s="61" t="str">
        <f aca="false">IF(J1122="Listed Option",MID(R1122,3,9),MID(Q1122,3,9))</f>
        <v>30063PAC9</v>
      </c>
      <c r="T1122" s="61" t="str">
        <f aca="false">VLOOKUP(S1122,'Output v4'!C:C,1,FALSE())</f>
        <v>30063PAC9</v>
      </c>
      <c r="U1122" s="61" t="s">
        <v>135</v>
      </c>
      <c r="V1122" s="61" t="s">
        <v>8511</v>
      </c>
      <c r="Z1122" s="61" t="s">
        <v>1264</v>
      </c>
      <c r="AA1122" s="61" t="s">
        <v>4126</v>
      </c>
      <c r="AB1122" s="63" t="n">
        <v>3000</v>
      </c>
      <c r="AC1122" s="63" t="n">
        <v>3000000</v>
      </c>
      <c r="AE1122" s="61" t="n">
        <v>1000</v>
      </c>
      <c r="AF1122" s="64" t="n">
        <v>3000000</v>
      </c>
      <c r="AG1122" s="61" t="s">
        <v>689</v>
      </c>
      <c r="AH1122" s="62" t="n">
        <v>45291</v>
      </c>
      <c r="AI1122" s="65" t="n">
        <v>0.94</v>
      </c>
      <c r="AJ1122" s="61" t="s">
        <v>1266</v>
      </c>
      <c r="AK1122" s="65" t="n">
        <v>0.94</v>
      </c>
      <c r="AL1122" s="65" t="n">
        <v>73.98</v>
      </c>
      <c r="AM1122" s="66" t="n">
        <v>2820000</v>
      </c>
      <c r="AN1122" s="66" t="n">
        <f aca="false">IF(J1122="Listed Option",AF1122*AL1122,AM1122)</f>
        <v>2820000</v>
      </c>
      <c r="AO1122" s="61" t="s">
        <v>1267</v>
      </c>
      <c r="AT1122" s="62" t="n">
        <v>45289</v>
      </c>
      <c r="AU1122" s="65" t="n">
        <v>0.946963322933333</v>
      </c>
      <c r="AV1122" s="61" t="s">
        <v>8505</v>
      </c>
      <c r="AW1122" s="61" t="s">
        <v>4070</v>
      </c>
      <c r="AY1122" s="61" t="s">
        <v>8499</v>
      </c>
      <c r="AZ1122" s="61" t="s">
        <v>8499</v>
      </c>
      <c r="BA1122" s="61" t="s">
        <v>8499</v>
      </c>
      <c r="BB1122" s="67" t="n">
        <v>120</v>
      </c>
      <c r="BE1122" s="61" t="n">
        <v>238566</v>
      </c>
      <c r="BF1122" s="61" t="s">
        <v>887</v>
      </c>
      <c r="BG1122" s="61" t="s">
        <v>4084</v>
      </c>
      <c r="BH1122" s="61" t="s">
        <v>4084</v>
      </c>
      <c r="BI1122" s="61" t="s">
        <v>8499</v>
      </c>
      <c r="BJ1122" s="61" t="s">
        <v>8499</v>
      </c>
      <c r="BL1122" s="61" t="s">
        <v>8501</v>
      </c>
      <c r="BM1122" s="61" t="s">
        <v>8501</v>
      </c>
      <c r="BN1122" s="70" t="n">
        <v>3000000</v>
      </c>
      <c r="BP1122" s="68" t="n">
        <v>2820000</v>
      </c>
      <c r="BQ1122" s="68" t="n">
        <v>2820000</v>
      </c>
      <c r="BR1122" s="69" t="n">
        <v>3000000</v>
      </c>
      <c r="BT1122" s="63" t="n">
        <v>3000</v>
      </c>
      <c r="BU1122" s="68" t="n">
        <v>3000000</v>
      </c>
    </row>
    <row r="1123" customFormat="false" ht="15" hidden="true" customHeight="false" outlineLevel="0" collapsed="false">
      <c r="A1123" s="61" t="s">
        <v>8512</v>
      </c>
      <c r="B1123" s="61" t="s">
        <v>8513</v>
      </c>
      <c r="C1123" s="62" t="n">
        <v>45291</v>
      </c>
      <c r="D1123" s="62" t="n">
        <v>45291</v>
      </c>
      <c r="E1123" s="61" t="s">
        <v>1259</v>
      </c>
      <c r="F1123" s="61" t="s">
        <v>887</v>
      </c>
      <c r="G1123" s="61" t="s">
        <v>8498</v>
      </c>
      <c r="H1123" s="61" t="s">
        <v>8498</v>
      </c>
      <c r="I1123" s="61" t="s">
        <v>8499</v>
      </c>
      <c r="J1123" s="61" t="s">
        <v>1195</v>
      </c>
      <c r="K1123" s="61" t="s">
        <v>1195</v>
      </c>
      <c r="L1123" s="61" t="s">
        <v>1195</v>
      </c>
      <c r="N1123" s="61" t="n">
        <v>1228102</v>
      </c>
      <c r="O1123" s="61" t="s">
        <v>1262</v>
      </c>
      <c r="P1123" s="61" t="s">
        <v>8500</v>
      </c>
      <c r="Q1123" s="61" t="s">
        <v>8501</v>
      </c>
      <c r="R1123" s="61" t="s">
        <v>8501</v>
      </c>
      <c r="S1123" s="61" t="str">
        <f aca="false">IF(J1123="Listed Option",MID(R1123,3,9),MID(Q1123,3,9))</f>
        <v>30063P105</v>
      </c>
      <c r="T1123" s="61" t="e">
        <f aca="false">VLOOKUP(S1123,'Output v4'!C:C,1,FALSE())</f>
        <v>#N/A</v>
      </c>
      <c r="U1123" s="61" t="s">
        <v>8502</v>
      </c>
      <c r="V1123" s="61" t="s">
        <v>8503</v>
      </c>
      <c r="W1123" s="61" t="s">
        <v>8504</v>
      </c>
      <c r="Y1123" s="61" t="s">
        <v>8505</v>
      </c>
      <c r="Z1123" s="61" t="s">
        <v>1304</v>
      </c>
      <c r="AA1123" s="61" t="s">
        <v>1305</v>
      </c>
      <c r="AB1123" s="63" t="n">
        <v>-176096</v>
      </c>
      <c r="AC1123" s="63" t="n">
        <v>-176096</v>
      </c>
      <c r="AE1123" s="61" t="n">
        <v>0</v>
      </c>
      <c r="AF1123" s="64" t="n">
        <v>-176096</v>
      </c>
      <c r="AG1123" s="61" t="s">
        <v>1273</v>
      </c>
      <c r="AH1123" s="62" t="n">
        <v>45291</v>
      </c>
      <c r="AI1123" s="65" t="n">
        <v>73.98</v>
      </c>
      <c r="AJ1123" s="61" t="s">
        <v>3614</v>
      </c>
      <c r="AK1123" s="65" t="n">
        <v>73.98</v>
      </c>
      <c r="AL1123" s="65" t="n">
        <v>73.98</v>
      </c>
      <c r="AM1123" s="66" t="n">
        <v>-13027582.08</v>
      </c>
      <c r="AN1123" s="66" t="n">
        <f aca="false">IF(J1123="Listed Option",AF1123*AL1123,AM1123)</f>
        <v>-13027582.08</v>
      </c>
      <c r="AO1123" s="61" t="s">
        <v>1267</v>
      </c>
      <c r="AP1123" s="61" t="n">
        <v>1</v>
      </c>
      <c r="AQ1123" s="61" t="n">
        <v>1</v>
      </c>
      <c r="AV1123" s="61" t="s">
        <v>8505</v>
      </c>
      <c r="AW1123" s="61" t="s">
        <v>4070</v>
      </c>
      <c r="AY1123" s="61" t="s">
        <v>8499</v>
      </c>
      <c r="AZ1123" s="61" t="s">
        <v>8499</v>
      </c>
      <c r="BA1123" s="61" t="s">
        <v>8499</v>
      </c>
      <c r="BB1123" s="67" t="n">
        <v>0</v>
      </c>
      <c r="BE1123" s="61" t="n">
        <v>238575</v>
      </c>
      <c r="BF1123" s="61" t="s">
        <v>887</v>
      </c>
      <c r="BG1123" s="61" t="s">
        <v>4084</v>
      </c>
      <c r="BH1123" s="61" t="s">
        <v>4084</v>
      </c>
      <c r="BI1123" s="61" t="s">
        <v>8499</v>
      </c>
      <c r="BJ1123" s="61" t="s">
        <v>8499</v>
      </c>
      <c r="BK1123" s="61" t="s">
        <v>8499</v>
      </c>
      <c r="BL1123" s="61" t="s">
        <v>8501</v>
      </c>
      <c r="BM1123" s="61" t="s">
        <v>8501</v>
      </c>
      <c r="BN1123" s="70" t="n">
        <v>-13027582.08</v>
      </c>
      <c r="BO1123" s="68" t="n">
        <v>-13027582.08</v>
      </c>
      <c r="BP1123" s="68" t="n">
        <v>-13027582.08</v>
      </c>
      <c r="BQ1123" s="68" t="n">
        <v>-13027582.08</v>
      </c>
      <c r="BR1123" s="69" t="n">
        <v>-176096</v>
      </c>
      <c r="BU1123" s="68" t="n">
        <v>176096</v>
      </c>
    </row>
    <row r="1124" customFormat="false" ht="15" hidden="true" customHeight="false" outlineLevel="0" collapsed="false">
      <c r="A1124" s="61" t="s">
        <v>8514</v>
      </c>
      <c r="B1124" s="61" t="s">
        <v>8515</v>
      </c>
      <c r="C1124" s="62" t="n">
        <v>45291</v>
      </c>
      <c r="D1124" s="62" t="n">
        <v>45291</v>
      </c>
      <c r="E1124" s="61" t="s">
        <v>1259</v>
      </c>
      <c r="F1124" s="61" t="s">
        <v>887</v>
      </c>
      <c r="G1124" s="61" t="s">
        <v>8508</v>
      </c>
      <c r="H1124" s="61" t="s">
        <v>8498</v>
      </c>
      <c r="I1124" s="61" t="s">
        <v>8499</v>
      </c>
      <c r="J1124" s="61" t="s">
        <v>1199</v>
      </c>
      <c r="K1124" s="61" t="s">
        <v>4543</v>
      </c>
      <c r="L1124" s="61" t="s">
        <v>4543</v>
      </c>
      <c r="N1124" s="61" t="n">
        <v>104729204</v>
      </c>
      <c r="O1124" s="61" t="s">
        <v>1262</v>
      </c>
      <c r="P1124" s="61" t="s">
        <v>8509</v>
      </c>
      <c r="Q1124" s="61" t="s">
        <v>8510</v>
      </c>
      <c r="R1124" s="61" t="s">
        <v>8501</v>
      </c>
      <c r="S1124" s="61" t="str">
        <f aca="false">IF(J1124="Listed Option",MID(R1124,3,9),MID(Q1124,3,9))</f>
        <v>30063PAC9</v>
      </c>
      <c r="T1124" s="61" t="str">
        <f aca="false">VLOOKUP(S1124,'Output v4'!C:C,1,FALSE())</f>
        <v>30063PAC9</v>
      </c>
      <c r="U1124" s="61" t="s">
        <v>135</v>
      </c>
      <c r="V1124" s="61" t="s">
        <v>8511</v>
      </c>
      <c r="Z1124" s="61" t="s">
        <v>1304</v>
      </c>
      <c r="AA1124" s="61" t="s">
        <v>1305</v>
      </c>
      <c r="AB1124" s="63" t="n">
        <v>6500</v>
      </c>
      <c r="AC1124" s="63" t="n">
        <v>6500000</v>
      </c>
      <c r="AE1124" s="61" t="n">
        <v>1000</v>
      </c>
      <c r="AF1124" s="64" t="n">
        <v>6500000</v>
      </c>
      <c r="AG1124" s="61" t="s">
        <v>689</v>
      </c>
      <c r="AH1124" s="62" t="n">
        <v>45291</v>
      </c>
      <c r="AI1124" s="65" t="n">
        <v>0.94</v>
      </c>
      <c r="AJ1124" s="61" t="s">
        <v>1266</v>
      </c>
      <c r="AK1124" s="65" t="n">
        <v>0.94</v>
      </c>
      <c r="AL1124" s="65" t="n">
        <v>73.98</v>
      </c>
      <c r="AM1124" s="66" t="n">
        <v>6110000</v>
      </c>
      <c r="AN1124" s="66" t="n">
        <f aca="false">IF(J1124="Listed Option",AF1124*AL1124,AM1124)</f>
        <v>6110000</v>
      </c>
      <c r="AO1124" s="61" t="s">
        <v>1267</v>
      </c>
      <c r="AT1124" s="62" t="n">
        <v>45289</v>
      </c>
      <c r="AU1124" s="65" t="n">
        <v>0.946963322933333</v>
      </c>
      <c r="AV1124" s="61" t="s">
        <v>8505</v>
      </c>
      <c r="AW1124" s="61" t="s">
        <v>4070</v>
      </c>
      <c r="AY1124" s="61" t="s">
        <v>8499</v>
      </c>
      <c r="AZ1124" s="61" t="s">
        <v>8499</v>
      </c>
      <c r="BA1124" s="61" t="s">
        <v>8499</v>
      </c>
      <c r="BB1124" s="67" t="n">
        <v>120</v>
      </c>
      <c r="BE1124" s="61" t="n">
        <v>238575</v>
      </c>
      <c r="BF1124" s="61" t="s">
        <v>887</v>
      </c>
      <c r="BG1124" s="61" t="s">
        <v>4084</v>
      </c>
      <c r="BH1124" s="61" t="s">
        <v>4084</v>
      </c>
      <c r="BI1124" s="61" t="s">
        <v>8499</v>
      </c>
      <c r="BJ1124" s="61" t="s">
        <v>8499</v>
      </c>
      <c r="BL1124" s="61" t="s">
        <v>8501</v>
      </c>
      <c r="BM1124" s="61" t="s">
        <v>8501</v>
      </c>
      <c r="BN1124" s="70" t="n">
        <v>6500000</v>
      </c>
      <c r="BP1124" s="68" t="n">
        <v>6110000</v>
      </c>
      <c r="BQ1124" s="68" t="n">
        <v>6110000</v>
      </c>
      <c r="BR1124" s="69" t="n">
        <v>6500000</v>
      </c>
      <c r="BT1124" s="63" t="n">
        <v>6500</v>
      </c>
      <c r="BU1124" s="68" t="n">
        <v>6500000</v>
      </c>
    </row>
    <row r="1125" customFormat="false" ht="15" hidden="true" customHeight="false" outlineLevel="0" collapsed="false">
      <c r="A1125" s="61" t="s">
        <v>8516</v>
      </c>
      <c r="B1125" s="61" t="s">
        <v>8517</v>
      </c>
      <c r="C1125" s="62" t="n">
        <v>45291</v>
      </c>
      <c r="D1125" s="62" t="n">
        <v>45291</v>
      </c>
      <c r="E1125" s="61" t="s">
        <v>1259</v>
      </c>
      <c r="F1125" s="61" t="s">
        <v>887</v>
      </c>
      <c r="G1125" s="61" t="s">
        <v>8518</v>
      </c>
      <c r="H1125" s="61" t="s">
        <v>8498</v>
      </c>
      <c r="I1125" s="61" t="s">
        <v>8499</v>
      </c>
      <c r="J1125" s="61" t="s">
        <v>1199</v>
      </c>
      <c r="K1125" s="61" t="s">
        <v>4543</v>
      </c>
      <c r="L1125" s="61" t="s">
        <v>4543</v>
      </c>
      <c r="N1125" s="61" t="n">
        <v>175010806</v>
      </c>
      <c r="O1125" s="61" t="s">
        <v>1262</v>
      </c>
      <c r="P1125" s="61" t="s">
        <v>8519</v>
      </c>
      <c r="Q1125" s="61" t="s">
        <v>8520</v>
      </c>
      <c r="R1125" s="61" t="s">
        <v>8501</v>
      </c>
      <c r="S1125" s="61" t="str">
        <f aca="false">IF(J1125="Listed Option",MID(R1125,3,9),MID(Q1125,3,9))</f>
        <v>30063PAD7</v>
      </c>
      <c r="T1125" s="61" t="e">
        <f aca="false">VLOOKUP(S1125,'Output v4'!C:C,1,FALSE())</f>
        <v>#N/A</v>
      </c>
      <c r="U1125" s="61" t="s">
        <v>888</v>
      </c>
      <c r="V1125" s="61" t="s">
        <v>8521</v>
      </c>
      <c r="Z1125" s="61" t="s">
        <v>1304</v>
      </c>
      <c r="AA1125" s="61" t="s">
        <v>1305</v>
      </c>
      <c r="AB1125" s="63" t="n">
        <v>15500</v>
      </c>
      <c r="AC1125" s="63" t="n">
        <v>15500000</v>
      </c>
      <c r="AE1125" s="61" t="n">
        <v>1000</v>
      </c>
      <c r="AF1125" s="64" t="n">
        <v>15500000</v>
      </c>
      <c r="AG1125" s="61" t="s">
        <v>689</v>
      </c>
      <c r="AH1125" s="62" t="n">
        <v>45291</v>
      </c>
      <c r="AI1125" s="65" t="n">
        <v>1.2045</v>
      </c>
      <c r="AJ1125" s="61" t="s">
        <v>1266</v>
      </c>
      <c r="AK1125" s="65" t="n">
        <v>1.2045</v>
      </c>
      <c r="AL1125" s="65" t="n">
        <v>73.98</v>
      </c>
      <c r="AM1125" s="66" t="n">
        <v>18669750</v>
      </c>
      <c r="AN1125" s="66" t="n">
        <f aca="false">IF(J1125="Listed Option",AF1125*AL1125,AM1125)</f>
        <v>18669750</v>
      </c>
      <c r="AO1125" s="61" t="s">
        <v>1267</v>
      </c>
      <c r="AT1125" s="62" t="n">
        <v>45289</v>
      </c>
      <c r="AU1125" s="65" t="n">
        <v>1.21941152032</v>
      </c>
      <c r="AV1125" s="61" t="s">
        <v>8505</v>
      </c>
      <c r="AW1125" s="61" t="s">
        <v>4070</v>
      </c>
      <c r="AY1125" s="61" t="s">
        <v>8499</v>
      </c>
      <c r="AZ1125" s="61" t="s">
        <v>8499</v>
      </c>
      <c r="BA1125" s="61" t="s">
        <v>8499</v>
      </c>
      <c r="BB1125" s="67" t="n">
        <v>120</v>
      </c>
      <c r="BE1125" s="61" t="n">
        <v>238575</v>
      </c>
      <c r="BF1125" s="61" t="s">
        <v>887</v>
      </c>
      <c r="BG1125" s="61" t="s">
        <v>4084</v>
      </c>
      <c r="BH1125" s="61" t="s">
        <v>4084</v>
      </c>
      <c r="BI1125" s="61" t="s">
        <v>8499</v>
      </c>
      <c r="BJ1125" s="61" t="s">
        <v>8499</v>
      </c>
      <c r="BL1125" s="61" t="s">
        <v>8501</v>
      </c>
      <c r="BM1125" s="61" t="s">
        <v>8501</v>
      </c>
      <c r="BN1125" s="70" t="n">
        <v>15500000</v>
      </c>
      <c r="BP1125" s="68" t="n">
        <v>18669750</v>
      </c>
      <c r="BQ1125" s="68" t="n">
        <v>18669750</v>
      </c>
      <c r="BR1125" s="69" t="n">
        <v>15500000</v>
      </c>
      <c r="BT1125" s="63" t="n">
        <v>15500</v>
      </c>
      <c r="BU1125" s="68" t="n">
        <v>15500000</v>
      </c>
    </row>
    <row r="1126" customFormat="false" ht="15" hidden="true" customHeight="false" outlineLevel="0" collapsed="false">
      <c r="A1126" s="61" t="s">
        <v>8522</v>
      </c>
      <c r="B1126" s="61" t="s">
        <v>8523</v>
      </c>
      <c r="C1126" s="62" t="n">
        <v>45291</v>
      </c>
      <c r="D1126" s="62" t="n">
        <v>45291</v>
      </c>
      <c r="E1126" s="61" t="s">
        <v>1259</v>
      </c>
      <c r="F1126" s="61" t="s">
        <v>887</v>
      </c>
      <c r="G1126" s="61" t="s">
        <v>8498</v>
      </c>
      <c r="H1126" s="61" t="s">
        <v>8498</v>
      </c>
      <c r="I1126" s="61" t="s">
        <v>8499</v>
      </c>
      <c r="J1126" s="61" t="s">
        <v>1195</v>
      </c>
      <c r="K1126" s="61" t="s">
        <v>1195</v>
      </c>
      <c r="L1126" s="61" t="s">
        <v>1195</v>
      </c>
      <c r="N1126" s="61" t="n">
        <v>1228102</v>
      </c>
      <c r="O1126" s="61" t="s">
        <v>1262</v>
      </c>
      <c r="P1126" s="61" t="s">
        <v>8500</v>
      </c>
      <c r="Q1126" s="61" t="s">
        <v>8501</v>
      </c>
      <c r="R1126" s="61" t="s">
        <v>8501</v>
      </c>
      <c r="S1126" s="61" t="str">
        <f aca="false">IF(J1126="Listed Option",MID(R1126,3,9),MID(Q1126,3,9))</f>
        <v>30063P105</v>
      </c>
      <c r="T1126" s="61" t="e">
        <f aca="false">VLOOKUP(S1126,'Output v4'!C:C,1,FALSE())</f>
        <v>#N/A</v>
      </c>
      <c r="U1126" s="61" t="s">
        <v>8502</v>
      </c>
      <c r="V1126" s="61" t="s">
        <v>8503</v>
      </c>
      <c r="W1126" s="61" t="s">
        <v>8504</v>
      </c>
      <c r="Y1126" s="61" t="s">
        <v>8505</v>
      </c>
      <c r="Z1126" s="61" t="s">
        <v>4029</v>
      </c>
      <c r="AA1126" s="61" t="s">
        <v>4117</v>
      </c>
      <c r="AB1126" s="63" t="n">
        <v>-92148</v>
      </c>
      <c r="AC1126" s="63" t="n">
        <v>-92148</v>
      </c>
      <c r="AE1126" s="61" t="n">
        <v>0</v>
      </c>
      <c r="AF1126" s="64" t="n">
        <v>-92148</v>
      </c>
      <c r="AG1126" s="61" t="s">
        <v>1273</v>
      </c>
      <c r="AH1126" s="62" t="n">
        <v>45291</v>
      </c>
      <c r="AI1126" s="65" t="n">
        <v>73.98</v>
      </c>
      <c r="AJ1126" s="61" t="s">
        <v>3614</v>
      </c>
      <c r="AK1126" s="65" t="n">
        <v>73.98</v>
      </c>
      <c r="AL1126" s="65" t="n">
        <v>73.98</v>
      </c>
      <c r="AM1126" s="66" t="n">
        <v>-6817109.04</v>
      </c>
      <c r="AN1126" s="66" t="n">
        <f aca="false">IF(J1126="Listed Option",AF1126*AL1126,AM1126)</f>
        <v>-6817109.04</v>
      </c>
      <c r="AO1126" s="61" t="s">
        <v>1267</v>
      </c>
      <c r="AP1126" s="61" t="n">
        <v>1</v>
      </c>
      <c r="AQ1126" s="61" t="n">
        <v>1</v>
      </c>
      <c r="AV1126" s="61" t="s">
        <v>8505</v>
      </c>
      <c r="AW1126" s="61" t="s">
        <v>4070</v>
      </c>
      <c r="AY1126" s="61" t="s">
        <v>8499</v>
      </c>
      <c r="AZ1126" s="61" t="s">
        <v>8499</v>
      </c>
      <c r="BA1126" s="61" t="s">
        <v>8499</v>
      </c>
      <c r="BB1126" s="67" t="n">
        <v>0</v>
      </c>
      <c r="BE1126" s="61" t="n">
        <v>238587</v>
      </c>
      <c r="BF1126" s="61" t="s">
        <v>887</v>
      </c>
      <c r="BG1126" s="61" t="s">
        <v>4084</v>
      </c>
      <c r="BH1126" s="61" t="s">
        <v>4084</v>
      </c>
      <c r="BI1126" s="61" t="s">
        <v>8499</v>
      </c>
      <c r="BJ1126" s="61" t="s">
        <v>8499</v>
      </c>
      <c r="BK1126" s="61" t="s">
        <v>8499</v>
      </c>
      <c r="BL1126" s="61" t="s">
        <v>8501</v>
      </c>
      <c r="BM1126" s="61" t="s">
        <v>8501</v>
      </c>
      <c r="BN1126" s="70" t="n">
        <v>-6817109.04</v>
      </c>
      <c r="BO1126" s="68" t="n">
        <v>-6817109.04</v>
      </c>
      <c r="BP1126" s="68" t="n">
        <v>-6817109.04</v>
      </c>
      <c r="BQ1126" s="68" t="n">
        <v>-6817109.04</v>
      </c>
      <c r="BR1126" s="69" t="n">
        <v>-92148</v>
      </c>
      <c r="BU1126" s="68" t="n">
        <v>92148</v>
      </c>
    </row>
    <row r="1127" customFormat="false" ht="15" hidden="true" customHeight="false" outlineLevel="0" collapsed="false">
      <c r="A1127" s="61" t="s">
        <v>8524</v>
      </c>
      <c r="B1127" s="61" t="s">
        <v>8525</v>
      </c>
      <c r="C1127" s="62" t="n">
        <v>45291</v>
      </c>
      <c r="D1127" s="62" t="n">
        <v>45291</v>
      </c>
      <c r="E1127" s="61" t="s">
        <v>1259</v>
      </c>
      <c r="F1127" s="61" t="s">
        <v>887</v>
      </c>
      <c r="G1127" s="61" t="s">
        <v>8508</v>
      </c>
      <c r="H1127" s="61" t="s">
        <v>8498</v>
      </c>
      <c r="I1127" s="61" t="s">
        <v>8499</v>
      </c>
      <c r="J1127" s="61" t="s">
        <v>1199</v>
      </c>
      <c r="K1127" s="61" t="s">
        <v>4543</v>
      </c>
      <c r="L1127" s="61" t="s">
        <v>4543</v>
      </c>
      <c r="N1127" s="61" t="n">
        <v>104729204</v>
      </c>
      <c r="O1127" s="61" t="s">
        <v>1262</v>
      </c>
      <c r="P1127" s="61" t="s">
        <v>8509</v>
      </c>
      <c r="Q1127" s="61" t="s">
        <v>8510</v>
      </c>
      <c r="R1127" s="61" t="s">
        <v>8501</v>
      </c>
      <c r="S1127" s="61" t="str">
        <f aca="false">IF(J1127="Listed Option",MID(R1127,3,9),MID(Q1127,3,9))</f>
        <v>30063PAC9</v>
      </c>
      <c r="T1127" s="61" t="str">
        <f aca="false">VLOOKUP(S1127,'Output v4'!C:C,1,FALSE())</f>
        <v>30063PAC9</v>
      </c>
      <c r="U1127" s="61" t="s">
        <v>135</v>
      </c>
      <c r="V1127" s="61" t="s">
        <v>8511</v>
      </c>
      <c r="Z1127" s="61" t="s">
        <v>4029</v>
      </c>
      <c r="AA1127" s="61" t="s">
        <v>4117</v>
      </c>
      <c r="AB1127" s="63" t="n">
        <v>6500</v>
      </c>
      <c r="AC1127" s="63" t="n">
        <v>6500000</v>
      </c>
      <c r="AE1127" s="61" t="n">
        <v>1000</v>
      </c>
      <c r="AF1127" s="64" t="n">
        <v>6500000</v>
      </c>
      <c r="AG1127" s="61" t="s">
        <v>689</v>
      </c>
      <c r="AH1127" s="62" t="n">
        <v>45291</v>
      </c>
      <c r="AI1127" s="65" t="n">
        <v>0.94</v>
      </c>
      <c r="AJ1127" s="61" t="s">
        <v>1266</v>
      </c>
      <c r="AK1127" s="65" t="n">
        <v>0.94</v>
      </c>
      <c r="AL1127" s="65" t="n">
        <v>73.98</v>
      </c>
      <c r="AM1127" s="66" t="n">
        <v>6110000</v>
      </c>
      <c r="AN1127" s="66" t="n">
        <f aca="false">IF(J1127="Listed Option",AF1127*AL1127,AM1127)</f>
        <v>6110000</v>
      </c>
      <c r="AO1127" s="61" t="s">
        <v>1267</v>
      </c>
      <c r="AT1127" s="62" t="n">
        <v>45289</v>
      </c>
      <c r="AU1127" s="65" t="n">
        <v>0.946963322933333</v>
      </c>
      <c r="AV1127" s="61" t="s">
        <v>8505</v>
      </c>
      <c r="AW1127" s="61" t="s">
        <v>4070</v>
      </c>
      <c r="AY1127" s="61" t="s">
        <v>8499</v>
      </c>
      <c r="AZ1127" s="61" t="s">
        <v>8499</v>
      </c>
      <c r="BA1127" s="61" t="s">
        <v>8499</v>
      </c>
      <c r="BB1127" s="67" t="n">
        <v>120</v>
      </c>
      <c r="BE1127" s="61" t="n">
        <v>238587</v>
      </c>
      <c r="BF1127" s="61" t="s">
        <v>887</v>
      </c>
      <c r="BG1127" s="61" t="s">
        <v>4084</v>
      </c>
      <c r="BH1127" s="61" t="s">
        <v>4084</v>
      </c>
      <c r="BI1127" s="61" t="s">
        <v>8499</v>
      </c>
      <c r="BJ1127" s="61" t="s">
        <v>8499</v>
      </c>
      <c r="BL1127" s="61" t="s">
        <v>8501</v>
      </c>
      <c r="BM1127" s="61" t="s">
        <v>8501</v>
      </c>
      <c r="BN1127" s="70" t="n">
        <v>6500000</v>
      </c>
      <c r="BP1127" s="68" t="n">
        <v>6110000</v>
      </c>
      <c r="BQ1127" s="68" t="n">
        <v>6110000</v>
      </c>
      <c r="BR1127" s="69" t="n">
        <v>6500000</v>
      </c>
      <c r="BT1127" s="63" t="n">
        <v>6500</v>
      </c>
      <c r="BU1127" s="68" t="n">
        <v>6500000</v>
      </c>
    </row>
    <row r="1128" customFormat="false" ht="15" hidden="true" customHeight="false" outlineLevel="0" collapsed="false">
      <c r="A1128" s="61" t="s">
        <v>8526</v>
      </c>
      <c r="B1128" s="61" t="s">
        <v>8527</v>
      </c>
      <c r="C1128" s="62" t="n">
        <v>45291</v>
      </c>
      <c r="D1128" s="62" t="n">
        <v>45291</v>
      </c>
      <c r="E1128" s="61" t="s">
        <v>1259</v>
      </c>
      <c r="F1128" s="61" t="s">
        <v>887</v>
      </c>
      <c r="G1128" s="61" t="s">
        <v>8518</v>
      </c>
      <c r="H1128" s="61" t="s">
        <v>8498</v>
      </c>
      <c r="I1128" s="61" t="s">
        <v>8499</v>
      </c>
      <c r="J1128" s="61" t="s">
        <v>1199</v>
      </c>
      <c r="K1128" s="61" t="s">
        <v>4543</v>
      </c>
      <c r="L1128" s="61" t="s">
        <v>4543</v>
      </c>
      <c r="N1128" s="61" t="n">
        <v>175010806</v>
      </c>
      <c r="O1128" s="61" t="s">
        <v>1262</v>
      </c>
      <c r="P1128" s="61" t="s">
        <v>8519</v>
      </c>
      <c r="Q1128" s="61" t="s">
        <v>8520</v>
      </c>
      <c r="R1128" s="61" t="s">
        <v>8501</v>
      </c>
      <c r="S1128" s="61" t="str">
        <f aca="false">IF(J1128="Listed Option",MID(R1128,3,9),MID(Q1128,3,9))</f>
        <v>30063PAD7</v>
      </c>
      <c r="T1128" s="61" t="e">
        <f aca="false">VLOOKUP(S1128,'Output v4'!C:C,1,FALSE())</f>
        <v>#N/A</v>
      </c>
      <c r="U1128" s="61" t="s">
        <v>888</v>
      </c>
      <c r="V1128" s="61" t="s">
        <v>8521</v>
      </c>
      <c r="Z1128" s="61" t="s">
        <v>4029</v>
      </c>
      <c r="AA1128" s="61" t="s">
        <v>4117</v>
      </c>
      <c r="AB1128" s="63" t="n">
        <v>6500</v>
      </c>
      <c r="AC1128" s="63" t="n">
        <v>6500000</v>
      </c>
      <c r="AE1128" s="61" t="n">
        <v>1000</v>
      </c>
      <c r="AF1128" s="64" t="n">
        <v>6500000</v>
      </c>
      <c r="AG1128" s="61" t="s">
        <v>689</v>
      </c>
      <c r="AH1128" s="62" t="n">
        <v>45291</v>
      </c>
      <c r="AI1128" s="65" t="n">
        <v>1.2045</v>
      </c>
      <c r="AJ1128" s="61" t="s">
        <v>1266</v>
      </c>
      <c r="AK1128" s="65" t="n">
        <v>1.2045</v>
      </c>
      <c r="AL1128" s="65" t="n">
        <v>73.98</v>
      </c>
      <c r="AM1128" s="66" t="n">
        <v>7829250</v>
      </c>
      <c r="AN1128" s="66" t="n">
        <f aca="false">IF(J1128="Listed Option",AF1128*AL1128,AM1128)</f>
        <v>7829250</v>
      </c>
      <c r="AO1128" s="61" t="s">
        <v>1267</v>
      </c>
      <c r="AT1128" s="62" t="n">
        <v>45289</v>
      </c>
      <c r="AU1128" s="65" t="n">
        <v>1.21941152032</v>
      </c>
      <c r="AV1128" s="61" t="s">
        <v>8505</v>
      </c>
      <c r="AW1128" s="61" t="s">
        <v>4070</v>
      </c>
      <c r="AY1128" s="61" t="s">
        <v>8499</v>
      </c>
      <c r="AZ1128" s="61" t="s">
        <v>8499</v>
      </c>
      <c r="BA1128" s="61" t="s">
        <v>8499</v>
      </c>
      <c r="BB1128" s="67" t="n">
        <v>120</v>
      </c>
      <c r="BE1128" s="61" t="n">
        <v>238587</v>
      </c>
      <c r="BF1128" s="61" t="s">
        <v>887</v>
      </c>
      <c r="BG1128" s="61" t="s">
        <v>4084</v>
      </c>
      <c r="BH1128" s="61" t="s">
        <v>4084</v>
      </c>
      <c r="BI1128" s="61" t="s">
        <v>8499</v>
      </c>
      <c r="BJ1128" s="61" t="s">
        <v>8499</v>
      </c>
      <c r="BL1128" s="61" t="s">
        <v>8501</v>
      </c>
      <c r="BM1128" s="61" t="s">
        <v>8501</v>
      </c>
      <c r="BN1128" s="70" t="n">
        <v>6500000</v>
      </c>
      <c r="BP1128" s="68" t="n">
        <v>7829250</v>
      </c>
      <c r="BQ1128" s="68" t="n">
        <v>7829250</v>
      </c>
      <c r="BR1128" s="69" t="n">
        <v>6500000</v>
      </c>
      <c r="BT1128" s="63" t="n">
        <v>6500</v>
      </c>
      <c r="BU1128" s="68" t="n">
        <v>6500000</v>
      </c>
    </row>
    <row r="1129" customFormat="false" ht="15" hidden="true" customHeight="false" outlineLevel="0" collapsed="false">
      <c r="A1129" s="61" t="s">
        <v>8528</v>
      </c>
      <c r="B1129" s="61" t="s">
        <v>8529</v>
      </c>
      <c r="C1129" s="62" t="n">
        <v>45291</v>
      </c>
      <c r="D1129" s="62" t="n">
        <v>45291</v>
      </c>
      <c r="E1129" s="61" t="s">
        <v>1259</v>
      </c>
      <c r="F1129" s="61" t="s">
        <v>887</v>
      </c>
      <c r="G1129" s="61" t="s">
        <v>8498</v>
      </c>
      <c r="H1129" s="61" t="s">
        <v>8498</v>
      </c>
      <c r="I1129" s="61" t="s">
        <v>8499</v>
      </c>
      <c r="J1129" s="61" t="s">
        <v>1195</v>
      </c>
      <c r="K1129" s="61" t="s">
        <v>1195</v>
      </c>
      <c r="L1129" s="61" t="s">
        <v>1195</v>
      </c>
      <c r="N1129" s="61" t="n">
        <v>1228102</v>
      </c>
      <c r="O1129" s="61" t="s">
        <v>1262</v>
      </c>
      <c r="P1129" s="61" t="s">
        <v>8500</v>
      </c>
      <c r="Q1129" s="61" t="s">
        <v>8501</v>
      </c>
      <c r="R1129" s="61" t="s">
        <v>8501</v>
      </c>
      <c r="S1129" s="61" t="str">
        <f aca="false">IF(J1129="Listed Option",MID(R1129,3,9),MID(Q1129,3,9))</f>
        <v>30063P105</v>
      </c>
      <c r="T1129" s="61" t="e">
        <f aca="false">VLOOKUP(S1129,'Output v4'!C:C,1,FALSE())</f>
        <v>#N/A</v>
      </c>
      <c r="U1129" s="61" t="s">
        <v>8502</v>
      </c>
      <c r="V1129" s="61" t="s">
        <v>8503</v>
      </c>
      <c r="W1129" s="61" t="s">
        <v>8504</v>
      </c>
      <c r="Y1129" s="61" t="s">
        <v>8505</v>
      </c>
      <c r="Z1129" s="61" t="s">
        <v>4074</v>
      </c>
      <c r="AA1129" s="61" t="s">
        <v>4075</v>
      </c>
      <c r="AB1129" s="63" t="n">
        <v>-41680</v>
      </c>
      <c r="AC1129" s="63" t="n">
        <v>-41680</v>
      </c>
      <c r="AE1129" s="61" t="n">
        <v>0</v>
      </c>
      <c r="AF1129" s="64" t="n">
        <v>-41680</v>
      </c>
      <c r="AG1129" s="61" t="s">
        <v>1273</v>
      </c>
      <c r="AH1129" s="62" t="n">
        <v>45291</v>
      </c>
      <c r="AI1129" s="65" t="n">
        <v>73.98</v>
      </c>
      <c r="AJ1129" s="61" t="s">
        <v>3614</v>
      </c>
      <c r="AK1129" s="65" t="n">
        <v>73.98</v>
      </c>
      <c r="AL1129" s="65" t="n">
        <v>73.98</v>
      </c>
      <c r="AM1129" s="66" t="n">
        <v>-3083486.4</v>
      </c>
      <c r="AN1129" s="66" t="n">
        <f aca="false">IF(J1129="Listed Option",AF1129*AL1129,AM1129)</f>
        <v>-3083486.4</v>
      </c>
      <c r="AO1129" s="61" t="s">
        <v>1267</v>
      </c>
      <c r="AP1129" s="61" t="n">
        <v>1</v>
      </c>
      <c r="AQ1129" s="61" t="n">
        <v>1</v>
      </c>
      <c r="AV1129" s="61" t="s">
        <v>8505</v>
      </c>
      <c r="AW1129" s="61" t="s">
        <v>4070</v>
      </c>
      <c r="AY1129" s="61" t="s">
        <v>8499</v>
      </c>
      <c r="AZ1129" s="61" t="s">
        <v>8499</v>
      </c>
      <c r="BA1129" s="61" t="s">
        <v>8499</v>
      </c>
      <c r="BB1129" s="67" t="n">
        <v>0</v>
      </c>
      <c r="BE1129" s="61" t="n">
        <v>241450</v>
      </c>
      <c r="BF1129" s="61" t="s">
        <v>887</v>
      </c>
      <c r="BG1129" s="61" t="s">
        <v>4084</v>
      </c>
      <c r="BH1129" s="61" t="s">
        <v>4084</v>
      </c>
      <c r="BI1129" s="61" t="s">
        <v>8499</v>
      </c>
      <c r="BJ1129" s="61" t="s">
        <v>8499</v>
      </c>
      <c r="BK1129" s="61" t="s">
        <v>8499</v>
      </c>
      <c r="BL1129" s="61" t="s">
        <v>8501</v>
      </c>
      <c r="BM1129" s="61" t="s">
        <v>8501</v>
      </c>
      <c r="BN1129" s="70" t="n">
        <v>-3083486.4</v>
      </c>
      <c r="BO1129" s="68" t="n">
        <v>-3083486.4</v>
      </c>
      <c r="BP1129" s="68" t="n">
        <v>-3083486.4</v>
      </c>
      <c r="BQ1129" s="68" t="n">
        <v>-3083486.4</v>
      </c>
      <c r="BR1129" s="69" t="n">
        <v>-41680</v>
      </c>
      <c r="BU1129" s="68" t="n">
        <v>41680</v>
      </c>
    </row>
    <row r="1130" customFormat="false" ht="15" hidden="true" customHeight="false" outlineLevel="0" collapsed="false">
      <c r="A1130" s="61" t="s">
        <v>8530</v>
      </c>
      <c r="B1130" s="61" t="s">
        <v>8531</v>
      </c>
      <c r="C1130" s="62" t="n">
        <v>45291</v>
      </c>
      <c r="D1130" s="62" t="n">
        <v>45291</v>
      </c>
      <c r="E1130" s="61" t="s">
        <v>1259</v>
      </c>
      <c r="F1130" s="61" t="s">
        <v>887</v>
      </c>
      <c r="G1130" s="61" t="s">
        <v>8508</v>
      </c>
      <c r="H1130" s="61" t="s">
        <v>8498</v>
      </c>
      <c r="I1130" s="61" t="s">
        <v>8499</v>
      </c>
      <c r="J1130" s="61" t="s">
        <v>1199</v>
      </c>
      <c r="K1130" s="61" t="s">
        <v>4543</v>
      </c>
      <c r="L1130" s="61" t="s">
        <v>4543</v>
      </c>
      <c r="N1130" s="61" t="n">
        <v>104729204</v>
      </c>
      <c r="O1130" s="61" t="s">
        <v>1262</v>
      </c>
      <c r="P1130" s="61" t="s">
        <v>8509</v>
      </c>
      <c r="Q1130" s="61" t="s">
        <v>8510</v>
      </c>
      <c r="R1130" s="61" t="s">
        <v>8501</v>
      </c>
      <c r="S1130" s="61" t="str">
        <f aca="false">IF(J1130="Listed Option",MID(R1130,3,9),MID(Q1130,3,9))</f>
        <v>30063PAC9</v>
      </c>
      <c r="T1130" s="61" t="str">
        <f aca="false">VLOOKUP(S1130,'Output v4'!C:C,1,FALSE())</f>
        <v>30063PAC9</v>
      </c>
      <c r="U1130" s="61" t="s">
        <v>135</v>
      </c>
      <c r="V1130" s="61" t="s">
        <v>8511</v>
      </c>
      <c r="Z1130" s="61" t="s">
        <v>4074</v>
      </c>
      <c r="AA1130" s="61" t="s">
        <v>4075</v>
      </c>
      <c r="AB1130" s="63" t="n">
        <v>6500</v>
      </c>
      <c r="AC1130" s="63" t="n">
        <v>6500000</v>
      </c>
      <c r="AE1130" s="61" t="n">
        <v>1000</v>
      </c>
      <c r="AF1130" s="64" t="n">
        <v>6500000</v>
      </c>
      <c r="AG1130" s="61" t="s">
        <v>689</v>
      </c>
      <c r="AH1130" s="62" t="n">
        <v>45291</v>
      </c>
      <c r="AI1130" s="65" t="n">
        <v>0.94</v>
      </c>
      <c r="AJ1130" s="61" t="s">
        <v>1266</v>
      </c>
      <c r="AK1130" s="65" t="n">
        <v>0.94</v>
      </c>
      <c r="AL1130" s="65" t="n">
        <v>73.98</v>
      </c>
      <c r="AM1130" s="66" t="n">
        <v>6110000</v>
      </c>
      <c r="AN1130" s="66" t="n">
        <f aca="false">IF(J1130="Listed Option",AF1130*AL1130,AM1130)</f>
        <v>6110000</v>
      </c>
      <c r="AO1130" s="61" t="s">
        <v>1267</v>
      </c>
      <c r="AT1130" s="62" t="n">
        <v>45289</v>
      </c>
      <c r="AU1130" s="65" t="n">
        <v>0.946963322933333</v>
      </c>
      <c r="AV1130" s="61" t="s">
        <v>8505</v>
      </c>
      <c r="AW1130" s="61" t="s">
        <v>4070</v>
      </c>
      <c r="AY1130" s="61" t="s">
        <v>8499</v>
      </c>
      <c r="AZ1130" s="61" t="s">
        <v>8499</v>
      </c>
      <c r="BA1130" s="61" t="s">
        <v>8499</v>
      </c>
      <c r="BB1130" s="67" t="n">
        <v>120</v>
      </c>
      <c r="BE1130" s="61" t="n">
        <v>241450</v>
      </c>
      <c r="BF1130" s="61" t="s">
        <v>887</v>
      </c>
      <c r="BG1130" s="61" t="s">
        <v>4084</v>
      </c>
      <c r="BH1130" s="61" t="s">
        <v>4084</v>
      </c>
      <c r="BI1130" s="61" t="s">
        <v>8499</v>
      </c>
      <c r="BJ1130" s="61" t="s">
        <v>8499</v>
      </c>
      <c r="BL1130" s="61" t="s">
        <v>8501</v>
      </c>
      <c r="BM1130" s="61" t="s">
        <v>8501</v>
      </c>
      <c r="BN1130" s="70" t="n">
        <v>6500000</v>
      </c>
      <c r="BP1130" s="68" t="n">
        <v>6110000</v>
      </c>
      <c r="BQ1130" s="68" t="n">
        <v>6110000</v>
      </c>
      <c r="BR1130" s="69" t="n">
        <v>6500000</v>
      </c>
      <c r="BT1130" s="63" t="n">
        <v>6500</v>
      </c>
      <c r="BU1130" s="68" t="n">
        <v>6500000</v>
      </c>
    </row>
    <row r="1131" customFormat="false" ht="15" hidden="true" customHeight="false" outlineLevel="0" collapsed="false">
      <c r="A1131" s="61" t="s">
        <v>8532</v>
      </c>
      <c r="B1131" s="61" t="s">
        <v>8533</v>
      </c>
      <c r="C1131" s="62" t="n">
        <v>45291</v>
      </c>
      <c r="D1131" s="62" t="n">
        <v>45291</v>
      </c>
      <c r="E1131" s="61" t="s">
        <v>1259</v>
      </c>
      <c r="F1131" s="61" t="s">
        <v>889</v>
      </c>
      <c r="G1131" s="61" t="s">
        <v>8534</v>
      </c>
      <c r="H1131" s="61" t="s">
        <v>8534</v>
      </c>
      <c r="I1131" s="61" t="s">
        <v>8535</v>
      </c>
      <c r="J1131" s="61" t="s">
        <v>1195</v>
      </c>
      <c r="K1131" s="61" t="s">
        <v>1195</v>
      </c>
      <c r="L1131" s="61" t="s">
        <v>1195</v>
      </c>
      <c r="N1131" s="61" t="n">
        <v>285</v>
      </c>
      <c r="O1131" s="61" t="s">
        <v>1262</v>
      </c>
      <c r="P1131" s="61" t="s">
        <v>8536</v>
      </c>
      <c r="Q1131" s="61" t="s">
        <v>8537</v>
      </c>
      <c r="R1131" s="61" t="s">
        <v>8537</v>
      </c>
      <c r="S1131" s="61" t="str">
        <f aca="false">IF(J1131="Listed Option",MID(R1131,3,9),MID(Q1131,3,9))</f>
        <v>30212P303</v>
      </c>
      <c r="T1131" s="61" t="str">
        <f aca="false">VLOOKUP(S1131,'Output v4'!C:C,1,FALSE())</f>
        <v>30212P303</v>
      </c>
      <c r="U1131" s="61" t="s">
        <v>136</v>
      </c>
      <c r="V1131" s="61" t="s">
        <v>8538</v>
      </c>
      <c r="W1131" s="61" t="s">
        <v>8539</v>
      </c>
      <c r="Y1131" s="61" t="s">
        <v>8540</v>
      </c>
      <c r="Z1131" s="61" t="s">
        <v>1304</v>
      </c>
      <c r="AA1131" s="61" t="s">
        <v>1305</v>
      </c>
      <c r="AB1131" s="63" t="n">
        <v>-3328</v>
      </c>
      <c r="AC1131" s="63" t="n">
        <v>-3328</v>
      </c>
      <c r="AE1131" s="61" t="n">
        <v>0</v>
      </c>
      <c r="AF1131" s="64" t="n">
        <v>-3328</v>
      </c>
      <c r="AG1131" s="61" t="s">
        <v>1273</v>
      </c>
      <c r="AH1131" s="62" t="n">
        <v>45291</v>
      </c>
      <c r="AI1131" s="65" t="n">
        <v>151.79</v>
      </c>
      <c r="AJ1131" s="61" t="s">
        <v>3614</v>
      </c>
      <c r="AK1131" s="65" t="n">
        <v>151.79</v>
      </c>
      <c r="AL1131" s="65" t="n">
        <v>151.79</v>
      </c>
      <c r="AM1131" s="66" t="n">
        <v>-505157.12</v>
      </c>
      <c r="AN1131" s="66" t="n">
        <f aca="false">IF(J1131="Listed Option",AF1131*AL1131,AM1131)</f>
        <v>-505157.12</v>
      </c>
      <c r="AO1131" s="61" t="s">
        <v>1267</v>
      </c>
      <c r="AP1131" s="61" t="n">
        <v>1</v>
      </c>
      <c r="AQ1131" s="61" t="n">
        <v>1</v>
      </c>
      <c r="AV1131" s="61" t="s">
        <v>8540</v>
      </c>
      <c r="AW1131" s="61" t="s">
        <v>4070</v>
      </c>
      <c r="AY1131" s="61" t="s">
        <v>8535</v>
      </c>
      <c r="AZ1131" s="61" t="s">
        <v>8535</v>
      </c>
      <c r="BA1131" s="61" t="s">
        <v>8535</v>
      </c>
      <c r="BB1131" s="67" t="n">
        <v>0</v>
      </c>
      <c r="BE1131" s="61" t="n">
        <v>238575</v>
      </c>
      <c r="BF1131" s="61" t="s">
        <v>889</v>
      </c>
      <c r="BG1131" s="61" t="s">
        <v>4084</v>
      </c>
      <c r="BH1131" s="61" t="s">
        <v>4084</v>
      </c>
      <c r="BI1131" s="61" t="s">
        <v>8535</v>
      </c>
      <c r="BJ1131" s="61" t="s">
        <v>8535</v>
      </c>
      <c r="BK1131" s="61" t="s">
        <v>8535</v>
      </c>
      <c r="BL1131" s="61" t="s">
        <v>8537</v>
      </c>
      <c r="BM1131" s="61" t="s">
        <v>8537</v>
      </c>
      <c r="BN1131" s="70" t="n">
        <v>-505157.12</v>
      </c>
      <c r="BO1131" s="68" t="n">
        <v>-505157.12</v>
      </c>
      <c r="BP1131" s="68" t="n">
        <v>-505157.12</v>
      </c>
      <c r="BQ1131" s="68" t="n">
        <v>-505157.12</v>
      </c>
      <c r="BR1131" s="69" t="n">
        <v>-3328</v>
      </c>
      <c r="BU1131" s="68" t="n">
        <v>3328</v>
      </c>
    </row>
    <row r="1132" customFormat="false" ht="15" hidden="true" customHeight="false" outlineLevel="0" collapsed="false">
      <c r="A1132" s="61" t="s">
        <v>8541</v>
      </c>
      <c r="B1132" s="61" t="s">
        <v>8542</v>
      </c>
      <c r="C1132" s="62" t="n">
        <v>45291</v>
      </c>
      <c r="D1132" s="62" t="n">
        <v>45291</v>
      </c>
      <c r="E1132" s="61" t="s">
        <v>1259</v>
      </c>
      <c r="F1132" s="61" t="s">
        <v>889</v>
      </c>
      <c r="G1132" s="61" t="s">
        <v>8543</v>
      </c>
      <c r="H1132" s="61" t="s">
        <v>8534</v>
      </c>
      <c r="I1132" s="61" t="s">
        <v>8535</v>
      </c>
      <c r="J1132" s="61" t="s">
        <v>1196</v>
      </c>
      <c r="K1132" s="61" t="s">
        <v>4088</v>
      </c>
      <c r="L1132" s="61" t="s">
        <v>4277</v>
      </c>
      <c r="M1132" s="61" t="s">
        <v>1198</v>
      </c>
      <c r="N1132" s="61" t="n">
        <v>133559411</v>
      </c>
      <c r="O1132" s="61" t="s">
        <v>1262</v>
      </c>
      <c r="P1132" s="61" t="s">
        <v>8544</v>
      </c>
      <c r="R1132" s="61" t="s">
        <v>8537</v>
      </c>
      <c r="S1132" s="61" t="str">
        <f aca="false">IF(J1132="Listed Option",MID(R1132,3,9),MID(Q1132,3,9))</f>
        <v>30212P303</v>
      </c>
      <c r="T1132" s="61" t="str">
        <f aca="false">VLOOKUP(S1132,'Output v4'!C:C,1,FALSE())</f>
        <v>30212P303</v>
      </c>
      <c r="W1132" s="61" t="s">
        <v>8545</v>
      </c>
      <c r="X1132" s="61" t="s">
        <v>8546</v>
      </c>
      <c r="Y1132" s="61" t="s">
        <v>8547</v>
      </c>
      <c r="Z1132" s="61" t="s">
        <v>1304</v>
      </c>
      <c r="AA1132" s="61" t="s">
        <v>1305</v>
      </c>
      <c r="AB1132" s="63" t="n">
        <v>37</v>
      </c>
      <c r="AC1132" s="63" t="n">
        <v>37</v>
      </c>
      <c r="AD1132" s="61" t="n">
        <v>100</v>
      </c>
      <c r="AE1132" s="61" t="n">
        <v>0</v>
      </c>
      <c r="AF1132" s="64" t="n">
        <v>3700</v>
      </c>
      <c r="AG1132" s="61" t="s">
        <v>689</v>
      </c>
      <c r="AH1132" s="62" t="n">
        <v>45291</v>
      </c>
      <c r="AI1132" s="65" t="n">
        <v>17.55</v>
      </c>
      <c r="AJ1132" s="61" t="s">
        <v>1266</v>
      </c>
      <c r="AK1132" s="65" t="n">
        <v>17.55</v>
      </c>
      <c r="AL1132" s="65" t="n">
        <v>151.79</v>
      </c>
      <c r="AM1132" s="66" t="n">
        <v>64935</v>
      </c>
      <c r="AN1132" s="66" t="n">
        <f aca="false">IF(J1132="Listed Option",AF1132*AL1132,AM1132)</f>
        <v>561623</v>
      </c>
      <c r="AO1132" s="61" t="s">
        <v>1267</v>
      </c>
      <c r="AP1132" s="61" t="n">
        <v>100</v>
      </c>
      <c r="AQ1132" s="61" t="n">
        <v>100</v>
      </c>
      <c r="AV1132" s="61" t="s">
        <v>8540</v>
      </c>
      <c r="AW1132" s="61" t="s">
        <v>4070</v>
      </c>
      <c r="AY1132" s="61" t="s">
        <v>8535</v>
      </c>
      <c r="AZ1132" s="61" t="s">
        <v>8535</v>
      </c>
      <c r="BA1132" s="61" t="s">
        <v>8535</v>
      </c>
      <c r="BB1132" s="67" t="n">
        <v>0</v>
      </c>
      <c r="BE1132" s="61" t="n">
        <v>238575</v>
      </c>
      <c r="BG1132" s="61" t="s">
        <v>4084</v>
      </c>
      <c r="BJ1132" s="61" t="s">
        <v>8535</v>
      </c>
      <c r="BL1132" s="61" t="s">
        <v>8537</v>
      </c>
      <c r="BM1132" s="61" t="s">
        <v>8537</v>
      </c>
      <c r="BN1132" s="70" t="n">
        <v>561623</v>
      </c>
      <c r="BO1132" s="68" t="n">
        <v>561623</v>
      </c>
      <c r="BP1132" s="68" t="n">
        <v>649.35</v>
      </c>
      <c r="BQ1132" s="68" t="n">
        <v>649.35</v>
      </c>
      <c r="BR1132" s="69" t="n">
        <v>37</v>
      </c>
      <c r="BS1132" s="63" t="n">
        <v>37</v>
      </c>
      <c r="BU1132" s="68" t="n">
        <v>37</v>
      </c>
    </row>
    <row r="1133" customFormat="false" ht="15" hidden="true" customHeight="false" outlineLevel="0" collapsed="false">
      <c r="A1133" s="61" t="s">
        <v>8548</v>
      </c>
      <c r="B1133" s="61" t="s">
        <v>8549</v>
      </c>
      <c r="C1133" s="62" t="n">
        <v>45291</v>
      </c>
      <c r="D1133" s="62" t="n">
        <v>45291</v>
      </c>
      <c r="E1133" s="61" t="s">
        <v>1259</v>
      </c>
      <c r="F1133" s="61" t="s">
        <v>889</v>
      </c>
      <c r="G1133" s="61" t="s">
        <v>8550</v>
      </c>
      <c r="H1133" s="61" t="s">
        <v>8534</v>
      </c>
      <c r="I1133" s="61" t="s">
        <v>8535</v>
      </c>
      <c r="J1133" s="61" t="s">
        <v>1196</v>
      </c>
      <c r="K1133" s="61" t="s">
        <v>4088</v>
      </c>
      <c r="L1133" s="61" t="s">
        <v>4089</v>
      </c>
      <c r="M1133" s="61" t="s">
        <v>1197</v>
      </c>
      <c r="N1133" s="61" t="n">
        <v>133902188</v>
      </c>
      <c r="O1133" s="61" t="s">
        <v>1262</v>
      </c>
      <c r="P1133" s="61" t="s">
        <v>8551</v>
      </c>
      <c r="R1133" s="61" t="s">
        <v>8537</v>
      </c>
      <c r="S1133" s="61" t="str">
        <f aca="false">IF(J1133="Listed Option",MID(R1133,3,9),MID(Q1133,3,9))</f>
        <v>30212P303</v>
      </c>
      <c r="T1133" s="61" t="str">
        <f aca="false">VLOOKUP(S1133,'Output v4'!C:C,1,FALSE())</f>
        <v>30212P303</v>
      </c>
      <c r="W1133" s="61" t="s">
        <v>8552</v>
      </c>
      <c r="X1133" s="61" t="s">
        <v>8553</v>
      </c>
      <c r="Y1133" s="61" t="s">
        <v>8554</v>
      </c>
      <c r="Z1133" s="61" t="s">
        <v>1304</v>
      </c>
      <c r="AA1133" s="61" t="s">
        <v>1305</v>
      </c>
      <c r="AB1133" s="63" t="n">
        <v>37</v>
      </c>
      <c r="AC1133" s="63" t="n">
        <v>37</v>
      </c>
      <c r="AD1133" s="61" t="n">
        <v>100</v>
      </c>
      <c r="AE1133" s="61" t="n">
        <v>0</v>
      </c>
      <c r="AF1133" s="64" t="n">
        <v>3700</v>
      </c>
      <c r="AG1133" s="61" t="s">
        <v>689</v>
      </c>
      <c r="AH1133" s="62" t="n">
        <v>45291</v>
      </c>
      <c r="AI1133" s="65" t="n">
        <v>0.04</v>
      </c>
      <c r="AJ1133" s="61" t="s">
        <v>1266</v>
      </c>
      <c r="AK1133" s="65" t="n">
        <v>0.04</v>
      </c>
      <c r="AL1133" s="65" t="n">
        <v>151.79</v>
      </c>
      <c r="AM1133" s="66" t="n">
        <v>148</v>
      </c>
      <c r="AN1133" s="66" t="n">
        <f aca="false">IF(J1133="Listed Option",AF1133*AL1133,AM1133)</f>
        <v>561623</v>
      </c>
      <c r="AO1133" s="61" t="s">
        <v>1267</v>
      </c>
      <c r="AP1133" s="61" t="n">
        <v>100</v>
      </c>
      <c r="AQ1133" s="61" t="n">
        <v>100</v>
      </c>
      <c r="AV1133" s="61" t="s">
        <v>8540</v>
      </c>
      <c r="AW1133" s="61" t="s">
        <v>4070</v>
      </c>
      <c r="AY1133" s="61" t="s">
        <v>8535</v>
      </c>
      <c r="AZ1133" s="61" t="s">
        <v>8535</v>
      </c>
      <c r="BA1133" s="61" t="s">
        <v>8535</v>
      </c>
      <c r="BB1133" s="67" t="n">
        <v>0</v>
      </c>
      <c r="BE1133" s="61" t="n">
        <v>238575</v>
      </c>
      <c r="BG1133" s="61" t="s">
        <v>4084</v>
      </c>
      <c r="BJ1133" s="61" t="s">
        <v>8535</v>
      </c>
      <c r="BL1133" s="61" t="s">
        <v>8537</v>
      </c>
      <c r="BM1133" s="61" t="s">
        <v>8537</v>
      </c>
      <c r="BN1133" s="70" t="n">
        <v>-561623</v>
      </c>
      <c r="BO1133" s="68" t="n">
        <v>561623</v>
      </c>
      <c r="BP1133" s="68" t="n">
        <v>1.48</v>
      </c>
      <c r="BQ1133" s="68" t="n">
        <v>1.48</v>
      </c>
      <c r="BR1133" s="69" t="n">
        <v>37</v>
      </c>
      <c r="BS1133" s="63" t="n">
        <v>37</v>
      </c>
      <c r="BU1133" s="68" t="n">
        <v>37</v>
      </c>
    </row>
    <row r="1134" customFormat="false" ht="15" hidden="true" customHeight="false" outlineLevel="0" collapsed="false">
      <c r="A1134" s="61" t="s">
        <v>8555</v>
      </c>
      <c r="B1134" s="61" t="s">
        <v>8556</v>
      </c>
      <c r="C1134" s="62" t="n">
        <v>45291</v>
      </c>
      <c r="D1134" s="62" t="n">
        <v>45291</v>
      </c>
      <c r="E1134" s="61" t="s">
        <v>1259</v>
      </c>
      <c r="F1134" s="61" t="s">
        <v>8557</v>
      </c>
      <c r="G1134" s="61" t="s">
        <v>8558</v>
      </c>
      <c r="H1134" s="61" t="s">
        <v>8558</v>
      </c>
      <c r="I1134" s="61" t="s">
        <v>8559</v>
      </c>
      <c r="J1134" s="61" t="s">
        <v>1195</v>
      </c>
      <c r="K1134" s="61" t="s">
        <v>1195</v>
      </c>
      <c r="L1134" s="61" t="s">
        <v>1195</v>
      </c>
      <c r="N1134" s="61" t="n">
        <v>4014</v>
      </c>
      <c r="O1134" s="61" t="s">
        <v>1262</v>
      </c>
      <c r="P1134" s="61" t="s">
        <v>8560</v>
      </c>
      <c r="Q1134" s="61" t="s">
        <v>8561</v>
      </c>
      <c r="R1134" s="61" t="s">
        <v>8561</v>
      </c>
      <c r="S1134" s="61" t="str">
        <f aca="false">IF(J1134="Listed Option",MID(R1134,3,9),MID(Q1134,3,9))</f>
        <v>302130109</v>
      </c>
      <c r="T1134" s="61" t="e">
        <f aca="false">VLOOKUP(S1134,'Output v4'!C:C,1,FALSE())</f>
        <v>#N/A</v>
      </c>
      <c r="U1134" s="61" t="s">
        <v>8562</v>
      </c>
      <c r="V1134" s="61" t="s">
        <v>8563</v>
      </c>
      <c r="W1134" s="61" t="s">
        <v>8564</v>
      </c>
      <c r="Y1134" s="61" t="s">
        <v>8565</v>
      </c>
      <c r="Z1134" s="61" t="s">
        <v>1304</v>
      </c>
      <c r="AA1134" s="61" t="s">
        <v>1305</v>
      </c>
      <c r="AB1134" s="63" t="n">
        <v>-5671</v>
      </c>
      <c r="AC1134" s="63" t="n">
        <v>-5671</v>
      </c>
      <c r="AE1134" s="61" t="n">
        <v>0</v>
      </c>
      <c r="AF1134" s="64" t="n">
        <v>-5671</v>
      </c>
      <c r="AG1134" s="61" t="s">
        <v>1273</v>
      </c>
      <c r="AH1134" s="62" t="n">
        <v>45291</v>
      </c>
      <c r="AI1134" s="65" t="n">
        <v>127.2</v>
      </c>
      <c r="AJ1134" s="61" t="s">
        <v>3614</v>
      </c>
      <c r="AK1134" s="65" t="n">
        <v>127.2</v>
      </c>
      <c r="AL1134" s="65" t="n">
        <v>127.2</v>
      </c>
      <c r="AM1134" s="66" t="n">
        <v>-721351.2</v>
      </c>
      <c r="AN1134" s="66" t="n">
        <f aca="false">IF(J1134="Listed Option",AF1134*AL1134,AM1134)</f>
        <v>-721351.2</v>
      </c>
      <c r="AO1134" s="61" t="s">
        <v>1267</v>
      </c>
      <c r="AP1134" s="61" t="n">
        <v>1</v>
      </c>
      <c r="AQ1134" s="61" t="n">
        <v>1</v>
      </c>
      <c r="AV1134" s="61" t="s">
        <v>8565</v>
      </c>
      <c r="AW1134" s="61" t="s">
        <v>4070</v>
      </c>
      <c r="AY1134" s="61" t="s">
        <v>8559</v>
      </c>
      <c r="AZ1134" s="61" t="s">
        <v>8559</v>
      </c>
      <c r="BA1134" s="61" t="s">
        <v>8559</v>
      </c>
      <c r="BB1134" s="67" t="n">
        <v>0</v>
      </c>
      <c r="BE1134" s="61" t="n">
        <v>238575</v>
      </c>
      <c r="BF1134" s="61" t="s">
        <v>8557</v>
      </c>
      <c r="BG1134" s="61" t="s">
        <v>4084</v>
      </c>
      <c r="BH1134" s="61" t="s">
        <v>4084</v>
      </c>
      <c r="BI1134" s="61" t="s">
        <v>8559</v>
      </c>
      <c r="BJ1134" s="61" t="s">
        <v>8559</v>
      </c>
      <c r="BK1134" s="61" t="s">
        <v>8559</v>
      </c>
      <c r="BL1134" s="61" t="s">
        <v>8561</v>
      </c>
      <c r="BM1134" s="61" t="s">
        <v>8561</v>
      </c>
      <c r="BN1134" s="70" t="n">
        <v>-721351.2</v>
      </c>
      <c r="BO1134" s="68" t="n">
        <v>-721351.2</v>
      </c>
      <c r="BP1134" s="68" t="n">
        <v>-721351.2</v>
      </c>
      <c r="BQ1134" s="68" t="n">
        <v>-721351.2</v>
      </c>
      <c r="BR1134" s="69" t="n">
        <v>-5671</v>
      </c>
      <c r="BU1134" s="68" t="n">
        <v>5671</v>
      </c>
    </row>
    <row r="1135" customFormat="false" ht="15" hidden="true" customHeight="false" outlineLevel="0" collapsed="false">
      <c r="A1135" s="61" t="s">
        <v>8566</v>
      </c>
      <c r="B1135" s="61" t="s">
        <v>8567</v>
      </c>
      <c r="C1135" s="62" t="n">
        <v>45291</v>
      </c>
      <c r="D1135" s="62" t="n">
        <v>45291</v>
      </c>
      <c r="E1135" s="61" t="s">
        <v>1259</v>
      </c>
      <c r="F1135" s="61" t="s">
        <v>890</v>
      </c>
      <c r="G1135" s="61" t="s">
        <v>8568</v>
      </c>
      <c r="H1135" s="61" t="s">
        <v>8568</v>
      </c>
      <c r="I1135" s="61" t="s">
        <v>8569</v>
      </c>
      <c r="J1135" s="61" t="s">
        <v>1195</v>
      </c>
      <c r="K1135" s="61" t="s">
        <v>1195</v>
      </c>
      <c r="L1135" s="61" t="s">
        <v>1195</v>
      </c>
      <c r="N1135" s="61" t="n">
        <v>135987</v>
      </c>
      <c r="O1135" s="61" t="s">
        <v>1262</v>
      </c>
      <c r="P1135" s="61" t="s">
        <v>8570</v>
      </c>
      <c r="Q1135" s="61" t="s">
        <v>8571</v>
      </c>
      <c r="R1135" s="61" t="s">
        <v>8571</v>
      </c>
      <c r="S1135" s="61" t="str">
        <f aca="false">IF(J1135="Listed Option",MID(R1135,3,9),MID(Q1135,3,9))</f>
        <v>30231G102</v>
      </c>
      <c r="T1135" s="61" t="str">
        <f aca="false">VLOOKUP(S1135,'Output v4'!C:C,1,FALSE())</f>
        <v>30231G102</v>
      </c>
      <c r="U1135" s="61" t="s">
        <v>137</v>
      </c>
      <c r="V1135" s="61" t="s">
        <v>8572</v>
      </c>
      <c r="W1135" s="61" t="s">
        <v>8569</v>
      </c>
      <c r="Y1135" s="61" t="s">
        <v>8573</v>
      </c>
      <c r="Z1135" s="61" t="s">
        <v>1304</v>
      </c>
      <c r="AA1135" s="61" t="s">
        <v>1305</v>
      </c>
      <c r="AB1135" s="63" t="n">
        <v>-329310</v>
      </c>
      <c r="AC1135" s="63" t="n">
        <v>-329310</v>
      </c>
      <c r="AE1135" s="61" t="n">
        <v>0</v>
      </c>
      <c r="AF1135" s="64" t="n">
        <v>-329310</v>
      </c>
      <c r="AG1135" s="61" t="s">
        <v>1273</v>
      </c>
      <c r="AH1135" s="62" t="n">
        <v>45291</v>
      </c>
      <c r="AI1135" s="65" t="n">
        <v>99.98</v>
      </c>
      <c r="AJ1135" s="61" t="s">
        <v>3614</v>
      </c>
      <c r="AK1135" s="65" t="n">
        <v>99.98</v>
      </c>
      <c r="AL1135" s="65" t="n">
        <v>99.98</v>
      </c>
      <c r="AM1135" s="66" t="n">
        <v>-32924413.8</v>
      </c>
      <c r="AN1135" s="66" t="n">
        <f aca="false">IF(J1135="Listed Option",AF1135*AL1135,AM1135)</f>
        <v>-32924413.8</v>
      </c>
      <c r="AO1135" s="61" t="s">
        <v>1267</v>
      </c>
      <c r="AP1135" s="61" t="n">
        <v>1</v>
      </c>
      <c r="AQ1135" s="61" t="n">
        <v>1</v>
      </c>
      <c r="AV1135" s="61" t="s">
        <v>8573</v>
      </c>
      <c r="AW1135" s="61" t="s">
        <v>4070</v>
      </c>
      <c r="AY1135" s="61" t="s">
        <v>8569</v>
      </c>
      <c r="AZ1135" s="61" t="s">
        <v>8569</v>
      </c>
      <c r="BA1135" s="61" t="s">
        <v>8569</v>
      </c>
      <c r="BB1135" s="67" t="n">
        <v>0</v>
      </c>
      <c r="BE1135" s="61" t="n">
        <v>238575</v>
      </c>
      <c r="BF1135" s="61" t="s">
        <v>890</v>
      </c>
      <c r="BG1135" s="61" t="s">
        <v>4084</v>
      </c>
      <c r="BH1135" s="61" t="s">
        <v>4084</v>
      </c>
      <c r="BI1135" s="61" t="s">
        <v>8569</v>
      </c>
      <c r="BJ1135" s="61" t="s">
        <v>8569</v>
      </c>
      <c r="BK1135" s="61" t="s">
        <v>8569</v>
      </c>
      <c r="BL1135" s="61" t="s">
        <v>8571</v>
      </c>
      <c r="BM1135" s="61" t="s">
        <v>8571</v>
      </c>
      <c r="BN1135" s="70" t="n">
        <v>-32924413.8</v>
      </c>
      <c r="BO1135" s="68" t="n">
        <v>-32924413.8</v>
      </c>
      <c r="BP1135" s="68" t="n">
        <v>-32924413.8</v>
      </c>
      <c r="BQ1135" s="68" t="n">
        <v>-32924413.8</v>
      </c>
      <c r="BR1135" s="69" t="n">
        <v>-329310</v>
      </c>
      <c r="BU1135" s="68" t="n">
        <v>329310</v>
      </c>
    </row>
    <row r="1136" customFormat="false" ht="15" hidden="true" customHeight="false" outlineLevel="0" collapsed="false">
      <c r="A1136" s="61" t="s">
        <v>8574</v>
      </c>
      <c r="B1136" s="61" t="s">
        <v>8575</v>
      </c>
      <c r="C1136" s="62" t="n">
        <v>45291</v>
      </c>
      <c r="D1136" s="62" t="n">
        <v>45291</v>
      </c>
      <c r="E1136" s="61" t="s">
        <v>1259</v>
      </c>
      <c r="F1136" s="61" t="s">
        <v>890</v>
      </c>
      <c r="G1136" s="61" t="s">
        <v>8576</v>
      </c>
      <c r="H1136" s="61" t="s">
        <v>8568</v>
      </c>
      <c r="I1136" s="61" t="s">
        <v>8569</v>
      </c>
      <c r="J1136" s="61" t="s">
        <v>1196</v>
      </c>
      <c r="K1136" s="61" t="s">
        <v>4088</v>
      </c>
      <c r="L1136" s="61" t="s">
        <v>4089</v>
      </c>
      <c r="M1136" s="61" t="s">
        <v>1197</v>
      </c>
      <c r="N1136" s="61" t="n">
        <v>186898650</v>
      </c>
      <c r="O1136" s="61" t="s">
        <v>1262</v>
      </c>
      <c r="P1136" s="61" t="s">
        <v>8577</v>
      </c>
      <c r="R1136" s="61" t="s">
        <v>8571</v>
      </c>
      <c r="S1136" s="61" t="str">
        <f aca="false">IF(J1136="Listed Option",MID(R1136,3,9),MID(Q1136,3,9))</f>
        <v>30231G102</v>
      </c>
      <c r="T1136" s="61" t="str">
        <f aca="false">VLOOKUP(S1136,'Output v4'!C:C,1,FALSE())</f>
        <v>30231G102</v>
      </c>
      <c r="W1136" s="61" t="s">
        <v>8578</v>
      </c>
      <c r="X1136" s="61" t="s">
        <v>8579</v>
      </c>
      <c r="Y1136" s="61" t="s">
        <v>8580</v>
      </c>
      <c r="Z1136" s="61" t="s">
        <v>1304</v>
      </c>
      <c r="AA1136" s="61" t="s">
        <v>1305</v>
      </c>
      <c r="AB1136" s="63" t="n">
        <v>299</v>
      </c>
      <c r="AC1136" s="63" t="n">
        <v>299</v>
      </c>
      <c r="AD1136" s="61" t="n">
        <v>100</v>
      </c>
      <c r="AE1136" s="61" t="n">
        <v>0</v>
      </c>
      <c r="AF1136" s="64" t="n">
        <v>29900</v>
      </c>
      <c r="AG1136" s="61" t="s">
        <v>689</v>
      </c>
      <c r="AH1136" s="62" t="n">
        <v>45291</v>
      </c>
      <c r="AI1136" s="65" t="n">
        <v>1.235</v>
      </c>
      <c r="AJ1136" s="61" t="s">
        <v>1266</v>
      </c>
      <c r="AK1136" s="65" t="n">
        <v>1.235</v>
      </c>
      <c r="AL1136" s="65" t="n">
        <v>99.98</v>
      </c>
      <c r="AM1136" s="66" t="n">
        <v>36926.5</v>
      </c>
      <c r="AN1136" s="66" t="n">
        <f aca="false">IF(J1136="Listed Option",AF1136*AL1136,AM1136)</f>
        <v>2989402</v>
      </c>
      <c r="AO1136" s="61" t="s">
        <v>1267</v>
      </c>
      <c r="AP1136" s="61" t="n">
        <v>100</v>
      </c>
      <c r="AQ1136" s="61" t="n">
        <v>100</v>
      </c>
      <c r="AV1136" s="61" t="s">
        <v>8573</v>
      </c>
      <c r="AW1136" s="61" t="s">
        <v>4070</v>
      </c>
      <c r="AY1136" s="61" t="s">
        <v>8569</v>
      </c>
      <c r="AZ1136" s="61" t="s">
        <v>8569</v>
      </c>
      <c r="BA1136" s="61" t="s">
        <v>8569</v>
      </c>
      <c r="BB1136" s="67" t="n">
        <v>0</v>
      </c>
      <c r="BE1136" s="61" t="n">
        <v>238575</v>
      </c>
      <c r="BG1136" s="61" t="s">
        <v>4084</v>
      </c>
      <c r="BJ1136" s="61" t="s">
        <v>8569</v>
      </c>
      <c r="BL1136" s="61" t="s">
        <v>8571</v>
      </c>
      <c r="BM1136" s="61" t="s">
        <v>8571</v>
      </c>
      <c r="BN1136" s="70" t="n">
        <v>-2989402</v>
      </c>
      <c r="BO1136" s="68" t="n">
        <v>2989402</v>
      </c>
      <c r="BP1136" s="68" t="n">
        <v>369.265</v>
      </c>
      <c r="BQ1136" s="68" t="n">
        <v>369.265</v>
      </c>
      <c r="BR1136" s="69" t="n">
        <v>299</v>
      </c>
      <c r="BS1136" s="63" t="n">
        <v>299</v>
      </c>
      <c r="BU1136" s="68" t="n">
        <v>299</v>
      </c>
    </row>
    <row r="1137" customFormat="false" ht="15" hidden="true" customHeight="false" outlineLevel="0" collapsed="false">
      <c r="A1137" s="61" t="s">
        <v>8581</v>
      </c>
      <c r="B1137" s="61" t="s">
        <v>8582</v>
      </c>
      <c r="C1137" s="62" t="n">
        <v>45291</v>
      </c>
      <c r="D1137" s="62" t="n">
        <v>45291</v>
      </c>
      <c r="E1137" s="61" t="s">
        <v>1259</v>
      </c>
      <c r="F1137" s="61" t="s">
        <v>890</v>
      </c>
      <c r="G1137" s="61" t="s">
        <v>8583</v>
      </c>
      <c r="H1137" s="61" t="s">
        <v>8568</v>
      </c>
      <c r="I1137" s="61" t="s">
        <v>8569</v>
      </c>
      <c r="J1137" s="61" t="s">
        <v>1196</v>
      </c>
      <c r="K1137" s="61" t="s">
        <v>4088</v>
      </c>
      <c r="L1137" s="61" t="s">
        <v>4089</v>
      </c>
      <c r="M1137" s="61" t="s">
        <v>1197</v>
      </c>
      <c r="N1137" s="61" t="n">
        <v>186898652</v>
      </c>
      <c r="O1137" s="61" t="s">
        <v>1262</v>
      </c>
      <c r="P1137" s="61" t="s">
        <v>8584</v>
      </c>
      <c r="R1137" s="61" t="s">
        <v>8571</v>
      </c>
      <c r="S1137" s="61" t="str">
        <f aca="false">IF(J1137="Listed Option",MID(R1137,3,9),MID(Q1137,3,9))</f>
        <v>30231G102</v>
      </c>
      <c r="T1137" s="61" t="str">
        <f aca="false">VLOOKUP(S1137,'Output v4'!C:C,1,FALSE())</f>
        <v>30231G102</v>
      </c>
      <c r="W1137" s="61" t="s">
        <v>8585</v>
      </c>
      <c r="X1137" s="61" t="s">
        <v>8586</v>
      </c>
      <c r="Y1137" s="61" t="s">
        <v>8587</v>
      </c>
      <c r="Z1137" s="61" t="s">
        <v>1304</v>
      </c>
      <c r="AA1137" s="61" t="s">
        <v>1305</v>
      </c>
      <c r="AB1137" s="63" t="n">
        <v>45</v>
      </c>
      <c r="AC1137" s="63" t="n">
        <v>45</v>
      </c>
      <c r="AD1137" s="61" t="n">
        <v>100</v>
      </c>
      <c r="AE1137" s="61" t="n">
        <v>0</v>
      </c>
      <c r="AF1137" s="64" t="n">
        <v>4500</v>
      </c>
      <c r="AG1137" s="61" t="s">
        <v>689</v>
      </c>
      <c r="AH1137" s="62" t="n">
        <v>45291</v>
      </c>
      <c r="AI1137" s="65" t="n">
        <v>2.435</v>
      </c>
      <c r="AJ1137" s="61" t="s">
        <v>1266</v>
      </c>
      <c r="AK1137" s="65" t="n">
        <v>2.435</v>
      </c>
      <c r="AL1137" s="65" t="n">
        <v>99.98</v>
      </c>
      <c r="AM1137" s="66" t="n">
        <v>10957.5</v>
      </c>
      <c r="AN1137" s="66" t="n">
        <f aca="false">IF(J1137="Listed Option",AF1137*AL1137,AM1137)</f>
        <v>449910</v>
      </c>
      <c r="AO1137" s="61" t="s">
        <v>1267</v>
      </c>
      <c r="AP1137" s="61" t="n">
        <v>100</v>
      </c>
      <c r="AQ1137" s="61" t="n">
        <v>100</v>
      </c>
      <c r="AV1137" s="61" t="s">
        <v>8573</v>
      </c>
      <c r="AW1137" s="61" t="s">
        <v>4070</v>
      </c>
      <c r="AY1137" s="61" t="s">
        <v>8569</v>
      </c>
      <c r="AZ1137" s="61" t="s">
        <v>8569</v>
      </c>
      <c r="BA1137" s="61" t="s">
        <v>8569</v>
      </c>
      <c r="BB1137" s="67" t="n">
        <v>0</v>
      </c>
      <c r="BE1137" s="61" t="n">
        <v>238575</v>
      </c>
      <c r="BG1137" s="61" t="s">
        <v>4084</v>
      </c>
      <c r="BJ1137" s="61" t="s">
        <v>8569</v>
      </c>
      <c r="BL1137" s="61" t="s">
        <v>8571</v>
      </c>
      <c r="BM1137" s="61" t="s">
        <v>8571</v>
      </c>
      <c r="BN1137" s="70" t="n">
        <v>-449910</v>
      </c>
      <c r="BO1137" s="68" t="n">
        <v>449910</v>
      </c>
      <c r="BP1137" s="68" t="n">
        <v>109.575</v>
      </c>
      <c r="BQ1137" s="68" t="n">
        <v>109.575</v>
      </c>
      <c r="BR1137" s="69" t="n">
        <v>45</v>
      </c>
      <c r="BS1137" s="63" t="n">
        <v>45</v>
      </c>
      <c r="BU1137" s="68" t="n">
        <v>45</v>
      </c>
    </row>
    <row r="1138" customFormat="false" ht="15" hidden="true" customHeight="false" outlineLevel="0" collapsed="false">
      <c r="A1138" s="61" t="s">
        <v>8588</v>
      </c>
      <c r="B1138" s="61" t="s">
        <v>8589</v>
      </c>
      <c r="C1138" s="62" t="n">
        <v>45291</v>
      </c>
      <c r="D1138" s="62" t="n">
        <v>45291</v>
      </c>
      <c r="E1138" s="61" t="s">
        <v>1259</v>
      </c>
      <c r="F1138" s="61" t="s">
        <v>890</v>
      </c>
      <c r="G1138" s="61" t="s">
        <v>8590</v>
      </c>
      <c r="H1138" s="61" t="s">
        <v>8568</v>
      </c>
      <c r="I1138" s="61" t="s">
        <v>8569</v>
      </c>
      <c r="J1138" s="61" t="s">
        <v>1196</v>
      </c>
      <c r="K1138" s="61" t="s">
        <v>4088</v>
      </c>
      <c r="L1138" s="61" t="s">
        <v>4277</v>
      </c>
      <c r="M1138" s="61" t="s">
        <v>1198</v>
      </c>
      <c r="N1138" s="61" t="n">
        <v>186898657</v>
      </c>
      <c r="O1138" s="61" t="s">
        <v>1262</v>
      </c>
      <c r="P1138" s="61" t="s">
        <v>8591</v>
      </c>
      <c r="R1138" s="61" t="s">
        <v>8571</v>
      </c>
      <c r="S1138" s="61" t="str">
        <f aca="false">IF(J1138="Listed Option",MID(R1138,3,9),MID(Q1138,3,9))</f>
        <v>30231G102</v>
      </c>
      <c r="T1138" s="61" t="str">
        <f aca="false">VLOOKUP(S1138,'Output v4'!C:C,1,FALSE())</f>
        <v>30231G102</v>
      </c>
      <c r="W1138" s="61" t="s">
        <v>8592</v>
      </c>
      <c r="X1138" s="61" t="s">
        <v>8593</v>
      </c>
      <c r="Y1138" s="61" t="s">
        <v>8594</v>
      </c>
      <c r="Z1138" s="61" t="s">
        <v>1304</v>
      </c>
      <c r="AA1138" s="61" t="s">
        <v>1305</v>
      </c>
      <c r="AB1138" s="63" t="n">
        <v>299</v>
      </c>
      <c r="AC1138" s="63" t="n">
        <v>299</v>
      </c>
      <c r="AD1138" s="61" t="n">
        <v>100</v>
      </c>
      <c r="AE1138" s="61" t="n">
        <v>0</v>
      </c>
      <c r="AF1138" s="64" t="n">
        <v>29900</v>
      </c>
      <c r="AG1138" s="61" t="s">
        <v>689</v>
      </c>
      <c r="AH1138" s="62" t="n">
        <v>45291</v>
      </c>
      <c r="AI1138" s="65" t="n">
        <v>1.22</v>
      </c>
      <c r="AJ1138" s="61" t="s">
        <v>1266</v>
      </c>
      <c r="AK1138" s="65" t="n">
        <v>1.22</v>
      </c>
      <c r="AL1138" s="65" t="n">
        <v>99.98</v>
      </c>
      <c r="AM1138" s="66" t="n">
        <v>36478</v>
      </c>
      <c r="AN1138" s="66" t="n">
        <f aca="false">IF(J1138="Listed Option",AF1138*AL1138,AM1138)</f>
        <v>2989402</v>
      </c>
      <c r="AO1138" s="61" t="s">
        <v>1267</v>
      </c>
      <c r="AP1138" s="61" t="n">
        <v>100</v>
      </c>
      <c r="AQ1138" s="61" t="n">
        <v>100</v>
      </c>
      <c r="AV1138" s="61" t="s">
        <v>8573</v>
      </c>
      <c r="AW1138" s="61" t="s">
        <v>4070</v>
      </c>
      <c r="AY1138" s="61" t="s">
        <v>8569</v>
      </c>
      <c r="AZ1138" s="61" t="s">
        <v>8569</v>
      </c>
      <c r="BA1138" s="61" t="s">
        <v>8569</v>
      </c>
      <c r="BB1138" s="67" t="n">
        <v>0</v>
      </c>
      <c r="BE1138" s="61" t="n">
        <v>238575</v>
      </c>
      <c r="BG1138" s="61" t="s">
        <v>4084</v>
      </c>
      <c r="BJ1138" s="61" t="s">
        <v>8569</v>
      </c>
      <c r="BL1138" s="61" t="s">
        <v>8571</v>
      </c>
      <c r="BM1138" s="61" t="s">
        <v>8571</v>
      </c>
      <c r="BN1138" s="70" t="n">
        <v>2989402</v>
      </c>
      <c r="BO1138" s="68" t="n">
        <v>2989402</v>
      </c>
      <c r="BP1138" s="68" t="n">
        <v>364.78</v>
      </c>
      <c r="BQ1138" s="68" t="n">
        <v>364.78</v>
      </c>
      <c r="BR1138" s="69" t="n">
        <v>299</v>
      </c>
      <c r="BS1138" s="63" t="n">
        <v>299</v>
      </c>
      <c r="BU1138" s="68" t="n">
        <v>299</v>
      </c>
    </row>
    <row r="1139" customFormat="false" ht="15" hidden="true" customHeight="false" outlineLevel="0" collapsed="false">
      <c r="A1139" s="61" t="s">
        <v>8595</v>
      </c>
      <c r="B1139" s="61" t="s">
        <v>8596</v>
      </c>
      <c r="C1139" s="62" t="n">
        <v>45291</v>
      </c>
      <c r="D1139" s="62" t="n">
        <v>45291</v>
      </c>
      <c r="E1139" s="61" t="s">
        <v>1259</v>
      </c>
      <c r="F1139" s="61" t="s">
        <v>890</v>
      </c>
      <c r="G1139" s="61" t="s">
        <v>8597</v>
      </c>
      <c r="H1139" s="61" t="s">
        <v>8568</v>
      </c>
      <c r="I1139" s="61" t="s">
        <v>8569</v>
      </c>
      <c r="J1139" s="61" t="s">
        <v>1196</v>
      </c>
      <c r="K1139" s="61" t="s">
        <v>4088</v>
      </c>
      <c r="L1139" s="61" t="s">
        <v>4277</v>
      </c>
      <c r="M1139" s="61" t="s">
        <v>1198</v>
      </c>
      <c r="N1139" s="61" t="n">
        <v>186898659</v>
      </c>
      <c r="O1139" s="61" t="s">
        <v>1262</v>
      </c>
      <c r="P1139" s="61" t="s">
        <v>8598</v>
      </c>
      <c r="R1139" s="61" t="s">
        <v>8571</v>
      </c>
      <c r="S1139" s="61" t="str">
        <f aca="false">IF(J1139="Listed Option",MID(R1139,3,9),MID(Q1139,3,9))</f>
        <v>30231G102</v>
      </c>
      <c r="T1139" s="61" t="str">
        <f aca="false">VLOOKUP(S1139,'Output v4'!C:C,1,FALSE())</f>
        <v>30231G102</v>
      </c>
      <c r="W1139" s="61" t="s">
        <v>8599</v>
      </c>
      <c r="X1139" s="61" t="s">
        <v>8600</v>
      </c>
      <c r="Y1139" s="61" t="s">
        <v>8601</v>
      </c>
      <c r="Z1139" s="61" t="s">
        <v>1304</v>
      </c>
      <c r="AA1139" s="61" t="s">
        <v>1305</v>
      </c>
      <c r="AB1139" s="63" t="n">
        <v>45</v>
      </c>
      <c r="AC1139" s="63" t="n">
        <v>45</v>
      </c>
      <c r="AD1139" s="61" t="n">
        <v>100</v>
      </c>
      <c r="AE1139" s="61" t="n">
        <v>0</v>
      </c>
      <c r="AF1139" s="64" t="n">
        <v>4500</v>
      </c>
      <c r="AG1139" s="61" t="s">
        <v>689</v>
      </c>
      <c r="AH1139" s="62" t="n">
        <v>45291</v>
      </c>
      <c r="AI1139" s="65" t="n">
        <v>0.59</v>
      </c>
      <c r="AJ1139" s="61" t="s">
        <v>1266</v>
      </c>
      <c r="AK1139" s="65" t="n">
        <v>0.59</v>
      </c>
      <c r="AL1139" s="65" t="n">
        <v>99.98</v>
      </c>
      <c r="AM1139" s="66" t="n">
        <v>2655</v>
      </c>
      <c r="AN1139" s="66" t="n">
        <f aca="false">IF(J1139="Listed Option",AF1139*AL1139,AM1139)</f>
        <v>449910</v>
      </c>
      <c r="AO1139" s="61" t="s">
        <v>1267</v>
      </c>
      <c r="AP1139" s="61" t="n">
        <v>100</v>
      </c>
      <c r="AQ1139" s="61" t="n">
        <v>100</v>
      </c>
      <c r="AV1139" s="61" t="s">
        <v>8573</v>
      </c>
      <c r="AW1139" s="61" t="s">
        <v>4070</v>
      </c>
      <c r="AY1139" s="61" t="s">
        <v>8569</v>
      </c>
      <c r="AZ1139" s="61" t="s">
        <v>8569</v>
      </c>
      <c r="BA1139" s="61" t="s">
        <v>8569</v>
      </c>
      <c r="BB1139" s="67" t="n">
        <v>0</v>
      </c>
      <c r="BE1139" s="61" t="n">
        <v>238575</v>
      </c>
      <c r="BG1139" s="61" t="s">
        <v>4084</v>
      </c>
      <c r="BJ1139" s="61" t="s">
        <v>8569</v>
      </c>
      <c r="BL1139" s="61" t="s">
        <v>8571</v>
      </c>
      <c r="BM1139" s="61" t="s">
        <v>8571</v>
      </c>
      <c r="BN1139" s="70" t="n">
        <v>449910</v>
      </c>
      <c r="BO1139" s="68" t="n">
        <v>449910</v>
      </c>
      <c r="BP1139" s="68" t="n">
        <v>26.55</v>
      </c>
      <c r="BQ1139" s="68" t="n">
        <v>26.55</v>
      </c>
      <c r="BR1139" s="69" t="n">
        <v>45</v>
      </c>
      <c r="BS1139" s="63" t="n">
        <v>45</v>
      </c>
      <c r="BU1139" s="68" t="n">
        <v>45</v>
      </c>
    </row>
    <row r="1140" customFormat="false" ht="15" hidden="true" customHeight="false" outlineLevel="0" collapsed="false">
      <c r="A1140" s="61" t="s">
        <v>8602</v>
      </c>
      <c r="B1140" s="61" t="s">
        <v>8603</v>
      </c>
      <c r="C1140" s="62" t="n">
        <v>45291</v>
      </c>
      <c r="D1140" s="62" t="n">
        <v>45291</v>
      </c>
      <c r="E1140" s="61" t="s">
        <v>1259</v>
      </c>
      <c r="F1140" s="61" t="s">
        <v>893</v>
      </c>
      <c r="G1140" s="61" t="s">
        <v>8604</v>
      </c>
      <c r="H1140" s="61" t="s">
        <v>8604</v>
      </c>
      <c r="I1140" s="61" t="s">
        <v>8605</v>
      </c>
      <c r="J1140" s="61" t="s">
        <v>1195</v>
      </c>
      <c r="K1140" s="61" t="s">
        <v>1195</v>
      </c>
      <c r="L1140" s="61" t="s">
        <v>1195</v>
      </c>
      <c r="N1140" s="61" t="n">
        <v>1228062</v>
      </c>
      <c r="O1140" s="61" t="s">
        <v>1262</v>
      </c>
      <c r="P1140" s="61" t="s">
        <v>8606</v>
      </c>
      <c r="Q1140" s="61" t="s">
        <v>8607</v>
      </c>
      <c r="R1140" s="61" t="s">
        <v>8607</v>
      </c>
      <c r="S1140" s="61" t="str">
        <f aca="false">IF(J1140="Listed Option",MID(R1140,3,9),MID(Q1140,3,9))</f>
        <v>311642102</v>
      </c>
      <c r="T1140" s="61" t="e">
        <f aca="false">VLOOKUP(S1140,'Output v4'!C:C,1,FALSE())</f>
        <v>#N/A</v>
      </c>
      <c r="U1140" s="61" t="s">
        <v>8608</v>
      </c>
      <c r="V1140" s="61" t="s">
        <v>8609</v>
      </c>
      <c r="W1140" s="61" t="s">
        <v>8610</v>
      </c>
      <c r="Y1140" s="61" t="s">
        <v>8611</v>
      </c>
      <c r="Z1140" s="61" t="s">
        <v>1264</v>
      </c>
      <c r="AA1140" s="61" t="s">
        <v>4126</v>
      </c>
      <c r="AB1140" s="63" t="n">
        <v>-16500</v>
      </c>
      <c r="AC1140" s="63" t="n">
        <v>-16500</v>
      </c>
      <c r="AE1140" s="61" t="n">
        <v>0</v>
      </c>
      <c r="AF1140" s="64" t="n">
        <v>-16500</v>
      </c>
      <c r="AG1140" s="61" t="s">
        <v>1273</v>
      </c>
      <c r="AH1140" s="62" t="n">
        <v>45291</v>
      </c>
      <c r="AI1140" s="65" t="n">
        <v>22.53</v>
      </c>
      <c r="AJ1140" s="61" t="s">
        <v>3614</v>
      </c>
      <c r="AK1140" s="65" t="n">
        <v>22.53</v>
      </c>
      <c r="AL1140" s="65" t="n">
        <v>22.53</v>
      </c>
      <c r="AM1140" s="66" t="n">
        <v>-371745</v>
      </c>
      <c r="AN1140" s="66" t="n">
        <f aca="false">IF(J1140="Listed Option",AF1140*AL1140,AM1140)</f>
        <v>-371745</v>
      </c>
      <c r="AO1140" s="61" t="s">
        <v>1267</v>
      </c>
      <c r="AP1140" s="61" t="n">
        <v>1</v>
      </c>
      <c r="AQ1140" s="61" t="n">
        <v>1</v>
      </c>
      <c r="AV1140" s="61" t="s">
        <v>8611</v>
      </c>
      <c r="AW1140" s="61" t="s">
        <v>4070</v>
      </c>
      <c r="AY1140" s="61" t="s">
        <v>8605</v>
      </c>
      <c r="AZ1140" s="61" t="s">
        <v>8605</v>
      </c>
      <c r="BA1140" s="61" t="s">
        <v>8605</v>
      </c>
      <c r="BB1140" s="67" t="n">
        <v>0</v>
      </c>
      <c r="BE1140" s="61" t="n">
        <v>238566</v>
      </c>
      <c r="BF1140" s="61" t="s">
        <v>893</v>
      </c>
      <c r="BG1140" s="61" t="s">
        <v>4084</v>
      </c>
      <c r="BH1140" s="61" t="s">
        <v>4084</v>
      </c>
      <c r="BI1140" s="61" t="s">
        <v>8605</v>
      </c>
      <c r="BJ1140" s="61" t="s">
        <v>8605</v>
      </c>
      <c r="BK1140" s="61" t="s">
        <v>8605</v>
      </c>
      <c r="BL1140" s="61" t="s">
        <v>8607</v>
      </c>
      <c r="BM1140" s="61" t="s">
        <v>8607</v>
      </c>
      <c r="BN1140" s="70" t="n">
        <v>-371745</v>
      </c>
      <c r="BO1140" s="68" t="n">
        <v>-371745</v>
      </c>
      <c r="BP1140" s="68" t="n">
        <v>-371745</v>
      </c>
      <c r="BQ1140" s="68" t="n">
        <v>-371745</v>
      </c>
      <c r="BR1140" s="69" t="n">
        <v>-16500</v>
      </c>
      <c r="BU1140" s="68" t="n">
        <v>16500</v>
      </c>
    </row>
    <row r="1141" customFormat="false" ht="15" hidden="true" customHeight="false" outlineLevel="0" collapsed="false">
      <c r="A1141" s="61" t="s">
        <v>8612</v>
      </c>
      <c r="B1141" s="61" t="s">
        <v>8613</v>
      </c>
      <c r="C1141" s="62" t="n">
        <v>45291</v>
      </c>
      <c r="D1141" s="62" t="n">
        <v>45291</v>
      </c>
      <c r="E1141" s="61" t="s">
        <v>1259</v>
      </c>
      <c r="F1141" s="61" t="s">
        <v>893</v>
      </c>
      <c r="G1141" s="61" t="s">
        <v>8614</v>
      </c>
      <c r="H1141" s="61" t="s">
        <v>8604</v>
      </c>
      <c r="I1141" s="61" t="s">
        <v>8605</v>
      </c>
      <c r="J1141" s="61" t="s">
        <v>1199</v>
      </c>
      <c r="K1141" s="61" t="s">
        <v>4543</v>
      </c>
      <c r="L1141" s="61" t="s">
        <v>4543</v>
      </c>
      <c r="N1141" s="61" t="n">
        <v>172295907</v>
      </c>
      <c r="O1141" s="61" t="s">
        <v>1262</v>
      </c>
      <c r="P1141" s="61" t="s">
        <v>8615</v>
      </c>
      <c r="Q1141" s="61" t="s">
        <v>8616</v>
      </c>
      <c r="R1141" s="61" t="s">
        <v>8607</v>
      </c>
      <c r="S1141" s="61" t="str">
        <f aca="false">IF(J1141="Listed Option",MID(R1141,3,9),MID(Q1141,3,9))</f>
        <v>311642AA0</v>
      </c>
      <c r="T1141" s="61" t="e">
        <f aca="false">VLOOKUP(S1141,'Output v4'!C:C,1,FALSE())</f>
        <v>#N/A</v>
      </c>
      <c r="U1141" s="61" t="s">
        <v>894</v>
      </c>
      <c r="V1141" s="61" t="s">
        <v>8617</v>
      </c>
      <c r="Z1141" s="61" t="s">
        <v>1264</v>
      </c>
      <c r="AA1141" s="61" t="s">
        <v>4126</v>
      </c>
      <c r="AB1141" s="63" t="n">
        <v>1000</v>
      </c>
      <c r="AC1141" s="63" t="n">
        <v>1000000</v>
      </c>
      <c r="AE1141" s="61" t="n">
        <v>1000</v>
      </c>
      <c r="AF1141" s="64" t="n">
        <v>1000000</v>
      </c>
      <c r="AG1141" s="61" t="s">
        <v>689</v>
      </c>
      <c r="AH1141" s="62" t="n">
        <v>45291</v>
      </c>
      <c r="AI1141" s="65" t="n">
        <v>0.8631</v>
      </c>
      <c r="AJ1141" s="61" t="s">
        <v>1266</v>
      </c>
      <c r="AK1141" s="65" t="n">
        <v>0.8631</v>
      </c>
      <c r="AL1141" s="65" t="n">
        <v>22.53</v>
      </c>
      <c r="AM1141" s="66" t="n">
        <v>863100</v>
      </c>
      <c r="AN1141" s="66" t="n">
        <f aca="false">IF(J1141="Listed Option",AF1141*AL1141,AM1141)</f>
        <v>863100</v>
      </c>
      <c r="AO1141" s="61" t="s">
        <v>1267</v>
      </c>
      <c r="AT1141" s="62" t="n">
        <v>45289</v>
      </c>
      <c r="AU1141" s="65" t="n">
        <v>0.8640643688</v>
      </c>
      <c r="AV1141" s="61" t="s">
        <v>8611</v>
      </c>
      <c r="AW1141" s="61" t="s">
        <v>4070</v>
      </c>
      <c r="AY1141" s="61" t="s">
        <v>8605</v>
      </c>
      <c r="AZ1141" s="61" t="s">
        <v>8605</v>
      </c>
      <c r="BA1141" s="61" t="s">
        <v>8605</v>
      </c>
      <c r="BB1141" s="67" t="n">
        <v>150</v>
      </c>
      <c r="BE1141" s="61" t="n">
        <v>238566</v>
      </c>
      <c r="BF1141" s="61" t="s">
        <v>893</v>
      </c>
      <c r="BG1141" s="61" t="s">
        <v>4084</v>
      </c>
      <c r="BH1141" s="61" t="s">
        <v>4084</v>
      </c>
      <c r="BI1141" s="61" t="s">
        <v>8605</v>
      </c>
      <c r="BJ1141" s="61" t="s">
        <v>8605</v>
      </c>
      <c r="BL1141" s="61" t="s">
        <v>8607</v>
      </c>
      <c r="BM1141" s="61" t="s">
        <v>8607</v>
      </c>
      <c r="BN1141" s="70" t="n">
        <v>1000000</v>
      </c>
      <c r="BP1141" s="68" t="n">
        <v>863100</v>
      </c>
      <c r="BQ1141" s="68" t="n">
        <v>863100</v>
      </c>
      <c r="BR1141" s="69" t="n">
        <v>1000000</v>
      </c>
      <c r="BT1141" s="63" t="n">
        <v>1000</v>
      </c>
      <c r="BU1141" s="68" t="n">
        <v>1000000</v>
      </c>
    </row>
    <row r="1142" customFormat="false" ht="15" hidden="true" customHeight="false" outlineLevel="0" collapsed="false">
      <c r="A1142" s="61" t="s">
        <v>8618</v>
      </c>
      <c r="B1142" s="61" t="s">
        <v>8619</v>
      </c>
      <c r="C1142" s="62" t="n">
        <v>45291</v>
      </c>
      <c r="D1142" s="62" t="n">
        <v>45291</v>
      </c>
      <c r="E1142" s="61" t="s">
        <v>1259</v>
      </c>
      <c r="F1142" s="61" t="s">
        <v>893</v>
      </c>
      <c r="G1142" s="61" t="s">
        <v>8604</v>
      </c>
      <c r="H1142" s="61" t="s">
        <v>8604</v>
      </c>
      <c r="I1142" s="61" t="s">
        <v>8605</v>
      </c>
      <c r="J1142" s="61" t="s">
        <v>1195</v>
      </c>
      <c r="K1142" s="61" t="s">
        <v>1195</v>
      </c>
      <c r="L1142" s="61" t="s">
        <v>1195</v>
      </c>
      <c r="N1142" s="61" t="n">
        <v>1228062</v>
      </c>
      <c r="O1142" s="61" t="s">
        <v>1262</v>
      </c>
      <c r="P1142" s="61" t="s">
        <v>8606</v>
      </c>
      <c r="Q1142" s="61" t="s">
        <v>8607</v>
      </c>
      <c r="R1142" s="61" t="s">
        <v>8607</v>
      </c>
      <c r="S1142" s="61" t="str">
        <f aca="false">IF(J1142="Listed Option",MID(R1142,3,9),MID(Q1142,3,9))</f>
        <v>311642102</v>
      </c>
      <c r="T1142" s="61" t="e">
        <f aca="false">VLOOKUP(S1142,'Output v4'!C:C,1,FALSE())</f>
        <v>#N/A</v>
      </c>
      <c r="U1142" s="61" t="s">
        <v>8608</v>
      </c>
      <c r="V1142" s="61" t="s">
        <v>8609</v>
      </c>
      <c r="W1142" s="61" t="s">
        <v>8610</v>
      </c>
      <c r="Y1142" s="61" t="s">
        <v>8611</v>
      </c>
      <c r="Z1142" s="61" t="s">
        <v>4074</v>
      </c>
      <c r="AA1142" s="61" t="s">
        <v>4075</v>
      </c>
      <c r="AB1142" s="63" t="n">
        <v>-164568</v>
      </c>
      <c r="AC1142" s="63" t="n">
        <v>-164568</v>
      </c>
      <c r="AE1142" s="61" t="n">
        <v>0</v>
      </c>
      <c r="AF1142" s="64" t="n">
        <v>-164568</v>
      </c>
      <c r="AG1142" s="61" t="s">
        <v>1273</v>
      </c>
      <c r="AH1142" s="62" t="n">
        <v>45291</v>
      </c>
      <c r="AI1142" s="65" t="n">
        <v>22.53</v>
      </c>
      <c r="AJ1142" s="61" t="s">
        <v>3614</v>
      </c>
      <c r="AK1142" s="65" t="n">
        <v>22.53</v>
      </c>
      <c r="AL1142" s="65" t="n">
        <v>22.53</v>
      </c>
      <c r="AM1142" s="66" t="n">
        <v>-3707717.04</v>
      </c>
      <c r="AN1142" s="66" t="n">
        <f aca="false">IF(J1142="Listed Option",AF1142*AL1142,AM1142)</f>
        <v>-3707717.04</v>
      </c>
      <c r="AO1142" s="61" t="s">
        <v>1267</v>
      </c>
      <c r="AP1142" s="61" t="n">
        <v>1</v>
      </c>
      <c r="AQ1142" s="61" t="n">
        <v>1</v>
      </c>
      <c r="AV1142" s="61" t="s">
        <v>8611</v>
      </c>
      <c r="AW1142" s="61" t="s">
        <v>4070</v>
      </c>
      <c r="AY1142" s="61" t="s">
        <v>8605</v>
      </c>
      <c r="AZ1142" s="61" t="s">
        <v>8605</v>
      </c>
      <c r="BA1142" s="61" t="s">
        <v>8605</v>
      </c>
      <c r="BB1142" s="67" t="n">
        <v>0</v>
      </c>
      <c r="BE1142" s="61" t="n">
        <v>241450</v>
      </c>
      <c r="BF1142" s="61" t="s">
        <v>893</v>
      </c>
      <c r="BG1142" s="61" t="s">
        <v>4084</v>
      </c>
      <c r="BH1142" s="61" t="s">
        <v>4084</v>
      </c>
      <c r="BI1142" s="61" t="s">
        <v>8605</v>
      </c>
      <c r="BJ1142" s="61" t="s">
        <v>8605</v>
      </c>
      <c r="BK1142" s="61" t="s">
        <v>8605</v>
      </c>
      <c r="BL1142" s="61" t="s">
        <v>8607</v>
      </c>
      <c r="BM1142" s="61" t="s">
        <v>8607</v>
      </c>
      <c r="BN1142" s="70" t="n">
        <v>-3707717.04</v>
      </c>
      <c r="BO1142" s="68" t="n">
        <v>-3707717.04</v>
      </c>
      <c r="BP1142" s="68" t="n">
        <v>-3707717.04</v>
      </c>
      <c r="BQ1142" s="68" t="n">
        <v>-3707717.04</v>
      </c>
      <c r="BR1142" s="69" t="n">
        <v>-164568</v>
      </c>
      <c r="BU1142" s="68" t="n">
        <v>164568</v>
      </c>
    </row>
    <row r="1143" customFormat="false" ht="15" hidden="true" customHeight="false" outlineLevel="0" collapsed="false">
      <c r="A1143" s="61" t="s">
        <v>8620</v>
      </c>
      <c r="B1143" s="61" t="s">
        <v>8621</v>
      </c>
      <c r="C1143" s="62" t="n">
        <v>45291</v>
      </c>
      <c r="D1143" s="62" t="n">
        <v>45291</v>
      </c>
      <c r="E1143" s="61" t="s">
        <v>1259</v>
      </c>
      <c r="F1143" s="61" t="s">
        <v>893</v>
      </c>
      <c r="G1143" s="61" t="s">
        <v>8614</v>
      </c>
      <c r="H1143" s="61" t="s">
        <v>8604</v>
      </c>
      <c r="I1143" s="61" t="s">
        <v>8605</v>
      </c>
      <c r="J1143" s="61" t="s">
        <v>1199</v>
      </c>
      <c r="K1143" s="61" t="s">
        <v>4543</v>
      </c>
      <c r="L1143" s="61" t="s">
        <v>4543</v>
      </c>
      <c r="N1143" s="61" t="n">
        <v>172295907</v>
      </c>
      <c r="O1143" s="61" t="s">
        <v>1262</v>
      </c>
      <c r="P1143" s="61" t="s">
        <v>8615</v>
      </c>
      <c r="Q1143" s="61" t="s">
        <v>8616</v>
      </c>
      <c r="R1143" s="61" t="s">
        <v>8607</v>
      </c>
      <c r="S1143" s="61" t="str">
        <f aca="false">IF(J1143="Listed Option",MID(R1143,3,9),MID(Q1143,3,9))</f>
        <v>311642AA0</v>
      </c>
      <c r="T1143" s="61" t="e">
        <f aca="false">VLOOKUP(S1143,'Output v4'!C:C,1,FALSE())</f>
        <v>#N/A</v>
      </c>
      <c r="U1143" s="61" t="s">
        <v>894</v>
      </c>
      <c r="V1143" s="61" t="s">
        <v>8617</v>
      </c>
      <c r="Z1143" s="61" t="s">
        <v>4074</v>
      </c>
      <c r="AA1143" s="61" t="s">
        <v>4075</v>
      </c>
      <c r="AB1143" s="63" t="n">
        <v>10000</v>
      </c>
      <c r="AC1143" s="63" t="n">
        <v>10000000</v>
      </c>
      <c r="AE1143" s="61" t="n">
        <v>1000</v>
      </c>
      <c r="AF1143" s="64" t="n">
        <v>10000000</v>
      </c>
      <c r="AG1143" s="61" t="s">
        <v>689</v>
      </c>
      <c r="AH1143" s="62" t="n">
        <v>45291</v>
      </c>
      <c r="AI1143" s="65" t="n">
        <v>0.8631</v>
      </c>
      <c r="AJ1143" s="61" t="s">
        <v>1266</v>
      </c>
      <c r="AK1143" s="65" t="n">
        <v>0.8631</v>
      </c>
      <c r="AL1143" s="65" t="n">
        <v>22.53</v>
      </c>
      <c r="AM1143" s="66" t="n">
        <v>8631000</v>
      </c>
      <c r="AN1143" s="66" t="n">
        <f aca="false">IF(J1143="Listed Option",AF1143*AL1143,AM1143)</f>
        <v>8631000</v>
      </c>
      <c r="AO1143" s="61" t="s">
        <v>1267</v>
      </c>
      <c r="AT1143" s="62" t="n">
        <v>45289</v>
      </c>
      <c r="AU1143" s="65" t="n">
        <v>0.8640643688</v>
      </c>
      <c r="AV1143" s="61" t="s">
        <v>8611</v>
      </c>
      <c r="AW1143" s="61" t="s">
        <v>4070</v>
      </c>
      <c r="AY1143" s="61" t="s">
        <v>8605</v>
      </c>
      <c r="AZ1143" s="61" t="s">
        <v>8605</v>
      </c>
      <c r="BA1143" s="61" t="s">
        <v>8605</v>
      </c>
      <c r="BB1143" s="67" t="n">
        <v>150</v>
      </c>
      <c r="BE1143" s="61" t="n">
        <v>241450</v>
      </c>
      <c r="BF1143" s="61" t="s">
        <v>893</v>
      </c>
      <c r="BG1143" s="61" t="s">
        <v>4084</v>
      </c>
      <c r="BH1143" s="61" t="s">
        <v>4084</v>
      </c>
      <c r="BI1143" s="61" t="s">
        <v>8605</v>
      </c>
      <c r="BJ1143" s="61" t="s">
        <v>8605</v>
      </c>
      <c r="BL1143" s="61" t="s">
        <v>8607</v>
      </c>
      <c r="BM1143" s="61" t="s">
        <v>8607</v>
      </c>
      <c r="BN1143" s="70" t="n">
        <v>10000000</v>
      </c>
      <c r="BP1143" s="68" t="n">
        <v>8631000</v>
      </c>
      <c r="BQ1143" s="68" t="n">
        <v>8631000</v>
      </c>
      <c r="BR1143" s="69" t="n">
        <v>10000000</v>
      </c>
      <c r="BT1143" s="63" t="n">
        <v>10000</v>
      </c>
      <c r="BU1143" s="68" t="n">
        <v>10000000</v>
      </c>
    </row>
    <row r="1144" customFormat="false" ht="15" hidden="true" customHeight="false" outlineLevel="0" collapsed="false">
      <c r="A1144" s="61" t="s">
        <v>8622</v>
      </c>
      <c r="B1144" s="61" t="s">
        <v>8623</v>
      </c>
      <c r="C1144" s="62" t="n">
        <v>45291</v>
      </c>
      <c r="D1144" s="62" t="n">
        <v>45291</v>
      </c>
      <c r="E1144" s="61" t="s">
        <v>1259</v>
      </c>
      <c r="F1144" s="61" t="s">
        <v>8624</v>
      </c>
      <c r="G1144" s="61" t="s">
        <v>8625</v>
      </c>
      <c r="H1144" s="61" t="s">
        <v>8625</v>
      </c>
      <c r="I1144" s="61" t="s">
        <v>8626</v>
      </c>
      <c r="J1144" s="61" t="s">
        <v>1195</v>
      </c>
      <c r="K1144" s="61" t="s">
        <v>1195</v>
      </c>
      <c r="L1144" s="61" t="s">
        <v>1195</v>
      </c>
      <c r="N1144" s="61" t="n">
        <v>89410642</v>
      </c>
      <c r="O1144" s="61" t="s">
        <v>1262</v>
      </c>
      <c r="P1144" s="61" t="s">
        <v>8627</v>
      </c>
      <c r="Q1144" s="61" t="s">
        <v>8628</v>
      </c>
      <c r="R1144" s="61" t="s">
        <v>8628</v>
      </c>
      <c r="S1144" s="61" t="str">
        <f aca="false">IF(J1144="Listed Option",MID(R1144,3,9),MID(Q1144,3,9))</f>
        <v>31188V100</v>
      </c>
      <c r="T1144" s="61" t="e">
        <f aca="false">VLOOKUP(S1144,'Output v4'!C:C,1,FALSE())</f>
        <v>#N/A</v>
      </c>
      <c r="U1144" s="61" t="s">
        <v>8629</v>
      </c>
      <c r="V1144" s="61" t="s">
        <v>8630</v>
      </c>
      <c r="W1144" s="61" t="s">
        <v>8631</v>
      </c>
      <c r="Y1144" s="61" t="s">
        <v>8632</v>
      </c>
      <c r="Z1144" s="61" t="s">
        <v>1304</v>
      </c>
      <c r="AA1144" s="61" t="s">
        <v>1305</v>
      </c>
      <c r="AB1144" s="63" t="n">
        <v>-182581</v>
      </c>
      <c r="AC1144" s="63" t="n">
        <v>-182581</v>
      </c>
      <c r="AE1144" s="61" t="n">
        <v>0</v>
      </c>
      <c r="AF1144" s="64" t="n">
        <v>-182581</v>
      </c>
      <c r="AG1144" s="61" t="s">
        <v>1273</v>
      </c>
      <c r="AH1144" s="62" t="n">
        <v>45291</v>
      </c>
      <c r="AI1144" s="65" t="n">
        <v>17.8</v>
      </c>
      <c r="AJ1144" s="61" t="s">
        <v>3614</v>
      </c>
      <c r="AK1144" s="65" t="n">
        <v>17.8</v>
      </c>
      <c r="AL1144" s="65" t="n">
        <v>17.8</v>
      </c>
      <c r="AM1144" s="66" t="n">
        <v>-3249941.8</v>
      </c>
      <c r="AN1144" s="66" t="n">
        <f aca="false">IF(J1144="Listed Option",AF1144*AL1144,AM1144)</f>
        <v>-3249941.8</v>
      </c>
      <c r="AO1144" s="61" t="s">
        <v>1267</v>
      </c>
      <c r="AP1144" s="61" t="n">
        <v>1</v>
      </c>
      <c r="AQ1144" s="61" t="n">
        <v>1</v>
      </c>
      <c r="AV1144" s="61" t="s">
        <v>8632</v>
      </c>
      <c r="AW1144" s="61" t="s">
        <v>4070</v>
      </c>
      <c r="AY1144" s="61" t="s">
        <v>8626</v>
      </c>
      <c r="AZ1144" s="61" t="s">
        <v>8626</v>
      </c>
      <c r="BA1144" s="61" t="s">
        <v>8626</v>
      </c>
      <c r="BB1144" s="67" t="n">
        <v>0</v>
      </c>
      <c r="BE1144" s="61" t="n">
        <v>238575</v>
      </c>
      <c r="BF1144" s="61" t="s">
        <v>8624</v>
      </c>
      <c r="BG1144" s="61" t="s">
        <v>4084</v>
      </c>
      <c r="BH1144" s="61" t="s">
        <v>4084</v>
      </c>
      <c r="BI1144" s="61" t="s">
        <v>8626</v>
      </c>
      <c r="BJ1144" s="61" t="s">
        <v>8626</v>
      </c>
      <c r="BK1144" s="61" t="s">
        <v>8626</v>
      </c>
      <c r="BL1144" s="61" t="s">
        <v>8628</v>
      </c>
      <c r="BM1144" s="61" t="s">
        <v>8628</v>
      </c>
      <c r="BN1144" s="70" t="n">
        <v>-3249941.8</v>
      </c>
      <c r="BO1144" s="68" t="n">
        <v>-3249941.8</v>
      </c>
      <c r="BP1144" s="68" t="n">
        <v>-3249941.8</v>
      </c>
      <c r="BQ1144" s="68" t="n">
        <v>-3249941.8</v>
      </c>
      <c r="BR1144" s="69" t="n">
        <v>-182581</v>
      </c>
      <c r="BU1144" s="68" t="n">
        <v>182581</v>
      </c>
    </row>
    <row r="1145" customFormat="false" ht="15" hidden="true" customHeight="false" outlineLevel="0" collapsed="false">
      <c r="A1145" s="61" t="s">
        <v>8633</v>
      </c>
      <c r="B1145" s="61" t="s">
        <v>8634</v>
      </c>
      <c r="C1145" s="62" t="n">
        <v>45291</v>
      </c>
      <c r="D1145" s="62" t="n">
        <v>45291</v>
      </c>
      <c r="E1145" s="61" t="s">
        <v>1259</v>
      </c>
      <c r="F1145" s="61" t="s">
        <v>895</v>
      </c>
      <c r="G1145" s="61" t="s">
        <v>8635</v>
      </c>
      <c r="H1145" s="61" t="s">
        <v>8635</v>
      </c>
      <c r="I1145" s="61" t="s">
        <v>8636</v>
      </c>
      <c r="J1145" s="61" t="s">
        <v>1195</v>
      </c>
      <c r="K1145" s="61" t="s">
        <v>8637</v>
      </c>
      <c r="L1145" s="61" t="s">
        <v>8637</v>
      </c>
      <c r="N1145" s="61" t="n">
        <v>2558065</v>
      </c>
      <c r="O1145" s="61" t="s">
        <v>1262</v>
      </c>
      <c r="P1145" s="61" t="s">
        <v>8638</v>
      </c>
      <c r="Q1145" s="61" t="s">
        <v>8639</v>
      </c>
      <c r="R1145" s="61" t="s">
        <v>8639</v>
      </c>
      <c r="S1145" s="61" t="str">
        <f aca="false">IF(J1145="Listed Option",MID(R1145,3,9),MID(Q1145,3,9))</f>
        <v>313400665</v>
      </c>
      <c r="T1145" s="61" t="e">
        <f aca="false">VLOOKUP(S1145,'Output v4'!C:C,1,FALSE())</f>
        <v>#N/A</v>
      </c>
      <c r="U1145" s="61" t="s">
        <v>899</v>
      </c>
      <c r="V1145" s="61" t="s">
        <v>8640</v>
      </c>
      <c r="W1145" s="61" t="s">
        <v>8641</v>
      </c>
      <c r="Y1145" s="61" t="s">
        <v>8642</v>
      </c>
      <c r="Z1145" s="61" t="s">
        <v>1304</v>
      </c>
      <c r="AA1145" s="61" t="s">
        <v>1305</v>
      </c>
      <c r="AB1145" s="63" t="n">
        <v>686396</v>
      </c>
      <c r="AC1145" s="63" t="n">
        <v>686396</v>
      </c>
      <c r="AE1145" s="61" t="n">
        <v>0</v>
      </c>
      <c r="AF1145" s="64" t="n">
        <v>686396</v>
      </c>
      <c r="AG1145" s="61" t="s">
        <v>689</v>
      </c>
      <c r="AH1145" s="62" t="n">
        <v>45291</v>
      </c>
      <c r="AI1145" s="65" t="n">
        <v>2.345</v>
      </c>
      <c r="AJ1145" s="61" t="s">
        <v>3614</v>
      </c>
      <c r="AK1145" s="65" t="n">
        <v>2.345</v>
      </c>
      <c r="AL1145" s="65" t="n">
        <v>2.345</v>
      </c>
      <c r="AM1145" s="66" t="n">
        <v>1609598.62</v>
      </c>
      <c r="AN1145" s="66" t="n">
        <f aca="false">IF(J1145="Listed Option",AF1145*AL1145,AM1145)</f>
        <v>1609598.62</v>
      </c>
      <c r="AO1145" s="61" t="s">
        <v>1267</v>
      </c>
      <c r="AP1145" s="61" t="n">
        <v>1</v>
      </c>
      <c r="AQ1145" s="61" t="n">
        <v>1</v>
      </c>
      <c r="AV1145" s="61" t="s">
        <v>8642</v>
      </c>
      <c r="AW1145" s="61" t="s">
        <v>4070</v>
      </c>
      <c r="AY1145" s="61" t="s">
        <v>8643</v>
      </c>
      <c r="AZ1145" s="61" t="s">
        <v>8643</v>
      </c>
      <c r="BA1145" s="61" t="s">
        <v>8643</v>
      </c>
      <c r="BB1145" s="67" t="n">
        <v>0</v>
      </c>
      <c r="BE1145" s="61" t="n">
        <v>238575</v>
      </c>
      <c r="BF1145" s="61" t="s">
        <v>895</v>
      </c>
      <c r="BG1145" s="61" t="s">
        <v>4084</v>
      </c>
      <c r="BH1145" s="61" t="s">
        <v>4084</v>
      </c>
      <c r="BI1145" s="61" t="s">
        <v>8636</v>
      </c>
      <c r="BJ1145" s="61" t="s">
        <v>8643</v>
      </c>
      <c r="BK1145" s="61" t="s">
        <v>8643</v>
      </c>
      <c r="BL1145" s="61" t="s">
        <v>8639</v>
      </c>
      <c r="BM1145" s="61" t="s">
        <v>8639</v>
      </c>
      <c r="BN1145" s="70" t="n">
        <v>1609598.62</v>
      </c>
      <c r="BO1145" s="68" t="n">
        <v>1609598.62</v>
      </c>
      <c r="BP1145" s="68" t="n">
        <v>1609598.62</v>
      </c>
      <c r="BQ1145" s="68" t="n">
        <v>1609598.62</v>
      </c>
      <c r="BR1145" s="69" t="n">
        <v>686396</v>
      </c>
      <c r="BU1145" s="68" t="n">
        <v>686396</v>
      </c>
    </row>
    <row r="1146" customFormat="false" ht="15" hidden="true" customHeight="false" outlineLevel="0" collapsed="false">
      <c r="A1146" s="61" t="s">
        <v>8644</v>
      </c>
      <c r="B1146" s="61" t="s">
        <v>8645</v>
      </c>
      <c r="C1146" s="62" t="n">
        <v>45291</v>
      </c>
      <c r="D1146" s="62" t="n">
        <v>45291</v>
      </c>
      <c r="E1146" s="61" t="s">
        <v>1259</v>
      </c>
      <c r="F1146" s="61" t="s">
        <v>895</v>
      </c>
      <c r="G1146" s="61" t="s">
        <v>8646</v>
      </c>
      <c r="H1146" s="61" t="s">
        <v>8646</v>
      </c>
      <c r="I1146" s="61" t="s">
        <v>8636</v>
      </c>
      <c r="J1146" s="61" t="s">
        <v>1195</v>
      </c>
      <c r="K1146" s="61" t="s">
        <v>8637</v>
      </c>
      <c r="L1146" s="61" t="s">
        <v>8637</v>
      </c>
      <c r="N1146" s="61" t="n">
        <v>3296673</v>
      </c>
      <c r="O1146" s="61" t="s">
        <v>1262</v>
      </c>
      <c r="P1146" s="61" t="s">
        <v>8647</v>
      </c>
      <c r="Q1146" s="61" t="s">
        <v>8648</v>
      </c>
      <c r="R1146" s="61" t="s">
        <v>8648</v>
      </c>
      <c r="S1146" s="61" t="str">
        <f aca="false">IF(J1146="Listed Option",MID(R1146,3,9),MID(Q1146,3,9))</f>
        <v>313400657</v>
      </c>
      <c r="T1146" s="61" t="e">
        <f aca="false">VLOOKUP(S1146,'Output v4'!C:C,1,FALSE())</f>
        <v>#N/A</v>
      </c>
      <c r="U1146" s="61" t="s">
        <v>898</v>
      </c>
      <c r="V1146" s="61" t="s">
        <v>8649</v>
      </c>
      <c r="W1146" s="61" t="s">
        <v>8650</v>
      </c>
      <c r="Z1146" s="61" t="s">
        <v>1304</v>
      </c>
      <c r="AA1146" s="61" t="s">
        <v>1305</v>
      </c>
      <c r="AB1146" s="63" t="n">
        <v>324717</v>
      </c>
      <c r="AC1146" s="63" t="n">
        <v>324717</v>
      </c>
      <c r="AE1146" s="61" t="n">
        <v>0</v>
      </c>
      <c r="AF1146" s="64" t="n">
        <v>324717</v>
      </c>
      <c r="AG1146" s="61" t="s">
        <v>689</v>
      </c>
      <c r="AH1146" s="62" t="n">
        <v>45291</v>
      </c>
      <c r="AI1146" s="65" t="n">
        <v>2.62</v>
      </c>
      <c r="AJ1146" s="61" t="s">
        <v>3614</v>
      </c>
      <c r="AK1146" s="65" t="n">
        <v>2.62</v>
      </c>
      <c r="AL1146" s="65" t="n">
        <v>2.62</v>
      </c>
      <c r="AM1146" s="66" t="n">
        <v>850758.54</v>
      </c>
      <c r="AN1146" s="66" t="n">
        <f aca="false">IF(J1146="Listed Option",AF1146*AL1146,AM1146)</f>
        <v>850758.54</v>
      </c>
      <c r="AO1146" s="61" t="s">
        <v>1267</v>
      </c>
      <c r="AP1146" s="61" t="n">
        <v>1</v>
      </c>
      <c r="AQ1146" s="61" t="n">
        <v>1</v>
      </c>
      <c r="AW1146" s="61" t="s">
        <v>4070</v>
      </c>
      <c r="AY1146" s="61" t="s">
        <v>8651</v>
      </c>
      <c r="AZ1146" s="61" t="s">
        <v>8651</v>
      </c>
      <c r="BA1146" s="61" t="s">
        <v>8651</v>
      </c>
      <c r="BB1146" s="67" t="n">
        <v>0</v>
      </c>
      <c r="BE1146" s="61" t="n">
        <v>238575</v>
      </c>
      <c r="BF1146" s="61" t="s">
        <v>895</v>
      </c>
      <c r="BG1146" s="61" t="s">
        <v>4084</v>
      </c>
      <c r="BH1146" s="61" t="s">
        <v>4084</v>
      </c>
      <c r="BI1146" s="61" t="s">
        <v>8636</v>
      </c>
      <c r="BJ1146" s="61" t="s">
        <v>8651</v>
      </c>
      <c r="BK1146" s="61" t="s">
        <v>8651</v>
      </c>
      <c r="BL1146" s="61" t="s">
        <v>8648</v>
      </c>
      <c r="BM1146" s="61" t="s">
        <v>8648</v>
      </c>
      <c r="BN1146" s="70" t="n">
        <v>850758.54</v>
      </c>
      <c r="BO1146" s="68" t="n">
        <v>850758.54</v>
      </c>
      <c r="BP1146" s="68" t="n">
        <v>850758.54</v>
      </c>
      <c r="BQ1146" s="68" t="n">
        <v>850758.54</v>
      </c>
      <c r="BR1146" s="69" t="n">
        <v>324717</v>
      </c>
      <c r="BU1146" s="68" t="n">
        <v>324717</v>
      </c>
    </row>
    <row r="1147" customFormat="false" ht="15" hidden="true" customHeight="false" outlineLevel="0" collapsed="false">
      <c r="A1147" s="61" t="s">
        <v>8652</v>
      </c>
      <c r="B1147" s="61" t="s">
        <v>8653</v>
      </c>
      <c r="C1147" s="62" t="n">
        <v>45291</v>
      </c>
      <c r="D1147" s="62" t="n">
        <v>45291</v>
      </c>
      <c r="E1147" s="61" t="s">
        <v>1259</v>
      </c>
      <c r="F1147" s="61" t="s">
        <v>895</v>
      </c>
      <c r="G1147" s="61" t="s">
        <v>8654</v>
      </c>
      <c r="H1147" s="61" t="s">
        <v>8654</v>
      </c>
      <c r="I1147" s="61" t="s">
        <v>8636</v>
      </c>
      <c r="J1147" s="61" t="s">
        <v>1195</v>
      </c>
      <c r="K1147" s="61" t="s">
        <v>8637</v>
      </c>
      <c r="L1147" s="61" t="s">
        <v>8637</v>
      </c>
      <c r="N1147" s="61" t="n">
        <v>3960033</v>
      </c>
      <c r="O1147" s="61" t="s">
        <v>1262</v>
      </c>
      <c r="P1147" s="61" t="s">
        <v>8655</v>
      </c>
      <c r="Q1147" s="61" t="s">
        <v>8656</v>
      </c>
      <c r="R1147" s="61" t="s">
        <v>8656</v>
      </c>
      <c r="S1147" s="61" t="str">
        <f aca="false">IF(J1147="Listed Option",MID(R1147,3,9),MID(Q1147,3,9))</f>
        <v>313400640</v>
      </c>
      <c r="T1147" s="61" t="e">
        <f aca="false">VLOOKUP(S1147,'Output v4'!C:C,1,FALSE())</f>
        <v>#N/A</v>
      </c>
      <c r="U1147" s="61" t="s">
        <v>897</v>
      </c>
      <c r="V1147" s="61" t="s">
        <v>8657</v>
      </c>
      <c r="W1147" s="61" t="s">
        <v>8658</v>
      </c>
      <c r="Z1147" s="61" t="s">
        <v>1304</v>
      </c>
      <c r="AA1147" s="61" t="s">
        <v>1305</v>
      </c>
      <c r="AB1147" s="63" t="n">
        <v>755638</v>
      </c>
      <c r="AC1147" s="63" t="n">
        <v>755638</v>
      </c>
      <c r="AE1147" s="61" t="n">
        <v>0</v>
      </c>
      <c r="AF1147" s="64" t="n">
        <v>755638</v>
      </c>
      <c r="AG1147" s="61" t="s">
        <v>689</v>
      </c>
      <c r="AH1147" s="62" t="n">
        <v>45291</v>
      </c>
      <c r="AI1147" s="65" t="n">
        <v>2.32</v>
      </c>
      <c r="AJ1147" s="61" t="s">
        <v>3614</v>
      </c>
      <c r="AK1147" s="65" t="n">
        <v>2.32</v>
      </c>
      <c r="AL1147" s="65" t="n">
        <v>2.32</v>
      </c>
      <c r="AM1147" s="66" t="n">
        <v>1753080.16</v>
      </c>
      <c r="AN1147" s="66" t="n">
        <f aca="false">IF(J1147="Listed Option",AF1147*AL1147,AM1147)</f>
        <v>1753080.16</v>
      </c>
      <c r="AO1147" s="61" t="s">
        <v>1267</v>
      </c>
      <c r="AP1147" s="61" t="n">
        <v>1</v>
      </c>
      <c r="AQ1147" s="61" t="n">
        <v>1</v>
      </c>
      <c r="AW1147" s="61" t="s">
        <v>4070</v>
      </c>
      <c r="AY1147" s="61" t="s">
        <v>8659</v>
      </c>
      <c r="AZ1147" s="61" t="s">
        <v>8659</v>
      </c>
      <c r="BA1147" s="61" t="s">
        <v>8659</v>
      </c>
      <c r="BB1147" s="67" t="n">
        <v>0</v>
      </c>
      <c r="BE1147" s="61" t="n">
        <v>238575</v>
      </c>
      <c r="BF1147" s="61" t="s">
        <v>895</v>
      </c>
      <c r="BG1147" s="61" t="s">
        <v>4084</v>
      </c>
      <c r="BH1147" s="61" t="s">
        <v>4084</v>
      </c>
      <c r="BI1147" s="61" t="s">
        <v>8636</v>
      </c>
      <c r="BJ1147" s="61" t="s">
        <v>8659</v>
      </c>
      <c r="BK1147" s="61" t="s">
        <v>8659</v>
      </c>
      <c r="BL1147" s="61" t="s">
        <v>8656</v>
      </c>
      <c r="BM1147" s="61" t="s">
        <v>8656</v>
      </c>
      <c r="BN1147" s="70" t="n">
        <v>1753080.16</v>
      </c>
      <c r="BO1147" s="68" t="n">
        <v>1753080.16</v>
      </c>
      <c r="BP1147" s="68" t="n">
        <v>1753080.16</v>
      </c>
      <c r="BQ1147" s="68" t="n">
        <v>1753080.16</v>
      </c>
      <c r="BR1147" s="69" t="n">
        <v>755638</v>
      </c>
      <c r="BU1147" s="68" t="n">
        <v>755638</v>
      </c>
    </row>
    <row r="1148" customFormat="false" ht="15" hidden="true" customHeight="false" outlineLevel="0" collapsed="false">
      <c r="A1148" s="61" t="s">
        <v>8660</v>
      </c>
      <c r="B1148" s="61" t="s">
        <v>8661</v>
      </c>
      <c r="C1148" s="62" t="n">
        <v>45291</v>
      </c>
      <c r="D1148" s="62" t="n">
        <v>45291</v>
      </c>
      <c r="E1148" s="61" t="s">
        <v>1259</v>
      </c>
      <c r="F1148" s="61" t="s">
        <v>895</v>
      </c>
      <c r="G1148" s="61" t="s">
        <v>8662</v>
      </c>
      <c r="H1148" s="61" t="s">
        <v>8662</v>
      </c>
      <c r="I1148" s="61" t="s">
        <v>8636</v>
      </c>
      <c r="J1148" s="61" t="s">
        <v>1195</v>
      </c>
      <c r="K1148" s="61" t="s">
        <v>8637</v>
      </c>
      <c r="L1148" s="61" t="s">
        <v>8637</v>
      </c>
      <c r="N1148" s="61" t="n">
        <v>4460917</v>
      </c>
      <c r="O1148" s="61" t="s">
        <v>1262</v>
      </c>
      <c r="P1148" s="61" t="s">
        <v>8663</v>
      </c>
      <c r="Q1148" s="61" t="s">
        <v>8664</v>
      </c>
      <c r="R1148" s="61" t="s">
        <v>8664</v>
      </c>
      <c r="S1148" s="61" t="str">
        <f aca="false">IF(J1148="Listed Option",MID(R1148,3,9),MID(Q1148,3,9))</f>
        <v>313400624</v>
      </c>
      <c r="T1148" s="61" t="e">
        <f aca="false">VLOOKUP(S1148,'Output v4'!C:C,1,FALSE())</f>
        <v>#N/A</v>
      </c>
      <c r="U1148" s="61" t="s">
        <v>896</v>
      </c>
      <c r="V1148" s="61" t="s">
        <v>8665</v>
      </c>
      <c r="W1148" s="61" t="s">
        <v>8666</v>
      </c>
      <c r="Y1148" s="61" t="s">
        <v>8667</v>
      </c>
      <c r="Z1148" s="61" t="s">
        <v>1304</v>
      </c>
      <c r="AA1148" s="61" t="s">
        <v>1305</v>
      </c>
      <c r="AB1148" s="63" t="n">
        <v>12382943</v>
      </c>
      <c r="AC1148" s="63" t="n">
        <v>12382943</v>
      </c>
      <c r="AE1148" s="61" t="n">
        <v>0</v>
      </c>
      <c r="AF1148" s="64" t="n">
        <v>12382943</v>
      </c>
      <c r="AG1148" s="61" t="s">
        <v>689</v>
      </c>
      <c r="AH1148" s="62" t="n">
        <v>45291</v>
      </c>
      <c r="AI1148" s="65" t="n">
        <v>2.9</v>
      </c>
      <c r="AJ1148" s="61" t="s">
        <v>3614</v>
      </c>
      <c r="AK1148" s="65" t="n">
        <v>2.9</v>
      </c>
      <c r="AL1148" s="65" t="n">
        <v>2.9</v>
      </c>
      <c r="AM1148" s="66" t="n">
        <v>35910534.7</v>
      </c>
      <c r="AN1148" s="66" t="n">
        <f aca="false">IF(J1148="Listed Option",AF1148*AL1148,AM1148)</f>
        <v>35910534.7</v>
      </c>
      <c r="AO1148" s="61" t="s">
        <v>1267</v>
      </c>
      <c r="AP1148" s="61" t="n">
        <v>1</v>
      </c>
      <c r="AQ1148" s="61" t="n">
        <v>1</v>
      </c>
      <c r="AV1148" s="61" t="s">
        <v>8667</v>
      </c>
      <c r="AW1148" s="61" t="s">
        <v>4070</v>
      </c>
      <c r="AY1148" s="61" t="s">
        <v>8668</v>
      </c>
      <c r="AZ1148" s="61" t="s">
        <v>8668</v>
      </c>
      <c r="BA1148" s="61" t="s">
        <v>8668</v>
      </c>
      <c r="BB1148" s="67" t="n">
        <v>0</v>
      </c>
      <c r="BE1148" s="61" t="n">
        <v>238575</v>
      </c>
      <c r="BF1148" s="61" t="s">
        <v>895</v>
      </c>
      <c r="BG1148" s="61" t="s">
        <v>4084</v>
      </c>
      <c r="BH1148" s="61" t="s">
        <v>4084</v>
      </c>
      <c r="BI1148" s="61" t="s">
        <v>8636</v>
      </c>
      <c r="BJ1148" s="61" t="s">
        <v>8668</v>
      </c>
      <c r="BK1148" s="61" t="s">
        <v>8668</v>
      </c>
      <c r="BL1148" s="61" t="s">
        <v>8664</v>
      </c>
      <c r="BM1148" s="61" t="s">
        <v>8664</v>
      </c>
      <c r="BN1148" s="70" t="n">
        <v>35910534.7</v>
      </c>
      <c r="BO1148" s="68" t="n">
        <v>35910534.7</v>
      </c>
      <c r="BP1148" s="68" t="n">
        <v>35910534.7</v>
      </c>
      <c r="BQ1148" s="68" t="n">
        <v>35910534.7</v>
      </c>
      <c r="BR1148" s="69" t="n">
        <v>12382943</v>
      </c>
      <c r="BU1148" s="68" t="n">
        <v>12382943</v>
      </c>
    </row>
    <row r="1149" customFormat="false" ht="15" hidden="true" customHeight="false" outlineLevel="0" collapsed="false">
      <c r="A1149" s="61" t="s">
        <v>8669</v>
      </c>
      <c r="B1149" s="61" t="s">
        <v>8670</v>
      </c>
      <c r="C1149" s="62" t="n">
        <v>45291</v>
      </c>
      <c r="D1149" s="62" t="n">
        <v>45291</v>
      </c>
      <c r="E1149" s="61" t="s">
        <v>1259</v>
      </c>
      <c r="F1149" s="61" t="s">
        <v>895</v>
      </c>
      <c r="G1149" s="61" t="s">
        <v>8671</v>
      </c>
      <c r="H1149" s="61" t="s">
        <v>8671</v>
      </c>
      <c r="I1149" s="61" t="s">
        <v>8636</v>
      </c>
      <c r="J1149" s="61" t="s">
        <v>1195</v>
      </c>
      <c r="K1149" s="61" t="s">
        <v>8637</v>
      </c>
      <c r="L1149" s="61" t="s">
        <v>8637</v>
      </c>
      <c r="N1149" s="61" t="n">
        <v>10130689</v>
      </c>
      <c r="O1149" s="61" t="s">
        <v>1262</v>
      </c>
      <c r="P1149" s="61" t="s">
        <v>8672</v>
      </c>
      <c r="Q1149" s="61" t="s">
        <v>8673</v>
      </c>
      <c r="R1149" s="61" t="s">
        <v>8673</v>
      </c>
      <c r="S1149" s="61" t="str">
        <f aca="false">IF(J1149="Listed Option",MID(R1149,3,9),MID(Q1149,3,9))</f>
        <v>313400673</v>
      </c>
      <c r="T1149" s="61" t="e">
        <f aca="false">VLOOKUP(S1149,'Output v4'!C:C,1,FALSE())</f>
        <v>#N/A</v>
      </c>
      <c r="U1149" s="61" t="s">
        <v>900</v>
      </c>
      <c r="V1149" s="61" t="s">
        <v>8674</v>
      </c>
      <c r="W1149" s="61" t="s">
        <v>8675</v>
      </c>
      <c r="Y1149" s="61" t="s">
        <v>8676</v>
      </c>
      <c r="Z1149" s="61" t="s">
        <v>1304</v>
      </c>
      <c r="AA1149" s="61" t="s">
        <v>1305</v>
      </c>
      <c r="AB1149" s="63" t="n">
        <v>82600</v>
      </c>
      <c r="AC1149" s="63" t="n">
        <v>82600</v>
      </c>
      <c r="AE1149" s="61" t="n">
        <v>0</v>
      </c>
      <c r="AF1149" s="64" t="n">
        <v>82600</v>
      </c>
      <c r="AG1149" s="61" t="s">
        <v>689</v>
      </c>
      <c r="AH1149" s="62" t="n">
        <v>45291</v>
      </c>
      <c r="AI1149" s="65" t="n">
        <v>2.29</v>
      </c>
      <c r="AJ1149" s="61" t="s">
        <v>3614</v>
      </c>
      <c r="AK1149" s="65" t="n">
        <v>2.29</v>
      </c>
      <c r="AL1149" s="65" t="n">
        <v>2.29</v>
      </c>
      <c r="AM1149" s="66" t="n">
        <v>189154</v>
      </c>
      <c r="AN1149" s="66" t="n">
        <f aca="false">IF(J1149="Listed Option",AF1149*AL1149,AM1149)</f>
        <v>189154</v>
      </c>
      <c r="AO1149" s="61" t="s">
        <v>1267</v>
      </c>
      <c r="AP1149" s="61" t="n">
        <v>1</v>
      </c>
      <c r="AQ1149" s="61" t="n">
        <v>1</v>
      </c>
      <c r="AV1149" s="61" t="s">
        <v>8676</v>
      </c>
      <c r="AW1149" s="61" t="s">
        <v>4070</v>
      </c>
      <c r="AY1149" s="61" t="s">
        <v>8677</v>
      </c>
      <c r="AZ1149" s="61" t="s">
        <v>8677</v>
      </c>
      <c r="BA1149" s="61" t="s">
        <v>8677</v>
      </c>
      <c r="BB1149" s="67" t="n">
        <v>0</v>
      </c>
      <c r="BE1149" s="61" t="n">
        <v>238575</v>
      </c>
      <c r="BF1149" s="61" t="s">
        <v>895</v>
      </c>
      <c r="BG1149" s="61" t="s">
        <v>4084</v>
      </c>
      <c r="BH1149" s="61" t="s">
        <v>4084</v>
      </c>
      <c r="BI1149" s="61" t="s">
        <v>8636</v>
      </c>
      <c r="BJ1149" s="61" t="s">
        <v>8677</v>
      </c>
      <c r="BK1149" s="61" t="s">
        <v>8677</v>
      </c>
      <c r="BL1149" s="61" t="s">
        <v>8673</v>
      </c>
      <c r="BM1149" s="61" t="s">
        <v>8673</v>
      </c>
      <c r="BN1149" s="70" t="n">
        <v>189154</v>
      </c>
      <c r="BO1149" s="68" t="n">
        <v>189154</v>
      </c>
      <c r="BP1149" s="68" t="n">
        <v>189154</v>
      </c>
      <c r="BQ1149" s="68" t="n">
        <v>189154</v>
      </c>
      <c r="BR1149" s="69" t="n">
        <v>82600</v>
      </c>
      <c r="BU1149" s="68" t="n">
        <v>82600</v>
      </c>
    </row>
    <row r="1150" customFormat="false" ht="15" hidden="true" customHeight="false" outlineLevel="0" collapsed="false">
      <c r="A1150" s="61" t="s">
        <v>8678</v>
      </c>
      <c r="B1150" s="61" t="s">
        <v>8679</v>
      </c>
      <c r="C1150" s="62" t="n">
        <v>45291</v>
      </c>
      <c r="D1150" s="62" t="n">
        <v>45291</v>
      </c>
      <c r="E1150" s="61" t="s">
        <v>1259</v>
      </c>
      <c r="F1150" s="61" t="s">
        <v>895</v>
      </c>
      <c r="G1150" s="61" t="s">
        <v>8680</v>
      </c>
      <c r="H1150" s="61" t="s">
        <v>8680</v>
      </c>
      <c r="I1150" s="61" t="s">
        <v>8636</v>
      </c>
      <c r="J1150" s="61" t="s">
        <v>1195</v>
      </c>
      <c r="K1150" s="61" t="s">
        <v>8637</v>
      </c>
      <c r="L1150" s="61" t="s">
        <v>8637</v>
      </c>
      <c r="N1150" s="61" t="n">
        <v>1226542</v>
      </c>
      <c r="O1150" s="61" t="s">
        <v>1262</v>
      </c>
      <c r="P1150" s="61" t="s">
        <v>8681</v>
      </c>
      <c r="Q1150" s="61" t="s">
        <v>8682</v>
      </c>
      <c r="R1150" s="61" t="s">
        <v>8682</v>
      </c>
      <c r="S1150" s="61" t="str">
        <f aca="false">IF(J1150="Listed Option",MID(R1150,3,9),MID(Q1150,3,9))</f>
        <v>313400772</v>
      </c>
      <c r="T1150" s="61" t="e">
        <f aca="false">VLOOKUP(S1150,'Output v4'!C:C,1,FALSE())</f>
        <v>#N/A</v>
      </c>
      <c r="U1150" s="61" t="s">
        <v>902</v>
      </c>
      <c r="V1150" s="61" t="s">
        <v>8683</v>
      </c>
      <c r="W1150" s="61" t="s">
        <v>8684</v>
      </c>
      <c r="Y1150" s="61" t="s">
        <v>8685</v>
      </c>
      <c r="Z1150" s="61" t="s">
        <v>4029</v>
      </c>
      <c r="AA1150" s="61" t="s">
        <v>4117</v>
      </c>
      <c r="AB1150" s="63" t="n">
        <v>74000</v>
      </c>
      <c r="AC1150" s="63" t="n">
        <v>74000</v>
      </c>
      <c r="AE1150" s="61" t="n">
        <v>0</v>
      </c>
      <c r="AF1150" s="64" t="n">
        <v>74000</v>
      </c>
      <c r="AG1150" s="61" t="s">
        <v>689</v>
      </c>
      <c r="AH1150" s="62" t="n">
        <v>45291</v>
      </c>
      <c r="AI1150" s="65" t="n">
        <v>4.24</v>
      </c>
      <c r="AJ1150" s="61" t="s">
        <v>3614</v>
      </c>
      <c r="AK1150" s="65" t="n">
        <v>4.24</v>
      </c>
      <c r="AL1150" s="65" t="n">
        <v>4.24</v>
      </c>
      <c r="AM1150" s="66" t="n">
        <v>313760</v>
      </c>
      <c r="AN1150" s="66" t="n">
        <f aca="false">IF(J1150="Listed Option",AF1150*AL1150,AM1150)</f>
        <v>313760</v>
      </c>
      <c r="AO1150" s="61" t="s">
        <v>1267</v>
      </c>
      <c r="AP1150" s="61" t="n">
        <v>1</v>
      </c>
      <c r="AQ1150" s="61" t="n">
        <v>1</v>
      </c>
      <c r="AV1150" s="61" t="s">
        <v>8685</v>
      </c>
      <c r="AW1150" s="61" t="s">
        <v>4070</v>
      </c>
      <c r="AY1150" s="61" t="s">
        <v>8686</v>
      </c>
      <c r="AZ1150" s="61" t="s">
        <v>8686</v>
      </c>
      <c r="BA1150" s="61" t="s">
        <v>8686</v>
      </c>
      <c r="BB1150" s="67" t="n">
        <v>0</v>
      </c>
      <c r="BE1150" s="61" t="n">
        <v>238587</v>
      </c>
      <c r="BF1150" s="61" t="s">
        <v>895</v>
      </c>
      <c r="BG1150" s="61" t="s">
        <v>4084</v>
      </c>
      <c r="BH1150" s="61" t="s">
        <v>4084</v>
      </c>
      <c r="BI1150" s="61" t="s">
        <v>8636</v>
      </c>
      <c r="BJ1150" s="61" t="s">
        <v>8686</v>
      </c>
      <c r="BK1150" s="61" t="s">
        <v>8686</v>
      </c>
      <c r="BL1150" s="61" t="s">
        <v>8682</v>
      </c>
      <c r="BM1150" s="61" t="s">
        <v>8682</v>
      </c>
      <c r="BN1150" s="70" t="n">
        <v>313760</v>
      </c>
      <c r="BO1150" s="68" t="n">
        <v>313760</v>
      </c>
      <c r="BP1150" s="68" t="n">
        <v>313760</v>
      </c>
      <c r="BQ1150" s="68" t="n">
        <v>313760</v>
      </c>
      <c r="BR1150" s="69" t="n">
        <v>74000</v>
      </c>
      <c r="BU1150" s="68" t="n">
        <v>74000</v>
      </c>
    </row>
    <row r="1151" customFormat="false" ht="15" hidden="true" customHeight="false" outlineLevel="0" collapsed="false">
      <c r="A1151" s="61" t="s">
        <v>8687</v>
      </c>
      <c r="B1151" s="61" t="s">
        <v>8688</v>
      </c>
      <c r="C1151" s="62" t="n">
        <v>45291</v>
      </c>
      <c r="D1151" s="62" t="n">
        <v>45291</v>
      </c>
      <c r="E1151" s="61" t="s">
        <v>1259</v>
      </c>
      <c r="F1151" s="61" t="s">
        <v>895</v>
      </c>
      <c r="G1151" s="61" t="s">
        <v>8689</v>
      </c>
      <c r="H1151" s="61" t="s">
        <v>8689</v>
      </c>
      <c r="I1151" s="61" t="s">
        <v>8636</v>
      </c>
      <c r="J1151" s="61" t="s">
        <v>1195</v>
      </c>
      <c r="K1151" s="61" t="s">
        <v>8637</v>
      </c>
      <c r="L1151" s="61" t="s">
        <v>8637</v>
      </c>
      <c r="N1151" s="61" t="n">
        <v>10130440</v>
      </c>
      <c r="O1151" s="61" t="s">
        <v>1262</v>
      </c>
      <c r="P1151" s="61" t="s">
        <v>8690</v>
      </c>
      <c r="Q1151" s="61" t="s">
        <v>8691</v>
      </c>
      <c r="R1151" s="61" t="s">
        <v>8691</v>
      </c>
      <c r="S1151" s="61" t="str">
        <f aca="false">IF(J1151="Listed Option",MID(R1151,3,9),MID(Q1151,3,9))</f>
        <v>313400723</v>
      </c>
      <c r="T1151" s="61" t="e">
        <f aca="false">VLOOKUP(S1151,'Output v4'!C:C,1,FALSE())</f>
        <v>#N/A</v>
      </c>
      <c r="U1151" s="61" t="s">
        <v>901</v>
      </c>
      <c r="V1151" s="61" t="s">
        <v>8692</v>
      </c>
      <c r="W1151" s="61" t="s">
        <v>8693</v>
      </c>
      <c r="Y1151" s="61" t="s">
        <v>8694</v>
      </c>
      <c r="Z1151" s="61" t="s">
        <v>4029</v>
      </c>
      <c r="AA1151" s="61" t="s">
        <v>4117</v>
      </c>
      <c r="AB1151" s="63" t="n">
        <v>35000</v>
      </c>
      <c r="AC1151" s="63" t="n">
        <v>35000</v>
      </c>
      <c r="AE1151" s="61" t="n">
        <v>0</v>
      </c>
      <c r="AF1151" s="64" t="n">
        <v>35000</v>
      </c>
      <c r="AG1151" s="61" t="s">
        <v>689</v>
      </c>
      <c r="AH1151" s="62" t="n">
        <v>45291</v>
      </c>
      <c r="AI1151" s="65" t="n">
        <v>4.11</v>
      </c>
      <c r="AJ1151" s="61" t="s">
        <v>3614</v>
      </c>
      <c r="AK1151" s="65" t="n">
        <v>4.11</v>
      </c>
      <c r="AL1151" s="65" t="n">
        <v>4.11</v>
      </c>
      <c r="AM1151" s="66" t="n">
        <v>143850</v>
      </c>
      <c r="AN1151" s="66" t="n">
        <f aca="false">IF(J1151="Listed Option",AF1151*AL1151,AM1151)</f>
        <v>143850</v>
      </c>
      <c r="AO1151" s="61" t="s">
        <v>1267</v>
      </c>
      <c r="AP1151" s="61" t="n">
        <v>1</v>
      </c>
      <c r="AQ1151" s="61" t="n">
        <v>1</v>
      </c>
      <c r="AV1151" s="61" t="s">
        <v>8694</v>
      </c>
      <c r="AW1151" s="61" t="s">
        <v>4070</v>
      </c>
      <c r="AY1151" s="61" t="s">
        <v>8695</v>
      </c>
      <c r="AZ1151" s="61" t="s">
        <v>8695</v>
      </c>
      <c r="BA1151" s="61" t="s">
        <v>8695</v>
      </c>
      <c r="BB1151" s="67" t="n">
        <v>0</v>
      </c>
      <c r="BE1151" s="61" t="n">
        <v>238587</v>
      </c>
      <c r="BF1151" s="61" t="s">
        <v>895</v>
      </c>
      <c r="BG1151" s="61" t="s">
        <v>4084</v>
      </c>
      <c r="BH1151" s="61" t="s">
        <v>4084</v>
      </c>
      <c r="BI1151" s="61" t="s">
        <v>8636</v>
      </c>
      <c r="BJ1151" s="61" t="s">
        <v>8695</v>
      </c>
      <c r="BK1151" s="61" t="s">
        <v>8695</v>
      </c>
      <c r="BL1151" s="61" t="s">
        <v>8691</v>
      </c>
      <c r="BM1151" s="61" t="s">
        <v>8691</v>
      </c>
      <c r="BN1151" s="70" t="n">
        <v>143850</v>
      </c>
      <c r="BO1151" s="68" t="n">
        <v>143850</v>
      </c>
      <c r="BP1151" s="68" t="n">
        <v>143850</v>
      </c>
      <c r="BQ1151" s="68" t="n">
        <v>143850</v>
      </c>
      <c r="BR1151" s="69" t="n">
        <v>35000</v>
      </c>
      <c r="BU1151" s="68" t="n">
        <v>35000</v>
      </c>
    </row>
    <row r="1152" customFormat="false" ht="15" hidden="true" customHeight="false" outlineLevel="0" collapsed="false">
      <c r="A1152" s="61" t="s">
        <v>8696</v>
      </c>
      <c r="B1152" s="61" t="s">
        <v>8697</v>
      </c>
      <c r="C1152" s="62" t="n">
        <v>45291</v>
      </c>
      <c r="D1152" s="62" t="n">
        <v>45291</v>
      </c>
      <c r="E1152" s="61" t="s">
        <v>1259</v>
      </c>
      <c r="F1152" s="61" t="s">
        <v>895</v>
      </c>
      <c r="G1152" s="61" t="s">
        <v>8680</v>
      </c>
      <c r="H1152" s="61" t="s">
        <v>8680</v>
      </c>
      <c r="I1152" s="61" t="s">
        <v>8636</v>
      </c>
      <c r="J1152" s="61" t="s">
        <v>1195</v>
      </c>
      <c r="K1152" s="61" t="s">
        <v>8637</v>
      </c>
      <c r="L1152" s="61" t="s">
        <v>8637</v>
      </c>
      <c r="N1152" s="61" t="n">
        <v>10130631</v>
      </c>
      <c r="O1152" s="61" t="s">
        <v>1262</v>
      </c>
      <c r="P1152" s="61" t="s">
        <v>8698</v>
      </c>
      <c r="Q1152" s="61" t="s">
        <v>8699</v>
      </c>
      <c r="R1152" s="61" t="s">
        <v>8699</v>
      </c>
      <c r="S1152" s="61" t="str">
        <f aca="false">IF(J1152="Listed Option",MID(R1152,3,9),MID(Q1152,3,9))</f>
        <v>313400889</v>
      </c>
      <c r="T1152" s="61" t="e">
        <f aca="false">VLOOKUP(S1152,'Output v4'!C:C,1,FALSE())</f>
        <v>#N/A</v>
      </c>
      <c r="U1152" s="61" t="s">
        <v>903</v>
      </c>
      <c r="V1152" s="61" t="s">
        <v>8700</v>
      </c>
      <c r="W1152" s="61" t="s">
        <v>8701</v>
      </c>
      <c r="Y1152" s="61" t="s">
        <v>8702</v>
      </c>
      <c r="Z1152" s="61" t="s">
        <v>4074</v>
      </c>
      <c r="AA1152" s="61" t="s">
        <v>4075</v>
      </c>
      <c r="AB1152" s="63" t="n">
        <v>18000</v>
      </c>
      <c r="AC1152" s="63" t="n">
        <v>18000</v>
      </c>
      <c r="AE1152" s="61" t="n">
        <v>0</v>
      </c>
      <c r="AF1152" s="64" t="n">
        <v>18000</v>
      </c>
      <c r="AG1152" s="61" t="s">
        <v>689</v>
      </c>
      <c r="AH1152" s="62" t="n">
        <v>45291</v>
      </c>
      <c r="AI1152" s="65" t="n">
        <v>4</v>
      </c>
      <c r="AJ1152" s="61" t="s">
        <v>3614</v>
      </c>
      <c r="AK1152" s="65" t="n">
        <v>4</v>
      </c>
      <c r="AL1152" s="65" t="n">
        <v>4</v>
      </c>
      <c r="AM1152" s="66" t="n">
        <v>72000</v>
      </c>
      <c r="AN1152" s="66" t="n">
        <f aca="false">IF(J1152="Listed Option",AF1152*AL1152,AM1152)</f>
        <v>72000</v>
      </c>
      <c r="AO1152" s="61" t="s">
        <v>1267</v>
      </c>
      <c r="AP1152" s="61" t="n">
        <v>1</v>
      </c>
      <c r="AQ1152" s="61" t="n">
        <v>1</v>
      </c>
      <c r="AV1152" s="61" t="s">
        <v>8702</v>
      </c>
      <c r="AW1152" s="61" t="s">
        <v>4070</v>
      </c>
      <c r="AY1152" s="61" t="s">
        <v>8703</v>
      </c>
      <c r="AZ1152" s="61" t="s">
        <v>8703</v>
      </c>
      <c r="BA1152" s="61" t="s">
        <v>8703</v>
      </c>
      <c r="BB1152" s="67" t="n">
        <v>0</v>
      </c>
      <c r="BE1152" s="61" t="n">
        <v>241450</v>
      </c>
      <c r="BF1152" s="61" t="s">
        <v>895</v>
      </c>
      <c r="BG1152" s="61" t="s">
        <v>4084</v>
      </c>
      <c r="BH1152" s="61" t="s">
        <v>4084</v>
      </c>
      <c r="BI1152" s="61" t="s">
        <v>8636</v>
      </c>
      <c r="BJ1152" s="61" t="s">
        <v>8703</v>
      </c>
      <c r="BK1152" s="61" t="s">
        <v>8703</v>
      </c>
      <c r="BL1152" s="61" t="s">
        <v>8699</v>
      </c>
      <c r="BM1152" s="61" t="s">
        <v>8699</v>
      </c>
      <c r="BN1152" s="70" t="n">
        <v>72000</v>
      </c>
      <c r="BO1152" s="68" t="n">
        <v>72000</v>
      </c>
      <c r="BP1152" s="68" t="n">
        <v>72000</v>
      </c>
      <c r="BQ1152" s="68" t="n">
        <v>72000</v>
      </c>
      <c r="BR1152" s="69" t="n">
        <v>18000</v>
      </c>
      <c r="BU1152" s="68" t="n">
        <v>18000</v>
      </c>
    </row>
    <row r="1153" customFormat="false" ht="15" hidden="true" customHeight="false" outlineLevel="0" collapsed="false">
      <c r="A1153" s="61" t="s">
        <v>8704</v>
      </c>
      <c r="B1153" s="61" t="s">
        <v>8705</v>
      </c>
      <c r="C1153" s="62" t="n">
        <v>45291</v>
      </c>
      <c r="D1153" s="62" t="n">
        <v>45291</v>
      </c>
      <c r="E1153" s="61" t="s">
        <v>1259</v>
      </c>
      <c r="F1153" s="61" t="s">
        <v>904</v>
      </c>
      <c r="G1153" s="61" t="s">
        <v>8706</v>
      </c>
      <c r="H1153" s="61" t="s">
        <v>8706</v>
      </c>
      <c r="I1153" s="61" t="s">
        <v>8707</v>
      </c>
      <c r="J1153" s="61" t="s">
        <v>1195</v>
      </c>
      <c r="K1153" s="61" t="s">
        <v>8637</v>
      </c>
      <c r="L1153" s="61" t="s">
        <v>8637</v>
      </c>
      <c r="N1153" s="61" t="n">
        <v>4562676</v>
      </c>
      <c r="O1153" s="61" t="s">
        <v>1262</v>
      </c>
      <c r="P1153" s="61" t="s">
        <v>8708</v>
      </c>
      <c r="Q1153" s="61" t="s">
        <v>8709</v>
      </c>
      <c r="R1153" s="61" t="s">
        <v>8709</v>
      </c>
      <c r="S1153" s="61" t="str">
        <f aca="false">IF(J1153="Listed Option",MID(R1153,3,9),MID(Q1153,3,9))</f>
        <v>313586752</v>
      </c>
      <c r="T1153" s="61" t="e">
        <f aca="false">VLOOKUP(S1153,'Output v4'!C:C,1,FALSE())</f>
        <v>#N/A</v>
      </c>
      <c r="U1153" s="61" t="s">
        <v>905</v>
      </c>
      <c r="V1153" s="61" t="s">
        <v>8710</v>
      </c>
      <c r="W1153" s="61" t="s">
        <v>8711</v>
      </c>
      <c r="Y1153" s="61" t="s">
        <v>8712</v>
      </c>
      <c r="Z1153" s="61" t="s">
        <v>1304</v>
      </c>
      <c r="AA1153" s="61" t="s">
        <v>1305</v>
      </c>
      <c r="AB1153" s="63" t="n">
        <v>8544946</v>
      </c>
      <c r="AC1153" s="63" t="n">
        <v>8544946</v>
      </c>
      <c r="AE1153" s="61" t="n">
        <v>0</v>
      </c>
      <c r="AF1153" s="64" t="n">
        <v>8544946</v>
      </c>
      <c r="AG1153" s="61" t="s">
        <v>689</v>
      </c>
      <c r="AH1153" s="62" t="n">
        <v>45291</v>
      </c>
      <c r="AI1153" s="65" t="n">
        <v>3.22</v>
      </c>
      <c r="AJ1153" s="61" t="s">
        <v>3614</v>
      </c>
      <c r="AK1153" s="65" t="n">
        <v>3.22</v>
      </c>
      <c r="AL1153" s="65" t="n">
        <v>3.22</v>
      </c>
      <c r="AM1153" s="66" t="n">
        <v>27514726.12</v>
      </c>
      <c r="AN1153" s="66" t="n">
        <f aca="false">IF(J1153="Listed Option",AF1153*AL1153,AM1153)</f>
        <v>27514726.12</v>
      </c>
      <c r="AO1153" s="61" t="s">
        <v>1267</v>
      </c>
      <c r="AP1153" s="61" t="n">
        <v>1</v>
      </c>
      <c r="AQ1153" s="61" t="n">
        <v>1</v>
      </c>
      <c r="AV1153" s="61" t="s">
        <v>8712</v>
      </c>
      <c r="AW1153" s="61" t="s">
        <v>4070</v>
      </c>
      <c r="AY1153" s="61" t="s">
        <v>8713</v>
      </c>
      <c r="AZ1153" s="61" t="s">
        <v>8713</v>
      </c>
      <c r="BA1153" s="61" t="s">
        <v>8713</v>
      </c>
      <c r="BB1153" s="67" t="n">
        <v>0</v>
      </c>
      <c r="BE1153" s="61" t="n">
        <v>238575</v>
      </c>
      <c r="BF1153" s="61" t="s">
        <v>904</v>
      </c>
      <c r="BG1153" s="61" t="s">
        <v>4084</v>
      </c>
      <c r="BH1153" s="61" t="s">
        <v>4084</v>
      </c>
      <c r="BI1153" s="61" t="s">
        <v>8707</v>
      </c>
      <c r="BJ1153" s="61" t="s">
        <v>8713</v>
      </c>
      <c r="BK1153" s="61" t="s">
        <v>8713</v>
      </c>
      <c r="BL1153" s="61" t="s">
        <v>8709</v>
      </c>
      <c r="BM1153" s="61" t="s">
        <v>8709</v>
      </c>
      <c r="BN1153" s="70" t="n">
        <v>27514726.12</v>
      </c>
      <c r="BO1153" s="68" t="n">
        <v>27514726.12</v>
      </c>
      <c r="BP1153" s="68" t="n">
        <v>27514726.12</v>
      </c>
      <c r="BQ1153" s="68" t="n">
        <v>27514726.12</v>
      </c>
      <c r="BR1153" s="69" t="n">
        <v>8544946</v>
      </c>
      <c r="BU1153" s="68" t="n">
        <v>8544946</v>
      </c>
    </row>
    <row r="1154" customFormat="false" ht="15" hidden="true" customHeight="false" outlineLevel="0" collapsed="false">
      <c r="A1154" s="61" t="s">
        <v>8714</v>
      </c>
      <c r="B1154" s="61" t="s">
        <v>8715</v>
      </c>
      <c r="C1154" s="62" t="n">
        <v>45291</v>
      </c>
      <c r="D1154" s="62" t="n">
        <v>45291</v>
      </c>
      <c r="E1154" s="61" t="s">
        <v>1259</v>
      </c>
      <c r="F1154" s="61" t="s">
        <v>8716</v>
      </c>
      <c r="G1154" s="61" t="s">
        <v>8717</v>
      </c>
      <c r="H1154" s="61" t="s">
        <v>8717</v>
      </c>
      <c r="I1154" s="61" t="s">
        <v>8718</v>
      </c>
      <c r="J1154" s="61" t="s">
        <v>1199</v>
      </c>
      <c r="K1154" s="61" t="s">
        <v>4065</v>
      </c>
      <c r="L1154" s="61" t="s">
        <v>4065</v>
      </c>
      <c r="N1154" s="61" t="n">
        <v>133667828</v>
      </c>
      <c r="O1154" s="61" t="s">
        <v>1262</v>
      </c>
      <c r="P1154" s="61" t="s">
        <v>8719</v>
      </c>
      <c r="Q1154" s="61" t="s">
        <v>8720</v>
      </c>
      <c r="R1154" s="61" t="s">
        <v>8720</v>
      </c>
      <c r="S1154" s="61" t="str">
        <f aca="false">IF(J1154="Listed Option",MID(R1154,3,9),MID(Q1154,3,9))</f>
        <v>31620RAL9</v>
      </c>
      <c r="T1154" s="61" t="e">
        <f aca="false">VLOOKUP(S1154,'Output v4'!C:C,1,FALSE())</f>
        <v>#N/A</v>
      </c>
      <c r="U1154" s="61" t="s">
        <v>8721</v>
      </c>
      <c r="V1154" s="61" t="s">
        <v>8722</v>
      </c>
      <c r="Z1154" s="61" t="s">
        <v>1264</v>
      </c>
      <c r="AA1154" s="61" t="s">
        <v>4126</v>
      </c>
      <c r="AB1154" s="63" t="n">
        <v>2000</v>
      </c>
      <c r="AC1154" s="63" t="n">
        <v>2000000</v>
      </c>
      <c r="AE1154" s="61" t="n">
        <v>1000</v>
      </c>
      <c r="AF1154" s="64" t="n">
        <v>2000000</v>
      </c>
      <c r="AG1154" s="61" t="s">
        <v>689</v>
      </c>
      <c r="AH1154" s="62" t="n">
        <v>45291</v>
      </c>
      <c r="AI1154" s="65" t="n">
        <v>0.63527</v>
      </c>
      <c r="AJ1154" s="61" t="s">
        <v>1266</v>
      </c>
      <c r="AK1154" s="65" t="n">
        <v>0.63527</v>
      </c>
      <c r="AL1154" s="65" t="n">
        <v>0.63527</v>
      </c>
      <c r="AM1154" s="66" t="n">
        <v>1270540</v>
      </c>
      <c r="AN1154" s="66" t="n">
        <f aca="false">IF(J1154="Listed Option",AF1154*AL1154,AM1154)</f>
        <v>1270540</v>
      </c>
      <c r="AO1154" s="61" t="s">
        <v>1267</v>
      </c>
      <c r="AW1154" s="61" t="s">
        <v>4070</v>
      </c>
      <c r="AY1154" s="61" t="s">
        <v>8717</v>
      </c>
      <c r="BA1154" s="61" t="s">
        <v>8717</v>
      </c>
      <c r="BB1154" s="67" t="n">
        <v>104</v>
      </c>
      <c r="BE1154" s="61" t="n">
        <v>238566</v>
      </c>
      <c r="BF1154" s="61" t="s">
        <v>8716</v>
      </c>
      <c r="BG1154" s="61" t="s">
        <v>4084</v>
      </c>
      <c r="BH1154" s="61" t="s">
        <v>4084</v>
      </c>
      <c r="BI1154" s="61" t="s">
        <v>8718</v>
      </c>
      <c r="BJ1154" s="61" t="s">
        <v>8717</v>
      </c>
      <c r="BL1154" s="61" t="s">
        <v>8720</v>
      </c>
      <c r="BM1154" s="61" t="s">
        <v>8720</v>
      </c>
      <c r="BN1154" s="70" t="n">
        <v>2000000</v>
      </c>
      <c r="BP1154" s="68" t="n">
        <v>1270540</v>
      </c>
      <c r="BQ1154" s="68" t="n">
        <v>1270540</v>
      </c>
      <c r="BR1154" s="69" t="n">
        <v>2000000</v>
      </c>
      <c r="BS1154" s="63" t="n">
        <v>2000</v>
      </c>
      <c r="BU1154" s="68" t="n">
        <v>2000000</v>
      </c>
    </row>
    <row r="1155" customFormat="false" ht="15" hidden="true" customHeight="false" outlineLevel="0" collapsed="false">
      <c r="A1155" s="61" t="s">
        <v>8723</v>
      </c>
      <c r="B1155" s="61" t="s">
        <v>8724</v>
      </c>
      <c r="C1155" s="62" t="n">
        <v>45291</v>
      </c>
      <c r="D1155" s="62" t="n">
        <v>45291</v>
      </c>
      <c r="E1155" s="61" t="s">
        <v>1259</v>
      </c>
      <c r="F1155" s="61" t="s">
        <v>8716</v>
      </c>
      <c r="G1155" s="61" t="s">
        <v>8725</v>
      </c>
      <c r="H1155" s="61" t="s">
        <v>8725</v>
      </c>
      <c r="I1155" s="61" t="s">
        <v>8718</v>
      </c>
      <c r="J1155" s="61" t="s">
        <v>1199</v>
      </c>
      <c r="K1155" s="61" t="s">
        <v>4065</v>
      </c>
      <c r="L1155" s="61" t="s">
        <v>4065</v>
      </c>
      <c r="N1155" s="61" t="n">
        <v>115801284</v>
      </c>
      <c r="O1155" s="61" t="s">
        <v>1262</v>
      </c>
      <c r="P1155" s="61" t="s">
        <v>8726</v>
      </c>
      <c r="Q1155" s="61" t="s">
        <v>8727</v>
      </c>
      <c r="R1155" s="61" t="s">
        <v>8727</v>
      </c>
      <c r="S1155" s="61" t="str">
        <f aca="false">IF(J1155="Listed Option",MID(R1155,3,9),MID(Q1155,3,9))</f>
        <v>31620RAK1</v>
      </c>
      <c r="T1155" s="61" t="e">
        <f aca="false">VLOOKUP(S1155,'Output v4'!C:C,1,FALSE())</f>
        <v>#N/A</v>
      </c>
      <c r="U1155" s="61" t="s">
        <v>8728</v>
      </c>
      <c r="V1155" s="61" t="s">
        <v>8729</v>
      </c>
      <c r="Z1155" s="61" t="s">
        <v>1304</v>
      </c>
      <c r="AA1155" s="61" t="s">
        <v>1305</v>
      </c>
      <c r="AB1155" s="63" t="n">
        <v>4400</v>
      </c>
      <c r="AC1155" s="63" t="n">
        <v>4400000</v>
      </c>
      <c r="AE1155" s="61" t="n">
        <v>1000</v>
      </c>
      <c r="AF1155" s="64" t="n">
        <v>4400000</v>
      </c>
      <c r="AG1155" s="61" t="s">
        <v>689</v>
      </c>
      <c r="AH1155" s="62" t="n">
        <v>45291</v>
      </c>
      <c r="AI1155" s="65" t="n">
        <v>0.829186</v>
      </c>
      <c r="AJ1155" s="61" t="s">
        <v>1266</v>
      </c>
      <c r="AK1155" s="65" t="n">
        <v>0.829186</v>
      </c>
      <c r="AL1155" s="65" t="n">
        <v>0.829186</v>
      </c>
      <c r="AM1155" s="66" t="n">
        <v>3648418.4</v>
      </c>
      <c r="AN1155" s="66" t="n">
        <f aca="false">IF(J1155="Listed Option",AF1155*AL1155,AM1155)</f>
        <v>3648418.4</v>
      </c>
      <c r="AO1155" s="61" t="s">
        <v>1267</v>
      </c>
      <c r="AW1155" s="61" t="s">
        <v>4070</v>
      </c>
      <c r="AY1155" s="61" t="s">
        <v>8725</v>
      </c>
      <c r="BA1155" s="61" t="s">
        <v>8725</v>
      </c>
      <c r="BB1155" s="67" t="n">
        <v>106</v>
      </c>
      <c r="BE1155" s="61" t="n">
        <v>238575</v>
      </c>
      <c r="BF1155" s="61" t="s">
        <v>8716</v>
      </c>
      <c r="BG1155" s="61" t="s">
        <v>4084</v>
      </c>
      <c r="BH1155" s="61" t="s">
        <v>4084</v>
      </c>
      <c r="BI1155" s="61" t="s">
        <v>8718</v>
      </c>
      <c r="BJ1155" s="61" t="s">
        <v>8725</v>
      </c>
      <c r="BL1155" s="61" t="s">
        <v>8727</v>
      </c>
      <c r="BM1155" s="61" t="s">
        <v>8727</v>
      </c>
      <c r="BN1155" s="70" t="n">
        <v>4400000</v>
      </c>
      <c r="BP1155" s="68" t="n">
        <v>3648418.4</v>
      </c>
      <c r="BQ1155" s="68" t="n">
        <v>3648418.4</v>
      </c>
      <c r="BR1155" s="69" t="n">
        <v>4400000</v>
      </c>
      <c r="BS1155" s="63" t="n">
        <v>4400</v>
      </c>
      <c r="BU1155" s="68" t="n">
        <v>4400000</v>
      </c>
    </row>
    <row r="1156" customFormat="false" ht="15" hidden="true" customHeight="false" outlineLevel="0" collapsed="false">
      <c r="A1156" s="61" t="s">
        <v>8730</v>
      </c>
      <c r="B1156" s="61" t="s">
        <v>8731</v>
      </c>
      <c r="C1156" s="62" t="n">
        <v>45291</v>
      </c>
      <c r="D1156" s="62" t="n">
        <v>45291</v>
      </c>
      <c r="E1156" s="61" t="s">
        <v>1259</v>
      </c>
      <c r="F1156" s="61" t="s">
        <v>8716</v>
      </c>
      <c r="G1156" s="61" t="s">
        <v>8725</v>
      </c>
      <c r="H1156" s="61" t="s">
        <v>8725</v>
      </c>
      <c r="I1156" s="61" t="s">
        <v>8718</v>
      </c>
      <c r="J1156" s="61" t="s">
        <v>1199</v>
      </c>
      <c r="K1156" s="61" t="s">
        <v>4065</v>
      </c>
      <c r="L1156" s="61" t="s">
        <v>4065</v>
      </c>
      <c r="N1156" s="61" t="n">
        <v>115801284</v>
      </c>
      <c r="O1156" s="61" t="s">
        <v>1262</v>
      </c>
      <c r="P1156" s="61" t="s">
        <v>8726</v>
      </c>
      <c r="Q1156" s="61" t="s">
        <v>8727</v>
      </c>
      <c r="R1156" s="61" t="s">
        <v>8727</v>
      </c>
      <c r="S1156" s="61" t="str">
        <f aca="false">IF(J1156="Listed Option",MID(R1156,3,9),MID(Q1156,3,9))</f>
        <v>31620RAK1</v>
      </c>
      <c r="T1156" s="61" t="e">
        <f aca="false">VLOOKUP(S1156,'Output v4'!C:C,1,FALSE())</f>
        <v>#N/A</v>
      </c>
      <c r="U1156" s="61" t="s">
        <v>8728</v>
      </c>
      <c r="V1156" s="61" t="s">
        <v>8729</v>
      </c>
      <c r="Z1156" s="61" t="s">
        <v>4029</v>
      </c>
      <c r="AA1156" s="61" t="s">
        <v>4117</v>
      </c>
      <c r="AB1156" s="63" t="n">
        <v>4850</v>
      </c>
      <c r="AC1156" s="63" t="n">
        <v>4850000</v>
      </c>
      <c r="AE1156" s="61" t="n">
        <v>1000</v>
      </c>
      <c r="AF1156" s="64" t="n">
        <v>4850000</v>
      </c>
      <c r="AG1156" s="61" t="s">
        <v>689</v>
      </c>
      <c r="AH1156" s="62" t="n">
        <v>45291</v>
      </c>
      <c r="AI1156" s="65" t="n">
        <v>0.829186</v>
      </c>
      <c r="AJ1156" s="61" t="s">
        <v>1266</v>
      </c>
      <c r="AK1156" s="65" t="n">
        <v>0.829186</v>
      </c>
      <c r="AL1156" s="65" t="n">
        <v>0.829186</v>
      </c>
      <c r="AM1156" s="66" t="n">
        <v>4021552.1</v>
      </c>
      <c r="AN1156" s="66" t="n">
        <f aca="false">IF(J1156="Listed Option",AF1156*AL1156,AM1156)</f>
        <v>4021552.1</v>
      </c>
      <c r="AO1156" s="61" t="s">
        <v>1267</v>
      </c>
      <c r="AW1156" s="61" t="s">
        <v>4070</v>
      </c>
      <c r="AY1156" s="61" t="s">
        <v>8725</v>
      </c>
      <c r="BA1156" s="61" t="s">
        <v>8725</v>
      </c>
      <c r="BB1156" s="67" t="n">
        <v>106</v>
      </c>
      <c r="BE1156" s="61" t="n">
        <v>238587</v>
      </c>
      <c r="BF1156" s="61" t="s">
        <v>8716</v>
      </c>
      <c r="BG1156" s="61" t="s">
        <v>4084</v>
      </c>
      <c r="BH1156" s="61" t="s">
        <v>4084</v>
      </c>
      <c r="BI1156" s="61" t="s">
        <v>8718</v>
      </c>
      <c r="BJ1156" s="61" t="s">
        <v>8725</v>
      </c>
      <c r="BL1156" s="61" t="s">
        <v>8727</v>
      </c>
      <c r="BM1156" s="61" t="s">
        <v>8727</v>
      </c>
      <c r="BN1156" s="70" t="n">
        <v>4850000</v>
      </c>
      <c r="BP1156" s="68" t="n">
        <v>4021552.1</v>
      </c>
      <c r="BQ1156" s="68" t="n">
        <v>4021552.1</v>
      </c>
      <c r="BR1156" s="69" t="n">
        <v>4850000</v>
      </c>
      <c r="BS1156" s="63" t="n">
        <v>4850</v>
      </c>
      <c r="BU1156" s="68" t="n">
        <v>4850000</v>
      </c>
    </row>
    <row r="1157" customFormat="false" ht="15" hidden="true" customHeight="false" outlineLevel="0" collapsed="false">
      <c r="A1157" s="61" t="s">
        <v>8732</v>
      </c>
      <c r="B1157" s="61" t="s">
        <v>8733</v>
      </c>
      <c r="C1157" s="62" t="n">
        <v>45291</v>
      </c>
      <c r="D1157" s="62" t="n">
        <v>45291</v>
      </c>
      <c r="E1157" s="61" t="s">
        <v>1259</v>
      </c>
      <c r="F1157" s="61" t="s">
        <v>8716</v>
      </c>
      <c r="G1157" s="61" t="s">
        <v>8725</v>
      </c>
      <c r="H1157" s="61" t="s">
        <v>8725</v>
      </c>
      <c r="I1157" s="61" t="s">
        <v>8718</v>
      </c>
      <c r="J1157" s="61" t="s">
        <v>1199</v>
      </c>
      <c r="K1157" s="61" t="s">
        <v>4065</v>
      </c>
      <c r="L1157" s="61" t="s">
        <v>4065</v>
      </c>
      <c r="N1157" s="61" t="n">
        <v>115801284</v>
      </c>
      <c r="O1157" s="61" t="s">
        <v>1262</v>
      </c>
      <c r="P1157" s="61" t="s">
        <v>8726</v>
      </c>
      <c r="Q1157" s="61" t="s">
        <v>8727</v>
      </c>
      <c r="R1157" s="61" t="s">
        <v>8727</v>
      </c>
      <c r="S1157" s="61" t="str">
        <f aca="false">IF(J1157="Listed Option",MID(R1157,3,9),MID(Q1157,3,9))</f>
        <v>31620RAK1</v>
      </c>
      <c r="T1157" s="61" t="e">
        <f aca="false">VLOOKUP(S1157,'Output v4'!C:C,1,FALSE())</f>
        <v>#N/A</v>
      </c>
      <c r="U1157" s="61" t="s">
        <v>8728</v>
      </c>
      <c r="V1157" s="61" t="s">
        <v>8729</v>
      </c>
      <c r="Z1157" s="61" t="s">
        <v>4074</v>
      </c>
      <c r="AA1157" s="61" t="s">
        <v>4075</v>
      </c>
      <c r="AB1157" s="63" t="n">
        <v>9400</v>
      </c>
      <c r="AC1157" s="63" t="n">
        <v>9400000</v>
      </c>
      <c r="AE1157" s="61" t="n">
        <v>1000</v>
      </c>
      <c r="AF1157" s="64" t="n">
        <v>9400000</v>
      </c>
      <c r="AG1157" s="61" t="s">
        <v>689</v>
      </c>
      <c r="AH1157" s="62" t="n">
        <v>45291</v>
      </c>
      <c r="AI1157" s="65" t="n">
        <v>0.829186</v>
      </c>
      <c r="AJ1157" s="61" t="s">
        <v>1266</v>
      </c>
      <c r="AK1157" s="65" t="n">
        <v>0.829186</v>
      </c>
      <c r="AL1157" s="65" t="n">
        <v>0.829186</v>
      </c>
      <c r="AM1157" s="66" t="n">
        <v>7794348.4</v>
      </c>
      <c r="AN1157" s="66" t="n">
        <f aca="false">IF(J1157="Listed Option",AF1157*AL1157,AM1157)</f>
        <v>7794348.4</v>
      </c>
      <c r="AO1157" s="61" t="s">
        <v>1267</v>
      </c>
      <c r="AW1157" s="61" t="s">
        <v>4070</v>
      </c>
      <c r="AY1157" s="61" t="s">
        <v>8725</v>
      </c>
      <c r="BA1157" s="61" t="s">
        <v>8725</v>
      </c>
      <c r="BB1157" s="67" t="n">
        <v>106</v>
      </c>
      <c r="BE1157" s="61" t="n">
        <v>241450</v>
      </c>
      <c r="BF1157" s="61" t="s">
        <v>8716</v>
      </c>
      <c r="BG1157" s="61" t="s">
        <v>4084</v>
      </c>
      <c r="BH1157" s="61" t="s">
        <v>4084</v>
      </c>
      <c r="BI1157" s="61" t="s">
        <v>8718</v>
      </c>
      <c r="BJ1157" s="61" t="s">
        <v>8725</v>
      </c>
      <c r="BL1157" s="61" t="s">
        <v>8727</v>
      </c>
      <c r="BM1157" s="61" t="s">
        <v>8727</v>
      </c>
      <c r="BN1157" s="70" t="n">
        <v>9400000</v>
      </c>
      <c r="BP1157" s="68" t="n">
        <v>7794348.4</v>
      </c>
      <c r="BQ1157" s="68" t="n">
        <v>7794348.4</v>
      </c>
      <c r="BR1157" s="69" t="n">
        <v>9400000</v>
      </c>
      <c r="BS1157" s="63" t="n">
        <v>9400</v>
      </c>
      <c r="BU1157" s="68" t="n">
        <v>9400000</v>
      </c>
    </row>
    <row r="1158" customFormat="false" ht="15" hidden="true" customHeight="false" outlineLevel="0" collapsed="false">
      <c r="A1158" s="61" t="s">
        <v>8734</v>
      </c>
      <c r="B1158" s="61" t="s">
        <v>8735</v>
      </c>
      <c r="C1158" s="62" t="n">
        <v>45291</v>
      </c>
      <c r="D1158" s="62" t="n">
        <v>45291</v>
      </c>
      <c r="E1158" s="61" t="s">
        <v>1259</v>
      </c>
      <c r="F1158" s="61" t="s">
        <v>906</v>
      </c>
      <c r="G1158" s="61" t="s">
        <v>8736</v>
      </c>
      <c r="H1158" s="61" t="s">
        <v>8736</v>
      </c>
      <c r="I1158" s="61" t="s">
        <v>8737</v>
      </c>
      <c r="J1158" s="61" t="s">
        <v>1195</v>
      </c>
      <c r="K1158" s="61" t="s">
        <v>8223</v>
      </c>
      <c r="L1158" s="61" t="s">
        <v>8223</v>
      </c>
      <c r="N1158" s="61" t="n">
        <v>143833</v>
      </c>
      <c r="O1158" s="61" t="s">
        <v>1262</v>
      </c>
      <c r="P1158" s="61" t="s">
        <v>8738</v>
      </c>
      <c r="Q1158" s="61" t="s">
        <v>8739</v>
      </c>
      <c r="R1158" s="61" t="s">
        <v>8739</v>
      </c>
      <c r="S1158" s="61" t="str">
        <f aca="false">IF(J1158="Listed Option",MID(R1158,3,9),MID(Q1158,3,9))</f>
        <v>81369Y605</v>
      </c>
      <c r="T1158" s="61" t="str">
        <f aca="false">VLOOKUP(S1158,'Output v4'!C:C,1,FALSE())</f>
        <v>81369Y605</v>
      </c>
      <c r="U1158" s="61" t="s">
        <v>284</v>
      </c>
      <c r="V1158" s="61" t="s">
        <v>8740</v>
      </c>
      <c r="W1158" s="61" t="s">
        <v>8737</v>
      </c>
      <c r="Y1158" s="61" t="s">
        <v>8741</v>
      </c>
      <c r="Z1158" s="61" t="s">
        <v>1304</v>
      </c>
      <c r="AA1158" s="61" t="s">
        <v>1305</v>
      </c>
      <c r="AB1158" s="63" t="n">
        <v>94794</v>
      </c>
      <c r="AC1158" s="63" t="n">
        <v>94794</v>
      </c>
      <c r="AE1158" s="61" t="n">
        <v>0</v>
      </c>
      <c r="AF1158" s="64" t="n">
        <v>94794</v>
      </c>
      <c r="AG1158" s="61" t="s">
        <v>689</v>
      </c>
      <c r="AH1158" s="62" t="n">
        <v>45291</v>
      </c>
      <c r="AI1158" s="65" t="n">
        <v>37.6</v>
      </c>
      <c r="AJ1158" s="61" t="s">
        <v>3614</v>
      </c>
      <c r="AK1158" s="65" t="n">
        <v>37.6</v>
      </c>
      <c r="AL1158" s="65" t="n">
        <v>37.6</v>
      </c>
      <c r="AM1158" s="66" t="n">
        <v>3564254.4</v>
      </c>
      <c r="AN1158" s="66" t="n">
        <f aca="false">IF(J1158="Listed Option",AF1158*AL1158,AM1158)</f>
        <v>3564254.4</v>
      </c>
      <c r="AO1158" s="61" t="s">
        <v>1267</v>
      </c>
      <c r="AP1158" s="61" t="n">
        <v>1</v>
      </c>
      <c r="AQ1158" s="61" t="n">
        <v>1</v>
      </c>
      <c r="AV1158" s="61" t="s">
        <v>8741</v>
      </c>
      <c r="AW1158" s="61" t="s">
        <v>4070</v>
      </c>
      <c r="AY1158" s="61" t="s">
        <v>8737</v>
      </c>
      <c r="AZ1158" s="61" t="s">
        <v>8737</v>
      </c>
      <c r="BA1158" s="61" t="s">
        <v>8737</v>
      </c>
      <c r="BB1158" s="67" t="n">
        <v>0</v>
      </c>
      <c r="BE1158" s="61" t="n">
        <v>238575</v>
      </c>
      <c r="BF1158" s="61" t="s">
        <v>906</v>
      </c>
      <c r="BG1158" s="61" t="s">
        <v>1157</v>
      </c>
      <c r="BH1158" s="61" t="s">
        <v>1157</v>
      </c>
      <c r="BI1158" s="61" t="s">
        <v>8737</v>
      </c>
      <c r="BJ1158" s="61" t="s">
        <v>8737</v>
      </c>
      <c r="BK1158" s="61" t="s">
        <v>8737</v>
      </c>
      <c r="BL1158" s="61" t="s">
        <v>8739</v>
      </c>
      <c r="BM1158" s="61" t="s">
        <v>8739</v>
      </c>
      <c r="BN1158" s="70" t="n">
        <v>3564254.4</v>
      </c>
      <c r="BO1158" s="68" t="n">
        <v>3564254.4</v>
      </c>
      <c r="BP1158" s="68" t="n">
        <v>3564254.4</v>
      </c>
      <c r="BQ1158" s="68" t="n">
        <v>3564254.4</v>
      </c>
      <c r="BR1158" s="69" t="n">
        <v>94794</v>
      </c>
      <c r="BU1158" s="68" t="n">
        <v>94794</v>
      </c>
    </row>
    <row r="1159" customFormat="false" ht="15" hidden="true" customHeight="false" outlineLevel="0" collapsed="false">
      <c r="A1159" s="61" t="s">
        <v>8742</v>
      </c>
      <c r="B1159" s="61" t="s">
        <v>8743</v>
      </c>
      <c r="C1159" s="62" t="n">
        <v>45291</v>
      </c>
      <c r="D1159" s="62" t="n">
        <v>45291</v>
      </c>
      <c r="E1159" s="61" t="s">
        <v>1259</v>
      </c>
      <c r="F1159" s="61" t="s">
        <v>906</v>
      </c>
      <c r="G1159" s="61" t="s">
        <v>8744</v>
      </c>
      <c r="H1159" s="61" t="s">
        <v>8736</v>
      </c>
      <c r="I1159" s="61" t="s">
        <v>8737</v>
      </c>
      <c r="J1159" s="61" t="s">
        <v>1196</v>
      </c>
      <c r="K1159" s="61" t="s">
        <v>4088</v>
      </c>
      <c r="L1159" s="61" t="s">
        <v>4089</v>
      </c>
      <c r="M1159" s="61" t="s">
        <v>1197</v>
      </c>
      <c r="N1159" s="61" t="n">
        <v>148486450</v>
      </c>
      <c r="O1159" s="61" t="s">
        <v>1262</v>
      </c>
      <c r="P1159" s="61" t="s">
        <v>8745</v>
      </c>
      <c r="R1159" s="61" t="s">
        <v>8739</v>
      </c>
      <c r="S1159" s="61" t="str">
        <f aca="false">IF(J1159="Listed Option",MID(R1159,3,9),MID(Q1159,3,9))</f>
        <v>81369Y605</v>
      </c>
      <c r="T1159" s="61" t="str">
        <f aca="false">VLOOKUP(S1159,'Output v4'!C:C,1,FALSE())</f>
        <v>81369Y605</v>
      </c>
      <c r="W1159" s="61" t="s">
        <v>8746</v>
      </c>
      <c r="X1159" s="61" t="s">
        <v>8747</v>
      </c>
      <c r="Y1159" s="61" t="s">
        <v>8748</v>
      </c>
      <c r="Z1159" s="61" t="s">
        <v>1304</v>
      </c>
      <c r="AA1159" s="61" t="s">
        <v>1305</v>
      </c>
      <c r="AB1159" s="63" t="n">
        <v>-27</v>
      </c>
      <c r="AC1159" s="63" t="n">
        <v>-27</v>
      </c>
      <c r="AD1159" s="61" t="n">
        <v>100</v>
      </c>
      <c r="AE1159" s="61" t="n">
        <v>0</v>
      </c>
      <c r="AF1159" s="64" t="n">
        <v>2700</v>
      </c>
      <c r="AG1159" s="61" t="s">
        <v>1273</v>
      </c>
      <c r="AH1159" s="62" t="n">
        <v>45291</v>
      </c>
      <c r="AI1159" s="65" t="n">
        <v>0.345</v>
      </c>
      <c r="AJ1159" s="61" t="s">
        <v>1266</v>
      </c>
      <c r="AK1159" s="65" t="n">
        <v>0.345</v>
      </c>
      <c r="AL1159" s="65" t="n">
        <v>37.6</v>
      </c>
      <c r="AM1159" s="66" t="n">
        <v>-931.5</v>
      </c>
      <c r="AN1159" s="66" t="n">
        <f aca="false">IF(J1159="Listed Option",AF1159*AL1159,AM1159)</f>
        <v>101520</v>
      </c>
      <c r="AO1159" s="61" t="s">
        <v>1267</v>
      </c>
      <c r="AP1159" s="61" t="n">
        <v>100</v>
      </c>
      <c r="AQ1159" s="61" t="n">
        <v>100</v>
      </c>
      <c r="AV1159" s="61" t="s">
        <v>8741</v>
      </c>
      <c r="AW1159" s="61" t="s">
        <v>4070</v>
      </c>
      <c r="AY1159" s="61" t="s">
        <v>8737</v>
      </c>
      <c r="AZ1159" s="61" t="s">
        <v>8737</v>
      </c>
      <c r="BA1159" s="61" t="s">
        <v>8737</v>
      </c>
      <c r="BB1159" s="67" t="n">
        <v>0</v>
      </c>
      <c r="BE1159" s="61" t="n">
        <v>238575</v>
      </c>
      <c r="BG1159" s="61" t="s">
        <v>1157</v>
      </c>
      <c r="BJ1159" s="61" t="s">
        <v>8737</v>
      </c>
      <c r="BL1159" s="61" t="s">
        <v>8739</v>
      </c>
      <c r="BM1159" s="61" t="s">
        <v>8739</v>
      </c>
      <c r="BN1159" s="70" t="n">
        <v>101520</v>
      </c>
      <c r="BO1159" s="68" t="n">
        <v>-101520</v>
      </c>
      <c r="BP1159" s="68" t="n">
        <v>-9.315</v>
      </c>
      <c r="BQ1159" s="68" t="n">
        <v>-9.315</v>
      </c>
      <c r="BR1159" s="69" t="n">
        <v>-27</v>
      </c>
      <c r="BS1159" s="63" t="n">
        <v>-27</v>
      </c>
      <c r="BU1159" s="68" t="n">
        <v>27</v>
      </c>
    </row>
    <row r="1160" customFormat="false" ht="15" hidden="true" customHeight="false" outlineLevel="0" collapsed="false">
      <c r="A1160" s="61" t="s">
        <v>8749</v>
      </c>
      <c r="B1160" s="61" t="s">
        <v>8750</v>
      </c>
      <c r="C1160" s="62" t="n">
        <v>45291</v>
      </c>
      <c r="D1160" s="62" t="n">
        <v>45291</v>
      </c>
      <c r="E1160" s="61" t="s">
        <v>1259</v>
      </c>
      <c r="F1160" s="61" t="s">
        <v>906</v>
      </c>
      <c r="G1160" s="61" t="s">
        <v>8751</v>
      </c>
      <c r="H1160" s="61" t="s">
        <v>8736</v>
      </c>
      <c r="I1160" s="61" t="s">
        <v>8737</v>
      </c>
      <c r="J1160" s="61" t="s">
        <v>1196</v>
      </c>
      <c r="K1160" s="61" t="s">
        <v>4088</v>
      </c>
      <c r="L1160" s="61" t="s">
        <v>4089</v>
      </c>
      <c r="M1160" s="61" t="s">
        <v>1197</v>
      </c>
      <c r="N1160" s="61" t="n">
        <v>148486452</v>
      </c>
      <c r="O1160" s="61" t="s">
        <v>1262</v>
      </c>
      <c r="P1160" s="61" t="s">
        <v>8752</v>
      </c>
      <c r="R1160" s="61" t="s">
        <v>8739</v>
      </c>
      <c r="S1160" s="61" t="str">
        <f aca="false">IF(J1160="Listed Option",MID(R1160,3,9),MID(Q1160,3,9))</f>
        <v>81369Y605</v>
      </c>
      <c r="T1160" s="61" t="str">
        <f aca="false">VLOOKUP(S1160,'Output v4'!C:C,1,FALSE())</f>
        <v>81369Y605</v>
      </c>
      <c r="W1160" s="61" t="s">
        <v>8753</v>
      </c>
      <c r="X1160" s="61" t="s">
        <v>8754</v>
      </c>
      <c r="Y1160" s="61" t="s">
        <v>8755</v>
      </c>
      <c r="Z1160" s="61" t="s">
        <v>1304</v>
      </c>
      <c r="AA1160" s="61" t="s">
        <v>1305</v>
      </c>
      <c r="AB1160" s="63" t="n">
        <v>-2100</v>
      </c>
      <c r="AC1160" s="63" t="n">
        <v>-2100</v>
      </c>
      <c r="AD1160" s="61" t="n">
        <v>100</v>
      </c>
      <c r="AE1160" s="61" t="n">
        <v>0</v>
      </c>
      <c r="AF1160" s="64" t="n">
        <v>210000</v>
      </c>
      <c r="AG1160" s="61" t="s">
        <v>1273</v>
      </c>
      <c r="AH1160" s="62" t="n">
        <v>45291</v>
      </c>
      <c r="AI1160" s="65" t="n">
        <v>0.43</v>
      </c>
      <c r="AJ1160" s="61" t="s">
        <v>1266</v>
      </c>
      <c r="AK1160" s="65" t="n">
        <v>0.43</v>
      </c>
      <c r="AL1160" s="65" t="n">
        <v>37.6</v>
      </c>
      <c r="AM1160" s="66" t="n">
        <v>-90300</v>
      </c>
      <c r="AN1160" s="66" t="n">
        <f aca="false">IF(J1160="Listed Option",AF1160*AL1160,AM1160)</f>
        <v>7896000</v>
      </c>
      <c r="AO1160" s="61" t="s">
        <v>1267</v>
      </c>
      <c r="AP1160" s="61" t="n">
        <v>100</v>
      </c>
      <c r="AQ1160" s="61" t="n">
        <v>100</v>
      </c>
      <c r="AV1160" s="61" t="s">
        <v>8741</v>
      </c>
      <c r="AW1160" s="61" t="s">
        <v>4070</v>
      </c>
      <c r="AY1160" s="61" t="s">
        <v>8737</v>
      </c>
      <c r="AZ1160" s="61" t="s">
        <v>8737</v>
      </c>
      <c r="BA1160" s="61" t="s">
        <v>8737</v>
      </c>
      <c r="BB1160" s="67" t="n">
        <v>0</v>
      </c>
      <c r="BE1160" s="61" t="n">
        <v>238575</v>
      </c>
      <c r="BG1160" s="61" t="s">
        <v>1157</v>
      </c>
      <c r="BJ1160" s="61" t="s">
        <v>8737</v>
      </c>
      <c r="BL1160" s="61" t="s">
        <v>8739</v>
      </c>
      <c r="BM1160" s="61" t="s">
        <v>8739</v>
      </c>
      <c r="BN1160" s="70" t="n">
        <v>7896000</v>
      </c>
      <c r="BO1160" s="68" t="n">
        <v>-7896000</v>
      </c>
      <c r="BP1160" s="68" t="n">
        <v>-903</v>
      </c>
      <c r="BQ1160" s="68" t="n">
        <v>-903</v>
      </c>
      <c r="BR1160" s="69" t="n">
        <v>-2100</v>
      </c>
      <c r="BS1160" s="63" t="n">
        <v>-2100</v>
      </c>
      <c r="BU1160" s="68" t="n">
        <v>2100</v>
      </c>
    </row>
    <row r="1161" customFormat="false" ht="15" hidden="true" customHeight="false" outlineLevel="0" collapsed="false">
      <c r="A1161" s="61" t="s">
        <v>8756</v>
      </c>
      <c r="B1161" s="61" t="s">
        <v>8757</v>
      </c>
      <c r="C1161" s="62" t="n">
        <v>45291</v>
      </c>
      <c r="D1161" s="62" t="n">
        <v>45291</v>
      </c>
      <c r="E1161" s="61" t="s">
        <v>1259</v>
      </c>
      <c r="F1161" s="61" t="s">
        <v>906</v>
      </c>
      <c r="G1161" s="61" t="s">
        <v>8758</v>
      </c>
      <c r="H1161" s="61" t="s">
        <v>8736</v>
      </c>
      <c r="I1161" s="61" t="s">
        <v>8737</v>
      </c>
      <c r="J1161" s="61" t="s">
        <v>1196</v>
      </c>
      <c r="K1161" s="61" t="s">
        <v>4088</v>
      </c>
      <c r="L1161" s="61" t="s">
        <v>4277</v>
      </c>
      <c r="M1161" s="61" t="s">
        <v>1198</v>
      </c>
      <c r="N1161" s="61" t="n">
        <v>148486461</v>
      </c>
      <c r="O1161" s="61" t="s">
        <v>1262</v>
      </c>
      <c r="P1161" s="61" t="s">
        <v>8759</v>
      </c>
      <c r="R1161" s="61" t="s">
        <v>8739</v>
      </c>
      <c r="S1161" s="61" t="str">
        <f aca="false">IF(J1161="Listed Option",MID(R1161,3,9),MID(Q1161,3,9))</f>
        <v>81369Y605</v>
      </c>
      <c r="T1161" s="61" t="str">
        <f aca="false">VLOOKUP(S1161,'Output v4'!C:C,1,FALSE())</f>
        <v>81369Y605</v>
      </c>
      <c r="W1161" s="61" t="s">
        <v>8760</v>
      </c>
      <c r="X1161" s="61" t="s">
        <v>8761</v>
      </c>
      <c r="Y1161" s="61" t="s">
        <v>8762</v>
      </c>
      <c r="Z1161" s="61" t="s">
        <v>1304</v>
      </c>
      <c r="AA1161" s="61" t="s">
        <v>1305</v>
      </c>
      <c r="AB1161" s="63" t="n">
        <v>-2101</v>
      </c>
      <c r="AC1161" s="63" t="n">
        <v>-2101</v>
      </c>
      <c r="AD1161" s="61" t="n">
        <v>100</v>
      </c>
      <c r="AE1161" s="61" t="n">
        <v>0</v>
      </c>
      <c r="AF1161" s="64" t="n">
        <v>-210100</v>
      </c>
      <c r="AG1161" s="61" t="s">
        <v>1273</v>
      </c>
      <c r="AH1161" s="62" t="n">
        <v>45291</v>
      </c>
      <c r="AI1161" s="65" t="n">
        <v>1.85</v>
      </c>
      <c r="AJ1161" s="61" t="s">
        <v>1266</v>
      </c>
      <c r="AK1161" s="65" t="n">
        <v>1.85</v>
      </c>
      <c r="AL1161" s="65" t="n">
        <v>37.6</v>
      </c>
      <c r="AM1161" s="66" t="n">
        <v>-388685</v>
      </c>
      <c r="AN1161" s="66" t="n">
        <f aca="false">IF(J1161="Listed Option",AF1161*AL1161,AM1161)</f>
        <v>-7899760</v>
      </c>
      <c r="AO1161" s="61" t="s">
        <v>1267</v>
      </c>
      <c r="AP1161" s="61" t="n">
        <v>100</v>
      </c>
      <c r="AQ1161" s="61" t="n">
        <v>100</v>
      </c>
      <c r="AV1161" s="61" t="s">
        <v>8741</v>
      </c>
      <c r="AW1161" s="61" t="s">
        <v>4070</v>
      </c>
      <c r="AY1161" s="61" t="s">
        <v>8737</v>
      </c>
      <c r="AZ1161" s="61" t="s">
        <v>8737</v>
      </c>
      <c r="BA1161" s="61" t="s">
        <v>8737</v>
      </c>
      <c r="BB1161" s="67" t="n">
        <v>0</v>
      </c>
      <c r="BE1161" s="61" t="n">
        <v>238575</v>
      </c>
      <c r="BG1161" s="61" t="s">
        <v>1157</v>
      </c>
      <c r="BJ1161" s="61" t="s">
        <v>8737</v>
      </c>
      <c r="BL1161" s="61" t="s">
        <v>8739</v>
      </c>
      <c r="BM1161" s="61" t="s">
        <v>8739</v>
      </c>
      <c r="BN1161" s="70" t="n">
        <v>-7899760</v>
      </c>
      <c r="BO1161" s="68" t="n">
        <v>-7899760</v>
      </c>
      <c r="BP1161" s="68" t="n">
        <v>-3886.85</v>
      </c>
      <c r="BQ1161" s="68" t="n">
        <v>-3886.85</v>
      </c>
      <c r="BR1161" s="69" t="n">
        <v>-2101</v>
      </c>
      <c r="BS1161" s="63" t="n">
        <v>-2101</v>
      </c>
      <c r="BU1161" s="68" t="n">
        <v>2101</v>
      </c>
    </row>
    <row r="1162" customFormat="false" ht="15" hidden="true" customHeight="false" outlineLevel="0" collapsed="false">
      <c r="A1162" s="61" t="s">
        <v>8763</v>
      </c>
      <c r="B1162" s="61" t="s">
        <v>8764</v>
      </c>
      <c r="C1162" s="62" t="n">
        <v>45291</v>
      </c>
      <c r="D1162" s="62" t="n">
        <v>45291</v>
      </c>
      <c r="E1162" s="61" t="s">
        <v>1259</v>
      </c>
      <c r="F1162" s="61" t="s">
        <v>906</v>
      </c>
      <c r="G1162" s="61" t="s">
        <v>8765</v>
      </c>
      <c r="H1162" s="61" t="s">
        <v>8736</v>
      </c>
      <c r="I1162" s="61" t="s">
        <v>8737</v>
      </c>
      <c r="J1162" s="61" t="s">
        <v>1196</v>
      </c>
      <c r="K1162" s="61" t="s">
        <v>4088</v>
      </c>
      <c r="L1162" s="61" t="s">
        <v>4277</v>
      </c>
      <c r="M1162" s="61" t="s">
        <v>1198</v>
      </c>
      <c r="N1162" s="61" t="n">
        <v>148486463</v>
      </c>
      <c r="O1162" s="61" t="s">
        <v>1262</v>
      </c>
      <c r="P1162" s="61" t="s">
        <v>8766</v>
      </c>
      <c r="R1162" s="61" t="s">
        <v>8739</v>
      </c>
      <c r="S1162" s="61" t="str">
        <f aca="false">IF(J1162="Listed Option",MID(R1162,3,9),MID(Q1162,3,9))</f>
        <v>81369Y605</v>
      </c>
      <c r="T1162" s="61" t="str">
        <f aca="false">VLOOKUP(S1162,'Output v4'!C:C,1,FALSE())</f>
        <v>81369Y605</v>
      </c>
      <c r="W1162" s="61" t="s">
        <v>8767</v>
      </c>
      <c r="X1162" s="61" t="s">
        <v>8768</v>
      </c>
      <c r="Y1162" s="61" t="s">
        <v>8769</v>
      </c>
      <c r="Z1162" s="61" t="s">
        <v>1304</v>
      </c>
      <c r="AA1162" s="61" t="s">
        <v>1305</v>
      </c>
      <c r="AB1162" s="63" t="n">
        <v>-1</v>
      </c>
      <c r="AC1162" s="63" t="n">
        <v>-1</v>
      </c>
      <c r="AD1162" s="61" t="n">
        <v>100</v>
      </c>
      <c r="AE1162" s="61" t="n">
        <v>0</v>
      </c>
      <c r="AF1162" s="64" t="n">
        <v>-100</v>
      </c>
      <c r="AG1162" s="61" t="s">
        <v>1273</v>
      </c>
      <c r="AH1162" s="62" t="n">
        <v>45291</v>
      </c>
      <c r="AI1162" s="65" t="n">
        <v>1.335</v>
      </c>
      <c r="AJ1162" s="61" t="s">
        <v>1266</v>
      </c>
      <c r="AK1162" s="65" t="n">
        <v>1.335</v>
      </c>
      <c r="AL1162" s="65" t="n">
        <v>37.6</v>
      </c>
      <c r="AM1162" s="66" t="n">
        <v>-133.5</v>
      </c>
      <c r="AN1162" s="66" t="n">
        <f aca="false">IF(J1162="Listed Option",AF1162*AL1162,AM1162)</f>
        <v>-3760</v>
      </c>
      <c r="AO1162" s="61" t="s">
        <v>1267</v>
      </c>
      <c r="AP1162" s="61" t="n">
        <v>100</v>
      </c>
      <c r="AQ1162" s="61" t="n">
        <v>100</v>
      </c>
      <c r="AV1162" s="61" t="s">
        <v>8741</v>
      </c>
      <c r="AW1162" s="61" t="s">
        <v>4070</v>
      </c>
      <c r="AY1162" s="61" t="s">
        <v>8737</v>
      </c>
      <c r="AZ1162" s="61" t="s">
        <v>8737</v>
      </c>
      <c r="BA1162" s="61" t="s">
        <v>8737</v>
      </c>
      <c r="BB1162" s="67" t="n">
        <v>0</v>
      </c>
      <c r="BE1162" s="61" t="n">
        <v>238575</v>
      </c>
      <c r="BG1162" s="61" t="s">
        <v>1157</v>
      </c>
      <c r="BJ1162" s="61" t="s">
        <v>8737</v>
      </c>
      <c r="BL1162" s="61" t="s">
        <v>8739</v>
      </c>
      <c r="BM1162" s="61" t="s">
        <v>8739</v>
      </c>
      <c r="BN1162" s="70" t="n">
        <v>-3760</v>
      </c>
      <c r="BO1162" s="68" t="n">
        <v>-3760</v>
      </c>
      <c r="BP1162" s="68" t="n">
        <v>-1.335</v>
      </c>
      <c r="BQ1162" s="68" t="n">
        <v>-1.335</v>
      </c>
      <c r="BR1162" s="69" t="n">
        <v>-1</v>
      </c>
      <c r="BS1162" s="63" t="n">
        <v>-1</v>
      </c>
      <c r="BU1162" s="68" t="n">
        <v>1</v>
      </c>
    </row>
    <row r="1163" customFormat="false" ht="15" hidden="true" customHeight="false" outlineLevel="0" collapsed="false">
      <c r="A1163" s="61" t="s">
        <v>8770</v>
      </c>
      <c r="B1163" s="61" t="s">
        <v>8771</v>
      </c>
      <c r="C1163" s="62" t="n">
        <v>45291</v>
      </c>
      <c r="D1163" s="62" t="n">
        <v>45291</v>
      </c>
      <c r="E1163" s="61" t="s">
        <v>1259</v>
      </c>
      <c r="F1163" s="61" t="s">
        <v>906</v>
      </c>
      <c r="G1163" s="61" t="s">
        <v>8772</v>
      </c>
      <c r="H1163" s="61" t="s">
        <v>8736</v>
      </c>
      <c r="I1163" s="61" t="s">
        <v>8737</v>
      </c>
      <c r="J1163" s="61" t="s">
        <v>1196</v>
      </c>
      <c r="K1163" s="61" t="s">
        <v>4088</v>
      </c>
      <c r="L1163" s="61" t="s">
        <v>4277</v>
      </c>
      <c r="M1163" s="61" t="s">
        <v>1198</v>
      </c>
      <c r="N1163" s="61" t="n">
        <v>148486465</v>
      </c>
      <c r="O1163" s="61" t="s">
        <v>1262</v>
      </c>
      <c r="P1163" s="61" t="s">
        <v>8773</v>
      </c>
      <c r="R1163" s="61" t="s">
        <v>8739</v>
      </c>
      <c r="S1163" s="61" t="str">
        <f aca="false">IF(J1163="Listed Option",MID(R1163,3,9),MID(Q1163,3,9))</f>
        <v>81369Y605</v>
      </c>
      <c r="T1163" s="61" t="str">
        <f aca="false">VLOOKUP(S1163,'Output v4'!C:C,1,FALSE())</f>
        <v>81369Y605</v>
      </c>
      <c r="W1163" s="61" t="s">
        <v>8774</v>
      </c>
      <c r="X1163" s="61" t="s">
        <v>8775</v>
      </c>
      <c r="Y1163" s="61" t="s">
        <v>8776</v>
      </c>
      <c r="Z1163" s="61" t="s">
        <v>1304</v>
      </c>
      <c r="AA1163" s="61" t="s">
        <v>1305</v>
      </c>
      <c r="AB1163" s="63" t="n">
        <v>-100</v>
      </c>
      <c r="AC1163" s="63" t="n">
        <v>-100</v>
      </c>
      <c r="AD1163" s="61" t="n">
        <v>100</v>
      </c>
      <c r="AE1163" s="61" t="n">
        <v>0</v>
      </c>
      <c r="AF1163" s="64" t="n">
        <v>-10000</v>
      </c>
      <c r="AG1163" s="61" t="s">
        <v>1273</v>
      </c>
      <c r="AH1163" s="62" t="n">
        <v>45291</v>
      </c>
      <c r="AI1163" s="65" t="n">
        <v>0.88</v>
      </c>
      <c r="AJ1163" s="61" t="s">
        <v>1266</v>
      </c>
      <c r="AK1163" s="65" t="n">
        <v>0.88</v>
      </c>
      <c r="AL1163" s="65" t="n">
        <v>37.6</v>
      </c>
      <c r="AM1163" s="66" t="n">
        <v>-8800</v>
      </c>
      <c r="AN1163" s="66" t="n">
        <f aca="false">IF(J1163="Listed Option",AF1163*AL1163,AM1163)</f>
        <v>-376000</v>
      </c>
      <c r="AO1163" s="61" t="s">
        <v>1267</v>
      </c>
      <c r="AP1163" s="61" t="n">
        <v>100</v>
      </c>
      <c r="AQ1163" s="61" t="n">
        <v>100</v>
      </c>
      <c r="AV1163" s="61" t="s">
        <v>8741</v>
      </c>
      <c r="AW1163" s="61" t="s">
        <v>4070</v>
      </c>
      <c r="AY1163" s="61" t="s">
        <v>8737</v>
      </c>
      <c r="AZ1163" s="61" t="s">
        <v>8737</v>
      </c>
      <c r="BA1163" s="61" t="s">
        <v>8737</v>
      </c>
      <c r="BB1163" s="67" t="n">
        <v>0</v>
      </c>
      <c r="BE1163" s="61" t="n">
        <v>238575</v>
      </c>
      <c r="BG1163" s="61" t="s">
        <v>1157</v>
      </c>
      <c r="BJ1163" s="61" t="s">
        <v>8737</v>
      </c>
      <c r="BL1163" s="61" t="s">
        <v>8739</v>
      </c>
      <c r="BM1163" s="61" t="s">
        <v>8739</v>
      </c>
      <c r="BN1163" s="70" t="n">
        <v>-376000</v>
      </c>
      <c r="BO1163" s="68" t="n">
        <v>-376000</v>
      </c>
      <c r="BP1163" s="68" t="n">
        <v>-88</v>
      </c>
      <c r="BQ1163" s="68" t="n">
        <v>-88</v>
      </c>
      <c r="BR1163" s="69" t="n">
        <v>-100</v>
      </c>
      <c r="BS1163" s="63" t="n">
        <v>-100</v>
      </c>
      <c r="BU1163" s="68" t="n">
        <v>100</v>
      </c>
    </row>
    <row r="1164" customFormat="false" ht="15" hidden="true" customHeight="false" outlineLevel="0" collapsed="false">
      <c r="A1164" s="61" t="s">
        <v>8777</v>
      </c>
      <c r="B1164" s="61" t="s">
        <v>8778</v>
      </c>
      <c r="C1164" s="62" t="n">
        <v>45291</v>
      </c>
      <c r="D1164" s="62" t="n">
        <v>45291</v>
      </c>
      <c r="E1164" s="61" t="s">
        <v>1259</v>
      </c>
      <c r="F1164" s="61" t="s">
        <v>906</v>
      </c>
      <c r="G1164" s="61" t="s">
        <v>8779</v>
      </c>
      <c r="H1164" s="61" t="s">
        <v>8736</v>
      </c>
      <c r="I1164" s="61" t="s">
        <v>8737</v>
      </c>
      <c r="J1164" s="61" t="s">
        <v>1196</v>
      </c>
      <c r="K1164" s="61" t="s">
        <v>4088</v>
      </c>
      <c r="L1164" s="61" t="s">
        <v>4089</v>
      </c>
      <c r="M1164" s="61" t="s">
        <v>1197</v>
      </c>
      <c r="N1164" s="61" t="n">
        <v>176133673</v>
      </c>
      <c r="O1164" s="61" t="s">
        <v>1262</v>
      </c>
      <c r="P1164" s="61" t="s">
        <v>8780</v>
      </c>
      <c r="R1164" s="61" t="s">
        <v>8739</v>
      </c>
      <c r="S1164" s="61" t="str">
        <f aca="false">IF(J1164="Listed Option",MID(R1164,3,9),MID(Q1164,3,9))</f>
        <v>81369Y605</v>
      </c>
      <c r="T1164" s="61" t="str">
        <f aca="false">VLOOKUP(S1164,'Output v4'!C:C,1,FALSE())</f>
        <v>81369Y605</v>
      </c>
      <c r="W1164" s="61" t="s">
        <v>8781</v>
      </c>
      <c r="X1164" s="61" t="s">
        <v>8782</v>
      </c>
      <c r="Y1164" s="61" t="s">
        <v>8783</v>
      </c>
      <c r="Z1164" s="61" t="s">
        <v>1304</v>
      </c>
      <c r="AA1164" s="61" t="s">
        <v>1305</v>
      </c>
      <c r="AB1164" s="63" t="n">
        <v>3000</v>
      </c>
      <c r="AC1164" s="63" t="n">
        <v>3000</v>
      </c>
      <c r="AD1164" s="61" t="n">
        <v>100</v>
      </c>
      <c r="AE1164" s="61" t="n">
        <v>0</v>
      </c>
      <c r="AF1164" s="64" t="n">
        <v>300000</v>
      </c>
      <c r="AG1164" s="61" t="s">
        <v>689</v>
      </c>
      <c r="AH1164" s="62" t="n">
        <v>45291</v>
      </c>
      <c r="AI1164" s="65" t="n">
        <v>0.115</v>
      </c>
      <c r="AJ1164" s="61" t="s">
        <v>1266</v>
      </c>
      <c r="AK1164" s="65" t="n">
        <v>0.115</v>
      </c>
      <c r="AL1164" s="65" t="n">
        <v>37.6</v>
      </c>
      <c r="AM1164" s="66" t="n">
        <v>34500</v>
      </c>
      <c r="AN1164" s="66" t="n">
        <f aca="false">IF(J1164="Listed Option",AF1164*AL1164,AM1164)</f>
        <v>11280000</v>
      </c>
      <c r="AO1164" s="61" t="s">
        <v>1267</v>
      </c>
      <c r="AP1164" s="61" t="n">
        <v>100</v>
      </c>
      <c r="AQ1164" s="61" t="n">
        <v>100</v>
      </c>
      <c r="AV1164" s="61" t="s">
        <v>8741</v>
      </c>
      <c r="AW1164" s="61" t="s">
        <v>4070</v>
      </c>
      <c r="AY1164" s="61" t="s">
        <v>8737</v>
      </c>
      <c r="AZ1164" s="61" t="s">
        <v>8737</v>
      </c>
      <c r="BA1164" s="61" t="s">
        <v>8737</v>
      </c>
      <c r="BB1164" s="67" t="n">
        <v>0</v>
      </c>
      <c r="BE1164" s="61" t="n">
        <v>238575</v>
      </c>
      <c r="BG1164" s="61" t="s">
        <v>1157</v>
      </c>
      <c r="BJ1164" s="61" t="s">
        <v>8737</v>
      </c>
      <c r="BL1164" s="61" t="s">
        <v>8739</v>
      </c>
      <c r="BM1164" s="61" t="s">
        <v>8739</v>
      </c>
      <c r="BN1164" s="70" t="n">
        <v>-11280000</v>
      </c>
      <c r="BO1164" s="68" t="n">
        <v>11280000</v>
      </c>
      <c r="BP1164" s="68" t="n">
        <v>345</v>
      </c>
      <c r="BQ1164" s="68" t="n">
        <v>345</v>
      </c>
      <c r="BR1164" s="69" t="n">
        <v>3000</v>
      </c>
      <c r="BS1164" s="63" t="n">
        <v>3000</v>
      </c>
      <c r="BU1164" s="68" t="n">
        <v>3000</v>
      </c>
    </row>
    <row r="1165" customFormat="false" ht="15" hidden="true" customHeight="false" outlineLevel="0" collapsed="false">
      <c r="A1165" s="61" t="s">
        <v>8784</v>
      </c>
      <c r="B1165" s="61" t="s">
        <v>8785</v>
      </c>
      <c r="C1165" s="62" t="n">
        <v>45291</v>
      </c>
      <c r="D1165" s="62" t="n">
        <v>45291</v>
      </c>
      <c r="E1165" s="61" t="s">
        <v>1259</v>
      </c>
      <c r="F1165" s="61" t="s">
        <v>906</v>
      </c>
      <c r="G1165" s="61" t="s">
        <v>8786</v>
      </c>
      <c r="H1165" s="61" t="s">
        <v>8736</v>
      </c>
      <c r="I1165" s="61" t="s">
        <v>8737</v>
      </c>
      <c r="J1165" s="61" t="s">
        <v>1196</v>
      </c>
      <c r="K1165" s="61" t="s">
        <v>4088</v>
      </c>
      <c r="L1165" s="61" t="s">
        <v>4089</v>
      </c>
      <c r="M1165" s="61" t="s">
        <v>1197</v>
      </c>
      <c r="N1165" s="61" t="n">
        <v>176133687</v>
      </c>
      <c r="O1165" s="61" t="s">
        <v>1262</v>
      </c>
      <c r="P1165" s="61" t="s">
        <v>8787</v>
      </c>
      <c r="R1165" s="61" t="s">
        <v>8739</v>
      </c>
      <c r="S1165" s="61" t="str">
        <f aca="false">IF(J1165="Listed Option",MID(R1165,3,9),MID(Q1165,3,9))</f>
        <v>81369Y605</v>
      </c>
      <c r="T1165" s="61" t="str">
        <f aca="false">VLOOKUP(S1165,'Output v4'!C:C,1,FALSE())</f>
        <v>81369Y605</v>
      </c>
      <c r="W1165" s="61" t="s">
        <v>8788</v>
      </c>
      <c r="X1165" s="61" t="s">
        <v>8789</v>
      </c>
      <c r="Y1165" s="61" t="s">
        <v>8790</v>
      </c>
      <c r="Z1165" s="61" t="s">
        <v>1304</v>
      </c>
      <c r="AA1165" s="61" t="s">
        <v>1305</v>
      </c>
      <c r="AB1165" s="63" t="n">
        <v>3000</v>
      </c>
      <c r="AC1165" s="63" t="n">
        <v>3000</v>
      </c>
      <c r="AD1165" s="61" t="n">
        <v>100</v>
      </c>
      <c r="AE1165" s="61" t="n">
        <v>0</v>
      </c>
      <c r="AF1165" s="64" t="n">
        <v>300000</v>
      </c>
      <c r="AG1165" s="61" t="s">
        <v>689</v>
      </c>
      <c r="AH1165" s="62" t="n">
        <v>45291</v>
      </c>
      <c r="AI1165" s="65" t="n">
        <v>0.11</v>
      </c>
      <c r="AJ1165" s="61" t="s">
        <v>1266</v>
      </c>
      <c r="AK1165" s="65" t="n">
        <v>0.11</v>
      </c>
      <c r="AL1165" s="65" t="n">
        <v>37.6</v>
      </c>
      <c r="AM1165" s="66" t="n">
        <v>33000</v>
      </c>
      <c r="AN1165" s="66" t="n">
        <f aca="false">IF(J1165="Listed Option",AF1165*AL1165,AM1165)</f>
        <v>11280000</v>
      </c>
      <c r="AO1165" s="61" t="s">
        <v>1267</v>
      </c>
      <c r="AP1165" s="61" t="n">
        <v>100</v>
      </c>
      <c r="AQ1165" s="61" t="n">
        <v>100</v>
      </c>
      <c r="AV1165" s="61" t="s">
        <v>8741</v>
      </c>
      <c r="AW1165" s="61" t="s">
        <v>4070</v>
      </c>
      <c r="AY1165" s="61" t="s">
        <v>8737</v>
      </c>
      <c r="AZ1165" s="61" t="s">
        <v>8737</v>
      </c>
      <c r="BA1165" s="61" t="s">
        <v>8737</v>
      </c>
      <c r="BB1165" s="67" t="n">
        <v>0</v>
      </c>
      <c r="BE1165" s="61" t="n">
        <v>238575</v>
      </c>
      <c r="BG1165" s="61" t="s">
        <v>1157</v>
      </c>
      <c r="BJ1165" s="61" t="s">
        <v>8737</v>
      </c>
      <c r="BL1165" s="61" t="s">
        <v>8739</v>
      </c>
      <c r="BM1165" s="61" t="s">
        <v>8739</v>
      </c>
      <c r="BN1165" s="70" t="n">
        <v>-11280000</v>
      </c>
      <c r="BO1165" s="68" t="n">
        <v>11280000</v>
      </c>
      <c r="BP1165" s="68" t="n">
        <v>330</v>
      </c>
      <c r="BQ1165" s="68" t="n">
        <v>330</v>
      </c>
      <c r="BR1165" s="69" t="n">
        <v>3000</v>
      </c>
      <c r="BS1165" s="63" t="n">
        <v>3000</v>
      </c>
      <c r="BU1165" s="68" t="n">
        <v>3000</v>
      </c>
    </row>
    <row r="1166" customFormat="false" ht="15" hidden="true" customHeight="false" outlineLevel="0" collapsed="false">
      <c r="A1166" s="61" t="s">
        <v>8791</v>
      </c>
      <c r="B1166" s="61" t="s">
        <v>8792</v>
      </c>
      <c r="C1166" s="62" t="n">
        <v>45291</v>
      </c>
      <c r="D1166" s="62" t="n">
        <v>45291</v>
      </c>
      <c r="E1166" s="61" t="s">
        <v>1259</v>
      </c>
      <c r="F1166" s="61" t="s">
        <v>906</v>
      </c>
      <c r="G1166" s="61" t="s">
        <v>8793</v>
      </c>
      <c r="H1166" s="61" t="s">
        <v>8736</v>
      </c>
      <c r="I1166" s="61" t="s">
        <v>8737</v>
      </c>
      <c r="J1166" s="61" t="s">
        <v>1196</v>
      </c>
      <c r="K1166" s="61" t="s">
        <v>4088</v>
      </c>
      <c r="L1166" s="61" t="s">
        <v>4089</v>
      </c>
      <c r="M1166" s="61" t="s">
        <v>1197</v>
      </c>
      <c r="N1166" s="61" t="n">
        <v>176133699</v>
      </c>
      <c r="O1166" s="61" t="s">
        <v>1262</v>
      </c>
      <c r="P1166" s="61" t="s">
        <v>8794</v>
      </c>
      <c r="R1166" s="61" t="s">
        <v>8739</v>
      </c>
      <c r="S1166" s="61" t="str">
        <f aca="false">IF(J1166="Listed Option",MID(R1166,3,9),MID(Q1166,3,9))</f>
        <v>81369Y605</v>
      </c>
      <c r="T1166" s="61" t="str">
        <f aca="false">VLOOKUP(S1166,'Output v4'!C:C,1,FALSE())</f>
        <v>81369Y605</v>
      </c>
      <c r="W1166" s="61" t="s">
        <v>8795</v>
      </c>
      <c r="X1166" s="61" t="s">
        <v>8796</v>
      </c>
      <c r="Y1166" s="61" t="s">
        <v>8797</v>
      </c>
      <c r="Z1166" s="61" t="s">
        <v>1304</v>
      </c>
      <c r="AA1166" s="61" t="s">
        <v>1305</v>
      </c>
      <c r="AB1166" s="63" t="n">
        <v>3000</v>
      </c>
      <c r="AC1166" s="63" t="n">
        <v>3000</v>
      </c>
      <c r="AD1166" s="61" t="n">
        <v>100</v>
      </c>
      <c r="AE1166" s="61" t="n">
        <v>0</v>
      </c>
      <c r="AF1166" s="64" t="n">
        <v>300000</v>
      </c>
      <c r="AG1166" s="61" t="s">
        <v>689</v>
      </c>
      <c r="AH1166" s="62" t="n">
        <v>45291</v>
      </c>
      <c r="AI1166" s="65" t="n">
        <v>0.195</v>
      </c>
      <c r="AJ1166" s="61" t="s">
        <v>1266</v>
      </c>
      <c r="AK1166" s="65" t="n">
        <v>0.195</v>
      </c>
      <c r="AL1166" s="65" t="n">
        <v>37.6</v>
      </c>
      <c r="AM1166" s="66" t="n">
        <v>58500</v>
      </c>
      <c r="AN1166" s="66" t="n">
        <f aca="false">IF(J1166="Listed Option",AF1166*AL1166,AM1166)</f>
        <v>11280000</v>
      </c>
      <c r="AO1166" s="61" t="s">
        <v>1267</v>
      </c>
      <c r="AP1166" s="61" t="n">
        <v>100</v>
      </c>
      <c r="AQ1166" s="61" t="n">
        <v>100</v>
      </c>
      <c r="AV1166" s="61" t="s">
        <v>8741</v>
      </c>
      <c r="AW1166" s="61" t="s">
        <v>4070</v>
      </c>
      <c r="AY1166" s="61" t="s">
        <v>8737</v>
      </c>
      <c r="AZ1166" s="61" t="s">
        <v>8737</v>
      </c>
      <c r="BA1166" s="61" t="s">
        <v>8737</v>
      </c>
      <c r="BB1166" s="67" t="n">
        <v>0</v>
      </c>
      <c r="BE1166" s="61" t="n">
        <v>238575</v>
      </c>
      <c r="BG1166" s="61" t="s">
        <v>1157</v>
      </c>
      <c r="BJ1166" s="61" t="s">
        <v>8737</v>
      </c>
      <c r="BL1166" s="61" t="s">
        <v>8739</v>
      </c>
      <c r="BM1166" s="61" t="s">
        <v>8739</v>
      </c>
      <c r="BN1166" s="70" t="n">
        <v>-11280000</v>
      </c>
      <c r="BO1166" s="68" t="n">
        <v>11280000</v>
      </c>
      <c r="BP1166" s="68" t="n">
        <v>585</v>
      </c>
      <c r="BQ1166" s="68" t="n">
        <v>585</v>
      </c>
      <c r="BR1166" s="69" t="n">
        <v>3000</v>
      </c>
      <c r="BS1166" s="63" t="n">
        <v>3000</v>
      </c>
      <c r="BU1166" s="68" t="n">
        <v>3000</v>
      </c>
    </row>
    <row r="1167" customFormat="false" ht="15" hidden="true" customHeight="false" outlineLevel="0" collapsed="false">
      <c r="A1167" s="61" t="s">
        <v>8798</v>
      </c>
      <c r="B1167" s="61" t="s">
        <v>8799</v>
      </c>
      <c r="C1167" s="62" t="n">
        <v>45291</v>
      </c>
      <c r="D1167" s="62" t="n">
        <v>45291</v>
      </c>
      <c r="E1167" s="61" t="s">
        <v>1259</v>
      </c>
      <c r="F1167" s="61" t="s">
        <v>906</v>
      </c>
      <c r="G1167" s="61" t="s">
        <v>8800</v>
      </c>
      <c r="H1167" s="61" t="s">
        <v>8736</v>
      </c>
      <c r="I1167" s="61" t="s">
        <v>8737</v>
      </c>
      <c r="J1167" s="61" t="s">
        <v>1196</v>
      </c>
      <c r="K1167" s="61" t="s">
        <v>4088</v>
      </c>
      <c r="L1167" s="61" t="s">
        <v>4089</v>
      </c>
      <c r="M1167" s="61" t="s">
        <v>1197</v>
      </c>
      <c r="N1167" s="61" t="n">
        <v>176133715</v>
      </c>
      <c r="O1167" s="61" t="s">
        <v>1262</v>
      </c>
      <c r="P1167" s="61" t="s">
        <v>8801</v>
      </c>
      <c r="R1167" s="61" t="s">
        <v>8739</v>
      </c>
      <c r="S1167" s="61" t="str">
        <f aca="false">IF(J1167="Listed Option",MID(R1167,3,9),MID(Q1167,3,9))</f>
        <v>81369Y605</v>
      </c>
      <c r="T1167" s="61" t="str">
        <f aca="false">VLOOKUP(S1167,'Output v4'!C:C,1,FALSE())</f>
        <v>81369Y605</v>
      </c>
      <c r="W1167" s="61" t="s">
        <v>8802</v>
      </c>
      <c r="X1167" s="61" t="s">
        <v>8803</v>
      </c>
      <c r="Y1167" s="61" t="s">
        <v>8804</v>
      </c>
      <c r="Z1167" s="61" t="s">
        <v>1304</v>
      </c>
      <c r="AA1167" s="61" t="s">
        <v>1305</v>
      </c>
      <c r="AB1167" s="63" t="n">
        <v>3000</v>
      </c>
      <c r="AC1167" s="63" t="n">
        <v>3000</v>
      </c>
      <c r="AD1167" s="61" t="n">
        <v>100</v>
      </c>
      <c r="AE1167" s="61" t="n">
        <v>0</v>
      </c>
      <c r="AF1167" s="64" t="n">
        <v>300000</v>
      </c>
      <c r="AG1167" s="61" t="s">
        <v>689</v>
      </c>
      <c r="AH1167" s="62" t="n">
        <v>45291</v>
      </c>
      <c r="AI1167" s="65" t="n">
        <v>0.275</v>
      </c>
      <c r="AJ1167" s="61" t="s">
        <v>1266</v>
      </c>
      <c r="AK1167" s="65" t="n">
        <v>0.275</v>
      </c>
      <c r="AL1167" s="65" t="n">
        <v>37.6</v>
      </c>
      <c r="AM1167" s="66" t="n">
        <v>82500</v>
      </c>
      <c r="AN1167" s="66" t="n">
        <f aca="false">IF(J1167="Listed Option",AF1167*AL1167,AM1167)</f>
        <v>11280000</v>
      </c>
      <c r="AO1167" s="61" t="s">
        <v>1267</v>
      </c>
      <c r="AP1167" s="61" t="n">
        <v>100</v>
      </c>
      <c r="AQ1167" s="61" t="n">
        <v>100</v>
      </c>
      <c r="AV1167" s="61" t="s">
        <v>8741</v>
      </c>
      <c r="AW1167" s="61" t="s">
        <v>4070</v>
      </c>
      <c r="AY1167" s="61" t="s">
        <v>8737</v>
      </c>
      <c r="AZ1167" s="61" t="s">
        <v>8737</v>
      </c>
      <c r="BA1167" s="61" t="s">
        <v>8737</v>
      </c>
      <c r="BB1167" s="67" t="n">
        <v>0</v>
      </c>
      <c r="BE1167" s="61" t="n">
        <v>238575</v>
      </c>
      <c r="BG1167" s="61" t="s">
        <v>1157</v>
      </c>
      <c r="BJ1167" s="61" t="s">
        <v>8737</v>
      </c>
      <c r="BL1167" s="61" t="s">
        <v>8739</v>
      </c>
      <c r="BM1167" s="61" t="s">
        <v>8739</v>
      </c>
      <c r="BN1167" s="70" t="n">
        <v>-11280000</v>
      </c>
      <c r="BO1167" s="68" t="n">
        <v>11280000</v>
      </c>
      <c r="BP1167" s="68" t="n">
        <v>825</v>
      </c>
      <c r="BQ1167" s="68" t="n">
        <v>825</v>
      </c>
      <c r="BR1167" s="69" t="n">
        <v>3000</v>
      </c>
      <c r="BS1167" s="63" t="n">
        <v>3000</v>
      </c>
      <c r="BU1167" s="68" t="n">
        <v>3000</v>
      </c>
    </row>
    <row r="1168" customFormat="false" ht="15" hidden="true" customHeight="false" outlineLevel="0" collapsed="false">
      <c r="A1168" s="61" t="s">
        <v>8805</v>
      </c>
      <c r="B1168" s="61" t="s">
        <v>8806</v>
      </c>
      <c r="C1168" s="62" t="n">
        <v>45291</v>
      </c>
      <c r="D1168" s="62" t="n">
        <v>45291</v>
      </c>
      <c r="E1168" s="61" t="s">
        <v>1259</v>
      </c>
      <c r="F1168" s="61" t="s">
        <v>907</v>
      </c>
      <c r="G1168" s="61" t="s">
        <v>8807</v>
      </c>
      <c r="H1168" s="61" t="s">
        <v>8807</v>
      </c>
      <c r="I1168" s="61" t="s">
        <v>8808</v>
      </c>
      <c r="J1168" s="61" t="s">
        <v>1195</v>
      </c>
      <c r="K1168" s="61" t="s">
        <v>1195</v>
      </c>
      <c r="L1168" s="61" t="s">
        <v>1195</v>
      </c>
      <c r="N1168" s="61" t="n">
        <v>84051</v>
      </c>
      <c r="O1168" s="61" t="s">
        <v>1262</v>
      </c>
      <c r="P1168" s="61" t="s">
        <v>8809</v>
      </c>
      <c r="Q1168" s="61" t="s">
        <v>8810</v>
      </c>
      <c r="R1168" s="61" t="s">
        <v>8810</v>
      </c>
      <c r="S1168" s="61" t="str">
        <f aca="false">IF(J1168="Listed Option",MID(R1168,3,9),MID(Q1168,3,9))</f>
        <v>337738108</v>
      </c>
      <c r="T1168" s="61" t="str">
        <f aca="false">VLOOKUP(S1168,'Output v4'!C:C,1,FALSE())</f>
        <v>337738108</v>
      </c>
      <c r="U1168" s="61" t="s">
        <v>138</v>
      </c>
      <c r="V1168" s="61" t="s">
        <v>8811</v>
      </c>
      <c r="W1168" s="61" t="s">
        <v>8808</v>
      </c>
      <c r="Y1168" s="61" t="s">
        <v>8812</v>
      </c>
      <c r="Z1168" s="61" t="s">
        <v>1304</v>
      </c>
      <c r="AA1168" s="61" t="s">
        <v>1305</v>
      </c>
      <c r="AB1168" s="63" t="n">
        <v>-49</v>
      </c>
      <c r="AC1168" s="63" t="n">
        <v>-49</v>
      </c>
      <c r="AE1168" s="61" t="n">
        <v>0</v>
      </c>
      <c r="AF1168" s="64" t="n">
        <v>-49</v>
      </c>
      <c r="AG1168" s="61" t="s">
        <v>1273</v>
      </c>
      <c r="AH1168" s="62" t="n">
        <v>45291</v>
      </c>
      <c r="AI1168" s="65" t="n">
        <v>132.84</v>
      </c>
      <c r="AJ1168" s="61" t="s">
        <v>3614</v>
      </c>
      <c r="AK1168" s="65" t="n">
        <v>132.84</v>
      </c>
      <c r="AL1168" s="65" t="n">
        <v>132.84</v>
      </c>
      <c r="AM1168" s="66" t="n">
        <v>-6509.16</v>
      </c>
      <c r="AN1168" s="66" t="n">
        <f aca="false">IF(J1168="Listed Option",AF1168*AL1168,AM1168)</f>
        <v>-6509.16</v>
      </c>
      <c r="AO1168" s="61" t="s">
        <v>1267</v>
      </c>
      <c r="AP1168" s="61" t="n">
        <v>1</v>
      </c>
      <c r="AQ1168" s="61" t="n">
        <v>1</v>
      </c>
      <c r="AV1168" s="61" t="s">
        <v>8812</v>
      </c>
      <c r="AW1168" s="61" t="s">
        <v>4070</v>
      </c>
      <c r="AY1168" s="61" t="s">
        <v>8808</v>
      </c>
      <c r="AZ1168" s="61" t="s">
        <v>8808</v>
      </c>
      <c r="BA1168" s="61" t="s">
        <v>8808</v>
      </c>
      <c r="BB1168" s="67" t="n">
        <v>0</v>
      </c>
      <c r="BE1168" s="61" t="n">
        <v>238575</v>
      </c>
      <c r="BF1168" s="61" t="s">
        <v>907</v>
      </c>
      <c r="BG1168" s="61" t="s">
        <v>4084</v>
      </c>
      <c r="BH1168" s="61" t="s">
        <v>4084</v>
      </c>
      <c r="BI1168" s="61" t="s">
        <v>8808</v>
      </c>
      <c r="BJ1168" s="61" t="s">
        <v>8808</v>
      </c>
      <c r="BK1168" s="61" t="s">
        <v>8808</v>
      </c>
      <c r="BL1168" s="61" t="s">
        <v>8810</v>
      </c>
      <c r="BM1168" s="61" t="s">
        <v>8810</v>
      </c>
      <c r="BN1168" s="70" t="n">
        <v>-6509.16</v>
      </c>
      <c r="BO1168" s="68" t="n">
        <v>-6509.16</v>
      </c>
      <c r="BP1168" s="68" t="n">
        <v>-6509.16</v>
      </c>
      <c r="BQ1168" s="68" t="n">
        <v>-6509.16</v>
      </c>
      <c r="BR1168" s="69" t="n">
        <v>-49</v>
      </c>
      <c r="BU1168" s="68" t="n">
        <v>49</v>
      </c>
    </row>
    <row r="1169" customFormat="false" ht="15" hidden="true" customHeight="false" outlineLevel="0" collapsed="false">
      <c r="A1169" s="61" t="s">
        <v>8813</v>
      </c>
      <c r="B1169" s="61" t="s">
        <v>8814</v>
      </c>
      <c r="C1169" s="62" t="n">
        <v>45291</v>
      </c>
      <c r="D1169" s="62" t="n">
        <v>45291</v>
      </c>
      <c r="E1169" s="61" t="s">
        <v>1259</v>
      </c>
      <c r="F1169" s="61" t="s">
        <v>907</v>
      </c>
      <c r="G1169" s="61" t="s">
        <v>8815</v>
      </c>
      <c r="H1169" s="61" t="s">
        <v>8807</v>
      </c>
      <c r="I1169" s="61" t="s">
        <v>8808</v>
      </c>
      <c r="J1169" s="61" t="s">
        <v>1196</v>
      </c>
      <c r="K1169" s="61" t="s">
        <v>4088</v>
      </c>
      <c r="L1169" s="61" t="s">
        <v>4277</v>
      </c>
      <c r="M1169" s="61" t="s">
        <v>1198</v>
      </c>
      <c r="N1169" s="61" t="n">
        <v>133555522</v>
      </c>
      <c r="O1169" s="61" t="s">
        <v>1262</v>
      </c>
      <c r="P1169" s="61" t="s">
        <v>8816</v>
      </c>
      <c r="R1169" s="61" t="s">
        <v>8810</v>
      </c>
      <c r="S1169" s="61" t="str">
        <f aca="false">IF(J1169="Listed Option",MID(R1169,3,9),MID(Q1169,3,9))</f>
        <v>337738108</v>
      </c>
      <c r="T1169" s="61" t="str">
        <f aca="false">VLOOKUP(S1169,'Output v4'!C:C,1,FALSE())</f>
        <v>337738108</v>
      </c>
      <c r="W1169" s="61" t="s">
        <v>8817</v>
      </c>
      <c r="X1169" s="61" t="s">
        <v>8818</v>
      </c>
      <c r="Y1169" s="61" t="s">
        <v>8819</v>
      </c>
      <c r="Z1169" s="61" t="s">
        <v>1304</v>
      </c>
      <c r="AA1169" s="61" t="s">
        <v>1305</v>
      </c>
      <c r="AB1169" s="63" t="n">
        <v>16</v>
      </c>
      <c r="AC1169" s="63" t="n">
        <v>16</v>
      </c>
      <c r="AD1169" s="61" t="n">
        <v>100</v>
      </c>
      <c r="AE1169" s="61" t="n">
        <v>0</v>
      </c>
      <c r="AF1169" s="64" t="n">
        <v>1600</v>
      </c>
      <c r="AG1169" s="61" t="s">
        <v>689</v>
      </c>
      <c r="AH1169" s="62" t="n">
        <v>45291</v>
      </c>
      <c r="AI1169" s="65" t="n">
        <v>0.25</v>
      </c>
      <c r="AJ1169" s="61" t="s">
        <v>1266</v>
      </c>
      <c r="AK1169" s="65" t="n">
        <v>0.25</v>
      </c>
      <c r="AL1169" s="65" t="n">
        <v>132.84</v>
      </c>
      <c r="AM1169" s="66" t="n">
        <v>400</v>
      </c>
      <c r="AN1169" s="66" t="n">
        <f aca="false">IF(J1169="Listed Option",AF1169*AL1169,AM1169)</f>
        <v>212544</v>
      </c>
      <c r="AO1169" s="61" t="s">
        <v>1267</v>
      </c>
      <c r="AP1169" s="61" t="n">
        <v>100</v>
      </c>
      <c r="AQ1169" s="61" t="n">
        <v>100</v>
      </c>
      <c r="AV1169" s="61" t="s">
        <v>8812</v>
      </c>
      <c r="AW1169" s="61" t="s">
        <v>4070</v>
      </c>
      <c r="AY1169" s="61" t="s">
        <v>8808</v>
      </c>
      <c r="AZ1169" s="61" t="s">
        <v>8808</v>
      </c>
      <c r="BA1169" s="61" t="s">
        <v>8808</v>
      </c>
      <c r="BB1169" s="67" t="n">
        <v>0</v>
      </c>
      <c r="BE1169" s="61" t="n">
        <v>238575</v>
      </c>
      <c r="BG1169" s="61" t="s">
        <v>4084</v>
      </c>
      <c r="BJ1169" s="61" t="s">
        <v>8808</v>
      </c>
      <c r="BL1169" s="61" t="s">
        <v>8810</v>
      </c>
      <c r="BM1169" s="61" t="s">
        <v>8810</v>
      </c>
      <c r="BN1169" s="70" t="n">
        <v>212544</v>
      </c>
      <c r="BO1169" s="68" t="n">
        <v>212544</v>
      </c>
      <c r="BP1169" s="68" t="n">
        <v>4</v>
      </c>
      <c r="BQ1169" s="68" t="n">
        <v>4</v>
      </c>
      <c r="BR1169" s="69" t="n">
        <v>16</v>
      </c>
      <c r="BS1169" s="63" t="n">
        <v>16</v>
      </c>
      <c r="BU1169" s="68" t="n">
        <v>16</v>
      </c>
    </row>
    <row r="1170" customFormat="false" ht="15" hidden="true" customHeight="false" outlineLevel="0" collapsed="false">
      <c r="A1170" s="61" t="s">
        <v>8820</v>
      </c>
      <c r="B1170" s="61" t="s">
        <v>8821</v>
      </c>
      <c r="C1170" s="62" t="n">
        <v>45291</v>
      </c>
      <c r="D1170" s="62" t="n">
        <v>45291</v>
      </c>
      <c r="E1170" s="61" t="s">
        <v>1259</v>
      </c>
      <c r="F1170" s="61" t="s">
        <v>907</v>
      </c>
      <c r="G1170" s="61" t="s">
        <v>8822</v>
      </c>
      <c r="H1170" s="61" t="s">
        <v>8807</v>
      </c>
      <c r="I1170" s="61" t="s">
        <v>8808</v>
      </c>
      <c r="J1170" s="61" t="s">
        <v>1196</v>
      </c>
      <c r="K1170" s="61" t="s">
        <v>4088</v>
      </c>
      <c r="L1170" s="61" t="s">
        <v>4089</v>
      </c>
      <c r="M1170" s="61" t="s">
        <v>1197</v>
      </c>
      <c r="N1170" s="61" t="n">
        <v>133555533</v>
      </c>
      <c r="O1170" s="61" t="s">
        <v>1262</v>
      </c>
      <c r="P1170" s="61" t="s">
        <v>8823</v>
      </c>
      <c r="R1170" s="61" t="s">
        <v>8810</v>
      </c>
      <c r="S1170" s="61" t="str">
        <f aca="false">IF(J1170="Listed Option",MID(R1170,3,9),MID(Q1170,3,9))</f>
        <v>337738108</v>
      </c>
      <c r="T1170" s="61" t="str">
        <f aca="false">VLOOKUP(S1170,'Output v4'!C:C,1,FALSE())</f>
        <v>337738108</v>
      </c>
      <c r="W1170" s="61" t="s">
        <v>8824</v>
      </c>
      <c r="X1170" s="61" t="s">
        <v>8825</v>
      </c>
      <c r="Y1170" s="61" t="s">
        <v>8826</v>
      </c>
      <c r="Z1170" s="61" t="s">
        <v>1304</v>
      </c>
      <c r="AA1170" s="61" t="s">
        <v>1305</v>
      </c>
      <c r="AB1170" s="63" t="n">
        <v>16</v>
      </c>
      <c r="AC1170" s="63" t="n">
        <v>16</v>
      </c>
      <c r="AD1170" s="61" t="n">
        <v>100</v>
      </c>
      <c r="AE1170" s="61" t="n">
        <v>0</v>
      </c>
      <c r="AF1170" s="64" t="n">
        <v>1600</v>
      </c>
      <c r="AG1170" s="61" t="s">
        <v>689</v>
      </c>
      <c r="AH1170" s="62" t="n">
        <v>45291</v>
      </c>
      <c r="AI1170" s="65" t="n">
        <v>0.225</v>
      </c>
      <c r="AJ1170" s="61" t="s">
        <v>1266</v>
      </c>
      <c r="AK1170" s="65" t="n">
        <v>0.225</v>
      </c>
      <c r="AL1170" s="65" t="n">
        <v>132.84</v>
      </c>
      <c r="AM1170" s="66" t="n">
        <v>360</v>
      </c>
      <c r="AN1170" s="66" t="n">
        <f aca="false">IF(J1170="Listed Option",AF1170*AL1170,AM1170)</f>
        <v>212544</v>
      </c>
      <c r="AO1170" s="61" t="s">
        <v>1267</v>
      </c>
      <c r="AP1170" s="61" t="n">
        <v>100</v>
      </c>
      <c r="AQ1170" s="61" t="n">
        <v>100</v>
      </c>
      <c r="AV1170" s="61" t="s">
        <v>8812</v>
      </c>
      <c r="AW1170" s="61" t="s">
        <v>4070</v>
      </c>
      <c r="AY1170" s="61" t="s">
        <v>8808</v>
      </c>
      <c r="AZ1170" s="61" t="s">
        <v>8808</v>
      </c>
      <c r="BA1170" s="61" t="s">
        <v>8808</v>
      </c>
      <c r="BB1170" s="67" t="n">
        <v>0</v>
      </c>
      <c r="BE1170" s="61" t="n">
        <v>238575</v>
      </c>
      <c r="BG1170" s="61" t="s">
        <v>4084</v>
      </c>
      <c r="BJ1170" s="61" t="s">
        <v>8808</v>
      </c>
      <c r="BL1170" s="61" t="s">
        <v>8810</v>
      </c>
      <c r="BM1170" s="61" t="s">
        <v>8810</v>
      </c>
      <c r="BN1170" s="70" t="n">
        <v>-212544</v>
      </c>
      <c r="BO1170" s="68" t="n">
        <v>212544</v>
      </c>
      <c r="BP1170" s="68" t="n">
        <v>3.6</v>
      </c>
      <c r="BQ1170" s="68" t="n">
        <v>3.6</v>
      </c>
      <c r="BR1170" s="69" t="n">
        <v>16</v>
      </c>
      <c r="BS1170" s="63" t="n">
        <v>16</v>
      </c>
      <c r="BU1170" s="68" t="n">
        <v>16</v>
      </c>
    </row>
    <row r="1171" customFormat="false" ht="15" hidden="true" customHeight="false" outlineLevel="0" collapsed="false">
      <c r="A1171" s="61" t="s">
        <v>8827</v>
      </c>
      <c r="B1171" s="61" t="s">
        <v>8828</v>
      </c>
      <c r="C1171" s="62" t="n">
        <v>45291</v>
      </c>
      <c r="D1171" s="62" t="n">
        <v>45291</v>
      </c>
      <c r="E1171" s="61" t="s">
        <v>1259</v>
      </c>
      <c r="F1171" s="61" t="s">
        <v>907</v>
      </c>
      <c r="G1171" s="61" t="s">
        <v>8829</v>
      </c>
      <c r="H1171" s="61" t="s">
        <v>8829</v>
      </c>
      <c r="I1171" s="61" t="s">
        <v>8808</v>
      </c>
      <c r="J1171" s="61" t="s">
        <v>1199</v>
      </c>
      <c r="K1171" s="61" t="s">
        <v>4065</v>
      </c>
      <c r="L1171" s="61" t="s">
        <v>4065</v>
      </c>
      <c r="N1171" s="61" t="n">
        <v>91562816</v>
      </c>
      <c r="O1171" s="61" t="s">
        <v>1262</v>
      </c>
      <c r="P1171" s="61" t="s">
        <v>8830</v>
      </c>
      <c r="Q1171" s="61" t="s">
        <v>8831</v>
      </c>
      <c r="R1171" s="61" t="s">
        <v>8831</v>
      </c>
      <c r="S1171" s="61" t="str">
        <f aca="false">IF(J1171="Listed Option",MID(R1171,3,9),MID(Q1171,3,9))</f>
        <v>337738AV0</v>
      </c>
      <c r="T1171" s="61" t="e">
        <f aca="false">VLOOKUP(S1171,'Output v4'!C:C,1,FALSE())</f>
        <v>#N/A</v>
      </c>
      <c r="U1171" s="61" t="s">
        <v>8832</v>
      </c>
      <c r="V1171" s="61" t="s">
        <v>8833</v>
      </c>
      <c r="Z1171" s="61" t="s">
        <v>4029</v>
      </c>
      <c r="AA1171" s="61" t="s">
        <v>4117</v>
      </c>
      <c r="AB1171" s="63" t="n">
        <v>-3670</v>
      </c>
      <c r="AC1171" s="63" t="n">
        <v>-3670000</v>
      </c>
      <c r="AE1171" s="61" t="n">
        <v>1000</v>
      </c>
      <c r="AF1171" s="64" t="n">
        <v>-3670000</v>
      </c>
      <c r="AG1171" s="61" t="s">
        <v>1273</v>
      </c>
      <c r="AH1171" s="62" t="n">
        <v>45291</v>
      </c>
      <c r="AI1171" s="65" t="n">
        <v>0.882977</v>
      </c>
      <c r="AJ1171" s="61" t="s">
        <v>1266</v>
      </c>
      <c r="AK1171" s="65" t="n">
        <v>0.882977</v>
      </c>
      <c r="AL1171" s="65" t="n">
        <v>0.882977</v>
      </c>
      <c r="AM1171" s="66" t="n">
        <v>-3240525.59</v>
      </c>
      <c r="AN1171" s="66" t="n">
        <f aca="false">IF(J1171="Listed Option",AF1171*AL1171,AM1171)</f>
        <v>-3240525.59</v>
      </c>
      <c r="AO1171" s="61" t="s">
        <v>1267</v>
      </c>
      <c r="AW1171" s="61" t="s">
        <v>4070</v>
      </c>
      <c r="AY1171" s="61" t="s">
        <v>8829</v>
      </c>
      <c r="BA1171" s="61" t="s">
        <v>8829</v>
      </c>
      <c r="BB1171" s="67" t="n">
        <v>0</v>
      </c>
      <c r="BE1171" s="61" t="n">
        <v>238587</v>
      </c>
      <c r="BF1171" s="61" t="s">
        <v>907</v>
      </c>
      <c r="BG1171" s="61" t="s">
        <v>4084</v>
      </c>
      <c r="BH1171" s="61" t="s">
        <v>4084</v>
      </c>
      <c r="BI1171" s="61" t="s">
        <v>8808</v>
      </c>
      <c r="BJ1171" s="61" t="s">
        <v>8829</v>
      </c>
      <c r="BL1171" s="61" t="s">
        <v>8831</v>
      </c>
      <c r="BM1171" s="61" t="s">
        <v>8831</v>
      </c>
      <c r="BN1171" s="70" t="n">
        <v>-3670000</v>
      </c>
      <c r="BP1171" s="68" t="n">
        <v>-3240525.59</v>
      </c>
      <c r="BQ1171" s="68" t="n">
        <v>-3240525.59</v>
      </c>
      <c r="BR1171" s="69" t="n">
        <v>-3670000</v>
      </c>
      <c r="BS1171" s="63" t="n">
        <v>-3670</v>
      </c>
      <c r="BU1171" s="68" t="n">
        <v>3670000</v>
      </c>
    </row>
    <row r="1172" customFormat="false" ht="15" hidden="true" customHeight="false" outlineLevel="0" collapsed="false">
      <c r="A1172" s="61" t="s">
        <v>8834</v>
      </c>
      <c r="B1172" s="61" t="s">
        <v>8835</v>
      </c>
      <c r="C1172" s="62" t="n">
        <v>45291</v>
      </c>
      <c r="D1172" s="62" t="n">
        <v>45291</v>
      </c>
      <c r="E1172" s="61" t="s">
        <v>1259</v>
      </c>
      <c r="F1172" s="61" t="s">
        <v>908</v>
      </c>
      <c r="G1172" s="61" t="s">
        <v>8836</v>
      </c>
      <c r="H1172" s="61" t="s">
        <v>8836</v>
      </c>
      <c r="I1172" s="61" t="s">
        <v>8837</v>
      </c>
      <c r="J1172" s="61" t="s">
        <v>1195</v>
      </c>
      <c r="K1172" s="61" t="s">
        <v>1195</v>
      </c>
      <c r="L1172" s="61" t="s">
        <v>1195</v>
      </c>
      <c r="N1172" s="61" t="n">
        <v>66220722</v>
      </c>
      <c r="O1172" s="61" t="s">
        <v>1262</v>
      </c>
      <c r="P1172" s="61" t="s">
        <v>8838</v>
      </c>
      <c r="Q1172" s="61" t="s">
        <v>8839</v>
      </c>
      <c r="R1172" s="61" t="s">
        <v>8839</v>
      </c>
      <c r="S1172" s="61" t="str">
        <f aca="false">IF(J1172="Listed Option",MID(R1172,3,9),MID(Q1172,3,9))</f>
        <v>33833Q106</v>
      </c>
      <c r="T1172" s="61" t="str">
        <f aca="false">VLOOKUP(S1172,'Output v4'!C:C,1,FALSE())</f>
        <v>33833Q106</v>
      </c>
      <c r="U1172" s="61" t="s">
        <v>139</v>
      </c>
      <c r="V1172" s="61" t="s">
        <v>8840</v>
      </c>
      <c r="W1172" s="61" t="s">
        <v>8841</v>
      </c>
      <c r="Y1172" s="61" t="s">
        <v>8842</v>
      </c>
      <c r="Z1172" s="61" t="s">
        <v>4029</v>
      </c>
      <c r="AA1172" s="61" t="s">
        <v>4117</v>
      </c>
      <c r="AB1172" s="63" t="n">
        <v>502440</v>
      </c>
      <c r="AC1172" s="63" t="n">
        <v>502440</v>
      </c>
      <c r="AE1172" s="61" t="n">
        <v>0</v>
      </c>
      <c r="AF1172" s="64" t="n">
        <v>502440</v>
      </c>
      <c r="AG1172" s="61" t="s">
        <v>689</v>
      </c>
      <c r="AH1172" s="62" t="n">
        <v>45291</v>
      </c>
      <c r="AI1172" s="65" t="n">
        <v>3.07</v>
      </c>
      <c r="AJ1172" s="61" t="s">
        <v>3614</v>
      </c>
      <c r="AK1172" s="65" t="n">
        <v>3.07</v>
      </c>
      <c r="AL1172" s="65" t="n">
        <v>3.07</v>
      </c>
      <c r="AM1172" s="66" t="n">
        <v>1542490.8</v>
      </c>
      <c r="AN1172" s="66" t="n">
        <f aca="false">IF(J1172="Listed Option",AF1172*AL1172,AM1172)</f>
        <v>1542490.8</v>
      </c>
      <c r="AO1172" s="61" t="s">
        <v>1267</v>
      </c>
      <c r="AP1172" s="61" t="n">
        <v>1</v>
      </c>
      <c r="AQ1172" s="61" t="n">
        <v>1</v>
      </c>
      <c r="AV1172" s="61" t="s">
        <v>8842</v>
      </c>
      <c r="AW1172" s="61" t="s">
        <v>4070</v>
      </c>
      <c r="AY1172" s="61" t="s">
        <v>8841</v>
      </c>
      <c r="AZ1172" s="61" t="s">
        <v>8841</v>
      </c>
      <c r="BA1172" s="61" t="s">
        <v>8841</v>
      </c>
      <c r="BB1172" s="67" t="n">
        <v>0</v>
      </c>
      <c r="BE1172" s="61" t="n">
        <v>238587</v>
      </c>
      <c r="BF1172" s="61" t="s">
        <v>908</v>
      </c>
      <c r="BG1172" s="61" t="s">
        <v>4084</v>
      </c>
      <c r="BH1172" s="61" t="s">
        <v>4084</v>
      </c>
      <c r="BI1172" s="61" t="s">
        <v>8837</v>
      </c>
      <c r="BJ1172" s="61" t="s">
        <v>8841</v>
      </c>
      <c r="BK1172" s="61" t="s">
        <v>8841</v>
      </c>
      <c r="BL1172" s="61" t="s">
        <v>8839</v>
      </c>
      <c r="BM1172" s="61" t="s">
        <v>8839</v>
      </c>
      <c r="BN1172" s="70" t="n">
        <v>1542490.8</v>
      </c>
      <c r="BO1172" s="68" t="n">
        <v>1542490.8</v>
      </c>
      <c r="BP1172" s="68" t="n">
        <v>1542490.8</v>
      </c>
      <c r="BQ1172" s="68" t="n">
        <v>1542490.8</v>
      </c>
      <c r="BR1172" s="69" t="n">
        <v>502440</v>
      </c>
      <c r="BU1172" s="68" t="n">
        <v>502440</v>
      </c>
    </row>
    <row r="1173" customFormat="false" ht="15" hidden="true" customHeight="false" outlineLevel="0" collapsed="false">
      <c r="A1173" s="61" t="s">
        <v>8843</v>
      </c>
      <c r="B1173" s="61" t="s">
        <v>8844</v>
      </c>
      <c r="C1173" s="62" t="n">
        <v>45291</v>
      </c>
      <c r="D1173" s="62" t="n">
        <v>45291</v>
      </c>
      <c r="E1173" s="61" t="s">
        <v>1259</v>
      </c>
      <c r="F1173" s="61" t="s">
        <v>8845</v>
      </c>
      <c r="G1173" s="61" t="s">
        <v>8846</v>
      </c>
      <c r="H1173" s="61" t="s">
        <v>8846</v>
      </c>
      <c r="I1173" s="61" t="s">
        <v>8847</v>
      </c>
      <c r="J1173" s="61" t="s">
        <v>1199</v>
      </c>
      <c r="K1173" s="61" t="s">
        <v>4065</v>
      </c>
      <c r="L1173" s="61" t="s">
        <v>4065</v>
      </c>
      <c r="N1173" s="61" t="n">
        <v>71900652</v>
      </c>
      <c r="O1173" s="61" t="s">
        <v>1262</v>
      </c>
      <c r="P1173" s="61" t="s">
        <v>8848</v>
      </c>
      <c r="Q1173" s="61" t="s">
        <v>8849</v>
      </c>
      <c r="R1173" s="61" t="s">
        <v>8849</v>
      </c>
      <c r="S1173" s="61" t="str">
        <f aca="false">IF(J1173="Listed Option",MID(R1173,3,9),MID(Q1173,3,9))</f>
        <v>33834YAA6</v>
      </c>
      <c r="T1173" s="61" t="e">
        <f aca="false">VLOOKUP(S1173,'Output v4'!C:C,1,FALSE())</f>
        <v>#N/A</v>
      </c>
      <c r="U1173" s="61" t="s">
        <v>8850</v>
      </c>
      <c r="V1173" s="61" t="s">
        <v>8851</v>
      </c>
      <c r="Z1173" s="61" t="s">
        <v>4029</v>
      </c>
      <c r="AA1173" s="61" t="s">
        <v>4117</v>
      </c>
      <c r="AB1173" s="63" t="n">
        <v>18762</v>
      </c>
      <c r="AC1173" s="63" t="n">
        <v>18762000</v>
      </c>
      <c r="AE1173" s="61" t="n">
        <v>1000</v>
      </c>
      <c r="AF1173" s="64" t="n">
        <v>18762000</v>
      </c>
      <c r="AG1173" s="61" t="s">
        <v>689</v>
      </c>
      <c r="AH1173" s="62" t="n">
        <v>45291</v>
      </c>
      <c r="AI1173" s="65" t="n">
        <v>0.990945</v>
      </c>
      <c r="AJ1173" s="61" t="s">
        <v>1266</v>
      </c>
      <c r="AK1173" s="65" t="n">
        <v>0.990945</v>
      </c>
      <c r="AL1173" s="65" t="n">
        <v>0.990945</v>
      </c>
      <c r="AM1173" s="66" t="n">
        <v>18592110.09</v>
      </c>
      <c r="AN1173" s="66" t="n">
        <f aca="false">IF(J1173="Listed Option",AF1173*AL1173,AM1173)</f>
        <v>18592110.09</v>
      </c>
      <c r="AO1173" s="61" t="s">
        <v>1267</v>
      </c>
      <c r="AW1173" s="61" t="s">
        <v>4070</v>
      </c>
      <c r="AY1173" s="61" t="s">
        <v>8846</v>
      </c>
      <c r="BA1173" s="61" t="s">
        <v>8846</v>
      </c>
      <c r="BB1173" s="67" t="n">
        <v>46</v>
      </c>
      <c r="BE1173" s="61" t="n">
        <v>238587</v>
      </c>
      <c r="BF1173" s="61" t="s">
        <v>8845</v>
      </c>
      <c r="BG1173" s="61" t="s">
        <v>4084</v>
      </c>
      <c r="BH1173" s="61" t="s">
        <v>4084</v>
      </c>
      <c r="BI1173" s="61" t="s">
        <v>8847</v>
      </c>
      <c r="BJ1173" s="61" t="s">
        <v>8846</v>
      </c>
      <c r="BL1173" s="61" t="s">
        <v>8849</v>
      </c>
      <c r="BM1173" s="61" t="s">
        <v>8849</v>
      </c>
      <c r="BN1173" s="70" t="n">
        <v>18762000</v>
      </c>
      <c r="BP1173" s="68" t="n">
        <v>18592110.09</v>
      </c>
      <c r="BQ1173" s="68" t="n">
        <v>18592110.09</v>
      </c>
      <c r="BR1173" s="69" t="n">
        <v>18762000</v>
      </c>
      <c r="BS1173" s="63" t="n">
        <v>18762</v>
      </c>
      <c r="BU1173" s="68" t="n">
        <v>18762000</v>
      </c>
    </row>
    <row r="1174" customFormat="false" ht="15" hidden="true" customHeight="false" outlineLevel="0" collapsed="false">
      <c r="A1174" s="61" t="s">
        <v>8852</v>
      </c>
      <c r="B1174" s="61" t="s">
        <v>8853</v>
      </c>
      <c r="C1174" s="62" t="n">
        <v>45291</v>
      </c>
      <c r="D1174" s="62" t="n">
        <v>45291</v>
      </c>
      <c r="E1174" s="61" t="s">
        <v>1259</v>
      </c>
      <c r="F1174" s="61" t="s">
        <v>8845</v>
      </c>
      <c r="G1174" s="61" t="s">
        <v>8846</v>
      </c>
      <c r="H1174" s="61" t="s">
        <v>8846</v>
      </c>
      <c r="I1174" s="61" t="s">
        <v>8847</v>
      </c>
      <c r="J1174" s="61" t="s">
        <v>1199</v>
      </c>
      <c r="K1174" s="61" t="s">
        <v>4065</v>
      </c>
      <c r="L1174" s="61" t="s">
        <v>4065</v>
      </c>
      <c r="N1174" s="61" t="n">
        <v>71900652</v>
      </c>
      <c r="O1174" s="61" t="s">
        <v>1262</v>
      </c>
      <c r="P1174" s="61" t="s">
        <v>8848</v>
      </c>
      <c r="Q1174" s="61" t="s">
        <v>8849</v>
      </c>
      <c r="R1174" s="61" t="s">
        <v>8849</v>
      </c>
      <c r="S1174" s="61" t="str">
        <f aca="false">IF(J1174="Listed Option",MID(R1174,3,9),MID(Q1174,3,9))</f>
        <v>33834YAA6</v>
      </c>
      <c r="T1174" s="61" t="e">
        <f aca="false">VLOOKUP(S1174,'Output v4'!C:C,1,FALSE())</f>
        <v>#N/A</v>
      </c>
      <c r="U1174" s="61" t="s">
        <v>8850</v>
      </c>
      <c r="V1174" s="61" t="s">
        <v>8851</v>
      </c>
      <c r="Z1174" s="61" t="s">
        <v>4074</v>
      </c>
      <c r="AA1174" s="61" t="s">
        <v>4075</v>
      </c>
      <c r="AB1174" s="63" t="n">
        <v>19262</v>
      </c>
      <c r="AC1174" s="63" t="n">
        <v>19262000</v>
      </c>
      <c r="AE1174" s="61" t="n">
        <v>1000</v>
      </c>
      <c r="AF1174" s="64" t="n">
        <v>19262000</v>
      </c>
      <c r="AG1174" s="61" t="s">
        <v>689</v>
      </c>
      <c r="AH1174" s="62" t="n">
        <v>45291</v>
      </c>
      <c r="AI1174" s="65" t="n">
        <v>0.990945</v>
      </c>
      <c r="AJ1174" s="61" t="s">
        <v>1266</v>
      </c>
      <c r="AK1174" s="65" t="n">
        <v>0.990945</v>
      </c>
      <c r="AL1174" s="65" t="n">
        <v>0.990945</v>
      </c>
      <c r="AM1174" s="66" t="n">
        <v>19087582.59</v>
      </c>
      <c r="AN1174" s="66" t="n">
        <f aca="false">IF(J1174="Listed Option",AF1174*AL1174,AM1174)</f>
        <v>19087582.59</v>
      </c>
      <c r="AO1174" s="61" t="s">
        <v>1267</v>
      </c>
      <c r="AW1174" s="61" t="s">
        <v>4070</v>
      </c>
      <c r="AY1174" s="61" t="s">
        <v>8846</v>
      </c>
      <c r="BA1174" s="61" t="s">
        <v>8846</v>
      </c>
      <c r="BB1174" s="67" t="n">
        <v>46</v>
      </c>
      <c r="BE1174" s="61" t="n">
        <v>241450</v>
      </c>
      <c r="BF1174" s="61" t="s">
        <v>8845</v>
      </c>
      <c r="BG1174" s="61" t="s">
        <v>4084</v>
      </c>
      <c r="BH1174" s="61" t="s">
        <v>4084</v>
      </c>
      <c r="BI1174" s="61" t="s">
        <v>8847</v>
      </c>
      <c r="BJ1174" s="61" t="s">
        <v>8846</v>
      </c>
      <c r="BL1174" s="61" t="s">
        <v>8849</v>
      </c>
      <c r="BM1174" s="61" t="s">
        <v>8849</v>
      </c>
      <c r="BN1174" s="70" t="n">
        <v>19262000</v>
      </c>
      <c r="BP1174" s="68" t="n">
        <v>19087582.59</v>
      </c>
      <c r="BQ1174" s="68" t="n">
        <v>19087582.59</v>
      </c>
      <c r="BR1174" s="69" t="n">
        <v>19262000</v>
      </c>
      <c r="BS1174" s="63" t="n">
        <v>19262</v>
      </c>
      <c r="BU1174" s="68" t="n">
        <v>19262000</v>
      </c>
    </row>
    <row r="1175" customFormat="false" ht="15" hidden="true" customHeight="false" outlineLevel="0" collapsed="false">
      <c r="A1175" s="61" t="s">
        <v>8854</v>
      </c>
      <c r="B1175" s="61" t="s">
        <v>8855</v>
      </c>
      <c r="C1175" s="62" t="n">
        <v>45291</v>
      </c>
      <c r="D1175" s="62" t="n">
        <v>45291</v>
      </c>
      <c r="E1175" s="61" t="s">
        <v>1259</v>
      </c>
      <c r="F1175" s="61" t="s">
        <v>8856</v>
      </c>
      <c r="G1175" s="61" t="s">
        <v>8857</v>
      </c>
      <c r="H1175" s="61" t="s">
        <v>8857</v>
      </c>
      <c r="I1175" s="61" t="s">
        <v>8858</v>
      </c>
      <c r="J1175" s="61" t="s">
        <v>1199</v>
      </c>
      <c r="K1175" s="61" t="s">
        <v>4065</v>
      </c>
      <c r="L1175" s="61" t="s">
        <v>4065</v>
      </c>
      <c r="N1175" s="61" t="n">
        <v>134406185</v>
      </c>
      <c r="O1175" s="61" t="s">
        <v>1262</v>
      </c>
      <c r="P1175" s="61" t="s">
        <v>8859</v>
      </c>
      <c r="Q1175" s="61" t="s">
        <v>8860</v>
      </c>
      <c r="R1175" s="61" t="s">
        <v>8860</v>
      </c>
      <c r="S1175" s="61" t="str">
        <f aca="false">IF(J1175="Listed Option",MID(R1175,3,9),MID(Q1175,3,9))</f>
        <v>344849AA2</v>
      </c>
      <c r="T1175" s="61" t="e">
        <f aca="false">VLOOKUP(S1175,'Output v4'!C:C,1,FALSE())</f>
        <v>#N/A</v>
      </c>
      <c r="U1175" s="61" t="s">
        <v>8861</v>
      </c>
      <c r="V1175" s="61" t="s">
        <v>8862</v>
      </c>
      <c r="Z1175" s="61" t="s">
        <v>1304</v>
      </c>
      <c r="AA1175" s="61" t="s">
        <v>1305</v>
      </c>
      <c r="AB1175" s="63" t="n">
        <v>-6417</v>
      </c>
      <c r="AC1175" s="63" t="n">
        <v>-6417000</v>
      </c>
      <c r="AE1175" s="61" t="n">
        <v>1000</v>
      </c>
      <c r="AF1175" s="64" t="n">
        <v>-6417000</v>
      </c>
      <c r="AG1175" s="61" t="s">
        <v>1273</v>
      </c>
      <c r="AH1175" s="62" t="n">
        <v>45291</v>
      </c>
      <c r="AI1175" s="65" t="n">
        <v>0.828755</v>
      </c>
      <c r="AJ1175" s="61" t="s">
        <v>1266</v>
      </c>
      <c r="AK1175" s="65" t="n">
        <v>0.828755</v>
      </c>
      <c r="AL1175" s="65" t="n">
        <v>0.828755</v>
      </c>
      <c r="AM1175" s="66" t="n">
        <v>-5318120.835</v>
      </c>
      <c r="AN1175" s="66" t="n">
        <f aca="false">IF(J1175="Listed Option",AF1175*AL1175,AM1175)</f>
        <v>-5318120.835</v>
      </c>
      <c r="AO1175" s="61" t="s">
        <v>1267</v>
      </c>
      <c r="AW1175" s="61" t="s">
        <v>4070</v>
      </c>
      <c r="AY1175" s="61" t="s">
        <v>8857</v>
      </c>
      <c r="BA1175" s="61" t="s">
        <v>8857</v>
      </c>
      <c r="BB1175" s="67" t="n">
        <v>90</v>
      </c>
      <c r="BE1175" s="61" t="n">
        <v>238575</v>
      </c>
      <c r="BF1175" s="61" t="s">
        <v>8856</v>
      </c>
      <c r="BG1175" s="61" t="s">
        <v>4084</v>
      </c>
      <c r="BH1175" s="61" t="s">
        <v>4084</v>
      </c>
      <c r="BI1175" s="61" t="s">
        <v>8858</v>
      </c>
      <c r="BJ1175" s="61" t="s">
        <v>8857</v>
      </c>
      <c r="BL1175" s="61" t="s">
        <v>8860</v>
      </c>
      <c r="BM1175" s="61" t="s">
        <v>8860</v>
      </c>
      <c r="BN1175" s="70" t="n">
        <v>-6417000</v>
      </c>
      <c r="BP1175" s="68" t="n">
        <v>-5318120.835</v>
      </c>
      <c r="BQ1175" s="68" t="n">
        <v>-5318120.835</v>
      </c>
      <c r="BR1175" s="69" t="n">
        <v>-6417000</v>
      </c>
      <c r="BS1175" s="63" t="n">
        <v>-6417</v>
      </c>
      <c r="BU1175" s="68" t="n">
        <v>6417000</v>
      </c>
    </row>
    <row r="1176" customFormat="false" ht="15" hidden="true" customHeight="false" outlineLevel="0" collapsed="false">
      <c r="A1176" s="61" t="s">
        <v>8863</v>
      </c>
      <c r="B1176" s="61" t="s">
        <v>8864</v>
      </c>
      <c r="C1176" s="62" t="n">
        <v>45291</v>
      </c>
      <c r="D1176" s="62" t="n">
        <v>45291</v>
      </c>
      <c r="E1176" s="61" t="s">
        <v>1259</v>
      </c>
      <c r="F1176" s="61" t="s">
        <v>909</v>
      </c>
      <c r="G1176" s="61" t="s">
        <v>8865</v>
      </c>
      <c r="H1176" s="61" t="s">
        <v>8865</v>
      </c>
      <c r="I1176" s="61" t="s">
        <v>8866</v>
      </c>
      <c r="J1176" s="61" t="s">
        <v>1195</v>
      </c>
      <c r="K1176" s="61" t="s">
        <v>1195</v>
      </c>
      <c r="L1176" s="61" t="s">
        <v>1195</v>
      </c>
      <c r="N1176" s="61" t="n">
        <v>101191</v>
      </c>
      <c r="O1176" s="61" t="s">
        <v>1262</v>
      </c>
      <c r="P1176" s="61" t="s">
        <v>8867</v>
      </c>
      <c r="Q1176" s="61" t="s">
        <v>8868</v>
      </c>
      <c r="R1176" s="61" t="s">
        <v>8868</v>
      </c>
      <c r="S1176" s="61" t="str">
        <f aca="false">IF(J1176="Listed Option",MID(R1176,3,9),MID(Q1176,3,9))</f>
        <v>345370860</v>
      </c>
      <c r="T1176" s="61" t="str">
        <f aca="false">VLOOKUP(S1176,'Output v4'!C:C,1,FALSE())</f>
        <v>345370860</v>
      </c>
      <c r="U1176" s="61" t="s">
        <v>140</v>
      </c>
      <c r="V1176" s="61" t="s">
        <v>8869</v>
      </c>
      <c r="W1176" s="61" t="s">
        <v>8866</v>
      </c>
      <c r="Y1176" s="61" t="s">
        <v>8870</v>
      </c>
      <c r="Z1176" s="61" t="s">
        <v>1264</v>
      </c>
      <c r="AA1176" s="61" t="s">
        <v>4126</v>
      </c>
      <c r="AB1176" s="63" t="n">
        <v>148178</v>
      </c>
      <c r="AC1176" s="63" t="n">
        <v>148178</v>
      </c>
      <c r="AE1176" s="61" t="n">
        <v>0</v>
      </c>
      <c r="AF1176" s="64" t="n">
        <v>148178</v>
      </c>
      <c r="AG1176" s="61" t="s">
        <v>689</v>
      </c>
      <c r="AH1176" s="62" t="n">
        <v>45291</v>
      </c>
      <c r="AI1176" s="65" t="n">
        <v>12.19</v>
      </c>
      <c r="AJ1176" s="61" t="s">
        <v>3614</v>
      </c>
      <c r="AK1176" s="65" t="n">
        <v>12.19</v>
      </c>
      <c r="AL1176" s="65" t="n">
        <v>12.19</v>
      </c>
      <c r="AM1176" s="66" t="n">
        <v>1806289.82</v>
      </c>
      <c r="AN1176" s="66" t="n">
        <f aca="false">IF(J1176="Listed Option",AF1176*AL1176,AM1176)</f>
        <v>1806289.82</v>
      </c>
      <c r="AO1176" s="61" t="s">
        <v>1267</v>
      </c>
      <c r="AP1176" s="61" t="n">
        <v>1</v>
      </c>
      <c r="AQ1176" s="61" t="n">
        <v>1</v>
      </c>
      <c r="AV1176" s="61" t="s">
        <v>8870</v>
      </c>
      <c r="AW1176" s="61" t="s">
        <v>4070</v>
      </c>
      <c r="AY1176" s="61" t="s">
        <v>8866</v>
      </c>
      <c r="AZ1176" s="61" t="s">
        <v>8866</v>
      </c>
      <c r="BA1176" s="61" t="s">
        <v>8866</v>
      </c>
      <c r="BB1176" s="67" t="n">
        <v>0</v>
      </c>
      <c r="BE1176" s="61" t="n">
        <v>238566</v>
      </c>
      <c r="BF1176" s="61" t="s">
        <v>909</v>
      </c>
      <c r="BG1176" s="61" t="s">
        <v>4084</v>
      </c>
      <c r="BH1176" s="61" t="s">
        <v>4084</v>
      </c>
      <c r="BI1176" s="61" t="s">
        <v>8866</v>
      </c>
      <c r="BJ1176" s="61" t="s">
        <v>8866</v>
      </c>
      <c r="BK1176" s="61" t="s">
        <v>8866</v>
      </c>
      <c r="BL1176" s="61" t="s">
        <v>8868</v>
      </c>
      <c r="BM1176" s="61" t="s">
        <v>8868</v>
      </c>
      <c r="BN1176" s="70" t="n">
        <v>1806289.82</v>
      </c>
      <c r="BO1176" s="68" t="n">
        <v>1806289.82</v>
      </c>
      <c r="BP1176" s="68" t="n">
        <v>1806289.82</v>
      </c>
      <c r="BQ1176" s="68" t="n">
        <v>1806289.82</v>
      </c>
      <c r="BR1176" s="69" t="n">
        <v>148178</v>
      </c>
      <c r="BU1176" s="68" t="n">
        <v>148178</v>
      </c>
    </row>
    <row r="1177" customFormat="false" ht="15" hidden="true" customHeight="false" outlineLevel="0" collapsed="false">
      <c r="A1177" s="61" t="s">
        <v>8871</v>
      </c>
      <c r="B1177" s="61" t="s">
        <v>8872</v>
      </c>
      <c r="C1177" s="62" t="n">
        <v>45291</v>
      </c>
      <c r="D1177" s="62" t="n">
        <v>45291</v>
      </c>
      <c r="E1177" s="61" t="s">
        <v>1259</v>
      </c>
      <c r="F1177" s="61" t="s">
        <v>909</v>
      </c>
      <c r="G1177" s="61" t="s">
        <v>8873</v>
      </c>
      <c r="H1177" s="61" t="s">
        <v>8873</v>
      </c>
      <c r="I1177" s="61" t="s">
        <v>8866</v>
      </c>
      <c r="J1177" s="61" t="s">
        <v>1199</v>
      </c>
      <c r="K1177" s="61" t="s">
        <v>4065</v>
      </c>
      <c r="L1177" s="61" t="s">
        <v>4065</v>
      </c>
      <c r="N1177" s="61" t="n">
        <v>136294045</v>
      </c>
      <c r="O1177" s="61" t="s">
        <v>1262</v>
      </c>
      <c r="P1177" s="61" t="s">
        <v>8874</v>
      </c>
      <c r="Q1177" s="61" t="s">
        <v>8875</v>
      </c>
      <c r="R1177" s="61" t="s">
        <v>8875</v>
      </c>
      <c r="S1177" s="61" t="str">
        <f aca="false">IF(J1177="Listed Option",MID(R1177,3,9),MID(Q1177,3,9))</f>
        <v>345370DA5</v>
      </c>
      <c r="T1177" s="61" t="e">
        <f aca="false">VLOOKUP(S1177,'Output v4'!C:C,1,FALSE())</f>
        <v>#N/A</v>
      </c>
      <c r="U1177" s="61" t="s">
        <v>8876</v>
      </c>
      <c r="V1177" s="61" t="s">
        <v>8877</v>
      </c>
      <c r="Z1177" s="61" t="s">
        <v>1264</v>
      </c>
      <c r="AA1177" s="61" t="s">
        <v>4126</v>
      </c>
      <c r="AB1177" s="63" t="n">
        <v>-8500</v>
      </c>
      <c r="AC1177" s="63" t="n">
        <v>-8500000</v>
      </c>
      <c r="AE1177" s="61" t="n">
        <v>1000</v>
      </c>
      <c r="AF1177" s="64" t="n">
        <v>-8500000</v>
      </c>
      <c r="AG1177" s="61" t="s">
        <v>1273</v>
      </c>
      <c r="AH1177" s="62" t="n">
        <v>45291</v>
      </c>
      <c r="AI1177" s="65" t="n">
        <v>0.832122</v>
      </c>
      <c r="AJ1177" s="61" t="s">
        <v>1266</v>
      </c>
      <c r="AK1177" s="65" t="n">
        <v>0.832122</v>
      </c>
      <c r="AL1177" s="65" t="n">
        <v>0.832122</v>
      </c>
      <c r="AM1177" s="66" t="n">
        <v>-7073037</v>
      </c>
      <c r="AN1177" s="66" t="n">
        <f aca="false">IF(J1177="Listed Option",AF1177*AL1177,AM1177)</f>
        <v>-7073037</v>
      </c>
      <c r="AO1177" s="61" t="s">
        <v>1267</v>
      </c>
      <c r="AW1177" s="61" t="s">
        <v>4070</v>
      </c>
      <c r="AY1177" s="61" t="s">
        <v>8873</v>
      </c>
      <c r="BA1177" s="61" t="s">
        <v>8873</v>
      </c>
      <c r="BB1177" s="67" t="n">
        <v>139</v>
      </c>
      <c r="BE1177" s="61" t="n">
        <v>238566</v>
      </c>
      <c r="BF1177" s="61" t="s">
        <v>909</v>
      </c>
      <c r="BG1177" s="61" t="s">
        <v>4084</v>
      </c>
      <c r="BH1177" s="61" t="s">
        <v>4084</v>
      </c>
      <c r="BI1177" s="61" t="s">
        <v>8866</v>
      </c>
      <c r="BJ1177" s="61" t="s">
        <v>8873</v>
      </c>
      <c r="BL1177" s="61" t="s">
        <v>8875</v>
      </c>
      <c r="BM1177" s="61" t="s">
        <v>8875</v>
      </c>
      <c r="BN1177" s="70" t="n">
        <v>-8500000</v>
      </c>
      <c r="BP1177" s="68" t="n">
        <v>-7073037</v>
      </c>
      <c r="BQ1177" s="68" t="n">
        <v>-7073037</v>
      </c>
      <c r="BR1177" s="69" t="n">
        <v>-8500000</v>
      </c>
      <c r="BS1177" s="63" t="n">
        <v>-8500</v>
      </c>
      <c r="BU1177" s="68" t="n">
        <v>8500000</v>
      </c>
    </row>
    <row r="1178" customFormat="false" ht="15" hidden="true" customHeight="false" outlineLevel="0" collapsed="false">
      <c r="A1178" s="61" t="s">
        <v>8878</v>
      </c>
      <c r="B1178" s="61" t="s">
        <v>8879</v>
      </c>
      <c r="C1178" s="62" t="n">
        <v>45291</v>
      </c>
      <c r="D1178" s="62" t="n">
        <v>45291</v>
      </c>
      <c r="E1178" s="61" t="s">
        <v>1259</v>
      </c>
      <c r="F1178" s="61" t="s">
        <v>909</v>
      </c>
      <c r="G1178" s="61" t="s">
        <v>8865</v>
      </c>
      <c r="H1178" s="61" t="s">
        <v>8865</v>
      </c>
      <c r="I1178" s="61" t="s">
        <v>8866</v>
      </c>
      <c r="J1178" s="61" t="s">
        <v>1195</v>
      </c>
      <c r="K1178" s="61" t="s">
        <v>1195</v>
      </c>
      <c r="L1178" s="61" t="s">
        <v>1195</v>
      </c>
      <c r="N1178" s="61" t="n">
        <v>101191</v>
      </c>
      <c r="O1178" s="61" t="s">
        <v>1262</v>
      </c>
      <c r="P1178" s="61" t="s">
        <v>8867</v>
      </c>
      <c r="Q1178" s="61" t="s">
        <v>8868</v>
      </c>
      <c r="R1178" s="61" t="s">
        <v>8868</v>
      </c>
      <c r="S1178" s="61" t="str">
        <f aca="false">IF(J1178="Listed Option",MID(R1178,3,9),MID(Q1178,3,9))</f>
        <v>345370860</v>
      </c>
      <c r="T1178" s="61" t="str">
        <f aca="false">VLOOKUP(S1178,'Output v4'!C:C,1,FALSE())</f>
        <v>345370860</v>
      </c>
      <c r="U1178" s="61" t="s">
        <v>140</v>
      </c>
      <c r="V1178" s="61" t="s">
        <v>8869</v>
      </c>
      <c r="W1178" s="61" t="s">
        <v>8866</v>
      </c>
      <c r="Y1178" s="61" t="s">
        <v>8870</v>
      </c>
      <c r="Z1178" s="61" t="s">
        <v>1304</v>
      </c>
      <c r="AA1178" s="61" t="s">
        <v>1305</v>
      </c>
      <c r="AB1178" s="63" t="n">
        <v>65931</v>
      </c>
      <c r="AC1178" s="63" t="n">
        <v>65931</v>
      </c>
      <c r="AE1178" s="61" t="n">
        <v>0</v>
      </c>
      <c r="AF1178" s="64" t="n">
        <v>65931</v>
      </c>
      <c r="AG1178" s="61" t="s">
        <v>689</v>
      </c>
      <c r="AH1178" s="62" t="n">
        <v>45291</v>
      </c>
      <c r="AI1178" s="65" t="n">
        <v>12.19</v>
      </c>
      <c r="AJ1178" s="61" t="s">
        <v>3614</v>
      </c>
      <c r="AK1178" s="65" t="n">
        <v>12.19</v>
      </c>
      <c r="AL1178" s="65" t="n">
        <v>12.19</v>
      </c>
      <c r="AM1178" s="66" t="n">
        <v>803698.89</v>
      </c>
      <c r="AN1178" s="66" t="n">
        <f aca="false">IF(J1178="Listed Option",AF1178*AL1178,AM1178)</f>
        <v>803698.89</v>
      </c>
      <c r="AO1178" s="61" t="s">
        <v>1267</v>
      </c>
      <c r="AP1178" s="61" t="n">
        <v>1</v>
      </c>
      <c r="AQ1178" s="61" t="n">
        <v>1</v>
      </c>
      <c r="AV1178" s="61" t="s">
        <v>8870</v>
      </c>
      <c r="AW1178" s="61" t="s">
        <v>4070</v>
      </c>
      <c r="AY1178" s="61" t="s">
        <v>8866</v>
      </c>
      <c r="AZ1178" s="61" t="s">
        <v>8866</v>
      </c>
      <c r="BA1178" s="61" t="s">
        <v>8866</v>
      </c>
      <c r="BB1178" s="67" t="n">
        <v>0</v>
      </c>
      <c r="BE1178" s="61" t="n">
        <v>238575</v>
      </c>
      <c r="BF1178" s="61" t="s">
        <v>909</v>
      </c>
      <c r="BG1178" s="61" t="s">
        <v>4084</v>
      </c>
      <c r="BH1178" s="61" t="s">
        <v>4084</v>
      </c>
      <c r="BI1178" s="61" t="s">
        <v>8866</v>
      </c>
      <c r="BJ1178" s="61" t="s">
        <v>8866</v>
      </c>
      <c r="BK1178" s="61" t="s">
        <v>8866</v>
      </c>
      <c r="BL1178" s="61" t="s">
        <v>8868</v>
      </c>
      <c r="BM1178" s="61" t="s">
        <v>8868</v>
      </c>
      <c r="BN1178" s="70" t="n">
        <v>803698.89</v>
      </c>
      <c r="BO1178" s="68" t="n">
        <v>803698.89</v>
      </c>
      <c r="BP1178" s="68" t="n">
        <v>803698.89</v>
      </c>
      <c r="BQ1178" s="68" t="n">
        <v>803698.89</v>
      </c>
      <c r="BR1178" s="69" t="n">
        <v>65931</v>
      </c>
      <c r="BU1178" s="68" t="n">
        <v>65931</v>
      </c>
    </row>
    <row r="1179" customFormat="false" ht="15" hidden="true" customHeight="false" outlineLevel="0" collapsed="false">
      <c r="A1179" s="61" t="s">
        <v>8880</v>
      </c>
      <c r="B1179" s="61" t="s">
        <v>8881</v>
      </c>
      <c r="C1179" s="62" t="n">
        <v>45291</v>
      </c>
      <c r="D1179" s="62" t="n">
        <v>45291</v>
      </c>
      <c r="E1179" s="61" t="s">
        <v>1259</v>
      </c>
      <c r="F1179" s="61" t="s">
        <v>909</v>
      </c>
      <c r="G1179" s="61" t="s">
        <v>8882</v>
      </c>
      <c r="H1179" s="61" t="s">
        <v>8865</v>
      </c>
      <c r="I1179" s="61" t="s">
        <v>8866</v>
      </c>
      <c r="J1179" s="61" t="s">
        <v>1196</v>
      </c>
      <c r="K1179" s="61" t="s">
        <v>4088</v>
      </c>
      <c r="L1179" s="61" t="s">
        <v>4089</v>
      </c>
      <c r="M1179" s="61" t="s">
        <v>1197</v>
      </c>
      <c r="N1179" s="61" t="n">
        <v>133555759</v>
      </c>
      <c r="O1179" s="61" t="s">
        <v>1262</v>
      </c>
      <c r="P1179" s="61" t="s">
        <v>8883</v>
      </c>
      <c r="R1179" s="61" t="s">
        <v>8868</v>
      </c>
      <c r="S1179" s="61" t="str">
        <f aca="false">IF(J1179="Listed Option",MID(R1179,3,9),MID(Q1179,3,9))</f>
        <v>345370860</v>
      </c>
      <c r="T1179" s="61" t="str">
        <f aca="false">VLOOKUP(S1179,'Output v4'!C:C,1,FALSE())</f>
        <v>345370860</v>
      </c>
      <c r="W1179" s="61" t="s">
        <v>8884</v>
      </c>
      <c r="X1179" s="61" t="s">
        <v>8885</v>
      </c>
      <c r="Y1179" s="61" t="s">
        <v>8886</v>
      </c>
      <c r="Z1179" s="61" t="s">
        <v>1304</v>
      </c>
      <c r="AA1179" s="61" t="s">
        <v>1305</v>
      </c>
      <c r="AB1179" s="63" t="n">
        <v>374</v>
      </c>
      <c r="AC1179" s="63" t="n">
        <v>374</v>
      </c>
      <c r="AD1179" s="61" t="n">
        <v>100</v>
      </c>
      <c r="AE1179" s="61" t="n">
        <v>0</v>
      </c>
      <c r="AF1179" s="64" t="n">
        <v>37400</v>
      </c>
      <c r="AG1179" s="61" t="s">
        <v>689</v>
      </c>
      <c r="AH1179" s="62" t="n">
        <v>45291</v>
      </c>
      <c r="AI1179" s="65" t="n">
        <v>0.055</v>
      </c>
      <c r="AJ1179" s="61" t="s">
        <v>1266</v>
      </c>
      <c r="AK1179" s="65" t="n">
        <v>0.055</v>
      </c>
      <c r="AL1179" s="65" t="n">
        <v>12.19</v>
      </c>
      <c r="AM1179" s="66" t="n">
        <v>2057</v>
      </c>
      <c r="AN1179" s="66" t="n">
        <f aca="false">IF(J1179="Listed Option",AF1179*AL1179,AM1179)</f>
        <v>455906</v>
      </c>
      <c r="AO1179" s="61" t="s">
        <v>1267</v>
      </c>
      <c r="AP1179" s="61" t="n">
        <v>100</v>
      </c>
      <c r="AQ1179" s="61" t="n">
        <v>100</v>
      </c>
      <c r="AV1179" s="61" t="s">
        <v>8870</v>
      </c>
      <c r="AW1179" s="61" t="s">
        <v>4070</v>
      </c>
      <c r="AY1179" s="61" t="s">
        <v>8866</v>
      </c>
      <c r="AZ1179" s="61" t="s">
        <v>8866</v>
      </c>
      <c r="BA1179" s="61" t="s">
        <v>8866</v>
      </c>
      <c r="BB1179" s="67" t="n">
        <v>0</v>
      </c>
      <c r="BE1179" s="61" t="n">
        <v>238575</v>
      </c>
      <c r="BG1179" s="61" t="s">
        <v>4084</v>
      </c>
      <c r="BJ1179" s="61" t="s">
        <v>8866</v>
      </c>
      <c r="BL1179" s="61" t="s">
        <v>8868</v>
      </c>
      <c r="BM1179" s="61" t="s">
        <v>8868</v>
      </c>
      <c r="BN1179" s="70" t="n">
        <v>-455906</v>
      </c>
      <c r="BO1179" s="68" t="n">
        <v>455906</v>
      </c>
      <c r="BP1179" s="68" t="n">
        <v>20.57</v>
      </c>
      <c r="BQ1179" s="68" t="n">
        <v>20.57</v>
      </c>
      <c r="BR1179" s="69" t="n">
        <v>374</v>
      </c>
      <c r="BS1179" s="63" t="n">
        <v>374</v>
      </c>
      <c r="BU1179" s="68" t="n">
        <v>374</v>
      </c>
    </row>
    <row r="1180" customFormat="false" ht="15" hidden="true" customHeight="false" outlineLevel="0" collapsed="false">
      <c r="A1180" s="61" t="s">
        <v>8887</v>
      </c>
      <c r="B1180" s="61" t="s">
        <v>8888</v>
      </c>
      <c r="C1180" s="62" t="n">
        <v>45291</v>
      </c>
      <c r="D1180" s="62" t="n">
        <v>45291</v>
      </c>
      <c r="E1180" s="61" t="s">
        <v>1259</v>
      </c>
      <c r="F1180" s="61" t="s">
        <v>909</v>
      </c>
      <c r="G1180" s="61" t="s">
        <v>8873</v>
      </c>
      <c r="H1180" s="61" t="s">
        <v>8873</v>
      </c>
      <c r="I1180" s="61" t="s">
        <v>8866</v>
      </c>
      <c r="J1180" s="61" t="s">
        <v>1199</v>
      </c>
      <c r="K1180" s="61" t="s">
        <v>4065</v>
      </c>
      <c r="L1180" s="61" t="s">
        <v>4065</v>
      </c>
      <c r="N1180" s="61" t="n">
        <v>136294045</v>
      </c>
      <c r="O1180" s="61" t="s">
        <v>1262</v>
      </c>
      <c r="P1180" s="61" t="s">
        <v>8874</v>
      </c>
      <c r="Q1180" s="61" t="s">
        <v>8875</v>
      </c>
      <c r="R1180" s="61" t="s">
        <v>8875</v>
      </c>
      <c r="S1180" s="61" t="str">
        <f aca="false">IF(J1180="Listed Option",MID(R1180,3,9),MID(Q1180,3,9))</f>
        <v>345370DA5</v>
      </c>
      <c r="T1180" s="61" t="e">
        <f aca="false">VLOOKUP(S1180,'Output v4'!C:C,1,FALSE())</f>
        <v>#N/A</v>
      </c>
      <c r="U1180" s="61" t="s">
        <v>8876</v>
      </c>
      <c r="V1180" s="61" t="s">
        <v>8877</v>
      </c>
      <c r="Z1180" s="61" t="s">
        <v>1304</v>
      </c>
      <c r="AA1180" s="61" t="s">
        <v>1305</v>
      </c>
      <c r="AB1180" s="63" t="n">
        <v>-25150</v>
      </c>
      <c r="AC1180" s="63" t="n">
        <v>-25150000</v>
      </c>
      <c r="AE1180" s="61" t="n">
        <v>1000</v>
      </c>
      <c r="AF1180" s="64" t="n">
        <v>-25150000</v>
      </c>
      <c r="AG1180" s="61" t="s">
        <v>1273</v>
      </c>
      <c r="AH1180" s="62" t="n">
        <v>45291</v>
      </c>
      <c r="AI1180" s="65" t="n">
        <v>0.832122</v>
      </c>
      <c r="AJ1180" s="61" t="s">
        <v>1266</v>
      </c>
      <c r="AK1180" s="65" t="n">
        <v>0.832122</v>
      </c>
      <c r="AL1180" s="65" t="n">
        <v>0.832122</v>
      </c>
      <c r="AM1180" s="66" t="n">
        <v>-20927868.3</v>
      </c>
      <c r="AN1180" s="66" t="n">
        <f aca="false">IF(J1180="Listed Option",AF1180*AL1180,AM1180)</f>
        <v>-20927868.3</v>
      </c>
      <c r="AO1180" s="61" t="s">
        <v>1267</v>
      </c>
      <c r="AW1180" s="61" t="s">
        <v>4070</v>
      </c>
      <c r="AY1180" s="61" t="s">
        <v>8873</v>
      </c>
      <c r="BA1180" s="61" t="s">
        <v>8873</v>
      </c>
      <c r="BB1180" s="67" t="n">
        <v>139</v>
      </c>
      <c r="BE1180" s="61" t="n">
        <v>238575</v>
      </c>
      <c r="BF1180" s="61" t="s">
        <v>909</v>
      </c>
      <c r="BG1180" s="61" t="s">
        <v>4084</v>
      </c>
      <c r="BH1180" s="61" t="s">
        <v>4084</v>
      </c>
      <c r="BI1180" s="61" t="s">
        <v>8866</v>
      </c>
      <c r="BJ1180" s="61" t="s">
        <v>8873</v>
      </c>
      <c r="BL1180" s="61" t="s">
        <v>8875</v>
      </c>
      <c r="BM1180" s="61" t="s">
        <v>8875</v>
      </c>
      <c r="BN1180" s="70" t="n">
        <v>-25150000</v>
      </c>
      <c r="BP1180" s="68" t="n">
        <v>-20927868.3</v>
      </c>
      <c r="BQ1180" s="68" t="n">
        <v>-20927868.3</v>
      </c>
      <c r="BR1180" s="69" t="n">
        <v>-25150000</v>
      </c>
      <c r="BS1180" s="63" t="n">
        <v>-25150</v>
      </c>
      <c r="BU1180" s="68" t="n">
        <v>25150000</v>
      </c>
    </row>
    <row r="1181" customFormat="false" ht="15" hidden="true" customHeight="false" outlineLevel="0" collapsed="false">
      <c r="A1181" s="61" t="s">
        <v>8889</v>
      </c>
      <c r="B1181" s="61" t="s">
        <v>8890</v>
      </c>
      <c r="C1181" s="62" t="n">
        <v>45291</v>
      </c>
      <c r="D1181" s="62" t="n">
        <v>45291</v>
      </c>
      <c r="E1181" s="61" t="s">
        <v>1259</v>
      </c>
      <c r="F1181" s="61" t="s">
        <v>909</v>
      </c>
      <c r="G1181" s="61" t="s">
        <v>8891</v>
      </c>
      <c r="H1181" s="61" t="s">
        <v>8865</v>
      </c>
      <c r="I1181" s="61" t="s">
        <v>8866</v>
      </c>
      <c r="J1181" s="61" t="s">
        <v>1196</v>
      </c>
      <c r="K1181" s="61" t="s">
        <v>4088</v>
      </c>
      <c r="L1181" s="61" t="s">
        <v>4277</v>
      </c>
      <c r="M1181" s="61" t="s">
        <v>1198</v>
      </c>
      <c r="N1181" s="61" t="n">
        <v>174922867</v>
      </c>
      <c r="O1181" s="61" t="s">
        <v>1262</v>
      </c>
      <c r="P1181" s="61" t="s">
        <v>8892</v>
      </c>
      <c r="R1181" s="61" t="s">
        <v>8868</v>
      </c>
      <c r="S1181" s="61" t="str">
        <f aca="false">IF(J1181="Listed Option",MID(R1181,3,9),MID(Q1181,3,9))</f>
        <v>345370860</v>
      </c>
      <c r="T1181" s="61" t="str">
        <f aca="false">VLOOKUP(S1181,'Output v4'!C:C,1,FALSE())</f>
        <v>345370860</v>
      </c>
      <c r="W1181" s="61" t="s">
        <v>8893</v>
      </c>
      <c r="X1181" s="61" t="s">
        <v>8894</v>
      </c>
      <c r="Y1181" s="61" t="s">
        <v>8895</v>
      </c>
      <c r="Z1181" s="61" t="s">
        <v>1304</v>
      </c>
      <c r="AA1181" s="61" t="s">
        <v>1305</v>
      </c>
      <c r="AB1181" s="63" t="n">
        <v>374</v>
      </c>
      <c r="AC1181" s="63" t="n">
        <v>374</v>
      </c>
      <c r="AD1181" s="61" t="n">
        <v>100</v>
      </c>
      <c r="AE1181" s="61" t="n">
        <v>0</v>
      </c>
      <c r="AF1181" s="64" t="n">
        <v>37400</v>
      </c>
      <c r="AG1181" s="61" t="s">
        <v>689</v>
      </c>
      <c r="AH1181" s="62" t="n">
        <v>45291</v>
      </c>
      <c r="AI1181" s="65" t="n">
        <v>0.015</v>
      </c>
      <c r="AJ1181" s="61" t="s">
        <v>1266</v>
      </c>
      <c r="AK1181" s="65" t="n">
        <v>0.015</v>
      </c>
      <c r="AL1181" s="65" t="n">
        <v>12.19</v>
      </c>
      <c r="AM1181" s="66" t="n">
        <v>561</v>
      </c>
      <c r="AN1181" s="66" t="n">
        <f aca="false">IF(J1181="Listed Option",AF1181*AL1181,AM1181)</f>
        <v>455906</v>
      </c>
      <c r="AO1181" s="61" t="s">
        <v>1267</v>
      </c>
      <c r="AP1181" s="61" t="n">
        <v>100</v>
      </c>
      <c r="AQ1181" s="61" t="n">
        <v>100</v>
      </c>
      <c r="AV1181" s="61" t="s">
        <v>8870</v>
      </c>
      <c r="AW1181" s="61" t="s">
        <v>4070</v>
      </c>
      <c r="AY1181" s="61" t="s">
        <v>8866</v>
      </c>
      <c r="AZ1181" s="61" t="s">
        <v>8866</v>
      </c>
      <c r="BA1181" s="61" t="s">
        <v>8866</v>
      </c>
      <c r="BB1181" s="67" t="n">
        <v>0</v>
      </c>
      <c r="BE1181" s="61" t="n">
        <v>238575</v>
      </c>
      <c r="BG1181" s="61" t="s">
        <v>4084</v>
      </c>
      <c r="BJ1181" s="61" t="s">
        <v>8866</v>
      </c>
      <c r="BL1181" s="61" t="s">
        <v>8868</v>
      </c>
      <c r="BM1181" s="61" t="s">
        <v>8868</v>
      </c>
      <c r="BN1181" s="70" t="n">
        <v>455906</v>
      </c>
      <c r="BO1181" s="68" t="n">
        <v>455906</v>
      </c>
      <c r="BP1181" s="68" t="n">
        <v>5.61</v>
      </c>
      <c r="BQ1181" s="68" t="n">
        <v>5.61</v>
      </c>
      <c r="BR1181" s="69" t="n">
        <v>374</v>
      </c>
      <c r="BS1181" s="63" t="n">
        <v>374</v>
      </c>
      <c r="BU1181" s="68" t="n">
        <v>374</v>
      </c>
    </row>
    <row r="1182" customFormat="false" ht="15" hidden="true" customHeight="false" outlineLevel="0" collapsed="false">
      <c r="A1182" s="61" t="s">
        <v>8896</v>
      </c>
      <c r="B1182" s="61" t="s">
        <v>8897</v>
      </c>
      <c r="C1182" s="62" t="n">
        <v>45291</v>
      </c>
      <c r="D1182" s="62" t="n">
        <v>45291</v>
      </c>
      <c r="E1182" s="61" t="s">
        <v>1259</v>
      </c>
      <c r="F1182" s="61" t="s">
        <v>909</v>
      </c>
      <c r="G1182" s="61" t="s">
        <v>8898</v>
      </c>
      <c r="H1182" s="61" t="s">
        <v>8865</v>
      </c>
      <c r="I1182" s="61" t="s">
        <v>8866</v>
      </c>
      <c r="J1182" s="61" t="s">
        <v>1196</v>
      </c>
      <c r="K1182" s="61" t="s">
        <v>4088</v>
      </c>
      <c r="L1182" s="61" t="s">
        <v>4277</v>
      </c>
      <c r="M1182" s="61" t="s">
        <v>1198</v>
      </c>
      <c r="N1182" s="61" t="n">
        <v>177750235</v>
      </c>
      <c r="O1182" s="61" t="s">
        <v>1262</v>
      </c>
      <c r="P1182" s="61" t="s">
        <v>8899</v>
      </c>
      <c r="R1182" s="61" t="s">
        <v>8868</v>
      </c>
      <c r="S1182" s="61" t="str">
        <f aca="false">IF(J1182="Listed Option",MID(R1182,3,9),MID(Q1182,3,9))</f>
        <v>345370860</v>
      </c>
      <c r="T1182" s="61" t="str">
        <f aca="false">VLOOKUP(S1182,'Output v4'!C:C,1,FALSE())</f>
        <v>345370860</v>
      </c>
      <c r="W1182" s="61" t="s">
        <v>8900</v>
      </c>
      <c r="X1182" s="61" t="s">
        <v>8901</v>
      </c>
      <c r="Y1182" s="61" t="s">
        <v>8902</v>
      </c>
      <c r="Z1182" s="61" t="s">
        <v>1304</v>
      </c>
      <c r="AA1182" s="61" t="s">
        <v>1305</v>
      </c>
      <c r="AB1182" s="63" t="n">
        <v>2108</v>
      </c>
      <c r="AC1182" s="63" t="n">
        <v>2108</v>
      </c>
      <c r="AD1182" s="61" t="n">
        <v>100</v>
      </c>
      <c r="AE1182" s="61" t="n">
        <v>0</v>
      </c>
      <c r="AF1182" s="64" t="n">
        <v>210800</v>
      </c>
      <c r="AG1182" s="61" t="s">
        <v>689</v>
      </c>
      <c r="AH1182" s="62" t="n">
        <v>45291</v>
      </c>
      <c r="AI1182" s="65" t="n">
        <v>0.005</v>
      </c>
      <c r="AJ1182" s="61" t="s">
        <v>1266</v>
      </c>
      <c r="AK1182" s="65" t="n">
        <v>0.005</v>
      </c>
      <c r="AL1182" s="65" t="n">
        <v>12.19</v>
      </c>
      <c r="AM1182" s="66" t="n">
        <v>1054</v>
      </c>
      <c r="AN1182" s="66" t="n">
        <f aca="false">IF(J1182="Listed Option",AF1182*AL1182,AM1182)</f>
        <v>2569652</v>
      </c>
      <c r="AO1182" s="61" t="s">
        <v>1267</v>
      </c>
      <c r="AP1182" s="61" t="n">
        <v>100</v>
      </c>
      <c r="AQ1182" s="61" t="n">
        <v>100</v>
      </c>
      <c r="AV1182" s="61" t="s">
        <v>8870</v>
      </c>
      <c r="AW1182" s="61" t="s">
        <v>4070</v>
      </c>
      <c r="AY1182" s="61" t="s">
        <v>8866</v>
      </c>
      <c r="AZ1182" s="61" t="s">
        <v>8866</v>
      </c>
      <c r="BA1182" s="61" t="s">
        <v>8866</v>
      </c>
      <c r="BB1182" s="67" t="n">
        <v>0</v>
      </c>
      <c r="BE1182" s="61" t="n">
        <v>238575</v>
      </c>
      <c r="BG1182" s="61" t="s">
        <v>4084</v>
      </c>
      <c r="BJ1182" s="61" t="s">
        <v>8866</v>
      </c>
      <c r="BL1182" s="61" t="s">
        <v>8868</v>
      </c>
      <c r="BM1182" s="61" t="s">
        <v>8868</v>
      </c>
      <c r="BN1182" s="70" t="n">
        <v>2569652</v>
      </c>
      <c r="BO1182" s="68" t="n">
        <v>2569652</v>
      </c>
      <c r="BP1182" s="68" t="n">
        <v>10.54</v>
      </c>
      <c r="BQ1182" s="68" t="n">
        <v>10.54</v>
      </c>
      <c r="BR1182" s="69" t="n">
        <v>2108</v>
      </c>
      <c r="BS1182" s="63" t="n">
        <v>2108</v>
      </c>
      <c r="BU1182" s="68" t="n">
        <v>2108</v>
      </c>
    </row>
    <row r="1183" customFormat="false" ht="15" hidden="true" customHeight="false" outlineLevel="0" collapsed="false">
      <c r="A1183" s="61" t="s">
        <v>8903</v>
      </c>
      <c r="B1183" s="61" t="s">
        <v>8904</v>
      </c>
      <c r="C1183" s="62" t="n">
        <v>45291</v>
      </c>
      <c r="D1183" s="62" t="n">
        <v>45291</v>
      </c>
      <c r="E1183" s="61" t="s">
        <v>1259</v>
      </c>
      <c r="F1183" s="61" t="s">
        <v>909</v>
      </c>
      <c r="G1183" s="61" t="s">
        <v>8873</v>
      </c>
      <c r="H1183" s="61" t="s">
        <v>8873</v>
      </c>
      <c r="I1183" s="61" t="s">
        <v>8866</v>
      </c>
      <c r="J1183" s="61" t="s">
        <v>1199</v>
      </c>
      <c r="K1183" s="61" t="s">
        <v>4065</v>
      </c>
      <c r="L1183" s="61" t="s">
        <v>4065</v>
      </c>
      <c r="N1183" s="61" t="n">
        <v>136294045</v>
      </c>
      <c r="O1183" s="61" t="s">
        <v>1262</v>
      </c>
      <c r="P1183" s="61" t="s">
        <v>8874</v>
      </c>
      <c r="Q1183" s="61" t="s">
        <v>8875</v>
      </c>
      <c r="R1183" s="61" t="s">
        <v>8875</v>
      </c>
      <c r="S1183" s="61" t="str">
        <f aca="false">IF(J1183="Listed Option",MID(R1183,3,9),MID(Q1183,3,9))</f>
        <v>345370DA5</v>
      </c>
      <c r="T1183" s="61" t="e">
        <f aca="false">VLOOKUP(S1183,'Output v4'!C:C,1,FALSE())</f>
        <v>#N/A</v>
      </c>
      <c r="U1183" s="61" t="s">
        <v>8876</v>
      </c>
      <c r="V1183" s="61" t="s">
        <v>8877</v>
      </c>
      <c r="Z1183" s="61" t="s">
        <v>4029</v>
      </c>
      <c r="AA1183" s="61" t="s">
        <v>4117</v>
      </c>
      <c r="AB1183" s="63" t="n">
        <v>-3010</v>
      </c>
      <c r="AC1183" s="63" t="n">
        <v>-3010000</v>
      </c>
      <c r="AE1183" s="61" t="n">
        <v>1000</v>
      </c>
      <c r="AF1183" s="64" t="n">
        <v>-3010000</v>
      </c>
      <c r="AG1183" s="61" t="s">
        <v>1273</v>
      </c>
      <c r="AH1183" s="62" t="n">
        <v>45291</v>
      </c>
      <c r="AI1183" s="65" t="n">
        <v>0.832122</v>
      </c>
      <c r="AJ1183" s="61" t="s">
        <v>1266</v>
      </c>
      <c r="AK1183" s="65" t="n">
        <v>0.832122</v>
      </c>
      <c r="AL1183" s="65" t="n">
        <v>0.832122</v>
      </c>
      <c r="AM1183" s="66" t="n">
        <v>-2504687.22</v>
      </c>
      <c r="AN1183" s="66" t="n">
        <f aca="false">IF(J1183="Listed Option",AF1183*AL1183,AM1183)</f>
        <v>-2504687.22</v>
      </c>
      <c r="AO1183" s="61" t="s">
        <v>1267</v>
      </c>
      <c r="AW1183" s="61" t="s">
        <v>4070</v>
      </c>
      <c r="AY1183" s="61" t="s">
        <v>8873</v>
      </c>
      <c r="BA1183" s="61" t="s">
        <v>8873</v>
      </c>
      <c r="BB1183" s="67" t="n">
        <v>139</v>
      </c>
      <c r="BE1183" s="61" t="n">
        <v>238587</v>
      </c>
      <c r="BF1183" s="61" t="s">
        <v>909</v>
      </c>
      <c r="BG1183" s="61" t="s">
        <v>4084</v>
      </c>
      <c r="BH1183" s="61" t="s">
        <v>4084</v>
      </c>
      <c r="BI1183" s="61" t="s">
        <v>8866</v>
      </c>
      <c r="BJ1183" s="61" t="s">
        <v>8873</v>
      </c>
      <c r="BL1183" s="61" t="s">
        <v>8875</v>
      </c>
      <c r="BM1183" s="61" t="s">
        <v>8875</v>
      </c>
      <c r="BN1183" s="70" t="n">
        <v>-3010000</v>
      </c>
      <c r="BP1183" s="68" t="n">
        <v>-2504687.22</v>
      </c>
      <c r="BQ1183" s="68" t="n">
        <v>-2504687.22</v>
      </c>
      <c r="BR1183" s="69" t="n">
        <v>-3010000</v>
      </c>
      <c r="BS1183" s="63" t="n">
        <v>-3010</v>
      </c>
      <c r="BU1183" s="68" t="n">
        <v>3010000</v>
      </c>
    </row>
    <row r="1184" customFormat="false" ht="15" hidden="true" customHeight="false" outlineLevel="0" collapsed="false">
      <c r="A1184" s="61" t="s">
        <v>8905</v>
      </c>
      <c r="B1184" s="61" t="s">
        <v>8906</v>
      </c>
      <c r="C1184" s="62" t="n">
        <v>45291</v>
      </c>
      <c r="D1184" s="62" t="n">
        <v>45291</v>
      </c>
      <c r="E1184" s="61" t="s">
        <v>1259</v>
      </c>
      <c r="F1184" s="61" t="s">
        <v>909</v>
      </c>
      <c r="G1184" s="61" t="s">
        <v>8865</v>
      </c>
      <c r="H1184" s="61" t="s">
        <v>8865</v>
      </c>
      <c r="I1184" s="61" t="s">
        <v>8866</v>
      </c>
      <c r="J1184" s="61" t="s">
        <v>1195</v>
      </c>
      <c r="K1184" s="61" t="s">
        <v>1195</v>
      </c>
      <c r="L1184" s="61" t="s">
        <v>1195</v>
      </c>
      <c r="N1184" s="61" t="n">
        <v>101191</v>
      </c>
      <c r="O1184" s="61" t="s">
        <v>1262</v>
      </c>
      <c r="P1184" s="61" t="s">
        <v>8867</v>
      </c>
      <c r="Q1184" s="61" t="s">
        <v>8868</v>
      </c>
      <c r="R1184" s="61" t="s">
        <v>8868</v>
      </c>
      <c r="S1184" s="61" t="str">
        <f aca="false">IF(J1184="Listed Option",MID(R1184,3,9),MID(Q1184,3,9))</f>
        <v>345370860</v>
      </c>
      <c r="T1184" s="61" t="str">
        <f aca="false">VLOOKUP(S1184,'Output v4'!C:C,1,FALSE())</f>
        <v>345370860</v>
      </c>
      <c r="U1184" s="61" t="s">
        <v>140</v>
      </c>
      <c r="V1184" s="61" t="s">
        <v>8869</v>
      </c>
      <c r="W1184" s="61" t="s">
        <v>8866</v>
      </c>
      <c r="Y1184" s="61" t="s">
        <v>8870</v>
      </c>
      <c r="Z1184" s="61" t="s">
        <v>4074</v>
      </c>
      <c r="AA1184" s="61" t="s">
        <v>4075</v>
      </c>
      <c r="AB1184" s="63" t="n">
        <v>165460</v>
      </c>
      <c r="AC1184" s="63" t="n">
        <v>165460</v>
      </c>
      <c r="AE1184" s="61" t="n">
        <v>0</v>
      </c>
      <c r="AF1184" s="64" t="n">
        <v>165460</v>
      </c>
      <c r="AG1184" s="61" t="s">
        <v>689</v>
      </c>
      <c r="AH1184" s="62" t="n">
        <v>45291</v>
      </c>
      <c r="AI1184" s="65" t="n">
        <v>12.19</v>
      </c>
      <c r="AJ1184" s="61" t="s">
        <v>3614</v>
      </c>
      <c r="AK1184" s="65" t="n">
        <v>12.19</v>
      </c>
      <c r="AL1184" s="65" t="n">
        <v>12.19</v>
      </c>
      <c r="AM1184" s="66" t="n">
        <v>2016957.4</v>
      </c>
      <c r="AN1184" s="66" t="n">
        <f aca="false">IF(J1184="Listed Option",AF1184*AL1184,AM1184)</f>
        <v>2016957.4</v>
      </c>
      <c r="AO1184" s="61" t="s">
        <v>1267</v>
      </c>
      <c r="AP1184" s="61" t="n">
        <v>1</v>
      </c>
      <c r="AQ1184" s="61" t="n">
        <v>1</v>
      </c>
      <c r="AV1184" s="61" t="s">
        <v>8870</v>
      </c>
      <c r="AW1184" s="61" t="s">
        <v>4070</v>
      </c>
      <c r="AY1184" s="61" t="s">
        <v>8866</v>
      </c>
      <c r="AZ1184" s="61" t="s">
        <v>8866</v>
      </c>
      <c r="BA1184" s="61" t="s">
        <v>8866</v>
      </c>
      <c r="BB1184" s="67" t="n">
        <v>0</v>
      </c>
      <c r="BE1184" s="61" t="n">
        <v>241450</v>
      </c>
      <c r="BF1184" s="61" t="s">
        <v>909</v>
      </c>
      <c r="BG1184" s="61" t="s">
        <v>4084</v>
      </c>
      <c r="BH1184" s="61" t="s">
        <v>4084</v>
      </c>
      <c r="BI1184" s="61" t="s">
        <v>8866</v>
      </c>
      <c r="BJ1184" s="61" t="s">
        <v>8866</v>
      </c>
      <c r="BK1184" s="61" t="s">
        <v>8866</v>
      </c>
      <c r="BL1184" s="61" t="s">
        <v>8868</v>
      </c>
      <c r="BM1184" s="61" t="s">
        <v>8868</v>
      </c>
      <c r="BN1184" s="70" t="n">
        <v>2016957.4</v>
      </c>
      <c r="BO1184" s="68" t="n">
        <v>2016957.4</v>
      </c>
      <c r="BP1184" s="68" t="n">
        <v>2016957.4</v>
      </c>
      <c r="BQ1184" s="68" t="n">
        <v>2016957.4</v>
      </c>
      <c r="BR1184" s="69" t="n">
        <v>165460</v>
      </c>
      <c r="BU1184" s="68" t="n">
        <v>165460</v>
      </c>
    </row>
    <row r="1185" customFormat="false" ht="15" hidden="true" customHeight="false" outlineLevel="0" collapsed="false">
      <c r="A1185" s="61" t="s">
        <v>8907</v>
      </c>
      <c r="B1185" s="61" t="s">
        <v>8908</v>
      </c>
      <c r="C1185" s="62" t="n">
        <v>45291</v>
      </c>
      <c r="D1185" s="62" t="n">
        <v>45291</v>
      </c>
      <c r="E1185" s="61" t="s">
        <v>1259</v>
      </c>
      <c r="F1185" s="61" t="s">
        <v>909</v>
      </c>
      <c r="G1185" s="61" t="s">
        <v>8873</v>
      </c>
      <c r="H1185" s="61" t="s">
        <v>8873</v>
      </c>
      <c r="I1185" s="61" t="s">
        <v>8866</v>
      </c>
      <c r="J1185" s="61" t="s">
        <v>1199</v>
      </c>
      <c r="K1185" s="61" t="s">
        <v>4065</v>
      </c>
      <c r="L1185" s="61" t="s">
        <v>4065</v>
      </c>
      <c r="N1185" s="61" t="n">
        <v>136294045</v>
      </c>
      <c r="O1185" s="61" t="s">
        <v>1262</v>
      </c>
      <c r="P1185" s="61" t="s">
        <v>8874</v>
      </c>
      <c r="Q1185" s="61" t="s">
        <v>8875</v>
      </c>
      <c r="R1185" s="61" t="s">
        <v>8875</v>
      </c>
      <c r="S1185" s="61" t="str">
        <f aca="false">IF(J1185="Listed Option",MID(R1185,3,9),MID(Q1185,3,9))</f>
        <v>345370DA5</v>
      </c>
      <c r="T1185" s="61" t="e">
        <f aca="false">VLOOKUP(S1185,'Output v4'!C:C,1,FALSE())</f>
        <v>#N/A</v>
      </c>
      <c r="U1185" s="61" t="s">
        <v>8876</v>
      </c>
      <c r="V1185" s="61" t="s">
        <v>8877</v>
      </c>
      <c r="Z1185" s="61" t="s">
        <v>4074</v>
      </c>
      <c r="AA1185" s="61" t="s">
        <v>4075</v>
      </c>
      <c r="AB1185" s="63" t="n">
        <v>-12570</v>
      </c>
      <c r="AC1185" s="63" t="n">
        <v>-12570000</v>
      </c>
      <c r="AE1185" s="61" t="n">
        <v>1000</v>
      </c>
      <c r="AF1185" s="64" t="n">
        <v>-12570000</v>
      </c>
      <c r="AG1185" s="61" t="s">
        <v>1273</v>
      </c>
      <c r="AH1185" s="62" t="n">
        <v>45291</v>
      </c>
      <c r="AI1185" s="65" t="n">
        <v>0.832122</v>
      </c>
      <c r="AJ1185" s="61" t="s">
        <v>1266</v>
      </c>
      <c r="AK1185" s="65" t="n">
        <v>0.832122</v>
      </c>
      <c r="AL1185" s="65" t="n">
        <v>0.832122</v>
      </c>
      <c r="AM1185" s="66" t="n">
        <v>-10459773.54</v>
      </c>
      <c r="AN1185" s="66" t="n">
        <f aca="false">IF(J1185="Listed Option",AF1185*AL1185,AM1185)</f>
        <v>-10459773.54</v>
      </c>
      <c r="AO1185" s="61" t="s">
        <v>1267</v>
      </c>
      <c r="AW1185" s="61" t="s">
        <v>4070</v>
      </c>
      <c r="AY1185" s="61" t="s">
        <v>8873</v>
      </c>
      <c r="BA1185" s="61" t="s">
        <v>8873</v>
      </c>
      <c r="BB1185" s="67" t="n">
        <v>139</v>
      </c>
      <c r="BE1185" s="61" t="n">
        <v>241450</v>
      </c>
      <c r="BF1185" s="61" t="s">
        <v>909</v>
      </c>
      <c r="BG1185" s="61" t="s">
        <v>4084</v>
      </c>
      <c r="BH1185" s="61" t="s">
        <v>4084</v>
      </c>
      <c r="BI1185" s="61" t="s">
        <v>8866</v>
      </c>
      <c r="BJ1185" s="61" t="s">
        <v>8873</v>
      </c>
      <c r="BL1185" s="61" t="s">
        <v>8875</v>
      </c>
      <c r="BM1185" s="61" t="s">
        <v>8875</v>
      </c>
      <c r="BN1185" s="70" t="n">
        <v>-12570000</v>
      </c>
      <c r="BP1185" s="68" t="n">
        <v>-10459773.54</v>
      </c>
      <c r="BQ1185" s="68" t="n">
        <v>-10459773.54</v>
      </c>
      <c r="BR1185" s="69" t="n">
        <v>-12570000</v>
      </c>
      <c r="BS1185" s="63" t="n">
        <v>-12570</v>
      </c>
      <c r="BU1185" s="68" t="n">
        <v>12570000</v>
      </c>
    </row>
    <row r="1186" customFormat="false" ht="15" hidden="true" customHeight="false" outlineLevel="0" collapsed="false">
      <c r="A1186" s="61" t="s">
        <v>8909</v>
      </c>
      <c r="B1186" s="61" t="s">
        <v>8910</v>
      </c>
      <c r="C1186" s="62" t="n">
        <v>45291</v>
      </c>
      <c r="D1186" s="62" t="n">
        <v>45291</v>
      </c>
      <c r="E1186" s="61" t="s">
        <v>1259</v>
      </c>
      <c r="F1186" s="61" t="s">
        <v>8911</v>
      </c>
      <c r="G1186" s="61" t="s">
        <v>8912</v>
      </c>
      <c r="H1186" s="61" t="s">
        <v>8912</v>
      </c>
      <c r="I1186" s="61" t="s">
        <v>8913</v>
      </c>
      <c r="J1186" s="61" t="s">
        <v>1199</v>
      </c>
      <c r="K1186" s="61" t="s">
        <v>4065</v>
      </c>
      <c r="L1186" s="61" t="s">
        <v>4065</v>
      </c>
      <c r="N1186" s="61" t="n">
        <v>104316091</v>
      </c>
      <c r="O1186" s="61" t="s">
        <v>1262</v>
      </c>
      <c r="P1186" s="61" t="s">
        <v>8914</v>
      </c>
      <c r="Q1186" s="61" t="s">
        <v>8915</v>
      </c>
      <c r="R1186" s="61" t="s">
        <v>8915</v>
      </c>
      <c r="S1186" s="61" t="str">
        <f aca="false">IF(J1186="Listed Option",MID(R1186,3,9),MID(Q1186,3,9))</f>
        <v>346232AE1</v>
      </c>
      <c r="T1186" s="61" t="e">
        <f aca="false">VLOOKUP(S1186,'Output v4'!C:C,1,FALSE())</f>
        <v>#N/A</v>
      </c>
      <c r="U1186" s="61" t="s">
        <v>8916</v>
      </c>
      <c r="V1186" s="61" t="s">
        <v>8917</v>
      </c>
      <c r="Z1186" s="61" t="s">
        <v>4074</v>
      </c>
      <c r="AA1186" s="61" t="s">
        <v>4075</v>
      </c>
      <c r="AB1186" s="63" t="n">
        <v>-5180</v>
      </c>
      <c r="AC1186" s="63" t="n">
        <v>-5180000</v>
      </c>
      <c r="AE1186" s="61" t="n">
        <v>1000</v>
      </c>
      <c r="AF1186" s="64" t="n">
        <v>-5180000</v>
      </c>
      <c r="AG1186" s="61" t="s">
        <v>1273</v>
      </c>
      <c r="AH1186" s="62" t="n">
        <v>45291</v>
      </c>
      <c r="AI1186" s="65" t="n">
        <v>0.967514</v>
      </c>
      <c r="AJ1186" s="61" t="s">
        <v>1266</v>
      </c>
      <c r="AK1186" s="65" t="n">
        <v>0.967514</v>
      </c>
      <c r="AL1186" s="65" t="n">
        <v>0.967514</v>
      </c>
      <c r="AM1186" s="66" t="n">
        <v>-5011722.52</v>
      </c>
      <c r="AN1186" s="66" t="n">
        <f aca="false">IF(J1186="Listed Option",AF1186*AL1186,AM1186)</f>
        <v>-5011722.52</v>
      </c>
      <c r="AO1186" s="61" t="s">
        <v>1267</v>
      </c>
      <c r="AW1186" s="61" t="s">
        <v>4070</v>
      </c>
      <c r="AY1186" s="61" t="s">
        <v>8912</v>
      </c>
      <c r="BA1186" s="61" t="s">
        <v>8912</v>
      </c>
      <c r="BB1186" s="67" t="n">
        <v>120</v>
      </c>
      <c r="BE1186" s="61" t="n">
        <v>241450</v>
      </c>
      <c r="BF1186" s="61" t="s">
        <v>8911</v>
      </c>
      <c r="BG1186" s="61" t="s">
        <v>4084</v>
      </c>
      <c r="BH1186" s="61" t="s">
        <v>4084</v>
      </c>
      <c r="BI1186" s="61" t="s">
        <v>8913</v>
      </c>
      <c r="BJ1186" s="61" t="s">
        <v>8912</v>
      </c>
      <c r="BL1186" s="61" t="s">
        <v>8915</v>
      </c>
      <c r="BM1186" s="61" t="s">
        <v>8915</v>
      </c>
      <c r="BN1186" s="70" t="n">
        <v>-5180000</v>
      </c>
      <c r="BP1186" s="68" t="n">
        <v>-5011722.52</v>
      </c>
      <c r="BQ1186" s="68" t="n">
        <v>-5011722.52</v>
      </c>
      <c r="BR1186" s="69" t="n">
        <v>-5180000</v>
      </c>
      <c r="BS1186" s="63" t="n">
        <v>-5180</v>
      </c>
      <c r="BU1186" s="68" t="n">
        <v>5180000</v>
      </c>
    </row>
    <row r="1187" customFormat="false" ht="15" hidden="true" customHeight="false" outlineLevel="0" collapsed="false">
      <c r="A1187" s="61" t="s">
        <v>8918</v>
      </c>
      <c r="B1187" s="61" t="s">
        <v>8919</v>
      </c>
      <c r="C1187" s="62" t="n">
        <v>45291</v>
      </c>
      <c r="D1187" s="62" t="n">
        <v>45291</v>
      </c>
      <c r="E1187" s="61" t="s">
        <v>1259</v>
      </c>
      <c r="F1187" s="61" t="s">
        <v>910</v>
      </c>
      <c r="G1187" s="61" t="s">
        <v>8920</v>
      </c>
      <c r="H1187" s="61" t="s">
        <v>8920</v>
      </c>
      <c r="I1187" s="61" t="s">
        <v>8921</v>
      </c>
      <c r="J1187" s="61" t="s">
        <v>1195</v>
      </c>
      <c r="K1187" s="61" t="s">
        <v>1195</v>
      </c>
      <c r="L1187" s="61" t="s">
        <v>1195</v>
      </c>
      <c r="N1187" s="61" t="n">
        <v>11730417</v>
      </c>
      <c r="O1187" s="61" t="s">
        <v>1262</v>
      </c>
      <c r="P1187" s="61" t="s">
        <v>8922</v>
      </c>
      <c r="Q1187" s="61" t="s">
        <v>8923</v>
      </c>
      <c r="R1187" s="61" t="s">
        <v>8923</v>
      </c>
      <c r="S1187" s="61" t="str">
        <f aca="false">IF(J1187="Listed Option",MID(R1187,3,9),MID(Q1187,3,9))</f>
        <v>34959E109</v>
      </c>
      <c r="T1187" s="61" t="str">
        <f aca="false">VLOOKUP(S1187,'Output v4'!C:C,1,FALSE())</f>
        <v>34959E109</v>
      </c>
      <c r="U1187" s="61" t="s">
        <v>141</v>
      </c>
      <c r="V1187" s="61" t="s">
        <v>8924</v>
      </c>
      <c r="W1187" s="61" t="s">
        <v>8925</v>
      </c>
      <c r="Y1187" s="61" t="s">
        <v>8926</v>
      </c>
      <c r="Z1187" s="61" t="s">
        <v>1304</v>
      </c>
      <c r="AA1187" s="61" t="s">
        <v>1305</v>
      </c>
      <c r="AB1187" s="63" t="n">
        <v>-144849</v>
      </c>
      <c r="AC1187" s="63" t="n">
        <v>-144849</v>
      </c>
      <c r="AE1187" s="61" t="n">
        <v>0</v>
      </c>
      <c r="AF1187" s="64" t="n">
        <v>-144849</v>
      </c>
      <c r="AG1187" s="61" t="s">
        <v>1273</v>
      </c>
      <c r="AH1187" s="62" t="n">
        <v>45291</v>
      </c>
      <c r="AI1187" s="65" t="n">
        <v>58.53</v>
      </c>
      <c r="AJ1187" s="61" t="s">
        <v>3614</v>
      </c>
      <c r="AK1187" s="65" t="n">
        <v>58.53</v>
      </c>
      <c r="AL1187" s="65" t="n">
        <v>58.53</v>
      </c>
      <c r="AM1187" s="66" t="n">
        <v>-8478011.97</v>
      </c>
      <c r="AN1187" s="66" t="n">
        <f aca="false">IF(J1187="Listed Option",AF1187*AL1187,AM1187)</f>
        <v>-8478011.97</v>
      </c>
      <c r="AO1187" s="61" t="s">
        <v>1267</v>
      </c>
      <c r="AP1187" s="61" t="n">
        <v>1</v>
      </c>
      <c r="AQ1187" s="61" t="n">
        <v>1</v>
      </c>
      <c r="AV1187" s="61" t="s">
        <v>8926</v>
      </c>
      <c r="AW1187" s="61" t="s">
        <v>4070</v>
      </c>
      <c r="AY1187" s="61" t="s">
        <v>8921</v>
      </c>
      <c r="AZ1187" s="61" t="s">
        <v>8921</v>
      </c>
      <c r="BA1187" s="61" t="s">
        <v>8921</v>
      </c>
      <c r="BB1187" s="67" t="n">
        <v>0</v>
      </c>
      <c r="BE1187" s="61" t="n">
        <v>238575</v>
      </c>
      <c r="BF1187" s="61" t="s">
        <v>910</v>
      </c>
      <c r="BG1187" s="61" t="s">
        <v>4084</v>
      </c>
      <c r="BH1187" s="61" t="s">
        <v>4084</v>
      </c>
      <c r="BI1187" s="61" t="s">
        <v>8921</v>
      </c>
      <c r="BJ1187" s="61" t="s">
        <v>8921</v>
      </c>
      <c r="BK1187" s="61" t="s">
        <v>8921</v>
      </c>
      <c r="BL1187" s="61" t="s">
        <v>8923</v>
      </c>
      <c r="BM1187" s="61" t="s">
        <v>8923</v>
      </c>
      <c r="BN1187" s="70" t="n">
        <v>-8478011.97</v>
      </c>
      <c r="BO1187" s="68" t="n">
        <v>-8478011.97</v>
      </c>
      <c r="BP1187" s="68" t="n">
        <v>-8478011.97</v>
      </c>
      <c r="BQ1187" s="68" t="n">
        <v>-8478011.97</v>
      </c>
      <c r="BR1187" s="69" t="n">
        <v>-144849</v>
      </c>
      <c r="BU1187" s="68" t="n">
        <v>144849</v>
      </c>
    </row>
    <row r="1188" customFormat="false" ht="15" hidden="true" customHeight="false" outlineLevel="0" collapsed="false">
      <c r="A1188" s="61" t="s">
        <v>8927</v>
      </c>
      <c r="B1188" s="61" t="s">
        <v>8928</v>
      </c>
      <c r="C1188" s="62" t="n">
        <v>45291</v>
      </c>
      <c r="D1188" s="62" t="n">
        <v>45291</v>
      </c>
      <c r="E1188" s="61" t="s">
        <v>1259</v>
      </c>
      <c r="F1188" s="61" t="s">
        <v>910</v>
      </c>
      <c r="G1188" s="61" t="s">
        <v>8929</v>
      </c>
      <c r="H1188" s="61" t="s">
        <v>8920</v>
      </c>
      <c r="I1188" s="61" t="s">
        <v>8921</v>
      </c>
      <c r="J1188" s="61" t="s">
        <v>1196</v>
      </c>
      <c r="K1188" s="61" t="s">
        <v>4088</v>
      </c>
      <c r="L1188" s="61" t="s">
        <v>4089</v>
      </c>
      <c r="M1188" s="61" t="s">
        <v>1197</v>
      </c>
      <c r="N1188" s="61" t="n">
        <v>182018520</v>
      </c>
      <c r="O1188" s="61" t="s">
        <v>1262</v>
      </c>
      <c r="P1188" s="61" t="s">
        <v>8930</v>
      </c>
      <c r="R1188" s="61" t="s">
        <v>8923</v>
      </c>
      <c r="S1188" s="61" t="str">
        <f aca="false">IF(J1188="Listed Option",MID(R1188,3,9),MID(Q1188,3,9))</f>
        <v>34959E109</v>
      </c>
      <c r="T1188" s="61" t="str">
        <f aca="false">VLOOKUP(S1188,'Output v4'!C:C,1,FALSE())</f>
        <v>34959E109</v>
      </c>
      <c r="W1188" s="61" t="s">
        <v>8931</v>
      </c>
      <c r="X1188" s="61" t="s">
        <v>8932</v>
      </c>
      <c r="Y1188" s="61" t="s">
        <v>8933</v>
      </c>
      <c r="Z1188" s="61" t="s">
        <v>1304</v>
      </c>
      <c r="AA1188" s="61" t="s">
        <v>1305</v>
      </c>
      <c r="AB1188" s="63" t="n">
        <v>371</v>
      </c>
      <c r="AC1188" s="63" t="n">
        <v>371</v>
      </c>
      <c r="AD1188" s="61" t="n">
        <v>100</v>
      </c>
      <c r="AE1188" s="61" t="n">
        <v>0</v>
      </c>
      <c r="AF1188" s="64" t="n">
        <v>37100</v>
      </c>
      <c r="AG1188" s="61" t="s">
        <v>689</v>
      </c>
      <c r="AH1188" s="62" t="n">
        <v>45291</v>
      </c>
      <c r="AI1188" s="65" t="n">
        <v>2.25</v>
      </c>
      <c r="AJ1188" s="61" t="s">
        <v>1266</v>
      </c>
      <c r="AK1188" s="65" t="n">
        <v>2.25</v>
      </c>
      <c r="AL1188" s="65" t="n">
        <v>58.53</v>
      </c>
      <c r="AM1188" s="66" t="n">
        <v>83475</v>
      </c>
      <c r="AN1188" s="66" t="n">
        <f aca="false">IF(J1188="Listed Option",AF1188*AL1188,AM1188)</f>
        <v>2171463</v>
      </c>
      <c r="AO1188" s="61" t="s">
        <v>1267</v>
      </c>
      <c r="AP1188" s="61" t="n">
        <v>100</v>
      </c>
      <c r="AQ1188" s="61" t="n">
        <v>100</v>
      </c>
      <c r="AV1188" s="61" t="s">
        <v>8926</v>
      </c>
      <c r="AW1188" s="61" t="s">
        <v>4070</v>
      </c>
      <c r="AY1188" s="61" t="s">
        <v>8921</v>
      </c>
      <c r="AZ1188" s="61" t="s">
        <v>8921</v>
      </c>
      <c r="BA1188" s="61" t="s">
        <v>8921</v>
      </c>
      <c r="BB1188" s="67" t="n">
        <v>0</v>
      </c>
      <c r="BE1188" s="61" t="n">
        <v>238575</v>
      </c>
      <c r="BG1188" s="61" t="s">
        <v>4084</v>
      </c>
      <c r="BJ1188" s="61" t="s">
        <v>8921</v>
      </c>
      <c r="BL1188" s="61" t="s">
        <v>8923</v>
      </c>
      <c r="BM1188" s="61" t="s">
        <v>8923</v>
      </c>
      <c r="BN1188" s="70" t="n">
        <v>-2171463</v>
      </c>
      <c r="BO1188" s="68" t="n">
        <v>2171463</v>
      </c>
      <c r="BP1188" s="68" t="n">
        <v>834.75</v>
      </c>
      <c r="BQ1188" s="68" t="n">
        <v>834.75</v>
      </c>
      <c r="BR1188" s="69" t="n">
        <v>371</v>
      </c>
      <c r="BS1188" s="63" t="n">
        <v>371</v>
      </c>
      <c r="BU1188" s="68" t="n">
        <v>371</v>
      </c>
    </row>
    <row r="1189" customFormat="false" ht="15" hidden="true" customHeight="false" outlineLevel="0" collapsed="false">
      <c r="A1189" s="61" t="s">
        <v>8934</v>
      </c>
      <c r="B1189" s="61" t="s">
        <v>8935</v>
      </c>
      <c r="C1189" s="62" t="n">
        <v>45291</v>
      </c>
      <c r="D1189" s="62" t="n">
        <v>45291</v>
      </c>
      <c r="E1189" s="61" t="s">
        <v>1259</v>
      </c>
      <c r="F1189" s="61" t="s">
        <v>910</v>
      </c>
      <c r="G1189" s="61" t="s">
        <v>8936</v>
      </c>
      <c r="H1189" s="61" t="s">
        <v>8920</v>
      </c>
      <c r="I1189" s="61" t="s">
        <v>8921</v>
      </c>
      <c r="J1189" s="61" t="s">
        <v>1196</v>
      </c>
      <c r="K1189" s="61" t="s">
        <v>4088</v>
      </c>
      <c r="L1189" s="61" t="s">
        <v>4277</v>
      </c>
      <c r="M1189" s="61" t="s">
        <v>1198</v>
      </c>
      <c r="N1189" s="61" t="n">
        <v>182018554</v>
      </c>
      <c r="O1189" s="61" t="s">
        <v>1262</v>
      </c>
      <c r="P1189" s="61" t="s">
        <v>8937</v>
      </c>
      <c r="R1189" s="61" t="s">
        <v>8923</v>
      </c>
      <c r="S1189" s="61" t="str">
        <f aca="false">IF(J1189="Listed Option",MID(R1189,3,9),MID(Q1189,3,9))</f>
        <v>34959E109</v>
      </c>
      <c r="T1189" s="61" t="str">
        <f aca="false">VLOOKUP(S1189,'Output v4'!C:C,1,FALSE())</f>
        <v>34959E109</v>
      </c>
      <c r="W1189" s="61" t="s">
        <v>8938</v>
      </c>
      <c r="X1189" s="61" t="s">
        <v>8939</v>
      </c>
      <c r="Y1189" s="61" t="s">
        <v>8940</v>
      </c>
      <c r="Z1189" s="61" t="s">
        <v>1304</v>
      </c>
      <c r="AA1189" s="61" t="s">
        <v>1305</v>
      </c>
      <c r="AB1189" s="63" t="n">
        <v>371</v>
      </c>
      <c r="AC1189" s="63" t="n">
        <v>371</v>
      </c>
      <c r="AD1189" s="61" t="n">
        <v>100</v>
      </c>
      <c r="AE1189" s="61" t="n">
        <v>0</v>
      </c>
      <c r="AF1189" s="64" t="n">
        <v>37100</v>
      </c>
      <c r="AG1189" s="61" t="s">
        <v>689</v>
      </c>
      <c r="AH1189" s="62" t="n">
        <v>45291</v>
      </c>
      <c r="AI1189" s="65" t="n">
        <v>0.9</v>
      </c>
      <c r="AJ1189" s="61" t="s">
        <v>1266</v>
      </c>
      <c r="AK1189" s="65" t="n">
        <v>0.9</v>
      </c>
      <c r="AL1189" s="65" t="n">
        <v>58.53</v>
      </c>
      <c r="AM1189" s="66" t="n">
        <v>33390</v>
      </c>
      <c r="AN1189" s="66" t="n">
        <f aca="false">IF(J1189="Listed Option",AF1189*AL1189,AM1189)</f>
        <v>2171463</v>
      </c>
      <c r="AO1189" s="61" t="s">
        <v>1267</v>
      </c>
      <c r="AP1189" s="61" t="n">
        <v>100</v>
      </c>
      <c r="AQ1189" s="61" t="n">
        <v>100</v>
      </c>
      <c r="AV1189" s="61" t="s">
        <v>8926</v>
      </c>
      <c r="AW1189" s="61" t="s">
        <v>4070</v>
      </c>
      <c r="AY1189" s="61" t="s">
        <v>8921</v>
      </c>
      <c r="AZ1189" s="61" t="s">
        <v>8921</v>
      </c>
      <c r="BA1189" s="61" t="s">
        <v>8921</v>
      </c>
      <c r="BB1189" s="67" t="n">
        <v>0</v>
      </c>
      <c r="BE1189" s="61" t="n">
        <v>238575</v>
      </c>
      <c r="BG1189" s="61" t="s">
        <v>4084</v>
      </c>
      <c r="BJ1189" s="61" t="s">
        <v>8921</v>
      </c>
      <c r="BL1189" s="61" t="s">
        <v>8923</v>
      </c>
      <c r="BM1189" s="61" t="s">
        <v>8923</v>
      </c>
      <c r="BN1189" s="70" t="n">
        <v>2171463</v>
      </c>
      <c r="BO1189" s="68" t="n">
        <v>2171463</v>
      </c>
      <c r="BP1189" s="68" t="n">
        <v>333.9</v>
      </c>
      <c r="BQ1189" s="68" t="n">
        <v>333.9</v>
      </c>
      <c r="BR1189" s="69" t="n">
        <v>371</v>
      </c>
      <c r="BS1189" s="63" t="n">
        <v>371</v>
      </c>
      <c r="BU1189" s="68" t="n">
        <v>371</v>
      </c>
    </row>
    <row r="1190" customFormat="false" ht="15" hidden="true" customHeight="false" outlineLevel="0" collapsed="false">
      <c r="A1190" s="61" t="s">
        <v>8941</v>
      </c>
      <c r="B1190" s="61" t="s">
        <v>8942</v>
      </c>
      <c r="C1190" s="62" t="n">
        <v>45291</v>
      </c>
      <c r="D1190" s="62" t="n">
        <v>45291</v>
      </c>
      <c r="E1190" s="61" t="s">
        <v>1259</v>
      </c>
      <c r="F1190" s="61" t="s">
        <v>911</v>
      </c>
      <c r="G1190" s="61" t="s">
        <v>8943</v>
      </c>
      <c r="H1190" s="61" t="s">
        <v>8943</v>
      </c>
      <c r="I1190" s="61" t="s">
        <v>8944</v>
      </c>
      <c r="J1190" s="61" t="s">
        <v>1195</v>
      </c>
      <c r="K1190" s="61" t="s">
        <v>1195</v>
      </c>
      <c r="L1190" s="61" t="s">
        <v>1195</v>
      </c>
      <c r="N1190" s="61" t="n">
        <v>69660</v>
      </c>
      <c r="O1190" s="61" t="s">
        <v>1262</v>
      </c>
      <c r="P1190" s="61" t="s">
        <v>8945</v>
      </c>
      <c r="Q1190" s="61" t="s">
        <v>8946</v>
      </c>
      <c r="R1190" s="61" t="s">
        <v>8946</v>
      </c>
      <c r="S1190" s="61" t="str">
        <f aca="false">IF(J1190="Listed Option",MID(R1190,3,9),MID(Q1190,3,9))</f>
        <v>35671D857</v>
      </c>
      <c r="T1190" s="61" t="str">
        <f aca="false">VLOOKUP(S1190,'Output v4'!C:C,1,FALSE())</f>
        <v>35671D857</v>
      </c>
      <c r="U1190" s="61" t="s">
        <v>142</v>
      </c>
      <c r="V1190" s="61" t="s">
        <v>8947</v>
      </c>
      <c r="W1190" s="61" t="s">
        <v>8944</v>
      </c>
      <c r="Y1190" s="61" t="s">
        <v>8948</v>
      </c>
      <c r="Z1190" s="61" t="s">
        <v>1304</v>
      </c>
      <c r="AA1190" s="61" t="s">
        <v>1305</v>
      </c>
      <c r="AB1190" s="63" t="n">
        <v>-32313</v>
      </c>
      <c r="AC1190" s="63" t="n">
        <v>-32313</v>
      </c>
      <c r="AE1190" s="61" t="n">
        <v>0</v>
      </c>
      <c r="AF1190" s="64" t="n">
        <v>-32313</v>
      </c>
      <c r="AG1190" s="61" t="s">
        <v>1273</v>
      </c>
      <c r="AH1190" s="62" t="n">
        <v>45291</v>
      </c>
      <c r="AI1190" s="65" t="n">
        <v>42.57</v>
      </c>
      <c r="AJ1190" s="61" t="s">
        <v>3614</v>
      </c>
      <c r="AK1190" s="65" t="n">
        <v>42.57</v>
      </c>
      <c r="AL1190" s="65" t="n">
        <v>42.57</v>
      </c>
      <c r="AM1190" s="66" t="n">
        <v>-1375564.41</v>
      </c>
      <c r="AN1190" s="66" t="n">
        <f aca="false">IF(J1190="Listed Option",AF1190*AL1190,AM1190)</f>
        <v>-1375564.41</v>
      </c>
      <c r="AO1190" s="61" t="s">
        <v>1267</v>
      </c>
      <c r="AP1190" s="61" t="n">
        <v>1</v>
      </c>
      <c r="AQ1190" s="61" t="n">
        <v>1</v>
      </c>
      <c r="AV1190" s="61" t="s">
        <v>8948</v>
      </c>
      <c r="AW1190" s="61" t="s">
        <v>4070</v>
      </c>
      <c r="AY1190" s="61" t="s">
        <v>8944</v>
      </c>
      <c r="AZ1190" s="61" t="s">
        <v>8944</v>
      </c>
      <c r="BA1190" s="61" t="s">
        <v>8944</v>
      </c>
      <c r="BB1190" s="67" t="n">
        <v>0</v>
      </c>
      <c r="BE1190" s="61" t="n">
        <v>238575</v>
      </c>
      <c r="BF1190" s="61" t="s">
        <v>911</v>
      </c>
      <c r="BG1190" s="61" t="s">
        <v>4084</v>
      </c>
      <c r="BH1190" s="61" t="s">
        <v>4084</v>
      </c>
      <c r="BI1190" s="61" t="s">
        <v>8944</v>
      </c>
      <c r="BJ1190" s="61" t="s">
        <v>8944</v>
      </c>
      <c r="BK1190" s="61" t="s">
        <v>8944</v>
      </c>
      <c r="BL1190" s="61" t="s">
        <v>8946</v>
      </c>
      <c r="BM1190" s="61" t="s">
        <v>8946</v>
      </c>
      <c r="BN1190" s="70" t="n">
        <v>-1375564.41</v>
      </c>
      <c r="BO1190" s="68" t="n">
        <v>-1375564.41</v>
      </c>
      <c r="BP1190" s="68" t="n">
        <v>-1375564.41</v>
      </c>
      <c r="BQ1190" s="68" t="n">
        <v>-1375564.41</v>
      </c>
      <c r="BR1190" s="69" t="n">
        <v>-32313</v>
      </c>
      <c r="BU1190" s="68" t="n">
        <v>32313</v>
      </c>
    </row>
    <row r="1191" customFormat="false" ht="15" hidden="true" customHeight="false" outlineLevel="0" collapsed="false">
      <c r="A1191" s="61" t="s">
        <v>8949</v>
      </c>
      <c r="B1191" s="61" t="s">
        <v>8950</v>
      </c>
      <c r="C1191" s="62" t="n">
        <v>45291</v>
      </c>
      <c r="D1191" s="62" t="n">
        <v>45291</v>
      </c>
      <c r="E1191" s="61" t="s">
        <v>1259</v>
      </c>
      <c r="F1191" s="61" t="s">
        <v>911</v>
      </c>
      <c r="G1191" s="61" t="s">
        <v>8951</v>
      </c>
      <c r="H1191" s="61" t="s">
        <v>8943</v>
      </c>
      <c r="I1191" s="61" t="s">
        <v>8944</v>
      </c>
      <c r="J1191" s="61" t="s">
        <v>1196</v>
      </c>
      <c r="K1191" s="61" t="s">
        <v>4088</v>
      </c>
      <c r="L1191" s="61" t="s">
        <v>4089</v>
      </c>
      <c r="M1191" s="61" t="s">
        <v>1197</v>
      </c>
      <c r="N1191" s="61" t="n">
        <v>190286278</v>
      </c>
      <c r="O1191" s="61" t="s">
        <v>1262</v>
      </c>
      <c r="P1191" s="61" t="s">
        <v>8952</v>
      </c>
      <c r="R1191" s="61" t="s">
        <v>8946</v>
      </c>
      <c r="S1191" s="61" t="str">
        <f aca="false">IF(J1191="Listed Option",MID(R1191,3,9),MID(Q1191,3,9))</f>
        <v>35671D857</v>
      </c>
      <c r="T1191" s="61" t="str">
        <f aca="false">VLOOKUP(S1191,'Output v4'!C:C,1,FALSE())</f>
        <v>35671D857</v>
      </c>
      <c r="W1191" s="61" t="s">
        <v>8953</v>
      </c>
      <c r="X1191" s="61" t="s">
        <v>8954</v>
      </c>
      <c r="Y1191" s="61" t="s">
        <v>8955</v>
      </c>
      <c r="Z1191" s="61" t="s">
        <v>1304</v>
      </c>
      <c r="AA1191" s="61" t="s">
        <v>1305</v>
      </c>
      <c r="AB1191" s="63" t="n">
        <v>813</v>
      </c>
      <c r="AC1191" s="63" t="n">
        <v>813</v>
      </c>
      <c r="AD1191" s="61" t="n">
        <v>100</v>
      </c>
      <c r="AE1191" s="61" t="n">
        <v>0</v>
      </c>
      <c r="AF1191" s="64" t="n">
        <v>81300</v>
      </c>
      <c r="AG1191" s="61" t="s">
        <v>689</v>
      </c>
      <c r="AH1191" s="62" t="n">
        <v>45291</v>
      </c>
      <c r="AI1191" s="65" t="n">
        <v>1.095</v>
      </c>
      <c r="AJ1191" s="61" t="s">
        <v>1266</v>
      </c>
      <c r="AK1191" s="65" t="n">
        <v>1.095</v>
      </c>
      <c r="AL1191" s="65" t="n">
        <v>42.57</v>
      </c>
      <c r="AM1191" s="66" t="n">
        <v>89023.5</v>
      </c>
      <c r="AN1191" s="66" t="n">
        <f aca="false">IF(J1191="Listed Option",AF1191*AL1191,AM1191)</f>
        <v>3460941</v>
      </c>
      <c r="AO1191" s="61" t="s">
        <v>1267</v>
      </c>
      <c r="AP1191" s="61" t="n">
        <v>100</v>
      </c>
      <c r="AQ1191" s="61" t="n">
        <v>100</v>
      </c>
      <c r="AV1191" s="61" t="s">
        <v>8948</v>
      </c>
      <c r="AW1191" s="61" t="s">
        <v>4070</v>
      </c>
      <c r="AY1191" s="61" t="s">
        <v>8944</v>
      </c>
      <c r="AZ1191" s="61" t="s">
        <v>8944</v>
      </c>
      <c r="BA1191" s="61" t="s">
        <v>8944</v>
      </c>
      <c r="BB1191" s="67" t="n">
        <v>0</v>
      </c>
      <c r="BE1191" s="61" t="n">
        <v>238575</v>
      </c>
      <c r="BG1191" s="61" t="s">
        <v>4084</v>
      </c>
      <c r="BJ1191" s="61" t="s">
        <v>8944</v>
      </c>
      <c r="BL1191" s="61" t="s">
        <v>8946</v>
      </c>
      <c r="BM1191" s="61" t="s">
        <v>8946</v>
      </c>
      <c r="BN1191" s="70" t="n">
        <v>-3460941</v>
      </c>
      <c r="BO1191" s="68" t="n">
        <v>3460941</v>
      </c>
      <c r="BP1191" s="68" t="n">
        <v>890.235</v>
      </c>
      <c r="BQ1191" s="68" t="n">
        <v>890.235</v>
      </c>
      <c r="BR1191" s="69" t="n">
        <v>813</v>
      </c>
      <c r="BS1191" s="63" t="n">
        <v>813</v>
      </c>
      <c r="BU1191" s="68" t="n">
        <v>813</v>
      </c>
    </row>
    <row r="1192" customFormat="false" ht="15" hidden="true" customHeight="false" outlineLevel="0" collapsed="false">
      <c r="A1192" s="61" t="s">
        <v>8956</v>
      </c>
      <c r="B1192" s="61" t="s">
        <v>8957</v>
      </c>
      <c r="C1192" s="62" t="n">
        <v>45291</v>
      </c>
      <c r="D1192" s="62" t="n">
        <v>45291</v>
      </c>
      <c r="E1192" s="61" t="s">
        <v>1259</v>
      </c>
      <c r="F1192" s="61" t="s">
        <v>911</v>
      </c>
      <c r="G1192" s="61" t="s">
        <v>8958</v>
      </c>
      <c r="H1192" s="61" t="s">
        <v>8943</v>
      </c>
      <c r="I1192" s="61" t="s">
        <v>8944</v>
      </c>
      <c r="J1192" s="61" t="s">
        <v>1196</v>
      </c>
      <c r="K1192" s="61" t="s">
        <v>4088</v>
      </c>
      <c r="L1192" s="61" t="s">
        <v>4277</v>
      </c>
      <c r="M1192" s="61" t="s">
        <v>1198</v>
      </c>
      <c r="N1192" s="61" t="n">
        <v>190465893</v>
      </c>
      <c r="O1192" s="61" t="s">
        <v>1262</v>
      </c>
      <c r="P1192" s="61" t="s">
        <v>8959</v>
      </c>
      <c r="R1192" s="61" t="s">
        <v>8946</v>
      </c>
      <c r="S1192" s="61" t="str">
        <f aca="false">IF(J1192="Listed Option",MID(R1192,3,9),MID(Q1192,3,9))</f>
        <v>35671D857</v>
      </c>
      <c r="T1192" s="61" t="str">
        <f aca="false">VLOOKUP(S1192,'Output v4'!C:C,1,FALSE())</f>
        <v>35671D857</v>
      </c>
      <c r="W1192" s="61" t="s">
        <v>8960</v>
      </c>
      <c r="X1192" s="61" t="s">
        <v>8961</v>
      </c>
      <c r="Y1192" s="61" t="s">
        <v>8962</v>
      </c>
      <c r="Z1192" s="61" t="s">
        <v>1304</v>
      </c>
      <c r="AA1192" s="61" t="s">
        <v>1305</v>
      </c>
      <c r="AB1192" s="63" t="n">
        <v>813</v>
      </c>
      <c r="AC1192" s="63" t="n">
        <v>813</v>
      </c>
      <c r="AD1192" s="61" t="n">
        <v>100</v>
      </c>
      <c r="AE1192" s="61" t="n">
        <v>0</v>
      </c>
      <c r="AF1192" s="64" t="n">
        <v>81300</v>
      </c>
      <c r="AG1192" s="61" t="s">
        <v>689</v>
      </c>
      <c r="AH1192" s="62" t="n">
        <v>45291</v>
      </c>
      <c r="AI1192" s="65" t="n">
        <v>0.7</v>
      </c>
      <c r="AJ1192" s="61" t="s">
        <v>1266</v>
      </c>
      <c r="AK1192" s="65" t="n">
        <v>0.7</v>
      </c>
      <c r="AL1192" s="65" t="n">
        <v>42.57</v>
      </c>
      <c r="AM1192" s="66" t="n">
        <v>56910</v>
      </c>
      <c r="AN1192" s="66" t="n">
        <f aca="false">IF(J1192="Listed Option",AF1192*AL1192,AM1192)</f>
        <v>3460941</v>
      </c>
      <c r="AO1192" s="61" t="s">
        <v>1267</v>
      </c>
      <c r="AP1192" s="61" t="n">
        <v>100</v>
      </c>
      <c r="AQ1192" s="61" t="n">
        <v>100</v>
      </c>
      <c r="AV1192" s="61" t="s">
        <v>8948</v>
      </c>
      <c r="AW1192" s="61" t="s">
        <v>4070</v>
      </c>
      <c r="AY1192" s="61" t="s">
        <v>8944</v>
      </c>
      <c r="AZ1192" s="61" t="s">
        <v>8944</v>
      </c>
      <c r="BA1192" s="61" t="s">
        <v>8944</v>
      </c>
      <c r="BB1192" s="67" t="n">
        <v>0</v>
      </c>
      <c r="BE1192" s="61" t="n">
        <v>238575</v>
      </c>
      <c r="BG1192" s="61" t="s">
        <v>4084</v>
      </c>
      <c r="BJ1192" s="61" t="s">
        <v>8944</v>
      </c>
      <c r="BL1192" s="61" t="s">
        <v>8946</v>
      </c>
      <c r="BM1192" s="61" t="s">
        <v>8946</v>
      </c>
      <c r="BN1192" s="70" t="n">
        <v>3460941</v>
      </c>
      <c r="BO1192" s="68" t="n">
        <v>3460941</v>
      </c>
      <c r="BP1192" s="68" t="n">
        <v>569.1</v>
      </c>
      <c r="BQ1192" s="68" t="n">
        <v>569.1</v>
      </c>
      <c r="BR1192" s="69" t="n">
        <v>813</v>
      </c>
      <c r="BS1192" s="63" t="n">
        <v>813</v>
      </c>
      <c r="BU1192" s="68" t="n">
        <v>813</v>
      </c>
    </row>
    <row r="1193" customFormat="false" ht="15" hidden="true" customHeight="false" outlineLevel="0" collapsed="false">
      <c r="A1193" s="61" t="s">
        <v>8963</v>
      </c>
      <c r="B1193" s="61" t="s">
        <v>8964</v>
      </c>
      <c r="C1193" s="62" t="n">
        <v>45291</v>
      </c>
      <c r="D1193" s="62" t="n">
        <v>45291</v>
      </c>
      <c r="E1193" s="61" t="s">
        <v>1259</v>
      </c>
      <c r="F1193" s="61" t="s">
        <v>912</v>
      </c>
      <c r="G1193" s="61" t="s">
        <v>8965</v>
      </c>
      <c r="H1193" s="61" t="s">
        <v>8965</v>
      </c>
      <c r="I1193" s="61" t="s">
        <v>8966</v>
      </c>
      <c r="J1193" s="61" t="s">
        <v>1195</v>
      </c>
      <c r="K1193" s="61" t="s">
        <v>1195</v>
      </c>
      <c r="L1193" s="61" t="s">
        <v>1195</v>
      </c>
      <c r="N1193" s="61" t="n">
        <v>41549919</v>
      </c>
      <c r="O1193" s="61" t="s">
        <v>1262</v>
      </c>
      <c r="P1193" s="61" t="s">
        <v>8967</v>
      </c>
      <c r="Q1193" s="61" t="s">
        <v>8968</v>
      </c>
      <c r="R1193" s="61" t="s">
        <v>8968</v>
      </c>
      <c r="S1193" s="61" t="str">
        <f aca="false">IF(J1193="Listed Option",MID(R1193,3,9),MID(Q1193,3,9))</f>
        <v>358039105</v>
      </c>
      <c r="T1193" s="61" t="e">
        <f aca="false">VLOOKUP(S1193,'Output v4'!C:C,1,FALSE())</f>
        <v>#N/A</v>
      </c>
      <c r="U1193" s="61" t="s">
        <v>8969</v>
      </c>
      <c r="V1193" s="61" t="s">
        <v>8970</v>
      </c>
      <c r="W1193" s="61" t="s">
        <v>8971</v>
      </c>
      <c r="Y1193" s="61" t="s">
        <v>8972</v>
      </c>
      <c r="Z1193" s="61" t="s">
        <v>1264</v>
      </c>
      <c r="AA1193" s="61" t="s">
        <v>4126</v>
      </c>
      <c r="AB1193" s="63" t="n">
        <v>-93800</v>
      </c>
      <c r="AC1193" s="63" t="n">
        <v>-93800</v>
      </c>
      <c r="AE1193" s="61" t="n">
        <v>0</v>
      </c>
      <c r="AF1193" s="64" t="n">
        <v>-93800</v>
      </c>
      <c r="AG1193" s="61" t="s">
        <v>1273</v>
      </c>
      <c r="AH1193" s="62" t="n">
        <v>45291</v>
      </c>
      <c r="AI1193" s="65" t="n">
        <v>86.76</v>
      </c>
      <c r="AJ1193" s="61" t="s">
        <v>3614</v>
      </c>
      <c r="AK1193" s="65" t="n">
        <v>86.76</v>
      </c>
      <c r="AL1193" s="65" t="n">
        <v>86.76</v>
      </c>
      <c r="AM1193" s="66" t="n">
        <v>-8138088</v>
      </c>
      <c r="AN1193" s="66" t="n">
        <f aca="false">IF(J1193="Listed Option",AF1193*AL1193,AM1193)</f>
        <v>-8138088</v>
      </c>
      <c r="AO1193" s="61" t="s">
        <v>1267</v>
      </c>
      <c r="AP1193" s="61" t="n">
        <v>1</v>
      </c>
      <c r="AQ1193" s="61" t="n">
        <v>1</v>
      </c>
      <c r="AV1193" s="61" t="s">
        <v>8972</v>
      </c>
      <c r="AW1193" s="61" t="s">
        <v>4070</v>
      </c>
      <c r="AY1193" s="61" t="s">
        <v>8966</v>
      </c>
      <c r="AZ1193" s="61" t="s">
        <v>8966</v>
      </c>
      <c r="BA1193" s="61" t="s">
        <v>8966</v>
      </c>
      <c r="BB1193" s="67" t="n">
        <v>0</v>
      </c>
      <c r="BE1193" s="61" t="n">
        <v>238566</v>
      </c>
      <c r="BF1193" s="61" t="s">
        <v>912</v>
      </c>
      <c r="BG1193" s="61" t="s">
        <v>4084</v>
      </c>
      <c r="BH1193" s="61" t="s">
        <v>4084</v>
      </c>
      <c r="BI1193" s="61" t="s">
        <v>8966</v>
      </c>
      <c r="BJ1193" s="61" t="s">
        <v>8966</v>
      </c>
      <c r="BK1193" s="61" t="s">
        <v>8966</v>
      </c>
      <c r="BL1193" s="61" t="s">
        <v>8968</v>
      </c>
      <c r="BM1193" s="61" t="s">
        <v>8968</v>
      </c>
      <c r="BN1193" s="70" t="n">
        <v>-8138088</v>
      </c>
      <c r="BO1193" s="68" t="n">
        <v>-8138088</v>
      </c>
      <c r="BP1193" s="68" t="n">
        <v>-8138088</v>
      </c>
      <c r="BQ1193" s="68" t="n">
        <v>-8138088</v>
      </c>
      <c r="BR1193" s="69" t="n">
        <v>-93800</v>
      </c>
      <c r="BU1193" s="68" t="n">
        <v>93800</v>
      </c>
    </row>
    <row r="1194" customFormat="false" ht="15" hidden="true" customHeight="false" outlineLevel="0" collapsed="false">
      <c r="A1194" s="61" t="s">
        <v>8973</v>
      </c>
      <c r="B1194" s="61" t="s">
        <v>8974</v>
      </c>
      <c r="C1194" s="62" t="n">
        <v>45291</v>
      </c>
      <c r="D1194" s="62" t="n">
        <v>45291</v>
      </c>
      <c r="E1194" s="61" t="s">
        <v>1259</v>
      </c>
      <c r="F1194" s="61" t="s">
        <v>912</v>
      </c>
      <c r="G1194" s="61" t="s">
        <v>8975</v>
      </c>
      <c r="H1194" s="61" t="s">
        <v>8965</v>
      </c>
      <c r="I1194" s="61" t="s">
        <v>8966</v>
      </c>
      <c r="J1194" s="61" t="s">
        <v>1199</v>
      </c>
      <c r="K1194" s="61" t="s">
        <v>4543</v>
      </c>
      <c r="L1194" s="61" t="s">
        <v>4543</v>
      </c>
      <c r="N1194" s="61" t="n">
        <v>175870357</v>
      </c>
      <c r="O1194" s="61" t="s">
        <v>1262</v>
      </c>
      <c r="P1194" s="61" t="s">
        <v>8976</v>
      </c>
      <c r="Q1194" s="61" t="s">
        <v>8977</v>
      </c>
      <c r="R1194" s="61" t="s">
        <v>8968</v>
      </c>
      <c r="S1194" s="61" t="str">
        <f aca="false">IF(J1194="Listed Option",MID(R1194,3,9),MID(Q1194,3,9))</f>
        <v>358039AA3</v>
      </c>
      <c r="T1194" s="61" t="e">
        <f aca="false">VLOOKUP(S1194,'Output v4'!C:C,1,FALSE())</f>
        <v>#N/A</v>
      </c>
      <c r="U1194" s="61" t="s">
        <v>913</v>
      </c>
      <c r="V1194" s="61" t="s">
        <v>8978</v>
      </c>
      <c r="Z1194" s="61" t="s">
        <v>1264</v>
      </c>
      <c r="AA1194" s="61" t="s">
        <v>4126</v>
      </c>
      <c r="AB1194" s="63" t="n">
        <v>8300</v>
      </c>
      <c r="AC1194" s="63" t="n">
        <v>8300000</v>
      </c>
      <c r="AE1194" s="61" t="n">
        <v>1000</v>
      </c>
      <c r="AF1194" s="64" t="n">
        <v>8300000</v>
      </c>
      <c r="AG1194" s="61" t="s">
        <v>689</v>
      </c>
      <c r="AH1194" s="62" t="n">
        <v>45291</v>
      </c>
      <c r="AI1194" s="65" t="n">
        <v>1.43775</v>
      </c>
      <c r="AJ1194" s="61" t="s">
        <v>1266</v>
      </c>
      <c r="AK1194" s="65" t="n">
        <v>1.43775</v>
      </c>
      <c r="AL1194" s="65" t="n">
        <v>86.76</v>
      </c>
      <c r="AM1194" s="66" t="n">
        <v>11933325</v>
      </c>
      <c r="AN1194" s="66" t="n">
        <f aca="false">IF(J1194="Listed Option",AF1194*AL1194,AM1194)</f>
        <v>11933325</v>
      </c>
      <c r="AO1194" s="61" t="s">
        <v>1267</v>
      </c>
      <c r="AT1194" s="62" t="n">
        <v>45289</v>
      </c>
      <c r="AU1194" s="65" t="n">
        <v>1.44651562470667</v>
      </c>
      <c r="AV1194" s="61" t="s">
        <v>8972</v>
      </c>
      <c r="AW1194" s="61" t="s">
        <v>4070</v>
      </c>
      <c r="AY1194" s="61" t="s">
        <v>8966</v>
      </c>
      <c r="AZ1194" s="61" t="s">
        <v>8966</v>
      </c>
      <c r="BA1194" s="61" t="s">
        <v>8966</v>
      </c>
      <c r="BB1194" s="67" t="n">
        <v>90</v>
      </c>
      <c r="BE1194" s="61" t="n">
        <v>238566</v>
      </c>
      <c r="BF1194" s="61" t="s">
        <v>912</v>
      </c>
      <c r="BG1194" s="61" t="s">
        <v>4084</v>
      </c>
      <c r="BH1194" s="61" t="s">
        <v>4084</v>
      </c>
      <c r="BI1194" s="61" t="s">
        <v>8966</v>
      </c>
      <c r="BJ1194" s="61" t="s">
        <v>8966</v>
      </c>
      <c r="BL1194" s="61" t="s">
        <v>8968</v>
      </c>
      <c r="BM1194" s="61" t="s">
        <v>8968</v>
      </c>
      <c r="BN1194" s="70" t="n">
        <v>8300000</v>
      </c>
      <c r="BP1194" s="68" t="n">
        <v>11933325</v>
      </c>
      <c r="BQ1194" s="68" t="n">
        <v>11933325</v>
      </c>
      <c r="BR1194" s="69" t="n">
        <v>8300000</v>
      </c>
      <c r="BT1194" s="63" t="n">
        <v>8300</v>
      </c>
      <c r="BU1194" s="68" t="n">
        <v>8300000</v>
      </c>
    </row>
    <row r="1195" customFormat="false" ht="15" hidden="true" customHeight="false" outlineLevel="0" collapsed="false">
      <c r="A1195" s="61" t="s">
        <v>8979</v>
      </c>
      <c r="B1195" s="61" t="s">
        <v>8980</v>
      </c>
      <c r="C1195" s="62" t="n">
        <v>45291</v>
      </c>
      <c r="D1195" s="62" t="n">
        <v>45291</v>
      </c>
      <c r="E1195" s="61" t="s">
        <v>1259</v>
      </c>
      <c r="F1195" s="61" t="s">
        <v>912</v>
      </c>
      <c r="G1195" s="61" t="s">
        <v>8965</v>
      </c>
      <c r="H1195" s="61" t="s">
        <v>8965</v>
      </c>
      <c r="I1195" s="61" t="s">
        <v>8966</v>
      </c>
      <c r="J1195" s="61" t="s">
        <v>1195</v>
      </c>
      <c r="K1195" s="61" t="s">
        <v>1195</v>
      </c>
      <c r="L1195" s="61" t="s">
        <v>1195</v>
      </c>
      <c r="N1195" s="61" t="n">
        <v>41549919</v>
      </c>
      <c r="O1195" s="61" t="s">
        <v>1262</v>
      </c>
      <c r="P1195" s="61" t="s">
        <v>8967</v>
      </c>
      <c r="Q1195" s="61" t="s">
        <v>8968</v>
      </c>
      <c r="R1195" s="61" t="s">
        <v>8968</v>
      </c>
      <c r="S1195" s="61" t="str">
        <f aca="false">IF(J1195="Listed Option",MID(R1195,3,9),MID(Q1195,3,9))</f>
        <v>358039105</v>
      </c>
      <c r="T1195" s="61" t="e">
        <f aca="false">VLOOKUP(S1195,'Output v4'!C:C,1,FALSE())</f>
        <v>#N/A</v>
      </c>
      <c r="U1195" s="61" t="s">
        <v>8969</v>
      </c>
      <c r="V1195" s="61" t="s">
        <v>8970</v>
      </c>
      <c r="W1195" s="61" t="s">
        <v>8971</v>
      </c>
      <c r="Y1195" s="61" t="s">
        <v>8972</v>
      </c>
      <c r="Z1195" s="61" t="s">
        <v>1304</v>
      </c>
      <c r="AA1195" s="61" t="s">
        <v>1305</v>
      </c>
      <c r="AB1195" s="63" t="n">
        <v>-66700</v>
      </c>
      <c r="AC1195" s="63" t="n">
        <v>-66700</v>
      </c>
      <c r="AE1195" s="61" t="n">
        <v>0</v>
      </c>
      <c r="AF1195" s="64" t="n">
        <v>-66700</v>
      </c>
      <c r="AG1195" s="61" t="s">
        <v>1273</v>
      </c>
      <c r="AH1195" s="62" t="n">
        <v>45291</v>
      </c>
      <c r="AI1195" s="65" t="n">
        <v>86.76</v>
      </c>
      <c r="AJ1195" s="61" t="s">
        <v>3614</v>
      </c>
      <c r="AK1195" s="65" t="n">
        <v>86.76</v>
      </c>
      <c r="AL1195" s="65" t="n">
        <v>86.76</v>
      </c>
      <c r="AM1195" s="66" t="n">
        <v>-5786892</v>
      </c>
      <c r="AN1195" s="66" t="n">
        <f aca="false">IF(J1195="Listed Option",AF1195*AL1195,AM1195)</f>
        <v>-5786892</v>
      </c>
      <c r="AO1195" s="61" t="s">
        <v>1267</v>
      </c>
      <c r="AP1195" s="61" t="n">
        <v>1</v>
      </c>
      <c r="AQ1195" s="61" t="n">
        <v>1</v>
      </c>
      <c r="AV1195" s="61" t="s">
        <v>8972</v>
      </c>
      <c r="AW1195" s="61" t="s">
        <v>4070</v>
      </c>
      <c r="AY1195" s="61" t="s">
        <v>8966</v>
      </c>
      <c r="AZ1195" s="61" t="s">
        <v>8966</v>
      </c>
      <c r="BA1195" s="61" t="s">
        <v>8966</v>
      </c>
      <c r="BB1195" s="67" t="n">
        <v>0</v>
      </c>
      <c r="BE1195" s="61" t="n">
        <v>238575</v>
      </c>
      <c r="BF1195" s="61" t="s">
        <v>912</v>
      </c>
      <c r="BG1195" s="61" t="s">
        <v>4084</v>
      </c>
      <c r="BH1195" s="61" t="s">
        <v>4084</v>
      </c>
      <c r="BI1195" s="61" t="s">
        <v>8966</v>
      </c>
      <c r="BJ1195" s="61" t="s">
        <v>8966</v>
      </c>
      <c r="BK1195" s="61" t="s">
        <v>8966</v>
      </c>
      <c r="BL1195" s="61" t="s">
        <v>8968</v>
      </c>
      <c r="BM1195" s="61" t="s">
        <v>8968</v>
      </c>
      <c r="BN1195" s="70" t="n">
        <v>-5786892</v>
      </c>
      <c r="BO1195" s="68" t="n">
        <v>-5786892</v>
      </c>
      <c r="BP1195" s="68" t="n">
        <v>-5786892</v>
      </c>
      <c r="BQ1195" s="68" t="n">
        <v>-5786892</v>
      </c>
      <c r="BR1195" s="69" t="n">
        <v>-66700</v>
      </c>
      <c r="BU1195" s="68" t="n">
        <v>66700</v>
      </c>
    </row>
    <row r="1196" customFormat="false" ht="15" hidden="true" customHeight="false" outlineLevel="0" collapsed="false">
      <c r="A1196" s="61" t="s">
        <v>8981</v>
      </c>
      <c r="B1196" s="61" t="s">
        <v>8982</v>
      </c>
      <c r="C1196" s="62" t="n">
        <v>45291</v>
      </c>
      <c r="D1196" s="62" t="n">
        <v>45291</v>
      </c>
      <c r="E1196" s="61" t="s">
        <v>1259</v>
      </c>
      <c r="F1196" s="61" t="s">
        <v>912</v>
      </c>
      <c r="G1196" s="61" t="s">
        <v>8975</v>
      </c>
      <c r="H1196" s="61" t="s">
        <v>8965</v>
      </c>
      <c r="I1196" s="61" t="s">
        <v>8966</v>
      </c>
      <c r="J1196" s="61" t="s">
        <v>1199</v>
      </c>
      <c r="K1196" s="61" t="s">
        <v>4543</v>
      </c>
      <c r="L1196" s="61" t="s">
        <v>4543</v>
      </c>
      <c r="N1196" s="61" t="n">
        <v>175870357</v>
      </c>
      <c r="O1196" s="61" t="s">
        <v>1262</v>
      </c>
      <c r="P1196" s="61" t="s">
        <v>8976</v>
      </c>
      <c r="Q1196" s="61" t="s">
        <v>8977</v>
      </c>
      <c r="R1196" s="61" t="s">
        <v>8968</v>
      </c>
      <c r="S1196" s="61" t="str">
        <f aca="false">IF(J1196="Listed Option",MID(R1196,3,9),MID(Q1196,3,9))</f>
        <v>358039AA3</v>
      </c>
      <c r="T1196" s="61" t="e">
        <f aca="false">VLOOKUP(S1196,'Output v4'!C:C,1,FALSE())</f>
        <v>#N/A</v>
      </c>
      <c r="U1196" s="61" t="s">
        <v>913</v>
      </c>
      <c r="V1196" s="61" t="s">
        <v>8978</v>
      </c>
      <c r="Z1196" s="61" t="s">
        <v>1304</v>
      </c>
      <c r="AA1196" s="61" t="s">
        <v>1305</v>
      </c>
      <c r="AB1196" s="63" t="n">
        <v>6000</v>
      </c>
      <c r="AC1196" s="63" t="n">
        <v>6000000</v>
      </c>
      <c r="AE1196" s="61" t="n">
        <v>1000</v>
      </c>
      <c r="AF1196" s="64" t="n">
        <v>6000000</v>
      </c>
      <c r="AG1196" s="61" t="s">
        <v>689</v>
      </c>
      <c r="AH1196" s="62" t="n">
        <v>45291</v>
      </c>
      <c r="AI1196" s="65" t="n">
        <v>1.43775</v>
      </c>
      <c r="AJ1196" s="61" t="s">
        <v>1266</v>
      </c>
      <c r="AK1196" s="65" t="n">
        <v>1.43775</v>
      </c>
      <c r="AL1196" s="65" t="n">
        <v>86.76</v>
      </c>
      <c r="AM1196" s="66" t="n">
        <v>8626500</v>
      </c>
      <c r="AN1196" s="66" t="n">
        <f aca="false">IF(J1196="Listed Option",AF1196*AL1196,AM1196)</f>
        <v>8626500</v>
      </c>
      <c r="AO1196" s="61" t="s">
        <v>1267</v>
      </c>
      <c r="AT1196" s="62" t="n">
        <v>45289</v>
      </c>
      <c r="AU1196" s="65" t="n">
        <v>1.44651562470667</v>
      </c>
      <c r="AV1196" s="61" t="s">
        <v>8972</v>
      </c>
      <c r="AW1196" s="61" t="s">
        <v>4070</v>
      </c>
      <c r="AY1196" s="61" t="s">
        <v>8966</v>
      </c>
      <c r="AZ1196" s="61" t="s">
        <v>8966</v>
      </c>
      <c r="BA1196" s="61" t="s">
        <v>8966</v>
      </c>
      <c r="BB1196" s="67" t="n">
        <v>90</v>
      </c>
      <c r="BE1196" s="61" t="n">
        <v>238575</v>
      </c>
      <c r="BF1196" s="61" t="s">
        <v>912</v>
      </c>
      <c r="BG1196" s="61" t="s">
        <v>4084</v>
      </c>
      <c r="BH1196" s="61" t="s">
        <v>4084</v>
      </c>
      <c r="BI1196" s="61" t="s">
        <v>8966</v>
      </c>
      <c r="BJ1196" s="61" t="s">
        <v>8966</v>
      </c>
      <c r="BL1196" s="61" t="s">
        <v>8968</v>
      </c>
      <c r="BM1196" s="61" t="s">
        <v>8968</v>
      </c>
      <c r="BN1196" s="70" t="n">
        <v>6000000</v>
      </c>
      <c r="BP1196" s="68" t="n">
        <v>8626500</v>
      </c>
      <c r="BQ1196" s="68" t="n">
        <v>8626500</v>
      </c>
      <c r="BR1196" s="69" t="n">
        <v>6000000</v>
      </c>
      <c r="BT1196" s="63" t="n">
        <v>6000</v>
      </c>
      <c r="BU1196" s="68" t="n">
        <v>6000000</v>
      </c>
    </row>
    <row r="1197" customFormat="false" ht="15" hidden="true" customHeight="false" outlineLevel="0" collapsed="false">
      <c r="A1197" s="61" t="s">
        <v>8983</v>
      </c>
      <c r="B1197" s="61" t="s">
        <v>8984</v>
      </c>
      <c r="C1197" s="62" t="n">
        <v>45291</v>
      </c>
      <c r="D1197" s="62" t="n">
        <v>45291</v>
      </c>
      <c r="E1197" s="61" t="s">
        <v>1259</v>
      </c>
      <c r="F1197" s="61" t="s">
        <v>912</v>
      </c>
      <c r="G1197" s="61" t="s">
        <v>8965</v>
      </c>
      <c r="H1197" s="61" t="s">
        <v>8965</v>
      </c>
      <c r="I1197" s="61" t="s">
        <v>8966</v>
      </c>
      <c r="J1197" s="61" t="s">
        <v>1195</v>
      </c>
      <c r="K1197" s="61" t="s">
        <v>1195</v>
      </c>
      <c r="L1197" s="61" t="s">
        <v>1195</v>
      </c>
      <c r="N1197" s="61" t="n">
        <v>41549919</v>
      </c>
      <c r="O1197" s="61" t="s">
        <v>1262</v>
      </c>
      <c r="P1197" s="61" t="s">
        <v>8967</v>
      </c>
      <c r="Q1197" s="61" t="s">
        <v>8968</v>
      </c>
      <c r="R1197" s="61" t="s">
        <v>8968</v>
      </c>
      <c r="S1197" s="61" t="str">
        <f aca="false">IF(J1197="Listed Option",MID(R1197,3,9),MID(Q1197,3,9))</f>
        <v>358039105</v>
      </c>
      <c r="T1197" s="61" t="e">
        <f aca="false">VLOOKUP(S1197,'Output v4'!C:C,1,FALSE())</f>
        <v>#N/A</v>
      </c>
      <c r="U1197" s="61" t="s">
        <v>8969</v>
      </c>
      <c r="V1197" s="61" t="s">
        <v>8970</v>
      </c>
      <c r="W1197" s="61" t="s">
        <v>8971</v>
      </c>
      <c r="Y1197" s="61" t="s">
        <v>8972</v>
      </c>
      <c r="Z1197" s="61" t="s">
        <v>4029</v>
      </c>
      <c r="AA1197" s="61" t="s">
        <v>4117</v>
      </c>
      <c r="AB1197" s="63" t="n">
        <v>-75900</v>
      </c>
      <c r="AC1197" s="63" t="n">
        <v>-75900</v>
      </c>
      <c r="AE1197" s="61" t="n">
        <v>0</v>
      </c>
      <c r="AF1197" s="64" t="n">
        <v>-75900</v>
      </c>
      <c r="AG1197" s="61" t="s">
        <v>1273</v>
      </c>
      <c r="AH1197" s="62" t="n">
        <v>45291</v>
      </c>
      <c r="AI1197" s="65" t="n">
        <v>86.76</v>
      </c>
      <c r="AJ1197" s="61" t="s">
        <v>3614</v>
      </c>
      <c r="AK1197" s="65" t="n">
        <v>86.76</v>
      </c>
      <c r="AL1197" s="65" t="n">
        <v>86.76</v>
      </c>
      <c r="AM1197" s="66" t="n">
        <v>-6585084</v>
      </c>
      <c r="AN1197" s="66" t="n">
        <f aca="false">IF(J1197="Listed Option",AF1197*AL1197,AM1197)</f>
        <v>-6585084</v>
      </c>
      <c r="AO1197" s="61" t="s">
        <v>1267</v>
      </c>
      <c r="AP1197" s="61" t="n">
        <v>1</v>
      </c>
      <c r="AQ1197" s="61" t="n">
        <v>1</v>
      </c>
      <c r="AV1197" s="61" t="s">
        <v>8972</v>
      </c>
      <c r="AW1197" s="61" t="s">
        <v>4070</v>
      </c>
      <c r="AY1197" s="61" t="s">
        <v>8966</v>
      </c>
      <c r="AZ1197" s="61" t="s">
        <v>8966</v>
      </c>
      <c r="BA1197" s="61" t="s">
        <v>8966</v>
      </c>
      <c r="BB1197" s="67" t="n">
        <v>0</v>
      </c>
      <c r="BE1197" s="61" t="n">
        <v>238587</v>
      </c>
      <c r="BF1197" s="61" t="s">
        <v>912</v>
      </c>
      <c r="BG1197" s="61" t="s">
        <v>4084</v>
      </c>
      <c r="BH1197" s="61" t="s">
        <v>4084</v>
      </c>
      <c r="BI1197" s="61" t="s">
        <v>8966</v>
      </c>
      <c r="BJ1197" s="61" t="s">
        <v>8966</v>
      </c>
      <c r="BK1197" s="61" t="s">
        <v>8966</v>
      </c>
      <c r="BL1197" s="61" t="s">
        <v>8968</v>
      </c>
      <c r="BM1197" s="61" t="s">
        <v>8968</v>
      </c>
      <c r="BN1197" s="70" t="n">
        <v>-6585084</v>
      </c>
      <c r="BO1197" s="68" t="n">
        <v>-6585084</v>
      </c>
      <c r="BP1197" s="68" t="n">
        <v>-6585084</v>
      </c>
      <c r="BQ1197" s="68" t="n">
        <v>-6585084</v>
      </c>
      <c r="BR1197" s="69" t="n">
        <v>-75900</v>
      </c>
      <c r="BU1197" s="68" t="n">
        <v>75900</v>
      </c>
    </row>
    <row r="1198" customFormat="false" ht="15" hidden="true" customHeight="false" outlineLevel="0" collapsed="false">
      <c r="A1198" s="61" t="s">
        <v>8985</v>
      </c>
      <c r="B1198" s="61" t="s">
        <v>8986</v>
      </c>
      <c r="C1198" s="62" t="n">
        <v>45291</v>
      </c>
      <c r="D1198" s="62" t="n">
        <v>45291</v>
      </c>
      <c r="E1198" s="61" t="s">
        <v>1259</v>
      </c>
      <c r="F1198" s="61" t="s">
        <v>912</v>
      </c>
      <c r="G1198" s="61" t="s">
        <v>8975</v>
      </c>
      <c r="H1198" s="61" t="s">
        <v>8965</v>
      </c>
      <c r="I1198" s="61" t="s">
        <v>8966</v>
      </c>
      <c r="J1198" s="61" t="s">
        <v>1199</v>
      </c>
      <c r="K1198" s="61" t="s">
        <v>4543</v>
      </c>
      <c r="L1198" s="61" t="s">
        <v>4543</v>
      </c>
      <c r="N1198" s="61" t="n">
        <v>175870357</v>
      </c>
      <c r="O1198" s="61" t="s">
        <v>1262</v>
      </c>
      <c r="P1198" s="61" t="s">
        <v>8976</v>
      </c>
      <c r="Q1198" s="61" t="s">
        <v>8977</v>
      </c>
      <c r="R1198" s="61" t="s">
        <v>8968</v>
      </c>
      <c r="S1198" s="61" t="str">
        <f aca="false">IF(J1198="Listed Option",MID(R1198,3,9),MID(Q1198,3,9))</f>
        <v>358039AA3</v>
      </c>
      <c r="T1198" s="61" t="e">
        <f aca="false">VLOOKUP(S1198,'Output v4'!C:C,1,FALSE())</f>
        <v>#N/A</v>
      </c>
      <c r="U1198" s="61" t="s">
        <v>913</v>
      </c>
      <c r="V1198" s="61" t="s">
        <v>8978</v>
      </c>
      <c r="Z1198" s="61" t="s">
        <v>4029</v>
      </c>
      <c r="AA1198" s="61" t="s">
        <v>4117</v>
      </c>
      <c r="AB1198" s="63" t="n">
        <v>6640</v>
      </c>
      <c r="AC1198" s="63" t="n">
        <v>6640000</v>
      </c>
      <c r="AE1198" s="61" t="n">
        <v>1000</v>
      </c>
      <c r="AF1198" s="64" t="n">
        <v>6640000</v>
      </c>
      <c r="AG1198" s="61" t="s">
        <v>689</v>
      </c>
      <c r="AH1198" s="62" t="n">
        <v>45291</v>
      </c>
      <c r="AI1198" s="65" t="n">
        <v>1.43775</v>
      </c>
      <c r="AJ1198" s="61" t="s">
        <v>1266</v>
      </c>
      <c r="AK1198" s="65" t="n">
        <v>1.43775</v>
      </c>
      <c r="AL1198" s="65" t="n">
        <v>86.76</v>
      </c>
      <c r="AM1198" s="66" t="n">
        <v>9546660</v>
      </c>
      <c r="AN1198" s="66" t="n">
        <f aca="false">IF(J1198="Listed Option",AF1198*AL1198,AM1198)</f>
        <v>9546660</v>
      </c>
      <c r="AO1198" s="61" t="s">
        <v>1267</v>
      </c>
      <c r="AT1198" s="62" t="n">
        <v>45289</v>
      </c>
      <c r="AU1198" s="65" t="n">
        <v>1.44651562470667</v>
      </c>
      <c r="AV1198" s="61" t="s">
        <v>8972</v>
      </c>
      <c r="AW1198" s="61" t="s">
        <v>4070</v>
      </c>
      <c r="AY1198" s="61" t="s">
        <v>8966</v>
      </c>
      <c r="AZ1198" s="61" t="s">
        <v>8966</v>
      </c>
      <c r="BA1198" s="61" t="s">
        <v>8966</v>
      </c>
      <c r="BB1198" s="67" t="n">
        <v>90</v>
      </c>
      <c r="BE1198" s="61" t="n">
        <v>238587</v>
      </c>
      <c r="BF1198" s="61" t="s">
        <v>912</v>
      </c>
      <c r="BG1198" s="61" t="s">
        <v>4084</v>
      </c>
      <c r="BH1198" s="61" t="s">
        <v>4084</v>
      </c>
      <c r="BI1198" s="61" t="s">
        <v>8966</v>
      </c>
      <c r="BJ1198" s="61" t="s">
        <v>8966</v>
      </c>
      <c r="BL1198" s="61" t="s">
        <v>8968</v>
      </c>
      <c r="BM1198" s="61" t="s">
        <v>8968</v>
      </c>
      <c r="BN1198" s="70" t="n">
        <v>6640000</v>
      </c>
      <c r="BP1198" s="68" t="n">
        <v>9546660</v>
      </c>
      <c r="BQ1198" s="68" t="n">
        <v>9546660</v>
      </c>
      <c r="BR1198" s="69" t="n">
        <v>6640000</v>
      </c>
      <c r="BT1198" s="63" t="n">
        <v>6640</v>
      </c>
      <c r="BU1198" s="68" t="n">
        <v>6640000</v>
      </c>
    </row>
    <row r="1199" customFormat="false" ht="15" hidden="true" customHeight="false" outlineLevel="0" collapsed="false">
      <c r="A1199" s="61" t="s">
        <v>8987</v>
      </c>
      <c r="B1199" s="61" t="s">
        <v>8988</v>
      </c>
      <c r="C1199" s="62" t="n">
        <v>45291</v>
      </c>
      <c r="D1199" s="62" t="n">
        <v>45291</v>
      </c>
      <c r="E1199" s="61" t="s">
        <v>1259</v>
      </c>
      <c r="F1199" s="61" t="s">
        <v>912</v>
      </c>
      <c r="G1199" s="61" t="s">
        <v>8965</v>
      </c>
      <c r="H1199" s="61" t="s">
        <v>8965</v>
      </c>
      <c r="I1199" s="61" t="s">
        <v>8966</v>
      </c>
      <c r="J1199" s="61" t="s">
        <v>1195</v>
      </c>
      <c r="K1199" s="61" t="s">
        <v>1195</v>
      </c>
      <c r="L1199" s="61" t="s">
        <v>1195</v>
      </c>
      <c r="N1199" s="61" t="n">
        <v>41549919</v>
      </c>
      <c r="O1199" s="61" t="s">
        <v>1262</v>
      </c>
      <c r="P1199" s="61" t="s">
        <v>8967</v>
      </c>
      <c r="Q1199" s="61" t="s">
        <v>8968</v>
      </c>
      <c r="R1199" s="61" t="s">
        <v>8968</v>
      </c>
      <c r="S1199" s="61" t="str">
        <f aca="false">IF(J1199="Listed Option",MID(R1199,3,9),MID(Q1199,3,9))</f>
        <v>358039105</v>
      </c>
      <c r="T1199" s="61" t="e">
        <f aca="false">VLOOKUP(S1199,'Output v4'!C:C,1,FALSE())</f>
        <v>#N/A</v>
      </c>
      <c r="U1199" s="61" t="s">
        <v>8969</v>
      </c>
      <c r="V1199" s="61" t="s">
        <v>8970</v>
      </c>
      <c r="W1199" s="61" t="s">
        <v>8971</v>
      </c>
      <c r="Y1199" s="61" t="s">
        <v>8972</v>
      </c>
      <c r="Z1199" s="61" t="s">
        <v>4074</v>
      </c>
      <c r="AA1199" s="61" t="s">
        <v>4075</v>
      </c>
      <c r="AB1199" s="63" t="n">
        <v>-397840</v>
      </c>
      <c r="AC1199" s="63" t="n">
        <v>-397840</v>
      </c>
      <c r="AE1199" s="61" t="n">
        <v>0</v>
      </c>
      <c r="AF1199" s="64" t="n">
        <v>-397840</v>
      </c>
      <c r="AG1199" s="61" t="s">
        <v>1273</v>
      </c>
      <c r="AH1199" s="62" t="n">
        <v>45291</v>
      </c>
      <c r="AI1199" s="65" t="n">
        <v>86.76</v>
      </c>
      <c r="AJ1199" s="61" t="s">
        <v>3614</v>
      </c>
      <c r="AK1199" s="65" t="n">
        <v>86.76</v>
      </c>
      <c r="AL1199" s="65" t="n">
        <v>86.76</v>
      </c>
      <c r="AM1199" s="66" t="n">
        <v>-34516598.4</v>
      </c>
      <c r="AN1199" s="66" t="n">
        <f aca="false">IF(J1199="Listed Option",AF1199*AL1199,AM1199)</f>
        <v>-34516598.4</v>
      </c>
      <c r="AO1199" s="61" t="s">
        <v>1267</v>
      </c>
      <c r="AP1199" s="61" t="n">
        <v>1</v>
      </c>
      <c r="AQ1199" s="61" t="n">
        <v>1</v>
      </c>
      <c r="AV1199" s="61" t="s">
        <v>8972</v>
      </c>
      <c r="AW1199" s="61" t="s">
        <v>4070</v>
      </c>
      <c r="AY1199" s="61" t="s">
        <v>8966</v>
      </c>
      <c r="AZ1199" s="61" t="s">
        <v>8966</v>
      </c>
      <c r="BA1199" s="61" t="s">
        <v>8966</v>
      </c>
      <c r="BB1199" s="67" t="n">
        <v>0</v>
      </c>
      <c r="BE1199" s="61" t="n">
        <v>241450</v>
      </c>
      <c r="BF1199" s="61" t="s">
        <v>912</v>
      </c>
      <c r="BG1199" s="61" t="s">
        <v>4084</v>
      </c>
      <c r="BH1199" s="61" t="s">
        <v>4084</v>
      </c>
      <c r="BI1199" s="61" t="s">
        <v>8966</v>
      </c>
      <c r="BJ1199" s="61" t="s">
        <v>8966</v>
      </c>
      <c r="BK1199" s="61" t="s">
        <v>8966</v>
      </c>
      <c r="BL1199" s="61" t="s">
        <v>8968</v>
      </c>
      <c r="BM1199" s="61" t="s">
        <v>8968</v>
      </c>
      <c r="BN1199" s="70" t="n">
        <v>-34516598.4</v>
      </c>
      <c r="BO1199" s="68" t="n">
        <v>-34516598.4</v>
      </c>
      <c r="BP1199" s="68" t="n">
        <v>-34516598.4</v>
      </c>
      <c r="BQ1199" s="68" t="n">
        <v>-34516598.4</v>
      </c>
      <c r="BR1199" s="69" t="n">
        <v>-397840</v>
      </c>
      <c r="BU1199" s="68" t="n">
        <v>397840</v>
      </c>
    </row>
    <row r="1200" customFormat="false" ht="15" hidden="true" customHeight="false" outlineLevel="0" collapsed="false">
      <c r="A1200" s="61" t="s">
        <v>8989</v>
      </c>
      <c r="B1200" s="61" t="s">
        <v>8990</v>
      </c>
      <c r="C1200" s="62" t="n">
        <v>45291</v>
      </c>
      <c r="D1200" s="62" t="n">
        <v>45291</v>
      </c>
      <c r="E1200" s="61" t="s">
        <v>1259</v>
      </c>
      <c r="F1200" s="61" t="s">
        <v>912</v>
      </c>
      <c r="G1200" s="61" t="s">
        <v>8975</v>
      </c>
      <c r="H1200" s="61" t="s">
        <v>8965</v>
      </c>
      <c r="I1200" s="61" t="s">
        <v>8966</v>
      </c>
      <c r="J1200" s="61" t="s">
        <v>1199</v>
      </c>
      <c r="K1200" s="61" t="s">
        <v>4543</v>
      </c>
      <c r="L1200" s="61" t="s">
        <v>4543</v>
      </c>
      <c r="N1200" s="61" t="n">
        <v>175870357</v>
      </c>
      <c r="O1200" s="61" t="s">
        <v>1262</v>
      </c>
      <c r="P1200" s="61" t="s">
        <v>8976</v>
      </c>
      <c r="Q1200" s="61" t="s">
        <v>8977</v>
      </c>
      <c r="R1200" s="61" t="s">
        <v>8968</v>
      </c>
      <c r="S1200" s="61" t="str">
        <f aca="false">IF(J1200="Listed Option",MID(R1200,3,9),MID(Q1200,3,9))</f>
        <v>358039AA3</v>
      </c>
      <c r="T1200" s="61" t="e">
        <f aca="false">VLOOKUP(S1200,'Output v4'!C:C,1,FALSE())</f>
        <v>#N/A</v>
      </c>
      <c r="U1200" s="61" t="s">
        <v>913</v>
      </c>
      <c r="V1200" s="61" t="s">
        <v>8978</v>
      </c>
      <c r="Z1200" s="61" t="s">
        <v>4074</v>
      </c>
      <c r="AA1200" s="61" t="s">
        <v>4075</v>
      </c>
      <c r="AB1200" s="63" t="n">
        <v>33000</v>
      </c>
      <c r="AC1200" s="63" t="n">
        <v>33000000</v>
      </c>
      <c r="AE1200" s="61" t="n">
        <v>1000</v>
      </c>
      <c r="AF1200" s="64" t="n">
        <v>33000000</v>
      </c>
      <c r="AG1200" s="61" t="s">
        <v>689</v>
      </c>
      <c r="AH1200" s="62" t="n">
        <v>45291</v>
      </c>
      <c r="AI1200" s="65" t="n">
        <v>1.43775</v>
      </c>
      <c r="AJ1200" s="61" t="s">
        <v>1266</v>
      </c>
      <c r="AK1200" s="65" t="n">
        <v>1.43775</v>
      </c>
      <c r="AL1200" s="65" t="n">
        <v>86.76</v>
      </c>
      <c r="AM1200" s="66" t="n">
        <v>47445750</v>
      </c>
      <c r="AN1200" s="66" t="n">
        <f aca="false">IF(J1200="Listed Option",AF1200*AL1200,AM1200)</f>
        <v>47445750</v>
      </c>
      <c r="AO1200" s="61" t="s">
        <v>1267</v>
      </c>
      <c r="AT1200" s="62" t="n">
        <v>45289</v>
      </c>
      <c r="AU1200" s="65" t="n">
        <v>1.44651562470667</v>
      </c>
      <c r="AV1200" s="61" t="s">
        <v>8972</v>
      </c>
      <c r="AW1200" s="61" t="s">
        <v>4070</v>
      </c>
      <c r="AY1200" s="61" t="s">
        <v>8966</v>
      </c>
      <c r="AZ1200" s="61" t="s">
        <v>8966</v>
      </c>
      <c r="BA1200" s="61" t="s">
        <v>8966</v>
      </c>
      <c r="BB1200" s="67" t="n">
        <v>90</v>
      </c>
      <c r="BE1200" s="61" t="n">
        <v>241450</v>
      </c>
      <c r="BF1200" s="61" t="s">
        <v>912</v>
      </c>
      <c r="BG1200" s="61" t="s">
        <v>4084</v>
      </c>
      <c r="BH1200" s="61" t="s">
        <v>4084</v>
      </c>
      <c r="BI1200" s="61" t="s">
        <v>8966</v>
      </c>
      <c r="BJ1200" s="61" t="s">
        <v>8966</v>
      </c>
      <c r="BL1200" s="61" t="s">
        <v>8968</v>
      </c>
      <c r="BM1200" s="61" t="s">
        <v>8968</v>
      </c>
      <c r="BN1200" s="70" t="n">
        <v>33000000</v>
      </c>
      <c r="BP1200" s="68" t="n">
        <v>47445750</v>
      </c>
      <c r="BQ1200" s="68" t="n">
        <v>47445750</v>
      </c>
      <c r="BR1200" s="69" t="n">
        <v>33000000</v>
      </c>
      <c r="BT1200" s="63" t="n">
        <v>33000</v>
      </c>
      <c r="BU1200" s="68" t="n">
        <v>33000000</v>
      </c>
    </row>
    <row r="1201" customFormat="false" ht="15" hidden="true" customHeight="false" outlineLevel="0" collapsed="false">
      <c r="A1201" s="61" t="s">
        <v>8991</v>
      </c>
      <c r="B1201" s="61" t="s">
        <v>8992</v>
      </c>
      <c r="C1201" s="62" t="n">
        <v>45291</v>
      </c>
      <c r="D1201" s="62" t="n">
        <v>45291</v>
      </c>
      <c r="E1201" s="61" t="s">
        <v>1259</v>
      </c>
      <c r="F1201" s="61" t="s">
        <v>8993</v>
      </c>
      <c r="G1201" s="61" t="s">
        <v>8994</v>
      </c>
      <c r="H1201" s="61" t="s">
        <v>8994</v>
      </c>
      <c r="I1201" s="61" t="s">
        <v>8995</v>
      </c>
      <c r="J1201" s="61" t="s">
        <v>1199</v>
      </c>
      <c r="K1201" s="61" t="s">
        <v>4065</v>
      </c>
      <c r="L1201" s="61" t="s">
        <v>4065</v>
      </c>
      <c r="N1201" s="61" t="n">
        <v>120580625</v>
      </c>
      <c r="O1201" s="61" t="s">
        <v>1262</v>
      </c>
      <c r="P1201" s="61" t="s">
        <v>8996</v>
      </c>
      <c r="Q1201" s="61" t="s">
        <v>8997</v>
      </c>
      <c r="R1201" s="61" t="s">
        <v>8997</v>
      </c>
      <c r="S1201" s="61" t="str">
        <f aca="false">IF(J1201="Listed Option",MID(R1201,3,9),MID(Q1201,3,9))</f>
        <v>384311AA4</v>
      </c>
      <c r="T1201" s="61" t="e">
        <f aca="false">VLOOKUP(S1201,'Output v4'!C:C,1,FALSE())</f>
        <v>#N/A</v>
      </c>
      <c r="U1201" s="61" t="s">
        <v>8998</v>
      </c>
      <c r="V1201" s="61" t="s">
        <v>8999</v>
      </c>
      <c r="Z1201" s="61" t="s">
        <v>1304</v>
      </c>
      <c r="AA1201" s="61" t="s">
        <v>1305</v>
      </c>
      <c r="AB1201" s="63" t="n">
        <v>1151</v>
      </c>
      <c r="AC1201" s="63" t="n">
        <v>1151000</v>
      </c>
      <c r="AE1201" s="61" t="n">
        <v>1000</v>
      </c>
      <c r="AF1201" s="64" t="n">
        <v>1151000</v>
      </c>
      <c r="AG1201" s="61" t="s">
        <v>689</v>
      </c>
      <c r="AH1201" s="62" t="n">
        <v>45291</v>
      </c>
      <c r="AI1201" s="65" t="n">
        <v>0.66414</v>
      </c>
      <c r="AJ1201" s="61" t="s">
        <v>1266</v>
      </c>
      <c r="AK1201" s="65" t="n">
        <v>0.66414</v>
      </c>
      <c r="AL1201" s="65" t="n">
        <v>0.66414</v>
      </c>
      <c r="AM1201" s="66" t="n">
        <v>764425.14</v>
      </c>
      <c r="AN1201" s="66" t="n">
        <f aca="false">IF(J1201="Listed Option",AF1201*AL1201,AM1201)</f>
        <v>764425.14</v>
      </c>
      <c r="AO1201" s="61" t="s">
        <v>1267</v>
      </c>
      <c r="AW1201" s="61" t="s">
        <v>4070</v>
      </c>
      <c r="AY1201" s="61" t="s">
        <v>8994</v>
      </c>
      <c r="BA1201" s="61" t="s">
        <v>8994</v>
      </c>
      <c r="BB1201" s="67" t="n">
        <v>16</v>
      </c>
      <c r="BE1201" s="61" t="n">
        <v>238575</v>
      </c>
      <c r="BF1201" s="61" t="s">
        <v>8993</v>
      </c>
      <c r="BG1201" s="61" t="s">
        <v>4084</v>
      </c>
      <c r="BH1201" s="61" t="s">
        <v>4084</v>
      </c>
      <c r="BI1201" s="61" t="s">
        <v>8995</v>
      </c>
      <c r="BJ1201" s="61" t="s">
        <v>8994</v>
      </c>
      <c r="BL1201" s="61" t="s">
        <v>8997</v>
      </c>
      <c r="BM1201" s="61" t="s">
        <v>8997</v>
      </c>
      <c r="BN1201" s="70" t="n">
        <v>1151000</v>
      </c>
      <c r="BP1201" s="68" t="n">
        <v>764425.14</v>
      </c>
      <c r="BQ1201" s="68" t="n">
        <v>764425.14</v>
      </c>
      <c r="BR1201" s="69" t="n">
        <v>1151000</v>
      </c>
      <c r="BS1201" s="63" t="n">
        <v>1151</v>
      </c>
      <c r="BU1201" s="68" t="n">
        <v>1151000</v>
      </c>
    </row>
    <row r="1202" customFormat="false" ht="15" hidden="true" customHeight="false" outlineLevel="0" collapsed="false">
      <c r="A1202" s="61" t="s">
        <v>9000</v>
      </c>
      <c r="B1202" s="61" t="s">
        <v>9001</v>
      </c>
      <c r="C1202" s="62" t="n">
        <v>45291</v>
      </c>
      <c r="D1202" s="62" t="n">
        <v>45291</v>
      </c>
      <c r="E1202" s="61" t="s">
        <v>1259</v>
      </c>
      <c r="F1202" s="61" t="s">
        <v>8993</v>
      </c>
      <c r="G1202" s="61" t="s">
        <v>8994</v>
      </c>
      <c r="H1202" s="61" t="s">
        <v>8994</v>
      </c>
      <c r="I1202" s="61" t="s">
        <v>8995</v>
      </c>
      <c r="J1202" s="61" t="s">
        <v>1199</v>
      </c>
      <c r="K1202" s="61" t="s">
        <v>4065</v>
      </c>
      <c r="L1202" s="61" t="s">
        <v>4065</v>
      </c>
      <c r="N1202" s="61" t="n">
        <v>120580625</v>
      </c>
      <c r="O1202" s="61" t="s">
        <v>1262</v>
      </c>
      <c r="P1202" s="61" t="s">
        <v>8996</v>
      </c>
      <c r="Q1202" s="61" t="s">
        <v>8997</v>
      </c>
      <c r="R1202" s="61" t="s">
        <v>8997</v>
      </c>
      <c r="S1202" s="61" t="str">
        <f aca="false">IF(J1202="Listed Option",MID(R1202,3,9),MID(Q1202,3,9))</f>
        <v>384311AA4</v>
      </c>
      <c r="T1202" s="61" t="e">
        <f aca="false">VLOOKUP(S1202,'Output v4'!C:C,1,FALSE())</f>
        <v>#N/A</v>
      </c>
      <c r="U1202" s="61" t="s">
        <v>8998</v>
      </c>
      <c r="V1202" s="61" t="s">
        <v>8999</v>
      </c>
      <c r="Z1202" s="61" t="s">
        <v>4029</v>
      </c>
      <c r="AA1202" s="61" t="s">
        <v>4117</v>
      </c>
      <c r="AB1202" s="63" t="n">
        <v>1152</v>
      </c>
      <c r="AC1202" s="63" t="n">
        <v>1152000</v>
      </c>
      <c r="AE1202" s="61" t="n">
        <v>1000</v>
      </c>
      <c r="AF1202" s="64" t="n">
        <v>1152000</v>
      </c>
      <c r="AG1202" s="61" t="s">
        <v>689</v>
      </c>
      <c r="AH1202" s="62" t="n">
        <v>45291</v>
      </c>
      <c r="AI1202" s="65" t="n">
        <v>0.66414</v>
      </c>
      <c r="AJ1202" s="61" t="s">
        <v>1266</v>
      </c>
      <c r="AK1202" s="65" t="n">
        <v>0.66414</v>
      </c>
      <c r="AL1202" s="65" t="n">
        <v>0.66414</v>
      </c>
      <c r="AM1202" s="66" t="n">
        <v>765089.28</v>
      </c>
      <c r="AN1202" s="66" t="n">
        <f aca="false">IF(J1202="Listed Option",AF1202*AL1202,AM1202)</f>
        <v>765089.28</v>
      </c>
      <c r="AO1202" s="61" t="s">
        <v>1267</v>
      </c>
      <c r="AW1202" s="61" t="s">
        <v>4070</v>
      </c>
      <c r="AY1202" s="61" t="s">
        <v>8994</v>
      </c>
      <c r="BA1202" s="61" t="s">
        <v>8994</v>
      </c>
      <c r="BB1202" s="67" t="n">
        <v>16</v>
      </c>
      <c r="BE1202" s="61" t="n">
        <v>238587</v>
      </c>
      <c r="BF1202" s="61" t="s">
        <v>8993</v>
      </c>
      <c r="BG1202" s="61" t="s">
        <v>4084</v>
      </c>
      <c r="BH1202" s="61" t="s">
        <v>4084</v>
      </c>
      <c r="BI1202" s="61" t="s">
        <v>8995</v>
      </c>
      <c r="BJ1202" s="61" t="s">
        <v>8994</v>
      </c>
      <c r="BL1202" s="61" t="s">
        <v>8997</v>
      </c>
      <c r="BM1202" s="61" t="s">
        <v>8997</v>
      </c>
      <c r="BN1202" s="70" t="n">
        <v>1152000</v>
      </c>
      <c r="BP1202" s="68" t="n">
        <v>765089.28</v>
      </c>
      <c r="BQ1202" s="68" t="n">
        <v>765089.28</v>
      </c>
      <c r="BR1202" s="69" t="n">
        <v>1152000</v>
      </c>
      <c r="BS1202" s="63" t="n">
        <v>1152</v>
      </c>
      <c r="BU1202" s="68" t="n">
        <v>1152000</v>
      </c>
    </row>
    <row r="1203" customFormat="false" ht="15" hidden="true" customHeight="false" outlineLevel="0" collapsed="false">
      <c r="A1203" s="61" t="s">
        <v>9002</v>
      </c>
      <c r="B1203" s="61" t="s">
        <v>9003</v>
      </c>
      <c r="C1203" s="62" t="n">
        <v>45291</v>
      </c>
      <c r="D1203" s="62" t="n">
        <v>45291</v>
      </c>
      <c r="E1203" s="61" t="s">
        <v>1259</v>
      </c>
      <c r="F1203" s="61" t="s">
        <v>8993</v>
      </c>
      <c r="G1203" s="61" t="s">
        <v>8994</v>
      </c>
      <c r="H1203" s="61" t="s">
        <v>8994</v>
      </c>
      <c r="I1203" s="61" t="s">
        <v>8995</v>
      </c>
      <c r="J1203" s="61" t="s">
        <v>1199</v>
      </c>
      <c r="K1203" s="61" t="s">
        <v>4065</v>
      </c>
      <c r="L1203" s="61" t="s">
        <v>4065</v>
      </c>
      <c r="N1203" s="61" t="n">
        <v>120580625</v>
      </c>
      <c r="O1203" s="61" t="s">
        <v>1262</v>
      </c>
      <c r="P1203" s="61" t="s">
        <v>8996</v>
      </c>
      <c r="Q1203" s="61" t="s">
        <v>8997</v>
      </c>
      <c r="R1203" s="61" t="s">
        <v>8997</v>
      </c>
      <c r="S1203" s="61" t="str">
        <f aca="false">IF(J1203="Listed Option",MID(R1203,3,9),MID(Q1203,3,9))</f>
        <v>384311AA4</v>
      </c>
      <c r="T1203" s="61" t="e">
        <f aca="false">VLOOKUP(S1203,'Output v4'!C:C,1,FALSE())</f>
        <v>#N/A</v>
      </c>
      <c r="U1203" s="61" t="s">
        <v>8998</v>
      </c>
      <c r="V1203" s="61" t="s">
        <v>8999</v>
      </c>
      <c r="Z1203" s="61" t="s">
        <v>4074</v>
      </c>
      <c r="AA1203" s="61" t="s">
        <v>4075</v>
      </c>
      <c r="AB1203" s="63" t="n">
        <v>1187</v>
      </c>
      <c r="AC1203" s="63" t="n">
        <v>1187000</v>
      </c>
      <c r="AE1203" s="61" t="n">
        <v>1000</v>
      </c>
      <c r="AF1203" s="64" t="n">
        <v>1187000</v>
      </c>
      <c r="AG1203" s="61" t="s">
        <v>689</v>
      </c>
      <c r="AH1203" s="62" t="n">
        <v>45291</v>
      </c>
      <c r="AI1203" s="65" t="n">
        <v>0.66414</v>
      </c>
      <c r="AJ1203" s="61" t="s">
        <v>1266</v>
      </c>
      <c r="AK1203" s="65" t="n">
        <v>0.66414</v>
      </c>
      <c r="AL1203" s="65" t="n">
        <v>0.66414</v>
      </c>
      <c r="AM1203" s="66" t="n">
        <v>788334.18</v>
      </c>
      <c r="AN1203" s="66" t="n">
        <f aca="false">IF(J1203="Listed Option",AF1203*AL1203,AM1203)</f>
        <v>788334.18</v>
      </c>
      <c r="AO1203" s="61" t="s">
        <v>1267</v>
      </c>
      <c r="AW1203" s="61" t="s">
        <v>4070</v>
      </c>
      <c r="AY1203" s="61" t="s">
        <v>8994</v>
      </c>
      <c r="BA1203" s="61" t="s">
        <v>8994</v>
      </c>
      <c r="BB1203" s="67" t="n">
        <v>16</v>
      </c>
      <c r="BE1203" s="61" t="n">
        <v>241450</v>
      </c>
      <c r="BF1203" s="61" t="s">
        <v>8993</v>
      </c>
      <c r="BG1203" s="61" t="s">
        <v>4084</v>
      </c>
      <c r="BH1203" s="61" t="s">
        <v>4084</v>
      </c>
      <c r="BI1203" s="61" t="s">
        <v>8995</v>
      </c>
      <c r="BJ1203" s="61" t="s">
        <v>8994</v>
      </c>
      <c r="BL1203" s="61" t="s">
        <v>8997</v>
      </c>
      <c r="BM1203" s="61" t="s">
        <v>8997</v>
      </c>
      <c r="BN1203" s="70" t="n">
        <v>1187000</v>
      </c>
      <c r="BP1203" s="68" t="n">
        <v>788334.18</v>
      </c>
      <c r="BQ1203" s="68" t="n">
        <v>788334.18</v>
      </c>
      <c r="BR1203" s="69" t="n">
        <v>1187000</v>
      </c>
      <c r="BS1203" s="63" t="n">
        <v>1187</v>
      </c>
      <c r="BU1203" s="68" t="n">
        <v>1187000</v>
      </c>
    </row>
    <row r="1204" customFormat="false" ht="15" hidden="true" customHeight="false" outlineLevel="0" collapsed="false">
      <c r="A1204" s="61" t="s">
        <v>9004</v>
      </c>
      <c r="B1204" s="61" t="s">
        <v>9005</v>
      </c>
      <c r="C1204" s="62" t="n">
        <v>45291</v>
      </c>
      <c r="D1204" s="62" t="n">
        <v>45291</v>
      </c>
      <c r="E1204" s="61" t="s">
        <v>1259</v>
      </c>
      <c r="F1204" s="61" t="s">
        <v>9006</v>
      </c>
      <c r="G1204" s="61" t="s">
        <v>9007</v>
      </c>
      <c r="H1204" s="61" t="s">
        <v>9007</v>
      </c>
      <c r="I1204" s="61" t="s">
        <v>9008</v>
      </c>
      <c r="J1204" s="61" t="s">
        <v>1199</v>
      </c>
      <c r="K1204" s="61" t="s">
        <v>4065</v>
      </c>
      <c r="L1204" s="61" t="s">
        <v>4065</v>
      </c>
      <c r="N1204" s="61" t="n">
        <v>135666662</v>
      </c>
      <c r="O1204" s="61" t="s">
        <v>1262</v>
      </c>
      <c r="P1204" s="61" t="s">
        <v>9009</v>
      </c>
      <c r="Q1204" s="61" t="s">
        <v>9010</v>
      </c>
      <c r="R1204" s="61" t="s">
        <v>9010</v>
      </c>
      <c r="S1204" s="61" t="str">
        <f aca="false">IF(J1204="Listed Option",MID(R1204,3,9),MID(Q1204,3,9))</f>
        <v>389286AA3</v>
      </c>
      <c r="T1204" s="61" t="e">
        <f aca="false">VLOOKUP(S1204,'Output v4'!C:C,1,FALSE())</f>
        <v>#N/A</v>
      </c>
      <c r="U1204" s="61" t="s">
        <v>9011</v>
      </c>
      <c r="V1204" s="61" t="s">
        <v>9012</v>
      </c>
      <c r="Z1204" s="61" t="s">
        <v>1304</v>
      </c>
      <c r="AA1204" s="61" t="s">
        <v>1305</v>
      </c>
      <c r="AB1204" s="63" t="n">
        <v>-1500</v>
      </c>
      <c r="AC1204" s="63" t="n">
        <v>-1500000</v>
      </c>
      <c r="AE1204" s="61" t="n">
        <v>1000</v>
      </c>
      <c r="AF1204" s="64" t="n">
        <v>-1500000</v>
      </c>
      <c r="AG1204" s="61" t="s">
        <v>1273</v>
      </c>
      <c r="AH1204" s="62" t="n">
        <v>45291</v>
      </c>
      <c r="AI1204" s="65" t="n">
        <v>0.755598</v>
      </c>
      <c r="AJ1204" s="61" t="s">
        <v>1266</v>
      </c>
      <c r="AK1204" s="65" t="n">
        <v>0.755598</v>
      </c>
      <c r="AL1204" s="65" t="n">
        <v>0.755598</v>
      </c>
      <c r="AM1204" s="66" t="n">
        <v>-1133397</v>
      </c>
      <c r="AN1204" s="66" t="n">
        <f aca="false">IF(J1204="Listed Option",AF1204*AL1204,AM1204)</f>
        <v>-1133397</v>
      </c>
      <c r="AO1204" s="61" t="s">
        <v>1267</v>
      </c>
      <c r="AW1204" s="61" t="s">
        <v>4070</v>
      </c>
      <c r="AY1204" s="61" t="s">
        <v>9007</v>
      </c>
      <c r="BA1204" s="61" t="s">
        <v>9007</v>
      </c>
      <c r="BB1204" s="67" t="n">
        <v>46</v>
      </c>
      <c r="BE1204" s="61" t="n">
        <v>238575</v>
      </c>
      <c r="BF1204" s="61" t="s">
        <v>9006</v>
      </c>
      <c r="BG1204" s="61" t="s">
        <v>4084</v>
      </c>
      <c r="BH1204" s="61" t="s">
        <v>4084</v>
      </c>
      <c r="BI1204" s="61" t="s">
        <v>9008</v>
      </c>
      <c r="BJ1204" s="61" t="s">
        <v>9007</v>
      </c>
      <c r="BL1204" s="61" t="s">
        <v>9010</v>
      </c>
      <c r="BM1204" s="61" t="s">
        <v>9010</v>
      </c>
      <c r="BN1204" s="70" t="n">
        <v>-1500000</v>
      </c>
      <c r="BP1204" s="68" t="n">
        <v>-1133397</v>
      </c>
      <c r="BQ1204" s="68" t="n">
        <v>-1133397</v>
      </c>
      <c r="BR1204" s="69" t="n">
        <v>-1500000</v>
      </c>
      <c r="BS1204" s="63" t="n">
        <v>-1500</v>
      </c>
      <c r="BU1204" s="68" t="n">
        <v>1500000</v>
      </c>
    </row>
    <row r="1205" customFormat="false" ht="15" hidden="true" customHeight="false" outlineLevel="0" collapsed="false">
      <c r="A1205" s="61" t="s">
        <v>9013</v>
      </c>
      <c r="B1205" s="61" t="s">
        <v>9014</v>
      </c>
      <c r="C1205" s="62" t="n">
        <v>45291</v>
      </c>
      <c r="D1205" s="62" t="n">
        <v>45291</v>
      </c>
      <c r="E1205" s="61" t="s">
        <v>1259</v>
      </c>
      <c r="F1205" s="61" t="s">
        <v>928</v>
      </c>
      <c r="G1205" s="61" t="s">
        <v>9015</v>
      </c>
      <c r="H1205" s="61" t="s">
        <v>9015</v>
      </c>
      <c r="I1205" s="61" t="s">
        <v>9016</v>
      </c>
      <c r="J1205" s="61" t="s">
        <v>1195</v>
      </c>
      <c r="K1205" s="61" t="s">
        <v>1195</v>
      </c>
      <c r="L1205" s="61" t="s">
        <v>1195</v>
      </c>
      <c r="N1205" s="61" t="n">
        <v>131428465</v>
      </c>
      <c r="O1205" s="61" t="s">
        <v>1262</v>
      </c>
      <c r="P1205" s="61" t="s">
        <v>9017</v>
      </c>
      <c r="Q1205" s="61" t="s">
        <v>9018</v>
      </c>
      <c r="R1205" s="61" t="s">
        <v>9018</v>
      </c>
      <c r="S1205" s="61" t="str">
        <f aca="false">IF(J1205="Listed Option",MID(R1205,3,9),MID(Q1205,3,9))</f>
        <v>36262G101</v>
      </c>
      <c r="T1205" s="61" t="str">
        <f aca="false">VLOOKUP(S1205,'Output v4'!C:C,1,FALSE())</f>
        <v>36262G101</v>
      </c>
      <c r="U1205" s="61" t="s">
        <v>154</v>
      </c>
      <c r="V1205" s="61" t="s">
        <v>9019</v>
      </c>
      <c r="W1205" s="61" t="s">
        <v>9020</v>
      </c>
      <c r="Y1205" s="61" t="s">
        <v>9021</v>
      </c>
      <c r="Z1205" s="61" t="s">
        <v>1304</v>
      </c>
      <c r="AA1205" s="61" t="s">
        <v>1305</v>
      </c>
      <c r="AB1205" s="63" t="n">
        <v>82254</v>
      </c>
      <c r="AC1205" s="63" t="n">
        <v>82254</v>
      </c>
      <c r="AE1205" s="61" t="n">
        <v>0</v>
      </c>
      <c r="AF1205" s="64" t="n">
        <v>82254</v>
      </c>
      <c r="AG1205" s="61" t="s">
        <v>689</v>
      </c>
      <c r="AH1205" s="62" t="n">
        <v>45291</v>
      </c>
      <c r="AI1205" s="65" t="n">
        <v>61.16</v>
      </c>
      <c r="AJ1205" s="61" t="s">
        <v>3614</v>
      </c>
      <c r="AK1205" s="65" t="n">
        <v>61.16</v>
      </c>
      <c r="AL1205" s="65" t="n">
        <v>61.16</v>
      </c>
      <c r="AM1205" s="66" t="n">
        <v>5030654.64</v>
      </c>
      <c r="AN1205" s="66" t="n">
        <f aca="false">IF(J1205="Listed Option",AF1205*AL1205,AM1205)</f>
        <v>5030654.64</v>
      </c>
      <c r="AO1205" s="61" t="s">
        <v>1267</v>
      </c>
      <c r="AP1205" s="61" t="n">
        <v>1</v>
      </c>
      <c r="AQ1205" s="61" t="n">
        <v>1</v>
      </c>
      <c r="AV1205" s="61" t="s">
        <v>9021</v>
      </c>
      <c r="AW1205" s="61" t="s">
        <v>4070</v>
      </c>
      <c r="AY1205" s="61" t="s">
        <v>9020</v>
      </c>
      <c r="AZ1205" s="61" t="s">
        <v>9020</v>
      </c>
      <c r="BA1205" s="61" t="s">
        <v>9020</v>
      </c>
      <c r="BB1205" s="67" t="n">
        <v>0</v>
      </c>
      <c r="BE1205" s="61" t="n">
        <v>238575</v>
      </c>
      <c r="BF1205" s="61" t="s">
        <v>928</v>
      </c>
      <c r="BG1205" s="61" t="s">
        <v>4084</v>
      </c>
      <c r="BH1205" s="61" t="s">
        <v>4084</v>
      </c>
      <c r="BI1205" s="61" t="s">
        <v>9016</v>
      </c>
      <c r="BJ1205" s="61" t="s">
        <v>9020</v>
      </c>
      <c r="BK1205" s="61" t="s">
        <v>9020</v>
      </c>
      <c r="BL1205" s="61" t="s">
        <v>9018</v>
      </c>
      <c r="BM1205" s="61" t="s">
        <v>9018</v>
      </c>
      <c r="BN1205" s="70" t="n">
        <v>5030654.64</v>
      </c>
      <c r="BO1205" s="68" t="n">
        <v>5030654.64</v>
      </c>
      <c r="BP1205" s="68" t="n">
        <v>5030654.64</v>
      </c>
      <c r="BQ1205" s="68" t="n">
        <v>5030654.64</v>
      </c>
      <c r="BR1205" s="69" t="n">
        <v>82254</v>
      </c>
      <c r="BU1205" s="68" t="n">
        <v>82254</v>
      </c>
    </row>
    <row r="1206" customFormat="false" ht="15" hidden="true" customHeight="false" outlineLevel="0" collapsed="false">
      <c r="A1206" s="61" t="s">
        <v>9022</v>
      </c>
      <c r="B1206" s="61" t="s">
        <v>9023</v>
      </c>
      <c r="C1206" s="62" t="n">
        <v>45291</v>
      </c>
      <c r="D1206" s="62" t="n">
        <v>45291</v>
      </c>
      <c r="E1206" s="61" t="s">
        <v>1259</v>
      </c>
      <c r="F1206" s="61" t="s">
        <v>914</v>
      </c>
      <c r="G1206" s="61" t="s">
        <v>9024</v>
      </c>
      <c r="H1206" s="61" t="s">
        <v>9024</v>
      </c>
      <c r="I1206" s="61" t="s">
        <v>9025</v>
      </c>
      <c r="J1206" s="61" t="s">
        <v>1195</v>
      </c>
      <c r="K1206" s="61" t="s">
        <v>1195</v>
      </c>
      <c r="L1206" s="61" t="s">
        <v>1195</v>
      </c>
      <c r="N1206" s="61" t="n">
        <v>121427</v>
      </c>
      <c r="O1206" s="61" t="s">
        <v>1262</v>
      </c>
      <c r="P1206" s="61" t="s">
        <v>9026</v>
      </c>
      <c r="Q1206" s="61" t="s">
        <v>9027</v>
      </c>
      <c r="R1206" s="61" t="s">
        <v>9027</v>
      </c>
      <c r="S1206" s="61" t="str">
        <f aca="false">IF(J1206="Listed Option",MID(R1206,3,9),MID(Q1206,3,9))</f>
        <v>011440532</v>
      </c>
      <c r="T1206" s="61" t="e">
        <f aca="false">VLOOKUP(S1206,'Output v4'!C:C,1,FALSE())</f>
        <v>#N/A</v>
      </c>
      <c r="V1206" s="61" t="s">
        <v>9028</v>
      </c>
      <c r="W1206" s="61" t="s">
        <v>9029</v>
      </c>
      <c r="Y1206" s="61" t="s">
        <v>9030</v>
      </c>
      <c r="Z1206" s="61" t="s">
        <v>1304</v>
      </c>
      <c r="AA1206" s="61" t="s">
        <v>1305</v>
      </c>
      <c r="AB1206" s="63" t="n">
        <v>1</v>
      </c>
      <c r="AC1206" s="63" t="n">
        <v>1</v>
      </c>
      <c r="AE1206" s="61" t="n">
        <v>0</v>
      </c>
      <c r="AF1206" s="64" t="n">
        <v>1</v>
      </c>
      <c r="AG1206" s="61" t="s">
        <v>689</v>
      </c>
      <c r="AH1206" s="62" t="n">
        <v>45291</v>
      </c>
      <c r="AI1206" s="65" t="n">
        <v>128.54</v>
      </c>
      <c r="AJ1206" s="61" t="s">
        <v>3614</v>
      </c>
      <c r="AK1206" s="65" t="n">
        <v>128.54</v>
      </c>
      <c r="AL1206" s="65" t="n">
        <v>128.54</v>
      </c>
      <c r="AM1206" s="66" t="n">
        <v>128.54</v>
      </c>
      <c r="AN1206" s="66" t="n">
        <f aca="false">IF(J1206="Listed Option",AF1206*AL1206,AM1206)</f>
        <v>128.54</v>
      </c>
      <c r="AO1206" s="61" t="s">
        <v>1267</v>
      </c>
      <c r="AP1206" s="61" t="n">
        <v>1</v>
      </c>
      <c r="AQ1206" s="61" t="n">
        <v>1</v>
      </c>
      <c r="AV1206" s="61" t="s">
        <v>9030</v>
      </c>
      <c r="AW1206" s="61" t="s">
        <v>4070</v>
      </c>
      <c r="AY1206" s="61" t="s">
        <v>9025</v>
      </c>
      <c r="AZ1206" s="61" t="s">
        <v>9025</v>
      </c>
      <c r="BA1206" s="61" t="s">
        <v>9025</v>
      </c>
      <c r="BB1206" s="67" t="n">
        <v>0</v>
      </c>
      <c r="BE1206" s="61" t="n">
        <v>238575</v>
      </c>
      <c r="BF1206" s="61" t="s">
        <v>914</v>
      </c>
      <c r="BG1206" s="61" t="s">
        <v>9031</v>
      </c>
      <c r="BH1206" s="61" t="s">
        <v>9031</v>
      </c>
      <c r="BI1206" s="61" t="s">
        <v>9025</v>
      </c>
      <c r="BJ1206" s="61" t="s">
        <v>9025</v>
      </c>
      <c r="BK1206" s="61" t="s">
        <v>9025</v>
      </c>
      <c r="BL1206" s="61" t="s">
        <v>9027</v>
      </c>
      <c r="BM1206" s="61" t="s">
        <v>9027</v>
      </c>
      <c r="BN1206" s="70" t="n">
        <v>128.54</v>
      </c>
      <c r="BO1206" s="68" t="n">
        <v>128.54</v>
      </c>
      <c r="BP1206" s="68" t="n">
        <v>128.54</v>
      </c>
      <c r="BQ1206" s="68" t="n">
        <v>128.54</v>
      </c>
      <c r="BR1206" s="69" t="n">
        <v>1</v>
      </c>
      <c r="BU1206" s="68" t="n">
        <v>1</v>
      </c>
    </row>
    <row r="1207" customFormat="false" ht="15" hidden="true" customHeight="false" outlineLevel="0" collapsed="false">
      <c r="A1207" s="61" t="s">
        <v>9032</v>
      </c>
      <c r="B1207" s="61" t="s">
        <v>9033</v>
      </c>
      <c r="C1207" s="62" t="n">
        <v>45291</v>
      </c>
      <c r="D1207" s="62" t="n">
        <v>45291</v>
      </c>
      <c r="E1207" s="61" t="s">
        <v>1259</v>
      </c>
      <c r="F1207" s="61" t="s">
        <v>914</v>
      </c>
      <c r="G1207" s="61" t="s">
        <v>9034</v>
      </c>
      <c r="H1207" s="61" t="s">
        <v>9024</v>
      </c>
      <c r="I1207" s="61" t="s">
        <v>9025</v>
      </c>
      <c r="J1207" s="61" t="s">
        <v>1196</v>
      </c>
      <c r="K1207" s="61" t="s">
        <v>4088</v>
      </c>
      <c r="L1207" s="61" t="s">
        <v>4089</v>
      </c>
      <c r="M1207" s="61" t="s">
        <v>1197</v>
      </c>
      <c r="N1207" s="61" t="n">
        <v>133902855</v>
      </c>
      <c r="O1207" s="61" t="s">
        <v>1262</v>
      </c>
      <c r="P1207" s="61" t="s">
        <v>9035</v>
      </c>
      <c r="R1207" s="61" t="s">
        <v>9027</v>
      </c>
      <c r="S1207" s="61" t="str">
        <f aca="false">IF(J1207="Listed Option",MID(R1207,3,9),MID(Q1207,3,9))</f>
        <v>011440532</v>
      </c>
      <c r="T1207" s="61" t="e">
        <f aca="false">VLOOKUP(S1207,'Output v4'!C:C,1,FALSE())</f>
        <v>#N/A</v>
      </c>
      <c r="W1207" s="61" t="s">
        <v>9036</v>
      </c>
      <c r="X1207" s="61" t="s">
        <v>9037</v>
      </c>
      <c r="Y1207" s="61" t="s">
        <v>9038</v>
      </c>
      <c r="Z1207" s="61" t="s">
        <v>1304</v>
      </c>
      <c r="AA1207" s="61" t="s">
        <v>1305</v>
      </c>
      <c r="AB1207" s="63" t="n">
        <v>40</v>
      </c>
      <c r="AC1207" s="63" t="n">
        <v>40</v>
      </c>
      <c r="AD1207" s="61" t="n">
        <v>100</v>
      </c>
      <c r="AE1207" s="61" t="n">
        <v>0</v>
      </c>
      <c r="AF1207" s="64" t="n">
        <v>4000</v>
      </c>
      <c r="AG1207" s="61" t="s">
        <v>689</v>
      </c>
      <c r="AH1207" s="62" t="n">
        <v>45291</v>
      </c>
      <c r="AI1207" s="65" t="n">
        <v>0.1</v>
      </c>
      <c r="AJ1207" s="61" t="s">
        <v>1266</v>
      </c>
      <c r="AK1207" s="65" t="n">
        <v>0.1</v>
      </c>
      <c r="AL1207" s="65" t="n">
        <v>128.54</v>
      </c>
      <c r="AM1207" s="66" t="n">
        <v>400</v>
      </c>
      <c r="AN1207" s="66" t="n">
        <f aca="false">IF(J1207="Listed Option",AF1207*AL1207,AM1207)</f>
        <v>514160</v>
      </c>
      <c r="AO1207" s="61" t="s">
        <v>1267</v>
      </c>
      <c r="AP1207" s="61" t="n">
        <v>100</v>
      </c>
      <c r="AQ1207" s="61" t="n">
        <v>100</v>
      </c>
      <c r="AV1207" s="61" t="s">
        <v>9030</v>
      </c>
      <c r="AW1207" s="61" t="s">
        <v>4070</v>
      </c>
      <c r="AY1207" s="61" t="s">
        <v>9025</v>
      </c>
      <c r="AZ1207" s="61" t="s">
        <v>9025</v>
      </c>
      <c r="BA1207" s="61" t="s">
        <v>9025</v>
      </c>
      <c r="BB1207" s="67" t="n">
        <v>0</v>
      </c>
      <c r="BE1207" s="61" t="n">
        <v>238575</v>
      </c>
      <c r="BG1207" s="61" t="s">
        <v>9031</v>
      </c>
      <c r="BJ1207" s="61" t="s">
        <v>9025</v>
      </c>
      <c r="BL1207" s="61" t="s">
        <v>9027</v>
      </c>
      <c r="BM1207" s="61" t="s">
        <v>9027</v>
      </c>
      <c r="BN1207" s="70" t="n">
        <v>-514160</v>
      </c>
      <c r="BO1207" s="68" t="n">
        <v>514160</v>
      </c>
      <c r="BP1207" s="68" t="n">
        <v>4</v>
      </c>
      <c r="BQ1207" s="68" t="n">
        <v>4</v>
      </c>
      <c r="BR1207" s="69" t="n">
        <v>40</v>
      </c>
      <c r="BS1207" s="63" t="n">
        <v>40</v>
      </c>
      <c r="BU1207" s="68" t="n">
        <v>40</v>
      </c>
    </row>
    <row r="1208" customFormat="false" ht="15" hidden="true" customHeight="false" outlineLevel="0" collapsed="false">
      <c r="A1208" s="61" t="s">
        <v>9039</v>
      </c>
      <c r="B1208" s="61" t="s">
        <v>9040</v>
      </c>
      <c r="C1208" s="62" t="n">
        <v>45291</v>
      </c>
      <c r="D1208" s="62" t="n">
        <v>45291</v>
      </c>
      <c r="E1208" s="61" t="s">
        <v>1259</v>
      </c>
      <c r="F1208" s="61" t="s">
        <v>916</v>
      </c>
      <c r="G1208" s="61" t="s">
        <v>9041</v>
      </c>
      <c r="H1208" s="61" t="s">
        <v>9041</v>
      </c>
      <c r="I1208" s="61" t="s">
        <v>9042</v>
      </c>
      <c r="J1208" s="61" t="s">
        <v>1195</v>
      </c>
      <c r="K1208" s="61" t="s">
        <v>1195</v>
      </c>
      <c r="L1208" s="61" t="s">
        <v>1195</v>
      </c>
      <c r="N1208" s="61" t="n">
        <v>12561613</v>
      </c>
      <c r="O1208" s="61" t="s">
        <v>1262</v>
      </c>
      <c r="P1208" s="61" t="s">
        <v>9043</v>
      </c>
      <c r="Q1208" s="61" t="s">
        <v>9044</v>
      </c>
      <c r="R1208" s="61" t="s">
        <v>9044</v>
      </c>
      <c r="S1208" s="61" t="str">
        <f aca="false">IF(J1208="Listed Option",MID(R1208,3,9),MID(Q1208,3,9))</f>
        <v>368736104</v>
      </c>
      <c r="T1208" s="61" t="str">
        <f aca="false">VLOOKUP(S1208,'Output v4'!C:C,1,FALSE())</f>
        <v>368736104</v>
      </c>
      <c r="U1208" s="61" t="s">
        <v>144</v>
      </c>
      <c r="V1208" s="61" t="s">
        <v>9045</v>
      </c>
      <c r="W1208" s="61" t="s">
        <v>9046</v>
      </c>
      <c r="Y1208" s="61" t="s">
        <v>9047</v>
      </c>
      <c r="Z1208" s="61" t="s">
        <v>1304</v>
      </c>
      <c r="AA1208" s="61" t="s">
        <v>1305</v>
      </c>
      <c r="AB1208" s="63" t="n">
        <v>-12</v>
      </c>
      <c r="AC1208" s="63" t="n">
        <v>-12</v>
      </c>
      <c r="AE1208" s="61" t="n">
        <v>0</v>
      </c>
      <c r="AF1208" s="64" t="n">
        <v>-12</v>
      </c>
      <c r="AG1208" s="61" t="s">
        <v>1273</v>
      </c>
      <c r="AH1208" s="62" t="n">
        <v>45291</v>
      </c>
      <c r="AI1208" s="65" t="n">
        <v>129.24</v>
      </c>
      <c r="AJ1208" s="61" t="s">
        <v>3614</v>
      </c>
      <c r="AK1208" s="65" t="n">
        <v>129.24</v>
      </c>
      <c r="AL1208" s="65" t="n">
        <v>129.24</v>
      </c>
      <c r="AM1208" s="66" t="n">
        <v>-1550.88</v>
      </c>
      <c r="AN1208" s="66" t="n">
        <f aca="false">IF(J1208="Listed Option",AF1208*AL1208,AM1208)</f>
        <v>-1550.88</v>
      </c>
      <c r="AO1208" s="61" t="s">
        <v>1267</v>
      </c>
      <c r="AP1208" s="61" t="n">
        <v>1</v>
      </c>
      <c r="AQ1208" s="61" t="n">
        <v>1</v>
      </c>
      <c r="AV1208" s="61" t="s">
        <v>9047</v>
      </c>
      <c r="AW1208" s="61" t="s">
        <v>4070</v>
      </c>
      <c r="AY1208" s="61" t="s">
        <v>9042</v>
      </c>
      <c r="AZ1208" s="61" t="s">
        <v>9042</v>
      </c>
      <c r="BA1208" s="61" t="s">
        <v>9042</v>
      </c>
      <c r="BB1208" s="67" t="n">
        <v>0</v>
      </c>
      <c r="BE1208" s="61" t="n">
        <v>238575</v>
      </c>
      <c r="BF1208" s="61" t="s">
        <v>916</v>
      </c>
      <c r="BG1208" s="61" t="s">
        <v>4084</v>
      </c>
      <c r="BH1208" s="61" t="s">
        <v>4084</v>
      </c>
      <c r="BI1208" s="61" t="s">
        <v>9042</v>
      </c>
      <c r="BJ1208" s="61" t="s">
        <v>9042</v>
      </c>
      <c r="BK1208" s="61" t="s">
        <v>9042</v>
      </c>
      <c r="BL1208" s="61" t="s">
        <v>9044</v>
      </c>
      <c r="BM1208" s="61" t="s">
        <v>9044</v>
      </c>
      <c r="BN1208" s="70" t="n">
        <v>-1550.88</v>
      </c>
      <c r="BO1208" s="68" t="n">
        <v>-1550.88</v>
      </c>
      <c r="BP1208" s="68" t="n">
        <v>-1550.88</v>
      </c>
      <c r="BQ1208" s="68" t="n">
        <v>-1550.88</v>
      </c>
      <c r="BR1208" s="69" t="n">
        <v>-12</v>
      </c>
      <c r="BU1208" s="68" t="n">
        <v>12</v>
      </c>
    </row>
    <row r="1209" customFormat="false" ht="15" hidden="true" customHeight="false" outlineLevel="0" collapsed="false">
      <c r="A1209" s="61" t="s">
        <v>9048</v>
      </c>
      <c r="B1209" s="61" t="s">
        <v>9049</v>
      </c>
      <c r="C1209" s="62" t="n">
        <v>45291</v>
      </c>
      <c r="D1209" s="62" t="n">
        <v>45291</v>
      </c>
      <c r="E1209" s="61" t="s">
        <v>1259</v>
      </c>
      <c r="F1209" s="61" t="s">
        <v>916</v>
      </c>
      <c r="G1209" s="61" t="s">
        <v>9050</v>
      </c>
      <c r="H1209" s="61" t="s">
        <v>9041</v>
      </c>
      <c r="I1209" s="61" t="s">
        <v>9042</v>
      </c>
      <c r="J1209" s="61" t="s">
        <v>1196</v>
      </c>
      <c r="K1209" s="61" t="s">
        <v>4088</v>
      </c>
      <c r="L1209" s="61" t="s">
        <v>4277</v>
      </c>
      <c r="M1209" s="61" t="s">
        <v>1198</v>
      </c>
      <c r="N1209" s="61" t="n">
        <v>134648429</v>
      </c>
      <c r="O1209" s="61" t="s">
        <v>1262</v>
      </c>
      <c r="P1209" s="61" t="s">
        <v>9051</v>
      </c>
      <c r="R1209" s="61" t="s">
        <v>9044</v>
      </c>
      <c r="S1209" s="61" t="str">
        <f aca="false">IF(J1209="Listed Option",MID(R1209,3,9),MID(Q1209,3,9))</f>
        <v>368736104</v>
      </c>
      <c r="T1209" s="61" t="str">
        <f aca="false">VLOOKUP(S1209,'Output v4'!C:C,1,FALSE())</f>
        <v>368736104</v>
      </c>
      <c r="W1209" s="61" t="s">
        <v>9052</v>
      </c>
      <c r="X1209" s="61" t="s">
        <v>9053</v>
      </c>
      <c r="Y1209" s="61" t="s">
        <v>9054</v>
      </c>
      <c r="Z1209" s="61" t="s">
        <v>1304</v>
      </c>
      <c r="AA1209" s="61" t="s">
        <v>1305</v>
      </c>
      <c r="AB1209" s="63" t="n">
        <v>122</v>
      </c>
      <c r="AC1209" s="63" t="n">
        <v>122</v>
      </c>
      <c r="AD1209" s="61" t="n">
        <v>100</v>
      </c>
      <c r="AE1209" s="61" t="n">
        <v>0</v>
      </c>
      <c r="AF1209" s="64" t="n">
        <v>12200</v>
      </c>
      <c r="AG1209" s="61" t="s">
        <v>689</v>
      </c>
      <c r="AH1209" s="62" t="n">
        <v>45291</v>
      </c>
      <c r="AI1209" s="65" t="n">
        <v>0.025</v>
      </c>
      <c r="AJ1209" s="61" t="s">
        <v>1266</v>
      </c>
      <c r="AK1209" s="65" t="n">
        <v>0.025</v>
      </c>
      <c r="AL1209" s="65" t="n">
        <v>129.24</v>
      </c>
      <c r="AM1209" s="66" t="n">
        <v>305</v>
      </c>
      <c r="AN1209" s="66" t="n">
        <f aca="false">IF(J1209="Listed Option",AF1209*AL1209,AM1209)</f>
        <v>1576728</v>
      </c>
      <c r="AO1209" s="61" t="s">
        <v>1267</v>
      </c>
      <c r="AP1209" s="61" t="n">
        <v>100</v>
      </c>
      <c r="AQ1209" s="61" t="n">
        <v>100</v>
      </c>
      <c r="AV1209" s="61" t="s">
        <v>9047</v>
      </c>
      <c r="AW1209" s="61" t="s">
        <v>4070</v>
      </c>
      <c r="AY1209" s="61" t="s">
        <v>9042</v>
      </c>
      <c r="AZ1209" s="61" t="s">
        <v>9042</v>
      </c>
      <c r="BA1209" s="61" t="s">
        <v>9042</v>
      </c>
      <c r="BB1209" s="67" t="n">
        <v>0</v>
      </c>
      <c r="BE1209" s="61" t="n">
        <v>238575</v>
      </c>
      <c r="BG1209" s="61" t="s">
        <v>4084</v>
      </c>
      <c r="BJ1209" s="61" t="s">
        <v>9042</v>
      </c>
      <c r="BL1209" s="61" t="s">
        <v>9044</v>
      </c>
      <c r="BM1209" s="61" t="s">
        <v>9044</v>
      </c>
      <c r="BN1209" s="70" t="n">
        <v>1576728</v>
      </c>
      <c r="BO1209" s="68" t="n">
        <v>1576728</v>
      </c>
      <c r="BP1209" s="68" t="n">
        <v>3.05</v>
      </c>
      <c r="BQ1209" s="68" t="n">
        <v>3.05</v>
      </c>
      <c r="BR1209" s="69" t="n">
        <v>122</v>
      </c>
      <c r="BS1209" s="63" t="n">
        <v>122</v>
      </c>
      <c r="BU1209" s="68" t="n">
        <v>122</v>
      </c>
    </row>
    <row r="1210" customFormat="false" ht="15" hidden="true" customHeight="false" outlineLevel="0" collapsed="false">
      <c r="A1210" s="61" t="s">
        <v>9055</v>
      </c>
      <c r="B1210" s="61" t="s">
        <v>9056</v>
      </c>
      <c r="C1210" s="62" t="n">
        <v>45291</v>
      </c>
      <c r="D1210" s="62" t="n">
        <v>45291</v>
      </c>
      <c r="E1210" s="61" t="s">
        <v>1259</v>
      </c>
      <c r="F1210" s="61" t="s">
        <v>917</v>
      </c>
      <c r="G1210" s="61" t="s">
        <v>9057</v>
      </c>
      <c r="H1210" s="61" t="s">
        <v>9057</v>
      </c>
      <c r="I1210" s="61" t="s">
        <v>9058</v>
      </c>
      <c r="J1210" s="61" t="s">
        <v>1195</v>
      </c>
      <c r="K1210" s="61" t="s">
        <v>1195</v>
      </c>
      <c r="L1210" s="61" t="s">
        <v>1195</v>
      </c>
      <c r="N1210" s="61" t="n">
        <v>50654</v>
      </c>
      <c r="O1210" s="61" t="s">
        <v>1262</v>
      </c>
      <c r="P1210" s="61" t="s">
        <v>9059</v>
      </c>
      <c r="Q1210" s="61" t="s">
        <v>9060</v>
      </c>
      <c r="R1210" s="61" t="s">
        <v>9060</v>
      </c>
      <c r="S1210" s="61" t="str">
        <f aca="false">IF(J1210="Listed Option",MID(R1210,3,9),MID(Q1210,3,9))</f>
        <v>369604301</v>
      </c>
      <c r="T1210" s="61" t="str">
        <f aca="false">VLOOKUP(S1210,'Output v4'!C:C,1,FALSE())</f>
        <v>369604301</v>
      </c>
      <c r="U1210" s="61" t="s">
        <v>145</v>
      </c>
      <c r="V1210" s="61" t="s">
        <v>9061</v>
      </c>
      <c r="W1210" s="61" t="s">
        <v>9058</v>
      </c>
      <c r="Y1210" s="61" t="s">
        <v>9062</v>
      </c>
      <c r="Z1210" s="61" t="s">
        <v>1304</v>
      </c>
      <c r="AA1210" s="61" t="s">
        <v>1305</v>
      </c>
      <c r="AB1210" s="63" t="n">
        <v>13</v>
      </c>
      <c r="AC1210" s="63" t="n">
        <v>13</v>
      </c>
      <c r="AE1210" s="61" t="n">
        <v>0</v>
      </c>
      <c r="AF1210" s="64" t="n">
        <v>13</v>
      </c>
      <c r="AG1210" s="61" t="s">
        <v>689</v>
      </c>
      <c r="AH1210" s="62" t="n">
        <v>45291</v>
      </c>
      <c r="AI1210" s="65" t="n">
        <v>127.63</v>
      </c>
      <c r="AJ1210" s="61" t="s">
        <v>3614</v>
      </c>
      <c r="AK1210" s="65" t="n">
        <v>127.63</v>
      </c>
      <c r="AL1210" s="65" t="n">
        <v>127.63</v>
      </c>
      <c r="AM1210" s="66" t="n">
        <v>1659.19</v>
      </c>
      <c r="AN1210" s="66" t="n">
        <f aca="false">IF(J1210="Listed Option",AF1210*AL1210,AM1210)</f>
        <v>1659.19</v>
      </c>
      <c r="AO1210" s="61" t="s">
        <v>1267</v>
      </c>
      <c r="AP1210" s="61" t="n">
        <v>1</v>
      </c>
      <c r="AQ1210" s="61" t="n">
        <v>1</v>
      </c>
      <c r="AV1210" s="61" t="s">
        <v>9062</v>
      </c>
      <c r="AW1210" s="61" t="s">
        <v>4070</v>
      </c>
      <c r="AY1210" s="61" t="s">
        <v>9058</v>
      </c>
      <c r="AZ1210" s="61" t="s">
        <v>9058</v>
      </c>
      <c r="BA1210" s="61" t="s">
        <v>9058</v>
      </c>
      <c r="BB1210" s="67" t="n">
        <v>0</v>
      </c>
      <c r="BE1210" s="61" t="n">
        <v>238575</v>
      </c>
      <c r="BF1210" s="61" t="s">
        <v>917</v>
      </c>
      <c r="BG1210" s="61" t="s">
        <v>4084</v>
      </c>
      <c r="BH1210" s="61" t="s">
        <v>4084</v>
      </c>
      <c r="BI1210" s="61" t="s">
        <v>9058</v>
      </c>
      <c r="BJ1210" s="61" t="s">
        <v>9058</v>
      </c>
      <c r="BK1210" s="61" t="s">
        <v>9058</v>
      </c>
      <c r="BL1210" s="61" t="s">
        <v>9060</v>
      </c>
      <c r="BM1210" s="61" t="s">
        <v>9060</v>
      </c>
      <c r="BN1210" s="70" t="n">
        <v>1659.19</v>
      </c>
      <c r="BO1210" s="68" t="n">
        <v>1659.19</v>
      </c>
      <c r="BP1210" s="68" t="n">
        <v>1659.19</v>
      </c>
      <c r="BQ1210" s="68" t="n">
        <v>1659.19</v>
      </c>
      <c r="BR1210" s="69" t="n">
        <v>13</v>
      </c>
      <c r="BU1210" s="68" t="n">
        <v>13</v>
      </c>
    </row>
    <row r="1211" customFormat="false" ht="15" hidden="true" customHeight="false" outlineLevel="0" collapsed="false">
      <c r="A1211" s="61" t="s">
        <v>9063</v>
      </c>
      <c r="B1211" s="61" t="s">
        <v>9064</v>
      </c>
      <c r="C1211" s="62" t="n">
        <v>45291</v>
      </c>
      <c r="D1211" s="62" t="n">
        <v>45291</v>
      </c>
      <c r="E1211" s="61" t="s">
        <v>1259</v>
      </c>
      <c r="F1211" s="61" t="s">
        <v>917</v>
      </c>
      <c r="G1211" s="61" t="s">
        <v>9065</v>
      </c>
      <c r="H1211" s="61" t="s">
        <v>9057</v>
      </c>
      <c r="I1211" s="61" t="s">
        <v>9058</v>
      </c>
      <c r="J1211" s="61" t="s">
        <v>1196</v>
      </c>
      <c r="K1211" s="61" t="s">
        <v>4088</v>
      </c>
      <c r="L1211" s="61" t="s">
        <v>4089</v>
      </c>
      <c r="M1211" s="61" t="s">
        <v>1197</v>
      </c>
      <c r="N1211" s="61" t="n">
        <v>181628212</v>
      </c>
      <c r="O1211" s="61" t="s">
        <v>1262</v>
      </c>
      <c r="P1211" s="61" t="s">
        <v>9066</v>
      </c>
      <c r="R1211" s="61" t="s">
        <v>9060</v>
      </c>
      <c r="S1211" s="61" t="str">
        <f aca="false">IF(J1211="Listed Option",MID(R1211,3,9),MID(Q1211,3,9))</f>
        <v>369604301</v>
      </c>
      <c r="T1211" s="61" t="str">
        <f aca="false">VLOOKUP(S1211,'Output v4'!C:C,1,FALSE())</f>
        <v>369604301</v>
      </c>
      <c r="W1211" s="61" t="s">
        <v>9067</v>
      </c>
      <c r="X1211" s="61" t="s">
        <v>9068</v>
      </c>
      <c r="Y1211" s="61" t="s">
        <v>9069</v>
      </c>
      <c r="Z1211" s="61" t="s">
        <v>1304</v>
      </c>
      <c r="AA1211" s="61" t="s">
        <v>1305</v>
      </c>
      <c r="AB1211" s="63" t="n">
        <v>12</v>
      </c>
      <c r="AC1211" s="63" t="n">
        <v>12</v>
      </c>
      <c r="AD1211" s="61" t="n">
        <v>100</v>
      </c>
      <c r="AE1211" s="61" t="n">
        <v>0</v>
      </c>
      <c r="AF1211" s="64" t="n">
        <v>1200</v>
      </c>
      <c r="AG1211" s="61" t="s">
        <v>689</v>
      </c>
      <c r="AH1211" s="62" t="n">
        <v>45291</v>
      </c>
      <c r="AI1211" s="65" t="n">
        <v>1.695</v>
      </c>
      <c r="AJ1211" s="61" t="s">
        <v>1266</v>
      </c>
      <c r="AK1211" s="65" t="n">
        <v>1.695</v>
      </c>
      <c r="AL1211" s="65" t="n">
        <v>127.63</v>
      </c>
      <c r="AM1211" s="66" t="n">
        <v>2034</v>
      </c>
      <c r="AN1211" s="66" t="n">
        <f aca="false">IF(J1211="Listed Option",AF1211*AL1211,AM1211)</f>
        <v>153156</v>
      </c>
      <c r="AO1211" s="61" t="s">
        <v>1267</v>
      </c>
      <c r="AP1211" s="61" t="n">
        <v>100</v>
      </c>
      <c r="AQ1211" s="61" t="n">
        <v>100</v>
      </c>
      <c r="AV1211" s="61" t="s">
        <v>9062</v>
      </c>
      <c r="AW1211" s="61" t="s">
        <v>4070</v>
      </c>
      <c r="AY1211" s="61" t="s">
        <v>9058</v>
      </c>
      <c r="AZ1211" s="61" t="s">
        <v>9058</v>
      </c>
      <c r="BA1211" s="61" t="s">
        <v>9058</v>
      </c>
      <c r="BB1211" s="67" t="n">
        <v>0</v>
      </c>
      <c r="BE1211" s="61" t="n">
        <v>238575</v>
      </c>
      <c r="BG1211" s="61" t="s">
        <v>4084</v>
      </c>
      <c r="BJ1211" s="61" t="s">
        <v>9058</v>
      </c>
      <c r="BL1211" s="61" t="s">
        <v>9060</v>
      </c>
      <c r="BM1211" s="61" t="s">
        <v>9060</v>
      </c>
      <c r="BN1211" s="70" t="n">
        <v>-153156</v>
      </c>
      <c r="BO1211" s="68" t="n">
        <v>153156</v>
      </c>
      <c r="BP1211" s="68" t="n">
        <v>20.34</v>
      </c>
      <c r="BQ1211" s="68" t="n">
        <v>20.34</v>
      </c>
      <c r="BR1211" s="69" t="n">
        <v>12</v>
      </c>
      <c r="BS1211" s="63" t="n">
        <v>12</v>
      </c>
      <c r="BU1211" s="68" t="n">
        <v>12</v>
      </c>
    </row>
    <row r="1212" customFormat="false" ht="15" hidden="true" customHeight="false" outlineLevel="0" collapsed="false">
      <c r="A1212" s="61" t="s">
        <v>9070</v>
      </c>
      <c r="B1212" s="61" t="s">
        <v>9071</v>
      </c>
      <c r="C1212" s="62" t="n">
        <v>45291</v>
      </c>
      <c r="D1212" s="62" t="n">
        <v>45291</v>
      </c>
      <c r="E1212" s="61" t="s">
        <v>1259</v>
      </c>
      <c r="F1212" s="61" t="s">
        <v>917</v>
      </c>
      <c r="G1212" s="61" t="s">
        <v>9072</v>
      </c>
      <c r="H1212" s="61" t="s">
        <v>9057</v>
      </c>
      <c r="I1212" s="61" t="s">
        <v>9058</v>
      </c>
      <c r="J1212" s="61" t="s">
        <v>1196</v>
      </c>
      <c r="K1212" s="61" t="s">
        <v>4088</v>
      </c>
      <c r="L1212" s="61" t="s">
        <v>4089</v>
      </c>
      <c r="M1212" s="61" t="s">
        <v>1197</v>
      </c>
      <c r="N1212" s="61" t="n">
        <v>181628221</v>
      </c>
      <c r="O1212" s="61" t="s">
        <v>1262</v>
      </c>
      <c r="P1212" s="61" t="s">
        <v>9073</v>
      </c>
      <c r="R1212" s="61" t="s">
        <v>9060</v>
      </c>
      <c r="S1212" s="61" t="str">
        <f aca="false">IF(J1212="Listed Option",MID(R1212,3,9),MID(Q1212,3,9))</f>
        <v>369604301</v>
      </c>
      <c r="T1212" s="61" t="str">
        <f aca="false">VLOOKUP(S1212,'Output v4'!C:C,1,FALSE())</f>
        <v>369604301</v>
      </c>
      <c r="W1212" s="61" t="s">
        <v>9074</v>
      </c>
      <c r="X1212" s="61" t="s">
        <v>9075</v>
      </c>
      <c r="Y1212" s="61" t="s">
        <v>9076</v>
      </c>
      <c r="Z1212" s="61" t="s">
        <v>1304</v>
      </c>
      <c r="AA1212" s="61" t="s">
        <v>1305</v>
      </c>
      <c r="AB1212" s="63" t="n">
        <v>93</v>
      </c>
      <c r="AC1212" s="63" t="n">
        <v>93</v>
      </c>
      <c r="AD1212" s="61" t="n">
        <v>100</v>
      </c>
      <c r="AE1212" s="61" t="n">
        <v>0</v>
      </c>
      <c r="AF1212" s="64" t="n">
        <v>9300</v>
      </c>
      <c r="AG1212" s="61" t="s">
        <v>689</v>
      </c>
      <c r="AH1212" s="62" t="n">
        <v>45291</v>
      </c>
      <c r="AI1212" s="65" t="n">
        <v>2.73</v>
      </c>
      <c r="AJ1212" s="61" t="s">
        <v>1266</v>
      </c>
      <c r="AK1212" s="65" t="n">
        <v>2.73</v>
      </c>
      <c r="AL1212" s="65" t="n">
        <v>127.63</v>
      </c>
      <c r="AM1212" s="66" t="n">
        <v>25389</v>
      </c>
      <c r="AN1212" s="66" t="n">
        <f aca="false">IF(J1212="Listed Option",AF1212*AL1212,AM1212)</f>
        <v>1186959</v>
      </c>
      <c r="AO1212" s="61" t="s">
        <v>1267</v>
      </c>
      <c r="AP1212" s="61" t="n">
        <v>100</v>
      </c>
      <c r="AQ1212" s="61" t="n">
        <v>100</v>
      </c>
      <c r="AV1212" s="61" t="s">
        <v>9062</v>
      </c>
      <c r="AW1212" s="61" t="s">
        <v>4070</v>
      </c>
      <c r="AY1212" s="61" t="s">
        <v>9058</v>
      </c>
      <c r="AZ1212" s="61" t="s">
        <v>9058</v>
      </c>
      <c r="BA1212" s="61" t="s">
        <v>9058</v>
      </c>
      <c r="BB1212" s="67" t="n">
        <v>0</v>
      </c>
      <c r="BE1212" s="61" t="n">
        <v>238575</v>
      </c>
      <c r="BG1212" s="61" t="s">
        <v>4084</v>
      </c>
      <c r="BJ1212" s="61" t="s">
        <v>9058</v>
      </c>
      <c r="BL1212" s="61" t="s">
        <v>9060</v>
      </c>
      <c r="BM1212" s="61" t="s">
        <v>9060</v>
      </c>
      <c r="BN1212" s="70" t="n">
        <v>-1186959</v>
      </c>
      <c r="BO1212" s="68" t="n">
        <v>1186959</v>
      </c>
      <c r="BP1212" s="68" t="n">
        <v>253.89</v>
      </c>
      <c r="BQ1212" s="68" t="n">
        <v>253.89</v>
      </c>
      <c r="BR1212" s="69" t="n">
        <v>93</v>
      </c>
      <c r="BS1212" s="63" t="n">
        <v>93</v>
      </c>
      <c r="BU1212" s="68" t="n">
        <v>93</v>
      </c>
    </row>
    <row r="1213" customFormat="false" ht="15" hidden="true" customHeight="false" outlineLevel="0" collapsed="false">
      <c r="A1213" s="61" t="s">
        <v>9077</v>
      </c>
      <c r="B1213" s="61" t="s">
        <v>9078</v>
      </c>
      <c r="C1213" s="62" t="n">
        <v>45291</v>
      </c>
      <c r="D1213" s="62" t="n">
        <v>45291</v>
      </c>
      <c r="E1213" s="61" t="s">
        <v>1259</v>
      </c>
      <c r="F1213" s="61" t="s">
        <v>917</v>
      </c>
      <c r="G1213" s="61" t="s">
        <v>9079</v>
      </c>
      <c r="H1213" s="61" t="s">
        <v>9057</v>
      </c>
      <c r="I1213" s="61" t="s">
        <v>9058</v>
      </c>
      <c r="J1213" s="61" t="s">
        <v>1196</v>
      </c>
      <c r="K1213" s="61" t="s">
        <v>4088</v>
      </c>
      <c r="L1213" s="61" t="s">
        <v>4277</v>
      </c>
      <c r="M1213" s="61" t="s">
        <v>1198</v>
      </c>
      <c r="N1213" s="61" t="n">
        <v>181628250</v>
      </c>
      <c r="O1213" s="61" t="s">
        <v>1262</v>
      </c>
      <c r="P1213" s="61" t="s">
        <v>9080</v>
      </c>
      <c r="R1213" s="61" t="s">
        <v>9060</v>
      </c>
      <c r="S1213" s="61" t="str">
        <f aca="false">IF(J1213="Listed Option",MID(R1213,3,9),MID(Q1213,3,9))</f>
        <v>369604301</v>
      </c>
      <c r="T1213" s="61" t="str">
        <f aca="false">VLOOKUP(S1213,'Output v4'!C:C,1,FALSE())</f>
        <v>369604301</v>
      </c>
      <c r="W1213" s="61" t="s">
        <v>9081</v>
      </c>
      <c r="X1213" s="61" t="s">
        <v>9082</v>
      </c>
      <c r="Y1213" s="61" t="s">
        <v>9083</v>
      </c>
      <c r="Z1213" s="61" t="s">
        <v>1304</v>
      </c>
      <c r="AA1213" s="61" t="s">
        <v>1305</v>
      </c>
      <c r="AB1213" s="63" t="n">
        <v>105</v>
      </c>
      <c r="AC1213" s="63" t="n">
        <v>105</v>
      </c>
      <c r="AD1213" s="61" t="n">
        <v>100</v>
      </c>
      <c r="AE1213" s="61" t="n">
        <v>0</v>
      </c>
      <c r="AF1213" s="64" t="n">
        <v>10500</v>
      </c>
      <c r="AG1213" s="61" t="s">
        <v>689</v>
      </c>
      <c r="AH1213" s="62" t="n">
        <v>45291</v>
      </c>
      <c r="AI1213" s="65" t="n">
        <v>1.885</v>
      </c>
      <c r="AJ1213" s="61" t="s">
        <v>1266</v>
      </c>
      <c r="AK1213" s="65" t="n">
        <v>1.885</v>
      </c>
      <c r="AL1213" s="65" t="n">
        <v>127.63</v>
      </c>
      <c r="AM1213" s="66" t="n">
        <v>19792.5</v>
      </c>
      <c r="AN1213" s="66" t="n">
        <f aca="false">IF(J1213="Listed Option",AF1213*AL1213,AM1213)</f>
        <v>1340115</v>
      </c>
      <c r="AO1213" s="61" t="s">
        <v>1267</v>
      </c>
      <c r="AP1213" s="61" t="n">
        <v>100</v>
      </c>
      <c r="AQ1213" s="61" t="n">
        <v>100</v>
      </c>
      <c r="AV1213" s="61" t="s">
        <v>9062</v>
      </c>
      <c r="AW1213" s="61" t="s">
        <v>4070</v>
      </c>
      <c r="AY1213" s="61" t="s">
        <v>9058</v>
      </c>
      <c r="AZ1213" s="61" t="s">
        <v>9058</v>
      </c>
      <c r="BA1213" s="61" t="s">
        <v>9058</v>
      </c>
      <c r="BB1213" s="67" t="n">
        <v>0</v>
      </c>
      <c r="BE1213" s="61" t="n">
        <v>238575</v>
      </c>
      <c r="BG1213" s="61" t="s">
        <v>4084</v>
      </c>
      <c r="BJ1213" s="61" t="s">
        <v>9058</v>
      </c>
      <c r="BL1213" s="61" t="s">
        <v>9060</v>
      </c>
      <c r="BM1213" s="61" t="s">
        <v>9060</v>
      </c>
      <c r="BN1213" s="70" t="n">
        <v>1340115</v>
      </c>
      <c r="BO1213" s="68" t="n">
        <v>1340115</v>
      </c>
      <c r="BP1213" s="68" t="n">
        <v>197.925</v>
      </c>
      <c r="BQ1213" s="68" t="n">
        <v>197.925</v>
      </c>
      <c r="BR1213" s="69" t="n">
        <v>105</v>
      </c>
      <c r="BS1213" s="63" t="n">
        <v>105</v>
      </c>
      <c r="BU1213" s="68" t="n">
        <v>105</v>
      </c>
    </row>
    <row r="1214" customFormat="false" ht="15" hidden="true" customHeight="false" outlineLevel="0" collapsed="false">
      <c r="A1214" s="61" t="s">
        <v>9084</v>
      </c>
      <c r="B1214" s="61" t="s">
        <v>9085</v>
      </c>
      <c r="C1214" s="62" t="n">
        <v>45291</v>
      </c>
      <c r="D1214" s="62" t="n">
        <v>45291</v>
      </c>
      <c r="E1214" s="61" t="s">
        <v>1259</v>
      </c>
      <c r="F1214" s="61" t="s">
        <v>9086</v>
      </c>
      <c r="G1214" s="61" t="s">
        <v>9087</v>
      </c>
      <c r="H1214" s="61" t="s">
        <v>9087</v>
      </c>
      <c r="I1214" s="61" t="s">
        <v>9088</v>
      </c>
      <c r="J1214" s="61" t="s">
        <v>1195</v>
      </c>
      <c r="K1214" s="61" t="s">
        <v>1195</v>
      </c>
      <c r="L1214" s="61" t="s">
        <v>1195</v>
      </c>
      <c r="N1214" s="61" t="n">
        <v>6477</v>
      </c>
      <c r="O1214" s="61" t="s">
        <v>1262</v>
      </c>
      <c r="P1214" s="61" t="s">
        <v>9089</v>
      </c>
      <c r="Q1214" s="61" t="s">
        <v>9090</v>
      </c>
      <c r="R1214" s="61" t="s">
        <v>9090</v>
      </c>
      <c r="S1214" s="61" t="str">
        <f aca="false">IF(J1214="Listed Option",MID(R1214,3,9),MID(Q1214,3,9))</f>
        <v>370334104</v>
      </c>
      <c r="T1214" s="61" t="e">
        <f aca="false">VLOOKUP(S1214,'Output v4'!C:C,1,FALSE())</f>
        <v>#N/A</v>
      </c>
      <c r="U1214" s="61" t="s">
        <v>9091</v>
      </c>
      <c r="V1214" s="61" t="s">
        <v>9092</v>
      </c>
      <c r="W1214" s="61" t="s">
        <v>9088</v>
      </c>
      <c r="Y1214" s="61" t="s">
        <v>9093</v>
      </c>
      <c r="Z1214" s="61" t="s">
        <v>1304</v>
      </c>
      <c r="AA1214" s="61" t="s">
        <v>1305</v>
      </c>
      <c r="AB1214" s="63" t="n">
        <v>-27930</v>
      </c>
      <c r="AC1214" s="63" t="n">
        <v>-27930</v>
      </c>
      <c r="AE1214" s="61" t="n">
        <v>0</v>
      </c>
      <c r="AF1214" s="64" t="n">
        <v>-27930</v>
      </c>
      <c r="AG1214" s="61" t="s">
        <v>1273</v>
      </c>
      <c r="AH1214" s="62" t="n">
        <v>45291</v>
      </c>
      <c r="AI1214" s="65" t="n">
        <v>65.14</v>
      </c>
      <c r="AJ1214" s="61" t="s">
        <v>3614</v>
      </c>
      <c r="AK1214" s="65" t="n">
        <v>65.14</v>
      </c>
      <c r="AL1214" s="65" t="n">
        <v>65.14</v>
      </c>
      <c r="AM1214" s="66" t="n">
        <v>-1819360.2</v>
      </c>
      <c r="AN1214" s="66" t="n">
        <f aca="false">IF(J1214="Listed Option",AF1214*AL1214,AM1214)</f>
        <v>-1819360.2</v>
      </c>
      <c r="AO1214" s="61" t="s">
        <v>1267</v>
      </c>
      <c r="AP1214" s="61" t="n">
        <v>1</v>
      </c>
      <c r="AQ1214" s="61" t="n">
        <v>1</v>
      </c>
      <c r="AV1214" s="61" t="s">
        <v>9093</v>
      </c>
      <c r="AW1214" s="61" t="s">
        <v>4070</v>
      </c>
      <c r="AY1214" s="61" t="s">
        <v>9088</v>
      </c>
      <c r="AZ1214" s="61" t="s">
        <v>9088</v>
      </c>
      <c r="BA1214" s="61" t="s">
        <v>9088</v>
      </c>
      <c r="BB1214" s="67" t="n">
        <v>0</v>
      </c>
      <c r="BE1214" s="61" t="n">
        <v>238575</v>
      </c>
      <c r="BF1214" s="61" t="s">
        <v>9086</v>
      </c>
      <c r="BG1214" s="61" t="s">
        <v>4084</v>
      </c>
      <c r="BH1214" s="61" t="s">
        <v>4084</v>
      </c>
      <c r="BI1214" s="61" t="s">
        <v>9088</v>
      </c>
      <c r="BJ1214" s="61" t="s">
        <v>9088</v>
      </c>
      <c r="BK1214" s="61" t="s">
        <v>9088</v>
      </c>
      <c r="BL1214" s="61" t="s">
        <v>9090</v>
      </c>
      <c r="BM1214" s="61" t="s">
        <v>9090</v>
      </c>
      <c r="BN1214" s="70" t="n">
        <v>-1819360.2</v>
      </c>
      <c r="BO1214" s="68" t="n">
        <v>-1819360.2</v>
      </c>
      <c r="BP1214" s="68" t="n">
        <v>-1819360.2</v>
      </c>
      <c r="BQ1214" s="68" t="n">
        <v>-1819360.2</v>
      </c>
      <c r="BR1214" s="69" t="n">
        <v>-27930</v>
      </c>
      <c r="BU1214" s="68" t="n">
        <v>27930</v>
      </c>
    </row>
    <row r="1215" customFormat="false" ht="15" hidden="true" customHeight="false" outlineLevel="0" collapsed="false">
      <c r="A1215" s="61" t="s">
        <v>9094</v>
      </c>
      <c r="B1215" s="61" t="s">
        <v>9095</v>
      </c>
      <c r="C1215" s="62" t="n">
        <v>45291</v>
      </c>
      <c r="D1215" s="62" t="n">
        <v>45291</v>
      </c>
      <c r="E1215" s="61" t="s">
        <v>1259</v>
      </c>
      <c r="F1215" s="61" t="s">
        <v>918</v>
      </c>
      <c r="G1215" s="61" t="s">
        <v>9096</v>
      </c>
      <c r="H1215" s="61" t="s">
        <v>9096</v>
      </c>
      <c r="I1215" s="61" t="s">
        <v>5139</v>
      </c>
      <c r="J1215" s="61" t="s">
        <v>1195</v>
      </c>
      <c r="K1215" s="61" t="s">
        <v>1195</v>
      </c>
      <c r="L1215" s="61" t="s">
        <v>1195</v>
      </c>
      <c r="N1215" s="61" t="n">
        <v>15524598</v>
      </c>
      <c r="O1215" s="61" t="s">
        <v>1262</v>
      </c>
      <c r="P1215" s="61" t="s">
        <v>9097</v>
      </c>
      <c r="Q1215" s="61" t="s">
        <v>9098</v>
      </c>
      <c r="R1215" s="61" t="s">
        <v>9098</v>
      </c>
      <c r="S1215" s="61" t="str">
        <f aca="false">IF(J1215="Listed Option",MID(R1215,3,9),MID(Q1215,3,9))</f>
        <v>37045V100</v>
      </c>
      <c r="T1215" s="61" t="str">
        <f aca="false">VLOOKUP(S1215,'Output v4'!C:C,1,FALSE())</f>
        <v>37045V100</v>
      </c>
      <c r="U1215" s="61" t="s">
        <v>146</v>
      </c>
      <c r="V1215" s="61" t="s">
        <v>9099</v>
      </c>
      <c r="W1215" s="61" t="s">
        <v>5139</v>
      </c>
      <c r="Y1215" s="61" t="s">
        <v>9100</v>
      </c>
      <c r="Z1215" s="61" t="s">
        <v>1304</v>
      </c>
      <c r="AA1215" s="61" t="s">
        <v>1305</v>
      </c>
      <c r="AB1215" s="63" t="n">
        <v>55623</v>
      </c>
      <c r="AC1215" s="63" t="n">
        <v>55623</v>
      </c>
      <c r="AE1215" s="61" t="n">
        <v>0</v>
      </c>
      <c r="AF1215" s="64" t="n">
        <v>55623</v>
      </c>
      <c r="AG1215" s="61" t="s">
        <v>689</v>
      </c>
      <c r="AH1215" s="62" t="n">
        <v>45291</v>
      </c>
      <c r="AI1215" s="65" t="n">
        <v>35.92</v>
      </c>
      <c r="AJ1215" s="61" t="s">
        <v>3614</v>
      </c>
      <c r="AK1215" s="65" t="n">
        <v>35.92</v>
      </c>
      <c r="AL1215" s="65" t="n">
        <v>35.92</v>
      </c>
      <c r="AM1215" s="66" t="n">
        <v>1997978.16</v>
      </c>
      <c r="AN1215" s="66" t="n">
        <f aca="false">IF(J1215="Listed Option",AF1215*AL1215,AM1215)</f>
        <v>1997978.16</v>
      </c>
      <c r="AO1215" s="61" t="s">
        <v>1267</v>
      </c>
      <c r="AP1215" s="61" t="n">
        <v>1</v>
      </c>
      <c r="AQ1215" s="61" t="n">
        <v>1</v>
      </c>
      <c r="AV1215" s="61" t="s">
        <v>9100</v>
      </c>
      <c r="AW1215" s="61" t="s">
        <v>4070</v>
      </c>
      <c r="AY1215" s="61" t="s">
        <v>5139</v>
      </c>
      <c r="AZ1215" s="61" t="s">
        <v>5139</v>
      </c>
      <c r="BA1215" s="61" t="s">
        <v>5139</v>
      </c>
      <c r="BB1215" s="67" t="n">
        <v>0</v>
      </c>
      <c r="BE1215" s="61" t="n">
        <v>238575</v>
      </c>
      <c r="BF1215" s="61" t="s">
        <v>918</v>
      </c>
      <c r="BG1215" s="61" t="s">
        <v>4084</v>
      </c>
      <c r="BH1215" s="61" t="s">
        <v>4084</v>
      </c>
      <c r="BI1215" s="61" t="s">
        <v>5139</v>
      </c>
      <c r="BJ1215" s="61" t="s">
        <v>5139</v>
      </c>
      <c r="BK1215" s="61" t="s">
        <v>5139</v>
      </c>
      <c r="BL1215" s="61" t="s">
        <v>9098</v>
      </c>
      <c r="BM1215" s="61" t="s">
        <v>9098</v>
      </c>
      <c r="BN1215" s="70" t="n">
        <v>1997978.16</v>
      </c>
      <c r="BO1215" s="68" t="n">
        <v>1997978.16</v>
      </c>
      <c r="BP1215" s="68" t="n">
        <v>1997978.16</v>
      </c>
      <c r="BQ1215" s="68" t="n">
        <v>1997978.16</v>
      </c>
      <c r="BR1215" s="69" t="n">
        <v>55623</v>
      </c>
      <c r="BU1215" s="68" t="n">
        <v>55623</v>
      </c>
    </row>
    <row r="1216" customFormat="false" ht="15" hidden="true" customHeight="false" outlineLevel="0" collapsed="false">
      <c r="A1216" s="61" t="s">
        <v>9101</v>
      </c>
      <c r="B1216" s="61" t="s">
        <v>9102</v>
      </c>
      <c r="C1216" s="62" t="n">
        <v>45291</v>
      </c>
      <c r="D1216" s="62" t="n">
        <v>45291</v>
      </c>
      <c r="E1216" s="61" t="s">
        <v>1259</v>
      </c>
      <c r="F1216" s="61" t="s">
        <v>918</v>
      </c>
      <c r="G1216" s="61" t="s">
        <v>9103</v>
      </c>
      <c r="H1216" s="61" t="s">
        <v>9096</v>
      </c>
      <c r="I1216" s="61" t="s">
        <v>5139</v>
      </c>
      <c r="J1216" s="61" t="s">
        <v>1196</v>
      </c>
      <c r="K1216" s="61" t="s">
        <v>4088</v>
      </c>
      <c r="L1216" s="61" t="s">
        <v>4089</v>
      </c>
      <c r="M1216" s="61" t="s">
        <v>1197</v>
      </c>
      <c r="N1216" s="61" t="n">
        <v>133557089</v>
      </c>
      <c r="O1216" s="61" t="s">
        <v>1262</v>
      </c>
      <c r="P1216" s="61" t="s">
        <v>9104</v>
      </c>
      <c r="R1216" s="61" t="s">
        <v>9098</v>
      </c>
      <c r="S1216" s="61" t="str">
        <f aca="false">IF(J1216="Listed Option",MID(R1216,3,9),MID(Q1216,3,9))</f>
        <v>37045V100</v>
      </c>
      <c r="T1216" s="61" t="str">
        <f aca="false">VLOOKUP(S1216,'Output v4'!C:C,1,FALSE())</f>
        <v>37045V100</v>
      </c>
      <c r="W1216" s="61" t="s">
        <v>9105</v>
      </c>
      <c r="X1216" s="61" t="s">
        <v>9106</v>
      </c>
      <c r="Y1216" s="61" t="s">
        <v>9107</v>
      </c>
      <c r="Z1216" s="61" t="s">
        <v>1304</v>
      </c>
      <c r="AA1216" s="61" t="s">
        <v>1305</v>
      </c>
      <c r="AB1216" s="63" t="n">
        <v>135</v>
      </c>
      <c r="AC1216" s="63" t="n">
        <v>135</v>
      </c>
      <c r="AD1216" s="61" t="n">
        <v>100</v>
      </c>
      <c r="AE1216" s="61" t="n">
        <v>0</v>
      </c>
      <c r="AF1216" s="64" t="n">
        <v>13500</v>
      </c>
      <c r="AG1216" s="61" t="s">
        <v>689</v>
      </c>
      <c r="AH1216" s="62" t="n">
        <v>45291</v>
      </c>
      <c r="AI1216" s="65" t="n">
        <v>0.125</v>
      </c>
      <c r="AJ1216" s="61" t="s">
        <v>1266</v>
      </c>
      <c r="AK1216" s="65" t="n">
        <v>0.125</v>
      </c>
      <c r="AL1216" s="65" t="n">
        <v>35.92</v>
      </c>
      <c r="AM1216" s="66" t="n">
        <v>1687.5</v>
      </c>
      <c r="AN1216" s="66" t="n">
        <f aca="false">IF(J1216="Listed Option",AF1216*AL1216,AM1216)</f>
        <v>484920</v>
      </c>
      <c r="AO1216" s="61" t="s">
        <v>1267</v>
      </c>
      <c r="AP1216" s="61" t="n">
        <v>100</v>
      </c>
      <c r="AQ1216" s="61" t="n">
        <v>100</v>
      </c>
      <c r="AV1216" s="61" t="s">
        <v>9100</v>
      </c>
      <c r="AW1216" s="61" t="s">
        <v>4070</v>
      </c>
      <c r="AY1216" s="61" t="s">
        <v>5139</v>
      </c>
      <c r="AZ1216" s="61" t="s">
        <v>5139</v>
      </c>
      <c r="BA1216" s="61" t="s">
        <v>5139</v>
      </c>
      <c r="BB1216" s="67" t="n">
        <v>0</v>
      </c>
      <c r="BE1216" s="61" t="n">
        <v>238575</v>
      </c>
      <c r="BG1216" s="61" t="s">
        <v>4084</v>
      </c>
      <c r="BJ1216" s="61" t="s">
        <v>5139</v>
      </c>
      <c r="BL1216" s="61" t="s">
        <v>9098</v>
      </c>
      <c r="BM1216" s="61" t="s">
        <v>9098</v>
      </c>
      <c r="BN1216" s="70" t="n">
        <v>-484920</v>
      </c>
      <c r="BO1216" s="68" t="n">
        <v>484920</v>
      </c>
      <c r="BP1216" s="68" t="n">
        <v>16.875</v>
      </c>
      <c r="BQ1216" s="68" t="n">
        <v>16.875</v>
      </c>
      <c r="BR1216" s="69" t="n">
        <v>135</v>
      </c>
      <c r="BS1216" s="63" t="n">
        <v>135</v>
      </c>
      <c r="BU1216" s="68" t="n">
        <v>135</v>
      </c>
    </row>
    <row r="1217" customFormat="false" ht="15" hidden="true" customHeight="false" outlineLevel="0" collapsed="false">
      <c r="A1217" s="61" t="s">
        <v>9108</v>
      </c>
      <c r="B1217" s="61" t="s">
        <v>9109</v>
      </c>
      <c r="C1217" s="62" t="n">
        <v>45291</v>
      </c>
      <c r="D1217" s="62" t="n">
        <v>45291</v>
      </c>
      <c r="E1217" s="61" t="s">
        <v>1259</v>
      </c>
      <c r="F1217" s="61" t="s">
        <v>918</v>
      </c>
      <c r="G1217" s="61" t="s">
        <v>9110</v>
      </c>
      <c r="H1217" s="61" t="s">
        <v>9096</v>
      </c>
      <c r="I1217" s="61" t="s">
        <v>5139</v>
      </c>
      <c r="J1217" s="61" t="s">
        <v>1196</v>
      </c>
      <c r="K1217" s="61" t="s">
        <v>4088</v>
      </c>
      <c r="L1217" s="61" t="s">
        <v>4277</v>
      </c>
      <c r="M1217" s="61" t="s">
        <v>1198</v>
      </c>
      <c r="N1217" s="61" t="n">
        <v>178058692</v>
      </c>
      <c r="O1217" s="61" t="s">
        <v>1262</v>
      </c>
      <c r="P1217" s="61" t="s">
        <v>9111</v>
      </c>
      <c r="R1217" s="61" t="s">
        <v>9098</v>
      </c>
      <c r="S1217" s="61" t="str">
        <f aca="false">IF(J1217="Listed Option",MID(R1217,3,9),MID(Q1217,3,9))</f>
        <v>37045V100</v>
      </c>
      <c r="T1217" s="61" t="str">
        <f aca="false">VLOOKUP(S1217,'Output v4'!C:C,1,FALSE())</f>
        <v>37045V100</v>
      </c>
      <c r="W1217" s="61" t="s">
        <v>9112</v>
      </c>
      <c r="X1217" s="61" t="s">
        <v>9113</v>
      </c>
      <c r="Y1217" s="61" t="s">
        <v>9114</v>
      </c>
      <c r="Z1217" s="61" t="s">
        <v>1304</v>
      </c>
      <c r="AA1217" s="61" t="s">
        <v>1305</v>
      </c>
      <c r="AB1217" s="63" t="n">
        <v>135</v>
      </c>
      <c r="AC1217" s="63" t="n">
        <v>135</v>
      </c>
      <c r="AD1217" s="61" t="n">
        <v>100</v>
      </c>
      <c r="AE1217" s="61" t="n">
        <v>0</v>
      </c>
      <c r="AF1217" s="64" t="n">
        <v>13500</v>
      </c>
      <c r="AG1217" s="61" t="s">
        <v>689</v>
      </c>
      <c r="AH1217" s="62" t="n">
        <v>45291</v>
      </c>
      <c r="AI1217" s="65" t="n">
        <v>0.015</v>
      </c>
      <c r="AJ1217" s="61" t="s">
        <v>1266</v>
      </c>
      <c r="AK1217" s="65" t="n">
        <v>0.015</v>
      </c>
      <c r="AL1217" s="65" t="n">
        <v>35.92</v>
      </c>
      <c r="AM1217" s="66" t="n">
        <v>202.5</v>
      </c>
      <c r="AN1217" s="66" t="n">
        <f aca="false">IF(J1217="Listed Option",AF1217*AL1217,AM1217)</f>
        <v>484920</v>
      </c>
      <c r="AO1217" s="61" t="s">
        <v>1267</v>
      </c>
      <c r="AP1217" s="61" t="n">
        <v>100</v>
      </c>
      <c r="AQ1217" s="61" t="n">
        <v>100</v>
      </c>
      <c r="AV1217" s="61" t="s">
        <v>9100</v>
      </c>
      <c r="AW1217" s="61" t="s">
        <v>4070</v>
      </c>
      <c r="AY1217" s="61" t="s">
        <v>5139</v>
      </c>
      <c r="AZ1217" s="61" t="s">
        <v>5139</v>
      </c>
      <c r="BA1217" s="61" t="s">
        <v>5139</v>
      </c>
      <c r="BB1217" s="67" t="n">
        <v>0</v>
      </c>
      <c r="BE1217" s="61" t="n">
        <v>238575</v>
      </c>
      <c r="BG1217" s="61" t="s">
        <v>4084</v>
      </c>
      <c r="BJ1217" s="61" t="s">
        <v>5139</v>
      </c>
      <c r="BL1217" s="61" t="s">
        <v>9098</v>
      </c>
      <c r="BM1217" s="61" t="s">
        <v>9098</v>
      </c>
      <c r="BN1217" s="70" t="n">
        <v>484920</v>
      </c>
      <c r="BO1217" s="68" t="n">
        <v>484920</v>
      </c>
      <c r="BP1217" s="68" t="n">
        <v>2.025</v>
      </c>
      <c r="BQ1217" s="68" t="n">
        <v>2.025</v>
      </c>
      <c r="BR1217" s="69" t="n">
        <v>135</v>
      </c>
      <c r="BS1217" s="63" t="n">
        <v>135</v>
      </c>
      <c r="BU1217" s="68" t="n">
        <v>135</v>
      </c>
    </row>
    <row r="1218" customFormat="false" ht="15" hidden="true" customHeight="false" outlineLevel="0" collapsed="false">
      <c r="A1218" s="61" t="s">
        <v>9115</v>
      </c>
      <c r="B1218" s="61" t="s">
        <v>9116</v>
      </c>
      <c r="C1218" s="62" t="n">
        <v>45291</v>
      </c>
      <c r="D1218" s="62" t="n">
        <v>45291</v>
      </c>
      <c r="E1218" s="61" t="s">
        <v>1259</v>
      </c>
      <c r="F1218" s="61" t="s">
        <v>918</v>
      </c>
      <c r="G1218" s="61" t="s">
        <v>9117</v>
      </c>
      <c r="H1218" s="61" t="s">
        <v>9096</v>
      </c>
      <c r="I1218" s="61" t="s">
        <v>5139</v>
      </c>
      <c r="J1218" s="61" t="s">
        <v>1196</v>
      </c>
      <c r="K1218" s="61" t="s">
        <v>4088</v>
      </c>
      <c r="L1218" s="61" t="s">
        <v>4089</v>
      </c>
      <c r="M1218" s="61" t="s">
        <v>1197</v>
      </c>
      <c r="N1218" s="61" t="n">
        <v>182020349</v>
      </c>
      <c r="O1218" s="61" t="s">
        <v>1262</v>
      </c>
      <c r="P1218" s="61" t="s">
        <v>9118</v>
      </c>
      <c r="R1218" s="61" t="s">
        <v>9098</v>
      </c>
      <c r="S1218" s="61" t="str">
        <f aca="false">IF(J1218="Listed Option",MID(R1218,3,9),MID(Q1218,3,9))</f>
        <v>37045V100</v>
      </c>
      <c r="T1218" s="61" t="str">
        <f aca="false">VLOOKUP(S1218,'Output v4'!C:C,1,FALSE())</f>
        <v>37045V100</v>
      </c>
      <c r="W1218" s="61" t="s">
        <v>9119</v>
      </c>
      <c r="X1218" s="61" t="s">
        <v>9120</v>
      </c>
      <c r="Y1218" s="61" t="s">
        <v>9121</v>
      </c>
      <c r="Z1218" s="61" t="s">
        <v>1304</v>
      </c>
      <c r="AA1218" s="61" t="s">
        <v>1305</v>
      </c>
      <c r="AB1218" s="63" t="n">
        <v>974</v>
      </c>
      <c r="AC1218" s="63" t="n">
        <v>974</v>
      </c>
      <c r="AD1218" s="61" t="n">
        <v>100</v>
      </c>
      <c r="AE1218" s="61" t="n">
        <v>0</v>
      </c>
      <c r="AF1218" s="64" t="n">
        <v>97400</v>
      </c>
      <c r="AG1218" s="61" t="s">
        <v>689</v>
      </c>
      <c r="AH1218" s="62" t="n">
        <v>45291</v>
      </c>
      <c r="AI1218" s="65" t="n">
        <v>0.76</v>
      </c>
      <c r="AJ1218" s="61" t="s">
        <v>1266</v>
      </c>
      <c r="AK1218" s="65" t="n">
        <v>0.76</v>
      </c>
      <c r="AL1218" s="65" t="n">
        <v>35.92</v>
      </c>
      <c r="AM1218" s="66" t="n">
        <v>74024</v>
      </c>
      <c r="AN1218" s="66" t="n">
        <f aca="false">IF(J1218="Listed Option",AF1218*AL1218,AM1218)</f>
        <v>3498608</v>
      </c>
      <c r="AO1218" s="61" t="s">
        <v>1267</v>
      </c>
      <c r="AP1218" s="61" t="n">
        <v>100</v>
      </c>
      <c r="AQ1218" s="61" t="n">
        <v>100</v>
      </c>
      <c r="AV1218" s="61" t="s">
        <v>9100</v>
      </c>
      <c r="AW1218" s="61" t="s">
        <v>4070</v>
      </c>
      <c r="AY1218" s="61" t="s">
        <v>5139</v>
      </c>
      <c r="AZ1218" s="61" t="s">
        <v>5139</v>
      </c>
      <c r="BA1218" s="61" t="s">
        <v>5139</v>
      </c>
      <c r="BB1218" s="67" t="n">
        <v>0</v>
      </c>
      <c r="BE1218" s="61" t="n">
        <v>238575</v>
      </c>
      <c r="BG1218" s="61" t="s">
        <v>4084</v>
      </c>
      <c r="BJ1218" s="61" t="s">
        <v>5139</v>
      </c>
      <c r="BL1218" s="61" t="s">
        <v>9098</v>
      </c>
      <c r="BM1218" s="61" t="s">
        <v>9098</v>
      </c>
      <c r="BN1218" s="70" t="n">
        <v>-3498608</v>
      </c>
      <c r="BO1218" s="68" t="n">
        <v>3498608</v>
      </c>
      <c r="BP1218" s="68" t="n">
        <v>740.24</v>
      </c>
      <c r="BQ1218" s="68" t="n">
        <v>740.24</v>
      </c>
      <c r="BR1218" s="69" t="n">
        <v>974</v>
      </c>
      <c r="BS1218" s="63" t="n">
        <v>974</v>
      </c>
      <c r="BU1218" s="68" t="n">
        <v>974</v>
      </c>
    </row>
    <row r="1219" customFormat="false" ht="15" hidden="true" customHeight="false" outlineLevel="0" collapsed="false">
      <c r="A1219" s="61" t="s">
        <v>9122</v>
      </c>
      <c r="B1219" s="61" t="s">
        <v>9123</v>
      </c>
      <c r="C1219" s="62" t="n">
        <v>45291</v>
      </c>
      <c r="D1219" s="62" t="n">
        <v>45291</v>
      </c>
      <c r="E1219" s="61" t="s">
        <v>1259</v>
      </c>
      <c r="F1219" s="61" t="s">
        <v>918</v>
      </c>
      <c r="G1219" s="61" t="s">
        <v>9124</v>
      </c>
      <c r="H1219" s="61" t="s">
        <v>9096</v>
      </c>
      <c r="I1219" s="61" t="s">
        <v>5139</v>
      </c>
      <c r="J1219" s="61" t="s">
        <v>1196</v>
      </c>
      <c r="K1219" s="61" t="s">
        <v>4088</v>
      </c>
      <c r="L1219" s="61" t="s">
        <v>4277</v>
      </c>
      <c r="M1219" s="61" t="s">
        <v>1198</v>
      </c>
      <c r="N1219" s="61" t="n">
        <v>182020443</v>
      </c>
      <c r="O1219" s="61" t="s">
        <v>1262</v>
      </c>
      <c r="P1219" s="61" t="s">
        <v>9125</v>
      </c>
      <c r="R1219" s="61" t="s">
        <v>9098</v>
      </c>
      <c r="S1219" s="61" t="str">
        <f aca="false">IF(J1219="Listed Option",MID(R1219,3,9),MID(Q1219,3,9))</f>
        <v>37045V100</v>
      </c>
      <c r="T1219" s="61" t="str">
        <f aca="false">VLOOKUP(S1219,'Output v4'!C:C,1,FALSE())</f>
        <v>37045V100</v>
      </c>
      <c r="W1219" s="61" t="s">
        <v>9126</v>
      </c>
      <c r="X1219" s="61" t="s">
        <v>9127</v>
      </c>
      <c r="Y1219" s="61" t="s">
        <v>9128</v>
      </c>
      <c r="Z1219" s="61" t="s">
        <v>1304</v>
      </c>
      <c r="AA1219" s="61" t="s">
        <v>1305</v>
      </c>
      <c r="AB1219" s="63" t="n">
        <v>340</v>
      </c>
      <c r="AC1219" s="63" t="n">
        <v>340</v>
      </c>
      <c r="AD1219" s="61" t="n">
        <v>100</v>
      </c>
      <c r="AE1219" s="61" t="n">
        <v>0</v>
      </c>
      <c r="AF1219" s="64" t="n">
        <v>34000</v>
      </c>
      <c r="AG1219" s="61" t="s">
        <v>689</v>
      </c>
      <c r="AH1219" s="62" t="n">
        <v>45291</v>
      </c>
      <c r="AI1219" s="65" t="n">
        <v>0.655</v>
      </c>
      <c r="AJ1219" s="61" t="s">
        <v>1266</v>
      </c>
      <c r="AK1219" s="65" t="n">
        <v>0.655</v>
      </c>
      <c r="AL1219" s="65" t="n">
        <v>35.92</v>
      </c>
      <c r="AM1219" s="66" t="n">
        <v>22270</v>
      </c>
      <c r="AN1219" s="66" t="n">
        <f aca="false">IF(J1219="Listed Option",AF1219*AL1219,AM1219)</f>
        <v>1221280</v>
      </c>
      <c r="AO1219" s="61" t="s">
        <v>1267</v>
      </c>
      <c r="AP1219" s="61" t="n">
        <v>100</v>
      </c>
      <c r="AQ1219" s="61" t="n">
        <v>100</v>
      </c>
      <c r="AV1219" s="61" t="s">
        <v>9100</v>
      </c>
      <c r="AW1219" s="61" t="s">
        <v>4070</v>
      </c>
      <c r="AY1219" s="61" t="s">
        <v>5139</v>
      </c>
      <c r="AZ1219" s="61" t="s">
        <v>5139</v>
      </c>
      <c r="BA1219" s="61" t="s">
        <v>5139</v>
      </c>
      <c r="BB1219" s="67" t="n">
        <v>0</v>
      </c>
      <c r="BE1219" s="61" t="n">
        <v>238575</v>
      </c>
      <c r="BG1219" s="61" t="s">
        <v>4084</v>
      </c>
      <c r="BJ1219" s="61" t="s">
        <v>5139</v>
      </c>
      <c r="BL1219" s="61" t="s">
        <v>9098</v>
      </c>
      <c r="BM1219" s="61" t="s">
        <v>9098</v>
      </c>
      <c r="BN1219" s="70" t="n">
        <v>1221280</v>
      </c>
      <c r="BO1219" s="68" t="n">
        <v>1221280</v>
      </c>
      <c r="BP1219" s="68" t="n">
        <v>222.7</v>
      </c>
      <c r="BQ1219" s="68" t="n">
        <v>222.7</v>
      </c>
      <c r="BR1219" s="69" t="n">
        <v>340</v>
      </c>
      <c r="BS1219" s="63" t="n">
        <v>340</v>
      </c>
      <c r="BU1219" s="68" t="n">
        <v>340</v>
      </c>
    </row>
    <row r="1220" customFormat="false" ht="15" hidden="true" customHeight="false" outlineLevel="0" collapsed="false">
      <c r="A1220" s="61" t="s">
        <v>9129</v>
      </c>
      <c r="B1220" s="61" t="s">
        <v>9130</v>
      </c>
      <c r="C1220" s="62" t="n">
        <v>45291</v>
      </c>
      <c r="D1220" s="62" t="n">
        <v>45291</v>
      </c>
      <c r="E1220" s="61" t="s">
        <v>1259</v>
      </c>
      <c r="F1220" s="61" t="s">
        <v>918</v>
      </c>
      <c r="G1220" s="61" t="s">
        <v>9131</v>
      </c>
      <c r="H1220" s="61" t="s">
        <v>9096</v>
      </c>
      <c r="I1220" s="61" t="s">
        <v>5139</v>
      </c>
      <c r="J1220" s="61" t="s">
        <v>1196</v>
      </c>
      <c r="K1220" s="61" t="s">
        <v>4088</v>
      </c>
      <c r="L1220" s="61" t="s">
        <v>4277</v>
      </c>
      <c r="M1220" s="61" t="s">
        <v>1198</v>
      </c>
      <c r="N1220" s="61" t="n">
        <v>182020458</v>
      </c>
      <c r="O1220" s="61" t="s">
        <v>1262</v>
      </c>
      <c r="P1220" s="61" t="s">
        <v>9132</v>
      </c>
      <c r="R1220" s="61" t="s">
        <v>9098</v>
      </c>
      <c r="S1220" s="61" t="str">
        <f aca="false">IF(J1220="Listed Option",MID(R1220,3,9),MID(Q1220,3,9))</f>
        <v>37045V100</v>
      </c>
      <c r="T1220" s="61" t="str">
        <f aca="false">VLOOKUP(S1220,'Output v4'!C:C,1,FALSE())</f>
        <v>37045V100</v>
      </c>
      <c r="W1220" s="61" t="s">
        <v>9133</v>
      </c>
      <c r="X1220" s="61" t="s">
        <v>9134</v>
      </c>
      <c r="Y1220" s="61" t="s">
        <v>9135</v>
      </c>
      <c r="Z1220" s="61" t="s">
        <v>1304</v>
      </c>
      <c r="AA1220" s="61" t="s">
        <v>1305</v>
      </c>
      <c r="AB1220" s="63" t="n">
        <v>634</v>
      </c>
      <c r="AC1220" s="63" t="n">
        <v>634</v>
      </c>
      <c r="AD1220" s="61" t="n">
        <v>100</v>
      </c>
      <c r="AE1220" s="61" t="n">
        <v>0</v>
      </c>
      <c r="AF1220" s="64" t="n">
        <v>63400</v>
      </c>
      <c r="AG1220" s="61" t="s">
        <v>689</v>
      </c>
      <c r="AH1220" s="62" t="n">
        <v>45291</v>
      </c>
      <c r="AI1220" s="65" t="n">
        <v>0.475</v>
      </c>
      <c r="AJ1220" s="61" t="s">
        <v>1266</v>
      </c>
      <c r="AK1220" s="65" t="n">
        <v>0.475</v>
      </c>
      <c r="AL1220" s="65" t="n">
        <v>35.92</v>
      </c>
      <c r="AM1220" s="66" t="n">
        <v>30115</v>
      </c>
      <c r="AN1220" s="66" t="n">
        <f aca="false">IF(J1220="Listed Option",AF1220*AL1220,AM1220)</f>
        <v>2277328</v>
      </c>
      <c r="AO1220" s="61" t="s">
        <v>1267</v>
      </c>
      <c r="AP1220" s="61" t="n">
        <v>100</v>
      </c>
      <c r="AQ1220" s="61" t="n">
        <v>100</v>
      </c>
      <c r="AV1220" s="61" t="s">
        <v>9100</v>
      </c>
      <c r="AW1220" s="61" t="s">
        <v>4070</v>
      </c>
      <c r="AY1220" s="61" t="s">
        <v>5139</v>
      </c>
      <c r="AZ1220" s="61" t="s">
        <v>5139</v>
      </c>
      <c r="BA1220" s="61" t="s">
        <v>5139</v>
      </c>
      <c r="BB1220" s="67" t="n">
        <v>0</v>
      </c>
      <c r="BE1220" s="61" t="n">
        <v>238575</v>
      </c>
      <c r="BG1220" s="61" t="s">
        <v>4084</v>
      </c>
      <c r="BJ1220" s="61" t="s">
        <v>5139</v>
      </c>
      <c r="BL1220" s="61" t="s">
        <v>9098</v>
      </c>
      <c r="BM1220" s="61" t="s">
        <v>9098</v>
      </c>
      <c r="BN1220" s="70" t="n">
        <v>2277328</v>
      </c>
      <c r="BO1220" s="68" t="n">
        <v>2277328</v>
      </c>
      <c r="BP1220" s="68" t="n">
        <v>301.15</v>
      </c>
      <c r="BQ1220" s="68" t="n">
        <v>301.15</v>
      </c>
      <c r="BR1220" s="69" t="n">
        <v>634</v>
      </c>
      <c r="BS1220" s="63" t="n">
        <v>634</v>
      </c>
      <c r="BU1220" s="68" t="n">
        <v>634</v>
      </c>
    </row>
    <row r="1221" customFormat="false" ht="15" hidden="true" customHeight="false" outlineLevel="0" collapsed="false">
      <c r="A1221" s="61" t="s">
        <v>9136</v>
      </c>
      <c r="B1221" s="61" t="s">
        <v>9137</v>
      </c>
      <c r="C1221" s="62" t="n">
        <v>45291</v>
      </c>
      <c r="D1221" s="62" t="n">
        <v>45291</v>
      </c>
      <c r="E1221" s="61" t="s">
        <v>1259</v>
      </c>
      <c r="F1221" s="61" t="s">
        <v>918</v>
      </c>
      <c r="G1221" s="61" t="s">
        <v>9096</v>
      </c>
      <c r="H1221" s="61" t="s">
        <v>9096</v>
      </c>
      <c r="I1221" s="61" t="s">
        <v>5139</v>
      </c>
      <c r="J1221" s="61" t="s">
        <v>1195</v>
      </c>
      <c r="K1221" s="61" t="s">
        <v>1195</v>
      </c>
      <c r="L1221" s="61" t="s">
        <v>1195</v>
      </c>
      <c r="N1221" s="61" t="n">
        <v>15524598</v>
      </c>
      <c r="O1221" s="61" t="s">
        <v>1262</v>
      </c>
      <c r="P1221" s="61" t="s">
        <v>9097</v>
      </c>
      <c r="Q1221" s="61" t="s">
        <v>9098</v>
      </c>
      <c r="R1221" s="61" t="s">
        <v>9098</v>
      </c>
      <c r="S1221" s="61" t="str">
        <f aca="false">IF(J1221="Listed Option",MID(R1221,3,9),MID(Q1221,3,9))</f>
        <v>37045V100</v>
      </c>
      <c r="T1221" s="61" t="str">
        <f aca="false">VLOOKUP(S1221,'Output v4'!C:C,1,FALSE())</f>
        <v>37045V100</v>
      </c>
      <c r="U1221" s="61" t="s">
        <v>146</v>
      </c>
      <c r="V1221" s="61" t="s">
        <v>9099</v>
      </c>
      <c r="W1221" s="61" t="s">
        <v>5139</v>
      </c>
      <c r="Y1221" s="61" t="s">
        <v>9100</v>
      </c>
      <c r="Z1221" s="61" t="s">
        <v>4074</v>
      </c>
      <c r="AA1221" s="61" t="s">
        <v>4075</v>
      </c>
      <c r="AB1221" s="63" t="n">
        <v>20049</v>
      </c>
      <c r="AC1221" s="63" t="n">
        <v>20049</v>
      </c>
      <c r="AE1221" s="61" t="n">
        <v>0</v>
      </c>
      <c r="AF1221" s="64" t="n">
        <v>20049</v>
      </c>
      <c r="AG1221" s="61" t="s">
        <v>689</v>
      </c>
      <c r="AH1221" s="62" t="n">
        <v>45291</v>
      </c>
      <c r="AI1221" s="65" t="n">
        <v>35.92</v>
      </c>
      <c r="AJ1221" s="61" t="s">
        <v>3614</v>
      </c>
      <c r="AK1221" s="65" t="n">
        <v>35.92</v>
      </c>
      <c r="AL1221" s="65" t="n">
        <v>35.92</v>
      </c>
      <c r="AM1221" s="66" t="n">
        <v>720160.08</v>
      </c>
      <c r="AN1221" s="66" t="n">
        <f aca="false">IF(J1221="Listed Option",AF1221*AL1221,AM1221)</f>
        <v>720160.08</v>
      </c>
      <c r="AO1221" s="61" t="s">
        <v>1267</v>
      </c>
      <c r="AP1221" s="61" t="n">
        <v>1</v>
      </c>
      <c r="AQ1221" s="61" t="n">
        <v>1</v>
      </c>
      <c r="AV1221" s="61" t="s">
        <v>9100</v>
      </c>
      <c r="AW1221" s="61" t="s">
        <v>4070</v>
      </c>
      <c r="AY1221" s="61" t="s">
        <v>5139</v>
      </c>
      <c r="AZ1221" s="61" t="s">
        <v>5139</v>
      </c>
      <c r="BA1221" s="61" t="s">
        <v>5139</v>
      </c>
      <c r="BB1221" s="67" t="n">
        <v>0</v>
      </c>
      <c r="BE1221" s="61" t="n">
        <v>241450</v>
      </c>
      <c r="BF1221" s="61" t="s">
        <v>918</v>
      </c>
      <c r="BG1221" s="61" t="s">
        <v>4084</v>
      </c>
      <c r="BH1221" s="61" t="s">
        <v>4084</v>
      </c>
      <c r="BI1221" s="61" t="s">
        <v>5139</v>
      </c>
      <c r="BJ1221" s="61" t="s">
        <v>5139</v>
      </c>
      <c r="BK1221" s="61" t="s">
        <v>5139</v>
      </c>
      <c r="BL1221" s="61" t="s">
        <v>9098</v>
      </c>
      <c r="BM1221" s="61" t="s">
        <v>9098</v>
      </c>
      <c r="BN1221" s="70" t="n">
        <v>720160.08</v>
      </c>
      <c r="BO1221" s="68" t="n">
        <v>720160.08</v>
      </c>
      <c r="BP1221" s="68" t="n">
        <v>720160.08</v>
      </c>
      <c r="BQ1221" s="68" t="n">
        <v>720160.08</v>
      </c>
      <c r="BR1221" s="69" t="n">
        <v>20049</v>
      </c>
      <c r="BU1221" s="68" t="n">
        <v>20049</v>
      </c>
    </row>
    <row r="1222" customFormat="false" ht="15" hidden="true" customHeight="false" outlineLevel="0" collapsed="false">
      <c r="A1222" s="61" t="s">
        <v>9138</v>
      </c>
      <c r="B1222" s="61" t="s">
        <v>9139</v>
      </c>
      <c r="C1222" s="62" t="n">
        <v>45291</v>
      </c>
      <c r="D1222" s="62" t="n">
        <v>45291</v>
      </c>
      <c r="E1222" s="61" t="s">
        <v>1259</v>
      </c>
      <c r="F1222" s="61" t="s">
        <v>919</v>
      </c>
      <c r="G1222" s="61" t="s">
        <v>9140</v>
      </c>
      <c r="H1222" s="61" t="s">
        <v>9140</v>
      </c>
      <c r="I1222" s="61" t="s">
        <v>9141</v>
      </c>
      <c r="J1222" s="61" t="s">
        <v>1195</v>
      </c>
      <c r="K1222" s="61" t="s">
        <v>1195</v>
      </c>
      <c r="L1222" s="61" t="s">
        <v>1195</v>
      </c>
      <c r="N1222" s="61" t="n">
        <v>124460</v>
      </c>
      <c r="O1222" s="61" t="s">
        <v>1262</v>
      </c>
      <c r="P1222" s="61" t="s">
        <v>9142</v>
      </c>
      <c r="Q1222" s="61" t="s">
        <v>9143</v>
      </c>
      <c r="R1222" s="61" t="s">
        <v>9143</v>
      </c>
      <c r="S1222" s="61" t="str">
        <f aca="false">IF(J1222="Listed Option",MID(R1222,3,9),MID(Q1222,3,9))</f>
        <v>372460105</v>
      </c>
      <c r="T1222" s="61" t="str">
        <f aca="false">VLOOKUP(S1222,'Output v4'!C:C,1,FALSE())</f>
        <v>372460105</v>
      </c>
      <c r="U1222" s="61" t="s">
        <v>147</v>
      </c>
      <c r="V1222" s="61" t="s">
        <v>9144</v>
      </c>
      <c r="W1222" s="61" t="s">
        <v>9141</v>
      </c>
      <c r="Y1222" s="61" t="s">
        <v>9145</v>
      </c>
      <c r="Z1222" s="61" t="s">
        <v>1304</v>
      </c>
      <c r="AA1222" s="61" t="s">
        <v>1305</v>
      </c>
      <c r="AB1222" s="63" t="n">
        <v>1726</v>
      </c>
      <c r="AC1222" s="63" t="n">
        <v>1726</v>
      </c>
      <c r="AE1222" s="61" t="n">
        <v>0</v>
      </c>
      <c r="AF1222" s="64" t="n">
        <v>1726</v>
      </c>
      <c r="AG1222" s="61" t="s">
        <v>689</v>
      </c>
      <c r="AH1222" s="62" t="n">
        <v>45291</v>
      </c>
      <c r="AI1222" s="65" t="n">
        <v>138.5</v>
      </c>
      <c r="AJ1222" s="61" t="s">
        <v>3614</v>
      </c>
      <c r="AK1222" s="65" t="n">
        <v>138.5</v>
      </c>
      <c r="AL1222" s="65" t="n">
        <v>138.5</v>
      </c>
      <c r="AM1222" s="66" t="n">
        <v>239051</v>
      </c>
      <c r="AN1222" s="66" t="n">
        <f aca="false">IF(J1222="Listed Option",AF1222*AL1222,AM1222)</f>
        <v>239051</v>
      </c>
      <c r="AO1222" s="61" t="s">
        <v>1267</v>
      </c>
      <c r="AP1222" s="61" t="n">
        <v>1</v>
      </c>
      <c r="AQ1222" s="61" t="n">
        <v>1</v>
      </c>
      <c r="AV1222" s="61" t="s">
        <v>9145</v>
      </c>
      <c r="AW1222" s="61" t="s">
        <v>4070</v>
      </c>
      <c r="AY1222" s="61" t="s">
        <v>9141</v>
      </c>
      <c r="AZ1222" s="61" t="s">
        <v>9141</v>
      </c>
      <c r="BA1222" s="61" t="s">
        <v>9141</v>
      </c>
      <c r="BB1222" s="67" t="n">
        <v>0</v>
      </c>
      <c r="BE1222" s="61" t="n">
        <v>238575</v>
      </c>
      <c r="BF1222" s="61" t="s">
        <v>919</v>
      </c>
      <c r="BG1222" s="61" t="s">
        <v>4084</v>
      </c>
      <c r="BH1222" s="61" t="s">
        <v>4084</v>
      </c>
      <c r="BI1222" s="61" t="s">
        <v>9141</v>
      </c>
      <c r="BJ1222" s="61" t="s">
        <v>9141</v>
      </c>
      <c r="BK1222" s="61" t="s">
        <v>9141</v>
      </c>
      <c r="BL1222" s="61" t="s">
        <v>9143</v>
      </c>
      <c r="BM1222" s="61" t="s">
        <v>9143</v>
      </c>
      <c r="BN1222" s="70" t="n">
        <v>239051</v>
      </c>
      <c r="BO1222" s="68" t="n">
        <v>239051</v>
      </c>
      <c r="BP1222" s="68" t="n">
        <v>239051</v>
      </c>
      <c r="BQ1222" s="68" t="n">
        <v>239051</v>
      </c>
      <c r="BR1222" s="69" t="n">
        <v>1726</v>
      </c>
      <c r="BU1222" s="68" t="n">
        <v>1726</v>
      </c>
    </row>
    <row r="1223" customFormat="false" ht="15" hidden="true" customHeight="false" outlineLevel="0" collapsed="false">
      <c r="A1223" s="61" t="s">
        <v>9146</v>
      </c>
      <c r="B1223" s="61" t="s">
        <v>9147</v>
      </c>
      <c r="C1223" s="62" t="n">
        <v>45291</v>
      </c>
      <c r="D1223" s="62" t="n">
        <v>45291</v>
      </c>
      <c r="E1223" s="61" t="s">
        <v>1259</v>
      </c>
      <c r="F1223" s="61" t="s">
        <v>919</v>
      </c>
      <c r="G1223" s="61" t="s">
        <v>9148</v>
      </c>
      <c r="H1223" s="61" t="s">
        <v>9140</v>
      </c>
      <c r="I1223" s="61" t="s">
        <v>9141</v>
      </c>
      <c r="J1223" s="61" t="s">
        <v>1196</v>
      </c>
      <c r="K1223" s="61" t="s">
        <v>4088</v>
      </c>
      <c r="L1223" s="61" t="s">
        <v>4089</v>
      </c>
      <c r="M1223" s="61" t="s">
        <v>1197</v>
      </c>
      <c r="N1223" s="61" t="n">
        <v>180322703</v>
      </c>
      <c r="O1223" s="61" t="s">
        <v>1262</v>
      </c>
      <c r="P1223" s="61" t="s">
        <v>9149</v>
      </c>
      <c r="R1223" s="61" t="s">
        <v>9143</v>
      </c>
      <c r="S1223" s="61" t="str">
        <f aca="false">IF(J1223="Listed Option",MID(R1223,3,9),MID(Q1223,3,9))</f>
        <v>372460105</v>
      </c>
      <c r="T1223" s="61" t="str">
        <f aca="false">VLOOKUP(S1223,'Output v4'!C:C,1,FALSE())</f>
        <v>372460105</v>
      </c>
      <c r="W1223" s="61" t="s">
        <v>9150</v>
      </c>
      <c r="X1223" s="61" t="s">
        <v>9151</v>
      </c>
      <c r="Y1223" s="61" t="s">
        <v>9152</v>
      </c>
      <c r="Z1223" s="61" t="s">
        <v>1304</v>
      </c>
      <c r="AA1223" s="61" t="s">
        <v>1305</v>
      </c>
      <c r="AB1223" s="63" t="n">
        <v>25</v>
      </c>
      <c r="AC1223" s="63" t="n">
        <v>25</v>
      </c>
      <c r="AD1223" s="61" t="n">
        <v>100</v>
      </c>
      <c r="AE1223" s="61" t="n">
        <v>0</v>
      </c>
      <c r="AF1223" s="64" t="n">
        <v>2500</v>
      </c>
      <c r="AG1223" s="61" t="s">
        <v>689</v>
      </c>
      <c r="AH1223" s="62" t="n">
        <v>45291</v>
      </c>
      <c r="AI1223" s="65" t="n">
        <v>7.3</v>
      </c>
      <c r="AJ1223" s="61" t="s">
        <v>1266</v>
      </c>
      <c r="AK1223" s="65" t="n">
        <v>7.3</v>
      </c>
      <c r="AL1223" s="65" t="n">
        <v>138.5</v>
      </c>
      <c r="AM1223" s="66" t="n">
        <v>18250</v>
      </c>
      <c r="AN1223" s="66" t="n">
        <f aca="false">IF(J1223="Listed Option",AF1223*AL1223,AM1223)</f>
        <v>346250</v>
      </c>
      <c r="AO1223" s="61" t="s">
        <v>1267</v>
      </c>
      <c r="AP1223" s="61" t="n">
        <v>100</v>
      </c>
      <c r="AQ1223" s="61" t="n">
        <v>100</v>
      </c>
      <c r="AV1223" s="61" t="s">
        <v>9145</v>
      </c>
      <c r="AW1223" s="61" t="s">
        <v>4070</v>
      </c>
      <c r="AY1223" s="61" t="s">
        <v>9141</v>
      </c>
      <c r="AZ1223" s="61" t="s">
        <v>9141</v>
      </c>
      <c r="BA1223" s="61" t="s">
        <v>9141</v>
      </c>
      <c r="BB1223" s="67" t="n">
        <v>0</v>
      </c>
      <c r="BE1223" s="61" t="n">
        <v>238575</v>
      </c>
      <c r="BG1223" s="61" t="s">
        <v>4084</v>
      </c>
      <c r="BJ1223" s="61" t="s">
        <v>9141</v>
      </c>
      <c r="BL1223" s="61" t="s">
        <v>9143</v>
      </c>
      <c r="BM1223" s="61" t="s">
        <v>9143</v>
      </c>
      <c r="BN1223" s="70" t="n">
        <v>-346250</v>
      </c>
      <c r="BO1223" s="68" t="n">
        <v>346250</v>
      </c>
      <c r="BP1223" s="68" t="n">
        <v>182.5</v>
      </c>
      <c r="BQ1223" s="68" t="n">
        <v>182.5</v>
      </c>
      <c r="BR1223" s="69" t="n">
        <v>25</v>
      </c>
      <c r="BS1223" s="63" t="n">
        <v>25</v>
      </c>
      <c r="BU1223" s="68" t="n">
        <v>25</v>
      </c>
    </row>
    <row r="1224" customFormat="false" ht="15" hidden="true" customHeight="false" outlineLevel="0" collapsed="false">
      <c r="A1224" s="61" t="s">
        <v>9153</v>
      </c>
      <c r="B1224" s="61" t="s">
        <v>9154</v>
      </c>
      <c r="C1224" s="62" t="n">
        <v>45291</v>
      </c>
      <c r="D1224" s="62" t="n">
        <v>45291</v>
      </c>
      <c r="E1224" s="61" t="s">
        <v>1259</v>
      </c>
      <c r="F1224" s="61" t="s">
        <v>919</v>
      </c>
      <c r="G1224" s="61" t="s">
        <v>9155</v>
      </c>
      <c r="H1224" s="61" t="s">
        <v>9140</v>
      </c>
      <c r="I1224" s="61" t="s">
        <v>9141</v>
      </c>
      <c r="J1224" s="61" t="s">
        <v>1196</v>
      </c>
      <c r="K1224" s="61" t="s">
        <v>4088</v>
      </c>
      <c r="L1224" s="61" t="s">
        <v>4277</v>
      </c>
      <c r="M1224" s="61" t="s">
        <v>1198</v>
      </c>
      <c r="N1224" s="61" t="n">
        <v>180322752</v>
      </c>
      <c r="O1224" s="61" t="s">
        <v>1262</v>
      </c>
      <c r="P1224" s="61" t="s">
        <v>9156</v>
      </c>
      <c r="R1224" s="61" t="s">
        <v>9143</v>
      </c>
      <c r="S1224" s="61" t="str">
        <f aca="false">IF(J1224="Listed Option",MID(R1224,3,9),MID(Q1224,3,9))</f>
        <v>372460105</v>
      </c>
      <c r="T1224" s="61" t="str">
        <f aca="false">VLOOKUP(S1224,'Output v4'!C:C,1,FALSE())</f>
        <v>372460105</v>
      </c>
      <c r="W1224" s="61" t="s">
        <v>9157</v>
      </c>
      <c r="X1224" s="61" t="s">
        <v>9158</v>
      </c>
      <c r="Y1224" s="61" t="s">
        <v>9159</v>
      </c>
      <c r="Z1224" s="61" t="s">
        <v>1304</v>
      </c>
      <c r="AA1224" s="61" t="s">
        <v>1305</v>
      </c>
      <c r="AB1224" s="63" t="n">
        <v>25</v>
      </c>
      <c r="AC1224" s="63" t="n">
        <v>25</v>
      </c>
      <c r="AD1224" s="61" t="n">
        <v>100</v>
      </c>
      <c r="AE1224" s="61" t="n">
        <v>0</v>
      </c>
      <c r="AF1224" s="64" t="n">
        <v>2500</v>
      </c>
      <c r="AG1224" s="61" t="s">
        <v>689</v>
      </c>
      <c r="AH1224" s="62" t="n">
        <v>45291</v>
      </c>
      <c r="AI1224" s="65" t="n">
        <v>0.1</v>
      </c>
      <c r="AJ1224" s="61" t="s">
        <v>1266</v>
      </c>
      <c r="AK1224" s="65" t="n">
        <v>0.1</v>
      </c>
      <c r="AL1224" s="65" t="n">
        <v>138.5</v>
      </c>
      <c r="AM1224" s="66" t="n">
        <v>250</v>
      </c>
      <c r="AN1224" s="66" t="n">
        <f aca="false">IF(J1224="Listed Option",AF1224*AL1224,AM1224)</f>
        <v>346250</v>
      </c>
      <c r="AO1224" s="61" t="s">
        <v>1267</v>
      </c>
      <c r="AP1224" s="61" t="n">
        <v>100</v>
      </c>
      <c r="AQ1224" s="61" t="n">
        <v>100</v>
      </c>
      <c r="AV1224" s="61" t="s">
        <v>9145</v>
      </c>
      <c r="AW1224" s="61" t="s">
        <v>4070</v>
      </c>
      <c r="AY1224" s="61" t="s">
        <v>9141</v>
      </c>
      <c r="AZ1224" s="61" t="s">
        <v>9141</v>
      </c>
      <c r="BA1224" s="61" t="s">
        <v>9141</v>
      </c>
      <c r="BB1224" s="67" t="n">
        <v>0</v>
      </c>
      <c r="BE1224" s="61" t="n">
        <v>238575</v>
      </c>
      <c r="BG1224" s="61" t="s">
        <v>4084</v>
      </c>
      <c r="BJ1224" s="61" t="s">
        <v>9141</v>
      </c>
      <c r="BL1224" s="61" t="s">
        <v>9143</v>
      </c>
      <c r="BM1224" s="61" t="s">
        <v>9143</v>
      </c>
      <c r="BN1224" s="70" t="n">
        <v>346250</v>
      </c>
      <c r="BO1224" s="68" t="n">
        <v>346250</v>
      </c>
      <c r="BP1224" s="68" t="n">
        <v>2.5</v>
      </c>
      <c r="BQ1224" s="68" t="n">
        <v>2.5</v>
      </c>
      <c r="BR1224" s="69" t="n">
        <v>25</v>
      </c>
      <c r="BS1224" s="63" t="n">
        <v>25</v>
      </c>
      <c r="BU1224" s="68" t="n">
        <v>25</v>
      </c>
    </row>
    <row r="1225" customFormat="false" ht="15" hidden="true" customHeight="false" outlineLevel="0" collapsed="false">
      <c r="A1225" s="61" t="s">
        <v>9160</v>
      </c>
      <c r="B1225" s="61" t="s">
        <v>9161</v>
      </c>
      <c r="C1225" s="62" t="n">
        <v>45291</v>
      </c>
      <c r="D1225" s="62" t="n">
        <v>45291</v>
      </c>
      <c r="E1225" s="61" t="s">
        <v>1259</v>
      </c>
      <c r="F1225" s="61" t="s">
        <v>9162</v>
      </c>
      <c r="G1225" s="61" t="s">
        <v>9163</v>
      </c>
      <c r="H1225" s="61" t="s">
        <v>9164</v>
      </c>
      <c r="I1225" s="61" t="s">
        <v>9165</v>
      </c>
      <c r="J1225" s="61" t="s">
        <v>6382</v>
      </c>
      <c r="K1225" s="61" t="s">
        <v>6383</v>
      </c>
      <c r="L1225" s="61" t="s">
        <v>6383</v>
      </c>
      <c r="N1225" s="61" t="n">
        <v>176643332</v>
      </c>
      <c r="O1225" s="61" t="s">
        <v>1262</v>
      </c>
      <c r="P1225" s="61" t="s">
        <v>9166</v>
      </c>
      <c r="R1225" s="61" t="s">
        <v>9167</v>
      </c>
      <c r="S1225" s="61" t="str">
        <f aca="false">IF(J1225="Listed Option",MID(R1225,3,9),MID(Q1225,3,9))</f>
        <v/>
      </c>
      <c r="T1225" s="61" t="e">
        <f aca="false">VLOOKUP(S1225,'Output v4'!C:C,1,FALSE())</f>
        <v>#N/A</v>
      </c>
      <c r="U1225" s="61" t="s">
        <v>9168</v>
      </c>
      <c r="Y1225" s="61" t="s">
        <v>9169</v>
      </c>
      <c r="Z1225" s="61" t="s">
        <v>4029</v>
      </c>
      <c r="AA1225" s="61" t="s">
        <v>6387</v>
      </c>
      <c r="AB1225" s="63" t="n">
        <v>79279.5065</v>
      </c>
      <c r="AC1225" s="63" t="n">
        <v>7927950.65</v>
      </c>
      <c r="AE1225" s="61" t="n">
        <v>100</v>
      </c>
      <c r="AF1225" s="64" t="n">
        <v>7927950.65</v>
      </c>
      <c r="AG1225" s="61" t="s">
        <v>689</v>
      </c>
      <c r="AH1225" s="62" t="n">
        <v>45291</v>
      </c>
      <c r="AI1225" s="65" t="n">
        <v>0.896665</v>
      </c>
      <c r="AJ1225" s="61" t="s">
        <v>1266</v>
      </c>
      <c r="AK1225" s="65" t="n">
        <v>0.896665</v>
      </c>
      <c r="AL1225" s="65" t="n">
        <v>0.896665</v>
      </c>
      <c r="AM1225" s="66" t="n">
        <v>528516.83008225</v>
      </c>
      <c r="AN1225" s="66" t="n">
        <f aca="false">IF(J1225="Listed Option",AF1225*AL1225,AM1225)</f>
        <v>528516.83008225</v>
      </c>
      <c r="AO1225" s="61" t="s">
        <v>1267</v>
      </c>
      <c r="AV1225" s="61" t="s">
        <v>9170</v>
      </c>
      <c r="AW1225" s="61" t="s">
        <v>4070</v>
      </c>
      <c r="AY1225" s="61" t="s">
        <v>9166</v>
      </c>
      <c r="AZ1225" s="61" t="s">
        <v>9166</v>
      </c>
      <c r="BA1225" s="61" t="s">
        <v>9166</v>
      </c>
      <c r="BB1225" s="67" t="n">
        <v>76</v>
      </c>
      <c r="BD1225" s="61" t="s">
        <v>9171</v>
      </c>
      <c r="BE1225" s="61" t="n">
        <v>238596</v>
      </c>
      <c r="BF1225" s="61" t="s">
        <v>9162</v>
      </c>
      <c r="BG1225" s="61" t="s">
        <v>4084</v>
      </c>
      <c r="BH1225" s="61" t="s">
        <v>4084</v>
      </c>
      <c r="BI1225" s="61" t="s">
        <v>9165</v>
      </c>
      <c r="BJ1225" s="61" t="s">
        <v>9166</v>
      </c>
      <c r="BK1225" s="61" t="s">
        <v>9166</v>
      </c>
      <c r="BL1225" s="61" t="s">
        <v>9167</v>
      </c>
      <c r="BM1225" s="61" t="s">
        <v>9167</v>
      </c>
      <c r="BP1225" s="68" t="n">
        <v>7108715.86958225</v>
      </c>
      <c r="BQ1225" s="68" t="n">
        <v>7108715.86958225</v>
      </c>
      <c r="BR1225" s="69" t="n">
        <v>7927950.65</v>
      </c>
      <c r="BS1225" s="63" t="n">
        <v>7927950.65</v>
      </c>
      <c r="BU1225" s="68" t="n">
        <v>7927950.65</v>
      </c>
    </row>
    <row r="1226" customFormat="false" ht="15" hidden="true" customHeight="false" outlineLevel="0" collapsed="false">
      <c r="A1226" s="61" t="s">
        <v>9172</v>
      </c>
      <c r="B1226" s="61" t="s">
        <v>9173</v>
      </c>
      <c r="C1226" s="62" t="n">
        <v>45291</v>
      </c>
      <c r="D1226" s="62" t="n">
        <v>45291</v>
      </c>
      <c r="E1226" s="61" t="s">
        <v>1259</v>
      </c>
      <c r="F1226" s="61" t="s">
        <v>9162</v>
      </c>
      <c r="G1226" s="61" t="s">
        <v>9163</v>
      </c>
      <c r="H1226" s="61" t="s">
        <v>9164</v>
      </c>
      <c r="I1226" s="61" t="s">
        <v>9165</v>
      </c>
      <c r="J1226" s="61" t="s">
        <v>6382</v>
      </c>
      <c r="K1226" s="61" t="s">
        <v>6383</v>
      </c>
      <c r="L1226" s="61" t="s">
        <v>6383</v>
      </c>
      <c r="N1226" s="61" t="n">
        <v>176643332</v>
      </c>
      <c r="O1226" s="61" t="s">
        <v>1262</v>
      </c>
      <c r="P1226" s="61" t="s">
        <v>9166</v>
      </c>
      <c r="R1226" s="61" t="s">
        <v>9167</v>
      </c>
      <c r="S1226" s="61" t="str">
        <f aca="false">IF(J1226="Listed Option",MID(R1226,3,9),MID(Q1226,3,9))</f>
        <v/>
      </c>
      <c r="T1226" s="61" t="e">
        <f aca="false">VLOOKUP(S1226,'Output v4'!C:C,1,FALSE())</f>
        <v>#N/A</v>
      </c>
      <c r="U1226" s="61" t="s">
        <v>9168</v>
      </c>
      <c r="Y1226" s="61" t="s">
        <v>9169</v>
      </c>
      <c r="Z1226" s="61" t="s">
        <v>4070</v>
      </c>
      <c r="AA1226" s="61" t="s">
        <v>6391</v>
      </c>
      <c r="AB1226" s="63" t="n">
        <v>179270.62079</v>
      </c>
      <c r="AC1226" s="63" t="n">
        <v>17927062.079</v>
      </c>
      <c r="AE1226" s="61" t="n">
        <v>100</v>
      </c>
      <c r="AF1226" s="64" t="n">
        <v>17927062.079</v>
      </c>
      <c r="AG1226" s="61" t="s">
        <v>689</v>
      </c>
      <c r="AH1226" s="62" t="n">
        <v>45291</v>
      </c>
      <c r="AI1226" s="65" t="n">
        <v>0.896665</v>
      </c>
      <c r="AJ1226" s="61" t="s">
        <v>1266</v>
      </c>
      <c r="AK1226" s="65" t="n">
        <v>0.896665</v>
      </c>
      <c r="AL1226" s="65" t="n">
        <v>0.896665</v>
      </c>
      <c r="AM1226" s="66" t="n">
        <v>16074569.1190665</v>
      </c>
      <c r="AN1226" s="66" t="n">
        <f aca="false">IF(J1226="Listed Option",AF1226*AL1226,AM1226)</f>
        <v>16074569.1190665</v>
      </c>
      <c r="AO1226" s="61" t="s">
        <v>1267</v>
      </c>
      <c r="AV1226" s="61" t="s">
        <v>9170</v>
      </c>
      <c r="AW1226" s="61" t="s">
        <v>4070</v>
      </c>
      <c r="AY1226" s="61" t="s">
        <v>9166</v>
      </c>
      <c r="AZ1226" s="61" t="s">
        <v>9166</v>
      </c>
      <c r="BA1226" s="61" t="s">
        <v>9166</v>
      </c>
      <c r="BB1226" s="67" t="n">
        <v>76</v>
      </c>
      <c r="BD1226" s="61" t="s">
        <v>9171</v>
      </c>
      <c r="BE1226" s="61" t="n">
        <v>291134</v>
      </c>
      <c r="BF1226" s="61" t="s">
        <v>9162</v>
      </c>
      <c r="BG1226" s="61" t="s">
        <v>4084</v>
      </c>
      <c r="BH1226" s="61" t="s">
        <v>4084</v>
      </c>
      <c r="BI1226" s="61" t="s">
        <v>9165</v>
      </c>
      <c r="BJ1226" s="61" t="s">
        <v>9166</v>
      </c>
      <c r="BK1226" s="61" t="s">
        <v>9166</v>
      </c>
      <c r="BL1226" s="61" t="s">
        <v>9167</v>
      </c>
      <c r="BM1226" s="61" t="s">
        <v>9167</v>
      </c>
      <c r="BP1226" s="68" t="n">
        <v>16074569.1190665</v>
      </c>
      <c r="BQ1226" s="68" t="n">
        <v>16074569.1190665</v>
      </c>
      <c r="BR1226" s="69" t="n">
        <v>17927062.079</v>
      </c>
      <c r="BS1226" s="63" t="n">
        <v>17927062.079</v>
      </c>
      <c r="BU1226" s="68" t="n">
        <v>17927062.079</v>
      </c>
    </row>
    <row r="1227" customFormat="false" ht="15" hidden="true" customHeight="false" outlineLevel="0" collapsed="false">
      <c r="A1227" s="61" t="s">
        <v>9174</v>
      </c>
      <c r="B1227" s="61" t="s">
        <v>9175</v>
      </c>
      <c r="C1227" s="62" t="n">
        <v>45291</v>
      </c>
      <c r="D1227" s="62" t="n">
        <v>45291</v>
      </c>
      <c r="E1227" s="61" t="s">
        <v>1259</v>
      </c>
      <c r="F1227" s="61" t="s">
        <v>920</v>
      </c>
      <c r="G1227" s="61" t="s">
        <v>9176</v>
      </c>
      <c r="H1227" s="61" t="s">
        <v>9176</v>
      </c>
      <c r="I1227" s="61" t="s">
        <v>9177</v>
      </c>
      <c r="J1227" s="61" t="s">
        <v>1195</v>
      </c>
      <c r="K1227" s="61" t="s">
        <v>1195</v>
      </c>
      <c r="L1227" s="61" t="s">
        <v>1195</v>
      </c>
      <c r="N1227" s="61" t="n">
        <v>29511</v>
      </c>
      <c r="O1227" s="61" t="s">
        <v>1262</v>
      </c>
      <c r="P1227" s="61" t="s">
        <v>9178</v>
      </c>
      <c r="Q1227" s="61" t="s">
        <v>9179</v>
      </c>
      <c r="R1227" s="61" t="s">
        <v>9179</v>
      </c>
      <c r="S1227" s="61" t="str">
        <f aca="false">IF(J1227="Listed Option",MID(R1227,3,9),MID(Q1227,3,9))</f>
        <v>375558103</v>
      </c>
      <c r="T1227" s="61" t="str">
        <f aca="false">VLOOKUP(S1227,'Output v4'!C:C,1,FALSE())</f>
        <v>375558103</v>
      </c>
      <c r="U1227" s="61" t="s">
        <v>148</v>
      </c>
      <c r="V1227" s="61" t="s">
        <v>9180</v>
      </c>
      <c r="W1227" s="61" t="s">
        <v>9181</v>
      </c>
      <c r="Y1227" s="61" t="s">
        <v>9182</v>
      </c>
      <c r="Z1227" s="61" t="s">
        <v>1304</v>
      </c>
      <c r="AA1227" s="61" t="s">
        <v>1305</v>
      </c>
      <c r="AB1227" s="63" t="n">
        <v>2102</v>
      </c>
      <c r="AC1227" s="63" t="n">
        <v>2102</v>
      </c>
      <c r="AE1227" s="61" t="n">
        <v>0</v>
      </c>
      <c r="AF1227" s="64" t="n">
        <v>2102</v>
      </c>
      <c r="AG1227" s="61" t="s">
        <v>689</v>
      </c>
      <c r="AH1227" s="62" t="n">
        <v>45291</v>
      </c>
      <c r="AI1227" s="65" t="n">
        <v>81.01</v>
      </c>
      <c r="AJ1227" s="61" t="s">
        <v>3614</v>
      </c>
      <c r="AK1227" s="65" t="n">
        <v>81.01</v>
      </c>
      <c r="AL1227" s="65" t="n">
        <v>81.01</v>
      </c>
      <c r="AM1227" s="66" t="n">
        <v>170283.02</v>
      </c>
      <c r="AN1227" s="66" t="n">
        <f aca="false">IF(J1227="Listed Option",AF1227*AL1227,AM1227)</f>
        <v>170283.02</v>
      </c>
      <c r="AO1227" s="61" t="s">
        <v>1267</v>
      </c>
      <c r="AP1227" s="61" t="n">
        <v>1</v>
      </c>
      <c r="AQ1227" s="61" t="n">
        <v>1</v>
      </c>
      <c r="AV1227" s="61" t="s">
        <v>9182</v>
      </c>
      <c r="AW1227" s="61" t="s">
        <v>4070</v>
      </c>
      <c r="AY1227" s="61" t="s">
        <v>9177</v>
      </c>
      <c r="AZ1227" s="61" t="s">
        <v>9177</v>
      </c>
      <c r="BA1227" s="61" t="s">
        <v>9177</v>
      </c>
      <c r="BB1227" s="67" t="n">
        <v>0</v>
      </c>
      <c r="BE1227" s="61" t="n">
        <v>238575</v>
      </c>
      <c r="BF1227" s="61" t="s">
        <v>920</v>
      </c>
      <c r="BG1227" s="61" t="s">
        <v>4084</v>
      </c>
      <c r="BH1227" s="61" t="s">
        <v>4084</v>
      </c>
      <c r="BI1227" s="61" t="s">
        <v>9177</v>
      </c>
      <c r="BJ1227" s="61" t="s">
        <v>9177</v>
      </c>
      <c r="BK1227" s="61" t="s">
        <v>9177</v>
      </c>
      <c r="BL1227" s="61" t="s">
        <v>9179</v>
      </c>
      <c r="BM1227" s="61" t="s">
        <v>9179</v>
      </c>
      <c r="BN1227" s="70" t="n">
        <v>170283.02</v>
      </c>
      <c r="BO1227" s="68" t="n">
        <v>170283.02</v>
      </c>
      <c r="BP1227" s="68" t="n">
        <v>170283.02</v>
      </c>
      <c r="BQ1227" s="68" t="n">
        <v>170283.02</v>
      </c>
      <c r="BR1227" s="69" t="n">
        <v>2102</v>
      </c>
      <c r="BU1227" s="68" t="n">
        <v>2102</v>
      </c>
    </row>
    <row r="1228" customFormat="false" ht="15" hidden="true" customHeight="false" outlineLevel="0" collapsed="false">
      <c r="A1228" s="61" t="s">
        <v>9183</v>
      </c>
      <c r="B1228" s="61" t="s">
        <v>9184</v>
      </c>
      <c r="C1228" s="62" t="n">
        <v>45291</v>
      </c>
      <c r="D1228" s="62" t="n">
        <v>45291</v>
      </c>
      <c r="E1228" s="61" t="s">
        <v>1259</v>
      </c>
      <c r="F1228" s="61" t="s">
        <v>920</v>
      </c>
      <c r="G1228" s="61" t="s">
        <v>9185</v>
      </c>
      <c r="H1228" s="61" t="s">
        <v>9176</v>
      </c>
      <c r="I1228" s="61" t="s">
        <v>9177</v>
      </c>
      <c r="J1228" s="61" t="s">
        <v>1196</v>
      </c>
      <c r="K1228" s="61" t="s">
        <v>4088</v>
      </c>
      <c r="L1228" s="61" t="s">
        <v>4089</v>
      </c>
      <c r="M1228" s="61" t="s">
        <v>1197</v>
      </c>
      <c r="N1228" s="61" t="n">
        <v>133556851</v>
      </c>
      <c r="O1228" s="61" t="s">
        <v>1262</v>
      </c>
      <c r="P1228" s="61" t="s">
        <v>9186</v>
      </c>
      <c r="R1228" s="61" t="s">
        <v>9179</v>
      </c>
      <c r="S1228" s="61" t="str">
        <f aca="false">IF(J1228="Listed Option",MID(R1228,3,9),MID(Q1228,3,9))</f>
        <v>375558103</v>
      </c>
      <c r="T1228" s="61" t="str">
        <f aca="false">VLOOKUP(S1228,'Output v4'!C:C,1,FALSE())</f>
        <v>375558103</v>
      </c>
      <c r="W1228" s="61" t="s">
        <v>9187</v>
      </c>
      <c r="X1228" s="61" t="s">
        <v>9188</v>
      </c>
      <c r="Y1228" s="61" t="s">
        <v>9189</v>
      </c>
      <c r="Z1228" s="61" t="s">
        <v>1304</v>
      </c>
      <c r="AA1228" s="61" t="s">
        <v>1305</v>
      </c>
      <c r="AB1228" s="63" t="n">
        <v>30</v>
      </c>
      <c r="AC1228" s="63" t="n">
        <v>30</v>
      </c>
      <c r="AD1228" s="61" t="n">
        <v>100</v>
      </c>
      <c r="AE1228" s="61" t="n">
        <v>0</v>
      </c>
      <c r="AF1228" s="64" t="n">
        <v>3000</v>
      </c>
      <c r="AG1228" s="61" t="s">
        <v>689</v>
      </c>
      <c r="AH1228" s="62" t="n">
        <v>45291</v>
      </c>
      <c r="AI1228" s="65" t="n">
        <v>0.185</v>
      </c>
      <c r="AJ1228" s="61" t="s">
        <v>1266</v>
      </c>
      <c r="AK1228" s="65" t="n">
        <v>0.185</v>
      </c>
      <c r="AL1228" s="65" t="n">
        <v>81.01</v>
      </c>
      <c r="AM1228" s="66" t="n">
        <v>555</v>
      </c>
      <c r="AN1228" s="66" t="n">
        <f aca="false">IF(J1228="Listed Option",AF1228*AL1228,AM1228)</f>
        <v>243030</v>
      </c>
      <c r="AO1228" s="61" t="s">
        <v>1267</v>
      </c>
      <c r="AP1228" s="61" t="n">
        <v>100</v>
      </c>
      <c r="AQ1228" s="61" t="n">
        <v>100</v>
      </c>
      <c r="AV1228" s="61" t="s">
        <v>9182</v>
      </c>
      <c r="AW1228" s="61" t="s">
        <v>4070</v>
      </c>
      <c r="AY1228" s="61" t="s">
        <v>9177</v>
      </c>
      <c r="AZ1228" s="61" t="s">
        <v>9177</v>
      </c>
      <c r="BA1228" s="61" t="s">
        <v>9177</v>
      </c>
      <c r="BB1228" s="67" t="n">
        <v>0</v>
      </c>
      <c r="BE1228" s="61" t="n">
        <v>238575</v>
      </c>
      <c r="BG1228" s="61" t="s">
        <v>4084</v>
      </c>
      <c r="BJ1228" s="61" t="s">
        <v>9177</v>
      </c>
      <c r="BL1228" s="61" t="s">
        <v>9179</v>
      </c>
      <c r="BM1228" s="61" t="s">
        <v>9179</v>
      </c>
      <c r="BN1228" s="70" t="n">
        <v>-243030</v>
      </c>
      <c r="BO1228" s="68" t="n">
        <v>243030</v>
      </c>
      <c r="BP1228" s="68" t="n">
        <v>5.55</v>
      </c>
      <c r="BQ1228" s="68" t="n">
        <v>5.55</v>
      </c>
      <c r="BR1228" s="69" t="n">
        <v>30</v>
      </c>
      <c r="BS1228" s="63" t="n">
        <v>30</v>
      </c>
      <c r="BU1228" s="68" t="n">
        <v>30</v>
      </c>
    </row>
    <row r="1229" customFormat="false" ht="15" hidden="true" customHeight="false" outlineLevel="0" collapsed="false">
      <c r="A1229" s="61" t="s">
        <v>9190</v>
      </c>
      <c r="B1229" s="61" t="s">
        <v>9191</v>
      </c>
      <c r="C1229" s="62" t="n">
        <v>45291</v>
      </c>
      <c r="D1229" s="62" t="n">
        <v>45291</v>
      </c>
      <c r="E1229" s="61" t="s">
        <v>1259</v>
      </c>
      <c r="F1229" s="61" t="s">
        <v>920</v>
      </c>
      <c r="G1229" s="61" t="s">
        <v>9192</v>
      </c>
      <c r="H1229" s="61" t="s">
        <v>9176</v>
      </c>
      <c r="I1229" s="61" t="s">
        <v>9177</v>
      </c>
      <c r="J1229" s="61" t="s">
        <v>1196</v>
      </c>
      <c r="K1229" s="61" t="s">
        <v>4088</v>
      </c>
      <c r="L1229" s="61" t="s">
        <v>4277</v>
      </c>
      <c r="M1229" s="61" t="s">
        <v>1198</v>
      </c>
      <c r="N1229" s="61" t="n">
        <v>167318550</v>
      </c>
      <c r="O1229" s="61" t="s">
        <v>1262</v>
      </c>
      <c r="P1229" s="61" t="s">
        <v>9193</v>
      </c>
      <c r="R1229" s="61" t="s">
        <v>9179</v>
      </c>
      <c r="S1229" s="61" t="str">
        <f aca="false">IF(J1229="Listed Option",MID(R1229,3,9),MID(Q1229,3,9))</f>
        <v>375558103</v>
      </c>
      <c r="T1229" s="61" t="str">
        <f aca="false">VLOOKUP(S1229,'Output v4'!C:C,1,FALSE())</f>
        <v>375558103</v>
      </c>
      <c r="W1229" s="61" t="s">
        <v>9194</v>
      </c>
      <c r="X1229" s="61" t="s">
        <v>9195</v>
      </c>
      <c r="Y1229" s="61" t="s">
        <v>9196</v>
      </c>
      <c r="Z1229" s="61" t="s">
        <v>1304</v>
      </c>
      <c r="AA1229" s="61" t="s">
        <v>1305</v>
      </c>
      <c r="AB1229" s="63" t="n">
        <v>30</v>
      </c>
      <c r="AC1229" s="63" t="n">
        <v>30</v>
      </c>
      <c r="AD1229" s="61" t="n">
        <v>100</v>
      </c>
      <c r="AE1229" s="61" t="n">
        <v>0</v>
      </c>
      <c r="AF1229" s="64" t="n">
        <v>3000</v>
      </c>
      <c r="AG1229" s="61" t="s">
        <v>689</v>
      </c>
      <c r="AH1229" s="62" t="n">
        <v>45291</v>
      </c>
      <c r="AI1229" s="65" t="n">
        <v>1.07</v>
      </c>
      <c r="AJ1229" s="61" t="s">
        <v>1266</v>
      </c>
      <c r="AK1229" s="65" t="n">
        <v>1.07</v>
      </c>
      <c r="AL1229" s="65" t="n">
        <v>81.01</v>
      </c>
      <c r="AM1229" s="66" t="n">
        <v>3210</v>
      </c>
      <c r="AN1229" s="66" t="n">
        <f aca="false">IF(J1229="Listed Option",AF1229*AL1229,AM1229)</f>
        <v>243030</v>
      </c>
      <c r="AO1229" s="61" t="s">
        <v>1267</v>
      </c>
      <c r="AP1229" s="61" t="n">
        <v>100</v>
      </c>
      <c r="AQ1229" s="61" t="n">
        <v>100</v>
      </c>
      <c r="AV1229" s="61" t="s">
        <v>9182</v>
      </c>
      <c r="AW1229" s="61" t="s">
        <v>4070</v>
      </c>
      <c r="AY1229" s="61" t="s">
        <v>9177</v>
      </c>
      <c r="AZ1229" s="61" t="s">
        <v>9177</v>
      </c>
      <c r="BA1229" s="61" t="s">
        <v>9177</v>
      </c>
      <c r="BB1229" s="67" t="n">
        <v>0</v>
      </c>
      <c r="BE1229" s="61" t="n">
        <v>238575</v>
      </c>
      <c r="BG1229" s="61" t="s">
        <v>4084</v>
      </c>
      <c r="BJ1229" s="61" t="s">
        <v>9177</v>
      </c>
      <c r="BL1229" s="61" t="s">
        <v>9179</v>
      </c>
      <c r="BM1229" s="61" t="s">
        <v>9179</v>
      </c>
      <c r="BN1229" s="70" t="n">
        <v>243030</v>
      </c>
      <c r="BO1229" s="68" t="n">
        <v>243030</v>
      </c>
      <c r="BP1229" s="68" t="n">
        <v>32.1</v>
      </c>
      <c r="BQ1229" s="68" t="n">
        <v>32.1</v>
      </c>
      <c r="BR1229" s="69" t="n">
        <v>30</v>
      </c>
      <c r="BS1229" s="63" t="n">
        <v>30</v>
      </c>
      <c r="BU1229" s="68" t="n">
        <v>30</v>
      </c>
    </row>
    <row r="1230" customFormat="false" ht="15" hidden="true" customHeight="false" outlineLevel="0" collapsed="false">
      <c r="A1230" s="61" t="s">
        <v>9197</v>
      </c>
      <c r="B1230" s="61" t="s">
        <v>9198</v>
      </c>
      <c r="C1230" s="62" t="n">
        <v>45291</v>
      </c>
      <c r="D1230" s="62" t="n">
        <v>45291</v>
      </c>
      <c r="E1230" s="61" t="s">
        <v>1259</v>
      </c>
      <c r="F1230" s="61" t="s">
        <v>920</v>
      </c>
      <c r="G1230" s="61" t="s">
        <v>9199</v>
      </c>
      <c r="H1230" s="61" t="s">
        <v>9176</v>
      </c>
      <c r="I1230" s="61" t="s">
        <v>9177</v>
      </c>
      <c r="J1230" s="61" t="s">
        <v>1196</v>
      </c>
      <c r="K1230" s="61" t="s">
        <v>4088</v>
      </c>
      <c r="L1230" s="61" t="s">
        <v>4089</v>
      </c>
      <c r="M1230" s="61" t="s">
        <v>1197</v>
      </c>
      <c r="N1230" s="61" t="n">
        <v>190290140</v>
      </c>
      <c r="O1230" s="61" t="s">
        <v>1262</v>
      </c>
      <c r="P1230" s="61" t="s">
        <v>9200</v>
      </c>
      <c r="R1230" s="61" t="s">
        <v>9179</v>
      </c>
      <c r="S1230" s="61" t="str">
        <f aca="false">IF(J1230="Listed Option",MID(R1230,3,9),MID(Q1230,3,9))</f>
        <v>375558103</v>
      </c>
      <c r="T1230" s="61" t="str">
        <f aca="false">VLOOKUP(S1230,'Output v4'!C:C,1,FALSE())</f>
        <v>375558103</v>
      </c>
      <c r="W1230" s="61" t="s">
        <v>9201</v>
      </c>
      <c r="X1230" s="61" t="s">
        <v>9202</v>
      </c>
      <c r="Y1230" s="61" t="s">
        <v>9203</v>
      </c>
      <c r="Z1230" s="61" t="s">
        <v>1304</v>
      </c>
      <c r="AA1230" s="61" t="s">
        <v>1305</v>
      </c>
      <c r="AB1230" s="63" t="n">
        <v>155</v>
      </c>
      <c r="AC1230" s="63" t="n">
        <v>155</v>
      </c>
      <c r="AD1230" s="61" t="n">
        <v>100</v>
      </c>
      <c r="AE1230" s="61" t="n">
        <v>0</v>
      </c>
      <c r="AF1230" s="64" t="n">
        <v>15500</v>
      </c>
      <c r="AG1230" s="61" t="s">
        <v>689</v>
      </c>
      <c r="AH1230" s="62" t="n">
        <v>45291</v>
      </c>
      <c r="AI1230" s="65" t="n">
        <v>1.155</v>
      </c>
      <c r="AJ1230" s="61" t="s">
        <v>1266</v>
      </c>
      <c r="AK1230" s="65" t="n">
        <v>1.155</v>
      </c>
      <c r="AL1230" s="65" t="n">
        <v>81.01</v>
      </c>
      <c r="AM1230" s="66" t="n">
        <v>17902.5</v>
      </c>
      <c r="AN1230" s="66" t="n">
        <f aca="false">IF(J1230="Listed Option",AF1230*AL1230,AM1230)</f>
        <v>1255655</v>
      </c>
      <c r="AO1230" s="61" t="s">
        <v>1267</v>
      </c>
      <c r="AP1230" s="61" t="n">
        <v>100</v>
      </c>
      <c r="AQ1230" s="61" t="n">
        <v>100</v>
      </c>
      <c r="AV1230" s="61" t="s">
        <v>9182</v>
      </c>
      <c r="AW1230" s="61" t="s">
        <v>4070</v>
      </c>
      <c r="AY1230" s="61" t="s">
        <v>9177</v>
      </c>
      <c r="AZ1230" s="61" t="s">
        <v>9177</v>
      </c>
      <c r="BA1230" s="61" t="s">
        <v>9177</v>
      </c>
      <c r="BB1230" s="67" t="n">
        <v>0</v>
      </c>
      <c r="BE1230" s="61" t="n">
        <v>238575</v>
      </c>
      <c r="BG1230" s="61" t="s">
        <v>4084</v>
      </c>
      <c r="BJ1230" s="61" t="s">
        <v>9177</v>
      </c>
      <c r="BL1230" s="61" t="s">
        <v>9179</v>
      </c>
      <c r="BM1230" s="61" t="s">
        <v>9179</v>
      </c>
      <c r="BN1230" s="70" t="n">
        <v>-1255655</v>
      </c>
      <c r="BO1230" s="68" t="n">
        <v>1255655</v>
      </c>
      <c r="BP1230" s="68" t="n">
        <v>179.025</v>
      </c>
      <c r="BQ1230" s="68" t="n">
        <v>179.025</v>
      </c>
      <c r="BR1230" s="69" t="n">
        <v>155</v>
      </c>
      <c r="BS1230" s="63" t="n">
        <v>155</v>
      </c>
      <c r="BU1230" s="68" t="n">
        <v>155</v>
      </c>
    </row>
    <row r="1231" customFormat="false" ht="15" hidden="true" customHeight="false" outlineLevel="0" collapsed="false">
      <c r="A1231" s="61" t="s">
        <v>9204</v>
      </c>
      <c r="B1231" s="61" t="s">
        <v>9205</v>
      </c>
      <c r="C1231" s="62" t="n">
        <v>45291</v>
      </c>
      <c r="D1231" s="62" t="n">
        <v>45291</v>
      </c>
      <c r="E1231" s="61" t="s">
        <v>1259</v>
      </c>
      <c r="F1231" s="61" t="s">
        <v>920</v>
      </c>
      <c r="G1231" s="61" t="s">
        <v>9206</v>
      </c>
      <c r="H1231" s="61" t="s">
        <v>9176</v>
      </c>
      <c r="I1231" s="61" t="s">
        <v>9177</v>
      </c>
      <c r="J1231" s="61" t="s">
        <v>1196</v>
      </c>
      <c r="K1231" s="61" t="s">
        <v>4088</v>
      </c>
      <c r="L1231" s="61" t="s">
        <v>4089</v>
      </c>
      <c r="M1231" s="61" t="s">
        <v>1197</v>
      </c>
      <c r="N1231" s="61" t="n">
        <v>190290151</v>
      </c>
      <c r="O1231" s="61" t="s">
        <v>1262</v>
      </c>
      <c r="P1231" s="61" t="s">
        <v>9207</v>
      </c>
      <c r="R1231" s="61" t="s">
        <v>9179</v>
      </c>
      <c r="S1231" s="61" t="str">
        <f aca="false">IF(J1231="Listed Option",MID(R1231,3,9),MID(Q1231,3,9))</f>
        <v>375558103</v>
      </c>
      <c r="T1231" s="61" t="str">
        <f aca="false">VLOOKUP(S1231,'Output v4'!C:C,1,FALSE())</f>
        <v>375558103</v>
      </c>
      <c r="W1231" s="61" t="s">
        <v>9208</v>
      </c>
      <c r="X1231" s="61" t="s">
        <v>9209</v>
      </c>
      <c r="Y1231" s="61" t="s">
        <v>9210</v>
      </c>
      <c r="Z1231" s="61" t="s">
        <v>1304</v>
      </c>
      <c r="AA1231" s="61" t="s">
        <v>1305</v>
      </c>
      <c r="AB1231" s="63" t="n">
        <v>229</v>
      </c>
      <c r="AC1231" s="63" t="n">
        <v>229</v>
      </c>
      <c r="AD1231" s="61" t="n">
        <v>100</v>
      </c>
      <c r="AE1231" s="61" t="n">
        <v>0</v>
      </c>
      <c r="AF1231" s="64" t="n">
        <v>22900</v>
      </c>
      <c r="AG1231" s="61" t="s">
        <v>689</v>
      </c>
      <c r="AH1231" s="62" t="n">
        <v>45291</v>
      </c>
      <c r="AI1231" s="65" t="n">
        <v>1.78</v>
      </c>
      <c r="AJ1231" s="61" t="s">
        <v>1266</v>
      </c>
      <c r="AK1231" s="65" t="n">
        <v>1.78</v>
      </c>
      <c r="AL1231" s="65" t="n">
        <v>81.01</v>
      </c>
      <c r="AM1231" s="66" t="n">
        <v>40762</v>
      </c>
      <c r="AN1231" s="66" t="n">
        <f aca="false">IF(J1231="Listed Option",AF1231*AL1231,AM1231)</f>
        <v>1855129</v>
      </c>
      <c r="AO1231" s="61" t="s">
        <v>1267</v>
      </c>
      <c r="AP1231" s="61" t="n">
        <v>100</v>
      </c>
      <c r="AQ1231" s="61" t="n">
        <v>100</v>
      </c>
      <c r="AV1231" s="61" t="s">
        <v>9182</v>
      </c>
      <c r="AW1231" s="61" t="s">
        <v>4070</v>
      </c>
      <c r="AY1231" s="61" t="s">
        <v>9177</v>
      </c>
      <c r="AZ1231" s="61" t="s">
        <v>9177</v>
      </c>
      <c r="BA1231" s="61" t="s">
        <v>9177</v>
      </c>
      <c r="BB1231" s="67" t="n">
        <v>0</v>
      </c>
      <c r="BE1231" s="61" t="n">
        <v>238575</v>
      </c>
      <c r="BG1231" s="61" t="s">
        <v>4084</v>
      </c>
      <c r="BJ1231" s="61" t="s">
        <v>9177</v>
      </c>
      <c r="BL1231" s="61" t="s">
        <v>9179</v>
      </c>
      <c r="BM1231" s="61" t="s">
        <v>9179</v>
      </c>
      <c r="BN1231" s="70" t="n">
        <v>-1855129</v>
      </c>
      <c r="BO1231" s="68" t="n">
        <v>1855129</v>
      </c>
      <c r="BP1231" s="68" t="n">
        <v>407.62</v>
      </c>
      <c r="BQ1231" s="68" t="n">
        <v>407.62</v>
      </c>
      <c r="BR1231" s="69" t="n">
        <v>229</v>
      </c>
      <c r="BS1231" s="63" t="n">
        <v>229</v>
      </c>
      <c r="BU1231" s="68" t="n">
        <v>229</v>
      </c>
    </row>
    <row r="1232" customFormat="false" ht="15" hidden="true" customHeight="false" outlineLevel="0" collapsed="false">
      <c r="A1232" s="61" t="s">
        <v>9211</v>
      </c>
      <c r="B1232" s="61" t="s">
        <v>9212</v>
      </c>
      <c r="C1232" s="62" t="n">
        <v>45291</v>
      </c>
      <c r="D1232" s="62" t="n">
        <v>45291</v>
      </c>
      <c r="E1232" s="61" t="s">
        <v>1259</v>
      </c>
      <c r="F1232" s="61" t="s">
        <v>920</v>
      </c>
      <c r="G1232" s="61" t="s">
        <v>9213</v>
      </c>
      <c r="H1232" s="61" t="s">
        <v>9176</v>
      </c>
      <c r="I1232" s="61" t="s">
        <v>9177</v>
      </c>
      <c r="J1232" s="61" t="s">
        <v>1196</v>
      </c>
      <c r="K1232" s="61" t="s">
        <v>4088</v>
      </c>
      <c r="L1232" s="61" t="s">
        <v>4277</v>
      </c>
      <c r="M1232" s="61" t="s">
        <v>1198</v>
      </c>
      <c r="N1232" s="61" t="n">
        <v>190290191</v>
      </c>
      <c r="O1232" s="61" t="s">
        <v>1262</v>
      </c>
      <c r="P1232" s="61" t="s">
        <v>9214</v>
      </c>
      <c r="R1232" s="61" t="s">
        <v>9179</v>
      </c>
      <c r="S1232" s="61" t="str">
        <f aca="false">IF(J1232="Listed Option",MID(R1232,3,9),MID(Q1232,3,9))</f>
        <v>375558103</v>
      </c>
      <c r="T1232" s="61" t="str">
        <f aca="false">VLOOKUP(S1232,'Output v4'!C:C,1,FALSE())</f>
        <v>375558103</v>
      </c>
      <c r="W1232" s="61" t="s">
        <v>9215</v>
      </c>
      <c r="X1232" s="61" t="s">
        <v>9216</v>
      </c>
      <c r="Y1232" s="61" t="s">
        <v>9217</v>
      </c>
      <c r="Z1232" s="61" t="s">
        <v>1304</v>
      </c>
      <c r="AA1232" s="61" t="s">
        <v>1305</v>
      </c>
      <c r="AB1232" s="63" t="n">
        <v>13</v>
      </c>
      <c r="AC1232" s="63" t="n">
        <v>13</v>
      </c>
      <c r="AD1232" s="61" t="n">
        <v>100</v>
      </c>
      <c r="AE1232" s="61" t="n">
        <v>0</v>
      </c>
      <c r="AF1232" s="64" t="n">
        <v>1300</v>
      </c>
      <c r="AG1232" s="61" t="s">
        <v>689</v>
      </c>
      <c r="AH1232" s="62" t="n">
        <v>45291</v>
      </c>
      <c r="AI1232" s="65" t="n">
        <v>1.835</v>
      </c>
      <c r="AJ1232" s="61" t="s">
        <v>1266</v>
      </c>
      <c r="AK1232" s="65" t="n">
        <v>1.835</v>
      </c>
      <c r="AL1232" s="65" t="n">
        <v>81.01</v>
      </c>
      <c r="AM1232" s="66" t="n">
        <v>2385.5</v>
      </c>
      <c r="AN1232" s="66" t="n">
        <f aca="false">IF(J1232="Listed Option",AF1232*AL1232,AM1232)</f>
        <v>105313</v>
      </c>
      <c r="AO1232" s="61" t="s">
        <v>1267</v>
      </c>
      <c r="AP1232" s="61" t="n">
        <v>100</v>
      </c>
      <c r="AQ1232" s="61" t="n">
        <v>100</v>
      </c>
      <c r="AV1232" s="61" t="s">
        <v>9182</v>
      </c>
      <c r="AW1232" s="61" t="s">
        <v>4070</v>
      </c>
      <c r="AY1232" s="61" t="s">
        <v>9177</v>
      </c>
      <c r="AZ1232" s="61" t="s">
        <v>9177</v>
      </c>
      <c r="BA1232" s="61" t="s">
        <v>9177</v>
      </c>
      <c r="BB1232" s="67" t="n">
        <v>0</v>
      </c>
      <c r="BE1232" s="61" t="n">
        <v>238575</v>
      </c>
      <c r="BG1232" s="61" t="s">
        <v>4084</v>
      </c>
      <c r="BJ1232" s="61" t="s">
        <v>9177</v>
      </c>
      <c r="BL1232" s="61" t="s">
        <v>9179</v>
      </c>
      <c r="BM1232" s="61" t="s">
        <v>9179</v>
      </c>
      <c r="BN1232" s="70" t="n">
        <v>105313</v>
      </c>
      <c r="BO1232" s="68" t="n">
        <v>105313</v>
      </c>
      <c r="BP1232" s="68" t="n">
        <v>23.855</v>
      </c>
      <c r="BQ1232" s="68" t="n">
        <v>23.855</v>
      </c>
      <c r="BR1232" s="69" t="n">
        <v>13</v>
      </c>
      <c r="BS1232" s="63" t="n">
        <v>13</v>
      </c>
      <c r="BU1232" s="68" t="n">
        <v>13</v>
      </c>
    </row>
    <row r="1233" customFormat="false" ht="15" hidden="true" customHeight="false" outlineLevel="0" collapsed="false">
      <c r="A1233" s="61" t="s">
        <v>9218</v>
      </c>
      <c r="B1233" s="61" t="s">
        <v>9219</v>
      </c>
      <c r="C1233" s="62" t="n">
        <v>45291</v>
      </c>
      <c r="D1233" s="62" t="n">
        <v>45291</v>
      </c>
      <c r="E1233" s="61" t="s">
        <v>1259</v>
      </c>
      <c r="F1233" s="61" t="s">
        <v>920</v>
      </c>
      <c r="G1233" s="61" t="s">
        <v>9220</v>
      </c>
      <c r="H1233" s="61" t="s">
        <v>9176</v>
      </c>
      <c r="I1233" s="61" t="s">
        <v>9177</v>
      </c>
      <c r="J1233" s="61" t="s">
        <v>1196</v>
      </c>
      <c r="K1233" s="61" t="s">
        <v>4088</v>
      </c>
      <c r="L1233" s="61" t="s">
        <v>4277</v>
      </c>
      <c r="M1233" s="61" t="s">
        <v>1198</v>
      </c>
      <c r="N1233" s="61" t="n">
        <v>190290203</v>
      </c>
      <c r="O1233" s="61" t="s">
        <v>1262</v>
      </c>
      <c r="P1233" s="61" t="s">
        <v>9221</v>
      </c>
      <c r="R1233" s="61" t="s">
        <v>9179</v>
      </c>
      <c r="S1233" s="61" t="str">
        <f aca="false">IF(J1233="Listed Option",MID(R1233,3,9),MID(Q1233,3,9))</f>
        <v>375558103</v>
      </c>
      <c r="T1233" s="61" t="str">
        <f aca="false">VLOOKUP(S1233,'Output v4'!C:C,1,FALSE())</f>
        <v>375558103</v>
      </c>
      <c r="W1233" s="61" t="s">
        <v>9222</v>
      </c>
      <c r="X1233" s="61" t="s">
        <v>9223</v>
      </c>
      <c r="Y1233" s="61" t="s">
        <v>9224</v>
      </c>
      <c r="Z1233" s="61" t="s">
        <v>1304</v>
      </c>
      <c r="AA1233" s="61" t="s">
        <v>1305</v>
      </c>
      <c r="AB1233" s="63" t="n">
        <v>229</v>
      </c>
      <c r="AC1233" s="63" t="n">
        <v>229</v>
      </c>
      <c r="AD1233" s="61" t="n">
        <v>100</v>
      </c>
      <c r="AE1233" s="61" t="n">
        <v>0</v>
      </c>
      <c r="AF1233" s="64" t="n">
        <v>22900</v>
      </c>
      <c r="AG1233" s="61" t="s">
        <v>689</v>
      </c>
      <c r="AH1233" s="62" t="n">
        <v>45291</v>
      </c>
      <c r="AI1233" s="65" t="n">
        <v>0.705</v>
      </c>
      <c r="AJ1233" s="61" t="s">
        <v>1266</v>
      </c>
      <c r="AK1233" s="65" t="n">
        <v>0.705</v>
      </c>
      <c r="AL1233" s="65" t="n">
        <v>81.01</v>
      </c>
      <c r="AM1233" s="66" t="n">
        <v>16144.5</v>
      </c>
      <c r="AN1233" s="66" t="n">
        <f aca="false">IF(J1233="Listed Option",AF1233*AL1233,AM1233)</f>
        <v>1855129</v>
      </c>
      <c r="AO1233" s="61" t="s">
        <v>1267</v>
      </c>
      <c r="AP1233" s="61" t="n">
        <v>100</v>
      </c>
      <c r="AQ1233" s="61" t="n">
        <v>100</v>
      </c>
      <c r="AV1233" s="61" t="s">
        <v>9182</v>
      </c>
      <c r="AW1233" s="61" t="s">
        <v>4070</v>
      </c>
      <c r="AY1233" s="61" t="s">
        <v>9177</v>
      </c>
      <c r="AZ1233" s="61" t="s">
        <v>9177</v>
      </c>
      <c r="BA1233" s="61" t="s">
        <v>9177</v>
      </c>
      <c r="BB1233" s="67" t="n">
        <v>0</v>
      </c>
      <c r="BE1233" s="61" t="n">
        <v>238575</v>
      </c>
      <c r="BG1233" s="61" t="s">
        <v>4084</v>
      </c>
      <c r="BJ1233" s="61" t="s">
        <v>9177</v>
      </c>
      <c r="BL1233" s="61" t="s">
        <v>9179</v>
      </c>
      <c r="BM1233" s="61" t="s">
        <v>9179</v>
      </c>
      <c r="BN1233" s="70" t="n">
        <v>1855129</v>
      </c>
      <c r="BO1233" s="68" t="n">
        <v>1855129</v>
      </c>
      <c r="BP1233" s="68" t="n">
        <v>161.445</v>
      </c>
      <c r="BQ1233" s="68" t="n">
        <v>161.445</v>
      </c>
      <c r="BR1233" s="69" t="n">
        <v>229</v>
      </c>
      <c r="BS1233" s="63" t="n">
        <v>229</v>
      </c>
      <c r="BU1233" s="68" t="n">
        <v>229</v>
      </c>
    </row>
    <row r="1234" customFormat="false" ht="15" hidden="true" customHeight="false" outlineLevel="0" collapsed="false">
      <c r="A1234" s="61" t="s">
        <v>9225</v>
      </c>
      <c r="B1234" s="61" t="s">
        <v>9226</v>
      </c>
      <c r="C1234" s="62" t="n">
        <v>45291</v>
      </c>
      <c r="D1234" s="62" t="n">
        <v>45291</v>
      </c>
      <c r="E1234" s="61" t="s">
        <v>1259</v>
      </c>
      <c r="F1234" s="61" t="s">
        <v>920</v>
      </c>
      <c r="G1234" s="61" t="s">
        <v>9227</v>
      </c>
      <c r="H1234" s="61" t="s">
        <v>9176</v>
      </c>
      <c r="I1234" s="61" t="s">
        <v>9177</v>
      </c>
      <c r="J1234" s="61" t="s">
        <v>1196</v>
      </c>
      <c r="K1234" s="61" t="s">
        <v>4088</v>
      </c>
      <c r="L1234" s="61" t="s">
        <v>4277</v>
      </c>
      <c r="M1234" s="61" t="s">
        <v>1198</v>
      </c>
      <c r="N1234" s="61" t="n">
        <v>190466635</v>
      </c>
      <c r="O1234" s="61" t="s">
        <v>1262</v>
      </c>
      <c r="P1234" s="61" t="s">
        <v>9228</v>
      </c>
      <c r="R1234" s="61" t="s">
        <v>9179</v>
      </c>
      <c r="S1234" s="61" t="str">
        <f aca="false">IF(J1234="Listed Option",MID(R1234,3,9),MID(Q1234,3,9))</f>
        <v>375558103</v>
      </c>
      <c r="T1234" s="61" t="str">
        <f aca="false">VLOOKUP(S1234,'Output v4'!C:C,1,FALSE())</f>
        <v>375558103</v>
      </c>
      <c r="W1234" s="61" t="s">
        <v>9229</v>
      </c>
      <c r="X1234" s="61" t="s">
        <v>9230</v>
      </c>
      <c r="Y1234" s="61" t="s">
        <v>9231</v>
      </c>
      <c r="Z1234" s="61" t="s">
        <v>1304</v>
      </c>
      <c r="AA1234" s="61" t="s">
        <v>1305</v>
      </c>
      <c r="AB1234" s="63" t="n">
        <v>155</v>
      </c>
      <c r="AC1234" s="63" t="n">
        <v>155</v>
      </c>
      <c r="AD1234" s="61" t="n">
        <v>100</v>
      </c>
      <c r="AE1234" s="61" t="n">
        <v>0</v>
      </c>
      <c r="AF1234" s="64" t="n">
        <v>15500</v>
      </c>
      <c r="AG1234" s="61" t="s">
        <v>689</v>
      </c>
      <c r="AH1234" s="62" t="n">
        <v>45291</v>
      </c>
      <c r="AI1234" s="65" t="n">
        <v>1.145</v>
      </c>
      <c r="AJ1234" s="61" t="s">
        <v>1266</v>
      </c>
      <c r="AK1234" s="65" t="n">
        <v>1.145</v>
      </c>
      <c r="AL1234" s="65" t="n">
        <v>81.01</v>
      </c>
      <c r="AM1234" s="66" t="n">
        <v>17747.5</v>
      </c>
      <c r="AN1234" s="66" t="n">
        <f aca="false">IF(J1234="Listed Option",AF1234*AL1234,AM1234)</f>
        <v>1255655</v>
      </c>
      <c r="AO1234" s="61" t="s">
        <v>1267</v>
      </c>
      <c r="AP1234" s="61" t="n">
        <v>100</v>
      </c>
      <c r="AQ1234" s="61" t="n">
        <v>100</v>
      </c>
      <c r="AV1234" s="61" t="s">
        <v>9182</v>
      </c>
      <c r="AW1234" s="61" t="s">
        <v>4070</v>
      </c>
      <c r="AY1234" s="61" t="s">
        <v>9177</v>
      </c>
      <c r="AZ1234" s="61" t="s">
        <v>9177</v>
      </c>
      <c r="BA1234" s="61" t="s">
        <v>9177</v>
      </c>
      <c r="BB1234" s="67" t="n">
        <v>0</v>
      </c>
      <c r="BE1234" s="61" t="n">
        <v>238575</v>
      </c>
      <c r="BG1234" s="61" t="s">
        <v>4084</v>
      </c>
      <c r="BJ1234" s="61" t="s">
        <v>9177</v>
      </c>
      <c r="BL1234" s="61" t="s">
        <v>9179</v>
      </c>
      <c r="BM1234" s="61" t="s">
        <v>9179</v>
      </c>
      <c r="BN1234" s="70" t="n">
        <v>1255655</v>
      </c>
      <c r="BO1234" s="68" t="n">
        <v>1255655</v>
      </c>
      <c r="BP1234" s="68" t="n">
        <v>177.475</v>
      </c>
      <c r="BQ1234" s="68" t="n">
        <v>177.475</v>
      </c>
      <c r="BR1234" s="69" t="n">
        <v>155</v>
      </c>
      <c r="BS1234" s="63" t="n">
        <v>155</v>
      </c>
      <c r="BU1234" s="68" t="n">
        <v>155</v>
      </c>
    </row>
    <row r="1235" customFormat="false" ht="15" hidden="true" customHeight="false" outlineLevel="0" collapsed="false">
      <c r="A1235" s="61" t="s">
        <v>9232</v>
      </c>
      <c r="B1235" s="61" t="s">
        <v>9233</v>
      </c>
      <c r="C1235" s="62" t="n">
        <v>45291</v>
      </c>
      <c r="D1235" s="62" t="n">
        <v>45291</v>
      </c>
      <c r="E1235" s="61" t="s">
        <v>1259</v>
      </c>
      <c r="F1235" s="61" t="s">
        <v>920</v>
      </c>
      <c r="G1235" s="61" t="s">
        <v>9234</v>
      </c>
      <c r="H1235" s="61" t="s">
        <v>9176</v>
      </c>
      <c r="I1235" s="61" t="s">
        <v>9177</v>
      </c>
      <c r="J1235" s="61" t="s">
        <v>1196</v>
      </c>
      <c r="K1235" s="61" t="s">
        <v>4088</v>
      </c>
      <c r="L1235" s="61" t="s">
        <v>4089</v>
      </c>
      <c r="M1235" s="61" t="s">
        <v>1197</v>
      </c>
      <c r="N1235" s="61" t="n">
        <v>190787516</v>
      </c>
      <c r="O1235" s="61" t="s">
        <v>1262</v>
      </c>
      <c r="P1235" s="61" t="s">
        <v>9235</v>
      </c>
      <c r="R1235" s="61" t="s">
        <v>9179</v>
      </c>
      <c r="S1235" s="61" t="str">
        <f aca="false">IF(J1235="Listed Option",MID(R1235,3,9),MID(Q1235,3,9))</f>
        <v>375558103</v>
      </c>
      <c r="T1235" s="61" t="str">
        <f aca="false">VLOOKUP(S1235,'Output v4'!C:C,1,FALSE())</f>
        <v>375558103</v>
      </c>
      <c r="W1235" s="61" t="s">
        <v>9236</v>
      </c>
      <c r="X1235" s="61" t="s">
        <v>9237</v>
      </c>
      <c r="Y1235" s="61" t="s">
        <v>9238</v>
      </c>
      <c r="Z1235" s="61" t="s">
        <v>1304</v>
      </c>
      <c r="AA1235" s="61" t="s">
        <v>1305</v>
      </c>
      <c r="AB1235" s="63" t="n">
        <v>13</v>
      </c>
      <c r="AC1235" s="63" t="n">
        <v>13</v>
      </c>
      <c r="AD1235" s="61" t="n">
        <v>100</v>
      </c>
      <c r="AE1235" s="61" t="n">
        <v>0</v>
      </c>
      <c r="AF1235" s="64" t="n">
        <v>1300</v>
      </c>
      <c r="AG1235" s="61" t="s">
        <v>689</v>
      </c>
      <c r="AH1235" s="62" t="n">
        <v>45291</v>
      </c>
      <c r="AI1235" s="65" t="n">
        <v>1.01</v>
      </c>
      <c r="AJ1235" s="61" t="s">
        <v>1266</v>
      </c>
      <c r="AK1235" s="65" t="n">
        <v>1.01</v>
      </c>
      <c r="AL1235" s="65" t="n">
        <v>81.01</v>
      </c>
      <c r="AM1235" s="66" t="n">
        <v>1313</v>
      </c>
      <c r="AN1235" s="66" t="n">
        <f aca="false">IF(J1235="Listed Option",AF1235*AL1235,AM1235)</f>
        <v>105313</v>
      </c>
      <c r="AO1235" s="61" t="s">
        <v>1267</v>
      </c>
      <c r="AP1235" s="61" t="n">
        <v>100</v>
      </c>
      <c r="AQ1235" s="61" t="n">
        <v>100</v>
      </c>
      <c r="AV1235" s="61" t="s">
        <v>9182</v>
      </c>
      <c r="AW1235" s="61" t="s">
        <v>4070</v>
      </c>
      <c r="AY1235" s="61" t="s">
        <v>9177</v>
      </c>
      <c r="AZ1235" s="61" t="s">
        <v>9177</v>
      </c>
      <c r="BA1235" s="61" t="s">
        <v>9177</v>
      </c>
      <c r="BB1235" s="67" t="n">
        <v>0</v>
      </c>
      <c r="BE1235" s="61" t="n">
        <v>238575</v>
      </c>
      <c r="BG1235" s="61" t="s">
        <v>4084</v>
      </c>
      <c r="BJ1235" s="61" t="s">
        <v>9177</v>
      </c>
      <c r="BL1235" s="61" t="s">
        <v>9179</v>
      </c>
      <c r="BM1235" s="61" t="s">
        <v>9179</v>
      </c>
      <c r="BN1235" s="70" t="n">
        <v>-105313</v>
      </c>
      <c r="BO1235" s="68" t="n">
        <v>105313</v>
      </c>
      <c r="BP1235" s="68" t="n">
        <v>13.13</v>
      </c>
      <c r="BQ1235" s="68" t="n">
        <v>13.13</v>
      </c>
      <c r="BR1235" s="69" t="n">
        <v>13</v>
      </c>
      <c r="BS1235" s="63" t="n">
        <v>13</v>
      </c>
      <c r="BU1235" s="68" t="n">
        <v>13</v>
      </c>
    </row>
    <row r="1236" customFormat="false" ht="15" hidden="true" customHeight="false" outlineLevel="0" collapsed="false">
      <c r="A1236" s="61" t="s">
        <v>9239</v>
      </c>
      <c r="B1236" s="61" t="s">
        <v>9240</v>
      </c>
      <c r="C1236" s="62" t="n">
        <v>45291</v>
      </c>
      <c r="D1236" s="62" t="n">
        <v>45291</v>
      </c>
      <c r="E1236" s="61" t="s">
        <v>1259</v>
      </c>
      <c r="F1236" s="61" t="s">
        <v>921</v>
      </c>
      <c r="G1236" s="61" t="s">
        <v>9241</v>
      </c>
      <c r="H1236" s="61" t="s">
        <v>9241</v>
      </c>
      <c r="I1236" s="61" t="s">
        <v>9242</v>
      </c>
      <c r="J1236" s="61" t="s">
        <v>1195</v>
      </c>
      <c r="K1236" s="61" t="s">
        <v>1195</v>
      </c>
      <c r="L1236" s="61" t="s">
        <v>1195</v>
      </c>
      <c r="N1236" s="61" t="n">
        <v>134742387</v>
      </c>
      <c r="O1236" s="61" t="s">
        <v>1262</v>
      </c>
      <c r="P1236" s="61" t="s">
        <v>9243</v>
      </c>
      <c r="Q1236" s="61" t="s">
        <v>9244</v>
      </c>
      <c r="R1236" s="61" t="s">
        <v>9244</v>
      </c>
      <c r="S1236" s="61" t="str">
        <f aca="false">IF(J1236="Listed Option",MID(R1236,3,9),MID(Q1236,3,9))</f>
        <v>G39387108</v>
      </c>
      <c r="T1236" s="61" t="str">
        <f aca="false">VLOOKUP(S1236,'Output v4'!C:C,1,FALSE())</f>
        <v>G39387108</v>
      </c>
      <c r="V1236" s="61" t="s">
        <v>9245</v>
      </c>
      <c r="W1236" s="61" t="s">
        <v>9246</v>
      </c>
      <c r="Y1236" s="61" t="s">
        <v>9247</v>
      </c>
      <c r="Z1236" s="61" t="s">
        <v>1304</v>
      </c>
      <c r="AA1236" s="61" t="s">
        <v>1305</v>
      </c>
      <c r="AB1236" s="63" t="n">
        <v>58098</v>
      </c>
      <c r="AC1236" s="63" t="n">
        <v>58098</v>
      </c>
      <c r="AE1236" s="61" t="n">
        <v>0</v>
      </c>
      <c r="AF1236" s="64" t="n">
        <v>58098</v>
      </c>
      <c r="AG1236" s="61" t="s">
        <v>689</v>
      </c>
      <c r="AH1236" s="62" t="n">
        <v>45291</v>
      </c>
      <c r="AI1236" s="65" t="n">
        <v>60.6</v>
      </c>
      <c r="AJ1236" s="61" t="s">
        <v>3614</v>
      </c>
      <c r="AK1236" s="65" t="n">
        <v>60.6</v>
      </c>
      <c r="AL1236" s="65" t="n">
        <v>60.6</v>
      </c>
      <c r="AM1236" s="66" t="n">
        <v>3520738.8</v>
      </c>
      <c r="AN1236" s="66" t="n">
        <f aca="false">IF(J1236="Listed Option",AF1236*AL1236,AM1236)</f>
        <v>3520738.8</v>
      </c>
      <c r="AO1236" s="61" t="s">
        <v>1267</v>
      </c>
      <c r="AP1236" s="61" t="n">
        <v>1</v>
      </c>
      <c r="AQ1236" s="61" t="n">
        <v>1</v>
      </c>
      <c r="AV1236" s="61" t="s">
        <v>9247</v>
      </c>
      <c r="AW1236" s="61" t="s">
        <v>4070</v>
      </c>
      <c r="AY1236" s="61" t="s">
        <v>9242</v>
      </c>
      <c r="AZ1236" s="61" t="s">
        <v>9242</v>
      </c>
      <c r="BA1236" s="61" t="s">
        <v>9242</v>
      </c>
      <c r="BB1236" s="67" t="n">
        <v>0</v>
      </c>
      <c r="BE1236" s="61" t="n">
        <v>238575</v>
      </c>
      <c r="BF1236" s="61" t="s">
        <v>921</v>
      </c>
      <c r="BG1236" s="61" t="s">
        <v>4084</v>
      </c>
      <c r="BH1236" s="61" t="s">
        <v>4084</v>
      </c>
      <c r="BI1236" s="61" t="s">
        <v>9242</v>
      </c>
      <c r="BJ1236" s="61" t="s">
        <v>9242</v>
      </c>
      <c r="BK1236" s="61" t="s">
        <v>9242</v>
      </c>
      <c r="BL1236" s="61" t="s">
        <v>9244</v>
      </c>
      <c r="BM1236" s="61" t="s">
        <v>9244</v>
      </c>
      <c r="BN1236" s="70" t="n">
        <v>3520738.8</v>
      </c>
      <c r="BO1236" s="68" t="n">
        <v>3520738.8</v>
      </c>
      <c r="BP1236" s="68" t="n">
        <v>3520738.8</v>
      </c>
      <c r="BQ1236" s="68" t="n">
        <v>3520738.8</v>
      </c>
      <c r="BR1236" s="69" t="n">
        <v>58098</v>
      </c>
      <c r="BU1236" s="68" t="n">
        <v>58098</v>
      </c>
    </row>
    <row r="1237" customFormat="false" ht="15" hidden="true" customHeight="false" outlineLevel="0" collapsed="false">
      <c r="A1237" s="61" t="s">
        <v>9248</v>
      </c>
      <c r="B1237" s="61" t="s">
        <v>9249</v>
      </c>
      <c r="C1237" s="62" t="n">
        <v>45291</v>
      </c>
      <c r="D1237" s="62" t="n">
        <v>45291</v>
      </c>
      <c r="E1237" s="61" t="s">
        <v>1259</v>
      </c>
      <c r="F1237" s="61" t="s">
        <v>922</v>
      </c>
      <c r="G1237" s="61" t="s">
        <v>9250</v>
      </c>
      <c r="H1237" s="61" t="s">
        <v>9250</v>
      </c>
      <c r="I1237" s="61" t="s">
        <v>9251</v>
      </c>
      <c r="J1237" s="61" t="s">
        <v>1199</v>
      </c>
      <c r="K1237" s="61" t="s">
        <v>4065</v>
      </c>
      <c r="L1237" s="61" t="s">
        <v>4065</v>
      </c>
      <c r="N1237" s="61" t="n">
        <v>131037684</v>
      </c>
      <c r="O1237" s="61" t="s">
        <v>1262</v>
      </c>
      <c r="P1237" s="61" t="s">
        <v>9252</v>
      </c>
      <c r="Q1237" s="61" t="s">
        <v>9253</v>
      </c>
      <c r="R1237" s="61" t="s">
        <v>9253</v>
      </c>
      <c r="S1237" s="61" t="str">
        <f aca="false">IF(J1237="Listed Option",MID(R1237,3,9),MID(Q1237,3,9))</f>
        <v>38141GYJ7</v>
      </c>
      <c r="T1237" s="61" t="e">
        <f aca="false">VLOOKUP(S1237,'Output v4'!C:C,1,FALSE())</f>
        <v>#N/A</v>
      </c>
      <c r="U1237" s="61" t="s">
        <v>9254</v>
      </c>
      <c r="V1237" s="61" t="s">
        <v>9255</v>
      </c>
      <c r="Z1237" s="61" t="s">
        <v>1264</v>
      </c>
      <c r="AA1237" s="61" t="s">
        <v>4126</v>
      </c>
      <c r="AB1237" s="63" t="n">
        <v>19000</v>
      </c>
      <c r="AC1237" s="63" t="n">
        <v>19000000</v>
      </c>
      <c r="AE1237" s="61" t="n">
        <v>1000</v>
      </c>
      <c r="AF1237" s="64" t="n">
        <v>19000000</v>
      </c>
      <c r="AG1237" s="61" t="s">
        <v>689</v>
      </c>
      <c r="AH1237" s="62" t="n">
        <v>45291</v>
      </c>
      <c r="AI1237" s="65" t="n">
        <v>0.82194</v>
      </c>
      <c r="AJ1237" s="61" t="s">
        <v>1266</v>
      </c>
      <c r="AK1237" s="65" t="n">
        <v>0.82194</v>
      </c>
      <c r="AL1237" s="65" t="n">
        <v>0.82194</v>
      </c>
      <c r="AM1237" s="66" t="n">
        <v>15616860</v>
      </c>
      <c r="AN1237" s="66" t="n">
        <f aca="false">IF(J1237="Listed Option",AF1237*AL1237,AM1237)</f>
        <v>15616860</v>
      </c>
      <c r="AO1237" s="61" t="s">
        <v>1267</v>
      </c>
      <c r="AW1237" s="61" t="s">
        <v>4070</v>
      </c>
      <c r="AY1237" s="61" t="s">
        <v>9250</v>
      </c>
      <c r="BA1237" s="61" t="s">
        <v>9250</v>
      </c>
      <c r="BB1237" s="67" t="n">
        <v>160</v>
      </c>
      <c r="BE1237" s="61" t="n">
        <v>238566</v>
      </c>
      <c r="BF1237" s="61" t="s">
        <v>922</v>
      </c>
      <c r="BG1237" s="61" t="s">
        <v>4084</v>
      </c>
      <c r="BH1237" s="61" t="s">
        <v>4084</v>
      </c>
      <c r="BI1237" s="61" t="s">
        <v>9251</v>
      </c>
      <c r="BJ1237" s="61" t="s">
        <v>9250</v>
      </c>
      <c r="BL1237" s="61" t="s">
        <v>9253</v>
      </c>
      <c r="BM1237" s="61" t="s">
        <v>9253</v>
      </c>
      <c r="BN1237" s="70" t="n">
        <v>19000000</v>
      </c>
      <c r="BP1237" s="68" t="n">
        <v>15616860</v>
      </c>
      <c r="BQ1237" s="68" t="n">
        <v>15616860</v>
      </c>
      <c r="BR1237" s="69" t="n">
        <v>19000000</v>
      </c>
      <c r="BS1237" s="63" t="n">
        <v>19000</v>
      </c>
      <c r="BU1237" s="68" t="n">
        <v>19000000</v>
      </c>
    </row>
    <row r="1238" customFormat="false" ht="15" hidden="true" customHeight="false" outlineLevel="0" collapsed="false">
      <c r="A1238" s="61" t="s">
        <v>9256</v>
      </c>
      <c r="B1238" s="61" t="s">
        <v>9257</v>
      </c>
      <c r="C1238" s="62" t="n">
        <v>45291</v>
      </c>
      <c r="D1238" s="62" t="n">
        <v>45291</v>
      </c>
      <c r="E1238" s="61" t="s">
        <v>1259</v>
      </c>
      <c r="F1238" s="61" t="s">
        <v>922</v>
      </c>
      <c r="G1238" s="61" t="s">
        <v>9258</v>
      </c>
      <c r="H1238" s="61" t="s">
        <v>9258</v>
      </c>
      <c r="I1238" s="61" t="s">
        <v>9251</v>
      </c>
      <c r="J1238" s="61" t="s">
        <v>1195</v>
      </c>
      <c r="K1238" s="61" t="s">
        <v>1195</v>
      </c>
      <c r="L1238" s="61" t="s">
        <v>1195</v>
      </c>
      <c r="N1238" s="61" t="n">
        <v>132090</v>
      </c>
      <c r="O1238" s="61" t="s">
        <v>1262</v>
      </c>
      <c r="P1238" s="61" t="s">
        <v>9259</v>
      </c>
      <c r="Q1238" s="61" t="s">
        <v>9260</v>
      </c>
      <c r="R1238" s="61" t="s">
        <v>9260</v>
      </c>
      <c r="S1238" s="61" t="str">
        <f aca="false">IF(J1238="Listed Option",MID(R1238,3,9),MID(Q1238,3,9))</f>
        <v>38141G104</v>
      </c>
      <c r="T1238" s="61" t="str">
        <f aca="false">VLOOKUP(S1238,'Output v4'!C:C,1,FALSE())</f>
        <v>38141G104</v>
      </c>
      <c r="U1238" s="61" t="s">
        <v>150</v>
      </c>
      <c r="V1238" s="61" t="s">
        <v>9261</v>
      </c>
      <c r="W1238" s="61" t="s">
        <v>9251</v>
      </c>
      <c r="Y1238" s="61" t="s">
        <v>9262</v>
      </c>
      <c r="Z1238" s="61" t="s">
        <v>1304</v>
      </c>
      <c r="AA1238" s="61" t="s">
        <v>1305</v>
      </c>
      <c r="AB1238" s="63" t="n">
        <v>-3</v>
      </c>
      <c r="AC1238" s="63" t="n">
        <v>-3</v>
      </c>
      <c r="AE1238" s="61" t="n">
        <v>0</v>
      </c>
      <c r="AF1238" s="64" t="n">
        <v>-3</v>
      </c>
      <c r="AG1238" s="61" t="s">
        <v>1273</v>
      </c>
      <c r="AH1238" s="62" t="n">
        <v>45291</v>
      </c>
      <c r="AI1238" s="65" t="n">
        <v>385.77</v>
      </c>
      <c r="AJ1238" s="61" t="s">
        <v>3614</v>
      </c>
      <c r="AK1238" s="65" t="n">
        <v>385.77</v>
      </c>
      <c r="AL1238" s="65" t="n">
        <v>385.77</v>
      </c>
      <c r="AM1238" s="66" t="n">
        <v>-1157.31</v>
      </c>
      <c r="AN1238" s="66" t="n">
        <f aca="false">IF(J1238="Listed Option",AF1238*AL1238,AM1238)</f>
        <v>-1157.31</v>
      </c>
      <c r="AO1238" s="61" t="s">
        <v>1267</v>
      </c>
      <c r="AP1238" s="61" t="n">
        <v>1</v>
      </c>
      <c r="AQ1238" s="61" t="n">
        <v>1</v>
      </c>
      <c r="AV1238" s="61" t="s">
        <v>9262</v>
      </c>
      <c r="AW1238" s="61" t="s">
        <v>4070</v>
      </c>
      <c r="AY1238" s="61" t="s">
        <v>9251</v>
      </c>
      <c r="AZ1238" s="61" t="s">
        <v>9251</v>
      </c>
      <c r="BA1238" s="61" t="s">
        <v>9251</v>
      </c>
      <c r="BB1238" s="67" t="n">
        <v>0</v>
      </c>
      <c r="BE1238" s="61" t="n">
        <v>238575</v>
      </c>
      <c r="BF1238" s="61" t="s">
        <v>922</v>
      </c>
      <c r="BG1238" s="61" t="s">
        <v>4084</v>
      </c>
      <c r="BH1238" s="61" t="s">
        <v>4084</v>
      </c>
      <c r="BI1238" s="61" t="s">
        <v>9251</v>
      </c>
      <c r="BJ1238" s="61" t="s">
        <v>9251</v>
      </c>
      <c r="BK1238" s="61" t="s">
        <v>9251</v>
      </c>
      <c r="BL1238" s="61" t="s">
        <v>9260</v>
      </c>
      <c r="BM1238" s="61" t="s">
        <v>9260</v>
      </c>
      <c r="BN1238" s="70" t="n">
        <v>-1157.31</v>
      </c>
      <c r="BO1238" s="68" t="n">
        <v>-1157.31</v>
      </c>
      <c r="BP1238" s="68" t="n">
        <v>-1157.31</v>
      </c>
      <c r="BQ1238" s="68" t="n">
        <v>-1157.31</v>
      </c>
      <c r="BR1238" s="69" t="n">
        <v>-3</v>
      </c>
      <c r="BU1238" s="68" t="n">
        <v>3</v>
      </c>
    </row>
    <row r="1239" customFormat="false" ht="15" hidden="true" customHeight="false" outlineLevel="0" collapsed="false">
      <c r="A1239" s="61" t="s">
        <v>9263</v>
      </c>
      <c r="B1239" s="61" t="s">
        <v>9264</v>
      </c>
      <c r="C1239" s="62" t="n">
        <v>45291</v>
      </c>
      <c r="D1239" s="62" t="n">
        <v>45291</v>
      </c>
      <c r="E1239" s="61" t="s">
        <v>1259</v>
      </c>
      <c r="F1239" s="61" t="s">
        <v>922</v>
      </c>
      <c r="G1239" s="61" t="s">
        <v>9265</v>
      </c>
      <c r="H1239" s="61" t="s">
        <v>9265</v>
      </c>
      <c r="I1239" s="61" t="s">
        <v>9251</v>
      </c>
      <c r="J1239" s="61" t="s">
        <v>1199</v>
      </c>
      <c r="K1239" s="61" t="s">
        <v>4065</v>
      </c>
      <c r="L1239" s="61" t="s">
        <v>4065</v>
      </c>
      <c r="N1239" s="61" t="n">
        <v>47176777</v>
      </c>
      <c r="O1239" s="61" t="s">
        <v>1262</v>
      </c>
      <c r="P1239" s="61" t="s">
        <v>9266</v>
      </c>
      <c r="Q1239" s="61" t="s">
        <v>9267</v>
      </c>
      <c r="R1239" s="61" t="s">
        <v>9267</v>
      </c>
      <c r="S1239" s="61" t="str">
        <f aca="false">IF(J1239="Listed Option",MID(R1239,3,9),MID(Q1239,3,9))</f>
        <v>38148LAF3</v>
      </c>
      <c r="T1239" s="61" t="e">
        <f aca="false">VLOOKUP(S1239,'Output v4'!C:C,1,FALSE())</f>
        <v>#N/A</v>
      </c>
      <c r="U1239" s="61" t="s">
        <v>9268</v>
      </c>
      <c r="V1239" s="61" t="s">
        <v>9269</v>
      </c>
      <c r="Z1239" s="61" t="s">
        <v>1304</v>
      </c>
      <c r="AA1239" s="61" t="s">
        <v>1305</v>
      </c>
      <c r="AB1239" s="63" t="n">
        <v>-9000</v>
      </c>
      <c r="AC1239" s="63" t="n">
        <v>-9000000</v>
      </c>
      <c r="AE1239" s="61" t="n">
        <v>1000</v>
      </c>
      <c r="AF1239" s="64" t="n">
        <v>-9000000</v>
      </c>
      <c r="AG1239" s="61" t="s">
        <v>1273</v>
      </c>
      <c r="AH1239" s="62" t="n">
        <v>45291</v>
      </c>
      <c r="AI1239" s="65" t="n">
        <v>0.967823</v>
      </c>
      <c r="AJ1239" s="61" t="s">
        <v>1266</v>
      </c>
      <c r="AK1239" s="65" t="n">
        <v>0.967823</v>
      </c>
      <c r="AL1239" s="65" t="n">
        <v>0.967823</v>
      </c>
      <c r="AM1239" s="66" t="n">
        <v>-8710407</v>
      </c>
      <c r="AN1239" s="66" t="n">
        <f aca="false">IF(J1239="Listed Option",AF1239*AL1239,AM1239)</f>
        <v>-8710407</v>
      </c>
      <c r="AO1239" s="61" t="s">
        <v>1267</v>
      </c>
      <c r="AW1239" s="61" t="s">
        <v>4070</v>
      </c>
      <c r="AY1239" s="61" t="s">
        <v>9265</v>
      </c>
      <c r="BA1239" s="61" t="s">
        <v>9265</v>
      </c>
      <c r="BB1239" s="67" t="n">
        <v>39</v>
      </c>
      <c r="BE1239" s="61" t="n">
        <v>238575</v>
      </c>
      <c r="BF1239" s="61" t="s">
        <v>922</v>
      </c>
      <c r="BG1239" s="61" t="s">
        <v>4084</v>
      </c>
      <c r="BH1239" s="61" t="s">
        <v>4084</v>
      </c>
      <c r="BI1239" s="61" t="s">
        <v>9251</v>
      </c>
      <c r="BJ1239" s="61" t="s">
        <v>9265</v>
      </c>
      <c r="BL1239" s="61" t="s">
        <v>9267</v>
      </c>
      <c r="BM1239" s="61" t="s">
        <v>9267</v>
      </c>
      <c r="BN1239" s="70" t="n">
        <v>-9000000</v>
      </c>
      <c r="BP1239" s="68" t="n">
        <v>-8710407</v>
      </c>
      <c r="BQ1239" s="68" t="n">
        <v>-8710407</v>
      </c>
      <c r="BR1239" s="69" t="n">
        <v>-9000000</v>
      </c>
      <c r="BS1239" s="63" t="n">
        <v>-9000</v>
      </c>
      <c r="BU1239" s="68" t="n">
        <v>9000000</v>
      </c>
    </row>
    <row r="1240" customFormat="false" ht="15" hidden="true" customHeight="false" outlineLevel="0" collapsed="false">
      <c r="A1240" s="61" t="s">
        <v>9270</v>
      </c>
      <c r="B1240" s="61" t="s">
        <v>9271</v>
      </c>
      <c r="C1240" s="62" t="n">
        <v>45291</v>
      </c>
      <c r="D1240" s="62" t="n">
        <v>45291</v>
      </c>
      <c r="E1240" s="61" t="s">
        <v>1259</v>
      </c>
      <c r="F1240" s="61" t="s">
        <v>922</v>
      </c>
      <c r="G1240" s="61" t="s">
        <v>9272</v>
      </c>
      <c r="H1240" s="61" t="s">
        <v>9258</v>
      </c>
      <c r="I1240" s="61" t="s">
        <v>9251</v>
      </c>
      <c r="J1240" s="61" t="s">
        <v>1196</v>
      </c>
      <c r="K1240" s="61" t="s">
        <v>4088</v>
      </c>
      <c r="L1240" s="61" t="s">
        <v>4089</v>
      </c>
      <c r="M1240" s="61" t="s">
        <v>1197</v>
      </c>
      <c r="N1240" s="61" t="n">
        <v>179807506</v>
      </c>
      <c r="O1240" s="61" t="s">
        <v>1262</v>
      </c>
      <c r="P1240" s="61" t="s">
        <v>9273</v>
      </c>
      <c r="R1240" s="61" t="s">
        <v>9260</v>
      </c>
      <c r="S1240" s="61" t="str">
        <f aca="false">IF(J1240="Listed Option",MID(R1240,3,9),MID(Q1240,3,9))</f>
        <v>38141G104</v>
      </c>
      <c r="T1240" s="61" t="str">
        <f aca="false">VLOOKUP(S1240,'Output v4'!C:C,1,FALSE())</f>
        <v>38141G104</v>
      </c>
      <c r="W1240" s="61" t="s">
        <v>9274</v>
      </c>
      <c r="X1240" s="61" t="s">
        <v>9275</v>
      </c>
      <c r="Y1240" s="61" t="s">
        <v>9276</v>
      </c>
      <c r="Z1240" s="61" t="s">
        <v>1304</v>
      </c>
      <c r="AA1240" s="61" t="s">
        <v>1305</v>
      </c>
      <c r="AB1240" s="63" t="n">
        <v>3</v>
      </c>
      <c r="AC1240" s="63" t="n">
        <v>3</v>
      </c>
      <c r="AD1240" s="61" t="n">
        <v>100</v>
      </c>
      <c r="AE1240" s="61" t="n">
        <v>0</v>
      </c>
      <c r="AF1240" s="64" t="n">
        <v>300</v>
      </c>
      <c r="AG1240" s="61" t="s">
        <v>689</v>
      </c>
      <c r="AH1240" s="62" t="n">
        <v>45291</v>
      </c>
      <c r="AI1240" s="65" t="n">
        <v>5.75</v>
      </c>
      <c r="AJ1240" s="61" t="s">
        <v>1266</v>
      </c>
      <c r="AK1240" s="65" t="n">
        <v>5.75</v>
      </c>
      <c r="AL1240" s="65" t="n">
        <v>385.77</v>
      </c>
      <c r="AM1240" s="66" t="n">
        <v>1725</v>
      </c>
      <c r="AN1240" s="66" t="n">
        <f aca="false">IF(J1240="Listed Option",AF1240*AL1240,AM1240)</f>
        <v>115731</v>
      </c>
      <c r="AO1240" s="61" t="s">
        <v>1267</v>
      </c>
      <c r="AP1240" s="61" t="n">
        <v>100</v>
      </c>
      <c r="AQ1240" s="61" t="n">
        <v>100</v>
      </c>
      <c r="AV1240" s="61" t="s">
        <v>9262</v>
      </c>
      <c r="AW1240" s="61" t="s">
        <v>4070</v>
      </c>
      <c r="AY1240" s="61" t="s">
        <v>9251</v>
      </c>
      <c r="AZ1240" s="61" t="s">
        <v>9251</v>
      </c>
      <c r="BA1240" s="61" t="s">
        <v>9251</v>
      </c>
      <c r="BB1240" s="67" t="n">
        <v>0</v>
      </c>
      <c r="BE1240" s="61" t="n">
        <v>238575</v>
      </c>
      <c r="BG1240" s="61" t="s">
        <v>4084</v>
      </c>
      <c r="BJ1240" s="61" t="s">
        <v>9251</v>
      </c>
      <c r="BL1240" s="61" t="s">
        <v>9260</v>
      </c>
      <c r="BM1240" s="61" t="s">
        <v>9260</v>
      </c>
      <c r="BN1240" s="70" t="n">
        <v>-115731</v>
      </c>
      <c r="BO1240" s="68" t="n">
        <v>115731</v>
      </c>
      <c r="BP1240" s="68" t="n">
        <v>17.25</v>
      </c>
      <c r="BQ1240" s="68" t="n">
        <v>17.25</v>
      </c>
      <c r="BR1240" s="69" t="n">
        <v>3</v>
      </c>
      <c r="BS1240" s="63" t="n">
        <v>3</v>
      </c>
      <c r="BU1240" s="68" t="n">
        <v>3</v>
      </c>
    </row>
    <row r="1241" customFormat="false" ht="15" hidden="true" customHeight="false" outlineLevel="0" collapsed="false">
      <c r="A1241" s="61" t="s">
        <v>9277</v>
      </c>
      <c r="B1241" s="61" t="s">
        <v>9278</v>
      </c>
      <c r="C1241" s="62" t="n">
        <v>45291</v>
      </c>
      <c r="D1241" s="62" t="n">
        <v>45291</v>
      </c>
      <c r="E1241" s="61" t="s">
        <v>1259</v>
      </c>
      <c r="F1241" s="61" t="s">
        <v>922</v>
      </c>
      <c r="G1241" s="61" t="s">
        <v>9279</v>
      </c>
      <c r="H1241" s="61" t="s">
        <v>9258</v>
      </c>
      <c r="I1241" s="61" t="s">
        <v>9251</v>
      </c>
      <c r="J1241" s="61" t="s">
        <v>1196</v>
      </c>
      <c r="K1241" s="61" t="s">
        <v>4088</v>
      </c>
      <c r="L1241" s="61" t="s">
        <v>4277</v>
      </c>
      <c r="M1241" s="61" t="s">
        <v>1198</v>
      </c>
      <c r="N1241" s="61" t="n">
        <v>179807605</v>
      </c>
      <c r="O1241" s="61" t="s">
        <v>1262</v>
      </c>
      <c r="P1241" s="61" t="s">
        <v>9280</v>
      </c>
      <c r="R1241" s="61" t="s">
        <v>9260</v>
      </c>
      <c r="S1241" s="61" t="str">
        <f aca="false">IF(J1241="Listed Option",MID(R1241,3,9),MID(Q1241,3,9))</f>
        <v>38141G104</v>
      </c>
      <c r="T1241" s="61" t="str">
        <f aca="false">VLOOKUP(S1241,'Output v4'!C:C,1,FALSE())</f>
        <v>38141G104</v>
      </c>
      <c r="W1241" s="61" t="s">
        <v>9281</v>
      </c>
      <c r="X1241" s="61" t="s">
        <v>9282</v>
      </c>
      <c r="Y1241" s="61" t="s">
        <v>9283</v>
      </c>
      <c r="Z1241" s="61" t="s">
        <v>1304</v>
      </c>
      <c r="AA1241" s="61" t="s">
        <v>1305</v>
      </c>
      <c r="AB1241" s="63" t="n">
        <v>3</v>
      </c>
      <c r="AC1241" s="63" t="n">
        <v>3</v>
      </c>
      <c r="AD1241" s="61" t="n">
        <v>100</v>
      </c>
      <c r="AE1241" s="61" t="n">
        <v>0</v>
      </c>
      <c r="AF1241" s="64" t="n">
        <v>300</v>
      </c>
      <c r="AG1241" s="61" t="s">
        <v>689</v>
      </c>
      <c r="AH1241" s="62" t="n">
        <v>45291</v>
      </c>
      <c r="AI1241" s="65" t="n">
        <v>5.25</v>
      </c>
      <c r="AJ1241" s="61" t="s">
        <v>1266</v>
      </c>
      <c r="AK1241" s="65" t="n">
        <v>5.25</v>
      </c>
      <c r="AL1241" s="65" t="n">
        <v>385.77</v>
      </c>
      <c r="AM1241" s="66" t="n">
        <v>1575</v>
      </c>
      <c r="AN1241" s="66" t="n">
        <f aca="false">IF(J1241="Listed Option",AF1241*AL1241,AM1241)</f>
        <v>115731</v>
      </c>
      <c r="AO1241" s="61" t="s">
        <v>1267</v>
      </c>
      <c r="AP1241" s="61" t="n">
        <v>100</v>
      </c>
      <c r="AQ1241" s="61" t="n">
        <v>100</v>
      </c>
      <c r="AV1241" s="61" t="s">
        <v>9262</v>
      </c>
      <c r="AW1241" s="61" t="s">
        <v>4070</v>
      </c>
      <c r="AY1241" s="61" t="s">
        <v>9251</v>
      </c>
      <c r="AZ1241" s="61" t="s">
        <v>9251</v>
      </c>
      <c r="BA1241" s="61" t="s">
        <v>9251</v>
      </c>
      <c r="BB1241" s="67" t="n">
        <v>0</v>
      </c>
      <c r="BE1241" s="61" t="n">
        <v>238575</v>
      </c>
      <c r="BG1241" s="61" t="s">
        <v>4084</v>
      </c>
      <c r="BJ1241" s="61" t="s">
        <v>9251</v>
      </c>
      <c r="BL1241" s="61" t="s">
        <v>9260</v>
      </c>
      <c r="BM1241" s="61" t="s">
        <v>9260</v>
      </c>
      <c r="BN1241" s="70" t="n">
        <v>115731</v>
      </c>
      <c r="BO1241" s="68" t="n">
        <v>115731</v>
      </c>
      <c r="BP1241" s="68" t="n">
        <v>15.75</v>
      </c>
      <c r="BQ1241" s="68" t="n">
        <v>15.75</v>
      </c>
      <c r="BR1241" s="69" t="n">
        <v>3</v>
      </c>
      <c r="BS1241" s="63" t="n">
        <v>3</v>
      </c>
      <c r="BU1241" s="68" t="n">
        <v>3</v>
      </c>
    </row>
    <row r="1242" customFormat="false" ht="15" hidden="true" customHeight="false" outlineLevel="0" collapsed="false">
      <c r="A1242" s="61" t="s">
        <v>9284</v>
      </c>
      <c r="B1242" s="61" t="s">
        <v>9285</v>
      </c>
      <c r="C1242" s="62" t="n">
        <v>45291</v>
      </c>
      <c r="D1242" s="62" t="n">
        <v>45291</v>
      </c>
      <c r="E1242" s="61" t="s">
        <v>1259</v>
      </c>
      <c r="F1242" s="61" t="s">
        <v>923</v>
      </c>
      <c r="G1242" s="61" t="s">
        <v>9286</v>
      </c>
      <c r="H1242" s="61" t="s">
        <v>9286</v>
      </c>
      <c r="I1242" s="61" t="s">
        <v>9287</v>
      </c>
      <c r="J1242" s="61" t="s">
        <v>1195</v>
      </c>
      <c r="K1242" s="61" t="s">
        <v>1195</v>
      </c>
      <c r="L1242" s="61" t="s">
        <v>1195</v>
      </c>
      <c r="N1242" s="61" t="n">
        <v>1226658</v>
      </c>
      <c r="O1242" s="61" t="s">
        <v>1262</v>
      </c>
      <c r="P1242" s="61" t="s">
        <v>9288</v>
      </c>
      <c r="Q1242" s="61" t="s">
        <v>9289</v>
      </c>
      <c r="R1242" s="61" t="s">
        <v>9289</v>
      </c>
      <c r="S1242" s="61" t="str">
        <f aca="false">IF(J1242="Listed Option",MID(R1242,3,9),MID(Q1242,3,9))</f>
        <v>382550101</v>
      </c>
      <c r="T1242" s="61" t="str">
        <f aca="false">VLOOKUP(S1242,'Output v4'!C:C,1,FALSE())</f>
        <v>382550101</v>
      </c>
      <c r="U1242" s="61" t="s">
        <v>151</v>
      </c>
      <c r="V1242" s="61" t="s">
        <v>9290</v>
      </c>
      <c r="W1242" s="61" t="s">
        <v>9291</v>
      </c>
      <c r="Y1242" s="61" t="s">
        <v>9292</v>
      </c>
      <c r="Z1242" s="61" t="s">
        <v>1304</v>
      </c>
      <c r="AA1242" s="61" t="s">
        <v>1305</v>
      </c>
      <c r="AB1242" s="63" t="n">
        <v>554270</v>
      </c>
      <c r="AC1242" s="63" t="n">
        <v>554270</v>
      </c>
      <c r="AE1242" s="61" t="n">
        <v>0</v>
      </c>
      <c r="AF1242" s="64" t="n">
        <v>554270</v>
      </c>
      <c r="AG1242" s="61" t="s">
        <v>689</v>
      </c>
      <c r="AH1242" s="62" t="n">
        <v>45291</v>
      </c>
      <c r="AI1242" s="65" t="n">
        <v>14.32</v>
      </c>
      <c r="AJ1242" s="61" t="s">
        <v>3614</v>
      </c>
      <c r="AK1242" s="65" t="n">
        <v>14.32</v>
      </c>
      <c r="AL1242" s="65" t="n">
        <v>14.32</v>
      </c>
      <c r="AM1242" s="66" t="n">
        <v>7937146.4</v>
      </c>
      <c r="AN1242" s="66" t="n">
        <f aca="false">IF(J1242="Listed Option",AF1242*AL1242,AM1242)</f>
        <v>7937146.4</v>
      </c>
      <c r="AO1242" s="61" t="s">
        <v>1267</v>
      </c>
      <c r="AP1242" s="61" t="n">
        <v>1</v>
      </c>
      <c r="AQ1242" s="61" t="n">
        <v>1</v>
      </c>
      <c r="AV1242" s="61" t="s">
        <v>9292</v>
      </c>
      <c r="AW1242" s="61" t="s">
        <v>4070</v>
      </c>
      <c r="AY1242" s="61" t="s">
        <v>9287</v>
      </c>
      <c r="AZ1242" s="61" t="s">
        <v>9287</v>
      </c>
      <c r="BA1242" s="61" t="s">
        <v>9287</v>
      </c>
      <c r="BB1242" s="67" t="n">
        <v>0</v>
      </c>
      <c r="BE1242" s="61" t="n">
        <v>238575</v>
      </c>
      <c r="BF1242" s="61" t="s">
        <v>923</v>
      </c>
      <c r="BG1242" s="61" t="s">
        <v>4084</v>
      </c>
      <c r="BH1242" s="61" t="s">
        <v>4084</v>
      </c>
      <c r="BI1242" s="61" t="s">
        <v>9287</v>
      </c>
      <c r="BJ1242" s="61" t="s">
        <v>9287</v>
      </c>
      <c r="BK1242" s="61" t="s">
        <v>9287</v>
      </c>
      <c r="BL1242" s="61" t="s">
        <v>9289</v>
      </c>
      <c r="BM1242" s="61" t="s">
        <v>9289</v>
      </c>
      <c r="BN1242" s="70" t="n">
        <v>7937146.4</v>
      </c>
      <c r="BO1242" s="68" t="n">
        <v>7937146.4</v>
      </c>
      <c r="BP1242" s="68" t="n">
        <v>7937146.4</v>
      </c>
      <c r="BQ1242" s="68" t="n">
        <v>7937146.4</v>
      </c>
      <c r="BR1242" s="69" t="n">
        <v>554270</v>
      </c>
      <c r="BU1242" s="68" t="n">
        <v>554270</v>
      </c>
    </row>
    <row r="1243" customFormat="false" ht="15" hidden="true" customHeight="false" outlineLevel="0" collapsed="false">
      <c r="A1243" s="61" t="s">
        <v>9293</v>
      </c>
      <c r="B1243" s="61" t="s">
        <v>9294</v>
      </c>
      <c r="C1243" s="62" t="n">
        <v>45291</v>
      </c>
      <c r="D1243" s="62" t="n">
        <v>45291</v>
      </c>
      <c r="E1243" s="61" t="s">
        <v>1259</v>
      </c>
      <c r="F1243" s="61" t="s">
        <v>923</v>
      </c>
      <c r="G1243" s="61" t="s">
        <v>9295</v>
      </c>
      <c r="H1243" s="61" t="s">
        <v>9295</v>
      </c>
      <c r="I1243" s="61" t="s">
        <v>9287</v>
      </c>
      <c r="J1243" s="61" t="s">
        <v>1199</v>
      </c>
      <c r="K1243" s="61" t="s">
        <v>4065</v>
      </c>
      <c r="L1243" s="61" t="s">
        <v>4065</v>
      </c>
      <c r="N1243" s="61" t="n">
        <v>126384222</v>
      </c>
      <c r="O1243" s="61" t="s">
        <v>1262</v>
      </c>
      <c r="P1243" s="61" t="s">
        <v>9296</v>
      </c>
      <c r="Q1243" s="61" t="s">
        <v>9297</v>
      </c>
      <c r="R1243" s="61" t="s">
        <v>9297</v>
      </c>
      <c r="S1243" s="61" t="str">
        <f aca="false">IF(J1243="Listed Option",MID(R1243,3,9),MID(Q1243,3,9))</f>
        <v>382550BK6</v>
      </c>
      <c r="T1243" s="61" t="e">
        <f aca="false">VLOOKUP(S1243,'Output v4'!C:C,1,FALSE())</f>
        <v>#N/A</v>
      </c>
      <c r="U1243" s="61" t="s">
        <v>9298</v>
      </c>
      <c r="V1243" s="61" t="s">
        <v>9299</v>
      </c>
      <c r="Z1243" s="61" t="s">
        <v>1304</v>
      </c>
      <c r="AA1243" s="61" t="s">
        <v>1305</v>
      </c>
      <c r="AB1243" s="63" t="n">
        <v>-6915</v>
      </c>
      <c r="AC1243" s="63" t="n">
        <v>-6915000</v>
      </c>
      <c r="AE1243" s="61" t="n">
        <v>1000</v>
      </c>
      <c r="AF1243" s="64" t="n">
        <v>-6915000</v>
      </c>
      <c r="AG1243" s="61" t="s">
        <v>1273</v>
      </c>
      <c r="AH1243" s="62" t="n">
        <v>45291</v>
      </c>
      <c r="AI1243" s="65" t="n">
        <v>0.897548</v>
      </c>
      <c r="AJ1243" s="61" t="s">
        <v>1266</v>
      </c>
      <c r="AK1243" s="65" t="n">
        <v>0.897548</v>
      </c>
      <c r="AL1243" s="65" t="n">
        <v>0.897548</v>
      </c>
      <c r="AM1243" s="66" t="n">
        <v>-6206544.42</v>
      </c>
      <c r="AN1243" s="66" t="n">
        <f aca="false">IF(J1243="Listed Option",AF1243*AL1243,AM1243)</f>
        <v>-6206544.42</v>
      </c>
      <c r="AO1243" s="61" t="s">
        <v>1267</v>
      </c>
      <c r="AW1243" s="61" t="s">
        <v>4070</v>
      </c>
      <c r="AY1243" s="61" t="s">
        <v>9295</v>
      </c>
      <c r="BA1243" s="61" t="s">
        <v>9295</v>
      </c>
      <c r="BB1243" s="67" t="n">
        <v>61</v>
      </c>
      <c r="BE1243" s="61" t="n">
        <v>238575</v>
      </c>
      <c r="BF1243" s="61" t="s">
        <v>923</v>
      </c>
      <c r="BG1243" s="61" t="s">
        <v>4084</v>
      </c>
      <c r="BH1243" s="61" t="s">
        <v>4084</v>
      </c>
      <c r="BI1243" s="61" t="s">
        <v>9287</v>
      </c>
      <c r="BJ1243" s="61" t="s">
        <v>9295</v>
      </c>
      <c r="BL1243" s="61" t="s">
        <v>9297</v>
      </c>
      <c r="BM1243" s="61" t="s">
        <v>9297</v>
      </c>
      <c r="BN1243" s="70" t="n">
        <v>-6915000</v>
      </c>
      <c r="BP1243" s="68" t="n">
        <v>-6206544.42</v>
      </c>
      <c r="BQ1243" s="68" t="n">
        <v>-6206544.42</v>
      </c>
      <c r="BR1243" s="69" t="n">
        <v>-6915000</v>
      </c>
      <c r="BS1243" s="63" t="n">
        <v>-6915</v>
      </c>
      <c r="BU1243" s="68" t="n">
        <v>6915000</v>
      </c>
    </row>
    <row r="1244" customFormat="false" ht="15" hidden="true" customHeight="false" outlineLevel="0" collapsed="false">
      <c r="A1244" s="61" t="s">
        <v>9300</v>
      </c>
      <c r="B1244" s="61" t="s">
        <v>9301</v>
      </c>
      <c r="C1244" s="62" t="n">
        <v>45291</v>
      </c>
      <c r="D1244" s="62" t="n">
        <v>45291</v>
      </c>
      <c r="E1244" s="61" t="s">
        <v>1259</v>
      </c>
      <c r="F1244" s="61" t="s">
        <v>923</v>
      </c>
      <c r="G1244" s="61" t="s">
        <v>9302</v>
      </c>
      <c r="H1244" s="61" t="s">
        <v>9302</v>
      </c>
      <c r="I1244" s="61" t="s">
        <v>9287</v>
      </c>
      <c r="J1244" s="61" t="s">
        <v>1199</v>
      </c>
      <c r="K1244" s="61" t="s">
        <v>4065</v>
      </c>
      <c r="L1244" s="61" t="s">
        <v>4065</v>
      </c>
      <c r="N1244" s="61" t="n">
        <v>143401340</v>
      </c>
      <c r="O1244" s="61" t="s">
        <v>1262</v>
      </c>
      <c r="P1244" s="61" t="s">
        <v>9303</v>
      </c>
      <c r="Q1244" s="61" t="s">
        <v>9304</v>
      </c>
      <c r="R1244" s="61" t="s">
        <v>9304</v>
      </c>
      <c r="S1244" s="61" t="str">
        <f aca="false">IF(J1244="Listed Option",MID(R1244,3,9),MID(Q1244,3,9))</f>
        <v>382550BR1</v>
      </c>
      <c r="T1244" s="61" t="e">
        <f aca="false">VLOOKUP(S1244,'Output v4'!C:C,1,FALSE())</f>
        <v>#N/A</v>
      </c>
      <c r="U1244" s="61" t="s">
        <v>9305</v>
      </c>
      <c r="V1244" s="61" t="s">
        <v>9306</v>
      </c>
      <c r="Z1244" s="61" t="s">
        <v>1304</v>
      </c>
      <c r="AA1244" s="61" t="s">
        <v>1305</v>
      </c>
      <c r="AB1244" s="63" t="n">
        <v>-44822</v>
      </c>
      <c r="AC1244" s="63" t="n">
        <v>-44822000</v>
      </c>
      <c r="AE1244" s="61" t="n">
        <v>1000</v>
      </c>
      <c r="AF1244" s="64" t="n">
        <v>-44822000</v>
      </c>
      <c r="AG1244" s="61" t="s">
        <v>1273</v>
      </c>
      <c r="AH1244" s="62" t="n">
        <v>45291</v>
      </c>
      <c r="AI1244" s="65" t="n">
        <v>0.908555</v>
      </c>
      <c r="AJ1244" s="61" t="s">
        <v>1266</v>
      </c>
      <c r="AK1244" s="65" t="n">
        <v>0.908555</v>
      </c>
      <c r="AL1244" s="65" t="n">
        <v>0.908555</v>
      </c>
      <c r="AM1244" s="66" t="n">
        <v>-40723252.21</v>
      </c>
      <c r="AN1244" s="66" t="n">
        <f aca="false">IF(J1244="Listed Option",AF1244*AL1244,AM1244)</f>
        <v>-40723252.21</v>
      </c>
      <c r="AO1244" s="61" t="s">
        <v>1267</v>
      </c>
      <c r="AW1244" s="61" t="s">
        <v>4070</v>
      </c>
      <c r="AY1244" s="61" t="s">
        <v>9302</v>
      </c>
      <c r="BA1244" s="61" t="s">
        <v>9302</v>
      </c>
      <c r="BB1244" s="67" t="n">
        <v>166</v>
      </c>
      <c r="BE1244" s="61" t="n">
        <v>238575</v>
      </c>
      <c r="BF1244" s="61" t="s">
        <v>923</v>
      </c>
      <c r="BG1244" s="61" t="s">
        <v>4084</v>
      </c>
      <c r="BH1244" s="61" t="s">
        <v>4084</v>
      </c>
      <c r="BI1244" s="61" t="s">
        <v>9287</v>
      </c>
      <c r="BJ1244" s="61" t="s">
        <v>9302</v>
      </c>
      <c r="BL1244" s="61" t="s">
        <v>9304</v>
      </c>
      <c r="BM1244" s="61" t="s">
        <v>9304</v>
      </c>
      <c r="BN1244" s="70" t="n">
        <v>-44822000</v>
      </c>
      <c r="BP1244" s="68" t="n">
        <v>-40723252.21</v>
      </c>
      <c r="BQ1244" s="68" t="n">
        <v>-40723252.21</v>
      </c>
      <c r="BR1244" s="69" t="n">
        <v>-44822000</v>
      </c>
      <c r="BS1244" s="63" t="n">
        <v>-44822</v>
      </c>
      <c r="BU1244" s="68" t="n">
        <v>44822000</v>
      </c>
    </row>
    <row r="1245" customFormat="false" ht="15" hidden="true" customHeight="false" outlineLevel="0" collapsed="false">
      <c r="A1245" s="61" t="s">
        <v>9307</v>
      </c>
      <c r="B1245" s="61" t="s">
        <v>9308</v>
      </c>
      <c r="C1245" s="62" t="n">
        <v>45291</v>
      </c>
      <c r="D1245" s="62" t="n">
        <v>45291</v>
      </c>
      <c r="E1245" s="61" t="s">
        <v>1259</v>
      </c>
      <c r="F1245" s="61" t="s">
        <v>923</v>
      </c>
      <c r="G1245" s="61" t="s">
        <v>9309</v>
      </c>
      <c r="H1245" s="61" t="s">
        <v>9310</v>
      </c>
      <c r="I1245" s="61" t="s">
        <v>9287</v>
      </c>
      <c r="J1245" s="61" t="s">
        <v>5008</v>
      </c>
      <c r="K1245" s="61" t="s">
        <v>5008</v>
      </c>
      <c r="L1245" s="61" t="s">
        <v>5008</v>
      </c>
      <c r="N1245" s="61" t="n">
        <v>185156824</v>
      </c>
      <c r="O1245" s="61" t="s">
        <v>1262</v>
      </c>
      <c r="P1245" s="61" t="s">
        <v>9311</v>
      </c>
      <c r="R1245" s="61" t="s">
        <v>9312</v>
      </c>
      <c r="S1245" s="61" t="str">
        <f aca="false">IF(J1245="Listed Option",MID(R1245,3,9),MID(Q1245,3,9))</f>
        <v/>
      </c>
      <c r="T1245" s="61" t="e">
        <f aca="false">VLOOKUP(S1245,'Output v4'!C:C,1,FALSE())</f>
        <v>#N/A</v>
      </c>
      <c r="Z1245" s="61" t="s">
        <v>1304</v>
      </c>
      <c r="AA1245" s="61" t="s">
        <v>3664</v>
      </c>
      <c r="AB1245" s="63" t="n">
        <v>20000000</v>
      </c>
      <c r="AC1245" s="63" t="n">
        <v>20000000</v>
      </c>
      <c r="AE1245" s="61" t="n">
        <v>0</v>
      </c>
      <c r="AF1245" s="64" t="n">
        <v>20000000</v>
      </c>
      <c r="AG1245" s="61" t="s">
        <v>689</v>
      </c>
      <c r="AH1245" s="62" t="n">
        <v>45291</v>
      </c>
      <c r="AI1245" s="65" t="n">
        <v>1.09760245</v>
      </c>
      <c r="AJ1245" s="61" t="s">
        <v>1266</v>
      </c>
      <c r="AK1245" s="65" t="n">
        <v>1.09760245</v>
      </c>
      <c r="AL1245" s="65" t="n">
        <v>0.985</v>
      </c>
      <c r="AM1245" s="66" t="n">
        <v>-1952049</v>
      </c>
      <c r="AN1245" s="66" t="n">
        <f aca="false">IF(J1245="Listed Option",AF1245*AL1245,AM1245)</f>
        <v>-1952049</v>
      </c>
      <c r="AO1245" s="61" t="s">
        <v>1267</v>
      </c>
      <c r="AW1245" s="61" t="s">
        <v>3625</v>
      </c>
      <c r="BB1245" s="67" t="n">
        <v>12</v>
      </c>
      <c r="BE1245" s="61" t="n">
        <v>238581</v>
      </c>
      <c r="BF1245" s="61" t="s">
        <v>923</v>
      </c>
      <c r="BG1245" s="61" t="s">
        <v>4084</v>
      </c>
      <c r="BH1245" s="61" t="s">
        <v>4084</v>
      </c>
      <c r="BI1245" s="61" t="s">
        <v>9287</v>
      </c>
      <c r="BJ1245" s="61" t="s">
        <v>9311</v>
      </c>
      <c r="BK1245" s="61" t="s">
        <v>9311</v>
      </c>
      <c r="BL1245" s="61" t="s">
        <v>9312</v>
      </c>
      <c r="BM1245" s="61" t="s">
        <v>9312</v>
      </c>
      <c r="BN1245" s="70" t="n">
        <v>20000000</v>
      </c>
      <c r="BP1245" s="68" t="n">
        <v>21952049</v>
      </c>
      <c r="BQ1245" s="68" t="n">
        <v>21952049</v>
      </c>
      <c r="BR1245" s="69" t="n">
        <v>20000000</v>
      </c>
      <c r="BS1245" s="63" t="n">
        <v>20000000</v>
      </c>
      <c r="BU1245" s="68" t="n">
        <v>20000000</v>
      </c>
    </row>
    <row r="1246" customFormat="false" ht="15" hidden="true" customHeight="false" outlineLevel="0" collapsed="false">
      <c r="A1246" s="61" t="s">
        <v>9313</v>
      </c>
      <c r="B1246" s="61" t="s">
        <v>9314</v>
      </c>
      <c r="C1246" s="62" t="n">
        <v>45291</v>
      </c>
      <c r="D1246" s="62" t="n">
        <v>45291</v>
      </c>
      <c r="E1246" s="61" t="s">
        <v>1259</v>
      </c>
      <c r="F1246" s="61" t="s">
        <v>923</v>
      </c>
      <c r="G1246" s="61" t="s">
        <v>9302</v>
      </c>
      <c r="H1246" s="61" t="s">
        <v>9302</v>
      </c>
      <c r="I1246" s="61" t="s">
        <v>9287</v>
      </c>
      <c r="J1246" s="61" t="s">
        <v>1199</v>
      </c>
      <c r="K1246" s="61" t="s">
        <v>4065</v>
      </c>
      <c r="L1246" s="61" t="s">
        <v>4065</v>
      </c>
      <c r="N1246" s="61" t="n">
        <v>143401340</v>
      </c>
      <c r="O1246" s="61" t="s">
        <v>1262</v>
      </c>
      <c r="P1246" s="61" t="s">
        <v>9303</v>
      </c>
      <c r="Q1246" s="61" t="s">
        <v>9304</v>
      </c>
      <c r="R1246" s="61" t="s">
        <v>9304</v>
      </c>
      <c r="S1246" s="61" t="str">
        <f aca="false">IF(J1246="Listed Option",MID(R1246,3,9),MID(Q1246,3,9))</f>
        <v>382550BR1</v>
      </c>
      <c r="T1246" s="61" t="e">
        <f aca="false">VLOOKUP(S1246,'Output v4'!C:C,1,FALSE())</f>
        <v>#N/A</v>
      </c>
      <c r="U1246" s="61" t="s">
        <v>9305</v>
      </c>
      <c r="V1246" s="61" t="s">
        <v>9306</v>
      </c>
      <c r="Z1246" s="61" t="s">
        <v>4029</v>
      </c>
      <c r="AA1246" s="61" t="s">
        <v>4117</v>
      </c>
      <c r="AB1246" s="63" t="n">
        <v>-8732</v>
      </c>
      <c r="AC1246" s="63" t="n">
        <v>-8732000</v>
      </c>
      <c r="AE1246" s="61" t="n">
        <v>1000</v>
      </c>
      <c r="AF1246" s="64" t="n">
        <v>-8732000</v>
      </c>
      <c r="AG1246" s="61" t="s">
        <v>1273</v>
      </c>
      <c r="AH1246" s="62" t="n">
        <v>45291</v>
      </c>
      <c r="AI1246" s="65" t="n">
        <v>0.908555</v>
      </c>
      <c r="AJ1246" s="61" t="s">
        <v>1266</v>
      </c>
      <c r="AK1246" s="65" t="n">
        <v>0.908555</v>
      </c>
      <c r="AL1246" s="65" t="n">
        <v>0.908555</v>
      </c>
      <c r="AM1246" s="66" t="n">
        <v>-7933502.26</v>
      </c>
      <c r="AN1246" s="66" t="n">
        <f aca="false">IF(J1246="Listed Option",AF1246*AL1246,AM1246)</f>
        <v>-7933502.26</v>
      </c>
      <c r="AO1246" s="61" t="s">
        <v>1267</v>
      </c>
      <c r="AW1246" s="61" t="s">
        <v>4070</v>
      </c>
      <c r="AY1246" s="61" t="s">
        <v>9302</v>
      </c>
      <c r="BA1246" s="61" t="s">
        <v>9302</v>
      </c>
      <c r="BB1246" s="67" t="n">
        <v>166</v>
      </c>
      <c r="BE1246" s="61" t="n">
        <v>238587</v>
      </c>
      <c r="BF1246" s="61" t="s">
        <v>923</v>
      </c>
      <c r="BG1246" s="61" t="s">
        <v>4084</v>
      </c>
      <c r="BH1246" s="61" t="s">
        <v>4084</v>
      </c>
      <c r="BI1246" s="61" t="s">
        <v>9287</v>
      </c>
      <c r="BJ1246" s="61" t="s">
        <v>9302</v>
      </c>
      <c r="BL1246" s="61" t="s">
        <v>9304</v>
      </c>
      <c r="BM1246" s="61" t="s">
        <v>9304</v>
      </c>
      <c r="BN1246" s="70" t="n">
        <v>-8732000</v>
      </c>
      <c r="BP1246" s="68" t="n">
        <v>-7933502.26</v>
      </c>
      <c r="BQ1246" s="68" t="n">
        <v>-7933502.26</v>
      </c>
      <c r="BR1246" s="69" t="n">
        <v>-8732000</v>
      </c>
      <c r="BS1246" s="63" t="n">
        <v>-8732</v>
      </c>
      <c r="BU1246" s="68" t="n">
        <v>8732000</v>
      </c>
    </row>
    <row r="1247" customFormat="false" ht="15" hidden="true" customHeight="false" outlineLevel="0" collapsed="false">
      <c r="A1247" s="61" t="s">
        <v>9315</v>
      </c>
      <c r="B1247" s="61" t="s">
        <v>9316</v>
      </c>
      <c r="C1247" s="62" t="n">
        <v>45291</v>
      </c>
      <c r="D1247" s="62" t="n">
        <v>45291</v>
      </c>
      <c r="E1247" s="61" t="s">
        <v>1259</v>
      </c>
      <c r="F1247" s="61" t="s">
        <v>923</v>
      </c>
      <c r="G1247" s="61" t="s">
        <v>9302</v>
      </c>
      <c r="H1247" s="61" t="s">
        <v>9302</v>
      </c>
      <c r="I1247" s="61" t="s">
        <v>9287</v>
      </c>
      <c r="J1247" s="61" t="s">
        <v>1199</v>
      </c>
      <c r="K1247" s="61" t="s">
        <v>4065</v>
      </c>
      <c r="L1247" s="61" t="s">
        <v>4065</v>
      </c>
      <c r="N1247" s="61" t="n">
        <v>143401340</v>
      </c>
      <c r="O1247" s="61" t="s">
        <v>1262</v>
      </c>
      <c r="P1247" s="61" t="s">
        <v>9303</v>
      </c>
      <c r="Q1247" s="61" t="s">
        <v>9304</v>
      </c>
      <c r="R1247" s="61" t="s">
        <v>9304</v>
      </c>
      <c r="S1247" s="61" t="str">
        <f aca="false">IF(J1247="Listed Option",MID(R1247,3,9),MID(Q1247,3,9))</f>
        <v>382550BR1</v>
      </c>
      <c r="T1247" s="61" t="e">
        <f aca="false">VLOOKUP(S1247,'Output v4'!C:C,1,FALSE())</f>
        <v>#N/A</v>
      </c>
      <c r="U1247" s="61" t="s">
        <v>9305</v>
      </c>
      <c r="V1247" s="61" t="s">
        <v>9306</v>
      </c>
      <c r="Z1247" s="61" t="s">
        <v>4074</v>
      </c>
      <c r="AA1247" s="61" t="s">
        <v>4075</v>
      </c>
      <c r="AB1247" s="63" t="n">
        <v>-5431</v>
      </c>
      <c r="AC1247" s="63" t="n">
        <v>-5431000</v>
      </c>
      <c r="AE1247" s="61" t="n">
        <v>1000</v>
      </c>
      <c r="AF1247" s="64" t="n">
        <v>-5431000</v>
      </c>
      <c r="AG1247" s="61" t="s">
        <v>1273</v>
      </c>
      <c r="AH1247" s="62" t="n">
        <v>45291</v>
      </c>
      <c r="AI1247" s="65" t="n">
        <v>0.908555</v>
      </c>
      <c r="AJ1247" s="61" t="s">
        <v>1266</v>
      </c>
      <c r="AK1247" s="65" t="n">
        <v>0.908555</v>
      </c>
      <c r="AL1247" s="65" t="n">
        <v>0.908555</v>
      </c>
      <c r="AM1247" s="66" t="n">
        <v>-4934362.205</v>
      </c>
      <c r="AN1247" s="66" t="n">
        <f aca="false">IF(J1247="Listed Option",AF1247*AL1247,AM1247)</f>
        <v>-4934362.205</v>
      </c>
      <c r="AO1247" s="61" t="s">
        <v>1267</v>
      </c>
      <c r="AW1247" s="61" t="s">
        <v>4070</v>
      </c>
      <c r="AY1247" s="61" t="s">
        <v>9302</v>
      </c>
      <c r="BA1247" s="61" t="s">
        <v>9302</v>
      </c>
      <c r="BB1247" s="67" t="n">
        <v>166</v>
      </c>
      <c r="BE1247" s="61" t="n">
        <v>241450</v>
      </c>
      <c r="BF1247" s="61" t="s">
        <v>923</v>
      </c>
      <c r="BG1247" s="61" t="s">
        <v>4084</v>
      </c>
      <c r="BH1247" s="61" t="s">
        <v>4084</v>
      </c>
      <c r="BI1247" s="61" t="s">
        <v>9287</v>
      </c>
      <c r="BJ1247" s="61" t="s">
        <v>9302</v>
      </c>
      <c r="BL1247" s="61" t="s">
        <v>9304</v>
      </c>
      <c r="BM1247" s="61" t="s">
        <v>9304</v>
      </c>
      <c r="BN1247" s="70" t="n">
        <v>-5431000</v>
      </c>
      <c r="BP1247" s="68" t="n">
        <v>-4934362.205</v>
      </c>
      <c r="BQ1247" s="68" t="n">
        <v>-4934362.205</v>
      </c>
      <c r="BR1247" s="69" t="n">
        <v>-5431000</v>
      </c>
      <c r="BS1247" s="63" t="n">
        <v>-5431</v>
      </c>
      <c r="BU1247" s="68" t="n">
        <v>5431000</v>
      </c>
    </row>
    <row r="1248" customFormat="false" ht="15" hidden="true" customHeight="false" outlineLevel="0" collapsed="false">
      <c r="A1248" s="61" t="s">
        <v>9317</v>
      </c>
      <c r="B1248" s="61" t="s">
        <v>9318</v>
      </c>
      <c r="C1248" s="62" t="n">
        <v>45291</v>
      </c>
      <c r="D1248" s="62" t="n">
        <v>45291</v>
      </c>
      <c r="E1248" s="61" t="s">
        <v>1259</v>
      </c>
      <c r="F1248" s="61" t="s">
        <v>924</v>
      </c>
      <c r="G1248" s="61" t="s">
        <v>9319</v>
      </c>
      <c r="H1248" s="61" t="s">
        <v>9319</v>
      </c>
      <c r="I1248" s="61" t="s">
        <v>9320</v>
      </c>
      <c r="J1248" s="61" t="s">
        <v>1195</v>
      </c>
      <c r="K1248" s="61" t="s">
        <v>1195</v>
      </c>
      <c r="L1248" s="61" t="s">
        <v>1195</v>
      </c>
      <c r="N1248" s="61" t="n">
        <v>71259</v>
      </c>
      <c r="O1248" s="61" t="s">
        <v>1262</v>
      </c>
      <c r="P1248" s="61" t="s">
        <v>9321</v>
      </c>
      <c r="Q1248" s="61" t="s">
        <v>9322</v>
      </c>
      <c r="R1248" s="61" t="s">
        <v>9322</v>
      </c>
      <c r="S1248" s="61" t="str">
        <f aca="false">IF(J1248="Listed Option",MID(R1248,3,9),MID(Q1248,3,9))</f>
        <v>387328107</v>
      </c>
      <c r="T1248" s="61" t="e">
        <f aca="false">VLOOKUP(S1248,'Output v4'!C:C,1,FALSE())</f>
        <v>#N/A</v>
      </c>
      <c r="U1248" s="61" t="s">
        <v>9323</v>
      </c>
      <c r="V1248" s="61" t="s">
        <v>9324</v>
      </c>
      <c r="W1248" s="61" t="s">
        <v>9320</v>
      </c>
      <c r="Y1248" s="61" t="s">
        <v>9325</v>
      </c>
      <c r="Z1248" s="61" t="s">
        <v>1264</v>
      </c>
      <c r="AA1248" s="61" t="s">
        <v>4126</v>
      </c>
      <c r="AB1248" s="63" t="n">
        <v>-349477</v>
      </c>
      <c r="AC1248" s="63" t="n">
        <v>-349477</v>
      </c>
      <c r="AE1248" s="61" t="n">
        <v>0</v>
      </c>
      <c r="AF1248" s="64" t="n">
        <v>-349477</v>
      </c>
      <c r="AG1248" s="61" t="s">
        <v>1273</v>
      </c>
      <c r="AH1248" s="62" t="n">
        <v>45291</v>
      </c>
      <c r="AI1248" s="65" t="n">
        <v>50.86</v>
      </c>
      <c r="AJ1248" s="61" t="s">
        <v>3614</v>
      </c>
      <c r="AK1248" s="65" t="n">
        <v>50.86</v>
      </c>
      <c r="AL1248" s="65" t="n">
        <v>50.86</v>
      </c>
      <c r="AM1248" s="66" t="n">
        <v>-17774400.22</v>
      </c>
      <c r="AN1248" s="66" t="n">
        <f aca="false">IF(J1248="Listed Option",AF1248*AL1248,AM1248)</f>
        <v>-17774400.22</v>
      </c>
      <c r="AO1248" s="61" t="s">
        <v>1267</v>
      </c>
      <c r="AP1248" s="61" t="n">
        <v>1</v>
      </c>
      <c r="AQ1248" s="61" t="n">
        <v>1</v>
      </c>
      <c r="AV1248" s="61" t="s">
        <v>9325</v>
      </c>
      <c r="AW1248" s="61" t="s">
        <v>4070</v>
      </c>
      <c r="AY1248" s="61" t="s">
        <v>9320</v>
      </c>
      <c r="AZ1248" s="61" t="s">
        <v>9320</v>
      </c>
      <c r="BA1248" s="61" t="s">
        <v>9320</v>
      </c>
      <c r="BB1248" s="67" t="n">
        <v>0</v>
      </c>
      <c r="BE1248" s="61" t="n">
        <v>238566</v>
      </c>
      <c r="BF1248" s="61" t="s">
        <v>924</v>
      </c>
      <c r="BG1248" s="61" t="s">
        <v>4084</v>
      </c>
      <c r="BH1248" s="61" t="s">
        <v>4084</v>
      </c>
      <c r="BI1248" s="61" t="s">
        <v>9320</v>
      </c>
      <c r="BJ1248" s="61" t="s">
        <v>9320</v>
      </c>
      <c r="BK1248" s="61" t="s">
        <v>9320</v>
      </c>
      <c r="BL1248" s="61" t="s">
        <v>9322</v>
      </c>
      <c r="BM1248" s="61" t="s">
        <v>9322</v>
      </c>
      <c r="BN1248" s="70" t="n">
        <v>-17774400.22</v>
      </c>
      <c r="BO1248" s="68" t="n">
        <v>-17774400.22</v>
      </c>
      <c r="BP1248" s="68" t="n">
        <v>-17774400.22</v>
      </c>
      <c r="BQ1248" s="68" t="n">
        <v>-17774400.22</v>
      </c>
      <c r="BR1248" s="69" t="n">
        <v>-349477</v>
      </c>
      <c r="BU1248" s="68" t="n">
        <v>349477</v>
      </c>
    </row>
    <row r="1249" customFormat="false" ht="15" hidden="true" customHeight="false" outlineLevel="0" collapsed="false">
      <c r="A1249" s="61" t="s">
        <v>9326</v>
      </c>
      <c r="B1249" s="61" t="s">
        <v>9327</v>
      </c>
      <c r="C1249" s="62" t="n">
        <v>45291</v>
      </c>
      <c r="D1249" s="62" t="n">
        <v>45291</v>
      </c>
      <c r="E1249" s="61" t="s">
        <v>1259</v>
      </c>
      <c r="F1249" s="61" t="s">
        <v>924</v>
      </c>
      <c r="G1249" s="61" t="s">
        <v>9328</v>
      </c>
      <c r="H1249" s="61" t="s">
        <v>9319</v>
      </c>
      <c r="I1249" s="61" t="s">
        <v>9320</v>
      </c>
      <c r="J1249" s="61" t="s">
        <v>1199</v>
      </c>
      <c r="K1249" s="61" t="s">
        <v>4543</v>
      </c>
      <c r="L1249" s="61" t="s">
        <v>4543</v>
      </c>
      <c r="N1249" s="61" t="n">
        <v>178611057</v>
      </c>
      <c r="O1249" s="61" t="s">
        <v>1262</v>
      </c>
      <c r="P1249" s="61" t="s">
        <v>9329</v>
      </c>
      <c r="Q1249" s="61" t="s">
        <v>9330</v>
      </c>
      <c r="R1249" s="61" t="s">
        <v>9322</v>
      </c>
      <c r="S1249" s="61" t="str">
        <f aca="false">IF(J1249="Listed Option",MID(R1249,3,9),MID(Q1249,3,9))</f>
        <v>387328AC1</v>
      </c>
      <c r="T1249" s="61" t="e">
        <f aca="false">VLOOKUP(S1249,'Output v4'!C:C,1,FALSE())</f>
        <v>#N/A</v>
      </c>
      <c r="U1249" s="61" t="s">
        <v>925</v>
      </c>
      <c r="V1249" s="61" t="s">
        <v>9331</v>
      </c>
      <c r="Z1249" s="61" t="s">
        <v>1264</v>
      </c>
      <c r="AA1249" s="61" t="s">
        <v>4126</v>
      </c>
      <c r="AB1249" s="63" t="n">
        <v>21000</v>
      </c>
      <c r="AC1249" s="63" t="n">
        <v>21000000</v>
      </c>
      <c r="AE1249" s="61" t="n">
        <v>1000</v>
      </c>
      <c r="AF1249" s="64" t="n">
        <v>21000000</v>
      </c>
      <c r="AG1249" s="61" t="s">
        <v>689</v>
      </c>
      <c r="AH1249" s="62" t="n">
        <v>45291</v>
      </c>
      <c r="AI1249" s="65" t="n">
        <v>1.2746</v>
      </c>
      <c r="AJ1249" s="61" t="s">
        <v>1266</v>
      </c>
      <c r="AK1249" s="65" t="n">
        <v>1.2746</v>
      </c>
      <c r="AL1249" s="65" t="n">
        <v>50.86</v>
      </c>
      <c r="AM1249" s="66" t="n">
        <v>26766600</v>
      </c>
      <c r="AN1249" s="66" t="n">
        <f aca="false">IF(J1249="Listed Option",AF1249*AL1249,AM1249)</f>
        <v>26766600</v>
      </c>
      <c r="AO1249" s="61" t="s">
        <v>1267</v>
      </c>
      <c r="AT1249" s="62" t="n">
        <v>45289</v>
      </c>
      <c r="AU1249" s="65" t="n">
        <v>1.27939818662857</v>
      </c>
      <c r="AV1249" s="61" t="s">
        <v>9325</v>
      </c>
      <c r="AW1249" s="61" t="s">
        <v>4070</v>
      </c>
      <c r="AY1249" s="61" t="s">
        <v>9320</v>
      </c>
      <c r="AZ1249" s="61" t="s">
        <v>9320</v>
      </c>
      <c r="BA1249" s="61" t="s">
        <v>9320</v>
      </c>
      <c r="BB1249" s="67" t="n">
        <v>46</v>
      </c>
      <c r="BE1249" s="61" t="n">
        <v>238566</v>
      </c>
      <c r="BF1249" s="61" t="s">
        <v>924</v>
      </c>
      <c r="BG1249" s="61" t="s">
        <v>4084</v>
      </c>
      <c r="BH1249" s="61" t="s">
        <v>4084</v>
      </c>
      <c r="BI1249" s="61" t="s">
        <v>9320</v>
      </c>
      <c r="BJ1249" s="61" t="s">
        <v>9320</v>
      </c>
      <c r="BL1249" s="61" t="s">
        <v>9322</v>
      </c>
      <c r="BM1249" s="61" t="s">
        <v>9322</v>
      </c>
      <c r="BN1249" s="70" t="n">
        <v>21000000</v>
      </c>
      <c r="BP1249" s="68" t="n">
        <v>26766600</v>
      </c>
      <c r="BQ1249" s="68" t="n">
        <v>26766600</v>
      </c>
      <c r="BR1249" s="69" t="n">
        <v>21000000</v>
      </c>
      <c r="BT1249" s="63" t="n">
        <v>21000</v>
      </c>
      <c r="BU1249" s="68" t="n">
        <v>21000000</v>
      </c>
    </row>
    <row r="1250" customFormat="false" ht="15" hidden="true" customHeight="false" outlineLevel="0" collapsed="false">
      <c r="A1250" s="61" t="s">
        <v>9332</v>
      </c>
      <c r="B1250" s="61" t="s">
        <v>9333</v>
      </c>
      <c r="C1250" s="62" t="n">
        <v>45291</v>
      </c>
      <c r="D1250" s="62" t="n">
        <v>45291</v>
      </c>
      <c r="E1250" s="61" t="s">
        <v>1259</v>
      </c>
      <c r="F1250" s="61" t="s">
        <v>924</v>
      </c>
      <c r="G1250" s="61" t="s">
        <v>9319</v>
      </c>
      <c r="H1250" s="61" t="s">
        <v>9319</v>
      </c>
      <c r="I1250" s="61" t="s">
        <v>9320</v>
      </c>
      <c r="J1250" s="61" t="s">
        <v>1195</v>
      </c>
      <c r="K1250" s="61" t="s">
        <v>1195</v>
      </c>
      <c r="L1250" s="61" t="s">
        <v>1195</v>
      </c>
      <c r="N1250" s="61" t="n">
        <v>71259</v>
      </c>
      <c r="O1250" s="61" t="s">
        <v>1262</v>
      </c>
      <c r="P1250" s="61" t="s">
        <v>9321</v>
      </c>
      <c r="Q1250" s="61" t="s">
        <v>9322</v>
      </c>
      <c r="R1250" s="61" t="s">
        <v>9322</v>
      </c>
      <c r="S1250" s="61" t="str">
        <f aca="false">IF(J1250="Listed Option",MID(R1250,3,9),MID(Q1250,3,9))</f>
        <v>387328107</v>
      </c>
      <c r="T1250" s="61" t="e">
        <f aca="false">VLOOKUP(S1250,'Output v4'!C:C,1,FALSE())</f>
        <v>#N/A</v>
      </c>
      <c r="U1250" s="61" t="s">
        <v>9323</v>
      </c>
      <c r="V1250" s="61" t="s">
        <v>9324</v>
      </c>
      <c r="W1250" s="61" t="s">
        <v>9320</v>
      </c>
      <c r="Y1250" s="61" t="s">
        <v>9325</v>
      </c>
      <c r="Z1250" s="61" t="s">
        <v>1304</v>
      </c>
      <c r="AA1250" s="61" t="s">
        <v>1305</v>
      </c>
      <c r="AB1250" s="63" t="n">
        <v>-115119</v>
      </c>
      <c r="AC1250" s="63" t="n">
        <v>-115119</v>
      </c>
      <c r="AE1250" s="61" t="n">
        <v>0</v>
      </c>
      <c r="AF1250" s="64" t="n">
        <v>-115119</v>
      </c>
      <c r="AG1250" s="61" t="s">
        <v>1273</v>
      </c>
      <c r="AH1250" s="62" t="n">
        <v>45291</v>
      </c>
      <c r="AI1250" s="65" t="n">
        <v>50.86</v>
      </c>
      <c r="AJ1250" s="61" t="s">
        <v>3614</v>
      </c>
      <c r="AK1250" s="65" t="n">
        <v>50.86</v>
      </c>
      <c r="AL1250" s="65" t="n">
        <v>50.86</v>
      </c>
      <c r="AM1250" s="66" t="n">
        <v>-5854952.34</v>
      </c>
      <c r="AN1250" s="66" t="n">
        <f aca="false">IF(J1250="Listed Option",AF1250*AL1250,AM1250)</f>
        <v>-5854952.34</v>
      </c>
      <c r="AO1250" s="61" t="s">
        <v>1267</v>
      </c>
      <c r="AP1250" s="61" t="n">
        <v>1</v>
      </c>
      <c r="AQ1250" s="61" t="n">
        <v>1</v>
      </c>
      <c r="AV1250" s="61" t="s">
        <v>9325</v>
      </c>
      <c r="AW1250" s="61" t="s">
        <v>4070</v>
      </c>
      <c r="AY1250" s="61" t="s">
        <v>9320</v>
      </c>
      <c r="AZ1250" s="61" t="s">
        <v>9320</v>
      </c>
      <c r="BA1250" s="61" t="s">
        <v>9320</v>
      </c>
      <c r="BB1250" s="67" t="n">
        <v>0</v>
      </c>
      <c r="BE1250" s="61" t="n">
        <v>238575</v>
      </c>
      <c r="BF1250" s="61" t="s">
        <v>924</v>
      </c>
      <c r="BG1250" s="61" t="s">
        <v>4084</v>
      </c>
      <c r="BH1250" s="61" t="s">
        <v>4084</v>
      </c>
      <c r="BI1250" s="61" t="s">
        <v>9320</v>
      </c>
      <c r="BJ1250" s="61" t="s">
        <v>9320</v>
      </c>
      <c r="BK1250" s="61" t="s">
        <v>9320</v>
      </c>
      <c r="BL1250" s="61" t="s">
        <v>9322</v>
      </c>
      <c r="BM1250" s="61" t="s">
        <v>9322</v>
      </c>
      <c r="BN1250" s="70" t="n">
        <v>-5854952.34</v>
      </c>
      <c r="BO1250" s="68" t="n">
        <v>-5854952.34</v>
      </c>
      <c r="BP1250" s="68" t="n">
        <v>-5854952.34</v>
      </c>
      <c r="BQ1250" s="68" t="n">
        <v>-5854952.34</v>
      </c>
      <c r="BR1250" s="69" t="n">
        <v>-115119</v>
      </c>
      <c r="BU1250" s="68" t="n">
        <v>115119</v>
      </c>
    </row>
    <row r="1251" customFormat="false" ht="15" hidden="true" customHeight="false" outlineLevel="0" collapsed="false">
      <c r="A1251" s="61" t="s">
        <v>9334</v>
      </c>
      <c r="B1251" s="61" t="s">
        <v>9335</v>
      </c>
      <c r="C1251" s="62" t="n">
        <v>45291</v>
      </c>
      <c r="D1251" s="62" t="n">
        <v>45291</v>
      </c>
      <c r="E1251" s="61" t="s">
        <v>1259</v>
      </c>
      <c r="F1251" s="61" t="s">
        <v>924</v>
      </c>
      <c r="G1251" s="61" t="s">
        <v>9328</v>
      </c>
      <c r="H1251" s="61" t="s">
        <v>9319</v>
      </c>
      <c r="I1251" s="61" t="s">
        <v>9320</v>
      </c>
      <c r="J1251" s="61" t="s">
        <v>1199</v>
      </c>
      <c r="K1251" s="61" t="s">
        <v>4543</v>
      </c>
      <c r="L1251" s="61" t="s">
        <v>4543</v>
      </c>
      <c r="N1251" s="61" t="n">
        <v>178611057</v>
      </c>
      <c r="O1251" s="61" t="s">
        <v>1262</v>
      </c>
      <c r="P1251" s="61" t="s">
        <v>9329</v>
      </c>
      <c r="Q1251" s="61" t="s">
        <v>9330</v>
      </c>
      <c r="R1251" s="61" t="s">
        <v>9322</v>
      </c>
      <c r="S1251" s="61" t="str">
        <f aca="false">IF(J1251="Listed Option",MID(R1251,3,9),MID(Q1251,3,9))</f>
        <v>387328AC1</v>
      </c>
      <c r="T1251" s="61" t="e">
        <f aca="false">VLOOKUP(S1251,'Output v4'!C:C,1,FALSE())</f>
        <v>#N/A</v>
      </c>
      <c r="U1251" s="61" t="s">
        <v>925</v>
      </c>
      <c r="V1251" s="61" t="s">
        <v>9331</v>
      </c>
      <c r="Z1251" s="61" t="s">
        <v>1304</v>
      </c>
      <c r="AA1251" s="61" t="s">
        <v>1305</v>
      </c>
      <c r="AB1251" s="63" t="n">
        <v>7500</v>
      </c>
      <c r="AC1251" s="63" t="n">
        <v>7500000</v>
      </c>
      <c r="AE1251" s="61" t="n">
        <v>1000</v>
      </c>
      <c r="AF1251" s="64" t="n">
        <v>7500000</v>
      </c>
      <c r="AG1251" s="61" t="s">
        <v>689</v>
      </c>
      <c r="AH1251" s="62" t="n">
        <v>45291</v>
      </c>
      <c r="AI1251" s="65" t="n">
        <v>1.2746</v>
      </c>
      <c r="AJ1251" s="61" t="s">
        <v>1266</v>
      </c>
      <c r="AK1251" s="65" t="n">
        <v>1.2746</v>
      </c>
      <c r="AL1251" s="65" t="n">
        <v>50.86</v>
      </c>
      <c r="AM1251" s="66" t="n">
        <v>9559500</v>
      </c>
      <c r="AN1251" s="66" t="n">
        <f aca="false">IF(J1251="Listed Option",AF1251*AL1251,AM1251)</f>
        <v>9559500</v>
      </c>
      <c r="AO1251" s="61" t="s">
        <v>1267</v>
      </c>
      <c r="AT1251" s="62" t="n">
        <v>45289</v>
      </c>
      <c r="AU1251" s="65" t="n">
        <v>1.27939818662857</v>
      </c>
      <c r="AV1251" s="61" t="s">
        <v>9325</v>
      </c>
      <c r="AW1251" s="61" t="s">
        <v>4070</v>
      </c>
      <c r="AY1251" s="61" t="s">
        <v>9320</v>
      </c>
      <c r="AZ1251" s="61" t="s">
        <v>9320</v>
      </c>
      <c r="BA1251" s="61" t="s">
        <v>9320</v>
      </c>
      <c r="BB1251" s="67" t="n">
        <v>46</v>
      </c>
      <c r="BE1251" s="61" t="n">
        <v>238575</v>
      </c>
      <c r="BF1251" s="61" t="s">
        <v>924</v>
      </c>
      <c r="BG1251" s="61" t="s">
        <v>4084</v>
      </c>
      <c r="BH1251" s="61" t="s">
        <v>4084</v>
      </c>
      <c r="BI1251" s="61" t="s">
        <v>9320</v>
      </c>
      <c r="BJ1251" s="61" t="s">
        <v>9320</v>
      </c>
      <c r="BL1251" s="61" t="s">
        <v>9322</v>
      </c>
      <c r="BM1251" s="61" t="s">
        <v>9322</v>
      </c>
      <c r="BN1251" s="70" t="n">
        <v>7500000</v>
      </c>
      <c r="BP1251" s="68" t="n">
        <v>9559500</v>
      </c>
      <c r="BQ1251" s="68" t="n">
        <v>9559500</v>
      </c>
      <c r="BR1251" s="69" t="n">
        <v>7500000</v>
      </c>
      <c r="BT1251" s="63" t="n">
        <v>7500</v>
      </c>
      <c r="BU1251" s="68" t="n">
        <v>7500000</v>
      </c>
    </row>
    <row r="1252" customFormat="false" ht="15" hidden="true" customHeight="false" outlineLevel="0" collapsed="false">
      <c r="A1252" s="61" t="s">
        <v>9336</v>
      </c>
      <c r="B1252" s="61" t="s">
        <v>9337</v>
      </c>
      <c r="C1252" s="62" t="n">
        <v>45291</v>
      </c>
      <c r="D1252" s="62" t="n">
        <v>45291</v>
      </c>
      <c r="E1252" s="61" t="s">
        <v>1259</v>
      </c>
      <c r="F1252" s="61" t="s">
        <v>924</v>
      </c>
      <c r="G1252" s="61" t="s">
        <v>9319</v>
      </c>
      <c r="H1252" s="61" t="s">
        <v>9319</v>
      </c>
      <c r="I1252" s="61" t="s">
        <v>9320</v>
      </c>
      <c r="J1252" s="61" t="s">
        <v>1195</v>
      </c>
      <c r="K1252" s="61" t="s">
        <v>1195</v>
      </c>
      <c r="L1252" s="61" t="s">
        <v>1195</v>
      </c>
      <c r="N1252" s="61" t="n">
        <v>71259</v>
      </c>
      <c r="O1252" s="61" t="s">
        <v>1262</v>
      </c>
      <c r="P1252" s="61" t="s">
        <v>9321</v>
      </c>
      <c r="Q1252" s="61" t="s">
        <v>9322</v>
      </c>
      <c r="R1252" s="61" t="s">
        <v>9322</v>
      </c>
      <c r="S1252" s="61" t="str">
        <f aca="false">IF(J1252="Listed Option",MID(R1252,3,9),MID(Q1252,3,9))</f>
        <v>387328107</v>
      </c>
      <c r="T1252" s="61" t="e">
        <f aca="false">VLOOKUP(S1252,'Output v4'!C:C,1,FALSE())</f>
        <v>#N/A</v>
      </c>
      <c r="U1252" s="61" t="s">
        <v>9323</v>
      </c>
      <c r="V1252" s="61" t="s">
        <v>9324</v>
      </c>
      <c r="W1252" s="61" t="s">
        <v>9320</v>
      </c>
      <c r="Y1252" s="61" t="s">
        <v>9325</v>
      </c>
      <c r="Z1252" s="61" t="s">
        <v>4029</v>
      </c>
      <c r="AA1252" s="61" t="s">
        <v>4117</v>
      </c>
      <c r="AB1252" s="63" t="n">
        <v>-83366</v>
      </c>
      <c r="AC1252" s="63" t="n">
        <v>-83366</v>
      </c>
      <c r="AE1252" s="61" t="n">
        <v>0</v>
      </c>
      <c r="AF1252" s="64" t="n">
        <v>-83366</v>
      </c>
      <c r="AG1252" s="61" t="s">
        <v>1273</v>
      </c>
      <c r="AH1252" s="62" t="n">
        <v>45291</v>
      </c>
      <c r="AI1252" s="65" t="n">
        <v>50.86</v>
      </c>
      <c r="AJ1252" s="61" t="s">
        <v>3614</v>
      </c>
      <c r="AK1252" s="65" t="n">
        <v>50.86</v>
      </c>
      <c r="AL1252" s="65" t="n">
        <v>50.86</v>
      </c>
      <c r="AM1252" s="66" t="n">
        <v>-4239994.76</v>
      </c>
      <c r="AN1252" s="66" t="n">
        <f aca="false">IF(J1252="Listed Option",AF1252*AL1252,AM1252)</f>
        <v>-4239994.76</v>
      </c>
      <c r="AO1252" s="61" t="s">
        <v>1267</v>
      </c>
      <c r="AP1252" s="61" t="n">
        <v>1</v>
      </c>
      <c r="AQ1252" s="61" t="n">
        <v>1</v>
      </c>
      <c r="AV1252" s="61" t="s">
        <v>9325</v>
      </c>
      <c r="AW1252" s="61" t="s">
        <v>4070</v>
      </c>
      <c r="AY1252" s="61" t="s">
        <v>9320</v>
      </c>
      <c r="AZ1252" s="61" t="s">
        <v>9320</v>
      </c>
      <c r="BA1252" s="61" t="s">
        <v>9320</v>
      </c>
      <c r="BB1252" s="67" t="n">
        <v>0</v>
      </c>
      <c r="BE1252" s="61" t="n">
        <v>238587</v>
      </c>
      <c r="BF1252" s="61" t="s">
        <v>924</v>
      </c>
      <c r="BG1252" s="61" t="s">
        <v>4084</v>
      </c>
      <c r="BH1252" s="61" t="s">
        <v>4084</v>
      </c>
      <c r="BI1252" s="61" t="s">
        <v>9320</v>
      </c>
      <c r="BJ1252" s="61" t="s">
        <v>9320</v>
      </c>
      <c r="BK1252" s="61" t="s">
        <v>9320</v>
      </c>
      <c r="BL1252" s="61" t="s">
        <v>9322</v>
      </c>
      <c r="BM1252" s="61" t="s">
        <v>9322</v>
      </c>
      <c r="BN1252" s="70" t="n">
        <v>-4239994.76</v>
      </c>
      <c r="BO1252" s="68" t="n">
        <v>-4239994.76</v>
      </c>
      <c r="BP1252" s="68" t="n">
        <v>-4239994.76</v>
      </c>
      <c r="BQ1252" s="68" t="n">
        <v>-4239994.76</v>
      </c>
      <c r="BR1252" s="69" t="n">
        <v>-83366</v>
      </c>
      <c r="BU1252" s="68" t="n">
        <v>83366</v>
      </c>
    </row>
    <row r="1253" customFormat="false" ht="15" hidden="true" customHeight="false" outlineLevel="0" collapsed="false">
      <c r="A1253" s="61" t="s">
        <v>9338</v>
      </c>
      <c r="B1253" s="61" t="s">
        <v>9339</v>
      </c>
      <c r="C1253" s="62" t="n">
        <v>45291</v>
      </c>
      <c r="D1253" s="62" t="n">
        <v>45291</v>
      </c>
      <c r="E1253" s="61" t="s">
        <v>1259</v>
      </c>
      <c r="F1253" s="61" t="s">
        <v>924</v>
      </c>
      <c r="G1253" s="61" t="s">
        <v>9328</v>
      </c>
      <c r="H1253" s="61" t="s">
        <v>9319</v>
      </c>
      <c r="I1253" s="61" t="s">
        <v>9320</v>
      </c>
      <c r="J1253" s="61" t="s">
        <v>1199</v>
      </c>
      <c r="K1253" s="61" t="s">
        <v>4543</v>
      </c>
      <c r="L1253" s="61" t="s">
        <v>4543</v>
      </c>
      <c r="N1253" s="61" t="n">
        <v>178611057</v>
      </c>
      <c r="O1253" s="61" t="s">
        <v>1262</v>
      </c>
      <c r="P1253" s="61" t="s">
        <v>9329</v>
      </c>
      <c r="Q1253" s="61" t="s">
        <v>9330</v>
      </c>
      <c r="R1253" s="61" t="s">
        <v>9322</v>
      </c>
      <c r="S1253" s="61" t="str">
        <f aca="false">IF(J1253="Listed Option",MID(R1253,3,9),MID(Q1253,3,9))</f>
        <v>387328AC1</v>
      </c>
      <c r="T1253" s="61" t="e">
        <f aca="false">VLOOKUP(S1253,'Output v4'!C:C,1,FALSE())</f>
        <v>#N/A</v>
      </c>
      <c r="U1253" s="61" t="s">
        <v>925</v>
      </c>
      <c r="V1253" s="61" t="s">
        <v>9331</v>
      </c>
      <c r="Z1253" s="61" t="s">
        <v>4029</v>
      </c>
      <c r="AA1253" s="61" t="s">
        <v>4117</v>
      </c>
      <c r="AB1253" s="63" t="n">
        <v>5500</v>
      </c>
      <c r="AC1253" s="63" t="n">
        <v>5500000</v>
      </c>
      <c r="AE1253" s="61" t="n">
        <v>1000</v>
      </c>
      <c r="AF1253" s="64" t="n">
        <v>5500000</v>
      </c>
      <c r="AG1253" s="61" t="s">
        <v>689</v>
      </c>
      <c r="AH1253" s="62" t="n">
        <v>45291</v>
      </c>
      <c r="AI1253" s="65" t="n">
        <v>1.2746</v>
      </c>
      <c r="AJ1253" s="61" t="s">
        <v>1266</v>
      </c>
      <c r="AK1253" s="65" t="n">
        <v>1.2746</v>
      </c>
      <c r="AL1253" s="65" t="n">
        <v>50.86</v>
      </c>
      <c r="AM1253" s="66" t="n">
        <v>7010300</v>
      </c>
      <c r="AN1253" s="66" t="n">
        <f aca="false">IF(J1253="Listed Option",AF1253*AL1253,AM1253)</f>
        <v>7010300</v>
      </c>
      <c r="AO1253" s="61" t="s">
        <v>1267</v>
      </c>
      <c r="AT1253" s="62" t="n">
        <v>45289</v>
      </c>
      <c r="AU1253" s="65" t="n">
        <v>1.27939818662857</v>
      </c>
      <c r="AV1253" s="61" t="s">
        <v>9325</v>
      </c>
      <c r="AW1253" s="61" t="s">
        <v>4070</v>
      </c>
      <c r="AY1253" s="61" t="s">
        <v>9320</v>
      </c>
      <c r="AZ1253" s="61" t="s">
        <v>9320</v>
      </c>
      <c r="BA1253" s="61" t="s">
        <v>9320</v>
      </c>
      <c r="BB1253" s="67" t="n">
        <v>46</v>
      </c>
      <c r="BE1253" s="61" t="n">
        <v>238587</v>
      </c>
      <c r="BF1253" s="61" t="s">
        <v>924</v>
      </c>
      <c r="BG1253" s="61" t="s">
        <v>4084</v>
      </c>
      <c r="BH1253" s="61" t="s">
        <v>4084</v>
      </c>
      <c r="BI1253" s="61" t="s">
        <v>9320</v>
      </c>
      <c r="BJ1253" s="61" t="s">
        <v>9320</v>
      </c>
      <c r="BL1253" s="61" t="s">
        <v>9322</v>
      </c>
      <c r="BM1253" s="61" t="s">
        <v>9322</v>
      </c>
      <c r="BN1253" s="70" t="n">
        <v>5500000</v>
      </c>
      <c r="BP1253" s="68" t="n">
        <v>7010300</v>
      </c>
      <c r="BQ1253" s="68" t="n">
        <v>7010300</v>
      </c>
      <c r="BR1253" s="69" t="n">
        <v>5500000</v>
      </c>
      <c r="BT1253" s="63" t="n">
        <v>5500</v>
      </c>
      <c r="BU1253" s="68" t="n">
        <v>5500000</v>
      </c>
    </row>
    <row r="1254" customFormat="false" ht="15" hidden="true" customHeight="false" outlineLevel="0" collapsed="false">
      <c r="A1254" s="61" t="s">
        <v>9340</v>
      </c>
      <c r="B1254" s="61" t="s">
        <v>9341</v>
      </c>
      <c r="C1254" s="62" t="n">
        <v>45291</v>
      </c>
      <c r="D1254" s="62" t="n">
        <v>45291</v>
      </c>
      <c r="E1254" s="61" t="s">
        <v>1259</v>
      </c>
      <c r="F1254" s="61" t="s">
        <v>924</v>
      </c>
      <c r="G1254" s="61" t="s">
        <v>9319</v>
      </c>
      <c r="H1254" s="61" t="s">
        <v>9319</v>
      </c>
      <c r="I1254" s="61" t="s">
        <v>9320</v>
      </c>
      <c r="J1254" s="61" t="s">
        <v>1195</v>
      </c>
      <c r="K1254" s="61" t="s">
        <v>1195</v>
      </c>
      <c r="L1254" s="61" t="s">
        <v>1195</v>
      </c>
      <c r="N1254" s="61" t="n">
        <v>71259</v>
      </c>
      <c r="O1254" s="61" t="s">
        <v>1262</v>
      </c>
      <c r="P1254" s="61" t="s">
        <v>9321</v>
      </c>
      <c r="Q1254" s="61" t="s">
        <v>9322</v>
      </c>
      <c r="R1254" s="61" t="s">
        <v>9322</v>
      </c>
      <c r="S1254" s="61" t="str">
        <f aca="false">IF(J1254="Listed Option",MID(R1254,3,9),MID(Q1254,3,9))</f>
        <v>387328107</v>
      </c>
      <c r="T1254" s="61" t="e">
        <f aca="false">VLOOKUP(S1254,'Output v4'!C:C,1,FALSE())</f>
        <v>#N/A</v>
      </c>
      <c r="U1254" s="61" t="s">
        <v>9323</v>
      </c>
      <c r="V1254" s="61" t="s">
        <v>9324</v>
      </c>
      <c r="W1254" s="61" t="s">
        <v>9320</v>
      </c>
      <c r="Y1254" s="61" t="s">
        <v>9325</v>
      </c>
      <c r="Z1254" s="61" t="s">
        <v>4074</v>
      </c>
      <c r="AA1254" s="61" t="s">
        <v>4075</v>
      </c>
      <c r="AB1254" s="63" t="n">
        <v>-168200</v>
      </c>
      <c r="AC1254" s="63" t="n">
        <v>-168200</v>
      </c>
      <c r="AE1254" s="61" t="n">
        <v>0</v>
      </c>
      <c r="AF1254" s="64" t="n">
        <v>-168200</v>
      </c>
      <c r="AG1254" s="61" t="s">
        <v>1273</v>
      </c>
      <c r="AH1254" s="62" t="n">
        <v>45291</v>
      </c>
      <c r="AI1254" s="65" t="n">
        <v>50.86</v>
      </c>
      <c r="AJ1254" s="61" t="s">
        <v>3614</v>
      </c>
      <c r="AK1254" s="65" t="n">
        <v>50.86</v>
      </c>
      <c r="AL1254" s="65" t="n">
        <v>50.86</v>
      </c>
      <c r="AM1254" s="66" t="n">
        <v>-8554652</v>
      </c>
      <c r="AN1254" s="66" t="n">
        <f aca="false">IF(J1254="Listed Option",AF1254*AL1254,AM1254)</f>
        <v>-8554652</v>
      </c>
      <c r="AO1254" s="61" t="s">
        <v>1267</v>
      </c>
      <c r="AP1254" s="61" t="n">
        <v>1</v>
      </c>
      <c r="AQ1254" s="61" t="n">
        <v>1</v>
      </c>
      <c r="AV1254" s="61" t="s">
        <v>9325</v>
      </c>
      <c r="AW1254" s="61" t="s">
        <v>4070</v>
      </c>
      <c r="AY1254" s="61" t="s">
        <v>9320</v>
      </c>
      <c r="AZ1254" s="61" t="s">
        <v>9320</v>
      </c>
      <c r="BA1254" s="61" t="s">
        <v>9320</v>
      </c>
      <c r="BB1254" s="67" t="n">
        <v>0</v>
      </c>
      <c r="BE1254" s="61" t="n">
        <v>241450</v>
      </c>
      <c r="BF1254" s="61" t="s">
        <v>924</v>
      </c>
      <c r="BG1254" s="61" t="s">
        <v>4084</v>
      </c>
      <c r="BH1254" s="61" t="s">
        <v>4084</v>
      </c>
      <c r="BI1254" s="61" t="s">
        <v>9320</v>
      </c>
      <c r="BJ1254" s="61" t="s">
        <v>9320</v>
      </c>
      <c r="BK1254" s="61" t="s">
        <v>9320</v>
      </c>
      <c r="BL1254" s="61" t="s">
        <v>9322</v>
      </c>
      <c r="BM1254" s="61" t="s">
        <v>9322</v>
      </c>
      <c r="BN1254" s="70" t="n">
        <v>-8554652</v>
      </c>
      <c r="BO1254" s="68" t="n">
        <v>-8554652</v>
      </c>
      <c r="BP1254" s="68" t="n">
        <v>-8554652</v>
      </c>
      <c r="BQ1254" s="68" t="n">
        <v>-8554652</v>
      </c>
      <c r="BR1254" s="69" t="n">
        <v>-168200</v>
      </c>
      <c r="BU1254" s="68" t="n">
        <v>168200</v>
      </c>
    </row>
    <row r="1255" customFormat="false" ht="15" hidden="true" customHeight="false" outlineLevel="0" collapsed="false">
      <c r="A1255" s="61" t="s">
        <v>9342</v>
      </c>
      <c r="B1255" s="61" t="s">
        <v>9343</v>
      </c>
      <c r="C1255" s="62" t="n">
        <v>45291</v>
      </c>
      <c r="D1255" s="62" t="n">
        <v>45291</v>
      </c>
      <c r="E1255" s="61" t="s">
        <v>1259</v>
      </c>
      <c r="F1255" s="61" t="s">
        <v>924</v>
      </c>
      <c r="G1255" s="61" t="s">
        <v>9328</v>
      </c>
      <c r="H1255" s="61" t="s">
        <v>9319</v>
      </c>
      <c r="I1255" s="61" t="s">
        <v>9320</v>
      </c>
      <c r="J1255" s="61" t="s">
        <v>1199</v>
      </c>
      <c r="K1255" s="61" t="s">
        <v>4543</v>
      </c>
      <c r="L1255" s="61" t="s">
        <v>4543</v>
      </c>
      <c r="N1255" s="61" t="n">
        <v>178611057</v>
      </c>
      <c r="O1255" s="61" t="s">
        <v>1262</v>
      </c>
      <c r="P1255" s="61" t="s">
        <v>9329</v>
      </c>
      <c r="Q1255" s="61" t="s">
        <v>9330</v>
      </c>
      <c r="R1255" s="61" t="s">
        <v>9322</v>
      </c>
      <c r="S1255" s="61" t="str">
        <f aca="false">IF(J1255="Listed Option",MID(R1255,3,9),MID(Q1255,3,9))</f>
        <v>387328AC1</v>
      </c>
      <c r="T1255" s="61" t="e">
        <f aca="false">VLOOKUP(S1255,'Output v4'!C:C,1,FALSE())</f>
        <v>#N/A</v>
      </c>
      <c r="U1255" s="61" t="s">
        <v>925</v>
      </c>
      <c r="V1255" s="61" t="s">
        <v>9331</v>
      </c>
      <c r="Z1255" s="61" t="s">
        <v>4074</v>
      </c>
      <c r="AA1255" s="61" t="s">
        <v>4075</v>
      </c>
      <c r="AB1255" s="63" t="n">
        <v>10500</v>
      </c>
      <c r="AC1255" s="63" t="n">
        <v>10500000</v>
      </c>
      <c r="AE1255" s="61" t="n">
        <v>1000</v>
      </c>
      <c r="AF1255" s="64" t="n">
        <v>10500000</v>
      </c>
      <c r="AG1255" s="61" t="s">
        <v>689</v>
      </c>
      <c r="AH1255" s="62" t="n">
        <v>45291</v>
      </c>
      <c r="AI1255" s="65" t="n">
        <v>1.2746</v>
      </c>
      <c r="AJ1255" s="61" t="s">
        <v>1266</v>
      </c>
      <c r="AK1255" s="65" t="n">
        <v>1.2746</v>
      </c>
      <c r="AL1255" s="65" t="n">
        <v>50.86</v>
      </c>
      <c r="AM1255" s="66" t="n">
        <v>13383300</v>
      </c>
      <c r="AN1255" s="66" t="n">
        <f aca="false">IF(J1255="Listed Option",AF1255*AL1255,AM1255)</f>
        <v>13383300</v>
      </c>
      <c r="AO1255" s="61" t="s">
        <v>1267</v>
      </c>
      <c r="AT1255" s="62" t="n">
        <v>45289</v>
      </c>
      <c r="AU1255" s="65" t="n">
        <v>1.27939818662857</v>
      </c>
      <c r="AV1255" s="61" t="s">
        <v>9325</v>
      </c>
      <c r="AW1255" s="61" t="s">
        <v>4070</v>
      </c>
      <c r="AY1255" s="61" t="s">
        <v>9320</v>
      </c>
      <c r="AZ1255" s="61" t="s">
        <v>9320</v>
      </c>
      <c r="BA1255" s="61" t="s">
        <v>9320</v>
      </c>
      <c r="BB1255" s="67" t="n">
        <v>46</v>
      </c>
      <c r="BE1255" s="61" t="n">
        <v>241450</v>
      </c>
      <c r="BF1255" s="61" t="s">
        <v>924</v>
      </c>
      <c r="BG1255" s="61" t="s">
        <v>4084</v>
      </c>
      <c r="BH1255" s="61" t="s">
        <v>4084</v>
      </c>
      <c r="BI1255" s="61" t="s">
        <v>9320</v>
      </c>
      <c r="BJ1255" s="61" t="s">
        <v>9320</v>
      </c>
      <c r="BL1255" s="61" t="s">
        <v>9322</v>
      </c>
      <c r="BM1255" s="61" t="s">
        <v>9322</v>
      </c>
      <c r="BN1255" s="70" t="n">
        <v>10500000</v>
      </c>
      <c r="BP1255" s="68" t="n">
        <v>13383300</v>
      </c>
      <c r="BQ1255" s="68" t="n">
        <v>13383300</v>
      </c>
      <c r="BR1255" s="69" t="n">
        <v>10500000</v>
      </c>
      <c r="BT1255" s="63" t="n">
        <v>10500</v>
      </c>
      <c r="BU1255" s="68" t="n">
        <v>10500000</v>
      </c>
    </row>
    <row r="1256" customFormat="false" ht="15" hidden="true" customHeight="false" outlineLevel="0" collapsed="false">
      <c r="A1256" s="61" t="s">
        <v>9344</v>
      </c>
      <c r="B1256" s="61" t="s">
        <v>9345</v>
      </c>
      <c r="C1256" s="62" t="n">
        <v>45291</v>
      </c>
      <c r="D1256" s="62" t="n">
        <v>45291</v>
      </c>
      <c r="E1256" s="61" t="s">
        <v>1259</v>
      </c>
      <c r="F1256" s="61" t="s">
        <v>926</v>
      </c>
      <c r="G1256" s="61" t="s">
        <v>9346</v>
      </c>
      <c r="H1256" s="61" t="s">
        <v>9346</v>
      </c>
      <c r="I1256" s="61" t="s">
        <v>9008</v>
      </c>
      <c r="J1256" s="61" t="s">
        <v>1195</v>
      </c>
      <c r="K1256" s="61" t="s">
        <v>1195</v>
      </c>
      <c r="L1256" s="61" t="s">
        <v>1195</v>
      </c>
      <c r="N1256" s="61" t="n">
        <v>1226660</v>
      </c>
      <c r="O1256" s="61" t="s">
        <v>1262</v>
      </c>
      <c r="P1256" s="61" t="s">
        <v>9347</v>
      </c>
      <c r="Q1256" s="61" t="s">
        <v>9348</v>
      </c>
      <c r="R1256" s="61" t="s">
        <v>9348</v>
      </c>
      <c r="S1256" s="61" t="str">
        <f aca="false">IF(J1256="Listed Option",MID(R1256,3,9),MID(Q1256,3,9))</f>
        <v>389375106</v>
      </c>
      <c r="T1256" s="61" t="str">
        <f aca="false">VLOOKUP(S1256,'Output v4'!C:C,1,FALSE())</f>
        <v>389375106</v>
      </c>
      <c r="U1256" s="61" t="s">
        <v>152</v>
      </c>
      <c r="V1256" s="61" t="s">
        <v>9349</v>
      </c>
      <c r="W1256" s="61" t="s">
        <v>9350</v>
      </c>
      <c r="Y1256" s="61" t="s">
        <v>9351</v>
      </c>
      <c r="Z1256" s="61" t="s">
        <v>1304</v>
      </c>
      <c r="AA1256" s="61" t="s">
        <v>1305</v>
      </c>
      <c r="AB1256" s="63" t="n">
        <v>85822</v>
      </c>
      <c r="AC1256" s="63" t="n">
        <v>85822</v>
      </c>
      <c r="AE1256" s="61" t="n">
        <v>0</v>
      </c>
      <c r="AF1256" s="64" t="n">
        <v>85822</v>
      </c>
      <c r="AG1256" s="61" t="s">
        <v>689</v>
      </c>
      <c r="AH1256" s="62" t="n">
        <v>45291</v>
      </c>
      <c r="AI1256" s="65" t="n">
        <v>8.96</v>
      </c>
      <c r="AJ1256" s="61" t="s">
        <v>3614</v>
      </c>
      <c r="AK1256" s="65" t="n">
        <v>8.96</v>
      </c>
      <c r="AL1256" s="65" t="n">
        <v>8.96</v>
      </c>
      <c r="AM1256" s="66" t="n">
        <v>768965.12</v>
      </c>
      <c r="AN1256" s="66" t="n">
        <f aca="false">IF(J1256="Listed Option",AF1256*AL1256,AM1256)</f>
        <v>768965.12</v>
      </c>
      <c r="AO1256" s="61" t="s">
        <v>1267</v>
      </c>
      <c r="AP1256" s="61" t="n">
        <v>1</v>
      </c>
      <c r="AQ1256" s="61" t="n">
        <v>1</v>
      </c>
      <c r="AV1256" s="61" t="s">
        <v>9351</v>
      </c>
      <c r="AW1256" s="61" t="s">
        <v>4070</v>
      </c>
      <c r="AY1256" s="61" t="s">
        <v>9350</v>
      </c>
      <c r="AZ1256" s="61" t="s">
        <v>9350</v>
      </c>
      <c r="BA1256" s="61" t="s">
        <v>9350</v>
      </c>
      <c r="BB1256" s="67" t="n">
        <v>0</v>
      </c>
      <c r="BE1256" s="61" t="n">
        <v>238575</v>
      </c>
      <c r="BF1256" s="61" t="s">
        <v>926</v>
      </c>
      <c r="BG1256" s="61" t="s">
        <v>4084</v>
      </c>
      <c r="BH1256" s="61" t="s">
        <v>4084</v>
      </c>
      <c r="BI1256" s="61" t="s">
        <v>9008</v>
      </c>
      <c r="BJ1256" s="61" t="s">
        <v>9350</v>
      </c>
      <c r="BK1256" s="61" t="s">
        <v>9350</v>
      </c>
      <c r="BL1256" s="61" t="s">
        <v>9348</v>
      </c>
      <c r="BM1256" s="61" t="s">
        <v>9348</v>
      </c>
      <c r="BN1256" s="70" t="n">
        <v>768965.12</v>
      </c>
      <c r="BO1256" s="68" t="n">
        <v>768965.12</v>
      </c>
      <c r="BP1256" s="68" t="n">
        <v>768965.12</v>
      </c>
      <c r="BQ1256" s="68" t="n">
        <v>768965.12</v>
      </c>
      <c r="BR1256" s="69" t="n">
        <v>85822</v>
      </c>
      <c r="BU1256" s="68" t="n">
        <v>85822</v>
      </c>
    </row>
    <row r="1257" customFormat="false" ht="15" hidden="true" customHeight="false" outlineLevel="0" collapsed="false">
      <c r="A1257" s="61" t="s">
        <v>9352</v>
      </c>
      <c r="B1257" s="61" t="s">
        <v>9353</v>
      </c>
      <c r="C1257" s="62" t="n">
        <v>45291</v>
      </c>
      <c r="D1257" s="62" t="n">
        <v>45291</v>
      </c>
      <c r="E1257" s="61" t="s">
        <v>1259</v>
      </c>
      <c r="F1257" s="61" t="s">
        <v>926</v>
      </c>
      <c r="G1257" s="61" t="s">
        <v>9354</v>
      </c>
      <c r="H1257" s="61" t="s">
        <v>9354</v>
      </c>
      <c r="I1257" s="61" t="s">
        <v>9008</v>
      </c>
      <c r="J1257" s="61" t="s">
        <v>1199</v>
      </c>
      <c r="K1257" s="61" t="s">
        <v>4065</v>
      </c>
      <c r="L1257" s="61" t="s">
        <v>4065</v>
      </c>
      <c r="N1257" s="61" t="n">
        <v>117381699</v>
      </c>
      <c r="O1257" s="61" t="s">
        <v>1262</v>
      </c>
      <c r="P1257" s="61" t="s">
        <v>9355</v>
      </c>
      <c r="Q1257" s="61" t="s">
        <v>9356</v>
      </c>
      <c r="R1257" s="61" t="s">
        <v>9356</v>
      </c>
      <c r="S1257" s="61" t="str">
        <f aca="false">IF(J1257="Listed Option",MID(R1257,3,9),MID(Q1257,3,9))</f>
        <v>389375AL0</v>
      </c>
      <c r="T1257" s="61" t="e">
        <f aca="false">VLOOKUP(S1257,'Output v4'!C:C,1,FALSE())</f>
        <v>#N/A</v>
      </c>
      <c r="U1257" s="61" t="s">
        <v>9357</v>
      </c>
      <c r="V1257" s="61" t="s">
        <v>9358</v>
      </c>
      <c r="Z1257" s="61" t="s">
        <v>1304</v>
      </c>
      <c r="AA1257" s="61" t="s">
        <v>1305</v>
      </c>
      <c r="AB1257" s="63" t="n">
        <v>-11595</v>
      </c>
      <c r="AC1257" s="63" t="n">
        <v>-11595000</v>
      </c>
      <c r="AE1257" s="61" t="n">
        <v>1000</v>
      </c>
      <c r="AF1257" s="64" t="n">
        <v>-11595000</v>
      </c>
      <c r="AG1257" s="61" t="s">
        <v>1273</v>
      </c>
      <c r="AH1257" s="62" t="n">
        <v>45291</v>
      </c>
      <c r="AI1257" s="65" t="n">
        <v>0.753915</v>
      </c>
      <c r="AJ1257" s="61" t="s">
        <v>1266</v>
      </c>
      <c r="AK1257" s="65" t="n">
        <v>0.753915</v>
      </c>
      <c r="AL1257" s="65" t="n">
        <v>0.753915</v>
      </c>
      <c r="AM1257" s="66" t="n">
        <v>-8741644.425</v>
      </c>
      <c r="AN1257" s="66" t="n">
        <f aca="false">IF(J1257="Listed Option",AF1257*AL1257,AM1257)</f>
        <v>-8741644.425</v>
      </c>
      <c r="AO1257" s="61" t="s">
        <v>1267</v>
      </c>
      <c r="AW1257" s="61" t="s">
        <v>4070</v>
      </c>
      <c r="AY1257" s="61" t="s">
        <v>9354</v>
      </c>
      <c r="BA1257" s="61" t="s">
        <v>9354</v>
      </c>
      <c r="BB1257" s="67" t="n">
        <v>76</v>
      </c>
      <c r="BE1257" s="61" t="n">
        <v>238575</v>
      </c>
      <c r="BF1257" s="61" t="s">
        <v>926</v>
      </c>
      <c r="BG1257" s="61" t="s">
        <v>4084</v>
      </c>
      <c r="BH1257" s="61" t="s">
        <v>4084</v>
      </c>
      <c r="BI1257" s="61" t="s">
        <v>9008</v>
      </c>
      <c r="BJ1257" s="61" t="s">
        <v>9354</v>
      </c>
      <c r="BL1257" s="61" t="s">
        <v>9356</v>
      </c>
      <c r="BM1257" s="61" t="s">
        <v>9356</v>
      </c>
      <c r="BN1257" s="70" t="n">
        <v>-11595000</v>
      </c>
      <c r="BP1257" s="68" t="n">
        <v>-8741644.425</v>
      </c>
      <c r="BQ1257" s="68" t="n">
        <v>-8741644.425</v>
      </c>
      <c r="BR1257" s="69" t="n">
        <v>-11595000</v>
      </c>
      <c r="BS1257" s="63" t="n">
        <v>-11595</v>
      </c>
      <c r="BU1257" s="68" t="n">
        <v>11595000</v>
      </c>
    </row>
    <row r="1258" customFormat="false" ht="15" hidden="true" customHeight="false" outlineLevel="0" collapsed="false">
      <c r="A1258" s="61" t="s">
        <v>9359</v>
      </c>
      <c r="B1258" s="61" t="s">
        <v>9360</v>
      </c>
      <c r="C1258" s="62" t="n">
        <v>45291</v>
      </c>
      <c r="D1258" s="62" t="n">
        <v>45291</v>
      </c>
      <c r="E1258" s="61" t="s">
        <v>1259</v>
      </c>
      <c r="F1258" s="61" t="s">
        <v>9361</v>
      </c>
      <c r="G1258" s="61" t="s">
        <v>9362</v>
      </c>
      <c r="H1258" s="61" t="s">
        <v>9362</v>
      </c>
      <c r="I1258" s="61" t="s">
        <v>9363</v>
      </c>
      <c r="J1258" s="61" t="s">
        <v>1195</v>
      </c>
      <c r="K1258" s="61" t="s">
        <v>1195</v>
      </c>
      <c r="L1258" s="61" t="s">
        <v>1195</v>
      </c>
      <c r="N1258" s="61" t="n">
        <v>82036007</v>
      </c>
      <c r="O1258" s="61" t="s">
        <v>1262</v>
      </c>
      <c r="P1258" s="61" t="s">
        <v>9364</v>
      </c>
      <c r="Q1258" s="61" t="s">
        <v>9365</v>
      </c>
      <c r="R1258" s="61" t="s">
        <v>9365</v>
      </c>
      <c r="S1258" s="61" t="str">
        <f aca="false">IF(J1258="Listed Option",MID(R1258,3,9),MID(Q1258,3,9))</f>
        <v>40131M109</v>
      </c>
      <c r="T1258" s="61" t="e">
        <f aca="false">VLOOKUP(S1258,'Output v4'!C:C,1,FALSE())</f>
        <v>#N/A</v>
      </c>
      <c r="U1258" s="61" t="s">
        <v>9366</v>
      </c>
      <c r="V1258" s="61" t="s">
        <v>9367</v>
      </c>
      <c r="W1258" s="61" t="s">
        <v>9368</v>
      </c>
      <c r="Y1258" s="61" t="s">
        <v>9369</v>
      </c>
      <c r="Z1258" s="61" t="s">
        <v>1304</v>
      </c>
      <c r="AA1258" s="61" t="s">
        <v>1305</v>
      </c>
      <c r="AB1258" s="63" t="n">
        <v>-52038</v>
      </c>
      <c r="AC1258" s="63" t="n">
        <v>-52038</v>
      </c>
      <c r="AE1258" s="61" t="n">
        <v>0</v>
      </c>
      <c r="AF1258" s="64" t="n">
        <v>-52038</v>
      </c>
      <c r="AG1258" s="61" t="s">
        <v>1273</v>
      </c>
      <c r="AH1258" s="62" t="n">
        <v>45291</v>
      </c>
      <c r="AI1258" s="65" t="n">
        <v>27.05</v>
      </c>
      <c r="AJ1258" s="61" t="s">
        <v>3614</v>
      </c>
      <c r="AK1258" s="65" t="n">
        <v>27.05</v>
      </c>
      <c r="AL1258" s="65" t="n">
        <v>27.05</v>
      </c>
      <c r="AM1258" s="66" t="n">
        <v>-1407627.9</v>
      </c>
      <c r="AN1258" s="66" t="n">
        <f aca="false">IF(J1258="Listed Option",AF1258*AL1258,AM1258)</f>
        <v>-1407627.9</v>
      </c>
      <c r="AO1258" s="61" t="s">
        <v>1267</v>
      </c>
      <c r="AP1258" s="61" t="n">
        <v>1</v>
      </c>
      <c r="AQ1258" s="61" t="n">
        <v>1</v>
      </c>
      <c r="AV1258" s="61" t="s">
        <v>9369</v>
      </c>
      <c r="AW1258" s="61" t="s">
        <v>4070</v>
      </c>
      <c r="AY1258" s="61" t="s">
        <v>9370</v>
      </c>
      <c r="AZ1258" s="61" t="s">
        <v>9370</v>
      </c>
      <c r="BA1258" s="61" t="s">
        <v>9370</v>
      </c>
      <c r="BB1258" s="67" t="n">
        <v>0</v>
      </c>
      <c r="BE1258" s="61" t="n">
        <v>238575</v>
      </c>
      <c r="BF1258" s="61" t="s">
        <v>9361</v>
      </c>
      <c r="BG1258" s="61" t="s">
        <v>4084</v>
      </c>
      <c r="BH1258" s="61" t="s">
        <v>4084</v>
      </c>
      <c r="BI1258" s="61" t="s">
        <v>9363</v>
      </c>
      <c r="BJ1258" s="61" t="s">
        <v>9370</v>
      </c>
      <c r="BK1258" s="61" t="s">
        <v>9370</v>
      </c>
      <c r="BL1258" s="61" t="s">
        <v>9365</v>
      </c>
      <c r="BM1258" s="61" t="s">
        <v>9365</v>
      </c>
      <c r="BN1258" s="70" t="n">
        <v>-1407627.9</v>
      </c>
      <c r="BO1258" s="68" t="n">
        <v>-1407627.9</v>
      </c>
      <c r="BP1258" s="68" t="n">
        <v>-1407627.9</v>
      </c>
      <c r="BQ1258" s="68" t="n">
        <v>-1407627.9</v>
      </c>
      <c r="BR1258" s="69" t="n">
        <v>-52038</v>
      </c>
      <c r="BU1258" s="68" t="n">
        <v>52038</v>
      </c>
    </row>
    <row r="1259" customFormat="false" ht="15" hidden="true" customHeight="false" outlineLevel="0" collapsed="false">
      <c r="A1259" s="61" t="s">
        <v>9371</v>
      </c>
      <c r="B1259" s="61" t="s">
        <v>9372</v>
      </c>
      <c r="C1259" s="62" t="n">
        <v>45291</v>
      </c>
      <c r="D1259" s="62" t="n">
        <v>45291</v>
      </c>
      <c r="E1259" s="61" t="s">
        <v>1259</v>
      </c>
      <c r="F1259" s="61" t="s">
        <v>927</v>
      </c>
      <c r="G1259" s="61" t="s">
        <v>9373</v>
      </c>
      <c r="H1259" s="61" t="s">
        <v>9373</v>
      </c>
      <c r="I1259" s="61" t="s">
        <v>9374</v>
      </c>
      <c r="J1259" s="61" t="s">
        <v>1195</v>
      </c>
      <c r="K1259" s="61" t="s">
        <v>1195</v>
      </c>
      <c r="L1259" s="61" t="s">
        <v>1195</v>
      </c>
      <c r="N1259" s="61" t="n">
        <v>22271839</v>
      </c>
      <c r="O1259" s="61" t="s">
        <v>1262</v>
      </c>
      <c r="P1259" s="61" t="s">
        <v>9375</v>
      </c>
      <c r="Q1259" s="61" t="s">
        <v>9376</v>
      </c>
      <c r="R1259" s="61" t="s">
        <v>9376</v>
      </c>
      <c r="S1259" s="61" t="str">
        <f aca="false">IF(J1259="Listed Option",MID(R1259,3,9),MID(Q1259,3,9))</f>
        <v>40171V100</v>
      </c>
      <c r="T1259" s="61" t="str">
        <f aca="false">VLOOKUP(S1259,'Output v4'!C:C,1,FALSE())</f>
        <v>40171V100</v>
      </c>
      <c r="U1259" s="61" t="s">
        <v>153</v>
      </c>
      <c r="V1259" s="61" t="s">
        <v>9377</v>
      </c>
      <c r="W1259" s="61" t="s">
        <v>9378</v>
      </c>
      <c r="Y1259" s="61" t="s">
        <v>9379</v>
      </c>
      <c r="Z1259" s="61" t="s">
        <v>4074</v>
      </c>
      <c r="AA1259" s="61" t="s">
        <v>4075</v>
      </c>
      <c r="AB1259" s="63" t="n">
        <v>30427</v>
      </c>
      <c r="AC1259" s="63" t="n">
        <v>30427</v>
      </c>
      <c r="AE1259" s="61" t="n">
        <v>0</v>
      </c>
      <c r="AF1259" s="64" t="n">
        <v>30427</v>
      </c>
      <c r="AG1259" s="61" t="s">
        <v>689</v>
      </c>
      <c r="AH1259" s="62" t="n">
        <v>45291</v>
      </c>
      <c r="AI1259" s="65" t="n">
        <v>109.04</v>
      </c>
      <c r="AJ1259" s="61" t="s">
        <v>3614</v>
      </c>
      <c r="AK1259" s="65" t="n">
        <v>109.04</v>
      </c>
      <c r="AL1259" s="65" t="n">
        <v>109.04</v>
      </c>
      <c r="AM1259" s="66" t="n">
        <v>3317760.08</v>
      </c>
      <c r="AN1259" s="66" t="n">
        <f aca="false">IF(J1259="Listed Option",AF1259*AL1259,AM1259)</f>
        <v>3317760.08</v>
      </c>
      <c r="AO1259" s="61" t="s">
        <v>1267</v>
      </c>
      <c r="AP1259" s="61" t="n">
        <v>1</v>
      </c>
      <c r="AQ1259" s="61" t="n">
        <v>1</v>
      </c>
      <c r="AV1259" s="61" t="s">
        <v>9379</v>
      </c>
      <c r="AW1259" s="61" t="s">
        <v>4070</v>
      </c>
      <c r="AY1259" s="61" t="s">
        <v>9374</v>
      </c>
      <c r="AZ1259" s="61" t="s">
        <v>9374</v>
      </c>
      <c r="BA1259" s="61" t="s">
        <v>9374</v>
      </c>
      <c r="BB1259" s="67" t="n">
        <v>0</v>
      </c>
      <c r="BE1259" s="61" t="n">
        <v>241450</v>
      </c>
      <c r="BF1259" s="61" t="s">
        <v>927</v>
      </c>
      <c r="BG1259" s="61" t="s">
        <v>4084</v>
      </c>
      <c r="BH1259" s="61" t="s">
        <v>4084</v>
      </c>
      <c r="BI1259" s="61" t="s">
        <v>9374</v>
      </c>
      <c r="BJ1259" s="61" t="s">
        <v>9374</v>
      </c>
      <c r="BK1259" s="61" t="s">
        <v>9374</v>
      </c>
      <c r="BL1259" s="61" t="s">
        <v>9376</v>
      </c>
      <c r="BM1259" s="61" t="s">
        <v>9376</v>
      </c>
      <c r="BN1259" s="70" t="n">
        <v>3317760.08</v>
      </c>
      <c r="BO1259" s="68" t="n">
        <v>3317760.08</v>
      </c>
      <c r="BP1259" s="68" t="n">
        <v>3317760.08</v>
      </c>
      <c r="BQ1259" s="68" t="n">
        <v>3317760.08</v>
      </c>
      <c r="BR1259" s="69" t="n">
        <v>30427</v>
      </c>
      <c r="BU1259" s="68" t="n">
        <v>30427</v>
      </c>
    </row>
    <row r="1260" customFormat="false" ht="15" hidden="true" customHeight="false" outlineLevel="0" collapsed="false">
      <c r="A1260" s="61" t="s">
        <v>9380</v>
      </c>
      <c r="B1260" s="61" t="s">
        <v>9381</v>
      </c>
      <c r="C1260" s="62" t="n">
        <v>45291</v>
      </c>
      <c r="D1260" s="62" t="n">
        <v>45291</v>
      </c>
      <c r="E1260" s="61" t="s">
        <v>1259</v>
      </c>
      <c r="F1260" s="61" t="s">
        <v>933</v>
      </c>
      <c r="G1260" s="61" t="s">
        <v>9382</v>
      </c>
      <c r="H1260" s="61" t="s">
        <v>9382</v>
      </c>
      <c r="I1260" s="61" t="s">
        <v>9383</v>
      </c>
      <c r="J1260" s="61" t="s">
        <v>1195</v>
      </c>
      <c r="K1260" s="61" t="s">
        <v>1195</v>
      </c>
      <c r="L1260" s="61" t="s">
        <v>1195</v>
      </c>
      <c r="N1260" s="61" t="n">
        <v>17239561</v>
      </c>
      <c r="O1260" s="61" t="s">
        <v>1262</v>
      </c>
      <c r="P1260" s="61" t="s">
        <v>9384</v>
      </c>
      <c r="Q1260" s="61" t="s">
        <v>9385</v>
      </c>
      <c r="R1260" s="61" t="s">
        <v>9385</v>
      </c>
      <c r="S1260" s="61" t="str">
        <f aca="false">IF(J1260="Listed Option",MID(R1260,3,9),MID(Q1260,3,9))</f>
        <v>40412C101</v>
      </c>
      <c r="T1260" s="61" t="str">
        <f aca="false">VLOOKUP(S1260,'Output v4'!C:C,1,FALSE())</f>
        <v>40412C101</v>
      </c>
      <c r="U1260" s="61" t="s">
        <v>160</v>
      </c>
      <c r="V1260" s="61" t="s">
        <v>9386</v>
      </c>
      <c r="W1260" s="61" t="s">
        <v>9383</v>
      </c>
      <c r="Y1260" s="61" t="s">
        <v>9387</v>
      </c>
      <c r="Z1260" s="61" t="s">
        <v>1304</v>
      </c>
      <c r="AA1260" s="61" t="s">
        <v>1305</v>
      </c>
      <c r="AB1260" s="63" t="n">
        <v>-259</v>
      </c>
      <c r="AC1260" s="63" t="n">
        <v>-259</v>
      </c>
      <c r="AE1260" s="61" t="n">
        <v>0</v>
      </c>
      <c r="AF1260" s="64" t="n">
        <v>-259</v>
      </c>
      <c r="AG1260" s="61" t="s">
        <v>1273</v>
      </c>
      <c r="AH1260" s="62" t="n">
        <v>45291</v>
      </c>
      <c r="AI1260" s="65" t="n">
        <v>270.68</v>
      </c>
      <c r="AJ1260" s="61" t="s">
        <v>3614</v>
      </c>
      <c r="AK1260" s="65" t="n">
        <v>270.68</v>
      </c>
      <c r="AL1260" s="65" t="n">
        <v>270.68</v>
      </c>
      <c r="AM1260" s="66" t="n">
        <v>-70106.12</v>
      </c>
      <c r="AN1260" s="66" t="n">
        <f aca="false">IF(J1260="Listed Option",AF1260*AL1260,AM1260)</f>
        <v>-70106.12</v>
      </c>
      <c r="AO1260" s="61" t="s">
        <v>1267</v>
      </c>
      <c r="AP1260" s="61" t="n">
        <v>1</v>
      </c>
      <c r="AQ1260" s="61" t="n">
        <v>1</v>
      </c>
      <c r="AV1260" s="61" t="s">
        <v>9387</v>
      </c>
      <c r="AW1260" s="61" t="s">
        <v>4070</v>
      </c>
      <c r="AY1260" s="61" t="s">
        <v>9383</v>
      </c>
      <c r="AZ1260" s="61" t="s">
        <v>9383</v>
      </c>
      <c r="BA1260" s="61" t="s">
        <v>9383</v>
      </c>
      <c r="BB1260" s="67" t="n">
        <v>0</v>
      </c>
      <c r="BE1260" s="61" t="n">
        <v>238575</v>
      </c>
      <c r="BF1260" s="61" t="s">
        <v>933</v>
      </c>
      <c r="BG1260" s="61" t="s">
        <v>4084</v>
      </c>
      <c r="BH1260" s="61" t="s">
        <v>4084</v>
      </c>
      <c r="BI1260" s="61" t="s">
        <v>9383</v>
      </c>
      <c r="BJ1260" s="61" t="s">
        <v>9383</v>
      </c>
      <c r="BK1260" s="61" t="s">
        <v>9383</v>
      </c>
      <c r="BL1260" s="61" t="s">
        <v>9385</v>
      </c>
      <c r="BM1260" s="61" t="s">
        <v>9385</v>
      </c>
      <c r="BN1260" s="70" t="n">
        <v>-70106.12</v>
      </c>
      <c r="BO1260" s="68" t="n">
        <v>-70106.12</v>
      </c>
      <c r="BP1260" s="68" t="n">
        <v>-70106.12</v>
      </c>
      <c r="BQ1260" s="68" t="n">
        <v>-70106.12</v>
      </c>
      <c r="BR1260" s="69" t="n">
        <v>-259</v>
      </c>
      <c r="BU1260" s="68" t="n">
        <v>259</v>
      </c>
    </row>
    <row r="1261" customFormat="false" ht="15" hidden="true" customHeight="false" outlineLevel="0" collapsed="false">
      <c r="A1261" s="61" t="s">
        <v>9388</v>
      </c>
      <c r="B1261" s="61" t="s">
        <v>9389</v>
      </c>
      <c r="C1261" s="62" t="n">
        <v>45291</v>
      </c>
      <c r="D1261" s="62" t="n">
        <v>45291</v>
      </c>
      <c r="E1261" s="61" t="s">
        <v>1259</v>
      </c>
      <c r="F1261" s="61" t="s">
        <v>933</v>
      </c>
      <c r="G1261" s="61" t="s">
        <v>9390</v>
      </c>
      <c r="H1261" s="61" t="s">
        <v>9382</v>
      </c>
      <c r="I1261" s="61" t="s">
        <v>9383</v>
      </c>
      <c r="J1261" s="61" t="s">
        <v>1196</v>
      </c>
      <c r="K1261" s="61" t="s">
        <v>4088</v>
      </c>
      <c r="L1261" s="61" t="s">
        <v>4089</v>
      </c>
      <c r="M1261" s="61" t="s">
        <v>1197</v>
      </c>
      <c r="N1261" s="61" t="n">
        <v>182022535</v>
      </c>
      <c r="O1261" s="61" t="s">
        <v>1262</v>
      </c>
      <c r="P1261" s="61" t="s">
        <v>9391</v>
      </c>
      <c r="R1261" s="61" t="s">
        <v>9385</v>
      </c>
      <c r="S1261" s="61" t="str">
        <f aca="false">IF(J1261="Listed Option",MID(R1261,3,9),MID(Q1261,3,9))</f>
        <v>40412C101</v>
      </c>
      <c r="T1261" s="61" t="str">
        <f aca="false">VLOOKUP(S1261,'Output v4'!C:C,1,FALSE())</f>
        <v>40412C101</v>
      </c>
      <c r="W1261" s="61" t="s">
        <v>9392</v>
      </c>
      <c r="X1261" s="61" t="s">
        <v>9393</v>
      </c>
      <c r="Y1261" s="61" t="s">
        <v>9394</v>
      </c>
      <c r="Z1261" s="61" t="s">
        <v>1304</v>
      </c>
      <c r="AA1261" s="61" t="s">
        <v>1305</v>
      </c>
      <c r="AB1261" s="63" t="n">
        <v>55</v>
      </c>
      <c r="AC1261" s="63" t="n">
        <v>55</v>
      </c>
      <c r="AD1261" s="61" t="n">
        <v>100</v>
      </c>
      <c r="AE1261" s="61" t="n">
        <v>0</v>
      </c>
      <c r="AF1261" s="64" t="n">
        <v>5500</v>
      </c>
      <c r="AG1261" s="61" t="s">
        <v>689</v>
      </c>
      <c r="AH1261" s="62" t="n">
        <v>45291</v>
      </c>
      <c r="AI1261" s="65" t="n">
        <v>5.2</v>
      </c>
      <c r="AJ1261" s="61" t="s">
        <v>1266</v>
      </c>
      <c r="AK1261" s="65" t="n">
        <v>5.2</v>
      </c>
      <c r="AL1261" s="65" t="n">
        <v>270.68</v>
      </c>
      <c r="AM1261" s="66" t="n">
        <v>28600</v>
      </c>
      <c r="AN1261" s="66" t="n">
        <f aca="false">IF(J1261="Listed Option",AF1261*AL1261,AM1261)</f>
        <v>1488740</v>
      </c>
      <c r="AO1261" s="61" t="s">
        <v>1267</v>
      </c>
      <c r="AP1261" s="61" t="n">
        <v>100</v>
      </c>
      <c r="AQ1261" s="61" t="n">
        <v>100</v>
      </c>
      <c r="AV1261" s="61" t="s">
        <v>9387</v>
      </c>
      <c r="AW1261" s="61" t="s">
        <v>4070</v>
      </c>
      <c r="AY1261" s="61" t="s">
        <v>9383</v>
      </c>
      <c r="AZ1261" s="61" t="s">
        <v>9383</v>
      </c>
      <c r="BA1261" s="61" t="s">
        <v>9383</v>
      </c>
      <c r="BB1261" s="67" t="n">
        <v>0</v>
      </c>
      <c r="BE1261" s="61" t="n">
        <v>238575</v>
      </c>
      <c r="BG1261" s="61" t="s">
        <v>4084</v>
      </c>
      <c r="BJ1261" s="61" t="s">
        <v>9383</v>
      </c>
      <c r="BL1261" s="61" t="s">
        <v>9385</v>
      </c>
      <c r="BM1261" s="61" t="s">
        <v>9385</v>
      </c>
      <c r="BN1261" s="70" t="n">
        <v>-1488740</v>
      </c>
      <c r="BO1261" s="68" t="n">
        <v>1488740</v>
      </c>
      <c r="BP1261" s="68" t="n">
        <v>286</v>
      </c>
      <c r="BQ1261" s="68" t="n">
        <v>286</v>
      </c>
      <c r="BR1261" s="69" t="n">
        <v>55</v>
      </c>
      <c r="BS1261" s="63" t="n">
        <v>55</v>
      </c>
      <c r="BU1261" s="68" t="n">
        <v>55</v>
      </c>
    </row>
    <row r="1262" customFormat="false" ht="15" hidden="true" customHeight="false" outlineLevel="0" collapsed="false">
      <c r="A1262" s="61" t="s">
        <v>9395</v>
      </c>
      <c r="B1262" s="61" t="s">
        <v>9396</v>
      </c>
      <c r="C1262" s="62" t="n">
        <v>45291</v>
      </c>
      <c r="D1262" s="62" t="n">
        <v>45291</v>
      </c>
      <c r="E1262" s="61" t="s">
        <v>1259</v>
      </c>
      <c r="F1262" s="61" t="s">
        <v>933</v>
      </c>
      <c r="G1262" s="61" t="s">
        <v>9397</v>
      </c>
      <c r="H1262" s="61" t="s">
        <v>9382</v>
      </c>
      <c r="I1262" s="61" t="s">
        <v>9383</v>
      </c>
      <c r="J1262" s="61" t="s">
        <v>1196</v>
      </c>
      <c r="K1262" s="61" t="s">
        <v>4088</v>
      </c>
      <c r="L1262" s="61" t="s">
        <v>4277</v>
      </c>
      <c r="M1262" s="61" t="s">
        <v>1198</v>
      </c>
      <c r="N1262" s="61" t="n">
        <v>182022622</v>
      </c>
      <c r="O1262" s="61" t="s">
        <v>1262</v>
      </c>
      <c r="P1262" s="61" t="s">
        <v>9398</v>
      </c>
      <c r="R1262" s="61" t="s">
        <v>9385</v>
      </c>
      <c r="S1262" s="61" t="str">
        <f aca="false">IF(J1262="Listed Option",MID(R1262,3,9),MID(Q1262,3,9))</f>
        <v>40412C101</v>
      </c>
      <c r="T1262" s="61" t="str">
        <f aca="false">VLOOKUP(S1262,'Output v4'!C:C,1,FALSE())</f>
        <v>40412C101</v>
      </c>
      <c r="W1262" s="61" t="s">
        <v>9399</v>
      </c>
      <c r="X1262" s="61" t="s">
        <v>9400</v>
      </c>
      <c r="Y1262" s="61" t="s">
        <v>9401</v>
      </c>
      <c r="Z1262" s="61" t="s">
        <v>1304</v>
      </c>
      <c r="AA1262" s="61" t="s">
        <v>1305</v>
      </c>
      <c r="AB1262" s="63" t="n">
        <v>55</v>
      </c>
      <c r="AC1262" s="63" t="n">
        <v>55</v>
      </c>
      <c r="AD1262" s="61" t="n">
        <v>100</v>
      </c>
      <c r="AE1262" s="61" t="n">
        <v>0</v>
      </c>
      <c r="AF1262" s="64" t="n">
        <v>5500</v>
      </c>
      <c r="AG1262" s="61" t="s">
        <v>689</v>
      </c>
      <c r="AH1262" s="62" t="n">
        <v>45291</v>
      </c>
      <c r="AI1262" s="65" t="n">
        <v>4.7</v>
      </c>
      <c r="AJ1262" s="61" t="s">
        <v>1266</v>
      </c>
      <c r="AK1262" s="65" t="n">
        <v>4.7</v>
      </c>
      <c r="AL1262" s="65" t="n">
        <v>270.68</v>
      </c>
      <c r="AM1262" s="66" t="n">
        <v>25850</v>
      </c>
      <c r="AN1262" s="66" t="n">
        <f aca="false">IF(J1262="Listed Option",AF1262*AL1262,AM1262)</f>
        <v>1488740</v>
      </c>
      <c r="AO1262" s="61" t="s">
        <v>1267</v>
      </c>
      <c r="AP1262" s="61" t="n">
        <v>100</v>
      </c>
      <c r="AQ1262" s="61" t="n">
        <v>100</v>
      </c>
      <c r="AV1262" s="61" t="s">
        <v>9387</v>
      </c>
      <c r="AW1262" s="61" t="s">
        <v>4070</v>
      </c>
      <c r="AY1262" s="61" t="s">
        <v>9383</v>
      </c>
      <c r="AZ1262" s="61" t="s">
        <v>9383</v>
      </c>
      <c r="BA1262" s="61" t="s">
        <v>9383</v>
      </c>
      <c r="BB1262" s="67" t="n">
        <v>0</v>
      </c>
      <c r="BE1262" s="61" t="n">
        <v>238575</v>
      </c>
      <c r="BG1262" s="61" t="s">
        <v>4084</v>
      </c>
      <c r="BJ1262" s="61" t="s">
        <v>9383</v>
      </c>
      <c r="BL1262" s="61" t="s">
        <v>9385</v>
      </c>
      <c r="BM1262" s="61" t="s">
        <v>9385</v>
      </c>
      <c r="BN1262" s="70" t="n">
        <v>1488740</v>
      </c>
      <c r="BO1262" s="68" t="n">
        <v>1488740</v>
      </c>
      <c r="BP1262" s="68" t="n">
        <v>258.5</v>
      </c>
      <c r="BQ1262" s="68" t="n">
        <v>258.5</v>
      </c>
      <c r="BR1262" s="69" t="n">
        <v>55</v>
      </c>
      <c r="BS1262" s="63" t="n">
        <v>55</v>
      </c>
      <c r="BU1262" s="68" t="n">
        <v>55</v>
      </c>
    </row>
    <row r="1263" customFormat="false" ht="15" hidden="true" customHeight="false" outlineLevel="0" collapsed="false">
      <c r="A1263" s="61" t="s">
        <v>9402</v>
      </c>
      <c r="B1263" s="61" t="s">
        <v>9403</v>
      </c>
      <c r="C1263" s="62" t="n">
        <v>45291</v>
      </c>
      <c r="D1263" s="62" t="n">
        <v>45291</v>
      </c>
      <c r="E1263" s="61" t="s">
        <v>1259</v>
      </c>
      <c r="F1263" s="61" t="s">
        <v>9404</v>
      </c>
      <c r="G1263" s="61" t="s">
        <v>9405</v>
      </c>
      <c r="H1263" s="61" t="s">
        <v>9405</v>
      </c>
      <c r="I1263" s="61" t="s">
        <v>9406</v>
      </c>
      <c r="J1263" s="61" t="s">
        <v>1199</v>
      </c>
      <c r="K1263" s="61" t="s">
        <v>4065</v>
      </c>
      <c r="L1263" s="61" t="s">
        <v>4065</v>
      </c>
      <c r="N1263" s="61" t="n">
        <v>120900493</v>
      </c>
      <c r="O1263" s="61" t="s">
        <v>1262</v>
      </c>
      <c r="P1263" s="61" t="s">
        <v>9407</v>
      </c>
      <c r="Q1263" s="61" t="s">
        <v>9408</v>
      </c>
      <c r="R1263" s="61" t="s">
        <v>9408</v>
      </c>
      <c r="S1263" s="61" t="str">
        <f aca="false">IF(J1263="Listed Option",MID(R1263,3,9),MID(Q1263,3,9))</f>
        <v>00842XAA7</v>
      </c>
      <c r="T1263" s="61" t="e">
        <f aca="false">VLOOKUP(S1263,'Output v4'!C:C,1,FALSE())</f>
        <v>#N/A</v>
      </c>
      <c r="U1263" s="61" t="s">
        <v>9409</v>
      </c>
      <c r="V1263" s="61" t="s">
        <v>9410</v>
      </c>
      <c r="Z1263" s="61" t="s">
        <v>4074</v>
      </c>
      <c r="AA1263" s="61" t="s">
        <v>4075</v>
      </c>
      <c r="AB1263" s="63" t="n">
        <v>29943</v>
      </c>
      <c r="AC1263" s="63" t="n">
        <v>29943000</v>
      </c>
      <c r="AE1263" s="61" t="n">
        <v>1000</v>
      </c>
      <c r="AF1263" s="64" t="n">
        <v>29943000</v>
      </c>
      <c r="AG1263" s="61" t="s">
        <v>689</v>
      </c>
      <c r="AH1263" s="62" t="n">
        <v>45291</v>
      </c>
      <c r="AI1263" s="65" t="n">
        <v>0.892154</v>
      </c>
      <c r="AJ1263" s="61" t="s">
        <v>1266</v>
      </c>
      <c r="AK1263" s="65" t="n">
        <v>0.892154</v>
      </c>
      <c r="AL1263" s="65" t="n">
        <v>0.892154</v>
      </c>
      <c r="AM1263" s="66" t="n">
        <v>26713767.222</v>
      </c>
      <c r="AN1263" s="66" t="n">
        <f aca="false">IF(J1263="Listed Option",AF1263*AL1263,AM1263)</f>
        <v>26713767.222</v>
      </c>
      <c r="AO1263" s="61" t="s">
        <v>1267</v>
      </c>
      <c r="AW1263" s="61" t="s">
        <v>4070</v>
      </c>
      <c r="AY1263" s="61" t="s">
        <v>9405</v>
      </c>
      <c r="BA1263" s="61" t="s">
        <v>9405</v>
      </c>
      <c r="BB1263" s="67" t="n">
        <v>30</v>
      </c>
      <c r="BE1263" s="61" t="n">
        <v>241450</v>
      </c>
      <c r="BF1263" s="61" t="s">
        <v>9404</v>
      </c>
      <c r="BG1263" s="61" t="s">
        <v>4084</v>
      </c>
      <c r="BH1263" s="61" t="s">
        <v>4084</v>
      </c>
      <c r="BI1263" s="61" t="s">
        <v>9406</v>
      </c>
      <c r="BJ1263" s="61" t="s">
        <v>9405</v>
      </c>
      <c r="BL1263" s="61" t="s">
        <v>9408</v>
      </c>
      <c r="BM1263" s="61" t="s">
        <v>9408</v>
      </c>
      <c r="BN1263" s="70" t="n">
        <v>29943000</v>
      </c>
      <c r="BP1263" s="68" t="n">
        <v>26713767.222</v>
      </c>
      <c r="BQ1263" s="68" t="n">
        <v>26713767.222</v>
      </c>
      <c r="BR1263" s="69" t="n">
        <v>29943000</v>
      </c>
      <c r="BS1263" s="63" t="n">
        <v>29943</v>
      </c>
      <c r="BU1263" s="68" t="n">
        <v>29943000</v>
      </c>
    </row>
    <row r="1264" customFormat="false" ht="15" hidden="true" customHeight="false" outlineLevel="0" collapsed="false">
      <c r="A1264" s="61" t="s">
        <v>9411</v>
      </c>
      <c r="B1264" s="61" t="s">
        <v>9412</v>
      </c>
      <c r="C1264" s="62" t="n">
        <v>45291</v>
      </c>
      <c r="D1264" s="62" t="n">
        <v>45291</v>
      </c>
      <c r="E1264" s="61" t="s">
        <v>1259</v>
      </c>
      <c r="F1264" s="61" t="s">
        <v>936</v>
      </c>
      <c r="G1264" s="61" t="s">
        <v>9413</v>
      </c>
      <c r="H1264" s="61" t="s">
        <v>9413</v>
      </c>
      <c r="I1264" s="61" t="s">
        <v>9414</v>
      </c>
      <c r="J1264" s="61" t="s">
        <v>1195</v>
      </c>
      <c r="K1264" s="61" t="s">
        <v>1195</v>
      </c>
      <c r="L1264" s="61" t="s">
        <v>1195</v>
      </c>
      <c r="N1264" s="61" t="n">
        <v>36659</v>
      </c>
      <c r="O1264" s="61" t="s">
        <v>1262</v>
      </c>
      <c r="P1264" s="61" t="s">
        <v>9415</v>
      </c>
      <c r="Q1264" s="61" t="s">
        <v>9416</v>
      </c>
      <c r="R1264" s="61" t="s">
        <v>9416</v>
      </c>
      <c r="S1264" s="61" t="str">
        <f aca="false">IF(J1264="Listed Option",MID(R1264,3,9),MID(Q1264,3,9))</f>
        <v>403949100</v>
      </c>
      <c r="T1264" s="61" t="str">
        <f aca="false">VLOOKUP(S1264,'Output v4'!C:C,1,FALSE())</f>
        <v>403949100</v>
      </c>
      <c r="U1264" s="61" t="s">
        <v>163</v>
      </c>
      <c r="V1264" s="61" t="s">
        <v>9417</v>
      </c>
      <c r="W1264" s="61" t="s">
        <v>9418</v>
      </c>
      <c r="Y1264" s="61" t="s">
        <v>9419</v>
      </c>
      <c r="Z1264" s="61" t="s">
        <v>1304</v>
      </c>
      <c r="AA1264" s="61" t="s">
        <v>1305</v>
      </c>
      <c r="AB1264" s="63" t="n">
        <v>25965</v>
      </c>
      <c r="AC1264" s="63" t="n">
        <v>25965</v>
      </c>
      <c r="AE1264" s="61" t="n">
        <v>0</v>
      </c>
      <c r="AF1264" s="64" t="n">
        <v>25965</v>
      </c>
      <c r="AG1264" s="61" t="s">
        <v>689</v>
      </c>
      <c r="AH1264" s="62" t="n">
        <v>45291</v>
      </c>
      <c r="AI1264" s="65" t="n">
        <v>55.57</v>
      </c>
      <c r="AJ1264" s="61" t="s">
        <v>3614</v>
      </c>
      <c r="AK1264" s="65" t="n">
        <v>55.57</v>
      </c>
      <c r="AL1264" s="65" t="n">
        <v>55.57</v>
      </c>
      <c r="AM1264" s="66" t="n">
        <v>1442875.05</v>
      </c>
      <c r="AN1264" s="66" t="n">
        <f aca="false">IF(J1264="Listed Option",AF1264*AL1264,AM1264)</f>
        <v>1442875.05</v>
      </c>
      <c r="AO1264" s="61" t="s">
        <v>1267</v>
      </c>
      <c r="AP1264" s="61" t="n">
        <v>1</v>
      </c>
      <c r="AQ1264" s="61" t="n">
        <v>1</v>
      </c>
      <c r="AV1264" s="61" t="s">
        <v>9419</v>
      </c>
      <c r="AW1264" s="61" t="s">
        <v>4070</v>
      </c>
      <c r="AY1264" s="61" t="s">
        <v>9414</v>
      </c>
      <c r="AZ1264" s="61" t="s">
        <v>9414</v>
      </c>
      <c r="BA1264" s="61" t="s">
        <v>9414</v>
      </c>
      <c r="BB1264" s="67" t="n">
        <v>0</v>
      </c>
      <c r="BE1264" s="61" t="n">
        <v>238575</v>
      </c>
      <c r="BF1264" s="61" t="s">
        <v>936</v>
      </c>
      <c r="BG1264" s="61" t="s">
        <v>4084</v>
      </c>
      <c r="BH1264" s="61" t="s">
        <v>4084</v>
      </c>
      <c r="BI1264" s="61" t="s">
        <v>9414</v>
      </c>
      <c r="BJ1264" s="61" t="s">
        <v>9414</v>
      </c>
      <c r="BK1264" s="61" t="s">
        <v>9414</v>
      </c>
      <c r="BL1264" s="61" t="s">
        <v>9416</v>
      </c>
      <c r="BM1264" s="61" t="s">
        <v>9416</v>
      </c>
      <c r="BN1264" s="70" t="n">
        <v>1442875.05</v>
      </c>
      <c r="BO1264" s="68" t="n">
        <v>1442875.05</v>
      </c>
      <c r="BP1264" s="68" t="n">
        <v>1442875.05</v>
      </c>
      <c r="BQ1264" s="68" t="n">
        <v>1442875.05</v>
      </c>
      <c r="BR1264" s="69" t="n">
        <v>25965</v>
      </c>
      <c r="BU1264" s="68" t="n">
        <v>25965</v>
      </c>
    </row>
    <row r="1265" customFormat="false" ht="15" hidden="true" customHeight="false" outlineLevel="0" collapsed="false">
      <c r="A1265" s="61" t="s">
        <v>9420</v>
      </c>
      <c r="B1265" s="61" t="s">
        <v>9421</v>
      </c>
      <c r="C1265" s="62" t="n">
        <v>45291</v>
      </c>
      <c r="D1265" s="62" t="n">
        <v>45291</v>
      </c>
      <c r="E1265" s="61" t="s">
        <v>1259</v>
      </c>
      <c r="F1265" s="61" t="s">
        <v>9422</v>
      </c>
      <c r="G1265" s="61" t="s">
        <v>9423</v>
      </c>
      <c r="H1265" s="61" t="s">
        <v>9423</v>
      </c>
      <c r="I1265" s="61" t="s">
        <v>9424</v>
      </c>
      <c r="J1265" s="61" t="s">
        <v>1199</v>
      </c>
      <c r="K1265" s="61" t="s">
        <v>4065</v>
      </c>
      <c r="L1265" s="61" t="s">
        <v>4065</v>
      </c>
      <c r="N1265" s="61" t="n">
        <v>128070659</v>
      </c>
      <c r="O1265" s="61" t="s">
        <v>1262</v>
      </c>
      <c r="P1265" s="61" t="s">
        <v>9425</v>
      </c>
      <c r="Q1265" s="61" t="s">
        <v>9426</v>
      </c>
      <c r="R1265" s="61" t="s">
        <v>9426</v>
      </c>
      <c r="S1265" s="61" t="str">
        <f aca="false">IF(J1265="Listed Option",MID(R1265,3,9),MID(Q1265,3,9))</f>
        <v>40390DAC9</v>
      </c>
      <c r="T1265" s="61" t="e">
        <f aca="false">VLOOKUP(S1265,'Output v4'!C:C,1,FALSE())</f>
        <v>#N/A</v>
      </c>
      <c r="U1265" s="61" t="s">
        <v>9427</v>
      </c>
      <c r="V1265" s="61" t="s">
        <v>9428</v>
      </c>
      <c r="Z1265" s="61" t="s">
        <v>1304</v>
      </c>
      <c r="AA1265" s="61" t="s">
        <v>1305</v>
      </c>
      <c r="AB1265" s="63" t="n">
        <v>-23574</v>
      </c>
      <c r="AC1265" s="63" t="n">
        <v>-23574000</v>
      </c>
      <c r="AE1265" s="61" t="n">
        <v>1000</v>
      </c>
      <c r="AF1265" s="64" t="n">
        <v>-23574000</v>
      </c>
      <c r="AG1265" s="61" t="s">
        <v>1273</v>
      </c>
      <c r="AH1265" s="62" t="n">
        <v>45291</v>
      </c>
      <c r="AI1265" s="65" t="n">
        <v>0.786255</v>
      </c>
      <c r="AJ1265" s="61" t="s">
        <v>1266</v>
      </c>
      <c r="AK1265" s="65" t="n">
        <v>0.786255</v>
      </c>
      <c r="AL1265" s="65" t="n">
        <v>0.786255</v>
      </c>
      <c r="AM1265" s="66" t="n">
        <v>-18535175.37</v>
      </c>
      <c r="AN1265" s="66" t="n">
        <f aca="false">IF(J1265="Listed Option",AF1265*AL1265,AM1265)</f>
        <v>-18535175.37</v>
      </c>
      <c r="AO1265" s="61" t="s">
        <v>1267</v>
      </c>
      <c r="AW1265" s="61" t="s">
        <v>4070</v>
      </c>
      <c r="AY1265" s="61" t="s">
        <v>9423</v>
      </c>
      <c r="BA1265" s="61" t="s">
        <v>9423</v>
      </c>
      <c r="BB1265" s="67" t="n">
        <v>30</v>
      </c>
      <c r="BE1265" s="61" t="n">
        <v>238575</v>
      </c>
      <c r="BF1265" s="61" t="s">
        <v>9422</v>
      </c>
      <c r="BG1265" s="61" t="s">
        <v>4084</v>
      </c>
      <c r="BH1265" s="61" t="s">
        <v>4084</v>
      </c>
      <c r="BI1265" s="61" t="s">
        <v>9424</v>
      </c>
      <c r="BJ1265" s="61" t="s">
        <v>9423</v>
      </c>
      <c r="BL1265" s="61" t="s">
        <v>9426</v>
      </c>
      <c r="BM1265" s="61" t="s">
        <v>9426</v>
      </c>
      <c r="BN1265" s="70" t="n">
        <v>-23574000</v>
      </c>
      <c r="BP1265" s="68" t="n">
        <v>-18535175.37</v>
      </c>
      <c r="BQ1265" s="68" t="n">
        <v>-18535175.37</v>
      </c>
      <c r="BR1265" s="69" t="n">
        <v>-23574000</v>
      </c>
      <c r="BS1265" s="63" t="n">
        <v>-23574</v>
      </c>
      <c r="BU1265" s="68" t="n">
        <v>23574000</v>
      </c>
    </row>
    <row r="1266" customFormat="false" ht="15" hidden="true" customHeight="false" outlineLevel="0" collapsed="false">
      <c r="A1266" s="61" t="s">
        <v>9429</v>
      </c>
      <c r="B1266" s="61" t="s">
        <v>9430</v>
      </c>
      <c r="C1266" s="62" t="n">
        <v>45291</v>
      </c>
      <c r="D1266" s="62" t="n">
        <v>45291</v>
      </c>
      <c r="E1266" s="61" t="s">
        <v>1259</v>
      </c>
      <c r="F1266" s="61" t="s">
        <v>940</v>
      </c>
      <c r="G1266" s="61" t="s">
        <v>9431</v>
      </c>
      <c r="H1266" s="61" t="s">
        <v>9432</v>
      </c>
      <c r="I1266" s="61" t="s">
        <v>9433</v>
      </c>
      <c r="J1266" s="61" t="s">
        <v>1196</v>
      </c>
      <c r="K1266" s="61" t="s">
        <v>4088</v>
      </c>
      <c r="L1266" s="61" t="s">
        <v>4277</v>
      </c>
      <c r="M1266" s="61" t="s">
        <v>1198</v>
      </c>
      <c r="N1266" s="61" t="n">
        <v>177752263</v>
      </c>
      <c r="O1266" s="61" t="s">
        <v>1262</v>
      </c>
      <c r="P1266" s="61" t="s">
        <v>9434</v>
      </c>
      <c r="R1266" s="61" t="s">
        <v>9435</v>
      </c>
      <c r="S1266" s="61" t="str">
        <f aca="false">IF(J1266="Listed Option",MID(R1266,3,9),MID(Q1266,3,9))</f>
        <v>40434L105</v>
      </c>
      <c r="T1266" s="61" t="str">
        <f aca="false">VLOOKUP(S1266,'Output v4'!C:C,1,FALSE())</f>
        <v>40434L105</v>
      </c>
      <c r="W1266" s="61" t="s">
        <v>9436</v>
      </c>
      <c r="X1266" s="61" t="s">
        <v>9437</v>
      </c>
      <c r="Y1266" s="61" t="s">
        <v>9438</v>
      </c>
      <c r="Z1266" s="61" t="s">
        <v>1304</v>
      </c>
      <c r="AA1266" s="61" t="s">
        <v>1305</v>
      </c>
      <c r="AB1266" s="63" t="n">
        <v>642</v>
      </c>
      <c r="AC1266" s="63" t="n">
        <v>642</v>
      </c>
      <c r="AD1266" s="61" t="n">
        <v>100</v>
      </c>
      <c r="AE1266" s="61" t="n">
        <v>0</v>
      </c>
      <c r="AF1266" s="64" t="n">
        <v>64200</v>
      </c>
      <c r="AG1266" s="61" t="s">
        <v>689</v>
      </c>
      <c r="AH1266" s="62" t="n">
        <v>45291</v>
      </c>
      <c r="AI1266" s="65" t="n">
        <v>0.01</v>
      </c>
      <c r="AJ1266" s="61" t="s">
        <v>1266</v>
      </c>
      <c r="AK1266" s="65" t="n">
        <v>0.01</v>
      </c>
      <c r="AL1266" s="65" t="n">
        <v>30.09</v>
      </c>
      <c r="AM1266" s="66" t="n">
        <v>642</v>
      </c>
      <c r="AN1266" s="66" t="n">
        <f aca="false">IF(J1266="Listed Option",AF1266*AL1266,AM1266)</f>
        <v>1931778</v>
      </c>
      <c r="AO1266" s="61" t="s">
        <v>1267</v>
      </c>
      <c r="AP1266" s="61" t="n">
        <v>100</v>
      </c>
      <c r="AQ1266" s="61" t="n">
        <v>100</v>
      </c>
      <c r="AV1266" s="61" t="s">
        <v>9439</v>
      </c>
      <c r="AW1266" s="61" t="s">
        <v>4070</v>
      </c>
      <c r="AY1266" s="61" t="s">
        <v>9433</v>
      </c>
      <c r="AZ1266" s="61" t="s">
        <v>9433</v>
      </c>
      <c r="BA1266" s="61" t="s">
        <v>9433</v>
      </c>
      <c r="BB1266" s="67" t="n">
        <v>0</v>
      </c>
      <c r="BE1266" s="61" t="n">
        <v>238575</v>
      </c>
      <c r="BG1266" s="61" t="s">
        <v>4084</v>
      </c>
      <c r="BJ1266" s="61" t="s">
        <v>9433</v>
      </c>
      <c r="BL1266" s="61" t="s">
        <v>9435</v>
      </c>
      <c r="BM1266" s="61" t="s">
        <v>9435</v>
      </c>
      <c r="BN1266" s="70" t="n">
        <v>1931778</v>
      </c>
      <c r="BO1266" s="68" t="n">
        <v>1931778</v>
      </c>
      <c r="BP1266" s="68" t="n">
        <v>6.42</v>
      </c>
      <c r="BQ1266" s="68" t="n">
        <v>6.42</v>
      </c>
      <c r="BR1266" s="69" t="n">
        <v>642</v>
      </c>
      <c r="BS1266" s="63" t="n">
        <v>642</v>
      </c>
      <c r="BU1266" s="68" t="n">
        <v>642</v>
      </c>
    </row>
    <row r="1267" customFormat="false" ht="15" hidden="true" customHeight="false" outlineLevel="0" collapsed="false">
      <c r="A1267" s="61" t="s">
        <v>9440</v>
      </c>
      <c r="B1267" s="61" t="s">
        <v>9441</v>
      </c>
      <c r="C1267" s="62" t="n">
        <v>45291</v>
      </c>
      <c r="D1267" s="62" t="n">
        <v>45291</v>
      </c>
      <c r="E1267" s="61" t="s">
        <v>1259</v>
      </c>
      <c r="F1267" s="61" t="s">
        <v>929</v>
      </c>
      <c r="G1267" s="61" t="s">
        <v>9442</v>
      </c>
      <c r="H1267" s="61" t="s">
        <v>9442</v>
      </c>
      <c r="I1267" s="61" t="s">
        <v>9443</v>
      </c>
      <c r="J1267" s="61" t="s">
        <v>1195</v>
      </c>
      <c r="K1267" s="61" t="s">
        <v>1195</v>
      </c>
      <c r="L1267" s="61" t="s">
        <v>1195</v>
      </c>
      <c r="N1267" s="61" t="n">
        <v>1226613</v>
      </c>
      <c r="O1267" s="61" t="s">
        <v>1262</v>
      </c>
      <c r="P1267" s="61" t="s">
        <v>9444</v>
      </c>
      <c r="Q1267" s="61" t="s">
        <v>9445</v>
      </c>
      <c r="R1267" s="61" t="s">
        <v>9445</v>
      </c>
      <c r="S1267" s="61" t="str">
        <f aca="false">IF(J1267="Listed Option",MID(R1267,3,9),MID(Q1267,3,9))</f>
        <v>405024100</v>
      </c>
      <c r="T1267" s="61" t="e">
        <f aca="false">VLOOKUP(S1267,'Output v4'!C:C,1,FALSE())</f>
        <v>#N/A</v>
      </c>
      <c r="U1267" s="61" t="s">
        <v>9446</v>
      </c>
      <c r="V1267" s="61" t="s">
        <v>9447</v>
      </c>
      <c r="W1267" s="61" t="s">
        <v>9443</v>
      </c>
      <c r="Y1267" s="61" t="s">
        <v>9448</v>
      </c>
      <c r="Z1267" s="61" t="s">
        <v>1264</v>
      </c>
      <c r="AA1267" s="61" t="s">
        <v>4126</v>
      </c>
      <c r="AB1267" s="63" t="n">
        <v>-1100</v>
      </c>
      <c r="AC1267" s="63" t="n">
        <v>-1100</v>
      </c>
      <c r="AE1267" s="61" t="n">
        <v>0</v>
      </c>
      <c r="AF1267" s="64" t="n">
        <v>-1100</v>
      </c>
      <c r="AG1267" s="61" t="s">
        <v>1273</v>
      </c>
      <c r="AH1267" s="62" t="n">
        <v>45291</v>
      </c>
      <c r="AI1267" s="65" t="n">
        <v>85.51</v>
      </c>
      <c r="AJ1267" s="61" t="s">
        <v>3614</v>
      </c>
      <c r="AK1267" s="65" t="n">
        <v>85.51</v>
      </c>
      <c r="AL1267" s="65" t="n">
        <v>85.51</v>
      </c>
      <c r="AM1267" s="66" t="n">
        <v>-94061</v>
      </c>
      <c r="AN1267" s="66" t="n">
        <f aca="false">IF(J1267="Listed Option",AF1267*AL1267,AM1267)</f>
        <v>-94061</v>
      </c>
      <c r="AO1267" s="61" t="s">
        <v>1267</v>
      </c>
      <c r="AP1267" s="61" t="n">
        <v>1</v>
      </c>
      <c r="AQ1267" s="61" t="n">
        <v>1</v>
      </c>
      <c r="AV1267" s="61" t="s">
        <v>9448</v>
      </c>
      <c r="AW1267" s="61" t="s">
        <v>4070</v>
      </c>
      <c r="AY1267" s="61" t="s">
        <v>9443</v>
      </c>
      <c r="AZ1267" s="61" t="s">
        <v>9443</v>
      </c>
      <c r="BA1267" s="61" t="s">
        <v>9443</v>
      </c>
      <c r="BB1267" s="67" t="n">
        <v>0</v>
      </c>
      <c r="BE1267" s="61" t="n">
        <v>238566</v>
      </c>
      <c r="BF1267" s="61" t="s">
        <v>929</v>
      </c>
      <c r="BG1267" s="61" t="s">
        <v>4084</v>
      </c>
      <c r="BH1267" s="61" t="s">
        <v>4084</v>
      </c>
      <c r="BI1267" s="61" t="s">
        <v>9443</v>
      </c>
      <c r="BJ1267" s="61" t="s">
        <v>9443</v>
      </c>
      <c r="BK1267" s="61" t="s">
        <v>9443</v>
      </c>
      <c r="BL1267" s="61" t="s">
        <v>9445</v>
      </c>
      <c r="BM1267" s="61" t="s">
        <v>9445</v>
      </c>
      <c r="BN1267" s="70" t="n">
        <v>-94061</v>
      </c>
      <c r="BO1267" s="68" t="n">
        <v>-94061</v>
      </c>
      <c r="BP1267" s="68" t="n">
        <v>-94061</v>
      </c>
      <c r="BQ1267" s="68" t="n">
        <v>-94061</v>
      </c>
      <c r="BR1267" s="69" t="n">
        <v>-1100</v>
      </c>
      <c r="BU1267" s="68" t="n">
        <v>1100</v>
      </c>
    </row>
    <row r="1268" customFormat="false" ht="15" hidden="true" customHeight="false" outlineLevel="0" collapsed="false">
      <c r="A1268" s="61" t="s">
        <v>9449</v>
      </c>
      <c r="B1268" s="61" t="s">
        <v>9450</v>
      </c>
      <c r="C1268" s="62" t="n">
        <v>45291</v>
      </c>
      <c r="D1268" s="62" t="n">
        <v>45291</v>
      </c>
      <c r="E1268" s="61" t="s">
        <v>1259</v>
      </c>
      <c r="F1268" s="61" t="s">
        <v>929</v>
      </c>
      <c r="G1268" s="61" t="s">
        <v>9451</v>
      </c>
      <c r="H1268" s="61" t="s">
        <v>9442</v>
      </c>
      <c r="I1268" s="61" t="s">
        <v>9443</v>
      </c>
      <c r="J1268" s="61" t="s">
        <v>1199</v>
      </c>
      <c r="K1268" s="61" t="s">
        <v>4543</v>
      </c>
      <c r="L1268" s="61" t="s">
        <v>4543</v>
      </c>
      <c r="N1268" s="61" t="n">
        <v>142433631</v>
      </c>
      <c r="O1268" s="61" t="s">
        <v>1262</v>
      </c>
      <c r="P1268" s="61" t="s">
        <v>9452</v>
      </c>
      <c r="Q1268" s="61" t="s">
        <v>9453</v>
      </c>
      <c r="R1268" s="61" t="s">
        <v>9445</v>
      </c>
      <c r="S1268" s="61" t="str">
        <f aca="false">IF(J1268="Listed Option",MID(R1268,3,9),MID(Q1268,3,9))</f>
        <v>405024AB6</v>
      </c>
      <c r="T1268" s="61" t="str">
        <f aca="false">VLOOKUP(S1268,'Output v4'!C:C,1,FALSE())</f>
        <v>405024AB6</v>
      </c>
      <c r="U1268" s="61" t="s">
        <v>155</v>
      </c>
      <c r="V1268" s="61" t="s">
        <v>9454</v>
      </c>
      <c r="Z1268" s="61" t="s">
        <v>1264</v>
      </c>
      <c r="AA1268" s="61" t="s">
        <v>4126</v>
      </c>
      <c r="AB1268" s="63" t="n">
        <v>1000</v>
      </c>
      <c r="AC1268" s="63" t="n">
        <v>1000000</v>
      </c>
      <c r="AE1268" s="61" t="n">
        <v>1000</v>
      </c>
      <c r="AF1268" s="64" t="n">
        <v>1000000</v>
      </c>
      <c r="AG1268" s="61" t="s">
        <v>689</v>
      </c>
      <c r="AH1268" s="62" t="n">
        <v>45291</v>
      </c>
      <c r="AI1268" s="65" t="n">
        <v>0.895</v>
      </c>
      <c r="AJ1268" s="61" t="s">
        <v>1266</v>
      </c>
      <c r="AK1268" s="65" t="n">
        <v>0.895</v>
      </c>
      <c r="AL1268" s="65" t="n">
        <v>85.51</v>
      </c>
      <c r="AM1268" s="66" t="n">
        <v>895000</v>
      </c>
      <c r="AN1268" s="66" t="n">
        <f aca="false">IF(J1268="Listed Option",AF1268*AL1268,AM1268)</f>
        <v>895000</v>
      </c>
      <c r="AO1268" s="61" t="s">
        <v>1267</v>
      </c>
      <c r="AT1268" s="62" t="n">
        <v>45289</v>
      </c>
      <c r="AU1268" s="65" t="n">
        <v>0.893843078</v>
      </c>
      <c r="AV1268" s="61" t="s">
        <v>9448</v>
      </c>
      <c r="AW1268" s="61" t="s">
        <v>4070</v>
      </c>
      <c r="AY1268" s="61" t="s">
        <v>9443</v>
      </c>
      <c r="AZ1268" s="61" t="s">
        <v>9443</v>
      </c>
      <c r="BA1268" s="61" t="s">
        <v>9443</v>
      </c>
      <c r="BB1268" s="67" t="n">
        <v>0</v>
      </c>
      <c r="BE1268" s="61" t="n">
        <v>238566</v>
      </c>
      <c r="BF1268" s="61" t="s">
        <v>929</v>
      </c>
      <c r="BG1268" s="61" t="s">
        <v>4084</v>
      </c>
      <c r="BH1268" s="61" t="s">
        <v>4084</v>
      </c>
      <c r="BI1268" s="61" t="s">
        <v>9443</v>
      </c>
      <c r="BJ1268" s="61" t="s">
        <v>9443</v>
      </c>
      <c r="BL1268" s="61" t="s">
        <v>9445</v>
      </c>
      <c r="BM1268" s="61" t="s">
        <v>9445</v>
      </c>
      <c r="BN1268" s="70" t="n">
        <v>1000000</v>
      </c>
      <c r="BP1268" s="68" t="n">
        <v>895000</v>
      </c>
      <c r="BQ1268" s="68" t="n">
        <v>895000</v>
      </c>
      <c r="BR1268" s="69" t="n">
        <v>1000000</v>
      </c>
      <c r="BT1268" s="63" t="n">
        <v>1000</v>
      </c>
      <c r="BU1268" s="68" t="n">
        <v>1000000</v>
      </c>
    </row>
    <row r="1269" customFormat="false" ht="15" hidden="true" customHeight="false" outlineLevel="0" collapsed="false">
      <c r="A1269" s="61" t="s">
        <v>9455</v>
      </c>
      <c r="B1269" s="61" t="s">
        <v>9456</v>
      </c>
      <c r="C1269" s="62" t="n">
        <v>45291</v>
      </c>
      <c r="D1269" s="62" t="n">
        <v>45291</v>
      </c>
      <c r="E1269" s="61" t="s">
        <v>1259</v>
      </c>
      <c r="F1269" s="61" t="s">
        <v>929</v>
      </c>
      <c r="G1269" s="61" t="s">
        <v>9442</v>
      </c>
      <c r="H1269" s="61" t="s">
        <v>9442</v>
      </c>
      <c r="I1269" s="61" t="s">
        <v>9443</v>
      </c>
      <c r="J1269" s="61" t="s">
        <v>1195</v>
      </c>
      <c r="K1269" s="61" t="s">
        <v>1195</v>
      </c>
      <c r="L1269" s="61" t="s">
        <v>1195</v>
      </c>
      <c r="N1269" s="61" t="n">
        <v>1226613</v>
      </c>
      <c r="O1269" s="61" t="s">
        <v>1262</v>
      </c>
      <c r="P1269" s="61" t="s">
        <v>9444</v>
      </c>
      <c r="Q1269" s="61" t="s">
        <v>9445</v>
      </c>
      <c r="R1269" s="61" t="s">
        <v>9445</v>
      </c>
      <c r="S1269" s="61" t="str">
        <f aca="false">IF(J1269="Listed Option",MID(R1269,3,9),MID(Q1269,3,9))</f>
        <v>405024100</v>
      </c>
      <c r="T1269" s="61" t="e">
        <f aca="false">VLOOKUP(S1269,'Output v4'!C:C,1,FALSE())</f>
        <v>#N/A</v>
      </c>
      <c r="U1269" s="61" t="s">
        <v>9446</v>
      </c>
      <c r="V1269" s="61" t="s">
        <v>9447</v>
      </c>
      <c r="W1269" s="61" t="s">
        <v>9443</v>
      </c>
      <c r="Y1269" s="61" t="s">
        <v>9448</v>
      </c>
      <c r="Z1269" s="61" t="s">
        <v>1304</v>
      </c>
      <c r="AA1269" s="61" t="s">
        <v>1305</v>
      </c>
      <c r="AB1269" s="63" t="n">
        <v>-2600</v>
      </c>
      <c r="AC1269" s="63" t="n">
        <v>-2600</v>
      </c>
      <c r="AE1269" s="61" t="n">
        <v>0</v>
      </c>
      <c r="AF1269" s="64" t="n">
        <v>-2600</v>
      </c>
      <c r="AG1269" s="61" t="s">
        <v>1273</v>
      </c>
      <c r="AH1269" s="62" t="n">
        <v>45291</v>
      </c>
      <c r="AI1269" s="65" t="n">
        <v>85.51</v>
      </c>
      <c r="AJ1269" s="61" t="s">
        <v>3614</v>
      </c>
      <c r="AK1269" s="65" t="n">
        <v>85.51</v>
      </c>
      <c r="AL1269" s="65" t="n">
        <v>85.51</v>
      </c>
      <c r="AM1269" s="66" t="n">
        <v>-222326</v>
      </c>
      <c r="AN1269" s="66" t="n">
        <f aca="false">IF(J1269="Listed Option",AF1269*AL1269,AM1269)</f>
        <v>-222326</v>
      </c>
      <c r="AO1269" s="61" t="s">
        <v>1267</v>
      </c>
      <c r="AP1269" s="61" t="n">
        <v>1</v>
      </c>
      <c r="AQ1269" s="61" t="n">
        <v>1</v>
      </c>
      <c r="AV1269" s="61" t="s">
        <v>9448</v>
      </c>
      <c r="AW1269" s="61" t="s">
        <v>4070</v>
      </c>
      <c r="AY1269" s="61" t="s">
        <v>9443</v>
      </c>
      <c r="AZ1269" s="61" t="s">
        <v>9443</v>
      </c>
      <c r="BA1269" s="61" t="s">
        <v>9443</v>
      </c>
      <c r="BB1269" s="67" t="n">
        <v>0</v>
      </c>
      <c r="BE1269" s="61" t="n">
        <v>238575</v>
      </c>
      <c r="BF1269" s="61" t="s">
        <v>929</v>
      </c>
      <c r="BG1269" s="61" t="s">
        <v>4084</v>
      </c>
      <c r="BH1269" s="61" t="s">
        <v>4084</v>
      </c>
      <c r="BI1269" s="61" t="s">
        <v>9443</v>
      </c>
      <c r="BJ1269" s="61" t="s">
        <v>9443</v>
      </c>
      <c r="BK1269" s="61" t="s">
        <v>9443</v>
      </c>
      <c r="BL1269" s="61" t="s">
        <v>9445</v>
      </c>
      <c r="BM1269" s="61" t="s">
        <v>9445</v>
      </c>
      <c r="BN1269" s="70" t="n">
        <v>-222326</v>
      </c>
      <c r="BO1269" s="68" t="n">
        <v>-222326</v>
      </c>
      <c r="BP1269" s="68" t="n">
        <v>-222326</v>
      </c>
      <c r="BQ1269" s="68" t="n">
        <v>-222326</v>
      </c>
      <c r="BR1269" s="69" t="n">
        <v>-2600</v>
      </c>
      <c r="BU1269" s="68" t="n">
        <v>2600</v>
      </c>
    </row>
    <row r="1270" customFormat="false" ht="15" hidden="true" customHeight="false" outlineLevel="0" collapsed="false">
      <c r="A1270" s="61" t="s">
        <v>9457</v>
      </c>
      <c r="B1270" s="61" t="s">
        <v>9458</v>
      </c>
      <c r="C1270" s="62" t="n">
        <v>45291</v>
      </c>
      <c r="D1270" s="62" t="n">
        <v>45291</v>
      </c>
      <c r="E1270" s="61" t="s">
        <v>1259</v>
      </c>
      <c r="F1270" s="61" t="s">
        <v>929</v>
      </c>
      <c r="G1270" s="61" t="s">
        <v>9451</v>
      </c>
      <c r="H1270" s="61" t="s">
        <v>9442</v>
      </c>
      <c r="I1270" s="61" t="s">
        <v>9443</v>
      </c>
      <c r="J1270" s="61" t="s">
        <v>1199</v>
      </c>
      <c r="K1270" s="61" t="s">
        <v>4543</v>
      </c>
      <c r="L1270" s="61" t="s">
        <v>4543</v>
      </c>
      <c r="N1270" s="61" t="n">
        <v>142433631</v>
      </c>
      <c r="O1270" s="61" t="s">
        <v>1262</v>
      </c>
      <c r="P1270" s="61" t="s">
        <v>9452</v>
      </c>
      <c r="Q1270" s="61" t="s">
        <v>9453</v>
      </c>
      <c r="R1270" s="61" t="s">
        <v>9445</v>
      </c>
      <c r="S1270" s="61" t="str">
        <f aca="false">IF(J1270="Listed Option",MID(R1270,3,9),MID(Q1270,3,9))</f>
        <v>405024AB6</v>
      </c>
      <c r="T1270" s="61" t="str">
        <f aca="false">VLOOKUP(S1270,'Output v4'!C:C,1,FALSE())</f>
        <v>405024AB6</v>
      </c>
      <c r="U1270" s="61" t="s">
        <v>155</v>
      </c>
      <c r="V1270" s="61" t="s">
        <v>9454</v>
      </c>
      <c r="Z1270" s="61" t="s">
        <v>1304</v>
      </c>
      <c r="AA1270" s="61" t="s">
        <v>1305</v>
      </c>
      <c r="AB1270" s="63" t="n">
        <v>2000</v>
      </c>
      <c r="AC1270" s="63" t="n">
        <v>2000000</v>
      </c>
      <c r="AE1270" s="61" t="n">
        <v>1000</v>
      </c>
      <c r="AF1270" s="64" t="n">
        <v>2000000</v>
      </c>
      <c r="AG1270" s="61" t="s">
        <v>689</v>
      </c>
      <c r="AH1270" s="62" t="n">
        <v>45291</v>
      </c>
      <c r="AI1270" s="65" t="n">
        <v>0.895</v>
      </c>
      <c r="AJ1270" s="61" t="s">
        <v>1266</v>
      </c>
      <c r="AK1270" s="65" t="n">
        <v>0.895</v>
      </c>
      <c r="AL1270" s="65" t="n">
        <v>85.51</v>
      </c>
      <c r="AM1270" s="66" t="n">
        <v>1790000</v>
      </c>
      <c r="AN1270" s="66" t="n">
        <f aca="false">IF(J1270="Listed Option",AF1270*AL1270,AM1270)</f>
        <v>1790000</v>
      </c>
      <c r="AO1270" s="61" t="s">
        <v>1267</v>
      </c>
      <c r="AT1270" s="62" t="n">
        <v>45289</v>
      </c>
      <c r="AU1270" s="65" t="n">
        <v>0.893843078</v>
      </c>
      <c r="AV1270" s="61" t="s">
        <v>9448</v>
      </c>
      <c r="AW1270" s="61" t="s">
        <v>4070</v>
      </c>
      <c r="AY1270" s="61" t="s">
        <v>9443</v>
      </c>
      <c r="AZ1270" s="61" t="s">
        <v>9443</v>
      </c>
      <c r="BA1270" s="61" t="s">
        <v>9443</v>
      </c>
      <c r="BB1270" s="67" t="n">
        <v>0</v>
      </c>
      <c r="BE1270" s="61" t="n">
        <v>238575</v>
      </c>
      <c r="BF1270" s="61" t="s">
        <v>929</v>
      </c>
      <c r="BG1270" s="61" t="s">
        <v>4084</v>
      </c>
      <c r="BH1270" s="61" t="s">
        <v>4084</v>
      </c>
      <c r="BI1270" s="61" t="s">
        <v>9443</v>
      </c>
      <c r="BJ1270" s="61" t="s">
        <v>9443</v>
      </c>
      <c r="BL1270" s="61" t="s">
        <v>9445</v>
      </c>
      <c r="BM1270" s="61" t="s">
        <v>9445</v>
      </c>
      <c r="BN1270" s="70" t="n">
        <v>2000000</v>
      </c>
      <c r="BP1270" s="68" t="n">
        <v>1790000</v>
      </c>
      <c r="BQ1270" s="68" t="n">
        <v>1790000</v>
      </c>
      <c r="BR1270" s="69" t="n">
        <v>2000000</v>
      </c>
      <c r="BT1270" s="63" t="n">
        <v>2000</v>
      </c>
      <c r="BU1270" s="68" t="n">
        <v>2000000</v>
      </c>
    </row>
    <row r="1271" customFormat="false" ht="15" hidden="true" customHeight="false" outlineLevel="0" collapsed="false">
      <c r="A1271" s="61" t="s">
        <v>9459</v>
      </c>
      <c r="B1271" s="61" t="s">
        <v>9460</v>
      </c>
      <c r="C1271" s="62" t="n">
        <v>45291</v>
      </c>
      <c r="D1271" s="62" t="n">
        <v>45291</v>
      </c>
      <c r="E1271" s="61" t="s">
        <v>1259</v>
      </c>
      <c r="F1271" s="61" t="s">
        <v>929</v>
      </c>
      <c r="G1271" s="61" t="s">
        <v>9442</v>
      </c>
      <c r="H1271" s="61" t="s">
        <v>9442</v>
      </c>
      <c r="I1271" s="61" t="s">
        <v>9443</v>
      </c>
      <c r="J1271" s="61" t="s">
        <v>1195</v>
      </c>
      <c r="K1271" s="61" t="s">
        <v>1195</v>
      </c>
      <c r="L1271" s="61" t="s">
        <v>1195</v>
      </c>
      <c r="N1271" s="61" t="n">
        <v>1226613</v>
      </c>
      <c r="O1271" s="61" t="s">
        <v>1262</v>
      </c>
      <c r="P1271" s="61" t="s">
        <v>9444</v>
      </c>
      <c r="Q1271" s="61" t="s">
        <v>9445</v>
      </c>
      <c r="R1271" s="61" t="s">
        <v>9445</v>
      </c>
      <c r="S1271" s="61" t="str">
        <f aca="false">IF(J1271="Listed Option",MID(R1271,3,9),MID(Q1271,3,9))</f>
        <v>405024100</v>
      </c>
      <c r="T1271" s="61" t="e">
        <f aca="false">VLOOKUP(S1271,'Output v4'!C:C,1,FALSE())</f>
        <v>#N/A</v>
      </c>
      <c r="U1271" s="61" t="s">
        <v>9446</v>
      </c>
      <c r="V1271" s="61" t="s">
        <v>9447</v>
      </c>
      <c r="W1271" s="61" t="s">
        <v>9443</v>
      </c>
      <c r="Y1271" s="61" t="s">
        <v>9448</v>
      </c>
      <c r="Z1271" s="61" t="s">
        <v>4029</v>
      </c>
      <c r="AA1271" s="61" t="s">
        <v>4117</v>
      </c>
      <c r="AB1271" s="63" t="n">
        <v>-14034</v>
      </c>
      <c r="AC1271" s="63" t="n">
        <v>-14034</v>
      </c>
      <c r="AE1271" s="61" t="n">
        <v>0</v>
      </c>
      <c r="AF1271" s="64" t="n">
        <v>-14034</v>
      </c>
      <c r="AG1271" s="61" t="s">
        <v>1273</v>
      </c>
      <c r="AH1271" s="62" t="n">
        <v>45291</v>
      </c>
      <c r="AI1271" s="65" t="n">
        <v>85.51</v>
      </c>
      <c r="AJ1271" s="61" t="s">
        <v>3614</v>
      </c>
      <c r="AK1271" s="65" t="n">
        <v>85.51</v>
      </c>
      <c r="AL1271" s="65" t="n">
        <v>85.51</v>
      </c>
      <c r="AM1271" s="66" t="n">
        <v>-1200047.34</v>
      </c>
      <c r="AN1271" s="66" t="n">
        <f aca="false">IF(J1271="Listed Option",AF1271*AL1271,AM1271)</f>
        <v>-1200047.34</v>
      </c>
      <c r="AO1271" s="61" t="s">
        <v>1267</v>
      </c>
      <c r="AP1271" s="61" t="n">
        <v>1</v>
      </c>
      <c r="AQ1271" s="61" t="n">
        <v>1</v>
      </c>
      <c r="AV1271" s="61" t="s">
        <v>9448</v>
      </c>
      <c r="AW1271" s="61" t="s">
        <v>4070</v>
      </c>
      <c r="AY1271" s="61" t="s">
        <v>9443</v>
      </c>
      <c r="AZ1271" s="61" t="s">
        <v>9443</v>
      </c>
      <c r="BA1271" s="61" t="s">
        <v>9443</v>
      </c>
      <c r="BB1271" s="67" t="n">
        <v>0</v>
      </c>
      <c r="BE1271" s="61" t="n">
        <v>238587</v>
      </c>
      <c r="BF1271" s="61" t="s">
        <v>929</v>
      </c>
      <c r="BG1271" s="61" t="s">
        <v>4084</v>
      </c>
      <c r="BH1271" s="61" t="s">
        <v>4084</v>
      </c>
      <c r="BI1271" s="61" t="s">
        <v>9443</v>
      </c>
      <c r="BJ1271" s="61" t="s">
        <v>9443</v>
      </c>
      <c r="BK1271" s="61" t="s">
        <v>9443</v>
      </c>
      <c r="BL1271" s="61" t="s">
        <v>9445</v>
      </c>
      <c r="BM1271" s="61" t="s">
        <v>9445</v>
      </c>
      <c r="BN1271" s="70" t="n">
        <v>-1200047.34</v>
      </c>
      <c r="BO1271" s="68" t="n">
        <v>-1200047.34</v>
      </c>
      <c r="BP1271" s="68" t="n">
        <v>-1200047.34</v>
      </c>
      <c r="BQ1271" s="68" t="n">
        <v>-1200047.34</v>
      </c>
      <c r="BR1271" s="69" t="n">
        <v>-14034</v>
      </c>
      <c r="BU1271" s="68" t="n">
        <v>14034</v>
      </c>
    </row>
    <row r="1272" customFormat="false" ht="15" hidden="true" customHeight="false" outlineLevel="0" collapsed="false">
      <c r="A1272" s="61" t="s">
        <v>9461</v>
      </c>
      <c r="B1272" s="61" t="s">
        <v>9462</v>
      </c>
      <c r="C1272" s="62" t="n">
        <v>45291</v>
      </c>
      <c r="D1272" s="62" t="n">
        <v>45291</v>
      </c>
      <c r="E1272" s="61" t="s">
        <v>1259</v>
      </c>
      <c r="F1272" s="61" t="s">
        <v>929</v>
      </c>
      <c r="G1272" s="61" t="s">
        <v>9451</v>
      </c>
      <c r="H1272" s="61" t="s">
        <v>9442</v>
      </c>
      <c r="I1272" s="61" t="s">
        <v>9443</v>
      </c>
      <c r="J1272" s="61" t="s">
        <v>1199</v>
      </c>
      <c r="K1272" s="61" t="s">
        <v>4543</v>
      </c>
      <c r="L1272" s="61" t="s">
        <v>4543</v>
      </c>
      <c r="N1272" s="61" t="n">
        <v>142433631</v>
      </c>
      <c r="O1272" s="61" t="s">
        <v>1262</v>
      </c>
      <c r="P1272" s="61" t="s">
        <v>9452</v>
      </c>
      <c r="Q1272" s="61" t="s">
        <v>9453</v>
      </c>
      <c r="R1272" s="61" t="s">
        <v>9445</v>
      </c>
      <c r="S1272" s="61" t="str">
        <f aca="false">IF(J1272="Listed Option",MID(R1272,3,9),MID(Q1272,3,9))</f>
        <v>405024AB6</v>
      </c>
      <c r="T1272" s="61" t="str">
        <f aca="false">VLOOKUP(S1272,'Output v4'!C:C,1,FALSE())</f>
        <v>405024AB6</v>
      </c>
      <c r="U1272" s="61" t="s">
        <v>155</v>
      </c>
      <c r="V1272" s="61" t="s">
        <v>9454</v>
      </c>
      <c r="Z1272" s="61" t="s">
        <v>4029</v>
      </c>
      <c r="AA1272" s="61" t="s">
        <v>4117</v>
      </c>
      <c r="AB1272" s="63" t="n">
        <v>10000</v>
      </c>
      <c r="AC1272" s="63" t="n">
        <v>10000000</v>
      </c>
      <c r="AE1272" s="61" t="n">
        <v>1000</v>
      </c>
      <c r="AF1272" s="64" t="n">
        <v>10000000</v>
      </c>
      <c r="AG1272" s="61" t="s">
        <v>689</v>
      </c>
      <c r="AH1272" s="62" t="n">
        <v>45291</v>
      </c>
      <c r="AI1272" s="65" t="n">
        <v>0.895</v>
      </c>
      <c r="AJ1272" s="61" t="s">
        <v>1266</v>
      </c>
      <c r="AK1272" s="65" t="n">
        <v>0.895</v>
      </c>
      <c r="AL1272" s="65" t="n">
        <v>85.51</v>
      </c>
      <c r="AM1272" s="66" t="n">
        <v>8950000</v>
      </c>
      <c r="AN1272" s="66" t="n">
        <f aca="false">IF(J1272="Listed Option",AF1272*AL1272,AM1272)</f>
        <v>8950000</v>
      </c>
      <c r="AO1272" s="61" t="s">
        <v>1267</v>
      </c>
      <c r="AT1272" s="62" t="n">
        <v>45289</v>
      </c>
      <c r="AU1272" s="65" t="n">
        <v>0.893843078</v>
      </c>
      <c r="AV1272" s="61" t="s">
        <v>9448</v>
      </c>
      <c r="AW1272" s="61" t="s">
        <v>4070</v>
      </c>
      <c r="AY1272" s="61" t="s">
        <v>9443</v>
      </c>
      <c r="AZ1272" s="61" t="s">
        <v>9443</v>
      </c>
      <c r="BA1272" s="61" t="s">
        <v>9443</v>
      </c>
      <c r="BB1272" s="67" t="n">
        <v>0</v>
      </c>
      <c r="BE1272" s="61" t="n">
        <v>238587</v>
      </c>
      <c r="BF1272" s="61" t="s">
        <v>929</v>
      </c>
      <c r="BG1272" s="61" t="s">
        <v>4084</v>
      </c>
      <c r="BH1272" s="61" t="s">
        <v>4084</v>
      </c>
      <c r="BI1272" s="61" t="s">
        <v>9443</v>
      </c>
      <c r="BJ1272" s="61" t="s">
        <v>9443</v>
      </c>
      <c r="BL1272" s="61" t="s">
        <v>9445</v>
      </c>
      <c r="BM1272" s="61" t="s">
        <v>9445</v>
      </c>
      <c r="BN1272" s="70" t="n">
        <v>10000000</v>
      </c>
      <c r="BP1272" s="68" t="n">
        <v>8950000</v>
      </c>
      <c r="BQ1272" s="68" t="n">
        <v>8950000</v>
      </c>
      <c r="BR1272" s="69" t="n">
        <v>10000000</v>
      </c>
      <c r="BT1272" s="63" t="n">
        <v>10000</v>
      </c>
      <c r="BU1272" s="68" t="n">
        <v>10000000</v>
      </c>
    </row>
    <row r="1273" customFormat="false" ht="15" hidden="true" customHeight="false" outlineLevel="0" collapsed="false">
      <c r="A1273" s="61" t="s">
        <v>9463</v>
      </c>
      <c r="B1273" s="61" t="s">
        <v>9464</v>
      </c>
      <c r="C1273" s="62" t="n">
        <v>45291</v>
      </c>
      <c r="D1273" s="62" t="n">
        <v>45291</v>
      </c>
      <c r="E1273" s="61" t="s">
        <v>1259</v>
      </c>
      <c r="F1273" s="61" t="s">
        <v>929</v>
      </c>
      <c r="G1273" s="61" t="s">
        <v>9442</v>
      </c>
      <c r="H1273" s="61" t="s">
        <v>9442</v>
      </c>
      <c r="I1273" s="61" t="s">
        <v>9443</v>
      </c>
      <c r="J1273" s="61" t="s">
        <v>1195</v>
      </c>
      <c r="K1273" s="61" t="s">
        <v>1195</v>
      </c>
      <c r="L1273" s="61" t="s">
        <v>1195</v>
      </c>
      <c r="N1273" s="61" t="n">
        <v>1226613</v>
      </c>
      <c r="O1273" s="61" t="s">
        <v>1262</v>
      </c>
      <c r="P1273" s="61" t="s">
        <v>9444</v>
      </c>
      <c r="Q1273" s="61" t="s">
        <v>9445</v>
      </c>
      <c r="R1273" s="61" t="s">
        <v>9445</v>
      </c>
      <c r="S1273" s="61" t="str">
        <f aca="false">IF(J1273="Listed Option",MID(R1273,3,9),MID(Q1273,3,9))</f>
        <v>405024100</v>
      </c>
      <c r="T1273" s="61" t="e">
        <f aca="false">VLOOKUP(S1273,'Output v4'!C:C,1,FALSE())</f>
        <v>#N/A</v>
      </c>
      <c r="U1273" s="61" t="s">
        <v>9446</v>
      </c>
      <c r="V1273" s="61" t="s">
        <v>9447</v>
      </c>
      <c r="W1273" s="61" t="s">
        <v>9443</v>
      </c>
      <c r="Y1273" s="61" t="s">
        <v>9448</v>
      </c>
      <c r="Z1273" s="61" t="s">
        <v>4074</v>
      </c>
      <c r="AA1273" s="61" t="s">
        <v>4075</v>
      </c>
      <c r="AB1273" s="63" t="n">
        <v>-19917</v>
      </c>
      <c r="AC1273" s="63" t="n">
        <v>-19917</v>
      </c>
      <c r="AE1273" s="61" t="n">
        <v>0</v>
      </c>
      <c r="AF1273" s="64" t="n">
        <v>-19917</v>
      </c>
      <c r="AG1273" s="61" t="s">
        <v>1273</v>
      </c>
      <c r="AH1273" s="62" t="n">
        <v>45291</v>
      </c>
      <c r="AI1273" s="65" t="n">
        <v>85.51</v>
      </c>
      <c r="AJ1273" s="61" t="s">
        <v>3614</v>
      </c>
      <c r="AK1273" s="65" t="n">
        <v>85.51</v>
      </c>
      <c r="AL1273" s="65" t="n">
        <v>85.51</v>
      </c>
      <c r="AM1273" s="66" t="n">
        <v>-1703102.67</v>
      </c>
      <c r="AN1273" s="66" t="n">
        <f aca="false">IF(J1273="Listed Option",AF1273*AL1273,AM1273)</f>
        <v>-1703102.67</v>
      </c>
      <c r="AO1273" s="61" t="s">
        <v>1267</v>
      </c>
      <c r="AP1273" s="61" t="n">
        <v>1</v>
      </c>
      <c r="AQ1273" s="61" t="n">
        <v>1</v>
      </c>
      <c r="AV1273" s="61" t="s">
        <v>9448</v>
      </c>
      <c r="AW1273" s="61" t="s">
        <v>4070</v>
      </c>
      <c r="AY1273" s="61" t="s">
        <v>9443</v>
      </c>
      <c r="AZ1273" s="61" t="s">
        <v>9443</v>
      </c>
      <c r="BA1273" s="61" t="s">
        <v>9443</v>
      </c>
      <c r="BB1273" s="67" t="n">
        <v>0</v>
      </c>
      <c r="BE1273" s="61" t="n">
        <v>241450</v>
      </c>
      <c r="BF1273" s="61" t="s">
        <v>929</v>
      </c>
      <c r="BG1273" s="61" t="s">
        <v>4084</v>
      </c>
      <c r="BH1273" s="61" t="s">
        <v>4084</v>
      </c>
      <c r="BI1273" s="61" t="s">
        <v>9443</v>
      </c>
      <c r="BJ1273" s="61" t="s">
        <v>9443</v>
      </c>
      <c r="BK1273" s="61" t="s">
        <v>9443</v>
      </c>
      <c r="BL1273" s="61" t="s">
        <v>9445</v>
      </c>
      <c r="BM1273" s="61" t="s">
        <v>9445</v>
      </c>
      <c r="BN1273" s="70" t="n">
        <v>-1703102.67</v>
      </c>
      <c r="BO1273" s="68" t="n">
        <v>-1703102.67</v>
      </c>
      <c r="BP1273" s="68" t="n">
        <v>-1703102.67</v>
      </c>
      <c r="BQ1273" s="68" t="n">
        <v>-1703102.67</v>
      </c>
      <c r="BR1273" s="69" t="n">
        <v>-19917</v>
      </c>
      <c r="BU1273" s="68" t="n">
        <v>19917</v>
      </c>
    </row>
    <row r="1274" customFormat="false" ht="15" hidden="true" customHeight="false" outlineLevel="0" collapsed="false">
      <c r="A1274" s="61" t="s">
        <v>9465</v>
      </c>
      <c r="B1274" s="61" t="s">
        <v>9466</v>
      </c>
      <c r="C1274" s="62" t="n">
        <v>45291</v>
      </c>
      <c r="D1274" s="62" t="n">
        <v>45291</v>
      </c>
      <c r="E1274" s="61" t="s">
        <v>1259</v>
      </c>
      <c r="F1274" s="61" t="s">
        <v>929</v>
      </c>
      <c r="G1274" s="61" t="s">
        <v>9451</v>
      </c>
      <c r="H1274" s="61" t="s">
        <v>9442</v>
      </c>
      <c r="I1274" s="61" t="s">
        <v>9443</v>
      </c>
      <c r="J1274" s="61" t="s">
        <v>1199</v>
      </c>
      <c r="K1274" s="61" t="s">
        <v>4543</v>
      </c>
      <c r="L1274" s="61" t="s">
        <v>4543</v>
      </c>
      <c r="N1274" s="61" t="n">
        <v>142433631</v>
      </c>
      <c r="O1274" s="61" t="s">
        <v>1262</v>
      </c>
      <c r="P1274" s="61" t="s">
        <v>9452</v>
      </c>
      <c r="Q1274" s="61" t="s">
        <v>9453</v>
      </c>
      <c r="R1274" s="61" t="s">
        <v>9445</v>
      </c>
      <c r="S1274" s="61" t="str">
        <f aca="false">IF(J1274="Listed Option",MID(R1274,3,9),MID(Q1274,3,9))</f>
        <v>405024AB6</v>
      </c>
      <c r="T1274" s="61" t="str">
        <f aca="false">VLOOKUP(S1274,'Output v4'!C:C,1,FALSE())</f>
        <v>405024AB6</v>
      </c>
      <c r="U1274" s="61" t="s">
        <v>155</v>
      </c>
      <c r="V1274" s="61" t="s">
        <v>9454</v>
      </c>
      <c r="Z1274" s="61" t="s">
        <v>4074</v>
      </c>
      <c r="AA1274" s="61" t="s">
        <v>4075</v>
      </c>
      <c r="AB1274" s="63" t="n">
        <v>19700</v>
      </c>
      <c r="AC1274" s="63" t="n">
        <v>19700000</v>
      </c>
      <c r="AE1274" s="61" t="n">
        <v>1000</v>
      </c>
      <c r="AF1274" s="64" t="n">
        <v>19700000</v>
      </c>
      <c r="AG1274" s="61" t="s">
        <v>689</v>
      </c>
      <c r="AH1274" s="62" t="n">
        <v>45291</v>
      </c>
      <c r="AI1274" s="65" t="n">
        <v>0.895</v>
      </c>
      <c r="AJ1274" s="61" t="s">
        <v>1266</v>
      </c>
      <c r="AK1274" s="65" t="n">
        <v>0.895</v>
      </c>
      <c r="AL1274" s="65" t="n">
        <v>85.51</v>
      </c>
      <c r="AM1274" s="66" t="n">
        <v>17631500</v>
      </c>
      <c r="AN1274" s="66" t="n">
        <f aca="false">IF(J1274="Listed Option",AF1274*AL1274,AM1274)</f>
        <v>17631500</v>
      </c>
      <c r="AO1274" s="61" t="s">
        <v>1267</v>
      </c>
      <c r="AT1274" s="62" t="n">
        <v>45289</v>
      </c>
      <c r="AU1274" s="65" t="n">
        <v>0.893843078</v>
      </c>
      <c r="AV1274" s="61" t="s">
        <v>9448</v>
      </c>
      <c r="AW1274" s="61" t="s">
        <v>4070</v>
      </c>
      <c r="AY1274" s="61" t="s">
        <v>9443</v>
      </c>
      <c r="AZ1274" s="61" t="s">
        <v>9443</v>
      </c>
      <c r="BA1274" s="61" t="s">
        <v>9443</v>
      </c>
      <c r="BB1274" s="67" t="n">
        <v>0</v>
      </c>
      <c r="BE1274" s="61" t="n">
        <v>241450</v>
      </c>
      <c r="BF1274" s="61" t="s">
        <v>929</v>
      </c>
      <c r="BG1274" s="61" t="s">
        <v>4084</v>
      </c>
      <c r="BH1274" s="61" t="s">
        <v>4084</v>
      </c>
      <c r="BI1274" s="61" t="s">
        <v>9443</v>
      </c>
      <c r="BJ1274" s="61" t="s">
        <v>9443</v>
      </c>
      <c r="BL1274" s="61" t="s">
        <v>9445</v>
      </c>
      <c r="BM1274" s="61" t="s">
        <v>9445</v>
      </c>
      <c r="BN1274" s="70" t="n">
        <v>19700000</v>
      </c>
      <c r="BP1274" s="68" t="n">
        <v>17631500</v>
      </c>
      <c r="BQ1274" s="68" t="n">
        <v>17631500</v>
      </c>
      <c r="BR1274" s="69" t="n">
        <v>19700000</v>
      </c>
      <c r="BT1274" s="63" t="n">
        <v>19700</v>
      </c>
      <c r="BU1274" s="68" t="n">
        <v>19700000</v>
      </c>
    </row>
    <row r="1275" customFormat="false" ht="15" hidden="true" customHeight="false" outlineLevel="0" collapsed="false">
      <c r="A1275" s="61" t="s">
        <v>9467</v>
      </c>
      <c r="B1275" s="61" t="s">
        <v>9468</v>
      </c>
      <c r="C1275" s="62" t="n">
        <v>45291</v>
      </c>
      <c r="D1275" s="62" t="n">
        <v>45291</v>
      </c>
      <c r="E1275" s="61" t="s">
        <v>1259</v>
      </c>
      <c r="F1275" s="61" t="s">
        <v>930</v>
      </c>
      <c r="G1275" s="61" t="s">
        <v>9469</v>
      </c>
      <c r="H1275" s="61" t="s">
        <v>9469</v>
      </c>
      <c r="I1275" s="61" t="s">
        <v>9470</v>
      </c>
      <c r="J1275" s="61" t="s">
        <v>1195</v>
      </c>
      <c r="K1275" s="61" t="s">
        <v>1195</v>
      </c>
      <c r="L1275" s="61" t="s">
        <v>1195</v>
      </c>
      <c r="N1275" s="61" t="n">
        <v>110611</v>
      </c>
      <c r="O1275" s="61" t="s">
        <v>1262</v>
      </c>
      <c r="P1275" s="61" t="s">
        <v>9471</v>
      </c>
      <c r="Q1275" s="61" t="s">
        <v>9472</v>
      </c>
      <c r="R1275" s="61" t="s">
        <v>9472</v>
      </c>
      <c r="S1275" s="61" t="str">
        <f aca="false">IF(J1275="Listed Option",MID(R1275,3,9),MID(Q1275,3,9))</f>
        <v>406216101</v>
      </c>
      <c r="T1275" s="61" t="str">
        <f aca="false">VLOOKUP(S1275,'Output v4'!C:C,1,FALSE())</f>
        <v>406216101</v>
      </c>
      <c r="U1275" s="61" t="s">
        <v>156</v>
      </c>
      <c r="V1275" s="61" t="s">
        <v>9473</v>
      </c>
      <c r="W1275" s="61" t="s">
        <v>9470</v>
      </c>
      <c r="Y1275" s="61" t="s">
        <v>9474</v>
      </c>
      <c r="Z1275" s="61" t="s">
        <v>1304</v>
      </c>
      <c r="AA1275" s="61" t="s">
        <v>1305</v>
      </c>
      <c r="AB1275" s="63" t="n">
        <v>3456</v>
      </c>
      <c r="AC1275" s="63" t="n">
        <v>3456</v>
      </c>
      <c r="AE1275" s="61" t="n">
        <v>0</v>
      </c>
      <c r="AF1275" s="64" t="n">
        <v>3456</v>
      </c>
      <c r="AG1275" s="61" t="s">
        <v>689</v>
      </c>
      <c r="AH1275" s="62" t="n">
        <v>45291</v>
      </c>
      <c r="AI1275" s="65" t="n">
        <v>36.15</v>
      </c>
      <c r="AJ1275" s="61" t="s">
        <v>3614</v>
      </c>
      <c r="AK1275" s="65" t="n">
        <v>36.15</v>
      </c>
      <c r="AL1275" s="65" t="n">
        <v>36.15</v>
      </c>
      <c r="AM1275" s="66" t="n">
        <v>124934.4</v>
      </c>
      <c r="AN1275" s="66" t="n">
        <f aca="false">IF(J1275="Listed Option",AF1275*AL1275,AM1275)</f>
        <v>124934.4</v>
      </c>
      <c r="AO1275" s="61" t="s">
        <v>1267</v>
      </c>
      <c r="AP1275" s="61" t="n">
        <v>1</v>
      </c>
      <c r="AQ1275" s="61" t="n">
        <v>1</v>
      </c>
      <c r="AV1275" s="61" t="s">
        <v>9474</v>
      </c>
      <c r="AW1275" s="61" t="s">
        <v>4070</v>
      </c>
      <c r="AY1275" s="61" t="s">
        <v>9470</v>
      </c>
      <c r="AZ1275" s="61" t="s">
        <v>9470</v>
      </c>
      <c r="BA1275" s="61" t="s">
        <v>9470</v>
      </c>
      <c r="BB1275" s="67" t="n">
        <v>0</v>
      </c>
      <c r="BE1275" s="61" t="n">
        <v>238575</v>
      </c>
      <c r="BF1275" s="61" t="s">
        <v>930</v>
      </c>
      <c r="BG1275" s="61" t="s">
        <v>4084</v>
      </c>
      <c r="BH1275" s="61" t="s">
        <v>4084</v>
      </c>
      <c r="BI1275" s="61" t="s">
        <v>9470</v>
      </c>
      <c r="BJ1275" s="61" t="s">
        <v>9470</v>
      </c>
      <c r="BK1275" s="61" t="s">
        <v>9470</v>
      </c>
      <c r="BL1275" s="61" t="s">
        <v>9472</v>
      </c>
      <c r="BM1275" s="61" t="s">
        <v>9472</v>
      </c>
      <c r="BN1275" s="70" t="n">
        <v>124934.4</v>
      </c>
      <c r="BO1275" s="68" t="n">
        <v>124934.4</v>
      </c>
      <c r="BP1275" s="68" t="n">
        <v>124934.4</v>
      </c>
      <c r="BQ1275" s="68" t="n">
        <v>124934.4</v>
      </c>
      <c r="BR1275" s="69" t="n">
        <v>3456</v>
      </c>
      <c r="BU1275" s="68" t="n">
        <v>3456</v>
      </c>
    </row>
    <row r="1276" customFormat="false" ht="15" hidden="true" customHeight="false" outlineLevel="0" collapsed="false">
      <c r="A1276" s="61" t="s">
        <v>9475</v>
      </c>
      <c r="B1276" s="61" t="s">
        <v>9476</v>
      </c>
      <c r="C1276" s="62" t="n">
        <v>45291</v>
      </c>
      <c r="D1276" s="62" t="n">
        <v>45291</v>
      </c>
      <c r="E1276" s="61" t="s">
        <v>1259</v>
      </c>
      <c r="F1276" s="61" t="s">
        <v>930</v>
      </c>
      <c r="G1276" s="61" t="s">
        <v>9477</v>
      </c>
      <c r="H1276" s="61" t="s">
        <v>9469</v>
      </c>
      <c r="I1276" s="61" t="s">
        <v>9470</v>
      </c>
      <c r="J1276" s="61" t="s">
        <v>1196</v>
      </c>
      <c r="K1276" s="61" t="s">
        <v>4088</v>
      </c>
      <c r="L1276" s="61" t="s">
        <v>4277</v>
      </c>
      <c r="M1276" s="61" t="s">
        <v>1198</v>
      </c>
      <c r="N1276" s="61" t="n">
        <v>139886174</v>
      </c>
      <c r="O1276" s="61" t="s">
        <v>1262</v>
      </c>
      <c r="P1276" s="61" t="s">
        <v>9478</v>
      </c>
      <c r="R1276" s="61" t="s">
        <v>9472</v>
      </c>
      <c r="S1276" s="61" t="str">
        <f aca="false">IF(J1276="Listed Option",MID(R1276,3,9),MID(Q1276,3,9))</f>
        <v>406216101</v>
      </c>
      <c r="T1276" s="61" t="str">
        <f aca="false">VLOOKUP(S1276,'Output v4'!C:C,1,FALSE())</f>
        <v>406216101</v>
      </c>
      <c r="W1276" s="61" t="s">
        <v>9479</v>
      </c>
      <c r="X1276" s="61" t="s">
        <v>9480</v>
      </c>
      <c r="Y1276" s="61" t="s">
        <v>9481</v>
      </c>
      <c r="Z1276" s="61" t="s">
        <v>1304</v>
      </c>
      <c r="AA1276" s="61" t="s">
        <v>1305</v>
      </c>
      <c r="AB1276" s="63" t="n">
        <v>883</v>
      </c>
      <c r="AC1276" s="63" t="n">
        <v>883</v>
      </c>
      <c r="AD1276" s="61" t="n">
        <v>100</v>
      </c>
      <c r="AE1276" s="61" t="n">
        <v>0</v>
      </c>
      <c r="AF1276" s="64" t="n">
        <v>88300</v>
      </c>
      <c r="AG1276" s="61" t="s">
        <v>689</v>
      </c>
      <c r="AH1276" s="62" t="n">
        <v>45291</v>
      </c>
      <c r="AI1276" s="65" t="n">
        <v>0.025</v>
      </c>
      <c r="AJ1276" s="61" t="s">
        <v>1266</v>
      </c>
      <c r="AK1276" s="65" t="n">
        <v>0.025</v>
      </c>
      <c r="AL1276" s="65" t="n">
        <v>36.15</v>
      </c>
      <c r="AM1276" s="66" t="n">
        <v>2207.5</v>
      </c>
      <c r="AN1276" s="66" t="n">
        <f aca="false">IF(J1276="Listed Option",AF1276*AL1276,AM1276)</f>
        <v>3192045</v>
      </c>
      <c r="AO1276" s="61" t="s">
        <v>1267</v>
      </c>
      <c r="AP1276" s="61" t="n">
        <v>100</v>
      </c>
      <c r="AQ1276" s="61" t="n">
        <v>100</v>
      </c>
      <c r="AV1276" s="61" t="s">
        <v>9474</v>
      </c>
      <c r="AW1276" s="61" t="s">
        <v>4070</v>
      </c>
      <c r="AY1276" s="61" t="s">
        <v>9470</v>
      </c>
      <c r="AZ1276" s="61" t="s">
        <v>9470</v>
      </c>
      <c r="BA1276" s="61" t="s">
        <v>9470</v>
      </c>
      <c r="BB1276" s="67" t="n">
        <v>0</v>
      </c>
      <c r="BE1276" s="61" t="n">
        <v>238575</v>
      </c>
      <c r="BG1276" s="61" t="s">
        <v>4084</v>
      </c>
      <c r="BJ1276" s="61" t="s">
        <v>9470</v>
      </c>
      <c r="BL1276" s="61" t="s">
        <v>9472</v>
      </c>
      <c r="BM1276" s="61" t="s">
        <v>9472</v>
      </c>
      <c r="BN1276" s="70" t="n">
        <v>3192045</v>
      </c>
      <c r="BO1276" s="68" t="n">
        <v>3192045</v>
      </c>
      <c r="BP1276" s="68" t="n">
        <v>22.075</v>
      </c>
      <c r="BQ1276" s="68" t="n">
        <v>22.075</v>
      </c>
      <c r="BR1276" s="69" t="n">
        <v>883</v>
      </c>
      <c r="BS1276" s="63" t="n">
        <v>883</v>
      </c>
      <c r="BU1276" s="68" t="n">
        <v>883</v>
      </c>
    </row>
    <row r="1277" customFormat="false" ht="15" hidden="true" customHeight="false" outlineLevel="0" collapsed="false">
      <c r="A1277" s="61" t="s">
        <v>9482</v>
      </c>
      <c r="B1277" s="61" t="s">
        <v>9483</v>
      </c>
      <c r="C1277" s="62" t="n">
        <v>45291</v>
      </c>
      <c r="D1277" s="62" t="n">
        <v>45291</v>
      </c>
      <c r="E1277" s="61" t="s">
        <v>1259</v>
      </c>
      <c r="F1277" s="61" t="s">
        <v>930</v>
      </c>
      <c r="G1277" s="61" t="s">
        <v>9484</v>
      </c>
      <c r="H1277" s="61" t="s">
        <v>9469</v>
      </c>
      <c r="I1277" s="61" t="s">
        <v>9470</v>
      </c>
      <c r="J1277" s="61" t="s">
        <v>1196</v>
      </c>
      <c r="K1277" s="61" t="s">
        <v>4088</v>
      </c>
      <c r="L1277" s="61" t="s">
        <v>4277</v>
      </c>
      <c r="M1277" s="61" t="s">
        <v>1198</v>
      </c>
      <c r="N1277" s="61" t="n">
        <v>139886182</v>
      </c>
      <c r="O1277" s="61" t="s">
        <v>1262</v>
      </c>
      <c r="P1277" s="61" t="s">
        <v>9485</v>
      </c>
      <c r="R1277" s="61" t="s">
        <v>9472</v>
      </c>
      <c r="S1277" s="61" t="str">
        <f aca="false">IF(J1277="Listed Option",MID(R1277,3,9),MID(Q1277,3,9))</f>
        <v>406216101</v>
      </c>
      <c r="T1277" s="61" t="str">
        <f aca="false">VLOOKUP(S1277,'Output v4'!C:C,1,FALSE())</f>
        <v>406216101</v>
      </c>
      <c r="W1277" s="61" t="s">
        <v>9486</v>
      </c>
      <c r="X1277" s="61" t="s">
        <v>9487</v>
      </c>
      <c r="Y1277" s="61" t="s">
        <v>9488</v>
      </c>
      <c r="Z1277" s="61" t="s">
        <v>1304</v>
      </c>
      <c r="AA1277" s="61" t="s">
        <v>1305</v>
      </c>
      <c r="AB1277" s="63" t="n">
        <v>471</v>
      </c>
      <c r="AC1277" s="63" t="n">
        <v>471</v>
      </c>
      <c r="AD1277" s="61" t="n">
        <v>100</v>
      </c>
      <c r="AE1277" s="61" t="n">
        <v>0</v>
      </c>
      <c r="AF1277" s="64" t="n">
        <v>47100</v>
      </c>
      <c r="AG1277" s="61" t="s">
        <v>689</v>
      </c>
      <c r="AH1277" s="62" t="n">
        <v>45291</v>
      </c>
      <c r="AI1277" s="65" t="n">
        <v>0.03</v>
      </c>
      <c r="AJ1277" s="61" t="s">
        <v>1266</v>
      </c>
      <c r="AK1277" s="65" t="n">
        <v>0.03</v>
      </c>
      <c r="AL1277" s="65" t="n">
        <v>36.15</v>
      </c>
      <c r="AM1277" s="66" t="n">
        <v>1413</v>
      </c>
      <c r="AN1277" s="66" t="n">
        <f aca="false">IF(J1277="Listed Option",AF1277*AL1277,AM1277)</f>
        <v>1702665</v>
      </c>
      <c r="AO1277" s="61" t="s">
        <v>1267</v>
      </c>
      <c r="AP1277" s="61" t="n">
        <v>100</v>
      </c>
      <c r="AQ1277" s="61" t="n">
        <v>100</v>
      </c>
      <c r="AV1277" s="61" t="s">
        <v>9474</v>
      </c>
      <c r="AW1277" s="61" t="s">
        <v>4070</v>
      </c>
      <c r="AY1277" s="61" t="s">
        <v>9470</v>
      </c>
      <c r="AZ1277" s="61" t="s">
        <v>9470</v>
      </c>
      <c r="BA1277" s="61" t="s">
        <v>9470</v>
      </c>
      <c r="BB1277" s="67" t="n">
        <v>0</v>
      </c>
      <c r="BE1277" s="61" t="n">
        <v>238575</v>
      </c>
      <c r="BG1277" s="61" t="s">
        <v>4084</v>
      </c>
      <c r="BJ1277" s="61" t="s">
        <v>9470</v>
      </c>
      <c r="BL1277" s="61" t="s">
        <v>9472</v>
      </c>
      <c r="BM1277" s="61" t="s">
        <v>9472</v>
      </c>
      <c r="BN1277" s="70" t="n">
        <v>1702665</v>
      </c>
      <c r="BO1277" s="68" t="n">
        <v>1702665</v>
      </c>
      <c r="BP1277" s="68" t="n">
        <v>14.13</v>
      </c>
      <c r="BQ1277" s="68" t="n">
        <v>14.13</v>
      </c>
      <c r="BR1277" s="69" t="n">
        <v>471</v>
      </c>
      <c r="BS1277" s="63" t="n">
        <v>471</v>
      </c>
      <c r="BU1277" s="68" t="n">
        <v>471</v>
      </c>
    </row>
    <row r="1278" customFormat="false" ht="15" hidden="true" customHeight="false" outlineLevel="0" collapsed="false">
      <c r="A1278" s="61" t="s">
        <v>9489</v>
      </c>
      <c r="B1278" s="61" t="s">
        <v>9490</v>
      </c>
      <c r="C1278" s="62" t="n">
        <v>45291</v>
      </c>
      <c r="D1278" s="62" t="n">
        <v>45291</v>
      </c>
      <c r="E1278" s="61" t="s">
        <v>1259</v>
      </c>
      <c r="F1278" s="61" t="s">
        <v>930</v>
      </c>
      <c r="G1278" s="61" t="s">
        <v>9491</v>
      </c>
      <c r="H1278" s="61" t="s">
        <v>9469</v>
      </c>
      <c r="I1278" s="61" t="s">
        <v>9470</v>
      </c>
      <c r="J1278" s="61" t="s">
        <v>1196</v>
      </c>
      <c r="K1278" s="61" t="s">
        <v>4088</v>
      </c>
      <c r="L1278" s="61" t="s">
        <v>4089</v>
      </c>
      <c r="M1278" s="61" t="s">
        <v>1197</v>
      </c>
      <c r="N1278" s="61" t="n">
        <v>177751700</v>
      </c>
      <c r="O1278" s="61" t="s">
        <v>1262</v>
      </c>
      <c r="P1278" s="61" t="s">
        <v>9492</v>
      </c>
      <c r="R1278" s="61" t="s">
        <v>9472</v>
      </c>
      <c r="S1278" s="61" t="str">
        <f aca="false">IF(J1278="Listed Option",MID(R1278,3,9),MID(Q1278,3,9))</f>
        <v>406216101</v>
      </c>
      <c r="T1278" s="61" t="str">
        <f aca="false">VLOOKUP(S1278,'Output v4'!C:C,1,FALSE())</f>
        <v>406216101</v>
      </c>
      <c r="W1278" s="61" t="s">
        <v>9493</v>
      </c>
      <c r="X1278" s="61" t="s">
        <v>9494</v>
      </c>
      <c r="Y1278" s="61" t="s">
        <v>9495</v>
      </c>
      <c r="Z1278" s="61" t="s">
        <v>1304</v>
      </c>
      <c r="AA1278" s="61" t="s">
        <v>1305</v>
      </c>
      <c r="AB1278" s="63" t="n">
        <v>414</v>
      </c>
      <c r="AC1278" s="63" t="n">
        <v>414</v>
      </c>
      <c r="AD1278" s="61" t="n">
        <v>100</v>
      </c>
      <c r="AE1278" s="61" t="n">
        <v>0</v>
      </c>
      <c r="AF1278" s="64" t="n">
        <v>41400</v>
      </c>
      <c r="AG1278" s="61" t="s">
        <v>689</v>
      </c>
      <c r="AH1278" s="62" t="n">
        <v>45291</v>
      </c>
      <c r="AI1278" s="65" t="n">
        <v>0.095</v>
      </c>
      <c r="AJ1278" s="61" t="s">
        <v>1266</v>
      </c>
      <c r="AK1278" s="65" t="n">
        <v>0.095</v>
      </c>
      <c r="AL1278" s="65" t="n">
        <v>36.15</v>
      </c>
      <c r="AM1278" s="66" t="n">
        <v>3933</v>
      </c>
      <c r="AN1278" s="66" t="n">
        <f aca="false">IF(J1278="Listed Option",AF1278*AL1278,AM1278)</f>
        <v>1496610</v>
      </c>
      <c r="AO1278" s="61" t="s">
        <v>1267</v>
      </c>
      <c r="AP1278" s="61" t="n">
        <v>100</v>
      </c>
      <c r="AQ1278" s="61" t="n">
        <v>100</v>
      </c>
      <c r="AV1278" s="61" t="s">
        <v>9474</v>
      </c>
      <c r="AW1278" s="61" t="s">
        <v>4070</v>
      </c>
      <c r="AY1278" s="61" t="s">
        <v>9470</v>
      </c>
      <c r="AZ1278" s="61" t="s">
        <v>9470</v>
      </c>
      <c r="BA1278" s="61" t="s">
        <v>9470</v>
      </c>
      <c r="BB1278" s="67" t="n">
        <v>0</v>
      </c>
      <c r="BE1278" s="61" t="n">
        <v>238575</v>
      </c>
      <c r="BG1278" s="61" t="s">
        <v>4084</v>
      </c>
      <c r="BJ1278" s="61" t="s">
        <v>9470</v>
      </c>
      <c r="BL1278" s="61" t="s">
        <v>9472</v>
      </c>
      <c r="BM1278" s="61" t="s">
        <v>9472</v>
      </c>
      <c r="BN1278" s="70" t="n">
        <v>-1496610</v>
      </c>
      <c r="BO1278" s="68" t="n">
        <v>1496610</v>
      </c>
      <c r="BP1278" s="68" t="n">
        <v>39.33</v>
      </c>
      <c r="BQ1278" s="68" t="n">
        <v>39.33</v>
      </c>
      <c r="BR1278" s="69" t="n">
        <v>414</v>
      </c>
      <c r="BS1278" s="63" t="n">
        <v>414</v>
      </c>
      <c r="BU1278" s="68" t="n">
        <v>414</v>
      </c>
    </row>
    <row r="1279" customFormat="false" ht="15" hidden="true" customHeight="false" outlineLevel="0" collapsed="false">
      <c r="A1279" s="61" t="s">
        <v>9496</v>
      </c>
      <c r="B1279" s="61" t="s">
        <v>9497</v>
      </c>
      <c r="C1279" s="62" t="n">
        <v>45291</v>
      </c>
      <c r="D1279" s="62" t="n">
        <v>45291</v>
      </c>
      <c r="E1279" s="61" t="s">
        <v>1259</v>
      </c>
      <c r="F1279" s="61" t="s">
        <v>930</v>
      </c>
      <c r="G1279" s="61" t="s">
        <v>9498</v>
      </c>
      <c r="H1279" s="61" t="s">
        <v>9469</v>
      </c>
      <c r="I1279" s="61" t="s">
        <v>9470</v>
      </c>
      <c r="J1279" s="61" t="s">
        <v>1196</v>
      </c>
      <c r="K1279" s="61" t="s">
        <v>4088</v>
      </c>
      <c r="L1279" s="61" t="s">
        <v>4089</v>
      </c>
      <c r="M1279" s="61" t="s">
        <v>1197</v>
      </c>
      <c r="N1279" s="61" t="n">
        <v>177751732</v>
      </c>
      <c r="O1279" s="61" t="s">
        <v>1262</v>
      </c>
      <c r="P1279" s="61" t="s">
        <v>9499</v>
      </c>
      <c r="R1279" s="61" t="s">
        <v>9472</v>
      </c>
      <c r="S1279" s="61" t="str">
        <f aca="false">IF(J1279="Listed Option",MID(R1279,3,9),MID(Q1279,3,9))</f>
        <v>406216101</v>
      </c>
      <c r="T1279" s="61" t="str">
        <f aca="false">VLOOKUP(S1279,'Output v4'!C:C,1,FALSE())</f>
        <v>406216101</v>
      </c>
      <c r="W1279" s="61" t="s">
        <v>9500</v>
      </c>
      <c r="X1279" s="61" t="s">
        <v>9501</v>
      </c>
      <c r="Y1279" s="61" t="s">
        <v>9502</v>
      </c>
      <c r="Z1279" s="61" t="s">
        <v>1304</v>
      </c>
      <c r="AA1279" s="61" t="s">
        <v>1305</v>
      </c>
      <c r="AB1279" s="63" t="n">
        <v>883</v>
      </c>
      <c r="AC1279" s="63" t="n">
        <v>883</v>
      </c>
      <c r="AD1279" s="61" t="n">
        <v>100</v>
      </c>
      <c r="AE1279" s="61" t="n">
        <v>0</v>
      </c>
      <c r="AF1279" s="64" t="n">
        <v>88300</v>
      </c>
      <c r="AG1279" s="61" t="s">
        <v>689</v>
      </c>
      <c r="AH1279" s="62" t="n">
        <v>45291</v>
      </c>
      <c r="AI1279" s="65" t="n">
        <v>0.075</v>
      </c>
      <c r="AJ1279" s="61" t="s">
        <v>1266</v>
      </c>
      <c r="AK1279" s="65" t="n">
        <v>0.075</v>
      </c>
      <c r="AL1279" s="65" t="n">
        <v>36.15</v>
      </c>
      <c r="AM1279" s="66" t="n">
        <v>6622.5</v>
      </c>
      <c r="AN1279" s="66" t="n">
        <f aca="false">IF(J1279="Listed Option",AF1279*AL1279,AM1279)</f>
        <v>3192045</v>
      </c>
      <c r="AO1279" s="61" t="s">
        <v>1267</v>
      </c>
      <c r="AP1279" s="61" t="n">
        <v>100</v>
      </c>
      <c r="AQ1279" s="61" t="n">
        <v>100</v>
      </c>
      <c r="AV1279" s="61" t="s">
        <v>9474</v>
      </c>
      <c r="AW1279" s="61" t="s">
        <v>4070</v>
      </c>
      <c r="AY1279" s="61" t="s">
        <v>9470</v>
      </c>
      <c r="AZ1279" s="61" t="s">
        <v>9470</v>
      </c>
      <c r="BA1279" s="61" t="s">
        <v>9470</v>
      </c>
      <c r="BB1279" s="67" t="n">
        <v>0</v>
      </c>
      <c r="BE1279" s="61" t="n">
        <v>238575</v>
      </c>
      <c r="BG1279" s="61" t="s">
        <v>4084</v>
      </c>
      <c r="BJ1279" s="61" t="s">
        <v>9470</v>
      </c>
      <c r="BL1279" s="61" t="s">
        <v>9472</v>
      </c>
      <c r="BM1279" s="61" t="s">
        <v>9472</v>
      </c>
      <c r="BN1279" s="70" t="n">
        <v>-3192045</v>
      </c>
      <c r="BO1279" s="68" t="n">
        <v>3192045</v>
      </c>
      <c r="BP1279" s="68" t="n">
        <v>66.225</v>
      </c>
      <c r="BQ1279" s="68" t="n">
        <v>66.225</v>
      </c>
      <c r="BR1279" s="69" t="n">
        <v>883</v>
      </c>
      <c r="BS1279" s="63" t="n">
        <v>883</v>
      </c>
      <c r="BU1279" s="68" t="n">
        <v>883</v>
      </c>
    </row>
    <row r="1280" customFormat="false" ht="15" hidden="true" customHeight="false" outlineLevel="0" collapsed="false">
      <c r="A1280" s="61" t="s">
        <v>9503</v>
      </c>
      <c r="B1280" s="61" t="s">
        <v>9504</v>
      </c>
      <c r="C1280" s="62" t="n">
        <v>45291</v>
      </c>
      <c r="D1280" s="62" t="n">
        <v>45291</v>
      </c>
      <c r="E1280" s="61" t="s">
        <v>1259</v>
      </c>
      <c r="F1280" s="61" t="s">
        <v>930</v>
      </c>
      <c r="G1280" s="61" t="s">
        <v>9505</v>
      </c>
      <c r="H1280" s="61" t="s">
        <v>9469</v>
      </c>
      <c r="I1280" s="61" t="s">
        <v>9470</v>
      </c>
      <c r="J1280" s="61" t="s">
        <v>1196</v>
      </c>
      <c r="K1280" s="61" t="s">
        <v>4088</v>
      </c>
      <c r="L1280" s="61" t="s">
        <v>4089</v>
      </c>
      <c r="M1280" s="61" t="s">
        <v>1197</v>
      </c>
      <c r="N1280" s="61" t="n">
        <v>177751741</v>
      </c>
      <c r="O1280" s="61" t="s">
        <v>1262</v>
      </c>
      <c r="P1280" s="61" t="s">
        <v>9506</v>
      </c>
      <c r="R1280" s="61" t="s">
        <v>9472</v>
      </c>
      <c r="S1280" s="61" t="str">
        <f aca="false">IF(J1280="Listed Option",MID(R1280,3,9),MID(Q1280,3,9))</f>
        <v>406216101</v>
      </c>
      <c r="T1280" s="61" t="str">
        <f aca="false">VLOOKUP(S1280,'Output v4'!C:C,1,FALSE())</f>
        <v>406216101</v>
      </c>
      <c r="W1280" s="61" t="s">
        <v>9507</v>
      </c>
      <c r="X1280" s="61" t="s">
        <v>9508</v>
      </c>
      <c r="Y1280" s="61" t="s">
        <v>9509</v>
      </c>
      <c r="Z1280" s="61" t="s">
        <v>1304</v>
      </c>
      <c r="AA1280" s="61" t="s">
        <v>1305</v>
      </c>
      <c r="AB1280" s="63" t="n">
        <v>471</v>
      </c>
      <c r="AC1280" s="63" t="n">
        <v>471</v>
      </c>
      <c r="AD1280" s="61" t="n">
        <v>100</v>
      </c>
      <c r="AE1280" s="61" t="n">
        <v>0</v>
      </c>
      <c r="AF1280" s="64" t="n">
        <v>47100</v>
      </c>
      <c r="AG1280" s="61" t="s">
        <v>689</v>
      </c>
      <c r="AH1280" s="62" t="n">
        <v>45291</v>
      </c>
      <c r="AI1280" s="65" t="n">
        <v>0.14</v>
      </c>
      <c r="AJ1280" s="61" t="s">
        <v>1266</v>
      </c>
      <c r="AK1280" s="65" t="n">
        <v>0.14</v>
      </c>
      <c r="AL1280" s="65" t="n">
        <v>36.15</v>
      </c>
      <c r="AM1280" s="66" t="n">
        <v>6594</v>
      </c>
      <c r="AN1280" s="66" t="n">
        <f aca="false">IF(J1280="Listed Option",AF1280*AL1280,AM1280)</f>
        <v>1702665</v>
      </c>
      <c r="AO1280" s="61" t="s">
        <v>1267</v>
      </c>
      <c r="AP1280" s="61" t="n">
        <v>100</v>
      </c>
      <c r="AQ1280" s="61" t="n">
        <v>100</v>
      </c>
      <c r="AV1280" s="61" t="s">
        <v>9474</v>
      </c>
      <c r="AW1280" s="61" t="s">
        <v>4070</v>
      </c>
      <c r="AY1280" s="61" t="s">
        <v>9470</v>
      </c>
      <c r="AZ1280" s="61" t="s">
        <v>9470</v>
      </c>
      <c r="BA1280" s="61" t="s">
        <v>9470</v>
      </c>
      <c r="BB1280" s="67" t="n">
        <v>0</v>
      </c>
      <c r="BE1280" s="61" t="n">
        <v>238575</v>
      </c>
      <c r="BG1280" s="61" t="s">
        <v>4084</v>
      </c>
      <c r="BJ1280" s="61" t="s">
        <v>9470</v>
      </c>
      <c r="BL1280" s="61" t="s">
        <v>9472</v>
      </c>
      <c r="BM1280" s="61" t="s">
        <v>9472</v>
      </c>
      <c r="BN1280" s="70" t="n">
        <v>-1702665</v>
      </c>
      <c r="BO1280" s="68" t="n">
        <v>1702665</v>
      </c>
      <c r="BP1280" s="68" t="n">
        <v>65.94</v>
      </c>
      <c r="BQ1280" s="68" t="n">
        <v>65.94</v>
      </c>
      <c r="BR1280" s="69" t="n">
        <v>471</v>
      </c>
      <c r="BS1280" s="63" t="n">
        <v>471</v>
      </c>
      <c r="BU1280" s="68" t="n">
        <v>471</v>
      </c>
    </row>
    <row r="1281" customFormat="false" ht="15" hidden="true" customHeight="false" outlineLevel="0" collapsed="false">
      <c r="A1281" s="61" t="s">
        <v>9510</v>
      </c>
      <c r="B1281" s="61" t="s">
        <v>9511</v>
      </c>
      <c r="C1281" s="62" t="n">
        <v>45291</v>
      </c>
      <c r="D1281" s="62" t="n">
        <v>45291</v>
      </c>
      <c r="E1281" s="61" t="s">
        <v>1259</v>
      </c>
      <c r="F1281" s="61" t="s">
        <v>930</v>
      </c>
      <c r="G1281" s="61" t="s">
        <v>9512</v>
      </c>
      <c r="H1281" s="61" t="s">
        <v>9469</v>
      </c>
      <c r="I1281" s="61" t="s">
        <v>9470</v>
      </c>
      <c r="J1281" s="61" t="s">
        <v>1196</v>
      </c>
      <c r="K1281" s="61" t="s">
        <v>4088</v>
      </c>
      <c r="L1281" s="61" t="s">
        <v>4277</v>
      </c>
      <c r="M1281" s="61" t="s">
        <v>1198</v>
      </c>
      <c r="N1281" s="61" t="n">
        <v>177751782</v>
      </c>
      <c r="O1281" s="61" t="s">
        <v>1262</v>
      </c>
      <c r="P1281" s="61" t="s">
        <v>9513</v>
      </c>
      <c r="R1281" s="61" t="s">
        <v>9472</v>
      </c>
      <c r="S1281" s="61" t="str">
        <f aca="false">IF(J1281="Listed Option",MID(R1281,3,9),MID(Q1281,3,9))</f>
        <v>406216101</v>
      </c>
      <c r="T1281" s="61" t="str">
        <f aca="false">VLOOKUP(S1281,'Output v4'!C:C,1,FALSE())</f>
        <v>406216101</v>
      </c>
      <c r="W1281" s="61" t="s">
        <v>9514</v>
      </c>
      <c r="X1281" s="61" t="s">
        <v>9515</v>
      </c>
      <c r="Y1281" s="61" t="s">
        <v>9516</v>
      </c>
      <c r="Z1281" s="61" t="s">
        <v>1304</v>
      </c>
      <c r="AA1281" s="61" t="s">
        <v>1305</v>
      </c>
      <c r="AB1281" s="63" t="n">
        <v>414</v>
      </c>
      <c r="AC1281" s="63" t="n">
        <v>414</v>
      </c>
      <c r="AD1281" s="61" t="n">
        <v>100</v>
      </c>
      <c r="AE1281" s="61" t="n">
        <v>0</v>
      </c>
      <c r="AF1281" s="64" t="n">
        <v>41400</v>
      </c>
      <c r="AG1281" s="61" t="s">
        <v>689</v>
      </c>
      <c r="AH1281" s="62" t="n">
        <v>45291</v>
      </c>
      <c r="AI1281" s="65" t="n">
        <v>0.06</v>
      </c>
      <c r="AJ1281" s="61" t="s">
        <v>1266</v>
      </c>
      <c r="AK1281" s="65" t="n">
        <v>0.06</v>
      </c>
      <c r="AL1281" s="65" t="n">
        <v>36.15</v>
      </c>
      <c r="AM1281" s="66" t="n">
        <v>2484</v>
      </c>
      <c r="AN1281" s="66" t="n">
        <f aca="false">IF(J1281="Listed Option",AF1281*AL1281,AM1281)</f>
        <v>1496610</v>
      </c>
      <c r="AO1281" s="61" t="s">
        <v>1267</v>
      </c>
      <c r="AP1281" s="61" t="n">
        <v>100</v>
      </c>
      <c r="AQ1281" s="61" t="n">
        <v>100</v>
      </c>
      <c r="AV1281" s="61" t="s">
        <v>9474</v>
      </c>
      <c r="AW1281" s="61" t="s">
        <v>4070</v>
      </c>
      <c r="AY1281" s="61" t="s">
        <v>9470</v>
      </c>
      <c r="AZ1281" s="61" t="s">
        <v>9470</v>
      </c>
      <c r="BA1281" s="61" t="s">
        <v>9470</v>
      </c>
      <c r="BB1281" s="67" t="n">
        <v>0</v>
      </c>
      <c r="BE1281" s="61" t="n">
        <v>238575</v>
      </c>
      <c r="BG1281" s="61" t="s">
        <v>4084</v>
      </c>
      <c r="BJ1281" s="61" t="s">
        <v>9470</v>
      </c>
      <c r="BL1281" s="61" t="s">
        <v>9472</v>
      </c>
      <c r="BM1281" s="61" t="s">
        <v>9472</v>
      </c>
      <c r="BN1281" s="70" t="n">
        <v>1496610</v>
      </c>
      <c r="BO1281" s="68" t="n">
        <v>1496610</v>
      </c>
      <c r="BP1281" s="68" t="n">
        <v>24.84</v>
      </c>
      <c r="BQ1281" s="68" t="n">
        <v>24.84</v>
      </c>
      <c r="BR1281" s="69" t="n">
        <v>414</v>
      </c>
      <c r="BS1281" s="63" t="n">
        <v>414</v>
      </c>
      <c r="BU1281" s="68" t="n">
        <v>414</v>
      </c>
    </row>
    <row r="1282" customFormat="false" ht="15" hidden="true" customHeight="false" outlineLevel="0" collapsed="false">
      <c r="A1282" s="61" t="s">
        <v>9517</v>
      </c>
      <c r="B1282" s="61" t="s">
        <v>9518</v>
      </c>
      <c r="C1282" s="62" t="n">
        <v>45291</v>
      </c>
      <c r="D1282" s="62" t="n">
        <v>45291</v>
      </c>
      <c r="E1282" s="61" t="s">
        <v>1259</v>
      </c>
      <c r="F1282" s="61" t="s">
        <v>931</v>
      </c>
      <c r="G1282" s="61" t="s">
        <v>9519</v>
      </c>
      <c r="H1282" s="61" t="s">
        <v>9519</v>
      </c>
      <c r="I1282" s="61" t="s">
        <v>9520</v>
      </c>
      <c r="J1282" s="61" t="s">
        <v>1195</v>
      </c>
      <c r="K1282" s="61" t="s">
        <v>1195</v>
      </c>
      <c r="L1282" s="61" t="s">
        <v>1195</v>
      </c>
      <c r="N1282" s="61" t="n">
        <v>1229026</v>
      </c>
      <c r="O1282" s="61" t="s">
        <v>1262</v>
      </c>
      <c r="P1282" s="61" t="s">
        <v>9521</v>
      </c>
      <c r="Q1282" s="61" t="s">
        <v>9522</v>
      </c>
      <c r="R1282" s="61" t="s">
        <v>9522</v>
      </c>
      <c r="S1282" s="61" t="str">
        <f aca="false">IF(J1282="Listed Option",MID(R1282,3,9),MID(Q1282,3,9))</f>
        <v>40637H109</v>
      </c>
      <c r="T1282" s="61" t="e">
        <f aca="false">VLOOKUP(S1282,'Output v4'!C:C,1,FALSE())</f>
        <v>#N/A</v>
      </c>
      <c r="U1282" s="61" t="s">
        <v>9523</v>
      </c>
      <c r="V1282" s="61" t="s">
        <v>9524</v>
      </c>
      <c r="W1282" s="61" t="s">
        <v>9525</v>
      </c>
      <c r="Y1282" s="61" t="s">
        <v>9526</v>
      </c>
      <c r="Z1282" s="61" t="s">
        <v>1264</v>
      </c>
      <c r="AA1282" s="61" t="s">
        <v>4126</v>
      </c>
      <c r="AB1282" s="63" t="n">
        <v>-56793</v>
      </c>
      <c r="AC1282" s="63" t="n">
        <v>-56793</v>
      </c>
      <c r="AE1282" s="61" t="n">
        <v>0</v>
      </c>
      <c r="AF1282" s="64" t="n">
        <v>-56793</v>
      </c>
      <c r="AG1282" s="61" t="s">
        <v>1273</v>
      </c>
      <c r="AH1282" s="62" t="n">
        <v>45291</v>
      </c>
      <c r="AI1282" s="65" t="n">
        <v>36.96</v>
      </c>
      <c r="AJ1282" s="61" t="s">
        <v>3614</v>
      </c>
      <c r="AK1282" s="65" t="n">
        <v>36.96</v>
      </c>
      <c r="AL1282" s="65" t="n">
        <v>36.96</v>
      </c>
      <c r="AM1282" s="66" t="n">
        <v>-2099069.28</v>
      </c>
      <c r="AN1282" s="66" t="n">
        <f aca="false">IF(J1282="Listed Option",AF1282*AL1282,AM1282)</f>
        <v>-2099069.28</v>
      </c>
      <c r="AO1282" s="61" t="s">
        <v>1267</v>
      </c>
      <c r="AP1282" s="61" t="n">
        <v>1</v>
      </c>
      <c r="AQ1282" s="61" t="n">
        <v>1</v>
      </c>
      <c r="AV1282" s="61" t="s">
        <v>9526</v>
      </c>
      <c r="AW1282" s="61" t="s">
        <v>4070</v>
      </c>
      <c r="AY1282" s="61" t="s">
        <v>9520</v>
      </c>
      <c r="AZ1282" s="61" t="s">
        <v>9520</v>
      </c>
      <c r="BA1282" s="61" t="s">
        <v>9520</v>
      </c>
      <c r="BB1282" s="67" t="n">
        <v>0</v>
      </c>
      <c r="BE1282" s="61" t="n">
        <v>238566</v>
      </c>
      <c r="BF1282" s="61" t="s">
        <v>931</v>
      </c>
      <c r="BG1282" s="61" t="s">
        <v>4084</v>
      </c>
      <c r="BH1282" s="61" t="s">
        <v>4084</v>
      </c>
      <c r="BI1282" s="61" t="s">
        <v>9520</v>
      </c>
      <c r="BJ1282" s="61" t="s">
        <v>9520</v>
      </c>
      <c r="BK1282" s="61" t="s">
        <v>9520</v>
      </c>
      <c r="BL1282" s="61" t="s">
        <v>9522</v>
      </c>
      <c r="BM1282" s="61" t="s">
        <v>9522</v>
      </c>
      <c r="BN1282" s="70" t="n">
        <v>-2099069.28</v>
      </c>
      <c r="BO1282" s="68" t="n">
        <v>-2099069.28</v>
      </c>
      <c r="BP1282" s="68" t="n">
        <v>-2099069.28</v>
      </c>
      <c r="BQ1282" s="68" t="n">
        <v>-2099069.28</v>
      </c>
      <c r="BR1282" s="69" t="n">
        <v>-56793</v>
      </c>
      <c r="BU1282" s="68" t="n">
        <v>56793</v>
      </c>
    </row>
    <row r="1283" customFormat="false" ht="15" hidden="true" customHeight="false" outlineLevel="0" collapsed="false">
      <c r="A1283" s="61" t="s">
        <v>9527</v>
      </c>
      <c r="B1283" s="61" t="s">
        <v>9528</v>
      </c>
      <c r="C1283" s="62" t="n">
        <v>45291</v>
      </c>
      <c r="D1283" s="62" t="n">
        <v>45291</v>
      </c>
      <c r="E1283" s="61" t="s">
        <v>1259</v>
      </c>
      <c r="F1283" s="61" t="s">
        <v>931</v>
      </c>
      <c r="G1283" s="61" t="s">
        <v>9529</v>
      </c>
      <c r="H1283" s="61" t="s">
        <v>9519</v>
      </c>
      <c r="I1283" s="61" t="s">
        <v>9520</v>
      </c>
      <c r="J1283" s="61" t="s">
        <v>1199</v>
      </c>
      <c r="K1283" s="61" t="s">
        <v>4543</v>
      </c>
      <c r="L1283" s="61" t="s">
        <v>4543</v>
      </c>
      <c r="N1283" s="61" t="n">
        <v>183593512</v>
      </c>
      <c r="O1283" s="61" t="s">
        <v>1262</v>
      </c>
      <c r="P1283" s="61" t="s">
        <v>9530</v>
      </c>
      <c r="Q1283" s="61" t="s">
        <v>9531</v>
      </c>
      <c r="R1283" s="61" t="s">
        <v>9522</v>
      </c>
      <c r="S1283" s="61" t="str">
        <f aca="false">IF(J1283="Listed Option",MID(R1283,3,9),MID(Q1283,3,9))</f>
        <v>40637HAF6</v>
      </c>
      <c r="T1283" s="61" t="str">
        <f aca="false">VLOOKUP(S1283,'Output v4'!C:C,1,FALSE())</f>
        <v>40637HAF6</v>
      </c>
      <c r="U1283" s="61" t="s">
        <v>158</v>
      </c>
      <c r="V1283" s="61" t="s">
        <v>9532</v>
      </c>
      <c r="Z1283" s="61" t="s">
        <v>1264</v>
      </c>
      <c r="AA1283" s="61" t="s">
        <v>4126</v>
      </c>
      <c r="AB1283" s="63" t="n">
        <v>5500</v>
      </c>
      <c r="AC1283" s="63" t="n">
        <v>5500000</v>
      </c>
      <c r="AE1283" s="61" t="n">
        <v>1000</v>
      </c>
      <c r="AF1283" s="64" t="n">
        <v>5500000</v>
      </c>
      <c r="AG1283" s="61" t="s">
        <v>689</v>
      </c>
      <c r="AH1283" s="62" t="n">
        <v>45291</v>
      </c>
      <c r="AI1283" s="65" t="n">
        <v>0.9315</v>
      </c>
      <c r="AJ1283" s="61" t="s">
        <v>1266</v>
      </c>
      <c r="AK1283" s="65" t="n">
        <v>0.9315</v>
      </c>
      <c r="AL1283" s="65" t="n">
        <v>36.96</v>
      </c>
      <c r="AM1283" s="66" t="n">
        <v>5123250</v>
      </c>
      <c r="AN1283" s="66" t="n">
        <f aca="false">IF(J1283="Listed Option",AF1283*AL1283,AM1283)</f>
        <v>5123250</v>
      </c>
      <c r="AO1283" s="61" t="s">
        <v>1267</v>
      </c>
      <c r="AT1283" s="62" t="n">
        <v>45289</v>
      </c>
      <c r="AU1283" s="65" t="n">
        <v>0.933242967475</v>
      </c>
      <c r="AV1283" s="61" t="s">
        <v>9526</v>
      </c>
      <c r="AW1283" s="61" t="s">
        <v>4070</v>
      </c>
      <c r="AY1283" s="61" t="s">
        <v>9520</v>
      </c>
      <c r="AZ1283" s="61" t="s">
        <v>9520</v>
      </c>
      <c r="BA1283" s="61" t="s">
        <v>9520</v>
      </c>
      <c r="BB1283" s="67" t="n">
        <v>136</v>
      </c>
      <c r="BE1283" s="61" t="n">
        <v>238566</v>
      </c>
      <c r="BF1283" s="61" t="s">
        <v>931</v>
      </c>
      <c r="BG1283" s="61" t="s">
        <v>4084</v>
      </c>
      <c r="BH1283" s="61" t="s">
        <v>4084</v>
      </c>
      <c r="BI1283" s="61" t="s">
        <v>9520</v>
      </c>
      <c r="BJ1283" s="61" t="s">
        <v>9520</v>
      </c>
      <c r="BL1283" s="61" t="s">
        <v>9522</v>
      </c>
      <c r="BM1283" s="61" t="s">
        <v>9522</v>
      </c>
      <c r="BN1283" s="70" t="n">
        <v>5500000</v>
      </c>
      <c r="BP1283" s="68" t="n">
        <v>5123250</v>
      </c>
      <c r="BQ1283" s="68" t="n">
        <v>5123250</v>
      </c>
      <c r="BR1283" s="69" t="n">
        <v>5500000</v>
      </c>
      <c r="BT1283" s="63" t="n">
        <v>5500</v>
      </c>
      <c r="BU1283" s="68" t="n">
        <v>5500000</v>
      </c>
    </row>
    <row r="1284" customFormat="false" ht="15" hidden="true" customHeight="false" outlineLevel="0" collapsed="false">
      <c r="A1284" s="61" t="s">
        <v>9533</v>
      </c>
      <c r="B1284" s="61" t="s">
        <v>9534</v>
      </c>
      <c r="C1284" s="62" t="n">
        <v>45291</v>
      </c>
      <c r="D1284" s="62" t="n">
        <v>45291</v>
      </c>
      <c r="E1284" s="61" t="s">
        <v>1259</v>
      </c>
      <c r="F1284" s="61" t="s">
        <v>931</v>
      </c>
      <c r="G1284" s="61" t="s">
        <v>9519</v>
      </c>
      <c r="H1284" s="61" t="s">
        <v>9519</v>
      </c>
      <c r="I1284" s="61" t="s">
        <v>9520</v>
      </c>
      <c r="J1284" s="61" t="s">
        <v>1195</v>
      </c>
      <c r="K1284" s="61" t="s">
        <v>1195</v>
      </c>
      <c r="L1284" s="61" t="s">
        <v>1195</v>
      </c>
      <c r="N1284" s="61" t="n">
        <v>1229026</v>
      </c>
      <c r="O1284" s="61" t="s">
        <v>1262</v>
      </c>
      <c r="P1284" s="61" t="s">
        <v>9521</v>
      </c>
      <c r="Q1284" s="61" t="s">
        <v>9522</v>
      </c>
      <c r="R1284" s="61" t="s">
        <v>9522</v>
      </c>
      <c r="S1284" s="61" t="str">
        <f aca="false">IF(J1284="Listed Option",MID(R1284,3,9),MID(Q1284,3,9))</f>
        <v>40637H109</v>
      </c>
      <c r="T1284" s="61" t="e">
        <f aca="false">VLOOKUP(S1284,'Output v4'!C:C,1,FALSE())</f>
        <v>#N/A</v>
      </c>
      <c r="U1284" s="61" t="s">
        <v>9523</v>
      </c>
      <c r="V1284" s="61" t="s">
        <v>9524</v>
      </c>
      <c r="W1284" s="61" t="s">
        <v>9525</v>
      </c>
      <c r="Y1284" s="61" t="s">
        <v>9526</v>
      </c>
      <c r="Z1284" s="61" t="s">
        <v>1304</v>
      </c>
      <c r="AA1284" s="61" t="s">
        <v>1305</v>
      </c>
      <c r="AB1284" s="63" t="n">
        <v>-11820</v>
      </c>
      <c r="AC1284" s="63" t="n">
        <v>-11820</v>
      </c>
      <c r="AE1284" s="61" t="n">
        <v>0</v>
      </c>
      <c r="AF1284" s="64" t="n">
        <v>-11820</v>
      </c>
      <c r="AG1284" s="61" t="s">
        <v>1273</v>
      </c>
      <c r="AH1284" s="62" t="n">
        <v>45291</v>
      </c>
      <c r="AI1284" s="65" t="n">
        <v>36.96</v>
      </c>
      <c r="AJ1284" s="61" t="s">
        <v>3614</v>
      </c>
      <c r="AK1284" s="65" t="n">
        <v>36.96</v>
      </c>
      <c r="AL1284" s="65" t="n">
        <v>36.96</v>
      </c>
      <c r="AM1284" s="66" t="n">
        <v>-436867.2</v>
      </c>
      <c r="AN1284" s="66" t="n">
        <f aca="false">IF(J1284="Listed Option",AF1284*AL1284,AM1284)</f>
        <v>-436867.2</v>
      </c>
      <c r="AO1284" s="61" t="s">
        <v>1267</v>
      </c>
      <c r="AP1284" s="61" t="n">
        <v>1</v>
      </c>
      <c r="AQ1284" s="61" t="n">
        <v>1</v>
      </c>
      <c r="AV1284" s="61" t="s">
        <v>9526</v>
      </c>
      <c r="AW1284" s="61" t="s">
        <v>4070</v>
      </c>
      <c r="AY1284" s="61" t="s">
        <v>9520</v>
      </c>
      <c r="AZ1284" s="61" t="s">
        <v>9520</v>
      </c>
      <c r="BA1284" s="61" t="s">
        <v>9520</v>
      </c>
      <c r="BB1284" s="67" t="n">
        <v>0</v>
      </c>
      <c r="BE1284" s="61" t="n">
        <v>238575</v>
      </c>
      <c r="BF1284" s="61" t="s">
        <v>931</v>
      </c>
      <c r="BG1284" s="61" t="s">
        <v>4084</v>
      </c>
      <c r="BH1284" s="61" t="s">
        <v>4084</v>
      </c>
      <c r="BI1284" s="61" t="s">
        <v>9520</v>
      </c>
      <c r="BJ1284" s="61" t="s">
        <v>9520</v>
      </c>
      <c r="BK1284" s="61" t="s">
        <v>9520</v>
      </c>
      <c r="BL1284" s="61" t="s">
        <v>9522</v>
      </c>
      <c r="BM1284" s="61" t="s">
        <v>9522</v>
      </c>
      <c r="BN1284" s="70" t="n">
        <v>-436867.2</v>
      </c>
      <c r="BO1284" s="68" t="n">
        <v>-436867.2</v>
      </c>
      <c r="BP1284" s="68" t="n">
        <v>-436867.2</v>
      </c>
      <c r="BQ1284" s="68" t="n">
        <v>-436867.2</v>
      </c>
      <c r="BR1284" s="69" t="n">
        <v>-11820</v>
      </c>
      <c r="BU1284" s="68" t="n">
        <v>11820</v>
      </c>
    </row>
    <row r="1285" customFormat="false" ht="15" hidden="true" customHeight="false" outlineLevel="0" collapsed="false">
      <c r="A1285" s="61" t="s">
        <v>9535</v>
      </c>
      <c r="B1285" s="61" t="s">
        <v>9536</v>
      </c>
      <c r="C1285" s="62" t="n">
        <v>45291</v>
      </c>
      <c r="D1285" s="62" t="n">
        <v>45291</v>
      </c>
      <c r="E1285" s="61" t="s">
        <v>1259</v>
      </c>
      <c r="F1285" s="61" t="s">
        <v>931</v>
      </c>
      <c r="G1285" s="61" t="s">
        <v>9537</v>
      </c>
      <c r="H1285" s="61" t="s">
        <v>9519</v>
      </c>
      <c r="I1285" s="61" t="s">
        <v>9520</v>
      </c>
      <c r="J1285" s="61" t="s">
        <v>1199</v>
      </c>
      <c r="K1285" s="61" t="s">
        <v>4543</v>
      </c>
      <c r="L1285" s="61" t="s">
        <v>4543</v>
      </c>
      <c r="N1285" s="61" t="n">
        <v>142937029</v>
      </c>
      <c r="O1285" s="61" t="s">
        <v>1262</v>
      </c>
      <c r="P1285" s="61" t="s">
        <v>9538</v>
      </c>
      <c r="Q1285" s="61" t="s">
        <v>9539</v>
      </c>
      <c r="R1285" s="61" t="s">
        <v>9522</v>
      </c>
      <c r="S1285" s="61" t="str">
        <f aca="false">IF(J1285="Listed Option",MID(R1285,3,9),MID(Q1285,3,9))</f>
        <v>40637HAD1</v>
      </c>
      <c r="T1285" s="61" t="str">
        <f aca="false">VLOOKUP(S1285,'Output v4'!C:C,1,FALSE())</f>
        <v>40637HAD1</v>
      </c>
      <c r="U1285" s="61" t="s">
        <v>157</v>
      </c>
      <c r="V1285" s="61" t="s">
        <v>9540</v>
      </c>
      <c r="Z1285" s="61" t="s">
        <v>1304</v>
      </c>
      <c r="AA1285" s="61" t="s">
        <v>1305</v>
      </c>
      <c r="AB1285" s="63" t="n">
        <v>2600</v>
      </c>
      <c r="AC1285" s="63" t="n">
        <v>2600000</v>
      </c>
      <c r="AE1285" s="61" t="n">
        <v>1000</v>
      </c>
      <c r="AF1285" s="64" t="n">
        <v>2600000</v>
      </c>
      <c r="AG1285" s="61" t="s">
        <v>689</v>
      </c>
      <c r="AH1285" s="62" t="n">
        <v>45291</v>
      </c>
      <c r="AI1285" s="65" t="n">
        <v>0.8694</v>
      </c>
      <c r="AJ1285" s="61" t="s">
        <v>1266</v>
      </c>
      <c r="AK1285" s="65" t="n">
        <v>0.8694</v>
      </c>
      <c r="AL1285" s="65" t="n">
        <v>36.96</v>
      </c>
      <c r="AM1285" s="66" t="n">
        <v>2260440</v>
      </c>
      <c r="AN1285" s="66" t="n">
        <f aca="false">IF(J1285="Listed Option",AF1285*AL1285,AM1285)</f>
        <v>2260440</v>
      </c>
      <c r="AO1285" s="61" t="s">
        <v>1267</v>
      </c>
      <c r="AT1285" s="62" t="n">
        <v>45289</v>
      </c>
      <c r="AU1285" s="65" t="n">
        <v>0.8671705872</v>
      </c>
      <c r="AV1285" s="61" t="s">
        <v>9526</v>
      </c>
      <c r="AW1285" s="61" t="s">
        <v>4070</v>
      </c>
      <c r="AY1285" s="61" t="s">
        <v>9520</v>
      </c>
      <c r="AZ1285" s="61" t="s">
        <v>9520</v>
      </c>
      <c r="BA1285" s="61" t="s">
        <v>9520</v>
      </c>
      <c r="BB1285" s="67" t="n">
        <v>120</v>
      </c>
      <c r="BE1285" s="61" t="n">
        <v>238575</v>
      </c>
      <c r="BF1285" s="61" t="s">
        <v>931</v>
      </c>
      <c r="BG1285" s="61" t="s">
        <v>4084</v>
      </c>
      <c r="BH1285" s="61" t="s">
        <v>4084</v>
      </c>
      <c r="BI1285" s="61" t="s">
        <v>9520</v>
      </c>
      <c r="BJ1285" s="61" t="s">
        <v>9520</v>
      </c>
      <c r="BL1285" s="61" t="s">
        <v>9522</v>
      </c>
      <c r="BM1285" s="61" t="s">
        <v>9522</v>
      </c>
      <c r="BN1285" s="70" t="n">
        <v>2600000</v>
      </c>
      <c r="BP1285" s="68" t="n">
        <v>2260440</v>
      </c>
      <c r="BQ1285" s="68" t="n">
        <v>2260440</v>
      </c>
      <c r="BR1285" s="69" t="n">
        <v>2600000</v>
      </c>
      <c r="BT1285" s="63" t="n">
        <v>2600</v>
      </c>
      <c r="BU1285" s="68" t="n">
        <v>2600000</v>
      </c>
    </row>
    <row r="1286" customFormat="false" ht="15" hidden="true" customHeight="false" outlineLevel="0" collapsed="false">
      <c r="A1286" s="61" t="s">
        <v>9541</v>
      </c>
      <c r="B1286" s="61" t="s">
        <v>9542</v>
      </c>
      <c r="C1286" s="62" t="n">
        <v>45291</v>
      </c>
      <c r="D1286" s="62" t="n">
        <v>45291</v>
      </c>
      <c r="E1286" s="61" t="s">
        <v>1259</v>
      </c>
      <c r="F1286" s="61" t="s">
        <v>931</v>
      </c>
      <c r="G1286" s="61" t="s">
        <v>9519</v>
      </c>
      <c r="H1286" s="61" t="s">
        <v>9519</v>
      </c>
      <c r="I1286" s="61" t="s">
        <v>9520</v>
      </c>
      <c r="J1286" s="61" t="s">
        <v>1195</v>
      </c>
      <c r="K1286" s="61" t="s">
        <v>1195</v>
      </c>
      <c r="L1286" s="61" t="s">
        <v>1195</v>
      </c>
      <c r="N1286" s="61" t="n">
        <v>1229026</v>
      </c>
      <c r="O1286" s="61" t="s">
        <v>1262</v>
      </c>
      <c r="P1286" s="61" t="s">
        <v>9521</v>
      </c>
      <c r="Q1286" s="61" t="s">
        <v>9522</v>
      </c>
      <c r="R1286" s="61" t="s">
        <v>9522</v>
      </c>
      <c r="S1286" s="61" t="str">
        <f aca="false">IF(J1286="Listed Option",MID(R1286,3,9),MID(Q1286,3,9))</f>
        <v>40637H109</v>
      </c>
      <c r="T1286" s="61" t="e">
        <f aca="false">VLOOKUP(S1286,'Output v4'!C:C,1,FALSE())</f>
        <v>#N/A</v>
      </c>
      <c r="U1286" s="61" t="s">
        <v>9523</v>
      </c>
      <c r="V1286" s="61" t="s">
        <v>9524</v>
      </c>
      <c r="W1286" s="61" t="s">
        <v>9525</v>
      </c>
      <c r="Y1286" s="61" t="s">
        <v>9526</v>
      </c>
      <c r="Z1286" s="61" t="s">
        <v>4074</v>
      </c>
      <c r="AA1286" s="61" t="s">
        <v>4075</v>
      </c>
      <c r="AB1286" s="63" t="n">
        <v>-81144</v>
      </c>
      <c r="AC1286" s="63" t="n">
        <v>-81144</v>
      </c>
      <c r="AE1286" s="61" t="n">
        <v>0</v>
      </c>
      <c r="AF1286" s="64" t="n">
        <v>-81144</v>
      </c>
      <c r="AG1286" s="61" t="s">
        <v>1273</v>
      </c>
      <c r="AH1286" s="62" t="n">
        <v>45291</v>
      </c>
      <c r="AI1286" s="65" t="n">
        <v>36.96</v>
      </c>
      <c r="AJ1286" s="61" t="s">
        <v>3614</v>
      </c>
      <c r="AK1286" s="65" t="n">
        <v>36.96</v>
      </c>
      <c r="AL1286" s="65" t="n">
        <v>36.96</v>
      </c>
      <c r="AM1286" s="66" t="n">
        <v>-2999082.24</v>
      </c>
      <c r="AN1286" s="66" t="n">
        <f aca="false">IF(J1286="Listed Option",AF1286*AL1286,AM1286)</f>
        <v>-2999082.24</v>
      </c>
      <c r="AO1286" s="61" t="s">
        <v>1267</v>
      </c>
      <c r="AP1286" s="61" t="n">
        <v>1</v>
      </c>
      <c r="AQ1286" s="61" t="n">
        <v>1</v>
      </c>
      <c r="AV1286" s="61" t="s">
        <v>9526</v>
      </c>
      <c r="AW1286" s="61" t="s">
        <v>4070</v>
      </c>
      <c r="AY1286" s="61" t="s">
        <v>9520</v>
      </c>
      <c r="AZ1286" s="61" t="s">
        <v>9520</v>
      </c>
      <c r="BA1286" s="61" t="s">
        <v>9520</v>
      </c>
      <c r="BB1286" s="67" t="n">
        <v>0</v>
      </c>
      <c r="BE1286" s="61" t="n">
        <v>241450</v>
      </c>
      <c r="BF1286" s="61" t="s">
        <v>931</v>
      </c>
      <c r="BG1286" s="61" t="s">
        <v>4084</v>
      </c>
      <c r="BH1286" s="61" t="s">
        <v>4084</v>
      </c>
      <c r="BI1286" s="61" t="s">
        <v>9520</v>
      </c>
      <c r="BJ1286" s="61" t="s">
        <v>9520</v>
      </c>
      <c r="BK1286" s="61" t="s">
        <v>9520</v>
      </c>
      <c r="BL1286" s="61" t="s">
        <v>9522</v>
      </c>
      <c r="BM1286" s="61" t="s">
        <v>9522</v>
      </c>
      <c r="BN1286" s="70" t="n">
        <v>-2999082.24</v>
      </c>
      <c r="BO1286" s="68" t="n">
        <v>-2999082.24</v>
      </c>
      <c r="BP1286" s="68" t="n">
        <v>-2999082.24</v>
      </c>
      <c r="BQ1286" s="68" t="n">
        <v>-2999082.24</v>
      </c>
      <c r="BR1286" s="69" t="n">
        <v>-81144</v>
      </c>
      <c r="BU1286" s="68" t="n">
        <v>81144</v>
      </c>
    </row>
    <row r="1287" customFormat="false" ht="15" hidden="true" customHeight="false" outlineLevel="0" collapsed="false">
      <c r="A1287" s="61" t="s">
        <v>9543</v>
      </c>
      <c r="B1287" s="61" t="s">
        <v>9544</v>
      </c>
      <c r="C1287" s="62" t="n">
        <v>45291</v>
      </c>
      <c r="D1287" s="62" t="n">
        <v>45291</v>
      </c>
      <c r="E1287" s="61" t="s">
        <v>1259</v>
      </c>
      <c r="F1287" s="61" t="s">
        <v>931</v>
      </c>
      <c r="G1287" s="61" t="s">
        <v>9537</v>
      </c>
      <c r="H1287" s="61" t="s">
        <v>9519</v>
      </c>
      <c r="I1287" s="61" t="s">
        <v>9520</v>
      </c>
      <c r="J1287" s="61" t="s">
        <v>1199</v>
      </c>
      <c r="K1287" s="61" t="s">
        <v>4543</v>
      </c>
      <c r="L1287" s="61" t="s">
        <v>4543</v>
      </c>
      <c r="N1287" s="61" t="n">
        <v>142937029</v>
      </c>
      <c r="O1287" s="61" t="s">
        <v>1262</v>
      </c>
      <c r="P1287" s="61" t="s">
        <v>9538</v>
      </c>
      <c r="Q1287" s="61" t="s">
        <v>9539</v>
      </c>
      <c r="R1287" s="61" t="s">
        <v>9522</v>
      </c>
      <c r="S1287" s="61" t="str">
        <f aca="false">IF(J1287="Listed Option",MID(R1287,3,9),MID(Q1287,3,9))</f>
        <v>40637HAD1</v>
      </c>
      <c r="T1287" s="61" t="str">
        <f aca="false">VLOOKUP(S1287,'Output v4'!C:C,1,FALSE())</f>
        <v>40637HAD1</v>
      </c>
      <c r="U1287" s="61" t="s">
        <v>157</v>
      </c>
      <c r="V1287" s="61" t="s">
        <v>9540</v>
      </c>
      <c r="Z1287" s="61" t="s">
        <v>4074</v>
      </c>
      <c r="AA1287" s="61" t="s">
        <v>4075</v>
      </c>
      <c r="AB1287" s="63" t="n">
        <v>10000</v>
      </c>
      <c r="AC1287" s="63" t="n">
        <v>10000000</v>
      </c>
      <c r="AE1287" s="61" t="n">
        <v>1000</v>
      </c>
      <c r="AF1287" s="64" t="n">
        <v>10000000</v>
      </c>
      <c r="AG1287" s="61" t="s">
        <v>689</v>
      </c>
      <c r="AH1287" s="62" t="n">
        <v>45291</v>
      </c>
      <c r="AI1287" s="65" t="n">
        <v>0.8694</v>
      </c>
      <c r="AJ1287" s="61" t="s">
        <v>1266</v>
      </c>
      <c r="AK1287" s="65" t="n">
        <v>0.8694</v>
      </c>
      <c r="AL1287" s="65" t="n">
        <v>36.96</v>
      </c>
      <c r="AM1287" s="66" t="n">
        <v>8694000</v>
      </c>
      <c r="AN1287" s="66" t="n">
        <f aca="false">IF(J1287="Listed Option",AF1287*AL1287,AM1287)</f>
        <v>8694000</v>
      </c>
      <c r="AO1287" s="61" t="s">
        <v>1267</v>
      </c>
      <c r="AT1287" s="62" t="n">
        <v>45289</v>
      </c>
      <c r="AU1287" s="65" t="n">
        <v>0.8671705872</v>
      </c>
      <c r="AV1287" s="61" t="s">
        <v>9526</v>
      </c>
      <c r="AW1287" s="61" t="s">
        <v>4070</v>
      </c>
      <c r="AY1287" s="61" t="s">
        <v>9520</v>
      </c>
      <c r="AZ1287" s="61" t="s">
        <v>9520</v>
      </c>
      <c r="BA1287" s="61" t="s">
        <v>9520</v>
      </c>
      <c r="BB1287" s="67" t="n">
        <v>120</v>
      </c>
      <c r="BE1287" s="61" t="n">
        <v>241450</v>
      </c>
      <c r="BF1287" s="61" t="s">
        <v>931</v>
      </c>
      <c r="BG1287" s="61" t="s">
        <v>4084</v>
      </c>
      <c r="BH1287" s="61" t="s">
        <v>4084</v>
      </c>
      <c r="BI1287" s="61" t="s">
        <v>9520</v>
      </c>
      <c r="BJ1287" s="61" t="s">
        <v>9520</v>
      </c>
      <c r="BL1287" s="61" t="s">
        <v>9522</v>
      </c>
      <c r="BM1287" s="61" t="s">
        <v>9522</v>
      </c>
      <c r="BN1287" s="70" t="n">
        <v>10000000</v>
      </c>
      <c r="BP1287" s="68" t="n">
        <v>8694000</v>
      </c>
      <c r="BQ1287" s="68" t="n">
        <v>8694000</v>
      </c>
      <c r="BR1287" s="69" t="n">
        <v>10000000</v>
      </c>
      <c r="BT1287" s="63" t="n">
        <v>10000</v>
      </c>
      <c r="BU1287" s="68" t="n">
        <v>10000000</v>
      </c>
    </row>
    <row r="1288" customFormat="false" ht="15" hidden="true" customHeight="false" outlineLevel="0" collapsed="false">
      <c r="A1288" s="61" t="s">
        <v>9545</v>
      </c>
      <c r="B1288" s="61" t="s">
        <v>9546</v>
      </c>
      <c r="C1288" s="62" t="n">
        <v>45291</v>
      </c>
      <c r="D1288" s="62" t="n">
        <v>45291</v>
      </c>
      <c r="E1288" s="61" t="s">
        <v>1259</v>
      </c>
      <c r="F1288" s="61" t="s">
        <v>931</v>
      </c>
      <c r="G1288" s="61" t="s">
        <v>9529</v>
      </c>
      <c r="H1288" s="61" t="s">
        <v>9519</v>
      </c>
      <c r="I1288" s="61" t="s">
        <v>9520</v>
      </c>
      <c r="J1288" s="61" t="s">
        <v>1199</v>
      </c>
      <c r="K1288" s="61" t="s">
        <v>4543</v>
      </c>
      <c r="L1288" s="61" t="s">
        <v>4543</v>
      </c>
      <c r="N1288" s="61" t="n">
        <v>183593512</v>
      </c>
      <c r="O1288" s="61" t="s">
        <v>1262</v>
      </c>
      <c r="P1288" s="61" t="s">
        <v>9530</v>
      </c>
      <c r="Q1288" s="61" t="s">
        <v>9531</v>
      </c>
      <c r="R1288" s="61" t="s">
        <v>9522</v>
      </c>
      <c r="S1288" s="61" t="str">
        <f aca="false">IF(J1288="Listed Option",MID(R1288,3,9),MID(Q1288,3,9))</f>
        <v>40637HAF6</v>
      </c>
      <c r="T1288" s="61" t="str">
        <f aca="false">VLOOKUP(S1288,'Output v4'!C:C,1,FALSE())</f>
        <v>40637HAF6</v>
      </c>
      <c r="U1288" s="61" t="s">
        <v>158</v>
      </c>
      <c r="V1288" s="61" t="s">
        <v>9532</v>
      </c>
      <c r="Z1288" s="61" t="s">
        <v>4074</v>
      </c>
      <c r="AA1288" s="61" t="s">
        <v>4075</v>
      </c>
      <c r="AB1288" s="63" t="n">
        <v>3000</v>
      </c>
      <c r="AC1288" s="63" t="n">
        <v>3000000</v>
      </c>
      <c r="AE1288" s="61" t="n">
        <v>1000</v>
      </c>
      <c r="AF1288" s="64" t="n">
        <v>3000000</v>
      </c>
      <c r="AG1288" s="61" t="s">
        <v>689</v>
      </c>
      <c r="AH1288" s="62" t="n">
        <v>45291</v>
      </c>
      <c r="AI1288" s="65" t="n">
        <v>0.9315</v>
      </c>
      <c r="AJ1288" s="61" t="s">
        <v>1266</v>
      </c>
      <c r="AK1288" s="65" t="n">
        <v>0.9315</v>
      </c>
      <c r="AL1288" s="65" t="n">
        <v>36.96</v>
      </c>
      <c r="AM1288" s="66" t="n">
        <v>2794500</v>
      </c>
      <c r="AN1288" s="66" t="n">
        <f aca="false">IF(J1288="Listed Option",AF1288*AL1288,AM1288)</f>
        <v>2794500</v>
      </c>
      <c r="AO1288" s="61" t="s">
        <v>1267</v>
      </c>
      <c r="AT1288" s="62" t="n">
        <v>45289</v>
      </c>
      <c r="AU1288" s="65" t="n">
        <v>0.933242967475</v>
      </c>
      <c r="AV1288" s="61" t="s">
        <v>9526</v>
      </c>
      <c r="AW1288" s="61" t="s">
        <v>4070</v>
      </c>
      <c r="AY1288" s="61" t="s">
        <v>9520</v>
      </c>
      <c r="AZ1288" s="61" t="s">
        <v>9520</v>
      </c>
      <c r="BA1288" s="61" t="s">
        <v>9520</v>
      </c>
      <c r="BB1288" s="67" t="n">
        <v>136</v>
      </c>
      <c r="BE1288" s="61" t="n">
        <v>241450</v>
      </c>
      <c r="BF1288" s="61" t="s">
        <v>931</v>
      </c>
      <c r="BG1288" s="61" t="s">
        <v>4084</v>
      </c>
      <c r="BH1288" s="61" t="s">
        <v>4084</v>
      </c>
      <c r="BI1288" s="61" t="s">
        <v>9520</v>
      </c>
      <c r="BJ1288" s="61" t="s">
        <v>9520</v>
      </c>
      <c r="BL1288" s="61" t="s">
        <v>9522</v>
      </c>
      <c r="BM1288" s="61" t="s">
        <v>9522</v>
      </c>
      <c r="BN1288" s="70" t="n">
        <v>3000000</v>
      </c>
      <c r="BP1288" s="68" t="n">
        <v>2794500</v>
      </c>
      <c r="BQ1288" s="68" t="n">
        <v>2794500</v>
      </c>
      <c r="BR1288" s="69" t="n">
        <v>3000000</v>
      </c>
      <c r="BT1288" s="63" t="n">
        <v>3000</v>
      </c>
      <c r="BU1288" s="68" t="n">
        <v>3000000</v>
      </c>
    </row>
    <row r="1289" customFormat="false" ht="15" hidden="true" customHeight="false" outlineLevel="0" collapsed="false">
      <c r="A1289" s="61" t="s">
        <v>9547</v>
      </c>
      <c r="B1289" s="61" t="s">
        <v>9548</v>
      </c>
      <c r="C1289" s="62" t="n">
        <v>45291</v>
      </c>
      <c r="D1289" s="62" t="n">
        <v>45291</v>
      </c>
      <c r="E1289" s="61" t="s">
        <v>1259</v>
      </c>
      <c r="F1289" s="61" t="s">
        <v>9549</v>
      </c>
      <c r="G1289" s="61" t="s">
        <v>9550</v>
      </c>
      <c r="H1289" s="61" t="s">
        <v>9550</v>
      </c>
      <c r="I1289" s="61" t="s">
        <v>9551</v>
      </c>
      <c r="J1289" s="61" t="s">
        <v>1195</v>
      </c>
      <c r="K1289" s="61" t="s">
        <v>1195</v>
      </c>
      <c r="L1289" s="61" t="s">
        <v>1195</v>
      </c>
      <c r="N1289" s="61" t="n">
        <v>1308804</v>
      </c>
      <c r="O1289" s="61" t="s">
        <v>1262</v>
      </c>
      <c r="P1289" s="61" t="s">
        <v>9552</v>
      </c>
      <c r="Q1289" s="61" t="s">
        <v>9553</v>
      </c>
      <c r="R1289" s="61" t="s">
        <v>9553</v>
      </c>
      <c r="S1289" s="61" t="str">
        <f aca="false">IF(J1289="Listed Option",MID(R1289,3,9),MID(Q1289,3,9))</f>
        <v>410120109</v>
      </c>
      <c r="T1289" s="61" t="e">
        <f aca="false">VLOOKUP(S1289,'Output v4'!C:C,1,FALSE())</f>
        <v>#N/A</v>
      </c>
      <c r="U1289" s="61" t="s">
        <v>9554</v>
      </c>
      <c r="V1289" s="61" t="s">
        <v>9555</v>
      </c>
      <c r="W1289" s="61" t="s">
        <v>9556</v>
      </c>
      <c r="Y1289" s="61" t="s">
        <v>9557</v>
      </c>
      <c r="Z1289" s="61" t="s">
        <v>1304</v>
      </c>
      <c r="AA1289" s="61" t="s">
        <v>1305</v>
      </c>
      <c r="AB1289" s="63" t="n">
        <v>-30921</v>
      </c>
      <c r="AC1289" s="63" t="n">
        <v>-30921</v>
      </c>
      <c r="AE1289" s="61" t="n">
        <v>0</v>
      </c>
      <c r="AF1289" s="64" t="n">
        <v>-30921</v>
      </c>
      <c r="AG1289" s="61" t="s">
        <v>1273</v>
      </c>
      <c r="AH1289" s="62" t="n">
        <v>45291</v>
      </c>
      <c r="AI1289" s="65" t="n">
        <v>48.59</v>
      </c>
      <c r="AJ1289" s="61" t="s">
        <v>3614</v>
      </c>
      <c r="AK1289" s="65" t="n">
        <v>48.59</v>
      </c>
      <c r="AL1289" s="65" t="n">
        <v>48.59</v>
      </c>
      <c r="AM1289" s="66" t="n">
        <v>-1502451.39</v>
      </c>
      <c r="AN1289" s="66" t="n">
        <f aca="false">IF(J1289="Listed Option",AF1289*AL1289,AM1289)</f>
        <v>-1502451.39</v>
      </c>
      <c r="AO1289" s="61" t="s">
        <v>1267</v>
      </c>
      <c r="AP1289" s="61" t="n">
        <v>1</v>
      </c>
      <c r="AQ1289" s="61" t="n">
        <v>1</v>
      </c>
      <c r="AV1289" s="61" t="s">
        <v>9557</v>
      </c>
      <c r="AW1289" s="61" t="s">
        <v>4070</v>
      </c>
      <c r="AY1289" s="61" t="s">
        <v>9551</v>
      </c>
      <c r="AZ1289" s="61" t="s">
        <v>9551</v>
      </c>
      <c r="BA1289" s="61" t="s">
        <v>9551</v>
      </c>
      <c r="BB1289" s="67" t="n">
        <v>0</v>
      </c>
      <c r="BE1289" s="61" t="n">
        <v>238575</v>
      </c>
      <c r="BF1289" s="61" t="s">
        <v>9549</v>
      </c>
      <c r="BG1289" s="61" t="s">
        <v>4084</v>
      </c>
      <c r="BH1289" s="61" t="s">
        <v>4084</v>
      </c>
      <c r="BI1289" s="61" t="s">
        <v>9551</v>
      </c>
      <c r="BJ1289" s="61" t="s">
        <v>9551</v>
      </c>
      <c r="BK1289" s="61" t="s">
        <v>9551</v>
      </c>
      <c r="BL1289" s="61" t="s">
        <v>9553</v>
      </c>
      <c r="BM1289" s="61" t="s">
        <v>9553</v>
      </c>
      <c r="BN1289" s="70" t="n">
        <v>-1502451.39</v>
      </c>
      <c r="BO1289" s="68" t="n">
        <v>-1502451.39</v>
      </c>
      <c r="BP1289" s="68" t="n">
        <v>-1502451.39</v>
      </c>
      <c r="BQ1289" s="68" t="n">
        <v>-1502451.39</v>
      </c>
      <c r="BR1289" s="69" t="n">
        <v>-30921</v>
      </c>
      <c r="BU1289" s="68" t="n">
        <v>30921</v>
      </c>
    </row>
    <row r="1290" customFormat="false" ht="15" hidden="true" customHeight="false" outlineLevel="0" collapsed="false">
      <c r="A1290" s="61" t="s">
        <v>9558</v>
      </c>
      <c r="B1290" s="61" t="s">
        <v>9559</v>
      </c>
      <c r="C1290" s="62" t="n">
        <v>45291</v>
      </c>
      <c r="D1290" s="62" t="n">
        <v>45291</v>
      </c>
      <c r="E1290" s="61" t="s">
        <v>1259</v>
      </c>
      <c r="F1290" s="61" t="s">
        <v>9560</v>
      </c>
      <c r="G1290" s="61" t="s">
        <v>9561</v>
      </c>
      <c r="H1290" s="61" t="s">
        <v>9561</v>
      </c>
      <c r="I1290" s="61" t="s">
        <v>9562</v>
      </c>
      <c r="J1290" s="61" t="s">
        <v>1195</v>
      </c>
      <c r="K1290" s="61" t="s">
        <v>1195</v>
      </c>
      <c r="L1290" s="61" t="s">
        <v>1195</v>
      </c>
      <c r="N1290" s="61" t="n">
        <v>22998</v>
      </c>
      <c r="O1290" s="61" t="s">
        <v>1262</v>
      </c>
      <c r="P1290" s="61" t="s">
        <v>9563</v>
      </c>
      <c r="Q1290" s="61" t="s">
        <v>9564</v>
      </c>
      <c r="R1290" s="61" t="s">
        <v>9564</v>
      </c>
      <c r="S1290" s="61" t="str">
        <f aca="false">IF(J1290="Listed Option",MID(R1290,3,9),MID(Q1290,3,9))</f>
        <v>412822108</v>
      </c>
      <c r="T1290" s="61" t="e">
        <f aca="false">VLOOKUP(S1290,'Output v4'!C:C,1,FALSE())</f>
        <v>#N/A</v>
      </c>
      <c r="U1290" s="61" t="s">
        <v>9565</v>
      </c>
      <c r="V1290" s="61" t="s">
        <v>9566</v>
      </c>
      <c r="W1290" s="61" t="s">
        <v>9562</v>
      </c>
      <c r="Y1290" s="61" t="s">
        <v>9567</v>
      </c>
      <c r="Z1290" s="61" t="s">
        <v>1304</v>
      </c>
      <c r="AA1290" s="61" t="s">
        <v>1305</v>
      </c>
      <c r="AB1290" s="63" t="n">
        <v>-41551</v>
      </c>
      <c r="AC1290" s="63" t="n">
        <v>-41551</v>
      </c>
      <c r="AE1290" s="61" t="n">
        <v>0</v>
      </c>
      <c r="AF1290" s="64" t="n">
        <v>-41551</v>
      </c>
      <c r="AG1290" s="61" t="s">
        <v>1273</v>
      </c>
      <c r="AH1290" s="62" t="n">
        <v>45291</v>
      </c>
      <c r="AI1290" s="65" t="n">
        <v>36.84</v>
      </c>
      <c r="AJ1290" s="61" t="s">
        <v>3614</v>
      </c>
      <c r="AK1290" s="65" t="n">
        <v>36.84</v>
      </c>
      <c r="AL1290" s="65" t="n">
        <v>36.84</v>
      </c>
      <c r="AM1290" s="66" t="n">
        <v>-1530738.84</v>
      </c>
      <c r="AN1290" s="66" t="n">
        <f aca="false">IF(J1290="Listed Option",AF1290*AL1290,AM1290)</f>
        <v>-1530738.84</v>
      </c>
      <c r="AO1290" s="61" t="s">
        <v>1267</v>
      </c>
      <c r="AP1290" s="61" t="n">
        <v>1</v>
      </c>
      <c r="AQ1290" s="61" t="n">
        <v>1</v>
      </c>
      <c r="AV1290" s="61" t="s">
        <v>9567</v>
      </c>
      <c r="AW1290" s="61" t="s">
        <v>4070</v>
      </c>
      <c r="AY1290" s="61" t="s">
        <v>9562</v>
      </c>
      <c r="AZ1290" s="61" t="s">
        <v>9562</v>
      </c>
      <c r="BA1290" s="61" t="s">
        <v>9562</v>
      </c>
      <c r="BB1290" s="67" t="n">
        <v>0</v>
      </c>
      <c r="BE1290" s="61" t="n">
        <v>238575</v>
      </c>
      <c r="BF1290" s="61" t="s">
        <v>9560</v>
      </c>
      <c r="BG1290" s="61" t="s">
        <v>4084</v>
      </c>
      <c r="BH1290" s="61" t="s">
        <v>4084</v>
      </c>
      <c r="BI1290" s="61" t="s">
        <v>9562</v>
      </c>
      <c r="BJ1290" s="61" t="s">
        <v>9562</v>
      </c>
      <c r="BK1290" s="61" t="s">
        <v>9562</v>
      </c>
      <c r="BL1290" s="61" t="s">
        <v>9564</v>
      </c>
      <c r="BM1290" s="61" t="s">
        <v>9564</v>
      </c>
      <c r="BN1290" s="70" t="n">
        <v>-1530738.84</v>
      </c>
      <c r="BO1290" s="68" t="n">
        <v>-1530738.84</v>
      </c>
      <c r="BP1290" s="68" t="n">
        <v>-1530738.84</v>
      </c>
      <c r="BQ1290" s="68" t="n">
        <v>-1530738.84</v>
      </c>
      <c r="BR1290" s="69" t="n">
        <v>-41551</v>
      </c>
      <c r="BU1290" s="68" t="n">
        <v>41551</v>
      </c>
    </row>
    <row r="1291" customFormat="false" ht="15" hidden="true" customHeight="false" outlineLevel="0" collapsed="false">
      <c r="A1291" s="61" t="s">
        <v>9568</v>
      </c>
      <c r="B1291" s="61" t="s">
        <v>9569</v>
      </c>
      <c r="C1291" s="62" t="n">
        <v>45291</v>
      </c>
      <c r="D1291" s="62" t="n">
        <v>45291</v>
      </c>
      <c r="E1291" s="61" t="s">
        <v>1259</v>
      </c>
      <c r="F1291" s="61" t="s">
        <v>932</v>
      </c>
      <c r="G1291" s="61" t="s">
        <v>9570</v>
      </c>
      <c r="H1291" s="61" t="s">
        <v>9570</v>
      </c>
      <c r="I1291" s="61" t="s">
        <v>9571</v>
      </c>
      <c r="J1291" s="61" t="s">
        <v>1195</v>
      </c>
      <c r="K1291" s="61" t="s">
        <v>1195</v>
      </c>
      <c r="L1291" s="61" t="s">
        <v>1195</v>
      </c>
      <c r="N1291" s="61" t="n">
        <v>1229008</v>
      </c>
      <c r="O1291" s="61" t="s">
        <v>1262</v>
      </c>
      <c r="P1291" s="61" t="s">
        <v>9572</v>
      </c>
      <c r="Q1291" s="61" t="s">
        <v>9573</v>
      </c>
      <c r="R1291" s="61" t="s">
        <v>9573</v>
      </c>
      <c r="S1291" s="61" t="str">
        <f aca="false">IF(J1291="Listed Option",MID(R1291,3,9),MID(Q1291,3,9))</f>
        <v>419879101</v>
      </c>
      <c r="T1291" s="61" t="str">
        <f aca="false">VLOOKUP(S1291,'Output v4'!C:C,1,FALSE())</f>
        <v>419879101</v>
      </c>
      <c r="U1291" s="61" t="s">
        <v>159</v>
      </c>
      <c r="V1291" s="61" t="s">
        <v>9574</v>
      </c>
      <c r="W1291" s="61" t="s">
        <v>9575</v>
      </c>
      <c r="Y1291" s="61" t="s">
        <v>9576</v>
      </c>
      <c r="Z1291" s="61" t="s">
        <v>1304</v>
      </c>
      <c r="AA1291" s="61" t="s">
        <v>1305</v>
      </c>
      <c r="AB1291" s="63" t="n">
        <v>135237</v>
      </c>
      <c r="AC1291" s="63" t="n">
        <v>135237</v>
      </c>
      <c r="AE1291" s="61" t="n">
        <v>0</v>
      </c>
      <c r="AF1291" s="64" t="n">
        <v>135237</v>
      </c>
      <c r="AG1291" s="61" t="s">
        <v>689</v>
      </c>
      <c r="AH1291" s="62" t="n">
        <v>45291</v>
      </c>
      <c r="AI1291" s="65" t="n">
        <v>14.2</v>
      </c>
      <c r="AJ1291" s="61" t="s">
        <v>3614</v>
      </c>
      <c r="AK1291" s="65" t="n">
        <v>14.2</v>
      </c>
      <c r="AL1291" s="65" t="n">
        <v>14.2</v>
      </c>
      <c r="AM1291" s="66" t="n">
        <v>1920365.4</v>
      </c>
      <c r="AN1291" s="66" t="n">
        <f aca="false">IF(J1291="Listed Option",AF1291*AL1291,AM1291)</f>
        <v>1920365.4</v>
      </c>
      <c r="AO1291" s="61" t="s">
        <v>1267</v>
      </c>
      <c r="AP1291" s="61" t="n">
        <v>1</v>
      </c>
      <c r="AQ1291" s="61" t="n">
        <v>1</v>
      </c>
      <c r="AV1291" s="61" t="s">
        <v>9576</v>
      </c>
      <c r="AW1291" s="61" t="s">
        <v>4070</v>
      </c>
      <c r="AY1291" s="61" t="s">
        <v>9571</v>
      </c>
      <c r="AZ1291" s="61" t="s">
        <v>9571</v>
      </c>
      <c r="BA1291" s="61" t="s">
        <v>9571</v>
      </c>
      <c r="BB1291" s="67" t="n">
        <v>0</v>
      </c>
      <c r="BE1291" s="61" t="n">
        <v>238575</v>
      </c>
      <c r="BF1291" s="61" t="s">
        <v>932</v>
      </c>
      <c r="BG1291" s="61" t="s">
        <v>4084</v>
      </c>
      <c r="BH1291" s="61" t="s">
        <v>4084</v>
      </c>
      <c r="BI1291" s="61" t="s">
        <v>9571</v>
      </c>
      <c r="BJ1291" s="61" t="s">
        <v>9571</v>
      </c>
      <c r="BK1291" s="61" t="s">
        <v>9571</v>
      </c>
      <c r="BL1291" s="61" t="s">
        <v>9573</v>
      </c>
      <c r="BM1291" s="61" t="s">
        <v>9573</v>
      </c>
      <c r="BN1291" s="70" t="n">
        <v>1920365.4</v>
      </c>
      <c r="BO1291" s="68" t="n">
        <v>1920365.4</v>
      </c>
      <c r="BP1291" s="68" t="n">
        <v>1920365.4</v>
      </c>
      <c r="BQ1291" s="68" t="n">
        <v>1920365.4</v>
      </c>
      <c r="BR1291" s="69" t="n">
        <v>135237</v>
      </c>
      <c r="BU1291" s="68" t="n">
        <v>135237</v>
      </c>
    </row>
    <row r="1292" customFormat="false" ht="15" hidden="true" customHeight="false" outlineLevel="0" collapsed="false">
      <c r="A1292" s="61" t="s">
        <v>9577</v>
      </c>
      <c r="B1292" s="61" t="s">
        <v>9578</v>
      </c>
      <c r="C1292" s="62" t="n">
        <v>45291</v>
      </c>
      <c r="D1292" s="62" t="n">
        <v>45291</v>
      </c>
      <c r="E1292" s="61" t="s">
        <v>1259</v>
      </c>
      <c r="F1292" s="61" t="s">
        <v>9579</v>
      </c>
      <c r="G1292" s="61" t="s">
        <v>9580</v>
      </c>
      <c r="H1292" s="61" t="s">
        <v>9580</v>
      </c>
      <c r="I1292" s="61" t="s">
        <v>9581</v>
      </c>
      <c r="J1292" s="61" t="s">
        <v>1195</v>
      </c>
      <c r="K1292" s="61" t="s">
        <v>1195</v>
      </c>
      <c r="L1292" s="61" t="s">
        <v>1195</v>
      </c>
      <c r="N1292" s="61" t="n">
        <v>1226595</v>
      </c>
      <c r="O1292" s="61" t="s">
        <v>1262</v>
      </c>
      <c r="P1292" s="61" t="s">
        <v>9582</v>
      </c>
      <c r="Q1292" s="61" t="s">
        <v>9583</v>
      </c>
      <c r="R1292" s="61" t="s">
        <v>9583</v>
      </c>
      <c r="S1292" s="61" t="str">
        <f aca="false">IF(J1292="Listed Option",MID(R1292,3,9),MID(Q1292,3,9))</f>
        <v>422704106</v>
      </c>
      <c r="T1292" s="61" t="e">
        <f aca="false">VLOOKUP(S1292,'Output v4'!C:C,1,FALSE())</f>
        <v>#N/A</v>
      </c>
      <c r="U1292" s="61" t="s">
        <v>9584</v>
      </c>
      <c r="V1292" s="61" t="s">
        <v>9585</v>
      </c>
      <c r="W1292" s="61" t="s">
        <v>9581</v>
      </c>
      <c r="Y1292" s="61" t="s">
        <v>9586</v>
      </c>
      <c r="Z1292" s="61" t="s">
        <v>1304</v>
      </c>
      <c r="AA1292" s="61" t="s">
        <v>1305</v>
      </c>
      <c r="AB1292" s="63" t="n">
        <v>-237171</v>
      </c>
      <c r="AC1292" s="63" t="n">
        <v>-237171</v>
      </c>
      <c r="AE1292" s="61" t="n">
        <v>0</v>
      </c>
      <c r="AF1292" s="64" t="n">
        <v>-237171</v>
      </c>
      <c r="AG1292" s="61" t="s">
        <v>1273</v>
      </c>
      <c r="AH1292" s="62" t="n">
        <v>45291</v>
      </c>
      <c r="AI1292" s="65" t="n">
        <v>4.81</v>
      </c>
      <c r="AJ1292" s="61" t="s">
        <v>3614</v>
      </c>
      <c r="AK1292" s="65" t="n">
        <v>4.81</v>
      </c>
      <c r="AL1292" s="65" t="n">
        <v>4.81</v>
      </c>
      <c r="AM1292" s="66" t="n">
        <v>-1140792.51</v>
      </c>
      <c r="AN1292" s="66" t="n">
        <f aca="false">IF(J1292="Listed Option",AF1292*AL1292,AM1292)</f>
        <v>-1140792.51</v>
      </c>
      <c r="AO1292" s="61" t="s">
        <v>1267</v>
      </c>
      <c r="AP1292" s="61" t="n">
        <v>1</v>
      </c>
      <c r="AQ1292" s="61" t="n">
        <v>1</v>
      </c>
      <c r="AV1292" s="61" t="s">
        <v>9586</v>
      </c>
      <c r="AW1292" s="61" t="s">
        <v>4070</v>
      </c>
      <c r="AY1292" s="61" t="s">
        <v>9581</v>
      </c>
      <c r="AZ1292" s="61" t="s">
        <v>9581</v>
      </c>
      <c r="BA1292" s="61" t="s">
        <v>9581</v>
      </c>
      <c r="BB1292" s="67" t="n">
        <v>0</v>
      </c>
      <c r="BE1292" s="61" t="n">
        <v>238575</v>
      </c>
      <c r="BF1292" s="61" t="s">
        <v>9579</v>
      </c>
      <c r="BG1292" s="61" t="s">
        <v>4084</v>
      </c>
      <c r="BH1292" s="61" t="s">
        <v>4084</v>
      </c>
      <c r="BI1292" s="61" t="s">
        <v>9581</v>
      </c>
      <c r="BJ1292" s="61" t="s">
        <v>9581</v>
      </c>
      <c r="BK1292" s="61" t="s">
        <v>9581</v>
      </c>
      <c r="BL1292" s="61" t="s">
        <v>9583</v>
      </c>
      <c r="BM1292" s="61" t="s">
        <v>9583</v>
      </c>
      <c r="BN1292" s="70" t="n">
        <v>-1140792.51</v>
      </c>
      <c r="BO1292" s="68" t="n">
        <v>-1140792.51</v>
      </c>
      <c r="BP1292" s="68" t="n">
        <v>-1140792.51</v>
      </c>
      <c r="BQ1292" s="68" t="n">
        <v>-1140792.51</v>
      </c>
      <c r="BR1292" s="69" t="n">
        <v>-237171</v>
      </c>
      <c r="BU1292" s="68" t="n">
        <v>237171</v>
      </c>
    </row>
    <row r="1293" customFormat="false" ht="15" hidden="true" customHeight="false" outlineLevel="0" collapsed="false">
      <c r="A1293" s="61" t="s">
        <v>9587</v>
      </c>
      <c r="B1293" s="61" t="s">
        <v>9588</v>
      </c>
      <c r="C1293" s="62" t="n">
        <v>45291</v>
      </c>
      <c r="D1293" s="62" t="n">
        <v>45291</v>
      </c>
      <c r="E1293" s="61" t="s">
        <v>1259</v>
      </c>
      <c r="F1293" s="61" t="s">
        <v>9579</v>
      </c>
      <c r="G1293" s="61" t="s">
        <v>9580</v>
      </c>
      <c r="H1293" s="61" t="s">
        <v>9580</v>
      </c>
      <c r="I1293" s="61" t="s">
        <v>9581</v>
      </c>
      <c r="J1293" s="61" t="s">
        <v>1195</v>
      </c>
      <c r="K1293" s="61" t="s">
        <v>1195</v>
      </c>
      <c r="L1293" s="61" t="s">
        <v>1195</v>
      </c>
      <c r="N1293" s="61" t="n">
        <v>1226595</v>
      </c>
      <c r="O1293" s="61" t="s">
        <v>1262</v>
      </c>
      <c r="P1293" s="61" t="s">
        <v>9582</v>
      </c>
      <c r="Q1293" s="61" t="s">
        <v>9583</v>
      </c>
      <c r="R1293" s="61" t="s">
        <v>9583</v>
      </c>
      <c r="S1293" s="61" t="str">
        <f aca="false">IF(J1293="Listed Option",MID(R1293,3,9),MID(Q1293,3,9))</f>
        <v>422704106</v>
      </c>
      <c r="T1293" s="61" t="e">
        <f aca="false">VLOOKUP(S1293,'Output v4'!C:C,1,FALSE())</f>
        <v>#N/A</v>
      </c>
      <c r="U1293" s="61" t="s">
        <v>9584</v>
      </c>
      <c r="V1293" s="61" t="s">
        <v>9585</v>
      </c>
      <c r="W1293" s="61" t="s">
        <v>9581</v>
      </c>
      <c r="Y1293" s="61" t="s">
        <v>9586</v>
      </c>
      <c r="Z1293" s="61" t="s">
        <v>4029</v>
      </c>
      <c r="AA1293" s="61" t="s">
        <v>4117</v>
      </c>
      <c r="AB1293" s="63" t="n">
        <v>-61040</v>
      </c>
      <c r="AC1293" s="63" t="n">
        <v>-61040</v>
      </c>
      <c r="AE1293" s="61" t="n">
        <v>0</v>
      </c>
      <c r="AF1293" s="64" t="n">
        <v>-61040</v>
      </c>
      <c r="AG1293" s="61" t="s">
        <v>1273</v>
      </c>
      <c r="AH1293" s="62" t="n">
        <v>45291</v>
      </c>
      <c r="AI1293" s="65" t="n">
        <v>4.81</v>
      </c>
      <c r="AJ1293" s="61" t="s">
        <v>3614</v>
      </c>
      <c r="AK1293" s="65" t="n">
        <v>4.81</v>
      </c>
      <c r="AL1293" s="65" t="n">
        <v>4.81</v>
      </c>
      <c r="AM1293" s="66" t="n">
        <v>-293602.4</v>
      </c>
      <c r="AN1293" s="66" t="n">
        <f aca="false">IF(J1293="Listed Option",AF1293*AL1293,AM1293)</f>
        <v>-293602.4</v>
      </c>
      <c r="AO1293" s="61" t="s">
        <v>1267</v>
      </c>
      <c r="AP1293" s="61" t="n">
        <v>1</v>
      </c>
      <c r="AQ1293" s="61" t="n">
        <v>1</v>
      </c>
      <c r="AV1293" s="61" t="s">
        <v>9586</v>
      </c>
      <c r="AW1293" s="61" t="s">
        <v>4070</v>
      </c>
      <c r="AY1293" s="61" t="s">
        <v>9581</v>
      </c>
      <c r="AZ1293" s="61" t="s">
        <v>9581</v>
      </c>
      <c r="BA1293" s="61" t="s">
        <v>9581</v>
      </c>
      <c r="BB1293" s="67" t="n">
        <v>0</v>
      </c>
      <c r="BE1293" s="61" t="n">
        <v>238587</v>
      </c>
      <c r="BF1293" s="61" t="s">
        <v>9579</v>
      </c>
      <c r="BG1293" s="61" t="s">
        <v>4084</v>
      </c>
      <c r="BH1293" s="61" t="s">
        <v>4084</v>
      </c>
      <c r="BI1293" s="61" t="s">
        <v>9581</v>
      </c>
      <c r="BJ1293" s="61" t="s">
        <v>9581</v>
      </c>
      <c r="BK1293" s="61" t="s">
        <v>9581</v>
      </c>
      <c r="BL1293" s="61" t="s">
        <v>9583</v>
      </c>
      <c r="BM1293" s="61" t="s">
        <v>9583</v>
      </c>
      <c r="BN1293" s="70" t="n">
        <v>-293602.4</v>
      </c>
      <c r="BO1293" s="68" t="n">
        <v>-293602.4</v>
      </c>
      <c r="BP1293" s="68" t="n">
        <v>-293602.4</v>
      </c>
      <c r="BQ1293" s="68" t="n">
        <v>-293602.4</v>
      </c>
      <c r="BR1293" s="69" t="n">
        <v>-61040</v>
      </c>
      <c r="BU1293" s="68" t="n">
        <v>61040</v>
      </c>
    </row>
    <row r="1294" customFormat="false" ht="15" hidden="true" customHeight="false" outlineLevel="0" collapsed="false">
      <c r="A1294" s="61" t="s">
        <v>9589</v>
      </c>
      <c r="B1294" s="61" t="s">
        <v>9590</v>
      </c>
      <c r="C1294" s="62" t="n">
        <v>45291</v>
      </c>
      <c r="D1294" s="62" t="n">
        <v>45291</v>
      </c>
      <c r="E1294" s="61" t="s">
        <v>1259</v>
      </c>
      <c r="F1294" s="61" t="s">
        <v>934</v>
      </c>
      <c r="G1294" s="61" t="s">
        <v>9591</v>
      </c>
      <c r="H1294" s="61" t="s">
        <v>9591</v>
      </c>
      <c r="I1294" s="61" t="s">
        <v>9592</v>
      </c>
      <c r="J1294" s="61" t="s">
        <v>1195</v>
      </c>
      <c r="K1294" s="61" t="s">
        <v>1195</v>
      </c>
      <c r="L1294" s="61" t="s">
        <v>1195</v>
      </c>
      <c r="N1294" s="61" t="n">
        <v>1226596</v>
      </c>
      <c r="O1294" s="61" t="s">
        <v>1262</v>
      </c>
      <c r="P1294" s="61" t="s">
        <v>9593</v>
      </c>
      <c r="Q1294" s="61" t="s">
        <v>9594</v>
      </c>
      <c r="R1294" s="61" t="s">
        <v>9594</v>
      </c>
      <c r="S1294" s="61" t="str">
        <f aca="false">IF(J1294="Listed Option",MID(R1294,3,9),MID(Q1294,3,9))</f>
        <v>G4412G101</v>
      </c>
      <c r="T1294" s="61" t="str">
        <f aca="false">VLOOKUP(S1294,'Output v4'!C:C,1,FALSE())</f>
        <v>G4412G101</v>
      </c>
      <c r="V1294" s="61" t="s">
        <v>9595</v>
      </c>
      <c r="W1294" s="61" t="s">
        <v>9424</v>
      </c>
      <c r="Y1294" s="61" t="s">
        <v>9596</v>
      </c>
      <c r="Z1294" s="61" t="s">
        <v>1304</v>
      </c>
      <c r="AA1294" s="61" t="s">
        <v>1305</v>
      </c>
      <c r="AB1294" s="63" t="n">
        <v>132505</v>
      </c>
      <c r="AC1294" s="63" t="n">
        <v>132505</v>
      </c>
      <c r="AE1294" s="61" t="n">
        <v>0</v>
      </c>
      <c r="AF1294" s="64" t="n">
        <v>132505</v>
      </c>
      <c r="AG1294" s="61" t="s">
        <v>689</v>
      </c>
      <c r="AH1294" s="62" t="n">
        <v>45291</v>
      </c>
      <c r="AI1294" s="65" t="n">
        <v>15.26</v>
      </c>
      <c r="AJ1294" s="61" t="s">
        <v>3614</v>
      </c>
      <c r="AK1294" s="65" t="n">
        <v>15.26</v>
      </c>
      <c r="AL1294" s="65" t="n">
        <v>15.26</v>
      </c>
      <c r="AM1294" s="66" t="n">
        <v>2022026.3</v>
      </c>
      <c r="AN1294" s="66" t="n">
        <f aca="false">IF(J1294="Listed Option",AF1294*AL1294,AM1294)</f>
        <v>2022026.3</v>
      </c>
      <c r="AO1294" s="61" t="s">
        <v>1267</v>
      </c>
      <c r="AP1294" s="61" t="n">
        <v>1</v>
      </c>
      <c r="AQ1294" s="61" t="n">
        <v>1</v>
      </c>
      <c r="AV1294" s="61" t="s">
        <v>9596</v>
      </c>
      <c r="AW1294" s="61" t="s">
        <v>4070</v>
      </c>
      <c r="AY1294" s="61" t="s">
        <v>9424</v>
      </c>
      <c r="AZ1294" s="61" t="s">
        <v>9424</v>
      </c>
      <c r="BA1294" s="61" t="s">
        <v>9424</v>
      </c>
      <c r="BB1294" s="67" t="n">
        <v>0</v>
      </c>
      <c r="BE1294" s="61" t="n">
        <v>238575</v>
      </c>
      <c r="BF1294" s="61" t="s">
        <v>934</v>
      </c>
      <c r="BG1294" s="61" t="s">
        <v>9597</v>
      </c>
      <c r="BH1294" s="61" t="s">
        <v>9597</v>
      </c>
      <c r="BI1294" s="61" t="s">
        <v>9592</v>
      </c>
      <c r="BJ1294" s="61" t="s">
        <v>9424</v>
      </c>
      <c r="BK1294" s="61" t="s">
        <v>9424</v>
      </c>
      <c r="BL1294" s="61" t="s">
        <v>9594</v>
      </c>
      <c r="BM1294" s="61" t="s">
        <v>9594</v>
      </c>
      <c r="BN1294" s="70" t="n">
        <v>2022026.3</v>
      </c>
      <c r="BO1294" s="68" t="n">
        <v>2022026.3</v>
      </c>
      <c r="BP1294" s="68" t="n">
        <v>2022026.3</v>
      </c>
      <c r="BQ1294" s="68" t="n">
        <v>2022026.3</v>
      </c>
      <c r="BR1294" s="69" t="n">
        <v>132505</v>
      </c>
      <c r="BU1294" s="68" t="n">
        <v>132505</v>
      </c>
    </row>
    <row r="1295" customFormat="false" ht="15" hidden="true" customHeight="false" outlineLevel="0" collapsed="false">
      <c r="A1295" s="61" t="s">
        <v>9598</v>
      </c>
      <c r="B1295" s="61" t="s">
        <v>9599</v>
      </c>
      <c r="C1295" s="62" t="n">
        <v>45291</v>
      </c>
      <c r="D1295" s="62" t="n">
        <v>45291</v>
      </c>
      <c r="E1295" s="61" t="s">
        <v>1259</v>
      </c>
      <c r="F1295" s="61" t="s">
        <v>9600</v>
      </c>
      <c r="G1295" s="61" t="s">
        <v>9601</v>
      </c>
      <c r="H1295" s="61" t="s">
        <v>9601</v>
      </c>
      <c r="I1295" s="61" t="s">
        <v>9602</v>
      </c>
      <c r="J1295" s="61" t="s">
        <v>1195</v>
      </c>
      <c r="K1295" s="61" t="s">
        <v>1195</v>
      </c>
      <c r="L1295" s="61" t="s">
        <v>1195</v>
      </c>
      <c r="N1295" s="61" t="n">
        <v>1335576</v>
      </c>
      <c r="O1295" s="61" t="s">
        <v>1262</v>
      </c>
      <c r="P1295" s="61" t="s">
        <v>9603</v>
      </c>
      <c r="Q1295" s="61" t="s">
        <v>9604</v>
      </c>
      <c r="R1295" s="61" t="s">
        <v>9604</v>
      </c>
      <c r="S1295" s="61" t="str">
        <f aca="false">IF(J1295="Listed Option",MID(R1295,3,9),MID(Q1295,3,9))</f>
        <v>42704L104</v>
      </c>
      <c r="T1295" s="61" t="e">
        <f aca="false">VLOOKUP(S1295,'Output v4'!C:C,1,FALSE())</f>
        <v>#N/A</v>
      </c>
      <c r="U1295" s="61" t="s">
        <v>9605</v>
      </c>
      <c r="V1295" s="61" t="s">
        <v>9606</v>
      </c>
      <c r="W1295" s="61" t="s">
        <v>9602</v>
      </c>
      <c r="Y1295" s="61" t="s">
        <v>9607</v>
      </c>
      <c r="Z1295" s="61" t="s">
        <v>1304</v>
      </c>
      <c r="AA1295" s="61" t="s">
        <v>1305</v>
      </c>
      <c r="AB1295" s="63" t="n">
        <v>-10051</v>
      </c>
      <c r="AC1295" s="63" t="n">
        <v>-10051</v>
      </c>
      <c r="AE1295" s="61" t="n">
        <v>0</v>
      </c>
      <c r="AF1295" s="64" t="n">
        <v>-10051</v>
      </c>
      <c r="AG1295" s="61" t="s">
        <v>1273</v>
      </c>
      <c r="AH1295" s="62" t="n">
        <v>45291</v>
      </c>
      <c r="AI1295" s="65" t="n">
        <v>148.89</v>
      </c>
      <c r="AJ1295" s="61" t="s">
        <v>3614</v>
      </c>
      <c r="AK1295" s="65" t="n">
        <v>148.89</v>
      </c>
      <c r="AL1295" s="65" t="n">
        <v>148.89</v>
      </c>
      <c r="AM1295" s="66" t="n">
        <v>-1496493.39</v>
      </c>
      <c r="AN1295" s="66" t="n">
        <f aca="false">IF(J1295="Listed Option",AF1295*AL1295,AM1295)</f>
        <v>-1496493.39</v>
      </c>
      <c r="AO1295" s="61" t="s">
        <v>1267</v>
      </c>
      <c r="AP1295" s="61" t="n">
        <v>1</v>
      </c>
      <c r="AQ1295" s="61" t="n">
        <v>1</v>
      </c>
      <c r="AV1295" s="61" t="s">
        <v>9607</v>
      </c>
      <c r="AW1295" s="61" t="s">
        <v>4070</v>
      </c>
      <c r="AY1295" s="61" t="s">
        <v>9602</v>
      </c>
      <c r="AZ1295" s="61" t="s">
        <v>9602</v>
      </c>
      <c r="BA1295" s="61" t="s">
        <v>9602</v>
      </c>
      <c r="BB1295" s="67" t="n">
        <v>0</v>
      </c>
      <c r="BE1295" s="61" t="n">
        <v>238575</v>
      </c>
      <c r="BF1295" s="61" t="s">
        <v>9600</v>
      </c>
      <c r="BG1295" s="61" t="s">
        <v>4084</v>
      </c>
      <c r="BH1295" s="61" t="s">
        <v>4084</v>
      </c>
      <c r="BI1295" s="61" t="s">
        <v>9602</v>
      </c>
      <c r="BJ1295" s="61" t="s">
        <v>9602</v>
      </c>
      <c r="BK1295" s="61" t="s">
        <v>9602</v>
      </c>
      <c r="BL1295" s="61" t="s">
        <v>9604</v>
      </c>
      <c r="BM1295" s="61" t="s">
        <v>9604</v>
      </c>
      <c r="BN1295" s="70" t="n">
        <v>-1496493.39</v>
      </c>
      <c r="BO1295" s="68" t="n">
        <v>-1496493.39</v>
      </c>
      <c r="BP1295" s="68" t="n">
        <v>-1496493.39</v>
      </c>
      <c r="BQ1295" s="68" t="n">
        <v>-1496493.39</v>
      </c>
      <c r="BR1295" s="69" t="n">
        <v>-10051</v>
      </c>
      <c r="BU1295" s="68" t="n">
        <v>10051</v>
      </c>
    </row>
    <row r="1296" customFormat="false" ht="15" hidden="true" customHeight="false" outlineLevel="0" collapsed="false">
      <c r="A1296" s="61" t="s">
        <v>9608</v>
      </c>
      <c r="B1296" s="61" t="s">
        <v>9609</v>
      </c>
      <c r="C1296" s="62" t="n">
        <v>45291</v>
      </c>
      <c r="D1296" s="62" t="n">
        <v>45291</v>
      </c>
      <c r="E1296" s="61" t="s">
        <v>1259</v>
      </c>
      <c r="F1296" s="61" t="s">
        <v>9610</v>
      </c>
      <c r="G1296" s="61" t="s">
        <v>9611</v>
      </c>
      <c r="H1296" s="61" t="s">
        <v>9611</v>
      </c>
      <c r="I1296" s="61" t="s">
        <v>9612</v>
      </c>
      <c r="J1296" s="61" t="s">
        <v>1195</v>
      </c>
      <c r="K1296" s="61" t="s">
        <v>1195</v>
      </c>
      <c r="L1296" s="61" t="s">
        <v>1195</v>
      </c>
      <c r="N1296" s="61" t="n">
        <v>91953</v>
      </c>
      <c r="O1296" s="61" t="s">
        <v>1262</v>
      </c>
      <c r="P1296" s="61" t="s">
        <v>9613</v>
      </c>
      <c r="Q1296" s="61" t="s">
        <v>9614</v>
      </c>
      <c r="R1296" s="61" t="s">
        <v>9614</v>
      </c>
      <c r="S1296" s="61" t="str">
        <f aca="false">IF(J1296="Listed Option",MID(R1296,3,9),MID(Q1296,3,9))</f>
        <v>427866108</v>
      </c>
      <c r="T1296" s="61" t="e">
        <f aca="false">VLOOKUP(S1296,'Output v4'!C:C,1,FALSE())</f>
        <v>#N/A</v>
      </c>
      <c r="U1296" s="61" t="s">
        <v>9615</v>
      </c>
      <c r="V1296" s="61" t="s">
        <v>9616</v>
      </c>
      <c r="W1296" s="61" t="s">
        <v>9612</v>
      </c>
      <c r="Y1296" s="61" t="s">
        <v>9617</v>
      </c>
      <c r="Z1296" s="61" t="s">
        <v>1304</v>
      </c>
      <c r="AA1296" s="61" t="s">
        <v>1305</v>
      </c>
      <c r="AB1296" s="63" t="n">
        <v>-9540</v>
      </c>
      <c r="AC1296" s="63" t="n">
        <v>-9540</v>
      </c>
      <c r="AE1296" s="61" t="n">
        <v>0</v>
      </c>
      <c r="AF1296" s="64" t="n">
        <v>-9540</v>
      </c>
      <c r="AG1296" s="61" t="s">
        <v>1273</v>
      </c>
      <c r="AH1296" s="62" t="n">
        <v>45291</v>
      </c>
      <c r="AI1296" s="65" t="n">
        <v>186.44</v>
      </c>
      <c r="AJ1296" s="61" t="s">
        <v>3614</v>
      </c>
      <c r="AK1296" s="65" t="n">
        <v>186.44</v>
      </c>
      <c r="AL1296" s="65" t="n">
        <v>186.44</v>
      </c>
      <c r="AM1296" s="66" t="n">
        <v>-1778637.6</v>
      </c>
      <c r="AN1296" s="66" t="n">
        <f aca="false">IF(J1296="Listed Option",AF1296*AL1296,AM1296)</f>
        <v>-1778637.6</v>
      </c>
      <c r="AO1296" s="61" t="s">
        <v>1267</v>
      </c>
      <c r="AP1296" s="61" t="n">
        <v>1</v>
      </c>
      <c r="AQ1296" s="61" t="n">
        <v>1</v>
      </c>
      <c r="AV1296" s="61" t="s">
        <v>9617</v>
      </c>
      <c r="AW1296" s="61" t="s">
        <v>4070</v>
      </c>
      <c r="AY1296" s="61" t="s">
        <v>9612</v>
      </c>
      <c r="AZ1296" s="61" t="s">
        <v>9612</v>
      </c>
      <c r="BA1296" s="61" t="s">
        <v>9612</v>
      </c>
      <c r="BB1296" s="67" t="n">
        <v>0</v>
      </c>
      <c r="BE1296" s="61" t="n">
        <v>238575</v>
      </c>
      <c r="BF1296" s="61" t="s">
        <v>9610</v>
      </c>
      <c r="BG1296" s="61" t="s">
        <v>4084</v>
      </c>
      <c r="BH1296" s="61" t="s">
        <v>4084</v>
      </c>
      <c r="BI1296" s="61" t="s">
        <v>9612</v>
      </c>
      <c r="BJ1296" s="61" t="s">
        <v>9612</v>
      </c>
      <c r="BK1296" s="61" t="s">
        <v>9612</v>
      </c>
      <c r="BL1296" s="61" t="s">
        <v>9614</v>
      </c>
      <c r="BM1296" s="61" t="s">
        <v>9614</v>
      </c>
      <c r="BN1296" s="70" t="n">
        <v>-1778637.6</v>
      </c>
      <c r="BO1296" s="68" t="n">
        <v>-1778637.6</v>
      </c>
      <c r="BP1296" s="68" t="n">
        <v>-1778637.6</v>
      </c>
      <c r="BQ1296" s="68" t="n">
        <v>-1778637.6</v>
      </c>
      <c r="BR1296" s="69" t="n">
        <v>-9540</v>
      </c>
      <c r="BU1296" s="68" t="n">
        <v>9540</v>
      </c>
    </row>
    <row r="1297" customFormat="false" ht="15" hidden="true" customHeight="false" outlineLevel="0" collapsed="false">
      <c r="A1297" s="61" t="s">
        <v>9618</v>
      </c>
      <c r="B1297" s="61" t="s">
        <v>9619</v>
      </c>
      <c r="C1297" s="62" t="n">
        <v>45291</v>
      </c>
      <c r="D1297" s="62" t="n">
        <v>45291</v>
      </c>
      <c r="E1297" s="61" t="s">
        <v>1259</v>
      </c>
      <c r="F1297" s="61" t="s">
        <v>935</v>
      </c>
      <c r="G1297" s="61" t="s">
        <v>9620</v>
      </c>
      <c r="H1297" s="61" t="s">
        <v>9620</v>
      </c>
      <c r="I1297" s="61" t="s">
        <v>9621</v>
      </c>
      <c r="J1297" s="61" t="s">
        <v>1195</v>
      </c>
      <c r="K1297" s="61" t="s">
        <v>1195</v>
      </c>
      <c r="L1297" s="61" t="s">
        <v>1195</v>
      </c>
      <c r="N1297" s="61" t="n">
        <v>131526</v>
      </c>
      <c r="O1297" s="61" t="s">
        <v>1262</v>
      </c>
      <c r="P1297" s="61" t="s">
        <v>9622</v>
      </c>
      <c r="Q1297" s="61" t="s">
        <v>9623</v>
      </c>
      <c r="R1297" s="61" t="s">
        <v>9623</v>
      </c>
      <c r="S1297" s="61" t="str">
        <f aca="false">IF(J1297="Listed Option",MID(R1297,3,9),MID(Q1297,3,9))</f>
        <v>42809H107</v>
      </c>
      <c r="T1297" s="61" t="str">
        <f aca="false">VLOOKUP(S1297,'Output v4'!C:C,1,FALSE())</f>
        <v>42809H107</v>
      </c>
      <c r="U1297" s="61" t="s">
        <v>162</v>
      </c>
      <c r="V1297" s="61" t="s">
        <v>9624</v>
      </c>
      <c r="W1297" s="61" t="s">
        <v>9621</v>
      </c>
      <c r="Y1297" s="61" t="s">
        <v>9625</v>
      </c>
      <c r="Z1297" s="61" t="s">
        <v>1304</v>
      </c>
      <c r="AA1297" s="61" t="s">
        <v>1305</v>
      </c>
      <c r="AB1297" s="63" t="n">
        <v>144032</v>
      </c>
      <c r="AC1297" s="63" t="n">
        <v>144032</v>
      </c>
      <c r="AE1297" s="61" t="n">
        <v>0</v>
      </c>
      <c r="AF1297" s="64" t="n">
        <v>144032</v>
      </c>
      <c r="AG1297" s="61" t="s">
        <v>689</v>
      </c>
      <c r="AH1297" s="62" t="n">
        <v>45291</v>
      </c>
      <c r="AI1297" s="65" t="n">
        <v>144.16</v>
      </c>
      <c r="AJ1297" s="61" t="s">
        <v>3614</v>
      </c>
      <c r="AK1297" s="65" t="n">
        <v>144.16</v>
      </c>
      <c r="AL1297" s="65" t="n">
        <v>144.16</v>
      </c>
      <c r="AM1297" s="66" t="n">
        <v>20763653.12</v>
      </c>
      <c r="AN1297" s="66" t="n">
        <f aca="false">IF(J1297="Listed Option",AF1297*AL1297,AM1297)</f>
        <v>20763653.12</v>
      </c>
      <c r="AO1297" s="61" t="s">
        <v>1267</v>
      </c>
      <c r="AP1297" s="61" t="n">
        <v>1</v>
      </c>
      <c r="AQ1297" s="61" t="n">
        <v>1</v>
      </c>
      <c r="AV1297" s="61" t="s">
        <v>9625</v>
      </c>
      <c r="AW1297" s="61" t="s">
        <v>4070</v>
      </c>
      <c r="AY1297" s="61" t="s">
        <v>9621</v>
      </c>
      <c r="AZ1297" s="61" t="s">
        <v>9621</v>
      </c>
      <c r="BA1297" s="61" t="s">
        <v>9621</v>
      </c>
      <c r="BB1297" s="67" t="n">
        <v>0</v>
      </c>
      <c r="BE1297" s="61" t="n">
        <v>238575</v>
      </c>
      <c r="BF1297" s="61" t="s">
        <v>935</v>
      </c>
      <c r="BG1297" s="61" t="s">
        <v>4084</v>
      </c>
      <c r="BH1297" s="61" t="s">
        <v>4084</v>
      </c>
      <c r="BI1297" s="61" t="s">
        <v>9621</v>
      </c>
      <c r="BJ1297" s="61" t="s">
        <v>9621</v>
      </c>
      <c r="BK1297" s="61" t="s">
        <v>9621</v>
      </c>
      <c r="BL1297" s="61" t="s">
        <v>9623</v>
      </c>
      <c r="BM1297" s="61" t="s">
        <v>9623</v>
      </c>
      <c r="BN1297" s="70" t="n">
        <v>20763653.12</v>
      </c>
      <c r="BO1297" s="68" t="n">
        <v>20763653.12</v>
      </c>
      <c r="BP1297" s="68" t="n">
        <v>20763653.12</v>
      </c>
      <c r="BQ1297" s="68" t="n">
        <v>20763653.12</v>
      </c>
      <c r="BR1297" s="69" t="n">
        <v>144032</v>
      </c>
      <c r="BU1297" s="68" t="n">
        <v>144032</v>
      </c>
    </row>
    <row r="1298" customFormat="false" ht="15" hidden="true" customHeight="false" outlineLevel="0" collapsed="false">
      <c r="A1298" s="61" t="s">
        <v>9626</v>
      </c>
      <c r="B1298" s="61" t="s">
        <v>9627</v>
      </c>
      <c r="C1298" s="62" t="n">
        <v>45291</v>
      </c>
      <c r="D1298" s="62" t="n">
        <v>45291</v>
      </c>
      <c r="E1298" s="61" t="s">
        <v>1259</v>
      </c>
      <c r="F1298" s="61" t="s">
        <v>9628</v>
      </c>
      <c r="G1298" s="61" t="s">
        <v>9629</v>
      </c>
      <c r="H1298" s="61" t="s">
        <v>9629</v>
      </c>
      <c r="I1298" s="61" t="s">
        <v>9630</v>
      </c>
      <c r="J1298" s="61" t="s">
        <v>1195</v>
      </c>
      <c r="K1298" s="61" t="s">
        <v>1195</v>
      </c>
      <c r="L1298" s="61" t="s">
        <v>1195</v>
      </c>
      <c r="N1298" s="61" t="n">
        <v>62196244</v>
      </c>
      <c r="O1298" s="61" t="s">
        <v>1262</v>
      </c>
      <c r="P1298" s="61" t="s">
        <v>9631</v>
      </c>
      <c r="Q1298" s="61" t="s">
        <v>9632</v>
      </c>
      <c r="R1298" s="61" t="s">
        <v>9632</v>
      </c>
      <c r="S1298" s="61" t="str">
        <f aca="false">IF(J1298="Listed Option",MID(R1298,3,9),MID(Q1298,3,9))</f>
        <v>43283X105</v>
      </c>
      <c r="T1298" s="61" t="e">
        <f aca="false">VLOOKUP(S1298,'Output v4'!C:C,1,FALSE())</f>
        <v>#N/A</v>
      </c>
      <c r="U1298" s="61" t="s">
        <v>9633</v>
      </c>
      <c r="V1298" s="61" t="s">
        <v>9634</v>
      </c>
      <c r="W1298" s="61" t="s">
        <v>9630</v>
      </c>
      <c r="Y1298" s="61" t="s">
        <v>9635</v>
      </c>
      <c r="Z1298" s="61" t="s">
        <v>1304</v>
      </c>
      <c r="AA1298" s="61" t="s">
        <v>1305</v>
      </c>
      <c r="AB1298" s="63" t="n">
        <v>-35825</v>
      </c>
      <c r="AC1298" s="63" t="n">
        <v>-35825</v>
      </c>
      <c r="AE1298" s="61" t="n">
        <v>0</v>
      </c>
      <c r="AF1298" s="64" t="n">
        <v>-35825</v>
      </c>
      <c r="AG1298" s="61" t="s">
        <v>1273</v>
      </c>
      <c r="AH1298" s="62" t="n">
        <v>45291</v>
      </c>
      <c r="AI1298" s="65" t="n">
        <v>40.18</v>
      </c>
      <c r="AJ1298" s="61" t="s">
        <v>3614</v>
      </c>
      <c r="AK1298" s="65" t="n">
        <v>40.18</v>
      </c>
      <c r="AL1298" s="65" t="n">
        <v>40.18</v>
      </c>
      <c r="AM1298" s="66" t="n">
        <v>-1439448.5</v>
      </c>
      <c r="AN1298" s="66" t="n">
        <f aca="false">IF(J1298="Listed Option",AF1298*AL1298,AM1298)</f>
        <v>-1439448.5</v>
      </c>
      <c r="AO1298" s="61" t="s">
        <v>1267</v>
      </c>
      <c r="AP1298" s="61" t="n">
        <v>1</v>
      </c>
      <c r="AQ1298" s="61" t="n">
        <v>1</v>
      </c>
      <c r="AV1298" s="61" t="s">
        <v>9635</v>
      </c>
      <c r="AW1298" s="61" t="s">
        <v>4070</v>
      </c>
      <c r="AY1298" s="61" t="s">
        <v>9630</v>
      </c>
      <c r="AZ1298" s="61" t="s">
        <v>9630</v>
      </c>
      <c r="BA1298" s="61" t="s">
        <v>9630</v>
      </c>
      <c r="BB1298" s="67" t="n">
        <v>0</v>
      </c>
      <c r="BE1298" s="61" t="n">
        <v>238575</v>
      </c>
      <c r="BF1298" s="61" t="s">
        <v>9628</v>
      </c>
      <c r="BG1298" s="61" t="s">
        <v>4084</v>
      </c>
      <c r="BH1298" s="61" t="s">
        <v>4084</v>
      </c>
      <c r="BI1298" s="61" t="s">
        <v>9630</v>
      </c>
      <c r="BJ1298" s="61" t="s">
        <v>9630</v>
      </c>
      <c r="BK1298" s="61" t="s">
        <v>9630</v>
      </c>
      <c r="BL1298" s="61" t="s">
        <v>9632</v>
      </c>
      <c r="BM1298" s="61" t="s">
        <v>9632</v>
      </c>
      <c r="BN1298" s="70" t="n">
        <v>-1439448.5</v>
      </c>
      <c r="BO1298" s="68" t="n">
        <v>-1439448.5</v>
      </c>
      <c r="BP1298" s="68" t="n">
        <v>-1439448.5</v>
      </c>
      <c r="BQ1298" s="68" t="n">
        <v>-1439448.5</v>
      </c>
      <c r="BR1298" s="69" t="n">
        <v>-35825</v>
      </c>
      <c r="BU1298" s="68" t="n">
        <v>35825</v>
      </c>
    </row>
    <row r="1299" customFormat="false" ht="15" hidden="true" customHeight="false" outlineLevel="0" collapsed="false">
      <c r="A1299" s="61" t="s">
        <v>9636</v>
      </c>
      <c r="B1299" s="61" t="s">
        <v>9637</v>
      </c>
      <c r="C1299" s="62" t="n">
        <v>45291</v>
      </c>
      <c r="D1299" s="62" t="n">
        <v>45291</v>
      </c>
      <c r="E1299" s="61" t="s">
        <v>1259</v>
      </c>
      <c r="F1299" s="61" t="s">
        <v>937</v>
      </c>
      <c r="G1299" s="61" t="s">
        <v>9638</v>
      </c>
      <c r="H1299" s="61" t="s">
        <v>9638</v>
      </c>
      <c r="I1299" s="61" t="s">
        <v>9639</v>
      </c>
      <c r="J1299" s="61" t="s">
        <v>1195</v>
      </c>
      <c r="K1299" s="61" t="s">
        <v>1195</v>
      </c>
      <c r="L1299" s="61" t="s">
        <v>1195</v>
      </c>
      <c r="N1299" s="61" t="n">
        <v>34819663</v>
      </c>
      <c r="O1299" s="61" t="s">
        <v>1262</v>
      </c>
      <c r="P1299" s="61" t="s">
        <v>9640</v>
      </c>
      <c r="Q1299" s="61" t="s">
        <v>9641</v>
      </c>
      <c r="R1299" s="61" t="s">
        <v>9641</v>
      </c>
      <c r="S1299" s="61" t="str">
        <f aca="false">IF(J1299="Listed Option",MID(R1299,3,9),MID(Q1299,3,9))</f>
        <v>43300A203</v>
      </c>
      <c r="T1299" s="61" t="str">
        <f aca="false">VLOOKUP(S1299,'Output v4'!C:C,1,FALSE())</f>
        <v>43300A203</v>
      </c>
      <c r="U1299" s="61" t="s">
        <v>164</v>
      </c>
      <c r="V1299" s="61" t="s">
        <v>9642</v>
      </c>
      <c r="W1299" s="61" t="s">
        <v>9639</v>
      </c>
      <c r="Y1299" s="61" t="s">
        <v>9643</v>
      </c>
      <c r="Z1299" s="61" t="s">
        <v>1304</v>
      </c>
      <c r="AA1299" s="61" t="s">
        <v>1305</v>
      </c>
      <c r="AB1299" s="63" t="n">
        <v>-2296</v>
      </c>
      <c r="AC1299" s="63" t="n">
        <v>-2296</v>
      </c>
      <c r="AE1299" s="61" t="n">
        <v>0</v>
      </c>
      <c r="AF1299" s="64" t="n">
        <v>-2296</v>
      </c>
      <c r="AG1299" s="61" t="s">
        <v>1273</v>
      </c>
      <c r="AH1299" s="62" t="n">
        <v>45291</v>
      </c>
      <c r="AI1299" s="65" t="n">
        <v>182.09</v>
      </c>
      <c r="AJ1299" s="61" t="s">
        <v>3614</v>
      </c>
      <c r="AK1299" s="65" t="n">
        <v>182.09</v>
      </c>
      <c r="AL1299" s="65" t="n">
        <v>182.09</v>
      </c>
      <c r="AM1299" s="66" t="n">
        <v>-418078.64</v>
      </c>
      <c r="AN1299" s="66" t="n">
        <f aca="false">IF(J1299="Listed Option",AF1299*AL1299,AM1299)</f>
        <v>-418078.64</v>
      </c>
      <c r="AO1299" s="61" t="s">
        <v>1267</v>
      </c>
      <c r="AP1299" s="61" t="n">
        <v>1</v>
      </c>
      <c r="AQ1299" s="61" t="n">
        <v>1</v>
      </c>
      <c r="AV1299" s="61" t="s">
        <v>9643</v>
      </c>
      <c r="AW1299" s="61" t="s">
        <v>4070</v>
      </c>
      <c r="AY1299" s="61" t="s">
        <v>9639</v>
      </c>
      <c r="AZ1299" s="61" t="s">
        <v>9639</v>
      </c>
      <c r="BA1299" s="61" t="s">
        <v>9639</v>
      </c>
      <c r="BB1299" s="67" t="n">
        <v>0</v>
      </c>
      <c r="BE1299" s="61" t="n">
        <v>238575</v>
      </c>
      <c r="BF1299" s="61" t="s">
        <v>937</v>
      </c>
      <c r="BG1299" s="61" t="s">
        <v>4084</v>
      </c>
      <c r="BH1299" s="61" t="s">
        <v>4084</v>
      </c>
      <c r="BI1299" s="61" t="s">
        <v>9639</v>
      </c>
      <c r="BJ1299" s="61" t="s">
        <v>9639</v>
      </c>
      <c r="BK1299" s="61" t="s">
        <v>9639</v>
      </c>
      <c r="BL1299" s="61" t="s">
        <v>9641</v>
      </c>
      <c r="BM1299" s="61" t="s">
        <v>9641</v>
      </c>
      <c r="BN1299" s="70" t="n">
        <v>-418078.64</v>
      </c>
      <c r="BO1299" s="68" t="n">
        <v>-418078.64</v>
      </c>
      <c r="BP1299" s="68" t="n">
        <v>-418078.64</v>
      </c>
      <c r="BQ1299" s="68" t="n">
        <v>-418078.64</v>
      </c>
      <c r="BR1299" s="69" t="n">
        <v>-2296</v>
      </c>
      <c r="BU1299" s="68" t="n">
        <v>2296</v>
      </c>
    </row>
    <row r="1300" customFormat="false" ht="15" hidden="true" customHeight="false" outlineLevel="0" collapsed="false">
      <c r="A1300" s="61" t="s">
        <v>9644</v>
      </c>
      <c r="B1300" s="61" t="s">
        <v>9645</v>
      </c>
      <c r="C1300" s="62" t="n">
        <v>45291</v>
      </c>
      <c r="D1300" s="62" t="n">
        <v>45291</v>
      </c>
      <c r="E1300" s="61" t="s">
        <v>1259</v>
      </c>
      <c r="F1300" s="61" t="s">
        <v>937</v>
      </c>
      <c r="G1300" s="61" t="s">
        <v>9646</v>
      </c>
      <c r="H1300" s="61" t="s">
        <v>9638</v>
      </c>
      <c r="I1300" s="61" t="s">
        <v>9639</v>
      </c>
      <c r="J1300" s="61" t="s">
        <v>1196</v>
      </c>
      <c r="K1300" s="61" t="s">
        <v>4088</v>
      </c>
      <c r="L1300" s="61" t="s">
        <v>4089</v>
      </c>
      <c r="M1300" s="61" t="s">
        <v>1197</v>
      </c>
      <c r="N1300" s="61" t="n">
        <v>133547430</v>
      </c>
      <c r="O1300" s="61" t="s">
        <v>1262</v>
      </c>
      <c r="P1300" s="61" t="s">
        <v>9647</v>
      </c>
      <c r="R1300" s="61" t="s">
        <v>9641</v>
      </c>
      <c r="S1300" s="61" t="str">
        <f aca="false">IF(J1300="Listed Option",MID(R1300,3,9),MID(Q1300,3,9))</f>
        <v>43300A203</v>
      </c>
      <c r="T1300" s="61" t="str">
        <f aca="false">VLOOKUP(S1300,'Output v4'!C:C,1,FALSE())</f>
        <v>43300A203</v>
      </c>
      <c r="W1300" s="61" t="s">
        <v>9648</v>
      </c>
      <c r="X1300" s="61" t="s">
        <v>9649</v>
      </c>
      <c r="Y1300" s="61" t="s">
        <v>9650</v>
      </c>
      <c r="Z1300" s="61" t="s">
        <v>1304</v>
      </c>
      <c r="AA1300" s="61" t="s">
        <v>1305</v>
      </c>
      <c r="AB1300" s="63" t="n">
        <v>21</v>
      </c>
      <c r="AC1300" s="63" t="n">
        <v>21</v>
      </c>
      <c r="AD1300" s="61" t="n">
        <v>100</v>
      </c>
      <c r="AE1300" s="61" t="n">
        <v>0</v>
      </c>
      <c r="AF1300" s="64" t="n">
        <v>2100</v>
      </c>
      <c r="AG1300" s="61" t="s">
        <v>689</v>
      </c>
      <c r="AH1300" s="62" t="n">
        <v>45291</v>
      </c>
      <c r="AI1300" s="65" t="n">
        <v>0.05</v>
      </c>
      <c r="AJ1300" s="61" t="s">
        <v>1266</v>
      </c>
      <c r="AK1300" s="65" t="n">
        <v>0.05</v>
      </c>
      <c r="AL1300" s="65" t="n">
        <v>182.09</v>
      </c>
      <c r="AM1300" s="66" t="n">
        <v>105</v>
      </c>
      <c r="AN1300" s="66" t="n">
        <f aca="false">IF(J1300="Listed Option",AF1300*AL1300,AM1300)</f>
        <v>382389</v>
      </c>
      <c r="AO1300" s="61" t="s">
        <v>1267</v>
      </c>
      <c r="AP1300" s="61" t="n">
        <v>100</v>
      </c>
      <c r="AQ1300" s="61" t="n">
        <v>100</v>
      </c>
      <c r="AV1300" s="61" t="s">
        <v>9643</v>
      </c>
      <c r="AW1300" s="61" t="s">
        <v>4070</v>
      </c>
      <c r="AY1300" s="61" t="s">
        <v>9639</v>
      </c>
      <c r="AZ1300" s="61" t="s">
        <v>9639</v>
      </c>
      <c r="BA1300" s="61" t="s">
        <v>9639</v>
      </c>
      <c r="BB1300" s="67" t="n">
        <v>0</v>
      </c>
      <c r="BE1300" s="61" t="n">
        <v>238575</v>
      </c>
      <c r="BG1300" s="61" t="s">
        <v>4084</v>
      </c>
      <c r="BJ1300" s="61" t="s">
        <v>9639</v>
      </c>
      <c r="BL1300" s="61" t="s">
        <v>9641</v>
      </c>
      <c r="BM1300" s="61" t="s">
        <v>9641</v>
      </c>
      <c r="BN1300" s="70" t="n">
        <v>-382389</v>
      </c>
      <c r="BO1300" s="68" t="n">
        <v>382389</v>
      </c>
      <c r="BP1300" s="68" t="n">
        <v>1.05</v>
      </c>
      <c r="BQ1300" s="68" t="n">
        <v>1.05</v>
      </c>
      <c r="BR1300" s="69" t="n">
        <v>21</v>
      </c>
      <c r="BS1300" s="63" t="n">
        <v>21</v>
      </c>
      <c r="BU1300" s="68" t="n">
        <v>21</v>
      </c>
    </row>
    <row r="1301" customFormat="false" ht="15" hidden="true" customHeight="false" outlineLevel="0" collapsed="false">
      <c r="A1301" s="61" t="s">
        <v>9651</v>
      </c>
      <c r="B1301" s="61" t="s">
        <v>9652</v>
      </c>
      <c r="C1301" s="62" t="n">
        <v>45291</v>
      </c>
      <c r="D1301" s="62" t="n">
        <v>45291</v>
      </c>
      <c r="E1301" s="61" t="s">
        <v>1259</v>
      </c>
      <c r="F1301" s="61" t="s">
        <v>937</v>
      </c>
      <c r="G1301" s="61" t="s">
        <v>9653</v>
      </c>
      <c r="H1301" s="61" t="s">
        <v>9638</v>
      </c>
      <c r="I1301" s="61" t="s">
        <v>9639</v>
      </c>
      <c r="J1301" s="61" t="s">
        <v>1196</v>
      </c>
      <c r="K1301" s="61" t="s">
        <v>4088</v>
      </c>
      <c r="L1301" s="61" t="s">
        <v>4277</v>
      </c>
      <c r="M1301" s="61" t="s">
        <v>1198</v>
      </c>
      <c r="N1301" s="61" t="n">
        <v>133902960</v>
      </c>
      <c r="O1301" s="61" t="s">
        <v>1262</v>
      </c>
      <c r="P1301" s="61" t="s">
        <v>9654</v>
      </c>
      <c r="R1301" s="61" t="s">
        <v>9641</v>
      </c>
      <c r="S1301" s="61" t="str">
        <f aca="false">IF(J1301="Listed Option",MID(R1301,3,9),MID(Q1301,3,9))</f>
        <v>43300A203</v>
      </c>
      <c r="T1301" s="61" t="str">
        <f aca="false">VLOOKUP(S1301,'Output v4'!C:C,1,FALSE())</f>
        <v>43300A203</v>
      </c>
      <c r="W1301" s="61" t="s">
        <v>9655</v>
      </c>
      <c r="X1301" s="61" t="s">
        <v>9656</v>
      </c>
      <c r="Y1301" s="61" t="s">
        <v>9657</v>
      </c>
      <c r="Z1301" s="61" t="s">
        <v>1304</v>
      </c>
      <c r="AA1301" s="61" t="s">
        <v>1305</v>
      </c>
      <c r="AB1301" s="63" t="n">
        <v>30</v>
      </c>
      <c r="AC1301" s="63" t="n">
        <v>30</v>
      </c>
      <c r="AD1301" s="61" t="n">
        <v>100</v>
      </c>
      <c r="AE1301" s="61" t="n">
        <v>0</v>
      </c>
      <c r="AF1301" s="64" t="n">
        <v>3000</v>
      </c>
      <c r="AG1301" s="61" t="s">
        <v>689</v>
      </c>
      <c r="AH1301" s="62" t="n">
        <v>45291</v>
      </c>
      <c r="AI1301" s="65" t="n">
        <v>7.85</v>
      </c>
      <c r="AJ1301" s="61" t="s">
        <v>1266</v>
      </c>
      <c r="AK1301" s="65" t="n">
        <v>7.85</v>
      </c>
      <c r="AL1301" s="65" t="n">
        <v>182.09</v>
      </c>
      <c r="AM1301" s="66" t="n">
        <v>23550</v>
      </c>
      <c r="AN1301" s="66" t="n">
        <f aca="false">IF(J1301="Listed Option",AF1301*AL1301,AM1301)</f>
        <v>546270</v>
      </c>
      <c r="AO1301" s="61" t="s">
        <v>1267</v>
      </c>
      <c r="AP1301" s="61" t="n">
        <v>100</v>
      </c>
      <c r="AQ1301" s="61" t="n">
        <v>100</v>
      </c>
      <c r="AV1301" s="61" t="s">
        <v>9643</v>
      </c>
      <c r="AW1301" s="61" t="s">
        <v>4070</v>
      </c>
      <c r="AY1301" s="61" t="s">
        <v>9639</v>
      </c>
      <c r="AZ1301" s="61" t="s">
        <v>9639</v>
      </c>
      <c r="BA1301" s="61" t="s">
        <v>9639</v>
      </c>
      <c r="BB1301" s="67" t="n">
        <v>0</v>
      </c>
      <c r="BE1301" s="61" t="n">
        <v>238575</v>
      </c>
      <c r="BG1301" s="61" t="s">
        <v>4084</v>
      </c>
      <c r="BJ1301" s="61" t="s">
        <v>9639</v>
      </c>
      <c r="BL1301" s="61" t="s">
        <v>9641</v>
      </c>
      <c r="BM1301" s="61" t="s">
        <v>9641</v>
      </c>
      <c r="BN1301" s="70" t="n">
        <v>546270</v>
      </c>
      <c r="BO1301" s="68" t="n">
        <v>546270</v>
      </c>
      <c r="BP1301" s="68" t="n">
        <v>235.5</v>
      </c>
      <c r="BQ1301" s="68" t="n">
        <v>235.5</v>
      </c>
      <c r="BR1301" s="69" t="n">
        <v>30</v>
      </c>
      <c r="BS1301" s="63" t="n">
        <v>30</v>
      </c>
      <c r="BU1301" s="68" t="n">
        <v>30</v>
      </c>
    </row>
    <row r="1302" customFormat="false" ht="15" hidden="true" customHeight="false" outlineLevel="0" collapsed="false">
      <c r="A1302" s="61" t="s">
        <v>9658</v>
      </c>
      <c r="B1302" s="61" t="s">
        <v>9659</v>
      </c>
      <c r="C1302" s="62" t="n">
        <v>45291</v>
      </c>
      <c r="D1302" s="62" t="n">
        <v>45291</v>
      </c>
      <c r="E1302" s="61" t="s">
        <v>1259</v>
      </c>
      <c r="F1302" s="61" t="s">
        <v>938</v>
      </c>
      <c r="G1302" s="61" t="s">
        <v>9660</v>
      </c>
      <c r="H1302" s="61" t="s">
        <v>9660</v>
      </c>
      <c r="I1302" s="61" t="s">
        <v>9661</v>
      </c>
      <c r="J1302" s="61" t="s">
        <v>1195</v>
      </c>
      <c r="K1302" s="61" t="s">
        <v>1195</v>
      </c>
      <c r="L1302" s="61" t="s">
        <v>1195</v>
      </c>
      <c r="N1302" s="61" t="n">
        <v>88850</v>
      </c>
      <c r="O1302" s="61" t="s">
        <v>1262</v>
      </c>
      <c r="P1302" s="61" t="s">
        <v>9662</v>
      </c>
      <c r="Q1302" s="61" t="s">
        <v>9663</v>
      </c>
      <c r="R1302" s="61" t="s">
        <v>9663</v>
      </c>
      <c r="S1302" s="61" t="str">
        <f aca="false">IF(J1302="Listed Option",MID(R1302,3,9),MID(Q1302,3,9))</f>
        <v>437076102</v>
      </c>
      <c r="T1302" s="61" t="str">
        <f aca="false">VLOOKUP(S1302,'Output v4'!C:C,1,FALSE())</f>
        <v>437076102</v>
      </c>
      <c r="U1302" s="61" t="s">
        <v>165</v>
      </c>
      <c r="V1302" s="61" t="s">
        <v>9664</v>
      </c>
      <c r="W1302" s="61" t="s">
        <v>9661</v>
      </c>
      <c r="Y1302" s="61" t="s">
        <v>9665</v>
      </c>
      <c r="Z1302" s="61" t="s">
        <v>1304</v>
      </c>
      <c r="AA1302" s="61" t="s">
        <v>1305</v>
      </c>
      <c r="AB1302" s="63" t="n">
        <v>-17471</v>
      </c>
      <c r="AC1302" s="63" t="n">
        <v>-17471</v>
      </c>
      <c r="AE1302" s="61" t="n">
        <v>0</v>
      </c>
      <c r="AF1302" s="64" t="n">
        <v>-17471</v>
      </c>
      <c r="AG1302" s="61" t="s">
        <v>1273</v>
      </c>
      <c r="AH1302" s="62" t="n">
        <v>45291</v>
      </c>
      <c r="AI1302" s="65" t="n">
        <v>346.55</v>
      </c>
      <c r="AJ1302" s="61" t="s">
        <v>3614</v>
      </c>
      <c r="AK1302" s="65" t="n">
        <v>346.55</v>
      </c>
      <c r="AL1302" s="65" t="n">
        <v>346.55</v>
      </c>
      <c r="AM1302" s="66" t="n">
        <v>-6054575.05</v>
      </c>
      <c r="AN1302" s="66" t="n">
        <f aca="false">IF(J1302="Listed Option",AF1302*AL1302,AM1302)</f>
        <v>-6054575.05</v>
      </c>
      <c r="AO1302" s="61" t="s">
        <v>1267</v>
      </c>
      <c r="AP1302" s="61" t="n">
        <v>1</v>
      </c>
      <c r="AQ1302" s="61" t="n">
        <v>1</v>
      </c>
      <c r="AV1302" s="61" t="s">
        <v>9665</v>
      </c>
      <c r="AW1302" s="61" t="s">
        <v>4070</v>
      </c>
      <c r="AY1302" s="61" t="s">
        <v>9661</v>
      </c>
      <c r="AZ1302" s="61" t="s">
        <v>9661</v>
      </c>
      <c r="BA1302" s="61" t="s">
        <v>9661</v>
      </c>
      <c r="BB1302" s="67" t="n">
        <v>0</v>
      </c>
      <c r="BE1302" s="61" t="n">
        <v>238575</v>
      </c>
      <c r="BF1302" s="61" t="s">
        <v>938</v>
      </c>
      <c r="BG1302" s="61" t="s">
        <v>4084</v>
      </c>
      <c r="BH1302" s="61" t="s">
        <v>4084</v>
      </c>
      <c r="BI1302" s="61" t="s">
        <v>9661</v>
      </c>
      <c r="BJ1302" s="61" t="s">
        <v>9661</v>
      </c>
      <c r="BK1302" s="61" t="s">
        <v>9661</v>
      </c>
      <c r="BL1302" s="61" t="s">
        <v>9663</v>
      </c>
      <c r="BM1302" s="61" t="s">
        <v>9663</v>
      </c>
      <c r="BN1302" s="70" t="n">
        <v>-6054575.05</v>
      </c>
      <c r="BO1302" s="68" t="n">
        <v>-6054575.05</v>
      </c>
      <c r="BP1302" s="68" t="n">
        <v>-6054575.05</v>
      </c>
      <c r="BQ1302" s="68" t="n">
        <v>-6054575.05</v>
      </c>
      <c r="BR1302" s="69" t="n">
        <v>-17471</v>
      </c>
      <c r="BU1302" s="68" t="n">
        <v>17471</v>
      </c>
    </row>
    <row r="1303" customFormat="false" ht="15" hidden="true" customHeight="false" outlineLevel="0" collapsed="false">
      <c r="A1303" s="61" t="s">
        <v>9666</v>
      </c>
      <c r="B1303" s="61" t="s">
        <v>9667</v>
      </c>
      <c r="C1303" s="62" t="n">
        <v>45291</v>
      </c>
      <c r="D1303" s="62" t="n">
        <v>45291</v>
      </c>
      <c r="E1303" s="61" t="s">
        <v>1259</v>
      </c>
      <c r="F1303" s="61" t="s">
        <v>938</v>
      </c>
      <c r="G1303" s="61" t="s">
        <v>9668</v>
      </c>
      <c r="H1303" s="61" t="s">
        <v>9660</v>
      </c>
      <c r="I1303" s="61" t="s">
        <v>9661</v>
      </c>
      <c r="J1303" s="61" t="s">
        <v>1196</v>
      </c>
      <c r="K1303" s="61" t="s">
        <v>4088</v>
      </c>
      <c r="L1303" s="61" t="s">
        <v>4277</v>
      </c>
      <c r="M1303" s="61" t="s">
        <v>1198</v>
      </c>
      <c r="N1303" s="61" t="n">
        <v>133547150</v>
      </c>
      <c r="O1303" s="61" t="s">
        <v>1262</v>
      </c>
      <c r="P1303" s="61" t="s">
        <v>9669</v>
      </c>
      <c r="R1303" s="61" t="s">
        <v>9663</v>
      </c>
      <c r="S1303" s="61" t="str">
        <f aca="false">IF(J1303="Listed Option",MID(R1303,3,9),MID(Q1303,3,9))</f>
        <v>437076102</v>
      </c>
      <c r="T1303" s="61" t="str">
        <f aca="false">VLOOKUP(S1303,'Output v4'!C:C,1,FALSE())</f>
        <v>437076102</v>
      </c>
      <c r="W1303" s="61" t="s">
        <v>9670</v>
      </c>
      <c r="X1303" s="61" t="s">
        <v>9671</v>
      </c>
      <c r="Y1303" s="61" t="s">
        <v>9672</v>
      </c>
      <c r="Z1303" s="61" t="s">
        <v>1304</v>
      </c>
      <c r="AA1303" s="61" t="s">
        <v>1305</v>
      </c>
      <c r="AB1303" s="63" t="n">
        <v>31</v>
      </c>
      <c r="AC1303" s="63" t="n">
        <v>31</v>
      </c>
      <c r="AD1303" s="61" t="n">
        <v>100</v>
      </c>
      <c r="AE1303" s="61" t="n">
        <v>0</v>
      </c>
      <c r="AF1303" s="64" t="n">
        <v>3100</v>
      </c>
      <c r="AG1303" s="61" t="s">
        <v>689</v>
      </c>
      <c r="AH1303" s="62" t="n">
        <v>45291</v>
      </c>
      <c r="AI1303" s="65" t="n">
        <v>0.315</v>
      </c>
      <c r="AJ1303" s="61" t="s">
        <v>1266</v>
      </c>
      <c r="AK1303" s="65" t="n">
        <v>0.315</v>
      </c>
      <c r="AL1303" s="65" t="n">
        <v>346.55</v>
      </c>
      <c r="AM1303" s="66" t="n">
        <v>976.5</v>
      </c>
      <c r="AN1303" s="66" t="n">
        <f aca="false">IF(J1303="Listed Option",AF1303*AL1303,AM1303)</f>
        <v>1074305</v>
      </c>
      <c r="AO1303" s="61" t="s">
        <v>1267</v>
      </c>
      <c r="AP1303" s="61" t="n">
        <v>100</v>
      </c>
      <c r="AQ1303" s="61" t="n">
        <v>100</v>
      </c>
      <c r="AV1303" s="61" t="s">
        <v>9665</v>
      </c>
      <c r="AW1303" s="61" t="s">
        <v>4070</v>
      </c>
      <c r="AY1303" s="61" t="s">
        <v>9661</v>
      </c>
      <c r="AZ1303" s="61" t="s">
        <v>9661</v>
      </c>
      <c r="BA1303" s="61" t="s">
        <v>9661</v>
      </c>
      <c r="BB1303" s="67" t="n">
        <v>0</v>
      </c>
      <c r="BE1303" s="61" t="n">
        <v>238575</v>
      </c>
      <c r="BG1303" s="61" t="s">
        <v>4084</v>
      </c>
      <c r="BJ1303" s="61" t="s">
        <v>9661</v>
      </c>
      <c r="BL1303" s="61" t="s">
        <v>9663</v>
      </c>
      <c r="BM1303" s="61" t="s">
        <v>9663</v>
      </c>
      <c r="BN1303" s="70" t="n">
        <v>1074305</v>
      </c>
      <c r="BO1303" s="68" t="n">
        <v>1074305</v>
      </c>
      <c r="BP1303" s="68" t="n">
        <v>9.765</v>
      </c>
      <c r="BQ1303" s="68" t="n">
        <v>9.765</v>
      </c>
      <c r="BR1303" s="69" t="n">
        <v>31</v>
      </c>
      <c r="BS1303" s="63" t="n">
        <v>31</v>
      </c>
      <c r="BU1303" s="68" t="n">
        <v>31</v>
      </c>
    </row>
    <row r="1304" customFormat="false" ht="15" hidden="true" customHeight="false" outlineLevel="0" collapsed="false">
      <c r="A1304" s="61" t="s">
        <v>9673</v>
      </c>
      <c r="B1304" s="61" t="s">
        <v>9674</v>
      </c>
      <c r="C1304" s="62" t="n">
        <v>45291</v>
      </c>
      <c r="D1304" s="62" t="n">
        <v>45291</v>
      </c>
      <c r="E1304" s="61" t="s">
        <v>1259</v>
      </c>
      <c r="F1304" s="61" t="s">
        <v>938</v>
      </c>
      <c r="G1304" s="61" t="s">
        <v>9675</v>
      </c>
      <c r="H1304" s="61" t="s">
        <v>9660</v>
      </c>
      <c r="I1304" s="61" t="s">
        <v>9661</v>
      </c>
      <c r="J1304" s="61" t="s">
        <v>1196</v>
      </c>
      <c r="K1304" s="61" t="s">
        <v>4088</v>
      </c>
      <c r="L1304" s="61" t="s">
        <v>4089</v>
      </c>
      <c r="M1304" s="61" t="s">
        <v>1197</v>
      </c>
      <c r="N1304" s="61" t="n">
        <v>133547170</v>
      </c>
      <c r="O1304" s="61" t="s">
        <v>1262</v>
      </c>
      <c r="P1304" s="61" t="s">
        <v>9676</v>
      </c>
      <c r="R1304" s="61" t="s">
        <v>9663</v>
      </c>
      <c r="S1304" s="61" t="str">
        <f aca="false">IF(J1304="Listed Option",MID(R1304,3,9),MID(Q1304,3,9))</f>
        <v>437076102</v>
      </c>
      <c r="T1304" s="61" t="str">
        <f aca="false">VLOOKUP(S1304,'Output v4'!C:C,1,FALSE())</f>
        <v>437076102</v>
      </c>
      <c r="W1304" s="61" t="s">
        <v>9677</v>
      </c>
      <c r="X1304" s="61" t="s">
        <v>9678</v>
      </c>
      <c r="Y1304" s="61" t="s">
        <v>9679</v>
      </c>
      <c r="Z1304" s="61" t="s">
        <v>1304</v>
      </c>
      <c r="AA1304" s="61" t="s">
        <v>1305</v>
      </c>
      <c r="AB1304" s="63" t="n">
        <v>31</v>
      </c>
      <c r="AC1304" s="63" t="n">
        <v>31</v>
      </c>
      <c r="AD1304" s="61" t="n">
        <v>100</v>
      </c>
      <c r="AE1304" s="61" t="n">
        <v>0</v>
      </c>
      <c r="AF1304" s="64" t="n">
        <v>3100</v>
      </c>
      <c r="AG1304" s="61" t="s">
        <v>689</v>
      </c>
      <c r="AH1304" s="62" t="n">
        <v>45291</v>
      </c>
      <c r="AI1304" s="65" t="n">
        <v>0.235</v>
      </c>
      <c r="AJ1304" s="61" t="s">
        <v>1266</v>
      </c>
      <c r="AK1304" s="65" t="n">
        <v>0.235</v>
      </c>
      <c r="AL1304" s="65" t="n">
        <v>346.55</v>
      </c>
      <c r="AM1304" s="66" t="n">
        <v>728.5</v>
      </c>
      <c r="AN1304" s="66" t="n">
        <f aca="false">IF(J1304="Listed Option",AF1304*AL1304,AM1304)</f>
        <v>1074305</v>
      </c>
      <c r="AO1304" s="61" t="s">
        <v>1267</v>
      </c>
      <c r="AP1304" s="61" t="n">
        <v>100</v>
      </c>
      <c r="AQ1304" s="61" t="n">
        <v>100</v>
      </c>
      <c r="AV1304" s="61" t="s">
        <v>9665</v>
      </c>
      <c r="AW1304" s="61" t="s">
        <v>4070</v>
      </c>
      <c r="AY1304" s="61" t="s">
        <v>9661</v>
      </c>
      <c r="AZ1304" s="61" t="s">
        <v>9661</v>
      </c>
      <c r="BA1304" s="61" t="s">
        <v>9661</v>
      </c>
      <c r="BB1304" s="67" t="n">
        <v>0</v>
      </c>
      <c r="BE1304" s="61" t="n">
        <v>238575</v>
      </c>
      <c r="BG1304" s="61" t="s">
        <v>4084</v>
      </c>
      <c r="BJ1304" s="61" t="s">
        <v>9661</v>
      </c>
      <c r="BL1304" s="61" t="s">
        <v>9663</v>
      </c>
      <c r="BM1304" s="61" t="s">
        <v>9663</v>
      </c>
      <c r="BN1304" s="70" t="n">
        <v>-1074305</v>
      </c>
      <c r="BO1304" s="68" t="n">
        <v>1074305</v>
      </c>
      <c r="BP1304" s="68" t="n">
        <v>7.285</v>
      </c>
      <c r="BQ1304" s="68" t="n">
        <v>7.285</v>
      </c>
      <c r="BR1304" s="69" t="n">
        <v>31</v>
      </c>
      <c r="BS1304" s="63" t="n">
        <v>31</v>
      </c>
      <c r="BU1304" s="68" t="n">
        <v>31</v>
      </c>
    </row>
    <row r="1305" customFormat="false" ht="15" hidden="true" customHeight="false" outlineLevel="0" collapsed="false">
      <c r="A1305" s="61" t="s">
        <v>9680</v>
      </c>
      <c r="B1305" s="61" t="s">
        <v>9681</v>
      </c>
      <c r="C1305" s="62" t="n">
        <v>45291</v>
      </c>
      <c r="D1305" s="62" t="n">
        <v>45291</v>
      </c>
      <c r="E1305" s="61" t="s">
        <v>1259</v>
      </c>
      <c r="F1305" s="61" t="s">
        <v>938</v>
      </c>
      <c r="G1305" s="61" t="s">
        <v>9682</v>
      </c>
      <c r="H1305" s="61" t="s">
        <v>9660</v>
      </c>
      <c r="I1305" s="61" t="s">
        <v>9661</v>
      </c>
      <c r="J1305" s="61" t="s">
        <v>1196</v>
      </c>
      <c r="K1305" s="61" t="s">
        <v>4088</v>
      </c>
      <c r="L1305" s="61" t="s">
        <v>4277</v>
      </c>
      <c r="M1305" s="61" t="s">
        <v>1198</v>
      </c>
      <c r="N1305" s="61" t="n">
        <v>182426935</v>
      </c>
      <c r="O1305" s="61" t="s">
        <v>1262</v>
      </c>
      <c r="P1305" s="61" t="s">
        <v>9683</v>
      </c>
      <c r="R1305" s="61" t="s">
        <v>9663</v>
      </c>
      <c r="S1305" s="61" t="str">
        <f aca="false">IF(J1305="Listed Option",MID(R1305,3,9),MID(Q1305,3,9))</f>
        <v>437076102</v>
      </c>
      <c r="T1305" s="61" t="str">
        <f aca="false">VLOOKUP(S1305,'Output v4'!C:C,1,FALSE())</f>
        <v>437076102</v>
      </c>
      <c r="W1305" s="61" t="s">
        <v>9684</v>
      </c>
      <c r="X1305" s="61" t="s">
        <v>9685</v>
      </c>
      <c r="Y1305" s="61" t="s">
        <v>9686</v>
      </c>
      <c r="Z1305" s="61" t="s">
        <v>1304</v>
      </c>
      <c r="AA1305" s="61" t="s">
        <v>1305</v>
      </c>
      <c r="AB1305" s="63" t="n">
        <v>10</v>
      </c>
      <c r="AC1305" s="63" t="n">
        <v>10</v>
      </c>
      <c r="AD1305" s="61" t="n">
        <v>100</v>
      </c>
      <c r="AE1305" s="61" t="n">
        <v>0</v>
      </c>
      <c r="AF1305" s="64" t="n">
        <v>1000</v>
      </c>
      <c r="AG1305" s="61" t="s">
        <v>689</v>
      </c>
      <c r="AH1305" s="62" t="n">
        <v>45291</v>
      </c>
      <c r="AI1305" s="65" t="n">
        <v>2.47</v>
      </c>
      <c r="AJ1305" s="61" t="s">
        <v>1266</v>
      </c>
      <c r="AK1305" s="65" t="n">
        <v>2.47</v>
      </c>
      <c r="AL1305" s="65" t="n">
        <v>346.55</v>
      </c>
      <c r="AM1305" s="66" t="n">
        <v>2470</v>
      </c>
      <c r="AN1305" s="66" t="n">
        <f aca="false">IF(J1305="Listed Option",AF1305*AL1305,AM1305)</f>
        <v>346550</v>
      </c>
      <c r="AO1305" s="61" t="s">
        <v>1267</v>
      </c>
      <c r="AP1305" s="61" t="n">
        <v>100</v>
      </c>
      <c r="AQ1305" s="61" t="n">
        <v>100</v>
      </c>
      <c r="AV1305" s="61" t="s">
        <v>9665</v>
      </c>
      <c r="AW1305" s="61" t="s">
        <v>4070</v>
      </c>
      <c r="AY1305" s="61" t="s">
        <v>9661</v>
      </c>
      <c r="AZ1305" s="61" t="s">
        <v>9661</v>
      </c>
      <c r="BA1305" s="61" t="s">
        <v>9661</v>
      </c>
      <c r="BB1305" s="67" t="n">
        <v>0</v>
      </c>
      <c r="BE1305" s="61" t="n">
        <v>238575</v>
      </c>
      <c r="BG1305" s="61" t="s">
        <v>4084</v>
      </c>
      <c r="BJ1305" s="61" t="s">
        <v>9661</v>
      </c>
      <c r="BL1305" s="61" t="s">
        <v>9663</v>
      </c>
      <c r="BM1305" s="61" t="s">
        <v>9663</v>
      </c>
      <c r="BN1305" s="70" t="n">
        <v>346550</v>
      </c>
      <c r="BO1305" s="68" t="n">
        <v>346550</v>
      </c>
      <c r="BP1305" s="68" t="n">
        <v>24.7</v>
      </c>
      <c r="BQ1305" s="68" t="n">
        <v>24.7</v>
      </c>
      <c r="BR1305" s="69" t="n">
        <v>10</v>
      </c>
      <c r="BS1305" s="63" t="n">
        <v>10</v>
      </c>
      <c r="BU1305" s="68" t="n">
        <v>10</v>
      </c>
    </row>
    <row r="1306" customFormat="false" ht="15" hidden="true" customHeight="false" outlineLevel="0" collapsed="false">
      <c r="A1306" s="61" t="s">
        <v>9687</v>
      </c>
      <c r="B1306" s="61" t="s">
        <v>9688</v>
      </c>
      <c r="C1306" s="62" t="n">
        <v>45291</v>
      </c>
      <c r="D1306" s="62" t="n">
        <v>45291</v>
      </c>
      <c r="E1306" s="61" t="s">
        <v>1259</v>
      </c>
      <c r="F1306" s="61" t="s">
        <v>938</v>
      </c>
      <c r="G1306" s="61" t="s">
        <v>9689</v>
      </c>
      <c r="H1306" s="61" t="s">
        <v>9660</v>
      </c>
      <c r="I1306" s="61" t="s">
        <v>9661</v>
      </c>
      <c r="J1306" s="61" t="s">
        <v>1196</v>
      </c>
      <c r="K1306" s="61" t="s">
        <v>4088</v>
      </c>
      <c r="L1306" s="61" t="s">
        <v>4089</v>
      </c>
      <c r="M1306" s="61" t="s">
        <v>1197</v>
      </c>
      <c r="N1306" s="61" t="n">
        <v>190294137</v>
      </c>
      <c r="O1306" s="61" t="s">
        <v>1262</v>
      </c>
      <c r="P1306" s="61" t="s">
        <v>9690</v>
      </c>
      <c r="R1306" s="61" t="s">
        <v>9663</v>
      </c>
      <c r="S1306" s="61" t="str">
        <f aca="false">IF(J1306="Listed Option",MID(R1306,3,9),MID(Q1306,3,9))</f>
        <v>437076102</v>
      </c>
      <c r="T1306" s="61" t="str">
        <f aca="false">VLOOKUP(S1306,'Output v4'!C:C,1,FALSE())</f>
        <v>437076102</v>
      </c>
      <c r="W1306" s="61" t="s">
        <v>9691</v>
      </c>
      <c r="X1306" s="61" t="s">
        <v>9692</v>
      </c>
      <c r="Y1306" s="61" t="s">
        <v>9693</v>
      </c>
      <c r="Z1306" s="61" t="s">
        <v>1304</v>
      </c>
      <c r="AA1306" s="61" t="s">
        <v>1305</v>
      </c>
      <c r="AB1306" s="63" t="n">
        <v>10</v>
      </c>
      <c r="AC1306" s="63" t="n">
        <v>10</v>
      </c>
      <c r="AD1306" s="61" t="n">
        <v>100</v>
      </c>
      <c r="AE1306" s="61" t="n">
        <v>0</v>
      </c>
      <c r="AF1306" s="64" t="n">
        <v>1000</v>
      </c>
      <c r="AG1306" s="61" t="s">
        <v>689</v>
      </c>
      <c r="AH1306" s="62" t="n">
        <v>45291</v>
      </c>
      <c r="AI1306" s="65" t="n">
        <v>7.575</v>
      </c>
      <c r="AJ1306" s="61" t="s">
        <v>1266</v>
      </c>
      <c r="AK1306" s="65" t="n">
        <v>7.575</v>
      </c>
      <c r="AL1306" s="65" t="n">
        <v>346.55</v>
      </c>
      <c r="AM1306" s="66" t="n">
        <v>7575</v>
      </c>
      <c r="AN1306" s="66" t="n">
        <f aca="false">IF(J1306="Listed Option",AF1306*AL1306,AM1306)</f>
        <v>346550</v>
      </c>
      <c r="AO1306" s="61" t="s">
        <v>1267</v>
      </c>
      <c r="AP1306" s="61" t="n">
        <v>100</v>
      </c>
      <c r="AQ1306" s="61" t="n">
        <v>100</v>
      </c>
      <c r="AV1306" s="61" t="s">
        <v>9665</v>
      </c>
      <c r="AW1306" s="61" t="s">
        <v>4070</v>
      </c>
      <c r="AY1306" s="61" t="s">
        <v>9661</v>
      </c>
      <c r="AZ1306" s="61" t="s">
        <v>9661</v>
      </c>
      <c r="BA1306" s="61" t="s">
        <v>9661</v>
      </c>
      <c r="BB1306" s="67" t="n">
        <v>0</v>
      </c>
      <c r="BE1306" s="61" t="n">
        <v>238575</v>
      </c>
      <c r="BG1306" s="61" t="s">
        <v>4084</v>
      </c>
      <c r="BJ1306" s="61" t="s">
        <v>9661</v>
      </c>
      <c r="BL1306" s="61" t="s">
        <v>9663</v>
      </c>
      <c r="BM1306" s="61" t="s">
        <v>9663</v>
      </c>
      <c r="BN1306" s="70" t="n">
        <v>-346550</v>
      </c>
      <c r="BO1306" s="68" t="n">
        <v>346550</v>
      </c>
      <c r="BP1306" s="68" t="n">
        <v>75.75</v>
      </c>
      <c r="BQ1306" s="68" t="n">
        <v>75.75</v>
      </c>
      <c r="BR1306" s="69" t="n">
        <v>10</v>
      </c>
      <c r="BS1306" s="63" t="n">
        <v>10</v>
      </c>
      <c r="BU1306" s="68" t="n">
        <v>10</v>
      </c>
    </row>
    <row r="1307" customFormat="false" ht="15" hidden="true" customHeight="false" outlineLevel="0" collapsed="false">
      <c r="A1307" s="61" t="s">
        <v>9694</v>
      </c>
      <c r="B1307" s="61" t="s">
        <v>9695</v>
      </c>
      <c r="C1307" s="62" t="n">
        <v>45291</v>
      </c>
      <c r="D1307" s="62" t="n">
        <v>45291</v>
      </c>
      <c r="E1307" s="61" t="s">
        <v>1259</v>
      </c>
      <c r="F1307" s="61" t="s">
        <v>939</v>
      </c>
      <c r="G1307" s="61" t="s">
        <v>9696</v>
      </c>
      <c r="H1307" s="61" t="s">
        <v>9696</v>
      </c>
      <c r="I1307" s="61" t="s">
        <v>9697</v>
      </c>
      <c r="J1307" s="61" t="s">
        <v>1195</v>
      </c>
      <c r="K1307" s="61" t="s">
        <v>1195</v>
      </c>
      <c r="L1307" s="61" t="s">
        <v>1195</v>
      </c>
      <c r="N1307" s="61" t="n">
        <v>5233</v>
      </c>
      <c r="O1307" s="61" t="s">
        <v>1262</v>
      </c>
      <c r="P1307" s="61" t="s">
        <v>9698</v>
      </c>
      <c r="Q1307" s="61" t="s">
        <v>9699</v>
      </c>
      <c r="R1307" s="61" t="s">
        <v>9699</v>
      </c>
      <c r="S1307" s="61" t="str">
        <f aca="false">IF(J1307="Listed Option",MID(R1307,3,9),MID(Q1307,3,9))</f>
        <v>438516106</v>
      </c>
      <c r="T1307" s="61" t="str">
        <f aca="false">VLOOKUP(S1307,'Output v4'!C:C,1,FALSE())</f>
        <v>438516106</v>
      </c>
      <c r="U1307" s="61" t="s">
        <v>166</v>
      </c>
      <c r="V1307" s="61" t="s">
        <v>9700</v>
      </c>
      <c r="W1307" s="61" t="s">
        <v>9701</v>
      </c>
      <c r="Y1307" s="61" t="s">
        <v>9702</v>
      </c>
      <c r="Z1307" s="61" t="s">
        <v>1304</v>
      </c>
      <c r="AA1307" s="61" t="s">
        <v>1305</v>
      </c>
      <c r="AB1307" s="63" t="n">
        <v>-11348</v>
      </c>
      <c r="AC1307" s="63" t="n">
        <v>-11348</v>
      </c>
      <c r="AE1307" s="61" t="n">
        <v>0</v>
      </c>
      <c r="AF1307" s="64" t="n">
        <v>-11348</v>
      </c>
      <c r="AG1307" s="61" t="s">
        <v>1273</v>
      </c>
      <c r="AH1307" s="62" t="n">
        <v>45291</v>
      </c>
      <c r="AI1307" s="65" t="n">
        <v>209.71</v>
      </c>
      <c r="AJ1307" s="61" t="s">
        <v>3614</v>
      </c>
      <c r="AK1307" s="65" t="n">
        <v>209.71</v>
      </c>
      <c r="AL1307" s="65" t="n">
        <v>209.71</v>
      </c>
      <c r="AM1307" s="66" t="n">
        <v>-2379789.08</v>
      </c>
      <c r="AN1307" s="66" t="n">
        <f aca="false">IF(J1307="Listed Option",AF1307*AL1307,AM1307)</f>
        <v>-2379789.08</v>
      </c>
      <c r="AO1307" s="61" t="s">
        <v>1267</v>
      </c>
      <c r="AP1307" s="61" t="n">
        <v>1</v>
      </c>
      <c r="AQ1307" s="61" t="n">
        <v>1</v>
      </c>
      <c r="AV1307" s="61" t="s">
        <v>9702</v>
      </c>
      <c r="AW1307" s="61" t="s">
        <v>4070</v>
      </c>
      <c r="AY1307" s="61" t="s">
        <v>9697</v>
      </c>
      <c r="AZ1307" s="61" t="s">
        <v>9697</v>
      </c>
      <c r="BA1307" s="61" t="s">
        <v>9697</v>
      </c>
      <c r="BB1307" s="67" t="n">
        <v>0</v>
      </c>
      <c r="BE1307" s="61" t="n">
        <v>238575</v>
      </c>
      <c r="BF1307" s="61" t="s">
        <v>939</v>
      </c>
      <c r="BG1307" s="61" t="s">
        <v>4084</v>
      </c>
      <c r="BH1307" s="61" t="s">
        <v>4084</v>
      </c>
      <c r="BI1307" s="61" t="s">
        <v>9697</v>
      </c>
      <c r="BJ1307" s="61" t="s">
        <v>9697</v>
      </c>
      <c r="BK1307" s="61" t="s">
        <v>9697</v>
      </c>
      <c r="BL1307" s="61" t="s">
        <v>9699</v>
      </c>
      <c r="BM1307" s="61" t="s">
        <v>9699</v>
      </c>
      <c r="BN1307" s="70" t="n">
        <v>-2379789.08</v>
      </c>
      <c r="BO1307" s="68" t="n">
        <v>-2379789.08</v>
      </c>
      <c r="BP1307" s="68" t="n">
        <v>-2379789.08</v>
      </c>
      <c r="BQ1307" s="68" t="n">
        <v>-2379789.08</v>
      </c>
      <c r="BR1307" s="69" t="n">
        <v>-11348</v>
      </c>
      <c r="BU1307" s="68" t="n">
        <v>11348</v>
      </c>
    </row>
    <row r="1308" customFormat="false" ht="15" hidden="true" customHeight="false" outlineLevel="0" collapsed="false">
      <c r="A1308" s="61" t="s">
        <v>9703</v>
      </c>
      <c r="B1308" s="61" t="s">
        <v>9704</v>
      </c>
      <c r="C1308" s="62" t="n">
        <v>45291</v>
      </c>
      <c r="D1308" s="62" t="n">
        <v>45291</v>
      </c>
      <c r="E1308" s="61" t="s">
        <v>1259</v>
      </c>
      <c r="F1308" s="61" t="s">
        <v>939</v>
      </c>
      <c r="G1308" s="61" t="s">
        <v>9705</v>
      </c>
      <c r="H1308" s="61" t="s">
        <v>9696</v>
      </c>
      <c r="I1308" s="61" t="s">
        <v>9697</v>
      </c>
      <c r="J1308" s="61" t="s">
        <v>1196</v>
      </c>
      <c r="K1308" s="61" t="s">
        <v>4088</v>
      </c>
      <c r="L1308" s="61" t="s">
        <v>4277</v>
      </c>
      <c r="M1308" s="61" t="s">
        <v>1198</v>
      </c>
      <c r="N1308" s="61" t="n">
        <v>133547543</v>
      </c>
      <c r="O1308" s="61" t="s">
        <v>1262</v>
      </c>
      <c r="P1308" s="61" t="s">
        <v>9706</v>
      </c>
      <c r="R1308" s="61" t="s">
        <v>9699</v>
      </c>
      <c r="S1308" s="61" t="str">
        <f aca="false">IF(J1308="Listed Option",MID(R1308,3,9),MID(Q1308,3,9))</f>
        <v>438516106</v>
      </c>
      <c r="T1308" s="61" t="str">
        <f aca="false">VLOOKUP(S1308,'Output v4'!C:C,1,FALSE())</f>
        <v>438516106</v>
      </c>
      <c r="W1308" s="61" t="s">
        <v>9707</v>
      </c>
      <c r="X1308" s="61" t="s">
        <v>9708</v>
      </c>
      <c r="Y1308" s="61" t="s">
        <v>9709</v>
      </c>
      <c r="Z1308" s="61" t="s">
        <v>1304</v>
      </c>
      <c r="AA1308" s="61" t="s">
        <v>1305</v>
      </c>
      <c r="AB1308" s="63" t="n">
        <v>16</v>
      </c>
      <c r="AC1308" s="63" t="n">
        <v>16</v>
      </c>
      <c r="AD1308" s="61" t="n">
        <v>100</v>
      </c>
      <c r="AE1308" s="61" t="n">
        <v>0</v>
      </c>
      <c r="AF1308" s="64" t="n">
        <v>1600</v>
      </c>
      <c r="AG1308" s="61" t="s">
        <v>689</v>
      </c>
      <c r="AH1308" s="62" t="n">
        <v>45291</v>
      </c>
      <c r="AI1308" s="65" t="n">
        <v>0.025</v>
      </c>
      <c r="AJ1308" s="61" t="s">
        <v>1266</v>
      </c>
      <c r="AK1308" s="65" t="n">
        <v>0.025</v>
      </c>
      <c r="AL1308" s="65" t="n">
        <v>209.71</v>
      </c>
      <c r="AM1308" s="66" t="n">
        <v>40</v>
      </c>
      <c r="AN1308" s="66" t="n">
        <f aca="false">IF(J1308="Listed Option",AF1308*AL1308,AM1308)</f>
        <v>335536</v>
      </c>
      <c r="AO1308" s="61" t="s">
        <v>1267</v>
      </c>
      <c r="AP1308" s="61" t="n">
        <v>100</v>
      </c>
      <c r="AQ1308" s="61" t="n">
        <v>100</v>
      </c>
      <c r="AV1308" s="61" t="s">
        <v>9702</v>
      </c>
      <c r="AW1308" s="61" t="s">
        <v>4070</v>
      </c>
      <c r="AY1308" s="61" t="s">
        <v>9697</v>
      </c>
      <c r="AZ1308" s="61" t="s">
        <v>9697</v>
      </c>
      <c r="BA1308" s="61" t="s">
        <v>9697</v>
      </c>
      <c r="BB1308" s="67" t="n">
        <v>0</v>
      </c>
      <c r="BE1308" s="61" t="n">
        <v>238575</v>
      </c>
      <c r="BG1308" s="61" t="s">
        <v>4084</v>
      </c>
      <c r="BJ1308" s="61" t="s">
        <v>9697</v>
      </c>
      <c r="BL1308" s="61" t="s">
        <v>9699</v>
      </c>
      <c r="BM1308" s="61" t="s">
        <v>9699</v>
      </c>
      <c r="BN1308" s="70" t="n">
        <v>335536</v>
      </c>
      <c r="BO1308" s="68" t="n">
        <v>335536</v>
      </c>
      <c r="BP1308" s="68" t="n">
        <v>0.4</v>
      </c>
      <c r="BQ1308" s="68" t="n">
        <v>0.4</v>
      </c>
      <c r="BR1308" s="69" t="n">
        <v>16</v>
      </c>
      <c r="BS1308" s="63" t="n">
        <v>16</v>
      </c>
      <c r="BU1308" s="68" t="n">
        <v>16</v>
      </c>
    </row>
    <row r="1309" customFormat="false" ht="15" hidden="true" customHeight="false" outlineLevel="0" collapsed="false">
      <c r="A1309" s="61" t="s">
        <v>9710</v>
      </c>
      <c r="B1309" s="61" t="s">
        <v>9711</v>
      </c>
      <c r="C1309" s="62" t="n">
        <v>45291</v>
      </c>
      <c r="D1309" s="62" t="n">
        <v>45291</v>
      </c>
      <c r="E1309" s="61" t="s">
        <v>1259</v>
      </c>
      <c r="F1309" s="61" t="s">
        <v>939</v>
      </c>
      <c r="G1309" s="61" t="s">
        <v>9712</v>
      </c>
      <c r="H1309" s="61" t="s">
        <v>9696</v>
      </c>
      <c r="I1309" s="61" t="s">
        <v>9697</v>
      </c>
      <c r="J1309" s="61" t="s">
        <v>1196</v>
      </c>
      <c r="K1309" s="61" t="s">
        <v>4088</v>
      </c>
      <c r="L1309" s="61" t="s">
        <v>4089</v>
      </c>
      <c r="M1309" s="61" t="s">
        <v>1197</v>
      </c>
      <c r="N1309" s="61" t="n">
        <v>133547561</v>
      </c>
      <c r="O1309" s="61" t="s">
        <v>1262</v>
      </c>
      <c r="P1309" s="61" t="s">
        <v>9713</v>
      </c>
      <c r="R1309" s="61" t="s">
        <v>9699</v>
      </c>
      <c r="S1309" s="61" t="str">
        <f aca="false">IF(J1309="Listed Option",MID(R1309,3,9),MID(Q1309,3,9))</f>
        <v>438516106</v>
      </c>
      <c r="T1309" s="61" t="str">
        <f aca="false">VLOOKUP(S1309,'Output v4'!C:C,1,FALSE())</f>
        <v>438516106</v>
      </c>
      <c r="W1309" s="61" t="s">
        <v>9714</v>
      </c>
      <c r="X1309" s="61" t="s">
        <v>9715</v>
      </c>
      <c r="Y1309" s="61" t="s">
        <v>9716</v>
      </c>
      <c r="Z1309" s="61" t="s">
        <v>1304</v>
      </c>
      <c r="AA1309" s="61" t="s">
        <v>1305</v>
      </c>
      <c r="AB1309" s="63" t="n">
        <v>16</v>
      </c>
      <c r="AC1309" s="63" t="n">
        <v>16</v>
      </c>
      <c r="AD1309" s="61" t="n">
        <v>100</v>
      </c>
      <c r="AE1309" s="61" t="n">
        <v>0</v>
      </c>
      <c r="AF1309" s="64" t="n">
        <v>1600</v>
      </c>
      <c r="AG1309" s="61" t="s">
        <v>689</v>
      </c>
      <c r="AH1309" s="62" t="n">
        <v>45291</v>
      </c>
      <c r="AI1309" s="65" t="n">
        <v>0.225</v>
      </c>
      <c r="AJ1309" s="61" t="s">
        <v>1266</v>
      </c>
      <c r="AK1309" s="65" t="n">
        <v>0.225</v>
      </c>
      <c r="AL1309" s="65" t="n">
        <v>209.71</v>
      </c>
      <c r="AM1309" s="66" t="n">
        <v>360</v>
      </c>
      <c r="AN1309" s="66" t="n">
        <f aca="false">IF(J1309="Listed Option",AF1309*AL1309,AM1309)</f>
        <v>335536</v>
      </c>
      <c r="AO1309" s="61" t="s">
        <v>1267</v>
      </c>
      <c r="AP1309" s="61" t="n">
        <v>100</v>
      </c>
      <c r="AQ1309" s="61" t="n">
        <v>100</v>
      </c>
      <c r="AV1309" s="61" t="s">
        <v>9702</v>
      </c>
      <c r="AW1309" s="61" t="s">
        <v>4070</v>
      </c>
      <c r="AY1309" s="61" t="s">
        <v>9697</v>
      </c>
      <c r="AZ1309" s="61" t="s">
        <v>9697</v>
      </c>
      <c r="BA1309" s="61" t="s">
        <v>9697</v>
      </c>
      <c r="BB1309" s="67" t="n">
        <v>0</v>
      </c>
      <c r="BE1309" s="61" t="n">
        <v>238575</v>
      </c>
      <c r="BG1309" s="61" t="s">
        <v>4084</v>
      </c>
      <c r="BJ1309" s="61" t="s">
        <v>9697</v>
      </c>
      <c r="BL1309" s="61" t="s">
        <v>9699</v>
      </c>
      <c r="BM1309" s="61" t="s">
        <v>9699</v>
      </c>
      <c r="BN1309" s="70" t="n">
        <v>-335536</v>
      </c>
      <c r="BO1309" s="68" t="n">
        <v>335536</v>
      </c>
      <c r="BP1309" s="68" t="n">
        <v>3.6</v>
      </c>
      <c r="BQ1309" s="68" t="n">
        <v>3.6</v>
      </c>
      <c r="BR1309" s="69" t="n">
        <v>16</v>
      </c>
      <c r="BS1309" s="63" t="n">
        <v>16</v>
      </c>
      <c r="BU1309" s="68" t="n">
        <v>16</v>
      </c>
    </row>
    <row r="1310" customFormat="false" ht="15" hidden="true" customHeight="false" outlineLevel="0" collapsed="false">
      <c r="A1310" s="61" t="s">
        <v>9717</v>
      </c>
      <c r="B1310" s="61" t="s">
        <v>9718</v>
      </c>
      <c r="C1310" s="62" t="n">
        <v>45291</v>
      </c>
      <c r="D1310" s="62" t="n">
        <v>45291</v>
      </c>
      <c r="E1310" s="61" t="s">
        <v>1259</v>
      </c>
      <c r="F1310" s="61" t="s">
        <v>939</v>
      </c>
      <c r="G1310" s="61" t="s">
        <v>9719</v>
      </c>
      <c r="H1310" s="61" t="s">
        <v>9696</v>
      </c>
      <c r="I1310" s="61" t="s">
        <v>9697</v>
      </c>
      <c r="J1310" s="61" t="s">
        <v>1196</v>
      </c>
      <c r="K1310" s="61" t="s">
        <v>4088</v>
      </c>
      <c r="L1310" s="61" t="s">
        <v>4089</v>
      </c>
      <c r="M1310" s="61" t="s">
        <v>1197</v>
      </c>
      <c r="N1310" s="61" t="n">
        <v>182023812</v>
      </c>
      <c r="O1310" s="61" t="s">
        <v>1262</v>
      </c>
      <c r="P1310" s="61" t="s">
        <v>9720</v>
      </c>
      <c r="R1310" s="61" t="s">
        <v>9699</v>
      </c>
      <c r="S1310" s="61" t="str">
        <f aca="false">IF(J1310="Listed Option",MID(R1310,3,9),MID(Q1310,3,9))</f>
        <v>438516106</v>
      </c>
      <c r="T1310" s="61" t="str">
        <f aca="false">VLOOKUP(S1310,'Output v4'!C:C,1,FALSE())</f>
        <v>438516106</v>
      </c>
      <c r="W1310" s="61" t="s">
        <v>9721</v>
      </c>
      <c r="X1310" s="61" t="s">
        <v>9722</v>
      </c>
      <c r="Y1310" s="61" t="s">
        <v>9723</v>
      </c>
      <c r="Z1310" s="61" t="s">
        <v>1304</v>
      </c>
      <c r="AA1310" s="61" t="s">
        <v>1305</v>
      </c>
      <c r="AB1310" s="63" t="n">
        <v>122</v>
      </c>
      <c r="AC1310" s="63" t="n">
        <v>122</v>
      </c>
      <c r="AD1310" s="61" t="n">
        <v>100</v>
      </c>
      <c r="AE1310" s="61" t="n">
        <v>0</v>
      </c>
      <c r="AF1310" s="64" t="n">
        <v>12200</v>
      </c>
      <c r="AG1310" s="61" t="s">
        <v>689</v>
      </c>
      <c r="AH1310" s="62" t="n">
        <v>45291</v>
      </c>
      <c r="AI1310" s="65" t="n">
        <v>1.925</v>
      </c>
      <c r="AJ1310" s="61" t="s">
        <v>1266</v>
      </c>
      <c r="AK1310" s="65" t="n">
        <v>1.925</v>
      </c>
      <c r="AL1310" s="65" t="n">
        <v>209.71</v>
      </c>
      <c r="AM1310" s="66" t="n">
        <v>23485</v>
      </c>
      <c r="AN1310" s="66" t="n">
        <f aca="false">IF(J1310="Listed Option",AF1310*AL1310,AM1310)</f>
        <v>2558462</v>
      </c>
      <c r="AO1310" s="61" t="s">
        <v>1267</v>
      </c>
      <c r="AP1310" s="61" t="n">
        <v>100</v>
      </c>
      <c r="AQ1310" s="61" t="n">
        <v>100</v>
      </c>
      <c r="AV1310" s="61" t="s">
        <v>9702</v>
      </c>
      <c r="AW1310" s="61" t="s">
        <v>4070</v>
      </c>
      <c r="AY1310" s="61" t="s">
        <v>9697</v>
      </c>
      <c r="AZ1310" s="61" t="s">
        <v>9697</v>
      </c>
      <c r="BA1310" s="61" t="s">
        <v>9697</v>
      </c>
      <c r="BB1310" s="67" t="n">
        <v>0</v>
      </c>
      <c r="BE1310" s="61" t="n">
        <v>238575</v>
      </c>
      <c r="BG1310" s="61" t="s">
        <v>4084</v>
      </c>
      <c r="BJ1310" s="61" t="s">
        <v>9697</v>
      </c>
      <c r="BL1310" s="61" t="s">
        <v>9699</v>
      </c>
      <c r="BM1310" s="61" t="s">
        <v>9699</v>
      </c>
      <c r="BN1310" s="70" t="n">
        <v>-2558462</v>
      </c>
      <c r="BO1310" s="68" t="n">
        <v>2558462</v>
      </c>
      <c r="BP1310" s="68" t="n">
        <v>234.85</v>
      </c>
      <c r="BQ1310" s="68" t="n">
        <v>234.85</v>
      </c>
      <c r="BR1310" s="69" t="n">
        <v>122</v>
      </c>
      <c r="BS1310" s="63" t="n">
        <v>122</v>
      </c>
      <c r="BU1310" s="68" t="n">
        <v>122</v>
      </c>
    </row>
    <row r="1311" customFormat="false" ht="15" hidden="true" customHeight="false" outlineLevel="0" collapsed="false">
      <c r="A1311" s="61" t="s">
        <v>9724</v>
      </c>
      <c r="B1311" s="61" t="s">
        <v>9725</v>
      </c>
      <c r="C1311" s="62" t="n">
        <v>45291</v>
      </c>
      <c r="D1311" s="62" t="n">
        <v>45291</v>
      </c>
      <c r="E1311" s="61" t="s">
        <v>1259</v>
      </c>
      <c r="F1311" s="61" t="s">
        <v>939</v>
      </c>
      <c r="G1311" s="61" t="s">
        <v>9726</v>
      </c>
      <c r="H1311" s="61" t="s">
        <v>9696</v>
      </c>
      <c r="I1311" s="61" t="s">
        <v>9697</v>
      </c>
      <c r="J1311" s="61" t="s">
        <v>1196</v>
      </c>
      <c r="K1311" s="61" t="s">
        <v>4088</v>
      </c>
      <c r="L1311" s="61" t="s">
        <v>4277</v>
      </c>
      <c r="M1311" s="61" t="s">
        <v>1198</v>
      </c>
      <c r="N1311" s="61" t="n">
        <v>182023847</v>
      </c>
      <c r="O1311" s="61" t="s">
        <v>1262</v>
      </c>
      <c r="P1311" s="61" t="s">
        <v>9727</v>
      </c>
      <c r="R1311" s="61" t="s">
        <v>9699</v>
      </c>
      <c r="S1311" s="61" t="str">
        <f aca="false">IF(J1311="Listed Option",MID(R1311,3,9),MID(Q1311,3,9))</f>
        <v>438516106</v>
      </c>
      <c r="T1311" s="61" t="str">
        <f aca="false">VLOOKUP(S1311,'Output v4'!C:C,1,FALSE())</f>
        <v>438516106</v>
      </c>
      <c r="W1311" s="61" t="s">
        <v>9728</v>
      </c>
      <c r="X1311" s="61" t="s">
        <v>9729</v>
      </c>
      <c r="Y1311" s="61" t="s">
        <v>9730</v>
      </c>
      <c r="Z1311" s="61" t="s">
        <v>1304</v>
      </c>
      <c r="AA1311" s="61" t="s">
        <v>1305</v>
      </c>
      <c r="AB1311" s="63" t="n">
        <v>122</v>
      </c>
      <c r="AC1311" s="63" t="n">
        <v>122</v>
      </c>
      <c r="AD1311" s="61" t="n">
        <v>100</v>
      </c>
      <c r="AE1311" s="61" t="n">
        <v>0</v>
      </c>
      <c r="AF1311" s="64" t="n">
        <v>12200</v>
      </c>
      <c r="AG1311" s="61" t="s">
        <v>689</v>
      </c>
      <c r="AH1311" s="62" t="n">
        <v>45291</v>
      </c>
      <c r="AI1311" s="65" t="n">
        <v>2.7</v>
      </c>
      <c r="AJ1311" s="61" t="s">
        <v>1266</v>
      </c>
      <c r="AK1311" s="65" t="n">
        <v>2.7</v>
      </c>
      <c r="AL1311" s="65" t="n">
        <v>209.71</v>
      </c>
      <c r="AM1311" s="66" t="n">
        <v>32940</v>
      </c>
      <c r="AN1311" s="66" t="n">
        <f aca="false">IF(J1311="Listed Option",AF1311*AL1311,AM1311)</f>
        <v>2558462</v>
      </c>
      <c r="AO1311" s="61" t="s">
        <v>1267</v>
      </c>
      <c r="AP1311" s="61" t="n">
        <v>100</v>
      </c>
      <c r="AQ1311" s="61" t="n">
        <v>100</v>
      </c>
      <c r="AV1311" s="61" t="s">
        <v>9702</v>
      </c>
      <c r="AW1311" s="61" t="s">
        <v>4070</v>
      </c>
      <c r="AY1311" s="61" t="s">
        <v>9697</v>
      </c>
      <c r="AZ1311" s="61" t="s">
        <v>9697</v>
      </c>
      <c r="BA1311" s="61" t="s">
        <v>9697</v>
      </c>
      <c r="BB1311" s="67" t="n">
        <v>0</v>
      </c>
      <c r="BE1311" s="61" t="n">
        <v>238575</v>
      </c>
      <c r="BG1311" s="61" t="s">
        <v>4084</v>
      </c>
      <c r="BJ1311" s="61" t="s">
        <v>9697</v>
      </c>
      <c r="BL1311" s="61" t="s">
        <v>9699</v>
      </c>
      <c r="BM1311" s="61" t="s">
        <v>9699</v>
      </c>
      <c r="BN1311" s="70" t="n">
        <v>2558462</v>
      </c>
      <c r="BO1311" s="68" t="n">
        <v>2558462</v>
      </c>
      <c r="BP1311" s="68" t="n">
        <v>329.4</v>
      </c>
      <c r="BQ1311" s="68" t="n">
        <v>329.4</v>
      </c>
      <c r="BR1311" s="69" t="n">
        <v>122</v>
      </c>
      <c r="BS1311" s="63" t="n">
        <v>122</v>
      </c>
      <c r="BU1311" s="68" t="n">
        <v>122</v>
      </c>
    </row>
    <row r="1312" customFormat="false" ht="15" hidden="true" customHeight="false" outlineLevel="0" collapsed="false">
      <c r="A1312" s="61" t="s">
        <v>9731</v>
      </c>
      <c r="B1312" s="61" t="s">
        <v>9732</v>
      </c>
      <c r="C1312" s="62" t="n">
        <v>45291</v>
      </c>
      <c r="D1312" s="62" t="n">
        <v>45291</v>
      </c>
      <c r="E1312" s="61" t="s">
        <v>1259</v>
      </c>
      <c r="F1312" s="61" t="s">
        <v>9733</v>
      </c>
      <c r="G1312" s="61" t="s">
        <v>9734</v>
      </c>
      <c r="H1312" s="61" t="s">
        <v>9734</v>
      </c>
      <c r="I1312" s="61" t="s">
        <v>9735</v>
      </c>
      <c r="J1312" s="61" t="s">
        <v>1195</v>
      </c>
      <c r="K1312" s="61" t="s">
        <v>1195</v>
      </c>
      <c r="L1312" s="61" t="s">
        <v>1195</v>
      </c>
      <c r="N1312" s="61" t="n">
        <v>1308731</v>
      </c>
      <c r="O1312" s="61" t="s">
        <v>1262</v>
      </c>
      <c r="P1312" s="61" t="s">
        <v>9736</v>
      </c>
      <c r="Q1312" s="61" t="s">
        <v>9737</v>
      </c>
      <c r="R1312" s="61" t="s">
        <v>9737</v>
      </c>
      <c r="S1312" s="61" t="str">
        <f aca="false">IF(J1312="Listed Option",MID(R1312,3,9),MID(Q1312,3,9))</f>
        <v>443320106</v>
      </c>
      <c r="T1312" s="61" t="e">
        <f aca="false">VLOOKUP(S1312,'Output v4'!C:C,1,FALSE())</f>
        <v>#N/A</v>
      </c>
      <c r="U1312" s="61" t="s">
        <v>9738</v>
      </c>
      <c r="V1312" s="61" t="s">
        <v>9739</v>
      </c>
      <c r="W1312" s="61" t="s">
        <v>9740</v>
      </c>
      <c r="Y1312" s="61" t="s">
        <v>9741</v>
      </c>
      <c r="Z1312" s="61" t="s">
        <v>1304</v>
      </c>
      <c r="AA1312" s="61" t="s">
        <v>1305</v>
      </c>
      <c r="AB1312" s="63" t="n">
        <v>-56300</v>
      </c>
      <c r="AC1312" s="63" t="n">
        <v>-56300</v>
      </c>
      <c r="AE1312" s="61" t="n">
        <v>0</v>
      </c>
      <c r="AF1312" s="64" t="n">
        <v>-56300</v>
      </c>
      <c r="AG1312" s="61" t="s">
        <v>1273</v>
      </c>
      <c r="AH1312" s="62" t="n">
        <v>45291</v>
      </c>
      <c r="AI1312" s="65" t="n">
        <v>91.94</v>
      </c>
      <c r="AJ1312" s="61" t="s">
        <v>3614</v>
      </c>
      <c r="AK1312" s="65" t="n">
        <v>91.94</v>
      </c>
      <c r="AL1312" s="65" t="n">
        <v>91.94</v>
      </c>
      <c r="AM1312" s="66" t="n">
        <v>-5176222</v>
      </c>
      <c r="AN1312" s="66" t="n">
        <f aca="false">IF(J1312="Listed Option",AF1312*AL1312,AM1312)</f>
        <v>-5176222</v>
      </c>
      <c r="AO1312" s="61" t="s">
        <v>1267</v>
      </c>
      <c r="AP1312" s="61" t="n">
        <v>1</v>
      </c>
      <c r="AQ1312" s="61" t="n">
        <v>1</v>
      </c>
      <c r="AV1312" s="61" t="s">
        <v>9741</v>
      </c>
      <c r="AW1312" s="61" t="s">
        <v>4070</v>
      </c>
      <c r="AY1312" s="61" t="s">
        <v>9735</v>
      </c>
      <c r="AZ1312" s="61" t="s">
        <v>9735</v>
      </c>
      <c r="BA1312" s="61" t="s">
        <v>9735</v>
      </c>
      <c r="BB1312" s="67" t="n">
        <v>0</v>
      </c>
      <c r="BE1312" s="61" t="n">
        <v>238575</v>
      </c>
      <c r="BF1312" s="61" t="s">
        <v>9733</v>
      </c>
      <c r="BG1312" s="61" t="s">
        <v>4084</v>
      </c>
      <c r="BH1312" s="61" t="s">
        <v>4084</v>
      </c>
      <c r="BI1312" s="61" t="s">
        <v>9735</v>
      </c>
      <c r="BJ1312" s="61" t="s">
        <v>9735</v>
      </c>
      <c r="BK1312" s="61" t="s">
        <v>9735</v>
      </c>
      <c r="BL1312" s="61" t="s">
        <v>9737</v>
      </c>
      <c r="BM1312" s="61" t="s">
        <v>9737</v>
      </c>
      <c r="BN1312" s="70" t="n">
        <v>-5176222</v>
      </c>
      <c r="BO1312" s="68" t="n">
        <v>-5176222</v>
      </c>
      <c r="BP1312" s="68" t="n">
        <v>-5176222</v>
      </c>
      <c r="BQ1312" s="68" t="n">
        <v>-5176222</v>
      </c>
      <c r="BR1312" s="69" t="n">
        <v>-56300</v>
      </c>
      <c r="BU1312" s="68" t="n">
        <v>56300</v>
      </c>
    </row>
    <row r="1313" customFormat="false" ht="15" hidden="true" customHeight="false" outlineLevel="0" collapsed="false">
      <c r="A1313" s="61" t="s">
        <v>9742</v>
      </c>
      <c r="B1313" s="61" t="s">
        <v>9743</v>
      </c>
      <c r="C1313" s="62" t="n">
        <v>45291</v>
      </c>
      <c r="D1313" s="62" t="n">
        <v>45291</v>
      </c>
      <c r="E1313" s="61" t="s">
        <v>1259</v>
      </c>
      <c r="F1313" s="61" t="s">
        <v>9744</v>
      </c>
      <c r="G1313" s="61" t="s">
        <v>9745</v>
      </c>
      <c r="H1313" s="61" t="s">
        <v>9745</v>
      </c>
      <c r="I1313" s="61" t="s">
        <v>9746</v>
      </c>
      <c r="J1313" s="61" t="s">
        <v>1195</v>
      </c>
      <c r="K1313" s="61" t="s">
        <v>1195</v>
      </c>
      <c r="L1313" s="61" t="s">
        <v>1195</v>
      </c>
      <c r="N1313" s="61" t="n">
        <v>25996</v>
      </c>
      <c r="O1313" s="61" t="s">
        <v>1262</v>
      </c>
      <c r="P1313" s="61" t="s">
        <v>9747</v>
      </c>
      <c r="Q1313" s="61" t="s">
        <v>9748</v>
      </c>
      <c r="R1313" s="61" t="s">
        <v>9748</v>
      </c>
      <c r="S1313" s="61" t="str">
        <f aca="false">IF(J1313="Listed Option",MID(R1313,3,9),MID(Q1313,3,9))</f>
        <v>447011107</v>
      </c>
      <c r="T1313" s="61" t="e">
        <f aca="false">VLOOKUP(S1313,'Output v4'!C:C,1,FALSE())</f>
        <v>#N/A</v>
      </c>
      <c r="U1313" s="61" t="s">
        <v>9749</v>
      </c>
      <c r="V1313" s="61" t="s">
        <v>9750</v>
      </c>
      <c r="W1313" s="61" t="s">
        <v>9746</v>
      </c>
      <c r="Y1313" s="61" t="s">
        <v>9751</v>
      </c>
      <c r="Z1313" s="61" t="s">
        <v>1304</v>
      </c>
      <c r="AA1313" s="61" t="s">
        <v>1305</v>
      </c>
      <c r="AB1313" s="63" t="n">
        <v>-83100</v>
      </c>
      <c r="AC1313" s="63" t="n">
        <v>-83100</v>
      </c>
      <c r="AE1313" s="61" t="n">
        <v>0</v>
      </c>
      <c r="AF1313" s="64" t="n">
        <v>-83100</v>
      </c>
      <c r="AG1313" s="61" t="s">
        <v>1273</v>
      </c>
      <c r="AH1313" s="62" t="n">
        <v>45291</v>
      </c>
      <c r="AI1313" s="65" t="n">
        <v>25.13</v>
      </c>
      <c r="AJ1313" s="61" t="s">
        <v>3614</v>
      </c>
      <c r="AK1313" s="65" t="n">
        <v>25.13</v>
      </c>
      <c r="AL1313" s="65" t="n">
        <v>25.13</v>
      </c>
      <c r="AM1313" s="66" t="n">
        <v>-2088303</v>
      </c>
      <c r="AN1313" s="66" t="n">
        <f aca="false">IF(J1313="Listed Option",AF1313*AL1313,AM1313)</f>
        <v>-2088303</v>
      </c>
      <c r="AO1313" s="61" t="s">
        <v>1267</v>
      </c>
      <c r="AP1313" s="61" t="n">
        <v>1</v>
      </c>
      <c r="AQ1313" s="61" t="n">
        <v>1</v>
      </c>
      <c r="AV1313" s="61" t="s">
        <v>9751</v>
      </c>
      <c r="AW1313" s="61" t="s">
        <v>4070</v>
      </c>
      <c r="AY1313" s="61" t="s">
        <v>9746</v>
      </c>
      <c r="AZ1313" s="61" t="s">
        <v>9746</v>
      </c>
      <c r="BA1313" s="61" t="s">
        <v>9746</v>
      </c>
      <c r="BB1313" s="67" t="n">
        <v>0</v>
      </c>
      <c r="BE1313" s="61" t="n">
        <v>238575</v>
      </c>
      <c r="BF1313" s="61" t="s">
        <v>9744</v>
      </c>
      <c r="BG1313" s="61" t="s">
        <v>4084</v>
      </c>
      <c r="BH1313" s="61" t="s">
        <v>4084</v>
      </c>
      <c r="BI1313" s="61" t="s">
        <v>9746</v>
      </c>
      <c r="BJ1313" s="61" t="s">
        <v>9746</v>
      </c>
      <c r="BK1313" s="61" t="s">
        <v>9746</v>
      </c>
      <c r="BL1313" s="61" t="s">
        <v>9748</v>
      </c>
      <c r="BM1313" s="61" t="s">
        <v>9748</v>
      </c>
      <c r="BN1313" s="70" t="n">
        <v>-2088303</v>
      </c>
      <c r="BO1313" s="68" t="n">
        <v>-2088303</v>
      </c>
      <c r="BP1313" s="68" t="n">
        <v>-2088303</v>
      </c>
      <c r="BQ1313" s="68" t="n">
        <v>-2088303</v>
      </c>
      <c r="BR1313" s="69" t="n">
        <v>-83100</v>
      </c>
      <c r="BU1313" s="68" t="n">
        <v>83100</v>
      </c>
    </row>
    <row r="1314" customFormat="false" ht="15" hidden="true" customHeight="false" outlineLevel="0" collapsed="false">
      <c r="A1314" s="61" t="s">
        <v>9752</v>
      </c>
      <c r="B1314" s="61" t="s">
        <v>9753</v>
      </c>
      <c r="C1314" s="62" t="n">
        <v>45291</v>
      </c>
      <c r="D1314" s="62" t="n">
        <v>45291</v>
      </c>
      <c r="E1314" s="61" t="s">
        <v>1259</v>
      </c>
      <c r="F1314" s="61" t="s">
        <v>941</v>
      </c>
      <c r="G1314" s="61" t="s">
        <v>9754</v>
      </c>
      <c r="H1314" s="61" t="s">
        <v>9755</v>
      </c>
      <c r="I1314" s="61" t="s">
        <v>9756</v>
      </c>
      <c r="J1314" s="61" t="s">
        <v>1196</v>
      </c>
      <c r="K1314" s="61" t="s">
        <v>4088</v>
      </c>
      <c r="L1314" s="61" t="s">
        <v>4089</v>
      </c>
      <c r="M1314" s="61" t="s">
        <v>1197</v>
      </c>
      <c r="N1314" s="61" t="n">
        <v>178978496</v>
      </c>
      <c r="O1314" s="61" t="s">
        <v>1262</v>
      </c>
      <c r="P1314" s="61" t="s">
        <v>9757</v>
      </c>
      <c r="R1314" s="61" t="s">
        <v>9758</v>
      </c>
      <c r="S1314" s="61" t="str">
        <f aca="false">IF(J1314="Listed Option",MID(R1314,3,9),MID(Q1314,3,9))</f>
        <v>000571120</v>
      </c>
      <c r="T1314" s="61" t="e">
        <f aca="false">VLOOKUP(S1314,'Output v4'!C:C,1,FALSE())</f>
        <v>#N/A</v>
      </c>
      <c r="W1314" s="61" t="s">
        <v>9759</v>
      </c>
      <c r="X1314" s="61" t="s">
        <v>9760</v>
      </c>
      <c r="Y1314" s="61" t="s">
        <v>9761</v>
      </c>
      <c r="Z1314" s="61" t="s">
        <v>1304</v>
      </c>
      <c r="AA1314" s="61" t="s">
        <v>1305</v>
      </c>
      <c r="AB1314" s="63" t="n">
        <v>1</v>
      </c>
      <c r="AC1314" s="63" t="n">
        <v>1</v>
      </c>
      <c r="AD1314" s="61" t="n">
        <v>100</v>
      </c>
      <c r="AE1314" s="61" t="n">
        <v>0</v>
      </c>
      <c r="AF1314" s="64" t="n">
        <v>100</v>
      </c>
      <c r="AG1314" s="61" t="s">
        <v>689</v>
      </c>
      <c r="AH1314" s="62" t="n">
        <v>45291</v>
      </c>
      <c r="AI1314" s="65" t="n">
        <v>0.4</v>
      </c>
      <c r="AJ1314" s="61" t="s">
        <v>1266</v>
      </c>
      <c r="AK1314" s="65" t="n">
        <v>0.4</v>
      </c>
      <c r="AL1314" s="65" t="n">
        <v>283.07</v>
      </c>
      <c r="AM1314" s="66" t="n">
        <v>40</v>
      </c>
      <c r="AN1314" s="66" t="n">
        <f aca="false">IF(J1314="Listed Option",AF1314*AL1314,AM1314)</f>
        <v>28307</v>
      </c>
      <c r="AO1314" s="61" t="s">
        <v>1267</v>
      </c>
      <c r="AP1314" s="61" t="n">
        <v>100</v>
      </c>
      <c r="AQ1314" s="61" t="n">
        <v>100</v>
      </c>
      <c r="AV1314" s="61" t="s">
        <v>9762</v>
      </c>
      <c r="AW1314" s="61" t="s">
        <v>4070</v>
      </c>
      <c r="AY1314" s="61" t="s">
        <v>9756</v>
      </c>
      <c r="AZ1314" s="61" t="s">
        <v>9756</v>
      </c>
      <c r="BA1314" s="61" t="s">
        <v>9756</v>
      </c>
      <c r="BB1314" s="67" t="n">
        <v>0</v>
      </c>
      <c r="BE1314" s="61" t="n">
        <v>238575</v>
      </c>
      <c r="BG1314" s="61" t="s">
        <v>4404</v>
      </c>
      <c r="BJ1314" s="61" t="s">
        <v>9756</v>
      </c>
      <c r="BL1314" s="61" t="s">
        <v>9758</v>
      </c>
      <c r="BM1314" s="61" t="s">
        <v>9758</v>
      </c>
      <c r="BN1314" s="70" t="n">
        <v>-28307</v>
      </c>
      <c r="BO1314" s="68" t="n">
        <v>28307</v>
      </c>
      <c r="BP1314" s="68" t="n">
        <v>0.4</v>
      </c>
      <c r="BQ1314" s="68" t="n">
        <v>0.4</v>
      </c>
      <c r="BR1314" s="69" t="n">
        <v>1</v>
      </c>
      <c r="BS1314" s="63" t="n">
        <v>1</v>
      </c>
      <c r="BU1314" s="68" t="n">
        <v>1</v>
      </c>
    </row>
    <row r="1315" customFormat="false" ht="15" hidden="true" customHeight="false" outlineLevel="0" collapsed="false">
      <c r="A1315" s="61" t="s">
        <v>9763</v>
      </c>
      <c r="B1315" s="61" t="s">
        <v>9764</v>
      </c>
      <c r="C1315" s="62" t="n">
        <v>45291</v>
      </c>
      <c r="D1315" s="62" t="n">
        <v>45291</v>
      </c>
      <c r="E1315" s="61" t="s">
        <v>1259</v>
      </c>
      <c r="F1315" s="61" t="s">
        <v>9765</v>
      </c>
      <c r="G1315" s="61" t="s">
        <v>9766</v>
      </c>
      <c r="H1315" s="61" t="s">
        <v>9766</v>
      </c>
      <c r="I1315" s="61" t="s">
        <v>9767</v>
      </c>
      <c r="J1315" s="61" t="s">
        <v>1199</v>
      </c>
      <c r="K1315" s="61" t="s">
        <v>4065</v>
      </c>
      <c r="L1315" s="61" t="s">
        <v>4065</v>
      </c>
      <c r="N1315" s="61" t="n">
        <v>89735371</v>
      </c>
      <c r="O1315" s="61" t="s">
        <v>1262</v>
      </c>
      <c r="P1315" s="61" t="s">
        <v>9768</v>
      </c>
      <c r="Q1315" s="61" t="s">
        <v>9769</v>
      </c>
      <c r="R1315" s="61" t="s">
        <v>9769</v>
      </c>
      <c r="S1315" s="61" t="str">
        <f aca="false">IF(J1315="Listed Option",MID(R1315,3,9),MID(Q1315,3,9))</f>
        <v>45174HBD8</v>
      </c>
      <c r="T1315" s="61" t="e">
        <f aca="false">VLOOKUP(S1315,'Output v4'!C:C,1,FALSE())</f>
        <v>#N/A</v>
      </c>
      <c r="U1315" s="61" t="s">
        <v>9770</v>
      </c>
      <c r="V1315" s="61" t="s">
        <v>9771</v>
      </c>
      <c r="Z1315" s="61" t="s">
        <v>1304</v>
      </c>
      <c r="AA1315" s="61" t="s">
        <v>1305</v>
      </c>
      <c r="AB1315" s="63" t="n">
        <v>-378000</v>
      </c>
      <c r="AC1315" s="63" t="n">
        <v>-378000</v>
      </c>
      <c r="AE1315" s="61" t="n">
        <v>1</v>
      </c>
      <c r="AF1315" s="64" t="n">
        <v>-378000</v>
      </c>
      <c r="AG1315" s="61" t="s">
        <v>1273</v>
      </c>
      <c r="AH1315" s="62" t="n">
        <v>45291</v>
      </c>
      <c r="AI1315" s="65" t="n">
        <v>0.65</v>
      </c>
      <c r="AJ1315" s="61" t="s">
        <v>1266</v>
      </c>
      <c r="AK1315" s="65" t="n">
        <v>0.65</v>
      </c>
      <c r="AL1315" s="65" t="n">
        <v>0.65</v>
      </c>
      <c r="AM1315" s="66" t="n">
        <v>-245700</v>
      </c>
      <c r="AN1315" s="66" t="n">
        <f aca="false">IF(J1315="Listed Option",AF1315*AL1315,AM1315)</f>
        <v>-245700</v>
      </c>
      <c r="AO1315" s="61" t="s">
        <v>1267</v>
      </c>
      <c r="AW1315" s="61" t="s">
        <v>4070</v>
      </c>
      <c r="AY1315" s="61" t="s">
        <v>9766</v>
      </c>
      <c r="BA1315" s="61" t="s">
        <v>9766</v>
      </c>
      <c r="BB1315" s="67" t="n">
        <v>60</v>
      </c>
      <c r="BE1315" s="61" t="n">
        <v>238575</v>
      </c>
      <c r="BF1315" s="61" t="s">
        <v>9765</v>
      </c>
      <c r="BG1315" s="61" t="s">
        <v>4084</v>
      </c>
      <c r="BH1315" s="61" t="s">
        <v>4084</v>
      </c>
      <c r="BI1315" s="61" t="s">
        <v>9767</v>
      </c>
      <c r="BJ1315" s="61" t="s">
        <v>9766</v>
      </c>
      <c r="BL1315" s="61" t="s">
        <v>9769</v>
      </c>
      <c r="BM1315" s="61" t="s">
        <v>9769</v>
      </c>
      <c r="BN1315" s="70" t="n">
        <v>-378000</v>
      </c>
      <c r="BP1315" s="68" t="n">
        <v>-245700</v>
      </c>
      <c r="BQ1315" s="68" t="n">
        <v>-245700</v>
      </c>
      <c r="BR1315" s="69" t="n">
        <v>-378000</v>
      </c>
      <c r="BS1315" s="63" t="n">
        <v>-378</v>
      </c>
      <c r="BU1315" s="68" t="n">
        <v>378000</v>
      </c>
    </row>
    <row r="1316" customFormat="false" ht="15" hidden="true" customHeight="false" outlineLevel="0" collapsed="false">
      <c r="A1316" s="61" t="s">
        <v>9772</v>
      </c>
      <c r="B1316" s="61" t="s">
        <v>9773</v>
      </c>
      <c r="C1316" s="62" t="n">
        <v>45291</v>
      </c>
      <c r="D1316" s="62" t="n">
        <v>45291</v>
      </c>
      <c r="E1316" s="61" t="s">
        <v>1259</v>
      </c>
      <c r="F1316" s="61" t="s">
        <v>9765</v>
      </c>
      <c r="G1316" s="61" t="s">
        <v>9766</v>
      </c>
      <c r="H1316" s="61" t="s">
        <v>9766</v>
      </c>
      <c r="I1316" s="61" t="s">
        <v>9767</v>
      </c>
      <c r="J1316" s="61" t="s">
        <v>1199</v>
      </c>
      <c r="K1316" s="61" t="s">
        <v>4065</v>
      </c>
      <c r="L1316" s="61" t="s">
        <v>4065</v>
      </c>
      <c r="N1316" s="61" t="n">
        <v>89735371</v>
      </c>
      <c r="O1316" s="61" t="s">
        <v>1262</v>
      </c>
      <c r="P1316" s="61" t="s">
        <v>9768</v>
      </c>
      <c r="Q1316" s="61" t="s">
        <v>9769</v>
      </c>
      <c r="R1316" s="61" t="s">
        <v>9769</v>
      </c>
      <c r="S1316" s="61" t="str">
        <f aca="false">IF(J1316="Listed Option",MID(R1316,3,9),MID(Q1316,3,9))</f>
        <v>45174HBD8</v>
      </c>
      <c r="T1316" s="61" t="e">
        <f aca="false">VLOOKUP(S1316,'Output v4'!C:C,1,FALSE())</f>
        <v>#N/A</v>
      </c>
      <c r="U1316" s="61" t="s">
        <v>9770</v>
      </c>
      <c r="V1316" s="61" t="s">
        <v>9771</v>
      </c>
      <c r="Z1316" s="61" t="s">
        <v>4029</v>
      </c>
      <c r="AA1316" s="61" t="s">
        <v>4117</v>
      </c>
      <c r="AB1316" s="63" t="n">
        <v>-847000</v>
      </c>
      <c r="AC1316" s="63" t="n">
        <v>-847000</v>
      </c>
      <c r="AE1316" s="61" t="n">
        <v>1</v>
      </c>
      <c r="AF1316" s="64" t="n">
        <v>-847000</v>
      </c>
      <c r="AG1316" s="61" t="s">
        <v>1273</v>
      </c>
      <c r="AH1316" s="62" t="n">
        <v>45291</v>
      </c>
      <c r="AI1316" s="65" t="n">
        <v>0.65</v>
      </c>
      <c r="AJ1316" s="61" t="s">
        <v>1266</v>
      </c>
      <c r="AK1316" s="65" t="n">
        <v>0.65</v>
      </c>
      <c r="AL1316" s="65" t="n">
        <v>0.65</v>
      </c>
      <c r="AM1316" s="66" t="n">
        <v>-550550</v>
      </c>
      <c r="AN1316" s="66" t="n">
        <f aca="false">IF(J1316="Listed Option",AF1316*AL1316,AM1316)</f>
        <v>-550550</v>
      </c>
      <c r="AO1316" s="61" t="s">
        <v>1267</v>
      </c>
      <c r="AW1316" s="61" t="s">
        <v>4070</v>
      </c>
      <c r="AY1316" s="61" t="s">
        <v>9766</v>
      </c>
      <c r="BA1316" s="61" t="s">
        <v>9766</v>
      </c>
      <c r="BB1316" s="67" t="n">
        <v>60</v>
      </c>
      <c r="BE1316" s="61" t="n">
        <v>238587</v>
      </c>
      <c r="BF1316" s="61" t="s">
        <v>9765</v>
      </c>
      <c r="BG1316" s="61" t="s">
        <v>4084</v>
      </c>
      <c r="BH1316" s="61" t="s">
        <v>4084</v>
      </c>
      <c r="BI1316" s="61" t="s">
        <v>9767</v>
      </c>
      <c r="BJ1316" s="61" t="s">
        <v>9766</v>
      </c>
      <c r="BL1316" s="61" t="s">
        <v>9769</v>
      </c>
      <c r="BM1316" s="61" t="s">
        <v>9769</v>
      </c>
      <c r="BN1316" s="70" t="n">
        <v>-847000</v>
      </c>
      <c r="BP1316" s="68" t="n">
        <v>-550550</v>
      </c>
      <c r="BQ1316" s="68" t="n">
        <v>-550550</v>
      </c>
      <c r="BR1316" s="69" t="n">
        <v>-847000</v>
      </c>
      <c r="BS1316" s="63" t="n">
        <v>-847</v>
      </c>
      <c r="BU1316" s="68" t="n">
        <v>847000</v>
      </c>
    </row>
    <row r="1317" customFormat="false" ht="15" hidden="true" customHeight="false" outlineLevel="0" collapsed="false">
      <c r="A1317" s="61" t="s">
        <v>9774</v>
      </c>
      <c r="B1317" s="61" t="s">
        <v>9775</v>
      </c>
      <c r="C1317" s="62" t="n">
        <v>45291</v>
      </c>
      <c r="D1317" s="62" t="n">
        <v>45291</v>
      </c>
      <c r="E1317" s="61" t="s">
        <v>1259</v>
      </c>
      <c r="F1317" s="61" t="s">
        <v>9776</v>
      </c>
      <c r="G1317" s="61" t="s">
        <v>9777</v>
      </c>
      <c r="H1317" s="61" t="s">
        <v>9777</v>
      </c>
      <c r="I1317" s="61" t="s">
        <v>9778</v>
      </c>
      <c r="J1317" s="61" t="s">
        <v>1195</v>
      </c>
      <c r="K1317" s="61" t="s">
        <v>1195</v>
      </c>
      <c r="L1317" s="61" t="s">
        <v>1195</v>
      </c>
      <c r="N1317" s="61" t="n">
        <v>31008374</v>
      </c>
      <c r="O1317" s="61" t="s">
        <v>1262</v>
      </c>
      <c r="P1317" s="61" t="s">
        <v>9779</v>
      </c>
      <c r="Q1317" s="61" t="s">
        <v>9780</v>
      </c>
      <c r="R1317" s="61" t="s">
        <v>9780</v>
      </c>
      <c r="S1317" s="61" t="str">
        <f aca="false">IF(J1317="Listed Option",MID(R1317,3,9),MID(Q1317,3,9))</f>
        <v>46266C105</v>
      </c>
      <c r="T1317" s="61" t="e">
        <f aca="false">VLOOKUP(S1317,'Output v4'!C:C,1,FALSE())</f>
        <v>#N/A</v>
      </c>
      <c r="U1317" s="61" t="s">
        <v>9781</v>
      </c>
      <c r="V1317" s="61" t="s">
        <v>9782</v>
      </c>
      <c r="W1317" s="61" t="s">
        <v>9778</v>
      </c>
      <c r="Y1317" s="61" t="s">
        <v>9783</v>
      </c>
      <c r="Z1317" s="61" t="s">
        <v>1304</v>
      </c>
      <c r="AA1317" s="61" t="s">
        <v>1305</v>
      </c>
      <c r="AB1317" s="63" t="n">
        <v>-6560</v>
      </c>
      <c r="AC1317" s="63" t="n">
        <v>-6560</v>
      </c>
      <c r="AE1317" s="61" t="n">
        <v>0</v>
      </c>
      <c r="AF1317" s="64" t="n">
        <v>-6560</v>
      </c>
      <c r="AG1317" s="61" t="s">
        <v>1273</v>
      </c>
      <c r="AH1317" s="62" t="n">
        <v>45291</v>
      </c>
      <c r="AI1317" s="65" t="n">
        <v>231.38</v>
      </c>
      <c r="AJ1317" s="61" t="s">
        <v>3614</v>
      </c>
      <c r="AK1317" s="65" t="n">
        <v>231.38</v>
      </c>
      <c r="AL1317" s="65" t="n">
        <v>231.38</v>
      </c>
      <c r="AM1317" s="66" t="n">
        <v>-1517852.8</v>
      </c>
      <c r="AN1317" s="66" t="n">
        <f aca="false">IF(J1317="Listed Option",AF1317*AL1317,AM1317)</f>
        <v>-1517852.8</v>
      </c>
      <c r="AO1317" s="61" t="s">
        <v>1267</v>
      </c>
      <c r="AP1317" s="61" t="n">
        <v>1</v>
      </c>
      <c r="AQ1317" s="61" t="n">
        <v>1</v>
      </c>
      <c r="AV1317" s="61" t="s">
        <v>9783</v>
      </c>
      <c r="AW1317" s="61" t="s">
        <v>4070</v>
      </c>
      <c r="AY1317" s="61" t="s">
        <v>9778</v>
      </c>
      <c r="AZ1317" s="61" t="s">
        <v>9778</v>
      </c>
      <c r="BA1317" s="61" t="s">
        <v>9778</v>
      </c>
      <c r="BB1317" s="67" t="n">
        <v>0</v>
      </c>
      <c r="BE1317" s="61" t="n">
        <v>238575</v>
      </c>
      <c r="BF1317" s="61" t="s">
        <v>9776</v>
      </c>
      <c r="BG1317" s="61" t="s">
        <v>4084</v>
      </c>
      <c r="BH1317" s="61" t="s">
        <v>4084</v>
      </c>
      <c r="BI1317" s="61" t="s">
        <v>9778</v>
      </c>
      <c r="BJ1317" s="61" t="s">
        <v>9778</v>
      </c>
      <c r="BK1317" s="61" t="s">
        <v>9778</v>
      </c>
      <c r="BL1317" s="61" t="s">
        <v>9780</v>
      </c>
      <c r="BM1317" s="61" t="s">
        <v>9780</v>
      </c>
      <c r="BN1317" s="70" t="n">
        <v>-1517852.8</v>
      </c>
      <c r="BO1317" s="68" t="n">
        <v>-1517852.8</v>
      </c>
      <c r="BP1317" s="68" t="n">
        <v>-1517852.8</v>
      </c>
      <c r="BQ1317" s="68" t="n">
        <v>-1517852.8</v>
      </c>
      <c r="BR1317" s="69" t="n">
        <v>-6560</v>
      </c>
      <c r="BU1317" s="68" t="n">
        <v>6560</v>
      </c>
    </row>
    <row r="1318" customFormat="false" ht="15" hidden="true" customHeight="false" outlineLevel="0" collapsed="false">
      <c r="A1318" s="61" t="s">
        <v>9784</v>
      </c>
      <c r="B1318" s="61" t="s">
        <v>9785</v>
      </c>
      <c r="C1318" s="62" t="n">
        <v>45291</v>
      </c>
      <c r="D1318" s="62" t="n">
        <v>45291</v>
      </c>
      <c r="E1318" s="61" t="s">
        <v>1259</v>
      </c>
      <c r="F1318" s="61" t="s">
        <v>944</v>
      </c>
      <c r="G1318" s="61" t="s">
        <v>9786</v>
      </c>
      <c r="H1318" s="61" t="s">
        <v>9786</v>
      </c>
      <c r="I1318" s="61" t="s">
        <v>9787</v>
      </c>
      <c r="J1318" s="61" t="s">
        <v>1195</v>
      </c>
      <c r="K1318" s="61" t="s">
        <v>1195</v>
      </c>
      <c r="L1318" s="61" t="s">
        <v>1195</v>
      </c>
      <c r="N1318" s="61" t="n">
        <v>12515</v>
      </c>
      <c r="O1318" s="61" t="s">
        <v>1262</v>
      </c>
      <c r="P1318" s="61" t="s">
        <v>9788</v>
      </c>
      <c r="Q1318" s="61" t="s">
        <v>9789</v>
      </c>
      <c r="R1318" s="61" t="s">
        <v>9789</v>
      </c>
      <c r="S1318" s="61" t="str">
        <f aca="false">IF(J1318="Listed Option",MID(R1318,3,9),MID(Q1318,3,9))</f>
        <v>452308109</v>
      </c>
      <c r="T1318" s="61" t="str">
        <f aca="false">VLOOKUP(S1318,'Output v4'!C:C,1,FALSE())</f>
        <v>452308109</v>
      </c>
      <c r="U1318" s="61" t="s">
        <v>169</v>
      </c>
      <c r="V1318" s="61" t="s">
        <v>9790</v>
      </c>
      <c r="W1318" s="61" t="s">
        <v>9787</v>
      </c>
      <c r="Y1318" s="61" t="s">
        <v>9791</v>
      </c>
      <c r="Z1318" s="61" t="s">
        <v>1304</v>
      </c>
      <c r="AA1318" s="61" t="s">
        <v>1305</v>
      </c>
      <c r="AB1318" s="63" t="n">
        <v>-12</v>
      </c>
      <c r="AC1318" s="63" t="n">
        <v>-12</v>
      </c>
      <c r="AE1318" s="61" t="n">
        <v>0</v>
      </c>
      <c r="AF1318" s="64" t="n">
        <v>-12</v>
      </c>
      <c r="AG1318" s="61" t="s">
        <v>1273</v>
      </c>
      <c r="AH1318" s="62" t="n">
        <v>45291</v>
      </c>
      <c r="AI1318" s="65" t="n">
        <v>261.94</v>
      </c>
      <c r="AJ1318" s="61" t="s">
        <v>3614</v>
      </c>
      <c r="AK1318" s="65" t="n">
        <v>261.94</v>
      </c>
      <c r="AL1318" s="65" t="n">
        <v>261.94</v>
      </c>
      <c r="AM1318" s="66" t="n">
        <v>-3143.28</v>
      </c>
      <c r="AN1318" s="66" t="n">
        <f aca="false">IF(J1318="Listed Option",AF1318*AL1318,AM1318)</f>
        <v>-3143.28</v>
      </c>
      <c r="AO1318" s="61" t="s">
        <v>1267</v>
      </c>
      <c r="AP1318" s="61" t="n">
        <v>1</v>
      </c>
      <c r="AQ1318" s="61" t="n">
        <v>1</v>
      </c>
      <c r="AV1318" s="61" t="s">
        <v>9791</v>
      </c>
      <c r="AW1318" s="61" t="s">
        <v>4070</v>
      </c>
      <c r="AY1318" s="61" t="s">
        <v>9787</v>
      </c>
      <c r="AZ1318" s="61" t="s">
        <v>9787</v>
      </c>
      <c r="BA1318" s="61" t="s">
        <v>9787</v>
      </c>
      <c r="BB1318" s="67" t="n">
        <v>0</v>
      </c>
      <c r="BE1318" s="61" t="n">
        <v>238575</v>
      </c>
      <c r="BF1318" s="61" t="s">
        <v>944</v>
      </c>
      <c r="BG1318" s="61" t="s">
        <v>4084</v>
      </c>
      <c r="BH1318" s="61" t="s">
        <v>4084</v>
      </c>
      <c r="BI1318" s="61" t="s">
        <v>9787</v>
      </c>
      <c r="BJ1318" s="61" t="s">
        <v>9787</v>
      </c>
      <c r="BK1318" s="61" t="s">
        <v>9787</v>
      </c>
      <c r="BL1318" s="61" t="s">
        <v>9789</v>
      </c>
      <c r="BM1318" s="61" t="s">
        <v>9789</v>
      </c>
      <c r="BN1318" s="70" t="n">
        <v>-3143.28</v>
      </c>
      <c r="BO1318" s="68" t="n">
        <v>-3143.28</v>
      </c>
      <c r="BP1318" s="68" t="n">
        <v>-3143.28</v>
      </c>
      <c r="BQ1318" s="68" t="n">
        <v>-3143.28</v>
      </c>
      <c r="BR1318" s="69" t="n">
        <v>-12</v>
      </c>
      <c r="BU1318" s="68" t="n">
        <v>12</v>
      </c>
    </row>
    <row r="1319" customFormat="false" ht="15" hidden="true" customHeight="false" outlineLevel="0" collapsed="false">
      <c r="A1319" s="61" t="s">
        <v>9792</v>
      </c>
      <c r="B1319" s="61" t="s">
        <v>9793</v>
      </c>
      <c r="C1319" s="62" t="n">
        <v>45291</v>
      </c>
      <c r="D1319" s="62" t="n">
        <v>45291</v>
      </c>
      <c r="E1319" s="61" t="s">
        <v>1259</v>
      </c>
      <c r="F1319" s="61" t="s">
        <v>944</v>
      </c>
      <c r="G1319" s="61" t="s">
        <v>9794</v>
      </c>
      <c r="H1319" s="61" t="s">
        <v>9786</v>
      </c>
      <c r="I1319" s="61" t="s">
        <v>9787</v>
      </c>
      <c r="J1319" s="61" t="s">
        <v>1196</v>
      </c>
      <c r="K1319" s="61" t="s">
        <v>4088</v>
      </c>
      <c r="L1319" s="61" t="s">
        <v>4089</v>
      </c>
      <c r="M1319" s="61" t="s">
        <v>1197</v>
      </c>
      <c r="N1319" s="61" t="n">
        <v>182028987</v>
      </c>
      <c r="O1319" s="61" t="s">
        <v>1262</v>
      </c>
      <c r="P1319" s="61" t="s">
        <v>9795</v>
      </c>
      <c r="R1319" s="61" t="s">
        <v>9789</v>
      </c>
      <c r="S1319" s="61" t="str">
        <f aca="false">IF(J1319="Listed Option",MID(R1319,3,9),MID(Q1319,3,9))</f>
        <v>452308109</v>
      </c>
      <c r="T1319" s="61" t="str">
        <f aca="false">VLOOKUP(S1319,'Output v4'!C:C,1,FALSE())</f>
        <v>452308109</v>
      </c>
      <c r="W1319" s="61" t="s">
        <v>9796</v>
      </c>
      <c r="X1319" s="61" t="s">
        <v>9797</v>
      </c>
      <c r="Y1319" s="61" t="s">
        <v>9798</v>
      </c>
      <c r="Z1319" s="61" t="s">
        <v>1304</v>
      </c>
      <c r="AA1319" s="61" t="s">
        <v>1305</v>
      </c>
      <c r="AB1319" s="63" t="n">
        <v>46</v>
      </c>
      <c r="AC1319" s="63" t="n">
        <v>46</v>
      </c>
      <c r="AD1319" s="61" t="n">
        <v>100</v>
      </c>
      <c r="AE1319" s="61" t="n">
        <v>0</v>
      </c>
      <c r="AF1319" s="64" t="n">
        <v>4600</v>
      </c>
      <c r="AG1319" s="61" t="s">
        <v>689</v>
      </c>
      <c r="AH1319" s="62" t="n">
        <v>45291</v>
      </c>
      <c r="AI1319" s="65" t="n">
        <v>3.55</v>
      </c>
      <c r="AJ1319" s="61" t="s">
        <v>1266</v>
      </c>
      <c r="AK1319" s="65" t="n">
        <v>3.55</v>
      </c>
      <c r="AL1319" s="65" t="n">
        <v>261.94</v>
      </c>
      <c r="AM1319" s="66" t="n">
        <v>16330</v>
      </c>
      <c r="AN1319" s="66" t="n">
        <f aca="false">IF(J1319="Listed Option",AF1319*AL1319,AM1319)</f>
        <v>1204924</v>
      </c>
      <c r="AO1319" s="61" t="s">
        <v>1267</v>
      </c>
      <c r="AP1319" s="61" t="n">
        <v>100</v>
      </c>
      <c r="AQ1319" s="61" t="n">
        <v>100</v>
      </c>
      <c r="AV1319" s="61" t="s">
        <v>9791</v>
      </c>
      <c r="AW1319" s="61" t="s">
        <v>4070</v>
      </c>
      <c r="AY1319" s="61" t="s">
        <v>9787</v>
      </c>
      <c r="AZ1319" s="61" t="s">
        <v>9787</v>
      </c>
      <c r="BA1319" s="61" t="s">
        <v>9787</v>
      </c>
      <c r="BB1319" s="67" t="n">
        <v>0</v>
      </c>
      <c r="BE1319" s="61" t="n">
        <v>238575</v>
      </c>
      <c r="BG1319" s="61" t="s">
        <v>4084</v>
      </c>
      <c r="BJ1319" s="61" t="s">
        <v>9787</v>
      </c>
      <c r="BL1319" s="61" t="s">
        <v>9789</v>
      </c>
      <c r="BM1319" s="61" t="s">
        <v>9789</v>
      </c>
      <c r="BN1319" s="70" t="n">
        <v>-1204924</v>
      </c>
      <c r="BO1319" s="68" t="n">
        <v>1204924</v>
      </c>
      <c r="BP1319" s="68" t="n">
        <v>163.3</v>
      </c>
      <c r="BQ1319" s="68" t="n">
        <v>163.3</v>
      </c>
      <c r="BR1319" s="69" t="n">
        <v>46</v>
      </c>
      <c r="BS1319" s="63" t="n">
        <v>46</v>
      </c>
      <c r="BU1319" s="68" t="n">
        <v>46</v>
      </c>
    </row>
    <row r="1320" customFormat="false" ht="15" hidden="true" customHeight="false" outlineLevel="0" collapsed="false">
      <c r="A1320" s="61" t="s">
        <v>9799</v>
      </c>
      <c r="B1320" s="61" t="s">
        <v>9800</v>
      </c>
      <c r="C1320" s="62" t="n">
        <v>45291</v>
      </c>
      <c r="D1320" s="62" t="n">
        <v>45291</v>
      </c>
      <c r="E1320" s="61" t="s">
        <v>1259</v>
      </c>
      <c r="F1320" s="61" t="s">
        <v>944</v>
      </c>
      <c r="G1320" s="61" t="s">
        <v>9801</v>
      </c>
      <c r="H1320" s="61" t="s">
        <v>9786</v>
      </c>
      <c r="I1320" s="61" t="s">
        <v>9787</v>
      </c>
      <c r="J1320" s="61" t="s">
        <v>1196</v>
      </c>
      <c r="K1320" s="61" t="s">
        <v>4088</v>
      </c>
      <c r="L1320" s="61" t="s">
        <v>4277</v>
      </c>
      <c r="M1320" s="61" t="s">
        <v>1198</v>
      </c>
      <c r="N1320" s="61" t="n">
        <v>182028998</v>
      </c>
      <c r="O1320" s="61" t="s">
        <v>1262</v>
      </c>
      <c r="P1320" s="61" t="s">
        <v>9802</v>
      </c>
      <c r="R1320" s="61" t="s">
        <v>9789</v>
      </c>
      <c r="S1320" s="61" t="str">
        <f aca="false">IF(J1320="Listed Option",MID(R1320,3,9),MID(Q1320,3,9))</f>
        <v>452308109</v>
      </c>
      <c r="T1320" s="61" t="str">
        <f aca="false">VLOOKUP(S1320,'Output v4'!C:C,1,FALSE())</f>
        <v>452308109</v>
      </c>
      <c r="W1320" s="61" t="s">
        <v>9803</v>
      </c>
      <c r="X1320" s="61" t="s">
        <v>9804</v>
      </c>
      <c r="Y1320" s="61" t="s">
        <v>9805</v>
      </c>
      <c r="Z1320" s="61" t="s">
        <v>1304</v>
      </c>
      <c r="AA1320" s="61" t="s">
        <v>1305</v>
      </c>
      <c r="AB1320" s="63" t="n">
        <v>46</v>
      </c>
      <c r="AC1320" s="63" t="n">
        <v>46</v>
      </c>
      <c r="AD1320" s="61" t="n">
        <v>100</v>
      </c>
      <c r="AE1320" s="61" t="n">
        <v>0</v>
      </c>
      <c r="AF1320" s="64" t="n">
        <v>4600</v>
      </c>
      <c r="AG1320" s="61" t="s">
        <v>689</v>
      </c>
      <c r="AH1320" s="62" t="n">
        <v>45291</v>
      </c>
      <c r="AI1320" s="65" t="n">
        <v>2.65</v>
      </c>
      <c r="AJ1320" s="61" t="s">
        <v>1266</v>
      </c>
      <c r="AK1320" s="65" t="n">
        <v>2.65</v>
      </c>
      <c r="AL1320" s="65" t="n">
        <v>261.94</v>
      </c>
      <c r="AM1320" s="66" t="n">
        <v>12190</v>
      </c>
      <c r="AN1320" s="66" t="n">
        <f aca="false">IF(J1320="Listed Option",AF1320*AL1320,AM1320)</f>
        <v>1204924</v>
      </c>
      <c r="AO1320" s="61" t="s">
        <v>1267</v>
      </c>
      <c r="AP1320" s="61" t="n">
        <v>100</v>
      </c>
      <c r="AQ1320" s="61" t="n">
        <v>100</v>
      </c>
      <c r="AV1320" s="61" t="s">
        <v>9791</v>
      </c>
      <c r="AW1320" s="61" t="s">
        <v>4070</v>
      </c>
      <c r="AY1320" s="61" t="s">
        <v>9787</v>
      </c>
      <c r="AZ1320" s="61" t="s">
        <v>9787</v>
      </c>
      <c r="BA1320" s="61" t="s">
        <v>9787</v>
      </c>
      <c r="BB1320" s="67" t="n">
        <v>0</v>
      </c>
      <c r="BE1320" s="61" t="n">
        <v>238575</v>
      </c>
      <c r="BG1320" s="61" t="s">
        <v>4084</v>
      </c>
      <c r="BJ1320" s="61" t="s">
        <v>9787</v>
      </c>
      <c r="BL1320" s="61" t="s">
        <v>9789</v>
      </c>
      <c r="BM1320" s="61" t="s">
        <v>9789</v>
      </c>
      <c r="BN1320" s="70" t="n">
        <v>1204924</v>
      </c>
      <c r="BO1320" s="68" t="n">
        <v>1204924</v>
      </c>
      <c r="BP1320" s="68" t="n">
        <v>121.9</v>
      </c>
      <c r="BQ1320" s="68" t="n">
        <v>121.9</v>
      </c>
      <c r="BR1320" s="69" t="n">
        <v>46</v>
      </c>
      <c r="BS1320" s="63" t="n">
        <v>46</v>
      </c>
      <c r="BU1320" s="68" t="n">
        <v>46</v>
      </c>
    </row>
    <row r="1321" customFormat="false" ht="15" hidden="true" customHeight="false" outlineLevel="0" collapsed="false">
      <c r="A1321" s="61" t="s">
        <v>9806</v>
      </c>
      <c r="B1321" s="61" t="s">
        <v>9807</v>
      </c>
      <c r="C1321" s="62" t="n">
        <v>45291</v>
      </c>
      <c r="D1321" s="62" t="n">
        <v>45291</v>
      </c>
      <c r="E1321" s="61" t="s">
        <v>1259</v>
      </c>
      <c r="F1321" s="61" t="s">
        <v>945</v>
      </c>
      <c r="G1321" s="61" t="s">
        <v>9808</v>
      </c>
      <c r="H1321" s="61" t="s">
        <v>9808</v>
      </c>
      <c r="I1321" s="61" t="s">
        <v>9809</v>
      </c>
      <c r="J1321" s="61" t="s">
        <v>1195</v>
      </c>
      <c r="K1321" s="61" t="s">
        <v>1195</v>
      </c>
      <c r="L1321" s="61" t="s">
        <v>1195</v>
      </c>
      <c r="N1321" s="61" t="n">
        <v>1228765</v>
      </c>
      <c r="O1321" s="61" t="s">
        <v>1262</v>
      </c>
      <c r="P1321" s="61" t="s">
        <v>9810</v>
      </c>
      <c r="Q1321" s="61" t="s">
        <v>9811</v>
      </c>
      <c r="R1321" s="61" t="s">
        <v>9811</v>
      </c>
      <c r="S1321" s="61" t="str">
        <f aca="false">IF(J1321="Listed Option",MID(R1321,3,9),MID(Q1321,3,9))</f>
        <v>45245E109</v>
      </c>
      <c r="T1321" s="61" t="e">
        <f aca="false">VLOOKUP(S1321,'Output v4'!C:C,1,FALSE())</f>
        <v>#N/A</v>
      </c>
      <c r="U1321" s="61" t="s">
        <v>9812</v>
      </c>
      <c r="V1321" s="61" t="s">
        <v>9813</v>
      </c>
      <c r="W1321" s="61" t="s">
        <v>9814</v>
      </c>
      <c r="Y1321" s="61" t="s">
        <v>9815</v>
      </c>
      <c r="Z1321" s="61" t="s">
        <v>1304</v>
      </c>
      <c r="AA1321" s="61" t="s">
        <v>1305</v>
      </c>
      <c r="AB1321" s="63" t="n">
        <v>-74500</v>
      </c>
      <c r="AC1321" s="63" t="n">
        <v>-74500</v>
      </c>
      <c r="AE1321" s="61" t="n">
        <v>0</v>
      </c>
      <c r="AF1321" s="64" t="n">
        <v>-74500</v>
      </c>
      <c r="AG1321" s="61" t="s">
        <v>1273</v>
      </c>
      <c r="AH1321" s="62" t="n">
        <v>45291</v>
      </c>
      <c r="AI1321" s="65" t="n">
        <v>15.02</v>
      </c>
      <c r="AJ1321" s="61" t="s">
        <v>3614</v>
      </c>
      <c r="AK1321" s="65" t="n">
        <v>15.02</v>
      </c>
      <c r="AL1321" s="65" t="n">
        <v>15.02</v>
      </c>
      <c r="AM1321" s="66" t="n">
        <v>-1118990</v>
      </c>
      <c r="AN1321" s="66" t="n">
        <f aca="false">IF(J1321="Listed Option",AF1321*AL1321,AM1321)</f>
        <v>-1118990</v>
      </c>
      <c r="AO1321" s="61" t="s">
        <v>1267</v>
      </c>
      <c r="AP1321" s="61" t="n">
        <v>1</v>
      </c>
      <c r="AQ1321" s="61" t="n">
        <v>1</v>
      </c>
      <c r="AV1321" s="61" t="s">
        <v>9815</v>
      </c>
      <c r="AW1321" s="61" t="s">
        <v>4070</v>
      </c>
      <c r="AY1321" s="61" t="s">
        <v>9816</v>
      </c>
      <c r="AZ1321" s="61" t="s">
        <v>9816</v>
      </c>
      <c r="BA1321" s="61" t="s">
        <v>9816</v>
      </c>
      <c r="BB1321" s="67" t="n">
        <v>0</v>
      </c>
      <c r="BE1321" s="61" t="n">
        <v>238575</v>
      </c>
      <c r="BF1321" s="61" t="s">
        <v>945</v>
      </c>
      <c r="BG1321" s="61" t="s">
        <v>4071</v>
      </c>
      <c r="BH1321" s="61" t="s">
        <v>4071</v>
      </c>
      <c r="BI1321" s="61" t="s">
        <v>9809</v>
      </c>
      <c r="BJ1321" s="61" t="s">
        <v>9816</v>
      </c>
      <c r="BK1321" s="61" t="s">
        <v>9816</v>
      </c>
      <c r="BL1321" s="61" t="s">
        <v>9811</v>
      </c>
      <c r="BM1321" s="61" t="s">
        <v>9811</v>
      </c>
      <c r="BN1321" s="70" t="n">
        <v>-1118990</v>
      </c>
      <c r="BO1321" s="68" t="n">
        <v>-1118990</v>
      </c>
      <c r="BP1321" s="68" t="n">
        <v>-1118990</v>
      </c>
      <c r="BQ1321" s="68" t="n">
        <v>-1118990</v>
      </c>
      <c r="BR1321" s="69" t="n">
        <v>-74500</v>
      </c>
      <c r="BU1321" s="68" t="n">
        <v>74500</v>
      </c>
    </row>
    <row r="1322" customFormat="false" ht="15" hidden="true" customHeight="false" outlineLevel="0" collapsed="false">
      <c r="A1322" s="61" t="s">
        <v>9817</v>
      </c>
      <c r="B1322" s="61" t="s">
        <v>9818</v>
      </c>
      <c r="C1322" s="62" t="n">
        <v>45291</v>
      </c>
      <c r="D1322" s="62" t="n">
        <v>45291</v>
      </c>
      <c r="E1322" s="61" t="s">
        <v>1259</v>
      </c>
      <c r="F1322" s="61" t="s">
        <v>945</v>
      </c>
      <c r="G1322" s="61" t="s">
        <v>9819</v>
      </c>
      <c r="H1322" s="61" t="s">
        <v>9808</v>
      </c>
      <c r="I1322" s="61" t="s">
        <v>9809</v>
      </c>
      <c r="J1322" s="61" t="s">
        <v>1199</v>
      </c>
      <c r="K1322" s="61" t="s">
        <v>4543</v>
      </c>
      <c r="L1322" s="61" t="s">
        <v>4543</v>
      </c>
      <c r="N1322" s="61" t="n">
        <v>144687344</v>
      </c>
      <c r="O1322" s="61" t="s">
        <v>1262</v>
      </c>
      <c r="P1322" s="61" t="s">
        <v>9820</v>
      </c>
      <c r="Q1322" s="61" t="s">
        <v>9821</v>
      </c>
      <c r="R1322" s="61" t="s">
        <v>9811</v>
      </c>
      <c r="S1322" s="61" t="str">
        <f aca="false">IF(J1322="Listed Option",MID(R1322,3,9),MID(Q1322,3,9))</f>
        <v>45245EAJ8</v>
      </c>
      <c r="T1322" s="61" t="str">
        <f aca="false">VLOOKUP(S1322,'Output v4'!C:C,1,FALSE())</f>
        <v>45245EAJ8</v>
      </c>
      <c r="U1322" s="61" t="s">
        <v>170</v>
      </c>
      <c r="V1322" s="61" t="s">
        <v>9822</v>
      </c>
      <c r="Z1322" s="61" t="s">
        <v>1304</v>
      </c>
      <c r="AA1322" s="61" t="s">
        <v>1305</v>
      </c>
      <c r="AB1322" s="63" t="n">
        <v>5288</v>
      </c>
      <c r="AC1322" s="63" t="n">
        <v>5288000</v>
      </c>
      <c r="AE1322" s="61" t="n">
        <v>1000</v>
      </c>
      <c r="AF1322" s="64" t="n">
        <v>5288000</v>
      </c>
      <c r="AG1322" s="61" t="s">
        <v>689</v>
      </c>
      <c r="AH1322" s="62" t="n">
        <v>45291</v>
      </c>
      <c r="AI1322" s="65" t="n">
        <v>0.8925</v>
      </c>
      <c r="AJ1322" s="61" t="s">
        <v>1266</v>
      </c>
      <c r="AK1322" s="65" t="n">
        <v>0.8925</v>
      </c>
      <c r="AL1322" s="65" t="n">
        <v>15.02</v>
      </c>
      <c r="AM1322" s="66" t="n">
        <v>4719540</v>
      </c>
      <c r="AN1322" s="66" t="n">
        <f aca="false">IF(J1322="Listed Option",AF1322*AL1322,AM1322)</f>
        <v>4719540</v>
      </c>
      <c r="AO1322" s="61" t="s">
        <v>1267</v>
      </c>
      <c r="AT1322" s="62" t="n">
        <v>45289</v>
      </c>
      <c r="AU1322" s="65" t="n">
        <v>0.8911076808</v>
      </c>
      <c r="AV1322" s="61" t="s">
        <v>9815</v>
      </c>
      <c r="AW1322" s="61" t="s">
        <v>4070</v>
      </c>
      <c r="AY1322" s="61" t="s">
        <v>9816</v>
      </c>
      <c r="AZ1322" s="61" t="s">
        <v>9816</v>
      </c>
      <c r="BA1322" s="61" t="s">
        <v>9816</v>
      </c>
      <c r="BB1322" s="67" t="n">
        <v>90</v>
      </c>
      <c r="BE1322" s="61" t="n">
        <v>238575</v>
      </c>
      <c r="BF1322" s="61" t="s">
        <v>945</v>
      </c>
      <c r="BG1322" s="61" t="s">
        <v>4071</v>
      </c>
      <c r="BH1322" s="61" t="s">
        <v>4071</v>
      </c>
      <c r="BI1322" s="61" t="s">
        <v>9809</v>
      </c>
      <c r="BJ1322" s="61" t="s">
        <v>9816</v>
      </c>
      <c r="BL1322" s="61" t="s">
        <v>9811</v>
      </c>
      <c r="BM1322" s="61" t="s">
        <v>9811</v>
      </c>
      <c r="BN1322" s="70" t="n">
        <v>5288000</v>
      </c>
      <c r="BP1322" s="68" t="n">
        <v>4719540</v>
      </c>
      <c r="BQ1322" s="68" t="n">
        <v>4719540</v>
      </c>
      <c r="BR1322" s="69" t="n">
        <v>5288000</v>
      </c>
      <c r="BT1322" s="63" t="n">
        <v>5288</v>
      </c>
      <c r="BU1322" s="68" t="n">
        <v>5288000</v>
      </c>
    </row>
    <row r="1323" customFormat="false" ht="15" hidden="true" customHeight="false" outlineLevel="0" collapsed="false">
      <c r="A1323" s="61" t="s">
        <v>9823</v>
      </c>
      <c r="B1323" s="61" t="s">
        <v>9824</v>
      </c>
      <c r="C1323" s="62" t="n">
        <v>45291</v>
      </c>
      <c r="D1323" s="62" t="n">
        <v>45291</v>
      </c>
      <c r="E1323" s="61" t="s">
        <v>1259</v>
      </c>
      <c r="F1323" s="61" t="s">
        <v>945</v>
      </c>
      <c r="G1323" s="61" t="s">
        <v>9808</v>
      </c>
      <c r="H1323" s="61" t="s">
        <v>9808</v>
      </c>
      <c r="I1323" s="61" t="s">
        <v>9809</v>
      </c>
      <c r="J1323" s="61" t="s">
        <v>1195</v>
      </c>
      <c r="K1323" s="61" t="s">
        <v>1195</v>
      </c>
      <c r="L1323" s="61" t="s">
        <v>1195</v>
      </c>
      <c r="N1323" s="61" t="n">
        <v>1228765</v>
      </c>
      <c r="O1323" s="61" t="s">
        <v>1262</v>
      </c>
      <c r="P1323" s="61" t="s">
        <v>9810</v>
      </c>
      <c r="Q1323" s="61" t="s">
        <v>9811</v>
      </c>
      <c r="R1323" s="61" t="s">
        <v>9811</v>
      </c>
      <c r="S1323" s="61" t="str">
        <f aca="false">IF(J1323="Listed Option",MID(R1323,3,9),MID(Q1323,3,9))</f>
        <v>45245E109</v>
      </c>
      <c r="T1323" s="61" t="e">
        <f aca="false">VLOOKUP(S1323,'Output v4'!C:C,1,FALSE())</f>
        <v>#N/A</v>
      </c>
      <c r="U1323" s="61" t="s">
        <v>9812</v>
      </c>
      <c r="V1323" s="61" t="s">
        <v>9813</v>
      </c>
      <c r="W1323" s="61" t="s">
        <v>9814</v>
      </c>
      <c r="Y1323" s="61" t="s">
        <v>9815</v>
      </c>
      <c r="Z1323" s="61" t="s">
        <v>4029</v>
      </c>
      <c r="AA1323" s="61" t="s">
        <v>4117</v>
      </c>
      <c r="AB1323" s="63" t="n">
        <v>-41700</v>
      </c>
      <c r="AC1323" s="63" t="n">
        <v>-41700</v>
      </c>
      <c r="AE1323" s="61" t="n">
        <v>0</v>
      </c>
      <c r="AF1323" s="64" t="n">
        <v>-41700</v>
      </c>
      <c r="AG1323" s="61" t="s">
        <v>1273</v>
      </c>
      <c r="AH1323" s="62" t="n">
        <v>45291</v>
      </c>
      <c r="AI1323" s="65" t="n">
        <v>15.02</v>
      </c>
      <c r="AJ1323" s="61" t="s">
        <v>3614</v>
      </c>
      <c r="AK1323" s="65" t="n">
        <v>15.02</v>
      </c>
      <c r="AL1323" s="65" t="n">
        <v>15.02</v>
      </c>
      <c r="AM1323" s="66" t="n">
        <v>-626334</v>
      </c>
      <c r="AN1323" s="66" t="n">
        <f aca="false">IF(J1323="Listed Option",AF1323*AL1323,AM1323)</f>
        <v>-626334</v>
      </c>
      <c r="AO1323" s="61" t="s">
        <v>1267</v>
      </c>
      <c r="AP1323" s="61" t="n">
        <v>1</v>
      </c>
      <c r="AQ1323" s="61" t="n">
        <v>1</v>
      </c>
      <c r="AV1323" s="61" t="s">
        <v>9815</v>
      </c>
      <c r="AW1323" s="61" t="s">
        <v>4070</v>
      </c>
      <c r="AY1323" s="61" t="s">
        <v>9816</v>
      </c>
      <c r="AZ1323" s="61" t="s">
        <v>9816</v>
      </c>
      <c r="BA1323" s="61" t="s">
        <v>9816</v>
      </c>
      <c r="BB1323" s="67" t="n">
        <v>0</v>
      </c>
      <c r="BE1323" s="61" t="n">
        <v>238587</v>
      </c>
      <c r="BF1323" s="61" t="s">
        <v>945</v>
      </c>
      <c r="BG1323" s="61" t="s">
        <v>4071</v>
      </c>
      <c r="BH1323" s="61" t="s">
        <v>4071</v>
      </c>
      <c r="BI1323" s="61" t="s">
        <v>9809</v>
      </c>
      <c r="BJ1323" s="61" t="s">
        <v>9816</v>
      </c>
      <c r="BK1323" s="61" t="s">
        <v>9816</v>
      </c>
      <c r="BL1323" s="61" t="s">
        <v>9811</v>
      </c>
      <c r="BM1323" s="61" t="s">
        <v>9811</v>
      </c>
      <c r="BN1323" s="70" t="n">
        <v>-626334</v>
      </c>
      <c r="BO1323" s="68" t="n">
        <v>-626334</v>
      </c>
      <c r="BP1323" s="68" t="n">
        <v>-626334</v>
      </c>
      <c r="BQ1323" s="68" t="n">
        <v>-626334</v>
      </c>
      <c r="BR1323" s="69" t="n">
        <v>-41700</v>
      </c>
      <c r="BU1323" s="68" t="n">
        <v>41700</v>
      </c>
    </row>
    <row r="1324" customFormat="false" ht="15" hidden="true" customHeight="false" outlineLevel="0" collapsed="false">
      <c r="A1324" s="61" t="s">
        <v>9825</v>
      </c>
      <c r="B1324" s="61" t="s">
        <v>9826</v>
      </c>
      <c r="C1324" s="62" t="n">
        <v>45291</v>
      </c>
      <c r="D1324" s="62" t="n">
        <v>45291</v>
      </c>
      <c r="E1324" s="61" t="s">
        <v>1259</v>
      </c>
      <c r="F1324" s="61" t="s">
        <v>945</v>
      </c>
      <c r="G1324" s="61" t="s">
        <v>9819</v>
      </c>
      <c r="H1324" s="61" t="s">
        <v>9808</v>
      </c>
      <c r="I1324" s="61" t="s">
        <v>9809</v>
      </c>
      <c r="J1324" s="61" t="s">
        <v>1199</v>
      </c>
      <c r="K1324" s="61" t="s">
        <v>4543</v>
      </c>
      <c r="L1324" s="61" t="s">
        <v>4543</v>
      </c>
      <c r="N1324" s="61" t="n">
        <v>144687344</v>
      </c>
      <c r="O1324" s="61" t="s">
        <v>1262</v>
      </c>
      <c r="P1324" s="61" t="s">
        <v>9820</v>
      </c>
      <c r="Q1324" s="61" t="s">
        <v>9821</v>
      </c>
      <c r="R1324" s="61" t="s">
        <v>9811</v>
      </c>
      <c r="S1324" s="61" t="str">
        <f aca="false">IF(J1324="Listed Option",MID(R1324,3,9),MID(Q1324,3,9))</f>
        <v>45245EAJ8</v>
      </c>
      <c r="T1324" s="61" t="str">
        <f aca="false">VLOOKUP(S1324,'Output v4'!C:C,1,FALSE())</f>
        <v>45245EAJ8</v>
      </c>
      <c r="U1324" s="61" t="s">
        <v>170</v>
      </c>
      <c r="V1324" s="61" t="s">
        <v>9822</v>
      </c>
      <c r="Z1324" s="61" t="s">
        <v>4029</v>
      </c>
      <c r="AA1324" s="61" t="s">
        <v>4117</v>
      </c>
      <c r="AB1324" s="63" t="n">
        <v>4000</v>
      </c>
      <c r="AC1324" s="63" t="n">
        <v>4000000</v>
      </c>
      <c r="AE1324" s="61" t="n">
        <v>1000</v>
      </c>
      <c r="AF1324" s="64" t="n">
        <v>4000000</v>
      </c>
      <c r="AG1324" s="61" t="s">
        <v>689</v>
      </c>
      <c r="AH1324" s="62" t="n">
        <v>45291</v>
      </c>
      <c r="AI1324" s="65" t="n">
        <v>0.8925</v>
      </c>
      <c r="AJ1324" s="61" t="s">
        <v>1266</v>
      </c>
      <c r="AK1324" s="65" t="n">
        <v>0.8925</v>
      </c>
      <c r="AL1324" s="65" t="n">
        <v>15.02</v>
      </c>
      <c r="AM1324" s="66" t="n">
        <v>3570000</v>
      </c>
      <c r="AN1324" s="66" t="n">
        <f aca="false">IF(J1324="Listed Option",AF1324*AL1324,AM1324)</f>
        <v>3570000</v>
      </c>
      <c r="AO1324" s="61" t="s">
        <v>1267</v>
      </c>
      <c r="AT1324" s="62" t="n">
        <v>45289</v>
      </c>
      <c r="AU1324" s="65" t="n">
        <v>0.8911076808</v>
      </c>
      <c r="AV1324" s="61" t="s">
        <v>9815</v>
      </c>
      <c r="AW1324" s="61" t="s">
        <v>4070</v>
      </c>
      <c r="AY1324" s="61" t="s">
        <v>9816</v>
      </c>
      <c r="AZ1324" s="61" t="s">
        <v>9816</v>
      </c>
      <c r="BA1324" s="61" t="s">
        <v>9816</v>
      </c>
      <c r="BB1324" s="67" t="n">
        <v>90</v>
      </c>
      <c r="BE1324" s="61" t="n">
        <v>238587</v>
      </c>
      <c r="BF1324" s="61" t="s">
        <v>945</v>
      </c>
      <c r="BG1324" s="61" t="s">
        <v>4071</v>
      </c>
      <c r="BH1324" s="61" t="s">
        <v>4071</v>
      </c>
      <c r="BI1324" s="61" t="s">
        <v>9809</v>
      </c>
      <c r="BJ1324" s="61" t="s">
        <v>9816</v>
      </c>
      <c r="BL1324" s="61" t="s">
        <v>9811</v>
      </c>
      <c r="BM1324" s="61" t="s">
        <v>9811</v>
      </c>
      <c r="BN1324" s="70" t="n">
        <v>4000000</v>
      </c>
      <c r="BP1324" s="68" t="n">
        <v>3570000</v>
      </c>
      <c r="BQ1324" s="68" t="n">
        <v>3570000</v>
      </c>
      <c r="BR1324" s="69" t="n">
        <v>4000000</v>
      </c>
      <c r="BT1324" s="63" t="n">
        <v>4000</v>
      </c>
      <c r="BU1324" s="68" t="n">
        <v>4000000</v>
      </c>
    </row>
    <row r="1325" customFormat="false" ht="15" hidden="true" customHeight="false" outlineLevel="0" collapsed="false">
      <c r="A1325" s="61" t="s">
        <v>9827</v>
      </c>
      <c r="B1325" s="61" t="s">
        <v>9828</v>
      </c>
      <c r="C1325" s="62" t="n">
        <v>45291</v>
      </c>
      <c r="D1325" s="62" t="n">
        <v>45291</v>
      </c>
      <c r="E1325" s="61" t="s">
        <v>1259</v>
      </c>
      <c r="F1325" s="61" t="s">
        <v>945</v>
      </c>
      <c r="G1325" s="61" t="s">
        <v>9808</v>
      </c>
      <c r="H1325" s="61" t="s">
        <v>9808</v>
      </c>
      <c r="I1325" s="61" t="s">
        <v>9809</v>
      </c>
      <c r="J1325" s="61" t="s">
        <v>1195</v>
      </c>
      <c r="K1325" s="61" t="s">
        <v>1195</v>
      </c>
      <c r="L1325" s="61" t="s">
        <v>1195</v>
      </c>
      <c r="N1325" s="61" t="n">
        <v>1228765</v>
      </c>
      <c r="O1325" s="61" t="s">
        <v>1262</v>
      </c>
      <c r="P1325" s="61" t="s">
        <v>9810</v>
      </c>
      <c r="Q1325" s="61" t="s">
        <v>9811</v>
      </c>
      <c r="R1325" s="61" t="s">
        <v>9811</v>
      </c>
      <c r="S1325" s="61" t="str">
        <f aca="false">IF(J1325="Listed Option",MID(R1325,3,9),MID(Q1325,3,9))</f>
        <v>45245E109</v>
      </c>
      <c r="T1325" s="61" t="e">
        <f aca="false">VLOOKUP(S1325,'Output v4'!C:C,1,FALSE())</f>
        <v>#N/A</v>
      </c>
      <c r="U1325" s="61" t="s">
        <v>9812</v>
      </c>
      <c r="V1325" s="61" t="s">
        <v>9813</v>
      </c>
      <c r="W1325" s="61" t="s">
        <v>9814</v>
      </c>
      <c r="Y1325" s="61" t="s">
        <v>9815</v>
      </c>
      <c r="Z1325" s="61" t="s">
        <v>4074</v>
      </c>
      <c r="AA1325" s="61" t="s">
        <v>4075</v>
      </c>
      <c r="AB1325" s="63" t="n">
        <v>-124843</v>
      </c>
      <c r="AC1325" s="63" t="n">
        <v>-124843</v>
      </c>
      <c r="AE1325" s="61" t="n">
        <v>0</v>
      </c>
      <c r="AF1325" s="64" t="n">
        <v>-124843</v>
      </c>
      <c r="AG1325" s="61" t="s">
        <v>1273</v>
      </c>
      <c r="AH1325" s="62" t="n">
        <v>45291</v>
      </c>
      <c r="AI1325" s="65" t="n">
        <v>15.02</v>
      </c>
      <c r="AJ1325" s="61" t="s">
        <v>3614</v>
      </c>
      <c r="AK1325" s="65" t="n">
        <v>15.02</v>
      </c>
      <c r="AL1325" s="65" t="n">
        <v>15.02</v>
      </c>
      <c r="AM1325" s="66" t="n">
        <v>-1875141.86</v>
      </c>
      <c r="AN1325" s="66" t="n">
        <f aca="false">IF(J1325="Listed Option",AF1325*AL1325,AM1325)</f>
        <v>-1875141.86</v>
      </c>
      <c r="AO1325" s="61" t="s">
        <v>1267</v>
      </c>
      <c r="AP1325" s="61" t="n">
        <v>1</v>
      </c>
      <c r="AQ1325" s="61" t="n">
        <v>1</v>
      </c>
      <c r="AV1325" s="61" t="s">
        <v>9815</v>
      </c>
      <c r="AW1325" s="61" t="s">
        <v>4070</v>
      </c>
      <c r="AY1325" s="61" t="s">
        <v>9816</v>
      </c>
      <c r="AZ1325" s="61" t="s">
        <v>9816</v>
      </c>
      <c r="BA1325" s="61" t="s">
        <v>9816</v>
      </c>
      <c r="BB1325" s="67" t="n">
        <v>0</v>
      </c>
      <c r="BE1325" s="61" t="n">
        <v>241450</v>
      </c>
      <c r="BF1325" s="61" t="s">
        <v>945</v>
      </c>
      <c r="BG1325" s="61" t="s">
        <v>4071</v>
      </c>
      <c r="BH1325" s="61" t="s">
        <v>4071</v>
      </c>
      <c r="BI1325" s="61" t="s">
        <v>9809</v>
      </c>
      <c r="BJ1325" s="61" t="s">
        <v>9816</v>
      </c>
      <c r="BK1325" s="61" t="s">
        <v>9816</v>
      </c>
      <c r="BL1325" s="61" t="s">
        <v>9811</v>
      </c>
      <c r="BM1325" s="61" t="s">
        <v>9811</v>
      </c>
      <c r="BN1325" s="70" t="n">
        <v>-1875141.86</v>
      </c>
      <c r="BO1325" s="68" t="n">
        <v>-1875141.86</v>
      </c>
      <c r="BP1325" s="68" t="n">
        <v>-1875141.86</v>
      </c>
      <c r="BQ1325" s="68" t="n">
        <v>-1875141.86</v>
      </c>
      <c r="BR1325" s="69" t="n">
        <v>-124843</v>
      </c>
      <c r="BU1325" s="68" t="n">
        <v>124843</v>
      </c>
    </row>
    <row r="1326" customFormat="false" ht="15" hidden="true" customHeight="false" outlineLevel="0" collapsed="false">
      <c r="A1326" s="61" t="s">
        <v>9829</v>
      </c>
      <c r="B1326" s="61" t="s">
        <v>9830</v>
      </c>
      <c r="C1326" s="62" t="n">
        <v>45291</v>
      </c>
      <c r="D1326" s="62" t="n">
        <v>45291</v>
      </c>
      <c r="E1326" s="61" t="s">
        <v>1259</v>
      </c>
      <c r="F1326" s="61" t="s">
        <v>945</v>
      </c>
      <c r="G1326" s="61" t="s">
        <v>9819</v>
      </c>
      <c r="H1326" s="61" t="s">
        <v>9808</v>
      </c>
      <c r="I1326" s="61" t="s">
        <v>9809</v>
      </c>
      <c r="J1326" s="61" t="s">
        <v>1199</v>
      </c>
      <c r="K1326" s="61" t="s">
        <v>4543</v>
      </c>
      <c r="L1326" s="61" t="s">
        <v>4543</v>
      </c>
      <c r="N1326" s="61" t="n">
        <v>144687344</v>
      </c>
      <c r="O1326" s="61" t="s">
        <v>1262</v>
      </c>
      <c r="P1326" s="61" t="s">
        <v>9820</v>
      </c>
      <c r="Q1326" s="61" t="s">
        <v>9821</v>
      </c>
      <c r="R1326" s="61" t="s">
        <v>9811</v>
      </c>
      <c r="S1326" s="61" t="str">
        <f aca="false">IF(J1326="Listed Option",MID(R1326,3,9),MID(Q1326,3,9))</f>
        <v>45245EAJ8</v>
      </c>
      <c r="T1326" s="61" t="str">
        <f aca="false">VLOOKUP(S1326,'Output v4'!C:C,1,FALSE())</f>
        <v>45245EAJ8</v>
      </c>
      <c r="U1326" s="61" t="s">
        <v>170</v>
      </c>
      <c r="V1326" s="61" t="s">
        <v>9822</v>
      </c>
      <c r="Z1326" s="61" t="s">
        <v>4074</v>
      </c>
      <c r="AA1326" s="61" t="s">
        <v>4075</v>
      </c>
      <c r="AB1326" s="63" t="n">
        <v>10500</v>
      </c>
      <c r="AC1326" s="63" t="n">
        <v>10500000</v>
      </c>
      <c r="AE1326" s="61" t="n">
        <v>1000</v>
      </c>
      <c r="AF1326" s="64" t="n">
        <v>10500000</v>
      </c>
      <c r="AG1326" s="61" t="s">
        <v>689</v>
      </c>
      <c r="AH1326" s="62" t="n">
        <v>45291</v>
      </c>
      <c r="AI1326" s="65" t="n">
        <v>0.8925</v>
      </c>
      <c r="AJ1326" s="61" t="s">
        <v>1266</v>
      </c>
      <c r="AK1326" s="65" t="n">
        <v>0.8925</v>
      </c>
      <c r="AL1326" s="65" t="n">
        <v>15.02</v>
      </c>
      <c r="AM1326" s="66" t="n">
        <v>9371250</v>
      </c>
      <c r="AN1326" s="66" t="n">
        <f aca="false">IF(J1326="Listed Option",AF1326*AL1326,AM1326)</f>
        <v>9371250</v>
      </c>
      <c r="AO1326" s="61" t="s">
        <v>1267</v>
      </c>
      <c r="AT1326" s="62" t="n">
        <v>45289</v>
      </c>
      <c r="AU1326" s="65" t="n">
        <v>0.8911076808</v>
      </c>
      <c r="AV1326" s="61" t="s">
        <v>9815</v>
      </c>
      <c r="AW1326" s="61" t="s">
        <v>4070</v>
      </c>
      <c r="AY1326" s="61" t="s">
        <v>9816</v>
      </c>
      <c r="AZ1326" s="61" t="s">
        <v>9816</v>
      </c>
      <c r="BA1326" s="61" t="s">
        <v>9816</v>
      </c>
      <c r="BB1326" s="67" t="n">
        <v>90</v>
      </c>
      <c r="BE1326" s="61" t="n">
        <v>241450</v>
      </c>
      <c r="BF1326" s="61" t="s">
        <v>945</v>
      </c>
      <c r="BG1326" s="61" t="s">
        <v>4071</v>
      </c>
      <c r="BH1326" s="61" t="s">
        <v>4071</v>
      </c>
      <c r="BI1326" s="61" t="s">
        <v>9809</v>
      </c>
      <c r="BJ1326" s="61" t="s">
        <v>9816</v>
      </c>
      <c r="BL1326" s="61" t="s">
        <v>9811</v>
      </c>
      <c r="BM1326" s="61" t="s">
        <v>9811</v>
      </c>
      <c r="BN1326" s="70" t="n">
        <v>10500000</v>
      </c>
      <c r="BP1326" s="68" t="n">
        <v>9371250</v>
      </c>
      <c r="BQ1326" s="68" t="n">
        <v>9371250</v>
      </c>
      <c r="BR1326" s="69" t="n">
        <v>10500000</v>
      </c>
      <c r="BT1326" s="63" t="n">
        <v>10500</v>
      </c>
      <c r="BU1326" s="68" t="n">
        <v>10500000</v>
      </c>
    </row>
    <row r="1327" customFormat="false" ht="15" hidden="true" customHeight="false" outlineLevel="0" collapsed="false">
      <c r="A1327" s="61" t="s">
        <v>9831</v>
      </c>
      <c r="B1327" s="61" t="s">
        <v>9832</v>
      </c>
      <c r="C1327" s="62" t="n">
        <v>45291</v>
      </c>
      <c r="D1327" s="62" t="n">
        <v>45291</v>
      </c>
      <c r="E1327" s="61" t="s">
        <v>1259</v>
      </c>
      <c r="F1327" s="61" t="s">
        <v>946</v>
      </c>
      <c r="G1327" s="61" t="s">
        <v>9833</v>
      </c>
      <c r="H1327" s="61" t="s">
        <v>9833</v>
      </c>
      <c r="I1327" s="61" t="s">
        <v>4353</v>
      </c>
      <c r="J1327" s="61" t="s">
        <v>1195</v>
      </c>
      <c r="K1327" s="61" t="s">
        <v>1195</v>
      </c>
      <c r="L1327" s="61" t="s">
        <v>1195</v>
      </c>
      <c r="N1327" s="61" t="n">
        <v>1228751</v>
      </c>
      <c r="O1327" s="61" t="s">
        <v>1262</v>
      </c>
      <c r="P1327" s="61" t="s">
        <v>9834</v>
      </c>
      <c r="Q1327" s="61" t="s">
        <v>9835</v>
      </c>
      <c r="R1327" s="61" t="s">
        <v>9835</v>
      </c>
      <c r="S1327" s="61" t="str">
        <f aca="false">IF(J1327="Listed Option",MID(R1327,3,9),MID(Q1327,3,9))</f>
        <v>45253H101</v>
      </c>
      <c r="T1327" s="61" t="str">
        <f aca="false">VLOOKUP(S1327,'Output v4'!C:C,1,FALSE())</f>
        <v>45253H101</v>
      </c>
      <c r="U1327" s="61" t="s">
        <v>171</v>
      </c>
      <c r="V1327" s="61" t="s">
        <v>9836</v>
      </c>
      <c r="W1327" s="61" t="s">
        <v>9837</v>
      </c>
      <c r="Y1327" s="61" t="s">
        <v>9838</v>
      </c>
      <c r="Z1327" s="61" t="s">
        <v>1304</v>
      </c>
      <c r="AA1327" s="61" t="s">
        <v>1305</v>
      </c>
      <c r="AB1327" s="63" t="n">
        <v>-63084</v>
      </c>
      <c r="AC1327" s="63" t="n">
        <v>-63084</v>
      </c>
      <c r="AE1327" s="61" t="n">
        <v>0</v>
      </c>
      <c r="AF1327" s="64" t="n">
        <v>-63084</v>
      </c>
      <c r="AG1327" s="61" t="s">
        <v>1273</v>
      </c>
      <c r="AH1327" s="62" t="n">
        <v>45291</v>
      </c>
      <c r="AI1327" s="65" t="n">
        <v>29.65</v>
      </c>
      <c r="AJ1327" s="61" t="s">
        <v>3614</v>
      </c>
      <c r="AK1327" s="65" t="n">
        <v>29.65</v>
      </c>
      <c r="AL1327" s="65" t="n">
        <v>29.65</v>
      </c>
      <c r="AM1327" s="66" t="n">
        <v>-1870440.6</v>
      </c>
      <c r="AN1327" s="66" t="n">
        <f aca="false">IF(J1327="Listed Option",AF1327*AL1327,AM1327)</f>
        <v>-1870440.6</v>
      </c>
      <c r="AO1327" s="61" t="s">
        <v>1267</v>
      </c>
      <c r="AP1327" s="61" t="n">
        <v>1</v>
      </c>
      <c r="AQ1327" s="61" t="n">
        <v>1</v>
      </c>
      <c r="AV1327" s="61" t="s">
        <v>9838</v>
      </c>
      <c r="AW1327" s="61" t="s">
        <v>4070</v>
      </c>
      <c r="AY1327" s="61" t="s">
        <v>9839</v>
      </c>
      <c r="AZ1327" s="61" t="s">
        <v>9839</v>
      </c>
      <c r="BA1327" s="61" t="s">
        <v>9839</v>
      </c>
      <c r="BB1327" s="67" t="n">
        <v>0</v>
      </c>
      <c r="BE1327" s="61" t="n">
        <v>238575</v>
      </c>
      <c r="BF1327" s="61" t="s">
        <v>946</v>
      </c>
      <c r="BG1327" s="61" t="s">
        <v>4084</v>
      </c>
      <c r="BH1327" s="61" t="s">
        <v>4084</v>
      </c>
      <c r="BI1327" s="61" t="s">
        <v>4353</v>
      </c>
      <c r="BJ1327" s="61" t="s">
        <v>9839</v>
      </c>
      <c r="BK1327" s="61" t="s">
        <v>9839</v>
      </c>
      <c r="BL1327" s="61" t="s">
        <v>9835</v>
      </c>
      <c r="BM1327" s="61" t="s">
        <v>9835</v>
      </c>
      <c r="BN1327" s="70" t="n">
        <v>-1870440.6</v>
      </c>
      <c r="BO1327" s="68" t="n">
        <v>-1870440.6</v>
      </c>
      <c r="BP1327" s="68" t="n">
        <v>-1870440.6</v>
      </c>
      <c r="BQ1327" s="68" t="n">
        <v>-1870440.6</v>
      </c>
      <c r="BR1327" s="69" t="n">
        <v>-63084</v>
      </c>
      <c r="BU1327" s="68" t="n">
        <v>63084</v>
      </c>
    </row>
    <row r="1328" customFormat="false" ht="15" hidden="true" customHeight="false" outlineLevel="0" collapsed="false">
      <c r="A1328" s="61" t="s">
        <v>9840</v>
      </c>
      <c r="B1328" s="61" t="s">
        <v>9841</v>
      </c>
      <c r="C1328" s="62" t="n">
        <v>45291</v>
      </c>
      <c r="D1328" s="62" t="n">
        <v>45291</v>
      </c>
      <c r="E1328" s="61" t="s">
        <v>1259</v>
      </c>
      <c r="F1328" s="61" t="s">
        <v>946</v>
      </c>
      <c r="G1328" s="61" t="s">
        <v>9833</v>
      </c>
      <c r="H1328" s="61" t="s">
        <v>9833</v>
      </c>
      <c r="I1328" s="61" t="s">
        <v>4353</v>
      </c>
      <c r="J1328" s="61" t="s">
        <v>1195</v>
      </c>
      <c r="K1328" s="61" t="s">
        <v>1195</v>
      </c>
      <c r="L1328" s="61" t="s">
        <v>1195</v>
      </c>
      <c r="N1328" s="61" t="n">
        <v>1228751</v>
      </c>
      <c r="O1328" s="61" t="s">
        <v>1262</v>
      </c>
      <c r="P1328" s="61" t="s">
        <v>9834</v>
      </c>
      <c r="Q1328" s="61" t="s">
        <v>9835</v>
      </c>
      <c r="R1328" s="61" t="s">
        <v>9835</v>
      </c>
      <c r="S1328" s="61" t="str">
        <f aca="false">IF(J1328="Listed Option",MID(R1328,3,9),MID(Q1328,3,9))</f>
        <v>45253H101</v>
      </c>
      <c r="T1328" s="61" t="str">
        <f aca="false">VLOOKUP(S1328,'Output v4'!C:C,1,FALSE())</f>
        <v>45253H101</v>
      </c>
      <c r="U1328" s="61" t="s">
        <v>171</v>
      </c>
      <c r="V1328" s="61" t="s">
        <v>9836</v>
      </c>
      <c r="W1328" s="61" t="s">
        <v>9837</v>
      </c>
      <c r="Y1328" s="61" t="s">
        <v>9838</v>
      </c>
      <c r="Z1328" s="61" t="s">
        <v>4074</v>
      </c>
      <c r="AA1328" s="61" t="s">
        <v>4075</v>
      </c>
      <c r="AB1328" s="63" t="n">
        <v>149510</v>
      </c>
      <c r="AC1328" s="63" t="n">
        <v>149510</v>
      </c>
      <c r="AE1328" s="61" t="n">
        <v>0</v>
      </c>
      <c r="AF1328" s="64" t="n">
        <v>149510</v>
      </c>
      <c r="AG1328" s="61" t="s">
        <v>689</v>
      </c>
      <c r="AH1328" s="62" t="n">
        <v>45291</v>
      </c>
      <c r="AI1328" s="65" t="n">
        <v>29.65</v>
      </c>
      <c r="AJ1328" s="61" t="s">
        <v>3614</v>
      </c>
      <c r="AK1328" s="65" t="n">
        <v>29.65</v>
      </c>
      <c r="AL1328" s="65" t="n">
        <v>29.65</v>
      </c>
      <c r="AM1328" s="66" t="n">
        <v>4432971.5</v>
      </c>
      <c r="AN1328" s="66" t="n">
        <f aca="false">IF(J1328="Listed Option",AF1328*AL1328,AM1328)</f>
        <v>4432971.5</v>
      </c>
      <c r="AO1328" s="61" t="s">
        <v>1267</v>
      </c>
      <c r="AP1328" s="61" t="n">
        <v>1</v>
      </c>
      <c r="AQ1328" s="61" t="n">
        <v>1</v>
      </c>
      <c r="AV1328" s="61" t="s">
        <v>9838</v>
      </c>
      <c r="AW1328" s="61" t="s">
        <v>4070</v>
      </c>
      <c r="AY1328" s="61" t="s">
        <v>9839</v>
      </c>
      <c r="AZ1328" s="61" t="s">
        <v>9839</v>
      </c>
      <c r="BA1328" s="61" t="s">
        <v>9839</v>
      </c>
      <c r="BB1328" s="67" t="n">
        <v>0</v>
      </c>
      <c r="BE1328" s="61" t="n">
        <v>241450</v>
      </c>
      <c r="BF1328" s="61" t="s">
        <v>946</v>
      </c>
      <c r="BG1328" s="61" t="s">
        <v>4084</v>
      </c>
      <c r="BH1328" s="61" t="s">
        <v>4084</v>
      </c>
      <c r="BI1328" s="61" t="s">
        <v>4353</v>
      </c>
      <c r="BJ1328" s="61" t="s">
        <v>9839</v>
      </c>
      <c r="BK1328" s="61" t="s">
        <v>9839</v>
      </c>
      <c r="BL1328" s="61" t="s">
        <v>9835</v>
      </c>
      <c r="BM1328" s="61" t="s">
        <v>9835</v>
      </c>
      <c r="BN1328" s="70" t="n">
        <v>4432971.5</v>
      </c>
      <c r="BO1328" s="68" t="n">
        <v>4432971.5</v>
      </c>
      <c r="BP1328" s="68" t="n">
        <v>4432971.5</v>
      </c>
      <c r="BQ1328" s="68" t="n">
        <v>4432971.5</v>
      </c>
      <c r="BR1328" s="69" t="n">
        <v>149510</v>
      </c>
      <c r="BU1328" s="68" t="n">
        <v>149510</v>
      </c>
    </row>
    <row r="1329" customFormat="false" ht="15" hidden="true" customHeight="false" outlineLevel="0" collapsed="false">
      <c r="A1329" s="61" t="s">
        <v>9842</v>
      </c>
      <c r="B1329" s="61" t="s">
        <v>9843</v>
      </c>
      <c r="C1329" s="62" t="n">
        <v>45291</v>
      </c>
      <c r="D1329" s="62" t="n">
        <v>45291</v>
      </c>
      <c r="E1329" s="61" t="s">
        <v>1259</v>
      </c>
      <c r="F1329" s="61" t="s">
        <v>947</v>
      </c>
      <c r="G1329" s="61" t="s">
        <v>9844</v>
      </c>
      <c r="H1329" s="61" t="s">
        <v>9844</v>
      </c>
      <c r="I1329" s="61" t="s">
        <v>9845</v>
      </c>
      <c r="J1329" s="61" t="s">
        <v>1195</v>
      </c>
      <c r="K1329" s="61" t="s">
        <v>1195</v>
      </c>
      <c r="L1329" s="61" t="s">
        <v>1195</v>
      </c>
      <c r="N1329" s="61" t="n">
        <v>58366760</v>
      </c>
      <c r="O1329" s="61" t="s">
        <v>1262</v>
      </c>
      <c r="P1329" s="61" t="s">
        <v>9846</v>
      </c>
      <c r="Q1329" s="61" t="s">
        <v>9847</v>
      </c>
      <c r="R1329" s="61" t="s">
        <v>9847</v>
      </c>
      <c r="S1329" s="61" t="str">
        <f aca="false">IF(J1329="Listed Option",MID(R1329,3,9),MID(Q1329,3,9))</f>
        <v>453204109</v>
      </c>
      <c r="T1329" s="61" t="e">
        <f aca="false">VLOOKUP(S1329,'Output v4'!C:C,1,FALSE())</f>
        <v>#N/A</v>
      </c>
      <c r="U1329" s="61" t="s">
        <v>9848</v>
      </c>
      <c r="V1329" s="61" t="s">
        <v>9849</v>
      </c>
      <c r="W1329" s="61" t="s">
        <v>9850</v>
      </c>
      <c r="Y1329" s="61" t="s">
        <v>9851</v>
      </c>
      <c r="Z1329" s="61" t="s">
        <v>1264</v>
      </c>
      <c r="AA1329" s="61" t="s">
        <v>4126</v>
      </c>
      <c r="AB1329" s="63" t="n">
        <v>-107889</v>
      </c>
      <c r="AC1329" s="63" t="n">
        <v>-107889</v>
      </c>
      <c r="AE1329" s="61" t="n">
        <v>0</v>
      </c>
      <c r="AF1329" s="64" t="n">
        <v>-107889</v>
      </c>
      <c r="AG1329" s="61" t="s">
        <v>1273</v>
      </c>
      <c r="AH1329" s="62" t="n">
        <v>45291</v>
      </c>
      <c r="AI1329" s="65" t="n">
        <v>90.03</v>
      </c>
      <c r="AJ1329" s="61" t="s">
        <v>3614</v>
      </c>
      <c r="AK1329" s="65" t="n">
        <v>90.03</v>
      </c>
      <c r="AL1329" s="65" t="n">
        <v>90.03</v>
      </c>
      <c r="AM1329" s="66" t="n">
        <v>-9713246.67</v>
      </c>
      <c r="AN1329" s="66" t="n">
        <f aca="false">IF(J1329="Listed Option",AF1329*AL1329,AM1329)</f>
        <v>-9713246.67</v>
      </c>
      <c r="AO1329" s="61" t="s">
        <v>1267</v>
      </c>
      <c r="AP1329" s="61" t="n">
        <v>1</v>
      </c>
      <c r="AQ1329" s="61" t="n">
        <v>1</v>
      </c>
      <c r="AV1329" s="61" t="s">
        <v>9851</v>
      </c>
      <c r="AW1329" s="61" t="s">
        <v>4070</v>
      </c>
      <c r="AY1329" s="61" t="s">
        <v>9845</v>
      </c>
      <c r="AZ1329" s="61" t="s">
        <v>9845</v>
      </c>
      <c r="BA1329" s="61" t="s">
        <v>9845</v>
      </c>
      <c r="BB1329" s="67" t="n">
        <v>0</v>
      </c>
      <c r="BE1329" s="61" t="n">
        <v>238566</v>
      </c>
      <c r="BF1329" s="61" t="s">
        <v>947</v>
      </c>
      <c r="BG1329" s="61" t="s">
        <v>4084</v>
      </c>
      <c r="BH1329" s="61" t="s">
        <v>4084</v>
      </c>
      <c r="BI1329" s="61" t="s">
        <v>9845</v>
      </c>
      <c r="BJ1329" s="61" t="s">
        <v>9845</v>
      </c>
      <c r="BK1329" s="61" t="s">
        <v>9845</v>
      </c>
      <c r="BL1329" s="61" t="s">
        <v>9847</v>
      </c>
      <c r="BM1329" s="61" t="s">
        <v>9847</v>
      </c>
      <c r="BN1329" s="70" t="n">
        <v>-9713246.67</v>
      </c>
      <c r="BO1329" s="68" t="n">
        <v>-9713246.67</v>
      </c>
      <c r="BP1329" s="68" t="n">
        <v>-9713246.67</v>
      </c>
      <c r="BQ1329" s="68" t="n">
        <v>-9713246.67</v>
      </c>
      <c r="BR1329" s="69" t="n">
        <v>-107889</v>
      </c>
      <c r="BU1329" s="68" t="n">
        <v>107889</v>
      </c>
    </row>
    <row r="1330" customFormat="false" ht="15" hidden="true" customHeight="false" outlineLevel="0" collapsed="false">
      <c r="A1330" s="61" t="s">
        <v>9852</v>
      </c>
      <c r="B1330" s="61" t="s">
        <v>9853</v>
      </c>
      <c r="C1330" s="62" t="n">
        <v>45291</v>
      </c>
      <c r="D1330" s="62" t="n">
        <v>45291</v>
      </c>
      <c r="E1330" s="61" t="s">
        <v>1259</v>
      </c>
      <c r="F1330" s="61" t="s">
        <v>947</v>
      </c>
      <c r="G1330" s="61" t="s">
        <v>9854</v>
      </c>
      <c r="H1330" s="61" t="s">
        <v>9844</v>
      </c>
      <c r="I1330" s="61" t="s">
        <v>9845</v>
      </c>
      <c r="J1330" s="61" t="s">
        <v>1199</v>
      </c>
      <c r="K1330" s="61" t="s">
        <v>4543</v>
      </c>
      <c r="L1330" s="61" t="s">
        <v>4543</v>
      </c>
      <c r="N1330" s="61" t="n">
        <v>167475594</v>
      </c>
      <c r="O1330" s="61" t="s">
        <v>1262</v>
      </c>
      <c r="P1330" s="61" t="s">
        <v>9855</v>
      </c>
      <c r="Q1330" s="61" t="s">
        <v>9856</v>
      </c>
      <c r="R1330" s="61" t="s">
        <v>9847</v>
      </c>
      <c r="S1330" s="61" t="str">
        <f aca="false">IF(J1330="Listed Option",MID(R1330,3,9),MID(Q1330,3,9))</f>
        <v>453204AD1</v>
      </c>
      <c r="T1330" s="61" t="str">
        <f aca="false">VLOOKUP(S1330,'Output v4'!C:C,1,FALSE())</f>
        <v>453204AD1</v>
      </c>
      <c r="U1330" s="61" t="s">
        <v>172</v>
      </c>
      <c r="V1330" s="61" t="s">
        <v>9857</v>
      </c>
      <c r="Z1330" s="61" t="s">
        <v>1264</v>
      </c>
      <c r="AA1330" s="61" t="s">
        <v>4126</v>
      </c>
      <c r="AB1330" s="63" t="n">
        <v>16344</v>
      </c>
      <c r="AC1330" s="63" t="n">
        <v>16344000</v>
      </c>
      <c r="AE1330" s="61" t="n">
        <v>1000</v>
      </c>
      <c r="AF1330" s="64" t="n">
        <v>16344000</v>
      </c>
      <c r="AG1330" s="61" t="s">
        <v>689</v>
      </c>
      <c r="AH1330" s="62" t="n">
        <v>45291</v>
      </c>
      <c r="AI1330" s="65" t="n">
        <v>1.0938</v>
      </c>
      <c r="AJ1330" s="61" t="s">
        <v>1266</v>
      </c>
      <c r="AK1330" s="65" t="n">
        <v>1.0938</v>
      </c>
      <c r="AL1330" s="65" t="n">
        <v>90.03</v>
      </c>
      <c r="AM1330" s="66" t="n">
        <v>17877067.2</v>
      </c>
      <c r="AN1330" s="66" t="n">
        <f aca="false">IF(J1330="Listed Option",AF1330*AL1330,AM1330)</f>
        <v>17877067.2</v>
      </c>
      <c r="AO1330" s="61" t="s">
        <v>1267</v>
      </c>
      <c r="AT1330" s="62" t="n">
        <v>45289</v>
      </c>
      <c r="AU1330" s="65" t="n">
        <v>1.0987474032</v>
      </c>
      <c r="AV1330" s="61" t="s">
        <v>9851</v>
      </c>
      <c r="AW1330" s="61" t="s">
        <v>4070</v>
      </c>
      <c r="AY1330" s="61" t="s">
        <v>9845</v>
      </c>
      <c r="AZ1330" s="61" t="s">
        <v>9845</v>
      </c>
      <c r="BA1330" s="61" t="s">
        <v>9845</v>
      </c>
      <c r="BB1330" s="67" t="n">
        <v>46</v>
      </c>
      <c r="BE1330" s="61" t="n">
        <v>238566</v>
      </c>
      <c r="BF1330" s="61" t="s">
        <v>947</v>
      </c>
      <c r="BG1330" s="61" t="s">
        <v>4084</v>
      </c>
      <c r="BH1330" s="61" t="s">
        <v>4084</v>
      </c>
      <c r="BI1330" s="61" t="s">
        <v>9845</v>
      </c>
      <c r="BJ1330" s="61" t="s">
        <v>9845</v>
      </c>
      <c r="BL1330" s="61" t="s">
        <v>9847</v>
      </c>
      <c r="BM1330" s="61" t="s">
        <v>9847</v>
      </c>
      <c r="BN1330" s="70" t="n">
        <v>16344000</v>
      </c>
      <c r="BP1330" s="68" t="n">
        <v>17877067.2</v>
      </c>
      <c r="BQ1330" s="68" t="n">
        <v>17877067.2</v>
      </c>
      <c r="BR1330" s="69" t="n">
        <v>16344000</v>
      </c>
      <c r="BT1330" s="63" t="n">
        <v>16344</v>
      </c>
      <c r="BU1330" s="68" t="n">
        <v>16344000</v>
      </c>
    </row>
    <row r="1331" customFormat="false" ht="15" hidden="true" customHeight="false" outlineLevel="0" collapsed="false">
      <c r="A1331" s="61" t="s">
        <v>9858</v>
      </c>
      <c r="B1331" s="61" t="s">
        <v>9859</v>
      </c>
      <c r="C1331" s="62" t="n">
        <v>45291</v>
      </c>
      <c r="D1331" s="62" t="n">
        <v>45291</v>
      </c>
      <c r="E1331" s="61" t="s">
        <v>1259</v>
      </c>
      <c r="F1331" s="61" t="s">
        <v>947</v>
      </c>
      <c r="G1331" s="61" t="s">
        <v>9844</v>
      </c>
      <c r="H1331" s="61" t="s">
        <v>9844</v>
      </c>
      <c r="I1331" s="61" t="s">
        <v>9845</v>
      </c>
      <c r="J1331" s="61" t="s">
        <v>1195</v>
      </c>
      <c r="K1331" s="61" t="s">
        <v>1195</v>
      </c>
      <c r="L1331" s="61" t="s">
        <v>1195</v>
      </c>
      <c r="N1331" s="61" t="n">
        <v>58366760</v>
      </c>
      <c r="O1331" s="61" t="s">
        <v>1262</v>
      </c>
      <c r="P1331" s="61" t="s">
        <v>9846</v>
      </c>
      <c r="Q1331" s="61" t="s">
        <v>9847</v>
      </c>
      <c r="R1331" s="61" t="s">
        <v>9847</v>
      </c>
      <c r="S1331" s="61" t="str">
        <f aca="false">IF(J1331="Listed Option",MID(R1331,3,9),MID(Q1331,3,9))</f>
        <v>453204109</v>
      </c>
      <c r="T1331" s="61" t="e">
        <f aca="false">VLOOKUP(S1331,'Output v4'!C:C,1,FALSE())</f>
        <v>#N/A</v>
      </c>
      <c r="U1331" s="61" t="s">
        <v>9848</v>
      </c>
      <c r="V1331" s="61" t="s">
        <v>9849</v>
      </c>
      <c r="W1331" s="61" t="s">
        <v>9850</v>
      </c>
      <c r="Y1331" s="61" t="s">
        <v>9851</v>
      </c>
      <c r="Z1331" s="61" t="s">
        <v>1304</v>
      </c>
      <c r="AA1331" s="61" t="s">
        <v>1305</v>
      </c>
      <c r="AB1331" s="63" t="n">
        <v>-66960</v>
      </c>
      <c r="AC1331" s="63" t="n">
        <v>-66960</v>
      </c>
      <c r="AE1331" s="61" t="n">
        <v>0</v>
      </c>
      <c r="AF1331" s="64" t="n">
        <v>-66960</v>
      </c>
      <c r="AG1331" s="61" t="s">
        <v>1273</v>
      </c>
      <c r="AH1331" s="62" t="n">
        <v>45291</v>
      </c>
      <c r="AI1331" s="65" t="n">
        <v>90.03</v>
      </c>
      <c r="AJ1331" s="61" t="s">
        <v>3614</v>
      </c>
      <c r="AK1331" s="65" t="n">
        <v>90.03</v>
      </c>
      <c r="AL1331" s="65" t="n">
        <v>90.03</v>
      </c>
      <c r="AM1331" s="66" t="n">
        <v>-6028408.8</v>
      </c>
      <c r="AN1331" s="66" t="n">
        <f aca="false">IF(J1331="Listed Option",AF1331*AL1331,AM1331)</f>
        <v>-6028408.8</v>
      </c>
      <c r="AO1331" s="61" t="s">
        <v>1267</v>
      </c>
      <c r="AP1331" s="61" t="n">
        <v>1</v>
      </c>
      <c r="AQ1331" s="61" t="n">
        <v>1</v>
      </c>
      <c r="AV1331" s="61" t="s">
        <v>9851</v>
      </c>
      <c r="AW1331" s="61" t="s">
        <v>4070</v>
      </c>
      <c r="AY1331" s="61" t="s">
        <v>9845</v>
      </c>
      <c r="AZ1331" s="61" t="s">
        <v>9845</v>
      </c>
      <c r="BA1331" s="61" t="s">
        <v>9845</v>
      </c>
      <c r="BB1331" s="67" t="n">
        <v>0</v>
      </c>
      <c r="BE1331" s="61" t="n">
        <v>238575</v>
      </c>
      <c r="BF1331" s="61" t="s">
        <v>947</v>
      </c>
      <c r="BG1331" s="61" t="s">
        <v>4084</v>
      </c>
      <c r="BH1331" s="61" t="s">
        <v>4084</v>
      </c>
      <c r="BI1331" s="61" t="s">
        <v>9845</v>
      </c>
      <c r="BJ1331" s="61" t="s">
        <v>9845</v>
      </c>
      <c r="BK1331" s="61" t="s">
        <v>9845</v>
      </c>
      <c r="BL1331" s="61" t="s">
        <v>9847</v>
      </c>
      <c r="BM1331" s="61" t="s">
        <v>9847</v>
      </c>
      <c r="BN1331" s="70" t="n">
        <v>-6028408.8</v>
      </c>
      <c r="BO1331" s="68" t="n">
        <v>-6028408.8</v>
      </c>
      <c r="BP1331" s="68" t="n">
        <v>-6028408.8</v>
      </c>
      <c r="BQ1331" s="68" t="n">
        <v>-6028408.8</v>
      </c>
      <c r="BR1331" s="69" t="n">
        <v>-66960</v>
      </c>
      <c r="BU1331" s="68" t="n">
        <v>66960</v>
      </c>
    </row>
    <row r="1332" customFormat="false" ht="15" hidden="true" customHeight="false" outlineLevel="0" collapsed="false">
      <c r="A1332" s="61" t="s">
        <v>9860</v>
      </c>
      <c r="B1332" s="61" t="s">
        <v>9861</v>
      </c>
      <c r="C1332" s="62" t="n">
        <v>45291</v>
      </c>
      <c r="D1332" s="62" t="n">
        <v>45291</v>
      </c>
      <c r="E1332" s="61" t="s">
        <v>1259</v>
      </c>
      <c r="F1332" s="61" t="s">
        <v>947</v>
      </c>
      <c r="G1332" s="61" t="s">
        <v>9854</v>
      </c>
      <c r="H1332" s="61" t="s">
        <v>9844</v>
      </c>
      <c r="I1332" s="61" t="s">
        <v>9845</v>
      </c>
      <c r="J1332" s="61" t="s">
        <v>1199</v>
      </c>
      <c r="K1332" s="61" t="s">
        <v>4543</v>
      </c>
      <c r="L1332" s="61" t="s">
        <v>4543</v>
      </c>
      <c r="N1332" s="61" t="n">
        <v>167475594</v>
      </c>
      <c r="O1332" s="61" t="s">
        <v>1262</v>
      </c>
      <c r="P1332" s="61" t="s">
        <v>9855</v>
      </c>
      <c r="Q1332" s="61" t="s">
        <v>9856</v>
      </c>
      <c r="R1332" s="61" t="s">
        <v>9847</v>
      </c>
      <c r="S1332" s="61" t="str">
        <f aca="false">IF(J1332="Listed Option",MID(R1332,3,9),MID(Q1332,3,9))</f>
        <v>453204AD1</v>
      </c>
      <c r="T1332" s="61" t="str">
        <f aca="false">VLOOKUP(S1332,'Output v4'!C:C,1,FALSE())</f>
        <v>453204AD1</v>
      </c>
      <c r="U1332" s="61" t="s">
        <v>172</v>
      </c>
      <c r="V1332" s="61" t="s">
        <v>9857</v>
      </c>
      <c r="Z1332" s="61" t="s">
        <v>1304</v>
      </c>
      <c r="AA1332" s="61" t="s">
        <v>1305</v>
      </c>
      <c r="AB1332" s="63" t="n">
        <v>12250</v>
      </c>
      <c r="AC1332" s="63" t="n">
        <v>12250000</v>
      </c>
      <c r="AE1332" s="61" t="n">
        <v>1000</v>
      </c>
      <c r="AF1332" s="64" t="n">
        <v>12250000</v>
      </c>
      <c r="AG1332" s="61" t="s">
        <v>689</v>
      </c>
      <c r="AH1332" s="62" t="n">
        <v>45291</v>
      </c>
      <c r="AI1332" s="65" t="n">
        <v>1.0938</v>
      </c>
      <c r="AJ1332" s="61" t="s">
        <v>1266</v>
      </c>
      <c r="AK1332" s="65" t="n">
        <v>1.0938</v>
      </c>
      <c r="AL1332" s="65" t="n">
        <v>90.03</v>
      </c>
      <c r="AM1332" s="66" t="n">
        <v>13399050</v>
      </c>
      <c r="AN1332" s="66" t="n">
        <f aca="false">IF(J1332="Listed Option",AF1332*AL1332,AM1332)</f>
        <v>13399050</v>
      </c>
      <c r="AO1332" s="61" t="s">
        <v>1267</v>
      </c>
      <c r="AT1332" s="62" t="n">
        <v>45289</v>
      </c>
      <c r="AU1332" s="65" t="n">
        <v>1.0987474032</v>
      </c>
      <c r="AV1332" s="61" t="s">
        <v>9851</v>
      </c>
      <c r="AW1332" s="61" t="s">
        <v>4070</v>
      </c>
      <c r="AY1332" s="61" t="s">
        <v>9845</v>
      </c>
      <c r="AZ1332" s="61" t="s">
        <v>9845</v>
      </c>
      <c r="BA1332" s="61" t="s">
        <v>9845</v>
      </c>
      <c r="BB1332" s="67" t="n">
        <v>46</v>
      </c>
      <c r="BE1332" s="61" t="n">
        <v>238575</v>
      </c>
      <c r="BF1332" s="61" t="s">
        <v>947</v>
      </c>
      <c r="BG1332" s="61" t="s">
        <v>4084</v>
      </c>
      <c r="BH1332" s="61" t="s">
        <v>4084</v>
      </c>
      <c r="BI1332" s="61" t="s">
        <v>9845</v>
      </c>
      <c r="BJ1332" s="61" t="s">
        <v>9845</v>
      </c>
      <c r="BL1332" s="61" t="s">
        <v>9847</v>
      </c>
      <c r="BM1332" s="61" t="s">
        <v>9847</v>
      </c>
      <c r="BN1332" s="70" t="n">
        <v>12250000</v>
      </c>
      <c r="BP1332" s="68" t="n">
        <v>13399050</v>
      </c>
      <c r="BQ1332" s="68" t="n">
        <v>13399050</v>
      </c>
      <c r="BR1332" s="69" t="n">
        <v>12250000</v>
      </c>
      <c r="BT1332" s="63" t="n">
        <v>12250</v>
      </c>
      <c r="BU1332" s="68" t="n">
        <v>12250000</v>
      </c>
    </row>
    <row r="1333" customFormat="false" ht="15" hidden="true" customHeight="false" outlineLevel="0" collapsed="false">
      <c r="A1333" s="61" t="s">
        <v>9862</v>
      </c>
      <c r="B1333" s="61" t="s">
        <v>9863</v>
      </c>
      <c r="C1333" s="62" t="n">
        <v>45291</v>
      </c>
      <c r="D1333" s="62" t="n">
        <v>45291</v>
      </c>
      <c r="E1333" s="61" t="s">
        <v>1259</v>
      </c>
      <c r="F1333" s="61" t="s">
        <v>947</v>
      </c>
      <c r="G1333" s="61" t="s">
        <v>9844</v>
      </c>
      <c r="H1333" s="61" t="s">
        <v>9844</v>
      </c>
      <c r="I1333" s="61" t="s">
        <v>9845</v>
      </c>
      <c r="J1333" s="61" t="s">
        <v>1195</v>
      </c>
      <c r="K1333" s="61" t="s">
        <v>1195</v>
      </c>
      <c r="L1333" s="61" t="s">
        <v>1195</v>
      </c>
      <c r="N1333" s="61" t="n">
        <v>58366760</v>
      </c>
      <c r="O1333" s="61" t="s">
        <v>1262</v>
      </c>
      <c r="P1333" s="61" t="s">
        <v>9846</v>
      </c>
      <c r="Q1333" s="61" t="s">
        <v>9847</v>
      </c>
      <c r="R1333" s="61" t="s">
        <v>9847</v>
      </c>
      <c r="S1333" s="61" t="str">
        <f aca="false">IF(J1333="Listed Option",MID(R1333,3,9),MID(Q1333,3,9))</f>
        <v>453204109</v>
      </c>
      <c r="T1333" s="61" t="e">
        <f aca="false">VLOOKUP(S1333,'Output v4'!C:C,1,FALSE())</f>
        <v>#N/A</v>
      </c>
      <c r="U1333" s="61" t="s">
        <v>9848</v>
      </c>
      <c r="V1333" s="61" t="s">
        <v>9849</v>
      </c>
      <c r="W1333" s="61" t="s">
        <v>9850</v>
      </c>
      <c r="Y1333" s="61" t="s">
        <v>9851</v>
      </c>
      <c r="Z1333" s="61" t="s">
        <v>4029</v>
      </c>
      <c r="AA1333" s="61" t="s">
        <v>4117</v>
      </c>
      <c r="AB1333" s="63" t="n">
        <v>-8800</v>
      </c>
      <c r="AC1333" s="63" t="n">
        <v>-8800</v>
      </c>
      <c r="AE1333" s="61" t="n">
        <v>0</v>
      </c>
      <c r="AF1333" s="64" t="n">
        <v>-8800</v>
      </c>
      <c r="AG1333" s="61" t="s">
        <v>1273</v>
      </c>
      <c r="AH1333" s="62" t="n">
        <v>45291</v>
      </c>
      <c r="AI1333" s="65" t="n">
        <v>90.03</v>
      </c>
      <c r="AJ1333" s="61" t="s">
        <v>3614</v>
      </c>
      <c r="AK1333" s="65" t="n">
        <v>90.03</v>
      </c>
      <c r="AL1333" s="65" t="n">
        <v>90.03</v>
      </c>
      <c r="AM1333" s="66" t="n">
        <v>-792264</v>
      </c>
      <c r="AN1333" s="66" t="n">
        <f aca="false">IF(J1333="Listed Option",AF1333*AL1333,AM1333)</f>
        <v>-792264</v>
      </c>
      <c r="AO1333" s="61" t="s">
        <v>1267</v>
      </c>
      <c r="AP1333" s="61" t="n">
        <v>1</v>
      </c>
      <c r="AQ1333" s="61" t="n">
        <v>1</v>
      </c>
      <c r="AV1333" s="61" t="s">
        <v>9851</v>
      </c>
      <c r="AW1333" s="61" t="s">
        <v>4070</v>
      </c>
      <c r="AY1333" s="61" t="s">
        <v>9845</v>
      </c>
      <c r="AZ1333" s="61" t="s">
        <v>9845</v>
      </c>
      <c r="BA1333" s="61" t="s">
        <v>9845</v>
      </c>
      <c r="BB1333" s="67" t="n">
        <v>0</v>
      </c>
      <c r="BE1333" s="61" t="n">
        <v>238587</v>
      </c>
      <c r="BF1333" s="61" t="s">
        <v>947</v>
      </c>
      <c r="BG1333" s="61" t="s">
        <v>4084</v>
      </c>
      <c r="BH1333" s="61" t="s">
        <v>4084</v>
      </c>
      <c r="BI1333" s="61" t="s">
        <v>9845</v>
      </c>
      <c r="BJ1333" s="61" t="s">
        <v>9845</v>
      </c>
      <c r="BK1333" s="61" t="s">
        <v>9845</v>
      </c>
      <c r="BL1333" s="61" t="s">
        <v>9847</v>
      </c>
      <c r="BM1333" s="61" t="s">
        <v>9847</v>
      </c>
      <c r="BN1333" s="70" t="n">
        <v>-792264</v>
      </c>
      <c r="BO1333" s="68" t="n">
        <v>-792264</v>
      </c>
      <c r="BP1333" s="68" t="n">
        <v>-792264</v>
      </c>
      <c r="BQ1333" s="68" t="n">
        <v>-792264</v>
      </c>
      <c r="BR1333" s="69" t="n">
        <v>-8800</v>
      </c>
      <c r="BU1333" s="68" t="n">
        <v>8800</v>
      </c>
    </row>
    <row r="1334" customFormat="false" ht="15" hidden="true" customHeight="false" outlineLevel="0" collapsed="false">
      <c r="A1334" s="61" t="s">
        <v>9864</v>
      </c>
      <c r="B1334" s="61" t="s">
        <v>9865</v>
      </c>
      <c r="C1334" s="62" t="n">
        <v>45291</v>
      </c>
      <c r="D1334" s="62" t="n">
        <v>45291</v>
      </c>
      <c r="E1334" s="61" t="s">
        <v>1259</v>
      </c>
      <c r="F1334" s="61" t="s">
        <v>947</v>
      </c>
      <c r="G1334" s="61" t="s">
        <v>9854</v>
      </c>
      <c r="H1334" s="61" t="s">
        <v>9844</v>
      </c>
      <c r="I1334" s="61" t="s">
        <v>9845</v>
      </c>
      <c r="J1334" s="61" t="s">
        <v>1199</v>
      </c>
      <c r="K1334" s="61" t="s">
        <v>4543</v>
      </c>
      <c r="L1334" s="61" t="s">
        <v>4543</v>
      </c>
      <c r="N1334" s="61" t="n">
        <v>167475594</v>
      </c>
      <c r="O1334" s="61" t="s">
        <v>1262</v>
      </c>
      <c r="P1334" s="61" t="s">
        <v>9855</v>
      </c>
      <c r="Q1334" s="61" t="s">
        <v>9856</v>
      </c>
      <c r="R1334" s="61" t="s">
        <v>9847</v>
      </c>
      <c r="S1334" s="61" t="str">
        <f aca="false">IF(J1334="Listed Option",MID(R1334,3,9),MID(Q1334,3,9))</f>
        <v>453204AD1</v>
      </c>
      <c r="T1334" s="61" t="str">
        <f aca="false">VLOOKUP(S1334,'Output v4'!C:C,1,FALSE())</f>
        <v>453204AD1</v>
      </c>
      <c r="U1334" s="61" t="s">
        <v>172</v>
      </c>
      <c r="V1334" s="61" t="s">
        <v>9857</v>
      </c>
      <c r="Z1334" s="61" t="s">
        <v>4029</v>
      </c>
      <c r="AA1334" s="61" t="s">
        <v>4117</v>
      </c>
      <c r="AB1334" s="63" t="n">
        <v>1500</v>
      </c>
      <c r="AC1334" s="63" t="n">
        <v>1500000</v>
      </c>
      <c r="AE1334" s="61" t="n">
        <v>1000</v>
      </c>
      <c r="AF1334" s="64" t="n">
        <v>1500000</v>
      </c>
      <c r="AG1334" s="61" t="s">
        <v>689</v>
      </c>
      <c r="AH1334" s="62" t="n">
        <v>45291</v>
      </c>
      <c r="AI1334" s="65" t="n">
        <v>1.0938</v>
      </c>
      <c r="AJ1334" s="61" t="s">
        <v>1266</v>
      </c>
      <c r="AK1334" s="65" t="n">
        <v>1.0938</v>
      </c>
      <c r="AL1334" s="65" t="n">
        <v>90.03</v>
      </c>
      <c r="AM1334" s="66" t="n">
        <v>1640700</v>
      </c>
      <c r="AN1334" s="66" t="n">
        <f aca="false">IF(J1334="Listed Option",AF1334*AL1334,AM1334)</f>
        <v>1640700</v>
      </c>
      <c r="AO1334" s="61" t="s">
        <v>1267</v>
      </c>
      <c r="AT1334" s="62" t="n">
        <v>45289</v>
      </c>
      <c r="AU1334" s="65" t="n">
        <v>1.0987474032</v>
      </c>
      <c r="AV1334" s="61" t="s">
        <v>9851</v>
      </c>
      <c r="AW1334" s="61" t="s">
        <v>4070</v>
      </c>
      <c r="AY1334" s="61" t="s">
        <v>9845</v>
      </c>
      <c r="AZ1334" s="61" t="s">
        <v>9845</v>
      </c>
      <c r="BA1334" s="61" t="s">
        <v>9845</v>
      </c>
      <c r="BB1334" s="67" t="n">
        <v>46</v>
      </c>
      <c r="BE1334" s="61" t="n">
        <v>238587</v>
      </c>
      <c r="BF1334" s="61" t="s">
        <v>947</v>
      </c>
      <c r="BG1334" s="61" t="s">
        <v>4084</v>
      </c>
      <c r="BH1334" s="61" t="s">
        <v>4084</v>
      </c>
      <c r="BI1334" s="61" t="s">
        <v>9845</v>
      </c>
      <c r="BJ1334" s="61" t="s">
        <v>9845</v>
      </c>
      <c r="BL1334" s="61" t="s">
        <v>9847</v>
      </c>
      <c r="BM1334" s="61" t="s">
        <v>9847</v>
      </c>
      <c r="BN1334" s="70" t="n">
        <v>1500000</v>
      </c>
      <c r="BP1334" s="68" t="n">
        <v>1640700</v>
      </c>
      <c r="BQ1334" s="68" t="n">
        <v>1640700</v>
      </c>
      <c r="BR1334" s="69" t="n">
        <v>1500000</v>
      </c>
      <c r="BT1334" s="63" t="n">
        <v>1500</v>
      </c>
      <c r="BU1334" s="68" t="n">
        <v>1500000</v>
      </c>
    </row>
    <row r="1335" customFormat="false" ht="15" hidden="true" customHeight="false" outlineLevel="0" collapsed="false">
      <c r="A1335" s="61" t="s">
        <v>9866</v>
      </c>
      <c r="B1335" s="61" t="s">
        <v>9867</v>
      </c>
      <c r="C1335" s="62" t="n">
        <v>45291</v>
      </c>
      <c r="D1335" s="62" t="n">
        <v>45291</v>
      </c>
      <c r="E1335" s="61" t="s">
        <v>1259</v>
      </c>
      <c r="F1335" s="61" t="s">
        <v>947</v>
      </c>
      <c r="G1335" s="61" t="s">
        <v>9844</v>
      </c>
      <c r="H1335" s="61" t="s">
        <v>9844</v>
      </c>
      <c r="I1335" s="61" t="s">
        <v>9845</v>
      </c>
      <c r="J1335" s="61" t="s">
        <v>1195</v>
      </c>
      <c r="K1335" s="61" t="s">
        <v>1195</v>
      </c>
      <c r="L1335" s="61" t="s">
        <v>1195</v>
      </c>
      <c r="N1335" s="61" t="n">
        <v>58366760</v>
      </c>
      <c r="O1335" s="61" t="s">
        <v>1262</v>
      </c>
      <c r="P1335" s="61" t="s">
        <v>9846</v>
      </c>
      <c r="Q1335" s="61" t="s">
        <v>9847</v>
      </c>
      <c r="R1335" s="61" t="s">
        <v>9847</v>
      </c>
      <c r="S1335" s="61" t="str">
        <f aca="false">IF(J1335="Listed Option",MID(R1335,3,9),MID(Q1335,3,9))</f>
        <v>453204109</v>
      </c>
      <c r="T1335" s="61" t="e">
        <f aca="false">VLOOKUP(S1335,'Output v4'!C:C,1,FALSE())</f>
        <v>#N/A</v>
      </c>
      <c r="U1335" s="61" t="s">
        <v>9848</v>
      </c>
      <c r="V1335" s="61" t="s">
        <v>9849</v>
      </c>
      <c r="W1335" s="61" t="s">
        <v>9850</v>
      </c>
      <c r="Y1335" s="61" t="s">
        <v>9851</v>
      </c>
      <c r="Z1335" s="61" t="s">
        <v>4074</v>
      </c>
      <c r="AA1335" s="61" t="s">
        <v>4075</v>
      </c>
      <c r="AB1335" s="63" t="n">
        <v>-13000</v>
      </c>
      <c r="AC1335" s="63" t="n">
        <v>-13000</v>
      </c>
      <c r="AE1335" s="61" t="n">
        <v>0</v>
      </c>
      <c r="AF1335" s="64" t="n">
        <v>-13000</v>
      </c>
      <c r="AG1335" s="61" t="s">
        <v>1273</v>
      </c>
      <c r="AH1335" s="62" t="n">
        <v>45291</v>
      </c>
      <c r="AI1335" s="65" t="n">
        <v>90.03</v>
      </c>
      <c r="AJ1335" s="61" t="s">
        <v>3614</v>
      </c>
      <c r="AK1335" s="65" t="n">
        <v>90.03</v>
      </c>
      <c r="AL1335" s="65" t="n">
        <v>90.03</v>
      </c>
      <c r="AM1335" s="66" t="n">
        <v>-1170390</v>
      </c>
      <c r="AN1335" s="66" t="n">
        <f aca="false">IF(J1335="Listed Option",AF1335*AL1335,AM1335)</f>
        <v>-1170390</v>
      </c>
      <c r="AO1335" s="61" t="s">
        <v>1267</v>
      </c>
      <c r="AP1335" s="61" t="n">
        <v>1</v>
      </c>
      <c r="AQ1335" s="61" t="n">
        <v>1</v>
      </c>
      <c r="AV1335" s="61" t="s">
        <v>9851</v>
      </c>
      <c r="AW1335" s="61" t="s">
        <v>4070</v>
      </c>
      <c r="AY1335" s="61" t="s">
        <v>9845</v>
      </c>
      <c r="AZ1335" s="61" t="s">
        <v>9845</v>
      </c>
      <c r="BA1335" s="61" t="s">
        <v>9845</v>
      </c>
      <c r="BB1335" s="67" t="n">
        <v>0</v>
      </c>
      <c r="BE1335" s="61" t="n">
        <v>241450</v>
      </c>
      <c r="BF1335" s="61" t="s">
        <v>947</v>
      </c>
      <c r="BG1335" s="61" t="s">
        <v>4084</v>
      </c>
      <c r="BH1335" s="61" t="s">
        <v>4084</v>
      </c>
      <c r="BI1335" s="61" t="s">
        <v>9845</v>
      </c>
      <c r="BJ1335" s="61" t="s">
        <v>9845</v>
      </c>
      <c r="BK1335" s="61" t="s">
        <v>9845</v>
      </c>
      <c r="BL1335" s="61" t="s">
        <v>9847</v>
      </c>
      <c r="BM1335" s="61" t="s">
        <v>9847</v>
      </c>
      <c r="BN1335" s="70" t="n">
        <v>-1170390</v>
      </c>
      <c r="BO1335" s="68" t="n">
        <v>-1170390</v>
      </c>
      <c r="BP1335" s="68" t="n">
        <v>-1170390</v>
      </c>
      <c r="BQ1335" s="68" t="n">
        <v>-1170390</v>
      </c>
      <c r="BR1335" s="69" t="n">
        <v>-13000</v>
      </c>
      <c r="BU1335" s="68" t="n">
        <v>13000</v>
      </c>
    </row>
    <row r="1336" customFormat="false" ht="15" hidden="true" customHeight="false" outlineLevel="0" collapsed="false">
      <c r="A1336" s="61" t="s">
        <v>9868</v>
      </c>
      <c r="B1336" s="61" t="s">
        <v>9869</v>
      </c>
      <c r="C1336" s="62" t="n">
        <v>45291</v>
      </c>
      <c r="D1336" s="62" t="n">
        <v>45291</v>
      </c>
      <c r="E1336" s="61" t="s">
        <v>1259</v>
      </c>
      <c r="F1336" s="61" t="s">
        <v>947</v>
      </c>
      <c r="G1336" s="61" t="s">
        <v>9854</v>
      </c>
      <c r="H1336" s="61" t="s">
        <v>9844</v>
      </c>
      <c r="I1336" s="61" t="s">
        <v>9845</v>
      </c>
      <c r="J1336" s="61" t="s">
        <v>1199</v>
      </c>
      <c r="K1336" s="61" t="s">
        <v>4543</v>
      </c>
      <c r="L1336" s="61" t="s">
        <v>4543</v>
      </c>
      <c r="N1336" s="61" t="n">
        <v>167475594</v>
      </c>
      <c r="O1336" s="61" t="s">
        <v>1262</v>
      </c>
      <c r="P1336" s="61" t="s">
        <v>9855</v>
      </c>
      <c r="Q1336" s="61" t="s">
        <v>9856</v>
      </c>
      <c r="R1336" s="61" t="s">
        <v>9847</v>
      </c>
      <c r="S1336" s="61" t="str">
        <f aca="false">IF(J1336="Listed Option",MID(R1336,3,9),MID(Q1336,3,9))</f>
        <v>453204AD1</v>
      </c>
      <c r="T1336" s="61" t="str">
        <f aca="false">VLOOKUP(S1336,'Output v4'!C:C,1,FALSE())</f>
        <v>453204AD1</v>
      </c>
      <c r="U1336" s="61" t="s">
        <v>172</v>
      </c>
      <c r="V1336" s="61" t="s">
        <v>9857</v>
      </c>
      <c r="Z1336" s="61" t="s">
        <v>4074</v>
      </c>
      <c r="AA1336" s="61" t="s">
        <v>4075</v>
      </c>
      <c r="AB1336" s="63" t="n">
        <v>2400</v>
      </c>
      <c r="AC1336" s="63" t="n">
        <v>2400000</v>
      </c>
      <c r="AE1336" s="61" t="n">
        <v>1000</v>
      </c>
      <c r="AF1336" s="64" t="n">
        <v>2400000</v>
      </c>
      <c r="AG1336" s="61" t="s">
        <v>689</v>
      </c>
      <c r="AH1336" s="62" t="n">
        <v>45291</v>
      </c>
      <c r="AI1336" s="65" t="n">
        <v>1.0938</v>
      </c>
      <c r="AJ1336" s="61" t="s">
        <v>1266</v>
      </c>
      <c r="AK1336" s="65" t="n">
        <v>1.0938</v>
      </c>
      <c r="AL1336" s="65" t="n">
        <v>90.03</v>
      </c>
      <c r="AM1336" s="66" t="n">
        <v>2625120</v>
      </c>
      <c r="AN1336" s="66" t="n">
        <f aca="false">IF(J1336="Listed Option",AF1336*AL1336,AM1336)</f>
        <v>2625120</v>
      </c>
      <c r="AO1336" s="61" t="s">
        <v>1267</v>
      </c>
      <c r="AT1336" s="62" t="n">
        <v>45289</v>
      </c>
      <c r="AU1336" s="65" t="n">
        <v>1.0987474032</v>
      </c>
      <c r="AV1336" s="61" t="s">
        <v>9851</v>
      </c>
      <c r="AW1336" s="61" t="s">
        <v>4070</v>
      </c>
      <c r="AY1336" s="61" t="s">
        <v>9845</v>
      </c>
      <c r="AZ1336" s="61" t="s">
        <v>9845</v>
      </c>
      <c r="BA1336" s="61" t="s">
        <v>9845</v>
      </c>
      <c r="BB1336" s="67" t="n">
        <v>46</v>
      </c>
      <c r="BE1336" s="61" t="n">
        <v>241450</v>
      </c>
      <c r="BF1336" s="61" t="s">
        <v>947</v>
      </c>
      <c r="BG1336" s="61" t="s">
        <v>4084</v>
      </c>
      <c r="BH1336" s="61" t="s">
        <v>4084</v>
      </c>
      <c r="BI1336" s="61" t="s">
        <v>9845</v>
      </c>
      <c r="BJ1336" s="61" t="s">
        <v>9845</v>
      </c>
      <c r="BL1336" s="61" t="s">
        <v>9847</v>
      </c>
      <c r="BM1336" s="61" t="s">
        <v>9847</v>
      </c>
      <c r="BN1336" s="70" t="n">
        <v>2400000</v>
      </c>
      <c r="BP1336" s="68" t="n">
        <v>2625120</v>
      </c>
      <c r="BQ1336" s="68" t="n">
        <v>2625120</v>
      </c>
      <c r="BR1336" s="69" t="n">
        <v>2400000</v>
      </c>
      <c r="BT1336" s="63" t="n">
        <v>2400</v>
      </c>
      <c r="BU1336" s="68" t="n">
        <v>2400000</v>
      </c>
    </row>
    <row r="1337" customFormat="false" ht="15" hidden="true" customHeight="false" outlineLevel="0" collapsed="false">
      <c r="A1337" s="61" t="s">
        <v>9870</v>
      </c>
      <c r="B1337" s="61" t="s">
        <v>9871</v>
      </c>
      <c r="C1337" s="62" t="n">
        <v>45291</v>
      </c>
      <c r="D1337" s="62" t="n">
        <v>45291</v>
      </c>
      <c r="E1337" s="61" t="s">
        <v>1259</v>
      </c>
      <c r="F1337" s="61" t="s">
        <v>950</v>
      </c>
      <c r="G1337" s="61" t="s">
        <v>9872</v>
      </c>
      <c r="H1337" s="61" t="s">
        <v>9872</v>
      </c>
      <c r="J1337" s="61" t="s">
        <v>1195</v>
      </c>
      <c r="K1337" s="61" t="s">
        <v>1195</v>
      </c>
      <c r="L1337" s="61" t="s">
        <v>1195</v>
      </c>
      <c r="N1337" s="61" t="n">
        <v>113485108</v>
      </c>
      <c r="O1337" s="61" t="s">
        <v>1262</v>
      </c>
      <c r="P1337" s="61" t="s">
        <v>9873</v>
      </c>
      <c r="Q1337" s="61" t="s">
        <v>9874</v>
      </c>
      <c r="R1337" s="61" t="s">
        <v>9874</v>
      </c>
      <c r="S1337" s="61" t="str">
        <f aca="false">IF(J1337="Listed Option",MID(R1337,3,9),MID(Q1337,3,9))</f>
        <v>45720L107</v>
      </c>
      <c r="T1337" s="61" t="str">
        <f aca="false">VLOOKUP(S1337,'Output v4'!C:C,1,FALSE())</f>
        <v>45720L107</v>
      </c>
      <c r="U1337" s="61" t="s">
        <v>173</v>
      </c>
      <c r="V1337" s="61" t="s">
        <v>9875</v>
      </c>
      <c r="W1337" s="61" t="s">
        <v>9876</v>
      </c>
      <c r="Y1337" s="61" t="s">
        <v>9877</v>
      </c>
      <c r="Z1337" s="61" t="s">
        <v>1304</v>
      </c>
      <c r="AA1337" s="61" t="s">
        <v>1305</v>
      </c>
      <c r="AB1337" s="63" t="n">
        <v>13839</v>
      </c>
      <c r="AC1337" s="63" t="n">
        <v>13839</v>
      </c>
      <c r="AE1337" s="61" t="n">
        <v>0</v>
      </c>
      <c r="AF1337" s="64" t="n">
        <v>13839</v>
      </c>
      <c r="AG1337" s="61" t="s">
        <v>689</v>
      </c>
      <c r="AH1337" s="62" t="n">
        <v>45291</v>
      </c>
      <c r="AI1337" s="65" t="n">
        <v>38</v>
      </c>
      <c r="AJ1337" s="61" t="s">
        <v>3614</v>
      </c>
      <c r="AK1337" s="65" t="n">
        <v>38</v>
      </c>
      <c r="AL1337" s="65" t="n">
        <v>38</v>
      </c>
      <c r="AM1337" s="66" t="n">
        <v>525882</v>
      </c>
      <c r="AN1337" s="66" t="n">
        <f aca="false">IF(J1337="Listed Option",AF1337*AL1337,AM1337)</f>
        <v>525882</v>
      </c>
      <c r="AO1337" s="61" t="s">
        <v>1267</v>
      </c>
      <c r="AP1337" s="61" t="n">
        <v>1</v>
      </c>
      <c r="AQ1337" s="61" t="n">
        <v>1</v>
      </c>
      <c r="AV1337" s="61" t="s">
        <v>9877</v>
      </c>
      <c r="AW1337" s="61" t="s">
        <v>4070</v>
      </c>
      <c r="AY1337" s="61" t="s">
        <v>9878</v>
      </c>
      <c r="AZ1337" s="61" t="s">
        <v>9878</v>
      </c>
      <c r="BA1337" s="61" t="s">
        <v>9878</v>
      </c>
      <c r="BB1337" s="67" t="n">
        <v>0</v>
      </c>
      <c r="BE1337" s="61" t="n">
        <v>238575</v>
      </c>
      <c r="BF1337" s="61" t="s">
        <v>950</v>
      </c>
      <c r="BG1337" s="61" t="s">
        <v>1157</v>
      </c>
      <c r="BH1337" s="61" t="s">
        <v>1157</v>
      </c>
      <c r="BJ1337" s="61" t="s">
        <v>9878</v>
      </c>
      <c r="BK1337" s="61" t="s">
        <v>9878</v>
      </c>
      <c r="BL1337" s="61" t="s">
        <v>9874</v>
      </c>
      <c r="BM1337" s="61" t="s">
        <v>9874</v>
      </c>
      <c r="BN1337" s="70" t="n">
        <v>525882</v>
      </c>
      <c r="BO1337" s="68" t="n">
        <v>525882</v>
      </c>
      <c r="BP1337" s="68" t="n">
        <v>525882</v>
      </c>
      <c r="BQ1337" s="68" t="n">
        <v>525882</v>
      </c>
      <c r="BR1337" s="69" t="n">
        <v>13839</v>
      </c>
      <c r="BU1337" s="68" t="n">
        <v>13839</v>
      </c>
    </row>
    <row r="1338" customFormat="false" ht="15" hidden="true" customHeight="false" outlineLevel="0" collapsed="false">
      <c r="A1338" s="61" t="s">
        <v>9879</v>
      </c>
      <c r="B1338" s="61" t="s">
        <v>9880</v>
      </c>
      <c r="C1338" s="62" t="n">
        <v>45291</v>
      </c>
      <c r="D1338" s="62" t="n">
        <v>45291</v>
      </c>
      <c r="E1338" s="61" t="s">
        <v>1259</v>
      </c>
      <c r="F1338" s="61" t="s">
        <v>951</v>
      </c>
      <c r="G1338" s="61" t="s">
        <v>9881</v>
      </c>
      <c r="H1338" s="61" t="s">
        <v>9881</v>
      </c>
      <c r="I1338" s="61" t="s">
        <v>9882</v>
      </c>
      <c r="J1338" s="61" t="s">
        <v>1195</v>
      </c>
      <c r="K1338" s="61" t="s">
        <v>1195</v>
      </c>
      <c r="L1338" s="61" t="s">
        <v>1195</v>
      </c>
      <c r="N1338" s="61" t="n">
        <v>1232867</v>
      </c>
      <c r="O1338" s="61" t="s">
        <v>1262</v>
      </c>
      <c r="P1338" s="61" t="s">
        <v>9883</v>
      </c>
      <c r="Q1338" s="61" t="s">
        <v>9884</v>
      </c>
      <c r="R1338" s="61" t="s">
        <v>9884</v>
      </c>
      <c r="S1338" s="61" t="str">
        <f aca="false">IF(J1338="Listed Option",MID(R1338,3,9),MID(Q1338,3,9))</f>
        <v>45781M101</v>
      </c>
      <c r="T1338" s="61" t="e">
        <f aca="false">VLOOKUP(S1338,'Output v4'!C:C,1,FALSE())</f>
        <v>#N/A</v>
      </c>
      <c r="U1338" s="61" t="s">
        <v>9885</v>
      </c>
      <c r="V1338" s="61" t="s">
        <v>9886</v>
      </c>
      <c r="W1338" s="61" t="s">
        <v>9887</v>
      </c>
      <c r="Y1338" s="61" t="s">
        <v>9888</v>
      </c>
      <c r="Z1338" s="61" t="s">
        <v>1304</v>
      </c>
      <c r="AA1338" s="61" t="s">
        <v>1305</v>
      </c>
      <c r="AB1338" s="63" t="n">
        <v>-242277</v>
      </c>
      <c r="AC1338" s="63" t="n">
        <v>-242277</v>
      </c>
      <c r="AE1338" s="61" t="n">
        <v>0</v>
      </c>
      <c r="AF1338" s="64" t="n">
        <v>-242277</v>
      </c>
      <c r="AG1338" s="61" t="s">
        <v>1273</v>
      </c>
      <c r="AH1338" s="62" t="n">
        <v>45291</v>
      </c>
      <c r="AI1338" s="65" t="n">
        <v>16.04</v>
      </c>
      <c r="AJ1338" s="61" t="s">
        <v>3614</v>
      </c>
      <c r="AK1338" s="65" t="n">
        <v>16.04</v>
      </c>
      <c r="AL1338" s="65" t="n">
        <v>16.04</v>
      </c>
      <c r="AM1338" s="66" t="n">
        <v>-3886123.08</v>
      </c>
      <c r="AN1338" s="66" t="n">
        <f aca="false">IF(J1338="Listed Option",AF1338*AL1338,AM1338)</f>
        <v>-3886123.08</v>
      </c>
      <c r="AO1338" s="61" t="s">
        <v>1267</v>
      </c>
      <c r="AP1338" s="61" t="n">
        <v>1</v>
      </c>
      <c r="AQ1338" s="61" t="n">
        <v>1</v>
      </c>
      <c r="AV1338" s="61" t="s">
        <v>9888</v>
      </c>
      <c r="AW1338" s="61" t="s">
        <v>4070</v>
      </c>
      <c r="AY1338" s="61" t="s">
        <v>9889</v>
      </c>
      <c r="AZ1338" s="61" t="s">
        <v>9889</v>
      </c>
      <c r="BA1338" s="61" t="s">
        <v>9889</v>
      </c>
      <c r="BB1338" s="67" t="n">
        <v>0</v>
      </c>
      <c r="BE1338" s="61" t="n">
        <v>238575</v>
      </c>
      <c r="BF1338" s="61" t="s">
        <v>951</v>
      </c>
      <c r="BG1338" s="61" t="s">
        <v>4084</v>
      </c>
      <c r="BH1338" s="61" t="s">
        <v>4084</v>
      </c>
      <c r="BI1338" s="61" t="s">
        <v>9882</v>
      </c>
      <c r="BJ1338" s="61" t="s">
        <v>9889</v>
      </c>
      <c r="BK1338" s="61" t="s">
        <v>9889</v>
      </c>
      <c r="BL1338" s="61" t="s">
        <v>9884</v>
      </c>
      <c r="BM1338" s="61" t="s">
        <v>9884</v>
      </c>
      <c r="BN1338" s="70" t="n">
        <v>-3886123.08</v>
      </c>
      <c r="BO1338" s="68" t="n">
        <v>-3886123.08</v>
      </c>
      <c r="BP1338" s="68" t="n">
        <v>-3886123.08</v>
      </c>
      <c r="BQ1338" s="68" t="n">
        <v>-3886123.08</v>
      </c>
      <c r="BR1338" s="69" t="n">
        <v>-242277</v>
      </c>
      <c r="BU1338" s="68" t="n">
        <v>242277</v>
      </c>
    </row>
    <row r="1339" customFormat="false" ht="15" hidden="true" customHeight="false" outlineLevel="0" collapsed="false">
      <c r="A1339" s="61" t="s">
        <v>9890</v>
      </c>
      <c r="B1339" s="61" t="s">
        <v>9891</v>
      </c>
      <c r="C1339" s="62" t="n">
        <v>45291</v>
      </c>
      <c r="D1339" s="62" t="n">
        <v>45291</v>
      </c>
      <c r="E1339" s="61" t="s">
        <v>1259</v>
      </c>
      <c r="F1339" s="61" t="s">
        <v>951</v>
      </c>
      <c r="G1339" s="61" t="s">
        <v>9892</v>
      </c>
      <c r="H1339" s="61" t="s">
        <v>9881</v>
      </c>
      <c r="I1339" s="61" t="s">
        <v>9882</v>
      </c>
      <c r="J1339" s="61" t="s">
        <v>1199</v>
      </c>
      <c r="K1339" s="61" t="s">
        <v>4543</v>
      </c>
      <c r="L1339" s="61" t="s">
        <v>4543</v>
      </c>
      <c r="N1339" s="61" t="n">
        <v>80418296</v>
      </c>
      <c r="O1339" s="61" t="s">
        <v>1262</v>
      </c>
      <c r="P1339" s="61" t="s">
        <v>9893</v>
      </c>
      <c r="Q1339" s="61" t="s">
        <v>9894</v>
      </c>
      <c r="R1339" s="61" t="s">
        <v>9884</v>
      </c>
      <c r="S1339" s="61" t="str">
        <f aca="false">IF(J1339="Listed Option",MID(R1339,3,9),MID(Q1339,3,9))</f>
        <v>45781MAB7</v>
      </c>
      <c r="T1339" s="61" t="str">
        <f aca="false">VLOOKUP(S1339,'Output v4'!C:C,1,FALSE())</f>
        <v>45781MAB7</v>
      </c>
      <c r="U1339" s="61" t="s">
        <v>174</v>
      </c>
      <c r="V1339" s="61" t="s">
        <v>9895</v>
      </c>
      <c r="Z1339" s="61" t="s">
        <v>1304</v>
      </c>
      <c r="AA1339" s="61" t="s">
        <v>1305</v>
      </c>
      <c r="AB1339" s="63" t="n">
        <v>5500</v>
      </c>
      <c r="AC1339" s="63" t="n">
        <v>5500000</v>
      </c>
      <c r="AE1339" s="61" t="n">
        <v>1000</v>
      </c>
      <c r="AF1339" s="64" t="n">
        <v>5500000</v>
      </c>
      <c r="AG1339" s="61" t="s">
        <v>689</v>
      </c>
      <c r="AH1339" s="62" t="n">
        <v>45291</v>
      </c>
      <c r="AI1339" s="65" t="n">
        <v>1.083125</v>
      </c>
      <c r="AJ1339" s="61" t="s">
        <v>1266</v>
      </c>
      <c r="AK1339" s="65" t="n">
        <v>1.083125</v>
      </c>
      <c r="AL1339" s="65" t="n">
        <v>16.04</v>
      </c>
      <c r="AM1339" s="66" t="n">
        <v>5957187.5</v>
      </c>
      <c r="AN1339" s="66" t="n">
        <f aca="false">IF(J1339="Listed Option",AF1339*AL1339,AM1339)</f>
        <v>5957187.5</v>
      </c>
      <c r="AO1339" s="61" t="s">
        <v>1267</v>
      </c>
      <c r="AT1339" s="62" t="n">
        <v>45289</v>
      </c>
      <c r="AU1339" s="65" t="n">
        <v>1.08734486</v>
      </c>
      <c r="AV1339" s="61" t="s">
        <v>9888</v>
      </c>
      <c r="AW1339" s="61" t="s">
        <v>4070</v>
      </c>
      <c r="AY1339" s="61" t="s">
        <v>9889</v>
      </c>
      <c r="AZ1339" s="61" t="s">
        <v>9889</v>
      </c>
      <c r="BA1339" s="61" t="s">
        <v>9889</v>
      </c>
      <c r="BB1339" s="67" t="n">
        <v>136</v>
      </c>
      <c r="BE1339" s="61" t="n">
        <v>238575</v>
      </c>
      <c r="BF1339" s="61" t="s">
        <v>951</v>
      </c>
      <c r="BG1339" s="61" t="s">
        <v>4084</v>
      </c>
      <c r="BH1339" s="61" t="s">
        <v>4084</v>
      </c>
      <c r="BI1339" s="61" t="s">
        <v>9882</v>
      </c>
      <c r="BJ1339" s="61" t="s">
        <v>9889</v>
      </c>
      <c r="BL1339" s="61" t="s">
        <v>9884</v>
      </c>
      <c r="BM1339" s="61" t="s">
        <v>9884</v>
      </c>
      <c r="BN1339" s="70" t="n">
        <v>5500000</v>
      </c>
      <c r="BP1339" s="68" t="n">
        <v>5957187.5</v>
      </c>
      <c r="BQ1339" s="68" t="n">
        <v>5957187.5</v>
      </c>
      <c r="BR1339" s="69" t="n">
        <v>5500000</v>
      </c>
      <c r="BT1339" s="63" t="n">
        <v>5500</v>
      </c>
      <c r="BU1339" s="68" t="n">
        <v>5500000</v>
      </c>
    </row>
    <row r="1340" customFormat="false" ht="15" hidden="true" customHeight="false" outlineLevel="0" collapsed="false">
      <c r="A1340" s="61" t="s">
        <v>9896</v>
      </c>
      <c r="B1340" s="61" t="s">
        <v>9897</v>
      </c>
      <c r="C1340" s="62" t="n">
        <v>45291</v>
      </c>
      <c r="D1340" s="62" t="n">
        <v>45291</v>
      </c>
      <c r="E1340" s="61" t="s">
        <v>1259</v>
      </c>
      <c r="F1340" s="61" t="s">
        <v>952</v>
      </c>
      <c r="G1340" s="61" t="s">
        <v>9898</v>
      </c>
      <c r="H1340" s="61" t="s">
        <v>9898</v>
      </c>
      <c r="I1340" s="61" t="s">
        <v>9899</v>
      </c>
      <c r="J1340" s="61" t="s">
        <v>1195</v>
      </c>
      <c r="K1340" s="61" t="s">
        <v>1195</v>
      </c>
      <c r="L1340" s="61" t="s">
        <v>1195</v>
      </c>
      <c r="N1340" s="61" t="n">
        <v>81153</v>
      </c>
      <c r="O1340" s="61" t="s">
        <v>1262</v>
      </c>
      <c r="P1340" s="61" t="s">
        <v>9900</v>
      </c>
      <c r="Q1340" s="61" t="s">
        <v>9901</v>
      </c>
      <c r="R1340" s="61" t="s">
        <v>9901</v>
      </c>
      <c r="S1340" s="61" t="str">
        <f aca="false">IF(J1340="Listed Option",MID(R1340,3,9),MID(Q1340,3,9))</f>
        <v>457669307</v>
      </c>
      <c r="T1340" s="61" t="e">
        <f aca="false">VLOOKUP(S1340,'Output v4'!C:C,1,FALSE())</f>
        <v>#N/A</v>
      </c>
      <c r="U1340" s="61" t="s">
        <v>9902</v>
      </c>
      <c r="V1340" s="61" t="s">
        <v>9903</v>
      </c>
      <c r="W1340" s="61" t="s">
        <v>9904</v>
      </c>
      <c r="Y1340" s="61" t="s">
        <v>9905</v>
      </c>
      <c r="Z1340" s="61" t="s">
        <v>1304</v>
      </c>
      <c r="AA1340" s="61" t="s">
        <v>1305</v>
      </c>
      <c r="AB1340" s="63" t="n">
        <v>-158079</v>
      </c>
      <c r="AC1340" s="63" t="n">
        <v>-158079</v>
      </c>
      <c r="AE1340" s="61" t="n">
        <v>0</v>
      </c>
      <c r="AF1340" s="64" t="n">
        <v>-158079</v>
      </c>
      <c r="AG1340" s="61" t="s">
        <v>1273</v>
      </c>
      <c r="AH1340" s="62" t="n">
        <v>45291</v>
      </c>
      <c r="AI1340" s="65" t="n">
        <v>30.99</v>
      </c>
      <c r="AJ1340" s="61" t="s">
        <v>3614</v>
      </c>
      <c r="AK1340" s="65" t="n">
        <v>30.99</v>
      </c>
      <c r="AL1340" s="65" t="n">
        <v>30.99</v>
      </c>
      <c r="AM1340" s="66" t="n">
        <v>-4898868.21</v>
      </c>
      <c r="AN1340" s="66" t="n">
        <f aca="false">IF(J1340="Listed Option",AF1340*AL1340,AM1340)</f>
        <v>-4898868.21</v>
      </c>
      <c r="AO1340" s="61" t="s">
        <v>1267</v>
      </c>
      <c r="AP1340" s="61" t="n">
        <v>1</v>
      </c>
      <c r="AQ1340" s="61" t="n">
        <v>1</v>
      </c>
      <c r="AV1340" s="61" t="s">
        <v>9905</v>
      </c>
      <c r="AW1340" s="61" t="s">
        <v>4070</v>
      </c>
      <c r="AY1340" s="61" t="s">
        <v>9899</v>
      </c>
      <c r="AZ1340" s="61" t="s">
        <v>9899</v>
      </c>
      <c r="BA1340" s="61" t="s">
        <v>9899</v>
      </c>
      <c r="BB1340" s="67" t="n">
        <v>0</v>
      </c>
      <c r="BE1340" s="61" t="n">
        <v>238575</v>
      </c>
      <c r="BF1340" s="61" t="s">
        <v>952</v>
      </c>
      <c r="BG1340" s="61" t="s">
        <v>4084</v>
      </c>
      <c r="BH1340" s="61" t="s">
        <v>4084</v>
      </c>
      <c r="BI1340" s="61" t="s">
        <v>9899</v>
      </c>
      <c r="BJ1340" s="61" t="s">
        <v>9899</v>
      </c>
      <c r="BK1340" s="61" t="s">
        <v>9899</v>
      </c>
      <c r="BL1340" s="61" t="s">
        <v>9901</v>
      </c>
      <c r="BM1340" s="61" t="s">
        <v>9901</v>
      </c>
      <c r="BN1340" s="70" t="n">
        <v>-4898868.21</v>
      </c>
      <c r="BO1340" s="68" t="n">
        <v>-4898868.21</v>
      </c>
      <c r="BP1340" s="68" t="n">
        <v>-4898868.21</v>
      </c>
      <c r="BQ1340" s="68" t="n">
        <v>-4898868.21</v>
      </c>
      <c r="BR1340" s="69" t="n">
        <v>-158079</v>
      </c>
      <c r="BU1340" s="68" t="n">
        <v>158079</v>
      </c>
    </row>
    <row r="1341" customFormat="false" ht="15" hidden="true" customHeight="false" outlineLevel="0" collapsed="false">
      <c r="A1341" s="61" t="s">
        <v>9906</v>
      </c>
      <c r="B1341" s="61" t="s">
        <v>9907</v>
      </c>
      <c r="C1341" s="62" t="n">
        <v>45291</v>
      </c>
      <c r="D1341" s="62" t="n">
        <v>45291</v>
      </c>
      <c r="E1341" s="61" t="s">
        <v>1259</v>
      </c>
      <c r="F1341" s="61" t="s">
        <v>952</v>
      </c>
      <c r="G1341" s="61" t="s">
        <v>9908</v>
      </c>
      <c r="H1341" s="61" t="s">
        <v>9898</v>
      </c>
      <c r="I1341" s="61" t="s">
        <v>9899</v>
      </c>
      <c r="J1341" s="61" t="s">
        <v>1199</v>
      </c>
      <c r="K1341" s="61" t="s">
        <v>4543</v>
      </c>
      <c r="L1341" s="61" t="s">
        <v>4543</v>
      </c>
      <c r="N1341" s="61" t="n">
        <v>128232582</v>
      </c>
      <c r="O1341" s="61" t="s">
        <v>1262</v>
      </c>
      <c r="P1341" s="61" t="s">
        <v>9909</v>
      </c>
      <c r="Q1341" s="61" t="s">
        <v>9910</v>
      </c>
      <c r="R1341" s="61" t="s">
        <v>9901</v>
      </c>
      <c r="S1341" s="61" t="str">
        <f aca="false">IF(J1341="Listed Option",MID(R1341,3,9),MID(Q1341,3,9))</f>
        <v>457669AB5</v>
      </c>
      <c r="T1341" s="61" t="str">
        <f aca="false">VLOOKUP(S1341,'Output v4'!C:C,1,FALSE())</f>
        <v>457669AB5</v>
      </c>
      <c r="U1341" s="61" t="s">
        <v>175</v>
      </c>
      <c r="V1341" s="61" t="s">
        <v>9911</v>
      </c>
      <c r="Z1341" s="61" t="s">
        <v>1304</v>
      </c>
      <c r="AA1341" s="61" t="s">
        <v>1305</v>
      </c>
      <c r="AB1341" s="63" t="n">
        <v>6000</v>
      </c>
      <c r="AC1341" s="63" t="n">
        <v>6000000</v>
      </c>
      <c r="AE1341" s="61" t="n">
        <v>1000</v>
      </c>
      <c r="AF1341" s="64" t="n">
        <v>6000000</v>
      </c>
      <c r="AG1341" s="61" t="s">
        <v>689</v>
      </c>
      <c r="AH1341" s="62" t="n">
        <v>45291</v>
      </c>
      <c r="AI1341" s="65" t="n">
        <v>1.147</v>
      </c>
      <c r="AJ1341" s="61" t="s">
        <v>1266</v>
      </c>
      <c r="AK1341" s="65" t="n">
        <v>1.147</v>
      </c>
      <c r="AL1341" s="65" t="n">
        <v>30.99</v>
      </c>
      <c r="AM1341" s="66" t="n">
        <v>6882000</v>
      </c>
      <c r="AN1341" s="66" t="n">
        <f aca="false">IF(J1341="Listed Option",AF1341*AL1341,AM1341)</f>
        <v>6882000</v>
      </c>
      <c r="AO1341" s="61" t="s">
        <v>1267</v>
      </c>
      <c r="AT1341" s="62" t="n">
        <v>45289</v>
      </c>
      <c r="AU1341" s="65" t="n">
        <v>1.16564184666667</v>
      </c>
      <c r="AV1341" s="61" t="s">
        <v>9905</v>
      </c>
      <c r="AW1341" s="61" t="s">
        <v>4070</v>
      </c>
      <c r="AY1341" s="61" t="s">
        <v>9899</v>
      </c>
      <c r="AZ1341" s="61" t="s">
        <v>9899</v>
      </c>
      <c r="BA1341" s="61" t="s">
        <v>9899</v>
      </c>
      <c r="BB1341" s="67" t="n">
        <v>30</v>
      </c>
      <c r="BE1341" s="61" t="n">
        <v>238575</v>
      </c>
      <c r="BF1341" s="61" t="s">
        <v>952</v>
      </c>
      <c r="BG1341" s="61" t="s">
        <v>4084</v>
      </c>
      <c r="BH1341" s="61" t="s">
        <v>4084</v>
      </c>
      <c r="BI1341" s="61" t="s">
        <v>9899</v>
      </c>
      <c r="BJ1341" s="61" t="s">
        <v>9899</v>
      </c>
      <c r="BL1341" s="61" t="s">
        <v>9901</v>
      </c>
      <c r="BM1341" s="61" t="s">
        <v>9901</v>
      </c>
      <c r="BN1341" s="70" t="n">
        <v>6000000</v>
      </c>
      <c r="BP1341" s="68" t="n">
        <v>6882000</v>
      </c>
      <c r="BQ1341" s="68" t="n">
        <v>6882000</v>
      </c>
      <c r="BR1341" s="69" t="n">
        <v>6000000</v>
      </c>
      <c r="BT1341" s="63" t="n">
        <v>6000</v>
      </c>
      <c r="BU1341" s="68" t="n">
        <v>6000000</v>
      </c>
    </row>
    <row r="1342" customFormat="false" ht="15" hidden="true" customHeight="false" outlineLevel="0" collapsed="false">
      <c r="A1342" s="61" t="s">
        <v>9912</v>
      </c>
      <c r="B1342" s="61" t="s">
        <v>9913</v>
      </c>
      <c r="C1342" s="62" t="n">
        <v>45291</v>
      </c>
      <c r="D1342" s="62" t="n">
        <v>45291</v>
      </c>
      <c r="E1342" s="61" t="s">
        <v>1259</v>
      </c>
      <c r="F1342" s="61" t="s">
        <v>952</v>
      </c>
      <c r="G1342" s="61" t="s">
        <v>9898</v>
      </c>
      <c r="H1342" s="61" t="s">
        <v>9898</v>
      </c>
      <c r="I1342" s="61" t="s">
        <v>9899</v>
      </c>
      <c r="J1342" s="61" t="s">
        <v>1195</v>
      </c>
      <c r="K1342" s="61" t="s">
        <v>1195</v>
      </c>
      <c r="L1342" s="61" t="s">
        <v>1195</v>
      </c>
      <c r="N1342" s="61" t="n">
        <v>81153</v>
      </c>
      <c r="O1342" s="61" t="s">
        <v>1262</v>
      </c>
      <c r="P1342" s="61" t="s">
        <v>9900</v>
      </c>
      <c r="Q1342" s="61" t="s">
        <v>9901</v>
      </c>
      <c r="R1342" s="61" t="s">
        <v>9901</v>
      </c>
      <c r="S1342" s="61" t="str">
        <f aca="false">IF(J1342="Listed Option",MID(R1342,3,9),MID(Q1342,3,9))</f>
        <v>457669307</v>
      </c>
      <c r="T1342" s="61" t="e">
        <f aca="false">VLOOKUP(S1342,'Output v4'!C:C,1,FALSE())</f>
        <v>#N/A</v>
      </c>
      <c r="U1342" s="61" t="s">
        <v>9902</v>
      </c>
      <c r="V1342" s="61" t="s">
        <v>9903</v>
      </c>
      <c r="W1342" s="61" t="s">
        <v>9904</v>
      </c>
      <c r="Y1342" s="61" t="s">
        <v>9905</v>
      </c>
      <c r="Z1342" s="61" t="s">
        <v>4074</v>
      </c>
      <c r="AA1342" s="61" t="s">
        <v>4075</v>
      </c>
      <c r="AB1342" s="63" t="n">
        <v>-321323</v>
      </c>
      <c r="AC1342" s="63" t="n">
        <v>-321323</v>
      </c>
      <c r="AE1342" s="61" t="n">
        <v>0</v>
      </c>
      <c r="AF1342" s="64" t="n">
        <v>-321323</v>
      </c>
      <c r="AG1342" s="61" t="s">
        <v>1273</v>
      </c>
      <c r="AH1342" s="62" t="n">
        <v>45291</v>
      </c>
      <c r="AI1342" s="65" t="n">
        <v>30.99</v>
      </c>
      <c r="AJ1342" s="61" t="s">
        <v>3614</v>
      </c>
      <c r="AK1342" s="65" t="n">
        <v>30.99</v>
      </c>
      <c r="AL1342" s="65" t="n">
        <v>30.99</v>
      </c>
      <c r="AM1342" s="66" t="n">
        <v>-9957799.77</v>
      </c>
      <c r="AN1342" s="66" t="n">
        <f aca="false">IF(J1342="Listed Option",AF1342*AL1342,AM1342)</f>
        <v>-9957799.77</v>
      </c>
      <c r="AO1342" s="61" t="s">
        <v>1267</v>
      </c>
      <c r="AP1342" s="61" t="n">
        <v>1</v>
      </c>
      <c r="AQ1342" s="61" t="n">
        <v>1</v>
      </c>
      <c r="AV1342" s="61" t="s">
        <v>9905</v>
      </c>
      <c r="AW1342" s="61" t="s">
        <v>4070</v>
      </c>
      <c r="AY1342" s="61" t="s">
        <v>9899</v>
      </c>
      <c r="AZ1342" s="61" t="s">
        <v>9899</v>
      </c>
      <c r="BA1342" s="61" t="s">
        <v>9899</v>
      </c>
      <c r="BB1342" s="67" t="n">
        <v>0</v>
      </c>
      <c r="BE1342" s="61" t="n">
        <v>241450</v>
      </c>
      <c r="BF1342" s="61" t="s">
        <v>952</v>
      </c>
      <c r="BG1342" s="61" t="s">
        <v>4084</v>
      </c>
      <c r="BH1342" s="61" t="s">
        <v>4084</v>
      </c>
      <c r="BI1342" s="61" t="s">
        <v>9899</v>
      </c>
      <c r="BJ1342" s="61" t="s">
        <v>9899</v>
      </c>
      <c r="BK1342" s="61" t="s">
        <v>9899</v>
      </c>
      <c r="BL1342" s="61" t="s">
        <v>9901</v>
      </c>
      <c r="BM1342" s="61" t="s">
        <v>9901</v>
      </c>
      <c r="BN1342" s="70" t="n">
        <v>-9957799.77</v>
      </c>
      <c r="BO1342" s="68" t="n">
        <v>-9957799.77</v>
      </c>
      <c r="BP1342" s="68" t="n">
        <v>-9957799.77</v>
      </c>
      <c r="BQ1342" s="68" t="n">
        <v>-9957799.77</v>
      </c>
      <c r="BR1342" s="69" t="n">
        <v>-321323</v>
      </c>
      <c r="BU1342" s="68" t="n">
        <v>321323</v>
      </c>
    </row>
    <row r="1343" customFormat="false" ht="15" hidden="true" customHeight="false" outlineLevel="0" collapsed="false">
      <c r="A1343" s="61" t="s">
        <v>9914</v>
      </c>
      <c r="B1343" s="61" t="s">
        <v>9915</v>
      </c>
      <c r="C1343" s="62" t="n">
        <v>45291</v>
      </c>
      <c r="D1343" s="62" t="n">
        <v>45291</v>
      </c>
      <c r="E1343" s="61" t="s">
        <v>1259</v>
      </c>
      <c r="F1343" s="61" t="s">
        <v>952</v>
      </c>
      <c r="G1343" s="61" t="s">
        <v>9908</v>
      </c>
      <c r="H1343" s="61" t="s">
        <v>9898</v>
      </c>
      <c r="I1343" s="61" t="s">
        <v>9899</v>
      </c>
      <c r="J1343" s="61" t="s">
        <v>1199</v>
      </c>
      <c r="K1343" s="61" t="s">
        <v>4543</v>
      </c>
      <c r="L1343" s="61" t="s">
        <v>4543</v>
      </c>
      <c r="N1343" s="61" t="n">
        <v>128232582</v>
      </c>
      <c r="O1343" s="61" t="s">
        <v>1262</v>
      </c>
      <c r="P1343" s="61" t="s">
        <v>9909</v>
      </c>
      <c r="Q1343" s="61" t="s">
        <v>9910</v>
      </c>
      <c r="R1343" s="61" t="s">
        <v>9901</v>
      </c>
      <c r="S1343" s="61" t="str">
        <f aca="false">IF(J1343="Listed Option",MID(R1343,3,9),MID(Q1343,3,9))</f>
        <v>457669AB5</v>
      </c>
      <c r="T1343" s="61" t="str">
        <f aca="false">VLOOKUP(S1343,'Output v4'!C:C,1,FALSE())</f>
        <v>457669AB5</v>
      </c>
      <c r="U1343" s="61" t="s">
        <v>175</v>
      </c>
      <c r="V1343" s="61" t="s">
        <v>9911</v>
      </c>
      <c r="Z1343" s="61" t="s">
        <v>4074</v>
      </c>
      <c r="AA1343" s="61" t="s">
        <v>4075</v>
      </c>
      <c r="AB1343" s="63" t="n">
        <v>13000</v>
      </c>
      <c r="AC1343" s="63" t="n">
        <v>13000000</v>
      </c>
      <c r="AE1343" s="61" t="n">
        <v>1000</v>
      </c>
      <c r="AF1343" s="64" t="n">
        <v>13000000</v>
      </c>
      <c r="AG1343" s="61" t="s">
        <v>689</v>
      </c>
      <c r="AH1343" s="62" t="n">
        <v>45291</v>
      </c>
      <c r="AI1343" s="65" t="n">
        <v>1.147</v>
      </c>
      <c r="AJ1343" s="61" t="s">
        <v>1266</v>
      </c>
      <c r="AK1343" s="65" t="n">
        <v>1.147</v>
      </c>
      <c r="AL1343" s="65" t="n">
        <v>30.99</v>
      </c>
      <c r="AM1343" s="66" t="n">
        <v>14911000</v>
      </c>
      <c r="AN1343" s="66" t="n">
        <f aca="false">IF(J1343="Listed Option",AF1343*AL1343,AM1343)</f>
        <v>14911000</v>
      </c>
      <c r="AO1343" s="61" t="s">
        <v>1267</v>
      </c>
      <c r="AT1343" s="62" t="n">
        <v>45289</v>
      </c>
      <c r="AU1343" s="65" t="n">
        <v>1.16564184666667</v>
      </c>
      <c r="AV1343" s="61" t="s">
        <v>9905</v>
      </c>
      <c r="AW1343" s="61" t="s">
        <v>4070</v>
      </c>
      <c r="AY1343" s="61" t="s">
        <v>9899</v>
      </c>
      <c r="AZ1343" s="61" t="s">
        <v>9899</v>
      </c>
      <c r="BA1343" s="61" t="s">
        <v>9899</v>
      </c>
      <c r="BB1343" s="67" t="n">
        <v>30</v>
      </c>
      <c r="BE1343" s="61" t="n">
        <v>241450</v>
      </c>
      <c r="BF1343" s="61" t="s">
        <v>952</v>
      </c>
      <c r="BG1343" s="61" t="s">
        <v>4084</v>
      </c>
      <c r="BH1343" s="61" t="s">
        <v>4084</v>
      </c>
      <c r="BI1343" s="61" t="s">
        <v>9899</v>
      </c>
      <c r="BJ1343" s="61" t="s">
        <v>9899</v>
      </c>
      <c r="BL1343" s="61" t="s">
        <v>9901</v>
      </c>
      <c r="BM1343" s="61" t="s">
        <v>9901</v>
      </c>
      <c r="BN1343" s="70" t="n">
        <v>13000000</v>
      </c>
      <c r="BP1343" s="68" t="n">
        <v>14911000</v>
      </c>
      <c r="BQ1343" s="68" t="n">
        <v>14911000</v>
      </c>
      <c r="BR1343" s="69" t="n">
        <v>13000000</v>
      </c>
      <c r="BT1343" s="63" t="n">
        <v>13000</v>
      </c>
      <c r="BU1343" s="68" t="n">
        <v>13000000</v>
      </c>
    </row>
    <row r="1344" customFormat="false" ht="15" hidden="true" customHeight="false" outlineLevel="0" collapsed="false">
      <c r="A1344" s="61" t="s">
        <v>9916</v>
      </c>
      <c r="B1344" s="61" t="s">
        <v>9917</v>
      </c>
      <c r="C1344" s="62" t="n">
        <v>45291</v>
      </c>
      <c r="D1344" s="62" t="n">
        <v>45291</v>
      </c>
      <c r="E1344" s="61" t="s">
        <v>1259</v>
      </c>
      <c r="F1344" s="61" t="s">
        <v>9918</v>
      </c>
      <c r="G1344" s="61" t="s">
        <v>9919</v>
      </c>
      <c r="H1344" s="61" t="s">
        <v>9919</v>
      </c>
      <c r="J1344" s="61" t="s">
        <v>1195</v>
      </c>
      <c r="K1344" s="61" t="s">
        <v>1195</v>
      </c>
      <c r="L1344" s="61" t="s">
        <v>1195</v>
      </c>
      <c r="N1344" s="61" t="n">
        <v>76398888</v>
      </c>
      <c r="O1344" s="61" t="s">
        <v>1262</v>
      </c>
      <c r="P1344" s="61" t="s">
        <v>9920</v>
      </c>
      <c r="Q1344" s="61" t="s">
        <v>9921</v>
      </c>
      <c r="R1344" s="61" t="s">
        <v>9921</v>
      </c>
      <c r="S1344" s="61" t="str">
        <f aca="false">IF(J1344="Listed Option",MID(R1344,3,9),MID(Q1344,3,9))</f>
        <v>457730109</v>
      </c>
      <c r="T1344" s="61" t="e">
        <f aca="false">VLOOKUP(S1344,'Output v4'!C:C,1,FALSE())</f>
        <v>#N/A</v>
      </c>
      <c r="U1344" s="61" t="s">
        <v>9922</v>
      </c>
      <c r="V1344" s="61" t="s">
        <v>9923</v>
      </c>
      <c r="W1344" s="61" t="s">
        <v>9924</v>
      </c>
      <c r="Y1344" s="61" t="s">
        <v>9925</v>
      </c>
      <c r="Z1344" s="61" t="s">
        <v>1304</v>
      </c>
      <c r="AA1344" s="61" t="s">
        <v>1305</v>
      </c>
      <c r="AB1344" s="63" t="n">
        <v>-7721</v>
      </c>
      <c r="AC1344" s="63" t="n">
        <v>-7721</v>
      </c>
      <c r="AE1344" s="61" t="n">
        <v>0</v>
      </c>
      <c r="AF1344" s="64" t="n">
        <v>-7721</v>
      </c>
      <c r="AG1344" s="61" t="s">
        <v>1273</v>
      </c>
      <c r="AH1344" s="62" t="n">
        <v>45291</v>
      </c>
      <c r="AI1344" s="65" t="n">
        <v>203.43</v>
      </c>
      <c r="AJ1344" s="61" t="s">
        <v>3614</v>
      </c>
      <c r="AK1344" s="65" t="n">
        <v>203.43</v>
      </c>
      <c r="AL1344" s="65" t="n">
        <v>203.43</v>
      </c>
      <c r="AM1344" s="66" t="n">
        <v>-1570683.03</v>
      </c>
      <c r="AN1344" s="66" t="n">
        <f aca="false">IF(J1344="Listed Option",AF1344*AL1344,AM1344)</f>
        <v>-1570683.03</v>
      </c>
      <c r="AO1344" s="61" t="s">
        <v>1267</v>
      </c>
      <c r="AP1344" s="61" t="n">
        <v>1</v>
      </c>
      <c r="AQ1344" s="61" t="n">
        <v>1</v>
      </c>
      <c r="AV1344" s="61" t="s">
        <v>9925</v>
      </c>
      <c r="AW1344" s="61" t="s">
        <v>4070</v>
      </c>
      <c r="AY1344" s="61" t="s">
        <v>9926</v>
      </c>
      <c r="AZ1344" s="61" t="s">
        <v>9926</v>
      </c>
      <c r="BA1344" s="61" t="s">
        <v>9926</v>
      </c>
      <c r="BB1344" s="67" t="n">
        <v>0</v>
      </c>
      <c r="BE1344" s="61" t="n">
        <v>238575</v>
      </c>
      <c r="BF1344" s="61" t="s">
        <v>9918</v>
      </c>
      <c r="BG1344" s="61" t="s">
        <v>1157</v>
      </c>
      <c r="BH1344" s="61" t="s">
        <v>1157</v>
      </c>
      <c r="BJ1344" s="61" t="s">
        <v>9926</v>
      </c>
      <c r="BK1344" s="61" t="s">
        <v>9926</v>
      </c>
      <c r="BL1344" s="61" t="s">
        <v>9921</v>
      </c>
      <c r="BM1344" s="61" t="s">
        <v>9921</v>
      </c>
      <c r="BN1344" s="70" t="n">
        <v>-1570683.03</v>
      </c>
      <c r="BO1344" s="68" t="n">
        <v>-1570683.03</v>
      </c>
      <c r="BP1344" s="68" t="n">
        <v>-1570683.03</v>
      </c>
      <c r="BQ1344" s="68" t="n">
        <v>-1570683.03</v>
      </c>
      <c r="BR1344" s="69" t="n">
        <v>-7721</v>
      </c>
      <c r="BU1344" s="68" t="n">
        <v>7721</v>
      </c>
    </row>
    <row r="1345" customFormat="false" ht="15" hidden="true" customHeight="false" outlineLevel="0" collapsed="false">
      <c r="A1345" s="61" t="s">
        <v>9927</v>
      </c>
      <c r="B1345" s="61" t="s">
        <v>9928</v>
      </c>
      <c r="C1345" s="62" t="n">
        <v>45291</v>
      </c>
      <c r="D1345" s="62" t="n">
        <v>45291</v>
      </c>
      <c r="E1345" s="61" t="s">
        <v>1259</v>
      </c>
      <c r="F1345" s="61" t="s">
        <v>9929</v>
      </c>
      <c r="G1345" s="61" t="s">
        <v>9930</v>
      </c>
      <c r="H1345" s="61" t="s">
        <v>9930</v>
      </c>
      <c r="I1345" s="61" t="s">
        <v>9931</v>
      </c>
      <c r="J1345" s="61" t="s">
        <v>1195</v>
      </c>
      <c r="K1345" s="61" t="s">
        <v>1195</v>
      </c>
      <c r="L1345" s="61" t="s">
        <v>1195</v>
      </c>
      <c r="N1345" s="61" t="n">
        <v>1308734</v>
      </c>
      <c r="O1345" s="61" t="s">
        <v>1262</v>
      </c>
      <c r="P1345" s="61" t="s">
        <v>9932</v>
      </c>
      <c r="Q1345" s="61" t="s">
        <v>9933</v>
      </c>
      <c r="R1345" s="61" t="s">
        <v>9933</v>
      </c>
      <c r="S1345" s="61" t="str">
        <f aca="false">IF(J1345="Listed Option",MID(R1345,3,9),MID(Q1345,3,9))</f>
        <v>457985208</v>
      </c>
      <c r="T1345" s="61" t="e">
        <f aca="false">VLOOKUP(S1345,'Output v4'!C:C,1,FALSE())</f>
        <v>#N/A</v>
      </c>
      <c r="U1345" s="61" t="s">
        <v>9934</v>
      </c>
      <c r="V1345" s="61" t="s">
        <v>9935</v>
      </c>
      <c r="W1345" s="61" t="s">
        <v>9936</v>
      </c>
      <c r="Y1345" s="61" t="s">
        <v>9937</v>
      </c>
      <c r="Z1345" s="61" t="s">
        <v>1304</v>
      </c>
      <c r="AA1345" s="61" t="s">
        <v>1305</v>
      </c>
      <c r="AB1345" s="63" t="n">
        <v>-33814</v>
      </c>
      <c r="AC1345" s="63" t="n">
        <v>-33814</v>
      </c>
      <c r="AE1345" s="61" t="n">
        <v>0</v>
      </c>
      <c r="AF1345" s="64" t="n">
        <v>-33814</v>
      </c>
      <c r="AG1345" s="61" t="s">
        <v>1273</v>
      </c>
      <c r="AH1345" s="62" t="n">
        <v>45291</v>
      </c>
      <c r="AI1345" s="65" t="n">
        <v>43.55</v>
      </c>
      <c r="AJ1345" s="61" t="s">
        <v>3614</v>
      </c>
      <c r="AK1345" s="65" t="n">
        <v>43.55</v>
      </c>
      <c r="AL1345" s="65" t="n">
        <v>43.55</v>
      </c>
      <c r="AM1345" s="66" t="n">
        <v>-1472599.7</v>
      </c>
      <c r="AN1345" s="66" t="n">
        <f aca="false">IF(J1345="Listed Option",AF1345*AL1345,AM1345)</f>
        <v>-1472599.7</v>
      </c>
      <c r="AO1345" s="61" t="s">
        <v>1267</v>
      </c>
      <c r="AP1345" s="61" t="n">
        <v>1</v>
      </c>
      <c r="AQ1345" s="61" t="n">
        <v>1</v>
      </c>
      <c r="AV1345" s="61" t="s">
        <v>9937</v>
      </c>
      <c r="AW1345" s="61" t="s">
        <v>4070</v>
      </c>
      <c r="AY1345" s="61" t="s">
        <v>9931</v>
      </c>
      <c r="AZ1345" s="61" t="s">
        <v>9931</v>
      </c>
      <c r="BA1345" s="61" t="s">
        <v>9931</v>
      </c>
      <c r="BB1345" s="67" t="n">
        <v>0</v>
      </c>
      <c r="BE1345" s="61" t="n">
        <v>238575</v>
      </c>
      <c r="BF1345" s="61" t="s">
        <v>9929</v>
      </c>
      <c r="BG1345" s="61" t="s">
        <v>4084</v>
      </c>
      <c r="BH1345" s="61" t="s">
        <v>4084</v>
      </c>
      <c r="BI1345" s="61" t="s">
        <v>9931</v>
      </c>
      <c r="BJ1345" s="61" t="s">
        <v>9931</v>
      </c>
      <c r="BK1345" s="61" t="s">
        <v>9931</v>
      </c>
      <c r="BL1345" s="61" t="s">
        <v>9933</v>
      </c>
      <c r="BM1345" s="61" t="s">
        <v>9933</v>
      </c>
      <c r="BN1345" s="70" t="n">
        <v>-1472599.7</v>
      </c>
      <c r="BO1345" s="68" t="n">
        <v>-1472599.7</v>
      </c>
      <c r="BP1345" s="68" t="n">
        <v>-1472599.7</v>
      </c>
      <c r="BQ1345" s="68" t="n">
        <v>-1472599.7</v>
      </c>
      <c r="BR1345" s="69" t="n">
        <v>-33814</v>
      </c>
      <c r="BU1345" s="68" t="n">
        <v>33814</v>
      </c>
    </row>
    <row r="1346" customFormat="false" ht="15" hidden="true" customHeight="false" outlineLevel="0" collapsed="false">
      <c r="A1346" s="61" t="s">
        <v>9938</v>
      </c>
      <c r="B1346" s="61" t="s">
        <v>9939</v>
      </c>
      <c r="C1346" s="62" t="n">
        <v>45291</v>
      </c>
      <c r="D1346" s="62" t="n">
        <v>45291</v>
      </c>
      <c r="E1346" s="61" t="s">
        <v>1259</v>
      </c>
      <c r="F1346" s="61" t="s">
        <v>953</v>
      </c>
      <c r="G1346" s="61" t="s">
        <v>9940</v>
      </c>
      <c r="H1346" s="61" t="s">
        <v>9940</v>
      </c>
      <c r="I1346" s="61" t="s">
        <v>9941</v>
      </c>
      <c r="J1346" s="61" t="s">
        <v>1195</v>
      </c>
      <c r="K1346" s="61" t="s">
        <v>1195</v>
      </c>
      <c r="L1346" s="61" t="s">
        <v>1195</v>
      </c>
      <c r="N1346" s="61" t="n">
        <v>137160</v>
      </c>
      <c r="O1346" s="61" t="s">
        <v>1262</v>
      </c>
      <c r="P1346" s="61" t="s">
        <v>9942</v>
      </c>
      <c r="Q1346" s="61" t="s">
        <v>9943</v>
      </c>
      <c r="R1346" s="61" t="s">
        <v>9943</v>
      </c>
      <c r="S1346" s="61" t="str">
        <f aca="false">IF(J1346="Listed Option",MID(R1346,3,9),MID(Q1346,3,9))</f>
        <v>458140100</v>
      </c>
      <c r="T1346" s="61" t="str">
        <f aca="false">VLOOKUP(S1346,'Output v4'!C:C,1,FALSE())</f>
        <v>458140100</v>
      </c>
      <c r="U1346" s="61" t="s">
        <v>176</v>
      </c>
      <c r="V1346" s="61" t="s">
        <v>9944</v>
      </c>
      <c r="W1346" s="61" t="s">
        <v>9945</v>
      </c>
      <c r="Y1346" s="61" t="s">
        <v>9946</v>
      </c>
      <c r="Z1346" s="61" t="s">
        <v>1304</v>
      </c>
      <c r="AA1346" s="61" t="s">
        <v>1305</v>
      </c>
      <c r="AB1346" s="63" t="n">
        <v>178060</v>
      </c>
      <c r="AC1346" s="63" t="n">
        <v>178060</v>
      </c>
      <c r="AE1346" s="61" t="n">
        <v>0</v>
      </c>
      <c r="AF1346" s="64" t="n">
        <v>178060</v>
      </c>
      <c r="AG1346" s="61" t="s">
        <v>689</v>
      </c>
      <c r="AH1346" s="62" t="n">
        <v>45291</v>
      </c>
      <c r="AI1346" s="65" t="n">
        <v>50.25</v>
      </c>
      <c r="AJ1346" s="61" t="s">
        <v>3614</v>
      </c>
      <c r="AK1346" s="65" t="n">
        <v>50.25</v>
      </c>
      <c r="AL1346" s="65" t="n">
        <v>50.25</v>
      </c>
      <c r="AM1346" s="66" t="n">
        <v>8947515</v>
      </c>
      <c r="AN1346" s="66" t="n">
        <f aca="false">IF(J1346="Listed Option",AF1346*AL1346,AM1346)</f>
        <v>8947515</v>
      </c>
      <c r="AO1346" s="61" t="s">
        <v>1267</v>
      </c>
      <c r="AP1346" s="61" t="n">
        <v>1</v>
      </c>
      <c r="AQ1346" s="61" t="n">
        <v>1</v>
      </c>
      <c r="AV1346" s="61" t="s">
        <v>9946</v>
      </c>
      <c r="AW1346" s="61" t="s">
        <v>4070</v>
      </c>
      <c r="AY1346" s="61" t="s">
        <v>9941</v>
      </c>
      <c r="AZ1346" s="61" t="s">
        <v>9941</v>
      </c>
      <c r="BA1346" s="61" t="s">
        <v>9941</v>
      </c>
      <c r="BB1346" s="67" t="n">
        <v>0</v>
      </c>
      <c r="BE1346" s="61" t="n">
        <v>238575</v>
      </c>
      <c r="BF1346" s="61" t="s">
        <v>953</v>
      </c>
      <c r="BG1346" s="61" t="s">
        <v>4084</v>
      </c>
      <c r="BH1346" s="61" t="s">
        <v>4084</v>
      </c>
      <c r="BI1346" s="61" t="s">
        <v>9941</v>
      </c>
      <c r="BJ1346" s="61" t="s">
        <v>9941</v>
      </c>
      <c r="BK1346" s="61" t="s">
        <v>9941</v>
      </c>
      <c r="BL1346" s="61" t="s">
        <v>9943</v>
      </c>
      <c r="BM1346" s="61" t="s">
        <v>9943</v>
      </c>
      <c r="BN1346" s="70" t="n">
        <v>8947515</v>
      </c>
      <c r="BO1346" s="68" t="n">
        <v>8947515</v>
      </c>
      <c r="BP1346" s="68" t="n">
        <v>8947515</v>
      </c>
      <c r="BQ1346" s="68" t="n">
        <v>8947515</v>
      </c>
      <c r="BR1346" s="69" t="n">
        <v>178060</v>
      </c>
      <c r="BU1346" s="68" t="n">
        <v>178060</v>
      </c>
    </row>
    <row r="1347" customFormat="false" ht="15" hidden="true" customHeight="false" outlineLevel="0" collapsed="false">
      <c r="A1347" s="61" t="s">
        <v>9947</v>
      </c>
      <c r="B1347" s="61" t="s">
        <v>9948</v>
      </c>
      <c r="C1347" s="62" t="n">
        <v>45291</v>
      </c>
      <c r="D1347" s="62" t="n">
        <v>45291</v>
      </c>
      <c r="E1347" s="61" t="s">
        <v>1259</v>
      </c>
      <c r="F1347" s="61" t="s">
        <v>953</v>
      </c>
      <c r="G1347" s="61" t="s">
        <v>9949</v>
      </c>
      <c r="H1347" s="61" t="s">
        <v>9940</v>
      </c>
      <c r="I1347" s="61" t="s">
        <v>9941</v>
      </c>
      <c r="J1347" s="61" t="s">
        <v>1196</v>
      </c>
      <c r="K1347" s="61" t="s">
        <v>4088</v>
      </c>
      <c r="L1347" s="61" t="s">
        <v>4089</v>
      </c>
      <c r="M1347" s="61" t="s">
        <v>1197</v>
      </c>
      <c r="N1347" s="61" t="n">
        <v>177752807</v>
      </c>
      <c r="O1347" s="61" t="s">
        <v>1262</v>
      </c>
      <c r="P1347" s="61" t="s">
        <v>9950</v>
      </c>
      <c r="R1347" s="61" t="s">
        <v>9943</v>
      </c>
      <c r="S1347" s="61" t="str">
        <f aca="false">IF(J1347="Listed Option",MID(R1347,3,9),MID(Q1347,3,9))</f>
        <v>458140100</v>
      </c>
      <c r="T1347" s="61" t="str">
        <f aca="false">VLOOKUP(S1347,'Output v4'!C:C,1,FALSE())</f>
        <v>458140100</v>
      </c>
      <c r="W1347" s="61" t="s">
        <v>9951</v>
      </c>
      <c r="X1347" s="61" t="s">
        <v>9952</v>
      </c>
      <c r="Y1347" s="61" t="s">
        <v>9953</v>
      </c>
      <c r="Z1347" s="61" t="s">
        <v>1304</v>
      </c>
      <c r="AA1347" s="61" t="s">
        <v>1305</v>
      </c>
      <c r="AB1347" s="63" t="n">
        <v>104</v>
      </c>
      <c r="AC1347" s="63" t="n">
        <v>104</v>
      </c>
      <c r="AD1347" s="61" t="n">
        <v>100</v>
      </c>
      <c r="AE1347" s="61" t="n">
        <v>0</v>
      </c>
      <c r="AF1347" s="64" t="n">
        <v>10400</v>
      </c>
      <c r="AG1347" s="61" t="s">
        <v>689</v>
      </c>
      <c r="AH1347" s="62" t="n">
        <v>45291</v>
      </c>
      <c r="AI1347" s="65" t="n">
        <v>0.01</v>
      </c>
      <c r="AJ1347" s="61" t="s">
        <v>1266</v>
      </c>
      <c r="AK1347" s="65" t="n">
        <v>0.01</v>
      </c>
      <c r="AL1347" s="65" t="n">
        <v>50.25</v>
      </c>
      <c r="AM1347" s="66" t="n">
        <v>104</v>
      </c>
      <c r="AN1347" s="66" t="n">
        <f aca="false">IF(J1347="Listed Option",AF1347*AL1347,AM1347)</f>
        <v>522600</v>
      </c>
      <c r="AO1347" s="61" t="s">
        <v>1267</v>
      </c>
      <c r="AP1347" s="61" t="n">
        <v>100</v>
      </c>
      <c r="AQ1347" s="61" t="n">
        <v>100</v>
      </c>
      <c r="AV1347" s="61" t="s">
        <v>9946</v>
      </c>
      <c r="AW1347" s="61" t="s">
        <v>4070</v>
      </c>
      <c r="AY1347" s="61" t="s">
        <v>9941</v>
      </c>
      <c r="AZ1347" s="61" t="s">
        <v>9941</v>
      </c>
      <c r="BA1347" s="61" t="s">
        <v>9941</v>
      </c>
      <c r="BB1347" s="67" t="n">
        <v>0</v>
      </c>
      <c r="BE1347" s="61" t="n">
        <v>238575</v>
      </c>
      <c r="BG1347" s="61" t="s">
        <v>4084</v>
      </c>
      <c r="BJ1347" s="61" t="s">
        <v>9941</v>
      </c>
      <c r="BL1347" s="61" t="s">
        <v>9943</v>
      </c>
      <c r="BM1347" s="61" t="s">
        <v>9943</v>
      </c>
      <c r="BN1347" s="70" t="n">
        <v>-522600</v>
      </c>
      <c r="BO1347" s="68" t="n">
        <v>522600</v>
      </c>
      <c r="BP1347" s="68" t="n">
        <v>1.04</v>
      </c>
      <c r="BQ1347" s="68" t="n">
        <v>1.04</v>
      </c>
      <c r="BR1347" s="69" t="n">
        <v>104</v>
      </c>
      <c r="BS1347" s="63" t="n">
        <v>104</v>
      </c>
      <c r="BU1347" s="68" t="n">
        <v>104</v>
      </c>
    </row>
    <row r="1348" customFormat="false" ht="15" hidden="true" customHeight="false" outlineLevel="0" collapsed="false">
      <c r="A1348" s="61" t="s">
        <v>9954</v>
      </c>
      <c r="B1348" s="61" t="s">
        <v>9955</v>
      </c>
      <c r="C1348" s="62" t="n">
        <v>45291</v>
      </c>
      <c r="D1348" s="62" t="n">
        <v>45291</v>
      </c>
      <c r="E1348" s="61" t="s">
        <v>1259</v>
      </c>
      <c r="F1348" s="61" t="s">
        <v>953</v>
      </c>
      <c r="G1348" s="61" t="s">
        <v>9956</v>
      </c>
      <c r="H1348" s="61" t="s">
        <v>9940</v>
      </c>
      <c r="I1348" s="61" t="s">
        <v>9941</v>
      </c>
      <c r="J1348" s="61" t="s">
        <v>1196</v>
      </c>
      <c r="K1348" s="61" t="s">
        <v>4088</v>
      </c>
      <c r="L1348" s="61" t="s">
        <v>4277</v>
      </c>
      <c r="M1348" s="61" t="s">
        <v>1198</v>
      </c>
      <c r="N1348" s="61" t="n">
        <v>177752870</v>
      </c>
      <c r="O1348" s="61" t="s">
        <v>1262</v>
      </c>
      <c r="P1348" s="61" t="s">
        <v>9957</v>
      </c>
      <c r="R1348" s="61" t="s">
        <v>9943</v>
      </c>
      <c r="S1348" s="61" t="str">
        <f aca="false">IF(J1348="Listed Option",MID(R1348,3,9),MID(Q1348,3,9))</f>
        <v>458140100</v>
      </c>
      <c r="T1348" s="61" t="str">
        <f aca="false">VLOOKUP(S1348,'Output v4'!C:C,1,FALSE())</f>
        <v>458140100</v>
      </c>
      <c r="W1348" s="61" t="s">
        <v>9958</v>
      </c>
      <c r="X1348" s="61" t="s">
        <v>9959</v>
      </c>
      <c r="Y1348" s="61" t="s">
        <v>9960</v>
      </c>
      <c r="Z1348" s="61" t="s">
        <v>1304</v>
      </c>
      <c r="AA1348" s="61" t="s">
        <v>1305</v>
      </c>
      <c r="AB1348" s="63" t="n">
        <v>104</v>
      </c>
      <c r="AC1348" s="63" t="n">
        <v>104</v>
      </c>
      <c r="AD1348" s="61" t="n">
        <v>100</v>
      </c>
      <c r="AE1348" s="61" t="n">
        <v>0</v>
      </c>
      <c r="AF1348" s="64" t="n">
        <v>10400</v>
      </c>
      <c r="AG1348" s="61" t="s">
        <v>689</v>
      </c>
      <c r="AH1348" s="62" t="n">
        <v>45291</v>
      </c>
      <c r="AI1348" s="65" t="n">
        <v>11.4</v>
      </c>
      <c r="AJ1348" s="61" t="s">
        <v>1266</v>
      </c>
      <c r="AK1348" s="65" t="n">
        <v>11.4</v>
      </c>
      <c r="AL1348" s="65" t="n">
        <v>50.25</v>
      </c>
      <c r="AM1348" s="66" t="n">
        <v>118560</v>
      </c>
      <c r="AN1348" s="66" t="n">
        <f aca="false">IF(J1348="Listed Option",AF1348*AL1348,AM1348)</f>
        <v>522600</v>
      </c>
      <c r="AO1348" s="61" t="s">
        <v>1267</v>
      </c>
      <c r="AP1348" s="61" t="n">
        <v>100</v>
      </c>
      <c r="AQ1348" s="61" t="n">
        <v>100</v>
      </c>
      <c r="AV1348" s="61" t="s">
        <v>9946</v>
      </c>
      <c r="AW1348" s="61" t="s">
        <v>4070</v>
      </c>
      <c r="AY1348" s="61" t="s">
        <v>9941</v>
      </c>
      <c r="AZ1348" s="61" t="s">
        <v>9941</v>
      </c>
      <c r="BA1348" s="61" t="s">
        <v>9941</v>
      </c>
      <c r="BB1348" s="67" t="n">
        <v>0</v>
      </c>
      <c r="BE1348" s="61" t="n">
        <v>238575</v>
      </c>
      <c r="BG1348" s="61" t="s">
        <v>4084</v>
      </c>
      <c r="BJ1348" s="61" t="s">
        <v>9941</v>
      </c>
      <c r="BL1348" s="61" t="s">
        <v>9943</v>
      </c>
      <c r="BM1348" s="61" t="s">
        <v>9943</v>
      </c>
      <c r="BN1348" s="70" t="n">
        <v>522600</v>
      </c>
      <c r="BO1348" s="68" t="n">
        <v>522600</v>
      </c>
      <c r="BP1348" s="68" t="n">
        <v>1185.6</v>
      </c>
      <c r="BQ1348" s="68" t="n">
        <v>1185.6</v>
      </c>
      <c r="BR1348" s="69" t="n">
        <v>104</v>
      </c>
      <c r="BS1348" s="63" t="n">
        <v>104</v>
      </c>
      <c r="BU1348" s="68" t="n">
        <v>104</v>
      </c>
    </row>
    <row r="1349" customFormat="false" ht="15" hidden="true" customHeight="false" outlineLevel="0" collapsed="false">
      <c r="A1349" s="61" t="s">
        <v>9961</v>
      </c>
      <c r="B1349" s="61" t="s">
        <v>9962</v>
      </c>
      <c r="C1349" s="62" t="n">
        <v>45291</v>
      </c>
      <c r="D1349" s="62" t="n">
        <v>45291</v>
      </c>
      <c r="E1349" s="61" t="s">
        <v>1259</v>
      </c>
      <c r="F1349" s="61" t="s">
        <v>953</v>
      </c>
      <c r="G1349" s="61" t="s">
        <v>9963</v>
      </c>
      <c r="H1349" s="61" t="s">
        <v>9940</v>
      </c>
      <c r="I1349" s="61" t="s">
        <v>9941</v>
      </c>
      <c r="J1349" s="61" t="s">
        <v>1196</v>
      </c>
      <c r="K1349" s="61" t="s">
        <v>4088</v>
      </c>
      <c r="L1349" s="61" t="s">
        <v>4089</v>
      </c>
      <c r="M1349" s="61" t="s">
        <v>1197</v>
      </c>
      <c r="N1349" s="61" t="n">
        <v>180728720</v>
      </c>
      <c r="O1349" s="61" t="s">
        <v>1262</v>
      </c>
      <c r="P1349" s="61" t="s">
        <v>9964</v>
      </c>
      <c r="R1349" s="61" t="s">
        <v>9943</v>
      </c>
      <c r="S1349" s="61" t="str">
        <f aca="false">IF(J1349="Listed Option",MID(R1349,3,9),MID(Q1349,3,9))</f>
        <v>458140100</v>
      </c>
      <c r="T1349" s="61" t="str">
        <f aca="false">VLOOKUP(S1349,'Output v4'!C:C,1,FALSE())</f>
        <v>458140100</v>
      </c>
      <c r="W1349" s="61" t="s">
        <v>9965</v>
      </c>
      <c r="X1349" s="61" t="s">
        <v>9966</v>
      </c>
      <c r="Y1349" s="61" t="s">
        <v>9967</v>
      </c>
      <c r="Z1349" s="61" t="s">
        <v>1304</v>
      </c>
      <c r="AA1349" s="61" t="s">
        <v>1305</v>
      </c>
      <c r="AB1349" s="63" t="n">
        <v>583</v>
      </c>
      <c r="AC1349" s="63" t="n">
        <v>583</v>
      </c>
      <c r="AD1349" s="61" t="n">
        <v>100</v>
      </c>
      <c r="AE1349" s="61" t="n">
        <v>0</v>
      </c>
      <c r="AF1349" s="64" t="n">
        <v>58300</v>
      </c>
      <c r="AG1349" s="61" t="s">
        <v>689</v>
      </c>
      <c r="AH1349" s="62" t="n">
        <v>45291</v>
      </c>
      <c r="AI1349" s="65" t="n">
        <v>0.405</v>
      </c>
      <c r="AJ1349" s="61" t="s">
        <v>1266</v>
      </c>
      <c r="AK1349" s="65" t="n">
        <v>0.405</v>
      </c>
      <c r="AL1349" s="65" t="n">
        <v>50.25</v>
      </c>
      <c r="AM1349" s="66" t="n">
        <v>23611.5</v>
      </c>
      <c r="AN1349" s="66" t="n">
        <f aca="false">IF(J1349="Listed Option",AF1349*AL1349,AM1349)</f>
        <v>2929575</v>
      </c>
      <c r="AO1349" s="61" t="s">
        <v>1267</v>
      </c>
      <c r="AP1349" s="61" t="n">
        <v>100</v>
      </c>
      <c r="AQ1349" s="61" t="n">
        <v>100</v>
      </c>
      <c r="AV1349" s="61" t="s">
        <v>9946</v>
      </c>
      <c r="AW1349" s="61" t="s">
        <v>4070</v>
      </c>
      <c r="AY1349" s="61" t="s">
        <v>9941</v>
      </c>
      <c r="AZ1349" s="61" t="s">
        <v>9941</v>
      </c>
      <c r="BA1349" s="61" t="s">
        <v>9941</v>
      </c>
      <c r="BB1349" s="67" t="n">
        <v>0</v>
      </c>
      <c r="BE1349" s="61" t="n">
        <v>238575</v>
      </c>
      <c r="BG1349" s="61" t="s">
        <v>4084</v>
      </c>
      <c r="BJ1349" s="61" t="s">
        <v>9941</v>
      </c>
      <c r="BL1349" s="61" t="s">
        <v>9943</v>
      </c>
      <c r="BM1349" s="61" t="s">
        <v>9943</v>
      </c>
      <c r="BN1349" s="70" t="n">
        <v>-2929575</v>
      </c>
      <c r="BO1349" s="68" t="n">
        <v>2929575</v>
      </c>
      <c r="BP1349" s="68" t="n">
        <v>236.115</v>
      </c>
      <c r="BQ1349" s="68" t="n">
        <v>236.115</v>
      </c>
      <c r="BR1349" s="69" t="n">
        <v>583</v>
      </c>
      <c r="BS1349" s="63" t="n">
        <v>583</v>
      </c>
      <c r="BU1349" s="68" t="n">
        <v>583</v>
      </c>
    </row>
    <row r="1350" customFormat="false" ht="15" hidden="true" customHeight="false" outlineLevel="0" collapsed="false">
      <c r="A1350" s="61" t="s">
        <v>9968</v>
      </c>
      <c r="B1350" s="61" t="s">
        <v>9969</v>
      </c>
      <c r="C1350" s="62" t="n">
        <v>45291</v>
      </c>
      <c r="D1350" s="62" t="n">
        <v>45291</v>
      </c>
      <c r="E1350" s="61" t="s">
        <v>1259</v>
      </c>
      <c r="F1350" s="61" t="s">
        <v>953</v>
      </c>
      <c r="G1350" s="61" t="s">
        <v>9970</v>
      </c>
      <c r="H1350" s="61" t="s">
        <v>9940</v>
      </c>
      <c r="I1350" s="61" t="s">
        <v>9941</v>
      </c>
      <c r="J1350" s="61" t="s">
        <v>1196</v>
      </c>
      <c r="K1350" s="61" t="s">
        <v>4088</v>
      </c>
      <c r="L1350" s="61" t="s">
        <v>4089</v>
      </c>
      <c r="M1350" s="61" t="s">
        <v>1197</v>
      </c>
      <c r="N1350" s="61" t="n">
        <v>180728734</v>
      </c>
      <c r="O1350" s="61" t="s">
        <v>1262</v>
      </c>
      <c r="P1350" s="61" t="s">
        <v>9971</v>
      </c>
      <c r="R1350" s="61" t="s">
        <v>9943</v>
      </c>
      <c r="S1350" s="61" t="str">
        <f aca="false">IF(J1350="Listed Option",MID(R1350,3,9),MID(Q1350,3,9))</f>
        <v>458140100</v>
      </c>
      <c r="T1350" s="61" t="str">
        <f aca="false">VLOOKUP(S1350,'Output v4'!C:C,1,FALSE())</f>
        <v>458140100</v>
      </c>
      <c r="W1350" s="61" t="s">
        <v>9972</v>
      </c>
      <c r="X1350" s="61" t="s">
        <v>9973</v>
      </c>
      <c r="Y1350" s="61" t="s">
        <v>9974</v>
      </c>
      <c r="Z1350" s="61" t="s">
        <v>1304</v>
      </c>
      <c r="AA1350" s="61" t="s">
        <v>1305</v>
      </c>
      <c r="AB1350" s="63" t="n">
        <v>46</v>
      </c>
      <c r="AC1350" s="63" t="n">
        <v>46</v>
      </c>
      <c r="AD1350" s="61" t="n">
        <v>100</v>
      </c>
      <c r="AE1350" s="61" t="n">
        <v>0</v>
      </c>
      <c r="AF1350" s="64" t="n">
        <v>4600</v>
      </c>
      <c r="AG1350" s="61" t="s">
        <v>689</v>
      </c>
      <c r="AH1350" s="62" t="n">
        <v>45291</v>
      </c>
      <c r="AI1350" s="65" t="n">
        <v>0.63</v>
      </c>
      <c r="AJ1350" s="61" t="s">
        <v>1266</v>
      </c>
      <c r="AK1350" s="65" t="n">
        <v>0.63</v>
      </c>
      <c r="AL1350" s="65" t="n">
        <v>50.25</v>
      </c>
      <c r="AM1350" s="66" t="n">
        <v>2898</v>
      </c>
      <c r="AN1350" s="66" t="n">
        <f aca="false">IF(J1350="Listed Option",AF1350*AL1350,AM1350)</f>
        <v>231150</v>
      </c>
      <c r="AO1350" s="61" t="s">
        <v>1267</v>
      </c>
      <c r="AP1350" s="61" t="n">
        <v>100</v>
      </c>
      <c r="AQ1350" s="61" t="n">
        <v>100</v>
      </c>
      <c r="AV1350" s="61" t="s">
        <v>9946</v>
      </c>
      <c r="AW1350" s="61" t="s">
        <v>4070</v>
      </c>
      <c r="AY1350" s="61" t="s">
        <v>9941</v>
      </c>
      <c r="AZ1350" s="61" t="s">
        <v>9941</v>
      </c>
      <c r="BA1350" s="61" t="s">
        <v>9941</v>
      </c>
      <c r="BB1350" s="67" t="n">
        <v>0</v>
      </c>
      <c r="BE1350" s="61" t="n">
        <v>238575</v>
      </c>
      <c r="BG1350" s="61" t="s">
        <v>4084</v>
      </c>
      <c r="BJ1350" s="61" t="s">
        <v>9941</v>
      </c>
      <c r="BL1350" s="61" t="s">
        <v>9943</v>
      </c>
      <c r="BM1350" s="61" t="s">
        <v>9943</v>
      </c>
      <c r="BN1350" s="70" t="n">
        <v>-231150</v>
      </c>
      <c r="BO1350" s="68" t="n">
        <v>231150</v>
      </c>
      <c r="BP1350" s="68" t="n">
        <v>28.98</v>
      </c>
      <c r="BQ1350" s="68" t="n">
        <v>28.98</v>
      </c>
      <c r="BR1350" s="69" t="n">
        <v>46</v>
      </c>
      <c r="BS1350" s="63" t="n">
        <v>46</v>
      </c>
      <c r="BU1350" s="68" t="n">
        <v>46</v>
      </c>
    </row>
    <row r="1351" customFormat="false" ht="15" hidden="true" customHeight="false" outlineLevel="0" collapsed="false">
      <c r="A1351" s="61" t="s">
        <v>9975</v>
      </c>
      <c r="B1351" s="61" t="s">
        <v>9976</v>
      </c>
      <c r="C1351" s="62" t="n">
        <v>45291</v>
      </c>
      <c r="D1351" s="62" t="n">
        <v>45291</v>
      </c>
      <c r="E1351" s="61" t="s">
        <v>1259</v>
      </c>
      <c r="F1351" s="61" t="s">
        <v>953</v>
      </c>
      <c r="G1351" s="61" t="s">
        <v>9977</v>
      </c>
      <c r="H1351" s="61" t="s">
        <v>9940</v>
      </c>
      <c r="I1351" s="61" t="s">
        <v>9941</v>
      </c>
      <c r="J1351" s="61" t="s">
        <v>1196</v>
      </c>
      <c r="K1351" s="61" t="s">
        <v>4088</v>
      </c>
      <c r="L1351" s="61" t="s">
        <v>4277</v>
      </c>
      <c r="M1351" s="61" t="s">
        <v>1198</v>
      </c>
      <c r="N1351" s="61" t="n">
        <v>180728781</v>
      </c>
      <c r="O1351" s="61" t="s">
        <v>1262</v>
      </c>
      <c r="P1351" s="61" t="s">
        <v>9978</v>
      </c>
      <c r="R1351" s="61" t="s">
        <v>9943</v>
      </c>
      <c r="S1351" s="61" t="str">
        <f aca="false">IF(J1351="Listed Option",MID(R1351,3,9),MID(Q1351,3,9))</f>
        <v>458140100</v>
      </c>
      <c r="T1351" s="61" t="str">
        <f aca="false">VLOOKUP(S1351,'Output v4'!C:C,1,FALSE())</f>
        <v>458140100</v>
      </c>
      <c r="W1351" s="61" t="s">
        <v>9979</v>
      </c>
      <c r="X1351" s="61" t="s">
        <v>9980</v>
      </c>
      <c r="Y1351" s="61" t="s">
        <v>9981</v>
      </c>
      <c r="Z1351" s="61" t="s">
        <v>1304</v>
      </c>
      <c r="AA1351" s="61" t="s">
        <v>1305</v>
      </c>
      <c r="AB1351" s="63" t="n">
        <v>583</v>
      </c>
      <c r="AC1351" s="63" t="n">
        <v>583</v>
      </c>
      <c r="AD1351" s="61" t="n">
        <v>100</v>
      </c>
      <c r="AE1351" s="61" t="n">
        <v>0</v>
      </c>
      <c r="AF1351" s="64" t="n">
        <v>58300</v>
      </c>
      <c r="AG1351" s="61" t="s">
        <v>689</v>
      </c>
      <c r="AH1351" s="62" t="n">
        <v>45291</v>
      </c>
      <c r="AI1351" s="65" t="n">
        <v>3.65</v>
      </c>
      <c r="AJ1351" s="61" t="s">
        <v>1266</v>
      </c>
      <c r="AK1351" s="65" t="n">
        <v>3.65</v>
      </c>
      <c r="AL1351" s="65" t="n">
        <v>50.25</v>
      </c>
      <c r="AM1351" s="66" t="n">
        <v>212795</v>
      </c>
      <c r="AN1351" s="66" t="n">
        <f aca="false">IF(J1351="Listed Option",AF1351*AL1351,AM1351)</f>
        <v>2929575</v>
      </c>
      <c r="AO1351" s="61" t="s">
        <v>1267</v>
      </c>
      <c r="AP1351" s="61" t="n">
        <v>100</v>
      </c>
      <c r="AQ1351" s="61" t="n">
        <v>100</v>
      </c>
      <c r="AV1351" s="61" t="s">
        <v>9946</v>
      </c>
      <c r="AW1351" s="61" t="s">
        <v>4070</v>
      </c>
      <c r="AY1351" s="61" t="s">
        <v>9941</v>
      </c>
      <c r="AZ1351" s="61" t="s">
        <v>9941</v>
      </c>
      <c r="BA1351" s="61" t="s">
        <v>9941</v>
      </c>
      <c r="BB1351" s="67" t="n">
        <v>0</v>
      </c>
      <c r="BE1351" s="61" t="n">
        <v>238575</v>
      </c>
      <c r="BG1351" s="61" t="s">
        <v>4084</v>
      </c>
      <c r="BJ1351" s="61" t="s">
        <v>9941</v>
      </c>
      <c r="BL1351" s="61" t="s">
        <v>9943</v>
      </c>
      <c r="BM1351" s="61" t="s">
        <v>9943</v>
      </c>
      <c r="BN1351" s="70" t="n">
        <v>2929575</v>
      </c>
      <c r="BO1351" s="68" t="n">
        <v>2929575</v>
      </c>
      <c r="BP1351" s="68" t="n">
        <v>2127.95</v>
      </c>
      <c r="BQ1351" s="68" t="n">
        <v>2127.95</v>
      </c>
      <c r="BR1351" s="69" t="n">
        <v>583</v>
      </c>
      <c r="BS1351" s="63" t="n">
        <v>583</v>
      </c>
      <c r="BU1351" s="68" t="n">
        <v>583</v>
      </c>
    </row>
    <row r="1352" customFormat="false" ht="15" hidden="true" customHeight="false" outlineLevel="0" collapsed="false">
      <c r="A1352" s="61" t="s">
        <v>9982</v>
      </c>
      <c r="B1352" s="61" t="s">
        <v>9983</v>
      </c>
      <c r="C1352" s="62" t="n">
        <v>45291</v>
      </c>
      <c r="D1352" s="62" t="n">
        <v>45291</v>
      </c>
      <c r="E1352" s="61" t="s">
        <v>1259</v>
      </c>
      <c r="F1352" s="61" t="s">
        <v>953</v>
      </c>
      <c r="G1352" s="61" t="s">
        <v>9984</v>
      </c>
      <c r="H1352" s="61" t="s">
        <v>9940</v>
      </c>
      <c r="I1352" s="61" t="s">
        <v>9941</v>
      </c>
      <c r="J1352" s="61" t="s">
        <v>1196</v>
      </c>
      <c r="K1352" s="61" t="s">
        <v>4088</v>
      </c>
      <c r="L1352" s="61" t="s">
        <v>4277</v>
      </c>
      <c r="M1352" s="61" t="s">
        <v>1198</v>
      </c>
      <c r="N1352" s="61" t="n">
        <v>180728789</v>
      </c>
      <c r="O1352" s="61" t="s">
        <v>1262</v>
      </c>
      <c r="P1352" s="61" t="s">
        <v>9985</v>
      </c>
      <c r="R1352" s="61" t="s">
        <v>9943</v>
      </c>
      <c r="S1352" s="61" t="str">
        <f aca="false">IF(J1352="Listed Option",MID(R1352,3,9),MID(Q1352,3,9))</f>
        <v>458140100</v>
      </c>
      <c r="T1352" s="61" t="str">
        <f aca="false">VLOOKUP(S1352,'Output v4'!C:C,1,FALSE())</f>
        <v>458140100</v>
      </c>
      <c r="W1352" s="61" t="s">
        <v>9986</v>
      </c>
      <c r="X1352" s="61" t="s">
        <v>9987</v>
      </c>
      <c r="Y1352" s="61" t="s">
        <v>9988</v>
      </c>
      <c r="Z1352" s="61" t="s">
        <v>1304</v>
      </c>
      <c r="AA1352" s="61" t="s">
        <v>1305</v>
      </c>
      <c r="AB1352" s="63" t="n">
        <v>46</v>
      </c>
      <c r="AC1352" s="63" t="n">
        <v>46</v>
      </c>
      <c r="AD1352" s="61" t="n">
        <v>100</v>
      </c>
      <c r="AE1352" s="61" t="n">
        <v>0</v>
      </c>
      <c r="AF1352" s="64" t="n">
        <v>4600</v>
      </c>
      <c r="AG1352" s="61" t="s">
        <v>689</v>
      </c>
      <c r="AH1352" s="62" t="n">
        <v>45291</v>
      </c>
      <c r="AI1352" s="65" t="n">
        <v>1.71</v>
      </c>
      <c r="AJ1352" s="61" t="s">
        <v>1266</v>
      </c>
      <c r="AK1352" s="65" t="n">
        <v>1.71</v>
      </c>
      <c r="AL1352" s="65" t="n">
        <v>50.25</v>
      </c>
      <c r="AM1352" s="66" t="n">
        <v>7866</v>
      </c>
      <c r="AN1352" s="66" t="n">
        <f aca="false">IF(J1352="Listed Option",AF1352*AL1352,AM1352)</f>
        <v>231150</v>
      </c>
      <c r="AO1352" s="61" t="s">
        <v>1267</v>
      </c>
      <c r="AP1352" s="61" t="n">
        <v>100</v>
      </c>
      <c r="AQ1352" s="61" t="n">
        <v>100</v>
      </c>
      <c r="AV1352" s="61" t="s">
        <v>9946</v>
      </c>
      <c r="AW1352" s="61" t="s">
        <v>4070</v>
      </c>
      <c r="AY1352" s="61" t="s">
        <v>9941</v>
      </c>
      <c r="AZ1352" s="61" t="s">
        <v>9941</v>
      </c>
      <c r="BA1352" s="61" t="s">
        <v>9941</v>
      </c>
      <c r="BB1352" s="67" t="n">
        <v>0</v>
      </c>
      <c r="BE1352" s="61" t="n">
        <v>238575</v>
      </c>
      <c r="BG1352" s="61" t="s">
        <v>4084</v>
      </c>
      <c r="BJ1352" s="61" t="s">
        <v>9941</v>
      </c>
      <c r="BL1352" s="61" t="s">
        <v>9943</v>
      </c>
      <c r="BM1352" s="61" t="s">
        <v>9943</v>
      </c>
      <c r="BN1352" s="70" t="n">
        <v>231150</v>
      </c>
      <c r="BO1352" s="68" t="n">
        <v>231150</v>
      </c>
      <c r="BP1352" s="68" t="n">
        <v>78.66</v>
      </c>
      <c r="BQ1352" s="68" t="n">
        <v>78.66</v>
      </c>
      <c r="BR1352" s="69" t="n">
        <v>46</v>
      </c>
      <c r="BS1352" s="63" t="n">
        <v>46</v>
      </c>
      <c r="BU1352" s="68" t="n">
        <v>46</v>
      </c>
    </row>
    <row r="1353" customFormat="false" ht="15" hidden="true" customHeight="false" outlineLevel="0" collapsed="false">
      <c r="A1353" s="61" t="s">
        <v>9989</v>
      </c>
      <c r="B1353" s="61" t="s">
        <v>9990</v>
      </c>
      <c r="C1353" s="62" t="n">
        <v>45291</v>
      </c>
      <c r="D1353" s="62" t="n">
        <v>45291</v>
      </c>
      <c r="E1353" s="61" t="s">
        <v>1259</v>
      </c>
      <c r="F1353" s="61" t="s">
        <v>9991</v>
      </c>
      <c r="G1353" s="61" t="s">
        <v>9992</v>
      </c>
      <c r="H1353" s="61" t="s">
        <v>9992</v>
      </c>
      <c r="I1353" s="61" t="s">
        <v>9993</v>
      </c>
      <c r="J1353" s="61" t="s">
        <v>1195</v>
      </c>
      <c r="K1353" s="61" t="s">
        <v>1195</v>
      </c>
      <c r="L1353" s="61" t="s">
        <v>1195</v>
      </c>
      <c r="N1353" s="61" t="n">
        <v>55654668</v>
      </c>
      <c r="O1353" s="61" t="s">
        <v>1262</v>
      </c>
      <c r="P1353" s="61" t="s">
        <v>9994</v>
      </c>
      <c r="Q1353" s="61" t="s">
        <v>9995</v>
      </c>
      <c r="R1353" s="61" t="s">
        <v>9995</v>
      </c>
      <c r="S1353" s="61" t="str">
        <f aca="false">IF(J1353="Listed Option",MID(R1353,3,9),MID(Q1353,3,9))</f>
        <v>45826J105</v>
      </c>
      <c r="T1353" s="61" t="e">
        <f aca="false">VLOOKUP(S1353,'Output v4'!C:C,1,FALSE())</f>
        <v>#N/A</v>
      </c>
      <c r="U1353" s="61" t="s">
        <v>9996</v>
      </c>
      <c r="V1353" s="61" t="s">
        <v>9997</v>
      </c>
      <c r="W1353" s="61" t="s">
        <v>9998</v>
      </c>
      <c r="Y1353" s="61" t="s">
        <v>9999</v>
      </c>
      <c r="Z1353" s="61" t="s">
        <v>1304</v>
      </c>
      <c r="AA1353" s="61" t="s">
        <v>1305</v>
      </c>
      <c r="AB1353" s="63" t="n">
        <v>-47725</v>
      </c>
      <c r="AC1353" s="63" t="n">
        <v>-47725</v>
      </c>
      <c r="AE1353" s="61" t="n">
        <v>0</v>
      </c>
      <c r="AF1353" s="64" t="n">
        <v>-47725</v>
      </c>
      <c r="AG1353" s="61" t="s">
        <v>1273</v>
      </c>
      <c r="AH1353" s="62" t="n">
        <v>45291</v>
      </c>
      <c r="AI1353" s="65" t="n">
        <v>30.49</v>
      </c>
      <c r="AJ1353" s="61" t="s">
        <v>3614</v>
      </c>
      <c r="AK1353" s="65" t="n">
        <v>30.49</v>
      </c>
      <c r="AL1353" s="65" t="n">
        <v>30.49</v>
      </c>
      <c r="AM1353" s="66" t="n">
        <v>-1455135.25</v>
      </c>
      <c r="AN1353" s="66" t="n">
        <f aca="false">IF(J1353="Listed Option",AF1353*AL1353,AM1353)</f>
        <v>-1455135.25</v>
      </c>
      <c r="AO1353" s="61" t="s">
        <v>1267</v>
      </c>
      <c r="AP1353" s="61" t="n">
        <v>1</v>
      </c>
      <c r="AQ1353" s="61" t="n">
        <v>1</v>
      </c>
      <c r="AV1353" s="61" t="s">
        <v>9999</v>
      </c>
      <c r="AW1353" s="61" t="s">
        <v>4070</v>
      </c>
      <c r="AY1353" s="61" t="s">
        <v>9993</v>
      </c>
      <c r="AZ1353" s="61" t="s">
        <v>9993</v>
      </c>
      <c r="BA1353" s="61" t="s">
        <v>9993</v>
      </c>
      <c r="BB1353" s="67" t="n">
        <v>0</v>
      </c>
      <c r="BE1353" s="61" t="n">
        <v>238575</v>
      </c>
      <c r="BF1353" s="61" t="s">
        <v>9991</v>
      </c>
      <c r="BG1353" s="61" t="s">
        <v>4084</v>
      </c>
      <c r="BH1353" s="61" t="s">
        <v>4084</v>
      </c>
      <c r="BI1353" s="61" t="s">
        <v>9993</v>
      </c>
      <c r="BJ1353" s="61" t="s">
        <v>9993</v>
      </c>
      <c r="BK1353" s="61" t="s">
        <v>9993</v>
      </c>
      <c r="BL1353" s="61" t="s">
        <v>9995</v>
      </c>
      <c r="BM1353" s="61" t="s">
        <v>9995</v>
      </c>
      <c r="BN1353" s="70" t="n">
        <v>-1455135.25</v>
      </c>
      <c r="BO1353" s="68" t="n">
        <v>-1455135.25</v>
      </c>
      <c r="BP1353" s="68" t="n">
        <v>-1455135.25</v>
      </c>
      <c r="BQ1353" s="68" t="n">
        <v>-1455135.25</v>
      </c>
      <c r="BR1353" s="69" t="n">
        <v>-47725</v>
      </c>
      <c r="BU1353" s="68" t="n">
        <v>47725</v>
      </c>
    </row>
    <row r="1354" customFormat="false" ht="15" hidden="true" customHeight="false" outlineLevel="0" collapsed="false">
      <c r="A1354" s="61" t="s">
        <v>10000</v>
      </c>
      <c r="B1354" s="61" t="s">
        <v>10001</v>
      </c>
      <c r="C1354" s="62" t="n">
        <v>45291</v>
      </c>
      <c r="D1354" s="62" t="n">
        <v>45291</v>
      </c>
      <c r="E1354" s="61" t="s">
        <v>1259</v>
      </c>
      <c r="F1354" s="61" t="s">
        <v>954</v>
      </c>
      <c r="G1354" s="61" t="s">
        <v>10002</v>
      </c>
      <c r="H1354" s="61" t="s">
        <v>10002</v>
      </c>
      <c r="I1354" s="61" t="s">
        <v>10003</v>
      </c>
      <c r="J1354" s="61" t="s">
        <v>1195</v>
      </c>
      <c r="K1354" s="61" t="s">
        <v>1195</v>
      </c>
      <c r="L1354" s="61" t="s">
        <v>1195</v>
      </c>
      <c r="N1354" s="61" t="n">
        <v>49174</v>
      </c>
      <c r="O1354" s="61" t="s">
        <v>1262</v>
      </c>
      <c r="P1354" s="61" t="s">
        <v>10004</v>
      </c>
      <c r="Q1354" s="61" t="s">
        <v>10005</v>
      </c>
      <c r="R1354" s="61" t="s">
        <v>10005</v>
      </c>
      <c r="S1354" s="61" t="str">
        <f aca="false">IF(J1354="Listed Option",MID(R1354,3,9),MID(Q1354,3,9))</f>
        <v>459200101</v>
      </c>
      <c r="T1354" s="61" t="str">
        <f aca="false">VLOOKUP(S1354,'Output v4'!C:C,1,FALSE())</f>
        <v>459200101</v>
      </c>
      <c r="U1354" s="61" t="s">
        <v>177</v>
      </c>
      <c r="V1354" s="61" t="s">
        <v>10006</v>
      </c>
      <c r="W1354" s="61" t="s">
        <v>10003</v>
      </c>
      <c r="Y1354" s="61" t="s">
        <v>10007</v>
      </c>
      <c r="Z1354" s="61" t="s">
        <v>1304</v>
      </c>
      <c r="AA1354" s="61" t="s">
        <v>1305</v>
      </c>
      <c r="AB1354" s="63" t="n">
        <v>-81</v>
      </c>
      <c r="AC1354" s="63" t="n">
        <v>-81</v>
      </c>
      <c r="AE1354" s="61" t="n">
        <v>0</v>
      </c>
      <c r="AF1354" s="64" t="n">
        <v>-81</v>
      </c>
      <c r="AG1354" s="61" t="s">
        <v>1273</v>
      </c>
      <c r="AH1354" s="62" t="n">
        <v>45291</v>
      </c>
      <c r="AI1354" s="65" t="n">
        <v>163.55</v>
      </c>
      <c r="AJ1354" s="61" t="s">
        <v>3614</v>
      </c>
      <c r="AK1354" s="65" t="n">
        <v>163.55</v>
      </c>
      <c r="AL1354" s="65" t="n">
        <v>163.55</v>
      </c>
      <c r="AM1354" s="66" t="n">
        <v>-13247.55</v>
      </c>
      <c r="AN1354" s="66" t="n">
        <f aca="false">IF(J1354="Listed Option",AF1354*AL1354,AM1354)</f>
        <v>-13247.55</v>
      </c>
      <c r="AO1354" s="61" t="s">
        <v>1267</v>
      </c>
      <c r="AP1354" s="61" t="n">
        <v>1</v>
      </c>
      <c r="AQ1354" s="61" t="n">
        <v>1</v>
      </c>
      <c r="AV1354" s="61" t="s">
        <v>10007</v>
      </c>
      <c r="AW1354" s="61" t="s">
        <v>4070</v>
      </c>
      <c r="AY1354" s="61" t="s">
        <v>10003</v>
      </c>
      <c r="AZ1354" s="61" t="s">
        <v>10003</v>
      </c>
      <c r="BA1354" s="61" t="s">
        <v>10003</v>
      </c>
      <c r="BB1354" s="67" t="n">
        <v>0</v>
      </c>
      <c r="BE1354" s="61" t="n">
        <v>238575</v>
      </c>
      <c r="BF1354" s="61" t="s">
        <v>954</v>
      </c>
      <c r="BG1354" s="61" t="s">
        <v>4084</v>
      </c>
      <c r="BH1354" s="61" t="s">
        <v>4084</v>
      </c>
      <c r="BI1354" s="61" t="s">
        <v>10003</v>
      </c>
      <c r="BJ1354" s="61" t="s">
        <v>10003</v>
      </c>
      <c r="BK1354" s="61" t="s">
        <v>10003</v>
      </c>
      <c r="BL1354" s="61" t="s">
        <v>10005</v>
      </c>
      <c r="BM1354" s="61" t="s">
        <v>10005</v>
      </c>
      <c r="BN1354" s="70" t="n">
        <v>-13247.55</v>
      </c>
      <c r="BO1354" s="68" t="n">
        <v>-13247.55</v>
      </c>
      <c r="BP1354" s="68" t="n">
        <v>-13247.55</v>
      </c>
      <c r="BQ1354" s="68" t="n">
        <v>-13247.55</v>
      </c>
      <c r="BR1354" s="69" t="n">
        <v>-81</v>
      </c>
      <c r="BU1354" s="68" t="n">
        <v>81</v>
      </c>
    </row>
    <row r="1355" customFormat="false" ht="15" hidden="true" customHeight="false" outlineLevel="0" collapsed="false">
      <c r="A1355" s="61" t="s">
        <v>10008</v>
      </c>
      <c r="B1355" s="61" t="s">
        <v>10009</v>
      </c>
      <c r="C1355" s="62" t="n">
        <v>45291</v>
      </c>
      <c r="D1355" s="62" t="n">
        <v>45291</v>
      </c>
      <c r="E1355" s="61" t="s">
        <v>1259</v>
      </c>
      <c r="F1355" s="61" t="s">
        <v>954</v>
      </c>
      <c r="G1355" s="61" t="s">
        <v>10010</v>
      </c>
      <c r="H1355" s="61" t="s">
        <v>10002</v>
      </c>
      <c r="I1355" s="61" t="s">
        <v>10003</v>
      </c>
      <c r="J1355" s="61" t="s">
        <v>1196</v>
      </c>
      <c r="K1355" s="61" t="s">
        <v>4088</v>
      </c>
      <c r="L1355" s="61" t="s">
        <v>4089</v>
      </c>
      <c r="M1355" s="61" t="s">
        <v>1197</v>
      </c>
      <c r="N1355" s="61" t="n">
        <v>190216684</v>
      </c>
      <c r="O1355" s="61" t="s">
        <v>1262</v>
      </c>
      <c r="P1355" s="61" t="s">
        <v>10011</v>
      </c>
      <c r="R1355" s="61" t="s">
        <v>10005</v>
      </c>
      <c r="S1355" s="61" t="str">
        <f aca="false">IF(J1355="Listed Option",MID(R1355,3,9),MID(Q1355,3,9))</f>
        <v>459200101</v>
      </c>
      <c r="T1355" s="61" t="str">
        <f aca="false">VLOOKUP(S1355,'Output v4'!C:C,1,FALSE())</f>
        <v>459200101</v>
      </c>
      <c r="W1355" s="61" t="s">
        <v>10012</v>
      </c>
      <c r="X1355" s="61" t="s">
        <v>10013</v>
      </c>
      <c r="Y1355" s="61" t="s">
        <v>10014</v>
      </c>
      <c r="Z1355" s="61" t="s">
        <v>1304</v>
      </c>
      <c r="AA1355" s="61" t="s">
        <v>1305</v>
      </c>
      <c r="AB1355" s="63" t="n">
        <v>10</v>
      </c>
      <c r="AC1355" s="63" t="n">
        <v>10</v>
      </c>
      <c r="AD1355" s="61" t="n">
        <v>100</v>
      </c>
      <c r="AE1355" s="61" t="n">
        <v>0</v>
      </c>
      <c r="AF1355" s="64" t="n">
        <v>1000</v>
      </c>
      <c r="AG1355" s="61" t="s">
        <v>689</v>
      </c>
      <c r="AH1355" s="62" t="n">
        <v>45291</v>
      </c>
      <c r="AI1355" s="65" t="n">
        <v>1.43</v>
      </c>
      <c r="AJ1355" s="61" t="s">
        <v>1266</v>
      </c>
      <c r="AK1355" s="65" t="n">
        <v>1.43</v>
      </c>
      <c r="AL1355" s="65" t="n">
        <v>163.55</v>
      </c>
      <c r="AM1355" s="66" t="n">
        <v>1430</v>
      </c>
      <c r="AN1355" s="66" t="n">
        <f aca="false">IF(J1355="Listed Option",AF1355*AL1355,AM1355)</f>
        <v>163550</v>
      </c>
      <c r="AO1355" s="61" t="s">
        <v>1267</v>
      </c>
      <c r="AP1355" s="61" t="n">
        <v>100</v>
      </c>
      <c r="AQ1355" s="61" t="n">
        <v>100</v>
      </c>
      <c r="AV1355" s="61" t="s">
        <v>10007</v>
      </c>
      <c r="AW1355" s="61" t="s">
        <v>4070</v>
      </c>
      <c r="AY1355" s="61" t="s">
        <v>10003</v>
      </c>
      <c r="AZ1355" s="61" t="s">
        <v>10003</v>
      </c>
      <c r="BA1355" s="61" t="s">
        <v>10003</v>
      </c>
      <c r="BB1355" s="67" t="n">
        <v>0</v>
      </c>
      <c r="BE1355" s="61" t="n">
        <v>238575</v>
      </c>
      <c r="BG1355" s="61" t="s">
        <v>4084</v>
      </c>
      <c r="BJ1355" s="61" t="s">
        <v>10003</v>
      </c>
      <c r="BL1355" s="61" t="s">
        <v>10005</v>
      </c>
      <c r="BM1355" s="61" t="s">
        <v>10005</v>
      </c>
      <c r="BN1355" s="70" t="n">
        <v>-163550</v>
      </c>
      <c r="BO1355" s="68" t="n">
        <v>163550</v>
      </c>
      <c r="BP1355" s="68" t="n">
        <v>14.3</v>
      </c>
      <c r="BQ1355" s="68" t="n">
        <v>14.3</v>
      </c>
      <c r="BR1355" s="69" t="n">
        <v>10</v>
      </c>
      <c r="BS1355" s="63" t="n">
        <v>10</v>
      </c>
      <c r="BU1355" s="68" t="n">
        <v>10</v>
      </c>
    </row>
    <row r="1356" customFormat="false" ht="15" hidden="true" customHeight="false" outlineLevel="0" collapsed="false">
      <c r="A1356" s="61" t="s">
        <v>10015</v>
      </c>
      <c r="B1356" s="61" t="s">
        <v>10016</v>
      </c>
      <c r="C1356" s="62" t="n">
        <v>45291</v>
      </c>
      <c r="D1356" s="62" t="n">
        <v>45291</v>
      </c>
      <c r="E1356" s="61" t="s">
        <v>1259</v>
      </c>
      <c r="F1356" s="61" t="s">
        <v>954</v>
      </c>
      <c r="G1356" s="61" t="s">
        <v>10017</v>
      </c>
      <c r="H1356" s="61" t="s">
        <v>10002</v>
      </c>
      <c r="I1356" s="61" t="s">
        <v>10003</v>
      </c>
      <c r="J1356" s="61" t="s">
        <v>1196</v>
      </c>
      <c r="K1356" s="61" t="s">
        <v>4088</v>
      </c>
      <c r="L1356" s="61" t="s">
        <v>4277</v>
      </c>
      <c r="M1356" s="61" t="s">
        <v>1198</v>
      </c>
      <c r="N1356" s="61" t="n">
        <v>190216739</v>
      </c>
      <c r="O1356" s="61" t="s">
        <v>1262</v>
      </c>
      <c r="P1356" s="61" t="s">
        <v>10018</v>
      </c>
      <c r="R1356" s="61" t="s">
        <v>10005</v>
      </c>
      <c r="S1356" s="61" t="str">
        <f aca="false">IF(J1356="Listed Option",MID(R1356,3,9),MID(Q1356,3,9))</f>
        <v>459200101</v>
      </c>
      <c r="T1356" s="61" t="str">
        <f aca="false">VLOOKUP(S1356,'Output v4'!C:C,1,FALSE())</f>
        <v>459200101</v>
      </c>
      <c r="W1356" s="61" t="s">
        <v>10019</v>
      </c>
      <c r="X1356" s="61" t="s">
        <v>10020</v>
      </c>
      <c r="Y1356" s="61" t="s">
        <v>10021</v>
      </c>
      <c r="Z1356" s="61" t="s">
        <v>1304</v>
      </c>
      <c r="AA1356" s="61" t="s">
        <v>1305</v>
      </c>
      <c r="AB1356" s="63" t="n">
        <v>10</v>
      </c>
      <c r="AC1356" s="63" t="n">
        <v>10</v>
      </c>
      <c r="AD1356" s="61" t="n">
        <v>100</v>
      </c>
      <c r="AE1356" s="61" t="n">
        <v>0</v>
      </c>
      <c r="AF1356" s="64" t="n">
        <v>1000</v>
      </c>
      <c r="AG1356" s="61" t="s">
        <v>689</v>
      </c>
      <c r="AH1356" s="62" t="n">
        <v>45291</v>
      </c>
      <c r="AI1356" s="65" t="n">
        <v>2.71</v>
      </c>
      <c r="AJ1356" s="61" t="s">
        <v>1266</v>
      </c>
      <c r="AK1356" s="65" t="n">
        <v>2.71</v>
      </c>
      <c r="AL1356" s="65" t="n">
        <v>163.55</v>
      </c>
      <c r="AM1356" s="66" t="n">
        <v>2710</v>
      </c>
      <c r="AN1356" s="66" t="n">
        <f aca="false">IF(J1356="Listed Option",AF1356*AL1356,AM1356)</f>
        <v>163550</v>
      </c>
      <c r="AO1356" s="61" t="s">
        <v>1267</v>
      </c>
      <c r="AP1356" s="61" t="n">
        <v>100</v>
      </c>
      <c r="AQ1356" s="61" t="n">
        <v>100</v>
      </c>
      <c r="AV1356" s="61" t="s">
        <v>10007</v>
      </c>
      <c r="AW1356" s="61" t="s">
        <v>4070</v>
      </c>
      <c r="AY1356" s="61" t="s">
        <v>10003</v>
      </c>
      <c r="AZ1356" s="61" t="s">
        <v>10003</v>
      </c>
      <c r="BA1356" s="61" t="s">
        <v>10003</v>
      </c>
      <c r="BB1356" s="67" t="n">
        <v>0</v>
      </c>
      <c r="BE1356" s="61" t="n">
        <v>238575</v>
      </c>
      <c r="BG1356" s="61" t="s">
        <v>4084</v>
      </c>
      <c r="BJ1356" s="61" t="s">
        <v>10003</v>
      </c>
      <c r="BL1356" s="61" t="s">
        <v>10005</v>
      </c>
      <c r="BM1356" s="61" t="s">
        <v>10005</v>
      </c>
      <c r="BN1356" s="70" t="n">
        <v>163550</v>
      </c>
      <c r="BO1356" s="68" t="n">
        <v>163550</v>
      </c>
      <c r="BP1356" s="68" t="n">
        <v>27.1</v>
      </c>
      <c r="BQ1356" s="68" t="n">
        <v>27.1</v>
      </c>
      <c r="BR1356" s="69" t="n">
        <v>10</v>
      </c>
      <c r="BS1356" s="63" t="n">
        <v>10</v>
      </c>
      <c r="BU1356" s="68" t="n">
        <v>10</v>
      </c>
    </row>
    <row r="1357" customFormat="false" ht="15" hidden="true" customHeight="false" outlineLevel="0" collapsed="false">
      <c r="A1357" s="61" t="s">
        <v>10022</v>
      </c>
      <c r="B1357" s="61" t="s">
        <v>10023</v>
      </c>
      <c r="C1357" s="62" t="n">
        <v>45291</v>
      </c>
      <c r="D1357" s="62" t="n">
        <v>45291</v>
      </c>
      <c r="E1357" s="61" t="s">
        <v>1259</v>
      </c>
      <c r="F1357" s="61" t="s">
        <v>10024</v>
      </c>
      <c r="G1357" s="61" t="s">
        <v>10025</v>
      </c>
      <c r="H1357" s="61" t="s">
        <v>10025</v>
      </c>
      <c r="I1357" s="61" t="s">
        <v>10026</v>
      </c>
      <c r="J1357" s="61" t="s">
        <v>1195</v>
      </c>
      <c r="K1357" s="61" t="s">
        <v>1195</v>
      </c>
      <c r="L1357" s="61" t="s">
        <v>1195</v>
      </c>
      <c r="N1357" s="61" t="n">
        <v>46026167</v>
      </c>
      <c r="O1357" s="61" t="s">
        <v>1262</v>
      </c>
      <c r="P1357" s="61" t="s">
        <v>10027</v>
      </c>
      <c r="Q1357" s="61" t="s">
        <v>10028</v>
      </c>
      <c r="R1357" s="61" t="s">
        <v>10028</v>
      </c>
      <c r="S1357" s="61" t="str">
        <f aca="false">IF(J1357="Listed Option",MID(R1357,3,9),MID(Q1357,3,9))</f>
        <v>00BVG7F06</v>
      </c>
      <c r="T1357" s="61" t="e">
        <f aca="false">VLOOKUP(S1357,'Output v4'!C:C,1,FALSE())</f>
        <v>#N/A</v>
      </c>
      <c r="V1357" s="61" t="s">
        <v>10029</v>
      </c>
      <c r="W1357" s="61" t="s">
        <v>10026</v>
      </c>
      <c r="Y1357" s="61" t="s">
        <v>10030</v>
      </c>
      <c r="Z1357" s="61" t="s">
        <v>1304</v>
      </c>
      <c r="AA1357" s="61" t="s">
        <v>1305</v>
      </c>
      <c r="AB1357" s="63" t="n">
        <v>-50337</v>
      </c>
      <c r="AC1357" s="63" t="n">
        <v>-50337</v>
      </c>
      <c r="AE1357" s="61" t="n">
        <v>0</v>
      </c>
      <c r="AF1357" s="64" t="n">
        <v>-50337</v>
      </c>
      <c r="AG1357" s="61" t="s">
        <v>1273</v>
      </c>
      <c r="AH1357" s="62" t="n">
        <v>45291</v>
      </c>
      <c r="AI1357" s="65" t="n">
        <v>27.41</v>
      </c>
      <c r="AJ1357" s="61" t="s">
        <v>3614</v>
      </c>
      <c r="AK1357" s="65" t="n">
        <v>27.41</v>
      </c>
      <c r="AL1357" s="65" t="n">
        <v>27.41</v>
      </c>
      <c r="AM1357" s="66" t="n">
        <v>-1379737.17</v>
      </c>
      <c r="AN1357" s="66" t="n">
        <f aca="false">IF(J1357="Listed Option",AF1357*AL1357,AM1357)</f>
        <v>-1379737.17</v>
      </c>
      <c r="AO1357" s="61" t="s">
        <v>1267</v>
      </c>
      <c r="AP1357" s="61" t="n">
        <v>1</v>
      </c>
      <c r="AQ1357" s="61" t="n">
        <v>1</v>
      </c>
      <c r="AV1357" s="61" t="s">
        <v>10030</v>
      </c>
      <c r="AW1357" s="61" t="s">
        <v>4070</v>
      </c>
      <c r="AY1357" s="61" t="s">
        <v>10026</v>
      </c>
      <c r="AZ1357" s="61" t="s">
        <v>10026</v>
      </c>
      <c r="BA1357" s="61" t="s">
        <v>10026</v>
      </c>
      <c r="BB1357" s="67" t="n">
        <v>0</v>
      </c>
      <c r="BE1357" s="61" t="n">
        <v>238575</v>
      </c>
      <c r="BF1357" s="61" t="s">
        <v>10024</v>
      </c>
      <c r="BG1357" s="61" t="s">
        <v>4320</v>
      </c>
      <c r="BH1357" s="61" t="s">
        <v>4320</v>
      </c>
      <c r="BI1357" s="61" t="s">
        <v>10026</v>
      </c>
      <c r="BJ1357" s="61" t="s">
        <v>10026</v>
      </c>
      <c r="BK1357" s="61" t="s">
        <v>10026</v>
      </c>
      <c r="BL1357" s="61" t="s">
        <v>10028</v>
      </c>
      <c r="BM1357" s="61" t="s">
        <v>10028</v>
      </c>
      <c r="BN1357" s="70" t="n">
        <v>-1379737.17</v>
      </c>
      <c r="BO1357" s="68" t="n">
        <v>-1379737.17</v>
      </c>
      <c r="BP1357" s="68" t="n">
        <v>-1379737.17</v>
      </c>
      <c r="BQ1357" s="68" t="n">
        <v>-1379737.17</v>
      </c>
      <c r="BR1357" s="69" t="n">
        <v>-50337</v>
      </c>
      <c r="BU1357" s="68" t="n">
        <v>50337</v>
      </c>
    </row>
    <row r="1358" customFormat="false" ht="15" hidden="true" customHeight="false" outlineLevel="0" collapsed="false">
      <c r="A1358" s="61" t="s">
        <v>10031</v>
      </c>
      <c r="B1358" s="61" t="s">
        <v>10032</v>
      </c>
      <c r="C1358" s="62" t="n">
        <v>45291</v>
      </c>
      <c r="D1358" s="62" t="n">
        <v>45291</v>
      </c>
      <c r="E1358" s="61" t="s">
        <v>1259</v>
      </c>
      <c r="F1358" s="61" t="s">
        <v>955</v>
      </c>
      <c r="G1358" s="61" t="s">
        <v>10033</v>
      </c>
      <c r="H1358" s="61" t="s">
        <v>10033</v>
      </c>
      <c r="I1358" s="61" t="s">
        <v>10034</v>
      </c>
      <c r="J1358" s="61" t="s">
        <v>1195</v>
      </c>
      <c r="K1358" s="61" t="s">
        <v>1195</v>
      </c>
      <c r="L1358" s="61" t="s">
        <v>1195</v>
      </c>
      <c r="N1358" s="61" t="n">
        <v>134693</v>
      </c>
      <c r="O1358" s="61" t="s">
        <v>1262</v>
      </c>
      <c r="P1358" s="61" t="s">
        <v>10035</v>
      </c>
      <c r="Q1358" s="61" t="s">
        <v>10036</v>
      </c>
      <c r="R1358" s="61" t="s">
        <v>10036</v>
      </c>
      <c r="S1358" s="61" t="str">
        <f aca="false">IF(J1358="Listed Option",MID(R1358,3,9),MID(Q1358,3,9))</f>
        <v>461202103</v>
      </c>
      <c r="T1358" s="61" t="str">
        <f aca="false">VLOOKUP(S1358,'Output v4'!C:C,1,FALSE())</f>
        <v>461202103</v>
      </c>
      <c r="U1358" s="61" t="s">
        <v>178</v>
      </c>
      <c r="V1358" s="61" t="s">
        <v>10037</v>
      </c>
      <c r="W1358" s="61" t="s">
        <v>10038</v>
      </c>
      <c r="Y1358" s="61" t="s">
        <v>10039</v>
      </c>
      <c r="Z1358" s="61" t="s">
        <v>1304</v>
      </c>
      <c r="AA1358" s="61" t="s">
        <v>1305</v>
      </c>
      <c r="AB1358" s="63" t="n">
        <v>-1361</v>
      </c>
      <c r="AC1358" s="63" t="n">
        <v>-1361</v>
      </c>
      <c r="AE1358" s="61" t="n">
        <v>0</v>
      </c>
      <c r="AF1358" s="64" t="n">
        <v>-1361</v>
      </c>
      <c r="AG1358" s="61" t="s">
        <v>1273</v>
      </c>
      <c r="AH1358" s="62" t="n">
        <v>45291</v>
      </c>
      <c r="AI1358" s="65" t="n">
        <v>625.03</v>
      </c>
      <c r="AJ1358" s="61" t="s">
        <v>3614</v>
      </c>
      <c r="AK1358" s="65" t="n">
        <v>625.03</v>
      </c>
      <c r="AL1358" s="65" t="n">
        <v>625.03</v>
      </c>
      <c r="AM1358" s="66" t="n">
        <v>-850665.83</v>
      </c>
      <c r="AN1358" s="66" t="n">
        <f aca="false">IF(J1358="Listed Option",AF1358*AL1358,AM1358)</f>
        <v>-850665.83</v>
      </c>
      <c r="AO1358" s="61" t="s">
        <v>1267</v>
      </c>
      <c r="AP1358" s="61" t="n">
        <v>1</v>
      </c>
      <c r="AQ1358" s="61" t="n">
        <v>1</v>
      </c>
      <c r="AV1358" s="61" t="s">
        <v>10039</v>
      </c>
      <c r="AW1358" s="61" t="s">
        <v>4070</v>
      </c>
      <c r="AY1358" s="61" t="s">
        <v>10034</v>
      </c>
      <c r="AZ1358" s="61" t="s">
        <v>10034</v>
      </c>
      <c r="BA1358" s="61" t="s">
        <v>10034</v>
      </c>
      <c r="BB1358" s="67" t="n">
        <v>0</v>
      </c>
      <c r="BE1358" s="61" t="n">
        <v>238575</v>
      </c>
      <c r="BF1358" s="61" t="s">
        <v>955</v>
      </c>
      <c r="BG1358" s="61" t="s">
        <v>4084</v>
      </c>
      <c r="BH1358" s="61" t="s">
        <v>4084</v>
      </c>
      <c r="BI1358" s="61" t="s">
        <v>10034</v>
      </c>
      <c r="BJ1358" s="61" t="s">
        <v>10034</v>
      </c>
      <c r="BK1358" s="61" t="s">
        <v>10034</v>
      </c>
      <c r="BL1358" s="61" t="s">
        <v>10036</v>
      </c>
      <c r="BM1358" s="61" t="s">
        <v>10036</v>
      </c>
      <c r="BN1358" s="70" t="n">
        <v>-850665.83</v>
      </c>
      <c r="BO1358" s="68" t="n">
        <v>-850665.83</v>
      </c>
      <c r="BP1358" s="68" t="n">
        <v>-850665.83</v>
      </c>
      <c r="BQ1358" s="68" t="n">
        <v>-850665.83</v>
      </c>
      <c r="BR1358" s="69" t="n">
        <v>-1361</v>
      </c>
      <c r="BU1358" s="68" t="n">
        <v>1361</v>
      </c>
    </row>
    <row r="1359" customFormat="false" ht="15" hidden="true" customHeight="false" outlineLevel="0" collapsed="false">
      <c r="A1359" s="61" t="s">
        <v>10040</v>
      </c>
      <c r="B1359" s="61" t="s">
        <v>10041</v>
      </c>
      <c r="C1359" s="62" t="n">
        <v>45291</v>
      </c>
      <c r="D1359" s="62" t="n">
        <v>45291</v>
      </c>
      <c r="E1359" s="61" t="s">
        <v>1259</v>
      </c>
      <c r="F1359" s="61" t="s">
        <v>955</v>
      </c>
      <c r="G1359" s="61" t="s">
        <v>10042</v>
      </c>
      <c r="H1359" s="61" t="s">
        <v>10033</v>
      </c>
      <c r="I1359" s="61" t="s">
        <v>10034</v>
      </c>
      <c r="J1359" s="61" t="s">
        <v>1196</v>
      </c>
      <c r="K1359" s="61" t="s">
        <v>4088</v>
      </c>
      <c r="L1359" s="61" t="s">
        <v>4277</v>
      </c>
      <c r="M1359" s="61" t="s">
        <v>1198</v>
      </c>
      <c r="N1359" s="61" t="n">
        <v>133530585</v>
      </c>
      <c r="O1359" s="61" t="s">
        <v>1262</v>
      </c>
      <c r="P1359" s="61" t="s">
        <v>10043</v>
      </c>
      <c r="R1359" s="61" t="s">
        <v>10036</v>
      </c>
      <c r="S1359" s="61" t="str">
        <f aca="false">IF(J1359="Listed Option",MID(R1359,3,9),MID(Q1359,3,9))</f>
        <v>461202103</v>
      </c>
      <c r="T1359" s="61" t="str">
        <f aca="false">VLOOKUP(S1359,'Output v4'!C:C,1,FALSE())</f>
        <v>461202103</v>
      </c>
      <c r="W1359" s="61" t="s">
        <v>10044</v>
      </c>
      <c r="X1359" s="61" t="s">
        <v>10045</v>
      </c>
      <c r="Y1359" s="61" t="s">
        <v>10046</v>
      </c>
      <c r="Z1359" s="61" t="s">
        <v>1304</v>
      </c>
      <c r="AA1359" s="61" t="s">
        <v>1305</v>
      </c>
      <c r="AB1359" s="63" t="n">
        <v>7</v>
      </c>
      <c r="AC1359" s="63" t="n">
        <v>7</v>
      </c>
      <c r="AD1359" s="61" t="n">
        <v>100</v>
      </c>
      <c r="AE1359" s="61" t="n">
        <v>0</v>
      </c>
      <c r="AF1359" s="64" t="n">
        <v>700</v>
      </c>
      <c r="AG1359" s="61" t="s">
        <v>689</v>
      </c>
      <c r="AH1359" s="62" t="n">
        <v>45291</v>
      </c>
      <c r="AI1359" s="65" t="n">
        <v>76.05</v>
      </c>
      <c r="AJ1359" s="61" t="s">
        <v>1266</v>
      </c>
      <c r="AK1359" s="65" t="n">
        <v>76.05</v>
      </c>
      <c r="AL1359" s="65" t="n">
        <v>625.03</v>
      </c>
      <c r="AM1359" s="66" t="n">
        <v>53235</v>
      </c>
      <c r="AN1359" s="66" t="n">
        <f aca="false">IF(J1359="Listed Option",AF1359*AL1359,AM1359)</f>
        <v>437521</v>
      </c>
      <c r="AO1359" s="61" t="s">
        <v>1267</v>
      </c>
      <c r="AP1359" s="61" t="n">
        <v>100</v>
      </c>
      <c r="AQ1359" s="61" t="n">
        <v>100</v>
      </c>
      <c r="AV1359" s="61" t="s">
        <v>10039</v>
      </c>
      <c r="AW1359" s="61" t="s">
        <v>4070</v>
      </c>
      <c r="AY1359" s="61" t="s">
        <v>10034</v>
      </c>
      <c r="AZ1359" s="61" t="s">
        <v>10034</v>
      </c>
      <c r="BA1359" s="61" t="s">
        <v>10034</v>
      </c>
      <c r="BB1359" s="67" t="n">
        <v>0</v>
      </c>
      <c r="BE1359" s="61" t="n">
        <v>238575</v>
      </c>
      <c r="BG1359" s="61" t="s">
        <v>4084</v>
      </c>
      <c r="BJ1359" s="61" t="s">
        <v>10034</v>
      </c>
      <c r="BL1359" s="61" t="s">
        <v>10036</v>
      </c>
      <c r="BM1359" s="61" t="s">
        <v>10036</v>
      </c>
      <c r="BN1359" s="70" t="n">
        <v>437521</v>
      </c>
      <c r="BO1359" s="68" t="n">
        <v>437521</v>
      </c>
      <c r="BP1359" s="68" t="n">
        <v>532.35</v>
      </c>
      <c r="BQ1359" s="68" t="n">
        <v>532.35</v>
      </c>
      <c r="BR1359" s="69" t="n">
        <v>7</v>
      </c>
      <c r="BS1359" s="63" t="n">
        <v>7</v>
      </c>
      <c r="BU1359" s="68" t="n">
        <v>7</v>
      </c>
    </row>
    <row r="1360" customFormat="false" ht="15" hidden="true" customHeight="false" outlineLevel="0" collapsed="false">
      <c r="A1360" s="61" t="s">
        <v>10047</v>
      </c>
      <c r="B1360" s="61" t="s">
        <v>10048</v>
      </c>
      <c r="C1360" s="62" t="n">
        <v>45291</v>
      </c>
      <c r="D1360" s="62" t="n">
        <v>45291</v>
      </c>
      <c r="E1360" s="61" t="s">
        <v>1259</v>
      </c>
      <c r="F1360" s="61" t="s">
        <v>955</v>
      </c>
      <c r="G1360" s="61" t="s">
        <v>10049</v>
      </c>
      <c r="H1360" s="61" t="s">
        <v>10033</v>
      </c>
      <c r="I1360" s="61" t="s">
        <v>10034</v>
      </c>
      <c r="J1360" s="61" t="s">
        <v>1196</v>
      </c>
      <c r="K1360" s="61" t="s">
        <v>4088</v>
      </c>
      <c r="L1360" s="61" t="s">
        <v>4089</v>
      </c>
      <c r="M1360" s="61" t="s">
        <v>1197</v>
      </c>
      <c r="N1360" s="61" t="n">
        <v>133904028</v>
      </c>
      <c r="O1360" s="61" t="s">
        <v>1262</v>
      </c>
      <c r="P1360" s="61" t="s">
        <v>10050</v>
      </c>
      <c r="R1360" s="61" t="s">
        <v>10036</v>
      </c>
      <c r="S1360" s="61" t="str">
        <f aca="false">IF(J1360="Listed Option",MID(R1360,3,9),MID(Q1360,3,9))</f>
        <v>461202103</v>
      </c>
      <c r="T1360" s="61" t="str">
        <f aca="false">VLOOKUP(S1360,'Output v4'!C:C,1,FALSE())</f>
        <v>461202103</v>
      </c>
      <c r="W1360" s="61" t="s">
        <v>10051</v>
      </c>
      <c r="X1360" s="61" t="s">
        <v>10052</v>
      </c>
      <c r="Y1360" s="61" t="s">
        <v>10053</v>
      </c>
      <c r="Z1360" s="61" t="s">
        <v>1304</v>
      </c>
      <c r="AA1360" s="61" t="s">
        <v>1305</v>
      </c>
      <c r="AB1360" s="63" t="n">
        <v>7</v>
      </c>
      <c r="AC1360" s="63" t="n">
        <v>7</v>
      </c>
      <c r="AD1360" s="61" t="n">
        <v>100</v>
      </c>
      <c r="AE1360" s="61" t="n">
        <v>0</v>
      </c>
      <c r="AF1360" s="64" t="n">
        <v>700</v>
      </c>
      <c r="AG1360" s="61" t="s">
        <v>689</v>
      </c>
      <c r="AH1360" s="62" t="n">
        <v>45291</v>
      </c>
      <c r="AI1360" s="65" t="n">
        <v>0.05</v>
      </c>
      <c r="AJ1360" s="61" t="s">
        <v>1266</v>
      </c>
      <c r="AK1360" s="65" t="n">
        <v>0.05</v>
      </c>
      <c r="AL1360" s="65" t="n">
        <v>625.03</v>
      </c>
      <c r="AM1360" s="66" t="n">
        <v>35</v>
      </c>
      <c r="AN1360" s="66" t="n">
        <f aca="false">IF(J1360="Listed Option",AF1360*AL1360,AM1360)</f>
        <v>437521</v>
      </c>
      <c r="AO1360" s="61" t="s">
        <v>1267</v>
      </c>
      <c r="AP1360" s="61" t="n">
        <v>100</v>
      </c>
      <c r="AQ1360" s="61" t="n">
        <v>100</v>
      </c>
      <c r="AV1360" s="61" t="s">
        <v>10039</v>
      </c>
      <c r="AW1360" s="61" t="s">
        <v>4070</v>
      </c>
      <c r="AY1360" s="61" t="s">
        <v>10034</v>
      </c>
      <c r="AZ1360" s="61" t="s">
        <v>10034</v>
      </c>
      <c r="BA1360" s="61" t="s">
        <v>10034</v>
      </c>
      <c r="BB1360" s="67" t="n">
        <v>0</v>
      </c>
      <c r="BE1360" s="61" t="n">
        <v>238575</v>
      </c>
      <c r="BG1360" s="61" t="s">
        <v>4084</v>
      </c>
      <c r="BJ1360" s="61" t="s">
        <v>10034</v>
      </c>
      <c r="BL1360" s="61" t="s">
        <v>10036</v>
      </c>
      <c r="BM1360" s="61" t="s">
        <v>10036</v>
      </c>
      <c r="BN1360" s="70" t="n">
        <v>-437521</v>
      </c>
      <c r="BO1360" s="68" t="n">
        <v>437521</v>
      </c>
      <c r="BP1360" s="68" t="n">
        <v>0.35</v>
      </c>
      <c r="BQ1360" s="68" t="n">
        <v>0.35</v>
      </c>
      <c r="BR1360" s="69" t="n">
        <v>7</v>
      </c>
      <c r="BS1360" s="63" t="n">
        <v>7</v>
      </c>
      <c r="BU1360" s="68" t="n">
        <v>7</v>
      </c>
    </row>
    <row r="1361" customFormat="false" ht="15" hidden="true" customHeight="false" outlineLevel="0" collapsed="false">
      <c r="A1361" s="61" t="s">
        <v>10054</v>
      </c>
      <c r="B1361" s="61" t="s">
        <v>10055</v>
      </c>
      <c r="C1361" s="62" t="n">
        <v>45291</v>
      </c>
      <c r="D1361" s="62" t="n">
        <v>45291</v>
      </c>
      <c r="E1361" s="61" t="s">
        <v>1259</v>
      </c>
      <c r="F1361" s="61" t="s">
        <v>955</v>
      </c>
      <c r="G1361" s="61" t="s">
        <v>10056</v>
      </c>
      <c r="H1361" s="61" t="s">
        <v>10033</v>
      </c>
      <c r="I1361" s="61" t="s">
        <v>10034</v>
      </c>
      <c r="J1361" s="61" t="s">
        <v>1196</v>
      </c>
      <c r="K1361" s="61" t="s">
        <v>4088</v>
      </c>
      <c r="L1361" s="61" t="s">
        <v>4089</v>
      </c>
      <c r="M1361" s="61" t="s">
        <v>1197</v>
      </c>
      <c r="N1361" s="61" t="n">
        <v>179203862</v>
      </c>
      <c r="O1361" s="61" t="s">
        <v>1262</v>
      </c>
      <c r="P1361" s="61" t="s">
        <v>10057</v>
      </c>
      <c r="R1361" s="61" t="s">
        <v>10036</v>
      </c>
      <c r="S1361" s="61" t="str">
        <f aca="false">IF(J1361="Listed Option",MID(R1361,3,9),MID(Q1361,3,9))</f>
        <v>461202103</v>
      </c>
      <c r="T1361" s="61" t="str">
        <f aca="false">VLOOKUP(S1361,'Output v4'!C:C,1,FALSE())</f>
        <v>461202103</v>
      </c>
      <c r="W1361" s="61" t="s">
        <v>10058</v>
      </c>
      <c r="X1361" s="61" t="s">
        <v>10059</v>
      </c>
      <c r="Y1361" s="61" t="s">
        <v>10060</v>
      </c>
      <c r="Z1361" s="61" t="s">
        <v>1304</v>
      </c>
      <c r="AA1361" s="61" t="s">
        <v>1305</v>
      </c>
      <c r="AB1361" s="63" t="n">
        <v>12</v>
      </c>
      <c r="AC1361" s="63" t="n">
        <v>12</v>
      </c>
      <c r="AD1361" s="61" t="n">
        <v>100</v>
      </c>
      <c r="AE1361" s="61" t="n">
        <v>0</v>
      </c>
      <c r="AF1361" s="64" t="n">
        <v>1200</v>
      </c>
      <c r="AG1361" s="61" t="s">
        <v>689</v>
      </c>
      <c r="AH1361" s="62" t="n">
        <v>45291</v>
      </c>
      <c r="AI1361" s="65" t="n">
        <v>16.35</v>
      </c>
      <c r="AJ1361" s="61" t="s">
        <v>1266</v>
      </c>
      <c r="AK1361" s="65" t="n">
        <v>16.35</v>
      </c>
      <c r="AL1361" s="65" t="n">
        <v>625.03</v>
      </c>
      <c r="AM1361" s="66" t="n">
        <v>19620</v>
      </c>
      <c r="AN1361" s="66" t="n">
        <f aca="false">IF(J1361="Listed Option",AF1361*AL1361,AM1361)</f>
        <v>750036</v>
      </c>
      <c r="AO1361" s="61" t="s">
        <v>1267</v>
      </c>
      <c r="AP1361" s="61" t="n">
        <v>100</v>
      </c>
      <c r="AQ1361" s="61" t="n">
        <v>100</v>
      </c>
      <c r="AV1361" s="61" t="s">
        <v>10039</v>
      </c>
      <c r="AW1361" s="61" t="s">
        <v>4070</v>
      </c>
      <c r="AY1361" s="61" t="s">
        <v>10034</v>
      </c>
      <c r="AZ1361" s="61" t="s">
        <v>10034</v>
      </c>
      <c r="BA1361" s="61" t="s">
        <v>10034</v>
      </c>
      <c r="BB1361" s="67" t="n">
        <v>0</v>
      </c>
      <c r="BE1361" s="61" t="n">
        <v>238575</v>
      </c>
      <c r="BG1361" s="61" t="s">
        <v>4084</v>
      </c>
      <c r="BJ1361" s="61" t="s">
        <v>10034</v>
      </c>
      <c r="BL1361" s="61" t="s">
        <v>10036</v>
      </c>
      <c r="BM1361" s="61" t="s">
        <v>10036</v>
      </c>
      <c r="BN1361" s="70" t="n">
        <v>-750036</v>
      </c>
      <c r="BO1361" s="68" t="n">
        <v>750036</v>
      </c>
      <c r="BP1361" s="68" t="n">
        <v>196.2</v>
      </c>
      <c r="BQ1361" s="68" t="n">
        <v>196.2</v>
      </c>
      <c r="BR1361" s="69" t="n">
        <v>12</v>
      </c>
      <c r="BS1361" s="63" t="n">
        <v>12</v>
      </c>
      <c r="BU1361" s="68" t="n">
        <v>12</v>
      </c>
    </row>
    <row r="1362" customFormat="false" ht="15" hidden="true" customHeight="false" outlineLevel="0" collapsed="false">
      <c r="A1362" s="61" t="s">
        <v>10061</v>
      </c>
      <c r="B1362" s="61" t="s">
        <v>10062</v>
      </c>
      <c r="C1362" s="62" t="n">
        <v>45291</v>
      </c>
      <c r="D1362" s="62" t="n">
        <v>45291</v>
      </c>
      <c r="E1362" s="61" t="s">
        <v>1259</v>
      </c>
      <c r="F1362" s="61" t="s">
        <v>955</v>
      </c>
      <c r="G1362" s="61" t="s">
        <v>10063</v>
      </c>
      <c r="H1362" s="61" t="s">
        <v>10033</v>
      </c>
      <c r="I1362" s="61" t="s">
        <v>10034</v>
      </c>
      <c r="J1362" s="61" t="s">
        <v>1196</v>
      </c>
      <c r="K1362" s="61" t="s">
        <v>4088</v>
      </c>
      <c r="L1362" s="61" t="s">
        <v>4277</v>
      </c>
      <c r="M1362" s="61" t="s">
        <v>1198</v>
      </c>
      <c r="N1362" s="61" t="n">
        <v>179359573</v>
      </c>
      <c r="O1362" s="61" t="s">
        <v>1262</v>
      </c>
      <c r="P1362" s="61" t="s">
        <v>10064</v>
      </c>
      <c r="R1362" s="61" t="s">
        <v>10036</v>
      </c>
      <c r="S1362" s="61" t="str">
        <f aca="false">IF(J1362="Listed Option",MID(R1362,3,9),MID(Q1362,3,9))</f>
        <v>461202103</v>
      </c>
      <c r="T1362" s="61" t="str">
        <f aca="false">VLOOKUP(S1362,'Output v4'!C:C,1,FALSE())</f>
        <v>461202103</v>
      </c>
      <c r="W1362" s="61" t="s">
        <v>10065</v>
      </c>
      <c r="X1362" s="61" t="s">
        <v>10066</v>
      </c>
      <c r="Y1362" s="61" t="s">
        <v>10067</v>
      </c>
      <c r="Z1362" s="61" t="s">
        <v>1304</v>
      </c>
      <c r="AA1362" s="61" t="s">
        <v>1305</v>
      </c>
      <c r="AB1362" s="63" t="n">
        <v>38</v>
      </c>
      <c r="AC1362" s="63" t="n">
        <v>38</v>
      </c>
      <c r="AD1362" s="61" t="n">
        <v>100</v>
      </c>
      <c r="AE1362" s="61" t="n">
        <v>0</v>
      </c>
      <c r="AF1362" s="64" t="n">
        <v>3800</v>
      </c>
      <c r="AG1362" s="61" t="s">
        <v>689</v>
      </c>
      <c r="AH1362" s="62" t="n">
        <v>45291</v>
      </c>
      <c r="AI1362" s="65" t="n">
        <v>17.6</v>
      </c>
      <c r="AJ1362" s="61" t="s">
        <v>1266</v>
      </c>
      <c r="AK1362" s="65" t="n">
        <v>17.6</v>
      </c>
      <c r="AL1362" s="65" t="n">
        <v>625.03</v>
      </c>
      <c r="AM1362" s="66" t="n">
        <v>66880</v>
      </c>
      <c r="AN1362" s="66" t="n">
        <f aca="false">IF(J1362="Listed Option",AF1362*AL1362,AM1362)</f>
        <v>2375114</v>
      </c>
      <c r="AO1362" s="61" t="s">
        <v>1267</v>
      </c>
      <c r="AP1362" s="61" t="n">
        <v>100</v>
      </c>
      <c r="AQ1362" s="61" t="n">
        <v>100</v>
      </c>
      <c r="AV1362" s="61" t="s">
        <v>10039</v>
      </c>
      <c r="AW1362" s="61" t="s">
        <v>4070</v>
      </c>
      <c r="AY1362" s="61" t="s">
        <v>10034</v>
      </c>
      <c r="AZ1362" s="61" t="s">
        <v>10034</v>
      </c>
      <c r="BA1362" s="61" t="s">
        <v>10034</v>
      </c>
      <c r="BB1362" s="67" t="n">
        <v>0</v>
      </c>
      <c r="BE1362" s="61" t="n">
        <v>238575</v>
      </c>
      <c r="BG1362" s="61" t="s">
        <v>4084</v>
      </c>
      <c r="BJ1362" s="61" t="s">
        <v>10034</v>
      </c>
      <c r="BL1362" s="61" t="s">
        <v>10036</v>
      </c>
      <c r="BM1362" s="61" t="s">
        <v>10036</v>
      </c>
      <c r="BN1362" s="70" t="n">
        <v>2375114</v>
      </c>
      <c r="BO1362" s="68" t="n">
        <v>2375114</v>
      </c>
      <c r="BP1362" s="68" t="n">
        <v>668.8</v>
      </c>
      <c r="BQ1362" s="68" t="n">
        <v>668.8</v>
      </c>
      <c r="BR1362" s="69" t="n">
        <v>38</v>
      </c>
      <c r="BS1362" s="63" t="n">
        <v>38</v>
      </c>
      <c r="BU1362" s="68" t="n">
        <v>38</v>
      </c>
    </row>
    <row r="1363" customFormat="false" ht="15" hidden="true" customHeight="false" outlineLevel="0" collapsed="false">
      <c r="A1363" s="61" t="s">
        <v>10068</v>
      </c>
      <c r="B1363" s="61" t="s">
        <v>10069</v>
      </c>
      <c r="C1363" s="62" t="n">
        <v>45291</v>
      </c>
      <c r="D1363" s="62" t="n">
        <v>45291</v>
      </c>
      <c r="E1363" s="61" t="s">
        <v>1259</v>
      </c>
      <c r="F1363" s="61" t="s">
        <v>955</v>
      </c>
      <c r="G1363" s="61" t="s">
        <v>10070</v>
      </c>
      <c r="H1363" s="61" t="s">
        <v>10033</v>
      </c>
      <c r="I1363" s="61" t="s">
        <v>10034</v>
      </c>
      <c r="J1363" s="61" t="s">
        <v>1196</v>
      </c>
      <c r="K1363" s="61" t="s">
        <v>4088</v>
      </c>
      <c r="L1363" s="61" t="s">
        <v>4277</v>
      </c>
      <c r="M1363" s="61" t="s">
        <v>1198</v>
      </c>
      <c r="N1363" s="61" t="n">
        <v>181780312</v>
      </c>
      <c r="O1363" s="61" t="s">
        <v>1262</v>
      </c>
      <c r="P1363" s="61" t="s">
        <v>10071</v>
      </c>
      <c r="R1363" s="61" t="s">
        <v>10036</v>
      </c>
      <c r="S1363" s="61" t="str">
        <f aca="false">IF(J1363="Listed Option",MID(R1363,3,9),MID(Q1363,3,9))</f>
        <v>461202103</v>
      </c>
      <c r="T1363" s="61" t="str">
        <f aca="false">VLOOKUP(S1363,'Output v4'!C:C,1,FALSE())</f>
        <v>461202103</v>
      </c>
      <c r="W1363" s="61" t="s">
        <v>10072</v>
      </c>
      <c r="X1363" s="61" t="s">
        <v>10073</v>
      </c>
      <c r="Y1363" s="61" t="s">
        <v>10074</v>
      </c>
      <c r="Z1363" s="61" t="s">
        <v>1304</v>
      </c>
      <c r="AA1363" s="61" t="s">
        <v>1305</v>
      </c>
      <c r="AB1363" s="63" t="n">
        <v>32</v>
      </c>
      <c r="AC1363" s="63" t="n">
        <v>32</v>
      </c>
      <c r="AD1363" s="61" t="n">
        <v>100</v>
      </c>
      <c r="AE1363" s="61" t="n">
        <v>0</v>
      </c>
      <c r="AF1363" s="64" t="n">
        <v>3200</v>
      </c>
      <c r="AG1363" s="61" t="s">
        <v>689</v>
      </c>
      <c r="AH1363" s="62" t="n">
        <v>45291</v>
      </c>
      <c r="AI1363" s="65" t="n">
        <v>12.25</v>
      </c>
      <c r="AJ1363" s="61" t="s">
        <v>1266</v>
      </c>
      <c r="AK1363" s="65" t="n">
        <v>12.25</v>
      </c>
      <c r="AL1363" s="65" t="n">
        <v>625.03</v>
      </c>
      <c r="AM1363" s="66" t="n">
        <v>39200</v>
      </c>
      <c r="AN1363" s="66" t="n">
        <f aca="false">IF(J1363="Listed Option",AF1363*AL1363,AM1363)</f>
        <v>2000096</v>
      </c>
      <c r="AO1363" s="61" t="s">
        <v>1267</v>
      </c>
      <c r="AP1363" s="61" t="n">
        <v>100</v>
      </c>
      <c r="AQ1363" s="61" t="n">
        <v>100</v>
      </c>
      <c r="AV1363" s="61" t="s">
        <v>10039</v>
      </c>
      <c r="AW1363" s="61" t="s">
        <v>4070</v>
      </c>
      <c r="AY1363" s="61" t="s">
        <v>10034</v>
      </c>
      <c r="AZ1363" s="61" t="s">
        <v>10034</v>
      </c>
      <c r="BA1363" s="61" t="s">
        <v>10034</v>
      </c>
      <c r="BB1363" s="67" t="n">
        <v>0</v>
      </c>
      <c r="BE1363" s="61" t="n">
        <v>238575</v>
      </c>
      <c r="BG1363" s="61" t="s">
        <v>4084</v>
      </c>
      <c r="BJ1363" s="61" t="s">
        <v>10034</v>
      </c>
      <c r="BL1363" s="61" t="s">
        <v>10036</v>
      </c>
      <c r="BM1363" s="61" t="s">
        <v>10036</v>
      </c>
      <c r="BN1363" s="70" t="n">
        <v>2000096</v>
      </c>
      <c r="BO1363" s="68" t="n">
        <v>2000096</v>
      </c>
      <c r="BP1363" s="68" t="n">
        <v>392</v>
      </c>
      <c r="BQ1363" s="68" t="n">
        <v>392</v>
      </c>
      <c r="BR1363" s="69" t="n">
        <v>32</v>
      </c>
      <c r="BS1363" s="63" t="n">
        <v>32</v>
      </c>
      <c r="BU1363" s="68" t="n">
        <v>32</v>
      </c>
    </row>
    <row r="1364" customFormat="false" ht="15" hidden="true" customHeight="false" outlineLevel="0" collapsed="false">
      <c r="A1364" s="61" t="s">
        <v>10075</v>
      </c>
      <c r="B1364" s="61" t="s">
        <v>10076</v>
      </c>
      <c r="C1364" s="62" t="n">
        <v>45291</v>
      </c>
      <c r="D1364" s="62" t="n">
        <v>45291</v>
      </c>
      <c r="E1364" s="61" t="s">
        <v>1259</v>
      </c>
      <c r="F1364" s="61" t="s">
        <v>955</v>
      </c>
      <c r="G1364" s="61" t="s">
        <v>10077</v>
      </c>
      <c r="H1364" s="61" t="s">
        <v>10033</v>
      </c>
      <c r="I1364" s="61" t="s">
        <v>10034</v>
      </c>
      <c r="J1364" s="61" t="s">
        <v>1196</v>
      </c>
      <c r="K1364" s="61" t="s">
        <v>4088</v>
      </c>
      <c r="L1364" s="61" t="s">
        <v>4089</v>
      </c>
      <c r="M1364" s="61" t="s">
        <v>1197</v>
      </c>
      <c r="N1364" s="61" t="n">
        <v>183427315</v>
      </c>
      <c r="O1364" s="61" t="s">
        <v>1262</v>
      </c>
      <c r="P1364" s="61" t="s">
        <v>10078</v>
      </c>
      <c r="R1364" s="61" t="s">
        <v>10036</v>
      </c>
      <c r="S1364" s="61" t="str">
        <f aca="false">IF(J1364="Listed Option",MID(R1364,3,9),MID(Q1364,3,9))</f>
        <v>461202103</v>
      </c>
      <c r="T1364" s="61" t="str">
        <f aca="false">VLOOKUP(S1364,'Output v4'!C:C,1,FALSE())</f>
        <v>461202103</v>
      </c>
      <c r="W1364" s="61" t="s">
        <v>10079</v>
      </c>
      <c r="X1364" s="61" t="s">
        <v>10080</v>
      </c>
      <c r="Y1364" s="61" t="s">
        <v>10081</v>
      </c>
      <c r="Z1364" s="61" t="s">
        <v>1304</v>
      </c>
      <c r="AA1364" s="61" t="s">
        <v>1305</v>
      </c>
      <c r="AB1364" s="63" t="n">
        <v>38</v>
      </c>
      <c r="AC1364" s="63" t="n">
        <v>38</v>
      </c>
      <c r="AD1364" s="61" t="n">
        <v>100</v>
      </c>
      <c r="AE1364" s="61" t="n">
        <v>0</v>
      </c>
      <c r="AF1364" s="64" t="n">
        <v>3800</v>
      </c>
      <c r="AG1364" s="61" t="s">
        <v>689</v>
      </c>
      <c r="AH1364" s="62" t="n">
        <v>45291</v>
      </c>
      <c r="AI1364" s="65" t="n">
        <v>10</v>
      </c>
      <c r="AJ1364" s="61" t="s">
        <v>1266</v>
      </c>
      <c r="AK1364" s="65" t="n">
        <v>10</v>
      </c>
      <c r="AL1364" s="65" t="n">
        <v>625.03</v>
      </c>
      <c r="AM1364" s="66" t="n">
        <v>38000</v>
      </c>
      <c r="AN1364" s="66" t="n">
        <f aca="false">IF(J1364="Listed Option",AF1364*AL1364,AM1364)</f>
        <v>2375114</v>
      </c>
      <c r="AO1364" s="61" t="s">
        <v>1267</v>
      </c>
      <c r="AP1364" s="61" t="n">
        <v>100</v>
      </c>
      <c r="AQ1364" s="61" t="n">
        <v>100</v>
      </c>
      <c r="AV1364" s="61" t="s">
        <v>10039</v>
      </c>
      <c r="AW1364" s="61" t="s">
        <v>4070</v>
      </c>
      <c r="AY1364" s="61" t="s">
        <v>10034</v>
      </c>
      <c r="AZ1364" s="61" t="s">
        <v>10034</v>
      </c>
      <c r="BA1364" s="61" t="s">
        <v>10034</v>
      </c>
      <c r="BB1364" s="67" t="n">
        <v>0</v>
      </c>
      <c r="BE1364" s="61" t="n">
        <v>238575</v>
      </c>
      <c r="BG1364" s="61" t="s">
        <v>4084</v>
      </c>
      <c r="BJ1364" s="61" t="s">
        <v>10034</v>
      </c>
      <c r="BL1364" s="61" t="s">
        <v>10036</v>
      </c>
      <c r="BM1364" s="61" t="s">
        <v>10036</v>
      </c>
      <c r="BN1364" s="70" t="n">
        <v>-2375114</v>
      </c>
      <c r="BO1364" s="68" t="n">
        <v>2375114</v>
      </c>
      <c r="BP1364" s="68" t="n">
        <v>380</v>
      </c>
      <c r="BQ1364" s="68" t="n">
        <v>380</v>
      </c>
      <c r="BR1364" s="69" t="n">
        <v>38</v>
      </c>
      <c r="BS1364" s="63" t="n">
        <v>38</v>
      </c>
      <c r="BU1364" s="68" t="n">
        <v>38</v>
      </c>
    </row>
    <row r="1365" customFormat="false" ht="15" hidden="true" customHeight="false" outlineLevel="0" collapsed="false">
      <c r="A1365" s="61" t="s">
        <v>10082</v>
      </c>
      <c r="B1365" s="61" t="s">
        <v>10083</v>
      </c>
      <c r="C1365" s="62" t="n">
        <v>45291</v>
      </c>
      <c r="D1365" s="62" t="n">
        <v>45291</v>
      </c>
      <c r="E1365" s="61" t="s">
        <v>1259</v>
      </c>
      <c r="F1365" s="61" t="s">
        <v>955</v>
      </c>
      <c r="G1365" s="61" t="s">
        <v>10084</v>
      </c>
      <c r="H1365" s="61" t="s">
        <v>10033</v>
      </c>
      <c r="I1365" s="61" t="s">
        <v>10034</v>
      </c>
      <c r="J1365" s="61" t="s">
        <v>1196</v>
      </c>
      <c r="K1365" s="61" t="s">
        <v>4088</v>
      </c>
      <c r="L1365" s="61" t="s">
        <v>4089</v>
      </c>
      <c r="M1365" s="61" t="s">
        <v>1197</v>
      </c>
      <c r="N1365" s="61" t="n">
        <v>183427327</v>
      </c>
      <c r="O1365" s="61" t="s">
        <v>1262</v>
      </c>
      <c r="P1365" s="61" t="s">
        <v>10085</v>
      </c>
      <c r="R1365" s="61" t="s">
        <v>10036</v>
      </c>
      <c r="S1365" s="61" t="str">
        <f aca="false">IF(J1365="Listed Option",MID(R1365,3,9),MID(Q1365,3,9))</f>
        <v>461202103</v>
      </c>
      <c r="T1365" s="61" t="str">
        <f aca="false">VLOOKUP(S1365,'Output v4'!C:C,1,FALSE())</f>
        <v>461202103</v>
      </c>
      <c r="W1365" s="61" t="s">
        <v>10086</v>
      </c>
      <c r="X1365" s="61" t="s">
        <v>10087</v>
      </c>
      <c r="Y1365" s="61" t="s">
        <v>10088</v>
      </c>
      <c r="Z1365" s="61" t="s">
        <v>1304</v>
      </c>
      <c r="AA1365" s="61" t="s">
        <v>1305</v>
      </c>
      <c r="AB1365" s="63" t="n">
        <v>20</v>
      </c>
      <c r="AC1365" s="63" t="n">
        <v>20</v>
      </c>
      <c r="AD1365" s="61" t="n">
        <v>100</v>
      </c>
      <c r="AE1365" s="61" t="n">
        <v>0</v>
      </c>
      <c r="AF1365" s="64" t="n">
        <v>2000</v>
      </c>
      <c r="AG1365" s="61" t="s">
        <v>689</v>
      </c>
      <c r="AH1365" s="62" t="n">
        <v>45291</v>
      </c>
      <c r="AI1365" s="65" t="n">
        <v>13.9</v>
      </c>
      <c r="AJ1365" s="61" t="s">
        <v>1266</v>
      </c>
      <c r="AK1365" s="65" t="n">
        <v>13.9</v>
      </c>
      <c r="AL1365" s="65" t="n">
        <v>625.03</v>
      </c>
      <c r="AM1365" s="66" t="n">
        <v>27800</v>
      </c>
      <c r="AN1365" s="66" t="n">
        <f aca="false">IF(J1365="Listed Option",AF1365*AL1365,AM1365)</f>
        <v>1250060</v>
      </c>
      <c r="AO1365" s="61" t="s">
        <v>1267</v>
      </c>
      <c r="AP1365" s="61" t="n">
        <v>100</v>
      </c>
      <c r="AQ1365" s="61" t="n">
        <v>100</v>
      </c>
      <c r="AV1365" s="61" t="s">
        <v>10039</v>
      </c>
      <c r="AW1365" s="61" t="s">
        <v>4070</v>
      </c>
      <c r="AY1365" s="61" t="s">
        <v>10034</v>
      </c>
      <c r="AZ1365" s="61" t="s">
        <v>10034</v>
      </c>
      <c r="BA1365" s="61" t="s">
        <v>10034</v>
      </c>
      <c r="BB1365" s="67" t="n">
        <v>0</v>
      </c>
      <c r="BE1365" s="61" t="n">
        <v>238575</v>
      </c>
      <c r="BG1365" s="61" t="s">
        <v>4084</v>
      </c>
      <c r="BJ1365" s="61" t="s">
        <v>10034</v>
      </c>
      <c r="BL1365" s="61" t="s">
        <v>10036</v>
      </c>
      <c r="BM1365" s="61" t="s">
        <v>10036</v>
      </c>
      <c r="BN1365" s="70" t="n">
        <v>-1250060</v>
      </c>
      <c r="BO1365" s="68" t="n">
        <v>1250060</v>
      </c>
      <c r="BP1365" s="68" t="n">
        <v>278</v>
      </c>
      <c r="BQ1365" s="68" t="n">
        <v>278</v>
      </c>
      <c r="BR1365" s="69" t="n">
        <v>20</v>
      </c>
      <c r="BS1365" s="63" t="n">
        <v>20</v>
      </c>
      <c r="BU1365" s="68" t="n">
        <v>20</v>
      </c>
    </row>
    <row r="1366" customFormat="false" ht="15" hidden="true" customHeight="false" outlineLevel="0" collapsed="false">
      <c r="A1366" s="61" t="s">
        <v>10089</v>
      </c>
      <c r="B1366" s="61" t="s">
        <v>10090</v>
      </c>
      <c r="C1366" s="62" t="n">
        <v>45291</v>
      </c>
      <c r="D1366" s="62" t="n">
        <v>45291</v>
      </c>
      <c r="E1366" s="61" t="s">
        <v>1259</v>
      </c>
      <c r="F1366" s="61" t="s">
        <v>956</v>
      </c>
      <c r="G1366" s="61" t="s">
        <v>10091</v>
      </c>
      <c r="H1366" s="61" t="s">
        <v>10091</v>
      </c>
      <c r="I1366" s="61" t="s">
        <v>10092</v>
      </c>
      <c r="J1366" s="61" t="s">
        <v>1195</v>
      </c>
      <c r="K1366" s="61" t="s">
        <v>1195</v>
      </c>
      <c r="L1366" s="61" t="s">
        <v>1195</v>
      </c>
      <c r="N1366" s="61" t="n">
        <v>94819</v>
      </c>
      <c r="O1366" s="61" t="s">
        <v>1262</v>
      </c>
      <c r="P1366" s="61" t="s">
        <v>10093</v>
      </c>
      <c r="Q1366" s="61" t="s">
        <v>10094</v>
      </c>
      <c r="R1366" s="61" t="s">
        <v>10094</v>
      </c>
      <c r="S1366" s="61" t="str">
        <f aca="false">IF(J1366="Listed Option",MID(R1366,3,9),MID(Q1366,3,9))</f>
        <v>46120E602</v>
      </c>
      <c r="T1366" s="61" t="str">
        <f aca="false">VLOOKUP(S1366,'Output v4'!C:C,1,FALSE())</f>
        <v>46120E602</v>
      </c>
      <c r="U1366" s="61" t="s">
        <v>179</v>
      </c>
      <c r="V1366" s="61" t="s">
        <v>10095</v>
      </c>
      <c r="W1366" s="61" t="s">
        <v>10096</v>
      </c>
      <c r="Y1366" s="61" t="s">
        <v>10097</v>
      </c>
      <c r="Z1366" s="61" t="s">
        <v>1304</v>
      </c>
      <c r="AA1366" s="61" t="s">
        <v>1305</v>
      </c>
      <c r="AB1366" s="63" t="n">
        <v>-879</v>
      </c>
      <c r="AC1366" s="63" t="n">
        <v>-879</v>
      </c>
      <c r="AE1366" s="61" t="n">
        <v>0</v>
      </c>
      <c r="AF1366" s="64" t="n">
        <v>-879</v>
      </c>
      <c r="AG1366" s="61" t="s">
        <v>1273</v>
      </c>
      <c r="AH1366" s="62" t="n">
        <v>45291</v>
      </c>
      <c r="AI1366" s="65" t="n">
        <v>337.36</v>
      </c>
      <c r="AJ1366" s="61" t="s">
        <v>3614</v>
      </c>
      <c r="AK1366" s="65" t="n">
        <v>337.36</v>
      </c>
      <c r="AL1366" s="65" t="n">
        <v>337.36</v>
      </c>
      <c r="AM1366" s="66" t="n">
        <v>-296539.44</v>
      </c>
      <c r="AN1366" s="66" t="n">
        <f aca="false">IF(J1366="Listed Option",AF1366*AL1366,AM1366)</f>
        <v>-296539.44</v>
      </c>
      <c r="AO1366" s="61" t="s">
        <v>1267</v>
      </c>
      <c r="AP1366" s="61" t="n">
        <v>1</v>
      </c>
      <c r="AQ1366" s="61" t="n">
        <v>1</v>
      </c>
      <c r="AV1366" s="61" t="s">
        <v>10097</v>
      </c>
      <c r="AW1366" s="61" t="s">
        <v>4070</v>
      </c>
      <c r="AY1366" s="61" t="s">
        <v>10092</v>
      </c>
      <c r="AZ1366" s="61" t="s">
        <v>10092</v>
      </c>
      <c r="BA1366" s="61" t="s">
        <v>10092</v>
      </c>
      <c r="BB1366" s="67" t="n">
        <v>0</v>
      </c>
      <c r="BE1366" s="61" t="n">
        <v>238575</v>
      </c>
      <c r="BF1366" s="61" t="s">
        <v>956</v>
      </c>
      <c r="BG1366" s="61" t="s">
        <v>4084</v>
      </c>
      <c r="BH1366" s="61" t="s">
        <v>4084</v>
      </c>
      <c r="BI1366" s="61" t="s">
        <v>10092</v>
      </c>
      <c r="BJ1366" s="61" t="s">
        <v>10092</v>
      </c>
      <c r="BK1366" s="61" t="s">
        <v>10092</v>
      </c>
      <c r="BL1366" s="61" t="s">
        <v>10094</v>
      </c>
      <c r="BM1366" s="61" t="s">
        <v>10094</v>
      </c>
      <c r="BN1366" s="70" t="n">
        <v>-296539.44</v>
      </c>
      <c r="BO1366" s="68" t="n">
        <v>-296539.44</v>
      </c>
      <c r="BP1366" s="68" t="n">
        <v>-296539.44</v>
      </c>
      <c r="BQ1366" s="68" t="n">
        <v>-296539.44</v>
      </c>
      <c r="BR1366" s="69" t="n">
        <v>-879</v>
      </c>
      <c r="BU1366" s="68" t="n">
        <v>879</v>
      </c>
    </row>
    <row r="1367" customFormat="false" ht="15" hidden="true" customHeight="false" outlineLevel="0" collapsed="false">
      <c r="A1367" s="61" t="s">
        <v>10098</v>
      </c>
      <c r="B1367" s="61" t="s">
        <v>10099</v>
      </c>
      <c r="C1367" s="62" t="n">
        <v>45291</v>
      </c>
      <c r="D1367" s="62" t="n">
        <v>45291</v>
      </c>
      <c r="E1367" s="61" t="s">
        <v>1259</v>
      </c>
      <c r="F1367" s="61" t="s">
        <v>956</v>
      </c>
      <c r="G1367" s="61" t="s">
        <v>10100</v>
      </c>
      <c r="H1367" s="61" t="s">
        <v>10091</v>
      </c>
      <c r="I1367" s="61" t="s">
        <v>10092</v>
      </c>
      <c r="J1367" s="61" t="s">
        <v>1196</v>
      </c>
      <c r="K1367" s="61" t="s">
        <v>4088</v>
      </c>
      <c r="L1367" s="61" t="s">
        <v>4277</v>
      </c>
      <c r="M1367" s="61" t="s">
        <v>1198</v>
      </c>
      <c r="N1367" s="61" t="n">
        <v>133530879</v>
      </c>
      <c r="O1367" s="61" t="s">
        <v>1262</v>
      </c>
      <c r="P1367" s="61" t="s">
        <v>10101</v>
      </c>
      <c r="R1367" s="61" t="s">
        <v>10094</v>
      </c>
      <c r="S1367" s="61" t="str">
        <f aca="false">IF(J1367="Listed Option",MID(R1367,3,9),MID(Q1367,3,9))</f>
        <v>46120E602</v>
      </c>
      <c r="T1367" s="61" t="str">
        <f aca="false">VLOOKUP(S1367,'Output v4'!C:C,1,FALSE())</f>
        <v>46120E602</v>
      </c>
      <c r="W1367" s="61" t="s">
        <v>10102</v>
      </c>
      <c r="X1367" s="61" t="s">
        <v>10103</v>
      </c>
      <c r="Y1367" s="61" t="s">
        <v>10104</v>
      </c>
      <c r="Z1367" s="61" t="s">
        <v>1304</v>
      </c>
      <c r="AA1367" s="61" t="s">
        <v>1305</v>
      </c>
      <c r="AB1367" s="63" t="n">
        <v>8</v>
      </c>
      <c r="AC1367" s="63" t="n">
        <v>8</v>
      </c>
      <c r="AD1367" s="61" t="n">
        <v>100</v>
      </c>
      <c r="AE1367" s="61" t="n">
        <v>0</v>
      </c>
      <c r="AF1367" s="64" t="n">
        <v>800</v>
      </c>
      <c r="AG1367" s="61" t="s">
        <v>689</v>
      </c>
      <c r="AH1367" s="62" t="n">
        <v>45291</v>
      </c>
      <c r="AI1367" s="65" t="n">
        <v>0.85</v>
      </c>
      <c r="AJ1367" s="61" t="s">
        <v>1266</v>
      </c>
      <c r="AK1367" s="65" t="n">
        <v>0.85</v>
      </c>
      <c r="AL1367" s="65" t="n">
        <v>337.36</v>
      </c>
      <c r="AM1367" s="66" t="n">
        <v>680</v>
      </c>
      <c r="AN1367" s="66" t="n">
        <f aca="false">IF(J1367="Listed Option",AF1367*AL1367,AM1367)</f>
        <v>269888</v>
      </c>
      <c r="AO1367" s="61" t="s">
        <v>1267</v>
      </c>
      <c r="AP1367" s="61" t="n">
        <v>100</v>
      </c>
      <c r="AQ1367" s="61" t="n">
        <v>100</v>
      </c>
      <c r="AV1367" s="61" t="s">
        <v>10097</v>
      </c>
      <c r="AW1367" s="61" t="s">
        <v>4070</v>
      </c>
      <c r="AY1367" s="61" t="s">
        <v>10092</v>
      </c>
      <c r="AZ1367" s="61" t="s">
        <v>10092</v>
      </c>
      <c r="BA1367" s="61" t="s">
        <v>10092</v>
      </c>
      <c r="BB1367" s="67" t="n">
        <v>0</v>
      </c>
      <c r="BE1367" s="61" t="n">
        <v>238575</v>
      </c>
      <c r="BG1367" s="61" t="s">
        <v>4084</v>
      </c>
      <c r="BJ1367" s="61" t="s">
        <v>10092</v>
      </c>
      <c r="BL1367" s="61" t="s">
        <v>10094</v>
      </c>
      <c r="BM1367" s="61" t="s">
        <v>10094</v>
      </c>
      <c r="BN1367" s="70" t="n">
        <v>269888</v>
      </c>
      <c r="BO1367" s="68" t="n">
        <v>269888</v>
      </c>
      <c r="BP1367" s="68" t="n">
        <v>6.8</v>
      </c>
      <c r="BQ1367" s="68" t="n">
        <v>6.8</v>
      </c>
      <c r="BR1367" s="69" t="n">
        <v>8</v>
      </c>
      <c r="BS1367" s="63" t="n">
        <v>8</v>
      </c>
      <c r="BU1367" s="68" t="n">
        <v>8</v>
      </c>
    </row>
    <row r="1368" customFormat="false" ht="15" hidden="true" customHeight="false" outlineLevel="0" collapsed="false">
      <c r="A1368" s="61" t="s">
        <v>10105</v>
      </c>
      <c r="B1368" s="61" t="s">
        <v>10106</v>
      </c>
      <c r="C1368" s="62" t="n">
        <v>45291</v>
      </c>
      <c r="D1368" s="62" t="n">
        <v>45291</v>
      </c>
      <c r="E1368" s="61" t="s">
        <v>1259</v>
      </c>
      <c r="F1368" s="61" t="s">
        <v>956</v>
      </c>
      <c r="G1368" s="61" t="s">
        <v>10107</v>
      </c>
      <c r="H1368" s="61" t="s">
        <v>10091</v>
      </c>
      <c r="I1368" s="61" t="s">
        <v>10092</v>
      </c>
      <c r="J1368" s="61" t="s">
        <v>1196</v>
      </c>
      <c r="K1368" s="61" t="s">
        <v>4088</v>
      </c>
      <c r="L1368" s="61" t="s">
        <v>4089</v>
      </c>
      <c r="M1368" s="61" t="s">
        <v>1197</v>
      </c>
      <c r="N1368" s="61" t="n">
        <v>133904689</v>
      </c>
      <c r="O1368" s="61" t="s">
        <v>1262</v>
      </c>
      <c r="P1368" s="61" t="s">
        <v>10108</v>
      </c>
      <c r="R1368" s="61" t="s">
        <v>10094</v>
      </c>
      <c r="S1368" s="61" t="str">
        <f aca="false">IF(J1368="Listed Option",MID(R1368,3,9),MID(Q1368,3,9))</f>
        <v>46120E602</v>
      </c>
      <c r="T1368" s="61" t="str">
        <f aca="false">VLOOKUP(S1368,'Output v4'!C:C,1,FALSE())</f>
        <v>46120E602</v>
      </c>
      <c r="W1368" s="61" t="s">
        <v>10109</v>
      </c>
      <c r="X1368" s="61" t="s">
        <v>10110</v>
      </c>
      <c r="Y1368" s="61" t="s">
        <v>10111</v>
      </c>
      <c r="Z1368" s="61" t="s">
        <v>1304</v>
      </c>
      <c r="AA1368" s="61" t="s">
        <v>1305</v>
      </c>
      <c r="AB1368" s="63" t="n">
        <v>8</v>
      </c>
      <c r="AC1368" s="63" t="n">
        <v>8</v>
      </c>
      <c r="AD1368" s="61" t="n">
        <v>100</v>
      </c>
      <c r="AE1368" s="61" t="n">
        <v>0</v>
      </c>
      <c r="AF1368" s="64" t="n">
        <v>800</v>
      </c>
      <c r="AG1368" s="61" t="s">
        <v>689</v>
      </c>
      <c r="AH1368" s="62" t="n">
        <v>45291</v>
      </c>
      <c r="AI1368" s="65" t="n">
        <v>1.85</v>
      </c>
      <c r="AJ1368" s="61" t="s">
        <v>1266</v>
      </c>
      <c r="AK1368" s="65" t="n">
        <v>1.85</v>
      </c>
      <c r="AL1368" s="65" t="n">
        <v>337.36</v>
      </c>
      <c r="AM1368" s="66" t="n">
        <v>1480</v>
      </c>
      <c r="AN1368" s="66" t="n">
        <f aca="false">IF(J1368="Listed Option",AF1368*AL1368,AM1368)</f>
        <v>269888</v>
      </c>
      <c r="AO1368" s="61" t="s">
        <v>1267</v>
      </c>
      <c r="AP1368" s="61" t="n">
        <v>100</v>
      </c>
      <c r="AQ1368" s="61" t="n">
        <v>100</v>
      </c>
      <c r="AV1368" s="61" t="s">
        <v>10097</v>
      </c>
      <c r="AW1368" s="61" t="s">
        <v>4070</v>
      </c>
      <c r="AY1368" s="61" t="s">
        <v>10092</v>
      </c>
      <c r="AZ1368" s="61" t="s">
        <v>10092</v>
      </c>
      <c r="BA1368" s="61" t="s">
        <v>10092</v>
      </c>
      <c r="BB1368" s="67" t="n">
        <v>0</v>
      </c>
      <c r="BE1368" s="61" t="n">
        <v>238575</v>
      </c>
      <c r="BG1368" s="61" t="s">
        <v>4084</v>
      </c>
      <c r="BJ1368" s="61" t="s">
        <v>10092</v>
      </c>
      <c r="BL1368" s="61" t="s">
        <v>10094</v>
      </c>
      <c r="BM1368" s="61" t="s">
        <v>10094</v>
      </c>
      <c r="BN1368" s="70" t="n">
        <v>-269888</v>
      </c>
      <c r="BO1368" s="68" t="n">
        <v>269888</v>
      </c>
      <c r="BP1368" s="68" t="n">
        <v>14.8</v>
      </c>
      <c r="BQ1368" s="68" t="n">
        <v>14.8</v>
      </c>
      <c r="BR1368" s="69" t="n">
        <v>8</v>
      </c>
      <c r="BS1368" s="63" t="n">
        <v>8</v>
      </c>
      <c r="BU1368" s="68" t="n">
        <v>8</v>
      </c>
    </row>
    <row r="1369" customFormat="false" ht="15" hidden="true" customHeight="false" outlineLevel="0" collapsed="false">
      <c r="A1369" s="61" t="s">
        <v>10112</v>
      </c>
      <c r="B1369" s="61" t="s">
        <v>10113</v>
      </c>
      <c r="C1369" s="62" t="n">
        <v>45291</v>
      </c>
      <c r="D1369" s="62" t="n">
        <v>45291</v>
      </c>
      <c r="E1369" s="61" t="s">
        <v>1259</v>
      </c>
      <c r="F1369" s="61" t="s">
        <v>956</v>
      </c>
      <c r="G1369" s="61" t="s">
        <v>10114</v>
      </c>
      <c r="H1369" s="61" t="s">
        <v>10091</v>
      </c>
      <c r="I1369" s="61" t="s">
        <v>10092</v>
      </c>
      <c r="J1369" s="61" t="s">
        <v>1196</v>
      </c>
      <c r="K1369" s="61" t="s">
        <v>4088</v>
      </c>
      <c r="L1369" s="61" t="s">
        <v>4089</v>
      </c>
      <c r="M1369" s="61" t="s">
        <v>1197</v>
      </c>
      <c r="N1369" s="61" t="n">
        <v>188004713</v>
      </c>
      <c r="O1369" s="61" t="s">
        <v>1262</v>
      </c>
      <c r="P1369" s="61" t="s">
        <v>10115</v>
      </c>
      <c r="R1369" s="61" t="s">
        <v>10094</v>
      </c>
      <c r="S1369" s="61" t="str">
        <f aca="false">IF(J1369="Listed Option",MID(R1369,3,9),MID(Q1369,3,9))</f>
        <v>46120E602</v>
      </c>
      <c r="T1369" s="61" t="str">
        <f aca="false">VLOOKUP(S1369,'Output v4'!C:C,1,FALSE())</f>
        <v>46120E602</v>
      </c>
      <c r="W1369" s="61" t="s">
        <v>10116</v>
      </c>
      <c r="X1369" s="61" t="s">
        <v>10117</v>
      </c>
      <c r="Y1369" s="61" t="s">
        <v>10118</v>
      </c>
      <c r="Z1369" s="61" t="s">
        <v>1304</v>
      </c>
      <c r="AA1369" s="61" t="s">
        <v>1305</v>
      </c>
      <c r="AB1369" s="63" t="n">
        <v>58</v>
      </c>
      <c r="AC1369" s="63" t="n">
        <v>58</v>
      </c>
      <c r="AD1369" s="61" t="n">
        <v>100</v>
      </c>
      <c r="AE1369" s="61" t="n">
        <v>0</v>
      </c>
      <c r="AF1369" s="64" t="n">
        <v>5800</v>
      </c>
      <c r="AG1369" s="61" t="s">
        <v>689</v>
      </c>
      <c r="AH1369" s="62" t="n">
        <v>45291</v>
      </c>
      <c r="AI1369" s="65" t="n">
        <v>5.7</v>
      </c>
      <c r="AJ1369" s="61" t="s">
        <v>1266</v>
      </c>
      <c r="AK1369" s="65" t="n">
        <v>5.7</v>
      </c>
      <c r="AL1369" s="65" t="n">
        <v>337.36</v>
      </c>
      <c r="AM1369" s="66" t="n">
        <v>33060</v>
      </c>
      <c r="AN1369" s="66" t="n">
        <f aca="false">IF(J1369="Listed Option",AF1369*AL1369,AM1369)</f>
        <v>1956688</v>
      </c>
      <c r="AO1369" s="61" t="s">
        <v>1267</v>
      </c>
      <c r="AP1369" s="61" t="n">
        <v>100</v>
      </c>
      <c r="AQ1369" s="61" t="n">
        <v>100</v>
      </c>
      <c r="AV1369" s="61" t="s">
        <v>10097</v>
      </c>
      <c r="AW1369" s="61" t="s">
        <v>4070</v>
      </c>
      <c r="AY1369" s="61" t="s">
        <v>10092</v>
      </c>
      <c r="AZ1369" s="61" t="s">
        <v>10092</v>
      </c>
      <c r="BA1369" s="61" t="s">
        <v>10092</v>
      </c>
      <c r="BB1369" s="67" t="n">
        <v>0</v>
      </c>
      <c r="BE1369" s="61" t="n">
        <v>238575</v>
      </c>
      <c r="BG1369" s="61" t="s">
        <v>4084</v>
      </c>
      <c r="BJ1369" s="61" t="s">
        <v>10092</v>
      </c>
      <c r="BL1369" s="61" t="s">
        <v>10094</v>
      </c>
      <c r="BM1369" s="61" t="s">
        <v>10094</v>
      </c>
      <c r="BN1369" s="70" t="n">
        <v>-1956688</v>
      </c>
      <c r="BO1369" s="68" t="n">
        <v>1956688</v>
      </c>
      <c r="BP1369" s="68" t="n">
        <v>330.6</v>
      </c>
      <c r="BQ1369" s="68" t="n">
        <v>330.6</v>
      </c>
      <c r="BR1369" s="69" t="n">
        <v>58</v>
      </c>
      <c r="BS1369" s="63" t="n">
        <v>58</v>
      </c>
      <c r="BU1369" s="68" t="n">
        <v>58</v>
      </c>
    </row>
    <row r="1370" customFormat="false" ht="15" hidden="true" customHeight="false" outlineLevel="0" collapsed="false">
      <c r="A1370" s="61" t="s">
        <v>10119</v>
      </c>
      <c r="B1370" s="61" t="s">
        <v>10120</v>
      </c>
      <c r="C1370" s="62" t="n">
        <v>45291</v>
      </c>
      <c r="D1370" s="62" t="n">
        <v>45291</v>
      </c>
      <c r="E1370" s="61" t="s">
        <v>1259</v>
      </c>
      <c r="F1370" s="61" t="s">
        <v>956</v>
      </c>
      <c r="G1370" s="61" t="s">
        <v>10121</v>
      </c>
      <c r="H1370" s="61" t="s">
        <v>10091</v>
      </c>
      <c r="I1370" s="61" t="s">
        <v>10092</v>
      </c>
      <c r="J1370" s="61" t="s">
        <v>1196</v>
      </c>
      <c r="K1370" s="61" t="s">
        <v>4088</v>
      </c>
      <c r="L1370" s="61" t="s">
        <v>4089</v>
      </c>
      <c r="M1370" s="61" t="s">
        <v>1197</v>
      </c>
      <c r="N1370" s="61" t="n">
        <v>188004722</v>
      </c>
      <c r="O1370" s="61" t="s">
        <v>1262</v>
      </c>
      <c r="P1370" s="61" t="s">
        <v>10122</v>
      </c>
      <c r="R1370" s="61" t="s">
        <v>10094</v>
      </c>
      <c r="S1370" s="61" t="str">
        <f aca="false">IF(J1370="Listed Option",MID(R1370,3,9),MID(Q1370,3,9))</f>
        <v>46120E602</v>
      </c>
      <c r="T1370" s="61" t="str">
        <f aca="false">VLOOKUP(S1370,'Output v4'!C:C,1,FALSE())</f>
        <v>46120E602</v>
      </c>
      <c r="W1370" s="61" t="s">
        <v>10123</v>
      </c>
      <c r="X1370" s="61" t="s">
        <v>10124</v>
      </c>
      <c r="Y1370" s="61" t="s">
        <v>10125</v>
      </c>
      <c r="Z1370" s="61" t="s">
        <v>1304</v>
      </c>
      <c r="AA1370" s="61" t="s">
        <v>1305</v>
      </c>
      <c r="AB1370" s="63" t="n">
        <v>27</v>
      </c>
      <c r="AC1370" s="63" t="n">
        <v>27</v>
      </c>
      <c r="AD1370" s="61" t="n">
        <v>100</v>
      </c>
      <c r="AE1370" s="61" t="n">
        <v>0</v>
      </c>
      <c r="AF1370" s="64" t="n">
        <v>2700</v>
      </c>
      <c r="AG1370" s="61" t="s">
        <v>689</v>
      </c>
      <c r="AH1370" s="62" t="n">
        <v>45291</v>
      </c>
      <c r="AI1370" s="65" t="n">
        <v>6.7</v>
      </c>
      <c r="AJ1370" s="61" t="s">
        <v>1266</v>
      </c>
      <c r="AK1370" s="65" t="n">
        <v>6.7</v>
      </c>
      <c r="AL1370" s="65" t="n">
        <v>337.36</v>
      </c>
      <c r="AM1370" s="66" t="n">
        <v>18090</v>
      </c>
      <c r="AN1370" s="66" t="n">
        <f aca="false">IF(J1370="Listed Option",AF1370*AL1370,AM1370)</f>
        <v>910872</v>
      </c>
      <c r="AO1370" s="61" t="s">
        <v>1267</v>
      </c>
      <c r="AP1370" s="61" t="n">
        <v>100</v>
      </c>
      <c r="AQ1370" s="61" t="n">
        <v>100</v>
      </c>
      <c r="AV1370" s="61" t="s">
        <v>10097</v>
      </c>
      <c r="AW1370" s="61" t="s">
        <v>4070</v>
      </c>
      <c r="AY1370" s="61" t="s">
        <v>10092</v>
      </c>
      <c r="AZ1370" s="61" t="s">
        <v>10092</v>
      </c>
      <c r="BA1370" s="61" t="s">
        <v>10092</v>
      </c>
      <c r="BB1370" s="67" t="n">
        <v>0</v>
      </c>
      <c r="BE1370" s="61" t="n">
        <v>238575</v>
      </c>
      <c r="BG1370" s="61" t="s">
        <v>4084</v>
      </c>
      <c r="BJ1370" s="61" t="s">
        <v>10092</v>
      </c>
      <c r="BL1370" s="61" t="s">
        <v>10094</v>
      </c>
      <c r="BM1370" s="61" t="s">
        <v>10094</v>
      </c>
      <c r="BN1370" s="70" t="n">
        <v>-910872</v>
      </c>
      <c r="BO1370" s="68" t="n">
        <v>910872</v>
      </c>
      <c r="BP1370" s="68" t="n">
        <v>180.9</v>
      </c>
      <c r="BQ1370" s="68" t="n">
        <v>180.9</v>
      </c>
      <c r="BR1370" s="69" t="n">
        <v>27</v>
      </c>
      <c r="BS1370" s="63" t="n">
        <v>27</v>
      </c>
      <c r="BU1370" s="68" t="n">
        <v>27</v>
      </c>
    </row>
    <row r="1371" customFormat="false" ht="15" hidden="true" customHeight="false" outlineLevel="0" collapsed="false">
      <c r="A1371" s="61" t="s">
        <v>10126</v>
      </c>
      <c r="B1371" s="61" t="s">
        <v>10127</v>
      </c>
      <c r="C1371" s="62" t="n">
        <v>45291</v>
      </c>
      <c r="D1371" s="62" t="n">
        <v>45291</v>
      </c>
      <c r="E1371" s="61" t="s">
        <v>1259</v>
      </c>
      <c r="F1371" s="61" t="s">
        <v>956</v>
      </c>
      <c r="G1371" s="61" t="s">
        <v>10128</v>
      </c>
      <c r="H1371" s="61" t="s">
        <v>10091</v>
      </c>
      <c r="I1371" s="61" t="s">
        <v>10092</v>
      </c>
      <c r="J1371" s="61" t="s">
        <v>1196</v>
      </c>
      <c r="K1371" s="61" t="s">
        <v>4088</v>
      </c>
      <c r="L1371" s="61" t="s">
        <v>4277</v>
      </c>
      <c r="M1371" s="61" t="s">
        <v>1198</v>
      </c>
      <c r="N1371" s="61" t="n">
        <v>188084972</v>
      </c>
      <c r="O1371" s="61" t="s">
        <v>1262</v>
      </c>
      <c r="P1371" s="61" t="s">
        <v>10129</v>
      </c>
      <c r="R1371" s="61" t="s">
        <v>10094</v>
      </c>
      <c r="S1371" s="61" t="str">
        <f aca="false">IF(J1371="Listed Option",MID(R1371,3,9),MID(Q1371,3,9))</f>
        <v>46120E602</v>
      </c>
      <c r="T1371" s="61" t="str">
        <f aca="false">VLOOKUP(S1371,'Output v4'!C:C,1,FALSE())</f>
        <v>46120E602</v>
      </c>
      <c r="W1371" s="61" t="s">
        <v>10130</v>
      </c>
      <c r="X1371" s="61" t="s">
        <v>10131</v>
      </c>
      <c r="Y1371" s="61" t="s">
        <v>10132</v>
      </c>
      <c r="Z1371" s="61" t="s">
        <v>1304</v>
      </c>
      <c r="AA1371" s="61" t="s">
        <v>1305</v>
      </c>
      <c r="AB1371" s="63" t="n">
        <v>58</v>
      </c>
      <c r="AC1371" s="63" t="n">
        <v>58</v>
      </c>
      <c r="AD1371" s="61" t="n">
        <v>100</v>
      </c>
      <c r="AE1371" s="61" t="n">
        <v>0</v>
      </c>
      <c r="AF1371" s="64" t="n">
        <v>5800</v>
      </c>
      <c r="AG1371" s="61" t="s">
        <v>689</v>
      </c>
      <c r="AH1371" s="62" t="n">
        <v>45291</v>
      </c>
      <c r="AI1371" s="65" t="n">
        <v>8.05</v>
      </c>
      <c r="AJ1371" s="61" t="s">
        <v>1266</v>
      </c>
      <c r="AK1371" s="65" t="n">
        <v>8.05</v>
      </c>
      <c r="AL1371" s="65" t="n">
        <v>337.36</v>
      </c>
      <c r="AM1371" s="66" t="n">
        <v>46690</v>
      </c>
      <c r="AN1371" s="66" t="n">
        <f aca="false">IF(J1371="Listed Option",AF1371*AL1371,AM1371)</f>
        <v>1956688</v>
      </c>
      <c r="AO1371" s="61" t="s">
        <v>1267</v>
      </c>
      <c r="AP1371" s="61" t="n">
        <v>100</v>
      </c>
      <c r="AQ1371" s="61" t="n">
        <v>100</v>
      </c>
      <c r="AV1371" s="61" t="s">
        <v>10097</v>
      </c>
      <c r="AW1371" s="61" t="s">
        <v>4070</v>
      </c>
      <c r="AY1371" s="61" t="s">
        <v>10092</v>
      </c>
      <c r="AZ1371" s="61" t="s">
        <v>10092</v>
      </c>
      <c r="BA1371" s="61" t="s">
        <v>10092</v>
      </c>
      <c r="BB1371" s="67" t="n">
        <v>0</v>
      </c>
      <c r="BE1371" s="61" t="n">
        <v>238575</v>
      </c>
      <c r="BG1371" s="61" t="s">
        <v>4084</v>
      </c>
      <c r="BJ1371" s="61" t="s">
        <v>10092</v>
      </c>
      <c r="BL1371" s="61" t="s">
        <v>10094</v>
      </c>
      <c r="BM1371" s="61" t="s">
        <v>10094</v>
      </c>
      <c r="BN1371" s="70" t="n">
        <v>1956688</v>
      </c>
      <c r="BO1371" s="68" t="n">
        <v>1956688</v>
      </c>
      <c r="BP1371" s="68" t="n">
        <v>466.9</v>
      </c>
      <c r="BQ1371" s="68" t="n">
        <v>466.9</v>
      </c>
      <c r="BR1371" s="69" t="n">
        <v>58</v>
      </c>
      <c r="BS1371" s="63" t="n">
        <v>58</v>
      </c>
      <c r="BU1371" s="68" t="n">
        <v>58</v>
      </c>
    </row>
    <row r="1372" customFormat="false" ht="15" hidden="true" customHeight="false" outlineLevel="0" collapsed="false">
      <c r="A1372" s="61" t="s">
        <v>10133</v>
      </c>
      <c r="B1372" s="61" t="s">
        <v>10134</v>
      </c>
      <c r="C1372" s="62" t="n">
        <v>45291</v>
      </c>
      <c r="D1372" s="62" t="n">
        <v>45291</v>
      </c>
      <c r="E1372" s="61" t="s">
        <v>1259</v>
      </c>
      <c r="F1372" s="61" t="s">
        <v>956</v>
      </c>
      <c r="G1372" s="61" t="s">
        <v>10135</v>
      </c>
      <c r="H1372" s="61" t="s">
        <v>10091</v>
      </c>
      <c r="I1372" s="61" t="s">
        <v>10092</v>
      </c>
      <c r="J1372" s="61" t="s">
        <v>1196</v>
      </c>
      <c r="K1372" s="61" t="s">
        <v>4088</v>
      </c>
      <c r="L1372" s="61" t="s">
        <v>4277</v>
      </c>
      <c r="M1372" s="61" t="s">
        <v>1198</v>
      </c>
      <c r="N1372" s="61" t="n">
        <v>190789217</v>
      </c>
      <c r="O1372" s="61" t="s">
        <v>1262</v>
      </c>
      <c r="P1372" s="61" t="s">
        <v>10136</v>
      </c>
      <c r="R1372" s="61" t="s">
        <v>10094</v>
      </c>
      <c r="S1372" s="61" t="str">
        <f aca="false">IF(J1372="Listed Option",MID(R1372,3,9),MID(Q1372,3,9))</f>
        <v>46120E602</v>
      </c>
      <c r="T1372" s="61" t="str">
        <f aca="false">VLOOKUP(S1372,'Output v4'!C:C,1,FALSE())</f>
        <v>46120E602</v>
      </c>
      <c r="W1372" s="61" t="s">
        <v>10137</v>
      </c>
      <c r="X1372" s="61" t="s">
        <v>10138</v>
      </c>
      <c r="Y1372" s="61" t="s">
        <v>10139</v>
      </c>
      <c r="Z1372" s="61" t="s">
        <v>1304</v>
      </c>
      <c r="AA1372" s="61" t="s">
        <v>1305</v>
      </c>
      <c r="AB1372" s="63" t="n">
        <v>27</v>
      </c>
      <c r="AC1372" s="63" t="n">
        <v>27</v>
      </c>
      <c r="AD1372" s="61" t="n">
        <v>100</v>
      </c>
      <c r="AE1372" s="61" t="n">
        <v>0</v>
      </c>
      <c r="AF1372" s="64" t="n">
        <v>2700</v>
      </c>
      <c r="AG1372" s="61" t="s">
        <v>689</v>
      </c>
      <c r="AH1372" s="62" t="n">
        <v>45291</v>
      </c>
      <c r="AI1372" s="65" t="n">
        <v>6.9</v>
      </c>
      <c r="AJ1372" s="61" t="s">
        <v>1266</v>
      </c>
      <c r="AK1372" s="65" t="n">
        <v>6.9</v>
      </c>
      <c r="AL1372" s="65" t="n">
        <v>337.36</v>
      </c>
      <c r="AM1372" s="66" t="n">
        <v>18630</v>
      </c>
      <c r="AN1372" s="66" t="n">
        <f aca="false">IF(J1372="Listed Option",AF1372*AL1372,AM1372)</f>
        <v>910872</v>
      </c>
      <c r="AO1372" s="61" t="s">
        <v>1267</v>
      </c>
      <c r="AP1372" s="61" t="n">
        <v>100</v>
      </c>
      <c r="AQ1372" s="61" t="n">
        <v>100</v>
      </c>
      <c r="AV1372" s="61" t="s">
        <v>10097</v>
      </c>
      <c r="AW1372" s="61" t="s">
        <v>4070</v>
      </c>
      <c r="AY1372" s="61" t="s">
        <v>10092</v>
      </c>
      <c r="AZ1372" s="61" t="s">
        <v>10092</v>
      </c>
      <c r="BA1372" s="61" t="s">
        <v>10092</v>
      </c>
      <c r="BB1372" s="67" t="n">
        <v>0</v>
      </c>
      <c r="BE1372" s="61" t="n">
        <v>238575</v>
      </c>
      <c r="BG1372" s="61" t="s">
        <v>4084</v>
      </c>
      <c r="BJ1372" s="61" t="s">
        <v>10092</v>
      </c>
      <c r="BL1372" s="61" t="s">
        <v>10094</v>
      </c>
      <c r="BM1372" s="61" t="s">
        <v>10094</v>
      </c>
      <c r="BN1372" s="70" t="n">
        <v>910872</v>
      </c>
      <c r="BO1372" s="68" t="n">
        <v>910872</v>
      </c>
      <c r="BP1372" s="68" t="n">
        <v>186.3</v>
      </c>
      <c r="BQ1372" s="68" t="n">
        <v>186.3</v>
      </c>
      <c r="BR1372" s="69" t="n">
        <v>27</v>
      </c>
      <c r="BS1372" s="63" t="n">
        <v>27</v>
      </c>
      <c r="BU1372" s="68" t="n">
        <v>27</v>
      </c>
    </row>
    <row r="1373" customFormat="false" ht="15" hidden="true" customHeight="false" outlineLevel="0" collapsed="false">
      <c r="A1373" s="61" t="s">
        <v>10140</v>
      </c>
      <c r="B1373" s="61" t="s">
        <v>10141</v>
      </c>
      <c r="C1373" s="62" t="n">
        <v>45291</v>
      </c>
      <c r="D1373" s="62" t="n">
        <v>45291</v>
      </c>
      <c r="E1373" s="61" t="s">
        <v>1259</v>
      </c>
      <c r="F1373" s="61" t="s">
        <v>957</v>
      </c>
      <c r="G1373" s="61" t="s">
        <v>10142</v>
      </c>
      <c r="H1373" s="61" t="s">
        <v>10142</v>
      </c>
      <c r="I1373" s="61" t="s">
        <v>10143</v>
      </c>
      <c r="J1373" s="61" t="s">
        <v>1195</v>
      </c>
      <c r="K1373" s="61" t="s">
        <v>8223</v>
      </c>
      <c r="L1373" s="61" t="s">
        <v>8223</v>
      </c>
      <c r="N1373" s="61" t="n">
        <v>127174</v>
      </c>
      <c r="O1373" s="61" t="s">
        <v>1262</v>
      </c>
      <c r="P1373" s="61" t="s">
        <v>10144</v>
      </c>
      <c r="Q1373" s="61" t="s">
        <v>10145</v>
      </c>
      <c r="R1373" s="61" t="s">
        <v>10145</v>
      </c>
      <c r="S1373" s="61" t="str">
        <f aca="false">IF(J1373="Listed Option",MID(R1373,3,9),MID(Q1373,3,9))</f>
        <v>46090E103</v>
      </c>
      <c r="T1373" s="61" t="str">
        <f aca="false">VLOOKUP(S1373,'Output v4'!C:C,1,FALSE())</f>
        <v>46090E103</v>
      </c>
      <c r="U1373" s="61" t="s">
        <v>180</v>
      </c>
      <c r="V1373" s="61" t="s">
        <v>10146</v>
      </c>
      <c r="W1373" s="61" t="s">
        <v>10147</v>
      </c>
      <c r="Y1373" s="61" t="s">
        <v>10148</v>
      </c>
      <c r="Z1373" s="61" t="s">
        <v>1304</v>
      </c>
      <c r="AA1373" s="61" t="s">
        <v>1305</v>
      </c>
      <c r="AB1373" s="63" t="n">
        <v>217010</v>
      </c>
      <c r="AC1373" s="63" t="n">
        <v>217010</v>
      </c>
      <c r="AE1373" s="61" t="n">
        <v>0</v>
      </c>
      <c r="AF1373" s="64" t="n">
        <v>217010</v>
      </c>
      <c r="AG1373" s="61" t="s">
        <v>689</v>
      </c>
      <c r="AH1373" s="62" t="n">
        <v>45291</v>
      </c>
      <c r="AI1373" s="65" t="n">
        <v>409.52</v>
      </c>
      <c r="AJ1373" s="61" t="s">
        <v>3614</v>
      </c>
      <c r="AK1373" s="65" t="n">
        <v>409.52</v>
      </c>
      <c r="AL1373" s="65" t="n">
        <v>409.52</v>
      </c>
      <c r="AM1373" s="66" t="n">
        <v>88869935.2</v>
      </c>
      <c r="AN1373" s="66" t="n">
        <f aca="false">IF(J1373="Listed Option",AF1373*AL1373,AM1373)</f>
        <v>88869935.2</v>
      </c>
      <c r="AO1373" s="61" t="s">
        <v>1267</v>
      </c>
      <c r="AP1373" s="61" t="n">
        <v>1</v>
      </c>
      <c r="AQ1373" s="61" t="n">
        <v>1</v>
      </c>
      <c r="AV1373" s="61" t="s">
        <v>10148</v>
      </c>
      <c r="AW1373" s="61" t="s">
        <v>4070</v>
      </c>
      <c r="AY1373" s="61" t="s">
        <v>10143</v>
      </c>
      <c r="AZ1373" s="61" t="s">
        <v>10143</v>
      </c>
      <c r="BA1373" s="61" t="s">
        <v>10143</v>
      </c>
      <c r="BB1373" s="67" t="n">
        <v>0</v>
      </c>
      <c r="BE1373" s="61" t="n">
        <v>238575</v>
      </c>
      <c r="BF1373" s="61" t="s">
        <v>957</v>
      </c>
      <c r="BG1373" s="61" t="s">
        <v>4084</v>
      </c>
      <c r="BH1373" s="61" t="s">
        <v>4084</v>
      </c>
      <c r="BI1373" s="61" t="s">
        <v>10143</v>
      </c>
      <c r="BJ1373" s="61" t="s">
        <v>10143</v>
      </c>
      <c r="BK1373" s="61" t="s">
        <v>10143</v>
      </c>
      <c r="BL1373" s="61" t="s">
        <v>10145</v>
      </c>
      <c r="BM1373" s="61" t="s">
        <v>10145</v>
      </c>
      <c r="BN1373" s="70" t="n">
        <v>88869935.2</v>
      </c>
      <c r="BO1373" s="68" t="n">
        <v>88869935.2</v>
      </c>
      <c r="BP1373" s="68" t="n">
        <v>88869935.2</v>
      </c>
      <c r="BQ1373" s="68" t="n">
        <v>88869935.2</v>
      </c>
      <c r="BR1373" s="69" t="n">
        <v>217010</v>
      </c>
      <c r="BU1373" s="68" t="n">
        <v>217010</v>
      </c>
    </row>
    <row r="1374" customFormat="false" ht="15" hidden="true" customHeight="false" outlineLevel="0" collapsed="false">
      <c r="A1374" s="61" t="s">
        <v>10149</v>
      </c>
      <c r="B1374" s="61" t="s">
        <v>10150</v>
      </c>
      <c r="C1374" s="62" t="n">
        <v>45291</v>
      </c>
      <c r="D1374" s="62" t="n">
        <v>45291</v>
      </c>
      <c r="E1374" s="61" t="s">
        <v>1259</v>
      </c>
      <c r="F1374" s="61" t="s">
        <v>957</v>
      </c>
      <c r="G1374" s="61" t="s">
        <v>10151</v>
      </c>
      <c r="H1374" s="61" t="s">
        <v>10142</v>
      </c>
      <c r="I1374" s="61" t="s">
        <v>10143</v>
      </c>
      <c r="J1374" s="61" t="s">
        <v>1196</v>
      </c>
      <c r="K1374" s="61" t="s">
        <v>4088</v>
      </c>
      <c r="L1374" s="61" t="s">
        <v>4277</v>
      </c>
      <c r="M1374" s="61" t="s">
        <v>1198</v>
      </c>
      <c r="N1374" s="61" t="n">
        <v>133533662</v>
      </c>
      <c r="O1374" s="61" t="s">
        <v>1262</v>
      </c>
      <c r="P1374" s="61" t="s">
        <v>10152</v>
      </c>
      <c r="R1374" s="61" t="s">
        <v>10145</v>
      </c>
      <c r="S1374" s="61" t="str">
        <f aca="false">IF(J1374="Listed Option",MID(R1374,3,9),MID(Q1374,3,9))</f>
        <v>46090E103</v>
      </c>
      <c r="T1374" s="61" t="str">
        <f aca="false">VLOOKUP(S1374,'Output v4'!C:C,1,FALSE())</f>
        <v>46090E103</v>
      </c>
      <c r="W1374" s="61" t="s">
        <v>10153</v>
      </c>
      <c r="X1374" s="61" t="s">
        <v>10154</v>
      </c>
      <c r="Y1374" s="61" t="s">
        <v>10155</v>
      </c>
      <c r="Z1374" s="61" t="s">
        <v>1304</v>
      </c>
      <c r="AA1374" s="61" t="s">
        <v>1305</v>
      </c>
      <c r="AB1374" s="63" t="n">
        <v>-190</v>
      </c>
      <c r="AC1374" s="63" t="n">
        <v>-190</v>
      </c>
      <c r="AD1374" s="61" t="n">
        <v>100</v>
      </c>
      <c r="AE1374" s="61" t="n">
        <v>0</v>
      </c>
      <c r="AF1374" s="64" t="n">
        <v>-19000</v>
      </c>
      <c r="AG1374" s="61" t="s">
        <v>1273</v>
      </c>
      <c r="AH1374" s="62" t="n">
        <v>45291</v>
      </c>
      <c r="AI1374" s="65" t="n">
        <v>45.89</v>
      </c>
      <c r="AJ1374" s="61" t="s">
        <v>1266</v>
      </c>
      <c r="AK1374" s="65" t="n">
        <v>45.89</v>
      </c>
      <c r="AL1374" s="65" t="n">
        <v>409.52</v>
      </c>
      <c r="AM1374" s="66" t="n">
        <v>-871910</v>
      </c>
      <c r="AN1374" s="66" t="n">
        <f aca="false">IF(J1374="Listed Option",AF1374*AL1374,AM1374)</f>
        <v>-7780880</v>
      </c>
      <c r="AO1374" s="61" t="s">
        <v>1267</v>
      </c>
      <c r="AP1374" s="61" t="n">
        <v>100</v>
      </c>
      <c r="AQ1374" s="61" t="n">
        <v>100</v>
      </c>
      <c r="AV1374" s="61" t="s">
        <v>10148</v>
      </c>
      <c r="AW1374" s="61" t="s">
        <v>4070</v>
      </c>
      <c r="AY1374" s="61" t="s">
        <v>10143</v>
      </c>
      <c r="AZ1374" s="61" t="s">
        <v>10143</v>
      </c>
      <c r="BA1374" s="61" t="s">
        <v>10143</v>
      </c>
      <c r="BB1374" s="67" t="n">
        <v>0</v>
      </c>
      <c r="BE1374" s="61" t="n">
        <v>238575</v>
      </c>
      <c r="BG1374" s="61" t="s">
        <v>4084</v>
      </c>
      <c r="BJ1374" s="61" t="s">
        <v>10143</v>
      </c>
      <c r="BL1374" s="61" t="s">
        <v>10145</v>
      </c>
      <c r="BM1374" s="61" t="s">
        <v>10145</v>
      </c>
      <c r="BN1374" s="70" t="n">
        <v>-7780880</v>
      </c>
      <c r="BO1374" s="68" t="n">
        <v>-7780880</v>
      </c>
      <c r="BP1374" s="68" t="n">
        <v>-8719.1</v>
      </c>
      <c r="BQ1374" s="68" t="n">
        <v>-8719.1</v>
      </c>
      <c r="BR1374" s="69" t="n">
        <v>-190</v>
      </c>
      <c r="BS1374" s="63" t="n">
        <v>-190</v>
      </c>
      <c r="BU1374" s="68" t="n">
        <v>190</v>
      </c>
    </row>
    <row r="1375" customFormat="false" ht="15" hidden="true" customHeight="false" outlineLevel="0" collapsed="false">
      <c r="A1375" s="61" t="s">
        <v>10156</v>
      </c>
      <c r="B1375" s="61" t="s">
        <v>10157</v>
      </c>
      <c r="C1375" s="62" t="n">
        <v>45291</v>
      </c>
      <c r="D1375" s="62" t="n">
        <v>45291</v>
      </c>
      <c r="E1375" s="61" t="s">
        <v>1259</v>
      </c>
      <c r="F1375" s="61" t="s">
        <v>957</v>
      </c>
      <c r="G1375" s="61" t="s">
        <v>10158</v>
      </c>
      <c r="H1375" s="61" t="s">
        <v>10142</v>
      </c>
      <c r="I1375" s="61" t="s">
        <v>10143</v>
      </c>
      <c r="J1375" s="61" t="s">
        <v>1196</v>
      </c>
      <c r="K1375" s="61" t="s">
        <v>4088</v>
      </c>
      <c r="L1375" s="61" t="s">
        <v>4277</v>
      </c>
      <c r="M1375" s="61" t="s">
        <v>1198</v>
      </c>
      <c r="N1375" s="61" t="n">
        <v>133533663</v>
      </c>
      <c r="O1375" s="61" t="s">
        <v>1262</v>
      </c>
      <c r="P1375" s="61" t="s">
        <v>10159</v>
      </c>
      <c r="R1375" s="61" t="s">
        <v>10145</v>
      </c>
      <c r="S1375" s="61" t="str">
        <f aca="false">IF(J1375="Listed Option",MID(R1375,3,9),MID(Q1375,3,9))</f>
        <v>46090E103</v>
      </c>
      <c r="T1375" s="61" t="str">
        <f aca="false">VLOOKUP(S1375,'Output v4'!C:C,1,FALSE())</f>
        <v>46090E103</v>
      </c>
      <c r="W1375" s="61" t="s">
        <v>10160</v>
      </c>
      <c r="X1375" s="61" t="s">
        <v>10161</v>
      </c>
      <c r="Y1375" s="61" t="s">
        <v>10162</v>
      </c>
      <c r="Z1375" s="61" t="s">
        <v>1304</v>
      </c>
      <c r="AA1375" s="61" t="s">
        <v>1305</v>
      </c>
      <c r="AB1375" s="63" t="n">
        <v>-65</v>
      </c>
      <c r="AC1375" s="63" t="n">
        <v>-65</v>
      </c>
      <c r="AD1375" s="61" t="n">
        <v>100</v>
      </c>
      <c r="AE1375" s="61" t="n">
        <v>0</v>
      </c>
      <c r="AF1375" s="64" t="n">
        <v>-6500</v>
      </c>
      <c r="AG1375" s="61" t="s">
        <v>1273</v>
      </c>
      <c r="AH1375" s="62" t="n">
        <v>45291</v>
      </c>
      <c r="AI1375" s="65" t="n">
        <v>40.96</v>
      </c>
      <c r="AJ1375" s="61" t="s">
        <v>1266</v>
      </c>
      <c r="AK1375" s="65" t="n">
        <v>40.96</v>
      </c>
      <c r="AL1375" s="65" t="n">
        <v>409.52</v>
      </c>
      <c r="AM1375" s="66" t="n">
        <v>-266240</v>
      </c>
      <c r="AN1375" s="66" t="n">
        <f aca="false">IF(J1375="Listed Option",AF1375*AL1375,AM1375)</f>
        <v>-2661880</v>
      </c>
      <c r="AO1375" s="61" t="s">
        <v>1267</v>
      </c>
      <c r="AP1375" s="61" t="n">
        <v>100</v>
      </c>
      <c r="AQ1375" s="61" t="n">
        <v>100</v>
      </c>
      <c r="AV1375" s="61" t="s">
        <v>10148</v>
      </c>
      <c r="AW1375" s="61" t="s">
        <v>4070</v>
      </c>
      <c r="AY1375" s="61" t="s">
        <v>10143</v>
      </c>
      <c r="AZ1375" s="61" t="s">
        <v>10143</v>
      </c>
      <c r="BA1375" s="61" t="s">
        <v>10143</v>
      </c>
      <c r="BB1375" s="67" t="n">
        <v>0</v>
      </c>
      <c r="BE1375" s="61" t="n">
        <v>238575</v>
      </c>
      <c r="BG1375" s="61" t="s">
        <v>4084</v>
      </c>
      <c r="BJ1375" s="61" t="s">
        <v>10143</v>
      </c>
      <c r="BL1375" s="61" t="s">
        <v>10145</v>
      </c>
      <c r="BM1375" s="61" t="s">
        <v>10145</v>
      </c>
      <c r="BN1375" s="70" t="n">
        <v>-2661880</v>
      </c>
      <c r="BO1375" s="68" t="n">
        <v>-2661880</v>
      </c>
      <c r="BP1375" s="68" t="n">
        <v>-2662.4</v>
      </c>
      <c r="BQ1375" s="68" t="n">
        <v>-2662.4</v>
      </c>
      <c r="BR1375" s="69" t="n">
        <v>-65</v>
      </c>
      <c r="BS1375" s="63" t="n">
        <v>-65</v>
      </c>
      <c r="BU1375" s="68" t="n">
        <v>65</v>
      </c>
    </row>
    <row r="1376" customFormat="false" ht="15" hidden="true" customHeight="false" outlineLevel="0" collapsed="false">
      <c r="A1376" s="61" t="s">
        <v>10163</v>
      </c>
      <c r="B1376" s="61" t="s">
        <v>10164</v>
      </c>
      <c r="C1376" s="62" t="n">
        <v>45291</v>
      </c>
      <c r="D1376" s="62" t="n">
        <v>45291</v>
      </c>
      <c r="E1376" s="61" t="s">
        <v>1259</v>
      </c>
      <c r="F1376" s="61" t="s">
        <v>957</v>
      </c>
      <c r="G1376" s="61" t="s">
        <v>10165</v>
      </c>
      <c r="H1376" s="61" t="s">
        <v>10142</v>
      </c>
      <c r="I1376" s="61" t="s">
        <v>10143</v>
      </c>
      <c r="J1376" s="61" t="s">
        <v>1196</v>
      </c>
      <c r="K1376" s="61" t="s">
        <v>4088</v>
      </c>
      <c r="L1376" s="61" t="s">
        <v>4277</v>
      </c>
      <c r="M1376" s="61" t="s">
        <v>1198</v>
      </c>
      <c r="N1376" s="61" t="n">
        <v>133533664</v>
      </c>
      <c r="O1376" s="61" t="s">
        <v>1262</v>
      </c>
      <c r="P1376" s="61" t="s">
        <v>10166</v>
      </c>
      <c r="R1376" s="61" t="s">
        <v>10145</v>
      </c>
      <c r="S1376" s="61" t="str">
        <f aca="false">IF(J1376="Listed Option",MID(R1376,3,9),MID(Q1376,3,9))</f>
        <v>46090E103</v>
      </c>
      <c r="T1376" s="61" t="str">
        <f aca="false">VLOOKUP(S1376,'Output v4'!C:C,1,FALSE())</f>
        <v>46090E103</v>
      </c>
      <c r="W1376" s="61" t="s">
        <v>10167</v>
      </c>
      <c r="X1376" s="61" t="s">
        <v>10168</v>
      </c>
      <c r="Y1376" s="61" t="s">
        <v>10169</v>
      </c>
      <c r="Z1376" s="61" t="s">
        <v>1304</v>
      </c>
      <c r="AA1376" s="61" t="s">
        <v>1305</v>
      </c>
      <c r="AB1376" s="63" t="n">
        <v>-840</v>
      </c>
      <c r="AC1376" s="63" t="n">
        <v>-840</v>
      </c>
      <c r="AD1376" s="61" t="n">
        <v>100</v>
      </c>
      <c r="AE1376" s="61" t="n">
        <v>0</v>
      </c>
      <c r="AF1376" s="64" t="n">
        <v>-84000</v>
      </c>
      <c r="AG1376" s="61" t="s">
        <v>1273</v>
      </c>
      <c r="AH1376" s="62" t="n">
        <v>45291</v>
      </c>
      <c r="AI1376" s="65" t="n">
        <v>36.035</v>
      </c>
      <c r="AJ1376" s="61" t="s">
        <v>1266</v>
      </c>
      <c r="AK1376" s="65" t="n">
        <v>36.035</v>
      </c>
      <c r="AL1376" s="65" t="n">
        <v>409.52</v>
      </c>
      <c r="AM1376" s="66" t="n">
        <v>-3026940</v>
      </c>
      <c r="AN1376" s="66" t="n">
        <f aca="false">IF(J1376="Listed Option",AF1376*AL1376,AM1376)</f>
        <v>-34399680</v>
      </c>
      <c r="AO1376" s="61" t="s">
        <v>1267</v>
      </c>
      <c r="AP1376" s="61" t="n">
        <v>100</v>
      </c>
      <c r="AQ1376" s="61" t="n">
        <v>100</v>
      </c>
      <c r="AV1376" s="61" t="s">
        <v>10148</v>
      </c>
      <c r="AW1376" s="61" t="s">
        <v>4070</v>
      </c>
      <c r="AY1376" s="61" t="s">
        <v>10143</v>
      </c>
      <c r="AZ1376" s="61" t="s">
        <v>10143</v>
      </c>
      <c r="BA1376" s="61" t="s">
        <v>10143</v>
      </c>
      <c r="BB1376" s="67" t="n">
        <v>0</v>
      </c>
      <c r="BE1376" s="61" t="n">
        <v>238575</v>
      </c>
      <c r="BG1376" s="61" t="s">
        <v>4084</v>
      </c>
      <c r="BJ1376" s="61" t="s">
        <v>10143</v>
      </c>
      <c r="BL1376" s="61" t="s">
        <v>10145</v>
      </c>
      <c r="BM1376" s="61" t="s">
        <v>10145</v>
      </c>
      <c r="BN1376" s="70" t="n">
        <v>-34399680</v>
      </c>
      <c r="BO1376" s="68" t="n">
        <v>-34399680</v>
      </c>
      <c r="BP1376" s="68" t="n">
        <v>-30269.4</v>
      </c>
      <c r="BQ1376" s="68" t="n">
        <v>-30269.4</v>
      </c>
      <c r="BR1376" s="69" t="n">
        <v>-840</v>
      </c>
      <c r="BS1376" s="63" t="n">
        <v>-840</v>
      </c>
      <c r="BU1376" s="68" t="n">
        <v>840</v>
      </c>
    </row>
    <row r="1377" customFormat="false" ht="15" hidden="true" customHeight="false" outlineLevel="0" collapsed="false">
      <c r="A1377" s="61" t="s">
        <v>10170</v>
      </c>
      <c r="B1377" s="61" t="s">
        <v>10171</v>
      </c>
      <c r="C1377" s="62" t="n">
        <v>45291</v>
      </c>
      <c r="D1377" s="62" t="n">
        <v>45291</v>
      </c>
      <c r="E1377" s="61" t="s">
        <v>1259</v>
      </c>
      <c r="F1377" s="61" t="s">
        <v>957</v>
      </c>
      <c r="G1377" s="61" t="s">
        <v>10172</v>
      </c>
      <c r="H1377" s="61" t="s">
        <v>10142</v>
      </c>
      <c r="I1377" s="61" t="s">
        <v>10143</v>
      </c>
      <c r="J1377" s="61" t="s">
        <v>1196</v>
      </c>
      <c r="K1377" s="61" t="s">
        <v>4088</v>
      </c>
      <c r="L1377" s="61" t="s">
        <v>4277</v>
      </c>
      <c r="M1377" s="61" t="s">
        <v>1198</v>
      </c>
      <c r="N1377" s="61" t="n">
        <v>133533665</v>
      </c>
      <c r="O1377" s="61" t="s">
        <v>1262</v>
      </c>
      <c r="P1377" s="61" t="s">
        <v>10173</v>
      </c>
      <c r="R1377" s="61" t="s">
        <v>10145</v>
      </c>
      <c r="S1377" s="61" t="str">
        <f aca="false">IF(J1377="Listed Option",MID(R1377,3,9),MID(Q1377,3,9))</f>
        <v>46090E103</v>
      </c>
      <c r="T1377" s="61" t="str">
        <f aca="false">VLOOKUP(S1377,'Output v4'!C:C,1,FALSE())</f>
        <v>46090E103</v>
      </c>
      <c r="W1377" s="61" t="s">
        <v>10174</v>
      </c>
      <c r="X1377" s="61" t="s">
        <v>10175</v>
      </c>
      <c r="Y1377" s="61" t="s">
        <v>10176</v>
      </c>
      <c r="Z1377" s="61" t="s">
        <v>1304</v>
      </c>
      <c r="AA1377" s="61" t="s">
        <v>1305</v>
      </c>
      <c r="AB1377" s="63" t="n">
        <v>-106</v>
      </c>
      <c r="AC1377" s="63" t="n">
        <v>-106</v>
      </c>
      <c r="AD1377" s="61" t="n">
        <v>100</v>
      </c>
      <c r="AE1377" s="61" t="n">
        <v>0</v>
      </c>
      <c r="AF1377" s="64" t="n">
        <v>-10600</v>
      </c>
      <c r="AG1377" s="61" t="s">
        <v>1273</v>
      </c>
      <c r="AH1377" s="62" t="n">
        <v>45291</v>
      </c>
      <c r="AI1377" s="65" t="n">
        <v>31.145</v>
      </c>
      <c r="AJ1377" s="61" t="s">
        <v>1266</v>
      </c>
      <c r="AK1377" s="65" t="n">
        <v>31.145</v>
      </c>
      <c r="AL1377" s="65" t="n">
        <v>409.52</v>
      </c>
      <c r="AM1377" s="66" t="n">
        <v>-330137</v>
      </c>
      <c r="AN1377" s="66" t="n">
        <f aca="false">IF(J1377="Listed Option",AF1377*AL1377,AM1377)</f>
        <v>-4340912</v>
      </c>
      <c r="AO1377" s="61" t="s">
        <v>1267</v>
      </c>
      <c r="AP1377" s="61" t="n">
        <v>100</v>
      </c>
      <c r="AQ1377" s="61" t="n">
        <v>100</v>
      </c>
      <c r="AV1377" s="61" t="s">
        <v>10148</v>
      </c>
      <c r="AW1377" s="61" t="s">
        <v>4070</v>
      </c>
      <c r="AY1377" s="61" t="s">
        <v>10143</v>
      </c>
      <c r="AZ1377" s="61" t="s">
        <v>10143</v>
      </c>
      <c r="BA1377" s="61" t="s">
        <v>10143</v>
      </c>
      <c r="BB1377" s="67" t="n">
        <v>0</v>
      </c>
      <c r="BE1377" s="61" t="n">
        <v>238575</v>
      </c>
      <c r="BG1377" s="61" t="s">
        <v>4084</v>
      </c>
      <c r="BJ1377" s="61" t="s">
        <v>10143</v>
      </c>
      <c r="BL1377" s="61" t="s">
        <v>10145</v>
      </c>
      <c r="BM1377" s="61" t="s">
        <v>10145</v>
      </c>
      <c r="BN1377" s="70" t="n">
        <v>-4340912</v>
      </c>
      <c r="BO1377" s="68" t="n">
        <v>-4340912</v>
      </c>
      <c r="BP1377" s="68" t="n">
        <v>-3301.37</v>
      </c>
      <c r="BQ1377" s="68" t="n">
        <v>-3301.37</v>
      </c>
      <c r="BR1377" s="69" t="n">
        <v>-106</v>
      </c>
      <c r="BS1377" s="63" t="n">
        <v>-106</v>
      </c>
      <c r="BU1377" s="68" t="n">
        <v>106</v>
      </c>
    </row>
    <row r="1378" customFormat="false" ht="15" hidden="true" customHeight="false" outlineLevel="0" collapsed="false">
      <c r="A1378" s="61" t="s">
        <v>10177</v>
      </c>
      <c r="B1378" s="61" t="s">
        <v>10178</v>
      </c>
      <c r="C1378" s="62" t="n">
        <v>45291</v>
      </c>
      <c r="D1378" s="62" t="n">
        <v>45291</v>
      </c>
      <c r="E1378" s="61" t="s">
        <v>1259</v>
      </c>
      <c r="F1378" s="61" t="s">
        <v>957</v>
      </c>
      <c r="G1378" s="61" t="s">
        <v>10179</v>
      </c>
      <c r="H1378" s="61" t="s">
        <v>10142</v>
      </c>
      <c r="I1378" s="61" t="s">
        <v>10143</v>
      </c>
      <c r="J1378" s="61" t="s">
        <v>1196</v>
      </c>
      <c r="K1378" s="61" t="s">
        <v>4088</v>
      </c>
      <c r="L1378" s="61" t="s">
        <v>4089</v>
      </c>
      <c r="M1378" s="61" t="s">
        <v>1197</v>
      </c>
      <c r="N1378" s="61" t="n">
        <v>133533690</v>
      </c>
      <c r="O1378" s="61" t="s">
        <v>1262</v>
      </c>
      <c r="P1378" s="61" t="s">
        <v>10180</v>
      </c>
      <c r="R1378" s="61" t="s">
        <v>10145</v>
      </c>
      <c r="S1378" s="61" t="str">
        <f aca="false">IF(J1378="Listed Option",MID(R1378,3,9),MID(Q1378,3,9))</f>
        <v>46090E103</v>
      </c>
      <c r="T1378" s="61" t="str">
        <f aca="false">VLOOKUP(S1378,'Output v4'!C:C,1,FALSE())</f>
        <v>46090E103</v>
      </c>
      <c r="W1378" s="61" t="s">
        <v>10181</v>
      </c>
      <c r="X1378" s="61" t="s">
        <v>10182</v>
      </c>
      <c r="Y1378" s="61" t="s">
        <v>10183</v>
      </c>
      <c r="Z1378" s="61" t="s">
        <v>1304</v>
      </c>
      <c r="AA1378" s="61" t="s">
        <v>1305</v>
      </c>
      <c r="AB1378" s="63" t="n">
        <v>-1206</v>
      </c>
      <c r="AC1378" s="63" t="n">
        <v>-1206</v>
      </c>
      <c r="AD1378" s="61" t="n">
        <v>100</v>
      </c>
      <c r="AE1378" s="61" t="n">
        <v>0</v>
      </c>
      <c r="AF1378" s="64" t="n">
        <v>120600</v>
      </c>
      <c r="AG1378" s="61" t="s">
        <v>1273</v>
      </c>
      <c r="AH1378" s="62" t="n">
        <v>45291</v>
      </c>
      <c r="AI1378" s="65" t="n">
        <v>0.035</v>
      </c>
      <c r="AJ1378" s="61" t="s">
        <v>1266</v>
      </c>
      <c r="AK1378" s="65" t="n">
        <v>0.035</v>
      </c>
      <c r="AL1378" s="65" t="n">
        <v>409.52</v>
      </c>
      <c r="AM1378" s="66" t="n">
        <v>-4221</v>
      </c>
      <c r="AN1378" s="66" t="n">
        <f aca="false">IF(J1378="Listed Option",AF1378*AL1378,AM1378)</f>
        <v>49388112</v>
      </c>
      <c r="AO1378" s="61" t="s">
        <v>1267</v>
      </c>
      <c r="AP1378" s="61" t="n">
        <v>100</v>
      </c>
      <c r="AQ1378" s="61" t="n">
        <v>100</v>
      </c>
      <c r="AV1378" s="61" t="s">
        <v>10148</v>
      </c>
      <c r="AW1378" s="61" t="s">
        <v>4070</v>
      </c>
      <c r="AY1378" s="61" t="s">
        <v>10143</v>
      </c>
      <c r="AZ1378" s="61" t="s">
        <v>10143</v>
      </c>
      <c r="BA1378" s="61" t="s">
        <v>10143</v>
      </c>
      <c r="BB1378" s="67" t="n">
        <v>0</v>
      </c>
      <c r="BE1378" s="61" t="n">
        <v>238575</v>
      </c>
      <c r="BG1378" s="61" t="s">
        <v>4084</v>
      </c>
      <c r="BJ1378" s="61" t="s">
        <v>10143</v>
      </c>
      <c r="BL1378" s="61" t="s">
        <v>10145</v>
      </c>
      <c r="BM1378" s="61" t="s">
        <v>10145</v>
      </c>
      <c r="BN1378" s="70" t="n">
        <v>49388112</v>
      </c>
      <c r="BO1378" s="68" t="n">
        <v>-49388112</v>
      </c>
      <c r="BP1378" s="68" t="n">
        <v>-42.21</v>
      </c>
      <c r="BQ1378" s="68" t="n">
        <v>-42.21</v>
      </c>
      <c r="BR1378" s="69" t="n">
        <v>-1206</v>
      </c>
      <c r="BS1378" s="63" t="n">
        <v>-1206</v>
      </c>
      <c r="BU1378" s="68" t="n">
        <v>1206</v>
      </c>
    </row>
    <row r="1379" customFormat="false" ht="15" hidden="true" customHeight="false" outlineLevel="0" collapsed="false">
      <c r="A1379" s="61" t="s">
        <v>10184</v>
      </c>
      <c r="B1379" s="61" t="s">
        <v>10185</v>
      </c>
      <c r="C1379" s="62" t="n">
        <v>45291</v>
      </c>
      <c r="D1379" s="62" t="n">
        <v>45291</v>
      </c>
      <c r="E1379" s="61" t="s">
        <v>1259</v>
      </c>
      <c r="F1379" s="61" t="s">
        <v>957</v>
      </c>
      <c r="G1379" s="61" t="s">
        <v>10186</v>
      </c>
      <c r="H1379" s="61" t="s">
        <v>10142</v>
      </c>
      <c r="I1379" s="61" t="s">
        <v>10143</v>
      </c>
      <c r="J1379" s="61" t="s">
        <v>1196</v>
      </c>
      <c r="K1379" s="61" t="s">
        <v>4088</v>
      </c>
      <c r="L1379" s="61" t="s">
        <v>4089</v>
      </c>
      <c r="M1379" s="61" t="s">
        <v>1197</v>
      </c>
      <c r="N1379" s="61" t="n">
        <v>133533695</v>
      </c>
      <c r="O1379" s="61" t="s">
        <v>1262</v>
      </c>
      <c r="P1379" s="61" t="s">
        <v>10187</v>
      </c>
      <c r="R1379" s="61" t="s">
        <v>10145</v>
      </c>
      <c r="S1379" s="61" t="str">
        <f aca="false">IF(J1379="Listed Option",MID(R1379,3,9),MID(Q1379,3,9))</f>
        <v>46090E103</v>
      </c>
      <c r="T1379" s="61" t="str">
        <f aca="false">VLOOKUP(S1379,'Output v4'!C:C,1,FALSE())</f>
        <v>46090E103</v>
      </c>
      <c r="W1379" s="61" t="s">
        <v>10188</v>
      </c>
      <c r="X1379" s="61" t="s">
        <v>10189</v>
      </c>
      <c r="Y1379" s="61" t="s">
        <v>10190</v>
      </c>
      <c r="Z1379" s="61" t="s">
        <v>1304</v>
      </c>
      <c r="AA1379" s="61" t="s">
        <v>1305</v>
      </c>
      <c r="AB1379" s="63" t="n">
        <v>-1227</v>
      </c>
      <c r="AC1379" s="63" t="n">
        <v>-1227</v>
      </c>
      <c r="AD1379" s="61" t="n">
        <v>100</v>
      </c>
      <c r="AE1379" s="61" t="n">
        <v>0</v>
      </c>
      <c r="AF1379" s="64" t="n">
        <v>122700</v>
      </c>
      <c r="AG1379" s="61" t="s">
        <v>1273</v>
      </c>
      <c r="AH1379" s="62" t="n">
        <v>45291</v>
      </c>
      <c r="AI1379" s="65" t="n">
        <v>0.075</v>
      </c>
      <c r="AJ1379" s="61" t="s">
        <v>1266</v>
      </c>
      <c r="AK1379" s="65" t="n">
        <v>0.075</v>
      </c>
      <c r="AL1379" s="65" t="n">
        <v>409.52</v>
      </c>
      <c r="AM1379" s="66" t="n">
        <v>-9202.5</v>
      </c>
      <c r="AN1379" s="66" t="n">
        <f aca="false">IF(J1379="Listed Option",AF1379*AL1379,AM1379)</f>
        <v>50248104</v>
      </c>
      <c r="AO1379" s="61" t="s">
        <v>1267</v>
      </c>
      <c r="AP1379" s="61" t="n">
        <v>100</v>
      </c>
      <c r="AQ1379" s="61" t="n">
        <v>100</v>
      </c>
      <c r="AV1379" s="61" t="s">
        <v>10148</v>
      </c>
      <c r="AW1379" s="61" t="s">
        <v>4070</v>
      </c>
      <c r="AY1379" s="61" t="s">
        <v>10143</v>
      </c>
      <c r="AZ1379" s="61" t="s">
        <v>10143</v>
      </c>
      <c r="BA1379" s="61" t="s">
        <v>10143</v>
      </c>
      <c r="BB1379" s="67" t="n">
        <v>0</v>
      </c>
      <c r="BE1379" s="61" t="n">
        <v>238575</v>
      </c>
      <c r="BG1379" s="61" t="s">
        <v>4084</v>
      </c>
      <c r="BJ1379" s="61" t="s">
        <v>10143</v>
      </c>
      <c r="BL1379" s="61" t="s">
        <v>10145</v>
      </c>
      <c r="BM1379" s="61" t="s">
        <v>10145</v>
      </c>
      <c r="BN1379" s="70" t="n">
        <v>50248104</v>
      </c>
      <c r="BO1379" s="68" t="n">
        <v>-50248104</v>
      </c>
      <c r="BP1379" s="68" t="n">
        <v>-92.025</v>
      </c>
      <c r="BQ1379" s="68" t="n">
        <v>-92.025</v>
      </c>
      <c r="BR1379" s="69" t="n">
        <v>-1227</v>
      </c>
      <c r="BS1379" s="63" t="n">
        <v>-1227</v>
      </c>
      <c r="BU1379" s="68" t="n">
        <v>1227</v>
      </c>
    </row>
    <row r="1380" customFormat="false" ht="15" hidden="true" customHeight="false" outlineLevel="0" collapsed="false">
      <c r="A1380" s="61" t="s">
        <v>10191</v>
      </c>
      <c r="B1380" s="61" t="s">
        <v>10192</v>
      </c>
      <c r="C1380" s="62" t="n">
        <v>45291</v>
      </c>
      <c r="D1380" s="62" t="n">
        <v>45291</v>
      </c>
      <c r="E1380" s="61" t="s">
        <v>1259</v>
      </c>
      <c r="F1380" s="61" t="s">
        <v>957</v>
      </c>
      <c r="G1380" s="61" t="s">
        <v>10193</v>
      </c>
      <c r="H1380" s="61" t="s">
        <v>10142</v>
      </c>
      <c r="I1380" s="61" t="s">
        <v>10143</v>
      </c>
      <c r="J1380" s="61" t="s">
        <v>1196</v>
      </c>
      <c r="K1380" s="61" t="s">
        <v>4088</v>
      </c>
      <c r="L1380" s="61" t="s">
        <v>4089</v>
      </c>
      <c r="M1380" s="61" t="s">
        <v>1197</v>
      </c>
      <c r="N1380" s="61" t="n">
        <v>133533699</v>
      </c>
      <c r="O1380" s="61" t="s">
        <v>1262</v>
      </c>
      <c r="P1380" s="61" t="s">
        <v>10194</v>
      </c>
      <c r="R1380" s="61" t="s">
        <v>10145</v>
      </c>
      <c r="S1380" s="61" t="str">
        <f aca="false">IF(J1380="Listed Option",MID(R1380,3,9),MID(Q1380,3,9))</f>
        <v>46090E103</v>
      </c>
      <c r="T1380" s="61" t="str">
        <f aca="false">VLOOKUP(S1380,'Output v4'!C:C,1,FALSE())</f>
        <v>46090E103</v>
      </c>
      <c r="W1380" s="61" t="s">
        <v>10195</v>
      </c>
      <c r="X1380" s="61" t="s">
        <v>10196</v>
      </c>
      <c r="Y1380" s="61" t="s">
        <v>10197</v>
      </c>
      <c r="Z1380" s="61" t="s">
        <v>1304</v>
      </c>
      <c r="AA1380" s="61" t="s">
        <v>1305</v>
      </c>
      <c r="AB1380" s="63" t="n">
        <v>-148</v>
      </c>
      <c r="AC1380" s="63" t="n">
        <v>-148</v>
      </c>
      <c r="AD1380" s="61" t="n">
        <v>100</v>
      </c>
      <c r="AE1380" s="61" t="n">
        <v>0</v>
      </c>
      <c r="AF1380" s="64" t="n">
        <v>14800</v>
      </c>
      <c r="AG1380" s="61" t="s">
        <v>1273</v>
      </c>
      <c r="AH1380" s="62" t="n">
        <v>45291</v>
      </c>
      <c r="AI1380" s="65" t="n">
        <v>0.115</v>
      </c>
      <c r="AJ1380" s="61" t="s">
        <v>1266</v>
      </c>
      <c r="AK1380" s="65" t="n">
        <v>0.115</v>
      </c>
      <c r="AL1380" s="65" t="n">
        <v>409.52</v>
      </c>
      <c r="AM1380" s="66" t="n">
        <v>-1702</v>
      </c>
      <c r="AN1380" s="66" t="n">
        <f aca="false">IF(J1380="Listed Option",AF1380*AL1380,AM1380)</f>
        <v>6060896</v>
      </c>
      <c r="AO1380" s="61" t="s">
        <v>1267</v>
      </c>
      <c r="AP1380" s="61" t="n">
        <v>100</v>
      </c>
      <c r="AQ1380" s="61" t="n">
        <v>100</v>
      </c>
      <c r="AV1380" s="61" t="s">
        <v>10148</v>
      </c>
      <c r="AW1380" s="61" t="s">
        <v>4070</v>
      </c>
      <c r="AY1380" s="61" t="s">
        <v>10143</v>
      </c>
      <c r="AZ1380" s="61" t="s">
        <v>10143</v>
      </c>
      <c r="BA1380" s="61" t="s">
        <v>10143</v>
      </c>
      <c r="BB1380" s="67" t="n">
        <v>0</v>
      </c>
      <c r="BE1380" s="61" t="n">
        <v>238575</v>
      </c>
      <c r="BG1380" s="61" t="s">
        <v>4084</v>
      </c>
      <c r="BJ1380" s="61" t="s">
        <v>10143</v>
      </c>
      <c r="BL1380" s="61" t="s">
        <v>10145</v>
      </c>
      <c r="BM1380" s="61" t="s">
        <v>10145</v>
      </c>
      <c r="BN1380" s="70" t="n">
        <v>6060896</v>
      </c>
      <c r="BO1380" s="68" t="n">
        <v>-6060896</v>
      </c>
      <c r="BP1380" s="68" t="n">
        <v>-17.02</v>
      </c>
      <c r="BQ1380" s="68" t="n">
        <v>-17.02</v>
      </c>
      <c r="BR1380" s="69" t="n">
        <v>-148</v>
      </c>
      <c r="BS1380" s="63" t="n">
        <v>-148</v>
      </c>
      <c r="BU1380" s="68" t="n">
        <v>148</v>
      </c>
    </row>
    <row r="1381" customFormat="false" ht="15" hidden="true" customHeight="false" outlineLevel="0" collapsed="false">
      <c r="A1381" s="61" t="s">
        <v>10198</v>
      </c>
      <c r="B1381" s="61" t="s">
        <v>10199</v>
      </c>
      <c r="C1381" s="62" t="n">
        <v>45291</v>
      </c>
      <c r="D1381" s="62" t="n">
        <v>45291</v>
      </c>
      <c r="E1381" s="61" t="s">
        <v>1259</v>
      </c>
      <c r="F1381" s="61" t="s">
        <v>957</v>
      </c>
      <c r="G1381" s="61" t="s">
        <v>10200</v>
      </c>
      <c r="H1381" s="61" t="s">
        <v>10142</v>
      </c>
      <c r="I1381" s="61" t="s">
        <v>10143</v>
      </c>
      <c r="J1381" s="61" t="s">
        <v>1196</v>
      </c>
      <c r="K1381" s="61" t="s">
        <v>4088</v>
      </c>
      <c r="L1381" s="61" t="s">
        <v>4277</v>
      </c>
      <c r="M1381" s="61" t="s">
        <v>1198</v>
      </c>
      <c r="N1381" s="61" t="n">
        <v>179972890</v>
      </c>
      <c r="O1381" s="61" t="s">
        <v>1262</v>
      </c>
      <c r="P1381" s="61" t="s">
        <v>10201</v>
      </c>
      <c r="R1381" s="61" t="s">
        <v>10145</v>
      </c>
      <c r="S1381" s="61" t="str">
        <f aca="false">IF(J1381="Listed Option",MID(R1381,3,9),MID(Q1381,3,9))</f>
        <v>46090E103</v>
      </c>
      <c r="T1381" s="61" t="str">
        <f aca="false">VLOOKUP(S1381,'Output v4'!C:C,1,FALSE())</f>
        <v>46090E103</v>
      </c>
      <c r="W1381" s="61" t="s">
        <v>10202</v>
      </c>
      <c r="X1381" s="61" t="s">
        <v>10203</v>
      </c>
      <c r="Y1381" s="61" t="s">
        <v>10204</v>
      </c>
      <c r="Z1381" s="61" t="s">
        <v>1304</v>
      </c>
      <c r="AA1381" s="61" t="s">
        <v>1305</v>
      </c>
      <c r="AB1381" s="63" t="n">
        <v>-1185</v>
      </c>
      <c r="AC1381" s="63" t="n">
        <v>-1185</v>
      </c>
      <c r="AD1381" s="61" t="n">
        <v>100</v>
      </c>
      <c r="AE1381" s="61" t="n">
        <v>0</v>
      </c>
      <c r="AF1381" s="64" t="n">
        <v>-118500</v>
      </c>
      <c r="AG1381" s="61" t="s">
        <v>1273</v>
      </c>
      <c r="AH1381" s="62" t="n">
        <v>45291</v>
      </c>
      <c r="AI1381" s="65" t="n">
        <v>11.16</v>
      </c>
      <c r="AJ1381" s="61" t="s">
        <v>1266</v>
      </c>
      <c r="AK1381" s="65" t="n">
        <v>11.16</v>
      </c>
      <c r="AL1381" s="65" t="n">
        <v>409.52</v>
      </c>
      <c r="AM1381" s="66" t="n">
        <v>-1322460</v>
      </c>
      <c r="AN1381" s="66" t="n">
        <f aca="false">IF(J1381="Listed Option",AF1381*AL1381,AM1381)</f>
        <v>-48528120</v>
      </c>
      <c r="AO1381" s="61" t="s">
        <v>1267</v>
      </c>
      <c r="AP1381" s="61" t="n">
        <v>100</v>
      </c>
      <c r="AQ1381" s="61" t="n">
        <v>100</v>
      </c>
      <c r="AV1381" s="61" t="s">
        <v>10148</v>
      </c>
      <c r="AW1381" s="61" t="s">
        <v>4070</v>
      </c>
      <c r="AY1381" s="61" t="s">
        <v>10143</v>
      </c>
      <c r="AZ1381" s="61" t="s">
        <v>10143</v>
      </c>
      <c r="BA1381" s="61" t="s">
        <v>10143</v>
      </c>
      <c r="BB1381" s="67" t="n">
        <v>0</v>
      </c>
      <c r="BE1381" s="61" t="n">
        <v>238575</v>
      </c>
      <c r="BG1381" s="61" t="s">
        <v>4084</v>
      </c>
      <c r="BJ1381" s="61" t="s">
        <v>10143</v>
      </c>
      <c r="BL1381" s="61" t="s">
        <v>10145</v>
      </c>
      <c r="BM1381" s="61" t="s">
        <v>10145</v>
      </c>
      <c r="BN1381" s="70" t="n">
        <v>-48528120</v>
      </c>
      <c r="BO1381" s="68" t="n">
        <v>-48528120</v>
      </c>
      <c r="BP1381" s="68" t="n">
        <v>-13224.6</v>
      </c>
      <c r="BQ1381" s="68" t="n">
        <v>-13224.6</v>
      </c>
      <c r="BR1381" s="69" t="n">
        <v>-1185</v>
      </c>
      <c r="BS1381" s="63" t="n">
        <v>-1185</v>
      </c>
      <c r="BU1381" s="68" t="n">
        <v>1185</v>
      </c>
    </row>
    <row r="1382" customFormat="false" ht="15" hidden="true" customHeight="false" outlineLevel="0" collapsed="false">
      <c r="A1382" s="61" t="s">
        <v>10205</v>
      </c>
      <c r="B1382" s="61" t="s">
        <v>10206</v>
      </c>
      <c r="C1382" s="62" t="n">
        <v>45291</v>
      </c>
      <c r="D1382" s="62" t="n">
        <v>45291</v>
      </c>
      <c r="E1382" s="61" t="s">
        <v>1259</v>
      </c>
      <c r="F1382" s="61" t="s">
        <v>957</v>
      </c>
      <c r="G1382" s="61" t="s">
        <v>10207</v>
      </c>
      <c r="H1382" s="61" t="s">
        <v>10142</v>
      </c>
      <c r="I1382" s="61" t="s">
        <v>10143</v>
      </c>
      <c r="J1382" s="61" t="s">
        <v>1196</v>
      </c>
      <c r="K1382" s="61" t="s">
        <v>4088</v>
      </c>
      <c r="L1382" s="61" t="s">
        <v>4089</v>
      </c>
      <c r="M1382" s="61" t="s">
        <v>1197</v>
      </c>
      <c r="N1382" s="61" t="n">
        <v>179972891</v>
      </c>
      <c r="O1382" s="61" t="s">
        <v>1262</v>
      </c>
      <c r="P1382" s="61" t="s">
        <v>10208</v>
      </c>
      <c r="R1382" s="61" t="s">
        <v>10145</v>
      </c>
      <c r="S1382" s="61" t="str">
        <f aca="false">IF(J1382="Listed Option",MID(R1382,3,9),MID(Q1382,3,9))</f>
        <v>46090E103</v>
      </c>
      <c r="T1382" s="61" t="str">
        <f aca="false">VLOOKUP(S1382,'Output v4'!C:C,1,FALSE())</f>
        <v>46090E103</v>
      </c>
      <c r="W1382" s="61" t="s">
        <v>10209</v>
      </c>
      <c r="X1382" s="61" t="s">
        <v>10210</v>
      </c>
      <c r="Y1382" s="61" t="s">
        <v>10211</v>
      </c>
      <c r="Z1382" s="61" t="s">
        <v>1304</v>
      </c>
      <c r="AA1382" s="61" t="s">
        <v>1305</v>
      </c>
      <c r="AB1382" s="63" t="n">
        <v>332</v>
      </c>
      <c r="AC1382" s="63" t="n">
        <v>332</v>
      </c>
      <c r="AD1382" s="61" t="n">
        <v>100</v>
      </c>
      <c r="AE1382" s="61" t="n">
        <v>0</v>
      </c>
      <c r="AF1382" s="64" t="n">
        <v>33200</v>
      </c>
      <c r="AG1382" s="61" t="s">
        <v>689</v>
      </c>
      <c r="AH1382" s="62" t="n">
        <v>45291</v>
      </c>
      <c r="AI1382" s="65" t="n">
        <v>2.37</v>
      </c>
      <c r="AJ1382" s="61" t="s">
        <v>1266</v>
      </c>
      <c r="AK1382" s="65" t="n">
        <v>2.37</v>
      </c>
      <c r="AL1382" s="65" t="n">
        <v>409.52</v>
      </c>
      <c r="AM1382" s="66" t="n">
        <v>78684</v>
      </c>
      <c r="AN1382" s="66" t="n">
        <f aca="false">IF(J1382="Listed Option",AF1382*AL1382,AM1382)</f>
        <v>13596064</v>
      </c>
      <c r="AO1382" s="61" t="s">
        <v>1267</v>
      </c>
      <c r="AP1382" s="61" t="n">
        <v>100</v>
      </c>
      <c r="AQ1382" s="61" t="n">
        <v>100</v>
      </c>
      <c r="AV1382" s="61" t="s">
        <v>10148</v>
      </c>
      <c r="AW1382" s="61" t="s">
        <v>4070</v>
      </c>
      <c r="AY1382" s="61" t="s">
        <v>10143</v>
      </c>
      <c r="AZ1382" s="61" t="s">
        <v>10143</v>
      </c>
      <c r="BA1382" s="61" t="s">
        <v>10143</v>
      </c>
      <c r="BB1382" s="67" t="n">
        <v>0</v>
      </c>
      <c r="BE1382" s="61" t="n">
        <v>238575</v>
      </c>
      <c r="BG1382" s="61" t="s">
        <v>4084</v>
      </c>
      <c r="BJ1382" s="61" t="s">
        <v>10143</v>
      </c>
      <c r="BL1382" s="61" t="s">
        <v>10145</v>
      </c>
      <c r="BM1382" s="61" t="s">
        <v>10145</v>
      </c>
      <c r="BN1382" s="70" t="n">
        <v>-13596064</v>
      </c>
      <c r="BO1382" s="68" t="n">
        <v>13596064</v>
      </c>
      <c r="BP1382" s="68" t="n">
        <v>786.84</v>
      </c>
      <c r="BQ1382" s="68" t="n">
        <v>786.84</v>
      </c>
      <c r="BR1382" s="69" t="n">
        <v>332</v>
      </c>
      <c r="BS1382" s="63" t="n">
        <v>332</v>
      </c>
      <c r="BU1382" s="68" t="n">
        <v>332</v>
      </c>
    </row>
    <row r="1383" customFormat="false" ht="15" hidden="true" customHeight="false" outlineLevel="0" collapsed="false">
      <c r="A1383" s="61" t="s">
        <v>10212</v>
      </c>
      <c r="B1383" s="61" t="s">
        <v>10213</v>
      </c>
      <c r="C1383" s="62" t="n">
        <v>45291</v>
      </c>
      <c r="D1383" s="62" t="n">
        <v>45291</v>
      </c>
      <c r="E1383" s="61" t="s">
        <v>1259</v>
      </c>
      <c r="F1383" s="61" t="s">
        <v>957</v>
      </c>
      <c r="G1383" s="61" t="s">
        <v>10214</v>
      </c>
      <c r="H1383" s="61" t="s">
        <v>10142</v>
      </c>
      <c r="I1383" s="61" t="s">
        <v>10143</v>
      </c>
      <c r="J1383" s="61" t="s">
        <v>1196</v>
      </c>
      <c r="K1383" s="61" t="s">
        <v>4088</v>
      </c>
      <c r="L1383" s="61" t="s">
        <v>4277</v>
      </c>
      <c r="M1383" s="61" t="s">
        <v>1198</v>
      </c>
      <c r="N1383" s="61" t="n">
        <v>179972914</v>
      </c>
      <c r="O1383" s="61" t="s">
        <v>1262</v>
      </c>
      <c r="P1383" s="61" t="s">
        <v>10215</v>
      </c>
      <c r="R1383" s="61" t="s">
        <v>10145</v>
      </c>
      <c r="S1383" s="61" t="str">
        <f aca="false">IF(J1383="Listed Option",MID(R1383,3,9),MID(Q1383,3,9))</f>
        <v>46090E103</v>
      </c>
      <c r="T1383" s="61" t="str">
        <f aca="false">VLOOKUP(S1383,'Output v4'!C:C,1,FALSE())</f>
        <v>46090E103</v>
      </c>
      <c r="W1383" s="61" t="s">
        <v>10216</v>
      </c>
      <c r="X1383" s="61" t="s">
        <v>10217</v>
      </c>
      <c r="Y1383" s="61" t="s">
        <v>10218</v>
      </c>
      <c r="Z1383" s="61" t="s">
        <v>1304</v>
      </c>
      <c r="AA1383" s="61" t="s">
        <v>1305</v>
      </c>
      <c r="AB1383" s="63" t="n">
        <v>-148</v>
      </c>
      <c r="AC1383" s="63" t="n">
        <v>-148</v>
      </c>
      <c r="AD1383" s="61" t="n">
        <v>100</v>
      </c>
      <c r="AE1383" s="61" t="n">
        <v>0</v>
      </c>
      <c r="AF1383" s="64" t="n">
        <v>-14800</v>
      </c>
      <c r="AG1383" s="61" t="s">
        <v>1273</v>
      </c>
      <c r="AH1383" s="62" t="n">
        <v>45291</v>
      </c>
      <c r="AI1383" s="65" t="n">
        <v>2.615</v>
      </c>
      <c r="AJ1383" s="61" t="s">
        <v>1266</v>
      </c>
      <c r="AK1383" s="65" t="n">
        <v>2.615</v>
      </c>
      <c r="AL1383" s="65" t="n">
        <v>409.52</v>
      </c>
      <c r="AM1383" s="66" t="n">
        <v>-38702</v>
      </c>
      <c r="AN1383" s="66" t="n">
        <f aca="false">IF(J1383="Listed Option",AF1383*AL1383,AM1383)</f>
        <v>-6060896</v>
      </c>
      <c r="AO1383" s="61" t="s">
        <v>1267</v>
      </c>
      <c r="AP1383" s="61" t="n">
        <v>100</v>
      </c>
      <c r="AQ1383" s="61" t="n">
        <v>100</v>
      </c>
      <c r="AV1383" s="61" t="s">
        <v>10148</v>
      </c>
      <c r="AW1383" s="61" t="s">
        <v>4070</v>
      </c>
      <c r="AY1383" s="61" t="s">
        <v>10143</v>
      </c>
      <c r="AZ1383" s="61" t="s">
        <v>10143</v>
      </c>
      <c r="BA1383" s="61" t="s">
        <v>10143</v>
      </c>
      <c r="BB1383" s="67" t="n">
        <v>0</v>
      </c>
      <c r="BE1383" s="61" t="n">
        <v>238575</v>
      </c>
      <c r="BG1383" s="61" t="s">
        <v>4084</v>
      </c>
      <c r="BJ1383" s="61" t="s">
        <v>10143</v>
      </c>
      <c r="BL1383" s="61" t="s">
        <v>10145</v>
      </c>
      <c r="BM1383" s="61" t="s">
        <v>10145</v>
      </c>
      <c r="BN1383" s="70" t="n">
        <v>-6060896</v>
      </c>
      <c r="BO1383" s="68" t="n">
        <v>-6060896</v>
      </c>
      <c r="BP1383" s="68" t="n">
        <v>-387.02</v>
      </c>
      <c r="BQ1383" s="68" t="n">
        <v>-387.02</v>
      </c>
      <c r="BR1383" s="69" t="n">
        <v>-148</v>
      </c>
      <c r="BS1383" s="63" t="n">
        <v>-148</v>
      </c>
      <c r="BU1383" s="68" t="n">
        <v>148</v>
      </c>
    </row>
    <row r="1384" customFormat="false" ht="15" hidden="true" customHeight="false" outlineLevel="0" collapsed="false">
      <c r="A1384" s="61" t="s">
        <v>10219</v>
      </c>
      <c r="B1384" s="61" t="s">
        <v>10220</v>
      </c>
      <c r="C1384" s="62" t="n">
        <v>45291</v>
      </c>
      <c r="D1384" s="62" t="n">
        <v>45291</v>
      </c>
      <c r="E1384" s="61" t="s">
        <v>1259</v>
      </c>
      <c r="F1384" s="61" t="s">
        <v>958</v>
      </c>
      <c r="G1384" s="61" t="s">
        <v>10221</v>
      </c>
      <c r="H1384" s="61" t="s">
        <v>10221</v>
      </c>
      <c r="I1384" s="61" t="s">
        <v>10222</v>
      </c>
      <c r="J1384" s="61" t="s">
        <v>1195</v>
      </c>
      <c r="K1384" s="61" t="s">
        <v>1195</v>
      </c>
      <c r="L1384" s="61" t="s">
        <v>1195</v>
      </c>
      <c r="N1384" s="61" t="n">
        <v>20969</v>
      </c>
      <c r="O1384" s="61" t="s">
        <v>1262</v>
      </c>
      <c r="P1384" s="61" t="s">
        <v>10223</v>
      </c>
      <c r="Q1384" s="61" t="s">
        <v>10224</v>
      </c>
      <c r="R1384" s="61" t="s">
        <v>10224</v>
      </c>
      <c r="S1384" s="61" t="str">
        <f aca="false">IF(J1384="Listed Option",MID(R1384,3,9),MID(Q1384,3,9))</f>
        <v>462222100</v>
      </c>
      <c r="T1384" s="61" t="e">
        <f aca="false">VLOOKUP(S1384,'Output v4'!C:C,1,FALSE())</f>
        <v>#N/A</v>
      </c>
      <c r="U1384" s="61" t="s">
        <v>10225</v>
      </c>
      <c r="V1384" s="61" t="s">
        <v>10226</v>
      </c>
      <c r="W1384" s="61" t="s">
        <v>10227</v>
      </c>
      <c r="Y1384" s="61" t="s">
        <v>10228</v>
      </c>
      <c r="Z1384" s="61" t="s">
        <v>1264</v>
      </c>
      <c r="AA1384" s="61" t="s">
        <v>4126</v>
      </c>
      <c r="AB1384" s="63" t="n">
        <v>-31200</v>
      </c>
      <c r="AC1384" s="63" t="n">
        <v>-31200</v>
      </c>
      <c r="AE1384" s="61" t="n">
        <v>0</v>
      </c>
      <c r="AF1384" s="64" t="n">
        <v>-31200</v>
      </c>
      <c r="AG1384" s="61" t="s">
        <v>1273</v>
      </c>
      <c r="AH1384" s="62" t="n">
        <v>45291</v>
      </c>
      <c r="AI1384" s="65" t="n">
        <v>50.59</v>
      </c>
      <c r="AJ1384" s="61" t="s">
        <v>3614</v>
      </c>
      <c r="AK1384" s="65" t="n">
        <v>50.59</v>
      </c>
      <c r="AL1384" s="65" t="n">
        <v>50.59</v>
      </c>
      <c r="AM1384" s="66" t="n">
        <v>-1578408</v>
      </c>
      <c r="AN1384" s="66" t="n">
        <f aca="false">IF(J1384="Listed Option",AF1384*AL1384,AM1384)</f>
        <v>-1578408</v>
      </c>
      <c r="AO1384" s="61" t="s">
        <v>1267</v>
      </c>
      <c r="AP1384" s="61" t="n">
        <v>1</v>
      </c>
      <c r="AQ1384" s="61" t="n">
        <v>1</v>
      </c>
      <c r="AV1384" s="61" t="s">
        <v>10228</v>
      </c>
      <c r="AW1384" s="61" t="s">
        <v>4070</v>
      </c>
      <c r="AY1384" s="61" t="s">
        <v>10222</v>
      </c>
      <c r="AZ1384" s="61" t="s">
        <v>10222</v>
      </c>
      <c r="BA1384" s="61" t="s">
        <v>10222</v>
      </c>
      <c r="BB1384" s="67" t="n">
        <v>0</v>
      </c>
      <c r="BE1384" s="61" t="n">
        <v>238566</v>
      </c>
      <c r="BF1384" s="61" t="s">
        <v>958</v>
      </c>
      <c r="BG1384" s="61" t="s">
        <v>4084</v>
      </c>
      <c r="BH1384" s="61" t="s">
        <v>4084</v>
      </c>
      <c r="BI1384" s="61" t="s">
        <v>10222</v>
      </c>
      <c r="BJ1384" s="61" t="s">
        <v>10222</v>
      </c>
      <c r="BK1384" s="61" t="s">
        <v>10222</v>
      </c>
      <c r="BL1384" s="61" t="s">
        <v>10224</v>
      </c>
      <c r="BM1384" s="61" t="s">
        <v>10224</v>
      </c>
      <c r="BN1384" s="70" t="n">
        <v>-1578408</v>
      </c>
      <c r="BO1384" s="68" t="n">
        <v>-1578408</v>
      </c>
      <c r="BP1384" s="68" t="n">
        <v>-1578408</v>
      </c>
      <c r="BQ1384" s="68" t="n">
        <v>-1578408</v>
      </c>
      <c r="BR1384" s="69" t="n">
        <v>-31200</v>
      </c>
      <c r="BU1384" s="68" t="n">
        <v>31200</v>
      </c>
    </row>
    <row r="1385" customFormat="false" ht="15" hidden="true" customHeight="false" outlineLevel="0" collapsed="false">
      <c r="A1385" s="61" t="s">
        <v>10229</v>
      </c>
      <c r="B1385" s="61" t="s">
        <v>10230</v>
      </c>
      <c r="C1385" s="62" t="n">
        <v>45291</v>
      </c>
      <c r="D1385" s="62" t="n">
        <v>45291</v>
      </c>
      <c r="E1385" s="61" t="s">
        <v>1259</v>
      </c>
      <c r="F1385" s="61" t="s">
        <v>958</v>
      </c>
      <c r="G1385" s="61" t="s">
        <v>10231</v>
      </c>
      <c r="H1385" s="61" t="s">
        <v>10221</v>
      </c>
      <c r="I1385" s="61" t="s">
        <v>10222</v>
      </c>
      <c r="J1385" s="61" t="s">
        <v>1199</v>
      </c>
      <c r="K1385" s="61" t="s">
        <v>4543</v>
      </c>
      <c r="L1385" s="61" t="s">
        <v>4543</v>
      </c>
      <c r="N1385" s="61" t="n">
        <v>179963133</v>
      </c>
      <c r="O1385" s="61" t="s">
        <v>1262</v>
      </c>
      <c r="P1385" s="61" t="s">
        <v>10232</v>
      </c>
      <c r="Q1385" s="61" t="s">
        <v>10233</v>
      </c>
      <c r="R1385" s="61" t="s">
        <v>10224</v>
      </c>
      <c r="S1385" s="61" t="str">
        <f aca="false">IF(J1385="Listed Option",MID(R1385,3,9),MID(Q1385,3,9))</f>
        <v>462222AE0</v>
      </c>
      <c r="T1385" s="61" t="e">
        <f aca="false">VLOOKUP(S1385,'Output v4'!C:C,1,FALSE())</f>
        <v>#N/A</v>
      </c>
      <c r="U1385" s="61" t="s">
        <v>959</v>
      </c>
      <c r="V1385" s="61" t="s">
        <v>10234</v>
      </c>
      <c r="Z1385" s="61" t="s">
        <v>1264</v>
      </c>
      <c r="AA1385" s="61" t="s">
        <v>4126</v>
      </c>
      <c r="AB1385" s="63" t="n">
        <v>2500</v>
      </c>
      <c r="AC1385" s="63" t="n">
        <v>2500000</v>
      </c>
      <c r="AE1385" s="61" t="n">
        <v>1000</v>
      </c>
      <c r="AF1385" s="64" t="n">
        <v>2500000</v>
      </c>
      <c r="AG1385" s="61" t="s">
        <v>689</v>
      </c>
      <c r="AH1385" s="62" t="n">
        <v>45291</v>
      </c>
      <c r="AI1385" s="65" t="n">
        <v>1.1531</v>
      </c>
      <c r="AJ1385" s="61" t="s">
        <v>1266</v>
      </c>
      <c r="AK1385" s="65" t="n">
        <v>1.1531</v>
      </c>
      <c r="AL1385" s="65" t="n">
        <v>50.59</v>
      </c>
      <c r="AM1385" s="66" t="n">
        <v>2882750</v>
      </c>
      <c r="AN1385" s="66" t="n">
        <f aca="false">IF(J1385="Listed Option",AF1385*AL1385,AM1385)</f>
        <v>2882750</v>
      </c>
      <c r="AO1385" s="61" t="s">
        <v>1267</v>
      </c>
      <c r="AT1385" s="62" t="n">
        <v>45289</v>
      </c>
      <c r="AU1385" s="65" t="n">
        <v>1.1500488482</v>
      </c>
      <c r="AV1385" s="61" t="s">
        <v>10228</v>
      </c>
      <c r="AW1385" s="61" t="s">
        <v>4070</v>
      </c>
      <c r="AY1385" s="61" t="s">
        <v>10222</v>
      </c>
      <c r="AZ1385" s="61" t="s">
        <v>10222</v>
      </c>
      <c r="BA1385" s="61" t="s">
        <v>10222</v>
      </c>
      <c r="BB1385" s="67" t="n">
        <v>16</v>
      </c>
      <c r="BE1385" s="61" t="n">
        <v>238566</v>
      </c>
      <c r="BF1385" s="61" t="s">
        <v>958</v>
      </c>
      <c r="BG1385" s="61" t="s">
        <v>4084</v>
      </c>
      <c r="BH1385" s="61" t="s">
        <v>4084</v>
      </c>
      <c r="BI1385" s="61" t="s">
        <v>10222</v>
      </c>
      <c r="BJ1385" s="61" t="s">
        <v>10222</v>
      </c>
      <c r="BL1385" s="61" t="s">
        <v>10224</v>
      </c>
      <c r="BM1385" s="61" t="s">
        <v>10224</v>
      </c>
      <c r="BN1385" s="70" t="n">
        <v>2500000</v>
      </c>
      <c r="BP1385" s="68" t="n">
        <v>2882750</v>
      </c>
      <c r="BQ1385" s="68" t="n">
        <v>2882750</v>
      </c>
      <c r="BR1385" s="69" t="n">
        <v>2500000</v>
      </c>
      <c r="BT1385" s="63" t="n">
        <v>2500</v>
      </c>
      <c r="BU1385" s="68" t="n">
        <v>2500000</v>
      </c>
    </row>
    <row r="1386" customFormat="false" ht="15" hidden="true" customHeight="false" outlineLevel="0" collapsed="false">
      <c r="A1386" s="61" t="s">
        <v>10235</v>
      </c>
      <c r="B1386" s="61" t="s">
        <v>10236</v>
      </c>
      <c r="C1386" s="62" t="n">
        <v>45291</v>
      </c>
      <c r="D1386" s="62" t="n">
        <v>45291</v>
      </c>
      <c r="E1386" s="61" t="s">
        <v>1259</v>
      </c>
      <c r="F1386" s="61" t="s">
        <v>958</v>
      </c>
      <c r="G1386" s="61" t="s">
        <v>10221</v>
      </c>
      <c r="H1386" s="61" t="s">
        <v>10221</v>
      </c>
      <c r="I1386" s="61" t="s">
        <v>10222</v>
      </c>
      <c r="J1386" s="61" t="s">
        <v>1195</v>
      </c>
      <c r="K1386" s="61" t="s">
        <v>1195</v>
      </c>
      <c r="L1386" s="61" t="s">
        <v>1195</v>
      </c>
      <c r="N1386" s="61" t="n">
        <v>20969</v>
      </c>
      <c r="O1386" s="61" t="s">
        <v>1262</v>
      </c>
      <c r="P1386" s="61" t="s">
        <v>10223</v>
      </c>
      <c r="Q1386" s="61" t="s">
        <v>10224</v>
      </c>
      <c r="R1386" s="61" t="s">
        <v>10224</v>
      </c>
      <c r="S1386" s="61" t="str">
        <f aca="false">IF(J1386="Listed Option",MID(R1386,3,9),MID(Q1386,3,9))</f>
        <v>462222100</v>
      </c>
      <c r="T1386" s="61" t="e">
        <f aca="false">VLOOKUP(S1386,'Output v4'!C:C,1,FALSE())</f>
        <v>#N/A</v>
      </c>
      <c r="U1386" s="61" t="s">
        <v>10225</v>
      </c>
      <c r="V1386" s="61" t="s">
        <v>10226</v>
      </c>
      <c r="W1386" s="61" t="s">
        <v>10227</v>
      </c>
      <c r="Y1386" s="61" t="s">
        <v>10228</v>
      </c>
      <c r="Z1386" s="61" t="s">
        <v>1304</v>
      </c>
      <c r="AA1386" s="61" t="s">
        <v>1305</v>
      </c>
      <c r="AB1386" s="63" t="n">
        <v>-197720</v>
      </c>
      <c r="AC1386" s="63" t="n">
        <v>-197720</v>
      </c>
      <c r="AE1386" s="61" t="n">
        <v>0</v>
      </c>
      <c r="AF1386" s="64" t="n">
        <v>-197720</v>
      </c>
      <c r="AG1386" s="61" t="s">
        <v>1273</v>
      </c>
      <c r="AH1386" s="62" t="n">
        <v>45291</v>
      </c>
      <c r="AI1386" s="65" t="n">
        <v>50.59</v>
      </c>
      <c r="AJ1386" s="61" t="s">
        <v>3614</v>
      </c>
      <c r="AK1386" s="65" t="n">
        <v>50.59</v>
      </c>
      <c r="AL1386" s="65" t="n">
        <v>50.59</v>
      </c>
      <c r="AM1386" s="66" t="n">
        <v>-10002654.8</v>
      </c>
      <c r="AN1386" s="66" t="n">
        <f aca="false">IF(J1386="Listed Option",AF1386*AL1386,AM1386)</f>
        <v>-10002654.8</v>
      </c>
      <c r="AO1386" s="61" t="s">
        <v>1267</v>
      </c>
      <c r="AP1386" s="61" t="n">
        <v>1</v>
      </c>
      <c r="AQ1386" s="61" t="n">
        <v>1</v>
      </c>
      <c r="AV1386" s="61" t="s">
        <v>10228</v>
      </c>
      <c r="AW1386" s="61" t="s">
        <v>4070</v>
      </c>
      <c r="AY1386" s="61" t="s">
        <v>10222</v>
      </c>
      <c r="AZ1386" s="61" t="s">
        <v>10222</v>
      </c>
      <c r="BA1386" s="61" t="s">
        <v>10222</v>
      </c>
      <c r="BB1386" s="67" t="n">
        <v>0</v>
      </c>
      <c r="BE1386" s="61" t="n">
        <v>238575</v>
      </c>
      <c r="BF1386" s="61" t="s">
        <v>958</v>
      </c>
      <c r="BG1386" s="61" t="s">
        <v>4084</v>
      </c>
      <c r="BH1386" s="61" t="s">
        <v>4084</v>
      </c>
      <c r="BI1386" s="61" t="s">
        <v>10222</v>
      </c>
      <c r="BJ1386" s="61" t="s">
        <v>10222</v>
      </c>
      <c r="BK1386" s="61" t="s">
        <v>10222</v>
      </c>
      <c r="BL1386" s="61" t="s">
        <v>10224</v>
      </c>
      <c r="BM1386" s="61" t="s">
        <v>10224</v>
      </c>
      <c r="BN1386" s="70" t="n">
        <v>-10002654.8</v>
      </c>
      <c r="BO1386" s="68" t="n">
        <v>-10002654.8</v>
      </c>
      <c r="BP1386" s="68" t="n">
        <v>-10002654.8</v>
      </c>
      <c r="BQ1386" s="68" t="n">
        <v>-10002654.8</v>
      </c>
      <c r="BR1386" s="69" t="n">
        <v>-197720</v>
      </c>
      <c r="BU1386" s="68" t="n">
        <v>197720</v>
      </c>
    </row>
    <row r="1387" customFormat="false" ht="15" hidden="true" customHeight="false" outlineLevel="0" collapsed="false">
      <c r="A1387" s="61" t="s">
        <v>10237</v>
      </c>
      <c r="B1387" s="61" t="s">
        <v>10238</v>
      </c>
      <c r="C1387" s="62" t="n">
        <v>45291</v>
      </c>
      <c r="D1387" s="62" t="n">
        <v>45291</v>
      </c>
      <c r="E1387" s="61" t="s">
        <v>1259</v>
      </c>
      <c r="F1387" s="61" t="s">
        <v>958</v>
      </c>
      <c r="G1387" s="61" t="s">
        <v>10231</v>
      </c>
      <c r="H1387" s="61" t="s">
        <v>10221</v>
      </c>
      <c r="I1387" s="61" t="s">
        <v>10222</v>
      </c>
      <c r="J1387" s="61" t="s">
        <v>1199</v>
      </c>
      <c r="K1387" s="61" t="s">
        <v>4543</v>
      </c>
      <c r="L1387" s="61" t="s">
        <v>4543</v>
      </c>
      <c r="N1387" s="61" t="n">
        <v>179963133</v>
      </c>
      <c r="O1387" s="61" t="s">
        <v>1262</v>
      </c>
      <c r="P1387" s="61" t="s">
        <v>10232</v>
      </c>
      <c r="Q1387" s="61" t="s">
        <v>10233</v>
      </c>
      <c r="R1387" s="61" t="s">
        <v>10224</v>
      </c>
      <c r="S1387" s="61" t="str">
        <f aca="false">IF(J1387="Listed Option",MID(R1387,3,9),MID(Q1387,3,9))</f>
        <v>462222AE0</v>
      </c>
      <c r="T1387" s="61" t="e">
        <f aca="false">VLOOKUP(S1387,'Output v4'!C:C,1,FALSE())</f>
        <v>#N/A</v>
      </c>
      <c r="U1387" s="61" t="s">
        <v>959</v>
      </c>
      <c r="V1387" s="61" t="s">
        <v>10234</v>
      </c>
      <c r="Z1387" s="61" t="s">
        <v>1304</v>
      </c>
      <c r="AA1387" s="61" t="s">
        <v>1305</v>
      </c>
      <c r="AB1387" s="63" t="n">
        <v>15000</v>
      </c>
      <c r="AC1387" s="63" t="n">
        <v>15000000</v>
      </c>
      <c r="AE1387" s="61" t="n">
        <v>1000</v>
      </c>
      <c r="AF1387" s="64" t="n">
        <v>15000000</v>
      </c>
      <c r="AG1387" s="61" t="s">
        <v>689</v>
      </c>
      <c r="AH1387" s="62" t="n">
        <v>45291</v>
      </c>
      <c r="AI1387" s="65" t="n">
        <v>1.1531</v>
      </c>
      <c r="AJ1387" s="61" t="s">
        <v>1266</v>
      </c>
      <c r="AK1387" s="65" t="n">
        <v>1.1531</v>
      </c>
      <c r="AL1387" s="65" t="n">
        <v>50.59</v>
      </c>
      <c r="AM1387" s="66" t="n">
        <v>17296500</v>
      </c>
      <c r="AN1387" s="66" t="n">
        <f aca="false">IF(J1387="Listed Option",AF1387*AL1387,AM1387)</f>
        <v>17296500</v>
      </c>
      <c r="AO1387" s="61" t="s">
        <v>1267</v>
      </c>
      <c r="AT1387" s="62" t="n">
        <v>45289</v>
      </c>
      <c r="AU1387" s="65" t="n">
        <v>1.1500488482</v>
      </c>
      <c r="AV1387" s="61" t="s">
        <v>10228</v>
      </c>
      <c r="AW1387" s="61" t="s">
        <v>4070</v>
      </c>
      <c r="AY1387" s="61" t="s">
        <v>10222</v>
      </c>
      <c r="AZ1387" s="61" t="s">
        <v>10222</v>
      </c>
      <c r="BA1387" s="61" t="s">
        <v>10222</v>
      </c>
      <c r="BB1387" s="67" t="n">
        <v>16</v>
      </c>
      <c r="BE1387" s="61" t="n">
        <v>238575</v>
      </c>
      <c r="BF1387" s="61" t="s">
        <v>958</v>
      </c>
      <c r="BG1387" s="61" t="s">
        <v>4084</v>
      </c>
      <c r="BH1387" s="61" t="s">
        <v>4084</v>
      </c>
      <c r="BI1387" s="61" t="s">
        <v>10222</v>
      </c>
      <c r="BJ1387" s="61" t="s">
        <v>10222</v>
      </c>
      <c r="BL1387" s="61" t="s">
        <v>10224</v>
      </c>
      <c r="BM1387" s="61" t="s">
        <v>10224</v>
      </c>
      <c r="BN1387" s="70" t="n">
        <v>15000000</v>
      </c>
      <c r="BP1387" s="68" t="n">
        <v>17296500</v>
      </c>
      <c r="BQ1387" s="68" t="n">
        <v>17296500</v>
      </c>
      <c r="BR1387" s="69" t="n">
        <v>15000000</v>
      </c>
      <c r="BT1387" s="63" t="n">
        <v>15000</v>
      </c>
      <c r="BU1387" s="68" t="n">
        <v>15000000</v>
      </c>
    </row>
    <row r="1388" customFormat="false" ht="15" hidden="true" customHeight="false" outlineLevel="0" collapsed="false">
      <c r="A1388" s="61" t="s">
        <v>10239</v>
      </c>
      <c r="B1388" s="61" t="s">
        <v>10240</v>
      </c>
      <c r="C1388" s="62" t="n">
        <v>45291</v>
      </c>
      <c r="D1388" s="62" t="n">
        <v>45291</v>
      </c>
      <c r="E1388" s="61" t="s">
        <v>1259</v>
      </c>
      <c r="F1388" s="61" t="s">
        <v>958</v>
      </c>
      <c r="G1388" s="61" t="s">
        <v>10221</v>
      </c>
      <c r="H1388" s="61" t="s">
        <v>10221</v>
      </c>
      <c r="I1388" s="61" t="s">
        <v>10222</v>
      </c>
      <c r="J1388" s="61" t="s">
        <v>1195</v>
      </c>
      <c r="K1388" s="61" t="s">
        <v>1195</v>
      </c>
      <c r="L1388" s="61" t="s">
        <v>1195</v>
      </c>
      <c r="N1388" s="61" t="n">
        <v>20969</v>
      </c>
      <c r="O1388" s="61" t="s">
        <v>1262</v>
      </c>
      <c r="P1388" s="61" t="s">
        <v>10223</v>
      </c>
      <c r="Q1388" s="61" t="s">
        <v>10224</v>
      </c>
      <c r="R1388" s="61" t="s">
        <v>10224</v>
      </c>
      <c r="S1388" s="61" t="str">
        <f aca="false">IF(J1388="Listed Option",MID(R1388,3,9),MID(Q1388,3,9))</f>
        <v>462222100</v>
      </c>
      <c r="T1388" s="61" t="e">
        <f aca="false">VLOOKUP(S1388,'Output v4'!C:C,1,FALSE())</f>
        <v>#N/A</v>
      </c>
      <c r="U1388" s="61" t="s">
        <v>10225</v>
      </c>
      <c r="V1388" s="61" t="s">
        <v>10226</v>
      </c>
      <c r="W1388" s="61" t="s">
        <v>10227</v>
      </c>
      <c r="Y1388" s="61" t="s">
        <v>10228</v>
      </c>
      <c r="Z1388" s="61" t="s">
        <v>4074</v>
      </c>
      <c r="AA1388" s="61" t="s">
        <v>4075</v>
      </c>
      <c r="AB1388" s="63" t="n">
        <v>-38200</v>
      </c>
      <c r="AC1388" s="63" t="n">
        <v>-38200</v>
      </c>
      <c r="AE1388" s="61" t="n">
        <v>0</v>
      </c>
      <c r="AF1388" s="64" t="n">
        <v>-38200</v>
      </c>
      <c r="AG1388" s="61" t="s">
        <v>1273</v>
      </c>
      <c r="AH1388" s="62" t="n">
        <v>45291</v>
      </c>
      <c r="AI1388" s="65" t="n">
        <v>50.59</v>
      </c>
      <c r="AJ1388" s="61" t="s">
        <v>3614</v>
      </c>
      <c r="AK1388" s="65" t="n">
        <v>50.59</v>
      </c>
      <c r="AL1388" s="65" t="n">
        <v>50.59</v>
      </c>
      <c r="AM1388" s="66" t="n">
        <v>-1932538</v>
      </c>
      <c r="AN1388" s="66" t="n">
        <f aca="false">IF(J1388="Listed Option",AF1388*AL1388,AM1388)</f>
        <v>-1932538</v>
      </c>
      <c r="AO1388" s="61" t="s">
        <v>1267</v>
      </c>
      <c r="AP1388" s="61" t="n">
        <v>1</v>
      </c>
      <c r="AQ1388" s="61" t="n">
        <v>1</v>
      </c>
      <c r="AV1388" s="61" t="s">
        <v>10228</v>
      </c>
      <c r="AW1388" s="61" t="s">
        <v>4070</v>
      </c>
      <c r="AY1388" s="61" t="s">
        <v>10222</v>
      </c>
      <c r="AZ1388" s="61" t="s">
        <v>10222</v>
      </c>
      <c r="BA1388" s="61" t="s">
        <v>10222</v>
      </c>
      <c r="BB1388" s="67" t="n">
        <v>0</v>
      </c>
      <c r="BE1388" s="61" t="n">
        <v>241450</v>
      </c>
      <c r="BF1388" s="61" t="s">
        <v>958</v>
      </c>
      <c r="BG1388" s="61" t="s">
        <v>4084</v>
      </c>
      <c r="BH1388" s="61" t="s">
        <v>4084</v>
      </c>
      <c r="BI1388" s="61" t="s">
        <v>10222</v>
      </c>
      <c r="BJ1388" s="61" t="s">
        <v>10222</v>
      </c>
      <c r="BK1388" s="61" t="s">
        <v>10222</v>
      </c>
      <c r="BL1388" s="61" t="s">
        <v>10224</v>
      </c>
      <c r="BM1388" s="61" t="s">
        <v>10224</v>
      </c>
      <c r="BN1388" s="70" t="n">
        <v>-1932538</v>
      </c>
      <c r="BO1388" s="68" t="n">
        <v>-1932538</v>
      </c>
      <c r="BP1388" s="68" t="n">
        <v>-1932538</v>
      </c>
      <c r="BQ1388" s="68" t="n">
        <v>-1932538</v>
      </c>
      <c r="BR1388" s="69" t="n">
        <v>-38200</v>
      </c>
      <c r="BU1388" s="68" t="n">
        <v>38200</v>
      </c>
    </row>
    <row r="1389" customFormat="false" ht="15" hidden="true" customHeight="false" outlineLevel="0" collapsed="false">
      <c r="A1389" s="61" t="s">
        <v>10241</v>
      </c>
      <c r="B1389" s="61" t="s">
        <v>10242</v>
      </c>
      <c r="C1389" s="62" t="n">
        <v>45291</v>
      </c>
      <c r="D1389" s="62" t="n">
        <v>45291</v>
      </c>
      <c r="E1389" s="61" t="s">
        <v>1259</v>
      </c>
      <c r="F1389" s="61" t="s">
        <v>958</v>
      </c>
      <c r="G1389" s="61" t="s">
        <v>10231</v>
      </c>
      <c r="H1389" s="61" t="s">
        <v>10221</v>
      </c>
      <c r="I1389" s="61" t="s">
        <v>10222</v>
      </c>
      <c r="J1389" s="61" t="s">
        <v>1199</v>
      </c>
      <c r="K1389" s="61" t="s">
        <v>4543</v>
      </c>
      <c r="L1389" s="61" t="s">
        <v>4543</v>
      </c>
      <c r="N1389" s="61" t="n">
        <v>179963133</v>
      </c>
      <c r="O1389" s="61" t="s">
        <v>1262</v>
      </c>
      <c r="P1389" s="61" t="s">
        <v>10232</v>
      </c>
      <c r="Q1389" s="61" t="s">
        <v>10233</v>
      </c>
      <c r="R1389" s="61" t="s">
        <v>10224</v>
      </c>
      <c r="S1389" s="61" t="str">
        <f aca="false">IF(J1389="Listed Option",MID(R1389,3,9),MID(Q1389,3,9))</f>
        <v>462222AE0</v>
      </c>
      <c r="T1389" s="61" t="e">
        <f aca="false">VLOOKUP(S1389,'Output v4'!C:C,1,FALSE())</f>
        <v>#N/A</v>
      </c>
      <c r="U1389" s="61" t="s">
        <v>959</v>
      </c>
      <c r="V1389" s="61" t="s">
        <v>10234</v>
      </c>
      <c r="Z1389" s="61" t="s">
        <v>4074</v>
      </c>
      <c r="AA1389" s="61" t="s">
        <v>4075</v>
      </c>
      <c r="AB1389" s="63" t="n">
        <v>3000</v>
      </c>
      <c r="AC1389" s="63" t="n">
        <v>3000000</v>
      </c>
      <c r="AE1389" s="61" t="n">
        <v>1000</v>
      </c>
      <c r="AF1389" s="64" t="n">
        <v>3000000</v>
      </c>
      <c r="AG1389" s="61" t="s">
        <v>689</v>
      </c>
      <c r="AH1389" s="62" t="n">
        <v>45291</v>
      </c>
      <c r="AI1389" s="65" t="n">
        <v>1.1531</v>
      </c>
      <c r="AJ1389" s="61" t="s">
        <v>1266</v>
      </c>
      <c r="AK1389" s="65" t="n">
        <v>1.1531</v>
      </c>
      <c r="AL1389" s="65" t="n">
        <v>50.59</v>
      </c>
      <c r="AM1389" s="66" t="n">
        <v>3459300</v>
      </c>
      <c r="AN1389" s="66" t="n">
        <f aca="false">IF(J1389="Listed Option",AF1389*AL1389,AM1389)</f>
        <v>3459300</v>
      </c>
      <c r="AO1389" s="61" t="s">
        <v>1267</v>
      </c>
      <c r="AT1389" s="62" t="n">
        <v>45289</v>
      </c>
      <c r="AU1389" s="65" t="n">
        <v>1.1500488482</v>
      </c>
      <c r="AV1389" s="61" t="s">
        <v>10228</v>
      </c>
      <c r="AW1389" s="61" t="s">
        <v>4070</v>
      </c>
      <c r="AY1389" s="61" t="s">
        <v>10222</v>
      </c>
      <c r="AZ1389" s="61" t="s">
        <v>10222</v>
      </c>
      <c r="BA1389" s="61" t="s">
        <v>10222</v>
      </c>
      <c r="BB1389" s="67" t="n">
        <v>16</v>
      </c>
      <c r="BE1389" s="61" t="n">
        <v>241450</v>
      </c>
      <c r="BF1389" s="61" t="s">
        <v>958</v>
      </c>
      <c r="BG1389" s="61" t="s">
        <v>4084</v>
      </c>
      <c r="BH1389" s="61" t="s">
        <v>4084</v>
      </c>
      <c r="BI1389" s="61" t="s">
        <v>10222</v>
      </c>
      <c r="BJ1389" s="61" t="s">
        <v>10222</v>
      </c>
      <c r="BL1389" s="61" t="s">
        <v>10224</v>
      </c>
      <c r="BM1389" s="61" t="s">
        <v>10224</v>
      </c>
      <c r="BN1389" s="70" t="n">
        <v>3000000</v>
      </c>
      <c r="BP1389" s="68" t="n">
        <v>3459300</v>
      </c>
      <c r="BQ1389" s="68" t="n">
        <v>3459300</v>
      </c>
      <c r="BR1389" s="69" t="n">
        <v>3000000</v>
      </c>
      <c r="BT1389" s="63" t="n">
        <v>3000</v>
      </c>
      <c r="BU1389" s="68" t="n">
        <v>3000000</v>
      </c>
    </row>
    <row r="1390" customFormat="false" ht="15" hidden="true" customHeight="false" outlineLevel="0" collapsed="false">
      <c r="A1390" s="61" t="s">
        <v>10243</v>
      </c>
      <c r="B1390" s="61" t="s">
        <v>10244</v>
      </c>
      <c r="C1390" s="62" t="n">
        <v>45291</v>
      </c>
      <c r="D1390" s="62" t="n">
        <v>45291</v>
      </c>
      <c r="E1390" s="61" t="s">
        <v>1259</v>
      </c>
      <c r="F1390" s="61" t="s">
        <v>10245</v>
      </c>
      <c r="G1390" s="61" t="s">
        <v>10246</v>
      </c>
      <c r="H1390" s="61" t="s">
        <v>10246</v>
      </c>
      <c r="I1390" s="61" t="s">
        <v>10247</v>
      </c>
      <c r="J1390" s="61" t="s">
        <v>1195</v>
      </c>
      <c r="K1390" s="61" t="s">
        <v>1195</v>
      </c>
      <c r="L1390" s="61" t="s">
        <v>1195</v>
      </c>
      <c r="N1390" s="61" t="n">
        <v>5942317</v>
      </c>
      <c r="O1390" s="61" t="s">
        <v>1262</v>
      </c>
      <c r="P1390" s="61" t="s">
        <v>10248</v>
      </c>
      <c r="Q1390" s="61" t="s">
        <v>10249</v>
      </c>
      <c r="R1390" s="61" t="s">
        <v>10249</v>
      </c>
      <c r="S1390" s="61" t="str">
        <f aca="false">IF(J1390="Listed Option",MID(R1390,3,9),MID(Q1390,3,9))</f>
        <v>46269C102</v>
      </c>
      <c r="T1390" s="61" t="e">
        <f aca="false">VLOOKUP(S1390,'Output v4'!C:C,1,FALSE())</f>
        <v>#N/A</v>
      </c>
      <c r="U1390" s="61" t="s">
        <v>10250</v>
      </c>
      <c r="V1390" s="61" t="s">
        <v>10251</v>
      </c>
      <c r="W1390" s="61" t="s">
        <v>10252</v>
      </c>
      <c r="Y1390" s="61" t="s">
        <v>10253</v>
      </c>
      <c r="Z1390" s="61" t="s">
        <v>1304</v>
      </c>
      <c r="AA1390" s="61" t="s">
        <v>1305</v>
      </c>
      <c r="AB1390" s="63" t="n">
        <v>-36738</v>
      </c>
      <c r="AC1390" s="63" t="n">
        <v>-36738</v>
      </c>
      <c r="AE1390" s="61" t="n">
        <v>0</v>
      </c>
      <c r="AF1390" s="64" t="n">
        <v>-36738</v>
      </c>
      <c r="AG1390" s="61" t="s">
        <v>1273</v>
      </c>
      <c r="AH1390" s="62" t="n">
        <v>45291</v>
      </c>
      <c r="AI1390" s="65" t="n">
        <v>41.16</v>
      </c>
      <c r="AJ1390" s="61" t="s">
        <v>3614</v>
      </c>
      <c r="AK1390" s="65" t="n">
        <v>41.16</v>
      </c>
      <c r="AL1390" s="65" t="n">
        <v>41.16</v>
      </c>
      <c r="AM1390" s="66" t="n">
        <v>-1512136.08</v>
      </c>
      <c r="AN1390" s="66" t="n">
        <f aca="false">IF(J1390="Listed Option",AF1390*AL1390,AM1390)</f>
        <v>-1512136.08</v>
      </c>
      <c r="AO1390" s="61" t="s">
        <v>1267</v>
      </c>
      <c r="AP1390" s="61" t="n">
        <v>1</v>
      </c>
      <c r="AQ1390" s="61" t="n">
        <v>1</v>
      </c>
      <c r="AV1390" s="61" t="s">
        <v>10253</v>
      </c>
      <c r="AW1390" s="61" t="s">
        <v>4070</v>
      </c>
      <c r="AY1390" s="61" t="s">
        <v>10247</v>
      </c>
      <c r="AZ1390" s="61" t="s">
        <v>10247</v>
      </c>
      <c r="BA1390" s="61" t="s">
        <v>10247</v>
      </c>
      <c r="BB1390" s="67" t="n">
        <v>0</v>
      </c>
      <c r="BE1390" s="61" t="n">
        <v>238575</v>
      </c>
      <c r="BF1390" s="61" t="s">
        <v>10245</v>
      </c>
      <c r="BG1390" s="61" t="s">
        <v>4084</v>
      </c>
      <c r="BH1390" s="61" t="s">
        <v>4084</v>
      </c>
      <c r="BI1390" s="61" t="s">
        <v>10247</v>
      </c>
      <c r="BJ1390" s="61" t="s">
        <v>10247</v>
      </c>
      <c r="BK1390" s="61" t="s">
        <v>10247</v>
      </c>
      <c r="BL1390" s="61" t="s">
        <v>10249</v>
      </c>
      <c r="BM1390" s="61" t="s">
        <v>10249</v>
      </c>
      <c r="BN1390" s="70" t="n">
        <v>-1512136.08</v>
      </c>
      <c r="BO1390" s="68" t="n">
        <v>-1512136.08</v>
      </c>
      <c r="BP1390" s="68" t="n">
        <v>-1512136.08</v>
      </c>
      <c r="BQ1390" s="68" t="n">
        <v>-1512136.08</v>
      </c>
      <c r="BR1390" s="69" t="n">
        <v>-36738</v>
      </c>
      <c r="BU1390" s="68" t="n">
        <v>36738</v>
      </c>
    </row>
    <row r="1391" customFormat="false" ht="15" hidden="true" customHeight="false" outlineLevel="0" collapsed="false">
      <c r="A1391" s="61" t="s">
        <v>10254</v>
      </c>
      <c r="B1391" s="61" t="s">
        <v>10255</v>
      </c>
      <c r="C1391" s="62" t="n">
        <v>45291</v>
      </c>
      <c r="D1391" s="62" t="n">
        <v>45291</v>
      </c>
      <c r="E1391" s="61" t="s">
        <v>1259</v>
      </c>
      <c r="F1391" s="61" t="s">
        <v>960</v>
      </c>
      <c r="G1391" s="61" t="s">
        <v>10256</v>
      </c>
      <c r="H1391" s="61" t="s">
        <v>10256</v>
      </c>
      <c r="I1391" s="61" t="s">
        <v>10257</v>
      </c>
      <c r="J1391" s="61" t="s">
        <v>1195</v>
      </c>
      <c r="K1391" s="61" t="s">
        <v>1195</v>
      </c>
      <c r="L1391" s="61" t="s">
        <v>1195</v>
      </c>
      <c r="N1391" s="61" t="n">
        <v>12504745</v>
      </c>
      <c r="O1391" s="61" t="s">
        <v>1262</v>
      </c>
      <c r="P1391" s="61" t="s">
        <v>10258</v>
      </c>
      <c r="Q1391" s="61" t="s">
        <v>10259</v>
      </c>
      <c r="R1391" s="61" t="s">
        <v>10259</v>
      </c>
      <c r="S1391" s="61" t="str">
        <f aca="false">IF(J1391="Listed Option",MID(R1391,3,9),MID(Q1391,3,9))</f>
        <v>46333X108</v>
      </c>
      <c r="T1391" s="61" t="e">
        <f aca="false">VLOOKUP(S1391,'Output v4'!C:C,1,FALSE())</f>
        <v>#N/A</v>
      </c>
      <c r="U1391" s="61" t="s">
        <v>10260</v>
      </c>
      <c r="V1391" s="61" t="s">
        <v>10261</v>
      </c>
      <c r="W1391" s="61" t="s">
        <v>10262</v>
      </c>
      <c r="Y1391" s="61" t="s">
        <v>10263</v>
      </c>
      <c r="Z1391" s="61" t="s">
        <v>1304</v>
      </c>
      <c r="AA1391" s="61" t="s">
        <v>1305</v>
      </c>
      <c r="AB1391" s="63" t="n">
        <v>-555389</v>
      </c>
      <c r="AC1391" s="63" t="n">
        <v>-555389</v>
      </c>
      <c r="AE1391" s="61" t="n">
        <v>0</v>
      </c>
      <c r="AF1391" s="64" t="n">
        <v>-555389</v>
      </c>
      <c r="AG1391" s="61" t="s">
        <v>1273</v>
      </c>
      <c r="AH1391" s="62" t="n">
        <v>45291</v>
      </c>
      <c r="AI1391" s="65" t="n">
        <v>11.44</v>
      </c>
      <c r="AJ1391" s="61" t="s">
        <v>3614</v>
      </c>
      <c r="AK1391" s="65" t="n">
        <v>11.44</v>
      </c>
      <c r="AL1391" s="65" t="n">
        <v>11.44</v>
      </c>
      <c r="AM1391" s="66" t="n">
        <v>-6353650.16</v>
      </c>
      <c r="AN1391" s="66" t="n">
        <f aca="false">IF(J1391="Listed Option",AF1391*AL1391,AM1391)</f>
        <v>-6353650.16</v>
      </c>
      <c r="AO1391" s="61" t="s">
        <v>1267</v>
      </c>
      <c r="AP1391" s="61" t="n">
        <v>1</v>
      </c>
      <c r="AQ1391" s="61" t="n">
        <v>1</v>
      </c>
      <c r="AV1391" s="61" t="s">
        <v>10263</v>
      </c>
      <c r="AW1391" s="61" t="s">
        <v>4070</v>
      </c>
      <c r="AY1391" s="61" t="s">
        <v>10257</v>
      </c>
      <c r="AZ1391" s="61" t="s">
        <v>10257</v>
      </c>
      <c r="BA1391" s="61" t="s">
        <v>10257</v>
      </c>
      <c r="BB1391" s="67" t="n">
        <v>0</v>
      </c>
      <c r="BE1391" s="61" t="n">
        <v>238575</v>
      </c>
      <c r="BF1391" s="61" t="s">
        <v>960</v>
      </c>
      <c r="BG1391" s="61" t="s">
        <v>4084</v>
      </c>
      <c r="BH1391" s="61" t="s">
        <v>4084</v>
      </c>
      <c r="BI1391" s="61" t="s">
        <v>10257</v>
      </c>
      <c r="BJ1391" s="61" t="s">
        <v>10257</v>
      </c>
      <c r="BK1391" s="61" t="s">
        <v>10257</v>
      </c>
      <c r="BL1391" s="61" t="s">
        <v>10259</v>
      </c>
      <c r="BM1391" s="61" t="s">
        <v>10259</v>
      </c>
      <c r="BN1391" s="70" t="n">
        <v>-6353650.16</v>
      </c>
      <c r="BO1391" s="68" t="n">
        <v>-6353650.16</v>
      </c>
      <c r="BP1391" s="68" t="n">
        <v>-6353650.16</v>
      </c>
      <c r="BQ1391" s="68" t="n">
        <v>-6353650.16</v>
      </c>
      <c r="BR1391" s="69" t="n">
        <v>-555389</v>
      </c>
      <c r="BU1391" s="68" t="n">
        <v>555389</v>
      </c>
    </row>
    <row r="1392" customFormat="false" ht="15" hidden="true" customHeight="false" outlineLevel="0" collapsed="false">
      <c r="A1392" s="61" t="s">
        <v>10264</v>
      </c>
      <c r="B1392" s="61" t="s">
        <v>10265</v>
      </c>
      <c r="C1392" s="62" t="n">
        <v>45291</v>
      </c>
      <c r="D1392" s="62" t="n">
        <v>45291</v>
      </c>
      <c r="E1392" s="61" t="s">
        <v>1259</v>
      </c>
      <c r="F1392" s="61" t="s">
        <v>960</v>
      </c>
      <c r="G1392" s="61" t="s">
        <v>10266</v>
      </c>
      <c r="H1392" s="61" t="s">
        <v>10256</v>
      </c>
      <c r="I1392" s="61" t="s">
        <v>10257</v>
      </c>
      <c r="J1392" s="61" t="s">
        <v>1199</v>
      </c>
      <c r="K1392" s="61" t="s">
        <v>4543</v>
      </c>
      <c r="L1392" s="61" t="s">
        <v>4543</v>
      </c>
      <c r="N1392" s="61" t="n">
        <v>114392809</v>
      </c>
      <c r="O1392" s="61" t="s">
        <v>1262</v>
      </c>
      <c r="P1392" s="61" t="s">
        <v>10267</v>
      </c>
      <c r="Q1392" s="61" t="s">
        <v>10268</v>
      </c>
      <c r="R1392" s="61" t="s">
        <v>10259</v>
      </c>
      <c r="S1392" s="61" t="str">
        <f aca="false">IF(J1392="Listed Option",MID(R1392,3,9),MID(Q1392,3,9))</f>
        <v>46333XAH1</v>
      </c>
      <c r="T1392" s="61" t="str">
        <f aca="false">VLOOKUP(S1392,'Output v4'!C:C,1,FALSE())</f>
        <v>46333XAH1</v>
      </c>
      <c r="U1392" s="61" t="s">
        <v>181</v>
      </c>
      <c r="V1392" s="61" t="s">
        <v>10269</v>
      </c>
      <c r="Z1392" s="61" t="s">
        <v>1304</v>
      </c>
      <c r="AA1392" s="61" t="s">
        <v>1305</v>
      </c>
      <c r="AB1392" s="63" t="n">
        <v>12000</v>
      </c>
      <c r="AC1392" s="63" t="n">
        <v>12000000</v>
      </c>
      <c r="AE1392" s="61" t="n">
        <v>1000</v>
      </c>
      <c r="AF1392" s="64" t="n">
        <v>12000000</v>
      </c>
      <c r="AG1392" s="61" t="s">
        <v>689</v>
      </c>
      <c r="AH1392" s="62" t="n">
        <v>45291</v>
      </c>
      <c r="AI1392" s="65" t="n">
        <v>1.0885</v>
      </c>
      <c r="AJ1392" s="61" t="s">
        <v>1266</v>
      </c>
      <c r="AK1392" s="65" t="n">
        <v>1.0885</v>
      </c>
      <c r="AL1392" s="65" t="n">
        <v>11.44</v>
      </c>
      <c r="AM1392" s="66" t="n">
        <v>13062000</v>
      </c>
      <c r="AN1392" s="66" t="n">
        <f aca="false">IF(J1392="Listed Option",AF1392*AL1392,AM1392)</f>
        <v>13062000</v>
      </c>
      <c r="AO1392" s="61" t="s">
        <v>1267</v>
      </c>
      <c r="AT1392" s="62" t="n">
        <v>45289</v>
      </c>
      <c r="AU1392" s="65" t="n">
        <v>1.08891427745</v>
      </c>
      <c r="AV1392" s="61" t="s">
        <v>10263</v>
      </c>
      <c r="AW1392" s="61" t="s">
        <v>4070</v>
      </c>
      <c r="AY1392" s="61" t="s">
        <v>10257</v>
      </c>
      <c r="AZ1392" s="61" t="s">
        <v>10257</v>
      </c>
      <c r="BA1392" s="61" t="s">
        <v>10257</v>
      </c>
      <c r="BB1392" s="67" t="n">
        <v>16</v>
      </c>
      <c r="BE1392" s="61" t="n">
        <v>238575</v>
      </c>
      <c r="BF1392" s="61" t="s">
        <v>960</v>
      </c>
      <c r="BG1392" s="61" t="s">
        <v>4084</v>
      </c>
      <c r="BH1392" s="61" t="s">
        <v>4084</v>
      </c>
      <c r="BI1392" s="61" t="s">
        <v>10257</v>
      </c>
      <c r="BJ1392" s="61" t="s">
        <v>10257</v>
      </c>
      <c r="BL1392" s="61" t="s">
        <v>10259</v>
      </c>
      <c r="BM1392" s="61" t="s">
        <v>10259</v>
      </c>
      <c r="BN1392" s="70" t="n">
        <v>12000000</v>
      </c>
      <c r="BP1392" s="68" t="n">
        <v>13062000</v>
      </c>
      <c r="BQ1392" s="68" t="n">
        <v>13062000</v>
      </c>
      <c r="BR1392" s="69" t="n">
        <v>12000000</v>
      </c>
      <c r="BT1392" s="63" t="n">
        <v>12000</v>
      </c>
      <c r="BU1392" s="68" t="n">
        <v>12000000</v>
      </c>
    </row>
    <row r="1393" customFormat="false" ht="15" hidden="true" customHeight="false" outlineLevel="0" collapsed="false">
      <c r="A1393" s="61" t="s">
        <v>10270</v>
      </c>
      <c r="B1393" s="61" t="s">
        <v>10271</v>
      </c>
      <c r="C1393" s="62" t="n">
        <v>45291</v>
      </c>
      <c r="D1393" s="62" t="n">
        <v>45291</v>
      </c>
      <c r="E1393" s="61" t="s">
        <v>1259</v>
      </c>
      <c r="F1393" s="61" t="s">
        <v>962</v>
      </c>
      <c r="G1393" s="61" t="s">
        <v>10272</v>
      </c>
      <c r="H1393" s="61" t="s">
        <v>10272</v>
      </c>
      <c r="J1393" s="61" t="s">
        <v>1195</v>
      </c>
      <c r="K1393" s="61" t="s">
        <v>1195</v>
      </c>
      <c r="L1393" s="61" t="s">
        <v>1195</v>
      </c>
      <c r="N1393" s="61" t="n">
        <v>111807508</v>
      </c>
      <c r="O1393" s="61" t="s">
        <v>1262</v>
      </c>
      <c r="P1393" s="61" t="s">
        <v>10273</v>
      </c>
      <c r="Q1393" s="61" t="s">
        <v>10274</v>
      </c>
      <c r="R1393" s="61" t="s">
        <v>10274</v>
      </c>
      <c r="S1393" s="61" t="str">
        <f aca="false">IF(J1393="Listed Option",MID(R1393,3,9),MID(Q1393,3,9))</f>
        <v>46565G104</v>
      </c>
      <c r="T1393" s="61" t="str">
        <f aca="false">VLOOKUP(S1393,'Output v4'!C:C,1,FALSE())</f>
        <v>46565G104</v>
      </c>
      <c r="U1393" s="61" t="s">
        <v>183</v>
      </c>
      <c r="V1393" s="61" t="s">
        <v>10275</v>
      </c>
      <c r="W1393" s="61" t="s">
        <v>10276</v>
      </c>
      <c r="Y1393" s="61" t="s">
        <v>10277</v>
      </c>
      <c r="Z1393" s="61" t="s">
        <v>1304</v>
      </c>
      <c r="AA1393" s="61" t="s">
        <v>1305</v>
      </c>
      <c r="AB1393" s="63" t="n">
        <v>141791</v>
      </c>
      <c r="AC1393" s="63" t="n">
        <v>141791</v>
      </c>
      <c r="AE1393" s="61" t="n">
        <v>0</v>
      </c>
      <c r="AF1393" s="64" t="n">
        <v>141791</v>
      </c>
      <c r="AG1393" s="61" t="s">
        <v>689</v>
      </c>
      <c r="AH1393" s="62" t="n">
        <v>45291</v>
      </c>
      <c r="AI1393" s="65" t="n">
        <v>10.95</v>
      </c>
      <c r="AJ1393" s="61" t="s">
        <v>3614</v>
      </c>
      <c r="AK1393" s="65" t="n">
        <v>10.95</v>
      </c>
      <c r="AL1393" s="65" t="n">
        <v>10.95</v>
      </c>
      <c r="AM1393" s="66" t="n">
        <v>1552611.45</v>
      </c>
      <c r="AN1393" s="66" t="n">
        <f aca="false">IF(J1393="Listed Option",AF1393*AL1393,AM1393)</f>
        <v>1552611.45</v>
      </c>
      <c r="AO1393" s="61" t="s">
        <v>1267</v>
      </c>
      <c r="AP1393" s="61" t="n">
        <v>1</v>
      </c>
      <c r="AQ1393" s="61" t="n">
        <v>1</v>
      </c>
      <c r="AV1393" s="61" t="s">
        <v>10277</v>
      </c>
      <c r="AW1393" s="61" t="s">
        <v>4070</v>
      </c>
      <c r="AY1393" s="61" t="s">
        <v>10278</v>
      </c>
      <c r="AZ1393" s="61" t="s">
        <v>10278</v>
      </c>
      <c r="BA1393" s="61" t="s">
        <v>10278</v>
      </c>
      <c r="BB1393" s="67" t="n">
        <v>0</v>
      </c>
      <c r="BE1393" s="61" t="n">
        <v>238575</v>
      </c>
      <c r="BF1393" s="61" t="s">
        <v>962</v>
      </c>
      <c r="BG1393" s="61" t="s">
        <v>1157</v>
      </c>
      <c r="BH1393" s="61" t="s">
        <v>1157</v>
      </c>
      <c r="BJ1393" s="61" t="s">
        <v>10278</v>
      </c>
      <c r="BK1393" s="61" t="s">
        <v>10278</v>
      </c>
      <c r="BL1393" s="61" t="s">
        <v>10274</v>
      </c>
      <c r="BM1393" s="61" t="s">
        <v>10274</v>
      </c>
      <c r="BN1393" s="70" t="n">
        <v>1552611.45</v>
      </c>
      <c r="BO1393" s="68" t="n">
        <v>1552611.45</v>
      </c>
      <c r="BP1393" s="68" t="n">
        <v>1552611.45</v>
      </c>
      <c r="BQ1393" s="68" t="n">
        <v>1552611.45</v>
      </c>
      <c r="BR1393" s="69" t="n">
        <v>141791</v>
      </c>
      <c r="BU1393" s="68" t="n">
        <v>141791</v>
      </c>
    </row>
    <row r="1394" customFormat="false" ht="15" hidden="true" customHeight="false" outlineLevel="0" collapsed="false">
      <c r="A1394" s="61" t="s">
        <v>10279</v>
      </c>
      <c r="B1394" s="61" t="s">
        <v>10280</v>
      </c>
      <c r="C1394" s="62" t="n">
        <v>45291</v>
      </c>
      <c r="D1394" s="62" t="n">
        <v>45291</v>
      </c>
      <c r="E1394" s="61" t="s">
        <v>1259</v>
      </c>
      <c r="F1394" s="61" t="s">
        <v>963</v>
      </c>
      <c r="G1394" s="61" t="s">
        <v>10281</v>
      </c>
      <c r="H1394" s="61" t="s">
        <v>10281</v>
      </c>
      <c r="I1394" s="61" t="s">
        <v>10282</v>
      </c>
      <c r="J1394" s="61" t="s">
        <v>1195</v>
      </c>
      <c r="K1394" s="61" t="s">
        <v>1195</v>
      </c>
      <c r="L1394" s="61" t="s">
        <v>1195</v>
      </c>
      <c r="N1394" s="61" t="n">
        <v>87281</v>
      </c>
      <c r="O1394" s="61" t="s">
        <v>1262</v>
      </c>
      <c r="P1394" s="61" t="s">
        <v>10283</v>
      </c>
      <c r="Q1394" s="61" t="s">
        <v>10284</v>
      </c>
      <c r="R1394" s="61" t="s">
        <v>10284</v>
      </c>
      <c r="S1394" s="61" t="str">
        <f aca="false">IF(J1394="Listed Option",MID(R1394,3,9),MID(Q1394,3,9))</f>
        <v>465741106</v>
      </c>
      <c r="T1394" s="61" t="e">
        <f aca="false">VLOOKUP(S1394,'Output v4'!C:C,1,FALSE())</f>
        <v>#N/A</v>
      </c>
      <c r="U1394" s="61" t="s">
        <v>10285</v>
      </c>
      <c r="V1394" s="61" t="s">
        <v>10286</v>
      </c>
      <c r="W1394" s="61" t="s">
        <v>10287</v>
      </c>
      <c r="Y1394" s="61" t="s">
        <v>10288</v>
      </c>
      <c r="Z1394" s="61" t="s">
        <v>1264</v>
      </c>
      <c r="AA1394" s="61" t="s">
        <v>4126</v>
      </c>
      <c r="AB1394" s="63" t="n">
        <v>-6000</v>
      </c>
      <c r="AC1394" s="63" t="n">
        <v>-6000</v>
      </c>
      <c r="AE1394" s="61" t="n">
        <v>0</v>
      </c>
      <c r="AF1394" s="64" t="n">
        <v>-6000</v>
      </c>
      <c r="AG1394" s="61" t="s">
        <v>1273</v>
      </c>
      <c r="AH1394" s="62" t="n">
        <v>45291</v>
      </c>
      <c r="AI1394" s="65" t="n">
        <v>75.51</v>
      </c>
      <c r="AJ1394" s="61" t="s">
        <v>3614</v>
      </c>
      <c r="AK1394" s="65" t="n">
        <v>75.51</v>
      </c>
      <c r="AL1394" s="65" t="n">
        <v>75.51</v>
      </c>
      <c r="AM1394" s="66" t="n">
        <v>-453060</v>
      </c>
      <c r="AN1394" s="66" t="n">
        <f aca="false">IF(J1394="Listed Option",AF1394*AL1394,AM1394)</f>
        <v>-453060</v>
      </c>
      <c r="AO1394" s="61" t="s">
        <v>1267</v>
      </c>
      <c r="AP1394" s="61" t="n">
        <v>1</v>
      </c>
      <c r="AQ1394" s="61" t="n">
        <v>1</v>
      </c>
      <c r="AV1394" s="61" t="s">
        <v>10288</v>
      </c>
      <c r="AW1394" s="61" t="s">
        <v>4070</v>
      </c>
      <c r="AY1394" s="61" t="s">
        <v>10282</v>
      </c>
      <c r="AZ1394" s="61" t="s">
        <v>10282</v>
      </c>
      <c r="BA1394" s="61" t="s">
        <v>10282</v>
      </c>
      <c r="BB1394" s="67" t="n">
        <v>0</v>
      </c>
      <c r="BE1394" s="61" t="n">
        <v>238566</v>
      </c>
      <c r="BF1394" s="61" t="s">
        <v>963</v>
      </c>
      <c r="BG1394" s="61" t="s">
        <v>4084</v>
      </c>
      <c r="BH1394" s="61" t="s">
        <v>4084</v>
      </c>
      <c r="BI1394" s="61" t="s">
        <v>10282</v>
      </c>
      <c r="BJ1394" s="61" t="s">
        <v>10282</v>
      </c>
      <c r="BK1394" s="61" t="s">
        <v>10282</v>
      </c>
      <c r="BL1394" s="61" t="s">
        <v>10284</v>
      </c>
      <c r="BM1394" s="61" t="s">
        <v>10284</v>
      </c>
      <c r="BN1394" s="70" t="n">
        <v>-453060</v>
      </c>
      <c r="BO1394" s="68" t="n">
        <v>-453060</v>
      </c>
      <c r="BP1394" s="68" t="n">
        <v>-453060</v>
      </c>
      <c r="BQ1394" s="68" t="n">
        <v>-453060</v>
      </c>
      <c r="BR1394" s="69" t="n">
        <v>-6000</v>
      </c>
      <c r="BU1394" s="68" t="n">
        <v>6000</v>
      </c>
    </row>
    <row r="1395" customFormat="false" ht="15" hidden="true" customHeight="false" outlineLevel="0" collapsed="false">
      <c r="A1395" s="61" t="s">
        <v>10289</v>
      </c>
      <c r="B1395" s="61" t="s">
        <v>10290</v>
      </c>
      <c r="C1395" s="62" t="n">
        <v>45291</v>
      </c>
      <c r="D1395" s="62" t="n">
        <v>45291</v>
      </c>
      <c r="E1395" s="61" t="s">
        <v>1259</v>
      </c>
      <c r="F1395" s="61" t="s">
        <v>963</v>
      </c>
      <c r="G1395" s="61" t="s">
        <v>10291</v>
      </c>
      <c r="H1395" s="61" t="s">
        <v>10281</v>
      </c>
      <c r="I1395" s="61" t="s">
        <v>10282</v>
      </c>
      <c r="J1395" s="61" t="s">
        <v>1199</v>
      </c>
      <c r="K1395" s="61" t="s">
        <v>4543</v>
      </c>
      <c r="L1395" s="61" t="s">
        <v>4543</v>
      </c>
      <c r="N1395" s="61" t="n">
        <v>142352336</v>
      </c>
      <c r="O1395" s="61" t="s">
        <v>1262</v>
      </c>
      <c r="P1395" s="61" t="s">
        <v>10292</v>
      </c>
      <c r="Q1395" s="61" t="s">
        <v>10293</v>
      </c>
      <c r="R1395" s="61" t="s">
        <v>10284</v>
      </c>
      <c r="S1395" s="61" t="str">
        <f aca="false">IF(J1395="Listed Option",MID(R1395,3,9),MID(Q1395,3,9))</f>
        <v>465741AN6</v>
      </c>
      <c r="T1395" s="61" t="str">
        <f aca="false">VLOOKUP(S1395,'Output v4'!C:C,1,FALSE())</f>
        <v>465741AN6</v>
      </c>
      <c r="U1395" s="61" t="s">
        <v>184</v>
      </c>
      <c r="V1395" s="61" t="s">
        <v>10294</v>
      </c>
      <c r="Z1395" s="61" t="s">
        <v>1264</v>
      </c>
      <c r="AA1395" s="61" t="s">
        <v>4126</v>
      </c>
      <c r="AB1395" s="63" t="n">
        <v>3000</v>
      </c>
      <c r="AC1395" s="63" t="n">
        <v>3000000</v>
      </c>
      <c r="AE1395" s="61" t="n">
        <v>1000</v>
      </c>
      <c r="AF1395" s="64" t="n">
        <v>3000000</v>
      </c>
      <c r="AG1395" s="61" t="s">
        <v>689</v>
      </c>
      <c r="AH1395" s="62" t="n">
        <v>45291</v>
      </c>
      <c r="AI1395" s="65" t="n">
        <v>0.9256</v>
      </c>
      <c r="AJ1395" s="61" t="s">
        <v>1266</v>
      </c>
      <c r="AK1395" s="65" t="n">
        <v>0.9256</v>
      </c>
      <c r="AL1395" s="65" t="n">
        <v>75.51</v>
      </c>
      <c r="AM1395" s="66" t="n">
        <v>2776800</v>
      </c>
      <c r="AN1395" s="66" t="n">
        <f aca="false">IF(J1395="Listed Option",AF1395*AL1395,AM1395)</f>
        <v>2776800</v>
      </c>
      <c r="AO1395" s="61" t="s">
        <v>1267</v>
      </c>
      <c r="AT1395" s="62" t="n">
        <v>45289</v>
      </c>
      <c r="AU1395" s="65" t="n">
        <v>0.92359452254</v>
      </c>
      <c r="AV1395" s="61" t="s">
        <v>10288</v>
      </c>
      <c r="AW1395" s="61" t="s">
        <v>4070</v>
      </c>
      <c r="AY1395" s="61" t="s">
        <v>10282</v>
      </c>
      <c r="AZ1395" s="61" t="s">
        <v>10282</v>
      </c>
      <c r="BA1395" s="61" t="s">
        <v>10282</v>
      </c>
      <c r="BB1395" s="67" t="n">
        <v>0</v>
      </c>
      <c r="BE1395" s="61" t="n">
        <v>238566</v>
      </c>
      <c r="BF1395" s="61" t="s">
        <v>963</v>
      </c>
      <c r="BG1395" s="61" t="s">
        <v>4084</v>
      </c>
      <c r="BH1395" s="61" t="s">
        <v>4084</v>
      </c>
      <c r="BI1395" s="61" t="s">
        <v>10282</v>
      </c>
      <c r="BJ1395" s="61" t="s">
        <v>10282</v>
      </c>
      <c r="BL1395" s="61" t="s">
        <v>10284</v>
      </c>
      <c r="BM1395" s="61" t="s">
        <v>10284</v>
      </c>
      <c r="BN1395" s="70" t="n">
        <v>3000000</v>
      </c>
      <c r="BP1395" s="68" t="n">
        <v>2776800</v>
      </c>
      <c r="BQ1395" s="68" t="n">
        <v>2776800</v>
      </c>
      <c r="BR1395" s="69" t="n">
        <v>3000000</v>
      </c>
      <c r="BT1395" s="63" t="n">
        <v>3000</v>
      </c>
      <c r="BU1395" s="68" t="n">
        <v>3000000</v>
      </c>
    </row>
    <row r="1396" customFormat="false" ht="15" hidden="true" customHeight="false" outlineLevel="0" collapsed="false">
      <c r="A1396" s="61" t="s">
        <v>10295</v>
      </c>
      <c r="B1396" s="61" t="s">
        <v>10296</v>
      </c>
      <c r="C1396" s="62" t="n">
        <v>45291</v>
      </c>
      <c r="D1396" s="62" t="n">
        <v>45291</v>
      </c>
      <c r="E1396" s="61" t="s">
        <v>1259</v>
      </c>
      <c r="F1396" s="61" t="s">
        <v>963</v>
      </c>
      <c r="G1396" s="61" t="s">
        <v>10281</v>
      </c>
      <c r="H1396" s="61" t="s">
        <v>10281</v>
      </c>
      <c r="I1396" s="61" t="s">
        <v>10282</v>
      </c>
      <c r="J1396" s="61" t="s">
        <v>1195</v>
      </c>
      <c r="K1396" s="61" t="s">
        <v>1195</v>
      </c>
      <c r="L1396" s="61" t="s">
        <v>1195</v>
      </c>
      <c r="N1396" s="61" t="n">
        <v>87281</v>
      </c>
      <c r="O1396" s="61" t="s">
        <v>1262</v>
      </c>
      <c r="P1396" s="61" t="s">
        <v>10283</v>
      </c>
      <c r="Q1396" s="61" t="s">
        <v>10284</v>
      </c>
      <c r="R1396" s="61" t="s">
        <v>10284</v>
      </c>
      <c r="S1396" s="61" t="str">
        <f aca="false">IF(J1396="Listed Option",MID(R1396,3,9),MID(Q1396,3,9))</f>
        <v>465741106</v>
      </c>
      <c r="T1396" s="61" t="e">
        <f aca="false">VLOOKUP(S1396,'Output v4'!C:C,1,FALSE())</f>
        <v>#N/A</v>
      </c>
      <c r="U1396" s="61" t="s">
        <v>10285</v>
      </c>
      <c r="V1396" s="61" t="s">
        <v>10286</v>
      </c>
      <c r="W1396" s="61" t="s">
        <v>10287</v>
      </c>
      <c r="Y1396" s="61" t="s">
        <v>10288</v>
      </c>
      <c r="Z1396" s="61" t="s">
        <v>1304</v>
      </c>
      <c r="AA1396" s="61" t="s">
        <v>1305</v>
      </c>
      <c r="AB1396" s="63" t="n">
        <v>-31101</v>
      </c>
      <c r="AC1396" s="63" t="n">
        <v>-31101</v>
      </c>
      <c r="AE1396" s="61" t="n">
        <v>0</v>
      </c>
      <c r="AF1396" s="64" t="n">
        <v>-31101</v>
      </c>
      <c r="AG1396" s="61" t="s">
        <v>1273</v>
      </c>
      <c r="AH1396" s="62" t="n">
        <v>45291</v>
      </c>
      <c r="AI1396" s="65" t="n">
        <v>75.51</v>
      </c>
      <c r="AJ1396" s="61" t="s">
        <v>3614</v>
      </c>
      <c r="AK1396" s="65" t="n">
        <v>75.51</v>
      </c>
      <c r="AL1396" s="65" t="n">
        <v>75.51</v>
      </c>
      <c r="AM1396" s="66" t="n">
        <v>-2348436.51</v>
      </c>
      <c r="AN1396" s="66" t="n">
        <f aca="false">IF(J1396="Listed Option",AF1396*AL1396,AM1396)</f>
        <v>-2348436.51</v>
      </c>
      <c r="AO1396" s="61" t="s">
        <v>1267</v>
      </c>
      <c r="AP1396" s="61" t="n">
        <v>1</v>
      </c>
      <c r="AQ1396" s="61" t="n">
        <v>1</v>
      </c>
      <c r="AV1396" s="61" t="s">
        <v>10288</v>
      </c>
      <c r="AW1396" s="61" t="s">
        <v>4070</v>
      </c>
      <c r="AY1396" s="61" t="s">
        <v>10282</v>
      </c>
      <c r="AZ1396" s="61" t="s">
        <v>10282</v>
      </c>
      <c r="BA1396" s="61" t="s">
        <v>10282</v>
      </c>
      <c r="BB1396" s="67" t="n">
        <v>0</v>
      </c>
      <c r="BE1396" s="61" t="n">
        <v>238575</v>
      </c>
      <c r="BF1396" s="61" t="s">
        <v>963</v>
      </c>
      <c r="BG1396" s="61" t="s">
        <v>4084</v>
      </c>
      <c r="BH1396" s="61" t="s">
        <v>4084</v>
      </c>
      <c r="BI1396" s="61" t="s">
        <v>10282</v>
      </c>
      <c r="BJ1396" s="61" t="s">
        <v>10282</v>
      </c>
      <c r="BK1396" s="61" t="s">
        <v>10282</v>
      </c>
      <c r="BL1396" s="61" t="s">
        <v>10284</v>
      </c>
      <c r="BM1396" s="61" t="s">
        <v>10284</v>
      </c>
      <c r="BN1396" s="70" t="n">
        <v>-2348436.51</v>
      </c>
      <c r="BO1396" s="68" t="n">
        <v>-2348436.51</v>
      </c>
      <c r="BP1396" s="68" t="n">
        <v>-2348436.51</v>
      </c>
      <c r="BQ1396" s="68" t="n">
        <v>-2348436.51</v>
      </c>
      <c r="BR1396" s="69" t="n">
        <v>-31101</v>
      </c>
      <c r="BU1396" s="68" t="n">
        <v>31101</v>
      </c>
    </row>
    <row r="1397" customFormat="false" ht="15" hidden="true" customHeight="false" outlineLevel="0" collapsed="false">
      <c r="A1397" s="61" t="s">
        <v>10297</v>
      </c>
      <c r="B1397" s="61" t="s">
        <v>10298</v>
      </c>
      <c r="C1397" s="62" t="n">
        <v>45291</v>
      </c>
      <c r="D1397" s="62" t="n">
        <v>45291</v>
      </c>
      <c r="E1397" s="61" t="s">
        <v>1259</v>
      </c>
      <c r="F1397" s="61" t="s">
        <v>963</v>
      </c>
      <c r="G1397" s="61" t="s">
        <v>10291</v>
      </c>
      <c r="H1397" s="61" t="s">
        <v>10281</v>
      </c>
      <c r="I1397" s="61" t="s">
        <v>10282</v>
      </c>
      <c r="J1397" s="61" t="s">
        <v>1199</v>
      </c>
      <c r="K1397" s="61" t="s">
        <v>4543</v>
      </c>
      <c r="L1397" s="61" t="s">
        <v>4543</v>
      </c>
      <c r="N1397" s="61" t="n">
        <v>142352336</v>
      </c>
      <c r="O1397" s="61" t="s">
        <v>1262</v>
      </c>
      <c r="P1397" s="61" t="s">
        <v>10292</v>
      </c>
      <c r="Q1397" s="61" t="s">
        <v>10293</v>
      </c>
      <c r="R1397" s="61" t="s">
        <v>10284</v>
      </c>
      <c r="S1397" s="61" t="str">
        <f aca="false">IF(J1397="Listed Option",MID(R1397,3,9),MID(Q1397,3,9))</f>
        <v>465741AN6</v>
      </c>
      <c r="T1397" s="61" t="str">
        <f aca="false">VLOOKUP(S1397,'Output v4'!C:C,1,FALSE())</f>
        <v>465741AN6</v>
      </c>
      <c r="U1397" s="61" t="s">
        <v>184</v>
      </c>
      <c r="V1397" s="61" t="s">
        <v>10294</v>
      </c>
      <c r="Z1397" s="61" t="s">
        <v>1304</v>
      </c>
      <c r="AA1397" s="61" t="s">
        <v>1305</v>
      </c>
      <c r="AB1397" s="63" t="n">
        <v>10000</v>
      </c>
      <c r="AC1397" s="63" t="n">
        <v>10000000</v>
      </c>
      <c r="AE1397" s="61" t="n">
        <v>1000</v>
      </c>
      <c r="AF1397" s="64" t="n">
        <v>10000000</v>
      </c>
      <c r="AG1397" s="61" t="s">
        <v>689</v>
      </c>
      <c r="AH1397" s="62" t="n">
        <v>45291</v>
      </c>
      <c r="AI1397" s="65" t="n">
        <v>0.9256</v>
      </c>
      <c r="AJ1397" s="61" t="s">
        <v>1266</v>
      </c>
      <c r="AK1397" s="65" t="n">
        <v>0.9256</v>
      </c>
      <c r="AL1397" s="65" t="n">
        <v>75.51</v>
      </c>
      <c r="AM1397" s="66" t="n">
        <v>9256000</v>
      </c>
      <c r="AN1397" s="66" t="n">
        <f aca="false">IF(J1397="Listed Option",AF1397*AL1397,AM1397)</f>
        <v>9256000</v>
      </c>
      <c r="AO1397" s="61" t="s">
        <v>1267</v>
      </c>
      <c r="AT1397" s="62" t="n">
        <v>45289</v>
      </c>
      <c r="AU1397" s="65" t="n">
        <v>0.92359452254</v>
      </c>
      <c r="AV1397" s="61" t="s">
        <v>10288</v>
      </c>
      <c r="AW1397" s="61" t="s">
        <v>4070</v>
      </c>
      <c r="AY1397" s="61" t="s">
        <v>10282</v>
      </c>
      <c r="AZ1397" s="61" t="s">
        <v>10282</v>
      </c>
      <c r="BA1397" s="61" t="s">
        <v>10282</v>
      </c>
      <c r="BB1397" s="67" t="n">
        <v>0</v>
      </c>
      <c r="BE1397" s="61" t="n">
        <v>238575</v>
      </c>
      <c r="BF1397" s="61" t="s">
        <v>963</v>
      </c>
      <c r="BG1397" s="61" t="s">
        <v>4084</v>
      </c>
      <c r="BH1397" s="61" t="s">
        <v>4084</v>
      </c>
      <c r="BI1397" s="61" t="s">
        <v>10282</v>
      </c>
      <c r="BJ1397" s="61" t="s">
        <v>10282</v>
      </c>
      <c r="BL1397" s="61" t="s">
        <v>10284</v>
      </c>
      <c r="BM1397" s="61" t="s">
        <v>10284</v>
      </c>
      <c r="BN1397" s="70" t="n">
        <v>10000000</v>
      </c>
      <c r="BP1397" s="68" t="n">
        <v>9256000</v>
      </c>
      <c r="BQ1397" s="68" t="n">
        <v>9256000</v>
      </c>
      <c r="BR1397" s="69" t="n">
        <v>10000000</v>
      </c>
      <c r="BT1397" s="63" t="n">
        <v>10000</v>
      </c>
      <c r="BU1397" s="68" t="n">
        <v>10000000</v>
      </c>
    </row>
    <row r="1398" customFormat="false" ht="15" hidden="true" customHeight="false" outlineLevel="0" collapsed="false">
      <c r="A1398" s="61" t="s">
        <v>10299</v>
      </c>
      <c r="B1398" s="61" t="s">
        <v>10300</v>
      </c>
      <c r="C1398" s="62" t="n">
        <v>45291</v>
      </c>
      <c r="D1398" s="62" t="n">
        <v>45291</v>
      </c>
      <c r="E1398" s="61" t="s">
        <v>1259</v>
      </c>
      <c r="F1398" s="61" t="s">
        <v>963</v>
      </c>
      <c r="G1398" s="61" t="s">
        <v>10281</v>
      </c>
      <c r="H1398" s="61" t="s">
        <v>10281</v>
      </c>
      <c r="I1398" s="61" t="s">
        <v>10282</v>
      </c>
      <c r="J1398" s="61" t="s">
        <v>1195</v>
      </c>
      <c r="K1398" s="61" t="s">
        <v>1195</v>
      </c>
      <c r="L1398" s="61" t="s">
        <v>1195</v>
      </c>
      <c r="N1398" s="61" t="n">
        <v>87281</v>
      </c>
      <c r="O1398" s="61" t="s">
        <v>1262</v>
      </c>
      <c r="P1398" s="61" t="s">
        <v>10283</v>
      </c>
      <c r="Q1398" s="61" t="s">
        <v>10284</v>
      </c>
      <c r="R1398" s="61" t="s">
        <v>10284</v>
      </c>
      <c r="S1398" s="61" t="str">
        <f aca="false">IF(J1398="Listed Option",MID(R1398,3,9),MID(Q1398,3,9))</f>
        <v>465741106</v>
      </c>
      <c r="T1398" s="61" t="e">
        <f aca="false">VLOOKUP(S1398,'Output v4'!C:C,1,FALSE())</f>
        <v>#N/A</v>
      </c>
      <c r="U1398" s="61" t="s">
        <v>10285</v>
      </c>
      <c r="V1398" s="61" t="s">
        <v>10286</v>
      </c>
      <c r="W1398" s="61" t="s">
        <v>10287</v>
      </c>
      <c r="Y1398" s="61" t="s">
        <v>10288</v>
      </c>
      <c r="Z1398" s="61" t="s">
        <v>4029</v>
      </c>
      <c r="AA1398" s="61" t="s">
        <v>4117</v>
      </c>
      <c r="AB1398" s="63" t="n">
        <v>-12900</v>
      </c>
      <c r="AC1398" s="63" t="n">
        <v>-12900</v>
      </c>
      <c r="AE1398" s="61" t="n">
        <v>0</v>
      </c>
      <c r="AF1398" s="64" t="n">
        <v>-12900</v>
      </c>
      <c r="AG1398" s="61" t="s">
        <v>1273</v>
      </c>
      <c r="AH1398" s="62" t="n">
        <v>45291</v>
      </c>
      <c r="AI1398" s="65" t="n">
        <v>75.51</v>
      </c>
      <c r="AJ1398" s="61" t="s">
        <v>3614</v>
      </c>
      <c r="AK1398" s="65" t="n">
        <v>75.51</v>
      </c>
      <c r="AL1398" s="65" t="n">
        <v>75.51</v>
      </c>
      <c r="AM1398" s="66" t="n">
        <v>-974079</v>
      </c>
      <c r="AN1398" s="66" t="n">
        <f aca="false">IF(J1398="Listed Option",AF1398*AL1398,AM1398)</f>
        <v>-974079</v>
      </c>
      <c r="AO1398" s="61" t="s">
        <v>1267</v>
      </c>
      <c r="AP1398" s="61" t="n">
        <v>1</v>
      </c>
      <c r="AQ1398" s="61" t="n">
        <v>1</v>
      </c>
      <c r="AV1398" s="61" t="s">
        <v>10288</v>
      </c>
      <c r="AW1398" s="61" t="s">
        <v>4070</v>
      </c>
      <c r="AY1398" s="61" t="s">
        <v>10282</v>
      </c>
      <c r="AZ1398" s="61" t="s">
        <v>10282</v>
      </c>
      <c r="BA1398" s="61" t="s">
        <v>10282</v>
      </c>
      <c r="BB1398" s="67" t="n">
        <v>0</v>
      </c>
      <c r="BE1398" s="61" t="n">
        <v>238587</v>
      </c>
      <c r="BF1398" s="61" t="s">
        <v>963</v>
      </c>
      <c r="BG1398" s="61" t="s">
        <v>4084</v>
      </c>
      <c r="BH1398" s="61" t="s">
        <v>4084</v>
      </c>
      <c r="BI1398" s="61" t="s">
        <v>10282</v>
      </c>
      <c r="BJ1398" s="61" t="s">
        <v>10282</v>
      </c>
      <c r="BK1398" s="61" t="s">
        <v>10282</v>
      </c>
      <c r="BL1398" s="61" t="s">
        <v>10284</v>
      </c>
      <c r="BM1398" s="61" t="s">
        <v>10284</v>
      </c>
      <c r="BN1398" s="70" t="n">
        <v>-974079</v>
      </c>
      <c r="BO1398" s="68" t="n">
        <v>-974079</v>
      </c>
      <c r="BP1398" s="68" t="n">
        <v>-974079</v>
      </c>
      <c r="BQ1398" s="68" t="n">
        <v>-974079</v>
      </c>
      <c r="BR1398" s="69" t="n">
        <v>-12900</v>
      </c>
      <c r="BU1398" s="68" t="n">
        <v>12900</v>
      </c>
    </row>
    <row r="1399" customFormat="false" ht="15" hidden="true" customHeight="false" outlineLevel="0" collapsed="false">
      <c r="A1399" s="61" t="s">
        <v>10301</v>
      </c>
      <c r="B1399" s="61" t="s">
        <v>10302</v>
      </c>
      <c r="C1399" s="62" t="n">
        <v>45291</v>
      </c>
      <c r="D1399" s="62" t="n">
        <v>45291</v>
      </c>
      <c r="E1399" s="61" t="s">
        <v>1259</v>
      </c>
      <c r="F1399" s="61" t="s">
        <v>963</v>
      </c>
      <c r="G1399" s="61" t="s">
        <v>10291</v>
      </c>
      <c r="H1399" s="61" t="s">
        <v>10281</v>
      </c>
      <c r="I1399" s="61" t="s">
        <v>10282</v>
      </c>
      <c r="J1399" s="61" t="s">
        <v>1199</v>
      </c>
      <c r="K1399" s="61" t="s">
        <v>4543</v>
      </c>
      <c r="L1399" s="61" t="s">
        <v>4543</v>
      </c>
      <c r="N1399" s="61" t="n">
        <v>142352336</v>
      </c>
      <c r="O1399" s="61" t="s">
        <v>1262</v>
      </c>
      <c r="P1399" s="61" t="s">
        <v>10292</v>
      </c>
      <c r="Q1399" s="61" t="s">
        <v>10293</v>
      </c>
      <c r="R1399" s="61" t="s">
        <v>10284</v>
      </c>
      <c r="S1399" s="61" t="str">
        <f aca="false">IF(J1399="Listed Option",MID(R1399,3,9),MID(Q1399,3,9))</f>
        <v>465741AN6</v>
      </c>
      <c r="T1399" s="61" t="str">
        <f aca="false">VLOOKUP(S1399,'Output v4'!C:C,1,FALSE())</f>
        <v>465741AN6</v>
      </c>
      <c r="U1399" s="61" t="s">
        <v>184</v>
      </c>
      <c r="V1399" s="61" t="s">
        <v>10294</v>
      </c>
      <c r="Z1399" s="61" t="s">
        <v>4029</v>
      </c>
      <c r="AA1399" s="61" t="s">
        <v>4117</v>
      </c>
      <c r="AB1399" s="63" t="n">
        <v>5000</v>
      </c>
      <c r="AC1399" s="63" t="n">
        <v>5000000</v>
      </c>
      <c r="AE1399" s="61" t="n">
        <v>1000</v>
      </c>
      <c r="AF1399" s="64" t="n">
        <v>5000000</v>
      </c>
      <c r="AG1399" s="61" t="s">
        <v>689</v>
      </c>
      <c r="AH1399" s="62" t="n">
        <v>45291</v>
      </c>
      <c r="AI1399" s="65" t="n">
        <v>0.9256</v>
      </c>
      <c r="AJ1399" s="61" t="s">
        <v>1266</v>
      </c>
      <c r="AK1399" s="65" t="n">
        <v>0.9256</v>
      </c>
      <c r="AL1399" s="65" t="n">
        <v>75.51</v>
      </c>
      <c r="AM1399" s="66" t="n">
        <v>4628000</v>
      </c>
      <c r="AN1399" s="66" t="n">
        <f aca="false">IF(J1399="Listed Option",AF1399*AL1399,AM1399)</f>
        <v>4628000</v>
      </c>
      <c r="AO1399" s="61" t="s">
        <v>1267</v>
      </c>
      <c r="AT1399" s="62" t="n">
        <v>45289</v>
      </c>
      <c r="AU1399" s="65" t="n">
        <v>0.92359452254</v>
      </c>
      <c r="AV1399" s="61" t="s">
        <v>10288</v>
      </c>
      <c r="AW1399" s="61" t="s">
        <v>4070</v>
      </c>
      <c r="AY1399" s="61" t="s">
        <v>10282</v>
      </c>
      <c r="AZ1399" s="61" t="s">
        <v>10282</v>
      </c>
      <c r="BA1399" s="61" t="s">
        <v>10282</v>
      </c>
      <c r="BB1399" s="67" t="n">
        <v>0</v>
      </c>
      <c r="BE1399" s="61" t="n">
        <v>238587</v>
      </c>
      <c r="BF1399" s="61" t="s">
        <v>963</v>
      </c>
      <c r="BG1399" s="61" t="s">
        <v>4084</v>
      </c>
      <c r="BH1399" s="61" t="s">
        <v>4084</v>
      </c>
      <c r="BI1399" s="61" t="s">
        <v>10282</v>
      </c>
      <c r="BJ1399" s="61" t="s">
        <v>10282</v>
      </c>
      <c r="BL1399" s="61" t="s">
        <v>10284</v>
      </c>
      <c r="BM1399" s="61" t="s">
        <v>10284</v>
      </c>
      <c r="BN1399" s="70" t="n">
        <v>5000000</v>
      </c>
      <c r="BP1399" s="68" t="n">
        <v>4628000</v>
      </c>
      <c r="BQ1399" s="68" t="n">
        <v>4628000</v>
      </c>
      <c r="BR1399" s="69" t="n">
        <v>5000000</v>
      </c>
      <c r="BT1399" s="63" t="n">
        <v>5000</v>
      </c>
      <c r="BU1399" s="68" t="n">
        <v>5000000</v>
      </c>
    </row>
    <row r="1400" customFormat="false" ht="15" hidden="true" customHeight="false" outlineLevel="0" collapsed="false">
      <c r="A1400" s="61" t="s">
        <v>10303</v>
      </c>
      <c r="B1400" s="61" t="s">
        <v>10304</v>
      </c>
      <c r="C1400" s="62" t="n">
        <v>45291</v>
      </c>
      <c r="D1400" s="62" t="n">
        <v>45291</v>
      </c>
      <c r="E1400" s="61" t="s">
        <v>1259</v>
      </c>
      <c r="F1400" s="61" t="s">
        <v>963</v>
      </c>
      <c r="G1400" s="61" t="s">
        <v>10281</v>
      </c>
      <c r="H1400" s="61" t="s">
        <v>10281</v>
      </c>
      <c r="I1400" s="61" t="s">
        <v>10282</v>
      </c>
      <c r="J1400" s="61" t="s">
        <v>1195</v>
      </c>
      <c r="K1400" s="61" t="s">
        <v>1195</v>
      </c>
      <c r="L1400" s="61" t="s">
        <v>1195</v>
      </c>
      <c r="N1400" s="61" t="n">
        <v>87281</v>
      </c>
      <c r="O1400" s="61" t="s">
        <v>1262</v>
      </c>
      <c r="P1400" s="61" t="s">
        <v>10283</v>
      </c>
      <c r="Q1400" s="61" t="s">
        <v>10284</v>
      </c>
      <c r="R1400" s="61" t="s">
        <v>10284</v>
      </c>
      <c r="S1400" s="61" t="str">
        <f aca="false">IF(J1400="Listed Option",MID(R1400,3,9),MID(Q1400,3,9))</f>
        <v>465741106</v>
      </c>
      <c r="T1400" s="61" t="e">
        <f aca="false">VLOOKUP(S1400,'Output v4'!C:C,1,FALSE())</f>
        <v>#N/A</v>
      </c>
      <c r="U1400" s="61" t="s">
        <v>10285</v>
      </c>
      <c r="V1400" s="61" t="s">
        <v>10286</v>
      </c>
      <c r="W1400" s="61" t="s">
        <v>10287</v>
      </c>
      <c r="Y1400" s="61" t="s">
        <v>10288</v>
      </c>
      <c r="Z1400" s="61" t="s">
        <v>4074</v>
      </c>
      <c r="AA1400" s="61" t="s">
        <v>4075</v>
      </c>
      <c r="AB1400" s="63" t="n">
        <v>-4500</v>
      </c>
      <c r="AC1400" s="63" t="n">
        <v>-4500</v>
      </c>
      <c r="AE1400" s="61" t="n">
        <v>0</v>
      </c>
      <c r="AF1400" s="64" t="n">
        <v>-4500</v>
      </c>
      <c r="AG1400" s="61" t="s">
        <v>1273</v>
      </c>
      <c r="AH1400" s="62" t="n">
        <v>45291</v>
      </c>
      <c r="AI1400" s="65" t="n">
        <v>75.51</v>
      </c>
      <c r="AJ1400" s="61" t="s">
        <v>3614</v>
      </c>
      <c r="AK1400" s="65" t="n">
        <v>75.51</v>
      </c>
      <c r="AL1400" s="65" t="n">
        <v>75.51</v>
      </c>
      <c r="AM1400" s="66" t="n">
        <v>-339795</v>
      </c>
      <c r="AN1400" s="66" t="n">
        <f aca="false">IF(J1400="Listed Option",AF1400*AL1400,AM1400)</f>
        <v>-339795</v>
      </c>
      <c r="AO1400" s="61" t="s">
        <v>1267</v>
      </c>
      <c r="AP1400" s="61" t="n">
        <v>1</v>
      </c>
      <c r="AQ1400" s="61" t="n">
        <v>1</v>
      </c>
      <c r="AV1400" s="61" t="s">
        <v>10288</v>
      </c>
      <c r="AW1400" s="61" t="s">
        <v>4070</v>
      </c>
      <c r="AY1400" s="61" t="s">
        <v>10282</v>
      </c>
      <c r="AZ1400" s="61" t="s">
        <v>10282</v>
      </c>
      <c r="BA1400" s="61" t="s">
        <v>10282</v>
      </c>
      <c r="BB1400" s="67" t="n">
        <v>0</v>
      </c>
      <c r="BE1400" s="61" t="n">
        <v>241450</v>
      </c>
      <c r="BF1400" s="61" t="s">
        <v>963</v>
      </c>
      <c r="BG1400" s="61" t="s">
        <v>4084</v>
      </c>
      <c r="BH1400" s="61" t="s">
        <v>4084</v>
      </c>
      <c r="BI1400" s="61" t="s">
        <v>10282</v>
      </c>
      <c r="BJ1400" s="61" t="s">
        <v>10282</v>
      </c>
      <c r="BK1400" s="61" t="s">
        <v>10282</v>
      </c>
      <c r="BL1400" s="61" t="s">
        <v>10284</v>
      </c>
      <c r="BM1400" s="61" t="s">
        <v>10284</v>
      </c>
      <c r="BN1400" s="70" t="n">
        <v>-339795</v>
      </c>
      <c r="BO1400" s="68" t="n">
        <v>-339795</v>
      </c>
      <c r="BP1400" s="68" t="n">
        <v>-339795</v>
      </c>
      <c r="BQ1400" s="68" t="n">
        <v>-339795</v>
      </c>
      <c r="BR1400" s="69" t="n">
        <v>-4500</v>
      </c>
      <c r="BU1400" s="68" t="n">
        <v>4500</v>
      </c>
    </row>
    <row r="1401" customFormat="false" ht="15" hidden="true" customHeight="false" outlineLevel="0" collapsed="false">
      <c r="A1401" s="61" t="s">
        <v>10305</v>
      </c>
      <c r="B1401" s="61" t="s">
        <v>10306</v>
      </c>
      <c r="C1401" s="62" t="n">
        <v>45291</v>
      </c>
      <c r="D1401" s="62" t="n">
        <v>45291</v>
      </c>
      <c r="E1401" s="61" t="s">
        <v>1259</v>
      </c>
      <c r="F1401" s="61" t="s">
        <v>963</v>
      </c>
      <c r="G1401" s="61" t="s">
        <v>10291</v>
      </c>
      <c r="H1401" s="61" t="s">
        <v>10281</v>
      </c>
      <c r="I1401" s="61" t="s">
        <v>10282</v>
      </c>
      <c r="J1401" s="61" t="s">
        <v>1199</v>
      </c>
      <c r="K1401" s="61" t="s">
        <v>4543</v>
      </c>
      <c r="L1401" s="61" t="s">
        <v>4543</v>
      </c>
      <c r="N1401" s="61" t="n">
        <v>142352336</v>
      </c>
      <c r="O1401" s="61" t="s">
        <v>1262</v>
      </c>
      <c r="P1401" s="61" t="s">
        <v>10292</v>
      </c>
      <c r="Q1401" s="61" t="s">
        <v>10293</v>
      </c>
      <c r="R1401" s="61" t="s">
        <v>10284</v>
      </c>
      <c r="S1401" s="61" t="str">
        <f aca="false">IF(J1401="Listed Option",MID(R1401,3,9),MID(Q1401,3,9))</f>
        <v>465741AN6</v>
      </c>
      <c r="T1401" s="61" t="str">
        <f aca="false">VLOOKUP(S1401,'Output v4'!C:C,1,FALSE())</f>
        <v>465741AN6</v>
      </c>
      <c r="U1401" s="61" t="s">
        <v>184</v>
      </c>
      <c r="V1401" s="61" t="s">
        <v>10294</v>
      </c>
      <c r="Z1401" s="61" t="s">
        <v>4074</v>
      </c>
      <c r="AA1401" s="61" t="s">
        <v>4075</v>
      </c>
      <c r="AB1401" s="63" t="n">
        <v>1635</v>
      </c>
      <c r="AC1401" s="63" t="n">
        <v>1635000</v>
      </c>
      <c r="AE1401" s="61" t="n">
        <v>1000</v>
      </c>
      <c r="AF1401" s="64" t="n">
        <v>1635000</v>
      </c>
      <c r="AG1401" s="61" t="s">
        <v>689</v>
      </c>
      <c r="AH1401" s="62" t="n">
        <v>45291</v>
      </c>
      <c r="AI1401" s="65" t="n">
        <v>0.9256</v>
      </c>
      <c r="AJ1401" s="61" t="s">
        <v>1266</v>
      </c>
      <c r="AK1401" s="65" t="n">
        <v>0.9256</v>
      </c>
      <c r="AL1401" s="65" t="n">
        <v>75.51</v>
      </c>
      <c r="AM1401" s="66" t="n">
        <v>1513356</v>
      </c>
      <c r="AN1401" s="66" t="n">
        <f aca="false">IF(J1401="Listed Option",AF1401*AL1401,AM1401)</f>
        <v>1513356</v>
      </c>
      <c r="AO1401" s="61" t="s">
        <v>1267</v>
      </c>
      <c r="AT1401" s="62" t="n">
        <v>45289</v>
      </c>
      <c r="AU1401" s="65" t="n">
        <v>0.92359452254</v>
      </c>
      <c r="AV1401" s="61" t="s">
        <v>10288</v>
      </c>
      <c r="AW1401" s="61" t="s">
        <v>4070</v>
      </c>
      <c r="AY1401" s="61" t="s">
        <v>10282</v>
      </c>
      <c r="AZ1401" s="61" t="s">
        <v>10282</v>
      </c>
      <c r="BA1401" s="61" t="s">
        <v>10282</v>
      </c>
      <c r="BB1401" s="67" t="n">
        <v>0</v>
      </c>
      <c r="BE1401" s="61" t="n">
        <v>241450</v>
      </c>
      <c r="BF1401" s="61" t="s">
        <v>963</v>
      </c>
      <c r="BG1401" s="61" t="s">
        <v>4084</v>
      </c>
      <c r="BH1401" s="61" t="s">
        <v>4084</v>
      </c>
      <c r="BI1401" s="61" t="s">
        <v>10282</v>
      </c>
      <c r="BJ1401" s="61" t="s">
        <v>10282</v>
      </c>
      <c r="BL1401" s="61" t="s">
        <v>10284</v>
      </c>
      <c r="BM1401" s="61" t="s">
        <v>10284</v>
      </c>
      <c r="BN1401" s="70" t="n">
        <v>1635000</v>
      </c>
      <c r="BP1401" s="68" t="n">
        <v>1513356</v>
      </c>
      <c r="BQ1401" s="68" t="n">
        <v>1513356</v>
      </c>
      <c r="BR1401" s="69" t="n">
        <v>1635000</v>
      </c>
      <c r="BT1401" s="63" t="n">
        <v>1635</v>
      </c>
      <c r="BU1401" s="68" t="n">
        <v>1635000</v>
      </c>
    </row>
    <row r="1402" customFormat="false" ht="15" hidden="true" customHeight="false" outlineLevel="0" collapsed="false">
      <c r="A1402" s="61" t="s">
        <v>10307</v>
      </c>
      <c r="B1402" s="61" t="s">
        <v>10308</v>
      </c>
      <c r="C1402" s="62" t="n">
        <v>45291</v>
      </c>
      <c r="D1402" s="62" t="n">
        <v>45291</v>
      </c>
      <c r="E1402" s="61" t="s">
        <v>1259</v>
      </c>
      <c r="F1402" s="61" t="s">
        <v>10309</v>
      </c>
      <c r="G1402" s="61" t="s">
        <v>10310</v>
      </c>
      <c r="H1402" s="61" t="s">
        <v>10310</v>
      </c>
      <c r="I1402" s="61" t="s">
        <v>10311</v>
      </c>
      <c r="J1402" s="61" t="s">
        <v>1195</v>
      </c>
      <c r="K1402" s="61" t="s">
        <v>1195</v>
      </c>
      <c r="L1402" s="61" t="s">
        <v>1195</v>
      </c>
      <c r="N1402" s="61" t="n">
        <v>34082</v>
      </c>
      <c r="O1402" s="61" t="s">
        <v>1262</v>
      </c>
      <c r="P1402" s="61" t="s">
        <v>10312</v>
      </c>
      <c r="Q1402" s="61" t="s">
        <v>10313</v>
      </c>
      <c r="R1402" s="61" t="s">
        <v>10313</v>
      </c>
      <c r="S1402" s="61" t="str">
        <f aca="false">IF(J1402="Listed Option",MID(R1402,3,9),MID(Q1402,3,9))</f>
        <v>445658107</v>
      </c>
      <c r="T1402" s="61" t="e">
        <f aca="false">VLOOKUP(S1402,'Output v4'!C:C,1,FALSE())</f>
        <v>#N/A</v>
      </c>
      <c r="U1402" s="61" t="s">
        <v>10314</v>
      </c>
      <c r="V1402" s="61" t="s">
        <v>10315</v>
      </c>
      <c r="W1402" s="61" t="s">
        <v>10316</v>
      </c>
      <c r="Y1402" s="61" t="s">
        <v>10317</v>
      </c>
      <c r="Z1402" s="61" t="s">
        <v>1304</v>
      </c>
      <c r="AA1402" s="61" t="s">
        <v>1305</v>
      </c>
      <c r="AB1402" s="63" t="n">
        <v>-8400</v>
      </c>
      <c r="AC1402" s="63" t="n">
        <v>-8400</v>
      </c>
      <c r="AE1402" s="61" t="n">
        <v>0</v>
      </c>
      <c r="AF1402" s="64" t="n">
        <v>-8400</v>
      </c>
      <c r="AG1402" s="61" t="s">
        <v>1273</v>
      </c>
      <c r="AH1402" s="62" t="n">
        <v>45291</v>
      </c>
      <c r="AI1402" s="65" t="n">
        <v>199.74</v>
      </c>
      <c r="AJ1402" s="61" t="s">
        <v>3614</v>
      </c>
      <c r="AK1402" s="65" t="n">
        <v>199.74</v>
      </c>
      <c r="AL1402" s="65" t="n">
        <v>199.74</v>
      </c>
      <c r="AM1402" s="66" t="n">
        <v>-1677816</v>
      </c>
      <c r="AN1402" s="66" t="n">
        <f aca="false">IF(J1402="Listed Option",AF1402*AL1402,AM1402)</f>
        <v>-1677816</v>
      </c>
      <c r="AO1402" s="61" t="s">
        <v>1267</v>
      </c>
      <c r="AP1402" s="61" t="n">
        <v>1</v>
      </c>
      <c r="AQ1402" s="61" t="n">
        <v>1</v>
      </c>
      <c r="AV1402" s="61" t="s">
        <v>10317</v>
      </c>
      <c r="AW1402" s="61" t="s">
        <v>4070</v>
      </c>
      <c r="AY1402" s="61" t="s">
        <v>10311</v>
      </c>
      <c r="AZ1402" s="61" t="s">
        <v>10311</v>
      </c>
      <c r="BA1402" s="61" t="s">
        <v>10311</v>
      </c>
      <c r="BB1402" s="67" t="n">
        <v>0</v>
      </c>
      <c r="BE1402" s="61" t="n">
        <v>238575</v>
      </c>
      <c r="BF1402" s="61" t="s">
        <v>10309</v>
      </c>
      <c r="BG1402" s="61" t="s">
        <v>4084</v>
      </c>
      <c r="BH1402" s="61" t="s">
        <v>4084</v>
      </c>
      <c r="BI1402" s="61" t="s">
        <v>10311</v>
      </c>
      <c r="BJ1402" s="61" t="s">
        <v>10311</v>
      </c>
      <c r="BK1402" s="61" t="s">
        <v>10311</v>
      </c>
      <c r="BL1402" s="61" t="s">
        <v>10313</v>
      </c>
      <c r="BM1402" s="61" t="s">
        <v>10313</v>
      </c>
      <c r="BN1402" s="70" t="n">
        <v>-1677816</v>
      </c>
      <c r="BO1402" s="68" t="n">
        <v>-1677816</v>
      </c>
      <c r="BP1402" s="68" t="n">
        <v>-1677816</v>
      </c>
      <c r="BQ1402" s="68" t="n">
        <v>-1677816</v>
      </c>
      <c r="BR1402" s="69" t="n">
        <v>-8400</v>
      </c>
      <c r="BU1402" s="68" t="n">
        <v>8400</v>
      </c>
    </row>
    <row r="1403" customFormat="false" ht="15" hidden="true" customHeight="false" outlineLevel="0" collapsed="false">
      <c r="A1403" s="61" t="s">
        <v>10318</v>
      </c>
      <c r="B1403" s="61" t="s">
        <v>10319</v>
      </c>
      <c r="C1403" s="62" t="n">
        <v>45291</v>
      </c>
      <c r="D1403" s="62" t="n">
        <v>45291</v>
      </c>
      <c r="E1403" s="61" t="s">
        <v>1259</v>
      </c>
      <c r="F1403" s="61" t="s">
        <v>10320</v>
      </c>
      <c r="G1403" s="61" t="s">
        <v>10321</v>
      </c>
      <c r="H1403" s="61" t="s">
        <v>10321</v>
      </c>
      <c r="I1403" s="61" t="s">
        <v>10322</v>
      </c>
      <c r="J1403" s="61" t="s">
        <v>1195</v>
      </c>
      <c r="K1403" s="61" t="s">
        <v>1195</v>
      </c>
      <c r="L1403" s="61" t="s">
        <v>1195</v>
      </c>
      <c r="N1403" s="61" t="n">
        <v>1227538</v>
      </c>
      <c r="O1403" s="61" t="s">
        <v>1262</v>
      </c>
      <c r="P1403" s="61" t="s">
        <v>10323</v>
      </c>
      <c r="Q1403" s="61" t="s">
        <v>10324</v>
      </c>
      <c r="R1403" s="61" t="s">
        <v>10324</v>
      </c>
      <c r="S1403" s="61" t="str">
        <f aca="false">IF(J1403="Listed Option",MID(R1403,3,9),MID(Q1403,3,9))</f>
        <v>832696405</v>
      </c>
      <c r="T1403" s="61" t="e">
        <f aca="false">VLOOKUP(S1403,'Output v4'!C:C,1,FALSE())</f>
        <v>#N/A</v>
      </c>
      <c r="U1403" s="61" t="s">
        <v>10325</v>
      </c>
      <c r="V1403" s="61" t="s">
        <v>10326</v>
      </c>
      <c r="W1403" s="61" t="s">
        <v>10322</v>
      </c>
      <c r="Y1403" s="61" t="s">
        <v>10327</v>
      </c>
      <c r="Z1403" s="61" t="s">
        <v>1304</v>
      </c>
      <c r="AA1403" s="61" t="s">
        <v>1305</v>
      </c>
      <c r="AB1403" s="63" t="n">
        <v>-14300</v>
      </c>
      <c r="AC1403" s="63" t="n">
        <v>-14300</v>
      </c>
      <c r="AE1403" s="61" t="n">
        <v>0</v>
      </c>
      <c r="AF1403" s="64" t="n">
        <v>-14300</v>
      </c>
      <c r="AG1403" s="61" t="s">
        <v>1273</v>
      </c>
      <c r="AH1403" s="62" t="n">
        <v>45291</v>
      </c>
      <c r="AI1403" s="65" t="n">
        <v>126.38</v>
      </c>
      <c r="AJ1403" s="61" t="s">
        <v>3614</v>
      </c>
      <c r="AK1403" s="65" t="n">
        <v>126.38</v>
      </c>
      <c r="AL1403" s="65" t="n">
        <v>126.38</v>
      </c>
      <c r="AM1403" s="66" t="n">
        <v>-1807234</v>
      </c>
      <c r="AN1403" s="66" t="n">
        <f aca="false">IF(J1403="Listed Option",AF1403*AL1403,AM1403)</f>
        <v>-1807234</v>
      </c>
      <c r="AO1403" s="61" t="s">
        <v>1267</v>
      </c>
      <c r="AP1403" s="61" t="n">
        <v>1</v>
      </c>
      <c r="AQ1403" s="61" t="n">
        <v>1</v>
      </c>
      <c r="AV1403" s="61" t="s">
        <v>10327</v>
      </c>
      <c r="AW1403" s="61" t="s">
        <v>4070</v>
      </c>
      <c r="AY1403" s="61" t="s">
        <v>10322</v>
      </c>
      <c r="AZ1403" s="61" t="s">
        <v>10322</v>
      </c>
      <c r="BA1403" s="61" t="s">
        <v>10322</v>
      </c>
      <c r="BB1403" s="67" t="n">
        <v>0</v>
      </c>
      <c r="BE1403" s="61" t="n">
        <v>238575</v>
      </c>
      <c r="BF1403" s="61" t="s">
        <v>10320</v>
      </c>
      <c r="BG1403" s="61" t="s">
        <v>4084</v>
      </c>
      <c r="BH1403" s="61" t="s">
        <v>4084</v>
      </c>
      <c r="BI1403" s="61" t="s">
        <v>10322</v>
      </c>
      <c r="BJ1403" s="61" t="s">
        <v>10322</v>
      </c>
      <c r="BK1403" s="61" t="s">
        <v>10322</v>
      </c>
      <c r="BL1403" s="61" t="s">
        <v>10324</v>
      </c>
      <c r="BM1403" s="61" t="s">
        <v>10324</v>
      </c>
      <c r="BN1403" s="70" t="n">
        <v>-1807234</v>
      </c>
      <c r="BO1403" s="68" t="n">
        <v>-1807234</v>
      </c>
      <c r="BP1403" s="68" t="n">
        <v>-1807234</v>
      </c>
      <c r="BQ1403" s="68" t="n">
        <v>-1807234</v>
      </c>
      <c r="BR1403" s="69" t="n">
        <v>-14300</v>
      </c>
      <c r="BU1403" s="68" t="n">
        <v>14300</v>
      </c>
    </row>
    <row r="1404" customFormat="false" ht="15" hidden="true" customHeight="false" outlineLevel="0" collapsed="false">
      <c r="A1404" s="61" t="s">
        <v>10328</v>
      </c>
      <c r="B1404" s="61" t="s">
        <v>10329</v>
      </c>
      <c r="C1404" s="62" t="n">
        <v>45291</v>
      </c>
      <c r="D1404" s="62" t="n">
        <v>45291</v>
      </c>
      <c r="E1404" s="61" t="s">
        <v>1259</v>
      </c>
      <c r="F1404" s="61" t="s">
        <v>964</v>
      </c>
      <c r="G1404" s="61" t="s">
        <v>10330</v>
      </c>
      <c r="H1404" s="61" t="s">
        <v>10331</v>
      </c>
      <c r="I1404" s="61" t="s">
        <v>10332</v>
      </c>
      <c r="J1404" s="61" t="s">
        <v>1195</v>
      </c>
      <c r="K1404" s="61" t="s">
        <v>4265</v>
      </c>
      <c r="L1404" s="61" t="s">
        <v>4265</v>
      </c>
      <c r="N1404" s="61" t="n">
        <v>37565381</v>
      </c>
      <c r="O1404" s="61" t="s">
        <v>1262</v>
      </c>
      <c r="P1404" s="61" t="s">
        <v>10333</v>
      </c>
      <c r="Q1404" s="61" t="s">
        <v>10334</v>
      </c>
      <c r="R1404" s="61" t="s">
        <v>10335</v>
      </c>
      <c r="S1404" s="61" t="str">
        <f aca="false">IF(J1404="Listed Option",MID(R1404,3,9),MID(Q1404,3,9))</f>
        <v>47215P106</v>
      </c>
      <c r="T1404" s="61" t="str">
        <f aca="false">VLOOKUP(S1404,'Output v4'!C:C,1,FALSE())</f>
        <v>47215P106</v>
      </c>
      <c r="U1404" s="61" t="s">
        <v>185</v>
      </c>
      <c r="V1404" s="61" t="s">
        <v>10336</v>
      </c>
      <c r="W1404" s="61" t="s">
        <v>10337</v>
      </c>
      <c r="Y1404" s="61" t="s">
        <v>10338</v>
      </c>
      <c r="Z1404" s="61" t="s">
        <v>1304</v>
      </c>
      <c r="AA1404" s="61" t="s">
        <v>1305</v>
      </c>
      <c r="AB1404" s="63" t="n">
        <v>64314</v>
      </c>
      <c r="AC1404" s="63" t="n">
        <v>64314</v>
      </c>
      <c r="AE1404" s="61" t="n">
        <v>0</v>
      </c>
      <c r="AF1404" s="64" t="n">
        <v>64314</v>
      </c>
      <c r="AG1404" s="61" t="s">
        <v>689</v>
      </c>
      <c r="AH1404" s="62" t="n">
        <v>45291</v>
      </c>
      <c r="AI1404" s="65" t="n">
        <v>28.89</v>
      </c>
      <c r="AJ1404" s="61" t="s">
        <v>3614</v>
      </c>
      <c r="AK1404" s="65" t="n">
        <v>28.89</v>
      </c>
      <c r="AL1404" s="65" t="n">
        <v>14.4070998187907</v>
      </c>
      <c r="AM1404" s="66" t="n">
        <v>1858031.46</v>
      </c>
      <c r="AN1404" s="66" t="n">
        <f aca="false">IF(J1404="Listed Option",AF1404*AL1404,AM1404)</f>
        <v>1858031.46</v>
      </c>
      <c r="AO1404" s="61" t="s">
        <v>1267</v>
      </c>
      <c r="AP1404" s="61" t="n">
        <v>1</v>
      </c>
      <c r="AQ1404" s="61" t="n">
        <v>1</v>
      </c>
      <c r="AV1404" s="61" t="s">
        <v>10339</v>
      </c>
      <c r="AW1404" s="61" t="s">
        <v>3625</v>
      </c>
      <c r="AY1404" s="61" t="s">
        <v>10340</v>
      </c>
      <c r="AZ1404" s="61" t="s">
        <v>10340</v>
      </c>
      <c r="BA1404" s="61" t="s">
        <v>10340</v>
      </c>
      <c r="BB1404" s="67" t="n">
        <v>0</v>
      </c>
      <c r="BE1404" s="61" t="n">
        <v>238575</v>
      </c>
      <c r="BF1404" s="61" t="s">
        <v>964</v>
      </c>
      <c r="BG1404" s="61" t="s">
        <v>10341</v>
      </c>
      <c r="BH1404" s="61" t="s">
        <v>10341</v>
      </c>
      <c r="BI1404" s="61" t="s">
        <v>10332</v>
      </c>
      <c r="BJ1404" s="61" t="s">
        <v>10340</v>
      </c>
      <c r="BK1404" s="61" t="s">
        <v>10342</v>
      </c>
      <c r="BL1404" s="61" t="s">
        <v>10335</v>
      </c>
      <c r="BM1404" s="61" t="s">
        <v>10334</v>
      </c>
      <c r="BN1404" s="70" t="n">
        <v>1858031.46</v>
      </c>
      <c r="BO1404" s="68" t="n">
        <v>1858031.46</v>
      </c>
      <c r="BP1404" s="68" t="n">
        <v>1858031.46</v>
      </c>
      <c r="BQ1404" s="68" t="n">
        <v>1858031.46</v>
      </c>
      <c r="BR1404" s="69" t="n">
        <v>64314</v>
      </c>
      <c r="BU1404" s="68" t="n">
        <v>64314</v>
      </c>
    </row>
    <row r="1405" customFormat="false" ht="15" hidden="true" customHeight="false" outlineLevel="0" collapsed="false">
      <c r="A1405" s="61" t="s">
        <v>10343</v>
      </c>
      <c r="B1405" s="61" t="s">
        <v>10344</v>
      </c>
      <c r="C1405" s="62" t="n">
        <v>45291</v>
      </c>
      <c r="D1405" s="62" t="n">
        <v>45291</v>
      </c>
      <c r="E1405" s="61" t="s">
        <v>1259</v>
      </c>
      <c r="F1405" s="61" t="s">
        <v>964</v>
      </c>
      <c r="G1405" s="61" t="s">
        <v>10345</v>
      </c>
      <c r="H1405" s="61" t="s">
        <v>10330</v>
      </c>
      <c r="I1405" s="61" t="s">
        <v>10332</v>
      </c>
      <c r="J1405" s="61" t="s">
        <v>1196</v>
      </c>
      <c r="K1405" s="61" t="s">
        <v>4088</v>
      </c>
      <c r="L1405" s="61" t="s">
        <v>4089</v>
      </c>
      <c r="M1405" s="61" t="s">
        <v>1197</v>
      </c>
      <c r="N1405" s="61" t="n">
        <v>141831265</v>
      </c>
      <c r="O1405" s="61" t="s">
        <v>1262</v>
      </c>
      <c r="P1405" s="61" t="s">
        <v>10346</v>
      </c>
      <c r="R1405" s="61" t="s">
        <v>10334</v>
      </c>
      <c r="S1405" s="61" t="str">
        <f aca="false">IF(J1405="Listed Option",MID(R1405,3,9),MID(Q1405,3,9))</f>
        <v>47215P106</v>
      </c>
      <c r="T1405" s="61" t="str">
        <f aca="false">VLOOKUP(S1405,'Output v4'!C:C,1,FALSE())</f>
        <v>47215P106</v>
      </c>
      <c r="W1405" s="61" t="s">
        <v>10347</v>
      </c>
      <c r="X1405" s="61" t="s">
        <v>10348</v>
      </c>
      <c r="Y1405" s="61" t="s">
        <v>10349</v>
      </c>
      <c r="Z1405" s="61" t="s">
        <v>1304</v>
      </c>
      <c r="AA1405" s="61" t="s">
        <v>1305</v>
      </c>
      <c r="AB1405" s="63" t="n">
        <v>855</v>
      </c>
      <c r="AC1405" s="63" t="n">
        <v>855</v>
      </c>
      <c r="AD1405" s="61" t="n">
        <v>100</v>
      </c>
      <c r="AE1405" s="61" t="n">
        <v>0</v>
      </c>
      <c r="AF1405" s="64" t="n">
        <v>85500</v>
      </c>
      <c r="AG1405" s="61" t="s">
        <v>689</v>
      </c>
      <c r="AH1405" s="62" t="n">
        <v>45291</v>
      </c>
      <c r="AI1405" s="65" t="n">
        <v>2.76</v>
      </c>
      <c r="AJ1405" s="61" t="s">
        <v>1266</v>
      </c>
      <c r="AK1405" s="65" t="n">
        <v>2.76</v>
      </c>
      <c r="AL1405" s="65" t="n">
        <v>28.89</v>
      </c>
      <c r="AM1405" s="66" t="n">
        <v>235980</v>
      </c>
      <c r="AN1405" s="66" t="n">
        <f aca="false">IF(J1405="Listed Option",AF1405*AL1405,AM1405)</f>
        <v>2470095</v>
      </c>
      <c r="AO1405" s="61" t="s">
        <v>1267</v>
      </c>
      <c r="AP1405" s="61" t="n">
        <v>100</v>
      </c>
      <c r="AQ1405" s="61" t="n">
        <v>100</v>
      </c>
      <c r="AV1405" s="61" t="s">
        <v>10338</v>
      </c>
      <c r="AW1405" s="61" t="s">
        <v>4070</v>
      </c>
      <c r="AY1405" s="61" t="s">
        <v>10342</v>
      </c>
      <c r="AZ1405" s="61" t="s">
        <v>10342</v>
      </c>
      <c r="BA1405" s="61" t="s">
        <v>10342</v>
      </c>
      <c r="BB1405" s="67" t="n">
        <v>0</v>
      </c>
      <c r="BE1405" s="61" t="n">
        <v>238575</v>
      </c>
      <c r="BG1405" s="61" t="s">
        <v>10341</v>
      </c>
      <c r="BJ1405" s="61" t="s">
        <v>10342</v>
      </c>
      <c r="BL1405" s="61" t="s">
        <v>10334</v>
      </c>
      <c r="BM1405" s="61" t="s">
        <v>10334</v>
      </c>
      <c r="BN1405" s="70" t="n">
        <v>-2470095</v>
      </c>
      <c r="BO1405" s="68" t="n">
        <v>2470095</v>
      </c>
      <c r="BP1405" s="68" t="n">
        <v>2359.8</v>
      </c>
      <c r="BQ1405" s="68" t="n">
        <v>2359.8</v>
      </c>
      <c r="BR1405" s="69" t="n">
        <v>855</v>
      </c>
      <c r="BS1405" s="63" t="n">
        <v>855</v>
      </c>
      <c r="BU1405" s="68" t="n">
        <v>855</v>
      </c>
    </row>
    <row r="1406" customFormat="false" ht="15" hidden="true" customHeight="false" outlineLevel="0" collapsed="false">
      <c r="A1406" s="61" t="s">
        <v>10350</v>
      </c>
      <c r="B1406" s="61" t="s">
        <v>10351</v>
      </c>
      <c r="C1406" s="62" t="n">
        <v>45291</v>
      </c>
      <c r="D1406" s="62" t="n">
        <v>45291</v>
      </c>
      <c r="E1406" s="61" t="s">
        <v>1259</v>
      </c>
      <c r="F1406" s="61" t="s">
        <v>964</v>
      </c>
      <c r="G1406" s="61" t="s">
        <v>10352</v>
      </c>
      <c r="H1406" s="61" t="s">
        <v>10330</v>
      </c>
      <c r="I1406" s="61" t="s">
        <v>10332</v>
      </c>
      <c r="J1406" s="61" t="s">
        <v>1196</v>
      </c>
      <c r="K1406" s="61" t="s">
        <v>4088</v>
      </c>
      <c r="L1406" s="61" t="s">
        <v>4277</v>
      </c>
      <c r="M1406" s="61" t="s">
        <v>1198</v>
      </c>
      <c r="N1406" s="61" t="n">
        <v>146747042</v>
      </c>
      <c r="O1406" s="61" t="s">
        <v>1262</v>
      </c>
      <c r="P1406" s="61" t="s">
        <v>10353</v>
      </c>
      <c r="R1406" s="61" t="s">
        <v>10334</v>
      </c>
      <c r="S1406" s="61" t="str">
        <f aca="false">IF(J1406="Listed Option",MID(R1406,3,9),MID(Q1406,3,9))</f>
        <v>47215P106</v>
      </c>
      <c r="T1406" s="61" t="str">
        <f aca="false">VLOOKUP(S1406,'Output v4'!C:C,1,FALSE())</f>
        <v>47215P106</v>
      </c>
      <c r="W1406" s="61" t="s">
        <v>10354</v>
      </c>
      <c r="X1406" s="61" t="s">
        <v>10355</v>
      </c>
      <c r="Y1406" s="61" t="s">
        <v>10356</v>
      </c>
      <c r="Z1406" s="61" t="s">
        <v>1304</v>
      </c>
      <c r="AA1406" s="61" t="s">
        <v>1305</v>
      </c>
      <c r="AB1406" s="63" t="n">
        <v>855</v>
      </c>
      <c r="AC1406" s="63" t="n">
        <v>855</v>
      </c>
      <c r="AD1406" s="61" t="n">
        <v>100</v>
      </c>
      <c r="AE1406" s="61" t="n">
        <v>0</v>
      </c>
      <c r="AF1406" s="64" t="n">
        <v>85500</v>
      </c>
      <c r="AG1406" s="61" t="s">
        <v>689</v>
      </c>
      <c r="AH1406" s="62" t="n">
        <v>45291</v>
      </c>
      <c r="AI1406" s="65" t="n">
        <v>0.005</v>
      </c>
      <c r="AJ1406" s="61" t="s">
        <v>1266</v>
      </c>
      <c r="AK1406" s="65" t="n">
        <v>0.005</v>
      </c>
      <c r="AL1406" s="65" t="n">
        <v>28.89</v>
      </c>
      <c r="AM1406" s="66" t="n">
        <v>427.5</v>
      </c>
      <c r="AN1406" s="66" t="n">
        <f aca="false">IF(J1406="Listed Option",AF1406*AL1406,AM1406)</f>
        <v>2470095</v>
      </c>
      <c r="AO1406" s="61" t="s">
        <v>1267</v>
      </c>
      <c r="AP1406" s="61" t="n">
        <v>100</v>
      </c>
      <c r="AQ1406" s="61" t="n">
        <v>100</v>
      </c>
      <c r="AV1406" s="61" t="s">
        <v>10338</v>
      </c>
      <c r="AW1406" s="61" t="s">
        <v>4070</v>
      </c>
      <c r="AY1406" s="61" t="s">
        <v>10342</v>
      </c>
      <c r="AZ1406" s="61" t="s">
        <v>10342</v>
      </c>
      <c r="BA1406" s="61" t="s">
        <v>10342</v>
      </c>
      <c r="BB1406" s="67" t="n">
        <v>0</v>
      </c>
      <c r="BE1406" s="61" t="n">
        <v>238575</v>
      </c>
      <c r="BG1406" s="61" t="s">
        <v>10341</v>
      </c>
      <c r="BJ1406" s="61" t="s">
        <v>10342</v>
      </c>
      <c r="BL1406" s="61" t="s">
        <v>10334</v>
      </c>
      <c r="BM1406" s="61" t="s">
        <v>10334</v>
      </c>
      <c r="BN1406" s="70" t="n">
        <v>2470095</v>
      </c>
      <c r="BO1406" s="68" t="n">
        <v>2470095</v>
      </c>
      <c r="BP1406" s="68" t="n">
        <v>4.275</v>
      </c>
      <c r="BQ1406" s="68" t="n">
        <v>4.275</v>
      </c>
      <c r="BR1406" s="69" t="n">
        <v>855</v>
      </c>
      <c r="BS1406" s="63" t="n">
        <v>855</v>
      </c>
      <c r="BU1406" s="68" t="n">
        <v>855</v>
      </c>
    </row>
    <row r="1407" customFormat="false" ht="15" hidden="true" customHeight="false" outlineLevel="0" collapsed="false">
      <c r="A1407" s="61" t="s">
        <v>10357</v>
      </c>
      <c r="B1407" s="61" t="s">
        <v>10358</v>
      </c>
      <c r="C1407" s="62" t="n">
        <v>45291</v>
      </c>
      <c r="D1407" s="62" t="n">
        <v>45291</v>
      </c>
      <c r="E1407" s="61" t="s">
        <v>1259</v>
      </c>
      <c r="F1407" s="61" t="s">
        <v>10359</v>
      </c>
      <c r="G1407" s="61" t="s">
        <v>10360</v>
      </c>
      <c r="H1407" s="61" t="s">
        <v>10360</v>
      </c>
      <c r="I1407" s="61" t="s">
        <v>10361</v>
      </c>
      <c r="J1407" s="61" t="s">
        <v>1199</v>
      </c>
      <c r="K1407" s="61" t="s">
        <v>4065</v>
      </c>
      <c r="L1407" s="61" t="s">
        <v>4065</v>
      </c>
      <c r="N1407" s="61" t="n">
        <v>72383676</v>
      </c>
      <c r="O1407" s="61" t="s">
        <v>1262</v>
      </c>
      <c r="P1407" s="61" t="s">
        <v>10362</v>
      </c>
      <c r="Q1407" s="61" t="s">
        <v>10363</v>
      </c>
      <c r="R1407" s="61" t="s">
        <v>10363</v>
      </c>
      <c r="S1407" s="61" t="str">
        <f aca="false">IF(J1407="Listed Option",MID(R1407,3,9),MID(Q1407,3,9))</f>
        <v>475795AD2</v>
      </c>
      <c r="T1407" s="61" t="e">
        <f aca="false">VLOOKUP(S1407,'Output v4'!C:C,1,FALSE())</f>
        <v>#N/A</v>
      </c>
      <c r="U1407" s="61" t="s">
        <v>10364</v>
      </c>
      <c r="V1407" s="61" t="s">
        <v>10365</v>
      </c>
      <c r="Z1407" s="61" t="s">
        <v>1304</v>
      </c>
      <c r="AA1407" s="61" t="s">
        <v>1305</v>
      </c>
      <c r="AB1407" s="63" t="n">
        <v>-10475</v>
      </c>
      <c r="AC1407" s="63" t="n">
        <v>-10475000</v>
      </c>
      <c r="AE1407" s="61" t="n">
        <v>1000</v>
      </c>
      <c r="AF1407" s="64" t="n">
        <v>-10475000</v>
      </c>
      <c r="AG1407" s="61" t="s">
        <v>1273</v>
      </c>
      <c r="AH1407" s="62" t="n">
        <v>45291</v>
      </c>
      <c r="AI1407" s="65" t="n">
        <v>0.94605</v>
      </c>
      <c r="AJ1407" s="61" t="s">
        <v>1266</v>
      </c>
      <c r="AK1407" s="65" t="n">
        <v>0.94605</v>
      </c>
      <c r="AL1407" s="65" t="n">
        <v>0.94605</v>
      </c>
      <c r="AM1407" s="66" t="n">
        <v>-9909873.75</v>
      </c>
      <c r="AN1407" s="66" t="n">
        <f aca="false">IF(J1407="Listed Option",AF1407*AL1407,AM1407)</f>
        <v>-9909873.75</v>
      </c>
      <c r="AO1407" s="61" t="s">
        <v>1267</v>
      </c>
      <c r="AW1407" s="61" t="s">
        <v>4070</v>
      </c>
      <c r="AY1407" s="61" t="s">
        <v>10360</v>
      </c>
      <c r="BA1407" s="61" t="s">
        <v>10360</v>
      </c>
      <c r="BB1407" s="67" t="n">
        <v>16</v>
      </c>
      <c r="BE1407" s="61" t="n">
        <v>238575</v>
      </c>
      <c r="BF1407" s="61" t="s">
        <v>10359</v>
      </c>
      <c r="BG1407" s="61" t="s">
        <v>4084</v>
      </c>
      <c r="BH1407" s="61" t="s">
        <v>4084</v>
      </c>
      <c r="BI1407" s="61" t="s">
        <v>10361</v>
      </c>
      <c r="BJ1407" s="61" t="s">
        <v>10360</v>
      </c>
      <c r="BL1407" s="61" t="s">
        <v>10363</v>
      </c>
      <c r="BM1407" s="61" t="s">
        <v>10363</v>
      </c>
      <c r="BN1407" s="70" t="n">
        <v>-10475000</v>
      </c>
      <c r="BP1407" s="68" t="n">
        <v>-9909873.75</v>
      </c>
      <c r="BQ1407" s="68" t="n">
        <v>-9909873.75</v>
      </c>
      <c r="BR1407" s="69" t="n">
        <v>-10475000</v>
      </c>
      <c r="BS1407" s="63" t="n">
        <v>-10475</v>
      </c>
      <c r="BU1407" s="68" t="n">
        <v>10475000</v>
      </c>
    </row>
    <row r="1408" customFormat="false" ht="15" hidden="true" customHeight="false" outlineLevel="0" collapsed="false">
      <c r="A1408" s="61" t="s">
        <v>10366</v>
      </c>
      <c r="B1408" s="61" t="s">
        <v>10367</v>
      </c>
      <c r="C1408" s="62" t="n">
        <v>45291</v>
      </c>
      <c r="D1408" s="62" t="n">
        <v>45291</v>
      </c>
      <c r="E1408" s="61" t="s">
        <v>1259</v>
      </c>
      <c r="F1408" s="61" t="s">
        <v>966</v>
      </c>
      <c r="G1408" s="61" t="s">
        <v>10368</v>
      </c>
      <c r="H1408" s="61" t="s">
        <v>10368</v>
      </c>
      <c r="I1408" s="61" t="s">
        <v>10369</v>
      </c>
      <c r="J1408" s="61" t="s">
        <v>1199</v>
      </c>
      <c r="K1408" s="61" t="s">
        <v>4065</v>
      </c>
      <c r="L1408" s="61" t="s">
        <v>4065</v>
      </c>
      <c r="N1408" s="61" t="n">
        <v>32696603</v>
      </c>
      <c r="O1408" s="61" t="s">
        <v>1262</v>
      </c>
      <c r="P1408" s="61" t="s">
        <v>10370</v>
      </c>
      <c r="Q1408" s="61" t="s">
        <v>10371</v>
      </c>
      <c r="R1408" s="61" t="s">
        <v>10371</v>
      </c>
      <c r="S1408" s="61" t="str">
        <f aca="false">IF(J1408="Listed Option",MID(R1408,3,9),MID(Q1408,3,9))</f>
        <v>46625HJM3</v>
      </c>
      <c r="T1408" s="61" t="e">
        <f aca="false">VLOOKUP(S1408,'Output v4'!C:C,1,FALSE())</f>
        <v>#N/A</v>
      </c>
      <c r="U1408" s="61" t="s">
        <v>10372</v>
      </c>
      <c r="V1408" s="61" t="s">
        <v>10373</v>
      </c>
      <c r="Z1408" s="61" t="s">
        <v>1264</v>
      </c>
      <c r="AA1408" s="61" t="s">
        <v>4126</v>
      </c>
      <c r="AB1408" s="63" t="n">
        <v>-2500</v>
      </c>
      <c r="AC1408" s="63" t="n">
        <v>-2500000</v>
      </c>
      <c r="AE1408" s="61" t="n">
        <v>1000</v>
      </c>
      <c r="AF1408" s="64" t="n">
        <v>-2500000</v>
      </c>
      <c r="AG1408" s="61" t="s">
        <v>1273</v>
      </c>
      <c r="AH1408" s="62" t="n">
        <v>45291</v>
      </c>
      <c r="AI1408" s="65" t="n">
        <v>1.049217</v>
      </c>
      <c r="AJ1408" s="61" t="s">
        <v>1266</v>
      </c>
      <c r="AK1408" s="65" t="n">
        <v>1.049217</v>
      </c>
      <c r="AL1408" s="65" t="n">
        <v>1.049217</v>
      </c>
      <c r="AM1408" s="66" t="n">
        <v>-2623042.5</v>
      </c>
      <c r="AN1408" s="66" t="n">
        <f aca="false">IF(J1408="Listed Option",AF1408*AL1408,AM1408)</f>
        <v>-2623042.5</v>
      </c>
      <c r="AO1408" s="61" t="s">
        <v>1267</v>
      </c>
      <c r="AW1408" s="61" t="s">
        <v>4070</v>
      </c>
      <c r="AY1408" s="61" t="s">
        <v>10368</v>
      </c>
      <c r="BA1408" s="61" t="s">
        <v>10368</v>
      </c>
      <c r="BB1408" s="67" t="n">
        <v>135</v>
      </c>
      <c r="BE1408" s="61" t="n">
        <v>238566</v>
      </c>
      <c r="BF1408" s="61" t="s">
        <v>966</v>
      </c>
      <c r="BG1408" s="61" t="s">
        <v>4084</v>
      </c>
      <c r="BH1408" s="61" t="s">
        <v>4084</v>
      </c>
      <c r="BI1408" s="61" t="s">
        <v>10369</v>
      </c>
      <c r="BJ1408" s="61" t="s">
        <v>10368</v>
      </c>
      <c r="BL1408" s="61" t="s">
        <v>10371</v>
      </c>
      <c r="BM1408" s="61" t="s">
        <v>10371</v>
      </c>
      <c r="BN1408" s="70" t="n">
        <v>-2500000</v>
      </c>
      <c r="BP1408" s="68" t="n">
        <v>-2623042.5</v>
      </c>
      <c r="BQ1408" s="68" t="n">
        <v>-2623042.5</v>
      </c>
      <c r="BR1408" s="69" t="n">
        <v>-2500000</v>
      </c>
      <c r="BS1408" s="63" t="n">
        <v>-2500</v>
      </c>
      <c r="BU1408" s="68" t="n">
        <v>2500000</v>
      </c>
    </row>
    <row r="1409" customFormat="false" ht="15" hidden="true" customHeight="false" outlineLevel="0" collapsed="false">
      <c r="A1409" s="61" t="s">
        <v>10374</v>
      </c>
      <c r="B1409" s="61" t="s">
        <v>10375</v>
      </c>
      <c r="C1409" s="62" t="n">
        <v>45291</v>
      </c>
      <c r="D1409" s="62" t="n">
        <v>45291</v>
      </c>
      <c r="E1409" s="61" t="s">
        <v>1259</v>
      </c>
      <c r="F1409" s="61" t="s">
        <v>966</v>
      </c>
      <c r="G1409" s="61" t="s">
        <v>10376</v>
      </c>
      <c r="H1409" s="61" t="s">
        <v>10376</v>
      </c>
      <c r="I1409" s="61" t="s">
        <v>10369</v>
      </c>
      <c r="J1409" s="61" t="s">
        <v>1195</v>
      </c>
      <c r="K1409" s="61" t="s">
        <v>1195</v>
      </c>
      <c r="L1409" s="61" t="s">
        <v>1195</v>
      </c>
      <c r="N1409" s="61" t="n">
        <v>44398</v>
      </c>
      <c r="O1409" s="61" t="s">
        <v>1262</v>
      </c>
      <c r="P1409" s="61" t="s">
        <v>10377</v>
      </c>
      <c r="Q1409" s="61" t="s">
        <v>10378</v>
      </c>
      <c r="R1409" s="61" t="s">
        <v>10378</v>
      </c>
      <c r="S1409" s="61" t="str">
        <f aca="false">IF(J1409="Listed Option",MID(R1409,3,9),MID(Q1409,3,9))</f>
        <v>46625H100</v>
      </c>
      <c r="T1409" s="61" t="str">
        <f aca="false">VLOOKUP(S1409,'Output v4'!C:C,1,FALSE())</f>
        <v>46625H100</v>
      </c>
      <c r="U1409" s="61" t="s">
        <v>187</v>
      </c>
      <c r="V1409" s="61" t="s">
        <v>10379</v>
      </c>
      <c r="W1409" s="61" t="s">
        <v>10369</v>
      </c>
      <c r="Y1409" s="61" t="s">
        <v>10380</v>
      </c>
      <c r="Z1409" s="61" t="s">
        <v>1304</v>
      </c>
      <c r="AA1409" s="61" t="s">
        <v>1305</v>
      </c>
      <c r="AB1409" s="63" t="n">
        <v>-3492</v>
      </c>
      <c r="AC1409" s="63" t="n">
        <v>-3492</v>
      </c>
      <c r="AE1409" s="61" t="n">
        <v>0</v>
      </c>
      <c r="AF1409" s="64" t="n">
        <v>-3492</v>
      </c>
      <c r="AG1409" s="61" t="s">
        <v>1273</v>
      </c>
      <c r="AH1409" s="62" t="n">
        <v>45291</v>
      </c>
      <c r="AI1409" s="65" t="n">
        <v>170.1</v>
      </c>
      <c r="AJ1409" s="61" t="s">
        <v>3614</v>
      </c>
      <c r="AK1409" s="65" t="n">
        <v>170.1</v>
      </c>
      <c r="AL1409" s="65" t="n">
        <v>170.1</v>
      </c>
      <c r="AM1409" s="66" t="n">
        <v>-593989.2</v>
      </c>
      <c r="AN1409" s="66" t="n">
        <f aca="false">IF(J1409="Listed Option",AF1409*AL1409,AM1409)</f>
        <v>-593989.2</v>
      </c>
      <c r="AO1409" s="61" t="s">
        <v>1267</v>
      </c>
      <c r="AP1409" s="61" t="n">
        <v>1</v>
      </c>
      <c r="AQ1409" s="61" t="n">
        <v>1</v>
      </c>
      <c r="AV1409" s="61" t="s">
        <v>10380</v>
      </c>
      <c r="AW1409" s="61" t="s">
        <v>4070</v>
      </c>
      <c r="AY1409" s="61" t="s">
        <v>10369</v>
      </c>
      <c r="AZ1409" s="61" t="s">
        <v>10369</v>
      </c>
      <c r="BA1409" s="61" t="s">
        <v>10369</v>
      </c>
      <c r="BB1409" s="67" t="n">
        <v>0</v>
      </c>
      <c r="BE1409" s="61" t="n">
        <v>238575</v>
      </c>
      <c r="BF1409" s="61" t="s">
        <v>966</v>
      </c>
      <c r="BG1409" s="61" t="s">
        <v>4084</v>
      </c>
      <c r="BH1409" s="61" t="s">
        <v>4084</v>
      </c>
      <c r="BI1409" s="61" t="s">
        <v>10369</v>
      </c>
      <c r="BJ1409" s="61" t="s">
        <v>10369</v>
      </c>
      <c r="BK1409" s="61" t="s">
        <v>10369</v>
      </c>
      <c r="BL1409" s="61" t="s">
        <v>10378</v>
      </c>
      <c r="BM1409" s="61" t="s">
        <v>10378</v>
      </c>
      <c r="BN1409" s="70" t="n">
        <v>-593989.2</v>
      </c>
      <c r="BO1409" s="68" t="n">
        <v>-593989.2</v>
      </c>
      <c r="BP1409" s="68" t="n">
        <v>-593989.2</v>
      </c>
      <c r="BQ1409" s="68" t="n">
        <v>-593989.2</v>
      </c>
      <c r="BR1409" s="69" t="n">
        <v>-3492</v>
      </c>
      <c r="BU1409" s="68" t="n">
        <v>3492</v>
      </c>
    </row>
    <row r="1410" customFormat="false" ht="15" hidden="true" customHeight="false" outlineLevel="0" collapsed="false">
      <c r="A1410" s="61" t="s">
        <v>10381</v>
      </c>
      <c r="B1410" s="61" t="s">
        <v>10382</v>
      </c>
      <c r="C1410" s="62" t="n">
        <v>45291</v>
      </c>
      <c r="D1410" s="62" t="n">
        <v>45291</v>
      </c>
      <c r="E1410" s="61" t="s">
        <v>1259</v>
      </c>
      <c r="F1410" s="61" t="s">
        <v>966</v>
      </c>
      <c r="G1410" s="61" t="s">
        <v>10368</v>
      </c>
      <c r="H1410" s="61" t="s">
        <v>10368</v>
      </c>
      <c r="I1410" s="61" t="s">
        <v>10369</v>
      </c>
      <c r="J1410" s="61" t="s">
        <v>1199</v>
      </c>
      <c r="K1410" s="61" t="s">
        <v>4065</v>
      </c>
      <c r="L1410" s="61" t="s">
        <v>4065</v>
      </c>
      <c r="N1410" s="61" t="n">
        <v>32696603</v>
      </c>
      <c r="O1410" s="61" t="s">
        <v>1262</v>
      </c>
      <c r="P1410" s="61" t="s">
        <v>10370</v>
      </c>
      <c r="Q1410" s="61" t="s">
        <v>10371</v>
      </c>
      <c r="R1410" s="61" t="s">
        <v>10371</v>
      </c>
      <c r="S1410" s="61" t="str">
        <f aca="false">IF(J1410="Listed Option",MID(R1410,3,9),MID(Q1410,3,9))</f>
        <v>46625HJM3</v>
      </c>
      <c r="T1410" s="61" t="e">
        <f aca="false">VLOOKUP(S1410,'Output v4'!C:C,1,FALSE())</f>
        <v>#N/A</v>
      </c>
      <c r="U1410" s="61" t="s">
        <v>10372</v>
      </c>
      <c r="V1410" s="61" t="s">
        <v>10373</v>
      </c>
      <c r="Z1410" s="61" t="s">
        <v>1304</v>
      </c>
      <c r="AA1410" s="61" t="s">
        <v>1305</v>
      </c>
      <c r="AB1410" s="63" t="n">
        <v>-7172</v>
      </c>
      <c r="AC1410" s="63" t="n">
        <v>-7172000</v>
      </c>
      <c r="AE1410" s="61" t="n">
        <v>1000</v>
      </c>
      <c r="AF1410" s="64" t="n">
        <v>-7172000</v>
      </c>
      <c r="AG1410" s="61" t="s">
        <v>1273</v>
      </c>
      <c r="AH1410" s="62" t="n">
        <v>45291</v>
      </c>
      <c r="AI1410" s="65" t="n">
        <v>1.049217</v>
      </c>
      <c r="AJ1410" s="61" t="s">
        <v>1266</v>
      </c>
      <c r="AK1410" s="65" t="n">
        <v>1.049217</v>
      </c>
      <c r="AL1410" s="65" t="n">
        <v>1.049217</v>
      </c>
      <c r="AM1410" s="66" t="n">
        <v>-7524984.324</v>
      </c>
      <c r="AN1410" s="66" t="n">
        <f aca="false">IF(J1410="Listed Option",AF1410*AL1410,AM1410)</f>
        <v>-7524984.324</v>
      </c>
      <c r="AO1410" s="61" t="s">
        <v>1267</v>
      </c>
      <c r="AW1410" s="61" t="s">
        <v>4070</v>
      </c>
      <c r="AY1410" s="61" t="s">
        <v>10368</v>
      </c>
      <c r="BA1410" s="61" t="s">
        <v>10368</v>
      </c>
      <c r="BB1410" s="67" t="n">
        <v>135</v>
      </c>
      <c r="BE1410" s="61" t="n">
        <v>238575</v>
      </c>
      <c r="BF1410" s="61" t="s">
        <v>966</v>
      </c>
      <c r="BG1410" s="61" t="s">
        <v>4084</v>
      </c>
      <c r="BH1410" s="61" t="s">
        <v>4084</v>
      </c>
      <c r="BI1410" s="61" t="s">
        <v>10369</v>
      </c>
      <c r="BJ1410" s="61" t="s">
        <v>10368</v>
      </c>
      <c r="BL1410" s="61" t="s">
        <v>10371</v>
      </c>
      <c r="BM1410" s="61" t="s">
        <v>10371</v>
      </c>
      <c r="BN1410" s="70" t="n">
        <v>-7172000</v>
      </c>
      <c r="BP1410" s="68" t="n">
        <v>-7524984.324</v>
      </c>
      <c r="BQ1410" s="68" t="n">
        <v>-7524984.324</v>
      </c>
      <c r="BR1410" s="69" t="n">
        <v>-7172000</v>
      </c>
      <c r="BS1410" s="63" t="n">
        <v>-7172</v>
      </c>
      <c r="BU1410" s="68" t="n">
        <v>7172000</v>
      </c>
    </row>
    <row r="1411" customFormat="false" ht="15" hidden="true" customHeight="false" outlineLevel="0" collapsed="false">
      <c r="A1411" s="61" t="s">
        <v>10383</v>
      </c>
      <c r="B1411" s="61" t="s">
        <v>10384</v>
      </c>
      <c r="C1411" s="62" t="n">
        <v>45291</v>
      </c>
      <c r="D1411" s="62" t="n">
        <v>45291</v>
      </c>
      <c r="E1411" s="61" t="s">
        <v>1259</v>
      </c>
      <c r="F1411" s="61" t="s">
        <v>966</v>
      </c>
      <c r="G1411" s="61" t="s">
        <v>10385</v>
      </c>
      <c r="H1411" s="61" t="s">
        <v>10385</v>
      </c>
      <c r="I1411" s="61" t="s">
        <v>10369</v>
      </c>
      <c r="J1411" s="61" t="s">
        <v>1199</v>
      </c>
      <c r="K1411" s="61" t="s">
        <v>4065</v>
      </c>
      <c r="L1411" s="61" t="s">
        <v>4065</v>
      </c>
      <c r="N1411" s="61" t="n">
        <v>109346038</v>
      </c>
      <c r="O1411" s="61" t="s">
        <v>1262</v>
      </c>
      <c r="P1411" s="61" t="s">
        <v>10386</v>
      </c>
      <c r="Q1411" s="61" t="s">
        <v>10387</v>
      </c>
      <c r="R1411" s="61" t="s">
        <v>10387</v>
      </c>
      <c r="S1411" s="61" t="str">
        <f aca="false">IF(J1411="Listed Option",MID(R1411,3,9),MID(Q1411,3,9))</f>
        <v>46647PBP0</v>
      </c>
      <c r="T1411" s="61" t="e">
        <f aca="false">VLOOKUP(S1411,'Output v4'!C:C,1,FALSE())</f>
        <v>#N/A</v>
      </c>
      <c r="U1411" s="61" t="s">
        <v>10388</v>
      </c>
      <c r="V1411" s="61" t="s">
        <v>10389</v>
      </c>
      <c r="Z1411" s="61" t="s">
        <v>1304</v>
      </c>
      <c r="AA1411" s="61" t="s">
        <v>1305</v>
      </c>
      <c r="AB1411" s="63" t="n">
        <v>10000</v>
      </c>
      <c r="AC1411" s="63" t="n">
        <v>10000000</v>
      </c>
      <c r="AE1411" s="61" t="n">
        <v>1000</v>
      </c>
      <c r="AF1411" s="64" t="n">
        <v>10000000</v>
      </c>
      <c r="AG1411" s="61" t="s">
        <v>689</v>
      </c>
      <c r="AH1411" s="62" t="n">
        <v>45291</v>
      </c>
      <c r="AI1411" s="65" t="n">
        <v>0.879224</v>
      </c>
      <c r="AJ1411" s="61" t="s">
        <v>1266</v>
      </c>
      <c r="AK1411" s="65" t="n">
        <v>0.879224</v>
      </c>
      <c r="AL1411" s="65" t="n">
        <v>0.879224</v>
      </c>
      <c r="AM1411" s="66" t="n">
        <v>8792240</v>
      </c>
      <c r="AN1411" s="66" t="n">
        <f aca="false">IF(J1411="Listed Option",AF1411*AL1411,AM1411)</f>
        <v>8792240</v>
      </c>
      <c r="AO1411" s="61" t="s">
        <v>1267</v>
      </c>
      <c r="AW1411" s="61" t="s">
        <v>4070</v>
      </c>
      <c r="AY1411" s="61" t="s">
        <v>10385</v>
      </c>
      <c r="BA1411" s="61" t="s">
        <v>10385</v>
      </c>
      <c r="BB1411" s="67" t="n">
        <v>48</v>
      </c>
      <c r="BE1411" s="61" t="n">
        <v>238575</v>
      </c>
      <c r="BF1411" s="61" t="s">
        <v>966</v>
      </c>
      <c r="BG1411" s="61" t="s">
        <v>4084</v>
      </c>
      <c r="BH1411" s="61" t="s">
        <v>4084</v>
      </c>
      <c r="BI1411" s="61" t="s">
        <v>10369</v>
      </c>
      <c r="BJ1411" s="61" t="s">
        <v>10385</v>
      </c>
      <c r="BL1411" s="61" t="s">
        <v>10387</v>
      </c>
      <c r="BM1411" s="61" t="s">
        <v>10387</v>
      </c>
      <c r="BN1411" s="70" t="n">
        <v>10000000</v>
      </c>
      <c r="BP1411" s="68" t="n">
        <v>8792240</v>
      </c>
      <c r="BQ1411" s="68" t="n">
        <v>8792240</v>
      </c>
      <c r="BR1411" s="69" t="n">
        <v>10000000</v>
      </c>
      <c r="BS1411" s="63" t="n">
        <v>10000</v>
      </c>
      <c r="BU1411" s="68" t="n">
        <v>10000000</v>
      </c>
    </row>
    <row r="1412" customFormat="false" ht="15" hidden="true" customHeight="false" outlineLevel="0" collapsed="false">
      <c r="A1412" s="61" t="s">
        <v>10390</v>
      </c>
      <c r="B1412" s="61" t="s">
        <v>10391</v>
      </c>
      <c r="C1412" s="62" t="n">
        <v>45291</v>
      </c>
      <c r="D1412" s="62" t="n">
        <v>45291</v>
      </c>
      <c r="E1412" s="61" t="s">
        <v>1259</v>
      </c>
      <c r="F1412" s="61" t="s">
        <v>966</v>
      </c>
      <c r="G1412" s="61" t="s">
        <v>10392</v>
      </c>
      <c r="H1412" s="61" t="s">
        <v>10376</v>
      </c>
      <c r="I1412" s="61" t="s">
        <v>10369</v>
      </c>
      <c r="J1412" s="61" t="s">
        <v>1196</v>
      </c>
      <c r="K1412" s="61" t="s">
        <v>4088</v>
      </c>
      <c r="L1412" s="61" t="s">
        <v>4089</v>
      </c>
      <c r="M1412" s="61" t="s">
        <v>1197</v>
      </c>
      <c r="N1412" s="61" t="n">
        <v>149616429</v>
      </c>
      <c r="O1412" s="61" t="s">
        <v>1262</v>
      </c>
      <c r="P1412" s="61" t="s">
        <v>10393</v>
      </c>
      <c r="R1412" s="61" t="s">
        <v>10378</v>
      </c>
      <c r="S1412" s="61" t="str">
        <f aca="false">IF(J1412="Listed Option",MID(R1412,3,9),MID(Q1412,3,9))</f>
        <v>46625H100</v>
      </c>
      <c r="T1412" s="61" t="str">
        <f aca="false">VLOOKUP(S1412,'Output v4'!C:C,1,FALSE())</f>
        <v>46625H100</v>
      </c>
      <c r="W1412" s="61" t="s">
        <v>10394</v>
      </c>
      <c r="X1412" s="61" t="s">
        <v>10395</v>
      </c>
      <c r="Y1412" s="61" t="s">
        <v>10396</v>
      </c>
      <c r="Z1412" s="61" t="s">
        <v>1304</v>
      </c>
      <c r="AA1412" s="61" t="s">
        <v>1305</v>
      </c>
      <c r="AB1412" s="63" t="n">
        <v>104</v>
      </c>
      <c r="AC1412" s="63" t="n">
        <v>104</v>
      </c>
      <c r="AD1412" s="61" t="n">
        <v>100</v>
      </c>
      <c r="AE1412" s="61" t="n">
        <v>0</v>
      </c>
      <c r="AF1412" s="64" t="n">
        <v>10400</v>
      </c>
      <c r="AG1412" s="61" t="s">
        <v>689</v>
      </c>
      <c r="AH1412" s="62" t="n">
        <v>45291</v>
      </c>
      <c r="AI1412" s="65" t="n">
        <v>1.48</v>
      </c>
      <c r="AJ1412" s="61" t="s">
        <v>1266</v>
      </c>
      <c r="AK1412" s="65" t="n">
        <v>1.48</v>
      </c>
      <c r="AL1412" s="65" t="n">
        <v>170.1</v>
      </c>
      <c r="AM1412" s="66" t="n">
        <v>15392</v>
      </c>
      <c r="AN1412" s="66" t="n">
        <f aca="false">IF(J1412="Listed Option",AF1412*AL1412,AM1412)</f>
        <v>1769040</v>
      </c>
      <c r="AO1412" s="61" t="s">
        <v>1267</v>
      </c>
      <c r="AP1412" s="61" t="n">
        <v>100</v>
      </c>
      <c r="AQ1412" s="61" t="n">
        <v>100</v>
      </c>
      <c r="AV1412" s="61" t="s">
        <v>10380</v>
      </c>
      <c r="AW1412" s="61" t="s">
        <v>4070</v>
      </c>
      <c r="AY1412" s="61" t="s">
        <v>10369</v>
      </c>
      <c r="AZ1412" s="61" t="s">
        <v>10369</v>
      </c>
      <c r="BA1412" s="61" t="s">
        <v>10369</v>
      </c>
      <c r="BB1412" s="67" t="n">
        <v>0</v>
      </c>
      <c r="BE1412" s="61" t="n">
        <v>238575</v>
      </c>
      <c r="BG1412" s="61" t="s">
        <v>4084</v>
      </c>
      <c r="BJ1412" s="61" t="s">
        <v>10369</v>
      </c>
      <c r="BL1412" s="61" t="s">
        <v>10378</v>
      </c>
      <c r="BM1412" s="61" t="s">
        <v>10378</v>
      </c>
      <c r="BN1412" s="70" t="n">
        <v>-1769040</v>
      </c>
      <c r="BO1412" s="68" t="n">
        <v>1769040</v>
      </c>
      <c r="BP1412" s="68" t="n">
        <v>153.92</v>
      </c>
      <c r="BQ1412" s="68" t="n">
        <v>153.92</v>
      </c>
      <c r="BR1412" s="69" t="n">
        <v>104</v>
      </c>
      <c r="BS1412" s="63" t="n">
        <v>104</v>
      </c>
      <c r="BU1412" s="68" t="n">
        <v>104</v>
      </c>
    </row>
    <row r="1413" customFormat="false" ht="15" hidden="true" customHeight="false" outlineLevel="0" collapsed="false">
      <c r="A1413" s="61" t="s">
        <v>10397</v>
      </c>
      <c r="B1413" s="61" t="s">
        <v>10398</v>
      </c>
      <c r="C1413" s="62" t="n">
        <v>45291</v>
      </c>
      <c r="D1413" s="62" t="n">
        <v>45291</v>
      </c>
      <c r="E1413" s="61" t="s">
        <v>1259</v>
      </c>
      <c r="F1413" s="61" t="s">
        <v>966</v>
      </c>
      <c r="G1413" s="61" t="s">
        <v>10399</v>
      </c>
      <c r="H1413" s="61" t="s">
        <v>10376</v>
      </c>
      <c r="I1413" s="61" t="s">
        <v>10369</v>
      </c>
      <c r="J1413" s="61" t="s">
        <v>1196</v>
      </c>
      <c r="K1413" s="61" t="s">
        <v>4088</v>
      </c>
      <c r="L1413" s="61" t="s">
        <v>4277</v>
      </c>
      <c r="M1413" s="61" t="s">
        <v>1198</v>
      </c>
      <c r="N1413" s="61" t="n">
        <v>154547668</v>
      </c>
      <c r="O1413" s="61" t="s">
        <v>1262</v>
      </c>
      <c r="P1413" s="61" t="s">
        <v>10400</v>
      </c>
      <c r="R1413" s="61" t="s">
        <v>10378</v>
      </c>
      <c r="S1413" s="61" t="str">
        <f aca="false">IF(J1413="Listed Option",MID(R1413,3,9),MID(Q1413,3,9))</f>
        <v>46625H100</v>
      </c>
      <c r="T1413" s="61" t="str">
        <f aca="false">VLOOKUP(S1413,'Output v4'!C:C,1,FALSE())</f>
        <v>46625H100</v>
      </c>
      <c r="W1413" s="61" t="s">
        <v>10401</v>
      </c>
      <c r="X1413" s="61" t="s">
        <v>10402</v>
      </c>
      <c r="Y1413" s="61" t="s">
        <v>10403</v>
      </c>
      <c r="Z1413" s="61" t="s">
        <v>1304</v>
      </c>
      <c r="AA1413" s="61" t="s">
        <v>1305</v>
      </c>
      <c r="AB1413" s="63" t="n">
        <v>104</v>
      </c>
      <c r="AC1413" s="63" t="n">
        <v>104</v>
      </c>
      <c r="AD1413" s="61" t="n">
        <v>100</v>
      </c>
      <c r="AE1413" s="61" t="n">
        <v>0</v>
      </c>
      <c r="AF1413" s="64" t="n">
        <v>10400</v>
      </c>
      <c r="AG1413" s="61" t="s">
        <v>689</v>
      </c>
      <c r="AH1413" s="62" t="n">
        <v>45291</v>
      </c>
      <c r="AI1413" s="65" t="n">
        <v>5.475</v>
      </c>
      <c r="AJ1413" s="61" t="s">
        <v>1266</v>
      </c>
      <c r="AK1413" s="65" t="n">
        <v>5.475</v>
      </c>
      <c r="AL1413" s="65" t="n">
        <v>170.1</v>
      </c>
      <c r="AM1413" s="66" t="n">
        <v>56940</v>
      </c>
      <c r="AN1413" s="66" t="n">
        <f aca="false">IF(J1413="Listed Option",AF1413*AL1413,AM1413)</f>
        <v>1769040</v>
      </c>
      <c r="AO1413" s="61" t="s">
        <v>1267</v>
      </c>
      <c r="AP1413" s="61" t="n">
        <v>100</v>
      </c>
      <c r="AQ1413" s="61" t="n">
        <v>100</v>
      </c>
      <c r="AV1413" s="61" t="s">
        <v>10380</v>
      </c>
      <c r="AW1413" s="61" t="s">
        <v>4070</v>
      </c>
      <c r="AY1413" s="61" t="s">
        <v>10369</v>
      </c>
      <c r="AZ1413" s="61" t="s">
        <v>10369</v>
      </c>
      <c r="BA1413" s="61" t="s">
        <v>10369</v>
      </c>
      <c r="BB1413" s="67" t="n">
        <v>0</v>
      </c>
      <c r="BE1413" s="61" t="n">
        <v>238575</v>
      </c>
      <c r="BG1413" s="61" t="s">
        <v>4084</v>
      </c>
      <c r="BJ1413" s="61" t="s">
        <v>10369</v>
      </c>
      <c r="BL1413" s="61" t="s">
        <v>10378</v>
      </c>
      <c r="BM1413" s="61" t="s">
        <v>10378</v>
      </c>
      <c r="BN1413" s="70" t="n">
        <v>1769040</v>
      </c>
      <c r="BO1413" s="68" t="n">
        <v>1769040</v>
      </c>
      <c r="BP1413" s="68" t="n">
        <v>569.4</v>
      </c>
      <c r="BQ1413" s="68" t="n">
        <v>569.4</v>
      </c>
      <c r="BR1413" s="69" t="n">
        <v>104</v>
      </c>
      <c r="BS1413" s="63" t="n">
        <v>104</v>
      </c>
      <c r="BU1413" s="68" t="n">
        <v>104</v>
      </c>
    </row>
    <row r="1414" customFormat="false" ht="15" hidden="true" customHeight="false" outlineLevel="0" collapsed="false">
      <c r="A1414" s="61" t="s">
        <v>10404</v>
      </c>
      <c r="B1414" s="61" t="s">
        <v>10405</v>
      </c>
      <c r="C1414" s="62" t="n">
        <v>45291</v>
      </c>
      <c r="D1414" s="62" t="n">
        <v>45291</v>
      </c>
      <c r="E1414" s="61" t="s">
        <v>1259</v>
      </c>
      <c r="F1414" s="61" t="s">
        <v>966</v>
      </c>
      <c r="G1414" s="61" t="s">
        <v>10406</v>
      </c>
      <c r="H1414" s="61" t="s">
        <v>10376</v>
      </c>
      <c r="I1414" s="61" t="s">
        <v>10369</v>
      </c>
      <c r="J1414" s="61" t="s">
        <v>1196</v>
      </c>
      <c r="K1414" s="61" t="s">
        <v>4088</v>
      </c>
      <c r="L1414" s="61" t="s">
        <v>4089</v>
      </c>
      <c r="M1414" s="61" t="s">
        <v>1197</v>
      </c>
      <c r="N1414" s="61" t="n">
        <v>181081597</v>
      </c>
      <c r="O1414" s="61" t="s">
        <v>1262</v>
      </c>
      <c r="P1414" s="61" t="s">
        <v>10407</v>
      </c>
      <c r="R1414" s="61" t="s">
        <v>10378</v>
      </c>
      <c r="S1414" s="61" t="str">
        <f aca="false">IF(J1414="Listed Option",MID(R1414,3,9),MID(Q1414,3,9))</f>
        <v>46625H100</v>
      </c>
      <c r="T1414" s="61" t="str">
        <f aca="false">VLOOKUP(S1414,'Output v4'!C:C,1,FALSE())</f>
        <v>46625H100</v>
      </c>
      <c r="W1414" s="61" t="s">
        <v>10408</v>
      </c>
      <c r="X1414" s="61" t="s">
        <v>10409</v>
      </c>
      <c r="Y1414" s="61" t="s">
        <v>10410</v>
      </c>
      <c r="Z1414" s="61" t="s">
        <v>1304</v>
      </c>
      <c r="AA1414" s="61" t="s">
        <v>1305</v>
      </c>
      <c r="AB1414" s="63" t="n">
        <v>102</v>
      </c>
      <c r="AC1414" s="63" t="n">
        <v>102</v>
      </c>
      <c r="AD1414" s="61" t="n">
        <v>100</v>
      </c>
      <c r="AE1414" s="61" t="n">
        <v>0</v>
      </c>
      <c r="AF1414" s="64" t="n">
        <v>10200</v>
      </c>
      <c r="AG1414" s="61" t="s">
        <v>689</v>
      </c>
      <c r="AH1414" s="62" t="n">
        <v>45291</v>
      </c>
      <c r="AI1414" s="65" t="n">
        <v>2.03</v>
      </c>
      <c r="AJ1414" s="61" t="s">
        <v>1266</v>
      </c>
      <c r="AK1414" s="65" t="n">
        <v>2.03</v>
      </c>
      <c r="AL1414" s="65" t="n">
        <v>170.1</v>
      </c>
      <c r="AM1414" s="66" t="n">
        <v>20706</v>
      </c>
      <c r="AN1414" s="66" t="n">
        <f aca="false">IF(J1414="Listed Option",AF1414*AL1414,AM1414)</f>
        <v>1735020</v>
      </c>
      <c r="AO1414" s="61" t="s">
        <v>1267</v>
      </c>
      <c r="AP1414" s="61" t="n">
        <v>100</v>
      </c>
      <c r="AQ1414" s="61" t="n">
        <v>100</v>
      </c>
      <c r="AV1414" s="61" t="s">
        <v>10380</v>
      </c>
      <c r="AW1414" s="61" t="s">
        <v>4070</v>
      </c>
      <c r="AY1414" s="61" t="s">
        <v>10369</v>
      </c>
      <c r="AZ1414" s="61" t="s">
        <v>10369</v>
      </c>
      <c r="BA1414" s="61" t="s">
        <v>10369</v>
      </c>
      <c r="BB1414" s="67" t="n">
        <v>0</v>
      </c>
      <c r="BE1414" s="61" t="n">
        <v>238575</v>
      </c>
      <c r="BG1414" s="61" t="s">
        <v>4084</v>
      </c>
      <c r="BJ1414" s="61" t="s">
        <v>10369</v>
      </c>
      <c r="BL1414" s="61" t="s">
        <v>10378</v>
      </c>
      <c r="BM1414" s="61" t="s">
        <v>10378</v>
      </c>
      <c r="BN1414" s="70" t="n">
        <v>-1735020</v>
      </c>
      <c r="BO1414" s="68" t="n">
        <v>1735020</v>
      </c>
      <c r="BP1414" s="68" t="n">
        <v>207.06</v>
      </c>
      <c r="BQ1414" s="68" t="n">
        <v>207.06</v>
      </c>
      <c r="BR1414" s="69" t="n">
        <v>102</v>
      </c>
      <c r="BS1414" s="63" t="n">
        <v>102</v>
      </c>
      <c r="BU1414" s="68" t="n">
        <v>102</v>
      </c>
    </row>
    <row r="1415" customFormat="false" ht="15" hidden="true" customHeight="false" outlineLevel="0" collapsed="false">
      <c r="A1415" s="61" t="s">
        <v>10411</v>
      </c>
      <c r="B1415" s="61" t="s">
        <v>10412</v>
      </c>
      <c r="C1415" s="62" t="n">
        <v>45291</v>
      </c>
      <c r="D1415" s="62" t="n">
        <v>45291</v>
      </c>
      <c r="E1415" s="61" t="s">
        <v>1259</v>
      </c>
      <c r="F1415" s="61" t="s">
        <v>966</v>
      </c>
      <c r="G1415" s="61" t="s">
        <v>10413</v>
      </c>
      <c r="H1415" s="61" t="s">
        <v>10376</v>
      </c>
      <c r="I1415" s="61" t="s">
        <v>10369</v>
      </c>
      <c r="J1415" s="61" t="s">
        <v>1196</v>
      </c>
      <c r="K1415" s="61" t="s">
        <v>4088</v>
      </c>
      <c r="L1415" s="61" t="s">
        <v>4277</v>
      </c>
      <c r="M1415" s="61" t="s">
        <v>1198</v>
      </c>
      <c r="N1415" s="61" t="n">
        <v>181081610</v>
      </c>
      <c r="O1415" s="61" t="s">
        <v>1262</v>
      </c>
      <c r="P1415" s="61" t="s">
        <v>10414</v>
      </c>
      <c r="R1415" s="61" t="s">
        <v>10378</v>
      </c>
      <c r="S1415" s="61" t="str">
        <f aca="false">IF(J1415="Listed Option",MID(R1415,3,9),MID(Q1415,3,9))</f>
        <v>46625H100</v>
      </c>
      <c r="T1415" s="61" t="str">
        <f aca="false">VLOOKUP(S1415,'Output v4'!C:C,1,FALSE())</f>
        <v>46625H100</v>
      </c>
      <c r="W1415" s="61" t="s">
        <v>10415</v>
      </c>
      <c r="X1415" s="61" t="s">
        <v>10416</v>
      </c>
      <c r="Y1415" s="61" t="s">
        <v>10417</v>
      </c>
      <c r="Z1415" s="61" t="s">
        <v>1304</v>
      </c>
      <c r="AA1415" s="61" t="s">
        <v>1305</v>
      </c>
      <c r="AB1415" s="63" t="n">
        <v>102</v>
      </c>
      <c r="AC1415" s="63" t="n">
        <v>102</v>
      </c>
      <c r="AD1415" s="61" t="n">
        <v>100</v>
      </c>
      <c r="AE1415" s="61" t="n">
        <v>0</v>
      </c>
      <c r="AF1415" s="64" t="n">
        <v>10200</v>
      </c>
      <c r="AG1415" s="61" t="s">
        <v>689</v>
      </c>
      <c r="AH1415" s="62" t="n">
        <v>45291</v>
      </c>
      <c r="AI1415" s="65" t="n">
        <v>2.06</v>
      </c>
      <c r="AJ1415" s="61" t="s">
        <v>1266</v>
      </c>
      <c r="AK1415" s="65" t="n">
        <v>2.06</v>
      </c>
      <c r="AL1415" s="65" t="n">
        <v>170.1</v>
      </c>
      <c r="AM1415" s="66" t="n">
        <v>21012</v>
      </c>
      <c r="AN1415" s="66" t="n">
        <f aca="false">IF(J1415="Listed Option",AF1415*AL1415,AM1415)</f>
        <v>1735020</v>
      </c>
      <c r="AO1415" s="61" t="s">
        <v>1267</v>
      </c>
      <c r="AP1415" s="61" t="n">
        <v>100</v>
      </c>
      <c r="AQ1415" s="61" t="n">
        <v>100</v>
      </c>
      <c r="AV1415" s="61" t="s">
        <v>10380</v>
      </c>
      <c r="AW1415" s="61" t="s">
        <v>4070</v>
      </c>
      <c r="AY1415" s="61" t="s">
        <v>10369</v>
      </c>
      <c r="AZ1415" s="61" t="s">
        <v>10369</v>
      </c>
      <c r="BA1415" s="61" t="s">
        <v>10369</v>
      </c>
      <c r="BB1415" s="67" t="n">
        <v>0</v>
      </c>
      <c r="BE1415" s="61" t="n">
        <v>238575</v>
      </c>
      <c r="BG1415" s="61" t="s">
        <v>4084</v>
      </c>
      <c r="BJ1415" s="61" t="s">
        <v>10369</v>
      </c>
      <c r="BL1415" s="61" t="s">
        <v>10378</v>
      </c>
      <c r="BM1415" s="61" t="s">
        <v>10378</v>
      </c>
      <c r="BN1415" s="70" t="n">
        <v>1735020</v>
      </c>
      <c r="BO1415" s="68" t="n">
        <v>1735020</v>
      </c>
      <c r="BP1415" s="68" t="n">
        <v>210.12</v>
      </c>
      <c r="BQ1415" s="68" t="n">
        <v>210.12</v>
      </c>
      <c r="BR1415" s="69" t="n">
        <v>102</v>
      </c>
      <c r="BS1415" s="63" t="n">
        <v>102</v>
      </c>
      <c r="BU1415" s="68" t="n">
        <v>102</v>
      </c>
    </row>
    <row r="1416" customFormat="false" ht="15" hidden="true" customHeight="false" outlineLevel="0" collapsed="false">
      <c r="A1416" s="61" t="s">
        <v>10418</v>
      </c>
      <c r="B1416" s="61" t="s">
        <v>10419</v>
      </c>
      <c r="C1416" s="62" t="n">
        <v>45291</v>
      </c>
      <c r="D1416" s="62" t="n">
        <v>45291</v>
      </c>
      <c r="E1416" s="61" t="s">
        <v>1259</v>
      </c>
      <c r="F1416" s="61" t="s">
        <v>966</v>
      </c>
      <c r="G1416" s="61" t="s">
        <v>10368</v>
      </c>
      <c r="H1416" s="61" t="s">
        <v>10368</v>
      </c>
      <c r="I1416" s="61" t="s">
        <v>10369</v>
      </c>
      <c r="J1416" s="61" t="s">
        <v>1199</v>
      </c>
      <c r="K1416" s="61" t="s">
        <v>4065</v>
      </c>
      <c r="L1416" s="61" t="s">
        <v>4065</v>
      </c>
      <c r="N1416" s="61" t="n">
        <v>32696603</v>
      </c>
      <c r="O1416" s="61" t="s">
        <v>1262</v>
      </c>
      <c r="P1416" s="61" t="s">
        <v>10370</v>
      </c>
      <c r="Q1416" s="61" t="s">
        <v>10371</v>
      </c>
      <c r="R1416" s="61" t="s">
        <v>10371</v>
      </c>
      <c r="S1416" s="61" t="str">
        <f aca="false">IF(J1416="Listed Option",MID(R1416,3,9),MID(Q1416,3,9))</f>
        <v>46625HJM3</v>
      </c>
      <c r="T1416" s="61" t="e">
        <f aca="false">VLOOKUP(S1416,'Output v4'!C:C,1,FALSE())</f>
        <v>#N/A</v>
      </c>
      <c r="U1416" s="61" t="s">
        <v>10372</v>
      </c>
      <c r="V1416" s="61" t="s">
        <v>10373</v>
      </c>
      <c r="Z1416" s="61" t="s">
        <v>4029</v>
      </c>
      <c r="AA1416" s="61" t="s">
        <v>4117</v>
      </c>
      <c r="AB1416" s="63" t="n">
        <v>-2500</v>
      </c>
      <c r="AC1416" s="63" t="n">
        <v>-2500000</v>
      </c>
      <c r="AE1416" s="61" t="n">
        <v>1000</v>
      </c>
      <c r="AF1416" s="64" t="n">
        <v>-2500000</v>
      </c>
      <c r="AG1416" s="61" t="s">
        <v>1273</v>
      </c>
      <c r="AH1416" s="62" t="n">
        <v>45291</v>
      </c>
      <c r="AI1416" s="65" t="n">
        <v>1.049217</v>
      </c>
      <c r="AJ1416" s="61" t="s">
        <v>1266</v>
      </c>
      <c r="AK1416" s="65" t="n">
        <v>1.049217</v>
      </c>
      <c r="AL1416" s="65" t="n">
        <v>1.049217</v>
      </c>
      <c r="AM1416" s="66" t="n">
        <v>-2623042.5</v>
      </c>
      <c r="AN1416" s="66" t="n">
        <f aca="false">IF(J1416="Listed Option",AF1416*AL1416,AM1416)</f>
        <v>-2623042.5</v>
      </c>
      <c r="AO1416" s="61" t="s">
        <v>1267</v>
      </c>
      <c r="AW1416" s="61" t="s">
        <v>4070</v>
      </c>
      <c r="AY1416" s="61" t="s">
        <v>10368</v>
      </c>
      <c r="BA1416" s="61" t="s">
        <v>10368</v>
      </c>
      <c r="BB1416" s="67" t="n">
        <v>135</v>
      </c>
      <c r="BE1416" s="61" t="n">
        <v>238587</v>
      </c>
      <c r="BF1416" s="61" t="s">
        <v>966</v>
      </c>
      <c r="BG1416" s="61" t="s">
        <v>4084</v>
      </c>
      <c r="BH1416" s="61" t="s">
        <v>4084</v>
      </c>
      <c r="BI1416" s="61" t="s">
        <v>10369</v>
      </c>
      <c r="BJ1416" s="61" t="s">
        <v>10368</v>
      </c>
      <c r="BL1416" s="61" t="s">
        <v>10371</v>
      </c>
      <c r="BM1416" s="61" t="s">
        <v>10371</v>
      </c>
      <c r="BN1416" s="70" t="n">
        <v>-2500000</v>
      </c>
      <c r="BP1416" s="68" t="n">
        <v>-2623042.5</v>
      </c>
      <c r="BQ1416" s="68" t="n">
        <v>-2623042.5</v>
      </c>
      <c r="BR1416" s="69" t="n">
        <v>-2500000</v>
      </c>
      <c r="BS1416" s="63" t="n">
        <v>-2500</v>
      </c>
      <c r="BU1416" s="68" t="n">
        <v>2500000</v>
      </c>
    </row>
    <row r="1417" customFormat="false" ht="15" hidden="true" customHeight="false" outlineLevel="0" collapsed="false">
      <c r="A1417" s="61" t="s">
        <v>10420</v>
      </c>
      <c r="B1417" s="61" t="s">
        <v>10421</v>
      </c>
      <c r="C1417" s="62" t="n">
        <v>45291</v>
      </c>
      <c r="D1417" s="62" t="n">
        <v>45291</v>
      </c>
      <c r="E1417" s="61" t="s">
        <v>1259</v>
      </c>
      <c r="F1417" s="61" t="s">
        <v>966</v>
      </c>
      <c r="G1417" s="61" t="s">
        <v>10422</v>
      </c>
      <c r="H1417" s="61" t="s">
        <v>10422</v>
      </c>
      <c r="I1417" s="61" t="s">
        <v>10369</v>
      </c>
      <c r="J1417" s="61" t="s">
        <v>1199</v>
      </c>
      <c r="K1417" s="61" t="s">
        <v>4065</v>
      </c>
      <c r="L1417" s="61" t="s">
        <v>4065</v>
      </c>
      <c r="N1417" s="61" t="n">
        <v>127080765</v>
      </c>
      <c r="O1417" s="61" t="s">
        <v>1262</v>
      </c>
      <c r="P1417" s="61" t="s">
        <v>10423</v>
      </c>
      <c r="Q1417" s="61" t="s">
        <v>10424</v>
      </c>
      <c r="R1417" s="61" t="s">
        <v>10424</v>
      </c>
      <c r="S1417" s="61" t="str">
        <f aca="false">IF(J1417="Listed Option",MID(R1417,3,9),MID(Q1417,3,9))</f>
        <v>46647PCC8</v>
      </c>
      <c r="T1417" s="61" t="e">
        <f aca="false">VLOOKUP(S1417,'Output v4'!C:C,1,FALSE())</f>
        <v>#N/A</v>
      </c>
      <c r="U1417" s="61" t="s">
        <v>10425</v>
      </c>
      <c r="V1417" s="61" t="s">
        <v>10426</v>
      </c>
      <c r="Z1417" s="61" t="s">
        <v>4074</v>
      </c>
      <c r="AA1417" s="61" t="s">
        <v>4075</v>
      </c>
      <c r="AB1417" s="63" t="n">
        <v>13180</v>
      </c>
      <c r="AC1417" s="63" t="n">
        <v>13180000</v>
      </c>
      <c r="AE1417" s="61" t="n">
        <v>1000</v>
      </c>
      <c r="AF1417" s="64" t="n">
        <v>13180000</v>
      </c>
      <c r="AG1417" s="61" t="s">
        <v>689</v>
      </c>
      <c r="AH1417" s="62" t="n">
        <v>45291</v>
      </c>
      <c r="AI1417" s="65" t="n">
        <v>0.846312</v>
      </c>
      <c r="AJ1417" s="61" t="s">
        <v>1266</v>
      </c>
      <c r="AK1417" s="65" t="n">
        <v>0.846312</v>
      </c>
      <c r="AL1417" s="65" t="n">
        <v>0.846312</v>
      </c>
      <c r="AM1417" s="66" t="n">
        <v>11154392.16</v>
      </c>
      <c r="AN1417" s="66" t="n">
        <f aca="false">IF(J1417="Listed Option",AF1417*AL1417,AM1417)</f>
        <v>11154392.16</v>
      </c>
      <c r="AO1417" s="61" t="s">
        <v>1267</v>
      </c>
      <c r="AW1417" s="61" t="s">
        <v>4070</v>
      </c>
      <c r="AY1417" s="61" t="s">
        <v>10422</v>
      </c>
      <c r="BA1417" s="61" t="s">
        <v>10422</v>
      </c>
      <c r="BB1417" s="67" t="n">
        <v>68</v>
      </c>
      <c r="BE1417" s="61" t="n">
        <v>241450</v>
      </c>
      <c r="BF1417" s="61" t="s">
        <v>966</v>
      </c>
      <c r="BG1417" s="61" t="s">
        <v>4084</v>
      </c>
      <c r="BH1417" s="61" t="s">
        <v>4084</v>
      </c>
      <c r="BI1417" s="61" t="s">
        <v>10369</v>
      </c>
      <c r="BJ1417" s="61" t="s">
        <v>10422</v>
      </c>
      <c r="BL1417" s="61" t="s">
        <v>10424</v>
      </c>
      <c r="BM1417" s="61" t="s">
        <v>10424</v>
      </c>
      <c r="BN1417" s="70" t="n">
        <v>13180000</v>
      </c>
      <c r="BP1417" s="68" t="n">
        <v>11154392.16</v>
      </c>
      <c r="BQ1417" s="68" t="n">
        <v>11154392.16</v>
      </c>
      <c r="BR1417" s="69" t="n">
        <v>13180000</v>
      </c>
      <c r="BS1417" s="63" t="n">
        <v>13180</v>
      </c>
      <c r="BU1417" s="68" t="n">
        <v>13180000</v>
      </c>
    </row>
    <row r="1418" customFormat="false" ht="15" hidden="true" customHeight="false" outlineLevel="0" collapsed="false">
      <c r="A1418" s="61" t="s">
        <v>10427</v>
      </c>
      <c r="B1418" s="61" t="s">
        <v>10428</v>
      </c>
      <c r="C1418" s="62" t="n">
        <v>45291</v>
      </c>
      <c r="D1418" s="62" t="n">
        <v>45291</v>
      </c>
      <c r="E1418" s="61" t="s">
        <v>1259</v>
      </c>
      <c r="F1418" s="61" t="s">
        <v>967</v>
      </c>
      <c r="G1418" s="61" t="s">
        <v>10429</v>
      </c>
      <c r="H1418" s="61" t="s">
        <v>10429</v>
      </c>
      <c r="J1418" s="61" t="s">
        <v>1195</v>
      </c>
      <c r="K1418" s="61" t="s">
        <v>5989</v>
      </c>
      <c r="L1418" s="61" t="s">
        <v>5989</v>
      </c>
      <c r="N1418" s="61" t="n">
        <v>53463818</v>
      </c>
      <c r="O1418" s="61" t="s">
        <v>1262</v>
      </c>
      <c r="P1418" s="61" t="s">
        <v>10430</v>
      </c>
      <c r="Q1418" s="61" t="s">
        <v>10431</v>
      </c>
      <c r="R1418" s="61" t="s">
        <v>10431</v>
      </c>
      <c r="S1418" s="61" t="str">
        <f aca="false">IF(J1418="Listed Option",MID(R1418,3,9),MID(Q1418,3,9))</f>
        <v>4812C2239</v>
      </c>
      <c r="T1418" s="61" t="e">
        <f aca="false">VLOOKUP(S1418,'Output v4'!C:C,1,FALSE())</f>
        <v>#N/A</v>
      </c>
      <c r="U1418" s="61" t="s">
        <v>968</v>
      </c>
      <c r="V1418" s="61" t="s">
        <v>10432</v>
      </c>
      <c r="W1418" s="61" t="s">
        <v>10433</v>
      </c>
      <c r="Z1418" s="61" t="s">
        <v>5995</v>
      </c>
      <c r="AA1418" s="61" t="s">
        <v>5996</v>
      </c>
      <c r="AB1418" s="63" t="n">
        <v>176227646.5</v>
      </c>
      <c r="AC1418" s="63" t="n">
        <v>176227646.5</v>
      </c>
      <c r="AE1418" s="61" t="n">
        <v>0</v>
      </c>
      <c r="AF1418" s="64" t="n">
        <v>176227646.5</v>
      </c>
      <c r="AG1418" s="61" t="s">
        <v>689</v>
      </c>
      <c r="AH1418" s="62" t="n">
        <v>44624</v>
      </c>
      <c r="AI1418" s="65" t="n">
        <v>1</v>
      </c>
      <c r="AJ1418" s="61" t="s">
        <v>1266</v>
      </c>
      <c r="AK1418" s="65" t="n">
        <v>1</v>
      </c>
      <c r="AL1418" s="65" t="n">
        <v>1</v>
      </c>
      <c r="AM1418" s="66" t="n">
        <v>176227646.5</v>
      </c>
      <c r="AN1418" s="66" t="n">
        <f aca="false">IF(J1418="Listed Option",AF1418*AL1418,AM1418)</f>
        <v>176227646.5</v>
      </c>
      <c r="AO1418" s="61" t="s">
        <v>1267</v>
      </c>
      <c r="AP1418" s="61" t="n">
        <v>1</v>
      </c>
      <c r="AQ1418" s="61" t="n">
        <v>1</v>
      </c>
      <c r="AW1418" s="61" t="s">
        <v>1307</v>
      </c>
      <c r="AY1418" s="61" t="s">
        <v>10434</v>
      </c>
      <c r="AZ1418" s="61" t="s">
        <v>10434</v>
      </c>
      <c r="BA1418" s="61" t="s">
        <v>10434</v>
      </c>
      <c r="BB1418" s="67" t="n">
        <v>0</v>
      </c>
      <c r="BE1418" s="61" t="n">
        <v>238563</v>
      </c>
      <c r="BF1418" s="61" t="s">
        <v>967</v>
      </c>
      <c r="BG1418" s="61" t="s">
        <v>1157</v>
      </c>
      <c r="BH1418" s="61" t="s">
        <v>1157</v>
      </c>
      <c r="BJ1418" s="61" t="s">
        <v>10434</v>
      </c>
      <c r="BK1418" s="61" t="s">
        <v>10434</v>
      </c>
      <c r="BL1418" s="61" t="s">
        <v>10431</v>
      </c>
      <c r="BM1418" s="61" t="s">
        <v>10431</v>
      </c>
      <c r="BN1418" s="70" t="n">
        <v>176227646.5</v>
      </c>
      <c r="BO1418" s="68" t="n">
        <v>176227646.5</v>
      </c>
      <c r="BP1418" s="68" t="n">
        <v>176227646.5</v>
      </c>
      <c r="BQ1418" s="68" t="n">
        <v>176227646.5</v>
      </c>
      <c r="BR1418" s="69" t="n">
        <v>176227646.5</v>
      </c>
      <c r="BU1418" s="68" t="n">
        <v>176227646.5</v>
      </c>
    </row>
    <row r="1419" customFormat="false" ht="15" hidden="true" customHeight="false" outlineLevel="0" collapsed="false">
      <c r="A1419" s="61" t="s">
        <v>10435</v>
      </c>
      <c r="B1419" s="61" t="s">
        <v>10436</v>
      </c>
      <c r="C1419" s="62" t="n">
        <v>45291</v>
      </c>
      <c r="D1419" s="62" t="n">
        <v>45291</v>
      </c>
      <c r="E1419" s="61" t="s">
        <v>1259</v>
      </c>
      <c r="F1419" s="61" t="s">
        <v>10437</v>
      </c>
      <c r="G1419" s="61" t="s">
        <v>10438</v>
      </c>
      <c r="H1419" s="61" t="s">
        <v>10438</v>
      </c>
      <c r="I1419" s="61" t="s">
        <v>10439</v>
      </c>
      <c r="J1419" s="61" t="s">
        <v>1199</v>
      </c>
      <c r="K1419" s="61" t="s">
        <v>4065</v>
      </c>
      <c r="L1419" s="61" t="s">
        <v>4065</v>
      </c>
      <c r="N1419" s="61" t="n">
        <v>77745549</v>
      </c>
      <c r="O1419" s="61" t="s">
        <v>1262</v>
      </c>
      <c r="P1419" s="61" t="s">
        <v>10440</v>
      </c>
      <c r="Q1419" s="61" t="s">
        <v>10441</v>
      </c>
      <c r="R1419" s="61" t="s">
        <v>10441</v>
      </c>
      <c r="S1419" s="61" t="str">
        <f aca="false">IF(J1419="Listed Option",MID(R1419,3,9),MID(Q1419,3,9))</f>
        <v>46648XAA6</v>
      </c>
      <c r="T1419" s="61" t="e">
        <f aca="false">VLOOKUP(S1419,'Output v4'!C:C,1,FALSE())</f>
        <v>#N/A</v>
      </c>
      <c r="U1419" s="61" t="s">
        <v>10442</v>
      </c>
      <c r="V1419" s="61" t="s">
        <v>10443</v>
      </c>
      <c r="Z1419" s="61" t="s">
        <v>4029</v>
      </c>
      <c r="AA1419" s="61" t="s">
        <v>4117</v>
      </c>
      <c r="AB1419" s="63" t="n">
        <v>10798</v>
      </c>
      <c r="AC1419" s="63" t="n">
        <v>10798000</v>
      </c>
      <c r="AE1419" s="61" t="n">
        <v>1000</v>
      </c>
      <c r="AF1419" s="64" t="n">
        <v>10798000</v>
      </c>
      <c r="AG1419" s="61" t="s">
        <v>689</v>
      </c>
      <c r="AH1419" s="62" t="n">
        <v>45291</v>
      </c>
      <c r="AI1419" s="65" t="n">
        <v>1.00777</v>
      </c>
      <c r="AJ1419" s="61" t="s">
        <v>1266</v>
      </c>
      <c r="AK1419" s="65" t="n">
        <v>1.00777</v>
      </c>
      <c r="AL1419" s="65" t="n">
        <v>1.00777</v>
      </c>
      <c r="AM1419" s="66" t="n">
        <v>10881900.46</v>
      </c>
      <c r="AN1419" s="66" t="n">
        <f aca="false">IF(J1419="Listed Option",AF1419*AL1419,AM1419)</f>
        <v>10881900.46</v>
      </c>
      <c r="AO1419" s="61" t="s">
        <v>1267</v>
      </c>
      <c r="AW1419" s="61" t="s">
        <v>4070</v>
      </c>
      <c r="AY1419" s="61" t="s">
        <v>10438</v>
      </c>
      <c r="BA1419" s="61" t="s">
        <v>10438</v>
      </c>
      <c r="BB1419" s="67" t="n">
        <v>30</v>
      </c>
      <c r="BE1419" s="61" t="n">
        <v>238587</v>
      </c>
      <c r="BF1419" s="61" t="s">
        <v>10437</v>
      </c>
      <c r="BG1419" s="61" t="s">
        <v>4084</v>
      </c>
      <c r="BH1419" s="61" t="s">
        <v>4084</v>
      </c>
      <c r="BI1419" s="61" t="s">
        <v>10439</v>
      </c>
      <c r="BJ1419" s="61" t="s">
        <v>10438</v>
      </c>
      <c r="BL1419" s="61" t="s">
        <v>10441</v>
      </c>
      <c r="BM1419" s="61" t="s">
        <v>10441</v>
      </c>
      <c r="BN1419" s="70" t="n">
        <v>10798000</v>
      </c>
      <c r="BP1419" s="68" t="n">
        <v>10881900.46</v>
      </c>
      <c r="BQ1419" s="68" t="n">
        <v>10881900.46</v>
      </c>
      <c r="BR1419" s="69" t="n">
        <v>10798000</v>
      </c>
      <c r="BS1419" s="63" t="n">
        <v>10798</v>
      </c>
      <c r="BU1419" s="68" t="n">
        <v>10798000</v>
      </c>
    </row>
    <row r="1420" customFormat="false" ht="15" hidden="true" customHeight="false" outlineLevel="0" collapsed="false">
      <c r="A1420" s="61" t="s">
        <v>10444</v>
      </c>
      <c r="B1420" s="61" t="s">
        <v>10445</v>
      </c>
      <c r="C1420" s="62" t="n">
        <v>45291</v>
      </c>
      <c r="D1420" s="62" t="n">
        <v>45291</v>
      </c>
      <c r="E1420" s="61" t="s">
        <v>1259</v>
      </c>
      <c r="F1420" s="61" t="s">
        <v>10437</v>
      </c>
      <c r="G1420" s="61" t="s">
        <v>10438</v>
      </c>
      <c r="H1420" s="61" t="s">
        <v>10438</v>
      </c>
      <c r="I1420" s="61" t="s">
        <v>10439</v>
      </c>
      <c r="J1420" s="61" t="s">
        <v>1199</v>
      </c>
      <c r="K1420" s="61" t="s">
        <v>4065</v>
      </c>
      <c r="L1420" s="61" t="s">
        <v>4065</v>
      </c>
      <c r="N1420" s="61" t="n">
        <v>77745549</v>
      </c>
      <c r="O1420" s="61" t="s">
        <v>1262</v>
      </c>
      <c r="P1420" s="61" t="s">
        <v>10440</v>
      </c>
      <c r="Q1420" s="61" t="s">
        <v>10441</v>
      </c>
      <c r="R1420" s="61" t="s">
        <v>10441</v>
      </c>
      <c r="S1420" s="61" t="str">
        <f aca="false">IF(J1420="Listed Option",MID(R1420,3,9),MID(Q1420,3,9))</f>
        <v>46648XAA6</v>
      </c>
      <c r="T1420" s="61" t="e">
        <f aca="false">VLOOKUP(S1420,'Output v4'!C:C,1,FALSE())</f>
        <v>#N/A</v>
      </c>
      <c r="U1420" s="61" t="s">
        <v>10442</v>
      </c>
      <c r="V1420" s="61" t="s">
        <v>10443</v>
      </c>
      <c r="Z1420" s="61" t="s">
        <v>4074</v>
      </c>
      <c r="AA1420" s="61" t="s">
        <v>4075</v>
      </c>
      <c r="AB1420" s="63" t="n">
        <v>10000</v>
      </c>
      <c r="AC1420" s="63" t="n">
        <v>10000000</v>
      </c>
      <c r="AE1420" s="61" t="n">
        <v>1000</v>
      </c>
      <c r="AF1420" s="64" t="n">
        <v>10000000</v>
      </c>
      <c r="AG1420" s="61" t="s">
        <v>689</v>
      </c>
      <c r="AH1420" s="62" t="n">
        <v>45291</v>
      </c>
      <c r="AI1420" s="65" t="n">
        <v>1.00777</v>
      </c>
      <c r="AJ1420" s="61" t="s">
        <v>1266</v>
      </c>
      <c r="AK1420" s="65" t="n">
        <v>1.00777</v>
      </c>
      <c r="AL1420" s="65" t="n">
        <v>1.00777</v>
      </c>
      <c r="AM1420" s="66" t="n">
        <v>10077700</v>
      </c>
      <c r="AN1420" s="66" t="n">
        <f aca="false">IF(J1420="Listed Option",AF1420*AL1420,AM1420)</f>
        <v>10077700</v>
      </c>
      <c r="AO1420" s="61" t="s">
        <v>1267</v>
      </c>
      <c r="AW1420" s="61" t="s">
        <v>4070</v>
      </c>
      <c r="AY1420" s="61" t="s">
        <v>10438</v>
      </c>
      <c r="BA1420" s="61" t="s">
        <v>10438</v>
      </c>
      <c r="BB1420" s="67" t="n">
        <v>30</v>
      </c>
      <c r="BE1420" s="61" t="n">
        <v>241450</v>
      </c>
      <c r="BF1420" s="61" t="s">
        <v>10437</v>
      </c>
      <c r="BG1420" s="61" t="s">
        <v>4084</v>
      </c>
      <c r="BH1420" s="61" t="s">
        <v>4084</v>
      </c>
      <c r="BI1420" s="61" t="s">
        <v>10439</v>
      </c>
      <c r="BJ1420" s="61" t="s">
        <v>10438</v>
      </c>
      <c r="BL1420" s="61" t="s">
        <v>10441</v>
      </c>
      <c r="BM1420" s="61" t="s">
        <v>10441</v>
      </c>
      <c r="BN1420" s="70" t="n">
        <v>10000000</v>
      </c>
      <c r="BP1420" s="68" t="n">
        <v>10077700</v>
      </c>
      <c r="BQ1420" s="68" t="n">
        <v>10077700</v>
      </c>
      <c r="BR1420" s="69" t="n">
        <v>10000000</v>
      </c>
      <c r="BS1420" s="63" t="n">
        <v>10000</v>
      </c>
      <c r="BU1420" s="68" t="n">
        <v>10000000</v>
      </c>
    </row>
    <row r="1421" customFormat="false" ht="15" hidden="true" customHeight="false" outlineLevel="0" collapsed="false">
      <c r="A1421" s="61" t="s">
        <v>10446</v>
      </c>
      <c r="B1421" s="61" t="s">
        <v>10447</v>
      </c>
      <c r="C1421" s="62" t="n">
        <v>45291</v>
      </c>
      <c r="D1421" s="62" t="n">
        <v>45291</v>
      </c>
      <c r="E1421" s="61" t="s">
        <v>1259</v>
      </c>
      <c r="F1421" s="61" t="s">
        <v>965</v>
      </c>
      <c r="G1421" s="61" t="s">
        <v>10448</v>
      </c>
      <c r="H1421" s="61" t="s">
        <v>10448</v>
      </c>
      <c r="I1421" s="61" t="s">
        <v>10449</v>
      </c>
      <c r="J1421" s="61" t="s">
        <v>1195</v>
      </c>
      <c r="K1421" s="61" t="s">
        <v>1195</v>
      </c>
      <c r="L1421" s="61" t="s">
        <v>1195</v>
      </c>
      <c r="N1421" s="61" t="n">
        <v>61825</v>
      </c>
      <c r="O1421" s="61" t="s">
        <v>1262</v>
      </c>
      <c r="P1421" s="61" t="s">
        <v>10450</v>
      </c>
      <c r="Q1421" s="61" t="s">
        <v>10451</v>
      </c>
      <c r="R1421" s="61" t="s">
        <v>10451</v>
      </c>
      <c r="S1421" s="61" t="str">
        <f aca="false">IF(J1421="Listed Option",MID(R1421,3,9),MID(Q1421,3,9))</f>
        <v>478160104</v>
      </c>
      <c r="T1421" s="61" t="str">
        <f aca="false">VLOOKUP(S1421,'Output v4'!C:C,1,FALSE())</f>
        <v>478160104</v>
      </c>
      <c r="U1421" s="61" t="s">
        <v>186</v>
      </c>
      <c r="V1421" s="61" t="s">
        <v>10452</v>
      </c>
      <c r="W1421" s="61" t="s">
        <v>10449</v>
      </c>
      <c r="Y1421" s="61" t="s">
        <v>10453</v>
      </c>
      <c r="Z1421" s="61" t="s">
        <v>1304</v>
      </c>
      <c r="AA1421" s="61" t="s">
        <v>1305</v>
      </c>
      <c r="AB1421" s="63" t="n">
        <v>-579</v>
      </c>
      <c r="AC1421" s="63" t="n">
        <v>-579</v>
      </c>
      <c r="AE1421" s="61" t="n">
        <v>0</v>
      </c>
      <c r="AF1421" s="64" t="n">
        <v>-579</v>
      </c>
      <c r="AG1421" s="61" t="s">
        <v>1273</v>
      </c>
      <c r="AH1421" s="62" t="n">
        <v>45291</v>
      </c>
      <c r="AI1421" s="65" t="n">
        <v>156.74</v>
      </c>
      <c r="AJ1421" s="61" t="s">
        <v>3614</v>
      </c>
      <c r="AK1421" s="65" t="n">
        <v>156.74</v>
      </c>
      <c r="AL1421" s="65" t="n">
        <v>156.74</v>
      </c>
      <c r="AM1421" s="66" t="n">
        <v>-90752.46</v>
      </c>
      <c r="AN1421" s="66" t="n">
        <f aca="false">IF(J1421="Listed Option",AF1421*AL1421,AM1421)</f>
        <v>-90752.46</v>
      </c>
      <c r="AO1421" s="61" t="s">
        <v>1267</v>
      </c>
      <c r="AP1421" s="61" t="n">
        <v>1</v>
      </c>
      <c r="AQ1421" s="61" t="n">
        <v>1</v>
      </c>
      <c r="AV1421" s="61" t="s">
        <v>10453</v>
      </c>
      <c r="AW1421" s="61" t="s">
        <v>4070</v>
      </c>
      <c r="AY1421" s="61" t="s">
        <v>10449</v>
      </c>
      <c r="AZ1421" s="61" t="s">
        <v>10449</v>
      </c>
      <c r="BA1421" s="61" t="s">
        <v>10449</v>
      </c>
      <c r="BB1421" s="67" t="n">
        <v>0</v>
      </c>
      <c r="BE1421" s="61" t="n">
        <v>238575</v>
      </c>
      <c r="BF1421" s="61" t="s">
        <v>965</v>
      </c>
      <c r="BG1421" s="61" t="s">
        <v>4084</v>
      </c>
      <c r="BH1421" s="61" t="s">
        <v>4084</v>
      </c>
      <c r="BI1421" s="61" t="s">
        <v>10449</v>
      </c>
      <c r="BJ1421" s="61" t="s">
        <v>10449</v>
      </c>
      <c r="BK1421" s="61" t="s">
        <v>10449</v>
      </c>
      <c r="BL1421" s="61" t="s">
        <v>10451</v>
      </c>
      <c r="BM1421" s="61" t="s">
        <v>10451</v>
      </c>
      <c r="BN1421" s="70" t="n">
        <v>-90752.46</v>
      </c>
      <c r="BO1421" s="68" t="n">
        <v>-90752.46</v>
      </c>
      <c r="BP1421" s="68" t="n">
        <v>-90752.46</v>
      </c>
      <c r="BQ1421" s="68" t="n">
        <v>-90752.46</v>
      </c>
      <c r="BR1421" s="69" t="n">
        <v>-579</v>
      </c>
      <c r="BU1421" s="68" t="n">
        <v>579</v>
      </c>
    </row>
    <row r="1422" customFormat="false" ht="15" hidden="true" customHeight="false" outlineLevel="0" collapsed="false">
      <c r="A1422" s="61" t="s">
        <v>10454</v>
      </c>
      <c r="B1422" s="61" t="s">
        <v>10455</v>
      </c>
      <c r="C1422" s="62" t="n">
        <v>45291</v>
      </c>
      <c r="D1422" s="62" t="n">
        <v>45291</v>
      </c>
      <c r="E1422" s="61" t="s">
        <v>1259</v>
      </c>
      <c r="F1422" s="61" t="s">
        <v>965</v>
      </c>
      <c r="G1422" s="61" t="s">
        <v>10456</v>
      </c>
      <c r="H1422" s="61" t="s">
        <v>10448</v>
      </c>
      <c r="I1422" s="61" t="s">
        <v>10449</v>
      </c>
      <c r="J1422" s="61" t="s">
        <v>1196</v>
      </c>
      <c r="K1422" s="61" t="s">
        <v>4088</v>
      </c>
      <c r="L1422" s="61" t="s">
        <v>4089</v>
      </c>
      <c r="M1422" s="61" t="s">
        <v>1197</v>
      </c>
      <c r="N1422" s="61" t="n">
        <v>181699444</v>
      </c>
      <c r="O1422" s="61" t="s">
        <v>1262</v>
      </c>
      <c r="P1422" s="61" t="s">
        <v>10457</v>
      </c>
      <c r="R1422" s="61" t="s">
        <v>10451</v>
      </c>
      <c r="S1422" s="61" t="str">
        <f aca="false">IF(J1422="Listed Option",MID(R1422,3,9),MID(Q1422,3,9))</f>
        <v>478160104</v>
      </c>
      <c r="T1422" s="61" t="str">
        <f aca="false">VLOOKUP(S1422,'Output v4'!C:C,1,FALSE())</f>
        <v>478160104</v>
      </c>
      <c r="W1422" s="61" t="s">
        <v>10458</v>
      </c>
      <c r="X1422" s="61" t="s">
        <v>10459</v>
      </c>
      <c r="Y1422" s="61" t="s">
        <v>10460</v>
      </c>
      <c r="Z1422" s="61" t="s">
        <v>1304</v>
      </c>
      <c r="AA1422" s="61" t="s">
        <v>1305</v>
      </c>
      <c r="AB1422" s="63" t="n">
        <v>80</v>
      </c>
      <c r="AC1422" s="63" t="n">
        <v>80</v>
      </c>
      <c r="AD1422" s="61" t="n">
        <v>100</v>
      </c>
      <c r="AE1422" s="61" t="n">
        <v>0</v>
      </c>
      <c r="AF1422" s="64" t="n">
        <v>8000</v>
      </c>
      <c r="AG1422" s="61" t="s">
        <v>689</v>
      </c>
      <c r="AH1422" s="62" t="n">
        <v>45291</v>
      </c>
      <c r="AI1422" s="65" t="n">
        <v>1.19</v>
      </c>
      <c r="AJ1422" s="61" t="s">
        <v>1266</v>
      </c>
      <c r="AK1422" s="65" t="n">
        <v>1.19</v>
      </c>
      <c r="AL1422" s="65" t="n">
        <v>156.74</v>
      </c>
      <c r="AM1422" s="66" t="n">
        <v>9520</v>
      </c>
      <c r="AN1422" s="66" t="n">
        <f aca="false">IF(J1422="Listed Option",AF1422*AL1422,AM1422)</f>
        <v>1253920</v>
      </c>
      <c r="AO1422" s="61" t="s">
        <v>1267</v>
      </c>
      <c r="AP1422" s="61" t="n">
        <v>100</v>
      </c>
      <c r="AQ1422" s="61" t="n">
        <v>100</v>
      </c>
      <c r="AV1422" s="61" t="s">
        <v>10453</v>
      </c>
      <c r="AW1422" s="61" t="s">
        <v>4070</v>
      </c>
      <c r="AY1422" s="61" t="s">
        <v>10449</v>
      </c>
      <c r="AZ1422" s="61" t="s">
        <v>10449</v>
      </c>
      <c r="BA1422" s="61" t="s">
        <v>10449</v>
      </c>
      <c r="BB1422" s="67" t="n">
        <v>0</v>
      </c>
      <c r="BE1422" s="61" t="n">
        <v>238575</v>
      </c>
      <c r="BG1422" s="61" t="s">
        <v>4084</v>
      </c>
      <c r="BJ1422" s="61" t="s">
        <v>10449</v>
      </c>
      <c r="BL1422" s="61" t="s">
        <v>10451</v>
      </c>
      <c r="BM1422" s="61" t="s">
        <v>10451</v>
      </c>
      <c r="BN1422" s="70" t="n">
        <v>-1253920</v>
      </c>
      <c r="BO1422" s="68" t="n">
        <v>1253920</v>
      </c>
      <c r="BP1422" s="68" t="n">
        <v>95.2</v>
      </c>
      <c r="BQ1422" s="68" t="n">
        <v>95.2</v>
      </c>
      <c r="BR1422" s="69" t="n">
        <v>80</v>
      </c>
      <c r="BS1422" s="63" t="n">
        <v>80</v>
      </c>
      <c r="BU1422" s="68" t="n">
        <v>80</v>
      </c>
    </row>
    <row r="1423" customFormat="false" ht="15" hidden="true" customHeight="false" outlineLevel="0" collapsed="false">
      <c r="A1423" s="61" t="s">
        <v>10461</v>
      </c>
      <c r="B1423" s="61" t="s">
        <v>10462</v>
      </c>
      <c r="C1423" s="62" t="n">
        <v>45291</v>
      </c>
      <c r="D1423" s="62" t="n">
        <v>45291</v>
      </c>
      <c r="E1423" s="61" t="s">
        <v>1259</v>
      </c>
      <c r="F1423" s="61" t="s">
        <v>965</v>
      </c>
      <c r="G1423" s="61" t="s">
        <v>10463</v>
      </c>
      <c r="H1423" s="61" t="s">
        <v>10448</v>
      </c>
      <c r="I1423" s="61" t="s">
        <v>10449</v>
      </c>
      <c r="J1423" s="61" t="s">
        <v>1196</v>
      </c>
      <c r="K1423" s="61" t="s">
        <v>4088</v>
      </c>
      <c r="L1423" s="61" t="s">
        <v>4089</v>
      </c>
      <c r="M1423" s="61" t="s">
        <v>1197</v>
      </c>
      <c r="N1423" s="61" t="n">
        <v>181699451</v>
      </c>
      <c r="O1423" s="61" t="s">
        <v>1262</v>
      </c>
      <c r="P1423" s="61" t="s">
        <v>10464</v>
      </c>
      <c r="R1423" s="61" t="s">
        <v>10451</v>
      </c>
      <c r="S1423" s="61" t="str">
        <f aca="false">IF(J1423="Listed Option",MID(R1423,3,9),MID(Q1423,3,9))</f>
        <v>478160104</v>
      </c>
      <c r="T1423" s="61" t="str">
        <f aca="false">VLOOKUP(S1423,'Output v4'!C:C,1,FALSE())</f>
        <v>478160104</v>
      </c>
      <c r="W1423" s="61" t="s">
        <v>10465</v>
      </c>
      <c r="X1423" s="61" t="s">
        <v>10466</v>
      </c>
      <c r="Y1423" s="61" t="s">
        <v>10467</v>
      </c>
      <c r="Z1423" s="61" t="s">
        <v>1304</v>
      </c>
      <c r="AA1423" s="61" t="s">
        <v>1305</v>
      </c>
      <c r="AB1423" s="63" t="n">
        <v>165</v>
      </c>
      <c r="AC1423" s="63" t="n">
        <v>165</v>
      </c>
      <c r="AD1423" s="61" t="n">
        <v>100</v>
      </c>
      <c r="AE1423" s="61" t="n">
        <v>0</v>
      </c>
      <c r="AF1423" s="64" t="n">
        <v>16500</v>
      </c>
      <c r="AG1423" s="61" t="s">
        <v>689</v>
      </c>
      <c r="AH1423" s="62" t="n">
        <v>45291</v>
      </c>
      <c r="AI1423" s="65" t="n">
        <v>2.14</v>
      </c>
      <c r="AJ1423" s="61" t="s">
        <v>1266</v>
      </c>
      <c r="AK1423" s="65" t="n">
        <v>2.14</v>
      </c>
      <c r="AL1423" s="65" t="n">
        <v>156.74</v>
      </c>
      <c r="AM1423" s="66" t="n">
        <v>35310</v>
      </c>
      <c r="AN1423" s="66" t="n">
        <f aca="false">IF(J1423="Listed Option",AF1423*AL1423,AM1423)</f>
        <v>2586210</v>
      </c>
      <c r="AO1423" s="61" t="s">
        <v>1267</v>
      </c>
      <c r="AP1423" s="61" t="n">
        <v>100</v>
      </c>
      <c r="AQ1423" s="61" t="n">
        <v>100</v>
      </c>
      <c r="AV1423" s="61" t="s">
        <v>10453</v>
      </c>
      <c r="AW1423" s="61" t="s">
        <v>4070</v>
      </c>
      <c r="AY1423" s="61" t="s">
        <v>10449</v>
      </c>
      <c r="AZ1423" s="61" t="s">
        <v>10449</v>
      </c>
      <c r="BA1423" s="61" t="s">
        <v>10449</v>
      </c>
      <c r="BB1423" s="67" t="n">
        <v>0</v>
      </c>
      <c r="BE1423" s="61" t="n">
        <v>238575</v>
      </c>
      <c r="BG1423" s="61" t="s">
        <v>4084</v>
      </c>
      <c r="BJ1423" s="61" t="s">
        <v>10449</v>
      </c>
      <c r="BL1423" s="61" t="s">
        <v>10451</v>
      </c>
      <c r="BM1423" s="61" t="s">
        <v>10451</v>
      </c>
      <c r="BN1423" s="70" t="n">
        <v>-2586210</v>
      </c>
      <c r="BO1423" s="68" t="n">
        <v>2586210</v>
      </c>
      <c r="BP1423" s="68" t="n">
        <v>353.1</v>
      </c>
      <c r="BQ1423" s="68" t="n">
        <v>353.1</v>
      </c>
      <c r="BR1423" s="69" t="n">
        <v>165</v>
      </c>
      <c r="BS1423" s="63" t="n">
        <v>165</v>
      </c>
      <c r="BU1423" s="68" t="n">
        <v>165</v>
      </c>
    </row>
    <row r="1424" customFormat="false" ht="15" hidden="true" customHeight="false" outlineLevel="0" collapsed="false">
      <c r="A1424" s="61" t="s">
        <v>10468</v>
      </c>
      <c r="B1424" s="61" t="s">
        <v>10469</v>
      </c>
      <c r="C1424" s="62" t="n">
        <v>45291</v>
      </c>
      <c r="D1424" s="62" t="n">
        <v>45291</v>
      </c>
      <c r="E1424" s="61" t="s">
        <v>1259</v>
      </c>
      <c r="F1424" s="61" t="s">
        <v>965</v>
      </c>
      <c r="G1424" s="61" t="s">
        <v>10470</v>
      </c>
      <c r="H1424" s="61" t="s">
        <v>10448</v>
      </c>
      <c r="I1424" s="61" t="s">
        <v>10449</v>
      </c>
      <c r="J1424" s="61" t="s">
        <v>1196</v>
      </c>
      <c r="K1424" s="61" t="s">
        <v>4088</v>
      </c>
      <c r="L1424" s="61" t="s">
        <v>4277</v>
      </c>
      <c r="M1424" s="61" t="s">
        <v>1198</v>
      </c>
      <c r="N1424" s="61" t="n">
        <v>181699470</v>
      </c>
      <c r="O1424" s="61" t="s">
        <v>1262</v>
      </c>
      <c r="P1424" s="61" t="s">
        <v>10471</v>
      </c>
      <c r="R1424" s="61" t="s">
        <v>10451</v>
      </c>
      <c r="S1424" s="61" t="str">
        <f aca="false">IF(J1424="Listed Option",MID(R1424,3,9),MID(Q1424,3,9))</f>
        <v>478160104</v>
      </c>
      <c r="T1424" s="61" t="str">
        <f aca="false">VLOOKUP(S1424,'Output v4'!C:C,1,FALSE())</f>
        <v>478160104</v>
      </c>
      <c r="W1424" s="61" t="s">
        <v>10472</v>
      </c>
      <c r="X1424" s="61" t="s">
        <v>10473</v>
      </c>
      <c r="Y1424" s="61" t="s">
        <v>10474</v>
      </c>
      <c r="Z1424" s="61" t="s">
        <v>1304</v>
      </c>
      <c r="AA1424" s="61" t="s">
        <v>1305</v>
      </c>
      <c r="AB1424" s="63" t="n">
        <v>245</v>
      </c>
      <c r="AC1424" s="63" t="n">
        <v>245</v>
      </c>
      <c r="AD1424" s="61" t="n">
        <v>100</v>
      </c>
      <c r="AE1424" s="61" t="n">
        <v>0</v>
      </c>
      <c r="AF1424" s="64" t="n">
        <v>24500</v>
      </c>
      <c r="AG1424" s="61" t="s">
        <v>689</v>
      </c>
      <c r="AH1424" s="62" t="n">
        <v>45291</v>
      </c>
      <c r="AI1424" s="65" t="n">
        <v>1.68</v>
      </c>
      <c r="AJ1424" s="61" t="s">
        <v>1266</v>
      </c>
      <c r="AK1424" s="65" t="n">
        <v>1.68</v>
      </c>
      <c r="AL1424" s="65" t="n">
        <v>156.74</v>
      </c>
      <c r="AM1424" s="66" t="n">
        <v>41160</v>
      </c>
      <c r="AN1424" s="66" t="n">
        <f aca="false">IF(J1424="Listed Option",AF1424*AL1424,AM1424)</f>
        <v>3840130</v>
      </c>
      <c r="AO1424" s="61" t="s">
        <v>1267</v>
      </c>
      <c r="AP1424" s="61" t="n">
        <v>100</v>
      </c>
      <c r="AQ1424" s="61" t="n">
        <v>100</v>
      </c>
      <c r="AV1424" s="61" t="s">
        <v>10453</v>
      </c>
      <c r="AW1424" s="61" t="s">
        <v>4070</v>
      </c>
      <c r="AY1424" s="61" t="s">
        <v>10449</v>
      </c>
      <c r="AZ1424" s="61" t="s">
        <v>10449</v>
      </c>
      <c r="BA1424" s="61" t="s">
        <v>10449</v>
      </c>
      <c r="BB1424" s="67" t="n">
        <v>0</v>
      </c>
      <c r="BE1424" s="61" t="n">
        <v>238575</v>
      </c>
      <c r="BG1424" s="61" t="s">
        <v>4084</v>
      </c>
      <c r="BJ1424" s="61" t="s">
        <v>10449</v>
      </c>
      <c r="BL1424" s="61" t="s">
        <v>10451</v>
      </c>
      <c r="BM1424" s="61" t="s">
        <v>10451</v>
      </c>
      <c r="BN1424" s="70" t="n">
        <v>3840130</v>
      </c>
      <c r="BO1424" s="68" t="n">
        <v>3840130</v>
      </c>
      <c r="BP1424" s="68" t="n">
        <v>411.6</v>
      </c>
      <c r="BQ1424" s="68" t="n">
        <v>411.6</v>
      </c>
      <c r="BR1424" s="69" t="n">
        <v>245</v>
      </c>
      <c r="BS1424" s="63" t="n">
        <v>245</v>
      </c>
      <c r="BU1424" s="68" t="n">
        <v>245</v>
      </c>
    </row>
    <row r="1425" customFormat="false" ht="15" hidden="true" customHeight="false" outlineLevel="0" collapsed="false">
      <c r="A1425" s="61" t="s">
        <v>10475</v>
      </c>
      <c r="B1425" s="61" t="s">
        <v>10476</v>
      </c>
      <c r="C1425" s="62" t="n">
        <v>45291</v>
      </c>
      <c r="D1425" s="62" t="n">
        <v>45291</v>
      </c>
      <c r="E1425" s="61" t="s">
        <v>1259</v>
      </c>
      <c r="F1425" s="61" t="s">
        <v>971</v>
      </c>
      <c r="G1425" s="61" t="s">
        <v>10477</v>
      </c>
      <c r="H1425" s="61" t="s">
        <v>10477</v>
      </c>
      <c r="I1425" s="61" t="s">
        <v>10478</v>
      </c>
      <c r="J1425" s="61" t="s">
        <v>1195</v>
      </c>
      <c r="K1425" s="61" t="s">
        <v>1195</v>
      </c>
      <c r="L1425" s="61" t="s">
        <v>1195</v>
      </c>
      <c r="N1425" s="61" t="n">
        <v>131380</v>
      </c>
      <c r="O1425" s="61" t="s">
        <v>1262</v>
      </c>
      <c r="P1425" s="61" t="s">
        <v>10479</v>
      </c>
      <c r="Q1425" s="61" t="s">
        <v>10480</v>
      </c>
      <c r="R1425" s="61" t="s">
        <v>10480</v>
      </c>
      <c r="S1425" s="61" t="str">
        <f aca="false">IF(J1425="Listed Option",MID(R1425,3,9),MID(Q1425,3,9))</f>
        <v>482480100</v>
      </c>
      <c r="T1425" s="61" t="str">
        <f aca="false">VLOOKUP(S1425,'Output v4'!C:C,1,FALSE())</f>
        <v>482480100</v>
      </c>
      <c r="U1425" s="61" t="s">
        <v>190</v>
      </c>
      <c r="V1425" s="61" t="s">
        <v>10481</v>
      </c>
      <c r="W1425" s="61" t="s">
        <v>10482</v>
      </c>
      <c r="Y1425" s="61" t="s">
        <v>10483</v>
      </c>
      <c r="Z1425" s="61" t="s">
        <v>1304</v>
      </c>
      <c r="AA1425" s="61" t="s">
        <v>1305</v>
      </c>
      <c r="AB1425" s="63" t="n">
        <v>159</v>
      </c>
      <c r="AC1425" s="63" t="n">
        <v>159</v>
      </c>
      <c r="AE1425" s="61" t="n">
        <v>0</v>
      </c>
      <c r="AF1425" s="64" t="n">
        <v>159</v>
      </c>
      <c r="AG1425" s="61" t="s">
        <v>689</v>
      </c>
      <c r="AH1425" s="62" t="n">
        <v>45291</v>
      </c>
      <c r="AI1425" s="65" t="n">
        <v>581.3</v>
      </c>
      <c r="AJ1425" s="61" t="s">
        <v>3614</v>
      </c>
      <c r="AK1425" s="65" t="n">
        <v>581.3</v>
      </c>
      <c r="AL1425" s="65" t="n">
        <v>581.3</v>
      </c>
      <c r="AM1425" s="66" t="n">
        <v>92426.7</v>
      </c>
      <c r="AN1425" s="66" t="n">
        <f aca="false">IF(J1425="Listed Option",AF1425*AL1425,AM1425)</f>
        <v>92426.7</v>
      </c>
      <c r="AO1425" s="61" t="s">
        <v>1267</v>
      </c>
      <c r="AP1425" s="61" t="n">
        <v>1</v>
      </c>
      <c r="AQ1425" s="61" t="n">
        <v>1</v>
      </c>
      <c r="AV1425" s="61" t="s">
        <v>10483</v>
      </c>
      <c r="AW1425" s="61" t="s">
        <v>4070</v>
      </c>
      <c r="AY1425" s="61" t="s">
        <v>10478</v>
      </c>
      <c r="AZ1425" s="61" t="s">
        <v>10478</v>
      </c>
      <c r="BA1425" s="61" t="s">
        <v>10478</v>
      </c>
      <c r="BB1425" s="67" t="n">
        <v>0</v>
      </c>
      <c r="BE1425" s="61" t="n">
        <v>238575</v>
      </c>
      <c r="BF1425" s="61" t="s">
        <v>971</v>
      </c>
      <c r="BG1425" s="61" t="s">
        <v>4084</v>
      </c>
      <c r="BH1425" s="61" t="s">
        <v>4084</v>
      </c>
      <c r="BI1425" s="61" t="s">
        <v>10478</v>
      </c>
      <c r="BJ1425" s="61" t="s">
        <v>10478</v>
      </c>
      <c r="BK1425" s="61" t="s">
        <v>10478</v>
      </c>
      <c r="BL1425" s="61" t="s">
        <v>10480</v>
      </c>
      <c r="BM1425" s="61" t="s">
        <v>10480</v>
      </c>
      <c r="BN1425" s="70" t="n">
        <v>92426.7</v>
      </c>
      <c r="BO1425" s="68" t="n">
        <v>92426.7</v>
      </c>
      <c r="BP1425" s="68" t="n">
        <v>92426.7</v>
      </c>
      <c r="BQ1425" s="68" t="n">
        <v>92426.7</v>
      </c>
      <c r="BR1425" s="69" t="n">
        <v>159</v>
      </c>
      <c r="BU1425" s="68" t="n">
        <v>159</v>
      </c>
    </row>
    <row r="1426" customFormat="false" ht="15" hidden="true" customHeight="false" outlineLevel="0" collapsed="false">
      <c r="A1426" s="61" t="s">
        <v>10484</v>
      </c>
      <c r="B1426" s="61" t="s">
        <v>10485</v>
      </c>
      <c r="C1426" s="62" t="n">
        <v>45291</v>
      </c>
      <c r="D1426" s="62" t="n">
        <v>45291</v>
      </c>
      <c r="E1426" s="61" t="s">
        <v>1259</v>
      </c>
      <c r="F1426" s="61" t="s">
        <v>971</v>
      </c>
      <c r="G1426" s="61" t="s">
        <v>10486</v>
      </c>
      <c r="H1426" s="61" t="s">
        <v>10477</v>
      </c>
      <c r="I1426" s="61" t="s">
        <v>10478</v>
      </c>
      <c r="J1426" s="61" t="s">
        <v>1196</v>
      </c>
      <c r="K1426" s="61" t="s">
        <v>4088</v>
      </c>
      <c r="L1426" s="61" t="s">
        <v>4089</v>
      </c>
      <c r="M1426" s="61" t="s">
        <v>1197</v>
      </c>
      <c r="N1426" s="61" t="n">
        <v>182031951</v>
      </c>
      <c r="O1426" s="61" t="s">
        <v>1262</v>
      </c>
      <c r="P1426" s="61" t="s">
        <v>10487</v>
      </c>
      <c r="R1426" s="61" t="s">
        <v>10480</v>
      </c>
      <c r="S1426" s="61" t="str">
        <f aca="false">IF(J1426="Listed Option",MID(R1426,3,9),MID(Q1426,3,9))</f>
        <v>482480100</v>
      </c>
      <c r="T1426" s="61" t="str">
        <f aca="false">VLOOKUP(S1426,'Output v4'!C:C,1,FALSE())</f>
        <v>482480100</v>
      </c>
      <c r="W1426" s="61" t="s">
        <v>10488</v>
      </c>
      <c r="X1426" s="61" t="s">
        <v>10489</v>
      </c>
      <c r="Y1426" s="61" t="s">
        <v>10490</v>
      </c>
      <c r="Z1426" s="61" t="s">
        <v>1304</v>
      </c>
      <c r="AA1426" s="61" t="s">
        <v>1305</v>
      </c>
      <c r="AB1426" s="63" t="n">
        <v>33</v>
      </c>
      <c r="AC1426" s="63" t="n">
        <v>33</v>
      </c>
      <c r="AD1426" s="61" t="n">
        <v>100</v>
      </c>
      <c r="AE1426" s="61" t="n">
        <v>0</v>
      </c>
      <c r="AF1426" s="64" t="n">
        <v>3300</v>
      </c>
      <c r="AG1426" s="61" t="s">
        <v>689</v>
      </c>
      <c r="AH1426" s="62" t="n">
        <v>45291</v>
      </c>
      <c r="AI1426" s="65" t="n">
        <v>12.65</v>
      </c>
      <c r="AJ1426" s="61" t="s">
        <v>1266</v>
      </c>
      <c r="AK1426" s="65" t="n">
        <v>12.65</v>
      </c>
      <c r="AL1426" s="65" t="n">
        <v>581.3</v>
      </c>
      <c r="AM1426" s="66" t="n">
        <v>41745</v>
      </c>
      <c r="AN1426" s="66" t="n">
        <f aca="false">IF(J1426="Listed Option",AF1426*AL1426,AM1426)</f>
        <v>1918290</v>
      </c>
      <c r="AO1426" s="61" t="s">
        <v>1267</v>
      </c>
      <c r="AP1426" s="61" t="n">
        <v>100</v>
      </c>
      <c r="AQ1426" s="61" t="n">
        <v>100</v>
      </c>
      <c r="AV1426" s="61" t="s">
        <v>10483</v>
      </c>
      <c r="AW1426" s="61" t="s">
        <v>4070</v>
      </c>
      <c r="AY1426" s="61" t="s">
        <v>10478</v>
      </c>
      <c r="AZ1426" s="61" t="s">
        <v>10478</v>
      </c>
      <c r="BA1426" s="61" t="s">
        <v>10478</v>
      </c>
      <c r="BB1426" s="67" t="n">
        <v>0</v>
      </c>
      <c r="BE1426" s="61" t="n">
        <v>238575</v>
      </c>
      <c r="BG1426" s="61" t="s">
        <v>4084</v>
      </c>
      <c r="BJ1426" s="61" t="s">
        <v>10478</v>
      </c>
      <c r="BL1426" s="61" t="s">
        <v>10480</v>
      </c>
      <c r="BM1426" s="61" t="s">
        <v>10480</v>
      </c>
      <c r="BN1426" s="70" t="n">
        <v>-1918290</v>
      </c>
      <c r="BO1426" s="68" t="n">
        <v>1918290</v>
      </c>
      <c r="BP1426" s="68" t="n">
        <v>417.45</v>
      </c>
      <c r="BQ1426" s="68" t="n">
        <v>417.45</v>
      </c>
      <c r="BR1426" s="69" t="n">
        <v>33</v>
      </c>
      <c r="BS1426" s="63" t="n">
        <v>33</v>
      </c>
      <c r="BU1426" s="68" t="n">
        <v>33</v>
      </c>
    </row>
    <row r="1427" customFormat="false" ht="15" hidden="true" customHeight="false" outlineLevel="0" collapsed="false">
      <c r="A1427" s="61" t="s">
        <v>10491</v>
      </c>
      <c r="B1427" s="61" t="s">
        <v>10492</v>
      </c>
      <c r="C1427" s="62" t="n">
        <v>45291</v>
      </c>
      <c r="D1427" s="62" t="n">
        <v>45291</v>
      </c>
      <c r="E1427" s="61" t="s">
        <v>1259</v>
      </c>
      <c r="F1427" s="61" t="s">
        <v>971</v>
      </c>
      <c r="G1427" s="61" t="s">
        <v>10493</v>
      </c>
      <c r="H1427" s="61" t="s">
        <v>10477</v>
      </c>
      <c r="I1427" s="61" t="s">
        <v>10478</v>
      </c>
      <c r="J1427" s="61" t="s">
        <v>1196</v>
      </c>
      <c r="K1427" s="61" t="s">
        <v>4088</v>
      </c>
      <c r="L1427" s="61" t="s">
        <v>4089</v>
      </c>
      <c r="M1427" s="61" t="s">
        <v>1197</v>
      </c>
      <c r="N1427" s="61" t="n">
        <v>182031963</v>
      </c>
      <c r="O1427" s="61" t="s">
        <v>1262</v>
      </c>
      <c r="P1427" s="61" t="s">
        <v>10494</v>
      </c>
      <c r="R1427" s="61" t="s">
        <v>10480</v>
      </c>
      <c r="S1427" s="61" t="str">
        <f aca="false">IF(J1427="Listed Option",MID(R1427,3,9),MID(Q1427,3,9))</f>
        <v>482480100</v>
      </c>
      <c r="T1427" s="61" t="str">
        <f aca="false">VLOOKUP(S1427,'Output v4'!C:C,1,FALSE())</f>
        <v>482480100</v>
      </c>
      <c r="W1427" s="61" t="s">
        <v>10495</v>
      </c>
      <c r="X1427" s="61" t="s">
        <v>10496</v>
      </c>
      <c r="Y1427" s="61" t="s">
        <v>10497</v>
      </c>
      <c r="Z1427" s="61" t="s">
        <v>1304</v>
      </c>
      <c r="AA1427" s="61" t="s">
        <v>1305</v>
      </c>
      <c r="AB1427" s="63" t="n">
        <v>21</v>
      </c>
      <c r="AC1427" s="63" t="n">
        <v>21</v>
      </c>
      <c r="AD1427" s="61" t="n">
        <v>100</v>
      </c>
      <c r="AE1427" s="61" t="n">
        <v>0</v>
      </c>
      <c r="AF1427" s="64" t="n">
        <v>2100</v>
      </c>
      <c r="AG1427" s="61" t="s">
        <v>689</v>
      </c>
      <c r="AH1427" s="62" t="n">
        <v>45291</v>
      </c>
      <c r="AI1427" s="65" t="n">
        <v>15.4</v>
      </c>
      <c r="AJ1427" s="61" t="s">
        <v>1266</v>
      </c>
      <c r="AK1427" s="65" t="n">
        <v>15.4</v>
      </c>
      <c r="AL1427" s="65" t="n">
        <v>581.3</v>
      </c>
      <c r="AM1427" s="66" t="n">
        <v>32340</v>
      </c>
      <c r="AN1427" s="66" t="n">
        <f aca="false">IF(J1427="Listed Option",AF1427*AL1427,AM1427)</f>
        <v>1220730</v>
      </c>
      <c r="AO1427" s="61" t="s">
        <v>1267</v>
      </c>
      <c r="AP1427" s="61" t="n">
        <v>100</v>
      </c>
      <c r="AQ1427" s="61" t="n">
        <v>100</v>
      </c>
      <c r="AV1427" s="61" t="s">
        <v>10483</v>
      </c>
      <c r="AW1427" s="61" t="s">
        <v>4070</v>
      </c>
      <c r="AY1427" s="61" t="s">
        <v>10478</v>
      </c>
      <c r="AZ1427" s="61" t="s">
        <v>10478</v>
      </c>
      <c r="BA1427" s="61" t="s">
        <v>10478</v>
      </c>
      <c r="BB1427" s="67" t="n">
        <v>0</v>
      </c>
      <c r="BE1427" s="61" t="n">
        <v>238575</v>
      </c>
      <c r="BG1427" s="61" t="s">
        <v>4084</v>
      </c>
      <c r="BJ1427" s="61" t="s">
        <v>10478</v>
      </c>
      <c r="BL1427" s="61" t="s">
        <v>10480</v>
      </c>
      <c r="BM1427" s="61" t="s">
        <v>10480</v>
      </c>
      <c r="BN1427" s="70" t="n">
        <v>-1220730</v>
      </c>
      <c r="BO1427" s="68" t="n">
        <v>1220730</v>
      </c>
      <c r="BP1427" s="68" t="n">
        <v>323.4</v>
      </c>
      <c r="BQ1427" s="68" t="n">
        <v>323.4</v>
      </c>
      <c r="BR1427" s="69" t="n">
        <v>21</v>
      </c>
      <c r="BS1427" s="63" t="n">
        <v>21</v>
      </c>
      <c r="BU1427" s="68" t="n">
        <v>21</v>
      </c>
    </row>
    <row r="1428" customFormat="false" ht="15" hidden="true" customHeight="false" outlineLevel="0" collapsed="false">
      <c r="A1428" s="61" t="s">
        <v>10498</v>
      </c>
      <c r="B1428" s="61" t="s">
        <v>10499</v>
      </c>
      <c r="C1428" s="62" t="n">
        <v>45291</v>
      </c>
      <c r="D1428" s="62" t="n">
        <v>45291</v>
      </c>
      <c r="E1428" s="61" t="s">
        <v>1259</v>
      </c>
      <c r="F1428" s="61" t="s">
        <v>971</v>
      </c>
      <c r="G1428" s="61" t="s">
        <v>10500</v>
      </c>
      <c r="H1428" s="61" t="s">
        <v>10477</v>
      </c>
      <c r="I1428" s="61" t="s">
        <v>10478</v>
      </c>
      <c r="J1428" s="61" t="s">
        <v>1196</v>
      </c>
      <c r="K1428" s="61" t="s">
        <v>4088</v>
      </c>
      <c r="L1428" s="61" t="s">
        <v>4277</v>
      </c>
      <c r="M1428" s="61" t="s">
        <v>1198</v>
      </c>
      <c r="N1428" s="61" t="n">
        <v>182468290</v>
      </c>
      <c r="O1428" s="61" t="s">
        <v>1262</v>
      </c>
      <c r="P1428" s="61" t="s">
        <v>10501</v>
      </c>
      <c r="R1428" s="61" t="s">
        <v>10480</v>
      </c>
      <c r="S1428" s="61" t="str">
        <f aca="false">IF(J1428="Listed Option",MID(R1428,3,9),MID(Q1428,3,9))</f>
        <v>482480100</v>
      </c>
      <c r="T1428" s="61" t="str">
        <f aca="false">VLOOKUP(S1428,'Output v4'!C:C,1,FALSE())</f>
        <v>482480100</v>
      </c>
      <c r="W1428" s="61" t="s">
        <v>10502</v>
      </c>
      <c r="X1428" s="61" t="s">
        <v>10503</v>
      </c>
      <c r="Y1428" s="61" t="s">
        <v>10504</v>
      </c>
      <c r="Z1428" s="61" t="s">
        <v>1304</v>
      </c>
      <c r="AA1428" s="61" t="s">
        <v>1305</v>
      </c>
      <c r="AB1428" s="63" t="n">
        <v>54</v>
      </c>
      <c r="AC1428" s="63" t="n">
        <v>54</v>
      </c>
      <c r="AD1428" s="61" t="n">
        <v>100</v>
      </c>
      <c r="AE1428" s="61" t="n">
        <v>0</v>
      </c>
      <c r="AF1428" s="64" t="n">
        <v>5400</v>
      </c>
      <c r="AG1428" s="61" t="s">
        <v>689</v>
      </c>
      <c r="AH1428" s="62" t="n">
        <v>45291</v>
      </c>
      <c r="AI1428" s="65" t="n">
        <v>9.3</v>
      </c>
      <c r="AJ1428" s="61" t="s">
        <v>1266</v>
      </c>
      <c r="AK1428" s="65" t="n">
        <v>9.3</v>
      </c>
      <c r="AL1428" s="65" t="n">
        <v>581.3</v>
      </c>
      <c r="AM1428" s="66" t="n">
        <v>50220</v>
      </c>
      <c r="AN1428" s="66" t="n">
        <f aca="false">IF(J1428="Listed Option",AF1428*AL1428,AM1428)</f>
        <v>3139020</v>
      </c>
      <c r="AO1428" s="61" t="s">
        <v>1267</v>
      </c>
      <c r="AP1428" s="61" t="n">
        <v>100</v>
      </c>
      <c r="AQ1428" s="61" t="n">
        <v>100</v>
      </c>
      <c r="AV1428" s="61" t="s">
        <v>10483</v>
      </c>
      <c r="AW1428" s="61" t="s">
        <v>4070</v>
      </c>
      <c r="AY1428" s="61" t="s">
        <v>10478</v>
      </c>
      <c r="AZ1428" s="61" t="s">
        <v>10478</v>
      </c>
      <c r="BA1428" s="61" t="s">
        <v>10478</v>
      </c>
      <c r="BB1428" s="67" t="n">
        <v>0</v>
      </c>
      <c r="BE1428" s="61" t="n">
        <v>238575</v>
      </c>
      <c r="BG1428" s="61" t="s">
        <v>4084</v>
      </c>
      <c r="BJ1428" s="61" t="s">
        <v>10478</v>
      </c>
      <c r="BL1428" s="61" t="s">
        <v>10480</v>
      </c>
      <c r="BM1428" s="61" t="s">
        <v>10480</v>
      </c>
      <c r="BN1428" s="70" t="n">
        <v>3139020</v>
      </c>
      <c r="BO1428" s="68" t="n">
        <v>3139020</v>
      </c>
      <c r="BP1428" s="68" t="n">
        <v>502.2</v>
      </c>
      <c r="BQ1428" s="68" t="n">
        <v>502.2</v>
      </c>
      <c r="BR1428" s="69" t="n">
        <v>54</v>
      </c>
      <c r="BS1428" s="63" t="n">
        <v>54</v>
      </c>
      <c r="BU1428" s="68" t="n">
        <v>54</v>
      </c>
    </row>
    <row r="1429" customFormat="false" ht="15" hidden="true" customHeight="false" outlineLevel="0" collapsed="false">
      <c r="A1429" s="61" t="s">
        <v>10505</v>
      </c>
      <c r="B1429" s="61" t="s">
        <v>10506</v>
      </c>
      <c r="C1429" s="62" t="n">
        <v>45291</v>
      </c>
      <c r="D1429" s="62" t="n">
        <v>45291</v>
      </c>
      <c r="E1429" s="61" t="s">
        <v>1259</v>
      </c>
      <c r="F1429" s="61" t="s">
        <v>969</v>
      </c>
      <c r="G1429" s="61" t="s">
        <v>10507</v>
      </c>
      <c r="H1429" s="61" t="s">
        <v>10507</v>
      </c>
      <c r="I1429" s="61" t="s">
        <v>10508</v>
      </c>
      <c r="J1429" s="61" t="s">
        <v>1195</v>
      </c>
      <c r="K1429" s="61" t="s">
        <v>1195</v>
      </c>
      <c r="L1429" s="61" t="s">
        <v>1195</v>
      </c>
      <c r="N1429" s="61" t="n">
        <v>171685255</v>
      </c>
      <c r="O1429" s="61" t="s">
        <v>1262</v>
      </c>
      <c r="P1429" s="61" t="s">
        <v>10509</v>
      </c>
      <c r="Q1429" s="61" t="s">
        <v>10510</v>
      </c>
      <c r="R1429" s="61" t="s">
        <v>10510</v>
      </c>
      <c r="S1429" s="61" t="str">
        <f aca="false">IF(J1429="Listed Option",MID(R1429,3,9),MID(Q1429,3,9))</f>
        <v>49177J102</v>
      </c>
      <c r="T1429" s="61" t="str">
        <f aca="false">VLOOKUP(S1429,'Output v4'!C:C,1,FALSE())</f>
        <v>49177J102</v>
      </c>
      <c r="U1429" s="61" t="s">
        <v>188</v>
      </c>
      <c r="V1429" s="61" t="s">
        <v>10511</v>
      </c>
      <c r="W1429" s="61" t="s">
        <v>10512</v>
      </c>
      <c r="Y1429" s="61" t="s">
        <v>10513</v>
      </c>
      <c r="Z1429" s="61" t="s">
        <v>4074</v>
      </c>
      <c r="AA1429" s="61" t="s">
        <v>4075</v>
      </c>
      <c r="AB1429" s="63" t="n">
        <v>580850</v>
      </c>
      <c r="AC1429" s="63" t="n">
        <v>580850</v>
      </c>
      <c r="AE1429" s="61" t="n">
        <v>0</v>
      </c>
      <c r="AF1429" s="64" t="n">
        <v>580850</v>
      </c>
      <c r="AG1429" s="61" t="s">
        <v>689</v>
      </c>
      <c r="AH1429" s="62" t="n">
        <v>45291</v>
      </c>
      <c r="AI1429" s="65" t="n">
        <v>21.53</v>
      </c>
      <c r="AJ1429" s="61" t="s">
        <v>3614</v>
      </c>
      <c r="AK1429" s="65" t="n">
        <v>21.53</v>
      </c>
      <c r="AL1429" s="65" t="n">
        <v>21.53</v>
      </c>
      <c r="AM1429" s="66" t="n">
        <v>12505700.5</v>
      </c>
      <c r="AN1429" s="66" t="n">
        <f aca="false">IF(J1429="Listed Option",AF1429*AL1429,AM1429)</f>
        <v>12505700.5</v>
      </c>
      <c r="AO1429" s="61" t="s">
        <v>1267</v>
      </c>
      <c r="AP1429" s="61" t="n">
        <v>1</v>
      </c>
      <c r="AQ1429" s="61" t="n">
        <v>1</v>
      </c>
      <c r="AV1429" s="61" t="s">
        <v>10513</v>
      </c>
      <c r="AW1429" s="61" t="s">
        <v>4070</v>
      </c>
      <c r="AY1429" s="61" t="s">
        <v>10514</v>
      </c>
      <c r="AZ1429" s="61" t="s">
        <v>10514</v>
      </c>
      <c r="BA1429" s="61" t="s">
        <v>10514</v>
      </c>
      <c r="BB1429" s="67" t="n">
        <v>0</v>
      </c>
      <c r="BE1429" s="61" t="n">
        <v>241450</v>
      </c>
      <c r="BF1429" s="61" t="s">
        <v>969</v>
      </c>
      <c r="BG1429" s="61" t="s">
        <v>4084</v>
      </c>
      <c r="BH1429" s="61" t="s">
        <v>4084</v>
      </c>
      <c r="BI1429" s="61" t="s">
        <v>10508</v>
      </c>
      <c r="BJ1429" s="61" t="s">
        <v>10514</v>
      </c>
      <c r="BK1429" s="61" t="s">
        <v>10514</v>
      </c>
      <c r="BL1429" s="61" t="s">
        <v>10510</v>
      </c>
      <c r="BM1429" s="61" t="s">
        <v>10510</v>
      </c>
      <c r="BN1429" s="70" t="n">
        <v>12505700.5</v>
      </c>
      <c r="BO1429" s="68" t="n">
        <v>12505700.5</v>
      </c>
      <c r="BP1429" s="68" t="n">
        <v>12505700.5</v>
      </c>
      <c r="BQ1429" s="68" t="n">
        <v>12505700.5</v>
      </c>
      <c r="BR1429" s="69" t="n">
        <v>580850</v>
      </c>
      <c r="BU1429" s="68" t="n">
        <v>580850</v>
      </c>
    </row>
    <row r="1430" customFormat="false" ht="15" hidden="true" customHeight="false" outlineLevel="0" collapsed="false">
      <c r="A1430" s="61" t="s">
        <v>10515</v>
      </c>
      <c r="B1430" s="61" t="s">
        <v>10516</v>
      </c>
      <c r="C1430" s="62" t="n">
        <v>45291</v>
      </c>
      <c r="D1430" s="62" t="n">
        <v>45291</v>
      </c>
      <c r="E1430" s="61" t="s">
        <v>1259</v>
      </c>
      <c r="F1430" s="61" t="s">
        <v>970</v>
      </c>
      <c r="G1430" s="61" t="s">
        <v>10517</v>
      </c>
      <c r="H1430" s="61" t="s">
        <v>10517</v>
      </c>
      <c r="I1430" s="61" t="s">
        <v>10518</v>
      </c>
      <c r="J1430" s="61" t="s">
        <v>1195</v>
      </c>
      <c r="K1430" s="61" t="s">
        <v>1195</v>
      </c>
      <c r="L1430" s="61" t="s">
        <v>1195</v>
      </c>
      <c r="N1430" s="61" t="n">
        <v>15493</v>
      </c>
      <c r="O1430" s="61" t="s">
        <v>1262</v>
      </c>
      <c r="P1430" s="61" t="s">
        <v>10519</v>
      </c>
      <c r="Q1430" s="61" t="s">
        <v>10520</v>
      </c>
      <c r="R1430" s="61" t="s">
        <v>10520</v>
      </c>
      <c r="S1430" s="61" t="str">
        <f aca="false">IF(J1430="Listed Option",MID(R1430,3,9),MID(Q1430,3,9))</f>
        <v>497266106</v>
      </c>
      <c r="T1430" s="61" t="str">
        <f aca="false">VLOOKUP(S1430,'Output v4'!C:C,1,FALSE())</f>
        <v>497266106</v>
      </c>
      <c r="U1430" s="61" t="s">
        <v>189</v>
      </c>
      <c r="V1430" s="61" t="s">
        <v>10521</v>
      </c>
      <c r="W1430" s="61" t="s">
        <v>10518</v>
      </c>
      <c r="Y1430" s="61" t="s">
        <v>10522</v>
      </c>
      <c r="Z1430" s="61" t="s">
        <v>1304</v>
      </c>
      <c r="AA1430" s="61" t="s">
        <v>1305</v>
      </c>
      <c r="AB1430" s="63" t="n">
        <v>161143</v>
      </c>
      <c r="AC1430" s="63" t="n">
        <v>161143</v>
      </c>
      <c r="AE1430" s="61" t="n">
        <v>0</v>
      </c>
      <c r="AF1430" s="64" t="n">
        <v>161143</v>
      </c>
      <c r="AG1430" s="61" t="s">
        <v>689</v>
      </c>
      <c r="AH1430" s="62" t="n">
        <v>45291</v>
      </c>
      <c r="AI1430" s="65" t="n">
        <v>78.48</v>
      </c>
      <c r="AJ1430" s="61" t="s">
        <v>3614</v>
      </c>
      <c r="AK1430" s="65" t="n">
        <v>78.48</v>
      </c>
      <c r="AL1430" s="65" t="n">
        <v>78.48</v>
      </c>
      <c r="AM1430" s="66" t="n">
        <v>12646502.64</v>
      </c>
      <c r="AN1430" s="66" t="n">
        <f aca="false">IF(J1430="Listed Option",AF1430*AL1430,AM1430)</f>
        <v>12646502.64</v>
      </c>
      <c r="AO1430" s="61" t="s">
        <v>1267</v>
      </c>
      <c r="AP1430" s="61" t="n">
        <v>1</v>
      </c>
      <c r="AQ1430" s="61" t="n">
        <v>1</v>
      </c>
      <c r="AV1430" s="61" t="s">
        <v>10522</v>
      </c>
      <c r="AW1430" s="61" t="s">
        <v>4070</v>
      </c>
      <c r="AY1430" s="61" t="s">
        <v>10518</v>
      </c>
      <c r="AZ1430" s="61" t="s">
        <v>10518</v>
      </c>
      <c r="BA1430" s="61" t="s">
        <v>10518</v>
      </c>
      <c r="BB1430" s="67" t="n">
        <v>0</v>
      </c>
      <c r="BE1430" s="61" t="n">
        <v>238575</v>
      </c>
      <c r="BF1430" s="61" t="s">
        <v>970</v>
      </c>
      <c r="BG1430" s="61" t="s">
        <v>4084</v>
      </c>
      <c r="BH1430" s="61" t="s">
        <v>4084</v>
      </c>
      <c r="BI1430" s="61" t="s">
        <v>10518</v>
      </c>
      <c r="BJ1430" s="61" t="s">
        <v>10518</v>
      </c>
      <c r="BK1430" s="61" t="s">
        <v>10518</v>
      </c>
      <c r="BL1430" s="61" t="s">
        <v>10520</v>
      </c>
      <c r="BM1430" s="61" t="s">
        <v>10520</v>
      </c>
      <c r="BN1430" s="70" t="n">
        <v>12646502.64</v>
      </c>
      <c r="BO1430" s="68" t="n">
        <v>12646502.64</v>
      </c>
      <c r="BP1430" s="68" t="n">
        <v>12646502.64</v>
      </c>
      <c r="BQ1430" s="68" t="n">
        <v>12646502.64</v>
      </c>
      <c r="BR1430" s="69" t="n">
        <v>161143</v>
      </c>
      <c r="BU1430" s="68" t="n">
        <v>161143</v>
      </c>
    </row>
    <row r="1431" customFormat="false" ht="15" hidden="true" customHeight="false" outlineLevel="0" collapsed="false">
      <c r="A1431" s="61" t="s">
        <v>10523</v>
      </c>
      <c r="B1431" s="61" t="s">
        <v>10524</v>
      </c>
      <c r="C1431" s="62" t="n">
        <v>45291</v>
      </c>
      <c r="D1431" s="62" t="n">
        <v>45291</v>
      </c>
      <c r="E1431" s="61" t="s">
        <v>1259</v>
      </c>
      <c r="F1431" s="61" t="s">
        <v>10525</v>
      </c>
      <c r="G1431" s="61" t="s">
        <v>10526</v>
      </c>
      <c r="H1431" s="61" t="s">
        <v>10526</v>
      </c>
      <c r="I1431" s="61" t="s">
        <v>10527</v>
      </c>
      <c r="J1431" s="61" t="s">
        <v>1195</v>
      </c>
      <c r="K1431" s="61" t="s">
        <v>1195</v>
      </c>
      <c r="L1431" s="61" t="s">
        <v>1195</v>
      </c>
      <c r="N1431" s="61" t="n">
        <v>18126922</v>
      </c>
      <c r="O1431" s="61" t="s">
        <v>1262</v>
      </c>
      <c r="P1431" s="61" t="s">
        <v>10528</v>
      </c>
      <c r="Q1431" s="61" t="s">
        <v>10529</v>
      </c>
      <c r="R1431" s="61" t="s">
        <v>10529</v>
      </c>
      <c r="S1431" s="61" t="str">
        <f aca="false">IF(J1431="Listed Option",MID(R1431,3,9),MID(Q1431,3,9))</f>
        <v>500688106</v>
      </c>
      <c r="T1431" s="61" t="e">
        <f aca="false">VLOOKUP(S1431,'Output v4'!C:C,1,FALSE())</f>
        <v>#N/A</v>
      </c>
      <c r="U1431" s="61" t="s">
        <v>10530</v>
      </c>
      <c r="V1431" s="61" t="s">
        <v>10531</v>
      </c>
      <c r="W1431" s="61" t="s">
        <v>10527</v>
      </c>
      <c r="Y1431" s="61" t="s">
        <v>10532</v>
      </c>
      <c r="Z1431" s="61" t="s">
        <v>1304</v>
      </c>
      <c r="AA1431" s="61" t="s">
        <v>1305</v>
      </c>
      <c r="AB1431" s="63" t="n">
        <v>-217628</v>
      </c>
      <c r="AC1431" s="63" t="n">
        <v>-217628</v>
      </c>
      <c r="AE1431" s="61" t="n">
        <v>0</v>
      </c>
      <c r="AF1431" s="64" t="n">
        <v>-217628</v>
      </c>
      <c r="AG1431" s="61" t="s">
        <v>1273</v>
      </c>
      <c r="AH1431" s="62" t="n">
        <v>45291</v>
      </c>
      <c r="AI1431" s="65" t="n">
        <v>6.71</v>
      </c>
      <c r="AJ1431" s="61" t="s">
        <v>3614</v>
      </c>
      <c r="AK1431" s="65" t="n">
        <v>6.71</v>
      </c>
      <c r="AL1431" s="65" t="n">
        <v>6.71</v>
      </c>
      <c r="AM1431" s="66" t="n">
        <v>-1460283.88</v>
      </c>
      <c r="AN1431" s="66" t="n">
        <f aca="false">IF(J1431="Listed Option",AF1431*AL1431,AM1431)</f>
        <v>-1460283.88</v>
      </c>
      <c r="AO1431" s="61" t="s">
        <v>1267</v>
      </c>
      <c r="AP1431" s="61" t="n">
        <v>1</v>
      </c>
      <c r="AQ1431" s="61" t="n">
        <v>1</v>
      </c>
      <c r="AV1431" s="61" t="s">
        <v>10532</v>
      </c>
      <c r="AW1431" s="61" t="s">
        <v>4070</v>
      </c>
      <c r="AY1431" s="61" t="s">
        <v>10527</v>
      </c>
      <c r="AZ1431" s="61" t="s">
        <v>10527</v>
      </c>
      <c r="BA1431" s="61" t="s">
        <v>10527</v>
      </c>
      <c r="BB1431" s="67" t="n">
        <v>0</v>
      </c>
      <c r="BE1431" s="61" t="n">
        <v>238575</v>
      </c>
      <c r="BF1431" s="61" t="s">
        <v>10525</v>
      </c>
      <c r="BG1431" s="61" t="s">
        <v>4084</v>
      </c>
      <c r="BH1431" s="61" t="s">
        <v>4084</v>
      </c>
      <c r="BI1431" s="61" t="s">
        <v>10527</v>
      </c>
      <c r="BJ1431" s="61" t="s">
        <v>10527</v>
      </c>
      <c r="BK1431" s="61" t="s">
        <v>10527</v>
      </c>
      <c r="BL1431" s="61" t="s">
        <v>10529</v>
      </c>
      <c r="BM1431" s="61" t="s">
        <v>10529</v>
      </c>
      <c r="BN1431" s="70" t="n">
        <v>-1460283.88</v>
      </c>
      <c r="BO1431" s="68" t="n">
        <v>-1460283.88</v>
      </c>
      <c r="BP1431" s="68" t="n">
        <v>-1460283.88</v>
      </c>
      <c r="BQ1431" s="68" t="n">
        <v>-1460283.88</v>
      </c>
      <c r="BR1431" s="69" t="n">
        <v>-217628</v>
      </c>
      <c r="BU1431" s="68" t="n">
        <v>217628</v>
      </c>
    </row>
    <row r="1432" customFormat="false" ht="15" hidden="true" customHeight="false" outlineLevel="0" collapsed="false">
      <c r="A1432" s="61" t="s">
        <v>10533</v>
      </c>
      <c r="B1432" s="61" t="s">
        <v>10534</v>
      </c>
      <c r="C1432" s="62" t="n">
        <v>45291</v>
      </c>
      <c r="D1432" s="62" t="n">
        <v>45291</v>
      </c>
      <c r="E1432" s="61" t="s">
        <v>1259</v>
      </c>
      <c r="F1432" s="61" t="s">
        <v>10535</v>
      </c>
      <c r="G1432" s="61" t="s">
        <v>10536</v>
      </c>
      <c r="H1432" s="61" t="s">
        <v>10536</v>
      </c>
      <c r="I1432" s="61" t="s">
        <v>10537</v>
      </c>
      <c r="J1432" s="61" t="s">
        <v>1195</v>
      </c>
      <c r="K1432" s="61" t="s">
        <v>1195</v>
      </c>
      <c r="L1432" s="61" t="s">
        <v>1195</v>
      </c>
      <c r="N1432" s="61" t="n">
        <v>32445</v>
      </c>
      <c r="O1432" s="61" t="s">
        <v>1262</v>
      </c>
      <c r="P1432" s="61" t="s">
        <v>10538</v>
      </c>
      <c r="Q1432" s="61" t="s">
        <v>10539</v>
      </c>
      <c r="R1432" s="61" t="s">
        <v>10539</v>
      </c>
      <c r="S1432" s="61" t="str">
        <f aca="false">IF(J1432="Listed Option",MID(R1432,3,9),MID(Q1432,3,9))</f>
        <v>501044101</v>
      </c>
      <c r="T1432" s="61" t="e">
        <f aca="false">VLOOKUP(S1432,'Output v4'!C:C,1,FALSE())</f>
        <v>#N/A</v>
      </c>
      <c r="U1432" s="61" t="s">
        <v>10540</v>
      </c>
      <c r="V1432" s="61" t="s">
        <v>10541</v>
      </c>
      <c r="W1432" s="61" t="s">
        <v>10537</v>
      </c>
      <c r="Y1432" s="61" t="s">
        <v>10542</v>
      </c>
      <c r="Z1432" s="61" t="s">
        <v>1304</v>
      </c>
      <c r="AA1432" s="61" t="s">
        <v>1305</v>
      </c>
      <c r="AB1432" s="63" t="n">
        <v>-191810</v>
      </c>
      <c r="AC1432" s="63" t="n">
        <v>-191810</v>
      </c>
      <c r="AE1432" s="61" t="n">
        <v>0</v>
      </c>
      <c r="AF1432" s="64" t="n">
        <v>-191810</v>
      </c>
      <c r="AG1432" s="61" t="s">
        <v>1273</v>
      </c>
      <c r="AH1432" s="62" t="n">
        <v>45291</v>
      </c>
      <c r="AI1432" s="65" t="n">
        <v>45.71</v>
      </c>
      <c r="AJ1432" s="61" t="s">
        <v>3614</v>
      </c>
      <c r="AK1432" s="65" t="n">
        <v>45.71</v>
      </c>
      <c r="AL1432" s="65" t="n">
        <v>45.71</v>
      </c>
      <c r="AM1432" s="66" t="n">
        <v>-8767635.1</v>
      </c>
      <c r="AN1432" s="66" t="n">
        <f aca="false">IF(J1432="Listed Option",AF1432*AL1432,AM1432)</f>
        <v>-8767635.1</v>
      </c>
      <c r="AO1432" s="61" t="s">
        <v>1267</v>
      </c>
      <c r="AP1432" s="61" t="n">
        <v>1</v>
      </c>
      <c r="AQ1432" s="61" t="n">
        <v>1</v>
      </c>
      <c r="AV1432" s="61" t="s">
        <v>10542</v>
      </c>
      <c r="AW1432" s="61" t="s">
        <v>4070</v>
      </c>
      <c r="AY1432" s="61" t="s">
        <v>10537</v>
      </c>
      <c r="AZ1432" s="61" t="s">
        <v>10537</v>
      </c>
      <c r="BA1432" s="61" t="s">
        <v>10537</v>
      </c>
      <c r="BB1432" s="67" t="n">
        <v>0</v>
      </c>
      <c r="BE1432" s="61" t="n">
        <v>238575</v>
      </c>
      <c r="BF1432" s="61" t="s">
        <v>10535</v>
      </c>
      <c r="BG1432" s="61" t="s">
        <v>4084</v>
      </c>
      <c r="BH1432" s="61" t="s">
        <v>4084</v>
      </c>
      <c r="BI1432" s="61" t="s">
        <v>10537</v>
      </c>
      <c r="BJ1432" s="61" t="s">
        <v>10537</v>
      </c>
      <c r="BK1432" s="61" t="s">
        <v>10537</v>
      </c>
      <c r="BL1432" s="61" t="s">
        <v>10539</v>
      </c>
      <c r="BM1432" s="61" t="s">
        <v>10539</v>
      </c>
      <c r="BN1432" s="70" t="n">
        <v>-8767635.1</v>
      </c>
      <c r="BO1432" s="68" t="n">
        <v>-8767635.1</v>
      </c>
      <c r="BP1432" s="68" t="n">
        <v>-8767635.1</v>
      </c>
      <c r="BQ1432" s="68" t="n">
        <v>-8767635.1</v>
      </c>
      <c r="BR1432" s="69" t="n">
        <v>-191810</v>
      </c>
      <c r="BU1432" s="68" t="n">
        <v>191810</v>
      </c>
    </row>
    <row r="1433" customFormat="false" ht="15" hidden="true" customHeight="false" outlineLevel="0" collapsed="false">
      <c r="A1433" s="61" t="s">
        <v>10543</v>
      </c>
      <c r="B1433" s="61" t="s">
        <v>10544</v>
      </c>
      <c r="C1433" s="62" t="n">
        <v>45291</v>
      </c>
      <c r="D1433" s="62" t="n">
        <v>45291</v>
      </c>
      <c r="E1433" s="61" t="s">
        <v>1259</v>
      </c>
      <c r="F1433" s="61" t="s">
        <v>981</v>
      </c>
      <c r="G1433" s="61" t="s">
        <v>10545</v>
      </c>
      <c r="H1433" s="61" t="s">
        <v>10545</v>
      </c>
      <c r="I1433" s="61" t="s">
        <v>10546</v>
      </c>
      <c r="J1433" s="61" t="s">
        <v>1195</v>
      </c>
      <c r="K1433" s="61" t="s">
        <v>1195</v>
      </c>
      <c r="L1433" s="61" t="s">
        <v>1195</v>
      </c>
      <c r="N1433" s="61" t="n">
        <v>1308723</v>
      </c>
      <c r="O1433" s="61" t="s">
        <v>1262</v>
      </c>
      <c r="P1433" s="61" t="s">
        <v>10547</v>
      </c>
      <c r="Q1433" s="61" t="s">
        <v>10548</v>
      </c>
      <c r="R1433" s="61" t="s">
        <v>10548</v>
      </c>
      <c r="S1433" s="61" t="str">
        <f aca="false">IF(J1433="Listed Option",MID(R1433,3,9),MID(Q1433,3,9))</f>
        <v>501889208</v>
      </c>
      <c r="T1433" s="61" t="str">
        <f aca="false">VLOOKUP(S1433,'Output v4'!C:C,1,FALSE())</f>
        <v>501889208</v>
      </c>
      <c r="U1433" s="61" t="s">
        <v>198</v>
      </c>
      <c r="V1433" s="61" t="s">
        <v>10549</v>
      </c>
      <c r="W1433" s="61" t="s">
        <v>10550</v>
      </c>
      <c r="Y1433" s="61" t="s">
        <v>10551</v>
      </c>
      <c r="Z1433" s="61" t="s">
        <v>1304</v>
      </c>
      <c r="AA1433" s="61" t="s">
        <v>1305</v>
      </c>
      <c r="AB1433" s="63" t="n">
        <v>3709</v>
      </c>
      <c r="AC1433" s="63" t="n">
        <v>3709</v>
      </c>
      <c r="AE1433" s="61" t="n">
        <v>0</v>
      </c>
      <c r="AF1433" s="64" t="n">
        <v>3709</v>
      </c>
      <c r="AG1433" s="61" t="s">
        <v>689</v>
      </c>
      <c r="AH1433" s="62" t="n">
        <v>45291</v>
      </c>
      <c r="AI1433" s="65" t="n">
        <v>47.79</v>
      </c>
      <c r="AJ1433" s="61" t="s">
        <v>3614</v>
      </c>
      <c r="AK1433" s="65" t="n">
        <v>47.79</v>
      </c>
      <c r="AL1433" s="65" t="n">
        <v>47.79</v>
      </c>
      <c r="AM1433" s="66" t="n">
        <v>177253.11</v>
      </c>
      <c r="AN1433" s="66" t="n">
        <f aca="false">IF(J1433="Listed Option",AF1433*AL1433,AM1433)</f>
        <v>177253.11</v>
      </c>
      <c r="AO1433" s="61" t="s">
        <v>1267</v>
      </c>
      <c r="AP1433" s="61" t="n">
        <v>1</v>
      </c>
      <c r="AQ1433" s="61" t="n">
        <v>1</v>
      </c>
      <c r="AV1433" s="61" t="s">
        <v>10551</v>
      </c>
      <c r="AW1433" s="61" t="s">
        <v>4070</v>
      </c>
      <c r="AY1433" s="61" t="s">
        <v>10546</v>
      </c>
      <c r="AZ1433" s="61" t="s">
        <v>10546</v>
      </c>
      <c r="BA1433" s="61" t="s">
        <v>10546</v>
      </c>
      <c r="BB1433" s="67" t="n">
        <v>0</v>
      </c>
      <c r="BE1433" s="61" t="n">
        <v>238575</v>
      </c>
      <c r="BF1433" s="61" t="s">
        <v>981</v>
      </c>
      <c r="BG1433" s="61" t="s">
        <v>4084</v>
      </c>
      <c r="BH1433" s="61" t="s">
        <v>4084</v>
      </c>
      <c r="BI1433" s="61" t="s">
        <v>10546</v>
      </c>
      <c r="BJ1433" s="61" t="s">
        <v>10546</v>
      </c>
      <c r="BK1433" s="61" t="s">
        <v>10546</v>
      </c>
      <c r="BL1433" s="61" t="s">
        <v>10548</v>
      </c>
      <c r="BM1433" s="61" t="s">
        <v>10548</v>
      </c>
      <c r="BN1433" s="70" t="n">
        <v>177253.11</v>
      </c>
      <c r="BO1433" s="68" t="n">
        <v>177253.11</v>
      </c>
      <c r="BP1433" s="68" t="n">
        <v>177253.11</v>
      </c>
      <c r="BQ1433" s="68" t="n">
        <v>177253.11</v>
      </c>
      <c r="BR1433" s="69" t="n">
        <v>3709</v>
      </c>
      <c r="BU1433" s="68" t="n">
        <v>3709</v>
      </c>
    </row>
    <row r="1434" customFormat="false" ht="15" hidden="true" customHeight="false" outlineLevel="0" collapsed="false">
      <c r="A1434" s="61" t="s">
        <v>10552</v>
      </c>
      <c r="B1434" s="61" t="s">
        <v>10553</v>
      </c>
      <c r="C1434" s="62" t="n">
        <v>45291</v>
      </c>
      <c r="D1434" s="62" t="n">
        <v>45291</v>
      </c>
      <c r="E1434" s="61" t="s">
        <v>1259</v>
      </c>
      <c r="F1434" s="61" t="s">
        <v>981</v>
      </c>
      <c r="G1434" s="61" t="s">
        <v>10554</v>
      </c>
      <c r="H1434" s="61" t="s">
        <v>10545</v>
      </c>
      <c r="I1434" s="61" t="s">
        <v>10546</v>
      </c>
      <c r="J1434" s="61" t="s">
        <v>1196</v>
      </c>
      <c r="K1434" s="61" t="s">
        <v>4088</v>
      </c>
      <c r="L1434" s="61" t="s">
        <v>4089</v>
      </c>
      <c r="M1434" s="61" t="s">
        <v>1197</v>
      </c>
      <c r="N1434" s="61" t="n">
        <v>180336457</v>
      </c>
      <c r="O1434" s="61" t="s">
        <v>1262</v>
      </c>
      <c r="P1434" s="61" t="s">
        <v>10555</v>
      </c>
      <c r="R1434" s="61" t="s">
        <v>10548</v>
      </c>
      <c r="S1434" s="61" t="str">
        <f aca="false">IF(J1434="Listed Option",MID(R1434,3,9),MID(Q1434,3,9))</f>
        <v>501889208</v>
      </c>
      <c r="T1434" s="61" t="str">
        <f aca="false">VLOOKUP(S1434,'Output v4'!C:C,1,FALSE())</f>
        <v>501889208</v>
      </c>
      <c r="W1434" s="61" t="s">
        <v>10556</v>
      </c>
      <c r="X1434" s="61" t="s">
        <v>10557</v>
      </c>
      <c r="Y1434" s="61" t="s">
        <v>10558</v>
      </c>
      <c r="Z1434" s="61" t="s">
        <v>1304</v>
      </c>
      <c r="AA1434" s="61" t="s">
        <v>1305</v>
      </c>
      <c r="AB1434" s="63" t="n">
        <v>81</v>
      </c>
      <c r="AC1434" s="63" t="n">
        <v>81</v>
      </c>
      <c r="AD1434" s="61" t="n">
        <v>100</v>
      </c>
      <c r="AE1434" s="61" t="n">
        <v>0</v>
      </c>
      <c r="AF1434" s="64" t="n">
        <v>8100</v>
      </c>
      <c r="AG1434" s="61" t="s">
        <v>689</v>
      </c>
      <c r="AH1434" s="62" t="n">
        <v>45291</v>
      </c>
      <c r="AI1434" s="65" t="n">
        <v>1.175</v>
      </c>
      <c r="AJ1434" s="61" t="s">
        <v>1266</v>
      </c>
      <c r="AK1434" s="65" t="n">
        <v>1.175</v>
      </c>
      <c r="AL1434" s="65" t="n">
        <v>47.79</v>
      </c>
      <c r="AM1434" s="66" t="n">
        <v>9517.5</v>
      </c>
      <c r="AN1434" s="66" t="n">
        <f aca="false">IF(J1434="Listed Option",AF1434*AL1434,AM1434)</f>
        <v>387099</v>
      </c>
      <c r="AO1434" s="61" t="s">
        <v>1267</v>
      </c>
      <c r="AP1434" s="61" t="n">
        <v>100</v>
      </c>
      <c r="AQ1434" s="61" t="n">
        <v>100</v>
      </c>
      <c r="AV1434" s="61" t="s">
        <v>10551</v>
      </c>
      <c r="AW1434" s="61" t="s">
        <v>4070</v>
      </c>
      <c r="AY1434" s="61" t="s">
        <v>10546</v>
      </c>
      <c r="AZ1434" s="61" t="s">
        <v>10546</v>
      </c>
      <c r="BA1434" s="61" t="s">
        <v>10546</v>
      </c>
      <c r="BB1434" s="67" t="n">
        <v>0</v>
      </c>
      <c r="BE1434" s="61" t="n">
        <v>238575</v>
      </c>
      <c r="BG1434" s="61" t="s">
        <v>4084</v>
      </c>
      <c r="BJ1434" s="61" t="s">
        <v>10546</v>
      </c>
      <c r="BL1434" s="61" t="s">
        <v>10548</v>
      </c>
      <c r="BM1434" s="61" t="s">
        <v>10548</v>
      </c>
      <c r="BN1434" s="70" t="n">
        <v>-387099</v>
      </c>
      <c r="BO1434" s="68" t="n">
        <v>387099</v>
      </c>
      <c r="BP1434" s="68" t="n">
        <v>95.175</v>
      </c>
      <c r="BQ1434" s="68" t="n">
        <v>95.175</v>
      </c>
      <c r="BR1434" s="69" t="n">
        <v>81</v>
      </c>
      <c r="BS1434" s="63" t="n">
        <v>81</v>
      </c>
      <c r="BU1434" s="68" t="n">
        <v>81</v>
      </c>
    </row>
    <row r="1435" customFormat="false" ht="15" hidden="true" customHeight="false" outlineLevel="0" collapsed="false">
      <c r="A1435" s="61" t="s">
        <v>10559</v>
      </c>
      <c r="B1435" s="61" t="s">
        <v>10560</v>
      </c>
      <c r="C1435" s="62" t="n">
        <v>45291</v>
      </c>
      <c r="D1435" s="62" t="n">
        <v>45291</v>
      </c>
      <c r="E1435" s="61" t="s">
        <v>1259</v>
      </c>
      <c r="F1435" s="61" t="s">
        <v>981</v>
      </c>
      <c r="G1435" s="61" t="s">
        <v>10561</v>
      </c>
      <c r="H1435" s="61" t="s">
        <v>10545</v>
      </c>
      <c r="I1435" s="61" t="s">
        <v>10546</v>
      </c>
      <c r="J1435" s="61" t="s">
        <v>1196</v>
      </c>
      <c r="K1435" s="61" t="s">
        <v>4088</v>
      </c>
      <c r="L1435" s="61" t="s">
        <v>4277</v>
      </c>
      <c r="M1435" s="61" t="s">
        <v>1198</v>
      </c>
      <c r="N1435" s="61" t="n">
        <v>180336532</v>
      </c>
      <c r="O1435" s="61" t="s">
        <v>1262</v>
      </c>
      <c r="P1435" s="61" t="s">
        <v>10562</v>
      </c>
      <c r="R1435" s="61" t="s">
        <v>10548</v>
      </c>
      <c r="S1435" s="61" t="str">
        <f aca="false">IF(J1435="Listed Option",MID(R1435,3,9),MID(Q1435,3,9))</f>
        <v>501889208</v>
      </c>
      <c r="T1435" s="61" t="str">
        <f aca="false">VLOOKUP(S1435,'Output v4'!C:C,1,FALSE())</f>
        <v>501889208</v>
      </c>
      <c r="W1435" s="61" t="s">
        <v>10563</v>
      </c>
      <c r="X1435" s="61" t="s">
        <v>10564</v>
      </c>
      <c r="Y1435" s="61" t="s">
        <v>10565</v>
      </c>
      <c r="Z1435" s="61" t="s">
        <v>1304</v>
      </c>
      <c r="AA1435" s="61" t="s">
        <v>1305</v>
      </c>
      <c r="AB1435" s="63" t="n">
        <v>81</v>
      </c>
      <c r="AC1435" s="63" t="n">
        <v>81</v>
      </c>
      <c r="AD1435" s="61" t="n">
        <v>100</v>
      </c>
      <c r="AE1435" s="61" t="n">
        <v>0</v>
      </c>
      <c r="AF1435" s="64" t="n">
        <v>8100</v>
      </c>
      <c r="AG1435" s="61" t="s">
        <v>689</v>
      </c>
      <c r="AH1435" s="62" t="n">
        <v>45291</v>
      </c>
      <c r="AI1435" s="65" t="n">
        <v>0.075</v>
      </c>
      <c r="AJ1435" s="61" t="s">
        <v>1266</v>
      </c>
      <c r="AK1435" s="65" t="n">
        <v>0.075</v>
      </c>
      <c r="AL1435" s="65" t="n">
        <v>47.79</v>
      </c>
      <c r="AM1435" s="66" t="n">
        <v>607.5</v>
      </c>
      <c r="AN1435" s="66" t="n">
        <f aca="false">IF(J1435="Listed Option",AF1435*AL1435,AM1435)</f>
        <v>387099</v>
      </c>
      <c r="AO1435" s="61" t="s">
        <v>1267</v>
      </c>
      <c r="AP1435" s="61" t="n">
        <v>100</v>
      </c>
      <c r="AQ1435" s="61" t="n">
        <v>100</v>
      </c>
      <c r="AV1435" s="61" t="s">
        <v>10551</v>
      </c>
      <c r="AW1435" s="61" t="s">
        <v>4070</v>
      </c>
      <c r="AY1435" s="61" t="s">
        <v>10546</v>
      </c>
      <c r="AZ1435" s="61" t="s">
        <v>10546</v>
      </c>
      <c r="BA1435" s="61" t="s">
        <v>10546</v>
      </c>
      <c r="BB1435" s="67" t="n">
        <v>0</v>
      </c>
      <c r="BE1435" s="61" t="n">
        <v>238575</v>
      </c>
      <c r="BG1435" s="61" t="s">
        <v>4084</v>
      </c>
      <c r="BJ1435" s="61" t="s">
        <v>10546</v>
      </c>
      <c r="BL1435" s="61" t="s">
        <v>10548</v>
      </c>
      <c r="BM1435" s="61" t="s">
        <v>10548</v>
      </c>
      <c r="BN1435" s="70" t="n">
        <v>387099</v>
      </c>
      <c r="BO1435" s="68" t="n">
        <v>387099</v>
      </c>
      <c r="BP1435" s="68" t="n">
        <v>6.075</v>
      </c>
      <c r="BQ1435" s="68" t="n">
        <v>6.075</v>
      </c>
      <c r="BR1435" s="69" t="n">
        <v>81</v>
      </c>
      <c r="BS1435" s="63" t="n">
        <v>81</v>
      </c>
      <c r="BU1435" s="68" t="n">
        <v>81</v>
      </c>
    </row>
    <row r="1436" customFormat="false" ht="15" hidden="true" customHeight="false" outlineLevel="0" collapsed="false">
      <c r="A1436" s="61" t="s">
        <v>10566</v>
      </c>
      <c r="B1436" s="61" t="s">
        <v>10567</v>
      </c>
      <c r="C1436" s="62" t="n">
        <v>45291</v>
      </c>
      <c r="D1436" s="62" t="n">
        <v>45291</v>
      </c>
      <c r="E1436" s="61" t="s">
        <v>1259</v>
      </c>
      <c r="F1436" s="61" t="s">
        <v>972</v>
      </c>
      <c r="G1436" s="61" t="s">
        <v>10568</v>
      </c>
      <c r="H1436" s="61" t="s">
        <v>10568</v>
      </c>
      <c r="I1436" s="61" t="s">
        <v>10569</v>
      </c>
      <c r="J1436" s="61" t="s">
        <v>1195</v>
      </c>
      <c r="K1436" s="61" t="s">
        <v>1195</v>
      </c>
      <c r="L1436" s="61" t="s">
        <v>1195</v>
      </c>
      <c r="N1436" s="61" t="n">
        <v>15099</v>
      </c>
      <c r="O1436" s="61" t="s">
        <v>1262</v>
      </c>
      <c r="P1436" s="61" t="s">
        <v>10570</v>
      </c>
      <c r="Q1436" s="61" t="s">
        <v>10571</v>
      </c>
      <c r="R1436" s="61" t="s">
        <v>10571</v>
      </c>
      <c r="S1436" s="61" t="str">
        <f aca="false">IF(J1436="Listed Option",MID(R1436,3,9),MID(Q1436,3,9))</f>
        <v>512807108</v>
      </c>
      <c r="T1436" s="61" t="str">
        <f aca="false">VLOOKUP(S1436,'Output v4'!C:C,1,FALSE())</f>
        <v>512807108</v>
      </c>
      <c r="U1436" s="61" t="s">
        <v>191</v>
      </c>
      <c r="V1436" s="61" t="s">
        <v>10572</v>
      </c>
      <c r="W1436" s="61" t="s">
        <v>10573</v>
      </c>
      <c r="Y1436" s="61" t="s">
        <v>10574</v>
      </c>
      <c r="Z1436" s="61" t="s">
        <v>1304</v>
      </c>
      <c r="AA1436" s="61" t="s">
        <v>1305</v>
      </c>
      <c r="AB1436" s="63" t="n">
        <v>-476</v>
      </c>
      <c r="AC1436" s="63" t="n">
        <v>-476</v>
      </c>
      <c r="AE1436" s="61" t="n">
        <v>0</v>
      </c>
      <c r="AF1436" s="64" t="n">
        <v>-476</v>
      </c>
      <c r="AG1436" s="61" t="s">
        <v>1273</v>
      </c>
      <c r="AH1436" s="62" t="n">
        <v>45291</v>
      </c>
      <c r="AI1436" s="65" t="n">
        <v>783.26</v>
      </c>
      <c r="AJ1436" s="61" t="s">
        <v>3614</v>
      </c>
      <c r="AK1436" s="65" t="n">
        <v>783.26</v>
      </c>
      <c r="AL1436" s="65" t="n">
        <v>783.26</v>
      </c>
      <c r="AM1436" s="66" t="n">
        <v>-372831.76</v>
      </c>
      <c r="AN1436" s="66" t="n">
        <f aca="false">IF(J1436="Listed Option",AF1436*AL1436,AM1436)</f>
        <v>-372831.76</v>
      </c>
      <c r="AO1436" s="61" t="s">
        <v>1267</v>
      </c>
      <c r="AP1436" s="61" t="n">
        <v>1</v>
      </c>
      <c r="AQ1436" s="61" t="n">
        <v>1</v>
      </c>
      <c r="AV1436" s="61" t="s">
        <v>10574</v>
      </c>
      <c r="AW1436" s="61" t="s">
        <v>4070</v>
      </c>
      <c r="AY1436" s="61" t="s">
        <v>10569</v>
      </c>
      <c r="AZ1436" s="61" t="s">
        <v>10569</v>
      </c>
      <c r="BA1436" s="61" t="s">
        <v>10569</v>
      </c>
      <c r="BB1436" s="67" t="n">
        <v>0</v>
      </c>
      <c r="BE1436" s="61" t="n">
        <v>238575</v>
      </c>
      <c r="BF1436" s="61" t="s">
        <v>972</v>
      </c>
      <c r="BG1436" s="61" t="s">
        <v>4084</v>
      </c>
      <c r="BH1436" s="61" t="s">
        <v>4084</v>
      </c>
      <c r="BI1436" s="61" t="s">
        <v>10569</v>
      </c>
      <c r="BJ1436" s="61" t="s">
        <v>10569</v>
      </c>
      <c r="BK1436" s="61" t="s">
        <v>10569</v>
      </c>
      <c r="BL1436" s="61" t="s">
        <v>10571</v>
      </c>
      <c r="BM1436" s="61" t="s">
        <v>10571</v>
      </c>
      <c r="BN1436" s="70" t="n">
        <v>-372831.76</v>
      </c>
      <c r="BO1436" s="68" t="n">
        <v>-372831.76</v>
      </c>
      <c r="BP1436" s="68" t="n">
        <v>-372831.76</v>
      </c>
      <c r="BQ1436" s="68" t="n">
        <v>-372831.76</v>
      </c>
      <c r="BR1436" s="69" t="n">
        <v>-476</v>
      </c>
      <c r="BU1436" s="68" t="n">
        <v>476</v>
      </c>
    </row>
    <row r="1437" customFormat="false" ht="15" hidden="true" customHeight="false" outlineLevel="0" collapsed="false">
      <c r="A1437" s="61" t="s">
        <v>10575</v>
      </c>
      <c r="B1437" s="61" t="s">
        <v>10576</v>
      </c>
      <c r="C1437" s="62" t="n">
        <v>45291</v>
      </c>
      <c r="D1437" s="62" t="n">
        <v>45291</v>
      </c>
      <c r="E1437" s="61" t="s">
        <v>1259</v>
      </c>
      <c r="F1437" s="61" t="s">
        <v>972</v>
      </c>
      <c r="G1437" s="61" t="s">
        <v>10577</v>
      </c>
      <c r="H1437" s="61" t="s">
        <v>10568</v>
      </c>
      <c r="I1437" s="61" t="s">
        <v>10569</v>
      </c>
      <c r="J1437" s="61" t="s">
        <v>1196</v>
      </c>
      <c r="K1437" s="61" t="s">
        <v>4088</v>
      </c>
      <c r="L1437" s="61" t="s">
        <v>4277</v>
      </c>
      <c r="M1437" s="61" t="s">
        <v>1198</v>
      </c>
      <c r="N1437" s="61" t="n">
        <v>133537609</v>
      </c>
      <c r="O1437" s="61" t="s">
        <v>1262</v>
      </c>
      <c r="P1437" s="61" t="s">
        <v>10578</v>
      </c>
      <c r="R1437" s="61" t="s">
        <v>10571</v>
      </c>
      <c r="S1437" s="61" t="str">
        <f aca="false">IF(J1437="Listed Option",MID(R1437,3,9),MID(Q1437,3,9))</f>
        <v>512807108</v>
      </c>
      <c r="T1437" s="61" t="str">
        <f aca="false">VLOOKUP(S1437,'Output v4'!C:C,1,FALSE())</f>
        <v>512807108</v>
      </c>
      <c r="W1437" s="61" t="s">
        <v>10579</v>
      </c>
      <c r="X1437" s="61" t="s">
        <v>10580</v>
      </c>
      <c r="Y1437" s="61" t="s">
        <v>10581</v>
      </c>
      <c r="Z1437" s="61" t="s">
        <v>1304</v>
      </c>
      <c r="AA1437" s="61" t="s">
        <v>1305</v>
      </c>
      <c r="AB1437" s="63" t="n">
        <v>3</v>
      </c>
      <c r="AC1437" s="63" t="n">
        <v>3</v>
      </c>
      <c r="AD1437" s="61" t="n">
        <v>100</v>
      </c>
      <c r="AE1437" s="61" t="n">
        <v>0</v>
      </c>
      <c r="AF1437" s="64" t="n">
        <v>300</v>
      </c>
      <c r="AG1437" s="61" t="s">
        <v>689</v>
      </c>
      <c r="AH1437" s="62" t="n">
        <v>45291</v>
      </c>
      <c r="AI1437" s="65" t="n">
        <v>116.325</v>
      </c>
      <c r="AJ1437" s="61" t="s">
        <v>1266</v>
      </c>
      <c r="AK1437" s="65" t="n">
        <v>116.325</v>
      </c>
      <c r="AL1437" s="65" t="n">
        <v>783.26</v>
      </c>
      <c r="AM1437" s="66" t="n">
        <v>34897.5</v>
      </c>
      <c r="AN1437" s="66" t="n">
        <f aca="false">IF(J1437="Listed Option",AF1437*AL1437,AM1437)</f>
        <v>234978</v>
      </c>
      <c r="AO1437" s="61" t="s">
        <v>1267</v>
      </c>
      <c r="AP1437" s="61" t="n">
        <v>100</v>
      </c>
      <c r="AQ1437" s="61" t="n">
        <v>100</v>
      </c>
      <c r="AV1437" s="61" t="s">
        <v>10574</v>
      </c>
      <c r="AW1437" s="61" t="s">
        <v>4070</v>
      </c>
      <c r="AY1437" s="61" t="s">
        <v>10569</v>
      </c>
      <c r="AZ1437" s="61" t="s">
        <v>10569</v>
      </c>
      <c r="BA1437" s="61" t="s">
        <v>10569</v>
      </c>
      <c r="BB1437" s="67" t="n">
        <v>0</v>
      </c>
      <c r="BE1437" s="61" t="n">
        <v>238575</v>
      </c>
      <c r="BG1437" s="61" t="s">
        <v>4084</v>
      </c>
      <c r="BJ1437" s="61" t="s">
        <v>10569</v>
      </c>
      <c r="BL1437" s="61" t="s">
        <v>10571</v>
      </c>
      <c r="BM1437" s="61" t="s">
        <v>10571</v>
      </c>
      <c r="BN1437" s="70" t="n">
        <v>234978</v>
      </c>
      <c r="BO1437" s="68" t="n">
        <v>234978</v>
      </c>
      <c r="BP1437" s="68" t="n">
        <v>348.975</v>
      </c>
      <c r="BQ1437" s="68" t="n">
        <v>348.975</v>
      </c>
      <c r="BR1437" s="69" t="n">
        <v>3</v>
      </c>
      <c r="BS1437" s="63" t="n">
        <v>3</v>
      </c>
      <c r="BU1437" s="68" t="n">
        <v>3</v>
      </c>
    </row>
    <row r="1438" customFormat="false" ht="15" hidden="true" customHeight="false" outlineLevel="0" collapsed="false">
      <c r="A1438" s="61" t="s">
        <v>10582</v>
      </c>
      <c r="B1438" s="61" t="s">
        <v>10583</v>
      </c>
      <c r="C1438" s="62" t="n">
        <v>45291</v>
      </c>
      <c r="D1438" s="62" t="n">
        <v>45291</v>
      </c>
      <c r="E1438" s="61" t="s">
        <v>1259</v>
      </c>
      <c r="F1438" s="61" t="s">
        <v>972</v>
      </c>
      <c r="G1438" s="61" t="s">
        <v>10584</v>
      </c>
      <c r="H1438" s="61" t="s">
        <v>10568</v>
      </c>
      <c r="I1438" s="61" t="s">
        <v>10569</v>
      </c>
      <c r="J1438" s="61" t="s">
        <v>1196</v>
      </c>
      <c r="K1438" s="61" t="s">
        <v>4088</v>
      </c>
      <c r="L1438" s="61" t="s">
        <v>4089</v>
      </c>
      <c r="M1438" s="61" t="s">
        <v>1197</v>
      </c>
      <c r="N1438" s="61" t="n">
        <v>133905715</v>
      </c>
      <c r="O1438" s="61" t="s">
        <v>1262</v>
      </c>
      <c r="P1438" s="61" t="s">
        <v>10585</v>
      </c>
      <c r="R1438" s="61" t="s">
        <v>10571</v>
      </c>
      <c r="S1438" s="61" t="str">
        <f aca="false">IF(J1438="Listed Option",MID(R1438,3,9),MID(Q1438,3,9))</f>
        <v>512807108</v>
      </c>
      <c r="T1438" s="61" t="str">
        <f aca="false">VLOOKUP(S1438,'Output v4'!C:C,1,FALSE())</f>
        <v>512807108</v>
      </c>
      <c r="W1438" s="61" t="s">
        <v>10586</v>
      </c>
      <c r="X1438" s="61" t="s">
        <v>10587</v>
      </c>
      <c r="Y1438" s="61" t="s">
        <v>10588</v>
      </c>
      <c r="Z1438" s="61" t="s">
        <v>1304</v>
      </c>
      <c r="AA1438" s="61" t="s">
        <v>1305</v>
      </c>
      <c r="AB1438" s="63" t="n">
        <v>3</v>
      </c>
      <c r="AC1438" s="63" t="n">
        <v>3</v>
      </c>
      <c r="AD1438" s="61" t="n">
        <v>100</v>
      </c>
      <c r="AE1438" s="61" t="n">
        <v>0</v>
      </c>
      <c r="AF1438" s="64" t="n">
        <v>300</v>
      </c>
      <c r="AG1438" s="61" t="s">
        <v>689</v>
      </c>
      <c r="AH1438" s="62" t="n">
        <v>45291</v>
      </c>
      <c r="AI1438" s="65" t="n">
        <v>0.27</v>
      </c>
      <c r="AJ1438" s="61" t="s">
        <v>1266</v>
      </c>
      <c r="AK1438" s="65" t="n">
        <v>0.27</v>
      </c>
      <c r="AL1438" s="65" t="n">
        <v>783.26</v>
      </c>
      <c r="AM1438" s="66" t="n">
        <v>81</v>
      </c>
      <c r="AN1438" s="66" t="n">
        <f aca="false">IF(J1438="Listed Option",AF1438*AL1438,AM1438)</f>
        <v>234978</v>
      </c>
      <c r="AO1438" s="61" t="s">
        <v>1267</v>
      </c>
      <c r="AP1438" s="61" t="n">
        <v>100</v>
      </c>
      <c r="AQ1438" s="61" t="n">
        <v>100</v>
      </c>
      <c r="AV1438" s="61" t="s">
        <v>10574</v>
      </c>
      <c r="AW1438" s="61" t="s">
        <v>4070</v>
      </c>
      <c r="AY1438" s="61" t="s">
        <v>10569</v>
      </c>
      <c r="AZ1438" s="61" t="s">
        <v>10569</v>
      </c>
      <c r="BA1438" s="61" t="s">
        <v>10569</v>
      </c>
      <c r="BB1438" s="67" t="n">
        <v>0</v>
      </c>
      <c r="BE1438" s="61" t="n">
        <v>238575</v>
      </c>
      <c r="BG1438" s="61" t="s">
        <v>4084</v>
      </c>
      <c r="BJ1438" s="61" t="s">
        <v>10569</v>
      </c>
      <c r="BL1438" s="61" t="s">
        <v>10571</v>
      </c>
      <c r="BM1438" s="61" t="s">
        <v>10571</v>
      </c>
      <c r="BN1438" s="70" t="n">
        <v>-234978</v>
      </c>
      <c r="BO1438" s="68" t="n">
        <v>234978</v>
      </c>
      <c r="BP1438" s="68" t="n">
        <v>0.81</v>
      </c>
      <c r="BQ1438" s="68" t="n">
        <v>0.81</v>
      </c>
      <c r="BR1438" s="69" t="n">
        <v>3</v>
      </c>
      <c r="BS1438" s="63" t="n">
        <v>3</v>
      </c>
      <c r="BU1438" s="68" t="n">
        <v>3</v>
      </c>
    </row>
    <row r="1439" customFormat="false" ht="15" hidden="true" customHeight="false" outlineLevel="0" collapsed="false">
      <c r="A1439" s="61" t="s">
        <v>10589</v>
      </c>
      <c r="B1439" s="61" t="s">
        <v>10590</v>
      </c>
      <c r="C1439" s="62" t="n">
        <v>45291</v>
      </c>
      <c r="D1439" s="62" t="n">
        <v>45291</v>
      </c>
      <c r="E1439" s="61" t="s">
        <v>1259</v>
      </c>
      <c r="F1439" s="61" t="s">
        <v>972</v>
      </c>
      <c r="G1439" s="61" t="s">
        <v>10591</v>
      </c>
      <c r="H1439" s="61" t="s">
        <v>10568</v>
      </c>
      <c r="I1439" s="61" t="s">
        <v>10569</v>
      </c>
      <c r="J1439" s="61" t="s">
        <v>1196</v>
      </c>
      <c r="K1439" s="61" t="s">
        <v>4088</v>
      </c>
      <c r="L1439" s="61" t="s">
        <v>4089</v>
      </c>
      <c r="M1439" s="61" t="s">
        <v>1197</v>
      </c>
      <c r="N1439" s="61" t="n">
        <v>182035558</v>
      </c>
      <c r="O1439" s="61" t="s">
        <v>1262</v>
      </c>
      <c r="P1439" s="61" t="s">
        <v>10592</v>
      </c>
      <c r="R1439" s="61" t="s">
        <v>10571</v>
      </c>
      <c r="S1439" s="61" t="str">
        <f aca="false">IF(J1439="Listed Option",MID(R1439,3,9),MID(Q1439,3,9))</f>
        <v>512807108</v>
      </c>
      <c r="T1439" s="61" t="str">
        <f aca="false">VLOOKUP(S1439,'Output v4'!C:C,1,FALSE())</f>
        <v>512807108</v>
      </c>
      <c r="W1439" s="61" t="s">
        <v>10593</v>
      </c>
      <c r="X1439" s="61" t="s">
        <v>10594</v>
      </c>
      <c r="Y1439" s="61" t="s">
        <v>10595</v>
      </c>
      <c r="Z1439" s="61" t="s">
        <v>1304</v>
      </c>
      <c r="AA1439" s="61" t="s">
        <v>1305</v>
      </c>
      <c r="AB1439" s="63" t="n">
        <v>24</v>
      </c>
      <c r="AC1439" s="63" t="n">
        <v>24</v>
      </c>
      <c r="AD1439" s="61" t="n">
        <v>100</v>
      </c>
      <c r="AE1439" s="61" t="n">
        <v>0</v>
      </c>
      <c r="AF1439" s="64" t="n">
        <v>2400</v>
      </c>
      <c r="AG1439" s="61" t="s">
        <v>689</v>
      </c>
      <c r="AH1439" s="62" t="n">
        <v>45291</v>
      </c>
      <c r="AI1439" s="65" t="n">
        <v>14.575</v>
      </c>
      <c r="AJ1439" s="61" t="s">
        <v>1266</v>
      </c>
      <c r="AK1439" s="65" t="n">
        <v>14.575</v>
      </c>
      <c r="AL1439" s="65" t="n">
        <v>783.26</v>
      </c>
      <c r="AM1439" s="66" t="n">
        <v>34980</v>
      </c>
      <c r="AN1439" s="66" t="n">
        <f aca="false">IF(J1439="Listed Option",AF1439*AL1439,AM1439)</f>
        <v>1879824</v>
      </c>
      <c r="AO1439" s="61" t="s">
        <v>1267</v>
      </c>
      <c r="AP1439" s="61" t="n">
        <v>100</v>
      </c>
      <c r="AQ1439" s="61" t="n">
        <v>100</v>
      </c>
      <c r="AV1439" s="61" t="s">
        <v>10574</v>
      </c>
      <c r="AW1439" s="61" t="s">
        <v>4070</v>
      </c>
      <c r="AY1439" s="61" t="s">
        <v>10569</v>
      </c>
      <c r="AZ1439" s="61" t="s">
        <v>10569</v>
      </c>
      <c r="BA1439" s="61" t="s">
        <v>10569</v>
      </c>
      <c r="BB1439" s="67" t="n">
        <v>0</v>
      </c>
      <c r="BE1439" s="61" t="n">
        <v>238575</v>
      </c>
      <c r="BG1439" s="61" t="s">
        <v>4084</v>
      </c>
      <c r="BJ1439" s="61" t="s">
        <v>10569</v>
      </c>
      <c r="BL1439" s="61" t="s">
        <v>10571</v>
      </c>
      <c r="BM1439" s="61" t="s">
        <v>10571</v>
      </c>
      <c r="BN1439" s="70" t="n">
        <v>-1879824</v>
      </c>
      <c r="BO1439" s="68" t="n">
        <v>1879824</v>
      </c>
      <c r="BP1439" s="68" t="n">
        <v>349.8</v>
      </c>
      <c r="BQ1439" s="68" t="n">
        <v>349.8</v>
      </c>
      <c r="BR1439" s="69" t="n">
        <v>24</v>
      </c>
      <c r="BS1439" s="63" t="n">
        <v>24</v>
      </c>
      <c r="BU1439" s="68" t="n">
        <v>24</v>
      </c>
    </row>
    <row r="1440" customFormat="false" ht="15" hidden="true" customHeight="false" outlineLevel="0" collapsed="false">
      <c r="A1440" s="61" t="s">
        <v>10596</v>
      </c>
      <c r="B1440" s="61" t="s">
        <v>10597</v>
      </c>
      <c r="C1440" s="62" t="n">
        <v>45291</v>
      </c>
      <c r="D1440" s="62" t="n">
        <v>45291</v>
      </c>
      <c r="E1440" s="61" t="s">
        <v>1259</v>
      </c>
      <c r="F1440" s="61" t="s">
        <v>972</v>
      </c>
      <c r="G1440" s="61" t="s">
        <v>10598</v>
      </c>
      <c r="H1440" s="61" t="s">
        <v>10568</v>
      </c>
      <c r="I1440" s="61" t="s">
        <v>10569</v>
      </c>
      <c r="J1440" s="61" t="s">
        <v>1196</v>
      </c>
      <c r="K1440" s="61" t="s">
        <v>4088</v>
      </c>
      <c r="L1440" s="61" t="s">
        <v>4089</v>
      </c>
      <c r="M1440" s="61" t="s">
        <v>1197</v>
      </c>
      <c r="N1440" s="61" t="n">
        <v>182035598</v>
      </c>
      <c r="O1440" s="61" t="s">
        <v>1262</v>
      </c>
      <c r="P1440" s="61" t="s">
        <v>10599</v>
      </c>
      <c r="R1440" s="61" t="s">
        <v>10571</v>
      </c>
      <c r="S1440" s="61" t="str">
        <f aca="false">IF(J1440="Listed Option",MID(R1440,3,9),MID(Q1440,3,9))</f>
        <v>512807108</v>
      </c>
      <c r="T1440" s="61" t="str">
        <f aca="false">VLOOKUP(S1440,'Output v4'!C:C,1,FALSE())</f>
        <v>512807108</v>
      </c>
      <c r="W1440" s="61" t="s">
        <v>10600</v>
      </c>
      <c r="X1440" s="61" t="s">
        <v>10601</v>
      </c>
      <c r="Y1440" s="61" t="s">
        <v>10602</v>
      </c>
      <c r="Z1440" s="61" t="s">
        <v>1304</v>
      </c>
      <c r="AA1440" s="61" t="s">
        <v>1305</v>
      </c>
      <c r="AB1440" s="63" t="n">
        <v>1</v>
      </c>
      <c r="AC1440" s="63" t="n">
        <v>1</v>
      </c>
      <c r="AD1440" s="61" t="n">
        <v>100</v>
      </c>
      <c r="AE1440" s="61" t="n">
        <v>0</v>
      </c>
      <c r="AF1440" s="64" t="n">
        <v>100</v>
      </c>
      <c r="AG1440" s="61" t="s">
        <v>689</v>
      </c>
      <c r="AH1440" s="62" t="n">
        <v>45291</v>
      </c>
      <c r="AI1440" s="65" t="n">
        <v>19.1</v>
      </c>
      <c r="AJ1440" s="61" t="s">
        <v>1266</v>
      </c>
      <c r="AK1440" s="65" t="n">
        <v>19.1</v>
      </c>
      <c r="AL1440" s="65" t="n">
        <v>783.26</v>
      </c>
      <c r="AM1440" s="66" t="n">
        <v>1910</v>
      </c>
      <c r="AN1440" s="66" t="n">
        <f aca="false">IF(J1440="Listed Option",AF1440*AL1440,AM1440)</f>
        <v>78326</v>
      </c>
      <c r="AO1440" s="61" t="s">
        <v>1267</v>
      </c>
      <c r="AP1440" s="61" t="n">
        <v>100</v>
      </c>
      <c r="AQ1440" s="61" t="n">
        <v>100</v>
      </c>
      <c r="AV1440" s="61" t="s">
        <v>10574</v>
      </c>
      <c r="AW1440" s="61" t="s">
        <v>4070</v>
      </c>
      <c r="AY1440" s="61" t="s">
        <v>10569</v>
      </c>
      <c r="AZ1440" s="61" t="s">
        <v>10569</v>
      </c>
      <c r="BA1440" s="61" t="s">
        <v>10569</v>
      </c>
      <c r="BB1440" s="67" t="n">
        <v>0</v>
      </c>
      <c r="BE1440" s="61" t="n">
        <v>238575</v>
      </c>
      <c r="BG1440" s="61" t="s">
        <v>4084</v>
      </c>
      <c r="BJ1440" s="61" t="s">
        <v>10569</v>
      </c>
      <c r="BL1440" s="61" t="s">
        <v>10571</v>
      </c>
      <c r="BM1440" s="61" t="s">
        <v>10571</v>
      </c>
      <c r="BN1440" s="70" t="n">
        <v>-78326</v>
      </c>
      <c r="BO1440" s="68" t="n">
        <v>78326</v>
      </c>
      <c r="BP1440" s="68" t="n">
        <v>19.1</v>
      </c>
      <c r="BQ1440" s="68" t="n">
        <v>19.1</v>
      </c>
      <c r="BR1440" s="69" t="n">
        <v>1</v>
      </c>
      <c r="BS1440" s="63" t="n">
        <v>1</v>
      </c>
      <c r="BU1440" s="68" t="n">
        <v>1</v>
      </c>
    </row>
    <row r="1441" customFormat="false" ht="15" hidden="true" customHeight="false" outlineLevel="0" collapsed="false">
      <c r="A1441" s="61" t="s">
        <v>10603</v>
      </c>
      <c r="B1441" s="61" t="s">
        <v>10604</v>
      </c>
      <c r="C1441" s="62" t="n">
        <v>45291</v>
      </c>
      <c r="D1441" s="62" t="n">
        <v>45291</v>
      </c>
      <c r="E1441" s="61" t="s">
        <v>1259</v>
      </c>
      <c r="F1441" s="61" t="s">
        <v>972</v>
      </c>
      <c r="G1441" s="61" t="s">
        <v>10605</v>
      </c>
      <c r="H1441" s="61" t="s">
        <v>10568</v>
      </c>
      <c r="I1441" s="61" t="s">
        <v>10569</v>
      </c>
      <c r="J1441" s="61" t="s">
        <v>1196</v>
      </c>
      <c r="K1441" s="61" t="s">
        <v>4088</v>
      </c>
      <c r="L1441" s="61" t="s">
        <v>4089</v>
      </c>
      <c r="M1441" s="61" t="s">
        <v>1197</v>
      </c>
      <c r="N1441" s="61" t="n">
        <v>182035618</v>
      </c>
      <c r="O1441" s="61" t="s">
        <v>1262</v>
      </c>
      <c r="P1441" s="61" t="s">
        <v>10606</v>
      </c>
      <c r="R1441" s="61" t="s">
        <v>10571</v>
      </c>
      <c r="S1441" s="61" t="str">
        <f aca="false">IF(J1441="Listed Option",MID(R1441,3,9),MID(Q1441,3,9))</f>
        <v>512807108</v>
      </c>
      <c r="T1441" s="61" t="str">
        <f aca="false">VLOOKUP(S1441,'Output v4'!C:C,1,FALSE())</f>
        <v>512807108</v>
      </c>
      <c r="W1441" s="61" t="s">
        <v>10607</v>
      </c>
      <c r="X1441" s="61" t="s">
        <v>10608</v>
      </c>
      <c r="Y1441" s="61" t="s">
        <v>10609</v>
      </c>
      <c r="Z1441" s="61" t="s">
        <v>1304</v>
      </c>
      <c r="AA1441" s="61" t="s">
        <v>1305</v>
      </c>
      <c r="AB1441" s="63" t="n">
        <v>15</v>
      </c>
      <c r="AC1441" s="63" t="n">
        <v>15</v>
      </c>
      <c r="AD1441" s="61" t="n">
        <v>100</v>
      </c>
      <c r="AE1441" s="61" t="n">
        <v>0</v>
      </c>
      <c r="AF1441" s="64" t="n">
        <v>1500</v>
      </c>
      <c r="AG1441" s="61" t="s">
        <v>689</v>
      </c>
      <c r="AH1441" s="62" t="n">
        <v>45291</v>
      </c>
      <c r="AI1441" s="65" t="n">
        <v>21.85</v>
      </c>
      <c r="AJ1441" s="61" t="s">
        <v>1266</v>
      </c>
      <c r="AK1441" s="65" t="n">
        <v>21.85</v>
      </c>
      <c r="AL1441" s="65" t="n">
        <v>783.26</v>
      </c>
      <c r="AM1441" s="66" t="n">
        <v>32775</v>
      </c>
      <c r="AN1441" s="66" t="n">
        <f aca="false">IF(J1441="Listed Option",AF1441*AL1441,AM1441)</f>
        <v>1174890</v>
      </c>
      <c r="AO1441" s="61" t="s">
        <v>1267</v>
      </c>
      <c r="AP1441" s="61" t="n">
        <v>100</v>
      </c>
      <c r="AQ1441" s="61" t="n">
        <v>100</v>
      </c>
      <c r="AV1441" s="61" t="s">
        <v>10574</v>
      </c>
      <c r="AW1441" s="61" t="s">
        <v>4070</v>
      </c>
      <c r="AY1441" s="61" t="s">
        <v>10569</v>
      </c>
      <c r="AZ1441" s="61" t="s">
        <v>10569</v>
      </c>
      <c r="BA1441" s="61" t="s">
        <v>10569</v>
      </c>
      <c r="BB1441" s="67" t="n">
        <v>0</v>
      </c>
      <c r="BE1441" s="61" t="n">
        <v>238575</v>
      </c>
      <c r="BG1441" s="61" t="s">
        <v>4084</v>
      </c>
      <c r="BJ1441" s="61" t="s">
        <v>10569</v>
      </c>
      <c r="BL1441" s="61" t="s">
        <v>10571</v>
      </c>
      <c r="BM1441" s="61" t="s">
        <v>10571</v>
      </c>
      <c r="BN1441" s="70" t="n">
        <v>-1174890</v>
      </c>
      <c r="BO1441" s="68" t="n">
        <v>1174890</v>
      </c>
      <c r="BP1441" s="68" t="n">
        <v>327.75</v>
      </c>
      <c r="BQ1441" s="68" t="n">
        <v>327.75</v>
      </c>
      <c r="BR1441" s="69" t="n">
        <v>15</v>
      </c>
      <c r="BS1441" s="63" t="n">
        <v>15</v>
      </c>
      <c r="BU1441" s="68" t="n">
        <v>15</v>
      </c>
    </row>
    <row r="1442" customFormat="false" ht="15" hidden="true" customHeight="false" outlineLevel="0" collapsed="false">
      <c r="A1442" s="61" t="s">
        <v>10610</v>
      </c>
      <c r="B1442" s="61" t="s">
        <v>10611</v>
      </c>
      <c r="C1442" s="62" t="n">
        <v>45291</v>
      </c>
      <c r="D1442" s="62" t="n">
        <v>45291</v>
      </c>
      <c r="E1442" s="61" t="s">
        <v>1259</v>
      </c>
      <c r="F1442" s="61" t="s">
        <v>972</v>
      </c>
      <c r="G1442" s="61" t="s">
        <v>10612</v>
      </c>
      <c r="H1442" s="61" t="s">
        <v>10568</v>
      </c>
      <c r="I1442" s="61" t="s">
        <v>10569</v>
      </c>
      <c r="J1442" s="61" t="s">
        <v>1196</v>
      </c>
      <c r="K1442" s="61" t="s">
        <v>4088</v>
      </c>
      <c r="L1442" s="61" t="s">
        <v>4277</v>
      </c>
      <c r="M1442" s="61" t="s">
        <v>1198</v>
      </c>
      <c r="N1442" s="61" t="n">
        <v>182469401</v>
      </c>
      <c r="O1442" s="61" t="s">
        <v>1262</v>
      </c>
      <c r="P1442" s="61" t="s">
        <v>10613</v>
      </c>
      <c r="R1442" s="61" t="s">
        <v>10571</v>
      </c>
      <c r="S1442" s="61" t="str">
        <f aca="false">IF(J1442="Listed Option",MID(R1442,3,9),MID(Q1442,3,9))</f>
        <v>512807108</v>
      </c>
      <c r="T1442" s="61" t="str">
        <f aca="false">VLOOKUP(S1442,'Output v4'!C:C,1,FALSE())</f>
        <v>512807108</v>
      </c>
      <c r="W1442" s="61" t="s">
        <v>10614</v>
      </c>
      <c r="X1442" s="61" t="s">
        <v>10615</v>
      </c>
      <c r="Y1442" s="61" t="s">
        <v>10616</v>
      </c>
      <c r="Z1442" s="61" t="s">
        <v>1304</v>
      </c>
      <c r="AA1442" s="61" t="s">
        <v>1305</v>
      </c>
      <c r="AB1442" s="63" t="n">
        <v>24</v>
      </c>
      <c r="AC1442" s="63" t="n">
        <v>24</v>
      </c>
      <c r="AD1442" s="61" t="n">
        <v>100</v>
      </c>
      <c r="AE1442" s="61" t="n">
        <v>0</v>
      </c>
      <c r="AF1442" s="64" t="n">
        <v>2400</v>
      </c>
      <c r="AG1442" s="61" t="s">
        <v>689</v>
      </c>
      <c r="AH1442" s="62" t="n">
        <v>45291</v>
      </c>
      <c r="AI1442" s="65" t="n">
        <v>20.825</v>
      </c>
      <c r="AJ1442" s="61" t="s">
        <v>1266</v>
      </c>
      <c r="AK1442" s="65" t="n">
        <v>20.825</v>
      </c>
      <c r="AL1442" s="65" t="n">
        <v>783.26</v>
      </c>
      <c r="AM1442" s="66" t="n">
        <v>49980</v>
      </c>
      <c r="AN1442" s="66" t="n">
        <f aca="false">IF(J1442="Listed Option",AF1442*AL1442,AM1442)</f>
        <v>1879824</v>
      </c>
      <c r="AO1442" s="61" t="s">
        <v>1267</v>
      </c>
      <c r="AP1442" s="61" t="n">
        <v>100</v>
      </c>
      <c r="AQ1442" s="61" t="n">
        <v>100</v>
      </c>
      <c r="AV1442" s="61" t="s">
        <v>10574</v>
      </c>
      <c r="AW1442" s="61" t="s">
        <v>4070</v>
      </c>
      <c r="AY1442" s="61" t="s">
        <v>10569</v>
      </c>
      <c r="AZ1442" s="61" t="s">
        <v>10569</v>
      </c>
      <c r="BA1442" s="61" t="s">
        <v>10569</v>
      </c>
      <c r="BB1442" s="67" t="n">
        <v>0</v>
      </c>
      <c r="BE1442" s="61" t="n">
        <v>238575</v>
      </c>
      <c r="BG1442" s="61" t="s">
        <v>4084</v>
      </c>
      <c r="BJ1442" s="61" t="s">
        <v>10569</v>
      </c>
      <c r="BL1442" s="61" t="s">
        <v>10571</v>
      </c>
      <c r="BM1442" s="61" t="s">
        <v>10571</v>
      </c>
      <c r="BN1442" s="70" t="n">
        <v>1879824</v>
      </c>
      <c r="BO1442" s="68" t="n">
        <v>1879824</v>
      </c>
      <c r="BP1442" s="68" t="n">
        <v>499.8</v>
      </c>
      <c r="BQ1442" s="68" t="n">
        <v>499.8</v>
      </c>
      <c r="BR1442" s="69" t="n">
        <v>24</v>
      </c>
      <c r="BS1442" s="63" t="n">
        <v>24</v>
      </c>
      <c r="BU1442" s="68" t="n">
        <v>24</v>
      </c>
    </row>
    <row r="1443" customFormat="false" ht="15" hidden="true" customHeight="false" outlineLevel="0" collapsed="false">
      <c r="A1443" s="61" t="s">
        <v>10617</v>
      </c>
      <c r="B1443" s="61" t="s">
        <v>10618</v>
      </c>
      <c r="C1443" s="62" t="n">
        <v>45291</v>
      </c>
      <c r="D1443" s="62" t="n">
        <v>45291</v>
      </c>
      <c r="E1443" s="61" t="s">
        <v>1259</v>
      </c>
      <c r="F1443" s="61" t="s">
        <v>972</v>
      </c>
      <c r="G1443" s="61" t="s">
        <v>10619</v>
      </c>
      <c r="H1443" s="61" t="s">
        <v>10568</v>
      </c>
      <c r="I1443" s="61" t="s">
        <v>10569</v>
      </c>
      <c r="J1443" s="61" t="s">
        <v>1196</v>
      </c>
      <c r="K1443" s="61" t="s">
        <v>4088</v>
      </c>
      <c r="L1443" s="61" t="s">
        <v>4277</v>
      </c>
      <c r="M1443" s="61" t="s">
        <v>1198</v>
      </c>
      <c r="N1443" s="61" t="n">
        <v>182469420</v>
      </c>
      <c r="O1443" s="61" t="s">
        <v>1262</v>
      </c>
      <c r="P1443" s="61" t="s">
        <v>10620</v>
      </c>
      <c r="R1443" s="61" t="s">
        <v>10571</v>
      </c>
      <c r="S1443" s="61" t="str">
        <f aca="false">IF(J1443="Listed Option",MID(R1443,3,9),MID(Q1443,3,9))</f>
        <v>512807108</v>
      </c>
      <c r="T1443" s="61" t="str">
        <f aca="false">VLOOKUP(S1443,'Output v4'!C:C,1,FALSE())</f>
        <v>512807108</v>
      </c>
      <c r="W1443" s="61" t="s">
        <v>10621</v>
      </c>
      <c r="X1443" s="61" t="s">
        <v>10622</v>
      </c>
      <c r="Y1443" s="61" t="s">
        <v>10623</v>
      </c>
      <c r="Z1443" s="61" t="s">
        <v>1304</v>
      </c>
      <c r="AA1443" s="61" t="s">
        <v>1305</v>
      </c>
      <c r="AB1443" s="63" t="n">
        <v>15</v>
      </c>
      <c r="AC1443" s="63" t="n">
        <v>15</v>
      </c>
      <c r="AD1443" s="61" t="n">
        <v>100</v>
      </c>
      <c r="AE1443" s="61" t="n">
        <v>0</v>
      </c>
      <c r="AF1443" s="64" t="n">
        <v>1500</v>
      </c>
      <c r="AG1443" s="61" t="s">
        <v>689</v>
      </c>
      <c r="AH1443" s="62" t="n">
        <v>45291</v>
      </c>
      <c r="AI1443" s="65" t="n">
        <v>11.9</v>
      </c>
      <c r="AJ1443" s="61" t="s">
        <v>1266</v>
      </c>
      <c r="AK1443" s="65" t="n">
        <v>11.9</v>
      </c>
      <c r="AL1443" s="65" t="n">
        <v>783.26</v>
      </c>
      <c r="AM1443" s="66" t="n">
        <v>17850</v>
      </c>
      <c r="AN1443" s="66" t="n">
        <f aca="false">IF(J1443="Listed Option",AF1443*AL1443,AM1443)</f>
        <v>1174890</v>
      </c>
      <c r="AO1443" s="61" t="s">
        <v>1267</v>
      </c>
      <c r="AP1443" s="61" t="n">
        <v>100</v>
      </c>
      <c r="AQ1443" s="61" t="n">
        <v>100</v>
      </c>
      <c r="AV1443" s="61" t="s">
        <v>10574</v>
      </c>
      <c r="AW1443" s="61" t="s">
        <v>4070</v>
      </c>
      <c r="AY1443" s="61" t="s">
        <v>10569</v>
      </c>
      <c r="AZ1443" s="61" t="s">
        <v>10569</v>
      </c>
      <c r="BA1443" s="61" t="s">
        <v>10569</v>
      </c>
      <c r="BB1443" s="67" t="n">
        <v>0</v>
      </c>
      <c r="BE1443" s="61" t="n">
        <v>238575</v>
      </c>
      <c r="BG1443" s="61" t="s">
        <v>4084</v>
      </c>
      <c r="BJ1443" s="61" t="s">
        <v>10569</v>
      </c>
      <c r="BL1443" s="61" t="s">
        <v>10571</v>
      </c>
      <c r="BM1443" s="61" t="s">
        <v>10571</v>
      </c>
      <c r="BN1443" s="70" t="n">
        <v>1174890</v>
      </c>
      <c r="BO1443" s="68" t="n">
        <v>1174890</v>
      </c>
      <c r="BP1443" s="68" t="n">
        <v>178.5</v>
      </c>
      <c r="BQ1443" s="68" t="n">
        <v>178.5</v>
      </c>
      <c r="BR1443" s="69" t="n">
        <v>15</v>
      </c>
      <c r="BS1443" s="63" t="n">
        <v>15</v>
      </c>
      <c r="BU1443" s="68" t="n">
        <v>15</v>
      </c>
    </row>
    <row r="1444" customFormat="false" ht="15" hidden="true" customHeight="false" outlineLevel="0" collapsed="false">
      <c r="A1444" s="61" t="s">
        <v>10624</v>
      </c>
      <c r="B1444" s="61" t="s">
        <v>10625</v>
      </c>
      <c r="C1444" s="62" t="n">
        <v>45291</v>
      </c>
      <c r="D1444" s="62" t="n">
        <v>45291</v>
      </c>
      <c r="E1444" s="61" t="s">
        <v>1259</v>
      </c>
      <c r="F1444" s="61" t="s">
        <v>972</v>
      </c>
      <c r="G1444" s="61" t="s">
        <v>10626</v>
      </c>
      <c r="H1444" s="61" t="s">
        <v>10568</v>
      </c>
      <c r="I1444" s="61" t="s">
        <v>10569</v>
      </c>
      <c r="J1444" s="61" t="s">
        <v>1196</v>
      </c>
      <c r="K1444" s="61" t="s">
        <v>4088</v>
      </c>
      <c r="L1444" s="61" t="s">
        <v>4277</v>
      </c>
      <c r="M1444" s="61" t="s">
        <v>1198</v>
      </c>
      <c r="N1444" s="61" t="n">
        <v>190790881</v>
      </c>
      <c r="O1444" s="61" t="s">
        <v>1262</v>
      </c>
      <c r="P1444" s="61" t="s">
        <v>10627</v>
      </c>
      <c r="R1444" s="61" t="s">
        <v>10571</v>
      </c>
      <c r="S1444" s="61" t="str">
        <f aca="false">IF(J1444="Listed Option",MID(R1444,3,9),MID(Q1444,3,9))</f>
        <v>512807108</v>
      </c>
      <c r="T1444" s="61" t="str">
        <f aca="false">VLOOKUP(S1444,'Output v4'!C:C,1,FALSE())</f>
        <v>512807108</v>
      </c>
      <c r="W1444" s="61" t="s">
        <v>10628</v>
      </c>
      <c r="X1444" s="61" t="s">
        <v>10629</v>
      </c>
      <c r="Y1444" s="61" t="s">
        <v>10630</v>
      </c>
      <c r="Z1444" s="61" t="s">
        <v>1304</v>
      </c>
      <c r="AA1444" s="61" t="s">
        <v>1305</v>
      </c>
      <c r="AB1444" s="63" t="n">
        <v>1</v>
      </c>
      <c r="AC1444" s="63" t="n">
        <v>1</v>
      </c>
      <c r="AD1444" s="61" t="n">
        <v>100</v>
      </c>
      <c r="AE1444" s="61" t="n">
        <v>0</v>
      </c>
      <c r="AF1444" s="64" t="n">
        <v>100</v>
      </c>
      <c r="AG1444" s="61" t="s">
        <v>689</v>
      </c>
      <c r="AH1444" s="62" t="n">
        <v>45291</v>
      </c>
      <c r="AI1444" s="65" t="n">
        <v>14.65</v>
      </c>
      <c r="AJ1444" s="61" t="s">
        <v>1266</v>
      </c>
      <c r="AK1444" s="65" t="n">
        <v>14.65</v>
      </c>
      <c r="AL1444" s="65" t="n">
        <v>783.26</v>
      </c>
      <c r="AM1444" s="66" t="n">
        <v>1465</v>
      </c>
      <c r="AN1444" s="66" t="n">
        <f aca="false">IF(J1444="Listed Option",AF1444*AL1444,AM1444)</f>
        <v>78326</v>
      </c>
      <c r="AO1444" s="61" t="s">
        <v>1267</v>
      </c>
      <c r="AP1444" s="61" t="n">
        <v>100</v>
      </c>
      <c r="AQ1444" s="61" t="n">
        <v>100</v>
      </c>
      <c r="AV1444" s="61" t="s">
        <v>10574</v>
      </c>
      <c r="AW1444" s="61" t="s">
        <v>4070</v>
      </c>
      <c r="AY1444" s="61" t="s">
        <v>10569</v>
      </c>
      <c r="AZ1444" s="61" t="s">
        <v>10569</v>
      </c>
      <c r="BA1444" s="61" t="s">
        <v>10569</v>
      </c>
      <c r="BB1444" s="67" t="n">
        <v>0</v>
      </c>
      <c r="BE1444" s="61" t="n">
        <v>238575</v>
      </c>
      <c r="BG1444" s="61" t="s">
        <v>4084</v>
      </c>
      <c r="BJ1444" s="61" t="s">
        <v>10569</v>
      </c>
      <c r="BL1444" s="61" t="s">
        <v>10571</v>
      </c>
      <c r="BM1444" s="61" t="s">
        <v>10571</v>
      </c>
      <c r="BN1444" s="70" t="n">
        <v>78326</v>
      </c>
      <c r="BO1444" s="68" t="n">
        <v>78326</v>
      </c>
      <c r="BP1444" s="68" t="n">
        <v>14.65</v>
      </c>
      <c r="BQ1444" s="68" t="n">
        <v>14.65</v>
      </c>
      <c r="BR1444" s="69" t="n">
        <v>1</v>
      </c>
      <c r="BS1444" s="63" t="n">
        <v>1</v>
      </c>
      <c r="BU1444" s="68" t="n">
        <v>1</v>
      </c>
    </row>
    <row r="1445" customFormat="false" ht="15" hidden="true" customHeight="false" outlineLevel="0" collapsed="false">
      <c r="A1445" s="61" t="s">
        <v>10631</v>
      </c>
      <c r="B1445" s="61" t="s">
        <v>10632</v>
      </c>
      <c r="C1445" s="62" t="n">
        <v>45291</v>
      </c>
      <c r="D1445" s="62" t="n">
        <v>45291</v>
      </c>
      <c r="E1445" s="61" t="s">
        <v>1259</v>
      </c>
      <c r="F1445" s="61" t="s">
        <v>973</v>
      </c>
      <c r="G1445" s="61" t="s">
        <v>10633</v>
      </c>
      <c r="H1445" s="61" t="s">
        <v>10633</v>
      </c>
      <c r="I1445" s="61" t="s">
        <v>10634</v>
      </c>
      <c r="J1445" s="61" t="s">
        <v>1195</v>
      </c>
      <c r="K1445" s="61" t="s">
        <v>1195</v>
      </c>
      <c r="L1445" s="61" t="s">
        <v>1195</v>
      </c>
      <c r="N1445" s="61" t="n">
        <v>39005089</v>
      </c>
      <c r="O1445" s="61" t="s">
        <v>1262</v>
      </c>
      <c r="P1445" s="61" t="s">
        <v>10635</v>
      </c>
      <c r="Q1445" s="61" t="s">
        <v>10636</v>
      </c>
      <c r="R1445" s="61" t="s">
        <v>10636</v>
      </c>
      <c r="S1445" s="61" t="str">
        <f aca="false">IF(J1445="Listed Option",MID(R1445,3,9),MID(Q1445,3,9))</f>
        <v>516544103</v>
      </c>
      <c r="T1445" s="61" t="e">
        <f aca="false">VLOOKUP(S1445,'Output v4'!C:C,1,FALSE())</f>
        <v>#N/A</v>
      </c>
      <c r="U1445" s="61" t="s">
        <v>10637</v>
      </c>
      <c r="V1445" s="61" t="s">
        <v>10638</v>
      </c>
      <c r="W1445" s="61" t="s">
        <v>10639</v>
      </c>
      <c r="Y1445" s="61" t="s">
        <v>10640</v>
      </c>
      <c r="Z1445" s="61" t="s">
        <v>1264</v>
      </c>
      <c r="AA1445" s="61" t="s">
        <v>4126</v>
      </c>
      <c r="AB1445" s="63" t="n">
        <v>-35777</v>
      </c>
      <c r="AC1445" s="63" t="n">
        <v>-35777</v>
      </c>
      <c r="AE1445" s="61" t="n">
        <v>0</v>
      </c>
      <c r="AF1445" s="64" t="n">
        <v>-35777</v>
      </c>
      <c r="AG1445" s="61" t="s">
        <v>1273</v>
      </c>
      <c r="AH1445" s="62" t="n">
        <v>45291</v>
      </c>
      <c r="AI1445" s="65" t="n">
        <v>62</v>
      </c>
      <c r="AJ1445" s="61" t="s">
        <v>3614</v>
      </c>
      <c r="AK1445" s="65" t="n">
        <v>62</v>
      </c>
      <c r="AL1445" s="65" t="n">
        <v>62</v>
      </c>
      <c r="AM1445" s="66" t="n">
        <v>-2218174</v>
      </c>
      <c r="AN1445" s="66" t="n">
        <f aca="false">IF(J1445="Listed Option",AF1445*AL1445,AM1445)</f>
        <v>-2218174</v>
      </c>
      <c r="AO1445" s="61" t="s">
        <v>1267</v>
      </c>
      <c r="AP1445" s="61" t="n">
        <v>1</v>
      </c>
      <c r="AQ1445" s="61" t="n">
        <v>1</v>
      </c>
      <c r="AV1445" s="61" t="s">
        <v>10640</v>
      </c>
      <c r="AW1445" s="61" t="s">
        <v>4070</v>
      </c>
      <c r="AY1445" s="61" t="s">
        <v>10634</v>
      </c>
      <c r="AZ1445" s="61" t="s">
        <v>10634</v>
      </c>
      <c r="BA1445" s="61" t="s">
        <v>10634</v>
      </c>
      <c r="BB1445" s="67" t="n">
        <v>0</v>
      </c>
      <c r="BE1445" s="61" t="n">
        <v>238566</v>
      </c>
      <c r="BF1445" s="61" t="s">
        <v>973</v>
      </c>
      <c r="BG1445" s="61" t="s">
        <v>4084</v>
      </c>
      <c r="BH1445" s="61" t="s">
        <v>4084</v>
      </c>
      <c r="BI1445" s="61" t="s">
        <v>10634</v>
      </c>
      <c r="BJ1445" s="61" t="s">
        <v>10634</v>
      </c>
      <c r="BK1445" s="61" t="s">
        <v>10634</v>
      </c>
      <c r="BL1445" s="61" t="s">
        <v>10636</v>
      </c>
      <c r="BM1445" s="61" t="s">
        <v>10636</v>
      </c>
      <c r="BN1445" s="70" t="n">
        <v>-2218174</v>
      </c>
      <c r="BO1445" s="68" t="n">
        <v>-2218174</v>
      </c>
      <c r="BP1445" s="68" t="n">
        <v>-2218174</v>
      </c>
      <c r="BQ1445" s="68" t="n">
        <v>-2218174</v>
      </c>
      <c r="BR1445" s="69" t="n">
        <v>-35777</v>
      </c>
      <c r="BU1445" s="68" t="n">
        <v>35777</v>
      </c>
    </row>
    <row r="1446" customFormat="false" ht="15" hidden="true" customHeight="false" outlineLevel="0" collapsed="false">
      <c r="A1446" s="61" t="s">
        <v>10641</v>
      </c>
      <c r="B1446" s="61" t="s">
        <v>10642</v>
      </c>
      <c r="C1446" s="62" t="n">
        <v>45291</v>
      </c>
      <c r="D1446" s="62" t="n">
        <v>45291</v>
      </c>
      <c r="E1446" s="61" t="s">
        <v>1259</v>
      </c>
      <c r="F1446" s="61" t="s">
        <v>973</v>
      </c>
      <c r="G1446" s="61" t="s">
        <v>10643</v>
      </c>
      <c r="H1446" s="61" t="s">
        <v>10633</v>
      </c>
      <c r="I1446" s="61" t="s">
        <v>10634</v>
      </c>
      <c r="J1446" s="61" t="s">
        <v>1199</v>
      </c>
      <c r="K1446" s="61" t="s">
        <v>4543</v>
      </c>
      <c r="L1446" s="61" t="s">
        <v>4543</v>
      </c>
      <c r="N1446" s="61" t="n">
        <v>189999889</v>
      </c>
      <c r="O1446" s="61" t="s">
        <v>1262</v>
      </c>
      <c r="P1446" s="61" t="s">
        <v>10644</v>
      </c>
      <c r="Q1446" s="61" t="s">
        <v>10645</v>
      </c>
      <c r="R1446" s="61" t="s">
        <v>10636</v>
      </c>
      <c r="S1446" s="61" t="str">
        <f aca="false">IF(J1446="Listed Option",MID(R1446,3,9),MID(Q1446,3,9))</f>
        <v>516544AB9</v>
      </c>
      <c r="T1446" s="61" t="str">
        <f aca="false">VLOOKUP(S1446,'Output v4'!C:C,1,FALSE())</f>
        <v>516544AB9</v>
      </c>
      <c r="U1446" s="61" t="s">
        <v>192</v>
      </c>
      <c r="V1446" s="61" t="s">
        <v>10646</v>
      </c>
      <c r="Z1446" s="61" t="s">
        <v>1264</v>
      </c>
      <c r="AA1446" s="61" t="s">
        <v>4126</v>
      </c>
      <c r="AB1446" s="63" t="n">
        <v>5000</v>
      </c>
      <c r="AC1446" s="63" t="n">
        <v>5000000</v>
      </c>
      <c r="AE1446" s="61" t="n">
        <v>1000</v>
      </c>
      <c r="AF1446" s="64" t="n">
        <v>5000000</v>
      </c>
      <c r="AG1446" s="61" t="s">
        <v>689</v>
      </c>
      <c r="AH1446" s="62" t="n">
        <v>45291</v>
      </c>
      <c r="AI1446" s="65" t="n">
        <v>1.1256</v>
      </c>
      <c r="AJ1446" s="61" t="s">
        <v>1266</v>
      </c>
      <c r="AK1446" s="65" t="n">
        <v>1.1256</v>
      </c>
      <c r="AL1446" s="65" t="n">
        <v>62</v>
      </c>
      <c r="AM1446" s="66" t="n">
        <v>5628000</v>
      </c>
      <c r="AN1446" s="66" t="n">
        <f aca="false">IF(J1446="Listed Option",AF1446*AL1446,AM1446)</f>
        <v>5628000</v>
      </c>
      <c r="AO1446" s="61" t="s">
        <v>1267</v>
      </c>
      <c r="AT1446" s="62" t="n">
        <v>45289</v>
      </c>
      <c r="AU1446" s="65" t="n">
        <v>1.12467142276857</v>
      </c>
      <c r="AV1446" s="61" t="s">
        <v>10640</v>
      </c>
      <c r="AW1446" s="61" t="s">
        <v>4070</v>
      </c>
      <c r="AY1446" s="61" t="s">
        <v>10634</v>
      </c>
      <c r="AZ1446" s="61" t="s">
        <v>10634</v>
      </c>
      <c r="BA1446" s="61" t="s">
        <v>10634</v>
      </c>
      <c r="BB1446" s="67" t="n">
        <v>16</v>
      </c>
      <c r="BE1446" s="61" t="n">
        <v>238566</v>
      </c>
      <c r="BF1446" s="61" t="s">
        <v>973</v>
      </c>
      <c r="BG1446" s="61" t="s">
        <v>4084</v>
      </c>
      <c r="BH1446" s="61" t="s">
        <v>4084</v>
      </c>
      <c r="BI1446" s="61" t="s">
        <v>10634</v>
      </c>
      <c r="BJ1446" s="61" t="s">
        <v>10634</v>
      </c>
      <c r="BL1446" s="61" t="s">
        <v>10636</v>
      </c>
      <c r="BM1446" s="61" t="s">
        <v>10636</v>
      </c>
      <c r="BN1446" s="70" t="n">
        <v>5000000</v>
      </c>
      <c r="BP1446" s="68" t="n">
        <v>5628000</v>
      </c>
      <c r="BQ1446" s="68" t="n">
        <v>5628000</v>
      </c>
      <c r="BR1446" s="69" t="n">
        <v>5000000</v>
      </c>
      <c r="BT1446" s="63" t="n">
        <v>5000</v>
      </c>
      <c r="BU1446" s="68" t="n">
        <v>5000000</v>
      </c>
    </row>
    <row r="1447" customFormat="false" ht="15" hidden="true" customHeight="false" outlineLevel="0" collapsed="false">
      <c r="A1447" s="61" t="s">
        <v>10647</v>
      </c>
      <c r="B1447" s="61" t="s">
        <v>10648</v>
      </c>
      <c r="C1447" s="62" t="n">
        <v>45291</v>
      </c>
      <c r="D1447" s="62" t="n">
        <v>45291</v>
      </c>
      <c r="E1447" s="61" t="s">
        <v>1259</v>
      </c>
      <c r="F1447" s="61" t="s">
        <v>973</v>
      </c>
      <c r="G1447" s="61" t="s">
        <v>10633</v>
      </c>
      <c r="H1447" s="61" t="s">
        <v>10633</v>
      </c>
      <c r="I1447" s="61" t="s">
        <v>10634</v>
      </c>
      <c r="J1447" s="61" t="s">
        <v>1195</v>
      </c>
      <c r="K1447" s="61" t="s">
        <v>1195</v>
      </c>
      <c r="L1447" s="61" t="s">
        <v>1195</v>
      </c>
      <c r="N1447" s="61" t="n">
        <v>39005089</v>
      </c>
      <c r="O1447" s="61" t="s">
        <v>1262</v>
      </c>
      <c r="P1447" s="61" t="s">
        <v>10635</v>
      </c>
      <c r="Q1447" s="61" t="s">
        <v>10636</v>
      </c>
      <c r="R1447" s="61" t="s">
        <v>10636</v>
      </c>
      <c r="S1447" s="61" t="str">
        <f aca="false">IF(J1447="Listed Option",MID(R1447,3,9),MID(Q1447,3,9))</f>
        <v>516544103</v>
      </c>
      <c r="T1447" s="61" t="e">
        <f aca="false">VLOOKUP(S1447,'Output v4'!C:C,1,FALSE())</f>
        <v>#N/A</v>
      </c>
      <c r="U1447" s="61" t="s">
        <v>10637</v>
      </c>
      <c r="V1447" s="61" t="s">
        <v>10638</v>
      </c>
      <c r="W1447" s="61" t="s">
        <v>10639</v>
      </c>
      <c r="Y1447" s="61" t="s">
        <v>10640</v>
      </c>
      <c r="Z1447" s="61" t="s">
        <v>1304</v>
      </c>
      <c r="AA1447" s="61" t="s">
        <v>1305</v>
      </c>
      <c r="AB1447" s="63" t="n">
        <v>-110483</v>
      </c>
      <c r="AC1447" s="63" t="n">
        <v>-110483</v>
      </c>
      <c r="AE1447" s="61" t="n">
        <v>0</v>
      </c>
      <c r="AF1447" s="64" t="n">
        <v>-110483</v>
      </c>
      <c r="AG1447" s="61" t="s">
        <v>1273</v>
      </c>
      <c r="AH1447" s="62" t="n">
        <v>45291</v>
      </c>
      <c r="AI1447" s="65" t="n">
        <v>62</v>
      </c>
      <c r="AJ1447" s="61" t="s">
        <v>3614</v>
      </c>
      <c r="AK1447" s="65" t="n">
        <v>62</v>
      </c>
      <c r="AL1447" s="65" t="n">
        <v>62</v>
      </c>
      <c r="AM1447" s="66" t="n">
        <v>-6849946</v>
      </c>
      <c r="AN1447" s="66" t="n">
        <f aca="false">IF(J1447="Listed Option",AF1447*AL1447,AM1447)</f>
        <v>-6849946</v>
      </c>
      <c r="AO1447" s="61" t="s">
        <v>1267</v>
      </c>
      <c r="AP1447" s="61" t="n">
        <v>1</v>
      </c>
      <c r="AQ1447" s="61" t="n">
        <v>1</v>
      </c>
      <c r="AV1447" s="61" t="s">
        <v>10640</v>
      </c>
      <c r="AW1447" s="61" t="s">
        <v>4070</v>
      </c>
      <c r="AY1447" s="61" t="s">
        <v>10634</v>
      </c>
      <c r="AZ1447" s="61" t="s">
        <v>10634</v>
      </c>
      <c r="BA1447" s="61" t="s">
        <v>10634</v>
      </c>
      <c r="BB1447" s="67" t="n">
        <v>0</v>
      </c>
      <c r="BE1447" s="61" t="n">
        <v>238575</v>
      </c>
      <c r="BF1447" s="61" t="s">
        <v>973</v>
      </c>
      <c r="BG1447" s="61" t="s">
        <v>4084</v>
      </c>
      <c r="BH1447" s="61" t="s">
        <v>4084</v>
      </c>
      <c r="BI1447" s="61" t="s">
        <v>10634</v>
      </c>
      <c r="BJ1447" s="61" t="s">
        <v>10634</v>
      </c>
      <c r="BK1447" s="61" t="s">
        <v>10634</v>
      </c>
      <c r="BL1447" s="61" t="s">
        <v>10636</v>
      </c>
      <c r="BM1447" s="61" t="s">
        <v>10636</v>
      </c>
      <c r="BN1447" s="70" t="n">
        <v>-6849946</v>
      </c>
      <c r="BO1447" s="68" t="n">
        <v>-6849946</v>
      </c>
      <c r="BP1447" s="68" t="n">
        <v>-6849946</v>
      </c>
      <c r="BQ1447" s="68" t="n">
        <v>-6849946</v>
      </c>
      <c r="BR1447" s="69" t="n">
        <v>-110483</v>
      </c>
      <c r="BU1447" s="68" t="n">
        <v>110483</v>
      </c>
    </row>
    <row r="1448" customFormat="false" ht="15" hidden="true" customHeight="false" outlineLevel="0" collapsed="false">
      <c r="A1448" s="61" t="s">
        <v>10649</v>
      </c>
      <c r="B1448" s="61" t="s">
        <v>10650</v>
      </c>
      <c r="C1448" s="62" t="n">
        <v>45291</v>
      </c>
      <c r="D1448" s="62" t="n">
        <v>45291</v>
      </c>
      <c r="E1448" s="61" t="s">
        <v>1259</v>
      </c>
      <c r="F1448" s="61" t="s">
        <v>973</v>
      </c>
      <c r="G1448" s="61" t="s">
        <v>10643</v>
      </c>
      <c r="H1448" s="61" t="s">
        <v>10633</v>
      </c>
      <c r="I1448" s="61" t="s">
        <v>10634</v>
      </c>
      <c r="J1448" s="61" t="s">
        <v>1199</v>
      </c>
      <c r="K1448" s="61" t="s">
        <v>4543</v>
      </c>
      <c r="L1448" s="61" t="s">
        <v>4543</v>
      </c>
      <c r="N1448" s="61" t="n">
        <v>189999889</v>
      </c>
      <c r="O1448" s="61" t="s">
        <v>1262</v>
      </c>
      <c r="P1448" s="61" t="s">
        <v>10644</v>
      </c>
      <c r="Q1448" s="61" t="s">
        <v>10645</v>
      </c>
      <c r="R1448" s="61" t="s">
        <v>10636</v>
      </c>
      <c r="S1448" s="61" t="str">
        <f aca="false">IF(J1448="Listed Option",MID(R1448,3,9),MID(Q1448,3,9))</f>
        <v>516544AB9</v>
      </c>
      <c r="T1448" s="61" t="str">
        <f aca="false">VLOOKUP(S1448,'Output v4'!C:C,1,FALSE())</f>
        <v>516544AB9</v>
      </c>
      <c r="U1448" s="61" t="s">
        <v>192</v>
      </c>
      <c r="V1448" s="61" t="s">
        <v>10646</v>
      </c>
      <c r="Z1448" s="61" t="s">
        <v>1304</v>
      </c>
      <c r="AA1448" s="61" t="s">
        <v>1305</v>
      </c>
      <c r="AB1448" s="63" t="n">
        <v>14500</v>
      </c>
      <c r="AC1448" s="63" t="n">
        <v>14500000</v>
      </c>
      <c r="AE1448" s="61" t="n">
        <v>1000</v>
      </c>
      <c r="AF1448" s="64" t="n">
        <v>14500000</v>
      </c>
      <c r="AG1448" s="61" t="s">
        <v>689</v>
      </c>
      <c r="AH1448" s="62" t="n">
        <v>45291</v>
      </c>
      <c r="AI1448" s="65" t="n">
        <v>1.1256</v>
      </c>
      <c r="AJ1448" s="61" t="s">
        <v>1266</v>
      </c>
      <c r="AK1448" s="65" t="n">
        <v>1.1256</v>
      </c>
      <c r="AL1448" s="65" t="n">
        <v>62</v>
      </c>
      <c r="AM1448" s="66" t="n">
        <v>16321200</v>
      </c>
      <c r="AN1448" s="66" t="n">
        <f aca="false">IF(J1448="Listed Option",AF1448*AL1448,AM1448)</f>
        <v>16321200</v>
      </c>
      <c r="AO1448" s="61" t="s">
        <v>1267</v>
      </c>
      <c r="AT1448" s="62" t="n">
        <v>45289</v>
      </c>
      <c r="AU1448" s="65" t="n">
        <v>1.12467142276857</v>
      </c>
      <c r="AV1448" s="61" t="s">
        <v>10640</v>
      </c>
      <c r="AW1448" s="61" t="s">
        <v>4070</v>
      </c>
      <c r="AY1448" s="61" t="s">
        <v>10634</v>
      </c>
      <c r="AZ1448" s="61" t="s">
        <v>10634</v>
      </c>
      <c r="BA1448" s="61" t="s">
        <v>10634</v>
      </c>
      <c r="BB1448" s="67" t="n">
        <v>16</v>
      </c>
      <c r="BE1448" s="61" t="n">
        <v>238575</v>
      </c>
      <c r="BF1448" s="61" t="s">
        <v>973</v>
      </c>
      <c r="BG1448" s="61" t="s">
        <v>4084</v>
      </c>
      <c r="BH1448" s="61" t="s">
        <v>4084</v>
      </c>
      <c r="BI1448" s="61" t="s">
        <v>10634</v>
      </c>
      <c r="BJ1448" s="61" t="s">
        <v>10634</v>
      </c>
      <c r="BL1448" s="61" t="s">
        <v>10636</v>
      </c>
      <c r="BM1448" s="61" t="s">
        <v>10636</v>
      </c>
      <c r="BN1448" s="70" t="n">
        <v>14500000</v>
      </c>
      <c r="BP1448" s="68" t="n">
        <v>16321200</v>
      </c>
      <c r="BQ1448" s="68" t="n">
        <v>16321200</v>
      </c>
      <c r="BR1448" s="69" t="n">
        <v>14500000</v>
      </c>
      <c r="BT1448" s="63" t="n">
        <v>14500</v>
      </c>
      <c r="BU1448" s="68" t="n">
        <v>14500000</v>
      </c>
    </row>
    <row r="1449" customFormat="false" ht="15" hidden="true" customHeight="false" outlineLevel="0" collapsed="false">
      <c r="A1449" s="61" t="s">
        <v>10651</v>
      </c>
      <c r="B1449" s="61" t="s">
        <v>10652</v>
      </c>
      <c r="C1449" s="62" t="n">
        <v>45291</v>
      </c>
      <c r="D1449" s="62" t="n">
        <v>45291</v>
      </c>
      <c r="E1449" s="61" t="s">
        <v>1259</v>
      </c>
      <c r="F1449" s="61" t="s">
        <v>973</v>
      </c>
      <c r="G1449" s="61" t="s">
        <v>10633</v>
      </c>
      <c r="H1449" s="61" t="s">
        <v>10633</v>
      </c>
      <c r="I1449" s="61" t="s">
        <v>10634</v>
      </c>
      <c r="J1449" s="61" t="s">
        <v>1195</v>
      </c>
      <c r="K1449" s="61" t="s">
        <v>1195</v>
      </c>
      <c r="L1449" s="61" t="s">
        <v>1195</v>
      </c>
      <c r="N1449" s="61" t="n">
        <v>39005089</v>
      </c>
      <c r="O1449" s="61" t="s">
        <v>1262</v>
      </c>
      <c r="P1449" s="61" t="s">
        <v>10635</v>
      </c>
      <c r="Q1449" s="61" t="s">
        <v>10636</v>
      </c>
      <c r="R1449" s="61" t="s">
        <v>10636</v>
      </c>
      <c r="S1449" s="61" t="str">
        <f aca="false">IF(J1449="Listed Option",MID(R1449,3,9),MID(Q1449,3,9))</f>
        <v>516544103</v>
      </c>
      <c r="T1449" s="61" t="e">
        <f aca="false">VLOOKUP(S1449,'Output v4'!C:C,1,FALSE())</f>
        <v>#N/A</v>
      </c>
      <c r="U1449" s="61" t="s">
        <v>10637</v>
      </c>
      <c r="V1449" s="61" t="s">
        <v>10638</v>
      </c>
      <c r="W1449" s="61" t="s">
        <v>10639</v>
      </c>
      <c r="Y1449" s="61" t="s">
        <v>10640</v>
      </c>
      <c r="Z1449" s="61" t="s">
        <v>4029</v>
      </c>
      <c r="AA1449" s="61" t="s">
        <v>4117</v>
      </c>
      <c r="AB1449" s="63" t="n">
        <v>-60200</v>
      </c>
      <c r="AC1449" s="63" t="n">
        <v>-60200</v>
      </c>
      <c r="AE1449" s="61" t="n">
        <v>0</v>
      </c>
      <c r="AF1449" s="64" t="n">
        <v>-60200</v>
      </c>
      <c r="AG1449" s="61" t="s">
        <v>1273</v>
      </c>
      <c r="AH1449" s="62" t="n">
        <v>45291</v>
      </c>
      <c r="AI1449" s="65" t="n">
        <v>62</v>
      </c>
      <c r="AJ1449" s="61" t="s">
        <v>3614</v>
      </c>
      <c r="AK1449" s="65" t="n">
        <v>62</v>
      </c>
      <c r="AL1449" s="65" t="n">
        <v>62</v>
      </c>
      <c r="AM1449" s="66" t="n">
        <v>-3732400</v>
      </c>
      <c r="AN1449" s="66" t="n">
        <f aca="false">IF(J1449="Listed Option",AF1449*AL1449,AM1449)</f>
        <v>-3732400</v>
      </c>
      <c r="AO1449" s="61" t="s">
        <v>1267</v>
      </c>
      <c r="AP1449" s="61" t="n">
        <v>1</v>
      </c>
      <c r="AQ1449" s="61" t="n">
        <v>1</v>
      </c>
      <c r="AV1449" s="61" t="s">
        <v>10640</v>
      </c>
      <c r="AW1449" s="61" t="s">
        <v>4070</v>
      </c>
      <c r="AY1449" s="61" t="s">
        <v>10634</v>
      </c>
      <c r="AZ1449" s="61" t="s">
        <v>10634</v>
      </c>
      <c r="BA1449" s="61" t="s">
        <v>10634</v>
      </c>
      <c r="BB1449" s="67" t="n">
        <v>0</v>
      </c>
      <c r="BE1449" s="61" t="n">
        <v>238587</v>
      </c>
      <c r="BF1449" s="61" t="s">
        <v>973</v>
      </c>
      <c r="BG1449" s="61" t="s">
        <v>4084</v>
      </c>
      <c r="BH1449" s="61" t="s">
        <v>4084</v>
      </c>
      <c r="BI1449" s="61" t="s">
        <v>10634</v>
      </c>
      <c r="BJ1449" s="61" t="s">
        <v>10634</v>
      </c>
      <c r="BK1449" s="61" t="s">
        <v>10634</v>
      </c>
      <c r="BL1449" s="61" t="s">
        <v>10636</v>
      </c>
      <c r="BM1449" s="61" t="s">
        <v>10636</v>
      </c>
      <c r="BN1449" s="70" t="n">
        <v>-3732400</v>
      </c>
      <c r="BO1449" s="68" t="n">
        <v>-3732400</v>
      </c>
      <c r="BP1449" s="68" t="n">
        <v>-3732400</v>
      </c>
      <c r="BQ1449" s="68" t="n">
        <v>-3732400</v>
      </c>
      <c r="BR1449" s="69" t="n">
        <v>-60200</v>
      </c>
      <c r="BU1449" s="68" t="n">
        <v>60200</v>
      </c>
    </row>
    <row r="1450" customFormat="false" ht="15" hidden="true" customHeight="false" outlineLevel="0" collapsed="false">
      <c r="A1450" s="61" t="s">
        <v>10653</v>
      </c>
      <c r="B1450" s="61" t="s">
        <v>10654</v>
      </c>
      <c r="C1450" s="62" t="n">
        <v>45291</v>
      </c>
      <c r="D1450" s="62" t="n">
        <v>45291</v>
      </c>
      <c r="E1450" s="61" t="s">
        <v>1259</v>
      </c>
      <c r="F1450" s="61" t="s">
        <v>973</v>
      </c>
      <c r="G1450" s="61" t="s">
        <v>10643</v>
      </c>
      <c r="H1450" s="61" t="s">
        <v>10633</v>
      </c>
      <c r="I1450" s="61" t="s">
        <v>10634</v>
      </c>
      <c r="J1450" s="61" t="s">
        <v>1199</v>
      </c>
      <c r="K1450" s="61" t="s">
        <v>4543</v>
      </c>
      <c r="L1450" s="61" t="s">
        <v>4543</v>
      </c>
      <c r="N1450" s="61" t="n">
        <v>189999889</v>
      </c>
      <c r="O1450" s="61" t="s">
        <v>1262</v>
      </c>
      <c r="P1450" s="61" t="s">
        <v>10644</v>
      </c>
      <c r="Q1450" s="61" t="s">
        <v>10645</v>
      </c>
      <c r="R1450" s="61" t="s">
        <v>10636</v>
      </c>
      <c r="S1450" s="61" t="str">
        <f aca="false">IF(J1450="Listed Option",MID(R1450,3,9),MID(Q1450,3,9))</f>
        <v>516544AB9</v>
      </c>
      <c r="T1450" s="61" t="str">
        <f aca="false">VLOOKUP(S1450,'Output v4'!C:C,1,FALSE())</f>
        <v>516544AB9</v>
      </c>
      <c r="U1450" s="61" t="s">
        <v>192</v>
      </c>
      <c r="V1450" s="61" t="s">
        <v>10646</v>
      </c>
      <c r="Z1450" s="61" t="s">
        <v>4029</v>
      </c>
      <c r="AA1450" s="61" t="s">
        <v>4117</v>
      </c>
      <c r="AB1450" s="63" t="n">
        <v>7000</v>
      </c>
      <c r="AC1450" s="63" t="n">
        <v>7000000</v>
      </c>
      <c r="AE1450" s="61" t="n">
        <v>1000</v>
      </c>
      <c r="AF1450" s="64" t="n">
        <v>7000000</v>
      </c>
      <c r="AG1450" s="61" t="s">
        <v>689</v>
      </c>
      <c r="AH1450" s="62" t="n">
        <v>45291</v>
      </c>
      <c r="AI1450" s="65" t="n">
        <v>1.1256</v>
      </c>
      <c r="AJ1450" s="61" t="s">
        <v>1266</v>
      </c>
      <c r="AK1450" s="65" t="n">
        <v>1.1256</v>
      </c>
      <c r="AL1450" s="65" t="n">
        <v>62</v>
      </c>
      <c r="AM1450" s="66" t="n">
        <v>7879200</v>
      </c>
      <c r="AN1450" s="66" t="n">
        <f aca="false">IF(J1450="Listed Option",AF1450*AL1450,AM1450)</f>
        <v>7879200</v>
      </c>
      <c r="AO1450" s="61" t="s">
        <v>1267</v>
      </c>
      <c r="AT1450" s="62" t="n">
        <v>45289</v>
      </c>
      <c r="AU1450" s="65" t="n">
        <v>1.12467142276857</v>
      </c>
      <c r="AV1450" s="61" t="s">
        <v>10640</v>
      </c>
      <c r="AW1450" s="61" t="s">
        <v>4070</v>
      </c>
      <c r="AY1450" s="61" t="s">
        <v>10634</v>
      </c>
      <c r="AZ1450" s="61" t="s">
        <v>10634</v>
      </c>
      <c r="BA1450" s="61" t="s">
        <v>10634</v>
      </c>
      <c r="BB1450" s="67" t="n">
        <v>16</v>
      </c>
      <c r="BE1450" s="61" t="n">
        <v>238587</v>
      </c>
      <c r="BF1450" s="61" t="s">
        <v>973</v>
      </c>
      <c r="BG1450" s="61" t="s">
        <v>4084</v>
      </c>
      <c r="BH1450" s="61" t="s">
        <v>4084</v>
      </c>
      <c r="BI1450" s="61" t="s">
        <v>10634</v>
      </c>
      <c r="BJ1450" s="61" t="s">
        <v>10634</v>
      </c>
      <c r="BL1450" s="61" t="s">
        <v>10636</v>
      </c>
      <c r="BM1450" s="61" t="s">
        <v>10636</v>
      </c>
      <c r="BN1450" s="70" t="n">
        <v>7000000</v>
      </c>
      <c r="BP1450" s="68" t="n">
        <v>7879200</v>
      </c>
      <c r="BQ1450" s="68" t="n">
        <v>7879200</v>
      </c>
      <c r="BR1450" s="69" t="n">
        <v>7000000</v>
      </c>
      <c r="BT1450" s="63" t="n">
        <v>7000</v>
      </c>
      <c r="BU1450" s="68" t="n">
        <v>7000000</v>
      </c>
    </row>
    <row r="1451" customFormat="false" ht="15" hidden="true" customHeight="false" outlineLevel="0" collapsed="false">
      <c r="A1451" s="61" t="s">
        <v>10655</v>
      </c>
      <c r="B1451" s="61" t="s">
        <v>10656</v>
      </c>
      <c r="C1451" s="62" t="n">
        <v>45291</v>
      </c>
      <c r="D1451" s="62" t="n">
        <v>45291</v>
      </c>
      <c r="E1451" s="61" t="s">
        <v>1259</v>
      </c>
      <c r="F1451" s="61" t="s">
        <v>973</v>
      </c>
      <c r="G1451" s="61" t="s">
        <v>10633</v>
      </c>
      <c r="H1451" s="61" t="s">
        <v>10633</v>
      </c>
      <c r="I1451" s="61" t="s">
        <v>10634</v>
      </c>
      <c r="J1451" s="61" t="s">
        <v>1195</v>
      </c>
      <c r="K1451" s="61" t="s">
        <v>1195</v>
      </c>
      <c r="L1451" s="61" t="s">
        <v>1195</v>
      </c>
      <c r="N1451" s="61" t="n">
        <v>39005089</v>
      </c>
      <c r="O1451" s="61" t="s">
        <v>1262</v>
      </c>
      <c r="P1451" s="61" t="s">
        <v>10635</v>
      </c>
      <c r="Q1451" s="61" t="s">
        <v>10636</v>
      </c>
      <c r="R1451" s="61" t="s">
        <v>10636</v>
      </c>
      <c r="S1451" s="61" t="str">
        <f aca="false">IF(J1451="Listed Option",MID(R1451,3,9),MID(Q1451,3,9))</f>
        <v>516544103</v>
      </c>
      <c r="T1451" s="61" t="e">
        <f aca="false">VLOOKUP(S1451,'Output v4'!C:C,1,FALSE())</f>
        <v>#N/A</v>
      </c>
      <c r="U1451" s="61" t="s">
        <v>10637</v>
      </c>
      <c r="V1451" s="61" t="s">
        <v>10638</v>
      </c>
      <c r="W1451" s="61" t="s">
        <v>10639</v>
      </c>
      <c r="Y1451" s="61" t="s">
        <v>10640</v>
      </c>
      <c r="Z1451" s="61" t="s">
        <v>4074</v>
      </c>
      <c r="AA1451" s="61" t="s">
        <v>4075</v>
      </c>
      <c r="AB1451" s="63" t="n">
        <v>-113233</v>
      </c>
      <c r="AC1451" s="63" t="n">
        <v>-113233</v>
      </c>
      <c r="AE1451" s="61" t="n">
        <v>0</v>
      </c>
      <c r="AF1451" s="64" t="n">
        <v>-113233</v>
      </c>
      <c r="AG1451" s="61" t="s">
        <v>1273</v>
      </c>
      <c r="AH1451" s="62" t="n">
        <v>45291</v>
      </c>
      <c r="AI1451" s="65" t="n">
        <v>62</v>
      </c>
      <c r="AJ1451" s="61" t="s">
        <v>3614</v>
      </c>
      <c r="AK1451" s="65" t="n">
        <v>62</v>
      </c>
      <c r="AL1451" s="65" t="n">
        <v>62</v>
      </c>
      <c r="AM1451" s="66" t="n">
        <v>-7020446</v>
      </c>
      <c r="AN1451" s="66" t="n">
        <f aca="false">IF(J1451="Listed Option",AF1451*AL1451,AM1451)</f>
        <v>-7020446</v>
      </c>
      <c r="AO1451" s="61" t="s">
        <v>1267</v>
      </c>
      <c r="AP1451" s="61" t="n">
        <v>1</v>
      </c>
      <c r="AQ1451" s="61" t="n">
        <v>1</v>
      </c>
      <c r="AV1451" s="61" t="s">
        <v>10640</v>
      </c>
      <c r="AW1451" s="61" t="s">
        <v>4070</v>
      </c>
      <c r="AY1451" s="61" t="s">
        <v>10634</v>
      </c>
      <c r="AZ1451" s="61" t="s">
        <v>10634</v>
      </c>
      <c r="BA1451" s="61" t="s">
        <v>10634</v>
      </c>
      <c r="BB1451" s="67" t="n">
        <v>0</v>
      </c>
      <c r="BE1451" s="61" t="n">
        <v>241450</v>
      </c>
      <c r="BF1451" s="61" t="s">
        <v>973</v>
      </c>
      <c r="BG1451" s="61" t="s">
        <v>4084</v>
      </c>
      <c r="BH1451" s="61" t="s">
        <v>4084</v>
      </c>
      <c r="BI1451" s="61" t="s">
        <v>10634</v>
      </c>
      <c r="BJ1451" s="61" t="s">
        <v>10634</v>
      </c>
      <c r="BK1451" s="61" t="s">
        <v>10634</v>
      </c>
      <c r="BL1451" s="61" t="s">
        <v>10636</v>
      </c>
      <c r="BM1451" s="61" t="s">
        <v>10636</v>
      </c>
      <c r="BN1451" s="70" t="n">
        <v>-7020446</v>
      </c>
      <c r="BO1451" s="68" t="n">
        <v>-7020446</v>
      </c>
      <c r="BP1451" s="68" t="n">
        <v>-7020446</v>
      </c>
      <c r="BQ1451" s="68" t="n">
        <v>-7020446</v>
      </c>
      <c r="BR1451" s="69" t="n">
        <v>-113233</v>
      </c>
      <c r="BU1451" s="68" t="n">
        <v>113233</v>
      </c>
    </row>
    <row r="1452" customFormat="false" ht="15" hidden="true" customHeight="false" outlineLevel="0" collapsed="false">
      <c r="A1452" s="61" t="s">
        <v>10657</v>
      </c>
      <c r="B1452" s="61" t="s">
        <v>10658</v>
      </c>
      <c r="C1452" s="62" t="n">
        <v>45291</v>
      </c>
      <c r="D1452" s="62" t="n">
        <v>45291</v>
      </c>
      <c r="E1452" s="61" t="s">
        <v>1259</v>
      </c>
      <c r="F1452" s="61" t="s">
        <v>973</v>
      </c>
      <c r="G1452" s="61" t="s">
        <v>10643</v>
      </c>
      <c r="H1452" s="61" t="s">
        <v>10633</v>
      </c>
      <c r="I1452" s="61" t="s">
        <v>10634</v>
      </c>
      <c r="J1452" s="61" t="s">
        <v>1199</v>
      </c>
      <c r="K1452" s="61" t="s">
        <v>4543</v>
      </c>
      <c r="L1452" s="61" t="s">
        <v>4543</v>
      </c>
      <c r="N1452" s="61" t="n">
        <v>189999889</v>
      </c>
      <c r="O1452" s="61" t="s">
        <v>1262</v>
      </c>
      <c r="P1452" s="61" t="s">
        <v>10644</v>
      </c>
      <c r="Q1452" s="61" t="s">
        <v>10645</v>
      </c>
      <c r="R1452" s="61" t="s">
        <v>10636</v>
      </c>
      <c r="S1452" s="61" t="str">
        <f aca="false">IF(J1452="Listed Option",MID(R1452,3,9),MID(Q1452,3,9))</f>
        <v>516544AB9</v>
      </c>
      <c r="T1452" s="61" t="str">
        <f aca="false">VLOOKUP(S1452,'Output v4'!C:C,1,FALSE())</f>
        <v>516544AB9</v>
      </c>
      <c r="U1452" s="61" t="s">
        <v>192</v>
      </c>
      <c r="V1452" s="61" t="s">
        <v>10646</v>
      </c>
      <c r="Z1452" s="61" t="s">
        <v>4074</v>
      </c>
      <c r="AA1452" s="61" t="s">
        <v>4075</v>
      </c>
      <c r="AB1452" s="63" t="n">
        <v>14000</v>
      </c>
      <c r="AC1452" s="63" t="n">
        <v>14000000</v>
      </c>
      <c r="AE1452" s="61" t="n">
        <v>1000</v>
      </c>
      <c r="AF1452" s="64" t="n">
        <v>14000000</v>
      </c>
      <c r="AG1452" s="61" t="s">
        <v>689</v>
      </c>
      <c r="AH1452" s="62" t="n">
        <v>45291</v>
      </c>
      <c r="AI1452" s="65" t="n">
        <v>1.1256</v>
      </c>
      <c r="AJ1452" s="61" t="s">
        <v>1266</v>
      </c>
      <c r="AK1452" s="65" t="n">
        <v>1.1256</v>
      </c>
      <c r="AL1452" s="65" t="n">
        <v>62</v>
      </c>
      <c r="AM1452" s="66" t="n">
        <v>15758400</v>
      </c>
      <c r="AN1452" s="66" t="n">
        <f aca="false">IF(J1452="Listed Option",AF1452*AL1452,AM1452)</f>
        <v>15758400</v>
      </c>
      <c r="AO1452" s="61" t="s">
        <v>1267</v>
      </c>
      <c r="AT1452" s="62" t="n">
        <v>45289</v>
      </c>
      <c r="AU1452" s="65" t="n">
        <v>1.12467142276857</v>
      </c>
      <c r="AV1452" s="61" t="s">
        <v>10640</v>
      </c>
      <c r="AW1452" s="61" t="s">
        <v>4070</v>
      </c>
      <c r="AY1452" s="61" t="s">
        <v>10634</v>
      </c>
      <c r="AZ1452" s="61" t="s">
        <v>10634</v>
      </c>
      <c r="BA1452" s="61" t="s">
        <v>10634</v>
      </c>
      <c r="BB1452" s="67" t="n">
        <v>16</v>
      </c>
      <c r="BE1452" s="61" t="n">
        <v>241450</v>
      </c>
      <c r="BF1452" s="61" t="s">
        <v>973</v>
      </c>
      <c r="BG1452" s="61" t="s">
        <v>4084</v>
      </c>
      <c r="BH1452" s="61" t="s">
        <v>4084</v>
      </c>
      <c r="BI1452" s="61" t="s">
        <v>10634</v>
      </c>
      <c r="BJ1452" s="61" t="s">
        <v>10634</v>
      </c>
      <c r="BL1452" s="61" t="s">
        <v>10636</v>
      </c>
      <c r="BM1452" s="61" t="s">
        <v>10636</v>
      </c>
      <c r="BN1452" s="70" t="n">
        <v>14000000</v>
      </c>
      <c r="BP1452" s="68" t="n">
        <v>15758400</v>
      </c>
      <c r="BQ1452" s="68" t="n">
        <v>15758400</v>
      </c>
      <c r="BR1452" s="69" t="n">
        <v>14000000</v>
      </c>
      <c r="BT1452" s="63" t="n">
        <v>14000</v>
      </c>
      <c r="BU1452" s="68" t="n">
        <v>14000000</v>
      </c>
    </row>
    <row r="1453" customFormat="false" ht="15" hidden="true" customHeight="false" outlineLevel="0" collapsed="false">
      <c r="A1453" s="61" t="s">
        <v>10659</v>
      </c>
      <c r="B1453" s="61" t="s">
        <v>10660</v>
      </c>
      <c r="C1453" s="62" t="n">
        <v>45291</v>
      </c>
      <c r="D1453" s="62" t="n">
        <v>45291</v>
      </c>
      <c r="E1453" s="61" t="s">
        <v>1259</v>
      </c>
      <c r="F1453" s="61" t="s">
        <v>974</v>
      </c>
      <c r="G1453" s="61" t="s">
        <v>10661</v>
      </c>
      <c r="H1453" s="61" t="s">
        <v>10661</v>
      </c>
      <c r="I1453" s="61" t="s">
        <v>10662</v>
      </c>
      <c r="J1453" s="61" t="s">
        <v>1195</v>
      </c>
      <c r="K1453" s="61" t="s">
        <v>1195</v>
      </c>
      <c r="L1453" s="61" t="s">
        <v>1195</v>
      </c>
      <c r="N1453" s="61" t="n">
        <v>80806</v>
      </c>
      <c r="O1453" s="61" t="s">
        <v>1262</v>
      </c>
      <c r="P1453" s="61" t="s">
        <v>10663</v>
      </c>
      <c r="Q1453" s="61" t="s">
        <v>10664</v>
      </c>
      <c r="R1453" s="61" t="s">
        <v>10664</v>
      </c>
      <c r="S1453" s="61" t="str">
        <f aca="false">IF(J1453="Listed Option",MID(R1453,3,9),MID(Q1453,3,9))</f>
        <v>517834107</v>
      </c>
      <c r="T1453" s="61" t="str">
        <f aca="false">VLOOKUP(S1453,'Output v4'!C:C,1,FALSE())</f>
        <v>517834107</v>
      </c>
      <c r="U1453" s="61" t="s">
        <v>193</v>
      </c>
      <c r="V1453" s="61" t="s">
        <v>10665</v>
      </c>
      <c r="W1453" s="61" t="s">
        <v>10662</v>
      </c>
      <c r="Y1453" s="61" t="s">
        <v>10666</v>
      </c>
      <c r="Z1453" s="61" t="s">
        <v>1304</v>
      </c>
      <c r="AA1453" s="61" t="s">
        <v>1305</v>
      </c>
      <c r="AB1453" s="63" t="n">
        <v>6586</v>
      </c>
      <c r="AC1453" s="63" t="n">
        <v>6586</v>
      </c>
      <c r="AE1453" s="61" t="n">
        <v>0</v>
      </c>
      <c r="AF1453" s="64" t="n">
        <v>6586</v>
      </c>
      <c r="AG1453" s="61" t="s">
        <v>689</v>
      </c>
      <c r="AH1453" s="62" t="n">
        <v>45291</v>
      </c>
      <c r="AI1453" s="65" t="n">
        <v>49.21</v>
      </c>
      <c r="AJ1453" s="61" t="s">
        <v>3614</v>
      </c>
      <c r="AK1453" s="65" t="n">
        <v>49.21</v>
      </c>
      <c r="AL1453" s="65" t="n">
        <v>49.21</v>
      </c>
      <c r="AM1453" s="66" t="n">
        <v>324097.06</v>
      </c>
      <c r="AN1453" s="66" t="n">
        <f aca="false">IF(J1453="Listed Option",AF1453*AL1453,AM1453)</f>
        <v>324097.06</v>
      </c>
      <c r="AO1453" s="61" t="s">
        <v>1267</v>
      </c>
      <c r="AP1453" s="61" t="n">
        <v>1</v>
      </c>
      <c r="AQ1453" s="61" t="n">
        <v>1</v>
      </c>
      <c r="AV1453" s="61" t="s">
        <v>10666</v>
      </c>
      <c r="AW1453" s="61" t="s">
        <v>4070</v>
      </c>
      <c r="AY1453" s="61" t="s">
        <v>10662</v>
      </c>
      <c r="AZ1453" s="61" t="s">
        <v>10662</v>
      </c>
      <c r="BA1453" s="61" t="s">
        <v>10662</v>
      </c>
      <c r="BB1453" s="67" t="n">
        <v>0</v>
      </c>
      <c r="BE1453" s="61" t="n">
        <v>238575</v>
      </c>
      <c r="BF1453" s="61" t="s">
        <v>974</v>
      </c>
      <c r="BG1453" s="61" t="s">
        <v>4084</v>
      </c>
      <c r="BH1453" s="61" t="s">
        <v>4084</v>
      </c>
      <c r="BI1453" s="61" t="s">
        <v>10662</v>
      </c>
      <c r="BJ1453" s="61" t="s">
        <v>10662</v>
      </c>
      <c r="BK1453" s="61" t="s">
        <v>10662</v>
      </c>
      <c r="BL1453" s="61" t="s">
        <v>10664</v>
      </c>
      <c r="BM1453" s="61" t="s">
        <v>10664</v>
      </c>
      <c r="BN1453" s="70" t="n">
        <v>324097.06</v>
      </c>
      <c r="BO1453" s="68" t="n">
        <v>324097.06</v>
      </c>
      <c r="BP1453" s="68" t="n">
        <v>324097.06</v>
      </c>
      <c r="BQ1453" s="68" t="n">
        <v>324097.06</v>
      </c>
      <c r="BR1453" s="69" t="n">
        <v>6586</v>
      </c>
      <c r="BU1453" s="68" t="n">
        <v>6586</v>
      </c>
    </row>
    <row r="1454" customFormat="false" ht="15" hidden="true" customHeight="false" outlineLevel="0" collapsed="false">
      <c r="A1454" s="61" t="s">
        <v>10667</v>
      </c>
      <c r="B1454" s="61" t="s">
        <v>10668</v>
      </c>
      <c r="C1454" s="62" t="n">
        <v>45291</v>
      </c>
      <c r="D1454" s="62" t="n">
        <v>45291</v>
      </c>
      <c r="E1454" s="61" t="s">
        <v>1259</v>
      </c>
      <c r="F1454" s="61" t="s">
        <v>974</v>
      </c>
      <c r="G1454" s="61" t="s">
        <v>10669</v>
      </c>
      <c r="H1454" s="61" t="s">
        <v>10661</v>
      </c>
      <c r="I1454" s="61" t="s">
        <v>10662</v>
      </c>
      <c r="J1454" s="61" t="s">
        <v>1196</v>
      </c>
      <c r="K1454" s="61" t="s">
        <v>4088</v>
      </c>
      <c r="L1454" s="61" t="s">
        <v>4089</v>
      </c>
      <c r="M1454" s="61" t="s">
        <v>1197</v>
      </c>
      <c r="N1454" s="61" t="n">
        <v>139249349</v>
      </c>
      <c r="O1454" s="61" t="s">
        <v>1262</v>
      </c>
      <c r="P1454" s="61" t="s">
        <v>10670</v>
      </c>
      <c r="R1454" s="61" t="s">
        <v>10664</v>
      </c>
      <c r="S1454" s="61" t="str">
        <f aca="false">IF(J1454="Listed Option",MID(R1454,3,9),MID(Q1454,3,9))</f>
        <v>517834107</v>
      </c>
      <c r="T1454" s="61" t="str">
        <f aca="false">VLOOKUP(S1454,'Output v4'!C:C,1,FALSE())</f>
        <v>517834107</v>
      </c>
      <c r="W1454" s="61" t="s">
        <v>10671</v>
      </c>
      <c r="X1454" s="61" t="s">
        <v>10672</v>
      </c>
      <c r="Y1454" s="61" t="s">
        <v>10673</v>
      </c>
      <c r="Z1454" s="61" t="s">
        <v>1304</v>
      </c>
      <c r="AA1454" s="61" t="s">
        <v>1305</v>
      </c>
      <c r="AB1454" s="63" t="n">
        <v>81</v>
      </c>
      <c r="AC1454" s="63" t="n">
        <v>81</v>
      </c>
      <c r="AD1454" s="61" t="n">
        <v>100</v>
      </c>
      <c r="AE1454" s="61" t="n">
        <v>0</v>
      </c>
      <c r="AF1454" s="64" t="n">
        <v>8100</v>
      </c>
      <c r="AG1454" s="61" t="s">
        <v>689</v>
      </c>
      <c r="AH1454" s="62" t="n">
        <v>45291</v>
      </c>
      <c r="AI1454" s="65" t="n">
        <v>3.375</v>
      </c>
      <c r="AJ1454" s="61" t="s">
        <v>1266</v>
      </c>
      <c r="AK1454" s="65" t="n">
        <v>3.375</v>
      </c>
      <c r="AL1454" s="65" t="n">
        <v>49.21</v>
      </c>
      <c r="AM1454" s="66" t="n">
        <v>27337.5</v>
      </c>
      <c r="AN1454" s="66" t="n">
        <f aca="false">IF(J1454="Listed Option",AF1454*AL1454,AM1454)</f>
        <v>398601</v>
      </c>
      <c r="AO1454" s="61" t="s">
        <v>1267</v>
      </c>
      <c r="AP1454" s="61" t="n">
        <v>100</v>
      </c>
      <c r="AQ1454" s="61" t="n">
        <v>100</v>
      </c>
      <c r="AV1454" s="61" t="s">
        <v>10666</v>
      </c>
      <c r="AW1454" s="61" t="s">
        <v>4070</v>
      </c>
      <c r="AY1454" s="61" t="s">
        <v>10662</v>
      </c>
      <c r="AZ1454" s="61" t="s">
        <v>10662</v>
      </c>
      <c r="BA1454" s="61" t="s">
        <v>10662</v>
      </c>
      <c r="BB1454" s="67" t="n">
        <v>0</v>
      </c>
      <c r="BE1454" s="61" t="n">
        <v>238575</v>
      </c>
      <c r="BG1454" s="61" t="s">
        <v>4084</v>
      </c>
      <c r="BJ1454" s="61" t="s">
        <v>10662</v>
      </c>
      <c r="BL1454" s="61" t="s">
        <v>10664</v>
      </c>
      <c r="BM1454" s="61" t="s">
        <v>10664</v>
      </c>
      <c r="BN1454" s="70" t="n">
        <v>-398601</v>
      </c>
      <c r="BO1454" s="68" t="n">
        <v>398601</v>
      </c>
      <c r="BP1454" s="68" t="n">
        <v>273.375</v>
      </c>
      <c r="BQ1454" s="68" t="n">
        <v>273.375</v>
      </c>
      <c r="BR1454" s="69" t="n">
        <v>81</v>
      </c>
      <c r="BS1454" s="63" t="n">
        <v>81</v>
      </c>
      <c r="BU1454" s="68" t="n">
        <v>81</v>
      </c>
    </row>
    <row r="1455" customFormat="false" ht="15" hidden="true" customHeight="false" outlineLevel="0" collapsed="false">
      <c r="A1455" s="61" t="s">
        <v>10674</v>
      </c>
      <c r="B1455" s="61" t="s">
        <v>10675</v>
      </c>
      <c r="C1455" s="62" t="n">
        <v>45291</v>
      </c>
      <c r="D1455" s="62" t="n">
        <v>45291</v>
      </c>
      <c r="E1455" s="61" t="s">
        <v>1259</v>
      </c>
      <c r="F1455" s="61" t="s">
        <v>974</v>
      </c>
      <c r="G1455" s="61" t="s">
        <v>10676</v>
      </c>
      <c r="H1455" s="61" t="s">
        <v>10661</v>
      </c>
      <c r="I1455" s="61" t="s">
        <v>10662</v>
      </c>
      <c r="J1455" s="61" t="s">
        <v>1196</v>
      </c>
      <c r="K1455" s="61" t="s">
        <v>4088</v>
      </c>
      <c r="L1455" s="61" t="s">
        <v>4277</v>
      </c>
      <c r="M1455" s="61" t="s">
        <v>1198</v>
      </c>
      <c r="N1455" s="61" t="n">
        <v>169198916</v>
      </c>
      <c r="O1455" s="61" t="s">
        <v>1262</v>
      </c>
      <c r="P1455" s="61" t="s">
        <v>10677</v>
      </c>
      <c r="R1455" s="61" t="s">
        <v>10664</v>
      </c>
      <c r="S1455" s="61" t="str">
        <f aca="false">IF(J1455="Listed Option",MID(R1455,3,9),MID(Q1455,3,9))</f>
        <v>517834107</v>
      </c>
      <c r="T1455" s="61" t="str">
        <f aca="false">VLOOKUP(S1455,'Output v4'!C:C,1,FALSE())</f>
        <v>517834107</v>
      </c>
      <c r="W1455" s="61" t="s">
        <v>10678</v>
      </c>
      <c r="X1455" s="61" t="s">
        <v>10679</v>
      </c>
      <c r="Y1455" s="61" t="s">
        <v>10680</v>
      </c>
      <c r="Z1455" s="61" t="s">
        <v>1304</v>
      </c>
      <c r="AA1455" s="61" t="s">
        <v>1305</v>
      </c>
      <c r="AB1455" s="63" t="n">
        <v>81</v>
      </c>
      <c r="AC1455" s="63" t="n">
        <v>81</v>
      </c>
      <c r="AD1455" s="61" t="n">
        <v>100</v>
      </c>
      <c r="AE1455" s="61" t="n">
        <v>0</v>
      </c>
      <c r="AF1455" s="64" t="n">
        <v>8100</v>
      </c>
      <c r="AG1455" s="61" t="s">
        <v>689</v>
      </c>
      <c r="AH1455" s="62" t="n">
        <v>45291</v>
      </c>
      <c r="AI1455" s="65" t="n">
        <v>0.045</v>
      </c>
      <c r="AJ1455" s="61" t="s">
        <v>1266</v>
      </c>
      <c r="AK1455" s="65" t="n">
        <v>0.045</v>
      </c>
      <c r="AL1455" s="65" t="n">
        <v>49.21</v>
      </c>
      <c r="AM1455" s="66" t="n">
        <v>364.5</v>
      </c>
      <c r="AN1455" s="66" t="n">
        <f aca="false">IF(J1455="Listed Option",AF1455*AL1455,AM1455)</f>
        <v>398601</v>
      </c>
      <c r="AO1455" s="61" t="s">
        <v>1267</v>
      </c>
      <c r="AP1455" s="61" t="n">
        <v>100</v>
      </c>
      <c r="AQ1455" s="61" t="n">
        <v>100</v>
      </c>
      <c r="AV1455" s="61" t="s">
        <v>10666</v>
      </c>
      <c r="AW1455" s="61" t="s">
        <v>4070</v>
      </c>
      <c r="AY1455" s="61" t="s">
        <v>10662</v>
      </c>
      <c r="AZ1455" s="61" t="s">
        <v>10662</v>
      </c>
      <c r="BA1455" s="61" t="s">
        <v>10662</v>
      </c>
      <c r="BB1455" s="67" t="n">
        <v>0</v>
      </c>
      <c r="BE1455" s="61" t="n">
        <v>238575</v>
      </c>
      <c r="BG1455" s="61" t="s">
        <v>4084</v>
      </c>
      <c r="BJ1455" s="61" t="s">
        <v>10662</v>
      </c>
      <c r="BL1455" s="61" t="s">
        <v>10664</v>
      </c>
      <c r="BM1455" s="61" t="s">
        <v>10664</v>
      </c>
      <c r="BN1455" s="70" t="n">
        <v>398601</v>
      </c>
      <c r="BO1455" s="68" t="n">
        <v>398601</v>
      </c>
      <c r="BP1455" s="68" t="n">
        <v>3.645</v>
      </c>
      <c r="BQ1455" s="68" t="n">
        <v>3.645</v>
      </c>
      <c r="BR1455" s="69" t="n">
        <v>81</v>
      </c>
      <c r="BS1455" s="63" t="n">
        <v>81</v>
      </c>
      <c r="BU1455" s="68" t="n">
        <v>81</v>
      </c>
    </row>
    <row r="1456" customFormat="false" ht="15" hidden="true" customHeight="false" outlineLevel="0" collapsed="false">
      <c r="A1456" s="61" t="s">
        <v>10681</v>
      </c>
      <c r="B1456" s="61" t="s">
        <v>10682</v>
      </c>
      <c r="C1456" s="62" t="n">
        <v>45291</v>
      </c>
      <c r="D1456" s="62" t="n">
        <v>45291</v>
      </c>
      <c r="E1456" s="61" t="s">
        <v>1259</v>
      </c>
      <c r="F1456" s="61" t="s">
        <v>975</v>
      </c>
      <c r="G1456" s="61" t="s">
        <v>10683</v>
      </c>
      <c r="H1456" s="61" t="s">
        <v>10683</v>
      </c>
      <c r="I1456" s="61" t="s">
        <v>10684</v>
      </c>
      <c r="J1456" s="61" t="s">
        <v>1195</v>
      </c>
      <c r="K1456" s="61" t="s">
        <v>1195</v>
      </c>
      <c r="L1456" s="61" t="s">
        <v>1195</v>
      </c>
      <c r="N1456" s="61" t="n">
        <v>119128</v>
      </c>
      <c r="O1456" s="61" t="s">
        <v>1262</v>
      </c>
      <c r="P1456" s="61" t="s">
        <v>10685</v>
      </c>
      <c r="Q1456" s="61" t="s">
        <v>10686</v>
      </c>
      <c r="R1456" s="61" t="s">
        <v>10686</v>
      </c>
      <c r="S1456" s="61" t="str">
        <f aca="false">IF(J1456="Listed Option",MID(R1456,3,9),MID(Q1456,3,9))</f>
        <v>526057104</v>
      </c>
      <c r="T1456" s="61" t="str">
        <f aca="false">VLOOKUP(S1456,'Output v4'!C:C,1,FALSE())</f>
        <v>526057104</v>
      </c>
      <c r="U1456" s="61" t="s">
        <v>195</v>
      </c>
      <c r="V1456" s="61" t="s">
        <v>10687</v>
      </c>
      <c r="W1456" s="61" t="s">
        <v>10684</v>
      </c>
      <c r="Y1456" s="61" t="s">
        <v>10688</v>
      </c>
      <c r="Z1456" s="61" t="s">
        <v>1304</v>
      </c>
      <c r="AA1456" s="61" t="s">
        <v>1305</v>
      </c>
      <c r="AB1456" s="63" t="n">
        <v>-1620</v>
      </c>
      <c r="AC1456" s="63" t="n">
        <v>-1620</v>
      </c>
      <c r="AE1456" s="61" t="n">
        <v>0</v>
      </c>
      <c r="AF1456" s="64" t="n">
        <v>-1620</v>
      </c>
      <c r="AG1456" s="61" t="s">
        <v>1273</v>
      </c>
      <c r="AH1456" s="62" t="n">
        <v>45291</v>
      </c>
      <c r="AI1456" s="65" t="n">
        <v>149.04</v>
      </c>
      <c r="AJ1456" s="61" t="s">
        <v>3614</v>
      </c>
      <c r="AK1456" s="65" t="n">
        <v>149.04</v>
      </c>
      <c r="AL1456" s="65" t="n">
        <v>149.04</v>
      </c>
      <c r="AM1456" s="66" t="n">
        <v>-241444.8</v>
      </c>
      <c r="AN1456" s="66" t="n">
        <f aca="false">IF(J1456="Listed Option",AF1456*AL1456,AM1456)</f>
        <v>-241444.8</v>
      </c>
      <c r="AO1456" s="61" t="s">
        <v>1267</v>
      </c>
      <c r="AP1456" s="61" t="n">
        <v>1</v>
      </c>
      <c r="AQ1456" s="61" t="n">
        <v>1</v>
      </c>
      <c r="AV1456" s="61" t="s">
        <v>10688</v>
      </c>
      <c r="AW1456" s="61" t="s">
        <v>4070</v>
      </c>
      <c r="AY1456" s="61" t="s">
        <v>10684</v>
      </c>
      <c r="AZ1456" s="61" t="s">
        <v>10684</v>
      </c>
      <c r="BA1456" s="61" t="s">
        <v>10684</v>
      </c>
      <c r="BB1456" s="67" t="n">
        <v>0</v>
      </c>
      <c r="BE1456" s="61" t="n">
        <v>238575</v>
      </c>
      <c r="BF1456" s="61" t="s">
        <v>975</v>
      </c>
      <c r="BG1456" s="61" t="s">
        <v>4084</v>
      </c>
      <c r="BH1456" s="61" t="s">
        <v>4084</v>
      </c>
      <c r="BI1456" s="61" t="s">
        <v>10684</v>
      </c>
      <c r="BJ1456" s="61" t="s">
        <v>10684</v>
      </c>
      <c r="BK1456" s="61" t="s">
        <v>10684</v>
      </c>
      <c r="BL1456" s="61" t="s">
        <v>10686</v>
      </c>
      <c r="BM1456" s="61" t="s">
        <v>10686</v>
      </c>
      <c r="BN1456" s="70" t="n">
        <v>-241444.8</v>
      </c>
      <c r="BO1456" s="68" t="n">
        <v>-241444.8</v>
      </c>
      <c r="BP1456" s="68" t="n">
        <v>-241444.8</v>
      </c>
      <c r="BQ1456" s="68" t="n">
        <v>-241444.8</v>
      </c>
      <c r="BR1456" s="69" t="n">
        <v>-1620</v>
      </c>
      <c r="BU1456" s="68" t="n">
        <v>1620</v>
      </c>
    </row>
    <row r="1457" customFormat="false" ht="15" hidden="true" customHeight="false" outlineLevel="0" collapsed="false">
      <c r="A1457" s="61" t="s">
        <v>10689</v>
      </c>
      <c r="B1457" s="61" t="s">
        <v>10690</v>
      </c>
      <c r="C1457" s="62" t="n">
        <v>45291</v>
      </c>
      <c r="D1457" s="62" t="n">
        <v>45291</v>
      </c>
      <c r="E1457" s="61" t="s">
        <v>1259</v>
      </c>
      <c r="F1457" s="61" t="s">
        <v>975</v>
      </c>
      <c r="G1457" s="61" t="s">
        <v>10691</v>
      </c>
      <c r="H1457" s="61" t="s">
        <v>10683</v>
      </c>
      <c r="I1457" s="61" t="s">
        <v>10684</v>
      </c>
      <c r="J1457" s="61" t="s">
        <v>1196</v>
      </c>
      <c r="K1457" s="61" t="s">
        <v>4088</v>
      </c>
      <c r="L1457" s="61" t="s">
        <v>4089</v>
      </c>
      <c r="M1457" s="61" t="s">
        <v>1197</v>
      </c>
      <c r="N1457" s="61" t="n">
        <v>133536856</v>
      </c>
      <c r="O1457" s="61" t="s">
        <v>1262</v>
      </c>
      <c r="P1457" s="61" t="s">
        <v>10692</v>
      </c>
      <c r="R1457" s="61" t="s">
        <v>10686</v>
      </c>
      <c r="S1457" s="61" t="str">
        <f aca="false">IF(J1457="Listed Option",MID(R1457,3,9),MID(Q1457,3,9))</f>
        <v>526057104</v>
      </c>
      <c r="T1457" s="61" t="str">
        <f aca="false">VLOOKUP(S1457,'Output v4'!C:C,1,FALSE())</f>
        <v>526057104</v>
      </c>
      <c r="W1457" s="61" t="s">
        <v>10693</v>
      </c>
      <c r="X1457" s="61" t="s">
        <v>10694</v>
      </c>
      <c r="Y1457" s="61" t="s">
        <v>10695</v>
      </c>
      <c r="Z1457" s="61" t="s">
        <v>1304</v>
      </c>
      <c r="AA1457" s="61" t="s">
        <v>1305</v>
      </c>
      <c r="AB1457" s="63" t="n">
        <v>35</v>
      </c>
      <c r="AC1457" s="63" t="n">
        <v>35</v>
      </c>
      <c r="AD1457" s="61" t="n">
        <v>100</v>
      </c>
      <c r="AE1457" s="61" t="n">
        <v>0</v>
      </c>
      <c r="AF1457" s="64" t="n">
        <v>3500</v>
      </c>
      <c r="AG1457" s="61" t="s">
        <v>689</v>
      </c>
      <c r="AH1457" s="62" t="n">
        <v>45291</v>
      </c>
      <c r="AI1457" s="65" t="n">
        <v>0.15</v>
      </c>
      <c r="AJ1457" s="61" t="s">
        <v>1266</v>
      </c>
      <c r="AK1457" s="65" t="n">
        <v>0.15</v>
      </c>
      <c r="AL1457" s="65" t="n">
        <v>149.04</v>
      </c>
      <c r="AM1457" s="66" t="n">
        <v>525</v>
      </c>
      <c r="AN1457" s="66" t="n">
        <f aca="false">IF(J1457="Listed Option",AF1457*AL1457,AM1457)</f>
        <v>521640</v>
      </c>
      <c r="AO1457" s="61" t="s">
        <v>1267</v>
      </c>
      <c r="AP1457" s="61" t="n">
        <v>100</v>
      </c>
      <c r="AQ1457" s="61" t="n">
        <v>100</v>
      </c>
      <c r="AV1457" s="61" t="s">
        <v>10688</v>
      </c>
      <c r="AW1457" s="61" t="s">
        <v>4070</v>
      </c>
      <c r="AY1457" s="61" t="s">
        <v>10684</v>
      </c>
      <c r="AZ1457" s="61" t="s">
        <v>10684</v>
      </c>
      <c r="BA1457" s="61" t="s">
        <v>10684</v>
      </c>
      <c r="BB1457" s="67" t="n">
        <v>0</v>
      </c>
      <c r="BE1457" s="61" t="n">
        <v>238575</v>
      </c>
      <c r="BG1457" s="61" t="s">
        <v>4084</v>
      </c>
      <c r="BJ1457" s="61" t="s">
        <v>10684</v>
      </c>
      <c r="BL1457" s="61" t="s">
        <v>10686</v>
      </c>
      <c r="BM1457" s="61" t="s">
        <v>10686</v>
      </c>
      <c r="BN1457" s="70" t="n">
        <v>-521640</v>
      </c>
      <c r="BO1457" s="68" t="n">
        <v>521640</v>
      </c>
      <c r="BP1457" s="68" t="n">
        <v>5.25</v>
      </c>
      <c r="BQ1457" s="68" t="n">
        <v>5.25</v>
      </c>
      <c r="BR1457" s="69" t="n">
        <v>35</v>
      </c>
      <c r="BS1457" s="63" t="n">
        <v>35</v>
      </c>
      <c r="BU1457" s="68" t="n">
        <v>35</v>
      </c>
    </row>
    <row r="1458" customFormat="false" ht="15" hidden="true" customHeight="false" outlineLevel="0" collapsed="false">
      <c r="A1458" s="61" t="s">
        <v>10696</v>
      </c>
      <c r="B1458" s="61" t="s">
        <v>10697</v>
      </c>
      <c r="C1458" s="62" t="n">
        <v>45291</v>
      </c>
      <c r="D1458" s="62" t="n">
        <v>45291</v>
      </c>
      <c r="E1458" s="61" t="s">
        <v>1259</v>
      </c>
      <c r="F1458" s="61" t="s">
        <v>975</v>
      </c>
      <c r="G1458" s="61" t="s">
        <v>10698</v>
      </c>
      <c r="H1458" s="61" t="s">
        <v>10683</v>
      </c>
      <c r="I1458" s="61" t="s">
        <v>10684</v>
      </c>
      <c r="J1458" s="61" t="s">
        <v>1196</v>
      </c>
      <c r="K1458" s="61" t="s">
        <v>4088</v>
      </c>
      <c r="L1458" s="61" t="s">
        <v>4277</v>
      </c>
      <c r="M1458" s="61" t="s">
        <v>1198</v>
      </c>
      <c r="N1458" s="61" t="n">
        <v>134080656</v>
      </c>
      <c r="O1458" s="61" t="s">
        <v>1262</v>
      </c>
      <c r="P1458" s="61" t="s">
        <v>10699</v>
      </c>
      <c r="R1458" s="61" t="s">
        <v>10686</v>
      </c>
      <c r="S1458" s="61" t="str">
        <f aca="false">IF(J1458="Listed Option",MID(R1458,3,9),MID(Q1458,3,9))</f>
        <v>526057104</v>
      </c>
      <c r="T1458" s="61" t="str">
        <f aca="false">VLOOKUP(S1458,'Output v4'!C:C,1,FALSE())</f>
        <v>526057104</v>
      </c>
      <c r="W1458" s="61" t="s">
        <v>10700</v>
      </c>
      <c r="X1458" s="61" t="s">
        <v>10701</v>
      </c>
      <c r="Y1458" s="61" t="s">
        <v>10702</v>
      </c>
      <c r="Z1458" s="61" t="s">
        <v>1304</v>
      </c>
      <c r="AA1458" s="61" t="s">
        <v>1305</v>
      </c>
      <c r="AB1458" s="63" t="n">
        <v>35</v>
      </c>
      <c r="AC1458" s="63" t="n">
        <v>35</v>
      </c>
      <c r="AD1458" s="61" t="n">
        <v>100</v>
      </c>
      <c r="AE1458" s="61" t="n">
        <v>0</v>
      </c>
      <c r="AF1458" s="64" t="n">
        <v>3500</v>
      </c>
      <c r="AG1458" s="61" t="s">
        <v>689</v>
      </c>
      <c r="AH1458" s="62" t="n">
        <v>45291</v>
      </c>
      <c r="AI1458" s="65" t="n">
        <v>3.2</v>
      </c>
      <c r="AJ1458" s="61" t="s">
        <v>1266</v>
      </c>
      <c r="AK1458" s="65" t="n">
        <v>3.2</v>
      </c>
      <c r="AL1458" s="65" t="n">
        <v>149.04</v>
      </c>
      <c r="AM1458" s="66" t="n">
        <v>11200</v>
      </c>
      <c r="AN1458" s="66" t="n">
        <f aca="false">IF(J1458="Listed Option",AF1458*AL1458,AM1458)</f>
        <v>521640</v>
      </c>
      <c r="AO1458" s="61" t="s">
        <v>1267</v>
      </c>
      <c r="AP1458" s="61" t="n">
        <v>100</v>
      </c>
      <c r="AQ1458" s="61" t="n">
        <v>100</v>
      </c>
      <c r="AV1458" s="61" t="s">
        <v>10688</v>
      </c>
      <c r="AW1458" s="61" t="s">
        <v>4070</v>
      </c>
      <c r="AY1458" s="61" t="s">
        <v>10684</v>
      </c>
      <c r="AZ1458" s="61" t="s">
        <v>10684</v>
      </c>
      <c r="BA1458" s="61" t="s">
        <v>10684</v>
      </c>
      <c r="BB1458" s="67" t="n">
        <v>0</v>
      </c>
      <c r="BE1458" s="61" t="n">
        <v>238575</v>
      </c>
      <c r="BG1458" s="61" t="s">
        <v>4084</v>
      </c>
      <c r="BJ1458" s="61" t="s">
        <v>10684</v>
      </c>
      <c r="BL1458" s="61" t="s">
        <v>10686</v>
      </c>
      <c r="BM1458" s="61" t="s">
        <v>10686</v>
      </c>
      <c r="BN1458" s="70" t="n">
        <v>521640</v>
      </c>
      <c r="BO1458" s="68" t="n">
        <v>521640</v>
      </c>
      <c r="BP1458" s="68" t="n">
        <v>112</v>
      </c>
      <c r="BQ1458" s="68" t="n">
        <v>112</v>
      </c>
      <c r="BR1458" s="69" t="n">
        <v>35</v>
      </c>
      <c r="BS1458" s="63" t="n">
        <v>35</v>
      </c>
      <c r="BU1458" s="68" t="n">
        <v>35</v>
      </c>
    </row>
    <row r="1459" customFormat="false" ht="15" hidden="true" customHeight="false" outlineLevel="0" collapsed="false">
      <c r="A1459" s="61" t="s">
        <v>10703</v>
      </c>
      <c r="B1459" s="61" t="s">
        <v>10704</v>
      </c>
      <c r="C1459" s="62" t="n">
        <v>45291</v>
      </c>
      <c r="D1459" s="62" t="n">
        <v>45291</v>
      </c>
      <c r="E1459" s="61" t="s">
        <v>1259</v>
      </c>
      <c r="F1459" s="61" t="s">
        <v>976</v>
      </c>
      <c r="G1459" s="61" t="s">
        <v>10705</v>
      </c>
      <c r="H1459" s="61" t="s">
        <v>10705</v>
      </c>
      <c r="I1459" s="61" t="s">
        <v>10706</v>
      </c>
      <c r="J1459" s="61" t="s">
        <v>1195</v>
      </c>
      <c r="K1459" s="61" t="s">
        <v>1195</v>
      </c>
      <c r="L1459" s="61" t="s">
        <v>1195</v>
      </c>
      <c r="N1459" s="61" t="n">
        <v>61783</v>
      </c>
      <c r="O1459" s="61" t="s">
        <v>1262</v>
      </c>
      <c r="P1459" s="61" t="s">
        <v>10707</v>
      </c>
      <c r="Q1459" s="61" t="s">
        <v>10708</v>
      </c>
      <c r="R1459" s="61" t="s">
        <v>10708</v>
      </c>
      <c r="S1459" s="61" t="str">
        <f aca="false">IF(J1459="Listed Option",MID(R1459,3,9),MID(Q1459,3,9))</f>
        <v>526107107</v>
      </c>
      <c r="T1459" s="61" t="e">
        <f aca="false">VLOOKUP(S1459,'Output v4'!C:C,1,FALSE())</f>
        <v>#N/A</v>
      </c>
      <c r="U1459" s="61" t="s">
        <v>977</v>
      </c>
      <c r="V1459" s="61" t="s">
        <v>10709</v>
      </c>
      <c r="W1459" s="61" t="s">
        <v>10706</v>
      </c>
      <c r="Y1459" s="61" t="s">
        <v>10710</v>
      </c>
      <c r="Z1459" s="61" t="s">
        <v>1304</v>
      </c>
      <c r="AA1459" s="61" t="s">
        <v>1305</v>
      </c>
      <c r="AB1459" s="63" t="n">
        <v>454</v>
      </c>
      <c r="AC1459" s="63" t="n">
        <v>454</v>
      </c>
      <c r="AE1459" s="61" t="n">
        <v>0</v>
      </c>
      <c r="AF1459" s="64" t="n">
        <v>454</v>
      </c>
      <c r="AG1459" s="61" t="s">
        <v>689</v>
      </c>
      <c r="AH1459" s="62" t="n">
        <v>45291</v>
      </c>
      <c r="AI1459" s="65" t="n">
        <v>447.52</v>
      </c>
      <c r="AJ1459" s="61" t="s">
        <v>3614</v>
      </c>
      <c r="AK1459" s="65" t="n">
        <v>447.52</v>
      </c>
      <c r="AL1459" s="65" t="n">
        <v>447.52</v>
      </c>
      <c r="AM1459" s="66" t="n">
        <v>203174.08</v>
      </c>
      <c r="AN1459" s="66" t="n">
        <f aca="false">IF(J1459="Listed Option",AF1459*AL1459,AM1459)</f>
        <v>203174.08</v>
      </c>
      <c r="AO1459" s="61" t="s">
        <v>1267</v>
      </c>
      <c r="AP1459" s="61" t="n">
        <v>1</v>
      </c>
      <c r="AQ1459" s="61" t="n">
        <v>1</v>
      </c>
      <c r="AV1459" s="61" t="s">
        <v>10710</v>
      </c>
      <c r="AW1459" s="61" t="s">
        <v>4070</v>
      </c>
      <c r="AY1459" s="61" t="s">
        <v>10706</v>
      </c>
      <c r="AZ1459" s="61" t="s">
        <v>10706</v>
      </c>
      <c r="BA1459" s="61" t="s">
        <v>10706</v>
      </c>
      <c r="BB1459" s="67" t="n">
        <v>0</v>
      </c>
      <c r="BE1459" s="61" t="n">
        <v>238575</v>
      </c>
      <c r="BF1459" s="61" t="s">
        <v>976</v>
      </c>
      <c r="BG1459" s="61" t="s">
        <v>4084</v>
      </c>
      <c r="BH1459" s="61" t="s">
        <v>4084</v>
      </c>
      <c r="BI1459" s="61" t="s">
        <v>10706</v>
      </c>
      <c r="BJ1459" s="61" t="s">
        <v>10706</v>
      </c>
      <c r="BK1459" s="61" t="s">
        <v>10706</v>
      </c>
      <c r="BL1459" s="61" t="s">
        <v>10708</v>
      </c>
      <c r="BM1459" s="61" t="s">
        <v>10708</v>
      </c>
      <c r="BN1459" s="70" t="n">
        <v>203174.08</v>
      </c>
      <c r="BO1459" s="68" t="n">
        <v>203174.08</v>
      </c>
      <c r="BP1459" s="68" t="n">
        <v>203174.08</v>
      </c>
      <c r="BQ1459" s="68" t="n">
        <v>203174.08</v>
      </c>
      <c r="BR1459" s="69" t="n">
        <v>454</v>
      </c>
      <c r="BU1459" s="68" t="n">
        <v>454</v>
      </c>
    </row>
    <row r="1460" customFormat="false" ht="15" hidden="true" customHeight="false" outlineLevel="0" collapsed="false">
      <c r="A1460" s="61" t="s">
        <v>10711</v>
      </c>
      <c r="B1460" s="61" t="s">
        <v>10712</v>
      </c>
      <c r="C1460" s="62" t="n">
        <v>45291</v>
      </c>
      <c r="D1460" s="62" t="n">
        <v>45291</v>
      </c>
      <c r="E1460" s="61" t="s">
        <v>1259</v>
      </c>
      <c r="F1460" s="61" t="s">
        <v>978</v>
      </c>
      <c r="G1460" s="61" t="s">
        <v>10713</v>
      </c>
      <c r="H1460" s="61" t="s">
        <v>10713</v>
      </c>
      <c r="I1460" s="61" t="s">
        <v>10714</v>
      </c>
      <c r="J1460" s="61" t="s">
        <v>1195</v>
      </c>
      <c r="K1460" s="61" t="s">
        <v>1195</v>
      </c>
      <c r="L1460" s="61" t="s">
        <v>1195</v>
      </c>
      <c r="N1460" s="61" t="n">
        <v>55680414</v>
      </c>
      <c r="O1460" s="61" t="s">
        <v>1262</v>
      </c>
      <c r="P1460" s="61" t="s">
        <v>10715</v>
      </c>
      <c r="Q1460" s="61" t="s">
        <v>10716</v>
      </c>
      <c r="R1460" s="61" t="s">
        <v>10716</v>
      </c>
      <c r="S1460" s="61" t="str">
        <f aca="false">IF(J1460="Listed Option",MID(R1460,3,9),MID(Q1460,3,9))</f>
        <v>531229789</v>
      </c>
      <c r="T1460" s="61" t="str">
        <f aca="false">VLOOKUP(S1460,'Output v4'!C:C,1,FALSE())</f>
        <v>531229789</v>
      </c>
      <c r="U1460" s="61" t="s">
        <v>196</v>
      </c>
      <c r="V1460" s="61" t="s">
        <v>10717</v>
      </c>
      <c r="W1460" s="61" t="s">
        <v>10718</v>
      </c>
      <c r="Y1460" s="61" t="s">
        <v>10719</v>
      </c>
      <c r="Z1460" s="61" t="s">
        <v>1304</v>
      </c>
      <c r="AA1460" s="61" t="s">
        <v>1305</v>
      </c>
      <c r="AB1460" s="63" t="n">
        <v>64208</v>
      </c>
      <c r="AC1460" s="63" t="n">
        <v>64208</v>
      </c>
      <c r="AE1460" s="61" t="n">
        <v>0</v>
      </c>
      <c r="AF1460" s="64" t="n">
        <v>64208</v>
      </c>
      <c r="AG1460" s="61" t="s">
        <v>689</v>
      </c>
      <c r="AH1460" s="62" t="n">
        <v>45291</v>
      </c>
      <c r="AI1460" s="65" t="n">
        <v>28.78</v>
      </c>
      <c r="AJ1460" s="61" t="s">
        <v>3614</v>
      </c>
      <c r="AK1460" s="65" t="n">
        <v>28.78</v>
      </c>
      <c r="AL1460" s="65" t="n">
        <v>28.78</v>
      </c>
      <c r="AM1460" s="66" t="n">
        <v>1847906.24</v>
      </c>
      <c r="AN1460" s="66" t="n">
        <f aca="false">IF(J1460="Listed Option",AF1460*AL1460,AM1460)</f>
        <v>1847906.24</v>
      </c>
      <c r="AO1460" s="61" t="s">
        <v>1267</v>
      </c>
      <c r="AP1460" s="61" t="n">
        <v>1</v>
      </c>
      <c r="AQ1460" s="61" t="n">
        <v>1</v>
      </c>
      <c r="AV1460" s="61" t="s">
        <v>10719</v>
      </c>
      <c r="AW1460" s="61" t="s">
        <v>4070</v>
      </c>
      <c r="AY1460" s="61" t="s">
        <v>10720</v>
      </c>
      <c r="AZ1460" s="61" t="s">
        <v>10720</v>
      </c>
      <c r="BA1460" s="61" t="s">
        <v>10720</v>
      </c>
      <c r="BB1460" s="67" t="n">
        <v>0</v>
      </c>
      <c r="BE1460" s="61" t="n">
        <v>238575</v>
      </c>
      <c r="BF1460" s="61" t="s">
        <v>978</v>
      </c>
      <c r="BG1460" s="61" t="s">
        <v>4084</v>
      </c>
      <c r="BH1460" s="61" t="s">
        <v>4084</v>
      </c>
      <c r="BI1460" s="61" t="s">
        <v>10714</v>
      </c>
      <c r="BJ1460" s="61" t="s">
        <v>10720</v>
      </c>
      <c r="BK1460" s="61" t="s">
        <v>10720</v>
      </c>
      <c r="BL1460" s="61" t="s">
        <v>10716</v>
      </c>
      <c r="BM1460" s="61" t="s">
        <v>10716</v>
      </c>
      <c r="BN1460" s="70" t="n">
        <v>1847906.24</v>
      </c>
      <c r="BO1460" s="68" t="n">
        <v>1847906.24</v>
      </c>
      <c r="BP1460" s="68" t="n">
        <v>1847906.24</v>
      </c>
      <c r="BQ1460" s="68" t="n">
        <v>1847906.24</v>
      </c>
      <c r="BR1460" s="69" t="n">
        <v>64208</v>
      </c>
      <c r="BU1460" s="68" t="n">
        <v>64208</v>
      </c>
    </row>
    <row r="1461" customFormat="false" ht="15" hidden="true" customHeight="false" outlineLevel="0" collapsed="false">
      <c r="A1461" s="61" t="s">
        <v>10721</v>
      </c>
      <c r="B1461" s="61" t="s">
        <v>10722</v>
      </c>
      <c r="C1461" s="62" t="n">
        <v>45291</v>
      </c>
      <c r="D1461" s="62" t="n">
        <v>45291</v>
      </c>
      <c r="E1461" s="61" t="s">
        <v>1259</v>
      </c>
      <c r="F1461" s="61" t="s">
        <v>979</v>
      </c>
      <c r="G1461" s="61" t="s">
        <v>10723</v>
      </c>
      <c r="H1461" s="61" t="s">
        <v>10723</v>
      </c>
      <c r="I1461" s="61" t="s">
        <v>10724</v>
      </c>
      <c r="J1461" s="61" t="s">
        <v>1195</v>
      </c>
      <c r="K1461" s="61" t="s">
        <v>1195</v>
      </c>
      <c r="L1461" s="61" t="s">
        <v>1195</v>
      </c>
      <c r="N1461" s="61" t="n">
        <v>82968670</v>
      </c>
      <c r="O1461" s="61" t="s">
        <v>1262</v>
      </c>
      <c r="P1461" s="61" t="s">
        <v>10725</v>
      </c>
      <c r="Q1461" s="61" t="s">
        <v>10726</v>
      </c>
      <c r="R1461" s="61" t="s">
        <v>10726</v>
      </c>
      <c r="S1461" s="61" t="str">
        <f aca="false">IF(J1461="Listed Option",MID(R1461,3,9),MID(Q1461,3,9))</f>
        <v>000S9YS76</v>
      </c>
      <c r="T1461" s="61" t="e">
        <f aca="false">VLOOKUP(S1461,'Output v4'!C:C,1,FALSE())</f>
        <v>#N/A</v>
      </c>
      <c r="V1461" s="61" t="s">
        <v>10727</v>
      </c>
      <c r="W1461" s="61" t="s">
        <v>10728</v>
      </c>
      <c r="Y1461" s="61" t="s">
        <v>10729</v>
      </c>
      <c r="Z1461" s="61" t="s">
        <v>1304</v>
      </c>
      <c r="AA1461" s="61" t="s">
        <v>1305</v>
      </c>
      <c r="AB1461" s="63" t="n">
        <v>-51</v>
      </c>
      <c r="AC1461" s="63" t="n">
        <v>-51</v>
      </c>
      <c r="AE1461" s="61" t="n">
        <v>0</v>
      </c>
      <c r="AF1461" s="64" t="n">
        <v>-51</v>
      </c>
      <c r="AG1461" s="61" t="s">
        <v>1273</v>
      </c>
      <c r="AH1461" s="62" t="n">
        <v>45291</v>
      </c>
      <c r="AI1461" s="65" t="n">
        <v>410.71</v>
      </c>
      <c r="AJ1461" s="61" t="s">
        <v>3614</v>
      </c>
      <c r="AK1461" s="65" t="n">
        <v>410.71</v>
      </c>
      <c r="AL1461" s="65" t="n">
        <v>410.71</v>
      </c>
      <c r="AM1461" s="66" t="n">
        <v>-20946.21</v>
      </c>
      <c r="AN1461" s="66" t="n">
        <f aca="false">IF(J1461="Listed Option",AF1461*AL1461,AM1461)</f>
        <v>-20946.21</v>
      </c>
      <c r="AO1461" s="61" t="s">
        <v>1267</v>
      </c>
      <c r="AP1461" s="61" t="n">
        <v>1</v>
      </c>
      <c r="AQ1461" s="61" t="n">
        <v>1</v>
      </c>
      <c r="AV1461" s="61" t="s">
        <v>10729</v>
      </c>
      <c r="AW1461" s="61" t="s">
        <v>4070</v>
      </c>
      <c r="AY1461" s="61" t="s">
        <v>10724</v>
      </c>
      <c r="AZ1461" s="61" t="s">
        <v>10724</v>
      </c>
      <c r="BA1461" s="61" t="s">
        <v>10724</v>
      </c>
      <c r="BB1461" s="67" t="n">
        <v>0</v>
      </c>
      <c r="BE1461" s="61" t="n">
        <v>238575</v>
      </c>
      <c r="BF1461" s="61" t="s">
        <v>979</v>
      </c>
      <c r="BG1461" s="61" t="s">
        <v>4320</v>
      </c>
      <c r="BH1461" s="61" t="s">
        <v>4320</v>
      </c>
      <c r="BI1461" s="61" t="s">
        <v>10724</v>
      </c>
      <c r="BJ1461" s="61" t="s">
        <v>10724</v>
      </c>
      <c r="BK1461" s="61" t="s">
        <v>10724</v>
      </c>
      <c r="BL1461" s="61" t="s">
        <v>10726</v>
      </c>
      <c r="BM1461" s="61" t="s">
        <v>10726</v>
      </c>
      <c r="BN1461" s="70" t="n">
        <v>-20946.21</v>
      </c>
      <c r="BO1461" s="68" t="n">
        <v>-20946.21</v>
      </c>
      <c r="BP1461" s="68" t="n">
        <v>-20946.21</v>
      </c>
      <c r="BQ1461" s="68" t="n">
        <v>-20946.21</v>
      </c>
      <c r="BR1461" s="69" t="n">
        <v>-51</v>
      </c>
      <c r="BU1461" s="68" t="n">
        <v>51</v>
      </c>
    </row>
    <row r="1462" customFormat="false" ht="15" hidden="true" customHeight="false" outlineLevel="0" collapsed="false">
      <c r="A1462" s="61" t="s">
        <v>10730</v>
      </c>
      <c r="B1462" s="61" t="s">
        <v>10731</v>
      </c>
      <c r="C1462" s="62" t="n">
        <v>45291</v>
      </c>
      <c r="D1462" s="62" t="n">
        <v>45291</v>
      </c>
      <c r="E1462" s="61" t="s">
        <v>1259</v>
      </c>
      <c r="F1462" s="61" t="s">
        <v>979</v>
      </c>
      <c r="G1462" s="61" t="s">
        <v>10732</v>
      </c>
      <c r="H1462" s="61" t="s">
        <v>10723</v>
      </c>
      <c r="I1462" s="61" t="s">
        <v>10724</v>
      </c>
      <c r="J1462" s="61" t="s">
        <v>1196</v>
      </c>
      <c r="K1462" s="61" t="s">
        <v>4088</v>
      </c>
      <c r="L1462" s="61" t="s">
        <v>4089</v>
      </c>
      <c r="M1462" s="61" t="s">
        <v>1197</v>
      </c>
      <c r="N1462" s="61" t="n">
        <v>183433958</v>
      </c>
      <c r="O1462" s="61" t="s">
        <v>1262</v>
      </c>
      <c r="P1462" s="61" t="s">
        <v>10733</v>
      </c>
      <c r="R1462" s="61" t="s">
        <v>10726</v>
      </c>
      <c r="S1462" s="61" t="str">
        <f aca="false">IF(J1462="Listed Option",MID(R1462,3,9),MID(Q1462,3,9))</f>
        <v>000S9YS76</v>
      </c>
      <c r="T1462" s="61" t="e">
        <f aca="false">VLOOKUP(S1462,'Output v4'!C:C,1,FALSE())</f>
        <v>#N/A</v>
      </c>
      <c r="W1462" s="61" t="s">
        <v>10734</v>
      </c>
      <c r="X1462" s="61" t="s">
        <v>10735</v>
      </c>
      <c r="Y1462" s="61" t="s">
        <v>10736</v>
      </c>
      <c r="Z1462" s="61" t="s">
        <v>1304</v>
      </c>
      <c r="AA1462" s="61" t="s">
        <v>1305</v>
      </c>
      <c r="AB1462" s="63" t="n">
        <v>54</v>
      </c>
      <c r="AC1462" s="63" t="n">
        <v>54</v>
      </c>
      <c r="AD1462" s="61" t="n">
        <v>100</v>
      </c>
      <c r="AE1462" s="61" t="n">
        <v>0</v>
      </c>
      <c r="AF1462" s="64" t="n">
        <v>5400</v>
      </c>
      <c r="AG1462" s="61" t="s">
        <v>689</v>
      </c>
      <c r="AH1462" s="62" t="n">
        <v>45291</v>
      </c>
      <c r="AI1462" s="65" t="n">
        <v>6.25</v>
      </c>
      <c r="AJ1462" s="61" t="s">
        <v>1266</v>
      </c>
      <c r="AK1462" s="65" t="n">
        <v>6.25</v>
      </c>
      <c r="AL1462" s="65" t="n">
        <v>410.71</v>
      </c>
      <c r="AM1462" s="66" t="n">
        <v>33750</v>
      </c>
      <c r="AN1462" s="66" t="n">
        <f aca="false">IF(J1462="Listed Option",AF1462*AL1462,AM1462)</f>
        <v>2217834</v>
      </c>
      <c r="AO1462" s="61" t="s">
        <v>1267</v>
      </c>
      <c r="AP1462" s="61" t="n">
        <v>100</v>
      </c>
      <c r="AQ1462" s="61" t="n">
        <v>100</v>
      </c>
      <c r="AV1462" s="61" t="s">
        <v>10729</v>
      </c>
      <c r="AW1462" s="61" t="s">
        <v>4070</v>
      </c>
      <c r="AY1462" s="61" t="s">
        <v>10724</v>
      </c>
      <c r="AZ1462" s="61" t="s">
        <v>10724</v>
      </c>
      <c r="BA1462" s="61" t="s">
        <v>10724</v>
      </c>
      <c r="BB1462" s="67" t="n">
        <v>0</v>
      </c>
      <c r="BE1462" s="61" t="n">
        <v>238575</v>
      </c>
      <c r="BG1462" s="61" t="s">
        <v>4320</v>
      </c>
      <c r="BJ1462" s="61" t="s">
        <v>10724</v>
      </c>
      <c r="BL1462" s="61" t="s">
        <v>10726</v>
      </c>
      <c r="BM1462" s="61" t="s">
        <v>10726</v>
      </c>
      <c r="BN1462" s="70" t="n">
        <v>-2217834</v>
      </c>
      <c r="BO1462" s="68" t="n">
        <v>2217834</v>
      </c>
      <c r="BP1462" s="68" t="n">
        <v>337.5</v>
      </c>
      <c r="BQ1462" s="68" t="n">
        <v>337.5</v>
      </c>
      <c r="BR1462" s="69" t="n">
        <v>54</v>
      </c>
      <c r="BS1462" s="63" t="n">
        <v>54</v>
      </c>
      <c r="BU1462" s="68" t="n">
        <v>54</v>
      </c>
    </row>
    <row r="1463" customFormat="false" ht="15" hidden="true" customHeight="false" outlineLevel="0" collapsed="false">
      <c r="A1463" s="61" t="s">
        <v>10737</v>
      </c>
      <c r="B1463" s="61" t="s">
        <v>10738</v>
      </c>
      <c r="C1463" s="62" t="n">
        <v>45291</v>
      </c>
      <c r="D1463" s="62" t="n">
        <v>45291</v>
      </c>
      <c r="E1463" s="61" t="s">
        <v>1259</v>
      </c>
      <c r="F1463" s="61" t="s">
        <v>979</v>
      </c>
      <c r="G1463" s="61" t="s">
        <v>10739</v>
      </c>
      <c r="H1463" s="61" t="s">
        <v>10723</v>
      </c>
      <c r="I1463" s="61" t="s">
        <v>10724</v>
      </c>
      <c r="J1463" s="61" t="s">
        <v>1196</v>
      </c>
      <c r="K1463" s="61" t="s">
        <v>4088</v>
      </c>
      <c r="L1463" s="61" t="s">
        <v>4089</v>
      </c>
      <c r="M1463" s="61" t="s">
        <v>1197</v>
      </c>
      <c r="N1463" s="61" t="n">
        <v>183433972</v>
      </c>
      <c r="O1463" s="61" t="s">
        <v>1262</v>
      </c>
      <c r="P1463" s="61" t="s">
        <v>10740</v>
      </c>
      <c r="R1463" s="61" t="s">
        <v>10726</v>
      </c>
      <c r="S1463" s="61" t="str">
        <f aca="false">IF(J1463="Listed Option",MID(R1463,3,9),MID(Q1463,3,9))</f>
        <v>000S9YS76</v>
      </c>
      <c r="T1463" s="61" t="e">
        <f aca="false">VLOOKUP(S1463,'Output v4'!C:C,1,FALSE())</f>
        <v>#N/A</v>
      </c>
      <c r="W1463" s="61" t="s">
        <v>10741</v>
      </c>
      <c r="X1463" s="61" t="s">
        <v>10742</v>
      </c>
      <c r="Y1463" s="61" t="s">
        <v>10743</v>
      </c>
      <c r="Z1463" s="61" t="s">
        <v>1304</v>
      </c>
      <c r="AA1463" s="61" t="s">
        <v>1305</v>
      </c>
      <c r="AB1463" s="63" t="n">
        <v>4</v>
      </c>
      <c r="AC1463" s="63" t="n">
        <v>4</v>
      </c>
      <c r="AD1463" s="61" t="n">
        <v>100</v>
      </c>
      <c r="AE1463" s="61" t="n">
        <v>0</v>
      </c>
      <c r="AF1463" s="64" t="n">
        <v>400</v>
      </c>
      <c r="AG1463" s="61" t="s">
        <v>689</v>
      </c>
      <c r="AH1463" s="62" t="n">
        <v>45291</v>
      </c>
      <c r="AI1463" s="65" t="n">
        <v>7.35</v>
      </c>
      <c r="AJ1463" s="61" t="s">
        <v>1266</v>
      </c>
      <c r="AK1463" s="65" t="n">
        <v>7.35</v>
      </c>
      <c r="AL1463" s="65" t="n">
        <v>410.71</v>
      </c>
      <c r="AM1463" s="66" t="n">
        <v>2940</v>
      </c>
      <c r="AN1463" s="66" t="n">
        <f aca="false">IF(J1463="Listed Option",AF1463*AL1463,AM1463)</f>
        <v>164284</v>
      </c>
      <c r="AO1463" s="61" t="s">
        <v>1267</v>
      </c>
      <c r="AP1463" s="61" t="n">
        <v>100</v>
      </c>
      <c r="AQ1463" s="61" t="n">
        <v>100</v>
      </c>
      <c r="AV1463" s="61" t="s">
        <v>10729</v>
      </c>
      <c r="AW1463" s="61" t="s">
        <v>4070</v>
      </c>
      <c r="AY1463" s="61" t="s">
        <v>10724</v>
      </c>
      <c r="AZ1463" s="61" t="s">
        <v>10724</v>
      </c>
      <c r="BA1463" s="61" t="s">
        <v>10724</v>
      </c>
      <c r="BB1463" s="67" t="n">
        <v>0</v>
      </c>
      <c r="BE1463" s="61" t="n">
        <v>238575</v>
      </c>
      <c r="BG1463" s="61" t="s">
        <v>4320</v>
      </c>
      <c r="BJ1463" s="61" t="s">
        <v>10724</v>
      </c>
      <c r="BL1463" s="61" t="s">
        <v>10726</v>
      </c>
      <c r="BM1463" s="61" t="s">
        <v>10726</v>
      </c>
      <c r="BN1463" s="70" t="n">
        <v>-164284</v>
      </c>
      <c r="BO1463" s="68" t="n">
        <v>164284</v>
      </c>
      <c r="BP1463" s="68" t="n">
        <v>29.4</v>
      </c>
      <c r="BQ1463" s="68" t="n">
        <v>29.4</v>
      </c>
      <c r="BR1463" s="69" t="n">
        <v>4</v>
      </c>
      <c r="BS1463" s="63" t="n">
        <v>4</v>
      </c>
      <c r="BU1463" s="68" t="n">
        <v>4</v>
      </c>
    </row>
    <row r="1464" customFormat="false" ht="15" hidden="true" customHeight="false" outlineLevel="0" collapsed="false">
      <c r="A1464" s="61" t="s">
        <v>10744</v>
      </c>
      <c r="B1464" s="61" t="s">
        <v>10745</v>
      </c>
      <c r="C1464" s="62" t="n">
        <v>45291</v>
      </c>
      <c r="D1464" s="62" t="n">
        <v>45291</v>
      </c>
      <c r="E1464" s="61" t="s">
        <v>1259</v>
      </c>
      <c r="F1464" s="61" t="s">
        <v>979</v>
      </c>
      <c r="G1464" s="61" t="s">
        <v>10746</v>
      </c>
      <c r="H1464" s="61" t="s">
        <v>10723</v>
      </c>
      <c r="I1464" s="61" t="s">
        <v>10724</v>
      </c>
      <c r="J1464" s="61" t="s">
        <v>1196</v>
      </c>
      <c r="K1464" s="61" t="s">
        <v>4088</v>
      </c>
      <c r="L1464" s="61" t="s">
        <v>4277</v>
      </c>
      <c r="M1464" s="61" t="s">
        <v>1198</v>
      </c>
      <c r="N1464" s="61" t="n">
        <v>183434089</v>
      </c>
      <c r="O1464" s="61" t="s">
        <v>1262</v>
      </c>
      <c r="P1464" s="61" t="s">
        <v>10747</v>
      </c>
      <c r="R1464" s="61" t="s">
        <v>10726</v>
      </c>
      <c r="S1464" s="61" t="str">
        <f aca="false">IF(J1464="Listed Option",MID(R1464,3,9),MID(Q1464,3,9))</f>
        <v>000S9YS76</v>
      </c>
      <c r="T1464" s="61" t="e">
        <f aca="false">VLOOKUP(S1464,'Output v4'!C:C,1,FALSE())</f>
        <v>#N/A</v>
      </c>
      <c r="W1464" s="61" t="s">
        <v>10748</v>
      </c>
      <c r="X1464" s="61" t="s">
        <v>10749</v>
      </c>
      <c r="Y1464" s="61" t="s">
        <v>10750</v>
      </c>
      <c r="Z1464" s="61" t="s">
        <v>1304</v>
      </c>
      <c r="AA1464" s="61" t="s">
        <v>1305</v>
      </c>
      <c r="AB1464" s="63" t="n">
        <v>58</v>
      </c>
      <c r="AC1464" s="63" t="n">
        <v>58</v>
      </c>
      <c r="AD1464" s="61" t="n">
        <v>100</v>
      </c>
      <c r="AE1464" s="61" t="n">
        <v>0</v>
      </c>
      <c r="AF1464" s="64" t="n">
        <v>5800</v>
      </c>
      <c r="AG1464" s="61" t="s">
        <v>689</v>
      </c>
      <c r="AH1464" s="62" t="n">
        <v>45291</v>
      </c>
      <c r="AI1464" s="65" t="n">
        <v>5.05</v>
      </c>
      <c r="AJ1464" s="61" t="s">
        <v>1266</v>
      </c>
      <c r="AK1464" s="65" t="n">
        <v>5.05</v>
      </c>
      <c r="AL1464" s="65" t="n">
        <v>410.71</v>
      </c>
      <c r="AM1464" s="66" t="n">
        <v>29290</v>
      </c>
      <c r="AN1464" s="66" t="n">
        <f aca="false">IF(J1464="Listed Option",AF1464*AL1464,AM1464)</f>
        <v>2382118</v>
      </c>
      <c r="AO1464" s="61" t="s">
        <v>1267</v>
      </c>
      <c r="AP1464" s="61" t="n">
        <v>100</v>
      </c>
      <c r="AQ1464" s="61" t="n">
        <v>100</v>
      </c>
      <c r="AV1464" s="61" t="s">
        <v>10729</v>
      </c>
      <c r="AW1464" s="61" t="s">
        <v>4070</v>
      </c>
      <c r="AY1464" s="61" t="s">
        <v>10724</v>
      </c>
      <c r="AZ1464" s="61" t="s">
        <v>10724</v>
      </c>
      <c r="BA1464" s="61" t="s">
        <v>10724</v>
      </c>
      <c r="BB1464" s="67" t="n">
        <v>0</v>
      </c>
      <c r="BE1464" s="61" t="n">
        <v>238575</v>
      </c>
      <c r="BG1464" s="61" t="s">
        <v>4320</v>
      </c>
      <c r="BJ1464" s="61" t="s">
        <v>10724</v>
      </c>
      <c r="BL1464" s="61" t="s">
        <v>10726</v>
      </c>
      <c r="BM1464" s="61" t="s">
        <v>10726</v>
      </c>
      <c r="BN1464" s="70" t="n">
        <v>2382118</v>
      </c>
      <c r="BO1464" s="68" t="n">
        <v>2382118</v>
      </c>
      <c r="BP1464" s="68" t="n">
        <v>292.9</v>
      </c>
      <c r="BQ1464" s="68" t="n">
        <v>292.9</v>
      </c>
      <c r="BR1464" s="69" t="n">
        <v>58</v>
      </c>
      <c r="BS1464" s="63" t="n">
        <v>58</v>
      </c>
      <c r="BU1464" s="68" t="n">
        <v>58</v>
      </c>
    </row>
    <row r="1465" customFormat="false" ht="15" hidden="true" customHeight="false" outlineLevel="0" collapsed="false">
      <c r="A1465" s="61" t="s">
        <v>10751</v>
      </c>
      <c r="B1465" s="61" t="s">
        <v>10752</v>
      </c>
      <c r="C1465" s="62" t="n">
        <v>45291</v>
      </c>
      <c r="D1465" s="62" t="n">
        <v>45291</v>
      </c>
      <c r="E1465" s="61" t="s">
        <v>1259</v>
      </c>
      <c r="F1465" s="61" t="s">
        <v>10753</v>
      </c>
      <c r="G1465" s="61" t="s">
        <v>10754</v>
      </c>
      <c r="H1465" s="61" t="s">
        <v>10754</v>
      </c>
      <c r="I1465" s="61" t="s">
        <v>10755</v>
      </c>
      <c r="J1465" s="61" t="s">
        <v>1195</v>
      </c>
      <c r="K1465" s="61" t="s">
        <v>1195</v>
      </c>
      <c r="L1465" s="61" t="s">
        <v>1195</v>
      </c>
      <c r="N1465" s="61" t="n">
        <v>76598</v>
      </c>
      <c r="O1465" s="61" t="s">
        <v>1262</v>
      </c>
      <c r="P1465" s="61" t="s">
        <v>10756</v>
      </c>
      <c r="Q1465" s="61" t="s">
        <v>10757</v>
      </c>
      <c r="R1465" s="61" t="s">
        <v>10757</v>
      </c>
      <c r="S1465" s="61" t="str">
        <f aca="false">IF(J1465="Listed Option",MID(R1465,3,9),MID(Q1465,3,9))</f>
        <v>538034109</v>
      </c>
      <c r="T1465" s="61" t="e">
        <f aca="false">VLOOKUP(S1465,'Output v4'!C:C,1,FALSE())</f>
        <v>#N/A</v>
      </c>
      <c r="U1465" s="61" t="s">
        <v>10758</v>
      </c>
      <c r="V1465" s="61" t="s">
        <v>10759</v>
      </c>
      <c r="W1465" s="61" t="s">
        <v>10755</v>
      </c>
      <c r="Y1465" s="61" t="s">
        <v>10760</v>
      </c>
      <c r="Z1465" s="61" t="s">
        <v>4074</v>
      </c>
      <c r="AA1465" s="61" t="s">
        <v>4075</v>
      </c>
      <c r="AB1465" s="63" t="n">
        <v>-105315</v>
      </c>
      <c r="AC1465" s="63" t="n">
        <v>-105315</v>
      </c>
      <c r="AE1465" s="61" t="n">
        <v>0</v>
      </c>
      <c r="AF1465" s="64" t="n">
        <v>-105315</v>
      </c>
      <c r="AG1465" s="61" t="s">
        <v>1273</v>
      </c>
      <c r="AH1465" s="62" t="n">
        <v>45291</v>
      </c>
      <c r="AI1465" s="65" t="n">
        <v>93.6</v>
      </c>
      <c r="AJ1465" s="61" t="s">
        <v>3614</v>
      </c>
      <c r="AK1465" s="65" t="n">
        <v>93.6</v>
      </c>
      <c r="AL1465" s="65" t="n">
        <v>93.6</v>
      </c>
      <c r="AM1465" s="66" t="n">
        <v>-9857484</v>
      </c>
      <c r="AN1465" s="66" t="n">
        <f aca="false">IF(J1465="Listed Option",AF1465*AL1465,AM1465)</f>
        <v>-9857484</v>
      </c>
      <c r="AO1465" s="61" t="s">
        <v>1267</v>
      </c>
      <c r="AP1465" s="61" t="n">
        <v>1</v>
      </c>
      <c r="AQ1465" s="61" t="n">
        <v>1</v>
      </c>
      <c r="AV1465" s="61" t="s">
        <v>10760</v>
      </c>
      <c r="AW1465" s="61" t="s">
        <v>4070</v>
      </c>
      <c r="AY1465" s="61" t="s">
        <v>10755</v>
      </c>
      <c r="AZ1465" s="61" t="s">
        <v>10755</v>
      </c>
      <c r="BA1465" s="61" t="s">
        <v>10755</v>
      </c>
      <c r="BB1465" s="67" t="n">
        <v>0</v>
      </c>
      <c r="BE1465" s="61" t="n">
        <v>241450</v>
      </c>
      <c r="BF1465" s="61" t="s">
        <v>10753</v>
      </c>
      <c r="BG1465" s="61" t="s">
        <v>4084</v>
      </c>
      <c r="BH1465" s="61" t="s">
        <v>4084</v>
      </c>
      <c r="BI1465" s="61" t="s">
        <v>10755</v>
      </c>
      <c r="BJ1465" s="61" t="s">
        <v>10755</v>
      </c>
      <c r="BK1465" s="61" t="s">
        <v>10755</v>
      </c>
      <c r="BL1465" s="61" t="s">
        <v>10757</v>
      </c>
      <c r="BM1465" s="61" t="s">
        <v>10757</v>
      </c>
      <c r="BN1465" s="70" t="n">
        <v>-9857484</v>
      </c>
      <c r="BO1465" s="68" t="n">
        <v>-9857484</v>
      </c>
      <c r="BP1465" s="68" t="n">
        <v>-9857484</v>
      </c>
      <c r="BQ1465" s="68" t="n">
        <v>-9857484</v>
      </c>
      <c r="BR1465" s="69" t="n">
        <v>-105315</v>
      </c>
      <c r="BU1465" s="68" t="n">
        <v>105315</v>
      </c>
    </row>
    <row r="1466" customFormat="false" ht="15" hidden="true" customHeight="false" outlineLevel="0" collapsed="false">
      <c r="A1466" s="61" t="s">
        <v>10761</v>
      </c>
      <c r="B1466" s="61" t="s">
        <v>10762</v>
      </c>
      <c r="C1466" s="62" t="n">
        <v>45291</v>
      </c>
      <c r="D1466" s="62" t="n">
        <v>45291</v>
      </c>
      <c r="E1466" s="61" t="s">
        <v>1259</v>
      </c>
      <c r="F1466" s="61" t="s">
        <v>982</v>
      </c>
      <c r="G1466" s="61" t="s">
        <v>10763</v>
      </c>
      <c r="H1466" s="61" t="s">
        <v>10763</v>
      </c>
      <c r="I1466" s="61" t="s">
        <v>10764</v>
      </c>
      <c r="J1466" s="61" t="s">
        <v>1195</v>
      </c>
      <c r="K1466" s="61" t="s">
        <v>1195</v>
      </c>
      <c r="L1466" s="61" t="s">
        <v>1195</v>
      </c>
      <c r="N1466" s="61" t="n">
        <v>111578</v>
      </c>
      <c r="O1466" s="61" t="s">
        <v>1262</v>
      </c>
      <c r="P1466" s="61" t="s">
        <v>10765</v>
      </c>
      <c r="Q1466" s="61" t="s">
        <v>10766</v>
      </c>
      <c r="R1466" s="61" t="s">
        <v>10766</v>
      </c>
      <c r="S1466" s="61" t="str">
        <f aca="false">IF(J1466="Listed Option",MID(R1466,3,9),MID(Q1466,3,9))</f>
        <v>539830109</v>
      </c>
      <c r="T1466" s="61" t="str">
        <f aca="false">VLOOKUP(S1466,'Output v4'!C:C,1,FALSE())</f>
        <v>539830109</v>
      </c>
      <c r="U1466" s="61" t="s">
        <v>199</v>
      </c>
      <c r="V1466" s="61" t="s">
        <v>10767</v>
      </c>
      <c r="W1466" s="61" t="s">
        <v>10764</v>
      </c>
      <c r="Y1466" s="61" t="s">
        <v>10768</v>
      </c>
      <c r="Z1466" s="61" t="s">
        <v>1304</v>
      </c>
      <c r="AA1466" s="61" t="s">
        <v>1305</v>
      </c>
      <c r="AB1466" s="63" t="n">
        <v>-6</v>
      </c>
      <c r="AC1466" s="63" t="n">
        <v>-6</v>
      </c>
      <c r="AE1466" s="61" t="n">
        <v>0</v>
      </c>
      <c r="AF1466" s="64" t="n">
        <v>-6</v>
      </c>
      <c r="AG1466" s="61" t="s">
        <v>1273</v>
      </c>
      <c r="AH1466" s="62" t="n">
        <v>45291</v>
      </c>
      <c r="AI1466" s="65" t="n">
        <v>453.24</v>
      </c>
      <c r="AJ1466" s="61" t="s">
        <v>3614</v>
      </c>
      <c r="AK1466" s="65" t="n">
        <v>453.24</v>
      </c>
      <c r="AL1466" s="65" t="n">
        <v>453.24</v>
      </c>
      <c r="AM1466" s="66" t="n">
        <v>-2719.44</v>
      </c>
      <c r="AN1466" s="66" t="n">
        <f aca="false">IF(J1466="Listed Option",AF1466*AL1466,AM1466)</f>
        <v>-2719.44</v>
      </c>
      <c r="AO1466" s="61" t="s">
        <v>1267</v>
      </c>
      <c r="AP1466" s="61" t="n">
        <v>1</v>
      </c>
      <c r="AQ1466" s="61" t="n">
        <v>1</v>
      </c>
      <c r="AV1466" s="61" t="s">
        <v>10768</v>
      </c>
      <c r="AW1466" s="61" t="s">
        <v>4070</v>
      </c>
      <c r="AY1466" s="61" t="s">
        <v>10764</v>
      </c>
      <c r="AZ1466" s="61" t="s">
        <v>10764</v>
      </c>
      <c r="BA1466" s="61" t="s">
        <v>10764</v>
      </c>
      <c r="BB1466" s="67" t="n">
        <v>0</v>
      </c>
      <c r="BE1466" s="61" t="n">
        <v>238575</v>
      </c>
      <c r="BF1466" s="61" t="s">
        <v>982</v>
      </c>
      <c r="BG1466" s="61" t="s">
        <v>4084</v>
      </c>
      <c r="BH1466" s="61" t="s">
        <v>4084</v>
      </c>
      <c r="BI1466" s="61" t="s">
        <v>10764</v>
      </c>
      <c r="BJ1466" s="61" t="s">
        <v>10764</v>
      </c>
      <c r="BK1466" s="61" t="s">
        <v>10764</v>
      </c>
      <c r="BL1466" s="61" t="s">
        <v>10766</v>
      </c>
      <c r="BM1466" s="61" t="s">
        <v>10766</v>
      </c>
      <c r="BN1466" s="70" t="n">
        <v>-2719.44</v>
      </c>
      <c r="BO1466" s="68" t="n">
        <v>-2719.44</v>
      </c>
      <c r="BP1466" s="68" t="n">
        <v>-2719.44</v>
      </c>
      <c r="BQ1466" s="68" t="n">
        <v>-2719.44</v>
      </c>
      <c r="BR1466" s="69" t="n">
        <v>-6</v>
      </c>
      <c r="BU1466" s="68" t="n">
        <v>6</v>
      </c>
    </row>
    <row r="1467" customFormat="false" ht="15" hidden="true" customHeight="false" outlineLevel="0" collapsed="false">
      <c r="A1467" s="61" t="s">
        <v>10769</v>
      </c>
      <c r="B1467" s="61" t="s">
        <v>10770</v>
      </c>
      <c r="C1467" s="62" t="n">
        <v>45291</v>
      </c>
      <c r="D1467" s="62" t="n">
        <v>45291</v>
      </c>
      <c r="E1467" s="61" t="s">
        <v>1259</v>
      </c>
      <c r="F1467" s="61" t="s">
        <v>982</v>
      </c>
      <c r="G1467" s="61" t="s">
        <v>10771</v>
      </c>
      <c r="H1467" s="61" t="s">
        <v>10763</v>
      </c>
      <c r="I1467" s="61" t="s">
        <v>10764</v>
      </c>
      <c r="J1467" s="61" t="s">
        <v>1196</v>
      </c>
      <c r="K1467" s="61" t="s">
        <v>4088</v>
      </c>
      <c r="L1467" s="61" t="s">
        <v>4089</v>
      </c>
      <c r="M1467" s="61" t="s">
        <v>1197</v>
      </c>
      <c r="N1467" s="61" t="n">
        <v>182034625</v>
      </c>
      <c r="O1467" s="61" t="s">
        <v>1262</v>
      </c>
      <c r="P1467" s="61" t="s">
        <v>10772</v>
      </c>
      <c r="R1467" s="61" t="s">
        <v>10766</v>
      </c>
      <c r="S1467" s="61" t="str">
        <f aca="false">IF(J1467="Listed Option",MID(R1467,3,9),MID(Q1467,3,9))</f>
        <v>539830109</v>
      </c>
      <c r="T1467" s="61" t="str">
        <f aca="false">VLOOKUP(S1467,'Output v4'!C:C,1,FALSE())</f>
        <v>539830109</v>
      </c>
      <c r="W1467" s="61" t="s">
        <v>10773</v>
      </c>
      <c r="X1467" s="61" t="s">
        <v>10774</v>
      </c>
      <c r="Y1467" s="61" t="s">
        <v>10775</v>
      </c>
      <c r="Z1467" s="61" t="s">
        <v>1304</v>
      </c>
      <c r="AA1467" s="61" t="s">
        <v>1305</v>
      </c>
      <c r="AB1467" s="63" t="n">
        <v>3</v>
      </c>
      <c r="AC1467" s="63" t="n">
        <v>3</v>
      </c>
      <c r="AD1467" s="61" t="n">
        <v>100</v>
      </c>
      <c r="AE1467" s="61" t="n">
        <v>0</v>
      </c>
      <c r="AF1467" s="64" t="n">
        <v>300</v>
      </c>
      <c r="AG1467" s="61" t="s">
        <v>689</v>
      </c>
      <c r="AH1467" s="62" t="n">
        <v>45291</v>
      </c>
      <c r="AI1467" s="65" t="n">
        <v>4.75</v>
      </c>
      <c r="AJ1467" s="61" t="s">
        <v>1266</v>
      </c>
      <c r="AK1467" s="65" t="n">
        <v>4.75</v>
      </c>
      <c r="AL1467" s="65" t="n">
        <v>453.24</v>
      </c>
      <c r="AM1467" s="66" t="n">
        <v>1425</v>
      </c>
      <c r="AN1467" s="66" t="n">
        <f aca="false">IF(J1467="Listed Option",AF1467*AL1467,AM1467)</f>
        <v>135972</v>
      </c>
      <c r="AO1467" s="61" t="s">
        <v>1267</v>
      </c>
      <c r="AP1467" s="61" t="n">
        <v>100</v>
      </c>
      <c r="AQ1467" s="61" t="n">
        <v>100</v>
      </c>
      <c r="AV1467" s="61" t="s">
        <v>10768</v>
      </c>
      <c r="AW1467" s="61" t="s">
        <v>4070</v>
      </c>
      <c r="AY1467" s="61" t="s">
        <v>10764</v>
      </c>
      <c r="AZ1467" s="61" t="s">
        <v>10764</v>
      </c>
      <c r="BA1467" s="61" t="s">
        <v>10764</v>
      </c>
      <c r="BB1467" s="67" t="n">
        <v>0</v>
      </c>
      <c r="BE1467" s="61" t="n">
        <v>238575</v>
      </c>
      <c r="BG1467" s="61" t="s">
        <v>4084</v>
      </c>
      <c r="BJ1467" s="61" t="s">
        <v>10764</v>
      </c>
      <c r="BL1467" s="61" t="s">
        <v>10766</v>
      </c>
      <c r="BM1467" s="61" t="s">
        <v>10766</v>
      </c>
      <c r="BN1467" s="70" t="n">
        <v>-135972</v>
      </c>
      <c r="BO1467" s="68" t="n">
        <v>135972</v>
      </c>
      <c r="BP1467" s="68" t="n">
        <v>14.25</v>
      </c>
      <c r="BQ1467" s="68" t="n">
        <v>14.25</v>
      </c>
      <c r="BR1467" s="69" t="n">
        <v>3</v>
      </c>
      <c r="BS1467" s="63" t="n">
        <v>3</v>
      </c>
      <c r="BU1467" s="68" t="n">
        <v>3</v>
      </c>
    </row>
    <row r="1468" customFormat="false" ht="15" hidden="true" customHeight="false" outlineLevel="0" collapsed="false">
      <c r="A1468" s="61" t="s">
        <v>10776</v>
      </c>
      <c r="B1468" s="61" t="s">
        <v>10777</v>
      </c>
      <c r="C1468" s="62" t="n">
        <v>45291</v>
      </c>
      <c r="D1468" s="62" t="n">
        <v>45291</v>
      </c>
      <c r="E1468" s="61" t="s">
        <v>1259</v>
      </c>
      <c r="F1468" s="61" t="s">
        <v>982</v>
      </c>
      <c r="G1468" s="61" t="s">
        <v>10778</v>
      </c>
      <c r="H1468" s="61" t="s">
        <v>10763</v>
      </c>
      <c r="I1468" s="61" t="s">
        <v>10764</v>
      </c>
      <c r="J1468" s="61" t="s">
        <v>1196</v>
      </c>
      <c r="K1468" s="61" t="s">
        <v>4088</v>
      </c>
      <c r="L1468" s="61" t="s">
        <v>4277</v>
      </c>
      <c r="M1468" s="61" t="s">
        <v>1198</v>
      </c>
      <c r="N1468" s="61" t="n">
        <v>182034737</v>
      </c>
      <c r="O1468" s="61" t="s">
        <v>1262</v>
      </c>
      <c r="P1468" s="61" t="s">
        <v>10779</v>
      </c>
      <c r="R1468" s="61" t="s">
        <v>10766</v>
      </c>
      <c r="S1468" s="61" t="str">
        <f aca="false">IF(J1468="Listed Option",MID(R1468,3,9),MID(Q1468,3,9))</f>
        <v>539830109</v>
      </c>
      <c r="T1468" s="61" t="str">
        <f aca="false">VLOOKUP(S1468,'Output v4'!C:C,1,FALSE())</f>
        <v>539830109</v>
      </c>
      <c r="W1468" s="61" t="s">
        <v>10780</v>
      </c>
      <c r="X1468" s="61" t="s">
        <v>10781</v>
      </c>
      <c r="Y1468" s="61" t="s">
        <v>10782</v>
      </c>
      <c r="Z1468" s="61" t="s">
        <v>1304</v>
      </c>
      <c r="AA1468" s="61" t="s">
        <v>1305</v>
      </c>
      <c r="AB1468" s="63" t="n">
        <v>3</v>
      </c>
      <c r="AC1468" s="63" t="n">
        <v>3</v>
      </c>
      <c r="AD1468" s="61" t="n">
        <v>100</v>
      </c>
      <c r="AE1468" s="61" t="n">
        <v>0</v>
      </c>
      <c r="AF1468" s="64" t="n">
        <v>300</v>
      </c>
      <c r="AG1468" s="61" t="s">
        <v>689</v>
      </c>
      <c r="AH1468" s="62" t="n">
        <v>45291</v>
      </c>
      <c r="AI1468" s="65" t="n">
        <v>6.35</v>
      </c>
      <c r="AJ1468" s="61" t="s">
        <v>1266</v>
      </c>
      <c r="AK1468" s="65" t="n">
        <v>6.35</v>
      </c>
      <c r="AL1468" s="65" t="n">
        <v>453.24</v>
      </c>
      <c r="AM1468" s="66" t="n">
        <v>1905</v>
      </c>
      <c r="AN1468" s="66" t="n">
        <f aca="false">IF(J1468="Listed Option",AF1468*AL1468,AM1468)</f>
        <v>135972</v>
      </c>
      <c r="AO1468" s="61" t="s">
        <v>1267</v>
      </c>
      <c r="AP1468" s="61" t="n">
        <v>100</v>
      </c>
      <c r="AQ1468" s="61" t="n">
        <v>100</v>
      </c>
      <c r="AV1468" s="61" t="s">
        <v>10768</v>
      </c>
      <c r="AW1468" s="61" t="s">
        <v>4070</v>
      </c>
      <c r="AY1468" s="61" t="s">
        <v>10764</v>
      </c>
      <c r="AZ1468" s="61" t="s">
        <v>10764</v>
      </c>
      <c r="BA1468" s="61" t="s">
        <v>10764</v>
      </c>
      <c r="BB1468" s="67" t="n">
        <v>0</v>
      </c>
      <c r="BE1468" s="61" t="n">
        <v>238575</v>
      </c>
      <c r="BG1468" s="61" t="s">
        <v>4084</v>
      </c>
      <c r="BJ1468" s="61" t="s">
        <v>10764</v>
      </c>
      <c r="BL1468" s="61" t="s">
        <v>10766</v>
      </c>
      <c r="BM1468" s="61" t="s">
        <v>10766</v>
      </c>
      <c r="BN1468" s="70" t="n">
        <v>135972</v>
      </c>
      <c r="BO1468" s="68" t="n">
        <v>135972</v>
      </c>
      <c r="BP1468" s="68" t="n">
        <v>19.05</v>
      </c>
      <c r="BQ1468" s="68" t="n">
        <v>19.05</v>
      </c>
      <c r="BR1468" s="69" t="n">
        <v>3</v>
      </c>
      <c r="BS1468" s="63" t="n">
        <v>3</v>
      </c>
      <c r="BU1468" s="68" t="n">
        <v>3</v>
      </c>
    </row>
    <row r="1469" customFormat="false" ht="15" hidden="true" customHeight="false" outlineLevel="0" collapsed="false">
      <c r="A1469" s="61" t="s">
        <v>10783</v>
      </c>
      <c r="B1469" s="61" t="s">
        <v>10784</v>
      </c>
      <c r="C1469" s="62" t="n">
        <v>45291</v>
      </c>
      <c r="D1469" s="62" t="n">
        <v>45291</v>
      </c>
      <c r="E1469" s="61" t="s">
        <v>1259</v>
      </c>
      <c r="F1469" s="61" t="s">
        <v>983</v>
      </c>
      <c r="G1469" s="61" t="s">
        <v>10785</v>
      </c>
      <c r="H1469" s="61" t="s">
        <v>10785</v>
      </c>
      <c r="I1469" s="61" t="s">
        <v>10786</v>
      </c>
      <c r="J1469" s="61" t="s">
        <v>1195</v>
      </c>
      <c r="K1469" s="61" t="s">
        <v>1195</v>
      </c>
      <c r="L1469" s="61" t="s">
        <v>1195</v>
      </c>
      <c r="N1469" s="61" t="n">
        <v>134522</v>
      </c>
      <c r="O1469" s="61" t="s">
        <v>1262</v>
      </c>
      <c r="P1469" s="61" t="s">
        <v>10787</v>
      </c>
      <c r="Q1469" s="61" t="s">
        <v>10788</v>
      </c>
      <c r="R1469" s="61" t="s">
        <v>10788</v>
      </c>
      <c r="S1469" s="61" t="str">
        <f aca="false">IF(J1469="Listed Option",MID(R1469,3,9),MID(Q1469,3,9))</f>
        <v>548661107</v>
      </c>
      <c r="T1469" s="61" t="str">
        <f aca="false">VLOOKUP(S1469,'Output v4'!C:C,1,FALSE())</f>
        <v>548661107</v>
      </c>
      <c r="U1469" s="61" t="s">
        <v>200</v>
      </c>
      <c r="V1469" s="61" t="s">
        <v>10789</v>
      </c>
      <c r="W1469" s="61" t="s">
        <v>10786</v>
      </c>
      <c r="Y1469" s="61" t="s">
        <v>10790</v>
      </c>
      <c r="Z1469" s="61" t="s">
        <v>1304</v>
      </c>
      <c r="AA1469" s="61" t="s">
        <v>1305</v>
      </c>
      <c r="AB1469" s="63" t="n">
        <v>806</v>
      </c>
      <c r="AC1469" s="63" t="n">
        <v>806</v>
      </c>
      <c r="AE1469" s="61" t="n">
        <v>0</v>
      </c>
      <c r="AF1469" s="64" t="n">
        <v>806</v>
      </c>
      <c r="AG1469" s="61" t="s">
        <v>689</v>
      </c>
      <c r="AH1469" s="62" t="n">
        <v>45291</v>
      </c>
      <c r="AI1469" s="65" t="n">
        <v>222.55</v>
      </c>
      <c r="AJ1469" s="61" t="s">
        <v>3614</v>
      </c>
      <c r="AK1469" s="65" t="n">
        <v>222.55</v>
      </c>
      <c r="AL1469" s="65" t="n">
        <v>222.55</v>
      </c>
      <c r="AM1469" s="66" t="n">
        <v>179375.3</v>
      </c>
      <c r="AN1469" s="66" t="n">
        <f aca="false">IF(J1469="Listed Option",AF1469*AL1469,AM1469)</f>
        <v>179375.3</v>
      </c>
      <c r="AO1469" s="61" t="s">
        <v>1267</v>
      </c>
      <c r="AP1469" s="61" t="n">
        <v>1</v>
      </c>
      <c r="AQ1469" s="61" t="n">
        <v>1</v>
      </c>
      <c r="AV1469" s="61" t="s">
        <v>10790</v>
      </c>
      <c r="AW1469" s="61" t="s">
        <v>4070</v>
      </c>
      <c r="AY1469" s="61" t="s">
        <v>10786</v>
      </c>
      <c r="AZ1469" s="61" t="s">
        <v>10786</v>
      </c>
      <c r="BA1469" s="61" t="s">
        <v>10786</v>
      </c>
      <c r="BB1469" s="67" t="n">
        <v>0</v>
      </c>
      <c r="BE1469" s="61" t="n">
        <v>238575</v>
      </c>
      <c r="BF1469" s="61" t="s">
        <v>983</v>
      </c>
      <c r="BG1469" s="61" t="s">
        <v>4084</v>
      </c>
      <c r="BH1469" s="61" t="s">
        <v>4084</v>
      </c>
      <c r="BI1469" s="61" t="s">
        <v>10786</v>
      </c>
      <c r="BJ1469" s="61" t="s">
        <v>10786</v>
      </c>
      <c r="BK1469" s="61" t="s">
        <v>10786</v>
      </c>
      <c r="BL1469" s="61" t="s">
        <v>10788</v>
      </c>
      <c r="BM1469" s="61" t="s">
        <v>10788</v>
      </c>
      <c r="BN1469" s="70" t="n">
        <v>179375.3</v>
      </c>
      <c r="BO1469" s="68" t="n">
        <v>179375.3</v>
      </c>
      <c r="BP1469" s="68" t="n">
        <v>179375.3</v>
      </c>
      <c r="BQ1469" s="68" t="n">
        <v>179375.3</v>
      </c>
      <c r="BR1469" s="69" t="n">
        <v>806</v>
      </c>
      <c r="BU1469" s="68" t="n">
        <v>806</v>
      </c>
    </row>
    <row r="1470" customFormat="false" ht="15" hidden="true" customHeight="false" outlineLevel="0" collapsed="false">
      <c r="A1470" s="61" t="s">
        <v>10791</v>
      </c>
      <c r="B1470" s="61" t="s">
        <v>10792</v>
      </c>
      <c r="C1470" s="62" t="n">
        <v>45291</v>
      </c>
      <c r="D1470" s="62" t="n">
        <v>45291</v>
      </c>
      <c r="E1470" s="61" t="s">
        <v>1259</v>
      </c>
      <c r="F1470" s="61" t="s">
        <v>983</v>
      </c>
      <c r="G1470" s="61" t="s">
        <v>10793</v>
      </c>
      <c r="H1470" s="61" t="s">
        <v>10785</v>
      </c>
      <c r="I1470" s="61" t="s">
        <v>10786</v>
      </c>
      <c r="J1470" s="61" t="s">
        <v>1196</v>
      </c>
      <c r="K1470" s="61" t="s">
        <v>4088</v>
      </c>
      <c r="L1470" s="61" t="s">
        <v>4277</v>
      </c>
      <c r="M1470" s="61" t="s">
        <v>1198</v>
      </c>
      <c r="N1470" s="61" t="n">
        <v>133537439</v>
      </c>
      <c r="O1470" s="61" t="s">
        <v>1262</v>
      </c>
      <c r="P1470" s="61" t="s">
        <v>10794</v>
      </c>
      <c r="R1470" s="61" t="s">
        <v>10788</v>
      </c>
      <c r="S1470" s="61" t="str">
        <f aca="false">IF(J1470="Listed Option",MID(R1470,3,9),MID(Q1470,3,9))</f>
        <v>548661107</v>
      </c>
      <c r="T1470" s="61" t="str">
        <f aca="false">VLOOKUP(S1470,'Output v4'!C:C,1,FALSE())</f>
        <v>548661107</v>
      </c>
      <c r="W1470" s="61" t="s">
        <v>10795</v>
      </c>
      <c r="X1470" s="61" t="s">
        <v>10796</v>
      </c>
      <c r="Y1470" s="61" t="s">
        <v>10797</v>
      </c>
      <c r="Z1470" s="61" t="s">
        <v>1304</v>
      </c>
      <c r="AA1470" s="61" t="s">
        <v>1305</v>
      </c>
      <c r="AB1470" s="63" t="n">
        <v>28</v>
      </c>
      <c r="AC1470" s="63" t="n">
        <v>28</v>
      </c>
      <c r="AD1470" s="61" t="n">
        <v>100</v>
      </c>
      <c r="AE1470" s="61" t="n">
        <v>0</v>
      </c>
      <c r="AF1470" s="64" t="n">
        <v>2800</v>
      </c>
      <c r="AG1470" s="61" t="s">
        <v>689</v>
      </c>
      <c r="AH1470" s="62" t="n">
        <v>45291</v>
      </c>
      <c r="AI1470" s="65" t="n">
        <v>0.07</v>
      </c>
      <c r="AJ1470" s="61" t="s">
        <v>1266</v>
      </c>
      <c r="AK1470" s="65" t="n">
        <v>0.07</v>
      </c>
      <c r="AL1470" s="65" t="n">
        <v>222.55</v>
      </c>
      <c r="AM1470" s="66" t="n">
        <v>196</v>
      </c>
      <c r="AN1470" s="66" t="n">
        <f aca="false">IF(J1470="Listed Option",AF1470*AL1470,AM1470)</f>
        <v>623140</v>
      </c>
      <c r="AO1470" s="61" t="s">
        <v>1267</v>
      </c>
      <c r="AP1470" s="61" t="n">
        <v>100</v>
      </c>
      <c r="AQ1470" s="61" t="n">
        <v>100</v>
      </c>
      <c r="AV1470" s="61" t="s">
        <v>10790</v>
      </c>
      <c r="AW1470" s="61" t="s">
        <v>4070</v>
      </c>
      <c r="AY1470" s="61" t="s">
        <v>10786</v>
      </c>
      <c r="AZ1470" s="61" t="s">
        <v>10786</v>
      </c>
      <c r="BA1470" s="61" t="s">
        <v>10786</v>
      </c>
      <c r="BB1470" s="67" t="n">
        <v>0</v>
      </c>
      <c r="BE1470" s="61" t="n">
        <v>238575</v>
      </c>
      <c r="BG1470" s="61" t="s">
        <v>4084</v>
      </c>
      <c r="BJ1470" s="61" t="s">
        <v>10786</v>
      </c>
      <c r="BL1470" s="61" t="s">
        <v>10788</v>
      </c>
      <c r="BM1470" s="61" t="s">
        <v>10788</v>
      </c>
      <c r="BN1470" s="70" t="n">
        <v>623140</v>
      </c>
      <c r="BO1470" s="68" t="n">
        <v>623140</v>
      </c>
      <c r="BP1470" s="68" t="n">
        <v>1.96</v>
      </c>
      <c r="BQ1470" s="68" t="n">
        <v>1.96</v>
      </c>
      <c r="BR1470" s="69" t="n">
        <v>28</v>
      </c>
      <c r="BS1470" s="63" t="n">
        <v>28</v>
      </c>
      <c r="BU1470" s="68" t="n">
        <v>28</v>
      </c>
    </row>
    <row r="1471" customFormat="false" ht="15" hidden="true" customHeight="false" outlineLevel="0" collapsed="false">
      <c r="A1471" s="61" t="s">
        <v>10798</v>
      </c>
      <c r="B1471" s="61" t="s">
        <v>10799</v>
      </c>
      <c r="C1471" s="62" t="n">
        <v>45291</v>
      </c>
      <c r="D1471" s="62" t="n">
        <v>45291</v>
      </c>
      <c r="E1471" s="61" t="s">
        <v>1259</v>
      </c>
      <c r="F1471" s="61" t="s">
        <v>983</v>
      </c>
      <c r="G1471" s="61" t="s">
        <v>10800</v>
      </c>
      <c r="H1471" s="61" t="s">
        <v>10785</v>
      </c>
      <c r="I1471" s="61" t="s">
        <v>10786</v>
      </c>
      <c r="J1471" s="61" t="s">
        <v>1196</v>
      </c>
      <c r="K1471" s="61" t="s">
        <v>4088</v>
      </c>
      <c r="L1471" s="61" t="s">
        <v>4089</v>
      </c>
      <c r="M1471" s="61" t="s">
        <v>1197</v>
      </c>
      <c r="N1471" s="61" t="n">
        <v>133537458</v>
      </c>
      <c r="O1471" s="61" t="s">
        <v>1262</v>
      </c>
      <c r="P1471" s="61" t="s">
        <v>10801</v>
      </c>
      <c r="R1471" s="61" t="s">
        <v>10788</v>
      </c>
      <c r="S1471" s="61" t="str">
        <f aca="false">IF(J1471="Listed Option",MID(R1471,3,9),MID(Q1471,3,9))</f>
        <v>548661107</v>
      </c>
      <c r="T1471" s="61" t="str">
        <f aca="false">VLOOKUP(S1471,'Output v4'!C:C,1,FALSE())</f>
        <v>548661107</v>
      </c>
      <c r="W1471" s="61" t="s">
        <v>10802</v>
      </c>
      <c r="X1471" s="61" t="s">
        <v>10803</v>
      </c>
      <c r="Y1471" s="61" t="s">
        <v>10804</v>
      </c>
      <c r="Z1471" s="61" t="s">
        <v>1304</v>
      </c>
      <c r="AA1471" s="61" t="s">
        <v>1305</v>
      </c>
      <c r="AB1471" s="63" t="n">
        <v>28</v>
      </c>
      <c r="AC1471" s="63" t="n">
        <v>28</v>
      </c>
      <c r="AD1471" s="61" t="n">
        <v>100</v>
      </c>
      <c r="AE1471" s="61" t="n">
        <v>0</v>
      </c>
      <c r="AF1471" s="64" t="n">
        <v>2800</v>
      </c>
      <c r="AG1471" s="61" t="s">
        <v>689</v>
      </c>
      <c r="AH1471" s="62" t="n">
        <v>45291</v>
      </c>
      <c r="AI1471" s="65" t="n">
        <v>0.18</v>
      </c>
      <c r="AJ1471" s="61" t="s">
        <v>1266</v>
      </c>
      <c r="AK1471" s="65" t="n">
        <v>0.18</v>
      </c>
      <c r="AL1471" s="65" t="n">
        <v>222.55</v>
      </c>
      <c r="AM1471" s="66" t="n">
        <v>504</v>
      </c>
      <c r="AN1471" s="66" t="n">
        <f aca="false">IF(J1471="Listed Option",AF1471*AL1471,AM1471)</f>
        <v>623140</v>
      </c>
      <c r="AO1471" s="61" t="s">
        <v>1267</v>
      </c>
      <c r="AP1471" s="61" t="n">
        <v>100</v>
      </c>
      <c r="AQ1471" s="61" t="n">
        <v>100</v>
      </c>
      <c r="AV1471" s="61" t="s">
        <v>10790</v>
      </c>
      <c r="AW1471" s="61" t="s">
        <v>4070</v>
      </c>
      <c r="AY1471" s="61" t="s">
        <v>10786</v>
      </c>
      <c r="AZ1471" s="61" t="s">
        <v>10786</v>
      </c>
      <c r="BA1471" s="61" t="s">
        <v>10786</v>
      </c>
      <c r="BB1471" s="67" t="n">
        <v>0</v>
      </c>
      <c r="BE1471" s="61" t="n">
        <v>238575</v>
      </c>
      <c r="BG1471" s="61" t="s">
        <v>4084</v>
      </c>
      <c r="BJ1471" s="61" t="s">
        <v>10786</v>
      </c>
      <c r="BL1471" s="61" t="s">
        <v>10788</v>
      </c>
      <c r="BM1471" s="61" t="s">
        <v>10788</v>
      </c>
      <c r="BN1471" s="70" t="n">
        <v>-623140</v>
      </c>
      <c r="BO1471" s="68" t="n">
        <v>623140</v>
      </c>
      <c r="BP1471" s="68" t="n">
        <v>5.04</v>
      </c>
      <c r="BQ1471" s="68" t="n">
        <v>5.04</v>
      </c>
      <c r="BR1471" s="69" t="n">
        <v>28</v>
      </c>
      <c r="BS1471" s="63" t="n">
        <v>28</v>
      </c>
      <c r="BU1471" s="68" t="n">
        <v>28</v>
      </c>
    </row>
    <row r="1472" customFormat="false" ht="15" hidden="true" customHeight="false" outlineLevel="0" collapsed="false">
      <c r="A1472" s="61" t="s">
        <v>10805</v>
      </c>
      <c r="B1472" s="61" t="s">
        <v>10806</v>
      </c>
      <c r="C1472" s="62" t="n">
        <v>45291</v>
      </c>
      <c r="D1472" s="62" t="n">
        <v>45291</v>
      </c>
      <c r="E1472" s="61" t="s">
        <v>1259</v>
      </c>
      <c r="F1472" s="61" t="s">
        <v>983</v>
      </c>
      <c r="G1472" s="61" t="s">
        <v>10807</v>
      </c>
      <c r="H1472" s="61" t="s">
        <v>10785</v>
      </c>
      <c r="I1472" s="61" t="s">
        <v>10786</v>
      </c>
      <c r="J1472" s="61" t="s">
        <v>1196</v>
      </c>
      <c r="K1472" s="61" t="s">
        <v>4088</v>
      </c>
      <c r="L1472" s="61" t="s">
        <v>4089</v>
      </c>
      <c r="M1472" s="61" t="s">
        <v>1197</v>
      </c>
      <c r="N1472" s="61" t="n">
        <v>183434767</v>
      </c>
      <c r="O1472" s="61" t="s">
        <v>1262</v>
      </c>
      <c r="P1472" s="61" t="s">
        <v>10808</v>
      </c>
      <c r="R1472" s="61" t="s">
        <v>10788</v>
      </c>
      <c r="S1472" s="61" t="str">
        <f aca="false">IF(J1472="Listed Option",MID(R1472,3,9),MID(Q1472,3,9))</f>
        <v>548661107</v>
      </c>
      <c r="T1472" s="61" t="str">
        <f aca="false">VLOOKUP(S1472,'Output v4'!C:C,1,FALSE())</f>
        <v>548661107</v>
      </c>
      <c r="W1472" s="61" t="s">
        <v>10809</v>
      </c>
      <c r="X1472" s="61" t="s">
        <v>10810</v>
      </c>
      <c r="Y1472" s="61" t="s">
        <v>10811</v>
      </c>
      <c r="Z1472" s="61" t="s">
        <v>1304</v>
      </c>
      <c r="AA1472" s="61" t="s">
        <v>1305</v>
      </c>
      <c r="AB1472" s="63" t="n">
        <v>90</v>
      </c>
      <c r="AC1472" s="63" t="n">
        <v>90</v>
      </c>
      <c r="AD1472" s="61" t="n">
        <v>100</v>
      </c>
      <c r="AE1472" s="61" t="n">
        <v>0</v>
      </c>
      <c r="AF1472" s="64" t="n">
        <v>9000</v>
      </c>
      <c r="AG1472" s="61" t="s">
        <v>689</v>
      </c>
      <c r="AH1472" s="62" t="n">
        <v>45291</v>
      </c>
      <c r="AI1472" s="65" t="n">
        <v>5.3</v>
      </c>
      <c r="AJ1472" s="61" t="s">
        <v>1266</v>
      </c>
      <c r="AK1472" s="65" t="n">
        <v>5.3</v>
      </c>
      <c r="AL1472" s="65" t="n">
        <v>222.55</v>
      </c>
      <c r="AM1472" s="66" t="n">
        <v>47700</v>
      </c>
      <c r="AN1472" s="66" t="n">
        <f aca="false">IF(J1472="Listed Option",AF1472*AL1472,AM1472)</f>
        <v>2002950</v>
      </c>
      <c r="AO1472" s="61" t="s">
        <v>1267</v>
      </c>
      <c r="AP1472" s="61" t="n">
        <v>100</v>
      </c>
      <c r="AQ1472" s="61" t="n">
        <v>100</v>
      </c>
      <c r="AV1472" s="61" t="s">
        <v>10790</v>
      </c>
      <c r="AW1472" s="61" t="s">
        <v>4070</v>
      </c>
      <c r="AY1472" s="61" t="s">
        <v>10786</v>
      </c>
      <c r="AZ1472" s="61" t="s">
        <v>10786</v>
      </c>
      <c r="BA1472" s="61" t="s">
        <v>10786</v>
      </c>
      <c r="BB1472" s="67" t="n">
        <v>0</v>
      </c>
      <c r="BE1472" s="61" t="n">
        <v>238575</v>
      </c>
      <c r="BG1472" s="61" t="s">
        <v>4084</v>
      </c>
      <c r="BJ1472" s="61" t="s">
        <v>10786</v>
      </c>
      <c r="BL1472" s="61" t="s">
        <v>10788</v>
      </c>
      <c r="BM1472" s="61" t="s">
        <v>10788</v>
      </c>
      <c r="BN1472" s="70" t="n">
        <v>-2002950</v>
      </c>
      <c r="BO1472" s="68" t="n">
        <v>2002950</v>
      </c>
      <c r="BP1472" s="68" t="n">
        <v>477</v>
      </c>
      <c r="BQ1472" s="68" t="n">
        <v>477</v>
      </c>
      <c r="BR1472" s="69" t="n">
        <v>90</v>
      </c>
      <c r="BS1472" s="63" t="n">
        <v>90</v>
      </c>
      <c r="BU1472" s="68" t="n">
        <v>90</v>
      </c>
    </row>
    <row r="1473" customFormat="false" ht="15" hidden="true" customHeight="false" outlineLevel="0" collapsed="false">
      <c r="A1473" s="61" t="s">
        <v>10812</v>
      </c>
      <c r="B1473" s="61" t="s">
        <v>10813</v>
      </c>
      <c r="C1473" s="62" t="n">
        <v>45291</v>
      </c>
      <c r="D1473" s="62" t="n">
        <v>45291</v>
      </c>
      <c r="E1473" s="61" t="s">
        <v>1259</v>
      </c>
      <c r="F1473" s="61" t="s">
        <v>983</v>
      </c>
      <c r="G1473" s="61" t="s">
        <v>10814</v>
      </c>
      <c r="H1473" s="61" t="s">
        <v>10785</v>
      </c>
      <c r="I1473" s="61" t="s">
        <v>10786</v>
      </c>
      <c r="J1473" s="61" t="s">
        <v>1196</v>
      </c>
      <c r="K1473" s="61" t="s">
        <v>4088</v>
      </c>
      <c r="L1473" s="61" t="s">
        <v>4277</v>
      </c>
      <c r="M1473" s="61" t="s">
        <v>1198</v>
      </c>
      <c r="N1473" s="61" t="n">
        <v>183434801</v>
      </c>
      <c r="O1473" s="61" t="s">
        <v>1262</v>
      </c>
      <c r="P1473" s="61" t="s">
        <v>10815</v>
      </c>
      <c r="R1473" s="61" t="s">
        <v>10788</v>
      </c>
      <c r="S1473" s="61" t="str">
        <f aca="false">IF(J1473="Listed Option",MID(R1473,3,9),MID(Q1473,3,9))</f>
        <v>548661107</v>
      </c>
      <c r="T1473" s="61" t="str">
        <f aca="false">VLOOKUP(S1473,'Output v4'!C:C,1,FALSE())</f>
        <v>548661107</v>
      </c>
      <c r="W1473" s="61" t="s">
        <v>10816</v>
      </c>
      <c r="X1473" s="61" t="s">
        <v>10817</v>
      </c>
      <c r="Y1473" s="61" t="s">
        <v>10818</v>
      </c>
      <c r="Z1473" s="61" t="s">
        <v>1304</v>
      </c>
      <c r="AA1473" s="61" t="s">
        <v>1305</v>
      </c>
      <c r="AB1473" s="63" t="n">
        <v>90</v>
      </c>
      <c r="AC1473" s="63" t="n">
        <v>90</v>
      </c>
      <c r="AD1473" s="61" t="n">
        <v>100</v>
      </c>
      <c r="AE1473" s="61" t="n">
        <v>0</v>
      </c>
      <c r="AF1473" s="64" t="n">
        <v>9000</v>
      </c>
      <c r="AG1473" s="61" t="s">
        <v>689</v>
      </c>
      <c r="AH1473" s="62" t="n">
        <v>45291</v>
      </c>
      <c r="AI1473" s="65" t="n">
        <v>2.475</v>
      </c>
      <c r="AJ1473" s="61" t="s">
        <v>1266</v>
      </c>
      <c r="AK1473" s="65" t="n">
        <v>2.475</v>
      </c>
      <c r="AL1473" s="65" t="n">
        <v>222.55</v>
      </c>
      <c r="AM1473" s="66" t="n">
        <v>22275</v>
      </c>
      <c r="AN1473" s="66" t="n">
        <f aca="false">IF(J1473="Listed Option",AF1473*AL1473,AM1473)</f>
        <v>2002950</v>
      </c>
      <c r="AO1473" s="61" t="s">
        <v>1267</v>
      </c>
      <c r="AP1473" s="61" t="n">
        <v>100</v>
      </c>
      <c r="AQ1473" s="61" t="n">
        <v>100</v>
      </c>
      <c r="AV1473" s="61" t="s">
        <v>10790</v>
      </c>
      <c r="AW1473" s="61" t="s">
        <v>4070</v>
      </c>
      <c r="AY1473" s="61" t="s">
        <v>10786</v>
      </c>
      <c r="AZ1473" s="61" t="s">
        <v>10786</v>
      </c>
      <c r="BA1473" s="61" t="s">
        <v>10786</v>
      </c>
      <c r="BB1473" s="67" t="n">
        <v>0</v>
      </c>
      <c r="BE1473" s="61" t="n">
        <v>238575</v>
      </c>
      <c r="BG1473" s="61" t="s">
        <v>4084</v>
      </c>
      <c r="BJ1473" s="61" t="s">
        <v>10786</v>
      </c>
      <c r="BL1473" s="61" t="s">
        <v>10788</v>
      </c>
      <c r="BM1473" s="61" t="s">
        <v>10788</v>
      </c>
      <c r="BN1473" s="70" t="n">
        <v>2002950</v>
      </c>
      <c r="BO1473" s="68" t="n">
        <v>2002950</v>
      </c>
      <c r="BP1473" s="68" t="n">
        <v>222.75</v>
      </c>
      <c r="BQ1473" s="68" t="n">
        <v>222.75</v>
      </c>
      <c r="BR1473" s="69" t="n">
        <v>90</v>
      </c>
      <c r="BS1473" s="63" t="n">
        <v>90</v>
      </c>
      <c r="BU1473" s="68" t="n">
        <v>90</v>
      </c>
    </row>
    <row r="1474" customFormat="false" ht="15" hidden="true" customHeight="false" outlineLevel="0" collapsed="false">
      <c r="A1474" s="61" t="s">
        <v>10819</v>
      </c>
      <c r="B1474" s="61" t="s">
        <v>10820</v>
      </c>
      <c r="C1474" s="62" t="n">
        <v>45291</v>
      </c>
      <c r="D1474" s="62" t="n">
        <v>45291</v>
      </c>
      <c r="E1474" s="61" t="s">
        <v>1259</v>
      </c>
      <c r="F1474" s="61" t="s">
        <v>984</v>
      </c>
      <c r="G1474" s="61" t="s">
        <v>10821</v>
      </c>
      <c r="H1474" s="61" t="s">
        <v>10821</v>
      </c>
      <c r="I1474" s="61" t="s">
        <v>10822</v>
      </c>
      <c r="J1474" s="61" t="s">
        <v>1195</v>
      </c>
      <c r="K1474" s="61" t="s">
        <v>1195</v>
      </c>
      <c r="L1474" s="61" t="s">
        <v>1195</v>
      </c>
      <c r="N1474" s="61" t="n">
        <v>3297414</v>
      </c>
      <c r="O1474" s="61" t="s">
        <v>1262</v>
      </c>
      <c r="P1474" s="61" t="s">
        <v>10823</v>
      </c>
      <c r="Q1474" s="61" t="s">
        <v>10824</v>
      </c>
      <c r="R1474" s="61" t="s">
        <v>10824</v>
      </c>
      <c r="S1474" s="61" t="str">
        <f aca="false">IF(J1474="Listed Option",MID(R1474,3,9),MID(Q1474,3,9))</f>
        <v>550021109</v>
      </c>
      <c r="T1474" s="61" t="str">
        <f aca="false">VLOOKUP(S1474,'Output v4'!C:C,1,FALSE())</f>
        <v>550021109</v>
      </c>
      <c r="U1474" s="61" t="s">
        <v>201</v>
      </c>
      <c r="V1474" s="61" t="s">
        <v>10825</v>
      </c>
      <c r="W1474" s="61" t="s">
        <v>10826</v>
      </c>
      <c r="Y1474" s="61" t="s">
        <v>10827</v>
      </c>
      <c r="Z1474" s="61" t="s">
        <v>1304</v>
      </c>
      <c r="AA1474" s="61" t="s">
        <v>1305</v>
      </c>
      <c r="AB1474" s="63" t="n">
        <v>-682</v>
      </c>
      <c r="AC1474" s="63" t="n">
        <v>-682</v>
      </c>
      <c r="AE1474" s="61" t="n">
        <v>0</v>
      </c>
      <c r="AF1474" s="64" t="n">
        <v>-682</v>
      </c>
      <c r="AG1474" s="61" t="s">
        <v>1273</v>
      </c>
      <c r="AH1474" s="62" t="n">
        <v>45291</v>
      </c>
      <c r="AI1474" s="65" t="n">
        <v>511.29</v>
      </c>
      <c r="AJ1474" s="61" t="s">
        <v>3614</v>
      </c>
      <c r="AK1474" s="65" t="n">
        <v>511.29</v>
      </c>
      <c r="AL1474" s="65" t="n">
        <v>511.29</v>
      </c>
      <c r="AM1474" s="66" t="n">
        <v>-348699.78</v>
      </c>
      <c r="AN1474" s="66" t="n">
        <f aca="false">IF(J1474="Listed Option",AF1474*AL1474,AM1474)</f>
        <v>-348699.78</v>
      </c>
      <c r="AO1474" s="61" t="s">
        <v>1267</v>
      </c>
      <c r="AP1474" s="61" t="n">
        <v>1</v>
      </c>
      <c r="AQ1474" s="61" t="n">
        <v>1</v>
      </c>
      <c r="AV1474" s="61" t="s">
        <v>10827</v>
      </c>
      <c r="AW1474" s="61" t="s">
        <v>4070</v>
      </c>
      <c r="AY1474" s="61" t="s">
        <v>10822</v>
      </c>
      <c r="AZ1474" s="61" t="s">
        <v>10822</v>
      </c>
      <c r="BA1474" s="61" t="s">
        <v>10822</v>
      </c>
      <c r="BB1474" s="67" t="n">
        <v>0</v>
      </c>
      <c r="BE1474" s="61" t="n">
        <v>238575</v>
      </c>
      <c r="BF1474" s="61" t="s">
        <v>984</v>
      </c>
      <c r="BG1474" s="61" t="s">
        <v>4071</v>
      </c>
      <c r="BH1474" s="61" t="s">
        <v>4071</v>
      </c>
      <c r="BI1474" s="61" t="s">
        <v>10822</v>
      </c>
      <c r="BJ1474" s="61" t="s">
        <v>10822</v>
      </c>
      <c r="BK1474" s="61" t="s">
        <v>10822</v>
      </c>
      <c r="BL1474" s="61" t="s">
        <v>10824</v>
      </c>
      <c r="BM1474" s="61" t="s">
        <v>10824</v>
      </c>
      <c r="BN1474" s="70" t="n">
        <v>-348699.78</v>
      </c>
      <c r="BO1474" s="68" t="n">
        <v>-348699.78</v>
      </c>
      <c r="BP1474" s="68" t="n">
        <v>-348699.78</v>
      </c>
      <c r="BQ1474" s="68" t="n">
        <v>-348699.78</v>
      </c>
      <c r="BR1474" s="69" t="n">
        <v>-682</v>
      </c>
      <c r="BU1474" s="68" t="n">
        <v>682</v>
      </c>
    </row>
    <row r="1475" customFormat="false" ht="15" hidden="true" customHeight="false" outlineLevel="0" collapsed="false">
      <c r="A1475" s="61" t="s">
        <v>10828</v>
      </c>
      <c r="B1475" s="61" t="s">
        <v>10829</v>
      </c>
      <c r="C1475" s="62" t="n">
        <v>45291</v>
      </c>
      <c r="D1475" s="62" t="n">
        <v>45291</v>
      </c>
      <c r="E1475" s="61" t="s">
        <v>1259</v>
      </c>
      <c r="F1475" s="61" t="s">
        <v>984</v>
      </c>
      <c r="G1475" s="61" t="s">
        <v>10830</v>
      </c>
      <c r="H1475" s="61" t="s">
        <v>10821</v>
      </c>
      <c r="I1475" s="61" t="s">
        <v>10822</v>
      </c>
      <c r="J1475" s="61" t="s">
        <v>1196</v>
      </c>
      <c r="K1475" s="61" t="s">
        <v>4088</v>
      </c>
      <c r="L1475" s="61" t="s">
        <v>4089</v>
      </c>
      <c r="M1475" s="61" t="s">
        <v>1197</v>
      </c>
      <c r="N1475" s="61" t="n">
        <v>182035926</v>
      </c>
      <c r="O1475" s="61" t="s">
        <v>1262</v>
      </c>
      <c r="P1475" s="61" t="s">
        <v>10831</v>
      </c>
      <c r="R1475" s="61" t="s">
        <v>10824</v>
      </c>
      <c r="S1475" s="61" t="str">
        <f aca="false">IF(J1475="Listed Option",MID(R1475,3,9),MID(Q1475,3,9))</f>
        <v>550021109</v>
      </c>
      <c r="T1475" s="61" t="str">
        <f aca="false">VLOOKUP(S1475,'Output v4'!C:C,1,FALSE())</f>
        <v>550021109</v>
      </c>
      <c r="W1475" s="61" t="s">
        <v>10832</v>
      </c>
      <c r="X1475" s="61" t="s">
        <v>10833</v>
      </c>
      <c r="Y1475" s="61" t="s">
        <v>10834</v>
      </c>
      <c r="Z1475" s="61" t="s">
        <v>1304</v>
      </c>
      <c r="AA1475" s="61" t="s">
        <v>1305</v>
      </c>
      <c r="AB1475" s="63" t="n">
        <v>36</v>
      </c>
      <c r="AC1475" s="63" t="n">
        <v>36</v>
      </c>
      <c r="AD1475" s="61" t="n">
        <v>100</v>
      </c>
      <c r="AE1475" s="61" t="n">
        <v>0</v>
      </c>
      <c r="AF1475" s="64" t="n">
        <v>3600</v>
      </c>
      <c r="AG1475" s="61" t="s">
        <v>689</v>
      </c>
      <c r="AH1475" s="62" t="n">
        <v>45291</v>
      </c>
      <c r="AI1475" s="65" t="n">
        <v>6.875</v>
      </c>
      <c r="AJ1475" s="61" t="s">
        <v>1266</v>
      </c>
      <c r="AK1475" s="65" t="n">
        <v>6.875</v>
      </c>
      <c r="AL1475" s="65" t="n">
        <v>511.29</v>
      </c>
      <c r="AM1475" s="66" t="n">
        <v>24750</v>
      </c>
      <c r="AN1475" s="66" t="n">
        <f aca="false">IF(J1475="Listed Option",AF1475*AL1475,AM1475)</f>
        <v>1840644</v>
      </c>
      <c r="AO1475" s="61" t="s">
        <v>1267</v>
      </c>
      <c r="AP1475" s="61" t="n">
        <v>100</v>
      </c>
      <c r="AQ1475" s="61" t="n">
        <v>100</v>
      </c>
      <c r="AV1475" s="61" t="s">
        <v>10827</v>
      </c>
      <c r="AW1475" s="61" t="s">
        <v>4070</v>
      </c>
      <c r="AY1475" s="61" t="s">
        <v>10822</v>
      </c>
      <c r="AZ1475" s="61" t="s">
        <v>10822</v>
      </c>
      <c r="BA1475" s="61" t="s">
        <v>10822</v>
      </c>
      <c r="BB1475" s="67" t="n">
        <v>0</v>
      </c>
      <c r="BE1475" s="61" t="n">
        <v>238575</v>
      </c>
      <c r="BG1475" s="61" t="s">
        <v>4071</v>
      </c>
      <c r="BJ1475" s="61" t="s">
        <v>10822</v>
      </c>
      <c r="BL1475" s="61" t="s">
        <v>10824</v>
      </c>
      <c r="BM1475" s="61" t="s">
        <v>10824</v>
      </c>
      <c r="BN1475" s="70" t="n">
        <v>-1840644</v>
      </c>
      <c r="BO1475" s="68" t="n">
        <v>1840644</v>
      </c>
      <c r="BP1475" s="68" t="n">
        <v>247.5</v>
      </c>
      <c r="BQ1475" s="68" t="n">
        <v>247.5</v>
      </c>
      <c r="BR1475" s="69" t="n">
        <v>36</v>
      </c>
      <c r="BS1475" s="63" t="n">
        <v>36</v>
      </c>
      <c r="BU1475" s="68" t="n">
        <v>36</v>
      </c>
    </row>
    <row r="1476" customFormat="false" ht="15" hidden="true" customHeight="false" outlineLevel="0" collapsed="false">
      <c r="A1476" s="61" t="s">
        <v>10835</v>
      </c>
      <c r="B1476" s="61" t="s">
        <v>10836</v>
      </c>
      <c r="C1476" s="62" t="n">
        <v>45291</v>
      </c>
      <c r="D1476" s="62" t="n">
        <v>45291</v>
      </c>
      <c r="E1476" s="61" t="s">
        <v>1259</v>
      </c>
      <c r="F1476" s="61" t="s">
        <v>984</v>
      </c>
      <c r="G1476" s="61" t="s">
        <v>10837</v>
      </c>
      <c r="H1476" s="61" t="s">
        <v>10821</v>
      </c>
      <c r="I1476" s="61" t="s">
        <v>10822</v>
      </c>
      <c r="J1476" s="61" t="s">
        <v>1196</v>
      </c>
      <c r="K1476" s="61" t="s">
        <v>4088</v>
      </c>
      <c r="L1476" s="61" t="s">
        <v>4277</v>
      </c>
      <c r="M1476" s="61" t="s">
        <v>1198</v>
      </c>
      <c r="N1476" s="61" t="n">
        <v>182469130</v>
      </c>
      <c r="O1476" s="61" t="s">
        <v>1262</v>
      </c>
      <c r="P1476" s="61" t="s">
        <v>10838</v>
      </c>
      <c r="R1476" s="61" t="s">
        <v>10824</v>
      </c>
      <c r="S1476" s="61" t="str">
        <f aca="false">IF(J1476="Listed Option",MID(R1476,3,9),MID(Q1476,3,9))</f>
        <v>550021109</v>
      </c>
      <c r="T1476" s="61" t="str">
        <f aca="false">VLOOKUP(S1476,'Output v4'!C:C,1,FALSE())</f>
        <v>550021109</v>
      </c>
      <c r="W1476" s="61" t="s">
        <v>10839</v>
      </c>
      <c r="X1476" s="61" t="s">
        <v>10840</v>
      </c>
      <c r="Y1476" s="61" t="s">
        <v>10841</v>
      </c>
      <c r="Z1476" s="61" t="s">
        <v>1304</v>
      </c>
      <c r="AA1476" s="61" t="s">
        <v>1305</v>
      </c>
      <c r="AB1476" s="63" t="n">
        <v>36</v>
      </c>
      <c r="AC1476" s="63" t="n">
        <v>36</v>
      </c>
      <c r="AD1476" s="61" t="n">
        <v>100</v>
      </c>
      <c r="AE1476" s="61" t="n">
        <v>0</v>
      </c>
      <c r="AF1476" s="64" t="n">
        <v>3600</v>
      </c>
      <c r="AG1476" s="61" t="s">
        <v>689</v>
      </c>
      <c r="AH1476" s="62" t="n">
        <v>45291</v>
      </c>
      <c r="AI1476" s="65" t="n">
        <v>14.55</v>
      </c>
      <c r="AJ1476" s="61" t="s">
        <v>1266</v>
      </c>
      <c r="AK1476" s="65" t="n">
        <v>14.55</v>
      </c>
      <c r="AL1476" s="65" t="n">
        <v>511.29</v>
      </c>
      <c r="AM1476" s="66" t="n">
        <v>52380</v>
      </c>
      <c r="AN1476" s="66" t="n">
        <f aca="false">IF(J1476="Listed Option",AF1476*AL1476,AM1476)</f>
        <v>1840644</v>
      </c>
      <c r="AO1476" s="61" t="s">
        <v>1267</v>
      </c>
      <c r="AP1476" s="61" t="n">
        <v>100</v>
      </c>
      <c r="AQ1476" s="61" t="n">
        <v>100</v>
      </c>
      <c r="AV1476" s="61" t="s">
        <v>10827</v>
      </c>
      <c r="AW1476" s="61" t="s">
        <v>4070</v>
      </c>
      <c r="AY1476" s="61" t="s">
        <v>10822</v>
      </c>
      <c r="AZ1476" s="61" t="s">
        <v>10822</v>
      </c>
      <c r="BA1476" s="61" t="s">
        <v>10822</v>
      </c>
      <c r="BB1476" s="67" t="n">
        <v>0</v>
      </c>
      <c r="BE1476" s="61" t="n">
        <v>238575</v>
      </c>
      <c r="BG1476" s="61" t="s">
        <v>4071</v>
      </c>
      <c r="BJ1476" s="61" t="s">
        <v>10822</v>
      </c>
      <c r="BL1476" s="61" t="s">
        <v>10824</v>
      </c>
      <c r="BM1476" s="61" t="s">
        <v>10824</v>
      </c>
      <c r="BN1476" s="70" t="n">
        <v>1840644</v>
      </c>
      <c r="BO1476" s="68" t="n">
        <v>1840644</v>
      </c>
      <c r="BP1476" s="68" t="n">
        <v>523.8</v>
      </c>
      <c r="BQ1476" s="68" t="n">
        <v>523.8</v>
      </c>
      <c r="BR1476" s="69" t="n">
        <v>36</v>
      </c>
      <c r="BS1476" s="63" t="n">
        <v>36</v>
      </c>
      <c r="BU1476" s="68" t="n">
        <v>36</v>
      </c>
    </row>
    <row r="1477" customFormat="false" ht="15" hidden="true" customHeight="false" outlineLevel="0" collapsed="false">
      <c r="A1477" s="61" t="s">
        <v>10842</v>
      </c>
      <c r="B1477" s="61" t="s">
        <v>10843</v>
      </c>
      <c r="C1477" s="62" t="n">
        <v>45291</v>
      </c>
      <c r="D1477" s="62" t="n">
        <v>45291</v>
      </c>
      <c r="E1477" s="61" t="s">
        <v>1259</v>
      </c>
      <c r="F1477" s="61" t="s">
        <v>10844</v>
      </c>
      <c r="G1477" s="61" t="s">
        <v>10845</v>
      </c>
      <c r="H1477" s="61" t="s">
        <v>10845</v>
      </c>
      <c r="I1477" s="61" t="s">
        <v>10846</v>
      </c>
      <c r="J1477" s="61" t="s">
        <v>1199</v>
      </c>
      <c r="K1477" s="61" t="s">
        <v>4065</v>
      </c>
      <c r="L1477" s="61" t="s">
        <v>4065</v>
      </c>
      <c r="N1477" s="61" t="n">
        <v>141683254</v>
      </c>
      <c r="O1477" s="61" t="s">
        <v>1262</v>
      </c>
      <c r="P1477" s="61" t="s">
        <v>10847</v>
      </c>
      <c r="Q1477" s="61" t="s">
        <v>10848</v>
      </c>
      <c r="R1477" s="61" t="s">
        <v>10848</v>
      </c>
      <c r="S1477" s="61" t="str">
        <f aca="false">IF(J1477="Listed Option",MID(R1477,3,9),MID(Q1477,3,9))</f>
        <v>55617LAQ5</v>
      </c>
      <c r="T1477" s="61" t="e">
        <f aca="false">VLOOKUP(S1477,'Output v4'!C:C,1,FALSE())</f>
        <v>#N/A</v>
      </c>
      <c r="U1477" s="61" t="s">
        <v>10849</v>
      </c>
      <c r="V1477" s="61" t="s">
        <v>10850</v>
      </c>
      <c r="Z1477" s="61" t="s">
        <v>1304</v>
      </c>
      <c r="AA1477" s="61" t="s">
        <v>1305</v>
      </c>
      <c r="AB1477" s="63" t="n">
        <v>-14380</v>
      </c>
      <c r="AC1477" s="63" t="n">
        <v>-14380000</v>
      </c>
      <c r="AE1477" s="61" t="n">
        <v>1000</v>
      </c>
      <c r="AF1477" s="64" t="n">
        <v>-14380000</v>
      </c>
      <c r="AG1477" s="61" t="s">
        <v>1273</v>
      </c>
      <c r="AH1477" s="62" t="n">
        <v>45291</v>
      </c>
      <c r="AI1477" s="65" t="n">
        <v>0.951435</v>
      </c>
      <c r="AJ1477" s="61" t="s">
        <v>1266</v>
      </c>
      <c r="AK1477" s="65" t="n">
        <v>0.951435</v>
      </c>
      <c r="AL1477" s="65" t="n">
        <v>0.951435</v>
      </c>
      <c r="AM1477" s="66" t="n">
        <v>-13681635.3</v>
      </c>
      <c r="AN1477" s="66" t="n">
        <f aca="false">IF(J1477="Listed Option",AF1477*AL1477,AM1477)</f>
        <v>-13681635.3</v>
      </c>
      <c r="AO1477" s="61" t="s">
        <v>1267</v>
      </c>
      <c r="AW1477" s="61" t="s">
        <v>4070</v>
      </c>
      <c r="AY1477" s="61" t="s">
        <v>10845</v>
      </c>
      <c r="BA1477" s="61" t="s">
        <v>10845</v>
      </c>
      <c r="BB1477" s="67" t="n">
        <v>106</v>
      </c>
      <c r="BE1477" s="61" t="n">
        <v>238575</v>
      </c>
      <c r="BF1477" s="61" t="s">
        <v>10844</v>
      </c>
      <c r="BG1477" s="61" t="s">
        <v>4084</v>
      </c>
      <c r="BH1477" s="61" t="s">
        <v>4084</v>
      </c>
      <c r="BI1477" s="61" t="s">
        <v>10846</v>
      </c>
      <c r="BJ1477" s="61" t="s">
        <v>10845</v>
      </c>
      <c r="BL1477" s="61" t="s">
        <v>10848</v>
      </c>
      <c r="BM1477" s="61" t="s">
        <v>10848</v>
      </c>
      <c r="BN1477" s="70" t="n">
        <v>-14380000</v>
      </c>
      <c r="BP1477" s="68" t="n">
        <v>-13681635.3</v>
      </c>
      <c r="BQ1477" s="68" t="n">
        <v>-13681635.3</v>
      </c>
      <c r="BR1477" s="69" t="n">
        <v>-14380000</v>
      </c>
      <c r="BS1477" s="63" t="n">
        <v>-14380</v>
      </c>
      <c r="BU1477" s="68" t="n">
        <v>14380000</v>
      </c>
    </row>
    <row r="1478" customFormat="false" ht="15" hidden="true" customHeight="false" outlineLevel="0" collapsed="false">
      <c r="A1478" s="61" t="s">
        <v>10851</v>
      </c>
      <c r="B1478" s="61" t="s">
        <v>10852</v>
      </c>
      <c r="C1478" s="62" t="n">
        <v>45291</v>
      </c>
      <c r="D1478" s="62" t="n">
        <v>45291</v>
      </c>
      <c r="E1478" s="61" t="s">
        <v>1259</v>
      </c>
      <c r="F1478" s="61" t="s">
        <v>10853</v>
      </c>
      <c r="G1478" s="61" t="s">
        <v>10854</v>
      </c>
      <c r="H1478" s="61" t="s">
        <v>10854</v>
      </c>
      <c r="I1478" s="61" t="s">
        <v>10855</v>
      </c>
      <c r="J1478" s="61" t="s">
        <v>1199</v>
      </c>
      <c r="K1478" s="61" t="s">
        <v>4065</v>
      </c>
      <c r="L1478" s="61" t="s">
        <v>4065</v>
      </c>
      <c r="N1478" s="61" t="n">
        <v>188605581</v>
      </c>
      <c r="O1478" s="61" t="s">
        <v>1262</v>
      </c>
      <c r="P1478" s="61" t="s">
        <v>10856</v>
      </c>
      <c r="Q1478" s="61" t="s">
        <v>10857</v>
      </c>
      <c r="R1478" s="61" t="s">
        <v>10857</v>
      </c>
      <c r="S1478" s="61" t="str">
        <f aca="false">IF(J1478="Listed Option",MID(R1478,3,9),MID(Q1478,3,9))</f>
        <v>561233AN7</v>
      </c>
      <c r="T1478" s="61" t="e">
        <f aca="false">VLOOKUP(S1478,'Output v4'!C:C,1,FALSE())</f>
        <v>#N/A</v>
      </c>
      <c r="U1478" s="61" t="s">
        <v>10858</v>
      </c>
      <c r="V1478" s="61" t="s">
        <v>10859</v>
      </c>
      <c r="Z1478" s="61" t="s">
        <v>1304</v>
      </c>
      <c r="AA1478" s="61" t="s">
        <v>1305</v>
      </c>
      <c r="AB1478" s="63" t="n">
        <v>13551839</v>
      </c>
      <c r="AC1478" s="63" t="n">
        <v>13551839</v>
      </c>
      <c r="AE1478" s="61" t="n">
        <v>1</v>
      </c>
      <c r="AF1478" s="64" t="n">
        <v>13551839</v>
      </c>
      <c r="AG1478" s="61" t="s">
        <v>689</v>
      </c>
      <c r="AH1478" s="62" t="n">
        <v>45291</v>
      </c>
      <c r="AI1478" s="65" t="n">
        <v>1.07888</v>
      </c>
      <c r="AJ1478" s="61" t="s">
        <v>1266</v>
      </c>
      <c r="AK1478" s="65" t="n">
        <v>1.07888</v>
      </c>
      <c r="AL1478" s="65" t="n">
        <v>1.07888</v>
      </c>
      <c r="AM1478" s="66" t="n">
        <v>14620808.06032</v>
      </c>
      <c r="AN1478" s="66" t="n">
        <f aca="false">IF(J1478="Listed Option",AF1478*AL1478,AM1478)</f>
        <v>14620808.06032</v>
      </c>
      <c r="AO1478" s="61" t="s">
        <v>1267</v>
      </c>
      <c r="AW1478" s="61" t="s">
        <v>4070</v>
      </c>
      <c r="AY1478" s="61" t="s">
        <v>10854</v>
      </c>
      <c r="BA1478" s="61" t="s">
        <v>10854</v>
      </c>
      <c r="BB1478" s="67" t="n">
        <v>47</v>
      </c>
      <c r="BE1478" s="61" t="n">
        <v>238575</v>
      </c>
      <c r="BF1478" s="61" t="s">
        <v>10853</v>
      </c>
      <c r="BG1478" s="61" t="s">
        <v>10860</v>
      </c>
      <c r="BH1478" s="61" t="s">
        <v>10860</v>
      </c>
      <c r="BI1478" s="61" t="s">
        <v>10855</v>
      </c>
      <c r="BJ1478" s="61" t="s">
        <v>10854</v>
      </c>
      <c r="BL1478" s="61" t="s">
        <v>10857</v>
      </c>
      <c r="BM1478" s="61" t="s">
        <v>10857</v>
      </c>
      <c r="BN1478" s="70" t="n">
        <v>13551839</v>
      </c>
      <c r="BP1478" s="68" t="n">
        <v>14620808.06032</v>
      </c>
      <c r="BQ1478" s="68" t="n">
        <v>14620808.06032</v>
      </c>
      <c r="BR1478" s="69" t="n">
        <v>13551839</v>
      </c>
      <c r="BS1478" s="63" t="n">
        <v>13551.839</v>
      </c>
      <c r="BU1478" s="68" t="n">
        <v>13551839</v>
      </c>
    </row>
    <row r="1479" customFormat="false" ht="15" hidden="true" customHeight="false" outlineLevel="0" collapsed="false">
      <c r="A1479" s="61" t="s">
        <v>10861</v>
      </c>
      <c r="B1479" s="61" t="s">
        <v>10862</v>
      </c>
      <c r="C1479" s="62" t="n">
        <v>45291</v>
      </c>
      <c r="D1479" s="62" t="n">
        <v>45291</v>
      </c>
      <c r="E1479" s="61" t="s">
        <v>1259</v>
      </c>
      <c r="F1479" s="61" t="s">
        <v>10853</v>
      </c>
      <c r="G1479" s="61" t="s">
        <v>10863</v>
      </c>
      <c r="H1479" s="61" t="s">
        <v>10864</v>
      </c>
      <c r="I1479" s="61" t="s">
        <v>10855</v>
      </c>
      <c r="J1479" s="61" t="s">
        <v>6382</v>
      </c>
      <c r="K1479" s="61" t="s">
        <v>6383</v>
      </c>
      <c r="L1479" s="61" t="s">
        <v>6383</v>
      </c>
      <c r="N1479" s="61" t="n">
        <v>188723740</v>
      </c>
      <c r="O1479" s="61" t="s">
        <v>1262</v>
      </c>
      <c r="P1479" s="61" t="s">
        <v>10865</v>
      </c>
      <c r="Q1479" s="61" t="s">
        <v>10866</v>
      </c>
      <c r="R1479" s="61" t="s">
        <v>10867</v>
      </c>
      <c r="S1479" s="61" t="str">
        <f aca="false">IF(J1479="Listed Option",MID(R1479,3,9),MID(Q1479,3,9))</f>
        <v>L6232UAU1</v>
      </c>
      <c r="T1479" s="61" t="e">
        <f aca="false">VLOOKUP(S1479,'Output v4'!C:C,1,FALSE())</f>
        <v>#N/A</v>
      </c>
      <c r="U1479" s="61" t="s">
        <v>10868</v>
      </c>
      <c r="Y1479" s="61" t="s">
        <v>10869</v>
      </c>
      <c r="Z1479" s="61" t="s">
        <v>4070</v>
      </c>
      <c r="AA1479" s="61" t="s">
        <v>6391</v>
      </c>
      <c r="AB1479" s="63" t="n">
        <v>24903.1908</v>
      </c>
      <c r="AC1479" s="63" t="n">
        <v>2490319.08</v>
      </c>
      <c r="AE1479" s="61" t="n">
        <v>100</v>
      </c>
      <c r="AF1479" s="64" t="n">
        <v>2490319.08</v>
      </c>
      <c r="AG1479" s="61" t="s">
        <v>689</v>
      </c>
      <c r="AH1479" s="62" t="n">
        <v>45291</v>
      </c>
      <c r="AI1479" s="65" t="n">
        <v>1.1075</v>
      </c>
      <c r="AJ1479" s="61" t="s">
        <v>1266</v>
      </c>
      <c r="AK1479" s="65" t="n">
        <v>1.1075</v>
      </c>
      <c r="AL1479" s="65" t="n">
        <v>1.1075</v>
      </c>
      <c r="AM1479" s="66" t="n">
        <v>2758028.3811</v>
      </c>
      <c r="AN1479" s="66" t="n">
        <f aca="false">IF(J1479="Listed Option",AF1479*AL1479,AM1479)</f>
        <v>2758028.3811</v>
      </c>
      <c r="AO1479" s="61" t="s">
        <v>1267</v>
      </c>
      <c r="AV1479" s="61" t="s">
        <v>10870</v>
      </c>
      <c r="AW1479" s="61" t="s">
        <v>4070</v>
      </c>
      <c r="AY1479" s="61" t="s">
        <v>10871</v>
      </c>
      <c r="AZ1479" s="61" t="s">
        <v>10871</v>
      </c>
      <c r="BA1479" s="61" t="s">
        <v>10871</v>
      </c>
      <c r="BB1479" s="67" t="n">
        <v>18</v>
      </c>
      <c r="BD1479" s="61" t="s">
        <v>10872</v>
      </c>
      <c r="BE1479" s="61" t="n">
        <v>291134</v>
      </c>
      <c r="BF1479" s="61" t="s">
        <v>10853</v>
      </c>
      <c r="BG1479" s="61" t="s">
        <v>10860</v>
      </c>
      <c r="BH1479" s="61" t="s">
        <v>10860</v>
      </c>
      <c r="BI1479" s="61" t="s">
        <v>10855</v>
      </c>
      <c r="BJ1479" s="61" t="s">
        <v>10871</v>
      </c>
      <c r="BK1479" s="61" t="s">
        <v>10873</v>
      </c>
      <c r="BL1479" s="61" t="s">
        <v>10867</v>
      </c>
      <c r="BM1479" s="61" t="s">
        <v>10867</v>
      </c>
      <c r="BP1479" s="68" t="n">
        <v>2758028.3811</v>
      </c>
      <c r="BQ1479" s="68" t="n">
        <v>2758028.3811</v>
      </c>
      <c r="BR1479" s="69" t="n">
        <v>2490319.08</v>
      </c>
      <c r="BS1479" s="63" t="n">
        <v>2490319.08</v>
      </c>
      <c r="BU1479" s="68" t="n">
        <v>2490319.08</v>
      </c>
    </row>
    <row r="1480" customFormat="false" ht="15" hidden="true" customHeight="false" outlineLevel="0" collapsed="false">
      <c r="A1480" s="61" t="s">
        <v>10874</v>
      </c>
      <c r="B1480" s="61" t="s">
        <v>10875</v>
      </c>
      <c r="C1480" s="62" t="n">
        <v>45291</v>
      </c>
      <c r="D1480" s="62" t="n">
        <v>45291</v>
      </c>
      <c r="E1480" s="61" t="s">
        <v>1259</v>
      </c>
      <c r="F1480" s="61" t="s">
        <v>10876</v>
      </c>
      <c r="G1480" s="61" t="s">
        <v>10877</v>
      </c>
      <c r="H1480" s="61" t="s">
        <v>10877</v>
      </c>
      <c r="I1480" s="61" t="s">
        <v>10878</v>
      </c>
      <c r="J1480" s="61" t="s">
        <v>1199</v>
      </c>
      <c r="K1480" s="61" t="s">
        <v>4065</v>
      </c>
      <c r="L1480" s="61" t="s">
        <v>4065</v>
      </c>
      <c r="N1480" s="61" t="n">
        <v>131506689</v>
      </c>
      <c r="O1480" s="61" t="s">
        <v>1262</v>
      </c>
      <c r="P1480" s="61" t="s">
        <v>10879</v>
      </c>
      <c r="Q1480" s="61" t="s">
        <v>10880</v>
      </c>
      <c r="R1480" s="61" t="s">
        <v>10880</v>
      </c>
      <c r="S1480" s="61" t="str">
        <f aca="false">IF(J1480="Listed Option",MID(R1480,3,9),MID(Q1480,3,9))</f>
        <v>58175LAA8</v>
      </c>
      <c r="T1480" s="61" t="e">
        <f aca="false">VLOOKUP(S1480,'Output v4'!C:C,1,FALSE())</f>
        <v>#N/A</v>
      </c>
      <c r="U1480" s="61" t="s">
        <v>10881</v>
      </c>
      <c r="V1480" s="61" t="s">
        <v>10882</v>
      </c>
      <c r="Z1480" s="61" t="s">
        <v>4029</v>
      </c>
      <c r="AA1480" s="61" t="s">
        <v>4117</v>
      </c>
      <c r="AB1480" s="63" t="n">
        <v>19742</v>
      </c>
      <c r="AC1480" s="63" t="n">
        <v>19742000</v>
      </c>
      <c r="AE1480" s="61" t="n">
        <v>1000</v>
      </c>
      <c r="AF1480" s="64" t="n">
        <v>19742000</v>
      </c>
      <c r="AG1480" s="61" t="s">
        <v>689</v>
      </c>
      <c r="AH1480" s="62" t="n">
        <v>45291</v>
      </c>
      <c r="AI1480" s="65" t="n">
        <v>0.866936</v>
      </c>
      <c r="AJ1480" s="61" t="s">
        <v>1266</v>
      </c>
      <c r="AK1480" s="65" t="n">
        <v>0.866936</v>
      </c>
      <c r="AL1480" s="65" t="n">
        <v>0.866936</v>
      </c>
      <c r="AM1480" s="66" t="n">
        <v>17115050.512</v>
      </c>
      <c r="AN1480" s="66" t="n">
        <f aca="false">IF(J1480="Listed Option",AF1480*AL1480,AM1480)</f>
        <v>17115050.512</v>
      </c>
      <c r="AO1480" s="61" t="s">
        <v>1267</v>
      </c>
      <c r="AW1480" s="61" t="s">
        <v>4070</v>
      </c>
      <c r="AY1480" s="61" t="s">
        <v>10877</v>
      </c>
      <c r="BA1480" s="61" t="s">
        <v>10877</v>
      </c>
      <c r="BB1480" s="67" t="n">
        <v>150</v>
      </c>
      <c r="BE1480" s="61" t="n">
        <v>238587</v>
      </c>
      <c r="BF1480" s="61" t="s">
        <v>10876</v>
      </c>
      <c r="BG1480" s="61" t="s">
        <v>4320</v>
      </c>
      <c r="BH1480" s="61" t="s">
        <v>4320</v>
      </c>
      <c r="BI1480" s="61" t="s">
        <v>10878</v>
      </c>
      <c r="BJ1480" s="61" t="s">
        <v>10877</v>
      </c>
      <c r="BL1480" s="61" t="s">
        <v>10880</v>
      </c>
      <c r="BM1480" s="61" t="s">
        <v>10880</v>
      </c>
      <c r="BN1480" s="70" t="n">
        <v>19742000</v>
      </c>
      <c r="BP1480" s="68" t="n">
        <v>17115050.512</v>
      </c>
      <c r="BQ1480" s="68" t="n">
        <v>17115050.512</v>
      </c>
      <c r="BR1480" s="69" t="n">
        <v>19742000</v>
      </c>
      <c r="BS1480" s="63" t="n">
        <v>19742</v>
      </c>
      <c r="BU1480" s="68" t="n">
        <v>19742000</v>
      </c>
    </row>
    <row r="1481" customFormat="false" ht="15" hidden="true" customHeight="false" outlineLevel="0" collapsed="false">
      <c r="A1481" s="61" t="s">
        <v>10883</v>
      </c>
      <c r="B1481" s="61" t="s">
        <v>10884</v>
      </c>
      <c r="C1481" s="62" t="n">
        <v>45291</v>
      </c>
      <c r="D1481" s="62" t="n">
        <v>45291</v>
      </c>
      <c r="E1481" s="61" t="s">
        <v>1259</v>
      </c>
      <c r="F1481" s="61" t="s">
        <v>10876</v>
      </c>
      <c r="G1481" s="61" t="s">
        <v>10885</v>
      </c>
      <c r="H1481" s="61" t="s">
        <v>10885</v>
      </c>
      <c r="I1481" s="61" t="s">
        <v>10878</v>
      </c>
      <c r="J1481" s="61" t="s">
        <v>1199</v>
      </c>
      <c r="K1481" s="61" t="s">
        <v>4065</v>
      </c>
      <c r="L1481" s="61" t="s">
        <v>4065</v>
      </c>
      <c r="N1481" s="61" t="n">
        <v>131506693</v>
      </c>
      <c r="O1481" s="61" t="s">
        <v>1262</v>
      </c>
      <c r="P1481" s="61" t="s">
        <v>10886</v>
      </c>
      <c r="Q1481" s="61" t="s">
        <v>10887</v>
      </c>
      <c r="R1481" s="61" t="s">
        <v>10887</v>
      </c>
      <c r="S1481" s="61" t="str">
        <f aca="false">IF(J1481="Listed Option",MID(R1481,3,9),MID(Q1481,3,9))</f>
        <v>236968405</v>
      </c>
      <c r="T1481" s="61" t="e">
        <f aca="false">VLOOKUP(S1481,'Output v4'!C:C,1,FALSE())</f>
        <v>#N/A</v>
      </c>
      <c r="V1481" s="61" t="s">
        <v>10888</v>
      </c>
      <c r="Z1481" s="61" t="s">
        <v>4029</v>
      </c>
      <c r="AA1481" s="61" t="s">
        <v>4117</v>
      </c>
      <c r="AB1481" s="63" t="n">
        <v>3200</v>
      </c>
      <c r="AC1481" s="63" t="n">
        <v>3200000</v>
      </c>
      <c r="AE1481" s="61" t="n">
        <v>1000</v>
      </c>
      <c r="AF1481" s="64" t="n">
        <v>3200000</v>
      </c>
      <c r="AG1481" s="61" t="s">
        <v>689</v>
      </c>
      <c r="AH1481" s="62" t="n">
        <v>45291</v>
      </c>
      <c r="AI1481" s="65" t="n">
        <v>0.866936</v>
      </c>
      <c r="AJ1481" s="61" t="s">
        <v>1266</v>
      </c>
      <c r="AK1481" s="65" t="n">
        <v>0.866936</v>
      </c>
      <c r="AL1481" s="65" t="n">
        <v>0.866936</v>
      </c>
      <c r="AM1481" s="66" t="n">
        <v>2774195.2</v>
      </c>
      <c r="AN1481" s="66" t="n">
        <f aca="false">IF(J1481="Listed Option",AF1481*AL1481,AM1481)</f>
        <v>2774195.2</v>
      </c>
      <c r="AO1481" s="61" t="s">
        <v>1267</v>
      </c>
      <c r="AW1481" s="61" t="s">
        <v>4070</v>
      </c>
      <c r="AY1481" s="61" t="s">
        <v>10885</v>
      </c>
      <c r="BA1481" s="61" t="s">
        <v>10885</v>
      </c>
      <c r="BB1481" s="67" t="n">
        <v>150</v>
      </c>
      <c r="BE1481" s="61" t="n">
        <v>238587</v>
      </c>
      <c r="BF1481" s="61" t="s">
        <v>10876</v>
      </c>
      <c r="BG1481" s="61" t="s">
        <v>4320</v>
      </c>
      <c r="BH1481" s="61" t="s">
        <v>4320</v>
      </c>
      <c r="BI1481" s="61" t="s">
        <v>10878</v>
      </c>
      <c r="BJ1481" s="61" t="s">
        <v>10885</v>
      </c>
      <c r="BL1481" s="61" t="s">
        <v>10887</v>
      </c>
      <c r="BM1481" s="61" t="s">
        <v>10887</v>
      </c>
      <c r="BN1481" s="70" t="n">
        <v>3200000</v>
      </c>
      <c r="BP1481" s="68" t="n">
        <v>2774195.2</v>
      </c>
      <c r="BQ1481" s="68" t="n">
        <v>2774195.2</v>
      </c>
      <c r="BR1481" s="69" t="n">
        <v>3200000</v>
      </c>
      <c r="BS1481" s="63" t="n">
        <v>3200</v>
      </c>
      <c r="BU1481" s="68" t="n">
        <v>3200000</v>
      </c>
    </row>
    <row r="1482" customFormat="false" ht="15" hidden="true" customHeight="false" outlineLevel="0" collapsed="false">
      <c r="A1482" s="61" t="s">
        <v>10889</v>
      </c>
      <c r="B1482" s="61" t="s">
        <v>10890</v>
      </c>
      <c r="C1482" s="62" t="n">
        <v>45291</v>
      </c>
      <c r="D1482" s="62" t="n">
        <v>45291</v>
      </c>
      <c r="E1482" s="61" t="s">
        <v>1259</v>
      </c>
      <c r="F1482" s="61" t="s">
        <v>10891</v>
      </c>
      <c r="G1482" s="61" t="s">
        <v>10892</v>
      </c>
      <c r="H1482" s="61" t="s">
        <v>10892</v>
      </c>
      <c r="I1482" s="61" t="s">
        <v>10893</v>
      </c>
      <c r="J1482" s="61" t="s">
        <v>1195</v>
      </c>
      <c r="K1482" s="61" t="s">
        <v>1195</v>
      </c>
      <c r="L1482" s="61" t="s">
        <v>1195</v>
      </c>
      <c r="N1482" s="61" t="n">
        <v>104450</v>
      </c>
      <c r="O1482" s="61" t="s">
        <v>1262</v>
      </c>
      <c r="P1482" s="61" t="s">
        <v>10894</v>
      </c>
      <c r="Q1482" s="61" t="s">
        <v>10895</v>
      </c>
      <c r="R1482" s="61" t="s">
        <v>10895</v>
      </c>
      <c r="S1482" s="61" t="str">
        <f aca="false">IF(J1482="Listed Option",MID(R1482,3,9),MID(Q1482,3,9))</f>
        <v>552676108</v>
      </c>
      <c r="T1482" s="61" t="e">
        <f aca="false">VLOOKUP(S1482,'Output v4'!C:C,1,FALSE())</f>
        <v>#N/A</v>
      </c>
      <c r="U1482" s="61" t="s">
        <v>10896</v>
      </c>
      <c r="V1482" s="61" t="s">
        <v>10897</v>
      </c>
      <c r="W1482" s="61" t="s">
        <v>10893</v>
      </c>
      <c r="Y1482" s="61" t="s">
        <v>10898</v>
      </c>
      <c r="Z1482" s="61" t="s">
        <v>1304</v>
      </c>
      <c r="AA1482" s="61" t="s">
        <v>1305</v>
      </c>
      <c r="AB1482" s="63" t="n">
        <v>-31911</v>
      </c>
      <c r="AC1482" s="63" t="n">
        <v>-31911</v>
      </c>
      <c r="AE1482" s="61" t="n">
        <v>0</v>
      </c>
      <c r="AF1482" s="64" t="n">
        <v>-31911</v>
      </c>
      <c r="AG1482" s="61" t="s">
        <v>1273</v>
      </c>
      <c r="AH1482" s="62" t="n">
        <v>45291</v>
      </c>
      <c r="AI1482" s="65" t="n">
        <v>55.25</v>
      </c>
      <c r="AJ1482" s="61" t="s">
        <v>3614</v>
      </c>
      <c r="AK1482" s="65" t="n">
        <v>55.25</v>
      </c>
      <c r="AL1482" s="65" t="n">
        <v>55.25</v>
      </c>
      <c r="AM1482" s="66" t="n">
        <v>-1763082.75</v>
      </c>
      <c r="AN1482" s="66" t="n">
        <f aca="false">IF(J1482="Listed Option",AF1482*AL1482,AM1482)</f>
        <v>-1763082.75</v>
      </c>
      <c r="AO1482" s="61" t="s">
        <v>1267</v>
      </c>
      <c r="AP1482" s="61" t="n">
        <v>1</v>
      </c>
      <c r="AQ1482" s="61" t="n">
        <v>1</v>
      </c>
      <c r="AV1482" s="61" t="s">
        <v>10898</v>
      </c>
      <c r="AW1482" s="61" t="s">
        <v>4070</v>
      </c>
      <c r="AY1482" s="61" t="s">
        <v>10893</v>
      </c>
      <c r="AZ1482" s="61" t="s">
        <v>10893</v>
      </c>
      <c r="BA1482" s="61" t="s">
        <v>10893</v>
      </c>
      <c r="BB1482" s="67" t="n">
        <v>0</v>
      </c>
      <c r="BE1482" s="61" t="n">
        <v>238575</v>
      </c>
      <c r="BF1482" s="61" t="s">
        <v>10891</v>
      </c>
      <c r="BG1482" s="61" t="s">
        <v>4084</v>
      </c>
      <c r="BH1482" s="61" t="s">
        <v>4084</v>
      </c>
      <c r="BI1482" s="61" t="s">
        <v>10893</v>
      </c>
      <c r="BJ1482" s="61" t="s">
        <v>10893</v>
      </c>
      <c r="BK1482" s="61" t="s">
        <v>10893</v>
      </c>
      <c r="BL1482" s="61" t="s">
        <v>10895</v>
      </c>
      <c r="BM1482" s="61" t="s">
        <v>10895</v>
      </c>
      <c r="BN1482" s="70" t="n">
        <v>-1763082.75</v>
      </c>
      <c r="BO1482" s="68" t="n">
        <v>-1763082.75</v>
      </c>
      <c r="BP1482" s="68" t="n">
        <v>-1763082.75</v>
      </c>
      <c r="BQ1482" s="68" t="n">
        <v>-1763082.75</v>
      </c>
      <c r="BR1482" s="69" t="n">
        <v>-31911</v>
      </c>
      <c r="BU1482" s="68" t="n">
        <v>31911</v>
      </c>
    </row>
    <row r="1483" customFormat="false" ht="15" hidden="true" customHeight="false" outlineLevel="0" collapsed="false">
      <c r="A1483" s="61" t="s">
        <v>10899</v>
      </c>
      <c r="B1483" s="61" t="s">
        <v>10900</v>
      </c>
      <c r="C1483" s="62" t="n">
        <v>45291</v>
      </c>
      <c r="D1483" s="62" t="n">
        <v>45291</v>
      </c>
      <c r="E1483" s="61" t="s">
        <v>1259</v>
      </c>
      <c r="F1483" s="61" t="s">
        <v>10891</v>
      </c>
      <c r="G1483" s="61" t="s">
        <v>10901</v>
      </c>
      <c r="H1483" s="61" t="s">
        <v>10901</v>
      </c>
      <c r="I1483" s="61" t="s">
        <v>10893</v>
      </c>
      <c r="J1483" s="61" t="s">
        <v>1199</v>
      </c>
      <c r="K1483" s="61" t="s">
        <v>4065</v>
      </c>
      <c r="L1483" s="61" t="s">
        <v>4065</v>
      </c>
      <c r="N1483" s="61" t="n">
        <v>131973993</v>
      </c>
      <c r="O1483" s="61" t="s">
        <v>1262</v>
      </c>
      <c r="P1483" s="61" t="s">
        <v>10902</v>
      </c>
      <c r="Q1483" s="61" t="s">
        <v>10903</v>
      </c>
      <c r="R1483" s="61" t="s">
        <v>10903</v>
      </c>
      <c r="S1483" s="61" t="str">
        <f aca="false">IF(J1483="Listed Option",MID(R1483,3,9),MID(Q1483,3,9))</f>
        <v>552676AV0</v>
      </c>
      <c r="T1483" s="61" t="e">
        <f aca="false">VLOOKUP(S1483,'Output v4'!C:C,1,FALSE())</f>
        <v>#N/A</v>
      </c>
      <c r="U1483" s="61" t="s">
        <v>10904</v>
      </c>
      <c r="V1483" s="61" t="s">
        <v>10905</v>
      </c>
      <c r="Z1483" s="61" t="s">
        <v>1304</v>
      </c>
      <c r="AA1483" s="61" t="s">
        <v>1305</v>
      </c>
      <c r="AB1483" s="63" t="n">
        <v>11101</v>
      </c>
      <c r="AC1483" s="63" t="n">
        <v>11101000</v>
      </c>
      <c r="AE1483" s="61" t="n">
        <v>1000</v>
      </c>
      <c r="AF1483" s="64" t="n">
        <v>11101000</v>
      </c>
      <c r="AG1483" s="61" t="s">
        <v>689</v>
      </c>
      <c r="AH1483" s="62" t="n">
        <v>45291</v>
      </c>
      <c r="AI1483" s="65" t="n">
        <v>0.652915</v>
      </c>
      <c r="AJ1483" s="61" t="s">
        <v>1266</v>
      </c>
      <c r="AK1483" s="65" t="n">
        <v>0.652915</v>
      </c>
      <c r="AL1483" s="65" t="n">
        <v>0.652915</v>
      </c>
      <c r="AM1483" s="66" t="n">
        <v>7248009.415</v>
      </c>
      <c r="AN1483" s="66" t="n">
        <f aca="false">IF(J1483="Listed Option",AF1483*AL1483,AM1483)</f>
        <v>7248009.415</v>
      </c>
      <c r="AO1483" s="61" t="s">
        <v>1267</v>
      </c>
      <c r="AW1483" s="61" t="s">
        <v>4070</v>
      </c>
      <c r="AY1483" s="61" t="s">
        <v>10901</v>
      </c>
      <c r="BA1483" s="61" t="s">
        <v>10901</v>
      </c>
      <c r="BB1483" s="67" t="n">
        <v>145</v>
      </c>
      <c r="BE1483" s="61" t="n">
        <v>238575</v>
      </c>
      <c r="BF1483" s="61" t="s">
        <v>10891</v>
      </c>
      <c r="BG1483" s="61" t="s">
        <v>4084</v>
      </c>
      <c r="BH1483" s="61" t="s">
        <v>4084</v>
      </c>
      <c r="BI1483" s="61" t="s">
        <v>10893</v>
      </c>
      <c r="BJ1483" s="61" t="s">
        <v>10901</v>
      </c>
      <c r="BL1483" s="61" t="s">
        <v>10903</v>
      </c>
      <c r="BM1483" s="61" t="s">
        <v>10903</v>
      </c>
      <c r="BN1483" s="70" t="n">
        <v>11101000</v>
      </c>
      <c r="BP1483" s="68" t="n">
        <v>7248009.415</v>
      </c>
      <c r="BQ1483" s="68" t="n">
        <v>7248009.415</v>
      </c>
      <c r="BR1483" s="69" t="n">
        <v>11101000</v>
      </c>
      <c r="BS1483" s="63" t="n">
        <v>11101</v>
      </c>
      <c r="BU1483" s="68" t="n">
        <v>11101000</v>
      </c>
    </row>
    <row r="1484" customFormat="false" ht="15" hidden="true" customHeight="false" outlineLevel="0" collapsed="false">
      <c r="A1484" s="61" t="s">
        <v>10906</v>
      </c>
      <c r="B1484" s="61" t="s">
        <v>10907</v>
      </c>
      <c r="C1484" s="62" t="n">
        <v>45291</v>
      </c>
      <c r="D1484" s="62" t="n">
        <v>45291</v>
      </c>
      <c r="E1484" s="61" t="s">
        <v>1259</v>
      </c>
      <c r="F1484" s="61" t="s">
        <v>10891</v>
      </c>
      <c r="G1484" s="61" t="s">
        <v>10908</v>
      </c>
      <c r="H1484" s="61" t="s">
        <v>10908</v>
      </c>
      <c r="I1484" s="61" t="s">
        <v>10893</v>
      </c>
      <c r="J1484" s="61" t="s">
        <v>1199</v>
      </c>
      <c r="K1484" s="61" t="s">
        <v>4065</v>
      </c>
      <c r="L1484" s="61" t="s">
        <v>4065</v>
      </c>
      <c r="N1484" s="61" t="n">
        <v>122075831</v>
      </c>
      <c r="O1484" s="61" t="s">
        <v>1262</v>
      </c>
      <c r="P1484" s="61" t="s">
        <v>10909</v>
      </c>
      <c r="Q1484" s="61" t="s">
        <v>10910</v>
      </c>
      <c r="R1484" s="61" t="s">
        <v>10910</v>
      </c>
      <c r="S1484" s="61" t="str">
        <f aca="false">IF(J1484="Listed Option",MID(R1484,3,9),MID(Q1484,3,9))</f>
        <v>552676AU2</v>
      </c>
      <c r="T1484" s="61" t="e">
        <f aca="false">VLOOKUP(S1484,'Output v4'!C:C,1,FALSE())</f>
        <v>#N/A</v>
      </c>
      <c r="U1484" s="61" t="s">
        <v>10911</v>
      </c>
      <c r="V1484" s="61" t="s">
        <v>10912</v>
      </c>
      <c r="Z1484" s="61" t="s">
        <v>4029</v>
      </c>
      <c r="AA1484" s="61" t="s">
        <v>4117</v>
      </c>
      <c r="AB1484" s="63" t="n">
        <v>1700</v>
      </c>
      <c r="AC1484" s="63" t="n">
        <v>1700000</v>
      </c>
      <c r="AE1484" s="61" t="n">
        <v>1000</v>
      </c>
      <c r="AF1484" s="64" t="n">
        <v>1700000</v>
      </c>
      <c r="AG1484" s="61" t="s">
        <v>689</v>
      </c>
      <c r="AH1484" s="62" t="n">
        <v>45291</v>
      </c>
      <c r="AI1484" s="65" t="n">
        <v>0.822604</v>
      </c>
      <c r="AJ1484" s="61" t="s">
        <v>1266</v>
      </c>
      <c r="AK1484" s="65" t="n">
        <v>0.822604</v>
      </c>
      <c r="AL1484" s="65" t="n">
        <v>0.822604</v>
      </c>
      <c r="AM1484" s="66" t="n">
        <v>1398426.8</v>
      </c>
      <c r="AN1484" s="66" t="n">
        <f aca="false">IF(J1484="Listed Option",AF1484*AL1484,AM1484)</f>
        <v>1398426.8</v>
      </c>
      <c r="AO1484" s="61" t="s">
        <v>1267</v>
      </c>
      <c r="AW1484" s="61" t="s">
        <v>4070</v>
      </c>
      <c r="AY1484" s="61" t="s">
        <v>10908</v>
      </c>
      <c r="BA1484" s="61" t="s">
        <v>10908</v>
      </c>
      <c r="BB1484" s="67" t="n">
        <v>166</v>
      </c>
      <c r="BE1484" s="61" t="n">
        <v>238587</v>
      </c>
      <c r="BF1484" s="61" t="s">
        <v>10891</v>
      </c>
      <c r="BG1484" s="61" t="s">
        <v>4084</v>
      </c>
      <c r="BH1484" s="61" t="s">
        <v>4084</v>
      </c>
      <c r="BI1484" s="61" t="s">
        <v>10893</v>
      </c>
      <c r="BJ1484" s="61" t="s">
        <v>10908</v>
      </c>
      <c r="BL1484" s="61" t="s">
        <v>10910</v>
      </c>
      <c r="BM1484" s="61" t="s">
        <v>10910</v>
      </c>
      <c r="BN1484" s="70" t="n">
        <v>1700000</v>
      </c>
      <c r="BP1484" s="68" t="n">
        <v>1398426.8</v>
      </c>
      <c r="BQ1484" s="68" t="n">
        <v>1398426.8</v>
      </c>
      <c r="BR1484" s="69" t="n">
        <v>1700000</v>
      </c>
      <c r="BS1484" s="63" t="n">
        <v>1700</v>
      </c>
      <c r="BU1484" s="68" t="n">
        <v>1700000</v>
      </c>
    </row>
    <row r="1485" customFormat="false" ht="15" hidden="true" customHeight="false" outlineLevel="0" collapsed="false">
      <c r="A1485" s="61" t="s">
        <v>10913</v>
      </c>
      <c r="B1485" s="61" t="s">
        <v>10914</v>
      </c>
      <c r="C1485" s="62" t="n">
        <v>45291</v>
      </c>
      <c r="D1485" s="62" t="n">
        <v>45291</v>
      </c>
      <c r="E1485" s="61" t="s">
        <v>1259</v>
      </c>
      <c r="F1485" s="61" t="s">
        <v>10915</v>
      </c>
      <c r="G1485" s="61" t="s">
        <v>10916</v>
      </c>
      <c r="H1485" s="61" t="s">
        <v>10916</v>
      </c>
      <c r="I1485" s="61" t="s">
        <v>10917</v>
      </c>
      <c r="J1485" s="61" t="s">
        <v>1199</v>
      </c>
      <c r="K1485" s="61" t="s">
        <v>4065</v>
      </c>
      <c r="L1485" s="61" t="s">
        <v>4065</v>
      </c>
      <c r="N1485" s="61" t="n">
        <v>134475426</v>
      </c>
      <c r="O1485" s="61" t="s">
        <v>1262</v>
      </c>
      <c r="P1485" s="61" t="s">
        <v>10918</v>
      </c>
      <c r="Q1485" s="61" t="s">
        <v>10919</v>
      </c>
      <c r="R1485" s="61" t="s">
        <v>10919</v>
      </c>
      <c r="S1485" s="61" t="str">
        <f aca="false">IF(J1485="Listed Option",MID(R1485,3,9),MID(Q1485,3,9))</f>
        <v>62482BAB8</v>
      </c>
      <c r="T1485" s="61" t="e">
        <f aca="false">VLOOKUP(S1485,'Output v4'!C:C,1,FALSE())</f>
        <v>#N/A</v>
      </c>
      <c r="U1485" s="61" t="s">
        <v>10920</v>
      </c>
      <c r="V1485" s="61" t="s">
        <v>10921</v>
      </c>
      <c r="Z1485" s="61" t="s">
        <v>1264</v>
      </c>
      <c r="AA1485" s="61" t="s">
        <v>4126</v>
      </c>
      <c r="AB1485" s="63" t="n">
        <v>-2701</v>
      </c>
      <c r="AC1485" s="63" t="n">
        <v>-2701000</v>
      </c>
      <c r="AE1485" s="61" t="n">
        <v>1000</v>
      </c>
      <c r="AF1485" s="64" t="n">
        <v>-2701000</v>
      </c>
      <c r="AG1485" s="61" t="s">
        <v>1273</v>
      </c>
      <c r="AH1485" s="62" t="n">
        <v>45291</v>
      </c>
      <c r="AI1485" s="65" t="n">
        <v>0.943916</v>
      </c>
      <c r="AJ1485" s="61" t="s">
        <v>1266</v>
      </c>
      <c r="AK1485" s="65" t="n">
        <v>0.943916</v>
      </c>
      <c r="AL1485" s="65" t="n">
        <v>0.943916</v>
      </c>
      <c r="AM1485" s="66" t="n">
        <v>-2549517.116</v>
      </c>
      <c r="AN1485" s="66" t="n">
        <f aca="false">IF(J1485="Listed Option",AF1485*AL1485,AM1485)</f>
        <v>-2549517.116</v>
      </c>
      <c r="AO1485" s="61" t="s">
        <v>1267</v>
      </c>
      <c r="AW1485" s="61" t="s">
        <v>4070</v>
      </c>
      <c r="AY1485" s="61" t="s">
        <v>10916</v>
      </c>
      <c r="BA1485" s="61" t="s">
        <v>10916</v>
      </c>
      <c r="BB1485" s="67" t="n">
        <v>90</v>
      </c>
      <c r="BE1485" s="61" t="n">
        <v>238566</v>
      </c>
      <c r="BF1485" s="61" t="s">
        <v>10915</v>
      </c>
      <c r="BG1485" s="61" t="s">
        <v>4084</v>
      </c>
      <c r="BH1485" s="61" t="s">
        <v>4084</v>
      </c>
      <c r="BI1485" s="61" t="s">
        <v>10917</v>
      </c>
      <c r="BJ1485" s="61" t="s">
        <v>10916</v>
      </c>
      <c r="BL1485" s="61" t="s">
        <v>10919</v>
      </c>
      <c r="BM1485" s="61" t="s">
        <v>10919</v>
      </c>
      <c r="BN1485" s="70" t="n">
        <v>-2701000</v>
      </c>
      <c r="BP1485" s="68" t="n">
        <v>-2549517.116</v>
      </c>
      <c r="BQ1485" s="68" t="n">
        <v>-2549517.116</v>
      </c>
      <c r="BR1485" s="69" t="n">
        <v>-2701000</v>
      </c>
      <c r="BS1485" s="63" t="n">
        <v>-2701</v>
      </c>
      <c r="BU1485" s="68" t="n">
        <v>2701000</v>
      </c>
    </row>
    <row r="1486" customFormat="false" ht="15" hidden="true" customHeight="false" outlineLevel="0" collapsed="false">
      <c r="A1486" s="61" t="s">
        <v>10922</v>
      </c>
      <c r="B1486" s="61" t="s">
        <v>10923</v>
      </c>
      <c r="C1486" s="62" t="n">
        <v>45291</v>
      </c>
      <c r="D1486" s="62" t="n">
        <v>45291</v>
      </c>
      <c r="E1486" s="61" t="s">
        <v>1259</v>
      </c>
      <c r="F1486" s="61" t="s">
        <v>10915</v>
      </c>
      <c r="G1486" s="61" t="s">
        <v>10916</v>
      </c>
      <c r="H1486" s="61" t="s">
        <v>10916</v>
      </c>
      <c r="I1486" s="61" t="s">
        <v>10917</v>
      </c>
      <c r="J1486" s="61" t="s">
        <v>1199</v>
      </c>
      <c r="K1486" s="61" t="s">
        <v>4065</v>
      </c>
      <c r="L1486" s="61" t="s">
        <v>4065</v>
      </c>
      <c r="N1486" s="61" t="n">
        <v>134475426</v>
      </c>
      <c r="O1486" s="61" t="s">
        <v>1262</v>
      </c>
      <c r="P1486" s="61" t="s">
        <v>10918</v>
      </c>
      <c r="Q1486" s="61" t="s">
        <v>10919</v>
      </c>
      <c r="R1486" s="61" t="s">
        <v>10919</v>
      </c>
      <c r="S1486" s="61" t="str">
        <f aca="false">IF(J1486="Listed Option",MID(R1486,3,9),MID(Q1486,3,9))</f>
        <v>62482BAB8</v>
      </c>
      <c r="T1486" s="61" t="e">
        <f aca="false">VLOOKUP(S1486,'Output v4'!C:C,1,FALSE())</f>
        <v>#N/A</v>
      </c>
      <c r="U1486" s="61" t="s">
        <v>10920</v>
      </c>
      <c r="V1486" s="61" t="s">
        <v>10921</v>
      </c>
      <c r="Z1486" s="61" t="s">
        <v>1304</v>
      </c>
      <c r="AA1486" s="61" t="s">
        <v>1305</v>
      </c>
      <c r="AB1486" s="63" t="n">
        <v>-5825</v>
      </c>
      <c r="AC1486" s="63" t="n">
        <v>-5825000</v>
      </c>
      <c r="AE1486" s="61" t="n">
        <v>1000</v>
      </c>
      <c r="AF1486" s="64" t="n">
        <v>-5825000</v>
      </c>
      <c r="AG1486" s="61" t="s">
        <v>1273</v>
      </c>
      <c r="AH1486" s="62" t="n">
        <v>45291</v>
      </c>
      <c r="AI1486" s="65" t="n">
        <v>0.943916</v>
      </c>
      <c r="AJ1486" s="61" t="s">
        <v>1266</v>
      </c>
      <c r="AK1486" s="65" t="n">
        <v>0.943916</v>
      </c>
      <c r="AL1486" s="65" t="n">
        <v>0.943916</v>
      </c>
      <c r="AM1486" s="66" t="n">
        <v>-5498310.7</v>
      </c>
      <c r="AN1486" s="66" t="n">
        <f aca="false">IF(J1486="Listed Option",AF1486*AL1486,AM1486)</f>
        <v>-5498310.7</v>
      </c>
      <c r="AO1486" s="61" t="s">
        <v>1267</v>
      </c>
      <c r="AW1486" s="61" t="s">
        <v>4070</v>
      </c>
      <c r="AY1486" s="61" t="s">
        <v>10916</v>
      </c>
      <c r="BA1486" s="61" t="s">
        <v>10916</v>
      </c>
      <c r="BB1486" s="67" t="n">
        <v>90</v>
      </c>
      <c r="BE1486" s="61" t="n">
        <v>238575</v>
      </c>
      <c r="BF1486" s="61" t="s">
        <v>10915</v>
      </c>
      <c r="BG1486" s="61" t="s">
        <v>4084</v>
      </c>
      <c r="BH1486" s="61" t="s">
        <v>4084</v>
      </c>
      <c r="BI1486" s="61" t="s">
        <v>10917</v>
      </c>
      <c r="BJ1486" s="61" t="s">
        <v>10916</v>
      </c>
      <c r="BL1486" s="61" t="s">
        <v>10919</v>
      </c>
      <c r="BM1486" s="61" t="s">
        <v>10919</v>
      </c>
      <c r="BN1486" s="70" t="n">
        <v>-5825000</v>
      </c>
      <c r="BP1486" s="68" t="n">
        <v>-5498310.7</v>
      </c>
      <c r="BQ1486" s="68" t="n">
        <v>-5498310.7</v>
      </c>
      <c r="BR1486" s="69" t="n">
        <v>-5825000</v>
      </c>
      <c r="BS1486" s="63" t="n">
        <v>-5825</v>
      </c>
      <c r="BU1486" s="68" t="n">
        <v>5825000</v>
      </c>
    </row>
    <row r="1487" customFormat="false" ht="15" hidden="true" customHeight="false" outlineLevel="0" collapsed="false">
      <c r="A1487" s="61" t="s">
        <v>10924</v>
      </c>
      <c r="B1487" s="61" t="s">
        <v>10925</v>
      </c>
      <c r="C1487" s="62" t="n">
        <v>45291</v>
      </c>
      <c r="D1487" s="62" t="n">
        <v>45291</v>
      </c>
      <c r="E1487" s="61" t="s">
        <v>1259</v>
      </c>
      <c r="F1487" s="61" t="s">
        <v>10915</v>
      </c>
      <c r="G1487" s="61" t="s">
        <v>10916</v>
      </c>
      <c r="H1487" s="61" t="s">
        <v>10916</v>
      </c>
      <c r="I1487" s="61" t="s">
        <v>10917</v>
      </c>
      <c r="J1487" s="61" t="s">
        <v>1199</v>
      </c>
      <c r="K1487" s="61" t="s">
        <v>4065</v>
      </c>
      <c r="L1487" s="61" t="s">
        <v>4065</v>
      </c>
      <c r="N1487" s="61" t="n">
        <v>134475426</v>
      </c>
      <c r="O1487" s="61" t="s">
        <v>1262</v>
      </c>
      <c r="P1487" s="61" t="s">
        <v>10918</v>
      </c>
      <c r="Q1487" s="61" t="s">
        <v>10919</v>
      </c>
      <c r="R1487" s="61" t="s">
        <v>10919</v>
      </c>
      <c r="S1487" s="61" t="str">
        <f aca="false">IF(J1487="Listed Option",MID(R1487,3,9),MID(Q1487,3,9))</f>
        <v>62482BAB8</v>
      </c>
      <c r="T1487" s="61" t="e">
        <f aca="false">VLOOKUP(S1487,'Output v4'!C:C,1,FALSE())</f>
        <v>#N/A</v>
      </c>
      <c r="U1487" s="61" t="s">
        <v>10920</v>
      </c>
      <c r="V1487" s="61" t="s">
        <v>10921</v>
      </c>
      <c r="Z1487" s="61" t="s">
        <v>4029</v>
      </c>
      <c r="AA1487" s="61" t="s">
        <v>4117</v>
      </c>
      <c r="AB1487" s="63" t="n">
        <v>-5234</v>
      </c>
      <c r="AC1487" s="63" t="n">
        <v>-5234000</v>
      </c>
      <c r="AE1487" s="61" t="n">
        <v>1000</v>
      </c>
      <c r="AF1487" s="64" t="n">
        <v>-5234000</v>
      </c>
      <c r="AG1487" s="61" t="s">
        <v>1273</v>
      </c>
      <c r="AH1487" s="62" t="n">
        <v>45291</v>
      </c>
      <c r="AI1487" s="65" t="n">
        <v>0.943916</v>
      </c>
      <c r="AJ1487" s="61" t="s">
        <v>1266</v>
      </c>
      <c r="AK1487" s="65" t="n">
        <v>0.943916</v>
      </c>
      <c r="AL1487" s="65" t="n">
        <v>0.943916</v>
      </c>
      <c r="AM1487" s="66" t="n">
        <v>-4940456.344</v>
      </c>
      <c r="AN1487" s="66" t="n">
        <f aca="false">IF(J1487="Listed Option",AF1487*AL1487,AM1487)</f>
        <v>-4940456.344</v>
      </c>
      <c r="AO1487" s="61" t="s">
        <v>1267</v>
      </c>
      <c r="AW1487" s="61" t="s">
        <v>4070</v>
      </c>
      <c r="AY1487" s="61" t="s">
        <v>10916</v>
      </c>
      <c r="BA1487" s="61" t="s">
        <v>10916</v>
      </c>
      <c r="BB1487" s="67" t="n">
        <v>90</v>
      </c>
      <c r="BE1487" s="61" t="n">
        <v>238587</v>
      </c>
      <c r="BF1487" s="61" t="s">
        <v>10915</v>
      </c>
      <c r="BG1487" s="61" t="s">
        <v>4084</v>
      </c>
      <c r="BH1487" s="61" t="s">
        <v>4084</v>
      </c>
      <c r="BI1487" s="61" t="s">
        <v>10917</v>
      </c>
      <c r="BJ1487" s="61" t="s">
        <v>10916</v>
      </c>
      <c r="BL1487" s="61" t="s">
        <v>10919</v>
      </c>
      <c r="BM1487" s="61" t="s">
        <v>10919</v>
      </c>
      <c r="BN1487" s="70" t="n">
        <v>-5234000</v>
      </c>
      <c r="BP1487" s="68" t="n">
        <v>-4940456.344</v>
      </c>
      <c r="BQ1487" s="68" t="n">
        <v>-4940456.344</v>
      </c>
      <c r="BR1487" s="69" t="n">
        <v>-5234000</v>
      </c>
      <c r="BS1487" s="63" t="n">
        <v>-5234</v>
      </c>
      <c r="BU1487" s="68" t="n">
        <v>5234000</v>
      </c>
    </row>
    <row r="1488" customFormat="false" ht="15" hidden="true" customHeight="false" outlineLevel="0" collapsed="false">
      <c r="A1488" s="61" t="s">
        <v>10926</v>
      </c>
      <c r="B1488" s="61" t="s">
        <v>10927</v>
      </c>
      <c r="C1488" s="62" t="n">
        <v>45291</v>
      </c>
      <c r="D1488" s="62" t="n">
        <v>45291</v>
      </c>
      <c r="E1488" s="61" t="s">
        <v>1259</v>
      </c>
      <c r="F1488" s="61" t="s">
        <v>10915</v>
      </c>
      <c r="G1488" s="61" t="s">
        <v>10916</v>
      </c>
      <c r="H1488" s="61" t="s">
        <v>10916</v>
      </c>
      <c r="I1488" s="61" t="s">
        <v>10917</v>
      </c>
      <c r="J1488" s="61" t="s">
        <v>1199</v>
      </c>
      <c r="K1488" s="61" t="s">
        <v>4065</v>
      </c>
      <c r="L1488" s="61" t="s">
        <v>4065</v>
      </c>
      <c r="N1488" s="61" t="n">
        <v>134475426</v>
      </c>
      <c r="O1488" s="61" t="s">
        <v>1262</v>
      </c>
      <c r="P1488" s="61" t="s">
        <v>10918</v>
      </c>
      <c r="Q1488" s="61" t="s">
        <v>10919</v>
      </c>
      <c r="R1488" s="61" t="s">
        <v>10919</v>
      </c>
      <c r="S1488" s="61" t="str">
        <f aca="false">IF(J1488="Listed Option",MID(R1488,3,9),MID(Q1488,3,9))</f>
        <v>62482BAB8</v>
      </c>
      <c r="T1488" s="61" t="e">
        <f aca="false">VLOOKUP(S1488,'Output v4'!C:C,1,FALSE())</f>
        <v>#N/A</v>
      </c>
      <c r="U1488" s="61" t="s">
        <v>10920</v>
      </c>
      <c r="V1488" s="61" t="s">
        <v>10921</v>
      </c>
      <c r="Z1488" s="61" t="s">
        <v>4074</v>
      </c>
      <c r="AA1488" s="61" t="s">
        <v>4075</v>
      </c>
      <c r="AB1488" s="63" t="n">
        <v>-7637</v>
      </c>
      <c r="AC1488" s="63" t="n">
        <v>-7637000</v>
      </c>
      <c r="AE1488" s="61" t="n">
        <v>1000</v>
      </c>
      <c r="AF1488" s="64" t="n">
        <v>-7637000</v>
      </c>
      <c r="AG1488" s="61" t="s">
        <v>1273</v>
      </c>
      <c r="AH1488" s="62" t="n">
        <v>45291</v>
      </c>
      <c r="AI1488" s="65" t="n">
        <v>0.943916</v>
      </c>
      <c r="AJ1488" s="61" t="s">
        <v>1266</v>
      </c>
      <c r="AK1488" s="65" t="n">
        <v>0.943916</v>
      </c>
      <c r="AL1488" s="65" t="n">
        <v>0.943916</v>
      </c>
      <c r="AM1488" s="66" t="n">
        <v>-7208686.492</v>
      </c>
      <c r="AN1488" s="66" t="n">
        <f aca="false">IF(J1488="Listed Option",AF1488*AL1488,AM1488)</f>
        <v>-7208686.492</v>
      </c>
      <c r="AO1488" s="61" t="s">
        <v>1267</v>
      </c>
      <c r="AW1488" s="61" t="s">
        <v>4070</v>
      </c>
      <c r="AY1488" s="61" t="s">
        <v>10916</v>
      </c>
      <c r="BA1488" s="61" t="s">
        <v>10916</v>
      </c>
      <c r="BB1488" s="67" t="n">
        <v>90</v>
      </c>
      <c r="BE1488" s="61" t="n">
        <v>241450</v>
      </c>
      <c r="BF1488" s="61" t="s">
        <v>10915</v>
      </c>
      <c r="BG1488" s="61" t="s">
        <v>4084</v>
      </c>
      <c r="BH1488" s="61" t="s">
        <v>4084</v>
      </c>
      <c r="BI1488" s="61" t="s">
        <v>10917</v>
      </c>
      <c r="BJ1488" s="61" t="s">
        <v>10916</v>
      </c>
      <c r="BL1488" s="61" t="s">
        <v>10919</v>
      </c>
      <c r="BM1488" s="61" t="s">
        <v>10919</v>
      </c>
      <c r="BN1488" s="70" t="n">
        <v>-7637000</v>
      </c>
      <c r="BP1488" s="68" t="n">
        <v>-7208686.492</v>
      </c>
      <c r="BQ1488" s="68" t="n">
        <v>-7208686.492</v>
      </c>
      <c r="BR1488" s="69" t="n">
        <v>-7637000</v>
      </c>
      <c r="BS1488" s="63" t="n">
        <v>-7637</v>
      </c>
      <c r="BU1488" s="68" t="n">
        <v>7637000</v>
      </c>
    </row>
    <row r="1489" customFormat="false" ht="15" hidden="true" customHeight="false" outlineLevel="0" collapsed="false">
      <c r="A1489" s="61" t="s">
        <v>10928</v>
      </c>
      <c r="B1489" s="61" t="s">
        <v>10929</v>
      </c>
      <c r="C1489" s="62" t="n">
        <v>45291</v>
      </c>
      <c r="D1489" s="62" t="n">
        <v>45291</v>
      </c>
      <c r="E1489" s="61" t="s">
        <v>1259</v>
      </c>
      <c r="F1489" s="61" t="s">
        <v>1007</v>
      </c>
      <c r="G1489" s="61" t="s">
        <v>10930</v>
      </c>
      <c r="H1489" s="61" t="s">
        <v>10930</v>
      </c>
      <c r="I1489" s="61" t="s">
        <v>10931</v>
      </c>
      <c r="J1489" s="61" t="s">
        <v>1195</v>
      </c>
      <c r="K1489" s="61" t="s">
        <v>1195</v>
      </c>
      <c r="L1489" s="61" t="s">
        <v>1195</v>
      </c>
      <c r="N1489" s="61" t="n">
        <v>30154</v>
      </c>
      <c r="O1489" s="61" t="s">
        <v>1262</v>
      </c>
      <c r="P1489" s="61" t="s">
        <v>10932</v>
      </c>
      <c r="Q1489" s="61" t="s">
        <v>10933</v>
      </c>
      <c r="R1489" s="61" t="s">
        <v>10933</v>
      </c>
      <c r="S1489" s="61" t="str">
        <f aca="false">IF(J1489="Listed Option",MID(R1489,3,9),MID(Q1489,3,9))</f>
        <v>552953101</v>
      </c>
      <c r="T1489" s="61" t="str">
        <f aca="false">VLOOKUP(S1489,'Output v4'!C:C,1,FALSE())</f>
        <v>552953101</v>
      </c>
      <c r="U1489" s="61" t="s">
        <v>219</v>
      </c>
      <c r="V1489" s="61" t="s">
        <v>10934</v>
      </c>
      <c r="W1489" s="61" t="s">
        <v>10931</v>
      </c>
      <c r="Y1489" s="61" t="s">
        <v>10935</v>
      </c>
      <c r="Z1489" s="61" t="s">
        <v>1304</v>
      </c>
      <c r="AA1489" s="61" t="s">
        <v>1305</v>
      </c>
      <c r="AB1489" s="63" t="n">
        <v>1428</v>
      </c>
      <c r="AC1489" s="63" t="n">
        <v>1428</v>
      </c>
      <c r="AE1489" s="61" t="n">
        <v>0</v>
      </c>
      <c r="AF1489" s="64" t="n">
        <v>1428</v>
      </c>
      <c r="AG1489" s="61" t="s">
        <v>689</v>
      </c>
      <c r="AH1489" s="62" t="n">
        <v>45291</v>
      </c>
      <c r="AI1489" s="65" t="n">
        <v>44.68</v>
      </c>
      <c r="AJ1489" s="61" t="s">
        <v>3614</v>
      </c>
      <c r="AK1489" s="65" t="n">
        <v>44.68</v>
      </c>
      <c r="AL1489" s="65" t="n">
        <v>44.68</v>
      </c>
      <c r="AM1489" s="66" t="n">
        <v>63803.04</v>
      </c>
      <c r="AN1489" s="66" t="n">
        <f aca="false">IF(J1489="Listed Option",AF1489*AL1489,AM1489)</f>
        <v>63803.04</v>
      </c>
      <c r="AO1489" s="61" t="s">
        <v>1267</v>
      </c>
      <c r="AP1489" s="61" t="n">
        <v>1</v>
      </c>
      <c r="AQ1489" s="61" t="n">
        <v>1</v>
      </c>
      <c r="AV1489" s="61" t="s">
        <v>10935</v>
      </c>
      <c r="AW1489" s="61" t="s">
        <v>4070</v>
      </c>
      <c r="AY1489" s="61" t="s">
        <v>10931</v>
      </c>
      <c r="AZ1489" s="61" t="s">
        <v>10931</v>
      </c>
      <c r="BA1489" s="61" t="s">
        <v>10931</v>
      </c>
      <c r="BB1489" s="67" t="n">
        <v>0</v>
      </c>
      <c r="BE1489" s="61" t="n">
        <v>238575</v>
      </c>
      <c r="BF1489" s="61" t="s">
        <v>1007</v>
      </c>
      <c r="BG1489" s="61" t="s">
        <v>4084</v>
      </c>
      <c r="BH1489" s="61" t="s">
        <v>4084</v>
      </c>
      <c r="BI1489" s="61" t="s">
        <v>10931</v>
      </c>
      <c r="BJ1489" s="61" t="s">
        <v>10931</v>
      </c>
      <c r="BK1489" s="61" t="s">
        <v>10931</v>
      </c>
      <c r="BL1489" s="61" t="s">
        <v>10933</v>
      </c>
      <c r="BM1489" s="61" t="s">
        <v>10933</v>
      </c>
      <c r="BN1489" s="70" t="n">
        <v>63803.04</v>
      </c>
      <c r="BO1489" s="68" t="n">
        <v>63803.04</v>
      </c>
      <c r="BP1489" s="68" t="n">
        <v>63803.04</v>
      </c>
      <c r="BQ1489" s="68" t="n">
        <v>63803.04</v>
      </c>
      <c r="BR1489" s="69" t="n">
        <v>1428</v>
      </c>
      <c r="BU1489" s="68" t="n">
        <v>1428</v>
      </c>
    </row>
    <row r="1490" customFormat="false" ht="15" hidden="true" customHeight="false" outlineLevel="0" collapsed="false">
      <c r="A1490" s="61" t="s">
        <v>10936</v>
      </c>
      <c r="B1490" s="61" t="s">
        <v>10937</v>
      </c>
      <c r="C1490" s="62" t="n">
        <v>45291</v>
      </c>
      <c r="D1490" s="62" t="n">
        <v>45291</v>
      </c>
      <c r="E1490" s="61" t="s">
        <v>1259</v>
      </c>
      <c r="F1490" s="61" t="s">
        <v>1007</v>
      </c>
      <c r="G1490" s="61" t="s">
        <v>10938</v>
      </c>
      <c r="H1490" s="61" t="s">
        <v>10930</v>
      </c>
      <c r="I1490" s="61" t="s">
        <v>10931</v>
      </c>
      <c r="J1490" s="61" t="s">
        <v>1196</v>
      </c>
      <c r="K1490" s="61" t="s">
        <v>4088</v>
      </c>
      <c r="L1490" s="61" t="s">
        <v>4277</v>
      </c>
      <c r="M1490" s="61" t="s">
        <v>1198</v>
      </c>
      <c r="N1490" s="61" t="n">
        <v>133538742</v>
      </c>
      <c r="O1490" s="61" t="s">
        <v>1262</v>
      </c>
      <c r="P1490" s="61" t="s">
        <v>10939</v>
      </c>
      <c r="R1490" s="61" t="s">
        <v>10933</v>
      </c>
      <c r="S1490" s="61" t="str">
        <f aca="false">IF(J1490="Listed Option",MID(R1490,3,9),MID(Q1490,3,9))</f>
        <v>552953101</v>
      </c>
      <c r="T1490" s="61" t="str">
        <f aca="false">VLOOKUP(S1490,'Output v4'!C:C,1,FALSE())</f>
        <v>552953101</v>
      </c>
      <c r="W1490" s="61" t="s">
        <v>10940</v>
      </c>
      <c r="X1490" s="61" t="s">
        <v>10941</v>
      </c>
      <c r="Y1490" s="61" t="s">
        <v>10942</v>
      </c>
      <c r="Z1490" s="61" t="s">
        <v>1304</v>
      </c>
      <c r="AA1490" s="61" t="s">
        <v>1305</v>
      </c>
      <c r="AB1490" s="63" t="n">
        <v>91</v>
      </c>
      <c r="AC1490" s="63" t="n">
        <v>91</v>
      </c>
      <c r="AD1490" s="61" t="n">
        <v>100</v>
      </c>
      <c r="AE1490" s="61" t="n">
        <v>0</v>
      </c>
      <c r="AF1490" s="64" t="n">
        <v>9100</v>
      </c>
      <c r="AG1490" s="61" t="s">
        <v>689</v>
      </c>
      <c r="AH1490" s="62" t="n">
        <v>45291</v>
      </c>
      <c r="AI1490" s="65" t="n">
        <v>0.02</v>
      </c>
      <c r="AJ1490" s="61" t="s">
        <v>1266</v>
      </c>
      <c r="AK1490" s="65" t="n">
        <v>0.02</v>
      </c>
      <c r="AL1490" s="65" t="n">
        <v>44.68</v>
      </c>
      <c r="AM1490" s="66" t="n">
        <v>182</v>
      </c>
      <c r="AN1490" s="66" t="n">
        <f aca="false">IF(J1490="Listed Option",AF1490*AL1490,AM1490)</f>
        <v>406588</v>
      </c>
      <c r="AO1490" s="61" t="s">
        <v>1267</v>
      </c>
      <c r="AP1490" s="61" t="n">
        <v>100</v>
      </c>
      <c r="AQ1490" s="61" t="n">
        <v>100</v>
      </c>
      <c r="AV1490" s="61" t="s">
        <v>10935</v>
      </c>
      <c r="AW1490" s="61" t="s">
        <v>4070</v>
      </c>
      <c r="AY1490" s="61" t="s">
        <v>10931</v>
      </c>
      <c r="AZ1490" s="61" t="s">
        <v>10931</v>
      </c>
      <c r="BA1490" s="61" t="s">
        <v>10931</v>
      </c>
      <c r="BB1490" s="67" t="n">
        <v>0</v>
      </c>
      <c r="BE1490" s="61" t="n">
        <v>238575</v>
      </c>
      <c r="BG1490" s="61" t="s">
        <v>4084</v>
      </c>
      <c r="BJ1490" s="61" t="s">
        <v>10931</v>
      </c>
      <c r="BL1490" s="61" t="s">
        <v>10933</v>
      </c>
      <c r="BM1490" s="61" t="s">
        <v>10933</v>
      </c>
      <c r="BN1490" s="70" t="n">
        <v>406588</v>
      </c>
      <c r="BO1490" s="68" t="n">
        <v>406588</v>
      </c>
      <c r="BP1490" s="68" t="n">
        <v>1.82</v>
      </c>
      <c r="BQ1490" s="68" t="n">
        <v>1.82</v>
      </c>
      <c r="BR1490" s="69" t="n">
        <v>91</v>
      </c>
      <c r="BS1490" s="63" t="n">
        <v>91</v>
      </c>
      <c r="BU1490" s="68" t="n">
        <v>91</v>
      </c>
    </row>
    <row r="1491" customFormat="false" ht="15" hidden="true" customHeight="false" outlineLevel="0" collapsed="false">
      <c r="A1491" s="61" t="s">
        <v>10943</v>
      </c>
      <c r="B1491" s="61" t="s">
        <v>10944</v>
      </c>
      <c r="C1491" s="62" t="n">
        <v>45291</v>
      </c>
      <c r="D1491" s="62" t="n">
        <v>45291</v>
      </c>
      <c r="E1491" s="61" t="s">
        <v>1259</v>
      </c>
      <c r="F1491" s="61" t="s">
        <v>1007</v>
      </c>
      <c r="G1491" s="61" t="s">
        <v>10945</v>
      </c>
      <c r="H1491" s="61" t="s">
        <v>10930</v>
      </c>
      <c r="I1491" s="61" t="s">
        <v>10931</v>
      </c>
      <c r="J1491" s="61" t="s">
        <v>1196</v>
      </c>
      <c r="K1491" s="61" t="s">
        <v>4088</v>
      </c>
      <c r="L1491" s="61" t="s">
        <v>4089</v>
      </c>
      <c r="M1491" s="61" t="s">
        <v>1197</v>
      </c>
      <c r="N1491" s="61" t="n">
        <v>177754969</v>
      </c>
      <c r="O1491" s="61" t="s">
        <v>1262</v>
      </c>
      <c r="P1491" s="61" t="s">
        <v>10946</v>
      </c>
      <c r="R1491" s="61" t="s">
        <v>10933</v>
      </c>
      <c r="S1491" s="61" t="str">
        <f aca="false">IF(J1491="Listed Option",MID(R1491,3,9),MID(Q1491,3,9))</f>
        <v>552953101</v>
      </c>
      <c r="T1491" s="61" t="str">
        <f aca="false">VLOOKUP(S1491,'Output v4'!C:C,1,FALSE())</f>
        <v>552953101</v>
      </c>
      <c r="W1491" s="61" t="s">
        <v>10947</v>
      </c>
      <c r="X1491" s="61" t="s">
        <v>10948</v>
      </c>
      <c r="Y1491" s="61" t="s">
        <v>10949</v>
      </c>
      <c r="Z1491" s="61" t="s">
        <v>1304</v>
      </c>
      <c r="AA1491" s="61" t="s">
        <v>1305</v>
      </c>
      <c r="AB1491" s="63" t="n">
        <v>91</v>
      </c>
      <c r="AC1491" s="63" t="n">
        <v>91</v>
      </c>
      <c r="AD1491" s="61" t="n">
        <v>100</v>
      </c>
      <c r="AE1491" s="61" t="n">
        <v>0</v>
      </c>
      <c r="AF1491" s="64" t="n">
        <v>9100</v>
      </c>
      <c r="AG1491" s="61" t="s">
        <v>689</v>
      </c>
      <c r="AH1491" s="62" t="n">
        <v>45291</v>
      </c>
      <c r="AI1491" s="65" t="n">
        <v>0.215</v>
      </c>
      <c r="AJ1491" s="61" t="s">
        <v>1266</v>
      </c>
      <c r="AK1491" s="65" t="n">
        <v>0.215</v>
      </c>
      <c r="AL1491" s="65" t="n">
        <v>44.68</v>
      </c>
      <c r="AM1491" s="66" t="n">
        <v>1956.5</v>
      </c>
      <c r="AN1491" s="66" t="n">
        <f aca="false">IF(J1491="Listed Option",AF1491*AL1491,AM1491)</f>
        <v>406588</v>
      </c>
      <c r="AO1491" s="61" t="s">
        <v>1267</v>
      </c>
      <c r="AP1491" s="61" t="n">
        <v>100</v>
      </c>
      <c r="AQ1491" s="61" t="n">
        <v>100</v>
      </c>
      <c r="AV1491" s="61" t="s">
        <v>10935</v>
      </c>
      <c r="AW1491" s="61" t="s">
        <v>4070</v>
      </c>
      <c r="AY1491" s="61" t="s">
        <v>10931</v>
      </c>
      <c r="AZ1491" s="61" t="s">
        <v>10931</v>
      </c>
      <c r="BA1491" s="61" t="s">
        <v>10931</v>
      </c>
      <c r="BB1491" s="67" t="n">
        <v>0</v>
      </c>
      <c r="BE1491" s="61" t="n">
        <v>238575</v>
      </c>
      <c r="BG1491" s="61" t="s">
        <v>4084</v>
      </c>
      <c r="BJ1491" s="61" t="s">
        <v>10931</v>
      </c>
      <c r="BL1491" s="61" t="s">
        <v>10933</v>
      </c>
      <c r="BM1491" s="61" t="s">
        <v>10933</v>
      </c>
      <c r="BN1491" s="70" t="n">
        <v>-406588</v>
      </c>
      <c r="BO1491" s="68" t="n">
        <v>406588</v>
      </c>
      <c r="BP1491" s="68" t="n">
        <v>19.565</v>
      </c>
      <c r="BQ1491" s="68" t="n">
        <v>19.565</v>
      </c>
      <c r="BR1491" s="69" t="n">
        <v>91</v>
      </c>
      <c r="BS1491" s="63" t="n">
        <v>91</v>
      </c>
      <c r="BU1491" s="68" t="n">
        <v>91</v>
      </c>
    </row>
    <row r="1492" customFormat="false" ht="15" hidden="true" customHeight="false" outlineLevel="0" collapsed="false">
      <c r="A1492" s="61" t="s">
        <v>10950</v>
      </c>
      <c r="B1492" s="61" t="s">
        <v>10951</v>
      </c>
      <c r="C1492" s="62" t="n">
        <v>45291</v>
      </c>
      <c r="D1492" s="62" t="n">
        <v>45291</v>
      </c>
      <c r="E1492" s="61" t="s">
        <v>1259</v>
      </c>
      <c r="F1492" s="61" t="s">
        <v>10952</v>
      </c>
      <c r="G1492" s="61" t="s">
        <v>10953</v>
      </c>
      <c r="H1492" s="61" t="s">
        <v>10953</v>
      </c>
      <c r="I1492" s="61" t="s">
        <v>10954</v>
      </c>
      <c r="J1492" s="61" t="s">
        <v>1199</v>
      </c>
      <c r="K1492" s="61" t="s">
        <v>4065</v>
      </c>
      <c r="L1492" s="61" t="s">
        <v>4065</v>
      </c>
      <c r="N1492" s="61" t="n">
        <v>132207471</v>
      </c>
      <c r="O1492" s="61" t="s">
        <v>1262</v>
      </c>
      <c r="P1492" s="61" t="s">
        <v>10955</v>
      </c>
      <c r="Q1492" s="61" t="s">
        <v>10956</v>
      </c>
      <c r="R1492" s="61" t="s">
        <v>10956</v>
      </c>
      <c r="S1492" s="61" t="str">
        <f aca="false">IF(J1492="Listed Option",MID(R1492,3,9),MID(Q1492,3,9))</f>
        <v>60783XAA2</v>
      </c>
      <c r="T1492" s="61" t="e">
        <f aca="false">VLOOKUP(S1492,'Output v4'!C:C,1,FALSE())</f>
        <v>#N/A</v>
      </c>
      <c r="U1492" s="61" t="s">
        <v>10957</v>
      </c>
      <c r="V1492" s="61" t="s">
        <v>10958</v>
      </c>
      <c r="Z1492" s="61" t="s">
        <v>1304</v>
      </c>
      <c r="AA1492" s="61" t="s">
        <v>1305</v>
      </c>
      <c r="AB1492" s="63" t="n">
        <v>-11709</v>
      </c>
      <c r="AC1492" s="63" t="n">
        <v>-11709000</v>
      </c>
      <c r="AE1492" s="61" t="n">
        <v>1000</v>
      </c>
      <c r="AF1492" s="64" t="n">
        <v>-11709000</v>
      </c>
      <c r="AG1492" s="61" t="s">
        <v>1273</v>
      </c>
      <c r="AH1492" s="62" t="n">
        <v>45291</v>
      </c>
      <c r="AI1492" s="65" t="n">
        <v>0.81867</v>
      </c>
      <c r="AJ1492" s="61" t="s">
        <v>1266</v>
      </c>
      <c r="AK1492" s="65" t="n">
        <v>0.81867</v>
      </c>
      <c r="AL1492" s="65" t="n">
        <v>0.81867</v>
      </c>
      <c r="AM1492" s="66" t="n">
        <v>-9585807.03</v>
      </c>
      <c r="AN1492" s="66" t="n">
        <f aca="false">IF(J1492="Listed Option",AF1492*AL1492,AM1492)</f>
        <v>-9585807.03</v>
      </c>
      <c r="AO1492" s="61" t="s">
        <v>1267</v>
      </c>
      <c r="AW1492" s="61" t="s">
        <v>4070</v>
      </c>
      <c r="AY1492" s="61" t="s">
        <v>10953</v>
      </c>
      <c r="BA1492" s="61" t="s">
        <v>10953</v>
      </c>
      <c r="BB1492" s="67" t="n">
        <v>90</v>
      </c>
      <c r="BE1492" s="61" t="n">
        <v>238575</v>
      </c>
      <c r="BF1492" s="61" t="s">
        <v>10952</v>
      </c>
      <c r="BG1492" s="61" t="s">
        <v>4084</v>
      </c>
      <c r="BH1492" s="61" t="s">
        <v>4084</v>
      </c>
      <c r="BI1492" s="61" t="s">
        <v>10954</v>
      </c>
      <c r="BJ1492" s="61" t="s">
        <v>10953</v>
      </c>
      <c r="BL1492" s="61" t="s">
        <v>10956</v>
      </c>
      <c r="BM1492" s="61" t="s">
        <v>10956</v>
      </c>
      <c r="BN1492" s="70" t="n">
        <v>-11709000</v>
      </c>
      <c r="BP1492" s="68" t="n">
        <v>-9585807.03</v>
      </c>
      <c r="BQ1492" s="68" t="n">
        <v>-9585807.03</v>
      </c>
      <c r="BR1492" s="69" t="n">
        <v>-11709000</v>
      </c>
      <c r="BS1492" s="63" t="n">
        <v>-11709</v>
      </c>
      <c r="BU1492" s="68" t="n">
        <v>11709000</v>
      </c>
    </row>
    <row r="1493" customFormat="false" ht="15" hidden="true" customHeight="false" outlineLevel="0" collapsed="false">
      <c r="A1493" s="61" t="s">
        <v>10959</v>
      </c>
      <c r="B1493" s="61" t="s">
        <v>10960</v>
      </c>
      <c r="C1493" s="62" t="n">
        <v>45291</v>
      </c>
      <c r="D1493" s="62" t="n">
        <v>45291</v>
      </c>
      <c r="E1493" s="61" t="s">
        <v>1259</v>
      </c>
      <c r="F1493" s="61" t="s">
        <v>10961</v>
      </c>
      <c r="G1493" s="61" t="s">
        <v>10962</v>
      </c>
      <c r="H1493" s="61" t="s">
        <v>10962</v>
      </c>
      <c r="I1493" s="61" t="s">
        <v>10963</v>
      </c>
      <c r="J1493" s="61" t="s">
        <v>1199</v>
      </c>
      <c r="K1493" s="61" t="s">
        <v>4065</v>
      </c>
      <c r="L1493" s="61" t="s">
        <v>4065</v>
      </c>
      <c r="N1493" s="61" t="n">
        <v>58092644</v>
      </c>
      <c r="O1493" s="61" t="s">
        <v>1262</v>
      </c>
      <c r="P1493" s="61" t="s">
        <v>10964</v>
      </c>
      <c r="Q1493" s="61" t="s">
        <v>10965</v>
      </c>
      <c r="R1493" s="61" t="s">
        <v>10965</v>
      </c>
      <c r="S1493" s="61" t="str">
        <f aca="false">IF(J1493="Listed Option",MID(R1493,3,9),MID(Q1493,3,9))</f>
        <v>55342UAG9</v>
      </c>
      <c r="T1493" s="61" t="e">
        <f aca="false">VLOOKUP(S1493,'Output v4'!C:C,1,FALSE())</f>
        <v>#N/A</v>
      </c>
      <c r="U1493" s="61" t="s">
        <v>10966</v>
      </c>
      <c r="V1493" s="61" t="s">
        <v>10967</v>
      </c>
      <c r="Z1493" s="61" t="s">
        <v>4074</v>
      </c>
      <c r="AA1493" s="61" t="s">
        <v>4075</v>
      </c>
      <c r="AB1493" s="63" t="n">
        <v>8424</v>
      </c>
      <c r="AC1493" s="63" t="n">
        <v>8424000</v>
      </c>
      <c r="AE1493" s="61" t="n">
        <v>1000</v>
      </c>
      <c r="AF1493" s="64" t="n">
        <v>8424000</v>
      </c>
      <c r="AG1493" s="61" t="s">
        <v>689</v>
      </c>
      <c r="AH1493" s="62" t="n">
        <v>45291</v>
      </c>
      <c r="AI1493" s="65" t="n">
        <v>0.895083</v>
      </c>
      <c r="AJ1493" s="61" t="s">
        <v>1266</v>
      </c>
      <c r="AK1493" s="65" t="n">
        <v>0.895083</v>
      </c>
      <c r="AL1493" s="65" t="n">
        <v>0.895083</v>
      </c>
      <c r="AM1493" s="66" t="n">
        <v>7540179.192</v>
      </c>
      <c r="AN1493" s="66" t="n">
        <f aca="false">IF(J1493="Listed Option",AF1493*AL1493,AM1493)</f>
        <v>7540179.192</v>
      </c>
      <c r="AO1493" s="61" t="s">
        <v>1267</v>
      </c>
      <c r="AW1493" s="61" t="s">
        <v>4070</v>
      </c>
      <c r="AY1493" s="61" t="s">
        <v>10962</v>
      </c>
      <c r="BA1493" s="61" t="s">
        <v>10962</v>
      </c>
      <c r="BB1493" s="67" t="n">
        <v>150</v>
      </c>
      <c r="BE1493" s="61" t="n">
        <v>241450</v>
      </c>
      <c r="BF1493" s="61" t="s">
        <v>10961</v>
      </c>
      <c r="BG1493" s="61" t="s">
        <v>4084</v>
      </c>
      <c r="BH1493" s="61" t="s">
        <v>4084</v>
      </c>
      <c r="BI1493" s="61" t="s">
        <v>10963</v>
      </c>
      <c r="BJ1493" s="61" t="s">
        <v>10962</v>
      </c>
      <c r="BL1493" s="61" t="s">
        <v>10965</v>
      </c>
      <c r="BM1493" s="61" t="s">
        <v>10965</v>
      </c>
      <c r="BN1493" s="70" t="n">
        <v>8424000</v>
      </c>
      <c r="BP1493" s="68" t="n">
        <v>7540179.192</v>
      </c>
      <c r="BQ1493" s="68" t="n">
        <v>7540179.192</v>
      </c>
      <c r="BR1493" s="69" t="n">
        <v>8424000</v>
      </c>
      <c r="BS1493" s="63" t="n">
        <v>8424</v>
      </c>
      <c r="BU1493" s="68" t="n">
        <v>8424000</v>
      </c>
    </row>
    <row r="1494" customFormat="false" ht="15" hidden="true" customHeight="false" outlineLevel="0" collapsed="false">
      <c r="A1494" s="61" t="s">
        <v>10968</v>
      </c>
      <c r="B1494" s="61" t="s">
        <v>10969</v>
      </c>
      <c r="C1494" s="62" t="n">
        <v>45291</v>
      </c>
      <c r="D1494" s="62" t="n">
        <v>45291</v>
      </c>
      <c r="E1494" s="61" t="s">
        <v>1259</v>
      </c>
      <c r="F1494" s="61" t="s">
        <v>985</v>
      </c>
      <c r="G1494" s="61" t="s">
        <v>10970</v>
      </c>
      <c r="H1494" s="61" t="s">
        <v>10970</v>
      </c>
      <c r="I1494" s="61" t="s">
        <v>10846</v>
      </c>
      <c r="J1494" s="61" t="s">
        <v>1195</v>
      </c>
      <c r="K1494" s="61" t="s">
        <v>1195</v>
      </c>
      <c r="L1494" s="61" t="s">
        <v>1195</v>
      </c>
      <c r="N1494" s="61" t="n">
        <v>66493</v>
      </c>
      <c r="O1494" s="61" t="s">
        <v>1262</v>
      </c>
      <c r="P1494" s="61" t="s">
        <v>10971</v>
      </c>
      <c r="Q1494" s="61" t="s">
        <v>10972</v>
      </c>
      <c r="R1494" s="61" t="s">
        <v>10972</v>
      </c>
      <c r="S1494" s="61" t="str">
        <f aca="false">IF(J1494="Listed Option",MID(R1494,3,9),MID(Q1494,3,9))</f>
        <v>55616P104</v>
      </c>
      <c r="T1494" s="61" t="str">
        <f aca="false">VLOOKUP(S1494,'Output v4'!C:C,1,FALSE())</f>
        <v>55616P104</v>
      </c>
      <c r="U1494" s="61" t="s">
        <v>202</v>
      </c>
      <c r="V1494" s="61" t="s">
        <v>10973</v>
      </c>
      <c r="W1494" s="61" t="s">
        <v>10846</v>
      </c>
      <c r="Y1494" s="61" t="s">
        <v>10974</v>
      </c>
      <c r="Z1494" s="61" t="s">
        <v>4029</v>
      </c>
      <c r="AA1494" s="61" t="s">
        <v>4117</v>
      </c>
      <c r="AB1494" s="63" t="n">
        <v>107018</v>
      </c>
      <c r="AC1494" s="63" t="n">
        <v>107018</v>
      </c>
      <c r="AE1494" s="61" t="n">
        <v>0</v>
      </c>
      <c r="AF1494" s="64" t="n">
        <v>107018</v>
      </c>
      <c r="AG1494" s="61" t="s">
        <v>689</v>
      </c>
      <c r="AH1494" s="62" t="n">
        <v>45291</v>
      </c>
      <c r="AI1494" s="65" t="n">
        <v>20.12</v>
      </c>
      <c r="AJ1494" s="61" t="s">
        <v>3614</v>
      </c>
      <c r="AK1494" s="65" t="n">
        <v>20.12</v>
      </c>
      <c r="AL1494" s="65" t="n">
        <v>20.12</v>
      </c>
      <c r="AM1494" s="66" t="n">
        <v>2153202.16</v>
      </c>
      <c r="AN1494" s="66" t="n">
        <f aca="false">IF(J1494="Listed Option",AF1494*AL1494,AM1494)</f>
        <v>2153202.16</v>
      </c>
      <c r="AO1494" s="61" t="s">
        <v>1267</v>
      </c>
      <c r="AP1494" s="61" t="n">
        <v>1</v>
      </c>
      <c r="AQ1494" s="61" t="n">
        <v>1</v>
      </c>
      <c r="AV1494" s="61" t="s">
        <v>10974</v>
      </c>
      <c r="AW1494" s="61" t="s">
        <v>4070</v>
      </c>
      <c r="AY1494" s="61" t="s">
        <v>10846</v>
      </c>
      <c r="AZ1494" s="61" t="s">
        <v>10846</v>
      </c>
      <c r="BA1494" s="61" t="s">
        <v>10846</v>
      </c>
      <c r="BB1494" s="67" t="n">
        <v>0</v>
      </c>
      <c r="BE1494" s="61" t="n">
        <v>238587</v>
      </c>
      <c r="BF1494" s="61" t="s">
        <v>985</v>
      </c>
      <c r="BG1494" s="61" t="s">
        <v>4084</v>
      </c>
      <c r="BH1494" s="61" t="s">
        <v>4084</v>
      </c>
      <c r="BI1494" s="61" t="s">
        <v>10846</v>
      </c>
      <c r="BJ1494" s="61" t="s">
        <v>10846</v>
      </c>
      <c r="BK1494" s="61" t="s">
        <v>10846</v>
      </c>
      <c r="BL1494" s="61" t="s">
        <v>10972</v>
      </c>
      <c r="BM1494" s="61" t="s">
        <v>10972</v>
      </c>
      <c r="BN1494" s="70" t="n">
        <v>2153202.16</v>
      </c>
      <c r="BO1494" s="68" t="n">
        <v>2153202.16</v>
      </c>
      <c r="BP1494" s="68" t="n">
        <v>2153202.16</v>
      </c>
      <c r="BQ1494" s="68" t="n">
        <v>2153202.16</v>
      </c>
      <c r="BR1494" s="69" t="n">
        <v>107018</v>
      </c>
      <c r="BU1494" s="68" t="n">
        <v>107018</v>
      </c>
    </row>
    <row r="1495" customFormat="false" ht="15" hidden="true" customHeight="false" outlineLevel="0" collapsed="false">
      <c r="A1495" s="61" t="s">
        <v>10975</v>
      </c>
      <c r="B1495" s="61" t="s">
        <v>10976</v>
      </c>
      <c r="C1495" s="62" t="n">
        <v>45291</v>
      </c>
      <c r="D1495" s="62" t="n">
        <v>45291</v>
      </c>
      <c r="E1495" s="61" t="s">
        <v>1259</v>
      </c>
      <c r="F1495" s="61" t="s">
        <v>10977</v>
      </c>
      <c r="G1495" s="61" t="s">
        <v>10978</v>
      </c>
      <c r="H1495" s="61" t="s">
        <v>10978</v>
      </c>
      <c r="I1495" s="61" t="s">
        <v>10979</v>
      </c>
      <c r="J1495" s="61" t="s">
        <v>1195</v>
      </c>
      <c r="K1495" s="61" t="s">
        <v>1195</v>
      </c>
      <c r="L1495" s="61" t="s">
        <v>1195</v>
      </c>
      <c r="N1495" s="61" t="n">
        <v>1338570</v>
      </c>
      <c r="O1495" s="61" t="s">
        <v>1262</v>
      </c>
      <c r="P1495" s="61" t="s">
        <v>10980</v>
      </c>
      <c r="Q1495" s="61" t="s">
        <v>10981</v>
      </c>
      <c r="R1495" s="61" t="s">
        <v>10981</v>
      </c>
      <c r="S1495" s="61" t="str">
        <f aca="false">IF(J1495="Listed Option",MID(R1495,3,9),MID(Q1495,3,9))</f>
        <v>558868105</v>
      </c>
      <c r="T1495" s="61" t="e">
        <f aca="false">VLOOKUP(S1495,'Output v4'!C:C,1,FALSE())</f>
        <v>#N/A</v>
      </c>
      <c r="U1495" s="61" t="s">
        <v>10982</v>
      </c>
      <c r="V1495" s="61" t="s">
        <v>10983</v>
      </c>
      <c r="W1495" s="61" t="s">
        <v>10984</v>
      </c>
      <c r="Y1495" s="61" t="s">
        <v>10985</v>
      </c>
      <c r="Z1495" s="61" t="s">
        <v>1304</v>
      </c>
      <c r="AA1495" s="61" t="s">
        <v>1305</v>
      </c>
      <c r="AB1495" s="63" t="n">
        <v>-6270</v>
      </c>
      <c r="AC1495" s="63" t="n">
        <v>-6270</v>
      </c>
      <c r="AE1495" s="61" t="n">
        <v>0</v>
      </c>
      <c r="AF1495" s="64" t="n">
        <v>-6270</v>
      </c>
      <c r="AG1495" s="61" t="s">
        <v>1273</v>
      </c>
      <c r="AH1495" s="62" t="n">
        <v>45291</v>
      </c>
      <c r="AI1495" s="65" t="n">
        <v>231.38</v>
      </c>
      <c r="AJ1495" s="61" t="s">
        <v>3614</v>
      </c>
      <c r="AK1495" s="65" t="n">
        <v>231.38</v>
      </c>
      <c r="AL1495" s="65" t="n">
        <v>231.38</v>
      </c>
      <c r="AM1495" s="66" t="n">
        <v>-1450752.6</v>
      </c>
      <c r="AN1495" s="66" t="n">
        <f aca="false">IF(J1495="Listed Option",AF1495*AL1495,AM1495)</f>
        <v>-1450752.6</v>
      </c>
      <c r="AO1495" s="61" t="s">
        <v>1267</v>
      </c>
      <c r="AP1495" s="61" t="n">
        <v>1</v>
      </c>
      <c r="AQ1495" s="61" t="n">
        <v>1</v>
      </c>
      <c r="AV1495" s="61" t="s">
        <v>10985</v>
      </c>
      <c r="AW1495" s="61" t="s">
        <v>4070</v>
      </c>
      <c r="AY1495" s="61" t="s">
        <v>10979</v>
      </c>
      <c r="AZ1495" s="61" t="s">
        <v>10979</v>
      </c>
      <c r="BA1495" s="61" t="s">
        <v>10979</v>
      </c>
      <c r="BB1495" s="67" t="n">
        <v>0</v>
      </c>
      <c r="BE1495" s="61" t="n">
        <v>238575</v>
      </c>
      <c r="BF1495" s="61" t="s">
        <v>10977</v>
      </c>
      <c r="BG1495" s="61" t="s">
        <v>4084</v>
      </c>
      <c r="BH1495" s="61" t="s">
        <v>4084</v>
      </c>
      <c r="BI1495" s="61" t="s">
        <v>10979</v>
      </c>
      <c r="BJ1495" s="61" t="s">
        <v>10979</v>
      </c>
      <c r="BK1495" s="61" t="s">
        <v>10979</v>
      </c>
      <c r="BL1495" s="61" t="s">
        <v>10981</v>
      </c>
      <c r="BM1495" s="61" t="s">
        <v>10981</v>
      </c>
      <c r="BN1495" s="70" t="n">
        <v>-1450752.6</v>
      </c>
      <c r="BO1495" s="68" t="n">
        <v>-1450752.6</v>
      </c>
      <c r="BP1495" s="68" t="n">
        <v>-1450752.6</v>
      </c>
      <c r="BQ1495" s="68" t="n">
        <v>-1450752.6</v>
      </c>
      <c r="BR1495" s="69" t="n">
        <v>-6270</v>
      </c>
      <c r="BU1495" s="68" t="n">
        <v>6270</v>
      </c>
    </row>
    <row r="1496" customFormat="false" ht="15" hidden="true" customHeight="false" outlineLevel="0" collapsed="false">
      <c r="A1496" s="61" t="s">
        <v>10986</v>
      </c>
      <c r="B1496" s="61" t="s">
        <v>10987</v>
      </c>
      <c r="C1496" s="62" t="n">
        <v>45291</v>
      </c>
      <c r="D1496" s="62" t="n">
        <v>45291</v>
      </c>
      <c r="E1496" s="61" t="s">
        <v>1259</v>
      </c>
      <c r="F1496" s="61" t="s">
        <v>986</v>
      </c>
      <c r="G1496" s="61" t="s">
        <v>10988</v>
      </c>
      <c r="H1496" s="61" t="s">
        <v>10988</v>
      </c>
      <c r="I1496" s="61" t="s">
        <v>10989</v>
      </c>
      <c r="J1496" s="61" t="s">
        <v>1195</v>
      </c>
      <c r="K1496" s="61" t="s">
        <v>1195</v>
      </c>
      <c r="L1496" s="61" t="s">
        <v>1195</v>
      </c>
      <c r="N1496" s="61" t="n">
        <v>1308631</v>
      </c>
      <c r="O1496" s="61" t="s">
        <v>1262</v>
      </c>
      <c r="P1496" s="61" t="s">
        <v>10990</v>
      </c>
      <c r="Q1496" s="61" t="s">
        <v>10991</v>
      </c>
      <c r="R1496" s="61" t="s">
        <v>10991</v>
      </c>
      <c r="S1496" s="61" t="str">
        <f aca="false">IF(J1496="Listed Option",MID(R1496,3,9),MID(Q1496,3,9))</f>
        <v>562750109</v>
      </c>
      <c r="T1496" s="61" t="str">
        <f aca="false">VLOOKUP(S1496,'Output v4'!C:C,1,FALSE())</f>
        <v>562750109</v>
      </c>
      <c r="U1496" s="61" t="s">
        <v>203</v>
      </c>
      <c r="V1496" s="61" t="s">
        <v>10992</v>
      </c>
      <c r="W1496" s="61" t="s">
        <v>10993</v>
      </c>
      <c r="Y1496" s="61" t="s">
        <v>10994</v>
      </c>
      <c r="Z1496" s="61" t="s">
        <v>1304</v>
      </c>
      <c r="AA1496" s="61" t="s">
        <v>1305</v>
      </c>
      <c r="AB1496" s="63" t="n">
        <v>6804</v>
      </c>
      <c r="AC1496" s="63" t="n">
        <v>6804</v>
      </c>
      <c r="AE1496" s="61" t="n">
        <v>0</v>
      </c>
      <c r="AF1496" s="64" t="n">
        <v>6804</v>
      </c>
      <c r="AG1496" s="61" t="s">
        <v>689</v>
      </c>
      <c r="AH1496" s="62" t="n">
        <v>45291</v>
      </c>
      <c r="AI1496" s="65" t="n">
        <v>215.32</v>
      </c>
      <c r="AJ1496" s="61" t="s">
        <v>3614</v>
      </c>
      <c r="AK1496" s="65" t="n">
        <v>215.32</v>
      </c>
      <c r="AL1496" s="65" t="n">
        <v>215.32</v>
      </c>
      <c r="AM1496" s="66" t="n">
        <v>1465037.28</v>
      </c>
      <c r="AN1496" s="66" t="n">
        <f aca="false">IF(J1496="Listed Option",AF1496*AL1496,AM1496)</f>
        <v>1465037.28</v>
      </c>
      <c r="AO1496" s="61" t="s">
        <v>1267</v>
      </c>
      <c r="AP1496" s="61" t="n">
        <v>1</v>
      </c>
      <c r="AQ1496" s="61" t="n">
        <v>1</v>
      </c>
      <c r="AV1496" s="61" t="s">
        <v>10994</v>
      </c>
      <c r="AW1496" s="61" t="s">
        <v>4070</v>
      </c>
      <c r="AY1496" s="61" t="s">
        <v>10989</v>
      </c>
      <c r="AZ1496" s="61" t="s">
        <v>10989</v>
      </c>
      <c r="BA1496" s="61" t="s">
        <v>10989</v>
      </c>
      <c r="BB1496" s="67" t="n">
        <v>0</v>
      </c>
      <c r="BE1496" s="61" t="n">
        <v>238575</v>
      </c>
      <c r="BF1496" s="61" t="s">
        <v>986</v>
      </c>
      <c r="BG1496" s="61" t="s">
        <v>4084</v>
      </c>
      <c r="BH1496" s="61" t="s">
        <v>4084</v>
      </c>
      <c r="BI1496" s="61" t="s">
        <v>10989</v>
      </c>
      <c r="BJ1496" s="61" t="s">
        <v>10989</v>
      </c>
      <c r="BK1496" s="61" t="s">
        <v>10989</v>
      </c>
      <c r="BL1496" s="61" t="s">
        <v>10991</v>
      </c>
      <c r="BM1496" s="61" t="s">
        <v>10991</v>
      </c>
      <c r="BN1496" s="70" t="n">
        <v>1465037.28</v>
      </c>
      <c r="BO1496" s="68" t="n">
        <v>1465037.28</v>
      </c>
      <c r="BP1496" s="68" t="n">
        <v>1465037.28</v>
      </c>
      <c r="BQ1496" s="68" t="n">
        <v>1465037.28</v>
      </c>
      <c r="BR1496" s="69" t="n">
        <v>6804</v>
      </c>
      <c r="BU1496" s="68" t="n">
        <v>6804</v>
      </c>
    </row>
    <row r="1497" customFormat="false" ht="15" hidden="true" customHeight="false" outlineLevel="0" collapsed="false">
      <c r="A1497" s="61" t="s">
        <v>10995</v>
      </c>
      <c r="B1497" s="61" t="s">
        <v>10996</v>
      </c>
      <c r="C1497" s="62" t="n">
        <v>45291</v>
      </c>
      <c r="D1497" s="62" t="n">
        <v>45291</v>
      </c>
      <c r="E1497" s="61" t="s">
        <v>1259</v>
      </c>
      <c r="F1497" s="61" t="s">
        <v>987</v>
      </c>
      <c r="G1497" s="61" t="s">
        <v>10997</v>
      </c>
      <c r="H1497" s="61" t="s">
        <v>10997</v>
      </c>
      <c r="I1497" s="61" t="s">
        <v>10998</v>
      </c>
      <c r="J1497" s="61" t="s">
        <v>1195</v>
      </c>
      <c r="K1497" s="61" t="s">
        <v>1195</v>
      </c>
      <c r="L1497" s="61" t="s">
        <v>1195</v>
      </c>
      <c r="N1497" s="61" t="n">
        <v>18850504</v>
      </c>
      <c r="O1497" s="61" t="s">
        <v>1262</v>
      </c>
      <c r="P1497" s="61" t="s">
        <v>10999</v>
      </c>
      <c r="Q1497" s="61" t="s">
        <v>11000</v>
      </c>
      <c r="R1497" s="61" t="s">
        <v>11000</v>
      </c>
      <c r="S1497" s="61" t="str">
        <f aca="false">IF(J1497="Listed Option",MID(R1497,3,9),MID(Q1497,3,9))</f>
        <v>56585A102</v>
      </c>
      <c r="T1497" s="61" t="str">
        <f aca="false">VLOOKUP(S1497,'Output v4'!C:C,1,FALSE())</f>
        <v>56585A102</v>
      </c>
      <c r="U1497" s="61" t="s">
        <v>204</v>
      </c>
      <c r="V1497" s="61" t="s">
        <v>11001</v>
      </c>
      <c r="W1497" s="61" t="s">
        <v>11002</v>
      </c>
      <c r="Y1497" s="61" t="s">
        <v>11003</v>
      </c>
      <c r="Z1497" s="61" t="s">
        <v>1304</v>
      </c>
      <c r="AA1497" s="61" t="s">
        <v>1305</v>
      </c>
      <c r="AB1497" s="63" t="n">
        <v>-9549</v>
      </c>
      <c r="AC1497" s="63" t="n">
        <v>-9549</v>
      </c>
      <c r="AE1497" s="61" t="n">
        <v>0</v>
      </c>
      <c r="AF1497" s="64" t="n">
        <v>-9549</v>
      </c>
      <c r="AG1497" s="61" t="s">
        <v>1273</v>
      </c>
      <c r="AH1497" s="62" t="n">
        <v>45291</v>
      </c>
      <c r="AI1497" s="65" t="n">
        <v>148.36</v>
      </c>
      <c r="AJ1497" s="61" t="s">
        <v>3614</v>
      </c>
      <c r="AK1497" s="65" t="n">
        <v>148.36</v>
      </c>
      <c r="AL1497" s="65" t="n">
        <v>148.36</v>
      </c>
      <c r="AM1497" s="66" t="n">
        <v>-1416689.64</v>
      </c>
      <c r="AN1497" s="66" t="n">
        <f aca="false">IF(J1497="Listed Option",AF1497*AL1497,AM1497)</f>
        <v>-1416689.64</v>
      </c>
      <c r="AO1497" s="61" t="s">
        <v>1267</v>
      </c>
      <c r="AP1497" s="61" t="n">
        <v>1</v>
      </c>
      <c r="AQ1497" s="61" t="n">
        <v>1</v>
      </c>
      <c r="AV1497" s="61" t="s">
        <v>11003</v>
      </c>
      <c r="AW1497" s="61" t="s">
        <v>4070</v>
      </c>
      <c r="AY1497" s="61" t="s">
        <v>11002</v>
      </c>
      <c r="AZ1497" s="61" t="s">
        <v>11002</v>
      </c>
      <c r="BA1497" s="61" t="s">
        <v>11002</v>
      </c>
      <c r="BB1497" s="67" t="n">
        <v>0</v>
      </c>
      <c r="BE1497" s="61" t="n">
        <v>238575</v>
      </c>
      <c r="BF1497" s="61" t="s">
        <v>987</v>
      </c>
      <c r="BG1497" s="61" t="s">
        <v>4084</v>
      </c>
      <c r="BH1497" s="61" t="s">
        <v>4084</v>
      </c>
      <c r="BI1497" s="61" t="s">
        <v>10998</v>
      </c>
      <c r="BJ1497" s="61" t="s">
        <v>11002</v>
      </c>
      <c r="BK1497" s="61" t="s">
        <v>11002</v>
      </c>
      <c r="BL1497" s="61" t="s">
        <v>11000</v>
      </c>
      <c r="BM1497" s="61" t="s">
        <v>11000</v>
      </c>
      <c r="BN1497" s="70" t="n">
        <v>-1416689.64</v>
      </c>
      <c r="BO1497" s="68" t="n">
        <v>-1416689.64</v>
      </c>
      <c r="BP1497" s="68" t="n">
        <v>-1416689.64</v>
      </c>
      <c r="BQ1497" s="68" t="n">
        <v>-1416689.64</v>
      </c>
      <c r="BR1497" s="69" t="n">
        <v>-9549</v>
      </c>
      <c r="BU1497" s="68" t="n">
        <v>9549</v>
      </c>
    </row>
    <row r="1498" customFormat="false" ht="15" hidden="true" customHeight="false" outlineLevel="0" collapsed="false">
      <c r="A1498" s="61" t="s">
        <v>11004</v>
      </c>
      <c r="B1498" s="61" t="s">
        <v>11005</v>
      </c>
      <c r="C1498" s="62" t="n">
        <v>45291</v>
      </c>
      <c r="D1498" s="62" t="n">
        <v>45291</v>
      </c>
      <c r="E1498" s="61" t="s">
        <v>1259</v>
      </c>
      <c r="F1498" s="61" t="s">
        <v>987</v>
      </c>
      <c r="G1498" s="61" t="s">
        <v>11006</v>
      </c>
      <c r="H1498" s="61" t="s">
        <v>10997</v>
      </c>
      <c r="I1498" s="61" t="s">
        <v>10998</v>
      </c>
      <c r="J1498" s="61" t="s">
        <v>1196</v>
      </c>
      <c r="K1498" s="61" t="s">
        <v>4088</v>
      </c>
      <c r="L1498" s="61" t="s">
        <v>4089</v>
      </c>
      <c r="M1498" s="61" t="s">
        <v>1197</v>
      </c>
      <c r="N1498" s="61" t="n">
        <v>135297373</v>
      </c>
      <c r="O1498" s="61" t="s">
        <v>1262</v>
      </c>
      <c r="P1498" s="61" t="s">
        <v>11007</v>
      </c>
      <c r="R1498" s="61" t="s">
        <v>11000</v>
      </c>
      <c r="S1498" s="61" t="str">
        <f aca="false">IF(J1498="Listed Option",MID(R1498,3,9),MID(Q1498,3,9))</f>
        <v>56585A102</v>
      </c>
      <c r="T1498" s="61" t="str">
        <f aca="false">VLOOKUP(S1498,'Output v4'!C:C,1,FALSE())</f>
        <v>56585A102</v>
      </c>
      <c r="W1498" s="61" t="s">
        <v>11008</v>
      </c>
      <c r="X1498" s="61" t="s">
        <v>11009</v>
      </c>
      <c r="Y1498" s="61" t="s">
        <v>11010</v>
      </c>
      <c r="Z1498" s="61" t="s">
        <v>1304</v>
      </c>
      <c r="AA1498" s="61" t="s">
        <v>1305</v>
      </c>
      <c r="AB1498" s="63" t="n">
        <v>119</v>
      </c>
      <c r="AC1498" s="63" t="n">
        <v>119</v>
      </c>
      <c r="AD1498" s="61" t="n">
        <v>100</v>
      </c>
      <c r="AE1498" s="61" t="n">
        <v>0</v>
      </c>
      <c r="AF1498" s="64" t="n">
        <v>11900</v>
      </c>
      <c r="AG1498" s="61" t="s">
        <v>689</v>
      </c>
      <c r="AH1498" s="62" t="n">
        <v>45291</v>
      </c>
      <c r="AI1498" s="65" t="n">
        <v>0.015</v>
      </c>
      <c r="AJ1498" s="61" t="s">
        <v>1266</v>
      </c>
      <c r="AK1498" s="65" t="n">
        <v>0.015</v>
      </c>
      <c r="AL1498" s="65" t="n">
        <v>148.36</v>
      </c>
      <c r="AM1498" s="66" t="n">
        <v>178.5</v>
      </c>
      <c r="AN1498" s="66" t="n">
        <f aca="false">IF(J1498="Listed Option",AF1498*AL1498,AM1498)</f>
        <v>1765484</v>
      </c>
      <c r="AO1498" s="61" t="s">
        <v>1267</v>
      </c>
      <c r="AP1498" s="61" t="n">
        <v>100</v>
      </c>
      <c r="AQ1498" s="61" t="n">
        <v>100</v>
      </c>
      <c r="AV1498" s="61" t="s">
        <v>11003</v>
      </c>
      <c r="AW1498" s="61" t="s">
        <v>4070</v>
      </c>
      <c r="AY1498" s="61" t="s">
        <v>11002</v>
      </c>
      <c r="AZ1498" s="61" t="s">
        <v>11002</v>
      </c>
      <c r="BA1498" s="61" t="s">
        <v>11002</v>
      </c>
      <c r="BB1498" s="67" t="n">
        <v>0</v>
      </c>
      <c r="BE1498" s="61" t="n">
        <v>238575</v>
      </c>
      <c r="BG1498" s="61" t="s">
        <v>4084</v>
      </c>
      <c r="BJ1498" s="61" t="s">
        <v>11002</v>
      </c>
      <c r="BL1498" s="61" t="s">
        <v>11000</v>
      </c>
      <c r="BM1498" s="61" t="s">
        <v>11000</v>
      </c>
      <c r="BN1498" s="70" t="n">
        <v>-1765484</v>
      </c>
      <c r="BO1498" s="68" t="n">
        <v>1765484</v>
      </c>
      <c r="BP1498" s="68" t="n">
        <v>1.785</v>
      </c>
      <c r="BQ1498" s="68" t="n">
        <v>1.785</v>
      </c>
      <c r="BR1498" s="69" t="n">
        <v>119</v>
      </c>
      <c r="BS1498" s="63" t="n">
        <v>119</v>
      </c>
      <c r="BU1498" s="68" t="n">
        <v>119</v>
      </c>
    </row>
    <row r="1499" customFormat="false" ht="15" hidden="true" customHeight="false" outlineLevel="0" collapsed="false">
      <c r="A1499" s="61" t="s">
        <v>11011</v>
      </c>
      <c r="B1499" s="61" t="s">
        <v>11012</v>
      </c>
      <c r="C1499" s="62" t="n">
        <v>45291</v>
      </c>
      <c r="D1499" s="62" t="n">
        <v>45291</v>
      </c>
      <c r="E1499" s="61" t="s">
        <v>1259</v>
      </c>
      <c r="F1499" s="61" t="s">
        <v>987</v>
      </c>
      <c r="G1499" s="61" t="s">
        <v>11013</v>
      </c>
      <c r="H1499" s="61" t="s">
        <v>10997</v>
      </c>
      <c r="I1499" s="61" t="s">
        <v>10998</v>
      </c>
      <c r="J1499" s="61" t="s">
        <v>1196</v>
      </c>
      <c r="K1499" s="61" t="s">
        <v>4088</v>
      </c>
      <c r="L1499" s="61" t="s">
        <v>4277</v>
      </c>
      <c r="M1499" s="61" t="s">
        <v>1198</v>
      </c>
      <c r="N1499" s="61" t="n">
        <v>144405208</v>
      </c>
      <c r="O1499" s="61" t="s">
        <v>1262</v>
      </c>
      <c r="P1499" s="61" t="s">
        <v>11014</v>
      </c>
      <c r="R1499" s="61" t="s">
        <v>11000</v>
      </c>
      <c r="S1499" s="61" t="str">
        <f aca="false">IF(J1499="Listed Option",MID(R1499,3,9),MID(Q1499,3,9))</f>
        <v>56585A102</v>
      </c>
      <c r="T1499" s="61" t="str">
        <f aca="false">VLOOKUP(S1499,'Output v4'!C:C,1,FALSE())</f>
        <v>56585A102</v>
      </c>
      <c r="W1499" s="61" t="s">
        <v>11015</v>
      </c>
      <c r="X1499" s="61" t="s">
        <v>11016</v>
      </c>
      <c r="Y1499" s="61" t="s">
        <v>11017</v>
      </c>
      <c r="Z1499" s="61" t="s">
        <v>1304</v>
      </c>
      <c r="AA1499" s="61" t="s">
        <v>1305</v>
      </c>
      <c r="AB1499" s="63" t="n">
        <v>119</v>
      </c>
      <c r="AC1499" s="63" t="n">
        <v>119</v>
      </c>
      <c r="AD1499" s="61" t="n">
        <v>100</v>
      </c>
      <c r="AE1499" s="61" t="n">
        <v>0</v>
      </c>
      <c r="AF1499" s="64" t="n">
        <v>11900</v>
      </c>
      <c r="AG1499" s="61" t="s">
        <v>689</v>
      </c>
      <c r="AH1499" s="62" t="n">
        <v>45291</v>
      </c>
      <c r="AI1499" s="65" t="n">
        <v>14.275</v>
      </c>
      <c r="AJ1499" s="61" t="s">
        <v>1266</v>
      </c>
      <c r="AK1499" s="65" t="n">
        <v>14.275</v>
      </c>
      <c r="AL1499" s="65" t="n">
        <v>148.36</v>
      </c>
      <c r="AM1499" s="66" t="n">
        <v>169872.5</v>
      </c>
      <c r="AN1499" s="66" t="n">
        <f aca="false">IF(J1499="Listed Option",AF1499*AL1499,AM1499)</f>
        <v>1765484</v>
      </c>
      <c r="AO1499" s="61" t="s">
        <v>1267</v>
      </c>
      <c r="AP1499" s="61" t="n">
        <v>100</v>
      </c>
      <c r="AQ1499" s="61" t="n">
        <v>100</v>
      </c>
      <c r="AV1499" s="61" t="s">
        <v>11003</v>
      </c>
      <c r="AW1499" s="61" t="s">
        <v>4070</v>
      </c>
      <c r="AY1499" s="61" t="s">
        <v>11002</v>
      </c>
      <c r="AZ1499" s="61" t="s">
        <v>11002</v>
      </c>
      <c r="BA1499" s="61" t="s">
        <v>11002</v>
      </c>
      <c r="BB1499" s="67" t="n">
        <v>0</v>
      </c>
      <c r="BE1499" s="61" t="n">
        <v>238575</v>
      </c>
      <c r="BG1499" s="61" t="s">
        <v>4084</v>
      </c>
      <c r="BJ1499" s="61" t="s">
        <v>11002</v>
      </c>
      <c r="BL1499" s="61" t="s">
        <v>11000</v>
      </c>
      <c r="BM1499" s="61" t="s">
        <v>11000</v>
      </c>
      <c r="BN1499" s="70" t="n">
        <v>1765484</v>
      </c>
      <c r="BO1499" s="68" t="n">
        <v>1765484</v>
      </c>
      <c r="BP1499" s="68" t="n">
        <v>1698.725</v>
      </c>
      <c r="BQ1499" s="68" t="n">
        <v>1698.725</v>
      </c>
      <c r="BR1499" s="69" t="n">
        <v>119</v>
      </c>
      <c r="BS1499" s="63" t="n">
        <v>119</v>
      </c>
      <c r="BU1499" s="68" t="n">
        <v>119</v>
      </c>
    </row>
    <row r="1500" customFormat="false" ht="15" hidden="true" customHeight="false" outlineLevel="0" collapsed="false">
      <c r="A1500" s="61" t="s">
        <v>11018</v>
      </c>
      <c r="B1500" s="61" t="s">
        <v>11019</v>
      </c>
      <c r="C1500" s="62" t="n">
        <v>45291</v>
      </c>
      <c r="D1500" s="62" t="n">
        <v>45291</v>
      </c>
      <c r="E1500" s="61" t="s">
        <v>1259</v>
      </c>
      <c r="F1500" s="61" t="s">
        <v>987</v>
      </c>
      <c r="G1500" s="61" t="s">
        <v>11020</v>
      </c>
      <c r="H1500" s="61" t="s">
        <v>10997</v>
      </c>
      <c r="I1500" s="61" t="s">
        <v>10998</v>
      </c>
      <c r="J1500" s="61" t="s">
        <v>1196</v>
      </c>
      <c r="K1500" s="61" t="s">
        <v>4088</v>
      </c>
      <c r="L1500" s="61" t="s">
        <v>4277</v>
      </c>
      <c r="M1500" s="61" t="s">
        <v>1198</v>
      </c>
      <c r="N1500" s="61" t="n">
        <v>190071262</v>
      </c>
      <c r="O1500" s="61" t="s">
        <v>1262</v>
      </c>
      <c r="P1500" s="61" t="s">
        <v>11021</v>
      </c>
      <c r="R1500" s="61" t="s">
        <v>11000</v>
      </c>
      <c r="S1500" s="61" t="str">
        <f aca="false">IF(J1500="Listed Option",MID(R1500,3,9),MID(Q1500,3,9))</f>
        <v>56585A102</v>
      </c>
      <c r="T1500" s="61" t="str">
        <f aca="false">VLOOKUP(S1500,'Output v4'!C:C,1,FALSE())</f>
        <v>56585A102</v>
      </c>
      <c r="W1500" s="61" t="s">
        <v>11022</v>
      </c>
      <c r="X1500" s="61" t="s">
        <v>11023</v>
      </c>
      <c r="Y1500" s="61" t="s">
        <v>11024</v>
      </c>
      <c r="Z1500" s="61" t="s">
        <v>1304</v>
      </c>
      <c r="AA1500" s="61" t="s">
        <v>1305</v>
      </c>
      <c r="AB1500" s="63" t="n">
        <v>82</v>
      </c>
      <c r="AC1500" s="63" t="n">
        <v>82</v>
      </c>
      <c r="AD1500" s="61" t="n">
        <v>100</v>
      </c>
      <c r="AE1500" s="61" t="n">
        <v>0</v>
      </c>
      <c r="AF1500" s="64" t="n">
        <v>8200</v>
      </c>
      <c r="AG1500" s="61" t="s">
        <v>689</v>
      </c>
      <c r="AH1500" s="62" t="n">
        <v>45291</v>
      </c>
      <c r="AI1500" s="65" t="n">
        <v>1.555</v>
      </c>
      <c r="AJ1500" s="61" t="s">
        <v>1266</v>
      </c>
      <c r="AK1500" s="65" t="n">
        <v>1.555</v>
      </c>
      <c r="AL1500" s="65" t="n">
        <v>148.36</v>
      </c>
      <c r="AM1500" s="66" t="n">
        <v>12751</v>
      </c>
      <c r="AN1500" s="66" t="n">
        <f aca="false">IF(J1500="Listed Option",AF1500*AL1500,AM1500)</f>
        <v>1216552</v>
      </c>
      <c r="AO1500" s="61" t="s">
        <v>1267</v>
      </c>
      <c r="AP1500" s="61" t="n">
        <v>100</v>
      </c>
      <c r="AQ1500" s="61" t="n">
        <v>100</v>
      </c>
      <c r="AV1500" s="61" t="s">
        <v>11003</v>
      </c>
      <c r="AW1500" s="61" t="s">
        <v>4070</v>
      </c>
      <c r="AY1500" s="61" t="s">
        <v>11002</v>
      </c>
      <c r="AZ1500" s="61" t="s">
        <v>11002</v>
      </c>
      <c r="BA1500" s="61" t="s">
        <v>11002</v>
      </c>
      <c r="BB1500" s="67" t="n">
        <v>0</v>
      </c>
      <c r="BE1500" s="61" t="n">
        <v>238575</v>
      </c>
      <c r="BG1500" s="61" t="s">
        <v>4084</v>
      </c>
      <c r="BJ1500" s="61" t="s">
        <v>11002</v>
      </c>
      <c r="BL1500" s="61" t="s">
        <v>11000</v>
      </c>
      <c r="BM1500" s="61" t="s">
        <v>11000</v>
      </c>
      <c r="BN1500" s="70" t="n">
        <v>1216552</v>
      </c>
      <c r="BO1500" s="68" t="n">
        <v>1216552</v>
      </c>
      <c r="BP1500" s="68" t="n">
        <v>127.51</v>
      </c>
      <c r="BQ1500" s="68" t="n">
        <v>127.51</v>
      </c>
      <c r="BR1500" s="69" t="n">
        <v>82</v>
      </c>
      <c r="BS1500" s="63" t="n">
        <v>82</v>
      </c>
      <c r="BU1500" s="68" t="n">
        <v>82</v>
      </c>
    </row>
    <row r="1501" customFormat="false" ht="15" hidden="true" customHeight="false" outlineLevel="0" collapsed="false">
      <c r="A1501" s="61" t="s">
        <v>11025</v>
      </c>
      <c r="B1501" s="61" t="s">
        <v>11026</v>
      </c>
      <c r="C1501" s="62" t="n">
        <v>45291</v>
      </c>
      <c r="D1501" s="62" t="n">
        <v>45291</v>
      </c>
      <c r="E1501" s="61" t="s">
        <v>1259</v>
      </c>
      <c r="F1501" s="61" t="s">
        <v>987</v>
      </c>
      <c r="G1501" s="61" t="s">
        <v>11027</v>
      </c>
      <c r="H1501" s="61" t="s">
        <v>10997</v>
      </c>
      <c r="I1501" s="61" t="s">
        <v>10998</v>
      </c>
      <c r="J1501" s="61" t="s">
        <v>1196</v>
      </c>
      <c r="K1501" s="61" t="s">
        <v>4088</v>
      </c>
      <c r="L1501" s="61" t="s">
        <v>4089</v>
      </c>
      <c r="M1501" s="61" t="s">
        <v>1197</v>
      </c>
      <c r="N1501" s="61" t="n">
        <v>190071343</v>
      </c>
      <c r="O1501" s="61" t="s">
        <v>1262</v>
      </c>
      <c r="P1501" s="61" t="s">
        <v>11028</v>
      </c>
      <c r="R1501" s="61" t="s">
        <v>11000</v>
      </c>
      <c r="S1501" s="61" t="str">
        <f aca="false">IF(J1501="Listed Option",MID(R1501,3,9),MID(Q1501,3,9))</f>
        <v>56585A102</v>
      </c>
      <c r="T1501" s="61" t="str">
        <f aca="false">VLOOKUP(S1501,'Output v4'!C:C,1,FALSE())</f>
        <v>56585A102</v>
      </c>
      <c r="W1501" s="61" t="s">
        <v>11029</v>
      </c>
      <c r="X1501" s="61" t="s">
        <v>11030</v>
      </c>
      <c r="Y1501" s="61" t="s">
        <v>11031</v>
      </c>
      <c r="Z1501" s="61" t="s">
        <v>1304</v>
      </c>
      <c r="AA1501" s="61" t="s">
        <v>1305</v>
      </c>
      <c r="AB1501" s="63" t="n">
        <v>82</v>
      </c>
      <c r="AC1501" s="63" t="n">
        <v>82</v>
      </c>
      <c r="AD1501" s="61" t="n">
        <v>100</v>
      </c>
      <c r="AE1501" s="61" t="n">
        <v>0</v>
      </c>
      <c r="AF1501" s="64" t="n">
        <v>8200</v>
      </c>
      <c r="AG1501" s="61" t="s">
        <v>689</v>
      </c>
      <c r="AH1501" s="62" t="n">
        <v>45291</v>
      </c>
      <c r="AI1501" s="65" t="n">
        <v>4.4</v>
      </c>
      <c r="AJ1501" s="61" t="s">
        <v>1266</v>
      </c>
      <c r="AK1501" s="65" t="n">
        <v>4.4</v>
      </c>
      <c r="AL1501" s="65" t="n">
        <v>148.36</v>
      </c>
      <c r="AM1501" s="66" t="n">
        <v>36080</v>
      </c>
      <c r="AN1501" s="66" t="n">
        <f aca="false">IF(J1501="Listed Option",AF1501*AL1501,AM1501)</f>
        <v>1216552</v>
      </c>
      <c r="AO1501" s="61" t="s">
        <v>1267</v>
      </c>
      <c r="AP1501" s="61" t="n">
        <v>100</v>
      </c>
      <c r="AQ1501" s="61" t="n">
        <v>100</v>
      </c>
      <c r="AV1501" s="61" t="s">
        <v>11003</v>
      </c>
      <c r="AW1501" s="61" t="s">
        <v>4070</v>
      </c>
      <c r="AY1501" s="61" t="s">
        <v>11002</v>
      </c>
      <c r="AZ1501" s="61" t="s">
        <v>11002</v>
      </c>
      <c r="BA1501" s="61" t="s">
        <v>11002</v>
      </c>
      <c r="BB1501" s="67" t="n">
        <v>0</v>
      </c>
      <c r="BE1501" s="61" t="n">
        <v>238575</v>
      </c>
      <c r="BG1501" s="61" t="s">
        <v>4084</v>
      </c>
      <c r="BJ1501" s="61" t="s">
        <v>11002</v>
      </c>
      <c r="BL1501" s="61" t="s">
        <v>11000</v>
      </c>
      <c r="BM1501" s="61" t="s">
        <v>11000</v>
      </c>
      <c r="BN1501" s="70" t="n">
        <v>-1216552</v>
      </c>
      <c r="BO1501" s="68" t="n">
        <v>1216552</v>
      </c>
      <c r="BP1501" s="68" t="n">
        <v>360.8</v>
      </c>
      <c r="BQ1501" s="68" t="n">
        <v>360.8</v>
      </c>
      <c r="BR1501" s="69" t="n">
        <v>82</v>
      </c>
      <c r="BS1501" s="63" t="n">
        <v>82</v>
      </c>
      <c r="BU1501" s="68" t="n">
        <v>82</v>
      </c>
    </row>
    <row r="1502" customFormat="false" ht="15" hidden="true" customHeight="false" outlineLevel="0" collapsed="false">
      <c r="A1502" s="61" t="s">
        <v>11032</v>
      </c>
      <c r="B1502" s="61" t="s">
        <v>11033</v>
      </c>
      <c r="C1502" s="62" t="n">
        <v>45291</v>
      </c>
      <c r="D1502" s="62" t="n">
        <v>45291</v>
      </c>
      <c r="E1502" s="61" t="s">
        <v>1259</v>
      </c>
      <c r="F1502" s="61" t="s">
        <v>11034</v>
      </c>
      <c r="G1502" s="61" t="s">
        <v>11035</v>
      </c>
      <c r="H1502" s="61" t="s">
        <v>11035</v>
      </c>
      <c r="J1502" s="61" t="s">
        <v>1195</v>
      </c>
      <c r="K1502" s="61" t="s">
        <v>1195</v>
      </c>
      <c r="L1502" s="61" t="s">
        <v>1195</v>
      </c>
      <c r="N1502" s="61" t="n">
        <v>128550682</v>
      </c>
      <c r="O1502" s="61" t="s">
        <v>1262</v>
      </c>
      <c r="P1502" s="61" t="s">
        <v>11036</v>
      </c>
      <c r="Q1502" s="61" t="s">
        <v>11037</v>
      </c>
      <c r="R1502" s="61" t="s">
        <v>11037</v>
      </c>
      <c r="S1502" s="61" t="str">
        <f aca="false">IF(J1502="Listed Option",MID(R1502,3,9),MID(Q1502,3,9))</f>
        <v>57142B104</v>
      </c>
      <c r="T1502" s="61" t="e">
        <f aca="false">VLOOKUP(S1502,'Output v4'!C:C,1,FALSE())</f>
        <v>#N/A</v>
      </c>
      <c r="U1502" s="61" t="s">
        <v>11038</v>
      </c>
      <c r="V1502" s="61" t="s">
        <v>11039</v>
      </c>
      <c r="W1502" s="61" t="s">
        <v>11040</v>
      </c>
      <c r="Y1502" s="61" t="s">
        <v>11041</v>
      </c>
      <c r="Z1502" s="61" t="s">
        <v>1304</v>
      </c>
      <c r="AA1502" s="61" t="s">
        <v>1305</v>
      </c>
      <c r="AB1502" s="63" t="n">
        <v>-430168</v>
      </c>
      <c r="AC1502" s="63" t="n">
        <v>-430168</v>
      </c>
      <c r="AE1502" s="61" t="n">
        <v>0</v>
      </c>
      <c r="AF1502" s="64" t="n">
        <v>-430168</v>
      </c>
      <c r="AG1502" s="61" t="s">
        <v>1273</v>
      </c>
      <c r="AH1502" s="62" t="n">
        <v>45291</v>
      </c>
      <c r="AI1502" s="65" t="n">
        <v>6.98</v>
      </c>
      <c r="AJ1502" s="61" t="s">
        <v>3614</v>
      </c>
      <c r="AK1502" s="65" t="n">
        <v>6.98</v>
      </c>
      <c r="AL1502" s="65" t="n">
        <v>6.98</v>
      </c>
      <c r="AM1502" s="66" t="n">
        <v>-3002572.64</v>
      </c>
      <c r="AN1502" s="66" t="n">
        <f aca="false">IF(J1502="Listed Option",AF1502*AL1502,AM1502)</f>
        <v>-3002572.64</v>
      </c>
      <c r="AO1502" s="61" t="s">
        <v>1267</v>
      </c>
      <c r="AP1502" s="61" t="n">
        <v>1</v>
      </c>
      <c r="AQ1502" s="61" t="n">
        <v>1</v>
      </c>
      <c r="AV1502" s="61" t="s">
        <v>11041</v>
      </c>
      <c r="AW1502" s="61" t="s">
        <v>4070</v>
      </c>
      <c r="AY1502" s="61" t="s">
        <v>11042</v>
      </c>
      <c r="AZ1502" s="61" t="s">
        <v>11042</v>
      </c>
      <c r="BA1502" s="61" t="s">
        <v>11042</v>
      </c>
      <c r="BB1502" s="67" t="n">
        <v>0</v>
      </c>
      <c r="BE1502" s="61" t="n">
        <v>238575</v>
      </c>
      <c r="BF1502" s="61" t="s">
        <v>11034</v>
      </c>
      <c r="BG1502" s="61" t="s">
        <v>1157</v>
      </c>
      <c r="BH1502" s="61" t="s">
        <v>1157</v>
      </c>
      <c r="BJ1502" s="61" t="s">
        <v>11042</v>
      </c>
      <c r="BK1502" s="61" t="s">
        <v>11042</v>
      </c>
      <c r="BL1502" s="61" t="s">
        <v>11037</v>
      </c>
      <c r="BM1502" s="61" t="s">
        <v>11037</v>
      </c>
      <c r="BN1502" s="70" t="n">
        <v>-3002572.64</v>
      </c>
      <c r="BO1502" s="68" t="n">
        <v>-3002572.64</v>
      </c>
      <c r="BP1502" s="68" t="n">
        <v>-3002572.64</v>
      </c>
      <c r="BQ1502" s="68" t="n">
        <v>-3002572.64</v>
      </c>
      <c r="BR1502" s="69" t="n">
        <v>-430168</v>
      </c>
      <c r="BU1502" s="68" t="n">
        <v>430168</v>
      </c>
    </row>
    <row r="1503" customFormat="false" ht="15" hidden="true" customHeight="false" outlineLevel="0" collapsed="false">
      <c r="A1503" s="61" t="s">
        <v>11043</v>
      </c>
      <c r="B1503" s="61" t="s">
        <v>11044</v>
      </c>
      <c r="C1503" s="62" t="n">
        <v>45291</v>
      </c>
      <c r="D1503" s="62" t="n">
        <v>45291</v>
      </c>
      <c r="E1503" s="61" t="s">
        <v>1259</v>
      </c>
      <c r="F1503" s="61" t="s">
        <v>11034</v>
      </c>
      <c r="G1503" s="61" t="s">
        <v>11035</v>
      </c>
      <c r="H1503" s="61" t="s">
        <v>11035</v>
      </c>
      <c r="J1503" s="61" t="s">
        <v>1195</v>
      </c>
      <c r="K1503" s="61" t="s">
        <v>1195</v>
      </c>
      <c r="L1503" s="61" t="s">
        <v>1195</v>
      </c>
      <c r="N1503" s="61" t="n">
        <v>128550682</v>
      </c>
      <c r="O1503" s="61" t="s">
        <v>1262</v>
      </c>
      <c r="P1503" s="61" t="s">
        <v>11036</v>
      </c>
      <c r="Q1503" s="61" t="s">
        <v>11037</v>
      </c>
      <c r="R1503" s="61" t="s">
        <v>11037</v>
      </c>
      <c r="S1503" s="61" t="str">
        <f aca="false">IF(J1503="Listed Option",MID(R1503,3,9),MID(Q1503,3,9))</f>
        <v>57142B104</v>
      </c>
      <c r="T1503" s="61" t="e">
        <f aca="false">VLOOKUP(S1503,'Output v4'!C:C,1,FALSE())</f>
        <v>#N/A</v>
      </c>
      <c r="U1503" s="61" t="s">
        <v>11038</v>
      </c>
      <c r="V1503" s="61" t="s">
        <v>11039</v>
      </c>
      <c r="W1503" s="61" t="s">
        <v>11040</v>
      </c>
      <c r="Y1503" s="61" t="s">
        <v>11041</v>
      </c>
      <c r="Z1503" s="61" t="s">
        <v>4029</v>
      </c>
      <c r="AA1503" s="61" t="s">
        <v>4117</v>
      </c>
      <c r="AB1503" s="63" t="n">
        <v>-83037</v>
      </c>
      <c r="AC1503" s="63" t="n">
        <v>-83037</v>
      </c>
      <c r="AE1503" s="61" t="n">
        <v>0</v>
      </c>
      <c r="AF1503" s="64" t="n">
        <v>-83037</v>
      </c>
      <c r="AG1503" s="61" t="s">
        <v>1273</v>
      </c>
      <c r="AH1503" s="62" t="n">
        <v>45291</v>
      </c>
      <c r="AI1503" s="65" t="n">
        <v>6.98</v>
      </c>
      <c r="AJ1503" s="61" t="s">
        <v>3614</v>
      </c>
      <c r="AK1503" s="65" t="n">
        <v>6.98</v>
      </c>
      <c r="AL1503" s="65" t="n">
        <v>6.98</v>
      </c>
      <c r="AM1503" s="66" t="n">
        <v>-579598.26</v>
      </c>
      <c r="AN1503" s="66" t="n">
        <f aca="false">IF(J1503="Listed Option",AF1503*AL1503,AM1503)</f>
        <v>-579598.26</v>
      </c>
      <c r="AO1503" s="61" t="s">
        <v>1267</v>
      </c>
      <c r="AP1503" s="61" t="n">
        <v>1</v>
      </c>
      <c r="AQ1503" s="61" t="n">
        <v>1</v>
      </c>
      <c r="AV1503" s="61" t="s">
        <v>11041</v>
      </c>
      <c r="AW1503" s="61" t="s">
        <v>4070</v>
      </c>
      <c r="AY1503" s="61" t="s">
        <v>11042</v>
      </c>
      <c r="AZ1503" s="61" t="s">
        <v>11042</v>
      </c>
      <c r="BA1503" s="61" t="s">
        <v>11042</v>
      </c>
      <c r="BB1503" s="67" t="n">
        <v>0</v>
      </c>
      <c r="BE1503" s="61" t="n">
        <v>238587</v>
      </c>
      <c r="BF1503" s="61" t="s">
        <v>11034</v>
      </c>
      <c r="BG1503" s="61" t="s">
        <v>1157</v>
      </c>
      <c r="BH1503" s="61" t="s">
        <v>1157</v>
      </c>
      <c r="BJ1503" s="61" t="s">
        <v>11042</v>
      </c>
      <c r="BK1503" s="61" t="s">
        <v>11042</v>
      </c>
      <c r="BL1503" s="61" t="s">
        <v>11037</v>
      </c>
      <c r="BM1503" s="61" t="s">
        <v>11037</v>
      </c>
      <c r="BN1503" s="70" t="n">
        <v>-579598.26</v>
      </c>
      <c r="BO1503" s="68" t="n">
        <v>-579598.26</v>
      </c>
      <c r="BP1503" s="68" t="n">
        <v>-579598.26</v>
      </c>
      <c r="BQ1503" s="68" t="n">
        <v>-579598.26</v>
      </c>
      <c r="BR1503" s="69" t="n">
        <v>-83037</v>
      </c>
      <c r="BU1503" s="68" t="n">
        <v>83037</v>
      </c>
    </row>
    <row r="1504" customFormat="false" ht="15" hidden="true" customHeight="false" outlineLevel="0" collapsed="false">
      <c r="A1504" s="61" t="s">
        <v>11045</v>
      </c>
      <c r="B1504" s="61" t="s">
        <v>11046</v>
      </c>
      <c r="C1504" s="62" t="n">
        <v>45291</v>
      </c>
      <c r="D1504" s="62" t="n">
        <v>45291</v>
      </c>
      <c r="E1504" s="61" t="s">
        <v>1259</v>
      </c>
      <c r="F1504" s="61" t="s">
        <v>988</v>
      </c>
      <c r="G1504" s="61" t="s">
        <v>11047</v>
      </c>
      <c r="H1504" s="61" t="s">
        <v>11047</v>
      </c>
      <c r="I1504" s="61" t="s">
        <v>11048</v>
      </c>
      <c r="J1504" s="61" t="s">
        <v>1195</v>
      </c>
      <c r="K1504" s="61" t="s">
        <v>1195</v>
      </c>
      <c r="L1504" s="61" t="s">
        <v>1195</v>
      </c>
      <c r="N1504" s="61" t="n">
        <v>128159</v>
      </c>
      <c r="O1504" s="61" t="s">
        <v>1262</v>
      </c>
      <c r="P1504" s="61" t="s">
        <v>11049</v>
      </c>
      <c r="Q1504" s="61" t="s">
        <v>11050</v>
      </c>
      <c r="R1504" s="61" t="s">
        <v>11050</v>
      </c>
      <c r="S1504" s="61" t="str">
        <f aca="false">IF(J1504="Listed Option",MID(R1504,3,9),MID(Q1504,3,9))</f>
        <v>571903202</v>
      </c>
      <c r="T1504" s="61" t="str">
        <f aca="false">VLOOKUP(S1504,'Output v4'!C:C,1,FALSE())</f>
        <v>571903202</v>
      </c>
      <c r="U1504" s="61" t="s">
        <v>205</v>
      </c>
      <c r="V1504" s="61" t="s">
        <v>11051</v>
      </c>
      <c r="W1504" s="61" t="s">
        <v>11052</v>
      </c>
      <c r="Y1504" s="61" t="s">
        <v>11053</v>
      </c>
      <c r="Z1504" s="61" t="s">
        <v>1304</v>
      </c>
      <c r="AA1504" s="61" t="s">
        <v>1305</v>
      </c>
      <c r="AB1504" s="63" t="n">
        <v>-1807</v>
      </c>
      <c r="AC1504" s="63" t="n">
        <v>-1807</v>
      </c>
      <c r="AE1504" s="61" t="n">
        <v>0</v>
      </c>
      <c r="AF1504" s="64" t="n">
        <v>-1807</v>
      </c>
      <c r="AG1504" s="61" t="s">
        <v>1273</v>
      </c>
      <c r="AH1504" s="62" t="n">
        <v>45291</v>
      </c>
      <c r="AI1504" s="65" t="n">
        <v>225.51</v>
      </c>
      <c r="AJ1504" s="61" t="s">
        <v>3614</v>
      </c>
      <c r="AK1504" s="65" t="n">
        <v>225.51</v>
      </c>
      <c r="AL1504" s="65" t="n">
        <v>225.51</v>
      </c>
      <c r="AM1504" s="66" t="n">
        <v>-407496.57</v>
      </c>
      <c r="AN1504" s="66" t="n">
        <f aca="false">IF(J1504="Listed Option",AF1504*AL1504,AM1504)</f>
        <v>-407496.57</v>
      </c>
      <c r="AO1504" s="61" t="s">
        <v>1267</v>
      </c>
      <c r="AP1504" s="61" t="n">
        <v>1</v>
      </c>
      <c r="AQ1504" s="61" t="n">
        <v>1</v>
      </c>
      <c r="AV1504" s="61" t="s">
        <v>11053</v>
      </c>
      <c r="AW1504" s="61" t="s">
        <v>4070</v>
      </c>
      <c r="AY1504" s="61" t="s">
        <v>11048</v>
      </c>
      <c r="AZ1504" s="61" t="s">
        <v>11048</v>
      </c>
      <c r="BA1504" s="61" t="s">
        <v>11048</v>
      </c>
      <c r="BB1504" s="67" t="n">
        <v>0</v>
      </c>
      <c r="BE1504" s="61" t="n">
        <v>238575</v>
      </c>
      <c r="BF1504" s="61" t="s">
        <v>988</v>
      </c>
      <c r="BG1504" s="61" t="s">
        <v>4084</v>
      </c>
      <c r="BH1504" s="61" t="s">
        <v>4084</v>
      </c>
      <c r="BI1504" s="61" t="s">
        <v>11048</v>
      </c>
      <c r="BJ1504" s="61" t="s">
        <v>11048</v>
      </c>
      <c r="BK1504" s="61" t="s">
        <v>11048</v>
      </c>
      <c r="BL1504" s="61" t="s">
        <v>11050</v>
      </c>
      <c r="BM1504" s="61" t="s">
        <v>11050</v>
      </c>
      <c r="BN1504" s="70" t="n">
        <v>-407496.57</v>
      </c>
      <c r="BO1504" s="68" t="n">
        <v>-407496.57</v>
      </c>
      <c r="BP1504" s="68" t="n">
        <v>-407496.57</v>
      </c>
      <c r="BQ1504" s="68" t="n">
        <v>-407496.57</v>
      </c>
      <c r="BR1504" s="69" t="n">
        <v>-1807</v>
      </c>
      <c r="BU1504" s="68" t="n">
        <v>1807</v>
      </c>
    </row>
    <row r="1505" customFormat="false" ht="15" hidden="true" customHeight="false" outlineLevel="0" collapsed="false">
      <c r="A1505" s="61" t="s">
        <v>11054</v>
      </c>
      <c r="B1505" s="61" t="s">
        <v>11055</v>
      </c>
      <c r="C1505" s="62" t="n">
        <v>45291</v>
      </c>
      <c r="D1505" s="62" t="n">
        <v>45291</v>
      </c>
      <c r="E1505" s="61" t="s">
        <v>1259</v>
      </c>
      <c r="F1505" s="61" t="s">
        <v>988</v>
      </c>
      <c r="G1505" s="61" t="s">
        <v>11056</v>
      </c>
      <c r="H1505" s="61" t="s">
        <v>11047</v>
      </c>
      <c r="I1505" s="61" t="s">
        <v>11048</v>
      </c>
      <c r="J1505" s="61" t="s">
        <v>1196</v>
      </c>
      <c r="K1505" s="61" t="s">
        <v>4088</v>
      </c>
      <c r="L1505" s="61" t="s">
        <v>4089</v>
      </c>
      <c r="M1505" s="61" t="s">
        <v>1197</v>
      </c>
      <c r="N1505" s="61" t="n">
        <v>133538165</v>
      </c>
      <c r="O1505" s="61" t="s">
        <v>1262</v>
      </c>
      <c r="P1505" s="61" t="s">
        <v>11057</v>
      </c>
      <c r="R1505" s="61" t="s">
        <v>11050</v>
      </c>
      <c r="S1505" s="61" t="str">
        <f aca="false">IF(J1505="Listed Option",MID(R1505,3,9),MID(Q1505,3,9))</f>
        <v>571903202</v>
      </c>
      <c r="T1505" s="61" t="str">
        <f aca="false">VLOOKUP(S1505,'Output v4'!C:C,1,FALSE())</f>
        <v>571903202</v>
      </c>
      <c r="W1505" s="61" t="s">
        <v>11058</v>
      </c>
      <c r="X1505" s="61" t="s">
        <v>11059</v>
      </c>
      <c r="Y1505" s="61" t="s">
        <v>11060</v>
      </c>
      <c r="Z1505" s="61" t="s">
        <v>1304</v>
      </c>
      <c r="AA1505" s="61" t="s">
        <v>1305</v>
      </c>
      <c r="AB1505" s="63" t="n">
        <v>7</v>
      </c>
      <c r="AC1505" s="63" t="n">
        <v>7</v>
      </c>
      <c r="AD1505" s="61" t="n">
        <v>100</v>
      </c>
      <c r="AE1505" s="61" t="n">
        <v>0</v>
      </c>
      <c r="AF1505" s="64" t="n">
        <v>700</v>
      </c>
      <c r="AG1505" s="61" t="s">
        <v>689</v>
      </c>
      <c r="AH1505" s="62" t="n">
        <v>45291</v>
      </c>
      <c r="AI1505" s="65" t="n">
        <v>0.05</v>
      </c>
      <c r="AJ1505" s="61" t="s">
        <v>1266</v>
      </c>
      <c r="AK1505" s="65" t="n">
        <v>0.05</v>
      </c>
      <c r="AL1505" s="65" t="n">
        <v>225.51</v>
      </c>
      <c r="AM1505" s="66" t="n">
        <v>35</v>
      </c>
      <c r="AN1505" s="66" t="n">
        <f aca="false">IF(J1505="Listed Option",AF1505*AL1505,AM1505)</f>
        <v>157857</v>
      </c>
      <c r="AO1505" s="61" t="s">
        <v>1267</v>
      </c>
      <c r="AP1505" s="61" t="n">
        <v>100</v>
      </c>
      <c r="AQ1505" s="61" t="n">
        <v>100</v>
      </c>
      <c r="AV1505" s="61" t="s">
        <v>11053</v>
      </c>
      <c r="AW1505" s="61" t="s">
        <v>4070</v>
      </c>
      <c r="AY1505" s="61" t="s">
        <v>11048</v>
      </c>
      <c r="AZ1505" s="61" t="s">
        <v>11048</v>
      </c>
      <c r="BA1505" s="61" t="s">
        <v>11048</v>
      </c>
      <c r="BB1505" s="67" t="n">
        <v>0</v>
      </c>
      <c r="BE1505" s="61" t="n">
        <v>238575</v>
      </c>
      <c r="BG1505" s="61" t="s">
        <v>4084</v>
      </c>
      <c r="BJ1505" s="61" t="s">
        <v>11048</v>
      </c>
      <c r="BL1505" s="61" t="s">
        <v>11050</v>
      </c>
      <c r="BM1505" s="61" t="s">
        <v>11050</v>
      </c>
      <c r="BN1505" s="70" t="n">
        <v>-157857</v>
      </c>
      <c r="BO1505" s="68" t="n">
        <v>157857</v>
      </c>
      <c r="BP1505" s="68" t="n">
        <v>0.35</v>
      </c>
      <c r="BQ1505" s="68" t="n">
        <v>0.35</v>
      </c>
      <c r="BR1505" s="69" t="n">
        <v>7</v>
      </c>
      <c r="BS1505" s="63" t="n">
        <v>7</v>
      </c>
      <c r="BU1505" s="68" t="n">
        <v>7</v>
      </c>
    </row>
    <row r="1506" customFormat="false" ht="15" hidden="true" customHeight="false" outlineLevel="0" collapsed="false">
      <c r="A1506" s="61" t="s">
        <v>11061</v>
      </c>
      <c r="B1506" s="61" t="s">
        <v>11062</v>
      </c>
      <c r="C1506" s="62" t="n">
        <v>45291</v>
      </c>
      <c r="D1506" s="62" t="n">
        <v>45291</v>
      </c>
      <c r="E1506" s="61" t="s">
        <v>1259</v>
      </c>
      <c r="F1506" s="61" t="s">
        <v>988</v>
      </c>
      <c r="G1506" s="61" t="s">
        <v>11063</v>
      </c>
      <c r="H1506" s="61" t="s">
        <v>11047</v>
      </c>
      <c r="I1506" s="61" t="s">
        <v>11048</v>
      </c>
      <c r="J1506" s="61" t="s">
        <v>1196</v>
      </c>
      <c r="K1506" s="61" t="s">
        <v>4088</v>
      </c>
      <c r="L1506" s="61" t="s">
        <v>4089</v>
      </c>
      <c r="M1506" s="61" t="s">
        <v>1197</v>
      </c>
      <c r="N1506" s="61" t="n">
        <v>133905229</v>
      </c>
      <c r="O1506" s="61" t="s">
        <v>1262</v>
      </c>
      <c r="P1506" s="61" t="s">
        <v>11064</v>
      </c>
      <c r="R1506" s="61" t="s">
        <v>11050</v>
      </c>
      <c r="S1506" s="61" t="str">
        <f aca="false">IF(J1506="Listed Option",MID(R1506,3,9),MID(Q1506,3,9))</f>
        <v>571903202</v>
      </c>
      <c r="T1506" s="61" t="str">
        <f aca="false">VLOOKUP(S1506,'Output v4'!C:C,1,FALSE())</f>
        <v>571903202</v>
      </c>
      <c r="W1506" s="61" t="s">
        <v>11065</v>
      </c>
      <c r="X1506" s="61" t="s">
        <v>11066</v>
      </c>
      <c r="Y1506" s="61" t="s">
        <v>11067</v>
      </c>
      <c r="Z1506" s="61" t="s">
        <v>1304</v>
      </c>
      <c r="AA1506" s="61" t="s">
        <v>1305</v>
      </c>
      <c r="AB1506" s="63" t="n">
        <v>25</v>
      </c>
      <c r="AC1506" s="63" t="n">
        <v>25</v>
      </c>
      <c r="AD1506" s="61" t="n">
        <v>100</v>
      </c>
      <c r="AE1506" s="61" t="n">
        <v>0</v>
      </c>
      <c r="AF1506" s="64" t="n">
        <v>2500</v>
      </c>
      <c r="AG1506" s="61" t="s">
        <v>689</v>
      </c>
      <c r="AH1506" s="62" t="n">
        <v>45291</v>
      </c>
      <c r="AI1506" s="65" t="n">
        <v>0.15</v>
      </c>
      <c r="AJ1506" s="61" t="s">
        <v>1266</v>
      </c>
      <c r="AK1506" s="65" t="n">
        <v>0.15</v>
      </c>
      <c r="AL1506" s="65" t="n">
        <v>225.51</v>
      </c>
      <c r="AM1506" s="66" t="n">
        <v>375</v>
      </c>
      <c r="AN1506" s="66" t="n">
        <f aca="false">IF(J1506="Listed Option",AF1506*AL1506,AM1506)</f>
        <v>563775</v>
      </c>
      <c r="AO1506" s="61" t="s">
        <v>1267</v>
      </c>
      <c r="AP1506" s="61" t="n">
        <v>100</v>
      </c>
      <c r="AQ1506" s="61" t="n">
        <v>100</v>
      </c>
      <c r="AV1506" s="61" t="s">
        <v>11053</v>
      </c>
      <c r="AW1506" s="61" t="s">
        <v>4070</v>
      </c>
      <c r="AY1506" s="61" t="s">
        <v>11048</v>
      </c>
      <c r="AZ1506" s="61" t="s">
        <v>11048</v>
      </c>
      <c r="BA1506" s="61" t="s">
        <v>11048</v>
      </c>
      <c r="BB1506" s="67" t="n">
        <v>0</v>
      </c>
      <c r="BE1506" s="61" t="n">
        <v>238575</v>
      </c>
      <c r="BG1506" s="61" t="s">
        <v>4084</v>
      </c>
      <c r="BJ1506" s="61" t="s">
        <v>11048</v>
      </c>
      <c r="BL1506" s="61" t="s">
        <v>11050</v>
      </c>
      <c r="BM1506" s="61" t="s">
        <v>11050</v>
      </c>
      <c r="BN1506" s="70" t="n">
        <v>-563775</v>
      </c>
      <c r="BO1506" s="68" t="n">
        <v>563775</v>
      </c>
      <c r="BP1506" s="68" t="n">
        <v>3.75</v>
      </c>
      <c r="BQ1506" s="68" t="n">
        <v>3.75</v>
      </c>
      <c r="BR1506" s="69" t="n">
        <v>25</v>
      </c>
      <c r="BS1506" s="63" t="n">
        <v>25</v>
      </c>
      <c r="BU1506" s="68" t="n">
        <v>25</v>
      </c>
    </row>
    <row r="1507" customFormat="false" ht="15" hidden="true" customHeight="false" outlineLevel="0" collapsed="false">
      <c r="A1507" s="61" t="s">
        <v>11068</v>
      </c>
      <c r="B1507" s="61" t="s">
        <v>11069</v>
      </c>
      <c r="C1507" s="62" t="n">
        <v>45291</v>
      </c>
      <c r="D1507" s="62" t="n">
        <v>45291</v>
      </c>
      <c r="E1507" s="61" t="s">
        <v>1259</v>
      </c>
      <c r="F1507" s="61" t="s">
        <v>988</v>
      </c>
      <c r="G1507" s="61" t="s">
        <v>11070</v>
      </c>
      <c r="H1507" s="61" t="s">
        <v>11047</v>
      </c>
      <c r="I1507" s="61" t="s">
        <v>11048</v>
      </c>
      <c r="J1507" s="61" t="s">
        <v>1196</v>
      </c>
      <c r="K1507" s="61" t="s">
        <v>4088</v>
      </c>
      <c r="L1507" s="61" t="s">
        <v>4277</v>
      </c>
      <c r="M1507" s="61" t="s">
        <v>1198</v>
      </c>
      <c r="N1507" s="61" t="n">
        <v>134348706</v>
      </c>
      <c r="O1507" s="61" t="s">
        <v>1262</v>
      </c>
      <c r="P1507" s="61" t="s">
        <v>11071</v>
      </c>
      <c r="R1507" s="61" t="s">
        <v>11050</v>
      </c>
      <c r="S1507" s="61" t="str">
        <f aca="false">IF(J1507="Listed Option",MID(R1507,3,9),MID(Q1507,3,9))</f>
        <v>571903202</v>
      </c>
      <c r="T1507" s="61" t="str">
        <f aca="false">VLOOKUP(S1507,'Output v4'!C:C,1,FALSE())</f>
        <v>571903202</v>
      </c>
      <c r="W1507" s="61" t="s">
        <v>11072</v>
      </c>
      <c r="X1507" s="61" t="s">
        <v>11073</v>
      </c>
      <c r="Y1507" s="61" t="s">
        <v>11074</v>
      </c>
      <c r="Z1507" s="61" t="s">
        <v>1304</v>
      </c>
      <c r="AA1507" s="61" t="s">
        <v>1305</v>
      </c>
      <c r="AB1507" s="63" t="n">
        <v>7</v>
      </c>
      <c r="AC1507" s="63" t="n">
        <v>7</v>
      </c>
      <c r="AD1507" s="61" t="n">
        <v>100</v>
      </c>
      <c r="AE1507" s="61" t="n">
        <v>0</v>
      </c>
      <c r="AF1507" s="64" t="n">
        <v>700</v>
      </c>
      <c r="AG1507" s="61" t="s">
        <v>689</v>
      </c>
      <c r="AH1507" s="62" t="n">
        <v>45291</v>
      </c>
      <c r="AI1507" s="65" t="n">
        <v>8.25</v>
      </c>
      <c r="AJ1507" s="61" t="s">
        <v>1266</v>
      </c>
      <c r="AK1507" s="65" t="n">
        <v>8.25</v>
      </c>
      <c r="AL1507" s="65" t="n">
        <v>225.51</v>
      </c>
      <c r="AM1507" s="66" t="n">
        <v>5775</v>
      </c>
      <c r="AN1507" s="66" t="n">
        <f aca="false">IF(J1507="Listed Option",AF1507*AL1507,AM1507)</f>
        <v>157857</v>
      </c>
      <c r="AO1507" s="61" t="s">
        <v>1267</v>
      </c>
      <c r="AP1507" s="61" t="n">
        <v>100</v>
      </c>
      <c r="AQ1507" s="61" t="n">
        <v>100</v>
      </c>
      <c r="AV1507" s="61" t="s">
        <v>11053</v>
      </c>
      <c r="AW1507" s="61" t="s">
        <v>4070</v>
      </c>
      <c r="AY1507" s="61" t="s">
        <v>11048</v>
      </c>
      <c r="AZ1507" s="61" t="s">
        <v>11048</v>
      </c>
      <c r="BA1507" s="61" t="s">
        <v>11048</v>
      </c>
      <c r="BB1507" s="67" t="n">
        <v>0</v>
      </c>
      <c r="BE1507" s="61" t="n">
        <v>238575</v>
      </c>
      <c r="BG1507" s="61" t="s">
        <v>4084</v>
      </c>
      <c r="BJ1507" s="61" t="s">
        <v>11048</v>
      </c>
      <c r="BL1507" s="61" t="s">
        <v>11050</v>
      </c>
      <c r="BM1507" s="61" t="s">
        <v>11050</v>
      </c>
      <c r="BN1507" s="70" t="n">
        <v>157857</v>
      </c>
      <c r="BO1507" s="68" t="n">
        <v>157857</v>
      </c>
      <c r="BP1507" s="68" t="n">
        <v>57.75</v>
      </c>
      <c r="BQ1507" s="68" t="n">
        <v>57.75</v>
      </c>
      <c r="BR1507" s="69" t="n">
        <v>7</v>
      </c>
      <c r="BS1507" s="63" t="n">
        <v>7</v>
      </c>
      <c r="BU1507" s="68" t="n">
        <v>7</v>
      </c>
    </row>
    <row r="1508" customFormat="false" ht="15" hidden="true" customHeight="false" outlineLevel="0" collapsed="false">
      <c r="A1508" s="61" t="s">
        <v>11075</v>
      </c>
      <c r="B1508" s="61" t="s">
        <v>11076</v>
      </c>
      <c r="C1508" s="62" t="n">
        <v>45291</v>
      </c>
      <c r="D1508" s="62" t="n">
        <v>45291</v>
      </c>
      <c r="E1508" s="61" t="s">
        <v>1259</v>
      </c>
      <c r="F1508" s="61" t="s">
        <v>988</v>
      </c>
      <c r="G1508" s="61" t="s">
        <v>11077</v>
      </c>
      <c r="H1508" s="61" t="s">
        <v>11047</v>
      </c>
      <c r="I1508" s="61" t="s">
        <v>11048</v>
      </c>
      <c r="J1508" s="61" t="s">
        <v>1196</v>
      </c>
      <c r="K1508" s="61" t="s">
        <v>4088</v>
      </c>
      <c r="L1508" s="61" t="s">
        <v>4277</v>
      </c>
      <c r="M1508" s="61" t="s">
        <v>1198</v>
      </c>
      <c r="N1508" s="61" t="n">
        <v>135430818</v>
      </c>
      <c r="O1508" s="61" t="s">
        <v>1262</v>
      </c>
      <c r="P1508" s="61" t="s">
        <v>11078</v>
      </c>
      <c r="R1508" s="61" t="s">
        <v>11050</v>
      </c>
      <c r="S1508" s="61" t="str">
        <f aca="false">IF(J1508="Listed Option",MID(R1508,3,9),MID(Q1508,3,9))</f>
        <v>571903202</v>
      </c>
      <c r="T1508" s="61" t="str">
        <f aca="false">VLOOKUP(S1508,'Output v4'!C:C,1,FALSE())</f>
        <v>571903202</v>
      </c>
      <c r="W1508" s="61" t="s">
        <v>11079</v>
      </c>
      <c r="X1508" s="61" t="s">
        <v>11080</v>
      </c>
      <c r="Y1508" s="61" t="s">
        <v>11081</v>
      </c>
      <c r="Z1508" s="61" t="s">
        <v>1304</v>
      </c>
      <c r="AA1508" s="61" t="s">
        <v>1305</v>
      </c>
      <c r="AB1508" s="63" t="n">
        <v>25</v>
      </c>
      <c r="AC1508" s="63" t="n">
        <v>25</v>
      </c>
      <c r="AD1508" s="61" t="n">
        <v>100</v>
      </c>
      <c r="AE1508" s="61" t="n">
        <v>0</v>
      </c>
      <c r="AF1508" s="64" t="n">
        <v>2500</v>
      </c>
      <c r="AG1508" s="61" t="s">
        <v>689</v>
      </c>
      <c r="AH1508" s="62" t="n">
        <v>45291</v>
      </c>
      <c r="AI1508" s="65" t="n">
        <v>0.525</v>
      </c>
      <c r="AJ1508" s="61" t="s">
        <v>1266</v>
      </c>
      <c r="AK1508" s="65" t="n">
        <v>0.525</v>
      </c>
      <c r="AL1508" s="65" t="n">
        <v>225.51</v>
      </c>
      <c r="AM1508" s="66" t="n">
        <v>1312.5</v>
      </c>
      <c r="AN1508" s="66" t="n">
        <f aca="false">IF(J1508="Listed Option",AF1508*AL1508,AM1508)</f>
        <v>563775</v>
      </c>
      <c r="AO1508" s="61" t="s">
        <v>1267</v>
      </c>
      <c r="AP1508" s="61" t="n">
        <v>100</v>
      </c>
      <c r="AQ1508" s="61" t="n">
        <v>100</v>
      </c>
      <c r="AV1508" s="61" t="s">
        <v>11053</v>
      </c>
      <c r="AW1508" s="61" t="s">
        <v>4070</v>
      </c>
      <c r="AY1508" s="61" t="s">
        <v>11048</v>
      </c>
      <c r="AZ1508" s="61" t="s">
        <v>11048</v>
      </c>
      <c r="BA1508" s="61" t="s">
        <v>11048</v>
      </c>
      <c r="BB1508" s="67" t="n">
        <v>0</v>
      </c>
      <c r="BE1508" s="61" t="n">
        <v>238575</v>
      </c>
      <c r="BG1508" s="61" t="s">
        <v>4084</v>
      </c>
      <c r="BJ1508" s="61" t="s">
        <v>11048</v>
      </c>
      <c r="BL1508" s="61" t="s">
        <v>11050</v>
      </c>
      <c r="BM1508" s="61" t="s">
        <v>11050</v>
      </c>
      <c r="BN1508" s="70" t="n">
        <v>563775</v>
      </c>
      <c r="BO1508" s="68" t="n">
        <v>563775</v>
      </c>
      <c r="BP1508" s="68" t="n">
        <v>13.125</v>
      </c>
      <c r="BQ1508" s="68" t="n">
        <v>13.125</v>
      </c>
      <c r="BR1508" s="69" t="n">
        <v>25</v>
      </c>
      <c r="BS1508" s="63" t="n">
        <v>25</v>
      </c>
      <c r="BU1508" s="68" t="n">
        <v>25</v>
      </c>
    </row>
    <row r="1509" customFormat="false" ht="15" hidden="true" customHeight="false" outlineLevel="0" collapsed="false">
      <c r="A1509" s="61" t="s">
        <v>11082</v>
      </c>
      <c r="B1509" s="61" t="s">
        <v>11083</v>
      </c>
      <c r="C1509" s="62" t="n">
        <v>45291</v>
      </c>
      <c r="D1509" s="62" t="n">
        <v>45291</v>
      </c>
      <c r="E1509" s="61" t="s">
        <v>1259</v>
      </c>
      <c r="F1509" s="61" t="s">
        <v>988</v>
      </c>
      <c r="G1509" s="61" t="s">
        <v>11084</v>
      </c>
      <c r="H1509" s="61" t="s">
        <v>11047</v>
      </c>
      <c r="I1509" s="61" t="s">
        <v>11048</v>
      </c>
      <c r="J1509" s="61" t="s">
        <v>1196</v>
      </c>
      <c r="K1509" s="61" t="s">
        <v>4088</v>
      </c>
      <c r="L1509" s="61" t="s">
        <v>4089</v>
      </c>
      <c r="M1509" s="61" t="s">
        <v>1197</v>
      </c>
      <c r="N1509" s="61" t="n">
        <v>184853299</v>
      </c>
      <c r="O1509" s="61" t="s">
        <v>1262</v>
      </c>
      <c r="P1509" s="61" t="s">
        <v>11085</v>
      </c>
      <c r="R1509" s="61" t="s">
        <v>11050</v>
      </c>
      <c r="S1509" s="61" t="str">
        <f aca="false">IF(J1509="Listed Option",MID(R1509,3,9),MID(Q1509,3,9))</f>
        <v>571903202</v>
      </c>
      <c r="T1509" s="61" t="str">
        <f aca="false">VLOOKUP(S1509,'Output v4'!C:C,1,FALSE())</f>
        <v>571903202</v>
      </c>
      <c r="W1509" s="61" t="s">
        <v>11086</v>
      </c>
      <c r="X1509" s="61" t="s">
        <v>11087</v>
      </c>
      <c r="Y1509" s="61" t="s">
        <v>11088</v>
      </c>
      <c r="Z1509" s="61" t="s">
        <v>1304</v>
      </c>
      <c r="AA1509" s="61" t="s">
        <v>1305</v>
      </c>
      <c r="AB1509" s="63" t="n">
        <v>37</v>
      </c>
      <c r="AC1509" s="63" t="n">
        <v>37</v>
      </c>
      <c r="AD1509" s="61" t="n">
        <v>100</v>
      </c>
      <c r="AE1509" s="61" t="n">
        <v>0</v>
      </c>
      <c r="AF1509" s="64" t="n">
        <v>3700</v>
      </c>
      <c r="AG1509" s="61" t="s">
        <v>689</v>
      </c>
      <c r="AH1509" s="62" t="n">
        <v>45291</v>
      </c>
      <c r="AI1509" s="65" t="n">
        <v>2.45</v>
      </c>
      <c r="AJ1509" s="61" t="s">
        <v>1266</v>
      </c>
      <c r="AK1509" s="65" t="n">
        <v>2.45</v>
      </c>
      <c r="AL1509" s="65" t="n">
        <v>225.51</v>
      </c>
      <c r="AM1509" s="66" t="n">
        <v>9065</v>
      </c>
      <c r="AN1509" s="66" t="n">
        <f aca="false">IF(J1509="Listed Option",AF1509*AL1509,AM1509)</f>
        <v>834387</v>
      </c>
      <c r="AO1509" s="61" t="s">
        <v>1267</v>
      </c>
      <c r="AP1509" s="61" t="n">
        <v>100</v>
      </c>
      <c r="AQ1509" s="61" t="n">
        <v>100</v>
      </c>
      <c r="AV1509" s="61" t="s">
        <v>11053</v>
      </c>
      <c r="AW1509" s="61" t="s">
        <v>4070</v>
      </c>
      <c r="AY1509" s="61" t="s">
        <v>11048</v>
      </c>
      <c r="AZ1509" s="61" t="s">
        <v>11048</v>
      </c>
      <c r="BA1509" s="61" t="s">
        <v>11048</v>
      </c>
      <c r="BB1509" s="67" t="n">
        <v>0</v>
      </c>
      <c r="BE1509" s="61" t="n">
        <v>238575</v>
      </c>
      <c r="BG1509" s="61" t="s">
        <v>4084</v>
      </c>
      <c r="BJ1509" s="61" t="s">
        <v>11048</v>
      </c>
      <c r="BL1509" s="61" t="s">
        <v>11050</v>
      </c>
      <c r="BM1509" s="61" t="s">
        <v>11050</v>
      </c>
      <c r="BN1509" s="70" t="n">
        <v>-834387</v>
      </c>
      <c r="BO1509" s="68" t="n">
        <v>834387</v>
      </c>
      <c r="BP1509" s="68" t="n">
        <v>90.65</v>
      </c>
      <c r="BQ1509" s="68" t="n">
        <v>90.65</v>
      </c>
      <c r="BR1509" s="69" t="n">
        <v>37</v>
      </c>
      <c r="BS1509" s="63" t="n">
        <v>37</v>
      </c>
      <c r="BU1509" s="68" t="n">
        <v>37</v>
      </c>
    </row>
    <row r="1510" customFormat="false" ht="15" hidden="true" customHeight="false" outlineLevel="0" collapsed="false">
      <c r="A1510" s="61" t="s">
        <v>11089</v>
      </c>
      <c r="B1510" s="61" t="s">
        <v>11090</v>
      </c>
      <c r="C1510" s="62" t="n">
        <v>45291</v>
      </c>
      <c r="D1510" s="62" t="n">
        <v>45291</v>
      </c>
      <c r="E1510" s="61" t="s">
        <v>1259</v>
      </c>
      <c r="F1510" s="61" t="s">
        <v>988</v>
      </c>
      <c r="G1510" s="61" t="s">
        <v>11091</v>
      </c>
      <c r="H1510" s="61" t="s">
        <v>11047</v>
      </c>
      <c r="I1510" s="61" t="s">
        <v>11048</v>
      </c>
      <c r="J1510" s="61" t="s">
        <v>1196</v>
      </c>
      <c r="K1510" s="61" t="s">
        <v>4088</v>
      </c>
      <c r="L1510" s="61" t="s">
        <v>4089</v>
      </c>
      <c r="M1510" s="61" t="s">
        <v>1197</v>
      </c>
      <c r="N1510" s="61" t="n">
        <v>184853312</v>
      </c>
      <c r="O1510" s="61" t="s">
        <v>1262</v>
      </c>
      <c r="P1510" s="61" t="s">
        <v>11092</v>
      </c>
      <c r="R1510" s="61" t="s">
        <v>11050</v>
      </c>
      <c r="S1510" s="61" t="str">
        <f aca="false">IF(J1510="Listed Option",MID(R1510,3,9),MID(Q1510,3,9))</f>
        <v>571903202</v>
      </c>
      <c r="T1510" s="61" t="str">
        <f aca="false">VLOOKUP(S1510,'Output v4'!C:C,1,FALSE())</f>
        <v>571903202</v>
      </c>
      <c r="W1510" s="61" t="s">
        <v>11093</v>
      </c>
      <c r="X1510" s="61" t="s">
        <v>11094</v>
      </c>
      <c r="Y1510" s="61" t="s">
        <v>11095</v>
      </c>
      <c r="Z1510" s="61" t="s">
        <v>1304</v>
      </c>
      <c r="AA1510" s="61" t="s">
        <v>1305</v>
      </c>
      <c r="AB1510" s="63" t="n">
        <v>62</v>
      </c>
      <c r="AC1510" s="63" t="n">
        <v>62</v>
      </c>
      <c r="AD1510" s="61" t="n">
        <v>100</v>
      </c>
      <c r="AE1510" s="61" t="n">
        <v>0</v>
      </c>
      <c r="AF1510" s="64" t="n">
        <v>6200</v>
      </c>
      <c r="AG1510" s="61" t="s">
        <v>689</v>
      </c>
      <c r="AH1510" s="62" t="n">
        <v>45291</v>
      </c>
      <c r="AI1510" s="65" t="n">
        <v>4.1</v>
      </c>
      <c r="AJ1510" s="61" t="s">
        <v>1266</v>
      </c>
      <c r="AK1510" s="65" t="n">
        <v>4.1</v>
      </c>
      <c r="AL1510" s="65" t="n">
        <v>225.51</v>
      </c>
      <c r="AM1510" s="66" t="n">
        <v>25420</v>
      </c>
      <c r="AN1510" s="66" t="n">
        <f aca="false">IF(J1510="Listed Option",AF1510*AL1510,AM1510)</f>
        <v>1398162</v>
      </c>
      <c r="AO1510" s="61" t="s">
        <v>1267</v>
      </c>
      <c r="AP1510" s="61" t="n">
        <v>100</v>
      </c>
      <c r="AQ1510" s="61" t="n">
        <v>100</v>
      </c>
      <c r="AV1510" s="61" t="s">
        <v>11053</v>
      </c>
      <c r="AW1510" s="61" t="s">
        <v>4070</v>
      </c>
      <c r="AY1510" s="61" t="s">
        <v>11048</v>
      </c>
      <c r="AZ1510" s="61" t="s">
        <v>11048</v>
      </c>
      <c r="BA1510" s="61" t="s">
        <v>11048</v>
      </c>
      <c r="BB1510" s="67" t="n">
        <v>0</v>
      </c>
      <c r="BE1510" s="61" t="n">
        <v>238575</v>
      </c>
      <c r="BG1510" s="61" t="s">
        <v>4084</v>
      </c>
      <c r="BJ1510" s="61" t="s">
        <v>11048</v>
      </c>
      <c r="BL1510" s="61" t="s">
        <v>11050</v>
      </c>
      <c r="BM1510" s="61" t="s">
        <v>11050</v>
      </c>
      <c r="BN1510" s="70" t="n">
        <v>-1398162</v>
      </c>
      <c r="BO1510" s="68" t="n">
        <v>1398162</v>
      </c>
      <c r="BP1510" s="68" t="n">
        <v>254.2</v>
      </c>
      <c r="BQ1510" s="68" t="n">
        <v>254.2</v>
      </c>
      <c r="BR1510" s="69" t="n">
        <v>62</v>
      </c>
      <c r="BS1510" s="63" t="n">
        <v>62</v>
      </c>
      <c r="BU1510" s="68" t="n">
        <v>62</v>
      </c>
    </row>
    <row r="1511" customFormat="false" ht="15" hidden="true" customHeight="false" outlineLevel="0" collapsed="false">
      <c r="A1511" s="61" t="s">
        <v>11096</v>
      </c>
      <c r="B1511" s="61" t="s">
        <v>11097</v>
      </c>
      <c r="C1511" s="62" t="n">
        <v>45291</v>
      </c>
      <c r="D1511" s="62" t="n">
        <v>45291</v>
      </c>
      <c r="E1511" s="61" t="s">
        <v>1259</v>
      </c>
      <c r="F1511" s="61" t="s">
        <v>988</v>
      </c>
      <c r="G1511" s="61" t="s">
        <v>11098</v>
      </c>
      <c r="H1511" s="61" t="s">
        <v>11047</v>
      </c>
      <c r="I1511" s="61" t="s">
        <v>11048</v>
      </c>
      <c r="J1511" s="61" t="s">
        <v>1196</v>
      </c>
      <c r="K1511" s="61" t="s">
        <v>4088</v>
      </c>
      <c r="L1511" s="61" t="s">
        <v>4277</v>
      </c>
      <c r="M1511" s="61" t="s">
        <v>1198</v>
      </c>
      <c r="N1511" s="61" t="n">
        <v>184853346</v>
      </c>
      <c r="O1511" s="61" t="s">
        <v>1262</v>
      </c>
      <c r="P1511" s="61" t="s">
        <v>11099</v>
      </c>
      <c r="R1511" s="61" t="s">
        <v>11050</v>
      </c>
      <c r="S1511" s="61" t="str">
        <f aca="false">IF(J1511="Listed Option",MID(R1511,3,9),MID(Q1511,3,9))</f>
        <v>571903202</v>
      </c>
      <c r="T1511" s="61" t="str">
        <f aca="false">VLOOKUP(S1511,'Output v4'!C:C,1,FALSE())</f>
        <v>571903202</v>
      </c>
      <c r="W1511" s="61" t="s">
        <v>11100</v>
      </c>
      <c r="X1511" s="61" t="s">
        <v>11101</v>
      </c>
      <c r="Y1511" s="61" t="s">
        <v>11102</v>
      </c>
      <c r="Z1511" s="61" t="s">
        <v>1304</v>
      </c>
      <c r="AA1511" s="61" t="s">
        <v>1305</v>
      </c>
      <c r="AB1511" s="63" t="n">
        <v>99</v>
      </c>
      <c r="AC1511" s="63" t="n">
        <v>99</v>
      </c>
      <c r="AD1511" s="61" t="n">
        <v>100</v>
      </c>
      <c r="AE1511" s="61" t="n">
        <v>0</v>
      </c>
      <c r="AF1511" s="64" t="n">
        <v>9900</v>
      </c>
      <c r="AG1511" s="61" t="s">
        <v>689</v>
      </c>
      <c r="AH1511" s="62" t="n">
        <v>45291</v>
      </c>
      <c r="AI1511" s="65" t="n">
        <v>4.75</v>
      </c>
      <c r="AJ1511" s="61" t="s">
        <v>1266</v>
      </c>
      <c r="AK1511" s="65" t="n">
        <v>4.75</v>
      </c>
      <c r="AL1511" s="65" t="n">
        <v>225.51</v>
      </c>
      <c r="AM1511" s="66" t="n">
        <v>47025</v>
      </c>
      <c r="AN1511" s="66" t="n">
        <f aca="false">IF(J1511="Listed Option",AF1511*AL1511,AM1511)</f>
        <v>2232549</v>
      </c>
      <c r="AO1511" s="61" t="s">
        <v>1267</v>
      </c>
      <c r="AP1511" s="61" t="n">
        <v>100</v>
      </c>
      <c r="AQ1511" s="61" t="n">
        <v>100</v>
      </c>
      <c r="AV1511" s="61" t="s">
        <v>11053</v>
      </c>
      <c r="AW1511" s="61" t="s">
        <v>4070</v>
      </c>
      <c r="AY1511" s="61" t="s">
        <v>11048</v>
      </c>
      <c r="AZ1511" s="61" t="s">
        <v>11048</v>
      </c>
      <c r="BA1511" s="61" t="s">
        <v>11048</v>
      </c>
      <c r="BB1511" s="67" t="n">
        <v>0</v>
      </c>
      <c r="BE1511" s="61" t="n">
        <v>238575</v>
      </c>
      <c r="BG1511" s="61" t="s">
        <v>4084</v>
      </c>
      <c r="BJ1511" s="61" t="s">
        <v>11048</v>
      </c>
      <c r="BL1511" s="61" t="s">
        <v>11050</v>
      </c>
      <c r="BM1511" s="61" t="s">
        <v>11050</v>
      </c>
      <c r="BN1511" s="70" t="n">
        <v>2232549</v>
      </c>
      <c r="BO1511" s="68" t="n">
        <v>2232549</v>
      </c>
      <c r="BP1511" s="68" t="n">
        <v>470.25</v>
      </c>
      <c r="BQ1511" s="68" t="n">
        <v>470.25</v>
      </c>
      <c r="BR1511" s="69" t="n">
        <v>99</v>
      </c>
      <c r="BS1511" s="63" t="n">
        <v>99</v>
      </c>
      <c r="BU1511" s="68" t="n">
        <v>99</v>
      </c>
    </row>
    <row r="1512" customFormat="false" ht="15" hidden="true" customHeight="false" outlineLevel="0" collapsed="false">
      <c r="A1512" s="61" t="s">
        <v>11103</v>
      </c>
      <c r="B1512" s="61" t="s">
        <v>11104</v>
      </c>
      <c r="C1512" s="62" t="n">
        <v>45291</v>
      </c>
      <c r="D1512" s="62" t="n">
        <v>45291</v>
      </c>
      <c r="E1512" s="61" t="s">
        <v>1259</v>
      </c>
      <c r="F1512" s="61" t="s">
        <v>989</v>
      </c>
      <c r="G1512" s="61" t="s">
        <v>11105</v>
      </c>
      <c r="H1512" s="61" t="s">
        <v>11105</v>
      </c>
      <c r="I1512" s="61" t="s">
        <v>11106</v>
      </c>
      <c r="J1512" s="61" t="s">
        <v>1195</v>
      </c>
      <c r="K1512" s="61" t="s">
        <v>1195</v>
      </c>
      <c r="L1512" s="61" t="s">
        <v>1195</v>
      </c>
      <c r="N1512" s="61" t="n">
        <v>64101</v>
      </c>
      <c r="O1512" s="61" t="s">
        <v>1262</v>
      </c>
      <c r="P1512" s="61" t="s">
        <v>11107</v>
      </c>
      <c r="Q1512" s="61" t="s">
        <v>11108</v>
      </c>
      <c r="R1512" s="61" t="s">
        <v>11108</v>
      </c>
      <c r="S1512" s="61" t="str">
        <f aca="false">IF(J1512="Listed Option",MID(R1512,3,9),MID(Q1512,3,9))</f>
        <v>571748102</v>
      </c>
      <c r="T1512" s="61" t="e">
        <f aca="false">VLOOKUP(S1512,'Output v4'!C:C,1,FALSE())</f>
        <v>#N/A</v>
      </c>
      <c r="U1512" s="61" t="s">
        <v>990</v>
      </c>
      <c r="V1512" s="61" t="s">
        <v>11109</v>
      </c>
      <c r="W1512" s="61" t="s">
        <v>11106</v>
      </c>
      <c r="Y1512" s="61" t="s">
        <v>11110</v>
      </c>
      <c r="Z1512" s="61" t="s">
        <v>1304</v>
      </c>
      <c r="AA1512" s="61" t="s">
        <v>1305</v>
      </c>
      <c r="AB1512" s="63" t="n">
        <v>-25</v>
      </c>
      <c r="AC1512" s="63" t="n">
        <v>-25</v>
      </c>
      <c r="AE1512" s="61" t="n">
        <v>0</v>
      </c>
      <c r="AF1512" s="64" t="n">
        <v>-25</v>
      </c>
      <c r="AG1512" s="61" t="s">
        <v>1273</v>
      </c>
      <c r="AH1512" s="62" t="n">
        <v>45291</v>
      </c>
      <c r="AI1512" s="65" t="n">
        <v>189.47</v>
      </c>
      <c r="AJ1512" s="61" t="s">
        <v>3614</v>
      </c>
      <c r="AK1512" s="65" t="n">
        <v>189.47</v>
      </c>
      <c r="AL1512" s="65" t="n">
        <v>189.47</v>
      </c>
      <c r="AM1512" s="66" t="n">
        <v>-4736.75</v>
      </c>
      <c r="AN1512" s="66" t="n">
        <f aca="false">IF(J1512="Listed Option",AF1512*AL1512,AM1512)</f>
        <v>-4736.75</v>
      </c>
      <c r="AO1512" s="61" t="s">
        <v>1267</v>
      </c>
      <c r="AP1512" s="61" t="n">
        <v>1</v>
      </c>
      <c r="AQ1512" s="61" t="n">
        <v>1</v>
      </c>
      <c r="AV1512" s="61" t="s">
        <v>11110</v>
      </c>
      <c r="AW1512" s="61" t="s">
        <v>4070</v>
      </c>
      <c r="AY1512" s="61" t="s">
        <v>11106</v>
      </c>
      <c r="AZ1512" s="61" t="s">
        <v>11106</v>
      </c>
      <c r="BA1512" s="61" t="s">
        <v>11106</v>
      </c>
      <c r="BB1512" s="67" t="n">
        <v>0</v>
      </c>
      <c r="BE1512" s="61" t="n">
        <v>238575</v>
      </c>
      <c r="BF1512" s="61" t="s">
        <v>989</v>
      </c>
      <c r="BG1512" s="61" t="s">
        <v>4084</v>
      </c>
      <c r="BH1512" s="61" t="s">
        <v>4084</v>
      </c>
      <c r="BI1512" s="61" t="s">
        <v>11106</v>
      </c>
      <c r="BJ1512" s="61" t="s">
        <v>11106</v>
      </c>
      <c r="BK1512" s="61" t="s">
        <v>11106</v>
      </c>
      <c r="BL1512" s="61" t="s">
        <v>11108</v>
      </c>
      <c r="BM1512" s="61" t="s">
        <v>11108</v>
      </c>
      <c r="BN1512" s="70" t="n">
        <v>-4736.75</v>
      </c>
      <c r="BO1512" s="68" t="n">
        <v>-4736.75</v>
      </c>
      <c r="BP1512" s="68" t="n">
        <v>-4736.75</v>
      </c>
      <c r="BQ1512" s="68" t="n">
        <v>-4736.75</v>
      </c>
      <c r="BR1512" s="69" t="n">
        <v>-25</v>
      </c>
      <c r="BU1512" s="68" t="n">
        <v>25</v>
      </c>
    </row>
    <row r="1513" customFormat="false" ht="15" hidden="true" customHeight="false" outlineLevel="0" collapsed="false">
      <c r="A1513" s="61" t="s">
        <v>11111</v>
      </c>
      <c r="B1513" s="61" t="s">
        <v>11112</v>
      </c>
      <c r="C1513" s="62" t="n">
        <v>45291</v>
      </c>
      <c r="D1513" s="62" t="n">
        <v>45291</v>
      </c>
      <c r="E1513" s="61" t="s">
        <v>1259</v>
      </c>
      <c r="F1513" s="61" t="s">
        <v>989</v>
      </c>
      <c r="G1513" s="61" t="s">
        <v>11113</v>
      </c>
      <c r="H1513" s="61" t="s">
        <v>11105</v>
      </c>
      <c r="I1513" s="61" t="s">
        <v>11106</v>
      </c>
      <c r="J1513" s="61" t="s">
        <v>1196</v>
      </c>
      <c r="K1513" s="61" t="s">
        <v>4088</v>
      </c>
      <c r="L1513" s="61" t="s">
        <v>4089</v>
      </c>
      <c r="M1513" s="61" t="s">
        <v>1197</v>
      </c>
      <c r="N1513" s="61" t="n">
        <v>183438287</v>
      </c>
      <c r="O1513" s="61" t="s">
        <v>1262</v>
      </c>
      <c r="P1513" s="61" t="s">
        <v>11114</v>
      </c>
      <c r="R1513" s="61" t="s">
        <v>11108</v>
      </c>
      <c r="S1513" s="61" t="str">
        <f aca="false">IF(J1513="Listed Option",MID(R1513,3,9),MID(Q1513,3,9))</f>
        <v>571748102</v>
      </c>
      <c r="T1513" s="61" t="e">
        <f aca="false">VLOOKUP(S1513,'Output v4'!C:C,1,FALSE())</f>
        <v>#N/A</v>
      </c>
      <c r="W1513" s="61" t="s">
        <v>11115</v>
      </c>
      <c r="X1513" s="61" t="s">
        <v>11116</v>
      </c>
      <c r="Y1513" s="61" t="s">
        <v>11117</v>
      </c>
      <c r="Z1513" s="61" t="s">
        <v>1304</v>
      </c>
      <c r="AA1513" s="61" t="s">
        <v>1305</v>
      </c>
      <c r="AB1513" s="63" t="n">
        <v>4</v>
      </c>
      <c r="AC1513" s="63" t="n">
        <v>4</v>
      </c>
      <c r="AD1513" s="61" t="n">
        <v>100</v>
      </c>
      <c r="AE1513" s="61" t="n">
        <v>0</v>
      </c>
      <c r="AF1513" s="64" t="n">
        <v>400</v>
      </c>
      <c r="AG1513" s="61" t="s">
        <v>689</v>
      </c>
      <c r="AH1513" s="62" t="n">
        <v>45291</v>
      </c>
      <c r="AI1513" s="65" t="n">
        <v>2.35</v>
      </c>
      <c r="AJ1513" s="61" t="s">
        <v>1266</v>
      </c>
      <c r="AK1513" s="65" t="n">
        <v>2.35</v>
      </c>
      <c r="AL1513" s="65" t="n">
        <v>189.47</v>
      </c>
      <c r="AM1513" s="66" t="n">
        <v>940</v>
      </c>
      <c r="AN1513" s="66" t="n">
        <f aca="false">IF(J1513="Listed Option",AF1513*AL1513,AM1513)</f>
        <v>75788</v>
      </c>
      <c r="AO1513" s="61" t="s">
        <v>1267</v>
      </c>
      <c r="AP1513" s="61" t="n">
        <v>100</v>
      </c>
      <c r="AQ1513" s="61" t="n">
        <v>100</v>
      </c>
      <c r="AV1513" s="61" t="s">
        <v>11110</v>
      </c>
      <c r="AW1513" s="61" t="s">
        <v>4070</v>
      </c>
      <c r="AY1513" s="61" t="s">
        <v>11106</v>
      </c>
      <c r="AZ1513" s="61" t="s">
        <v>11106</v>
      </c>
      <c r="BA1513" s="61" t="s">
        <v>11106</v>
      </c>
      <c r="BB1513" s="67" t="n">
        <v>0</v>
      </c>
      <c r="BE1513" s="61" t="n">
        <v>238575</v>
      </c>
      <c r="BG1513" s="61" t="s">
        <v>4084</v>
      </c>
      <c r="BJ1513" s="61" t="s">
        <v>11106</v>
      </c>
      <c r="BL1513" s="61" t="s">
        <v>11108</v>
      </c>
      <c r="BM1513" s="61" t="s">
        <v>11108</v>
      </c>
      <c r="BN1513" s="70" t="n">
        <v>-75788</v>
      </c>
      <c r="BO1513" s="68" t="n">
        <v>75788</v>
      </c>
      <c r="BP1513" s="68" t="n">
        <v>9.4</v>
      </c>
      <c r="BQ1513" s="68" t="n">
        <v>9.4</v>
      </c>
      <c r="BR1513" s="69" t="n">
        <v>4</v>
      </c>
      <c r="BS1513" s="63" t="n">
        <v>4</v>
      </c>
      <c r="BU1513" s="68" t="n">
        <v>4</v>
      </c>
    </row>
    <row r="1514" customFormat="false" ht="15" hidden="true" customHeight="false" outlineLevel="0" collapsed="false">
      <c r="A1514" s="61" t="s">
        <v>11118</v>
      </c>
      <c r="B1514" s="61" t="s">
        <v>11119</v>
      </c>
      <c r="C1514" s="62" t="n">
        <v>45291</v>
      </c>
      <c r="D1514" s="62" t="n">
        <v>45291</v>
      </c>
      <c r="E1514" s="61" t="s">
        <v>1259</v>
      </c>
      <c r="F1514" s="61" t="s">
        <v>989</v>
      </c>
      <c r="G1514" s="61" t="s">
        <v>11120</v>
      </c>
      <c r="H1514" s="61" t="s">
        <v>11105</v>
      </c>
      <c r="I1514" s="61" t="s">
        <v>11106</v>
      </c>
      <c r="J1514" s="61" t="s">
        <v>1196</v>
      </c>
      <c r="K1514" s="61" t="s">
        <v>4088</v>
      </c>
      <c r="L1514" s="61" t="s">
        <v>4277</v>
      </c>
      <c r="M1514" s="61" t="s">
        <v>1198</v>
      </c>
      <c r="N1514" s="61" t="n">
        <v>183438340</v>
      </c>
      <c r="O1514" s="61" t="s">
        <v>1262</v>
      </c>
      <c r="P1514" s="61" t="s">
        <v>11121</v>
      </c>
      <c r="R1514" s="61" t="s">
        <v>11108</v>
      </c>
      <c r="S1514" s="61" t="str">
        <f aca="false">IF(J1514="Listed Option",MID(R1514,3,9),MID(Q1514,3,9))</f>
        <v>571748102</v>
      </c>
      <c r="T1514" s="61" t="e">
        <f aca="false">VLOOKUP(S1514,'Output v4'!C:C,1,FALSE())</f>
        <v>#N/A</v>
      </c>
      <c r="W1514" s="61" t="s">
        <v>11122</v>
      </c>
      <c r="X1514" s="61" t="s">
        <v>11123</v>
      </c>
      <c r="Y1514" s="61" t="s">
        <v>11124</v>
      </c>
      <c r="Z1514" s="61" t="s">
        <v>1304</v>
      </c>
      <c r="AA1514" s="61" t="s">
        <v>1305</v>
      </c>
      <c r="AB1514" s="63" t="n">
        <v>4</v>
      </c>
      <c r="AC1514" s="63" t="n">
        <v>4</v>
      </c>
      <c r="AD1514" s="61" t="n">
        <v>100</v>
      </c>
      <c r="AE1514" s="61" t="n">
        <v>0</v>
      </c>
      <c r="AF1514" s="64" t="n">
        <v>400</v>
      </c>
      <c r="AG1514" s="61" t="s">
        <v>689</v>
      </c>
      <c r="AH1514" s="62" t="n">
        <v>45291</v>
      </c>
      <c r="AI1514" s="65" t="n">
        <v>3.35</v>
      </c>
      <c r="AJ1514" s="61" t="s">
        <v>1266</v>
      </c>
      <c r="AK1514" s="65" t="n">
        <v>3.35</v>
      </c>
      <c r="AL1514" s="65" t="n">
        <v>189.47</v>
      </c>
      <c r="AM1514" s="66" t="n">
        <v>1340</v>
      </c>
      <c r="AN1514" s="66" t="n">
        <f aca="false">IF(J1514="Listed Option",AF1514*AL1514,AM1514)</f>
        <v>75788</v>
      </c>
      <c r="AO1514" s="61" t="s">
        <v>1267</v>
      </c>
      <c r="AP1514" s="61" t="n">
        <v>100</v>
      </c>
      <c r="AQ1514" s="61" t="n">
        <v>100</v>
      </c>
      <c r="AV1514" s="61" t="s">
        <v>11110</v>
      </c>
      <c r="AW1514" s="61" t="s">
        <v>4070</v>
      </c>
      <c r="AY1514" s="61" t="s">
        <v>11106</v>
      </c>
      <c r="AZ1514" s="61" t="s">
        <v>11106</v>
      </c>
      <c r="BA1514" s="61" t="s">
        <v>11106</v>
      </c>
      <c r="BB1514" s="67" t="n">
        <v>0</v>
      </c>
      <c r="BE1514" s="61" t="n">
        <v>238575</v>
      </c>
      <c r="BG1514" s="61" t="s">
        <v>4084</v>
      </c>
      <c r="BJ1514" s="61" t="s">
        <v>11106</v>
      </c>
      <c r="BL1514" s="61" t="s">
        <v>11108</v>
      </c>
      <c r="BM1514" s="61" t="s">
        <v>11108</v>
      </c>
      <c r="BN1514" s="70" t="n">
        <v>75788</v>
      </c>
      <c r="BO1514" s="68" t="n">
        <v>75788</v>
      </c>
      <c r="BP1514" s="68" t="n">
        <v>13.4</v>
      </c>
      <c r="BQ1514" s="68" t="n">
        <v>13.4</v>
      </c>
      <c r="BR1514" s="69" t="n">
        <v>4</v>
      </c>
      <c r="BS1514" s="63" t="n">
        <v>4</v>
      </c>
      <c r="BU1514" s="68" t="n">
        <v>4</v>
      </c>
    </row>
    <row r="1515" customFormat="false" ht="15" hidden="true" customHeight="false" outlineLevel="0" collapsed="false">
      <c r="A1515" s="61" t="s">
        <v>11125</v>
      </c>
      <c r="B1515" s="61" t="s">
        <v>11126</v>
      </c>
      <c r="C1515" s="62" t="n">
        <v>45291</v>
      </c>
      <c r="D1515" s="62" t="n">
        <v>45291</v>
      </c>
      <c r="E1515" s="61" t="s">
        <v>1259</v>
      </c>
      <c r="F1515" s="61" t="s">
        <v>991</v>
      </c>
      <c r="G1515" s="61" t="s">
        <v>11127</v>
      </c>
      <c r="H1515" s="61" t="s">
        <v>11127</v>
      </c>
      <c r="I1515" s="61" t="s">
        <v>11128</v>
      </c>
      <c r="J1515" s="61" t="s">
        <v>1195</v>
      </c>
      <c r="K1515" s="61" t="s">
        <v>1195</v>
      </c>
      <c r="L1515" s="61" t="s">
        <v>1195</v>
      </c>
      <c r="N1515" s="61" t="n">
        <v>3440302</v>
      </c>
      <c r="O1515" s="61" t="s">
        <v>1262</v>
      </c>
      <c r="P1515" s="61" t="s">
        <v>11129</v>
      </c>
      <c r="Q1515" s="61" t="s">
        <v>11130</v>
      </c>
      <c r="R1515" s="61" t="s">
        <v>11130</v>
      </c>
      <c r="S1515" s="61" t="str">
        <f aca="false">IF(J1515="Listed Option",MID(R1515,3,9),MID(Q1515,3,9))</f>
        <v>574795100</v>
      </c>
      <c r="T1515" s="61" t="str">
        <f aca="false">VLOOKUP(S1515,'Output v4'!C:C,1,FALSE())</f>
        <v>574795100</v>
      </c>
      <c r="U1515" s="61" t="s">
        <v>206</v>
      </c>
      <c r="V1515" s="61" t="s">
        <v>11131</v>
      </c>
      <c r="W1515" s="61" t="s">
        <v>11132</v>
      </c>
      <c r="Y1515" s="61" t="s">
        <v>11133</v>
      </c>
      <c r="Z1515" s="61" t="s">
        <v>1304</v>
      </c>
      <c r="AA1515" s="61" t="s">
        <v>1305</v>
      </c>
      <c r="AB1515" s="63" t="n">
        <v>27480</v>
      </c>
      <c r="AC1515" s="63" t="n">
        <v>27480</v>
      </c>
      <c r="AE1515" s="61" t="n">
        <v>0</v>
      </c>
      <c r="AF1515" s="64" t="n">
        <v>27480</v>
      </c>
      <c r="AG1515" s="61" t="s">
        <v>689</v>
      </c>
      <c r="AH1515" s="62" t="n">
        <v>45291</v>
      </c>
      <c r="AI1515" s="65" t="n">
        <v>117.21</v>
      </c>
      <c r="AJ1515" s="61" t="s">
        <v>3614</v>
      </c>
      <c r="AK1515" s="65" t="n">
        <v>117.21</v>
      </c>
      <c r="AL1515" s="65" t="n">
        <v>117.21</v>
      </c>
      <c r="AM1515" s="66" t="n">
        <v>3220930.8</v>
      </c>
      <c r="AN1515" s="66" t="n">
        <f aca="false">IF(J1515="Listed Option",AF1515*AL1515,AM1515)</f>
        <v>3220930.8</v>
      </c>
      <c r="AO1515" s="61" t="s">
        <v>1267</v>
      </c>
      <c r="AP1515" s="61" t="n">
        <v>1</v>
      </c>
      <c r="AQ1515" s="61" t="n">
        <v>1</v>
      </c>
      <c r="AV1515" s="61" t="s">
        <v>11133</v>
      </c>
      <c r="AW1515" s="61" t="s">
        <v>4070</v>
      </c>
      <c r="AY1515" s="61" t="s">
        <v>11134</v>
      </c>
      <c r="AZ1515" s="61" t="s">
        <v>11134</v>
      </c>
      <c r="BA1515" s="61" t="s">
        <v>11134</v>
      </c>
      <c r="BB1515" s="67" t="n">
        <v>0</v>
      </c>
      <c r="BE1515" s="61" t="n">
        <v>238575</v>
      </c>
      <c r="BF1515" s="61" t="s">
        <v>991</v>
      </c>
      <c r="BG1515" s="61" t="s">
        <v>4084</v>
      </c>
      <c r="BH1515" s="61" t="s">
        <v>4084</v>
      </c>
      <c r="BI1515" s="61" t="s">
        <v>11128</v>
      </c>
      <c r="BJ1515" s="61" t="s">
        <v>11134</v>
      </c>
      <c r="BK1515" s="61" t="s">
        <v>11134</v>
      </c>
      <c r="BL1515" s="61" t="s">
        <v>11130</v>
      </c>
      <c r="BM1515" s="61" t="s">
        <v>11130</v>
      </c>
      <c r="BN1515" s="70" t="n">
        <v>3220930.8</v>
      </c>
      <c r="BO1515" s="68" t="n">
        <v>3220930.8</v>
      </c>
      <c r="BP1515" s="68" t="n">
        <v>3220930.8</v>
      </c>
      <c r="BQ1515" s="68" t="n">
        <v>3220930.8</v>
      </c>
      <c r="BR1515" s="69" t="n">
        <v>27480</v>
      </c>
      <c r="BU1515" s="68" t="n">
        <v>27480</v>
      </c>
    </row>
    <row r="1516" customFormat="false" ht="15" hidden="true" customHeight="false" outlineLevel="0" collapsed="false">
      <c r="A1516" s="61" t="s">
        <v>11135</v>
      </c>
      <c r="B1516" s="61" t="s">
        <v>11136</v>
      </c>
      <c r="C1516" s="62" t="n">
        <v>45291</v>
      </c>
      <c r="D1516" s="62" t="n">
        <v>45291</v>
      </c>
      <c r="E1516" s="61" t="s">
        <v>1259</v>
      </c>
      <c r="F1516" s="61" t="s">
        <v>992</v>
      </c>
      <c r="G1516" s="61" t="s">
        <v>11137</v>
      </c>
      <c r="H1516" s="61" t="s">
        <v>11137</v>
      </c>
      <c r="I1516" s="61" t="s">
        <v>11138</v>
      </c>
      <c r="J1516" s="61" t="s">
        <v>1195</v>
      </c>
      <c r="K1516" s="61" t="s">
        <v>1195</v>
      </c>
      <c r="L1516" s="61" t="s">
        <v>1195</v>
      </c>
      <c r="N1516" s="61" t="n">
        <v>85449</v>
      </c>
      <c r="O1516" s="61" t="s">
        <v>1262</v>
      </c>
      <c r="P1516" s="61" t="s">
        <v>11139</v>
      </c>
      <c r="Q1516" s="61" t="s">
        <v>11140</v>
      </c>
      <c r="R1516" s="61" t="s">
        <v>11140</v>
      </c>
      <c r="S1516" s="61" t="str">
        <f aca="false">IF(J1516="Listed Option",MID(R1516,3,9),MID(Q1516,3,9))</f>
        <v>57636Q104</v>
      </c>
      <c r="T1516" s="61" t="str">
        <f aca="false">VLOOKUP(S1516,'Output v4'!C:C,1,FALSE())</f>
        <v>57636Q104</v>
      </c>
      <c r="U1516" s="61" t="s">
        <v>207</v>
      </c>
      <c r="V1516" s="61" t="s">
        <v>11141</v>
      </c>
      <c r="W1516" s="61" t="s">
        <v>11138</v>
      </c>
      <c r="Y1516" s="61" t="s">
        <v>11142</v>
      </c>
      <c r="Z1516" s="61" t="s">
        <v>1304</v>
      </c>
      <c r="AA1516" s="61" t="s">
        <v>1305</v>
      </c>
      <c r="AB1516" s="63" t="n">
        <v>-432</v>
      </c>
      <c r="AC1516" s="63" t="n">
        <v>-432</v>
      </c>
      <c r="AE1516" s="61" t="n">
        <v>0</v>
      </c>
      <c r="AF1516" s="64" t="n">
        <v>-432</v>
      </c>
      <c r="AG1516" s="61" t="s">
        <v>1273</v>
      </c>
      <c r="AH1516" s="62" t="n">
        <v>45291</v>
      </c>
      <c r="AI1516" s="65" t="n">
        <v>426.51</v>
      </c>
      <c r="AJ1516" s="61" t="s">
        <v>3614</v>
      </c>
      <c r="AK1516" s="65" t="n">
        <v>426.51</v>
      </c>
      <c r="AL1516" s="65" t="n">
        <v>426.51</v>
      </c>
      <c r="AM1516" s="66" t="n">
        <v>-184252.32</v>
      </c>
      <c r="AN1516" s="66" t="n">
        <f aca="false">IF(J1516="Listed Option",AF1516*AL1516,AM1516)</f>
        <v>-184252.32</v>
      </c>
      <c r="AO1516" s="61" t="s">
        <v>1267</v>
      </c>
      <c r="AP1516" s="61" t="n">
        <v>1</v>
      </c>
      <c r="AQ1516" s="61" t="n">
        <v>1</v>
      </c>
      <c r="AV1516" s="61" t="s">
        <v>11142</v>
      </c>
      <c r="AW1516" s="61" t="s">
        <v>4070</v>
      </c>
      <c r="AY1516" s="61" t="s">
        <v>11138</v>
      </c>
      <c r="AZ1516" s="61" t="s">
        <v>11138</v>
      </c>
      <c r="BA1516" s="61" t="s">
        <v>11138</v>
      </c>
      <c r="BB1516" s="67" t="n">
        <v>0</v>
      </c>
      <c r="BE1516" s="61" t="n">
        <v>238575</v>
      </c>
      <c r="BF1516" s="61" t="s">
        <v>992</v>
      </c>
      <c r="BG1516" s="61" t="s">
        <v>4084</v>
      </c>
      <c r="BH1516" s="61" t="s">
        <v>4084</v>
      </c>
      <c r="BI1516" s="61" t="s">
        <v>11138</v>
      </c>
      <c r="BJ1516" s="61" t="s">
        <v>11138</v>
      </c>
      <c r="BK1516" s="61" t="s">
        <v>11138</v>
      </c>
      <c r="BL1516" s="61" t="s">
        <v>11140</v>
      </c>
      <c r="BM1516" s="61" t="s">
        <v>11140</v>
      </c>
      <c r="BN1516" s="70" t="n">
        <v>-184252.32</v>
      </c>
      <c r="BO1516" s="68" t="n">
        <v>-184252.32</v>
      </c>
      <c r="BP1516" s="68" t="n">
        <v>-184252.32</v>
      </c>
      <c r="BQ1516" s="68" t="n">
        <v>-184252.32</v>
      </c>
      <c r="BR1516" s="69" t="n">
        <v>-432</v>
      </c>
      <c r="BU1516" s="68" t="n">
        <v>432</v>
      </c>
    </row>
    <row r="1517" customFormat="false" ht="15" hidden="true" customHeight="false" outlineLevel="0" collapsed="false">
      <c r="A1517" s="61" t="s">
        <v>11143</v>
      </c>
      <c r="B1517" s="61" t="s">
        <v>11144</v>
      </c>
      <c r="C1517" s="62" t="n">
        <v>45291</v>
      </c>
      <c r="D1517" s="62" t="n">
        <v>45291</v>
      </c>
      <c r="E1517" s="61" t="s">
        <v>1259</v>
      </c>
      <c r="F1517" s="61" t="s">
        <v>992</v>
      </c>
      <c r="G1517" s="61" t="s">
        <v>11145</v>
      </c>
      <c r="H1517" s="61" t="s">
        <v>11137</v>
      </c>
      <c r="I1517" s="61" t="s">
        <v>11138</v>
      </c>
      <c r="J1517" s="61" t="s">
        <v>1196</v>
      </c>
      <c r="K1517" s="61" t="s">
        <v>4088</v>
      </c>
      <c r="L1517" s="61" t="s">
        <v>4089</v>
      </c>
      <c r="M1517" s="61" t="s">
        <v>1197</v>
      </c>
      <c r="N1517" s="61" t="n">
        <v>175531236</v>
      </c>
      <c r="O1517" s="61" t="s">
        <v>1262</v>
      </c>
      <c r="P1517" s="61" t="s">
        <v>11146</v>
      </c>
      <c r="R1517" s="61" t="s">
        <v>11140</v>
      </c>
      <c r="S1517" s="61" t="str">
        <f aca="false">IF(J1517="Listed Option",MID(R1517,3,9),MID(Q1517,3,9))</f>
        <v>57636Q104</v>
      </c>
      <c r="T1517" s="61" t="str">
        <f aca="false">VLOOKUP(S1517,'Output v4'!C:C,1,FALSE())</f>
        <v>57636Q104</v>
      </c>
      <c r="W1517" s="61" t="s">
        <v>11147</v>
      </c>
      <c r="X1517" s="61" t="s">
        <v>11148</v>
      </c>
      <c r="Y1517" s="61" t="s">
        <v>11149</v>
      </c>
      <c r="Z1517" s="61" t="s">
        <v>1304</v>
      </c>
      <c r="AA1517" s="61" t="s">
        <v>1305</v>
      </c>
      <c r="AB1517" s="63" t="n">
        <v>41</v>
      </c>
      <c r="AC1517" s="63" t="n">
        <v>41</v>
      </c>
      <c r="AD1517" s="61" t="n">
        <v>100</v>
      </c>
      <c r="AE1517" s="61" t="n">
        <v>0</v>
      </c>
      <c r="AF1517" s="64" t="n">
        <v>4100</v>
      </c>
      <c r="AG1517" s="61" t="s">
        <v>689</v>
      </c>
      <c r="AH1517" s="62" t="n">
        <v>45291</v>
      </c>
      <c r="AI1517" s="65" t="n">
        <v>4.375</v>
      </c>
      <c r="AJ1517" s="61" t="s">
        <v>1266</v>
      </c>
      <c r="AK1517" s="65" t="n">
        <v>4.375</v>
      </c>
      <c r="AL1517" s="65" t="n">
        <v>426.51</v>
      </c>
      <c r="AM1517" s="66" t="n">
        <v>17937.5</v>
      </c>
      <c r="AN1517" s="66" t="n">
        <f aca="false">IF(J1517="Listed Option",AF1517*AL1517,AM1517)</f>
        <v>1748691</v>
      </c>
      <c r="AO1517" s="61" t="s">
        <v>1267</v>
      </c>
      <c r="AP1517" s="61" t="n">
        <v>100</v>
      </c>
      <c r="AQ1517" s="61" t="n">
        <v>100</v>
      </c>
      <c r="AV1517" s="61" t="s">
        <v>11142</v>
      </c>
      <c r="AW1517" s="61" t="s">
        <v>4070</v>
      </c>
      <c r="AY1517" s="61" t="s">
        <v>11138</v>
      </c>
      <c r="AZ1517" s="61" t="s">
        <v>11138</v>
      </c>
      <c r="BA1517" s="61" t="s">
        <v>11138</v>
      </c>
      <c r="BB1517" s="67" t="n">
        <v>0</v>
      </c>
      <c r="BE1517" s="61" t="n">
        <v>238575</v>
      </c>
      <c r="BG1517" s="61" t="s">
        <v>4084</v>
      </c>
      <c r="BJ1517" s="61" t="s">
        <v>11138</v>
      </c>
      <c r="BL1517" s="61" t="s">
        <v>11140</v>
      </c>
      <c r="BM1517" s="61" t="s">
        <v>11140</v>
      </c>
      <c r="BN1517" s="70" t="n">
        <v>-1748691</v>
      </c>
      <c r="BO1517" s="68" t="n">
        <v>1748691</v>
      </c>
      <c r="BP1517" s="68" t="n">
        <v>179.375</v>
      </c>
      <c r="BQ1517" s="68" t="n">
        <v>179.375</v>
      </c>
      <c r="BR1517" s="69" t="n">
        <v>41</v>
      </c>
      <c r="BS1517" s="63" t="n">
        <v>41</v>
      </c>
      <c r="BU1517" s="68" t="n">
        <v>41</v>
      </c>
    </row>
    <row r="1518" customFormat="false" ht="15" hidden="true" customHeight="false" outlineLevel="0" collapsed="false">
      <c r="A1518" s="61" t="s">
        <v>11150</v>
      </c>
      <c r="B1518" s="61" t="s">
        <v>11151</v>
      </c>
      <c r="C1518" s="62" t="n">
        <v>45291</v>
      </c>
      <c r="D1518" s="62" t="n">
        <v>45291</v>
      </c>
      <c r="E1518" s="61" t="s">
        <v>1259</v>
      </c>
      <c r="F1518" s="61" t="s">
        <v>992</v>
      </c>
      <c r="G1518" s="61" t="s">
        <v>11152</v>
      </c>
      <c r="H1518" s="61" t="s">
        <v>11137</v>
      </c>
      <c r="I1518" s="61" t="s">
        <v>11138</v>
      </c>
      <c r="J1518" s="61" t="s">
        <v>1196</v>
      </c>
      <c r="K1518" s="61" t="s">
        <v>4088</v>
      </c>
      <c r="L1518" s="61" t="s">
        <v>4277</v>
      </c>
      <c r="M1518" s="61" t="s">
        <v>1198</v>
      </c>
      <c r="N1518" s="61" t="n">
        <v>175531379</v>
      </c>
      <c r="O1518" s="61" t="s">
        <v>1262</v>
      </c>
      <c r="P1518" s="61" t="s">
        <v>11153</v>
      </c>
      <c r="R1518" s="61" t="s">
        <v>11140</v>
      </c>
      <c r="S1518" s="61" t="str">
        <f aca="false">IF(J1518="Listed Option",MID(R1518,3,9),MID(Q1518,3,9))</f>
        <v>57636Q104</v>
      </c>
      <c r="T1518" s="61" t="str">
        <f aca="false">VLOOKUP(S1518,'Output v4'!C:C,1,FALSE())</f>
        <v>57636Q104</v>
      </c>
      <c r="W1518" s="61" t="s">
        <v>11154</v>
      </c>
      <c r="X1518" s="61" t="s">
        <v>11155</v>
      </c>
      <c r="Y1518" s="61" t="s">
        <v>11156</v>
      </c>
      <c r="Z1518" s="61" t="s">
        <v>1304</v>
      </c>
      <c r="AA1518" s="61" t="s">
        <v>1305</v>
      </c>
      <c r="AB1518" s="63" t="n">
        <v>41</v>
      </c>
      <c r="AC1518" s="63" t="n">
        <v>41</v>
      </c>
      <c r="AD1518" s="61" t="n">
        <v>100</v>
      </c>
      <c r="AE1518" s="61" t="n">
        <v>0</v>
      </c>
      <c r="AF1518" s="64" t="n">
        <v>4100</v>
      </c>
      <c r="AG1518" s="61" t="s">
        <v>689</v>
      </c>
      <c r="AH1518" s="62" t="n">
        <v>45291</v>
      </c>
      <c r="AI1518" s="65" t="n">
        <v>6.95</v>
      </c>
      <c r="AJ1518" s="61" t="s">
        <v>1266</v>
      </c>
      <c r="AK1518" s="65" t="n">
        <v>6.95</v>
      </c>
      <c r="AL1518" s="65" t="n">
        <v>426.51</v>
      </c>
      <c r="AM1518" s="66" t="n">
        <v>28495</v>
      </c>
      <c r="AN1518" s="66" t="n">
        <f aca="false">IF(J1518="Listed Option",AF1518*AL1518,AM1518)</f>
        <v>1748691</v>
      </c>
      <c r="AO1518" s="61" t="s">
        <v>1267</v>
      </c>
      <c r="AP1518" s="61" t="n">
        <v>100</v>
      </c>
      <c r="AQ1518" s="61" t="n">
        <v>100</v>
      </c>
      <c r="AV1518" s="61" t="s">
        <v>11142</v>
      </c>
      <c r="AW1518" s="61" t="s">
        <v>4070</v>
      </c>
      <c r="AY1518" s="61" t="s">
        <v>11138</v>
      </c>
      <c r="AZ1518" s="61" t="s">
        <v>11138</v>
      </c>
      <c r="BA1518" s="61" t="s">
        <v>11138</v>
      </c>
      <c r="BB1518" s="67" t="n">
        <v>0</v>
      </c>
      <c r="BE1518" s="61" t="n">
        <v>238575</v>
      </c>
      <c r="BG1518" s="61" t="s">
        <v>4084</v>
      </c>
      <c r="BJ1518" s="61" t="s">
        <v>11138</v>
      </c>
      <c r="BL1518" s="61" t="s">
        <v>11140</v>
      </c>
      <c r="BM1518" s="61" t="s">
        <v>11140</v>
      </c>
      <c r="BN1518" s="70" t="n">
        <v>1748691</v>
      </c>
      <c r="BO1518" s="68" t="n">
        <v>1748691</v>
      </c>
      <c r="BP1518" s="68" t="n">
        <v>284.95</v>
      </c>
      <c r="BQ1518" s="68" t="n">
        <v>284.95</v>
      </c>
      <c r="BR1518" s="69" t="n">
        <v>41</v>
      </c>
      <c r="BS1518" s="63" t="n">
        <v>41</v>
      </c>
      <c r="BU1518" s="68" t="n">
        <v>41</v>
      </c>
    </row>
    <row r="1519" customFormat="false" ht="15" hidden="true" customHeight="false" outlineLevel="0" collapsed="false">
      <c r="A1519" s="61" t="s">
        <v>11157</v>
      </c>
      <c r="B1519" s="61" t="s">
        <v>11158</v>
      </c>
      <c r="C1519" s="62" t="n">
        <v>45291</v>
      </c>
      <c r="D1519" s="62" t="n">
        <v>45291</v>
      </c>
      <c r="E1519" s="61" t="s">
        <v>1259</v>
      </c>
      <c r="F1519" s="61" t="s">
        <v>992</v>
      </c>
      <c r="G1519" s="61" t="s">
        <v>11159</v>
      </c>
      <c r="H1519" s="61" t="s">
        <v>11137</v>
      </c>
      <c r="I1519" s="61" t="s">
        <v>11138</v>
      </c>
      <c r="J1519" s="61" t="s">
        <v>1196</v>
      </c>
      <c r="K1519" s="61" t="s">
        <v>4088</v>
      </c>
      <c r="L1519" s="61" t="s">
        <v>4089</v>
      </c>
      <c r="M1519" s="61" t="s">
        <v>1197</v>
      </c>
      <c r="N1519" s="61" t="n">
        <v>190308034</v>
      </c>
      <c r="O1519" s="61" t="s">
        <v>1262</v>
      </c>
      <c r="P1519" s="61" t="s">
        <v>11160</v>
      </c>
      <c r="R1519" s="61" t="s">
        <v>11140</v>
      </c>
      <c r="S1519" s="61" t="str">
        <f aca="false">IF(J1519="Listed Option",MID(R1519,3,9),MID(Q1519,3,9))</f>
        <v>57636Q104</v>
      </c>
      <c r="T1519" s="61" t="str">
        <f aca="false">VLOOKUP(S1519,'Output v4'!C:C,1,FALSE())</f>
        <v>57636Q104</v>
      </c>
      <c r="W1519" s="61" t="s">
        <v>11161</v>
      </c>
      <c r="X1519" s="61" t="s">
        <v>11162</v>
      </c>
      <c r="Y1519" s="61" t="s">
        <v>11163</v>
      </c>
      <c r="Z1519" s="61" t="s">
        <v>1304</v>
      </c>
      <c r="AA1519" s="61" t="s">
        <v>1305</v>
      </c>
      <c r="AB1519" s="63" t="n">
        <v>10</v>
      </c>
      <c r="AC1519" s="63" t="n">
        <v>10</v>
      </c>
      <c r="AD1519" s="61" t="n">
        <v>100</v>
      </c>
      <c r="AE1519" s="61" t="n">
        <v>0</v>
      </c>
      <c r="AF1519" s="64" t="n">
        <v>1000</v>
      </c>
      <c r="AG1519" s="61" t="s">
        <v>689</v>
      </c>
      <c r="AH1519" s="62" t="n">
        <v>45291</v>
      </c>
      <c r="AI1519" s="65" t="n">
        <v>5.85</v>
      </c>
      <c r="AJ1519" s="61" t="s">
        <v>1266</v>
      </c>
      <c r="AK1519" s="65" t="n">
        <v>5.85</v>
      </c>
      <c r="AL1519" s="65" t="n">
        <v>426.51</v>
      </c>
      <c r="AM1519" s="66" t="n">
        <v>5850</v>
      </c>
      <c r="AN1519" s="66" t="n">
        <f aca="false">IF(J1519="Listed Option",AF1519*AL1519,AM1519)</f>
        <v>426510</v>
      </c>
      <c r="AO1519" s="61" t="s">
        <v>1267</v>
      </c>
      <c r="AP1519" s="61" t="n">
        <v>100</v>
      </c>
      <c r="AQ1519" s="61" t="n">
        <v>100</v>
      </c>
      <c r="AV1519" s="61" t="s">
        <v>11142</v>
      </c>
      <c r="AW1519" s="61" t="s">
        <v>4070</v>
      </c>
      <c r="AY1519" s="61" t="s">
        <v>11138</v>
      </c>
      <c r="AZ1519" s="61" t="s">
        <v>11138</v>
      </c>
      <c r="BA1519" s="61" t="s">
        <v>11138</v>
      </c>
      <c r="BB1519" s="67" t="n">
        <v>0</v>
      </c>
      <c r="BE1519" s="61" t="n">
        <v>238575</v>
      </c>
      <c r="BG1519" s="61" t="s">
        <v>4084</v>
      </c>
      <c r="BJ1519" s="61" t="s">
        <v>11138</v>
      </c>
      <c r="BL1519" s="61" t="s">
        <v>11140</v>
      </c>
      <c r="BM1519" s="61" t="s">
        <v>11140</v>
      </c>
      <c r="BN1519" s="70" t="n">
        <v>-426510</v>
      </c>
      <c r="BO1519" s="68" t="n">
        <v>426510</v>
      </c>
      <c r="BP1519" s="68" t="n">
        <v>58.5</v>
      </c>
      <c r="BQ1519" s="68" t="n">
        <v>58.5</v>
      </c>
      <c r="BR1519" s="69" t="n">
        <v>10</v>
      </c>
      <c r="BS1519" s="63" t="n">
        <v>10</v>
      </c>
      <c r="BU1519" s="68" t="n">
        <v>10</v>
      </c>
    </row>
    <row r="1520" customFormat="false" ht="15" hidden="true" customHeight="false" outlineLevel="0" collapsed="false">
      <c r="A1520" s="61" t="s">
        <v>11164</v>
      </c>
      <c r="B1520" s="61" t="s">
        <v>11165</v>
      </c>
      <c r="C1520" s="62" t="n">
        <v>45291</v>
      </c>
      <c r="D1520" s="62" t="n">
        <v>45291</v>
      </c>
      <c r="E1520" s="61" t="s">
        <v>1259</v>
      </c>
      <c r="F1520" s="61" t="s">
        <v>992</v>
      </c>
      <c r="G1520" s="61" t="s">
        <v>11166</v>
      </c>
      <c r="H1520" s="61" t="s">
        <v>11137</v>
      </c>
      <c r="I1520" s="61" t="s">
        <v>11138</v>
      </c>
      <c r="J1520" s="61" t="s">
        <v>1196</v>
      </c>
      <c r="K1520" s="61" t="s">
        <v>4088</v>
      </c>
      <c r="L1520" s="61" t="s">
        <v>4277</v>
      </c>
      <c r="M1520" s="61" t="s">
        <v>1198</v>
      </c>
      <c r="N1520" s="61" t="n">
        <v>190308173</v>
      </c>
      <c r="O1520" s="61" t="s">
        <v>1262</v>
      </c>
      <c r="P1520" s="61" t="s">
        <v>11167</v>
      </c>
      <c r="R1520" s="61" t="s">
        <v>11140</v>
      </c>
      <c r="S1520" s="61" t="str">
        <f aca="false">IF(J1520="Listed Option",MID(R1520,3,9),MID(Q1520,3,9))</f>
        <v>57636Q104</v>
      </c>
      <c r="T1520" s="61" t="str">
        <f aca="false">VLOOKUP(S1520,'Output v4'!C:C,1,FALSE())</f>
        <v>57636Q104</v>
      </c>
      <c r="W1520" s="61" t="s">
        <v>11168</v>
      </c>
      <c r="X1520" s="61" t="s">
        <v>11169</v>
      </c>
      <c r="Y1520" s="61" t="s">
        <v>11170</v>
      </c>
      <c r="Z1520" s="61" t="s">
        <v>1304</v>
      </c>
      <c r="AA1520" s="61" t="s">
        <v>1305</v>
      </c>
      <c r="AB1520" s="63" t="n">
        <v>10</v>
      </c>
      <c r="AC1520" s="63" t="n">
        <v>10</v>
      </c>
      <c r="AD1520" s="61" t="n">
        <v>100</v>
      </c>
      <c r="AE1520" s="61" t="n">
        <v>0</v>
      </c>
      <c r="AF1520" s="64" t="n">
        <v>1000</v>
      </c>
      <c r="AG1520" s="61" t="s">
        <v>689</v>
      </c>
      <c r="AH1520" s="62" t="n">
        <v>45291</v>
      </c>
      <c r="AI1520" s="65" t="n">
        <v>4</v>
      </c>
      <c r="AJ1520" s="61" t="s">
        <v>1266</v>
      </c>
      <c r="AK1520" s="65" t="n">
        <v>4</v>
      </c>
      <c r="AL1520" s="65" t="n">
        <v>426.51</v>
      </c>
      <c r="AM1520" s="66" t="n">
        <v>4000</v>
      </c>
      <c r="AN1520" s="66" t="n">
        <f aca="false">IF(J1520="Listed Option",AF1520*AL1520,AM1520)</f>
        <v>426510</v>
      </c>
      <c r="AO1520" s="61" t="s">
        <v>1267</v>
      </c>
      <c r="AP1520" s="61" t="n">
        <v>100</v>
      </c>
      <c r="AQ1520" s="61" t="n">
        <v>100</v>
      </c>
      <c r="AV1520" s="61" t="s">
        <v>11142</v>
      </c>
      <c r="AW1520" s="61" t="s">
        <v>4070</v>
      </c>
      <c r="AY1520" s="61" t="s">
        <v>11138</v>
      </c>
      <c r="AZ1520" s="61" t="s">
        <v>11138</v>
      </c>
      <c r="BA1520" s="61" t="s">
        <v>11138</v>
      </c>
      <c r="BB1520" s="67" t="n">
        <v>0</v>
      </c>
      <c r="BE1520" s="61" t="n">
        <v>238575</v>
      </c>
      <c r="BG1520" s="61" t="s">
        <v>4084</v>
      </c>
      <c r="BJ1520" s="61" t="s">
        <v>11138</v>
      </c>
      <c r="BL1520" s="61" t="s">
        <v>11140</v>
      </c>
      <c r="BM1520" s="61" t="s">
        <v>11140</v>
      </c>
      <c r="BN1520" s="70" t="n">
        <v>426510</v>
      </c>
      <c r="BO1520" s="68" t="n">
        <v>426510</v>
      </c>
      <c r="BP1520" s="68" t="n">
        <v>40</v>
      </c>
      <c r="BQ1520" s="68" t="n">
        <v>40</v>
      </c>
      <c r="BR1520" s="69" t="n">
        <v>10</v>
      </c>
      <c r="BS1520" s="63" t="n">
        <v>10</v>
      </c>
      <c r="BU1520" s="68" t="n">
        <v>10</v>
      </c>
    </row>
    <row r="1521" customFormat="false" ht="15" hidden="true" customHeight="false" outlineLevel="0" collapsed="false">
      <c r="A1521" s="61" t="s">
        <v>11171</v>
      </c>
      <c r="B1521" s="61" t="s">
        <v>11172</v>
      </c>
      <c r="C1521" s="62" t="n">
        <v>45291</v>
      </c>
      <c r="D1521" s="62" t="n">
        <v>45291</v>
      </c>
      <c r="E1521" s="61" t="s">
        <v>1259</v>
      </c>
      <c r="F1521" s="61" t="s">
        <v>993</v>
      </c>
      <c r="G1521" s="61" t="s">
        <v>11173</v>
      </c>
      <c r="H1521" s="61" t="s">
        <v>11173</v>
      </c>
      <c r="I1521" s="61" t="s">
        <v>11174</v>
      </c>
      <c r="J1521" s="61" t="s">
        <v>1195</v>
      </c>
      <c r="K1521" s="61" t="s">
        <v>1195</v>
      </c>
      <c r="L1521" s="61" t="s">
        <v>1195</v>
      </c>
      <c r="N1521" s="61" t="n">
        <v>89881</v>
      </c>
      <c r="O1521" s="61" t="s">
        <v>1262</v>
      </c>
      <c r="P1521" s="61" t="s">
        <v>11175</v>
      </c>
      <c r="Q1521" s="61" t="s">
        <v>11176</v>
      </c>
      <c r="R1521" s="61" t="s">
        <v>11176</v>
      </c>
      <c r="S1521" s="61" t="str">
        <f aca="false">IF(J1521="Listed Option",MID(R1521,3,9),MID(Q1521,3,9))</f>
        <v>57667L107</v>
      </c>
      <c r="T1521" s="61" t="str">
        <f aca="false">VLOOKUP(S1521,'Output v4'!C:C,1,FALSE())</f>
        <v>57667L107</v>
      </c>
      <c r="U1521" s="61" t="s">
        <v>208</v>
      </c>
      <c r="V1521" s="61" t="s">
        <v>11177</v>
      </c>
      <c r="W1521" s="61" t="s">
        <v>11178</v>
      </c>
      <c r="Y1521" s="61" t="s">
        <v>11179</v>
      </c>
      <c r="Z1521" s="61" t="s">
        <v>1304</v>
      </c>
      <c r="AA1521" s="61" t="s">
        <v>1305</v>
      </c>
      <c r="AB1521" s="63" t="n">
        <v>8615</v>
      </c>
      <c r="AC1521" s="63" t="n">
        <v>8615</v>
      </c>
      <c r="AE1521" s="61" t="n">
        <v>0</v>
      </c>
      <c r="AF1521" s="64" t="n">
        <v>8615</v>
      </c>
      <c r="AG1521" s="61" t="s">
        <v>689</v>
      </c>
      <c r="AH1521" s="62" t="n">
        <v>45291</v>
      </c>
      <c r="AI1521" s="65" t="n">
        <v>36.5</v>
      </c>
      <c r="AJ1521" s="61" t="s">
        <v>3614</v>
      </c>
      <c r="AK1521" s="65" t="n">
        <v>36.5</v>
      </c>
      <c r="AL1521" s="65" t="n">
        <v>36.5</v>
      </c>
      <c r="AM1521" s="66" t="n">
        <v>314447.5</v>
      </c>
      <c r="AN1521" s="66" t="n">
        <f aca="false">IF(J1521="Listed Option",AF1521*AL1521,AM1521)</f>
        <v>314447.5</v>
      </c>
      <c r="AO1521" s="61" t="s">
        <v>1267</v>
      </c>
      <c r="AP1521" s="61" t="n">
        <v>1</v>
      </c>
      <c r="AQ1521" s="61" t="n">
        <v>1</v>
      </c>
      <c r="AV1521" s="61" t="s">
        <v>11179</v>
      </c>
      <c r="AW1521" s="61" t="s">
        <v>4070</v>
      </c>
      <c r="AY1521" s="61" t="s">
        <v>11174</v>
      </c>
      <c r="AZ1521" s="61" t="s">
        <v>11174</v>
      </c>
      <c r="BA1521" s="61" t="s">
        <v>11174</v>
      </c>
      <c r="BB1521" s="67" t="n">
        <v>0</v>
      </c>
      <c r="BE1521" s="61" t="n">
        <v>238575</v>
      </c>
      <c r="BF1521" s="61" t="s">
        <v>993</v>
      </c>
      <c r="BG1521" s="61" t="s">
        <v>4084</v>
      </c>
      <c r="BH1521" s="61" t="s">
        <v>4084</v>
      </c>
      <c r="BI1521" s="61" t="s">
        <v>11174</v>
      </c>
      <c r="BJ1521" s="61" t="s">
        <v>11174</v>
      </c>
      <c r="BK1521" s="61" t="s">
        <v>11174</v>
      </c>
      <c r="BL1521" s="61" t="s">
        <v>11176</v>
      </c>
      <c r="BM1521" s="61" t="s">
        <v>11176</v>
      </c>
      <c r="BN1521" s="70" t="n">
        <v>314447.5</v>
      </c>
      <c r="BO1521" s="68" t="n">
        <v>314447.5</v>
      </c>
      <c r="BP1521" s="68" t="n">
        <v>314447.5</v>
      </c>
      <c r="BQ1521" s="68" t="n">
        <v>314447.5</v>
      </c>
      <c r="BR1521" s="69" t="n">
        <v>8615</v>
      </c>
      <c r="BU1521" s="68" t="n">
        <v>8615</v>
      </c>
    </row>
    <row r="1522" customFormat="false" ht="15" hidden="true" customHeight="false" outlineLevel="0" collapsed="false">
      <c r="A1522" s="61" t="s">
        <v>11180</v>
      </c>
      <c r="B1522" s="61" t="s">
        <v>11181</v>
      </c>
      <c r="C1522" s="62" t="n">
        <v>45291</v>
      </c>
      <c r="D1522" s="62" t="n">
        <v>45291</v>
      </c>
      <c r="E1522" s="61" t="s">
        <v>1259</v>
      </c>
      <c r="F1522" s="61" t="s">
        <v>993</v>
      </c>
      <c r="G1522" s="61" t="s">
        <v>11182</v>
      </c>
      <c r="H1522" s="61" t="s">
        <v>11173</v>
      </c>
      <c r="I1522" s="61" t="s">
        <v>11174</v>
      </c>
      <c r="J1522" s="61" t="s">
        <v>1196</v>
      </c>
      <c r="K1522" s="61" t="s">
        <v>4088</v>
      </c>
      <c r="L1522" s="61" t="s">
        <v>4277</v>
      </c>
      <c r="M1522" s="61" t="s">
        <v>1198</v>
      </c>
      <c r="N1522" s="61" t="n">
        <v>139428544</v>
      </c>
      <c r="O1522" s="61" t="s">
        <v>1262</v>
      </c>
      <c r="P1522" s="61" t="s">
        <v>11183</v>
      </c>
      <c r="R1522" s="61" t="s">
        <v>11176</v>
      </c>
      <c r="S1522" s="61" t="str">
        <f aca="false">IF(J1522="Listed Option",MID(R1522,3,9),MID(Q1522,3,9))</f>
        <v>57667L107</v>
      </c>
      <c r="T1522" s="61" t="str">
        <f aca="false">VLOOKUP(S1522,'Output v4'!C:C,1,FALSE())</f>
        <v>57667L107</v>
      </c>
      <c r="W1522" s="61" t="s">
        <v>11184</v>
      </c>
      <c r="X1522" s="61" t="s">
        <v>11185</v>
      </c>
      <c r="Y1522" s="61" t="s">
        <v>11186</v>
      </c>
      <c r="Z1522" s="61" t="s">
        <v>1304</v>
      </c>
      <c r="AA1522" s="61" t="s">
        <v>1305</v>
      </c>
      <c r="AB1522" s="63" t="n">
        <v>393</v>
      </c>
      <c r="AC1522" s="63" t="n">
        <v>393</v>
      </c>
      <c r="AD1522" s="61" t="n">
        <v>100</v>
      </c>
      <c r="AE1522" s="61" t="n">
        <v>0</v>
      </c>
      <c r="AF1522" s="64" t="n">
        <v>39300</v>
      </c>
      <c r="AG1522" s="61" t="s">
        <v>689</v>
      </c>
      <c r="AH1522" s="62" t="n">
        <v>45291</v>
      </c>
      <c r="AI1522" s="65" t="n">
        <v>0.005</v>
      </c>
      <c r="AJ1522" s="61" t="s">
        <v>1266</v>
      </c>
      <c r="AK1522" s="65" t="n">
        <v>0.005</v>
      </c>
      <c r="AL1522" s="65" t="n">
        <v>36.5</v>
      </c>
      <c r="AM1522" s="66" t="n">
        <v>196.5</v>
      </c>
      <c r="AN1522" s="66" t="n">
        <f aca="false">IF(J1522="Listed Option",AF1522*AL1522,AM1522)</f>
        <v>1434450</v>
      </c>
      <c r="AO1522" s="61" t="s">
        <v>1267</v>
      </c>
      <c r="AP1522" s="61" t="n">
        <v>100</v>
      </c>
      <c r="AQ1522" s="61" t="n">
        <v>100</v>
      </c>
      <c r="AV1522" s="61" t="s">
        <v>11179</v>
      </c>
      <c r="AW1522" s="61" t="s">
        <v>4070</v>
      </c>
      <c r="AY1522" s="61" t="s">
        <v>11174</v>
      </c>
      <c r="AZ1522" s="61" t="s">
        <v>11174</v>
      </c>
      <c r="BA1522" s="61" t="s">
        <v>11174</v>
      </c>
      <c r="BB1522" s="67" t="n">
        <v>0</v>
      </c>
      <c r="BE1522" s="61" t="n">
        <v>238575</v>
      </c>
      <c r="BG1522" s="61" t="s">
        <v>4084</v>
      </c>
      <c r="BJ1522" s="61" t="s">
        <v>11174</v>
      </c>
      <c r="BL1522" s="61" t="s">
        <v>11176</v>
      </c>
      <c r="BM1522" s="61" t="s">
        <v>11176</v>
      </c>
      <c r="BN1522" s="70" t="n">
        <v>1434450</v>
      </c>
      <c r="BO1522" s="68" t="n">
        <v>1434450</v>
      </c>
      <c r="BP1522" s="68" t="n">
        <v>1.965</v>
      </c>
      <c r="BQ1522" s="68" t="n">
        <v>1.965</v>
      </c>
      <c r="BR1522" s="69" t="n">
        <v>393</v>
      </c>
      <c r="BS1522" s="63" t="n">
        <v>393</v>
      </c>
      <c r="BU1522" s="68" t="n">
        <v>393</v>
      </c>
    </row>
    <row r="1523" customFormat="false" ht="15" hidden="true" customHeight="false" outlineLevel="0" collapsed="false">
      <c r="A1523" s="61" t="s">
        <v>11187</v>
      </c>
      <c r="B1523" s="61" t="s">
        <v>11188</v>
      </c>
      <c r="C1523" s="62" t="n">
        <v>45291</v>
      </c>
      <c r="D1523" s="62" t="n">
        <v>45291</v>
      </c>
      <c r="E1523" s="61" t="s">
        <v>1259</v>
      </c>
      <c r="F1523" s="61" t="s">
        <v>993</v>
      </c>
      <c r="G1523" s="61" t="s">
        <v>11189</v>
      </c>
      <c r="H1523" s="61" t="s">
        <v>11173</v>
      </c>
      <c r="I1523" s="61" t="s">
        <v>11174</v>
      </c>
      <c r="J1523" s="61" t="s">
        <v>1196</v>
      </c>
      <c r="K1523" s="61" t="s">
        <v>4088</v>
      </c>
      <c r="L1523" s="61" t="s">
        <v>4277</v>
      </c>
      <c r="M1523" s="61" t="s">
        <v>1198</v>
      </c>
      <c r="N1523" s="61" t="n">
        <v>140141064</v>
      </c>
      <c r="O1523" s="61" t="s">
        <v>1262</v>
      </c>
      <c r="P1523" s="61" t="s">
        <v>11190</v>
      </c>
      <c r="R1523" s="61" t="s">
        <v>11176</v>
      </c>
      <c r="S1523" s="61" t="str">
        <f aca="false">IF(J1523="Listed Option",MID(R1523,3,9),MID(Q1523,3,9))</f>
        <v>57667L107</v>
      </c>
      <c r="T1523" s="61" t="str">
        <f aca="false">VLOOKUP(S1523,'Output v4'!C:C,1,FALSE())</f>
        <v>57667L107</v>
      </c>
      <c r="W1523" s="61" t="s">
        <v>11191</v>
      </c>
      <c r="X1523" s="61" t="s">
        <v>11192</v>
      </c>
      <c r="Y1523" s="61" t="s">
        <v>11193</v>
      </c>
      <c r="Z1523" s="61" t="s">
        <v>1304</v>
      </c>
      <c r="AA1523" s="61" t="s">
        <v>1305</v>
      </c>
      <c r="AB1523" s="63" t="n">
        <v>1044</v>
      </c>
      <c r="AC1523" s="63" t="n">
        <v>1044</v>
      </c>
      <c r="AD1523" s="61" t="n">
        <v>100</v>
      </c>
      <c r="AE1523" s="61" t="n">
        <v>0</v>
      </c>
      <c r="AF1523" s="64" t="n">
        <v>104400</v>
      </c>
      <c r="AG1523" s="61" t="s">
        <v>689</v>
      </c>
      <c r="AH1523" s="62" t="n">
        <v>45291</v>
      </c>
      <c r="AI1523" s="65" t="n">
        <v>0.075</v>
      </c>
      <c r="AJ1523" s="61" t="s">
        <v>1266</v>
      </c>
      <c r="AK1523" s="65" t="n">
        <v>0.075</v>
      </c>
      <c r="AL1523" s="65" t="n">
        <v>36.5</v>
      </c>
      <c r="AM1523" s="66" t="n">
        <v>7830</v>
      </c>
      <c r="AN1523" s="66" t="n">
        <f aca="false">IF(J1523="Listed Option",AF1523*AL1523,AM1523)</f>
        <v>3810600</v>
      </c>
      <c r="AO1523" s="61" t="s">
        <v>1267</v>
      </c>
      <c r="AP1523" s="61" t="n">
        <v>100</v>
      </c>
      <c r="AQ1523" s="61" t="n">
        <v>100</v>
      </c>
      <c r="AV1523" s="61" t="s">
        <v>11179</v>
      </c>
      <c r="AW1523" s="61" t="s">
        <v>4070</v>
      </c>
      <c r="AY1523" s="61" t="s">
        <v>11174</v>
      </c>
      <c r="AZ1523" s="61" t="s">
        <v>11174</v>
      </c>
      <c r="BA1523" s="61" t="s">
        <v>11174</v>
      </c>
      <c r="BB1523" s="67" t="n">
        <v>0</v>
      </c>
      <c r="BE1523" s="61" t="n">
        <v>238575</v>
      </c>
      <c r="BG1523" s="61" t="s">
        <v>4084</v>
      </c>
      <c r="BJ1523" s="61" t="s">
        <v>11174</v>
      </c>
      <c r="BL1523" s="61" t="s">
        <v>11176</v>
      </c>
      <c r="BM1523" s="61" t="s">
        <v>11176</v>
      </c>
      <c r="BN1523" s="70" t="n">
        <v>3810600</v>
      </c>
      <c r="BO1523" s="68" t="n">
        <v>3810600</v>
      </c>
      <c r="BP1523" s="68" t="n">
        <v>78.3</v>
      </c>
      <c r="BQ1523" s="68" t="n">
        <v>78.3</v>
      </c>
      <c r="BR1523" s="69" t="n">
        <v>1044</v>
      </c>
      <c r="BS1523" s="63" t="n">
        <v>1044</v>
      </c>
      <c r="BU1523" s="68" t="n">
        <v>1044</v>
      </c>
    </row>
    <row r="1524" customFormat="false" ht="15" hidden="true" customHeight="false" outlineLevel="0" collapsed="false">
      <c r="A1524" s="61" t="s">
        <v>11194</v>
      </c>
      <c r="B1524" s="61" t="s">
        <v>11195</v>
      </c>
      <c r="C1524" s="62" t="n">
        <v>45291</v>
      </c>
      <c r="D1524" s="62" t="n">
        <v>45291</v>
      </c>
      <c r="E1524" s="61" t="s">
        <v>1259</v>
      </c>
      <c r="F1524" s="61" t="s">
        <v>993</v>
      </c>
      <c r="G1524" s="61" t="s">
        <v>11196</v>
      </c>
      <c r="H1524" s="61" t="s">
        <v>11173</v>
      </c>
      <c r="I1524" s="61" t="s">
        <v>11174</v>
      </c>
      <c r="J1524" s="61" t="s">
        <v>1196</v>
      </c>
      <c r="K1524" s="61" t="s">
        <v>4088</v>
      </c>
      <c r="L1524" s="61" t="s">
        <v>4089</v>
      </c>
      <c r="M1524" s="61" t="s">
        <v>1197</v>
      </c>
      <c r="N1524" s="61" t="n">
        <v>151605780</v>
      </c>
      <c r="O1524" s="61" t="s">
        <v>1262</v>
      </c>
      <c r="P1524" s="61" t="s">
        <v>11197</v>
      </c>
      <c r="R1524" s="61" t="s">
        <v>11176</v>
      </c>
      <c r="S1524" s="61" t="str">
        <f aca="false">IF(J1524="Listed Option",MID(R1524,3,9),MID(Q1524,3,9))</f>
        <v>57667L107</v>
      </c>
      <c r="T1524" s="61" t="str">
        <f aca="false">VLOOKUP(S1524,'Output v4'!C:C,1,FALSE())</f>
        <v>57667L107</v>
      </c>
      <c r="W1524" s="61" t="s">
        <v>11198</v>
      </c>
      <c r="X1524" s="61" t="s">
        <v>11199</v>
      </c>
      <c r="Y1524" s="61" t="s">
        <v>11200</v>
      </c>
      <c r="Z1524" s="61" t="s">
        <v>1304</v>
      </c>
      <c r="AA1524" s="61" t="s">
        <v>1305</v>
      </c>
      <c r="AB1524" s="63" t="n">
        <v>338</v>
      </c>
      <c r="AC1524" s="63" t="n">
        <v>338</v>
      </c>
      <c r="AD1524" s="61" t="n">
        <v>100</v>
      </c>
      <c r="AE1524" s="61" t="n">
        <v>0</v>
      </c>
      <c r="AF1524" s="64" t="n">
        <v>33800</v>
      </c>
      <c r="AG1524" s="61" t="s">
        <v>689</v>
      </c>
      <c r="AH1524" s="62" t="n">
        <v>45291</v>
      </c>
      <c r="AI1524" s="65" t="n">
        <v>0.565</v>
      </c>
      <c r="AJ1524" s="61" t="s">
        <v>1266</v>
      </c>
      <c r="AK1524" s="65" t="n">
        <v>0.565</v>
      </c>
      <c r="AL1524" s="65" t="n">
        <v>36.5</v>
      </c>
      <c r="AM1524" s="66" t="n">
        <v>19097</v>
      </c>
      <c r="AN1524" s="66" t="n">
        <f aca="false">IF(J1524="Listed Option",AF1524*AL1524,AM1524)</f>
        <v>1233700</v>
      </c>
      <c r="AO1524" s="61" t="s">
        <v>1267</v>
      </c>
      <c r="AP1524" s="61" t="n">
        <v>100</v>
      </c>
      <c r="AQ1524" s="61" t="n">
        <v>100</v>
      </c>
      <c r="AV1524" s="61" t="s">
        <v>11179</v>
      </c>
      <c r="AW1524" s="61" t="s">
        <v>4070</v>
      </c>
      <c r="AY1524" s="61" t="s">
        <v>11174</v>
      </c>
      <c r="AZ1524" s="61" t="s">
        <v>11174</v>
      </c>
      <c r="BA1524" s="61" t="s">
        <v>11174</v>
      </c>
      <c r="BB1524" s="67" t="n">
        <v>0</v>
      </c>
      <c r="BE1524" s="61" t="n">
        <v>238575</v>
      </c>
      <c r="BG1524" s="61" t="s">
        <v>4084</v>
      </c>
      <c r="BJ1524" s="61" t="s">
        <v>11174</v>
      </c>
      <c r="BL1524" s="61" t="s">
        <v>11176</v>
      </c>
      <c r="BM1524" s="61" t="s">
        <v>11176</v>
      </c>
      <c r="BN1524" s="70" t="n">
        <v>-1233700</v>
      </c>
      <c r="BO1524" s="68" t="n">
        <v>1233700</v>
      </c>
      <c r="BP1524" s="68" t="n">
        <v>190.97</v>
      </c>
      <c r="BQ1524" s="68" t="n">
        <v>190.97</v>
      </c>
      <c r="BR1524" s="69" t="n">
        <v>338</v>
      </c>
      <c r="BS1524" s="63" t="n">
        <v>338</v>
      </c>
      <c r="BU1524" s="68" t="n">
        <v>338</v>
      </c>
    </row>
    <row r="1525" customFormat="false" ht="15" hidden="true" customHeight="false" outlineLevel="0" collapsed="false">
      <c r="A1525" s="61" t="s">
        <v>11201</v>
      </c>
      <c r="B1525" s="61" t="s">
        <v>11202</v>
      </c>
      <c r="C1525" s="62" t="n">
        <v>45291</v>
      </c>
      <c r="D1525" s="62" t="n">
        <v>45291</v>
      </c>
      <c r="E1525" s="61" t="s">
        <v>1259</v>
      </c>
      <c r="F1525" s="61" t="s">
        <v>994</v>
      </c>
      <c r="G1525" s="61" t="s">
        <v>11203</v>
      </c>
      <c r="H1525" s="61" t="s">
        <v>11203</v>
      </c>
      <c r="I1525" s="61" t="s">
        <v>11204</v>
      </c>
      <c r="J1525" s="61" t="s">
        <v>1195</v>
      </c>
      <c r="K1525" s="61" t="s">
        <v>1195</v>
      </c>
      <c r="L1525" s="61" t="s">
        <v>1195</v>
      </c>
      <c r="N1525" s="61" t="n">
        <v>62678</v>
      </c>
      <c r="O1525" s="61" t="s">
        <v>1262</v>
      </c>
      <c r="P1525" s="61" t="s">
        <v>11205</v>
      </c>
      <c r="Q1525" s="61" t="s">
        <v>11206</v>
      </c>
      <c r="R1525" s="61" t="s">
        <v>11206</v>
      </c>
      <c r="S1525" s="61" t="str">
        <f aca="false">IF(J1525="Listed Option",MID(R1525,3,9),MID(Q1525,3,9))</f>
        <v>580135101</v>
      </c>
      <c r="T1525" s="61" t="str">
        <f aca="false">VLOOKUP(S1525,'Output v4'!C:C,1,FALSE())</f>
        <v>580135101</v>
      </c>
      <c r="U1525" s="61" t="s">
        <v>209</v>
      </c>
      <c r="V1525" s="61" t="s">
        <v>11207</v>
      </c>
      <c r="W1525" s="61" t="s">
        <v>11204</v>
      </c>
      <c r="Y1525" s="61" t="s">
        <v>11208</v>
      </c>
      <c r="Z1525" s="61" t="s">
        <v>1304</v>
      </c>
      <c r="AA1525" s="61" t="s">
        <v>1305</v>
      </c>
      <c r="AB1525" s="63" t="n">
        <v>-1189</v>
      </c>
      <c r="AC1525" s="63" t="n">
        <v>-1189</v>
      </c>
      <c r="AE1525" s="61" t="n">
        <v>0</v>
      </c>
      <c r="AF1525" s="64" t="n">
        <v>-1189</v>
      </c>
      <c r="AG1525" s="61" t="s">
        <v>1273</v>
      </c>
      <c r="AH1525" s="62" t="n">
        <v>45291</v>
      </c>
      <c r="AI1525" s="65" t="n">
        <v>296.51</v>
      </c>
      <c r="AJ1525" s="61" t="s">
        <v>3614</v>
      </c>
      <c r="AK1525" s="65" t="n">
        <v>296.51</v>
      </c>
      <c r="AL1525" s="65" t="n">
        <v>296.51</v>
      </c>
      <c r="AM1525" s="66" t="n">
        <v>-352550.39</v>
      </c>
      <c r="AN1525" s="66" t="n">
        <f aca="false">IF(J1525="Listed Option",AF1525*AL1525,AM1525)</f>
        <v>-352550.39</v>
      </c>
      <c r="AO1525" s="61" t="s">
        <v>1267</v>
      </c>
      <c r="AP1525" s="61" t="n">
        <v>1</v>
      </c>
      <c r="AQ1525" s="61" t="n">
        <v>1</v>
      </c>
      <c r="AV1525" s="61" t="s">
        <v>11208</v>
      </c>
      <c r="AW1525" s="61" t="s">
        <v>4070</v>
      </c>
      <c r="AY1525" s="61" t="s">
        <v>11204</v>
      </c>
      <c r="AZ1525" s="61" t="s">
        <v>11204</v>
      </c>
      <c r="BA1525" s="61" t="s">
        <v>11204</v>
      </c>
      <c r="BB1525" s="67" t="n">
        <v>0</v>
      </c>
      <c r="BE1525" s="61" t="n">
        <v>238575</v>
      </c>
      <c r="BF1525" s="61" t="s">
        <v>994</v>
      </c>
      <c r="BG1525" s="61" t="s">
        <v>4084</v>
      </c>
      <c r="BH1525" s="61" t="s">
        <v>4084</v>
      </c>
      <c r="BI1525" s="61" t="s">
        <v>11204</v>
      </c>
      <c r="BJ1525" s="61" t="s">
        <v>11204</v>
      </c>
      <c r="BK1525" s="61" t="s">
        <v>11204</v>
      </c>
      <c r="BL1525" s="61" t="s">
        <v>11206</v>
      </c>
      <c r="BM1525" s="61" t="s">
        <v>11206</v>
      </c>
      <c r="BN1525" s="70" t="n">
        <v>-352550.39</v>
      </c>
      <c r="BO1525" s="68" t="n">
        <v>-352550.39</v>
      </c>
      <c r="BP1525" s="68" t="n">
        <v>-352550.39</v>
      </c>
      <c r="BQ1525" s="68" t="n">
        <v>-352550.39</v>
      </c>
      <c r="BR1525" s="69" t="n">
        <v>-1189</v>
      </c>
      <c r="BU1525" s="68" t="n">
        <v>1189</v>
      </c>
    </row>
    <row r="1526" customFormat="false" ht="15" hidden="true" customHeight="false" outlineLevel="0" collapsed="false">
      <c r="A1526" s="61" t="s">
        <v>11209</v>
      </c>
      <c r="B1526" s="61" t="s">
        <v>11210</v>
      </c>
      <c r="C1526" s="62" t="n">
        <v>45291</v>
      </c>
      <c r="D1526" s="62" t="n">
        <v>45291</v>
      </c>
      <c r="E1526" s="61" t="s">
        <v>1259</v>
      </c>
      <c r="F1526" s="61" t="s">
        <v>994</v>
      </c>
      <c r="G1526" s="61" t="s">
        <v>11211</v>
      </c>
      <c r="H1526" s="61" t="s">
        <v>11203</v>
      </c>
      <c r="I1526" s="61" t="s">
        <v>11204</v>
      </c>
      <c r="J1526" s="61" t="s">
        <v>1196</v>
      </c>
      <c r="K1526" s="61" t="s">
        <v>4088</v>
      </c>
      <c r="L1526" s="61" t="s">
        <v>4089</v>
      </c>
      <c r="M1526" s="61" t="s">
        <v>1197</v>
      </c>
      <c r="N1526" s="61" t="n">
        <v>133538266</v>
      </c>
      <c r="O1526" s="61" t="s">
        <v>1262</v>
      </c>
      <c r="P1526" s="61" t="s">
        <v>11212</v>
      </c>
      <c r="R1526" s="61" t="s">
        <v>11206</v>
      </c>
      <c r="S1526" s="61" t="str">
        <f aca="false">IF(J1526="Listed Option",MID(R1526,3,9),MID(Q1526,3,9))</f>
        <v>580135101</v>
      </c>
      <c r="T1526" s="61" t="str">
        <f aca="false">VLOOKUP(S1526,'Output v4'!C:C,1,FALSE())</f>
        <v>580135101</v>
      </c>
      <c r="W1526" s="61" t="s">
        <v>11213</v>
      </c>
      <c r="X1526" s="61" t="s">
        <v>11214</v>
      </c>
      <c r="Y1526" s="61" t="s">
        <v>11215</v>
      </c>
      <c r="Z1526" s="61" t="s">
        <v>1304</v>
      </c>
      <c r="AA1526" s="61" t="s">
        <v>1305</v>
      </c>
      <c r="AB1526" s="63" t="n">
        <v>28</v>
      </c>
      <c r="AC1526" s="63" t="n">
        <v>28</v>
      </c>
      <c r="AD1526" s="61" t="n">
        <v>100</v>
      </c>
      <c r="AE1526" s="61" t="n">
        <v>0</v>
      </c>
      <c r="AF1526" s="64" t="n">
        <v>2800</v>
      </c>
      <c r="AG1526" s="61" t="s">
        <v>689</v>
      </c>
      <c r="AH1526" s="62" t="n">
        <v>45291</v>
      </c>
      <c r="AI1526" s="65" t="n">
        <v>0.165</v>
      </c>
      <c r="AJ1526" s="61" t="s">
        <v>1266</v>
      </c>
      <c r="AK1526" s="65" t="n">
        <v>0.165</v>
      </c>
      <c r="AL1526" s="65" t="n">
        <v>296.51</v>
      </c>
      <c r="AM1526" s="66" t="n">
        <v>462</v>
      </c>
      <c r="AN1526" s="66" t="n">
        <f aca="false">IF(J1526="Listed Option",AF1526*AL1526,AM1526)</f>
        <v>830228</v>
      </c>
      <c r="AO1526" s="61" t="s">
        <v>1267</v>
      </c>
      <c r="AP1526" s="61" t="n">
        <v>100</v>
      </c>
      <c r="AQ1526" s="61" t="n">
        <v>100</v>
      </c>
      <c r="AV1526" s="61" t="s">
        <v>11208</v>
      </c>
      <c r="AW1526" s="61" t="s">
        <v>4070</v>
      </c>
      <c r="AY1526" s="61" t="s">
        <v>11204</v>
      </c>
      <c r="AZ1526" s="61" t="s">
        <v>11204</v>
      </c>
      <c r="BA1526" s="61" t="s">
        <v>11204</v>
      </c>
      <c r="BB1526" s="67" t="n">
        <v>0</v>
      </c>
      <c r="BE1526" s="61" t="n">
        <v>238575</v>
      </c>
      <c r="BG1526" s="61" t="s">
        <v>4084</v>
      </c>
      <c r="BJ1526" s="61" t="s">
        <v>11204</v>
      </c>
      <c r="BL1526" s="61" t="s">
        <v>11206</v>
      </c>
      <c r="BM1526" s="61" t="s">
        <v>11206</v>
      </c>
      <c r="BN1526" s="70" t="n">
        <v>-830228</v>
      </c>
      <c r="BO1526" s="68" t="n">
        <v>830228</v>
      </c>
      <c r="BP1526" s="68" t="n">
        <v>4.62</v>
      </c>
      <c r="BQ1526" s="68" t="n">
        <v>4.62</v>
      </c>
      <c r="BR1526" s="69" t="n">
        <v>28</v>
      </c>
      <c r="BS1526" s="63" t="n">
        <v>28</v>
      </c>
      <c r="BU1526" s="68" t="n">
        <v>28</v>
      </c>
    </row>
    <row r="1527" customFormat="false" ht="15" hidden="true" customHeight="false" outlineLevel="0" collapsed="false">
      <c r="A1527" s="61" t="s">
        <v>11216</v>
      </c>
      <c r="B1527" s="61" t="s">
        <v>11217</v>
      </c>
      <c r="C1527" s="62" t="n">
        <v>45291</v>
      </c>
      <c r="D1527" s="62" t="n">
        <v>45291</v>
      </c>
      <c r="E1527" s="61" t="s">
        <v>1259</v>
      </c>
      <c r="F1527" s="61" t="s">
        <v>994</v>
      </c>
      <c r="G1527" s="61" t="s">
        <v>11218</v>
      </c>
      <c r="H1527" s="61" t="s">
        <v>11203</v>
      </c>
      <c r="I1527" s="61" t="s">
        <v>11204</v>
      </c>
      <c r="J1527" s="61" t="s">
        <v>1196</v>
      </c>
      <c r="K1527" s="61" t="s">
        <v>4088</v>
      </c>
      <c r="L1527" s="61" t="s">
        <v>4277</v>
      </c>
      <c r="M1527" s="61" t="s">
        <v>1198</v>
      </c>
      <c r="N1527" s="61" t="n">
        <v>171544140</v>
      </c>
      <c r="O1527" s="61" t="s">
        <v>1262</v>
      </c>
      <c r="P1527" s="61" t="s">
        <v>11219</v>
      </c>
      <c r="R1527" s="61" t="s">
        <v>11206</v>
      </c>
      <c r="S1527" s="61" t="str">
        <f aca="false">IF(J1527="Listed Option",MID(R1527,3,9),MID(Q1527,3,9))</f>
        <v>580135101</v>
      </c>
      <c r="T1527" s="61" t="str">
        <f aca="false">VLOOKUP(S1527,'Output v4'!C:C,1,FALSE())</f>
        <v>580135101</v>
      </c>
      <c r="W1527" s="61" t="s">
        <v>11220</v>
      </c>
      <c r="X1527" s="61" t="s">
        <v>11221</v>
      </c>
      <c r="Y1527" s="61" t="s">
        <v>11222</v>
      </c>
      <c r="Z1527" s="61" t="s">
        <v>1304</v>
      </c>
      <c r="AA1527" s="61" t="s">
        <v>1305</v>
      </c>
      <c r="AB1527" s="63" t="n">
        <v>28</v>
      </c>
      <c r="AC1527" s="63" t="n">
        <v>28</v>
      </c>
      <c r="AD1527" s="61" t="n">
        <v>100</v>
      </c>
      <c r="AE1527" s="61" t="n">
        <v>0</v>
      </c>
      <c r="AF1527" s="64" t="n">
        <v>2800</v>
      </c>
      <c r="AG1527" s="61" t="s">
        <v>689</v>
      </c>
      <c r="AH1527" s="62" t="n">
        <v>45291</v>
      </c>
      <c r="AI1527" s="65" t="n">
        <v>0.13</v>
      </c>
      <c r="AJ1527" s="61" t="s">
        <v>1266</v>
      </c>
      <c r="AK1527" s="65" t="n">
        <v>0.13</v>
      </c>
      <c r="AL1527" s="65" t="n">
        <v>296.51</v>
      </c>
      <c r="AM1527" s="66" t="n">
        <v>364</v>
      </c>
      <c r="AN1527" s="66" t="n">
        <f aca="false">IF(J1527="Listed Option",AF1527*AL1527,AM1527)</f>
        <v>830228</v>
      </c>
      <c r="AO1527" s="61" t="s">
        <v>1267</v>
      </c>
      <c r="AP1527" s="61" t="n">
        <v>100</v>
      </c>
      <c r="AQ1527" s="61" t="n">
        <v>100</v>
      </c>
      <c r="AV1527" s="61" t="s">
        <v>11208</v>
      </c>
      <c r="AW1527" s="61" t="s">
        <v>4070</v>
      </c>
      <c r="AY1527" s="61" t="s">
        <v>11204</v>
      </c>
      <c r="AZ1527" s="61" t="s">
        <v>11204</v>
      </c>
      <c r="BA1527" s="61" t="s">
        <v>11204</v>
      </c>
      <c r="BB1527" s="67" t="n">
        <v>0</v>
      </c>
      <c r="BE1527" s="61" t="n">
        <v>238575</v>
      </c>
      <c r="BG1527" s="61" t="s">
        <v>4084</v>
      </c>
      <c r="BJ1527" s="61" t="s">
        <v>11204</v>
      </c>
      <c r="BL1527" s="61" t="s">
        <v>11206</v>
      </c>
      <c r="BM1527" s="61" t="s">
        <v>11206</v>
      </c>
      <c r="BN1527" s="70" t="n">
        <v>830228</v>
      </c>
      <c r="BO1527" s="68" t="n">
        <v>830228</v>
      </c>
      <c r="BP1527" s="68" t="n">
        <v>3.64</v>
      </c>
      <c r="BQ1527" s="68" t="n">
        <v>3.64</v>
      </c>
      <c r="BR1527" s="69" t="n">
        <v>28</v>
      </c>
      <c r="BS1527" s="63" t="n">
        <v>28</v>
      </c>
      <c r="BU1527" s="68" t="n">
        <v>28</v>
      </c>
    </row>
    <row r="1528" customFormat="false" ht="15" hidden="true" customHeight="false" outlineLevel="0" collapsed="false">
      <c r="A1528" s="61" t="s">
        <v>11223</v>
      </c>
      <c r="B1528" s="61" t="s">
        <v>11224</v>
      </c>
      <c r="C1528" s="62" t="n">
        <v>45291</v>
      </c>
      <c r="D1528" s="62" t="n">
        <v>45291</v>
      </c>
      <c r="E1528" s="61" t="s">
        <v>1259</v>
      </c>
      <c r="F1528" s="61" t="s">
        <v>994</v>
      </c>
      <c r="G1528" s="61" t="s">
        <v>11225</v>
      </c>
      <c r="H1528" s="61" t="s">
        <v>11203</v>
      </c>
      <c r="I1528" s="61" t="s">
        <v>11204</v>
      </c>
      <c r="J1528" s="61" t="s">
        <v>1196</v>
      </c>
      <c r="K1528" s="61" t="s">
        <v>4088</v>
      </c>
      <c r="L1528" s="61" t="s">
        <v>4089</v>
      </c>
      <c r="M1528" s="61" t="s">
        <v>1197</v>
      </c>
      <c r="N1528" s="61" t="n">
        <v>182036988</v>
      </c>
      <c r="O1528" s="61" t="s">
        <v>1262</v>
      </c>
      <c r="P1528" s="61" t="s">
        <v>11226</v>
      </c>
      <c r="R1528" s="61" t="s">
        <v>11206</v>
      </c>
      <c r="S1528" s="61" t="str">
        <f aca="false">IF(J1528="Listed Option",MID(R1528,3,9),MID(Q1528,3,9))</f>
        <v>580135101</v>
      </c>
      <c r="T1528" s="61" t="str">
        <f aca="false">VLOOKUP(S1528,'Output v4'!C:C,1,FALSE())</f>
        <v>580135101</v>
      </c>
      <c r="W1528" s="61" t="s">
        <v>11227</v>
      </c>
      <c r="X1528" s="61" t="s">
        <v>11228</v>
      </c>
      <c r="Y1528" s="61" t="s">
        <v>11229</v>
      </c>
      <c r="Z1528" s="61" t="s">
        <v>1304</v>
      </c>
      <c r="AA1528" s="61" t="s">
        <v>1305</v>
      </c>
      <c r="AB1528" s="63" t="n">
        <v>140</v>
      </c>
      <c r="AC1528" s="63" t="n">
        <v>140</v>
      </c>
      <c r="AD1528" s="61" t="n">
        <v>100</v>
      </c>
      <c r="AE1528" s="61" t="n">
        <v>0</v>
      </c>
      <c r="AF1528" s="64" t="n">
        <v>14000</v>
      </c>
      <c r="AG1528" s="61" t="s">
        <v>689</v>
      </c>
      <c r="AH1528" s="62" t="n">
        <v>45291</v>
      </c>
      <c r="AI1528" s="65" t="n">
        <v>2.725</v>
      </c>
      <c r="AJ1528" s="61" t="s">
        <v>1266</v>
      </c>
      <c r="AK1528" s="65" t="n">
        <v>2.725</v>
      </c>
      <c r="AL1528" s="65" t="n">
        <v>296.51</v>
      </c>
      <c r="AM1528" s="66" t="n">
        <v>38150</v>
      </c>
      <c r="AN1528" s="66" t="n">
        <f aca="false">IF(J1528="Listed Option",AF1528*AL1528,AM1528)</f>
        <v>4151140</v>
      </c>
      <c r="AO1528" s="61" t="s">
        <v>1267</v>
      </c>
      <c r="AP1528" s="61" t="n">
        <v>100</v>
      </c>
      <c r="AQ1528" s="61" t="n">
        <v>100</v>
      </c>
      <c r="AV1528" s="61" t="s">
        <v>11208</v>
      </c>
      <c r="AW1528" s="61" t="s">
        <v>4070</v>
      </c>
      <c r="AY1528" s="61" t="s">
        <v>11204</v>
      </c>
      <c r="AZ1528" s="61" t="s">
        <v>11204</v>
      </c>
      <c r="BA1528" s="61" t="s">
        <v>11204</v>
      </c>
      <c r="BB1528" s="67" t="n">
        <v>0</v>
      </c>
      <c r="BE1528" s="61" t="n">
        <v>238575</v>
      </c>
      <c r="BG1528" s="61" t="s">
        <v>4084</v>
      </c>
      <c r="BJ1528" s="61" t="s">
        <v>11204</v>
      </c>
      <c r="BL1528" s="61" t="s">
        <v>11206</v>
      </c>
      <c r="BM1528" s="61" t="s">
        <v>11206</v>
      </c>
      <c r="BN1528" s="70" t="n">
        <v>-4151140</v>
      </c>
      <c r="BO1528" s="68" t="n">
        <v>4151140</v>
      </c>
      <c r="BP1528" s="68" t="n">
        <v>381.5</v>
      </c>
      <c r="BQ1528" s="68" t="n">
        <v>381.5</v>
      </c>
      <c r="BR1528" s="69" t="n">
        <v>140</v>
      </c>
      <c r="BS1528" s="63" t="n">
        <v>140</v>
      </c>
      <c r="BU1528" s="68" t="n">
        <v>140</v>
      </c>
    </row>
    <row r="1529" customFormat="false" ht="15" hidden="true" customHeight="false" outlineLevel="0" collapsed="false">
      <c r="A1529" s="61" t="s">
        <v>11230</v>
      </c>
      <c r="B1529" s="61" t="s">
        <v>11231</v>
      </c>
      <c r="C1529" s="62" t="n">
        <v>45291</v>
      </c>
      <c r="D1529" s="62" t="n">
        <v>45291</v>
      </c>
      <c r="E1529" s="61" t="s">
        <v>1259</v>
      </c>
      <c r="F1529" s="61" t="s">
        <v>994</v>
      </c>
      <c r="G1529" s="61" t="s">
        <v>11232</v>
      </c>
      <c r="H1529" s="61" t="s">
        <v>11203</v>
      </c>
      <c r="I1529" s="61" t="s">
        <v>11204</v>
      </c>
      <c r="J1529" s="61" t="s">
        <v>1196</v>
      </c>
      <c r="K1529" s="61" t="s">
        <v>4088</v>
      </c>
      <c r="L1529" s="61" t="s">
        <v>4277</v>
      </c>
      <c r="M1529" s="61" t="s">
        <v>1198</v>
      </c>
      <c r="N1529" s="61" t="n">
        <v>182037042</v>
      </c>
      <c r="O1529" s="61" t="s">
        <v>1262</v>
      </c>
      <c r="P1529" s="61" t="s">
        <v>11233</v>
      </c>
      <c r="R1529" s="61" t="s">
        <v>11206</v>
      </c>
      <c r="S1529" s="61" t="str">
        <f aca="false">IF(J1529="Listed Option",MID(R1529,3,9),MID(Q1529,3,9))</f>
        <v>580135101</v>
      </c>
      <c r="T1529" s="61" t="str">
        <f aca="false">VLOOKUP(S1529,'Output v4'!C:C,1,FALSE())</f>
        <v>580135101</v>
      </c>
      <c r="W1529" s="61" t="s">
        <v>11234</v>
      </c>
      <c r="X1529" s="61" t="s">
        <v>11235</v>
      </c>
      <c r="Y1529" s="61" t="s">
        <v>11236</v>
      </c>
      <c r="Z1529" s="61" t="s">
        <v>1304</v>
      </c>
      <c r="AA1529" s="61" t="s">
        <v>1305</v>
      </c>
      <c r="AB1529" s="63" t="n">
        <v>140</v>
      </c>
      <c r="AC1529" s="63" t="n">
        <v>140</v>
      </c>
      <c r="AD1529" s="61" t="n">
        <v>100</v>
      </c>
      <c r="AE1529" s="61" t="n">
        <v>0</v>
      </c>
      <c r="AF1529" s="64" t="n">
        <v>14000</v>
      </c>
      <c r="AG1529" s="61" t="s">
        <v>689</v>
      </c>
      <c r="AH1529" s="62" t="n">
        <v>45291</v>
      </c>
      <c r="AI1529" s="65" t="n">
        <v>3.25</v>
      </c>
      <c r="AJ1529" s="61" t="s">
        <v>1266</v>
      </c>
      <c r="AK1529" s="65" t="n">
        <v>3.25</v>
      </c>
      <c r="AL1529" s="65" t="n">
        <v>296.51</v>
      </c>
      <c r="AM1529" s="66" t="n">
        <v>45500</v>
      </c>
      <c r="AN1529" s="66" t="n">
        <f aca="false">IF(J1529="Listed Option",AF1529*AL1529,AM1529)</f>
        <v>4151140</v>
      </c>
      <c r="AO1529" s="61" t="s">
        <v>1267</v>
      </c>
      <c r="AP1529" s="61" t="n">
        <v>100</v>
      </c>
      <c r="AQ1529" s="61" t="n">
        <v>100</v>
      </c>
      <c r="AV1529" s="61" t="s">
        <v>11208</v>
      </c>
      <c r="AW1529" s="61" t="s">
        <v>4070</v>
      </c>
      <c r="AY1529" s="61" t="s">
        <v>11204</v>
      </c>
      <c r="AZ1529" s="61" t="s">
        <v>11204</v>
      </c>
      <c r="BA1529" s="61" t="s">
        <v>11204</v>
      </c>
      <c r="BB1529" s="67" t="n">
        <v>0</v>
      </c>
      <c r="BE1529" s="61" t="n">
        <v>238575</v>
      </c>
      <c r="BG1529" s="61" t="s">
        <v>4084</v>
      </c>
      <c r="BJ1529" s="61" t="s">
        <v>11204</v>
      </c>
      <c r="BL1529" s="61" t="s">
        <v>11206</v>
      </c>
      <c r="BM1529" s="61" t="s">
        <v>11206</v>
      </c>
      <c r="BN1529" s="70" t="n">
        <v>4151140</v>
      </c>
      <c r="BO1529" s="68" t="n">
        <v>4151140</v>
      </c>
      <c r="BP1529" s="68" t="n">
        <v>455</v>
      </c>
      <c r="BQ1529" s="68" t="n">
        <v>455</v>
      </c>
      <c r="BR1529" s="69" t="n">
        <v>140</v>
      </c>
      <c r="BS1529" s="63" t="n">
        <v>140</v>
      </c>
      <c r="BU1529" s="68" t="n">
        <v>140</v>
      </c>
    </row>
    <row r="1530" customFormat="false" ht="15" hidden="true" customHeight="false" outlineLevel="0" collapsed="false">
      <c r="A1530" s="61" t="s">
        <v>11237</v>
      </c>
      <c r="B1530" s="61" t="s">
        <v>11238</v>
      </c>
      <c r="C1530" s="62" t="n">
        <v>45291</v>
      </c>
      <c r="D1530" s="62" t="n">
        <v>45291</v>
      </c>
      <c r="E1530" s="61" t="s">
        <v>1259</v>
      </c>
      <c r="F1530" s="61" t="s">
        <v>995</v>
      </c>
      <c r="G1530" s="61" t="s">
        <v>11239</v>
      </c>
      <c r="H1530" s="61" t="s">
        <v>11239</v>
      </c>
      <c r="I1530" s="61" t="s">
        <v>11240</v>
      </c>
      <c r="J1530" s="61" t="s">
        <v>1195</v>
      </c>
      <c r="K1530" s="61" t="s">
        <v>1195</v>
      </c>
      <c r="L1530" s="61" t="s">
        <v>1195</v>
      </c>
      <c r="N1530" s="61" t="n">
        <v>42912</v>
      </c>
      <c r="O1530" s="61" t="s">
        <v>1262</v>
      </c>
      <c r="P1530" s="61" t="s">
        <v>11241</v>
      </c>
      <c r="Q1530" s="61" t="s">
        <v>11242</v>
      </c>
      <c r="R1530" s="61" t="s">
        <v>11242</v>
      </c>
      <c r="S1530" s="61" t="str">
        <f aca="false">IF(J1530="Listed Option",MID(R1530,3,9),MID(Q1530,3,9))</f>
        <v>58155Q103</v>
      </c>
      <c r="T1530" s="61" t="str">
        <f aca="false">VLOOKUP(S1530,'Output v4'!C:C,1,FALSE())</f>
        <v>58155Q103</v>
      </c>
      <c r="U1530" s="61" t="s">
        <v>210</v>
      </c>
      <c r="V1530" s="61" t="s">
        <v>11243</v>
      </c>
      <c r="W1530" s="61" t="s">
        <v>11240</v>
      </c>
      <c r="Y1530" s="61" t="s">
        <v>11244</v>
      </c>
      <c r="Z1530" s="61" t="s">
        <v>1304</v>
      </c>
      <c r="AA1530" s="61" t="s">
        <v>1305</v>
      </c>
      <c r="AB1530" s="63" t="n">
        <v>-1207</v>
      </c>
      <c r="AC1530" s="63" t="n">
        <v>-1207</v>
      </c>
      <c r="AE1530" s="61" t="n">
        <v>0</v>
      </c>
      <c r="AF1530" s="64" t="n">
        <v>-1207</v>
      </c>
      <c r="AG1530" s="61" t="s">
        <v>1273</v>
      </c>
      <c r="AH1530" s="62" t="n">
        <v>45291</v>
      </c>
      <c r="AI1530" s="65" t="n">
        <v>462.98</v>
      </c>
      <c r="AJ1530" s="61" t="s">
        <v>3614</v>
      </c>
      <c r="AK1530" s="65" t="n">
        <v>462.98</v>
      </c>
      <c r="AL1530" s="65" t="n">
        <v>462.98</v>
      </c>
      <c r="AM1530" s="66" t="n">
        <v>-558816.86</v>
      </c>
      <c r="AN1530" s="66" t="n">
        <f aca="false">IF(J1530="Listed Option",AF1530*AL1530,AM1530)</f>
        <v>-558816.86</v>
      </c>
      <c r="AO1530" s="61" t="s">
        <v>1267</v>
      </c>
      <c r="AP1530" s="61" t="n">
        <v>1</v>
      </c>
      <c r="AQ1530" s="61" t="n">
        <v>1</v>
      </c>
      <c r="AV1530" s="61" t="s">
        <v>11244</v>
      </c>
      <c r="AW1530" s="61" t="s">
        <v>4070</v>
      </c>
      <c r="AY1530" s="61" t="s">
        <v>11240</v>
      </c>
      <c r="AZ1530" s="61" t="s">
        <v>11240</v>
      </c>
      <c r="BA1530" s="61" t="s">
        <v>11240</v>
      </c>
      <c r="BB1530" s="67" t="n">
        <v>0</v>
      </c>
      <c r="BE1530" s="61" t="n">
        <v>238575</v>
      </c>
      <c r="BF1530" s="61" t="s">
        <v>995</v>
      </c>
      <c r="BG1530" s="61" t="s">
        <v>4084</v>
      </c>
      <c r="BH1530" s="61" t="s">
        <v>4084</v>
      </c>
      <c r="BI1530" s="61" t="s">
        <v>11240</v>
      </c>
      <c r="BJ1530" s="61" t="s">
        <v>11240</v>
      </c>
      <c r="BK1530" s="61" t="s">
        <v>11240</v>
      </c>
      <c r="BL1530" s="61" t="s">
        <v>11242</v>
      </c>
      <c r="BM1530" s="61" t="s">
        <v>11242</v>
      </c>
      <c r="BN1530" s="70" t="n">
        <v>-558816.86</v>
      </c>
      <c r="BO1530" s="68" t="n">
        <v>-558816.86</v>
      </c>
      <c r="BP1530" s="68" t="n">
        <v>-558816.86</v>
      </c>
      <c r="BQ1530" s="68" t="n">
        <v>-558816.86</v>
      </c>
      <c r="BR1530" s="69" t="n">
        <v>-1207</v>
      </c>
      <c r="BU1530" s="68" t="n">
        <v>1207</v>
      </c>
    </row>
    <row r="1531" customFormat="false" ht="15" hidden="true" customHeight="false" outlineLevel="0" collapsed="false">
      <c r="A1531" s="61" t="s">
        <v>11245</v>
      </c>
      <c r="B1531" s="61" t="s">
        <v>11246</v>
      </c>
      <c r="C1531" s="62" t="n">
        <v>45291</v>
      </c>
      <c r="D1531" s="62" t="n">
        <v>45291</v>
      </c>
      <c r="E1531" s="61" t="s">
        <v>1259</v>
      </c>
      <c r="F1531" s="61" t="s">
        <v>995</v>
      </c>
      <c r="G1531" s="61" t="s">
        <v>11247</v>
      </c>
      <c r="H1531" s="61" t="s">
        <v>11239</v>
      </c>
      <c r="I1531" s="61" t="s">
        <v>11240</v>
      </c>
      <c r="J1531" s="61" t="s">
        <v>1196</v>
      </c>
      <c r="K1531" s="61" t="s">
        <v>4088</v>
      </c>
      <c r="L1531" s="61" t="s">
        <v>4089</v>
      </c>
      <c r="M1531" s="61" t="s">
        <v>1197</v>
      </c>
      <c r="N1531" s="61" t="n">
        <v>180339362</v>
      </c>
      <c r="O1531" s="61" t="s">
        <v>1262</v>
      </c>
      <c r="P1531" s="61" t="s">
        <v>11248</v>
      </c>
      <c r="R1531" s="61" t="s">
        <v>11242</v>
      </c>
      <c r="S1531" s="61" t="str">
        <f aca="false">IF(J1531="Listed Option",MID(R1531,3,9),MID(Q1531,3,9))</f>
        <v>58155Q103</v>
      </c>
      <c r="T1531" s="61" t="str">
        <f aca="false">VLOOKUP(S1531,'Output v4'!C:C,1,FALSE())</f>
        <v>58155Q103</v>
      </c>
      <c r="W1531" s="61" t="s">
        <v>11249</v>
      </c>
      <c r="X1531" s="61" t="s">
        <v>11250</v>
      </c>
      <c r="Y1531" s="61" t="s">
        <v>11251</v>
      </c>
      <c r="Z1531" s="61" t="s">
        <v>1304</v>
      </c>
      <c r="AA1531" s="61" t="s">
        <v>1305</v>
      </c>
      <c r="AB1531" s="63" t="n">
        <v>51</v>
      </c>
      <c r="AC1531" s="63" t="n">
        <v>51</v>
      </c>
      <c r="AD1531" s="61" t="n">
        <v>100</v>
      </c>
      <c r="AE1531" s="61" t="n">
        <v>0</v>
      </c>
      <c r="AF1531" s="64" t="n">
        <v>5100</v>
      </c>
      <c r="AG1531" s="61" t="s">
        <v>689</v>
      </c>
      <c r="AH1531" s="62" t="n">
        <v>45291</v>
      </c>
      <c r="AI1531" s="65" t="n">
        <v>3.1</v>
      </c>
      <c r="AJ1531" s="61" t="s">
        <v>1266</v>
      </c>
      <c r="AK1531" s="65" t="n">
        <v>3.1</v>
      </c>
      <c r="AL1531" s="65" t="n">
        <v>462.98</v>
      </c>
      <c r="AM1531" s="66" t="n">
        <v>15810</v>
      </c>
      <c r="AN1531" s="66" t="n">
        <f aca="false">IF(J1531="Listed Option",AF1531*AL1531,AM1531)</f>
        <v>2361198</v>
      </c>
      <c r="AO1531" s="61" t="s">
        <v>1267</v>
      </c>
      <c r="AP1531" s="61" t="n">
        <v>100</v>
      </c>
      <c r="AQ1531" s="61" t="n">
        <v>100</v>
      </c>
      <c r="AV1531" s="61" t="s">
        <v>11244</v>
      </c>
      <c r="AW1531" s="61" t="s">
        <v>4070</v>
      </c>
      <c r="AY1531" s="61" t="s">
        <v>11240</v>
      </c>
      <c r="AZ1531" s="61" t="s">
        <v>11240</v>
      </c>
      <c r="BA1531" s="61" t="s">
        <v>11240</v>
      </c>
      <c r="BB1531" s="67" t="n">
        <v>0</v>
      </c>
      <c r="BE1531" s="61" t="n">
        <v>238575</v>
      </c>
      <c r="BG1531" s="61" t="s">
        <v>4084</v>
      </c>
      <c r="BJ1531" s="61" t="s">
        <v>11240</v>
      </c>
      <c r="BL1531" s="61" t="s">
        <v>11242</v>
      </c>
      <c r="BM1531" s="61" t="s">
        <v>11242</v>
      </c>
      <c r="BN1531" s="70" t="n">
        <v>-2361198</v>
      </c>
      <c r="BO1531" s="68" t="n">
        <v>2361198</v>
      </c>
      <c r="BP1531" s="68" t="n">
        <v>158.1</v>
      </c>
      <c r="BQ1531" s="68" t="n">
        <v>158.1</v>
      </c>
      <c r="BR1531" s="69" t="n">
        <v>51</v>
      </c>
      <c r="BS1531" s="63" t="n">
        <v>51</v>
      </c>
      <c r="BU1531" s="68" t="n">
        <v>51</v>
      </c>
    </row>
    <row r="1532" customFormat="false" ht="15" hidden="true" customHeight="false" outlineLevel="0" collapsed="false">
      <c r="A1532" s="61" t="s">
        <v>11252</v>
      </c>
      <c r="B1532" s="61" t="s">
        <v>11253</v>
      </c>
      <c r="C1532" s="62" t="n">
        <v>45291</v>
      </c>
      <c r="D1532" s="62" t="n">
        <v>45291</v>
      </c>
      <c r="E1532" s="61" t="s">
        <v>1259</v>
      </c>
      <c r="F1532" s="61" t="s">
        <v>995</v>
      </c>
      <c r="G1532" s="61" t="s">
        <v>11254</v>
      </c>
      <c r="H1532" s="61" t="s">
        <v>11239</v>
      </c>
      <c r="I1532" s="61" t="s">
        <v>11240</v>
      </c>
      <c r="J1532" s="61" t="s">
        <v>1196</v>
      </c>
      <c r="K1532" s="61" t="s">
        <v>4088</v>
      </c>
      <c r="L1532" s="61" t="s">
        <v>4277</v>
      </c>
      <c r="M1532" s="61" t="s">
        <v>1198</v>
      </c>
      <c r="N1532" s="61" t="n">
        <v>180339411</v>
      </c>
      <c r="O1532" s="61" t="s">
        <v>1262</v>
      </c>
      <c r="P1532" s="61" t="s">
        <v>11255</v>
      </c>
      <c r="R1532" s="61" t="s">
        <v>11242</v>
      </c>
      <c r="S1532" s="61" t="str">
        <f aca="false">IF(J1532="Listed Option",MID(R1532,3,9),MID(Q1532,3,9))</f>
        <v>58155Q103</v>
      </c>
      <c r="T1532" s="61" t="str">
        <f aca="false">VLOOKUP(S1532,'Output v4'!C:C,1,FALSE())</f>
        <v>58155Q103</v>
      </c>
      <c r="W1532" s="61" t="s">
        <v>11256</v>
      </c>
      <c r="X1532" s="61" t="s">
        <v>11257</v>
      </c>
      <c r="Y1532" s="61" t="s">
        <v>11258</v>
      </c>
      <c r="Z1532" s="61" t="s">
        <v>1304</v>
      </c>
      <c r="AA1532" s="61" t="s">
        <v>1305</v>
      </c>
      <c r="AB1532" s="63" t="n">
        <v>51</v>
      </c>
      <c r="AC1532" s="63" t="n">
        <v>51</v>
      </c>
      <c r="AD1532" s="61" t="n">
        <v>100</v>
      </c>
      <c r="AE1532" s="61" t="n">
        <v>0</v>
      </c>
      <c r="AF1532" s="64" t="n">
        <v>5100</v>
      </c>
      <c r="AG1532" s="61" t="s">
        <v>689</v>
      </c>
      <c r="AH1532" s="62" t="n">
        <v>45291</v>
      </c>
      <c r="AI1532" s="65" t="n">
        <v>9.65</v>
      </c>
      <c r="AJ1532" s="61" t="s">
        <v>1266</v>
      </c>
      <c r="AK1532" s="65" t="n">
        <v>9.65</v>
      </c>
      <c r="AL1532" s="65" t="n">
        <v>462.98</v>
      </c>
      <c r="AM1532" s="66" t="n">
        <v>49215</v>
      </c>
      <c r="AN1532" s="66" t="n">
        <f aca="false">IF(J1532="Listed Option",AF1532*AL1532,AM1532)</f>
        <v>2361198</v>
      </c>
      <c r="AO1532" s="61" t="s">
        <v>1267</v>
      </c>
      <c r="AP1532" s="61" t="n">
        <v>100</v>
      </c>
      <c r="AQ1532" s="61" t="n">
        <v>100</v>
      </c>
      <c r="AV1532" s="61" t="s">
        <v>11244</v>
      </c>
      <c r="AW1532" s="61" t="s">
        <v>4070</v>
      </c>
      <c r="AY1532" s="61" t="s">
        <v>11240</v>
      </c>
      <c r="AZ1532" s="61" t="s">
        <v>11240</v>
      </c>
      <c r="BA1532" s="61" t="s">
        <v>11240</v>
      </c>
      <c r="BB1532" s="67" t="n">
        <v>0</v>
      </c>
      <c r="BE1532" s="61" t="n">
        <v>238575</v>
      </c>
      <c r="BG1532" s="61" t="s">
        <v>4084</v>
      </c>
      <c r="BJ1532" s="61" t="s">
        <v>11240</v>
      </c>
      <c r="BL1532" s="61" t="s">
        <v>11242</v>
      </c>
      <c r="BM1532" s="61" t="s">
        <v>11242</v>
      </c>
      <c r="BN1532" s="70" t="n">
        <v>2361198</v>
      </c>
      <c r="BO1532" s="68" t="n">
        <v>2361198</v>
      </c>
      <c r="BP1532" s="68" t="n">
        <v>492.15</v>
      </c>
      <c r="BQ1532" s="68" t="n">
        <v>492.15</v>
      </c>
      <c r="BR1532" s="69" t="n">
        <v>51</v>
      </c>
      <c r="BS1532" s="63" t="n">
        <v>51</v>
      </c>
      <c r="BU1532" s="68" t="n">
        <v>51</v>
      </c>
    </row>
    <row r="1533" customFormat="false" ht="15" hidden="true" customHeight="false" outlineLevel="0" collapsed="false">
      <c r="A1533" s="61" t="s">
        <v>11259</v>
      </c>
      <c r="B1533" s="61" t="s">
        <v>11260</v>
      </c>
      <c r="C1533" s="62" t="n">
        <v>45291</v>
      </c>
      <c r="D1533" s="62" t="n">
        <v>45291</v>
      </c>
      <c r="E1533" s="61" t="s">
        <v>1259</v>
      </c>
      <c r="F1533" s="61" t="s">
        <v>996</v>
      </c>
      <c r="G1533" s="61" t="s">
        <v>11261</v>
      </c>
      <c r="H1533" s="61" t="s">
        <v>11261</v>
      </c>
      <c r="I1533" s="61" t="s">
        <v>11262</v>
      </c>
      <c r="J1533" s="61" t="s">
        <v>1195</v>
      </c>
      <c r="K1533" s="61" t="s">
        <v>1195</v>
      </c>
      <c r="L1533" s="61" t="s">
        <v>1195</v>
      </c>
      <c r="N1533" s="61" t="n">
        <v>132901</v>
      </c>
      <c r="O1533" s="61" t="s">
        <v>1262</v>
      </c>
      <c r="P1533" s="61" t="s">
        <v>11263</v>
      </c>
      <c r="Q1533" s="61" t="s">
        <v>11264</v>
      </c>
      <c r="R1533" s="61" t="s">
        <v>11264</v>
      </c>
      <c r="S1533" s="61" t="str">
        <f aca="false">IF(J1533="Listed Option",MID(R1533,3,9),MID(Q1533,3,9))</f>
        <v>00BTN1Y11</v>
      </c>
      <c r="T1533" s="61" t="e">
        <f aca="false">VLOOKUP(S1533,'Output v4'!C:C,1,FALSE())</f>
        <v>#N/A</v>
      </c>
      <c r="V1533" s="61" t="s">
        <v>11265</v>
      </c>
      <c r="W1533" s="61" t="s">
        <v>11262</v>
      </c>
      <c r="Y1533" s="61" t="s">
        <v>11266</v>
      </c>
      <c r="Z1533" s="61" t="s">
        <v>1304</v>
      </c>
      <c r="AA1533" s="61" t="s">
        <v>1305</v>
      </c>
      <c r="AB1533" s="63" t="n">
        <v>-33</v>
      </c>
      <c r="AC1533" s="63" t="n">
        <v>-33</v>
      </c>
      <c r="AE1533" s="61" t="n">
        <v>0</v>
      </c>
      <c r="AF1533" s="64" t="n">
        <v>-33</v>
      </c>
      <c r="AG1533" s="61" t="s">
        <v>1273</v>
      </c>
      <c r="AH1533" s="62" t="n">
        <v>45291</v>
      </c>
      <c r="AI1533" s="65" t="n">
        <v>82.38</v>
      </c>
      <c r="AJ1533" s="61" t="s">
        <v>3614</v>
      </c>
      <c r="AK1533" s="65" t="n">
        <v>82.38</v>
      </c>
      <c r="AL1533" s="65" t="n">
        <v>82.38</v>
      </c>
      <c r="AM1533" s="66" t="n">
        <v>-2718.54</v>
      </c>
      <c r="AN1533" s="66" t="n">
        <f aca="false">IF(J1533="Listed Option",AF1533*AL1533,AM1533)</f>
        <v>-2718.54</v>
      </c>
      <c r="AO1533" s="61" t="s">
        <v>1267</v>
      </c>
      <c r="AP1533" s="61" t="n">
        <v>1</v>
      </c>
      <c r="AQ1533" s="61" t="n">
        <v>1</v>
      </c>
      <c r="AV1533" s="61" t="s">
        <v>11266</v>
      </c>
      <c r="AW1533" s="61" t="s">
        <v>4070</v>
      </c>
      <c r="AY1533" s="61" t="s">
        <v>11262</v>
      </c>
      <c r="AZ1533" s="61" t="s">
        <v>11262</v>
      </c>
      <c r="BA1533" s="61" t="s">
        <v>11262</v>
      </c>
      <c r="BB1533" s="67" t="n">
        <v>0</v>
      </c>
      <c r="BE1533" s="61" t="n">
        <v>238575</v>
      </c>
      <c r="BF1533" s="61" t="s">
        <v>996</v>
      </c>
      <c r="BG1533" s="61" t="s">
        <v>4404</v>
      </c>
      <c r="BH1533" s="61" t="s">
        <v>4404</v>
      </c>
      <c r="BI1533" s="61" t="s">
        <v>11262</v>
      </c>
      <c r="BJ1533" s="61" t="s">
        <v>11262</v>
      </c>
      <c r="BK1533" s="61" t="s">
        <v>11262</v>
      </c>
      <c r="BL1533" s="61" t="s">
        <v>11264</v>
      </c>
      <c r="BM1533" s="61" t="s">
        <v>11264</v>
      </c>
      <c r="BN1533" s="70" t="n">
        <v>-2718.54</v>
      </c>
      <c r="BO1533" s="68" t="n">
        <v>-2718.54</v>
      </c>
      <c r="BP1533" s="68" t="n">
        <v>-2718.54</v>
      </c>
      <c r="BQ1533" s="68" t="n">
        <v>-2718.54</v>
      </c>
      <c r="BR1533" s="69" t="n">
        <v>-33</v>
      </c>
      <c r="BU1533" s="68" t="n">
        <v>33</v>
      </c>
    </row>
    <row r="1534" customFormat="false" ht="15" hidden="true" customHeight="false" outlineLevel="0" collapsed="false">
      <c r="A1534" s="61" t="s">
        <v>11267</v>
      </c>
      <c r="B1534" s="61" t="s">
        <v>11268</v>
      </c>
      <c r="C1534" s="62" t="n">
        <v>45291</v>
      </c>
      <c r="D1534" s="62" t="n">
        <v>45291</v>
      </c>
      <c r="E1534" s="61" t="s">
        <v>1259</v>
      </c>
      <c r="F1534" s="61" t="s">
        <v>996</v>
      </c>
      <c r="G1534" s="61" t="s">
        <v>11269</v>
      </c>
      <c r="H1534" s="61" t="s">
        <v>11261</v>
      </c>
      <c r="I1534" s="61" t="s">
        <v>11262</v>
      </c>
      <c r="J1534" s="61" t="s">
        <v>1196</v>
      </c>
      <c r="K1534" s="61" t="s">
        <v>4088</v>
      </c>
      <c r="L1534" s="61" t="s">
        <v>4089</v>
      </c>
      <c r="M1534" s="61" t="s">
        <v>1197</v>
      </c>
      <c r="N1534" s="61" t="n">
        <v>190307863</v>
      </c>
      <c r="O1534" s="61" t="s">
        <v>1262</v>
      </c>
      <c r="P1534" s="61" t="s">
        <v>11270</v>
      </c>
      <c r="R1534" s="61" t="s">
        <v>11264</v>
      </c>
      <c r="S1534" s="61" t="str">
        <f aca="false">IF(J1534="Listed Option",MID(R1534,3,9),MID(Q1534,3,9))</f>
        <v>00BTN1Y11</v>
      </c>
      <c r="T1534" s="61" t="e">
        <f aca="false">VLOOKUP(S1534,'Output v4'!C:C,1,FALSE())</f>
        <v>#N/A</v>
      </c>
      <c r="W1534" s="61" t="s">
        <v>11271</v>
      </c>
      <c r="X1534" s="61" t="s">
        <v>11272</v>
      </c>
      <c r="Y1534" s="61" t="s">
        <v>11273</v>
      </c>
      <c r="Z1534" s="61" t="s">
        <v>1304</v>
      </c>
      <c r="AA1534" s="61" t="s">
        <v>1305</v>
      </c>
      <c r="AB1534" s="63" t="n">
        <v>13</v>
      </c>
      <c r="AC1534" s="63" t="n">
        <v>13</v>
      </c>
      <c r="AD1534" s="61" t="n">
        <v>100</v>
      </c>
      <c r="AE1534" s="61" t="n">
        <v>0</v>
      </c>
      <c r="AF1534" s="64" t="n">
        <v>1300</v>
      </c>
      <c r="AG1534" s="61" t="s">
        <v>689</v>
      </c>
      <c r="AH1534" s="62" t="n">
        <v>45291</v>
      </c>
      <c r="AI1534" s="65" t="n">
        <v>1</v>
      </c>
      <c r="AJ1534" s="61" t="s">
        <v>1266</v>
      </c>
      <c r="AK1534" s="65" t="n">
        <v>1</v>
      </c>
      <c r="AL1534" s="65" t="n">
        <v>82.38</v>
      </c>
      <c r="AM1534" s="66" t="n">
        <v>1300</v>
      </c>
      <c r="AN1534" s="66" t="n">
        <f aca="false">IF(J1534="Listed Option",AF1534*AL1534,AM1534)</f>
        <v>107094</v>
      </c>
      <c r="AO1534" s="61" t="s">
        <v>1267</v>
      </c>
      <c r="AP1534" s="61" t="n">
        <v>100</v>
      </c>
      <c r="AQ1534" s="61" t="n">
        <v>100</v>
      </c>
      <c r="AV1534" s="61" t="s">
        <v>11266</v>
      </c>
      <c r="AW1534" s="61" t="s">
        <v>4070</v>
      </c>
      <c r="AY1534" s="61" t="s">
        <v>11262</v>
      </c>
      <c r="AZ1534" s="61" t="s">
        <v>11262</v>
      </c>
      <c r="BA1534" s="61" t="s">
        <v>11262</v>
      </c>
      <c r="BB1534" s="67" t="n">
        <v>0</v>
      </c>
      <c r="BE1534" s="61" t="n">
        <v>238575</v>
      </c>
      <c r="BG1534" s="61" t="s">
        <v>4404</v>
      </c>
      <c r="BJ1534" s="61" t="s">
        <v>11262</v>
      </c>
      <c r="BL1534" s="61" t="s">
        <v>11264</v>
      </c>
      <c r="BM1534" s="61" t="s">
        <v>11264</v>
      </c>
      <c r="BN1534" s="70" t="n">
        <v>-107094</v>
      </c>
      <c r="BO1534" s="68" t="n">
        <v>107094</v>
      </c>
      <c r="BP1534" s="68" t="n">
        <v>13</v>
      </c>
      <c r="BQ1534" s="68" t="n">
        <v>13</v>
      </c>
      <c r="BR1534" s="69" t="n">
        <v>13</v>
      </c>
      <c r="BS1534" s="63" t="n">
        <v>13</v>
      </c>
      <c r="BU1534" s="68" t="n">
        <v>13</v>
      </c>
    </row>
    <row r="1535" customFormat="false" ht="15" hidden="true" customHeight="false" outlineLevel="0" collapsed="false">
      <c r="A1535" s="61" t="s">
        <v>11274</v>
      </c>
      <c r="B1535" s="61" t="s">
        <v>11275</v>
      </c>
      <c r="C1535" s="62" t="n">
        <v>45291</v>
      </c>
      <c r="D1535" s="62" t="n">
        <v>45291</v>
      </c>
      <c r="E1535" s="61" t="s">
        <v>1259</v>
      </c>
      <c r="F1535" s="61" t="s">
        <v>996</v>
      </c>
      <c r="G1535" s="61" t="s">
        <v>11276</v>
      </c>
      <c r="H1535" s="61" t="s">
        <v>11261</v>
      </c>
      <c r="I1535" s="61" t="s">
        <v>11262</v>
      </c>
      <c r="J1535" s="61" t="s">
        <v>1196</v>
      </c>
      <c r="K1535" s="61" t="s">
        <v>4088</v>
      </c>
      <c r="L1535" s="61" t="s">
        <v>4277</v>
      </c>
      <c r="M1535" s="61" t="s">
        <v>1198</v>
      </c>
      <c r="N1535" s="61" t="n">
        <v>190307912</v>
      </c>
      <c r="O1535" s="61" t="s">
        <v>1262</v>
      </c>
      <c r="P1535" s="61" t="s">
        <v>11277</v>
      </c>
      <c r="R1535" s="61" t="s">
        <v>11264</v>
      </c>
      <c r="S1535" s="61" t="str">
        <f aca="false">IF(J1535="Listed Option",MID(R1535,3,9),MID(Q1535,3,9))</f>
        <v>00BTN1Y11</v>
      </c>
      <c r="T1535" s="61" t="e">
        <f aca="false">VLOOKUP(S1535,'Output v4'!C:C,1,FALSE())</f>
        <v>#N/A</v>
      </c>
      <c r="W1535" s="61" t="s">
        <v>11278</v>
      </c>
      <c r="X1535" s="61" t="s">
        <v>11279</v>
      </c>
      <c r="Y1535" s="61" t="s">
        <v>11280</v>
      </c>
      <c r="Z1535" s="61" t="s">
        <v>1304</v>
      </c>
      <c r="AA1535" s="61" t="s">
        <v>1305</v>
      </c>
      <c r="AB1535" s="63" t="n">
        <v>13</v>
      </c>
      <c r="AC1535" s="63" t="n">
        <v>13</v>
      </c>
      <c r="AD1535" s="61" t="n">
        <v>100</v>
      </c>
      <c r="AE1535" s="61" t="n">
        <v>0</v>
      </c>
      <c r="AF1535" s="64" t="n">
        <v>1300</v>
      </c>
      <c r="AG1535" s="61" t="s">
        <v>689</v>
      </c>
      <c r="AH1535" s="62" t="n">
        <v>45291</v>
      </c>
      <c r="AI1535" s="65" t="n">
        <v>1.17</v>
      </c>
      <c r="AJ1535" s="61" t="s">
        <v>1266</v>
      </c>
      <c r="AK1535" s="65" t="n">
        <v>1.17</v>
      </c>
      <c r="AL1535" s="65" t="n">
        <v>82.38</v>
      </c>
      <c r="AM1535" s="66" t="n">
        <v>1521</v>
      </c>
      <c r="AN1535" s="66" t="n">
        <f aca="false">IF(J1535="Listed Option",AF1535*AL1535,AM1535)</f>
        <v>107094</v>
      </c>
      <c r="AO1535" s="61" t="s">
        <v>1267</v>
      </c>
      <c r="AP1535" s="61" t="n">
        <v>100</v>
      </c>
      <c r="AQ1535" s="61" t="n">
        <v>100</v>
      </c>
      <c r="AV1535" s="61" t="s">
        <v>11266</v>
      </c>
      <c r="AW1535" s="61" t="s">
        <v>4070</v>
      </c>
      <c r="AY1535" s="61" t="s">
        <v>11262</v>
      </c>
      <c r="AZ1535" s="61" t="s">
        <v>11262</v>
      </c>
      <c r="BA1535" s="61" t="s">
        <v>11262</v>
      </c>
      <c r="BB1535" s="67" t="n">
        <v>0</v>
      </c>
      <c r="BE1535" s="61" t="n">
        <v>238575</v>
      </c>
      <c r="BG1535" s="61" t="s">
        <v>4404</v>
      </c>
      <c r="BJ1535" s="61" t="s">
        <v>11262</v>
      </c>
      <c r="BL1535" s="61" t="s">
        <v>11264</v>
      </c>
      <c r="BM1535" s="61" t="s">
        <v>11264</v>
      </c>
      <c r="BN1535" s="70" t="n">
        <v>107094</v>
      </c>
      <c r="BO1535" s="68" t="n">
        <v>107094</v>
      </c>
      <c r="BP1535" s="68" t="n">
        <v>15.21</v>
      </c>
      <c r="BQ1535" s="68" t="n">
        <v>15.21</v>
      </c>
      <c r="BR1535" s="69" t="n">
        <v>13</v>
      </c>
      <c r="BS1535" s="63" t="n">
        <v>13</v>
      </c>
      <c r="BU1535" s="68" t="n">
        <v>13</v>
      </c>
    </row>
    <row r="1536" customFormat="false" ht="15" hidden="true" customHeight="false" outlineLevel="0" collapsed="false">
      <c r="A1536" s="61" t="s">
        <v>11281</v>
      </c>
      <c r="B1536" s="61" t="s">
        <v>11282</v>
      </c>
      <c r="C1536" s="62" t="n">
        <v>45291</v>
      </c>
      <c r="D1536" s="62" t="n">
        <v>45291</v>
      </c>
      <c r="E1536" s="61" t="s">
        <v>1259</v>
      </c>
      <c r="F1536" s="61" t="s">
        <v>998</v>
      </c>
      <c r="G1536" s="61" t="s">
        <v>11283</v>
      </c>
      <c r="H1536" s="61" t="s">
        <v>11283</v>
      </c>
      <c r="I1536" s="61" t="s">
        <v>11284</v>
      </c>
      <c r="J1536" s="61" t="s">
        <v>1195</v>
      </c>
      <c r="K1536" s="61" t="s">
        <v>1195</v>
      </c>
      <c r="L1536" s="61" t="s">
        <v>1195</v>
      </c>
      <c r="N1536" s="61" t="n">
        <v>3445397</v>
      </c>
      <c r="O1536" s="61" t="s">
        <v>1262</v>
      </c>
      <c r="P1536" s="61" t="s">
        <v>11285</v>
      </c>
      <c r="Q1536" s="61" t="s">
        <v>11286</v>
      </c>
      <c r="R1536" s="61" t="s">
        <v>11286</v>
      </c>
      <c r="S1536" s="61" t="str">
        <f aca="false">IF(J1536="Listed Option",MID(R1536,3,9),MID(Q1536,3,9))</f>
        <v>58733R102</v>
      </c>
      <c r="T1536" s="61" t="str">
        <f aca="false">VLOOKUP(S1536,'Output v4'!C:C,1,FALSE())</f>
        <v>58733R102</v>
      </c>
      <c r="U1536" s="61" t="s">
        <v>212</v>
      </c>
      <c r="V1536" s="61" t="s">
        <v>11287</v>
      </c>
      <c r="W1536" s="61" t="s">
        <v>11288</v>
      </c>
      <c r="Y1536" s="61" t="s">
        <v>11289</v>
      </c>
      <c r="Z1536" s="61" t="s">
        <v>1304</v>
      </c>
      <c r="AA1536" s="61" t="s">
        <v>1305</v>
      </c>
      <c r="AB1536" s="63" t="n">
        <v>-14</v>
      </c>
      <c r="AC1536" s="63" t="n">
        <v>-14</v>
      </c>
      <c r="AE1536" s="61" t="n">
        <v>0</v>
      </c>
      <c r="AF1536" s="64" t="n">
        <v>-14</v>
      </c>
      <c r="AG1536" s="61" t="s">
        <v>1273</v>
      </c>
      <c r="AH1536" s="62" t="n">
        <v>45291</v>
      </c>
      <c r="AI1536" s="65" t="n">
        <v>1571.54</v>
      </c>
      <c r="AJ1536" s="61" t="s">
        <v>3614</v>
      </c>
      <c r="AK1536" s="65" t="n">
        <v>1571.54</v>
      </c>
      <c r="AL1536" s="65" t="n">
        <v>1571.54</v>
      </c>
      <c r="AM1536" s="66" t="n">
        <v>-22001.56</v>
      </c>
      <c r="AN1536" s="66" t="n">
        <f aca="false">IF(J1536="Listed Option",AF1536*AL1536,AM1536)</f>
        <v>-22001.56</v>
      </c>
      <c r="AO1536" s="61" t="s">
        <v>1267</v>
      </c>
      <c r="AP1536" s="61" t="n">
        <v>1</v>
      </c>
      <c r="AQ1536" s="61" t="n">
        <v>1</v>
      </c>
      <c r="AV1536" s="61" t="s">
        <v>11289</v>
      </c>
      <c r="AW1536" s="61" t="s">
        <v>4070</v>
      </c>
      <c r="AY1536" s="61" t="s">
        <v>11284</v>
      </c>
      <c r="AZ1536" s="61" t="s">
        <v>11284</v>
      </c>
      <c r="BA1536" s="61" t="s">
        <v>11284</v>
      </c>
      <c r="BB1536" s="67" t="n">
        <v>0</v>
      </c>
      <c r="BE1536" s="61" t="n">
        <v>238575</v>
      </c>
      <c r="BF1536" s="61" t="s">
        <v>998</v>
      </c>
      <c r="BG1536" s="61" t="s">
        <v>11290</v>
      </c>
      <c r="BH1536" s="61" t="s">
        <v>11290</v>
      </c>
      <c r="BI1536" s="61" t="s">
        <v>11284</v>
      </c>
      <c r="BJ1536" s="61" t="s">
        <v>11284</v>
      </c>
      <c r="BK1536" s="61" t="s">
        <v>11284</v>
      </c>
      <c r="BL1536" s="61" t="s">
        <v>11286</v>
      </c>
      <c r="BM1536" s="61" t="s">
        <v>11286</v>
      </c>
      <c r="BN1536" s="70" t="n">
        <v>-22001.56</v>
      </c>
      <c r="BO1536" s="68" t="n">
        <v>-22001.56</v>
      </c>
      <c r="BP1536" s="68" t="n">
        <v>-22001.56</v>
      </c>
      <c r="BQ1536" s="68" t="n">
        <v>-22001.56</v>
      </c>
      <c r="BR1536" s="69" t="n">
        <v>-14</v>
      </c>
      <c r="BU1536" s="68" t="n">
        <v>14</v>
      </c>
    </row>
    <row r="1537" customFormat="false" ht="15" hidden="true" customHeight="false" outlineLevel="0" collapsed="false">
      <c r="A1537" s="61" t="s">
        <v>11291</v>
      </c>
      <c r="B1537" s="61" t="s">
        <v>11292</v>
      </c>
      <c r="C1537" s="62" t="n">
        <v>45291</v>
      </c>
      <c r="D1537" s="62" t="n">
        <v>45291</v>
      </c>
      <c r="E1537" s="61" t="s">
        <v>1259</v>
      </c>
      <c r="F1537" s="61" t="s">
        <v>998</v>
      </c>
      <c r="G1537" s="61" t="s">
        <v>11293</v>
      </c>
      <c r="H1537" s="61" t="s">
        <v>11283</v>
      </c>
      <c r="I1537" s="61" t="s">
        <v>11284</v>
      </c>
      <c r="J1537" s="61" t="s">
        <v>1196</v>
      </c>
      <c r="K1537" s="61" t="s">
        <v>4088</v>
      </c>
      <c r="L1537" s="61" t="s">
        <v>4089</v>
      </c>
      <c r="M1537" s="61" t="s">
        <v>1197</v>
      </c>
      <c r="N1537" s="61" t="n">
        <v>133907152</v>
      </c>
      <c r="O1537" s="61" t="s">
        <v>1262</v>
      </c>
      <c r="P1537" s="61" t="s">
        <v>11294</v>
      </c>
      <c r="R1537" s="61" t="s">
        <v>11286</v>
      </c>
      <c r="S1537" s="61" t="str">
        <f aca="false">IF(J1537="Listed Option",MID(R1537,3,9),MID(Q1537,3,9))</f>
        <v>58733R102</v>
      </c>
      <c r="T1537" s="61" t="str">
        <f aca="false">VLOOKUP(S1537,'Output v4'!C:C,1,FALSE())</f>
        <v>58733R102</v>
      </c>
      <c r="W1537" s="61" t="s">
        <v>11295</v>
      </c>
      <c r="X1537" s="61" t="s">
        <v>11296</v>
      </c>
      <c r="Y1537" s="61" t="s">
        <v>11297</v>
      </c>
      <c r="Z1537" s="61" t="s">
        <v>1304</v>
      </c>
      <c r="AA1537" s="61" t="s">
        <v>1305</v>
      </c>
      <c r="AB1537" s="63" t="n">
        <v>1</v>
      </c>
      <c r="AC1537" s="63" t="n">
        <v>1</v>
      </c>
      <c r="AD1537" s="61" t="n">
        <v>100</v>
      </c>
      <c r="AE1537" s="61" t="n">
        <v>0</v>
      </c>
      <c r="AF1537" s="64" t="n">
        <v>100</v>
      </c>
      <c r="AG1537" s="61" t="s">
        <v>689</v>
      </c>
      <c r="AH1537" s="62" t="n">
        <v>45291</v>
      </c>
      <c r="AI1537" s="65" t="n">
        <v>0.975</v>
      </c>
      <c r="AJ1537" s="61" t="s">
        <v>1266</v>
      </c>
      <c r="AK1537" s="65" t="n">
        <v>0.975</v>
      </c>
      <c r="AL1537" s="65" t="n">
        <v>1571.54</v>
      </c>
      <c r="AM1537" s="66" t="n">
        <v>97.5</v>
      </c>
      <c r="AN1537" s="66" t="n">
        <f aca="false">IF(J1537="Listed Option",AF1537*AL1537,AM1537)</f>
        <v>157154</v>
      </c>
      <c r="AO1537" s="61" t="s">
        <v>1267</v>
      </c>
      <c r="AP1537" s="61" t="n">
        <v>100</v>
      </c>
      <c r="AQ1537" s="61" t="n">
        <v>100</v>
      </c>
      <c r="AV1537" s="61" t="s">
        <v>11289</v>
      </c>
      <c r="AW1537" s="61" t="s">
        <v>4070</v>
      </c>
      <c r="AY1537" s="61" t="s">
        <v>11284</v>
      </c>
      <c r="AZ1537" s="61" t="s">
        <v>11284</v>
      </c>
      <c r="BA1537" s="61" t="s">
        <v>11284</v>
      </c>
      <c r="BB1537" s="67" t="n">
        <v>0</v>
      </c>
      <c r="BE1537" s="61" t="n">
        <v>238575</v>
      </c>
      <c r="BG1537" s="61" t="s">
        <v>11290</v>
      </c>
      <c r="BJ1537" s="61" t="s">
        <v>11284</v>
      </c>
      <c r="BL1537" s="61" t="s">
        <v>11286</v>
      </c>
      <c r="BM1537" s="61" t="s">
        <v>11286</v>
      </c>
      <c r="BN1537" s="70" t="n">
        <v>-157154</v>
      </c>
      <c r="BO1537" s="68" t="n">
        <v>157154</v>
      </c>
      <c r="BP1537" s="68" t="n">
        <v>0.975</v>
      </c>
      <c r="BQ1537" s="68" t="n">
        <v>0.975</v>
      </c>
      <c r="BR1537" s="69" t="n">
        <v>1</v>
      </c>
      <c r="BS1537" s="63" t="n">
        <v>1</v>
      </c>
      <c r="BU1537" s="68" t="n">
        <v>1</v>
      </c>
    </row>
    <row r="1538" customFormat="false" ht="15" hidden="true" customHeight="false" outlineLevel="0" collapsed="false">
      <c r="A1538" s="61" t="s">
        <v>11298</v>
      </c>
      <c r="B1538" s="61" t="s">
        <v>11299</v>
      </c>
      <c r="C1538" s="62" t="n">
        <v>45291</v>
      </c>
      <c r="D1538" s="62" t="n">
        <v>45291</v>
      </c>
      <c r="E1538" s="61" t="s">
        <v>1259</v>
      </c>
      <c r="F1538" s="61" t="s">
        <v>998</v>
      </c>
      <c r="G1538" s="61" t="s">
        <v>11300</v>
      </c>
      <c r="H1538" s="61" t="s">
        <v>11283</v>
      </c>
      <c r="I1538" s="61" t="s">
        <v>11284</v>
      </c>
      <c r="J1538" s="61" t="s">
        <v>1196</v>
      </c>
      <c r="K1538" s="61" t="s">
        <v>4088</v>
      </c>
      <c r="L1538" s="61" t="s">
        <v>4277</v>
      </c>
      <c r="M1538" s="61" t="s">
        <v>1198</v>
      </c>
      <c r="N1538" s="61" t="n">
        <v>133907535</v>
      </c>
      <c r="O1538" s="61" t="s">
        <v>1262</v>
      </c>
      <c r="P1538" s="61" t="s">
        <v>11301</v>
      </c>
      <c r="R1538" s="61" t="s">
        <v>11286</v>
      </c>
      <c r="S1538" s="61" t="str">
        <f aca="false">IF(J1538="Listed Option",MID(R1538,3,9),MID(Q1538,3,9))</f>
        <v>58733R102</v>
      </c>
      <c r="T1538" s="61" t="str">
        <f aca="false">VLOOKUP(S1538,'Output v4'!C:C,1,FALSE())</f>
        <v>58733R102</v>
      </c>
      <c r="W1538" s="61" t="s">
        <v>11302</v>
      </c>
      <c r="X1538" s="61" t="s">
        <v>11303</v>
      </c>
      <c r="Y1538" s="61" t="s">
        <v>11304</v>
      </c>
      <c r="Z1538" s="61" t="s">
        <v>1304</v>
      </c>
      <c r="AA1538" s="61" t="s">
        <v>1305</v>
      </c>
      <c r="AB1538" s="63" t="n">
        <v>1</v>
      </c>
      <c r="AC1538" s="63" t="n">
        <v>1</v>
      </c>
      <c r="AD1538" s="61" t="n">
        <v>100</v>
      </c>
      <c r="AE1538" s="61" t="n">
        <v>0</v>
      </c>
      <c r="AF1538" s="64" t="n">
        <v>100</v>
      </c>
      <c r="AG1538" s="61" t="s">
        <v>689</v>
      </c>
      <c r="AH1538" s="62" t="n">
        <v>45291</v>
      </c>
      <c r="AI1538" s="65" t="n">
        <v>4.7</v>
      </c>
      <c r="AJ1538" s="61" t="s">
        <v>1266</v>
      </c>
      <c r="AK1538" s="65" t="n">
        <v>4.7</v>
      </c>
      <c r="AL1538" s="65" t="n">
        <v>1571.54</v>
      </c>
      <c r="AM1538" s="66" t="n">
        <v>470</v>
      </c>
      <c r="AN1538" s="66" t="n">
        <f aca="false">IF(J1538="Listed Option",AF1538*AL1538,AM1538)</f>
        <v>157154</v>
      </c>
      <c r="AO1538" s="61" t="s">
        <v>1267</v>
      </c>
      <c r="AP1538" s="61" t="n">
        <v>100</v>
      </c>
      <c r="AQ1538" s="61" t="n">
        <v>100</v>
      </c>
      <c r="AV1538" s="61" t="s">
        <v>11289</v>
      </c>
      <c r="AW1538" s="61" t="s">
        <v>4070</v>
      </c>
      <c r="AY1538" s="61" t="s">
        <v>11284</v>
      </c>
      <c r="AZ1538" s="61" t="s">
        <v>11284</v>
      </c>
      <c r="BA1538" s="61" t="s">
        <v>11284</v>
      </c>
      <c r="BB1538" s="67" t="n">
        <v>0</v>
      </c>
      <c r="BE1538" s="61" t="n">
        <v>238575</v>
      </c>
      <c r="BG1538" s="61" t="s">
        <v>11290</v>
      </c>
      <c r="BJ1538" s="61" t="s">
        <v>11284</v>
      </c>
      <c r="BL1538" s="61" t="s">
        <v>11286</v>
      </c>
      <c r="BM1538" s="61" t="s">
        <v>11286</v>
      </c>
      <c r="BN1538" s="70" t="n">
        <v>157154</v>
      </c>
      <c r="BO1538" s="68" t="n">
        <v>157154</v>
      </c>
      <c r="BP1538" s="68" t="n">
        <v>4.7</v>
      </c>
      <c r="BQ1538" s="68" t="n">
        <v>4.7</v>
      </c>
      <c r="BR1538" s="69" t="n">
        <v>1</v>
      </c>
      <c r="BS1538" s="63" t="n">
        <v>1</v>
      </c>
      <c r="BU1538" s="68" t="n">
        <v>1</v>
      </c>
    </row>
    <row r="1539" customFormat="false" ht="15" hidden="true" customHeight="false" outlineLevel="0" collapsed="false">
      <c r="A1539" s="61" t="s">
        <v>11305</v>
      </c>
      <c r="B1539" s="61" t="s">
        <v>11306</v>
      </c>
      <c r="C1539" s="62" t="n">
        <v>45291</v>
      </c>
      <c r="D1539" s="62" t="n">
        <v>45291</v>
      </c>
      <c r="E1539" s="61" t="s">
        <v>1259</v>
      </c>
      <c r="F1539" s="61" t="s">
        <v>999</v>
      </c>
      <c r="G1539" s="61" t="s">
        <v>11307</v>
      </c>
      <c r="H1539" s="61" t="s">
        <v>11307</v>
      </c>
      <c r="I1539" s="61" t="s">
        <v>11308</v>
      </c>
      <c r="J1539" s="61" t="s">
        <v>1195</v>
      </c>
      <c r="K1539" s="61" t="s">
        <v>1195</v>
      </c>
      <c r="L1539" s="61" t="s">
        <v>1195</v>
      </c>
      <c r="N1539" s="61" t="n">
        <v>1228791</v>
      </c>
      <c r="O1539" s="61" t="s">
        <v>1262</v>
      </c>
      <c r="P1539" s="61" t="s">
        <v>11309</v>
      </c>
      <c r="Q1539" s="61" t="s">
        <v>11310</v>
      </c>
      <c r="R1539" s="61" t="s">
        <v>11310</v>
      </c>
      <c r="S1539" s="61" t="str">
        <f aca="false">IF(J1539="Listed Option",MID(R1539,3,9),MID(Q1539,3,9))</f>
        <v>588056101</v>
      </c>
      <c r="T1539" s="61" t="str">
        <f aca="false">VLOOKUP(S1539,'Output v4'!C:C,1,FALSE())</f>
        <v>588056101</v>
      </c>
      <c r="U1539" s="61" t="s">
        <v>213</v>
      </c>
      <c r="V1539" s="61" t="s">
        <v>11311</v>
      </c>
      <c r="W1539" s="61" t="s">
        <v>11312</v>
      </c>
      <c r="Y1539" s="61" t="s">
        <v>11313</v>
      </c>
      <c r="Z1539" s="61" t="s">
        <v>1304</v>
      </c>
      <c r="AA1539" s="61" t="s">
        <v>1305</v>
      </c>
      <c r="AB1539" s="63" t="n">
        <v>317735</v>
      </c>
      <c r="AC1539" s="63" t="n">
        <v>317735</v>
      </c>
      <c r="AE1539" s="61" t="n">
        <v>0</v>
      </c>
      <c r="AF1539" s="64" t="n">
        <v>317735</v>
      </c>
      <c r="AG1539" s="61" t="s">
        <v>689</v>
      </c>
      <c r="AH1539" s="62" t="n">
        <v>45291</v>
      </c>
      <c r="AI1539" s="65" t="n">
        <v>9.48</v>
      </c>
      <c r="AJ1539" s="61" t="s">
        <v>3614</v>
      </c>
      <c r="AK1539" s="65" t="n">
        <v>9.48</v>
      </c>
      <c r="AL1539" s="65" t="n">
        <v>9.48</v>
      </c>
      <c r="AM1539" s="66" t="n">
        <v>3012127.8</v>
      </c>
      <c r="AN1539" s="66" t="n">
        <f aca="false">IF(J1539="Listed Option",AF1539*AL1539,AM1539)</f>
        <v>3012127.8</v>
      </c>
      <c r="AO1539" s="61" t="s">
        <v>1267</v>
      </c>
      <c r="AP1539" s="61" t="n">
        <v>1</v>
      </c>
      <c r="AQ1539" s="61" t="n">
        <v>1</v>
      </c>
      <c r="AV1539" s="61" t="s">
        <v>11313</v>
      </c>
      <c r="AW1539" s="61" t="s">
        <v>4070</v>
      </c>
      <c r="AY1539" s="61" t="s">
        <v>11308</v>
      </c>
      <c r="AZ1539" s="61" t="s">
        <v>11308</v>
      </c>
      <c r="BA1539" s="61" t="s">
        <v>11308</v>
      </c>
      <c r="BB1539" s="67" t="n">
        <v>0</v>
      </c>
      <c r="BE1539" s="61" t="n">
        <v>238575</v>
      </c>
      <c r="BF1539" s="61" t="s">
        <v>999</v>
      </c>
      <c r="BG1539" s="61" t="s">
        <v>4071</v>
      </c>
      <c r="BH1539" s="61" t="s">
        <v>4071</v>
      </c>
      <c r="BI1539" s="61" t="s">
        <v>11308</v>
      </c>
      <c r="BJ1539" s="61" t="s">
        <v>11308</v>
      </c>
      <c r="BK1539" s="61" t="s">
        <v>11308</v>
      </c>
      <c r="BL1539" s="61" t="s">
        <v>11310</v>
      </c>
      <c r="BM1539" s="61" t="s">
        <v>11310</v>
      </c>
      <c r="BN1539" s="70" t="n">
        <v>3012127.8</v>
      </c>
      <c r="BO1539" s="68" t="n">
        <v>3012127.8</v>
      </c>
      <c r="BP1539" s="68" t="n">
        <v>3012127.8</v>
      </c>
      <c r="BQ1539" s="68" t="n">
        <v>3012127.8</v>
      </c>
      <c r="BR1539" s="69" t="n">
        <v>317735</v>
      </c>
      <c r="BU1539" s="68" t="n">
        <v>317735</v>
      </c>
    </row>
    <row r="1540" customFormat="false" ht="15" hidden="true" customHeight="false" outlineLevel="0" collapsed="false">
      <c r="A1540" s="61" t="s">
        <v>11314</v>
      </c>
      <c r="B1540" s="61" t="s">
        <v>11315</v>
      </c>
      <c r="C1540" s="62" t="n">
        <v>45291</v>
      </c>
      <c r="D1540" s="62" t="n">
        <v>45291</v>
      </c>
      <c r="E1540" s="61" t="s">
        <v>1259</v>
      </c>
      <c r="F1540" s="61" t="s">
        <v>999</v>
      </c>
      <c r="G1540" s="61" t="s">
        <v>11316</v>
      </c>
      <c r="H1540" s="61" t="s">
        <v>11316</v>
      </c>
      <c r="I1540" s="61" t="s">
        <v>11308</v>
      </c>
      <c r="J1540" s="61" t="s">
        <v>1199</v>
      </c>
      <c r="K1540" s="61" t="s">
        <v>4065</v>
      </c>
      <c r="L1540" s="61" t="s">
        <v>4065</v>
      </c>
      <c r="N1540" s="61" t="n">
        <v>130845161</v>
      </c>
      <c r="O1540" s="61" t="s">
        <v>1262</v>
      </c>
      <c r="P1540" s="61" t="s">
        <v>11317</v>
      </c>
      <c r="Q1540" s="61" t="s">
        <v>11318</v>
      </c>
      <c r="R1540" s="61" t="s">
        <v>11318</v>
      </c>
      <c r="S1540" s="61" t="str">
        <f aca="false">IF(J1540="Listed Option",MID(R1540,3,9),MID(Q1540,3,9))</f>
        <v>588056BB6</v>
      </c>
      <c r="T1540" s="61" t="e">
        <f aca="false">VLOOKUP(S1540,'Output v4'!C:C,1,FALSE())</f>
        <v>#N/A</v>
      </c>
      <c r="U1540" s="61" t="s">
        <v>11319</v>
      </c>
      <c r="V1540" s="61" t="s">
        <v>11320</v>
      </c>
      <c r="Z1540" s="61" t="s">
        <v>1304</v>
      </c>
      <c r="AA1540" s="61" t="s">
        <v>1305</v>
      </c>
      <c r="AB1540" s="63" t="n">
        <v>-35504</v>
      </c>
      <c r="AC1540" s="63" t="n">
        <v>-35504000</v>
      </c>
      <c r="AE1540" s="61" t="n">
        <v>1000</v>
      </c>
      <c r="AF1540" s="64" t="n">
        <v>-35504000</v>
      </c>
      <c r="AG1540" s="61" t="s">
        <v>1273</v>
      </c>
      <c r="AH1540" s="62" t="n">
        <v>45291</v>
      </c>
      <c r="AI1540" s="65" t="n">
        <v>0.860289</v>
      </c>
      <c r="AJ1540" s="61" t="s">
        <v>1266</v>
      </c>
      <c r="AK1540" s="65" t="n">
        <v>0.860289</v>
      </c>
      <c r="AL1540" s="65" t="n">
        <v>0.860289</v>
      </c>
      <c r="AM1540" s="66" t="n">
        <v>-30543700.656</v>
      </c>
      <c r="AN1540" s="66" t="n">
        <f aca="false">IF(J1540="Listed Option",AF1540*AL1540,AM1540)</f>
        <v>-30543700.656</v>
      </c>
      <c r="AO1540" s="61" t="s">
        <v>1267</v>
      </c>
      <c r="AW1540" s="61" t="s">
        <v>4070</v>
      </c>
      <c r="AY1540" s="61" t="s">
        <v>11316</v>
      </c>
      <c r="BA1540" s="61" t="s">
        <v>11316</v>
      </c>
      <c r="BB1540" s="67" t="n">
        <v>150</v>
      </c>
      <c r="BE1540" s="61" t="n">
        <v>238575</v>
      </c>
      <c r="BF1540" s="61" t="s">
        <v>999</v>
      </c>
      <c r="BG1540" s="61" t="s">
        <v>4071</v>
      </c>
      <c r="BH1540" s="61" t="s">
        <v>4071</v>
      </c>
      <c r="BI1540" s="61" t="s">
        <v>11308</v>
      </c>
      <c r="BJ1540" s="61" t="s">
        <v>11316</v>
      </c>
      <c r="BL1540" s="61" t="s">
        <v>11318</v>
      </c>
      <c r="BM1540" s="61" t="s">
        <v>11318</v>
      </c>
      <c r="BN1540" s="70" t="n">
        <v>-35504000</v>
      </c>
      <c r="BP1540" s="68" t="n">
        <v>-30543700.656</v>
      </c>
      <c r="BQ1540" s="68" t="n">
        <v>-30543700.656</v>
      </c>
      <c r="BR1540" s="69" t="n">
        <v>-35504000</v>
      </c>
      <c r="BS1540" s="63" t="n">
        <v>-35504</v>
      </c>
      <c r="BU1540" s="68" t="n">
        <v>35504000</v>
      </c>
    </row>
    <row r="1541" customFormat="false" ht="15" hidden="true" customHeight="false" outlineLevel="0" collapsed="false">
      <c r="A1541" s="61" t="s">
        <v>11321</v>
      </c>
      <c r="B1541" s="61" t="s">
        <v>11322</v>
      </c>
      <c r="C1541" s="62" t="n">
        <v>45291</v>
      </c>
      <c r="D1541" s="62" t="n">
        <v>45291</v>
      </c>
      <c r="E1541" s="61" t="s">
        <v>1259</v>
      </c>
      <c r="F1541" s="61" t="s">
        <v>1000</v>
      </c>
      <c r="G1541" s="61" t="s">
        <v>11323</v>
      </c>
      <c r="H1541" s="61" t="s">
        <v>11323</v>
      </c>
      <c r="I1541" s="61" t="s">
        <v>11324</v>
      </c>
      <c r="J1541" s="61" t="s">
        <v>1195</v>
      </c>
      <c r="K1541" s="61" t="s">
        <v>1195</v>
      </c>
      <c r="L1541" s="61" t="s">
        <v>1195</v>
      </c>
      <c r="N1541" s="61" t="n">
        <v>3162</v>
      </c>
      <c r="O1541" s="61" t="s">
        <v>1262</v>
      </c>
      <c r="P1541" s="61" t="s">
        <v>11325</v>
      </c>
      <c r="Q1541" s="61" t="s">
        <v>11326</v>
      </c>
      <c r="R1541" s="61" t="s">
        <v>11326</v>
      </c>
      <c r="S1541" s="61" t="str">
        <f aca="false">IF(J1541="Listed Option",MID(R1541,3,9),MID(Q1541,3,9))</f>
        <v>58933Y105</v>
      </c>
      <c r="T1541" s="61" t="str">
        <f aca="false">VLOOKUP(S1541,'Output v4'!C:C,1,FALSE())</f>
        <v>58933Y105</v>
      </c>
      <c r="U1541" s="61" t="s">
        <v>214</v>
      </c>
      <c r="V1541" s="61" t="s">
        <v>11327</v>
      </c>
      <c r="W1541" s="61" t="s">
        <v>11324</v>
      </c>
      <c r="Y1541" s="61" t="s">
        <v>11328</v>
      </c>
      <c r="Z1541" s="61" t="s">
        <v>1304</v>
      </c>
      <c r="AA1541" s="61" t="s">
        <v>1305</v>
      </c>
      <c r="AB1541" s="63" t="n">
        <v>-186</v>
      </c>
      <c r="AC1541" s="63" t="n">
        <v>-186</v>
      </c>
      <c r="AE1541" s="61" t="n">
        <v>0</v>
      </c>
      <c r="AF1541" s="64" t="n">
        <v>-186</v>
      </c>
      <c r="AG1541" s="61" t="s">
        <v>1273</v>
      </c>
      <c r="AH1541" s="62" t="n">
        <v>45291</v>
      </c>
      <c r="AI1541" s="65" t="n">
        <v>109.02</v>
      </c>
      <c r="AJ1541" s="61" t="s">
        <v>3614</v>
      </c>
      <c r="AK1541" s="65" t="n">
        <v>109.02</v>
      </c>
      <c r="AL1541" s="65" t="n">
        <v>109.02</v>
      </c>
      <c r="AM1541" s="66" t="n">
        <v>-20277.72</v>
      </c>
      <c r="AN1541" s="66" t="n">
        <f aca="false">IF(J1541="Listed Option",AF1541*AL1541,AM1541)</f>
        <v>-20277.72</v>
      </c>
      <c r="AO1541" s="61" t="s">
        <v>1267</v>
      </c>
      <c r="AP1541" s="61" t="n">
        <v>1</v>
      </c>
      <c r="AQ1541" s="61" t="n">
        <v>1</v>
      </c>
      <c r="AV1541" s="61" t="s">
        <v>11328</v>
      </c>
      <c r="AW1541" s="61" t="s">
        <v>4070</v>
      </c>
      <c r="AY1541" s="61" t="s">
        <v>11324</v>
      </c>
      <c r="AZ1541" s="61" t="s">
        <v>11324</v>
      </c>
      <c r="BA1541" s="61" t="s">
        <v>11324</v>
      </c>
      <c r="BB1541" s="67" t="n">
        <v>0</v>
      </c>
      <c r="BE1541" s="61" t="n">
        <v>238575</v>
      </c>
      <c r="BF1541" s="61" t="s">
        <v>1000</v>
      </c>
      <c r="BG1541" s="61" t="s">
        <v>4084</v>
      </c>
      <c r="BH1541" s="61" t="s">
        <v>4084</v>
      </c>
      <c r="BI1541" s="61" t="s">
        <v>11324</v>
      </c>
      <c r="BJ1541" s="61" t="s">
        <v>11324</v>
      </c>
      <c r="BK1541" s="61" t="s">
        <v>11324</v>
      </c>
      <c r="BL1541" s="61" t="s">
        <v>11326</v>
      </c>
      <c r="BM1541" s="61" t="s">
        <v>11326</v>
      </c>
      <c r="BN1541" s="70" t="n">
        <v>-20277.72</v>
      </c>
      <c r="BO1541" s="68" t="n">
        <v>-20277.72</v>
      </c>
      <c r="BP1541" s="68" t="n">
        <v>-20277.72</v>
      </c>
      <c r="BQ1541" s="68" t="n">
        <v>-20277.72</v>
      </c>
      <c r="BR1541" s="69" t="n">
        <v>-186</v>
      </c>
      <c r="BU1541" s="68" t="n">
        <v>186</v>
      </c>
    </row>
    <row r="1542" customFormat="false" ht="15" hidden="true" customHeight="false" outlineLevel="0" collapsed="false">
      <c r="A1542" s="61" t="s">
        <v>11329</v>
      </c>
      <c r="B1542" s="61" t="s">
        <v>11330</v>
      </c>
      <c r="C1542" s="62" t="n">
        <v>45291</v>
      </c>
      <c r="D1542" s="62" t="n">
        <v>45291</v>
      </c>
      <c r="E1542" s="61" t="s">
        <v>1259</v>
      </c>
      <c r="F1542" s="61" t="s">
        <v>1000</v>
      </c>
      <c r="G1542" s="61" t="s">
        <v>11331</v>
      </c>
      <c r="H1542" s="61" t="s">
        <v>11323</v>
      </c>
      <c r="I1542" s="61" t="s">
        <v>11324</v>
      </c>
      <c r="J1542" s="61" t="s">
        <v>1196</v>
      </c>
      <c r="K1542" s="61" t="s">
        <v>4088</v>
      </c>
      <c r="L1542" s="61" t="s">
        <v>4089</v>
      </c>
      <c r="M1542" s="61" t="s">
        <v>1197</v>
      </c>
      <c r="N1542" s="61" t="n">
        <v>190217214</v>
      </c>
      <c r="O1542" s="61" t="s">
        <v>1262</v>
      </c>
      <c r="P1542" s="61" t="s">
        <v>11332</v>
      </c>
      <c r="R1542" s="61" t="s">
        <v>11326</v>
      </c>
      <c r="S1542" s="61" t="str">
        <f aca="false">IF(J1542="Listed Option",MID(R1542,3,9),MID(Q1542,3,9))</f>
        <v>58933Y105</v>
      </c>
      <c r="T1542" s="61" t="str">
        <f aca="false">VLOOKUP(S1542,'Output v4'!C:C,1,FALSE())</f>
        <v>58933Y105</v>
      </c>
      <c r="W1542" s="61" t="s">
        <v>11333</v>
      </c>
      <c r="X1542" s="61" t="s">
        <v>11334</v>
      </c>
      <c r="Y1542" s="61" t="s">
        <v>11335</v>
      </c>
      <c r="Z1542" s="61" t="s">
        <v>1304</v>
      </c>
      <c r="AA1542" s="61" t="s">
        <v>1305</v>
      </c>
      <c r="AB1542" s="63" t="n">
        <v>27</v>
      </c>
      <c r="AC1542" s="63" t="n">
        <v>27</v>
      </c>
      <c r="AD1542" s="61" t="n">
        <v>100</v>
      </c>
      <c r="AE1542" s="61" t="n">
        <v>0</v>
      </c>
      <c r="AF1542" s="64" t="n">
        <v>2700</v>
      </c>
      <c r="AG1542" s="61" t="s">
        <v>689</v>
      </c>
      <c r="AH1542" s="62" t="n">
        <v>45291</v>
      </c>
      <c r="AI1542" s="65" t="n">
        <v>0.98</v>
      </c>
      <c r="AJ1542" s="61" t="s">
        <v>1266</v>
      </c>
      <c r="AK1542" s="65" t="n">
        <v>0.98</v>
      </c>
      <c r="AL1542" s="65" t="n">
        <v>109.02</v>
      </c>
      <c r="AM1542" s="66" t="n">
        <v>2646</v>
      </c>
      <c r="AN1542" s="66" t="n">
        <f aca="false">IF(J1542="Listed Option",AF1542*AL1542,AM1542)</f>
        <v>294354</v>
      </c>
      <c r="AO1542" s="61" t="s">
        <v>1267</v>
      </c>
      <c r="AP1542" s="61" t="n">
        <v>100</v>
      </c>
      <c r="AQ1542" s="61" t="n">
        <v>100</v>
      </c>
      <c r="AV1542" s="61" t="s">
        <v>11328</v>
      </c>
      <c r="AW1542" s="61" t="s">
        <v>4070</v>
      </c>
      <c r="AY1542" s="61" t="s">
        <v>11324</v>
      </c>
      <c r="AZ1542" s="61" t="s">
        <v>11324</v>
      </c>
      <c r="BA1542" s="61" t="s">
        <v>11324</v>
      </c>
      <c r="BB1542" s="67" t="n">
        <v>0</v>
      </c>
      <c r="BE1542" s="61" t="n">
        <v>238575</v>
      </c>
      <c r="BG1542" s="61" t="s">
        <v>4084</v>
      </c>
      <c r="BJ1542" s="61" t="s">
        <v>11324</v>
      </c>
      <c r="BL1542" s="61" t="s">
        <v>11326</v>
      </c>
      <c r="BM1542" s="61" t="s">
        <v>11326</v>
      </c>
      <c r="BN1542" s="70" t="n">
        <v>-294354</v>
      </c>
      <c r="BO1542" s="68" t="n">
        <v>294354</v>
      </c>
      <c r="BP1542" s="68" t="n">
        <v>26.46</v>
      </c>
      <c r="BQ1542" s="68" t="n">
        <v>26.46</v>
      </c>
      <c r="BR1542" s="69" t="n">
        <v>27</v>
      </c>
      <c r="BS1542" s="63" t="n">
        <v>27</v>
      </c>
      <c r="BU1542" s="68" t="n">
        <v>27</v>
      </c>
    </row>
    <row r="1543" customFormat="false" ht="15" hidden="true" customHeight="false" outlineLevel="0" collapsed="false">
      <c r="A1543" s="61" t="s">
        <v>11336</v>
      </c>
      <c r="B1543" s="61" t="s">
        <v>11337</v>
      </c>
      <c r="C1543" s="62" t="n">
        <v>45291</v>
      </c>
      <c r="D1543" s="62" t="n">
        <v>45291</v>
      </c>
      <c r="E1543" s="61" t="s">
        <v>1259</v>
      </c>
      <c r="F1543" s="61" t="s">
        <v>1000</v>
      </c>
      <c r="G1543" s="61" t="s">
        <v>11338</v>
      </c>
      <c r="H1543" s="61" t="s">
        <v>11323</v>
      </c>
      <c r="I1543" s="61" t="s">
        <v>11324</v>
      </c>
      <c r="J1543" s="61" t="s">
        <v>1196</v>
      </c>
      <c r="K1543" s="61" t="s">
        <v>4088</v>
      </c>
      <c r="L1543" s="61" t="s">
        <v>4277</v>
      </c>
      <c r="M1543" s="61" t="s">
        <v>1198</v>
      </c>
      <c r="N1543" s="61" t="n">
        <v>190217251</v>
      </c>
      <c r="O1543" s="61" t="s">
        <v>1262</v>
      </c>
      <c r="P1543" s="61" t="s">
        <v>11339</v>
      </c>
      <c r="R1543" s="61" t="s">
        <v>11326</v>
      </c>
      <c r="S1543" s="61" t="str">
        <f aca="false">IF(J1543="Listed Option",MID(R1543,3,9),MID(Q1543,3,9))</f>
        <v>58933Y105</v>
      </c>
      <c r="T1543" s="61" t="str">
        <f aca="false">VLOOKUP(S1543,'Output v4'!C:C,1,FALSE())</f>
        <v>58933Y105</v>
      </c>
      <c r="W1543" s="61" t="s">
        <v>11340</v>
      </c>
      <c r="X1543" s="61" t="s">
        <v>11341</v>
      </c>
      <c r="Y1543" s="61" t="s">
        <v>11342</v>
      </c>
      <c r="Z1543" s="61" t="s">
        <v>1304</v>
      </c>
      <c r="AA1543" s="61" t="s">
        <v>1305</v>
      </c>
      <c r="AB1543" s="63" t="n">
        <v>27</v>
      </c>
      <c r="AC1543" s="63" t="n">
        <v>27</v>
      </c>
      <c r="AD1543" s="61" t="n">
        <v>100</v>
      </c>
      <c r="AE1543" s="61" t="n">
        <v>0</v>
      </c>
      <c r="AF1543" s="64" t="n">
        <v>2700</v>
      </c>
      <c r="AG1543" s="61" t="s">
        <v>689</v>
      </c>
      <c r="AH1543" s="62" t="n">
        <v>45291</v>
      </c>
      <c r="AI1543" s="65" t="n">
        <v>1.73</v>
      </c>
      <c r="AJ1543" s="61" t="s">
        <v>1266</v>
      </c>
      <c r="AK1543" s="65" t="n">
        <v>1.73</v>
      </c>
      <c r="AL1543" s="65" t="n">
        <v>109.02</v>
      </c>
      <c r="AM1543" s="66" t="n">
        <v>4671</v>
      </c>
      <c r="AN1543" s="66" t="n">
        <f aca="false">IF(J1543="Listed Option",AF1543*AL1543,AM1543)</f>
        <v>294354</v>
      </c>
      <c r="AO1543" s="61" t="s">
        <v>1267</v>
      </c>
      <c r="AP1543" s="61" t="n">
        <v>100</v>
      </c>
      <c r="AQ1543" s="61" t="n">
        <v>100</v>
      </c>
      <c r="AV1543" s="61" t="s">
        <v>11328</v>
      </c>
      <c r="AW1543" s="61" t="s">
        <v>4070</v>
      </c>
      <c r="AY1543" s="61" t="s">
        <v>11324</v>
      </c>
      <c r="AZ1543" s="61" t="s">
        <v>11324</v>
      </c>
      <c r="BA1543" s="61" t="s">
        <v>11324</v>
      </c>
      <c r="BB1543" s="67" t="n">
        <v>0</v>
      </c>
      <c r="BE1543" s="61" t="n">
        <v>238575</v>
      </c>
      <c r="BG1543" s="61" t="s">
        <v>4084</v>
      </c>
      <c r="BJ1543" s="61" t="s">
        <v>11324</v>
      </c>
      <c r="BL1543" s="61" t="s">
        <v>11326</v>
      </c>
      <c r="BM1543" s="61" t="s">
        <v>11326</v>
      </c>
      <c r="BN1543" s="70" t="n">
        <v>294354</v>
      </c>
      <c r="BO1543" s="68" t="n">
        <v>294354</v>
      </c>
      <c r="BP1543" s="68" t="n">
        <v>46.71</v>
      </c>
      <c r="BQ1543" s="68" t="n">
        <v>46.71</v>
      </c>
      <c r="BR1543" s="69" t="n">
        <v>27</v>
      </c>
      <c r="BS1543" s="63" t="n">
        <v>27</v>
      </c>
      <c r="BU1543" s="68" t="n">
        <v>27</v>
      </c>
    </row>
    <row r="1544" customFormat="false" ht="15" hidden="true" customHeight="false" outlineLevel="0" collapsed="false">
      <c r="A1544" s="61" t="s">
        <v>11343</v>
      </c>
      <c r="B1544" s="61" t="s">
        <v>11344</v>
      </c>
      <c r="C1544" s="62" t="n">
        <v>45291</v>
      </c>
      <c r="D1544" s="62" t="n">
        <v>45291</v>
      </c>
      <c r="E1544" s="61" t="s">
        <v>1259</v>
      </c>
      <c r="F1544" s="61" t="s">
        <v>1001</v>
      </c>
      <c r="G1544" s="61" t="s">
        <v>11345</v>
      </c>
      <c r="H1544" s="61" t="s">
        <v>11345</v>
      </c>
      <c r="I1544" s="61" t="s">
        <v>11346</v>
      </c>
      <c r="J1544" s="61" t="s">
        <v>1195</v>
      </c>
      <c r="K1544" s="61" t="s">
        <v>1195</v>
      </c>
      <c r="L1544" s="61" t="s">
        <v>1195</v>
      </c>
      <c r="N1544" s="61" t="n">
        <v>1308691</v>
      </c>
      <c r="O1544" s="61" t="s">
        <v>1262</v>
      </c>
      <c r="P1544" s="61" t="s">
        <v>11347</v>
      </c>
      <c r="Q1544" s="61" t="s">
        <v>11348</v>
      </c>
      <c r="R1544" s="61" t="s">
        <v>11348</v>
      </c>
      <c r="S1544" s="61" t="str">
        <f aca="false">IF(J1544="Listed Option",MID(R1544,3,9),MID(Q1544,3,9))</f>
        <v>589889104</v>
      </c>
      <c r="T1544" s="61" t="e">
        <f aca="false">VLOOKUP(S1544,'Output v4'!C:C,1,FALSE())</f>
        <v>#N/A</v>
      </c>
      <c r="U1544" s="61" t="s">
        <v>11349</v>
      </c>
      <c r="V1544" s="61" t="s">
        <v>11350</v>
      </c>
      <c r="W1544" s="61" t="s">
        <v>11351</v>
      </c>
      <c r="Y1544" s="61" t="s">
        <v>11352</v>
      </c>
      <c r="Z1544" s="61" t="s">
        <v>1264</v>
      </c>
      <c r="AA1544" s="61" t="s">
        <v>4126</v>
      </c>
      <c r="AB1544" s="63" t="n">
        <v>-73192</v>
      </c>
      <c r="AC1544" s="63" t="n">
        <v>-73192</v>
      </c>
      <c r="AE1544" s="61" t="n">
        <v>0</v>
      </c>
      <c r="AF1544" s="64" t="n">
        <v>-73192</v>
      </c>
      <c r="AG1544" s="61" t="s">
        <v>1273</v>
      </c>
      <c r="AH1544" s="62" t="n">
        <v>45291</v>
      </c>
      <c r="AI1544" s="65" t="n">
        <v>75.96</v>
      </c>
      <c r="AJ1544" s="61" t="s">
        <v>3614</v>
      </c>
      <c r="AK1544" s="65" t="n">
        <v>75.96</v>
      </c>
      <c r="AL1544" s="65" t="n">
        <v>75.96</v>
      </c>
      <c r="AM1544" s="66" t="n">
        <v>-5559664.32</v>
      </c>
      <c r="AN1544" s="66" t="n">
        <f aca="false">IF(J1544="Listed Option",AF1544*AL1544,AM1544)</f>
        <v>-5559664.32</v>
      </c>
      <c r="AO1544" s="61" t="s">
        <v>1267</v>
      </c>
      <c r="AP1544" s="61" t="n">
        <v>1</v>
      </c>
      <c r="AQ1544" s="61" t="n">
        <v>1</v>
      </c>
      <c r="AV1544" s="61" t="s">
        <v>11352</v>
      </c>
      <c r="AW1544" s="61" t="s">
        <v>4070</v>
      </c>
      <c r="AY1544" s="61" t="s">
        <v>11346</v>
      </c>
      <c r="AZ1544" s="61" t="s">
        <v>11346</v>
      </c>
      <c r="BA1544" s="61" t="s">
        <v>11346</v>
      </c>
      <c r="BB1544" s="67" t="n">
        <v>0</v>
      </c>
      <c r="BE1544" s="61" t="n">
        <v>238566</v>
      </c>
      <c r="BF1544" s="61" t="s">
        <v>1001</v>
      </c>
      <c r="BG1544" s="61" t="s">
        <v>4084</v>
      </c>
      <c r="BH1544" s="61" t="s">
        <v>4084</v>
      </c>
      <c r="BI1544" s="61" t="s">
        <v>11346</v>
      </c>
      <c r="BJ1544" s="61" t="s">
        <v>11346</v>
      </c>
      <c r="BK1544" s="61" t="s">
        <v>11346</v>
      </c>
      <c r="BL1544" s="61" t="s">
        <v>11348</v>
      </c>
      <c r="BM1544" s="61" t="s">
        <v>11348</v>
      </c>
      <c r="BN1544" s="70" t="n">
        <v>-5559664.32</v>
      </c>
      <c r="BO1544" s="68" t="n">
        <v>-5559664.32</v>
      </c>
      <c r="BP1544" s="68" t="n">
        <v>-5559664.32</v>
      </c>
      <c r="BQ1544" s="68" t="n">
        <v>-5559664.32</v>
      </c>
      <c r="BR1544" s="69" t="n">
        <v>-73192</v>
      </c>
      <c r="BU1544" s="68" t="n">
        <v>73192</v>
      </c>
    </row>
    <row r="1545" customFormat="false" ht="15" hidden="true" customHeight="false" outlineLevel="0" collapsed="false">
      <c r="A1545" s="61" t="s">
        <v>11353</v>
      </c>
      <c r="B1545" s="61" t="s">
        <v>11354</v>
      </c>
      <c r="C1545" s="62" t="n">
        <v>45291</v>
      </c>
      <c r="D1545" s="62" t="n">
        <v>45291</v>
      </c>
      <c r="E1545" s="61" t="s">
        <v>1259</v>
      </c>
      <c r="F1545" s="61" t="s">
        <v>1001</v>
      </c>
      <c r="G1545" s="61" t="s">
        <v>11355</v>
      </c>
      <c r="H1545" s="61" t="s">
        <v>11345</v>
      </c>
      <c r="I1545" s="61" t="s">
        <v>11346</v>
      </c>
      <c r="J1545" s="61" t="s">
        <v>1199</v>
      </c>
      <c r="K1545" s="61" t="s">
        <v>4543</v>
      </c>
      <c r="L1545" s="61" t="s">
        <v>4543</v>
      </c>
      <c r="N1545" s="61" t="n">
        <v>189811719</v>
      </c>
      <c r="O1545" s="61" t="s">
        <v>1262</v>
      </c>
      <c r="P1545" s="61" t="s">
        <v>11356</v>
      </c>
      <c r="Q1545" s="61" t="s">
        <v>11357</v>
      </c>
      <c r="R1545" s="61" t="s">
        <v>11348</v>
      </c>
      <c r="S1545" s="61" t="str">
        <f aca="false">IF(J1545="Listed Option",MID(R1545,3,9),MID(Q1545,3,9))</f>
        <v>589889AA2</v>
      </c>
      <c r="T1545" s="61" t="e">
        <f aca="false">VLOOKUP(S1545,'Output v4'!C:C,1,FALSE())</f>
        <v>#N/A</v>
      </c>
      <c r="U1545" s="61" t="s">
        <v>1002</v>
      </c>
      <c r="V1545" s="61" t="s">
        <v>11358</v>
      </c>
      <c r="Z1545" s="61" t="s">
        <v>1264</v>
      </c>
      <c r="AA1545" s="61" t="s">
        <v>4126</v>
      </c>
      <c r="AB1545" s="63" t="n">
        <v>10000</v>
      </c>
      <c r="AC1545" s="63" t="n">
        <v>10000000</v>
      </c>
      <c r="AE1545" s="61" t="n">
        <v>1000</v>
      </c>
      <c r="AF1545" s="64" t="n">
        <v>10000000</v>
      </c>
      <c r="AG1545" s="61" t="s">
        <v>689</v>
      </c>
      <c r="AH1545" s="62" t="n">
        <v>45291</v>
      </c>
      <c r="AI1545" s="65" t="n">
        <v>1.1115</v>
      </c>
      <c r="AJ1545" s="61" t="s">
        <v>1266</v>
      </c>
      <c r="AK1545" s="65" t="n">
        <v>1.1115</v>
      </c>
      <c r="AL1545" s="65" t="n">
        <v>75.96</v>
      </c>
      <c r="AM1545" s="66" t="n">
        <v>11115000</v>
      </c>
      <c r="AN1545" s="66" t="n">
        <f aca="false">IF(J1545="Listed Option",AF1545*AL1545,AM1545)</f>
        <v>11115000</v>
      </c>
      <c r="AO1545" s="61" t="s">
        <v>1267</v>
      </c>
      <c r="AT1545" s="62" t="n">
        <v>45289</v>
      </c>
      <c r="AU1545" s="65" t="n">
        <v>1.11349209533333</v>
      </c>
      <c r="AV1545" s="61" t="s">
        <v>11352</v>
      </c>
      <c r="AW1545" s="61" t="s">
        <v>4070</v>
      </c>
      <c r="AY1545" s="61" t="s">
        <v>11346</v>
      </c>
      <c r="AZ1545" s="61" t="s">
        <v>11346</v>
      </c>
      <c r="BA1545" s="61" t="s">
        <v>11346</v>
      </c>
      <c r="BB1545" s="67" t="n">
        <v>23</v>
      </c>
      <c r="BE1545" s="61" t="n">
        <v>238566</v>
      </c>
      <c r="BF1545" s="61" t="s">
        <v>1001</v>
      </c>
      <c r="BG1545" s="61" t="s">
        <v>4084</v>
      </c>
      <c r="BH1545" s="61" t="s">
        <v>4084</v>
      </c>
      <c r="BI1545" s="61" t="s">
        <v>11346</v>
      </c>
      <c r="BJ1545" s="61" t="s">
        <v>11346</v>
      </c>
      <c r="BL1545" s="61" t="s">
        <v>11348</v>
      </c>
      <c r="BM1545" s="61" t="s">
        <v>11348</v>
      </c>
      <c r="BN1545" s="70" t="n">
        <v>10000000</v>
      </c>
      <c r="BP1545" s="68" t="n">
        <v>11115000</v>
      </c>
      <c r="BQ1545" s="68" t="n">
        <v>11115000</v>
      </c>
      <c r="BR1545" s="69" t="n">
        <v>10000000</v>
      </c>
      <c r="BT1545" s="63" t="n">
        <v>10000</v>
      </c>
      <c r="BU1545" s="68" t="n">
        <v>10000000</v>
      </c>
    </row>
    <row r="1546" customFormat="false" ht="15" hidden="true" customHeight="false" outlineLevel="0" collapsed="false">
      <c r="A1546" s="61" t="s">
        <v>11359</v>
      </c>
      <c r="B1546" s="61" t="s">
        <v>11360</v>
      </c>
      <c r="C1546" s="62" t="n">
        <v>45291</v>
      </c>
      <c r="D1546" s="62" t="n">
        <v>45291</v>
      </c>
      <c r="E1546" s="61" t="s">
        <v>1259</v>
      </c>
      <c r="F1546" s="61" t="s">
        <v>1001</v>
      </c>
      <c r="G1546" s="61" t="s">
        <v>11345</v>
      </c>
      <c r="H1546" s="61" t="s">
        <v>11345</v>
      </c>
      <c r="I1546" s="61" t="s">
        <v>11346</v>
      </c>
      <c r="J1546" s="61" t="s">
        <v>1195</v>
      </c>
      <c r="K1546" s="61" t="s">
        <v>1195</v>
      </c>
      <c r="L1546" s="61" t="s">
        <v>1195</v>
      </c>
      <c r="N1546" s="61" t="n">
        <v>1308691</v>
      </c>
      <c r="O1546" s="61" t="s">
        <v>1262</v>
      </c>
      <c r="P1546" s="61" t="s">
        <v>11347</v>
      </c>
      <c r="Q1546" s="61" t="s">
        <v>11348</v>
      </c>
      <c r="R1546" s="61" t="s">
        <v>11348</v>
      </c>
      <c r="S1546" s="61" t="str">
        <f aca="false">IF(J1546="Listed Option",MID(R1546,3,9),MID(Q1546,3,9))</f>
        <v>589889104</v>
      </c>
      <c r="T1546" s="61" t="e">
        <f aca="false">VLOOKUP(S1546,'Output v4'!C:C,1,FALSE())</f>
        <v>#N/A</v>
      </c>
      <c r="U1546" s="61" t="s">
        <v>11349</v>
      </c>
      <c r="V1546" s="61" t="s">
        <v>11350</v>
      </c>
      <c r="W1546" s="61" t="s">
        <v>11351</v>
      </c>
      <c r="Y1546" s="61" t="s">
        <v>11352</v>
      </c>
      <c r="Z1546" s="61" t="s">
        <v>1304</v>
      </c>
      <c r="AA1546" s="61" t="s">
        <v>1305</v>
      </c>
      <c r="AB1546" s="63" t="n">
        <v>-31700</v>
      </c>
      <c r="AC1546" s="63" t="n">
        <v>-31700</v>
      </c>
      <c r="AE1546" s="61" t="n">
        <v>0</v>
      </c>
      <c r="AF1546" s="64" t="n">
        <v>-31700</v>
      </c>
      <c r="AG1546" s="61" t="s">
        <v>1273</v>
      </c>
      <c r="AH1546" s="62" t="n">
        <v>45291</v>
      </c>
      <c r="AI1546" s="65" t="n">
        <v>75.96</v>
      </c>
      <c r="AJ1546" s="61" t="s">
        <v>3614</v>
      </c>
      <c r="AK1546" s="65" t="n">
        <v>75.96</v>
      </c>
      <c r="AL1546" s="65" t="n">
        <v>75.96</v>
      </c>
      <c r="AM1546" s="66" t="n">
        <v>-2407932</v>
      </c>
      <c r="AN1546" s="66" t="n">
        <f aca="false">IF(J1546="Listed Option",AF1546*AL1546,AM1546)</f>
        <v>-2407932</v>
      </c>
      <c r="AO1546" s="61" t="s">
        <v>1267</v>
      </c>
      <c r="AP1546" s="61" t="n">
        <v>1</v>
      </c>
      <c r="AQ1546" s="61" t="n">
        <v>1</v>
      </c>
      <c r="AV1546" s="61" t="s">
        <v>11352</v>
      </c>
      <c r="AW1546" s="61" t="s">
        <v>4070</v>
      </c>
      <c r="AY1546" s="61" t="s">
        <v>11346</v>
      </c>
      <c r="AZ1546" s="61" t="s">
        <v>11346</v>
      </c>
      <c r="BA1546" s="61" t="s">
        <v>11346</v>
      </c>
      <c r="BB1546" s="67" t="n">
        <v>0</v>
      </c>
      <c r="BE1546" s="61" t="n">
        <v>238575</v>
      </c>
      <c r="BF1546" s="61" t="s">
        <v>1001</v>
      </c>
      <c r="BG1546" s="61" t="s">
        <v>4084</v>
      </c>
      <c r="BH1546" s="61" t="s">
        <v>4084</v>
      </c>
      <c r="BI1546" s="61" t="s">
        <v>11346</v>
      </c>
      <c r="BJ1546" s="61" t="s">
        <v>11346</v>
      </c>
      <c r="BK1546" s="61" t="s">
        <v>11346</v>
      </c>
      <c r="BL1546" s="61" t="s">
        <v>11348</v>
      </c>
      <c r="BM1546" s="61" t="s">
        <v>11348</v>
      </c>
      <c r="BN1546" s="70" t="n">
        <v>-2407932</v>
      </c>
      <c r="BO1546" s="68" t="n">
        <v>-2407932</v>
      </c>
      <c r="BP1546" s="68" t="n">
        <v>-2407932</v>
      </c>
      <c r="BQ1546" s="68" t="n">
        <v>-2407932</v>
      </c>
      <c r="BR1546" s="69" t="n">
        <v>-31700</v>
      </c>
      <c r="BU1546" s="68" t="n">
        <v>31700</v>
      </c>
    </row>
    <row r="1547" customFormat="false" ht="15" hidden="true" customHeight="false" outlineLevel="0" collapsed="false">
      <c r="A1547" s="61" t="s">
        <v>11361</v>
      </c>
      <c r="B1547" s="61" t="s">
        <v>11362</v>
      </c>
      <c r="C1547" s="62" t="n">
        <v>45291</v>
      </c>
      <c r="D1547" s="62" t="n">
        <v>45291</v>
      </c>
      <c r="E1547" s="61" t="s">
        <v>1259</v>
      </c>
      <c r="F1547" s="61" t="s">
        <v>1001</v>
      </c>
      <c r="G1547" s="61" t="s">
        <v>11355</v>
      </c>
      <c r="H1547" s="61" t="s">
        <v>11345</v>
      </c>
      <c r="I1547" s="61" t="s">
        <v>11346</v>
      </c>
      <c r="J1547" s="61" t="s">
        <v>1199</v>
      </c>
      <c r="K1547" s="61" t="s">
        <v>4543</v>
      </c>
      <c r="L1547" s="61" t="s">
        <v>4543</v>
      </c>
      <c r="N1547" s="61" t="n">
        <v>189811719</v>
      </c>
      <c r="O1547" s="61" t="s">
        <v>1262</v>
      </c>
      <c r="P1547" s="61" t="s">
        <v>11356</v>
      </c>
      <c r="Q1547" s="61" t="s">
        <v>11357</v>
      </c>
      <c r="R1547" s="61" t="s">
        <v>11348</v>
      </c>
      <c r="S1547" s="61" t="str">
        <f aca="false">IF(J1547="Listed Option",MID(R1547,3,9),MID(Q1547,3,9))</f>
        <v>589889AA2</v>
      </c>
      <c r="T1547" s="61" t="e">
        <f aca="false">VLOOKUP(S1547,'Output v4'!C:C,1,FALSE())</f>
        <v>#N/A</v>
      </c>
      <c r="U1547" s="61" t="s">
        <v>1002</v>
      </c>
      <c r="V1547" s="61" t="s">
        <v>11358</v>
      </c>
      <c r="Z1547" s="61" t="s">
        <v>1304</v>
      </c>
      <c r="AA1547" s="61" t="s">
        <v>1305</v>
      </c>
      <c r="AB1547" s="63" t="n">
        <v>5000</v>
      </c>
      <c r="AC1547" s="63" t="n">
        <v>5000000</v>
      </c>
      <c r="AE1547" s="61" t="n">
        <v>1000</v>
      </c>
      <c r="AF1547" s="64" t="n">
        <v>5000000</v>
      </c>
      <c r="AG1547" s="61" t="s">
        <v>689</v>
      </c>
      <c r="AH1547" s="62" t="n">
        <v>45291</v>
      </c>
      <c r="AI1547" s="65" t="n">
        <v>1.1115</v>
      </c>
      <c r="AJ1547" s="61" t="s">
        <v>1266</v>
      </c>
      <c r="AK1547" s="65" t="n">
        <v>1.1115</v>
      </c>
      <c r="AL1547" s="65" t="n">
        <v>75.96</v>
      </c>
      <c r="AM1547" s="66" t="n">
        <v>5557500</v>
      </c>
      <c r="AN1547" s="66" t="n">
        <f aca="false">IF(J1547="Listed Option",AF1547*AL1547,AM1547)</f>
        <v>5557500</v>
      </c>
      <c r="AO1547" s="61" t="s">
        <v>1267</v>
      </c>
      <c r="AT1547" s="62" t="n">
        <v>45289</v>
      </c>
      <c r="AU1547" s="65" t="n">
        <v>1.11349209533333</v>
      </c>
      <c r="AV1547" s="61" t="s">
        <v>11352</v>
      </c>
      <c r="AW1547" s="61" t="s">
        <v>4070</v>
      </c>
      <c r="AY1547" s="61" t="s">
        <v>11346</v>
      </c>
      <c r="AZ1547" s="61" t="s">
        <v>11346</v>
      </c>
      <c r="BA1547" s="61" t="s">
        <v>11346</v>
      </c>
      <c r="BB1547" s="67" t="n">
        <v>23</v>
      </c>
      <c r="BE1547" s="61" t="n">
        <v>238575</v>
      </c>
      <c r="BF1547" s="61" t="s">
        <v>1001</v>
      </c>
      <c r="BG1547" s="61" t="s">
        <v>4084</v>
      </c>
      <c r="BH1547" s="61" t="s">
        <v>4084</v>
      </c>
      <c r="BI1547" s="61" t="s">
        <v>11346</v>
      </c>
      <c r="BJ1547" s="61" t="s">
        <v>11346</v>
      </c>
      <c r="BL1547" s="61" t="s">
        <v>11348</v>
      </c>
      <c r="BM1547" s="61" t="s">
        <v>11348</v>
      </c>
      <c r="BN1547" s="70" t="n">
        <v>5000000</v>
      </c>
      <c r="BP1547" s="68" t="n">
        <v>5557500</v>
      </c>
      <c r="BQ1547" s="68" t="n">
        <v>5557500</v>
      </c>
      <c r="BR1547" s="69" t="n">
        <v>5000000</v>
      </c>
      <c r="BT1547" s="63" t="n">
        <v>5000</v>
      </c>
      <c r="BU1547" s="68" t="n">
        <v>5000000</v>
      </c>
    </row>
    <row r="1548" customFormat="false" ht="15" hidden="true" customHeight="false" outlineLevel="0" collapsed="false">
      <c r="A1548" s="61" t="s">
        <v>11363</v>
      </c>
      <c r="B1548" s="61" t="s">
        <v>11364</v>
      </c>
      <c r="C1548" s="62" t="n">
        <v>45291</v>
      </c>
      <c r="D1548" s="62" t="n">
        <v>45291</v>
      </c>
      <c r="E1548" s="61" t="s">
        <v>1259</v>
      </c>
      <c r="F1548" s="61" t="s">
        <v>1001</v>
      </c>
      <c r="G1548" s="61" t="s">
        <v>11345</v>
      </c>
      <c r="H1548" s="61" t="s">
        <v>11345</v>
      </c>
      <c r="I1548" s="61" t="s">
        <v>11346</v>
      </c>
      <c r="J1548" s="61" t="s">
        <v>1195</v>
      </c>
      <c r="K1548" s="61" t="s">
        <v>1195</v>
      </c>
      <c r="L1548" s="61" t="s">
        <v>1195</v>
      </c>
      <c r="N1548" s="61" t="n">
        <v>1308691</v>
      </c>
      <c r="O1548" s="61" t="s">
        <v>1262</v>
      </c>
      <c r="P1548" s="61" t="s">
        <v>11347</v>
      </c>
      <c r="Q1548" s="61" t="s">
        <v>11348</v>
      </c>
      <c r="R1548" s="61" t="s">
        <v>11348</v>
      </c>
      <c r="S1548" s="61" t="str">
        <f aca="false">IF(J1548="Listed Option",MID(R1548,3,9),MID(Q1548,3,9))</f>
        <v>589889104</v>
      </c>
      <c r="T1548" s="61" t="e">
        <f aca="false">VLOOKUP(S1548,'Output v4'!C:C,1,FALSE())</f>
        <v>#N/A</v>
      </c>
      <c r="U1548" s="61" t="s">
        <v>11349</v>
      </c>
      <c r="V1548" s="61" t="s">
        <v>11350</v>
      </c>
      <c r="W1548" s="61" t="s">
        <v>11351</v>
      </c>
      <c r="Y1548" s="61" t="s">
        <v>11352</v>
      </c>
      <c r="Z1548" s="61" t="s">
        <v>4029</v>
      </c>
      <c r="AA1548" s="61" t="s">
        <v>6387</v>
      </c>
      <c r="AB1548" s="63" t="n">
        <v>-63500</v>
      </c>
      <c r="AC1548" s="63" t="n">
        <v>-63500</v>
      </c>
      <c r="AE1548" s="61" t="n">
        <v>0</v>
      </c>
      <c r="AF1548" s="64" t="n">
        <v>-63500</v>
      </c>
      <c r="AG1548" s="61" t="s">
        <v>1273</v>
      </c>
      <c r="AH1548" s="62" t="n">
        <v>45291</v>
      </c>
      <c r="AI1548" s="65" t="n">
        <v>75.96</v>
      </c>
      <c r="AJ1548" s="61" t="s">
        <v>3614</v>
      </c>
      <c r="AK1548" s="65" t="n">
        <v>75.96</v>
      </c>
      <c r="AL1548" s="65" t="n">
        <v>75.96</v>
      </c>
      <c r="AM1548" s="66" t="n">
        <v>-662305</v>
      </c>
      <c r="AN1548" s="66" t="n">
        <f aca="false">IF(J1548="Listed Option",AF1548*AL1548,AM1548)</f>
        <v>-662305</v>
      </c>
      <c r="AO1548" s="61" t="s">
        <v>1267</v>
      </c>
      <c r="AP1548" s="61" t="n">
        <v>1</v>
      </c>
      <c r="AQ1548" s="61" t="n">
        <v>1</v>
      </c>
      <c r="AV1548" s="61" t="s">
        <v>11352</v>
      </c>
      <c r="AW1548" s="61" t="s">
        <v>4070</v>
      </c>
      <c r="AY1548" s="61" t="s">
        <v>11346</v>
      </c>
      <c r="AZ1548" s="61" t="s">
        <v>11346</v>
      </c>
      <c r="BA1548" s="61" t="s">
        <v>11346</v>
      </c>
      <c r="BB1548" s="67" t="n">
        <v>0</v>
      </c>
      <c r="BE1548" s="61" t="n">
        <v>238596</v>
      </c>
      <c r="BF1548" s="61" t="s">
        <v>1001</v>
      </c>
      <c r="BG1548" s="61" t="s">
        <v>4084</v>
      </c>
      <c r="BH1548" s="61" t="s">
        <v>4084</v>
      </c>
      <c r="BI1548" s="61" t="s">
        <v>11346</v>
      </c>
      <c r="BJ1548" s="61" t="s">
        <v>11346</v>
      </c>
      <c r="BK1548" s="61" t="s">
        <v>11346</v>
      </c>
      <c r="BL1548" s="61" t="s">
        <v>11348</v>
      </c>
      <c r="BM1548" s="61" t="s">
        <v>11348</v>
      </c>
      <c r="BN1548" s="70" t="n">
        <v>-4823460</v>
      </c>
      <c r="BO1548" s="68" t="n">
        <v>-4823460</v>
      </c>
      <c r="BP1548" s="68" t="n">
        <v>-4823460</v>
      </c>
      <c r="BQ1548" s="68" t="n">
        <v>-4823460</v>
      </c>
      <c r="BR1548" s="69" t="n">
        <v>-63500</v>
      </c>
      <c r="BU1548" s="68" t="n">
        <v>63500</v>
      </c>
    </row>
    <row r="1549" customFormat="false" ht="15" hidden="true" customHeight="false" outlineLevel="0" collapsed="false">
      <c r="A1549" s="61" t="s">
        <v>11365</v>
      </c>
      <c r="B1549" s="61" t="s">
        <v>11366</v>
      </c>
      <c r="C1549" s="62" t="n">
        <v>45291</v>
      </c>
      <c r="D1549" s="62" t="n">
        <v>45291</v>
      </c>
      <c r="E1549" s="61" t="s">
        <v>1259</v>
      </c>
      <c r="F1549" s="61" t="s">
        <v>1001</v>
      </c>
      <c r="G1549" s="61" t="s">
        <v>11345</v>
      </c>
      <c r="H1549" s="61" t="s">
        <v>11345</v>
      </c>
      <c r="I1549" s="61" t="s">
        <v>11346</v>
      </c>
      <c r="J1549" s="61" t="s">
        <v>1195</v>
      </c>
      <c r="K1549" s="61" t="s">
        <v>1195</v>
      </c>
      <c r="L1549" s="61" t="s">
        <v>1195</v>
      </c>
      <c r="N1549" s="61" t="n">
        <v>1308691</v>
      </c>
      <c r="O1549" s="61" t="s">
        <v>1262</v>
      </c>
      <c r="P1549" s="61" t="s">
        <v>11347</v>
      </c>
      <c r="Q1549" s="61" t="s">
        <v>11348</v>
      </c>
      <c r="R1549" s="61" t="s">
        <v>11348</v>
      </c>
      <c r="S1549" s="61" t="str">
        <f aca="false">IF(J1549="Listed Option",MID(R1549,3,9),MID(Q1549,3,9))</f>
        <v>589889104</v>
      </c>
      <c r="T1549" s="61" t="e">
        <f aca="false">VLOOKUP(S1549,'Output v4'!C:C,1,FALSE())</f>
        <v>#N/A</v>
      </c>
      <c r="U1549" s="61" t="s">
        <v>11349</v>
      </c>
      <c r="V1549" s="61" t="s">
        <v>11350</v>
      </c>
      <c r="W1549" s="61" t="s">
        <v>11351</v>
      </c>
      <c r="Y1549" s="61" t="s">
        <v>11352</v>
      </c>
      <c r="Z1549" s="61" t="s">
        <v>4074</v>
      </c>
      <c r="AA1549" s="61" t="s">
        <v>4075</v>
      </c>
      <c r="AB1549" s="63" t="n">
        <v>-77715</v>
      </c>
      <c r="AC1549" s="63" t="n">
        <v>-77715</v>
      </c>
      <c r="AE1549" s="61" t="n">
        <v>0</v>
      </c>
      <c r="AF1549" s="64" t="n">
        <v>-77715</v>
      </c>
      <c r="AG1549" s="61" t="s">
        <v>1273</v>
      </c>
      <c r="AH1549" s="62" t="n">
        <v>45291</v>
      </c>
      <c r="AI1549" s="65" t="n">
        <v>75.96</v>
      </c>
      <c r="AJ1549" s="61" t="s">
        <v>3614</v>
      </c>
      <c r="AK1549" s="65" t="n">
        <v>75.96</v>
      </c>
      <c r="AL1549" s="65" t="n">
        <v>75.96</v>
      </c>
      <c r="AM1549" s="66" t="n">
        <v>-5903231.4</v>
      </c>
      <c r="AN1549" s="66" t="n">
        <f aca="false">IF(J1549="Listed Option",AF1549*AL1549,AM1549)</f>
        <v>-5903231.4</v>
      </c>
      <c r="AO1549" s="61" t="s">
        <v>1267</v>
      </c>
      <c r="AP1549" s="61" t="n">
        <v>1</v>
      </c>
      <c r="AQ1549" s="61" t="n">
        <v>1</v>
      </c>
      <c r="AV1549" s="61" t="s">
        <v>11352</v>
      </c>
      <c r="AW1549" s="61" t="s">
        <v>4070</v>
      </c>
      <c r="AY1549" s="61" t="s">
        <v>11346</v>
      </c>
      <c r="AZ1549" s="61" t="s">
        <v>11346</v>
      </c>
      <c r="BA1549" s="61" t="s">
        <v>11346</v>
      </c>
      <c r="BB1549" s="67" t="n">
        <v>0</v>
      </c>
      <c r="BE1549" s="61" t="n">
        <v>241450</v>
      </c>
      <c r="BF1549" s="61" t="s">
        <v>1001</v>
      </c>
      <c r="BG1549" s="61" t="s">
        <v>4084</v>
      </c>
      <c r="BH1549" s="61" t="s">
        <v>4084</v>
      </c>
      <c r="BI1549" s="61" t="s">
        <v>11346</v>
      </c>
      <c r="BJ1549" s="61" t="s">
        <v>11346</v>
      </c>
      <c r="BK1549" s="61" t="s">
        <v>11346</v>
      </c>
      <c r="BL1549" s="61" t="s">
        <v>11348</v>
      </c>
      <c r="BM1549" s="61" t="s">
        <v>11348</v>
      </c>
      <c r="BN1549" s="70" t="n">
        <v>-5903231.4</v>
      </c>
      <c r="BO1549" s="68" t="n">
        <v>-5903231.4</v>
      </c>
      <c r="BP1549" s="68" t="n">
        <v>-5903231.4</v>
      </c>
      <c r="BQ1549" s="68" t="n">
        <v>-5903231.4</v>
      </c>
      <c r="BR1549" s="69" t="n">
        <v>-77715</v>
      </c>
      <c r="BU1549" s="68" t="n">
        <v>77715</v>
      </c>
    </row>
    <row r="1550" customFormat="false" ht="15" hidden="true" customHeight="false" outlineLevel="0" collapsed="false">
      <c r="A1550" s="61" t="s">
        <v>11367</v>
      </c>
      <c r="B1550" s="61" t="s">
        <v>11368</v>
      </c>
      <c r="C1550" s="62" t="n">
        <v>45291</v>
      </c>
      <c r="D1550" s="62" t="n">
        <v>45291</v>
      </c>
      <c r="E1550" s="61" t="s">
        <v>1259</v>
      </c>
      <c r="F1550" s="61" t="s">
        <v>1001</v>
      </c>
      <c r="G1550" s="61" t="s">
        <v>11355</v>
      </c>
      <c r="H1550" s="61" t="s">
        <v>11345</v>
      </c>
      <c r="I1550" s="61" t="s">
        <v>11346</v>
      </c>
      <c r="J1550" s="61" t="s">
        <v>1199</v>
      </c>
      <c r="K1550" s="61" t="s">
        <v>4543</v>
      </c>
      <c r="L1550" s="61" t="s">
        <v>4543</v>
      </c>
      <c r="N1550" s="61" t="n">
        <v>189811719</v>
      </c>
      <c r="O1550" s="61" t="s">
        <v>1262</v>
      </c>
      <c r="P1550" s="61" t="s">
        <v>11356</v>
      </c>
      <c r="Q1550" s="61" t="s">
        <v>11357</v>
      </c>
      <c r="R1550" s="61" t="s">
        <v>11348</v>
      </c>
      <c r="S1550" s="61" t="str">
        <f aca="false">IF(J1550="Listed Option",MID(R1550,3,9),MID(Q1550,3,9))</f>
        <v>589889AA2</v>
      </c>
      <c r="T1550" s="61" t="e">
        <f aca="false">VLOOKUP(S1550,'Output v4'!C:C,1,FALSE())</f>
        <v>#N/A</v>
      </c>
      <c r="U1550" s="61" t="s">
        <v>1002</v>
      </c>
      <c r="V1550" s="61" t="s">
        <v>11358</v>
      </c>
      <c r="Z1550" s="61" t="s">
        <v>4074</v>
      </c>
      <c r="AA1550" s="61" t="s">
        <v>4075</v>
      </c>
      <c r="AB1550" s="63" t="n">
        <v>20000</v>
      </c>
      <c r="AC1550" s="63" t="n">
        <v>20000000</v>
      </c>
      <c r="AE1550" s="61" t="n">
        <v>1000</v>
      </c>
      <c r="AF1550" s="64" t="n">
        <v>20000000</v>
      </c>
      <c r="AG1550" s="61" t="s">
        <v>689</v>
      </c>
      <c r="AH1550" s="62" t="n">
        <v>45291</v>
      </c>
      <c r="AI1550" s="65" t="n">
        <v>1.1115</v>
      </c>
      <c r="AJ1550" s="61" t="s">
        <v>1266</v>
      </c>
      <c r="AK1550" s="65" t="n">
        <v>1.1115</v>
      </c>
      <c r="AL1550" s="65" t="n">
        <v>75.96</v>
      </c>
      <c r="AM1550" s="66" t="n">
        <v>22230000</v>
      </c>
      <c r="AN1550" s="66" t="n">
        <f aca="false">IF(J1550="Listed Option",AF1550*AL1550,AM1550)</f>
        <v>22230000</v>
      </c>
      <c r="AO1550" s="61" t="s">
        <v>1267</v>
      </c>
      <c r="AT1550" s="62" t="n">
        <v>45289</v>
      </c>
      <c r="AU1550" s="65" t="n">
        <v>1.11349209533333</v>
      </c>
      <c r="AV1550" s="61" t="s">
        <v>11352</v>
      </c>
      <c r="AW1550" s="61" t="s">
        <v>4070</v>
      </c>
      <c r="AY1550" s="61" t="s">
        <v>11346</v>
      </c>
      <c r="AZ1550" s="61" t="s">
        <v>11346</v>
      </c>
      <c r="BA1550" s="61" t="s">
        <v>11346</v>
      </c>
      <c r="BB1550" s="67" t="n">
        <v>23</v>
      </c>
      <c r="BE1550" s="61" t="n">
        <v>241450</v>
      </c>
      <c r="BF1550" s="61" t="s">
        <v>1001</v>
      </c>
      <c r="BG1550" s="61" t="s">
        <v>4084</v>
      </c>
      <c r="BH1550" s="61" t="s">
        <v>4084</v>
      </c>
      <c r="BI1550" s="61" t="s">
        <v>11346</v>
      </c>
      <c r="BJ1550" s="61" t="s">
        <v>11346</v>
      </c>
      <c r="BL1550" s="61" t="s">
        <v>11348</v>
      </c>
      <c r="BM1550" s="61" t="s">
        <v>11348</v>
      </c>
      <c r="BN1550" s="70" t="n">
        <v>20000000</v>
      </c>
      <c r="BP1550" s="68" t="n">
        <v>22230000</v>
      </c>
      <c r="BQ1550" s="68" t="n">
        <v>22230000</v>
      </c>
      <c r="BR1550" s="69" t="n">
        <v>20000000</v>
      </c>
      <c r="BT1550" s="63" t="n">
        <v>20000</v>
      </c>
      <c r="BU1550" s="68" t="n">
        <v>20000000</v>
      </c>
    </row>
    <row r="1551" customFormat="false" ht="15" hidden="true" customHeight="false" outlineLevel="0" collapsed="false">
      <c r="A1551" s="61" t="s">
        <v>11369</v>
      </c>
      <c r="B1551" s="61" t="s">
        <v>11370</v>
      </c>
      <c r="C1551" s="62" t="n">
        <v>45291</v>
      </c>
      <c r="D1551" s="62" t="n">
        <v>45291</v>
      </c>
      <c r="E1551" s="61" t="s">
        <v>1259</v>
      </c>
      <c r="F1551" s="61" t="s">
        <v>1003</v>
      </c>
      <c r="G1551" s="61" t="s">
        <v>11371</v>
      </c>
      <c r="H1551" s="61" t="s">
        <v>11371</v>
      </c>
      <c r="J1551" s="61" t="s">
        <v>1195</v>
      </c>
      <c r="K1551" s="61" t="s">
        <v>1195</v>
      </c>
      <c r="L1551" s="61" t="s">
        <v>1195</v>
      </c>
      <c r="N1551" s="61" t="n">
        <v>67222988</v>
      </c>
      <c r="O1551" s="61" t="s">
        <v>1262</v>
      </c>
      <c r="P1551" s="61" t="s">
        <v>11372</v>
      </c>
      <c r="Q1551" s="61" t="s">
        <v>11373</v>
      </c>
      <c r="R1551" s="61" t="s">
        <v>11373</v>
      </c>
      <c r="S1551" s="61" t="str">
        <f aca="false">IF(J1551="Listed Option",MID(R1551,3,9),MID(Q1551,3,9))</f>
        <v>59045L106</v>
      </c>
      <c r="T1551" s="61" t="str">
        <f aca="false">VLOOKUP(S1551,'Output v4'!C:C,1,FALSE())</f>
        <v>59045L106</v>
      </c>
      <c r="U1551" s="61" t="s">
        <v>215</v>
      </c>
      <c r="V1551" s="61" t="s">
        <v>11374</v>
      </c>
      <c r="W1551" s="61" t="s">
        <v>11375</v>
      </c>
      <c r="Y1551" s="61" t="s">
        <v>11376</v>
      </c>
      <c r="Z1551" s="61" t="s">
        <v>1264</v>
      </c>
      <c r="AA1551" s="61" t="s">
        <v>4126</v>
      </c>
      <c r="AB1551" s="63" t="n">
        <v>295038</v>
      </c>
      <c r="AC1551" s="63" t="n">
        <v>295038</v>
      </c>
      <c r="AE1551" s="61" t="n">
        <v>0</v>
      </c>
      <c r="AF1551" s="64" t="n">
        <v>295038</v>
      </c>
      <c r="AG1551" s="61" t="s">
        <v>689</v>
      </c>
      <c r="AH1551" s="62" t="n">
        <v>45291</v>
      </c>
      <c r="AI1551" s="65" t="n">
        <v>2.32</v>
      </c>
      <c r="AJ1551" s="61" t="s">
        <v>3614</v>
      </c>
      <c r="AK1551" s="65" t="n">
        <v>2.32</v>
      </c>
      <c r="AL1551" s="65" t="n">
        <v>2.32</v>
      </c>
      <c r="AM1551" s="66" t="n">
        <v>684488.16</v>
      </c>
      <c r="AN1551" s="66" t="n">
        <f aca="false">IF(J1551="Listed Option",AF1551*AL1551,AM1551)</f>
        <v>684488.16</v>
      </c>
      <c r="AO1551" s="61" t="s">
        <v>1267</v>
      </c>
      <c r="AP1551" s="61" t="n">
        <v>1</v>
      </c>
      <c r="AQ1551" s="61" t="n">
        <v>1</v>
      </c>
      <c r="AV1551" s="61" t="s">
        <v>11376</v>
      </c>
      <c r="AW1551" s="61" t="s">
        <v>4070</v>
      </c>
      <c r="AY1551" s="61" t="s">
        <v>11377</v>
      </c>
      <c r="AZ1551" s="61" t="s">
        <v>11377</v>
      </c>
      <c r="BA1551" s="61" t="s">
        <v>11377</v>
      </c>
      <c r="BB1551" s="67" t="n">
        <v>0</v>
      </c>
      <c r="BE1551" s="61" t="n">
        <v>238566</v>
      </c>
      <c r="BF1551" s="61" t="s">
        <v>1003</v>
      </c>
      <c r="BG1551" s="61" t="s">
        <v>1157</v>
      </c>
      <c r="BH1551" s="61" t="s">
        <v>1157</v>
      </c>
      <c r="BJ1551" s="61" t="s">
        <v>11377</v>
      </c>
      <c r="BK1551" s="61" t="s">
        <v>11377</v>
      </c>
      <c r="BL1551" s="61" t="s">
        <v>11373</v>
      </c>
      <c r="BM1551" s="61" t="s">
        <v>11373</v>
      </c>
      <c r="BN1551" s="70" t="n">
        <v>684488.16</v>
      </c>
      <c r="BO1551" s="68" t="n">
        <v>684488.16</v>
      </c>
      <c r="BP1551" s="68" t="n">
        <v>684488.16</v>
      </c>
      <c r="BQ1551" s="68" t="n">
        <v>684488.16</v>
      </c>
      <c r="BR1551" s="69" t="n">
        <v>295038</v>
      </c>
      <c r="BU1551" s="68" t="n">
        <v>295038</v>
      </c>
    </row>
    <row r="1552" customFormat="false" ht="15" hidden="true" customHeight="false" outlineLevel="0" collapsed="false">
      <c r="A1552" s="61" t="s">
        <v>11378</v>
      </c>
      <c r="B1552" s="61" t="s">
        <v>11379</v>
      </c>
      <c r="C1552" s="62" t="n">
        <v>45291</v>
      </c>
      <c r="D1552" s="62" t="n">
        <v>45291</v>
      </c>
      <c r="E1552" s="61" t="s">
        <v>1259</v>
      </c>
      <c r="F1552" s="61" t="s">
        <v>1004</v>
      </c>
      <c r="G1552" s="61" t="s">
        <v>11380</v>
      </c>
      <c r="H1552" s="61" t="s">
        <v>11380</v>
      </c>
      <c r="I1552" s="61" t="s">
        <v>11381</v>
      </c>
      <c r="J1552" s="61" t="s">
        <v>1195</v>
      </c>
      <c r="K1552" s="61" t="s">
        <v>1195</v>
      </c>
      <c r="L1552" s="61" t="s">
        <v>1195</v>
      </c>
      <c r="N1552" s="61" t="n">
        <v>1228794</v>
      </c>
      <c r="O1552" s="61" t="s">
        <v>1262</v>
      </c>
      <c r="P1552" s="61" t="s">
        <v>11382</v>
      </c>
      <c r="Q1552" s="61" t="s">
        <v>11383</v>
      </c>
      <c r="R1552" s="61" t="s">
        <v>11383</v>
      </c>
      <c r="S1552" s="61" t="str">
        <f aca="false">IF(J1552="Listed Option",MID(R1552,3,9),MID(Q1552,3,9))</f>
        <v>59064R109</v>
      </c>
      <c r="T1552" s="61" t="e">
        <f aca="false">VLOOKUP(S1552,'Output v4'!C:C,1,FALSE())</f>
        <v>#N/A</v>
      </c>
      <c r="U1552" s="61" t="s">
        <v>11384</v>
      </c>
      <c r="V1552" s="61" t="s">
        <v>11385</v>
      </c>
      <c r="W1552" s="61" t="s">
        <v>11386</v>
      </c>
      <c r="Y1552" s="61" t="s">
        <v>11387</v>
      </c>
      <c r="Z1552" s="61" t="s">
        <v>4029</v>
      </c>
      <c r="AA1552" s="61" t="s">
        <v>4117</v>
      </c>
      <c r="AB1552" s="63" t="n">
        <v>-8363</v>
      </c>
      <c r="AC1552" s="63" t="n">
        <v>-8363</v>
      </c>
      <c r="AE1552" s="61" t="n">
        <v>0</v>
      </c>
      <c r="AF1552" s="64" t="n">
        <v>-8363</v>
      </c>
      <c r="AG1552" s="61" t="s">
        <v>1273</v>
      </c>
      <c r="AH1552" s="62" t="n">
        <v>45291</v>
      </c>
      <c r="AI1552" s="65" t="n">
        <v>104.77</v>
      </c>
      <c r="AJ1552" s="61" t="s">
        <v>3614</v>
      </c>
      <c r="AK1552" s="65" t="n">
        <v>104.77</v>
      </c>
      <c r="AL1552" s="65" t="n">
        <v>104.77</v>
      </c>
      <c r="AM1552" s="66" t="n">
        <v>-876191.51</v>
      </c>
      <c r="AN1552" s="66" t="n">
        <f aca="false">IF(J1552="Listed Option",AF1552*AL1552,AM1552)</f>
        <v>-876191.51</v>
      </c>
      <c r="AO1552" s="61" t="s">
        <v>1267</v>
      </c>
      <c r="AP1552" s="61" t="n">
        <v>1</v>
      </c>
      <c r="AQ1552" s="61" t="n">
        <v>1</v>
      </c>
      <c r="AV1552" s="61" t="s">
        <v>11387</v>
      </c>
      <c r="AW1552" s="61" t="s">
        <v>4070</v>
      </c>
      <c r="AY1552" s="61" t="s">
        <v>11381</v>
      </c>
      <c r="AZ1552" s="61" t="s">
        <v>11381</v>
      </c>
      <c r="BA1552" s="61" t="s">
        <v>11381</v>
      </c>
      <c r="BB1552" s="67" t="n">
        <v>0</v>
      </c>
      <c r="BE1552" s="61" t="n">
        <v>238587</v>
      </c>
      <c r="BF1552" s="61" t="s">
        <v>1004</v>
      </c>
      <c r="BG1552" s="61" t="s">
        <v>4084</v>
      </c>
      <c r="BH1552" s="61" t="s">
        <v>4084</v>
      </c>
      <c r="BI1552" s="61" t="s">
        <v>11381</v>
      </c>
      <c r="BJ1552" s="61" t="s">
        <v>11381</v>
      </c>
      <c r="BK1552" s="61" t="s">
        <v>11381</v>
      </c>
      <c r="BL1552" s="61" t="s">
        <v>11383</v>
      </c>
      <c r="BM1552" s="61" t="s">
        <v>11383</v>
      </c>
      <c r="BN1552" s="70" t="n">
        <v>-876191.51</v>
      </c>
      <c r="BO1552" s="68" t="n">
        <v>-876191.51</v>
      </c>
      <c r="BP1552" s="68" t="n">
        <v>-876191.51</v>
      </c>
      <c r="BQ1552" s="68" t="n">
        <v>-876191.51</v>
      </c>
      <c r="BR1552" s="69" t="n">
        <v>-8363</v>
      </c>
      <c r="BU1552" s="68" t="n">
        <v>8363</v>
      </c>
    </row>
    <row r="1553" customFormat="false" ht="15" hidden="true" customHeight="false" outlineLevel="0" collapsed="false">
      <c r="A1553" s="61" t="s">
        <v>11388</v>
      </c>
      <c r="B1553" s="61" t="s">
        <v>11389</v>
      </c>
      <c r="C1553" s="62" t="n">
        <v>45291</v>
      </c>
      <c r="D1553" s="62" t="n">
        <v>45291</v>
      </c>
      <c r="E1553" s="61" t="s">
        <v>1259</v>
      </c>
      <c r="F1553" s="61" t="s">
        <v>1004</v>
      </c>
      <c r="G1553" s="61" t="s">
        <v>11390</v>
      </c>
      <c r="H1553" s="61" t="s">
        <v>11380</v>
      </c>
      <c r="I1553" s="61" t="s">
        <v>11381</v>
      </c>
      <c r="J1553" s="61" t="s">
        <v>1199</v>
      </c>
      <c r="K1553" s="61" t="s">
        <v>4543</v>
      </c>
      <c r="L1553" s="61" t="s">
        <v>4543</v>
      </c>
      <c r="N1553" s="61" t="n">
        <v>94160348</v>
      </c>
      <c r="O1553" s="61" t="s">
        <v>1262</v>
      </c>
      <c r="P1553" s="61" t="s">
        <v>11391</v>
      </c>
      <c r="Q1553" s="61" t="s">
        <v>11392</v>
      </c>
      <c r="R1553" s="61" t="s">
        <v>11383</v>
      </c>
      <c r="S1553" s="61" t="str">
        <f aca="false">IF(J1553="Listed Option",MID(R1553,3,9),MID(Q1553,3,9))</f>
        <v>59064RAA7</v>
      </c>
      <c r="T1553" s="61" t="str">
        <f aca="false">VLOOKUP(S1553,'Output v4'!C:C,1,FALSE())</f>
        <v>59064RAA7</v>
      </c>
      <c r="U1553" s="61" t="s">
        <v>216</v>
      </c>
      <c r="V1553" s="61" t="s">
        <v>11393</v>
      </c>
      <c r="Z1553" s="61" t="s">
        <v>4029</v>
      </c>
      <c r="AA1553" s="61" t="s">
        <v>4117</v>
      </c>
      <c r="AB1553" s="63" t="n">
        <v>12500</v>
      </c>
      <c r="AC1553" s="63" t="n">
        <v>12500000</v>
      </c>
      <c r="AE1553" s="61" t="n">
        <v>1000</v>
      </c>
      <c r="AF1553" s="64" t="n">
        <v>12500000</v>
      </c>
      <c r="AG1553" s="61" t="s">
        <v>689</v>
      </c>
      <c r="AH1553" s="62" t="n">
        <v>45291</v>
      </c>
      <c r="AI1553" s="65" t="n">
        <v>0.9231</v>
      </c>
      <c r="AJ1553" s="61" t="s">
        <v>1266</v>
      </c>
      <c r="AK1553" s="65" t="n">
        <v>0.9231</v>
      </c>
      <c r="AL1553" s="65" t="n">
        <v>104.77</v>
      </c>
      <c r="AM1553" s="66" t="n">
        <v>11538750</v>
      </c>
      <c r="AN1553" s="66" t="n">
        <f aca="false">IF(J1553="Listed Option",AF1553*AL1553,AM1553)</f>
        <v>11538750</v>
      </c>
      <c r="AO1553" s="61" t="s">
        <v>1267</v>
      </c>
      <c r="AT1553" s="62" t="n">
        <v>45289</v>
      </c>
      <c r="AU1553" s="65" t="n">
        <v>0.924431429833333</v>
      </c>
      <c r="AV1553" s="61" t="s">
        <v>11387</v>
      </c>
      <c r="AW1553" s="61" t="s">
        <v>4070</v>
      </c>
      <c r="AY1553" s="61" t="s">
        <v>11381</v>
      </c>
      <c r="AZ1553" s="61" t="s">
        <v>11381</v>
      </c>
      <c r="BA1553" s="61" t="s">
        <v>11381</v>
      </c>
      <c r="BB1553" s="67" t="n">
        <v>136</v>
      </c>
      <c r="BE1553" s="61" t="n">
        <v>238587</v>
      </c>
      <c r="BF1553" s="61" t="s">
        <v>1004</v>
      </c>
      <c r="BG1553" s="61" t="s">
        <v>4084</v>
      </c>
      <c r="BH1553" s="61" t="s">
        <v>4084</v>
      </c>
      <c r="BI1553" s="61" t="s">
        <v>11381</v>
      </c>
      <c r="BJ1553" s="61" t="s">
        <v>11381</v>
      </c>
      <c r="BL1553" s="61" t="s">
        <v>11383</v>
      </c>
      <c r="BM1553" s="61" t="s">
        <v>11383</v>
      </c>
      <c r="BN1553" s="70" t="n">
        <v>12500000</v>
      </c>
      <c r="BP1553" s="68" t="n">
        <v>11538750</v>
      </c>
      <c r="BQ1553" s="68" t="n">
        <v>11538750</v>
      </c>
      <c r="BR1553" s="69" t="n">
        <v>12500000</v>
      </c>
      <c r="BT1553" s="63" t="n">
        <v>12500</v>
      </c>
      <c r="BU1553" s="68" t="n">
        <v>12500000</v>
      </c>
    </row>
    <row r="1554" customFormat="false" ht="15" hidden="true" customHeight="false" outlineLevel="0" collapsed="false">
      <c r="A1554" s="61" t="s">
        <v>11394</v>
      </c>
      <c r="B1554" s="61" t="s">
        <v>11395</v>
      </c>
      <c r="C1554" s="62" t="n">
        <v>45291</v>
      </c>
      <c r="D1554" s="62" t="n">
        <v>45291</v>
      </c>
      <c r="E1554" s="61" t="s">
        <v>1259</v>
      </c>
      <c r="F1554" s="61" t="s">
        <v>1004</v>
      </c>
      <c r="G1554" s="61" t="s">
        <v>11380</v>
      </c>
      <c r="H1554" s="61" t="s">
        <v>11380</v>
      </c>
      <c r="I1554" s="61" t="s">
        <v>11381</v>
      </c>
      <c r="J1554" s="61" t="s">
        <v>1195</v>
      </c>
      <c r="K1554" s="61" t="s">
        <v>1195</v>
      </c>
      <c r="L1554" s="61" t="s">
        <v>1195</v>
      </c>
      <c r="N1554" s="61" t="n">
        <v>1228794</v>
      </c>
      <c r="O1554" s="61" t="s">
        <v>1262</v>
      </c>
      <c r="P1554" s="61" t="s">
        <v>11382</v>
      </c>
      <c r="Q1554" s="61" t="s">
        <v>11383</v>
      </c>
      <c r="R1554" s="61" t="s">
        <v>11383</v>
      </c>
      <c r="S1554" s="61" t="str">
        <f aca="false">IF(J1554="Listed Option",MID(R1554,3,9),MID(Q1554,3,9))</f>
        <v>59064R109</v>
      </c>
      <c r="T1554" s="61" t="e">
        <f aca="false">VLOOKUP(S1554,'Output v4'!C:C,1,FALSE())</f>
        <v>#N/A</v>
      </c>
      <c r="U1554" s="61" t="s">
        <v>11384</v>
      </c>
      <c r="V1554" s="61" t="s">
        <v>11385</v>
      </c>
      <c r="W1554" s="61" t="s">
        <v>11386</v>
      </c>
      <c r="Y1554" s="61" t="s">
        <v>11387</v>
      </c>
      <c r="Z1554" s="61" t="s">
        <v>4074</v>
      </c>
      <c r="AA1554" s="61" t="s">
        <v>4075</v>
      </c>
      <c r="AB1554" s="63" t="n">
        <v>-2200</v>
      </c>
      <c r="AC1554" s="63" t="n">
        <v>-2200</v>
      </c>
      <c r="AE1554" s="61" t="n">
        <v>0</v>
      </c>
      <c r="AF1554" s="64" t="n">
        <v>-2200</v>
      </c>
      <c r="AG1554" s="61" t="s">
        <v>1273</v>
      </c>
      <c r="AH1554" s="62" t="n">
        <v>45291</v>
      </c>
      <c r="AI1554" s="65" t="n">
        <v>104.77</v>
      </c>
      <c r="AJ1554" s="61" t="s">
        <v>3614</v>
      </c>
      <c r="AK1554" s="65" t="n">
        <v>104.77</v>
      </c>
      <c r="AL1554" s="65" t="n">
        <v>104.77</v>
      </c>
      <c r="AM1554" s="66" t="n">
        <v>-230494</v>
      </c>
      <c r="AN1554" s="66" t="n">
        <f aca="false">IF(J1554="Listed Option",AF1554*AL1554,AM1554)</f>
        <v>-230494</v>
      </c>
      <c r="AO1554" s="61" t="s">
        <v>1267</v>
      </c>
      <c r="AP1554" s="61" t="n">
        <v>1</v>
      </c>
      <c r="AQ1554" s="61" t="n">
        <v>1</v>
      </c>
      <c r="AV1554" s="61" t="s">
        <v>11387</v>
      </c>
      <c r="AW1554" s="61" t="s">
        <v>4070</v>
      </c>
      <c r="AY1554" s="61" t="s">
        <v>11381</v>
      </c>
      <c r="AZ1554" s="61" t="s">
        <v>11381</v>
      </c>
      <c r="BA1554" s="61" t="s">
        <v>11381</v>
      </c>
      <c r="BB1554" s="67" t="n">
        <v>0</v>
      </c>
      <c r="BE1554" s="61" t="n">
        <v>241450</v>
      </c>
      <c r="BF1554" s="61" t="s">
        <v>1004</v>
      </c>
      <c r="BG1554" s="61" t="s">
        <v>4084</v>
      </c>
      <c r="BH1554" s="61" t="s">
        <v>4084</v>
      </c>
      <c r="BI1554" s="61" t="s">
        <v>11381</v>
      </c>
      <c r="BJ1554" s="61" t="s">
        <v>11381</v>
      </c>
      <c r="BK1554" s="61" t="s">
        <v>11381</v>
      </c>
      <c r="BL1554" s="61" t="s">
        <v>11383</v>
      </c>
      <c r="BM1554" s="61" t="s">
        <v>11383</v>
      </c>
      <c r="BN1554" s="70" t="n">
        <v>-230494</v>
      </c>
      <c r="BO1554" s="68" t="n">
        <v>-230494</v>
      </c>
      <c r="BP1554" s="68" t="n">
        <v>-230494</v>
      </c>
      <c r="BQ1554" s="68" t="n">
        <v>-230494</v>
      </c>
      <c r="BR1554" s="69" t="n">
        <v>-2200</v>
      </c>
      <c r="BU1554" s="68" t="n">
        <v>2200</v>
      </c>
    </row>
    <row r="1555" customFormat="false" ht="15" hidden="true" customHeight="false" outlineLevel="0" collapsed="false">
      <c r="A1555" s="61" t="s">
        <v>11396</v>
      </c>
      <c r="B1555" s="61" t="s">
        <v>11397</v>
      </c>
      <c r="C1555" s="62" t="n">
        <v>45291</v>
      </c>
      <c r="D1555" s="62" t="n">
        <v>45291</v>
      </c>
      <c r="E1555" s="61" t="s">
        <v>1259</v>
      </c>
      <c r="F1555" s="61" t="s">
        <v>1004</v>
      </c>
      <c r="G1555" s="61" t="s">
        <v>11390</v>
      </c>
      <c r="H1555" s="61" t="s">
        <v>11380</v>
      </c>
      <c r="I1555" s="61" t="s">
        <v>11381</v>
      </c>
      <c r="J1555" s="61" t="s">
        <v>1199</v>
      </c>
      <c r="K1555" s="61" t="s">
        <v>4543</v>
      </c>
      <c r="L1555" s="61" t="s">
        <v>4543</v>
      </c>
      <c r="N1555" s="61" t="n">
        <v>94160348</v>
      </c>
      <c r="O1555" s="61" t="s">
        <v>1262</v>
      </c>
      <c r="P1555" s="61" t="s">
        <v>11391</v>
      </c>
      <c r="Q1555" s="61" t="s">
        <v>11392</v>
      </c>
      <c r="R1555" s="61" t="s">
        <v>11383</v>
      </c>
      <c r="S1555" s="61" t="str">
        <f aca="false">IF(J1555="Listed Option",MID(R1555,3,9),MID(Q1555,3,9))</f>
        <v>59064RAA7</v>
      </c>
      <c r="T1555" s="61" t="str">
        <f aca="false">VLOOKUP(S1555,'Output v4'!C:C,1,FALSE())</f>
        <v>59064RAA7</v>
      </c>
      <c r="U1555" s="61" t="s">
        <v>216</v>
      </c>
      <c r="V1555" s="61" t="s">
        <v>11393</v>
      </c>
      <c r="Z1555" s="61" t="s">
        <v>4074</v>
      </c>
      <c r="AA1555" s="61" t="s">
        <v>4075</v>
      </c>
      <c r="AB1555" s="63" t="n">
        <v>2500</v>
      </c>
      <c r="AC1555" s="63" t="n">
        <v>2500000</v>
      </c>
      <c r="AE1555" s="61" t="n">
        <v>1000</v>
      </c>
      <c r="AF1555" s="64" t="n">
        <v>2500000</v>
      </c>
      <c r="AG1555" s="61" t="s">
        <v>689</v>
      </c>
      <c r="AH1555" s="62" t="n">
        <v>45291</v>
      </c>
      <c r="AI1555" s="65" t="n">
        <v>0.9231</v>
      </c>
      <c r="AJ1555" s="61" t="s">
        <v>1266</v>
      </c>
      <c r="AK1555" s="65" t="n">
        <v>0.9231</v>
      </c>
      <c r="AL1555" s="65" t="n">
        <v>104.77</v>
      </c>
      <c r="AM1555" s="66" t="n">
        <v>2307750</v>
      </c>
      <c r="AN1555" s="66" t="n">
        <f aca="false">IF(J1555="Listed Option",AF1555*AL1555,AM1555)</f>
        <v>2307750</v>
      </c>
      <c r="AO1555" s="61" t="s">
        <v>1267</v>
      </c>
      <c r="AT1555" s="62" t="n">
        <v>45289</v>
      </c>
      <c r="AU1555" s="65" t="n">
        <v>0.924431429833333</v>
      </c>
      <c r="AV1555" s="61" t="s">
        <v>11387</v>
      </c>
      <c r="AW1555" s="61" t="s">
        <v>4070</v>
      </c>
      <c r="AY1555" s="61" t="s">
        <v>11381</v>
      </c>
      <c r="AZ1555" s="61" t="s">
        <v>11381</v>
      </c>
      <c r="BA1555" s="61" t="s">
        <v>11381</v>
      </c>
      <c r="BB1555" s="67" t="n">
        <v>136</v>
      </c>
      <c r="BE1555" s="61" t="n">
        <v>241450</v>
      </c>
      <c r="BF1555" s="61" t="s">
        <v>1004</v>
      </c>
      <c r="BG1555" s="61" t="s">
        <v>4084</v>
      </c>
      <c r="BH1555" s="61" t="s">
        <v>4084</v>
      </c>
      <c r="BI1555" s="61" t="s">
        <v>11381</v>
      </c>
      <c r="BJ1555" s="61" t="s">
        <v>11381</v>
      </c>
      <c r="BL1555" s="61" t="s">
        <v>11383</v>
      </c>
      <c r="BM1555" s="61" t="s">
        <v>11383</v>
      </c>
      <c r="BN1555" s="70" t="n">
        <v>2500000</v>
      </c>
      <c r="BP1555" s="68" t="n">
        <v>2307750</v>
      </c>
      <c r="BQ1555" s="68" t="n">
        <v>2307750</v>
      </c>
      <c r="BR1555" s="69" t="n">
        <v>2500000</v>
      </c>
      <c r="BT1555" s="63" t="n">
        <v>2500</v>
      </c>
      <c r="BU1555" s="68" t="n">
        <v>2500000</v>
      </c>
    </row>
    <row r="1556" customFormat="false" ht="15" hidden="true" customHeight="false" outlineLevel="0" collapsed="false">
      <c r="A1556" s="61" t="s">
        <v>11398</v>
      </c>
      <c r="B1556" s="61" t="s">
        <v>11399</v>
      </c>
      <c r="C1556" s="62" t="n">
        <v>45291</v>
      </c>
      <c r="D1556" s="62" t="n">
        <v>45291</v>
      </c>
      <c r="E1556" s="61" t="s">
        <v>1259</v>
      </c>
      <c r="F1556" s="61" t="s">
        <v>1006</v>
      </c>
      <c r="G1556" s="61" t="s">
        <v>11400</v>
      </c>
      <c r="H1556" s="61" t="s">
        <v>11400</v>
      </c>
      <c r="I1556" s="61" t="s">
        <v>11401</v>
      </c>
      <c r="J1556" s="61" t="s">
        <v>1195</v>
      </c>
      <c r="K1556" s="61" t="s">
        <v>1195</v>
      </c>
      <c r="L1556" s="61" t="s">
        <v>1195</v>
      </c>
      <c r="N1556" s="61" t="n">
        <v>1227201</v>
      </c>
      <c r="O1556" s="61" t="s">
        <v>1262</v>
      </c>
      <c r="P1556" s="61" t="s">
        <v>11402</v>
      </c>
      <c r="Q1556" s="61" t="s">
        <v>11403</v>
      </c>
      <c r="R1556" s="61" t="s">
        <v>11403</v>
      </c>
      <c r="S1556" s="61" t="str">
        <f aca="false">IF(J1556="Listed Option",MID(R1556,3,9),MID(Q1556,3,9))</f>
        <v>59156R108</v>
      </c>
      <c r="T1556" s="61" t="str">
        <f aca="false">VLOOKUP(S1556,'Output v4'!C:C,1,FALSE())</f>
        <v>59156R108</v>
      </c>
      <c r="U1556" s="61" t="s">
        <v>218</v>
      </c>
      <c r="V1556" s="61" t="s">
        <v>11404</v>
      </c>
      <c r="W1556" s="61" t="s">
        <v>11401</v>
      </c>
      <c r="Y1556" s="61" t="s">
        <v>11405</v>
      </c>
      <c r="Z1556" s="61" t="s">
        <v>1304</v>
      </c>
      <c r="AA1556" s="61" t="s">
        <v>1305</v>
      </c>
      <c r="AB1556" s="63" t="n">
        <v>9920</v>
      </c>
      <c r="AC1556" s="63" t="n">
        <v>9920</v>
      </c>
      <c r="AE1556" s="61" t="n">
        <v>0</v>
      </c>
      <c r="AF1556" s="64" t="n">
        <v>9920</v>
      </c>
      <c r="AG1556" s="61" t="s">
        <v>689</v>
      </c>
      <c r="AH1556" s="62" t="n">
        <v>45291</v>
      </c>
      <c r="AI1556" s="65" t="n">
        <v>66.13</v>
      </c>
      <c r="AJ1556" s="61" t="s">
        <v>3614</v>
      </c>
      <c r="AK1556" s="65" t="n">
        <v>66.13</v>
      </c>
      <c r="AL1556" s="65" t="n">
        <v>66.13</v>
      </c>
      <c r="AM1556" s="66" t="n">
        <v>656009.6</v>
      </c>
      <c r="AN1556" s="66" t="n">
        <f aca="false">IF(J1556="Listed Option",AF1556*AL1556,AM1556)</f>
        <v>656009.6</v>
      </c>
      <c r="AO1556" s="61" t="s">
        <v>1267</v>
      </c>
      <c r="AP1556" s="61" t="n">
        <v>1</v>
      </c>
      <c r="AQ1556" s="61" t="n">
        <v>1</v>
      </c>
      <c r="AV1556" s="61" t="s">
        <v>11405</v>
      </c>
      <c r="AW1556" s="61" t="s">
        <v>4070</v>
      </c>
      <c r="AY1556" s="61" t="s">
        <v>11401</v>
      </c>
      <c r="AZ1556" s="61" t="s">
        <v>11401</v>
      </c>
      <c r="BA1556" s="61" t="s">
        <v>11401</v>
      </c>
      <c r="BB1556" s="67" t="n">
        <v>0</v>
      </c>
      <c r="BE1556" s="61" t="n">
        <v>238575</v>
      </c>
      <c r="BF1556" s="61" t="s">
        <v>1006</v>
      </c>
      <c r="BG1556" s="61" t="s">
        <v>4084</v>
      </c>
      <c r="BH1556" s="61" t="s">
        <v>4084</v>
      </c>
      <c r="BI1556" s="61" t="s">
        <v>11401</v>
      </c>
      <c r="BJ1556" s="61" t="s">
        <v>11401</v>
      </c>
      <c r="BK1556" s="61" t="s">
        <v>11401</v>
      </c>
      <c r="BL1556" s="61" t="s">
        <v>11403</v>
      </c>
      <c r="BM1556" s="61" t="s">
        <v>11403</v>
      </c>
      <c r="BN1556" s="70" t="n">
        <v>656009.6</v>
      </c>
      <c r="BO1556" s="68" t="n">
        <v>656009.6</v>
      </c>
      <c r="BP1556" s="68" t="n">
        <v>656009.6</v>
      </c>
      <c r="BQ1556" s="68" t="n">
        <v>656009.6</v>
      </c>
      <c r="BR1556" s="69" t="n">
        <v>9920</v>
      </c>
      <c r="BU1556" s="68" t="n">
        <v>9920</v>
      </c>
    </row>
    <row r="1557" customFormat="false" ht="15" hidden="true" customHeight="false" outlineLevel="0" collapsed="false">
      <c r="A1557" s="61" t="s">
        <v>11406</v>
      </c>
      <c r="B1557" s="61" t="s">
        <v>11407</v>
      </c>
      <c r="C1557" s="62" t="n">
        <v>45291</v>
      </c>
      <c r="D1557" s="62" t="n">
        <v>45291</v>
      </c>
      <c r="E1557" s="61" t="s">
        <v>1259</v>
      </c>
      <c r="F1557" s="61" t="s">
        <v>1006</v>
      </c>
      <c r="G1557" s="61" t="s">
        <v>11408</v>
      </c>
      <c r="H1557" s="61" t="s">
        <v>11400</v>
      </c>
      <c r="I1557" s="61" t="s">
        <v>11401</v>
      </c>
      <c r="J1557" s="61" t="s">
        <v>1196</v>
      </c>
      <c r="K1557" s="61" t="s">
        <v>4088</v>
      </c>
      <c r="L1557" s="61" t="s">
        <v>4089</v>
      </c>
      <c r="M1557" s="61" t="s">
        <v>1197</v>
      </c>
      <c r="N1557" s="61" t="n">
        <v>182037978</v>
      </c>
      <c r="O1557" s="61" t="s">
        <v>1262</v>
      </c>
      <c r="P1557" s="61" t="s">
        <v>11409</v>
      </c>
      <c r="R1557" s="61" t="s">
        <v>11403</v>
      </c>
      <c r="S1557" s="61" t="str">
        <f aca="false">IF(J1557="Listed Option",MID(R1557,3,9),MID(Q1557,3,9))</f>
        <v>59156R108</v>
      </c>
      <c r="T1557" s="61" t="str">
        <f aca="false">VLOOKUP(S1557,'Output v4'!C:C,1,FALSE())</f>
        <v>59156R108</v>
      </c>
      <c r="W1557" s="61" t="s">
        <v>11410</v>
      </c>
      <c r="X1557" s="61" t="s">
        <v>11411</v>
      </c>
      <c r="Y1557" s="61" t="s">
        <v>11412</v>
      </c>
      <c r="Z1557" s="61" t="s">
        <v>1304</v>
      </c>
      <c r="AA1557" s="61" t="s">
        <v>1305</v>
      </c>
      <c r="AB1557" s="63" t="n">
        <v>727</v>
      </c>
      <c r="AC1557" s="63" t="n">
        <v>727</v>
      </c>
      <c r="AD1557" s="61" t="n">
        <v>100</v>
      </c>
      <c r="AE1557" s="61" t="n">
        <v>0</v>
      </c>
      <c r="AF1557" s="64" t="n">
        <v>72700</v>
      </c>
      <c r="AG1557" s="61" t="s">
        <v>689</v>
      </c>
      <c r="AH1557" s="62" t="n">
        <v>45291</v>
      </c>
      <c r="AI1557" s="65" t="n">
        <v>1.25</v>
      </c>
      <c r="AJ1557" s="61" t="s">
        <v>1266</v>
      </c>
      <c r="AK1557" s="65" t="n">
        <v>1.25</v>
      </c>
      <c r="AL1557" s="65" t="n">
        <v>66.13</v>
      </c>
      <c r="AM1557" s="66" t="n">
        <v>90875</v>
      </c>
      <c r="AN1557" s="66" t="n">
        <f aca="false">IF(J1557="Listed Option",AF1557*AL1557,AM1557)</f>
        <v>4807651</v>
      </c>
      <c r="AO1557" s="61" t="s">
        <v>1267</v>
      </c>
      <c r="AP1557" s="61" t="n">
        <v>100</v>
      </c>
      <c r="AQ1557" s="61" t="n">
        <v>100</v>
      </c>
      <c r="AV1557" s="61" t="s">
        <v>11405</v>
      </c>
      <c r="AW1557" s="61" t="s">
        <v>4070</v>
      </c>
      <c r="AY1557" s="61" t="s">
        <v>11401</v>
      </c>
      <c r="AZ1557" s="61" t="s">
        <v>11401</v>
      </c>
      <c r="BA1557" s="61" t="s">
        <v>11401</v>
      </c>
      <c r="BB1557" s="67" t="n">
        <v>0</v>
      </c>
      <c r="BE1557" s="61" t="n">
        <v>238575</v>
      </c>
      <c r="BG1557" s="61" t="s">
        <v>4084</v>
      </c>
      <c r="BJ1557" s="61" t="s">
        <v>11401</v>
      </c>
      <c r="BL1557" s="61" t="s">
        <v>11403</v>
      </c>
      <c r="BM1557" s="61" t="s">
        <v>11403</v>
      </c>
      <c r="BN1557" s="70" t="n">
        <v>-4807651</v>
      </c>
      <c r="BO1557" s="68" t="n">
        <v>4807651</v>
      </c>
      <c r="BP1557" s="68" t="n">
        <v>908.75</v>
      </c>
      <c r="BQ1557" s="68" t="n">
        <v>908.75</v>
      </c>
      <c r="BR1557" s="69" t="n">
        <v>727</v>
      </c>
      <c r="BS1557" s="63" t="n">
        <v>727</v>
      </c>
      <c r="BU1557" s="68" t="n">
        <v>727</v>
      </c>
    </row>
    <row r="1558" customFormat="false" ht="15" hidden="true" customHeight="false" outlineLevel="0" collapsed="false">
      <c r="A1558" s="61" t="s">
        <v>11413</v>
      </c>
      <c r="B1558" s="61" t="s">
        <v>11414</v>
      </c>
      <c r="C1558" s="62" t="n">
        <v>45291</v>
      </c>
      <c r="D1558" s="62" t="n">
        <v>45291</v>
      </c>
      <c r="E1558" s="61" t="s">
        <v>1259</v>
      </c>
      <c r="F1558" s="61" t="s">
        <v>1006</v>
      </c>
      <c r="G1558" s="61" t="s">
        <v>11415</v>
      </c>
      <c r="H1558" s="61" t="s">
        <v>11400</v>
      </c>
      <c r="I1558" s="61" t="s">
        <v>11401</v>
      </c>
      <c r="J1558" s="61" t="s">
        <v>1196</v>
      </c>
      <c r="K1558" s="61" t="s">
        <v>4088</v>
      </c>
      <c r="L1558" s="61" t="s">
        <v>4277</v>
      </c>
      <c r="M1558" s="61" t="s">
        <v>1198</v>
      </c>
      <c r="N1558" s="61" t="n">
        <v>182757054</v>
      </c>
      <c r="O1558" s="61" t="s">
        <v>1262</v>
      </c>
      <c r="P1558" s="61" t="s">
        <v>11416</v>
      </c>
      <c r="R1558" s="61" t="s">
        <v>11403</v>
      </c>
      <c r="S1558" s="61" t="str">
        <f aca="false">IF(J1558="Listed Option",MID(R1558,3,9),MID(Q1558,3,9))</f>
        <v>59156R108</v>
      </c>
      <c r="T1558" s="61" t="str">
        <f aca="false">VLOOKUP(S1558,'Output v4'!C:C,1,FALSE())</f>
        <v>59156R108</v>
      </c>
      <c r="W1558" s="61" t="s">
        <v>11417</v>
      </c>
      <c r="X1558" s="61" t="s">
        <v>11418</v>
      </c>
      <c r="Y1558" s="61" t="s">
        <v>11419</v>
      </c>
      <c r="Z1558" s="61" t="s">
        <v>1304</v>
      </c>
      <c r="AA1558" s="61" t="s">
        <v>1305</v>
      </c>
      <c r="AB1558" s="63" t="n">
        <v>535</v>
      </c>
      <c r="AC1558" s="63" t="n">
        <v>535</v>
      </c>
      <c r="AD1558" s="61" t="n">
        <v>100</v>
      </c>
      <c r="AE1558" s="61" t="n">
        <v>0</v>
      </c>
      <c r="AF1558" s="64" t="n">
        <v>53500</v>
      </c>
      <c r="AG1558" s="61" t="s">
        <v>689</v>
      </c>
      <c r="AH1558" s="62" t="n">
        <v>45291</v>
      </c>
      <c r="AI1558" s="65" t="n">
        <v>0.6</v>
      </c>
      <c r="AJ1558" s="61" t="s">
        <v>1266</v>
      </c>
      <c r="AK1558" s="65" t="n">
        <v>0.6</v>
      </c>
      <c r="AL1558" s="65" t="n">
        <v>66.13</v>
      </c>
      <c r="AM1558" s="66" t="n">
        <v>32100</v>
      </c>
      <c r="AN1558" s="66" t="n">
        <f aca="false">IF(J1558="Listed Option",AF1558*AL1558,AM1558)</f>
        <v>3537955</v>
      </c>
      <c r="AO1558" s="61" t="s">
        <v>1267</v>
      </c>
      <c r="AP1558" s="61" t="n">
        <v>100</v>
      </c>
      <c r="AQ1558" s="61" t="n">
        <v>100</v>
      </c>
      <c r="AV1558" s="61" t="s">
        <v>11405</v>
      </c>
      <c r="AW1558" s="61" t="s">
        <v>4070</v>
      </c>
      <c r="AY1558" s="61" t="s">
        <v>11401</v>
      </c>
      <c r="AZ1558" s="61" t="s">
        <v>11401</v>
      </c>
      <c r="BA1558" s="61" t="s">
        <v>11401</v>
      </c>
      <c r="BB1558" s="67" t="n">
        <v>0</v>
      </c>
      <c r="BE1558" s="61" t="n">
        <v>238575</v>
      </c>
      <c r="BG1558" s="61" t="s">
        <v>4084</v>
      </c>
      <c r="BJ1558" s="61" t="s">
        <v>11401</v>
      </c>
      <c r="BL1558" s="61" t="s">
        <v>11403</v>
      </c>
      <c r="BM1558" s="61" t="s">
        <v>11403</v>
      </c>
      <c r="BN1558" s="70" t="n">
        <v>3537955</v>
      </c>
      <c r="BO1558" s="68" t="n">
        <v>3537955</v>
      </c>
      <c r="BP1558" s="68" t="n">
        <v>321</v>
      </c>
      <c r="BQ1558" s="68" t="n">
        <v>321</v>
      </c>
      <c r="BR1558" s="69" t="n">
        <v>535</v>
      </c>
      <c r="BS1558" s="63" t="n">
        <v>535</v>
      </c>
      <c r="BU1558" s="68" t="n">
        <v>535</v>
      </c>
    </row>
    <row r="1559" customFormat="false" ht="15" hidden="true" customHeight="false" outlineLevel="0" collapsed="false">
      <c r="A1559" s="61" t="s">
        <v>11420</v>
      </c>
      <c r="B1559" s="61" t="s">
        <v>11421</v>
      </c>
      <c r="C1559" s="62" t="n">
        <v>45291</v>
      </c>
      <c r="D1559" s="62" t="n">
        <v>45291</v>
      </c>
      <c r="E1559" s="61" t="s">
        <v>1259</v>
      </c>
      <c r="F1559" s="61" t="s">
        <v>1005</v>
      </c>
      <c r="G1559" s="61" t="s">
        <v>11422</v>
      </c>
      <c r="H1559" s="61" t="s">
        <v>11422</v>
      </c>
      <c r="I1559" s="61" t="s">
        <v>11423</v>
      </c>
      <c r="J1559" s="61" t="s">
        <v>1195</v>
      </c>
      <c r="K1559" s="61" t="s">
        <v>1195</v>
      </c>
      <c r="L1559" s="61" t="s">
        <v>1195</v>
      </c>
      <c r="N1559" s="61" t="n">
        <v>24483795</v>
      </c>
      <c r="O1559" s="61" t="s">
        <v>1262</v>
      </c>
      <c r="P1559" s="61" t="s">
        <v>11424</v>
      </c>
      <c r="Q1559" s="61" t="s">
        <v>11425</v>
      </c>
      <c r="R1559" s="61" t="s">
        <v>11425</v>
      </c>
      <c r="S1559" s="61" t="str">
        <f aca="false">IF(J1559="Listed Option",MID(R1559,3,9),MID(Q1559,3,9))</f>
        <v>30303M102</v>
      </c>
      <c r="T1559" s="61" t="str">
        <f aca="false">VLOOKUP(S1559,'Output v4'!C:C,1,FALSE())</f>
        <v>30303M102</v>
      </c>
      <c r="U1559" s="61" t="s">
        <v>217</v>
      </c>
      <c r="V1559" s="61" t="s">
        <v>11426</v>
      </c>
      <c r="W1559" s="61" t="s">
        <v>11427</v>
      </c>
      <c r="Y1559" s="61" t="s">
        <v>11428</v>
      </c>
      <c r="Z1559" s="61" t="s">
        <v>1304</v>
      </c>
      <c r="AA1559" s="61" t="s">
        <v>1305</v>
      </c>
      <c r="AB1559" s="63" t="n">
        <v>-1779</v>
      </c>
      <c r="AC1559" s="63" t="n">
        <v>-1779</v>
      </c>
      <c r="AE1559" s="61" t="n">
        <v>0</v>
      </c>
      <c r="AF1559" s="64" t="n">
        <v>-1779</v>
      </c>
      <c r="AG1559" s="61" t="s">
        <v>1273</v>
      </c>
      <c r="AH1559" s="62" t="n">
        <v>45291</v>
      </c>
      <c r="AI1559" s="65" t="n">
        <v>353.96</v>
      </c>
      <c r="AJ1559" s="61" t="s">
        <v>3614</v>
      </c>
      <c r="AK1559" s="65" t="n">
        <v>353.96</v>
      </c>
      <c r="AL1559" s="65" t="n">
        <v>353.96</v>
      </c>
      <c r="AM1559" s="66" t="n">
        <v>-629694.84</v>
      </c>
      <c r="AN1559" s="66" t="n">
        <f aca="false">IF(J1559="Listed Option",AF1559*AL1559,AM1559)</f>
        <v>-629694.84</v>
      </c>
      <c r="AO1559" s="61" t="s">
        <v>1267</v>
      </c>
      <c r="AP1559" s="61" t="n">
        <v>1</v>
      </c>
      <c r="AQ1559" s="61" t="n">
        <v>1</v>
      </c>
      <c r="AV1559" s="61" t="s">
        <v>11428</v>
      </c>
      <c r="AW1559" s="61" t="s">
        <v>4070</v>
      </c>
      <c r="AY1559" s="61" t="s">
        <v>11423</v>
      </c>
      <c r="AZ1559" s="61" t="s">
        <v>11423</v>
      </c>
      <c r="BA1559" s="61" t="s">
        <v>11423</v>
      </c>
      <c r="BB1559" s="67" t="n">
        <v>0</v>
      </c>
      <c r="BE1559" s="61" t="n">
        <v>238575</v>
      </c>
      <c r="BF1559" s="61" t="s">
        <v>1005</v>
      </c>
      <c r="BG1559" s="61" t="s">
        <v>4084</v>
      </c>
      <c r="BH1559" s="61" t="s">
        <v>4084</v>
      </c>
      <c r="BI1559" s="61" t="s">
        <v>11423</v>
      </c>
      <c r="BJ1559" s="61" t="s">
        <v>11423</v>
      </c>
      <c r="BK1559" s="61" t="s">
        <v>11423</v>
      </c>
      <c r="BL1559" s="61" t="s">
        <v>11425</v>
      </c>
      <c r="BM1559" s="61" t="s">
        <v>11425</v>
      </c>
      <c r="BN1559" s="70" t="n">
        <v>-629694.84</v>
      </c>
      <c r="BO1559" s="68" t="n">
        <v>-629694.84</v>
      </c>
      <c r="BP1559" s="68" t="n">
        <v>-629694.84</v>
      </c>
      <c r="BQ1559" s="68" t="n">
        <v>-629694.84</v>
      </c>
      <c r="BR1559" s="69" t="n">
        <v>-1779</v>
      </c>
      <c r="BU1559" s="68" t="n">
        <v>1779</v>
      </c>
    </row>
    <row r="1560" customFormat="false" ht="15" hidden="true" customHeight="false" outlineLevel="0" collapsed="false">
      <c r="A1560" s="61" t="s">
        <v>11429</v>
      </c>
      <c r="B1560" s="61" t="s">
        <v>11430</v>
      </c>
      <c r="C1560" s="62" t="n">
        <v>45291</v>
      </c>
      <c r="D1560" s="62" t="n">
        <v>45291</v>
      </c>
      <c r="E1560" s="61" t="s">
        <v>1259</v>
      </c>
      <c r="F1560" s="61" t="s">
        <v>1005</v>
      </c>
      <c r="G1560" s="61" t="s">
        <v>11431</v>
      </c>
      <c r="H1560" s="61" t="s">
        <v>11422</v>
      </c>
      <c r="I1560" s="61" t="s">
        <v>11423</v>
      </c>
      <c r="J1560" s="61" t="s">
        <v>1196</v>
      </c>
      <c r="K1560" s="61" t="s">
        <v>4088</v>
      </c>
      <c r="L1560" s="61" t="s">
        <v>4277</v>
      </c>
      <c r="M1560" s="61" t="s">
        <v>1198</v>
      </c>
      <c r="N1560" s="61" t="n">
        <v>133555075</v>
      </c>
      <c r="O1560" s="61" t="s">
        <v>1262</v>
      </c>
      <c r="P1560" s="61" t="s">
        <v>11432</v>
      </c>
      <c r="R1560" s="61" t="s">
        <v>11425</v>
      </c>
      <c r="S1560" s="61" t="str">
        <f aca="false">IF(J1560="Listed Option",MID(R1560,3,9),MID(Q1560,3,9))</f>
        <v>30303M102</v>
      </c>
      <c r="T1560" s="61" t="str">
        <f aca="false">VLOOKUP(S1560,'Output v4'!C:C,1,FALSE())</f>
        <v>30303M102</v>
      </c>
      <c r="W1560" s="61" t="s">
        <v>11433</v>
      </c>
      <c r="X1560" s="61" t="s">
        <v>11434</v>
      </c>
      <c r="Y1560" s="61" t="s">
        <v>11435</v>
      </c>
      <c r="Z1560" s="61" t="s">
        <v>1304</v>
      </c>
      <c r="AA1560" s="61" t="s">
        <v>1305</v>
      </c>
      <c r="AB1560" s="63" t="n">
        <v>62</v>
      </c>
      <c r="AC1560" s="63" t="n">
        <v>62</v>
      </c>
      <c r="AD1560" s="61" t="n">
        <v>100</v>
      </c>
      <c r="AE1560" s="61" t="n">
        <v>0</v>
      </c>
      <c r="AF1560" s="64" t="n">
        <v>6200</v>
      </c>
      <c r="AG1560" s="61" t="s">
        <v>689</v>
      </c>
      <c r="AH1560" s="62" t="n">
        <v>45291</v>
      </c>
      <c r="AI1560" s="65" t="n">
        <v>45.375</v>
      </c>
      <c r="AJ1560" s="61" t="s">
        <v>1266</v>
      </c>
      <c r="AK1560" s="65" t="n">
        <v>45.375</v>
      </c>
      <c r="AL1560" s="65" t="n">
        <v>353.96</v>
      </c>
      <c r="AM1560" s="66" t="n">
        <v>281325</v>
      </c>
      <c r="AN1560" s="66" t="n">
        <f aca="false">IF(J1560="Listed Option",AF1560*AL1560,AM1560)</f>
        <v>2194552</v>
      </c>
      <c r="AO1560" s="61" t="s">
        <v>1267</v>
      </c>
      <c r="AP1560" s="61" t="n">
        <v>100</v>
      </c>
      <c r="AQ1560" s="61" t="n">
        <v>100</v>
      </c>
      <c r="AV1560" s="61" t="s">
        <v>11428</v>
      </c>
      <c r="AW1560" s="61" t="s">
        <v>4070</v>
      </c>
      <c r="AY1560" s="61" t="s">
        <v>11423</v>
      </c>
      <c r="AZ1560" s="61" t="s">
        <v>11423</v>
      </c>
      <c r="BA1560" s="61" t="s">
        <v>11423</v>
      </c>
      <c r="BB1560" s="67" t="n">
        <v>0</v>
      </c>
      <c r="BE1560" s="61" t="n">
        <v>238575</v>
      </c>
      <c r="BG1560" s="61" t="s">
        <v>4084</v>
      </c>
      <c r="BJ1560" s="61" t="s">
        <v>11423</v>
      </c>
      <c r="BL1560" s="61" t="s">
        <v>11425</v>
      </c>
      <c r="BM1560" s="61" t="s">
        <v>11425</v>
      </c>
      <c r="BN1560" s="70" t="n">
        <v>2194552</v>
      </c>
      <c r="BO1560" s="68" t="n">
        <v>2194552</v>
      </c>
      <c r="BP1560" s="68" t="n">
        <v>2813.25</v>
      </c>
      <c r="BQ1560" s="68" t="n">
        <v>2813.25</v>
      </c>
      <c r="BR1560" s="69" t="n">
        <v>62</v>
      </c>
      <c r="BS1560" s="63" t="n">
        <v>62</v>
      </c>
      <c r="BU1560" s="68" t="n">
        <v>62</v>
      </c>
    </row>
    <row r="1561" customFormat="false" ht="15" hidden="true" customHeight="false" outlineLevel="0" collapsed="false">
      <c r="A1561" s="61" t="s">
        <v>11436</v>
      </c>
      <c r="B1561" s="61" t="s">
        <v>11437</v>
      </c>
      <c r="C1561" s="62" t="n">
        <v>45291</v>
      </c>
      <c r="D1561" s="62" t="n">
        <v>45291</v>
      </c>
      <c r="E1561" s="61" t="s">
        <v>1259</v>
      </c>
      <c r="F1561" s="61" t="s">
        <v>1005</v>
      </c>
      <c r="G1561" s="61" t="s">
        <v>11438</v>
      </c>
      <c r="H1561" s="61" t="s">
        <v>11422</v>
      </c>
      <c r="I1561" s="61" t="s">
        <v>11423</v>
      </c>
      <c r="J1561" s="61" t="s">
        <v>1196</v>
      </c>
      <c r="K1561" s="61" t="s">
        <v>4088</v>
      </c>
      <c r="L1561" s="61" t="s">
        <v>4089</v>
      </c>
      <c r="M1561" s="61" t="s">
        <v>1197</v>
      </c>
      <c r="N1561" s="61" t="n">
        <v>133932865</v>
      </c>
      <c r="O1561" s="61" t="s">
        <v>1262</v>
      </c>
      <c r="P1561" s="61" t="s">
        <v>11439</v>
      </c>
      <c r="R1561" s="61" t="s">
        <v>11425</v>
      </c>
      <c r="S1561" s="61" t="str">
        <f aca="false">IF(J1561="Listed Option",MID(R1561,3,9),MID(Q1561,3,9))</f>
        <v>30303M102</v>
      </c>
      <c r="T1561" s="61" t="str">
        <f aca="false">VLOOKUP(S1561,'Output v4'!C:C,1,FALSE())</f>
        <v>30303M102</v>
      </c>
      <c r="W1561" s="61" t="s">
        <v>11440</v>
      </c>
      <c r="X1561" s="61" t="s">
        <v>11441</v>
      </c>
      <c r="Y1561" s="61" t="s">
        <v>11442</v>
      </c>
      <c r="Z1561" s="61" t="s">
        <v>1304</v>
      </c>
      <c r="AA1561" s="61" t="s">
        <v>1305</v>
      </c>
      <c r="AB1561" s="63" t="n">
        <v>62</v>
      </c>
      <c r="AC1561" s="63" t="n">
        <v>62</v>
      </c>
      <c r="AD1561" s="61" t="n">
        <v>100</v>
      </c>
      <c r="AE1561" s="61" t="n">
        <v>0</v>
      </c>
      <c r="AF1561" s="64" t="n">
        <v>6200</v>
      </c>
      <c r="AG1561" s="61" t="s">
        <v>689</v>
      </c>
      <c r="AH1561" s="62" t="n">
        <v>45291</v>
      </c>
      <c r="AI1561" s="65" t="n">
        <v>0.005</v>
      </c>
      <c r="AJ1561" s="61" t="s">
        <v>1266</v>
      </c>
      <c r="AK1561" s="65" t="n">
        <v>0.005</v>
      </c>
      <c r="AL1561" s="65" t="n">
        <v>353.96</v>
      </c>
      <c r="AM1561" s="66" t="n">
        <v>31</v>
      </c>
      <c r="AN1561" s="66" t="n">
        <f aca="false">IF(J1561="Listed Option",AF1561*AL1561,AM1561)</f>
        <v>2194552</v>
      </c>
      <c r="AO1561" s="61" t="s">
        <v>1267</v>
      </c>
      <c r="AP1561" s="61" t="n">
        <v>100</v>
      </c>
      <c r="AQ1561" s="61" t="n">
        <v>100</v>
      </c>
      <c r="AV1561" s="61" t="s">
        <v>11428</v>
      </c>
      <c r="AW1561" s="61" t="s">
        <v>4070</v>
      </c>
      <c r="AY1561" s="61" t="s">
        <v>11423</v>
      </c>
      <c r="AZ1561" s="61" t="s">
        <v>11423</v>
      </c>
      <c r="BA1561" s="61" t="s">
        <v>11423</v>
      </c>
      <c r="BB1561" s="67" t="n">
        <v>0</v>
      </c>
      <c r="BE1561" s="61" t="n">
        <v>238575</v>
      </c>
      <c r="BG1561" s="61" t="s">
        <v>4084</v>
      </c>
      <c r="BJ1561" s="61" t="s">
        <v>11423</v>
      </c>
      <c r="BL1561" s="61" t="s">
        <v>11425</v>
      </c>
      <c r="BM1561" s="61" t="s">
        <v>11425</v>
      </c>
      <c r="BN1561" s="70" t="n">
        <v>-2194552</v>
      </c>
      <c r="BO1561" s="68" t="n">
        <v>2194552</v>
      </c>
      <c r="BP1561" s="68" t="n">
        <v>0.31</v>
      </c>
      <c r="BQ1561" s="68" t="n">
        <v>0.31</v>
      </c>
      <c r="BR1561" s="69" t="n">
        <v>62</v>
      </c>
      <c r="BS1561" s="63" t="n">
        <v>62</v>
      </c>
      <c r="BU1561" s="68" t="n">
        <v>62</v>
      </c>
    </row>
    <row r="1562" customFormat="false" ht="15" hidden="true" customHeight="false" outlineLevel="0" collapsed="false">
      <c r="A1562" s="61" t="s">
        <v>11443</v>
      </c>
      <c r="B1562" s="61" t="s">
        <v>11444</v>
      </c>
      <c r="C1562" s="62" t="n">
        <v>45291</v>
      </c>
      <c r="D1562" s="62" t="n">
        <v>45291</v>
      </c>
      <c r="E1562" s="61" t="s">
        <v>1259</v>
      </c>
      <c r="F1562" s="61" t="s">
        <v>1005</v>
      </c>
      <c r="G1562" s="61" t="s">
        <v>11445</v>
      </c>
      <c r="H1562" s="61" t="s">
        <v>11422</v>
      </c>
      <c r="I1562" s="61" t="s">
        <v>11423</v>
      </c>
      <c r="J1562" s="61" t="s">
        <v>1196</v>
      </c>
      <c r="K1562" s="61" t="s">
        <v>4088</v>
      </c>
      <c r="L1562" s="61" t="s">
        <v>4089</v>
      </c>
      <c r="M1562" s="61" t="s">
        <v>1197</v>
      </c>
      <c r="N1562" s="61" t="n">
        <v>173713897</v>
      </c>
      <c r="O1562" s="61" t="s">
        <v>1262</v>
      </c>
      <c r="P1562" s="61" t="s">
        <v>11446</v>
      </c>
      <c r="R1562" s="61" t="s">
        <v>11425</v>
      </c>
      <c r="S1562" s="61" t="str">
        <f aca="false">IF(J1562="Listed Option",MID(R1562,3,9),MID(Q1562,3,9))</f>
        <v>30303M102</v>
      </c>
      <c r="T1562" s="61" t="str">
        <f aca="false">VLOOKUP(S1562,'Output v4'!C:C,1,FALSE())</f>
        <v>30303M102</v>
      </c>
      <c r="W1562" s="61" t="s">
        <v>11447</v>
      </c>
      <c r="X1562" s="61" t="s">
        <v>11448</v>
      </c>
      <c r="Y1562" s="61" t="s">
        <v>11449</v>
      </c>
      <c r="Z1562" s="61" t="s">
        <v>1304</v>
      </c>
      <c r="AA1562" s="61" t="s">
        <v>1305</v>
      </c>
      <c r="AB1562" s="63" t="n">
        <v>26</v>
      </c>
      <c r="AC1562" s="63" t="n">
        <v>26</v>
      </c>
      <c r="AD1562" s="61" t="n">
        <v>100</v>
      </c>
      <c r="AE1562" s="61" t="n">
        <v>0</v>
      </c>
      <c r="AF1562" s="64" t="n">
        <v>2600</v>
      </c>
      <c r="AG1562" s="61" t="s">
        <v>689</v>
      </c>
      <c r="AH1562" s="62" t="n">
        <v>45291</v>
      </c>
      <c r="AI1562" s="65" t="n">
        <v>8.6</v>
      </c>
      <c r="AJ1562" s="61" t="s">
        <v>1266</v>
      </c>
      <c r="AK1562" s="65" t="n">
        <v>8.6</v>
      </c>
      <c r="AL1562" s="65" t="n">
        <v>353.96</v>
      </c>
      <c r="AM1562" s="66" t="n">
        <v>22360</v>
      </c>
      <c r="AN1562" s="66" t="n">
        <f aca="false">IF(J1562="Listed Option",AF1562*AL1562,AM1562)</f>
        <v>920296</v>
      </c>
      <c r="AO1562" s="61" t="s">
        <v>1267</v>
      </c>
      <c r="AP1562" s="61" t="n">
        <v>100</v>
      </c>
      <c r="AQ1562" s="61" t="n">
        <v>100</v>
      </c>
      <c r="AV1562" s="61" t="s">
        <v>11428</v>
      </c>
      <c r="AW1562" s="61" t="s">
        <v>4070</v>
      </c>
      <c r="AY1562" s="61" t="s">
        <v>11423</v>
      </c>
      <c r="AZ1562" s="61" t="s">
        <v>11423</v>
      </c>
      <c r="BA1562" s="61" t="s">
        <v>11423</v>
      </c>
      <c r="BB1562" s="67" t="n">
        <v>0</v>
      </c>
      <c r="BE1562" s="61" t="n">
        <v>238575</v>
      </c>
      <c r="BG1562" s="61" t="s">
        <v>4084</v>
      </c>
      <c r="BJ1562" s="61" t="s">
        <v>11423</v>
      </c>
      <c r="BL1562" s="61" t="s">
        <v>11425</v>
      </c>
      <c r="BM1562" s="61" t="s">
        <v>11425</v>
      </c>
      <c r="BN1562" s="70" t="n">
        <v>-920296</v>
      </c>
      <c r="BO1562" s="68" t="n">
        <v>920296</v>
      </c>
      <c r="BP1562" s="68" t="n">
        <v>223.6</v>
      </c>
      <c r="BQ1562" s="68" t="n">
        <v>223.6</v>
      </c>
      <c r="BR1562" s="69" t="n">
        <v>26</v>
      </c>
      <c r="BS1562" s="63" t="n">
        <v>26</v>
      </c>
      <c r="BU1562" s="68" t="n">
        <v>26</v>
      </c>
    </row>
    <row r="1563" customFormat="false" ht="15" hidden="true" customHeight="false" outlineLevel="0" collapsed="false">
      <c r="A1563" s="61" t="s">
        <v>11450</v>
      </c>
      <c r="B1563" s="61" t="s">
        <v>11451</v>
      </c>
      <c r="C1563" s="62" t="n">
        <v>45291</v>
      </c>
      <c r="D1563" s="62" t="n">
        <v>45291</v>
      </c>
      <c r="E1563" s="61" t="s">
        <v>1259</v>
      </c>
      <c r="F1563" s="61" t="s">
        <v>1005</v>
      </c>
      <c r="G1563" s="61" t="s">
        <v>11452</v>
      </c>
      <c r="H1563" s="61" t="s">
        <v>11422</v>
      </c>
      <c r="I1563" s="61" t="s">
        <v>11423</v>
      </c>
      <c r="J1563" s="61" t="s">
        <v>1196</v>
      </c>
      <c r="K1563" s="61" t="s">
        <v>4088</v>
      </c>
      <c r="L1563" s="61" t="s">
        <v>4277</v>
      </c>
      <c r="M1563" s="61" t="s">
        <v>1198</v>
      </c>
      <c r="N1563" s="61" t="n">
        <v>177492997</v>
      </c>
      <c r="O1563" s="61" t="s">
        <v>1262</v>
      </c>
      <c r="P1563" s="61" t="s">
        <v>11453</v>
      </c>
      <c r="R1563" s="61" t="s">
        <v>11425</v>
      </c>
      <c r="S1563" s="61" t="str">
        <f aca="false">IF(J1563="Listed Option",MID(R1563,3,9),MID(Q1563,3,9))</f>
        <v>30303M102</v>
      </c>
      <c r="T1563" s="61" t="str">
        <f aca="false">VLOOKUP(S1563,'Output v4'!C:C,1,FALSE())</f>
        <v>30303M102</v>
      </c>
      <c r="W1563" s="61" t="s">
        <v>11454</v>
      </c>
      <c r="X1563" s="61" t="s">
        <v>11455</v>
      </c>
      <c r="Y1563" s="61" t="s">
        <v>11456</v>
      </c>
      <c r="Z1563" s="61" t="s">
        <v>1304</v>
      </c>
      <c r="AA1563" s="61" t="s">
        <v>1305</v>
      </c>
      <c r="AB1563" s="63" t="n">
        <v>26</v>
      </c>
      <c r="AC1563" s="63" t="n">
        <v>26</v>
      </c>
      <c r="AD1563" s="61" t="n">
        <v>100</v>
      </c>
      <c r="AE1563" s="61" t="n">
        <v>0</v>
      </c>
      <c r="AF1563" s="64" t="n">
        <v>2600</v>
      </c>
      <c r="AG1563" s="61" t="s">
        <v>689</v>
      </c>
      <c r="AH1563" s="62" t="n">
        <v>45291</v>
      </c>
      <c r="AI1563" s="65" t="n">
        <v>6.8</v>
      </c>
      <c r="AJ1563" s="61" t="s">
        <v>1266</v>
      </c>
      <c r="AK1563" s="65" t="n">
        <v>6.8</v>
      </c>
      <c r="AL1563" s="65" t="n">
        <v>353.96</v>
      </c>
      <c r="AM1563" s="66" t="n">
        <v>17680</v>
      </c>
      <c r="AN1563" s="66" t="n">
        <f aca="false">IF(J1563="Listed Option",AF1563*AL1563,AM1563)</f>
        <v>920296</v>
      </c>
      <c r="AO1563" s="61" t="s">
        <v>1267</v>
      </c>
      <c r="AP1563" s="61" t="n">
        <v>100</v>
      </c>
      <c r="AQ1563" s="61" t="n">
        <v>100</v>
      </c>
      <c r="AV1563" s="61" t="s">
        <v>11428</v>
      </c>
      <c r="AW1563" s="61" t="s">
        <v>4070</v>
      </c>
      <c r="AY1563" s="61" t="s">
        <v>11423</v>
      </c>
      <c r="AZ1563" s="61" t="s">
        <v>11423</v>
      </c>
      <c r="BA1563" s="61" t="s">
        <v>11423</v>
      </c>
      <c r="BB1563" s="67" t="n">
        <v>0</v>
      </c>
      <c r="BE1563" s="61" t="n">
        <v>238575</v>
      </c>
      <c r="BG1563" s="61" t="s">
        <v>4084</v>
      </c>
      <c r="BJ1563" s="61" t="s">
        <v>11423</v>
      </c>
      <c r="BL1563" s="61" t="s">
        <v>11425</v>
      </c>
      <c r="BM1563" s="61" t="s">
        <v>11425</v>
      </c>
      <c r="BN1563" s="70" t="n">
        <v>920296</v>
      </c>
      <c r="BO1563" s="68" t="n">
        <v>920296</v>
      </c>
      <c r="BP1563" s="68" t="n">
        <v>176.8</v>
      </c>
      <c r="BQ1563" s="68" t="n">
        <v>176.8</v>
      </c>
      <c r="BR1563" s="69" t="n">
        <v>26</v>
      </c>
      <c r="BS1563" s="63" t="n">
        <v>26</v>
      </c>
      <c r="BU1563" s="68" t="n">
        <v>26</v>
      </c>
    </row>
    <row r="1564" customFormat="false" ht="15" hidden="true" customHeight="false" outlineLevel="0" collapsed="false">
      <c r="A1564" s="61" t="s">
        <v>11457</v>
      </c>
      <c r="B1564" s="61" t="s">
        <v>11458</v>
      </c>
      <c r="C1564" s="62" t="n">
        <v>45291</v>
      </c>
      <c r="D1564" s="62" t="n">
        <v>45291</v>
      </c>
      <c r="E1564" s="61" t="s">
        <v>1259</v>
      </c>
      <c r="F1564" s="61" t="s">
        <v>1008</v>
      </c>
      <c r="G1564" s="61" t="s">
        <v>11459</v>
      </c>
      <c r="H1564" s="61" t="s">
        <v>11460</v>
      </c>
      <c r="I1564" s="61" t="s">
        <v>11461</v>
      </c>
      <c r="J1564" s="61" t="s">
        <v>1196</v>
      </c>
      <c r="K1564" s="61" t="s">
        <v>4088</v>
      </c>
      <c r="L1564" s="61" t="s">
        <v>4277</v>
      </c>
      <c r="M1564" s="61" t="s">
        <v>1198</v>
      </c>
      <c r="N1564" s="61" t="n">
        <v>133905404</v>
      </c>
      <c r="O1564" s="61" t="s">
        <v>1262</v>
      </c>
      <c r="P1564" s="61" t="s">
        <v>11462</v>
      </c>
      <c r="R1564" s="61" t="s">
        <v>11463</v>
      </c>
      <c r="S1564" s="61" t="str">
        <f aca="false">IF(J1564="Listed Option",MID(R1564,3,9),MID(Q1564,3,9))</f>
        <v>595017104</v>
      </c>
      <c r="T1564" s="61" t="str">
        <f aca="false">VLOOKUP(S1564,'Output v4'!C:C,1,FALSE())</f>
        <v>595017104</v>
      </c>
      <c r="W1564" s="61" t="s">
        <v>11464</v>
      </c>
      <c r="X1564" s="61" t="s">
        <v>11465</v>
      </c>
      <c r="Y1564" s="61" t="s">
        <v>11466</v>
      </c>
      <c r="Z1564" s="61" t="s">
        <v>1304</v>
      </c>
      <c r="AA1564" s="61" t="s">
        <v>1305</v>
      </c>
      <c r="AB1564" s="63" t="n">
        <v>198</v>
      </c>
      <c r="AC1564" s="63" t="n">
        <v>198</v>
      </c>
      <c r="AD1564" s="61" t="n">
        <v>100</v>
      </c>
      <c r="AE1564" s="61" t="n">
        <v>0</v>
      </c>
      <c r="AF1564" s="64" t="n">
        <v>19800</v>
      </c>
      <c r="AG1564" s="61" t="s">
        <v>689</v>
      </c>
      <c r="AH1564" s="62" t="n">
        <v>45291</v>
      </c>
      <c r="AI1564" s="65" t="n">
        <v>0.025</v>
      </c>
      <c r="AJ1564" s="61" t="s">
        <v>1266</v>
      </c>
      <c r="AK1564" s="65" t="n">
        <v>0.025</v>
      </c>
      <c r="AL1564" s="65" t="n">
        <v>90.18</v>
      </c>
      <c r="AM1564" s="66" t="n">
        <v>495</v>
      </c>
      <c r="AN1564" s="66" t="n">
        <f aca="false">IF(J1564="Listed Option",AF1564*AL1564,AM1564)</f>
        <v>1785564</v>
      </c>
      <c r="AO1564" s="61" t="s">
        <v>1267</v>
      </c>
      <c r="AP1564" s="61" t="n">
        <v>100</v>
      </c>
      <c r="AQ1564" s="61" t="n">
        <v>100</v>
      </c>
      <c r="AV1564" s="61" t="s">
        <v>11467</v>
      </c>
      <c r="AW1564" s="61" t="s">
        <v>4070</v>
      </c>
      <c r="AY1564" s="61" t="s">
        <v>11461</v>
      </c>
      <c r="AZ1564" s="61" t="s">
        <v>11461</v>
      </c>
      <c r="BA1564" s="61" t="s">
        <v>11461</v>
      </c>
      <c r="BB1564" s="67" t="n">
        <v>0</v>
      </c>
      <c r="BE1564" s="61" t="n">
        <v>238575</v>
      </c>
      <c r="BG1564" s="61" t="s">
        <v>4084</v>
      </c>
      <c r="BJ1564" s="61" t="s">
        <v>11461</v>
      </c>
      <c r="BL1564" s="61" t="s">
        <v>11463</v>
      </c>
      <c r="BM1564" s="61" t="s">
        <v>11463</v>
      </c>
      <c r="BN1564" s="70" t="n">
        <v>1785564</v>
      </c>
      <c r="BO1564" s="68" t="n">
        <v>1785564</v>
      </c>
      <c r="BP1564" s="68" t="n">
        <v>4.95</v>
      </c>
      <c r="BQ1564" s="68" t="n">
        <v>4.95</v>
      </c>
      <c r="BR1564" s="69" t="n">
        <v>198</v>
      </c>
      <c r="BS1564" s="63" t="n">
        <v>198</v>
      </c>
      <c r="BU1564" s="68" t="n">
        <v>198</v>
      </c>
    </row>
    <row r="1565" customFormat="false" ht="15" hidden="true" customHeight="false" outlineLevel="0" collapsed="false">
      <c r="A1565" s="61" t="s">
        <v>11468</v>
      </c>
      <c r="B1565" s="61" t="s">
        <v>11469</v>
      </c>
      <c r="C1565" s="62" t="n">
        <v>45291</v>
      </c>
      <c r="D1565" s="62" t="n">
        <v>45291</v>
      </c>
      <c r="E1565" s="61" t="s">
        <v>1259</v>
      </c>
      <c r="F1565" s="61" t="s">
        <v>1009</v>
      </c>
      <c r="G1565" s="61" t="s">
        <v>11470</v>
      </c>
      <c r="H1565" s="61" t="s">
        <v>11470</v>
      </c>
      <c r="I1565" s="61" t="s">
        <v>11471</v>
      </c>
      <c r="J1565" s="61" t="s">
        <v>1195</v>
      </c>
      <c r="K1565" s="61" t="s">
        <v>1195</v>
      </c>
      <c r="L1565" s="61" t="s">
        <v>1195</v>
      </c>
      <c r="N1565" s="61" t="n">
        <v>20820</v>
      </c>
      <c r="O1565" s="61" t="s">
        <v>1262</v>
      </c>
      <c r="P1565" s="61" t="s">
        <v>11472</v>
      </c>
      <c r="Q1565" s="61" t="s">
        <v>11473</v>
      </c>
      <c r="R1565" s="61" t="s">
        <v>11473</v>
      </c>
      <c r="S1565" s="61" t="str">
        <f aca="false">IF(J1565="Listed Option",MID(R1565,3,9),MID(Q1565,3,9))</f>
        <v>595112103</v>
      </c>
      <c r="T1565" s="61" t="str">
        <f aca="false">VLOOKUP(S1565,'Output v4'!C:C,1,FALSE())</f>
        <v>595112103</v>
      </c>
      <c r="U1565" s="61" t="s">
        <v>221</v>
      </c>
      <c r="V1565" s="61" t="s">
        <v>11474</v>
      </c>
      <c r="W1565" s="61" t="s">
        <v>11475</v>
      </c>
      <c r="Y1565" s="61" t="s">
        <v>11476</v>
      </c>
      <c r="Z1565" s="61" t="s">
        <v>1304</v>
      </c>
      <c r="AA1565" s="61" t="s">
        <v>1305</v>
      </c>
      <c r="AB1565" s="63" t="n">
        <v>-23029</v>
      </c>
      <c r="AC1565" s="63" t="n">
        <v>-23029</v>
      </c>
      <c r="AE1565" s="61" t="n">
        <v>0</v>
      </c>
      <c r="AF1565" s="64" t="n">
        <v>-23029</v>
      </c>
      <c r="AG1565" s="61" t="s">
        <v>1273</v>
      </c>
      <c r="AH1565" s="62" t="n">
        <v>45291</v>
      </c>
      <c r="AI1565" s="65" t="n">
        <v>85.34</v>
      </c>
      <c r="AJ1565" s="61" t="s">
        <v>3614</v>
      </c>
      <c r="AK1565" s="65" t="n">
        <v>85.34</v>
      </c>
      <c r="AL1565" s="65" t="n">
        <v>85.34</v>
      </c>
      <c r="AM1565" s="66" t="n">
        <v>-1965294.86</v>
      </c>
      <c r="AN1565" s="66" t="n">
        <f aca="false">IF(J1565="Listed Option",AF1565*AL1565,AM1565)</f>
        <v>-1965294.86</v>
      </c>
      <c r="AO1565" s="61" t="s">
        <v>1267</v>
      </c>
      <c r="AP1565" s="61" t="n">
        <v>1</v>
      </c>
      <c r="AQ1565" s="61" t="n">
        <v>1</v>
      </c>
      <c r="AV1565" s="61" t="s">
        <v>11476</v>
      </c>
      <c r="AW1565" s="61" t="s">
        <v>4070</v>
      </c>
      <c r="AY1565" s="61" t="s">
        <v>11471</v>
      </c>
      <c r="AZ1565" s="61" t="s">
        <v>11471</v>
      </c>
      <c r="BA1565" s="61" t="s">
        <v>11471</v>
      </c>
      <c r="BB1565" s="67" t="n">
        <v>0</v>
      </c>
      <c r="BE1565" s="61" t="n">
        <v>238575</v>
      </c>
      <c r="BF1565" s="61" t="s">
        <v>1009</v>
      </c>
      <c r="BG1565" s="61" t="s">
        <v>4084</v>
      </c>
      <c r="BH1565" s="61" t="s">
        <v>4084</v>
      </c>
      <c r="BI1565" s="61" t="s">
        <v>11471</v>
      </c>
      <c r="BJ1565" s="61" t="s">
        <v>11471</v>
      </c>
      <c r="BK1565" s="61" t="s">
        <v>11471</v>
      </c>
      <c r="BL1565" s="61" t="s">
        <v>11473</v>
      </c>
      <c r="BM1565" s="61" t="s">
        <v>11473</v>
      </c>
      <c r="BN1565" s="70" t="n">
        <v>-1965294.86</v>
      </c>
      <c r="BO1565" s="68" t="n">
        <v>-1965294.86</v>
      </c>
      <c r="BP1565" s="68" t="n">
        <v>-1965294.86</v>
      </c>
      <c r="BQ1565" s="68" t="n">
        <v>-1965294.86</v>
      </c>
      <c r="BR1565" s="69" t="n">
        <v>-23029</v>
      </c>
      <c r="BU1565" s="68" t="n">
        <v>23029</v>
      </c>
    </row>
    <row r="1566" customFormat="false" ht="15" hidden="true" customHeight="false" outlineLevel="0" collapsed="false">
      <c r="A1566" s="61" t="s">
        <v>11477</v>
      </c>
      <c r="B1566" s="61" t="s">
        <v>11478</v>
      </c>
      <c r="C1566" s="62" t="n">
        <v>45291</v>
      </c>
      <c r="D1566" s="62" t="n">
        <v>45291</v>
      </c>
      <c r="E1566" s="61" t="s">
        <v>1259</v>
      </c>
      <c r="F1566" s="61" t="s">
        <v>1009</v>
      </c>
      <c r="G1566" s="61" t="s">
        <v>11479</v>
      </c>
      <c r="H1566" s="61" t="s">
        <v>11470</v>
      </c>
      <c r="I1566" s="61" t="s">
        <v>11471</v>
      </c>
      <c r="J1566" s="61" t="s">
        <v>1196</v>
      </c>
      <c r="K1566" s="61" t="s">
        <v>4088</v>
      </c>
      <c r="L1566" s="61" t="s">
        <v>4277</v>
      </c>
      <c r="M1566" s="61" t="s">
        <v>1198</v>
      </c>
      <c r="N1566" s="61" t="n">
        <v>133539697</v>
      </c>
      <c r="O1566" s="61" t="s">
        <v>1262</v>
      </c>
      <c r="P1566" s="61" t="s">
        <v>11480</v>
      </c>
      <c r="R1566" s="61" t="s">
        <v>11473</v>
      </c>
      <c r="S1566" s="61" t="str">
        <f aca="false">IF(J1566="Listed Option",MID(R1566,3,9),MID(Q1566,3,9))</f>
        <v>595112103</v>
      </c>
      <c r="T1566" s="61" t="str">
        <f aca="false">VLOOKUP(S1566,'Output v4'!C:C,1,FALSE())</f>
        <v>595112103</v>
      </c>
      <c r="W1566" s="61" t="s">
        <v>11481</v>
      </c>
      <c r="X1566" s="61" t="s">
        <v>11482</v>
      </c>
      <c r="Y1566" s="61" t="s">
        <v>11483</v>
      </c>
      <c r="Z1566" s="61" t="s">
        <v>1304</v>
      </c>
      <c r="AA1566" s="61" t="s">
        <v>1305</v>
      </c>
      <c r="AB1566" s="63" t="n">
        <v>227</v>
      </c>
      <c r="AC1566" s="63" t="n">
        <v>227</v>
      </c>
      <c r="AD1566" s="61" t="n">
        <v>100</v>
      </c>
      <c r="AE1566" s="61" t="n">
        <v>0</v>
      </c>
      <c r="AF1566" s="64" t="n">
        <v>22700</v>
      </c>
      <c r="AG1566" s="61" t="s">
        <v>689</v>
      </c>
      <c r="AH1566" s="62" t="n">
        <v>45291</v>
      </c>
      <c r="AI1566" s="65" t="n">
        <v>8.35</v>
      </c>
      <c r="AJ1566" s="61" t="s">
        <v>1266</v>
      </c>
      <c r="AK1566" s="65" t="n">
        <v>8.35</v>
      </c>
      <c r="AL1566" s="65" t="n">
        <v>85.34</v>
      </c>
      <c r="AM1566" s="66" t="n">
        <v>189545</v>
      </c>
      <c r="AN1566" s="66" t="n">
        <f aca="false">IF(J1566="Listed Option",AF1566*AL1566,AM1566)</f>
        <v>1937218</v>
      </c>
      <c r="AO1566" s="61" t="s">
        <v>1267</v>
      </c>
      <c r="AP1566" s="61" t="n">
        <v>100</v>
      </c>
      <c r="AQ1566" s="61" t="n">
        <v>100</v>
      </c>
      <c r="AV1566" s="61" t="s">
        <v>11476</v>
      </c>
      <c r="AW1566" s="61" t="s">
        <v>4070</v>
      </c>
      <c r="AY1566" s="61" t="s">
        <v>11471</v>
      </c>
      <c r="AZ1566" s="61" t="s">
        <v>11471</v>
      </c>
      <c r="BA1566" s="61" t="s">
        <v>11471</v>
      </c>
      <c r="BB1566" s="67" t="n">
        <v>0</v>
      </c>
      <c r="BE1566" s="61" t="n">
        <v>238575</v>
      </c>
      <c r="BG1566" s="61" t="s">
        <v>4084</v>
      </c>
      <c r="BJ1566" s="61" t="s">
        <v>11471</v>
      </c>
      <c r="BL1566" s="61" t="s">
        <v>11473</v>
      </c>
      <c r="BM1566" s="61" t="s">
        <v>11473</v>
      </c>
      <c r="BN1566" s="70" t="n">
        <v>1937218</v>
      </c>
      <c r="BO1566" s="68" t="n">
        <v>1937218</v>
      </c>
      <c r="BP1566" s="68" t="n">
        <v>1895.45</v>
      </c>
      <c r="BQ1566" s="68" t="n">
        <v>1895.45</v>
      </c>
      <c r="BR1566" s="69" t="n">
        <v>227</v>
      </c>
      <c r="BS1566" s="63" t="n">
        <v>227</v>
      </c>
      <c r="BU1566" s="68" t="n">
        <v>227</v>
      </c>
    </row>
    <row r="1567" customFormat="false" ht="15" hidden="true" customHeight="false" outlineLevel="0" collapsed="false">
      <c r="A1567" s="61" t="s">
        <v>11484</v>
      </c>
      <c r="B1567" s="61" t="s">
        <v>11485</v>
      </c>
      <c r="C1567" s="62" t="n">
        <v>45291</v>
      </c>
      <c r="D1567" s="62" t="n">
        <v>45291</v>
      </c>
      <c r="E1567" s="61" t="s">
        <v>1259</v>
      </c>
      <c r="F1567" s="61" t="s">
        <v>1009</v>
      </c>
      <c r="G1567" s="61" t="s">
        <v>11486</v>
      </c>
      <c r="H1567" s="61" t="s">
        <v>11470</v>
      </c>
      <c r="I1567" s="61" t="s">
        <v>11471</v>
      </c>
      <c r="J1567" s="61" t="s">
        <v>1196</v>
      </c>
      <c r="K1567" s="61" t="s">
        <v>4088</v>
      </c>
      <c r="L1567" s="61" t="s">
        <v>4277</v>
      </c>
      <c r="M1567" s="61" t="s">
        <v>1198</v>
      </c>
      <c r="N1567" s="61" t="n">
        <v>133539698</v>
      </c>
      <c r="O1567" s="61" t="s">
        <v>1262</v>
      </c>
      <c r="P1567" s="61" t="s">
        <v>11487</v>
      </c>
      <c r="R1567" s="61" t="s">
        <v>11473</v>
      </c>
      <c r="S1567" s="61" t="str">
        <f aca="false">IF(J1567="Listed Option",MID(R1567,3,9),MID(Q1567,3,9))</f>
        <v>595112103</v>
      </c>
      <c r="T1567" s="61" t="str">
        <f aca="false">VLOOKUP(S1567,'Output v4'!C:C,1,FALSE())</f>
        <v>595112103</v>
      </c>
      <c r="W1567" s="61" t="s">
        <v>11488</v>
      </c>
      <c r="X1567" s="61" t="s">
        <v>11489</v>
      </c>
      <c r="Y1567" s="61" t="s">
        <v>11490</v>
      </c>
      <c r="Z1567" s="61" t="s">
        <v>1304</v>
      </c>
      <c r="AA1567" s="61" t="s">
        <v>1305</v>
      </c>
      <c r="AB1567" s="63" t="n">
        <v>26</v>
      </c>
      <c r="AC1567" s="63" t="n">
        <v>26</v>
      </c>
      <c r="AD1567" s="61" t="n">
        <v>100</v>
      </c>
      <c r="AE1567" s="61" t="n">
        <v>0</v>
      </c>
      <c r="AF1567" s="64" t="n">
        <v>2600</v>
      </c>
      <c r="AG1567" s="61" t="s">
        <v>689</v>
      </c>
      <c r="AH1567" s="62" t="n">
        <v>45291</v>
      </c>
      <c r="AI1567" s="65" t="n">
        <v>6.075</v>
      </c>
      <c r="AJ1567" s="61" t="s">
        <v>1266</v>
      </c>
      <c r="AK1567" s="65" t="n">
        <v>6.075</v>
      </c>
      <c r="AL1567" s="65" t="n">
        <v>85.34</v>
      </c>
      <c r="AM1567" s="66" t="n">
        <v>15795</v>
      </c>
      <c r="AN1567" s="66" t="n">
        <f aca="false">IF(J1567="Listed Option",AF1567*AL1567,AM1567)</f>
        <v>221884</v>
      </c>
      <c r="AO1567" s="61" t="s">
        <v>1267</v>
      </c>
      <c r="AP1567" s="61" t="n">
        <v>100</v>
      </c>
      <c r="AQ1567" s="61" t="n">
        <v>100</v>
      </c>
      <c r="AV1567" s="61" t="s">
        <v>11476</v>
      </c>
      <c r="AW1567" s="61" t="s">
        <v>4070</v>
      </c>
      <c r="AY1567" s="61" t="s">
        <v>11471</v>
      </c>
      <c r="AZ1567" s="61" t="s">
        <v>11471</v>
      </c>
      <c r="BA1567" s="61" t="s">
        <v>11471</v>
      </c>
      <c r="BB1567" s="67" t="n">
        <v>0</v>
      </c>
      <c r="BE1567" s="61" t="n">
        <v>238575</v>
      </c>
      <c r="BG1567" s="61" t="s">
        <v>4084</v>
      </c>
      <c r="BJ1567" s="61" t="s">
        <v>11471</v>
      </c>
      <c r="BL1567" s="61" t="s">
        <v>11473</v>
      </c>
      <c r="BM1567" s="61" t="s">
        <v>11473</v>
      </c>
      <c r="BN1567" s="70" t="n">
        <v>221884</v>
      </c>
      <c r="BO1567" s="68" t="n">
        <v>221884</v>
      </c>
      <c r="BP1567" s="68" t="n">
        <v>157.95</v>
      </c>
      <c r="BQ1567" s="68" t="n">
        <v>157.95</v>
      </c>
      <c r="BR1567" s="69" t="n">
        <v>26</v>
      </c>
      <c r="BS1567" s="63" t="n">
        <v>26</v>
      </c>
      <c r="BU1567" s="68" t="n">
        <v>26</v>
      </c>
    </row>
    <row r="1568" customFormat="false" ht="15" hidden="true" customHeight="false" outlineLevel="0" collapsed="false">
      <c r="A1568" s="61" t="s">
        <v>11491</v>
      </c>
      <c r="B1568" s="61" t="s">
        <v>11492</v>
      </c>
      <c r="C1568" s="62" t="n">
        <v>45291</v>
      </c>
      <c r="D1568" s="62" t="n">
        <v>45291</v>
      </c>
      <c r="E1568" s="61" t="s">
        <v>1259</v>
      </c>
      <c r="F1568" s="61" t="s">
        <v>1009</v>
      </c>
      <c r="G1568" s="61" t="s">
        <v>11493</v>
      </c>
      <c r="H1568" s="61" t="s">
        <v>11470</v>
      </c>
      <c r="I1568" s="61" t="s">
        <v>11471</v>
      </c>
      <c r="J1568" s="61" t="s">
        <v>1196</v>
      </c>
      <c r="K1568" s="61" t="s">
        <v>4088</v>
      </c>
      <c r="L1568" s="61" t="s">
        <v>4089</v>
      </c>
      <c r="M1568" s="61" t="s">
        <v>1197</v>
      </c>
      <c r="N1568" s="61" t="n">
        <v>148844321</v>
      </c>
      <c r="O1568" s="61" t="s">
        <v>1262</v>
      </c>
      <c r="P1568" s="61" t="s">
        <v>11494</v>
      </c>
      <c r="R1568" s="61" t="s">
        <v>11473</v>
      </c>
      <c r="S1568" s="61" t="str">
        <f aca="false">IF(J1568="Listed Option",MID(R1568,3,9),MID(Q1568,3,9))</f>
        <v>595112103</v>
      </c>
      <c r="T1568" s="61" t="str">
        <f aca="false">VLOOKUP(S1568,'Output v4'!C:C,1,FALSE())</f>
        <v>595112103</v>
      </c>
      <c r="W1568" s="61" t="s">
        <v>11495</v>
      </c>
      <c r="X1568" s="61" t="s">
        <v>11496</v>
      </c>
      <c r="Y1568" s="61" t="s">
        <v>11497</v>
      </c>
      <c r="Z1568" s="61" t="s">
        <v>1304</v>
      </c>
      <c r="AA1568" s="61" t="s">
        <v>1305</v>
      </c>
      <c r="AB1568" s="63" t="n">
        <v>253</v>
      </c>
      <c r="AC1568" s="63" t="n">
        <v>253</v>
      </c>
      <c r="AD1568" s="61" t="n">
        <v>100</v>
      </c>
      <c r="AE1568" s="61" t="n">
        <v>0</v>
      </c>
      <c r="AF1568" s="64" t="n">
        <v>25300</v>
      </c>
      <c r="AG1568" s="61" t="s">
        <v>689</v>
      </c>
      <c r="AH1568" s="62" t="n">
        <v>45291</v>
      </c>
      <c r="AI1568" s="65" t="n">
        <v>0.035</v>
      </c>
      <c r="AJ1568" s="61" t="s">
        <v>1266</v>
      </c>
      <c r="AK1568" s="65" t="n">
        <v>0.035</v>
      </c>
      <c r="AL1568" s="65" t="n">
        <v>85.34</v>
      </c>
      <c r="AM1568" s="66" t="n">
        <v>885.5</v>
      </c>
      <c r="AN1568" s="66" t="n">
        <f aca="false">IF(J1568="Listed Option",AF1568*AL1568,AM1568)</f>
        <v>2159102</v>
      </c>
      <c r="AO1568" s="61" t="s">
        <v>1267</v>
      </c>
      <c r="AP1568" s="61" t="n">
        <v>100</v>
      </c>
      <c r="AQ1568" s="61" t="n">
        <v>100</v>
      </c>
      <c r="AV1568" s="61" t="s">
        <v>11476</v>
      </c>
      <c r="AW1568" s="61" t="s">
        <v>4070</v>
      </c>
      <c r="AY1568" s="61" t="s">
        <v>11471</v>
      </c>
      <c r="AZ1568" s="61" t="s">
        <v>11471</v>
      </c>
      <c r="BA1568" s="61" t="s">
        <v>11471</v>
      </c>
      <c r="BB1568" s="67" t="n">
        <v>0</v>
      </c>
      <c r="BE1568" s="61" t="n">
        <v>238575</v>
      </c>
      <c r="BG1568" s="61" t="s">
        <v>4084</v>
      </c>
      <c r="BJ1568" s="61" t="s">
        <v>11471</v>
      </c>
      <c r="BL1568" s="61" t="s">
        <v>11473</v>
      </c>
      <c r="BM1568" s="61" t="s">
        <v>11473</v>
      </c>
      <c r="BN1568" s="70" t="n">
        <v>-2159102</v>
      </c>
      <c r="BO1568" s="68" t="n">
        <v>2159102</v>
      </c>
      <c r="BP1568" s="68" t="n">
        <v>8.855</v>
      </c>
      <c r="BQ1568" s="68" t="n">
        <v>8.855</v>
      </c>
      <c r="BR1568" s="69" t="n">
        <v>253</v>
      </c>
      <c r="BS1568" s="63" t="n">
        <v>253</v>
      </c>
      <c r="BU1568" s="68" t="n">
        <v>253</v>
      </c>
    </row>
    <row r="1569" customFormat="false" ht="15" hidden="true" customHeight="false" outlineLevel="0" collapsed="false">
      <c r="A1569" s="61" t="s">
        <v>11498</v>
      </c>
      <c r="B1569" s="61" t="s">
        <v>11499</v>
      </c>
      <c r="C1569" s="62" t="n">
        <v>45291</v>
      </c>
      <c r="D1569" s="62" t="n">
        <v>45291</v>
      </c>
      <c r="E1569" s="61" t="s">
        <v>1259</v>
      </c>
      <c r="F1569" s="61" t="s">
        <v>1010</v>
      </c>
      <c r="G1569" s="61" t="s">
        <v>11500</v>
      </c>
      <c r="H1569" s="61" t="s">
        <v>11500</v>
      </c>
      <c r="I1569" s="61" t="s">
        <v>11501</v>
      </c>
      <c r="J1569" s="61" t="s">
        <v>1195</v>
      </c>
      <c r="K1569" s="61" t="s">
        <v>1195</v>
      </c>
      <c r="L1569" s="61" t="s">
        <v>1195</v>
      </c>
      <c r="N1569" s="61" t="n">
        <v>29838</v>
      </c>
      <c r="O1569" s="61" t="s">
        <v>1262</v>
      </c>
      <c r="P1569" s="61" t="s">
        <v>11502</v>
      </c>
      <c r="Q1569" s="61" t="s">
        <v>11503</v>
      </c>
      <c r="R1569" s="61" t="s">
        <v>11503</v>
      </c>
      <c r="S1569" s="61" t="str">
        <f aca="false">IF(J1569="Listed Option",MID(R1569,3,9),MID(Q1569,3,9))</f>
        <v>594918104</v>
      </c>
      <c r="T1569" s="61" t="str">
        <f aca="false">VLOOKUP(S1569,'Output v4'!C:C,1,FALSE())</f>
        <v>594918104</v>
      </c>
      <c r="U1569" s="61" t="s">
        <v>222</v>
      </c>
      <c r="V1569" s="61" t="s">
        <v>11504</v>
      </c>
      <c r="W1569" s="61" t="s">
        <v>11505</v>
      </c>
      <c r="Y1569" s="61" t="s">
        <v>11506</v>
      </c>
      <c r="Z1569" s="61" t="s">
        <v>1304</v>
      </c>
      <c r="AA1569" s="61" t="s">
        <v>1305</v>
      </c>
      <c r="AB1569" s="63" t="n">
        <v>-12095</v>
      </c>
      <c r="AC1569" s="63" t="n">
        <v>-12095</v>
      </c>
      <c r="AE1569" s="61" t="n">
        <v>0</v>
      </c>
      <c r="AF1569" s="64" t="n">
        <v>-12095</v>
      </c>
      <c r="AG1569" s="61" t="s">
        <v>1273</v>
      </c>
      <c r="AH1569" s="62" t="n">
        <v>45291</v>
      </c>
      <c r="AI1569" s="65" t="n">
        <v>376.04</v>
      </c>
      <c r="AJ1569" s="61" t="s">
        <v>3614</v>
      </c>
      <c r="AK1569" s="65" t="n">
        <v>376.04</v>
      </c>
      <c r="AL1569" s="65" t="n">
        <v>376.04</v>
      </c>
      <c r="AM1569" s="66" t="n">
        <v>-4548203.8</v>
      </c>
      <c r="AN1569" s="66" t="n">
        <f aca="false">IF(J1569="Listed Option",AF1569*AL1569,AM1569)</f>
        <v>-4548203.8</v>
      </c>
      <c r="AO1569" s="61" t="s">
        <v>1267</v>
      </c>
      <c r="AP1569" s="61" t="n">
        <v>1</v>
      </c>
      <c r="AQ1569" s="61" t="n">
        <v>1</v>
      </c>
      <c r="AV1569" s="61" t="s">
        <v>11506</v>
      </c>
      <c r="AW1569" s="61" t="s">
        <v>4070</v>
      </c>
      <c r="AY1569" s="61" t="s">
        <v>11501</v>
      </c>
      <c r="AZ1569" s="61" t="s">
        <v>11501</v>
      </c>
      <c r="BA1569" s="61" t="s">
        <v>11501</v>
      </c>
      <c r="BB1569" s="67" t="n">
        <v>0</v>
      </c>
      <c r="BE1569" s="61" t="n">
        <v>238575</v>
      </c>
      <c r="BF1569" s="61" t="s">
        <v>1010</v>
      </c>
      <c r="BG1569" s="61" t="s">
        <v>4084</v>
      </c>
      <c r="BH1569" s="61" t="s">
        <v>4084</v>
      </c>
      <c r="BI1569" s="61" t="s">
        <v>11501</v>
      </c>
      <c r="BJ1569" s="61" t="s">
        <v>11501</v>
      </c>
      <c r="BK1569" s="61" t="s">
        <v>11501</v>
      </c>
      <c r="BL1569" s="61" t="s">
        <v>11503</v>
      </c>
      <c r="BM1569" s="61" t="s">
        <v>11503</v>
      </c>
      <c r="BN1569" s="70" t="n">
        <v>-4548203.8</v>
      </c>
      <c r="BO1569" s="68" t="n">
        <v>-4548203.8</v>
      </c>
      <c r="BP1569" s="68" t="n">
        <v>-4548203.8</v>
      </c>
      <c r="BQ1569" s="68" t="n">
        <v>-4548203.8</v>
      </c>
      <c r="BR1569" s="69" t="n">
        <v>-12095</v>
      </c>
      <c r="BU1569" s="68" t="n">
        <v>12095</v>
      </c>
    </row>
    <row r="1570" customFormat="false" ht="15" hidden="true" customHeight="false" outlineLevel="0" collapsed="false">
      <c r="A1570" s="61" t="s">
        <v>11507</v>
      </c>
      <c r="B1570" s="61" t="s">
        <v>11508</v>
      </c>
      <c r="C1570" s="62" t="n">
        <v>45291</v>
      </c>
      <c r="D1570" s="62" t="n">
        <v>45291</v>
      </c>
      <c r="E1570" s="61" t="s">
        <v>1259</v>
      </c>
      <c r="F1570" s="61" t="s">
        <v>1010</v>
      </c>
      <c r="G1570" s="61" t="s">
        <v>11509</v>
      </c>
      <c r="H1570" s="61" t="s">
        <v>11500</v>
      </c>
      <c r="I1570" s="61" t="s">
        <v>11501</v>
      </c>
      <c r="J1570" s="61" t="s">
        <v>1196</v>
      </c>
      <c r="K1570" s="61" t="s">
        <v>4088</v>
      </c>
      <c r="L1570" s="61" t="s">
        <v>4277</v>
      </c>
      <c r="M1570" s="61" t="s">
        <v>1198</v>
      </c>
      <c r="N1570" s="61" t="n">
        <v>133539486</v>
      </c>
      <c r="O1570" s="61" t="s">
        <v>1262</v>
      </c>
      <c r="P1570" s="61" t="s">
        <v>11510</v>
      </c>
      <c r="R1570" s="61" t="s">
        <v>11503</v>
      </c>
      <c r="S1570" s="61" t="str">
        <f aca="false">IF(J1570="Listed Option",MID(R1570,3,9),MID(Q1570,3,9))</f>
        <v>594918104</v>
      </c>
      <c r="T1570" s="61" t="str">
        <f aca="false">VLOOKUP(S1570,'Output v4'!C:C,1,FALSE())</f>
        <v>594918104</v>
      </c>
      <c r="W1570" s="61" t="s">
        <v>11511</v>
      </c>
      <c r="X1570" s="61" t="s">
        <v>11512</v>
      </c>
      <c r="Y1570" s="61" t="s">
        <v>11513</v>
      </c>
      <c r="Z1570" s="61" t="s">
        <v>1304</v>
      </c>
      <c r="AA1570" s="61" t="s">
        <v>1305</v>
      </c>
      <c r="AB1570" s="63" t="n">
        <v>181</v>
      </c>
      <c r="AC1570" s="63" t="n">
        <v>181</v>
      </c>
      <c r="AD1570" s="61" t="n">
        <v>100</v>
      </c>
      <c r="AE1570" s="61" t="n">
        <v>0</v>
      </c>
      <c r="AF1570" s="64" t="n">
        <v>18100</v>
      </c>
      <c r="AG1570" s="61" t="s">
        <v>689</v>
      </c>
      <c r="AH1570" s="62" t="n">
        <v>45291</v>
      </c>
      <c r="AI1570" s="65" t="n">
        <v>10.55</v>
      </c>
      <c r="AJ1570" s="61" t="s">
        <v>1266</v>
      </c>
      <c r="AK1570" s="65" t="n">
        <v>10.55</v>
      </c>
      <c r="AL1570" s="65" t="n">
        <v>376.04</v>
      </c>
      <c r="AM1570" s="66" t="n">
        <v>190955</v>
      </c>
      <c r="AN1570" s="66" t="n">
        <f aca="false">IF(J1570="Listed Option",AF1570*AL1570,AM1570)</f>
        <v>6806324</v>
      </c>
      <c r="AO1570" s="61" t="s">
        <v>1267</v>
      </c>
      <c r="AP1570" s="61" t="n">
        <v>100</v>
      </c>
      <c r="AQ1570" s="61" t="n">
        <v>100</v>
      </c>
      <c r="AV1570" s="61" t="s">
        <v>11506</v>
      </c>
      <c r="AW1570" s="61" t="s">
        <v>4070</v>
      </c>
      <c r="AY1570" s="61" t="s">
        <v>11501</v>
      </c>
      <c r="AZ1570" s="61" t="s">
        <v>11501</v>
      </c>
      <c r="BA1570" s="61" t="s">
        <v>11501</v>
      </c>
      <c r="BB1570" s="67" t="n">
        <v>0</v>
      </c>
      <c r="BE1570" s="61" t="n">
        <v>238575</v>
      </c>
      <c r="BG1570" s="61" t="s">
        <v>4084</v>
      </c>
      <c r="BJ1570" s="61" t="s">
        <v>11501</v>
      </c>
      <c r="BL1570" s="61" t="s">
        <v>11503</v>
      </c>
      <c r="BM1570" s="61" t="s">
        <v>11503</v>
      </c>
      <c r="BN1570" s="70" t="n">
        <v>6806324</v>
      </c>
      <c r="BO1570" s="68" t="n">
        <v>6806324</v>
      </c>
      <c r="BP1570" s="68" t="n">
        <v>1909.55</v>
      </c>
      <c r="BQ1570" s="68" t="n">
        <v>1909.55</v>
      </c>
      <c r="BR1570" s="69" t="n">
        <v>181</v>
      </c>
      <c r="BS1570" s="63" t="n">
        <v>181</v>
      </c>
      <c r="BU1570" s="68" t="n">
        <v>181</v>
      </c>
    </row>
    <row r="1571" customFormat="false" ht="15" hidden="true" customHeight="false" outlineLevel="0" collapsed="false">
      <c r="A1571" s="61" t="s">
        <v>11514</v>
      </c>
      <c r="B1571" s="61" t="s">
        <v>11515</v>
      </c>
      <c r="C1571" s="62" t="n">
        <v>45291</v>
      </c>
      <c r="D1571" s="62" t="n">
        <v>45291</v>
      </c>
      <c r="E1571" s="61" t="s">
        <v>1259</v>
      </c>
      <c r="F1571" s="61" t="s">
        <v>1010</v>
      </c>
      <c r="G1571" s="61" t="s">
        <v>11516</v>
      </c>
      <c r="H1571" s="61" t="s">
        <v>11500</v>
      </c>
      <c r="I1571" s="61" t="s">
        <v>11501</v>
      </c>
      <c r="J1571" s="61" t="s">
        <v>1196</v>
      </c>
      <c r="K1571" s="61" t="s">
        <v>4088</v>
      </c>
      <c r="L1571" s="61" t="s">
        <v>4089</v>
      </c>
      <c r="M1571" s="61" t="s">
        <v>1197</v>
      </c>
      <c r="N1571" s="61" t="n">
        <v>134082340</v>
      </c>
      <c r="O1571" s="61" t="s">
        <v>1262</v>
      </c>
      <c r="P1571" s="61" t="s">
        <v>11517</v>
      </c>
      <c r="R1571" s="61" t="s">
        <v>11503</v>
      </c>
      <c r="S1571" s="61" t="str">
        <f aca="false">IF(J1571="Listed Option",MID(R1571,3,9),MID(Q1571,3,9))</f>
        <v>594918104</v>
      </c>
      <c r="T1571" s="61" t="str">
        <f aca="false">VLOOKUP(S1571,'Output v4'!C:C,1,FALSE())</f>
        <v>594918104</v>
      </c>
      <c r="W1571" s="61" t="s">
        <v>11518</v>
      </c>
      <c r="X1571" s="61" t="s">
        <v>11519</v>
      </c>
      <c r="Y1571" s="61" t="s">
        <v>11520</v>
      </c>
      <c r="Z1571" s="61" t="s">
        <v>1304</v>
      </c>
      <c r="AA1571" s="61" t="s">
        <v>1305</v>
      </c>
      <c r="AB1571" s="63" t="n">
        <v>181</v>
      </c>
      <c r="AC1571" s="63" t="n">
        <v>181</v>
      </c>
      <c r="AD1571" s="61" t="n">
        <v>100</v>
      </c>
      <c r="AE1571" s="61" t="n">
        <v>0</v>
      </c>
      <c r="AF1571" s="64" t="n">
        <v>18100</v>
      </c>
      <c r="AG1571" s="61" t="s">
        <v>689</v>
      </c>
      <c r="AH1571" s="62" t="n">
        <v>45291</v>
      </c>
      <c r="AI1571" s="65" t="n">
        <v>0.03</v>
      </c>
      <c r="AJ1571" s="61" t="s">
        <v>1266</v>
      </c>
      <c r="AK1571" s="65" t="n">
        <v>0.03</v>
      </c>
      <c r="AL1571" s="65" t="n">
        <v>376.04</v>
      </c>
      <c r="AM1571" s="66" t="n">
        <v>543</v>
      </c>
      <c r="AN1571" s="66" t="n">
        <f aca="false">IF(J1571="Listed Option",AF1571*AL1571,AM1571)</f>
        <v>6806324</v>
      </c>
      <c r="AO1571" s="61" t="s">
        <v>1267</v>
      </c>
      <c r="AP1571" s="61" t="n">
        <v>100</v>
      </c>
      <c r="AQ1571" s="61" t="n">
        <v>100</v>
      </c>
      <c r="AV1571" s="61" t="s">
        <v>11506</v>
      </c>
      <c r="AW1571" s="61" t="s">
        <v>4070</v>
      </c>
      <c r="AY1571" s="61" t="s">
        <v>11501</v>
      </c>
      <c r="AZ1571" s="61" t="s">
        <v>11501</v>
      </c>
      <c r="BA1571" s="61" t="s">
        <v>11501</v>
      </c>
      <c r="BB1571" s="67" t="n">
        <v>0</v>
      </c>
      <c r="BE1571" s="61" t="n">
        <v>238575</v>
      </c>
      <c r="BG1571" s="61" t="s">
        <v>4084</v>
      </c>
      <c r="BJ1571" s="61" t="s">
        <v>11501</v>
      </c>
      <c r="BL1571" s="61" t="s">
        <v>11503</v>
      </c>
      <c r="BM1571" s="61" t="s">
        <v>11503</v>
      </c>
      <c r="BN1571" s="70" t="n">
        <v>-6806324</v>
      </c>
      <c r="BO1571" s="68" t="n">
        <v>6806324</v>
      </c>
      <c r="BP1571" s="68" t="n">
        <v>5.43</v>
      </c>
      <c r="BQ1571" s="68" t="n">
        <v>5.43</v>
      </c>
      <c r="BR1571" s="69" t="n">
        <v>181</v>
      </c>
      <c r="BS1571" s="63" t="n">
        <v>181</v>
      </c>
      <c r="BU1571" s="68" t="n">
        <v>181</v>
      </c>
    </row>
    <row r="1572" customFormat="false" ht="15" hidden="true" customHeight="false" outlineLevel="0" collapsed="false">
      <c r="A1572" s="61" t="s">
        <v>11521</v>
      </c>
      <c r="B1572" s="61" t="s">
        <v>11522</v>
      </c>
      <c r="C1572" s="62" t="n">
        <v>45291</v>
      </c>
      <c r="D1572" s="62" t="n">
        <v>45291</v>
      </c>
      <c r="E1572" s="61" t="s">
        <v>1259</v>
      </c>
      <c r="F1572" s="61" t="s">
        <v>1010</v>
      </c>
      <c r="G1572" s="61" t="s">
        <v>11523</v>
      </c>
      <c r="H1572" s="61" t="s">
        <v>11500</v>
      </c>
      <c r="I1572" s="61" t="s">
        <v>11501</v>
      </c>
      <c r="J1572" s="61" t="s">
        <v>1196</v>
      </c>
      <c r="K1572" s="61" t="s">
        <v>4088</v>
      </c>
      <c r="L1572" s="61" t="s">
        <v>4089</v>
      </c>
      <c r="M1572" s="61" t="s">
        <v>1197</v>
      </c>
      <c r="N1572" s="61" t="n">
        <v>134082355</v>
      </c>
      <c r="O1572" s="61" t="s">
        <v>1262</v>
      </c>
      <c r="P1572" s="61" t="s">
        <v>11524</v>
      </c>
      <c r="R1572" s="61" t="s">
        <v>11503</v>
      </c>
      <c r="S1572" s="61" t="str">
        <f aca="false">IF(J1572="Listed Option",MID(R1572,3,9),MID(Q1572,3,9))</f>
        <v>594918104</v>
      </c>
      <c r="T1572" s="61" t="str">
        <f aca="false">VLOOKUP(S1572,'Output v4'!C:C,1,FALSE())</f>
        <v>594918104</v>
      </c>
      <c r="W1572" s="61" t="s">
        <v>11525</v>
      </c>
      <c r="X1572" s="61" t="s">
        <v>11526</v>
      </c>
      <c r="Y1572" s="61" t="s">
        <v>11527</v>
      </c>
      <c r="Z1572" s="61" t="s">
        <v>1304</v>
      </c>
      <c r="AA1572" s="61" t="s">
        <v>1305</v>
      </c>
      <c r="AB1572" s="63" t="n">
        <v>489</v>
      </c>
      <c r="AC1572" s="63" t="n">
        <v>489</v>
      </c>
      <c r="AD1572" s="61" t="n">
        <v>100</v>
      </c>
      <c r="AE1572" s="61" t="n">
        <v>0</v>
      </c>
      <c r="AF1572" s="64" t="n">
        <v>48900</v>
      </c>
      <c r="AG1572" s="61" t="s">
        <v>689</v>
      </c>
      <c r="AH1572" s="62" t="n">
        <v>45291</v>
      </c>
      <c r="AI1572" s="65" t="n">
        <v>0.105</v>
      </c>
      <c r="AJ1572" s="61" t="s">
        <v>1266</v>
      </c>
      <c r="AK1572" s="65" t="n">
        <v>0.105</v>
      </c>
      <c r="AL1572" s="65" t="n">
        <v>376.04</v>
      </c>
      <c r="AM1572" s="66" t="n">
        <v>5134.5</v>
      </c>
      <c r="AN1572" s="66" t="n">
        <f aca="false">IF(J1572="Listed Option",AF1572*AL1572,AM1572)</f>
        <v>18388356</v>
      </c>
      <c r="AO1572" s="61" t="s">
        <v>1267</v>
      </c>
      <c r="AP1572" s="61" t="n">
        <v>100</v>
      </c>
      <c r="AQ1572" s="61" t="n">
        <v>100</v>
      </c>
      <c r="AV1572" s="61" t="s">
        <v>11506</v>
      </c>
      <c r="AW1572" s="61" t="s">
        <v>4070</v>
      </c>
      <c r="AY1572" s="61" t="s">
        <v>11501</v>
      </c>
      <c r="AZ1572" s="61" t="s">
        <v>11501</v>
      </c>
      <c r="BA1572" s="61" t="s">
        <v>11501</v>
      </c>
      <c r="BB1572" s="67" t="n">
        <v>0</v>
      </c>
      <c r="BE1572" s="61" t="n">
        <v>238575</v>
      </c>
      <c r="BG1572" s="61" t="s">
        <v>4084</v>
      </c>
      <c r="BJ1572" s="61" t="s">
        <v>11501</v>
      </c>
      <c r="BL1572" s="61" t="s">
        <v>11503</v>
      </c>
      <c r="BM1572" s="61" t="s">
        <v>11503</v>
      </c>
      <c r="BN1572" s="70" t="n">
        <v>-18388356</v>
      </c>
      <c r="BO1572" s="68" t="n">
        <v>18388356</v>
      </c>
      <c r="BP1572" s="68" t="n">
        <v>51.345</v>
      </c>
      <c r="BQ1572" s="68" t="n">
        <v>51.345</v>
      </c>
      <c r="BR1572" s="69" t="n">
        <v>489</v>
      </c>
      <c r="BS1572" s="63" t="n">
        <v>489</v>
      </c>
      <c r="BU1572" s="68" t="n">
        <v>489</v>
      </c>
    </row>
    <row r="1573" customFormat="false" ht="15" hidden="true" customHeight="false" outlineLevel="0" collapsed="false">
      <c r="A1573" s="61" t="s">
        <v>11528</v>
      </c>
      <c r="B1573" s="61" t="s">
        <v>11529</v>
      </c>
      <c r="C1573" s="62" t="n">
        <v>45291</v>
      </c>
      <c r="D1573" s="62" t="n">
        <v>45291</v>
      </c>
      <c r="E1573" s="61" t="s">
        <v>1259</v>
      </c>
      <c r="F1573" s="61" t="s">
        <v>1010</v>
      </c>
      <c r="G1573" s="61" t="s">
        <v>11530</v>
      </c>
      <c r="H1573" s="61" t="s">
        <v>11500</v>
      </c>
      <c r="I1573" s="61" t="s">
        <v>11501</v>
      </c>
      <c r="J1573" s="61" t="s">
        <v>1196</v>
      </c>
      <c r="K1573" s="61" t="s">
        <v>4088</v>
      </c>
      <c r="L1573" s="61" t="s">
        <v>4277</v>
      </c>
      <c r="M1573" s="61" t="s">
        <v>1198</v>
      </c>
      <c r="N1573" s="61" t="n">
        <v>134082447</v>
      </c>
      <c r="O1573" s="61" t="s">
        <v>1262</v>
      </c>
      <c r="P1573" s="61" t="s">
        <v>11531</v>
      </c>
      <c r="R1573" s="61" t="s">
        <v>11503</v>
      </c>
      <c r="S1573" s="61" t="str">
        <f aca="false">IF(J1573="Listed Option",MID(R1573,3,9),MID(Q1573,3,9))</f>
        <v>594918104</v>
      </c>
      <c r="T1573" s="61" t="str">
        <f aca="false">VLOOKUP(S1573,'Output v4'!C:C,1,FALSE())</f>
        <v>594918104</v>
      </c>
      <c r="W1573" s="61" t="s">
        <v>11532</v>
      </c>
      <c r="X1573" s="61" t="s">
        <v>11533</v>
      </c>
      <c r="Y1573" s="61" t="s">
        <v>11534</v>
      </c>
      <c r="Z1573" s="61" t="s">
        <v>1304</v>
      </c>
      <c r="AA1573" s="61" t="s">
        <v>1305</v>
      </c>
      <c r="AB1573" s="63" t="n">
        <v>489</v>
      </c>
      <c r="AC1573" s="63" t="n">
        <v>489</v>
      </c>
      <c r="AD1573" s="61" t="n">
        <v>100</v>
      </c>
      <c r="AE1573" s="61" t="n">
        <v>0</v>
      </c>
      <c r="AF1573" s="64" t="n">
        <v>48900</v>
      </c>
      <c r="AG1573" s="61" t="s">
        <v>689</v>
      </c>
      <c r="AH1573" s="62" t="n">
        <v>45291</v>
      </c>
      <c r="AI1573" s="65" t="n">
        <v>3.225</v>
      </c>
      <c r="AJ1573" s="61" t="s">
        <v>1266</v>
      </c>
      <c r="AK1573" s="65" t="n">
        <v>3.225</v>
      </c>
      <c r="AL1573" s="65" t="n">
        <v>376.04</v>
      </c>
      <c r="AM1573" s="66" t="n">
        <v>157702.5</v>
      </c>
      <c r="AN1573" s="66" t="n">
        <f aca="false">IF(J1573="Listed Option",AF1573*AL1573,AM1573)</f>
        <v>18388356</v>
      </c>
      <c r="AO1573" s="61" t="s">
        <v>1267</v>
      </c>
      <c r="AP1573" s="61" t="n">
        <v>100</v>
      </c>
      <c r="AQ1573" s="61" t="n">
        <v>100</v>
      </c>
      <c r="AV1573" s="61" t="s">
        <v>11506</v>
      </c>
      <c r="AW1573" s="61" t="s">
        <v>4070</v>
      </c>
      <c r="AY1573" s="61" t="s">
        <v>11501</v>
      </c>
      <c r="AZ1573" s="61" t="s">
        <v>11501</v>
      </c>
      <c r="BA1573" s="61" t="s">
        <v>11501</v>
      </c>
      <c r="BB1573" s="67" t="n">
        <v>0</v>
      </c>
      <c r="BE1573" s="61" t="n">
        <v>238575</v>
      </c>
      <c r="BG1573" s="61" t="s">
        <v>4084</v>
      </c>
      <c r="BJ1573" s="61" t="s">
        <v>11501</v>
      </c>
      <c r="BL1573" s="61" t="s">
        <v>11503</v>
      </c>
      <c r="BM1573" s="61" t="s">
        <v>11503</v>
      </c>
      <c r="BN1573" s="70" t="n">
        <v>18388356</v>
      </c>
      <c r="BO1573" s="68" t="n">
        <v>18388356</v>
      </c>
      <c r="BP1573" s="68" t="n">
        <v>1577.025</v>
      </c>
      <c r="BQ1573" s="68" t="n">
        <v>1577.025</v>
      </c>
      <c r="BR1573" s="69" t="n">
        <v>489</v>
      </c>
      <c r="BS1573" s="63" t="n">
        <v>489</v>
      </c>
      <c r="BU1573" s="68" t="n">
        <v>489</v>
      </c>
    </row>
    <row r="1574" customFormat="false" ht="15" hidden="true" customHeight="false" outlineLevel="0" collapsed="false">
      <c r="A1574" s="61" t="s">
        <v>11535</v>
      </c>
      <c r="B1574" s="61" t="s">
        <v>11536</v>
      </c>
      <c r="C1574" s="62" t="n">
        <v>45291</v>
      </c>
      <c r="D1574" s="62" t="n">
        <v>45291</v>
      </c>
      <c r="E1574" s="61" t="s">
        <v>1259</v>
      </c>
      <c r="F1574" s="61" t="s">
        <v>1010</v>
      </c>
      <c r="G1574" s="61" t="s">
        <v>11537</v>
      </c>
      <c r="H1574" s="61" t="s">
        <v>11500</v>
      </c>
      <c r="I1574" s="61" t="s">
        <v>11501</v>
      </c>
      <c r="J1574" s="61" t="s">
        <v>1196</v>
      </c>
      <c r="K1574" s="61" t="s">
        <v>4088</v>
      </c>
      <c r="L1574" s="61" t="s">
        <v>4089</v>
      </c>
      <c r="M1574" s="61" t="s">
        <v>1197</v>
      </c>
      <c r="N1574" s="61" t="n">
        <v>177031507</v>
      </c>
      <c r="O1574" s="61" t="s">
        <v>1262</v>
      </c>
      <c r="P1574" s="61" t="s">
        <v>11538</v>
      </c>
      <c r="R1574" s="61" t="s">
        <v>11503</v>
      </c>
      <c r="S1574" s="61" t="str">
        <f aca="false">IF(J1574="Listed Option",MID(R1574,3,9),MID(Q1574,3,9))</f>
        <v>594918104</v>
      </c>
      <c r="T1574" s="61" t="str">
        <f aca="false">VLOOKUP(S1574,'Output v4'!C:C,1,FALSE())</f>
        <v>594918104</v>
      </c>
      <c r="W1574" s="61" t="s">
        <v>11539</v>
      </c>
      <c r="X1574" s="61" t="s">
        <v>11540</v>
      </c>
      <c r="Y1574" s="61" t="s">
        <v>11541</v>
      </c>
      <c r="Z1574" s="61" t="s">
        <v>1304</v>
      </c>
      <c r="AA1574" s="61" t="s">
        <v>1305</v>
      </c>
      <c r="AB1574" s="63" t="n">
        <v>76</v>
      </c>
      <c r="AC1574" s="63" t="n">
        <v>76</v>
      </c>
      <c r="AD1574" s="61" t="n">
        <v>100</v>
      </c>
      <c r="AE1574" s="61" t="n">
        <v>0</v>
      </c>
      <c r="AF1574" s="64" t="n">
        <v>7600</v>
      </c>
      <c r="AG1574" s="61" t="s">
        <v>689</v>
      </c>
      <c r="AH1574" s="62" t="n">
        <v>45291</v>
      </c>
      <c r="AI1574" s="65" t="n">
        <v>6.375</v>
      </c>
      <c r="AJ1574" s="61" t="s">
        <v>1266</v>
      </c>
      <c r="AK1574" s="65" t="n">
        <v>6.375</v>
      </c>
      <c r="AL1574" s="65" t="n">
        <v>376.04</v>
      </c>
      <c r="AM1574" s="66" t="n">
        <v>48450</v>
      </c>
      <c r="AN1574" s="66" t="n">
        <f aca="false">IF(J1574="Listed Option",AF1574*AL1574,AM1574)</f>
        <v>2857904</v>
      </c>
      <c r="AO1574" s="61" t="s">
        <v>1267</v>
      </c>
      <c r="AP1574" s="61" t="n">
        <v>100</v>
      </c>
      <c r="AQ1574" s="61" t="n">
        <v>100</v>
      </c>
      <c r="AV1574" s="61" t="s">
        <v>11506</v>
      </c>
      <c r="AW1574" s="61" t="s">
        <v>4070</v>
      </c>
      <c r="AY1574" s="61" t="s">
        <v>11501</v>
      </c>
      <c r="AZ1574" s="61" t="s">
        <v>11501</v>
      </c>
      <c r="BA1574" s="61" t="s">
        <v>11501</v>
      </c>
      <c r="BB1574" s="67" t="n">
        <v>0</v>
      </c>
      <c r="BE1574" s="61" t="n">
        <v>238575</v>
      </c>
      <c r="BG1574" s="61" t="s">
        <v>4084</v>
      </c>
      <c r="BJ1574" s="61" t="s">
        <v>11501</v>
      </c>
      <c r="BL1574" s="61" t="s">
        <v>11503</v>
      </c>
      <c r="BM1574" s="61" t="s">
        <v>11503</v>
      </c>
      <c r="BN1574" s="70" t="n">
        <v>-2857904</v>
      </c>
      <c r="BO1574" s="68" t="n">
        <v>2857904</v>
      </c>
      <c r="BP1574" s="68" t="n">
        <v>484.5</v>
      </c>
      <c r="BQ1574" s="68" t="n">
        <v>484.5</v>
      </c>
      <c r="BR1574" s="69" t="n">
        <v>76</v>
      </c>
      <c r="BS1574" s="63" t="n">
        <v>76</v>
      </c>
      <c r="BU1574" s="68" t="n">
        <v>76</v>
      </c>
    </row>
    <row r="1575" customFormat="false" ht="15" hidden="true" customHeight="false" outlineLevel="0" collapsed="false">
      <c r="A1575" s="61" t="s">
        <v>11542</v>
      </c>
      <c r="B1575" s="61" t="s">
        <v>11543</v>
      </c>
      <c r="C1575" s="62" t="n">
        <v>45291</v>
      </c>
      <c r="D1575" s="62" t="n">
        <v>45291</v>
      </c>
      <c r="E1575" s="61" t="s">
        <v>1259</v>
      </c>
      <c r="F1575" s="61" t="s">
        <v>1010</v>
      </c>
      <c r="G1575" s="61" t="s">
        <v>11544</v>
      </c>
      <c r="H1575" s="61" t="s">
        <v>11500</v>
      </c>
      <c r="I1575" s="61" t="s">
        <v>11501</v>
      </c>
      <c r="J1575" s="61" t="s">
        <v>1196</v>
      </c>
      <c r="K1575" s="61" t="s">
        <v>4088</v>
      </c>
      <c r="L1575" s="61" t="s">
        <v>4277</v>
      </c>
      <c r="M1575" s="61" t="s">
        <v>1198</v>
      </c>
      <c r="N1575" s="61" t="n">
        <v>177031541</v>
      </c>
      <c r="O1575" s="61" t="s">
        <v>1262</v>
      </c>
      <c r="P1575" s="61" t="s">
        <v>11545</v>
      </c>
      <c r="R1575" s="61" t="s">
        <v>11503</v>
      </c>
      <c r="S1575" s="61" t="str">
        <f aca="false">IF(J1575="Listed Option",MID(R1575,3,9),MID(Q1575,3,9))</f>
        <v>594918104</v>
      </c>
      <c r="T1575" s="61" t="str">
        <f aca="false">VLOOKUP(S1575,'Output v4'!C:C,1,FALSE())</f>
        <v>594918104</v>
      </c>
      <c r="W1575" s="61" t="s">
        <v>11546</v>
      </c>
      <c r="X1575" s="61" t="s">
        <v>11547</v>
      </c>
      <c r="Y1575" s="61" t="s">
        <v>11548</v>
      </c>
      <c r="Z1575" s="61" t="s">
        <v>1304</v>
      </c>
      <c r="AA1575" s="61" t="s">
        <v>1305</v>
      </c>
      <c r="AB1575" s="63" t="n">
        <v>76</v>
      </c>
      <c r="AC1575" s="63" t="n">
        <v>76</v>
      </c>
      <c r="AD1575" s="61" t="n">
        <v>100</v>
      </c>
      <c r="AE1575" s="61" t="n">
        <v>0</v>
      </c>
      <c r="AF1575" s="64" t="n">
        <v>7600</v>
      </c>
      <c r="AG1575" s="61" t="s">
        <v>689</v>
      </c>
      <c r="AH1575" s="62" t="n">
        <v>45291</v>
      </c>
      <c r="AI1575" s="65" t="n">
        <v>5.275</v>
      </c>
      <c r="AJ1575" s="61" t="s">
        <v>1266</v>
      </c>
      <c r="AK1575" s="65" t="n">
        <v>5.275</v>
      </c>
      <c r="AL1575" s="65" t="n">
        <v>376.04</v>
      </c>
      <c r="AM1575" s="66" t="n">
        <v>40090</v>
      </c>
      <c r="AN1575" s="66" t="n">
        <f aca="false">IF(J1575="Listed Option",AF1575*AL1575,AM1575)</f>
        <v>2857904</v>
      </c>
      <c r="AO1575" s="61" t="s">
        <v>1267</v>
      </c>
      <c r="AP1575" s="61" t="n">
        <v>100</v>
      </c>
      <c r="AQ1575" s="61" t="n">
        <v>100</v>
      </c>
      <c r="AV1575" s="61" t="s">
        <v>11506</v>
      </c>
      <c r="AW1575" s="61" t="s">
        <v>4070</v>
      </c>
      <c r="AY1575" s="61" t="s">
        <v>11501</v>
      </c>
      <c r="AZ1575" s="61" t="s">
        <v>11501</v>
      </c>
      <c r="BA1575" s="61" t="s">
        <v>11501</v>
      </c>
      <c r="BB1575" s="67" t="n">
        <v>0</v>
      </c>
      <c r="BE1575" s="61" t="n">
        <v>238575</v>
      </c>
      <c r="BG1575" s="61" t="s">
        <v>4084</v>
      </c>
      <c r="BJ1575" s="61" t="s">
        <v>11501</v>
      </c>
      <c r="BL1575" s="61" t="s">
        <v>11503</v>
      </c>
      <c r="BM1575" s="61" t="s">
        <v>11503</v>
      </c>
      <c r="BN1575" s="70" t="n">
        <v>2857904</v>
      </c>
      <c r="BO1575" s="68" t="n">
        <v>2857904</v>
      </c>
      <c r="BP1575" s="68" t="n">
        <v>400.9</v>
      </c>
      <c r="BQ1575" s="68" t="n">
        <v>400.9</v>
      </c>
      <c r="BR1575" s="69" t="n">
        <v>76</v>
      </c>
      <c r="BS1575" s="63" t="n">
        <v>76</v>
      </c>
      <c r="BU1575" s="68" t="n">
        <v>76</v>
      </c>
    </row>
    <row r="1576" customFormat="false" ht="15" hidden="true" customHeight="false" outlineLevel="0" collapsed="false">
      <c r="A1576" s="61" t="s">
        <v>11549</v>
      </c>
      <c r="B1576" s="61" t="s">
        <v>11550</v>
      </c>
      <c r="C1576" s="62" t="n">
        <v>45291</v>
      </c>
      <c r="D1576" s="62" t="n">
        <v>45291</v>
      </c>
      <c r="E1576" s="61" t="s">
        <v>1259</v>
      </c>
      <c r="F1576" s="61" t="s">
        <v>1011</v>
      </c>
      <c r="G1576" s="61" t="s">
        <v>11551</v>
      </c>
      <c r="H1576" s="61" t="s">
        <v>11551</v>
      </c>
      <c r="I1576" s="61" t="s">
        <v>11552</v>
      </c>
      <c r="J1576" s="61" t="s">
        <v>1195</v>
      </c>
      <c r="K1576" s="61" t="s">
        <v>1195</v>
      </c>
      <c r="L1576" s="61" t="s">
        <v>1195</v>
      </c>
      <c r="N1576" s="61" t="n">
        <v>93176651</v>
      </c>
      <c r="O1576" s="61" t="s">
        <v>1262</v>
      </c>
      <c r="P1576" s="61" t="s">
        <v>11553</v>
      </c>
      <c r="Q1576" s="61" t="s">
        <v>11554</v>
      </c>
      <c r="R1576" s="61" t="s">
        <v>11554</v>
      </c>
      <c r="S1576" s="61" t="str">
        <f aca="false">IF(J1576="Listed Option",MID(R1576,3,9),MID(Q1576,3,9))</f>
        <v>604749101</v>
      </c>
      <c r="T1576" s="61" t="e">
        <f aca="false">VLOOKUP(S1576,'Output v4'!C:C,1,FALSE())</f>
        <v>#N/A</v>
      </c>
      <c r="U1576" s="61" t="s">
        <v>11555</v>
      </c>
      <c r="V1576" s="61" t="s">
        <v>11556</v>
      </c>
      <c r="W1576" s="61" t="s">
        <v>11557</v>
      </c>
      <c r="Y1576" s="61" t="s">
        <v>11558</v>
      </c>
      <c r="Z1576" s="61" t="s">
        <v>1264</v>
      </c>
      <c r="AA1576" s="61" t="s">
        <v>4126</v>
      </c>
      <c r="AB1576" s="63" t="n">
        <v>-235114</v>
      </c>
      <c r="AC1576" s="63" t="n">
        <v>-235114</v>
      </c>
      <c r="AE1576" s="61" t="n">
        <v>0</v>
      </c>
      <c r="AF1576" s="64" t="n">
        <v>-235114</v>
      </c>
      <c r="AG1576" s="61" t="s">
        <v>1273</v>
      </c>
      <c r="AH1576" s="62" t="n">
        <v>45291</v>
      </c>
      <c r="AI1576" s="65" t="n">
        <v>29.52</v>
      </c>
      <c r="AJ1576" s="61" t="s">
        <v>3614</v>
      </c>
      <c r="AK1576" s="65" t="n">
        <v>29.52</v>
      </c>
      <c r="AL1576" s="65" t="n">
        <v>29.52</v>
      </c>
      <c r="AM1576" s="66" t="n">
        <v>-6940565.28</v>
      </c>
      <c r="AN1576" s="66" t="n">
        <f aca="false">IF(J1576="Listed Option",AF1576*AL1576,AM1576)</f>
        <v>-6940565.28</v>
      </c>
      <c r="AO1576" s="61" t="s">
        <v>1267</v>
      </c>
      <c r="AP1576" s="61" t="n">
        <v>1</v>
      </c>
      <c r="AQ1576" s="61" t="n">
        <v>1</v>
      </c>
      <c r="AV1576" s="61" t="s">
        <v>11558</v>
      </c>
      <c r="AW1576" s="61" t="s">
        <v>4070</v>
      </c>
      <c r="AY1576" s="61" t="s">
        <v>11552</v>
      </c>
      <c r="AZ1576" s="61" t="s">
        <v>11552</v>
      </c>
      <c r="BA1576" s="61" t="s">
        <v>11552</v>
      </c>
      <c r="BB1576" s="67" t="n">
        <v>0</v>
      </c>
      <c r="BE1576" s="61" t="n">
        <v>238566</v>
      </c>
      <c r="BF1576" s="61" t="s">
        <v>1011</v>
      </c>
      <c r="BG1576" s="61" t="s">
        <v>4084</v>
      </c>
      <c r="BH1576" s="61" t="s">
        <v>4084</v>
      </c>
      <c r="BI1576" s="61" t="s">
        <v>11552</v>
      </c>
      <c r="BJ1576" s="61" t="s">
        <v>11552</v>
      </c>
      <c r="BK1576" s="61" t="s">
        <v>11552</v>
      </c>
      <c r="BL1576" s="61" t="s">
        <v>11554</v>
      </c>
      <c r="BM1576" s="61" t="s">
        <v>11554</v>
      </c>
      <c r="BN1576" s="70" t="n">
        <v>-6940565.28</v>
      </c>
      <c r="BO1576" s="68" t="n">
        <v>-6940565.28</v>
      </c>
      <c r="BP1576" s="68" t="n">
        <v>-6940565.28</v>
      </c>
      <c r="BQ1576" s="68" t="n">
        <v>-6940565.28</v>
      </c>
      <c r="BR1576" s="69" t="n">
        <v>-235114</v>
      </c>
      <c r="BU1576" s="68" t="n">
        <v>235114</v>
      </c>
    </row>
    <row r="1577" customFormat="false" ht="15" hidden="true" customHeight="false" outlineLevel="0" collapsed="false">
      <c r="A1577" s="61" t="s">
        <v>11559</v>
      </c>
      <c r="B1577" s="61" t="s">
        <v>11560</v>
      </c>
      <c r="C1577" s="62" t="n">
        <v>45291</v>
      </c>
      <c r="D1577" s="62" t="n">
        <v>45291</v>
      </c>
      <c r="E1577" s="61" t="s">
        <v>1259</v>
      </c>
      <c r="F1577" s="61" t="s">
        <v>1011</v>
      </c>
      <c r="G1577" s="61" t="s">
        <v>11561</v>
      </c>
      <c r="H1577" s="61" t="s">
        <v>11551</v>
      </c>
      <c r="I1577" s="61" t="s">
        <v>11552</v>
      </c>
      <c r="J1577" s="61" t="s">
        <v>1199</v>
      </c>
      <c r="K1577" s="61" t="s">
        <v>4543</v>
      </c>
      <c r="L1577" s="61" t="s">
        <v>4543</v>
      </c>
      <c r="N1577" s="61" t="n">
        <v>177240567</v>
      </c>
      <c r="O1577" s="61" t="s">
        <v>1262</v>
      </c>
      <c r="P1577" s="61" t="s">
        <v>11562</v>
      </c>
      <c r="Q1577" s="61" t="s">
        <v>11563</v>
      </c>
      <c r="R1577" s="61" t="s">
        <v>11554</v>
      </c>
      <c r="S1577" s="61" t="str">
        <f aca="false">IF(J1577="Listed Option",MID(R1577,3,9),MID(Q1577,3,9))</f>
        <v>604749AA9</v>
      </c>
      <c r="T1577" s="61" t="e">
        <f aca="false">VLOOKUP(S1577,'Output v4'!C:C,1,FALSE())</f>
        <v>#N/A</v>
      </c>
      <c r="U1577" s="61" t="s">
        <v>1012</v>
      </c>
      <c r="V1577" s="61" t="s">
        <v>11564</v>
      </c>
      <c r="Z1577" s="61" t="s">
        <v>1264</v>
      </c>
      <c r="AA1577" s="61" t="s">
        <v>4126</v>
      </c>
      <c r="AB1577" s="63" t="n">
        <v>8500</v>
      </c>
      <c r="AC1577" s="63" t="n">
        <v>8500000</v>
      </c>
      <c r="AE1577" s="61" t="n">
        <v>1000</v>
      </c>
      <c r="AF1577" s="64" t="n">
        <v>8500000</v>
      </c>
      <c r="AG1577" s="61" t="s">
        <v>689</v>
      </c>
      <c r="AH1577" s="62" t="n">
        <v>45291</v>
      </c>
      <c r="AI1577" s="65" t="n">
        <v>1.22</v>
      </c>
      <c r="AJ1577" s="61" t="s">
        <v>1266</v>
      </c>
      <c r="AK1577" s="65" t="n">
        <v>1.22</v>
      </c>
      <c r="AL1577" s="65" t="n">
        <v>29.52</v>
      </c>
      <c r="AM1577" s="66" t="n">
        <v>10370000</v>
      </c>
      <c r="AN1577" s="66" t="n">
        <f aca="false">IF(J1577="Listed Option",AF1577*AL1577,AM1577)</f>
        <v>10370000</v>
      </c>
      <c r="AO1577" s="61" t="s">
        <v>1267</v>
      </c>
      <c r="AT1577" s="62" t="n">
        <v>45289</v>
      </c>
      <c r="AU1577" s="65" t="n">
        <v>1.23306712857143</v>
      </c>
      <c r="AV1577" s="61" t="s">
        <v>11558</v>
      </c>
      <c r="AW1577" s="61" t="s">
        <v>4070</v>
      </c>
      <c r="AY1577" s="61" t="s">
        <v>11552</v>
      </c>
      <c r="AZ1577" s="61" t="s">
        <v>11552</v>
      </c>
      <c r="BA1577" s="61" t="s">
        <v>11552</v>
      </c>
      <c r="BB1577" s="67" t="n">
        <v>60</v>
      </c>
      <c r="BE1577" s="61" t="n">
        <v>238566</v>
      </c>
      <c r="BF1577" s="61" t="s">
        <v>1011</v>
      </c>
      <c r="BG1577" s="61" t="s">
        <v>4084</v>
      </c>
      <c r="BH1577" s="61" t="s">
        <v>4084</v>
      </c>
      <c r="BI1577" s="61" t="s">
        <v>11552</v>
      </c>
      <c r="BJ1577" s="61" t="s">
        <v>11552</v>
      </c>
      <c r="BL1577" s="61" t="s">
        <v>11554</v>
      </c>
      <c r="BM1577" s="61" t="s">
        <v>11554</v>
      </c>
      <c r="BN1577" s="70" t="n">
        <v>8500000</v>
      </c>
      <c r="BP1577" s="68" t="n">
        <v>10370000</v>
      </c>
      <c r="BQ1577" s="68" t="n">
        <v>10370000</v>
      </c>
      <c r="BR1577" s="69" t="n">
        <v>8500000</v>
      </c>
      <c r="BT1577" s="63" t="n">
        <v>8500</v>
      </c>
      <c r="BU1577" s="68" t="n">
        <v>8500000</v>
      </c>
    </row>
    <row r="1578" customFormat="false" ht="15" hidden="true" customHeight="false" outlineLevel="0" collapsed="false">
      <c r="A1578" s="61" t="s">
        <v>11565</v>
      </c>
      <c r="B1578" s="61" t="s">
        <v>11566</v>
      </c>
      <c r="C1578" s="62" t="n">
        <v>45291</v>
      </c>
      <c r="D1578" s="62" t="n">
        <v>45291</v>
      </c>
      <c r="E1578" s="61" t="s">
        <v>1259</v>
      </c>
      <c r="F1578" s="61" t="s">
        <v>1011</v>
      </c>
      <c r="G1578" s="61" t="s">
        <v>11551</v>
      </c>
      <c r="H1578" s="61" t="s">
        <v>11551</v>
      </c>
      <c r="I1578" s="61" t="s">
        <v>11552</v>
      </c>
      <c r="J1578" s="61" t="s">
        <v>1195</v>
      </c>
      <c r="K1578" s="61" t="s">
        <v>1195</v>
      </c>
      <c r="L1578" s="61" t="s">
        <v>1195</v>
      </c>
      <c r="N1578" s="61" t="n">
        <v>93176651</v>
      </c>
      <c r="O1578" s="61" t="s">
        <v>1262</v>
      </c>
      <c r="P1578" s="61" t="s">
        <v>11553</v>
      </c>
      <c r="Q1578" s="61" t="s">
        <v>11554</v>
      </c>
      <c r="R1578" s="61" t="s">
        <v>11554</v>
      </c>
      <c r="S1578" s="61" t="str">
        <f aca="false">IF(J1578="Listed Option",MID(R1578,3,9),MID(Q1578,3,9))</f>
        <v>604749101</v>
      </c>
      <c r="T1578" s="61" t="e">
        <f aca="false">VLOOKUP(S1578,'Output v4'!C:C,1,FALSE())</f>
        <v>#N/A</v>
      </c>
      <c r="U1578" s="61" t="s">
        <v>11555</v>
      </c>
      <c r="V1578" s="61" t="s">
        <v>11556</v>
      </c>
      <c r="W1578" s="61" t="s">
        <v>11557</v>
      </c>
      <c r="Y1578" s="61" t="s">
        <v>11558</v>
      </c>
      <c r="Z1578" s="61" t="s">
        <v>1304</v>
      </c>
      <c r="AA1578" s="61" t="s">
        <v>1305</v>
      </c>
      <c r="AB1578" s="63" t="n">
        <v>-49800</v>
      </c>
      <c r="AC1578" s="63" t="n">
        <v>-49800</v>
      </c>
      <c r="AE1578" s="61" t="n">
        <v>0</v>
      </c>
      <c r="AF1578" s="64" t="n">
        <v>-49800</v>
      </c>
      <c r="AG1578" s="61" t="s">
        <v>1273</v>
      </c>
      <c r="AH1578" s="62" t="n">
        <v>45291</v>
      </c>
      <c r="AI1578" s="65" t="n">
        <v>29.52</v>
      </c>
      <c r="AJ1578" s="61" t="s">
        <v>3614</v>
      </c>
      <c r="AK1578" s="65" t="n">
        <v>29.52</v>
      </c>
      <c r="AL1578" s="65" t="n">
        <v>29.52</v>
      </c>
      <c r="AM1578" s="66" t="n">
        <v>-1470096</v>
      </c>
      <c r="AN1578" s="66" t="n">
        <f aca="false">IF(J1578="Listed Option",AF1578*AL1578,AM1578)</f>
        <v>-1470096</v>
      </c>
      <c r="AO1578" s="61" t="s">
        <v>1267</v>
      </c>
      <c r="AP1578" s="61" t="n">
        <v>1</v>
      </c>
      <c r="AQ1578" s="61" t="n">
        <v>1</v>
      </c>
      <c r="AV1578" s="61" t="s">
        <v>11558</v>
      </c>
      <c r="AW1578" s="61" t="s">
        <v>4070</v>
      </c>
      <c r="AY1578" s="61" t="s">
        <v>11552</v>
      </c>
      <c r="AZ1578" s="61" t="s">
        <v>11552</v>
      </c>
      <c r="BA1578" s="61" t="s">
        <v>11552</v>
      </c>
      <c r="BB1578" s="67" t="n">
        <v>0</v>
      </c>
      <c r="BE1578" s="61" t="n">
        <v>238575</v>
      </c>
      <c r="BF1578" s="61" t="s">
        <v>1011</v>
      </c>
      <c r="BG1578" s="61" t="s">
        <v>4084</v>
      </c>
      <c r="BH1578" s="61" t="s">
        <v>4084</v>
      </c>
      <c r="BI1578" s="61" t="s">
        <v>11552</v>
      </c>
      <c r="BJ1578" s="61" t="s">
        <v>11552</v>
      </c>
      <c r="BK1578" s="61" t="s">
        <v>11552</v>
      </c>
      <c r="BL1578" s="61" t="s">
        <v>11554</v>
      </c>
      <c r="BM1578" s="61" t="s">
        <v>11554</v>
      </c>
      <c r="BN1578" s="70" t="n">
        <v>-1470096</v>
      </c>
      <c r="BO1578" s="68" t="n">
        <v>-1470096</v>
      </c>
      <c r="BP1578" s="68" t="n">
        <v>-1470096</v>
      </c>
      <c r="BQ1578" s="68" t="n">
        <v>-1470096</v>
      </c>
      <c r="BR1578" s="69" t="n">
        <v>-49800</v>
      </c>
      <c r="BU1578" s="68" t="n">
        <v>49800</v>
      </c>
    </row>
    <row r="1579" customFormat="false" ht="15" hidden="true" customHeight="false" outlineLevel="0" collapsed="false">
      <c r="A1579" s="61" t="s">
        <v>11567</v>
      </c>
      <c r="B1579" s="61" t="s">
        <v>11568</v>
      </c>
      <c r="C1579" s="62" t="n">
        <v>45291</v>
      </c>
      <c r="D1579" s="62" t="n">
        <v>45291</v>
      </c>
      <c r="E1579" s="61" t="s">
        <v>1259</v>
      </c>
      <c r="F1579" s="61" t="s">
        <v>1011</v>
      </c>
      <c r="G1579" s="61" t="s">
        <v>11561</v>
      </c>
      <c r="H1579" s="61" t="s">
        <v>11551</v>
      </c>
      <c r="I1579" s="61" t="s">
        <v>11552</v>
      </c>
      <c r="J1579" s="61" t="s">
        <v>1199</v>
      </c>
      <c r="K1579" s="61" t="s">
        <v>4543</v>
      </c>
      <c r="L1579" s="61" t="s">
        <v>4543</v>
      </c>
      <c r="N1579" s="61" t="n">
        <v>177240567</v>
      </c>
      <c r="O1579" s="61" t="s">
        <v>1262</v>
      </c>
      <c r="P1579" s="61" t="s">
        <v>11562</v>
      </c>
      <c r="Q1579" s="61" t="s">
        <v>11563</v>
      </c>
      <c r="R1579" s="61" t="s">
        <v>11554</v>
      </c>
      <c r="S1579" s="61" t="str">
        <f aca="false">IF(J1579="Listed Option",MID(R1579,3,9),MID(Q1579,3,9))</f>
        <v>604749AA9</v>
      </c>
      <c r="T1579" s="61" t="e">
        <f aca="false">VLOOKUP(S1579,'Output v4'!C:C,1,FALSE())</f>
        <v>#N/A</v>
      </c>
      <c r="U1579" s="61" t="s">
        <v>1012</v>
      </c>
      <c r="V1579" s="61" t="s">
        <v>11564</v>
      </c>
      <c r="Z1579" s="61" t="s">
        <v>1304</v>
      </c>
      <c r="AA1579" s="61" t="s">
        <v>1305</v>
      </c>
      <c r="AB1579" s="63" t="n">
        <v>2000</v>
      </c>
      <c r="AC1579" s="63" t="n">
        <v>2000000</v>
      </c>
      <c r="AE1579" s="61" t="n">
        <v>1000</v>
      </c>
      <c r="AF1579" s="64" t="n">
        <v>2000000</v>
      </c>
      <c r="AG1579" s="61" t="s">
        <v>689</v>
      </c>
      <c r="AH1579" s="62" t="n">
        <v>45291</v>
      </c>
      <c r="AI1579" s="65" t="n">
        <v>1.22</v>
      </c>
      <c r="AJ1579" s="61" t="s">
        <v>1266</v>
      </c>
      <c r="AK1579" s="65" t="n">
        <v>1.22</v>
      </c>
      <c r="AL1579" s="65" t="n">
        <v>29.52</v>
      </c>
      <c r="AM1579" s="66" t="n">
        <v>2440000</v>
      </c>
      <c r="AN1579" s="66" t="n">
        <f aca="false">IF(J1579="Listed Option",AF1579*AL1579,AM1579)</f>
        <v>2440000</v>
      </c>
      <c r="AO1579" s="61" t="s">
        <v>1267</v>
      </c>
      <c r="AT1579" s="62" t="n">
        <v>45289</v>
      </c>
      <c r="AU1579" s="65" t="n">
        <v>1.23306712857143</v>
      </c>
      <c r="AV1579" s="61" t="s">
        <v>11558</v>
      </c>
      <c r="AW1579" s="61" t="s">
        <v>4070</v>
      </c>
      <c r="AY1579" s="61" t="s">
        <v>11552</v>
      </c>
      <c r="AZ1579" s="61" t="s">
        <v>11552</v>
      </c>
      <c r="BA1579" s="61" t="s">
        <v>11552</v>
      </c>
      <c r="BB1579" s="67" t="n">
        <v>60</v>
      </c>
      <c r="BE1579" s="61" t="n">
        <v>238575</v>
      </c>
      <c r="BF1579" s="61" t="s">
        <v>1011</v>
      </c>
      <c r="BG1579" s="61" t="s">
        <v>4084</v>
      </c>
      <c r="BH1579" s="61" t="s">
        <v>4084</v>
      </c>
      <c r="BI1579" s="61" t="s">
        <v>11552</v>
      </c>
      <c r="BJ1579" s="61" t="s">
        <v>11552</v>
      </c>
      <c r="BL1579" s="61" t="s">
        <v>11554</v>
      </c>
      <c r="BM1579" s="61" t="s">
        <v>11554</v>
      </c>
      <c r="BN1579" s="70" t="n">
        <v>2000000</v>
      </c>
      <c r="BP1579" s="68" t="n">
        <v>2440000</v>
      </c>
      <c r="BQ1579" s="68" t="n">
        <v>2440000</v>
      </c>
      <c r="BR1579" s="69" t="n">
        <v>2000000</v>
      </c>
      <c r="BT1579" s="63" t="n">
        <v>2000</v>
      </c>
      <c r="BU1579" s="68" t="n">
        <v>2000000</v>
      </c>
    </row>
    <row r="1580" customFormat="false" ht="15" hidden="true" customHeight="false" outlineLevel="0" collapsed="false">
      <c r="A1580" s="61" t="s">
        <v>11569</v>
      </c>
      <c r="B1580" s="61" t="s">
        <v>11570</v>
      </c>
      <c r="C1580" s="62" t="n">
        <v>45291</v>
      </c>
      <c r="D1580" s="62" t="n">
        <v>45291</v>
      </c>
      <c r="E1580" s="61" t="s">
        <v>1259</v>
      </c>
      <c r="F1580" s="61" t="s">
        <v>1011</v>
      </c>
      <c r="G1580" s="61" t="s">
        <v>11551</v>
      </c>
      <c r="H1580" s="61" t="s">
        <v>11551</v>
      </c>
      <c r="I1580" s="61" t="s">
        <v>11552</v>
      </c>
      <c r="J1580" s="61" t="s">
        <v>1195</v>
      </c>
      <c r="K1580" s="61" t="s">
        <v>1195</v>
      </c>
      <c r="L1580" s="61" t="s">
        <v>1195</v>
      </c>
      <c r="N1580" s="61" t="n">
        <v>93176651</v>
      </c>
      <c r="O1580" s="61" t="s">
        <v>1262</v>
      </c>
      <c r="P1580" s="61" t="s">
        <v>11553</v>
      </c>
      <c r="Q1580" s="61" t="s">
        <v>11554</v>
      </c>
      <c r="R1580" s="61" t="s">
        <v>11554</v>
      </c>
      <c r="S1580" s="61" t="str">
        <f aca="false">IF(J1580="Listed Option",MID(R1580,3,9),MID(Q1580,3,9))</f>
        <v>604749101</v>
      </c>
      <c r="T1580" s="61" t="e">
        <f aca="false">VLOOKUP(S1580,'Output v4'!C:C,1,FALSE())</f>
        <v>#N/A</v>
      </c>
      <c r="U1580" s="61" t="s">
        <v>11555</v>
      </c>
      <c r="V1580" s="61" t="s">
        <v>11556</v>
      </c>
      <c r="W1580" s="61" t="s">
        <v>11557</v>
      </c>
      <c r="Y1580" s="61" t="s">
        <v>11558</v>
      </c>
      <c r="Z1580" s="61" t="s">
        <v>4029</v>
      </c>
      <c r="AA1580" s="61" t="s">
        <v>4117</v>
      </c>
      <c r="AB1580" s="63" t="n">
        <v>-71400</v>
      </c>
      <c r="AC1580" s="63" t="n">
        <v>-71400</v>
      </c>
      <c r="AE1580" s="61" t="n">
        <v>0</v>
      </c>
      <c r="AF1580" s="64" t="n">
        <v>-71400</v>
      </c>
      <c r="AG1580" s="61" t="s">
        <v>1273</v>
      </c>
      <c r="AH1580" s="62" t="n">
        <v>45291</v>
      </c>
      <c r="AI1580" s="65" t="n">
        <v>29.52</v>
      </c>
      <c r="AJ1580" s="61" t="s">
        <v>3614</v>
      </c>
      <c r="AK1580" s="65" t="n">
        <v>29.52</v>
      </c>
      <c r="AL1580" s="65" t="n">
        <v>29.52</v>
      </c>
      <c r="AM1580" s="66" t="n">
        <v>-2107728</v>
      </c>
      <c r="AN1580" s="66" t="n">
        <f aca="false">IF(J1580="Listed Option",AF1580*AL1580,AM1580)</f>
        <v>-2107728</v>
      </c>
      <c r="AO1580" s="61" t="s">
        <v>1267</v>
      </c>
      <c r="AP1580" s="61" t="n">
        <v>1</v>
      </c>
      <c r="AQ1580" s="61" t="n">
        <v>1</v>
      </c>
      <c r="AV1580" s="61" t="s">
        <v>11558</v>
      </c>
      <c r="AW1580" s="61" t="s">
        <v>4070</v>
      </c>
      <c r="AY1580" s="61" t="s">
        <v>11552</v>
      </c>
      <c r="AZ1580" s="61" t="s">
        <v>11552</v>
      </c>
      <c r="BA1580" s="61" t="s">
        <v>11552</v>
      </c>
      <c r="BB1580" s="67" t="n">
        <v>0</v>
      </c>
      <c r="BE1580" s="61" t="n">
        <v>238587</v>
      </c>
      <c r="BF1580" s="61" t="s">
        <v>1011</v>
      </c>
      <c r="BG1580" s="61" t="s">
        <v>4084</v>
      </c>
      <c r="BH1580" s="61" t="s">
        <v>4084</v>
      </c>
      <c r="BI1580" s="61" t="s">
        <v>11552</v>
      </c>
      <c r="BJ1580" s="61" t="s">
        <v>11552</v>
      </c>
      <c r="BK1580" s="61" t="s">
        <v>11552</v>
      </c>
      <c r="BL1580" s="61" t="s">
        <v>11554</v>
      </c>
      <c r="BM1580" s="61" t="s">
        <v>11554</v>
      </c>
      <c r="BN1580" s="70" t="n">
        <v>-2107728</v>
      </c>
      <c r="BO1580" s="68" t="n">
        <v>-2107728</v>
      </c>
      <c r="BP1580" s="68" t="n">
        <v>-2107728</v>
      </c>
      <c r="BQ1580" s="68" t="n">
        <v>-2107728</v>
      </c>
      <c r="BR1580" s="69" t="n">
        <v>-71400</v>
      </c>
      <c r="BU1580" s="68" t="n">
        <v>71400</v>
      </c>
    </row>
    <row r="1581" customFormat="false" ht="15" hidden="true" customHeight="false" outlineLevel="0" collapsed="false">
      <c r="A1581" s="61" t="s">
        <v>11571</v>
      </c>
      <c r="B1581" s="61" t="s">
        <v>11572</v>
      </c>
      <c r="C1581" s="62" t="n">
        <v>45291</v>
      </c>
      <c r="D1581" s="62" t="n">
        <v>45291</v>
      </c>
      <c r="E1581" s="61" t="s">
        <v>1259</v>
      </c>
      <c r="F1581" s="61" t="s">
        <v>1011</v>
      </c>
      <c r="G1581" s="61" t="s">
        <v>11561</v>
      </c>
      <c r="H1581" s="61" t="s">
        <v>11551</v>
      </c>
      <c r="I1581" s="61" t="s">
        <v>11552</v>
      </c>
      <c r="J1581" s="61" t="s">
        <v>1199</v>
      </c>
      <c r="K1581" s="61" t="s">
        <v>4543</v>
      </c>
      <c r="L1581" s="61" t="s">
        <v>4543</v>
      </c>
      <c r="N1581" s="61" t="n">
        <v>177240567</v>
      </c>
      <c r="O1581" s="61" t="s">
        <v>1262</v>
      </c>
      <c r="P1581" s="61" t="s">
        <v>11562</v>
      </c>
      <c r="Q1581" s="61" t="s">
        <v>11563</v>
      </c>
      <c r="R1581" s="61" t="s">
        <v>11554</v>
      </c>
      <c r="S1581" s="61" t="str">
        <f aca="false">IF(J1581="Listed Option",MID(R1581,3,9),MID(Q1581,3,9))</f>
        <v>604749AA9</v>
      </c>
      <c r="T1581" s="61" t="e">
        <f aca="false">VLOOKUP(S1581,'Output v4'!C:C,1,FALSE())</f>
        <v>#N/A</v>
      </c>
      <c r="U1581" s="61" t="s">
        <v>1012</v>
      </c>
      <c r="V1581" s="61" t="s">
        <v>11564</v>
      </c>
      <c r="Z1581" s="61" t="s">
        <v>4029</v>
      </c>
      <c r="AA1581" s="61" t="s">
        <v>4117</v>
      </c>
      <c r="AB1581" s="63" t="n">
        <v>3000</v>
      </c>
      <c r="AC1581" s="63" t="n">
        <v>3000000</v>
      </c>
      <c r="AE1581" s="61" t="n">
        <v>1000</v>
      </c>
      <c r="AF1581" s="64" t="n">
        <v>3000000</v>
      </c>
      <c r="AG1581" s="61" t="s">
        <v>689</v>
      </c>
      <c r="AH1581" s="62" t="n">
        <v>45291</v>
      </c>
      <c r="AI1581" s="65" t="n">
        <v>1.22</v>
      </c>
      <c r="AJ1581" s="61" t="s">
        <v>1266</v>
      </c>
      <c r="AK1581" s="65" t="n">
        <v>1.22</v>
      </c>
      <c r="AL1581" s="65" t="n">
        <v>29.52</v>
      </c>
      <c r="AM1581" s="66" t="n">
        <v>3660000</v>
      </c>
      <c r="AN1581" s="66" t="n">
        <f aca="false">IF(J1581="Listed Option",AF1581*AL1581,AM1581)</f>
        <v>3660000</v>
      </c>
      <c r="AO1581" s="61" t="s">
        <v>1267</v>
      </c>
      <c r="AT1581" s="62" t="n">
        <v>45289</v>
      </c>
      <c r="AU1581" s="65" t="n">
        <v>1.23306712857143</v>
      </c>
      <c r="AV1581" s="61" t="s">
        <v>11558</v>
      </c>
      <c r="AW1581" s="61" t="s">
        <v>4070</v>
      </c>
      <c r="AY1581" s="61" t="s">
        <v>11552</v>
      </c>
      <c r="AZ1581" s="61" t="s">
        <v>11552</v>
      </c>
      <c r="BA1581" s="61" t="s">
        <v>11552</v>
      </c>
      <c r="BB1581" s="67" t="n">
        <v>60</v>
      </c>
      <c r="BE1581" s="61" t="n">
        <v>238587</v>
      </c>
      <c r="BF1581" s="61" t="s">
        <v>1011</v>
      </c>
      <c r="BG1581" s="61" t="s">
        <v>4084</v>
      </c>
      <c r="BH1581" s="61" t="s">
        <v>4084</v>
      </c>
      <c r="BI1581" s="61" t="s">
        <v>11552</v>
      </c>
      <c r="BJ1581" s="61" t="s">
        <v>11552</v>
      </c>
      <c r="BL1581" s="61" t="s">
        <v>11554</v>
      </c>
      <c r="BM1581" s="61" t="s">
        <v>11554</v>
      </c>
      <c r="BN1581" s="70" t="n">
        <v>3000000</v>
      </c>
      <c r="BP1581" s="68" t="n">
        <v>3660000</v>
      </c>
      <c r="BQ1581" s="68" t="n">
        <v>3660000</v>
      </c>
      <c r="BR1581" s="69" t="n">
        <v>3000000</v>
      </c>
      <c r="BT1581" s="63" t="n">
        <v>3000</v>
      </c>
      <c r="BU1581" s="68" t="n">
        <v>3000000</v>
      </c>
    </row>
    <row r="1582" customFormat="false" ht="15" hidden="true" customHeight="false" outlineLevel="0" collapsed="false">
      <c r="A1582" s="61" t="s">
        <v>11573</v>
      </c>
      <c r="B1582" s="61" t="s">
        <v>11574</v>
      </c>
      <c r="C1582" s="62" t="n">
        <v>45291</v>
      </c>
      <c r="D1582" s="62" t="n">
        <v>45291</v>
      </c>
      <c r="E1582" s="61" t="s">
        <v>1259</v>
      </c>
      <c r="F1582" s="61" t="s">
        <v>1011</v>
      </c>
      <c r="G1582" s="61" t="s">
        <v>11551</v>
      </c>
      <c r="H1582" s="61" t="s">
        <v>11551</v>
      </c>
      <c r="I1582" s="61" t="s">
        <v>11552</v>
      </c>
      <c r="J1582" s="61" t="s">
        <v>1195</v>
      </c>
      <c r="K1582" s="61" t="s">
        <v>1195</v>
      </c>
      <c r="L1582" s="61" t="s">
        <v>1195</v>
      </c>
      <c r="N1582" s="61" t="n">
        <v>93176651</v>
      </c>
      <c r="O1582" s="61" t="s">
        <v>1262</v>
      </c>
      <c r="P1582" s="61" t="s">
        <v>11553</v>
      </c>
      <c r="Q1582" s="61" t="s">
        <v>11554</v>
      </c>
      <c r="R1582" s="61" t="s">
        <v>11554</v>
      </c>
      <c r="S1582" s="61" t="str">
        <f aca="false">IF(J1582="Listed Option",MID(R1582,3,9),MID(Q1582,3,9))</f>
        <v>604749101</v>
      </c>
      <c r="T1582" s="61" t="e">
        <f aca="false">VLOOKUP(S1582,'Output v4'!C:C,1,FALSE())</f>
        <v>#N/A</v>
      </c>
      <c r="U1582" s="61" t="s">
        <v>11555</v>
      </c>
      <c r="V1582" s="61" t="s">
        <v>11556</v>
      </c>
      <c r="W1582" s="61" t="s">
        <v>11557</v>
      </c>
      <c r="Y1582" s="61" t="s">
        <v>11558</v>
      </c>
      <c r="Z1582" s="61" t="s">
        <v>4074</v>
      </c>
      <c r="AA1582" s="61" t="s">
        <v>4075</v>
      </c>
      <c r="AB1582" s="63" t="n">
        <v>-744869</v>
      </c>
      <c r="AC1582" s="63" t="n">
        <v>-744869</v>
      </c>
      <c r="AE1582" s="61" t="n">
        <v>0</v>
      </c>
      <c r="AF1582" s="64" t="n">
        <v>-744869</v>
      </c>
      <c r="AG1582" s="61" t="s">
        <v>1273</v>
      </c>
      <c r="AH1582" s="62" t="n">
        <v>45291</v>
      </c>
      <c r="AI1582" s="65" t="n">
        <v>29.52</v>
      </c>
      <c r="AJ1582" s="61" t="s">
        <v>3614</v>
      </c>
      <c r="AK1582" s="65" t="n">
        <v>29.52</v>
      </c>
      <c r="AL1582" s="65" t="n">
        <v>29.52</v>
      </c>
      <c r="AM1582" s="66" t="n">
        <v>-21988532.88</v>
      </c>
      <c r="AN1582" s="66" t="n">
        <f aca="false">IF(J1582="Listed Option",AF1582*AL1582,AM1582)</f>
        <v>-21988532.88</v>
      </c>
      <c r="AO1582" s="61" t="s">
        <v>1267</v>
      </c>
      <c r="AP1582" s="61" t="n">
        <v>1</v>
      </c>
      <c r="AQ1582" s="61" t="n">
        <v>1</v>
      </c>
      <c r="AV1582" s="61" t="s">
        <v>11558</v>
      </c>
      <c r="AW1582" s="61" t="s">
        <v>4070</v>
      </c>
      <c r="AY1582" s="61" t="s">
        <v>11552</v>
      </c>
      <c r="AZ1582" s="61" t="s">
        <v>11552</v>
      </c>
      <c r="BA1582" s="61" t="s">
        <v>11552</v>
      </c>
      <c r="BB1582" s="67" t="n">
        <v>0</v>
      </c>
      <c r="BE1582" s="61" t="n">
        <v>241450</v>
      </c>
      <c r="BF1582" s="61" t="s">
        <v>1011</v>
      </c>
      <c r="BG1582" s="61" t="s">
        <v>4084</v>
      </c>
      <c r="BH1582" s="61" t="s">
        <v>4084</v>
      </c>
      <c r="BI1582" s="61" t="s">
        <v>11552</v>
      </c>
      <c r="BJ1582" s="61" t="s">
        <v>11552</v>
      </c>
      <c r="BK1582" s="61" t="s">
        <v>11552</v>
      </c>
      <c r="BL1582" s="61" t="s">
        <v>11554</v>
      </c>
      <c r="BM1582" s="61" t="s">
        <v>11554</v>
      </c>
      <c r="BN1582" s="70" t="n">
        <v>-21988532.88</v>
      </c>
      <c r="BO1582" s="68" t="n">
        <v>-21988532.88</v>
      </c>
      <c r="BP1582" s="68" t="n">
        <v>-21988532.88</v>
      </c>
      <c r="BQ1582" s="68" t="n">
        <v>-21988532.88</v>
      </c>
      <c r="BR1582" s="69" t="n">
        <v>-744869</v>
      </c>
      <c r="BU1582" s="68" t="n">
        <v>744869</v>
      </c>
    </row>
    <row r="1583" customFormat="false" ht="15" hidden="true" customHeight="false" outlineLevel="0" collapsed="false">
      <c r="A1583" s="61" t="s">
        <v>11575</v>
      </c>
      <c r="B1583" s="61" t="s">
        <v>11576</v>
      </c>
      <c r="C1583" s="62" t="n">
        <v>45291</v>
      </c>
      <c r="D1583" s="62" t="n">
        <v>45291</v>
      </c>
      <c r="E1583" s="61" t="s">
        <v>1259</v>
      </c>
      <c r="F1583" s="61" t="s">
        <v>1011</v>
      </c>
      <c r="G1583" s="61" t="s">
        <v>11561</v>
      </c>
      <c r="H1583" s="61" t="s">
        <v>11551</v>
      </c>
      <c r="I1583" s="61" t="s">
        <v>11552</v>
      </c>
      <c r="J1583" s="61" t="s">
        <v>1199</v>
      </c>
      <c r="K1583" s="61" t="s">
        <v>4543</v>
      </c>
      <c r="L1583" s="61" t="s">
        <v>4543</v>
      </c>
      <c r="N1583" s="61" t="n">
        <v>177240567</v>
      </c>
      <c r="O1583" s="61" t="s">
        <v>1262</v>
      </c>
      <c r="P1583" s="61" t="s">
        <v>11562</v>
      </c>
      <c r="Q1583" s="61" t="s">
        <v>11563</v>
      </c>
      <c r="R1583" s="61" t="s">
        <v>11554</v>
      </c>
      <c r="S1583" s="61" t="str">
        <f aca="false">IF(J1583="Listed Option",MID(R1583,3,9),MID(Q1583,3,9))</f>
        <v>604749AA9</v>
      </c>
      <c r="T1583" s="61" t="e">
        <f aca="false">VLOOKUP(S1583,'Output v4'!C:C,1,FALSE())</f>
        <v>#N/A</v>
      </c>
      <c r="U1583" s="61" t="s">
        <v>1012</v>
      </c>
      <c r="V1583" s="61" t="s">
        <v>11564</v>
      </c>
      <c r="Z1583" s="61" t="s">
        <v>4074</v>
      </c>
      <c r="AA1583" s="61" t="s">
        <v>4075</v>
      </c>
      <c r="AB1583" s="63" t="n">
        <v>31388</v>
      </c>
      <c r="AC1583" s="63" t="n">
        <v>31388000</v>
      </c>
      <c r="AE1583" s="61" t="n">
        <v>1000</v>
      </c>
      <c r="AF1583" s="64" t="n">
        <v>31388000</v>
      </c>
      <c r="AG1583" s="61" t="s">
        <v>689</v>
      </c>
      <c r="AH1583" s="62" t="n">
        <v>45291</v>
      </c>
      <c r="AI1583" s="65" t="n">
        <v>1.22</v>
      </c>
      <c r="AJ1583" s="61" t="s">
        <v>1266</v>
      </c>
      <c r="AK1583" s="65" t="n">
        <v>1.22</v>
      </c>
      <c r="AL1583" s="65" t="n">
        <v>29.52</v>
      </c>
      <c r="AM1583" s="66" t="n">
        <v>38293360</v>
      </c>
      <c r="AN1583" s="66" t="n">
        <f aca="false">IF(J1583="Listed Option",AF1583*AL1583,AM1583)</f>
        <v>38293360</v>
      </c>
      <c r="AO1583" s="61" t="s">
        <v>1267</v>
      </c>
      <c r="AT1583" s="62" t="n">
        <v>45289</v>
      </c>
      <c r="AU1583" s="65" t="n">
        <v>1.23306712857143</v>
      </c>
      <c r="AV1583" s="61" t="s">
        <v>11558</v>
      </c>
      <c r="AW1583" s="61" t="s">
        <v>4070</v>
      </c>
      <c r="AY1583" s="61" t="s">
        <v>11552</v>
      </c>
      <c r="AZ1583" s="61" t="s">
        <v>11552</v>
      </c>
      <c r="BA1583" s="61" t="s">
        <v>11552</v>
      </c>
      <c r="BB1583" s="67" t="n">
        <v>60</v>
      </c>
      <c r="BE1583" s="61" t="n">
        <v>241450</v>
      </c>
      <c r="BF1583" s="61" t="s">
        <v>1011</v>
      </c>
      <c r="BG1583" s="61" t="s">
        <v>4084</v>
      </c>
      <c r="BH1583" s="61" t="s">
        <v>4084</v>
      </c>
      <c r="BI1583" s="61" t="s">
        <v>11552</v>
      </c>
      <c r="BJ1583" s="61" t="s">
        <v>11552</v>
      </c>
      <c r="BL1583" s="61" t="s">
        <v>11554</v>
      </c>
      <c r="BM1583" s="61" t="s">
        <v>11554</v>
      </c>
      <c r="BN1583" s="70" t="n">
        <v>31388000</v>
      </c>
      <c r="BP1583" s="68" t="n">
        <v>38293360</v>
      </c>
      <c r="BQ1583" s="68" t="n">
        <v>38293360</v>
      </c>
      <c r="BR1583" s="69" t="n">
        <v>31388000</v>
      </c>
      <c r="BT1583" s="63" t="n">
        <v>31388</v>
      </c>
      <c r="BU1583" s="68" t="n">
        <v>31388000</v>
      </c>
    </row>
    <row r="1584" customFormat="false" ht="15" hidden="true" customHeight="false" outlineLevel="0" collapsed="false">
      <c r="A1584" s="61" t="s">
        <v>11577</v>
      </c>
      <c r="B1584" s="61" t="s">
        <v>11578</v>
      </c>
      <c r="C1584" s="62" t="n">
        <v>45291</v>
      </c>
      <c r="D1584" s="62" t="n">
        <v>45291</v>
      </c>
      <c r="E1584" s="61" t="s">
        <v>1259</v>
      </c>
      <c r="F1584" s="61" t="s">
        <v>1013</v>
      </c>
      <c r="G1584" s="61" t="s">
        <v>11579</v>
      </c>
      <c r="H1584" s="61" t="s">
        <v>11579</v>
      </c>
      <c r="I1584" s="61" t="s">
        <v>11580</v>
      </c>
      <c r="J1584" s="61" t="s">
        <v>1195</v>
      </c>
      <c r="K1584" s="61" t="s">
        <v>1195</v>
      </c>
      <c r="L1584" s="61" t="s">
        <v>1195</v>
      </c>
      <c r="N1584" s="61" t="n">
        <v>1273549</v>
      </c>
      <c r="O1584" s="61" t="s">
        <v>1262</v>
      </c>
      <c r="P1584" s="61" t="s">
        <v>11581</v>
      </c>
      <c r="Q1584" s="61" t="s">
        <v>11582</v>
      </c>
      <c r="R1584" s="61" t="s">
        <v>11582</v>
      </c>
      <c r="S1584" s="61" t="str">
        <f aca="false">IF(J1584="Listed Option",MID(R1584,3,9),MID(Q1584,3,9))</f>
        <v>606710200</v>
      </c>
      <c r="T1584" s="61" t="e">
        <f aca="false">VLOOKUP(S1584,'Output v4'!C:C,1,FALSE())</f>
        <v>#N/A</v>
      </c>
      <c r="U1584" s="61" t="s">
        <v>11583</v>
      </c>
      <c r="V1584" s="61" t="s">
        <v>11584</v>
      </c>
      <c r="W1584" s="61" t="s">
        <v>11585</v>
      </c>
      <c r="Y1584" s="61" t="s">
        <v>11586</v>
      </c>
      <c r="Z1584" s="61" t="s">
        <v>4074</v>
      </c>
      <c r="AA1584" s="61" t="s">
        <v>4075</v>
      </c>
      <c r="AB1584" s="63" t="n">
        <v>-143646</v>
      </c>
      <c r="AC1584" s="63" t="n">
        <v>-143646</v>
      </c>
      <c r="AE1584" s="61" t="n">
        <v>0</v>
      </c>
      <c r="AF1584" s="64" t="n">
        <v>-143646</v>
      </c>
      <c r="AG1584" s="61" t="s">
        <v>1273</v>
      </c>
      <c r="AH1584" s="62" t="n">
        <v>45291</v>
      </c>
      <c r="AI1584" s="65" t="n">
        <v>13.04</v>
      </c>
      <c r="AJ1584" s="61" t="s">
        <v>3614</v>
      </c>
      <c r="AK1584" s="65" t="n">
        <v>13.04</v>
      </c>
      <c r="AL1584" s="65" t="n">
        <v>13.04</v>
      </c>
      <c r="AM1584" s="66" t="n">
        <v>-1873143.84</v>
      </c>
      <c r="AN1584" s="66" t="n">
        <f aca="false">IF(J1584="Listed Option",AF1584*AL1584,AM1584)</f>
        <v>-1873143.84</v>
      </c>
      <c r="AO1584" s="61" t="s">
        <v>1267</v>
      </c>
      <c r="AP1584" s="61" t="n">
        <v>1</v>
      </c>
      <c r="AQ1584" s="61" t="n">
        <v>1</v>
      </c>
      <c r="AV1584" s="61" t="s">
        <v>11586</v>
      </c>
      <c r="AW1584" s="61" t="s">
        <v>4070</v>
      </c>
      <c r="AY1584" s="61" t="s">
        <v>11580</v>
      </c>
      <c r="AZ1584" s="61" t="s">
        <v>11580</v>
      </c>
      <c r="BA1584" s="61" t="s">
        <v>11580</v>
      </c>
      <c r="BB1584" s="67" t="n">
        <v>0</v>
      </c>
      <c r="BE1584" s="61" t="n">
        <v>241450</v>
      </c>
      <c r="BF1584" s="61" t="s">
        <v>1013</v>
      </c>
      <c r="BG1584" s="61" t="s">
        <v>4084</v>
      </c>
      <c r="BH1584" s="61" t="s">
        <v>4084</v>
      </c>
      <c r="BI1584" s="61" t="s">
        <v>11580</v>
      </c>
      <c r="BJ1584" s="61" t="s">
        <v>11580</v>
      </c>
      <c r="BK1584" s="61" t="s">
        <v>11580</v>
      </c>
      <c r="BL1584" s="61" t="s">
        <v>11582</v>
      </c>
      <c r="BM1584" s="61" t="s">
        <v>11582</v>
      </c>
      <c r="BN1584" s="70" t="n">
        <v>-1873143.84</v>
      </c>
      <c r="BO1584" s="68" t="n">
        <v>-1873143.84</v>
      </c>
      <c r="BP1584" s="68" t="n">
        <v>-1873143.84</v>
      </c>
      <c r="BQ1584" s="68" t="n">
        <v>-1873143.84</v>
      </c>
      <c r="BR1584" s="69" t="n">
        <v>-143646</v>
      </c>
      <c r="BU1584" s="68" t="n">
        <v>143646</v>
      </c>
    </row>
    <row r="1585" customFormat="false" ht="15" hidden="true" customHeight="false" outlineLevel="0" collapsed="false">
      <c r="A1585" s="61" t="s">
        <v>11587</v>
      </c>
      <c r="B1585" s="61" t="s">
        <v>11588</v>
      </c>
      <c r="C1585" s="62" t="n">
        <v>45291</v>
      </c>
      <c r="D1585" s="62" t="n">
        <v>45291</v>
      </c>
      <c r="E1585" s="61" t="s">
        <v>1259</v>
      </c>
      <c r="F1585" s="61" t="s">
        <v>1013</v>
      </c>
      <c r="G1585" s="61" t="s">
        <v>11589</v>
      </c>
      <c r="H1585" s="61" t="s">
        <v>11579</v>
      </c>
      <c r="I1585" s="61" t="s">
        <v>11580</v>
      </c>
      <c r="J1585" s="61" t="s">
        <v>1199</v>
      </c>
      <c r="K1585" s="61" t="s">
        <v>4543</v>
      </c>
      <c r="L1585" s="61" t="s">
        <v>4543</v>
      </c>
      <c r="N1585" s="61" t="n">
        <v>143522858</v>
      </c>
      <c r="O1585" s="61" t="s">
        <v>1262</v>
      </c>
      <c r="P1585" s="61" t="s">
        <v>11590</v>
      </c>
      <c r="Q1585" s="61" t="s">
        <v>11591</v>
      </c>
      <c r="R1585" s="61" t="s">
        <v>11582</v>
      </c>
      <c r="S1585" s="61" t="str">
        <f aca="false">IF(J1585="Listed Option",MID(R1585,3,9),MID(Q1585,3,9))</f>
        <v>606710AA9</v>
      </c>
      <c r="T1585" s="61" t="str">
        <f aca="false">VLOOKUP(S1585,'Output v4'!C:C,1,FALSE())</f>
        <v>606710AA9</v>
      </c>
      <c r="U1585" s="61" t="s">
        <v>223</v>
      </c>
      <c r="V1585" s="61" t="s">
        <v>11592</v>
      </c>
      <c r="Z1585" s="61" t="s">
        <v>4074</v>
      </c>
      <c r="AA1585" s="61" t="s">
        <v>4075</v>
      </c>
      <c r="AB1585" s="63" t="n">
        <v>6000</v>
      </c>
      <c r="AC1585" s="63" t="n">
        <v>6000000</v>
      </c>
      <c r="AE1585" s="61" t="n">
        <v>1000</v>
      </c>
      <c r="AF1585" s="64" t="n">
        <v>6000000</v>
      </c>
      <c r="AG1585" s="61" t="s">
        <v>689</v>
      </c>
      <c r="AH1585" s="62" t="n">
        <v>45291</v>
      </c>
      <c r="AI1585" s="65" t="n">
        <v>0.9375</v>
      </c>
      <c r="AJ1585" s="61" t="s">
        <v>1266</v>
      </c>
      <c r="AK1585" s="65" t="n">
        <v>0.9375</v>
      </c>
      <c r="AL1585" s="65" t="n">
        <v>13.04</v>
      </c>
      <c r="AM1585" s="66" t="n">
        <v>5625000</v>
      </c>
      <c r="AN1585" s="66" t="n">
        <f aca="false">IF(J1585="Listed Option",AF1585*AL1585,AM1585)</f>
        <v>5625000</v>
      </c>
      <c r="AO1585" s="61" t="s">
        <v>1267</v>
      </c>
      <c r="AT1585" s="62" t="n">
        <v>45289</v>
      </c>
      <c r="AU1585" s="65" t="n">
        <v>0.9333310854</v>
      </c>
      <c r="AV1585" s="61" t="s">
        <v>11586</v>
      </c>
      <c r="AW1585" s="61" t="s">
        <v>4070</v>
      </c>
      <c r="AY1585" s="61" t="s">
        <v>11580</v>
      </c>
      <c r="AZ1585" s="61" t="s">
        <v>11580</v>
      </c>
      <c r="BA1585" s="61" t="s">
        <v>11580</v>
      </c>
      <c r="BB1585" s="67" t="n">
        <v>150</v>
      </c>
      <c r="BE1585" s="61" t="n">
        <v>241450</v>
      </c>
      <c r="BF1585" s="61" t="s">
        <v>1013</v>
      </c>
      <c r="BG1585" s="61" t="s">
        <v>4084</v>
      </c>
      <c r="BH1585" s="61" t="s">
        <v>4084</v>
      </c>
      <c r="BI1585" s="61" t="s">
        <v>11580</v>
      </c>
      <c r="BJ1585" s="61" t="s">
        <v>11580</v>
      </c>
      <c r="BL1585" s="61" t="s">
        <v>11582</v>
      </c>
      <c r="BM1585" s="61" t="s">
        <v>11582</v>
      </c>
      <c r="BN1585" s="70" t="n">
        <v>6000000</v>
      </c>
      <c r="BP1585" s="68" t="n">
        <v>5625000</v>
      </c>
      <c r="BQ1585" s="68" t="n">
        <v>5625000</v>
      </c>
      <c r="BR1585" s="69" t="n">
        <v>6000000</v>
      </c>
      <c r="BT1585" s="63" t="n">
        <v>6000</v>
      </c>
      <c r="BU1585" s="68" t="n">
        <v>6000000</v>
      </c>
    </row>
    <row r="1586" customFormat="false" ht="15" hidden="true" customHeight="false" outlineLevel="0" collapsed="false">
      <c r="A1586" s="61" t="s">
        <v>11593</v>
      </c>
      <c r="B1586" s="61" t="s">
        <v>11594</v>
      </c>
      <c r="C1586" s="62" t="n">
        <v>45291</v>
      </c>
      <c r="D1586" s="62" t="n">
        <v>45291</v>
      </c>
      <c r="E1586" s="61" t="s">
        <v>1259</v>
      </c>
      <c r="F1586" s="61" t="s">
        <v>1014</v>
      </c>
      <c r="G1586" s="61" t="s">
        <v>11595</v>
      </c>
      <c r="H1586" s="61" t="s">
        <v>11595</v>
      </c>
      <c r="I1586" s="61" t="s">
        <v>11596</v>
      </c>
      <c r="J1586" s="61" t="s">
        <v>1195</v>
      </c>
      <c r="K1586" s="61" t="s">
        <v>1195</v>
      </c>
      <c r="L1586" s="61" t="s">
        <v>1195</v>
      </c>
      <c r="N1586" s="61" t="n">
        <v>30148822</v>
      </c>
      <c r="O1586" s="61" t="s">
        <v>1262</v>
      </c>
      <c r="P1586" s="61" t="s">
        <v>11597</v>
      </c>
      <c r="Q1586" s="61" t="s">
        <v>11598</v>
      </c>
      <c r="R1586" s="61" t="s">
        <v>11598</v>
      </c>
      <c r="S1586" s="61" t="str">
        <f aca="false">IF(J1586="Listed Option",MID(R1586,3,9),MID(Q1586,3,9))</f>
        <v>607525102</v>
      </c>
      <c r="T1586" s="61" t="e">
        <f aca="false">VLOOKUP(S1586,'Output v4'!C:C,1,FALSE())</f>
        <v>#N/A</v>
      </c>
      <c r="U1586" s="61" t="s">
        <v>11599</v>
      </c>
      <c r="V1586" s="61" t="s">
        <v>11600</v>
      </c>
      <c r="W1586" s="61" t="s">
        <v>11601</v>
      </c>
      <c r="Y1586" s="61" t="s">
        <v>11602</v>
      </c>
      <c r="Z1586" s="61" t="s">
        <v>4029</v>
      </c>
      <c r="AA1586" s="61" t="s">
        <v>4117</v>
      </c>
      <c r="AB1586" s="63" t="n">
        <v>-145484</v>
      </c>
      <c r="AC1586" s="63" t="n">
        <v>-145484</v>
      </c>
      <c r="AE1586" s="61" t="n">
        <v>0</v>
      </c>
      <c r="AF1586" s="64" t="n">
        <v>-145484</v>
      </c>
      <c r="AG1586" s="61" t="s">
        <v>1273</v>
      </c>
      <c r="AH1586" s="62" t="n">
        <v>45291</v>
      </c>
      <c r="AI1586" s="65" t="n">
        <v>26.93</v>
      </c>
      <c r="AJ1586" s="61" t="s">
        <v>3614</v>
      </c>
      <c r="AK1586" s="65" t="n">
        <v>26.93</v>
      </c>
      <c r="AL1586" s="65" t="n">
        <v>26.93</v>
      </c>
      <c r="AM1586" s="66" t="n">
        <v>-3917884.12</v>
      </c>
      <c r="AN1586" s="66" t="n">
        <f aca="false">IF(J1586="Listed Option",AF1586*AL1586,AM1586)</f>
        <v>-3917884.12</v>
      </c>
      <c r="AO1586" s="61" t="s">
        <v>1267</v>
      </c>
      <c r="AP1586" s="61" t="n">
        <v>1</v>
      </c>
      <c r="AQ1586" s="61" t="n">
        <v>1</v>
      </c>
      <c r="AV1586" s="61" t="s">
        <v>11602</v>
      </c>
      <c r="AW1586" s="61" t="s">
        <v>4070</v>
      </c>
      <c r="AY1586" s="61" t="s">
        <v>11596</v>
      </c>
      <c r="AZ1586" s="61" t="s">
        <v>11596</v>
      </c>
      <c r="BA1586" s="61" t="s">
        <v>11596</v>
      </c>
      <c r="BB1586" s="67" t="n">
        <v>0</v>
      </c>
      <c r="BE1586" s="61" t="n">
        <v>238587</v>
      </c>
      <c r="BF1586" s="61" t="s">
        <v>1014</v>
      </c>
      <c r="BG1586" s="61" t="s">
        <v>4084</v>
      </c>
      <c r="BH1586" s="61" t="s">
        <v>4084</v>
      </c>
      <c r="BI1586" s="61" t="s">
        <v>11596</v>
      </c>
      <c r="BJ1586" s="61" t="s">
        <v>11596</v>
      </c>
      <c r="BK1586" s="61" t="s">
        <v>11596</v>
      </c>
      <c r="BL1586" s="61" t="s">
        <v>11598</v>
      </c>
      <c r="BM1586" s="61" t="s">
        <v>11598</v>
      </c>
      <c r="BN1586" s="70" t="n">
        <v>-3917884.12</v>
      </c>
      <c r="BO1586" s="68" t="n">
        <v>-3917884.12</v>
      </c>
      <c r="BP1586" s="68" t="n">
        <v>-3917884.12</v>
      </c>
      <c r="BQ1586" s="68" t="n">
        <v>-3917884.12</v>
      </c>
      <c r="BR1586" s="69" t="n">
        <v>-145484</v>
      </c>
      <c r="BU1586" s="68" t="n">
        <v>145484</v>
      </c>
    </row>
    <row r="1587" customFormat="false" ht="15" hidden="true" customHeight="false" outlineLevel="0" collapsed="false">
      <c r="A1587" s="61" t="s">
        <v>11603</v>
      </c>
      <c r="B1587" s="61" t="s">
        <v>11604</v>
      </c>
      <c r="C1587" s="62" t="n">
        <v>45291</v>
      </c>
      <c r="D1587" s="62" t="n">
        <v>45291</v>
      </c>
      <c r="E1587" s="61" t="s">
        <v>1259</v>
      </c>
      <c r="F1587" s="61" t="s">
        <v>1014</v>
      </c>
      <c r="G1587" s="61" t="s">
        <v>11605</v>
      </c>
      <c r="H1587" s="61" t="s">
        <v>11595</v>
      </c>
      <c r="I1587" s="61" t="s">
        <v>11596</v>
      </c>
      <c r="J1587" s="61" t="s">
        <v>1199</v>
      </c>
      <c r="K1587" s="61" t="s">
        <v>4543</v>
      </c>
      <c r="L1587" s="61" t="s">
        <v>4543</v>
      </c>
      <c r="N1587" s="61" t="n">
        <v>175561082</v>
      </c>
      <c r="O1587" s="61" t="s">
        <v>1262</v>
      </c>
      <c r="P1587" s="61" t="s">
        <v>11606</v>
      </c>
      <c r="Q1587" s="61" t="s">
        <v>11607</v>
      </c>
      <c r="R1587" s="61" t="s">
        <v>11598</v>
      </c>
      <c r="S1587" s="61" t="str">
        <f aca="false">IF(J1587="Listed Option",MID(R1587,3,9),MID(Q1587,3,9))</f>
        <v>607525AC6</v>
      </c>
      <c r="T1587" s="61" t="e">
        <f aca="false">VLOOKUP(S1587,'Output v4'!C:C,1,FALSE())</f>
        <v>#N/A</v>
      </c>
      <c r="U1587" s="61" t="s">
        <v>1015</v>
      </c>
      <c r="V1587" s="61" t="s">
        <v>11608</v>
      </c>
      <c r="Z1587" s="61" t="s">
        <v>4029</v>
      </c>
      <c r="AA1587" s="61" t="s">
        <v>4117</v>
      </c>
      <c r="AB1587" s="63" t="n">
        <v>9300</v>
      </c>
      <c r="AC1587" s="63" t="n">
        <v>9300000</v>
      </c>
      <c r="AE1587" s="61" t="n">
        <v>1000</v>
      </c>
      <c r="AF1587" s="64" t="n">
        <v>9300000</v>
      </c>
      <c r="AG1587" s="61" t="s">
        <v>689</v>
      </c>
      <c r="AH1587" s="62" t="n">
        <v>45291</v>
      </c>
      <c r="AI1587" s="65" t="n">
        <v>0.9331</v>
      </c>
      <c r="AJ1587" s="61" t="s">
        <v>1266</v>
      </c>
      <c r="AK1587" s="65" t="n">
        <v>0.9331</v>
      </c>
      <c r="AL1587" s="65" t="n">
        <v>26.93</v>
      </c>
      <c r="AM1587" s="66" t="n">
        <v>8677830</v>
      </c>
      <c r="AN1587" s="66" t="n">
        <f aca="false">IF(J1587="Listed Option",AF1587*AL1587,AM1587)</f>
        <v>8677830</v>
      </c>
      <c r="AO1587" s="61" t="s">
        <v>1267</v>
      </c>
      <c r="AT1587" s="62" t="n">
        <v>45289</v>
      </c>
      <c r="AU1587" s="65" t="n">
        <v>0.946442042666667</v>
      </c>
      <c r="AV1587" s="61" t="s">
        <v>11602</v>
      </c>
      <c r="AW1587" s="61" t="s">
        <v>4070</v>
      </c>
      <c r="AY1587" s="61" t="s">
        <v>11596</v>
      </c>
      <c r="AZ1587" s="61" t="s">
        <v>11596</v>
      </c>
      <c r="BA1587" s="61" t="s">
        <v>11596</v>
      </c>
      <c r="BB1587" s="67" t="n">
        <v>106</v>
      </c>
      <c r="BE1587" s="61" t="n">
        <v>238587</v>
      </c>
      <c r="BF1587" s="61" t="s">
        <v>1014</v>
      </c>
      <c r="BG1587" s="61" t="s">
        <v>4084</v>
      </c>
      <c r="BH1587" s="61" t="s">
        <v>4084</v>
      </c>
      <c r="BI1587" s="61" t="s">
        <v>11596</v>
      </c>
      <c r="BJ1587" s="61" t="s">
        <v>11596</v>
      </c>
      <c r="BL1587" s="61" t="s">
        <v>11598</v>
      </c>
      <c r="BM1587" s="61" t="s">
        <v>11598</v>
      </c>
      <c r="BN1587" s="70" t="n">
        <v>9300000</v>
      </c>
      <c r="BP1587" s="68" t="n">
        <v>8677830</v>
      </c>
      <c r="BQ1587" s="68" t="n">
        <v>8677830</v>
      </c>
      <c r="BR1587" s="69" t="n">
        <v>9300000</v>
      </c>
      <c r="BT1587" s="63" t="n">
        <v>9300</v>
      </c>
      <c r="BU1587" s="68" t="n">
        <v>9300000</v>
      </c>
    </row>
    <row r="1588" customFormat="false" ht="15" hidden="true" customHeight="false" outlineLevel="0" collapsed="false">
      <c r="A1588" s="61" t="s">
        <v>11609</v>
      </c>
      <c r="B1588" s="61" t="s">
        <v>11610</v>
      </c>
      <c r="C1588" s="62" t="n">
        <v>45291</v>
      </c>
      <c r="D1588" s="62" t="n">
        <v>45291</v>
      </c>
      <c r="E1588" s="61" t="s">
        <v>1259</v>
      </c>
      <c r="F1588" s="61" t="s">
        <v>1014</v>
      </c>
      <c r="G1588" s="61" t="s">
        <v>11595</v>
      </c>
      <c r="H1588" s="61" t="s">
        <v>11595</v>
      </c>
      <c r="I1588" s="61" t="s">
        <v>11596</v>
      </c>
      <c r="J1588" s="61" t="s">
        <v>1195</v>
      </c>
      <c r="K1588" s="61" t="s">
        <v>1195</v>
      </c>
      <c r="L1588" s="61" t="s">
        <v>1195</v>
      </c>
      <c r="N1588" s="61" t="n">
        <v>30148822</v>
      </c>
      <c r="O1588" s="61" t="s">
        <v>1262</v>
      </c>
      <c r="P1588" s="61" t="s">
        <v>11597</v>
      </c>
      <c r="Q1588" s="61" t="s">
        <v>11598</v>
      </c>
      <c r="R1588" s="61" t="s">
        <v>11598</v>
      </c>
      <c r="S1588" s="61" t="str">
        <f aca="false">IF(J1588="Listed Option",MID(R1588,3,9),MID(Q1588,3,9))</f>
        <v>607525102</v>
      </c>
      <c r="T1588" s="61" t="e">
        <f aca="false">VLOOKUP(S1588,'Output v4'!C:C,1,FALSE())</f>
        <v>#N/A</v>
      </c>
      <c r="U1588" s="61" t="s">
        <v>11599</v>
      </c>
      <c r="V1588" s="61" t="s">
        <v>11600</v>
      </c>
      <c r="W1588" s="61" t="s">
        <v>11601</v>
      </c>
      <c r="Y1588" s="61" t="s">
        <v>11602</v>
      </c>
      <c r="Z1588" s="61" t="s">
        <v>4074</v>
      </c>
      <c r="AA1588" s="61" t="s">
        <v>4075</v>
      </c>
      <c r="AB1588" s="63" t="n">
        <v>-147591</v>
      </c>
      <c r="AC1588" s="63" t="n">
        <v>-147591</v>
      </c>
      <c r="AE1588" s="61" t="n">
        <v>0</v>
      </c>
      <c r="AF1588" s="64" t="n">
        <v>-147591</v>
      </c>
      <c r="AG1588" s="61" t="s">
        <v>1273</v>
      </c>
      <c r="AH1588" s="62" t="n">
        <v>45291</v>
      </c>
      <c r="AI1588" s="65" t="n">
        <v>26.93</v>
      </c>
      <c r="AJ1588" s="61" t="s">
        <v>3614</v>
      </c>
      <c r="AK1588" s="65" t="n">
        <v>26.93</v>
      </c>
      <c r="AL1588" s="65" t="n">
        <v>26.93</v>
      </c>
      <c r="AM1588" s="66" t="n">
        <v>-3974625.63</v>
      </c>
      <c r="AN1588" s="66" t="n">
        <f aca="false">IF(J1588="Listed Option",AF1588*AL1588,AM1588)</f>
        <v>-3974625.63</v>
      </c>
      <c r="AO1588" s="61" t="s">
        <v>1267</v>
      </c>
      <c r="AP1588" s="61" t="n">
        <v>1</v>
      </c>
      <c r="AQ1588" s="61" t="n">
        <v>1</v>
      </c>
      <c r="AV1588" s="61" t="s">
        <v>11602</v>
      </c>
      <c r="AW1588" s="61" t="s">
        <v>4070</v>
      </c>
      <c r="AY1588" s="61" t="s">
        <v>11596</v>
      </c>
      <c r="AZ1588" s="61" t="s">
        <v>11596</v>
      </c>
      <c r="BA1588" s="61" t="s">
        <v>11596</v>
      </c>
      <c r="BB1588" s="67" t="n">
        <v>0</v>
      </c>
      <c r="BE1588" s="61" t="n">
        <v>241450</v>
      </c>
      <c r="BF1588" s="61" t="s">
        <v>1014</v>
      </c>
      <c r="BG1588" s="61" t="s">
        <v>4084</v>
      </c>
      <c r="BH1588" s="61" t="s">
        <v>4084</v>
      </c>
      <c r="BI1588" s="61" t="s">
        <v>11596</v>
      </c>
      <c r="BJ1588" s="61" t="s">
        <v>11596</v>
      </c>
      <c r="BK1588" s="61" t="s">
        <v>11596</v>
      </c>
      <c r="BL1588" s="61" t="s">
        <v>11598</v>
      </c>
      <c r="BM1588" s="61" t="s">
        <v>11598</v>
      </c>
      <c r="BN1588" s="70" t="n">
        <v>-3974625.63</v>
      </c>
      <c r="BO1588" s="68" t="n">
        <v>-3974625.63</v>
      </c>
      <c r="BP1588" s="68" t="n">
        <v>-3974625.63</v>
      </c>
      <c r="BQ1588" s="68" t="n">
        <v>-3974625.63</v>
      </c>
      <c r="BR1588" s="69" t="n">
        <v>-147591</v>
      </c>
      <c r="BU1588" s="68" t="n">
        <v>147591</v>
      </c>
    </row>
    <row r="1589" customFormat="false" ht="15" hidden="true" customHeight="false" outlineLevel="0" collapsed="false">
      <c r="A1589" s="61" t="s">
        <v>11611</v>
      </c>
      <c r="B1589" s="61" t="s">
        <v>11612</v>
      </c>
      <c r="C1589" s="62" t="n">
        <v>45291</v>
      </c>
      <c r="D1589" s="62" t="n">
        <v>45291</v>
      </c>
      <c r="E1589" s="61" t="s">
        <v>1259</v>
      </c>
      <c r="F1589" s="61" t="s">
        <v>1014</v>
      </c>
      <c r="G1589" s="61" t="s">
        <v>11605</v>
      </c>
      <c r="H1589" s="61" t="s">
        <v>11595</v>
      </c>
      <c r="I1589" s="61" t="s">
        <v>11596</v>
      </c>
      <c r="J1589" s="61" t="s">
        <v>1199</v>
      </c>
      <c r="K1589" s="61" t="s">
        <v>4543</v>
      </c>
      <c r="L1589" s="61" t="s">
        <v>4543</v>
      </c>
      <c r="N1589" s="61" t="n">
        <v>175561082</v>
      </c>
      <c r="O1589" s="61" t="s">
        <v>1262</v>
      </c>
      <c r="P1589" s="61" t="s">
        <v>11606</v>
      </c>
      <c r="Q1589" s="61" t="s">
        <v>11607</v>
      </c>
      <c r="R1589" s="61" t="s">
        <v>11598</v>
      </c>
      <c r="S1589" s="61" t="str">
        <f aca="false">IF(J1589="Listed Option",MID(R1589,3,9),MID(Q1589,3,9))</f>
        <v>607525AC6</v>
      </c>
      <c r="T1589" s="61" t="e">
        <f aca="false">VLOOKUP(S1589,'Output v4'!C:C,1,FALSE())</f>
        <v>#N/A</v>
      </c>
      <c r="U1589" s="61" t="s">
        <v>1015</v>
      </c>
      <c r="V1589" s="61" t="s">
        <v>11608</v>
      </c>
      <c r="Z1589" s="61" t="s">
        <v>4074</v>
      </c>
      <c r="AA1589" s="61" t="s">
        <v>4075</v>
      </c>
      <c r="AB1589" s="63" t="n">
        <v>13900</v>
      </c>
      <c r="AC1589" s="63" t="n">
        <v>13900000</v>
      </c>
      <c r="AE1589" s="61" t="n">
        <v>1000</v>
      </c>
      <c r="AF1589" s="64" t="n">
        <v>13900000</v>
      </c>
      <c r="AG1589" s="61" t="s">
        <v>689</v>
      </c>
      <c r="AH1589" s="62" t="n">
        <v>45291</v>
      </c>
      <c r="AI1589" s="65" t="n">
        <v>0.9331</v>
      </c>
      <c r="AJ1589" s="61" t="s">
        <v>1266</v>
      </c>
      <c r="AK1589" s="65" t="n">
        <v>0.9331</v>
      </c>
      <c r="AL1589" s="65" t="n">
        <v>26.93</v>
      </c>
      <c r="AM1589" s="66" t="n">
        <v>12970090</v>
      </c>
      <c r="AN1589" s="66" t="n">
        <f aca="false">IF(J1589="Listed Option",AF1589*AL1589,AM1589)</f>
        <v>12970090</v>
      </c>
      <c r="AO1589" s="61" t="s">
        <v>1267</v>
      </c>
      <c r="AT1589" s="62" t="n">
        <v>45289</v>
      </c>
      <c r="AU1589" s="65" t="n">
        <v>0.946442042666667</v>
      </c>
      <c r="AV1589" s="61" t="s">
        <v>11602</v>
      </c>
      <c r="AW1589" s="61" t="s">
        <v>4070</v>
      </c>
      <c r="AY1589" s="61" t="s">
        <v>11596</v>
      </c>
      <c r="AZ1589" s="61" t="s">
        <v>11596</v>
      </c>
      <c r="BA1589" s="61" t="s">
        <v>11596</v>
      </c>
      <c r="BB1589" s="67" t="n">
        <v>106</v>
      </c>
      <c r="BE1589" s="61" t="n">
        <v>241450</v>
      </c>
      <c r="BF1589" s="61" t="s">
        <v>1014</v>
      </c>
      <c r="BG1589" s="61" t="s">
        <v>4084</v>
      </c>
      <c r="BH1589" s="61" t="s">
        <v>4084</v>
      </c>
      <c r="BI1589" s="61" t="s">
        <v>11596</v>
      </c>
      <c r="BJ1589" s="61" t="s">
        <v>11596</v>
      </c>
      <c r="BL1589" s="61" t="s">
        <v>11598</v>
      </c>
      <c r="BM1589" s="61" t="s">
        <v>11598</v>
      </c>
      <c r="BN1589" s="70" t="n">
        <v>13900000</v>
      </c>
      <c r="BP1589" s="68" t="n">
        <v>12970090</v>
      </c>
      <c r="BQ1589" s="68" t="n">
        <v>12970090</v>
      </c>
      <c r="BR1589" s="69" t="n">
        <v>13900000</v>
      </c>
      <c r="BT1589" s="63" t="n">
        <v>13900</v>
      </c>
      <c r="BU1589" s="68" t="n">
        <v>13900000</v>
      </c>
    </row>
    <row r="1590" customFormat="false" ht="15" hidden="true" customHeight="false" outlineLevel="0" collapsed="false">
      <c r="A1590" s="61" t="s">
        <v>11613</v>
      </c>
      <c r="B1590" s="61" t="s">
        <v>11614</v>
      </c>
      <c r="C1590" s="62" t="n">
        <v>45291</v>
      </c>
      <c r="D1590" s="62" t="n">
        <v>45291</v>
      </c>
      <c r="E1590" s="61" t="s">
        <v>1259</v>
      </c>
      <c r="F1590" s="61" t="s">
        <v>11615</v>
      </c>
      <c r="G1590" s="61" t="s">
        <v>11616</v>
      </c>
      <c r="H1590" s="61" t="s">
        <v>11616</v>
      </c>
      <c r="I1590" s="61" t="s">
        <v>11617</v>
      </c>
      <c r="J1590" s="61" t="s">
        <v>1195</v>
      </c>
      <c r="K1590" s="61" t="s">
        <v>1195</v>
      </c>
      <c r="L1590" s="61" t="s">
        <v>1195</v>
      </c>
      <c r="N1590" s="61" t="n">
        <v>84271150</v>
      </c>
      <c r="O1590" s="61" t="s">
        <v>1262</v>
      </c>
      <c r="P1590" s="61" t="s">
        <v>11618</v>
      </c>
      <c r="Q1590" s="61" t="s">
        <v>11619</v>
      </c>
      <c r="R1590" s="61" t="s">
        <v>11619</v>
      </c>
      <c r="S1590" s="61" t="str">
        <f aca="false">IF(J1590="Listed Option",MID(R1590,3,9),MID(Q1590,3,9))</f>
        <v>60770K107</v>
      </c>
      <c r="T1590" s="61" t="e">
        <f aca="false">VLOOKUP(S1590,'Output v4'!C:C,1,FALSE())</f>
        <v>#N/A</v>
      </c>
      <c r="U1590" s="61" t="s">
        <v>11620</v>
      </c>
      <c r="V1590" s="61" t="s">
        <v>11621</v>
      </c>
      <c r="W1590" s="61" t="s">
        <v>11622</v>
      </c>
      <c r="Y1590" s="61" t="s">
        <v>11623</v>
      </c>
      <c r="Z1590" s="61" t="s">
        <v>1304</v>
      </c>
      <c r="AA1590" s="61" t="s">
        <v>1305</v>
      </c>
      <c r="AB1590" s="63" t="n">
        <v>-15617</v>
      </c>
      <c r="AC1590" s="63" t="n">
        <v>-15617</v>
      </c>
      <c r="AE1590" s="61" t="n">
        <v>0</v>
      </c>
      <c r="AF1590" s="64" t="n">
        <v>-15617</v>
      </c>
      <c r="AG1590" s="61" t="s">
        <v>1273</v>
      </c>
      <c r="AH1590" s="62" t="n">
        <v>45291</v>
      </c>
      <c r="AI1590" s="65" t="n">
        <v>99.45</v>
      </c>
      <c r="AJ1590" s="61" t="s">
        <v>3614</v>
      </c>
      <c r="AK1590" s="65" t="n">
        <v>99.45</v>
      </c>
      <c r="AL1590" s="65" t="n">
        <v>99.45</v>
      </c>
      <c r="AM1590" s="66" t="n">
        <v>-1553110.65</v>
      </c>
      <c r="AN1590" s="66" t="n">
        <f aca="false">IF(J1590="Listed Option",AF1590*AL1590,AM1590)</f>
        <v>-1553110.65</v>
      </c>
      <c r="AO1590" s="61" t="s">
        <v>1267</v>
      </c>
      <c r="AP1590" s="61" t="n">
        <v>1</v>
      </c>
      <c r="AQ1590" s="61" t="n">
        <v>1</v>
      </c>
      <c r="AV1590" s="61" t="s">
        <v>11623</v>
      </c>
      <c r="AW1590" s="61" t="s">
        <v>4070</v>
      </c>
      <c r="AY1590" s="61" t="s">
        <v>11617</v>
      </c>
      <c r="AZ1590" s="61" t="s">
        <v>11617</v>
      </c>
      <c r="BA1590" s="61" t="s">
        <v>11617</v>
      </c>
      <c r="BB1590" s="67" t="n">
        <v>0</v>
      </c>
      <c r="BE1590" s="61" t="n">
        <v>238575</v>
      </c>
      <c r="BF1590" s="61" t="s">
        <v>11615</v>
      </c>
      <c r="BG1590" s="61" t="s">
        <v>4084</v>
      </c>
      <c r="BH1590" s="61" t="s">
        <v>4084</v>
      </c>
      <c r="BI1590" s="61" t="s">
        <v>11617</v>
      </c>
      <c r="BJ1590" s="61" t="s">
        <v>11617</v>
      </c>
      <c r="BK1590" s="61" t="s">
        <v>11617</v>
      </c>
      <c r="BL1590" s="61" t="s">
        <v>11619</v>
      </c>
      <c r="BM1590" s="61" t="s">
        <v>11619</v>
      </c>
      <c r="BN1590" s="70" t="n">
        <v>-1553110.65</v>
      </c>
      <c r="BO1590" s="68" t="n">
        <v>-1553110.65</v>
      </c>
      <c r="BP1590" s="68" t="n">
        <v>-1553110.65</v>
      </c>
      <c r="BQ1590" s="68" t="n">
        <v>-1553110.65</v>
      </c>
      <c r="BR1590" s="69" t="n">
        <v>-15617</v>
      </c>
      <c r="BU1590" s="68" t="n">
        <v>15617</v>
      </c>
    </row>
    <row r="1591" customFormat="false" ht="15" hidden="true" customHeight="false" outlineLevel="0" collapsed="false">
      <c r="A1591" s="61" t="s">
        <v>11624</v>
      </c>
      <c r="B1591" s="61" t="s">
        <v>11625</v>
      </c>
      <c r="C1591" s="62" t="n">
        <v>45291</v>
      </c>
      <c r="D1591" s="62" t="n">
        <v>45291</v>
      </c>
      <c r="E1591" s="61" t="s">
        <v>1259</v>
      </c>
      <c r="F1591" s="61" t="s">
        <v>1016</v>
      </c>
      <c r="G1591" s="61" t="s">
        <v>11626</v>
      </c>
      <c r="H1591" s="61" t="s">
        <v>11626</v>
      </c>
      <c r="I1591" s="61" t="s">
        <v>11627</v>
      </c>
      <c r="J1591" s="61" t="s">
        <v>1195</v>
      </c>
      <c r="K1591" s="61" t="s">
        <v>1195</v>
      </c>
      <c r="L1591" s="61" t="s">
        <v>1195</v>
      </c>
      <c r="N1591" s="61" t="n">
        <v>1308553</v>
      </c>
      <c r="O1591" s="61" t="s">
        <v>1262</v>
      </c>
      <c r="P1591" s="61" t="s">
        <v>11628</v>
      </c>
      <c r="Q1591" s="61" t="s">
        <v>11629</v>
      </c>
      <c r="R1591" s="61" t="s">
        <v>11629</v>
      </c>
      <c r="S1591" s="61" t="str">
        <f aca="false">IF(J1591="Listed Option",MID(R1591,3,9),MID(Q1591,3,9))</f>
        <v>60783X104</v>
      </c>
      <c r="T1591" s="61" t="str">
        <f aca="false">VLOOKUP(S1591,'Output v4'!C:C,1,FALSE())</f>
        <v>60783X104</v>
      </c>
      <c r="U1591" s="61" t="s">
        <v>224</v>
      </c>
      <c r="V1591" s="61" t="s">
        <v>11630</v>
      </c>
      <c r="W1591" s="61" t="s">
        <v>11631</v>
      </c>
      <c r="Y1591" s="61" t="s">
        <v>11632</v>
      </c>
      <c r="Z1591" s="61" t="s">
        <v>1304</v>
      </c>
      <c r="AA1591" s="61" t="s">
        <v>1305</v>
      </c>
      <c r="AB1591" s="63" t="n">
        <v>24435</v>
      </c>
      <c r="AC1591" s="63" t="n">
        <v>24435</v>
      </c>
      <c r="AE1591" s="61" t="n">
        <v>0</v>
      </c>
      <c r="AF1591" s="64" t="n">
        <v>24435</v>
      </c>
      <c r="AG1591" s="61" t="s">
        <v>689</v>
      </c>
      <c r="AH1591" s="62" t="n">
        <v>45291</v>
      </c>
      <c r="AI1591" s="65" t="n">
        <v>43.99</v>
      </c>
      <c r="AJ1591" s="61" t="s">
        <v>3614</v>
      </c>
      <c r="AK1591" s="65" t="n">
        <v>43.99</v>
      </c>
      <c r="AL1591" s="65" t="n">
        <v>43.99</v>
      </c>
      <c r="AM1591" s="66" t="n">
        <v>1074895.65</v>
      </c>
      <c r="AN1591" s="66" t="n">
        <f aca="false">IF(J1591="Listed Option",AF1591*AL1591,AM1591)</f>
        <v>1074895.65</v>
      </c>
      <c r="AO1591" s="61" t="s">
        <v>1267</v>
      </c>
      <c r="AP1591" s="61" t="n">
        <v>1</v>
      </c>
      <c r="AQ1591" s="61" t="n">
        <v>1</v>
      </c>
      <c r="AV1591" s="61" t="s">
        <v>11632</v>
      </c>
      <c r="AW1591" s="61" t="s">
        <v>4070</v>
      </c>
      <c r="AY1591" s="61" t="s">
        <v>11627</v>
      </c>
      <c r="AZ1591" s="61" t="s">
        <v>11627</v>
      </c>
      <c r="BA1591" s="61" t="s">
        <v>11627</v>
      </c>
      <c r="BB1591" s="67" t="n">
        <v>0</v>
      </c>
      <c r="BE1591" s="61" t="n">
        <v>238575</v>
      </c>
      <c r="BF1591" s="61" t="s">
        <v>1016</v>
      </c>
      <c r="BG1591" s="61" t="s">
        <v>4084</v>
      </c>
      <c r="BH1591" s="61" t="s">
        <v>4084</v>
      </c>
      <c r="BI1591" s="61" t="s">
        <v>11627</v>
      </c>
      <c r="BJ1591" s="61" t="s">
        <v>11627</v>
      </c>
      <c r="BK1591" s="61" t="s">
        <v>11627</v>
      </c>
      <c r="BL1591" s="61" t="s">
        <v>11629</v>
      </c>
      <c r="BM1591" s="61" t="s">
        <v>11629</v>
      </c>
      <c r="BN1591" s="70" t="n">
        <v>1074895.65</v>
      </c>
      <c r="BO1591" s="68" t="n">
        <v>1074895.65</v>
      </c>
      <c r="BP1591" s="68" t="n">
        <v>1074895.65</v>
      </c>
      <c r="BQ1591" s="68" t="n">
        <v>1074895.65</v>
      </c>
      <c r="BR1591" s="69" t="n">
        <v>24435</v>
      </c>
      <c r="BU1591" s="68" t="n">
        <v>24435</v>
      </c>
    </row>
    <row r="1592" customFormat="false" ht="15" hidden="true" customHeight="false" outlineLevel="0" collapsed="false">
      <c r="A1592" s="61" t="s">
        <v>11633</v>
      </c>
      <c r="B1592" s="61" t="s">
        <v>11634</v>
      </c>
      <c r="C1592" s="62" t="n">
        <v>45291</v>
      </c>
      <c r="D1592" s="62" t="n">
        <v>45291</v>
      </c>
      <c r="E1592" s="61" t="s">
        <v>1259</v>
      </c>
      <c r="F1592" s="61" t="s">
        <v>11635</v>
      </c>
      <c r="G1592" s="61" t="s">
        <v>11636</v>
      </c>
      <c r="H1592" s="61" t="s">
        <v>11636</v>
      </c>
      <c r="I1592" s="61" t="s">
        <v>11637</v>
      </c>
      <c r="J1592" s="61" t="s">
        <v>1195</v>
      </c>
      <c r="K1592" s="61" t="s">
        <v>1195</v>
      </c>
      <c r="L1592" s="61" t="s">
        <v>1195</v>
      </c>
      <c r="N1592" s="61" t="n">
        <v>134733</v>
      </c>
      <c r="O1592" s="61" t="s">
        <v>1262</v>
      </c>
      <c r="P1592" s="61" t="s">
        <v>11638</v>
      </c>
      <c r="Q1592" s="61" t="s">
        <v>11639</v>
      </c>
      <c r="R1592" s="61" t="s">
        <v>11639</v>
      </c>
      <c r="S1592" s="61" t="str">
        <f aca="false">IF(J1592="Listed Option",MID(R1592,3,9),MID(Q1592,3,9))</f>
        <v>60871R209</v>
      </c>
      <c r="T1592" s="61" t="e">
        <f aca="false">VLOOKUP(S1592,'Output v4'!C:C,1,FALSE())</f>
        <v>#N/A</v>
      </c>
      <c r="U1592" s="61" t="s">
        <v>11640</v>
      </c>
      <c r="V1592" s="61" t="s">
        <v>11641</v>
      </c>
      <c r="W1592" s="61" t="s">
        <v>11637</v>
      </c>
      <c r="Y1592" s="61" t="s">
        <v>11642</v>
      </c>
      <c r="Z1592" s="61" t="s">
        <v>1304</v>
      </c>
      <c r="AA1592" s="61" t="s">
        <v>1305</v>
      </c>
      <c r="AB1592" s="63" t="n">
        <v>-47389</v>
      </c>
      <c r="AC1592" s="63" t="n">
        <v>-47389</v>
      </c>
      <c r="AE1592" s="61" t="n">
        <v>0</v>
      </c>
      <c r="AF1592" s="64" t="n">
        <v>-47389</v>
      </c>
      <c r="AG1592" s="61" t="s">
        <v>1273</v>
      </c>
      <c r="AH1592" s="62" t="n">
        <v>45291</v>
      </c>
      <c r="AI1592" s="65" t="n">
        <v>61.21</v>
      </c>
      <c r="AJ1592" s="61" t="s">
        <v>3614</v>
      </c>
      <c r="AK1592" s="65" t="n">
        <v>61.21</v>
      </c>
      <c r="AL1592" s="65" t="n">
        <v>61.21</v>
      </c>
      <c r="AM1592" s="66" t="n">
        <v>-2900680.69</v>
      </c>
      <c r="AN1592" s="66" t="n">
        <f aca="false">IF(J1592="Listed Option",AF1592*AL1592,AM1592)</f>
        <v>-2900680.69</v>
      </c>
      <c r="AO1592" s="61" t="s">
        <v>1267</v>
      </c>
      <c r="AP1592" s="61" t="n">
        <v>1</v>
      </c>
      <c r="AQ1592" s="61" t="n">
        <v>1</v>
      </c>
      <c r="AV1592" s="61" t="s">
        <v>11642</v>
      </c>
      <c r="AW1592" s="61" t="s">
        <v>4070</v>
      </c>
      <c r="AY1592" s="61" t="s">
        <v>11637</v>
      </c>
      <c r="AZ1592" s="61" t="s">
        <v>11637</v>
      </c>
      <c r="BA1592" s="61" t="s">
        <v>11637</v>
      </c>
      <c r="BB1592" s="67" t="n">
        <v>0</v>
      </c>
      <c r="BE1592" s="61" t="n">
        <v>238575</v>
      </c>
      <c r="BF1592" s="61" t="s">
        <v>11635</v>
      </c>
      <c r="BG1592" s="61" t="s">
        <v>4084</v>
      </c>
      <c r="BH1592" s="61" t="s">
        <v>4084</v>
      </c>
      <c r="BI1592" s="61" t="s">
        <v>11637</v>
      </c>
      <c r="BJ1592" s="61" t="s">
        <v>11637</v>
      </c>
      <c r="BK1592" s="61" t="s">
        <v>11637</v>
      </c>
      <c r="BL1592" s="61" t="s">
        <v>11639</v>
      </c>
      <c r="BM1592" s="61" t="s">
        <v>11639</v>
      </c>
      <c r="BN1592" s="70" t="n">
        <v>-2900680.69</v>
      </c>
      <c r="BO1592" s="68" t="n">
        <v>-2900680.69</v>
      </c>
      <c r="BP1592" s="68" t="n">
        <v>-2900680.69</v>
      </c>
      <c r="BQ1592" s="68" t="n">
        <v>-2900680.69</v>
      </c>
      <c r="BR1592" s="69" t="n">
        <v>-47389</v>
      </c>
      <c r="BU1592" s="68" t="n">
        <v>47389</v>
      </c>
    </row>
    <row r="1593" customFormat="false" ht="15" hidden="true" customHeight="false" outlineLevel="0" collapsed="false">
      <c r="A1593" s="61" t="s">
        <v>11643</v>
      </c>
      <c r="B1593" s="61" t="s">
        <v>11644</v>
      </c>
      <c r="C1593" s="62" t="n">
        <v>45291</v>
      </c>
      <c r="D1593" s="62" t="n">
        <v>45291</v>
      </c>
      <c r="E1593" s="61" t="s">
        <v>1259</v>
      </c>
      <c r="F1593" s="61" t="s">
        <v>11645</v>
      </c>
      <c r="G1593" s="61" t="s">
        <v>11646</v>
      </c>
      <c r="H1593" s="61" t="s">
        <v>11646</v>
      </c>
      <c r="J1593" s="61" t="s">
        <v>1195</v>
      </c>
      <c r="K1593" s="61" t="s">
        <v>1195</v>
      </c>
      <c r="L1593" s="61" t="s">
        <v>1195</v>
      </c>
      <c r="N1593" s="61" t="n">
        <v>128550681</v>
      </c>
      <c r="O1593" s="61" t="s">
        <v>1262</v>
      </c>
      <c r="P1593" s="61" t="s">
        <v>11647</v>
      </c>
      <c r="Q1593" s="61" t="s">
        <v>11648</v>
      </c>
      <c r="R1593" s="61" t="s">
        <v>11648</v>
      </c>
      <c r="S1593" s="61" t="str">
        <f aca="false">IF(J1593="Listed Option",MID(R1593,3,9),MID(Q1593,3,9))</f>
        <v>001176213</v>
      </c>
      <c r="T1593" s="61" t="e">
        <f aca="false">VLOOKUP(S1593,'Output v4'!C:C,1,FALSE())</f>
        <v>#N/A</v>
      </c>
      <c r="V1593" s="61" t="s">
        <v>11649</v>
      </c>
      <c r="W1593" s="61" t="s">
        <v>11650</v>
      </c>
      <c r="Y1593" s="61" t="s">
        <v>11651</v>
      </c>
      <c r="Z1593" s="61" t="s">
        <v>1304</v>
      </c>
      <c r="AA1593" s="61" t="s">
        <v>1305</v>
      </c>
      <c r="AB1593" s="63" t="n">
        <v>-28203</v>
      </c>
      <c r="AC1593" s="63" t="n">
        <v>-28203</v>
      </c>
      <c r="AE1593" s="61" t="n">
        <v>0</v>
      </c>
      <c r="AF1593" s="64" t="n">
        <v>-28203</v>
      </c>
      <c r="AG1593" s="61" t="s">
        <v>1273</v>
      </c>
      <c r="AH1593" s="62" t="n">
        <v>45291</v>
      </c>
      <c r="AI1593" s="65" t="n">
        <v>187.81</v>
      </c>
      <c r="AJ1593" s="61" t="s">
        <v>3614</v>
      </c>
      <c r="AK1593" s="65" t="n">
        <v>187.81</v>
      </c>
      <c r="AL1593" s="65" t="n">
        <v>187.81</v>
      </c>
      <c r="AM1593" s="66" t="n">
        <v>-5296805.43</v>
      </c>
      <c r="AN1593" s="66" t="n">
        <f aca="false">IF(J1593="Listed Option",AF1593*AL1593,AM1593)</f>
        <v>-5296805.43</v>
      </c>
      <c r="AO1593" s="61" t="s">
        <v>1267</v>
      </c>
      <c r="AP1593" s="61" t="n">
        <v>1</v>
      </c>
      <c r="AQ1593" s="61" t="n">
        <v>1</v>
      </c>
      <c r="AV1593" s="61" t="s">
        <v>11651</v>
      </c>
      <c r="AW1593" s="61" t="s">
        <v>4070</v>
      </c>
      <c r="AY1593" s="61" t="s">
        <v>11652</v>
      </c>
      <c r="AZ1593" s="61" t="s">
        <v>11652</v>
      </c>
      <c r="BA1593" s="61" t="s">
        <v>11652</v>
      </c>
      <c r="BB1593" s="67" t="n">
        <v>0</v>
      </c>
      <c r="BE1593" s="61" t="n">
        <v>238575</v>
      </c>
      <c r="BF1593" s="61" t="s">
        <v>11645</v>
      </c>
      <c r="BG1593" s="61" t="s">
        <v>1157</v>
      </c>
      <c r="BH1593" s="61" t="s">
        <v>1157</v>
      </c>
      <c r="BJ1593" s="61" t="s">
        <v>11652</v>
      </c>
      <c r="BK1593" s="61" t="s">
        <v>11652</v>
      </c>
      <c r="BL1593" s="61" t="s">
        <v>11648</v>
      </c>
      <c r="BM1593" s="61" t="s">
        <v>11648</v>
      </c>
      <c r="BN1593" s="70" t="n">
        <v>-5296805.43</v>
      </c>
      <c r="BO1593" s="68" t="n">
        <v>-5296805.43</v>
      </c>
      <c r="BP1593" s="68" t="n">
        <v>-5296805.43</v>
      </c>
      <c r="BQ1593" s="68" t="n">
        <v>-5296805.43</v>
      </c>
      <c r="BR1593" s="69" t="n">
        <v>-28203</v>
      </c>
      <c r="BU1593" s="68" t="n">
        <v>28203</v>
      </c>
    </row>
    <row r="1594" customFormat="false" ht="15" hidden="true" customHeight="false" outlineLevel="0" collapsed="false">
      <c r="A1594" s="61" t="s">
        <v>11653</v>
      </c>
      <c r="B1594" s="61" t="s">
        <v>11654</v>
      </c>
      <c r="C1594" s="62" t="n">
        <v>45291</v>
      </c>
      <c r="D1594" s="62" t="n">
        <v>45291</v>
      </c>
      <c r="E1594" s="61" t="s">
        <v>1259</v>
      </c>
      <c r="F1594" s="61" t="s">
        <v>1017</v>
      </c>
      <c r="G1594" s="61" t="s">
        <v>11655</v>
      </c>
      <c r="H1594" s="61" t="s">
        <v>11655</v>
      </c>
      <c r="I1594" s="61" t="s">
        <v>11656</v>
      </c>
      <c r="J1594" s="61" t="s">
        <v>1195</v>
      </c>
      <c r="K1594" s="61" t="s">
        <v>1195</v>
      </c>
      <c r="L1594" s="61" t="s">
        <v>1195</v>
      </c>
      <c r="N1594" s="61" t="n">
        <v>70185</v>
      </c>
      <c r="O1594" s="61" t="s">
        <v>1262</v>
      </c>
      <c r="P1594" s="61" t="s">
        <v>11657</v>
      </c>
      <c r="Q1594" s="61" t="s">
        <v>11658</v>
      </c>
      <c r="R1594" s="61" t="s">
        <v>11658</v>
      </c>
      <c r="S1594" s="61" t="str">
        <f aca="false">IF(J1594="Listed Option",MID(R1594,3,9),MID(Q1594,3,9))</f>
        <v>609207105</v>
      </c>
      <c r="T1594" s="61" t="str">
        <f aca="false">VLOOKUP(S1594,'Output v4'!C:C,1,FALSE())</f>
        <v>609207105</v>
      </c>
      <c r="U1594" s="61" t="s">
        <v>225</v>
      </c>
      <c r="V1594" s="61" t="s">
        <v>11659</v>
      </c>
      <c r="W1594" s="61" t="s">
        <v>11660</v>
      </c>
      <c r="Y1594" s="61" t="s">
        <v>11661</v>
      </c>
      <c r="Z1594" s="61" t="s">
        <v>1304</v>
      </c>
      <c r="AA1594" s="61" t="s">
        <v>1305</v>
      </c>
      <c r="AB1594" s="63" t="n">
        <v>702</v>
      </c>
      <c r="AC1594" s="63" t="n">
        <v>702</v>
      </c>
      <c r="AE1594" s="61" t="n">
        <v>0</v>
      </c>
      <c r="AF1594" s="64" t="n">
        <v>702</v>
      </c>
      <c r="AG1594" s="61" t="s">
        <v>689</v>
      </c>
      <c r="AH1594" s="62" t="n">
        <v>45291</v>
      </c>
      <c r="AI1594" s="65" t="n">
        <v>72.43</v>
      </c>
      <c r="AJ1594" s="61" t="s">
        <v>3614</v>
      </c>
      <c r="AK1594" s="65" t="n">
        <v>72.43</v>
      </c>
      <c r="AL1594" s="65" t="n">
        <v>72.43</v>
      </c>
      <c r="AM1594" s="66" t="n">
        <v>50845.86</v>
      </c>
      <c r="AN1594" s="66" t="n">
        <f aca="false">IF(J1594="Listed Option",AF1594*AL1594,AM1594)</f>
        <v>50845.86</v>
      </c>
      <c r="AO1594" s="61" t="s">
        <v>1267</v>
      </c>
      <c r="AP1594" s="61" t="n">
        <v>1</v>
      </c>
      <c r="AQ1594" s="61" t="n">
        <v>1</v>
      </c>
      <c r="AV1594" s="61" t="s">
        <v>11661</v>
      </c>
      <c r="AW1594" s="61" t="s">
        <v>4070</v>
      </c>
      <c r="AY1594" s="61" t="s">
        <v>11656</v>
      </c>
      <c r="AZ1594" s="61" t="s">
        <v>11656</v>
      </c>
      <c r="BA1594" s="61" t="s">
        <v>11656</v>
      </c>
      <c r="BB1594" s="67" t="n">
        <v>0</v>
      </c>
      <c r="BE1594" s="61" t="n">
        <v>238575</v>
      </c>
      <c r="BF1594" s="61" t="s">
        <v>1017</v>
      </c>
      <c r="BG1594" s="61" t="s">
        <v>4084</v>
      </c>
      <c r="BH1594" s="61" t="s">
        <v>4084</v>
      </c>
      <c r="BI1594" s="61" t="s">
        <v>11656</v>
      </c>
      <c r="BJ1594" s="61" t="s">
        <v>11656</v>
      </c>
      <c r="BK1594" s="61" t="s">
        <v>11656</v>
      </c>
      <c r="BL1594" s="61" t="s">
        <v>11658</v>
      </c>
      <c r="BM1594" s="61" t="s">
        <v>11658</v>
      </c>
      <c r="BN1594" s="70" t="n">
        <v>50845.86</v>
      </c>
      <c r="BO1594" s="68" t="n">
        <v>50845.86</v>
      </c>
      <c r="BP1594" s="68" t="n">
        <v>50845.86</v>
      </c>
      <c r="BQ1594" s="68" t="n">
        <v>50845.86</v>
      </c>
      <c r="BR1594" s="69" t="n">
        <v>702</v>
      </c>
      <c r="BU1594" s="68" t="n">
        <v>702</v>
      </c>
    </row>
    <row r="1595" customFormat="false" ht="15" hidden="true" customHeight="false" outlineLevel="0" collapsed="false">
      <c r="A1595" s="61" t="s">
        <v>11662</v>
      </c>
      <c r="B1595" s="61" t="s">
        <v>11663</v>
      </c>
      <c r="C1595" s="62" t="n">
        <v>45291</v>
      </c>
      <c r="D1595" s="62" t="n">
        <v>45291</v>
      </c>
      <c r="E1595" s="61" t="s">
        <v>1259</v>
      </c>
      <c r="F1595" s="61" t="s">
        <v>1017</v>
      </c>
      <c r="G1595" s="61" t="s">
        <v>11664</v>
      </c>
      <c r="H1595" s="61" t="s">
        <v>11655</v>
      </c>
      <c r="I1595" s="61" t="s">
        <v>11656</v>
      </c>
      <c r="J1595" s="61" t="s">
        <v>1196</v>
      </c>
      <c r="K1595" s="61" t="s">
        <v>4088</v>
      </c>
      <c r="L1595" s="61" t="s">
        <v>4277</v>
      </c>
      <c r="M1595" s="61" t="s">
        <v>1198</v>
      </c>
      <c r="N1595" s="61" t="n">
        <v>133538502</v>
      </c>
      <c r="O1595" s="61" t="s">
        <v>1262</v>
      </c>
      <c r="P1595" s="61" t="s">
        <v>11665</v>
      </c>
      <c r="R1595" s="61" t="s">
        <v>11658</v>
      </c>
      <c r="S1595" s="61" t="str">
        <f aca="false">IF(J1595="Listed Option",MID(R1595,3,9),MID(Q1595,3,9))</f>
        <v>609207105</v>
      </c>
      <c r="T1595" s="61" t="str">
        <f aca="false">VLOOKUP(S1595,'Output v4'!C:C,1,FALSE())</f>
        <v>609207105</v>
      </c>
      <c r="W1595" s="61" t="s">
        <v>11666</v>
      </c>
      <c r="X1595" s="61" t="s">
        <v>11667</v>
      </c>
      <c r="Y1595" s="61" t="s">
        <v>11668</v>
      </c>
      <c r="Z1595" s="61" t="s">
        <v>1304</v>
      </c>
      <c r="AA1595" s="61" t="s">
        <v>1305</v>
      </c>
      <c r="AB1595" s="63" t="n">
        <v>36</v>
      </c>
      <c r="AC1595" s="63" t="n">
        <v>36</v>
      </c>
      <c r="AD1595" s="61" t="n">
        <v>100</v>
      </c>
      <c r="AE1595" s="61" t="n">
        <v>0</v>
      </c>
      <c r="AF1595" s="64" t="n">
        <v>3600</v>
      </c>
      <c r="AG1595" s="61" t="s">
        <v>689</v>
      </c>
      <c r="AH1595" s="62" t="n">
        <v>45291</v>
      </c>
      <c r="AI1595" s="65" t="n">
        <v>0.025</v>
      </c>
      <c r="AJ1595" s="61" t="s">
        <v>1266</v>
      </c>
      <c r="AK1595" s="65" t="n">
        <v>0.025</v>
      </c>
      <c r="AL1595" s="65" t="n">
        <v>72.43</v>
      </c>
      <c r="AM1595" s="66" t="n">
        <v>90</v>
      </c>
      <c r="AN1595" s="66" t="n">
        <f aca="false">IF(J1595="Listed Option",AF1595*AL1595,AM1595)</f>
        <v>260748</v>
      </c>
      <c r="AO1595" s="61" t="s">
        <v>1267</v>
      </c>
      <c r="AP1595" s="61" t="n">
        <v>100</v>
      </c>
      <c r="AQ1595" s="61" t="n">
        <v>100</v>
      </c>
      <c r="AV1595" s="61" t="s">
        <v>11661</v>
      </c>
      <c r="AW1595" s="61" t="s">
        <v>4070</v>
      </c>
      <c r="AY1595" s="61" t="s">
        <v>11656</v>
      </c>
      <c r="AZ1595" s="61" t="s">
        <v>11656</v>
      </c>
      <c r="BA1595" s="61" t="s">
        <v>11656</v>
      </c>
      <c r="BB1595" s="67" t="n">
        <v>0</v>
      </c>
      <c r="BE1595" s="61" t="n">
        <v>238575</v>
      </c>
      <c r="BG1595" s="61" t="s">
        <v>4084</v>
      </c>
      <c r="BJ1595" s="61" t="s">
        <v>11656</v>
      </c>
      <c r="BL1595" s="61" t="s">
        <v>11658</v>
      </c>
      <c r="BM1595" s="61" t="s">
        <v>11658</v>
      </c>
      <c r="BN1595" s="70" t="n">
        <v>260748</v>
      </c>
      <c r="BO1595" s="68" t="n">
        <v>260748</v>
      </c>
      <c r="BP1595" s="68" t="n">
        <v>0.9</v>
      </c>
      <c r="BQ1595" s="68" t="n">
        <v>0.9</v>
      </c>
      <c r="BR1595" s="69" t="n">
        <v>36</v>
      </c>
      <c r="BS1595" s="63" t="n">
        <v>36</v>
      </c>
      <c r="BU1595" s="68" t="n">
        <v>36</v>
      </c>
    </row>
    <row r="1596" customFormat="false" ht="15" hidden="true" customHeight="false" outlineLevel="0" collapsed="false">
      <c r="A1596" s="61" t="s">
        <v>11669</v>
      </c>
      <c r="B1596" s="61" t="s">
        <v>11670</v>
      </c>
      <c r="C1596" s="62" t="n">
        <v>45291</v>
      </c>
      <c r="D1596" s="62" t="n">
        <v>45291</v>
      </c>
      <c r="E1596" s="61" t="s">
        <v>1259</v>
      </c>
      <c r="F1596" s="61" t="s">
        <v>1017</v>
      </c>
      <c r="G1596" s="61" t="s">
        <v>11671</v>
      </c>
      <c r="H1596" s="61" t="s">
        <v>11655</v>
      </c>
      <c r="I1596" s="61" t="s">
        <v>11656</v>
      </c>
      <c r="J1596" s="61" t="s">
        <v>1196</v>
      </c>
      <c r="K1596" s="61" t="s">
        <v>4088</v>
      </c>
      <c r="L1596" s="61" t="s">
        <v>4089</v>
      </c>
      <c r="M1596" s="61" t="s">
        <v>1197</v>
      </c>
      <c r="N1596" s="61" t="n">
        <v>133538517</v>
      </c>
      <c r="O1596" s="61" t="s">
        <v>1262</v>
      </c>
      <c r="P1596" s="61" t="s">
        <v>11672</v>
      </c>
      <c r="R1596" s="61" t="s">
        <v>11658</v>
      </c>
      <c r="S1596" s="61" t="str">
        <f aca="false">IF(J1596="Listed Option",MID(R1596,3,9),MID(Q1596,3,9))</f>
        <v>609207105</v>
      </c>
      <c r="T1596" s="61" t="str">
        <f aca="false">VLOOKUP(S1596,'Output v4'!C:C,1,FALSE())</f>
        <v>609207105</v>
      </c>
      <c r="W1596" s="61" t="s">
        <v>11673</v>
      </c>
      <c r="X1596" s="61" t="s">
        <v>11674</v>
      </c>
      <c r="Y1596" s="61" t="s">
        <v>11675</v>
      </c>
      <c r="Z1596" s="61" t="s">
        <v>1304</v>
      </c>
      <c r="AA1596" s="61" t="s">
        <v>1305</v>
      </c>
      <c r="AB1596" s="63" t="n">
        <v>36</v>
      </c>
      <c r="AC1596" s="63" t="n">
        <v>36</v>
      </c>
      <c r="AD1596" s="61" t="n">
        <v>100</v>
      </c>
      <c r="AE1596" s="61" t="n">
        <v>0</v>
      </c>
      <c r="AF1596" s="64" t="n">
        <v>3600</v>
      </c>
      <c r="AG1596" s="61" t="s">
        <v>689</v>
      </c>
      <c r="AH1596" s="62" t="n">
        <v>45291</v>
      </c>
      <c r="AI1596" s="65" t="n">
        <v>0.25</v>
      </c>
      <c r="AJ1596" s="61" t="s">
        <v>1266</v>
      </c>
      <c r="AK1596" s="65" t="n">
        <v>0.25</v>
      </c>
      <c r="AL1596" s="65" t="n">
        <v>72.43</v>
      </c>
      <c r="AM1596" s="66" t="n">
        <v>900</v>
      </c>
      <c r="AN1596" s="66" t="n">
        <f aca="false">IF(J1596="Listed Option",AF1596*AL1596,AM1596)</f>
        <v>260748</v>
      </c>
      <c r="AO1596" s="61" t="s">
        <v>1267</v>
      </c>
      <c r="AP1596" s="61" t="n">
        <v>100</v>
      </c>
      <c r="AQ1596" s="61" t="n">
        <v>100</v>
      </c>
      <c r="AV1596" s="61" t="s">
        <v>11661</v>
      </c>
      <c r="AW1596" s="61" t="s">
        <v>4070</v>
      </c>
      <c r="AY1596" s="61" t="s">
        <v>11656</v>
      </c>
      <c r="AZ1596" s="61" t="s">
        <v>11656</v>
      </c>
      <c r="BA1596" s="61" t="s">
        <v>11656</v>
      </c>
      <c r="BB1596" s="67" t="n">
        <v>0</v>
      </c>
      <c r="BE1596" s="61" t="n">
        <v>238575</v>
      </c>
      <c r="BG1596" s="61" t="s">
        <v>4084</v>
      </c>
      <c r="BJ1596" s="61" t="s">
        <v>11656</v>
      </c>
      <c r="BL1596" s="61" t="s">
        <v>11658</v>
      </c>
      <c r="BM1596" s="61" t="s">
        <v>11658</v>
      </c>
      <c r="BN1596" s="70" t="n">
        <v>-260748</v>
      </c>
      <c r="BO1596" s="68" t="n">
        <v>260748</v>
      </c>
      <c r="BP1596" s="68" t="n">
        <v>9</v>
      </c>
      <c r="BQ1596" s="68" t="n">
        <v>9</v>
      </c>
      <c r="BR1596" s="69" t="n">
        <v>36</v>
      </c>
      <c r="BS1596" s="63" t="n">
        <v>36</v>
      </c>
      <c r="BU1596" s="68" t="n">
        <v>36</v>
      </c>
    </row>
    <row r="1597" customFormat="false" ht="15" hidden="true" customHeight="false" outlineLevel="0" collapsed="false">
      <c r="A1597" s="61" t="s">
        <v>11676</v>
      </c>
      <c r="B1597" s="61" t="s">
        <v>11677</v>
      </c>
      <c r="C1597" s="62" t="n">
        <v>45291</v>
      </c>
      <c r="D1597" s="62" t="n">
        <v>45291</v>
      </c>
      <c r="E1597" s="61" t="s">
        <v>1259</v>
      </c>
      <c r="F1597" s="61" t="s">
        <v>1017</v>
      </c>
      <c r="G1597" s="61" t="s">
        <v>11678</v>
      </c>
      <c r="H1597" s="61" t="s">
        <v>11655</v>
      </c>
      <c r="I1597" s="61" t="s">
        <v>11656</v>
      </c>
      <c r="J1597" s="61" t="s">
        <v>1196</v>
      </c>
      <c r="K1597" s="61" t="s">
        <v>4088</v>
      </c>
      <c r="L1597" s="61" t="s">
        <v>4089</v>
      </c>
      <c r="M1597" s="61" t="s">
        <v>1197</v>
      </c>
      <c r="N1597" s="61" t="n">
        <v>182037243</v>
      </c>
      <c r="O1597" s="61" t="s">
        <v>1262</v>
      </c>
      <c r="P1597" s="61" t="s">
        <v>11679</v>
      </c>
      <c r="R1597" s="61" t="s">
        <v>11658</v>
      </c>
      <c r="S1597" s="61" t="str">
        <f aca="false">IF(J1597="Listed Option",MID(R1597,3,9),MID(Q1597,3,9))</f>
        <v>609207105</v>
      </c>
      <c r="T1597" s="61" t="str">
        <f aca="false">VLOOKUP(S1597,'Output v4'!C:C,1,FALSE())</f>
        <v>609207105</v>
      </c>
      <c r="W1597" s="61" t="s">
        <v>11680</v>
      </c>
      <c r="X1597" s="61" t="s">
        <v>11681</v>
      </c>
      <c r="Y1597" s="61" t="s">
        <v>11682</v>
      </c>
      <c r="Z1597" s="61" t="s">
        <v>1304</v>
      </c>
      <c r="AA1597" s="61" t="s">
        <v>1305</v>
      </c>
      <c r="AB1597" s="63" t="n">
        <v>14</v>
      </c>
      <c r="AC1597" s="63" t="n">
        <v>14</v>
      </c>
      <c r="AD1597" s="61" t="n">
        <v>100</v>
      </c>
      <c r="AE1597" s="61" t="n">
        <v>0</v>
      </c>
      <c r="AF1597" s="64" t="n">
        <v>1400</v>
      </c>
      <c r="AG1597" s="61" t="s">
        <v>689</v>
      </c>
      <c r="AH1597" s="62" t="n">
        <v>45291</v>
      </c>
      <c r="AI1597" s="65" t="n">
        <v>0.7</v>
      </c>
      <c r="AJ1597" s="61" t="s">
        <v>1266</v>
      </c>
      <c r="AK1597" s="65" t="n">
        <v>0.7</v>
      </c>
      <c r="AL1597" s="65" t="n">
        <v>72.43</v>
      </c>
      <c r="AM1597" s="66" t="n">
        <v>980</v>
      </c>
      <c r="AN1597" s="66" t="n">
        <f aca="false">IF(J1597="Listed Option",AF1597*AL1597,AM1597)</f>
        <v>101402</v>
      </c>
      <c r="AO1597" s="61" t="s">
        <v>1267</v>
      </c>
      <c r="AP1597" s="61" t="n">
        <v>100</v>
      </c>
      <c r="AQ1597" s="61" t="n">
        <v>100</v>
      </c>
      <c r="AV1597" s="61" t="s">
        <v>11661</v>
      </c>
      <c r="AW1597" s="61" t="s">
        <v>4070</v>
      </c>
      <c r="AY1597" s="61" t="s">
        <v>11656</v>
      </c>
      <c r="AZ1597" s="61" t="s">
        <v>11656</v>
      </c>
      <c r="BA1597" s="61" t="s">
        <v>11656</v>
      </c>
      <c r="BB1597" s="67" t="n">
        <v>0</v>
      </c>
      <c r="BE1597" s="61" t="n">
        <v>238575</v>
      </c>
      <c r="BG1597" s="61" t="s">
        <v>4084</v>
      </c>
      <c r="BJ1597" s="61" t="s">
        <v>11656</v>
      </c>
      <c r="BL1597" s="61" t="s">
        <v>11658</v>
      </c>
      <c r="BM1597" s="61" t="s">
        <v>11658</v>
      </c>
      <c r="BN1597" s="70" t="n">
        <v>-101402</v>
      </c>
      <c r="BO1597" s="68" t="n">
        <v>101402</v>
      </c>
      <c r="BP1597" s="68" t="n">
        <v>9.8</v>
      </c>
      <c r="BQ1597" s="68" t="n">
        <v>9.8</v>
      </c>
      <c r="BR1597" s="69" t="n">
        <v>14</v>
      </c>
      <c r="BS1597" s="63" t="n">
        <v>14</v>
      </c>
      <c r="BU1597" s="68" t="n">
        <v>14</v>
      </c>
    </row>
    <row r="1598" customFormat="false" ht="15" hidden="true" customHeight="false" outlineLevel="0" collapsed="false">
      <c r="A1598" s="61" t="s">
        <v>11683</v>
      </c>
      <c r="B1598" s="61" t="s">
        <v>11684</v>
      </c>
      <c r="C1598" s="62" t="n">
        <v>45291</v>
      </c>
      <c r="D1598" s="62" t="n">
        <v>45291</v>
      </c>
      <c r="E1598" s="61" t="s">
        <v>1259</v>
      </c>
      <c r="F1598" s="61" t="s">
        <v>1017</v>
      </c>
      <c r="G1598" s="61" t="s">
        <v>11685</v>
      </c>
      <c r="H1598" s="61" t="s">
        <v>11655</v>
      </c>
      <c r="I1598" s="61" t="s">
        <v>11656</v>
      </c>
      <c r="J1598" s="61" t="s">
        <v>1196</v>
      </c>
      <c r="K1598" s="61" t="s">
        <v>4088</v>
      </c>
      <c r="L1598" s="61" t="s">
        <v>4277</v>
      </c>
      <c r="M1598" s="61" t="s">
        <v>1198</v>
      </c>
      <c r="N1598" s="61" t="n">
        <v>182037269</v>
      </c>
      <c r="O1598" s="61" t="s">
        <v>1262</v>
      </c>
      <c r="P1598" s="61" t="s">
        <v>11686</v>
      </c>
      <c r="R1598" s="61" t="s">
        <v>11658</v>
      </c>
      <c r="S1598" s="61" t="str">
        <f aca="false">IF(J1598="Listed Option",MID(R1598,3,9),MID(Q1598,3,9))</f>
        <v>609207105</v>
      </c>
      <c r="T1598" s="61" t="str">
        <f aca="false">VLOOKUP(S1598,'Output v4'!C:C,1,FALSE())</f>
        <v>609207105</v>
      </c>
      <c r="W1598" s="61" t="s">
        <v>11687</v>
      </c>
      <c r="X1598" s="61" t="s">
        <v>11688</v>
      </c>
      <c r="Y1598" s="61" t="s">
        <v>11689</v>
      </c>
      <c r="Z1598" s="61" t="s">
        <v>1304</v>
      </c>
      <c r="AA1598" s="61" t="s">
        <v>1305</v>
      </c>
      <c r="AB1598" s="63" t="n">
        <v>14</v>
      </c>
      <c r="AC1598" s="63" t="n">
        <v>14</v>
      </c>
      <c r="AD1598" s="61" t="n">
        <v>100</v>
      </c>
      <c r="AE1598" s="61" t="n">
        <v>0</v>
      </c>
      <c r="AF1598" s="64" t="n">
        <v>1400</v>
      </c>
      <c r="AG1598" s="61" t="s">
        <v>689</v>
      </c>
      <c r="AH1598" s="62" t="n">
        <v>45291</v>
      </c>
      <c r="AI1598" s="65" t="n">
        <v>1.5</v>
      </c>
      <c r="AJ1598" s="61" t="s">
        <v>1266</v>
      </c>
      <c r="AK1598" s="65" t="n">
        <v>1.5</v>
      </c>
      <c r="AL1598" s="65" t="n">
        <v>72.43</v>
      </c>
      <c r="AM1598" s="66" t="n">
        <v>2100</v>
      </c>
      <c r="AN1598" s="66" t="n">
        <f aca="false">IF(J1598="Listed Option",AF1598*AL1598,AM1598)</f>
        <v>101402</v>
      </c>
      <c r="AO1598" s="61" t="s">
        <v>1267</v>
      </c>
      <c r="AP1598" s="61" t="n">
        <v>100</v>
      </c>
      <c r="AQ1598" s="61" t="n">
        <v>100</v>
      </c>
      <c r="AV1598" s="61" t="s">
        <v>11661</v>
      </c>
      <c r="AW1598" s="61" t="s">
        <v>4070</v>
      </c>
      <c r="AY1598" s="61" t="s">
        <v>11656</v>
      </c>
      <c r="AZ1598" s="61" t="s">
        <v>11656</v>
      </c>
      <c r="BA1598" s="61" t="s">
        <v>11656</v>
      </c>
      <c r="BB1598" s="67" t="n">
        <v>0</v>
      </c>
      <c r="BE1598" s="61" t="n">
        <v>238575</v>
      </c>
      <c r="BG1598" s="61" t="s">
        <v>4084</v>
      </c>
      <c r="BJ1598" s="61" t="s">
        <v>11656</v>
      </c>
      <c r="BL1598" s="61" t="s">
        <v>11658</v>
      </c>
      <c r="BM1598" s="61" t="s">
        <v>11658</v>
      </c>
      <c r="BN1598" s="70" t="n">
        <v>101402</v>
      </c>
      <c r="BO1598" s="68" t="n">
        <v>101402</v>
      </c>
      <c r="BP1598" s="68" t="n">
        <v>21</v>
      </c>
      <c r="BQ1598" s="68" t="n">
        <v>21</v>
      </c>
      <c r="BR1598" s="69" t="n">
        <v>14</v>
      </c>
      <c r="BS1598" s="63" t="n">
        <v>14</v>
      </c>
      <c r="BU1598" s="68" t="n">
        <v>14</v>
      </c>
    </row>
    <row r="1599" customFormat="false" ht="15" hidden="true" customHeight="false" outlineLevel="0" collapsed="false">
      <c r="A1599" s="61" t="s">
        <v>11690</v>
      </c>
      <c r="B1599" s="61" t="s">
        <v>11691</v>
      </c>
      <c r="C1599" s="62" t="n">
        <v>45291</v>
      </c>
      <c r="D1599" s="62" t="n">
        <v>45291</v>
      </c>
      <c r="E1599" s="61" t="s">
        <v>1259</v>
      </c>
      <c r="F1599" s="61" t="s">
        <v>1018</v>
      </c>
      <c r="G1599" s="61" t="s">
        <v>11692</v>
      </c>
      <c r="H1599" s="61" t="s">
        <v>11692</v>
      </c>
      <c r="I1599" s="61" t="s">
        <v>11693</v>
      </c>
      <c r="J1599" s="61" t="s">
        <v>1195</v>
      </c>
      <c r="K1599" s="61" t="s">
        <v>1195</v>
      </c>
      <c r="L1599" s="61" t="s">
        <v>1195</v>
      </c>
      <c r="N1599" s="61" t="n">
        <v>70717500</v>
      </c>
      <c r="O1599" s="61" t="s">
        <v>1262</v>
      </c>
      <c r="P1599" s="61" t="s">
        <v>11694</v>
      </c>
      <c r="Q1599" s="61" t="s">
        <v>11695</v>
      </c>
      <c r="R1599" s="61" t="s">
        <v>11695</v>
      </c>
      <c r="S1599" s="61" t="str">
        <f aca="false">IF(J1599="Listed Option",MID(R1599,3,9),MID(Q1599,3,9))</f>
        <v>60937P106</v>
      </c>
      <c r="T1599" s="61" t="str">
        <f aca="false">VLOOKUP(S1599,'Output v4'!C:C,1,FALSE())</f>
        <v>60937P106</v>
      </c>
      <c r="U1599" s="61" t="s">
        <v>226</v>
      </c>
      <c r="V1599" s="61" t="s">
        <v>11696</v>
      </c>
      <c r="W1599" s="61" t="s">
        <v>11697</v>
      </c>
      <c r="Y1599" s="61" t="s">
        <v>11698</v>
      </c>
      <c r="Z1599" s="61" t="s">
        <v>1304</v>
      </c>
      <c r="AA1599" s="61" t="s">
        <v>1305</v>
      </c>
      <c r="AB1599" s="63" t="n">
        <v>115</v>
      </c>
      <c r="AC1599" s="63" t="n">
        <v>115</v>
      </c>
      <c r="AE1599" s="61" t="n">
        <v>0</v>
      </c>
      <c r="AF1599" s="64" t="n">
        <v>115</v>
      </c>
      <c r="AG1599" s="61" t="s">
        <v>689</v>
      </c>
      <c r="AH1599" s="62" t="n">
        <v>45291</v>
      </c>
      <c r="AI1599" s="65" t="n">
        <v>408.85</v>
      </c>
      <c r="AJ1599" s="61" t="s">
        <v>3614</v>
      </c>
      <c r="AK1599" s="65" t="n">
        <v>408.85</v>
      </c>
      <c r="AL1599" s="65" t="n">
        <v>408.85</v>
      </c>
      <c r="AM1599" s="66" t="n">
        <v>47017.75</v>
      </c>
      <c r="AN1599" s="66" t="n">
        <f aca="false">IF(J1599="Listed Option",AF1599*AL1599,AM1599)</f>
        <v>47017.75</v>
      </c>
      <c r="AO1599" s="61" t="s">
        <v>1267</v>
      </c>
      <c r="AP1599" s="61" t="n">
        <v>1</v>
      </c>
      <c r="AQ1599" s="61" t="n">
        <v>1</v>
      </c>
      <c r="AV1599" s="61" t="s">
        <v>11698</v>
      </c>
      <c r="AW1599" s="61" t="s">
        <v>4070</v>
      </c>
      <c r="AY1599" s="61" t="s">
        <v>11693</v>
      </c>
      <c r="AZ1599" s="61" t="s">
        <v>11693</v>
      </c>
      <c r="BA1599" s="61" t="s">
        <v>11693</v>
      </c>
      <c r="BB1599" s="67" t="n">
        <v>0</v>
      </c>
      <c r="BE1599" s="61" t="n">
        <v>238575</v>
      </c>
      <c r="BF1599" s="61" t="s">
        <v>1018</v>
      </c>
      <c r="BG1599" s="61" t="s">
        <v>4084</v>
      </c>
      <c r="BH1599" s="61" t="s">
        <v>4084</v>
      </c>
      <c r="BI1599" s="61" t="s">
        <v>11693</v>
      </c>
      <c r="BJ1599" s="61" t="s">
        <v>11693</v>
      </c>
      <c r="BK1599" s="61" t="s">
        <v>11693</v>
      </c>
      <c r="BL1599" s="61" t="s">
        <v>11695</v>
      </c>
      <c r="BM1599" s="61" t="s">
        <v>11695</v>
      </c>
      <c r="BN1599" s="70" t="n">
        <v>47017.75</v>
      </c>
      <c r="BO1599" s="68" t="n">
        <v>47017.75</v>
      </c>
      <c r="BP1599" s="68" t="n">
        <v>47017.75</v>
      </c>
      <c r="BQ1599" s="68" t="n">
        <v>47017.75</v>
      </c>
      <c r="BR1599" s="69" t="n">
        <v>115</v>
      </c>
      <c r="BU1599" s="68" t="n">
        <v>115</v>
      </c>
    </row>
    <row r="1600" customFormat="false" ht="15" hidden="true" customHeight="false" outlineLevel="0" collapsed="false">
      <c r="A1600" s="61" t="s">
        <v>11699</v>
      </c>
      <c r="B1600" s="61" t="s">
        <v>11700</v>
      </c>
      <c r="C1600" s="62" t="n">
        <v>45291</v>
      </c>
      <c r="D1600" s="62" t="n">
        <v>45291</v>
      </c>
      <c r="E1600" s="61" t="s">
        <v>1259</v>
      </c>
      <c r="F1600" s="61" t="s">
        <v>1018</v>
      </c>
      <c r="G1600" s="61" t="s">
        <v>11701</v>
      </c>
      <c r="H1600" s="61" t="s">
        <v>11692</v>
      </c>
      <c r="I1600" s="61" t="s">
        <v>11693</v>
      </c>
      <c r="J1600" s="61" t="s">
        <v>1196</v>
      </c>
      <c r="K1600" s="61" t="s">
        <v>4088</v>
      </c>
      <c r="L1600" s="61" t="s">
        <v>4277</v>
      </c>
      <c r="M1600" s="61" t="s">
        <v>1198</v>
      </c>
      <c r="N1600" s="61" t="n">
        <v>133538452</v>
      </c>
      <c r="O1600" s="61" t="s">
        <v>1262</v>
      </c>
      <c r="P1600" s="61" t="s">
        <v>11702</v>
      </c>
      <c r="R1600" s="61" t="s">
        <v>11695</v>
      </c>
      <c r="S1600" s="61" t="str">
        <f aca="false">IF(J1600="Listed Option",MID(R1600,3,9),MID(Q1600,3,9))</f>
        <v>60937P106</v>
      </c>
      <c r="T1600" s="61" t="str">
        <f aca="false">VLOOKUP(S1600,'Output v4'!C:C,1,FALSE())</f>
        <v>60937P106</v>
      </c>
      <c r="W1600" s="61" t="s">
        <v>11703</v>
      </c>
      <c r="X1600" s="61" t="s">
        <v>11704</v>
      </c>
      <c r="Y1600" s="61" t="s">
        <v>11705</v>
      </c>
      <c r="Z1600" s="61" t="s">
        <v>1304</v>
      </c>
      <c r="AA1600" s="61" t="s">
        <v>1305</v>
      </c>
      <c r="AB1600" s="63" t="n">
        <v>34</v>
      </c>
      <c r="AC1600" s="63" t="n">
        <v>34</v>
      </c>
      <c r="AD1600" s="61" t="n">
        <v>100</v>
      </c>
      <c r="AE1600" s="61" t="n">
        <v>0</v>
      </c>
      <c r="AF1600" s="64" t="n">
        <v>3400</v>
      </c>
      <c r="AG1600" s="61" t="s">
        <v>689</v>
      </c>
      <c r="AH1600" s="62" t="n">
        <v>45291</v>
      </c>
      <c r="AI1600" s="65" t="n">
        <v>0.06</v>
      </c>
      <c r="AJ1600" s="61" t="s">
        <v>1266</v>
      </c>
      <c r="AK1600" s="65" t="n">
        <v>0.06</v>
      </c>
      <c r="AL1600" s="65" t="n">
        <v>408.85</v>
      </c>
      <c r="AM1600" s="66" t="n">
        <v>204</v>
      </c>
      <c r="AN1600" s="66" t="n">
        <f aca="false">IF(J1600="Listed Option",AF1600*AL1600,AM1600)</f>
        <v>1390090</v>
      </c>
      <c r="AO1600" s="61" t="s">
        <v>1267</v>
      </c>
      <c r="AP1600" s="61" t="n">
        <v>100</v>
      </c>
      <c r="AQ1600" s="61" t="n">
        <v>100</v>
      </c>
      <c r="AV1600" s="61" t="s">
        <v>11698</v>
      </c>
      <c r="AW1600" s="61" t="s">
        <v>4070</v>
      </c>
      <c r="AY1600" s="61" t="s">
        <v>11693</v>
      </c>
      <c r="AZ1600" s="61" t="s">
        <v>11693</v>
      </c>
      <c r="BA1600" s="61" t="s">
        <v>11693</v>
      </c>
      <c r="BB1600" s="67" t="n">
        <v>0</v>
      </c>
      <c r="BE1600" s="61" t="n">
        <v>238575</v>
      </c>
      <c r="BG1600" s="61" t="s">
        <v>4084</v>
      </c>
      <c r="BJ1600" s="61" t="s">
        <v>11693</v>
      </c>
      <c r="BL1600" s="61" t="s">
        <v>11695</v>
      </c>
      <c r="BM1600" s="61" t="s">
        <v>11695</v>
      </c>
      <c r="BN1600" s="70" t="n">
        <v>1390090</v>
      </c>
      <c r="BO1600" s="68" t="n">
        <v>1390090</v>
      </c>
      <c r="BP1600" s="68" t="n">
        <v>2.04</v>
      </c>
      <c r="BQ1600" s="68" t="n">
        <v>2.04</v>
      </c>
      <c r="BR1600" s="69" t="n">
        <v>34</v>
      </c>
      <c r="BS1600" s="63" t="n">
        <v>34</v>
      </c>
      <c r="BU1600" s="68" t="n">
        <v>34</v>
      </c>
    </row>
    <row r="1601" customFormat="false" ht="15" hidden="true" customHeight="false" outlineLevel="0" collapsed="false">
      <c r="A1601" s="61" t="s">
        <v>11706</v>
      </c>
      <c r="B1601" s="61" t="s">
        <v>11707</v>
      </c>
      <c r="C1601" s="62" t="n">
        <v>45291</v>
      </c>
      <c r="D1601" s="62" t="n">
        <v>45291</v>
      </c>
      <c r="E1601" s="61" t="s">
        <v>1259</v>
      </c>
      <c r="F1601" s="61" t="s">
        <v>1018</v>
      </c>
      <c r="G1601" s="61" t="s">
        <v>11708</v>
      </c>
      <c r="H1601" s="61" t="s">
        <v>11692</v>
      </c>
      <c r="I1601" s="61" t="s">
        <v>11693</v>
      </c>
      <c r="J1601" s="61" t="s">
        <v>1196</v>
      </c>
      <c r="K1601" s="61" t="s">
        <v>4088</v>
      </c>
      <c r="L1601" s="61" t="s">
        <v>4089</v>
      </c>
      <c r="M1601" s="61" t="s">
        <v>1197</v>
      </c>
      <c r="N1601" s="61" t="n">
        <v>133905944</v>
      </c>
      <c r="O1601" s="61" t="s">
        <v>1262</v>
      </c>
      <c r="P1601" s="61" t="s">
        <v>11709</v>
      </c>
      <c r="R1601" s="61" t="s">
        <v>11695</v>
      </c>
      <c r="S1601" s="61" t="str">
        <f aca="false">IF(J1601="Listed Option",MID(R1601,3,9),MID(Q1601,3,9))</f>
        <v>60937P106</v>
      </c>
      <c r="T1601" s="61" t="str">
        <f aca="false">VLOOKUP(S1601,'Output v4'!C:C,1,FALSE())</f>
        <v>60937P106</v>
      </c>
      <c r="W1601" s="61" t="s">
        <v>11710</v>
      </c>
      <c r="X1601" s="61" t="s">
        <v>11711</v>
      </c>
      <c r="Y1601" s="61" t="s">
        <v>11712</v>
      </c>
      <c r="Z1601" s="61" t="s">
        <v>1304</v>
      </c>
      <c r="AA1601" s="61" t="s">
        <v>1305</v>
      </c>
      <c r="AB1601" s="63" t="n">
        <v>34</v>
      </c>
      <c r="AC1601" s="63" t="n">
        <v>34</v>
      </c>
      <c r="AD1601" s="61" t="n">
        <v>100</v>
      </c>
      <c r="AE1601" s="61" t="n">
        <v>0</v>
      </c>
      <c r="AF1601" s="64" t="n">
        <v>3400</v>
      </c>
      <c r="AG1601" s="61" t="s">
        <v>689</v>
      </c>
      <c r="AH1601" s="62" t="n">
        <v>45291</v>
      </c>
      <c r="AI1601" s="65" t="n">
        <v>0.39</v>
      </c>
      <c r="AJ1601" s="61" t="s">
        <v>1266</v>
      </c>
      <c r="AK1601" s="65" t="n">
        <v>0.39</v>
      </c>
      <c r="AL1601" s="65" t="n">
        <v>408.85</v>
      </c>
      <c r="AM1601" s="66" t="n">
        <v>1326</v>
      </c>
      <c r="AN1601" s="66" t="n">
        <f aca="false">IF(J1601="Listed Option",AF1601*AL1601,AM1601)</f>
        <v>1390090</v>
      </c>
      <c r="AO1601" s="61" t="s">
        <v>1267</v>
      </c>
      <c r="AP1601" s="61" t="n">
        <v>100</v>
      </c>
      <c r="AQ1601" s="61" t="n">
        <v>100</v>
      </c>
      <c r="AV1601" s="61" t="s">
        <v>11698</v>
      </c>
      <c r="AW1601" s="61" t="s">
        <v>4070</v>
      </c>
      <c r="AY1601" s="61" t="s">
        <v>11693</v>
      </c>
      <c r="AZ1601" s="61" t="s">
        <v>11693</v>
      </c>
      <c r="BA1601" s="61" t="s">
        <v>11693</v>
      </c>
      <c r="BB1601" s="67" t="n">
        <v>0</v>
      </c>
      <c r="BE1601" s="61" t="n">
        <v>238575</v>
      </c>
      <c r="BG1601" s="61" t="s">
        <v>4084</v>
      </c>
      <c r="BJ1601" s="61" t="s">
        <v>11693</v>
      </c>
      <c r="BL1601" s="61" t="s">
        <v>11695</v>
      </c>
      <c r="BM1601" s="61" t="s">
        <v>11695</v>
      </c>
      <c r="BN1601" s="70" t="n">
        <v>-1390090</v>
      </c>
      <c r="BO1601" s="68" t="n">
        <v>1390090</v>
      </c>
      <c r="BP1601" s="68" t="n">
        <v>13.26</v>
      </c>
      <c r="BQ1601" s="68" t="n">
        <v>13.26</v>
      </c>
      <c r="BR1601" s="69" t="n">
        <v>34</v>
      </c>
      <c r="BS1601" s="63" t="n">
        <v>34</v>
      </c>
      <c r="BU1601" s="68" t="n">
        <v>34</v>
      </c>
    </row>
    <row r="1602" customFormat="false" ht="15" hidden="true" customHeight="false" outlineLevel="0" collapsed="false">
      <c r="A1602" s="61" t="s">
        <v>11713</v>
      </c>
      <c r="B1602" s="61" t="s">
        <v>11714</v>
      </c>
      <c r="C1602" s="62" t="n">
        <v>45291</v>
      </c>
      <c r="D1602" s="62" t="n">
        <v>45291</v>
      </c>
      <c r="E1602" s="61" t="s">
        <v>1259</v>
      </c>
      <c r="F1602" s="61" t="s">
        <v>1019</v>
      </c>
      <c r="G1602" s="61" t="s">
        <v>11715</v>
      </c>
      <c r="H1602" s="61" t="s">
        <v>11715</v>
      </c>
      <c r="I1602" s="61" t="s">
        <v>11716</v>
      </c>
      <c r="J1602" s="61" t="s">
        <v>1195</v>
      </c>
      <c r="K1602" s="61" t="s">
        <v>1195</v>
      </c>
      <c r="L1602" s="61" t="s">
        <v>1195</v>
      </c>
      <c r="N1602" s="61" t="n">
        <v>119031</v>
      </c>
      <c r="O1602" s="61" t="s">
        <v>1262</v>
      </c>
      <c r="P1602" s="61" t="s">
        <v>11717</v>
      </c>
      <c r="Q1602" s="61" t="s">
        <v>11718</v>
      </c>
      <c r="R1602" s="61" t="s">
        <v>11718</v>
      </c>
      <c r="S1602" s="61" t="str">
        <f aca="false">IF(J1602="Listed Option",MID(R1602,3,9),MID(Q1602,3,9))</f>
        <v>61174X109</v>
      </c>
      <c r="T1602" s="61" t="str">
        <f aca="false">VLOOKUP(S1602,'Output v4'!C:C,1,FALSE())</f>
        <v>61174X109</v>
      </c>
      <c r="U1602" s="61" t="s">
        <v>227</v>
      </c>
      <c r="V1602" s="61" t="s">
        <v>11719</v>
      </c>
      <c r="W1602" s="61" t="s">
        <v>11720</v>
      </c>
      <c r="Y1602" s="61" t="s">
        <v>11721</v>
      </c>
      <c r="Z1602" s="61" t="s">
        <v>1304</v>
      </c>
      <c r="AA1602" s="61" t="s">
        <v>1305</v>
      </c>
      <c r="AB1602" s="63" t="n">
        <v>-64273</v>
      </c>
      <c r="AC1602" s="63" t="n">
        <v>-64273</v>
      </c>
      <c r="AE1602" s="61" t="n">
        <v>0</v>
      </c>
      <c r="AF1602" s="64" t="n">
        <v>-64273</v>
      </c>
      <c r="AG1602" s="61" t="s">
        <v>1273</v>
      </c>
      <c r="AH1602" s="62" t="n">
        <v>45291</v>
      </c>
      <c r="AI1602" s="65" t="n">
        <v>57.61</v>
      </c>
      <c r="AJ1602" s="61" t="s">
        <v>3614</v>
      </c>
      <c r="AK1602" s="65" t="n">
        <v>57.61</v>
      </c>
      <c r="AL1602" s="65" t="n">
        <v>57.61</v>
      </c>
      <c r="AM1602" s="66" t="n">
        <v>-3702767.53</v>
      </c>
      <c r="AN1602" s="66" t="n">
        <f aca="false">IF(J1602="Listed Option",AF1602*AL1602,AM1602)</f>
        <v>-3702767.53</v>
      </c>
      <c r="AO1602" s="61" t="s">
        <v>1267</v>
      </c>
      <c r="AP1602" s="61" t="n">
        <v>1</v>
      </c>
      <c r="AQ1602" s="61" t="n">
        <v>1</v>
      </c>
      <c r="AV1602" s="61" t="s">
        <v>11721</v>
      </c>
      <c r="AW1602" s="61" t="s">
        <v>4070</v>
      </c>
      <c r="AY1602" s="61" t="s">
        <v>11716</v>
      </c>
      <c r="AZ1602" s="61" t="s">
        <v>11716</v>
      </c>
      <c r="BA1602" s="61" t="s">
        <v>11716</v>
      </c>
      <c r="BB1602" s="67" t="n">
        <v>0</v>
      </c>
      <c r="BE1602" s="61" t="n">
        <v>238575</v>
      </c>
      <c r="BF1602" s="61" t="s">
        <v>1019</v>
      </c>
      <c r="BG1602" s="61" t="s">
        <v>4084</v>
      </c>
      <c r="BH1602" s="61" t="s">
        <v>4084</v>
      </c>
      <c r="BI1602" s="61" t="s">
        <v>11716</v>
      </c>
      <c r="BJ1602" s="61" t="s">
        <v>11716</v>
      </c>
      <c r="BK1602" s="61" t="s">
        <v>11716</v>
      </c>
      <c r="BL1602" s="61" t="s">
        <v>11718</v>
      </c>
      <c r="BM1602" s="61" t="s">
        <v>11718</v>
      </c>
      <c r="BN1602" s="70" t="n">
        <v>-3702767.53</v>
      </c>
      <c r="BO1602" s="68" t="n">
        <v>-3702767.53</v>
      </c>
      <c r="BP1602" s="68" t="n">
        <v>-3702767.53</v>
      </c>
      <c r="BQ1602" s="68" t="n">
        <v>-3702767.53</v>
      </c>
      <c r="BR1602" s="69" t="n">
        <v>-64273</v>
      </c>
      <c r="BU1602" s="68" t="n">
        <v>64273</v>
      </c>
    </row>
    <row r="1603" customFormat="false" ht="15" hidden="true" customHeight="false" outlineLevel="0" collapsed="false">
      <c r="A1603" s="61" t="s">
        <v>11722</v>
      </c>
      <c r="B1603" s="61" t="s">
        <v>11723</v>
      </c>
      <c r="C1603" s="62" t="n">
        <v>45291</v>
      </c>
      <c r="D1603" s="62" t="n">
        <v>45291</v>
      </c>
      <c r="E1603" s="61" t="s">
        <v>1259</v>
      </c>
      <c r="F1603" s="61" t="s">
        <v>1019</v>
      </c>
      <c r="G1603" s="61" t="s">
        <v>11724</v>
      </c>
      <c r="H1603" s="61" t="s">
        <v>11715</v>
      </c>
      <c r="I1603" s="61" t="s">
        <v>11716</v>
      </c>
      <c r="J1603" s="61" t="s">
        <v>1196</v>
      </c>
      <c r="K1603" s="61" t="s">
        <v>4088</v>
      </c>
      <c r="L1603" s="61" t="s">
        <v>4277</v>
      </c>
      <c r="M1603" s="61" t="s">
        <v>1198</v>
      </c>
      <c r="N1603" s="61" t="n">
        <v>133538999</v>
      </c>
      <c r="O1603" s="61" t="s">
        <v>1262</v>
      </c>
      <c r="P1603" s="61" t="s">
        <v>11725</v>
      </c>
      <c r="R1603" s="61" t="s">
        <v>11718</v>
      </c>
      <c r="S1603" s="61" t="str">
        <f aca="false">IF(J1603="Listed Option",MID(R1603,3,9),MID(Q1603,3,9))</f>
        <v>61174X109</v>
      </c>
      <c r="T1603" s="61" t="str">
        <f aca="false">VLOOKUP(S1603,'Output v4'!C:C,1,FALSE())</f>
        <v>61174X109</v>
      </c>
      <c r="W1603" s="61" t="s">
        <v>11726</v>
      </c>
      <c r="X1603" s="61" t="s">
        <v>11727</v>
      </c>
      <c r="Y1603" s="61" t="s">
        <v>11728</v>
      </c>
      <c r="Z1603" s="61" t="s">
        <v>1304</v>
      </c>
      <c r="AA1603" s="61" t="s">
        <v>1305</v>
      </c>
      <c r="AB1603" s="63" t="n">
        <v>25</v>
      </c>
      <c r="AC1603" s="63" t="n">
        <v>25</v>
      </c>
      <c r="AD1603" s="61" t="n">
        <v>100</v>
      </c>
      <c r="AE1603" s="61" t="n">
        <v>0</v>
      </c>
      <c r="AF1603" s="64" t="n">
        <v>2500</v>
      </c>
      <c r="AG1603" s="61" t="s">
        <v>689</v>
      </c>
      <c r="AH1603" s="62" t="n">
        <v>45291</v>
      </c>
      <c r="AI1603" s="65" t="n">
        <v>0.05</v>
      </c>
      <c r="AJ1603" s="61" t="s">
        <v>1266</v>
      </c>
      <c r="AK1603" s="65" t="n">
        <v>0.05</v>
      </c>
      <c r="AL1603" s="65" t="n">
        <v>57.61</v>
      </c>
      <c r="AM1603" s="66" t="n">
        <v>125</v>
      </c>
      <c r="AN1603" s="66" t="n">
        <f aca="false">IF(J1603="Listed Option",AF1603*AL1603,AM1603)</f>
        <v>144025</v>
      </c>
      <c r="AO1603" s="61" t="s">
        <v>1267</v>
      </c>
      <c r="AP1603" s="61" t="n">
        <v>100</v>
      </c>
      <c r="AQ1603" s="61" t="n">
        <v>100</v>
      </c>
      <c r="AV1603" s="61" t="s">
        <v>11721</v>
      </c>
      <c r="AW1603" s="61" t="s">
        <v>4070</v>
      </c>
      <c r="AY1603" s="61" t="s">
        <v>11716</v>
      </c>
      <c r="AZ1603" s="61" t="s">
        <v>11716</v>
      </c>
      <c r="BA1603" s="61" t="s">
        <v>11716</v>
      </c>
      <c r="BB1603" s="67" t="n">
        <v>0</v>
      </c>
      <c r="BE1603" s="61" t="n">
        <v>238575</v>
      </c>
      <c r="BG1603" s="61" t="s">
        <v>4084</v>
      </c>
      <c r="BJ1603" s="61" t="s">
        <v>11716</v>
      </c>
      <c r="BL1603" s="61" t="s">
        <v>11718</v>
      </c>
      <c r="BM1603" s="61" t="s">
        <v>11718</v>
      </c>
      <c r="BN1603" s="70" t="n">
        <v>144025</v>
      </c>
      <c r="BO1603" s="68" t="n">
        <v>144025</v>
      </c>
      <c r="BP1603" s="68" t="n">
        <v>1.25</v>
      </c>
      <c r="BQ1603" s="68" t="n">
        <v>1.25</v>
      </c>
      <c r="BR1603" s="69" t="n">
        <v>25</v>
      </c>
      <c r="BS1603" s="63" t="n">
        <v>25</v>
      </c>
      <c r="BU1603" s="68" t="n">
        <v>25</v>
      </c>
    </row>
    <row r="1604" customFormat="false" ht="15" hidden="true" customHeight="false" outlineLevel="0" collapsed="false">
      <c r="A1604" s="61" t="s">
        <v>11729</v>
      </c>
      <c r="B1604" s="61" t="s">
        <v>11730</v>
      </c>
      <c r="C1604" s="62" t="n">
        <v>45291</v>
      </c>
      <c r="D1604" s="62" t="n">
        <v>45291</v>
      </c>
      <c r="E1604" s="61" t="s">
        <v>1259</v>
      </c>
      <c r="F1604" s="61" t="s">
        <v>1019</v>
      </c>
      <c r="G1604" s="61" t="s">
        <v>11731</v>
      </c>
      <c r="H1604" s="61" t="s">
        <v>11715</v>
      </c>
      <c r="I1604" s="61" t="s">
        <v>11716</v>
      </c>
      <c r="J1604" s="61" t="s">
        <v>1196</v>
      </c>
      <c r="K1604" s="61" t="s">
        <v>4088</v>
      </c>
      <c r="L1604" s="61" t="s">
        <v>4089</v>
      </c>
      <c r="M1604" s="61" t="s">
        <v>1197</v>
      </c>
      <c r="N1604" s="61" t="n">
        <v>133539011</v>
      </c>
      <c r="O1604" s="61" t="s">
        <v>1262</v>
      </c>
      <c r="P1604" s="61" t="s">
        <v>11732</v>
      </c>
      <c r="R1604" s="61" t="s">
        <v>11718</v>
      </c>
      <c r="S1604" s="61" t="str">
        <f aca="false">IF(J1604="Listed Option",MID(R1604,3,9),MID(Q1604,3,9))</f>
        <v>61174X109</v>
      </c>
      <c r="T1604" s="61" t="str">
        <f aca="false">VLOOKUP(S1604,'Output v4'!C:C,1,FALSE())</f>
        <v>61174X109</v>
      </c>
      <c r="W1604" s="61" t="s">
        <v>11733</v>
      </c>
      <c r="X1604" s="61" t="s">
        <v>11734</v>
      </c>
      <c r="Y1604" s="61" t="s">
        <v>11735</v>
      </c>
      <c r="Z1604" s="61" t="s">
        <v>1304</v>
      </c>
      <c r="AA1604" s="61" t="s">
        <v>1305</v>
      </c>
      <c r="AB1604" s="63" t="n">
        <v>25</v>
      </c>
      <c r="AC1604" s="63" t="n">
        <v>25</v>
      </c>
      <c r="AD1604" s="61" t="n">
        <v>100</v>
      </c>
      <c r="AE1604" s="61" t="n">
        <v>0</v>
      </c>
      <c r="AF1604" s="64" t="n">
        <v>2500</v>
      </c>
      <c r="AG1604" s="61" t="s">
        <v>689</v>
      </c>
      <c r="AH1604" s="62" t="n">
        <v>45291</v>
      </c>
      <c r="AI1604" s="65" t="n">
        <v>0.075</v>
      </c>
      <c r="AJ1604" s="61" t="s">
        <v>1266</v>
      </c>
      <c r="AK1604" s="65" t="n">
        <v>0.075</v>
      </c>
      <c r="AL1604" s="65" t="n">
        <v>57.61</v>
      </c>
      <c r="AM1604" s="66" t="n">
        <v>187.5</v>
      </c>
      <c r="AN1604" s="66" t="n">
        <f aca="false">IF(J1604="Listed Option",AF1604*AL1604,AM1604)</f>
        <v>144025</v>
      </c>
      <c r="AO1604" s="61" t="s">
        <v>1267</v>
      </c>
      <c r="AP1604" s="61" t="n">
        <v>100</v>
      </c>
      <c r="AQ1604" s="61" t="n">
        <v>100</v>
      </c>
      <c r="AV1604" s="61" t="s">
        <v>11721</v>
      </c>
      <c r="AW1604" s="61" t="s">
        <v>4070</v>
      </c>
      <c r="AY1604" s="61" t="s">
        <v>11716</v>
      </c>
      <c r="AZ1604" s="61" t="s">
        <v>11716</v>
      </c>
      <c r="BA1604" s="61" t="s">
        <v>11716</v>
      </c>
      <c r="BB1604" s="67" t="n">
        <v>0</v>
      </c>
      <c r="BE1604" s="61" t="n">
        <v>238575</v>
      </c>
      <c r="BG1604" s="61" t="s">
        <v>4084</v>
      </c>
      <c r="BJ1604" s="61" t="s">
        <v>11716</v>
      </c>
      <c r="BL1604" s="61" t="s">
        <v>11718</v>
      </c>
      <c r="BM1604" s="61" t="s">
        <v>11718</v>
      </c>
      <c r="BN1604" s="70" t="n">
        <v>-144025</v>
      </c>
      <c r="BO1604" s="68" t="n">
        <v>144025</v>
      </c>
      <c r="BP1604" s="68" t="n">
        <v>1.875</v>
      </c>
      <c r="BQ1604" s="68" t="n">
        <v>1.875</v>
      </c>
      <c r="BR1604" s="69" t="n">
        <v>25</v>
      </c>
      <c r="BS1604" s="63" t="n">
        <v>25</v>
      </c>
      <c r="BU1604" s="68" t="n">
        <v>25</v>
      </c>
    </row>
    <row r="1605" customFormat="false" ht="15" hidden="true" customHeight="false" outlineLevel="0" collapsed="false">
      <c r="A1605" s="61" t="s">
        <v>11736</v>
      </c>
      <c r="B1605" s="61" t="s">
        <v>11737</v>
      </c>
      <c r="C1605" s="62" t="n">
        <v>45291</v>
      </c>
      <c r="D1605" s="62" t="n">
        <v>45291</v>
      </c>
      <c r="E1605" s="61" t="s">
        <v>1259</v>
      </c>
      <c r="F1605" s="61" t="s">
        <v>1020</v>
      </c>
      <c r="G1605" s="61" t="s">
        <v>11738</v>
      </c>
      <c r="H1605" s="61" t="s">
        <v>11738</v>
      </c>
      <c r="I1605" s="61" t="s">
        <v>11739</v>
      </c>
      <c r="J1605" s="61" t="s">
        <v>1195</v>
      </c>
      <c r="K1605" s="61" t="s">
        <v>1195</v>
      </c>
      <c r="L1605" s="61" t="s">
        <v>1195</v>
      </c>
      <c r="N1605" s="61" t="n">
        <v>68620</v>
      </c>
      <c r="O1605" s="61" t="s">
        <v>1262</v>
      </c>
      <c r="P1605" s="61" t="s">
        <v>11740</v>
      </c>
      <c r="Q1605" s="61" t="s">
        <v>11741</v>
      </c>
      <c r="R1605" s="61" t="s">
        <v>11741</v>
      </c>
      <c r="S1605" s="61" t="str">
        <f aca="false">IF(J1605="Listed Option",MID(R1605,3,9),MID(Q1605,3,9))</f>
        <v>617446448</v>
      </c>
      <c r="T1605" s="61" t="str">
        <f aca="false">VLOOKUP(S1605,'Output v4'!C:C,1,FALSE())</f>
        <v>617446448</v>
      </c>
      <c r="U1605" s="61" t="s">
        <v>228</v>
      </c>
      <c r="V1605" s="61" t="s">
        <v>11742</v>
      </c>
      <c r="W1605" s="61" t="s">
        <v>11739</v>
      </c>
      <c r="Y1605" s="61" t="s">
        <v>11743</v>
      </c>
      <c r="Z1605" s="61" t="s">
        <v>1304</v>
      </c>
      <c r="AA1605" s="61" t="s">
        <v>1305</v>
      </c>
      <c r="AB1605" s="63" t="n">
        <v>-74</v>
      </c>
      <c r="AC1605" s="63" t="n">
        <v>-74</v>
      </c>
      <c r="AE1605" s="61" t="n">
        <v>0</v>
      </c>
      <c r="AF1605" s="64" t="n">
        <v>-74</v>
      </c>
      <c r="AG1605" s="61" t="s">
        <v>1273</v>
      </c>
      <c r="AH1605" s="62" t="n">
        <v>45291</v>
      </c>
      <c r="AI1605" s="65" t="n">
        <v>93.25</v>
      </c>
      <c r="AJ1605" s="61" t="s">
        <v>3614</v>
      </c>
      <c r="AK1605" s="65" t="n">
        <v>93.25</v>
      </c>
      <c r="AL1605" s="65" t="n">
        <v>93.25</v>
      </c>
      <c r="AM1605" s="66" t="n">
        <v>-6900.5</v>
      </c>
      <c r="AN1605" s="66" t="n">
        <f aca="false">IF(J1605="Listed Option",AF1605*AL1605,AM1605)</f>
        <v>-6900.5</v>
      </c>
      <c r="AO1605" s="61" t="s">
        <v>1267</v>
      </c>
      <c r="AP1605" s="61" t="n">
        <v>1</v>
      </c>
      <c r="AQ1605" s="61" t="n">
        <v>1</v>
      </c>
      <c r="AV1605" s="61" t="s">
        <v>11743</v>
      </c>
      <c r="AW1605" s="61" t="s">
        <v>4070</v>
      </c>
      <c r="AY1605" s="61" t="s">
        <v>11739</v>
      </c>
      <c r="AZ1605" s="61" t="s">
        <v>11739</v>
      </c>
      <c r="BA1605" s="61" t="s">
        <v>11739</v>
      </c>
      <c r="BB1605" s="67" t="n">
        <v>0</v>
      </c>
      <c r="BE1605" s="61" t="n">
        <v>238575</v>
      </c>
      <c r="BF1605" s="61" t="s">
        <v>1020</v>
      </c>
      <c r="BG1605" s="61" t="s">
        <v>4084</v>
      </c>
      <c r="BH1605" s="61" t="s">
        <v>4084</v>
      </c>
      <c r="BI1605" s="61" t="s">
        <v>11739</v>
      </c>
      <c r="BJ1605" s="61" t="s">
        <v>11739</v>
      </c>
      <c r="BK1605" s="61" t="s">
        <v>11739</v>
      </c>
      <c r="BL1605" s="61" t="s">
        <v>11741</v>
      </c>
      <c r="BM1605" s="61" t="s">
        <v>11741</v>
      </c>
      <c r="BN1605" s="70" t="n">
        <v>-6900.5</v>
      </c>
      <c r="BO1605" s="68" t="n">
        <v>-6900.5</v>
      </c>
      <c r="BP1605" s="68" t="n">
        <v>-6900.5</v>
      </c>
      <c r="BQ1605" s="68" t="n">
        <v>-6900.5</v>
      </c>
      <c r="BR1605" s="69" t="n">
        <v>-74</v>
      </c>
      <c r="BU1605" s="68" t="n">
        <v>74</v>
      </c>
    </row>
    <row r="1606" customFormat="false" ht="15" hidden="true" customHeight="false" outlineLevel="0" collapsed="false">
      <c r="A1606" s="61" t="s">
        <v>11744</v>
      </c>
      <c r="B1606" s="61" t="s">
        <v>11745</v>
      </c>
      <c r="C1606" s="62" t="n">
        <v>45291</v>
      </c>
      <c r="D1606" s="62" t="n">
        <v>45291</v>
      </c>
      <c r="E1606" s="61" t="s">
        <v>1259</v>
      </c>
      <c r="F1606" s="61" t="s">
        <v>1020</v>
      </c>
      <c r="G1606" s="61" t="s">
        <v>11746</v>
      </c>
      <c r="H1606" s="61" t="s">
        <v>11738</v>
      </c>
      <c r="I1606" s="61" t="s">
        <v>11739</v>
      </c>
      <c r="J1606" s="61" t="s">
        <v>1196</v>
      </c>
      <c r="K1606" s="61" t="s">
        <v>4088</v>
      </c>
      <c r="L1606" s="61" t="s">
        <v>4089</v>
      </c>
      <c r="M1606" s="61" t="s">
        <v>1197</v>
      </c>
      <c r="N1606" s="61" t="n">
        <v>151127515</v>
      </c>
      <c r="O1606" s="61" t="s">
        <v>1262</v>
      </c>
      <c r="P1606" s="61" t="s">
        <v>11747</v>
      </c>
      <c r="R1606" s="61" t="s">
        <v>11741</v>
      </c>
      <c r="S1606" s="61" t="str">
        <f aca="false">IF(J1606="Listed Option",MID(R1606,3,9),MID(Q1606,3,9))</f>
        <v>617446448</v>
      </c>
      <c r="T1606" s="61" t="str">
        <f aca="false">VLOOKUP(S1606,'Output v4'!C:C,1,FALSE())</f>
        <v>617446448</v>
      </c>
      <c r="W1606" s="61" t="s">
        <v>11748</v>
      </c>
      <c r="X1606" s="61" t="s">
        <v>11749</v>
      </c>
      <c r="Y1606" s="61" t="s">
        <v>11750</v>
      </c>
      <c r="Z1606" s="61" t="s">
        <v>1304</v>
      </c>
      <c r="AA1606" s="61" t="s">
        <v>1305</v>
      </c>
      <c r="AB1606" s="63" t="n">
        <v>175</v>
      </c>
      <c r="AC1606" s="63" t="n">
        <v>175</v>
      </c>
      <c r="AD1606" s="61" t="n">
        <v>100</v>
      </c>
      <c r="AE1606" s="61" t="n">
        <v>0</v>
      </c>
      <c r="AF1606" s="64" t="n">
        <v>17500</v>
      </c>
      <c r="AG1606" s="61" t="s">
        <v>689</v>
      </c>
      <c r="AH1606" s="62" t="n">
        <v>45291</v>
      </c>
      <c r="AI1606" s="65" t="n">
        <v>2.26</v>
      </c>
      <c r="AJ1606" s="61" t="s">
        <v>1266</v>
      </c>
      <c r="AK1606" s="65" t="n">
        <v>2.26</v>
      </c>
      <c r="AL1606" s="65" t="n">
        <v>93.25</v>
      </c>
      <c r="AM1606" s="66" t="n">
        <v>39550</v>
      </c>
      <c r="AN1606" s="66" t="n">
        <f aca="false">IF(J1606="Listed Option",AF1606*AL1606,AM1606)</f>
        <v>1631875</v>
      </c>
      <c r="AO1606" s="61" t="s">
        <v>1267</v>
      </c>
      <c r="AP1606" s="61" t="n">
        <v>100</v>
      </c>
      <c r="AQ1606" s="61" t="n">
        <v>100</v>
      </c>
      <c r="AV1606" s="61" t="s">
        <v>11743</v>
      </c>
      <c r="AW1606" s="61" t="s">
        <v>4070</v>
      </c>
      <c r="AY1606" s="61" t="s">
        <v>11739</v>
      </c>
      <c r="AZ1606" s="61" t="s">
        <v>11739</v>
      </c>
      <c r="BA1606" s="61" t="s">
        <v>11739</v>
      </c>
      <c r="BB1606" s="67" t="n">
        <v>0</v>
      </c>
      <c r="BE1606" s="61" t="n">
        <v>238575</v>
      </c>
      <c r="BG1606" s="61" t="s">
        <v>4084</v>
      </c>
      <c r="BJ1606" s="61" t="s">
        <v>11739</v>
      </c>
      <c r="BL1606" s="61" t="s">
        <v>11741</v>
      </c>
      <c r="BM1606" s="61" t="s">
        <v>11741</v>
      </c>
      <c r="BN1606" s="70" t="n">
        <v>-1631875</v>
      </c>
      <c r="BO1606" s="68" t="n">
        <v>1631875</v>
      </c>
      <c r="BP1606" s="68" t="n">
        <v>395.5</v>
      </c>
      <c r="BQ1606" s="68" t="n">
        <v>395.5</v>
      </c>
      <c r="BR1606" s="69" t="n">
        <v>175</v>
      </c>
      <c r="BS1606" s="63" t="n">
        <v>175</v>
      </c>
      <c r="BU1606" s="68" t="n">
        <v>175</v>
      </c>
    </row>
    <row r="1607" customFormat="false" ht="15" hidden="true" customHeight="false" outlineLevel="0" collapsed="false">
      <c r="A1607" s="61" t="s">
        <v>11751</v>
      </c>
      <c r="B1607" s="61" t="s">
        <v>11752</v>
      </c>
      <c r="C1607" s="62" t="n">
        <v>45291</v>
      </c>
      <c r="D1607" s="62" t="n">
        <v>45291</v>
      </c>
      <c r="E1607" s="61" t="s">
        <v>1259</v>
      </c>
      <c r="F1607" s="61" t="s">
        <v>1020</v>
      </c>
      <c r="G1607" s="61" t="s">
        <v>11753</v>
      </c>
      <c r="H1607" s="61" t="s">
        <v>11738</v>
      </c>
      <c r="I1607" s="61" t="s">
        <v>11739</v>
      </c>
      <c r="J1607" s="61" t="s">
        <v>1196</v>
      </c>
      <c r="K1607" s="61" t="s">
        <v>4088</v>
      </c>
      <c r="L1607" s="61" t="s">
        <v>4277</v>
      </c>
      <c r="M1607" s="61" t="s">
        <v>1198</v>
      </c>
      <c r="N1607" s="61" t="n">
        <v>151232548</v>
      </c>
      <c r="O1607" s="61" t="s">
        <v>1262</v>
      </c>
      <c r="P1607" s="61" t="s">
        <v>11754</v>
      </c>
      <c r="R1607" s="61" t="s">
        <v>11741</v>
      </c>
      <c r="S1607" s="61" t="str">
        <f aca="false">IF(J1607="Listed Option",MID(R1607,3,9),MID(Q1607,3,9))</f>
        <v>617446448</v>
      </c>
      <c r="T1607" s="61" t="str">
        <f aca="false">VLOOKUP(S1607,'Output v4'!C:C,1,FALSE())</f>
        <v>617446448</v>
      </c>
      <c r="W1607" s="61" t="s">
        <v>11755</v>
      </c>
      <c r="X1607" s="61" t="s">
        <v>11756</v>
      </c>
      <c r="Y1607" s="61" t="s">
        <v>11757</v>
      </c>
      <c r="Z1607" s="61" t="s">
        <v>1304</v>
      </c>
      <c r="AA1607" s="61" t="s">
        <v>1305</v>
      </c>
      <c r="AB1607" s="63" t="n">
        <v>175</v>
      </c>
      <c r="AC1607" s="63" t="n">
        <v>175</v>
      </c>
      <c r="AD1607" s="61" t="n">
        <v>100</v>
      </c>
      <c r="AE1607" s="61" t="n">
        <v>0</v>
      </c>
      <c r="AF1607" s="64" t="n">
        <v>17500</v>
      </c>
      <c r="AG1607" s="61" t="s">
        <v>689</v>
      </c>
      <c r="AH1607" s="62" t="n">
        <v>45291</v>
      </c>
      <c r="AI1607" s="65" t="n">
        <v>1.115</v>
      </c>
      <c r="AJ1607" s="61" t="s">
        <v>1266</v>
      </c>
      <c r="AK1607" s="65" t="n">
        <v>1.115</v>
      </c>
      <c r="AL1607" s="65" t="n">
        <v>93.25</v>
      </c>
      <c r="AM1607" s="66" t="n">
        <v>19512.5</v>
      </c>
      <c r="AN1607" s="66" t="n">
        <f aca="false">IF(J1607="Listed Option",AF1607*AL1607,AM1607)</f>
        <v>1631875</v>
      </c>
      <c r="AO1607" s="61" t="s">
        <v>1267</v>
      </c>
      <c r="AP1607" s="61" t="n">
        <v>100</v>
      </c>
      <c r="AQ1607" s="61" t="n">
        <v>100</v>
      </c>
      <c r="AV1607" s="61" t="s">
        <v>11743</v>
      </c>
      <c r="AW1607" s="61" t="s">
        <v>4070</v>
      </c>
      <c r="AY1607" s="61" t="s">
        <v>11739</v>
      </c>
      <c r="AZ1607" s="61" t="s">
        <v>11739</v>
      </c>
      <c r="BA1607" s="61" t="s">
        <v>11739</v>
      </c>
      <c r="BB1607" s="67" t="n">
        <v>0</v>
      </c>
      <c r="BE1607" s="61" t="n">
        <v>238575</v>
      </c>
      <c r="BG1607" s="61" t="s">
        <v>4084</v>
      </c>
      <c r="BJ1607" s="61" t="s">
        <v>11739</v>
      </c>
      <c r="BL1607" s="61" t="s">
        <v>11741</v>
      </c>
      <c r="BM1607" s="61" t="s">
        <v>11741</v>
      </c>
      <c r="BN1607" s="70" t="n">
        <v>1631875</v>
      </c>
      <c r="BO1607" s="68" t="n">
        <v>1631875</v>
      </c>
      <c r="BP1607" s="68" t="n">
        <v>195.125</v>
      </c>
      <c r="BQ1607" s="68" t="n">
        <v>195.125</v>
      </c>
      <c r="BR1607" s="69" t="n">
        <v>175</v>
      </c>
      <c r="BS1607" s="63" t="n">
        <v>175</v>
      </c>
      <c r="BU1607" s="68" t="n">
        <v>175</v>
      </c>
    </row>
    <row r="1608" customFormat="false" ht="15" hidden="true" customHeight="false" outlineLevel="0" collapsed="false">
      <c r="A1608" s="61" t="s">
        <v>11758</v>
      </c>
      <c r="B1608" s="61" t="s">
        <v>11759</v>
      </c>
      <c r="C1608" s="62" t="n">
        <v>45291</v>
      </c>
      <c r="D1608" s="62" t="n">
        <v>45291</v>
      </c>
      <c r="E1608" s="61" t="s">
        <v>1259</v>
      </c>
      <c r="F1608" s="61" t="s">
        <v>1020</v>
      </c>
      <c r="G1608" s="61" t="s">
        <v>11760</v>
      </c>
      <c r="H1608" s="61" t="s">
        <v>11738</v>
      </c>
      <c r="I1608" s="61" t="s">
        <v>11739</v>
      </c>
      <c r="J1608" s="61" t="s">
        <v>1196</v>
      </c>
      <c r="K1608" s="61" t="s">
        <v>4088</v>
      </c>
      <c r="L1608" s="61" t="s">
        <v>4089</v>
      </c>
      <c r="M1608" s="61" t="s">
        <v>1197</v>
      </c>
      <c r="N1608" s="61" t="n">
        <v>179808863</v>
      </c>
      <c r="O1608" s="61" t="s">
        <v>1262</v>
      </c>
      <c r="P1608" s="61" t="s">
        <v>11761</v>
      </c>
      <c r="R1608" s="61" t="s">
        <v>11741</v>
      </c>
      <c r="S1608" s="61" t="str">
        <f aca="false">IF(J1608="Listed Option",MID(R1608,3,9),MID(Q1608,3,9))</f>
        <v>617446448</v>
      </c>
      <c r="T1608" s="61" t="str">
        <f aca="false">VLOOKUP(S1608,'Output v4'!C:C,1,FALSE())</f>
        <v>617446448</v>
      </c>
      <c r="W1608" s="61" t="s">
        <v>11762</v>
      </c>
      <c r="X1608" s="61" t="s">
        <v>11763</v>
      </c>
      <c r="Y1608" s="61" t="s">
        <v>11764</v>
      </c>
      <c r="Z1608" s="61" t="s">
        <v>1304</v>
      </c>
      <c r="AA1608" s="61" t="s">
        <v>1305</v>
      </c>
      <c r="AB1608" s="63" t="n">
        <v>103</v>
      </c>
      <c r="AC1608" s="63" t="n">
        <v>103</v>
      </c>
      <c r="AD1608" s="61" t="n">
        <v>100</v>
      </c>
      <c r="AE1608" s="61" t="n">
        <v>0</v>
      </c>
      <c r="AF1608" s="64" t="n">
        <v>10300</v>
      </c>
      <c r="AG1608" s="61" t="s">
        <v>689</v>
      </c>
      <c r="AH1608" s="62" t="n">
        <v>45291</v>
      </c>
      <c r="AI1608" s="65" t="n">
        <v>1.15</v>
      </c>
      <c r="AJ1608" s="61" t="s">
        <v>1266</v>
      </c>
      <c r="AK1608" s="65" t="n">
        <v>1.15</v>
      </c>
      <c r="AL1608" s="65" t="n">
        <v>93.25</v>
      </c>
      <c r="AM1608" s="66" t="n">
        <v>11845</v>
      </c>
      <c r="AN1608" s="66" t="n">
        <f aca="false">IF(J1608="Listed Option",AF1608*AL1608,AM1608)</f>
        <v>960475</v>
      </c>
      <c r="AO1608" s="61" t="s">
        <v>1267</v>
      </c>
      <c r="AP1608" s="61" t="n">
        <v>100</v>
      </c>
      <c r="AQ1608" s="61" t="n">
        <v>100</v>
      </c>
      <c r="AV1608" s="61" t="s">
        <v>11743</v>
      </c>
      <c r="AW1608" s="61" t="s">
        <v>4070</v>
      </c>
      <c r="AY1608" s="61" t="s">
        <v>11739</v>
      </c>
      <c r="AZ1608" s="61" t="s">
        <v>11739</v>
      </c>
      <c r="BA1608" s="61" t="s">
        <v>11739</v>
      </c>
      <c r="BB1608" s="67" t="n">
        <v>0</v>
      </c>
      <c r="BE1608" s="61" t="n">
        <v>238575</v>
      </c>
      <c r="BG1608" s="61" t="s">
        <v>4084</v>
      </c>
      <c r="BJ1608" s="61" t="s">
        <v>11739</v>
      </c>
      <c r="BL1608" s="61" t="s">
        <v>11741</v>
      </c>
      <c r="BM1608" s="61" t="s">
        <v>11741</v>
      </c>
      <c r="BN1608" s="70" t="n">
        <v>-960475</v>
      </c>
      <c r="BO1608" s="68" t="n">
        <v>960475</v>
      </c>
      <c r="BP1608" s="68" t="n">
        <v>118.45</v>
      </c>
      <c r="BQ1608" s="68" t="n">
        <v>118.45</v>
      </c>
      <c r="BR1608" s="69" t="n">
        <v>103</v>
      </c>
      <c r="BS1608" s="63" t="n">
        <v>103</v>
      </c>
      <c r="BU1608" s="68" t="n">
        <v>103</v>
      </c>
    </row>
    <row r="1609" customFormat="false" ht="15" hidden="true" customHeight="false" outlineLevel="0" collapsed="false">
      <c r="A1609" s="61" t="s">
        <v>11765</v>
      </c>
      <c r="B1609" s="61" t="s">
        <v>11766</v>
      </c>
      <c r="C1609" s="62" t="n">
        <v>45291</v>
      </c>
      <c r="D1609" s="62" t="n">
        <v>45291</v>
      </c>
      <c r="E1609" s="61" t="s">
        <v>1259</v>
      </c>
      <c r="F1609" s="61" t="s">
        <v>1020</v>
      </c>
      <c r="G1609" s="61" t="s">
        <v>11767</v>
      </c>
      <c r="H1609" s="61" t="s">
        <v>11738</v>
      </c>
      <c r="I1609" s="61" t="s">
        <v>11739</v>
      </c>
      <c r="J1609" s="61" t="s">
        <v>1196</v>
      </c>
      <c r="K1609" s="61" t="s">
        <v>4088</v>
      </c>
      <c r="L1609" s="61" t="s">
        <v>4089</v>
      </c>
      <c r="M1609" s="61" t="s">
        <v>1197</v>
      </c>
      <c r="N1609" s="61" t="n">
        <v>179808873</v>
      </c>
      <c r="O1609" s="61" t="s">
        <v>1262</v>
      </c>
      <c r="P1609" s="61" t="s">
        <v>11768</v>
      </c>
      <c r="R1609" s="61" t="s">
        <v>11741</v>
      </c>
      <c r="S1609" s="61" t="str">
        <f aca="false">IF(J1609="Listed Option",MID(R1609,3,9),MID(Q1609,3,9))</f>
        <v>617446448</v>
      </c>
      <c r="T1609" s="61" t="str">
        <f aca="false">VLOOKUP(S1609,'Output v4'!C:C,1,FALSE())</f>
        <v>617446448</v>
      </c>
      <c r="W1609" s="61" t="s">
        <v>11769</v>
      </c>
      <c r="X1609" s="61" t="s">
        <v>11770</v>
      </c>
      <c r="Y1609" s="61" t="s">
        <v>11771</v>
      </c>
      <c r="Z1609" s="61" t="s">
        <v>1304</v>
      </c>
      <c r="AA1609" s="61" t="s">
        <v>1305</v>
      </c>
      <c r="AB1609" s="63" t="n">
        <v>126</v>
      </c>
      <c r="AC1609" s="63" t="n">
        <v>126</v>
      </c>
      <c r="AD1609" s="61" t="n">
        <v>100</v>
      </c>
      <c r="AE1609" s="61" t="n">
        <v>0</v>
      </c>
      <c r="AF1609" s="64" t="n">
        <v>12600</v>
      </c>
      <c r="AG1609" s="61" t="s">
        <v>689</v>
      </c>
      <c r="AH1609" s="62" t="n">
        <v>45291</v>
      </c>
      <c r="AI1609" s="65" t="n">
        <v>1.72</v>
      </c>
      <c r="AJ1609" s="61" t="s">
        <v>1266</v>
      </c>
      <c r="AK1609" s="65" t="n">
        <v>1.72</v>
      </c>
      <c r="AL1609" s="65" t="n">
        <v>93.25</v>
      </c>
      <c r="AM1609" s="66" t="n">
        <v>21672</v>
      </c>
      <c r="AN1609" s="66" t="n">
        <f aca="false">IF(J1609="Listed Option",AF1609*AL1609,AM1609)</f>
        <v>1174950</v>
      </c>
      <c r="AO1609" s="61" t="s">
        <v>1267</v>
      </c>
      <c r="AP1609" s="61" t="n">
        <v>100</v>
      </c>
      <c r="AQ1609" s="61" t="n">
        <v>100</v>
      </c>
      <c r="AV1609" s="61" t="s">
        <v>11743</v>
      </c>
      <c r="AW1609" s="61" t="s">
        <v>4070</v>
      </c>
      <c r="AY1609" s="61" t="s">
        <v>11739</v>
      </c>
      <c r="AZ1609" s="61" t="s">
        <v>11739</v>
      </c>
      <c r="BA1609" s="61" t="s">
        <v>11739</v>
      </c>
      <c r="BB1609" s="67" t="n">
        <v>0</v>
      </c>
      <c r="BE1609" s="61" t="n">
        <v>238575</v>
      </c>
      <c r="BG1609" s="61" t="s">
        <v>4084</v>
      </c>
      <c r="BJ1609" s="61" t="s">
        <v>11739</v>
      </c>
      <c r="BL1609" s="61" t="s">
        <v>11741</v>
      </c>
      <c r="BM1609" s="61" t="s">
        <v>11741</v>
      </c>
      <c r="BN1609" s="70" t="n">
        <v>-1174950</v>
      </c>
      <c r="BO1609" s="68" t="n">
        <v>1174950</v>
      </c>
      <c r="BP1609" s="68" t="n">
        <v>216.72</v>
      </c>
      <c r="BQ1609" s="68" t="n">
        <v>216.72</v>
      </c>
      <c r="BR1609" s="69" t="n">
        <v>126</v>
      </c>
      <c r="BS1609" s="63" t="n">
        <v>126</v>
      </c>
      <c r="BU1609" s="68" t="n">
        <v>126</v>
      </c>
    </row>
    <row r="1610" customFormat="false" ht="15" hidden="true" customHeight="false" outlineLevel="0" collapsed="false">
      <c r="A1610" s="61" t="s">
        <v>11772</v>
      </c>
      <c r="B1610" s="61" t="s">
        <v>11773</v>
      </c>
      <c r="C1610" s="62" t="n">
        <v>45291</v>
      </c>
      <c r="D1610" s="62" t="n">
        <v>45291</v>
      </c>
      <c r="E1610" s="61" t="s">
        <v>1259</v>
      </c>
      <c r="F1610" s="61" t="s">
        <v>1020</v>
      </c>
      <c r="G1610" s="61" t="s">
        <v>11774</v>
      </c>
      <c r="H1610" s="61" t="s">
        <v>11738</v>
      </c>
      <c r="I1610" s="61" t="s">
        <v>11739</v>
      </c>
      <c r="J1610" s="61" t="s">
        <v>1196</v>
      </c>
      <c r="K1610" s="61" t="s">
        <v>4088</v>
      </c>
      <c r="L1610" s="61" t="s">
        <v>4277</v>
      </c>
      <c r="M1610" s="61" t="s">
        <v>1198</v>
      </c>
      <c r="N1610" s="61" t="n">
        <v>179808886</v>
      </c>
      <c r="O1610" s="61" t="s">
        <v>1262</v>
      </c>
      <c r="P1610" s="61" t="s">
        <v>11775</v>
      </c>
      <c r="R1610" s="61" t="s">
        <v>11741</v>
      </c>
      <c r="S1610" s="61" t="str">
        <f aca="false">IF(J1610="Listed Option",MID(R1610,3,9),MID(Q1610,3,9))</f>
        <v>617446448</v>
      </c>
      <c r="T1610" s="61" t="str">
        <f aca="false">VLOOKUP(S1610,'Output v4'!C:C,1,FALSE())</f>
        <v>617446448</v>
      </c>
      <c r="W1610" s="61" t="s">
        <v>11776</v>
      </c>
      <c r="X1610" s="61" t="s">
        <v>11777</v>
      </c>
      <c r="Y1610" s="61" t="s">
        <v>11778</v>
      </c>
      <c r="Z1610" s="61" t="s">
        <v>1304</v>
      </c>
      <c r="AA1610" s="61" t="s">
        <v>1305</v>
      </c>
      <c r="AB1610" s="63" t="n">
        <v>229</v>
      </c>
      <c r="AC1610" s="63" t="n">
        <v>229</v>
      </c>
      <c r="AD1610" s="61" t="n">
        <v>100</v>
      </c>
      <c r="AE1610" s="61" t="n">
        <v>0</v>
      </c>
      <c r="AF1610" s="64" t="n">
        <v>22900</v>
      </c>
      <c r="AG1610" s="61" t="s">
        <v>689</v>
      </c>
      <c r="AH1610" s="62" t="n">
        <v>45291</v>
      </c>
      <c r="AI1610" s="65" t="n">
        <v>1.345</v>
      </c>
      <c r="AJ1610" s="61" t="s">
        <v>1266</v>
      </c>
      <c r="AK1610" s="65" t="n">
        <v>1.345</v>
      </c>
      <c r="AL1610" s="65" t="n">
        <v>93.25</v>
      </c>
      <c r="AM1610" s="66" t="n">
        <v>30800.5</v>
      </c>
      <c r="AN1610" s="66" t="n">
        <f aca="false">IF(J1610="Listed Option",AF1610*AL1610,AM1610)</f>
        <v>2135425</v>
      </c>
      <c r="AO1610" s="61" t="s">
        <v>1267</v>
      </c>
      <c r="AP1610" s="61" t="n">
        <v>100</v>
      </c>
      <c r="AQ1610" s="61" t="n">
        <v>100</v>
      </c>
      <c r="AV1610" s="61" t="s">
        <v>11743</v>
      </c>
      <c r="AW1610" s="61" t="s">
        <v>4070</v>
      </c>
      <c r="AY1610" s="61" t="s">
        <v>11739</v>
      </c>
      <c r="AZ1610" s="61" t="s">
        <v>11739</v>
      </c>
      <c r="BA1610" s="61" t="s">
        <v>11739</v>
      </c>
      <c r="BB1610" s="67" t="n">
        <v>0</v>
      </c>
      <c r="BE1610" s="61" t="n">
        <v>238575</v>
      </c>
      <c r="BG1610" s="61" t="s">
        <v>4084</v>
      </c>
      <c r="BJ1610" s="61" t="s">
        <v>11739</v>
      </c>
      <c r="BL1610" s="61" t="s">
        <v>11741</v>
      </c>
      <c r="BM1610" s="61" t="s">
        <v>11741</v>
      </c>
      <c r="BN1610" s="70" t="n">
        <v>2135425</v>
      </c>
      <c r="BO1610" s="68" t="n">
        <v>2135425</v>
      </c>
      <c r="BP1610" s="68" t="n">
        <v>308.005</v>
      </c>
      <c r="BQ1610" s="68" t="n">
        <v>308.005</v>
      </c>
      <c r="BR1610" s="69" t="n">
        <v>229</v>
      </c>
      <c r="BS1610" s="63" t="n">
        <v>229</v>
      </c>
      <c r="BU1610" s="68" t="n">
        <v>229</v>
      </c>
    </row>
    <row r="1611" customFormat="false" ht="15" hidden="true" customHeight="false" outlineLevel="0" collapsed="false">
      <c r="A1611" s="61" t="s">
        <v>11779</v>
      </c>
      <c r="B1611" s="61" t="s">
        <v>11780</v>
      </c>
      <c r="C1611" s="62" t="n">
        <v>45291</v>
      </c>
      <c r="D1611" s="62" t="n">
        <v>45291</v>
      </c>
      <c r="E1611" s="61" t="s">
        <v>1259</v>
      </c>
      <c r="F1611" s="61" t="s">
        <v>1020</v>
      </c>
      <c r="G1611" s="61" t="s">
        <v>11781</v>
      </c>
      <c r="H1611" s="61" t="s">
        <v>11781</v>
      </c>
      <c r="I1611" s="61" t="s">
        <v>11739</v>
      </c>
      <c r="J1611" s="61" t="s">
        <v>1199</v>
      </c>
      <c r="K1611" s="61" t="s">
        <v>4065</v>
      </c>
      <c r="L1611" s="61" t="s">
        <v>4065</v>
      </c>
      <c r="N1611" s="61" t="n">
        <v>171965242</v>
      </c>
      <c r="O1611" s="61" t="s">
        <v>1262</v>
      </c>
      <c r="P1611" s="61" t="s">
        <v>11782</v>
      </c>
      <c r="Q1611" s="61" t="s">
        <v>11783</v>
      </c>
      <c r="R1611" s="61" t="s">
        <v>11783</v>
      </c>
      <c r="S1611" s="61" t="str">
        <f aca="false">IF(J1611="Listed Option",MID(R1611,3,9),MID(Q1611,3,9))</f>
        <v>61747YFB6</v>
      </c>
      <c r="T1611" s="61" t="e">
        <f aca="false">VLOOKUP(S1611,'Output v4'!C:C,1,FALSE())</f>
        <v>#N/A</v>
      </c>
      <c r="U1611" s="61" t="s">
        <v>11784</v>
      </c>
      <c r="V1611" s="61" t="s">
        <v>11785</v>
      </c>
      <c r="Z1611" s="61" t="s">
        <v>4029</v>
      </c>
      <c r="AA1611" s="61" t="s">
        <v>4117</v>
      </c>
      <c r="AB1611" s="63" t="n">
        <v>39720</v>
      </c>
      <c r="AC1611" s="63" t="n">
        <v>39720000</v>
      </c>
      <c r="AE1611" s="61" t="n">
        <v>1000</v>
      </c>
      <c r="AF1611" s="64" t="n">
        <v>39720000</v>
      </c>
      <c r="AG1611" s="61" t="s">
        <v>689</v>
      </c>
      <c r="AH1611" s="62" t="n">
        <v>45291</v>
      </c>
      <c r="AI1611" s="65" t="n">
        <v>1.011729</v>
      </c>
      <c r="AJ1611" s="61" t="s">
        <v>1266</v>
      </c>
      <c r="AK1611" s="65" t="n">
        <v>1.011729</v>
      </c>
      <c r="AL1611" s="65" t="n">
        <v>1.011729</v>
      </c>
      <c r="AM1611" s="66" t="n">
        <v>40185875.88</v>
      </c>
      <c r="AN1611" s="66" t="n">
        <f aca="false">IF(J1611="Listed Option",AF1611*AL1611,AM1611)</f>
        <v>40185875.88</v>
      </c>
      <c r="AO1611" s="61" t="s">
        <v>1267</v>
      </c>
      <c r="AW1611" s="61" t="s">
        <v>4070</v>
      </c>
      <c r="AY1611" s="61" t="s">
        <v>11781</v>
      </c>
      <c r="BA1611" s="61" t="s">
        <v>11781</v>
      </c>
      <c r="BB1611" s="67" t="n">
        <v>162</v>
      </c>
      <c r="BE1611" s="61" t="n">
        <v>238587</v>
      </c>
      <c r="BF1611" s="61" t="s">
        <v>1020</v>
      </c>
      <c r="BG1611" s="61" t="s">
        <v>4084</v>
      </c>
      <c r="BH1611" s="61" t="s">
        <v>4084</v>
      </c>
      <c r="BI1611" s="61" t="s">
        <v>11739</v>
      </c>
      <c r="BJ1611" s="61" t="s">
        <v>11781</v>
      </c>
      <c r="BL1611" s="61" t="s">
        <v>11783</v>
      </c>
      <c r="BM1611" s="61" t="s">
        <v>11783</v>
      </c>
      <c r="BN1611" s="70" t="n">
        <v>39720000</v>
      </c>
      <c r="BP1611" s="68" t="n">
        <v>40185875.88</v>
      </c>
      <c r="BQ1611" s="68" t="n">
        <v>40185875.88</v>
      </c>
      <c r="BR1611" s="69" t="n">
        <v>39720000</v>
      </c>
      <c r="BS1611" s="63" t="n">
        <v>39720</v>
      </c>
      <c r="BU1611" s="68" t="n">
        <v>39720000</v>
      </c>
    </row>
    <row r="1612" customFormat="false" ht="15" hidden="true" customHeight="false" outlineLevel="0" collapsed="false">
      <c r="A1612" s="61" t="s">
        <v>11786</v>
      </c>
      <c r="B1612" s="61" t="s">
        <v>11787</v>
      </c>
      <c r="C1612" s="62" t="n">
        <v>45291</v>
      </c>
      <c r="D1612" s="62" t="n">
        <v>45291</v>
      </c>
      <c r="E1612" s="61" t="s">
        <v>1259</v>
      </c>
      <c r="F1612" s="61" t="s">
        <v>1020</v>
      </c>
      <c r="G1612" s="61" t="s">
        <v>11788</v>
      </c>
      <c r="H1612" s="61" t="s">
        <v>11788</v>
      </c>
      <c r="I1612" s="61" t="s">
        <v>11739</v>
      </c>
      <c r="J1612" s="61" t="s">
        <v>1199</v>
      </c>
      <c r="K1612" s="61" t="s">
        <v>4065</v>
      </c>
      <c r="L1612" s="61" t="s">
        <v>4065</v>
      </c>
      <c r="N1612" s="61" t="n">
        <v>122896641</v>
      </c>
      <c r="O1612" s="61" t="s">
        <v>1262</v>
      </c>
      <c r="P1612" s="61" t="s">
        <v>11789</v>
      </c>
      <c r="Q1612" s="61" t="s">
        <v>11790</v>
      </c>
      <c r="R1612" s="61" t="s">
        <v>11790</v>
      </c>
      <c r="S1612" s="61" t="str">
        <f aca="false">IF(J1612="Listed Option",MID(R1612,3,9),MID(Q1612,3,9))</f>
        <v>6174468Y8</v>
      </c>
      <c r="T1612" s="61" t="e">
        <f aca="false">VLOOKUP(S1612,'Output v4'!C:C,1,FALSE())</f>
        <v>#N/A</v>
      </c>
      <c r="U1612" s="61" t="s">
        <v>11791</v>
      </c>
      <c r="V1612" s="61" t="s">
        <v>11792</v>
      </c>
      <c r="Z1612" s="61" t="s">
        <v>4074</v>
      </c>
      <c r="AA1612" s="61" t="s">
        <v>4075</v>
      </c>
      <c r="AB1612" s="63" t="n">
        <v>-10000</v>
      </c>
      <c r="AC1612" s="63" t="n">
        <v>-10000000</v>
      </c>
      <c r="AE1612" s="61" t="n">
        <v>1000</v>
      </c>
      <c r="AF1612" s="64" t="n">
        <v>-10000000</v>
      </c>
      <c r="AG1612" s="61" t="s">
        <v>1273</v>
      </c>
      <c r="AH1612" s="62" t="n">
        <v>45291</v>
      </c>
      <c r="AI1612" s="65" t="n">
        <v>0.667673</v>
      </c>
      <c r="AJ1612" s="61" t="s">
        <v>1266</v>
      </c>
      <c r="AK1612" s="65" t="n">
        <v>0.667673</v>
      </c>
      <c r="AL1612" s="65" t="n">
        <v>0.667673</v>
      </c>
      <c r="AM1612" s="66" t="n">
        <v>-6676730</v>
      </c>
      <c r="AN1612" s="66" t="n">
        <f aca="false">IF(J1612="Listed Option",AF1612*AL1612,AM1612)</f>
        <v>-6676730</v>
      </c>
      <c r="AO1612" s="61" t="s">
        <v>1267</v>
      </c>
      <c r="AW1612" s="61" t="s">
        <v>4070</v>
      </c>
      <c r="AY1612" s="61" t="s">
        <v>11788</v>
      </c>
      <c r="BA1612" s="61" t="s">
        <v>11788</v>
      </c>
      <c r="BB1612" s="67" t="n">
        <v>156</v>
      </c>
      <c r="BE1612" s="61" t="n">
        <v>241450</v>
      </c>
      <c r="BF1612" s="61" t="s">
        <v>1020</v>
      </c>
      <c r="BG1612" s="61" t="s">
        <v>4084</v>
      </c>
      <c r="BH1612" s="61" t="s">
        <v>4084</v>
      </c>
      <c r="BI1612" s="61" t="s">
        <v>11739</v>
      </c>
      <c r="BJ1612" s="61" t="s">
        <v>11788</v>
      </c>
      <c r="BL1612" s="61" t="s">
        <v>11790</v>
      </c>
      <c r="BM1612" s="61" t="s">
        <v>11790</v>
      </c>
      <c r="BN1612" s="70" t="n">
        <v>-10000000</v>
      </c>
      <c r="BP1612" s="68" t="n">
        <v>-6676730</v>
      </c>
      <c r="BQ1612" s="68" t="n">
        <v>-6676730</v>
      </c>
      <c r="BR1612" s="69" t="n">
        <v>-10000000</v>
      </c>
      <c r="BS1612" s="63" t="n">
        <v>-10000</v>
      </c>
      <c r="BU1612" s="68" t="n">
        <v>10000000</v>
      </c>
    </row>
    <row r="1613" customFormat="false" ht="15" hidden="true" customHeight="false" outlineLevel="0" collapsed="false">
      <c r="A1613" s="61" t="s">
        <v>11793</v>
      </c>
      <c r="B1613" s="61" t="s">
        <v>11794</v>
      </c>
      <c r="C1613" s="62" t="n">
        <v>45291</v>
      </c>
      <c r="D1613" s="62" t="n">
        <v>45291</v>
      </c>
      <c r="E1613" s="61" t="s">
        <v>1259</v>
      </c>
      <c r="F1613" s="61" t="s">
        <v>1020</v>
      </c>
      <c r="G1613" s="61" t="s">
        <v>11795</v>
      </c>
      <c r="H1613" s="61" t="s">
        <v>11795</v>
      </c>
      <c r="I1613" s="61" t="s">
        <v>11739</v>
      </c>
      <c r="J1613" s="61" t="s">
        <v>1199</v>
      </c>
      <c r="K1613" s="61" t="s">
        <v>4065</v>
      </c>
      <c r="L1613" s="61" t="s">
        <v>4065</v>
      </c>
      <c r="N1613" s="61" t="n">
        <v>122896694</v>
      </c>
      <c r="O1613" s="61" t="s">
        <v>1262</v>
      </c>
      <c r="P1613" s="61" t="s">
        <v>11796</v>
      </c>
      <c r="Q1613" s="61" t="s">
        <v>11797</v>
      </c>
      <c r="R1613" s="61" t="s">
        <v>11797</v>
      </c>
      <c r="S1613" s="61" t="str">
        <f aca="false">IF(J1613="Listed Option",MID(R1613,3,9),MID(Q1613,3,9))</f>
        <v>6174468X0</v>
      </c>
      <c r="T1613" s="61" t="e">
        <f aca="false">VLOOKUP(S1613,'Output v4'!C:C,1,FALSE())</f>
        <v>#N/A</v>
      </c>
      <c r="U1613" s="61" t="s">
        <v>11798</v>
      </c>
      <c r="V1613" s="61" t="s">
        <v>11799</v>
      </c>
      <c r="Z1613" s="61" t="s">
        <v>4074</v>
      </c>
      <c r="AA1613" s="61" t="s">
        <v>4075</v>
      </c>
      <c r="AB1613" s="63" t="n">
        <v>10000</v>
      </c>
      <c r="AC1613" s="63" t="n">
        <v>10000000</v>
      </c>
      <c r="AE1613" s="61" t="n">
        <v>1000</v>
      </c>
      <c r="AF1613" s="64" t="n">
        <v>10000000</v>
      </c>
      <c r="AG1613" s="61" t="s">
        <v>689</v>
      </c>
      <c r="AH1613" s="62" t="n">
        <v>45291</v>
      </c>
      <c r="AI1613" s="65" t="n">
        <v>0.80454</v>
      </c>
      <c r="AJ1613" s="61" t="s">
        <v>1266</v>
      </c>
      <c r="AK1613" s="65" t="n">
        <v>0.80454</v>
      </c>
      <c r="AL1613" s="65" t="n">
        <v>0.80454</v>
      </c>
      <c r="AM1613" s="66" t="n">
        <v>8045400</v>
      </c>
      <c r="AN1613" s="66" t="n">
        <f aca="false">IF(J1613="Listed Option",AF1613*AL1613,AM1613)</f>
        <v>8045400</v>
      </c>
      <c r="AO1613" s="61" t="s">
        <v>1267</v>
      </c>
      <c r="AW1613" s="61" t="s">
        <v>4070</v>
      </c>
      <c r="AY1613" s="61" t="s">
        <v>11795</v>
      </c>
      <c r="BA1613" s="61" t="s">
        <v>11795</v>
      </c>
      <c r="BB1613" s="67" t="n">
        <v>61</v>
      </c>
      <c r="BE1613" s="61" t="n">
        <v>241450</v>
      </c>
      <c r="BF1613" s="61" t="s">
        <v>1020</v>
      </c>
      <c r="BG1613" s="61" t="s">
        <v>4084</v>
      </c>
      <c r="BH1613" s="61" t="s">
        <v>4084</v>
      </c>
      <c r="BI1613" s="61" t="s">
        <v>11739</v>
      </c>
      <c r="BJ1613" s="61" t="s">
        <v>11795</v>
      </c>
      <c r="BL1613" s="61" t="s">
        <v>11797</v>
      </c>
      <c r="BM1613" s="61" t="s">
        <v>11797</v>
      </c>
      <c r="BN1613" s="70" t="n">
        <v>10000000</v>
      </c>
      <c r="BP1613" s="68" t="n">
        <v>8045400</v>
      </c>
      <c r="BQ1613" s="68" t="n">
        <v>8045400</v>
      </c>
      <c r="BR1613" s="69" t="n">
        <v>10000000</v>
      </c>
      <c r="BS1613" s="63" t="n">
        <v>10000</v>
      </c>
      <c r="BU1613" s="68" t="n">
        <v>10000000</v>
      </c>
    </row>
    <row r="1614" customFormat="false" ht="15" hidden="true" customHeight="false" outlineLevel="0" collapsed="false">
      <c r="A1614" s="61" t="s">
        <v>11800</v>
      </c>
      <c r="B1614" s="61" t="s">
        <v>11801</v>
      </c>
      <c r="C1614" s="62" t="n">
        <v>45291</v>
      </c>
      <c r="D1614" s="62" t="n">
        <v>45291</v>
      </c>
      <c r="E1614" s="61" t="s">
        <v>1259</v>
      </c>
      <c r="F1614" s="61" t="s">
        <v>1020</v>
      </c>
      <c r="G1614" s="61" t="s">
        <v>11802</v>
      </c>
      <c r="H1614" s="61" t="s">
        <v>11802</v>
      </c>
      <c r="I1614" s="61" t="s">
        <v>11739</v>
      </c>
      <c r="J1614" s="61" t="s">
        <v>1199</v>
      </c>
      <c r="K1614" s="61" t="s">
        <v>4065</v>
      </c>
      <c r="L1614" s="61" t="s">
        <v>4065</v>
      </c>
      <c r="N1614" s="61" t="n">
        <v>144264904</v>
      </c>
      <c r="O1614" s="61" t="s">
        <v>1262</v>
      </c>
      <c r="P1614" s="61" t="s">
        <v>11803</v>
      </c>
      <c r="Q1614" s="61" t="s">
        <v>11804</v>
      </c>
      <c r="R1614" s="61" t="s">
        <v>11804</v>
      </c>
      <c r="S1614" s="61" t="str">
        <f aca="false">IF(J1614="Listed Option",MID(R1614,3,9),MID(Q1614,3,9))</f>
        <v>61747YES0</v>
      </c>
      <c r="T1614" s="61" t="e">
        <f aca="false">VLOOKUP(S1614,'Output v4'!C:C,1,FALSE())</f>
        <v>#N/A</v>
      </c>
      <c r="U1614" s="61" t="s">
        <v>11805</v>
      </c>
      <c r="V1614" s="61" t="s">
        <v>11806</v>
      </c>
      <c r="Z1614" s="61" t="s">
        <v>4074</v>
      </c>
      <c r="AA1614" s="61" t="s">
        <v>4075</v>
      </c>
      <c r="AB1614" s="63" t="n">
        <v>22047</v>
      </c>
      <c r="AC1614" s="63" t="n">
        <v>22047000</v>
      </c>
      <c r="AE1614" s="61" t="n">
        <v>1000</v>
      </c>
      <c r="AF1614" s="64" t="n">
        <v>22047000</v>
      </c>
      <c r="AG1614" s="61" t="s">
        <v>689</v>
      </c>
      <c r="AH1614" s="62" t="n">
        <v>45291</v>
      </c>
      <c r="AI1614" s="65" t="n">
        <v>0.973586</v>
      </c>
      <c r="AJ1614" s="61" t="s">
        <v>1266</v>
      </c>
      <c r="AK1614" s="65" t="n">
        <v>0.973586</v>
      </c>
      <c r="AL1614" s="65" t="n">
        <v>0.973586</v>
      </c>
      <c r="AM1614" s="66" t="n">
        <v>21464650.542</v>
      </c>
      <c r="AN1614" s="66" t="n">
        <f aca="false">IF(J1614="Listed Option",AF1614*AL1614,AM1614)</f>
        <v>21464650.542</v>
      </c>
      <c r="AO1614" s="61" t="s">
        <v>1267</v>
      </c>
      <c r="AW1614" s="61" t="s">
        <v>4070</v>
      </c>
      <c r="AY1614" s="61" t="s">
        <v>11802</v>
      </c>
      <c r="BA1614" s="61" t="s">
        <v>11802</v>
      </c>
      <c r="BB1614" s="67" t="n">
        <v>71</v>
      </c>
      <c r="BE1614" s="61" t="n">
        <v>241450</v>
      </c>
      <c r="BF1614" s="61" t="s">
        <v>1020</v>
      </c>
      <c r="BG1614" s="61" t="s">
        <v>4084</v>
      </c>
      <c r="BH1614" s="61" t="s">
        <v>4084</v>
      </c>
      <c r="BI1614" s="61" t="s">
        <v>11739</v>
      </c>
      <c r="BJ1614" s="61" t="s">
        <v>11802</v>
      </c>
      <c r="BL1614" s="61" t="s">
        <v>11804</v>
      </c>
      <c r="BM1614" s="61" t="s">
        <v>11804</v>
      </c>
      <c r="BN1614" s="70" t="n">
        <v>22047000</v>
      </c>
      <c r="BP1614" s="68" t="n">
        <v>21464650.542</v>
      </c>
      <c r="BQ1614" s="68" t="n">
        <v>21464650.542</v>
      </c>
      <c r="BR1614" s="69" t="n">
        <v>22047000</v>
      </c>
      <c r="BS1614" s="63" t="n">
        <v>22047</v>
      </c>
      <c r="BU1614" s="68" t="n">
        <v>22047000</v>
      </c>
    </row>
    <row r="1615" customFormat="false" ht="15" hidden="true" customHeight="false" outlineLevel="0" collapsed="false">
      <c r="A1615" s="61" t="s">
        <v>11807</v>
      </c>
      <c r="B1615" s="61" t="s">
        <v>11808</v>
      </c>
      <c r="C1615" s="62" t="n">
        <v>45291</v>
      </c>
      <c r="D1615" s="62" t="n">
        <v>45291</v>
      </c>
      <c r="E1615" s="61" t="s">
        <v>1259</v>
      </c>
      <c r="F1615" s="61" t="s">
        <v>1020</v>
      </c>
      <c r="G1615" s="61" t="s">
        <v>11809</v>
      </c>
      <c r="H1615" s="61" t="s">
        <v>11809</v>
      </c>
      <c r="I1615" s="61" t="s">
        <v>11739</v>
      </c>
      <c r="J1615" s="61" t="s">
        <v>1199</v>
      </c>
      <c r="K1615" s="61" t="s">
        <v>4065</v>
      </c>
      <c r="L1615" s="61" t="s">
        <v>4065</v>
      </c>
      <c r="N1615" s="61" t="n">
        <v>177537280</v>
      </c>
      <c r="O1615" s="61" t="s">
        <v>1262</v>
      </c>
      <c r="P1615" s="61" t="s">
        <v>11810</v>
      </c>
      <c r="Q1615" s="61" t="s">
        <v>11811</v>
      </c>
      <c r="R1615" s="61" t="s">
        <v>11811</v>
      </c>
      <c r="S1615" s="61" t="str">
        <f aca="false">IF(J1615="Listed Option",MID(R1615,3,9),MID(Q1615,3,9))</f>
        <v>61747YFE0</v>
      </c>
      <c r="T1615" s="61" t="e">
        <f aca="false">VLOOKUP(S1615,'Output v4'!C:C,1,FALSE())</f>
        <v>#N/A</v>
      </c>
      <c r="U1615" s="61" t="s">
        <v>11812</v>
      </c>
      <c r="V1615" s="61" t="s">
        <v>11813</v>
      </c>
      <c r="Z1615" s="61" t="s">
        <v>4074</v>
      </c>
      <c r="AA1615" s="61" t="s">
        <v>4075</v>
      </c>
      <c r="AB1615" s="63" t="n">
        <v>7000</v>
      </c>
      <c r="AC1615" s="63" t="n">
        <v>7000000</v>
      </c>
      <c r="AE1615" s="61" t="n">
        <v>1000</v>
      </c>
      <c r="AF1615" s="64" t="n">
        <v>7000000</v>
      </c>
      <c r="AG1615" s="61" t="s">
        <v>689</v>
      </c>
      <c r="AH1615" s="62" t="n">
        <v>45291</v>
      </c>
      <c r="AI1615" s="65" t="n">
        <v>1.000368</v>
      </c>
      <c r="AJ1615" s="61" t="s">
        <v>1266</v>
      </c>
      <c r="AK1615" s="65" t="n">
        <v>1.000368</v>
      </c>
      <c r="AL1615" s="65" t="n">
        <v>1.000368</v>
      </c>
      <c r="AM1615" s="66" t="n">
        <v>7002576</v>
      </c>
      <c r="AN1615" s="66" t="n">
        <f aca="false">IF(J1615="Listed Option",AF1615*AL1615,AM1615)</f>
        <v>7002576</v>
      </c>
      <c r="AO1615" s="61" t="s">
        <v>1267</v>
      </c>
      <c r="AW1615" s="61" t="s">
        <v>4070</v>
      </c>
      <c r="AY1615" s="61" t="s">
        <v>11809</v>
      </c>
      <c r="BA1615" s="61" t="s">
        <v>11809</v>
      </c>
      <c r="BB1615" s="67" t="n">
        <v>68</v>
      </c>
      <c r="BE1615" s="61" t="n">
        <v>241450</v>
      </c>
      <c r="BF1615" s="61" t="s">
        <v>1020</v>
      </c>
      <c r="BG1615" s="61" t="s">
        <v>4084</v>
      </c>
      <c r="BH1615" s="61" t="s">
        <v>4084</v>
      </c>
      <c r="BI1615" s="61" t="s">
        <v>11739</v>
      </c>
      <c r="BJ1615" s="61" t="s">
        <v>11809</v>
      </c>
      <c r="BL1615" s="61" t="s">
        <v>11811</v>
      </c>
      <c r="BM1615" s="61" t="s">
        <v>11811</v>
      </c>
      <c r="BN1615" s="70" t="n">
        <v>7000000</v>
      </c>
      <c r="BP1615" s="68" t="n">
        <v>7002576</v>
      </c>
      <c r="BQ1615" s="68" t="n">
        <v>7002576</v>
      </c>
      <c r="BR1615" s="69" t="n">
        <v>7000000</v>
      </c>
      <c r="BS1615" s="63" t="n">
        <v>7000</v>
      </c>
      <c r="BU1615" s="68" t="n">
        <v>7000000</v>
      </c>
    </row>
    <row r="1616" customFormat="false" ht="15" hidden="true" customHeight="false" outlineLevel="0" collapsed="false">
      <c r="A1616" s="61" t="s">
        <v>11814</v>
      </c>
      <c r="B1616" s="61" t="s">
        <v>11815</v>
      </c>
      <c r="C1616" s="62" t="n">
        <v>45291</v>
      </c>
      <c r="D1616" s="62" t="n">
        <v>45291</v>
      </c>
      <c r="E1616" s="61" t="s">
        <v>1259</v>
      </c>
      <c r="F1616" s="61" t="s">
        <v>11816</v>
      </c>
      <c r="G1616" s="61" t="s">
        <v>11817</v>
      </c>
      <c r="H1616" s="61" t="s">
        <v>11817</v>
      </c>
      <c r="J1616" s="61" t="s">
        <v>1195</v>
      </c>
      <c r="K1616" s="61" t="s">
        <v>1195</v>
      </c>
      <c r="L1616" s="61" t="s">
        <v>1195</v>
      </c>
      <c r="N1616" s="61" t="n">
        <v>92347474</v>
      </c>
      <c r="O1616" s="61" t="s">
        <v>1262</v>
      </c>
      <c r="P1616" s="61" t="s">
        <v>11818</v>
      </c>
      <c r="Q1616" s="61" t="s">
        <v>11819</v>
      </c>
      <c r="R1616" s="61" t="s">
        <v>11819</v>
      </c>
      <c r="S1616" s="61" t="str">
        <f aca="false">IF(J1616="Listed Option",MID(R1616,3,9),MID(Q1616,3,9))</f>
        <v>61775R105</v>
      </c>
      <c r="T1616" s="61" t="e">
        <f aca="false">VLOOKUP(S1616,'Output v4'!C:C,1,FALSE())</f>
        <v>#N/A</v>
      </c>
      <c r="U1616" s="61" t="s">
        <v>11820</v>
      </c>
      <c r="V1616" s="61" t="s">
        <v>11821</v>
      </c>
      <c r="W1616" s="61" t="s">
        <v>11822</v>
      </c>
      <c r="Y1616" s="61" t="s">
        <v>11823</v>
      </c>
      <c r="Z1616" s="61" t="s">
        <v>1304</v>
      </c>
      <c r="AA1616" s="61" t="s">
        <v>1305</v>
      </c>
      <c r="AB1616" s="63" t="n">
        <v>-51796</v>
      </c>
      <c r="AC1616" s="63" t="n">
        <v>-51796</v>
      </c>
      <c r="AE1616" s="61" t="n">
        <v>0</v>
      </c>
      <c r="AF1616" s="64" t="n">
        <v>-51796</v>
      </c>
      <c r="AG1616" s="61" t="s">
        <v>1273</v>
      </c>
      <c r="AH1616" s="62" t="n">
        <v>45291</v>
      </c>
      <c r="AI1616" s="65" t="n">
        <v>28.88</v>
      </c>
      <c r="AJ1616" s="61" t="s">
        <v>3614</v>
      </c>
      <c r="AK1616" s="65" t="n">
        <v>28.88</v>
      </c>
      <c r="AL1616" s="65" t="n">
        <v>28.88</v>
      </c>
      <c r="AM1616" s="66" t="n">
        <v>-1495868.48</v>
      </c>
      <c r="AN1616" s="66" t="n">
        <f aca="false">IF(J1616="Listed Option",AF1616*AL1616,AM1616)</f>
        <v>-1495868.48</v>
      </c>
      <c r="AO1616" s="61" t="s">
        <v>1267</v>
      </c>
      <c r="AP1616" s="61" t="n">
        <v>1</v>
      </c>
      <c r="AQ1616" s="61" t="n">
        <v>1</v>
      </c>
      <c r="AV1616" s="61" t="s">
        <v>11823</v>
      </c>
      <c r="AW1616" s="61" t="s">
        <v>4070</v>
      </c>
      <c r="AY1616" s="61" t="s">
        <v>11824</v>
      </c>
      <c r="AZ1616" s="61" t="s">
        <v>11824</v>
      </c>
      <c r="BA1616" s="61" t="s">
        <v>11824</v>
      </c>
      <c r="BB1616" s="67" t="n">
        <v>0</v>
      </c>
      <c r="BE1616" s="61" t="n">
        <v>238575</v>
      </c>
      <c r="BF1616" s="61" t="s">
        <v>11816</v>
      </c>
      <c r="BG1616" s="61" t="s">
        <v>4084</v>
      </c>
      <c r="BH1616" s="61" t="s">
        <v>4084</v>
      </c>
      <c r="BJ1616" s="61" t="s">
        <v>11824</v>
      </c>
      <c r="BK1616" s="61" t="s">
        <v>11824</v>
      </c>
      <c r="BL1616" s="61" t="s">
        <v>11819</v>
      </c>
      <c r="BM1616" s="61" t="s">
        <v>11819</v>
      </c>
      <c r="BN1616" s="70" t="n">
        <v>-1495868.48</v>
      </c>
      <c r="BO1616" s="68" t="n">
        <v>-1495868.48</v>
      </c>
      <c r="BP1616" s="68" t="n">
        <v>-1495868.48</v>
      </c>
      <c r="BQ1616" s="68" t="n">
        <v>-1495868.48</v>
      </c>
      <c r="BR1616" s="69" t="n">
        <v>-51796</v>
      </c>
      <c r="BU1616" s="68" t="n">
        <v>51796</v>
      </c>
    </row>
    <row r="1617" customFormat="false" ht="15" hidden="true" customHeight="false" outlineLevel="0" collapsed="false">
      <c r="A1617" s="61" t="s">
        <v>11825</v>
      </c>
      <c r="B1617" s="61" t="s">
        <v>11826</v>
      </c>
      <c r="C1617" s="62" t="n">
        <v>45291</v>
      </c>
      <c r="D1617" s="62" t="n">
        <v>45291</v>
      </c>
      <c r="E1617" s="61" t="s">
        <v>1259</v>
      </c>
      <c r="F1617" s="61" t="s">
        <v>11827</v>
      </c>
      <c r="G1617" s="61" t="s">
        <v>11828</v>
      </c>
      <c r="H1617" s="61" t="s">
        <v>11829</v>
      </c>
      <c r="I1617" s="61" t="s">
        <v>11830</v>
      </c>
      <c r="J1617" s="61" t="s">
        <v>5008</v>
      </c>
      <c r="K1617" s="61" t="s">
        <v>5008</v>
      </c>
      <c r="L1617" s="61" t="s">
        <v>5008</v>
      </c>
      <c r="N1617" s="61" t="n">
        <v>189501356</v>
      </c>
      <c r="O1617" s="61" t="s">
        <v>1262</v>
      </c>
      <c r="P1617" s="61" t="s">
        <v>11831</v>
      </c>
      <c r="R1617" s="61" t="s">
        <v>11832</v>
      </c>
      <c r="S1617" s="61" t="str">
        <f aca="false">IF(J1617="Listed Option",MID(R1617,3,9),MID(Q1617,3,9))</f>
        <v/>
      </c>
      <c r="T1617" s="61" t="e">
        <f aca="false">VLOOKUP(S1617,'Output v4'!C:C,1,FALSE())</f>
        <v>#N/A</v>
      </c>
      <c r="Z1617" s="61" t="s">
        <v>1304</v>
      </c>
      <c r="AA1617" s="61" t="s">
        <v>3664</v>
      </c>
      <c r="AB1617" s="63" t="n">
        <v>18000000</v>
      </c>
      <c r="AC1617" s="63" t="n">
        <v>18000000</v>
      </c>
      <c r="AE1617" s="61" t="n">
        <v>0</v>
      </c>
      <c r="AF1617" s="64" t="n">
        <v>18000000</v>
      </c>
      <c r="AG1617" s="61" t="s">
        <v>689</v>
      </c>
      <c r="AH1617" s="62" t="n">
        <v>45291</v>
      </c>
      <c r="AI1617" s="65" t="n">
        <v>1.135495</v>
      </c>
      <c r="AJ1617" s="61" t="s">
        <v>1266</v>
      </c>
      <c r="AK1617" s="65" t="n">
        <v>1.135495</v>
      </c>
      <c r="AL1617" s="65" t="n">
        <v>0.99375</v>
      </c>
      <c r="AM1617" s="66" t="n">
        <v>-2438910</v>
      </c>
      <c r="AN1617" s="66" t="n">
        <f aca="false">IF(J1617="Listed Option",AF1617*AL1617,AM1617)</f>
        <v>-2438910</v>
      </c>
      <c r="AO1617" s="61" t="s">
        <v>1267</v>
      </c>
      <c r="AW1617" s="61" t="s">
        <v>3625</v>
      </c>
      <c r="BB1617" s="67" t="n">
        <v>12</v>
      </c>
      <c r="BE1617" s="61" t="n">
        <v>238581</v>
      </c>
      <c r="BF1617" s="61" t="s">
        <v>11827</v>
      </c>
      <c r="BG1617" s="61" t="s">
        <v>4084</v>
      </c>
      <c r="BH1617" s="61" t="s">
        <v>4084</v>
      </c>
      <c r="BI1617" s="61" t="s">
        <v>11830</v>
      </c>
      <c r="BJ1617" s="61" t="s">
        <v>11831</v>
      </c>
      <c r="BK1617" s="61" t="s">
        <v>11831</v>
      </c>
      <c r="BL1617" s="61" t="s">
        <v>11832</v>
      </c>
      <c r="BM1617" s="61" t="s">
        <v>11832</v>
      </c>
      <c r="BN1617" s="70" t="n">
        <v>18000000</v>
      </c>
      <c r="BP1617" s="68" t="n">
        <v>20438910</v>
      </c>
      <c r="BQ1617" s="68" t="n">
        <v>20438910</v>
      </c>
      <c r="BR1617" s="69" t="n">
        <v>18000000</v>
      </c>
      <c r="BS1617" s="63" t="n">
        <v>18000000</v>
      </c>
      <c r="BU1617" s="68" t="n">
        <v>18000000</v>
      </c>
    </row>
    <row r="1618" customFormat="false" ht="15" hidden="true" customHeight="false" outlineLevel="0" collapsed="false">
      <c r="A1618" s="61" t="s">
        <v>11833</v>
      </c>
      <c r="B1618" s="61" t="s">
        <v>11834</v>
      </c>
      <c r="C1618" s="62" t="n">
        <v>45291</v>
      </c>
      <c r="D1618" s="62" t="n">
        <v>45291</v>
      </c>
      <c r="E1618" s="61" t="s">
        <v>1259</v>
      </c>
      <c r="F1618" s="61" t="s">
        <v>11827</v>
      </c>
      <c r="G1618" s="61" t="s">
        <v>11835</v>
      </c>
      <c r="H1618" s="61" t="s">
        <v>11835</v>
      </c>
      <c r="I1618" s="61" t="s">
        <v>11830</v>
      </c>
      <c r="J1618" s="61" t="s">
        <v>1199</v>
      </c>
      <c r="K1618" s="61" t="s">
        <v>4065</v>
      </c>
      <c r="L1618" s="61" t="s">
        <v>4065</v>
      </c>
      <c r="N1618" s="61" t="n">
        <v>119337964</v>
      </c>
      <c r="O1618" s="61" t="s">
        <v>1262</v>
      </c>
      <c r="P1618" s="61" t="s">
        <v>11836</v>
      </c>
      <c r="Q1618" s="61" t="s">
        <v>11837</v>
      </c>
      <c r="R1618" s="61" t="s">
        <v>11837</v>
      </c>
      <c r="S1618" s="61" t="str">
        <f aca="false">IF(J1618="Listed Option",MID(R1618,3,9),MID(Q1618,3,9))</f>
        <v>629377CR1</v>
      </c>
      <c r="T1618" s="61" t="e">
        <f aca="false">VLOOKUP(S1618,'Output v4'!C:C,1,FALSE())</f>
        <v>#N/A</v>
      </c>
      <c r="U1618" s="61" t="s">
        <v>11838</v>
      </c>
      <c r="V1618" s="61" t="s">
        <v>11839</v>
      </c>
      <c r="Z1618" s="61" t="s">
        <v>4029</v>
      </c>
      <c r="AA1618" s="61" t="s">
        <v>4117</v>
      </c>
      <c r="AB1618" s="63" t="n">
        <v>-3500</v>
      </c>
      <c r="AC1618" s="63" t="n">
        <v>-3500000</v>
      </c>
      <c r="AE1618" s="61" t="n">
        <v>1000</v>
      </c>
      <c r="AF1618" s="64" t="n">
        <v>-3500000</v>
      </c>
      <c r="AG1618" s="61" t="s">
        <v>1273</v>
      </c>
      <c r="AH1618" s="62" t="n">
        <v>45291</v>
      </c>
      <c r="AI1618" s="65" t="n">
        <v>0.860384</v>
      </c>
      <c r="AJ1618" s="61" t="s">
        <v>1266</v>
      </c>
      <c r="AK1618" s="65" t="n">
        <v>0.860384</v>
      </c>
      <c r="AL1618" s="65" t="n">
        <v>0.860384</v>
      </c>
      <c r="AM1618" s="66" t="n">
        <v>-3011344</v>
      </c>
      <c r="AN1618" s="66" t="n">
        <f aca="false">IF(J1618="Listed Option",AF1618*AL1618,AM1618)</f>
        <v>-3011344</v>
      </c>
      <c r="AO1618" s="61" t="s">
        <v>1267</v>
      </c>
      <c r="AW1618" s="61" t="s">
        <v>4070</v>
      </c>
      <c r="AY1618" s="61" t="s">
        <v>11835</v>
      </c>
      <c r="BA1618" s="61" t="s">
        <v>11835</v>
      </c>
      <c r="BB1618" s="67" t="n">
        <v>136</v>
      </c>
      <c r="BE1618" s="61" t="n">
        <v>238587</v>
      </c>
      <c r="BF1618" s="61" t="s">
        <v>11827</v>
      </c>
      <c r="BG1618" s="61" t="s">
        <v>4084</v>
      </c>
      <c r="BH1618" s="61" t="s">
        <v>4084</v>
      </c>
      <c r="BI1618" s="61" t="s">
        <v>11830</v>
      </c>
      <c r="BJ1618" s="61" t="s">
        <v>11835</v>
      </c>
      <c r="BL1618" s="61" t="s">
        <v>11837</v>
      </c>
      <c r="BM1618" s="61" t="s">
        <v>11837</v>
      </c>
      <c r="BN1618" s="70" t="n">
        <v>-3500000</v>
      </c>
      <c r="BP1618" s="68" t="n">
        <v>-3011344</v>
      </c>
      <c r="BQ1618" s="68" t="n">
        <v>-3011344</v>
      </c>
      <c r="BR1618" s="69" t="n">
        <v>-3500000</v>
      </c>
      <c r="BS1618" s="63" t="n">
        <v>-3500</v>
      </c>
      <c r="BU1618" s="68" t="n">
        <v>3500000</v>
      </c>
    </row>
    <row r="1619" customFormat="false" ht="15" hidden="true" customHeight="false" outlineLevel="0" collapsed="false">
      <c r="A1619" s="61" t="s">
        <v>11840</v>
      </c>
      <c r="B1619" s="61" t="s">
        <v>11841</v>
      </c>
      <c r="C1619" s="62" t="n">
        <v>45291</v>
      </c>
      <c r="D1619" s="62" t="n">
        <v>45291</v>
      </c>
      <c r="E1619" s="61" t="s">
        <v>1259</v>
      </c>
      <c r="F1619" s="61" t="s">
        <v>11827</v>
      </c>
      <c r="G1619" s="61" t="s">
        <v>11842</v>
      </c>
      <c r="H1619" s="61" t="s">
        <v>11842</v>
      </c>
      <c r="I1619" s="61" t="s">
        <v>11830</v>
      </c>
      <c r="J1619" s="61" t="s">
        <v>1199</v>
      </c>
      <c r="K1619" s="61" t="s">
        <v>4065</v>
      </c>
      <c r="L1619" s="61" t="s">
        <v>4065</v>
      </c>
      <c r="N1619" s="61" t="n">
        <v>132194832</v>
      </c>
      <c r="O1619" s="61" t="s">
        <v>1262</v>
      </c>
      <c r="P1619" s="61" t="s">
        <v>11843</v>
      </c>
      <c r="Q1619" s="61" t="s">
        <v>11844</v>
      </c>
      <c r="R1619" s="61" t="s">
        <v>11844</v>
      </c>
      <c r="S1619" s="61" t="str">
        <f aca="false">IF(J1619="Listed Option",MID(R1619,3,9),MID(Q1619,3,9))</f>
        <v>629377CS9</v>
      </c>
      <c r="T1619" s="61" t="e">
        <f aca="false">VLOOKUP(S1619,'Output v4'!C:C,1,FALSE())</f>
        <v>#N/A</v>
      </c>
      <c r="U1619" s="61" t="s">
        <v>11845</v>
      </c>
      <c r="V1619" s="61" t="s">
        <v>11846</v>
      </c>
      <c r="Z1619" s="61" t="s">
        <v>4074</v>
      </c>
      <c r="AA1619" s="61" t="s">
        <v>4075</v>
      </c>
      <c r="AB1619" s="63" t="n">
        <v>-17256</v>
      </c>
      <c r="AC1619" s="63" t="n">
        <v>-17256000</v>
      </c>
      <c r="AE1619" s="61" t="n">
        <v>1000</v>
      </c>
      <c r="AF1619" s="64" t="n">
        <v>-17256000</v>
      </c>
      <c r="AG1619" s="61" t="s">
        <v>1273</v>
      </c>
      <c r="AH1619" s="62" t="n">
        <v>45291</v>
      </c>
      <c r="AI1619" s="65" t="n">
        <v>0.857225</v>
      </c>
      <c r="AJ1619" s="61" t="s">
        <v>1266</v>
      </c>
      <c r="AK1619" s="65" t="n">
        <v>0.857225</v>
      </c>
      <c r="AL1619" s="65" t="n">
        <v>0.857225</v>
      </c>
      <c r="AM1619" s="66" t="n">
        <v>-14792274.6</v>
      </c>
      <c r="AN1619" s="66" t="n">
        <f aca="false">IF(J1619="Listed Option",AF1619*AL1619,AM1619)</f>
        <v>-14792274.6</v>
      </c>
      <c r="AO1619" s="61" t="s">
        <v>1267</v>
      </c>
      <c r="AW1619" s="61" t="s">
        <v>4070</v>
      </c>
      <c r="AY1619" s="61" t="s">
        <v>11842</v>
      </c>
      <c r="BA1619" s="61" t="s">
        <v>11842</v>
      </c>
      <c r="BB1619" s="67" t="n">
        <v>136</v>
      </c>
      <c r="BE1619" s="61" t="n">
        <v>241450</v>
      </c>
      <c r="BF1619" s="61" t="s">
        <v>11827</v>
      </c>
      <c r="BG1619" s="61" t="s">
        <v>4084</v>
      </c>
      <c r="BH1619" s="61" t="s">
        <v>4084</v>
      </c>
      <c r="BI1619" s="61" t="s">
        <v>11830</v>
      </c>
      <c r="BJ1619" s="61" t="s">
        <v>11842</v>
      </c>
      <c r="BL1619" s="61" t="s">
        <v>11844</v>
      </c>
      <c r="BM1619" s="61" t="s">
        <v>11844</v>
      </c>
      <c r="BN1619" s="70" t="n">
        <v>-17256000</v>
      </c>
      <c r="BP1619" s="68" t="n">
        <v>-14792274.6</v>
      </c>
      <c r="BQ1619" s="68" t="n">
        <v>-14792274.6</v>
      </c>
      <c r="BR1619" s="69" t="n">
        <v>-17256000</v>
      </c>
      <c r="BS1619" s="63" t="n">
        <v>-17256</v>
      </c>
      <c r="BU1619" s="68" t="n">
        <v>17256000</v>
      </c>
    </row>
    <row r="1620" customFormat="false" ht="15" hidden="true" customHeight="false" outlineLevel="0" collapsed="false">
      <c r="A1620" s="61" t="s">
        <v>11847</v>
      </c>
      <c r="B1620" s="61" t="s">
        <v>11848</v>
      </c>
      <c r="C1620" s="62" t="n">
        <v>45291</v>
      </c>
      <c r="D1620" s="62" t="n">
        <v>45291</v>
      </c>
      <c r="E1620" s="61" t="s">
        <v>1259</v>
      </c>
      <c r="F1620" s="61" t="s">
        <v>1033</v>
      </c>
      <c r="G1620" s="61" t="s">
        <v>11849</v>
      </c>
      <c r="H1620" s="61" t="s">
        <v>11849</v>
      </c>
      <c r="I1620" s="61" t="s">
        <v>11850</v>
      </c>
      <c r="J1620" s="61" t="s">
        <v>1195</v>
      </c>
      <c r="K1620" s="61" t="s">
        <v>1195</v>
      </c>
      <c r="L1620" s="61" t="s">
        <v>1195</v>
      </c>
      <c r="N1620" s="61" t="n">
        <v>109799</v>
      </c>
      <c r="O1620" s="61" t="s">
        <v>1262</v>
      </c>
      <c r="P1620" s="61" t="s">
        <v>11851</v>
      </c>
      <c r="Q1620" s="61" t="s">
        <v>11852</v>
      </c>
      <c r="R1620" s="61" t="s">
        <v>11852</v>
      </c>
      <c r="S1620" s="61" t="str">
        <f aca="false">IF(J1620="Listed Option",MID(R1620,3,9),MID(Q1620,3,9))</f>
        <v>67066G104</v>
      </c>
      <c r="T1620" s="61" t="str">
        <f aca="false">VLOOKUP(S1620,'Output v4'!C:C,1,FALSE())</f>
        <v>67066G104</v>
      </c>
      <c r="U1620" s="61" t="s">
        <v>237</v>
      </c>
      <c r="V1620" s="61" t="s">
        <v>11853</v>
      </c>
      <c r="W1620" s="61" t="s">
        <v>11854</v>
      </c>
      <c r="Y1620" s="61" t="s">
        <v>11855</v>
      </c>
      <c r="Z1620" s="61" t="s">
        <v>1304</v>
      </c>
      <c r="AA1620" s="61" t="s">
        <v>1305</v>
      </c>
      <c r="AB1620" s="63" t="n">
        <v>-8944</v>
      </c>
      <c r="AC1620" s="63" t="n">
        <v>-8944</v>
      </c>
      <c r="AE1620" s="61" t="n">
        <v>0</v>
      </c>
      <c r="AF1620" s="64" t="n">
        <v>-8944</v>
      </c>
      <c r="AG1620" s="61" t="s">
        <v>1273</v>
      </c>
      <c r="AH1620" s="62" t="n">
        <v>45291</v>
      </c>
      <c r="AI1620" s="65" t="n">
        <v>495.22</v>
      </c>
      <c r="AJ1620" s="61" t="s">
        <v>3614</v>
      </c>
      <c r="AK1620" s="65" t="n">
        <v>495.22</v>
      </c>
      <c r="AL1620" s="65" t="n">
        <v>495.22</v>
      </c>
      <c r="AM1620" s="66" t="n">
        <v>-4429247.68</v>
      </c>
      <c r="AN1620" s="66" t="n">
        <f aca="false">IF(J1620="Listed Option",AF1620*AL1620,AM1620)</f>
        <v>-4429247.68</v>
      </c>
      <c r="AO1620" s="61" t="s">
        <v>1267</v>
      </c>
      <c r="AP1620" s="61" t="n">
        <v>1</v>
      </c>
      <c r="AQ1620" s="61" t="n">
        <v>1</v>
      </c>
      <c r="AV1620" s="61" t="s">
        <v>11855</v>
      </c>
      <c r="AW1620" s="61" t="s">
        <v>4070</v>
      </c>
      <c r="AY1620" s="61" t="s">
        <v>11850</v>
      </c>
      <c r="AZ1620" s="61" t="s">
        <v>11850</v>
      </c>
      <c r="BA1620" s="61" t="s">
        <v>11850</v>
      </c>
      <c r="BB1620" s="67" t="n">
        <v>0</v>
      </c>
      <c r="BE1620" s="61" t="n">
        <v>238575</v>
      </c>
      <c r="BF1620" s="61" t="s">
        <v>1033</v>
      </c>
      <c r="BG1620" s="61" t="s">
        <v>4084</v>
      </c>
      <c r="BH1620" s="61" t="s">
        <v>4084</v>
      </c>
      <c r="BI1620" s="61" t="s">
        <v>11850</v>
      </c>
      <c r="BJ1620" s="61" t="s">
        <v>11850</v>
      </c>
      <c r="BK1620" s="61" t="s">
        <v>11850</v>
      </c>
      <c r="BL1620" s="61" t="s">
        <v>11852</v>
      </c>
      <c r="BM1620" s="61" t="s">
        <v>11852</v>
      </c>
      <c r="BN1620" s="70" t="n">
        <v>-4429247.68</v>
      </c>
      <c r="BO1620" s="68" t="n">
        <v>-4429247.68</v>
      </c>
      <c r="BP1620" s="68" t="n">
        <v>-4429247.68</v>
      </c>
      <c r="BQ1620" s="68" t="n">
        <v>-4429247.68</v>
      </c>
      <c r="BR1620" s="69" t="n">
        <v>-8944</v>
      </c>
      <c r="BU1620" s="68" t="n">
        <v>8944</v>
      </c>
    </row>
    <row r="1621" customFormat="false" ht="15" hidden="true" customHeight="false" outlineLevel="0" collapsed="false">
      <c r="A1621" s="61" t="s">
        <v>11856</v>
      </c>
      <c r="B1621" s="61" t="s">
        <v>11857</v>
      </c>
      <c r="C1621" s="62" t="n">
        <v>45291</v>
      </c>
      <c r="D1621" s="62" t="n">
        <v>45291</v>
      </c>
      <c r="E1621" s="61" t="s">
        <v>1259</v>
      </c>
      <c r="F1621" s="61" t="s">
        <v>1033</v>
      </c>
      <c r="G1621" s="61" t="s">
        <v>11858</v>
      </c>
      <c r="H1621" s="61" t="s">
        <v>11849</v>
      </c>
      <c r="I1621" s="61" t="s">
        <v>11850</v>
      </c>
      <c r="J1621" s="61" t="s">
        <v>1196</v>
      </c>
      <c r="K1621" s="61" t="s">
        <v>4088</v>
      </c>
      <c r="L1621" s="61" t="s">
        <v>4089</v>
      </c>
      <c r="M1621" s="61" t="s">
        <v>1197</v>
      </c>
      <c r="N1621" s="61" t="n">
        <v>133541791</v>
      </c>
      <c r="O1621" s="61" t="s">
        <v>1262</v>
      </c>
      <c r="P1621" s="61" t="s">
        <v>11859</v>
      </c>
      <c r="R1621" s="61" t="s">
        <v>11852</v>
      </c>
      <c r="S1621" s="61" t="str">
        <f aca="false">IF(J1621="Listed Option",MID(R1621,3,9),MID(Q1621,3,9))</f>
        <v>67066G104</v>
      </c>
      <c r="T1621" s="61" t="str">
        <f aca="false">VLOOKUP(S1621,'Output v4'!C:C,1,FALSE())</f>
        <v>67066G104</v>
      </c>
      <c r="W1621" s="61" t="s">
        <v>11860</v>
      </c>
      <c r="X1621" s="61" t="s">
        <v>11861</v>
      </c>
      <c r="Y1621" s="61" t="s">
        <v>11862</v>
      </c>
      <c r="Z1621" s="61" t="s">
        <v>1304</v>
      </c>
      <c r="AA1621" s="61" t="s">
        <v>1305</v>
      </c>
      <c r="AB1621" s="63" t="n">
        <v>61</v>
      </c>
      <c r="AC1621" s="63" t="n">
        <v>61</v>
      </c>
      <c r="AD1621" s="61" t="n">
        <v>100</v>
      </c>
      <c r="AE1621" s="61" t="n">
        <v>0</v>
      </c>
      <c r="AF1621" s="64" t="n">
        <v>6100</v>
      </c>
      <c r="AG1621" s="61" t="s">
        <v>689</v>
      </c>
      <c r="AH1621" s="62" t="n">
        <v>45291</v>
      </c>
      <c r="AI1621" s="65" t="n">
        <v>0.01</v>
      </c>
      <c r="AJ1621" s="61" t="s">
        <v>1266</v>
      </c>
      <c r="AK1621" s="65" t="n">
        <v>0.01</v>
      </c>
      <c r="AL1621" s="65" t="n">
        <v>495.22</v>
      </c>
      <c r="AM1621" s="66" t="n">
        <v>61</v>
      </c>
      <c r="AN1621" s="66" t="n">
        <f aca="false">IF(J1621="Listed Option",AF1621*AL1621,AM1621)</f>
        <v>3020842</v>
      </c>
      <c r="AO1621" s="61" t="s">
        <v>1267</v>
      </c>
      <c r="AP1621" s="61" t="n">
        <v>100</v>
      </c>
      <c r="AQ1621" s="61" t="n">
        <v>100</v>
      </c>
      <c r="AV1621" s="61" t="s">
        <v>11855</v>
      </c>
      <c r="AW1621" s="61" t="s">
        <v>4070</v>
      </c>
      <c r="AY1621" s="61" t="s">
        <v>11850</v>
      </c>
      <c r="AZ1621" s="61" t="s">
        <v>11850</v>
      </c>
      <c r="BA1621" s="61" t="s">
        <v>11850</v>
      </c>
      <c r="BB1621" s="67" t="n">
        <v>0</v>
      </c>
      <c r="BE1621" s="61" t="n">
        <v>238575</v>
      </c>
      <c r="BG1621" s="61" t="s">
        <v>4084</v>
      </c>
      <c r="BJ1621" s="61" t="s">
        <v>11850</v>
      </c>
      <c r="BL1621" s="61" t="s">
        <v>11852</v>
      </c>
      <c r="BM1621" s="61" t="s">
        <v>11852</v>
      </c>
      <c r="BN1621" s="70" t="n">
        <v>-3020842</v>
      </c>
      <c r="BO1621" s="68" t="n">
        <v>3020842</v>
      </c>
      <c r="BP1621" s="68" t="n">
        <v>0.61</v>
      </c>
      <c r="BQ1621" s="68" t="n">
        <v>0.61</v>
      </c>
      <c r="BR1621" s="69" t="n">
        <v>61</v>
      </c>
      <c r="BS1621" s="63" t="n">
        <v>61</v>
      </c>
      <c r="BU1621" s="68" t="n">
        <v>61</v>
      </c>
    </row>
    <row r="1622" customFormat="false" ht="15" hidden="true" customHeight="false" outlineLevel="0" collapsed="false">
      <c r="A1622" s="61" t="s">
        <v>11863</v>
      </c>
      <c r="B1622" s="61" t="s">
        <v>11864</v>
      </c>
      <c r="C1622" s="62" t="n">
        <v>45291</v>
      </c>
      <c r="D1622" s="62" t="n">
        <v>45291</v>
      </c>
      <c r="E1622" s="61" t="s">
        <v>1259</v>
      </c>
      <c r="F1622" s="61" t="s">
        <v>1033</v>
      </c>
      <c r="G1622" s="61" t="s">
        <v>11865</v>
      </c>
      <c r="H1622" s="61" t="s">
        <v>11849</v>
      </c>
      <c r="I1622" s="61" t="s">
        <v>11850</v>
      </c>
      <c r="J1622" s="61" t="s">
        <v>1196</v>
      </c>
      <c r="K1622" s="61" t="s">
        <v>4088</v>
      </c>
      <c r="L1622" s="61" t="s">
        <v>4089</v>
      </c>
      <c r="M1622" s="61" t="s">
        <v>1197</v>
      </c>
      <c r="N1622" s="61" t="n">
        <v>177032078</v>
      </c>
      <c r="O1622" s="61" t="s">
        <v>1262</v>
      </c>
      <c r="P1622" s="61" t="s">
        <v>11866</v>
      </c>
      <c r="R1622" s="61" t="s">
        <v>11852</v>
      </c>
      <c r="S1622" s="61" t="str">
        <f aca="false">IF(J1622="Listed Option",MID(R1622,3,9),MID(Q1622,3,9))</f>
        <v>67066G104</v>
      </c>
      <c r="T1622" s="61" t="str">
        <f aca="false">VLOOKUP(S1622,'Output v4'!C:C,1,FALSE())</f>
        <v>67066G104</v>
      </c>
      <c r="W1622" s="61" t="s">
        <v>11867</v>
      </c>
      <c r="X1622" s="61" t="s">
        <v>11868</v>
      </c>
      <c r="Y1622" s="61" t="s">
        <v>11869</v>
      </c>
      <c r="Z1622" s="61" t="s">
        <v>1304</v>
      </c>
      <c r="AA1622" s="61" t="s">
        <v>1305</v>
      </c>
      <c r="AB1622" s="63" t="n">
        <v>45</v>
      </c>
      <c r="AC1622" s="63" t="n">
        <v>45</v>
      </c>
      <c r="AD1622" s="61" t="n">
        <v>100</v>
      </c>
      <c r="AE1622" s="61" t="n">
        <v>0</v>
      </c>
      <c r="AF1622" s="64" t="n">
        <v>4500</v>
      </c>
      <c r="AG1622" s="61" t="s">
        <v>689</v>
      </c>
      <c r="AH1622" s="62" t="n">
        <v>45291</v>
      </c>
      <c r="AI1622" s="65" t="n">
        <v>14.125</v>
      </c>
      <c r="AJ1622" s="61" t="s">
        <v>1266</v>
      </c>
      <c r="AK1622" s="65" t="n">
        <v>14.125</v>
      </c>
      <c r="AL1622" s="65" t="n">
        <v>495.22</v>
      </c>
      <c r="AM1622" s="66" t="n">
        <v>63562.5</v>
      </c>
      <c r="AN1622" s="66" t="n">
        <f aca="false">IF(J1622="Listed Option",AF1622*AL1622,AM1622)</f>
        <v>2228490</v>
      </c>
      <c r="AO1622" s="61" t="s">
        <v>1267</v>
      </c>
      <c r="AP1622" s="61" t="n">
        <v>100</v>
      </c>
      <c r="AQ1622" s="61" t="n">
        <v>100</v>
      </c>
      <c r="AV1622" s="61" t="s">
        <v>11855</v>
      </c>
      <c r="AW1622" s="61" t="s">
        <v>4070</v>
      </c>
      <c r="AY1622" s="61" t="s">
        <v>11850</v>
      </c>
      <c r="AZ1622" s="61" t="s">
        <v>11850</v>
      </c>
      <c r="BA1622" s="61" t="s">
        <v>11850</v>
      </c>
      <c r="BB1622" s="67" t="n">
        <v>0</v>
      </c>
      <c r="BE1622" s="61" t="n">
        <v>238575</v>
      </c>
      <c r="BG1622" s="61" t="s">
        <v>4084</v>
      </c>
      <c r="BJ1622" s="61" t="s">
        <v>11850</v>
      </c>
      <c r="BL1622" s="61" t="s">
        <v>11852</v>
      </c>
      <c r="BM1622" s="61" t="s">
        <v>11852</v>
      </c>
      <c r="BN1622" s="70" t="n">
        <v>-2228490</v>
      </c>
      <c r="BO1622" s="68" t="n">
        <v>2228490</v>
      </c>
      <c r="BP1622" s="68" t="n">
        <v>635.625</v>
      </c>
      <c r="BQ1622" s="68" t="n">
        <v>635.625</v>
      </c>
      <c r="BR1622" s="69" t="n">
        <v>45</v>
      </c>
      <c r="BS1622" s="63" t="n">
        <v>45</v>
      </c>
      <c r="BU1622" s="68" t="n">
        <v>45</v>
      </c>
    </row>
    <row r="1623" customFormat="false" ht="15" hidden="true" customHeight="false" outlineLevel="0" collapsed="false">
      <c r="A1623" s="61" t="s">
        <v>11870</v>
      </c>
      <c r="B1623" s="61" t="s">
        <v>11871</v>
      </c>
      <c r="C1623" s="62" t="n">
        <v>45291</v>
      </c>
      <c r="D1623" s="62" t="n">
        <v>45291</v>
      </c>
      <c r="E1623" s="61" t="s">
        <v>1259</v>
      </c>
      <c r="F1623" s="61" t="s">
        <v>1033</v>
      </c>
      <c r="G1623" s="61" t="s">
        <v>11872</v>
      </c>
      <c r="H1623" s="61" t="s">
        <v>11849</v>
      </c>
      <c r="I1623" s="61" t="s">
        <v>11850</v>
      </c>
      <c r="J1623" s="61" t="s">
        <v>1196</v>
      </c>
      <c r="K1623" s="61" t="s">
        <v>4088</v>
      </c>
      <c r="L1623" s="61" t="s">
        <v>4089</v>
      </c>
      <c r="M1623" s="61" t="s">
        <v>1197</v>
      </c>
      <c r="N1623" s="61" t="n">
        <v>177032082</v>
      </c>
      <c r="O1623" s="61" t="s">
        <v>1262</v>
      </c>
      <c r="P1623" s="61" t="s">
        <v>11873</v>
      </c>
      <c r="R1623" s="61" t="s">
        <v>11852</v>
      </c>
      <c r="S1623" s="61" t="str">
        <f aca="false">IF(J1623="Listed Option",MID(R1623,3,9),MID(Q1623,3,9))</f>
        <v>67066G104</v>
      </c>
      <c r="T1623" s="61" t="str">
        <f aca="false">VLOOKUP(S1623,'Output v4'!C:C,1,FALSE())</f>
        <v>67066G104</v>
      </c>
      <c r="W1623" s="61" t="s">
        <v>11874</v>
      </c>
      <c r="X1623" s="61" t="s">
        <v>11875</v>
      </c>
      <c r="Y1623" s="61" t="s">
        <v>11876</v>
      </c>
      <c r="Z1623" s="61" t="s">
        <v>1304</v>
      </c>
      <c r="AA1623" s="61" t="s">
        <v>1305</v>
      </c>
      <c r="AB1623" s="63" t="n">
        <v>25</v>
      </c>
      <c r="AC1623" s="63" t="n">
        <v>25</v>
      </c>
      <c r="AD1623" s="61" t="n">
        <v>100</v>
      </c>
      <c r="AE1623" s="61" t="n">
        <v>0</v>
      </c>
      <c r="AF1623" s="64" t="n">
        <v>2500</v>
      </c>
      <c r="AG1623" s="61" t="s">
        <v>689</v>
      </c>
      <c r="AH1623" s="62" t="n">
        <v>45291</v>
      </c>
      <c r="AI1623" s="65" t="n">
        <v>15.475</v>
      </c>
      <c r="AJ1623" s="61" t="s">
        <v>1266</v>
      </c>
      <c r="AK1623" s="65" t="n">
        <v>15.475</v>
      </c>
      <c r="AL1623" s="65" t="n">
        <v>495.22</v>
      </c>
      <c r="AM1623" s="66" t="n">
        <v>38687.5</v>
      </c>
      <c r="AN1623" s="66" t="n">
        <f aca="false">IF(J1623="Listed Option",AF1623*AL1623,AM1623)</f>
        <v>1238050</v>
      </c>
      <c r="AO1623" s="61" t="s">
        <v>1267</v>
      </c>
      <c r="AP1623" s="61" t="n">
        <v>100</v>
      </c>
      <c r="AQ1623" s="61" t="n">
        <v>100</v>
      </c>
      <c r="AV1623" s="61" t="s">
        <v>11855</v>
      </c>
      <c r="AW1623" s="61" t="s">
        <v>4070</v>
      </c>
      <c r="AY1623" s="61" t="s">
        <v>11850</v>
      </c>
      <c r="AZ1623" s="61" t="s">
        <v>11850</v>
      </c>
      <c r="BA1623" s="61" t="s">
        <v>11850</v>
      </c>
      <c r="BB1623" s="67" t="n">
        <v>0</v>
      </c>
      <c r="BE1623" s="61" t="n">
        <v>238575</v>
      </c>
      <c r="BG1623" s="61" t="s">
        <v>4084</v>
      </c>
      <c r="BJ1623" s="61" t="s">
        <v>11850</v>
      </c>
      <c r="BL1623" s="61" t="s">
        <v>11852</v>
      </c>
      <c r="BM1623" s="61" t="s">
        <v>11852</v>
      </c>
      <c r="BN1623" s="70" t="n">
        <v>-1238050</v>
      </c>
      <c r="BO1623" s="68" t="n">
        <v>1238050</v>
      </c>
      <c r="BP1623" s="68" t="n">
        <v>386.875</v>
      </c>
      <c r="BQ1623" s="68" t="n">
        <v>386.875</v>
      </c>
      <c r="BR1623" s="69" t="n">
        <v>25</v>
      </c>
      <c r="BS1623" s="63" t="n">
        <v>25</v>
      </c>
      <c r="BU1623" s="68" t="n">
        <v>25</v>
      </c>
    </row>
    <row r="1624" customFormat="false" ht="15" hidden="true" customHeight="false" outlineLevel="0" collapsed="false">
      <c r="A1624" s="61" t="s">
        <v>11877</v>
      </c>
      <c r="B1624" s="61" t="s">
        <v>11878</v>
      </c>
      <c r="C1624" s="62" t="n">
        <v>45291</v>
      </c>
      <c r="D1624" s="62" t="n">
        <v>45291</v>
      </c>
      <c r="E1624" s="61" t="s">
        <v>1259</v>
      </c>
      <c r="F1624" s="61" t="s">
        <v>1033</v>
      </c>
      <c r="G1624" s="61" t="s">
        <v>11879</v>
      </c>
      <c r="H1624" s="61" t="s">
        <v>11849</v>
      </c>
      <c r="I1624" s="61" t="s">
        <v>11850</v>
      </c>
      <c r="J1624" s="61" t="s">
        <v>1196</v>
      </c>
      <c r="K1624" s="61" t="s">
        <v>4088</v>
      </c>
      <c r="L1624" s="61" t="s">
        <v>4277</v>
      </c>
      <c r="M1624" s="61" t="s">
        <v>1198</v>
      </c>
      <c r="N1624" s="61" t="n">
        <v>177493607</v>
      </c>
      <c r="O1624" s="61" t="s">
        <v>1262</v>
      </c>
      <c r="P1624" s="61" t="s">
        <v>11880</v>
      </c>
      <c r="R1624" s="61" t="s">
        <v>11852</v>
      </c>
      <c r="S1624" s="61" t="str">
        <f aca="false">IF(J1624="Listed Option",MID(R1624,3,9),MID(Q1624,3,9))</f>
        <v>67066G104</v>
      </c>
      <c r="T1624" s="61" t="str">
        <f aca="false">VLOOKUP(S1624,'Output v4'!C:C,1,FALSE())</f>
        <v>67066G104</v>
      </c>
      <c r="W1624" s="61" t="s">
        <v>11881</v>
      </c>
      <c r="X1624" s="61" t="s">
        <v>11882</v>
      </c>
      <c r="Y1624" s="61" t="s">
        <v>11883</v>
      </c>
      <c r="Z1624" s="61" t="s">
        <v>1304</v>
      </c>
      <c r="AA1624" s="61" t="s">
        <v>1305</v>
      </c>
      <c r="AB1624" s="63" t="n">
        <v>61</v>
      </c>
      <c r="AC1624" s="63" t="n">
        <v>61</v>
      </c>
      <c r="AD1624" s="61" t="n">
        <v>100</v>
      </c>
      <c r="AE1624" s="61" t="n">
        <v>0</v>
      </c>
      <c r="AF1624" s="64" t="n">
        <v>6100</v>
      </c>
      <c r="AG1624" s="61" t="s">
        <v>689</v>
      </c>
      <c r="AH1624" s="62" t="n">
        <v>45291</v>
      </c>
      <c r="AI1624" s="65" t="n">
        <v>91.85</v>
      </c>
      <c r="AJ1624" s="61" t="s">
        <v>1266</v>
      </c>
      <c r="AK1624" s="65" t="n">
        <v>91.85</v>
      </c>
      <c r="AL1624" s="65" t="n">
        <v>495.22</v>
      </c>
      <c r="AM1624" s="66" t="n">
        <v>560285</v>
      </c>
      <c r="AN1624" s="66" t="n">
        <f aca="false">IF(J1624="Listed Option",AF1624*AL1624,AM1624)</f>
        <v>3020842</v>
      </c>
      <c r="AO1624" s="61" t="s">
        <v>1267</v>
      </c>
      <c r="AP1624" s="61" t="n">
        <v>100</v>
      </c>
      <c r="AQ1624" s="61" t="n">
        <v>100</v>
      </c>
      <c r="AV1624" s="61" t="s">
        <v>11855</v>
      </c>
      <c r="AW1624" s="61" t="s">
        <v>4070</v>
      </c>
      <c r="AY1624" s="61" t="s">
        <v>11850</v>
      </c>
      <c r="AZ1624" s="61" t="s">
        <v>11850</v>
      </c>
      <c r="BA1624" s="61" t="s">
        <v>11850</v>
      </c>
      <c r="BB1624" s="67" t="n">
        <v>0</v>
      </c>
      <c r="BE1624" s="61" t="n">
        <v>238575</v>
      </c>
      <c r="BG1624" s="61" t="s">
        <v>4084</v>
      </c>
      <c r="BJ1624" s="61" t="s">
        <v>11850</v>
      </c>
      <c r="BL1624" s="61" t="s">
        <v>11852</v>
      </c>
      <c r="BM1624" s="61" t="s">
        <v>11852</v>
      </c>
      <c r="BN1624" s="70" t="n">
        <v>3020842</v>
      </c>
      <c r="BO1624" s="68" t="n">
        <v>3020842</v>
      </c>
      <c r="BP1624" s="68" t="n">
        <v>5602.85</v>
      </c>
      <c r="BQ1624" s="68" t="n">
        <v>5602.85</v>
      </c>
      <c r="BR1624" s="69" t="n">
        <v>61</v>
      </c>
      <c r="BS1624" s="63" t="n">
        <v>61</v>
      </c>
      <c r="BU1624" s="68" t="n">
        <v>61</v>
      </c>
    </row>
    <row r="1625" customFormat="false" ht="15" hidden="true" customHeight="false" outlineLevel="0" collapsed="false">
      <c r="A1625" s="61" t="s">
        <v>11884</v>
      </c>
      <c r="B1625" s="61" t="s">
        <v>11885</v>
      </c>
      <c r="C1625" s="62" t="n">
        <v>45291</v>
      </c>
      <c r="D1625" s="62" t="n">
        <v>45291</v>
      </c>
      <c r="E1625" s="61" t="s">
        <v>1259</v>
      </c>
      <c r="F1625" s="61" t="s">
        <v>1033</v>
      </c>
      <c r="G1625" s="61" t="s">
        <v>11886</v>
      </c>
      <c r="H1625" s="61" t="s">
        <v>11849</v>
      </c>
      <c r="I1625" s="61" t="s">
        <v>11850</v>
      </c>
      <c r="J1625" s="61" t="s">
        <v>1196</v>
      </c>
      <c r="K1625" s="61" t="s">
        <v>4088</v>
      </c>
      <c r="L1625" s="61" t="s">
        <v>4277</v>
      </c>
      <c r="M1625" s="61" t="s">
        <v>1198</v>
      </c>
      <c r="N1625" s="61" t="n">
        <v>179401099</v>
      </c>
      <c r="O1625" s="61" t="s">
        <v>1262</v>
      </c>
      <c r="P1625" s="61" t="s">
        <v>11887</v>
      </c>
      <c r="R1625" s="61" t="s">
        <v>11852</v>
      </c>
      <c r="S1625" s="61" t="str">
        <f aca="false">IF(J1625="Listed Option",MID(R1625,3,9),MID(Q1625,3,9))</f>
        <v>67066G104</v>
      </c>
      <c r="T1625" s="61" t="str">
        <f aca="false">VLOOKUP(S1625,'Output v4'!C:C,1,FALSE())</f>
        <v>67066G104</v>
      </c>
      <c r="W1625" s="61" t="s">
        <v>11888</v>
      </c>
      <c r="X1625" s="61" t="s">
        <v>11889</v>
      </c>
      <c r="Y1625" s="61" t="s">
        <v>11890</v>
      </c>
      <c r="Z1625" s="61" t="s">
        <v>1304</v>
      </c>
      <c r="AA1625" s="61" t="s">
        <v>1305</v>
      </c>
      <c r="AB1625" s="63" t="n">
        <v>45</v>
      </c>
      <c r="AC1625" s="63" t="n">
        <v>45</v>
      </c>
      <c r="AD1625" s="61" t="n">
        <v>100</v>
      </c>
      <c r="AE1625" s="61" t="n">
        <v>0</v>
      </c>
      <c r="AF1625" s="64" t="n">
        <v>4500</v>
      </c>
      <c r="AG1625" s="61" t="s">
        <v>689</v>
      </c>
      <c r="AH1625" s="62" t="n">
        <v>45291</v>
      </c>
      <c r="AI1625" s="65" t="n">
        <v>10.725</v>
      </c>
      <c r="AJ1625" s="61" t="s">
        <v>1266</v>
      </c>
      <c r="AK1625" s="65" t="n">
        <v>10.725</v>
      </c>
      <c r="AL1625" s="65" t="n">
        <v>495.22</v>
      </c>
      <c r="AM1625" s="66" t="n">
        <v>48262.5</v>
      </c>
      <c r="AN1625" s="66" t="n">
        <f aca="false">IF(J1625="Listed Option",AF1625*AL1625,AM1625)</f>
        <v>2228490</v>
      </c>
      <c r="AO1625" s="61" t="s">
        <v>1267</v>
      </c>
      <c r="AP1625" s="61" t="n">
        <v>100</v>
      </c>
      <c r="AQ1625" s="61" t="n">
        <v>100</v>
      </c>
      <c r="AV1625" s="61" t="s">
        <v>11855</v>
      </c>
      <c r="AW1625" s="61" t="s">
        <v>4070</v>
      </c>
      <c r="AY1625" s="61" t="s">
        <v>11850</v>
      </c>
      <c r="AZ1625" s="61" t="s">
        <v>11850</v>
      </c>
      <c r="BA1625" s="61" t="s">
        <v>11850</v>
      </c>
      <c r="BB1625" s="67" t="n">
        <v>0</v>
      </c>
      <c r="BE1625" s="61" t="n">
        <v>238575</v>
      </c>
      <c r="BG1625" s="61" t="s">
        <v>4084</v>
      </c>
      <c r="BJ1625" s="61" t="s">
        <v>11850</v>
      </c>
      <c r="BL1625" s="61" t="s">
        <v>11852</v>
      </c>
      <c r="BM1625" s="61" t="s">
        <v>11852</v>
      </c>
      <c r="BN1625" s="70" t="n">
        <v>2228490</v>
      </c>
      <c r="BO1625" s="68" t="n">
        <v>2228490</v>
      </c>
      <c r="BP1625" s="68" t="n">
        <v>482.625</v>
      </c>
      <c r="BQ1625" s="68" t="n">
        <v>482.625</v>
      </c>
      <c r="BR1625" s="69" t="n">
        <v>45</v>
      </c>
      <c r="BS1625" s="63" t="n">
        <v>45</v>
      </c>
      <c r="BU1625" s="68" t="n">
        <v>45</v>
      </c>
    </row>
    <row r="1626" customFormat="false" ht="15" hidden="true" customHeight="false" outlineLevel="0" collapsed="false">
      <c r="A1626" s="61" t="s">
        <v>11891</v>
      </c>
      <c r="B1626" s="61" t="s">
        <v>11892</v>
      </c>
      <c r="C1626" s="62" t="n">
        <v>45291</v>
      </c>
      <c r="D1626" s="62" t="n">
        <v>45291</v>
      </c>
      <c r="E1626" s="61" t="s">
        <v>1259</v>
      </c>
      <c r="F1626" s="61" t="s">
        <v>1033</v>
      </c>
      <c r="G1626" s="61" t="s">
        <v>11893</v>
      </c>
      <c r="H1626" s="61" t="s">
        <v>11849</v>
      </c>
      <c r="I1626" s="61" t="s">
        <v>11850</v>
      </c>
      <c r="J1626" s="61" t="s">
        <v>1196</v>
      </c>
      <c r="K1626" s="61" t="s">
        <v>4088</v>
      </c>
      <c r="L1626" s="61" t="s">
        <v>4277</v>
      </c>
      <c r="M1626" s="61" t="s">
        <v>1198</v>
      </c>
      <c r="N1626" s="61" t="n">
        <v>180554081</v>
      </c>
      <c r="O1626" s="61" t="s">
        <v>1262</v>
      </c>
      <c r="P1626" s="61" t="s">
        <v>11894</v>
      </c>
      <c r="R1626" s="61" t="s">
        <v>11852</v>
      </c>
      <c r="S1626" s="61" t="str">
        <f aca="false">IF(J1626="Listed Option",MID(R1626,3,9),MID(Q1626,3,9))</f>
        <v>67066G104</v>
      </c>
      <c r="T1626" s="61" t="str">
        <f aca="false">VLOOKUP(S1626,'Output v4'!C:C,1,FALSE())</f>
        <v>67066G104</v>
      </c>
      <c r="W1626" s="61" t="s">
        <v>11895</v>
      </c>
      <c r="X1626" s="61" t="s">
        <v>11896</v>
      </c>
      <c r="Y1626" s="61" t="s">
        <v>11897</v>
      </c>
      <c r="Z1626" s="61" t="s">
        <v>1304</v>
      </c>
      <c r="AA1626" s="61" t="s">
        <v>1305</v>
      </c>
      <c r="AB1626" s="63" t="n">
        <v>25</v>
      </c>
      <c r="AC1626" s="63" t="n">
        <v>25</v>
      </c>
      <c r="AD1626" s="61" t="n">
        <v>100</v>
      </c>
      <c r="AE1626" s="61" t="n">
        <v>0</v>
      </c>
      <c r="AF1626" s="64" t="n">
        <v>2500</v>
      </c>
      <c r="AG1626" s="61" t="s">
        <v>689</v>
      </c>
      <c r="AH1626" s="62" t="n">
        <v>45291</v>
      </c>
      <c r="AI1626" s="65" t="n">
        <v>9.875</v>
      </c>
      <c r="AJ1626" s="61" t="s">
        <v>1266</v>
      </c>
      <c r="AK1626" s="65" t="n">
        <v>9.875</v>
      </c>
      <c r="AL1626" s="65" t="n">
        <v>495.22</v>
      </c>
      <c r="AM1626" s="66" t="n">
        <v>24687.5</v>
      </c>
      <c r="AN1626" s="66" t="n">
        <f aca="false">IF(J1626="Listed Option",AF1626*AL1626,AM1626)</f>
        <v>1238050</v>
      </c>
      <c r="AO1626" s="61" t="s">
        <v>1267</v>
      </c>
      <c r="AP1626" s="61" t="n">
        <v>100</v>
      </c>
      <c r="AQ1626" s="61" t="n">
        <v>100</v>
      </c>
      <c r="AV1626" s="61" t="s">
        <v>11855</v>
      </c>
      <c r="AW1626" s="61" t="s">
        <v>4070</v>
      </c>
      <c r="AY1626" s="61" t="s">
        <v>11850</v>
      </c>
      <c r="AZ1626" s="61" t="s">
        <v>11850</v>
      </c>
      <c r="BA1626" s="61" t="s">
        <v>11850</v>
      </c>
      <c r="BB1626" s="67" t="n">
        <v>0</v>
      </c>
      <c r="BE1626" s="61" t="n">
        <v>238575</v>
      </c>
      <c r="BG1626" s="61" t="s">
        <v>4084</v>
      </c>
      <c r="BJ1626" s="61" t="s">
        <v>11850</v>
      </c>
      <c r="BL1626" s="61" t="s">
        <v>11852</v>
      </c>
      <c r="BM1626" s="61" t="s">
        <v>11852</v>
      </c>
      <c r="BN1626" s="70" t="n">
        <v>1238050</v>
      </c>
      <c r="BO1626" s="68" t="n">
        <v>1238050</v>
      </c>
      <c r="BP1626" s="68" t="n">
        <v>246.875</v>
      </c>
      <c r="BQ1626" s="68" t="n">
        <v>246.875</v>
      </c>
      <c r="BR1626" s="69" t="n">
        <v>25</v>
      </c>
      <c r="BS1626" s="63" t="n">
        <v>25</v>
      </c>
      <c r="BU1626" s="68" t="n">
        <v>25</v>
      </c>
    </row>
    <row r="1627" customFormat="false" ht="15" hidden="true" customHeight="false" outlineLevel="0" collapsed="false">
      <c r="A1627" s="61" t="s">
        <v>11898</v>
      </c>
      <c r="B1627" s="61" t="s">
        <v>11899</v>
      </c>
      <c r="C1627" s="62" t="n">
        <v>45291</v>
      </c>
      <c r="D1627" s="62" t="n">
        <v>45291</v>
      </c>
      <c r="E1627" s="61" t="s">
        <v>1259</v>
      </c>
      <c r="F1627" s="61" t="s">
        <v>1034</v>
      </c>
      <c r="G1627" s="61" t="s">
        <v>11900</v>
      </c>
      <c r="H1627" s="61" t="s">
        <v>11900</v>
      </c>
      <c r="I1627" s="61" t="s">
        <v>11901</v>
      </c>
      <c r="J1627" s="61" t="s">
        <v>1195</v>
      </c>
      <c r="K1627" s="61" t="s">
        <v>1195</v>
      </c>
      <c r="L1627" s="61" t="s">
        <v>1195</v>
      </c>
      <c r="N1627" s="61" t="n">
        <v>14374566</v>
      </c>
      <c r="O1627" s="61" t="s">
        <v>1262</v>
      </c>
      <c r="P1627" s="61" t="s">
        <v>11902</v>
      </c>
      <c r="Q1627" s="61" t="s">
        <v>11903</v>
      </c>
      <c r="R1627" s="61" t="s">
        <v>11903</v>
      </c>
      <c r="S1627" s="61" t="str">
        <f aca="false">IF(J1627="Listed Option",MID(R1627,3,9),MID(Q1627,3,9))</f>
        <v>000953878</v>
      </c>
      <c r="T1627" s="61" t="e">
        <f aca="false">VLOOKUP(S1627,'Output v4'!C:C,1,FALSE())</f>
        <v>#N/A</v>
      </c>
      <c r="V1627" s="61" t="s">
        <v>11904</v>
      </c>
      <c r="W1627" s="61" t="s">
        <v>11905</v>
      </c>
      <c r="Y1627" s="61" t="s">
        <v>11906</v>
      </c>
      <c r="Z1627" s="61" t="s">
        <v>1304</v>
      </c>
      <c r="AA1627" s="61" t="s">
        <v>1305</v>
      </c>
      <c r="AB1627" s="63" t="n">
        <v>191</v>
      </c>
      <c r="AC1627" s="63" t="n">
        <v>191</v>
      </c>
      <c r="AE1627" s="61" t="n">
        <v>0</v>
      </c>
      <c r="AF1627" s="64" t="n">
        <v>191</v>
      </c>
      <c r="AG1627" s="61" t="s">
        <v>689</v>
      </c>
      <c r="AH1627" s="62" t="n">
        <v>45291</v>
      </c>
      <c r="AI1627" s="65" t="n">
        <v>229.68</v>
      </c>
      <c r="AJ1627" s="61" t="s">
        <v>3614</v>
      </c>
      <c r="AK1627" s="65" t="n">
        <v>229.68</v>
      </c>
      <c r="AL1627" s="65" t="n">
        <v>229.68</v>
      </c>
      <c r="AM1627" s="66" t="n">
        <v>43868.88</v>
      </c>
      <c r="AN1627" s="66" t="n">
        <f aca="false">IF(J1627="Listed Option",AF1627*AL1627,AM1627)</f>
        <v>43868.88</v>
      </c>
      <c r="AO1627" s="61" t="s">
        <v>1267</v>
      </c>
      <c r="AP1627" s="61" t="n">
        <v>1</v>
      </c>
      <c r="AQ1627" s="61" t="n">
        <v>1</v>
      </c>
      <c r="AV1627" s="61" t="s">
        <v>11906</v>
      </c>
      <c r="AW1627" s="61" t="s">
        <v>4070</v>
      </c>
      <c r="AY1627" s="61" t="s">
        <v>11901</v>
      </c>
      <c r="AZ1627" s="61" t="s">
        <v>11901</v>
      </c>
      <c r="BA1627" s="61" t="s">
        <v>11901</v>
      </c>
      <c r="BB1627" s="67" t="n">
        <v>0</v>
      </c>
      <c r="BE1627" s="61" t="n">
        <v>238575</v>
      </c>
      <c r="BF1627" s="61" t="s">
        <v>1034</v>
      </c>
      <c r="BG1627" s="61" t="s">
        <v>4273</v>
      </c>
      <c r="BH1627" s="61" t="s">
        <v>4273</v>
      </c>
      <c r="BI1627" s="61" t="s">
        <v>11901</v>
      </c>
      <c r="BJ1627" s="61" t="s">
        <v>11901</v>
      </c>
      <c r="BK1627" s="61" t="s">
        <v>11901</v>
      </c>
      <c r="BL1627" s="61" t="s">
        <v>11903</v>
      </c>
      <c r="BM1627" s="61" t="s">
        <v>11903</v>
      </c>
      <c r="BN1627" s="70" t="n">
        <v>43868.88</v>
      </c>
      <c r="BO1627" s="68" t="n">
        <v>43868.88</v>
      </c>
      <c r="BP1627" s="68" t="n">
        <v>43868.88</v>
      </c>
      <c r="BQ1627" s="68" t="n">
        <v>43868.88</v>
      </c>
      <c r="BR1627" s="69" t="n">
        <v>191</v>
      </c>
      <c r="BU1627" s="68" t="n">
        <v>191</v>
      </c>
    </row>
    <row r="1628" customFormat="false" ht="15" hidden="true" customHeight="false" outlineLevel="0" collapsed="false">
      <c r="A1628" s="61" t="s">
        <v>11907</v>
      </c>
      <c r="B1628" s="61" t="s">
        <v>11908</v>
      </c>
      <c r="C1628" s="62" t="n">
        <v>45291</v>
      </c>
      <c r="D1628" s="62" t="n">
        <v>45291</v>
      </c>
      <c r="E1628" s="61" t="s">
        <v>1259</v>
      </c>
      <c r="F1628" s="61" t="s">
        <v>1034</v>
      </c>
      <c r="G1628" s="61" t="s">
        <v>11909</v>
      </c>
      <c r="H1628" s="61" t="s">
        <v>11900</v>
      </c>
      <c r="I1628" s="61" t="s">
        <v>11901</v>
      </c>
      <c r="J1628" s="61" t="s">
        <v>1196</v>
      </c>
      <c r="K1628" s="61" t="s">
        <v>4088</v>
      </c>
      <c r="L1628" s="61" t="s">
        <v>4089</v>
      </c>
      <c r="M1628" s="61" t="s">
        <v>1197</v>
      </c>
      <c r="N1628" s="61" t="n">
        <v>182941718</v>
      </c>
      <c r="O1628" s="61" t="s">
        <v>1262</v>
      </c>
      <c r="P1628" s="61" t="s">
        <v>11910</v>
      </c>
      <c r="R1628" s="61" t="s">
        <v>11903</v>
      </c>
      <c r="S1628" s="61" t="str">
        <f aca="false">IF(J1628="Listed Option",MID(R1628,3,9),MID(Q1628,3,9))</f>
        <v>000953878</v>
      </c>
      <c r="T1628" s="61" t="e">
        <f aca="false">VLOOKUP(S1628,'Output v4'!C:C,1,FALSE())</f>
        <v>#N/A</v>
      </c>
      <c r="W1628" s="61" t="s">
        <v>11911</v>
      </c>
      <c r="X1628" s="61" t="s">
        <v>11912</v>
      </c>
      <c r="Y1628" s="61" t="s">
        <v>11913</v>
      </c>
      <c r="Z1628" s="61" t="s">
        <v>1304</v>
      </c>
      <c r="AA1628" s="61" t="s">
        <v>1305</v>
      </c>
      <c r="AB1628" s="63" t="n">
        <v>102</v>
      </c>
      <c r="AC1628" s="63" t="n">
        <v>102</v>
      </c>
      <c r="AD1628" s="61" t="n">
        <v>100</v>
      </c>
      <c r="AE1628" s="61" t="n">
        <v>0</v>
      </c>
      <c r="AF1628" s="64" t="n">
        <v>10200</v>
      </c>
      <c r="AG1628" s="61" t="s">
        <v>689</v>
      </c>
      <c r="AH1628" s="62" t="n">
        <v>45291</v>
      </c>
      <c r="AI1628" s="65" t="n">
        <v>5.05</v>
      </c>
      <c r="AJ1628" s="61" t="s">
        <v>1266</v>
      </c>
      <c r="AK1628" s="65" t="n">
        <v>5.05</v>
      </c>
      <c r="AL1628" s="65" t="n">
        <v>229.68</v>
      </c>
      <c r="AM1628" s="66" t="n">
        <v>51510</v>
      </c>
      <c r="AN1628" s="66" t="n">
        <f aca="false">IF(J1628="Listed Option",AF1628*AL1628,AM1628)</f>
        <v>2342736</v>
      </c>
      <c r="AO1628" s="61" t="s">
        <v>1267</v>
      </c>
      <c r="AP1628" s="61" t="n">
        <v>100</v>
      </c>
      <c r="AQ1628" s="61" t="n">
        <v>100</v>
      </c>
      <c r="AV1628" s="61" t="s">
        <v>11906</v>
      </c>
      <c r="AW1628" s="61" t="s">
        <v>4070</v>
      </c>
      <c r="AY1628" s="61" t="s">
        <v>11901</v>
      </c>
      <c r="AZ1628" s="61" t="s">
        <v>11901</v>
      </c>
      <c r="BA1628" s="61" t="s">
        <v>11901</v>
      </c>
      <c r="BB1628" s="67" t="n">
        <v>0</v>
      </c>
      <c r="BE1628" s="61" t="n">
        <v>238575</v>
      </c>
      <c r="BG1628" s="61" t="s">
        <v>4273</v>
      </c>
      <c r="BJ1628" s="61" t="s">
        <v>11901</v>
      </c>
      <c r="BL1628" s="61" t="s">
        <v>11903</v>
      </c>
      <c r="BM1628" s="61" t="s">
        <v>11903</v>
      </c>
      <c r="BN1628" s="70" t="n">
        <v>-2342736</v>
      </c>
      <c r="BO1628" s="68" t="n">
        <v>2342736</v>
      </c>
      <c r="BP1628" s="68" t="n">
        <v>515.1</v>
      </c>
      <c r="BQ1628" s="68" t="n">
        <v>515.1</v>
      </c>
      <c r="BR1628" s="69" t="n">
        <v>102</v>
      </c>
      <c r="BS1628" s="63" t="n">
        <v>102</v>
      </c>
      <c r="BU1628" s="68" t="n">
        <v>102</v>
      </c>
    </row>
    <row r="1629" customFormat="false" ht="15" hidden="true" customHeight="false" outlineLevel="0" collapsed="false">
      <c r="A1629" s="61" t="s">
        <v>11914</v>
      </c>
      <c r="B1629" s="61" t="s">
        <v>11915</v>
      </c>
      <c r="C1629" s="62" t="n">
        <v>45291</v>
      </c>
      <c r="D1629" s="62" t="n">
        <v>45291</v>
      </c>
      <c r="E1629" s="61" t="s">
        <v>1259</v>
      </c>
      <c r="F1629" s="61" t="s">
        <v>1034</v>
      </c>
      <c r="G1629" s="61" t="s">
        <v>11916</v>
      </c>
      <c r="H1629" s="61" t="s">
        <v>11900</v>
      </c>
      <c r="I1629" s="61" t="s">
        <v>11901</v>
      </c>
      <c r="J1629" s="61" t="s">
        <v>1196</v>
      </c>
      <c r="K1629" s="61" t="s">
        <v>4088</v>
      </c>
      <c r="L1629" s="61" t="s">
        <v>4277</v>
      </c>
      <c r="M1629" s="61" t="s">
        <v>1198</v>
      </c>
      <c r="N1629" s="61" t="n">
        <v>182941766</v>
      </c>
      <c r="O1629" s="61" t="s">
        <v>1262</v>
      </c>
      <c r="P1629" s="61" t="s">
        <v>11917</v>
      </c>
      <c r="R1629" s="61" t="s">
        <v>11903</v>
      </c>
      <c r="S1629" s="61" t="str">
        <f aca="false">IF(J1629="Listed Option",MID(R1629,3,9),MID(Q1629,3,9))</f>
        <v>000953878</v>
      </c>
      <c r="T1629" s="61" t="e">
        <f aca="false">VLOOKUP(S1629,'Output v4'!C:C,1,FALSE())</f>
        <v>#N/A</v>
      </c>
      <c r="W1629" s="61" t="s">
        <v>11918</v>
      </c>
      <c r="X1629" s="61" t="s">
        <v>11919</v>
      </c>
      <c r="Y1629" s="61" t="s">
        <v>11920</v>
      </c>
      <c r="Z1629" s="61" t="s">
        <v>1304</v>
      </c>
      <c r="AA1629" s="61" t="s">
        <v>1305</v>
      </c>
      <c r="AB1629" s="63" t="n">
        <v>102</v>
      </c>
      <c r="AC1629" s="63" t="n">
        <v>102</v>
      </c>
      <c r="AD1629" s="61" t="n">
        <v>100</v>
      </c>
      <c r="AE1629" s="61" t="n">
        <v>0</v>
      </c>
      <c r="AF1629" s="64" t="n">
        <v>10200</v>
      </c>
      <c r="AG1629" s="61" t="s">
        <v>689</v>
      </c>
      <c r="AH1629" s="62" t="n">
        <v>45291</v>
      </c>
      <c r="AI1629" s="65" t="n">
        <v>3.45</v>
      </c>
      <c r="AJ1629" s="61" t="s">
        <v>1266</v>
      </c>
      <c r="AK1629" s="65" t="n">
        <v>3.45</v>
      </c>
      <c r="AL1629" s="65" t="n">
        <v>229.68</v>
      </c>
      <c r="AM1629" s="66" t="n">
        <v>35190</v>
      </c>
      <c r="AN1629" s="66" t="n">
        <f aca="false">IF(J1629="Listed Option",AF1629*AL1629,AM1629)</f>
        <v>2342736</v>
      </c>
      <c r="AO1629" s="61" t="s">
        <v>1267</v>
      </c>
      <c r="AP1629" s="61" t="n">
        <v>100</v>
      </c>
      <c r="AQ1629" s="61" t="n">
        <v>100</v>
      </c>
      <c r="AV1629" s="61" t="s">
        <v>11906</v>
      </c>
      <c r="AW1629" s="61" t="s">
        <v>4070</v>
      </c>
      <c r="AY1629" s="61" t="s">
        <v>11901</v>
      </c>
      <c r="AZ1629" s="61" t="s">
        <v>11901</v>
      </c>
      <c r="BA1629" s="61" t="s">
        <v>11901</v>
      </c>
      <c r="BB1629" s="67" t="n">
        <v>0</v>
      </c>
      <c r="BE1629" s="61" t="n">
        <v>238575</v>
      </c>
      <c r="BG1629" s="61" t="s">
        <v>4273</v>
      </c>
      <c r="BJ1629" s="61" t="s">
        <v>11901</v>
      </c>
      <c r="BL1629" s="61" t="s">
        <v>11903</v>
      </c>
      <c r="BM1629" s="61" t="s">
        <v>11903</v>
      </c>
      <c r="BN1629" s="70" t="n">
        <v>2342736</v>
      </c>
      <c r="BO1629" s="68" t="n">
        <v>2342736</v>
      </c>
      <c r="BP1629" s="68" t="n">
        <v>351.9</v>
      </c>
      <c r="BQ1629" s="68" t="n">
        <v>351.9</v>
      </c>
      <c r="BR1629" s="69" t="n">
        <v>102</v>
      </c>
      <c r="BS1629" s="63" t="n">
        <v>102</v>
      </c>
      <c r="BU1629" s="68" t="n">
        <v>102</v>
      </c>
    </row>
    <row r="1630" customFormat="false" ht="15" hidden="true" customHeight="false" outlineLevel="0" collapsed="false">
      <c r="A1630" s="61" t="s">
        <v>11921</v>
      </c>
      <c r="B1630" s="61" t="s">
        <v>11922</v>
      </c>
      <c r="C1630" s="62" t="n">
        <v>45291</v>
      </c>
      <c r="D1630" s="62" t="n">
        <v>45291</v>
      </c>
      <c r="E1630" s="61" t="s">
        <v>1259</v>
      </c>
      <c r="F1630" s="61" t="s">
        <v>1021</v>
      </c>
      <c r="G1630" s="61" t="s">
        <v>11923</v>
      </c>
      <c r="H1630" s="61" t="s">
        <v>11923</v>
      </c>
      <c r="I1630" s="61" t="s">
        <v>11924</v>
      </c>
      <c r="J1630" s="61" t="s">
        <v>1199</v>
      </c>
      <c r="K1630" s="61" t="s">
        <v>4065</v>
      </c>
      <c r="L1630" s="61" t="s">
        <v>4065</v>
      </c>
      <c r="N1630" s="61" t="n">
        <v>102081452</v>
      </c>
      <c r="O1630" s="61" t="s">
        <v>1262</v>
      </c>
      <c r="P1630" s="61" t="s">
        <v>11925</v>
      </c>
      <c r="Q1630" s="61" t="s">
        <v>11926</v>
      </c>
      <c r="R1630" s="61" t="s">
        <v>11926</v>
      </c>
      <c r="S1630" s="61" t="str">
        <f aca="false">IF(J1630="Listed Option",MID(R1630,3,9),MID(Q1630,3,9))</f>
        <v>629571AB6</v>
      </c>
      <c r="T1630" s="61" t="e">
        <f aca="false">VLOOKUP(S1630,'Output v4'!C:C,1,FALSE())</f>
        <v>#N/A</v>
      </c>
      <c r="U1630" s="61" t="s">
        <v>11927</v>
      </c>
      <c r="V1630" s="61" t="s">
        <v>11928</v>
      </c>
      <c r="Z1630" s="61" t="s">
        <v>1264</v>
      </c>
      <c r="AA1630" s="61" t="s">
        <v>4126</v>
      </c>
      <c r="AB1630" s="63" t="n">
        <v>-6200</v>
      </c>
      <c r="AC1630" s="63" t="n">
        <v>-6200000</v>
      </c>
      <c r="AE1630" s="61" t="n">
        <v>1000</v>
      </c>
      <c r="AF1630" s="64" t="n">
        <v>-6200000</v>
      </c>
      <c r="AG1630" s="61" t="s">
        <v>1273</v>
      </c>
      <c r="AH1630" s="62" t="n">
        <v>45291</v>
      </c>
      <c r="AI1630" s="65" t="n">
        <v>0.865784</v>
      </c>
      <c r="AJ1630" s="61" t="s">
        <v>1266</v>
      </c>
      <c r="AK1630" s="65" t="n">
        <v>0.865784</v>
      </c>
      <c r="AL1630" s="65" t="n">
        <v>0.865784</v>
      </c>
      <c r="AM1630" s="66" t="n">
        <v>-5367860.8</v>
      </c>
      <c r="AN1630" s="66" t="n">
        <f aca="false">IF(J1630="Listed Option",AF1630*AL1630,AM1630)</f>
        <v>-5367860.8</v>
      </c>
      <c r="AO1630" s="61" t="s">
        <v>1267</v>
      </c>
      <c r="AW1630" s="61" t="s">
        <v>4070</v>
      </c>
      <c r="AY1630" s="61" t="s">
        <v>11923</v>
      </c>
      <c r="BA1630" s="61" t="s">
        <v>11923</v>
      </c>
      <c r="BB1630" s="67" t="n">
        <v>166</v>
      </c>
      <c r="BE1630" s="61" t="n">
        <v>238566</v>
      </c>
      <c r="BF1630" s="61" t="s">
        <v>1021</v>
      </c>
      <c r="BG1630" s="61" t="s">
        <v>11929</v>
      </c>
      <c r="BH1630" s="61" t="s">
        <v>11929</v>
      </c>
      <c r="BI1630" s="61" t="s">
        <v>11924</v>
      </c>
      <c r="BJ1630" s="61" t="s">
        <v>11923</v>
      </c>
      <c r="BL1630" s="61" t="s">
        <v>11926</v>
      </c>
      <c r="BM1630" s="61" t="s">
        <v>11926</v>
      </c>
      <c r="BN1630" s="70" t="n">
        <v>-6200000</v>
      </c>
      <c r="BP1630" s="68" t="n">
        <v>-5367860.8</v>
      </c>
      <c r="BQ1630" s="68" t="n">
        <v>-5367860.8</v>
      </c>
      <c r="BR1630" s="69" t="n">
        <v>-6200000</v>
      </c>
      <c r="BS1630" s="63" t="n">
        <v>-6200</v>
      </c>
      <c r="BU1630" s="68" t="n">
        <v>6200000</v>
      </c>
    </row>
    <row r="1631" customFormat="false" ht="15" hidden="true" customHeight="false" outlineLevel="0" collapsed="false">
      <c r="A1631" s="61" t="s">
        <v>11930</v>
      </c>
      <c r="B1631" s="61" t="s">
        <v>11931</v>
      </c>
      <c r="C1631" s="62" t="n">
        <v>45291</v>
      </c>
      <c r="D1631" s="62" t="n">
        <v>45291</v>
      </c>
      <c r="E1631" s="61" t="s">
        <v>1259</v>
      </c>
      <c r="F1631" s="61" t="s">
        <v>1021</v>
      </c>
      <c r="G1631" s="61" t="s">
        <v>11923</v>
      </c>
      <c r="H1631" s="61" t="s">
        <v>11923</v>
      </c>
      <c r="I1631" s="61" t="s">
        <v>11924</v>
      </c>
      <c r="J1631" s="61" t="s">
        <v>1199</v>
      </c>
      <c r="K1631" s="61" t="s">
        <v>4065</v>
      </c>
      <c r="L1631" s="61" t="s">
        <v>4065</v>
      </c>
      <c r="N1631" s="61" t="n">
        <v>102081452</v>
      </c>
      <c r="O1631" s="61" t="s">
        <v>1262</v>
      </c>
      <c r="P1631" s="61" t="s">
        <v>11925</v>
      </c>
      <c r="Q1631" s="61" t="s">
        <v>11926</v>
      </c>
      <c r="R1631" s="61" t="s">
        <v>11926</v>
      </c>
      <c r="S1631" s="61" t="str">
        <f aca="false">IF(J1631="Listed Option",MID(R1631,3,9),MID(Q1631,3,9))</f>
        <v>629571AB6</v>
      </c>
      <c r="T1631" s="61" t="e">
        <f aca="false">VLOOKUP(S1631,'Output v4'!C:C,1,FALSE())</f>
        <v>#N/A</v>
      </c>
      <c r="U1631" s="61" t="s">
        <v>11927</v>
      </c>
      <c r="V1631" s="61" t="s">
        <v>11928</v>
      </c>
      <c r="Z1631" s="61" t="s">
        <v>1304</v>
      </c>
      <c r="AA1631" s="61" t="s">
        <v>1305</v>
      </c>
      <c r="AB1631" s="63" t="n">
        <v>-5700</v>
      </c>
      <c r="AC1631" s="63" t="n">
        <v>-5700000</v>
      </c>
      <c r="AE1631" s="61" t="n">
        <v>1000</v>
      </c>
      <c r="AF1631" s="64" t="n">
        <v>-5700000</v>
      </c>
      <c r="AG1631" s="61" t="s">
        <v>1273</v>
      </c>
      <c r="AH1631" s="62" t="n">
        <v>45291</v>
      </c>
      <c r="AI1631" s="65" t="n">
        <v>0.865784</v>
      </c>
      <c r="AJ1631" s="61" t="s">
        <v>1266</v>
      </c>
      <c r="AK1631" s="65" t="n">
        <v>0.865784</v>
      </c>
      <c r="AL1631" s="65" t="n">
        <v>0.865784</v>
      </c>
      <c r="AM1631" s="66" t="n">
        <v>-4934968.8</v>
      </c>
      <c r="AN1631" s="66" t="n">
        <f aca="false">IF(J1631="Listed Option",AF1631*AL1631,AM1631)</f>
        <v>-4934968.8</v>
      </c>
      <c r="AO1631" s="61" t="s">
        <v>1267</v>
      </c>
      <c r="AW1631" s="61" t="s">
        <v>4070</v>
      </c>
      <c r="AY1631" s="61" t="s">
        <v>11923</v>
      </c>
      <c r="BA1631" s="61" t="s">
        <v>11923</v>
      </c>
      <c r="BB1631" s="67" t="n">
        <v>166</v>
      </c>
      <c r="BE1631" s="61" t="n">
        <v>238575</v>
      </c>
      <c r="BF1631" s="61" t="s">
        <v>1021</v>
      </c>
      <c r="BG1631" s="61" t="s">
        <v>11929</v>
      </c>
      <c r="BH1631" s="61" t="s">
        <v>11929</v>
      </c>
      <c r="BI1631" s="61" t="s">
        <v>11924</v>
      </c>
      <c r="BJ1631" s="61" t="s">
        <v>11923</v>
      </c>
      <c r="BL1631" s="61" t="s">
        <v>11926</v>
      </c>
      <c r="BM1631" s="61" t="s">
        <v>11926</v>
      </c>
      <c r="BN1631" s="70" t="n">
        <v>-5700000</v>
      </c>
      <c r="BP1631" s="68" t="n">
        <v>-4934968.8</v>
      </c>
      <c r="BQ1631" s="68" t="n">
        <v>-4934968.8</v>
      </c>
      <c r="BR1631" s="69" t="n">
        <v>-5700000</v>
      </c>
      <c r="BS1631" s="63" t="n">
        <v>-5700</v>
      </c>
      <c r="BU1631" s="68" t="n">
        <v>5700000</v>
      </c>
    </row>
    <row r="1632" customFormat="false" ht="15" hidden="true" customHeight="false" outlineLevel="0" collapsed="false">
      <c r="A1632" s="61" t="s">
        <v>11932</v>
      </c>
      <c r="B1632" s="61" t="s">
        <v>11933</v>
      </c>
      <c r="C1632" s="62" t="n">
        <v>45291</v>
      </c>
      <c r="D1632" s="62" t="n">
        <v>45291</v>
      </c>
      <c r="E1632" s="61" t="s">
        <v>1259</v>
      </c>
      <c r="F1632" s="61" t="s">
        <v>1021</v>
      </c>
      <c r="G1632" s="61" t="s">
        <v>11934</v>
      </c>
      <c r="H1632" s="61" t="s">
        <v>11934</v>
      </c>
      <c r="I1632" s="61" t="s">
        <v>11924</v>
      </c>
      <c r="J1632" s="61" t="s">
        <v>1195</v>
      </c>
      <c r="K1632" s="61" t="s">
        <v>1195</v>
      </c>
      <c r="L1632" s="61" t="s">
        <v>1195</v>
      </c>
      <c r="N1632" s="61" t="n">
        <v>92410</v>
      </c>
      <c r="O1632" s="61" t="s">
        <v>1262</v>
      </c>
      <c r="P1632" s="61" t="s">
        <v>11935</v>
      </c>
      <c r="Q1632" s="61" t="s">
        <v>11936</v>
      </c>
      <c r="R1632" s="61" t="s">
        <v>11936</v>
      </c>
      <c r="S1632" s="61" t="str">
        <f aca="false">IF(J1632="Listed Option",MID(R1632,3,9),MID(Q1632,3,9))</f>
        <v>G6359F137</v>
      </c>
      <c r="T1632" s="61" t="str">
        <f aca="false">VLOOKUP(S1632,'Output v4'!C:C,1,FALSE())</f>
        <v>G6359F137</v>
      </c>
      <c r="V1632" s="61" t="s">
        <v>11937</v>
      </c>
      <c r="W1632" s="61" t="s">
        <v>11924</v>
      </c>
      <c r="Y1632" s="61" t="s">
        <v>11938</v>
      </c>
      <c r="Z1632" s="61" t="s">
        <v>4029</v>
      </c>
      <c r="AA1632" s="61" t="s">
        <v>4117</v>
      </c>
      <c r="AB1632" s="63" t="n">
        <v>26499</v>
      </c>
      <c r="AC1632" s="63" t="n">
        <v>26499</v>
      </c>
      <c r="AE1632" s="61" t="n">
        <v>0</v>
      </c>
      <c r="AF1632" s="64" t="n">
        <v>26499</v>
      </c>
      <c r="AG1632" s="61" t="s">
        <v>689</v>
      </c>
      <c r="AH1632" s="62" t="n">
        <v>45291</v>
      </c>
      <c r="AI1632" s="65" t="n">
        <v>81.63</v>
      </c>
      <c r="AJ1632" s="61" t="s">
        <v>3614</v>
      </c>
      <c r="AK1632" s="65" t="n">
        <v>81.63</v>
      </c>
      <c r="AL1632" s="65" t="n">
        <v>81.63</v>
      </c>
      <c r="AM1632" s="66" t="n">
        <v>2163113.37</v>
      </c>
      <c r="AN1632" s="66" t="n">
        <f aca="false">IF(J1632="Listed Option",AF1632*AL1632,AM1632)</f>
        <v>2163113.37</v>
      </c>
      <c r="AO1632" s="61" t="s">
        <v>1267</v>
      </c>
      <c r="AP1632" s="61" t="n">
        <v>1</v>
      </c>
      <c r="AQ1632" s="61" t="n">
        <v>1</v>
      </c>
      <c r="AV1632" s="61" t="s">
        <v>11938</v>
      </c>
      <c r="AW1632" s="61" t="s">
        <v>4070</v>
      </c>
      <c r="AY1632" s="61" t="s">
        <v>11924</v>
      </c>
      <c r="AZ1632" s="61" t="s">
        <v>11924</v>
      </c>
      <c r="BA1632" s="61" t="s">
        <v>11924</v>
      </c>
      <c r="BB1632" s="67" t="n">
        <v>0</v>
      </c>
      <c r="BE1632" s="61" t="n">
        <v>238587</v>
      </c>
      <c r="BF1632" s="61" t="s">
        <v>1021</v>
      </c>
      <c r="BG1632" s="61" t="s">
        <v>11929</v>
      </c>
      <c r="BH1632" s="61" t="s">
        <v>11929</v>
      </c>
      <c r="BI1632" s="61" t="s">
        <v>11924</v>
      </c>
      <c r="BJ1632" s="61" t="s">
        <v>11924</v>
      </c>
      <c r="BK1632" s="61" t="s">
        <v>11924</v>
      </c>
      <c r="BL1632" s="61" t="s">
        <v>11936</v>
      </c>
      <c r="BM1632" s="61" t="s">
        <v>11936</v>
      </c>
      <c r="BN1632" s="70" t="n">
        <v>2163113.37</v>
      </c>
      <c r="BO1632" s="68" t="n">
        <v>2163113.37</v>
      </c>
      <c r="BP1632" s="68" t="n">
        <v>2163113.37</v>
      </c>
      <c r="BQ1632" s="68" t="n">
        <v>2163113.37</v>
      </c>
      <c r="BR1632" s="69" t="n">
        <v>26499</v>
      </c>
      <c r="BU1632" s="68" t="n">
        <v>26499</v>
      </c>
    </row>
    <row r="1633" customFormat="false" ht="15" hidden="true" customHeight="false" outlineLevel="0" collapsed="false">
      <c r="A1633" s="61" t="s">
        <v>11939</v>
      </c>
      <c r="B1633" s="61" t="s">
        <v>11940</v>
      </c>
      <c r="C1633" s="62" t="n">
        <v>45291</v>
      </c>
      <c r="D1633" s="62" t="n">
        <v>45291</v>
      </c>
      <c r="E1633" s="61" t="s">
        <v>1259</v>
      </c>
      <c r="F1633" s="61" t="s">
        <v>1021</v>
      </c>
      <c r="G1633" s="61" t="s">
        <v>11923</v>
      </c>
      <c r="H1633" s="61" t="s">
        <v>11923</v>
      </c>
      <c r="I1633" s="61" t="s">
        <v>11924</v>
      </c>
      <c r="J1633" s="61" t="s">
        <v>1199</v>
      </c>
      <c r="K1633" s="61" t="s">
        <v>4065</v>
      </c>
      <c r="L1633" s="61" t="s">
        <v>4065</v>
      </c>
      <c r="N1633" s="61" t="n">
        <v>102081452</v>
      </c>
      <c r="O1633" s="61" t="s">
        <v>1262</v>
      </c>
      <c r="P1633" s="61" t="s">
        <v>11925</v>
      </c>
      <c r="Q1633" s="61" t="s">
        <v>11926</v>
      </c>
      <c r="R1633" s="61" t="s">
        <v>11926</v>
      </c>
      <c r="S1633" s="61" t="str">
        <f aca="false">IF(J1633="Listed Option",MID(R1633,3,9),MID(Q1633,3,9))</f>
        <v>629571AB6</v>
      </c>
      <c r="T1633" s="61" t="e">
        <f aca="false">VLOOKUP(S1633,'Output v4'!C:C,1,FALSE())</f>
        <v>#N/A</v>
      </c>
      <c r="U1633" s="61" t="s">
        <v>11927</v>
      </c>
      <c r="V1633" s="61" t="s">
        <v>11928</v>
      </c>
      <c r="Z1633" s="61" t="s">
        <v>4029</v>
      </c>
      <c r="AA1633" s="61" t="s">
        <v>4117</v>
      </c>
      <c r="AB1633" s="63" t="n">
        <v>-4275</v>
      </c>
      <c r="AC1633" s="63" t="n">
        <v>-4275000</v>
      </c>
      <c r="AE1633" s="61" t="n">
        <v>1000</v>
      </c>
      <c r="AF1633" s="64" t="n">
        <v>-4275000</v>
      </c>
      <c r="AG1633" s="61" t="s">
        <v>1273</v>
      </c>
      <c r="AH1633" s="62" t="n">
        <v>45291</v>
      </c>
      <c r="AI1633" s="65" t="n">
        <v>0.865784</v>
      </c>
      <c r="AJ1633" s="61" t="s">
        <v>1266</v>
      </c>
      <c r="AK1633" s="65" t="n">
        <v>0.865784</v>
      </c>
      <c r="AL1633" s="65" t="n">
        <v>0.865784</v>
      </c>
      <c r="AM1633" s="66" t="n">
        <v>-3701226.6</v>
      </c>
      <c r="AN1633" s="66" t="n">
        <f aca="false">IF(J1633="Listed Option",AF1633*AL1633,AM1633)</f>
        <v>-3701226.6</v>
      </c>
      <c r="AO1633" s="61" t="s">
        <v>1267</v>
      </c>
      <c r="AW1633" s="61" t="s">
        <v>4070</v>
      </c>
      <c r="AY1633" s="61" t="s">
        <v>11923</v>
      </c>
      <c r="BA1633" s="61" t="s">
        <v>11923</v>
      </c>
      <c r="BB1633" s="67" t="n">
        <v>166</v>
      </c>
      <c r="BE1633" s="61" t="n">
        <v>238587</v>
      </c>
      <c r="BF1633" s="61" t="s">
        <v>1021</v>
      </c>
      <c r="BG1633" s="61" t="s">
        <v>11929</v>
      </c>
      <c r="BH1633" s="61" t="s">
        <v>11929</v>
      </c>
      <c r="BI1633" s="61" t="s">
        <v>11924</v>
      </c>
      <c r="BJ1633" s="61" t="s">
        <v>11923</v>
      </c>
      <c r="BL1633" s="61" t="s">
        <v>11926</v>
      </c>
      <c r="BM1633" s="61" t="s">
        <v>11926</v>
      </c>
      <c r="BN1633" s="70" t="n">
        <v>-4275000</v>
      </c>
      <c r="BP1633" s="68" t="n">
        <v>-3701226.6</v>
      </c>
      <c r="BQ1633" s="68" t="n">
        <v>-3701226.6</v>
      </c>
      <c r="BR1633" s="69" t="n">
        <v>-4275000</v>
      </c>
      <c r="BS1633" s="63" t="n">
        <v>-4275</v>
      </c>
      <c r="BU1633" s="68" t="n">
        <v>4275000</v>
      </c>
    </row>
    <row r="1634" customFormat="false" ht="15" hidden="true" customHeight="false" outlineLevel="0" collapsed="false">
      <c r="A1634" s="61" t="s">
        <v>11941</v>
      </c>
      <c r="B1634" s="61" t="s">
        <v>11942</v>
      </c>
      <c r="C1634" s="62" t="n">
        <v>45291</v>
      </c>
      <c r="D1634" s="62" t="n">
        <v>45291</v>
      </c>
      <c r="E1634" s="61" t="s">
        <v>1259</v>
      </c>
      <c r="F1634" s="61" t="s">
        <v>1023</v>
      </c>
      <c r="G1634" s="61" t="s">
        <v>11943</v>
      </c>
      <c r="H1634" s="61" t="s">
        <v>11943</v>
      </c>
      <c r="I1634" s="61" t="s">
        <v>11944</v>
      </c>
      <c r="J1634" s="61" t="s">
        <v>1195</v>
      </c>
      <c r="K1634" s="61" t="s">
        <v>1195</v>
      </c>
      <c r="L1634" s="61" t="s">
        <v>1195</v>
      </c>
      <c r="N1634" s="61" t="n">
        <v>44994</v>
      </c>
      <c r="O1634" s="61" t="s">
        <v>1262</v>
      </c>
      <c r="P1634" s="61" t="s">
        <v>11945</v>
      </c>
      <c r="Q1634" s="61" t="s">
        <v>11946</v>
      </c>
      <c r="R1634" s="61" t="s">
        <v>11946</v>
      </c>
      <c r="S1634" s="61" t="str">
        <f aca="false">IF(J1634="Listed Option",MID(R1634,3,9),MID(Q1634,3,9))</f>
        <v>64110D104</v>
      </c>
      <c r="T1634" s="61" t="str">
        <f aca="false">VLOOKUP(S1634,'Output v4'!C:C,1,FALSE())</f>
        <v>64110D104</v>
      </c>
      <c r="U1634" s="61" t="s">
        <v>231</v>
      </c>
      <c r="V1634" s="61" t="s">
        <v>11947</v>
      </c>
      <c r="W1634" s="61" t="s">
        <v>11948</v>
      </c>
      <c r="Y1634" s="61" t="s">
        <v>11949</v>
      </c>
      <c r="Z1634" s="61" t="s">
        <v>1304</v>
      </c>
      <c r="AA1634" s="61" t="s">
        <v>1305</v>
      </c>
      <c r="AB1634" s="63" t="n">
        <v>-5536</v>
      </c>
      <c r="AC1634" s="63" t="n">
        <v>-5536</v>
      </c>
      <c r="AE1634" s="61" t="n">
        <v>0</v>
      </c>
      <c r="AF1634" s="64" t="n">
        <v>-5536</v>
      </c>
      <c r="AG1634" s="61" t="s">
        <v>1273</v>
      </c>
      <c r="AH1634" s="62" t="n">
        <v>45291</v>
      </c>
      <c r="AI1634" s="65" t="n">
        <v>88.16</v>
      </c>
      <c r="AJ1634" s="61" t="s">
        <v>3614</v>
      </c>
      <c r="AK1634" s="65" t="n">
        <v>88.16</v>
      </c>
      <c r="AL1634" s="65" t="n">
        <v>88.16</v>
      </c>
      <c r="AM1634" s="66" t="n">
        <v>-488053.76</v>
      </c>
      <c r="AN1634" s="66" t="n">
        <f aca="false">IF(J1634="Listed Option",AF1634*AL1634,AM1634)</f>
        <v>-488053.76</v>
      </c>
      <c r="AO1634" s="61" t="s">
        <v>1267</v>
      </c>
      <c r="AP1634" s="61" t="n">
        <v>1</v>
      </c>
      <c r="AQ1634" s="61" t="n">
        <v>1</v>
      </c>
      <c r="AV1634" s="61" t="s">
        <v>11949</v>
      </c>
      <c r="AW1634" s="61" t="s">
        <v>4070</v>
      </c>
      <c r="AY1634" s="61" t="s">
        <v>11944</v>
      </c>
      <c r="AZ1634" s="61" t="s">
        <v>11944</v>
      </c>
      <c r="BA1634" s="61" t="s">
        <v>11944</v>
      </c>
      <c r="BB1634" s="67" t="n">
        <v>0</v>
      </c>
      <c r="BE1634" s="61" t="n">
        <v>238575</v>
      </c>
      <c r="BF1634" s="61" t="s">
        <v>1023</v>
      </c>
      <c r="BG1634" s="61" t="s">
        <v>4084</v>
      </c>
      <c r="BH1634" s="61" t="s">
        <v>4084</v>
      </c>
      <c r="BI1634" s="61" t="s">
        <v>11944</v>
      </c>
      <c r="BJ1634" s="61" t="s">
        <v>11944</v>
      </c>
      <c r="BK1634" s="61" t="s">
        <v>11944</v>
      </c>
      <c r="BL1634" s="61" t="s">
        <v>11946</v>
      </c>
      <c r="BM1634" s="61" t="s">
        <v>11946</v>
      </c>
      <c r="BN1634" s="70" t="n">
        <v>-488053.76</v>
      </c>
      <c r="BO1634" s="68" t="n">
        <v>-488053.76</v>
      </c>
      <c r="BP1634" s="68" t="n">
        <v>-488053.76</v>
      </c>
      <c r="BQ1634" s="68" t="n">
        <v>-488053.76</v>
      </c>
      <c r="BR1634" s="69" t="n">
        <v>-5536</v>
      </c>
      <c r="BU1634" s="68" t="n">
        <v>5536</v>
      </c>
    </row>
    <row r="1635" customFormat="false" ht="15" hidden="true" customHeight="false" outlineLevel="0" collapsed="false">
      <c r="A1635" s="61" t="s">
        <v>11950</v>
      </c>
      <c r="B1635" s="61" t="s">
        <v>11951</v>
      </c>
      <c r="C1635" s="62" t="n">
        <v>45291</v>
      </c>
      <c r="D1635" s="62" t="n">
        <v>45291</v>
      </c>
      <c r="E1635" s="61" t="s">
        <v>1259</v>
      </c>
      <c r="F1635" s="61" t="s">
        <v>1023</v>
      </c>
      <c r="G1635" s="61" t="s">
        <v>11952</v>
      </c>
      <c r="H1635" s="61" t="s">
        <v>11943</v>
      </c>
      <c r="I1635" s="61" t="s">
        <v>11944</v>
      </c>
      <c r="J1635" s="61" t="s">
        <v>1196</v>
      </c>
      <c r="K1635" s="61" t="s">
        <v>4088</v>
      </c>
      <c r="L1635" s="61" t="s">
        <v>4277</v>
      </c>
      <c r="M1635" s="61" t="s">
        <v>1198</v>
      </c>
      <c r="N1635" s="61" t="n">
        <v>133541406</v>
      </c>
      <c r="O1635" s="61" t="s">
        <v>1262</v>
      </c>
      <c r="P1635" s="61" t="s">
        <v>11953</v>
      </c>
      <c r="R1635" s="61" t="s">
        <v>11946</v>
      </c>
      <c r="S1635" s="61" t="str">
        <f aca="false">IF(J1635="Listed Option",MID(R1635,3,9),MID(Q1635,3,9))</f>
        <v>64110D104</v>
      </c>
      <c r="T1635" s="61" t="str">
        <f aca="false">VLOOKUP(S1635,'Output v4'!C:C,1,FALSE())</f>
        <v>64110D104</v>
      </c>
      <c r="W1635" s="61" t="s">
        <v>11954</v>
      </c>
      <c r="X1635" s="61" t="s">
        <v>11955</v>
      </c>
      <c r="Y1635" s="61" t="s">
        <v>11956</v>
      </c>
      <c r="Z1635" s="61" t="s">
        <v>1304</v>
      </c>
      <c r="AA1635" s="61" t="s">
        <v>1305</v>
      </c>
      <c r="AB1635" s="63" t="n">
        <v>190</v>
      </c>
      <c r="AC1635" s="63" t="n">
        <v>190</v>
      </c>
      <c r="AD1635" s="61" t="n">
        <v>100</v>
      </c>
      <c r="AE1635" s="61" t="n">
        <v>0</v>
      </c>
      <c r="AF1635" s="64" t="n">
        <v>19000</v>
      </c>
      <c r="AG1635" s="61" t="s">
        <v>689</v>
      </c>
      <c r="AH1635" s="62" t="n">
        <v>45291</v>
      </c>
      <c r="AI1635" s="65" t="n">
        <v>0.6</v>
      </c>
      <c r="AJ1635" s="61" t="s">
        <v>1266</v>
      </c>
      <c r="AK1635" s="65" t="n">
        <v>0.6</v>
      </c>
      <c r="AL1635" s="65" t="n">
        <v>88.16</v>
      </c>
      <c r="AM1635" s="66" t="n">
        <v>11400</v>
      </c>
      <c r="AN1635" s="66" t="n">
        <f aca="false">IF(J1635="Listed Option",AF1635*AL1635,AM1635)</f>
        <v>1675040</v>
      </c>
      <c r="AO1635" s="61" t="s">
        <v>1267</v>
      </c>
      <c r="AP1635" s="61" t="n">
        <v>100</v>
      </c>
      <c r="AQ1635" s="61" t="n">
        <v>100</v>
      </c>
      <c r="AV1635" s="61" t="s">
        <v>11949</v>
      </c>
      <c r="AW1635" s="61" t="s">
        <v>4070</v>
      </c>
      <c r="AY1635" s="61" t="s">
        <v>11944</v>
      </c>
      <c r="AZ1635" s="61" t="s">
        <v>11944</v>
      </c>
      <c r="BA1635" s="61" t="s">
        <v>11944</v>
      </c>
      <c r="BB1635" s="67" t="n">
        <v>0</v>
      </c>
      <c r="BE1635" s="61" t="n">
        <v>238575</v>
      </c>
      <c r="BG1635" s="61" t="s">
        <v>4084</v>
      </c>
      <c r="BJ1635" s="61" t="s">
        <v>11944</v>
      </c>
      <c r="BL1635" s="61" t="s">
        <v>11946</v>
      </c>
      <c r="BM1635" s="61" t="s">
        <v>11946</v>
      </c>
      <c r="BN1635" s="70" t="n">
        <v>1675040</v>
      </c>
      <c r="BO1635" s="68" t="n">
        <v>1675040</v>
      </c>
      <c r="BP1635" s="68" t="n">
        <v>114</v>
      </c>
      <c r="BQ1635" s="68" t="n">
        <v>114</v>
      </c>
      <c r="BR1635" s="69" t="n">
        <v>190</v>
      </c>
      <c r="BS1635" s="63" t="n">
        <v>190</v>
      </c>
      <c r="BU1635" s="68" t="n">
        <v>190</v>
      </c>
    </row>
    <row r="1636" customFormat="false" ht="15" hidden="true" customHeight="false" outlineLevel="0" collapsed="false">
      <c r="A1636" s="61" t="s">
        <v>11957</v>
      </c>
      <c r="B1636" s="61" t="s">
        <v>11958</v>
      </c>
      <c r="C1636" s="62" t="n">
        <v>45291</v>
      </c>
      <c r="D1636" s="62" t="n">
        <v>45291</v>
      </c>
      <c r="E1636" s="61" t="s">
        <v>1259</v>
      </c>
      <c r="F1636" s="61" t="s">
        <v>1023</v>
      </c>
      <c r="G1636" s="61" t="s">
        <v>11959</v>
      </c>
      <c r="H1636" s="61" t="s">
        <v>11943</v>
      </c>
      <c r="I1636" s="61" t="s">
        <v>11944</v>
      </c>
      <c r="J1636" s="61" t="s">
        <v>1196</v>
      </c>
      <c r="K1636" s="61" t="s">
        <v>4088</v>
      </c>
      <c r="L1636" s="61" t="s">
        <v>4089</v>
      </c>
      <c r="M1636" s="61" t="s">
        <v>1197</v>
      </c>
      <c r="N1636" s="61" t="n">
        <v>152430538</v>
      </c>
      <c r="O1636" s="61" t="s">
        <v>1262</v>
      </c>
      <c r="P1636" s="61" t="s">
        <v>11960</v>
      </c>
      <c r="R1636" s="61" t="s">
        <v>11946</v>
      </c>
      <c r="S1636" s="61" t="str">
        <f aca="false">IF(J1636="Listed Option",MID(R1636,3,9),MID(Q1636,3,9))</f>
        <v>64110D104</v>
      </c>
      <c r="T1636" s="61" t="str">
        <f aca="false">VLOOKUP(S1636,'Output v4'!C:C,1,FALSE())</f>
        <v>64110D104</v>
      </c>
      <c r="W1636" s="61" t="s">
        <v>11961</v>
      </c>
      <c r="X1636" s="61" t="s">
        <v>11962</v>
      </c>
      <c r="Y1636" s="61" t="s">
        <v>11963</v>
      </c>
      <c r="Z1636" s="61" t="s">
        <v>1304</v>
      </c>
      <c r="AA1636" s="61" t="s">
        <v>1305</v>
      </c>
      <c r="AB1636" s="63" t="n">
        <v>190</v>
      </c>
      <c r="AC1636" s="63" t="n">
        <v>190</v>
      </c>
      <c r="AD1636" s="61" t="n">
        <v>100</v>
      </c>
      <c r="AE1636" s="61" t="n">
        <v>0</v>
      </c>
      <c r="AF1636" s="64" t="n">
        <v>19000</v>
      </c>
      <c r="AG1636" s="61" t="s">
        <v>689</v>
      </c>
      <c r="AH1636" s="62" t="n">
        <v>45291</v>
      </c>
      <c r="AI1636" s="65" t="n">
        <v>1.075</v>
      </c>
      <c r="AJ1636" s="61" t="s">
        <v>1266</v>
      </c>
      <c r="AK1636" s="65" t="n">
        <v>1.075</v>
      </c>
      <c r="AL1636" s="65" t="n">
        <v>88.16</v>
      </c>
      <c r="AM1636" s="66" t="n">
        <v>20425</v>
      </c>
      <c r="AN1636" s="66" t="n">
        <f aca="false">IF(J1636="Listed Option",AF1636*AL1636,AM1636)</f>
        <v>1675040</v>
      </c>
      <c r="AO1636" s="61" t="s">
        <v>1267</v>
      </c>
      <c r="AP1636" s="61" t="n">
        <v>100</v>
      </c>
      <c r="AQ1636" s="61" t="n">
        <v>100</v>
      </c>
      <c r="AV1636" s="61" t="s">
        <v>11949</v>
      </c>
      <c r="AW1636" s="61" t="s">
        <v>4070</v>
      </c>
      <c r="AY1636" s="61" t="s">
        <v>11944</v>
      </c>
      <c r="AZ1636" s="61" t="s">
        <v>11944</v>
      </c>
      <c r="BA1636" s="61" t="s">
        <v>11944</v>
      </c>
      <c r="BB1636" s="67" t="n">
        <v>0</v>
      </c>
      <c r="BE1636" s="61" t="n">
        <v>238575</v>
      </c>
      <c r="BG1636" s="61" t="s">
        <v>4084</v>
      </c>
      <c r="BJ1636" s="61" t="s">
        <v>11944</v>
      </c>
      <c r="BL1636" s="61" t="s">
        <v>11946</v>
      </c>
      <c r="BM1636" s="61" t="s">
        <v>11946</v>
      </c>
      <c r="BN1636" s="70" t="n">
        <v>-1675040</v>
      </c>
      <c r="BO1636" s="68" t="n">
        <v>1675040</v>
      </c>
      <c r="BP1636" s="68" t="n">
        <v>204.25</v>
      </c>
      <c r="BQ1636" s="68" t="n">
        <v>204.25</v>
      </c>
      <c r="BR1636" s="69" t="n">
        <v>190</v>
      </c>
      <c r="BS1636" s="63" t="n">
        <v>190</v>
      </c>
      <c r="BU1636" s="68" t="n">
        <v>190</v>
      </c>
    </row>
    <row r="1637" customFormat="false" ht="15" hidden="true" customHeight="false" outlineLevel="0" collapsed="false">
      <c r="A1637" s="61" t="s">
        <v>11964</v>
      </c>
      <c r="B1637" s="61" t="s">
        <v>11965</v>
      </c>
      <c r="C1637" s="62" t="n">
        <v>45291</v>
      </c>
      <c r="D1637" s="62" t="n">
        <v>45291</v>
      </c>
      <c r="E1637" s="61" t="s">
        <v>1259</v>
      </c>
      <c r="F1637" s="61" t="s">
        <v>1024</v>
      </c>
      <c r="G1637" s="61" t="s">
        <v>11966</v>
      </c>
      <c r="H1637" s="61" t="s">
        <v>11966</v>
      </c>
      <c r="I1637" s="61" t="s">
        <v>11967</v>
      </c>
      <c r="J1637" s="61" t="s">
        <v>1195</v>
      </c>
      <c r="K1637" s="61" t="s">
        <v>1195</v>
      </c>
      <c r="L1637" s="61" t="s">
        <v>1195</v>
      </c>
      <c r="N1637" s="61" t="n">
        <v>9395</v>
      </c>
      <c r="O1637" s="61" t="s">
        <v>1262</v>
      </c>
      <c r="P1637" s="61" t="s">
        <v>11968</v>
      </c>
      <c r="Q1637" s="61" t="s">
        <v>11969</v>
      </c>
      <c r="R1637" s="61" t="s">
        <v>11969</v>
      </c>
      <c r="S1637" s="61" t="str">
        <f aca="false">IF(J1637="Listed Option",MID(R1637,3,9),MID(Q1637,3,9))</f>
        <v>64110L106</v>
      </c>
      <c r="T1637" s="61" t="str">
        <f aca="false">VLOOKUP(S1637,'Output v4'!C:C,1,FALSE())</f>
        <v>64110L106</v>
      </c>
      <c r="U1637" s="61" t="s">
        <v>232</v>
      </c>
      <c r="V1637" s="61" t="s">
        <v>11970</v>
      </c>
      <c r="W1637" s="61" t="s">
        <v>11971</v>
      </c>
      <c r="Y1637" s="61" t="s">
        <v>11972</v>
      </c>
      <c r="Z1637" s="61" t="s">
        <v>1304</v>
      </c>
      <c r="AA1637" s="61" t="s">
        <v>1305</v>
      </c>
      <c r="AB1637" s="63" t="n">
        <v>-1454</v>
      </c>
      <c r="AC1637" s="63" t="n">
        <v>-1454</v>
      </c>
      <c r="AE1637" s="61" t="n">
        <v>0</v>
      </c>
      <c r="AF1637" s="64" t="n">
        <v>-1454</v>
      </c>
      <c r="AG1637" s="61" t="s">
        <v>1273</v>
      </c>
      <c r="AH1637" s="62" t="n">
        <v>45291</v>
      </c>
      <c r="AI1637" s="65" t="n">
        <v>486.88</v>
      </c>
      <c r="AJ1637" s="61" t="s">
        <v>3614</v>
      </c>
      <c r="AK1637" s="65" t="n">
        <v>486.88</v>
      </c>
      <c r="AL1637" s="65" t="n">
        <v>486.88</v>
      </c>
      <c r="AM1637" s="66" t="n">
        <v>-707923.52</v>
      </c>
      <c r="AN1637" s="66" t="n">
        <f aca="false">IF(J1637="Listed Option",AF1637*AL1637,AM1637)</f>
        <v>-707923.52</v>
      </c>
      <c r="AO1637" s="61" t="s">
        <v>1267</v>
      </c>
      <c r="AP1637" s="61" t="n">
        <v>1</v>
      </c>
      <c r="AQ1637" s="61" t="n">
        <v>1</v>
      </c>
      <c r="AV1637" s="61" t="s">
        <v>11972</v>
      </c>
      <c r="AW1637" s="61" t="s">
        <v>4070</v>
      </c>
      <c r="AY1637" s="61" t="s">
        <v>11967</v>
      </c>
      <c r="AZ1637" s="61" t="s">
        <v>11967</v>
      </c>
      <c r="BA1637" s="61" t="s">
        <v>11967</v>
      </c>
      <c r="BB1637" s="67" t="n">
        <v>0</v>
      </c>
      <c r="BE1637" s="61" t="n">
        <v>238575</v>
      </c>
      <c r="BF1637" s="61" t="s">
        <v>1024</v>
      </c>
      <c r="BG1637" s="61" t="s">
        <v>4084</v>
      </c>
      <c r="BH1637" s="61" t="s">
        <v>4084</v>
      </c>
      <c r="BI1637" s="61" t="s">
        <v>11967</v>
      </c>
      <c r="BJ1637" s="61" t="s">
        <v>11967</v>
      </c>
      <c r="BK1637" s="61" t="s">
        <v>11967</v>
      </c>
      <c r="BL1637" s="61" t="s">
        <v>11969</v>
      </c>
      <c r="BM1637" s="61" t="s">
        <v>11969</v>
      </c>
      <c r="BN1637" s="70" t="n">
        <v>-707923.52</v>
      </c>
      <c r="BO1637" s="68" t="n">
        <v>-707923.52</v>
      </c>
      <c r="BP1637" s="68" t="n">
        <v>-707923.52</v>
      </c>
      <c r="BQ1637" s="68" t="n">
        <v>-707923.52</v>
      </c>
      <c r="BR1637" s="69" t="n">
        <v>-1454</v>
      </c>
      <c r="BU1637" s="68" t="n">
        <v>1454</v>
      </c>
    </row>
    <row r="1638" customFormat="false" ht="15" hidden="true" customHeight="false" outlineLevel="0" collapsed="false">
      <c r="A1638" s="61" t="s">
        <v>11973</v>
      </c>
      <c r="B1638" s="61" t="s">
        <v>11974</v>
      </c>
      <c r="C1638" s="62" t="n">
        <v>45291</v>
      </c>
      <c r="D1638" s="62" t="n">
        <v>45291</v>
      </c>
      <c r="E1638" s="61" t="s">
        <v>1259</v>
      </c>
      <c r="F1638" s="61" t="s">
        <v>1024</v>
      </c>
      <c r="G1638" s="61" t="s">
        <v>11975</v>
      </c>
      <c r="H1638" s="61" t="s">
        <v>11966</v>
      </c>
      <c r="I1638" s="61" t="s">
        <v>11967</v>
      </c>
      <c r="J1638" s="61" t="s">
        <v>1196</v>
      </c>
      <c r="K1638" s="61" t="s">
        <v>4088</v>
      </c>
      <c r="L1638" s="61" t="s">
        <v>4277</v>
      </c>
      <c r="M1638" s="61" t="s">
        <v>1198</v>
      </c>
      <c r="N1638" s="61" t="n">
        <v>133654482</v>
      </c>
      <c r="O1638" s="61" t="s">
        <v>1262</v>
      </c>
      <c r="P1638" s="61" t="s">
        <v>11976</v>
      </c>
      <c r="R1638" s="61" t="s">
        <v>11969</v>
      </c>
      <c r="S1638" s="61" t="str">
        <f aca="false">IF(J1638="Listed Option",MID(R1638,3,9),MID(Q1638,3,9))</f>
        <v>64110L106</v>
      </c>
      <c r="T1638" s="61" t="str">
        <f aca="false">VLOOKUP(S1638,'Output v4'!C:C,1,FALSE())</f>
        <v>64110L106</v>
      </c>
      <c r="W1638" s="61" t="s">
        <v>11977</v>
      </c>
      <c r="X1638" s="61" t="s">
        <v>11978</v>
      </c>
      <c r="Y1638" s="61" t="s">
        <v>11979</v>
      </c>
      <c r="Z1638" s="61" t="s">
        <v>1304</v>
      </c>
      <c r="AA1638" s="61" t="s">
        <v>1305</v>
      </c>
      <c r="AB1638" s="63" t="n">
        <v>11</v>
      </c>
      <c r="AC1638" s="63" t="n">
        <v>11</v>
      </c>
      <c r="AD1638" s="61" t="n">
        <v>100</v>
      </c>
      <c r="AE1638" s="61" t="n">
        <v>0</v>
      </c>
      <c r="AF1638" s="64" t="n">
        <v>1100</v>
      </c>
      <c r="AG1638" s="61" t="s">
        <v>689</v>
      </c>
      <c r="AH1638" s="62" t="n">
        <v>45291</v>
      </c>
      <c r="AI1638" s="65" t="n">
        <v>40.125</v>
      </c>
      <c r="AJ1638" s="61" t="s">
        <v>1266</v>
      </c>
      <c r="AK1638" s="65" t="n">
        <v>40.125</v>
      </c>
      <c r="AL1638" s="65" t="n">
        <v>486.88</v>
      </c>
      <c r="AM1638" s="66" t="n">
        <v>44137.5</v>
      </c>
      <c r="AN1638" s="66" t="n">
        <f aca="false">IF(J1638="Listed Option",AF1638*AL1638,AM1638)</f>
        <v>535568</v>
      </c>
      <c r="AO1638" s="61" t="s">
        <v>1267</v>
      </c>
      <c r="AP1638" s="61" t="n">
        <v>100</v>
      </c>
      <c r="AQ1638" s="61" t="n">
        <v>100</v>
      </c>
      <c r="AV1638" s="61" t="s">
        <v>11972</v>
      </c>
      <c r="AW1638" s="61" t="s">
        <v>4070</v>
      </c>
      <c r="AY1638" s="61" t="s">
        <v>11967</v>
      </c>
      <c r="AZ1638" s="61" t="s">
        <v>11967</v>
      </c>
      <c r="BA1638" s="61" t="s">
        <v>11967</v>
      </c>
      <c r="BB1638" s="67" t="n">
        <v>0</v>
      </c>
      <c r="BE1638" s="61" t="n">
        <v>238575</v>
      </c>
      <c r="BG1638" s="61" t="s">
        <v>4084</v>
      </c>
      <c r="BJ1638" s="61" t="s">
        <v>11967</v>
      </c>
      <c r="BL1638" s="61" t="s">
        <v>11969</v>
      </c>
      <c r="BM1638" s="61" t="s">
        <v>11969</v>
      </c>
      <c r="BN1638" s="70" t="n">
        <v>535568</v>
      </c>
      <c r="BO1638" s="68" t="n">
        <v>535568</v>
      </c>
      <c r="BP1638" s="68" t="n">
        <v>441.375</v>
      </c>
      <c r="BQ1638" s="68" t="n">
        <v>441.375</v>
      </c>
      <c r="BR1638" s="69" t="n">
        <v>11</v>
      </c>
      <c r="BS1638" s="63" t="n">
        <v>11</v>
      </c>
      <c r="BU1638" s="68" t="n">
        <v>11</v>
      </c>
    </row>
    <row r="1639" customFormat="false" ht="15" hidden="true" customHeight="false" outlineLevel="0" collapsed="false">
      <c r="A1639" s="61" t="s">
        <v>11980</v>
      </c>
      <c r="B1639" s="61" t="s">
        <v>11981</v>
      </c>
      <c r="C1639" s="62" t="n">
        <v>45291</v>
      </c>
      <c r="D1639" s="62" t="n">
        <v>45291</v>
      </c>
      <c r="E1639" s="61" t="s">
        <v>1259</v>
      </c>
      <c r="F1639" s="61" t="s">
        <v>1024</v>
      </c>
      <c r="G1639" s="61" t="s">
        <v>11982</v>
      </c>
      <c r="H1639" s="61" t="s">
        <v>11966</v>
      </c>
      <c r="I1639" s="61" t="s">
        <v>11967</v>
      </c>
      <c r="J1639" s="61" t="s">
        <v>1196</v>
      </c>
      <c r="K1639" s="61" t="s">
        <v>4088</v>
      </c>
      <c r="L1639" s="61" t="s">
        <v>4089</v>
      </c>
      <c r="M1639" s="61" t="s">
        <v>1197</v>
      </c>
      <c r="N1639" s="61" t="n">
        <v>134083410</v>
      </c>
      <c r="O1639" s="61" t="s">
        <v>1262</v>
      </c>
      <c r="P1639" s="61" t="s">
        <v>11983</v>
      </c>
      <c r="R1639" s="61" t="s">
        <v>11969</v>
      </c>
      <c r="S1639" s="61" t="str">
        <f aca="false">IF(J1639="Listed Option",MID(R1639,3,9),MID(Q1639,3,9))</f>
        <v>64110L106</v>
      </c>
      <c r="T1639" s="61" t="str">
        <f aca="false">VLOOKUP(S1639,'Output v4'!C:C,1,FALSE())</f>
        <v>64110L106</v>
      </c>
      <c r="W1639" s="61" t="s">
        <v>11984</v>
      </c>
      <c r="X1639" s="61" t="s">
        <v>11985</v>
      </c>
      <c r="Y1639" s="61" t="s">
        <v>11986</v>
      </c>
      <c r="Z1639" s="61" t="s">
        <v>1304</v>
      </c>
      <c r="AA1639" s="61" t="s">
        <v>1305</v>
      </c>
      <c r="AB1639" s="63" t="n">
        <v>11</v>
      </c>
      <c r="AC1639" s="63" t="n">
        <v>11</v>
      </c>
      <c r="AD1639" s="61" t="n">
        <v>100</v>
      </c>
      <c r="AE1639" s="61" t="n">
        <v>0</v>
      </c>
      <c r="AF1639" s="64" t="n">
        <v>1100</v>
      </c>
      <c r="AG1639" s="61" t="s">
        <v>689</v>
      </c>
      <c r="AH1639" s="62" t="n">
        <v>45291</v>
      </c>
      <c r="AI1639" s="65" t="n">
        <v>0.08</v>
      </c>
      <c r="AJ1639" s="61" t="s">
        <v>1266</v>
      </c>
      <c r="AK1639" s="65" t="n">
        <v>0.08</v>
      </c>
      <c r="AL1639" s="65" t="n">
        <v>486.88</v>
      </c>
      <c r="AM1639" s="66" t="n">
        <v>88</v>
      </c>
      <c r="AN1639" s="66" t="n">
        <f aca="false">IF(J1639="Listed Option",AF1639*AL1639,AM1639)</f>
        <v>535568</v>
      </c>
      <c r="AO1639" s="61" t="s">
        <v>1267</v>
      </c>
      <c r="AP1639" s="61" t="n">
        <v>100</v>
      </c>
      <c r="AQ1639" s="61" t="n">
        <v>100</v>
      </c>
      <c r="AV1639" s="61" t="s">
        <v>11972</v>
      </c>
      <c r="AW1639" s="61" t="s">
        <v>4070</v>
      </c>
      <c r="AY1639" s="61" t="s">
        <v>11967</v>
      </c>
      <c r="AZ1639" s="61" t="s">
        <v>11967</v>
      </c>
      <c r="BA1639" s="61" t="s">
        <v>11967</v>
      </c>
      <c r="BB1639" s="67" t="n">
        <v>0</v>
      </c>
      <c r="BE1639" s="61" t="n">
        <v>238575</v>
      </c>
      <c r="BG1639" s="61" t="s">
        <v>4084</v>
      </c>
      <c r="BJ1639" s="61" t="s">
        <v>11967</v>
      </c>
      <c r="BL1639" s="61" t="s">
        <v>11969</v>
      </c>
      <c r="BM1639" s="61" t="s">
        <v>11969</v>
      </c>
      <c r="BN1639" s="70" t="n">
        <v>-535568</v>
      </c>
      <c r="BO1639" s="68" t="n">
        <v>535568</v>
      </c>
      <c r="BP1639" s="68" t="n">
        <v>0.88</v>
      </c>
      <c r="BQ1639" s="68" t="n">
        <v>0.88</v>
      </c>
      <c r="BR1639" s="69" t="n">
        <v>11</v>
      </c>
      <c r="BS1639" s="63" t="n">
        <v>11</v>
      </c>
      <c r="BU1639" s="68" t="n">
        <v>11</v>
      </c>
    </row>
    <row r="1640" customFormat="false" ht="15" hidden="true" customHeight="false" outlineLevel="0" collapsed="false">
      <c r="A1640" s="61" t="s">
        <v>11987</v>
      </c>
      <c r="B1640" s="61" t="s">
        <v>11988</v>
      </c>
      <c r="C1640" s="62" t="n">
        <v>45291</v>
      </c>
      <c r="D1640" s="62" t="n">
        <v>45291</v>
      </c>
      <c r="E1640" s="61" t="s">
        <v>1259</v>
      </c>
      <c r="F1640" s="61" t="s">
        <v>1024</v>
      </c>
      <c r="G1640" s="61" t="s">
        <v>11989</v>
      </c>
      <c r="H1640" s="61" t="s">
        <v>11966</v>
      </c>
      <c r="I1640" s="61" t="s">
        <v>11967</v>
      </c>
      <c r="J1640" s="61" t="s">
        <v>1196</v>
      </c>
      <c r="K1640" s="61" t="s">
        <v>4088</v>
      </c>
      <c r="L1640" s="61" t="s">
        <v>4089</v>
      </c>
      <c r="M1640" s="61" t="s">
        <v>1197</v>
      </c>
      <c r="N1640" s="61" t="n">
        <v>177032001</v>
      </c>
      <c r="O1640" s="61" t="s">
        <v>1262</v>
      </c>
      <c r="P1640" s="61" t="s">
        <v>11990</v>
      </c>
      <c r="R1640" s="61" t="s">
        <v>11969</v>
      </c>
      <c r="S1640" s="61" t="str">
        <f aca="false">IF(J1640="Listed Option",MID(R1640,3,9),MID(Q1640,3,9))</f>
        <v>64110L106</v>
      </c>
      <c r="T1640" s="61" t="str">
        <f aca="false">VLOOKUP(S1640,'Output v4'!C:C,1,FALSE())</f>
        <v>64110L106</v>
      </c>
      <c r="W1640" s="61" t="s">
        <v>11991</v>
      </c>
      <c r="X1640" s="61" t="s">
        <v>11992</v>
      </c>
      <c r="Y1640" s="61" t="s">
        <v>11993</v>
      </c>
      <c r="Z1640" s="61" t="s">
        <v>1304</v>
      </c>
      <c r="AA1640" s="61" t="s">
        <v>1305</v>
      </c>
      <c r="AB1640" s="63" t="n">
        <v>40</v>
      </c>
      <c r="AC1640" s="63" t="n">
        <v>40</v>
      </c>
      <c r="AD1640" s="61" t="n">
        <v>100</v>
      </c>
      <c r="AE1640" s="61" t="n">
        <v>0</v>
      </c>
      <c r="AF1640" s="64" t="n">
        <v>4000</v>
      </c>
      <c r="AG1640" s="61" t="s">
        <v>689</v>
      </c>
      <c r="AH1640" s="62" t="n">
        <v>45291</v>
      </c>
      <c r="AI1640" s="65" t="n">
        <v>8.6</v>
      </c>
      <c r="AJ1640" s="61" t="s">
        <v>1266</v>
      </c>
      <c r="AK1640" s="65" t="n">
        <v>8.6</v>
      </c>
      <c r="AL1640" s="65" t="n">
        <v>486.88</v>
      </c>
      <c r="AM1640" s="66" t="n">
        <v>34400</v>
      </c>
      <c r="AN1640" s="66" t="n">
        <f aca="false">IF(J1640="Listed Option",AF1640*AL1640,AM1640)</f>
        <v>1947520</v>
      </c>
      <c r="AO1640" s="61" t="s">
        <v>1267</v>
      </c>
      <c r="AP1640" s="61" t="n">
        <v>100</v>
      </c>
      <c r="AQ1640" s="61" t="n">
        <v>100</v>
      </c>
      <c r="AV1640" s="61" t="s">
        <v>11972</v>
      </c>
      <c r="AW1640" s="61" t="s">
        <v>4070</v>
      </c>
      <c r="AY1640" s="61" t="s">
        <v>11967</v>
      </c>
      <c r="AZ1640" s="61" t="s">
        <v>11967</v>
      </c>
      <c r="BA1640" s="61" t="s">
        <v>11967</v>
      </c>
      <c r="BB1640" s="67" t="n">
        <v>0</v>
      </c>
      <c r="BE1640" s="61" t="n">
        <v>238575</v>
      </c>
      <c r="BG1640" s="61" t="s">
        <v>4084</v>
      </c>
      <c r="BJ1640" s="61" t="s">
        <v>11967</v>
      </c>
      <c r="BL1640" s="61" t="s">
        <v>11969</v>
      </c>
      <c r="BM1640" s="61" t="s">
        <v>11969</v>
      </c>
      <c r="BN1640" s="70" t="n">
        <v>-1947520</v>
      </c>
      <c r="BO1640" s="68" t="n">
        <v>1947520</v>
      </c>
      <c r="BP1640" s="68" t="n">
        <v>344</v>
      </c>
      <c r="BQ1640" s="68" t="n">
        <v>344</v>
      </c>
      <c r="BR1640" s="69" t="n">
        <v>40</v>
      </c>
      <c r="BS1640" s="63" t="n">
        <v>40</v>
      </c>
      <c r="BU1640" s="68" t="n">
        <v>40</v>
      </c>
    </row>
    <row r="1641" customFormat="false" ht="15" hidden="true" customHeight="false" outlineLevel="0" collapsed="false">
      <c r="A1641" s="61" t="s">
        <v>11994</v>
      </c>
      <c r="B1641" s="61" t="s">
        <v>11995</v>
      </c>
      <c r="C1641" s="62" t="n">
        <v>45291</v>
      </c>
      <c r="D1641" s="62" t="n">
        <v>45291</v>
      </c>
      <c r="E1641" s="61" t="s">
        <v>1259</v>
      </c>
      <c r="F1641" s="61" t="s">
        <v>1024</v>
      </c>
      <c r="G1641" s="61" t="s">
        <v>11996</v>
      </c>
      <c r="H1641" s="61" t="s">
        <v>11966</v>
      </c>
      <c r="I1641" s="61" t="s">
        <v>11967</v>
      </c>
      <c r="J1641" s="61" t="s">
        <v>1196</v>
      </c>
      <c r="K1641" s="61" t="s">
        <v>4088</v>
      </c>
      <c r="L1641" s="61" t="s">
        <v>4089</v>
      </c>
      <c r="M1641" s="61" t="s">
        <v>1197</v>
      </c>
      <c r="N1641" s="61" t="n">
        <v>177032021</v>
      </c>
      <c r="O1641" s="61" t="s">
        <v>1262</v>
      </c>
      <c r="P1641" s="61" t="s">
        <v>11997</v>
      </c>
      <c r="R1641" s="61" t="s">
        <v>11969</v>
      </c>
      <c r="S1641" s="61" t="str">
        <f aca="false">IF(J1641="Listed Option",MID(R1641,3,9),MID(Q1641,3,9))</f>
        <v>64110L106</v>
      </c>
      <c r="T1641" s="61" t="str">
        <f aca="false">VLOOKUP(S1641,'Output v4'!C:C,1,FALSE())</f>
        <v>64110L106</v>
      </c>
      <c r="W1641" s="61" t="s">
        <v>11998</v>
      </c>
      <c r="X1641" s="61" t="s">
        <v>11999</v>
      </c>
      <c r="Y1641" s="61" t="s">
        <v>12000</v>
      </c>
      <c r="Z1641" s="61" t="s">
        <v>1304</v>
      </c>
      <c r="AA1641" s="61" t="s">
        <v>1305</v>
      </c>
      <c r="AB1641" s="63" t="n">
        <v>24</v>
      </c>
      <c r="AC1641" s="63" t="n">
        <v>24</v>
      </c>
      <c r="AD1641" s="61" t="n">
        <v>100</v>
      </c>
      <c r="AE1641" s="61" t="n">
        <v>0</v>
      </c>
      <c r="AF1641" s="64" t="n">
        <v>2400</v>
      </c>
      <c r="AG1641" s="61" t="s">
        <v>689</v>
      </c>
      <c r="AH1641" s="62" t="n">
        <v>45291</v>
      </c>
      <c r="AI1641" s="65" t="n">
        <v>14.425</v>
      </c>
      <c r="AJ1641" s="61" t="s">
        <v>1266</v>
      </c>
      <c r="AK1641" s="65" t="n">
        <v>14.425</v>
      </c>
      <c r="AL1641" s="65" t="n">
        <v>486.88</v>
      </c>
      <c r="AM1641" s="66" t="n">
        <v>34620</v>
      </c>
      <c r="AN1641" s="66" t="n">
        <f aca="false">IF(J1641="Listed Option",AF1641*AL1641,AM1641)</f>
        <v>1168512</v>
      </c>
      <c r="AO1641" s="61" t="s">
        <v>1267</v>
      </c>
      <c r="AP1641" s="61" t="n">
        <v>100</v>
      </c>
      <c r="AQ1641" s="61" t="n">
        <v>100</v>
      </c>
      <c r="AV1641" s="61" t="s">
        <v>11972</v>
      </c>
      <c r="AW1641" s="61" t="s">
        <v>4070</v>
      </c>
      <c r="AY1641" s="61" t="s">
        <v>11967</v>
      </c>
      <c r="AZ1641" s="61" t="s">
        <v>11967</v>
      </c>
      <c r="BA1641" s="61" t="s">
        <v>11967</v>
      </c>
      <c r="BB1641" s="67" t="n">
        <v>0</v>
      </c>
      <c r="BE1641" s="61" t="n">
        <v>238575</v>
      </c>
      <c r="BG1641" s="61" t="s">
        <v>4084</v>
      </c>
      <c r="BJ1641" s="61" t="s">
        <v>11967</v>
      </c>
      <c r="BL1641" s="61" t="s">
        <v>11969</v>
      </c>
      <c r="BM1641" s="61" t="s">
        <v>11969</v>
      </c>
      <c r="BN1641" s="70" t="n">
        <v>-1168512</v>
      </c>
      <c r="BO1641" s="68" t="n">
        <v>1168512</v>
      </c>
      <c r="BP1641" s="68" t="n">
        <v>346.2</v>
      </c>
      <c r="BQ1641" s="68" t="n">
        <v>346.2</v>
      </c>
      <c r="BR1641" s="69" t="n">
        <v>24</v>
      </c>
      <c r="BS1641" s="63" t="n">
        <v>24</v>
      </c>
      <c r="BU1641" s="68" t="n">
        <v>24</v>
      </c>
    </row>
    <row r="1642" customFormat="false" ht="15" hidden="true" customHeight="false" outlineLevel="0" collapsed="false">
      <c r="A1642" s="61" t="s">
        <v>12001</v>
      </c>
      <c r="B1642" s="61" t="s">
        <v>12002</v>
      </c>
      <c r="C1642" s="62" t="n">
        <v>45291</v>
      </c>
      <c r="D1642" s="62" t="n">
        <v>45291</v>
      </c>
      <c r="E1642" s="61" t="s">
        <v>1259</v>
      </c>
      <c r="F1642" s="61" t="s">
        <v>1024</v>
      </c>
      <c r="G1642" s="61" t="s">
        <v>12003</v>
      </c>
      <c r="H1642" s="61" t="s">
        <v>11966</v>
      </c>
      <c r="I1642" s="61" t="s">
        <v>11967</v>
      </c>
      <c r="J1642" s="61" t="s">
        <v>1196</v>
      </c>
      <c r="K1642" s="61" t="s">
        <v>4088</v>
      </c>
      <c r="L1642" s="61" t="s">
        <v>4089</v>
      </c>
      <c r="M1642" s="61" t="s">
        <v>1197</v>
      </c>
      <c r="N1642" s="61" t="n">
        <v>177032025</v>
      </c>
      <c r="O1642" s="61" t="s">
        <v>1262</v>
      </c>
      <c r="P1642" s="61" t="s">
        <v>12004</v>
      </c>
      <c r="R1642" s="61" t="s">
        <v>11969</v>
      </c>
      <c r="S1642" s="61" t="str">
        <f aca="false">IF(J1642="Listed Option",MID(R1642,3,9),MID(Q1642,3,9))</f>
        <v>64110L106</v>
      </c>
      <c r="T1642" s="61" t="str">
        <f aca="false">VLOOKUP(S1642,'Output v4'!C:C,1,FALSE())</f>
        <v>64110L106</v>
      </c>
      <c r="W1642" s="61" t="s">
        <v>12005</v>
      </c>
      <c r="X1642" s="61" t="s">
        <v>12006</v>
      </c>
      <c r="Y1642" s="61" t="s">
        <v>12007</v>
      </c>
      <c r="Z1642" s="61" t="s">
        <v>1304</v>
      </c>
      <c r="AA1642" s="61" t="s">
        <v>1305</v>
      </c>
      <c r="AB1642" s="63" t="n">
        <v>4</v>
      </c>
      <c r="AC1642" s="63" t="n">
        <v>4</v>
      </c>
      <c r="AD1642" s="61" t="n">
        <v>100</v>
      </c>
      <c r="AE1642" s="61" t="n">
        <v>0</v>
      </c>
      <c r="AF1642" s="64" t="n">
        <v>400</v>
      </c>
      <c r="AG1642" s="61" t="s">
        <v>689</v>
      </c>
      <c r="AH1642" s="62" t="n">
        <v>45291</v>
      </c>
      <c r="AI1642" s="65" t="n">
        <v>15.875</v>
      </c>
      <c r="AJ1642" s="61" t="s">
        <v>1266</v>
      </c>
      <c r="AK1642" s="65" t="n">
        <v>15.875</v>
      </c>
      <c r="AL1642" s="65" t="n">
        <v>486.88</v>
      </c>
      <c r="AM1642" s="66" t="n">
        <v>6350</v>
      </c>
      <c r="AN1642" s="66" t="n">
        <f aca="false">IF(J1642="Listed Option",AF1642*AL1642,AM1642)</f>
        <v>194752</v>
      </c>
      <c r="AO1642" s="61" t="s">
        <v>1267</v>
      </c>
      <c r="AP1642" s="61" t="n">
        <v>100</v>
      </c>
      <c r="AQ1642" s="61" t="n">
        <v>100</v>
      </c>
      <c r="AV1642" s="61" t="s">
        <v>11972</v>
      </c>
      <c r="AW1642" s="61" t="s">
        <v>4070</v>
      </c>
      <c r="AY1642" s="61" t="s">
        <v>11967</v>
      </c>
      <c r="AZ1642" s="61" t="s">
        <v>11967</v>
      </c>
      <c r="BA1642" s="61" t="s">
        <v>11967</v>
      </c>
      <c r="BB1642" s="67" t="n">
        <v>0</v>
      </c>
      <c r="BE1642" s="61" t="n">
        <v>238575</v>
      </c>
      <c r="BG1642" s="61" t="s">
        <v>4084</v>
      </c>
      <c r="BJ1642" s="61" t="s">
        <v>11967</v>
      </c>
      <c r="BL1642" s="61" t="s">
        <v>11969</v>
      </c>
      <c r="BM1642" s="61" t="s">
        <v>11969</v>
      </c>
      <c r="BN1642" s="70" t="n">
        <v>-194752</v>
      </c>
      <c r="BO1642" s="68" t="n">
        <v>194752</v>
      </c>
      <c r="BP1642" s="68" t="n">
        <v>63.5</v>
      </c>
      <c r="BQ1642" s="68" t="n">
        <v>63.5</v>
      </c>
      <c r="BR1642" s="69" t="n">
        <v>4</v>
      </c>
      <c r="BS1642" s="63" t="n">
        <v>4</v>
      </c>
      <c r="BU1642" s="68" t="n">
        <v>4</v>
      </c>
    </row>
    <row r="1643" customFormat="false" ht="15" hidden="true" customHeight="false" outlineLevel="0" collapsed="false">
      <c r="A1643" s="61" t="s">
        <v>12008</v>
      </c>
      <c r="B1643" s="61" t="s">
        <v>12009</v>
      </c>
      <c r="C1643" s="62" t="n">
        <v>45291</v>
      </c>
      <c r="D1643" s="62" t="n">
        <v>45291</v>
      </c>
      <c r="E1643" s="61" t="s">
        <v>1259</v>
      </c>
      <c r="F1643" s="61" t="s">
        <v>1024</v>
      </c>
      <c r="G1643" s="61" t="s">
        <v>12010</v>
      </c>
      <c r="H1643" s="61" t="s">
        <v>11966</v>
      </c>
      <c r="I1643" s="61" t="s">
        <v>11967</v>
      </c>
      <c r="J1643" s="61" t="s">
        <v>1196</v>
      </c>
      <c r="K1643" s="61" t="s">
        <v>4088</v>
      </c>
      <c r="L1643" s="61" t="s">
        <v>4277</v>
      </c>
      <c r="M1643" s="61" t="s">
        <v>1198</v>
      </c>
      <c r="N1643" s="61" t="n">
        <v>177032087</v>
      </c>
      <c r="O1643" s="61" t="s">
        <v>1262</v>
      </c>
      <c r="P1643" s="61" t="s">
        <v>12011</v>
      </c>
      <c r="R1643" s="61" t="s">
        <v>11969</v>
      </c>
      <c r="S1643" s="61" t="str">
        <f aca="false">IF(J1643="Listed Option",MID(R1643,3,9),MID(Q1643,3,9))</f>
        <v>64110L106</v>
      </c>
      <c r="T1643" s="61" t="str">
        <f aca="false">VLOOKUP(S1643,'Output v4'!C:C,1,FALSE())</f>
        <v>64110L106</v>
      </c>
      <c r="W1643" s="61" t="s">
        <v>12012</v>
      </c>
      <c r="X1643" s="61" t="s">
        <v>12013</v>
      </c>
      <c r="Y1643" s="61" t="s">
        <v>12014</v>
      </c>
      <c r="Z1643" s="61" t="s">
        <v>1304</v>
      </c>
      <c r="AA1643" s="61" t="s">
        <v>1305</v>
      </c>
      <c r="AB1643" s="63" t="n">
        <v>40</v>
      </c>
      <c r="AC1643" s="63" t="n">
        <v>40</v>
      </c>
      <c r="AD1643" s="61" t="n">
        <v>100</v>
      </c>
      <c r="AE1643" s="61" t="n">
        <v>0</v>
      </c>
      <c r="AF1643" s="64" t="n">
        <v>4000</v>
      </c>
      <c r="AG1643" s="61" t="s">
        <v>689</v>
      </c>
      <c r="AH1643" s="62" t="n">
        <v>45291</v>
      </c>
      <c r="AI1643" s="65" t="n">
        <v>14.575</v>
      </c>
      <c r="AJ1643" s="61" t="s">
        <v>1266</v>
      </c>
      <c r="AK1643" s="65" t="n">
        <v>14.575</v>
      </c>
      <c r="AL1643" s="65" t="n">
        <v>486.88</v>
      </c>
      <c r="AM1643" s="66" t="n">
        <v>58300</v>
      </c>
      <c r="AN1643" s="66" t="n">
        <f aca="false">IF(J1643="Listed Option",AF1643*AL1643,AM1643)</f>
        <v>1947520</v>
      </c>
      <c r="AO1643" s="61" t="s">
        <v>1267</v>
      </c>
      <c r="AP1643" s="61" t="n">
        <v>100</v>
      </c>
      <c r="AQ1643" s="61" t="n">
        <v>100</v>
      </c>
      <c r="AV1643" s="61" t="s">
        <v>11972</v>
      </c>
      <c r="AW1643" s="61" t="s">
        <v>4070</v>
      </c>
      <c r="AY1643" s="61" t="s">
        <v>11967</v>
      </c>
      <c r="AZ1643" s="61" t="s">
        <v>11967</v>
      </c>
      <c r="BA1643" s="61" t="s">
        <v>11967</v>
      </c>
      <c r="BB1643" s="67" t="n">
        <v>0</v>
      </c>
      <c r="BE1643" s="61" t="n">
        <v>238575</v>
      </c>
      <c r="BG1643" s="61" t="s">
        <v>4084</v>
      </c>
      <c r="BJ1643" s="61" t="s">
        <v>11967</v>
      </c>
      <c r="BL1643" s="61" t="s">
        <v>11969</v>
      </c>
      <c r="BM1643" s="61" t="s">
        <v>11969</v>
      </c>
      <c r="BN1643" s="70" t="n">
        <v>1947520</v>
      </c>
      <c r="BO1643" s="68" t="n">
        <v>1947520</v>
      </c>
      <c r="BP1643" s="68" t="n">
        <v>583</v>
      </c>
      <c r="BQ1643" s="68" t="n">
        <v>583</v>
      </c>
      <c r="BR1643" s="69" t="n">
        <v>40</v>
      </c>
      <c r="BS1643" s="63" t="n">
        <v>40</v>
      </c>
      <c r="BU1643" s="68" t="n">
        <v>40</v>
      </c>
    </row>
    <row r="1644" customFormat="false" ht="15" hidden="true" customHeight="false" outlineLevel="0" collapsed="false">
      <c r="A1644" s="61" t="s">
        <v>12015</v>
      </c>
      <c r="B1644" s="61" t="s">
        <v>12016</v>
      </c>
      <c r="C1644" s="62" t="n">
        <v>45291</v>
      </c>
      <c r="D1644" s="62" t="n">
        <v>45291</v>
      </c>
      <c r="E1644" s="61" t="s">
        <v>1259</v>
      </c>
      <c r="F1644" s="61" t="s">
        <v>1024</v>
      </c>
      <c r="G1644" s="61" t="s">
        <v>12017</v>
      </c>
      <c r="H1644" s="61" t="s">
        <v>11966</v>
      </c>
      <c r="I1644" s="61" t="s">
        <v>11967</v>
      </c>
      <c r="J1644" s="61" t="s">
        <v>1196</v>
      </c>
      <c r="K1644" s="61" t="s">
        <v>4088</v>
      </c>
      <c r="L1644" s="61" t="s">
        <v>4277</v>
      </c>
      <c r="M1644" s="61" t="s">
        <v>1198</v>
      </c>
      <c r="N1644" s="61" t="n">
        <v>177032107</v>
      </c>
      <c r="O1644" s="61" t="s">
        <v>1262</v>
      </c>
      <c r="P1644" s="61" t="s">
        <v>12018</v>
      </c>
      <c r="R1644" s="61" t="s">
        <v>11969</v>
      </c>
      <c r="S1644" s="61" t="str">
        <f aca="false">IF(J1644="Listed Option",MID(R1644,3,9),MID(Q1644,3,9))</f>
        <v>64110L106</v>
      </c>
      <c r="T1644" s="61" t="str">
        <f aca="false">VLOOKUP(S1644,'Output v4'!C:C,1,FALSE())</f>
        <v>64110L106</v>
      </c>
      <c r="W1644" s="61" t="s">
        <v>12019</v>
      </c>
      <c r="X1644" s="61" t="s">
        <v>12020</v>
      </c>
      <c r="Y1644" s="61" t="s">
        <v>12021</v>
      </c>
      <c r="Z1644" s="61" t="s">
        <v>1304</v>
      </c>
      <c r="AA1644" s="61" t="s">
        <v>1305</v>
      </c>
      <c r="AB1644" s="63" t="n">
        <v>24</v>
      </c>
      <c r="AC1644" s="63" t="n">
        <v>24</v>
      </c>
      <c r="AD1644" s="61" t="n">
        <v>100</v>
      </c>
      <c r="AE1644" s="61" t="n">
        <v>0</v>
      </c>
      <c r="AF1644" s="64" t="n">
        <v>2400</v>
      </c>
      <c r="AG1644" s="61" t="s">
        <v>689</v>
      </c>
      <c r="AH1644" s="62" t="n">
        <v>45291</v>
      </c>
      <c r="AI1644" s="65" t="n">
        <v>8.95</v>
      </c>
      <c r="AJ1644" s="61" t="s">
        <v>1266</v>
      </c>
      <c r="AK1644" s="65" t="n">
        <v>8.95</v>
      </c>
      <c r="AL1644" s="65" t="n">
        <v>486.88</v>
      </c>
      <c r="AM1644" s="66" t="n">
        <v>21480</v>
      </c>
      <c r="AN1644" s="66" t="n">
        <f aca="false">IF(J1644="Listed Option",AF1644*AL1644,AM1644)</f>
        <v>1168512</v>
      </c>
      <c r="AO1644" s="61" t="s">
        <v>1267</v>
      </c>
      <c r="AP1644" s="61" t="n">
        <v>100</v>
      </c>
      <c r="AQ1644" s="61" t="n">
        <v>100</v>
      </c>
      <c r="AV1644" s="61" t="s">
        <v>11972</v>
      </c>
      <c r="AW1644" s="61" t="s">
        <v>4070</v>
      </c>
      <c r="AY1644" s="61" t="s">
        <v>11967</v>
      </c>
      <c r="AZ1644" s="61" t="s">
        <v>11967</v>
      </c>
      <c r="BA1644" s="61" t="s">
        <v>11967</v>
      </c>
      <c r="BB1644" s="67" t="n">
        <v>0</v>
      </c>
      <c r="BE1644" s="61" t="n">
        <v>238575</v>
      </c>
      <c r="BG1644" s="61" t="s">
        <v>4084</v>
      </c>
      <c r="BJ1644" s="61" t="s">
        <v>11967</v>
      </c>
      <c r="BL1644" s="61" t="s">
        <v>11969</v>
      </c>
      <c r="BM1644" s="61" t="s">
        <v>11969</v>
      </c>
      <c r="BN1644" s="70" t="n">
        <v>1168512</v>
      </c>
      <c r="BO1644" s="68" t="n">
        <v>1168512</v>
      </c>
      <c r="BP1644" s="68" t="n">
        <v>214.8</v>
      </c>
      <c r="BQ1644" s="68" t="n">
        <v>214.8</v>
      </c>
      <c r="BR1644" s="69" t="n">
        <v>24</v>
      </c>
      <c r="BS1644" s="63" t="n">
        <v>24</v>
      </c>
      <c r="BU1644" s="68" t="n">
        <v>24</v>
      </c>
    </row>
    <row r="1645" customFormat="false" ht="15" hidden="true" customHeight="false" outlineLevel="0" collapsed="false">
      <c r="A1645" s="61" t="s">
        <v>12022</v>
      </c>
      <c r="B1645" s="61" t="s">
        <v>12023</v>
      </c>
      <c r="C1645" s="62" t="n">
        <v>45291</v>
      </c>
      <c r="D1645" s="62" t="n">
        <v>45291</v>
      </c>
      <c r="E1645" s="61" t="s">
        <v>1259</v>
      </c>
      <c r="F1645" s="61" t="s">
        <v>1024</v>
      </c>
      <c r="G1645" s="61" t="s">
        <v>12024</v>
      </c>
      <c r="H1645" s="61" t="s">
        <v>11966</v>
      </c>
      <c r="I1645" s="61" t="s">
        <v>11967</v>
      </c>
      <c r="J1645" s="61" t="s">
        <v>1196</v>
      </c>
      <c r="K1645" s="61" t="s">
        <v>4088</v>
      </c>
      <c r="L1645" s="61" t="s">
        <v>4277</v>
      </c>
      <c r="M1645" s="61" t="s">
        <v>1198</v>
      </c>
      <c r="N1645" s="61" t="n">
        <v>177032116</v>
      </c>
      <c r="O1645" s="61" t="s">
        <v>1262</v>
      </c>
      <c r="P1645" s="61" t="s">
        <v>12025</v>
      </c>
      <c r="R1645" s="61" t="s">
        <v>11969</v>
      </c>
      <c r="S1645" s="61" t="str">
        <f aca="false">IF(J1645="Listed Option",MID(R1645,3,9),MID(Q1645,3,9))</f>
        <v>64110L106</v>
      </c>
      <c r="T1645" s="61" t="str">
        <f aca="false">VLOOKUP(S1645,'Output v4'!C:C,1,FALSE())</f>
        <v>64110L106</v>
      </c>
      <c r="W1645" s="61" t="s">
        <v>12026</v>
      </c>
      <c r="X1645" s="61" t="s">
        <v>12027</v>
      </c>
      <c r="Y1645" s="61" t="s">
        <v>12028</v>
      </c>
      <c r="Z1645" s="61" t="s">
        <v>1304</v>
      </c>
      <c r="AA1645" s="61" t="s">
        <v>1305</v>
      </c>
      <c r="AB1645" s="63" t="n">
        <v>4</v>
      </c>
      <c r="AC1645" s="63" t="n">
        <v>4</v>
      </c>
      <c r="AD1645" s="61" t="n">
        <v>100</v>
      </c>
      <c r="AE1645" s="61" t="n">
        <v>0</v>
      </c>
      <c r="AF1645" s="64" t="n">
        <v>400</v>
      </c>
      <c r="AG1645" s="61" t="s">
        <v>689</v>
      </c>
      <c r="AH1645" s="62" t="n">
        <v>45291</v>
      </c>
      <c r="AI1645" s="65" t="n">
        <v>7.35</v>
      </c>
      <c r="AJ1645" s="61" t="s">
        <v>1266</v>
      </c>
      <c r="AK1645" s="65" t="n">
        <v>7.35</v>
      </c>
      <c r="AL1645" s="65" t="n">
        <v>486.88</v>
      </c>
      <c r="AM1645" s="66" t="n">
        <v>2940</v>
      </c>
      <c r="AN1645" s="66" t="n">
        <f aca="false">IF(J1645="Listed Option",AF1645*AL1645,AM1645)</f>
        <v>194752</v>
      </c>
      <c r="AO1645" s="61" t="s">
        <v>1267</v>
      </c>
      <c r="AP1645" s="61" t="n">
        <v>100</v>
      </c>
      <c r="AQ1645" s="61" t="n">
        <v>100</v>
      </c>
      <c r="AV1645" s="61" t="s">
        <v>11972</v>
      </c>
      <c r="AW1645" s="61" t="s">
        <v>4070</v>
      </c>
      <c r="AY1645" s="61" t="s">
        <v>11967</v>
      </c>
      <c r="AZ1645" s="61" t="s">
        <v>11967</v>
      </c>
      <c r="BA1645" s="61" t="s">
        <v>11967</v>
      </c>
      <c r="BB1645" s="67" t="n">
        <v>0</v>
      </c>
      <c r="BE1645" s="61" t="n">
        <v>238575</v>
      </c>
      <c r="BG1645" s="61" t="s">
        <v>4084</v>
      </c>
      <c r="BJ1645" s="61" t="s">
        <v>11967</v>
      </c>
      <c r="BL1645" s="61" t="s">
        <v>11969</v>
      </c>
      <c r="BM1645" s="61" t="s">
        <v>11969</v>
      </c>
      <c r="BN1645" s="70" t="n">
        <v>194752</v>
      </c>
      <c r="BO1645" s="68" t="n">
        <v>194752</v>
      </c>
      <c r="BP1645" s="68" t="n">
        <v>29.4</v>
      </c>
      <c r="BQ1645" s="68" t="n">
        <v>29.4</v>
      </c>
      <c r="BR1645" s="69" t="n">
        <v>4</v>
      </c>
      <c r="BS1645" s="63" t="n">
        <v>4</v>
      </c>
      <c r="BU1645" s="68" t="n">
        <v>4</v>
      </c>
    </row>
    <row r="1646" customFormat="false" ht="15" hidden="true" customHeight="false" outlineLevel="0" collapsed="false">
      <c r="A1646" s="61" t="s">
        <v>12029</v>
      </c>
      <c r="B1646" s="61" t="s">
        <v>12030</v>
      </c>
      <c r="C1646" s="62" t="n">
        <v>45291</v>
      </c>
      <c r="D1646" s="62" t="n">
        <v>45291</v>
      </c>
      <c r="E1646" s="61" t="s">
        <v>1259</v>
      </c>
      <c r="F1646" s="61" t="s">
        <v>12031</v>
      </c>
      <c r="G1646" s="61" t="s">
        <v>12032</v>
      </c>
      <c r="H1646" s="61" t="s">
        <v>12032</v>
      </c>
      <c r="I1646" s="61" t="s">
        <v>12033</v>
      </c>
      <c r="J1646" s="61" t="s">
        <v>1195</v>
      </c>
      <c r="K1646" s="61" t="s">
        <v>1195</v>
      </c>
      <c r="L1646" s="61" t="s">
        <v>1195</v>
      </c>
      <c r="N1646" s="61" t="n">
        <v>40982140</v>
      </c>
      <c r="O1646" s="61" t="s">
        <v>1262</v>
      </c>
      <c r="P1646" s="61" t="s">
        <v>12034</v>
      </c>
      <c r="Q1646" s="61" t="s">
        <v>12035</v>
      </c>
      <c r="R1646" s="61" t="s">
        <v>12035</v>
      </c>
      <c r="S1646" s="61" t="str">
        <f aca="false">IF(J1646="Listed Option",MID(R1646,3,9),MID(Q1646,3,9))</f>
        <v>64157F103</v>
      </c>
      <c r="T1646" s="61" t="e">
        <f aca="false">VLOOKUP(S1646,'Output v4'!C:C,1,FALSE())</f>
        <v>#N/A</v>
      </c>
      <c r="U1646" s="61" t="s">
        <v>12036</v>
      </c>
      <c r="V1646" s="61" t="s">
        <v>12037</v>
      </c>
      <c r="W1646" s="61" t="s">
        <v>12038</v>
      </c>
      <c r="Y1646" s="61" t="s">
        <v>12039</v>
      </c>
      <c r="Z1646" s="61" t="s">
        <v>1304</v>
      </c>
      <c r="AA1646" s="61" t="s">
        <v>1305</v>
      </c>
      <c r="AB1646" s="63" t="n">
        <v>-61143</v>
      </c>
      <c r="AC1646" s="63" t="n">
        <v>-61143</v>
      </c>
      <c r="AE1646" s="61" t="n">
        <v>0</v>
      </c>
      <c r="AF1646" s="64" t="n">
        <v>-61143</v>
      </c>
      <c r="AG1646" s="61" t="s">
        <v>1273</v>
      </c>
      <c r="AH1646" s="62" t="n">
        <v>45291</v>
      </c>
      <c r="AI1646" s="65" t="n">
        <v>21.52</v>
      </c>
      <c r="AJ1646" s="61" t="s">
        <v>3614</v>
      </c>
      <c r="AK1646" s="65" t="n">
        <v>21.52</v>
      </c>
      <c r="AL1646" s="65" t="n">
        <v>21.52</v>
      </c>
      <c r="AM1646" s="66" t="n">
        <v>-1315797.36</v>
      </c>
      <c r="AN1646" s="66" t="n">
        <f aca="false">IF(J1646="Listed Option",AF1646*AL1646,AM1646)</f>
        <v>-1315797.36</v>
      </c>
      <c r="AO1646" s="61" t="s">
        <v>1267</v>
      </c>
      <c r="AP1646" s="61" t="n">
        <v>1</v>
      </c>
      <c r="AQ1646" s="61" t="n">
        <v>1</v>
      </c>
      <c r="AV1646" s="61" t="s">
        <v>12039</v>
      </c>
      <c r="AW1646" s="61" t="s">
        <v>4070</v>
      </c>
      <c r="AY1646" s="61" t="s">
        <v>12033</v>
      </c>
      <c r="AZ1646" s="61" t="s">
        <v>12033</v>
      </c>
      <c r="BA1646" s="61" t="s">
        <v>12033</v>
      </c>
      <c r="BB1646" s="67" t="n">
        <v>0</v>
      </c>
      <c r="BE1646" s="61" t="n">
        <v>238575</v>
      </c>
      <c r="BF1646" s="61" t="s">
        <v>12031</v>
      </c>
      <c r="BG1646" s="61" t="s">
        <v>4084</v>
      </c>
      <c r="BH1646" s="61" t="s">
        <v>4084</v>
      </c>
      <c r="BI1646" s="61" t="s">
        <v>12033</v>
      </c>
      <c r="BJ1646" s="61" t="s">
        <v>12033</v>
      </c>
      <c r="BK1646" s="61" t="s">
        <v>12033</v>
      </c>
      <c r="BL1646" s="61" t="s">
        <v>12035</v>
      </c>
      <c r="BM1646" s="61" t="s">
        <v>12035</v>
      </c>
      <c r="BN1646" s="70" t="n">
        <v>-1315797.36</v>
      </c>
      <c r="BO1646" s="68" t="n">
        <v>-1315797.36</v>
      </c>
      <c r="BP1646" s="68" t="n">
        <v>-1315797.36</v>
      </c>
      <c r="BQ1646" s="68" t="n">
        <v>-1315797.36</v>
      </c>
      <c r="BR1646" s="69" t="n">
        <v>-61143</v>
      </c>
      <c r="BU1646" s="68" t="n">
        <v>61143</v>
      </c>
    </row>
    <row r="1647" customFormat="false" ht="15" hidden="true" customHeight="false" outlineLevel="0" collapsed="false">
      <c r="A1647" s="61" t="s">
        <v>12040</v>
      </c>
      <c r="B1647" s="61" t="s">
        <v>12041</v>
      </c>
      <c r="C1647" s="62" t="n">
        <v>45291</v>
      </c>
      <c r="D1647" s="62" t="n">
        <v>45291</v>
      </c>
      <c r="E1647" s="61" t="s">
        <v>1259</v>
      </c>
      <c r="F1647" s="61" t="s">
        <v>12031</v>
      </c>
      <c r="G1647" s="61" t="s">
        <v>12032</v>
      </c>
      <c r="H1647" s="61" t="s">
        <v>12032</v>
      </c>
      <c r="I1647" s="61" t="s">
        <v>12033</v>
      </c>
      <c r="J1647" s="61" t="s">
        <v>1195</v>
      </c>
      <c r="K1647" s="61" t="s">
        <v>1195</v>
      </c>
      <c r="L1647" s="61" t="s">
        <v>1195</v>
      </c>
      <c r="N1647" s="61" t="n">
        <v>40982140</v>
      </c>
      <c r="O1647" s="61" t="s">
        <v>1262</v>
      </c>
      <c r="P1647" s="61" t="s">
        <v>12034</v>
      </c>
      <c r="Q1647" s="61" t="s">
        <v>12035</v>
      </c>
      <c r="R1647" s="61" t="s">
        <v>12035</v>
      </c>
      <c r="S1647" s="61" t="str">
        <f aca="false">IF(J1647="Listed Option",MID(R1647,3,9),MID(Q1647,3,9))</f>
        <v>64157F103</v>
      </c>
      <c r="T1647" s="61" t="e">
        <f aca="false">VLOOKUP(S1647,'Output v4'!C:C,1,FALSE())</f>
        <v>#N/A</v>
      </c>
      <c r="U1647" s="61" t="s">
        <v>12036</v>
      </c>
      <c r="V1647" s="61" t="s">
        <v>12037</v>
      </c>
      <c r="W1647" s="61" t="s">
        <v>12038</v>
      </c>
      <c r="Y1647" s="61" t="s">
        <v>12039</v>
      </c>
      <c r="Z1647" s="61" t="s">
        <v>4029</v>
      </c>
      <c r="AA1647" s="61" t="s">
        <v>4117</v>
      </c>
      <c r="AB1647" s="63" t="n">
        <v>-8820</v>
      </c>
      <c r="AC1647" s="63" t="n">
        <v>-8820</v>
      </c>
      <c r="AE1647" s="61" t="n">
        <v>0</v>
      </c>
      <c r="AF1647" s="64" t="n">
        <v>-8820</v>
      </c>
      <c r="AG1647" s="61" t="s">
        <v>1273</v>
      </c>
      <c r="AH1647" s="62" t="n">
        <v>45291</v>
      </c>
      <c r="AI1647" s="65" t="n">
        <v>21.52</v>
      </c>
      <c r="AJ1647" s="61" t="s">
        <v>3614</v>
      </c>
      <c r="AK1647" s="65" t="n">
        <v>21.52</v>
      </c>
      <c r="AL1647" s="65" t="n">
        <v>21.52</v>
      </c>
      <c r="AM1647" s="66" t="n">
        <v>-189806.4</v>
      </c>
      <c r="AN1647" s="66" t="n">
        <f aca="false">IF(J1647="Listed Option",AF1647*AL1647,AM1647)</f>
        <v>-189806.4</v>
      </c>
      <c r="AO1647" s="61" t="s">
        <v>1267</v>
      </c>
      <c r="AP1647" s="61" t="n">
        <v>1</v>
      </c>
      <c r="AQ1647" s="61" t="n">
        <v>1</v>
      </c>
      <c r="AV1647" s="61" t="s">
        <v>12039</v>
      </c>
      <c r="AW1647" s="61" t="s">
        <v>4070</v>
      </c>
      <c r="AY1647" s="61" t="s">
        <v>12033</v>
      </c>
      <c r="AZ1647" s="61" t="s">
        <v>12033</v>
      </c>
      <c r="BA1647" s="61" t="s">
        <v>12033</v>
      </c>
      <c r="BB1647" s="67" t="n">
        <v>0</v>
      </c>
      <c r="BE1647" s="61" t="n">
        <v>238587</v>
      </c>
      <c r="BF1647" s="61" t="s">
        <v>12031</v>
      </c>
      <c r="BG1647" s="61" t="s">
        <v>4084</v>
      </c>
      <c r="BH1647" s="61" t="s">
        <v>4084</v>
      </c>
      <c r="BI1647" s="61" t="s">
        <v>12033</v>
      </c>
      <c r="BJ1647" s="61" t="s">
        <v>12033</v>
      </c>
      <c r="BK1647" s="61" t="s">
        <v>12033</v>
      </c>
      <c r="BL1647" s="61" t="s">
        <v>12035</v>
      </c>
      <c r="BM1647" s="61" t="s">
        <v>12035</v>
      </c>
      <c r="BN1647" s="70" t="n">
        <v>-189806.4</v>
      </c>
      <c r="BO1647" s="68" t="n">
        <v>-189806.4</v>
      </c>
      <c r="BP1647" s="68" t="n">
        <v>-189806.4</v>
      </c>
      <c r="BQ1647" s="68" t="n">
        <v>-189806.4</v>
      </c>
      <c r="BR1647" s="69" t="n">
        <v>-8820</v>
      </c>
      <c r="BU1647" s="68" t="n">
        <v>8820</v>
      </c>
    </row>
    <row r="1648" customFormat="false" ht="15" hidden="true" customHeight="false" outlineLevel="0" collapsed="false">
      <c r="A1648" s="61" t="s">
        <v>12042</v>
      </c>
      <c r="B1648" s="61" t="s">
        <v>12043</v>
      </c>
      <c r="C1648" s="62" t="n">
        <v>45291</v>
      </c>
      <c r="D1648" s="62" t="n">
        <v>45291</v>
      </c>
      <c r="E1648" s="61" t="s">
        <v>1259</v>
      </c>
      <c r="F1648" s="61" t="s">
        <v>12044</v>
      </c>
      <c r="G1648" s="61" t="s">
        <v>12045</v>
      </c>
      <c r="H1648" s="61" t="s">
        <v>12045</v>
      </c>
      <c r="I1648" s="61" t="s">
        <v>12046</v>
      </c>
      <c r="J1648" s="61" t="s">
        <v>1199</v>
      </c>
      <c r="K1648" s="61" t="s">
        <v>4065</v>
      </c>
      <c r="L1648" s="61" t="s">
        <v>4065</v>
      </c>
      <c r="N1648" s="61" t="n">
        <v>114545128</v>
      </c>
      <c r="O1648" s="61" t="s">
        <v>1262</v>
      </c>
      <c r="P1648" s="61" t="s">
        <v>12047</v>
      </c>
      <c r="Q1648" s="61" t="s">
        <v>12048</v>
      </c>
      <c r="R1648" s="61" t="s">
        <v>12048</v>
      </c>
      <c r="S1648" s="61" t="str">
        <f aca="false">IF(J1648="Listed Option",MID(R1648,3,9),MID(Q1648,3,9))</f>
        <v>644393AA8</v>
      </c>
      <c r="T1648" s="61" t="e">
        <f aca="false">VLOOKUP(S1648,'Output v4'!C:C,1,FALSE())</f>
        <v>#N/A</v>
      </c>
      <c r="U1648" s="61" t="s">
        <v>12049</v>
      </c>
      <c r="V1648" s="61" t="s">
        <v>12050</v>
      </c>
      <c r="Z1648" s="61" t="s">
        <v>1304</v>
      </c>
      <c r="AA1648" s="61" t="s">
        <v>1305</v>
      </c>
      <c r="AB1648" s="63" t="n">
        <v>-1500</v>
      </c>
      <c r="AC1648" s="63" t="n">
        <v>-1500000</v>
      </c>
      <c r="AE1648" s="61" t="n">
        <v>1000</v>
      </c>
      <c r="AF1648" s="64" t="n">
        <v>-1500000</v>
      </c>
      <c r="AG1648" s="61" t="s">
        <v>1273</v>
      </c>
      <c r="AH1648" s="62" t="n">
        <v>45291</v>
      </c>
      <c r="AI1648" s="65" t="n">
        <v>0.992821</v>
      </c>
      <c r="AJ1648" s="61" t="s">
        <v>1266</v>
      </c>
      <c r="AK1648" s="65" t="n">
        <v>0.992821</v>
      </c>
      <c r="AL1648" s="65" t="n">
        <v>0.992821</v>
      </c>
      <c r="AM1648" s="66" t="n">
        <v>-1489231.5</v>
      </c>
      <c r="AN1648" s="66" t="n">
        <f aca="false">IF(J1648="Listed Option",AF1648*AL1648,AM1648)</f>
        <v>-1489231.5</v>
      </c>
      <c r="AO1648" s="61" t="s">
        <v>1267</v>
      </c>
      <c r="AW1648" s="61" t="s">
        <v>4070</v>
      </c>
      <c r="AY1648" s="61" t="s">
        <v>12045</v>
      </c>
      <c r="BA1648" s="61" t="s">
        <v>12045</v>
      </c>
      <c r="BB1648" s="67" t="n">
        <v>106</v>
      </c>
      <c r="BE1648" s="61" t="n">
        <v>238575</v>
      </c>
      <c r="BF1648" s="61" t="s">
        <v>12044</v>
      </c>
      <c r="BG1648" s="61" t="s">
        <v>4084</v>
      </c>
      <c r="BH1648" s="61" t="s">
        <v>4084</v>
      </c>
      <c r="BI1648" s="61" t="s">
        <v>12046</v>
      </c>
      <c r="BJ1648" s="61" t="s">
        <v>12045</v>
      </c>
      <c r="BL1648" s="61" t="s">
        <v>12048</v>
      </c>
      <c r="BM1648" s="61" t="s">
        <v>12048</v>
      </c>
      <c r="BN1648" s="70" t="n">
        <v>-1500000</v>
      </c>
      <c r="BP1648" s="68" t="n">
        <v>-1489231.5</v>
      </c>
      <c r="BQ1648" s="68" t="n">
        <v>-1489231.5</v>
      </c>
      <c r="BR1648" s="69" t="n">
        <v>-1500000</v>
      </c>
      <c r="BS1648" s="63" t="n">
        <v>-1500</v>
      </c>
      <c r="BU1648" s="68" t="n">
        <v>1500000</v>
      </c>
    </row>
    <row r="1649" customFormat="false" ht="15" hidden="true" customHeight="false" outlineLevel="0" collapsed="false">
      <c r="A1649" s="61" t="s">
        <v>12051</v>
      </c>
      <c r="B1649" s="61" t="s">
        <v>12052</v>
      </c>
      <c r="C1649" s="62" t="n">
        <v>45291</v>
      </c>
      <c r="D1649" s="62" t="n">
        <v>45291</v>
      </c>
      <c r="E1649" s="61" t="s">
        <v>1259</v>
      </c>
      <c r="F1649" s="61" t="s">
        <v>12044</v>
      </c>
      <c r="G1649" s="61" t="s">
        <v>12045</v>
      </c>
      <c r="H1649" s="61" t="s">
        <v>12045</v>
      </c>
      <c r="I1649" s="61" t="s">
        <v>12046</v>
      </c>
      <c r="J1649" s="61" t="s">
        <v>1199</v>
      </c>
      <c r="K1649" s="61" t="s">
        <v>4065</v>
      </c>
      <c r="L1649" s="61" t="s">
        <v>4065</v>
      </c>
      <c r="N1649" s="61" t="n">
        <v>114545128</v>
      </c>
      <c r="O1649" s="61" t="s">
        <v>1262</v>
      </c>
      <c r="P1649" s="61" t="s">
        <v>12047</v>
      </c>
      <c r="Q1649" s="61" t="s">
        <v>12048</v>
      </c>
      <c r="R1649" s="61" t="s">
        <v>12048</v>
      </c>
      <c r="S1649" s="61" t="str">
        <f aca="false">IF(J1649="Listed Option",MID(R1649,3,9),MID(Q1649,3,9))</f>
        <v>644393AA8</v>
      </c>
      <c r="T1649" s="61" t="e">
        <f aca="false">VLOOKUP(S1649,'Output v4'!C:C,1,FALSE())</f>
        <v>#N/A</v>
      </c>
      <c r="U1649" s="61" t="s">
        <v>12049</v>
      </c>
      <c r="V1649" s="61" t="s">
        <v>12050</v>
      </c>
      <c r="Z1649" s="61" t="s">
        <v>4029</v>
      </c>
      <c r="AA1649" s="61" t="s">
        <v>4117</v>
      </c>
      <c r="AB1649" s="63" t="n">
        <v>7605</v>
      </c>
      <c r="AC1649" s="63" t="n">
        <v>7605000</v>
      </c>
      <c r="AE1649" s="61" t="n">
        <v>1000</v>
      </c>
      <c r="AF1649" s="64" t="n">
        <v>7605000</v>
      </c>
      <c r="AG1649" s="61" t="s">
        <v>689</v>
      </c>
      <c r="AH1649" s="62" t="n">
        <v>45291</v>
      </c>
      <c r="AI1649" s="65" t="n">
        <v>0.992821</v>
      </c>
      <c r="AJ1649" s="61" t="s">
        <v>1266</v>
      </c>
      <c r="AK1649" s="65" t="n">
        <v>0.992821</v>
      </c>
      <c r="AL1649" s="65" t="n">
        <v>0.992821</v>
      </c>
      <c r="AM1649" s="66" t="n">
        <v>7550403.705</v>
      </c>
      <c r="AN1649" s="66" t="n">
        <f aca="false">IF(J1649="Listed Option",AF1649*AL1649,AM1649)</f>
        <v>7550403.705</v>
      </c>
      <c r="AO1649" s="61" t="s">
        <v>1267</v>
      </c>
      <c r="AW1649" s="61" t="s">
        <v>4070</v>
      </c>
      <c r="AY1649" s="61" t="s">
        <v>12045</v>
      </c>
      <c r="BA1649" s="61" t="s">
        <v>12045</v>
      </c>
      <c r="BB1649" s="67" t="n">
        <v>106</v>
      </c>
      <c r="BE1649" s="61" t="n">
        <v>238587</v>
      </c>
      <c r="BF1649" s="61" t="s">
        <v>12044</v>
      </c>
      <c r="BG1649" s="61" t="s">
        <v>4084</v>
      </c>
      <c r="BH1649" s="61" t="s">
        <v>4084</v>
      </c>
      <c r="BI1649" s="61" t="s">
        <v>12046</v>
      </c>
      <c r="BJ1649" s="61" t="s">
        <v>12045</v>
      </c>
      <c r="BL1649" s="61" t="s">
        <v>12048</v>
      </c>
      <c r="BM1649" s="61" t="s">
        <v>12048</v>
      </c>
      <c r="BN1649" s="70" t="n">
        <v>7605000</v>
      </c>
      <c r="BP1649" s="68" t="n">
        <v>7550403.705</v>
      </c>
      <c r="BQ1649" s="68" t="n">
        <v>7550403.705</v>
      </c>
      <c r="BR1649" s="69" t="n">
        <v>7605000</v>
      </c>
      <c r="BS1649" s="63" t="n">
        <v>7605</v>
      </c>
      <c r="BU1649" s="68" t="n">
        <v>7605000</v>
      </c>
    </row>
    <row r="1650" customFormat="false" ht="15" hidden="true" customHeight="false" outlineLevel="0" collapsed="false">
      <c r="A1650" s="61" t="s">
        <v>12053</v>
      </c>
      <c r="B1650" s="61" t="s">
        <v>12054</v>
      </c>
      <c r="C1650" s="62" t="n">
        <v>45291</v>
      </c>
      <c r="D1650" s="62" t="n">
        <v>45291</v>
      </c>
      <c r="E1650" s="61" t="s">
        <v>1259</v>
      </c>
      <c r="F1650" s="61" t="s">
        <v>12044</v>
      </c>
      <c r="G1650" s="61" t="s">
        <v>12045</v>
      </c>
      <c r="H1650" s="61" t="s">
        <v>12045</v>
      </c>
      <c r="I1650" s="61" t="s">
        <v>12046</v>
      </c>
      <c r="J1650" s="61" t="s">
        <v>1199</v>
      </c>
      <c r="K1650" s="61" t="s">
        <v>4065</v>
      </c>
      <c r="L1650" s="61" t="s">
        <v>4065</v>
      </c>
      <c r="N1650" s="61" t="n">
        <v>114545128</v>
      </c>
      <c r="O1650" s="61" t="s">
        <v>1262</v>
      </c>
      <c r="P1650" s="61" t="s">
        <v>12047</v>
      </c>
      <c r="Q1650" s="61" t="s">
        <v>12048</v>
      </c>
      <c r="R1650" s="61" t="s">
        <v>12048</v>
      </c>
      <c r="S1650" s="61" t="str">
        <f aca="false">IF(J1650="Listed Option",MID(R1650,3,9),MID(Q1650,3,9))</f>
        <v>644393AA8</v>
      </c>
      <c r="T1650" s="61" t="e">
        <f aca="false">VLOOKUP(S1650,'Output v4'!C:C,1,FALSE())</f>
        <v>#N/A</v>
      </c>
      <c r="U1650" s="61" t="s">
        <v>12049</v>
      </c>
      <c r="V1650" s="61" t="s">
        <v>12050</v>
      </c>
      <c r="Z1650" s="61" t="s">
        <v>4074</v>
      </c>
      <c r="AA1650" s="61" t="s">
        <v>4075</v>
      </c>
      <c r="AB1650" s="63" t="n">
        <v>6693</v>
      </c>
      <c r="AC1650" s="63" t="n">
        <v>6693000</v>
      </c>
      <c r="AE1650" s="61" t="n">
        <v>1000</v>
      </c>
      <c r="AF1650" s="64" t="n">
        <v>6693000</v>
      </c>
      <c r="AG1650" s="61" t="s">
        <v>689</v>
      </c>
      <c r="AH1650" s="62" t="n">
        <v>45291</v>
      </c>
      <c r="AI1650" s="65" t="n">
        <v>0.992821</v>
      </c>
      <c r="AJ1650" s="61" t="s">
        <v>1266</v>
      </c>
      <c r="AK1650" s="65" t="n">
        <v>0.992821</v>
      </c>
      <c r="AL1650" s="65" t="n">
        <v>0.992821</v>
      </c>
      <c r="AM1650" s="66" t="n">
        <v>6644950.953</v>
      </c>
      <c r="AN1650" s="66" t="n">
        <f aca="false">IF(J1650="Listed Option",AF1650*AL1650,AM1650)</f>
        <v>6644950.953</v>
      </c>
      <c r="AO1650" s="61" t="s">
        <v>1267</v>
      </c>
      <c r="AW1650" s="61" t="s">
        <v>4070</v>
      </c>
      <c r="AY1650" s="61" t="s">
        <v>12045</v>
      </c>
      <c r="BA1650" s="61" t="s">
        <v>12045</v>
      </c>
      <c r="BB1650" s="67" t="n">
        <v>106</v>
      </c>
      <c r="BE1650" s="61" t="n">
        <v>241450</v>
      </c>
      <c r="BF1650" s="61" t="s">
        <v>12044</v>
      </c>
      <c r="BG1650" s="61" t="s">
        <v>4084</v>
      </c>
      <c r="BH1650" s="61" t="s">
        <v>4084</v>
      </c>
      <c r="BI1650" s="61" t="s">
        <v>12046</v>
      </c>
      <c r="BJ1650" s="61" t="s">
        <v>12045</v>
      </c>
      <c r="BL1650" s="61" t="s">
        <v>12048</v>
      </c>
      <c r="BM1650" s="61" t="s">
        <v>12048</v>
      </c>
      <c r="BN1650" s="70" t="n">
        <v>6693000</v>
      </c>
      <c r="BP1650" s="68" t="n">
        <v>6644950.953</v>
      </c>
      <c r="BQ1650" s="68" t="n">
        <v>6644950.953</v>
      </c>
      <c r="BR1650" s="69" t="n">
        <v>6693000</v>
      </c>
      <c r="BS1650" s="63" t="n">
        <v>6693</v>
      </c>
      <c r="BU1650" s="68" t="n">
        <v>6693000</v>
      </c>
    </row>
    <row r="1651" customFormat="false" ht="15" hidden="true" customHeight="false" outlineLevel="0" collapsed="false">
      <c r="A1651" s="61" t="s">
        <v>12055</v>
      </c>
      <c r="B1651" s="61" t="s">
        <v>12056</v>
      </c>
      <c r="C1651" s="62" t="n">
        <v>45291</v>
      </c>
      <c r="D1651" s="62" t="n">
        <v>45291</v>
      </c>
      <c r="E1651" s="61" t="s">
        <v>1259</v>
      </c>
      <c r="F1651" s="61" t="s">
        <v>1025</v>
      </c>
      <c r="G1651" s="61" t="s">
        <v>12057</v>
      </c>
      <c r="H1651" s="61" t="s">
        <v>12057</v>
      </c>
      <c r="I1651" s="61" t="s">
        <v>12058</v>
      </c>
      <c r="J1651" s="61" t="s">
        <v>1195</v>
      </c>
      <c r="K1651" s="61" t="s">
        <v>1195</v>
      </c>
      <c r="L1651" s="61" t="s">
        <v>1195</v>
      </c>
      <c r="N1651" s="61" t="n">
        <v>21830</v>
      </c>
      <c r="O1651" s="61" t="s">
        <v>1262</v>
      </c>
      <c r="P1651" s="61" t="s">
        <v>12059</v>
      </c>
      <c r="Q1651" s="61" t="s">
        <v>12060</v>
      </c>
      <c r="R1651" s="61" t="s">
        <v>12060</v>
      </c>
      <c r="S1651" s="61" t="str">
        <f aca="false">IF(J1651="Listed Option",MID(R1651,3,9),MID(Q1651,3,9))</f>
        <v>651639106</v>
      </c>
      <c r="T1651" s="61" t="str">
        <f aca="false">VLOOKUP(S1651,'Output v4'!C:C,1,FALSE())</f>
        <v>651639106</v>
      </c>
      <c r="U1651" s="61" t="s">
        <v>233</v>
      </c>
      <c r="V1651" s="61" t="s">
        <v>12061</v>
      </c>
      <c r="W1651" s="61" t="s">
        <v>12058</v>
      </c>
      <c r="Y1651" s="61" t="s">
        <v>12062</v>
      </c>
      <c r="Z1651" s="61" t="s">
        <v>1304</v>
      </c>
      <c r="AA1651" s="61" t="s">
        <v>1305</v>
      </c>
      <c r="AB1651" s="63" t="n">
        <v>-178</v>
      </c>
      <c r="AC1651" s="63" t="n">
        <v>-178</v>
      </c>
      <c r="AE1651" s="61" t="n">
        <v>0</v>
      </c>
      <c r="AF1651" s="64" t="n">
        <v>-178</v>
      </c>
      <c r="AG1651" s="61" t="s">
        <v>1273</v>
      </c>
      <c r="AH1651" s="62" t="n">
        <v>45291</v>
      </c>
      <c r="AI1651" s="65" t="n">
        <v>41.39</v>
      </c>
      <c r="AJ1651" s="61" t="s">
        <v>3614</v>
      </c>
      <c r="AK1651" s="65" t="n">
        <v>41.39</v>
      </c>
      <c r="AL1651" s="65" t="n">
        <v>41.39</v>
      </c>
      <c r="AM1651" s="66" t="n">
        <v>-7367.42</v>
      </c>
      <c r="AN1651" s="66" t="n">
        <f aca="false">IF(J1651="Listed Option",AF1651*AL1651,AM1651)</f>
        <v>-7367.42</v>
      </c>
      <c r="AO1651" s="61" t="s">
        <v>1267</v>
      </c>
      <c r="AP1651" s="61" t="n">
        <v>1</v>
      </c>
      <c r="AQ1651" s="61" t="n">
        <v>1</v>
      </c>
      <c r="AV1651" s="61" t="s">
        <v>12062</v>
      </c>
      <c r="AW1651" s="61" t="s">
        <v>4070</v>
      </c>
      <c r="AY1651" s="61" t="s">
        <v>12058</v>
      </c>
      <c r="AZ1651" s="61" t="s">
        <v>12058</v>
      </c>
      <c r="BA1651" s="61" t="s">
        <v>12058</v>
      </c>
      <c r="BB1651" s="67" t="n">
        <v>0</v>
      </c>
      <c r="BE1651" s="61" t="n">
        <v>238575</v>
      </c>
      <c r="BF1651" s="61" t="s">
        <v>1025</v>
      </c>
      <c r="BG1651" s="61" t="s">
        <v>4084</v>
      </c>
      <c r="BH1651" s="61" t="s">
        <v>4084</v>
      </c>
      <c r="BI1651" s="61" t="s">
        <v>12058</v>
      </c>
      <c r="BJ1651" s="61" t="s">
        <v>12058</v>
      </c>
      <c r="BK1651" s="61" t="s">
        <v>12058</v>
      </c>
      <c r="BL1651" s="61" t="s">
        <v>12060</v>
      </c>
      <c r="BM1651" s="61" t="s">
        <v>12060</v>
      </c>
      <c r="BN1651" s="70" t="n">
        <v>-7367.42</v>
      </c>
      <c r="BO1651" s="68" t="n">
        <v>-7367.42</v>
      </c>
      <c r="BP1651" s="68" t="n">
        <v>-7367.42</v>
      </c>
      <c r="BQ1651" s="68" t="n">
        <v>-7367.42</v>
      </c>
      <c r="BR1651" s="69" t="n">
        <v>-178</v>
      </c>
      <c r="BU1651" s="68" t="n">
        <v>178</v>
      </c>
    </row>
    <row r="1652" customFormat="false" ht="15" hidden="true" customHeight="false" outlineLevel="0" collapsed="false">
      <c r="A1652" s="61" t="s">
        <v>12063</v>
      </c>
      <c r="B1652" s="61" t="s">
        <v>12064</v>
      </c>
      <c r="C1652" s="62" t="n">
        <v>45291</v>
      </c>
      <c r="D1652" s="62" t="n">
        <v>45291</v>
      </c>
      <c r="E1652" s="61" t="s">
        <v>1259</v>
      </c>
      <c r="F1652" s="61" t="s">
        <v>1025</v>
      </c>
      <c r="G1652" s="61" t="s">
        <v>12065</v>
      </c>
      <c r="H1652" s="61" t="s">
        <v>12057</v>
      </c>
      <c r="I1652" s="61" t="s">
        <v>12058</v>
      </c>
      <c r="J1652" s="61" t="s">
        <v>1196</v>
      </c>
      <c r="K1652" s="61" t="s">
        <v>4088</v>
      </c>
      <c r="L1652" s="61" t="s">
        <v>4277</v>
      </c>
      <c r="M1652" s="61" t="s">
        <v>1198</v>
      </c>
      <c r="N1652" s="61" t="n">
        <v>179209583</v>
      </c>
      <c r="O1652" s="61" t="s">
        <v>1262</v>
      </c>
      <c r="P1652" s="61" t="s">
        <v>12066</v>
      </c>
      <c r="R1652" s="61" t="s">
        <v>12060</v>
      </c>
      <c r="S1652" s="61" t="str">
        <f aca="false">IF(J1652="Listed Option",MID(R1652,3,9),MID(Q1652,3,9))</f>
        <v>651639106</v>
      </c>
      <c r="T1652" s="61" t="str">
        <f aca="false">VLOOKUP(S1652,'Output v4'!C:C,1,FALSE())</f>
        <v>651639106</v>
      </c>
      <c r="W1652" s="61" t="s">
        <v>12067</v>
      </c>
      <c r="X1652" s="61" t="s">
        <v>12068</v>
      </c>
      <c r="Y1652" s="61" t="s">
        <v>12069</v>
      </c>
      <c r="Z1652" s="61" t="s">
        <v>1304</v>
      </c>
      <c r="AA1652" s="61" t="s">
        <v>1305</v>
      </c>
      <c r="AB1652" s="63" t="n">
        <v>189</v>
      </c>
      <c r="AC1652" s="63" t="n">
        <v>189</v>
      </c>
      <c r="AD1652" s="61" t="n">
        <v>100</v>
      </c>
      <c r="AE1652" s="61" t="n">
        <v>0</v>
      </c>
      <c r="AF1652" s="64" t="n">
        <v>18900</v>
      </c>
      <c r="AG1652" s="61" t="s">
        <v>689</v>
      </c>
      <c r="AH1652" s="62" t="n">
        <v>45291</v>
      </c>
      <c r="AI1652" s="65" t="n">
        <v>0.665</v>
      </c>
      <c r="AJ1652" s="61" t="s">
        <v>1266</v>
      </c>
      <c r="AK1652" s="65" t="n">
        <v>0.665</v>
      </c>
      <c r="AL1652" s="65" t="n">
        <v>41.39</v>
      </c>
      <c r="AM1652" s="66" t="n">
        <v>12568.5</v>
      </c>
      <c r="AN1652" s="66" t="n">
        <f aca="false">IF(J1652="Listed Option",AF1652*AL1652,AM1652)</f>
        <v>782271</v>
      </c>
      <c r="AO1652" s="61" t="s">
        <v>1267</v>
      </c>
      <c r="AP1652" s="61" t="n">
        <v>100</v>
      </c>
      <c r="AQ1652" s="61" t="n">
        <v>100</v>
      </c>
      <c r="AV1652" s="61" t="s">
        <v>12062</v>
      </c>
      <c r="AW1652" s="61" t="s">
        <v>4070</v>
      </c>
      <c r="AY1652" s="61" t="s">
        <v>12058</v>
      </c>
      <c r="AZ1652" s="61" t="s">
        <v>12058</v>
      </c>
      <c r="BA1652" s="61" t="s">
        <v>12058</v>
      </c>
      <c r="BB1652" s="67" t="n">
        <v>0</v>
      </c>
      <c r="BE1652" s="61" t="n">
        <v>238575</v>
      </c>
      <c r="BG1652" s="61" t="s">
        <v>4084</v>
      </c>
      <c r="BJ1652" s="61" t="s">
        <v>12058</v>
      </c>
      <c r="BL1652" s="61" t="s">
        <v>12060</v>
      </c>
      <c r="BM1652" s="61" t="s">
        <v>12060</v>
      </c>
      <c r="BN1652" s="70" t="n">
        <v>782271</v>
      </c>
      <c r="BO1652" s="68" t="n">
        <v>782271</v>
      </c>
      <c r="BP1652" s="68" t="n">
        <v>125.685</v>
      </c>
      <c r="BQ1652" s="68" t="n">
        <v>125.685</v>
      </c>
      <c r="BR1652" s="69" t="n">
        <v>189</v>
      </c>
      <c r="BS1652" s="63" t="n">
        <v>189</v>
      </c>
      <c r="BU1652" s="68" t="n">
        <v>189</v>
      </c>
    </row>
    <row r="1653" customFormat="false" ht="15" hidden="true" customHeight="false" outlineLevel="0" collapsed="false">
      <c r="A1653" s="61" t="s">
        <v>12070</v>
      </c>
      <c r="B1653" s="61" t="s">
        <v>12071</v>
      </c>
      <c r="C1653" s="62" t="n">
        <v>45291</v>
      </c>
      <c r="D1653" s="62" t="n">
        <v>45291</v>
      </c>
      <c r="E1653" s="61" t="s">
        <v>1259</v>
      </c>
      <c r="F1653" s="61" t="s">
        <v>1025</v>
      </c>
      <c r="G1653" s="61" t="s">
        <v>12072</v>
      </c>
      <c r="H1653" s="61" t="s">
        <v>12057</v>
      </c>
      <c r="I1653" s="61" t="s">
        <v>12058</v>
      </c>
      <c r="J1653" s="61" t="s">
        <v>1196</v>
      </c>
      <c r="K1653" s="61" t="s">
        <v>4088</v>
      </c>
      <c r="L1653" s="61" t="s">
        <v>4089</v>
      </c>
      <c r="M1653" s="61" t="s">
        <v>1197</v>
      </c>
      <c r="N1653" s="61" t="n">
        <v>179209639</v>
      </c>
      <c r="O1653" s="61" t="s">
        <v>1262</v>
      </c>
      <c r="P1653" s="61" t="s">
        <v>12073</v>
      </c>
      <c r="R1653" s="61" t="s">
        <v>12060</v>
      </c>
      <c r="S1653" s="61" t="str">
        <f aca="false">IF(J1653="Listed Option",MID(R1653,3,9),MID(Q1653,3,9))</f>
        <v>651639106</v>
      </c>
      <c r="T1653" s="61" t="str">
        <f aca="false">VLOOKUP(S1653,'Output v4'!C:C,1,FALSE())</f>
        <v>651639106</v>
      </c>
      <c r="W1653" s="61" t="s">
        <v>12074</v>
      </c>
      <c r="X1653" s="61" t="s">
        <v>12075</v>
      </c>
      <c r="Y1653" s="61" t="s">
        <v>12076</v>
      </c>
      <c r="Z1653" s="61" t="s">
        <v>1304</v>
      </c>
      <c r="AA1653" s="61" t="s">
        <v>1305</v>
      </c>
      <c r="AB1653" s="63" t="n">
        <v>189</v>
      </c>
      <c r="AC1653" s="63" t="n">
        <v>189</v>
      </c>
      <c r="AD1653" s="61" t="n">
        <v>100</v>
      </c>
      <c r="AE1653" s="61" t="n">
        <v>0</v>
      </c>
      <c r="AF1653" s="64" t="n">
        <v>18900</v>
      </c>
      <c r="AG1653" s="61" t="s">
        <v>689</v>
      </c>
      <c r="AH1653" s="62" t="n">
        <v>45291</v>
      </c>
      <c r="AI1653" s="65" t="n">
        <v>0.915</v>
      </c>
      <c r="AJ1653" s="61" t="s">
        <v>1266</v>
      </c>
      <c r="AK1653" s="65" t="n">
        <v>0.915</v>
      </c>
      <c r="AL1653" s="65" t="n">
        <v>41.39</v>
      </c>
      <c r="AM1653" s="66" t="n">
        <v>17293.5</v>
      </c>
      <c r="AN1653" s="66" t="n">
        <f aca="false">IF(J1653="Listed Option",AF1653*AL1653,AM1653)</f>
        <v>782271</v>
      </c>
      <c r="AO1653" s="61" t="s">
        <v>1267</v>
      </c>
      <c r="AP1653" s="61" t="n">
        <v>100</v>
      </c>
      <c r="AQ1653" s="61" t="n">
        <v>100</v>
      </c>
      <c r="AV1653" s="61" t="s">
        <v>12062</v>
      </c>
      <c r="AW1653" s="61" t="s">
        <v>4070</v>
      </c>
      <c r="AY1653" s="61" t="s">
        <v>12058</v>
      </c>
      <c r="AZ1653" s="61" t="s">
        <v>12058</v>
      </c>
      <c r="BA1653" s="61" t="s">
        <v>12058</v>
      </c>
      <c r="BB1653" s="67" t="n">
        <v>0</v>
      </c>
      <c r="BE1653" s="61" t="n">
        <v>238575</v>
      </c>
      <c r="BG1653" s="61" t="s">
        <v>4084</v>
      </c>
      <c r="BJ1653" s="61" t="s">
        <v>12058</v>
      </c>
      <c r="BL1653" s="61" t="s">
        <v>12060</v>
      </c>
      <c r="BM1653" s="61" t="s">
        <v>12060</v>
      </c>
      <c r="BN1653" s="70" t="n">
        <v>-782271</v>
      </c>
      <c r="BO1653" s="68" t="n">
        <v>782271</v>
      </c>
      <c r="BP1653" s="68" t="n">
        <v>172.935</v>
      </c>
      <c r="BQ1653" s="68" t="n">
        <v>172.935</v>
      </c>
      <c r="BR1653" s="69" t="n">
        <v>189</v>
      </c>
      <c r="BS1653" s="63" t="n">
        <v>189</v>
      </c>
      <c r="BU1653" s="68" t="n">
        <v>189</v>
      </c>
    </row>
    <row r="1654" customFormat="false" ht="15" hidden="true" customHeight="false" outlineLevel="0" collapsed="false">
      <c r="A1654" s="61" t="s">
        <v>12077</v>
      </c>
      <c r="B1654" s="61" t="s">
        <v>12078</v>
      </c>
      <c r="C1654" s="62" t="n">
        <v>45291</v>
      </c>
      <c r="D1654" s="62" t="n">
        <v>45291</v>
      </c>
      <c r="E1654" s="61" t="s">
        <v>1259</v>
      </c>
      <c r="F1654" s="61" t="s">
        <v>12079</v>
      </c>
      <c r="G1654" s="61" t="s">
        <v>12080</v>
      </c>
      <c r="H1654" s="61" t="s">
        <v>12080</v>
      </c>
      <c r="I1654" s="61" t="s">
        <v>12081</v>
      </c>
      <c r="J1654" s="61" t="s">
        <v>1195</v>
      </c>
      <c r="K1654" s="61" t="s">
        <v>1195</v>
      </c>
      <c r="L1654" s="61" t="s">
        <v>1195</v>
      </c>
      <c r="N1654" s="61" t="n">
        <v>1228472</v>
      </c>
      <c r="O1654" s="61" t="s">
        <v>1262</v>
      </c>
      <c r="P1654" s="61" t="s">
        <v>12082</v>
      </c>
      <c r="Q1654" s="61" t="s">
        <v>12083</v>
      </c>
      <c r="R1654" s="61" t="s">
        <v>12083</v>
      </c>
      <c r="S1654" s="61" t="str">
        <f aca="false">IF(J1654="Listed Option",MID(R1654,3,9),MID(Q1654,3,9))</f>
        <v>65336K103</v>
      </c>
      <c r="T1654" s="61" t="e">
        <f aca="false">VLOOKUP(S1654,'Output v4'!C:C,1,FALSE())</f>
        <v>#N/A</v>
      </c>
      <c r="U1654" s="61" t="s">
        <v>12084</v>
      </c>
      <c r="V1654" s="61" t="s">
        <v>12085</v>
      </c>
      <c r="W1654" s="61" t="s">
        <v>12086</v>
      </c>
      <c r="Y1654" s="61" t="s">
        <v>12087</v>
      </c>
      <c r="Z1654" s="61" t="s">
        <v>1304</v>
      </c>
      <c r="AA1654" s="61" t="s">
        <v>1305</v>
      </c>
      <c r="AB1654" s="63" t="n">
        <v>-9558</v>
      </c>
      <c r="AC1654" s="63" t="n">
        <v>-9558</v>
      </c>
      <c r="AE1654" s="61" t="n">
        <v>0</v>
      </c>
      <c r="AF1654" s="64" t="n">
        <v>-9558</v>
      </c>
      <c r="AG1654" s="61" t="s">
        <v>1273</v>
      </c>
      <c r="AH1654" s="62" t="n">
        <v>45291</v>
      </c>
      <c r="AI1654" s="65" t="n">
        <v>156.75</v>
      </c>
      <c r="AJ1654" s="61" t="s">
        <v>3614</v>
      </c>
      <c r="AK1654" s="65" t="n">
        <v>156.75</v>
      </c>
      <c r="AL1654" s="65" t="n">
        <v>156.75</v>
      </c>
      <c r="AM1654" s="66" t="n">
        <v>-1498216.5</v>
      </c>
      <c r="AN1654" s="66" t="n">
        <f aca="false">IF(J1654="Listed Option",AF1654*AL1654,AM1654)</f>
        <v>-1498216.5</v>
      </c>
      <c r="AO1654" s="61" t="s">
        <v>1267</v>
      </c>
      <c r="AP1654" s="61" t="n">
        <v>1</v>
      </c>
      <c r="AQ1654" s="61" t="n">
        <v>1</v>
      </c>
      <c r="AV1654" s="61" t="s">
        <v>12087</v>
      </c>
      <c r="AW1654" s="61" t="s">
        <v>4070</v>
      </c>
      <c r="AY1654" s="61" t="s">
        <v>12081</v>
      </c>
      <c r="AZ1654" s="61" t="s">
        <v>12081</v>
      </c>
      <c r="BA1654" s="61" t="s">
        <v>12081</v>
      </c>
      <c r="BB1654" s="67" t="n">
        <v>0</v>
      </c>
      <c r="BE1654" s="61" t="n">
        <v>238575</v>
      </c>
      <c r="BF1654" s="61" t="s">
        <v>12079</v>
      </c>
      <c r="BG1654" s="61" t="s">
        <v>4084</v>
      </c>
      <c r="BH1654" s="61" t="s">
        <v>4084</v>
      </c>
      <c r="BI1654" s="61" t="s">
        <v>12081</v>
      </c>
      <c r="BJ1654" s="61" t="s">
        <v>12081</v>
      </c>
      <c r="BK1654" s="61" t="s">
        <v>12081</v>
      </c>
      <c r="BL1654" s="61" t="s">
        <v>12083</v>
      </c>
      <c r="BM1654" s="61" t="s">
        <v>12083</v>
      </c>
      <c r="BN1654" s="70" t="n">
        <v>-1498216.5</v>
      </c>
      <c r="BO1654" s="68" t="n">
        <v>-1498216.5</v>
      </c>
      <c r="BP1654" s="68" t="n">
        <v>-1498216.5</v>
      </c>
      <c r="BQ1654" s="68" t="n">
        <v>-1498216.5</v>
      </c>
      <c r="BR1654" s="69" t="n">
        <v>-9558</v>
      </c>
      <c r="BU1654" s="68" t="n">
        <v>9558</v>
      </c>
    </row>
    <row r="1655" customFormat="false" ht="15" hidden="true" customHeight="false" outlineLevel="0" collapsed="false">
      <c r="A1655" s="61" t="s">
        <v>12088</v>
      </c>
      <c r="B1655" s="61" t="s">
        <v>12089</v>
      </c>
      <c r="C1655" s="62" t="n">
        <v>45291</v>
      </c>
      <c r="D1655" s="62" t="n">
        <v>45291</v>
      </c>
      <c r="E1655" s="61" t="s">
        <v>1259</v>
      </c>
      <c r="F1655" s="61" t="s">
        <v>1026</v>
      </c>
      <c r="G1655" s="61" t="s">
        <v>12090</v>
      </c>
      <c r="H1655" s="61" t="s">
        <v>12090</v>
      </c>
      <c r="I1655" s="61" t="s">
        <v>12091</v>
      </c>
      <c r="J1655" s="61" t="s">
        <v>1195</v>
      </c>
      <c r="K1655" s="61" t="s">
        <v>1195</v>
      </c>
      <c r="L1655" s="61" t="s">
        <v>1195</v>
      </c>
      <c r="N1655" s="61" t="n">
        <v>63347</v>
      </c>
      <c r="O1655" s="61" t="s">
        <v>1262</v>
      </c>
      <c r="P1655" s="61" t="s">
        <v>12092</v>
      </c>
      <c r="Q1655" s="61" t="s">
        <v>12093</v>
      </c>
      <c r="R1655" s="61" t="s">
        <v>12093</v>
      </c>
      <c r="S1655" s="61" t="str">
        <f aca="false">IF(J1655="Listed Option",MID(R1655,3,9),MID(Q1655,3,9))</f>
        <v>65339F101</v>
      </c>
      <c r="T1655" s="61" t="str">
        <f aca="false">VLOOKUP(S1655,'Output v4'!C:C,1,FALSE())</f>
        <v>65339F101</v>
      </c>
      <c r="U1655" s="61" t="s">
        <v>234</v>
      </c>
      <c r="V1655" s="61" t="s">
        <v>12094</v>
      </c>
      <c r="W1655" s="61" t="s">
        <v>12091</v>
      </c>
      <c r="Y1655" s="61" t="s">
        <v>12095</v>
      </c>
      <c r="Z1655" s="61" t="s">
        <v>1304</v>
      </c>
      <c r="AA1655" s="61" t="s">
        <v>1305</v>
      </c>
      <c r="AB1655" s="63" t="n">
        <v>71</v>
      </c>
      <c r="AC1655" s="63" t="n">
        <v>71</v>
      </c>
      <c r="AE1655" s="61" t="n">
        <v>0</v>
      </c>
      <c r="AF1655" s="64" t="n">
        <v>71</v>
      </c>
      <c r="AG1655" s="61" t="s">
        <v>689</v>
      </c>
      <c r="AH1655" s="62" t="n">
        <v>45291</v>
      </c>
      <c r="AI1655" s="65" t="n">
        <v>60.74</v>
      </c>
      <c r="AJ1655" s="61" t="s">
        <v>3614</v>
      </c>
      <c r="AK1655" s="65" t="n">
        <v>60.74</v>
      </c>
      <c r="AL1655" s="65" t="n">
        <v>60.74</v>
      </c>
      <c r="AM1655" s="66" t="n">
        <v>4312.54</v>
      </c>
      <c r="AN1655" s="66" t="n">
        <f aca="false">IF(J1655="Listed Option",AF1655*AL1655,AM1655)</f>
        <v>4312.54</v>
      </c>
      <c r="AO1655" s="61" t="s">
        <v>1267</v>
      </c>
      <c r="AP1655" s="61" t="n">
        <v>1</v>
      </c>
      <c r="AQ1655" s="61" t="n">
        <v>1</v>
      </c>
      <c r="AV1655" s="61" t="s">
        <v>12095</v>
      </c>
      <c r="AW1655" s="61" t="s">
        <v>4070</v>
      </c>
      <c r="AY1655" s="61" t="s">
        <v>12091</v>
      </c>
      <c r="AZ1655" s="61" t="s">
        <v>12091</v>
      </c>
      <c r="BA1655" s="61" t="s">
        <v>12091</v>
      </c>
      <c r="BB1655" s="67" t="n">
        <v>0</v>
      </c>
      <c r="BE1655" s="61" t="n">
        <v>238575</v>
      </c>
      <c r="BF1655" s="61" t="s">
        <v>1026</v>
      </c>
      <c r="BG1655" s="61" t="s">
        <v>4084</v>
      </c>
      <c r="BH1655" s="61" t="s">
        <v>4084</v>
      </c>
      <c r="BI1655" s="61" t="s">
        <v>12091</v>
      </c>
      <c r="BJ1655" s="61" t="s">
        <v>12091</v>
      </c>
      <c r="BK1655" s="61" t="s">
        <v>12091</v>
      </c>
      <c r="BL1655" s="61" t="s">
        <v>12093</v>
      </c>
      <c r="BM1655" s="61" t="s">
        <v>12093</v>
      </c>
      <c r="BN1655" s="70" t="n">
        <v>4312.54</v>
      </c>
      <c r="BO1655" s="68" t="n">
        <v>4312.54</v>
      </c>
      <c r="BP1655" s="68" t="n">
        <v>4312.54</v>
      </c>
      <c r="BQ1655" s="68" t="n">
        <v>4312.54</v>
      </c>
      <c r="BR1655" s="69" t="n">
        <v>71</v>
      </c>
      <c r="BU1655" s="68" t="n">
        <v>71</v>
      </c>
    </row>
    <row r="1656" customFormat="false" ht="15" hidden="true" customHeight="false" outlineLevel="0" collapsed="false">
      <c r="A1656" s="61" t="s">
        <v>12096</v>
      </c>
      <c r="B1656" s="61" t="s">
        <v>12097</v>
      </c>
      <c r="C1656" s="62" t="n">
        <v>45291</v>
      </c>
      <c r="D1656" s="62" t="n">
        <v>45291</v>
      </c>
      <c r="E1656" s="61" t="s">
        <v>1259</v>
      </c>
      <c r="F1656" s="61" t="s">
        <v>1026</v>
      </c>
      <c r="G1656" s="61" t="s">
        <v>12098</v>
      </c>
      <c r="H1656" s="61" t="s">
        <v>12090</v>
      </c>
      <c r="I1656" s="61" t="s">
        <v>12091</v>
      </c>
      <c r="J1656" s="61" t="s">
        <v>1196</v>
      </c>
      <c r="K1656" s="61" t="s">
        <v>4088</v>
      </c>
      <c r="L1656" s="61" t="s">
        <v>4277</v>
      </c>
      <c r="M1656" s="61" t="s">
        <v>1198</v>
      </c>
      <c r="N1656" s="61" t="n">
        <v>182041810</v>
      </c>
      <c r="O1656" s="61" t="s">
        <v>1262</v>
      </c>
      <c r="P1656" s="61" t="s">
        <v>12099</v>
      </c>
      <c r="R1656" s="61" t="s">
        <v>12093</v>
      </c>
      <c r="S1656" s="61" t="str">
        <f aca="false">IF(J1656="Listed Option",MID(R1656,3,9),MID(Q1656,3,9))</f>
        <v>65339F101</v>
      </c>
      <c r="T1656" s="61" t="str">
        <f aca="false">VLOOKUP(S1656,'Output v4'!C:C,1,FALSE())</f>
        <v>65339F101</v>
      </c>
      <c r="W1656" s="61" t="s">
        <v>12100</v>
      </c>
      <c r="X1656" s="61" t="s">
        <v>12101</v>
      </c>
      <c r="Y1656" s="61" t="s">
        <v>12102</v>
      </c>
      <c r="Z1656" s="61" t="s">
        <v>1304</v>
      </c>
      <c r="AA1656" s="61" t="s">
        <v>1305</v>
      </c>
      <c r="AB1656" s="63" t="n">
        <v>20</v>
      </c>
      <c r="AC1656" s="63" t="n">
        <v>20</v>
      </c>
      <c r="AD1656" s="61" t="n">
        <v>100</v>
      </c>
      <c r="AE1656" s="61" t="n">
        <v>0</v>
      </c>
      <c r="AF1656" s="64" t="n">
        <v>2000</v>
      </c>
      <c r="AG1656" s="61" t="s">
        <v>689</v>
      </c>
      <c r="AH1656" s="62" t="n">
        <v>45291</v>
      </c>
      <c r="AI1656" s="65" t="n">
        <v>0.875</v>
      </c>
      <c r="AJ1656" s="61" t="s">
        <v>1266</v>
      </c>
      <c r="AK1656" s="65" t="n">
        <v>0.875</v>
      </c>
      <c r="AL1656" s="65" t="n">
        <v>60.74</v>
      </c>
      <c r="AM1656" s="66" t="n">
        <v>1750</v>
      </c>
      <c r="AN1656" s="66" t="n">
        <f aca="false">IF(J1656="Listed Option",AF1656*AL1656,AM1656)</f>
        <v>121480</v>
      </c>
      <c r="AO1656" s="61" t="s">
        <v>1267</v>
      </c>
      <c r="AP1656" s="61" t="n">
        <v>100</v>
      </c>
      <c r="AQ1656" s="61" t="n">
        <v>100</v>
      </c>
      <c r="AV1656" s="61" t="s">
        <v>12095</v>
      </c>
      <c r="AW1656" s="61" t="s">
        <v>4070</v>
      </c>
      <c r="AY1656" s="61" t="s">
        <v>12091</v>
      </c>
      <c r="AZ1656" s="61" t="s">
        <v>12091</v>
      </c>
      <c r="BA1656" s="61" t="s">
        <v>12091</v>
      </c>
      <c r="BB1656" s="67" t="n">
        <v>0</v>
      </c>
      <c r="BE1656" s="61" t="n">
        <v>238575</v>
      </c>
      <c r="BG1656" s="61" t="s">
        <v>4084</v>
      </c>
      <c r="BJ1656" s="61" t="s">
        <v>12091</v>
      </c>
      <c r="BL1656" s="61" t="s">
        <v>12093</v>
      </c>
      <c r="BM1656" s="61" t="s">
        <v>12093</v>
      </c>
      <c r="BN1656" s="70" t="n">
        <v>121480</v>
      </c>
      <c r="BO1656" s="68" t="n">
        <v>121480</v>
      </c>
      <c r="BP1656" s="68" t="n">
        <v>17.5</v>
      </c>
      <c r="BQ1656" s="68" t="n">
        <v>17.5</v>
      </c>
      <c r="BR1656" s="69" t="n">
        <v>20</v>
      </c>
      <c r="BS1656" s="63" t="n">
        <v>20</v>
      </c>
      <c r="BU1656" s="68" t="n">
        <v>20</v>
      </c>
    </row>
    <row r="1657" customFormat="false" ht="15" hidden="true" customHeight="false" outlineLevel="0" collapsed="false">
      <c r="A1657" s="61" t="s">
        <v>12103</v>
      </c>
      <c r="B1657" s="61" t="s">
        <v>12104</v>
      </c>
      <c r="C1657" s="62" t="n">
        <v>45291</v>
      </c>
      <c r="D1657" s="62" t="n">
        <v>45291</v>
      </c>
      <c r="E1657" s="61" t="s">
        <v>1259</v>
      </c>
      <c r="F1657" s="61" t="s">
        <v>1026</v>
      </c>
      <c r="G1657" s="61" t="s">
        <v>12105</v>
      </c>
      <c r="H1657" s="61" t="s">
        <v>12090</v>
      </c>
      <c r="I1657" s="61" t="s">
        <v>12091</v>
      </c>
      <c r="J1657" s="61" t="s">
        <v>1196</v>
      </c>
      <c r="K1657" s="61" t="s">
        <v>4088</v>
      </c>
      <c r="L1657" s="61" t="s">
        <v>4089</v>
      </c>
      <c r="M1657" s="61" t="s">
        <v>1197</v>
      </c>
      <c r="N1657" s="61" t="n">
        <v>184669891</v>
      </c>
      <c r="O1657" s="61" t="s">
        <v>1262</v>
      </c>
      <c r="P1657" s="61" t="s">
        <v>12106</v>
      </c>
      <c r="R1657" s="61" t="s">
        <v>12093</v>
      </c>
      <c r="S1657" s="61" t="str">
        <f aca="false">IF(J1657="Listed Option",MID(R1657,3,9),MID(Q1657,3,9))</f>
        <v>65339F101</v>
      </c>
      <c r="T1657" s="61" t="str">
        <f aca="false">VLOOKUP(S1657,'Output v4'!C:C,1,FALSE())</f>
        <v>65339F101</v>
      </c>
      <c r="W1657" s="61" t="s">
        <v>12107</v>
      </c>
      <c r="X1657" s="61" t="s">
        <v>12108</v>
      </c>
      <c r="Y1657" s="61" t="s">
        <v>12109</v>
      </c>
      <c r="Z1657" s="61" t="s">
        <v>1304</v>
      </c>
      <c r="AA1657" s="61" t="s">
        <v>1305</v>
      </c>
      <c r="AB1657" s="63" t="n">
        <v>20</v>
      </c>
      <c r="AC1657" s="63" t="n">
        <v>20</v>
      </c>
      <c r="AD1657" s="61" t="n">
        <v>100</v>
      </c>
      <c r="AE1657" s="61" t="n">
        <v>0</v>
      </c>
      <c r="AF1657" s="64" t="n">
        <v>2000</v>
      </c>
      <c r="AG1657" s="61" t="s">
        <v>689</v>
      </c>
      <c r="AH1657" s="62" t="n">
        <v>45291</v>
      </c>
      <c r="AI1657" s="65" t="n">
        <v>1.8</v>
      </c>
      <c r="AJ1657" s="61" t="s">
        <v>1266</v>
      </c>
      <c r="AK1657" s="65" t="n">
        <v>1.8</v>
      </c>
      <c r="AL1657" s="65" t="n">
        <v>60.74</v>
      </c>
      <c r="AM1657" s="66" t="n">
        <v>3600</v>
      </c>
      <c r="AN1657" s="66" t="n">
        <f aca="false">IF(J1657="Listed Option",AF1657*AL1657,AM1657)</f>
        <v>121480</v>
      </c>
      <c r="AO1657" s="61" t="s">
        <v>1267</v>
      </c>
      <c r="AP1657" s="61" t="n">
        <v>100</v>
      </c>
      <c r="AQ1657" s="61" t="n">
        <v>100</v>
      </c>
      <c r="AV1657" s="61" t="s">
        <v>12095</v>
      </c>
      <c r="AW1657" s="61" t="s">
        <v>4070</v>
      </c>
      <c r="AY1657" s="61" t="s">
        <v>12091</v>
      </c>
      <c r="AZ1657" s="61" t="s">
        <v>12091</v>
      </c>
      <c r="BA1657" s="61" t="s">
        <v>12091</v>
      </c>
      <c r="BB1657" s="67" t="n">
        <v>0</v>
      </c>
      <c r="BE1657" s="61" t="n">
        <v>238575</v>
      </c>
      <c r="BG1657" s="61" t="s">
        <v>4084</v>
      </c>
      <c r="BJ1657" s="61" t="s">
        <v>12091</v>
      </c>
      <c r="BL1657" s="61" t="s">
        <v>12093</v>
      </c>
      <c r="BM1657" s="61" t="s">
        <v>12093</v>
      </c>
      <c r="BN1657" s="70" t="n">
        <v>-121480</v>
      </c>
      <c r="BO1657" s="68" t="n">
        <v>121480</v>
      </c>
      <c r="BP1657" s="68" t="n">
        <v>36</v>
      </c>
      <c r="BQ1657" s="68" t="n">
        <v>36</v>
      </c>
      <c r="BR1657" s="69" t="n">
        <v>20</v>
      </c>
      <c r="BS1657" s="63" t="n">
        <v>20</v>
      </c>
      <c r="BU1657" s="68" t="n">
        <v>20</v>
      </c>
    </row>
    <row r="1658" customFormat="false" ht="15" hidden="true" customHeight="false" outlineLevel="0" collapsed="false">
      <c r="A1658" s="61" t="s">
        <v>12110</v>
      </c>
      <c r="B1658" s="61" t="s">
        <v>12111</v>
      </c>
      <c r="C1658" s="62" t="n">
        <v>45291</v>
      </c>
      <c r="D1658" s="62" t="n">
        <v>45291</v>
      </c>
      <c r="E1658" s="61" t="s">
        <v>1259</v>
      </c>
      <c r="F1658" s="61" t="s">
        <v>1027</v>
      </c>
      <c r="G1658" s="61" t="s">
        <v>12112</v>
      </c>
      <c r="H1658" s="61" t="s">
        <v>12112</v>
      </c>
      <c r="I1658" s="61" t="s">
        <v>12113</v>
      </c>
      <c r="J1658" s="61" t="s">
        <v>1195</v>
      </c>
      <c r="K1658" s="61" t="s">
        <v>1195</v>
      </c>
      <c r="L1658" s="61" t="s">
        <v>1195</v>
      </c>
      <c r="N1658" s="61" t="n">
        <v>133359</v>
      </c>
      <c r="O1658" s="61" t="s">
        <v>1262</v>
      </c>
      <c r="P1658" s="61" t="s">
        <v>12114</v>
      </c>
      <c r="Q1658" s="61" t="s">
        <v>12115</v>
      </c>
      <c r="R1658" s="61" t="s">
        <v>12115</v>
      </c>
      <c r="S1658" s="61" t="str">
        <f aca="false">IF(J1658="Listed Option",MID(R1658,3,9),MID(Q1658,3,9))</f>
        <v>654106103</v>
      </c>
      <c r="T1658" s="61" t="str">
        <f aca="false">VLOOKUP(S1658,'Output v4'!C:C,1,FALSE())</f>
        <v>654106103</v>
      </c>
      <c r="U1658" s="61" t="s">
        <v>235</v>
      </c>
      <c r="V1658" s="61" t="s">
        <v>12116</v>
      </c>
      <c r="W1658" s="61" t="s">
        <v>12113</v>
      </c>
      <c r="Y1658" s="61" t="s">
        <v>12117</v>
      </c>
      <c r="Z1658" s="61" t="s">
        <v>1304</v>
      </c>
      <c r="AA1658" s="61" t="s">
        <v>1305</v>
      </c>
      <c r="AB1658" s="63" t="n">
        <v>1174</v>
      </c>
      <c r="AC1658" s="63" t="n">
        <v>1174</v>
      </c>
      <c r="AE1658" s="61" t="n">
        <v>0</v>
      </c>
      <c r="AF1658" s="64" t="n">
        <v>1174</v>
      </c>
      <c r="AG1658" s="61" t="s">
        <v>689</v>
      </c>
      <c r="AH1658" s="62" t="n">
        <v>45291</v>
      </c>
      <c r="AI1658" s="65" t="n">
        <v>108.57</v>
      </c>
      <c r="AJ1658" s="61" t="s">
        <v>3614</v>
      </c>
      <c r="AK1658" s="65" t="n">
        <v>108.57</v>
      </c>
      <c r="AL1658" s="65" t="n">
        <v>108.57</v>
      </c>
      <c r="AM1658" s="66" t="n">
        <v>127461.18</v>
      </c>
      <c r="AN1658" s="66" t="n">
        <f aca="false">IF(J1658="Listed Option",AF1658*AL1658,AM1658)</f>
        <v>127461.18</v>
      </c>
      <c r="AO1658" s="61" t="s">
        <v>1267</v>
      </c>
      <c r="AP1658" s="61" t="n">
        <v>1</v>
      </c>
      <c r="AQ1658" s="61" t="n">
        <v>1</v>
      </c>
      <c r="AV1658" s="61" t="s">
        <v>12117</v>
      </c>
      <c r="AW1658" s="61" t="s">
        <v>4070</v>
      </c>
      <c r="AY1658" s="61" t="s">
        <v>12113</v>
      </c>
      <c r="AZ1658" s="61" t="s">
        <v>12113</v>
      </c>
      <c r="BA1658" s="61" t="s">
        <v>12113</v>
      </c>
      <c r="BB1658" s="67" t="n">
        <v>0</v>
      </c>
      <c r="BE1658" s="61" t="n">
        <v>238575</v>
      </c>
      <c r="BF1658" s="61" t="s">
        <v>1027</v>
      </c>
      <c r="BG1658" s="61" t="s">
        <v>4084</v>
      </c>
      <c r="BH1658" s="61" t="s">
        <v>4084</v>
      </c>
      <c r="BI1658" s="61" t="s">
        <v>12113</v>
      </c>
      <c r="BJ1658" s="61" t="s">
        <v>12113</v>
      </c>
      <c r="BK1658" s="61" t="s">
        <v>12113</v>
      </c>
      <c r="BL1658" s="61" t="s">
        <v>12115</v>
      </c>
      <c r="BM1658" s="61" t="s">
        <v>12115</v>
      </c>
      <c r="BN1658" s="70" t="n">
        <v>127461.18</v>
      </c>
      <c r="BO1658" s="68" t="n">
        <v>127461.18</v>
      </c>
      <c r="BP1658" s="68" t="n">
        <v>127461.18</v>
      </c>
      <c r="BQ1658" s="68" t="n">
        <v>127461.18</v>
      </c>
      <c r="BR1658" s="69" t="n">
        <v>1174</v>
      </c>
      <c r="BU1658" s="68" t="n">
        <v>1174</v>
      </c>
    </row>
    <row r="1659" customFormat="false" ht="15" hidden="true" customHeight="false" outlineLevel="0" collapsed="false">
      <c r="A1659" s="61" t="s">
        <v>12118</v>
      </c>
      <c r="B1659" s="61" t="s">
        <v>12119</v>
      </c>
      <c r="C1659" s="62" t="n">
        <v>45291</v>
      </c>
      <c r="D1659" s="62" t="n">
        <v>45291</v>
      </c>
      <c r="E1659" s="61" t="s">
        <v>1259</v>
      </c>
      <c r="F1659" s="61" t="s">
        <v>1027</v>
      </c>
      <c r="G1659" s="61" t="s">
        <v>12120</v>
      </c>
      <c r="H1659" s="61" t="s">
        <v>12112</v>
      </c>
      <c r="I1659" s="61" t="s">
        <v>12113</v>
      </c>
      <c r="J1659" s="61" t="s">
        <v>1196</v>
      </c>
      <c r="K1659" s="61" t="s">
        <v>4088</v>
      </c>
      <c r="L1659" s="61" t="s">
        <v>4277</v>
      </c>
      <c r="M1659" s="61" t="s">
        <v>1198</v>
      </c>
      <c r="N1659" s="61" t="n">
        <v>133540913</v>
      </c>
      <c r="O1659" s="61" t="s">
        <v>1262</v>
      </c>
      <c r="P1659" s="61" t="s">
        <v>12121</v>
      </c>
      <c r="R1659" s="61" t="s">
        <v>12115</v>
      </c>
      <c r="S1659" s="61" t="str">
        <f aca="false">IF(J1659="Listed Option",MID(R1659,3,9),MID(Q1659,3,9))</f>
        <v>654106103</v>
      </c>
      <c r="T1659" s="61" t="str">
        <f aca="false">VLOOKUP(S1659,'Output v4'!C:C,1,FALSE())</f>
        <v>654106103</v>
      </c>
      <c r="W1659" s="61" t="s">
        <v>12122</v>
      </c>
      <c r="X1659" s="61" t="s">
        <v>12123</v>
      </c>
      <c r="Y1659" s="61" t="s">
        <v>12124</v>
      </c>
      <c r="Z1659" s="61" t="s">
        <v>1304</v>
      </c>
      <c r="AA1659" s="61" t="s">
        <v>1305</v>
      </c>
      <c r="AB1659" s="63" t="n">
        <v>68</v>
      </c>
      <c r="AC1659" s="63" t="n">
        <v>68</v>
      </c>
      <c r="AD1659" s="61" t="n">
        <v>100</v>
      </c>
      <c r="AE1659" s="61" t="n">
        <v>0</v>
      </c>
      <c r="AF1659" s="64" t="n">
        <v>6800</v>
      </c>
      <c r="AG1659" s="61" t="s">
        <v>689</v>
      </c>
      <c r="AH1659" s="62" t="n">
        <v>45291</v>
      </c>
      <c r="AI1659" s="65" t="n">
        <v>0.04</v>
      </c>
      <c r="AJ1659" s="61" t="s">
        <v>1266</v>
      </c>
      <c r="AK1659" s="65" t="n">
        <v>0.04</v>
      </c>
      <c r="AL1659" s="65" t="n">
        <v>108.57</v>
      </c>
      <c r="AM1659" s="66" t="n">
        <v>272</v>
      </c>
      <c r="AN1659" s="66" t="n">
        <f aca="false">IF(J1659="Listed Option",AF1659*AL1659,AM1659)</f>
        <v>738276</v>
      </c>
      <c r="AO1659" s="61" t="s">
        <v>1267</v>
      </c>
      <c r="AP1659" s="61" t="n">
        <v>100</v>
      </c>
      <c r="AQ1659" s="61" t="n">
        <v>100</v>
      </c>
      <c r="AV1659" s="61" t="s">
        <v>12117</v>
      </c>
      <c r="AW1659" s="61" t="s">
        <v>4070</v>
      </c>
      <c r="AY1659" s="61" t="s">
        <v>12113</v>
      </c>
      <c r="AZ1659" s="61" t="s">
        <v>12113</v>
      </c>
      <c r="BA1659" s="61" t="s">
        <v>12113</v>
      </c>
      <c r="BB1659" s="67" t="n">
        <v>0</v>
      </c>
      <c r="BE1659" s="61" t="n">
        <v>238575</v>
      </c>
      <c r="BG1659" s="61" t="s">
        <v>4084</v>
      </c>
      <c r="BJ1659" s="61" t="s">
        <v>12113</v>
      </c>
      <c r="BL1659" s="61" t="s">
        <v>12115</v>
      </c>
      <c r="BM1659" s="61" t="s">
        <v>12115</v>
      </c>
      <c r="BN1659" s="70" t="n">
        <v>738276</v>
      </c>
      <c r="BO1659" s="68" t="n">
        <v>738276</v>
      </c>
      <c r="BP1659" s="68" t="n">
        <v>2.72</v>
      </c>
      <c r="BQ1659" s="68" t="n">
        <v>2.72</v>
      </c>
      <c r="BR1659" s="69" t="n">
        <v>68</v>
      </c>
      <c r="BS1659" s="63" t="n">
        <v>68</v>
      </c>
      <c r="BU1659" s="68" t="n">
        <v>68</v>
      </c>
    </row>
    <row r="1660" customFormat="false" ht="15" hidden="true" customHeight="false" outlineLevel="0" collapsed="false">
      <c r="A1660" s="61" t="s">
        <v>12125</v>
      </c>
      <c r="B1660" s="61" t="s">
        <v>12126</v>
      </c>
      <c r="C1660" s="62" t="n">
        <v>45291</v>
      </c>
      <c r="D1660" s="62" t="n">
        <v>45291</v>
      </c>
      <c r="E1660" s="61" t="s">
        <v>1259</v>
      </c>
      <c r="F1660" s="61" t="s">
        <v>1027</v>
      </c>
      <c r="G1660" s="61" t="s">
        <v>12127</v>
      </c>
      <c r="H1660" s="61" t="s">
        <v>12112</v>
      </c>
      <c r="I1660" s="61" t="s">
        <v>12113</v>
      </c>
      <c r="J1660" s="61" t="s">
        <v>1196</v>
      </c>
      <c r="K1660" s="61" t="s">
        <v>4088</v>
      </c>
      <c r="L1660" s="61" t="s">
        <v>4089</v>
      </c>
      <c r="M1660" s="61" t="s">
        <v>1197</v>
      </c>
      <c r="N1660" s="61" t="n">
        <v>146842517</v>
      </c>
      <c r="O1660" s="61" t="s">
        <v>1262</v>
      </c>
      <c r="P1660" s="61" t="s">
        <v>12128</v>
      </c>
      <c r="R1660" s="61" t="s">
        <v>12115</v>
      </c>
      <c r="S1660" s="61" t="str">
        <f aca="false">IF(J1660="Listed Option",MID(R1660,3,9),MID(Q1660,3,9))</f>
        <v>654106103</v>
      </c>
      <c r="T1660" s="61" t="str">
        <f aca="false">VLOOKUP(S1660,'Output v4'!C:C,1,FALSE())</f>
        <v>654106103</v>
      </c>
      <c r="W1660" s="61" t="s">
        <v>12129</v>
      </c>
      <c r="X1660" s="61" t="s">
        <v>12130</v>
      </c>
      <c r="Y1660" s="61" t="s">
        <v>12131</v>
      </c>
      <c r="Z1660" s="61" t="s">
        <v>1304</v>
      </c>
      <c r="AA1660" s="61" t="s">
        <v>1305</v>
      </c>
      <c r="AB1660" s="63" t="n">
        <v>68</v>
      </c>
      <c r="AC1660" s="63" t="n">
        <v>68</v>
      </c>
      <c r="AD1660" s="61" t="n">
        <v>100</v>
      </c>
      <c r="AE1660" s="61" t="n">
        <v>0</v>
      </c>
      <c r="AF1660" s="64" t="n">
        <v>6800</v>
      </c>
      <c r="AG1660" s="61" t="s">
        <v>689</v>
      </c>
      <c r="AH1660" s="62" t="n">
        <v>45291</v>
      </c>
      <c r="AI1660" s="65" t="n">
        <v>0.095</v>
      </c>
      <c r="AJ1660" s="61" t="s">
        <v>1266</v>
      </c>
      <c r="AK1660" s="65" t="n">
        <v>0.095</v>
      </c>
      <c r="AL1660" s="65" t="n">
        <v>108.57</v>
      </c>
      <c r="AM1660" s="66" t="n">
        <v>646</v>
      </c>
      <c r="AN1660" s="66" t="n">
        <f aca="false">IF(J1660="Listed Option",AF1660*AL1660,AM1660)</f>
        <v>738276</v>
      </c>
      <c r="AO1660" s="61" t="s">
        <v>1267</v>
      </c>
      <c r="AP1660" s="61" t="n">
        <v>100</v>
      </c>
      <c r="AQ1660" s="61" t="n">
        <v>100</v>
      </c>
      <c r="AV1660" s="61" t="s">
        <v>12117</v>
      </c>
      <c r="AW1660" s="61" t="s">
        <v>4070</v>
      </c>
      <c r="AY1660" s="61" t="s">
        <v>12113</v>
      </c>
      <c r="AZ1660" s="61" t="s">
        <v>12113</v>
      </c>
      <c r="BA1660" s="61" t="s">
        <v>12113</v>
      </c>
      <c r="BB1660" s="67" t="n">
        <v>0</v>
      </c>
      <c r="BE1660" s="61" t="n">
        <v>238575</v>
      </c>
      <c r="BG1660" s="61" t="s">
        <v>4084</v>
      </c>
      <c r="BJ1660" s="61" t="s">
        <v>12113</v>
      </c>
      <c r="BL1660" s="61" t="s">
        <v>12115</v>
      </c>
      <c r="BM1660" s="61" t="s">
        <v>12115</v>
      </c>
      <c r="BN1660" s="70" t="n">
        <v>-738276</v>
      </c>
      <c r="BO1660" s="68" t="n">
        <v>738276</v>
      </c>
      <c r="BP1660" s="68" t="n">
        <v>6.46</v>
      </c>
      <c r="BQ1660" s="68" t="n">
        <v>6.46</v>
      </c>
      <c r="BR1660" s="69" t="n">
        <v>68</v>
      </c>
      <c r="BS1660" s="63" t="n">
        <v>68</v>
      </c>
      <c r="BU1660" s="68" t="n">
        <v>68</v>
      </c>
    </row>
    <row r="1661" customFormat="false" ht="15" hidden="true" customHeight="false" outlineLevel="0" collapsed="false">
      <c r="A1661" s="61" t="s">
        <v>12132</v>
      </c>
      <c r="B1661" s="61" t="s">
        <v>12133</v>
      </c>
      <c r="C1661" s="62" t="n">
        <v>45291</v>
      </c>
      <c r="D1661" s="62" t="n">
        <v>45291</v>
      </c>
      <c r="E1661" s="61" t="s">
        <v>1259</v>
      </c>
      <c r="F1661" s="61" t="s">
        <v>1027</v>
      </c>
      <c r="G1661" s="61" t="s">
        <v>12134</v>
      </c>
      <c r="H1661" s="61" t="s">
        <v>12112</v>
      </c>
      <c r="I1661" s="61" t="s">
        <v>12113</v>
      </c>
      <c r="J1661" s="61" t="s">
        <v>1196</v>
      </c>
      <c r="K1661" s="61" t="s">
        <v>4088</v>
      </c>
      <c r="L1661" s="61" t="s">
        <v>4277</v>
      </c>
      <c r="M1661" s="61" t="s">
        <v>1198</v>
      </c>
      <c r="N1661" s="61" t="n">
        <v>182266279</v>
      </c>
      <c r="O1661" s="61" t="s">
        <v>1262</v>
      </c>
      <c r="P1661" s="61" t="s">
        <v>12135</v>
      </c>
      <c r="R1661" s="61" t="s">
        <v>12115</v>
      </c>
      <c r="S1661" s="61" t="str">
        <f aca="false">IF(J1661="Listed Option",MID(R1661,3,9),MID(Q1661,3,9))</f>
        <v>654106103</v>
      </c>
      <c r="T1661" s="61" t="str">
        <f aca="false">VLOOKUP(S1661,'Output v4'!C:C,1,FALSE())</f>
        <v>654106103</v>
      </c>
      <c r="W1661" s="61" t="s">
        <v>12136</v>
      </c>
      <c r="X1661" s="61" t="s">
        <v>12137</v>
      </c>
      <c r="Y1661" s="61" t="s">
        <v>12138</v>
      </c>
      <c r="Z1661" s="61" t="s">
        <v>1304</v>
      </c>
      <c r="AA1661" s="61" t="s">
        <v>1305</v>
      </c>
      <c r="AB1661" s="63" t="n">
        <v>15</v>
      </c>
      <c r="AC1661" s="63" t="n">
        <v>15</v>
      </c>
      <c r="AD1661" s="61" t="n">
        <v>100</v>
      </c>
      <c r="AE1661" s="61" t="n">
        <v>0</v>
      </c>
      <c r="AF1661" s="64" t="n">
        <v>1500</v>
      </c>
      <c r="AG1661" s="61" t="s">
        <v>689</v>
      </c>
      <c r="AH1661" s="62" t="n">
        <v>45291</v>
      </c>
      <c r="AI1661" s="65" t="n">
        <v>0.145</v>
      </c>
      <c r="AJ1661" s="61" t="s">
        <v>1266</v>
      </c>
      <c r="AK1661" s="65" t="n">
        <v>0.145</v>
      </c>
      <c r="AL1661" s="65" t="n">
        <v>108.57</v>
      </c>
      <c r="AM1661" s="66" t="n">
        <v>217.5</v>
      </c>
      <c r="AN1661" s="66" t="n">
        <f aca="false">IF(J1661="Listed Option",AF1661*AL1661,AM1661)</f>
        <v>162855</v>
      </c>
      <c r="AO1661" s="61" t="s">
        <v>1267</v>
      </c>
      <c r="AP1661" s="61" t="n">
        <v>100</v>
      </c>
      <c r="AQ1661" s="61" t="n">
        <v>100</v>
      </c>
      <c r="AV1661" s="61" t="s">
        <v>12117</v>
      </c>
      <c r="AW1661" s="61" t="s">
        <v>4070</v>
      </c>
      <c r="AY1661" s="61" t="s">
        <v>12113</v>
      </c>
      <c r="AZ1661" s="61" t="s">
        <v>12113</v>
      </c>
      <c r="BA1661" s="61" t="s">
        <v>12113</v>
      </c>
      <c r="BB1661" s="67" t="n">
        <v>0</v>
      </c>
      <c r="BE1661" s="61" t="n">
        <v>238575</v>
      </c>
      <c r="BG1661" s="61" t="s">
        <v>4084</v>
      </c>
      <c r="BJ1661" s="61" t="s">
        <v>12113</v>
      </c>
      <c r="BL1661" s="61" t="s">
        <v>12115</v>
      </c>
      <c r="BM1661" s="61" t="s">
        <v>12115</v>
      </c>
      <c r="BN1661" s="70" t="n">
        <v>162855</v>
      </c>
      <c r="BO1661" s="68" t="n">
        <v>162855</v>
      </c>
      <c r="BP1661" s="68" t="n">
        <v>2.175</v>
      </c>
      <c r="BQ1661" s="68" t="n">
        <v>2.175</v>
      </c>
      <c r="BR1661" s="69" t="n">
        <v>15</v>
      </c>
      <c r="BS1661" s="63" t="n">
        <v>15</v>
      </c>
      <c r="BU1661" s="68" t="n">
        <v>15</v>
      </c>
    </row>
    <row r="1662" customFormat="false" ht="15" hidden="true" customHeight="false" outlineLevel="0" collapsed="false">
      <c r="A1662" s="61" t="s">
        <v>12139</v>
      </c>
      <c r="B1662" s="61" t="s">
        <v>12140</v>
      </c>
      <c r="C1662" s="62" t="n">
        <v>45291</v>
      </c>
      <c r="D1662" s="62" t="n">
        <v>45291</v>
      </c>
      <c r="E1662" s="61" t="s">
        <v>1259</v>
      </c>
      <c r="F1662" s="61" t="s">
        <v>1027</v>
      </c>
      <c r="G1662" s="61" t="s">
        <v>12141</v>
      </c>
      <c r="H1662" s="61" t="s">
        <v>12112</v>
      </c>
      <c r="I1662" s="61" t="s">
        <v>12113</v>
      </c>
      <c r="J1662" s="61" t="s">
        <v>1196</v>
      </c>
      <c r="K1662" s="61" t="s">
        <v>4088</v>
      </c>
      <c r="L1662" s="61" t="s">
        <v>4089</v>
      </c>
      <c r="M1662" s="61" t="s">
        <v>1197</v>
      </c>
      <c r="N1662" s="61" t="n">
        <v>182266318</v>
      </c>
      <c r="O1662" s="61" t="s">
        <v>1262</v>
      </c>
      <c r="P1662" s="61" t="s">
        <v>12142</v>
      </c>
      <c r="R1662" s="61" t="s">
        <v>12115</v>
      </c>
      <c r="S1662" s="61" t="str">
        <f aca="false">IF(J1662="Listed Option",MID(R1662,3,9),MID(Q1662,3,9))</f>
        <v>654106103</v>
      </c>
      <c r="T1662" s="61" t="str">
        <f aca="false">VLOOKUP(S1662,'Output v4'!C:C,1,FALSE())</f>
        <v>654106103</v>
      </c>
      <c r="W1662" s="61" t="s">
        <v>12143</v>
      </c>
      <c r="X1662" s="61" t="s">
        <v>12144</v>
      </c>
      <c r="Y1662" s="61" t="s">
        <v>12145</v>
      </c>
      <c r="Z1662" s="61" t="s">
        <v>1304</v>
      </c>
      <c r="AA1662" s="61" t="s">
        <v>1305</v>
      </c>
      <c r="AB1662" s="63" t="n">
        <v>15</v>
      </c>
      <c r="AC1662" s="63" t="n">
        <v>15</v>
      </c>
      <c r="AD1662" s="61" t="n">
        <v>100</v>
      </c>
      <c r="AE1662" s="61" t="n">
        <v>0</v>
      </c>
      <c r="AF1662" s="64" t="n">
        <v>1500</v>
      </c>
      <c r="AG1662" s="61" t="s">
        <v>689</v>
      </c>
      <c r="AH1662" s="62" t="n">
        <v>45291</v>
      </c>
      <c r="AI1662" s="65" t="n">
        <v>7.75</v>
      </c>
      <c r="AJ1662" s="61" t="s">
        <v>1266</v>
      </c>
      <c r="AK1662" s="65" t="n">
        <v>7.75</v>
      </c>
      <c r="AL1662" s="65" t="n">
        <v>108.57</v>
      </c>
      <c r="AM1662" s="66" t="n">
        <v>11625</v>
      </c>
      <c r="AN1662" s="66" t="n">
        <f aca="false">IF(J1662="Listed Option",AF1662*AL1662,AM1662)</f>
        <v>162855</v>
      </c>
      <c r="AO1662" s="61" t="s">
        <v>1267</v>
      </c>
      <c r="AP1662" s="61" t="n">
        <v>100</v>
      </c>
      <c r="AQ1662" s="61" t="n">
        <v>100</v>
      </c>
      <c r="AV1662" s="61" t="s">
        <v>12117</v>
      </c>
      <c r="AW1662" s="61" t="s">
        <v>4070</v>
      </c>
      <c r="AY1662" s="61" t="s">
        <v>12113</v>
      </c>
      <c r="AZ1662" s="61" t="s">
        <v>12113</v>
      </c>
      <c r="BA1662" s="61" t="s">
        <v>12113</v>
      </c>
      <c r="BB1662" s="67" t="n">
        <v>0</v>
      </c>
      <c r="BE1662" s="61" t="n">
        <v>238575</v>
      </c>
      <c r="BG1662" s="61" t="s">
        <v>4084</v>
      </c>
      <c r="BJ1662" s="61" t="s">
        <v>12113</v>
      </c>
      <c r="BL1662" s="61" t="s">
        <v>12115</v>
      </c>
      <c r="BM1662" s="61" t="s">
        <v>12115</v>
      </c>
      <c r="BN1662" s="70" t="n">
        <v>-162855</v>
      </c>
      <c r="BO1662" s="68" t="n">
        <v>162855</v>
      </c>
      <c r="BP1662" s="68" t="n">
        <v>116.25</v>
      </c>
      <c r="BQ1662" s="68" t="n">
        <v>116.25</v>
      </c>
      <c r="BR1662" s="69" t="n">
        <v>15</v>
      </c>
      <c r="BS1662" s="63" t="n">
        <v>15</v>
      </c>
      <c r="BU1662" s="68" t="n">
        <v>15</v>
      </c>
    </row>
    <row r="1663" customFormat="false" ht="15" hidden="true" customHeight="false" outlineLevel="0" collapsed="false">
      <c r="A1663" s="61" t="s">
        <v>12146</v>
      </c>
      <c r="B1663" s="61" t="s">
        <v>12147</v>
      </c>
      <c r="C1663" s="62" t="n">
        <v>45291</v>
      </c>
      <c r="D1663" s="62" t="n">
        <v>45291</v>
      </c>
      <c r="E1663" s="61" t="s">
        <v>1259</v>
      </c>
      <c r="F1663" s="61" t="s">
        <v>1028</v>
      </c>
      <c r="G1663" s="61" t="s">
        <v>12148</v>
      </c>
      <c r="H1663" s="61" t="s">
        <v>12148</v>
      </c>
      <c r="I1663" s="61" t="s">
        <v>12149</v>
      </c>
      <c r="J1663" s="61" t="s">
        <v>1195</v>
      </c>
      <c r="K1663" s="61" t="s">
        <v>1195</v>
      </c>
      <c r="L1663" s="61" t="s">
        <v>1195</v>
      </c>
      <c r="N1663" s="61" t="n">
        <v>112731</v>
      </c>
      <c r="O1663" s="61" t="s">
        <v>1262</v>
      </c>
      <c r="P1663" s="61" t="s">
        <v>12150</v>
      </c>
      <c r="Q1663" s="61" t="s">
        <v>12151</v>
      </c>
      <c r="R1663" s="61" t="s">
        <v>12151</v>
      </c>
      <c r="S1663" s="61" t="str">
        <f aca="false">IF(J1663="Listed Option",MID(R1663,3,9),MID(Q1663,3,9))</f>
        <v>655844108</v>
      </c>
      <c r="T1663" s="61" t="str">
        <f aca="false">VLOOKUP(S1663,'Output v4'!C:C,1,FALSE())</f>
        <v>655844108</v>
      </c>
      <c r="U1663" s="61" t="s">
        <v>236</v>
      </c>
      <c r="V1663" s="61" t="s">
        <v>12152</v>
      </c>
      <c r="W1663" s="61" t="s">
        <v>12149</v>
      </c>
      <c r="Y1663" s="61" t="s">
        <v>12153</v>
      </c>
      <c r="Z1663" s="61" t="s">
        <v>1304</v>
      </c>
      <c r="AA1663" s="61" t="s">
        <v>1305</v>
      </c>
      <c r="AB1663" s="63" t="n">
        <v>868</v>
      </c>
      <c r="AC1663" s="63" t="n">
        <v>868</v>
      </c>
      <c r="AE1663" s="61" t="n">
        <v>0</v>
      </c>
      <c r="AF1663" s="64" t="n">
        <v>868</v>
      </c>
      <c r="AG1663" s="61" t="s">
        <v>689</v>
      </c>
      <c r="AH1663" s="62" t="n">
        <v>45291</v>
      </c>
      <c r="AI1663" s="65" t="n">
        <v>236.38</v>
      </c>
      <c r="AJ1663" s="61" t="s">
        <v>3614</v>
      </c>
      <c r="AK1663" s="65" t="n">
        <v>236.38</v>
      </c>
      <c r="AL1663" s="65" t="n">
        <v>236.38</v>
      </c>
      <c r="AM1663" s="66" t="n">
        <v>205177.84</v>
      </c>
      <c r="AN1663" s="66" t="n">
        <f aca="false">IF(J1663="Listed Option",AF1663*AL1663,AM1663)</f>
        <v>205177.84</v>
      </c>
      <c r="AO1663" s="61" t="s">
        <v>1267</v>
      </c>
      <c r="AP1663" s="61" t="n">
        <v>1</v>
      </c>
      <c r="AQ1663" s="61" t="n">
        <v>1</v>
      </c>
      <c r="AV1663" s="61" t="s">
        <v>12153</v>
      </c>
      <c r="AW1663" s="61" t="s">
        <v>4070</v>
      </c>
      <c r="AY1663" s="61" t="s">
        <v>12149</v>
      </c>
      <c r="AZ1663" s="61" t="s">
        <v>12149</v>
      </c>
      <c r="BA1663" s="61" t="s">
        <v>12149</v>
      </c>
      <c r="BB1663" s="67" t="n">
        <v>0</v>
      </c>
      <c r="BE1663" s="61" t="n">
        <v>238575</v>
      </c>
      <c r="BF1663" s="61" t="s">
        <v>1028</v>
      </c>
      <c r="BG1663" s="61" t="s">
        <v>4084</v>
      </c>
      <c r="BH1663" s="61" t="s">
        <v>4084</v>
      </c>
      <c r="BI1663" s="61" t="s">
        <v>12149</v>
      </c>
      <c r="BJ1663" s="61" t="s">
        <v>12149</v>
      </c>
      <c r="BK1663" s="61" t="s">
        <v>12149</v>
      </c>
      <c r="BL1663" s="61" t="s">
        <v>12151</v>
      </c>
      <c r="BM1663" s="61" t="s">
        <v>12151</v>
      </c>
      <c r="BN1663" s="70" t="n">
        <v>205177.84</v>
      </c>
      <c r="BO1663" s="68" t="n">
        <v>205177.84</v>
      </c>
      <c r="BP1663" s="68" t="n">
        <v>205177.84</v>
      </c>
      <c r="BQ1663" s="68" t="n">
        <v>205177.84</v>
      </c>
      <c r="BR1663" s="69" t="n">
        <v>868</v>
      </c>
      <c r="BU1663" s="68" t="n">
        <v>868</v>
      </c>
    </row>
    <row r="1664" customFormat="false" ht="15" hidden="true" customHeight="false" outlineLevel="0" collapsed="false">
      <c r="A1664" s="61" t="s">
        <v>12154</v>
      </c>
      <c r="B1664" s="61" t="s">
        <v>12155</v>
      </c>
      <c r="C1664" s="62" t="n">
        <v>45291</v>
      </c>
      <c r="D1664" s="62" t="n">
        <v>45291</v>
      </c>
      <c r="E1664" s="61" t="s">
        <v>1259</v>
      </c>
      <c r="F1664" s="61" t="s">
        <v>1028</v>
      </c>
      <c r="G1664" s="61" t="s">
        <v>12156</v>
      </c>
      <c r="H1664" s="61" t="s">
        <v>12148</v>
      </c>
      <c r="I1664" s="61" t="s">
        <v>12149</v>
      </c>
      <c r="J1664" s="61" t="s">
        <v>1196</v>
      </c>
      <c r="K1664" s="61" t="s">
        <v>4088</v>
      </c>
      <c r="L1664" s="61" t="s">
        <v>4089</v>
      </c>
      <c r="M1664" s="61" t="s">
        <v>1197</v>
      </c>
      <c r="N1664" s="61" t="n">
        <v>182043516</v>
      </c>
      <c r="O1664" s="61" t="s">
        <v>1262</v>
      </c>
      <c r="P1664" s="61" t="s">
        <v>12157</v>
      </c>
      <c r="R1664" s="61" t="s">
        <v>12151</v>
      </c>
      <c r="S1664" s="61" t="str">
        <f aca="false">IF(J1664="Listed Option",MID(R1664,3,9),MID(Q1664,3,9))</f>
        <v>655844108</v>
      </c>
      <c r="T1664" s="61" t="str">
        <f aca="false">VLOOKUP(S1664,'Output v4'!C:C,1,FALSE())</f>
        <v>655844108</v>
      </c>
      <c r="W1664" s="61" t="s">
        <v>12158</v>
      </c>
      <c r="X1664" s="61" t="s">
        <v>12159</v>
      </c>
      <c r="Y1664" s="61" t="s">
        <v>12160</v>
      </c>
      <c r="Z1664" s="61" t="s">
        <v>1304</v>
      </c>
      <c r="AA1664" s="61" t="s">
        <v>1305</v>
      </c>
      <c r="AB1664" s="63" t="n">
        <v>76</v>
      </c>
      <c r="AC1664" s="63" t="n">
        <v>76</v>
      </c>
      <c r="AD1664" s="61" t="n">
        <v>100</v>
      </c>
      <c r="AE1664" s="61" t="n">
        <v>0</v>
      </c>
      <c r="AF1664" s="64" t="n">
        <v>7600</v>
      </c>
      <c r="AG1664" s="61" t="s">
        <v>689</v>
      </c>
      <c r="AH1664" s="62" t="n">
        <v>45291</v>
      </c>
      <c r="AI1664" s="65" t="n">
        <v>3.9</v>
      </c>
      <c r="AJ1664" s="61" t="s">
        <v>1266</v>
      </c>
      <c r="AK1664" s="65" t="n">
        <v>3.9</v>
      </c>
      <c r="AL1664" s="65" t="n">
        <v>236.38</v>
      </c>
      <c r="AM1664" s="66" t="n">
        <v>29640</v>
      </c>
      <c r="AN1664" s="66" t="n">
        <f aca="false">IF(J1664="Listed Option",AF1664*AL1664,AM1664)</f>
        <v>1796488</v>
      </c>
      <c r="AO1664" s="61" t="s">
        <v>1267</v>
      </c>
      <c r="AP1664" s="61" t="n">
        <v>100</v>
      </c>
      <c r="AQ1664" s="61" t="n">
        <v>100</v>
      </c>
      <c r="AV1664" s="61" t="s">
        <v>12153</v>
      </c>
      <c r="AW1664" s="61" t="s">
        <v>4070</v>
      </c>
      <c r="AY1664" s="61" t="s">
        <v>12149</v>
      </c>
      <c r="AZ1664" s="61" t="s">
        <v>12149</v>
      </c>
      <c r="BA1664" s="61" t="s">
        <v>12149</v>
      </c>
      <c r="BB1664" s="67" t="n">
        <v>0</v>
      </c>
      <c r="BE1664" s="61" t="n">
        <v>238575</v>
      </c>
      <c r="BG1664" s="61" t="s">
        <v>4084</v>
      </c>
      <c r="BJ1664" s="61" t="s">
        <v>12149</v>
      </c>
      <c r="BL1664" s="61" t="s">
        <v>12151</v>
      </c>
      <c r="BM1664" s="61" t="s">
        <v>12151</v>
      </c>
      <c r="BN1664" s="70" t="n">
        <v>-1796488</v>
      </c>
      <c r="BO1664" s="68" t="n">
        <v>1796488</v>
      </c>
      <c r="BP1664" s="68" t="n">
        <v>296.4</v>
      </c>
      <c r="BQ1664" s="68" t="n">
        <v>296.4</v>
      </c>
      <c r="BR1664" s="69" t="n">
        <v>76</v>
      </c>
      <c r="BS1664" s="63" t="n">
        <v>76</v>
      </c>
      <c r="BU1664" s="68" t="n">
        <v>76</v>
      </c>
    </row>
    <row r="1665" customFormat="false" ht="15" hidden="true" customHeight="false" outlineLevel="0" collapsed="false">
      <c r="A1665" s="61" t="s">
        <v>12161</v>
      </c>
      <c r="B1665" s="61" t="s">
        <v>12162</v>
      </c>
      <c r="C1665" s="62" t="n">
        <v>45291</v>
      </c>
      <c r="D1665" s="62" t="n">
        <v>45291</v>
      </c>
      <c r="E1665" s="61" t="s">
        <v>1259</v>
      </c>
      <c r="F1665" s="61" t="s">
        <v>1028</v>
      </c>
      <c r="G1665" s="61" t="s">
        <v>12163</v>
      </c>
      <c r="H1665" s="61" t="s">
        <v>12148</v>
      </c>
      <c r="I1665" s="61" t="s">
        <v>12149</v>
      </c>
      <c r="J1665" s="61" t="s">
        <v>1196</v>
      </c>
      <c r="K1665" s="61" t="s">
        <v>4088</v>
      </c>
      <c r="L1665" s="61" t="s">
        <v>4277</v>
      </c>
      <c r="M1665" s="61" t="s">
        <v>1198</v>
      </c>
      <c r="N1665" s="61" t="n">
        <v>182043552</v>
      </c>
      <c r="O1665" s="61" t="s">
        <v>1262</v>
      </c>
      <c r="P1665" s="61" t="s">
        <v>12164</v>
      </c>
      <c r="R1665" s="61" t="s">
        <v>12151</v>
      </c>
      <c r="S1665" s="61" t="str">
        <f aca="false">IF(J1665="Listed Option",MID(R1665,3,9),MID(Q1665,3,9))</f>
        <v>655844108</v>
      </c>
      <c r="T1665" s="61" t="str">
        <f aca="false">VLOOKUP(S1665,'Output v4'!C:C,1,FALSE())</f>
        <v>655844108</v>
      </c>
      <c r="W1665" s="61" t="s">
        <v>12165</v>
      </c>
      <c r="X1665" s="61" t="s">
        <v>12166</v>
      </c>
      <c r="Y1665" s="61" t="s">
        <v>12167</v>
      </c>
      <c r="Z1665" s="61" t="s">
        <v>1304</v>
      </c>
      <c r="AA1665" s="61" t="s">
        <v>1305</v>
      </c>
      <c r="AB1665" s="63" t="n">
        <v>31</v>
      </c>
      <c r="AC1665" s="63" t="n">
        <v>31</v>
      </c>
      <c r="AD1665" s="61" t="n">
        <v>100</v>
      </c>
      <c r="AE1665" s="61" t="n">
        <v>0</v>
      </c>
      <c r="AF1665" s="64" t="n">
        <v>3100</v>
      </c>
      <c r="AG1665" s="61" t="s">
        <v>689</v>
      </c>
      <c r="AH1665" s="62" t="n">
        <v>45291</v>
      </c>
      <c r="AI1665" s="65" t="n">
        <v>4.85</v>
      </c>
      <c r="AJ1665" s="61" t="s">
        <v>1266</v>
      </c>
      <c r="AK1665" s="65" t="n">
        <v>4.85</v>
      </c>
      <c r="AL1665" s="65" t="n">
        <v>236.38</v>
      </c>
      <c r="AM1665" s="66" t="n">
        <v>15035</v>
      </c>
      <c r="AN1665" s="66" t="n">
        <f aca="false">IF(J1665="Listed Option",AF1665*AL1665,AM1665)</f>
        <v>732778</v>
      </c>
      <c r="AO1665" s="61" t="s">
        <v>1267</v>
      </c>
      <c r="AP1665" s="61" t="n">
        <v>100</v>
      </c>
      <c r="AQ1665" s="61" t="n">
        <v>100</v>
      </c>
      <c r="AV1665" s="61" t="s">
        <v>12153</v>
      </c>
      <c r="AW1665" s="61" t="s">
        <v>4070</v>
      </c>
      <c r="AY1665" s="61" t="s">
        <v>12149</v>
      </c>
      <c r="AZ1665" s="61" t="s">
        <v>12149</v>
      </c>
      <c r="BA1665" s="61" t="s">
        <v>12149</v>
      </c>
      <c r="BB1665" s="67" t="n">
        <v>0</v>
      </c>
      <c r="BE1665" s="61" t="n">
        <v>238575</v>
      </c>
      <c r="BG1665" s="61" t="s">
        <v>4084</v>
      </c>
      <c r="BJ1665" s="61" t="s">
        <v>12149</v>
      </c>
      <c r="BL1665" s="61" t="s">
        <v>12151</v>
      </c>
      <c r="BM1665" s="61" t="s">
        <v>12151</v>
      </c>
      <c r="BN1665" s="70" t="n">
        <v>732778</v>
      </c>
      <c r="BO1665" s="68" t="n">
        <v>732778</v>
      </c>
      <c r="BP1665" s="68" t="n">
        <v>150.35</v>
      </c>
      <c r="BQ1665" s="68" t="n">
        <v>150.35</v>
      </c>
      <c r="BR1665" s="69" t="n">
        <v>31</v>
      </c>
      <c r="BS1665" s="63" t="n">
        <v>31</v>
      </c>
      <c r="BU1665" s="68" t="n">
        <v>31</v>
      </c>
    </row>
    <row r="1666" customFormat="false" ht="15" hidden="true" customHeight="false" outlineLevel="0" collapsed="false">
      <c r="A1666" s="61" t="s">
        <v>12168</v>
      </c>
      <c r="B1666" s="61" t="s">
        <v>12169</v>
      </c>
      <c r="C1666" s="62" t="n">
        <v>45291</v>
      </c>
      <c r="D1666" s="62" t="n">
        <v>45291</v>
      </c>
      <c r="E1666" s="61" t="s">
        <v>1259</v>
      </c>
      <c r="F1666" s="61" t="s">
        <v>1029</v>
      </c>
      <c r="G1666" s="61" t="s">
        <v>12170</v>
      </c>
      <c r="H1666" s="61" t="s">
        <v>12170</v>
      </c>
      <c r="J1666" s="61" t="s">
        <v>1195</v>
      </c>
      <c r="K1666" s="61" t="s">
        <v>5989</v>
      </c>
      <c r="L1666" s="61" t="s">
        <v>5989</v>
      </c>
      <c r="N1666" s="61" t="n">
        <v>58607291</v>
      </c>
      <c r="O1666" s="61" t="s">
        <v>1262</v>
      </c>
      <c r="P1666" s="61" t="s">
        <v>12171</v>
      </c>
      <c r="Q1666" s="61" t="s">
        <v>12172</v>
      </c>
      <c r="R1666" s="61" t="s">
        <v>12172</v>
      </c>
      <c r="S1666" s="61" t="str">
        <f aca="false">IF(J1666="Listed Option",MID(R1666,3,9),MID(Q1666,3,9))</f>
        <v>665279873</v>
      </c>
      <c r="T1666" s="61" t="e">
        <f aca="false">VLOOKUP(S1666,'Output v4'!C:C,1,FALSE())</f>
        <v>#N/A</v>
      </c>
      <c r="U1666" s="61" t="s">
        <v>1030</v>
      </c>
      <c r="V1666" s="61" t="s">
        <v>12173</v>
      </c>
      <c r="W1666" s="61" t="s">
        <v>12174</v>
      </c>
      <c r="Z1666" s="61" t="s">
        <v>4070</v>
      </c>
      <c r="AA1666" s="61" t="s">
        <v>12175</v>
      </c>
      <c r="AB1666" s="63" t="n">
        <v>254694465.29</v>
      </c>
      <c r="AC1666" s="63" t="n">
        <v>254694465.29</v>
      </c>
      <c r="AE1666" s="61" t="n">
        <v>0</v>
      </c>
      <c r="AF1666" s="64" t="n">
        <v>254694465.29</v>
      </c>
      <c r="AG1666" s="61" t="s">
        <v>689</v>
      </c>
      <c r="AH1666" s="62" t="n">
        <v>45261</v>
      </c>
      <c r="AI1666" s="65" t="n">
        <v>1</v>
      </c>
      <c r="AJ1666" s="61" t="s">
        <v>1266</v>
      </c>
      <c r="AK1666" s="65" t="n">
        <v>1</v>
      </c>
      <c r="AL1666" s="65" t="n">
        <v>1</v>
      </c>
      <c r="AM1666" s="66" t="n">
        <v>254694465.29</v>
      </c>
      <c r="AN1666" s="66" t="n">
        <f aca="false">IF(J1666="Listed Option",AF1666*AL1666,AM1666)</f>
        <v>254694465.29</v>
      </c>
      <c r="AO1666" s="61" t="s">
        <v>1267</v>
      </c>
      <c r="AP1666" s="61" t="n">
        <v>1</v>
      </c>
      <c r="AQ1666" s="61" t="n">
        <v>1</v>
      </c>
      <c r="AW1666" s="61" t="s">
        <v>1307</v>
      </c>
      <c r="AY1666" s="61" t="s">
        <v>12176</v>
      </c>
      <c r="AZ1666" s="61" t="s">
        <v>12176</v>
      </c>
      <c r="BA1666" s="61" t="s">
        <v>12176</v>
      </c>
      <c r="BB1666" s="67" t="n">
        <v>0</v>
      </c>
      <c r="BE1666" s="61" t="n">
        <v>241458</v>
      </c>
      <c r="BF1666" s="61" t="s">
        <v>1029</v>
      </c>
      <c r="BG1666" s="61" t="s">
        <v>1157</v>
      </c>
      <c r="BH1666" s="61" t="s">
        <v>1157</v>
      </c>
      <c r="BJ1666" s="61" t="s">
        <v>12176</v>
      </c>
      <c r="BK1666" s="61" t="s">
        <v>12176</v>
      </c>
      <c r="BL1666" s="61" t="s">
        <v>12172</v>
      </c>
      <c r="BM1666" s="61" t="s">
        <v>12172</v>
      </c>
      <c r="BN1666" s="70" t="n">
        <v>254694465.29</v>
      </c>
      <c r="BO1666" s="68" t="n">
        <v>254694465.29</v>
      </c>
      <c r="BP1666" s="68" t="n">
        <v>254694465.29</v>
      </c>
      <c r="BQ1666" s="68" t="n">
        <v>254694465.29</v>
      </c>
      <c r="BR1666" s="69" t="n">
        <v>254694465.29</v>
      </c>
      <c r="BU1666" s="68" t="n">
        <v>254694465.29</v>
      </c>
    </row>
    <row r="1667" customFormat="false" ht="15" hidden="true" customHeight="false" outlineLevel="0" collapsed="false">
      <c r="A1667" s="61" t="s">
        <v>12177</v>
      </c>
      <c r="B1667" s="61" t="s">
        <v>12178</v>
      </c>
      <c r="C1667" s="62" t="n">
        <v>45291</v>
      </c>
      <c r="D1667" s="62" t="n">
        <v>45291</v>
      </c>
      <c r="E1667" s="61" t="s">
        <v>1259</v>
      </c>
      <c r="F1667" s="61" t="s">
        <v>1031</v>
      </c>
      <c r="G1667" s="61" t="s">
        <v>12179</v>
      </c>
      <c r="H1667" s="61" t="s">
        <v>12179</v>
      </c>
      <c r="I1667" s="61" t="s">
        <v>12180</v>
      </c>
      <c r="J1667" s="61" t="s">
        <v>1195</v>
      </c>
      <c r="K1667" s="61" t="s">
        <v>1195</v>
      </c>
      <c r="L1667" s="61" t="s">
        <v>1195</v>
      </c>
      <c r="N1667" s="61" t="n">
        <v>1228486</v>
      </c>
      <c r="O1667" s="61" t="s">
        <v>1262</v>
      </c>
      <c r="P1667" s="61" t="s">
        <v>12181</v>
      </c>
      <c r="Q1667" s="61" t="s">
        <v>12182</v>
      </c>
      <c r="R1667" s="61" t="s">
        <v>12182</v>
      </c>
      <c r="S1667" s="61" t="str">
        <f aca="false">IF(J1667="Listed Option",MID(R1667,3,9),MID(Q1667,3,9))</f>
        <v>670002401</v>
      </c>
      <c r="T1667" s="61" t="e">
        <f aca="false">VLOOKUP(S1667,'Output v4'!C:C,1,FALSE())</f>
        <v>#N/A</v>
      </c>
      <c r="U1667" s="61" t="s">
        <v>12183</v>
      </c>
      <c r="V1667" s="61" t="s">
        <v>12184</v>
      </c>
      <c r="W1667" s="61" t="s">
        <v>12185</v>
      </c>
      <c r="Y1667" s="61" t="s">
        <v>12186</v>
      </c>
      <c r="Z1667" s="61" t="s">
        <v>1264</v>
      </c>
      <c r="AA1667" s="61" t="s">
        <v>4126</v>
      </c>
      <c r="AB1667" s="63" t="n">
        <v>-48000</v>
      </c>
      <c r="AC1667" s="63" t="n">
        <v>-48000</v>
      </c>
      <c r="AE1667" s="61" t="n">
        <v>0</v>
      </c>
      <c r="AF1667" s="64" t="n">
        <v>-48000</v>
      </c>
      <c r="AG1667" s="61" t="s">
        <v>1273</v>
      </c>
      <c r="AH1667" s="62" t="n">
        <v>45291</v>
      </c>
      <c r="AI1667" s="65" t="n">
        <v>4.8</v>
      </c>
      <c r="AJ1667" s="61" t="s">
        <v>3614</v>
      </c>
      <c r="AK1667" s="65" t="n">
        <v>4.8</v>
      </c>
      <c r="AL1667" s="65" t="n">
        <v>4.8</v>
      </c>
      <c r="AM1667" s="66" t="n">
        <v>-230400</v>
      </c>
      <c r="AN1667" s="66" t="n">
        <f aca="false">IF(J1667="Listed Option",AF1667*AL1667,AM1667)</f>
        <v>-230400</v>
      </c>
      <c r="AO1667" s="61" t="s">
        <v>1267</v>
      </c>
      <c r="AP1667" s="61" t="n">
        <v>1</v>
      </c>
      <c r="AQ1667" s="61" t="n">
        <v>1</v>
      </c>
      <c r="AV1667" s="61" t="s">
        <v>12186</v>
      </c>
      <c r="AW1667" s="61" t="s">
        <v>4070</v>
      </c>
      <c r="AY1667" s="61" t="s">
        <v>12187</v>
      </c>
      <c r="AZ1667" s="61" t="s">
        <v>12187</v>
      </c>
      <c r="BA1667" s="61" t="s">
        <v>12187</v>
      </c>
      <c r="BB1667" s="67" t="n">
        <v>0</v>
      </c>
      <c r="BE1667" s="61" t="n">
        <v>238566</v>
      </c>
      <c r="BF1667" s="61" t="s">
        <v>1031</v>
      </c>
      <c r="BG1667" s="61" t="s">
        <v>4084</v>
      </c>
      <c r="BH1667" s="61" t="s">
        <v>4084</v>
      </c>
      <c r="BI1667" s="61" t="s">
        <v>12180</v>
      </c>
      <c r="BJ1667" s="61" t="s">
        <v>12187</v>
      </c>
      <c r="BK1667" s="61" t="s">
        <v>12187</v>
      </c>
      <c r="BL1667" s="61" t="s">
        <v>12182</v>
      </c>
      <c r="BM1667" s="61" t="s">
        <v>12182</v>
      </c>
      <c r="BN1667" s="70" t="n">
        <v>-230400</v>
      </c>
      <c r="BO1667" s="68" t="n">
        <v>-230400</v>
      </c>
      <c r="BP1667" s="68" t="n">
        <v>-230400</v>
      </c>
      <c r="BQ1667" s="68" t="n">
        <v>-230400</v>
      </c>
      <c r="BR1667" s="69" t="n">
        <v>-48000</v>
      </c>
      <c r="BU1667" s="68" t="n">
        <v>48000</v>
      </c>
    </row>
    <row r="1668" customFormat="false" ht="15" hidden="true" customHeight="false" outlineLevel="0" collapsed="false">
      <c r="A1668" s="61" t="s">
        <v>12188</v>
      </c>
      <c r="B1668" s="61" t="s">
        <v>12189</v>
      </c>
      <c r="C1668" s="62" t="n">
        <v>45291</v>
      </c>
      <c r="D1668" s="62" t="n">
        <v>45291</v>
      </c>
      <c r="E1668" s="61" t="s">
        <v>1259</v>
      </c>
      <c r="F1668" s="61" t="s">
        <v>1031</v>
      </c>
      <c r="G1668" s="61" t="s">
        <v>12190</v>
      </c>
      <c r="H1668" s="61" t="s">
        <v>12179</v>
      </c>
      <c r="I1668" s="61" t="s">
        <v>12180</v>
      </c>
      <c r="J1668" s="61" t="s">
        <v>1199</v>
      </c>
      <c r="K1668" s="61" t="s">
        <v>4543</v>
      </c>
      <c r="L1668" s="61" t="s">
        <v>4543</v>
      </c>
      <c r="N1668" s="61" t="n">
        <v>169667328</v>
      </c>
      <c r="O1668" s="61" t="s">
        <v>1262</v>
      </c>
      <c r="P1668" s="61" t="s">
        <v>12191</v>
      </c>
      <c r="Q1668" s="61" t="s">
        <v>12192</v>
      </c>
      <c r="R1668" s="61" t="s">
        <v>12182</v>
      </c>
      <c r="S1668" s="61" t="str">
        <f aca="false">IF(J1668="Listed Option",MID(R1668,3,9),MID(Q1668,3,9))</f>
        <v>670002AC8</v>
      </c>
      <c r="T1668" s="61" t="e">
        <f aca="false">VLOOKUP(S1668,'Output v4'!C:C,1,FALSE())</f>
        <v>#N/A</v>
      </c>
      <c r="U1668" s="61" t="s">
        <v>1032</v>
      </c>
      <c r="V1668" s="61" t="s">
        <v>12193</v>
      </c>
      <c r="Z1668" s="61" t="s">
        <v>1264</v>
      </c>
      <c r="AA1668" s="61" t="s">
        <v>4126</v>
      </c>
      <c r="AB1668" s="63" t="n">
        <v>1000</v>
      </c>
      <c r="AC1668" s="63" t="n">
        <v>1000000</v>
      </c>
      <c r="AE1668" s="61" t="n">
        <v>1000</v>
      </c>
      <c r="AF1668" s="64" t="n">
        <v>1000000</v>
      </c>
      <c r="AG1668" s="61" t="s">
        <v>689</v>
      </c>
      <c r="AH1668" s="62" t="n">
        <v>45291</v>
      </c>
      <c r="AI1668" s="65" t="n">
        <v>0.5775</v>
      </c>
      <c r="AJ1668" s="61" t="s">
        <v>1266</v>
      </c>
      <c r="AK1668" s="65" t="n">
        <v>0.5775</v>
      </c>
      <c r="AL1668" s="65" t="n">
        <v>4.8</v>
      </c>
      <c r="AM1668" s="66" t="n">
        <v>577500</v>
      </c>
      <c r="AN1668" s="66" t="n">
        <f aca="false">IF(J1668="Listed Option",AF1668*AL1668,AM1668)</f>
        <v>577500</v>
      </c>
      <c r="AO1668" s="61" t="s">
        <v>1267</v>
      </c>
      <c r="AT1668" s="62" t="n">
        <v>45289</v>
      </c>
      <c r="AU1668" s="65" t="n">
        <v>0.5899325</v>
      </c>
      <c r="AV1668" s="61" t="s">
        <v>12186</v>
      </c>
      <c r="AW1668" s="61" t="s">
        <v>4070</v>
      </c>
      <c r="AY1668" s="61" t="s">
        <v>12187</v>
      </c>
      <c r="AZ1668" s="61" t="s">
        <v>12187</v>
      </c>
      <c r="BA1668" s="61" t="s">
        <v>12187</v>
      </c>
      <c r="BB1668" s="67" t="n">
        <v>16</v>
      </c>
      <c r="BE1668" s="61" t="n">
        <v>238566</v>
      </c>
      <c r="BF1668" s="61" t="s">
        <v>1031</v>
      </c>
      <c r="BG1668" s="61" t="s">
        <v>4084</v>
      </c>
      <c r="BH1668" s="61" t="s">
        <v>4084</v>
      </c>
      <c r="BI1668" s="61" t="s">
        <v>12180</v>
      </c>
      <c r="BJ1668" s="61" t="s">
        <v>12187</v>
      </c>
      <c r="BL1668" s="61" t="s">
        <v>12182</v>
      </c>
      <c r="BM1668" s="61" t="s">
        <v>12182</v>
      </c>
      <c r="BN1668" s="70" t="n">
        <v>1000000</v>
      </c>
      <c r="BP1668" s="68" t="n">
        <v>577500</v>
      </c>
      <c r="BQ1668" s="68" t="n">
        <v>577500</v>
      </c>
      <c r="BR1668" s="69" t="n">
        <v>1000000</v>
      </c>
      <c r="BT1668" s="63" t="n">
        <v>1000</v>
      </c>
      <c r="BU1668" s="68" t="n">
        <v>1000000</v>
      </c>
    </row>
    <row r="1669" customFormat="false" ht="15" hidden="true" customHeight="false" outlineLevel="0" collapsed="false">
      <c r="A1669" s="61" t="s">
        <v>12194</v>
      </c>
      <c r="B1669" s="61" t="s">
        <v>12195</v>
      </c>
      <c r="C1669" s="62" t="n">
        <v>45291</v>
      </c>
      <c r="D1669" s="62" t="n">
        <v>45291</v>
      </c>
      <c r="E1669" s="61" t="s">
        <v>1259</v>
      </c>
      <c r="F1669" s="61" t="s">
        <v>1031</v>
      </c>
      <c r="G1669" s="61" t="s">
        <v>12179</v>
      </c>
      <c r="H1669" s="61" t="s">
        <v>12179</v>
      </c>
      <c r="I1669" s="61" t="s">
        <v>12180</v>
      </c>
      <c r="J1669" s="61" t="s">
        <v>1195</v>
      </c>
      <c r="K1669" s="61" t="s">
        <v>1195</v>
      </c>
      <c r="L1669" s="61" t="s">
        <v>1195</v>
      </c>
      <c r="N1669" s="61" t="n">
        <v>1228486</v>
      </c>
      <c r="O1669" s="61" t="s">
        <v>1262</v>
      </c>
      <c r="P1669" s="61" t="s">
        <v>12181</v>
      </c>
      <c r="Q1669" s="61" t="s">
        <v>12182</v>
      </c>
      <c r="R1669" s="61" t="s">
        <v>12182</v>
      </c>
      <c r="S1669" s="61" t="str">
        <f aca="false">IF(J1669="Listed Option",MID(R1669,3,9),MID(Q1669,3,9))</f>
        <v>670002401</v>
      </c>
      <c r="T1669" s="61" t="e">
        <f aca="false">VLOOKUP(S1669,'Output v4'!C:C,1,FALSE())</f>
        <v>#N/A</v>
      </c>
      <c r="U1669" s="61" t="s">
        <v>12183</v>
      </c>
      <c r="V1669" s="61" t="s">
        <v>12184</v>
      </c>
      <c r="W1669" s="61" t="s">
        <v>12185</v>
      </c>
      <c r="Y1669" s="61" t="s">
        <v>12186</v>
      </c>
      <c r="Z1669" s="61" t="s">
        <v>4074</v>
      </c>
      <c r="AA1669" s="61" t="s">
        <v>4075</v>
      </c>
      <c r="AB1669" s="63" t="n">
        <v>-209800</v>
      </c>
      <c r="AC1669" s="63" t="n">
        <v>-209800</v>
      </c>
      <c r="AE1669" s="61" t="n">
        <v>0</v>
      </c>
      <c r="AF1669" s="64" t="n">
        <v>-209800</v>
      </c>
      <c r="AG1669" s="61" t="s">
        <v>1273</v>
      </c>
      <c r="AH1669" s="62" t="n">
        <v>45291</v>
      </c>
      <c r="AI1669" s="65" t="n">
        <v>4.8</v>
      </c>
      <c r="AJ1669" s="61" t="s">
        <v>3614</v>
      </c>
      <c r="AK1669" s="65" t="n">
        <v>4.8</v>
      </c>
      <c r="AL1669" s="65" t="n">
        <v>4.8</v>
      </c>
      <c r="AM1669" s="66" t="n">
        <v>-1007040</v>
      </c>
      <c r="AN1669" s="66" t="n">
        <f aca="false">IF(J1669="Listed Option",AF1669*AL1669,AM1669)</f>
        <v>-1007040</v>
      </c>
      <c r="AO1669" s="61" t="s">
        <v>1267</v>
      </c>
      <c r="AP1669" s="61" t="n">
        <v>1</v>
      </c>
      <c r="AQ1669" s="61" t="n">
        <v>1</v>
      </c>
      <c r="AV1669" s="61" t="s">
        <v>12186</v>
      </c>
      <c r="AW1669" s="61" t="s">
        <v>4070</v>
      </c>
      <c r="AY1669" s="61" t="s">
        <v>12187</v>
      </c>
      <c r="AZ1669" s="61" t="s">
        <v>12187</v>
      </c>
      <c r="BA1669" s="61" t="s">
        <v>12187</v>
      </c>
      <c r="BB1669" s="67" t="n">
        <v>0</v>
      </c>
      <c r="BE1669" s="61" t="n">
        <v>241450</v>
      </c>
      <c r="BF1669" s="61" t="s">
        <v>1031</v>
      </c>
      <c r="BG1669" s="61" t="s">
        <v>4084</v>
      </c>
      <c r="BH1669" s="61" t="s">
        <v>4084</v>
      </c>
      <c r="BI1669" s="61" t="s">
        <v>12180</v>
      </c>
      <c r="BJ1669" s="61" t="s">
        <v>12187</v>
      </c>
      <c r="BK1669" s="61" t="s">
        <v>12187</v>
      </c>
      <c r="BL1669" s="61" t="s">
        <v>12182</v>
      </c>
      <c r="BM1669" s="61" t="s">
        <v>12182</v>
      </c>
      <c r="BN1669" s="70" t="n">
        <v>-1007040</v>
      </c>
      <c r="BO1669" s="68" t="n">
        <v>-1007040</v>
      </c>
      <c r="BP1669" s="68" t="n">
        <v>-1007040</v>
      </c>
      <c r="BQ1669" s="68" t="n">
        <v>-1007040</v>
      </c>
      <c r="BR1669" s="69" t="n">
        <v>-209800</v>
      </c>
      <c r="BU1669" s="68" t="n">
        <v>209800</v>
      </c>
    </row>
    <row r="1670" customFormat="false" ht="15" hidden="true" customHeight="false" outlineLevel="0" collapsed="false">
      <c r="A1670" s="61" t="s">
        <v>12196</v>
      </c>
      <c r="B1670" s="61" t="s">
        <v>12197</v>
      </c>
      <c r="C1670" s="62" t="n">
        <v>45291</v>
      </c>
      <c r="D1670" s="62" t="n">
        <v>45291</v>
      </c>
      <c r="E1670" s="61" t="s">
        <v>1259</v>
      </c>
      <c r="F1670" s="61" t="s">
        <v>1031</v>
      </c>
      <c r="G1670" s="61" t="s">
        <v>12190</v>
      </c>
      <c r="H1670" s="61" t="s">
        <v>12179</v>
      </c>
      <c r="I1670" s="61" t="s">
        <v>12180</v>
      </c>
      <c r="J1670" s="61" t="s">
        <v>1199</v>
      </c>
      <c r="K1670" s="61" t="s">
        <v>4543</v>
      </c>
      <c r="L1670" s="61" t="s">
        <v>4543</v>
      </c>
      <c r="N1670" s="61" t="n">
        <v>169667328</v>
      </c>
      <c r="O1670" s="61" t="s">
        <v>1262</v>
      </c>
      <c r="P1670" s="61" t="s">
        <v>12191</v>
      </c>
      <c r="Q1670" s="61" t="s">
        <v>12192</v>
      </c>
      <c r="R1670" s="61" t="s">
        <v>12182</v>
      </c>
      <c r="S1670" s="61" t="str">
        <f aca="false">IF(J1670="Listed Option",MID(R1670,3,9),MID(Q1670,3,9))</f>
        <v>670002AC8</v>
      </c>
      <c r="T1670" s="61" t="e">
        <f aca="false">VLOOKUP(S1670,'Output v4'!C:C,1,FALSE())</f>
        <v>#N/A</v>
      </c>
      <c r="U1670" s="61" t="s">
        <v>1032</v>
      </c>
      <c r="V1670" s="61" t="s">
        <v>12193</v>
      </c>
      <c r="Z1670" s="61" t="s">
        <v>4074</v>
      </c>
      <c r="AA1670" s="61" t="s">
        <v>4075</v>
      </c>
      <c r="AB1670" s="63" t="n">
        <v>3500</v>
      </c>
      <c r="AC1670" s="63" t="n">
        <v>3500000</v>
      </c>
      <c r="AE1670" s="61" t="n">
        <v>1000</v>
      </c>
      <c r="AF1670" s="64" t="n">
        <v>3500000</v>
      </c>
      <c r="AG1670" s="61" t="s">
        <v>689</v>
      </c>
      <c r="AH1670" s="62" t="n">
        <v>45291</v>
      </c>
      <c r="AI1670" s="65" t="n">
        <v>0.5775</v>
      </c>
      <c r="AJ1670" s="61" t="s">
        <v>1266</v>
      </c>
      <c r="AK1670" s="65" t="n">
        <v>0.5775</v>
      </c>
      <c r="AL1670" s="65" t="n">
        <v>4.8</v>
      </c>
      <c r="AM1670" s="66" t="n">
        <v>2021250</v>
      </c>
      <c r="AN1670" s="66" t="n">
        <f aca="false">IF(J1670="Listed Option",AF1670*AL1670,AM1670)</f>
        <v>2021250</v>
      </c>
      <c r="AO1670" s="61" t="s">
        <v>1267</v>
      </c>
      <c r="AT1670" s="62" t="n">
        <v>45289</v>
      </c>
      <c r="AU1670" s="65" t="n">
        <v>0.5899325</v>
      </c>
      <c r="AV1670" s="61" t="s">
        <v>12186</v>
      </c>
      <c r="AW1670" s="61" t="s">
        <v>4070</v>
      </c>
      <c r="AY1670" s="61" t="s">
        <v>12187</v>
      </c>
      <c r="AZ1670" s="61" t="s">
        <v>12187</v>
      </c>
      <c r="BA1670" s="61" t="s">
        <v>12187</v>
      </c>
      <c r="BB1670" s="67" t="n">
        <v>16</v>
      </c>
      <c r="BE1670" s="61" t="n">
        <v>241450</v>
      </c>
      <c r="BF1670" s="61" t="s">
        <v>1031</v>
      </c>
      <c r="BG1670" s="61" t="s">
        <v>4084</v>
      </c>
      <c r="BH1670" s="61" t="s">
        <v>4084</v>
      </c>
      <c r="BI1670" s="61" t="s">
        <v>12180</v>
      </c>
      <c r="BJ1670" s="61" t="s">
        <v>12187</v>
      </c>
      <c r="BL1670" s="61" t="s">
        <v>12182</v>
      </c>
      <c r="BM1670" s="61" t="s">
        <v>12182</v>
      </c>
      <c r="BN1670" s="70" t="n">
        <v>3500000</v>
      </c>
      <c r="BP1670" s="68" t="n">
        <v>2021250</v>
      </c>
      <c r="BQ1670" s="68" t="n">
        <v>2021250</v>
      </c>
      <c r="BR1670" s="69" t="n">
        <v>3500000</v>
      </c>
      <c r="BT1670" s="63" t="n">
        <v>3500</v>
      </c>
      <c r="BU1670" s="68" t="n">
        <v>3500000</v>
      </c>
    </row>
    <row r="1671" customFormat="false" ht="15" hidden="true" customHeight="false" outlineLevel="0" collapsed="false">
      <c r="A1671" s="61" t="s">
        <v>12198</v>
      </c>
      <c r="B1671" s="61" t="s">
        <v>12199</v>
      </c>
      <c r="C1671" s="62" t="n">
        <v>45291</v>
      </c>
      <c r="D1671" s="62" t="n">
        <v>45291</v>
      </c>
      <c r="E1671" s="61" t="s">
        <v>1259</v>
      </c>
      <c r="F1671" s="61" t="s">
        <v>1040</v>
      </c>
      <c r="G1671" s="61" t="s">
        <v>12200</v>
      </c>
      <c r="H1671" s="61" t="s">
        <v>12200</v>
      </c>
      <c r="I1671" s="61" t="s">
        <v>12201</v>
      </c>
      <c r="J1671" s="61" t="s">
        <v>1195</v>
      </c>
      <c r="K1671" s="61" t="s">
        <v>1195</v>
      </c>
      <c r="L1671" s="61" t="s">
        <v>1195</v>
      </c>
      <c r="N1671" s="61" t="n">
        <v>17282</v>
      </c>
      <c r="O1671" s="61" t="s">
        <v>1262</v>
      </c>
      <c r="P1671" s="61" t="s">
        <v>12202</v>
      </c>
      <c r="Q1671" s="61" t="s">
        <v>12203</v>
      </c>
      <c r="R1671" s="61" t="s">
        <v>12203</v>
      </c>
      <c r="S1671" s="61" t="str">
        <f aca="false">IF(J1671="Listed Option",MID(R1671,3,9),MID(Q1671,3,9))</f>
        <v>67103H107</v>
      </c>
      <c r="T1671" s="61" t="str">
        <f aca="false">VLOOKUP(S1671,'Output v4'!C:C,1,FALSE())</f>
        <v>67103H107</v>
      </c>
      <c r="U1671" s="61" t="s">
        <v>241</v>
      </c>
      <c r="V1671" s="61" t="s">
        <v>12204</v>
      </c>
      <c r="W1671" s="61" t="s">
        <v>12205</v>
      </c>
      <c r="Y1671" s="61" t="s">
        <v>12206</v>
      </c>
      <c r="Z1671" s="61" t="s">
        <v>1304</v>
      </c>
      <c r="AA1671" s="61" t="s">
        <v>1305</v>
      </c>
      <c r="AB1671" s="63" t="n">
        <v>72</v>
      </c>
      <c r="AC1671" s="63" t="n">
        <v>72</v>
      </c>
      <c r="AE1671" s="61" t="n">
        <v>0</v>
      </c>
      <c r="AF1671" s="64" t="n">
        <v>72</v>
      </c>
      <c r="AG1671" s="61" t="s">
        <v>689</v>
      </c>
      <c r="AH1671" s="62" t="n">
        <v>45291</v>
      </c>
      <c r="AI1671" s="65" t="n">
        <v>950.08</v>
      </c>
      <c r="AJ1671" s="61" t="s">
        <v>3614</v>
      </c>
      <c r="AK1671" s="65" t="n">
        <v>950.08</v>
      </c>
      <c r="AL1671" s="65" t="n">
        <v>950.08</v>
      </c>
      <c r="AM1671" s="66" t="n">
        <v>68405.76</v>
      </c>
      <c r="AN1671" s="66" t="n">
        <f aca="false">IF(J1671="Listed Option",AF1671*AL1671,AM1671)</f>
        <v>68405.76</v>
      </c>
      <c r="AO1671" s="61" t="s">
        <v>1267</v>
      </c>
      <c r="AP1671" s="61" t="n">
        <v>1</v>
      </c>
      <c r="AQ1671" s="61" t="n">
        <v>1</v>
      </c>
      <c r="AV1671" s="61" t="s">
        <v>12206</v>
      </c>
      <c r="AW1671" s="61" t="s">
        <v>4070</v>
      </c>
      <c r="AY1671" s="61" t="s">
        <v>12201</v>
      </c>
      <c r="AZ1671" s="61" t="s">
        <v>12201</v>
      </c>
      <c r="BA1671" s="61" t="s">
        <v>12201</v>
      </c>
      <c r="BB1671" s="67" t="n">
        <v>0</v>
      </c>
      <c r="BE1671" s="61" t="n">
        <v>238575</v>
      </c>
      <c r="BF1671" s="61" t="s">
        <v>1040</v>
      </c>
      <c r="BG1671" s="61" t="s">
        <v>4084</v>
      </c>
      <c r="BH1671" s="61" t="s">
        <v>4084</v>
      </c>
      <c r="BI1671" s="61" t="s">
        <v>12201</v>
      </c>
      <c r="BJ1671" s="61" t="s">
        <v>12201</v>
      </c>
      <c r="BK1671" s="61" t="s">
        <v>12201</v>
      </c>
      <c r="BL1671" s="61" t="s">
        <v>12203</v>
      </c>
      <c r="BM1671" s="61" t="s">
        <v>12203</v>
      </c>
      <c r="BN1671" s="70" t="n">
        <v>68405.76</v>
      </c>
      <c r="BO1671" s="68" t="n">
        <v>68405.76</v>
      </c>
      <c r="BP1671" s="68" t="n">
        <v>68405.76</v>
      </c>
      <c r="BQ1671" s="68" t="n">
        <v>68405.76</v>
      </c>
      <c r="BR1671" s="69" t="n">
        <v>72</v>
      </c>
      <c r="BU1671" s="68" t="n">
        <v>72</v>
      </c>
    </row>
    <row r="1672" customFormat="false" ht="15" hidden="true" customHeight="false" outlineLevel="0" collapsed="false">
      <c r="A1672" s="61" t="s">
        <v>12207</v>
      </c>
      <c r="B1672" s="61" t="s">
        <v>12208</v>
      </c>
      <c r="C1672" s="62" t="n">
        <v>45291</v>
      </c>
      <c r="D1672" s="62" t="n">
        <v>45291</v>
      </c>
      <c r="E1672" s="61" t="s">
        <v>1259</v>
      </c>
      <c r="F1672" s="61" t="s">
        <v>1040</v>
      </c>
      <c r="G1672" s="61" t="s">
        <v>12209</v>
      </c>
      <c r="H1672" s="61" t="s">
        <v>12200</v>
      </c>
      <c r="I1672" s="61" t="s">
        <v>12201</v>
      </c>
      <c r="J1672" s="61" t="s">
        <v>1196</v>
      </c>
      <c r="K1672" s="61" t="s">
        <v>4088</v>
      </c>
      <c r="L1672" s="61" t="s">
        <v>4089</v>
      </c>
      <c r="M1672" s="61" t="s">
        <v>1197</v>
      </c>
      <c r="N1672" s="61" t="n">
        <v>172391606</v>
      </c>
      <c r="O1672" s="61" t="s">
        <v>1262</v>
      </c>
      <c r="P1672" s="61" t="s">
        <v>12210</v>
      </c>
      <c r="R1672" s="61" t="s">
        <v>12203</v>
      </c>
      <c r="S1672" s="61" t="str">
        <f aca="false">IF(J1672="Listed Option",MID(R1672,3,9),MID(Q1672,3,9))</f>
        <v>67103H107</v>
      </c>
      <c r="T1672" s="61" t="str">
        <f aca="false">VLOOKUP(S1672,'Output v4'!C:C,1,FALSE())</f>
        <v>67103H107</v>
      </c>
      <c r="W1672" s="61" t="s">
        <v>12211</v>
      </c>
      <c r="X1672" s="61" t="s">
        <v>12212</v>
      </c>
      <c r="Y1672" s="61" t="s">
        <v>12213</v>
      </c>
      <c r="Z1672" s="61" t="s">
        <v>1304</v>
      </c>
      <c r="AA1672" s="61" t="s">
        <v>1305</v>
      </c>
      <c r="AB1672" s="63" t="n">
        <v>2</v>
      </c>
      <c r="AC1672" s="63" t="n">
        <v>2</v>
      </c>
      <c r="AD1672" s="61" t="n">
        <v>100</v>
      </c>
      <c r="AE1672" s="61" t="n">
        <v>0</v>
      </c>
      <c r="AF1672" s="64" t="n">
        <v>200</v>
      </c>
      <c r="AG1672" s="61" t="s">
        <v>689</v>
      </c>
      <c r="AH1672" s="62" t="n">
        <v>45291</v>
      </c>
      <c r="AI1672" s="65" t="n">
        <v>1.075</v>
      </c>
      <c r="AJ1672" s="61" t="s">
        <v>1266</v>
      </c>
      <c r="AK1672" s="65" t="n">
        <v>1.075</v>
      </c>
      <c r="AL1672" s="65" t="n">
        <v>950.08</v>
      </c>
      <c r="AM1672" s="66" t="n">
        <v>215</v>
      </c>
      <c r="AN1672" s="66" t="n">
        <f aca="false">IF(J1672="Listed Option",AF1672*AL1672,AM1672)</f>
        <v>190016</v>
      </c>
      <c r="AO1672" s="61" t="s">
        <v>1267</v>
      </c>
      <c r="AP1672" s="61" t="n">
        <v>100</v>
      </c>
      <c r="AQ1672" s="61" t="n">
        <v>100</v>
      </c>
      <c r="AV1672" s="61" t="s">
        <v>12206</v>
      </c>
      <c r="AW1672" s="61" t="s">
        <v>4070</v>
      </c>
      <c r="AY1672" s="61" t="s">
        <v>12201</v>
      </c>
      <c r="AZ1672" s="61" t="s">
        <v>12201</v>
      </c>
      <c r="BA1672" s="61" t="s">
        <v>12201</v>
      </c>
      <c r="BB1672" s="67" t="n">
        <v>0</v>
      </c>
      <c r="BE1672" s="61" t="n">
        <v>238575</v>
      </c>
      <c r="BG1672" s="61" t="s">
        <v>4084</v>
      </c>
      <c r="BJ1672" s="61" t="s">
        <v>12201</v>
      </c>
      <c r="BL1672" s="61" t="s">
        <v>12203</v>
      </c>
      <c r="BM1672" s="61" t="s">
        <v>12203</v>
      </c>
      <c r="BN1672" s="70" t="n">
        <v>-190016</v>
      </c>
      <c r="BO1672" s="68" t="n">
        <v>190016</v>
      </c>
      <c r="BP1672" s="68" t="n">
        <v>2.15</v>
      </c>
      <c r="BQ1672" s="68" t="n">
        <v>2.15</v>
      </c>
      <c r="BR1672" s="69" t="n">
        <v>2</v>
      </c>
      <c r="BS1672" s="63" t="n">
        <v>2</v>
      </c>
      <c r="BU1672" s="68" t="n">
        <v>2</v>
      </c>
    </row>
    <row r="1673" customFormat="false" ht="15" hidden="true" customHeight="false" outlineLevel="0" collapsed="false">
      <c r="A1673" s="61" t="s">
        <v>12214</v>
      </c>
      <c r="B1673" s="61" t="s">
        <v>12215</v>
      </c>
      <c r="C1673" s="62" t="n">
        <v>45291</v>
      </c>
      <c r="D1673" s="62" t="n">
        <v>45291</v>
      </c>
      <c r="E1673" s="61" t="s">
        <v>1259</v>
      </c>
      <c r="F1673" s="61" t="s">
        <v>1040</v>
      </c>
      <c r="G1673" s="61" t="s">
        <v>12216</v>
      </c>
      <c r="H1673" s="61" t="s">
        <v>12200</v>
      </c>
      <c r="I1673" s="61" t="s">
        <v>12201</v>
      </c>
      <c r="J1673" s="61" t="s">
        <v>1196</v>
      </c>
      <c r="K1673" s="61" t="s">
        <v>4088</v>
      </c>
      <c r="L1673" s="61" t="s">
        <v>4089</v>
      </c>
      <c r="M1673" s="61" t="s">
        <v>1197</v>
      </c>
      <c r="N1673" s="61" t="n">
        <v>172391607</v>
      </c>
      <c r="O1673" s="61" t="s">
        <v>1262</v>
      </c>
      <c r="P1673" s="61" t="s">
        <v>12217</v>
      </c>
      <c r="R1673" s="61" t="s">
        <v>12203</v>
      </c>
      <c r="S1673" s="61" t="str">
        <f aca="false">IF(J1673="Listed Option",MID(R1673,3,9),MID(Q1673,3,9))</f>
        <v>67103H107</v>
      </c>
      <c r="T1673" s="61" t="str">
        <f aca="false">VLOOKUP(S1673,'Output v4'!C:C,1,FALSE())</f>
        <v>67103H107</v>
      </c>
      <c r="W1673" s="61" t="s">
        <v>12218</v>
      </c>
      <c r="X1673" s="61" t="s">
        <v>12219</v>
      </c>
      <c r="Y1673" s="61" t="s">
        <v>12220</v>
      </c>
      <c r="Z1673" s="61" t="s">
        <v>1304</v>
      </c>
      <c r="AA1673" s="61" t="s">
        <v>1305</v>
      </c>
      <c r="AB1673" s="63" t="n">
        <v>5</v>
      </c>
      <c r="AC1673" s="63" t="n">
        <v>5</v>
      </c>
      <c r="AD1673" s="61" t="n">
        <v>100</v>
      </c>
      <c r="AE1673" s="61" t="n">
        <v>0</v>
      </c>
      <c r="AF1673" s="64" t="n">
        <v>500</v>
      </c>
      <c r="AG1673" s="61" t="s">
        <v>689</v>
      </c>
      <c r="AH1673" s="62" t="n">
        <v>45291</v>
      </c>
      <c r="AI1673" s="65" t="n">
        <v>2.675</v>
      </c>
      <c r="AJ1673" s="61" t="s">
        <v>1266</v>
      </c>
      <c r="AK1673" s="65" t="n">
        <v>2.675</v>
      </c>
      <c r="AL1673" s="65" t="n">
        <v>950.08</v>
      </c>
      <c r="AM1673" s="66" t="n">
        <v>1337.5</v>
      </c>
      <c r="AN1673" s="66" t="n">
        <f aca="false">IF(J1673="Listed Option",AF1673*AL1673,AM1673)</f>
        <v>475040</v>
      </c>
      <c r="AO1673" s="61" t="s">
        <v>1267</v>
      </c>
      <c r="AP1673" s="61" t="n">
        <v>100</v>
      </c>
      <c r="AQ1673" s="61" t="n">
        <v>100</v>
      </c>
      <c r="AV1673" s="61" t="s">
        <v>12206</v>
      </c>
      <c r="AW1673" s="61" t="s">
        <v>4070</v>
      </c>
      <c r="AY1673" s="61" t="s">
        <v>12201</v>
      </c>
      <c r="AZ1673" s="61" t="s">
        <v>12201</v>
      </c>
      <c r="BA1673" s="61" t="s">
        <v>12201</v>
      </c>
      <c r="BB1673" s="67" t="n">
        <v>0</v>
      </c>
      <c r="BE1673" s="61" t="n">
        <v>238575</v>
      </c>
      <c r="BG1673" s="61" t="s">
        <v>4084</v>
      </c>
      <c r="BJ1673" s="61" t="s">
        <v>12201</v>
      </c>
      <c r="BL1673" s="61" t="s">
        <v>12203</v>
      </c>
      <c r="BM1673" s="61" t="s">
        <v>12203</v>
      </c>
      <c r="BN1673" s="70" t="n">
        <v>-475040</v>
      </c>
      <c r="BO1673" s="68" t="n">
        <v>475040</v>
      </c>
      <c r="BP1673" s="68" t="n">
        <v>13.375</v>
      </c>
      <c r="BQ1673" s="68" t="n">
        <v>13.375</v>
      </c>
      <c r="BR1673" s="69" t="n">
        <v>5</v>
      </c>
      <c r="BS1673" s="63" t="n">
        <v>5</v>
      </c>
      <c r="BU1673" s="68" t="n">
        <v>5</v>
      </c>
    </row>
    <row r="1674" customFormat="false" ht="15" hidden="true" customHeight="false" outlineLevel="0" collapsed="false">
      <c r="A1674" s="61" t="s">
        <v>12221</v>
      </c>
      <c r="B1674" s="61" t="s">
        <v>12222</v>
      </c>
      <c r="C1674" s="62" t="n">
        <v>45291</v>
      </c>
      <c r="D1674" s="62" t="n">
        <v>45291</v>
      </c>
      <c r="E1674" s="61" t="s">
        <v>1259</v>
      </c>
      <c r="F1674" s="61" t="s">
        <v>1040</v>
      </c>
      <c r="G1674" s="61" t="s">
        <v>12223</v>
      </c>
      <c r="H1674" s="61" t="s">
        <v>12200</v>
      </c>
      <c r="I1674" s="61" t="s">
        <v>12201</v>
      </c>
      <c r="J1674" s="61" t="s">
        <v>1196</v>
      </c>
      <c r="K1674" s="61" t="s">
        <v>4088</v>
      </c>
      <c r="L1674" s="61" t="s">
        <v>4277</v>
      </c>
      <c r="M1674" s="61" t="s">
        <v>1198</v>
      </c>
      <c r="N1674" s="61" t="n">
        <v>172674955</v>
      </c>
      <c r="O1674" s="61" t="s">
        <v>1262</v>
      </c>
      <c r="P1674" s="61" t="s">
        <v>12224</v>
      </c>
      <c r="R1674" s="61" t="s">
        <v>12203</v>
      </c>
      <c r="S1674" s="61" t="str">
        <f aca="false">IF(J1674="Listed Option",MID(R1674,3,9),MID(Q1674,3,9))</f>
        <v>67103H107</v>
      </c>
      <c r="T1674" s="61" t="str">
        <f aca="false">VLOOKUP(S1674,'Output v4'!C:C,1,FALSE())</f>
        <v>67103H107</v>
      </c>
      <c r="W1674" s="61" t="s">
        <v>12225</v>
      </c>
      <c r="X1674" s="61" t="s">
        <v>12226</v>
      </c>
      <c r="Y1674" s="61" t="s">
        <v>12227</v>
      </c>
      <c r="Z1674" s="61" t="s">
        <v>1304</v>
      </c>
      <c r="AA1674" s="61" t="s">
        <v>1305</v>
      </c>
      <c r="AB1674" s="63" t="n">
        <v>5</v>
      </c>
      <c r="AC1674" s="63" t="n">
        <v>5</v>
      </c>
      <c r="AD1674" s="61" t="n">
        <v>100</v>
      </c>
      <c r="AE1674" s="61" t="n">
        <v>0</v>
      </c>
      <c r="AF1674" s="64" t="n">
        <v>500</v>
      </c>
      <c r="AG1674" s="61" t="s">
        <v>689</v>
      </c>
      <c r="AH1674" s="62" t="n">
        <v>45291</v>
      </c>
      <c r="AI1674" s="65" t="n">
        <v>2.4</v>
      </c>
      <c r="AJ1674" s="61" t="s">
        <v>1266</v>
      </c>
      <c r="AK1674" s="65" t="n">
        <v>2.4</v>
      </c>
      <c r="AL1674" s="65" t="n">
        <v>950.08</v>
      </c>
      <c r="AM1674" s="66" t="n">
        <v>1200</v>
      </c>
      <c r="AN1674" s="66" t="n">
        <f aca="false">IF(J1674="Listed Option",AF1674*AL1674,AM1674)</f>
        <v>475040</v>
      </c>
      <c r="AO1674" s="61" t="s">
        <v>1267</v>
      </c>
      <c r="AP1674" s="61" t="n">
        <v>100</v>
      </c>
      <c r="AQ1674" s="61" t="n">
        <v>100</v>
      </c>
      <c r="AV1674" s="61" t="s">
        <v>12206</v>
      </c>
      <c r="AW1674" s="61" t="s">
        <v>4070</v>
      </c>
      <c r="AY1674" s="61" t="s">
        <v>12201</v>
      </c>
      <c r="AZ1674" s="61" t="s">
        <v>12201</v>
      </c>
      <c r="BA1674" s="61" t="s">
        <v>12201</v>
      </c>
      <c r="BB1674" s="67" t="n">
        <v>0</v>
      </c>
      <c r="BE1674" s="61" t="n">
        <v>238575</v>
      </c>
      <c r="BG1674" s="61" t="s">
        <v>4084</v>
      </c>
      <c r="BJ1674" s="61" t="s">
        <v>12201</v>
      </c>
      <c r="BL1674" s="61" t="s">
        <v>12203</v>
      </c>
      <c r="BM1674" s="61" t="s">
        <v>12203</v>
      </c>
      <c r="BN1674" s="70" t="n">
        <v>475040</v>
      </c>
      <c r="BO1674" s="68" t="n">
        <v>475040</v>
      </c>
      <c r="BP1674" s="68" t="n">
        <v>12</v>
      </c>
      <c r="BQ1674" s="68" t="n">
        <v>12</v>
      </c>
      <c r="BR1674" s="69" t="n">
        <v>5</v>
      </c>
      <c r="BS1674" s="63" t="n">
        <v>5</v>
      </c>
      <c r="BU1674" s="68" t="n">
        <v>5</v>
      </c>
    </row>
    <row r="1675" customFormat="false" ht="15" hidden="true" customHeight="false" outlineLevel="0" collapsed="false">
      <c r="A1675" s="61" t="s">
        <v>12228</v>
      </c>
      <c r="B1675" s="61" t="s">
        <v>12229</v>
      </c>
      <c r="C1675" s="62" t="n">
        <v>45291</v>
      </c>
      <c r="D1675" s="62" t="n">
        <v>45291</v>
      </c>
      <c r="E1675" s="61" t="s">
        <v>1259</v>
      </c>
      <c r="F1675" s="61" t="s">
        <v>1040</v>
      </c>
      <c r="G1675" s="61" t="s">
        <v>12230</v>
      </c>
      <c r="H1675" s="61" t="s">
        <v>12200</v>
      </c>
      <c r="I1675" s="61" t="s">
        <v>12201</v>
      </c>
      <c r="J1675" s="61" t="s">
        <v>1196</v>
      </c>
      <c r="K1675" s="61" t="s">
        <v>4088</v>
      </c>
      <c r="L1675" s="61" t="s">
        <v>4277</v>
      </c>
      <c r="M1675" s="61" t="s">
        <v>1198</v>
      </c>
      <c r="N1675" s="61" t="n">
        <v>172674981</v>
      </c>
      <c r="O1675" s="61" t="s">
        <v>1262</v>
      </c>
      <c r="P1675" s="61" t="s">
        <v>12231</v>
      </c>
      <c r="R1675" s="61" t="s">
        <v>12203</v>
      </c>
      <c r="S1675" s="61" t="str">
        <f aca="false">IF(J1675="Listed Option",MID(R1675,3,9),MID(Q1675,3,9))</f>
        <v>67103H107</v>
      </c>
      <c r="T1675" s="61" t="str">
        <f aca="false">VLOOKUP(S1675,'Output v4'!C:C,1,FALSE())</f>
        <v>67103H107</v>
      </c>
      <c r="W1675" s="61" t="s">
        <v>12232</v>
      </c>
      <c r="X1675" s="61" t="s">
        <v>12233</v>
      </c>
      <c r="Y1675" s="61" t="s">
        <v>12234</v>
      </c>
      <c r="Z1675" s="61" t="s">
        <v>1304</v>
      </c>
      <c r="AA1675" s="61" t="s">
        <v>1305</v>
      </c>
      <c r="AB1675" s="63" t="n">
        <v>2</v>
      </c>
      <c r="AC1675" s="63" t="n">
        <v>2</v>
      </c>
      <c r="AD1675" s="61" t="n">
        <v>100</v>
      </c>
      <c r="AE1675" s="61" t="n">
        <v>0</v>
      </c>
      <c r="AF1675" s="64" t="n">
        <v>200</v>
      </c>
      <c r="AG1675" s="61" t="s">
        <v>689</v>
      </c>
      <c r="AH1675" s="62" t="n">
        <v>45291</v>
      </c>
      <c r="AI1675" s="65" t="n">
        <v>2.4</v>
      </c>
      <c r="AJ1675" s="61" t="s">
        <v>1266</v>
      </c>
      <c r="AK1675" s="65" t="n">
        <v>2.4</v>
      </c>
      <c r="AL1675" s="65" t="n">
        <v>950.08</v>
      </c>
      <c r="AM1675" s="66" t="n">
        <v>480</v>
      </c>
      <c r="AN1675" s="66" t="n">
        <f aca="false">IF(J1675="Listed Option",AF1675*AL1675,AM1675)</f>
        <v>190016</v>
      </c>
      <c r="AO1675" s="61" t="s">
        <v>1267</v>
      </c>
      <c r="AP1675" s="61" t="n">
        <v>100</v>
      </c>
      <c r="AQ1675" s="61" t="n">
        <v>100</v>
      </c>
      <c r="AV1675" s="61" t="s">
        <v>12206</v>
      </c>
      <c r="AW1675" s="61" t="s">
        <v>4070</v>
      </c>
      <c r="AY1675" s="61" t="s">
        <v>12201</v>
      </c>
      <c r="AZ1675" s="61" t="s">
        <v>12201</v>
      </c>
      <c r="BA1675" s="61" t="s">
        <v>12201</v>
      </c>
      <c r="BB1675" s="67" t="n">
        <v>0</v>
      </c>
      <c r="BE1675" s="61" t="n">
        <v>238575</v>
      </c>
      <c r="BG1675" s="61" t="s">
        <v>4084</v>
      </c>
      <c r="BJ1675" s="61" t="s">
        <v>12201</v>
      </c>
      <c r="BL1675" s="61" t="s">
        <v>12203</v>
      </c>
      <c r="BM1675" s="61" t="s">
        <v>12203</v>
      </c>
      <c r="BN1675" s="70" t="n">
        <v>190016</v>
      </c>
      <c r="BO1675" s="68" t="n">
        <v>190016</v>
      </c>
      <c r="BP1675" s="68" t="n">
        <v>4.8</v>
      </c>
      <c r="BQ1675" s="68" t="n">
        <v>4.8</v>
      </c>
      <c r="BR1675" s="69" t="n">
        <v>2</v>
      </c>
      <c r="BS1675" s="63" t="n">
        <v>2</v>
      </c>
      <c r="BU1675" s="68" t="n">
        <v>2</v>
      </c>
    </row>
    <row r="1676" customFormat="false" ht="15" hidden="true" customHeight="false" outlineLevel="0" collapsed="false">
      <c r="A1676" s="61" t="s">
        <v>12235</v>
      </c>
      <c r="B1676" s="61" t="s">
        <v>12236</v>
      </c>
      <c r="C1676" s="62" t="n">
        <v>45291</v>
      </c>
      <c r="D1676" s="62" t="n">
        <v>45291</v>
      </c>
      <c r="E1676" s="61" t="s">
        <v>1259</v>
      </c>
      <c r="F1676" s="61" t="s">
        <v>1040</v>
      </c>
      <c r="G1676" s="61" t="s">
        <v>12237</v>
      </c>
      <c r="H1676" s="61" t="s">
        <v>12200</v>
      </c>
      <c r="I1676" s="61" t="s">
        <v>12201</v>
      </c>
      <c r="J1676" s="61" t="s">
        <v>1196</v>
      </c>
      <c r="K1676" s="61" t="s">
        <v>4088</v>
      </c>
      <c r="L1676" s="61" t="s">
        <v>4089</v>
      </c>
      <c r="M1676" s="61" t="s">
        <v>1197</v>
      </c>
      <c r="N1676" s="61" t="n">
        <v>180347965</v>
      </c>
      <c r="O1676" s="61" t="s">
        <v>1262</v>
      </c>
      <c r="P1676" s="61" t="s">
        <v>12238</v>
      </c>
      <c r="R1676" s="61" t="s">
        <v>12203</v>
      </c>
      <c r="S1676" s="61" t="str">
        <f aca="false">IF(J1676="Listed Option",MID(R1676,3,9),MID(Q1676,3,9))</f>
        <v>67103H107</v>
      </c>
      <c r="T1676" s="61" t="str">
        <f aca="false">VLOOKUP(S1676,'Output v4'!C:C,1,FALSE())</f>
        <v>67103H107</v>
      </c>
      <c r="W1676" s="61" t="s">
        <v>12239</v>
      </c>
      <c r="X1676" s="61" t="s">
        <v>12240</v>
      </c>
      <c r="Y1676" s="61" t="s">
        <v>12241</v>
      </c>
      <c r="Z1676" s="61" t="s">
        <v>1304</v>
      </c>
      <c r="AA1676" s="61" t="s">
        <v>1305</v>
      </c>
      <c r="AB1676" s="63" t="n">
        <v>24</v>
      </c>
      <c r="AC1676" s="63" t="n">
        <v>24</v>
      </c>
      <c r="AD1676" s="61" t="n">
        <v>100</v>
      </c>
      <c r="AE1676" s="61" t="n">
        <v>0</v>
      </c>
      <c r="AF1676" s="64" t="n">
        <v>2400</v>
      </c>
      <c r="AG1676" s="61" t="s">
        <v>689</v>
      </c>
      <c r="AH1676" s="62" t="n">
        <v>45291</v>
      </c>
      <c r="AI1676" s="65" t="n">
        <v>11.95</v>
      </c>
      <c r="AJ1676" s="61" t="s">
        <v>1266</v>
      </c>
      <c r="AK1676" s="65" t="n">
        <v>11.95</v>
      </c>
      <c r="AL1676" s="65" t="n">
        <v>950.08</v>
      </c>
      <c r="AM1676" s="66" t="n">
        <v>28680</v>
      </c>
      <c r="AN1676" s="66" t="n">
        <f aca="false">IF(J1676="Listed Option",AF1676*AL1676,AM1676)</f>
        <v>2280192</v>
      </c>
      <c r="AO1676" s="61" t="s">
        <v>1267</v>
      </c>
      <c r="AP1676" s="61" t="n">
        <v>100</v>
      </c>
      <c r="AQ1676" s="61" t="n">
        <v>100</v>
      </c>
      <c r="AV1676" s="61" t="s">
        <v>12206</v>
      </c>
      <c r="AW1676" s="61" t="s">
        <v>4070</v>
      </c>
      <c r="AY1676" s="61" t="s">
        <v>12201</v>
      </c>
      <c r="AZ1676" s="61" t="s">
        <v>12201</v>
      </c>
      <c r="BA1676" s="61" t="s">
        <v>12201</v>
      </c>
      <c r="BB1676" s="67" t="n">
        <v>0</v>
      </c>
      <c r="BE1676" s="61" t="n">
        <v>238575</v>
      </c>
      <c r="BG1676" s="61" t="s">
        <v>4084</v>
      </c>
      <c r="BJ1676" s="61" t="s">
        <v>12201</v>
      </c>
      <c r="BL1676" s="61" t="s">
        <v>12203</v>
      </c>
      <c r="BM1676" s="61" t="s">
        <v>12203</v>
      </c>
      <c r="BN1676" s="70" t="n">
        <v>-2280192</v>
      </c>
      <c r="BO1676" s="68" t="n">
        <v>2280192</v>
      </c>
      <c r="BP1676" s="68" t="n">
        <v>286.8</v>
      </c>
      <c r="BQ1676" s="68" t="n">
        <v>286.8</v>
      </c>
      <c r="BR1676" s="69" t="n">
        <v>24</v>
      </c>
      <c r="BS1676" s="63" t="n">
        <v>24</v>
      </c>
      <c r="BU1676" s="68" t="n">
        <v>24</v>
      </c>
    </row>
    <row r="1677" customFormat="false" ht="15" hidden="true" customHeight="false" outlineLevel="0" collapsed="false">
      <c r="A1677" s="61" t="s">
        <v>12242</v>
      </c>
      <c r="B1677" s="61" t="s">
        <v>12243</v>
      </c>
      <c r="C1677" s="62" t="n">
        <v>45291</v>
      </c>
      <c r="D1677" s="62" t="n">
        <v>45291</v>
      </c>
      <c r="E1677" s="61" t="s">
        <v>1259</v>
      </c>
      <c r="F1677" s="61" t="s">
        <v>1040</v>
      </c>
      <c r="G1677" s="61" t="s">
        <v>12244</v>
      </c>
      <c r="H1677" s="61" t="s">
        <v>12200</v>
      </c>
      <c r="I1677" s="61" t="s">
        <v>12201</v>
      </c>
      <c r="J1677" s="61" t="s">
        <v>1196</v>
      </c>
      <c r="K1677" s="61" t="s">
        <v>4088</v>
      </c>
      <c r="L1677" s="61" t="s">
        <v>4277</v>
      </c>
      <c r="M1677" s="61" t="s">
        <v>1198</v>
      </c>
      <c r="N1677" s="61" t="n">
        <v>180348112</v>
      </c>
      <c r="O1677" s="61" t="s">
        <v>1262</v>
      </c>
      <c r="P1677" s="61" t="s">
        <v>12245</v>
      </c>
      <c r="R1677" s="61" t="s">
        <v>12203</v>
      </c>
      <c r="S1677" s="61" t="str">
        <f aca="false">IF(J1677="Listed Option",MID(R1677,3,9),MID(Q1677,3,9))</f>
        <v>67103H107</v>
      </c>
      <c r="T1677" s="61" t="str">
        <f aca="false">VLOOKUP(S1677,'Output v4'!C:C,1,FALSE())</f>
        <v>67103H107</v>
      </c>
      <c r="W1677" s="61" t="s">
        <v>12246</v>
      </c>
      <c r="X1677" s="61" t="s">
        <v>12247</v>
      </c>
      <c r="Y1677" s="61" t="s">
        <v>12248</v>
      </c>
      <c r="Z1677" s="61" t="s">
        <v>1304</v>
      </c>
      <c r="AA1677" s="61" t="s">
        <v>1305</v>
      </c>
      <c r="AB1677" s="63" t="n">
        <v>24</v>
      </c>
      <c r="AC1677" s="63" t="n">
        <v>24</v>
      </c>
      <c r="AD1677" s="61" t="n">
        <v>100</v>
      </c>
      <c r="AE1677" s="61" t="n">
        <v>0</v>
      </c>
      <c r="AF1677" s="64" t="n">
        <v>2400</v>
      </c>
      <c r="AG1677" s="61" t="s">
        <v>689</v>
      </c>
      <c r="AH1677" s="62" t="n">
        <v>45291</v>
      </c>
      <c r="AI1677" s="65" t="n">
        <v>9.05</v>
      </c>
      <c r="AJ1677" s="61" t="s">
        <v>1266</v>
      </c>
      <c r="AK1677" s="65" t="n">
        <v>9.05</v>
      </c>
      <c r="AL1677" s="65" t="n">
        <v>950.08</v>
      </c>
      <c r="AM1677" s="66" t="n">
        <v>21720</v>
      </c>
      <c r="AN1677" s="66" t="n">
        <f aca="false">IF(J1677="Listed Option",AF1677*AL1677,AM1677)</f>
        <v>2280192</v>
      </c>
      <c r="AO1677" s="61" t="s">
        <v>1267</v>
      </c>
      <c r="AP1677" s="61" t="n">
        <v>100</v>
      </c>
      <c r="AQ1677" s="61" t="n">
        <v>100</v>
      </c>
      <c r="AV1677" s="61" t="s">
        <v>12206</v>
      </c>
      <c r="AW1677" s="61" t="s">
        <v>4070</v>
      </c>
      <c r="AY1677" s="61" t="s">
        <v>12201</v>
      </c>
      <c r="AZ1677" s="61" t="s">
        <v>12201</v>
      </c>
      <c r="BA1677" s="61" t="s">
        <v>12201</v>
      </c>
      <c r="BB1677" s="67" t="n">
        <v>0</v>
      </c>
      <c r="BE1677" s="61" t="n">
        <v>238575</v>
      </c>
      <c r="BG1677" s="61" t="s">
        <v>4084</v>
      </c>
      <c r="BJ1677" s="61" t="s">
        <v>12201</v>
      </c>
      <c r="BL1677" s="61" t="s">
        <v>12203</v>
      </c>
      <c r="BM1677" s="61" t="s">
        <v>12203</v>
      </c>
      <c r="BN1677" s="70" t="n">
        <v>2280192</v>
      </c>
      <c r="BO1677" s="68" t="n">
        <v>2280192</v>
      </c>
      <c r="BP1677" s="68" t="n">
        <v>217.2</v>
      </c>
      <c r="BQ1677" s="68" t="n">
        <v>217.2</v>
      </c>
      <c r="BR1677" s="69" t="n">
        <v>24</v>
      </c>
      <c r="BS1677" s="63" t="n">
        <v>24</v>
      </c>
      <c r="BU1677" s="68" t="n">
        <v>24</v>
      </c>
    </row>
    <row r="1678" customFormat="false" ht="15" hidden="true" customHeight="false" outlineLevel="0" collapsed="false">
      <c r="A1678" s="61" t="s">
        <v>12249</v>
      </c>
      <c r="B1678" s="61" t="s">
        <v>12250</v>
      </c>
      <c r="C1678" s="62" t="n">
        <v>45291</v>
      </c>
      <c r="D1678" s="62" t="n">
        <v>45291</v>
      </c>
      <c r="E1678" s="61" t="s">
        <v>1259</v>
      </c>
      <c r="F1678" s="61" t="s">
        <v>12251</v>
      </c>
      <c r="G1678" s="61" t="s">
        <v>12252</v>
      </c>
      <c r="H1678" s="61" t="s">
        <v>12252</v>
      </c>
      <c r="I1678" s="61" t="s">
        <v>12253</v>
      </c>
      <c r="J1678" s="61" t="s">
        <v>1195</v>
      </c>
      <c r="K1678" s="61" t="s">
        <v>1195</v>
      </c>
      <c r="L1678" s="61" t="s">
        <v>1195</v>
      </c>
      <c r="N1678" s="61" t="n">
        <v>95386</v>
      </c>
      <c r="O1678" s="61" t="s">
        <v>1262</v>
      </c>
      <c r="P1678" s="61" t="s">
        <v>12254</v>
      </c>
      <c r="Q1678" s="61" t="s">
        <v>12255</v>
      </c>
      <c r="R1678" s="61" t="s">
        <v>12255</v>
      </c>
      <c r="S1678" s="61" t="str">
        <f aca="false">IF(J1678="Listed Option",MID(R1678,3,9),MID(Q1678,3,9))</f>
        <v>67098H104</v>
      </c>
      <c r="T1678" s="61" t="e">
        <f aca="false">VLOOKUP(S1678,'Output v4'!C:C,1,FALSE())</f>
        <v>#N/A</v>
      </c>
      <c r="U1678" s="61" t="s">
        <v>12256</v>
      </c>
      <c r="V1678" s="61" t="s">
        <v>12257</v>
      </c>
      <c r="W1678" s="61" t="s">
        <v>12253</v>
      </c>
      <c r="Y1678" s="61" t="s">
        <v>12258</v>
      </c>
      <c r="Z1678" s="61" t="s">
        <v>1304</v>
      </c>
      <c r="AA1678" s="61" t="s">
        <v>1305</v>
      </c>
      <c r="AB1678" s="63" t="n">
        <v>-90009</v>
      </c>
      <c r="AC1678" s="63" t="n">
        <v>-90009</v>
      </c>
      <c r="AE1678" s="61" t="n">
        <v>0</v>
      </c>
      <c r="AF1678" s="64" t="n">
        <v>-90009</v>
      </c>
      <c r="AG1678" s="61" t="s">
        <v>1273</v>
      </c>
      <c r="AH1678" s="62" t="n">
        <v>45291</v>
      </c>
      <c r="AI1678" s="65" t="n">
        <v>16.38</v>
      </c>
      <c r="AJ1678" s="61" t="s">
        <v>3614</v>
      </c>
      <c r="AK1678" s="65" t="n">
        <v>16.38</v>
      </c>
      <c r="AL1678" s="65" t="n">
        <v>16.38</v>
      </c>
      <c r="AM1678" s="66" t="n">
        <v>-1474347.42</v>
      </c>
      <c r="AN1678" s="66" t="n">
        <f aca="false">IF(J1678="Listed Option",AF1678*AL1678,AM1678)</f>
        <v>-1474347.42</v>
      </c>
      <c r="AO1678" s="61" t="s">
        <v>1267</v>
      </c>
      <c r="AP1678" s="61" t="n">
        <v>1</v>
      </c>
      <c r="AQ1678" s="61" t="n">
        <v>1</v>
      </c>
      <c r="AV1678" s="61" t="s">
        <v>12258</v>
      </c>
      <c r="AW1678" s="61" t="s">
        <v>4070</v>
      </c>
      <c r="AY1678" s="61" t="s">
        <v>12253</v>
      </c>
      <c r="AZ1678" s="61" t="s">
        <v>12253</v>
      </c>
      <c r="BA1678" s="61" t="s">
        <v>12253</v>
      </c>
      <c r="BB1678" s="67" t="n">
        <v>0</v>
      </c>
      <c r="BE1678" s="61" t="n">
        <v>238575</v>
      </c>
      <c r="BF1678" s="61" t="s">
        <v>12251</v>
      </c>
      <c r="BG1678" s="61" t="s">
        <v>4084</v>
      </c>
      <c r="BH1678" s="61" t="s">
        <v>4084</v>
      </c>
      <c r="BI1678" s="61" t="s">
        <v>12253</v>
      </c>
      <c r="BJ1678" s="61" t="s">
        <v>12253</v>
      </c>
      <c r="BK1678" s="61" t="s">
        <v>12253</v>
      </c>
      <c r="BL1678" s="61" t="s">
        <v>12255</v>
      </c>
      <c r="BM1678" s="61" t="s">
        <v>12255</v>
      </c>
      <c r="BN1678" s="70" t="n">
        <v>-1474347.42</v>
      </c>
      <c r="BO1678" s="68" t="n">
        <v>-1474347.42</v>
      </c>
      <c r="BP1678" s="68" t="n">
        <v>-1474347.42</v>
      </c>
      <c r="BQ1678" s="68" t="n">
        <v>-1474347.42</v>
      </c>
      <c r="BR1678" s="69" t="n">
        <v>-90009</v>
      </c>
      <c r="BU1678" s="68" t="n">
        <v>90009</v>
      </c>
    </row>
    <row r="1679" customFormat="false" ht="15" hidden="true" customHeight="false" outlineLevel="0" collapsed="false">
      <c r="A1679" s="61" t="s">
        <v>12259</v>
      </c>
      <c r="B1679" s="61" t="s">
        <v>12260</v>
      </c>
      <c r="C1679" s="62" t="n">
        <v>45291</v>
      </c>
      <c r="D1679" s="62" t="n">
        <v>45291</v>
      </c>
      <c r="E1679" s="61" t="s">
        <v>1259</v>
      </c>
      <c r="F1679" s="61" t="s">
        <v>1036</v>
      </c>
      <c r="G1679" s="61" t="s">
        <v>12261</v>
      </c>
      <c r="H1679" s="61" t="s">
        <v>12261</v>
      </c>
      <c r="I1679" s="61" t="s">
        <v>12262</v>
      </c>
      <c r="J1679" s="61" t="s">
        <v>1195</v>
      </c>
      <c r="K1679" s="61" t="s">
        <v>1195</v>
      </c>
      <c r="L1679" s="61" t="s">
        <v>1195</v>
      </c>
      <c r="N1679" s="61" t="n">
        <v>53796</v>
      </c>
      <c r="O1679" s="61" t="s">
        <v>1262</v>
      </c>
      <c r="P1679" s="61" t="s">
        <v>12263</v>
      </c>
      <c r="Q1679" s="61" t="s">
        <v>12264</v>
      </c>
      <c r="R1679" s="61" t="s">
        <v>12264</v>
      </c>
      <c r="S1679" s="61" t="str">
        <f aca="false">IF(J1679="Listed Option",MID(R1679,3,9),MID(Q1679,3,9))</f>
        <v>682189105</v>
      </c>
      <c r="T1679" s="61" t="e">
        <f aca="false">VLOOKUP(S1679,'Output v4'!C:C,1,FALSE())</f>
        <v>#N/A</v>
      </c>
      <c r="U1679" s="61" t="s">
        <v>12265</v>
      </c>
      <c r="V1679" s="61" t="s">
        <v>12266</v>
      </c>
      <c r="W1679" s="61" t="s">
        <v>12267</v>
      </c>
      <c r="Y1679" s="61" t="s">
        <v>12268</v>
      </c>
      <c r="Z1679" s="61" t="s">
        <v>1304</v>
      </c>
      <c r="AA1679" s="61" t="s">
        <v>1305</v>
      </c>
      <c r="AB1679" s="63" t="n">
        <v>-13556</v>
      </c>
      <c r="AC1679" s="63" t="n">
        <v>-13556</v>
      </c>
      <c r="AE1679" s="61" t="n">
        <v>0</v>
      </c>
      <c r="AF1679" s="64" t="n">
        <v>-13556</v>
      </c>
      <c r="AG1679" s="61" t="s">
        <v>1273</v>
      </c>
      <c r="AH1679" s="62" t="n">
        <v>45291</v>
      </c>
      <c r="AI1679" s="65" t="n">
        <v>83.53</v>
      </c>
      <c r="AJ1679" s="61" t="s">
        <v>3614</v>
      </c>
      <c r="AK1679" s="65" t="n">
        <v>83.53</v>
      </c>
      <c r="AL1679" s="65" t="n">
        <v>83.53</v>
      </c>
      <c r="AM1679" s="66" t="n">
        <v>-1132332.68</v>
      </c>
      <c r="AN1679" s="66" t="n">
        <f aca="false">IF(J1679="Listed Option",AF1679*AL1679,AM1679)</f>
        <v>-1132332.68</v>
      </c>
      <c r="AO1679" s="61" t="s">
        <v>1267</v>
      </c>
      <c r="AP1679" s="61" t="n">
        <v>1</v>
      </c>
      <c r="AQ1679" s="61" t="n">
        <v>1</v>
      </c>
      <c r="AV1679" s="61" t="s">
        <v>12268</v>
      </c>
      <c r="AW1679" s="61" t="s">
        <v>4070</v>
      </c>
      <c r="AY1679" s="61" t="s">
        <v>12262</v>
      </c>
      <c r="AZ1679" s="61" t="s">
        <v>12262</v>
      </c>
      <c r="BA1679" s="61" t="s">
        <v>12262</v>
      </c>
      <c r="BB1679" s="67" t="n">
        <v>0</v>
      </c>
      <c r="BE1679" s="61" t="n">
        <v>238575</v>
      </c>
      <c r="BF1679" s="61" t="s">
        <v>1036</v>
      </c>
      <c r="BG1679" s="61" t="s">
        <v>4084</v>
      </c>
      <c r="BH1679" s="61" t="s">
        <v>4084</v>
      </c>
      <c r="BI1679" s="61" t="s">
        <v>12262</v>
      </c>
      <c r="BJ1679" s="61" t="s">
        <v>12262</v>
      </c>
      <c r="BK1679" s="61" t="s">
        <v>12262</v>
      </c>
      <c r="BL1679" s="61" t="s">
        <v>12264</v>
      </c>
      <c r="BM1679" s="61" t="s">
        <v>12264</v>
      </c>
      <c r="BN1679" s="70" t="n">
        <v>-1132332.68</v>
      </c>
      <c r="BO1679" s="68" t="n">
        <v>-1132332.68</v>
      </c>
      <c r="BP1679" s="68" t="n">
        <v>-1132332.68</v>
      </c>
      <c r="BQ1679" s="68" t="n">
        <v>-1132332.68</v>
      </c>
      <c r="BR1679" s="69" t="n">
        <v>-13556</v>
      </c>
      <c r="BU1679" s="68" t="n">
        <v>13556</v>
      </c>
    </row>
    <row r="1680" customFormat="false" ht="15" hidden="true" customHeight="false" outlineLevel="0" collapsed="false">
      <c r="A1680" s="61" t="s">
        <v>12269</v>
      </c>
      <c r="B1680" s="61" t="s">
        <v>12270</v>
      </c>
      <c r="C1680" s="62" t="n">
        <v>45291</v>
      </c>
      <c r="D1680" s="62" t="n">
        <v>45291</v>
      </c>
      <c r="E1680" s="61" t="s">
        <v>1259</v>
      </c>
      <c r="F1680" s="61" t="s">
        <v>1036</v>
      </c>
      <c r="G1680" s="61" t="s">
        <v>12261</v>
      </c>
      <c r="H1680" s="61" t="s">
        <v>12261</v>
      </c>
      <c r="I1680" s="61" t="s">
        <v>12262</v>
      </c>
      <c r="J1680" s="61" t="s">
        <v>1195</v>
      </c>
      <c r="K1680" s="61" t="s">
        <v>1195</v>
      </c>
      <c r="L1680" s="61" t="s">
        <v>1195</v>
      </c>
      <c r="N1680" s="61" t="n">
        <v>53796</v>
      </c>
      <c r="O1680" s="61" t="s">
        <v>1262</v>
      </c>
      <c r="P1680" s="61" t="s">
        <v>12263</v>
      </c>
      <c r="Q1680" s="61" t="s">
        <v>12264</v>
      </c>
      <c r="R1680" s="61" t="s">
        <v>12264</v>
      </c>
      <c r="S1680" s="61" t="str">
        <f aca="false">IF(J1680="Listed Option",MID(R1680,3,9),MID(Q1680,3,9))</f>
        <v>682189105</v>
      </c>
      <c r="T1680" s="61" t="e">
        <f aca="false">VLOOKUP(S1680,'Output v4'!C:C,1,FALSE())</f>
        <v>#N/A</v>
      </c>
      <c r="U1680" s="61" t="s">
        <v>12265</v>
      </c>
      <c r="V1680" s="61" t="s">
        <v>12266</v>
      </c>
      <c r="W1680" s="61" t="s">
        <v>12267</v>
      </c>
      <c r="Y1680" s="61" t="s">
        <v>12268</v>
      </c>
      <c r="Z1680" s="61" t="s">
        <v>4074</v>
      </c>
      <c r="AA1680" s="61" t="s">
        <v>4075</v>
      </c>
      <c r="AB1680" s="63" t="n">
        <v>-67363</v>
      </c>
      <c r="AC1680" s="63" t="n">
        <v>-67363</v>
      </c>
      <c r="AE1680" s="61" t="n">
        <v>0</v>
      </c>
      <c r="AF1680" s="64" t="n">
        <v>-67363</v>
      </c>
      <c r="AG1680" s="61" t="s">
        <v>1273</v>
      </c>
      <c r="AH1680" s="62" t="n">
        <v>45291</v>
      </c>
      <c r="AI1680" s="65" t="n">
        <v>83.53</v>
      </c>
      <c r="AJ1680" s="61" t="s">
        <v>3614</v>
      </c>
      <c r="AK1680" s="65" t="n">
        <v>83.53</v>
      </c>
      <c r="AL1680" s="65" t="n">
        <v>83.53</v>
      </c>
      <c r="AM1680" s="66" t="n">
        <v>-5626831.39</v>
      </c>
      <c r="AN1680" s="66" t="n">
        <f aca="false">IF(J1680="Listed Option",AF1680*AL1680,AM1680)</f>
        <v>-5626831.39</v>
      </c>
      <c r="AO1680" s="61" t="s">
        <v>1267</v>
      </c>
      <c r="AP1680" s="61" t="n">
        <v>1</v>
      </c>
      <c r="AQ1680" s="61" t="n">
        <v>1</v>
      </c>
      <c r="AV1680" s="61" t="s">
        <v>12268</v>
      </c>
      <c r="AW1680" s="61" t="s">
        <v>4070</v>
      </c>
      <c r="AY1680" s="61" t="s">
        <v>12262</v>
      </c>
      <c r="AZ1680" s="61" t="s">
        <v>12262</v>
      </c>
      <c r="BA1680" s="61" t="s">
        <v>12262</v>
      </c>
      <c r="BB1680" s="67" t="n">
        <v>0</v>
      </c>
      <c r="BE1680" s="61" t="n">
        <v>241450</v>
      </c>
      <c r="BF1680" s="61" t="s">
        <v>1036</v>
      </c>
      <c r="BG1680" s="61" t="s">
        <v>4084</v>
      </c>
      <c r="BH1680" s="61" t="s">
        <v>4084</v>
      </c>
      <c r="BI1680" s="61" t="s">
        <v>12262</v>
      </c>
      <c r="BJ1680" s="61" t="s">
        <v>12262</v>
      </c>
      <c r="BK1680" s="61" t="s">
        <v>12262</v>
      </c>
      <c r="BL1680" s="61" t="s">
        <v>12264</v>
      </c>
      <c r="BM1680" s="61" t="s">
        <v>12264</v>
      </c>
      <c r="BN1680" s="70" t="n">
        <v>-5626831.39</v>
      </c>
      <c r="BO1680" s="68" t="n">
        <v>-5626831.39</v>
      </c>
      <c r="BP1680" s="68" t="n">
        <v>-5626831.39</v>
      </c>
      <c r="BQ1680" s="68" t="n">
        <v>-5626831.39</v>
      </c>
      <c r="BR1680" s="69" t="n">
        <v>-67363</v>
      </c>
      <c r="BU1680" s="68" t="n">
        <v>67363</v>
      </c>
    </row>
    <row r="1681" customFormat="false" ht="15" hidden="true" customHeight="false" outlineLevel="0" collapsed="false">
      <c r="A1681" s="61" t="s">
        <v>12271</v>
      </c>
      <c r="B1681" s="61" t="s">
        <v>12272</v>
      </c>
      <c r="C1681" s="62" t="n">
        <v>45291</v>
      </c>
      <c r="D1681" s="62" t="n">
        <v>45291</v>
      </c>
      <c r="E1681" s="61" t="s">
        <v>1259</v>
      </c>
      <c r="F1681" s="61" t="s">
        <v>1036</v>
      </c>
      <c r="G1681" s="61" t="s">
        <v>12273</v>
      </c>
      <c r="H1681" s="61" t="s">
        <v>12261</v>
      </c>
      <c r="I1681" s="61" t="s">
        <v>12262</v>
      </c>
      <c r="J1681" s="61" t="s">
        <v>1199</v>
      </c>
      <c r="K1681" s="61" t="s">
        <v>4543</v>
      </c>
      <c r="L1681" s="61" t="s">
        <v>4543</v>
      </c>
      <c r="N1681" s="61" t="n">
        <v>174937305</v>
      </c>
      <c r="O1681" s="61" t="s">
        <v>1262</v>
      </c>
      <c r="P1681" s="61" t="s">
        <v>12274</v>
      </c>
      <c r="Q1681" s="61" t="s">
        <v>12275</v>
      </c>
      <c r="R1681" s="61" t="s">
        <v>12264</v>
      </c>
      <c r="S1681" s="61" t="str">
        <f aca="false">IF(J1681="Listed Option",MID(R1681,3,9),MID(Q1681,3,9))</f>
        <v>682189AT2</v>
      </c>
      <c r="T1681" s="61" t="e">
        <f aca="false">VLOOKUP(S1681,'Output v4'!C:C,1,FALSE())</f>
        <v>#N/A</v>
      </c>
      <c r="U1681" s="61" t="s">
        <v>1037</v>
      </c>
      <c r="V1681" s="61" t="s">
        <v>12276</v>
      </c>
      <c r="Z1681" s="61" t="s">
        <v>4074</v>
      </c>
      <c r="AA1681" s="61" t="s">
        <v>4075</v>
      </c>
      <c r="AB1681" s="63" t="n">
        <v>12000</v>
      </c>
      <c r="AC1681" s="63" t="n">
        <v>12000000</v>
      </c>
      <c r="AE1681" s="61" t="n">
        <v>1000</v>
      </c>
      <c r="AF1681" s="64" t="n">
        <v>12000000</v>
      </c>
      <c r="AG1681" s="61" t="s">
        <v>689</v>
      </c>
      <c r="AH1681" s="62" t="n">
        <v>45291</v>
      </c>
      <c r="AI1681" s="65" t="n">
        <v>1.05345</v>
      </c>
      <c r="AJ1681" s="61" t="s">
        <v>1266</v>
      </c>
      <c r="AK1681" s="65" t="n">
        <v>1.05345</v>
      </c>
      <c r="AL1681" s="65" t="n">
        <v>83.53</v>
      </c>
      <c r="AM1681" s="66" t="n">
        <v>12641400</v>
      </c>
      <c r="AN1681" s="66" t="n">
        <f aca="false">IF(J1681="Listed Option",AF1681*AL1681,AM1681)</f>
        <v>12641400</v>
      </c>
      <c r="AO1681" s="61" t="s">
        <v>1267</v>
      </c>
      <c r="AT1681" s="62" t="n">
        <v>45289</v>
      </c>
      <c r="AU1681" s="65" t="n">
        <v>1.06361689108333</v>
      </c>
      <c r="AV1681" s="61" t="s">
        <v>12268</v>
      </c>
      <c r="AW1681" s="61" t="s">
        <v>4070</v>
      </c>
      <c r="AY1681" s="61" t="s">
        <v>12262</v>
      </c>
      <c r="AZ1681" s="61" t="s">
        <v>12262</v>
      </c>
      <c r="BA1681" s="61" t="s">
        <v>12262</v>
      </c>
      <c r="BB1681" s="67" t="n">
        <v>120</v>
      </c>
      <c r="BE1681" s="61" t="n">
        <v>241450</v>
      </c>
      <c r="BF1681" s="61" t="s">
        <v>1036</v>
      </c>
      <c r="BG1681" s="61" t="s">
        <v>4084</v>
      </c>
      <c r="BH1681" s="61" t="s">
        <v>4084</v>
      </c>
      <c r="BI1681" s="61" t="s">
        <v>12262</v>
      </c>
      <c r="BJ1681" s="61" t="s">
        <v>12262</v>
      </c>
      <c r="BL1681" s="61" t="s">
        <v>12264</v>
      </c>
      <c r="BM1681" s="61" t="s">
        <v>12264</v>
      </c>
      <c r="BN1681" s="70" t="n">
        <v>12000000</v>
      </c>
      <c r="BP1681" s="68" t="n">
        <v>12641400</v>
      </c>
      <c r="BQ1681" s="68" t="n">
        <v>12641400</v>
      </c>
      <c r="BR1681" s="69" t="n">
        <v>12000000</v>
      </c>
      <c r="BT1681" s="63" t="n">
        <v>12000</v>
      </c>
      <c r="BU1681" s="68" t="n">
        <v>12000000</v>
      </c>
    </row>
    <row r="1682" customFormat="false" ht="15" hidden="true" customHeight="false" outlineLevel="0" collapsed="false">
      <c r="A1682" s="61" t="s">
        <v>12277</v>
      </c>
      <c r="B1682" s="61" t="s">
        <v>12278</v>
      </c>
      <c r="C1682" s="62" t="n">
        <v>45291</v>
      </c>
      <c r="D1682" s="62" t="n">
        <v>45291</v>
      </c>
      <c r="E1682" s="61" t="s">
        <v>1259</v>
      </c>
      <c r="F1682" s="61" t="s">
        <v>1038</v>
      </c>
      <c r="G1682" s="61" t="s">
        <v>12279</v>
      </c>
      <c r="H1682" s="61" t="s">
        <v>12280</v>
      </c>
      <c r="I1682" s="61" t="s">
        <v>12281</v>
      </c>
      <c r="J1682" s="61" t="s">
        <v>1196</v>
      </c>
      <c r="K1682" s="61" t="s">
        <v>4088</v>
      </c>
      <c r="L1682" s="61" t="s">
        <v>4089</v>
      </c>
      <c r="M1682" s="61" t="s">
        <v>1197</v>
      </c>
      <c r="N1682" s="61" t="n">
        <v>148978217</v>
      </c>
      <c r="O1682" s="61" t="s">
        <v>1262</v>
      </c>
      <c r="P1682" s="61" t="s">
        <v>12282</v>
      </c>
      <c r="R1682" s="61" t="s">
        <v>12283</v>
      </c>
      <c r="S1682" s="61" t="str">
        <f aca="false">IF(J1682="Listed Option",MID(R1682,3,9),MID(Q1682,3,9))</f>
        <v>683712103</v>
      </c>
      <c r="T1682" s="61" t="str">
        <f aca="false">VLOOKUP(S1682,'Output v4'!C:C,1,FALSE())</f>
        <v>683712103</v>
      </c>
      <c r="W1682" s="61" t="s">
        <v>12284</v>
      </c>
      <c r="X1682" s="61" t="s">
        <v>12285</v>
      </c>
      <c r="Y1682" s="61" t="s">
        <v>12286</v>
      </c>
      <c r="Z1682" s="61" t="s">
        <v>1304</v>
      </c>
      <c r="AA1682" s="61" t="s">
        <v>1305</v>
      </c>
      <c r="AB1682" s="63" t="n">
        <v>1500</v>
      </c>
      <c r="AC1682" s="63" t="n">
        <v>1500</v>
      </c>
      <c r="AD1682" s="61" t="n">
        <v>100</v>
      </c>
      <c r="AE1682" s="61" t="n">
        <v>0</v>
      </c>
      <c r="AF1682" s="64" t="n">
        <v>150000</v>
      </c>
      <c r="AG1682" s="61" t="s">
        <v>689</v>
      </c>
      <c r="AH1682" s="62" t="n">
        <v>45291</v>
      </c>
      <c r="AI1682" s="65" t="n">
        <v>0.175</v>
      </c>
      <c r="AJ1682" s="61" t="s">
        <v>1266</v>
      </c>
      <c r="AK1682" s="65" t="n">
        <v>0.175</v>
      </c>
      <c r="AL1682" s="65" t="n">
        <v>4.48</v>
      </c>
      <c r="AM1682" s="66" t="n">
        <v>26250</v>
      </c>
      <c r="AN1682" s="66" t="n">
        <f aca="false">IF(J1682="Listed Option",AF1682*AL1682,AM1682)</f>
        <v>672000</v>
      </c>
      <c r="AO1682" s="61" t="s">
        <v>1267</v>
      </c>
      <c r="AP1682" s="61" t="n">
        <v>100</v>
      </c>
      <c r="AQ1682" s="61" t="n">
        <v>100</v>
      </c>
      <c r="AV1682" s="61" t="s">
        <v>12287</v>
      </c>
      <c r="AW1682" s="61" t="s">
        <v>3625</v>
      </c>
      <c r="AY1682" s="61" t="s">
        <v>12281</v>
      </c>
      <c r="AZ1682" s="61" t="s">
        <v>12281</v>
      </c>
      <c r="BA1682" s="61" t="s">
        <v>12281</v>
      </c>
      <c r="BB1682" s="67" t="n">
        <v>0</v>
      </c>
      <c r="BE1682" s="61" t="n">
        <v>238575</v>
      </c>
      <c r="BG1682" s="61" t="s">
        <v>4084</v>
      </c>
      <c r="BJ1682" s="61" t="s">
        <v>12281</v>
      </c>
      <c r="BL1682" s="61" t="s">
        <v>12283</v>
      </c>
      <c r="BM1682" s="61" t="s">
        <v>12283</v>
      </c>
      <c r="BN1682" s="70" t="n">
        <v>-672000</v>
      </c>
      <c r="BO1682" s="68" t="n">
        <v>672000</v>
      </c>
      <c r="BP1682" s="68" t="n">
        <v>262.5</v>
      </c>
      <c r="BQ1682" s="68" t="n">
        <v>262.5</v>
      </c>
      <c r="BR1682" s="69" t="n">
        <v>1500</v>
      </c>
      <c r="BS1682" s="63" t="n">
        <v>1500</v>
      </c>
      <c r="BU1682" s="68" t="n">
        <v>1500</v>
      </c>
    </row>
    <row r="1683" customFormat="false" ht="15" hidden="true" customHeight="false" outlineLevel="0" collapsed="false">
      <c r="A1683" s="61" t="s">
        <v>12288</v>
      </c>
      <c r="B1683" s="61" t="s">
        <v>12289</v>
      </c>
      <c r="C1683" s="62" t="n">
        <v>45291</v>
      </c>
      <c r="D1683" s="62" t="n">
        <v>45291</v>
      </c>
      <c r="E1683" s="61" t="s">
        <v>1259</v>
      </c>
      <c r="F1683" s="61" t="s">
        <v>1038</v>
      </c>
      <c r="G1683" s="61" t="s">
        <v>12290</v>
      </c>
      <c r="H1683" s="61" t="s">
        <v>12280</v>
      </c>
      <c r="I1683" s="61" t="s">
        <v>12281</v>
      </c>
      <c r="J1683" s="61" t="s">
        <v>1196</v>
      </c>
      <c r="K1683" s="61" t="s">
        <v>4088</v>
      </c>
      <c r="L1683" s="61" t="s">
        <v>4089</v>
      </c>
      <c r="M1683" s="61" t="s">
        <v>1197</v>
      </c>
      <c r="N1683" s="61" t="n">
        <v>180347760</v>
      </c>
      <c r="O1683" s="61" t="s">
        <v>1262</v>
      </c>
      <c r="P1683" s="61" t="s">
        <v>12291</v>
      </c>
      <c r="R1683" s="61" t="s">
        <v>12283</v>
      </c>
      <c r="S1683" s="61" t="str">
        <f aca="false">IF(J1683="Listed Option",MID(R1683,3,9),MID(Q1683,3,9))</f>
        <v>683712103</v>
      </c>
      <c r="T1683" s="61" t="str">
        <f aca="false">VLOOKUP(S1683,'Output v4'!C:C,1,FALSE())</f>
        <v>683712103</v>
      </c>
      <c r="W1683" s="61" t="s">
        <v>12292</v>
      </c>
      <c r="X1683" s="61" t="s">
        <v>12293</v>
      </c>
      <c r="Y1683" s="61" t="s">
        <v>12294</v>
      </c>
      <c r="Z1683" s="61" t="s">
        <v>1304</v>
      </c>
      <c r="AA1683" s="61" t="s">
        <v>1305</v>
      </c>
      <c r="AB1683" s="63" t="n">
        <v>500</v>
      </c>
      <c r="AC1683" s="63" t="n">
        <v>500</v>
      </c>
      <c r="AD1683" s="61" t="n">
        <v>100</v>
      </c>
      <c r="AE1683" s="61" t="n">
        <v>0</v>
      </c>
      <c r="AF1683" s="64" t="n">
        <v>50000</v>
      </c>
      <c r="AG1683" s="61" t="s">
        <v>689</v>
      </c>
      <c r="AH1683" s="62" t="n">
        <v>45291</v>
      </c>
      <c r="AI1683" s="65" t="n">
        <v>0.36</v>
      </c>
      <c r="AJ1683" s="61" t="s">
        <v>1266</v>
      </c>
      <c r="AK1683" s="65" t="n">
        <v>0.36</v>
      </c>
      <c r="AL1683" s="65" t="n">
        <v>4.48</v>
      </c>
      <c r="AM1683" s="66" t="n">
        <v>18000</v>
      </c>
      <c r="AN1683" s="66" t="n">
        <f aca="false">IF(J1683="Listed Option",AF1683*AL1683,AM1683)</f>
        <v>224000</v>
      </c>
      <c r="AO1683" s="61" t="s">
        <v>1267</v>
      </c>
      <c r="AP1683" s="61" t="n">
        <v>100</v>
      </c>
      <c r="AQ1683" s="61" t="n">
        <v>100</v>
      </c>
      <c r="AV1683" s="61" t="s">
        <v>12287</v>
      </c>
      <c r="AW1683" s="61" t="s">
        <v>3625</v>
      </c>
      <c r="AY1683" s="61" t="s">
        <v>12281</v>
      </c>
      <c r="AZ1683" s="61" t="s">
        <v>12281</v>
      </c>
      <c r="BA1683" s="61" t="s">
        <v>12281</v>
      </c>
      <c r="BB1683" s="67" t="n">
        <v>0</v>
      </c>
      <c r="BE1683" s="61" t="n">
        <v>238575</v>
      </c>
      <c r="BG1683" s="61" t="s">
        <v>4084</v>
      </c>
      <c r="BJ1683" s="61" t="s">
        <v>12281</v>
      </c>
      <c r="BL1683" s="61" t="s">
        <v>12283</v>
      </c>
      <c r="BM1683" s="61" t="s">
        <v>12283</v>
      </c>
      <c r="BN1683" s="70" t="n">
        <v>-224000</v>
      </c>
      <c r="BO1683" s="68" t="n">
        <v>224000</v>
      </c>
      <c r="BP1683" s="68" t="n">
        <v>180</v>
      </c>
      <c r="BQ1683" s="68" t="n">
        <v>180</v>
      </c>
      <c r="BR1683" s="69" t="n">
        <v>500</v>
      </c>
      <c r="BS1683" s="63" t="n">
        <v>500</v>
      </c>
      <c r="BU1683" s="68" t="n">
        <v>500</v>
      </c>
    </row>
    <row r="1684" customFormat="false" ht="15" hidden="true" customHeight="false" outlineLevel="0" collapsed="false">
      <c r="A1684" s="61" t="s">
        <v>12295</v>
      </c>
      <c r="B1684" s="61" t="s">
        <v>12296</v>
      </c>
      <c r="C1684" s="62" t="n">
        <v>45291</v>
      </c>
      <c r="D1684" s="62" t="n">
        <v>45291</v>
      </c>
      <c r="E1684" s="61" t="s">
        <v>1259</v>
      </c>
      <c r="F1684" s="61" t="s">
        <v>1038</v>
      </c>
      <c r="G1684" s="61" t="s">
        <v>12297</v>
      </c>
      <c r="H1684" s="61" t="s">
        <v>12280</v>
      </c>
      <c r="I1684" s="61" t="s">
        <v>12281</v>
      </c>
      <c r="J1684" s="61" t="s">
        <v>1196</v>
      </c>
      <c r="K1684" s="61" t="s">
        <v>4088</v>
      </c>
      <c r="L1684" s="61" t="s">
        <v>4089</v>
      </c>
      <c r="M1684" s="61" t="s">
        <v>1197</v>
      </c>
      <c r="N1684" s="61" t="n">
        <v>184642294</v>
      </c>
      <c r="O1684" s="61" t="s">
        <v>1262</v>
      </c>
      <c r="P1684" s="61" t="s">
        <v>12298</v>
      </c>
      <c r="R1684" s="61" t="s">
        <v>12283</v>
      </c>
      <c r="S1684" s="61" t="str">
        <f aca="false">IF(J1684="Listed Option",MID(R1684,3,9),MID(Q1684,3,9))</f>
        <v>683712103</v>
      </c>
      <c r="T1684" s="61" t="str">
        <f aca="false">VLOOKUP(S1684,'Output v4'!C:C,1,FALSE())</f>
        <v>683712103</v>
      </c>
      <c r="W1684" s="61" t="s">
        <v>12299</v>
      </c>
      <c r="X1684" s="61" t="s">
        <v>12300</v>
      </c>
      <c r="Y1684" s="61" t="s">
        <v>12301</v>
      </c>
      <c r="Z1684" s="61" t="s">
        <v>1304</v>
      </c>
      <c r="AA1684" s="61" t="s">
        <v>1305</v>
      </c>
      <c r="AB1684" s="63" t="n">
        <v>500</v>
      </c>
      <c r="AC1684" s="63" t="n">
        <v>500</v>
      </c>
      <c r="AD1684" s="61" t="n">
        <v>100</v>
      </c>
      <c r="AE1684" s="61" t="n">
        <v>0</v>
      </c>
      <c r="AF1684" s="64" t="n">
        <v>50000</v>
      </c>
      <c r="AG1684" s="61" t="s">
        <v>689</v>
      </c>
      <c r="AH1684" s="62" t="n">
        <v>45291</v>
      </c>
      <c r="AI1684" s="65" t="n">
        <v>0.35</v>
      </c>
      <c r="AJ1684" s="61" t="s">
        <v>1266</v>
      </c>
      <c r="AK1684" s="65" t="n">
        <v>0.35</v>
      </c>
      <c r="AL1684" s="65" t="n">
        <v>4.48</v>
      </c>
      <c r="AM1684" s="66" t="n">
        <v>17500</v>
      </c>
      <c r="AN1684" s="66" t="n">
        <f aca="false">IF(J1684="Listed Option",AF1684*AL1684,AM1684)</f>
        <v>224000</v>
      </c>
      <c r="AO1684" s="61" t="s">
        <v>1267</v>
      </c>
      <c r="AP1684" s="61" t="n">
        <v>100</v>
      </c>
      <c r="AQ1684" s="61" t="n">
        <v>100</v>
      </c>
      <c r="AV1684" s="61" t="s">
        <v>12287</v>
      </c>
      <c r="AW1684" s="61" t="s">
        <v>3625</v>
      </c>
      <c r="AY1684" s="61" t="s">
        <v>12281</v>
      </c>
      <c r="AZ1684" s="61" t="s">
        <v>12281</v>
      </c>
      <c r="BA1684" s="61" t="s">
        <v>12281</v>
      </c>
      <c r="BB1684" s="67" t="n">
        <v>0</v>
      </c>
      <c r="BE1684" s="61" t="n">
        <v>238575</v>
      </c>
      <c r="BG1684" s="61" t="s">
        <v>4084</v>
      </c>
      <c r="BJ1684" s="61" t="s">
        <v>12281</v>
      </c>
      <c r="BL1684" s="61" t="s">
        <v>12283</v>
      </c>
      <c r="BM1684" s="61" t="s">
        <v>12283</v>
      </c>
      <c r="BN1684" s="70" t="n">
        <v>-224000</v>
      </c>
      <c r="BO1684" s="68" t="n">
        <v>224000</v>
      </c>
      <c r="BP1684" s="68" t="n">
        <v>175</v>
      </c>
      <c r="BQ1684" s="68" t="n">
        <v>175</v>
      </c>
      <c r="BR1684" s="69" t="n">
        <v>500</v>
      </c>
      <c r="BS1684" s="63" t="n">
        <v>500</v>
      </c>
      <c r="BU1684" s="68" t="n">
        <v>500</v>
      </c>
    </row>
    <row r="1685" customFormat="false" ht="15" hidden="true" customHeight="false" outlineLevel="0" collapsed="false">
      <c r="A1685" s="61" t="s">
        <v>12302</v>
      </c>
      <c r="B1685" s="61" t="s">
        <v>12303</v>
      </c>
      <c r="C1685" s="62" t="n">
        <v>45291</v>
      </c>
      <c r="D1685" s="62" t="n">
        <v>45291</v>
      </c>
      <c r="E1685" s="61" t="s">
        <v>1259</v>
      </c>
      <c r="F1685" s="61" t="s">
        <v>1039</v>
      </c>
      <c r="G1685" s="61" t="s">
        <v>12304</v>
      </c>
      <c r="H1685" s="61" t="s">
        <v>12304</v>
      </c>
      <c r="I1685" s="61" t="s">
        <v>12305</v>
      </c>
      <c r="J1685" s="61" t="s">
        <v>1195</v>
      </c>
      <c r="K1685" s="61" t="s">
        <v>1195</v>
      </c>
      <c r="L1685" s="61" t="s">
        <v>1195</v>
      </c>
      <c r="N1685" s="61" t="n">
        <v>18449</v>
      </c>
      <c r="O1685" s="61" t="s">
        <v>1262</v>
      </c>
      <c r="P1685" s="61" t="s">
        <v>12306</v>
      </c>
      <c r="Q1685" s="61" t="s">
        <v>12307</v>
      </c>
      <c r="R1685" s="61" t="s">
        <v>12307</v>
      </c>
      <c r="S1685" s="61" t="str">
        <f aca="false">IF(J1685="Listed Option",MID(R1685,3,9),MID(Q1685,3,9))</f>
        <v>68389X105</v>
      </c>
      <c r="T1685" s="61" t="str">
        <f aca="false">VLOOKUP(S1685,'Output v4'!C:C,1,FALSE())</f>
        <v>68389X105</v>
      </c>
      <c r="U1685" s="61" t="s">
        <v>240</v>
      </c>
      <c r="V1685" s="61" t="s">
        <v>12308</v>
      </c>
      <c r="W1685" s="61" t="s">
        <v>12309</v>
      </c>
      <c r="Y1685" s="61" t="s">
        <v>12310</v>
      </c>
      <c r="Z1685" s="61" t="s">
        <v>1304</v>
      </c>
      <c r="AA1685" s="61" t="s">
        <v>1305</v>
      </c>
      <c r="AB1685" s="63" t="n">
        <v>1780</v>
      </c>
      <c r="AC1685" s="63" t="n">
        <v>1780</v>
      </c>
      <c r="AE1685" s="61" t="n">
        <v>0</v>
      </c>
      <c r="AF1685" s="64" t="n">
        <v>1780</v>
      </c>
      <c r="AG1685" s="61" t="s">
        <v>689</v>
      </c>
      <c r="AH1685" s="62" t="n">
        <v>45291</v>
      </c>
      <c r="AI1685" s="65" t="n">
        <v>105.43</v>
      </c>
      <c r="AJ1685" s="61" t="s">
        <v>3614</v>
      </c>
      <c r="AK1685" s="65" t="n">
        <v>105.43</v>
      </c>
      <c r="AL1685" s="65" t="n">
        <v>105.43</v>
      </c>
      <c r="AM1685" s="66" t="n">
        <v>187665.4</v>
      </c>
      <c r="AN1685" s="66" t="n">
        <f aca="false">IF(J1685="Listed Option",AF1685*AL1685,AM1685)</f>
        <v>187665.4</v>
      </c>
      <c r="AO1685" s="61" t="s">
        <v>1267</v>
      </c>
      <c r="AP1685" s="61" t="n">
        <v>1</v>
      </c>
      <c r="AQ1685" s="61" t="n">
        <v>1</v>
      </c>
      <c r="AV1685" s="61" t="s">
        <v>12310</v>
      </c>
      <c r="AW1685" s="61" t="s">
        <v>4070</v>
      </c>
      <c r="AY1685" s="61" t="s">
        <v>12305</v>
      </c>
      <c r="AZ1685" s="61" t="s">
        <v>12305</v>
      </c>
      <c r="BA1685" s="61" t="s">
        <v>12305</v>
      </c>
      <c r="BB1685" s="67" t="n">
        <v>0</v>
      </c>
      <c r="BE1685" s="61" t="n">
        <v>238575</v>
      </c>
      <c r="BF1685" s="61" t="s">
        <v>1039</v>
      </c>
      <c r="BG1685" s="61" t="s">
        <v>4084</v>
      </c>
      <c r="BH1685" s="61" t="s">
        <v>4084</v>
      </c>
      <c r="BI1685" s="61" t="s">
        <v>12305</v>
      </c>
      <c r="BJ1685" s="61" t="s">
        <v>12305</v>
      </c>
      <c r="BK1685" s="61" t="s">
        <v>12305</v>
      </c>
      <c r="BL1685" s="61" t="s">
        <v>12307</v>
      </c>
      <c r="BM1685" s="61" t="s">
        <v>12307</v>
      </c>
      <c r="BN1685" s="70" t="n">
        <v>187665.4</v>
      </c>
      <c r="BO1685" s="68" t="n">
        <v>187665.4</v>
      </c>
      <c r="BP1685" s="68" t="n">
        <v>187665.4</v>
      </c>
      <c r="BQ1685" s="68" t="n">
        <v>187665.4</v>
      </c>
      <c r="BR1685" s="69" t="n">
        <v>1780</v>
      </c>
      <c r="BU1685" s="68" t="n">
        <v>1780</v>
      </c>
    </row>
    <row r="1686" customFormat="false" ht="15" hidden="true" customHeight="false" outlineLevel="0" collapsed="false">
      <c r="A1686" s="61" t="s">
        <v>12311</v>
      </c>
      <c r="B1686" s="61" t="s">
        <v>12312</v>
      </c>
      <c r="C1686" s="62" t="n">
        <v>45291</v>
      </c>
      <c r="D1686" s="62" t="n">
        <v>45291</v>
      </c>
      <c r="E1686" s="61" t="s">
        <v>1259</v>
      </c>
      <c r="F1686" s="61" t="s">
        <v>1039</v>
      </c>
      <c r="G1686" s="61" t="s">
        <v>12313</v>
      </c>
      <c r="H1686" s="61" t="s">
        <v>12304</v>
      </c>
      <c r="I1686" s="61" t="s">
        <v>12305</v>
      </c>
      <c r="J1686" s="61" t="s">
        <v>1196</v>
      </c>
      <c r="K1686" s="61" t="s">
        <v>4088</v>
      </c>
      <c r="L1686" s="61" t="s">
        <v>4277</v>
      </c>
      <c r="M1686" s="61" t="s">
        <v>1198</v>
      </c>
      <c r="N1686" s="61" t="n">
        <v>133542634</v>
      </c>
      <c r="O1686" s="61" t="s">
        <v>1262</v>
      </c>
      <c r="P1686" s="61" t="s">
        <v>12314</v>
      </c>
      <c r="R1686" s="61" t="s">
        <v>12307</v>
      </c>
      <c r="S1686" s="61" t="str">
        <f aca="false">IF(J1686="Listed Option",MID(R1686,3,9),MID(Q1686,3,9))</f>
        <v>68389X105</v>
      </c>
      <c r="T1686" s="61" t="str">
        <f aca="false">VLOOKUP(S1686,'Output v4'!C:C,1,FALSE())</f>
        <v>68389X105</v>
      </c>
      <c r="W1686" s="61" t="s">
        <v>12315</v>
      </c>
      <c r="X1686" s="61" t="s">
        <v>12316</v>
      </c>
      <c r="Y1686" s="61" t="s">
        <v>12317</v>
      </c>
      <c r="Z1686" s="61" t="s">
        <v>1304</v>
      </c>
      <c r="AA1686" s="61" t="s">
        <v>1305</v>
      </c>
      <c r="AB1686" s="63" t="n">
        <v>166</v>
      </c>
      <c r="AC1686" s="63" t="n">
        <v>166</v>
      </c>
      <c r="AD1686" s="61" t="n">
        <v>100</v>
      </c>
      <c r="AE1686" s="61" t="n">
        <v>0</v>
      </c>
      <c r="AF1686" s="64" t="n">
        <v>16600</v>
      </c>
      <c r="AG1686" s="61" t="s">
        <v>689</v>
      </c>
      <c r="AH1686" s="62" t="n">
        <v>45291</v>
      </c>
      <c r="AI1686" s="65" t="n">
        <v>0.06</v>
      </c>
      <c r="AJ1686" s="61" t="s">
        <v>1266</v>
      </c>
      <c r="AK1686" s="65" t="n">
        <v>0.06</v>
      </c>
      <c r="AL1686" s="65" t="n">
        <v>105.43</v>
      </c>
      <c r="AM1686" s="66" t="n">
        <v>996</v>
      </c>
      <c r="AN1686" s="66" t="n">
        <f aca="false">IF(J1686="Listed Option",AF1686*AL1686,AM1686)</f>
        <v>1750138</v>
      </c>
      <c r="AO1686" s="61" t="s">
        <v>1267</v>
      </c>
      <c r="AP1686" s="61" t="n">
        <v>100</v>
      </c>
      <c r="AQ1686" s="61" t="n">
        <v>100</v>
      </c>
      <c r="AV1686" s="61" t="s">
        <v>12310</v>
      </c>
      <c r="AW1686" s="61" t="s">
        <v>4070</v>
      </c>
      <c r="AY1686" s="61" t="s">
        <v>12305</v>
      </c>
      <c r="AZ1686" s="61" t="s">
        <v>12305</v>
      </c>
      <c r="BA1686" s="61" t="s">
        <v>12305</v>
      </c>
      <c r="BB1686" s="67" t="n">
        <v>0</v>
      </c>
      <c r="BE1686" s="61" t="n">
        <v>238575</v>
      </c>
      <c r="BG1686" s="61" t="s">
        <v>4084</v>
      </c>
      <c r="BJ1686" s="61" t="s">
        <v>12305</v>
      </c>
      <c r="BL1686" s="61" t="s">
        <v>12307</v>
      </c>
      <c r="BM1686" s="61" t="s">
        <v>12307</v>
      </c>
      <c r="BN1686" s="70" t="n">
        <v>1750138</v>
      </c>
      <c r="BO1686" s="68" t="n">
        <v>1750138</v>
      </c>
      <c r="BP1686" s="68" t="n">
        <v>9.96</v>
      </c>
      <c r="BQ1686" s="68" t="n">
        <v>9.96</v>
      </c>
      <c r="BR1686" s="69" t="n">
        <v>166</v>
      </c>
      <c r="BS1686" s="63" t="n">
        <v>166</v>
      </c>
      <c r="BU1686" s="68" t="n">
        <v>166</v>
      </c>
    </row>
    <row r="1687" customFormat="false" ht="15" hidden="true" customHeight="false" outlineLevel="0" collapsed="false">
      <c r="A1687" s="61" t="s">
        <v>12318</v>
      </c>
      <c r="B1687" s="61" t="s">
        <v>12319</v>
      </c>
      <c r="C1687" s="62" t="n">
        <v>45291</v>
      </c>
      <c r="D1687" s="62" t="n">
        <v>45291</v>
      </c>
      <c r="E1687" s="61" t="s">
        <v>1259</v>
      </c>
      <c r="F1687" s="61" t="s">
        <v>1039</v>
      </c>
      <c r="G1687" s="61" t="s">
        <v>12320</v>
      </c>
      <c r="H1687" s="61" t="s">
        <v>12304</v>
      </c>
      <c r="I1687" s="61" t="s">
        <v>12305</v>
      </c>
      <c r="J1687" s="61" t="s">
        <v>1196</v>
      </c>
      <c r="K1687" s="61" t="s">
        <v>4088</v>
      </c>
      <c r="L1687" s="61" t="s">
        <v>4089</v>
      </c>
      <c r="M1687" s="61" t="s">
        <v>1197</v>
      </c>
      <c r="N1687" s="61" t="n">
        <v>133542648</v>
      </c>
      <c r="O1687" s="61" t="s">
        <v>1262</v>
      </c>
      <c r="P1687" s="61" t="s">
        <v>12321</v>
      </c>
      <c r="R1687" s="61" t="s">
        <v>12307</v>
      </c>
      <c r="S1687" s="61" t="str">
        <f aca="false">IF(J1687="Listed Option",MID(R1687,3,9),MID(Q1687,3,9))</f>
        <v>68389X105</v>
      </c>
      <c r="T1687" s="61" t="str">
        <f aca="false">VLOOKUP(S1687,'Output v4'!C:C,1,FALSE())</f>
        <v>68389X105</v>
      </c>
      <c r="W1687" s="61" t="s">
        <v>12322</v>
      </c>
      <c r="X1687" s="61" t="s">
        <v>12323</v>
      </c>
      <c r="Y1687" s="61" t="s">
        <v>12324</v>
      </c>
      <c r="Z1687" s="61" t="s">
        <v>1304</v>
      </c>
      <c r="AA1687" s="61" t="s">
        <v>1305</v>
      </c>
      <c r="AB1687" s="63" t="n">
        <v>166</v>
      </c>
      <c r="AC1687" s="63" t="n">
        <v>166</v>
      </c>
      <c r="AD1687" s="61" t="n">
        <v>100</v>
      </c>
      <c r="AE1687" s="61" t="n">
        <v>0</v>
      </c>
      <c r="AF1687" s="64" t="n">
        <v>16600</v>
      </c>
      <c r="AG1687" s="61" t="s">
        <v>689</v>
      </c>
      <c r="AH1687" s="62" t="n">
        <v>45291</v>
      </c>
      <c r="AI1687" s="65" t="n">
        <v>0.235</v>
      </c>
      <c r="AJ1687" s="61" t="s">
        <v>1266</v>
      </c>
      <c r="AK1687" s="65" t="n">
        <v>0.235</v>
      </c>
      <c r="AL1687" s="65" t="n">
        <v>105.43</v>
      </c>
      <c r="AM1687" s="66" t="n">
        <v>3901</v>
      </c>
      <c r="AN1687" s="66" t="n">
        <f aca="false">IF(J1687="Listed Option",AF1687*AL1687,AM1687)</f>
        <v>1750138</v>
      </c>
      <c r="AO1687" s="61" t="s">
        <v>1267</v>
      </c>
      <c r="AP1687" s="61" t="n">
        <v>100</v>
      </c>
      <c r="AQ1687" s="61" t="n">
        <v>100</v>
      </c>
      <c r="AV1687" s="61" t="s">
        <v>12310</v>
      </c>
      <c r="AW1687" s="61" t="s">
        <v>4070</v>
      </c>
      <c r="AY1687" s="61" t="s">
        <v>12305</v>
      </c>
      <c r="AZ1687" s="61" t="s">
        <v>12305</v>
      </c>
      <c r="BA1687" s="61" t="s">
        <v>12305</v>
      </c>
      <c r="BB1687" s="67" t="n">
        <v>0</v>
      </c>
      <c r="BE1687" s="61" t="n">
        <v>238575</v>
      </c>
      <c r="BG1687" s="61" t="s">
        <v>4084</v>
      </c>
      <c r="BJ1687" s="61" t="s">
        <v>12305</v>
      </c>
      <c r="BL1687" s="61" t="s">
        <v>12307</v>
      </c>
      <c r="BM1687" s="61" t="s">
        <v>12307</v>
      </c>
      <c r="BN1687" s="70" t="n">
        <v>-1750138</v>
      </c>
      <c r="BO1687" s="68" t="n">
        <v>1750138</v>
      </c>
      <c r="BP1687" s="68" t="n">
        <v>39.01</v>
      </c>
      <c r="BQ1687" s="68" t="n">
        <v>39.01</v>
      </c>
      <c r="BR1687" s="69" t="n">
        <v>166</v>
      </c>
      <c r="BS1687" s="63" t="n">
        <v>166</v>
      </c>
      <c r="BU1687" s="68" t="n">
        <v>166</v>
      </c>
    </row>
    <row r="1688" customFormat="false" ht="15" hidden="true" customHeight="false" outlineLevel="0" collapsed="false">
      <c r="A1688" s="61" t="s">
        <v>12325</v>
      </c>
      <c r="B1688" s="61" t="s">
        <v>12326</v>
      </c>
      <c r="C1688" s="62" t="n">
        <v>45291</v>
      </c>
      <c r="D1688" s="62" t="n">
        <v>45291</v>
      </c>
      <c r="E1688" s="61" t="s">
        <v>1259</v>
      </c>
      <c r="F1688" s="61" t="s">
        <v>1039</v>
      </c>
      <c r="G1688" s="61" t="s">
        <v>12327</v>
      </c>
      <c r="H1688" s="61" t="s">
        <v>12304</v>
      </c>
      <c r="I1688" s="61" t="s">
        <v>12305</v>
      </c>
      <c r="J1688" s="61" t="s">
        <v>1196</v>
      </c>
      <c r="K1688" s="61" t="s">
        <v>4088</v>
      </c>
      <c r="L1688" s="61" t="s">
        <v>4277</v>
      </c>
      <c r="M1688" s="61" t="s">
        <v>1198</v>
      </c>
      <c r="N1688" s="61" t="n">
        <v>182046221</v>
      </c>
      <c r="O1688" s="61" t="s">
        <v>1262</v>
      </c>
      <c r="P1688" s="61" t="s">
        <v>12328</v>
      </c>
      <c r="R1688" s="61" t="s">
        <v>12307</v>
      </c>
      <c r="S1688" s="61" t="str">
        <f aca="false">IF(J1688="Listed Option",MID(R1688,3,9),MID(Q1688,3,9))</f>
        <v>68389X105</v>
      </c>
      <c r="T1688" s="61" t="str">
        <f aca="false">VLOOKUP(S1688,'Output v4'!C:C,1,FALSE())</f>
        <v>68389X105</v>
      </c>
      <c r="W1688" s="61" t="s">
        <v>12329</v>
      </c>
      <c r="X1688" s="61" t="s">
        <v>12330</v>
      </c>
      <c r="Y1688" s="61" t="s">
        <v>12331</v>
      </c>
      <c r="Z1688" s="61" t="s">
        <v>1304</v>
      </c>
      <c r="AA1688" s="61" t="s">
        <v>1305</v>
      </c>
      <c r="AB1688" s="63" t="n">
        <v>211</v>
      </c>
      <c r="AC1688" s="63" t="n">
        <v>211</v>
      </c>
      <c r="AD1688" s="61" t="n">
        <v>100</v>
      </c>
      <c r="AE1688" s="61" t="n">
        <v>0</v>
      </c>
      <c r="AF1688" s="64" t="n">
        <v>21100</v>
      </c>
      <c r="AG1688" s="61" t="s">
        <v>689</v>
      </c>
      <c r="AH1688" s="62" t="n">
        <v>45291</v>
      </c>
      <c r="AI1688" s="65" t="n">
        <v>1.975</v>
      </c>
      <c r="AJ1688" s="61" t="s">
        <v>1266</v>
      </c>
      <c r="AK1688" s="65" t="n">
        <v>1.975</v>
      </c>
      <c r="AL1688" s="65" t="n">
        <v>105.43</v>
      </c>
      <c r="AM1688" s="66" t="n">
        <v>41672.5</v>
      </c>
      <c r="AN1688" s="66" t="n">
        <f aca="false">IF(J1688="Listed Option",AF1688*AL1688,AM1688)</f>
        <v>2224573</v>
      </c>
      <c r="AO1688" s="61" t="s">
        <v>1267</v>
      </c>
      <c r="AP1688" s="61" t="n">
        <v>100</v>
      </c>
      <c r="AQ1688" s="61" t="n">
        <v>100</v>
      </c>
      <c r="AV1688" s="61" t="s">
        <v>12310</v>
      </c>
      <c r="AW1688" s="61" t="s">
        <v>4070</v>
      </c>
      <c r="AY1688" s="61" t="s">
        <v>12305</v>
      </c>
      <c r="AZ1688" s="61" t="s">
        <v>12305</v>
      </c>
      <c r="BA1688" s="61" t="s">
        <v>12305</v>
      </c>
      <c r="BB1688" s="67" t="n">
        <v>0</v>
      </c>
      <c r="BE1688" s="61" t="n">
        <v>238575</v>
      </c>
      <c r="BG1688" s="61" t="s">
        <v>4084</v>
      </c>
      <c r="BJ1688" s="61" t="s">
        <v>12305</v>
      </c>
      <c r="BL1688" s="61" t="s">
        <v>12307</v>
      </c>
      <c r="BM1688" s="61" t="s">
        <v>12307</v>
      </c>
      <c r="BN1688" s="70" t="n">
        <v>2224573</v>
      </c>
      <c r="BO1688" s="68" t="n">
        <v>2224573</v>
      </c>
      <c r="BP1688" s="68" t="n">
        <v>416.725</v>
      </c>
      <c r="BQ1688" s="68" t="n">
        <v>416.725</v>
      </c>
      <c r="BR1688" s="69" t="n">
        <v>211</v>
      </c>
      <c r="BS1688" s="63" t="n">
        <v>211</v>
      </c>
      <c r="BU1688" s="68" t="n">
        <v>211</v>
      </c>
    </row>
    <row r="1689" customFormat="false" ht="15" hidden="true" customHeight="false" outlineLevel="0" collapsed="false">
      <c r="A1689" s="61" t="s">
        <v>12332</v>
      </c>
      <c r="B1689" s="61" t="s">
        <v>12333</v>
      </c>
      <c r="C1689" s="62" t="n">
        <v>45291</v>
      </c>
      <c r="D1689" s="62" t="n">
        <v>45291</v>
      </c>
      <c r="E1689" s="61" t="s">
        <v>1259</v>
      </c>
      <c r="F1689" s="61" t="s">
        <v>1039</v>
      </c>
      <c r="G1689" s="61" t="s">
        <v>12334</v>
      </c>
      <c r="H1689" s="61" t="s">
        <v>12304</v>
      </c>
      <c r="I1689" s="61" t="s">
        <v>12305</v>
      </c>
      <c r="J1689" s="61" t="s">
        <v>1196</v>
      </c>
      <c r="K1689" s="61" t="s">
        <v>4088</v>
      </c>
      <c r="L1689" s="61" t="s">
        <v>4277</v>
      </c>
      <c r="M1689" s="61" t="s">
        <v>1198</v>
      </c>
      <c r="N1689" s="61" t="n">
        <v>182046226</v>
      </c>
      <c r="O1689" s="61" t="s">
        <v>1262</v>
      </c>
      <c r="P1689" s="61" t="s">
        <v>12335</v>
      </c>
      <c r="R1689" s="61" t="s">
        <v>12307</v>
      </c>
      <c r="S1689" s="61" t="str">
        <f aca="false">IF(J1689="Listed Option",MID(R1689,3,9),MID(Q1689,3,9))</f>
        <v>68389X105</v>
      </c>
      <c r="T1689" s="61" t="str">
        <f aca="false">VLOOKUP(S1689,'Output v4'!C:C,1,FALSE())</f>
        <v>68389X105</v>
      </c>
      <c r="W1689" s="61" t="s">
        <v>12336</v>
      </c>
      <c r="X1689" s="61" t="s">
        <v>12337</v>
      </c>
      <c r="Y1689" s="61" t="s">
        <v>12338</v>
      </c>
      <c r="Z1689" s="61" t="s">
        <v>1304</v>
      </c>
      <c r="AA1689" s="61" t="s">
        <v>1305</v>
      </c>
      <c r="AB1689" s="63" t="n">
        <v>228</v>
      </c>
      <c r="AC1689" s="63" t="n">
        <v>228</v>
      </c>
      <c r="AD1689" s="61" t="n">
        <v>100</v>
      </c>
      <c r="AE1689" s="61" t="n">
        <v>0</v>
      </c>
      <c r="AF1689" s="64" t="n">
        <v>22800</v>
      </c>
      <c r="AG1689" s="61" t="s">
        <v>689</v>
      </c>
      <c r="AH1689" s="62" t="n">
        <v>45291</v>
      </c>
      <c r="AI1689" s="65" t="n">
        <v>1.105</v>
      </c>
      <c r="AJ1689" s="61" t="s">
        <v>1266</v>
      </c>
      <c r="AK1689" s="65" t="n">
        <v>1.105</v>
      </c>
      <c r="AL1689" s="65" t="n">
        <v>105.43</v>
      </c>
      <c r="AM1689" s="66" t="n">
        <v>25194</v>
      </c>
      <c r="AN1689" s="66" t="n">
        <f aca="false">IF(J1689="Listed Option",AF1689*AL1689,AM1689)</f>
        <v>2403804</v>
      </c>
      <c r="AO1689" s="61" t="s">
        <v>1267</v>
      </c>
      <c r="AP1689" s="61" t="n">
        <v>100</v>
      </c>
      <c r="AQ1689" s="61" t="n">
        <v>100</v>
      </c>
      <c r="AV1689" s="61" t="s">
        <v>12310</v>
      </c>
      <c r="AW1689" s="61" t="s">
        <v>4070</v>
      </c>
      <c r="AY1689" s="61" t="s">
        <v>12305</v>
      </c>
      <c r="AZ1689" s="61" t="s">
        <v>12305</v>
      </c>
      <c r="BA1689" s="61" t="s">
        <v>12305</v>
      </c>
      <c r="BB1689" s="67" t="n">
        <v>0</v>
      </c>
      <c r="BE1689" s="61" t="n">
        <v>238575</v>
      </c>
      <c r="BG1689" s="61" t="s">
        <v>4084</v>
      </c>
      <c r="BJ1689" s="61" t="s">
        <v>12305</v>
      </c>
      <c r="BL1689" s="61" t="s">
        <v>12307</v>
      </c>
      <c r="BM1689" s="61" t="s">
        <v>12307</v>
      </c>
      <c r="BN1689" s="70" t="n">
        <v>2403804</v>
      </c>
      <c r="BO1689" s="68" t="n">
        <v>2403804</v>
      </c>
      <c r="BP1689" s="68" t="n">
        <v>251.94</v>
      </c>
      <c r="BQ1689" s="68" t="n">
        <v>251.94</v>
      </c>
      <c r="BR1689" s="69" t="n">
        <v>228</v>
      </c>
      <c r="BS1689" s="63" t="n">
        <v>228</v>
      </c>
      <c r="BU1689" s="68" t="n">
        <v>228</v>
      </c>
    </row>
    <row r="1690" customFormat="false" ht="15" hidden="true" customHeight="false" outlineLevel="0" collapsed="false">
      <c r="A1690" s="61" t="s">
        <v>12339</v>
      </c>
      <c r="B1690" s="61" t="s">
        <v>12340</v>
      </c>
      <c r="C1690" s="62" t="n">
        <v>45291</v>
      </c>
      <c r="D1690" s="62" t="n">
        <v>45291</v>
      </c>
      <c r="E1690" s="61" t="s">
        <v>1259</v>
      </c>
      <c r="F1690" s="61" t="s">
        <v>1039</v>
      </c>
      <c r="G1690" s="61" t="s">
        <v>12341</v>
      </c>
      <c r="H1690" s="61" t="s">
        <v>12304</v>
      </c>
      <c r="I1690" s="61" t="s">
        <v>12305</v>
      </c>
      <c r="J1690" s="61" t="s">
        <v>1196</v>
      </c>
      <c r="K1690" s="61" t="s">
        <v>4088</v>
      </c>
      <c r="L1690" s="61" t="s">
        <v>4089</v>
      </c>
      <c r="M1690" s="61" t="s">
        <v>1197</v>
      </c>
      <c r="N1690" s="61" t="n">
        <v>185669295</v>
      </c>
      <c r="O1690" s="61" t="s">
        <v>1262</v>
      </c>
      <c r="P1690" s="61" t="s">
        <v>12342</v>
      </c>
      <c r="R1690" s="61" t="s">
        <v>12307</v>
      </c>
      <c r="S1690" s="61" t="str">
        <f aca="false">IF(J1690="Listed Option",MID(R1690,3,9),MID(Q1690,3,9))</f>
        <v>68389X105</v>
      </c>
      <c r="T1690" s="61" t="str">
        <f aca="false">VLOOKUP(S1690,'Output v4'!C:C,1,FALSE())</f>
        <v>68389X105</v>
      </c>
      <c r="W1690" s="61" t="s">
        <v>12343</v>
      </c>
      <c r="X1690" s="61" t="s">
        <v>12344</v>
      </c>
      <c r="Y1690" s="61" t="s">
        <v>12345</v>
      </c>
      <c r="Z1690" s="61" t="s">
        <v>1304</v>
      </c>
      <c r="AA1690" s="61" t="s">
        <v>1305</v>
      </c>
      <c r="AB1690" s="63" t="n">
        <v>439</v>
      </c>
      <c r="AC1690" s="63" t="n">
        <v>439</v>
      </c>
      <c r="AD1690" s="61" t="n">
        <v>100</v>
      </c>
      <c r="AE1690" s="61" t="n">
        <v>0</v>
      </c>
      <c r="AF1690" s="64" t="n">
        <v>43900</v>
      </c>
      <c r="AG1690" s="61" t="s">
        <v>689</v>
      </c>
      <c r="AH1690" s="62" t="n">
        <v>45291</v>
      </c>
      <c r="AI1690" s="65" t="n">
        <v>2.005</v>
      </c>
      <c r="AJ1690" s="61" t="s">
        <v>1266</v>
      </c>
      <c r="AK1690" s="65" t="n">
        <v>2.005</v>
      </c>
      <c r="AL1690" s="65" t="n">
        <v>105.43</v>
      </c>
      <c r="AM1690" s="66" t="n">
        <v>88019.5</v>
      </c>
      <c r="AN1690" s="66" t="n">
        <f aca="false">IF(J1690="Listed Option",AF1690*AL1690,AM1690)</f>
        <v>4628377</v>
      </c>
      <c r="AO1690" s="61" t="s">
        <v>1267</v>
      </c>
      <c r="AP1690" s="61" t="n">
        <v>100</v>
      </c>
      <c r="AQ1690" s="61" t="n">
        <v>100</v>
      </c>
      <c r="AV1690" s="61" t="s">
        <v>12310</v>
      </c>
      <c r="AW1690" s="61" t="s">
        <v>4070</v>
      </c>
      <c r="AY1690" s="61" t="s">
        <v>12305</v>
      </c>
      <c r="AZ1690" s="61" t="s">
        <v>12305</v>
      </c>
      <c r="BA1690" s="61" t="s">
        <v>12305</v>
      </c>
      <c r="BB1690" s="67" t="n">
        <v>0</v>
      </c>
      <c r="BE1690" s="61" t="n">
        <v>238575</v>
      </c>
      <c r="BG1690" s="61" t="s">
        <v>4084</v>
      </c>
      <c r="BJ1690" s="61" t="s">
        <v>12305</v>
      </c>
      <c r="BL1690" s="61" t="s">
        <v>12307</v>
      </c>
      <c r="BM1690" s="61" t="s">
        <v>12307</v>
      </c>
      <c r="BN1690" s="70" t="n">
        <v>-4628377</v>
      </c>
      <c r="BO1690" s="68" t="n">
        <v>4628377</v>
      </c>
      <c r="BP1690" s="68" t="n">
        <v>880.195</v>
      </c>
      <c r="BQ1690" s="68" t="n">
        <v>880.195</v>
      </c>
      <c r="BR1690" s="69" t="n">
        <v>439</v>
      </c>
      <c r="BS1690" s="63" t="n">
        <v>439</v>
      </c>
      <c r="BU1690" s="68" t="n">
        <v>439</v>
      </c>
    </row>
    <row r="1691" customFormat="false" ht="15" hidden="true" customHeight="false" outlineLevel="0" collapsed="false">
      <c r="A1691" s="61" t="s">
        <v>12346</v>
      </c>
      <c r="B1691" s="61" t="s">
        <v>12347</v>
      </c>
      <c r="C1691" s="62" t="n">
        <v>45291</v>
      </c>
      <c r="D1691" s="62" t="n">
        <v>45291</v>
      </c>
      <c r="E1691" s="61" t="s">
        <v>1259</v>
      </c>
      <c r="F1691" s="61" t="s">
        <v>1041</v>
      </c>
      <c r="G1691" s="61" t="s">
        <v>12348</v>
      </c>
      <c r="H1691" s="61" t="s">
        <v>12348</v>
      </c>
      <c r="I1691" s="61" t="s">
        <v>12349</v>
      </c>
      <c r="J1691" s="61" t="s">
        <v>1199</v>
      </c>
      <c r="K1691" s="61" t="s">
        <v>4065</v>
      </c>
      <c r="L1691" s="61" t="s">
        <v>4065</v>
      </c>
      <c r="N1691" s="61" t="n">
        <v>126722590</v>
      </c>
      <c r="O1691" s="61" t="s">
        <v>1262</v>
      </c>
      <c r="P1691" s="61" t="s">
        <v>12350</v>
      </c>
      <c r="Q1691" s="61" t="s">
        <v>12351</v>
      </c>
      <c r="R1691" s="61" t="s">
        <v>12351</v>
      </c>
      <c r="S1691" s="61" t="str">
        <f aca="false">IF(J1691="Listed Option",MID(R1691,3,9),MID(Q1691,3,9))</f>
        <v>68622TAB7</v>
      </c>
      <c r="T1691" s="61" t="e">
        <f aca="false">VLOOKUP(S1691,'Output v4'!C:C,1,FALSE())</f>
        <v>#N/A</v>
      </c>
      <c r="U1691" s="61" t="s">
        <v>12352</v>
      </c>
      <c r="V1691" s="61" t="s">
        <v>12353</v>
      </c>
      <c r="Z1691" s="61" t="s">
        <v>1264</v>
      </c>
      <c r="AA1691" s="61" t="s">
        <v>4126</v>
      </c>
      <c r="AB1691" s="63" t="n">
        <v>-43801</v>
      </c>
      <c r="AC1691" s="63" t="n">
        <v>-43801000</v>
      </c>
      <c r="AE1691" s="61" t="n">
        <v>1000</v>
      </c>
      <c r="AF1691" s="64" t="n">
        <v>-43801000</v>
      </c>
      <c r="AG1691" s="61" t="s">
        <v>1273</v>
      </c>
      <c r="AH1691" s="62" t="n">
        <v>45291</v>
      </c>
      <c r="AI1691" s="65" t="n">
        <v>0.856425</v>
      </c>
      <c r="AJ1691" s="61" t="s">
        <v>1266</v>
      </c>
      <c r="AK1691" s="65" t="n">
        <v>0.856425</v>
      </c>
      <c r="AL1691" s="65" t="n">
        <v>0.856425</v>
      </c>
      <c r="AM1691" s="66" t="n">
        <v>-37512271.425</v>
      </c>
      <c r="AN1691" s="66" t="n">
        <f aca="false">IF(J1691="Listed Option",AF1691*AL1691,AM1691)</f>
        <v>-37512271.425</v>
      </c>
      <c r="AO1691" s="61" t="s">
        <v>1267</v>
      </c>
      <c r="AW1691" s="61" t="s">
        <v>4070</v>
      </c>
      <c r="AY1691" s="61" t="s">
        <v>12348</v>
      </c>
      <c r="BA1691" s="61" t="s">
        <v>12348</v>
      </c>
      <c r="BB1691" s="67" t="n">
        <v>61</v>
      </c>
      <c r="BE1691" s="61" t="n">
        <v>238566</v>
      </c>
      <c r="BF1691" s="61" t="s">
        <v>1041</v>
      </c>
      <c r="BG1691" s="61" t="s">
        <v>4084</v>
      </c>
      <c r="BH1691" s="61" t="s">
        <v>4084</v>
      </c>
      <c r="BI1691" s="61" t="s">
        <v>12349</v>
      </c>
      <c r="BJ1691" s="61" t="s">
        <v>12348</v>
      </c>
      <c r="BL1691" s="61" t="s">
        <v>12351</v>
      </c>
      <c r="BM1691" s="61" t="s">
        <v>12351</v>
      </c>
      <c r="BN1691" s="70" t="n">
        <v>-43801000</v>
      </c>
      <c r="BP1691" s="68" t="n">
        <v>-37512271.425</v>
      </c>
      <c r="BQ1691" s="68" t="n">
        <v>-37512271.425</v>
      </c>
      <c r="BR1691" s="69" t="n">
        <v>-43801000</v>
      </c>
      <c r="BS1691" s="63" t="n">
        <v>-43801</v>
      </c>
      <c r="BU1691" s="68" t="n">
        <v>43801000</v>
      </c>
    </row>
    <row r="1692" customFormat="false" ht="15" hidden="true" customHeight="false" outlineLevel="0" collapsed="false">
      <c r="A1692" s="61" t="s">
        <v>12354</v>
      </c>
      <c r="B1692" s="61" t="s">
        <v>12355</v>
      </c>
      <c r="C1692" s="62" t="n">
        <v>45291</v>
      </c>
      <c r="D1692" s="62" t="n">
        <v>45291</v>
      </c>
      <c r="E1692" s="61" t="s">
        <v>1259</v>
      </c>
      <c r="F1692" s="61" t="s">
        <v>1041</v>
      </c>
      <c r="G1692" s="61" t="s">
        <v>12356</v>
      </c>
      <c r="H1692" s="61" t="s">
        <v>12356</v>
      </c>
      <c r="I1692" s="61" t="s">
        <v>12349</v>
      </c>
      <c r="J1692" s="61" t="s">
        <v>1195</v>
      </c>
      <c r="K1692" s="61" t="s">
        <v>1195</v>
      </c>
      <c r="L1692" s="61" t="s">
        <v>1195</v>
      </c>
      <c r="N1692" s="61" t="n">
        <v>128321723</v>
      </c>
      <c r="O1692" s="61" t="s">
        <v>1262</v>
      </c>
      <c r="P1692" s="61" t="s">
        <v>12357</v>
      </c>
      <c r="Q1692" s="61" t="s">
        <v>12358</v>
      </c>
      <c r="R1692" s="61" t="s">
        <v>12358</v>
      </c>
      <c r="S1692" s="61" t="str">
        <f aca="false">IF(J1692="Listed Option",MID(R1692,3,9),MID(Q1692,3,9))</f>
        <v>68622V106</v>
      </c>
      <c r="T1692" s="61" t="str">
        <f aca="false">VLOOKUP(S1692,'Output v4'!C:C,1,FALSE())</f>
        <v>68622V106</v>
      </c>
      <c r="U1692" s="61" t="s">
        <v>242</v>
      </c>
      <c r="V1692" s="61" t="s">
        <v>12359</v>
      </c>
      <c r="W1692" s="61" t="s">
        <v>12360</v>
      </c>
      <c r="Y1692" s="61" t="s">
        <v>12361</v>
      </c>
      <c r="Z1692" s="61" t="s">
        <v>1264</v>
      </c>
      <c r="AA1692" s="61" t="s">
        <v>4126</v>
      </c>
      <c r="AB1692" s="63" t="n">
        <v>394336</v>
      </c>
      <c r="AC1692" s="63" t="n">
        <v>394336</v>
      </c>
      <c r="AE1692" s="61" t="n">
        <v>0</v>
      </c>
      <c r="AF1692" s="64" t="n">
        <v>394336</v>
      </c>
      <c r="AG1692" s="61" t="s">
        <v>689</v>
      </c>
      <c r="AH1692" s="62" t="n">
        <v>45291</v>
      </c>
      <c r="AI1692" s="65" t="n">
        <v>14.42</v>
      </c>
      <c r="AJ1692" s="61" t="s">
        <v>3614</v>
      </c>
      <c r="AK1692" s="65" t="n">
        <v>14.42</v>
      </c>
      <c r="AL1692" s="65" t="n">
        <v>14.42</v>
      </c>
      <c r="AM1692" s="66" t="n">
        <v>5686325.12</v>
      </c>
      <c r="AN1692" s="66" t="n">
        <f aca="false">IF(J1692="Listed Option",AF1692*AL1692,AM1692)</f>
        <v>5686325.12</v>
      </c>
      <c r="AO1692" s="61" t="s">
        <v>1267</v>
      </c>
      <c r="AP1692" s="61" t="n">
        <v>1</v>
      </c>
      <c r="AQ1692" s="61" t="n">
        <v>1</v>
      </c>
      <c r="AV1692" s="61" t="s">
        <v>12361</v>
      </c>
      <c r="AW1692" s="61" t="s">
        <v>4070</v>
      </c>
      <c r="AY1692" s="61" t="s">
        <v>12360</v>
      </c>
      <c r="AZ1692" s="61" t="s">
        <v>12360</v>
      </c>
      <c r="BA1692" s="61" t="s">
        <v>12360</v>
      </c>
      <c r="BB1692" s="67" t="n">
        <v>0</v>
      </c>
      <c r="BE1692" s="61" t="n">
        <v>238566</v>
      </c>
      <c r="BF1692" s="61" t="s">
        <v>1041</v>
      </c>
      <c r="BG1692" s="61" t="s">
        <v>4084</v>
      </c>
      <c r="BH1692" s="61" t="s">
        <v>4084</v>
      </c>
      <c r="BI1692" s="61" t="s">
        <v>12349</v>
      </c>
      <c r="BJ1692" s="61" t="s">
        <v>12360</v>
      </c>
      <c r="BK1692" s="61" t="s">
        <v>12360</v>
      </c>
      <c r="BL1692" s="61" t="s">
        <v>12358</v>
      </c>
      <c r="BM1692" s="61" t="s">
        <v>12358</v>
      </c>
      <c r="BN1692" s="70" t="n">
        <v>5686325.12</v>
      </c>
      <c r="BO1692" s="68" t="n">
        <v>5686325.12</v>
      </c>
      <c r="BP1692" s="68" t="n">
        <v>5686325.12</v>
      </c>
      <c r="BQ1692" s="68" t="n">
        <v>5686325.12</v>
      </c>
      <c r="BR1692" s="69" t="n">
        <v>394336</v>
      </c>
      <c r="BU1692" s="68" t="n">
        <v>394336</v>
      </c>
    </row>
    <row r="1693" customFormat="false" ht="15" hidden="true" customHeight="false" outlineLevel="0" collapsed="false">
      <c r="A1693" s="61" t="s">
        <v>12362</v>
      </c>
      <c r="B1693" s="61" t="s">
        <v>12363</v>
      </c>
      <c r="C1693" s="62" t="n">
        <v>45291</v>
      </c>
      <c r="D1693" s="62" t="n">
        <v>45291</v>
      </c>
      <c r="E1693" s="61" t="s">
        <v>1259</v>
      </c>
      <c r="F1693" s="61" t="s">
        <v>1042</v>
      </c>
      <c r="G1693" s="61" t="s">
        <v>12364</v>
      </c>
      <c r="H1693" s="61" t="s">
        <v>12364</v>
      </c>
      <c r="I1693" s="61" t="s">
        <v>12365</v>
      </c>
      <c r="J1693" s="61" t="s">
        <v>1195</v>
      </c>
      <c r="K1693" s="61" t="s">
        <v>1195</v>
      </c>
      <c r="L1693" s="61" t="s">
        <v>1195</v>
      </c>
      <c r="N1693" s="61" t="n">
        <v>1228008</v>
      </c>
      <c r="O1693" s="61" t="s">
        <v>1262</v>
      </c>
      <c r="P1693" s="61" t="s">
        <v>12366</v>
      </c>
      <c r="Q1693" s="61" t="s">
        <v>12367</v>
      </c>
      <c r="R1693" s="61" t="s">
        <v>12367</v>
      </c>
      <c r="S1693" s="61" t="str">
        <f aca="false">IF(J1693="Listed Option",MID(R1693,3,9),MID(Q1693,3,9))</f>
        <v>686688102</v>
      </c>
      <c r="T1693" s="61" t="e">
        <f aca="false">VLOOKUP(S1693,'Output v4'!C:C,1,FALSE())</f>
        <v>#N/A</v>
      </c>
      <c r="U1693" s="61" t="s">
        <v>12368</v>
      </c>
      <c r="V1693" s="61" t="s">
        <v>12369</v>
      </c>
      <c r="W1693" s="61" t="s">
        <v>12370</v>
      </c>
      <c r="Y1693" s="61" t="s">
        <v>12371</v>
      </c>
      <c r="Z1693" s="61" t="s">
        <v>1304</v>
      </c>
      <c r="AA1693" s="61" t="s">
        <v>1305</v>
      </c>
      <c r="AB1693" s="63" t="n">
        <v>-48443</v>
      </c>
      <c r="AC1693" s="63" t="n">
        <v>-48443</v>
      </c>
      <c r="AE1693" s="61" t="n">
        <v>0</v>
      </c>
      <c r="AF1693" s="64" t="n">
        <v>-48443</v>
      </c>
      <c r="AG1693" s="61" t="s">
        <v>1273</v>
      </c>
      <c r="AH1693" s="62" t="n">
        <v>45291</v>
      </c>
      <c r="AI1693" s="65" t="n">
        <v>75.79</v>
      </c>
      <c r="AJ1693" s="61" t="s">
        <v>3614</v>
      </c>
      <c r="AK1693" s="65" t="n">
        <v>75.79</v>
      </c>
      <c r="AL1693" s="65" t="n">
        <v>75.79</v>
      </c>
      <c r="AM1693" s="66" t="n">
        <v>-3671494.97</v>
      </c>
      <c r="AN1693" s="66" t="n">
        <f aca="false">IF(J1693="Listed Option",AF1693*AL1693,AM1693)</f>
        <v>-3671494.97</v>
      </c>
      <c r="AO1693" s="61" t="s">
        <v>1267</v>
      </c>
      <c r="AP1693" s="61" t="n">
        <v>1</v>
      </c>
      <c r="AQ1693" s="61" t="n">
        <v>1</v>
      </c>
      <c r="AV1693" s="61" t="s">
        <v>12371</v>
      </c>
      <c r="AW1693" s="61" t="s">
        <v>4070</v>
      </c>
      <c r="AY1693" s="61" t="s">
        <v>12370</v>
      </c>
      <c r="AZ1693" s="61" t="s">
        <v>12370</v>
      </c>
      <c r="BA1693" s="61" t="s">
        <v>12370</v>
      </c>
      <c r="BB1693" s="67" t="n">
        <v>0</v>
      </c>
      <c r="BE1693" s="61" t="n">
        <v>238575</v>
      </c>
      <c r="BF1693" s="61" t="s">
        <v>1042</v>
      </c>
      <c r="BG1693" s="61" t="s">
        <v>4084</v>
      </c>
      <c r="BH1693" s="61" t="s">
        <v>4084</v>
      </c>
      <c r="BI1693" s="61" t="s">
        <v>12365</v>
      </c>
      <c r="BJ1693" s="61" t="s">
        <v>12370</v>
      </c>
      <c r="BK1693" s="61" t="s">
        <v>12370</v>
      </c>
      <c r="BL1693" s="61" t="s">
        <v>12367</v>
      </c>
      <c r="BM1693" s="61" t="s">
        <v>12367</v>
      </c>
      <c r="BN1693" s="70" t="n">
        <v>-3671494.97</v>
      </c>
      <c r="BO1693" s="68" t="n">
        <v>-3671494.97</v>
      </c>
      <c r="BP1693" s="68" t="n">
        <v>-3671494.97</v>
      </c>
      <c r="BQ1693" s="68" t="n">
        <v>-3671494.97</v>
      </c>
      <c r="BR1693" s="69" t="n">
        <v>-48443</v>
      </c>
      <c r="BU1693" s="68" t="n">
        <v>48443</v>
      </c>
    </row>
    <row r="1694" customFormat="false" ht="15" hidden="true" customHeight="false" outlineLevel="0" collapsed="false">
      <c r="A1694" s="61" t="s">
        <v>12372</v>
      </c>
      <c r="B1694" s="61" t="s">
        <v>12373</v>
      </c>
      <c r="C1694" s="62" t="n">
        <v>45291</v>
      </c>
      <c r="D1694" s="62" t="n">
        <v>45291</v>
      </c>
      <c r="E1694" s="61" t="s">
        <v>1259</v>
      </c>
      <c r="F1694" s="61" t="s">
        <v>1042</v>
      </c>
      <c r="G1694" s="61" t="s">
        <v>12374</v>
      </c>
      <c r="H1694" s="61" t="s">
        <v>12364</v>
      </c>
      <c r="I1694" s="61" t="s">
        <v>12365</v>
      </c>
      <c r="J1694" s="61" t="s">
        <v>1199</v>
      </c>
      <c r="K1694" s="61" t="s">
        <v>4543</v>
      </c>
      <c r="L1694" s="61" t="s">
        <v>4543</v>
      </c>
      <c r="N1694" s="61" t="n">
        <v>181365664</v>
      </c>
      <c r="O1694" s="61" t="s">
        <v>1262</v>
      </c>
      <c r="P1694" s="61" t="s">
        <v>12375</v>
      </c>
      <c r="Q1694" s="61" t="s">
        <v>12376</v>
      </c>
      <c r="R1694" s="61" t="s">
        <v>12367</v>
      </c>
      <c r="S1694" s="61" t="str">
        <f aca="false">IF(J1694="Listed Option",MID(R1694,3,9),MID(Q1694,3,9))</f>
        <v>686688AB8</v>
      </c>
      <c r="T1694" s="61" t="str">
        <f aca="false">VLOOKUP(S1694,'Output v4'!C:C,1,FALSE())</f>
        <v>686688AB8</v>
      </c>
      <c r="U1694" s="61" t="s">
        <v>243</v>
      </c>
      <c r="V1694" s="61" t="s">
        <v>12377</v>
      </c>
      <c r="Z1694" s="61" t="s">
        <v>1304</v>
      </c>
      <c r="AA1694" s="61" t="s">
        <v>1305</v>
      </c>
      <c r="AB1694" s="63" t="n">
        <v>6000</v>
      </c>
      <c r="AC1694" s="63" t="n">
        <v>6000000</v>
      </c>
      <c r="AE1694" s="61" t="n">
        <v>1000</v>
      </c>
      <c r="AF1694" s="64" t="n">
        <v>6000000</v>
      </c>
      <c r="AG1694" s="61" t="s">
        <v>689</v>
      </c>
      <c r="AH1694" s="62" t="n">
        <v>45291</v>
      </c>
      <c r="AI1694" s="65" t="n">
        <v>1.031</v>
      </c>
      <c r="AJ1694" s="61" t="s">
        <v>1266</v>
      </c>
      <c r="AK1694" s="65" t="n">
        <v>1.031</v>
      </c>
      <c r="AL1694" s="65" t="n">
        <v>75.79</v>
      </c>
      <c r="AM1694" s="66" t="n">
        <v>6186000</v>
      </c>
      <c r="AN1694" s="66" t="n">
        <f aca="false">IF(J1694="Listed Option",AF1694*AL1694,AM1694)</f>
        <v>6186000</v>
      </c>
      <c r="AO1694" s="61" t="s">
        <v>1267</v>
      </c>
      <c r="AT1694" s="62" t="n">
        <v>45289</v>
      </c>
      <c r="AU1694" s="65" t="n">
        <v>1.040774816576</v>
      </c>
      <c r="AV1694" s="61" t="s">
        <v>12371</v>
      </c>
      <c r="AW1694" s="61" t="s">
        <v>4070</v>
      </c>
      <c r="AY1694" s="61" t="s">
        <v>12370</v>
      </c>
      <c r="AZ1694" s="61" t="s">
        <v>12370</v>
      </c>
      <c r="BA1694" s="61" t="s">
        <v>12370</v>
      </c>
      <c r="BB1694" s="67" t="n">
        <v>166</v>
      </c>
      <c r="BE1694" s="61" t="n">
        <v>238575</v>
      </c>
      <c r="BF1694" s="61" t="s">
        <v>1042</v>
      </c>
      <c r="BG1694" s="61" t="s">
        <v>4084</v>
      </c>
      <c r="BH1694" s="61" t="s">
        <v>4084</v>
      </c>
      <c r="BI1694" s="61" t="s">
        <v>12365</v>
      </c>
      <c r="BJ1694" s="61" t="s">
        <v>12370</v>
      </c>
      <c r="BL1694" s="61" t="s">
        <v>12367</v>
      </c>
      <c r="BM1694" s="61" t="s">
        <v>12367</v>
      </c>
      <c r="BN1694" s="70" t="n">
        <v>6000000</v>
      </c>
      <c r="BP1694" s="68" t="n">
        <v>6186000</v>
      </c>
      <c r="BQ1694" s="68" t="n">
        <v>6186000</v>
      </c>
      <c r="BR1694" s="69" t="n">
        <v>6000000</v>
      </c>
      <c r="BT1694" s="63" t="n">
        <v>6000</v>
      </c>
      <c r="BU1694" s="68" t="n">
        <v>6000000</v>
      </c>
    </row>
    <row r="1695" customFormat="false" ht="15" hidden="true" customHeight="false" outlineLevel="0" collapsed="false">
      <c r="A1695" s="61" t="s">
        <v>12378</v>
      </c>
      <c r="B1695" s="61" t="s">
        <v>12379</v>
      </c>
      <c r="C1695" s="62" t="n">
        <v>45291</v>
      </c>
      <c r="D1695" s="62" t="n">
        <v>45291</v>
      </c>
      <c r="E1695" s="61" t="s">
        <v>1259</v>
      </c>
      <c r="F1695" s="61" t="s">
        <v>1042</v>
      </c>
      <c r="G1695" s="61" t="s">
        <v>12364</v>
      </c>
      <c r="H1695" s="61" t="s">
        <v>12364</v>
      </c>
      <c r="I1695" s="61" t="s">
        <v>12365</v>
      </c>
      <c r="J1695" s="61" t="s">
        <v>1195</v>
      </c>
      <c r="K1695" s="61" t="s">
        <v>1195</v>
      </c>
      <c r="L1695" s="61" t="s">
        <v>1195</v>
      </c>
      <c r="N1695" s="61" t="n">
        <v>1228008</v>
      </c>
      <c r="O1695" s="61" t="s">
        <v>1262</v>
      </c>
      <c r="P1695" s="61" t="s">
        <v>12366</v>
      </c>
      <c r="Q1695" s="61" t="s">
        <v>12367</v>
      </c>
      <c r="R1695" s="61" t="s">
        <v>12367</v>
      </c>
      <c r="S1695" s="61" t="str">
        <f aca="false">IF(J1695="Listed Option",MID(R1695,3,9),MID(Q1695,3,9))</f>
        <v>686688102</v>
      </c>
      <c r="T1695" s="61" t="e">
        <f aca="false">VLOOKUP(S1695,'Output v4'!C:C,1,FALSE())</f>
        <v>#N/A</v>
      </c>
      <c r="U1695" s="61" t="s">
        <v>12368</v>
      </c>
      <c r="V1695" s="61" t="s">
        <v>12369</v>
      </c>
      <c r="W1695" s="61" t="s">
        <v>12370</v>
      </c>
      <c r="Y1695" s="61" t="s">
        <v>12371</v>
      </c>
      <c r="Z1695" s="61" t="s">
        <v>4074</v>
      </c>
      <c r="AA1695" s="61" t="s">
        <v>4075</v>
      </c>
      <c r="AB1695" s="63" t="n">
        <v>-33200</v>
      </c>
      <c r="AC1695" s="63" t="n">
        <v>-33200</v>
      </c>
      <c r="AE1695" s="61" t="n">
        <v>0</v>
      </c>
      <c r="AF1695" s="64" t="n">
        <v>-33200</v>
      </c>
      <c r="AG1695" s="61" t="s">
        <v>1273</v>
      </c>
      <c r="AH1695" s="62" t="n">
        <v>45291</v>
      </c>
      <c r="AI1695" s="65" t="n">
        <v>75.79</v>
      </c>
      <c r="AJ1695" s="61" t="s">
        <v>3614</v>
      </c>
      <c r="AK1695" s="65" t="n">
        <v>75.79</v>
      </c>
      <c r="AL1695" s="65" t="n">
        <v>75.79</v>
      </c>
      <c r="AM1695" s="66" t="n">
        <v>-2516228</v>
      </c>
      <c r="AN1695" s="66" t="n">
        <f aca="false">IF(J1695="Listed Option",AF1695*AL1695,AM1695)</f>
        <v>-2516228</v>
      </c>
      <c r="AO1695" s="61" t="s">
        <v>1267</v>
      </c>
      <c r="AP1695" s="61" t="n">
        <v>1</v>
      </c>
      <c r="AQ1695" s="61" t="n">
        <v>1</v>
      </c>
      <c r="AV1695" s="61" t="s">
        <v>12371</v>
      </c>
      <c r="AW1695" s="61" t="s">
        <v>4070</v>
      </c>
      <c r="AY1695" s="61" t="s">
        <v>12370</v>
      </c>
      <c r="AZ1695" s="61" t="s">
        <v>12370</v>
      </c>
      <c r="BA1695" s="61" t="s">
        <v>12370</v>
      </c>
      <c r="BB1695" s="67" t="n">
        <v>0</v>
      </c>
      <c r="BE1695" s="61" t="n">
        <v>241450</v>
      </c>
      <c r="BF1695" s="61" t="s">
        <v>1042</v>
      </c>
      <c r="BG1695" s="61" t="s">
        <v>4084</v>
      </c>
      <c r="BH1695" s="61" t="s">
        <v>4084</v>
      </c>
      <c r="BI1695" s="61" t="s">
        <v>12365</v>
      </c>
      <c r="BJ1695" s="61" t="s">
        <v>12370</v>
      </c>
      <c r="BK1695" s="61" t="s">
        <v>12370</v>
      </c>
      <c r="BL1695" s="61" t="s">
        <v>12367</v>
      </c>
      <c r="BM1695" s="61" t="s">
        <v>12367</v>
      </c>
      <c r="BN1695" s="70" t="n">
        <v>-2516228</v>
      </c>
      <c r="BO1695" s="68" t="n">
        <v>-2516228</v>
      </c>
      <c r="BP1695" s="68" t="n">
        <v>-2516228</v>
      </c>
      <c r="BQ1695" s="68" t="n">
        <v>-2516228</v>
      </c>
      <c r="BR1695" s="69" t="n">
        <v>-33200</v>
      </c>
      <c r="BU1695" s="68" t="n">
        <v>33200</v>
      </c>
    </row>
    <row r="1696" customFormat="false" ht="15" hidden="true" customHeight="false" outlineLevel="0" collapsed="false">
      <c r="A1696" s="61" t="s">
        <v>12380</v>
      </c>
      <c r="B1696" s="61" t="s">
        <v>12381</v>
      </c>
      <c r="C1696" s="62" t="n">
        <v>45291</v>
      </c>
      <c r="D1696" s="62" t="n">
        <v>45291</v>
      </c>
      <c r="E1696" s="61" t="s">
        <v>1259</v>
      </c>
      <c r="F1696" s="61" t="s">
        <v>1042</v>
      </c>
      <c r="G1696" s="61" t="s">
        <v>12374</v>
      </c>
      <c r="H1696" s="61" t="s">
        <v>12364</v>
      </c>
      <c r="I1696" s="61" t="s">
        <v>12365</v>
      </c>
      <c r="J1696" s="61" t="s">
        <v>1199</v>
      </c>
      <c r="K1696" s="61" t="s">
        <v>4543</v>
      </c>
      <c r="L1696" s="61" t="s">
        <v>4543</v>
      </c>
      <c r="N1696" s="61" t="n">
        <v>181365664</v>
      </c>
      <c r="O1696" s="61" t="s">
        <v>1262</v>
      </c>
      <c r="P1696" s="61" t="s">
        <v>12375</v>
      </c>
      <c r="Q1696" s="61" t="s">
        <v>12376</v>
      </c>
      <c r="R1696" s="61" t="s">
        <v>12367</v>
      </c>
      <c r="S1696" s="61" t="str">
        <f aca="false">IF(J1696="Listed Option",MID(R1696,3,9),MID(Q1696,3,9))</f>
        <v>686688AB8</v>
      </c>
      <c r="T1696" s="61" t="str">
        <f aca="false">VLOOKUP(S1696,'Output v4'!C:C,1,FALSE())</f>
        <v>686688AB8</v>
      </c>
      <c r="U1696" s="61" t="s">
        <v>243</v>
      </c>
      <c r="V1696" s="61" t="s">
        <v>12377</v>
      </c>
      <c r="Z1696" s="61" t="s">
        <v>4074</v>
      </c>
      <c r="AA1696" s="61" t="s">
        <v>4075</v>
      </c>
      <c r="AB1696" s="63" t="n">
        <v>5000</v>
      </c>
      <c r="AC1696" s="63" t="n">
        <v>5000000</v>
      </c>
      <c r="AE1696" s="61" t="n">
        <v>1000</v>
      </c>
      <c r="AF1696" s="64" t="n">
        <v>5000000</v>
      </c>
      <c r="AG1696" s="61" t="s">
        <v>689</v>
      </c>
      <c r="AH1696" s="62" t="n">
        <v>45291</v>
      </c>
      <c r="AI1696" s="65" t="n">
        <v>1.031</v>
      </c>
      <c r="AJ1696" s="61" t="s">
        <v>1266</v>
      </c>
      <c r="AK1696" s="65" t="n">
        <v>1.031</v>
      </c>
      <c r="AL1696" s="65" t="n">
        <v>75.79</v>
      </c>
      <c r="AM1696" s="66" t="n">
        <v>5155000</v>
      </c>
      <c r="AN1696" s="66" t="n">
        <f aca="false">IF(J1696="Listed Option",AF1696*AL1696,AM1696)</f>
        <v>5155000</v>
      </c>
      <c r="AO1696" s="61" t="s">
        <v>1267</v>
      </c>
      <c r="AT1696" s="62" t="n">
        <v>45289</v>
      </c>
      <c r="AU1696" s="65" t="n">
        <v>1.040774816576</v>
      </c>
      <c r="AV1696" s="61" t="s">
        <v>12371</v>
      </c>
      <c r="AW1696" s="61" t="s">
        <v>4070</v>
      </c>
      <c r="AY1696" s="61" t="s">
        <v>12370</v>
      </c>
      <c r="AZ1696" s="61" t="s">
        <v>12370</v>
      </c>
      <c r="BA1696" s="61" t="s">
        <v>12370</v>
      </c>
      <c r="BB1696" s="67" t="n">
        <v>166</v>
      </c>
      <c r="BE1696" s="61" t="n">
        <v>241450</v>
      </c>
      <c r="BF1696" s="61" t="s">
        <v>1042</v>
      </c>
      <c r="BG1696" s="61" t="s">
        <v>4084</v>
      </c>
      <c r="BH1696" s="61" t="s">
        <v>4084</v>
      </c>
      <c r="BI1696" s="61" t="s">
        <v>12365</v>
      </c>
      <c r="BJ1696" s="61" t="s">
        <v>12370</v>
      </c>
      <c r="BL1696" s="61" t="s">
        <v>12367</v>
      </c>
      <c r="BM1696" s="61" t="s">
        <v>12367</v>
      </c>
      <c r="BN1696" s="70" t="n">
        <v>5000000</v>
      </c>
      <c r="BP1696" s="68" t="n">
        <v>5155000</v>
      </c>
      <c r="BQ1696" s="68" t="n">
        <v>5155000</v>
      </c>
      <c r="BR1696" s="69" t="n">
        <v>5000000</v>
      </c>
      <c r="BT1696" s="63" t="n">
        <v>5000</v>
      </c>
      <c r="BU1696" s="68" t="n">
        <v>5000000</v>
      </c>
    </row>
    <row r="1697" customFormat="false" ht="15" hidden="true" customHeight="false" outlineLevel="0" collapsed="false">
      <c r="A1697" s="61" t="s">
        <v>12382</v>
      </c>
      <c r="B1697" s="61" t="s">
        <v>12383</v>
      </c>
      <c r="C1697" s="62" t="n">
        <v>45291</v>
      </c>
      <c r="D1697" s="62" t="n">
        <v>45291</v>
      </c>
      <c r="E1697" s="61" t="s">
        <v>1259</v>
      </c>
      <c r="F1697" s="61" t="s">
        <v>12384</v>
      </c>
      <c r="G1697" s="61" t="s">
        <v>12385</v>
      </c>
      <c r="H1697" s="61" t="s">
        <v>12385</v>
      </c>
      <c r="I1697" s="61" t="s">
        <v>12386</v>
      </c>
      <c r="J1697" s="61" t="s">
        <v>1199</v>
      </c>
      <c r="K1697" s="61" t="s">
        <v>4065</v>
      </c>
      <c r="L1697" s="61" t="s">
        <v>4065</v>
      </c>
      <c r="N1697" s="61" t="n">
        <v>125145675</v>
      </c>
      <c r="O1697" s="61" t="s">
        <v>1262</v>
      </c>
      <c r="P1697" s="61" t="s">
        <v>12387</v>
      </c>
      <c r="Q1697" s="61" t="s">
        <v>12388</v>
      </c>
      <c r="R1697" s="61" t="s">
        <v>12388</v>
      </c>
      <c r="S1697" s="61" t="str">
        <f aca="false">IF(J1697="Listed Option",MID(R1697,3,9),MID(Q1697,3,9))</f>
        <v>690732AF9</v>
      </c>
      <c r="T1697" s="61" t="e">
        <f aca="false">VLOOKUP(S1697,'Output v4'!C:C,1,FALSE())</f>
        <v>#N/A</v>
      </c>
      <c r="U1697" s="61" t="s">
        <v>12389</v>
      </c>
      <c r="V1697" s="61" t="s">
        <v>12390</v>
      </c>
      <c r="Z1697" s="61" t="s">
        <v>1304</v>
      </c>
      <c r="AA1697" s="61" t="s">
        <v>1305</v>
      </c>
      <c r="AB1697" s="63" t="n">
        <v>-2400</v>
      </c>
      <c r="AC1697" s="63" t="n">
        <v>-2400000</v>
      </c>
      <c r="AE1697" s="61" t="n">
        <v>1000</v>
      </c>
      <c r="AF1697" s="64" t="n">
        <v>-2400000</v>
      </c>
      <c r="AG1697" s="61" t="s">
        <v>1273</v>
      </c>
      <c r="AH1697" s="62" t="n">
        <v>45291</v>
      </c>
      <c r="AI1697" s="65" t="n">
        <v>0.88313</v>
      </c>
      <c r="AJ1697" s="61" t="s">
        <v>1266</v>
      </c>
      <c r="AK1697" s="65" t="n">
        <v>0.88313</v>
      </c>
      <c r="AL1697" s="65" t="n">
        <v>0.88313</v>
      </c>
      <c r="AM1697" s="66" t="n">
        <v>-2119512</v>
      </c>
      <c r="AN1697" s="66" t="n">
        <f aca="false">IF(J1697="Listed Option",AF1697*AL1697,AM1697)</f>
        <v>-2119512</v>
      </c>
      <c r="AO1697" s="61" t="s">
        <v>1267</v>
      </c>
      <c r="AW1697" s="61" t="s">
        <v>4070</v>
      </c>
      <c r="AY1697" s="61" t="s">
        <v>12385</v>
      </c>
      <c r="BA1697" s="61" t="s">
        <v>12385</v>
      </c>
      <c r="BB1697" s="67" t="n">
        <v>91</v>
      </c>
      <c r="BE1697" s="61" t="n">
        <v>238575</v>
      </c>
      <c r="BF1697" s="61" t="s">
        <v>12384</v>
      </c>
      <c r="BG1697" s="61" t="s">
        <v>4084</v>
      </c>
      <c r="BH1697" s="61" t="s">
        <v>4084</v>
      </c>
      <c r="BI1697" s="61" t="s">
        <v>12386</v>
      </c>
      <c r="BJ1697" s="61" t="s">
        <v>12385</v>
      </c>
      <c r="BL1697" s="61" t="s">
        <v>12388</v>
      </c>
      <c r="BM1697" s="61" t="s">
        <v>12388</v>
      </c>
      <c r="BN1697" s="70" t="n">
        <v>-2400000</v>
      </c>
      <c r="BP1697" s="68" t="n">
        <v>-2119512</v>
      </c>
      <c r="BQ1697" s="68" t="n">
        <v>-2119512</v>
      </c>
      <c r="BR1697" s="69" t="n">
        <v>-2400000</v>
      </c>
      <c r="BS1697" s="63" t="n">
        <v>-2400</v>
      </c>
      <c r="BU1697" s="68" t="n">
        <v>2400000</v>
      </c>
    </row>
    <row r="1698" customFormat="false" ht="15" hidden="true" customHeight="false" outlineLevel="0" collapsed="false">
      <c r="A1698" s="61" t="s">
        <v>12391</v>
      </c>
      <c r="B1698" s="61" t="s">
        <v>12392</v>
      </c>
      <c r="C1698" s="62" t="n">
        <v>45291</v>
      </c>
      <c r="D1698" s="62" t="n">
        <v>45291</v>
      </c>
      <c r="E1698" s="61" t="s">
        <v>1259</v>
      </c>
      <c r="F1698" s="61" t="s">
        <v>12384</v>
      </c>
      <c r="G1698" s="61" t="s">
        <v>12393</v>
      </c>
      <c r="H1698" s="61" t="s">
        <v>12393</v>
      </c>
      <c r="I1698" s="61" t="s">
        <v>12386</v>
      </c>
      <c r="J1698" s="61" t="s">
        <v>1199</v>
      </c>
      <c r="K1698" s="61" t="s">
        <v>4065</v>
      </c>
      <c r="L1698" s="61" t="s">
        <v>4065</v>
      </c>
      <c r="N1698" s="61" t="n">
        <v>142907140</v>
      </c>
      <c r="O1698" s="61" t="s">
        <v>1262</v>
      </c>
      <c r="P1698" s="61" t="s">
        <v>12394</v>
      </c>
      <c r="Q1698" s="61" t="s">
        <v>12395</v>
      </c>
      <c r="R1698" s="61" t="s">
        <v>12395</v>
      </c>
      <c r="S1698" s="61" t="str">
        <f aca="false">IF(J1698="Listed Option",MID(R1698,3,9),MID(Q1698,3,9))</f>
        <v>690732AG7</v>
      </c>
      <c r="T1698" s="61" t="e">
        <f aca="false">VLOOKUP(S1698,'Output v4'!C:C,1,FALSE())</f>
        <v>#N/A</v>
      </c>
      <c r="U1698" s="61" t="s">
        <v>12396</v>
      </c>
      <c r="V1698" s="61" t="s">
        <v>12397</v>
      </c>
      <c r="Z1698" s="61" t="s">
        <v>1304</v>
      </c>
      <c r="AA1698" s="61" t="s">
        <v>1305</v>
      </c>
      <c r="AB1698" s="63" t="n">
        <v>-1000</v>
      </c>
      <c r="AC1698" s="63" t="n">
        <v>-1000000</v>
      </c>
      <c r="AE1698" s="61" t="n">
        <v>1000</v>
      </c>
      <c r="AF1698" s="64" t="n">
        <v>-1000000</v>
      </c>
      <c r="AG1698" s="61" t="s">
        <v>1273</v>
      </c>
      <c r="AH1698" s="62" t="n">
        <v>45291</v>
      </c>
      <c r="AI1698" s="65" t="n">
        <v>0.956058</v>
      </c>
      <c r="AJ1698" s="61" t="s">
        <v>1266</v>
      </c>
      <c r="AK1698" s="65" t="n">
        <v>0.956058</v>
      </c>
      <c r="AL1698" s="65" t="n">
        <v>0.956058</v>
      </c>
      <c r="AM1698" s="66" t="n">
        <v>-956058</v>
      </c>
      <c r="AN1698" s="66" t="n">
        <f aca="false">IF(J1698="Listed Option",AF1698*AL1698,AM1698)</f>
        <v>-956058</v>
      </c>
      <c r="AO1698" s="61" t="s">
        <v>1267</v>
      </c>
      <c r="AW1698" s="61" t="s">
        <v>4070</v>
      </c>
      <c r="AY1698" s="61" t="s">
        <v>12393</v>
      </c>
      <c r="BA1698" s="61" t="s">
        <v>12393</v>
      </c>
      <c r="BB1698" s="67" t="n">
        <v>90</v>
      </c>
      <c r="BE1698" s="61" t="n">
        <v>238575</v>
      </c>
      <c r="BF1698" s="61" t="s">
        <v>12384</v>
      </c>
      <c r="BG1698" s="61" t="s">
        <v>4084</v>
      </c>
      <c r="BH1698" s="61" t="s">
        <v>4084</v>
      </c>
      <c r="BI1698" s="61" t="s">
        <v>12386</v>
      </c>
      <c r="BJ1698" s="61" t="s">
        <v>12393</v>
      </c>
      <c r="BL1698" s="61" t="s">
        <v>12395</v>
      </c>
      <c r="BM1698" s="61" t="s">
        <v>12395</v>
      </c>
      <c r="BN1698" s="70" t="n">
        <v>-1000000</v>
      </c>
      <c r="BP1698" s="68" t="n">
        <v>-956058</v>
      </c>
      <c r="BQ1698" s="68" t="n">
        <v>-956058</v>
      </c>
      <c r="BR1698" s="69" t="n">
        <v>-1000000</v>
      </c>
      <c r="BS1698" s="63" t="n">
        <v>-1000</v>
      </c>
      <c r="BU1698" s="68" t="n">
        <v>1000000</v>
      </c>
    </row>
    <row r="1699" customFormat="false" ht="15" hidden="true" customHeight="false" outlineLevel="0" collapsed="false">
      <c r="A1699" s="61" t="s">
        <v>12398</v>
      </c>
      <c r="B1699" s="61" t="s">
        <v>12399</v>
      </c>
      <c r="C1699" s="62" t="n">
        <v>45291</v>
      </c>
      <c r="D1699" s="62" t="n">
        <v>45291</v>
      </c>
      <c r="E1699" s="61" t="s">
        <v>1259</v>
      </c>
      <c r="F1699" s="61" t="s">
        <v>1046</v>
      </c>
      <c r="G1699" s="61" t="s">
        <v>12400</v>
      </c>
      <c r="H1699" s="61" t="s">
        <v>12400</v>
      </c>
      <c r="I1699" s="61" t="s">
        <v>12401</v>
      </c>
      <c r="J1699" s="61" t="s">
        <v>1195</v>
      </c>
      <c r="K1699" s="61" t="s">
        <v>1195</v>
      </c>
      <c r="L1699" s="61" t="s">
        <v>1195</v>
      </c>
      <c r="N1699" s="61" t="n">
        <v>1227876</v>
      </c>
      <c r="O1699" s="61" t="s">
        <v>1262</v>
      </c>
      <c r="P1699" s="61" t="s">
        <v>12402</v>
      </c>
      <c r="Q1699" s="61" t="s">
        <v>12403</v>
      </c>
      <c r="R1699" s="61" t="s">
        <v>12403</v>
      </c>
      <c r="S1699" s="61" t="str">
        <f aca="false">IF(J1699="Listed Option",MID(R1699,3,9),MID(Q1699,3,9))</f>
        <v>698884103</v>
      </c>
      <c r="T1699" s="61" t="e">
        <f aca="false">VLOOKUP(S1699,'Output v4'!C:C,1,FALSE())</f>
        <v>#N/A</v>
      </c>
      <c r="U1699" s="61" t="s">
        <v>12404</v>
      </c>
      <c r="V1699" s="61" t="s">
        <v>12405</v>
      </c>
      <c r="W1699" s="61" t="s">
        <v>12406</v>
      </c>
      <c r="Y1699" s="61" t="s">
        <v>12407</v>
      </c>
      <c r="Z1699" s="61" t="s">
        <v>1264</v>
      </c>
      <c r="AA1699" s="61" t="s">
        <v>4126</v>
      </c>
      <c r="AB1699" s="63" t="n">
        <v>-11568</v>
      </c>
      <c r="AC1699" s="63" t="n">
        <v>-11568</v>
      </c>
      <c r="AE1699" s="61" t="n">
        <v>0</v>
      </c>
      <c r="AF1699" s="64" t="n">
        <v>-11568</v>
      </c>
      <c r="AG1699" s="61" t="s">
        <v>1273</v>
      </c>
      <c r="AH1699" s="62" t="n">
        <v>45291</v>
      </c>
      <c r="AI1699" s="65" t="n">
        <v>43.54</v>
      </c>
      <c r="AJ1699" s="61" t="s">
        <v>3614</v>
      </c>
      <c r="AK1699" s="65" t="n">
        <v>43.54</v>
      </c>
      <c r="AL1699" s="65" t="n">
        <v>43.54</v>
      </c>
      <c r="AM1699" s="66" t="n">
        <v>-503670.72</v>
      </c>
      <c r="AN1699" s="66" t="n">
        <f aca="false">IF(J1699="Listed Option",AF1699*AL1699,AM1699)</f>
        <v>-503670.72</v>
      </c>
      <c r="AO1699" s="61" t="s">
        <v>1267</v>
      </c>
      <c r="AP1699" s="61" t="n">
        <v>1</v>
      </c>
      <c r="AQ1699" s="61" t="n">
        <v>1</v>
      </c>
      <c r="AV1699" s="61" t="s">
        <v>12407</v>
      </c>
      <c r="AW1699" s="61" t="s">
        <v>4070</v>
      </c>
      <c r="AY1699" s="61" t="s">
        <v>12406</v>
      </c>
      <c r="AZ1699" s="61" t="s">
        <v>12406</v>
      </c>
      <c r="BA1699" s="61" t="s">
        <v>12406</v>
      </c>
      <c r="BB1699" s="67" t="n">
        <v>0</v>
      </c>
      <c r="BE1699" s="61" t="n">
        <v>238566</v>
      </c>
      <c r="BF1699" s="61" t="s">
        <v>1046</v>
      </c>
      <c r="BG1699" s="61" t="s">
        <v>4084</v>
      </c>
      <c r="BH1699" s="61" t="s">
        <v>4084</v>
      </c>
      <c r="BI1699" s="61" t="s">
        <v>12401</v>
      </c>
      <c r="BJ1699" s="61" t="s">
        <v>12406</v>
      </c>
      <c r="BK1699" s="61" t="s">
        <v>12406</v>
      </c>
      <c r="BL1699" s="61" t="s">
        <v>12403</v>
      </c>
      <c r="BM1699" s="61" t="s">
        <v>12403</v>
      </c>
      <c r="BN1699" s="70" t="n">
        <v>-503670.72</v>
      </c>
      <c r="BO1699" s="68" t="n">
        <v>-503670.72</v>
      </c>
      <c r="BP1699" s="68" t="n">
        <v>-503670.72</v>
      </c>
      <c r="BQ1699" s="68" t="n">
        <v>-503670.72</v>
      </c>
      <c r="BR1699" s="69" t="n">
        <v>-11568</v>
      </c>
      <c r="BU1699" s="68" t="n">
        <v>11568</v>
      </c>
    </row>
    <row r="1700" customFormat="false" ht="15" hidden="true" customHeight="false" outlineLevel="0" collapsed="false">
      <c r="A1700" s="61" t="s">
        <v>12408</v>
      </c>
      <c r="B1700" s="61" t="s">
        <v>12409</v>
      </c>
      <c r="C1700" s="62" t="n">
        <v>45291</v>
      </c>
      <c r="D1700" s="62" t="n">
        <v>45291</v>
      </c>
      <c r="E1700" s="61" t="s">
        <v>1259</v>
      </c>
      <c r="F1700" s="61" t="s">
        <v>1046</v>
      </c>
      <c r="G1700" s="61" t="s">
        <v>12410</v>
      </c>
      <c r="H1700" s="61" t="s">
        <v>12400</v>
      </c>
      <c r="I1700" s="61" t="s">
        <v>12401</v>
      </c>
      <c r="J1700" s="61" t="s">
        <v>1199</v>
      </c>
      <c r="K1700" s="61" t="s">
        <v>4543</v>
      </c>
      <c r="L1700" s="61" t="s">
        <v>4543</v>
      </c>
      <c r="N1700" s="61" t="n">
        <v>133653320</v>
      </c>
      <c r="O1700" s="61" t="s">
        <v>1262</v>
      </c>
      <c r="P1700" s="61" t="s">
        <v>12411</v>
      </c>
      <c r="Q1700" s="61" t="s">
        <v>12412</v>
      </c>
      <c r="R1700" s="61" t="s">
        <v>12403</v>
      </c>
      <c r="S1700" s="61" t="str">
        <f aca="false">IF(J1700="Listed Option",MID(R1700,3,9),MID(Q1700,3,9))</f>
        <v>698884AE3</v>
      </c>
      <c r="T1700" s="61" t="str">
        <f aca="false">VLOOKUP(S1700,'Output v4'!C:C,1,FALSE())</f>
        <v>698884AE3</v>
      </c>
      <c r="U1700" s="61" t="s">
        <v>246</v>
      </c>
      <c r="V1700" s="61" t="s">
        <v>12413</v>
      </c>
      <c r="Z1700" s="61" t="s">
        <v>1264</v>
      </c>
      <c r="AA1700" s="61" t="s">
        <v>4126</v>
      </c>
      <c r="AB1700" s="63" t="n">
        <v>1500</v>
      </c>
      <c r="AC1700" s="63" t="n">
        <v>1500000</v>
      </c>
      <c r="AE1700" s="61" t="n">
        <v>1000</v>
      </c>
      <c r="AF1700" s="64" t="n">
        <v>1500000</v>
      </c>
      <c r="AG1700" s="61" t="s">
        <v>689</v>
      </c>
      <c r="AH1700" s="62" t="n">
        <v>45291</v>
      </c>
      <c r="AI1700" s="65" t="n">
        <v>0.888</v>
      </c>
      <c r="AJ1700" s="61" t="s">
        <v>1266</v>
      </c>
      <c r="AK1700" s="65" t="n">
        <v>0.888</v>
      </c>
      <c r="AL1700" s="65" t="n">
        <v>43.54</v>
      </c>
      <c r="AM1700" s="66" t="n">
        <v>1332000</v>
      </c>
      <c r="AN1700" s="66" t="n">
        <f aca="false">IF(J1700="Listed Option",AF1700*AL1700,AM1700)</f>
        <v>1332000</v>
      </c>
      <c r="AO1700" s="61" t="s">
        <v>1267</v>
      </c>
      <c r="AT1700" s="62" t="n">
        <v>45289</v>
      </c>
      <c r="AU1700" s="65" t="n">
        <v>0.8919584396</v>
      </c>
      <c r="AV1700" s="61" t="s">
        <v>12407</v>
      </c>
      <c r="AW1700" s="61" t="s">
        <v>4070</v>
      </c>
      <c r="AY1700" s="61" t="s">
        <v>12406</v>
      </c>
      <c r="AZ1700" s="61" t="s">
        <v>12406</v>
      </c>
      <c r="BA1700" s="61" t="s">
        <v>12406</v>
      </c>
      <c r="BB1700" s="67" t="n">
        <v>76</v>
      </c>
      <c r="BE1700" s="61" t="n">
        <v>238566</v>
      </c>
      <c r="BF1700" s="61" t="s">
        <v>1046</v>
      </c>
      <c r="BG1700" s="61" t="s">
        <v>4084</v>
      </c>
      <c r="BH1700" s="61" t="s">
        <v>4084</v>
      </c>
      <c r="BI1700" s="61" t="s">
        <v>12401</v>
      </c>
      <c r="BJ1700" s="61" t="s">
        <v>12406</v>
      </c>
      <c r="BL1700" s="61" t="s">
        <v>12403</v>
      </c>
      <c r="BM1700" s="61" t="s">
        <v>12403</v>
      </c>
      <c r="BN1700" s="70" t="n">
        <v>1500000</v>
      </c>
      <c r="BP1700" s="68" t="n">
        <v>1332000</v>
      </c>
      <c r="BQ1700" s="68" t="n">
        <v>1332000</v>
      </c>
      <c r="BR1700" s="69" t="n">
        <v>1500000</v>
      </c>
      <c r="BT1700" s="63" t="n">
        <v>1500</v>
      </c>
      <c r="BU1700" s="68" t="n">
        <v>1500000</v>
      </c>
    </row>
    <row r="1701" customFormat="false" ht="15" hidden="true" customHeight="false" outlineLevel="0" collapsed="false">
      <c r="A1701" s="61" t="s">
        <v>12414</v>
      </c>
      <c r="B1701" s="61" t="s">
        <v>12415</v>
      </c>
      <c r="C1701" s="62" t="n">
        <v>45291</v>
      </c>
      <c r="D1701" s="62" t="n">
        <v>45291</v>
      </c>
      <c r="E1701" s="61" t="s">
        <v>1259</v>
      </c>
      <c r="F1701" s="61" t="s">
        <v>1046</v>
      </c>
      <c r="G1701" s="61" t="s">
        <v>12400</v>
      </c>
      <c r="H1701" s="61" t="s">
        <v>12400</v>
      </c>
      <c r="I1701" s="61" t="s">
        <v>12401</v>
      </c>
      <c r="J1701" s="61" t="s">
        <v>1195</v>
      </c>
      <c r="K1701" s="61" t="s">
        <v>1195</v>
      </c>
      <c r="L1701" s="61" t="s">
        <v>1195</v>
      </c>
      <c r="N1701" s="61" t="n">
        <v>1227876</v>
      </c>
      <c r="O1701" s="61" t="s">
        <v>1262</v>
      </c>
      <c r="P1701" s="61" t="s">
        <v>12402</v>
      </c>
      <c r="Q1701" s="61" t="s">
        <v>12403</v>
      </c>
      <c r="R1701" s="61" t="s">
        <v>12403</v>
      </c>
      <c r="S1701" s="61" t="str">
        <f aca="false">IF(J1701="Listed Option",MID(R1701,3,9),MID(Q1701,3,9))</f>
        <v>698884103</v>
      </c>
      <c r="T1701" s="61" t="e">
        <f aca="false">VLOOKUP(S1701,'Output v4'!C:C,1,FALSE())</f>
        <v>#N/A</v>
      </c>
      <c r="U1701" s="61" t="s">
        <v>12404</v>
      </c>
      <c r="V1701" s="61" t="s">
        <v>12405</v>
      </c>
      <c r="W1701" s="61" t="s">
        <v>12406</v>
      </c>
      <c r="Y1701" s="61" t="s">
        <v>12407</v>
      </c>
      <c r="Z1701" s="61" t="s">
        <v>1304</v>
      </c>
      <c r="AA1701" s="61" t="s">
        <v>1305</v>
      </c>
      <c r="AB1701" s="63" t="n">
        <v>-130595</v>
      </c>
      <c r="AC1701" s="63" t="n">
        <v>-130595</v>
      </c>
      <c r="AE1701" s="61" t="n">
        <v>0</v>
      </c>
      <c r="AF1701" s="64" t="n">
        <v>-130595</v>
      </c>
      <c r="AG1701" s="61" t="s">
        <v>1273</v>
      </c>
      <c r="AH1701" s="62" t="n">
        <v>45291</v>
      </c>
      <c r="AI1701" s="65" t="n">
        <v>43.54</v>
      </c>
      <c r="AJ1701" s="61" t="s">
        <v>3614</v>
      </c>
      <c r="AK1701" s="65" t="n">
        <v>43.54</v>
      </c>
      <c r="AL1701" s="65" t="n">
        <v>43.54</v>
      </c>
      <c r="AM1701" s="66" t="n">
        <v>-5686106.3</v>
      </c>
      <c r="AN1701" s="66" t="n">
        <f aca="false">IF(J1701="Listed Option",AF1701*AL1701,AM1701)</f>
        <v>-5686106.3</v>
      </c>
      <c r="AO1701" s="61" t="s">
        <v>1267</v>
      </c>
      <c r="AP1701" s="61" t="n">
        <v>1</v>
      </c>
      <c r="AQ1701" s="61" t="n">
        <v>1</v>
      </c>
      <c r="AV1701" s="61" t="s">
        <v>12407</v>
      </c>
      <c r="AW1701" s="61" t="s">
        <v>4070</v>
      </c>
      <c r="AY1701" s="61" t="s">
        <v>12406</v>
      </c>
      <c r="AZ1701" s="61" t="s">
        <v>12406</v>
      </c>
      <c r="BA1701" s="61" t="s">
        <v>12406</v>
      </c>
      <c r="BB1701" s="67" t="n">
        <v>0</v>
      </c>
      <c r="BE1701" s="61" t="n">
        <v>238575</v>
      </c>
      <c r="BF1701" s="61" t="s">
        <v>1046</v>
      </c>
      <c r="BG1701" s="61" t="s">
        <v>4084</v>
      </c>
      <c r="BH1701" s="61" t="s">
        <v>4084</v>
      </c>
      <c r="BI1701" s="61" t="s">
        <v>12401</v>
      </c>
      <c r="BJ1701" s="61" t="s">
        <v>12406</v>
      </c>
      <c r="BK1701" s="61" t="s">
        <v>12406</v>
      </c>
      <c r="BL1701" s="61" t="s">
        <v>12403</v>
      </c>
      <c r="BM1701" s="61" t="s">
        <v>12403</v>
      </c>
      <c r="BN1701" s="70" t="n">
        <v>-5686106.3</v>
      </c>
      <c r="BO1701" s="68" t="n">
        <v>-5686106.3</v>
      </c>
      <c r="BP1701" s="68" t="n">
        <v>-5686106.3</v>
      </c>
      <c r="BQ1701" s="68" t="n">
        <v>-5686106.3</v>
      </c>
      <c r="BR1701" s="69" t="n">
        <v>-130595</v>
      </c>
      <c r="BU1701" s="68" t="n">
        <v>130595</v>
      </c>
    </row>
    <row r="1702" customFormat="false" ht="15" hidden="true" customHeight="false" outlineLevel="0" collapsed="false">
      <c r="A1702" s="61" t="s">
        <v>12416</v>
      </c>
      <c r="B1702" s="61" t="s">
        <v>12417</v>
      </c>
      <c r="C1702" s="62" t="n">
        <v>45291</v>
      </c>
      <c r="D1702" s="62" t="n">
        <v>45291</v>
      </c>
      <c r="E1702" s="61" t="s">
        <v>1259</v>
      </c>
      <c r="F1702" s="61" t="s">
        <v>1046</v>
      </c>
      <c r="G1702" s="61" t="s">
        <v>12410</v>
      </c>
      <c r="H1702" s="61" t="s">
        <v>12400</v>
      </c>
      <c r="I1702" s="61" t="s">
        <v>12401</v>
      </c>
      <c r="J1702" s="61" t="s">
        <v>1199</v>
      </c>
      <c r="K1702" s="61" t="s">
        <v>4543</v>
      </c>
      <c r="L1702" s="61" t="s">
        <v>4543</v>
      </c>
      <c r="N1702" s="61" t="n">
        <v>133653320</v>
      </c>
      <c r="O1702" s="61" t="s">
        <v>1262</v>
      </c>
      <c r="P1702" s="61" t="s">
        <v>12411</v>
      </c>
      <c r="Q1702" s="61" t="s">
        <v>12412</v>
      </c>
      <c r="R1702" s="61" t="s">
        <v>12403</v>
      </c>
      <c r="S1702" s="61" t="str">
        <f aca="false">IF(J1702="Listed Option",MID(R1702,3,9),MID(Q1702,3,9))</f>
        <v>698884AE3</v>
      </c>
      <c r="T1702" s="61" t="str">
        <f aca="false">VLOOKUP(S1702,'Output v4'!C:C,1,FALSE())</f>
        <v>698884AE3</v>
      </c>
      <c r="U1702" s="61" t="s">
        <v>246</v>
      </c>
      <c r="V1702" s="61" t="s">
        <v>12413</v>
      </c>
      <c r="Z1702" s="61" t="s">
        <v>1304</v>
      </c>
      <c r="AA1702" s="61" t="s">
        <v>1305</v>
      </c>
      <c r="AB1702" s="63" t="n">
        <v>14500</v>
      </c>
      <c r="AC1702" s="63" t="n">
        <v>14500000</v>
      </c>
      <c r="AE1702" s="61" t="n">
        <v>1000</v>
      </c>
      <c r="AF1702" s="64" t="n">
        <v>14500000</v>
      </c>
      <c r="AG1702" s="61" t="s">
        <v>689</v>
      </c>
      <c r="AH1702" s="62" t="n">
        <v>45291</v>
      </c>
      <c r="AI1702" s="65" t="n">
        <v>0.888</v>
      </c>
      <c r="AJ1702" s="61" t="s">
        <v>1266</v>
      </c>
      <c r="AK1702" s="65" t="n">
        <v>0.888</v>
      </c>
      <c r="AL1702" s="65" t="n">
        <v>43.54</v>
      </c>
      <c r="AM1702" s="66" t="n">
        <v>12876000</v>
      </c>
      <c r="AN1702" s="66" t="n">
        <f aca="false">IF(J1702="Listed Option",AF1702*AL1702,AM1702)</f>
        <v>12876000</v>
      </c>
      <c r="AO1702" s="61" t="s">
        <v>1267</v>
      </c>
      <c r="AT1702" s="62" t="n">
        <v>45289</v>
      </c>
      <c r="AU1702" s="65" t="n">
        <v>0.8919584396</v>
      </c>
      <c r="AV1702" s="61" t="s">
        <v>12407</v>
      </c>
      <c r="AW1702" s="61" t="s">
        <v>4070</v>
      </c>
      <c r="AY1702" s="61" t="s">
        <v>12406</v>
      </c>
      <c r="AZ1702" s="61" t="s">
        <v>12406</v>
      </c>
      <c r="BA1702" s="61" t="s">
        <v>12406</v>
      </c>
      <c r="BB1702" s="67" t="n">
        <v>76</v>
      </c>
      <c r="BE1702" s="61" t="n">
        <v>238575</v>
      </c>
      <c r="BF1702" s="61" t="s">
        <v>1046</v>
      </c>
      <c r="BG1702" s="61" t="s">
        <v>4084</v>
      </c>
      <c r="BH1702" s="61" t="s">
        <v>4084</v>
      </c>
      <c r="BI1702" s="61" t="s">
        <v>12401</v>
      </c>
      <c r="BJ1702" s="61" t="s">
        <v>12406</v>
      </c>
      <c r="BL1702" s="61" t="s">
        <v>12403</v>
      </c>
      <c r="BM1702" s="61" t="s">
        <v>12403</v>
      </c>
      <c r="BN1702" s="70" t="n">
        <v>14500000</v>
      </c>
      <c r="BP1702" s="68" t="n">
        <v>12876000</v>
      </c>
      <c r="BQ1702" s="68" t="n">
        <v>12876000</v>
      </c>
      <c r="BR1702" s="69" t="n">
        <v>14500000</v>
      </c>
      <c r="BT1702" s="63" t="n">
        <v>14500</v>
      </c>
      <c r="BU1702" s="68" t="n">
        <v>14500000</v>
      </c>
    </row>
    <row r="1703" customFormat="false" ht="15" hidden="true" customHeight="false" outlineLevel="0" collapsed="false">
      <c r="A1703" s="61" t="s">
        <v>12418</v>
      </c>
      <c r="B1703" s="61" t="s">
        <v>12419</v>
      </c>
      <c r="C1703" s="62" t="n">
        <v>45291</v>
      </c>
      <c r="D1703" s="62" t="n">
        <v>45291</v>
      </c>
      <c r="E1703" s="61" t="s">
        <v>1259</v>
      </c>
      <c r="F1703" s="61" t="s">
        <v>1046</v>
      </c>
      <c r="G1703" s="61" t="s">
        <v>12400</v>
      </c>
      <c r="H1703" s="61" t="s">
        <v>12400</v>
      </c>
      <c r="I1703" s="61" t="s">
        <v>12401</v>
      </c>
      <c r="J1703" s="61" t="s">
        <v>1195</v>
      </c>
      <c r="K1703" s="61" t="s">
        <v>1195</v>
      </c>
      <c r="L1703" s="61" t="s">
        <v>1195</v>
      </c>
      <c r="N1703" s="61" t="n">
        <v>1227876</v>
      </c>
      <c r="O1703" s="61" t="s">
        <v>1262</v>
      </c>
      <c r="P1703" s="61" t="s">
        <v>12402</v>
      </c>
      <c r="Q1703" s="61" t="s">
        <v>12403</v>
      </c>
      <c r="R1703" s="61" t="s">
        <v>12403</v>
      </c>
      <c r="S1703" s="61" t="str">
        <f aca="false">IF(J1703="Listed Option",MID(R1703,3,9),MID(Q1703,3,9))</f>
        <v>698884103</v>
      </c>
      <c r="T1703" s="61" t="e">
        <f aca="false">VLOOKUP(S1703,'Output v4'!C:C,1,FALSE())</f>
        <v>#N/A</v>
      </c>
      <c r="U1703" s="61" t="s">
        <v>12404</v>
      </c>
      <c r="V1703" s="61" t="s">
        <v>12405</v>
      </c>
      <c r="W1703" s="61" t="s">
        <v>12406</v>
      </c>
      <c r="Y1703" s="61" t="s">
        <v>12407</v>
      </c>
      <c r="Z1703" s="61" t="s">
        <v>4074</v>
      </c>
      <c r="AA1703" s="61" t="s">
        <v>4075</v>
      </c>
      <c r="AB1703" s="63" t="n">
        <v>-60400</v>
      </c>
      <c r="AC1703" s="63" t="n">
        <v>-60400</v>
      </c>
      <c r="AE1703" s="61" t="n">
        <v>0</v>
      </c>
      <c r="AF1703" s="64" t="n">
        <v>-60400</v>
      </c>
      <c r="AG1703" s="61" t="s">
        <v>1273</v>
      </c>
      <c r="AH1703" s="62" t="n">
        <v>45291</v>
      </c>
      <c r="AI1703" s="65" t="n">
        <v>43.54</v>
      </c>
      <c r="AJ1703" s="61" t="s">
        <v>3614</v>
      </c>
      <c r="AK1703" s="65" t="n">
        <v>43.54</v>
      </c>
      <c r="AL1703" s="65" t="n">
        <v>43.54</v>
      </c>
      <c r="AM1703" s="66" t="n">
        <v>-2629816</v>
      </c>
      <c r="AN1703" s="66" t="n">
        <f aca="false">IF(J1703="Listed Option",AF1703*AL1703,AM1703)</f>
        <v>-2629816</v>
      </c>
      <c r="AO1703" s="61" t="s">
        <v>1267</v>
      </c>
      <c r="AP1703" s="61" t="n">
        <v>1</v>
      </c>
      <c r="AQ1703" s="61" t="n">
        <v>1</v>
      </c>
      <c r="AV1703" s="61" t="s">
        <v>12407</v>
      </c>
      <c r="AW1703" s="61" t="s">
        <v>4070</v>
      </c>
      <c r="AY1703" s="61" t="s">
        <v>12406</v>
      </c>
      <c r="AZ1703" s="61" t="s">
        <v>12406</v>
      </c>
      <c r="BA1703" s="61" t="s">
        <v>12406</v>
      </c>
      <c r="BB1703" s="67" t="n">
        <v>0</v>
      </c>
      <c r="BE1703" s="61" t="n">
        <v>241450</v>
      </c>
      <c r="BF1703" s="61" t="s">
        <v>1046</v>
      </c>
      <c r="BG1703" s="61" t="s">
        <v>4084</v>
      </c>
      <c r="BH1703" s="61" t="s">
        <v>4084</v>
      </c>
      <c r="BI1703" s="61" t="s">
        <v>12401</v>
      </c>
      <c r="BJ1703" s="61" t="s">
        <v>12406</v>
      </c>
      <c r="BK1703" s="61" t="s">
        <v>12406</v>
      </c>
      <c r="BL1703" s="61" t="s">
        <v>12403</v>
      </c>
      <c r="BM1703" s="61" t="s">
        <v>12403</v>
      </c>
      <c r="BN1703" s="70" t="n">
        <v>-2629816</v>
      </c>
      <c r="BO1703" s="68" t="n">
        <v>-2629816</v>
      </c>
      <c r="BP1703" s="68" t="n">
        <v>-2629816</v>
      </c>
      <c r="BQ1703" s="68" t="n">
        <v>-2629816</v>
      </c>
      <c r="BR1703" s="69" t="n">
        <v>-60400</v>
      </c>
      <c r="BU1703" s="68" t="n">
        <v>60400</v>
      </c>
    </row>
    <row r="1704" customFormat="false" ht="15" hidden="true" customHeight="false" outlineLevel="0" collapsed="false">
      <c r="A1704" s="61" t="s">
        <v>12420</v>
      </c>
      <c r="B1704" s="61" t="s">
        <v>12421</v>
      </c>
      <c r="C1704" s="62" t="n">
        <v>45291</v>
      </c>
      <c r="D1704" s="62" t="n">
        <v>45291</v>
      </c>
      <c r="E1704" s="61" t="s">
        <v>1259</v>
      </c>
      <c r="F1704" s="61" t="s">
        <v>1046</v>
      </c>
      <c r="G1704" s="61" t="s">
        <v>12410</v>
      </c>
      <c r="H1704" s="61" t="s">
        <v>12400</v>
      </c>
      <c r="I1704" s="61" t="s">
        <v>12401</v>
      </c>
      <c r="J1704" s="61" t="s">
        <v>1199</v>
      </c>
      <c r="K1704" s="61" t="s">
        <v>4543</v>
      </c>
      <c r="L1704" s="61" t="s">
        <v>4543</v>
      </c>
      <c r="N1704" s="61" t="n">
        <v>133653320</v>
      </c>
      <c r="O1704" s="61" t="s">
        <v>1262</v>
      </c>
      <c r="P1704" s="61" t="s">
        <v>12411</v>
      </c>
      <c r="Q1704" s="61" t="s">
        <v>12412</v>
      </c>
      <c r="R1704" s="61" t="s">
        <v>12403</v>
      </c>
      <c r="S1704" s="61" t="str">
        <f aca="false">IF(J1704="Listed Option",MID(R1704,3,9),MID(Q1704,3,9))</f>
        <v>698884AE3</v>
      </c>
      <c r="T1704" s="61" t="str">
        <f aca="false">VLOOKUP(S1704,'Output v4'!C:C,1,FALSE())</f>
        <v>698884AE3</v>
      </c>
      <c r="U1704" s="61" t="s">
        <v>246</v>
      </c>
      <c r="V1704" s="61" t="s">
        <v>12413</v>
      </c>
      <c r="Z1704" s="61" t="s">
        <v>4074</v>
      </c>
      <c r="AA1704" s="61" t="s">
        <v>4075</v>
      </c>
      <c r="AB1704" s="63" t="n">
        <v>8000</v>
      </c>
      <c r="AC1704" s="63" t="n">
        <v>8000000</v>
      </c>
      <c r="AE1704" s="61" t="n">
        <v>1000</v>
      </c>
      <c r="AF1704" s="64" t="n">
        <v>8000000</v>
      </c>
      <c r="AG1704" s="61" t="s">
        <v>689</v>
      </c>
      <c r="AH1704" s="62" t="n">
        <v>45291</v>
      </c>
      <c r="AI1704" s="65" t="n">
        <v>0.888</v>
      </c>
      <c r="AJ1704" s="61" t="s">
        <v>1266</v>
      </c>
      <c r="AK1704" s="65" t="n">
        <v>0.888</v>
      </c>
      <c r="AL1704" s="65" t="n">
        <v>43.54</v>
      </c>
      <c r="AM1704" s="66" t="n">
        <v>7104000</v>
      </c>
      <c r="AN1704" s="66" t="n">
        <f aca="false">IF(J1704="Listed Option",AF1704*AL1704,AM1704)</f>
        <v>7104000</v>
      </c>
      <c r="AO1704" s="61" t="s">
        <v>1267</v>
      </c>
      <c r="AT1704" s="62" t="n">
        <v>45289</v>
      </c>
      <c r="AU1704" s="65" t="n">
        <v>0.8919584396</v>
      </c>
      <c r="AV1704" s="61" t="s">
        <v>12407</v>
      </c>
      <c r="AW1704" s="61" t="s">
        <v>4070</v>
      </c>
      <c r="AY1704" s="61" t="s">
        <v>12406</v>
      </c>
      <c r="AZ1704" s="61" t="s">
        <v>12406</v>
      </c>
      <c r="BA1704" s="61" t="s">
        <v>12406</v>
      </c>
      <c r="BB1704" s="67" t="n">
        <v>76</v>
      </c>
      <c r="BE1704" s="61" t="n">
        <v>241450</v>
      </c>
      <c r="BF1704" s="61" t="s">
        <v>1046</v>
      </c>
      <c r="BG1704" s="61" t="s">
        <v>4084</v>
      </c>
      <c r="BH1704" s="61" t="s">
        <v>4084</v>
      </c>
      <c r="BI1704" s="61" t="s">
        <v>12401</v>
      </c>
      <c r="BJ1704" s="61" t="s">
        <v>12406</v>
      </c>
      <c r="BL1704" s="61" t="s">
        <v>12403</v>
      </c>
      <c r="BM1704" s="61" t="s">
        <v>12403</v>
      </c>
      <c r="BN1704" s="70" t="n">
        <v>8000000</v>
      </c>
      <c r="BP1704" s="68" t="n">
        <v>7104000</v>
      </c>
      <c r="BQ1704" s="68" t="n">
        <v>7104000</v>
      </c>
      <c r="BR1704" s="69" t="n">
        <v>8000000</v>
      </c>
      <c r="BT1704" s="63" t="n">
        <v>8000</v>
      </c>
      <c r="BU1704" s="68" t="n">
        <v>8000000</v>
      </c>
    </row>
    <row r="1705" customFormat="false" ht="15" hidden="true" customHeight="false" outlineLevel="0" collapsed="false">
      <c r="A1705" s="61" t="s">
        <v>12422</v>
      </c>
      <c r="B1705" s="61" t="s">
        <v>12423</v>
      </c>
      <c r="C1705" s="62" t="n">
        <v>45291</v>
      </c>
      <c r="D1705" s="62" t="n">
        <v>45291</v>
      </c>
      <c r="E1705" s="61" t="s">
        <v>1259</v>
      </c>
      <c r="F1705" s="61" t="s">
        <v>1051</v>
      </c>
      <c r="G1705" s="61" t="s">
        <v>12424</v>
      </c>
      <c r="H1705" s="61" t="s">
        <v>12424</v>
      </c>
      <c r="I1705" s="61" t="s">
        <v>12425</v>
      </c>
      <c r="J1705" s="61" t="s">
        <v>1195</v>
      </c>
      <c r="K1705" s="61" t="s">
        <v>4265</v>
      </c>
      <c r="L1705" s="61" t="s">
        <v>4265</v>
      </c>
      <c r="N1705" s="61" t="n">
        <v>79778741</v>
      </c>
      <c r="O1705" s="61" t="s">
        <v>1262</v>
      </c>
      <c r="P1705" s="61" t="s">
        <v>12426</v>
      </c>
      <c r="Q1705" s="61" t="s">
        <v>12427</v>
      </c>
      <c r="R1705" s="61" t="s">
        <v>12427</v>
      </c>
      <c r="S1705" s="61" t="str">
        <f aca="false">IF(J1705="Listed Option",MID(R1705,3,9),MID(Q1705,3,9))</f>
        <v>722304102</v>
      </c>
      <c r="T1705" s="61" t="str">
        <f aca="false">VLOOKUP(S1705,'Output v4'!C:C,1,FALSE())</f>
        <v>722304102</v>
      </c>
      <c r="U1705" s="61" t="s">
        <v>251</v>
      </c>
      <c r="V1705" s="61" t="s">
        <v>12428</v>
      </c>
      <c r="W1705" s="61" t="s">
        <v>12429</v>
      </c>
      <c r="Y1705" s="61" t="s">
        <v>12430</v>
      </c>
      <c r="Z1705" s="61" t="s">
        <v>1304</v>
      </c>
      <c r="AA1705" s="61" t="s">
        <v>1305</v>
      </c>
      <c r="AB1705" s="63" t="n">
        <v>-3272</v>
      </c>
      <c r="AC1705" s="63" t="n">
        <v>-3272</v>
      </c>
      <c r="AE1705" s="61" t="n">
        <v>0</v>
      </c>
      <c r="AF1705" s="64" t="n">
        <v>-3272</v>
      </c>
      <c r="AG1705" s="61" t="s">
        <v>1273</v>
      </c>
      <c r="AH1705" s="62" t="n">
        <v>45291</v>
      </c>
      <c r="AI1705" s="65" t="n">
        <v>146.31</v>
      </c>
      <c r="AJ1705" s="61" t="s">
        <v>3614</v>
      </c>
      <c r="AK1705" s="65" t="n">
        <v>146.31</v>
      </c>
      <c r="AL1705" s="65" t="n">
        <v>146.31</v>
      </c>
      <c r="AM1705" s="66" t="n">
        <v>-478726.32</v>
      </c>
      <c r="AN1705" s="66" t="n">
        <f aca="false">IF(J1705="Listed Option",AF1705*AL1705,AM1705)</f>
        <v>-478726.32</v>
      </c>
      <c r="AO1705" s="61" t="s">
        <v>1267</v>
      </c>
      <c r="AP1705" s="61" t="n">
        <v>1</v>
      </c>
      <c r="AQ1705" s="61" t="n">
        <v>1</v>
      </c>
      <c r="AV1705" s="61" t="s">
        <v>12430</v>
      </c>
      <c r="AW1705" s="61" t="s">
        <v>4070</v>
      </c>
      <c r="AY1705" s="61" t="s">
        <v>12425</v>
      </c>
      <c r="AZ1705" s="61" t="s">
        <v>12425</v>
      </c>
      <c r="BA1705" s="61" t="s">
        <v>12425</v>
      </c>
      <c r="BB1705" s="67" t="n">
        <v>0</v>
      </c>
      <c r="BE1705" s="61" t="n">
        <v>238575</v>
      </c>
      <c r="BF1705" s="61" t="s">
        <v>1051</v>
      </c>
      <c r="BG1705" s="61" t="s">
        <v>4404</v>
      </c>
      <c r="BH1705" s="61" t="s">
        <v>4404</v>
      </c>
      <c r="BI1705" s="61" t="s">
        <v>12425</v>
      </c>
      <c r="BJ1705" s="61" t="s">
        <v>12425</v>
      </c>
      <c r="BK1705" s="61" t="s">
        <v>12425</v>
      </c>
      <c r="BL1705" s="61" t="s">
        <v>12427</v>
      </c>
      <c r="BM1705" s="61" t="s">
        <v>12427</v>
      </c>
      <c r="BN1705" s="70" t="n">
        <v>-478726.32</v>
      </c>
      <c r="BO1705" s="68" t="n">
        <v>-478726.32</v>
      </c>
      <c r="BP1705" s="68" t="n">
        <v>-478726.32</v>
      </c>
      <c r="BQ1705" s="68" t="n">
        <v>-478726.32</v>
      </c>
      <c r="BR1705" s="69" t="n">
        <v>-3272</v>
      </c>
      <c r="BU1705" s="68" t="n">
        <v>3272</v>
      </c>
    </row>
    <row r="1706" customFormat="false" ht="15" hidden="true" customHeight="false" outlineLevel="0" collapsed="false">
      <c r="A1706" s="61" t="s">
        <v>12431</v>
      </c>
      <c r="B1706" s="61" t="s">
        <v>12432</v>
      </c>
      <c r="C1706" s="62" t="n">
        <v>45291</v>
      </c>
      <c r="D1706" s="62" t="n">
        <v>45291</v>
      </c>
      <c r="E1706" s="61" t="s">
        <v>1259</v>
      </c>
      <c r="F1706" s="61" t="s">
        <v>1051</v>
      </c>
      <c r="G1706" s="61" t="s">
        <v>12433</v>
      </c>
      <c r="H1706" s="61" t="s">
        <v>12424</v>
      </c>
      <c r="I1706" s="61" t="s">
        <v>12425</v>
      </c>
      <c r="J1706" s="61" t="s">
        <v>1196</v>
      </c>
      <c r="K1706" s="61" t="s">
        <v>4088</v>
      </c>
      <c r="L1706" s="61" t="s">
        <v>4277</v>
      </c>
      <c r="M1706" s="61" t="s">
        <v>1198</v>
      </c>
      <c r="N1706" s="61" t="n">
        <v>133527986</v>
      </c>
      <c r="O1706" s="61" t="s">
        <v>1262</v>
      </c>
      <c r="P1706" s="61" t="s">
        <v>12434</v>
      </c>
      <c r="R1706" s="61" t="s">
        <v>12427</v>
      </c>
      <c r="S1706" s="61" t="str">
        <f aca="false">IF(J1706="Listed Option",MID(R1706,3,9),MID(Q1706,3,9))</f>
        <v>722304102</v>
      </c>
      <c r="T1706" s="61" t="str">
        <f aca="false">VLOOKUP(S1706,'Output v4'!C:C,1,FALSE())</f>
        <v>722304102</v>
      </c>
      <c r="W1706" s="61" t="s">
        <v>12435</v>
      </c>
      <c r="X1706" s="61" t="s">
        <v>12436</v>
      </c>
      <c r="Y1706" s="61" t="s">
        <v>12437</v>
      </c>
      <c r="Z1706" s="61" t="s">
        <v>1304</v>
      </c>
      <c r="AA1706" s="61" t="s">
        <v>1305</v>
      </c>
      <c r="AB1706" s="63" t="n">
        <v>33</v>
      </c>
      <c r="AC1706" s="63" t="n">
        <v>33</v>
      </c>
      <c r="AD1706" s="61" t="n">
        <v>100</v>
      </c>
      <c r="AE1706" s="61" t="n">
        <v>0</v>
      </c>
      <c r="AF1706" s="64" t="n">
        <v>3300</v>
      </c>
      <c r="AG1706" s="61" t="s">
        <v>689</v>
      </c>
      <c r="AH1706" s="62" t="n">
        <v>45291</v>
      </c>
      <c r="AI1706" s="65" t="n">
        <v>51.6</v>
      </c>
      <c r="AJ1706" s="61" t="s">
        <v>1266</v>
      </c>
      <c r="AK1706" s="65" t="n">
        <v>51.6</v>
      </c>
      <c r="AL1706" s="65" t="n">
        <v>146.31</v>
      </c>
      <c r="AM1706" s="66" t="n">
        <v>170280</v>
      </c>
      <c r="AN1706" s="66" t="n">
        <f aca="false">IF(J1706="Listed Option",AF1706*AL1706,AM1706)</f>
        <v>482823</v>
      </c>
      <c r="AO1706" s="61" t="s">
        <v>1267</v>
      </c>
      <c r="AP1706" s="61" t="n">
        <v>100</v>
      </c>
      <c r="AQ1706" s="61" t="n">
        <v>100</v>
      </c>
      <c r="AV1706" s="61" t="s">
        <v>12430</v>
      </c>
      <c r="AW1706" s="61" t="s">
        <v>4070</v>
      </c>
      <c r="AY1706" s="61" t="s">
        <v>12425</v>
      </c>
      <c r="AZ1706" s="61" t="s">
        <v>12425</v>
      </c>
      <c r="BA1706" s="61" t="s">
        <v>12425</v>
      </c>
      <c r="BB1706" s="67" t="n">
        <v>0</v>
      </c>
      <c r="BE1706" s="61" t="n">
        <v>238575</v>
      </c>
      <c r="BG1706" s="61" t="s">
        <v>4404</v>
      </c>
      <c r="BJ1706" s="61" t="s">
        <v>12425</v>
      </c>
      <c r="BL1706" s="61" t="s">
        <v>12427</v>
      </c>
      <c r="BM1706" s="61" t="s">
        <v>12427</v>
      </c>
      <c r="BN1706" s="70" t="n">
        <v>482823</v>
      </c>
      <c r="BO1706" s="68" t="n">
        <v>482823</v>
      </c>
      <c r="BP1706" s="68" t="n">
        <v>1702.8</v>
      </c>
      <c r="BQ1706" s="68" t="n">
        <v>1702.8</v>
      </c>
      <c r="BR1706" s="69" t="n">
        <v>33</v>
      </c>
      <c r="BS1706" s="63" t="n">
        <v>33</v>
      </c>
      <c r="BU1706" s="68" t="n">
        <v>33</v>
      </c>
    </row>
    <row r="1707" customFormat="false" ht="15" hidden="true" customHeight="false" outlineLevel="0" collapsed="false">
      <c r="A1707" s="61" t="s">
        <v>12438</v>
      </c>
      <c r="B1707" s="61" t="s">
        <v>12439</v>
      </c>
      <c r="C1707" s="62" t="n">
        <v>45291</v>
      </c>
      <c r="D1707" s="62" t="n">
        <v>45291</v>
      </c>
      <c r="E1707" s="61" t="s">
        <v>1259</v>
      </c>
      <c r="F1707" s="61" t="s">
        <v>1051</v>
      </c>
      <c r="G1707" s="61" t="s">
        <v>12440</v>
      </c>
      <c r="H1707" s="61" t="s">
        <v>12424</v>
      </c>
      <c r="I1707" s="61" t="s">
        <v>12425</v>
      </c>
      <c r="J1707" s="61" t="s">
        <v>1196</v>
      </c>
      <c r="K1707" s="61" t="s">
        <v>4088</v>
      </c>
      <c r="L1707" s="61" t="s">
        <v>4089</v>
      </c>
      <c r="M1707" s="61" t="s">
        <v>1197</v>
      </c>
      <c r="N1707" s="61" t="n">
        <v>133906832</v>
      </c>
      <c r="O1707" s="61" t="s">
        <v>1262</v>
      </c>
      <c r="P1707" s="61" t="s">
        <v>12441</v>
      </c>
      <c r="R1707" s="61" t="s">
        <v>12427</v>
      </c>
      <c r="S1707" s="61" t="str">
        <f aca="false">IF(J1707="Listed Option",MID(R1707,3,9),MID(Q1707,3,9))</f>
        <v>722304102</v>
      </c>
      <c r="T1707" s="61" t="str">
        <f aca="false">VLOOKUP(S1707,'Output v4'!C:C,1,FALSE())</f>
        <v>722304102</v>
      </c>
      <c r="W1707" s="61" t="s">
        <v>12442</v>
      </c>
      <c r="X1707" s="61" t="s">
        <v>12443</v>
      </c>
      <c r="Y1707" s="61" t="s">
        <v>12444</v>
      </c>
      <c r="Z1707" s="61" t="s">
        <v>1304</v>
      </c>
      <c r="AA1707" s="61" t="s">
        <v>1305</v>
      </c>
      <c r="AB1707" s="63" t="n">
        <v>33</v>
      </c>
      <c r="AC1707" s="63" t="n">
        <v>33</v>
      </c>
      <c r="AD1707" s="61" t="n">
        <v>100</v>
      </c>
      <c r="AE1707" s="61" t="n">
        <v>0</v>
      </c>
      <c r="AF1707" s="64" t="n">
        <v>3300</v>
      </c>
      <c r="AG1707" s="61" t="s">
        <v>689</v>
      </c>
      <c r="AH1707" s="62" t="n">
        <v>45291</v>
      </c>
      <c r="AI1707" s="65" t="n">
        <v>0.015</v>
      </c>
      <c r="AJ1707" s="61" t="s">
        <v>1266</v>
      </c>
      <c r="AK1707" s="65" t="n">
        <v>0.015</v>
      </c>
      <c r="AL1707" s="65" t="n">
        <v>146.31</v>
      </c>
      <c r="AM1707" s="66" t="n">
        <v>49.5</v>
      </c>
      <c r="AN1707" s="66" t="n">
        <f aca="false">IF(J1707="Listed Option",AF1707*AL1707,AM1707)</f>
        <v>482823</v>
      </c>
      <c r="AO1707" s="61" t="s">
        <v>1267</v>
      </c>
      <c r="AP1707" s="61" t="n">
        <v>100</v>
      </c>
      <c r="AQ1707" s="61" t="n">
        <v>100</v>
      </c>
      <c r="AV1707" s="61" t="s">
        <v>12430</v>
      </c>
      <c r="AW1707" s="61" t="s">
        <v>4070</v>
      </c>
      <c r="AY1707" s="61" t="s">
        <v>12425</v>
      </c>
      <c r="AZ1707" s="61" t="s">
        <v>12425</v>
      </c>
      <c r="BA1707" s="61" t="s">
        <v>12425</v>
      </c>
      <c r="BB1707" s="67" t="n">
        <v>0</v>
      </c>
      <c r="BE1707" s="61" t="n">
        <v>238575</v>
      </c>
      <c r="BG1707" s="61" t="s">
        <v>4404</v>
      </c>
      <c r="BJ1707" s="61" t="s">
        <v>12425</v>
      </c>
      <c r="BL1707" s="61" t="s">
        <v>12427</v>
      </c>
      <c r="BM1707" s="61" t="s">
        <v>12427</v>
      </c>
      <c r="BN1707" s="70" t="n">
        <v>-482823</v>
      </c>
      <c r="BO1707" s="68" t="n">
        <v>482823</v>
      </c>
      <c r="BP1707" s="68" t="n">
        <v>0.495</v>
      </c>
      <c r="BQ1707" s="68" t="n">
        <v>0.495</v>
      </c>
      <c r="BR1707" s="69" t="n">
        <v>33</v>
      </c>
      <c r="BS1707" s="63" t="n">
        <v>33</v>
      </c>
      <c r="BU1707" s="68" t="n">
        <v>33</v>
      </c>
    </row>
    <row r="1708" customFormat="false" ht="15" hidden="true" customHeight="false" outlineLevel="0" collapsed="false">
      <c r="A1708" s="61" t="s">
        <v>12445</v>
      </c>
      <c r="B1708" s="61" t="s">
        <v>12446</v>
      </c>
      <c r="C1708" s="62" t="n">
        <v>45291</v>
      </c>
      <c r="D1708" s="62" t="n">
        <v>45291</v>
      </c>
      <c r="E1708" s="61" t="s">
        <v>1259</v>
      </c>
      <c r="F1708" s="61" t="s">
        <v>1055</v>
      </c>
      <c r="G1708" s="61" t="s">
        <v>12447</v>
      </c>
      <c r="H1708" s="61" t="s">
        <v>12447</v>
      </c>
      <c r="I1708" s="61" t="s">
        <v>12448</v>
      </c>
      <c r="J1708" s="61" t="s">
        <v>1199</v>
      </c>
      <c r="K1708" s="61" t="s">
        <v>4065</v>
      </c>
      <c r="L1708" s="61" t="s">
        <v>4065</v>
      </c>
      <c r="N1708" s="61" t="n">
        <v>130321621</v>
      </c>
      <c r="O1708" s="61" t="s">
        <v>1262</v>
      </c>
      <c r="P1708" s="61" t="s">
        <v>12449</v>
      </c>
      <c r="Q1708" s="61" t="s">
        <v>12450</v>
      </c>
      <c r="R1708" s="61" t="s">
        <v>12450</v>
      </c>
      <c r="S1708" s="61" t="str">
        <f aca="false">IF(J1708="Listed Option",MID(R1708,3,9),MID(Q1708,3,9))</f>
        <v>707569AV1</v>
      </c>
      <c r="T1708" s="61" t="e">
        <f aca="false">VLOOKUP(S1708,'Output v4'!C:C,1,FALSE())</f>
        <v>#N/A</v>
      </c>
      <c r="U1708" s="61" t="s">
        <v>12451</v>
      </c>
      <c r="V1708" s="61" t="s">
        <v>12452</v>
      </c>
      <c r="Z1708" s="61" t="s">
        <v>1304</v>
      </c>
      <c r="AA1708" s="61" t="s">
        <v>1305</v>
      </c>
      <c r="AB1708" s="63" t="n">
        <v>-2000</v>
      </c>
      <c r="AC1708" s="63" t="n">
        <v>-2000000</v>
      </c>
      <c r="AE1708" s="61" t="n">
        <v>1000</v>
      </c>
      <c r="AF1708" s="64" t="n">
        <v>-2000000</v>
      </c>
      <c r="AG1708" s="61" t="s">
        <v>1273</v>
      </c>
      <c r="AH1708" s="62" t="n">
        <v>45291</v>
      </c>
      <c r="AI1708" s="65" t="n">
        <v>0.856144</v>
      </c>
      <c r="AJ1708" s="61" t="s">
        <v>1266</v>
      </c>
      <c r="AK1708" s="65" t="n">
        <v>0.856144</v>
      </c>
      <c r="AL1708" s="65" t="n">
        <v>0.856144</v>
      </c>
      <c r="AM1708" s="66" t="n">
        <v>-1712288</v>
      </c>
      <c r="AN1708" s="66" t="n">
        <f aca="false">IF(J1708="Listed Option",AF1708*AL1708,AM1708)</f>
        <v>-1712288</v>
      </c>
      <c r="AO1708" s="61" t="s">
        <v>1267</v>
      </c>
      <c r="AW1708" s="61" t="s">
        <v>4070</v>
      </c>
      <c r="AY1708" s="61" t="s">
        <v>12447</v>
      </c>
      <c r="BA1708" s="61" t="s">
        <v>12447</v>
      </c>
      <c r="BB1708" s="67" t="n">
        <v>0</v>
      </c>
      <c r="BE1708" s="61" t="n">
        <v>238575</v>
      </c>
      <c r="BF1708" s="61" t="s">
        <v>1055</v>
      </c>
      <c r="BG1708" s="61" t="s">
        <v>4084</v>
      </c>
      <c r="BH1708" s="61" t="s">
        <v>4084</v>
      </c>
      <c r="BI1708" s="61" t="s">
        <v>12448</v>
      </c>
      <c r="BJ1708" s="61" t="s">
        <v>12447</v>
      </c>
      <c r="BL1708" s="61" t="s">
        <v>12450</v>
      </c>
      <c r="BM1708" s="61" t="s">
        <v>12450</v>
      </c>
      <c r="BN1708" s="70" t="n">
        <v>-2000000</v>
      </c>
      <c r="BP1708" s="68" t="n">
        <v>-1712288</v>
      </c>
      <c r="BQ1708" s="68" t="n">
        <v>-1712288</v>
      </c>
      <c r="BR1708" s="69" t="n">
        <v>-2000000</v>
      </c>
      <c r="BS1708" s="63" t="n">
        <v>-2000</v>
      </c>
      <c r="BU1708" s="68" t="n">
        <v>2000000</v>
      </c>
    </row>
    <row r="1709" customFormat="false" ht="15" hidden="true" customHeight="false" outlineLevel="0" collapsed="false">
      <c r="A1709" s="61" t="s">
        <v>12453</v>
      </c>
      <c r="B1709" s="61" t="s">
        <v>12454</v>
      </c>
      <c r="C1709" s="62" t="n">
        <v>45291</v>
      </c>
      <c r="D1709" s="62" t="n">
        <v>45291</v>
      </c>
      <c r="E1709" s="61" t="s">
        <v>1259</v>
      </c>
      <c r="F1709" s="61" t="s">
        <v>1055</v>
      </c>
      <c r="G1709" s="61" t="s">
        <v>12455</v>
      </c>
      <c r="H1709" s="61" t="s">
        <v>12455</v>
      </c>
      <c r="I1709" s="61" t="s">
        <v>12448</v>
      </c>
      <c r="J1709" s="61" t="s">
        <v>1195</v>
      </c>
      <c r="K1709" s="61" t="s">
        <v>1195</v>
      </c>
      <c r="L1709" s="61" t="s">
        <v>1195</v>
      </c>
      <c r="N1709" s="61" t="n">
        <v>25617</v>
      </c>
      <c r="O1709" s="61" t="s">
        <v>1262</v>
      </c>
      <c r="P1709" s="61" t="s">
        <v>12456</v>
      </c>
      <c r="Q1709" s="61" t="s">
        <v>12457</v>
      </c>
      <c r="R1709" s="61" t="s">
        <v>12457</v>
      </c>
      <c r="S1709" s="61" t="str">
        <f aca="false">IF(J1709="Listed Option",MID(R1709,3,9),MID(Q1709,3,9))</f>
        <v>707569109</v>
      </c>
      <c r="T1709" s="61" t="str">
        <f aca="false">VLOOKUP(S1709,'Output v4'!C:C,1,FALSE())</f>
        <v>707569109</v>
      </c>
      <c r="U1709" s="61" t="s">
        <v>253</v>
      </c>
      <c r="V1709" s="61" t="s">
        <v>12458</v>
      </c>
      <c r="W1709" s="61" t="s">
        <v>12459</v>
      </c>
      <c r="Y1709" s="61" t="s">
        <v>12460</v>
      </c>
      <c r="Z1709" s="61" t="s">
        <v>4074</v>
      </c>
      <c r="AA1709" s="61" t="s">
        <v>4075</v>
      </c>
      <c r="AB1709" s="63" t="n">
        <v>151893</v>
      </c>
      <c r="AC1709" s="63" t="n">
        <v>151893</v>
      </c>
      <c r="AE1709" s="61" t="n">
        <v>0</v>
      </c>
      <c r="AF1709" s="64" t="n">
        <v>151893</v>
      </c>
      <c r="AG1709" s="61" t="s">
        <v>689</v>
      </c>
      <c r="AH1709" s="62" t="n">
        <v>45291</v>
      </c>
      <c r="AI1709" s="65" t="n">
        <v>26.02</v>
      </c>
      <c r="AJ1709" s="61" t="s">
        <v>3614</v>
      </c>
      <c r="AK1709" s="65" t="n">
        <v>26.02</v>
      </c>
      <c r="AL1709" s="65" t="n">
        <v>26.02</v>
      </c>
      <c r="AM1709" s="66" t="n">
        <v>3952255.86</v>
      </c>
      <c r="AN1709" s="66" t="n">
        <f aca="false">IF(J1709="Listed Option",AF1709*AL1709,AM1709)</f>
        <v>3952255.86</v>
      </c>
      <c r="AO1709" s="61" t="s">
        <v>1267</v>
      </c>
      <c r="AP1709" s="61" t="n">
        <v>1</v>
      </c>
      <c r="AQ1709" s="61" t="n">
        <v>1</v>
      </c>
      <c r="AV1709" s="61" t="s">
        <v>12460</v>
      </c>
      <c r="AW1709" s="61" t="s">
        <v>4070</v>
      </c>
      <c r="AY1709" s="61" t="s">
        <v>12448</v>
      </c>
      <c r="AZ1709" s="61" t="s">
        <v>12448</v>
      </c>
      <c r="BA1709" s="61" t="s">
        <v>12448</v>
      </c>
      <c r="BB1709" s="67" t="n">
        <v>0</v>
      </c>
      <c r="BE1709" s="61" t="n">
        <v>241450</v>
      </c>
      <c r="BF1709" s="61" t="s">
        <v>1055</v>
      </c>
      <c r="BG1709" s="61" t="s">
        <v>4084</v>
      </c>
      <c r="BH1709" s="61" t="s">
        <v>4084</v>
      </c>
      <c r="BI1709" s="61" t="s">
        <v>12448</v>
      </c>
      <c r="BJ1709" s="61" t="s">
        <v>12448</v>
      </c>
      <c r="BK1709" s="61" t="s">
        <v>12448</v>
      </c>
      <c r="BL1709" s="61" t="s">
        <v>12457</v>
      </c>
      <c r="BM1709" s="61" t="s">
        <v>12457</v>
      </c>
      <c r="BN1709" s="70" t="n">
        <v>3952255.86</v>
      </c>
      <c r="BO1709" s="68" t="n">
        <v>3952255.86</v>
      </c>
      <c r="BP1709" s="68" t="n">
        <v>3952255.86</v>
      </c>
      <c r="BQ1709" s="68" t="n">
        <v>3952255.86</v>
      </c>
      <c r="BR1709" s="69" t="n">
        <v>151893</v>
      </c>
      <c r="BU1709" s="68" t="n">
        <v>151893</v>
      </c>
    </row>
    <row r="1710" customFormat="false" ht="15" hidden="true" customHeight="false" outlineLevel="0" collapsed="false">
      <c r="A1710" s="61" t="s">
        <v>12461</v>
      </c>
      <c r="B1710" s="61" t="s">
        <v>12462</v>
      </c>
      <c r="C1710" s="62" t="n">
        <v>45291</v>
      </c>
      <c r="D1710" s="62" t="n">
        <v>45291</v>
      </c>
      <c r="E1710" s="61" t="s">
        <v>1259</v>
      </c>
      <c r="F1710" s="61" t="s">
        <v>1055</v>
      </c>
      <c r="G1710" s="61" t="s">
        <v>12463</v>
      </c>
      <c r="H1710" s="61" t="s">
        <v>12463</v>
      </c>
      <c r="I1710" s="61" t="s">
        <v>12448</v>
      </c>
      <c r="J1710" s="61" t="s">
        <v>1199</v>
      </c>
      <c r="K1710" s="61" t="s">
        <v>4065</v>
      </c>
      <c r="L1710" s="61" t="s">
        <v>4065</v>
      </c>
      <c r="N1710" s="61" t="n">
        <v>63153067</v>
      </c>
      <c r="O1710" s="61" t="s">
        <v>1262</v>
      </c>
      <c r="P1710" s="61" t="s">
        <v>12464</v>
      </c>
      <c r="Q1710" s="61" t="s">
        <v>12465</v>
      </c>
      <c r="R1710" s="61" t="s">
        <v>12465</v>
      </c>
      <c r="S1710" s="61" t="str">
        <f aca="false">IF(J1710="Listed Option",MID(R1710,3,9),MID(Q1710,3,9))</f>
        <v>707569AS8</v>
      </c>
      <c r="T1710" s="61" t="e">
        <f aca="false">VLOOKUP(S1710,'Output v4'!C:C,1,FALSE())</f>
        <v>#N/A</v>
      </c>
      <c r="U1710" s="61" t="s">
        <v>12466</v>
      </c>
      <c r="V1710" s="61" t="s">
        <v>12467</v>
      </c>
      <c r="Z1710" s="61" t="s">
        <v>4074</v>
      </c>
      <c r="AA1710" s="61" t="s">
        <v>4075</v>
      </c>
      <c r="AB1710" s="63" t="n">
        <v>-4100</v>
      </c>
      <c r="AC1710" s="63" t="n">
        <v>-4100000</v>
      </c>
      <c r="AE1710" s="61" t="n">
        <v>1000</v>
      </c>
      <c r="AF1710" s="64" t="n">
        <v>-4100000</v>
      </c>
      <c r="AG1710" s="61" t="s">
        <v>1273</v>
      </c>
      <c r="AH1710" s="62" t="n">
        <v>45291</v>
      </c>
      <c r="AI1710" s="65" t="n">
        <v>0.970368</v>
      </c>
      <c r="AJ1710" s="61" t="s">
        <v>1266</v>
      </c>
      <c r="AK1710" s="65" t="n">
        <v>0.970368</v>
      </c>
      <c r="AL1710" s="65" t="n">
        <v>0.970368</v>
      </c>
      <c r="AM1710" s="66" t="n">
        <v>-3978508.8</v>
      </c>
      <c r="AN1710" s="66" t="n">
        <f aca="false">IF(J1710="Listed Option",AF1710*AL1710,AM1710)</f>
        <v>-3978508.8</v>
      </c>
      <c r="AO1710" s="61" t="s">
        <v>1267</v>
      </c>
      <c r="AW1710" s="61" t="s">
        <v>4070</v>
      </c>
      <c r="AY1710" s="61" t="s">
        <v>12463</v>
      </c>
      <c r="BA1710" s="61" t="s">
        <v>12463</v>
      </c>
      <c r="BB1710" s="67" t="n">
        <v>166</v>
      </c>
      <c r="BE1710" s="61" t="n">
        <v>241450</v>
      </c>
      <c r="BF1710" s="61" t="s">
        <v>1055</v>
      </c>
      <c r="BG1710" s="61" t="s">
        <v>4084</v>
      </c>
      <c r="BH1710" s="61" t="s">
        <v>4084</v>
      </c>
      <c r="BI1710" s="61" t="s">
        <v>12448</v>
      </c>
      <c r="BJ1710" s="61" t="s">
        <v>12463</v>
      </c>
      <c r="BL1710" s="61" t="s">
        <v>12465</v>
      </c>
      <c r="BM1710" s="61" t="s">
        <v>12465</v>
      </c>
      <c r="BN1710" s="70" t="n">
        <v>-4100000</v>
      </c>
      <c r="BP1710" s="68" t="n">
        <v>-3978508.8</v>
      </c>
      <c r="BQ1710" s="68" t="n">
        <v>-3978508.8</v>
      </c>
      <c r="BR1710" s="69" t="n">
        <v>-4100000</v>
      </c>
      <c r="BS1710" s="63" t="n">
        <v>-4100</v>
      </c>
      <c r="BU1710" s="68" t="n">
        <v>4100000</v>
      </c>
    </row>
    <row r="1711" customFormat="false" ht="15" hidden="true" customHeight="false" outlineLevel="0" collapsed="false">
      <c r="A1711" s="61" t="s">
        <v>12468</v>
      </c>
      <c r="B1711" s="61" t="s">
        <v>12469</v>
      </c>
      <c r="C1711" s="62" t="n">
        <v>45291</v>
      </c>
      <c r="D1711" s="62" t="n">
        <v>45291</v>
      </c>
      <c r="E1711" s="61" t="s">
        <v>1259</v>
      </c>
      <c r="F1711" s="61" t="s">
        <v>1055</v>
      </c>
      <c r="G1711" s="61" t="s">
        <v>12447</v>
      </c>
      <c r="H1711" s="61" t="s">
        <v>12447</v>
      </c>
      <c r="I1711" s="61" t="s">
        <v>12448</v>
      </c>
      <c r="J1711" s="61" t="s">
        <v>1199</v>
      </c>
      <c r="K1711" s="61" t="s">
        <v>4065</v>
      </c>
      <c r="L1711" s="61" t="s">
        <v>4065</v>
      </c>
      <c r="N1711" s="61" t="n">
        <v>130321621</v>
      </c>
      <c r="O1711" s="61" t="s">
        <v>1262</v>
      </c>
      <c r="P1711" s="61" t="s">
        <v>12449</v>
      </c>
      <c r="Q1711" s="61" t="s">
        <v>12450</v>
      </c>
      <c r="R1711" s="61" t="s">
        <v>12450</v>
      </c>
      <c r="S1711" s="61" t="str">
        <f aca="false">IF(J1711="Listed Option",MID(R1711,3,9),MID(Q1711,3,9))</f>
        <v>707569AV1</v>
      </c>
      <c r="T1711" s="61" t="e">
        <f aca="false">VLOOKUP(S1711,'Output v4'!C:C,1,FALSE())</f>
        <v>#N/A</v>
      </c>
      <c r="U1711" s="61" t="s">
        <v>12451</v>
      </c>
      <c r="V1711" s="61" t="s">
        <v>12452</v>
      </c>
      <c r="Z1711" s="61" t="s">
        <v>4074</v>
      </c>
      <c r="AA1711" s="61" t="s">
        <v>4075</v>
      </c>
      <c r="AB1711" s="63" t="n">
        <v>-16037</v>
      </c>
      <c r="AC1711" s="63" t="n">
        <v>-16037000</v>
      </c>
      <c r="AE1711" s="61" t="n">
        <v>1000</v>
      </c>
      <c r="AF1711" s="64" t="n">
        <v>-16037000</v>
      </c>
      <c r="AG1711" s="61" t="s">
        <v>1273</v>
      </c>
      <c r="AH1711" s="62" t="n">
        <v>45291</v>
      </c>
      <c r="AI1711" s="65" t="n">
        <v>0.856144</v>
      </c>
      <c r="AJ1711" s="61" t="s">
        <v>1266</v>
      </c>
      <c r="AK1711" s="65" t="n">
        <v>0.856144</v>
      </c>
      <c r="AL1711" s="65" t="n">
        <v>0.856144</v>
      </c>
      <c r="AM1711" s="66" t="n">
        <v>-13729981.328</v>
      </c>
      <c r="AN1711" s="66" t="n">
        <f aca="false">IF(J1711="Listed Option",AF1711*AL1711,AM1711)</f>
        <v>-13729981.328</v>
      </c>
      <c r="AO1711" s="61" t="s">
        <v>1267</v>
      </c>
      <c r="AW1711" s="61" t="s">
        <v>4070</v>
      </c>
      <c r="AY1711" s="61" t="s">
        <v>12447</v>
      </c>
      <c r="BA1711" s="61" t="s">
        <v>12447</v>
      </c>
      <c r="BB1711" s="67" t="n">
        <v>0</v>
      </c>
      <c r="BE1711" s="61" t="n">
        <v>241450</v>
      </c>
      <c r="BF1711" s="61" t="s">
        <v>1055</v>
      </c>
      <c r="BG1711" s="61" t="s">
        <v>4084</v>
      </c>
      <c r="BH1711" s="61" t="s">
        <v>4084</v>
      </c>
      <c r="BI1711" s="61" t="s">
        <v>12448</v>
      </c>
      <c r="BJ1711" s="61" t="s">
        <v>12447</v>
      </c>
      <c r="BL1711" s="61" t="s">
        <v>12450</v>
      </c>
      <c r="BM1711" s="61" t="s">
        <v>12450</v>
      </c>
      <c r="BN1711" s="70" t="n">
        <v>-16037000</v>
      </c>
      <c r="BP1711" s="68" t="n">
        <v>-13729981.328</v>
      </c>
      <c r="BQ1711" s="68" t="n">
        <v>-13729981.328</v>
      </c>
      <c r="BR1711" s="69" t="n">
        <v>-16037000</v>
      </c>
      <c r="BS1711" s="63" t="n">
        <v>-16037</v>
      </c>
      <c r="BU1711" s="68" t="n">
        <v>16037000</v>
      </c>
    </row>
    <row r="1712" customFormat="false" ht="15" hidden="true" customHeight="false" outlineLevel="0" collapsed="false">
      <c r="A1712" s="61" t="s">
        <v>12470</v>
      </c>
      <c r="B1712" s="61" t="s">
        <v>12471</v>
      </c>
      <c r="C1712" s="62" t="n">
        <v>45291</v>
      </c>
      <c r="D1712" s="62" t="n">
        <v>45291</v>
      </c>
      <c r="E1712" s="61" t="s">
        <v>1259</v>
      </c>
      <c r="F1712" s="61" t="s">
        <v>1059</v>
      </c>
      <c r="G1712" s="61" t="s">
        <v>12472</v>
      </c>
      <c r="H1712" s="61" t="s">
        <v>12472</v>
      </c>
      <c r="I1712" s="61" t="s">
        <v>12473</v>
      </c>
      <c r="J1712" s="61" t="s">
        <v>1195</v>
      </c>
      <c r="K1712" s="61" t="s">
        <v>1195</v>
      </c>
      <c r="L1712" s="61" t="s">
        <v>1195</v>
      </c>
      <c r="N1712" s="61" t="n">
        <v>43638</v>
      </c>
      <c r="O1712" s="61" t="s">
        <v>1262</v>
      </c>
      <c r="P1712" s="61" t="s">
        <v>12474</v>
      </c>
      <c r="Q1712" s="61" t="s">
        <v>12475</v>
      </c>
      <c r="R1712" s="61" t="s">
        <v>12475</v>
      </c>
      <c r="S1712" s="61" t="str">
        <f aca="false">IF(J1712="Listed Option",MID(R1712,3,9),MID(Q1712,3,9))</f>
        <v>69331C108</v>
      </c>
      <c r="T1712" s="61" t="e">
        <f aca="false">VLOOKUP(S1712,'Output v4'!C:C,1,FALSE())</f>
        <v>#N/A</v>
      </c>
      <c r="U1712" s="61" t="s">
        <v>12476</v>
      </c>
      <c r="V1712" s="61" t="s">
        <v>12477</v>
      </c>
      <c r="W1712" s="61" t="s">
        <v>12473</v>
      </c>
      <c r="Y1712" s="61" t="s">
        <v>12478</v>
      </c>
      <c r="Z1712" s="61" t="s">
        <v>4074</v>
      </c>
      <c r="AA1712" s="61" t="s">
        <v>4075</v>
      </c>
      <c r="AB1712" s="63" t="n">
        <v>-485159</v>
      </c>
      <c r="AC1712" s="63" t="n">
        <v>-485159</v>
      </c>
      <c r="AE1712" s="61" t="n">
        <v>0</v>
      </c>
      <c r="AF1712" s="64" t="n">
        <v>-485159</v>
      </c>
      <c r="AG1712" s="61" t="s">
        <v>1273</v>
      </c>
      <c r="AH1712" s="62" t="n">
        <v>45291</v>
      </c>
      <c r="AI1712" s="65" t="n">
        <v>18.03</v>
      </c>
      <c r="AJ1712" s="61" t="s">
        <v>3614</v>
      </c>
      <c r="AK1712" s="65" t="n">
        <v>18.03</v>
      </c>
      <c r="AL1712" s="65" t="n">
        <v>18.03</v>
      </c>
      <c r="AM1712" s="66" t="n">
        <v>-8747416.77</v>
      </c>
      <c r="AN1712" s="66" t="n">
        <f aca="false">IF(J1712="Listed Option",AF1712*AL1712,AM1712)</f>
        <v>-8747416.77</v>
      </c>
      <c r="AO1712" s="61" t="s">
        <v>1267</v>
      </c>
      <c r="AP1712" s="61" t="n">
        <v>1</v>
      </c>
      <c r="AQ1712" s="61" t="n">
        <v>1</v>
      </c>
      <c r="AV1712" s="61" t="s">
        <v>12478</v>
      </c>
      <c r="AW1712" s="61" t="s">
        <v>4070</v>
      </c>
      <c r="AY1712" s="61" t="s">
        <v>12473</v>
      </c>
      <c r="AZ1712" s="61" t="s">
        <v>12473</v>
      </c>
      <c r="BA1712" s="61" t="s">
        <v>12473</v>
      </c>
      <c r="BB1712" s="67" t="n">
        <v>0</v>
      </c>
      <c r="BE1712" s="61" t="n">
        <v>241450</v>
      </c>
      <c r="BF1712" s="61" t="s">
        <v>1059</v>
      </c>
      <c r="BG1712" s="61" t="s">
        <v>4084</v>
      </c>
      <c r="BH1712" s="61" t="s">
        <v>4084</v>
      </c>
      <c r="BI1712" s="61" t="s">
        <v>12473</v>
      </c>
      <c r="BJ1712" s="61" t="s">
        <v>12473</v>
      </c>
      <c r="BK1712" s="61" t="s">
        <v>12473</v>
      </c>
      <c r="BL1712" s="61" t="s">
        <v>12475</v>
      </c>
      <c r="BM1712" s="61" t="s">
        <v>12475</v>
      </c>
      <c r="BN1712" s="70" t="n">
        <v>-8747416.77</v>
      </c>
      <c r="BO1712" s="68" t="n">
        <v>-8747416.77</v>
      </c>
      <c r="BP1712" s="68" t="n">
        <v>-8747416.77</v>
      </c>
      <c r="BQ1712" s="68" t="n">
        <v>-8747416.77</v>
      </c>
      <c r="BR1712" s="69" t="n">
        <v>-485159</v>
      </c>
      <c r="BU1712" s="68" t="n">
        <v>485159</v>
      </c>
    </row>
    <row r="1713" customFormat="false" ht="15" hidden="true" customHeight="false" outlineLevel="0" collapsed="false">
      <c r="A1713" s="61" t="s">
        <v>12479</v>
      </c>
      <c r="B1713" s="61" t="s">
        <v>12480</v>
      </c>
      <c r="C1713" s="62" t="n">
        <v>45291</v>
      </c>
      <c r="D1713" s="62" t="n">
        <v>45291</v>
      </c>
      <c r="E1713" s="61" t="s">
        <v>1259</v>
      </c>
      <c r="F1713" s="61" t="s">
        <v>1059</v>
      </c>
      <c r="G1713" s="61" t="s">
        <v>12481</v>
      </c>
      <c r="H1713" s="61" t="s">
        <v>12472</v>
      </c>
      <c r="I1713" s="61" t="s">
        <v>12473</v>
      </c>
      <c r="J1713" s="61" t="s">
        <v>1199</v>
      </c>
      <c r="K1713" s="61" t="s">
        <v>4543</v>
      </c>
      <c r="L1713" s="61" t="s">
        <v>4543</v>
      </c>
      <c r="N1713" s="61" t="n">
        <v>189433399</v>
      </c>
      <c r="O1713" s="61" t="s">
        <v>1262</v>
      </c>
      <c r="P1713" s="61" t="s">
        <v>12482</v>
      </c>
      <c r="Q1713" s="61" t="s">
        <v>12483</v>
      </c>
      <c r="R1713" s="61" t="s">
        <v>12475</v>
      </c>
      <c r="S1713" s="61" t="str">
        <f aca="false">IF(J1713="Listed Option",MID(R1713,3,9),MID(Q1713,3,9))</f>
        <v>69331CAK4</v>
      </c>
      <c r="T1713" s="61" t="e">
        <f aca="false">VLOOKUP(S1713,'Output v4'!C:C,1,FALSE())</f>
        <v>#N/A</v>
      </c>
      <c r="U1713" s="61" t="s">
        <v>1060</v>
      </c>
      <c r="V1713" s="61" t="s">
        <v>12484</v>
      </c>
      <c r="Z1713" s="61" t="s">
        <v>4074</v>
      </c>
      <c r="AA1713" s="61" t="s">
        <v>4075</v>
      </c>
      <c r="AB1713" s="63" t="n">
        <v>25000</v>
      </c>
      <c r="AC1713" s="63" t="n">
        <v>25000000</v>
      </c>
      <c r="AE1713" s="61" t="n">
        <v>1000</v>
      </c>
      <c r="AF1713" s="64" t="n">
        <v>25000000</v>
      </c>
      <c r="AG1713" s="61" t="s">
        <v>689</v>
      </c>
      <c r="AH1713" s="62" t="n">
        <v>45291</v>
      </c>
      <c r="AI1713" s="65" t="n">
        <v>1.053</v>
      </c>
      <c r="AJ1713" s="61" t="s">
        <v>1266</v>
      </c>
      <c r="AK1713" s="65" t="n">
        <v>1.053</v>
      </c>
      <c r="AL1713" s="65" t="n">
        <v>18.03</v>
      </c>
      <c r="AM1713" s="66" t="n">
        <v>26325000</v>
      </c>
      <c r="AN1713" s="66" t="n">
        <f aca="false">IF(J1713="Listed Option",AF1713*AL1713,AM1713)</f>
        <v>26325000</v>
      </c>
      <c r="AO1713" s="61" t="s">
        <v>1267</v>
      </c>
      <c r="AT1713" s="62" t="n">
        <v>45289</v>
      </c>
      <c r="AU1713" s="65" t="n">
        <v>1.050268916</v>
      </c>
      <c r="AV1713" s="61" t="s">
        <v>12478</v>
      </c>
      <c r="AW1713" s="61" t="s">
        <v>4070</v>
      </c>
      <c r="AY1713" s="61" t="s">
        <v>12473</v>
      </c>
      <c r="AZ1713" s="61" t="s">
        <v>12473</v>
      </c>
      <c r="BA1713" s="61" t="s">
        <v>12473</v>
      </c>
      <c r="BB1713" s="67" t="n">
        <v>27</v>
      </c>
      <c r="BE1713" s="61" t="n">
        <v>241450</v>
      </c>
      <c r="BF1713" s="61" t="s">
        <v>1059</v>
      </c>
      <c r="BG1713" s="61" t="s">
        <v>4084</v>
      </c>
      <c r="BH1713" s="61" t="s">
        <v>4084</v>
      </c>
      <c r="BI1713" s="61" t="s">
        <v>12473</v>
      </c>
      <c r="BJ1713" s="61" t="s">
        <v>12473</v>
      </c>
      <c r="BL1713" s="61" t="s">
        <v>12475</v>
      </c>
      <c r="BM1713" s="61" t="s">
        <v>12475</v>
      </c>
      <c r="BN1713" s="70" t="n">
        <v>25000000</v>
      </c>
      <c r="BP1713" s="68" t="n">
        <v>26325000</v>
      </c>
      <c r="BQ1713" s="68" t="n">
        <v>26325000</v>
      </c>
      <c r="BR1713" s="69" t="n">
        <v>25000000</v>
      </c>
      <c r="BT1713" s="63" t="n">
        <v>25000</v>
      </c>
      <c r="BU1713" s="68" t="n">
        <v>25000000</v>
      </c>
    </row>
    <row r="1714" customFormat="false" ht="15" hidden="true" customHeight="false" outlineLevel="0" collapsed="false">
      <c r="A1714" s="61" t="s">
        <v>12485</v>
      </c>
      <c r="B1714" s="61" t="s">
        <v>12486</v>
      </c>
      <c r="C1714" s="62" t="n">
        <v>45291</v>
      </c>
      <c r="D1714" s="62" t="n">
        <v>45291</v>
      </c>
      <c r="E1714" s="61" t="s">
        <v>1259</v>
      </c>
      <c r="F1714" s="61" t="s">
        <v>1064</v>
      </c>
      <c r="G1714" s="61" t="s">
        <v>12487</v>
      </c>
      <c r="H1714" s="61" t="s">
        <v>12487</v>
      </c>
      <c r="I1714" s="61" t="s">
        <v>12488</v>
      </c>
      <c r="J1714" s="61" t="s">
        <v>1195</v>
      </c>
      <c r="K1714" s="61" t="s">
        <v>1195</v>
      </c>
      <c r="L1714" s="61" t="s">
        <v>1195</v>
      </c>
      <c r="N1714" s="61" t="n">
        <v>15988</v>
      </c>
      <c r="O1714" s="61" t="s">
        <v>1262</v>
      </c>
      <c r="P1714" s="61" t="s">
        <v>12489</v>
      </c>
      <c r="Q1714" s="61" t="s">
        <v>12490</v>
      </c>
      <c r="R1714" s="61" t="s">
        <v>12490</v>
      </c>
      <c r="S1714" s="61" t="str">
        <f aca="false">IF(J1714="Listed Option",MID(R1714,3,9),MID(Q1714,3,9))</f>
        <v>693475105</v>
      </c>
      <c r="T1714" s="61" t="str">
        <f aca="false">VLOOKUP(S1714,'Output v4'!C:C,1,FALSE())</f>
        <v>693475105</v>
      </c>
      <c r="U1714" s="61" t="s">
        <v>260</v>
      </c>
      <c r="V1714" s="61" t="s">
        <v>12491</v>
      </c>
      <c r="W1714" s="61" t="s">
        <v>12488</v>
      </c>
      <c r="Y1714" s="61" t="s">
        <v>12492</v>
      </c>
      <c r="Z1714" s="61" t="s">
        <v>1304</v>
      </c>
      <c r="AA1714" s="61" t="s">
        <v>1305</v>
      </c>
      <c r="AB1714" s="63" t="n">
        <v>-165</v>
      </c>
      <c r="AC1714" s="63" t="n">
        <v>-165</v>
      </c>
      <c r="AE1714" s="61" t="n">
        <v>0</v>
      </c>
      <c r="AF1714" s="64" t="n">
        <v>-165</v>
      </c>
      <c r="AG1714" s="61" t="s">
        <v>1273</v>
      </c>
      <c r="AH1714" s="62" t="n">
        <v>45291</v>
      </c>
      <c r="AI1714" s="65" t="n">
        <v>154.85</v>
      </c>
      <c r="AJ1714" s="61" t="s">
        <v>3614</v>
      </c>
      <c r="AK1714" s="65" t="n">
        <v>154.85</v>
      </c>
      <c r="AL1714" s="65" t="n">
        <v>154.85</v>
      </c>
      <c r="AM1714" s="66" t="n">
        <v>-25550.25</v>
      </c>
      <c r="AN1714" s="66" t="n">
        <f aca="false">IF(J1714="Listed Option",AF1714*AL1714,AM1714)</f>
        <v>-25550.25</v>
      </c>
      <c r="AO1714" s="61" t="s">
        <v>1267</v>
      </c>
      <c r="AP1714" s="61" t="n">
        <v>1</v>
      </c>
      <c r="AQ1714" s="61" t="n">
        <v>1</v>
      </c>
      <c r="AV1714" s="61" t="s">
        <v>12492</v>
      </c>
      <c r="AW1714" s="61" t="s">
        <v>4070</v>
      </c>
      <c r="AY1714" s="61" t="s">
        <v>12488</v>
      </c>
      <c r="AZ1714" s="61" t="s">
        <v>12488</v>
      </c>
      <c r="BA1714" s="61" t="s">
        <v>12488</v>
      </c>
      <c r="BB1714" s="67" t="n">
        <v>0</v>
      </c>
      <c r="BE1714" s="61" t="n">
        <v>238575</v>
      </c>
      <c r="BF1714" s="61" t="s">
        <v>1064</v>
      </c>
      <c r="BG1714" s="61" t="s">
        <v>4084</v>
      </c>
      <c r="BH1714" s="61" t="s">
        <v>4084</v>
      </c>
      <c r="BI1714" s="61" t="s">
        <v>12488</v>
      </c>
      <c r="BJ1714" s="61" t="s">
        <v>12488</v>
      </c>
      <c r="BK1714" s="61" t="s">
        <v>12488</v>
      </c>
      <c r="BL1714" s="61" t="s">
        <v>12490</v>
      </c>
      <c r="BM1714" s="61" t="s">
        <v>12490</v>
      </c>
      <c r="BN1714" s="70" t="n">
        <v>-25550.25</v>
      </c>
      <c r="BO1714" s="68" t="n">
        <v>-25550.25</v>
      </c>
      <c r="BP1714" s="68" t="n">
        <v>-25550.25</v>
      </c>
      <c r="BQ1714" s="68" t="n">
        <v>-25550.25</v>
      </c>
      <c r="BR1714" s="69" t="n">
        <v>-165</v>
      </c>
      <c r="BU1714" s="68" t="n">
        <v>165</v>
      </c>
    </row>
    <row r="1715" customFormat="false" ht="15" hidden="true" customHeight="false" outlineLevel="0" collapsed="false">
      <c r="A1715" s="61" t="s">
        <v>12493</v>
      </c>
      <c r="B1715" s="61" t="s">
        <v>12494</v>
      </c>
      <c r="C1715" s="62" t="n">
        <v>45291</v>
      </c>
      <c r="D1715" s="62" t="n">
        <v>45291</v>
      </c>
      <c r="E1715" s="61" t="s">
        <v>1259</v>
      </c>
      <c r="F1715" s="61" t="s">
        <v>1064</v>
      </c>
      <c r="G1715" s="61" t="s">
        <v>12495</v>
      </c>
      <c r="H1715" s="61" t="s">
        <v>12487</v>
      </c>
      <c r="I1715" s="61" t="s">
        <v>12488</v>
      </c>
      <c r="J1715" s="61" t="s">
        <v>1196</v>
      </c>
      <c r="K1715" s="61" t="s">
        <v>4088</v>
      </c>
      <c r="L1715" s="61" t="s">
        <v>4089</v>
      </c>
      <c r="M1715" s="61" t="s">
        <v>1197</v>
      </c>
      <c r="N1715" s="61" t="n">
        <v>181517486</v>
      </c>
      <c r="O1715" s="61" t="s">
        <v>1262</v>
      </c>
      <c r="P1715" s="61" t="s">
        <v>12496</v>
      </c>
      <c r="R1715" s="61" t="s">
        <v>12490</v>
      </c>
      <c r="S1715" s="61" t="str">
        <f aca="false">IF(J1715="Listed Option",MID(R1715,3,9),MID(Q1715,3,9))</f>
        <v>693475105</v>
      </c>
      <c r="T1715" s="61" t="str">
        <f aca="false">VLOOKUP(S1715,'Output v4'!C:C,1,FALSE())</f>
        <v>693475105</v>
      </c>
      <c r="W1715" s="61" t="s">
        <v>12497</v>
      </c>
      <c r="X1715" s="61" t="s">
        <v>12498</v>
      </c>
      <c r="Y1715" s="61" t="s">
        <v>12499</v>
      </c>
      <c r="Z1715" s="61" t="s">
        <v>1304</v>
      </c>
      <c r="AA1715" s="61" t="s">
        <v>1305</v>
      </c>
      <c r="AB1715" s="63" t="n">
        <v>105</v>
      </c>
      <c r="AC1715" s="63" t="n">
        <v>105</v>
      </c>
      <c r="AD1715" s="61" t="n">
        <v>100</v>
      </c>
      <c r="AE1715" s="61" t="n">
        <v>0</v>
      </c>
      <c r="AF1715" s="64" t="n">
        <v>10500</v>
      </c>
      <c r="AG1715" s="61" t="s">
        <v>689</v>
      </c>
      <c r="AH1715" s="62" t="n">
        <v>45291</v>
      </c>
      <c r="AI1715" s="65" t="n">
        <v>2.425</v>
      </c>
      <c r="AJ1715" s="61" t="s">
        <v>1266</v>
      </c>
      <c r="AK1715" s="65" t="n">
        <v>2.425</v>
      </c>
      <c r="AL1715" s="65" t="n">
        <v>154.85</v>
      </c>
      <c r="AM1715" s="66" t="n">
        <v>25462.5</v>
      </c>
      <c r="AN1715" s="66" t="n">
        <f aca="false">IF(J1715="Listed Option",AF1715*AL1715,AM1715)</f>
        <v>1625925</v>
      </c>
      <c r="AO1715" s="61" t="s">
        <v>1267</v>
      </c>
      <c r="AP1715" s="61" t="n">
        <v>100</v>
      </c>
      <c r="AQ1715" s="61" t="n">
        <v>100</v>
      </c>
      <c r="AV1715" s="61" t="s">
        <v>12492</v>
      </c>
      <c r="AW1715" s="61" t="s">
        <v>4070</v>
      </c>
      <c r="AY1715" s="61" t="s">
        <v>12488</v>
      </c>
      <c r="AZ1715" s="61" t="s">
        <v>12488</v>
      </c>
      <c r="BA1715" s="61" t="s">
        <v>12488</v>
      </c>
      <c r="BB1715" s="67" t="n">
        <v>0</v>
      </c>
      <c r="BE1715" s="61" t="n">
        <v>238575</v>
      </c>
      <c r="BG1715" s="61" t="s">
        <v>4084</v>
      </c>
      <c r="BJ1715" s="61" t="s">
        <v>12488</v>
      </c>
      <c r="BL1715" s="61" t="s">
        <v>12490</v>
      </c>
      <c r="BM1715" s="61" t="s">
        <v>12490</v>
      </c>
      <c r="BN1715" s="70" t="n">
        <v>-1625925</v>
      </c>
      <c r="BO1715" s="68" t="n">
        <v>1625925</v>
      </c>
      <c r="BP1715" s="68" t="n">
        <v>254.625</v>
      </c>
      <c r="BQ1715" s="68" t="n">
        <v>254.625</v>
      </c>
      <c r="BR1715" s="69" t="n">
        <v>105</v>
      </c>
      <c r="BS1715" s="63" t="n">
        <v>105</v>
      </c>
      <c r="BU1715" s="68" t="n">
        <v>105</v>
      </c>
    </row>
    <row r="1716" customFormat="false" ht="15" hidden="true" customHeight="false" outlineLevel="0" collapsed="false">
      <c r="A1716" s="61" t="s">
        <v>12500</v>
      </c>
      <c r="B1716" s="61" t="s">
        <v>12501</v>
      </c>
      <c r="C1716" s="62" t="n">
        <v>45291</v>
      </c>
      <c r="D1716" s="62" t="n">
        <v>45291</v>
      </c>
      <c r="E1716" s="61" t="s">
        <v>1259</v>
      </c>
      <c r="F1716" s="61" t="s">
        <v>1064</v>
      </c>
      <c r="G1716" s="61" t="s">
        <v>12502</v>
      </c>
      <c r="H1716" s="61" t="s">
        <v>12487</v>
      </c>
      <c r="I1716" s="61" t="s">
        <v>12488</v>
      </c>
      <c r="J1716" s="61" t="s">
        <v>1196</v>
      </c>
      <c r="K1716" s="61" t="s">
        <v>4088</v>
      </c>
      <c r="L1716" s="61" t="s">
        <v>4089</v>
      </c>
      <c r="M1716" s="61" t="s">
        <v>1197</v>
      </c>
      <c r="N1716" s="61" t="n">
        <v>181517498</v>
      </c>
      <c r="O1716" s="61" t="s">
        <v>1262</v>
      </c>
      <c r="P1716" s="61" t="s">
        <v>12503</v>
      </c>
      <c r="R1716" s="61" t="s">
        <v>12490</v>
      </c>
      <c r="S1716" s="61" t="str">
        <f aca="false">IF(J1716="Listed Option",MID(R1716,3,9),MID(Q1716,3,9))</f>
        <v>693475105</v>
      </c>
      <c r="T1716" s="61" t="str">
        <f aca="false">VLOOKUP(S1716,'Output v4'!C:C,1,FALSE())</f>
        <v>693475105</v>
      </c>
      <c r="W1716" s="61" t="s">
        <v>12504</v>
      </c>
      <c r="X1716" s="61" t="s">
        <v>12505</v>
      </c>
      <c r="Y1716" s="61" t="s">
        <v>12506</v>
      </c>
      <c r="Z1716" s="61" t="s">
        <v>1304</v>
      </c>
      <c r="AA1716" s="61" t="s">
        <v>1305</v>
      </c>
      <c r="AB1716" s="63" t="n">
        <v>49</v>
      </c>
      <c r="AC1716" s="63" t="n">
        <v>49</v>
      </c>
      <c r="AD1716" s="61" t="n">
        <v>100</v>
      </c>
      <c r="AE1716" s="61" t="n">
        <v>0</v>
      </c>
      <c r="AF1716" s="64" t="n">
        <v>4900</v>
      </c>
      <c r="AG1716" s="61" t="s">
        <v>689</v>
      </c>
      <c r="AH1716" s="62" t="n">
        <v>45291</v>
      </c>
      <c r="AI1716" s="65" t="n">
        <v>3.45</v>
      </c>
      <c r="AJ1716" s="61" t="s">
        <v>1266</v>
      </c>
      <c r="AK1716" s="65" t="n">
        <v>3.45</v>
      </c>
      <c r="AL1716" s="65" t="n">
        <v>154.85</v>
      </c>
      <c r="AM1716" s="66" t="n">
        <v>16905</v>
      </c>
      <c r="AN1716" s="66" t="n">
        <f aca="false">IF(J1716="Listed Option",AF1716*AL1716,AM1716)</f>
        <v>758765</v>
      </c>
      <c r="AO1716" s="61" t="s">
        <v>1267</v>
      </c>
      <c r="AP1716" s="61" t="n">
        <v>100</v>
      </c>
      <c r="AQ1716" s="61" t="n">
        <v>100</v>
      </c>
      <c r="AV1716" s="61" t="s">
        <v>12492</v>
      </c>
      <c r="AW1716" s="61" t="s">
        <v>4070</v>
      </c>
      <c r="AY1716" s="61" t="s">
        <v>12488</v>
      </c>
      <c r="AZ1716" s="61" t="s">
        <v>12488</v>
      </c>
      <c r="BA1716" s="61" t="s">
        <v>12488</v>
      </c>
      <c r="BB1716" s="67" t="n">
        <v>0</v>
      </c>
      <c r="BE1716" s="61" t="n">
        <v>238575</v>
      </c>
      <c r="BG1716" s="61" t="s">
        <v>4084</v>
      </c>
      <c r="BJ1716" s="61" t="s">
        <v>12488</v>
      </c>
      <c r="BL1716" s="61" t="s">
        <v>12490</v>
      </c>
      <c r="BM1716" s="61" t="s">
        <v>12490</v>
      </c>
      <c r="BN1716" s="70" t="n">
        <v>-758765</v>
      </c>
      <c r="BO1716" s="68" t="n">
        <v>758765</v>
      </c>
      <c r="BP1716" s="68" t="n">
        <v>169.05</v>
      </c>
      <c r="BQ1716" s="68" t="n">
        <v>169.05</v>
      </c>
      <c r="BR1716" s="69" t="n">
        <v>49</v>
      </c>
      <c r="BS1716" s="63" t="n">
        <v>49</v>
      </c>
      <c r="BU1716" s="68" t="n">
        <v>49</v>
      </c>
    </row>
    <row r="1717" customFormat="false" ht="15" hidden="true" customHeight="false" outlineLevel="0" collapsed="false">
      <c r="A1717" s="61" t="s">
        <v>12507</v>
      </c>
      <c r="B1717" s="61" t="s">
        <v>12508</v>
      </c>
      <c r="C1717" s="62" t="n">
        <v>45291</v>
      </c>
      <c r="D1717" s="62" t="n">
        <v>45291</v>
      </c>
      <c r="E1717" s="61" t="s">
        <v>1259</v>
      </c>
      <c r="F1717" s="61" t="s">
        <v>1064</v>
      </c>
      <c r="G1717" s="61" t="s">
        <v>12509</v>
      </c>
      <c r="H1717" s="61" t="s">
        <v>12487</v>
      </c>
      <c r="I1717" s="61" t="s">
        <v>12488</v>
      </c>
      <c r="J1717" s="61" t="s">
        <v>1196</v>
      </c>
      <c r="K1717" s="61" t="s">
        <v>4088</v>
      </c>
      <c r="L1717" s="61" t="s">
        <v>4277</v>
      </c>
      <c r="M1717" s="61" t="s">
        <v>1198</v>
      </c>
      <c r="N1717" s="61" t="n">
        <v>181517554</v>
      </c>
      <c r="O1717" s="61" t="s">
        <v>1262</v>
      </c>
      <c r="P1717" s="61" t="s">
        <v>12510</v>
      </c>
      <c r="R1717" s="61" t="s">
        <v>12490</v>
      </c>
      <c r="S1717" s="61" t="str">
        <f aca="false">IF(J1717="Listed Option",MID(R1717,3,9),MID(Q1717,3,9))</f>
        <v>693475105</v>
      </c>
      <c r="T1717" s="61" t="str">
        <f aca="false">VLOOKUP(S1717,'Output v4'!C:C,1,FALSE())</f>
        <v>693475105</v>
      </c>
      <c r="W1717" s="61" t="s">
        <v>12511</v>
      </c>
      <c r="X1717" s="61" t="s">
        <v>12512</v>
      </c>
      <c r="Y1717" s="61" t="s">
        <v>12513</v>
      </c>
      <c r="Z1717" s="61" t="s">
        <v>1304</v>
      </c>
      <c r="AA1717" s="61" t="s">
        <v>1305</v>
      </c>
      <c r="AB1717" s="63" t="n">
        <v>154</v>
      </c>
      <c r="AC1717" s="63" t="n">
        <v>154</v>
      </c>
      <c r="AD1717" s="61" t="n">
        <v>100</v>
      </c>
      <c r="AE1717" s="61" t="n">
        <v>0</v>
      </c>
      <c r="AF1717" s="64" t="n">
        <v>15400</v>
      </c>
      <c r="AG1717" s="61" t="s">
        <v>689</v>
      </c>
      <c r="AH1717" s="62" t="n">
        <v>45291</v>
      </c>
      <c r="AI1717" s="65" t="n">
        <v>2.125</v>
      </c>
      <c r="AJ1717" s="61" t="s">
        <v>1266</v>
      </c>
      <c r="AK1717" s="65" t="n">
        <v>2.125</v>
      </c>
      <c r="AL1717" s="65" t="n">
        <v>154.85</v>
      </c>
      <c r="AM1717" s="66" t="n">
        <v>32725</v>
      </c>
      <c r="AN1717" s="66" t="n">
        <f aca="false">IF(J1717="Listed Option",AF1717*AL1717,AM1717)</f>
        <v>2384690</v>
      </c>
      <c r="AO1717" s="61" t="s">
        <v>1267</v>
      </c>
      <c r="AP1717" s="61" t="n">
        <v>100</v>
      </c>
      <c r="AQ1717" s="61" t="n">
        <v>100</v>
      </c>
      <c r="AV1717" s="61" t="s">
        <v>12492</v>
      </c>
      <c r="AW1717" s="61" t="s">
        <v>4070</v>
      </c>
      <c r="AY1717" s="61" t="s">
        <v>12488</v>
      </c>
      <c r="AZ1717" s="61" t="s">
        <v>12488</v>
      </c>
      <c r="BA1717" s="61" t="s">
        <v>12488</v>
      </c>
      <c r="BB1717" s="67" t="n">
        <v>0</v>
      </c>
      <c r="BE1717" s="61" t="n">
        <v>238575</v>
      </c>
      <c r="BG1717" s="61" t="s">
        <v>4084</v>
      </c>
      <c r="BJ1717" s="61" t="s">
        <v>12488</v>
      </c>
      <c r="BL1717" s="61" t="s">
        <v>12490</v>
      </c>
      <c r="BM1717" s="61" t="s">
        <v>12490</v>
      </c>
      <c r="BN1717" s="70" t="n">
        <v>2384690</v>
      </c>
      <c r="BO1717" s="68" t="n">
        <v>2384690</v>
      </c>
      <c r="BP1717" s="68" t="n">
        <v>327.25</v>
      </c>
      <c r="BQ1717" s="68" t="n">
        <v>327.25</v>
      </c>
      <c r="BR1717" s="69" t="n">
        <v>154</v>
      </c>
      <c r="BS1717" s="63" t="n">
        <v>154</v>
      </c>
      <c r="BU1717" s="68" t="n">
        <v>154</v>
      </c>
    </row>
    <row r="1718" customFormat="false" ht="15" hidden="true" customHeight="false" outlineLevel="0" collapsed="false">
      <c r="A1718" s="61" t="s">
        <v>12514</v>
      </c>
      <c r="B1718" s="61" t="s">
        <v>12515</v>
      </c>
      <c r="C1718" s="62" t="n">
        <v>45291</v>
      </c>
      <c r="D1718" s="62" t="n">
        <v>45291</v>
      </c>
      <c r="E1718" s="61" t="s">
        <v>1259</v>
      </c>
      <c r="F1718" s="61" t="s">
        <v>12516</v>
      </c>
      <c r="G1718" s="61" t="s">
        <v>12517</v>
      </c>
      <c r="H1718" s="61" t="s">
        <v>12517</v>
      </c>
      <c r="I1718" s="61" t="s">
        <v>5781</v>
      </c>
      <c r="J1718" s="61" t="s">
        <v>1199</v>
      </c>
      <c r="K1718" s="61" t="s">
        <v>4065</v>
      </c>
      <c r="L1718" s="61" t="s">
        <v>4065</v>
      </c>
      <c r="N1718" s="61" t="n">
        <v>132114851</v>
      </c>
      <c r="O1718" s="61" t="s">
        <v>1262</v>
      </c>
      <c r="P1718" s="61" t="s">
        <v>12518</v>
      </c>
      <c r="Q1718" s="61" t="s">
        <v>12519</v>
      </c>
      <c r="R1718" s="61" t="s">
        <v>12519</v>
      </c>
      <c r="S1718" s="61" t="str">
        <f aca="false">IF(J1718="Listed Option",MID(R1718,3,9),MID(Q1718,3,9))</f>
        <v>74052HAA2</v>
      </c>
      <c r="T1718" s="61" t="e">
        <f aca="false">VLOOKUP(S1718,'Output v4'!C:C,1,FALSE())</f>
        <v>#N/A</v>
      </c>
      <c r="U1718" s="61" t="s">
        <v>12520</v>
      </c>
      <c r="V1718" s="61" t="s">
        <v>12521</v>
      </c>
      <c r="Z1718" s="61" t="s">
        <v>1304</v>
      </c>
      <c r="AA1718" s="61" t="s">
        <v>1305</v>
      </c>
      <c r="AB1718" s="63" t="n">
        <v>-9000</v>
      </c>
      <c r="AC1718" s="63" t="n">
        <v>-9000000</v>
      </c>
      <c r="AE1718" s="61" t="n">
        <v>1000</v>
      </c>
      <c r="AF1718" s="64" t="n">
        <v>-9000000</v>
      </c>
      <c r="AG1718" s="61" t="s">
        <v>1273</v>
      </c>
      <c r="AH1718" s="62" t="n">
        <v>45291</v>
      </c>
      <c r="AI1718" s="65" t="n">
        <v>0.800965</v>
      </c>
      <c r="AJ1718" s="61" t="s">
        <v>1266</v>
      </c>
      <c r="AK1718" s="65" t="n">
        <v>0.800965</v>
      </c>
      <c r="AL1718" s="65" t="n">
        <v>0.800965</v>
      </c>
      <c r="AM1718" s="66" t="n">
        <v>-7208685</v>
      </c>
      <c r="AN1718" s="66" t="n">
        <f aca="false">IF(J1718="Listed Option",AF1718*AL1718,AM1718)</f>
        <v>-7208685</v>
      </c>
      <c r="AO1718" s="61" t="s">
        <v>1267</v>
      </c>
      <c r="AW1718" s="61" t="s">
        <v>4070</v>
      </c>
      <c r="AY1718" s="61" t="s">
        <v>12517</v>
      </c>
      <c r="BA1718" s="61" t="s">
        <v>12517</v>
      </c>
      <c r="BB1718" s="67" t="n">
        <v>120</v>
      </c>
      <c r="BE1718" s="61" t="n">
        <v>238575</v>
      </c>
      <c r="BF1718" s="61" t="s">
        <v>12516</v>
      </c>
      <c r="BG1718" s="61" t="s">
        <v>4084</v>
      </c>
      <c r="BH1718" s="61" t="s">
        <v>4084</v>
      </c>
      <c r="BI1718" s="61" t="s">
        <v>5781</v>
      </c>
      <c r="BJ1718" s="61" t="s">
        <v>12517</v>
      </c>
      <c r="BL1718" s="61" t="s">
        <v>12519</v>
      </c>
      <c r="BM1718" s="61" t="s">
        <v>12519</v>
      </c>
      <c r="BN1718" s="70" t="n">
        <v>-9000000</v>
      </c>
      <c r="BP1718" s="68" t="n">
        <v>-7208685</v>
      </c>
      <c r="BQ1718" s="68" t="n">
        <v>-7208685</v>
      </c>
      <c r="BR1718" s="69" t="n">
        <v>-9000000</v>
      </c>
      <c r="BS1718" s="63" t="n">
        <v>-9000</v>
      </c>
      <c r="BU1718" s="68" t="n">
        <v>9000000</v>
      </c>
    </row>
    <row r="1719" customFormat="false" ht="15" hidden="true" customHeight="false" outlineLevel="0" collapsed="false">
      <c r="A1719" s="61" t="s">
        <v>12522</v>
      </c>
      <c r="B1719" s="61" t="s">
        <v>12523</v>
      </c>
      <c r="C1719" s="62" t="n">
        <v>45291</v>
      </c>
      <c r="D1719" s="62" t="n">
        <v>45291</v>
      </c>
      <c r="E1719" s="61" t="s">
        <v>1259</v>
      </c>
      <c r="F1719" s="61" t="s">
        <v>1073</v>
      </c>
      <c r="G1719" s="61" t="s">
        <v>12524</v>
      </c>
      <c r="H1719" s="61" t="s">
        <v>12524</v>
      </c>
      <c r="I1719" s="61" t="s">
        <v>12525</v>
      </c>
      <c r="J1719" s="61" t="s">
        <v>1195</v>
      </c>
      <c r="K1719" s="61" t="s">
        <v>1195</v>
      </c>
      <c r="L1719" s="61" t="s">
        <v>1195</v>
      </c>
      <c r="N1719" s="61" t="n">
        <v>31651840</v>
      </c>
      <c r="O1719" s="61" t="s">
        <v>1262</v>
      </c>
      <c r="P1719" s="61" t="s">
        <v>12526</v>
      </c>
      <c r="Q1719" s="61" t="s">
        <v>12527</v>
      </c>
      <c r="R1719" s="61" t="s">
        <v>12527</v>
      </c>
      <c r="S1719" s="61" t="str">
        <f aca="false">IF(J1719="Listed Option",MID(R1719,3,9),MID(Q1719,3,9))</f>
        <v>69366J200</v>
      </c>
      <c r="T1719" s="61" t="e">
        <f aca="false">VLOOKUP(S1719,'Output v4'!C:C,1,FALSE())</f>
        <v>#N/A</v>
      </c>
      <c r="U1719" s="61" t="s">
        <v>12528</v>
      </c>
      <c r="V1719" s="61" t="s">
        <v>12529</v>
      </c>
      <c r="W1719" s="61" t="s">
        <v>12530</v>
      </c>
      <c r="Y1719" s="61" t="s">
        <v>12531</v>
      </c>
      <c r="Z1719" s="61" t="s">
        <v>1304</v>
      </c>
      <c r="AA1719" s="61" t="s">
        <v>1305</v>
      </c>
      <c r="AB1719" s="63" t="n">
        <v>-53305</v>
      </c>
      <c r="AC1719" s="63" t="n">
        <v>-53305</v>
      </c>
      <c r="AE1719" s="61" t="n">
        <v>0</v>
      </c>
      <c r="AF1719" s="64" t="n">
        <v>-53305</v>
      </c>
      <c r="AG1719" s="61" t="s">
        <v>1273</v>
      </c>
      <c r="AH1719" s="62" t="n">
        <v>45291</v>
      </c>
      <c r="AI1719" s="65" t="n">
        <v>27.56</v>
      </c>
      <c r="AJ1719" s="61" t="s">
        <v>3614</v>
      </c>
      <c r="AK1719" s="65" t="n">
        <v>27.56</v>
      </c>
      <c r="AL1719" s="65" t="n">
        <v>27.56</v>
      </c>
      <c r="AM1719" s="66" t="n">
        <v>-1469085.8</v>
      </c>
      <c r="AN1719" s="66" t="n">
        <f aca="false">IF(J1719="Listed Option",AF1719*AL1719,AM1719)</f>
        <v>-1469085.8</v>
      </c>
      <c r="AO1719" s="61" t="s">
        <v>1267</v>
      </c>
      <c r="AP1719" s="61" t="n">
        <v>1</v>
      </c>
      <c r="AQ1719" s="61" t="n">
        <v>1</v>
      </c>
      <c r="AV1719" s="61" t="s">
        <v>12531</v>
      </c>
      <c r="AW1719" s="61" t="s">
        <v>4070</v>
      </c>
      <c r="AY1719" s="61" t="s">
        <v>12525</v>
      </c>
      <c r="AZ1719" s="61" t="s">
        <v>12525</v>
      </c>
      <c r="BA1719" s="61" t="s">
        <v>12525</v>
      </c>
      <c r="BB1719" s="67" t="n">
        <v>0</v>
      </c>
      <c r="BE1719" s="61" t="n">
        <v>238575</v>
      </c>
      <c r="BF1719" s="61" t="s">
        <v>1073</v>
      </c>
      <c r="BG1719" s="61" t="s">
        <v>4084</v>
      </c>
      <c r="BH1719" s="61" t="s">
        <v>4084</v>
      </c>
      <c r="BI1719" s="61" t="s">
        <v>12525</v>
      </c>
      <c r="BJ1719" s="61" t="s">
        <v>12525</v>
      </c>
      <c r="BK1719" s="61" t="s">
        <v>12525</v>
      </c>
      <c r="BL1719" s="61" t="s">
        <v>12527</v>
      </c>
      <c r="BM1719" s="61" t="s">
        <v>12527</v>
      </c>
      <c r="BN1719" s="70" t="n">
        <v>-1469085.8</v>
      </c>
      <c r="BO1719" s="68" t="n">
        <v>-1469085.8</v>
      </c>
      <c r="BP1719" s="68" t="n">
        <v>-1469085.8</v>
      </c>
      <c r="BQ1719" s="68" t="n">
        <v>-1469085.8</v>
      </c>
      <c r="BR1719" s="69" t="n">
        <v>-53305</v>
      </c>
      <c r="BU1719" s="68" t="n">
        <v>53305</v>
      </c>
    </row>
    <row r="1720" customFormat="false" ht="15" hidden="true" customHeight="false" outlineLevel="0" collapsed="false">
      <c r="A1720" s="61" t="s">
        <v>12532</v>
      </c>
      <c r="B1720" s="61" t="s">
        <v>12533</v>
      </c>
      <c r="C1720" s="62" t="n">
        <v>45291</v>
      </c>
      <c r="D1720" s="62" t="n">
        <v>45291</v>
      </c>
      <c r="E1720" s="61" t="s">
        <v>1259</v>
      </c>
      <c r="F1720" s="61" t="s">
        <v>1073</v>
      </c>
      <c r="G1720" s="61" t="s">
        <v>12524</v>
      </c>
      <c r="H1720" s="61" t="s">
        <v>12524</v>
      </c>
      <c r="I1720" s="61" t="s">
        <v>12525</v>
      </c>
      <c r="J1720" s="61" t="s">
        <v>1195</v>
      </c>
      <c r="K1720" s="61" t="s">
        <v>1195</v>
      </c>
      <c r="L1720" s="61" t="s">
        <v>1195</v>
      </c>
      <c r="N1720" s="61" t="n">
        <v>31651840</v>
      </c>
      <c r="O1720" s="61" t="s">
        <v>1262</v>
      </c>
      <c r="P1720" s="61" t="s">
        <v>12526</v>
      </c>
      <c r="Q1720" s="61" t="s">
        <v>12527</v>
      </c>
      <c r="R1720" s="61" t="s">
        <v>12527</v>
      </c>
      <c r="S1720" s="61" t="str">
        <f aca="false">IF(J1720="Listed Option",MID(R1720,3,9),MID(Q1720,3,9))</f>
        <v>69366J200</v>
      </c>
      <c r="T1720" s="61" t="e">
        <f aca="false">VLOOKUP(S1720,'Output v4'!C:C,1,FALSE())</f>
        <v>#N/A</v>
      </c>
      <c r="U1720" s="61" t="s">
        <v>12528</v>
      </c>
      <c r="V1720" s="61" t="s">
        <v>12529</v>
      </c>
      <c r="W1720" s="61" t="s">
        <v>12530</v>
      </c>
      <c r="Y1720" s="61" t="s">
        <v>12531</v>
      </c>
      <c r="Z1720" s="61" t="s">
        <v>4029</v>
      </c>
      <c r="AA1720" s="61" t="s">
        <v>4117</v>
      </c>
      <c r="AB1720" s="63" t="n">
        <v>-94020</v>
      </c>
      <c r="AC1720" s="63" t="n">
        <v>-94020</v>
      </c>
      <c r="AE1720" s="61" t="n">
        <v>0</v>
      </c>
      <c r="AF1720" s="64" t="n">
        <v>-94020</v>
      </c>
      <c r="AG1720" s="61" t="s">
        <v>1273</v>
      </c>
      <c r="AH1720" s="62" t="n">
        <v>45291</v>
      </c>
      <c r="AI1720" s="65" t="n">
        <v>27.56</v>
      </c>
      <c r="AJ1720" s="61" t="s">
        <v>3614</v>
      </c>
      <c r="AK1720" s="65" t="n">
        <v>27.56</v>
      </c>
      <c r="AL1720" s="65" t="n">
        <v>27.56</v>
      </c>
      <c r="AM1720" s="66" t="n">
        <v>-2591191.2</v>
      </c>
      <c r="AN1720" s="66" t="n">
        <f aca="false">IF(J1720="Listed Option",AF1720*AL1720,AM1720)</f>
        <v>-2591191.2</v>
      </c>
      <c r="AO1720" s="61" t="s">
        <v>1267</v>
      </c>
      <c r="AP1720" s="61" t="n">
        <v>1</v>
      </c>
      <c r="AQ1720" s="61" t="n">
        <v>1</v>
      </c>
      <c r="AV1720" s="61" t="s">
        <v>12531</v>
      </c>
      <c r="AW1720" s="61" t="s">
        <v>4070</v>
      </c>
      <c r="AY1720" s="61" t="s">
        <v>12525</v>
      </c>
      <c r="AZ1720" s="61" t="s">
        <v>12525</v>
      </c>
      <c r="BA1720" s="61" t="s">
        <v>12525</v>
      </c>
      <c r="BB1720" s="67" t="n">
        <v>0</v>
      </c>
      <c r="BE1720" s="61" t="n">
        <v>238587</v>
      </c>
      <c r="BF1720" s="61" t="s">
        <v>1073</v>
      </c>
      <c r="BG1720" s="61" t="s">
        <v>4084</v>
      </c>
      <c r="BH1720" s="61" t="s">
        <v>4084</v>
      </c>
      <c r="BI1720" s="61" t="s">
        <v>12525</v>
      </c>
      <c r="BJ1720" s="61" t="s">
        <v>12525</v>
      </c>
      <c r="BK1720" s="61" t="s">
        <v>12525</v>
      </c>
      <c r="BL1720" s="61" t="s">
        <v>12527</v>
      </c>
      <c r="BM1720" s="61" t="s">
        <v>12527</v>
      </c>
      <c r="BN1720" s="70" t="n">
        <v>-2591191.2</v>
      </c>
      <c r="BO1720" s="68" t="n">
        <v>-2591191.2</v>
      </c>
      <c r="BP1720" s="68" t="n">
        <v>-2591191.2</v>
      </c>
      <c r="BQ1720" s="68" t="n">
        <v>-2591191.2</v>
      </c>
      <c r="BR1720" s="69" t="n">
        <v>-94020</v>
      </c>
      <c r="BU1720" s="68" t="n">
        <v>94020</v>
      </c>
    </row>
    <row r="1721" customFormat="false" ht="15" hidden="true" customHeight="false" outlineLevel="0" collapsed="false">
      <c r="A1721" s="61" t="s">
        <v>12534</v>
      </c>
      <c r="B1721" s="61" t="s">
        <v>12535</v>
      </c>
      <c r="C1721" s="62" t="n">
        <v>45291</v>
      </c>
      <c r="D1721" s="62" t="n">
        <v>45291</v>
      </c>
      <c r="E1721" s="61" t="s">
        <v>1259</v>
      </c>
      <c r="F1721" s="61" t="s">
        <v>1073</v>
      </c>
      <c r="G1721" s="61" t="s">
        <v>12536</v>
      </c>
      <c r="H1721" s="61" t="s">
        <v>12524</v>
      </c>
      <c r="I1721" s="61" t="s">
        <v>12525</v>
      </c>
      <c r="J1721" s="61" t="s">
        <v>1199</v>
      </c>
      <c r="K1721" s="61" t="s">
        <v>4543</v>
      </c>
      <c r="L1721" s="61" t="s">
        <v>4543</v>
      </c>
      <c r="N1721" s="61" t="n">
        <v>143840267</v>
      </c>
      <c r="O1721" s="61" t="s">
        <v>1262</v>
      </c>
      <c r="P1721" s="61" t="s">
        <v>12537</v>
      </c>
      <c r="Q1721" s="61" t="s">
        <v>12538</v>
      </c>
      <c r="R1721" s="61" t="s">
        <v>12527</v>
      </c>
      <c r="S1721" s="61" t="str">
        <f aca="false">IF(J1721="Listed Option",MID(R1721,3,9),MID(Q1721,3,9))</f>
        <v>69366JAD3</v>
      </c>
      <c r="T1721" s="61" t="e">
        <f aca="false">VLOOKUP(S1721,'Output v4'!C:C,1,FALSE())</f>
        <v>#N/A</v>
      </c>
      <c r="U1721" s="61" t="s">
        <v>1074</v>
      </c>
      <c r="V1721" s="61" t="s">
        <v>12539</v>
      </c>
      <c r="Z1721" s="61" t="s">
        <v>4029</v>
      </c>
      <c r="AA1721" s="61" t="s">
        <v>4117</v>
      </c>
      <c r="AB1721" s="63" t="n">
        <v>8227</v>
      </c>
      <c r="AC1721" s="63" t="n">
        <v>8227000</v>
      </c>
      <c r="AE1721" s="61" t="n">
        <v>1000</v>
      </c>
      <c r="AF1721" s="64" t="n">
        <v>8227000</v>
      </c>
      <c r="AG1721" s="61" t="s">
        <v>689</v>
      </c>
      <c r="AH1721" s="62" t="n">
        <v>45291</v>
      </c>
      <c r="AI1721" s="65" t="n">
        <v>0.9188</v>
      </c>
      <c r="AJ1721" s="61" t="s">
        <v>1266</v>
      </c>
      <c r="AK1721" s="65" t="n">
        <v>0.9188</v>
      </c>
      <c r="AL1721" s="65" t="n">
        <v>27.56</v>
      </c>
      <c r="AM1721" s="66" t="n">
        <v>7558967.6</v>
      </c>
      <c r="AN1721" s="66" t="n">
        <f aca="false">IF(J1721="Listed Option",AF1721*AL1721,AM1721)</f>
        <v>7558967.6</v>
      </c>
      <c r="AO1721" s="61" t="s">
        <v>1267</v>
      </c>
      <c r="AT1721" s="62" t="n">
        <v>45289</v>
      </c>
      <c r="AU1721" s="65" t="n">
        <v>0.929554628</v>
      </c>
      <c r="AV1721" s="61" t="s">
        <v>12531</v>
      </c>
      <c r="AW1721" s="61" t="s">
        <v>4070</v>
      </c>
      <c r="AY1721" s="61" t="s">
        <v>12525</v>
      </c>
      <c r="AZ1721" s="61" t="s">
        <v>12525</v>
      </c>
      <c r="BA1721" s="61" t="s">
        <v>12525</v>
      </c>
      <c r="BB1721" s="67" t="n">
        <v>106</v>
      </c>
      <c r="BE1721" s="61" t="n">
        <v>238587</v>
      </c>
      <c r="BF1721" s="61" t="s">
        <v>1073</v>
      </c>
      <c r="BG1721" s="61" t="s">
        <v>4084</v>
      </c>
      <c r="BH1721" s="61" t="s">
        <v>4084</v>
      </c>
      <c r="BI1721" s="61" t="s">
        <v>12525</v>
      </c>
      <c r="BJ1721" s="61" t="s">
        <v>12525</v>
      </c>
      <c r="BL1721" s="61" t="s">
        <v>12527</v>
      </c>
      <c r="BM1721" s="61" t="s">
        <v>12527</v>
      </c>
      <c r="BN1721" s="70" t="n">
        <v>8227000</v>
      </c>
      <c r="BP1721" s="68" t="n">
        <v>7558967.6</v>
      </c>
      <c r="BQ1721" s="68" t="n">
        <v>7558967.6</v>
      </c>
      <c r="BR1721" s="69" t="n">
        <v>8227000</v>
      </c>
      <c r="BT1721" s="63" t="n">
        <v>8227</v>
      </c>
      <c r="BU1721" s="68" t="n">
        <v>8227000</v>
      </c>
    </row>
    <row r="1722" customFormat="false" ht="15" hidden="true" customHeight="false" outlineLevel="0" collapsed="false">
      <c r="A1722" s="61" t="s">
        <v>12540</v>
      </c>
      <c r="B1722" s="61" t="s">
        <v>12541</v>
      </c>
      <c r="C1722" s="62" t="n">
        <v>45291</v>
      </c>
      <c r="D1722" s="62" t="n">
        <v>45291</v>
      </c>
      <c r="E1722" s="61" t="s">
        <v>1259</v>
      </c>
      <c r="F1722" s="61" t="s">
        <v>12542</v>
      </c>
      <c r="G1722" s="61" t="s">
        <v>12543</v>
      </c>
      <c r="H1722" s="61" t="s">
        <v>12543</v>
      </c>
      <c r="I1722" s="61" t="s">
        <v>12473</v>
      </c>
      <c r="J1722" s="61" t="s">
        <v>1199</v>
      </c>
      <c r="K1722" s="61" t="s">
        <v>4065</v>
      </c>
      <c r="L1722" s="61" t="s">
        <v>4065</v>
      </c>
      <c r="N1722" s="61" t="n">
        <v>111285339</v>
      </c>
      <c r="O1722" s="61" t="s">
        <v>1262</v>
      </c>
      <c r="P1722" s="61" t="s">
        <v>12544</v>
      </c>
      <c r="Q1722" s="61" t="s">
        <v>12545</v>
      </c>
      <c r="R1722" s="61" t="s">
        <v>12545</v>
      </c>
      <c r="S1722" s="61" t="str">
        <f aca="false">IF(J1722="Listed Option",MID(R1722,3,9),MID(Q1722,3,9))</f>
        <v>694308JH1</v>
      </c>
      <c r="T1722" s="61" t="e">
        <f aca="false">VLOOKUP(S1722,'Output v4'!C:C,1,FALSE())</f>
        <v>#N/A</v>
      </c>
      <c r="U1722" s="61" t="s">
        <v>12546</v>
      </c>
      <c r="V1722" s="61" t="s">
        <v>12547</v>
      </c>
      <c r="Z1722" s="61" t="s">
        <v>1264</v>
      </c>
      <c r="AA1722" s="61" t="s">
        <v>4126</v>
      </c>
      <c r="AB1722" s="63" t="n">
        <v>2000</v>
      </c>
      <c r="AC1722" s="63" t="n">
        <v>2000000</v>
      </c>
      <c r="AE1722" s="61" t="n">
        <v>1000</v>
      </c>
      <c r="AF1722" s="64" t="n">
        <v>2000000</v>
      </c>
      <c r="AG1722" s="61" t="s">
        <v>689</v>
      </c>
      <c r="AH1722" s="62" t="n">
        <v>45291</v>
      </c>
      <c r="AI1722" s="65" t="n">
        <v>0.733528</v>
      </c>
      <c r="AJ1722" s="61" t="s">
        <v>1266</v>
      </c>
      <c r="AK1722" s="65" t="n">
        <v>0.733528</v>
      </c>
      <c r="AL1722" s="65" t="n">
        <v>0.733528</v>
      </c>
      <c r="AM1722" s="66" t="n">
        <v>1467056</v>
      </c>
      <c r="AN1722" s="66" t="n">
        <f aca="false">IF(J1722="Listed Option",AF1722*AL1722,AM1722)</f>
        <v>1467056</v>
      </c>
      <c r="AO1722" s="61" t="s">
        <v>1267</v>
      </c>
      <c r="AW1722" s="61" t="s">
        <v>4070</v>
      </c>
      <c r="AY1722" s="61" t="s">
        <v>12543</v>
      </c>
      <c r="BA1722" s="61" t="s">
        <v>12543</v>
      </c>
      <c r="BB1722" s="67" t="n">
        <v>150</v>
      </c>
      <c r="BE1722" s="61" t="n">
        <v>238566</v>
      </c>
      <c r="BF1722" s="61" t="s">
        <v>12542</v>
      </c>
      <c r="BG1722" s="61" t="s">
        <v>4084</v>
      </c>
      <c r="BH1722" s="61" t="s">
        <v>4084</v>
      </c>
      <c r="BI1722" s="61" t="s">
        <v>12473</v>
      </c>
      <c r="BJ1722" s="61" t="s">
        <v>12543</v>
      </c>
      <c r="BL1722" s="61" t="s">
        <v>12545</v>
      </c>
      <c r="BM1722" s="61" t="s">
        <v>12545</v>
      </c>
      <c r="BN1722" s="70" t="n">
        <v>2000000</v>
      </c>
      <c r="BP1722" s="68" t="n">
        <v>1467056</v>
      </c>
      <c r="BQ1722" s="68" t="n">
        <v>1467056</v>
      </c>
      <c r="BR1722" s="69" t="n">
        <v>2000000</v>
      </c>
      <c r="BS1722" s="63" t="n">
        <v>2000</v>
      </c>
      <c r="BU1722" s="68" t="n">
        <v>2000000</v>
      </c>
    </row>
    <row r="1723" customFormat="false" ht="15" hidden="true" customHeight="false" outlineLevel="0" collapsed="false">
      <c r="A1723" s="61" t="s">
        <v>12548</v>
      </c>
      <c r="B1723" s="61" t="s">
        <v>12549</v>
      </c>
      <c r="C1723" s="62" t="n">
        <v>45291</v>
      </c>
      <c r="D1723" s="62" t="n">
        <v>45291</v>
      </c>
      <c r="E1723" s="61" t="s">
        <v>1259</v>
      </c>
      <c r="F1723" s="61" t="s">
        <v>12542</v>
      </c>
      <c r="G1723" s="61" t="s">
        <v>12550</v>
      </c>
      <c r="H1723" s="61" t="s">
        <v>12550</v>
      </c>
      <c r="I1723" s="61" t="s">
        <v>12473</v>
      </c>
      <c r="J1723" s="61" t="s">
        <v>1199</v>
      </c>
      <c r="K1723" s="61" t="s">
        <v>4065</v>
      </c>
      <c r="L1723" s="61" t="s">
        <v>4065</v>
      </c>
      <c r="N1723" s="61" t="n">
        <v>111285338</v>
      </c>
      <c r="O1723" s="61" t="s">
        <v>1262</v>
      </c>
      <c r="P1723" s="61" t="s">
        <v>12551</v>
      </c>
      <c r="Q1723" s="61" t="s">
        <v>12552</v>
      </c>
      <c r="R1723" s="61" t="s">
        <v>12552</v>
      </c>
      <c r="S1723" s="61" t="str">
        <f aca="false">IF(J1723="Listed Option",MID(R1723,3,9),MID(Q1723,3,9))</f>
        <v>694308JJ7</v>
      </c>
      <c r="T1723" s="61" t="e">
        <f aca="false">VLOOKUP(S1723,'Output v4'!C:C,1,FALSE())</f>
        <v>#N/A</v>
      </c>
      <c r="U1723" s="61" t="s">
        <v>12553</v>
      </c>
      <c r="V1723" s="61" t="s">
        <v>12554</v>
      </c>
      <c r="Z1723" s="61" t="s">
        <v>4029</v>
      </c>
      <c r="AA1723" s="61" t="s">
        <v>4117</v>
      </c>
      <c r="AB1723" s="63" t="n">
        <v>3000</v>
      </c>
      <c r="AC1723" s="63" t="n">
        <v>3000000</v>
      </c>
      <c r="AE1723" s="61" t="n">
        <v>1000</v>
      </c>
      <c r="AF1723" s="64" t="n">
        <v>3000000</v>
      </c>
      <c r="AG1723" s="61" t="s">
        <v>689</v>
      </c>
      <c r="AH1723" s="62" t="n">
        <v>45291</v>
      </c>
      <c r="AI1723" s="65" t="n">
        <v>0.692502</v>
      </c>
      <c r="AJ1723" s="61" t="s">
        <v>1266</v>
      </c>
      <c r="AK1723" s="65" t="n">
        <v>0.692502</v>
      </c>
      <c r="AL1723" s="65" t="n">
        <v>0.692502</v>
      </c>
      <c r="AM1723" s="66" t="n">
        <v>2077506</v>
      </c>
      <c r="AN1723" s="66" t="n">
        <f aca="false">IF(J1723="Listed Option",AF1723*AL1723,AM1723)</f>
        <v>2077506</v>
      </c>
      <c r="AO1723" s="61" t="s">
        <v>1267</v>
      </c>
      <c r="AW1723" s="61" t="s">
        <v>4070</v>
      </c>
      <c r="AY1723" s="61" t="s">
        <v>12550</v>
      </c>
      <c r="BA1723" s="61" t="s">
        <v>12550</v>
      </c>
      <c r="BB1723" s="67" t="n">
        <v>150</v>
      </c>
      <c r="BE1723" s="61" t="n">
        <v>238587</v>
      </c>
      <c r="BF1723" s="61" t="s">
        <v>12542</v>
      </c>
      <c r="BG1723" s="61" t="s">
        <v>4084</v>
      </c>
      <c r="BH1723" s="61" t="s">
        <v>4084</v>
      </c>
      <c r="BI1723" s="61" t="s">
        <v>12473</v>
      </c>
      <c r="BJ1723" s="61" t="s">
        <v>12550</v>
      </c>
      <c r="BL1723" s="61" t="s">
        <v>12552</v>
      </c>
      <c r="BM1723" s="61" t="s">
        <v>12552</v>
      </c>
      <c r="BN1723" s="70" t="n">
        <v>3000000</v>
      </c>
      <c r="BP1723" s="68" t="n">
        <v>2077506</v>
      </c>
      <c r="BQ1723" s="68" t="n">
        <v>2077506</v>
      </c>
      <c r="BR1723" s="69" t="n">
        <v>3000000</v>
      </c>
      <c r="BS1723" s="63" t="n">
        <v>3000</v>
      </c>
      <c r="BU1723" s="68" t="n">
        <v>3000000</v>
      </c>
    </row>
    <row r="1724" customFormat="false" ht="15" hidden="true" customHeight="false" outlineLevel="0" collapsed="false">
      <c r="A1724" s="61" t="s">
        <v>12555</v>
      </c>
      <c r="B1724" s="61" t="s">
        <v>12556</v>
      </c>
      <c r="C1724" s="62" t="n">
        <v>45291</v>
      </c>
      <c r="D1724" s="62" t="n">
        <v>45291</v>
      </c>
      <c r="E1724" s="61" t="s">
        <v>1259</v>
      </c>
      <c r="F1724" s="61" t="s">
        <v>12542</v>
      </c>
      <c r="G1724" s="61" t="s">
        <v>12557</v>
      </c>
      <c r="H1724" s="61" t="s">
        <v>12557</v>
      </c>
      <c r="I1724" s="61" t="s">
        <v>12473</v>
      </c>
      <c r="J1724" s="61" t="s">
        <v>1199</v>
      </c>
      <c r="K1724" s="61" t="s">
        <v>4065</v>
      </c>
      <c r="L1724" s="61" t="s">
        <v>4065</v>
      </c>
      <c r="N1724" s="61" t="n">
        <v>171130225</v>
      </c>
      <c r="O1724" s="61" t="s">
        <v>1262</v>
      </c>
      <c r="P1724" s="61" t="s">
        <v>12558</v>
      </c>
      <c r="Q1724" s="61" t="s">
        <v>12559</v>
      </c>
      <c r="R1724" s="61" t="s">
        <v>12559</v>
      </c>
      <c r="S1724" s="61" t="str">
        <f aca="false">IF(J1724="Listed Option",MID(R1724,3,9),MID(Q1724,3,9))</f>
        <v>694308KJ5</v>
      </c>
      <c r="T1724" s="61" t="e">
        <f aca="false">VLOOKUP(S1724,'Output v4'!C:C,1,FALSE())</f>
        <v>#N/A</v>
      </c>
      <c r="U1724" s="61" t="s">
        <v>12560</v>
      </c>
      <c r="V1724" s="61" t="s">
        <v>12561</v>
      </c>
      <c r="Z1724" s="61" t="s">
        <v>4074</v>
      </c>
      <c r="AA1724" s="61" t="s">
        <v>4075</v>
      </c>
      <c r="AB1724" s="63" t="n">
        <v>500</v>
      </c>
      <c r="AC1724" s="63" t="n">
        <v>500000</v>
      </c>
      <c r="AE1724" s="61" t="n">
        <v>1000</v>
      </c>
      <c r="AF1724" s="64" t="n">
        <v>500000</v>
      </c>
      <c r="AG1724" s="61" t="s">
        <v>689</v>
      </c>
      <c r="AH1724" s="62" t="n">
        <v>45291</v>
      </c>
      <c r="AI1724" s="65" t="n">
        <v>1.037648</v>
      </c>
      <c r="AJ1724" s="61" t="s">
        <v>1266</v>
      </c>
      <c r="AK1724" s="65" t="n">
        <v>1.037648</v>
      </c>
      <c r="AL1724" s="65" t="n">
        <v>1.037648</v>
      </c>
      <c r="AM1724" s="66" t="n">
        <v>518824</v>
      </c>
      <c r="AN1724" s="66" t="n">
        <f aca="false">IF(J1724="Listed Option",AF1724*AL1724,AM1724)</f>
        <v>518824</v>
      </c>
      <c r="AO1724" s="61" t="s">
        <v>1267</v>
      </c>
      <c r="AW1724" s="61" t="s">
        <v>4070</v>
      </c>
      <c r="AY1724" s="61" t="s">
        <v>12557</v>
      </c>
      <c r="BA1724" s="61" t="s">
        <v>12557</v>
      </c>
      <c r="BB1724" s="67" t="n">
        <v>166</v>
      </c>
      <c r="BE1724" s="61" t="n">
        <v>241450</v>
      </c>
      <c r="BF1724" s="61" t="s">
        <v>12542</v>
      </c>
      <c r="BG1724" s="61" t="s">
        <v>4084</v>
      </c>
      <c r="BH1724" s="61" t="s">
        <v>4084</v>
      </c>
      <c r="BI1724" s="61" t="s">
        <v>12473</v>
      </c>
      <c r="BJ1724" s="61" t="s">
        <v>12557</v>
      </c>
      <c r="BL1724" s="61" t="s">
        <v>12559</v>
      </c>
      <c r="BM1724" s="61" t="s">
        <v>12559</v>
      </c>
      <c r="BN1724" s="70" t="n">
        <v>500000</v>
      </c>
      <c r="BP1724" s="68" t="n">
        <v>518824</v>
      </c>
      <c r="BQ1724" s="68" t="n">
        <v>518824</v>
      </c>
      <c r="BR1724" s="69" t="n">
        <v>500000</v>
      </c>
      <c r="BS1724" s="63" t="n">
        <v>500</v>
      </c>
      <c r="BU1724" s="68" t="n">
        <v>500000</v>
      </c>
    </row>
    <row r="1725" customFormat="false" ht="15" hidden="true" customHeight="false" outlineLevel="0" collapsed="false">
      <c r="A1725" s="61" t="s">
        <v>12562</v>
      </c>
      <c r="B1725" s="61" t="s">
        <v>12563</v>
      </c>
      <c r="C1725" s="62" t="n">
        <v>45291</v>
      </c>
      <c r="D1725" s="62" t="n">
        <v>45291</v>
      </c>
      <c r="E1725" s="61" t="s">
        <v>1259</v>
      </c>
      <c r="F1725" s="61" t="s">
        <v>12542</v>
      </c>
      <c r="G1725" s="61" t="s">
        <v>12564</v>
      </c>
      <c r="H1725" s="61" t="s">
        <v>12564</v>
      </c>
      <c r="I1725" s="61" t="s">
        <v>12473</v>
      </c>
      <c r="J1725" s="61" t="s">
        <v>1199</v>
      </c>
      <c r="K1725" s="61" t="s">
        <v>4065</v>
      </c>
      <c r="L1725" s="61" t="s">
        <v>4065</v>
      </c>
      <c r="N1725" s="61" t="n">
        <v>171132472</v>
      </c>
      <c r="O1725" s="61" t="s">
        <v>1262</v>
      </c>
      <c r="P1725" s="61" t="s">
        <v>12565</v>
      </c>
      <c r="Q1725" s="61" t="s">
        <v>12566</v>
      </c>
      <c r="R1725" s="61" t="s">
        <v>12566</v>
      </c>
      <c r="S1725" s="61" t="str">
        <f aca="false">IF(J1725="Listed Option",MID(R1725,3,9),MID(Q1725,3,9))</f>
        <v>694308KH9</v>
      </c>
      <c r="T1725" s="61" t="e">
        <f aca="false">VLOOKUP(S1725,'Output v4'!C:C,1,FALSE())</f>
        <v>#N/A</v>
      </c>
      <c r="U1725" s="61" t="s">
        <v>12567</v>
      </c>
      <c r="V1725" s="61" t="s">
        <v>12568</v>
      </c>
      <c r="Z1725" s="61" t="s">
        <v>4074</v>
      </c>
      <c r="AA1725" s="61" t="s">
        <v>4075</v>
      </c>
      <c r="AB1725" s="63" t="n">
        <v>6000</v>
      </c>
      <c r="AC1725" s="63" t="n">
        <v>6000000</v>
      </c>
      <c r="AE1725" s="61" t="n">
        <v>1000</v>
      </c>
      <c r="AF1725" s="64" t="n">
        <v>6000000</v>
      </c>
      <c r="AG1725" s="61" t="s">
        <v>689</v>
      </c>
      <c r="AH1725" s="62" t="n">
        <v>45291</v>
      </c>
      <c r="AI1725" s="65" t="n">
        <v>1.090481</v>
      </c>
      <c r="AJ1725" s="61" t="s">
        <v>1266</v>
      </c>
      <c r="AK1725" s="65" t="n">
        <v>1.090481</v>
      </c>
      <c r="AL1725" s="65" t="n">
        <v>1.090481</v>
      </c>
      <c r="AM1725" s="66" t="n">
        <v>6542886</v>
      </c>
      <c r="AN1725" s="66" t="n">
        <f aca="false">IF(J1725="Listed Option",AF1725*AL1725,AM1725)</f>
        <v>6542886</v>
      </c>
      <c r="AO1725" s="61" t="s">
        <v>1267</v>
      </c>
      <c r="AW1725" s="61" t="s">
        <v>4070</v>
      </c>
      <c r="AY1725" s="61" t="s">
        <v>12564</v>
      </c>
      <c r="BA1725" s="61" t="s">
        <v>12564</v>
      </c>
      <c r="BB1725" s="67" t="n">
        <v>166</v>
      </c>
      <c r="BE1725" s="61" t="n">
        <v>241450</v>
      </c>
      <c r="BF1725" s="61" t="s">
        <v>12542</v>
      </c>
      <c r="BG1725" s="61" t="s">
        <v>4084</v>
      </c>
      <c r="BH1725" s="61" t="s">
        <v>4084</v>
      </c>
      <c r="BI1725" s="61" t="s">
        <v>12473</v>
      </c>
      <c r="BJ1725" s="61" t="s">
        <v>12564</v>
      </c>
      <c r="BL1725" s="61" t="s">
        <v>12566</v>
      </c>
      <c r="BM1725" s="61" t="s">
        <v>12566</v>
      </c>
      <c r="BN1725" s="70" t="n">
        <v>6000000</v>
      </c>
      <c r="BP1725" s="68" t="n">
        <v>6542886</v>
      </c>
      <c r="BQ1725" s="68" t="n">
        <v>6542886</v>
      </c>
      <c r="BR1725" s="69" t="n">
        <v>6000000</v>
      </c>
      <c r="BS1725" s="63" t="n">
        <v>6000</v>
      </c>
      <c r="BU1725" s="68" t="n">
        <v>6000000</v>
      </c>
    </row>
    <row r="1726" customFormat="false" ht="15" hidden="true" customHeight="false" outlineLevel="0" collapsed="false">
      <c r="A1726" s="61" t="s">
        <v>12569</v>
      </c>
      <c r="B1726" s="61" t="s">
        <v>12570</v>
      </c>
      <c r="C1726" s="62" t="n">
        <v>45291</v>
      </c>
      <c r="D1726" s="62" t="n">
        <v>45291</v>
      </c>
      <c r="E1726" s="61" t="s">
        <v>1259</v>
      </c>
      <c r="F1726" s="61" t="s">
        <v>12542</v>
      </c>
      <c r="G1726" s="61" t="s">
        <v>12571</v>
      </c>
      <c r="H1726" s="61" t="s">
        <v>12571</v>
      </c>
      <c r="I1726" s="61" t="s">
        <v>12473</v>
      </c>
      <c r="J1726" s="61" t="s">
        <v>1199</v>
      </c>
      <c r="K1726" s="61" t="s">
        <v>4065</v>
      </c>
      <c r="L1726" s="61" t="s">
        <v>4065</v>
      </c>
      <c r="N1726" s="61" t="n">
        <v>176649454</v>
      </c>
      <c r="O1726" s="61" t="s">
        <v>1262</v>
      </c>
      <c r="P1726" s="61" t="s">
        <v>12572</v>
      </c>
      <c r="Q1726" s="61" t="s">
        <v>12573</v>
      </c>
      <c r="R1726" s="61" t="s">
        <v>12573</v>
      </c>
      <c r="S1726" s="61" t="str">
        <f aca="false">IF(J1726="Listed Option",MID(R1726,3,9),MID(Q1726,3,9))</f>
        <v>694308KK2</v>
      </c>
      <c r="T1726" s="61" t="e">
        <f aca="false">VLOOKUP(S1726,'Output v4'!C:C,1,FALSE())</f>
        <v>#N/A</v>
      </c>
      <c r="U1726" s="61" t="s">
        <v>12574</v>
      </c>
      <c r="V1726" s="61" t="s">
        <v>12575</v>
      </c>
      <c r="Z1726" s="61" t="s">
        <v>4074</v>
      </c>
      <c r="AA1726" s="61" t="s">
        <v>4075</v>
      </c>
      <c r="AB1726" s="63" t="n">
        <v>1000</v>
      </c>
      <c r="AC1726" s="63" t="n">
        <v>1000000</v>
      </c>
      <c r="AE1726" s="61" t="n">
        <v>1000</v>
      </c>
      <c r="AF1726" s="64" t="n">
        <v>1000000</v>
      </c>
      <c r="AG1726" s="61" t="s">
        <v>689</v>
      </c>
      <c r="AH1726" s="62" t="n">
        <v>45291</v>
      </c>
      <c r="AI1726" s="65" t="n">
        <v>1.087877</v>
      </c>
      <c r="AJ1726" s="61" t="s">
        <v>1266</v>
      </c>
      <c r="AK1726" s="65" t="n">
        <v>1.087877</v>
      </c>
      <c r="AL1726" s="65" t="n">
        <v>1.087877</v>
      </c>
      <c r="AM1726" s="66" t="n">
        <v>1087877</v>
      </c>
      <c r="AN1726" s="66" t="n">
        <f aca="false">IF(J1726="Listed Option",AF1726*AL1726,AM1726)</f>
        <v>1087877</v>
      </c>
      <c r="AO1726" s="61" t="s">
        <v>1267</v>
      </c>
      <c r="AW1726" s="61" t="s">
        <v>4070</v>
      </c>
      <c r="AY1726" s="61" t="s">
        <v>12571</v>
      </c>
      <c r="BA1726" s="61" t="s">
        <v>12571</v>
      </c>
      <c r="BB1726" s="67" t="n">
        <v>90</v>
      </c>
      <c r="BE1726" s="61" t="n">
        <v>241450</v>
      </c>
      <c r="BF1726" s="61" t="s">
        <v>12542</v>
      </c>
      <c r="BG1726" s="61" t="s">
        <v>4084</v>
      </c>
      <c r="BH1726" s="61" t="s">
        <v>4084</v>
      </c>
      <c r="BI1726" s="61" t="s">
        <v>12473</v>
      </c>
      <c r="BJ1726" s="61" t="s">
        <v>12571</v>
      </c>
      <c r="BL1726" s="61" t="s">
        <v>12573</v>
      </c>
      <c r="BM1726" s="61" t="s">
        <v>12573</v>
      </c>
      <c r="BN1726" s="70" t="n">
        <v>1000000</v>
      </c>
      <c r="BP1726" s="68" t="n">
        <v>1087877</v>
      </c>
      <c r="BQ1726" s="68" t="n">
        <v>1087877</v>
      </c>
      <c r="BR1726" s="69" t="n">
        <v>1000000</v>
      </c>
      <c r="BS1726" s="63" t="n">
        <v>1000</v>
      </c>
      <c r="BU1726" s="68" t="n">
        <v>1000000</v>
      </c>
    </row>
    <row r="1727" customFormat="false" ht="15" hidden="true" customHeight="false" outlineLevel="0" collapsed="false">
      <c r="A1727" s="61" t="s">
        <v>12576</v>
      </c>
      <c r="B1727" s="61" t="s">
        <v>12577</v>
      </c>
      <c r="C1727" s="62" t="n">
        <v>45291</v>
      </c>
      <c r="D1727" s="62" t="n">
        <v>45291</v>
      </c>
      <c r="E1727" s="61" t="s">
        <v>1259</v>
      </c>
      <c r="F1727" s="61" t="s">
        <v>12542</v>
      </c>
      <c r="G1727" s="61" t="s">
        <v>12578</v>
      </c>
      <c r="H1727" s="61" t="s">
        <v>12578</v>
      </c>
      <c r="I1727" s="61" t="s">
        <v>12473</v>
      </c>
      <c r="J1727" s="61" t="s">
        <v>1199</v>
      </c>
      <c r="K1727" s="61" t="s">
        <v>4065</v>
      </c>
      <c r="L1727" s="61" t="s">
        <v>4065</v>
      </c>
      <c r="N1727" s="61" t="n">
        <v>179746379</v>
      </c>
      <c r="O1727" s="61" t="s">
        <v>1262</v>
      </c>
      <c r="P1727" s="61" t="s">
        <v>12579</v>
      </c>
      <c r="Q1727" s="61" t="s">
        <v>12580</v>
      </c>
      <c r="R1727" s="61" t="s">
        <v>12580</v>
      </c>
      <c r="S1727" s="61" t="str">
        <f aca="false">IF(J1727="Listed Option",MID(R1727,3,9),MID(Q1727,3,9))</f>
        <v>694308KM8</v>
      </c>
      <c r="T1727" s="61" t="e">
        <f aca="false">VLOOKUP(S1727,'Output v4'!C:C,1,FALSE())</f>
        <v>#N/A</v>
      </c>
      <c r="U1727" s="61" t="s">
        <v>12581</v>
      </c>
      <c r="V1727" s="61" t="s">
        <v>12582</v>
      </c>
      <c r="Z1727" s="61" t="s">
        <v>4074</v>
      </c>
      <c r="AA1727" s="61" t="s">
        <v>4075</v>
      </c>
      <c r="AB1727" s="63" t="n">
        <v>8900</v>
      </c>
      <c r="AC1727" s="63" t="n">
        <v>8900000</v>
      </c>
      <c r="AE1727" s="61" t="n">
        <v>1000</v>
      </c>
      <c r="AF1727" s="64" t="n">
        <v>8900000</v>
      </c>
      <c r="AG1727" s="61" t="s">
        <v>689</v>
      </c>
      <c r="AH1727" s="62" t="n">
        <v>45291</v>
      </c>
      <c r="AI1727" s="65" t="n">
        <v>1.053214</v>
      </c>
      <c r="AJ1727" s="61" t="s">
        <v>1266</v>
      </c>
      <c r="AK1727" s="65" t="n">
        <v>1.053214</v>
      </c>
      <c r="AL1727" s="65" t="n">
        <v>1.053214</v>
      </c>
      <c r="AM1727" s="66" t="n">
        <v>9373604.6</v>
      </c>
      <c r="AN1727" s="66" t="n">
        <f aca="false">IF(J1727="Listed Option",AF1727*AL1727,AM1727)</f>
        <v>9373604.6</v>
      </c>
      <c r="AO1727" s="61" t="s">
        <v>1267</v>
      </c>
      <c r="AW1727" s="61" t="s">
        <v>4070</v>
      </c>
      <c r="AY1727" s="61" t="s">
        <v>12578</v>
      </c>
      <c r="BA1727" s="61" t="s">
        <v>12578</v>
      </c>
      <c r="BB1727" s="67" t="n">
        <v>16</v>
      </c>
      <c r="BE1727" s="61" t="n">
        <v>241450</v>
      </c>
      <c r="BF1727" s="61" t="s">
        <v>12542</v>
      </c>
      <c r="BG1727" s="61" t="s">
        <v>4084</v>
      </c>
      <c r="BH1727" s="61" t="s">
        <v>4084</v>
      </c>
      <c r="BI1727" s="61" t="s">
        <v>12473</v>
      </c>
      <c r="BJ1727" s="61" t="s">
        <v>12578</v>
      </c>
      <c r="BL1727" s="61" t="s">
        <v>12580</v>
      </c>
      <c r="BM1727" s="61" t="s">
        <v>12580</v>
      </c>
      <c r="BN1727" s="70" t="n">
        <v>8900000</v>
      </c>
      <c r="BP1727" s="68" t="n">
        <v>9373604.6</v>
      </c>
      <c r="BQ1727" s="68" t="n">
        <v>9373604.6</v>
      </c>
      <c r="BR1727" s="69" t="n">
        <v>8900000</v>
      </c>
      <c r="BS1727" s="63" t="n">
        <v>8900</v>
      </c>
      <c r="BU1727" s="68" t="n">
        <v>8900000</v>
      </c>
    </row>
    <row r="1728" customFormat="false" ht="15" hidden="true" customHeight="false" outlineLevel="0" collapsed="false">
      <c r="A1728" s="61" t="s">
        <v>12583</v>
      </c>
      <c r="B1728" s="61" t="s">
        <v>12584</v>
      </c>
      <c r="C1728" s="62" t="n">
        <v>45291</v>
      </c>
      <c r="D1728" s="62" t="n">
        <v>45291</v>
      </c>
      <c r="E1728" s="61" t="s">
        <v>1259</v>
      </c>
      <c r="F1728" s="61" t="s">
        <v>1043</v>
      </c>
      <c r="G1728" s="61" t="s">
        <v>12585</v>
      </c>
      <c r="H1728" s="61" t="s">
        <v>12585</v>
      </c>
      <c r="I1728" s="61" t="s">
        <v>12586</v>
      </c>
      <c r="J1728" s="61" t="s">
        <v>1195</v>
      </c>
      <c r="K1728" s="61" t="s">
        <v>1195</v>
      </c>
      <c r="L1728" s="61" t="s">
        <v>1195</v>
      </c>
      <c r="N1728" s="61" t="n">
        <v>88559699</v>
      </c>
      <c r="O1728" s="61" t="s">
        <v>1262</v>
      </c>
      <c r="P1728" s="61" t="s">
        <v>12587</v>
      </c>
      <c r="Q1728" s="61" t="s">
        <v>12588</v>
      </c>
      <c r="R1728" s="61" t="s">
        <v>12588</v>
      </c>
      <c r="S1728" s="61" t="str">
        <f aca="false">IF(J1728="Listed Option",MID(R1728,3,9),MID(Q1728,3,9))</f>
        <v>69553P100</v>
      </c>
      <c r="T1728" s="61" t="str">
        <f aca="false">VLOOKUP(S1728,'Output v4'!C:C,1,FALSE())</f>
        <v>69553P100</v>
      </c>
      <c r="U1728" s="61" t="s">
        <v>244</v>
      </c>
      <c r="V1728" s="61" t="s">
        <v>12589</v>
      </c>
      <c r="W1728" s="61" t="s">
        <v>12590</v>
      </c>
      <c r="Y1728" s="61" t="s">
        <v>12591</v>
      </c>
      <c r="Z1728" s="61" t="s">
        <v>1304</v>
      </c>
      <c r="AA1728" s="61" t="s">
        <v>1305</v>
      </c>
      <c r="AB1728" s="63" t="n">
        <v>43981</v>
      </c>
      <c r="AC1728" s="63" t="n">
        <v>43981</v>
      </c>
      <c r="AE1728" s="61" t="n">
        <v>0</v>
      </c>
      <c r="AF1728" s="64" t="n">
        <v>43981</v>
      </c>
      <c r="AG1728" s="61" t="s">
        <v>689</v>
      </c>
      <c r="AH1728" s="62" t="n">
        <v>45291</v>
      </c>
      <c r="AI1728" s="65" t="n">
        <v>23.15</v>
      </c>
      <c r="AJ1728" s="61" t="s">
        <v>3614</v>
      </c>
      <c r="AK1728" s="65" t="n">
        <v>23.15</v>
      </c>
      <c r="AL1728" s="65" t="n">
        <v>23.15</v>
      </c>
      <c r="AM1728" s="66" t="n">
        <v>1018160.15</v>
      </c>
      <c r="AN1728" s="66" t="n">
        <f aca="false">IF(J1728="Listed Option",AF1728*AL1728,AM1728)</f>
        <v>1018160.15</v>
      </c>
      <c r="AO1728" s="61" t="s">
        <v>1267</v>
      </c>
      <c r="AP1728" s="61" t="n">
        <v>1</v>
      </c>
      <c r="AQ1728" s="61" t="n">
        <v>1</v>
      </c>
      <c r="AV1728" s="61" t="s">
        <v>12591</v>
      </c>
      <c r="AW1728" s="61" t="s">
        <v>4070</v>
      </c>
      <c r="AY1728" s="61" t="s">
        <v>12590</v>
      </c>
      <c r="AZ1728" s="61" t="s">
        <v>12590</v>
      </c>
      <c r="BA1728" s="61" t="s">
        <v>12590</v>
      </c>
      <c r="BB1728" s="67" t="n">
        <v>0</v>
      </c>
      <c r="BE1728" s="61" t="n">
        <v>238575</v>
      </c>
      <c r="BF1728" s="61" t="s">
        <v>1043</v>
      </c>
      <c r="BG1728" s="61" t="s">
        <v>4084</v>
      </c>
      <c r="BH1728" s="61" t="s">
        <v>4084</v>
      </c>
      <c r="BI1728" s="61" t="s">
        <v>12586</v>
      </c>
      <c r="BJ1728" s="61" t="s">
        <v>12590</v>
      </c>
      <c r="BK1728" s="61" t="s">
        <v>12590</v>
      </c>
      <c r="BL1728" s="61" t="s">
        <v>12588</v>
      </c>
      <c r="BM1728" s="61" t="s">
        <v>12588</v>
      </c>
      <c r="BN1728" s="70" t="n">
        <v>1018160.15</v>
      </c>
      <c r="BO1728" s="68" t="n">
        <v>1018160.15</v>
      </c>
      <c r="BP1728" s="68" t="n">
        <v>1018160.15</v>
      </c>
      <c r="BQ1728" s="68" t="n">
        <v>1018160.15</v>
      </c>
      <c r="BR1728" s="69" t="n">
        <v>43981</v>
      </c>
      <c r="BU1728" s="68" t="n">
        <v>43981</v>
      </c>
    </row>
    <row r="1729" customFormat="false" ht="15" hidden="true" customHeight="false" outlineLevel="0" collapsed="false">
      <c r="A1729" s="61" t="s">
        <v>12592</v>
      </c>
      <c r="B1729" s="61" t="s">
        <v>12593</v>
      </c>
      <c r="C1729" s="62" t="n">
        <v>45291</v>
      </c>
      <c r="D1729" s="62" t="n">
        <v>45291</v>
      </c>
      <c r="E1729" s="61" t="s">
        <v>1259</v>
      </c>
      <c r="F1729" s="61" t="s">
        <v>1043</v>
      </c>
      <c r="G1729" s="61" t="s">
        <v>12594</v>
      </c>
      <c r="H1729" s="61" t="s">
        <v>12585</v>
      </c>
      <c r="I1729" s="61" t="s">
        <v>12586</v>
      </c>
      <c r="J1729" s="61" t="s">
        <v>1199</v>
      </c>
      <c r="K1729" s="61" t="s">
        <v>4543</v>
      </c>
      <c r="L1729" s="61" t="s">
        <v>4543</v>
      </c>
      <c r="N1729" s="61" t="n">
        <v>186611273</v>
      </c>
      <c r="O1729" s="61" t="s">
        <v>1262</v>
      </c>
      <c r="P1729" s="61" t="s">
        <v>12595</v>
      </c>
      <c r="Q1729" s="61" t="s">
        <v>12596</v>
      </c>
      <c r="R1729" s="61" t="s">
        <v>12588</v>
      </c>
      <c r="S1729" s="61" t="str">
        <f aca="false">IF(J1729="Listed Option",MID(R1729,3,9),MID(Q1729,3,9))</f>
        <v>69553PAC4</v>
      </c>
      <c r="T1729" s="61" t="e">
        <f aca="false">VLOOKUP(S1729,'Output v4'!C:C,1,FALSE())</f>
        <v>#N/A</v>
      </c>
      <c r="U1729" s="61" t="s">
        <v>1044</v>
      </c>
      <c r="V1729" s="61" t="s">
        <v>12597</v>
      </c>
      <c r="Z1729" s="61" t="s">
        <v>1304</v>
      </c>
      <c r="AA1729" s="61" t="s">
        <v>1305</v>
      </c>
      <c r="AB1729" s="63" t="n">
        <v>10000</v>
      </c>
      <c r="AC1729" s="63" t="n">
        <v>10000000</v>
      </c>
      <c r="AE1729" s="61" t="n">
        <v>1000</v>
      </c>
      <c r="AF1729" s="64" t="n">
        <v>10000000</v>
      </c>
      <c r="AG1729" s="61" t="s">
        <v>689</v>
      </c>
      <c r="AH1729" s="62" t="n">
        <v>45291</v>
      </c>
      <c r="AI1729" s="65" t="n">
        <v>1.0888</v>
      </c>
      <c r="AJ1729" s="61" t="s">
        <v>1266</v>
      </c>
      <c r="AK1729" s="65" t="n">
        <v>1.0888</v>
      </c>
      <c r="AL1729" s="65" t="n">
        <v>23.15</v>
      </c>
      <c r="AM1729" s="66" t="n">
        <v>10888000</v>
      </c>
      <c r="AN1729" s="66" t="n">
        <f aca="false">IF(J1729="Listed Option",AF1729*AL1729,AM1729)</f>
        <v>10888000</v>
      </c>
      <c r="AO1729" s="61" t="s">
        <v>1267</v>
      </c>
      <c r="AT1729" s="62" t="n">
        <v>45289</v>
      </c>
      <c r="AU1729" s="65" t="n">
        <v>1.09884591184</v>
      </c>
      <c r="AV1729" s="61" t="s">
        <v>12591</v>
      </c>
      <c r="AW1729" s="61" t="s">
        <v>4070</v>
      </c>
      <c r="AY1729" s="61" t="s">
        <v>12590</v>
      </c>
      <c r="AZ1729" s="61" t="s">
        <v>12590</v>
      </c>
      <c r="BA1729" s="61" t="s">
        <v>12590</v>
      </c>
      <c r="BB1729" s="67" t="n">
        <v>78</v>
      </c>
      <c r="BE1729" s="61" t="n">
        <v>238575</v>
      </c>
      <c r="BF1729" s="61" t="s">
        <v>1043</v>
      </c>
      <c r="BG1729" s="61" t="s">
        <v>4084</v>
      </c>
      <c r="BH1729" s="61" t="s">
        <v>4084</v>
      </c>
      <c r="BI1729" s="61" t="s">
        <v>12586</v>
      </c>
      <c r="BJ1729" s="61" t="s">
        <v>12590</v>
      </c>
      <c r="BL1729" s="61" t="s">
        <v>12588</v>
      </c>
      <c r="BM1729" s="61" t="s">
        <v>12588</v>
      </c>
      <c r="BN1729" s="70" t="n">
        <v>10000000</v>
      </c>
      <c r="BP1729" s="68" t="n">
        <v>10888000</v>
      </c>
      <c r="BQ1729" s="68" t="n">
        <v>10888000</v>
      </c>
      <c r="BR1729" s="69" t="n">
        <v>10000000</v>
      </c>
      <c r="BT1729" s="63" t="n">
        <v>10000</v>
      </c>
      <c r="BU1729" s="68" t="n">
        <v>10000000</v>
      </c>
    </row>
    <row r="1730" customFormat="false" ht="15" hidden="true" customHeight="false" outlineLevel="0" collapsed="false">
      <c r="A1730" s="61" t="s">
        <v>12598</v>
      </c>
      <c r="B1730" s="61" t="s">
        <v>12599</v>
      </c>
      <c r="C1730" s="62" t="n">
        <v>45291</v>
      </c>
      <c r="D1730" s="62" t="n">
        <v>45291</v>
      </c>
      <c r="E1730" s="61" t="s">
        <v>1259</v>
      </c>
      <c r="F1730" s="61" t="s">
        <v>1043</v>
      </c>
      <c r="G1730" s="61" t="s">
        <v>12585</v>
      </c>
      <c r="H1730" s="61" t="s">
        <v>12585</v>
      </c>
      <c r="I1730" s="61" t="s">
        <v>12586</v>
      </c>
      <c r="J1730" s="61" t="s">
        <v>1195</v>
      </c>
      <c r="K1730" s="61" t="s">
        <v>1195</v>
      </c>
      <c r="L1730" s="61" t="s">
        <v>1195</v>
      </c>
      <c r="N1730" s="61" t="n">
        <v>88559699</v>
      </c>
      <c r="O1730" s="61" t="s">
        <v>1262</v>
      </c>
      <c r="P1730" s="61" t="s">
        <v>12587</v>
      </c>
      <c r="Q1730" s="61" t="s">
        <v>12588</v>
      </c>
      <c r="R1730" s="61" t="s">
        <v>12588</v>
      </c>
      <c r="S1730" s="61" t="str">
        <f aca="false">IF(J1730="Listed Option",MID(R1730,3,9),MID(Q1730,3,9))</f>
        <v>69553P100</v>
      </c>
      <c r="T1730" s="61" t="str">
        <f aca="false">VLOOKUP(S1730,'Output v4'!C:C,1,FALSE())</f>
        <v>69553P100</v>
      </c>
      <c r="U1730" s="61" t="s">
        <v>244</v>
      </c>
      <c r="V1730" s="61" t="s">
        <v>12589</v>
      </c>
      <c r="W1730" s="61" t="s">
        <v>12590</v>
      </c>
      <c r="Y1730" s="61" t="s">
        <v>12591</v>
      </c>
      <c r="Z1730" s="61" t="s">
        <v>4029</v>
      </c>
      <c r="AA1730" s="61" t="s">
        <v>4117</v>
      </c>
      <c r="AB1730" s="63" t="n">
        <v>-85700</v>
      </c>
      <c r="AC1730" s="63" t="n">
        <v>-85700</v>
      </c>
      <c r="AE1730" s="61" t="n">
        <v>0</v>
      </c>
      <c r="AF1730" s="64" t="n">
        <v>-85700</v>
      </c>
      <c r="AG1730" s="61" t="s">
        <v>1273</v>
      </c>
      <c r="AH1730" s="62" t="n">
        <v>45291</v>
      </c>
      <c r="AI1730" s="65" t="n">
        <v>23.15</v>
      </c>
      <c r="AJ1730" s="61" t="s">
        <v>3614</v>
      </c>
      <c r="AK1730" s="65" t="n">
        <v>23.15</v>
      </c>
      <c r="AL1730" s="65" t="n">
        <v>23.15</v>
      </c>
      <c r="AM1730" s="66" t="n">
        <v>-1983955</v>
      </c>
      <c r="AN1730" s="66" t="n">
        <f aca="false">IF(J1730="Listed Option",AF1730*AL1730,AM1730)</f>
        <v>-1983955</v>
      </c>
      <c r="AO1730" s="61" t="s">
        <v>1267</v>
      </c>
      <c r="AP1730" s="61" t="n">
        <v>1</v>
      </c>
      <c r="AQ1730" s="61" t="n">
        <v>1</v>
      </c>
      <c r="AV1730" s="61" t="s">
        <v>12591</v>
      </c>
      <c r="AW1730" s="61" t="s">
        <v>4070</v>
      </c>
      <c r="AY1730" s="61" t="s">
        <v>12590</v>
      </c>
      <c r="AZ1730" s="61" t="s">
        <v>12590</v>
      </c>
      <c r="BA1730" s="61" t="s">
        <v>12590</v>
      </c>
      <c r="BB1730" s="67" t="n">
        <v>0</v>
      </c>
      <c r="BE1730" s="61" t="n">
        <v>238587</v>
      </c>
      <c r="BF1730" s="61" t="s">
        <v>1043</v>
      </c>
      <c r="BG1730" s="61" t="s">
        <v>4084</v>
      </c>
      <c r="BH1730" s="61" t="s">
        <v>4084</v>
      </c>
      <c r="BI1730" s="61" t="s">
        <v>12586</v>
      </c>
      <c r="BJ1730" s="61" t="s">
        <v>12590</v>
      </c>
      <c r="BK1730" s="61" t="s">
        <v>12590</v>
      </c>
      <c r="BL1730" s="61" t="s">
        <v>12588</v>
      </c>
      <c r="BM1730" s="61" t="s">
        <v>12588</v>
      </c>
      <c r="BN1730" s="70" t="n">
        <v>-1983955</v>
      </c>
      <c r="BO1730" s="68" t="n">
        <v>-1983955</v>
      </c>
      <c r="BP1730" s="68" t="n">
        <v>-1983955</v>
      </c>
      <c r="BQ1730" s="68" t="n">
        <v>-1983955</v>
      </c>
      <c r="BR1730" s="69" t="n">
        <v>-85700</v>
      </c>
      <c r="BU1730" s="68" t="n">
        <v>85700</v>
      </c>
    </row>
    <row r="1731" customFormat="false" ht="15" hidden="true" customHeight="false" outlineLevel="0" collapsed="false">
      <c r="A1731" s="61" t="s">
        <v>12600</v>
      </c>
      <c r="B1731" s="61" t="s">
        <v>12601</v>
      </c>
      <c r="C1731" s="62" t="n">
        <v>45291</v>
      </c>
      <c r="D1731" s="62" t="n">
        <v>45291</v>
      </c>
      <c r="E1731" s="61" t="s">
        <v>1259</v>
      </c>
      <c r="F1731" s="61" t="s">
        <v>1043</v>
      </c>
      <c r="G1731" s="61" t="s">
        <v>12594</v>
      </c>
      <c r="H1731" s="61" t="s">
        <v>12585</v>
      </c>
      <c r="I1731" s="61" t="s">
        <v>12586</v>
      </c>
      <c r="J1731" s="61" t="s">
        <v>1199</v>
      </c>
      <c r="K1731" s="61" t="s">
        <v>4543</v>
      </c>
      <c r="L1731" s="61" t="s">
        <v>4543</v>
      </c>
      <c r="N1731" s="61" t="n">
        <v>186611273</v>
      </c>
      <c r="O1731" s="61" t="s">
        <v>1262</v>
      </c>
      <c r="P1731" s="61" t="s">
        <v>12595</v>
      </c>
      <c r="Q1731" s="61" t="s">
        <v>12596</v>
      </c>
      <c r="R1731" s="61" t="s">
        <v>12588</v>
      </c>
      <c r="S1731" s="61" t="str">
        <f aca="false">IF(J1731="Listed Option",MID(R1731,3,9),MID(Q1731,3,9))</f>
        <v>69553PAC4</v>
      </c>
      <c r="T1731" s="61" t="e">
        <f aca="false">VLOOKUP(S1731,'Output v4'!C:C,1,FALSE())</f>
        <v>#N/A</v>
      </c>
      <c r="U1731" s="61" t="s">
        <v>1044</v>
      </c>
      <c r="V1731" s="61" t="s">
        <v>12597</v>
      </c>
      <c r="Z1731" s="61" t="s">
        <v>4029</v>
      </c>
      <c r="AA1731" s="61" t="s">
        <v>4117</v>
      </c>
      <c r="AB1731" s="63" t="n">
        <v>3500</v>
      </c>
      <c r="AC1731" s="63" t="n">
        <v>3500000</v>
      </c>
      <c r="AE1731" s="61" t="n">
        <v>1000</v>
      </c>
      <c r="AF1731" s="64" t="n">
        <v>3500000</v>
      </c>
      <c r="AG1731" s="61" t="s">
        <v>689</v>
      </c>
      <c r="AH1731" s="62" t="n">
        <v>45291</v>
      </c>
      <c r="AI1731" s="65" t="n">
        <v>1.0888</v>
      </c>
      <c r="AJ1731" s="61" t="s">
        <v>1266</v>
      </c>
      <c r="AK1731" s="65" t="n">
        <v>1.0888</v>
      </c>
      <c r="AL1731" s="65" t="n">
        <v>23.15</v>
      </c>
      <c r="AM1731" s="66" t="n">
        <v>3810800</v>
      </c>
      <c r="AN1731" s="66" t="n">
        <f aca="false">IF(J1731="Listed Option",AF1731*AL1731,AM1731)</f>
        <v>3810800</v>
      </c>
      <c r="AO1731" s="61" t="s">
        <v>1267</v>
      </c>
      <c r="AT1731" s="62" t="n">
        <v>45289</v>
      </c>
      <c r="AU1731" s="65" t="n">
        <v>1.09884591184</v>
      </c>
      <c r="AV1731" s="61" t="s">
        <v>12591</v>
      </c>
      <c r="AW1731" s="61" t="s">
        <v>4070</v>
      </c>
      <c r="AY1731" s="61" t="s">
        <v>12590</v>
      </c>
      <c r="AZ1731" s="61" t="s">
        <v>12590</v>
      </c>
      <c r="BA1731" s="61" t="s">
        <v>12590</v>
      </c>
      <c r="BB1731" s="67" t="n">
        <v>78</v>
      </c>
      <c r="BE1731" s="61" t="n">
        <v>238587</v>
      </c>
      <c r="BF1731" s="61" t="s">
        <v>1043</v>
      </c>
      <c r="BG1731" s="61" t="s">
        <v>4084</v>
      </c>
      <c r="BH1731" s="61" t="s">
        <v>4084</v>
      </c>
      <c r="BI1731" s="61" t="s">
        <v>12586</v>
      </c>
      <c r="BJ1731" s="61" t="s">
        <v>12590</v>
      </c>
      <c r="BL1731" s="61" t="s">
        <v>12588</v>
      </c>
      <c r="BM1731" s="61" t="s">
        <v>12588</v>
      </c>
      <c r="BN1731" s="70" t="n">
        <v>3500000</v>
      </c>
      <c r="BP1731" s="68" t="n">
        <v>3810800</v>
      </c>
      <c r="BQ1731" s="68" t="n">
        <v>3810800</v>
      </c>
      <c r="BR1731" s="69" t="n">
        <v>3500000</v>
      </c>
      <c r="BT1731" s="63" t="n">
        <v>3500</v>
      </c>
      <c r="BU1731" s="68" t="n">
        <v>3500000</v>
      </c>
    </row>
    <row r="1732" customFormat="false" ht="15" hidden="true" customHeight="false" outlineLevel="0" collapsed="false">
      <c r="A1732" s="61" t="s">
        <v>12602</v>
      </c>
      <c r="B1732" s="61" t="s">
        <v>12603</v>
      </c>
      <c r="C1732" s="62" t="n">
        <v>45291</v>
      </c>
      <c r="D1732" s="62" t="n">
        <v>45291</v>
      </c>
      <c r="E1732" s="61" t="s">
        <v>1259</v>
      </c>
      <c r="F1732" s="61" t="s">
        <v>1043</v>
      </c>
      <c r="G1732" s="61" t="s">
        <v>12585</v>
      </c>
      <c r="H1732" s="61" t="s">
        <v>12585</v>
      </c>
      <c r="I1732" s="61" t="s">
        <v>12586</v>
      </c>
      <c r="J1732" s="61" t="s">
        <v>1195</v>
      </c>
      <c r="K1732" s="61" t="s">
        <v>1195</v>
      </c>
      <c r="L1732" s="61" t="s">
        <v>1195</v>
      </c>
      <c r="N1732" s="61" t="n">
        <v>88559699</v>
      </c>
      <c r="O1732" s="61" t="s">
        <v>1262</v>
      </c>
      <c r="P1732" s="61" t="s">
        <v>12587</v>
      </c>
      <c r="Q1732" s="61" t="s">
        <v>12588</v>
      </c>
      <c r="R1732" s="61" t="s">
        <v>12588</v>
      </c>
      <c r="S1732" s="61" t="str">
        <f aca="false">IF(J1732="Listed Option",MID(R1732,3,9),MID(Q1732,3,9))</f>
        <v>69553P100</v>
      </c>
      <c r="T1732" s="61" t="str">
        <f aca="false">VLOOKUP(S1732,'Output v4'!C:C,1,FALSE())</f>
        <v>69553P100</v>
      </c>
      <c r="U1732" s="61" t="s">
        <v>244</v>
      </c>
      <c r="V1732" s="61" t="s">
        <v>12589</v>
      </c>
      <c r="W1732" s="61" t="s">
        <v>12590</v>
      </c>
      <c r="Y1732" s="61" t="s">
        <v>12591</v>
      </c>
      <c r="Z1732" s="61" t="s">
        <v>4074</v>
      </c>
      <c r="AA1732" s="61" t="s">
        <v>4075</v>
      </c>
      <c r="AB1732" s="63" t="n">
        <v>-280250</v>
      </c>
      <c r="AC1732" s="63" t="n">
        <v>-280250</v>
      </c>
      <c r="AE1732" s="61" t="n">
        <v>0</v>
      </c>
      <c r="AF1732" s="64" t="n">
        <v>-280250</v>
      </c>
      <c r="AG1732" s="61" t="s">
        <v>1273</v>
      </c>
      <c r="AH1732" s="62" t="n">
        <v>45291</v>
      </c>
      <c r="AI1732" s="65" t="n">
        <v>23.15</v>
      </c>
      <c r="AJ1732" s="61" t="s">
        <v>3614</v>
      </c>
      <c r="AK1732" s="65" t="n">
        <v>23.15</v>
      </c>
      <c r="AL1732" s="65" t="n">
        <v>23.15</v>
      </c>
      <c r="AM1732" s="66" t="n">
        <v>-6487787.5</v>
      </c>
      <c r="AN1732" s="66" t="n">
        <f aca="false">IF(J1732="Listed Option",AF1732*AL1732,AM1732)</f>
        <v>-6487787.5</v>
      </c>
      <c r="AO1732" s="61" t="s">
        <v>1267</v>
      </c>
      <c r="AP1732" s="61" t="n">
        <v>1</v>
      </c>
      <c r="AQ1732" s="61" t="n">
        <v>1</v>
      </c>
      <c r="AV1732" s="61" t="s">
        <v>12591</v>
      </c>
      <c r="AW1732" s="61" t="s">
        <v>4070</v>
      </c>
      <c r="AY1732" s="61" t="s">
        <v>12590</v>
      </c>
      <c r="AZ1732" s="61" t="s">
        <v>12590</v>
      </c>
      <c r="BA1732" s="61" t="s">
        <v>12590</v>
      </c>
      <c r="BB1732" s="67" t="n">
        <v>0</v>
      </c>
      <c r="BE1732" s="61" t="n">
        <v>241450</v>
      </c>
      <c r="BF1732" s="61" t="s">
        <v>1043</v>
      </c>
      <c r="BG1732" s="61" t="s">
        <v>4084</v>
      </c>
      <c r="BH1732" s="61" t="s">
        <v>4084</v>
      </c>
      <c r="BI1732" s="61" t="s">
        <v>12586</v>
      </c>
      <c r="BJ1732" s="61" t="s">
        <v>12590</v>
      </c>
      <c r="BK1732" s="61" t="s">
        <v>12590</v>
      </c>
      <c r="BL1732" s="61" t="s">
        <v>12588</v>
      </c>
      <c r="BM1732" s="61" t="s">
        <v>12588</v>
      </c>
      <c r="BN1732" s="70" t="n">
        <v>-6487787.5</v>
      </c>
      <c r="BO1732" s="68" t="n">
        <v>-6487787.5</v>
      </c>
      <c r="BP1732" s="68" t="n">
        <v>-6487787.5</v>
      </c>
      <c r="BQ1732" s="68" t="n">
        <v>-6487787.5</v>
      </c>
      <c r="BR1732" s="69" t="n">
        <v>-280250</v>
      </c>
      <c r="BU1732" s="68" t="n">
        <v>280250</v>
      </c>
    </row>
    <row r="1733" customFormat="false" ht="15" hidden="true" customHeight="false" outlineLevel="0" collapsed="false">
      <c r="A1733" s="61" t="s">
        <v>12604</v>
      </c>
      <c r="B1733" s="61" t="s">
        <v>12605</v>
      </c>
      <c r="C1733" s="62" t="n">
        <v>45291</v>
      </c>
      <c r="D1733" s="62" t="n">
        <v>45291</v>
      </c>
      <c r="E1733" s="61" t="s">
        <v>1259</v>
      </c>
      <c r="F1733" s="61" t="s">
        <v>1043</v>
      </c>
      <c r="G1733" s="61" t="s">
        <v>12594</v>
      </c>
      <c r="H1733" s="61" t="s">
        <v>12585</v>
      </c>
      <c r="I1733" s="61" t="s">
        <v>12586</v>
      </c>
      <c r="J1733" s="61" t="s">
        <v>1199</v>
      </c>
      <c r="K1733" s="61" t="s">
        <v>4543</v>
      </c>
      <c r="L1733" s="61" t="s">
        <v>4543</v>
      </c>
      <c r="N1733" s="61" t="n">
        <v>186611273</v>
      </c>
      <c r="O1733" s="61" t="s">
        <v>1262</v>
      </c>
      <c r="P1733" s="61" t="s">
        <v>12595</v>
      </c>
      <c r="Q1733" s="61" t="s">
        <v>12596</v>
      </c>
      <c r="R1733" s="61" t="s">
        <v>12588</v>
      </c>
      <c r="S1733" s="61" t="str">
        <f aca="false">IF(J1733="Listed Option",MID(R1733,3,9),MID(Q1733,3,9))</f>
        <v>69553PAC4</v>
      </c>
      <c r="T1733" s="61" t="e">
        <f aca="false">VLOOKUP(S1733,'Output v4'!C:C,1,FALSE())</f>
        <v>#N/A</v>
      </c>
      <c r="U1733" s="61" t="s">
        <v>1044</v>
      </c>
      <c r="V1733" s="61" t="s">
        <v>12597</v>
      </c>
      <c r="Z1733" s="61" t="s">
        <v>4074</v>
      </c>
      <c r="AA1733" s="61" t="s">
        <v>4075</v>
      </c>
      <c r="AB1733" s="63" t="n">
        <v>14500</v>
      </c>
      <c r="AC1733" s="63" t="n">
        <v>14500000</v>
      </c>
      <c r="AE1733" s="61" t="n">
        <v>1000</v>
      </c>
      <c r="AF1733" s="64" t="n">
        <v>14500000</v>
      </c>
      <c r="AG1733" s="61" t="s">
        <v>689</v>
      </c>
      <c r="AH1733" s="62" t="n">
        <v>45291</v>
      </c>
      <c r="AI1733" s="65" t="n">
        <v>1.0888</v>
      </c>
      <c r="AJ1733" s="61" t="s">
        <v>1266</v>
      </c>
      <c r="AK1733" s="65" t="n">
        <v>1.0888</v>
      </c>
      <c r="AL1733" s="65" t="n">
        <v>23.15</v>
      </c>
      <c r="AM1733" s="66" t="n">
        <v>15787600</v>
      </c>
      <c r="AN1733" s="66" t="n">
        <f aca="false">IF(J1733="Listed Option",AF1733*AL1733,AM1733)</f>
        <v>15787600</v>
      </c>
      <c r="AO1733" s="61" t="s">
        <v>1267</v>
      </c>
      <c r="AT1733" s="62" t="n">
        <v>45289</v>
      </c>
      <c r="AU1733" s="65" t="n">
        <v>1.09884591184</v>
      </c>
      <c r="AV1733" s="61" t="s">
        <v>12591</v>
      </c>
      <c r="AW1733" s="61" t="s">
        <v>4070</v>
      </c>
      <c r="AY1733" s="61" t="s">
        <v>12590</v>
      </c>
      <c r="AZ1733" s="61" t="s">
        <v>12590</v>
      </c>
      <c r="BA1733" s="61" t="s">
        <v>12590</v>
      </c>
      <c r="BB1733" s="67" t="n">
        <v>78</v>
      </c>
      <c r="BE1733" s="61" t="n">
        <v>241450</v>
      </c>
      <c r="BF1733" s="61" t="s">
        <v>1043</v>
      </c>
      <c r="BG1733" s="61" t="s">
        <v>4084</v>
      </c>
      <c r="BH1733" s="61" t="s">
        <v>4084</v>
      </c>
      <c r="BI1733" s="61" t="s">
        <v>12586</v>
      </c>
      <c r="BJ1733" s="61" t="s">
        <v>12590</v>
      </c>
      <c r="BL1733" s="61" t="s">
        <v>12588</v>
      </c>
      <c r="BM1733" s="61" t="s">
        <v>12588</v>
      </c>
      <c r="BN1733" s="70" t="n">
        <v>14500000</v>
      </c>
      <c r="BP1733" s="68" t="n">
        <v>15787600</v>
      </c>
      <c r="BQ1733" s="68" t="n">
        <v>15787600</v>
      </c>
      <c r="BR1733" s="69" t="n">
        <v>14500000</v>
      </c>
      <c r="BT1733" s="63" t="n">
        <v>14500</v>
      </c>
      <c r="BU1733" s="68" t="n">
        <v>14500000</v>
      </c>
    </row>
    <row r="1734" customFormat="false" ht="15" hidden="true" customHeight="false" outlineLevel="0" collapsed="false">
      <c r="A1734" s="61" t="s">
        <v>12606</v>
      </c>
      <c r="B1734" s="61" t="s">
        <v>12607</v>
      </c>
      <c r="C1734" s="62" t="n">
        <v>45291</v>
      </c>
      <c r="D1734" s="62" t="n">
        <v>45291</v>
      </c>
      <c r="E1734" s="61" t="s">
        <v>1259</v>
      </c>
      <c r="F1734" s="61" t="s">
        <v>12608</v>
      </c>
      <c r="G1734" s="61" t="s">
        <v>12609</v>
      </c>
      <c r="H1734" s="61" t="s">
        <v>12609</v>
      </c>
      <c r="I1734" s="61" t="s">
        <v>12610</v>
      </c>
      <c r="J1734" s="61" t="s">
        <v>1195</v>
      </c>
      <c r="K1734" s="61" t="s">
        <v>1195</v>
      </c>
      <c r="L1734" s="61" t="s">
        <v>1195</v>
      </c>
      <c r="N1734" s="61" t="n">
        <v>116041970</v>
      </c>
      <c r="O1734" s="61" t="s">
        <v>1262</v>
      </c>
      <c r="P1734" s="61" t="s">
        <v>12611</v>
      </c>
      <c r="Q1734" s="61" t="s">
        <v>12612</v>
      </c>
      <c r="R1734" s="61" t="s">
        <v>12612</v>
      </c>
      <c r="S1734" s="61" t="str">
        <f aca="false">IF(J1734="Listed Option",MID(R1734,3,9),MID(Q1734,3,9))</f>
        <v>69608A108</v>
      </c>
      <c r="T1734" s="61" t="e">
        <f aca="false">VLOOKUP(S1734,'Output v4'!C:C,1,FALSE())</f>
        <v>#N/A</v>
      </c>
      <c r="U1734" s="61" t="s">
        <v>12613</v>
      </c>
      <c r="V1734" s="61" t="s">
        <v>12614</v>
      </c>
      <c r="W1734" s="61" t="s">
        <v>12615</v>
      </c>
      <c r="Y1734" s="61" t="s">
        <v>12616</v>
      </c>
      <c r="Z1734" s="61" t="s">
        <v>1304</v>
      </c>
      <c r="AA1734" s="61" t="s">
        <v>1305</v>
      </c>
      <c r="AB1734" s="63" t="n">
        <v>-250000</v>
      </c>
      <c r="AC1734" s="63" t="n">
        <v>-250000</v>
      </c>
      <c r="AE1734" s="61" t="n">
        <v>0</v>
      </c>
      <c r="AF1734" s="64" t="n">
        <v>-250000</v>
      </c>
      <c r="AG1734" s="61" t="s">
        <v>1273</v>
      </c>
      <c r="AH1734" s="62" t="n">
        <v>45291</v>
      </c>
      <c r="AI1734" s="65" t="n">
        <v>17.17</v>
      </c>
      <c r="AJ1734" s="61" t="s">
        <v>3614</v>
      </c>
      <c r="AK1734" s="65" t="n">
        <v>17.17</v>
      </c>
      <c r="AL1734" s="65" t="n">
        <v>17.17</v>
      </c>
      <c r="AM1734" s="66" t="n">
        <v>-4292500</v>
      </c>
      <c r="AN1734" s="66" t="n">
        <f aca="false">IF(J1734="Listed Option",AF1734*AL1734,AM1734)</f>
        <v>-4292500</v>
      </c>
      <c r="AO1734" s="61" t="s">
        <v>1267</v>
      </c>
      <c r="AP1734" s="61" t="n">
        <v>1</v>
      </c>
      <c r="AQ1734" s="61" t="n">
        <v>1</v>
      </c>
      <c r="AV1734" s="61" t="s">
        <v>12616</v>
      </c>
      <c r="AW1734" s="61" t="s">
        <v>4070</v>
      </c>
      <c r="AY1734" s="61" t="s">
        <v>12610</v>
      </c>
      <c r="AZ1734" s="61" t="s">
        <v>12610</v>
      </c>
      <c r="BA1734" s="61" t="s">
        <v>12610</v>
      </c>
      <c r="BB1734" s="67" t="n">
        <v>0</v>
      </c>
      <c r="BE1734" s="61" t="n">
        <v>238575</v>
      </c>
      <c r="BF1734" s="61" t="s">
        <v>12608</v>
      </c>
      <c r="BG1734" s="61" t="s">
        <v>4084</v>
      </c>
      <c r="BH1734" s="61" t="s">
        <v>4084</v>
      </c>
      <c r="BI1734" s="61" t="s">
        <v>12610</v>
      </c>
      <c r="BJ1734" s="61" t="s">
        <v>12610</v>
      </c>
      <c r="BK1734" s="61" t="s">
        <v>12610</v>
      </c>
      <c r="BL1734" s="61" t="s">
        <v>12612</v>
      </c>
      <c r="BM1734" s="61" t="s">
        <v>12612</v>
      </c>
      <c r="BN1734" s="70" t="n">
        <v>-4292500</v>
      </c>
      <c r="BO1734" s="68" t="n">
        <v>-4292500</v>
      </c>
      <c r="BP1734" s="68" t="n">
        <v>-4292500</v>
      </c>
      <c r="BQ1734" s="68" t="n">
        <v>-4292500</v>
      </c>
      <c r="BR1734" s="69" t="n">
        <v>-250000</v>
      </c>
      <c r="BU1734" s="68" t="n">
        <v>250000</v>
      </c>
    </row>
    <row r="1735" customFormat="false" ht="15" hidden="true" customHeight="false" outlineLevel="0" collapsed="false">
      <c r="A1735" s="61" t="s">
        <v>12617</v>
      </c>
      <c r="B1735" s="61" t="s">
        <v>12618</v>
      </c>
      <c r="C1735" s="62" t="n">
        <v>45291</v>
      </c>
      <c r="D1735" s="62" t="n">
        <v>45291</v>
      </c>
      <c r="E1735" s="61" t="s">
        <v>1259</v>
      </c>
      <c r="F1735" s="61" t="s">
        <v>1045</v>
      </c>
      <c r="G1735" s="61" t="s">
        <v>12619</v>
      </c>
      <c r="H1735" s="61" t="s">
        <v>12619</v>
      </c>
      <c r="I1735" s="61" t="s">
        <v>12620</v>
      </c>
      <c r="J1735" s="61" t="s">
        <v>1195</v>
      </c>
      <c r="K1735" s="61" t="s">
        <v>1195</v>
      </c>
      <c r="L1735" s="61" t="s">
        <v>1195</v>
      </c>
      <c r="N1735" s="61" t="n">
        <v>25618714</v>
      </c>
      <c r="O1735" s="61" t="s">
        <v>1262</v>
      </c>
      <c r="P1735" s="61" t="s">
        <v>12621</v>
      </c>
      <c r="Q1735" s="61" t="s">
        <v>12622</v>
      </c>
      <c r="R1735" s="61" t="s">
        <v>12622</v>
      </c>
      <c r="S1735" s="61" t="str">
        <f aca="false">IF(J1735="Listed Option",MID(R1735,3,9),MID(Q1735,3,9))</f>
        <v>697435105</v>
      </c>
      <c r="T1735" s="61" t="str">
        <f aca="false">VLOOKUP(S1735,'Output v4'!C:C,1,FALSE())</f>
        <v>697435105</v>
      </c>
      <c r="U1735" s="61" t="s">
        <v>245</v>
      </c>
      <c r="V1735" s="61" t="s">
        <v>12623</v>
      </c>
      <c r="W1735" s="61" t="s">
        <v>12624</v>
      </c>
      <c r="Y1735" s="61" t="s">
        <v>12625</v>
      </c>
      <c r="Z1735" s="61" t="s">
        <v>1304</v>
      </c>
      <c r="AA1735" s="61" t="s">
        <v>1305</v>
      </c>
      <c r="AB1735" s="63" t="n">
        <v>-678</v>
      </c>
      <c r="AC1735" s="63" t="n">
        <v>-678</v>
      </c>
      <c r="AE1735" s="61" t="n">
        <v>0</v>
      </c>
      <c r="AF1735" s="64" t="n">
        <v>-678</v>
      </c>
      <c r="AG1735" s="61" t="s">
        <v>1273</v>
      </c>
      <c r="AH1735" s="62" t="n">
        <v>45291</v>
      </c>
      <c r="AI1735" s="65" t="n">
        <v>294.88</v>
      </c>
      <c r="AJ1735" s="61" t="s">
        <v>3614</v>
      </c>
      <c r="AK1735" s="65" t="n">
        <v>294.88</v>
      </c>
      <c r="AL1735" s="65" t="n">
        <v>294.88</v>
      </c>
      <c r="AM1735" s="66" t="n">
        <v>-199928.64</v>
      </c>
      <c r="AN1735" s="66" t="n">
        <f aca="false">IF(J1735="Listed Option",AF1735*AL1735,AM1735)</f>
        <v>-199928.64</v>
      </c>
      <c r="AO1735" s="61" t="s">
        <v>1267</v>
      </c>
      <c r="AP1735" s="61" t="n">
        <v>1</v>
      </c>
      <c r="AQ1735" s="61" t="n">
        <v>1</v>
      </c>
      <c r="AV1735" s="61" t="s">
        <v>12625</v>
      </c>
      <c r="AW1735" s="61" t="s">
        <v>4070</v>
      </c>
      <c r="AY1735" s="61" t="s">
        <v>12620</v>
      </c>
      <c r="AZ1735" s="61" t="s">
        <v>12620</v>
      </c>
      <c r="BA1735" s="61" t="s">
        <v>12620</v>
      </c>
      <c r="BB1735" s="67" t="n">
        <v>0</v>
      </c>
      <c r="BE1735" s="61" t="n">
        <v>238575</v>
      </c>
      <c r="BF1735" s="61" t="s">
        <v>1045</v>
      </c>
      <c r="BG1735" s="61" t="s">
        <v>4084</v>
      </c>
      <c r="BH1735" s="61" t="s">
        <v>4084</v>
      </c>
      <c r="BI1735" s="61" t="s">
        <v>12620</v>
      </c>
      <c r="BJ1735" s="61" t="s">
        <v>12620</v>
      </c>
      <c r="BK1735" s="61" t="s">
        <v>12620</v>
      </c>
      <c r="BL1735" s="61" t="s">
        <v>12622</v>
      </c>
      <c r="BM1735" s="61" t="s">
        <v>12622</v>
      </c>
      <c r="BN1735" s="70" t="n">
        <v>-199928.64</v>
      </c>
      <c r="BO1735" s="68" t="n">
        <v>-199928.64</v>
      </c>
      <c r="BP1735" s="68" t="n">
        <v>-199928.64</v>
      </c>
      <c r="BQ1735" s="68" t="n">
        <v>-199928.64</v>
      </c>
      <c r="BR1735" s="69" t="n">
        <v>-678</v>
      </c>
      <c r="BU1735" s="68" t="n">
        <v>678</v>
      </c>
    </row>
    <row r="1736" customFormat="false" ht="15" hidden="true" customHeight="false" outlineLevel="0" collapsed="false">
      <c r="A1736" s="61" t="s">
        <v>12626</v>
      </c>
      <c r="B1736" s="61" t="s">
        <v>12627</v>
      </c>
      <c r="C1736" s="62" t="n">
        <v>45291</v>
      </c>
      <c r="D1736" s="62" t="n">
        <v>45291</v>
      </c>
      <c r="E1736" s="61" t="s">
        <v>1259</v>
      </c>
      <c r="F1736" s="61" t="s">
        <v>1045</v>
      </c>
      <c r="G1736" s="61" t="s">
        <v>12628</v>
      </c>
      <c r="H1736" s="61" t="s">
        <v>12619</v>
      </c>
      <c r="I1736" s="61" t="s">
        <v>12620</v>
      </c>
      <c r="J1736" s="61" t="s">
        <v>1196</v>
      </c>
      <c r="K1736" s="61" t="s">
        <v>4088</v>
      </c>
      <c r="L1736" s="61" t="s">
        <v>4089</v>
      </c>
      <c r="M1736" s="61" t="s">
        <v>1197</v>
      </c>
      <c r="N1736" s="61" t="n">
        <v>133527654</v>
      </c>
      <c r="O1736" s="61" t="s">
        <v>1262</v>
      </c>
      <c r="P1736" s="61" t="s">
        <v>12629</v>
      </c>
      <c r="R1736" s="61" t="s">
        <v>12622</v>
      </c>
      <c r="S1736" s="61" t="str">
        <f aca="false">IF(J1736="Listed Option",MID(R1736,3,9),MID(Q1736,3,9))</f>
        <v>697435105</v>
      </c>
      <c r="T1736" s="61" t="str">
        <f aca="false">VLOOKUP(S1736,'Output v4'!C:C,1,FALSE())</f>
        <v>697435105</v>
      </c>
      <c r="W1736" s="61" t="s">
        <v>12630</v>
      </c>
      <c r="X1736" s="61" t="s">
        <v>12631</v>
      </c>
      <c r="Y1736" s="61" t="s">
        <v>12632</v>
      </c>
      <c r="Z1736" s="61" t="s">
        <v>1304</v>
      </c>
      <c r="AA1736" s="61" t="s">
        <v>1305</v>
      </c>
      <c r="AB1736" s="63" t="n">
        <v>7</v>
      </c>
      <c r="AC1736" s="63" t="n">
        <v>7</v>
      </c>
      <c r="AD1736" s="61" t="n">
        <v>100</v>
      </c>
      <c r="AE1736" s="61" t="n">
        <v>0</v>
      </c>
      <c r="AF1736" s="64" t="n">
        <v>700</v>
      </c>
      <c r="AG1736" s="61" t="s">
        <v>689</v>
      </c>
      <c r="AH1736" s="62" t="n">
        <v>45291</v>
      </c>
      <c r="AI1736" s="65" t="n">
        <v>0.04</v>
      </c>
      <c r="AJ1736" s="61" t="s">
        <v>1266</v>
      </c>
      <c r="AK1736" s="65" t="n">
        <v>0.04</v>
      </c>
      <c r="AL1736" s="65" t="n">
        <v>294.88</v>
      </c>
      <c r="AM1736" s="66" t="n">
        <v>28</v>
      </c>
      <c r="AN1736" s="66" t="n">
        <f aca="false">IF(J1736="Listed Option",AF1736*AL1736,AM1736)</f>
        <v>206416</v>
      </c>
      <c r="AO1736" s="61" t="s">
        <v>1267</v>
      </c>
      <c r="AP1736" s="61" t="n">
        <v>100</v>
      </c>
      <c r="AQ1736" s="61" t="n">
        <v>100</v>
      </c>
      <c r="AV1736" s="61" t="s">
        <v>12625</v>
      </c>
      <c r="AW1736" s="61" t="s">
        <v>4070</v>
      </c>
      <c r="AY1736" s="61" t="s">
        <v>12620</v>
      </c>
      <c r="AZ1736" s="61" t="s">
        <v>12620</v>
      </c>
      <c r="BA1736" s="61" t="s">
        <v>12620</v>
      </c>
      <c r="BB1736" s="67" t="n">
        <v>0</v>
      </c>
      <c r="BE1736" s="61" t="n">
        <v>238575</v>
      </c>
      <c r="BG1736" s="61" t="s">
        <v>4084</v>
      </c>
      <c r="BJ1736" s="61" t="s">
        <v>12620</v>
      </c>
      <c r="BL1736" s="61" t="s">
        <v>12622</v>
      </c>
      <c r="BM1736" s="61" t="s">
        <v>12622</v>
      </c>
      <c r="BN1736" s="70" t="n">
        <v>-206416</v>
      </c>
      <c r="BO1736" s="68" t="n">
        <v>206416</v>
      </c>
      <c r="BP1736" s="68" t="n">
        <v>0.28</v>
      </c>
      <c r="BQ1736" s="68" t="n">
        <v>0.28</v>
      </c>
      <c r="BR1736" s="69" t="n">
        <v>7</v>
      </c>
      <c r="BS1736" s="63" t="n">
        <v>7</v>
      </c>
      <c r="BU1736" s="68" t="n">
        <v>7</v>
      </c>
    </row>
    <row r="1737" customFormat="false" ht="15" hidden="true" customHeight="false" outlineLevel="0" collapsed="false">
      <c r="A1737" s="61" t="s">
        <v>12633</v>
      </c>
      <c r="B1737" s="61" t="s">
        <v>12634</v>
      </c>
      <c r="C1737" s="62" t="n">
        <v>45291</v>
      </c>
      <c r="D1737" s="62" t="n">
        <v>45291</v>
      </c>
      <c r="E1737" s="61" t="s">
        <v>1259</v>
      </c>
      <c r="F1737" s="61" t="s">
        <v>1045</v>
      </c>
      <c r="G1737" s="61" t="s">
        <v>12635</v>
      </c>
      <c r="H1737" s="61" t="s">
        <v>12619</v>
      </c>
      <c r="I1737" s="61" t="s">
        <v>12620</v>
      </c>
      <c r="J1737" s="61" t="s">
        <v>1196</v>
      </c>
      <c r="K1737" s="61" t="s">
        <v>4088</v>
      </c>
      <c r="L1737" s="61" t="s">
        <v>4277</v>
      </c>
      <c r="M1737" s="61" t="s">
        <v>1198</v>
      </c>
      <c r="N1737" s="61" t="n">
        <v>135290979</v>
      </c>
      <c r="O1737" s="61" t="s">
        <v>1262</v>
      </c>
      <c r="P1737" s="61" t="s">
        <v>12636</v>
      </c>
      <c r="R1737" s="61" t="s">
        <v>12622</v>
      </c>
      <c r="S1737" s="61" t="str">
        <f aca="false">IF(J1737="Listed Option",MID(R1737,3,9),MID(Q1737,3,9))</f>
        <v>697435105</v>
      </c>
      <c r="T1737" s="61" t="str">
        <f aca="false">VLOOKUP(S1737,'Output v4'!C:C,1,FALSE())</f>
        <v>697435105</v>
      </c>
      <c r="W1737" s="61" t="s">
        <v>12637</v>
      </c>
      <c r="X1737" s="61" t="s">
        <v>12638</v>
      </c>
      <c r="Y1737" s="61" t="s">
        <v>12639</v>
      </c>
      <c r="Z1737" s="61" t="s">
        <v>1304</v>
      </c>
      <c r="AA1737" s="61" t="s">
        <v>1305</v>
      </c>
      <c r="AB1737" s="63" t="n">
        <v>7</v>
      </c>
      <c r="AC1737" s="63" t="n">
        <v>7</v>
      </c>
      <c r="AD1737" s="61" t="n">
        <v>100</v>
      </c>
      <c r="AE1737" s="61" t="n">
        <v>0</v>
      </c>
      <c r="AF1737" s="64" t="n">
        <v>700</v>
      </c>
      <c r="AG1737" s="61" t="s">
        <v>689</v>
      </c>
      <c r="AH1737" s="62" t="n">
        <v>45291</v>
      </c>
      <c r="AI1737" s="65" t="n">
        <v>42.8</v>
      </c>
      <c r="AJ1737" s="61" t="s">
        <v>1266</v>
      </c>
      <c r="AK1737" s="65" t="n">
        <v>42.8</v>
      </c>
      <c r="AL1737" s="65" t="n">
        <v>294.88</v>
      </c>
      <c r="AM1737" s="66" t="n">
        <v>29960</v>
      </c>
      <c r="AN1737" s="66" t="n">
        <f aca="false">IF(J1737="Listed Option",AF1737*AL1737,AM1737)</f>
        <v>206416</v>
      </c>
      <c r="AO1737" s="61" t="s">
        <v>1267</v>
      </c>
      <c r="AP1737" s="61" t="n">
        <v>100</v>
      </c>
      <c r="AQ1737" s="61" t="n">
        <v>100</v>
      </c>
      <c r="AV1737" s="61" t="s">
        <v>12625</v>
      </c>
      <c r="AW1737" s="61" t="s">
        <v>4070</v>
      </c>
      <c r="AY1737" s="61" t="s">
        <v>12620</v>
      </c>
      <c r="AZ1737" s="61" t="s">
        <v>12620</v>
      </c>
      <c r="BA1737" s="61" t="s">
        <v>12620</v>
      </c>
      <c r="BB1737" s="67" t="n">
        <v>0</v>
      </c>
      <c r="BE1737" s="61" t="n">
        <v>238575</v>
      </c>
      <c r="BG1737" s="61" t="s">
        <v>4084</v>
      </c>
      <c r="BJ1737" s="61" t="s">
        <v>12620</v>
      </c>
      <c r="BL1737" s="61" t="s">
        <v>12622</v>
      </c>
      <c r="BM1737" s="61" t="s">
        <v>12622</v>
      </c>
      <c r="BN1737" s="70" t="n">
        <v>206416</v>
      </c>
      <c r="BO1737" s="68" t="n">
        <v>206416</v>
      </c>
      <c r="BP1737" s="68" t="n">
        <v>299.6</v>
      </c>
      <c r="BQ1737" s="68" t="n">
        <v>299.6</v>
      </c>
      <c r="BR1737" s="69" t="n">
        <v>7</v>
      </c>
      <c r="BS1737" s="63" t="n">
        <v>7</v>
      </c>
      <c r="BU1737" s="68" t="n">
        <v>7</v>
      </c>
    </row>
    <row r="1738" customFormat="false" ht="15" hidden="true" customHeight="false" outlineLevel="0" collapsed="false">
      <c r="A1738" s="61" t="s">
        <v>12640</v>
      </c>
      <c r="B1738" s="61" t="s">
        <v>12641</v>
      </c>
      <c r="C1738" s="62" t="n">
        <v>45291</v>
      </c>
      <c r="D1738" s="62" t="n">
        <v>45291</v>
      </c>
      <c r="E1738" s="61" t="s">
        <v>1259</v>
      </c>
      <c r="F1738" s="61" t="s">
        <v>1045</v>
      </c>
      <c r="G1738" s="61" t="s">
        <v>12642</v>
      </c>
      <c r="H1738" s="61" t="s">
        <v>12619</v>
      </c>
      <c r="I1738" s="61" t="s">
        <v>12620</v>
      </c>
      <c r="J1738" s="61" t="s">
        <v>1196</v>
      </c>
      <c r="K1738" s="61" t="s">
        <v>4088</v>
      </c>
      <c r="L1738" s="61" t="s">
        <v>4089</v>
      </c>
      <c r="M1738" s="61" t="s">
        <v>1197</v>
      </c>
      <c r="N1738" s="61" t="n">
        <v>182047117</v>
      </c>
      <c r="O1738" s="61" t="s">
        <v>1262</v>
      </c>
      <c r="P1738" s="61" t="s">
        <v>12643</v>
      </c>
      <c r="R1738" s="61" t="s">
        <v>12622</v>
      </c>
      <c r="S1738" s="61" t="str">
        <f aca="false">IF(J1738="Listed Option",MID(R1738,3,9),MID(Q1738,3,9))</f>
        <v>697435105</v>
      </c>
      <c r="T1738" s="61" t="str">
        <f aca="false">VLOOKUP(S1738,'Output v4'!C:C,1,FALSE())</f>
        <v>697435105</v>
      </c>
      <c r="W1738" s="61" t="s">
        <v>12644</v>
      </c>
      <c r="X1738" s="61" t="s">
        <v>12645</v>
      </c>
      <c r="Y1738" s="61" t="s">
        <v>12646</v>
      </c>
      <c r="Z1738" s="61" t="s">
        <v>1304</v>
      </c>
      <c r="AA1738" s="61" t="s">
        <v>1305</v>
      </c>
      <c r="AB1738" s="63" t="n">
        <v>3</v>
      </c>
      <c r="AC1738" s="63" t="n">
        <v>3</v>
      </c>
      <c r="AD1738" s="61" t="n">
        <v>100</v>
      </c>
      <c r="AE1738" s="61" t="n">
        <v>0</v>
      </c>
      <c r="AF1738" s="64" t="n">
        <v>300</v>
      </c>
      <c r="AG1738" s="61" t="s">
        <v>689</v>
      </c>
      <c r="AH1738" s="62" t="n">
        <v>45291</v>
      </c>
      <c r="AI1738" s="65" t="n">
        <v>11.675</v>
      </c>
      <c r="AJ1738" s="61" t="s">
        <v>1266</v>
      </c>
      <c r="AK1738" s="65" t="n">
        <v>11.675</v>
      </c>
      <c r="AL1738" s="65" t="n">
        <v>294.88</v>
      </c>
      <c r="AM1738" s="66" t="n">
        <v>3502.5</v>
      </c>
      <c r="AN1738" s="66" t="n">
        <f aca="false">IF(J1738="Listed Option",AF1738*AL1738,AM1738)</f>
        <v>88464</v>
      </c>
      <c r="AO1738" s="61" t="s">
        <v>1267</v>
      </c>
      <c r="AP1738" s="61" t="n">
        <v>100</v>
      </c>
      <c r="AQ1738" s="61" t="n">
        <v>100</v>
      </c>
      <c r="AV1738" s="61" t="s">
        <v>12625</v>
      </c>
      <c r="AW1738" s="61" t="s">
        <v>4070</v>
      </c>
      <c r="AY1738" s="61" t="s">
        <v>12620</v>
      </c>
      <c r="AZ1738" s="61" t="s">
        <v>12620</v>
      </c>
      <c r="BA1738" s="61" t="s">
        <v>12620</v>
      </c>
      <c r="BB1738" s="67" t="n">
        <v>0</v>
      </c>
      <c r="BE1738" s="61" t="n">
        <v>238575</v>
      </c>
      <c r="BG1738" s="61" t="s">
        <v>4084</v>
      </c>
      <c r="BJ1738" s="61" t="s">
        <v>12620</v>
      </c>
      <c r="BL1738" s="61" t="s">
        <v>12622</v>
      </c>
      <c r="BM1738" s="61" t="s">
        <v>12622</v>
      </c>
      <c r="BN1738" s="70" t="n">
        <v>-88464</v>
      </c>
      <c r="BO1738" s="68" t="n">
        <v>88464</v>
      </c>
      <c r="BP1738" s="68" t="n">
        <v>35.025</v>
      </c>
      <c r="BQ1738" s="68" t="n">
        <v>35.025</v>
      </c>
      <c r="BR1738" s="69" t="n">
        <v>3</v>
      </c>
      <c r="BS1738" s="63" t="n">
        <v>3</v>
      </c>
      <c r="BU1738" s="68" t="n">
        <v>3</v>
      </c>
    </row>
    <row r="1739" customFormat="false" ht="15" hidden="true" customHeight="false" outlineLevel="0" collapsed="false">
      <c r="A1739" s="61" t="s">
        <v>12647</v>
      </c>
      <c r="B1739" s="61" t="s">
        <v>12648</v>
      </c>
      <c r="C1739" s="62" t="n">
        <v>45291</v>
      </c>
      <c r="D1739" s="62" t="n">
        <v>45291</v>
      </c>
      <c r="E1739" s="61" t="s">
        <v>1259</v>
      </c>
      <c r="F1739" s="61" t="s">
        <v>1045</v>
      </c>
      <c r="G1739" s="61" t="s">
        <v>12649</v>
      </c>
      <c r="H1739" s="61" t="s">
        <v>12619</v>
      </c>
      <c r="I1739" s="61" t="s">
        <v>12620</v>
      </c>
      <c r="J1739" s="61" t="s">
        <v>1196</v>
      </c>
      <c r="K1739" s="61" t="s">
        <v>4088</v>
      </c>
      <c r="L1739" s="61" t="s">
        <v>4277</v>
      </c>
      <c r="M1739" s="61" t="s">
        <v>1198</v>
      </c>
      <c r="N1739" s="61" t="n">
        <v>182047195</v>
      </c>
      <c r="O1739" s="61" t="s">
        <v>1262</v>
      </c>
      <c r="P1739" s="61" t="s">
        <v>12650</v>
      </c>
      <c r="R1739" s="61" t="s">
        <v>12622</v>
      </c>
      <c r="S1739" s="61" t="str">
        <f aca="false">IF(J1739="Listed Option",MID(R1739,3,9),MID(Q1739,3,9))</f>
        <v>697435105</v>
      </c>
      <c r="T1739" s="61" t="str">
        <f aca="false">VLOOKUP(S1739,'Output v4'!C:C,1,FALSE())</f>
        <v>697435105</v>
      </c>
      <c r="W1739" s="61" t="s">
        <v>12651</v>
      </c>
      <c r="X1739" s="61" t="s">
        <v>12652</v>
      </c>
      <c r="Y1739" s="61" t="s">
        <v>12653</v>
      </c>
      <c r="Z1739" s="61" t="s">
        <v>1304</v>
      </c>
      <c r="AA1739" s="61" t="s">
        <v>1305</v>
      </c>
      <c r="AB1739" s="63" t="n">
        <v>3</v>
      </c>
      <c r="AC1739" s="63" t="n">
        <v>3</v>
      </c>
      <c r="AD1739" s="61" t="n">
        <v>100</v>
      </c>
      <c r="AE1739" s="61" t="n">
        <v>0</v>
      </c>
      <c r="AF1739" s="64" t="n">
        <v>300</v>
      </c>
      <c r="AG1739" s="61" t="s">
        <v>689</v>
      </c>
      <c r="AH1739" s="62" t="n">
        <v>45291</v>
      </c>
      <c r="AI1739" s="65" t="n">
        <v>4.225</v>
      </c>
      <c r="AJ1739" s="61" t="s">
        <v>1266</v>
      </c>
      <c r="AK1739" s="65" t="n">
        <v>4.225</v>
      </c>
      <c r="AL1739" s="65" t="n">
        <v>294.88</v>
      </c>
      <c r="AM1739" s="66" t="n">
        <v>1267.5</v>
      </c>
      <c r="AN1739" s="66" t="n">
        <f aca="false">IF(J1739="Listed Option",AF1739*AL1739,AM1739)</f>
        <v>88464</v>
      </c>
      <c r="AO1739" s="61" t="s">
        <v>1267</v>
      </c>
      <c r="AP1739" s="61" t="n">
        <v>100</v>
      </c>
      <c r="AQ1739" s="61" t="n">
        <v>100</v>
      </c>
      <c r="AV1739" s="61" t="s">
        <v>12625</v>
      </c>
      <c r="AW1739" s="61" t="s">
        <v>4070</v>
      </c>
      <c r="AY1739" s="61" t="s">
        <v>12620</v>
      </c>
      <c r="AZ1739" s="61" t="s">
        <v>12620</v>
      </c>
      <c r="BA1739" s="61" t="s">
        <v>12620</v>
      </c>
      <c r="BB1739" s="67" t="n">
        <v>0</v>
      </c>
      <c r="BE1739" s="61" t="n">
        <v>238575</v>
      </c>
      <c r="BG1739" s="61" t="s">
        <v>4084</v>
      </c>
      <c r="BJ1739" s="61" t="s">
        <v>12620</v>
      </c>
      <c r="BL1739" s="61" t="s">
        <v>12622</v>
      </c>
      <c r="BM1739" s="61" t="s">
        <v>12622</v>
      </c>
      <c r="BN1739" s="70" t="n">
        <v>88464</v>
      </c>
      <c r="BO1739" s="68" t="n">
        <v>88464</v>
      </c>
      <c r="BP1739" s="68" t="n">
        <v>12.675</v>
      </c>
      <c r="BQ1739" s="68" t="n">
        <v>12.675</v>
      </c>
      <c r="BR1739" s="69" t="n">
        <v>3</v>
      </c>
      <c r="BS1739" s="63" t="n">
        <v>3</v>
      </c>
      <c r="BU1739" s="68" t="n">
        <v>3</v>
      </c>
    </row>
    <row r="1740" customFormat="false" ht="15" hidden="true" customHeight="false" outlineLevel="0" collapsed="false">
      <c r="A1740" s="61" t="s">
        <v>12654</v>
      </c>
      <c r="B1740" s="61" t="s">
        <v>12655</v>
      </c>
      <c r="C1740" s="62" t="n">
        <v>45291</v>
      </c>
      <c r="D1740" s="62" t="n">
        <v>45291</v>
      </c>
      <c r="E1740" s="61" t="s">
        <v>1259</v>
      </c>
      <c r="F1740" s="61" t="s">
        <v>1047</v>
      </c>
      <c r="G1740" s="61" t="s">
        <v>12656</v>
      </c>
      <c r="H1740" s="61" t="s">
        <v>12656</v>
      </c>
      <c r="I1740" s="61" t="s">
        <v>12657</v>
      </c>
      <c r="J1740" s="61" t="s">
        <v>1199</v>
      </c>
      <c r="K1740" s="61" t="s">
        <v>4065</v>
      </c>
      <c r="L1740" s="61" t="s">
        <v>4065</v>
      </c>
      <c r="N1740" s="61" t="n">
        <v>142985552</v>
      </c>
      <c r="O1740" s="61" t="s">
        <v>1262</v>
      </c>
      <c r="P1740" s="61" t="s">
        <v>12658</v>
      </c>
      <c r="Q1740" s="61" t="s">
        <v>12659</v>
      </c>
      <c r="R1740" s="61" t="s">
        <v>12659</v>
      </c>
      <c r="S1740" s="61" t="str">
        <f aca="false">IF(J1740="Listed Option",MID(R1740,3,9),MID(Q1740,3,9))</f>
        <v>92556HAE7</v>
      </c>
      <c r="T1740" s="61" t="e">
        <f aca="false">VLOOKUP(S1740,'Output v4'!C:C,1,FALSE())</f>
        <v>#N/A</v>
      </c>
      <c r="U1740" s="61" t="s">
        <v>12660</v>
      </c>
      <c r="V1740" s="61" t="s">
        <v>12661</v>
      </c>
      <c r="Z1740" s="61" t="s">
        <v>1264</v>
      </c>
      <c r="AA1740" s="61" t="s">
        <v>4126</v>
      </c>
      <c r="AB1740" s="63" t="n">
        <v>-3000</v>
      </c>
      <c r="AC1740" s="63" t="n">
        <v>-3000000</v>
      </c>
      <c r="AE1740" s="61" t="n">
        <v>1000</v>
      </c>
      <c r="AF1740" s="64" t="n">
        <v>-3000000</v>
      </c>
      <c r="AG1740" s="61" t="s">
        <v>1273</v>
      </c>
      <c r="AH1740" s="62" t="n">
        <v>45291</v>
      </c>
      <c r="AI1740" s="65" t="n">
        <v>0.9012</v>
      </c>
      <c r="AJ1740" s="61" t="s">
        <v>1266</v>
      </c>
      <c r="AK1740" s="65" t="n">
        <v>0.9012</v>
      </c>
      <c r="AL1740" s="65" t="n">
        <v>0.9012</v>
      </c>
      <c r="AM1740" s="66" t="n">
        <v>-2703600</v>
      </c>
      <c r="AN1740" s="66" t="n">
        <f aca="false">IF(J1740="Listed Option",AF1740*AL1740,AM1740)</f>
        <v>-2703600</v>
      </c>
      <c r="AO1740" s="61" t="s">
        <v>1267</v>
      </c>
      <c r="AW1740" s="61" t="s">
        <v>4070</v>
      </c>
      <c r="AY1740" s="61" t="s">
        <v>12656</v>
      </c>
      <c r="BA1740" s="61" t="s">
        <v>12656</v>
      </c>
      <c r="BB1740" s="67" t="n">
        <v>91</v>
      </c>
      <c r="BE1740" s="61" t="n">
        <v>238566</v>
      </c>
      <c r="BF1740" s="61" t="s">
        <v>1047</v>
      </c>
      <c r="BG1740" s="61" t="s">
        <v>4084</v>
      </c>
      <c r="BH1740" s="61" t="s">
        <v>4084</v>
      </c>
      <c r="BI1740" s="61" t="s">
        <v>12657</v>
      </c>
      <c r="BJ1740" s="61" t="s">
        <v>12656</v>
      </c>
      <c r="BL1740" s="61" t="s">
        <v>12659</v>
      </c>
      <c r="BM1740" s="61" t="s">
        <v>12659</v>
      </c>
      <c r="BN1740" s="70" t="n">
        <v>-3000000</v>
      </c>
      <c r="BP1740" s="68" t="n">
        <v>-2703600</v>
      </c>
      <c r="BQ1740" s="68" t="n">
        <v>-2703600</v>
      </c>
      <c r="BR1740" s="69" t="n">
        <v>-3000000</v>
      </c>
      <c r="BS1740" s="63" t="n">
        <v>-3000</v>
      </c>
      <c r="BU1740" s="68" t="n">
        <v>3000000</v>
      </c>
    </row>
    <row r="1741" customFormat="false" ht="15" hidden="true" customHeight="false" outlineLevel="0" collapsed="false">
      <c r="A1741" s="61" t="s">
        <v>12662</v>
      </c>
      <c r="B1741" s="61" t="s">
        <v>12663</v>
      </c>
      <c r="C1741" s="62" t="n">
        <v>45291</v>
      </c>
      <c r="D1741" s="62" t="n">
        <v>45291</v>
      </c>
      <c r="E1741" s="61" t="s">
        <v>1259</v>
      </c>
      <c r="F1741" s="61" t="s">
        <v>1047</v>
      </c>
      <c r="G1741" s="61" t="s">
        <v>12664</v>
      </c>
      <c r="H1741" s="61" t="s">
        <v>12664</v>
      </c>
      <c r="I1741" s="61" t="s">
        <v>12657</v>
      </c>
      <c r="J1741" s="61" t="s">
        <v>1199</v>
      </c>
      <c r="K1741" s="61" t="s">
        <v>4065</v>
      </c>
      <c r="L1741" s="61" t="s">
        <v>4065</v>
      </c>
      <c r="N1741" s="61" t="n">
        <v>32380413</v>
      </c>
      <c r="O1741" s="61" t="s">
        <v>1262</v>
      </c>
      <c r="P1741" s="61" t="s">
        <v>12665</v>
      </c>
      <c r="Q1741" s="61" t="s">
        <v>12666</v>
      </c>
      <c r="R1741" s="61" t="s">
        <v>12666</v>
      </c>
      <c r="S1741" s="61" t="str">
        <f aca="false">IF(J1741="Listed Option",MID(R1741,3,9),MID(Q1741,3,9))</f>
        <v>92553PAP7</v>
      </c>
      <c r="T1741" s="61" t="e">
        <f aca="false">VLOOKUP(S1741,'Output v4'!C:C,1,FALSE())</f>
        <v>#N/A</v>
      </c>
      <c r="U1741" s="61" t="s">
        <v>12667</v>
      </c>
      <c r="V1741" s="61" t="s">
        <v>12668</v>
      </c>
      <c r="Z1741" s="61" t="s">
        <v>1304</v>
      </c>
      <c r="AA1741" s="61" t="s">
        <v>1305</v>
      </c>
      <c r="AB1741" s="63" t="n">
        <v>13068</v>
      </c>
      <c r="AC1741" s="63" t="n">
        <v>13068000</v>
      </c>
      <c r="AE1741" s="61" t="n">
        <v>1000</v>
      </c>
      <c r="AF1741" s="64" t="n">
        <v>13068000</v>
      </c>
      <c r="AG1741" s="61" t="s">
        <v>689</v>
      </c>
      <c r="AH1741" s="62" t="n">
        <v>45291</v>
      </c>
      <c r="AI1741" s="65" t="n">
        <v>0.74004</v>
      </c>
      <c r="AJ1741" s="61" t="s">
        <v>1266</v>
      </c>
      <c r="AK1741" s="65" t="n">
        <v>0.74004</v>
      </c>
      <c r="AL1741" s="65" t="n">
        <v>0.74004</v>
      </c>
      <c r="AM1741" s="66" t="n">
        <v>9670842.72</v>
      </c>
      <c r="AN1741" s="66" t="n">
        <f aca="false">IF(J1741="Listed Option",AF1741*AL1741,AM1741)</f>
        <v>9670842.72</v>
      </c>
      <c r="AO1741" s="61" t="s">
        <v>1267</v>
      </c>
      <c r="AW1741" s="61" t="s">
        <v>4070</v>
      </c>
      <c r="AY1741" s="61" t="s">
        <v>12664</v>
      </c>
      <c r="BA1741" s="61" t="s">
        <v>12664</v>
      </c>
      <c r="BB1741" s="67" t="n">
        <v>106</v>
      </c>
      <c r="BE1741" s="61" t="n">
        <v>238575</v>
      </c>
      <c r="BF1741" s="61" t="s">
        <v>1047</v>
      </c>
      <c r="BG1741" s="61" t="s">
        <v>4084</v>
      </c>
      <c r="BH1741" s="61" t="s">
        <v>4084</v>
      </c>
      <c r="BI1741" s="61" t="s">
        <v>12657</v>
      </c>
      <c r="BJ1741" s="61" t="s">
        <v>12664</v>
      </c>
      <c r="BL1741" s="61" t="s">
        <v>12666</v>
      </c>
      <c r="BM1741" s="61" t="s">
        <v>12666</v>
      </c>
      <c r="BN1741" s="70" t="n">
        <v>13068000</v>
      </c>
      <c r="BP1741" s="68" t="n">
        <v>9670842.72</v>
      </c>
      <c r="BQ1741" s="68" t="n">
        <v>9670842.72</v>
      </c>
      <c r="BR1741" s="69" t="n">
        <v>13068000</v>
      </c>
      <c r="BS1741" s="63" t="n">
        <v>13068</v>
      </c>
      <c r="BU1741" s="68" t="n">
        <v>13068000</v>
      </c>
    </row>
    <row r="1742" customFormat="false" ht="15" hidden="true" customHeight="false" outlineLevel="0" collapsed="false">
      <c r="A1742" s="61" t="s">
        <v>12669</v>
      </c>
      <c r="B1742" s="61" t="s">
        <v>12670</v>
      </c>
      <c r="C1742" s="62" t="n">
        <v>45291</v>
      </c>
      <c r="D1742" s="62" t="n">
        <v>45291</v>
      </c>
      <c r="E1742" s="61" t="s">
        <v>1259</v>
      </c>
      <c r="F1742" s="61" t="s">
        <v>1047</v>
      </c>
      <c r="G1742" s="61" t="s">
        <v>12656</v>
      </c>
      <c r="H1742" s="61" t="s">
        <v>12656</v>
      </c>
      <c r="I1742" s="61" t="s">
        <v>12657</v>
      </c>
      <c r="J1742" s="61" t="s">
        <v>1199</v>
      </c>
      <c r="K1742" s="61" t="s">
        <v>4065</v>
      </c>
      <c r="L1742" s="61" t="s">
        <v>4065</v>
      </c>
      <c r="N1742" s="61" t="n">
        <v>142985552</v>
      </c>
      <c r="O1742" s="61" t="s">
        <v>1262</v>
      </c>
      <c r="P1742" s="61" t="s">
        <v>12658</v>
      </c>
      <c r="Q1742" s="61" t="s">
        <v>12659</v>
      </c>
      <c r="R1742" s="61" t="s">
        <v>12659</v>
      </c>
      <c r="S1742" s="61" t="str">
        <f aca="false">IF(J1742="Listed Option",MID(R1742,3,9),MID(Q1742,3,9))</f>
        <v>92556HAE7</v>
      </c>
      <c r="T1742" s="61" t="e">
        <f aca="false">VLOOKUP(S1742,'Output v4'!C:C,1,FALSE())</f>
        <v>#N/A</v>
      </c>
      <c r="U1742" s="61" t="s">
        <v>12660</v>
      </c>
      <c r="V1742" s="61" t="s">
        <v>12661</v>
      </c>
      <c r="Z1742" s="61" t="s">
        <v>1304</v>
      </c>
      <c r="AA1742" s="61" t="s">
        <v>1305</v>
      </c>
      <c r="AB1742" s="63" t="n">
        <v>-6986</v>
      </c>
      <c r="AC1742" s="63" t="n">
        <v>-6986000</v>
      </c>
      <c r="AE1742" s="61" t="n">
        <v>1000</v>
      </c>
      <c r="AF1742" s="64" t="n">
        <v>-6986000</v>
      </c>
      <c r="AG1742" s="61" t="s">
        <v>1273</v>
      </c>
      <c r="AH1742" s="62" t="n">
        <v>45291</v>
      </c>
      <c r="AI1742" s="65" t="n">
        <v>0.9012</v>
      </c>
      <c r="AJ1742" s="61" t="s">
        <v>1266</v>
      </c>
      <c r="AK1742" s="65" t="n">
        <v>0.9012</v>
      </c>
      <c r="AL1742" s="65" t="n">
        <v>0.9012</v>
      </c>
      <c r="AM1742" s="66" t="n">
        <v>-6295783.2</v>
      </c>
      <c r="AN1742" s="66" t="n">
        <f aca="false">IF(J1742="Listed Option",AF1742*AL1742,AM1742)</f>
        <v>-6295783.2</v>
      </c>
      <c r="AO1742" s="61" t="s">
        <v>1267</v>
      </c>
      <c r="AW1742" s="61" t="s">
        <v>4070</v>
      </c>
      <c r="AY1742" s="61" t="s">
        <v>12656</v>
      </c>
      <c r="BA1742" s="61" t="s">
        <v>12656</v>
      </c>
      <c r="BB1742" s="67" t="n">
        <v>91</v>
      </c>
      <c r="BE1742" s="61" t="n">
        <v>238575</v>
      </c>
      <c r="BF1742" s="61" t="s">
        <v>1047</v>
      </c>
      <c r="BG1742" s="61" t="s">
        <v>4084</v>
      </c>
      <c r="BH1742" s="61" t="s">
        <v>4084</v>
      </c>
      <c r="BI1742" s="61" t="s">
        <v>12657</v>
      </c>
      <c r="BJ1742" s="61" t="s">
        <v>12656</v>
      </c>
      <c r="BL1742" s="61" t="s">
        <v>12659</v>
      </c>
      <c r="BM1742" s="61" t="s">
        <v>12659</v>
      </c>
      <c r="BN1742" s="70" t="n">
        <v>-6986000</v>
      </c>
      <c r="BP1742" s="68" t="n">
        <v>-6295783.2</v>
      </c>
      <c r="BQ1742" s="68" t="n">
        <v>-6295783.2</v>
      </c>
      <c r="BR1742" s="69" t="n">
        <v>-6986000</v>
      </c>
      <c r="BS1742" s="63" t="n">
        <v>-6986</v>
      </c>
      <c r="BU1742" s="68" t="n">
        <v>6986000</v>
      </c>
    </row>
    <row r="1743" customFormat="false" ht="15" hidden="true" customHeight="false" outlineLevel="0" collapsed="false">
      <c r="A1743" s="61" t="s">
        <v>12671</v>
      </c>
      <c r="B1743" s="61" t="s">
        <v>12672</v>
      </c>
      <c r="C1743" s="62" t="n">
        <v>45291</v>
      </c>
      <c r="D1743" s="62" t="n">
        <v>45291</v>
      </c>
      <c r="E1743" s="61" t="s">
        <v>1259</v>
      </c>
      <c r="F1743" s="61" t="s">
        <v>1047</v>
      </c>
      <c r="G1743" s="61" t="s">
        <v>12673</v>
      </c>
      <c r="H1743" s="61" t="s">
        <v>12673</v>
      </c>
      <c r="I1743" s="61" t="s">
        <v>12657</v>
      </c>
      <c r="J1743" s="61" t="s">
        <v>1199</v>
      </c>
      <c r="K1743" s="61" t="s">
        <v>4065</v>
      </c>
      <c r="L1743" s="61" t="s">
        <v>4065</v>
      </c>
      <c r="N1743" s="61" t="n">
        <v>109599893</v>
      </c>
      <c r="O1743" s="61" t="s">
        <v>1262</v>
      </c>
      <c r="P1743" s="61" t="s">
        <v>12674</v>
      </c>
      <c r="Q1743" s="61" t="s">
        <v>12675</v>
      </c>
      <c r="R1743" s="61" t="s">
        <v>12675</v>
      </c>
      <c r="S1743" s="61" t="str">
        <f aca="false">IF(J1743="Listed Option",MID(R1743,3,9),MID(Q1743,3,9))</f>
        <v>92556HAC1</v>
      </c>
      <c r="T1743" s="61" t="e">
        <f aca="false">VLOOKUP(S1743,'Output v4'!C:C,1,FALSE())</f>
        <v>#N/A</v>
      </c>
      <c r="U1743" s="61" t="s">
        <v>12676</v>
      </c>
      <c r="V1743" s="61" t="s">
        <v>12677</v>
      </c>
      <c r="Z1743" s="61" t="s">
        <v>4029</v>
      </c>
      <c r="AA1743" s="61" t="s">
        <v>4117</v>
      </c>
      <c r="AB1743" s="63" t="n">
        <v>28580</v>
      </c>
      <c r="AC1743" s="63" t="n">
        <v>28580000</v>
      </c>
      <c r="AE1743" s="61" t="n">
        <v>1000</v>
      </c>
      <c r="AF1743" s="64" t="n">
        <v>28580000</v>
      </c>
      <c r="AG1743" s="61" t="s">
        <v>689</v>
      </c>
      <c r="AH1743" s="62" t="n">
        <v>45291</v>
      </c>
      <c r="AI1743" s="65" t="n">
        <v>0.811486</v>
      </c>
      <c r="AJ1743" s="61" t="s">
        <v>1266</v>
      </c>
      <c r="AK1743" s="65" t="n">
        <v>0.811486</v>
      </c>
      <c r="AL1743" s="65" t="n">
        <v>0.811486</v>
      </c>
      <c r="AM1743" s="66" t="n">
        <v>23192269.88</v>
      </c>
      <c r="AN1743" s="66" t="n">
        <f aca="false">IF(J1743="Listed Option",AF1743*AL1743,AM1743)</f>
        <v>23192269.88</v>
      </c>
      <c r="AO1743" s="61" t="s">
        <v>1267</v>
      </c>
      <c r="AW1743" s="61" t="s">
        <v>4070</v>
      </c>
      <c r="AY1743" s="61" t="s">
        <v>12673</v>
      </c>
      <c r="BA1743" s="61" t="s">
        <v>12673</v>
      </c>
      <c r="BB1743" s="67" t="n">
        <v>42</v>
      </c>
      <c r="BE1743" s="61" t="n">
        <v>238587</v>
      </c>
      <c r="BF1743" s="61" t="s">
        <v>1047</v>
      </c>
      <c r="BG1743" s="61" t="s">
        <v>4084</v>
      </c>
      <c r="BH1743" s="61" t="s">
        <v>4084</v>
      </c>
      <c r="BI1743" s="61" t="s">
        <v>12657</v>
      </c>
      <c r="BJ1743" s="61" t="s">
        <v>12673</v>
      </c>
      <c r="BL1743" s="61" t="s">
        <v>12675</v>
      </c>
      <c r="BM1743" s="61" t="s">
        <v>12675</v>
      </c>
      <c r="BN1743" s="70" t="n">
        <v>28580000</v>
      </c>
      <c r="BP1743" s="68" t="n">
        <v>23192269.88</v>
      </c>
      <c r="BQ1743" s="68" t="n">
        <v>23192269.88</v>
      </c>
      <c r="BR1743" s="69" t="n">
        <v>28580000</v>
      </c>
      <c r="BS1743" s="63" t="n">
        <v>28580</v>
      </c>
      <c r="BU1743" s="68" t="n">
        <v>28580000</v>
      </c>
    </row>
    <row r="1744" customFormat="false" ht="15" hidden="true" customHeight="false" outlineLevel="0" collapsed="false">
      <c r="A1744" s="61" t="s">
        <v>12678</v>
      </c>
      <c r="B1744" s="61" t="s">
        <v>12679</v>
      </c>
      <c r="C1744" s="62" t="n">
        <v>45291</v>
      </c>
      <c r="D1744" s="62" t="n">
        <v>45291</v>
      </c>
      <c r="E1744" s="61" t="s">
        <v>1259</v>
      </c>
      <c r="F1744" s="61" t="s">
        <v>1047</v>
      </c>
      <c r="G1744" s="61" t="s">
        <v>12656</v>
      </c>
      <c r="H1744" s="61" t="s">
        <v>12656</v>
      </c>
      <c r="I1744" s="61" t="s">
        <v>12657</v>
      </c>
      <c r="J1744" s="61" t="s">
        <v>1199</v>
      </c>
      <c r="K1744" s="61" t="s">
        <v>4065</v>
      </c>
      <c r="L1744" s="61" t="s">
        <v>4065</v>
      </c>
      <c r="N1744" s="61" t="n">
        <v>142985552</v>
      </c>
      <c r="O1744" s="61" t="s">
        <v>1262</v>
      </c>
      <c r="P1744" s="61" t="s">
        <v>12658</v>
      </c>
      <c r="Q1744" s="61" t="s">
        <v>12659</v>
      </c>
      <c r="R1744" s="61" t="s">
        <v>12659</v>
      </c>
      <c r="S1744" s="61" t="str">
        <f aca="false">IF(J1744="Listed Option",MID(R1744,3,9),MID(Q1744,3,9))</f>
        <v>92556HAE7</v>
      </c>
      <c r="T1744" s="61" t="e">
        <f aca="false">VLOOKUP(S1744,'Output v4'!C:C,1,FALSE())</f>
        <v>#N/A</v>
      </c>
      <c r="U1744" s="61" t="s">
        <v>12660</v>
      </c>
      <c r="V1744" s="61" t="s">
        <v>12661</v>
      </c>
      <c r="Z1744" s="61" t="s">
        <v>4029</v>
      </c>
      <c r="AA1744" s="61" t="s">
        <v>4117</v>
      </c>
      <c r="AB1744" s="63" t="n">
        <v>-5894</v>
      </c>
      <c r="AC1744" s="63" t="n">
        <v>-5894000</v>
      </c>
      <c r="AE1744" s="61" t="n">
        <v>1000</v>
      </c>
      <c r="AF1744" s="64" t="n">
        <v>-5894000</v>
      </c>
      <c r="AG1744" s="61" t="s">
        <v>1273</v>
      </c>
      <c r="AH1744" s="62" t="n">
        <v>45291</v>
      </c>
      <c r="AI1744" s="65" t="n">
        <v>0.9012</v>
      </c>
      <c r="AJ1744" s="61" t="s">
        <v>1266</v>
      </c>
      <c r="AK1744" s="65" t="n">
        <v>0.9012</v>
      </c>
      <c r="AL1744" s="65" t="n">
        <v>0.9012</v>
      </c>
      <c r="AM1744" s="66" t="n">
        <v>-5311672.8</v>
      </c>
      <c r="AN1744" s="66" t="n">
        <f aca="false">IF(J1744="Listed Option",AF1744*AL1744,AM1744)</f>
        <v>-5311672.8</v>
      </c>
      <c r="AO1744" s="61" t="s">
        <v>1267</v>
      </c>
      <c r="AW1744" s="61" t="s">
        <v>4070</v>
      </c>
      <c r="AY1744" s="61" t="s">
        <v>12656</v>
      </c>
      <c r="BA1744" s="61" t="s">
        <v>12656</v>
      </c>
      <c r="BB1744" s="67" t="n">
        <v>91</v>
      </c>
      <c r="BE1744" s="61" t="n">
        <v>238587</v>
      </c>
      <c r="BF1744" s="61" t="s">
        <v>1047</v>
      </c>
      <c r="BG1744" s="61" t="s">
        <v>4084</v>
      </c>
      <c r="BH1744" s="61" t="s">
        <v>4084</v>
      </c>
      <c r="BI1744" s="61" t="s">
        <v>12657</v>
      </c>
      <c r="BJ1744" s="61" t="s">
        <v>12656</v>
      </c>
      <c r="BL1744" s="61" t="s">
        <v>12659</v>
      </c>
      <c r="BM1744" s="61" t="s">
        <v>12659</v>
      </c>
      <c r="BN1744" s="70" t="n">
        <v>-5894000</v>
      </c>
      <c r="BP1744" s="68" t="n">
        <v>-5311672.8</v>
      </c>
      <c r="BQ1744" s="68" t="n">
        <v>-5311672.8</v>
      </c>
      <c r="BR1744" s="69" t="n">
        <v>-5894000</v>
      </c>
      <c r="BS1744" s="63" t="n">
        <v>-5894</v>
      </c>
      <c r="BU1744" s="68" t="n">
        <v>5894000</v>
      </c>
    </row>
    <row r="1745" customFormat="false" ht="15" hidden="true" customHeight="false" outlineLevel="0" collapsed="false">
      <c r="A1745" s="61" t="s">
        <v>12680</v>
      </c>
      <c r="B1745" s="61" t="s">
        <v>12681</v>
      </c>
      <c r="C1745" s="62" t="n">
        <v>45291</v>
      </c>
      <c r="D1745" s="62" t="n">
        <v>45291</v>
      </c>
      <c r="E1745" s="61" t="s">
        <v>1259</v>
      </c>
      <c r="F1745" s="61" t="s">
        <v>1047</v>
      </c>
      <c r="G1745" s="61" t="s">
        <v>12682</v>
      </c>
      <c r="H1745" s="61" t="s">
        <v>12682</v>
      </c>
      <c r="I1745" s="61" t="s">
        <v>12657</v>
      </c>
      <c r="J1745" s="61" t="s">
        <v>1195</v>
      </c>
      <c r="K1745" s="61" t="s">
        <v>1195</v>
      </c>
      <c r="L1745" s="61" t="s">
        <v>1195</v>
      </c>
      <c r="N1745" s="61" t="n">
        <v>112137</v>
      </c>
      <c r="O1745" s="61" t="s">
        <v>1262</v>
      </c>
      <c r="P1745" s="61" t="s">
        <v>12683</v>
      </c>
      <c r="Q1745" s="61" t="s">
        <v>12684</v>
      </c>
      <c r="R1745" s="61" t="s">
        <v>12684</v>
      </c>
      <c r="S1745" s="61" t="str">
        <f aca="false">IF(J1745="Listed Option",MID(R1745,3,9),MID(Q1745,3,9))</f>
        <v>92556H206</v>
      </c>
      <c r="T1745" s="61" t="str">
        <f aca="false">VLOOKUP(S1745,'Output v4'!C:C,1,FALSE())</f>
        <v>92556H206</v>
      </c>
      <c r="U1745" s="61" t="s">
        <v>247</v>
      </c>
      <c r="V1745" s="61" t="s">
        <v>12685</v>
      </c>
      <c r="W1745" s="61" t="s">
        <v>12686</v>
      </c>
      <c r="Y1745" s="61" t="s">
        <v>12687</v>
      </c>
      <c r="Z1745" s="61" t="s">
        <v>4074</v>
      </c>
      <c r="AA1745" s="61" t="s">
        <v>4075</v>
      </c>
      <c r="AB1745" s="63" t="n">
        <v>241980</v>
      </c>
      <c r="AC1745" s="63" t="n">
        <v>241980</v>
      </c>
      <c r="AE1745" s="61" t="n">
        <v>0</v>
      </c>
      <c r="AF1745" s="64" t="n">
        <v>241980</v>
      </c>
      <c r="AG1745" s="61" t="s">
        <v>689</v>
      </c>
      <c r="AH1745" s="62" t="n">
        <v>45291</v>
      </c>
      <c r="AI1745" s="65" t="n">
        <v>14.79</v>
      </c>
      <c r="AJ1745" s="61" t="s">
        <v>3614</v>
      </c>
      <c r="AK1745" s="65" t="n">
        <v>14.79</v>
      </c>
      <c r="AL1745" s="65" t="n">
        <v>14.79</v>
      </c>
      <c r="AM1745" s="66" t="n">
        <v>3578884.2</v>
      </c>
      <c r="AN1745" s="66" t="n">
        <f aca="false">IF(J1745="Listed Option",AF1745*AL1745,AM1745)</f>
        <v>3578884.2</v>
      </c>
      <c r="AO1745" s="61" t="s">
        <v>1267</v>
      </c>
      <c r="AP1745" s="61" t="n">
        <v>1</v>
      </c>
      <c r="AQ1745" s="61" t="n">
        <v>1</v>
      </c>
      <c r="AV1745" s="61" t="s">
        <v>12687</v>
      </c>
      <c r="AW1745" s="61" t="s">
        <v>4070</v>
      </c>
      <c r="AY1745" s="61" t="s">
        <v>12657</v>
      </c>
      <c r="AZ1745" s="61" t="s">
        <v>12657</v>
      </c>
      <c r="BA1745" s="61" t="s">
        <v>12657</v>
      </c>
      <c r="BB1745" s="67" t="n">
        <v>0</v>
      </c>
      <c r="BE1745" s="61" t="n">
        <v>241450</v>
      </c>
      <c r="BF1745" s="61" t="s">
        <v>1047</v>
      </c>
      <c r="BG1745" s="61" t="s">
        <v>4084</v>
      </c>
      <c r="BH1745" s="61" t="s">
        <v>4084</v>
      </c>
      <c r="BI1745" s="61" t="s">
        <v>12657</v>
      </c>
      <c r="BJ1745" s="61" t="s">
        <v>12657</v>
      </c>
      <c r="BK1745" s="61" t="s">
        <v>12657</v>
      </c>
      <c r="BL1745" s="61" t="s">
        <v>12684</v>
      </c>
      <c r="BM1745" s="61" t="s">
        <v>12684</v>
      </c>
      <c r="BN1745" s="70" t="n">
        <v>3578884.2</v>
      </c>
      <c r="BO1745" s="68" t="n">
        <v>3578884.2</v>
      </c>
      <c r="BP1745" s="68" t="n">
        <v>3578884.2</v>
      </c>
      <c r="BQ1745" s="68" t="n">
        <v>3578884.2</v>
      </c>
      <c r="BR1745" s="69" t="n">
        <v>241980</v>
      </c>
      <c r="BU1745" s="68" t="n">
        <v>241980</v>
      </c>
    </row>
    <row r="1746" customFormat="false" ht="15" hidden="true" customHeight="false" outlineLevel="0" collapsed="false">
      <c r="A1746" s="61" t="s">
        <v>12688</v>
      </c>
      <c r="B1746" s="61" t="s">
        <v>12689</v>
      </c>
      <c r="C1746" s="62" t="n">
        <v>45291</v>
      </c>
      <c r="D1746" s="62" t="n">
        <v>45291</v>
      </c>
      <c r="E1746" s="61" t="s">
        <v>1259</v>
      </c>
      <c r="F1746" s="61" t="s">
        <v>1047</v>
      </c>
      <c r="G1746" s="61" t="s">
        <v>12690</v>
      </c>
      <c r="H1746" s="61" t="s">
        <v>12690</v>
      </c>
      <c r="I1746" s="61" t="s">
        <v>12657</v>
      </c>
      <c r="J1746" s="61" t="s">
        <v>1199</v>
      </c>
      <c r="K1746" s="61" t="s">
        <v>4065</v>
      </c>
      <c r="L1746" s="61" t="s">
        <v>4065</v>
      </c>
      <c r="N1746" s="61" t="n">
        <v>64431518</v>
      </c>
      <c r="O1746" s="61" t="s">
        <v>1262</v>
      </c>
      <c r="P1746" s="61" t="s">
        <v>12691</v>
      </c>
      <c r="Q1746" s="61" t="s">
        <v>12692</v>
      </c>
      <c r="R1746" s="61" t="s">
        <v>12692</v>
      </c>
      <c r="S1746" s="61" t="str">
        <f aca="false">IF(J1746="Listed Option",MID(R1746,3,9),MID(Q1746,3,9))</f>
        <v>92553PBC5</v>
      </c>
      <c r="T1746" s="61" t="e">
        <f aca="false">VLOOKUP(S1746,'Output v4'!C:C,1,FALSE())</f>
        <v>#N/A</v>
      </c>
      <c r="U1746" s="61" t="s">
        <v>12693</v>
      </c>
      <c r="V1746" s="61" t="s">
        <v>12694</v>
      </c>
      <c r="Z1746" s="61" t="s">
        <v>4074</v>
      </c>
      <c r="AA1746" s="61" t="s">
        <v>4075</v>
      </c>
      <c r="AB1746" s="63" t="n">
        <v>-200</v>
      </c>
      <c r="AC1746" s="63" t="n">
        <v>-200000</v>
      </c>
      <c r="AE1746" s="61" t="n">
        <v>1000</v>
      </c>
      <c r="AF1746" s="64" t="n">
        <v>-200000</v>
      </c>
      <c r="AG1746" s="61" t="s">
        <v>1273</v>
      </c>
      <c r="AH1746" s="62" t="n">
        <v>45291</v>
      </c>
      <c r="AI1746" s="65" t="n">
        <v>0.877033</v>
      </c>
      <c r="AJ1746" s="61" t="s">
        <v>1266</v>
      </c>
      <c r="AK1746" s="65" t="n">
        <v>0.877033</v>
      </c>
      <c r="AL1746" s="65" t="n">
        <v>0.877033</v>
      </c>
      <c r="AM1746" s="66" t="n">
        <v>-175406.6</v>
      </c>
      <c r="AN1746" s="66" t="n">
        <f aca="false">IF(J1746="Listed Option",AF1746*AL1746,AM1746)</f>
        <v>-175406.6</v>
      </c>
      <c r="AO1746" s="61" t="s">
        <v>1267</v>
      </c>
      <c r="AW1746" s="61" t="s">
        <v>4070</v>
      </c>
      <c r="AY1746" s="61" t="s">
        <v>12690</v>
      </c>
      <c r="BA1746" s="61" t="s">
        <v>12690</v>
      </c>
      <c r="BB1746" s="67" t="n">
        <v>123</v>
      </c>
      <c r="BE1746" s="61" t="n">
        <v>241450</v>
      </c>
      <c r="BF1746" s="61" t="s">
        <v>1047</v>
      </c>
      <c r="BG1746" s="61" t="s">
        <v>4084</v>
      </c>
      <c r="BH1746" s="61" t="s">
        <v>4084</v>
      </c>
      <c r="BI1746" s="61" t="s">
        <v>12657</v>
      </c>
      <c r="BJ1746" s="61" t="s">
        <v>12690</v>
      </c>
      <c r="BL1746" s="61" t="s">
        <v>12692</v>
      </c>
      <c r="BM1746" s="61" t="s">
        <v>12692</v>
      </c>
      <c r="BN1746" s="70" t="n">
        <v>-200000</v>
      </c>
      <c r="BP1746" s="68" t="n">
        <v>-175406.6</v>
      </c>
      <c r="BQ1746" s="68" t="n">
        <v>-175406.6</v>
      </c>
      <c r="BR1746" s="69" t="n">
        <v>-200000</v>
      </c>
      <c r="BS1746" s="63" t="n">
        <v>-200</v>
      </c>
      <c r="BU1746" s="68" t="n">
        <v>200000</v>
      </c>
    </row>
    <row r="1747" customFormat="false" ht="15" hidden="true" customHeight="false" outlineLevel="0" collapsed="false">
      <c r="A1747" s="61" t="s">
        <v>12695</v>
      </c>
      <c r="B1747" s="61" t="s">
        <v>12696</v>
      </c>
      <c r="C1747" s="62" t="n">
        <v>45291</v>
      </c>
      <c r="D1747" s="62" t="n">
        <v>45291</v>
      </c>
      <c r="E1747" s="61" t="s">
        <v>1259</v>
      </c>
      <c r="F1747" s="61" t="s">
        <v>1047</v>
      </c>
      <c r="G1747" s="61" t="s">
        <v>12656</v>
      </c>
      <c r="H1747" s="61" t="s">
        <v>12656</v>
      </c>
      <c r="I1747" s="61" t="s">
        <v>12657</v>
      </c>
      <c r="J1747" s="61" t="s">
        <v>1199</v>
      </c>
      <c r="K1747" s="61" t="s">
        <v>4065</v>
      </c>
      <c r="L1747" s="61" t="s">
        <v>4065</v>
      </c>
      <c r="N1747" s="61" t="n">
        <v>142985552</v>
      </c>
      <c r="O1747" s="61" t="s">
        <v>1262</v>
      </c>
      <c r="P1747" s="61" t="s">
        <v>12658</v>
      </c>
      <c r="Q1747" s="61" t="s">
        <v>12659</v>
      </c>
      <c r="R1747" s="61" t="s">
        <v>12659</v>
      </c>
      <c r="S1747" s="61" t="str">
        <f aca="false">IF(J1747="Listed Option",MID(R1747,3,9),MID(Q1747,3,9))</f>
        <v>92556HAE7</v>
      </c>
      <c r="T1747" s="61" t="e">
        <f aca="false">VLOOKUP(S1747,'Output v4'!C:C,1,FALSE())</f>
        <v>#N/A</v>
      </c>
      <c r="U1747" s="61" t="s">
        <v>12660</v>
      </c>
      <c r="V1747" s="61" t="s">
        <v>12661</v>
      </c>
      <c r="Z1747" s="61" t="s">
        <v>4074</v>
      </c>
      <c r="AA1747" s="61" t="s">
        <v>4075</v>
      </c>
      <c r="AB1747" s="63" t="n">
        <v>-54941</v>
      </c>
      <c r="AC1747" s="63" t="n">
        <v>-54941000</v>
      </c>
      <c r="AE1747" s="61" t="n">
        <v>1000</v>
      </c>
      <c r="AF1747" s="64" t="n">
        <v>-54941000</v>
      </c>
      <c r="AG1747" s="61" t="s">
        <v>1273</v>
      </c>
      <c r="AH1747" s="62" t="n">
        <v>45291</v>
      </c>
      <c r="AI1747" s="65" t="n">
        <v>0.9012</v>
      </c>
      <c r="AJ1747" s="61" t="s">
        <v>1266</v>
      </c>
      <c r="AK1747" s="65" t="n">
        <v>0.9012</v>
      </c>
      <c r="AL1747" s="65" t="n">
        <v>0.9012</v>
      </c>
      <c r="AM1747" s="66" t="n">
        <v>-49512829.2</v>
      </c>
      <c r="AN1747" s="66" t="n">
        <f aca="false">IF(J1747="Listed Option",AF1747*AL1747,AM1747)</f>
        <v>-49512829.2</v>
      </c>
      <c r="AO1747" s="61" t="s">
        <v>1267</v>
      </c>
      <c r="AW1747" s="61" t="s">
        <v>4070</v>
      </c>
      <c r="AY1747" s="61" t="s">
        <v>12656</v>
      </c>
      <c r="BA1747" s="61" t="s">
        <v>12656</v>
      </c>
      <c r="BB1747" s="67" t="n">
        <v>91</v>
      </c>
      <c r="BE1747" s="61" t="n">
        <v>241450</v>
      </c>
      <c r="BF1747" s="61" t="s">
        <v>1047</v>
      </c>
      <c r="BG1747" s="61" t="s">
        <v>4084</v>
      </c>
      <c r="BH1747" s="61" t="s">
        <v>4084</v>
      </c>
      <c r="BI1747" s="61" t="s">
        <v>12657</v>
      </c>
      <c r="BJ1747" s="61" t="s">
        <v>12656</v>
      </c>
      <c r="BL1747" s="61" t="s">
        <v>12659</v>
      </c>
      <c r="BM1747" s="61" t="s">
        <v>12659</v>
      </c>
      <c r="BN1747" s="70" t="n">
        <v>-54941000</v>
      </c>
      <c r="BP1747" s="68" t="n">
        <v>-49512829.2</v>
      </c>
      <c r="BQ1747" s="68" t="n">
        <v>-49512829.2</v>
      </c>
      <c r="BR1747" s="69" t="n">
        <v>-54941000</v>
      </c>
      <c r="BS1747" s="63" t="n">
        <v>-54941</v>
      </c>
      <c r="BU1747" s="68" t="n">
        <v>54941000</v>
      </c>
    </row>
    <row r="1748" customFormat="false" ht="15" hidden="true" customHeight="false" outlineLevel="0" collapsed="false">
      <c r="A1748" s="61" t="s">
        <v>12697</v>
      </c>
      <c r="B1748" s="61" t="s">
        <v>12698</v>
      </c>
      <c r="C1748" s="62" t="n">
        <v>45291</v>
      </c>
      <c r="D1748" s="62" t="n">
        <v>45291</v>
      </c>
      <c r="E1748" s="61" t="s">
        <v>1259</v>
      </c>
      <c r="F1748" s="61" t="s">
        <v>1048</v>
      </c>
      <c r="G1748" s="61" t="s">
        <v>12699</v>
      </c>
      <c r="H1748" s="61" t="s">
        <v>12699</v>
      </c>
      <c r="I1748" s="61" t="s">
        <v>12700</v>
      </c>
      <c r="J1748" s="61" t="s">
        <v>1195</v>
      </c>
      <c r="K1748" s="61" t="s">
        <v>1195</v>
      </c>
      <c r="L1748" s="61" t="s">
        <v>1195</v>
      </c>
      <c r="N1748" s="61" t="n">
        <v>112277</v>
      </c>
      <c r="O1748" s="61" t="s">
        <v>1262</v>
      </c>
      <c r="P1748" s="61" t="s">
        <v>12701</v>
      </c>
      <c r="Q1748" s="61" t="s">
        <v>12702</v>
      </c>
      <c r="R1748" s="61" t="s">
        <v>12702</v>
      </c>
      <c r="S1748" s="61" t="str">
        <f aca="false">IF(J1748="Listed Option",MID(R1748,3,9),MID(Q1748,3,9))</f>
        <v>701094104</v>
      </c>
      <c r="T1748" s="61" t="str">
        <f aca="false">VLOOKUP(S1748,'Output v4'!C:C,1,FALSE())</f>
        <v>701094104</v>
      </c>
      <c r="U1748" s="61" t="s">
        <v>248</v>
      </c>
      <c r="V1748" s="61" t="s">
        <v>12703</v>
      </c>
      <c r="W1748" s="61" t="s">
        <v>12700</v>
      </c>
      <c r="Y1748" s="61" t="s">
        <v>12704</v>
      </c>
      <c r="Z1748" s="61" t="s">
        <v>1304</v>
      </c>
      <c r="AA1748" s="61" t="s">
        <v>1305</v>
      </c>
      <c r="AB1748" s="63" t="n">
        <v>82</v>
      </c>
      <c r="AC1748" s="63" t="n">
        <v>82</v>
      </c>
      <c r="AE1748" s="61" t="n">
        <v>0</v>
      </c>
      <c r="AF1748" s="64" t="n">
        <v>82</v>
      </c>
      <c r="AG1748" s="61" t="s">
        <v>689</v>
      </c>
      <c r="AH1748" s="62" t="n">
        <v>45291</v>
      </c>
      <c r="AI1748" s="65" t="n">
        <v>460.7</v>
      </c>
      <c r="AJ1748" s="61" t="s">
        <v>3614</v>
      </c>
      <c r="AK1748" s="65" t="n">
        <v>460.7</v>
      </c>
      <c r="AL1748" s="65" t="n">
        <v>460.7</v>
      </c>
      <c r="AM1748" s="66" t="n">
        <v>37777.4</v>
      </c>
      <c r="AN1748" s="66" t="n">
        <f aca="false">IF(J1748="Listed Option",AF1748*AL1748,AM1748)</f>
        <v>37777.4</v>
      </c>
      <c r="AO1748" s="61" t="s">
        <v>1267</v>
      </c>
      <c r="AP1748" s="61" t="n">
        <v>1</v>
      </c>
      <c r="AQ1748" s="61" t="n">
        <v>1</v>
      </c>
      <c r="AV1748" s="61" t="s">
        <v>12704</v>
      </c>
      <c r="AW1748" s="61" t="s">
        <v>4070</v>
      </c>
      <c r="AY1748" s="61" t="s">
        <v>12700</v>
      </c>
      <c r="AZ1748" s="61" t="s">
        <v>12700</v>
      </c>
      <c r="BA1748" s="61" t="s">
        <v>12700</v>
      </c>
      <c r="BB1748" s="67" t="n">
        <v>0</v>
      </c>
      <c r="BE1748" s="61" t="n">
        <v>238575</v>
      </c>
      <c r="BF1748" s="61" t="s">
        <v>1048</v>
      </c>
      <c r="BG1748" s="61" t="s">
        <v>4084</v>
      </c>
      <c r="BH1748" s="61" t="s">
        <v>4084</v>
      </c>
      <c r="BI1748" s="61" t="s">
        <v>12700</v>
      </c>
      <c r="BJ1748" s="61" t="s">
        <v>12700</v>
      </c>
      <c r="BK1748" s="61" t="s">
        <v>12700</v>
      </c>
      <c r="BL1748" s="61" t="s">
        <v>12702</v>
      </c>
      <c r="BM1748" s="61" t="s">
        <v>12702</v>
      </c>
      <c r="BN1748" s="70" t="n">
        <v>37777.4</v>
      </c>
      <c r="BO1748" s="68" t="n">
        <v>37777.4</v>
      </c>
      <c r="BP1748" s="68" t="n">
        <v>37777.4</v>
      </c>
      <c r="BQ1748" s="68" t="n">
        <v>37777.4</v>
      </c>
      <c r="BR1748" s="69" t="n">
        <v>82</v>
      </c>
      <c r="BU1748" s="68" t="n">
        <v>82</v>
      </c>
    </row>
    <row r="1749" customFormat="false" ht="15" hidden="true" customHeight="false" outlineLevel="0" collapsed="false">
      <c r="A1749" s="61" t="s">
        <v>12705</v>
      </c>
      <c r="B1749" s="61" t="s">
        <v>12706</v>
      </c>
      <c r="C1749" s="62" t="n">
        <v>45291</v>
      </c>
      <c r="D1749" s="62" t="n">
        <v>45291</v>
      </c>
      <c r="E1749" s="61" t="s">
        <v>1259</v>
      </c>
      <c r="F1749" s="61" t="s">
        <v>1048</v>
      </c>
      <c r="G1749" s="61" t="s">
        <v>12707</v>
      </c>
      <c r="H1749" s="61" t="s">
        <v>12699</v>
      </c>
      <c r="I1749" s="61" t="s">
        <v>12700</v>
      </c>
      <c r="J1749" s="61" t="s">
        <v>1196</v>
      </c>
      <c r="K1749" s="61" t="s">
        <v>4088</v>
      </c>
      <c r="L1749" s="61" t="s">
        <v>4089</v>
      </c>
      <c r="M1749" s="61" t="s">
        <v>1197</v>
      </c>
      <c r="N1749" s="61" t="n">
        <v>184863950</v>
      </c>
      <c r="O1749" s="61" t="s">
        <v>1262</v>
      </c>
      <c r="P1749" s="61" t="s">
        <v>12708</v>
      </c>
      <c r="R1749" s="61" t="s">
        <v>12702</v>
      </c>
      <c r="S1749" s="61" t="str">
        <f aca="false">IF(J1749="Listed Option",MID(R1749,3,9),MID(Q1749,3,9))</f>
        <v>701094104</v>
      </c>
      <c r="T1749" s="61" t="str">
        <f aca="false">VLOOKUP(S1749,'Output v4'!C:C,1,FALSE())</f>
        <v>701094104</v>
      </c>
      <c r="W1749" s="61" t="s">
        <v>12709</v>
      </c>
      <c r="X1749" s="61" t="s">
        <v>12710</v>
      </c>
      <c r="Y1749" s="61" t="s">
        <v>12711</v>
      </c>
      <c r="Z1749" s="61" t="s">
        <v>1304</v>
      </c>
      <c r="AA1749" s="61" t="s">
        <v>1305</v>
      </c>
      <c r="AB1749" s="63" t="n">
        <v>40</v>
      </c>
      <c r="AC1749" s="63" t="n">
        <v>40</v>
      </c>
      <c r="AD1749" s="61" t="n">
        <v>100</v>
      </c>
      <c r="AE1749" s="61" t="n">
        <v>0</v>
      </c>
      <c r="AF1749" s="64" t="n">
        <v>4000</v>
      </c>
      <c r="AG1749" s="61" t="s">
        <v>689</v>
      </c>
      <c r="AH1749" s="62" t="n">
        <v>45291</v>
      </c>
      <c r="AI1749" s="65" t="n">
        <v>11.35</v>
      </c>
      <c r="AJ1749" s="61" t="s">
        <v>1266</v>
      </c>
      <c r="AK1749" s="65" t="n">
        <v>11.35</v>
      </c>
      <c r="AL1749" s="65" t="n">
        <v>460.7</v>
      </c>
      <c r="AM1749" s="66" t="n">
        <v>45400</v>
      </c>
      <c r="AN1749" s="66" t="n">
        <f aca="false">IF(J1749="Listed Option",AF1749*AL1749,AM1749)</f>
        <v>1842800</v>
      </c>
      <c r="AO1749" s="61" t="s">
        <v>1267</v>
      </c>
      <c r="AP1749" s="61" t="n">
        <v>100</v>
      </c>
      <c r="AQ1749" s="61" t="n">
        <v>100</v>
      </c>
      <c r="AV1749" s="61" t="s">
        <v>12704</v>
      </c>
      <c r="AW1749" s="61" t="s">
        <v>4070</v>
      </c>
      <c r="AY1749" s="61" t="s">
        <v>12700</v>
      </c>
      <c r="AZ1749" s="61" t="s">
        <v>12700</v>
      </c>
      <c r="BA1749" s="61" t="s">
        <v>12700</v>
      </c>
      <c r="BB1749" s="67" t="n">
        <v>0</v>
      </c>
      <c r="BE1749" s="61" t="n">
        <v>238575</v>
      </c>
      <c r="BG1749" s="61" t="s">
        <v>4084</v>
      </c>
      <c r="BJ1749" s="61" t="s">
        <v>12700</v>
      </c>
      <c r="BL1749" s="61" t="s">
        <v>12702</v>
      </c>
      <c r="BM1749" s="61" t="s">
        <v>12702</v>
      </c>
      <c r="BN1749" s="70" t="n">
        <v>-1842800</v>
      </c>
      <c r="BO1749" s="68" t="n">
        <v>1842800</v>
      </c>
      <c r="BP1749" s="68" t="n">
        <v>454</v>
      </c>
      <c r="BQ1749" s="68" t="n">
        <v>454</v>
      </c>
      <c r="BR1749" s="69" t="n">
        <v>40</v>
      </c>
      <c r="BS1749" s="63" t="n">
        <v>40</v>
      </c>
      <c r="BU1749" s="68" t="n">
        <v>40</v>
      </c>
    </row>
    <row r="1750" customFormat="false" ht="15" hidden="true" customHeight="false" outlineLevel="0" collapsed="false">
      <c r="A1750" s="61" t="s">
        <v>12712</v>
      </c>
      <c r="B1750" s="61" t="s">
        <v>12713</v>
      </c>
      <c r="C1750" s="62" t="n">
        <v>45291</v>
      </c>
      <c r="D1750" s="62" t="n">
        <v>45291</v>
      </c>
      <c r="E1750" s="61" t="s">
        <v>1259</v>
      </c>
      <c r="F1750" s="61" t="s">
        <v>1048</v>
      </c>
      <c r="G1750" s="61" t="s">
        <v>12714</v>
      </c>
      <c r="H1750" s="61" t="s">
        <v>12699</v>
      </c>
      <c r="I1750" s="61" t="s">
        <v>12700</v>
      </c>
      <c r="J1750" s="61" t="s">
        <v>1196</v>
      </c>
      <c r="K1750" s="61" t="s">
        <v>4088</v>
      </c>
      <c r="L1750" s="61" t="s">
        <v>4277</v>
      </c>
      <c r="M1750" s="61" t="s">
        <v>1198</v>
      </c>
      <c r="N1750" s="61" t="n">
        <v>184864094</v>
      </c>
      <c r="O1750" s="61" t="s">
        <v>1262</v>
      </c>
      <c r="P1750" s="61" t="s">
        <v>12715</v>
      </c>
      <c r="R1750" s="61" t="s">
        <v>12702</v>
      </c>
      <c r="S1750" s="61" t="str">
        <f aca="false">IF(J1750="Listed Option",MID(R1750,3,9),MID(Q1750,3,9))</f>
        <v>701094104</v>
      </c>
      <c r="T1750" s="61" t="str">
        <f aca="false">VLOOKUP(S1750,'Output v4'!C:C,1,FALSE())</f>
        <v>701094104</v>
      </c>
      <c r="W1750" s="61" t="s">
        <v>12716</v>
      </c>
      <c r="X1750" s="61" t="s">
        <v>12717</v>
      </c>
      <c r="Y1750" s="61" t="s">
        <v>12718</v>
      </c>
      <c r="Z1750" s="61" t="s">
        <v>1304</v>
      </c>
      <c r="AA1750" s="61" t="s">
        <v>1305</v>
      </c>
      <c r="AB1750" s="63" t="n">
        <v>33</v>
      </c>
      <c r="AC1750" s="63" t="n">
        <v>33</v>
      </c>
      <c r="AD1750" s="61" t="n">
        <v>100</v>
      </c>
      <c r="AE1750" s="61" t="n">
        <v>0</v>
      </c>
      <c r="AF1750" s="64" t="n">
        <v>3300</v>
      </c>
      <c r="AG1750" s="61" t="s">
        <v>689</v>
      </c>
      <c r="AH1750" s="62" t="n">
        <v>45291</v>
      </c>
      <c r="AI1750" s="65" t="n">
        <v>9.15</v>
      </c>
      <c r="AJ1750" s="61" t="s">
        <v>1266</v>
      </c>
      <c r="AK1750" s="65" t="n">
        <v>9.15</v>
      </c>
      <c r="AL1750" s="65" t="n">
        <v>460.7</v>
      </c>
      <c r="AM1750" s="66" t="n">
        <v>30195</v>
      </c>
      <c r="AN1750" s="66" t="n">
        <f aca="false">IF(J1750="Listed Option",AF1750*AL1750,AM1750)</f>
        <v>1520310</v>
      </c>
      <c r="AO1750" s="61" t="s">
        <v>1267</v>
      </c>
      <c r="AP1750" s="61" t="n">
        <v>100</v>
      </c>
      <c r="AQ1750" s="61" t="n">
        <v>100</v>
      </c>
      <c r="AV1750" s="61" t="s">
        <v>12704</v>
      </c>
      <c r="AW1750" s="61" t="s">
        <v>4070</v>
      </c>
      <c r="AY1750" s="61" t="s">
        <v>12700</v>
      </c>
      <c r="AZ1750" s="61" t="s">
        <v>12700</v>
      </c>
      <c r="BA1750" s="61" t="s">
        <v>12700</v>
      </c>
      <c r="BB1750" s="67" t="n">
        <v>0</v>
      </c>
      <c r="BE1750" s="61" t="n">
        <v>238575</v>
      </c>
      <c r="BG1750" s="61" t="s">
        <v>4084</v>
      </c>
      <c r="BJ1750" s="61" t="s">
        <v>12700</v>
      </c>
      <c r="BL1750" s="61" t="s">
        <v>12702</v>
      </c>
      <c r="BM1750" s="61" t="s">
        <v>12702</v>
      </c>
      <c r="BN1750" s="70" t="n">
        <v>1520310</v>
      </c>
      <c r="BO1750" s="68" t="n">
        <v>1520310</v>
      </c>
      <c r="BP1750" s="68" t="n">
        <v>301.95</v>
      </c>
      <c r="BQ1750" s="68" t="n">
        <v>301.95</v>
      </c>
      <c r="BR1750" s="69" t="n">
        <v>33</v>
      </c>
      <c r="BS1750" s="63" t="n">
        <v>33</v>
      </c>
      <c r="BU1750" s="68" t="n">
        <v>33</v>
      </c>
    </row>
    <row r="1751" customFormat="false" ht="15" hidden="true" customHeight="false" outlineLevel="0" collapsed="false">
      <c r="A1751" s="61" t="s">
        <v>12719</v>
      </c>
      <c r="B1751" s="61" t="s">
        <v>12720</v>
      </c>
      <c r="C1751" s="62" t="n">
        <v>45291</v>
      </c>
      <c r="D1751" s="62" t="n">
        <v>45291</v>
      </c>
      <c r="E1751" s="61" t="s">
        <v>1259</v>
      </c>
      <c r="F1751" s="61" t="s">
        <v>12721</v>
      </c>
      <c r="G1751" s="61" t="s">
        <v>12722</v>
      </c>
      <c r="H1751" s="61" t="s">
        <v>12722</v>
      </c>
      <c r="I1751" s="61" t="s">
        <v>12723</v>
      </c>
      <c r="J1751" s="61" t="s">
        <v>1199</v>
      </c>
      <c r="K1751" s="61" t="s">
        <v>4065</v>
      </c>
      <c r="L1751" s="61" t="s">
        <v>4065</v>
      </c>
      <c r="N1751" s="61" t="n">
        <v>126916092</v>
      </c>
      <c r="O1751" s="61" t="s">
        <v>1262</v>
      </c>
      <c r="P1751" s="61" t="s">
        <v>12724</v>
      </c>
      <c r="Q1751" s="61" t="s">
        <v>12725</v>
      </c>
      <c r="R1751" s="61" t="s">
        <v>12725</v>
      </c>
      <c r="S1751" s="61" t="str">
        <f aca="false">IF(J1751="Listed Option",MID(R1751,3,9),MID(Q1751,3,9))</f>
        <v>703343AD5</v>
      </c>
      <c r="T1751" s="61" t="e">
        <f aca="false">VLOOKUP(S1751,'Output v4'!C:C,1,FALSE())</f>
        <v>#N/A</v>
      </c>
      <c r="U1751" s="61" t="s">
        <v>12726</v>
      </c>
      <c r="V1751" s="61" t="s">
        <v>12727</v>
      </c>
      <c r="Z1751" s="61" t="s">
        <v>4074</v>
      </c>
      <c r="AA1751" s="61" t="s">
        <v>4075</v>
      </c>
      <c r="AB1751" s="63" t="n">
        <v>-13511</v>
      </c>
      <c r="AC1751" s="63" t="n">
        <v>-13511000</v>
      </c>
      <c r="AE1751" s="61" t="n">
        <v>1000</v>
      </c>
      <c r="AF1751" s="64" t="n">
        <v>-13511000</v>
      </c>
      <c r="AG1751" s="61" t="s">
        <v>1273</v>
      </c>
      <c r="AH1751" s="62" t="n">
        <v>45291</v>
      </c>
      <c r="AI1751" s="65" t="n">
        <v>0.913361</v>
      </c>
      <c r="AJ1751" s="61" t="s">
        <v>1266</v>
      </c>
      <c r="AK1751" s="65" t="n">
        <v>0.913361</v>
      </c>
      <c r="AL1751" s="65" t="n">
        <v>0.913361</v>
      </c>
      <c r="AM1751" s="66" t="n">
        <v>-12340420.471</v>
      </c>
      <c r="AN1751" s="66" t="n">
        <f aca="false">IF(J1751="Listed Option",AF1751*AL1751,AM1751)</f>
        <v>-12340420.471</v>
      </c>
      <c r="AO1751" s="61" t="s">
        <v>1267</v>
      </c>
      <c r="AW1751" s="61" t="s">
        <v>4070</v>
      </c>
      <c r="AY1751" s="61" t="s">
        <v>12722</v>
      </c>
      <c r="BA1751" s="61" t="s">
        <v>12722</v>
      </c>
      <c r="BB1751" s="67" t="n">
        <v>60</v>
      </c>
      <c r="BE1751" s="61" t="n">
        <v>241450</v>
      </c>
      <c r="BF1751" s="61" t="s">
        <v>12721</v>
      </c>
      <c r="BG1751" s="61" t="s">
        <v>4084</v>
      </c>
      <c r="BH1751" s="61" t="s">
        <v>4084</v>
      </c>
      <c r="BI1751" s="61" t="s">
        <v>12723</v>
      </c>
      <c r="BJ1751" s="61" t="s">
        <v>12722</v>
      </c>
      <c r="BL1751" s="61" t="s">
        <v>12725</v>
      </c>
      <c r="BM1751" s="61" t="s">
        <v>12725</v>
      </c>
      <c r="BN1751" s="70" t="n">
        <v>-13511000</v>
      </c>
      <c r="BP1751" s="68" t="n">
        <v>-12340420.471</v>
      </c>
      <c r="BQ1751" s="68" t="n">
        <v>-12340420.471</v>
      </c>
      <c r="BR1751" s="69" t="n">
        <v>-13511000</v>
      </c>
      <c r="BS1751" s="63" t="n">
        <v>-13511</v>
      </c>
      <c r="BU1751" s="68" t="n">
        <v>13511000</v>
      </c>
    </row>
    <row r="1752" customFormat="false" ht="15" hidden="true" customHeight="false" outlineLevel="0" collapsed="false">
      <c r="A1752" s="61" t="s">
        <v>12728</v>
      </c>
      <c r="B1752" s="61" t="s">
        <v>12729</v>
      </c>
      <c r="C1752" s="62" t="n">
        <v>45291</v>
      </c>
      <c r="D1752" s="62" t="n">
        <v>45291</v>
      </c>
      <c r="E1752" s="61" t="s">
        <v>1259</v>
      </c>
      <c r="F1752" s="61" t="s">
        <v>1050</v>
      </c>
      <c r="G1752" s="61" t="s">
        <v>12730</v>
      </c>
      <c r="H1752" s="61" t="s">
        <v>12730</v>
      </c>
      <c r="I1752" s="61" t="s">
        <v>12731</v>
      </c>
      <c r="J1752" s="61" t="s">
        <v>1195</v>
      </c>
      <c r="K1752" s="61" t="s">
        <v>1195</v>
      </c>
      <c r="L1752" s="61" t="s">
        <v>1195</v>
      </c>
      <c r="N1752" s="61" t="n">
        <v>48248661</v>
      </c>
      <c r="O1752" s="61" t="s">
        <v>1262</v>
      </c>
      <c r="P1752" s="61" t="s">
        <v>12732</v>
      </c>
      <c r="Q1752" s="61" t="s">
        <v>12733</v>
      </c>
      <c r="R1752" s="61" t="s">
        <v>12733</v>
      </c>
      <c r="S1752" s="61" t="str">
        <f aca="false">IF(J1752="Listed Option",MID(R1752,3,9),MID(Q1752,3,9))</f>
        <v>70450Y103</v>
      </c>
      <c r="T1752" s="61" t="str">
        <f aca="false">VLOOKUP(S1752,'Output v4'!C:C,1,FALSE())</f>
        <v>70450Y103</v>
      </c>
      <c r="U1752" s="61" t="s">
        <v>250</v>
      </c>
      <c r="V1752" s="61" t="s">
        <v>12734</v>
      </c>
      <c r="W1752" s="61" t="s">
        <v>12735</v>
      </c>
      <c r="Y1752" s="61" t="s">
        <v>12736</v>
      </c>
      <c r="Z1752" s="61" t="s">
        <v>1304</v>
      </c>
      <c r="AA1752" s="61" t="s">
        <v>1305</v>
      </c>
      <c r="AB1752" s="63" t="n">
        <v>1020</v>
      </c>
      <c r="AC1752" s="63" t="n">
        <v>1020</v>
      </c>
      <c r="AE1752" s="61" t="n">
        <v>0</v>
      </c>
      <c r="AF1752" s="64" t="n">
        <v>1020</v>
      </c>
      <c r="AG1752" s="61" t="s">
        <v>689</v>
      </c>
      <c r="AH1752" s="62" t="n">
        <v>45291</v>
      </c>
      <c r="AI1752" s="65" t="n">
        <v>61.41</v>
      </c>
      <c r="AJ1752" s="61" t="s">
        <v>3614</v>
      </c>
      <c r="AK1752" s="65" t="n">
        <v>61.41</v>
      </c>
      <c r="AL1752" s="65" t="n">
        <v>61.41</v>
      </c>
      <c r="AM1752" s="66" t="n">
        <v>62638.2</v>
      </c>
      <c r="AN1752" s="66" t="n">
        <f aca="false">IF(J1752="Listed Option",AF1752*AL1752,AM1752)</f>
        <v>62638.2</v>
      </c>
      <c r="AO1752" s="61" t="s">
        <v>1267</v>
      </c>
      <c r="AP1752" s="61" t="n">
        <v>1</v>
      </c>
      <c r="AQ1752" s="61" t="n">
        <v>1</v>
      </c>
      <c r="AV1752" s="61" t="s">
        <v>12736</v>
      </c>
      <c r="AW1752" s="61" t="s">
        <v>4070</v>
      </c>
      <c r="AY1752" s="61" t="s">
        <v>12731</v>
      </c>
      <c r="AZ1752" s="61" t="s">
        <v>12731</v>
      </c>
      <c r="BA1752" s="61" t="s">
        <v>12731</v>
      </c>
      <c r="BB1752" s="67" t="n">
        <v>0</v>
      </c>
      <c r="BD1752" s="61" t="s">
        <v>250</v>
      </c>
      <c r="BE1752" s="61" t="n">
        <v>238575</v>
      </c>
      <c r="BF1752" s="61" t="s">
        <v>1050</v>
      </c>
      <c r="BG1752" s="61" t="s">
        <v>4084</v>
      </c>
      <c r="BH1752" s="61" t="s">
        <v>4084</v>
      </c>
      <c r="BI1752" s="61" t="s">
        <v>12731</v>
      </c>
      <c r="BJ1752" s="61" t="s">
        <v>12731</v>
      </c>
      <c r="BK1752" s="61" t="s">
        <v>12731</v>
      </c>
      <c r="BL1752" s="61" t="s">
        <v>12733</v>
      </c>
      <c r="BM1752" s="61" t="s">
        <v>12733</v>
      </c>
      <c r="BN1752" s="70" t="n">
        <v>62638.2</v>
      </c>
      <c r="BO1752" s="68" t="n">
        <v>62638.2</v>
      </c>
      <c r="BP1752" s="68" t="n">
        <v>62638.2</v>
      </c>
      <c r="BQ1752" s="68" t="n">
        <v>62638.2</v>
      </c>
      <c r="BR1752" s="69" t="n">
        <v>1020</v>
      </c>
      <c r="BU1752" s="68" t="n">
        <v>1020</v>
      </c>
    </row>
    <row r="1753" customFormat="false" ht="15" hidden="true" customHeight="false" outlineLevel="0" collapsed="false">
      <c r="A1753" s="61" t="s">
        <v>12737</v>
      </c>
      <c r="B1753" s="61" t="s">
        <v>12738</v>
      </c>
      <c r="C1753" s="62" t="n">
        <v>45291</v>
      </c>
      <c r="D1753" s="62" t="n">
        <v>45291</v>
      </c>
      <c r="E1753" s="61" t="s">
        <v>1259</v>
      </c>
      <c r="F1753" s="61" t="s">
        <v>1050</v>
      </c>
      <c r="G1753" s="61" t="s">
        <v>12739</v>
      </c>
      <c r="H1753" s="61" t="s">
        <v>12730</v>
      </c>
      <c r="I1753" s="61" t="s">
        <v>12731</v>
      </c>
      <c r="J1753" s="61" t="s">
        <v>1196</v>
      </c>
      <c r="K1753" s="61" t="s">
        <v>4088</v>
      </c>
      <c r="L1753" s="61" t="s">
        <v>4277</v>
      </c>
      <c r="M1753" s="61" t="s">
        <v>1198</v>
      </c>
      <c r="N1753" s="61" t="n">
        <v>139439649</v>
      </c>
      <c r="O1753" s="61" t="s">
        <v>1262</v>
      </c>
      <c r="P1753" s="61" t="s">
        <v>12740</v>
      </c>
      <c r="R1753" s="61" t="s">
        <v>12733</v>
      </c>
      <c r="S1753" s="61" t="str">
        <f aca="false">IF(J1753="Listed Option",MID(R1753,3,9),MID(Q1753,3,9))</f>
        <v>70450Y103</v>
      </c>
      <c r="T1753" s="61" t="str">
        <f aca="false">VLOOKUP(S1753,'Output v4'!C:C,1,FALSE())</f>
        <v>70450Y103</v>
      </c>
      <c r="W1753" s="61" t="s">
        <v>12741</v>
      </c>
      <c r="X1753" s="61" t="s">
        <v>12742</v>
      </c>
      <c r="Y1753" s="61" t="s">
        <v>12743</v>
      </c>
      <c r="Z1753" s="61" t="s">
        <v>1304</v>
      </c>
      <c r="AA1753" s="61" t="s">
        <v>1305</v>
      </c>
      <c r="AB1753" s="63" t="n">
        <v>30</v>
      </c>
      <c r="AC1753" s="63" t="n">
        <v>30</v>
      </c>
      <c r="AD1753" s="61" t="n">
        <v>100</v>
      </c>
      <c r="AE1753" s="61" t="n">
        <v>0</v>
      </c>
      <c r="AF1753" s="64" t="n">
        <v>3000</v>
      </c>
      <c r="AG1753" s="61" t="s">
        <v>689</v>
      </c>
      <c r="AH1753" s="62" t="n">
        <v>45291</v>
      </c>
      <c r="AI1753" s="65" t="n">
        <v>0.015</v>
      </c>
      <c r="AJ1753" s="61" t="s">
        <v>1266</v>
      </c>
      <c r="AK1753" s="65" t="n">
        <v>0.015</v>
      </c>
      <c r="AL1753" s="65" t="n">
        <v>61.41</v>
      </c>
      <c r="AM1753" s="66" t="n">
        <v>45</v>
      </c>
      <c r="AN1753" s="66" t="n">
        <f aca="false">IF(J1753="Listed Option",AF1753*AL1753,AM1753)</f>
        <v>184230</v>
      </c>
      <c r="AO1753" s="61" t="s">
        <v>1267</v>
      </c>
      <c r="AP1753" s="61" t="n">
        <v>100</v>
      </c>
      <c r="AQ1753" s="61" t="n">
        <v>100</v>
      </c>
      <c r="AV1753" s="61" t="s">
        <v>12736</v>
      </c>
      <c r="AW1753" s="61" t="s">
        <v>4070</v>
      </c>
      <c r="AY1753" s="61" t="s">
        <v>12731</v>
      </c>
      <c r="AZ1753" s="61" t="s">
        <v>12731</v>
      </c>
      <c r="BA1753" s="61" t="s">
        <v>12731</v>
      </c>
      <c r="BB1753" s="67" t="n">
        <v>0</v>
      </c>
      <c r="BE1753" s="61" t="n">
        <v>238575</v>
      </c>
      <c r="BG1753" s="61" t="s">
        <v>4084</v>
      </c>
      <c r="BJ1753" s="61" t="s">
        <v>12731</v>
      </c>
      <c r="BL1753" s="61" t="s">
        <v>12733</v>
      </c>
      <c r="BM1753" s="61" t="s">
        <v>12733</v>
      </c>
      <c r="BN1753" s="70" t="n">
        <v>184230</v>
      </c>
      <c r="BO1753" s="68" t="n">
        <v>184230</v>
      </c>
      <c r="BP1753" s="68" t="n">
        <v>0.45</v>
      </c>
      <c r="BQ1753" s="68" t="n">
        <v>0.45</v>
      </c>
      <c r="BR1753" s="69" t="n">
        <v>30</v>
      </c>
      <c r="BS1753" s="63" t="n">
        <v>30</v>
      </c>
      <c r="BU1753" s="68" t="n">
        <v>30</v>
      </c>
    </row>
    <row r="1754" customFormat="false" ht="15" hidden="true" customHeight="false" outlineLevel="0" collapsed="false">
      <c r="A1754" s="61" t="s">
        <v>12744</v>
      </c>
      <c r="B1754" s="61" t="s">
        <v>12745</v>
      </c>
      <c r="C1754" s="62" t="n">
        <v>45291</v>
      </c>
      <c r="D1754" s="62" t="n">
        <v>45291</v>
      </c>
      <c r="E1754" s="61" t="s">
        <v>1259</v>
      </c>
      <c r="F1754" s="61" t="s">
        <v>1050</v>
      </c>
      <c r="G1754" s="61" t="s">
        <v>12746</v>
      </c>
      <c r="H1754" s="61" t="s">
        <v>12730</v>
      </c>
      <c r="I1754" s="61" t="s">
        <v>12731</v>
      </c>
      <c r="J1754" s="61" t="s">
        <v>1196</v>
      </c>
      <c r="K1754" s="61" t="s">
        <v>4088</v>
      </c>
      <c r="L1754" s="61" t="s">
        <v>4089</v>
      </c>
      <c r="M1754" s="61" t="s">
        <v>1197</v>
      </c>
      <c r="N1754" s="61" t="n">
        <v>140584848</v>
      </c>
      <c r="O1754" s="61" t="s">
        <v>1262</v>
      </c>
      <c r="P1754" s="61" t="s">
        <v>12747</v>
      </c>
      <c r="R1754" s="61" t="s">
        <v>12733</v>
      </c>
      <c r="S1754" s="61" t="str">
        <f aca="false">IF(J1754="Listed Option",MID(R1754,3,9),MID(Q1754,3,9))</f>
        <v>70450Y103</v>
      </c>
      <c r="T1754" s="61" t="str">
        <f aca="false">VLOOKUP(S1754,'Output v4'!C:C,1,FALSE())</f>
        <v>70450Y103</v>
      </c>
      <c r="W1754" s="61" t="s">
        <v>12748</v>
      </c>
      <c r="X1754" s="61" t="s">
        <v>12749</v>
      </c>
      <c r="Y1754" s="61" t="s">
        <v>12750</v>
      </c>
      <c r="Z1754" s="61" t="s">
        <v>1304</v>
      </c>
      <c r="AA1754" s="61" t="s">
        <v>1305</v>
      </c>
      <c r="AB1754" s="63" t="n">
        <v>30</v>
      </c>
      <c r="AC1754" s="63" t="n">
        <v>30</v>
      </c>
      <c r="AD1754" s="61" t="n">
        <v>100</v>
      </c>
      <c r="AE1754" s="61" t="n">
        <v>0</v>
      </c>
      <c r="AF1754" s="64" t="n">
        <v>3000</v>
      </c>
      <c r="AG1754" s="61" t="s">
        <v>689</v>
      </c>
      <c r="AH1754" s="62" t="n">
        <v>45291</v>
      </c>
      <c r="AI1754" s="65" t="n">
        <v>1.16</v>
      </c>
      <c r="AJ1754" s="61" t="s">
        <v>1266</v>
      </c>
      <c r="AK1754" s="65" t="n">
        <v>1.16</v>
      </c>
      <c r="AL1754" s="65" t="n">
        <v>61.41</v>
      </c>
      <c r="AM1754" s="66" t="n">
        <v>3480</v>
      </c>
      <c r="AN1754" s="66" t="n">
        <f aca="false">IF(J1754="Listed Option",AF1754*AL1754,AM1754)</f>
        <v>184230</v>
      </c>
      <c r="AO1754" s="61" t="s">
        <v>1267</v>
      </c>
      <c r="AP1754" s="61" t="n">
        <v>100</v>
      </c>
      <c r="AQ1754" s="61" t="n">
        <v>100</v>
      </c>
      <c r="AV1754" s="61" t="s">
        <v>12736</v>
      </c>
      <c r="AW1754" s="61" t="s">
        <v>4070</v>
      </c>
      <c r="AY1754" s="61" t="s">
        <v>12731</v>
      </c>
      <c r="AZ1754" s="61" t="s">
        <v>12731</v>
      </c>
      <c r="BA1754" s="61" t="s">
        <v>12731</v>
      </c>
      <c r="BB1754" s="67" t="n">
        <v>0</v>
      </c>
      <c r="BE1754" s="61" t="n">
        <v>238575</v>
      </c>
      <c r="BG1754" s="61" t="s">
        <v>4084</v>
      </c>
      <c r="BJ1754" s="61" t="s">
        <v>12731</v>
      </c>
      <c r="BL1754" s="61" t="s">
        <v>12733</v>
      </c>
      <c r="BM1754" s="61" t="s">
        <v>12733</v>
      </c>
      <c r="BN1754" s="70" t="n">
        <v>-184230</v>
      </c>
      <c r="BO1754" s="68" t="n">
        <v>184230</v>
      </c>
      <c r="BP1754" s="68" t="n">
        <v>34.8</v>
      </c>
      <c r="BQ1754" s="68" t="n">
        <v>34.8</v>
      </c>
      <c r="BR1754" s="69" t="n">
        <v>30</v>
      </c>
      <c r="BS1754" s="63" t="n">
        <v>30</v>
      </c>
      <c r="BU1754" s="68" t="n">
        <v>30</v>
      </c>
    </row>
    <row r="1755" customFormat="false" ht="15" hidden="true" customHeight="false" outlineLevel="0" collapsed="false">
      <c r="A1755" s="61" t="s">
        <v>12751</v>
      </c>
      <c r="B1755" s="61" t="s">
        <v>12752</v>
      </c>
      <c r="C1755" s="62" t="n">
        <v>45291</v>
      </c>
      <c r="D1755" s="62" t="n">
        <v>45291</v>
      </c>
      <c r="E1755" s="61" t="s">
        <v>1259</v>
      </c>
      <c r="F1755" s="61" t="s">
        <v>1049</v>
      </c>
      <c r="G1755" s="61" t="s">
        <v>12753</v>
      </c>
      <c r="H1755" s="61" t="s">
        <v>12753</v>
      </c>
      <c r="I1755" s="61" t="s">
        <v>12754</v>
      </c>
      <c r="J1755" s="61" t="s">
        <v>1195</v>
      </c>
      <c r="K1755" s="61" t="s">
        <v>1195</v>
      </c>
      <c r="L1755" s="61" t="s">
        <v>1195</v>
      </c>
      <c r="N1755" s="61" t="n">
        <v>33535</v>
      </c>
      <c r="O1755" s="61" t="s">
        <v>1262</v>
      </c>
      <c r="P1755" s="61" t="s">
        <v>12755</v>
      </c>
      <c r="Q1755" s="61" t="s">
        <v>12756</v>
      </c>
      <c r="R1755" s="61" t="s">
        <v>12756</v>
      </c>
      <c r="S1755" s="61" t="str">
        <f aca="false">IF(J1755="Listed Option",MID(R1755,3,9),MID(Q1755,3,9))</f>
        <v>704326107</v>
      </c>
      <c r="T1755" s="61" t="str">
        <f aca="false">VLOOKUP(S1755,'Output v4'!C:C,1,FALSE())</f>
        <v>704326107</v>
      </c>
      <c r="U1755" s="61" t="s">
        <v>249</v>
      </c>
      <c r="V1755" s="61" t="s">
        <v>12757</v>
      </c>
      <c r="W1755" s="61" t="s">
        <v>12758</v>
      </c>
      <c r="Y1755" s="61" t="s">
        <v>12759</v>
      </c>
      <c r="Z1755" s="61" t="s">
        <v>1304</v>
      </c>
      <c r="AA1755" s="61" t="s">
        <v>1305</v>
      </c>
      <c r="AB1755" s="63" t="n">
        <v>9465</v>
      </c>
      <c r="AC1755" s="63" t="n">
        <v>9465</v>
      </c>
      <c r="AE1755" s="61" t="n">
        <v>0</v>
      </c>
      <c r="AF1755" s="64" t="n">
        <v>9465</v>
      </c>
      <c r="AG1755" s="61" t="s">
        <v>689</v>
      </c>
      <c r="AH1755" s="62" t="n">
        <v>45291</v>
      </c>
      <c r="AI1755" s="65" t="n">
        <v>119.11</v>
      </c>
      <c r="AJ1755" s="61" t="s">
        <v>3614</v>
      </c>
      <c r="AK1755" s="65" t="n">
        <v>119.11</v>
      </c>
      <c r="AL1755" s="65" t="n">
        <v>119.11</v>
      </c>
      <c r="AM1755" s="66" t="n">
        <v>1127376.15</v>
      </c>
      <c r="AN1755" s="66" t="n">
        <f aca="false">IF(J1755="Listed Option",AF1755*AL1755,AM1755)</f>
        <v>1127376.15</v>
      </c>
      <c r="AO1755" s="61" t="s">
        <v>1267</v>
      </c>
      <c r="AP1755" s="61" t="n">
        <v>1</v>
      </c>
      <c r="AQ1755" s="61" t="n">
        <v>1</v>
      </c>
      <c r="AV1755" s="61" t="s">
        <v>12759</v>
      </c>
      <c r="AW1755" s="61" t="s">
        <v>4070</v>
      </c>
      <c r="AY1755" s="61" t="s">
        <v>12754</v>
      </c>
      <c r="AZ1755" s="61" t="s">
        <v>12754</v>
      </c>
      <c r="BA1755" s="61" t="s">
        <v>12754</v>
      </c>
      <c r="BB1755" s="67" t="n">
        <v>0</v>
      </c>
      <c r="BE1755" s="61" t="n">
        <v>238575</v>
      </c>
      <c r="BF1755" s="61" t="s">
        <v>1049</v>
      </c>
      <c r="BG1755" s="61" t="s">
        <v>4084</v>
      </c>
      <c r="BH1755" s="61" t="s">
        <v>4084</v>
      </c>
      <c r="BI1755" s="61" t="s">
        <v>12754</v>
      </c>
      <c r="BJ1755" s="61" t="s">
        <v>12754</v>
      </c>
      <c r="BK1755" s="61" t="s">
        <v>12754</v>
      </c>
      <c r="BL1755" s="61" t="s">
        <v>12756</v>
      </c>
      <c r="BM1755" s="61" t="s">
        <v>12756</v>
      </c>
      <c r="BN1755" s="70" t="n">
        <v>1127376.15</v>
      </c>
      <c r="BO1755" s="68" t="n">
        <v>1127376.15</v>
      </c>
      <c r="BP1755" s="68" t="n">
        <v>1127376.15</v>
      </c>
      <c r="BQ1755" s="68" t="n">
        <v>1127376.15</v>
      </c>
      <c r="BR1755" s="69" t="n">
        <v>9465</v>
      </c>
      <c r="BU1755" s="68" t="n">
        <v>9465</v>
      </c>
    </row>
    <row r="1756" customFormat="false" ht="15" hidden="true" customHeight="false" outlineLevel="0" collapsed="false">
      <c r="A1756" s="61" t="s">
        <v>12760</v>
      </c>
      <c r="B1756" s="61" t="s">
        <v>12761</v>
      </c>
      <c r="C1756" s="62" t="n">
        <v>45291</v>
      </c>
      <c r="D1756" s="62" t="n">
        <v>45291</v>
      </c>
      <c r="E1756" s="61" t="s">
        <v>1259</v>
      </c>
      <c r="F1756" s="61" t="s">
        <v>1049</v>
      </c>
      <c r="G1756" s="61" t="s">
        <v>12762</v>
      </c>
      <c r="H1756" s="61" t="s">
        <v>12753</v>
      </c>
      <c r="I1756" s="61" t="s">
        <v>12754</v>
      </c>
      <c r="J1756" s="61" t="s">
        <v>1196</v>
      </c>
      <c r="K1756" s="61" t="s">
        <v>4088</v>
      </c>
      <c r="L1756" s="61" t="s">
        <v>4089</v>
      </c>
      <c r="M1756" s="61" t="s">
        <v>1197</v>
      </c>
      <c r="N1756" s="61" t="n">
        <v>182047359</v>
      </c>
      <c r="O1756" s="61" t="s">
        <v>1262</v>
      </c>
      <c r="P1756" s="61" t="s">
        <v>12763</v>
      </c>
      <c r="R1756" s="61" t="s">
        <v>12756</v>
      </c>
      <c r="S1756" s="61" t="str">
        <f aca="false">IF(J1756="Listed Option",MID(R1756,3,9),MID(Q1756,3,9))</f>
        <v>704326107</v>
      </c>
      <c r="T1756" s="61" t="str">
        <f aca="false">VLOOKUP(S1756,'Output v4'!C:C,1,FALSE())</f>
        <v>704326107</v>
      </c>
      <c r="W1756" s="61" t="s">
        <v>12764</v>
      </c>
      <c r="X1756" s="61" t="s">
        <v>12765</v>
      </c>
      <c r="Y1756" s="61" t="s">
        <v>12766</v>
      </c>
      <c r="Z1756" s="61" t="s">
        <v>1304</v>
      </c>
      <c r="AA1756" s="61" t="s">
        <v>1305</v>
      </c>
      <c r="AB1756" s="63" t="n">
        <v>192</v>
      </c>
      <c r="AC1756" s="63" t="n">
        <v>192</v>
      </c>
      <c r="AD1756" s="61" t="n">
        <v>100</v>
      </c>
      <c r="AE1756" s="61" t="n">
        <v>0</v>
      </c>
      <c r="AF1756" s="64" t="n">
        <v>19200</v>
      </c>
      <c r="AG1756" s="61" t="s">
        <v>689</v>
      </c>
      <c r="AH1756" s="62" t="n">
        <v>45291</v>
      </c>
      <c r="AI1756" s="65" t="n">
        <v>4</v>
      </c>
      <c r="AJ1756" s="61" t="s">
        <v>1266</v>
      </c>
      <c r="AK1756" s="65" t="n">
        <v>4</v>
      </c>
      <c r="AL1756" s="65" t="n">
        <v>119.11</v>
      </c>
      <c r="AM1756" s="66" t="n">
        <v>76800</v>
      </c>
      <c r="AN1756" s="66" t="n">
        <f aca="false">IF(J1756="Listed Option",AF1756*AL1756,AM1756)</f>
        <v>2286912</v>
      </c>
      <c r="AO1756" s="61" t="s">
        <v>1267</v>
      </c>
      <c r="AP1756" s="61" t="n">
        <v>100</v>
      </c>
      <c r="AQ1756" s="61" t="n">
        <v>100</v>
      </c>
      <c r="AV1756" s="61" t="s">
        <v>12759</v>
      </c>
      <c r="AW1756" s="61" t="s">
        <v>4070</v>
      </c>
      <c r="AY1756" s="61" t="s">
        <v>12754</v>
      </c>
      <c r="AZ1756" s="61" t="s">
        <v>12754</v>
      </c>
      <c r="BA1756" s="61" t="s">
        <v>12754</v>
      </c>
      <c r="BB1756" s="67" t="n">
        <v>0</v>
      </c>
      <c r="BE1756" s="61" t="n">
        <v>238575</v>
      </c>
      <c r="BG1756" s="61" t="s">
        <v>4084</v>
      </c>
      <c r="BJ1756" s="61" t="s">
        <v>12754</v>
      </c>
      <c r="BL1756" s="61" t="s">
        <v>12756</v>
      </c>
      <c r="BM1756" s="61" t="s">
        <v>12756</v>
      </c>
      <c r="BN1756" s="70" t="n">
        <v>-2286912</v>
      </c>
      <c r="BO1756" s="68" t="n">
        <v>2286912</v>
      </c>
      <c r="BP1756" s="68" t="n">
        <v>768</v>
      </c>
      <c r="BQ1756" s="68" t="n">
        <v>768</v>
      </c>
      <c r="BR1756" s="69" t="n">
        <v>192</v>
      </c>
      <c r="BS1756" s="63" t="n">
        <v>192</v>
      </c>
      <c r="BU1756" s="68" t="n">
        <v>192</v>
      </c>
    </row>
    <row r="1757" customFormat="false" ht="15" hidden="true" customHeight="false" outlineLevel="0" collapsed="false">
      <c r="A1757" s="61" t="s">
        <v>12767</v>
      </c>
      <c r="B1757" s="61" t="s">
        <v>12768</v>
      </c>
      <c r="C1757" s="62" t="n">
        <v>45291</v>
      </c>
      <c r="D1757" s="62" t="n">
        <v>45291</v>
      </c>
      <c r="E1757" s="61" t="s">
        <v>1259</v>
      </c>
      <c r="F1757" s="61" t="s">
        <v>1049</v>
      </c>
      <c r="G1757" s="61" t="s">
        <v>12769</v>
      </c>
      <c r="H1757" s="61" t="s">
        <v>12753</v>
      </c>
      <c r="I1757" s="61" t="s">
        <v>12754</v>
      </c>
      <c r="J1757" s="61" t="s">
        <v>1196</v>
      </c>
      <c r="K1757" s="61" t="s">
        <v>4088</v>
      </c>
      <c r="L1757" s="61" t="s">
        <v>4277</v>
      </c>
      <c r="M1757" s="61" t="s">
        <v>1198</v>
      </c>
      <c r="N1757" s="61" t="n">
        <v>182047392</v>
      </c>
      <c r="O1757" s="61" t="s">
        <v>1262</v>
      </c>
      <c r="P1757" s="61" t="s">
        <v>12770</v>
      </c>
      <c r="R1757" s="61" t="s">
        <v>12756</v>
      </c>
      <c r="S1757" s="61" t="str">
        <f aca="false">IF(J1757="Listed Option",MID(R1757,3,9),MID(Q1757,3,9))</f>
        <v>704326107</v>
      </c>
      <c r="T1757" s="61" t="str">
        <f aca="false">VLOOKUP(S1757,'Output v4'!C:C,1,FALSE())</f>
        <v>704326107</v>
      </c>
      <c r="W1757" s="61" t="s">
        <v>12771</v>
      </c>
      <c r="X1757" s="61" t="s">
        <v>12772</v>
      </c>
      <c r="Y1757" s="61" t="s">
        <v>12773</v>
      </c>
      <c r="Z1757" s="61" t="s">
        <v>1304</v>
      </c>
      <c r="AA1757" s="61" t="s">
        <v>1305</v>
      </c>
      <c r="AB1757" s="63" t="n">
        <v>192</v>
      </c>
      <c r="AC1757" s="63" t="n">
        <v>192</v>
      </c>
      <c r="AD1757" s="61" t="n">
        <v>100</v>
      </c>
      <c r="AE1757" s="61" t="n">
        <v>0</v>
      </c>
      <c r="AF1757" s="64" t="n">
        <v>19200</v>
      </c>
      <c r="AG1757" s="61" t="s">
        <v>689</v>
      </c>
      <c r="AH1757" s="62" t="n">
        <v>45291</v>
      </c>
      <c r="AI1757" s="65" t="n">
        <v>0.1</v>
      </c>
      <c r="AJ1757" s="61" t="s">
        <v>1266</v>
      </c>
      <c r="AK1757" s="65" t="n">
        <v>0.1</v>
      </c>
      <c r="AL1757" s="65" t="n">
        <v>119.11</v>
      </c>
      <c r="AM1757" s="66" t="n">
        <v>1920</v>
      </c>
      <c r="AN1757" s="66" t="n">
        <f aca="false">IF(J1757="Listed Option",AF1757*AL1757,AM1757)</f>
        <v>2286912</v>
      </c>
      <c r="AO1757" s="61" t="s">
        <v>1267</v>
      </c>
      <c r="AP1757" s="61" t="n">
        <v>100</v>
      </c>
      <c r="AQ1757" s="61" t="n">
        <v>100</v>
      </c>
      <c r="AV1757" s="61" t="s">
        <v>12759</v>
      </c>
      <c r="AW1757" s="61" t="s">
        <v>4070</v>
      </c>
      <c r="AY1757" s="61" t="s">
        <v>12754</v>
      </c>
      <c r="AZ1757" s="61" t="s">
        <v>12754</v>
      </c>
      <c r="BA1757" s="61" t="s">
        <v>12754</v>
      </c>
      <c r="BB1757" s="67" t="n">
        <v>0</v>
      </c>
      <c r="BE1757" s="61" t="n">
        <v>238575</v>
      </c>
      <c r="BG1757" s="61" t="s">
        <v>4084</v>
      </c>
      <c r="BJ1757" s="61" t="s">
        <v>12754</v>
      </c>
      <c r="BL1757" s="61" t="s">
        <v>12756</v>
      </c>
      <c r="BM1757" s="61" t="s">
        <v>12756</v>
      </c>
      <c r="BN1757" s="70" t="n">
        <v>2286912</v>
      </c>
      <c r="BO1757" s="68" t="n">
        <v>2286912</v>
      </c>
      <c r="BP1757" s="68" t="n">
        <v>19.2</v>
      </c>
      <c r="BQ1757" s="68" t="n">
        <v>19.2</v>
      </c>
      <c r="BR1757" s="69" t="n">
        <v>192</v>
      </c>
      <c r="BS1757" s="63" t="n">
        <v>192</v>
      </c>
      <c r="BU1757" s="68" t="n">
        <v>192</v>
      </c>
    </row>
    <row r="1758" customFormat="false" ht="15" hidden="true" customHeight="false" outlineLevel="0" collapsed="false">
      <c r="A1758" s="61" t="s">
        <v>12774</v>
      </c>
      <c r="B1758" s="61" t="s">
        <v>12775</v>
      </c>
      <c r="C1758" s="62" t="n">
        <v>45291</v>
      </c>
      <c r="D1758" s="62" t="n">
        <v>45291</v>
      </c>
      <c r="E1758" s="61" t="s">
        <v>1259</v>
      </c>
      <c r="F1758" s="61" t="s">
        <v>1052</v>
      </c>
      <c r="G1758" s="61" t="s">
        <v>12776</v>
      </c>
      <c r="H1758" s="61" t="s">
        <v>12776</v>
      </c>
      <c r="I1758" s="61" t="s">
        <v>12777</v>
      </c>
      <c r="J1758" s="61" t="s">
        <v>1195</v>
      </c>
      <c r="K1758" s="61" t="s">
        <v>1195</v>
      </c>
      <c r="L1758" s="61" t="s">
        <v>1195</v>
      </c>
      <c r="N1758" s="61" t="n">
        <v>65420510</v>
      </c>
      <c r="O1758" s="61" t="s">
        <v>1262</v>
      </c>
      <c r="P1758" s="61" t="s">
        <v>12778</v>
      </c>
      <c r="Q1758" s="61" t="s">
        <v>12779</v>
      </c>
      <c r="R1758" s="61" t="s">
        <v>12779</v>
      </c>
      <c r="S1758" s="61" t="str">
        <f aca="false">IF(J1758="Listed Option",MID(R1758,3,9),MID(Q1758,3,9))</f>
        <v>704551100</v>
      </c>
      <c r="T1758" s="61" t="e">
        <f aca="false">VLOOKUP(S1758,'Output v4'!C:C,1,FALSE())</f>
        <v>#N/A</v>
      </c>
      <c r="U1758" s="61" t="s">
        <v>12780</v>
      </c>
      <c r="V1758" s="61" t="s">
        <v>12781</v>
      </c>
      <c r="W1758" s="61" t="s">
        <v>12777</v>
      </c>
      <c r="Y1758" s="61" t="s">
        <v>12782</v>
      </c>
      <c r="Z1758" s="61" t="s">
        <v>4029</v>
      </c>
      <c r="AA1758" s="61" t="s">
        <v>4117</v>
      </c>
      <c r="AB1758" s="63" t="n">
        <v>-584115</v>
      </c>
      <c r="AC1758" s="63" t="n">
        <v>-584115</v>
      </c>
      <c r="AE1758" s="61" t="n">
        <v>0</v>
      </c>
      <c r="AF1758" s="64" t="n">
        <v>-584115</v>
      </c>
      <c r="AG1758" s="61" t="s">
        <v>1273</v>
      </c>
      <c r="AH1758" s="62" t="n">
        <v>45291</v>
      </c>
      <c r="AI1758" s="65" t="n">
        <v>24.32</v>
      </c>
      <c r="AJ1758" s="61" t="s">
        <v>3614</v>
      </c>
      <c r="AK1758" s="65" t="n">
        <v>24.32</v>
      </c>
      <c r="AL1758" s="65" t="n">
        <v>24.32</v>
      </c>
      <c r="AM1758" s="66" t="n">
        <v>-14205676.8</v>
      </c>
      <c r="AN1758" s="66" t="n">
        <f aca="false">IF(J1758="Listed Option",AF1758*AL1758,AM1758)</f>
        <v>-14205676.8</v>
      </c>
      <c r="AO1758" s="61" t="s">
        <v>1267</v>
      </c>
      <c r="AP1758" s="61" t="n">
        <v>1</v>
      </c>
      <c r="AQ1758" s="61" t="n">
        <v>1</v>
      </c>
      <c r="AV1758" s="61" t="s">
        <v>12782</v>
      </c>
      <c r="AW1758" s="61" t="s">
        <v>4070</v>
      </c>
      <c r="AY1758" s="61" t="s">
        <v>12777</v>
      </c>
      <c r="AZ1758" s="61" t="s">
        <v>12777</v>
      </c>
      <c r="BA1758" s="61" t="s">
        <v>12777</v>
      </c>
      <c r="BB1758" s="67" t="n">
        <v>0</v>
      </c>
      <c r="BE1758" s="61" t="n">
        <v>238587</v>
      </c>
      <c r="BF1758" s="61" t="s">
        <v>1052</v>
      </c>
      <c r="BG1758" s="61" t="s">
        <v>4084</v>
      </c>
      <c r="BH1758" s="61" t="s">
        <v>4084</v>
      </c>
      <c r="BI1758" s="61" t="s">
        <v>12777</v>
      </c>
      <c r="BJ1758" s="61" t="s">
        <v>12777</v>
      </c>
      <c r="BK1758" s="61" t="s">
        <v>12777</v>
      </c>
      <c r="BL1758" s="61" t="s">
        <v>12779</v>
      </c>
      <c r="BM1758" s="61" t="s">
        <v>12779</v>
      </c>
      <c r="BN1758" s="70" t="n">
        <v>-14205676.8</v>
      </c>
      <c r="BO1758" s="68" t="n">
        <v>-14205676.8</v>
      </c>
      <c r="BP1758" s="68" t="n">
        <v>-14205676.8</v>
      </c>
      <c r="BQ1758" s="68" t="n">
        <v>-14205676.8</v>
      </c>
      <c r="BR1758" s="69" t="n">
        <v>-584115</v>
      </c>
      <c r="BU1758" s="68" t="n">
        <v>584115</v>
      </c>
    </row>
    <row r="1759" customFormat="false" ht="15" hidden="true" customHeight="false" outlineLevel="0" collapsed="false">
      <c r="A1759" s="61" t="s">
        <v>12783</v>
      </c>
      <c r="B1759" s="61" t="s">
        <v>12784</v>
      </c>
      <c r="C1759" s="62" t="n">
        <v>45291</v>
      </c>
      <c r="D1759" s="62" t="n">
        <v>45291</v>
      </c>
      <c r="E1759" s="61" t="s">
        <v>1259</v>
      </c>
      <c r="F1759" s="61" t="s">
        <v>1052</v>
      </c>
      <c r="G1759" s="61" t="s">
        <v>12785</v>
      </c>
      <c r="H1759" s="61" t="s">
        <v>12776</v>
      </c>
      <c r="I1759" s="61" t="s">
        <v>12777</v>
      </c>
      <c r="J1759" s="61" t="s">
        <v>1199</v>
      </c>
      <c r="K1759" s="61" t="s">
        <v>4543</v>
      </c>
      <c r="L1759" s="61" t="s">
        <v>4543</v>
      </c>
      <c r="N1759" s="61" t="n">
        <v>175260576</v>
      </c>
      <c r="O1759" s="61" t="s">
        <v>1262</v>
      </c>
      <c r="P1759" s="61" t="s">
        <v>12786</v>
      </c>
      <c r="Q1759" s="61" t="s">
        <v>12787</v>
      </c>
      <c r="R1759" s="61" t="s">
        <v>12779</v>
      </c>
      <c r="S1759" s="61" t="str">
        <f aca="false">IF(J1759="Listed Option",MID(R1759,3,9),MID(Q1759,3,9))</f>
        <v>704551AD2</v>
      </c>
      <c r="T1759" s="61" t="e">
        <f aca="false">VLOOKUP(S1759,'Output v4'!C:C,1,FALSE())</f>
        <v>#N/A</v>
      </c>
      <c r="U1759" s="61" t="s">
        <v>1053</v>
      </c>
      <c r="V1759" s="61" t="s">
        <v>12788</v>
      </c>
      <c r="Z1759" s="61" t="s">
        <v>4029</v>
      </c>
      <c r="AA1759" s="61" t="s">
        <v>4117</v>
      </c>
      <c r="AB1759" s="63" t="n">
        <v>14100</v>
      </c>
      <c r="AC1759" s="63" t="n">
        <v>14100000</v>
      </c>
      <c r="AE1759" s="61" t="n">
        <v>1000</v>
      </c>
      <c r="AF1759" s="64" t="n">
        <v>14100000</v>
      </c>
      <c r="AG1759" s="61" t="s">
        <v>689</v>
      </c>
      <c r="AH1759" s="62" t="n">
        <v>45291</v>
      </c>
      <c r="AI1759" s="65" t="n">
        <v>1.435</v>
      </c>
      <c r="AJ1759" s="61" t="s">
        <v>1266</v>
      </c>
      <c r="AK1759" s="65" t="n">
        <v>1.435</v>
      </c>
      <c r="AL1759" s="65" t="n">
        <v>24.32</v>
      </c>
      <c r="AM1759" s="66" t="n">
        <v>20233500</v>
      </c>
      <c r="AN1759" s="66" t="n">
        <f aca="false">IF(J1759="Listed Option",AF1759*AL1759,AM1759)</f>
        <v>20233500</v>
      </c>
      <c r="AO1759" s="61" t="s">
        <v>1267</v>
      </c>
      <c r="AT1759" s="62" t="n">
        <v>45289</v>
      </c>
      <c r="AU1759" s="65" t="n">
        <v>1.44452568746667</v>
      </c>
      <c r="AV1759" s="61" t="s">
        <v>12782</v>
      </c>
      <c r="AW1759" s="61" t="s">
        <v>4070</v>
      </c>
      <c r="AY1759" s="61" t="s">
        <v>12777</v>
      </c>
      <c r="AZ1759" s="61" t="s">
        <v>12777</v>
      </c>
      <c r="BA1759" s="61" t="s">
        <v>12777</v>
      </c>
      <c r="BB1759" s="67" t="n">
        <v>120</v>
      </c>
      <c r="BE1759" s="61" t="n">
        <v>238587</v>
      </c>
      <c r="BF1759" s="61" t="s">
        <v>1052</v>
      </c>
      <c r="BG1759" s="61" t="s">
        <v>4084</v>
      </c>
      <c r="BH1759" s="61" t="s">
        <v>4084</v>
      </c>
      <c r="BI1759" s="61" t="s">
        <v>12777</v>
      </c>
      <c r="BJ1759" s="61" t="s">
        <v>12777</v>
      </c>
      <c r="BL1759" s="61" t="s">
        <v>12779</v>
      </c>
      <c r="BM1759" s="61" t="s">
        <v>12779</v>
      </c>
      <c r="BN1759" s="70" t="n">
        <v>14100000</v>
      </c>
      <c r="BP1759" s="68" t="n">
        <v>20233500</v>
      </c>
      <c r="BQ1759" s="68" t="n">
        <v>20233500</v>
      </c>
      <c r="BR1759" s="69" t="n">
        <v>14100000</v>
      </c>
      <c r="BT1759" s="63" t="n">
        <v>14100</v>
      </c>
      <c r="BU1759" s="68" t="n">
        <v>14100000</v>
      </c>
    </row>
    <row r="1760" customFormat="false" ht="15" hidden="true" customHeight="false" outlineLevel="0" collapsed="false">
      <c r="A1760" s="61" t="s">
        <v>12789</v>
      </c>
      <c r="B1760" s="61" t="s">
        <v>12790</v>
      </c>
      <c r="C1760" s="62" t="n">
        <v>45291</v>
      </c>
      <c r="D1760" s="62" t="n">
        <v>45291</v>
      </c>
      <c r="E1760" s="61" t="s">
        <v>1259</v>
      </c>
      <c r="F1760" s="61" t="s">
        <v>1052</v>
      </c>
      <c r="G1760" s="61" t="s">
        <v>12776</v>
      </c>
      <c r="H1760" s="61" t="s">
        <v>12776</v>
      </c>
      <c r="I1760" s="61" t="s">
        <v>12777</v>
      </c>
      <c r="J1760" s="61" t="s">
        <v>1195</v>
      </c>
      <c r="K1760" s="61" t="s">
        <v>1195</v>
      </c>
      <c r="L1760" s="61" t="s">
        <v>1195</v>
      </c>
      <c r="N1760" s="61" t="n">
        <v>65420510</v>
      </c>
      <c r="O1760" s="61" t="s">
        <v>1262</v>
      </c>
      <c r="P1760" s="61" t="s">
        <v>12778</v>
      </c>
      <c r="Q1760" s="61" t="s">
        <v>12779</v>
      </c>
      <c r="R1760" s="61" t="s">
        <v>12779</v>
      </c>
      <c r="S1760" s="61" t="str">
        <f aca="false">IF(J1760="Listed Option",MID(R1760,3,9),MID(Q1760,3,9))</f>
        <v>704551100</v>
      </c>
      <c r="T1760" s="61" t="e">
        <f aca="false">VLOOKUP(S1760,'Output v4'!C:C,1,FALSE())</f>
        <v>#N/A</v>
      </c>
      <c r="U1760" s="61" t="s">
        <v>12780</v>
      </c>
      <c r="V1760" s="61" t="s">
        <v>12781</v>
      </c>
      <c r="W1760" s="61" t="s">
        <v>12777</v>
      </c>
      <c r="Y1760" s="61" t="s">
        <v>12782</v>
      </c>
      <c r="Z1760" s="61" t="s">
        <v>4074</v>
      </c>
      <c r="AA1760" s="61" t="s">
        <v>4075</v>
      </c>
      <c r="AB1760" s="63" t="n">
        <v>-385420</v>
      </c>
      <c r="AC1760" s="63" t="n">
        <v>-385420</v>
      </c>
      <c r="AE1760" s="61" t="n">
        <v>0</v>
      </c>
      <c r="AF1760" s="64" t="n">
        <v>-385420</v>
      </c>
      <c r="AG1760" s="61" t="s">
        <v>1273</v>
      </c>
      <c r="AH1760" s="62" t="n">
        <v>45291</v>
      </c>
      <c r="AI1760" s="65" t="n">
        <v>24.32</v>
      </c>
      <c r="AJ1760" s="61" t="s">
        <v>3614</v>
      </c>
      <c r="AK1760" s="65" t="n">
        <v>24.32</v>
      </c>
      <c r="AL1760" s="65" t="n">
        <v>24.32</v>
      </c>
      <c r="AM1760" s="66" t="n">
        <v>-9373414.4</v>
      </c>
      <c r="AN1760" s="66" t="n">
        <f aca="false">IF(J1760="Listed Option",AF1760*AL1760,AM1760)</f>
        <v>-9373414.4</v>
      </c>
      <c r="AO1760" s="61" t="s">
        <v>1267</v>
      </c>
      <c r="AP1760" s="61" t="n">
        <v>1</v>
      </c>
      <c r="AQ1760" s="61" t="n">
        <v>1</v>
      </c>
      <c r="AV1760" s="61" t="s">
        <v>12782</v>
      </c>
      <c r="AW1760" s="61" t="s">
        <v>4070</v>
      </c>
      <c r="AY1760" s="61" t="s">
        <v>12777</v>
      </c>
      <c r="AZ1760" s="61" t="s">
        <v>12777</v>
      </c>
      <c r="BA1760" s="61" t="s">
        <v>12777</v>
      </c>
      <c r="BB1760" s="67" t="n">
        <v>0</v>
      </c>
      <c r="BE1760" s="61" t="n">
        <v>241450</v>
      </c>
      <c r="BF1760" s="61" t="s">
        <v>1052</v>
      </c>
      <c r="BG1760" s="61" t="s">
        <v>4084</v>
      </c>
      <c r="BH1760" s="61" t="s">
        <v>4084</v>
      </c>
      <c r="BI1760" s="61" t="s">
        <v>12777</v>
      </c>
      <c r="BJ1760" s="61" t="s">
        <v>12777</v>
      </c>
      <c r="BK1760" s="61" t="s">
        <v>12777</v>
      </c>
      <c r="BL1760" s="61" t="s">
        <v>12779</v>
      </c>
      <c r="BM1760" s="61" t="s">
        <v>12779</v>
      </c>
      <c r="BN1760" s="70" t="n">
        <v>-9373414.4</v>
      </c>
      <c r="BO1760" s="68" t="n">
        <v>-9373414.4</v>
      </c>
      <c r="BP1760" s="68" t="n">
        <v>-9373414.4</v>
      </c>
      <c r="BQ1760" s="68" t="n">
        <v>-9373414.4</v>
      </c>
      <c r="BR1760" s="69" t="n">
        <v>-385420</v>
      </c>
      <c r="BU1760" s="68" t="n">
        <v>385420</v>
      </c>
    </row>
    <row r="1761" customFormat="false" ht="15" hidden="true" customHeight="false" outlineLevel="0" collapsed="false">
      <c r="A1761" s="61" t="s">
        <v>12791</v>
      </c>
      <c r="B1761" s="61" t="s">
        <v>12792</v>
      </c>
      <c r="C1761" s="62" t="n">
        <v>45291</v>
      </c>
      <c r="D1761" s="62" t="n">
        <v>45291</v>
      </c>
      <c r="E1761" s="61" t="s">
        <v>1259</v>
      </c>
      <c r="F1761" s="61" t="s">
        <v>1052</v>
      </c>
      <c r="G1761" s="61" t="s">
        <v>12785</v>
      </c>
      <c r="H1761" s="61" t="s">
        <v>12776</v>
      </c>
      <c r="I1761" s="61" t="s">
        <v>12777</v>
      </c>
      <c r="J1761" s="61" t="s">
        <v>1199</v>
      </c>
      <c r="K1761" s="61" t="s">
        <v>4543</v>
      </c>
      <c r="L1761" s="61" t="s">
        <v>4543</v>
      </c>
      <c r="N1761" s="61" t="n">
        <v>175260576</v>
      </c>
      <c r="O1761" s="61" t="s">
        <v>1262</v>
      </c>
      <c r="P1761" s="61" t="s">
        <v>12786</v>
      </c>
      <c r="Q1761" s="61" t="s">
        <v>12787</v>
      </c>
      <c r="R1761" s="61" t="s">
        <v>12779</v>
      </c>
      <c r="S1761" s="61" t="str">
        <f aca="false">IF(J1761="Listed Option",MID(R1761,3,9),MID(Q1761,3,9))</f>
        <v>704551AD2</v>
      </c>
      <c r="T1761" s="61" t="e">
        <f aca="false">VLOOKUP(S1761,'Output v4'!C:C,1,FALSE())</f>
        <v>#N/A</v>
      </c>
      <c r="U1761" s="61" t="s">
        <v>1053</v>
      </c>
      <c r="V1761" s="61" t="s">
        <v>12788</v>
      </c>
      <c r="Z1761" s="61" t="s">
        <v>4074</v>
      </c>
      <c r="AA1761" s="61" t="s">
        <v>4075</v>
      </c>
      <c r="AB1761" s="63" t="n">
        <v>10700</v>
      </c>
      <c r="AC1761" s="63" t="n">
        <v>10700000</v>
      </c>
      <c r="AE1761" s="61" t="n">
        <v>1000</v>
      </c>
      <c r="AF1761" s="64" t="n">
        <v>10700000</v>
      </c>
      <c r="AG1761" s="61" t="s">
        <v>689</v>
      </c>
      <c r="AH1761" s="62" t="n">
        <v>45291</v>
      </c>
      <c r="AI1761" s="65" t="n">
        <v>1.435</v>
      </c>
      <c r="AJ1761" s="61" t="s">
        <v>1266</v>
      </c>
      <c r="AK1761" s="65" t="n">
        <v>1.435</v>
      </c>
      <c r="AL1761" s="65" t="n">
        <v>24.32</v>
      </c>
      <c r="AM1761" s="66" t="n">
        <v>15354500</v>
      </c>
      <c r="AN1761" s="66" t="n">
        <f aca="false">IF(J1761="Listed Option",AF1761*AL1761,AM1761)</f>
        <v>15354500</v>
      </c>
      <c r="AO1761" s="61" t="s">
        <v>1267</v>
      </c>
      <c r="AT1761" s="62" t="n">
        <v>45289</v>
      </c>
      <c r="AU1761" s="65" t="n">
        <v>1.44452568746667</v>
      </c>
      <c r="AV1761" s="61" t="s">
        <v>12782</v>
      </c>
      <c r="AW1761" s="61" t="s">
        <v>4070</v>
      </c>
      <c r="AY1761" s="61" t="s">
        <v>12777</v>
      </c>
      <c r="AZ1761" s="61" t="s">
        <v>12777</v>
      </c>
      <c r="BA1761" s="61" t="s">
        <v>12777</v>
      </c>
      <c r="BB1761" s="67" t="n">
        <v>120</v>
      </c>
      <c r="BE1761" s="61" t="n">
        <v>241450</v>
      </c>
      <c r="BF1761" s="61" t="s">
        <v>1052</v>
      </c>
      <c r="BG1761" s="61" t="s">
        <v>4084</v>
      </c>
      <c r="BH1761" s="61" t="s">
        <v>4084</v>
      </c>
      <c r="BI1761" s="61" t="s">
        <v>12777</v>
      </c>
      <c r="BJ1761" s="61" t="s">
        <v>12777</v>
      </c>
      <c r="BL1761" s="61" t="s">
        <v>12779</v>
      </c>
      <c r="BM1761" s="61" t="s">
        <v>12779</v>
      </c>
      <c r="BN1761" s="70" t="n">
        <v>10700000</v>
      </c>
      <c r="BP1761" s="68" t="n">
        <v>15354500</v>
      </c>
      <c r="BQ1761" s="68" t="n">
        <v>15354500</v>
      </c>
      <c r="BR1761" s="69" t="n">
        <v>10700000</v>
      </c>
      <c r="BT1761" s="63" t="n">
        <v>10700</v>
      </c>
      <c r="BU1761" s="68" t="n">
        <v>10700000</v>
      </c>
    </row>
    <row r="1762" customFormat="false" ht="15" hidden="true" customHeight="false" outlineLevel="0" collapsed="false">
      <c r="A1762" s="61" t="s">
        <v>12793</v>
      </c>
      <c r="B1762" s="61" t="s">
        <v>12794</v>
      </c>
      <c r="C1762" s="62" t="n">
        <v>45291</v>
      </c>
      <c r="D1762" s="62" t="n">
        <v>45291</v>
      </c>
      <c r="E1762" s="61" t="s">
        <v>1259</v>
      </c>
      <c r="F1762" s="61" t="s">
        <v>1054</v>
      </c>
      <c r="G1762" s="61" t="s">
        <v>12795</v>
      </c>
      <c r="H1762" s="61" t="s">
        <v>12795</v>
      </c>
      <c r="I1762" s="61" t="s">
        <v>12796</v>
      </c>
      <c r="J1762" s="61" t="s">
        <v>1195</v>
      </c>
      <c r="K1762" s="61" t="s">
        <v>1195</v>
      </c>
      <c r="L1762" s="61" t="s">
        <v>1195</v>
      </c>
      <c r="N1762" s="61" t="n">
        <v>95410783</v>
      </c>
      <c r="O1762" s="61" t="s">
        <v>1262</v>
      </c>
      <c r="P1762" s="61" t="s">
        <v>12797</v>
      </c>
      <c r="Q1762" s="61" t="s">
        <v>12798</v>
      </c>
      <c r="R1762" s="61" t="s">
        <v>12798</v>
      </c>
      <c r="S1762" s="61" t="str">
        <f aca="false">IF(J1762="Listed Option",MID(R1762,3,9),MID(Q1762,3,9))</f>
        <v>70614W100</v>
      </c>
      <c r="T1762" s="61" t="str">
        <f aca="false">VLOOKUP(S1762,'Output v4'!C:C,1,FALSE())</f>
        <v>70614W100</v>
      </c>
      <c r="U1762" s="61" t="s">
        <v>252</v>
      </c>
      <c r="V1762" s="61" t="s">
        <v>12799</v>
      </c>
      <c r="W1762" s="61" t="s">
        <v>12800</v>
      </c>
      <c r="Y1762" s="61" t="s">
        <v>12801</v>
      </c>
      <c r="Z1762" s="61" t="s">
        <v>4074</v>
      </c>
      <c r="AA1762" s="61" t="s">
        <v>4075</v>
      </c>
      <c r="AB1762" s="63" t="n">
        <v>102007</v>
      </c>
      <c r="AC1762" s="63" t="n">
        <v>102007</v>
      </c>
      <c r="AE1762" s="61" t="n">
        <v>0</v>
      </c>
      <c r="AF1762" s="64" t="n">
        <v>102007</v>
      </c>
      <c r="AG1762" s="61" t="s">
        <v>689</v>
      </c>
      <c r="AH1762" s="62" t="n">
        <v>45291</v>
      </c>
      <c r="AI1762" s="65" t="n">
        <v>6.09</v>
      </c>
      <c r="AJ1762" s="61" t="s">
        <v>3614</v>
      </c>
      <c r="AK1762" s="65" t="n">
        <v>6.09</v>
      </c>
      <c r="AL1762" s="65" t="n">
        <v>6.09</v>
      </c>
      <c r="AM1762" s="66" t="n">
        <v>621222.63</v>
      </c>
      <c r="AN1762" s="66" t="n">
        <f aca="false">IF(J1762="Listed Option",AF1762*AL1762,AM1762)</f>
        <v>621222.63</v>
      </c>
      <c r="AO1762" s="61" t="s">
        <v>1267</v>
      </c>
      <c r="AP1762" s="61" t="n">
        <v>1</v>
      </c>
      <c r="AQ1762" s="61" t="n">
        <v>1</v>
      </c>
      <c r="AV1762" s="61" t="s">
        <v>12801</v>
      </c>
      <c r="AW1762" s="61" t="s">
        <v>4070</v>
      </c>
      <c r="AY1762" s="61" t="s">
        <v>12796</v>
      </c>
      <c r="AZ1762" s="61" t="s">
        <v>12796</v>
      </c>
      <c r="BA1762" s="61" t="s">
        <v>12796</v>
      </c>
      <c r="BB1762" s="67" t="n">
        <v>0</v>
      </c>
      <c r="BE1762" s="61" t="n">
        <v>241450</v>
      </c>
      <c r="BF1762" s="61" t="s">
        <v>1054</v>
      </c>
      <c r="BG1762" s="61" t="s">
        <v>4084</v>
      </c>
      <c r="BH1762" s="61" t="s">
        <v>4084</v>
      </c>
      <c r="BI1762" s="61" t="s">
        <v>12796</v>
      </c>
      <c r="BJ1762" s="61" t="s">
        <v>12796</v>
      </c>
      <c r="BK1762" s="61" t="s">
        <v>12796</v>
      </c>
      <c r="BL1762" s="61" t="s">
        <v>12798</v>
      </c>
      <c r="BM1762" s="61" t="s">
        <v>12798</v>
      </c>
      <c r="BN1762" s="70" t="n">
        <v>621222.63</v>
      </c>
      <c r="BO1762" s="68" t="n">
        <v>621222.63</v>
      </c>
      <c r="BP1762" s="68" t="n">
        <v>621222.63</v>
      </c>
      <c r="BQ1762" s="68" t="n">
        <v>621222.63</v>
      </c>
      <c r="BR1762" s="69" t="n">
        <v>102007</v>
      </c>
      <c r="BU1762" s="68" t="n">
        <v>102007</v>
      </c>
    </row>
    <row r="1763" customFormat="false" ht="15" hidden="true" customHeight="false" outlineLevel="0" collapsed="false">
      <c r="A1763" s="61" t="s">
        <v>12802</v>
      </c>
      <c r="B1763" s="61" t="s">
        <v>12803</v>
      </c>
      <c r="C1763" s="62" t="n">
        <v>45291</v>
      </c>
      <c r="D1763" s="62" t="n">
        <v>45291</v>
      </c>
      <c r="E1763" s="61" t="s">
        <v>1259</v>
      </c>
      <c r="F1763" s="61" t="s">
        <v>1054</v>
      </c>
      <c r="G1763" s="61" t="s">
        <v>12804</v>
      </c>
      <c r="H1763" s="61" t="s">
        <v>12795</v>
      </c>
      <c r="I1763" s="61" t="s">
        <v>12796</v>
      </c>
      <c r="J1763" s="61" t="s">
        <v>1199</v>
      </c>
      <c r="K1763" s="61" t="s">
        <v>4543</v>
      </c>
      <c r="L1763" s="61" t="s">
        <v>4543</v>
      </c>
      <c r="N1763" s="61" t="n">
        <v>142667672</v>
      </c>
      <c r="O1763" s="61" t="s">
        <v>1262</v>
      </c>
      <c r="P1763" s="61" t="s">
        <v>12805</v>
      </c>
      <c r="Q1763" s="61" t="s">
        <v>12806</v>
      </c>
      <c r="R1763" s="61" t="s">
        <v>12798</v>
      </c>
      <c r="S1763" s="61" t="str">
        <f aca="false">IF(J1763="Listed Option",MID(R1763,3,9),MID(Q1763,3,9))</f>
        <v>70614WAB6</v>
      </c>
      <c r="T1763" s="61" t="e">
        <f aca="false">VLOOKUP(S1763,'Output v4'!C:C,1,FALSE())</f>
        <v>#N/A</v>
      </c>
      <c r="U1763" s="61" t="s">
        <v>12807</v>
      </c>
      <c r="V1763" s="61" t="s">
        <v>12808</v>
      </c>
      <c r="Z1763" s="61" t="s">
        <v>4074</v>
      </c>
      <c r="AA1763" s="61" t="s">
        <v>4075</v>
      </c>
      <c r="AB1763" s="63" t="n">
        <v>-7500</v>
      </c>
      <c r="AC1763" s="63" t="n">
        <v>-7500000</v>
      </c>
      <c r="AE1763" s="61" t="n">
        <v>1000</v>
      </c>
      <c r="AF1763" s="64" t="n">
        <v>-7500000</v>
      </c>
      <c r="AG1763" s="61" t="s">
        <v>1273</v>
      </c>
      <c r="AH1763" s="62" t="n">
        <v>45291</v>
      </c>
      <c r="AI1763" s="65" t="n">
        <v>0.778882</v>
      </c>
      <c r="AJ1763" s="61" t="s">
        <v>1266</v>
      </c>
      <c r="AK1763" s="65" t="n">
        <v>0.778882</v>
      </c>
      <c r="AL1763" s="65" t="n">
        <v>6.09</v>
      </c>
      <c r="AM1763" s="66" t="n">
        <v>-5841615</v>
      </c>
      <c r="AN1763" s="66" t="n">
        <f aca="false">IF(J1763="Listed Option",AF1763*AL1763,AM1763)</f>
        <v>-5841615</v>
      </c>
      <c r="AO1763" s="61" t="s">
        <v>1267</v>
      </c>
      <c r="AT1763" s="62" t="n">
        <v>45289</v>
      </c>
      <c r="AU1763" s="65" t="n">
        <v>0.777684766666667</v>
      </c>
      <c r="AV1763" s="61" t="s">
        <v>12801</v>
      </c>
      <c r="AW1763" s="61" t="s">
        <v>4070</v>
      </c>
      <c r="AY1763" s="61" t="s">
        <v>12796</v>
      </c>
      <c r="AZ1763" s="61" t="s">
        <v>12796</v>
      </c>
      <c r="BA1763" s="61" t="s">
        <v>12796</v>
      </c>
      <c r="BB1763" s="67" t="n">
        <v>0</v>
      </c>
      <c r="BE1763" s="61" t="n">
        <v>241450</v>
      </c>
      <c r="BF1763" s="61" t="s">
        <v>1054</v>
      </c>
      <c r="BG1763" s="61" t="s">
        <v>4084</v>
      </c>
      <c r="BH1763" s="61" t="s">
        <v>4084</v>
      </c>
      <c r="BI1763" s="61" t="s">
        <v>12796</v>
      </c>
      <c r="BJ1763" s="61" t="s">
        <v>12796</v>
      </c>
      <c r="BL1763" s="61" t="s">
        <v>12798</v>
      </c>
      <c r="BM1763" s="61" t="s">
        <v>12798</v>
      </c>
      <c r="BN1763" s="70" t="n">
        <v>-7500000</v>
      </c>
      <c r="BP1763" s="68" t="n">
        <v>-5841615</v>
      </c>
      <c r="BQ1763" s="68" t="n">
        <v>-5841615</v>
      </c>
      <c r="BR1763" s="69" t="n">
        <v>-7500000</v>
      </c>
      <c r="BT1763" s="63" t="n">
        <v>-7500</v>
      </c>
      <c r="BU1763" s="68" t="n">
        <v>7500000</v>
      </c>
    </row>
    <row r="1764" customFormat="false" ht="15" hidden="true" customHeight="false" outlineLevel="0" collapsed="false">
      <c r="A1764" s="61" t="s">
        <v>12809</v>
      </c>
      <c r="B1764" s="61" t="s">
        <v>12810</v>
      </c>
      <c r="C1764" s="62" t="n">
        <v>45291</v>
      </c>
      <c r="D1764" s="62" t="n">
        <v>45291</v>
      </c>
      <c r="E1764" s="61" t="s">
        <v>1259</v>
      </c>
      <c r="F1764" s="61" t="s">
        <v>1056</v>
      </c>
      <c r="G1764" s="61" t="s">
        <v>12811</v>
      </c>
      <c r="H1764" s="61" t="s">
        <v>12811</v>
      </c>
      <c r="I1764" s="61" t="s">
        <v>12812</v>
      </c>
      <c r="J1764" s="61" t="s">
        <v>1195</v>
      </c>
      <c r="K1764" s="61" t="s">
        <v>1195</v>
      </c>
      <c r="L1764" s="61" t="s">
        <v>1195</v>
      </c>
      <c r="N1764" s="61" t="n">
        <v>17241</v>
      </c>
      <c r="O1764" s="61" t="s">
        <v>1262</v>
      </c>
      <c r="P1764" s="61" t="s">
        <v>12813</v>
      </c>
      <c r="Q1764" s="61" t="s">
        <v>12814</v>
      </c>
      <c r="R1764" s="61" t="s">
        <v>12814</v>
      </c>
      <c r="S1764" s="61" t="str">
        <f aca="false">IF(J1764="Listed Option",MID(R1764,3,9),MID(Q1764,3,9))</f>
        <v>713448108</v>
      </c>
      <c r="T1764" s="61" t="str">
        <f aca="false">VLOOKUP(S1764,'Output v4'!C:C,1,FALSE())</f>
        <v>713448108</v>
      </c>
      <c r="U1764" s="61" t="s">
        <v>254</v>
      </c>
      <c r="V1764" s="61" t="s">
        <v>12815</v>
      </c>
      <c r="W1764" s="61" t="s">
        <v>12816</v>
      </c>
      <c r="Y1764" s="61" t="s">
        <v>12817</v>
      </c>
      <c r="Z1764" s="61" t="s">
        <v>1304</v>
      </c>
      <c r="AA1764" s="61" t="s">
        <v>1305</v>
      </c>
      <c r="AB1764" s="63" t="n">
        <v>105</v>
      </c>
      <c r="AC1764" s="63" t="n">
        <v>105</v>
      </c>
      <c r="AE1764" s="61" t="n">
        <v>0</v>
      </c>
      <c r="AF1764" s="64" t="n">
        <v>105</v>
      </c>
      <c r="AG1764" s="61" t="s">
        <v>689</v>
      </c>
      <c r="AH1764" s="62" t="n">
        <v>45291</v>
      </c>
      <c r="AI1764" s="65" t="n">
        <v>169.84</v>
      </c>
      <c r="AJ1764" s="61" t="s">
        <v>3614</v>
      </c>
      <c r="AK1764" s="65" t="n">
        <v>169.84</v>
      </c>
      <c r="AL1764" s="65" t="n">
        <v>169.84</v>
      </c>
      <c r="AM1764" s="66" t="n">
        <v>17833.2</v>
      </c>
      <c r="AN1764" s="66" t="n">
        <f aca="false">IF(J1764="Listed Option",AF1764*AL1764,AM1764)</f>
        <v>17833.2</v>
      </c>
      <c r="AO1764" s="61" t="s">
        <v>1267</v>
      </c>
      <c r="AP1764" s="61" t="n">
        <v>1</v>
      </c>
      <c r="AQ1764" s="61" t="n">
        <v>1</v>
      </c>
      <c r="AV1764" s="61" t="s">
        <v>12817</v>
      </c>
      <c r="AW1764" s="61" t="s">
        <v>4070</v>
      </c>
      <c r="AY1764" s="61" t="s">
        <v>12812</v>
      </c>
      <c r="AZ1764" s="61" t="s">
        <v>12812</v>
      </c>
      <c r="BA1764" s="61" t="s">
        <v>12812</v>
      </c>
      <c r="BB1764" s="67" t="n">
        <v>0</v>
      </c>
      <c r="BE1764" s="61" t="n">
        <v>238575</v>
      </c>
      <c r="BF1764" s="61" t="s">
        <v>1056</v>
      </c>
      <c r="BG1764" s="61" t="s">
        <v>4084</v>
      </c>
      <c r="BH1764" s="61" t="s">
        <v>4084</v>
      </c>
      <c r="BI1764" s="61" t="s">
        <v>12812</v>
      </c>
      <c r="BJ1764" s="61" t="s">
        <v>12812</v>
      </c>
      <c r="BK1764" s="61" t="s">
        <v>12812</v>
      </c>
      <c r="BL1764" s="61" t="s">
        <v>12814</v>
      </c>
      <c r="BM1764" s="61" t="s">
        <v>12814</v>
      </c>
      <c r="BN1764" s="70" t="n">
        <v>17833.2</v>
      </c>
      <c r="BO1764" s="68" t="n">
        <v>17833.2</v>
      </c>
      <c r="BP1764" s="68" t="n">
        <v>17833.2</v>
      </c>
      <c r="BQ1764" s="68" t="n">
        <v>17833.2</v>
      </c>
      <c r="BR1764" s="69" t="n">
        <v>105</v>
      </c>
      <c r="BU1764" s="68" t="n">
        <v>105</v>
      </c>
    </row>
    <row r="1765" customFormat="false" ht="15" hidden="true" customHeight="false" outlineLevel="0" collapsed="false">
      <c r="A1765" s="61" t="s">
        <v>12818</v>
      </c>
      <c r="B1765" s="61" t="s">
        <v>12819</v>
      </c>
      <c r="C1765" s="62" t="n">
        <v>45291</v>
      </c>
      <c r="D1765" s="62" t="n">
        <v>45291</v>
      </c>
      <c r="E1765" s="61" t="s">
        <v>1259</v>
      </c>
      <c r="F1765" s="61" t="s">
        <v>1056</v>
      </c>
      <c r="G1765" s="61" t="s">
        <v>12820</v>
      </c>
      <c r="H1765" s="61" t="s">
        <v>12811</v>
      </c>
      <c r="I1765" s="61" t="s">
        <v>12812</v>
      </c>
      <c r="J1765" s="61" t="s">
        <v>1196</v>
      </c>
      <c r="K1765" s="61" t="s">
        <v>4088</v>
      </c>
      <c r="L1765" s="61" t="s">
        <v>4277</v>
      </c>
      <c r="M1765" s="61" t="s">
        <v>1198</v>
      </c>
      <c r="N1765" s="61" t="n">
        <v>133907043</v>
      </c>
      <c r="O1765" s="61" t="s">
        <v>1262</v>
      </c>
      <c r="P1765" s="61" t="s">
        <v>12821</v>
      </c>
      <c r="R1765" s="61" t="s">
        <v>12814</v>
      </c>
      <c r="S1765" s="61" t="str">
        <f aca="false">IF(J1765="Listed Option",MID(R1765,3,9),MID(Q1765,3,9))</f>
        <v>713448108</v>
      </c>
      <c r="T1765" s="61" t="str">
        <f aca="false">VLOOKUP(S1765,'Output v4'!C:C,1,FALSE())</f>
        <v>713448108</v>
      </c>
      <c r="W1765" s="61" t="s">
        <v>12822</v>
      </c>
      <c r="X1765" s="61" t="s">
        <v>12823</v>
      </c>
      <c r="Y1765" s="61" t="s">
        <v>12824</v>
      </c>
      <c r="Z1765" s="61" t="s">
        <v>1304</v>
      </c>
      <c r="AA1765" s="61" t="s">
        <v>1305</v>
      </c>
      <c r="AB1765" s="63" t="n">
        <v>36</v>
      </c>
      <c r="AC1765" s="63" t="n">
        <v>36</v>
      </c>
      <c r="AD1765" s="61" t="n">
        <v>100</v>
      </c>
      <c r="AE1765" s="61" t="n">
        <v>0</v>
      </c>
      <c r="AF1765" s="64" t="n">
        <v>3600</v>
      </c>
      <c r="AG1765" s="61" t="s">
        <v>689</v>
      </c>
      <c r="AH1765" s="62" t="n">
        <v>45291</v>
      </c>
      <c r="AI1765" s="65" t="n">
        <v>0.055</v>
      </c>
      <c r="AJ1765" s="61" t="s">
        <v>1266</v>
      </c>
      <c r="AK1765" s="65" t="n">
        <v>0.055</v>
      </c>
      <c r="AL1765" s="65" t="n">
        <v>169.84</v>
      </c>
      <c r="AM1765" s="66" t="n">
        <v>198</v>
      </c>
      <c r="AN1765" s="66" t="n">
        <f aca="false">IF(J1765="Listed Option",AF1765*AL1765,AM1765)</f>
        <v>611424</v>
      </c>
      <c r="AO1765" s="61" t="s">
        <v>1267</v>
      </c>
      <c r="AP1765" s="61" t="n">
        <v>100</v>
      </c>
      <c r="AQ1765" s="61" t="n">
        <v>100</v>
      </c>
      <c r="AV1765" s="61" t="s">
        <v>12817</v>
      </c>
      <c r="AW1765" s="61" t="s">
        <v>4070</v>
      </c>
      <c r="AY1765" s="61" t="s">
        <v>12812</v>
      </c>
      <c r="AZ1765" s="61" t="s">
        <v>12812</v>
      </c>
      <c r="BA1765" s="61" t="s">
        <v>12812</v>
      </c>
      <c r="BB1765" s="67" t="n">
        <v>0</v>
      </c>
      <c r="BE1765" s="61" t="n">
        <v>238575</v>
      </c>
      <c r="BG1765" s="61" t="s">
        <v>4084</v>
      </c>
      <c r="BJ1765" s="61" t="s">
        <v>12812</v>
      </c>
      <c r="BL1765" s="61" t="s">
        <v>12814</v>
      </c>
      <c r="BM1765" s="61" t="s">
        <v>12814</v>
      </c>
      <c r="BN1765" s="70" t="n">
        <v>611424</v>
      </c>
      <c r="BO1765" s="68" t="n">
        <v>611424</v>
      </c>
      <c r="BP1765" s="68" t="n">
        <v>1.98</v>
      </c>
      <c r="BQ1765" s="68" t="n">
        <v>1.98</v>
      </c>
      <c r="BR1765" s="69" t="n">
        <v>36</v>
      </c>
      <c r="BS1765" s="63" t="n">
        <v>36</v>
      </c>
      <c r="BU1765" s="68" t="n">
        <v>36</v>
      </c>
    </row>
    <row r="1766" customFormat="false" ht="15" hidden="true" customHeight="false" outlineLevel="0" collapsed="false">
      <c r="A1766" s="61" t="s">
        <v>12825</v>
      </c>
      <c r="B1766" s="61" t="s">
        <v>12826</v>
      </c>
      <c r="C1766" s="62" t="n">
        <v>45291</v>
      </c>
      <c r="D1766" s="62" t="n">
        <v>45291</v>
      </c>
      <c r="E1766" s="61" t="s">
        <v>1259</v>
      </c>
      <c r="F1766" s="61" t="s">
        <v>1056</v>
      </c>
      <c r="G1766" s="61" t="s">
        <v>12827</v>
      </c>
      <c r="H1766" s="61" t="s">
        <v>12811</v>
      </c>
      <c r="I1766" s="61" t="s">
        <v>12812</v>
      </c>
      <c r="J1766" s="61" t="s">
        <v>1196</v>
      </c>
      <c r="K1766" s="61" t="s">
        <v>4088</v>
      </c>
      <c r="L1766" s="61" t="s">
        <v>4089</v>
      </c>
      <c r="M1766" s="61" t="s">
        <v>1197</v>
      </c>
      <c r="N1766" s="61" t="n">
        <v>190317772</v>
      </c>
      <c r="O1766" s="61" t="s">
        <v>1262</v>
      </c>
      <c r="P1766" s="61" t="s">
        <v>12828</v>
      </c>
      <c r="R1766" s="61" t="s">
        <v>12814</v>
      </c>
      <c r="S1766" s="61" t="str">
        <f aca="false">IF(J1766="Listed Option",MID(R1766,3,9),MID(Q1766,3,9))</f>
        <v>713448108</v>
      </c>
      <c r="T1766" s="61" t="str">
        <f aca="false">VLOOKUP(S1766,'Output v4'!C:C,1,FALSE())</f>
        <v>713448108</v>
      </c>
      <c r="W1766" s="61" t="s">
        <v>12829</v>
      </c>
      <c r="X1766" s="61" t="s">
        <v>12830</v>
      </c>
      <c r="Y1766" s="61" t="s">
        <v>12831</v>
      </c>
      <c r="Z1766" s="61" t="s">
        <v>1304</v>
      </c>
      <c r="AA1766" s="61" t="s">
        <v>1305</v>
      </c>
      <c r="AB1766" s="63" t="n">
        <v>15</v>
      </c>
      <c r="AC1766" s="63" t="n">
        <v>15</v>
      </c>
      <c r="AD1766" s="61" t="n">
        <v>100</v>
      </c>
      <c r="AE1766" s="61" t="n">
        <v>0</v>
      </c>
      <c r="AF1766" s="64" t="n">
        <v>1500</v>
      </c>
      <c r="AG1766" s="61" t="s">
        <v>689</v>
      </c>
      <c r="AH1766" s="62" t="n">
        <v>45291</v>
      </c>
      <c r="AI1766" s="65" t="n">
        <v>1.89</v>
      </c>
      <c r="AJ1766" s="61" t="s">
        <v>1266</v>
      </c>
      <c r="AK1766" s="65" t="n">
        <v>1.89</v>
      </c>
      <c r="AL1766" s="65" t="n">
        <v>169.84</v>
      </c>
      <c r="AM1766" s="66" t="n">
        <v>2835</v>
      </c>
      <c r="AN1766" s="66" t="n">
        <f aca="false">IF(J1766="Listed Option",AF1766*AL1766,AM1766)</f>
        <v>254760</v>
      </c>
      <c r="AO1766" s="61" t="s">
        <v>1267</v>
      </c>
      <c r="AP1766" s="61" t="n">
        <v>100</v>
      </c>
      <c r="AQ1766" s="61" t="n">
        <v>100</v>
      </c>
      <c r="AV1766" s="61" t="s">
        <v>12817</v>
      </c>
      <c r="AW1766" s="61" t="s">
        <v>4070</v>
      </c>
      <c r="AY1766" s="61" t="s">
        <v>12812</v>
      </c>
      <c r="AZ1766" s="61" t="s">
        <v>12812</v>
      </c>
      <c r="BA1766" s="61" t="s">
        <v>12812</v>
      </c>
      <c r="BB1766" s="67" t="n">
        <v>0</v>
      </c>
      <c r="BE1766" s="61" t="n">
        <v>238575</v>
      </c>
      <c r="BG1766" s="61" t="s">
        <v>4084</v>
      </c>
      <c r="BJ1766" s="61" t="s">
        <v>12812</v>
      </c>
      <c r="BL1766" s="61" t="s">
        <v>12814</v>
      </c>
      <c r="BM1766" s="61" t="s">
        <v>12814</v>
      </c>
      <c r="BN1766" s="70" t="n">
        <v>-254760</v>
      </c>
      <c r="BO1766" s="68" t="n">
        <v>254760</v>
      </c>
      <c r="BP1766" s="68" t="n">
        <v>28.35</v>
      </c>
      <c r="BQ1766" s="68" t="n">
        <v>28.35</v>
      </c>
      <c r="BR1766" s="69" t="n">
        <v>15</v>
      </c>
      <c r="BS1766" s="63" t="n">
        <v>15</v>
      </c>
      <c r="BU1766" s="68" t="n">
        <v>15</v>
      </c>
    </row>
    <row r="1767" customFormat="false" ht="15" hidden="true" customHeight="false" outlineLevel="0" collapsed="false">
      <c r="A1767" s="61" t="s">
        <v>12832</v>
      </c>
      <c r="B1767" s="61" t="s">
        <v>12833</v>
      </c>
      <c r="C1767" s="62" t="n">
        <v>45291</v>
      </c>
      <c r="D1767" s="62" t="n">
        <v>45291</v>
      </c>
      <c r="E1767" s="61" t="s">
        <v>1259</v>
      </c>
      <c r="F1767" s="61" t="s">
        <v>1056</v>
      </c>
      <c r="G1767" s="61" t="s">
        <v>12834</v>
      </c>
      <c r="H1767" s="61" t="s">
        <v>12811</v>
      </c>
      <c r="I1767" s="61" t="s">
        <v>12812</v>
      </c>
      <c r="J1767" s="61" t="s">
        <v>1196</v>
      </c>
      <c r="K1767" s="61" t="s">
        <v>4088</v>
      </c>
      <c r="L1767" s="61" t="s">
        <v>4277</v>
      </c>
      <c r="M1767" s="61" t="s">
        <v>1198</v>
      </c>
      <c r="N1767" s="61" t="n">
        <v>190317832</v>
      </c>
      <c r="O1767" s="61" t="s">
        <v>1262</v>
      </c>
      <c r="P1767" s="61" t="s">
        <v>12835</v>
      </c>
      <c r="R1767" s="61" t="s">
        <v>12814</v>
      </c>
      <c r="S1767" s="61" t="str">
        <f aca="false">IF(J1767="Listed Option",MID(R1767,3,9),MID(Q1767,3,9))</f>
        <v>713448108</v>
      </c>
      <c r="T1767" s="61" t="str">
        <f aca="false">VLOOKUP(S1767,'Output v4'!C:C,1,FALSE())</f>
        <v>713448108</v>
      </c>
      <c r="W1767" s="61" t="s">
        <v>12836</v>
      </c>
      <c r="X1767" s="61" t="s">
        <v>12837</v>
      </c>
      <c r="Y1767" s="61" t="s">
        <v>12838</v>
      </c>
      <c r="Z1767" s="61" t="s">
        <v>1304</v>
      </c>
      <c r="AA1767" s="61" t="s">
        <v>1305</v>
      </c>
      <c r="AB1767" s="63" t="n">
        <v>15</v>
      </c>
      <c r="AC1767" s="63" t="n">
        <v>15</v>
      </c>
      <c r="AD1767" s="61" t="n">
        <v>100</v>
      </c>
      <c r="AE1767" s="61" t="n">
        <v>0</v>
      </c>
      <c r="AF1767" s="64" t="n">
        <v>1500</v>
      </c>
      <c r="AG1767" s="61" t="s">
        <v>689</v>
      </c>
      <c r="AH1767" s="62" t="n">
        <v>45291</v>
      </c>
      <c r="AI1767" s="65" t="n">
        <v>1.565</v>
      </c>
      <c r="AJ1767" s="61" t="s">
        <v>1266</v>
      </c>
      <c r="AK1767" s="65" t="n">
        <v>1.565</v>
      </c>
      <c r="AL1767" s="65" t="n">
        <v>169.84</v>
      </c>
      <c r="AM1767" s="66" t="n">
        <v>2347.5</v>
      </c>
      <c r="AN1767" s="66" t="n">
        <f aca="false">IF(J1767="Listed Option",AF1767*AL1767,AM1767)</f>
        <v>254760</v>
      </c>
      <c r="AO1767" s="61" t="s">
        <v>1267</v>
      </c>
      <c r="AP1767" s="61" t="n">
        <v>100</v>
      </c>
      <c r="AQ1767" s="61" t="n">
        <v>100</v>
      </c>
      <c r="AV1767" s="61" t="s">
        <v>12817</v>
      </c>
      <c r="AW1767" s="61" t="s">
        <v>4070</v>
      </c>
      <c r="AY1767" s="61" t="s">
        <v>12812</v>
      </c>
      <c r="AZ1767" s="61" t="s">
        <v>12812</v>
      </c>
      <c r="BA1767" s="61" t="s">
        <v>12812</v>
      </c>
      <c r="BB1767" s="67" t="n">
        <v>0</v>
      </c>
      <c r="BE1767" s="61" t="n">
        <v>238575</v>
      </c>
      <c r="BG1767" s="61" t="s">
        <v>4084</v>
      </c>
      <c r="BJ1767" s="61" t="s">
        <v>12812</v>
      </c>
      <c r="BL1767" s="61" t="s">
        <v>12814</v>
      </c>
      <c r="BM1767" s="61" t="s">
        <v>12814</v>
      </c>
      <c r="BN1767" s="70" t="n">
        <v>254760</v>
      </c>
      <c r="BO1767" s="68" t="n">
        <v>254760</v>
      </c>
      <c r="BP1767" s="68" t="n">
        <v>23.475</v>
      </c>
      <c r="BQ1767" s="68" t="n">
        <v>23.475</v>
      </c>
      <c r="BR1767" s="69" t="n">
        <v>15</v>
      </c>
      <c r="BS1767" s="63" t="n">
        <v>15</v>
      </c>
      <c r="BU1767" s="68" t="n">
        <v>15</v>
      </c>
    </row>
    <row r="1768" customFormat="false" ht="15" hidden="true" customHeight="false" outlineLevel="0" collapsed="false">
      <c r="A1768" s="61" t="s">
        <v>12839</v>
      </c>
      <c r="B1768" s="61" t="s">
        <v>12840</v>
      </c>
      <c r="C1768" s="62" t="n">
        <v>45291</v>
      </c>
      <c r="D1768" s="62" t="n">
        <v>45291</v>
      </c>
      <c r="E1768" s="61" t="s">
        <v>1259</v>
      </c>
      <c r="F1768" s="61" t="s">
        <v>1057</v>
      </c>
      <c r="G1768" s="61" t="s">
        <v>12841</v>
      </c>
      <c r="H1768" s="61" t="s">
        <v>12841</v>
      </c>
      <c r="I1768" s="61" t="s">
        <v>12842</v>
      </c>
      <c r="J1768" s="61" t="s">
        <v>1195</v>
      </c>
      <c r="K1768" s="61" t="s">
        <v>1195</v>
      </c>
      <c r="L1768" s="61" t="s">
        <v>1195</v>
      </c>
      <c r="N1768" s="61" t="n">
        <v>1308550</v>
      </c>
      <c r="O1768" s="61" t="s">
        <v>1262</v>
      </c>
      <c r="P1768" s="61" t="s">
        <v>12843</v>
      </c>
      <c r="Q1768" s="61" t="s">
        <v>12844</v>
      </c>
      <c r="R1768" s="61" t="s">
        <v>12844</v>
      </c>
      <c r="S1768" s="61" t="str">
        <f aca="false">IF(J1768="Listed Option",MID(R1768,3,9),MID(Q1768,3,9))</f>
        <v>71375U101</v>
      </c>
      <c r="T1768" s="61" t="e">
        <f aca="false">VLOOKUP(S1768,'Output v4'!C:C,1,FALSE())</f>
        <v>#N/A</v>
      </c>
      <c r="U1768" s="61" t="s">
        <v>12845</v>
      </c>
      <c r="V1768" s="61" t="s">
        <v>12846</v>
      </c>
      <c r="W1768" s="61" t="s">
        <v>12847</v>
      </c>
      <c r="Y1768" s="61" t="s">
        <v>12848</v>
      </c>
      <c r="Z1768" s="61" t="s">
        <v>4074</v>
      </c>
      <c r="AA1768" s="61" t="s">
        <v>4075</v>
      </c>
      <c r="AB1768" s="63" t="n">
        <v>-19669</v>
      </c>
      <c r="AC1768" s="63" t="n">
        <v>-19669</v>
      </c>
      <c r="AE1768" s="61" t="n">
        <v>0</v>
      </c>
      <c r="AF1768" s="64" t="n">
        <v>-19669</v>
      </c>
      <c r="AG1768" s="61" t="s">
        <v>1273</v>
      </c>
      <c r="AH1768" s="62" t="n">
        <v>45291</v>
      </c>
      <c r="AI1768" s="65" t="n">
        <v>65.82</v>
      </c>
      <c r="AJ1768" s="61" t="s">
        <v>3614</v>
      </c>
      <c r="AK1768" s="65" t="n">
        <v>65.82</v>
      </c>
      <c r="AL1768" s="65" t="n">
        <v>65.82</v>
      </c>
      <c r="AM1768" s="66" t="n">
        <v>-1294613.58</v>
      </c>
      <c r="AN1768" s="66" t="n">
        <f aca="false">IF(J1768="Listed Option",AF1768*AL1768,AM1768)</f>
        <v>-1294613.58</v>
      </c>
      <c r="AO1768" s="61" t="s">
        <v>1267</v>
      </c>
      <c r="AP1768" s="61" t="n">
        <v>1</v>
      </c>
      <c r="AQ1768" s="61" t="n">
        <v>1</v>
      </c>
      <c r="AV1768" s="61" t="s">
        <v>12848</v>
      </c>
      <c r="AW1768" s="61" t="s">
        <v>4070</v>
      </c>
      <c r="AY1768" s="61" t="s">
        <v>12842</v>
      </c>
      <c r="AZ1768" s="61" t="s">
        <v>12842</v>
      </c>
      <c r="BA1768" s="61" t="s">
        <v>12842</v>
      </c>
      <c r="BB1768" s="67" t="n">
        <v>0</v>
      </c>
      <c r="BE1768" s="61" t="n">
        <v>241450</v>
      </c>
      <c r="BF1768" s="61" t="s">
        <v>1057</v>
      </c>
      <c r="BG1768" s="61" t="s">
        <v>4084</v>
      </c>
      <c r="BH1768" s="61" t="s">
        <v>4084</v>
      </c>
      <c r="BI1768" s="61" t="s">
        <v>12842</v>
      </c>
      <c r="BJ1768" s="61" t="s">
        <v>12842</v>
      </c>
      <c r="BK1768" s="61" t="s">
        <v>12842</v>
      </c>
      <c r="BL1768" s="61" t="s">
        <v>12844</v>
      </c>
      <c r="BM1768" s="61" t="s">
        <v>12844</v>
      </c>
      <c r="BN1768" s="70" t="n">
        <v>-1294613.58</v>
      </c>
      <c r="BO1768" s="68" t="n">
        <v>-1294613.58</v>
      </c>
      <c r="BP1768" s="68" t="n">
        <v>-1294613.58</v>
      </c>
      <c r="BQ1768" s="68" t="n">
        <v>-1294613.58</v>
      </c>
      <c r="BR1768" s="69" t="n">
        <v>-19669</v>
      </c>
      <c r="BU1768" s="68" t="n">
        <v>19669</v>
      </c>
    </row>
    <row r="1769" customFormat="false" ht="15" hidden="true" customHeight="false" outlineLevel="0" collapsed="false">
      <c r="A1769" s="61" t="s">
        <v>12849</v>
      </c>
      <c r="B1769" s="61" t="s">
        <v>12850</v>
      </c>
      <c r="C1769" s="62" t="n">
        <v>45291</v>
      </c>
      <c r="D1769" s="62" t="n">
        <v>45291</v>
      </c>
      <c r="E1769" s="61" t="s">
        <v>1259</v>
      </c>
      <c r="F1769" s="61" t="s">
        <v>1057</v>
      </c>
      <c r="G1769" s="61" t="s">
        <v>12851</v>
      </c>
      <c r="H1769" s="61" t="s">
        <v>12841</v>
      </c>
      <c r="I1769" s="61" t="s">
        <v>12842</v>
      </c>
      <c r="J1769" s="61" t="s">
        <v>1199</v>
      </c>
      <c r="K1769" s="61" t="s">
        <v>4543</v>
      </c>
      <c r="L1769" s="61" t="s">
        <v>4543</v>
      </c>
      <c r="N1769" s="61" t="n">
        <v>168681554</v>
      </c>
      <c r="O1769" s="61" t="s">
        <v>1262</v>
      </c>
      <c r="P1769" s="61" t="s">
        <v>12852</v>
      </c>
      <c r="Q1769" s="61" t="s">
        <v>12853</v>
      </c>
      <c r="R1769" s="61" t="s">
        <v>12844</v>
      </c>
      <c r="S1769" s="61" t="str">
        <f aca="false">IF(J1769="Listed Option",MID(R1769,3,9),MID(Q1769,3,9))</f>
        <v>71375UAF8</v>
      </c>
      <c r="T1769" s="61" t="str">
        <f aca="false">VLOOKUP(S1769,'Output v4'!C:C,1,FALSE())</f>
        <v>71375UAF8</v>
      </c>
      <c r="U1769" s="61" t="s">
        <v>255</v>
      </c>
      <c r="V1769" s="61" t="s">
        <v>12854</v>
      </c>
      <c r="Z1769" s="61" t="s">
        <v>4074</v>
      </c>
      <c r="AA1769" s="61" t="s">
        <v>4075</v>
      </c>
      <c r="AB1769" s="63" t="n">
        <v>14500</v>
      </c>
      <c r="AC1769" s="63" t="n">
        <v>14500000</v>
      </c>
      <c r="AE1769" s="61" t="n">
        <v>1000</v>
      </c>
      <c r="AF1769" s="64" t="n">
        <v>14500000</v>
      </c>
      <c r="AG1769" s="61" t="s">
        <v>689</v>
      </c>
      <c r="AH1769" s="62" t="n">
        <v>45291</v>
      </c>
      <c r="AI1769" s="65" t="n">
        <v>0.8331</v>
      </c>
      <c r="AJ1769" s="61" t="s">
        <v>1266</v>
      </c>
      <c r="AK1769" s="65" t="n">
        <v>0.8331</v>
      </c>
      <c r="AL1769" s="65" t="n">
        <v>65.82</v>
      </c>
      <c r="AM1769" s="66" t="n">
        <v>12079950</v>
      </c>
      <c r="AN1769" s="66" t="n">
        <f aca="false">IF(J1769="Listed Option",AF1769*AL1769,AM1769)</f>
        <v>12079950</v>
      </c>
      <c r="AO1769" s="61" t="s">
        <v>1267</v>
      </c>
      <c r="AT1769" s="62" t="n">
        <v>45289</v>
      </c>
      <c r="AU1769" s="65" t="n">
        <v>0.8336007125</v>
      </c>
      <c r="AV1769" s="61" t="s">
        <v>12848</v>
      </c>
      <c r="AW1769" s="61" t="s">
        <v>4070</v>
      </c>
      <c r="AY1769" s="61" t="s">
        <v>12842</v>
      </c>
      <c r="AZ1769" s="61" t="s">
        <v>12842</v>
      </c>
      <c r="BA1769" s="61" t="s">
        <v>12842</v>
      </c>
      <c r="BB1769" s="67" t="n">
        <v>46</v>
      </c>
      <c r="BE1769" s="61" t="n">
        <v>241450</v>
      </c>
      <c r="BF1769" s="61" t="s">
        <v>1057</v>
      </c>
      <c r="BG1769" s="61" t="s">
        <v>4084</v>
      </c>
      <c r="BH1769" s="61" t="s">
        <v>4084</v>
      </c>
      <c r="BI1769" s="61" t="s">
        <v>12842</v>
      </c>
      <c r="BJ1769" s="61" t="s">
        <v>12842</v>
      </c>
      <c r="BL1769" s="61" t="s">
        <v>12844</v>
      </c>
      <c r="BM1769" s="61" t="s">
        <v>12844</v>
      </c>
      <c r="BN1769" s="70" t="n">
        <v>14500000</v>
      </c>
      <c r="BP1769" s="68" t="n">
        <v>12079950</v>
      </c>
      <c r="BQ1769" s="68" t="n">
        <v>12079950</v>
      </c>
      <c r="BR1769" s="69" t="n">
        <v>14500000</v>
      </c>
      <c r="BT1769" s="63" t="n">
        <v>14500</v>
      </c>
      <c r="BU1769" s="68" t="n">
        <v>14500000</v>
      </c>
    </row>
    <row r="1770" customFormat="false" ht="15" hidden="true" customHeight="false" outlineLevel="0" collapsed="false">
      <c r="A1770" s="61" t="s">
        <v>12855</v>
      </c>
      <c r="B1770" s="61" t="s">
        <v>12856</v>
      </c>
      <c r="C1770" s="62" t="n">
        <v>45291</v>
      </c>
      <c r="D1770" s="62" t="n">
        <v>45291</v>
      </c>
      <c r="E1770" s="61" t="s">
        <v>1259</v>
      </c>
      <c r="F1770" s="61" t="s">
        <v>1058</v>
      </c>
      <c r="G1770" s="61" t="s">
        <v>12857</v>
      </c>
      <c r="H1770" s="61" t="s">
        <v>12857</v>
      </c>
      <c r="I1770" s="61" t="s">
        <v>12858</v>
      </c>
      <c r="J1770" s="61" t="s">
        <v>1195</v>
      </c>
      <c r="K1770" s="61" t="s">
        <v>1195</v>
      </c>
      <c r="L1770" s="61" t="s">
        <v>1195</v>
      </c>
      <c r="N1770" s="61" t="n">
        <v>52260</v>
      </c>
      <c r="O1770" s="61" t="s">
        <v>1262</v>
      </c>
      <c r="P1770" s="61" t="s">
        <v>12859</v>
      </c>
      <c r="Q1770" s="61" t="s">
        <v>12860</v>
      </c>
      <c r="R1770" s="61" t="s">
        <v>12860</v>
      </c>
      <c r="S1770" s="61" t="str">
        <f aca="false">IF(J1770="Listed Option",MID(R1770,3,9),MID(Q1770,3,9))</f>
        <v>717081103</v>
      </c>
      <c r="T1770" s="61" t="str">
        <f aca="false">VLOOKUP(S1770,'Output v4'!C:C,1,FALSE())</f>
        <v>717081103</v>
      </c>
      <c r="U1770" s="61" t="s">
        <v>256</v>
      </c>
      <c r="V1770" s="61" t="s">
        <v>12861</v>
      </c>
      <c r="W1770" s="61" t="s">
        <v>12858</v>
      </c>
      <c r="Y1770" s="61" t="s">
        <v>12862</v>
      </c>
      <c r="Z1770" s="61" t="s">
        <v>1304</v>
      </c>
      <c r="AA1770" s="61" t="s">
        <v>1305</v>
      </c>
      <c r="AB1770" s="63" t="n">
        <v>-333545</v>
      </c>
      <c r="AC1770" s="63" t="n">
        <v>-333545</v>
      </c>
      <c r="AE1770" s="61" t="n">
        <v>0</v>
      </c>
      <c r="AF1770" s="64" t="n">
        <v>-333545</v>
      </c>
      <c r="AG1770" s="61" t="s">
        <v>1273</v>
      </c>
      <c r="AH1770" s="62" t="n">
        <v>45291</v>
      </c>
      <c r="AI1770" s="65" t="n">
        <v>28.79</v>
      </c>
      <c r="AJ1770" s="61" t="s">
        <v>3614</v>
      </c>
      <c r="AK1770" s="65" t="n">
        <v>28.79</v>
      </c>
      <c r="AL1770" s="65" t="n">
        <v>28.79</v>
      </c>
      <c r="AM1770" s="66" t="n">
        <v>-9602760.55</v>
      </c>
      <c r="AN1770" s="66" t="n">
        <f aca="false">IF(J1770="Listed Option",AF1770*AL1770,AM1770)</f>
        <v>-9602760.55</v>
      </c>
      <c r="AO1770" s="61" t="s">
        <v>1267</v>
      </c>
      <c r="AP1770" s="61" t="n">
        <v>1</v>
      </c>
      <c r="AQ1770" s="61" t="n">
        <v>1</v>
      </c>
      <c r="AV1770" s="61" t="s">
        <v>12862</v>
      </c>
      <c r="AW1770" s="61" t="s">
        <v>4070</v>
      </c>
      <c r="AY1770" s="61" t="s">
        <v>12858</v>
      </c>
      <c r="AZ1770" s="61" t="s">
        <v>12858</v>
      </c>
      <c r="BA1770" s="61" t="s">
        <v>12858</v>
      </c>
      <c r="BB1770" s="67" t="n">
        <v>0</v>
      </c>
      <c r="BE1770" s="61" t="n">
        <v>238575</v>
      </c>
      <c r="BF1770" s="61" t="s">
        <v>1058</v>
      </c>
      <c r="BG1770" s="61" t="s">
        <v>4084</v>
      </c>
      <c r="BH1770" s="61" t="s">
        <v>4084</v>
      </c>
      <c r="BI1770" s="61" t="s">
        <v>12858</v>
      </c>
      <c r="BJ1770" s="61" t="s">
        <v>12858</v>
      </c>
      <c r="BK1770" s="61" t="s">
        <v>12858</v>
      </c>
      <c r="BL1770" s="61" t="s">
        <v>12860</v>
      </c>
      <c r="BM1770" s="61" t="s">
        <v>12860</v>
      </c>
      <c r="BN1770" s="70" t="n">
        <v>-9602760.55</v>
      </c>
      <c r="BO1770" s="68" t="n">
        <v>-9602760.55</v>
      </c>
      <c r="BP1770" s="68" t="n">
        <v>-9602760.55</v>
      </c>
      <c r="BQ1770" s="68" t="n">
        <v>-9602760.55</v>
      </c>
      <c r="BR1770" s="69" t="n">
        <v>-333545</v>
      </c>
      <c r="BU1770" s="68" t="n">
        <v>333545</v>
      </c>
    </row>
    <row r="1771" customFormat="false" ht="15" hidden="true" customHeight="false" outlineLevel="0" collapsed="false">
      <c r="A1771" s="61" t="s">
        <v>12863</v>
      </c>
      <c r="B1771" s="61" t="s">
        <v>12864</v>
      </c>
      <c r="C1771" s="62" t="n">
        <v>45291</v>
      </c>
      <c r="D1771" s="62" t="n">
        <v>45291</v>
      </c>
      <c r="E1771" s="61" t="s">
        <v>1259</v>
      </c>
      <c r="F1771" s="61" t="s">
        <v>1058</v>
      </c>
      <c r="G1771" s="61" t="s">
        <v>12865</v>
      </c>
      <c r="H1771" s="61" t="s">
        <v>12857</v>
      </c>
      <c r="I1771" s="61" t="s">
        <v>12858</v>
      </c>
      <c r="J1771" s="61" t="s">
        <v>1196</v>
      </c>
      <c r="K1771" s="61" t="s">
        <v>4088</v>
      </c>
      <c r="L1771" s="61" t="s">
        <v>4277</v>
      </c>
      <c r="M1771" s="61" t="s">
        <v>1198</v>
      </c>
      <c r="N1771" s="61" t="n">
        <v>149610932</v>
      </c>
      <c r="O1771" s="61" t="s">
        <v>1262</v>
      </c>
      <c r="P1771" s="61" t="s">
        <v>12866</v>
      </c>
      <c r="R1771" s="61" t="s">
        <v>12860</v>
      </c>
      <c r="S1771" s="61" t="str">
        <f aca="false">IF(J1771="Listed Option",MID(R1771,3,9),MID(Q1771,3,9))</f>
        <v>717081103</v>
      </c>
      <c r="T1771" s="61" t="str">
        <f aca="false">VLOOKUP(S1771,'Output v4'!C:C,1,FALSE())</f>
        <v>717081103</v>
      </c>
      <c r="W1771" s="61" t="s">
        <v>12867</v>
      </c>
      <c r="X1771" s="61" t="s">
        <v>12868</v>
      </c>
      <c r="Y1771" s="61" t="s">
        <v>12869</v>
      </c>
      <c r="Z1771" s="61" t="s">
        <v>1304</v>
      </c>
      <c r="AA1771" s="61" t="s">
        <v>1305</v>
      </c>
      <c r="AB1771" s="63" t="n">
        <v>10600</v>
      </c>
      <c r="AC1771" s="63" t="n">
        <v>10600</v>
      </c>
      <c r="AD1771" s="61" t="n">
        <v>100</v>
      </c>
      <c r="AE1771" s="61" t="n">
        <v>0</v>
      </c>
      <c r="AF1771" s="64" t="n">
        <v>1060000</v>
      </c>
      <c r="AG1771" s="61" t="s">
        <v>689</v>
      </c>
      <c r="AH1771" s="62" t="n">
        <v>45291</v>
      </c>
      <c r="AI1771" s="65" t="n">
        <v>1.585</v>
      </c>
      <c r="AJ1771" s="61" t="s">
        <v>1266</v>
      </c>
      <c r="AK1771" s="65" t="n">
        <v>1.585</v>
      </c>
      <c r="AL1771" s="65" t="n">
        <v>28.79</v>
      </c>
      <c r="AM1771" s="66" t="n">
        <v>1680100</v>
      </c>
      <c r="AN1771" s="66" t="n">
        <f aca="false">IF(J1771="Listed Option",AF1771*AL1771,AM1771)</f>
        <v>30517400</v>
      </c>
      <c r="AO1771" s="61" t="s">
        <v>1267</v>
      </c>
      <c r="AP1771" s="61" t="n">
        <v>100</v>
      </c>
      <c r="AQ1771" s="61" t="n">
        <v>100</v>
      </c>
      <c r="AV1771" s="61" t="s">
        <v>12862</v>
      </c>
      <c r="AW1771" s="61" t="s">
        <v>4070</v>
      </c>
      <c r="AY1771" s="61" t="s">
        <v>12858</v>
      </c>
      <c r="AZ1771" s="61" t="s">
        <v>12858</v>
      </c>
      <c r="BA1771" s="61" t="s">
        <v>12858</v>
      </c>
      <c r="BB1771" s="67" t="n">
        <v>0</v>
      </c>
      <c r="BE1771" s="61" t="n">
        <v>238575</v>
      </c>
      <c r="BG1771" s="61" t="s">
        <v>4084</v>
      </c>
      <c r="BJ1771" s="61" t="s">
        <v>12858</v>
      </c>
      <c r="BL1771" s="61" t="s">
        <v>12860</v>
      </c>
      <c r="BM1771" s="61" t="s">
        <v>12860</v>
      </c>
      <c r="BN1771" s="70" t="n">
        <v>30517400</v>
      </c>
      <c r="BO1771" s="68" t="n">
        <v>30517400</v>
      </c>
      <c r="BP1771" s="68" t="n">
        <v>16801</v>
      </c>
      <c r="BQ1771" s="68" t="n">
        <v>16801</v>
      </c>
      <c r="BR1771" s="69" t="n">
        <v>10600</v>
      </c>
      <c r="BS1771" s="63" t="n">
        <v>10600</v>
      </c>
      <c r="BU1771" s="68" t="n">
        <v>10600</v>
      </c>
    </row>
    <row r="1772" customFormat="false" ht="15" hidden="true" customHeight="false" outlineLevel="0" collapsed="false">
      <c r="A1772" s="61" t="s">
        <v>12870</v>
      </c>
      <c r="B1772" s="61" t="s">
        <v>12871</v>
      </c>
      <c r="C1772" s="62" t="n">
        <v>45291</v>
      </c>
      <c r="D1772" s="62" t="n">
        <v>45291</v>
      </c>
      <c r="E1772" s="61" t="s">
        <v>1259</v>
      </c>
      <c r="F1772" s="61" t="s">
        <v>1058</v>
      </c>
      <c r="G1772" s="61" t="s">
        <v>12872</v>
      </c>
      <c r="H1772" s="61" t="s">
        <v>12857</v>
      </c>
      <c r="I1772" s="61" t="s">
        <v>12858</v>
      </c>
      <c r="J1772" s="61" t="s">
        <v>1196</v>
      </c>
      <c r="K1772" s="61" t="s">
        <v>4088</v>
      </c>
      <c r="L1772" s="61" t="s">
        <v>4277</v>
      </c>
      <c r="M1772" s="61" t="s">
        <v>1198</v>
      </c>
      <c r="N1772" s="61" t="n">
        <v>149610934</v>
      </c>
      <c r="O1772" s="61" t="s">
        <v>1262</v>
      </c>
      <c r="P1772" s="61" t="s">
        <v>12873</v>
      </c>
      <c r="R1772" s="61" t="s">
        <v>12860</v>
      </c>
      <c r="S1772" s="61" t="str">
        <f aca="false">IF(J1772="Listed Option",MID(R1772,3,9),MID(Q1772,3,9))</f>
        <v>717081103</v>
      </c>
      <c r="T1772" s="61" t="str">
        <f aca="false">VLOOKUP(S1772,'Output v4'!C:C,1,FALSE())</f>
        <v>717081103</v>
      </c>
      <c r="W1772" s="61" t="s">
        <v>12874</v>
      </c>
      <c r="X1772" s="61" t="s">
        <v>12875</v>
      </c>
      <c r="Y1772" s="61" t="s">
        <v>12876</v>
      </c>
      <c r="Z1772" s="61" t="s">
        <v>1304</v>
      </c>
      <c r="AA1772" s="61" t="s">
        <v>1305</v>
      </c>
      <c r="AB1772" s="63" t="n">
        <v>28500</v>
      </c>
      <c r="AC1772" s="63" t="n">
        <v>28500</v>
      </c>
      <c r="AD1772" s="61" t="n">
        <v>100</v>
      </c>
      <c r="AE1772" s="61" t="n">
        <v>0</v>
      </c>
      <c r="AF1772" s="64" t="n">
        <v>2850000</v>
      </c>
      <c r="AG1772" s="61" t="s">
        <v>689</v>
      </c>
      <c r="AH1772" s="62" t="n">
        <v>45291</v>
      </c>
      <c r="AI1772" s="65" t="n">
        <v>0.43</v>
      </c>
      <c r="AJ1772" s="61" t="s">
        <v>1266</v>
      </c>
      <c r="AK1772" s="65" t="n">
        <v>0.43</v>
      </c>
      <c r="AL1772" s="65" t="n">
        <v>28.79</v>
      </c>
      <c r="AM1772" s="66" t="n">
        <v>1225500</v>
      </c>
      <c r="AN1772" s="66" t="n">
        <f aca="false">IF(J1772="Listed Option",AF1772*AL1772,AM1772)</f>
        <v>82051500</v>
      </c>
      <c r="AO1772" s="61" t="s">
        <v>1267</v>
      </c>
      <c r="AP1772" s="61" t="n">
        <v>100</v>
      </c>
      <c r="AQ1772" s="61" t="n">
        <v>100</v>
      </c>
      <c r="AV1772" s="61" t="s">
        <v>12862</v>
      </c>
      <c r="AW1772" s="61" t="s">
        <v>4070</v>
      </c>
      <c r="AY1772" s="61" t="s">
        <v>12858</v>
      </c>
      <c r="AZ1772" s="61" t="s">
        <v>12858</v>
      </c>
      <c r="BA1772" s="61" t="s">
        <v>12858</v>
      </c>
      <c r="BB1772" s="67" t="n">
        <v>0</v>
      </c>
      <c r="BE1772" s="61" t="n">
        <v>238575</v>
      </c>
      <c r="BG1772" s="61" t="s">
        <v>4084</v>
      </c>
      <c r="BJ1772" s="61" t="s">
        <v>12858</v>
      </c>
      <c r="BL1772" s="61" t="s">
        <v>12860</v>
      </c>
      <c r="BM1772" s="61" t="s">
        <v>12860</v>
      </c>
      <c r="BN1772" s="70" t="n">
        <v>82051500</v>
      </c>
      <c r="BO1772" s="68" t="n">
        <v>82051500</v>
      </c>
      <c r="BP1772" s="68" t="n">
        <v>12255</v>
      </c>
      <c r="BQ1772" s="68" t="n">
        <v>12255</v>
      </c>
      <c r="BR1772" s="69" t="n">
        <v>28500</v>
      </c>
      <c r="BS1772" s="63" t="n">
        <v>28500</v>
      </c>
      <c r="BU1772" s="68" t="n">
        <v>28500</v>
      </c>
    </row>
    <row r="1773" customFormat="false" ht="15" hidden="true" customHeight="false" outlineLevel="0" collapsed="false">
      <c r="A1773" s="61" t="s">
        <v>12877</v>
      </c>
      <c r="B1773" s="61" t="s">
        <v>12878</v>
      </c>
      <c r="C1773" s="62" t="n">
        <v>45291</v>
      </c>
      <c r="D1773" s="62" t="n">
        <v>45291</v>
      </c>
      <c r="E1773" s="61" t="s">
        <v>1259</v>
      </c>
      <c r="F1773" s="61" t="s">
        <v>1058</v>
      </c>
      <c r="G1773" s="61" t="s">
        <v>12879</v>
      </c>
      <c r="H1773" s="61" t="s">
        <v>12857</v>
      </c>
      <c r="I1773" s="61" t="s">
        <v>12858</v>
      </c>
      <c r="J1773" s="61" t="s">
        <v>1196</v>
      </c>
      <c r="K1773" s="61" t="s">
        <v>4088</v>
      </c>
      <c r="L1773" s="61" t="s">
        <v>4089</v>
      </c>
      <c r="M1773" s="61" t="s">
        <v>1197</v>
      </c>
      <c r="N1773" s="61" t="n">
        <v>180215383</v>
      </c>
      <c r="O1773" s="61" t="s">
        <v>1262</v>
      </c>
      <c r="P1773" s="61" t="s">
        <v>12880</v>
      </c>
      <c r="R1773" s="61" t="s">
        <v>12860</v>
      </c>
      <c r="S1773" s="61" t="str">
        <f aca="false">IF(J1773="Listed Option",MID(R1773,3,9),MID(Q1773,3,9))</f>
        <v>717081103</v>
      </c>
      <c r="T1773" s="61" t="str">
        <f aca="false">VLOOKUP(S1773,'Output v4'!C:C,1,FALSE())</f>
        <v>717081103</v>
      </c>
      <c r="W1773" s="61" t="s">
        <v>12881</v>
      </c>
      <c r="X1773" s="61" t="s">
        <v>12882</v>
      </c>
      <c r="Y1773" s="61" t="s">
        <v>12883</v>
      </c>
      <c r="Z1773" s="61" t="s">
        <v>1304</v>
      </c>
      <c r="AA1773" s="61" t="s">
        <v>1305</v>
      </c>
      <c r="AB1773" s="63" t="n">
        <v>63</v>
      </c>
      <c r="AC1773" s="63" t="n">
        <v>63</v>
      </c>
      <c r="AD1773" s="61" t="n">
        <v>100</v>
      </c>
      <c r="AE1773" s="61" t="n">
        <v>0</v>
      </c>
      <c r="AF1773" s="64" t="n">
        <v>6300</v>
      </c>
      <c r="AG1773" s="61" t="s">
        <v>689</v>
      </c>
      <c r="AH1773" s="62" t="n">
        <v>45291</v>
      </c>
      <c r="AI1773" s="65" t="n">
        <v>0.295</v>
      </c>
      <c r="AJ1773" s="61" t="s">
        <v>1266</v>
      </c>
      <c r="AK1773" s="65" t="n">
        <v>0.295</v>
      </c>
      <c r="AL1773" s="65" t="n">
        <v>28.79</v>
      </c>
      <c r="AM1773" s="66" t="n">
        <v>1858.5</v>
      </c>
      <c r="AN1773" s="66" t="n">
        <f aca="false">IF(J1773="Listed Option",AF1773*AL1773,AM1773)</f>
        <v>181377</v>
      </c>
      <c r="AO1773" s="61" t="s">
        <v>1267</v>
      </c>
      <c r="AP1773" s="61" t="n">
        <v>100</v>
      </c>
      <c r="AQ1773" s="61" t="n">
        <v>100</v>
      </c>
      <c r="AV1773" s="61" t="s">
        <v>12862</v>
      </c>
      <c r="AW1773" s="61" t="s">
        <v>4070</v>
      </c>
      <c r="AY1773" s="61" t="s">
        <v>12858</v>
      </c>
      <c r="AZ1773" s="61" t="s">
        <v>12858</v>
      </c>
      <c r="BA1773" s="61" t="s">
        <v>12858</v>
      </c>
      <c r="BB1773" s="67" t="n">
        <v>0</v>
      </c>
      <c r="BE1773" s="61" t="n">
        <v>238575</v>
      </c>
      <c r="BG1773" s="61" t="s">
        <v>4084</v>
      </c>
      <c r="BJ1773" s="61" t="s">
        <v>12858</v>
      </c>
      <c r="BL1773" s="61" t="s">
        <v>12860</v>
      </c>
      <c r="BM1773" s="61" t="s">
        <v>12860</v>
      </c>
      <c r="BN1773" s="70" t="n">
        <v>-181377</v>
      </c>
      <c r="BO1773" s="68" t="n">
        <v>181377</v>
      </c>
      <c r="BP1773" s="68" t="n">
        <v>18.585</v>
      </c>
      <c r="BQ1773" s="68" t="n">
        <v>18.585</v>
      </c>
      <c r="BR1773" s="69" t="n">
        <v>63</v>
      </c>
      <c r="BS1773" s="63" t="n">
        <v>63</v>
      </c>
      <c r="BU1773" s="68" t="n">
        <v>63</v>
      </c>
    </row>
    <row r="1774" customFormat="false" ht="15" hidden="true" customHeight="false" outlineLevel="0" collapsed="false">
      <c r="A1774" s="61" t="s">
        <v>12884</v>
      </c>
      <c r="B1774" s="61" t="s">
        <v>12885</v>
      </c>
      <c r="C1774" s="62" t="n">
        <v>45291</v>
      </c>
      <c r="D1774" s="62" t="n">
        <v>45291</v>
      </c>
      <c r="E1774" s="61" t="s">
        <v>1259</v>
      </c>
      <c r="F1774" s="61" t="s">
        <v>1058</v>
      </c>
      <c r="G1774" s="61" t="s">
        <v>12886</v>
      </c>
      <c r="H1774" s="61" t="s">
        <v>12857</v>
      </c>
      <c r="I1774" s="61" t="s">
        <v>12858</v>
      </c>
      <c r="J1774" s="61" t="s">
        <v>1196</v>
      </c>
      <c r="K1774" s="61" t="s">
        <v>4088</v>
      </c>
      <c r="L1774" s="61" t="s">
        <v>4277</v>
      </c>
      <c r="M1774" s="61" t="s">
        <v>1198</v>
      </c>
      <c r="N1774" s="61" t="n">
        <v>185494533</v>
      </c>
      <c r="O1774" s="61" t="s">
        <v>1262</v>
      </c>
      <c r="P1774" s="61" t="s">
        <v>12887</v>
      </c>
      <c r="R1774" s="61" t="s">
        <v>12860</v>
      </c>
      <c r="S1774" s="61" t="str">
        <f aca="false">IF(J1774="Listed Option",MID(R1774,3,9),MID(Q1774,3,9))</f>
        <v>717081103</v>
      </c>
      <c r="T1774" s="61" t="str">
        <f aca="false">VLOOKUP(S1774,'Output v4'!C:C,1,FALSE())</f>
        <v>717081103</v>
      </c>
      <c r="W1774" s="61" t="s">
        <v>12888</v>
      </c>
      <c r="X1774" s="61" t="s">
        <v>12889</v>
      </c>
      <c r="Y1774" s="61" t="s">
        <v>12890</v>
      </c>
      <c r="Z1774" s="61" t="s">
        <v>1304</v>
      </c>
      <c r="AA1774" s="61" t="s">
        <v>1305</v>
      </c>
      <c r="AB1774" s="63" t="n">
        <v>63</v>
      </c>
      <c r="AC1774" s="63" t="n">
        <v>63</v>
      </c>
      <c r="AD1774" s="61" t="n">
        <v>100</v>
      </c>
      <c r="AE1774" s="61" t="n">
        <v>0</v>
      </c>
      <c r="AF1774" s="64" t="n">
        <v>6300</v>
      </c>
      <c r="AG1774" s="61" t="s">
        <v>689</v>
      </c>
      <c r="AH1774" s="62" t="n">
        <v>45291</v>
      </c>
      <c r="AI1774" s="65" t="n">
        <v>0.585</v>
      </c>
      <c r="AJ1774" s="61" t="s">
        <v>1266</v>
      </c>
      <c r="AK1774" s="65" t="n">
        <v>0.585</v>
      </c>
      <c r="AL1774" s="65" t="n">
        <v>28.79</v>
      </c>
      <c r="AM1774" s="66" t="n">
        <v>3685.5</v>
      </c>
      <c r="AN1774" s="66" t="n">
        <f aca="false">IF(J1774="Listed Option",AF1774*AL1774,AM1774)</f>
        <v>181377</v>
      </c>
      <c r="AO1774" s="61" t="s">
        <v>1267</v>
      </c>
      <c r="AP1774" s="61" t="n">
        <v>100</v>
      </c>
      <c r="AQ1774" s="61" t="n">
        <v>100</v>
      </c>
      <c r="AV1774" s="61" t="s">
        <v>12862</v>
      </c>
      <c r="AW1774" s="61" t="s">
        <v>4070</v>
      </c>
      <c r="AY1774" s="61" t="s">
        <v>12858</v>
      </c>
      <c r="AZ1774" s="61" t="s">
        <v>12858</v>
      </c>
      <c r="BA1774" s="61" t="s">
        <v>12858</v>
      </c>
      <c r="BB1774" s="67" t="n">
        <v>0</v>
      </c>
      <c r="BE1774" s="61" t="n">
        <v>238575</v>
      </c>
      <c r="BG1774" s="61" t="s">
        <v>4084</v>
      </c>
      <c r="BJ1774" s="61" t="s">
        <v>12858</v>
      </c>
      <c r="BL1774" s="61" t="s">
        <v>12860</v>
      </c>
      <c r="BM1774" s="61" t="s">
        <v>12860</v>
      </c>
      <c r="BN1774" s="70" t="n">
        <v>181377</v>
      </c>
      <c r="BO1774" s="68" t="n">
        <v>181377</v>
      </c>
      <c r="BP1774" s="68" t="n">
        <v>36.855</v>
      </c>
      <c r="BQ1774" s="68" t="n">
        <v>36.855</v>
      </c>
      <c r="BR1774" s="69" t="n">
        <v>63</v>
      </c>
      <c r="BS1774" s="63" t="n">
        <v>63</v>
      </c>
      <c r="BU1774" s="68" t="n">
        <v>63</v>
      </c>
    </row>
    <row r="1775" customFormat="false" ht="15" hidden="true" customHeight="false" outlineLevel="0" collapsed="false">
      <c r="A1775" s="61" t="s">
        <v>12891</v>
      </c>
      <c r="B1775" s="61" t="s">
        <v>12892</v>
      </c>
      <c r="C1775" s="62" t="n">
        <v>45291</v>
      </c>
      <c r="D1775" s="62" t="n">
        <v>45291</v>
      </c>
      <c r="E1775" s="61" t="s">
        <v>1259</v>
      </c>
      <c r="F1775" s="61" t="s">
        <v>1061</v>
      </c>
      <c r="G1775" s="61" t="s">
        <v>12893</v>
      </c>
      <c r="H1775" s="61" t="s">
        <v>12893</v>
      </c>
      <c r="I1775" s="61" t="s">
        <v>12894</v>
      </c>
      <c r="J1775" s="61" t="s">
        <v>1195</v>
      </c>
      <c r="K1775" s="61" t="s">
        <v>1195</v>
      </c>
      <c r="L1775" s="61" t="s">
        <v>1195</v>
      </c>
      <c r="N1775" s="61" t="n">
        <v>5896738</v>
      </c>
      <c r="O1775" s="61" t="s">
        <v>1262</v>
      </c>
      <c r="P1775" s="61" t="s">
        <v>12895</v>
      </c>
      <c r="Q1775" s="61" t="s">
        <v>12896</v>
      </c>
      <c r="R1775" s="61" t="s">
        <v>12896</v>
      </c>
      <c r="S1775" s="61" t="str">
        <f aca="false">IF(J1775="Listed Option",MID(R1775,3,9),MID(Q1775,3,9))</f>
        <v>718172109</v>
      </c>
      <c r="T1775" s="61" t="str">
        <f aca="false">VLOOKUP(S1775,'Output v4'!C:C,1,FALSE())</f>
        <v>718172109</v>
      </c>
      <c r="U1775" s="61" t="s">
        <v>257</v>
      </c>
      <c r="V1775" s="61" t="s">
        <v>12897</v>
      </c>
      <c r="W1775" s="61" t="s">
        <v>12894</v>
      </c>
      <c r="Y1775" s="61" t="s">
        <v>12898</v>
      </c>
      <c r="Z1775" s="61" t="s">
        <v>1304</v>
      </c>
      <c r="AA1775" s="61" t="s">
        <v>1305</v>
      </c>
      <c r="AB1775" s="63" t="n">
        <v>-221</v>
      </c>
      <c r="AC1775" s="63" t="n">
        <v>-221</v>
      </c>
      <c r="AE1775" s="61" t="n">
        <v>0</v>
      </c>
      <c r="AF1775" s="64" t="n">
        <v>-221</v>
      </c>
      <c r="AG1775" s="61" t="s">
        <v>1273</v>
      </c>
      <c r="AH1775" s="62" t="n">
        <v>45291</v>
      </c>
      <c r="AI1775" s="65" t="n">
        <v>94.08</v>
      </c>
      <c r="AJ1775" s="61" t="s">
        <v>3614</v>
      </c>
      <c r="AK1775" s="65" t="n">
        <v>94.08</v>
      </c>
      <c r="AL1775" s="65" t="n">
        <v>94.08</v>
      </c>
      <c r="AM1775" s="66" t="n">
        <v>-20791.68</v>
      </c>
      <c r="AN1775" s="66" t="n">
        <f aca="false">IF(J1775="Listed Option",AF1775*AL1775,AM1775)</f>
        <v>-20791.68</v>
      </c>
      <c r="AO1775" s="61" t="s">
        <v>1267</v>
      </c>
      <c r="AP1775" s="61" t="n">
        <v>1</v>
      </c>
      <c r="AQ1775" s="61" t="n">
        <v>1</v>
      </c>
      <c r="AV1775" s="61" t="s">
        <v>12898</v>
      </c>
      <c r="AW1775" s="61" t="s">
        <v>4070</v>
      </c>
      <c r="AY1775" s="61" t="s">
        <v>12894</v>
      </c>
      <c r="AZ1775" s="61" t="s">
        <v>12894</v>
      </c>
      <c r="BA1775" s="61" t="s">
        <v>12894</v>
      </c>
      <c r="BB1775" s="67" t="n">
        <v>0</v>
      </c>
      <c r="BE1775" s="61" t="n">
        <v>238575</v>
      </c>
      <c r="BF1775" s="61" t="s">
        <v>1061</v>
      </c>
      <c r="BG1775" s="61" t="s">
        <v>4084</v>
      </c>
      <c r="BH1775" s="61" t="s">
        <v>4084</v>
      </c>
      <c r="BI1775" s="61" t="s">
        <v>12894</v>
      </c>
      <c r="BJ1775" s="61" t="s">
        <v>12894</v>
      </c>
      <c r="BK1775" s="61" t="s">
        <v>12894</v>
      </c>
      <c r="BL1775" s="61" t="s">
        <v>12896</v>
      </c>
      <c r="BM1775" s="61" t="s">
        <v>12896</v>
      </c>
      <c r="BN1775" s="70" t="n">
        <v>-20791.68</v>
      </c>
      <c r="BO1775" s="68" t="n">
        <v>-20791.68</v>
      </c>
      <c r="BP1775" s="68" t="n">
        <v>-20791.68</v>
      </c>
      <c r="BQ1775" s="68" t="n">
        <v>-20791.68</v>
      </c>
      <c r="BR1775" s="69" t="n">
        <v>-221</v>
      </c>
      <c r="BU1775" s="68" t="n">
        <v>221</v>
      </c>
    </row>
    <row r="1776" customFormat="false" ht="15" hidden="true" customHeight="false" outlineLevel="0" collapsed="false">
      <c r="A1776" s="61" t="s">
        <v>12899</v>
      </c>
      <c r="B1776" s="61" t="s">
        <v>12900</v>
      </c>
      <c r="C1776" s="62" t="n">
        <v>45291</v>
      </c>
      <c r="D1776" s="62" t="n">
        <v>45291</v>
      </c>
      <c r="E1776" s="61" t="s">
        <v>1259</v>
      </c>
      <c r="F1776" s="61" t="s">
        <v>1061</v>
      </c>
      <c r="G1776" s="61" t="s">
        <v>12901</v>
      </c>
      <c r="H1776" s="61" t="s">
        <v>12893</v>
      </c>
      <c r="I1776" s="61" t="s">
        <v>12894</v>
      </c>
      <c r="J1776" s="61" t="s">
        <v>1196</v>
      </c>
      <c r="K1776" s="61" t="s">
        <v>4088</v>
      </c>
      <c r="L1776" s="61" t="s">
        <v>4089</v>
      </c>
      <c r="M1776" s="61" t="s">
        <v>1197</v>
      </c>
      <c r="N1776" s="61" t="n">
        <v>182049477</v>
      </c>
      <c r="O1776" s="61" t="s">
        <v>1262</v>
      </c>
      <c r="P1776" s="61" t="s">
        <v>12902</v>
      </c>
      <c r="R1776" s="61" t="s">
        <v>12896</v>
      </c>
      <c r="S1776" s="61" t="str">
        <f aca="false">IF(J1776="Listed Option",MID(R1776,3,9),MID(Q1776,3,9))</f>
        <v>718172109</v>
      </c>
      <c r="T1776" s="61" t="str">
        <f aca="false">VLOOKUP(S1776,'Output v4'!C:C,1,FALSE())</f>
        <v>718172109</v>
      </c>
      <c r="W1776" s="61" t="s">
        <v>12903</v>
      </c>
      <c r="X1776" s="61" t="s">
        <v>12904</v>
      </c>
      <c r="Y1776" s="61" t="s">
        <v>12905</v>
      </c>
      <c r="Z1776" s="61" t="s">
        <v>1304</v>
      </c>
      <c r="AA1776" s="61" t="s">
        <v>1305</v>
      </c>
      <c r="AB1776" s="63" t="n">
        <v>205</v>
      </c>
      <c r="AC1776" s="63" t="n">
        <v>205</v>
      </c>
      <c r="AD1776" s="61" t="n">
        <v>100</v>
      </c>
      <c r="AE1776" s="61" t="n">
        <v>0</v>
      </c>
      <c r="AF1776" s="64" t="n">
        <v>20500</v>
      </c>
      <c r="AG1776" s="61" t="s">
        <v>689</v>
      </c>
      <c r="AH1776" s="62" t="n">
        <v>45291</v>
      </c>
      <c r="AI1776" s="65" t="n">
        <v>1.325</v>
      </c>
      <c r="AJ1776" s="61" t="s">
        <v>1266</v>
      </c>
      <c r="AK1776" s="65" t="n">
        <v>1.325</v>
      </c>
      <c r="AL1776" s="65" t="n">
        <v>94.08</v>
      </c>
      <c r="AM1776" s="66" t="n">
        <v>27162.5</v>
      </c>
      <c r="AN1776" s="66" t="n">
        <f aca="false">IF(J1776="Listed Option",AF1776*AL1776,AM1776)</f>
        <v>1928640</v>
      </c>
      <c r="AO1776" s="61" t="s">
        <v>1267</v>
      </c>
      <c r="AP1776" s="61" t="n">
        <v>100</v>
      </c>
      <c r="AQ1776" s="61" t="n">
        <v>100</v>
      </c>
      <c r="AV1776" s="61" t="s">
        <v>12898</v>
      </c>
      <c r="AW1776" s="61" t="s">
        <v>4070</v>
      </c>
      <c r="AY1776" s="61" t="s">
        <v>12894</v>
      </c>
      <c r="AZ1776" s="61" t="s">
        <v>12894</v>
      </c>
      <c r="BA1776" s="61" t="s">
        <v>12894</v>
      </c>
      <c r="BB1776" s="67" t="n">
        <v>0</v>
      </c>
      <c r="BE1776" s="61" t="n">
        <v>238575</v>
      </c>
      <c r="BG1776" s="61" t="s">
        <v>4084</v>
      </c>
      <c r="BJ1776" s="61" t="s">
        <v>12894</v>
      </c>
      <c r="BL1776" s="61" t="s">
        <v>12896</v>
      </c>
      <c r="BM1776" s="61" t="s">
        <v>12896</v>
      </c>
      <c r="BN1776" s="70" t="n">
        <v>-1928640</v>
      </c>
      <c r="BO1776" s="68" t="n">
        <v>1928640</v>
      </c>
      <c r="BP1776" s="68" t="n">
        <v>271.625</v>
      </c>
      <c r="BQ1776" s="68" t="n">
        <v>271.625</v>
      </c>
      <c r="BR1776" s="69" t="n">
        <v>205</v>
      </c>
      <c r="BS1776" s="63" t="n">
        <v>205</v>
      </c>
      <c r="BU1776" s="68" t="n">
        <v>205</v>
      </c>
    </row>
    <row r="1777" customFormat="false" ht="15" hidden="true" customHeight="false" outlineLevel="0" collapsed="false">
      <c r="A1777" s="61" t="s">
        <v>12906</v>
      </c>
      <c r="B1777" s="61" t="s">
        <v>12907</v>
      </c>
      <c r="C1777" s="62" t="n">
        <v>45291</v>
      </c>
      <c r="D1777" s="62" t="n">
        <v>45291</v>
      </c>
      <c r="E1777" s="61" t="s">
        <v>1259</v>
      </c>
      <c r="F1777" s="61" t="s">
        <v>1061</v>
      </c>
      <c r="G1777" s="61" t="s">
        <v>12908</v>
      </c>
      <c r="H1777" s="61" t="s">
        <v>12893</v>
      </c>
      <c r="I1777" s="61" t="s">
        <v>12894</v>
      </c>
      <c r="J1777" s="61" t="s">
        <v>1196</v>
      </c>
      <c r="K1777" s="61" t="s">
        <v>4088</v>
      </c>
      <c r="L1777" s="61" t="s">
        <v>4277</v>
      </c>
      <c r="M1777" s="61" t="s">
        <v>1198</v>
      </c>
      <c r="N1777" s="61" t="n">
        <v>182049490</v>
      </c>
      <c r="O1777" s="61" t="s">
        <v>1262</v>
      </c>
      <c r="P1777" s="61" t="s">
        <v>12909</v>
      </c>
      <c r="R1777" s="61" t="s">
        <v>12896</v>
      </c>
      <c r="S1777" s="61" t="str">
        <f aca="false">IF(J1777="Listed Option",MID(R1777,3,9),MID(Q1777,3,9))</f>
        <v>718172109</v>
      </c>
      <c r="T1777" s="61" t="str">
        <f aca="false">VLOOKUP(S1777,'Output v4'!C:C,1,FALSE())</f>
        <v>718172109</v>
      </c>
      <c r="W1777" s="61" t="s">
        <v>12910</v>
      </c>
      <c r="X1777" s="61" t="s">
        <v>12911</v>
      </c>
      <c r="Y1777" s="61" t="s">
        <v>12912</v>
      </c>
      <c r="Z1777" s="61" t="s">
        <v>1304</v>
      </c>
      <c r="AA1777" s="61" t="s">
        <v>1305</v>
      </c>
      <c r="AB1777" s="63" t="n">
        <v>205</v>
      </c>
      <c r="AC1777" s="63" t="n">
        <v>205</v>
      </c>
      <c r="AD1777" s="61" t="n">
        <v>100</v>
      </c>
      <c r="AE1777" s="61" t="n">
        <v>0</v>
      </c>
      <c r="AF1777" s="64" t="n">
        <v>20500</v>
      </c>
      <c r="AG1777" s="61" t="s">
        <v>689</v>
      </c>
      <c r="AH1777" s="62" t="n">
        <v>45291</v>
      </c>
      <c r="AI1777" s="65" t="n">
        <v>1.075</v>
      </c>
      <c r="AJ1777" s="61" t="s">
        <v>1266</v>
      </c>
      <c r="AK1777" s="65" t="n">
        <v>1.075</v>
      </c>
      <c r="AL1777" s="65" t="n">
        <v>94.08</v>
      </c>
      <c r="AM1777" s="66" t="n">
        <v>22037.5</v>
      </c>
      <c r="AN1777" s="66" t="n">
        <f aca="false">IF(J1777="Listed Option",AF1777*AL1777,AM1777)</f>
        <v>1928640</v>
      </c>
      <c r="AO1777" s="61" t="s">
        <v>1267</v>
      </c>
      <c r="AP1777" s="61" t="n">
        <v>100</v>
      </c>
      <c r="AQ1777" s="61" t="n">
        <v>100</v>
      </c>
      <c r="AV1777" s="61" t="s">
        <v>12898</v>
      </c>
      <c r="AW1777" s="61" t="s">
        <v>4070</v>
      </c>
      <c r="AY1777" s="61" t="s">
        <v>12894</v>
      </c>
      <c r="AZ1777" s="61" t="s">
        <v>12894</v>
      </c>
      <c r="BA1777" s="61" t="s">
        <v>12894</v>
      </c>
      <c r="BB1777" s="67" t="n">
        <v>0</v>
      </c>
      <c r="BE1777" s="61" t="n">
        <v>238575</v>
      </c>
      <c r="BG1777" s="61" t="s">
        <v>4084</v>
      </c>
      <c r="BJ1777" s="61" t="s">
        <v>12894</v>
      </c>
      <c r="BL1777" s="61" t="s">
        <v>12896</v>
      </c>
      <c r="BM1777" s="61" t="s">
        <v>12896</v>
      </c>
      <c r="BN1777" s="70" t="n">
        <v>1928640</v>
      </c>
      <c r="BO1777" s="68" t="n">
        <v>1928640</v>
      </c>
      <c r="BP1777" s="68" t="n">
        <v>220.375</v>
      </c>
      <c r="BQ1777" s="68" t="n">
        <v>220.375</v>
      </c>
      <c r="BR1777" s="69" t="n">
        <v>205</v>
      </c>
      <c r="BS1777" s="63" t="n">
        <v>205</v>
      </c>
      <c r="BU1777" s="68" t="n">
        <v>205</v>
      </c>
    </row>
    <row r="1778" customFormat="false" ht="15" hidden="true" customHeight="false" outlineLevel="0" collapsed="false">
      <c r="A1778" s="61" t="s">
        <v>12913</v>
      </c>
      <c r="B1778" s="61" t="s">
        <v>12914</v>
      </c>
      <c r="C1778" s="62" t="n">
        <v>45291</v>
      </c>
      <c r="D1778" s="62" t="n">
        <v>45291</v>
      </c>
      <c r="E1778" s="61" t="s">
        <v>1259</v>
      </c>
      <c r="F1778" s="61" t="s">
        <v>1062</v>
      </c>
      <c r="G1778" s="61" t="s">
        <v>12915</v>
      </c>
      <c r="H1778" s="61" t="s">
        <v>12915</v>
      </c>
      <c r="I1778" s="61" t="s">
        <v>12916</v>
      </c>
      <c r="J1778" s="61" t="s">
        <v>1195</v>
      </c>
      <c r="K1778" s="61" t="s">
        <v>1195</v>
      </c>
      <c r="L1778" s="61" t="s">
        <v>1195</v>
      </c>
      <c r="N1778" s="61" t="n">
        <v>1227658</v>
      </c>
      <c r="O1778" s="61" t="s">
        <v>1262</v>
      </c>
      <c r="P1778" s="61" t="s">
        <v>12917</v>
      </c>
      <c r="Q1778" s="61" t="s">
        <v>12918</v>
      </c>
      <c r="R1778" s="61" t="s">
        <v>12918</v>
      </c>
      <c r="S1778" s="61" t="str">
        <f aca="false">IF(J1778="Listed Option",MID(R1778,3,9),MID(Q1778,3,9))</f>
        <v>723787107</v>
      </c>
      <c r="T1778" s="61" t="str">
        <f aca="false">VLOOKUP(S1778,'Output v4'!C:C,1,FALSE())</f>
        <v>723787107</v>
      </c>
      <c r="U1778" s="61" t="s">
        <v>258</v>
      </c>
      <c r="V1778" s="61" t="s">
        <v>12919</v>
      </c>
      <c r="W1778" s="61" t="s">
        <v>12916</v>
      </c>
      <c r="Y1778" s="61" t="s">
        <v>12920</v>
      </c>
      <c r="Z1778" s="61" t="s">
        <v>1304</v>
      </c>
      <c r="AA1778" s="61" t="s">
        <v>1305</v>
      </c>
      <c r="AB1778" s="63" t="n">
        <v>141570</v>
      </c>
      <c r="AC1778" s="63" t="n">
        <v>141570</v>
      </c>
      <c r="AE1778" s="61" t="n">
        <v>0</v>
      </c>
      <c r="AF1778" s="64" t="n">
        <v>141570</v>
      </c>
      <c r="AG1778" s="61" t="s">
        <v>689</v>
      </c>
      <c r="AH1778" s="62" t="n">
        <v>45291</v>
      </c>
      <c r="AI1778" s="65" t="n">
        <v>224.88</v>
      </c>
      <c r="AJ1778" s="61" t="s">
        <v>3614</v>
      </c>
      <c r="AK1778" s="65" t="n">
        <v>224.88</v>
      </c>
      <c r="AL1778" s="65" t="n">
        <v>224.88</v>
      </c>
      <c r="AM1778" s="66" t="n">
        <v>31836261.6</v>
      </c>
      <c r="AN1778" s="66" t="n">
        <f aca="false">IF(J1778="Listed Option",AF1778*AL1778,AM1778)</f>
        <v>31836261.6</v>
      </c>
      <c r="AO1778" s="61" t="s">
        <v>1267</v>
      </c>
      <c r="AP1778" s="61" t="n">
        <v>1</v>
      </c>
      <c r="AQ1778" s="61" t="n">
        <v>1</v>
      </c>
      <c r="AV1778" s="61" t="s">
        <v>12920</v>
      </c>
      <c r="AW1778" s="61" t="s">
        <v>4070</v>
      </c>
      <c r="AY1778" s="61" t="s">
        <v>12916</v>
      </c>
      <c r="AZ1778" s="61" t="s">
        <v>12916</v>
      </c>
      <c r="BA1778" s="61" t="s">
        <v>12916</v>
      </c>
      <c r="BB1778" s="67" t="n">
        <v>0</v>
      </c>
      <c r="BE1778" s="61" t="n">
        <v>238575</v>
      </c>
      <c r="BF1778" s="61" t="s">
        <v>1062</v>
      </c>
      <c r="BG1778" s="61" t="s">
        <v>4084</v>
      </c>
      <c r="BH1778" s="61" t="s">
        <v>4084</v>
      </c>
      <c r="BI1778" s="61" t="s">
        <v>12916</v>
      </c>
      <c r="BJ1778" s="61" t="s">
        <v>12916</v>
      </c>
      <c r="BK1778" s="61" t="s">
        <v>12916</v>
      </c>
      <c r="BL1778" s="61" t="s">
        <v>12918</v>
      </c>
      <c r="BM1778" s="61" t="s">
        <v>12918</v>
      </c>
      <c r="BN1778" s="70" t="n">
        <v>31836261.6</v>
      </c>
      <c r="BO1778" s="68" t="n">
        <v>31836261.6</v>
      </c>
      <c r="BP1778" s="68" t="n">
        <v>31836261.6</v>
      </c>
      <c r="BQ1778" s="68" t="n">
        <v>31836261.6</v>
      </c>
      <c r="BR1778" s="69" t="n">
        <v>141570</v>
      </c>
      <c r="BU1778" s="68" t="n">
        <v>141570</v>
      </c>
    </row>
    <row r="1779" customFormat="false" ht="15" hidden="true" customHeight="false" outlineLevel="0" collapsed="false">
      <c r="A1779" s="61" t="s">
        <v>12921</v>
      </c>
      <c r="B1779" s="61" t="s">
        <v>12922</v>
      </c>
      <c r="C1779" s="62" t="n">
        <v>45291</v>
      </c>
      <c r="D1779" s="62" t="n">
        <v>45291</v>
      </c>
      <c r="E1779" s="61" t="s">
        <v>1259</v>
      </c>
      <c r="F1779" s="61" t="s">
        <v>1063</v>
      </c>
      <c r="G1779" s="61" t="s">
        <v>12923</v>
      </c>
      <c r="H1779" s="61" t="s">
        <v>12923</v>
      </c>
      <c r="I1779" s="61" t="s">
        <v>12924</v>
      </c>
      <c r="J1779" s="61" t="s">
        <v>1195</v>
      </c>
      <c r="K1779" s="61" t="s">
        <v>1195</v>
      </c>
      <c r="L1779" s="61" t="s">
        <v>1195</v>
      </c>
      <c r="N1779" s="61" t="n">
        <v>33774850</v>
      </c>
      <c r="O1779" s="61" t="s">
        <v>1262</v>
      </c>
      <c r="P1779" s="61" t="s">
        <v>12925</v>
      </c>
      <c r="Q1779" s="61" t="s">
        <v>12926</v>
      </c>
      <c r="R1779" s="61" t="s">
        <v>12926</v>
      </c>
      <c r="S1779" s="61" t="str">
        <f aca="false">IF(J1779="Listed Option",MID(R1779,3,9),MID(Q1779,3,9))</f>
        <v>72651A207</v>
      </c>
      <c r="T1779" s="61" t="str">
        <f aca="false">VLOOKUP(S1779,'Output v4'!C:C,1,FALSE())</f>
        <v>72651A207</v>
      </c>
      <c r="U1779" s="61" t="s">
        <v>259</v>
      </c>
      <c r="V1779" s="61" t="s">
        <v>12927</v>
      </c>
      <c r="W1779" s="61" t="s">
        <v>12928</v>
      </c>
      <c r="Y1779" s="61" t="s">
        <v>12929</v>
      </c>
      <c r="Z1779" s="61" t="s">
        <v>1304</v>
      </c>
      <c r="AA1779" s="61" t="s">
        <v>1305</v>
      </c>
      <c r="AB1779" s="63" t="n">
        <v>93545</v>
      </c>
      <c r="AC1779" s="63" t="n">
        <v>93545</v>
      </c>
      <c r="AE1779" s="61" t="n">
        <v>0</v>
      </c>
      <c r="AF1779" s="64" t="n">
        <v>93545</v>
      </c>
      <c r="AG1779" s="61" t="s">
        <v>689</v>
      </c>
      <c r="AH1779" s="62" t="n">
        <v>45291</v>
      </c>
      <c r="AI1779" s="65" t="n">
        <v>15.95</v>
      </c>
      <c r="AJ1779" s="61" t="s">
        <v>3614</v>
      </c>
      <c r="AK1779" s="65" t="n">
        <v>15.95</v>
      </c>
      <c r="AL1779" s="65" t="n">
        <v>15.95</v>
      </c>
      <c r="AM1779" s="66" t="n">
        <v>1492042.75</v>
      </c>
      <c r="AN1779" s="66" t="n">
        <f aca="false">IF(J1779="Listed Option",AF1779*AL1779,AM1779)</f>
        <v>1492042.75</v>
      </c>
      <c r="AO1779" s="61" t="s">
        <v>1267</v>
      </c>
      <c r="AP1779" s="61" t="n">
        <v>1</v>
      </c>
      <c r="AQ1779" s="61" t="n">
        <v>1</v>
      </c>
      <c r="AV1779" s="61" t="s">
        <v>12929</v>
      </c>
      <c r="AW1779" s="61" t="s">
        <v>4070</v>
      </c>
      <c r="AY1779" s="61" t="s">
        <v>12924</v>
      </c>
      <c r="AZ1779" s="61" t="s">
        <v>12924</v>
      </c>
      <c r="BA1779" s="61" t="s">
        <v>12924</v>
      </c>
      <c r="BB1779" s="67" t="n">
        <v>0</v>
      </c>
      <c r="BE1779" s="61" t="n">
        <v>238575</v>
      </c>
      <c r="BF1779" s="61" t="s">
        <v>1063</v>
      </c>
      <c r="BG1779" s="61" t="s">
        <v>4084</v>
      </c>
      <c r="BH1779" s="61" t="s">
        <v>4084</v>
      </c>
      <c r="BI1779" s="61" t="s">
        <v>12924</v>
      </c>
      <c r="BJ1779" s="61" t="s">
        <v>12924</v>
      </c>
      <c r="BK1779" s="61" t="s">
        <v>12924</v>
      </c>
      <c r="BL1779" s="61" t="s">
        <v>12926</v>
      </c>
      <c r="BM1779" s="61" t="s">
        <v>12926</v>
      </c>
      <c r="BN1779" s="70" t="n">
        <v>1492042.75</v>
      </c>
      <c r="BO1779" s="68" t="n">
        <v>1492042.75</v>
      </c>
      <c r="BP1779" s="68" t="n">
        <v>1492042.75</v>
      </c>
      <c r="BQ1779" s="68" t="n">
        <v>1492042.75</v>
      </c>
      <c r="BR1779" s="69" t="n">
        <v>93545</v>
      </c>
      <c r="BU1779" s="68" t="n">
        <v>93545</v>
      </c>
    </row>
    <row r="1780" customFormat="false" ht="15" hidden="true" customHeight="false" outlineLevel="0" collapsed="false">
      <c r="A1780" s="61" t="s">
        <v>12930</v>
      </c>
      <c r="B1780" s="61" t="s">
        <v>12931</v>
      </c>
      <c r="C1780" s="62" t="n">
        <v>45291</v>
      </c>
      <c r="D1780" s="62" t="n">
        <v>45291</v>
      </c>
      <c r="E1780" s="61" t="s">
        <v>1259</v>
      </c>
      <c r="F1780" s="61" t="s">
        <v>12932</v>
      </c>
      <c r="G1780" s="61" t="s">
        <v>12933</v>
      </c>
      <c r="H1780" s="61" t="s">
        <v>12933</v>
      </c>
      <c r="J1780" s="61" t="s">
        <v>1195</v>
      </c>
      <c r="K1780" s="61" t="s">
        <v>1195</v>
      </c>
      <c r="L1780" s="61" t="s">
        <v>1195</v>
      </c>
      <c r="N1780" s="61" t="n">
        <v>109601312</v>
      </c>
      <c r="O1780" s="61" t="s">
        <v>1262</v>
      </c>
      <c r="P1780" s="61" t="s">
        <v>12934</v>
      </c>
      <c r="Q1780" s="61" t="s">
        <v>12935</v>
      </c>
      <c r="R1780" s="61" t="s">
        <v>12935</v>
      </c>
      <c r="S1780" s="61" t="str">
        <f aca="false">IF(J1780="Listed Option",MID(R1780,3,9),MID(Q1780,3,9))</f>
        <v>729139105</v>
      </c>
      <c r="T1780" s="61" t="e">
        <f aca="false">VLOOKUP(S1780,'Output v4'!C:C,1,FALSE())</f>
        <v>#N/A</v>
      </c>
      <c r="U1780" s="61" t="s">
        <v>12936</v>
      </c>
      <c r="V1780" s="61" t="s">
        <v>12937</v>
      </c>
      <c r="W1780" s="61" t="s">
        <v>12938</v>
      </c>
      <c r="Y1780" s="61" t="s">
        <v>12939</v>
      </c>
      <c r="Z1780" s="61" t="s">
        <v>1304</v>
      </c>
      <c r="AA1780" s="61" t="s">
        <v>1305</v>
      </c>
      <c r="AB1780" s="63" t="n">
        <v>-87209</v>
      </c>
      <c r="AC1780" s="63" t="n">
        <v>-87209</v>
      </c>
      <c r="AE1780" s="61" t="n">
        <v>0</v>
      </c>
      <c r="AF1780" s="64" t="n">
        <v>-87209</v>
      </c>
      <c r="AG1780" s="61" t="s">
        <v>1273</v>
      </c>
      <c r="AH1780" s="62" t="n">
        <v>45291</v>
      </c>
      <c r="AI1780" s="65" t="n">
        <v>18.11</v>
      </c>
      <c r="AJ1780" s="61" t="s">
        <v>3614</v>
      </c>
      <c r="AK1780" s="65" t="n">
        <v>18.11</v>
      </c>
      <c r="AL1780" s="65" t="n">
        <v>18.11</v>
      </c>
      <c r="AM1780" s="66" t="n">
        <v>-1579354.99</v>
      </c>
      <c r="AN1780" s="66" t="n">
        <f aca="false">IF(J1780="Listed Option",AF1780*AL1780,AM1780)</f>
        <v>-1579354.99</v>
      </c>
      <c r="AO1780" s="61" t="s">
        <v>1267</v>
      </c>
      <c r="AP1780" s="61" t="n">
        <v>1</v>
      </c>
      <c r="AQ1780" s="61" t="n">
        <v>1</v>
      </c>
      <c r="AV1780" s="61" t="s">
        <v>12939</v>
      </c>
      <c r="AW1780" s="61" t="s">
        <v>4070</v>
      </c>
      <c r="AY1780" s="61" t="s">
        <v>12940</v>
      </c>
      <c r="AZ1780" s="61" t="s">
        <v>12940</v>
      </c>
      <c r="BA1780" s="61" t="s">
        <v>12940</v>
      </c>
      <c r="BB1780" s="67" t="n">
        <v>0</v>
      </c>
      <c r="BE1780" s="61" t="n">
        <v>238575</v>
      </c>
      <c r="BF1780" s="61" t="s">
        <v>12932</v>
      </c>
      <c r="BG1780" s="61" t="s">
        <v>1157</v>
      </c>
      <c r="BH1780" s="61" t="s">
        <v>1157</v>
      </c>
      <c r="BJ1780" s="61" t="s">
        <v>12940</v>
      </c>
      <c r="BK1780" s="61" t="s">
        <v>12940</v>
      </c>
      <c r="BL1780" s="61" t="s">
        <v>12935</v>
      </c>
      <c r="BM1780" s="61" t="s">
        <v>12935</v>
      </c>
      <c r="BN1780" s="70" t="n">
        <v>-1579354.99</v>
      </c>
      <c r="BO1780" s="68" t="n">
        <v>-1579354.99</v>
      </c>
      <c r="BP1780" s="68" t="n">
        <v>-1579354.99</v>
      </c>
      <c r="BQ1780" s="68" t="n">
        <v>-1579354.99</v>
      </c>
      <c r="BR1780" s="69" t="n">
        <v>-87209</v>
      </c>
      <c r="BU1780" s="68" t="n">
        <v>87209</v>
      </c>
    </row>
    <row r="1781" customFormat="false" ht="15" hidden="true" customHeight="false" outlineLevel="0" collapsed="false">
      <c r="A1781" s="61" t="s">
        <v>12941</v>
      </c>
      <c r="B1781" s="61" t="s">
        <v>12942</v>
      </c>
      <c r="C1781" s="62" t="n">
        <v>45291</v>
      </c>
      <c r="D1781" s="62" t="n">
        <v>45291</v>
      </c>
      <c r="E1781" s="61" t="s">
        <v>1259</v>
      </c>
      <c r="F1781" s="61" t="s">
        <v>12943</v>
      </c>
      <c r="G1781" s="61" t="s">
        <v>12944</v>
      </c>
      <c r="H1781" s="61" t="s">
        <v>12944</v>
      </c>
      <c r="I1781" s="61" t="s">
        <v>12945</v>
      </c>
      <c r="J1781" s="61" t="s">
        <v>1199</v>
      </c>
      <c r="K1781" s="61" t="s">
        <v>4065</v>
      </c>
      <c r="L1781" s="61" t="s">
        <v>4065</v>
      </c>
      <c r="N1781" s="61" t="n">
        <v>188356723</v>
      </c>
      <c r="O1781" s="61" t="s">
        <v>1262</v>
      </c>
      <c r="P1781" s="61" t="s">
        <v>12946</v>
      </c>
      <c r="Q1781" s="61" t="s">
        <v>12947</v>
      </c>
      <c r="R1781" s="61" t="s">
        <v>12947</v>
      </c>
      <c r="S1781" s="61" t="str">
        <f aca="false">IF(J1781="Listed Option",MID(R1781,3,9),MID(Q1781,3,9))</f>
        <v>731068AA0</v>
      </c>
      <c r="T1781" s="61" t="e">
        <f aca="false">VLOOKUP(S1781,'Output v4'!C:C,1,FALSE())</f>
        <v>#N/A</v>
      </c>
      <c r="U1781" s="61" t="s">
        <v>12948</v>
      </c>
      <c r="V1781" s="61" t="s">
        <v>12949</v>
      </c>
      <c r="Z1781" s="61" t="s">
        <v>4074</v>
      </c>
      <c r="AA1781" s="61" t="s">
        <v>4075</v>
      </c>
      <c r="AB1781" s="63" t="n">
        <v>5502</v>
      </c>
      <c r="AC1781" s="63" t="n">
        <v>5502000</v>
      </c>
      <c r="AE1781" s="61" t="n">
        <v>1000</v>
      </c>
      <c r="AF1781" s="64" t="n">
        <v>5502000</v>
      </c>
      <c r="AG1781" s="61" t="s">
        <v>689</v>
      </c>
      <c r="AH1781" s="62" t="n">
        <v>45291</v>
      </c>
      <c r="AI1781" s="65" t="n">
        <v>1.064695</v>
      </c>
      <c r="AJ1781" s="61" t="s">
        <v>1266</v>
      </c>
      <c r="AK1781" s="65" t="n">
        <v>1.064695</v>
      </c>
      <c r="AL1781" s="65" t="n">
        <v>1.064695</v>
      </c>
      <c r="AM1781" s="66" t="n">
        <v>5857951.89</v>
      </c>
      <c r="AN1781" s="66" t="n">
        <f aca="false">IF(J1781="Listed Option",AF1781*AL1781,AM1781)</f>
        <v>5857951.89</v>
      </c>
      <c r="AO1781" s="61" t="s">
        <v>1267</v>
      </c>
      <c r="AW1781" s="61" t="s">
        <v>4070</v>
      </c>
      <c r="AY1781" s="61" t="s">
        <v>12944</v>
      </c>
      <c r="BA1781" s="61" t="s">
        <v>12944</v>
      </c>
      <c r="BB1781" s="67" t="n">
        <v>45</v>
      </c>
      <c r="BE1781" s="61" t="n">
        <v>241450</v>
      </c>
      <c r="BF1781" s="61" t="s">
        <v>12943</v>
      </c>
      <c r="BG1781" s="61" t="s">
        <v>4084</v>
      </c>
      <c r="BH1781" s="61" t="s">
        <v>4084</v>
      </c>
      <c r="BI1781" s="61" t="s">
        <v>12945</v>
      </c>
      <c r="BJ1781" s="61" t="s">
        <v>12944</v>
      </c>
      <c r="BL1781" s="61" t="s">
        <v>12947</v>
      </c>
      <c r="BM1781" s="61" t="s">
        <v>12947</v>
      </c>
      <c r="BN1781" s="70" t="n">
        <v>5502000</v>
      </c>
      <c r="BP1781" s="68" t="n">
        <v>5857951.89</v>
      </c>
      <c r="BQ1781" s="68" t="n">
        <v>5857951.89</v>
      </c>
      <c r="BR1781" s="69" t="n">
        <v>5502000</v>
      </c>
      <c r="BS1781" s="63" t="n">
        <v>5502</v>
      </c>
      <c r="BU1781" s="68" t="n">
        <v>5502000</v>
      </c>
    </row>
    <row r="1782" customFormat="false" ht="15" hidden="true" customHeight="false" outlineLevel="0" collapsed="false">
      <c r="A1782" s="61" t="s">
        <v>12950</v>
      </c>
      <c r="B1782" s="61" t="s">
        <v>12951</v>
      </c>
      <c r="C1782" s="62" t="n">
        <v>45291</v>
      </c>
      <c r="D1782" s="62" t="n">
        <v>45291</v>
      </c>
      <c r="E1782" s="61" t="s">
        <v>1259</v>
      </c>
      <c r="F1782" s="61" t="s">
        <v>1065</v>
      </c>
      <c r="G1782" s="61" t="s">
        <v>12952</v>
      </c>
      <c r="H1782" s="61" t="s">
        <v>12952</v>
      </c>
      <c r="I1782" s="61" t="s">
        <v>12953</v>
      </c>
      <c r="J1782" s="61" t="s">
        <v>1195</v>
      </c>
      <c r="K1782" s="61" t="s">
        <v>1195</v>
      </c>
      <c r="L1782" s="61" t="s">
        <v>1195</v>
      </c>
      <c r="N1782" s="61" t="n">
        <v>70435</v>
      </c>
      <c r="O1782" s="61" t="s">
        <v>1262</v>
      </c>
      <c r="P1782" s="61" t="s">
        <v>12954</v>
      </c>
      <c r="Q1782" s="61" t="s">
        <v>12955</v>
      </c>
      <c r="R1782" s="61" t="s">
        <v>12955</v>
      </c>
      <c r="S1782" s="61" t="str">
        <f aca="false">IF(J1782="Listed Option",MID(R1782,3,9),MID(Q1782,3,9))</f>
        <v>73278L105</v>
      </c>
      <c r="T1782" s="61" t="str">
        <f aca="false">VLOOKUP(S1782,'Output v4'!C:C,1,FALSE())</f>
        <v>73278L105</v>
      </c>
      <c r="U1782" s="61" t="s">
        <v>261</v>
      </c>
      <c r="V1782" s="61" t="s">
        <v>12956</v>
      </c>
      <c r="W1782" s="61" t="s">
        <v>12957</v>
      </c>
      <c r="Y1782" s="61" t="s">
        <v>12958</v>
      </c>
      <c r="Z1782" s="61" t="s">
        <v>1304</v>
      </c>
      <c r="AA1782" s="61" t="s">
        <v>1305</v>
      </c>
      <c r="AB1782" s="63" t="n">
        <v>1</v>
      </c>
      <c r="AC1782" s="63" t="n">
        <v>1</v>
      </c>
      <c r="AE1782" s="61" t="n">
        <v>0</v>
      </c>
      <c r="AF1782" s="64" t="n">
        <v>1</v>
      </c>
      <c r="AG1782" s="61" t="s">
        <v>689</v>
      </c>
      <c r="AH1782" s="62" t="n">
        <v>45291</v>
      </c>
      <c r="AI1782" s="65" t="n">
        <v>398.71</v>
      </c>
      <c r="AJ1782" s="61" t="s">
        <v>3614</v>
      </c>
      <c r="AK1782" s="65" t="n">
        <v>398.71</v>
      </c>
      <c r="AL1782" s="65" t="n">
        <v>398.71</v>
      </c>
      <c r="AM1782" s="66" t="n">
        <v>398.71</v>
      </c>
      <c r="AN1782" s="66" t="n">
        <f aca="false">IF(J1782="Listed Option",AF1782*AL1782,AM1782)</f>
        <v>398.71</v>
      </c>
      <c r="AO1782" s="61" t="s">
        <v>1267</v>
      </c>
      <c r="AP1782" s="61" t="n">
        <v>1</v>
      </c>
      <c r="AQ1782" s="61" t="n">
        <v>1</v>
      </c>
      <c r="AV1782" s="61" t="s">
        <v>12958</v>
      </c>
      <c r="AW1782" s="61" t="s">
        <v>4070</v>
      </c>
      <c r="AY1782" s="61" t="s">
        <v>12959</v>
      </c>
      <c r="AZ1782" s="61" t="s">
        <v>12959</v>
      </c>
      <c r="BA1782" s="61" t="s">
        <v>12959</v>
      </c>
      <c r="BB1782" s="67" t="n">
        <v>0</v>
      </c>
      <c r="BE1782" s="61" t="n">
        <v>238575</v>
      </c>
      <c r="BF1782" s="61" t="s">
        <v>1065</v>
      </c>
      <c r="BG1782" s="61" t="s">
        <v>4084</v>
      </c>
      <c r="BH1782" s="61" t="s">
        <v>4084</v>
      </c>
      <c r="BI1782" s="61" t="s">
        <v>12953</v>
      </c>
      <c r="BJ1782" s="61" t="s">
        <v>12959</v>
      </c>
      <c r="BK1782" s="61" t="s">
        <v>12959</v>
      </c>
      <c r="BL1782" s="61" t="s">
        <v>12955</v>
      </c>
      <c r="BM1782" s="61" t="s">
        <v>12955</v>
      </c>
      <c r="BN1782" s="70" t="n">
        <v>398.71</v>
      </c>
      <c r="BO1782" s="68" t="n">
        <v>398.71</v>
      </c>
      <c r="BP1782" s="68" t="n">
        <v>398.71</v>
      </c>
      <c r="BQ1782" s="68" t="n">
        <v>398.71</v>
      </c>
      <c r="BR1782" s="69" t="n">
        <v>1</v>
      </c>
      <c r="BU1782" s="68" t="n">
        <v>1</v>
      </c>
    </row>
    <row r="1783" customFormat="false" ht="15" hidden="true" customHeight="false" outlineLevel="0" collapsed="false">
      <c r="A1783" s="61" t="s">
        <v>12960</v>
      </c>
      <c r="B1783" s="61" t="s">
        <v>12961</v>
      </c>
      <c r="C1783" s="62" t="n">
        <v>45291</v>
      </c>
      <c r="D1783" s="62" t="n">
        <v>45291</v>
      </c>
      <c r="E1783" s="61" t="s">
        <v>1259</v>
      </c>
      <c r="F1783" s="61" t="s">
        <v>1065</v>
      </c>
      <c r="G1783" s="61" t="s">
        <v>12962</v>
      </c>
      <c r="H1783" s="61" t="s">
        <v>12952</v>
      </c>
      <c r="I1783" s="61" t="s">
        <v>12953</v>
      </c>
      <c r="J1783" s="61" t="s">
        <v>1196</v>
      </c>
      <c r="K1783" s="61" t="s">
        <v>4088</v>
      </c>
      <c r="L1783" s="61" t="s">
        <v>4277</v>
      </c>
      <c r="M1783" s="61" t="s">
        <v>1198</v>
      </c>
      <c r="N1783" s="61" t="n">
        <v>177407540</v>
      </c>
      <c r="O1783" s="61" t="s">
        <v>1262</v>
      </c>
      <c r="P1783" s="61" t="s">
        <v>12963</v>
      </c>
      <c r="R1783" s="61" t="s">
        <v>12955</v>
      </c>
      <c r="S1783" s="61" t="str">
        <f aca="false">IF(J1783="Listed Option",MID(R1783,3,9),MID(Q1783,3,9))</f>
        <v>73278L105</v>
      </c>
      <c r="T1783" s="61" t="str">
        <f aca="false">VLOOKUP(S1783,'Output v4'!C:C,1,FALSE())</f>
        <v>73278L105</v>
      </c>
      <c r="W1783" s="61" t="s">
        <v>12964</v>
      </c>
      <c r="X1783" s="61" t="s">
        <v>12965</v>
      </c>
      <c r="Y1783" s="61" t="s">
        <v>12966</v>
      </c>
      <c r="Z1783" s="61" t="s">
        <v>1304</v>
      </c>
      <c r="AA1783" s="61" t="s">
        <v>1305</v>
      </c>
      <c r="AB1783" s="63" t="n">
        <v>11</v>
      </c>
      <c r="AC1783" s="63" t="n">
        <v>11</v>
      </c>
      <c r="AD1783" s="61" t="n">
        <v>100</v>
      </c>
      <c r="AE1783" s="61" t="n">
        <v>0</v>
      </c>
      <c r="AF1783" s="64" t="n">
        <v>1100</v>
      </c>
      <c r="AG1783" s="61" t="s">
        <v>689</v>
      </c>
      <c r="AH1783" s="62" t="n">
        <v>45291</v>
      </c>
      <c r="AI1783" s="65" t="n">
        <v>1.325</v>
      </c>
      <c r="AJ1783" s="61" t="s">
        <v>1266</v>
      </c>
      <c r="AK1783" s="65" t="n">
        <v>1.325</v>
      </c>
      <c r="AL1783" s="65" t="n">
        <v>398.71</v>
      </c>
      <c r="AM1783" s="66" t="n">
        <v>1457.5</v>
      </c>
      <c r="AN1783" s="66" t="n">
        <f aca="false">IF(J1783="Listed Option",AF1783*AL1783,AM1783)</f>
        <v>438581</v>
      </c>
      <c r="AO1783" s="61" t="s">
        <v>1267</v>
      </c>
      <c r="AP1783" s="61" t="n">
        <v>100</v>
      </c>
      <c r="AQ1783" s="61" t="n">
        <v>100</v>
      </c>
      <c r="AV1783" s="61" t="s">
        <v>12958</v>
      </c>
      <c r="AW1783" s="61" t="s">
        <v>4070</v>
      </c>
      <c r="AY1783" s="61" t="s">
        <v>12959</v>
      </c>
      <c r="AZ1783" s="61" t="s">
        <v>12959</v>
      </c>
      <c r="BA1783" s="61" t="s">
        <v>12959</v>
      </c>
      <c r="BB1783" s="67" t="n">
        <v>0</v>
      </c>
      <c r="BE1783" s="61" t="n">
        <v>238575</v>
      </c>
      <c r="BG1783" s="61" t="s">
        <v>4084</v>
      </c>
      <c r="BJ1783" s="61" t="s">
        <v>12959</v>
      </c>
      <c r="BL1783" s="61" t="s">
        <v>12955</v>
      </c>
      <c r="BM1783" s="61" t="s">
        <v>12955</v>
      </c>
      <c r="BN1783" s="70" t="n">
        <v>438581</v>
      </c>
      <c r="BO1783" s="68" t="n">
        <v>438581</v>
      </c>
      <c r="BP1783" s="68" t="n">
        <v>14.575</v>
      </c>
      <c r="BQ1783" s="68" t="n">
        <v>14.575</v>
      </c>
      <c r="BR1783" s="69" t="n">
        <v>11</v>
      </c>
      <c r="BS1783" s="63" t="n">
        <v>11</v>
      </c>
      <c r="BU1783" s="68" t="n">
        <v>11</v>
      </c>
    </row>
    <row r="1784" customFormat="false" ht="15" hidden="true" customHeight="false" outlineLevel="0" collapsed="false">
      <c r="A1784" s="61" t="s">
        <v>12967</v>
      </c>
      <c r="B1784" s="61" t="s">
        <v>12968</v>
      </c>
      <c r="C1784" s="62" t="n">
        <v>45291</v>
      </c>
      <c r="D1784" s="62" t="n">
        <v>45291</v>
      </c>
      <c r="E1784" s="61" t="s">
        <v>1259</v>
      </c>
      <c r="F1784" s="61" t="s">
        <v>1065</v>
      </c>
      <c r="G1784" s="61" t="s">
        <v>12969</v>
      </c>
      <c r="H1784" s="61" t="s">
        <v>12952</v>
      </c>
      <c r="I1784" s="61" t="s">
        <v>12953</v>
      </c>
      <c r="J1784" s="61" t="s">
        <v>1196</v>
      </c>
      <c r="K1784" s="61" t="s">
        <v>4088</v>
      </c>
      <c r="L1784" s="61" t="s">
        <v>4089</v>
      </c>
      <c r="M1784" s="61" t="s">
        <v>1197</v>
      </c>
      <c r="N1784" s="61" t="n">
        <v>177407567</v>
      </c>
      <c r="O1784" s="61" t="s">
        <v>1262</v>
      </c>
      <c r="P1784" s="61" t="s">
        <v>12970</v>
      </c>
      <c r="R1784" s="61" t="s">
        <v>12955</v>
      </c>
      <c r="S1784" s="61" t="str">
        <f aca="false">IF(J1784="Listed Option",MID(R1784,3,9),MID(Q1784,3,9))</f>
        <v>73278L105</v>
      </c>
      <c r="T1784" s="61" t="str">
        <f aca="false">VLOOKUP(S1784,'Output v4'!C:C,1,FALSE())</f>
        <v>73278L105</v>
      </c>
      <c r="W1784" s="61" t="s">
        <v>12971</v>
      </c>
      <c r="X1784" s="61" t="s">
        <v>12972</v>
      </c>
      <c r="Y1784" s="61" t="s">
        <v>12973</v>
      </c>
      <c r="Z1784" s="61" t="s">
        <v>1304</v>
      </c>
      <c r="AA1784" s="61" t="s">
        <v>1305</v>
      </c>
      <c r="AB1784" s="63" t="n">
        <v>11</v>
      </c>
      <c r="AC1784" s="63" t="n">
        <v>11</v>
      </c>
      <c r="AD1784" s="61" t="n">
        <v>100</v>
      </c>
      <c r="AE1784" s="61" t="n">
        <v>0</v>
      </c>
      <c r="AF1784" s="64" t="n">
        <v>1100</v>
      </c>
      <c r="AG1784" s="61" t="s">
        <v>689</v>
      </c>
      <c r="AH1784" s="62" t="n">
        <v>45291</v>
      </c>
      <c r="AI1784" s="65" t="n">
        <v>0.85</v>
      </c>
      <c r="AJ1784" s="61" t="s">
        <v>1266</v>
      </c>
      <c r="AK1784" s="65" t="n">
        <v>0.85</v>
      </c>
      <c r="AL1784" s="65" t="n">
        <v>398.71</v>
      </c>
      <c r="AM1784" s="66" t="n">
        <v>935</v>
      </c>
      <c r="AN1784" s="66" t="n">
        <f aca="false">IF(J1784="Listed Option",AF1784*AL1784,AM1784)</f>
        <v>438581</v>
      </c>
      <c r="AO1784" s="61" t="s">
        <v>1267</v>
      </c>
      <c r="AP1784" s="61" t="n">
        <v>100</v>
      </c>
      <c r="AQ1784" s="61" t="n">
        <v>100</v>
      </c>
      <c r="AV1784" s="61" t="s">
        <v>12958</v>
      </c>
      <c r="AW1784" s="61" t="s">
        <v>4070</v>
      </c>
      <c r="AY1784" s="61" t="s">
        <v>12959</v>
      </c>
      <c r="AZ1784" s="61" t="s">
        <v>12959</v>
      </c>
      <c r="BA1784" s="61" t="s">
        <v>12959</v>
      </c>
      <c r="BB1784" s="67" t="n">
        <v>0</v>
      </c>
      <c r="BE1784" s="61" t="n">
        <v>238575</v>
      </c>
      <c r="BG1784" s="61" t="s">
        <v>4084</v>
      </c>
      <c r="BJ1784" s="61" t="s">
        <v>12959</v>
      </c>
      <c r="BL1784" s="61" t="s">
        <v>12955</v>
      </c>
      <c r="BM1784" s="61" t="s">
        <v>12955</v>
      </c>
      <c r="BN1784" s="70" t="n">
        <v>-438581</v>
      </c>
      <c r="BO1784" s="68" t="n">
        <v>438581</v>
      </c>
      <c r="BP1784" s="68" t="n">
        <v>9.35</v>
      </c>
      <c r="BQ1784" s="68" t="n">
        <v>9.35</v>
      </c>
      <c r="BR1784" s="69" t="n">
        <v>11</v>
      </c>
      <c r="BS1784" s="63" t="n">
        <v>11</v>
      </c>
      <c r="BU1784" s="68" t="n">
        <v>11</v>
      </c>
    </row>
    <row r="1785" customFormat="false" ht="15" hidden="true" customHeight="false" outlineLevel="0" collapsed="false">
      <c r="A1785" s="61" t="s">
        <v>12974</v>
      </c>
      <c r="B1785" s="61" t="s">
        <v>12975</v>
      </c>
      <c r="C1785" s="62" t="n">
        <v>45291</v>
      </c>
      <c r="D1785" s="62" t="n">
        <v>45291</v>
      </c>
      <c r="E1785" s="61" t="s">
        <v>1259</v>
      </c>
      <c r="F1785" s="61" t="s">
        <v>1066</v>
      </c>
      <c r="G1785" s="61" t="s">
        <v>12976</v>
      </c>
      <c r="H1785" s="61" t="s">
        <v>12976</v>
      </c>
      <c r="I1785" s="61" t="s">
        <v>12977</v>
      </c>
      <c r="J1785" s="61" t="s">
        <v>1195</v>
      </c>
      <c r="K1785" s="61" t="s">
        <v>1195</v>
      </c>
      <c r="L1785" s="61" t="s">
        <v>1195</v>
      </c>
      <c r="N1785" s="61" t="n">
        <v>22429361</v>
      </c>
      <c r="O1785" s="61" t="s">
        <v>1262</v>
      </c>
      <c r="P1785" s="61" t="s">
        <v>12978</v>
      </c>
      <c r="Q1785" s="61" t="s">
        <v>12979</v>
      </c>
      <c r="R1785" s="61" t="s">
        <v>12979</v>
      </c>
      <c r="S1785" s="61" t="str">
        <f aca="false">IF(J1785="Listed Option",MID(R1785,3,9),MID(Q1785,3,9))</f>
        <v>737446104</v>
      </c>
      <c r="T1785" s="61" t="str">
        <f aca="false">VLOOKUP(S1785,'Output v4'!C:C,1,FALSE())</f>
        <v>737446104</v>
      </c>
      <c r="U1785" s="61" t="s">
        <v>262</v>
      </c>
      <c r="V1785" s="61" t="s">
        <v>12980</v>
      </c>
      <c r="W1785" s="61" t="s">
        <v>12981</v>
      </c>
      <c r="Y1785" s="61" t="s">
        <v>12982</v>
      </c>
      <c r="Z1785" s="61" t="s">
        <v>4029</v>
      </c>
      <c r="AA1785" s="61" t="s">
        <v>4117</v>
      </c>
      <c r="AB1785" s="63" t="n">
        <v>4284</v>
      </c>
      <c r="AC1785" s="63" t="n">
        <v>4284</v>
      </c>
      <c r="AE1785" s="61" t="n">
        <v>0</v>
      </c>
      <c r="AF1785" s="64" t="n">
        <v>4284</v>
      </c>
      <c r="AG1785" s="61" t="s">
        <v>689</v>
      </c>
      <c r="AH1785" s="62" t="n">
        <v>45291</v>
      </c>
      <c r="AI1785" s="65" t="n">
        <v>88.06</v>
      </c>
      <c r="AJ1785" s="61" t="s">
        <v>3614</v>
      </c>
      <c r="AK1785" s="65" t="n">
        <v>88.06</v>
      </c>
      <c r="AL1785" s="65" t="n">
        <v>88.06</v>
      </c>
      <c r="AM1785" s="66" t="n">
        <v>377249.04</v>
      </c>
      <c r="AN1785" s="66" t="n">
        <f aca="false">IF(J1785="Listed Option",AF1785*AL1785,AM1785)</f>
        <v>377249.04</v>
      </c>
      <c r="AO1785" s="61" t="s">
        <v>1267</v>
      </c>
      <c r="AP1785" s="61" t="n">
        <v>1</v>
      </c>
      <c r="AQ1785" s="61" t="n">
        <v>1</v>
      </c>
      <c r="AV1785" s="61" t="s">
        <v>12982</v>
      </c>
      <c r="AW1785" s="61" t="s">
        <v>4070</v>
      </c>
      <c r="AY1785" s="61" t="s">
        <v>12977</v>
      </c>
      <c r="AZ1785" s="61" t="s">
        <v>12977</v>
      </c>
      <c r="BA1785" s="61" t="s">
        <v>12977</v>
      </c>
      <c r="BB1785" s="67" t="n">
        <v>0</v>
      </c>
      <c r="BE1785" s="61" t="n">
        <v>238587</v>
      </c>
      <c r="BF1785" s="61" t="s">
        <v>1066</v>
      </c>
      <c r="BG1785" s="61" t="s">
        <v>4084</v>
      </c>
      <c r="BH1785" s="61" t="s">
        <v>4084</v>
      </c>
      <c r="BI1785" s="61" t="s">
        <v>12977</v>
      </c>
      <c r="BJ1785" s="61" t="s">
        <v>12977</v>
      </c>
      <c r="BK1785" s="61" t="s">
        <v>12977</v>
      </c>
      <c r="BL1785" s="61" t="s">
        <v>12979</v>
      </c>
      <c r="BM1785" s="61" t="s">
        <v>12979</v>
      </c>
      <c r="BN1785" s="70" t="n">
        <v>377249.04</v>
      </c>
      <c r="BO1785" s="68" t="n">
        <v>377249.04</v>
      </c>
      <c r="BP1785" s="68" t="n">
        <v>377249.04</v>
      </c>
      <c r="BQ1785" s="68" t="n">
        <v>377249.04</v>
      </c>
      <c r="BR1785" s="69" t="n">
        <v>4284</v>
      </c>
      <c r="BU1785" s="68" t="n">
        <v>4284</v>
      </c>
    </row>
    <row r="1786" customFormat="false" ht="15" hidden="true" customHeight="false" outlineLevel="0" collapsed="false">
      <c r="A1786" s="61" t="s">
        <v>12983</v>
      </c>
      <c r="B1786" s="61" t="s">
        <v>12984</v>
      </c>
      <c r="C1786" s="62" t="n">
        <v>45291</v>
      </c>
      <c r="D1786" s="62" t="n">
        <v>45291</v>
      </c>
      <c r="E1786" s="61" t="s">
        <v>1259</v>
      </c>
      <c r="F1786" s="61" t="s">
        <v>1066</v>
      </c>
      <c r="G1786" s="61" t="s">
        <v>12976</v>
      </c>
      <c r="H1786" s="61" t="s">
        <v>12976</v>
      </c>
      <c r="I1786" s="61" t="s">
        <v>12977</v>
      </c>
      <c r="J1786" s="61" t="s">
        <v>1195</v>
      </c>
      <c r="K1786" s="61" t="s">
        <v>1195</v>
      </c>
      <c r="L1786" s="61" t="s">
        <v>1195</v>
      </c>
      <c r="N1786" s="61" t="n">
        <v>22429361</v>
      </c>
      <c r="O1786" s="61" t="s">
        <v>1262</v>
      </c>
      <c r="P1786" s="61" t="s">
        <v>12978</v>
      </c>
      <c r="Q1786" s="61" t="s">
        <v>12979</v>
      </c>
      <c r="R1786" s="61" t="s">
        <v>12979</v>
      </c>
      <c r="S1786" s="61" t="str">
        <f aca="false">IF(J1786="Listed Option",MID(R1786,3,9),MID(Q1786,3,9))</f>
        <v>737446104</v>
      </c>
      <c r="T1786" s="61" t="str">
        <f aca="false">VLOOKUP(S1786,'Output v4'!C:C,1,FALSE())</f>
        <v>737446104</v>
      </c>
      <c r="U1786" s="61" t="s">
        <v>262</v>
      </c>
      <c r="V1786" s="61" t="s">
        <v>12980</v>
      </c>
      <c r="W1786" s="61" t="s">
        <v>12981</v>
      </c>
      <c r="Y1786" s="61" t="s">
        <v>12982</v>
      </c>
      <c r="Z1786" s="61" t="s">
        <v>4074</v>
      </c>
      <c r="AA1786" s="61" t="s">
        <v>4075</v>
      </c>
      <c r="AB1786" s="63" t="n">
        <v>-4284</v>
      </c>
      <c r="AC1786" s="63" t="n">
        <v>-4284</v>
      </c>
      <c r="AE1786" s="61" t="n">
        <v>0</v>
      </c>
      <c r="AF1786" s="64" t="n">
        <v>-4284</v>
      </c>
      <c r="AG1786" s="61" t="s">
        <v>1273</v>
      </c>
      <c r="AH1786" s="62" t="n">
        <v>45291</v>
      </c>
      <c r="AI1786" s="65" t="n">
        <v>88.06</v>
      </c>
      <c r="AJ1786" s="61" t="s">
        <v>3614</v>
      </c>
      <c r="AK1786" s="65" t="n">
        <v>88.06</v>
      </c>
      <c r="AL1786" s="65" t="n">
        <v>88.06</v>
      </c>
      <c r="AM1786" s="66" t="n">
        <v>-377249.04</v>
      </c>
      <c r="AN1786" s="66" t="n">
        <f aca="false">IF(J1786="Listed Option",AF1786*AL1786,AM1786)</f>
        <v>-377249.04</v>
      </c>
      <c r="AO1786" s="61" t="s">
        <v>1267</v>
      </c>
      <c r="AP1786" s="61" t="n">
        <v>1</v>
      </c>
      <c r="AQ1786" s="61" t="n">
        <v>1</v>
      </c>
      <c r="AV1786" s="61" t="s">
        <v>12982</v>
      </c>
      <c r="AW1786" s="61" t="s">
        <v>4070</v>
      </c>
      <c r="AY1786" s="61" t="s">
        <v>12977</v>
      </c>
      <c r="AZ1786" s="61" t="s">
        <v>12977</v>
      </c>
      <c r="BA1786" s="61" t="s">
        <v>12977</v>
      </c>
      <c r="BB1786" s="67" t="n">
        <v>0</v>
      </c>
      <c r="BE1786" s="61" t="n">
        <v>241450</v>
      </c>
      <c r="BF1786" s="61" t="s">
        <v>1066</v>
      </c>
      <c r="BG1786" s="61" t="s">
        <v>4084</v>
      </c>
      <c r="BH1786" s="61" t="s">
        <v>4084</v>
      </c>
      <c r="BI1786" s="61" t="s">
        <v>12977</v>
      </c>
      <c r="BJ1786" s="61" t="s">
        <v>12977</v>
      </c>
      <c r="BK1786" s="61" t="s">
        <v>12977</v>
      </c>
      <c r="BL1786" s="61" t="s">
        <v>12979</v>
      </c>
      <c r="BM1786" s="61" t="s">
        <v>12979</v>
      </c>
      <c r="BN1786" s="70" t="n">
        <v>-377249.04</v>
      </c>
      <c r="BO1786" s="68" t="n">
        <v>-377249.04</v>
      </c>
      <c r="BP1786" s="68" t="n">
        <v>-377249.04</v>
      </c>
      <c r="BQ1786" s="68" t="n">
        <v>-377249.04</v>
      </c>
      <c r="BR1786" s="69" t="n">
        <v>-4284</v>
      </c>
      <c r="BU1786" s="68" t="n">
        <v>4284</v>
      </c>
    </row>
    <row r="1787" customFormat="false" ht="15" hidden="true" customHeight="false" outlineLevel="0" collapsed="false">
      <c r="A1787" s="61" t="s">
        <v>12985</v>
      </c>
      <c r="B1787" s="61" t="s">
        <v>12986</v>
      </c>
      <c r="C1787" s="62" t="n">
        <v>45291</v>
      </c>
      <c r="D1787" s="62" t="n">
        <v>45291</v>
      </c>
      <c r="E1787" s="61" t="s">
        <v>1259</v>
      </c>
      <c r="F1787" s="61" t="s">
        <v>1067</v>
      </c>
      <c r="G1787" s="61" t="s">
        <v>12987</v>
      </c>
      <c r="H1787" s="61" t="s">
        <v>12987</v>
      </c>
      <c r="I1787" s="61" t="s">
        <v>12988</v>
      </c>
      <c r="J1787" s="61" t="s">
        <v>1195</v>
      </c>
      <c r="K1787" s="61" t="s">
        <v>1195</v>
      </c>
      <c r="L1787" s="61" t="s">
        <v>1195</v>
      </c>
      <c r="N1787" s="61" t="n">
        <v>92115</v>
      </c>
      <c r="O1787" s="61" t="s">
        <v>1262</v>
      </c>
      <c r="P1787" s="61" t="s">
        <v>12989</v>
      </c>
      <c r="Q1787" s="61" t="s">
        <v>12990</v>
      </c>
      <c r="R1787" s="61" t="s">
        <v>12990</v>
      </c>
      <c r="S1787" s="61" t="str">
        <f aca="false">IF(J1787="Listed Option",MID(R1787,3,9),MID(Q1787,3,9))</f>
        <v>742718109</v>
      </c>
      <c r="T1787" s="61" t="str">
        <f aca="false">VLOOKUP(S1787,'Output v4'!C:C,1,FALSE())</f>
        <v>742718109</v>
      </c>
      <c r="U1787" s="61" t="s">
        <v>263</v>
      </c>
      <c r="V1787" s="61" t="s">
        <v>12991</v>
      </c>
      <c r="W1787" s="61" t="s">
        <v>12988</v>
      </c>
      <c r="Y1787" s="61" t="s">
        <v>12992</v>
      </c>
      <c r="Z1787" s="61" t="s">
        <v>1304</v>
      </c>
      <c r="AA1787" s="61" t="s">
        <v>1305</v>
      </c>
      <c r="AB1787" s="63" t="n">
        <v>-39459</v>
      </c>
      <c r="AC1787" s="63" t="n">
        <v>-39459</v>
      </c>
      <c r="AE1787" s="61" t="n">
        <v>0</v>
      </c>
      <c r="AF1787" s="64" t="n">
        <v>-39459</v>
      </c>
      <c r="AG1787" s="61" t="s">
        <v>1273</v>
      </c>
      <c r="AH1787" s="62" t="n">
        <v>45291</v>
      </c>
      <c r="AI1787" s="65" t="n">
        <v>146.54</v>
      </c>
      <c r="AJ1787" s="61" t="s">
        <v>3614</v>
      </c>
      <c r="AK1787" s="65" t="n">
        <v>146.54</v>
      </c>
      <c r="AL1787" s="65" t="n">
        <v>146.54</v>
      </c>
      <c r="AM1787" s="66" t="n">
        <v>-5782321.86</v>
      </c>
      <c r="AN1787" s="66" t="n">
        <f aca="false">IF(J1787="Listed Option",AF1787*AL1787,AM1787)</f>
        <v>-5782321.86</v>
      </c>
      <c r="AO1787" s="61" t="s">
        <v>1267</v>
      </c>
      <c r="AP1787" s="61" t="n">
        <v>1</v>
      </c>
      <c r="AQ1787" s="61" t="n">
        <v>1</v>
      </c>
      <c r="AV1787" s="61" t="s">
        <v>12992</v>
      </c>
      <c r="AW1787" s="61" t="s">
        <v>4070</v>
      </c>
      <c r="AY1787" s="61" t="s">
        <v>12988</v>
      </c>
      <c r="AZ1787" s="61" t="s">
        <v>12988</v>
      </c>
      <c r="BA1787" s="61" t="s">
        <v>12988</v>
      </c>
      <c r="BB1787" s="67" t="n">
        <v>0</v>
      </c>
      <c r="BE1787" s="61" t="n">
        <v>238575</v>
      </c>
      <c r="BF1787" s="61" t="s">
        <v>1067</v>
      </c>
      <c r="BG1787" s="61" t="s">
        <v>4084</v>
      </c>
      <c r="BH1787" s="61" t="s">
        <v>4084</v>
      </c>
      <c r="BI1787" s="61" t="s">
        <v>12988</v>
      </c>
      <c r="BJ1787" s="61" t="s">
        <v>12988</v>
      </c>
      <c r="BK1787" s="61" t="s">
        <v>12988</v>
      </c>
      <c r="BL1787" s="61" t="s">
        <v>12990</v>
      </c>
      <c r="BM1787" s="61" t="s">
        <v>12990</v>
      </c>
      <c r="BN1787" s="70" t="n">
        <v>-5782321.86</v>
      </c>
      <c r="BO1787" s="68" t="n">
        <v>-5782321.86</v>
      </c>
      <c r="BP1787" s="68" t="n">
        <v>-5782321.86</v>
      </c>
      <c r="BQ1787" s="68" t="n">
        <v>-5782321.86</v>
      </c>
      <c r="BR1787" s="69" t="n">
        <v>-39459</v>
      </c>
      <c r="BU1787" s="68" t="n">
        <v>39459</v>
      </c>
    </row>
    <row r="1788" customFormat="false" ht="15" hidden="true" customHeight="false" outlineLevel="0" collapsed="false">
      <c r="A1788" s="61" t="s">
        <v>12993</v>
      </c>
      <c r="B1788" s="61" t="s">
        <v>12994</v>
      </c>
      <c r="C1788" s="62" t="n">
        <v>45291</v>
      </c>
      <c r="D1788" s="62" t="n">
        <v>45291</v>
      </c>
      <c r="E1788" s="61" t="s">
        <v>1259</v>
      </c>
      <c r="F1788" s="61" t="s">
        <v>1067</v>
      </c>
      <c r="G1788" s="61" t="s">
        <v>12995</v>
      </c>
      <c r="H1788" s="61" t="s">
        <v>12987</v>
      </c>
      <c r="I1788" s="61" t="s">
        <v>12988</v>
      </c>
      <c r="J1788" s="61" t="s">
        <v>1196</v>
      </c>
      <c r="K1788" s="61" t="s">
        <v>4088</v>
      </c>
      <c r="L1788" s="61" t="s">
        <v>4089</v>
      </c>
      <c r="M1788" s="61" t="s">
        <v>1197</v>
      </c>
      <c r="N1788" s="61" t="n">
        <v>188590747</v>
      </c>
      <c r="O1788" s="61" t="s">
        <v>1262</v>
      </c>
      <c r="P1788" s="61" t="s">
        <v>12996</v>
      </c>
      <c r="R1788" s="61" t="s">
        <v>12990</v>
      </c>
      <c r="S1788" s="61" t="str">
        <f aca="false">IF(J1788="Listed Option",MID(R1788,3,9),MID(Q1788,3,9))</f>
        <v>742718109</v>
      </c>
      <c r="T1788" s="61" t="str">
        <f aca="false">VLOOKUP(S1788,'Output v4'!C:C,1,FALSE())</f>
        <v>742718109</v>
      </c>
      <c r="W1788" s="61" t="s">
        <v>12997</v>
      </c>
      <c r="X1788" s="61" t="s">
        <v>12998</v>
      </c>
      <c r="Y1788" s="61" t="s">
        <v>12999</v>
      </c>
      <c r="Z1788" s="61" t="s">
        <v>1304</v>
      </c>
      <c r="AA1788" s="61" t="s">
        <v>1305</v>
      </c>
      <c r="AB1788" s="63" t="n">
        <v>224</v>
      </c>
      <c r="AC1788" s="63" t="n">
        <v>224</v>
      </c>
      <c r="AD1788" s="61" t="n">
        <v>100</v>
      </c>
      <c r="AE1788" s="61" t="n">
        <v>0</v>
      </c>
      <c r="AF1788" s="64" t="n">
        <v>22400</v>
      </c>
      <c r="AG1788" s="61" t="s">
        <v>689</v>
      </c>
      <c r="AH1788" s="62" t="n">
        <v>45291</v>
      </c>
      <c r="AI1788" s="65" t="n">
        <v>1.465</v>
      </c>
      <c r="AJ1788" s="61" t="s">
        <v>1266</v>
      </c>
      <c r="AK1788" s="65" t="n">
        <v>1.465</v>
      </c>
      <c r="AL1788" s="65" t="n">
        <v>146.54</v>
      </c>
      <c r="AM1788" s="66" t="n">
        <v>32816</v>
      </c>
      <c r="AN1788" s="66" t="n">
        <f aca="false">IF(J1788="Listed Option",AF1788*AL1788,AM1788)</f>
        <v>3282496</v>
      </c>
      <c r="AO1788" s="61" t="s">
        <v>1267</v>
      </c>
      <c r="AP1788" s="61" t="n">
        <v>100</v>
      </c>
      <c r="AQ1788" s="61" t="n">
        <v>100</v>
      </c>
      <c r="AV1788" s="61" t="s">
        <v>12992</v>
      </c>
      <c r="AW1788" s="61" t="s">
        <v>4070</v>
      </c>
      <c r="AY1788" s="61" t="s">
        <v>12988</v>
      </c>
      <c r="AZ1788" s="61" t="s">
        <v>12988</v>
      </c>
      <c r="BA1788" s="61" t="s">
        <v>12988</v>
      </c>
      <c r="BB1788" s="67" t="n">
        <v>0</v>
      </c>
      <c r="BE1788" s="61" t="n">
        <v>238575</v>
      </c>
      <c r="BG1788" s="61" t="s">
        <v>4084</v>
      </c>
      <c r="BJ1788" s="61" t="s">
        <v>12988</v>
      </c>
      <c r="BL1788" s="61" t="s">
        <v>12990</v>
      </c>
      <c r="BM1788" s="61" t="s">
        <v>12990</v>
      </c>
      <c r="BN1788" s="70" t="n">
        <v>-3282496</v>
      </c>
      <c r="BO1788" s="68" t="n">
        <v>3282496</v>
      </c>
      <c r="BP1788" s="68" t="n">
        <v>328.16</v>
      </c>
      <c r="BQ1788" s="68" t="n">
        <v>328.16</v>
      </c>
      <c r="BR1788" s="69" t="n">
        <v>224</v>
      </c>
      <c r="BS1788" s="63" t="n">
        <v>224</v>
      </c>
      <c r="BU1788" s="68" t="n">
        <v>224</v>
      </c>
    </row>
    <row r="1789" customFormat="false" ht="15" hidden="true" customHeight="false" outlineLevel="0" collapsed="false">
      <c r="A1789" s="61" t="s">
        <v>13000</v>
      </c>
      <c r="B1789" s="61" t="s">
        <v>13001</v>
      </c>
      <c r="C1789" s="62" t="n">
        <v>45291</v>
      </c>
      <c r="D1789" s="62" t="n">
        <v>45291</v>
      </c>
      <c r="E1789" s="61" t="s">
        <v>1259</v>
      </c>
      <c r="F1789" s="61" t="s">
        <v>1067</v>
      </c>
      <c r="G1789" s="61" t="s">
        <v>13002</v>
      </c>
      <c r="H1789" s="61" t="s">
        <v>12987</v>
      </c>
      <c r="I1789" s="61" t="s">
        <v>12988</v>
      </c>
      <c r="J1789" s="61" t="s">
        <v>1196</v>
      </c>
      <c r="K1789" s="61" t="s">
        <v>4088</v>
      </c>
      <c r="L1789" s="61" t="s">
        <v>4277</v>
      </c>
      <c r="M1789" s="61" t="s">
        <v>1198</v>
      </c>
      <c r="N1789" s="61" t="n">
        <v>188590775</v>
      </c>
      <c r="O1789" s="61" t="s">
        <v>1262</v>
      </c>
      <c r="P1789" s="61" t="s">
        <v>13003</v>
      </c>
      <c r="R1789" s="61" t="s">
        <v>12990</v>
      </c>
      <c r="S1789" s="61" t="str">
        <f aca="false">IF(J1789="Listed Option",MID(R1789,3,9),MID(Q1789,3,9))</f>
        <v>742718109</v>
      </c>
      <c r="T1789" s="61" t="str">
        <f aca="false">VLOOKUP(S1789,'Output v4'!C:C,1,FALSE())</f>
        <v>742718109</v>
      </c>
      <c r="W1789" s="61" t="s">
        <v>13004</v>
      </c>
      <c r="X1789" s="61" t="s">
        <v>13005</v>
      </c>
      <c r="Y1789" s="61" t="s">
        <v>13006</v>
      </c>
      <c r="Z1789" s="61" t="s">
        <v>1304</v>
      </c>
      <c r="AA1789" s="61" t="s">
        <v>1305</v>
      </c>
      <c r="AB1789" s="63" t="n">
        <v>224</v>
      </c>
      <c r="AC1789" s="63" t="n">
        <v>224</v>
      </c>
      <c r="AD1789" s="61" t="n">
        <v>100</v>
      </c>
      <c r="AE1789" s="61" t="n">
        <v>0</v>
      </c>
      <c r="AF1789" s="64" t="n">
        <v>22400</v>
      </c>
      <c r="AG1789" s="61" t="s">
        <v>689</v>
      </c>
      <c r="AH1789" s="62" t="n">
        <v>45291</v>
      </c>
      <c r="AI1789" s="65" t="n">
        <v>0.75</v>
      </c>
      <c r="AJ1789" s="61" t="s">
        <v>1266</v>
      </c>
      <c r="AK1789" s="65" t="n">
        <v>0.75</v>
      </c>
      <c r="AL1789" s="65" t="n">
        <v>146.54</v>
      </c>
      <c r="AM1789" s="66" t="n">
        <v>16800</v>
      </c>
      <c r="AN1789" s="66" t="n">
        <f aca="false">IF(J1789="Listed Option",AF1789*AL1789,AM1789)</f>
        <v>3282496</v>
      </c>
      <c r="AO1789" s="61" t="s">
        <v>1267</v>
      </c>
      <c r="AP1789" s="61" t="n">
        <v>100</v>
      </c>
      <c r="AQ1789" s="61" t="n">
        <v>100</v>
      </c>
      <c r="AV1789" s="61" t="s">
        <v>12992</v>
      </c>
      <c r="AW1789" s="61" t="s">
        <v>4070</v>
      </c>
      <c r="AY1789" s="61" t="s">
        <v>12988</v>
      </c>
      <c r="AZ1789" s="61" t="s">
        <v>12988</v>
      </c>
      <c r="BA1789" s="61" t="s">
        <v>12988</v>
      </c>
      <c r="BB1789" s="67" t="n">
        <v>0</v>
      </c>
      <c r="BE1789" s="61" t="n">
        <v>238575</v>
      </c>
      <c r="BG1789" s="61" t="s">
        <v>4084</v>
      </c>
      <c r="BJ1789" s="61" t="s">
        <v>12988</v>
      </c>
      <c r="BL1789" s="61" t="s">
        <v>12990</v>
      </c>
      <c r="BM1789" s="61" t="s">
        <v>12990</v>
      </c>
      <c r="BN1789" s="70" t="n">
        <v>3282496</v>
      </c>
      <c r="BO1789" s="68" t="n">
        <v>3282496</v>
      </c>
      <c r="BP1789" s="68" t="n">
        <v>168</v>
      </c>
      <c r="BQ1789" s="68" t="n">
        <v>168</v>
      </c>
      <c r="BR1789" s="69" t="n">
        <v>224</v>
      </c>
      <c r="BS1789" s="63" t="n">
        <v>224</v>
      </c>
      <c r="BU1789" s="68" t="n">
        <v>224</v>
      </c>
    </row>
    <row r="1790" customFormat="false" ht="15" hidden="true" customHeight="false" outlineLevel="0" collapsed="false">
      <c r="A1790" s="61" t="s">
        <v>13007</v>
      </c>
      <c r="B1790" s="61" t="s">
        <v>13008</v>
      </c>
      <c r="C1790" s="62" t="n">
        <v>45291</v>
      </c>
      <c r="D1790" s="62" t="n">
        <v>45291</v>
      </c>
      <c r="E1790" s="61" t="s">
        <v>1259</v>
      </c>
      <c r="F1790" s="61" t="s">
        <v>1067</v>
      </c>
      <c r="G1790" s="61" t="s">
        <v>13009</v>
      </c>
      <c r="H1790" s="61" t="s">
        <v>12987</v>
      </c>
      <c r="I1790" s="61" t="s">
        <v>12988</v>
      </c>
      <c r="J1790" s="61" t="s">
        <v>1196</v>
      </c>
      <c r="K1790" s="61" t="s">
        <v>4088</v>
      </c>
      <c r="L1790" s="61" t="s">
        <v>4089</v>
      </c>
      <c r="M1790" s="61" t="s">
        <v>1197</v>
      </c>
      <c r="N1790" s="61" t="n">
        <v>190318298</v>
      </c>
      <c r="O1790" s="61" t="s">
        <v>1262</v>
      </c>
      <c r="P1790" s="61" t="s">
        <v>13010</v>
      </c>
      <c r="R1790" s="61" t="s">
        <v>12990</v>
      </c>
      <c r="S1790" s="61" t="str">
        <f aca="false">IF(J1790="Listed Option",MID(R1790,3,9),MID(Q1790,3,9))</f>
        <v>742718109</v>
      </c>
      <c r="T1790" s="61" t="str">
        <f aca="false">VLOOKUP(S1790,'Output v4'!C:C,1,FALSE())</f>
        <v>742718109</v>
      </c>
      <c r="W1790" s="61" t="s">
        <v>13011</v>
      </c>
      <c r="X1790" s="61" t="s">
        <v>13012</v>
      </c>
      <c r="Y1790" s="61" t="s">
        <v>13013</v>
      </c>
      <c r="Z1790" s="61" t="s">
        <v>1304</v>
      </c>
      <c r="AA1790" s="61" t="s">
        <v>1305</v>
      </c>
      <c r="AB1790" s="63" t="n">
        <v>24</v>
      </c>
      <c r="AC1790" s="63" t="n">
        <v>24</v>
      </c>
      <c r="AD1790" s="61" t="n">
        <v>100</v>
      </c>
      <c r="AE1790" s="61" t="n">
        <v>0</v>
      </c>
      <c r="AF1790" s="64" t="n">
        <v>2400</v>
      </c>
      <c r="AG1790" s="61" t="s">
        <v>689</v>
      </c>
      <c r="AH1790" s="62" t="n">
        <v>45291</v>
      </c>
      <c r="AI1790" s="65" t="n">
        <v>1.95</v>
      </c>
      <c r="AJ1790" s="61" t="s">
        <v>1266</v>
      </c>
      <c r="AK1790" s="65" t="n">
        <v>1.95</v>
      </c>
      <c r="AL1790" s="65" t="n">
        <v>146.54</v>
      </c>
      <c r="AM1790" s="66" t="n">
        <v>4680</v>
      </c>
      <c r="AN1790" s="66" t="n">
        <f aca="false">IF(J1790="Listed Option",AF1790*AL1790,AM1790)</f>
        <v>351696</v>
      </c>
      <c r="AO1790" s="61" t="s">
        <v>1267</v>
      </c>
      <c r="AP1790" s="61" t="n">
        <v>100</v>
      </c>
      <c r="AQ1790" s="61" t="n">
        <v>100</v>
      </c>
      <c r="AV1790" s="61" t="s">
        <v>12992</v>
      </c>
      <c r="AW1790" s="61" t="s">
        <v>4070</v>
      </c>
      <c r="AY1790" s="61" t="s">
        <v>12988</v>
      </c>
      <c r="AZ1790" s="61" t="s">
        <v>12988</v>
      </c>
      <c r="BA1790" s="61" t="s">
        <v>12988</v>
      </c>
      <c r="BB1790" s="67" t="n">
        <v>0</v>
      </c>
      <c r="BE1790" s="61" t="n">
        <v>238575</v>
      </c>
      <c r="BG1790" s="61" t="s">
        <v>4084</v>
      </c>
      <c r="BJ1790" s="61" t="s">
        <v>12988</v>
      </c>
      <c r="BL1790" s="61" t="s">
        <v>12990</v>
      </c>
      <c r="BM1790" s="61" t="s">
        <v>12990</v>
      </c>
      <c r="BN1790" s="70" t="n">
        <v>-351696</v>
      </c>
      <c r="BO1790" s="68" t="n">
        <v>351696</v>
      </c>
      <c r="BP1790" s="68" t="n">
        <v>46.8</v>
      </c>
      <c r="BQ1790" s="68" t="n">
        <v>46.8</v>
      </c>
      <c r="BR1790" s="69" t="n">
        <v>24</v>
      </c>
      <c r="BS1790" s="63" t="n">
        <v>24</v>
      </c>
      <c r="BU1790" s="68" t="n">
        <v>24</v>
      </c>
    </row>
    <row r="1791" customFormat="false" ht="15" hidden="true" customHeight="false" outlineLevel="0" collapsed="false">
      <c r="A1791" s="61" t="s">
        <v>13014</v>
      </c>
      <c r="B1791" s="61" t="s">
        <v>13015</v>
      </c>
      <c r="C1791" s="62" t="n">
        <v>45291</v>
      </c>
      <c r="D1791" s="62" t="n">
        <v>45291</v>
      </c>
      <c r="E1791" s="61" t="s">
        <v>1259</v>
      </c>
      <c r="F1791" s="61" t="s">
        <v>1067</v>
      </c>
      <c r="G1791" s="61" t="s">
        <v>13016</v>
      </c>
      <c r="H1791" s="61" t="s">
        <v>12987</v>
      </c>
      <c r="I1791" s="61" t="s">
        <v>12988</v>
      </c>
      <c r="J1791" s="61" t="s">
        <v>1196</v>
      </c>
      <c r="K1791" s="61" t="s">
        <v>4088</v>
      </c>
      <c r="L1791" s="61" t="s">
        <v>4277</v>
      </c>
      <c r="M1791" s="61" t="s">
        <v>1198</v>
      </c>
      <c r="N1791" s="61" t="n">
        <v>190318327</v>
      </c>
      <c r="O1791" s="61" t="s">
        <v>1262</v>
      </c>
      <c r="P1791" s="61" t="s">
        <v>13017</v>
      </c>
      <c r="R1791" s="61" t="s">
        <v>12990</v>
      </c>
      <c r="S1791" s="61" t="str">
        <f aca="false">IF(J1791="Listed Option",MID(R1791,3,9),MID(Q1791,3,9))</f>
        <v>742718109</v>
      </c>
      <c r="T1791" s="61" t="str">
        <f aca="false">VLOOKUP(S1791,'Output v4'!C:C,1,FALSE())</f>
        <v>742718109</v>
      </c>
      <c r="W1791" s="61" t="s">
        <v>13018</v>
      </c>
      <c r="X1791" s="61" t="s">
        <v>13019</v>
      </c>
      <c r="Y1791" s="61" t="s">
        <v>13020</v>
      </c>
      <c r="Z1791" s="61" t="s">
        <v>1304</v>
      </c>
      <c r="AA1791" s="61" t="s">
        <v>1305</v>
      </c>
      <c r="AB1791" s="63" t="n">
        <v>24</v>
      </c>
      <c r="AC1791" s="63" t="n">
        <v>24</v>
      </c>
      <c r="AD1791" s="61" t="n">
        <v>100</v>
      </c>
      <c r="AE1791" s="61" t="n">
        <v>0</v>
      </c>
      <c r="AF1791" s="64" t="n">
        <v>2400</v>
      </c>
      <c r="AG1791" s="61" t="s">
        <v>689</v>
      </c>
      <c r="AH1791" s="62" t="n">
        <v>45291</v>
      </c>
      <c r="AI1791" s="65" t="n">
        <v>1.345</v>
      </c>
      <c r="AJ1791" s="61" t="s">
        <v>1266</v>
      </c>
      <c r="AK1791" s="65" t="n">
        <v>1.345</v>
      </c>
      <c r="AL1791" s="65" t="n">
        <v>146.54</v>
      </c>
      <c r="AM1791" s="66" t="n">
        <v>3228</v>
      </c>
      <c r="AN1791" s="66" t="n">
        <f aca="false">IF(J1791="Listed Option",AF1791*AL1791,AM1791)</f>
        <v>351696</v>
      </c>
      <c r="AO1791" s="61" t="s">
        <v>1267</v>
      </c>
      <c r="AP1791" s="61" t="n">
        <v>100</v>
      </c>
      <c r="AQ1791" s="61" t="n">
        <v>100</v>
      </c>
      <c r="AV1791" s="61" t="s">
        <v>12992</v>
      </c>
      <c r="AW1791" s="61" t="s">
        <v>4070</v>
      </c>
      <c r="AY1791" s="61" t="s">
        <v>12988</v>
      </c>
      <c r="AZ1791" s="61" t="s">
        <v>12988</v>
      </c>
      <c r="BA1791" s="61" t="s">
        <v>12988</v>
      </c>
      <c r="BB1791" s="67" t="n">
        <v>0</v>
      </c>
      <c r="BE1791" s="61" t="n">
        <v>238575</v>
      </c>
      <c r="BG1791" s="61" t="s">
        <v>4084</v>
      </c>
      <c r="BJ1791" s="61" t="s">
        <v>12988</v>
      </c>
      <c r="BL1791" s="61" t="s">
        <v>12990</v>
      </c>
      <c r="BM1791" s="61" t="s">
        <v>12990</v>
      </c>
      <c r="BN1791" s="70" t="n">
        <v>351696</v>
      </c>
      <c r="BO1791" s="68" t="n">
        <v>351696</v>
      </c>
      <c r="BP1791" s="68" t="n">
        <v>32.28</v>
      </c>
      <c r="BQ1791" s="68" t="n">
        <v>32.28</v>
      </c>
      <c r="BR1791" s="69" t="n">
        <v>24</v>
      </c>
      <c r="BS1791" s="63" t="n">
        <v>24</v>
      </c>
      <c r="BU1791" s="68" t="n">
        <v>24</v>
      </c>
    </row>
    <row r="1792" customFormat="false" ht="15" hidden="true" customHeight="false" outlineLevel="0" collapsed="false">
      <c r="A1792" s="61" t="s">
        <v>13021</v>
      </c>
      <c r="B1792" s="61" t="s">
        <v>13022</v>
      </c>
      <c r="C1792" s="62" t="n">
        <v>45291</v>
      </c>
      <c r="D1792" s="62" t="n">
        <v>45291</v>
      </c>
      <c r="E1792" s="61" t="s">
        <v>1259</v>
      </c>
      <c r="F1792" s="61" t="s">
        <v>1068</v>
      </c>
      <c r="G1792" s="61" t="s">
        <v>13023</v>
      </c>
      <c r="H1792" s="61" t="s">
        <v>13023</v>
      </c>
      <c r="I1792" s="61" t="s">
        <v>13024</v>
      </c>
      <c r="J1792" s="61" t="s">
        <v>1195</v>
      </c>
      <c r="K1792" s="61" t="s">
        <v>1195</v>
      </c>
      <c r="L1792" s="61" t="s">
        <v>1195</v>
      </c>
      <c r="N1792" s="61" t="n">
        <v>117317</v>
      </c>
      <c r="O1792" s="61" t="s">
        <v>1262</v>
      </c>
      <c r="P1792" s="61" t="s">
        <v>13025</v>
      </c>
      <c r="Q1792" s="61" t="s">
        <v>13026</v>
      </c>
      <c r="R1792" s="61" t="s">
        <v>13026</v>
      </c>
      <c r="S1792" s="61" t="str">
        <f aca="false">IF(J1792="Listed Option",MID(R1792,3,9),MID(Q1792,3,9))</f>
        <v>743315103</v>
      </c>
      <c r="T1792" s="61" t="str">
        <f aca="false">VLOOKUP(S1792,'Output v4'!C:C,1,FALSE())</f>
        <v>743315103</v>
      </c>
      <c r="U1792" s="61" t="s">
        <v>264</v>
      </c>
      <c r="V1792" s="61" t="s">
        <v>13027</v>
      </c>
      <c r="W1792" s="61" t="s">
        <v>13024</v>
      </c>
      <c r="Y1792" s="61" t="s">
        <v>13028</v>
      </c>
      <c r="Z1792" s="61" t="s">
        <v>1304</v>
      </c>
      <c r="AA1792" s="61" t="s">
        <v>1305</v>
      </c>
      <c r="AB1792" s="63" t="n">
        <v>18</v>
      </c>
      <c r="AC1792" s="63" t="n">
        <v>18</v>
      </c>
      <c r="AE1792" s="61" t="n">
        <v>0</v>
      </c>
      <c r="AF1792" s="64" t="n">
        <v>18</v>
      </c>
      <c r="AG1792" s="61" t="s">
        <v>689</v>
      </c>
      <c r="AH1792" s="62" t="n">
        <v>45291</v>
      </c>
      <c r="AI1792" s="65" t="n">
        <v>159.28</v>
      </c>
      <c r="AJ1792" s="61" t="s">
        <v>3614</v>
      </c>
      <c r="AK1792" s="65" t="n">
        <v>159.28</v>
      </c>
      <c r="AL1792" s="65" t="n">
        <v>159.28</v>
      </c>
      <c r="AM1792" s="66" t="n">
        <v>2867.04</v>
      </c>
      <c r="AN1792" s="66" t="n">
        <f aca="false">IF(J1792="Listed Option",AF1792*AL1792,AM1792)</f>
        <v>2867.04</v>
      </c>
      <c r="AO1792" s="61" t="s">
        <v>1267</v>
      </c>
      <c r="AP1792" s="61" t="n">
        <v>1</v>
      </c>
      <c r="AQ1792" s="61" t="n">
        <v>1</v>
      </c>
      <c r="AV1792" s="61" t="s">
        <v>13028</v>
      </c>
      <c r="AW1792" s="61" t="s">
        <v>4070</v>
      </c>
      <c r="AY1792" s="61" t="s">
        <v>13024</v>
      </c>
      <c r="AZ1792" s="61" t="s">
        <v>13024</v>
      </c>
      <c r="BA1792" s="61" t="s">
        <v>13024</v>
      </c>
      <c r="BB1792" s="67" t="n">
        <v>0</v>
      </c>
      <c r="BE1792" s="61" t="n">
        <v>238575</v>
      </c>
      <c r="BF1792" s="61" t="s">
        <v>1068</v>
      </c>
      <c r="BG1792" s="61" t="s">
        <v>4084</v>
      </c>
      <c r="BH1792" s="61" t="s">
        <v>4084</v>
      </c>
      <c r="BI1792" s="61" t="s">
        <v>13024</v>
      </c>
      <c r="BJ1792" s="61" t="s">
        <v>13024</v>
      </c>
      <c r="BK1792" s="61" t="s">
        <v>13024</v>
      </c>
      <c r="BL1792" s="61" t="s">
        <v>13026</v>
      </c>
      <c r="BM1792" s="61" t="s">
        <v>13026</v>
      </c>
      <c r="BN1792" s="70" t="n">
        <v>2867.04</v>
      </c>
      <c r="BO1792" s="68" t="n">
        <v>2867.04</v>
      </c>
      <c r="BP1792" s="68" t="n">
        <v>2867.04</v>
      </c>
      <c r="BQ1792" s="68" t="n">
        <v>2867.04</v>
      </c>
      <c r="BR1792" s="69" t="n">
        <v>18</v>
      </c>
      <c r="BU1792" s="68" t="n">
        <v>18</v>
      </c>
    </row>
    <row r="1793" customFormat="false" ht="15" hidden="true" customHeight="false" outlineLevel="0" collapsed="false">
      <c r="A1793" s="61" t="s">
        <v>13029</v>
      </c>
      <c r="B1793" s="61" t="s">
        <v>13030</v>
      </c>
      <c r="C1793" s="62" t="n">
        <v>45291</v>
      </c>
      <c r="D1793" s="62" t="n">
        <v>45291</v>
      </c>
      <c r="E1793" s="61" t="s">
        <v>1259</v>
      </c>
      <c r="F1793" s="61" t="s">
        <v>1068</v>
      </c>
      <c r="G1793" s="61" t="s">
        <v>13031</v>
      </c>
      <c r="H1793" s="61" t="s">
        <v>13023</v>
      </c>
      <c r="I1793" s="61" t="s">
        <v>13024</v>
      </c>
      <c r="J1793" s="61" t="s">
        <v>1196</v>
      </c>
      <c r="K1793" s="61" t="s">
        <v>4088</v>
      </c>
      <c r="L1793" s="61" t="s">
        <v>4089</v>
      </c>
      <c r="M1793" s="61" t="s">
        <v>1197</v>
      </c>
      <c r="N1793" s="61" t="n">
        <v>184863794</v>
      </c>
      <c r="O1793" s="61" t="s">
        <v>1262</v>
      </c>
      <c r="P1793" s="61" t="s">
        <v>13032</v>
      </c>
      <c r="R1793" s="61" t="s">
        <v>13026</v>
      </c>
      <c r="S1793" s="61" t="str">
        <f aca="false">IF(J1793="Listed Option",MID(R1793,3,9),MID(Q1793,3,9))</f>
        <v>743315103</v>
      </c>
      <c r="T1793" s="61" t="str">
        <f aca="false">VLOOKUP(S1793,'Output v4'!C:C,1,FALSE())</f>
        <v>743315103</v>
      </c>
      <c r="W1793" s="61" t="s">
        <v>13033</v>
      </c>
      <c r="X1793" s="61" t="s">
        <v>13034</v>
      </c>
      <c r="Y1793" s="61" t="s">
        <v>13035</v>
      </c>
      <c r="Z1793" s="61" t="s">
        <v>1304</v>
      </c>
      <c r="AA1793" s="61" t="s">
        <v>1305</v>
      </c>
      <c r="AB1793" s="63" t="n">
        <v>113</v>
      </c>
      <c r="AC1793" s="63" t="n">
        <v>113</v>
      </c>
      <c r="AD1793" s="61" t="n">
        <v>100</v>
      </c>
      <c r="AE1793" s="61" t="n">
        <v>0</v>
      </c>
      <c r="AF1793" s="64" t="n">
        <v>11300</v>
      </c>
      <c r="AG1793" s="61" t="s">
        <v>689</v>
      </c>
      <c r="AH1793" s="62" t="n">
        <v>45291</v>
      </c>
      <c r="AI1793" s="65" t="n">
        <v>3.85</v>
      </c>
      <c r="AJ1793" s="61" t="s">
        <v>1266</v>
      </c>
      <c r="AK1793" s="65" t="n">
        <v>3.85</v>
      </c>
      <c r="AL1793" s="65" t="n">
        <v>159.28</v>
      </c>
      <c r="AM1793" s="66" t="n">
        <v>43505</v>
      </c>
      <c r="AN1793" s="66" t="n">
        <f aca="false">IF(J1793="Listed Option",AF1793*AL1793,AM1793)</f>
        <v>1799864</v>
      </c>
      <c r="AO1793" s="61" t="s">
        <v>1267</v>
      </c>
      <c r="AP1793" s="61" t="n">
        <v>100</v>
      </c>
      <c r="AQ1793" s="61" t="n">
        <v>100</v>
      </c>
      <c r="AV1793" s="61" t="s">
        <v>13028</v>
      </c>
      <c r="AW1793" s="61" t="s">
        <v>4070</v>
      </c>
      <c r="AY1793" s="61" t="s">
        <v>13024</v>
      </c>
      <c r="AZ1793" s="61" t="s">
        <v>13024</v>
      </c>
      <c r="BA1793" s="61" t="s">
        <v>13024</v>
      </c>
      <c r="BB1793" s="67" t="n">
        <v>0</v>
      </c>
      <c r="BE1793" s="61" t="n">
        <v>238575</v>
      </c>
      <c r="BG1793" s="61" t="s">
        <v>4084</v>
      </c>
      <c r="BJ1793" s="61" t="s">
        <v>13024</v>
      </c>
      <c r="BL1793" s="61" t="s">
        <v>13026</v>
      </c>
      <c r="BM1793" s="61" t="s">
        <v>13026</v>
      </c>
      <c r="BN1793" s="70" t="n">
        <v>-1799864</v>
      </c>
      <c r="BO1793" s="68" t="n">
        <v>1799864</v>
      </c>
      <c r="BP1793" s="68" t="n">
        <v>435.05</v>
      </c>
      <c r="BQ1793" s="68" t="n">
        <v>435.05</v>
      </c>
      <c r="BR1793" s="69" t="n">
        <v>113</v>
      </c>
      <c r="BS1793" s="63" t="n">
        <v>113</v>
      </c>
      <c r="BU1793" s="68" t="n">
        <v>113</v>
      </c>
    </row>
    <row r="1794" customFormat="false" ht="15" hidden="true" customHeight="false" outlineLevel="0" collapsed="false">
      <c r="A1794" s="61" t="s">
        <v>13036</v>
      </c>
      <c r="B1794" s="61" t="s">
        <v>13037</v>
      </c>
      <c r="C1794" s="62" t="n">
        <v>45291</v>
      </c>
      <c r="D1794" s="62" t="n">
        <v>45291</v>
      </c>
      <c r="E1794" s="61" t="s">
        <v>1259</v>
      </c>
      <c r="F1794" s="61" t="s">
        <v>1068</v>
      </c>
      <c r="G1794" s="61" t="s">
        <v>13038</v>
      </c>
      <c r="H1794" s="61" t="s">
        <v>13023</v>
      </c>
      <c r="I1794" s="61" t="s">
        <v>13024</v>
      </c>
      <c r="J1794" s="61" t="s">
        <v>1196</v>
      </c>
      <c r="K1794" s="61" t="s">
        <v>4088</v>
      </c>
      <c r="L1794" s="61" t="s">
        <v>4277</v>
      </c>
      <c r="M1794" s="61" t="s">
        <v>1198</v>
      </c>
      <c r="N1794" s="61" t="n">
        <v>184863877</v>
      </c>
      <c r="O1794" s="61" t="s">
        <v>1262</v>
      </c>
      <c r="P1794" s="61" t="s">
        <v>13039</v>
      </c>
      <c r="R1794" s="61" t="s">
        <v>13026</v>
      </c>
      <c r="S1794" s="61" t="str">
        <f aca="false">IF(J1794="Listed Option",MID(R1794,3,9),MID(Q1794,3,9))</f>
        <v>743315103</v>
      </c>
      <c r="T1794" s="61" t="str">
        <f aca="false">VLOOKUP(S1794,'Output v4'!C:C,1,FALSE())</f>
        <v>743315103</v>
      </c>
      <c r="W1794" s="61" t="s">
        <v>13040</v>
      </c>
      <c r="X1794" s="61" t="s">
        <v>13041</v>
      </c>
      <c r="Y1794" s="61" t="s">
        <v>13042</v>
      </c>
      <c r="Z1794" s="61" t="s">
        <v>1304</v>
      </c>
      <c r="AA1794" s="61" t="s">
        <v>1305</v>
      </c>
      <c r="AB1794" s="63" t="n">
        <v>113</v>
      </c>
      <c r="AC1794" s="63" t="n">
        <v>113</v>
      </c>
      <c r="AD1794" s="61" t="n">
        <v>100</v>
      </c>
      <c r="AE1794" s="61" t="n">
        <v>0</v>
      </c>
      <c r="AF1794" s="64" t="n">
        <v>11300</v>
      </c>
      <c r="AG1794" s="61" t="s">
        <v>689</v>
      </c>
      <c r="AH1794" s="62" t="n">
        <v>45291</v>
      </c>
      <c r="AI1794" s="65" t="n">
        <v>3.1</v>
      </c>
      <c r="AJ1794" s="61" t="s">
        <v>1266</v>
      </c>
      <c r="AK1794" s="65" t="n">
        <v>3.1</v>
      </c>
      <c r="AL1794" s="65" t="n">
        <v>159.28</v>
      </c>
      <c r="AM1794" s="66" t="n">
        <v>35030</v>
      </c>
      <c r="AN1794" s="66" t="n">
        <f aca="false">IF(J1794="Listed Option",AF1794*AL1794,AM1794)</f>
        <v>1799864</v>
      </c>
      <c r="AO1794" s="61" t="s">
        <v>1267</v>
      </c>
      <c r="AP1794" s="61" t="n">
        <v>100</v>
      </c>
      <c r="AQ1794" s="61" t="n">
        <v>100</v>
      </c>
      <c r="AV1794" s="61" t="s">
        <v>13028</v>
      </c>
      <c r="AW1794" s="61" t="s">
        <v>4070</v>
      </c>
      <c r="AY1794" s="61" t="s">
        <v>13024</v>
      </c>
      <c r="AZ1794" s="61" t="s">
        <v>13024</v>
      </c>
      <c r="BA1794" s="61" t="s">
        <v>13024</v>
      </c>
      <c r="BB1794" s="67" t="n">
        <v>0</v>
      </c>
      <c r="BE1794" s="61" t="n">
        <v>238575</v>
      </c>
      <c r="BG1794" s="61" t="s">
        <v>4084</v>
      </c>
      <c r="BJ1794" s="61" t="s">
        <v>13024</v>
      </c>
      <c r="BL1794" s="61" t="s">
        <v>13026</v>
      </c>
      <c r="BM1794" s="61" t="s">
        <v>13026</v>
      </c>
      <c r="BN1794" s="70" t="n">
        <v>1799864</v>
      </c>
      <c r="BO1794" s="68" t="n">
        <v>1799864</v>
      </c>
      <c r="BP1794" s="68" t="n">
        <v>350.3</v>
      </c>
      <c r="BQ1794" s="68" t="n">
        <v>350.3</v>
      </c>
      <c r="BR1794" s="69" t="n">
        <v>113</v>
      </c>
      <c r="BS1794" s="63" t="n">
        <v>113</v>
      </c>
      <c r="BU1794" s="68" t="n">
        <v>113</v>
      </c>
    </row>
    <row r="1795" customFormat="false" ht="15" hidden="true" customHeight="false" outlineLevel="0" collapsed="false">
      <c r="A1795" s="61" t="s">
        <v>13043</v>
      </c>
      <c r="B1795" s="61" t="s">
        <v>13044</v>
      </c>
      <c r="C1795" s="62" t="n">
        <v>45291</v>
      </c>
      <c r="D1795" s="62" t="n">
        <v>45291</v>
      </c>
      <c r="E1795" s="61" t="s">
        <v>1259</v>
      </c>
      <c r="F1795" s="61" t="s">
        <v>1069</v>
      </c>
      <c r="G1795" s="61" t="s">
        <v>13045</v>
      </c>
      <c r="H1795" s="61" t="s">
        <v>13045</v>
      </c>
      <c r="I1795" s="61" t="s">
        <v>13046</v>
      </c>
      <c r="J1795" s="61" t="s">
        <v>1195</v>
      </c>
      <c r="K1795" s="61" t="s">
        <v>5116</v>
      </c>
      <c r="L1795" s="61" t="s">
        <v>5116</v>
      </c>
      <c r="N1795" s="61" t="n">
        <v>1225834</v>
      </c>
      <c r="O1795" s="61" t="s">
        <v>1262</v>
      </c>
      <c r="P1795" s="61" t="s">
        <v>13047</v>
      </c>
      <c r="Q1795" s="61" t="s">
        <v>13048</v>
      </c>
      <c r="R1795" s="61" t="s">
        <v>13048</v>
      </c>
      <c r="S1795" s="61" t="str">
        <f aca="false">IF(J1795="Listed Option",MID(R1795,3,9),MID(Q1795,3,9))</f>
        <v>74340W103</v>
      </c>
      <c r="T1795" s="61" t="e">
        <f aca="false">VLOOKUP(S1795,'Output v4'!C:C,1,FALSE())</f>
        <v>#N/A</v>
      </c>
      <c r="U1795" s="61" t="s">
        <v>1070</v>
      </c>
      <c r="V1795" s="61" t="s">
        <v>13049</v>
      </c>
      <c r="W1795" s="61" t="s">
        <v>13046</v>
      </c>
      <c r="Y1795" s="61" t="s">
        <v>13050</v>
      </c>
      <c r="Z1795" s="61" t="s">
        <v>1304</v>
      </c>
      <c r="AA1795" s="61" t="s">
        <v>1305</v>
      </c>
      <c r="AB1795" s="63" t="n">
        <v>-48</v>
      </c>
      <c r="AC1795" s="63" t="n">
        <v>-48</v>
      </c>
      <c r="AE1795" s="61" t="n">
        <v>0</v>
      </c>
      <c r="AF1795" s="64" t="n">
        <v>-48</v>
      </c>
      <c r="AG1795" s="61" t="s">
        <v>1273</v>
      </c>
      <c r="AH1795" s="62" t="n">
        <v>45291</v>
      </c>
      <c r="AI1795" s="65" t="n">
        <v>133.3</v>
      </c>
      <c r="AJ1795" s="61" t="s">
        <v>3614</v>
      </c>
      <c r="AK1795" s="65" t="n">
        <v>133.3</v>
      </c>
      <c r="AL1795" s="65" t="n">
        <v>133.3</v>
      </c>
      <c r="AM1795" s="66" t="n">
        <v>-6398.4</v>
      </c>
      <c r="AN1795" s="66" t="n">
        <f aca="false">IF(J1795="Listed Option",AF1795*AL1795,AM1795)</f>
        <v>-6398.4</v>
      </c>
      <c r="AO1795" s="61" t="s">
        <v>1267</v>
      </c>
      <c r="AP1795" s="61" t="n">
        <v>1</v>
      </c>
      <c r="AQ1795" s="61" t="n">
        <v>1</v>
      </c>
      <c r="AV1795" s="61" t="s">
        <v>13050</v>
      </c>
      <c r="AW1795" s="61" t="s">
        <v>4070</v>
      </c>
      <c r="AY1795" s="61" t="s">
        <v>13046</v>
      </c>
      <c r="AZ1795" s="61" t="s">
        <v>13046</v>
      </c>
      <c r="BA1795" s="61" t="s">
        <v>13046</v>
      </c>
      <c r="BB1795" s="67" t="n">
        <v>0</v>
      </c>
      <c r="BE1795" s="61" t="n">
        <v>238575</v>
      </c>
      <c r="BF1795" s="61" t="s">
        <v>1069</v>
      </c>
      <c r="BG1795" s="61" t="s">
        <v>4084</v>
      </c>
      <c r="BH1795" s="61" t="s">
        <v>4084</v>
      </c>
      <c r="BI1795" s="61" t="s">
        <v>13046</v>
      </c>
      <c r="BJ1795" s="61" t="s">
        <v>13046</v>
      </c>
      <c r="BK1795" s="61" t="s">
        <v>13046</v>
      </c>
      <c r="BL1795" s="61" t="s">
        <v>13048</v>
      </c>
      <c r="BM1795" s="61" t="s">
        <v>13048</v>
      </c>
      <c r="BN1795" s="70" t="n">
        <v>-6398.4</v>
      </c>
      <c r="BO1795" s="68" t="n">
        <v>-6398.4</v>
      </c>
      <c r="BP1795" s="68" t="n">
        <v>-6398.4</v>
      </c>
      <c r="BQ1795" s="68" t="n">
        <v>-6398.4</v>
      </c>
      <c r="BR1795" s="69" t="n">
        <v>-48</v>
      </c>
      <c r="BU1795" s="68" t="n">
        <v>48</v>
      </c>
    </row>
    <row r="1796" customFormat="false" ht="15" hidden="true" customHeight="false" outlineLevel="0" collapsed="false">
      <c r="A1796" s="61" t="s">
        <v>13051</v>
      </c>
      <c r="B1796" s="61" t="s">
        <v>13052</v>
      </c>
      <c r="C1796" s="62" t="n">
        <v>45291</v>
      </c>
      <c r="D1796" s="62" t="n">
        <v>45291</v>
      </c>
      <c r="E1796" s="61" t="s">
        <v>1259</v>
      </c>
      <c r="F1796" s="61" t="s">
        <v>1069</v>
      </c>
      <c r="G1796" s="61" t="s">
        <v>13053</v>
      </c>
      <c r="H1796" s="61" t="s">
        <v>13045</v>
      </c>
      <c r="I1796" s="61" t="s">
        <v>13046</v>
      </c>
      <c r="J1796" s="61" t="s">
        <v>1196</v>
      </c>
      <c r="K1796" s="61" t="s">
        <v>4088</v>
      </c>
      <c r="L1796" s="61" t="s">
        <v>4089</v>
      </c>
      <c r="M1796" s="61" t="s">
        <v>1197</v>
      </c>
      <c r="N1796" s="61" t="n">
        <v>184864526</v>
      </c>
      <c r="O1796" s="61" t="s">
        <v>1262</v>
      </c>
      <c r="P1796" s="61" t="s">
        <v>13054</v>
      </c>
      <c r="R1796" s="61" t="s">
        <v>13048</v>
      </c>
      <c r="S1796" s="61" t="str">
        <f aca="false">IF(J1796="Listed Option",MID(R1796,3,9),MID(Q1796,3,9))</f>
        <v>74340W103</v>
      </c>
      <c r="T1796" s="61" t="e">
        <f aca="false">VLOOKUP(S1796,'Output v4'!C:C,1,FALSE())</f>
        <v>#N/A</v>
      </c>
      <c r="W1796" s="61" t="s">
        <v>13055</v>
      </c>
      <c r="X1796" s="61" t="s">
        <v>13056</v>
      </c>
      <c r="Y1796" s="61" t="s">
        <v>13057</v>
      </c>
      <c r="Z1796" s="61" t="s">
        <v>1304</v>
      </c>
      <c r="AA1796" s="61" t="s">
        <v>1305</v>
      </c>
      <c r="AB1796" s="63" t="n">
        <v>7</v>
      </c>
      <c r="AC1796" s="63" t="n">
        <v>7</v>
      </c>
      <c r="AD1796" s="61" t="n">
        <v>100</v>
      </c>
      <c r="AE1796" s="61" t="n">
        <v>0</v>
      </c>
      <c r="AF1796" s="64" t="n">
        <v>700</v>
      </c>
      <c r="AG1796" s="61" t="s">
        <v>689</v>
      </c>
      <c r="AH1796" s="62" t="n">
        <v>45291</v>
      </c>
      <c r="AI1796" s="65" t="n">
        <v>3.1</v>
      </c>
      <c r="AJ1796" s="61" t="s">
        <v>1266</v>
      </c>
      <c r="AK1796" s="65" t="n">
        <v>3.1</v>
      </c>
      <c r="AL1796" s="65" t="n">
        <v>133.3</v>
      </c>
      <c r="AM1796" s="66" t="n">
        <v>2170</v>
      </c>
      <c r="AN1796" s="66" t="n">
        <f aca="false">IF(J1796="Listed Option",AF1796*AL1796,AM1796)</f>
        <v>93310</v>
      </c>
      <c r="AO1796" s="61" t="s">
        <v>1267</v>
      </c>
      <c r="AP1796" s="61" t="n">
        <v>100</v>
      </c>
      <c r="AQ1796" s="61" t="n">
        <v>100</v>
      </c>
      <c r="AV1796" s="61" t="s">
        <v>13050</v>
      </c>
      <c r="AW1796" s="61" t="s">
        <v>4070</v>
      </c>
      <c r="AY1796" s="61" t="s">
        <v>13046</v>
      </c>
      <c r="AZ1796" s="61" t="s">
        <v>13046</v>
      </c>
      <c r="BA1796" s="61" t="s">
        <v>13046</v>
      </c>
      <c r="BB1796" s="67" t="n">
        <v>0</v>
      </c>
      <c r="BE1796" s="61" t="n">
        <v>238575</v>
      </c>
      <c r="BG1796" s="61" t="s">
        <v>4084</v>
      </c>
      <c r="BJ1796" s="61" t="s">
        <v>13046</v>
      </c>
      <c r="BL1796" s="61" t="s">
        <v>13048</v>
      </c>
      <c r="BM1796" s="61" t="s">
        <v>13048</v>
      </c>
      <c r="BN1796" s="70" t="n">
        <v>-93310</v>
      </c>
      <c r="BO1796" s="68" t="n">
        <v>93310</v>
      </c>
      <c r="BP1796" s="68" t="n">
        <v>21.7</v>
      </c>
      <c r="BQ1796" s="68" t="n">
        <v>21.7</v>
      </c>
      <c r="BR1796" s="69" t="n">
        <v>7</v>
      </c>
      <c r="BS1796" s="63" t="n">
        <v>7</v>
      </c>
      <c r="BU1796" s="68" t="n">
        <v>7</v>
      </c>
    </row>
    <row r="1797" customFormat="false" ht="15" hidden="true" customHeight="false" outlineLevel="0" collapsed="false">
      <c r="A1797" s="61" t="s">
        <v>13058</v>
      </c>
      <c r="B1797" s="61" t="s">
        <v>13059</v>
      </c>
      <c r="C1797" s="62" t="n">
        <v>45291</v>
      </c>
      <c r="D1797" s="62" t="n">
        <v>45291</v>
      </c>
      <c r="E1797" s="61" t="s">
        <v>1259</v>
      </c>
      <c r="F1797" s="61" t="s">
        <v>1069</v>
      </c>
      <c r="G1797" s="61" t="s">
        <v>13060</v>
      </c>
      <c r="H1797" s="61" t="s">
        <v>13045</v>
      </c>
      <c r="I1797" s="61" t="s">
        <v>13046</v>
      </c>
      <c r="J1797" s="61" t="s">
        <v>1196</v>
      </c>
      <c r="K1797" s="61" t="s">
        <v>4088</v>
      </c>
      <c r="L1797" s="61" t="s">
        <v>4277</v>
      </c>
      <c r="M1797" s="61" t="s">
        <v>1198</v>
      </c>
      <c r="N1797" s="61" t="n">
        <v>184864592</v>
      </c>
      <c r="O1797" s="61" t="s">
        <v>1262</v>
      </c>
      <c r="P1797" s="61" t="s">
        <v>13061</v>
      </c>
      <c r="R1797" s="61" t="s">
        <v>13048</v>
      </c>
      <c r="S1797" s="61" t="str">
        <f aca="false">IF(J1797="Listed Option",MID(R1797,3,9),MID(Q1797,3,9))</f>
        <v>74340W103</v>
      </c>
      <c r="T1797" s="61" t="e">
        <f aca="false">VLOOKUP(S1797,'Output v4'!C:C,1,FALSE())</f>
        <v>#N/A</v>
      </c>
      <c r="W1797" s="61" t="s">
        <v>13062</v>
      </c>
      <c r="X1797" s="61" t="s">
        <v>13063</v>
      </c>
      <c r="Y1797" s="61" t="s">
        <v>13064</v>
      </c>
      <c r="Z1797" s="61" t="s">
        <v>1304</v>
      </c>
      <c r="AA1797" s="61" t="s">
        <v>1305</v>
      </c>
      <c r="AB1797" s="63" t="n">
        <v>7</v>
      </c>
      <c r="AC1797" s="63" t="n">
        <v>7</v>
      </c>
      <c r="AD1797" s="61" t="n">
        <v>100</v>
      </c>
      <c r="AE1797" s="61" t="n">
        <v>0</v>
      </c>
      <c r="AF1797" s="64" t="n">
        <v>700</v>
      </c>
      <c r="AG1797" s="61" t="s">
        <v>689</v>
      </c>
      <c r="AH1797" s="62" t="n">
        <v>45291</v>
      </c>
      <c r="AI1797" s="65" t="n">
        <v>2.775</v>
      </c>
      <c r="AJ1797" s="61" t="s">
        <v>1266</v>
      </c>
      <c r="AK1797" s="65" t="n">
        <v>2.775</v>
      </c>
      <c r="AL1797" s="65" t="n">
        <v>133.3</v>
      </c>
      <c r="AM1797" s="66" t="n">
        <v>1942.5</v>
      </c>
      <c r="AN1797" s="66" t="n">
        <f aca="false">IF(J1797="Listed Option",AF1797*AL1797,AM1797)</f>
        <v>93310</v>
      </c>
      <c r="AO1797" s="61" t="s">
        <v>1267</v>
      </c>
      <c r="AP1797" s="61" t="n">
        <v>100</v>
      </c>
      <c r="AQ1797" s="61" t="n">
        <v>100</v>
      </c>
      <c r="AV1797" s="61" t="s">
        <v>13050</v>
      </c>
      <c r="AW1797" s="61" t="s">
        <v>4070</v>
      </c>
      <c r="AY1797" s="61" t="s">
        <v>13046</v>
      </c>
      <c r="AZ1797" s="61" t="s">
        <v>13046</v>
      </c>
      <c r="BA1797" s="61" t="s">
        <v>13046</v>
      </c>
      <c r="BB1797" s="67" t="n">
        <v>0</v>
      </c>
      <c r="BE1797" s="61" t="n">
        <v>238575</v>
      </c>
      <c r="BG1797" s="61" t="s">
        <v>4084</v>
      </c>
      <c r="BJ1797" s="61" t="s">
        <v>13046</v>
      </c>
      <c r="BL1797" s="61" t="s">
        <v>13048</v>
      </c>
      <c r="BM1797" s="61" t="s">
        <v>13048</v>
      </c>
      <c r="BN1797" s="70" t="n">
        <v>93310</v>
      </c>
      <c r="BO1797" s="68" t="n">
        <v>93310</v>
      </c>
      <c r="BP1797" s="68" t="n">
        <v>19.425</v>
      </c>
      <c r="BQ1797" s="68" t="n">
        <v>19.425</v>
      </c>
      <c r="BR1797" s="69" t="n">
        <v>7</v>
      </c>
      <c r="BS1797" s="63" t="n">
        <v>7</v>
      </c>
      <c r="BU1797" s="68" t="n">
        <v>7</v>
      </c>
    </row>
    <row r="1798" customFormat="false" ht="15" hidden="true" customHeight="false" outlineLevel="0" collapsed="false">
      <c r="A1798" s="61" t="s">
        <v>13065</v>
      </c>
      <c r="B1798" s="61" t="s">
        <v>13066</v>
      </c>
      <c r="C1798" s="62" t="n">
        <v>45291</v>
      </c>
      <c r="D1798" s="62" t="n">
        <v>45291</v>
      </c>
      <c r="E1798" s="61" t="s">
        <v>1259</v>
      </c>
      <c r="F1798" s="61" t="s">
        <v>1071</v>
      </c>
      <c r="G1798" s="61" t="s">
        <v>13067</v>
      </c>
      <c r="H1798" s="61" t="s">
        <v>13067</v>
      </c>
      <c r="I1798" s="61" t="s">
        <v>13068</v>
      </c>
      <c r="J1798" s="61" t="s">
        <v>1195</v>
      </c>
      <c r="K1798" s="61" t="s">
        <v>1195</v>
      </c>
      <c r="L1798" s="61" t="s">
        <v>1195</v>
      </c>
      <c r="N1798" s="61" t="n">
        <v>3235527</v>
      </c>
      <c r="O1798" s="61" t="s">
        <v>1262</v>
      </c>
      <c r="P1798" s="61" t="s">
        <v>13069</v>
      </c>
      <c r="Q1798" s="61" t="s">
        <v>13070</v>
      </c>
      <c r="R1798" s="61" t="s">
        <v>13070</v>
      </c>
      <c r="S1798" s="61" t="str">
        <f aca="false">IF(J1798="Listed Option",MID(R1798,3,9),MID(Q1798,3,9))</f>
        <v>74346Y103</v>
      </c>
      <c r="T1798" s="61" t="e">
        <f aca="false">VLOOKUP(S1798,'Output v4'!C:C,1,FALSE())</f>
        <v>#N/A</v>
      </c>
      <c r="U1798" s="61" t="s">
        <v>13071</v>
      </c>
      <c r="V1798" s="61" t="s">
        <v>13072</v>
      </c>
      <c r="W1798" s="61" t="s">
        <v>13073</v>
      </c>
      <c r="Y1798" s="61" t="s">
        <v>13074</v>
      </c>
      <c r="Z1798" s="61" t="s">
        <v>4029</v>
      </c>
      <c r="AA1798" s="61" t="s">
        <v>4117</v>
      </c>
      <c r="AB1798" s="63" t="n">
        <v>-155591</v>
      </c>
      <c r="AC1798" s="63" t="n">
        <v>-155591</v>
      </c>
      <c r="AE1798" s="61" t="n">
        <v>0</v>
      </c>
      <c r="AF1798" s="64" t="n">
        <v>-155591</v>
      </c>
      <c r="AG1798" s="61" t="s">
        <v>1273</v>
      </c>
      <c r="AH1798" s="62" t="n">
        <v>45291</v>
      </c>
      <c r="AI1798" s="65" t="n">
        <v>38.79</v>
      </c>
      <c r="AJ1798" s="61" t="s">
        <v>3614</v>
      </c>
      <c r="AK1798" s="65" t="n">
        <v>38.79</v>
      </c>
      <c r="AL1798" s="65" t="n">
        <v>38.79</v>
      </c>
      <c r="AM1798" s="66" t="n">
        <v>-6035374.89</v>
      </c>
      <c r="AN1798" s="66" t="n">
        <f aca="false">IF(J1798="Listed Option",AF1798*AL1798,AM1798)</f>
        <v>-6035374.89</v>
      </c>
      <c r="AO1798" s="61" t="s">
        <v>1267</v>
      </c>
      <c r="AP1798" s="61" t="n">
        <v>1</v>
      </c>
      <c r="AQ1798" s="61" t="n">
        <v>1</v>
      </c>
      <c r="AV1798" s="61" t="s">
        <v>13074</v>
      </c>
      <c r="AW1798" s="61" t="s">
        <v>4070</v>
      </c>
      <c r="AY1798" s="61" t="s">
        <v>13073</v>
      </c>
      <c r="AZ1798" s="61" t="s">
        <v>13073</v>
      </c>
      <c r="BA1798" s="61" t="s">
        <v>13073</v>
      </c>
      <c r="BB1798" s="67" t="n">
        <v>0</v>
      </c>
      <c r="BE1798" s="61" t="n">
        <v>238587</v>
      </c>
      <c r="BF1798" s="61" t="s">
        <v>1071</v>
      </c>
      <c r="BG1798" s="61" t="s">
        <v>4084</v>
      </c>
      <c r="BH1798" s="61" t="s">
        <v>4084</v>
      </c>
      <c r="BI1798" s="61" t="s">
        <v>13068</v>
      </c>
      <c r="BJ1798" s="61" t="s">
        <v>13073</v>
      </c>
      <c r="BK1798" s="61" t="s">
        <v>13073</v>
      </c>
      <c r="BL1798" s="61" t="s">
        <v>13070</v>
      </c>
      <c r="BM1798" s="61" t="s">
        <v>13070</v>
      </c>
      <c r="BN1798" s="70" t="n">
        <v>-6035374.89</v>
      </c>
      <c r="BO1798" s="68" t="n">
        <v>-6035374.89</v>
      </c>
      <c r="BP1798" s="68" t="n">
        <v>-6035374.89</v>
      </c>
      <c r="BQ1798" s="68" t="n">
        <v>-6035374.89</v>
      </c>
      <c r="BR1798" s="69" t="n">
        <v>-155591</v>
      </c>
      <c r="BU1798" s="68" t="n">
        <v>155591</v>
      </c>
    </row>
    <row r="1799" customFormat="false" ht="15" hidden="true" customHeight="false" outlineLevel="0" collapsed="false">
      <c r="A1799" s="61" t="s">
        <v>13075</v>
      </c>
      <c r="B1799" s="61" t="s">
        <v>13076</v>
      </c>
      <c r="C1799" s="62" t="n">
        <v>45291</v>
      </c>
      <c r="D1799" s="62" t="n">
        <v>45291</v>
      </c>
      <c r="E1799" s="61" t="s">
        <v>1259</v>
      </c>
      <c r="F1799" s="61" t="s">
        <v>1071</v>
      </c>
      <c r="G1799" s="61" t="s">
        <v>13077</v>
      </c>
      <c r="H1799" s="61" t="s">
        <v>13067</v>
      </c>
      <c r="I1799" s="61" t="s">
        <v>13068</v>
      </c>
      <c r="J1799" s="61" t="s">
        <v>1199</v>
      </c>
      <c r="K1799" s="61" t="s">
        <v>4543</v>
      </c>
      <c r="L1799" s="61" t="s">
        <v>4543</v>
      </c>
      <c r="N1799" s="61" t="n">
        <v>134531360</v>
      </c>
      <c r="O1799" s="61" t="s">
        <v>1262</v>
      </c>
      <c r="P1799" s="61" t="s">
        <v>13078</v>
      </c>
      <c r="Q1799" s="61" t="s">
        <v>13079</v>
      </c>
      <c r="R1799" s="61" t="s">
        <v>13070</v>
      </c>
      <c r="S1799" s="61" t="str">
        <f aca="false">IF(J1799="Listed Option",MID(R1799,3,9),MID(Q1799,3,9))</f>
        <v>74346YAG8</v>
      </c>
      <c r="T1799" s="61" t="str">
        <f aca="false">VLOOKUP(S1799,'Output v4'!C:C,1,FALSE())</f>
        <v>74346YAG8</v>
      </c>
      <c r="U1799" s="61" t="s">
        <v>265</v>
      </c>
      <c r="V1799" s="61" t="s">
        <v>13080</v>
      </c>
      <c r="Z1799" s="61" t="s">
        <v>4029</v>
      </c>
      <c r="AA1799" s="61" t="s">
        <v>4117</v>
      </c>
      <c r="AB1799" s="63" t="n">
        <v>9500</v>
      </c>
      <c r="AC1799" s="63" t="n">
        <v>9500000</v>
      </c>
      <c r="AE1799" s="61" t="n">
        <v>1000</v>
      </c>
      <c r="AF1799" s="64" t="n">
        <v>9500000</v>
      </c>
      <c r="AG1799" s="61" t="s">
        <v>689</v>
      </c>
      <c r="AH1799" s="62" t="n">
        <v>45291</v>
      </c>
      <c r="AI1799" s="65" t="n">
        <v>1.132</v>
      </c>
      <c r="AJ1799" s="61" t="s">
        <v>1266</v>
      </c>
      <c r="AK1799" s="65" t="n">
        <v>1.132</v>
      </c>
      <c r="AL1799" s="65" t="n">
        <v>38.79</v>
      </c>
      <c r="AM1799" s="66" t="n">
        <v>10754000</v>
      </c>
      <c r="AN1799" s="66" t="n">
        <f aca="false">IF(J1799="Listed Option",AF1799*AL1799,AM1799)</f>
        <v>10754000</v>
      </c>
      <c r="AO1799" s="61" t="s">
        <v>1267</v>
      </c>
      <c r="AT1799" s="62" t="n">
        <v>45289</v>
      </c>
      <c r="AU1799" s="65" t="n">
        <v>1.1461447087</v>
      </c>
      <c r="AV1799" s="61" t="s">
        <v>13074</v>
      </c>
      <c r="AW1799" s="61" t="s">
        <v>4070</v>
      </c>
      <c r="AY1799" s="61" t="s">
        <v>13073</v>
      </c>
      <c r="AZ1799" s="61" t="s">
        <v>13073</v>
      </c>
      <c r="BA1799" s="61" t="s">
        <v>13073</v>
      </c>
      <c r="BB1799" s="67" t="n">
        <v>106</v>
      </c>
      <c r="BE1799" s="61" t="n">
        <v>238587</v>
      </c>
      <c r="BF1799" s="61" t="s">
        <v>1071</v>
      </c>
      <c r="BG1799" s="61" t="s">
        <v>4084</v>
      </c>
      <c r="BH1799" s="61" t="s">
        <v>4084</v>
      </c>
      <c r="BI1799" s="61" t="s">
        <v>13068</v>
      </c>
      <c r="BJ1799" s="61" t="s">
        <v>13073</v>
      </c>
      <c r="BL1799" s="61" t="s">
        <v>13070</v>
      </c>
      <c r="BM1799" s="61" t="s">
        <v>13070</v>
      </c>
      <c r="BN1799" s="70" t="n">
        <v>9500000</v>
      </c>
      <c r="BP1799" s="68" t="n">
        <v>10754000</v>
      </c>
      <c r="BQ1799" s="68" t="n">
        <v>10754000</v>
      </c>
      <c r="BR1799" s="69" t="n">
        <v>9500000</v>
      </c>
      <c r="BT1799" s="63" t="n">
        <v>9500</v>
      </c>
      <c r="BU1799" s="68" t="n">
        <v>9500000</v>
      </c>
    </row>
    <row r="1800" customFormat="false" ht="15" hidden="true" customHeight="false" outlineLevel="0" collapsed="false">
      <c r="A1800" s="61" t="s">
        <v>13081</v>
      </c>
      <c r="B1800" s="61" t="s">
        <v>13082</v>
      </c>
      <c r="C1800" s="62" t="n">
        <v>45291</v>
      </c>
      <c r="D1800" s="62" t="n">
        <v>45291</v>
      </c>
      <c r="E1800" s="61" t="s">
        <v>1259</v>
      </c>
      <c r="F1800" s="61" t="s">
        <v>1071</v>
      </c>
      <c r="G1800" s="61" t="s">
        <v>13067</v>
      </c>
      <c r="H1800" s="61" t="s">
        <v>13067</v>
      </c>
      <c r="I1800" s="61" t="s">
        <v>13068</v>
      </c>
      <c r="J1800" s="61" t="s">
        <v>1195</v>
      </c>
      <c r="K1800" s="61" t="s">
        <v>1195</v>
      </c>
      <c r="L1800" s="61" t="s">
        <v>1195</v>
      </c>
      <c r="N1800" s="61" t="n">
        <v>3235527</v>
      </c>
      <c r="O1800" s="61" t="s">
        <v>1262</v>
      </c>
      <c r="P1800" s="61" t="s">
        <v>13069</v>
      </c>
      <c r="Q1800" s="61" t="s">
        <v>13070</v>
      </c>
      <c r="R1800" s="61" t="s">
        <v>13070</v>
      </c>
      <c r="S1800" s="61" t="str">
        <f aca="false">IF(J1800="Listed Option",MID(R1800,3,9),MID(Q1800,3,9))</f>
        <v>74346Y103</v>
      </c>
      <c r="T1800" s="61" t="e">
        <f aca="false">VLOOKUP(S1800,'Output v4'!C:C,1,FALSE())</f>
        <v>#N/A</v>
      </c>
      <c r="U1800" s="61" t="s">
        <v>13071</v>
      </c>
      <c r="V1800" s="61" t="s">
        <v>13072</v>
      </c>
      <c r="W1800" s="61" t="s">
        <v>13073</v>
      </c>
      <c r="Y1800" s="61" t="s">
        <v>13074</v>
      </c>
      <c r="Z1800" s="61" t="s">
        <v>4074</v>
      </c>
      <c r="AA1800" s="61" t="s">
        <v>4075</v>
      </c>
      <c r="AB1800" s="63" t="n">
        <v>-228854</v>
      </c>
      <c r="AC1800" s="63" t="n">
        <v>-228854</v>
      </c>
      <c r="AE1800" s="61" t="n">
        <v>0</v>
      </c>
      <c r="AF1800" s="64" t="n">
        <v>-228854</v>
      </c>
      <c r="AG1800" s="61" t="s">
        <v>1273</v>
      </c>
      <c r="AH1800" s="62" t="n">
        <v>45291</v>
      </c>
      <c r="AI1800" s="65" t="n">
        <v>38.79</v>
      </c>
      <c r="AJ1800" s="61" t="s">
        <v>3614</v>
      </c>
      <c r="AK1800" s="65" t="n">
        <v>38.79</v>
      </c>
      <c r="AL1800" s="65" t="n">
        <v>38.79</v>
      </c>
      <c r="AM1800" s="66" t="n">
        <v>-8877246.66</v>
      </c>
      <c r="AN1800" s="66" t="n">
        <f aca="false">IF(J1800="Listed Option",AF1800*AL1800,AM1800)</f>
        <v>-8877246.66</v>
      </c>
      <c r="AO1800" s="61" t="s">
        <v>1267</v>
      </c>
      <c r="AP1800" s="61" t="n">
        <v>1</v>
      </c>
      <c r="AQ1800" s="61" t="n">
        <v>1</v>
      </c>
      <c r="AV1800" s="61" t="s">
        <v>13074</v>
      </c>
      <c r="AW1800" s="61" t="s">
        <v>4070</v>
      </c>
      <c r="AY1800" s="61" t="s">
        <v>13073</v>
      </c>
      <c r="AZ1800" s="61" t="s">
        <v>13073</v>
      </c>
      <c r="BA1800" s="61" t="s">
        <v>13073</v>
      </c>
      <c r="BB1800" s="67" t="n">
        <v>0</v>
      </c>
      <c r="BE1800" s="61" t="n">
        <v>241450</v>
      </c>
      <c r="BF1800" s="61" t="s">
        <v>1071</v>
      </c>
      <c r="BG1800" s="61" t="s">
        <v>4084</v>
      </c>
      <c r="BH1800" s="61" t="s">
        <v>4084</v>
      </c>
      <c r="BI1800" s="61" t="s">
        <v>13068</v>
      </c>
      <c r="BJ1800" s="61" t="s">
        <v>13073</v>
      </c>
      <c r="BK1800" s="61" t="s">
        <v>13073</v>
      </c>
      <c r="BL1800" s="61" t="s">
        <v>13070</v>
      </c>
      <c r="BM1800" s="61" t="s">
        <v>13070</v>
      </c>
      <c r="BN1800" s="70" t="n">
        <v>-8877246.66</v>
      </c>
      <c r="BO1800" s="68" t="n">
        <v>-8877246.66</v>
      </c>
      <c r="BP1800" s="68" t="n">
        <v>-8877246.66</v>
      </c>
      <c r="BQ1800" s="68" t="n">
        <v>-8877246.66</v>
      </c>
      <c r="BR1800" s="69" t="n">
        <v>-228854</v>
      </c>
      <c r="BU1800" s="68" t="n">
        <v>228854</v>
      </c>
    </row>
    <row r="1801" customFormat="false" ht="15" hidden="true" customHeight="false" outlineLevel="0" collapsed="false">
      <c r="A1801" s="61" t="s">
        <v>13083</v>
      </c>
      <c r="B1801" s="61" t="s">
        <v>13084</v>
      </c>
      <c r="C1801" s="62" t="n">
        <v>45291</v>
      </c>
      <c r="D1801" s="62" t="n">
        <v>45291</v>
      </c>
      <c r="E1801" s="61" t="s">
        <v>1259</v>
      </c>
      <c r="F1801" s="61" t="s">
        <v>1071</v>
      </c>
      <c r="G1801" s="61" t="s">
        <v>13077</v>
      </c>
      <c r="H1801" s="61" t="s">
        <v>13067</v>
      </c>
      <c r="I1801" s="61" t="s">
        <v>13068</v>
      </c>
      <c r="J1801" s="61" t="s">
        <v>1199</v>
      </c>
      <c r="K1801" s="61" t="s">
        <v>4543</v>
      </c>
      <c r="L1801" s="61" t="s">
        <v>4543</v>
      </c>
      <c r="N1801" s="61" t="n">
        <v>134531360</v>
      </c>
      <c r="O1801" s="61" t="s">
        <v>1262</v>
      </c>
      <c r="P1801" s="61" t="s">
        <v>13078</v>
      </c>
      <c r="Q1801" s="61" t="s">
        <v>13079</v>
      </c>
      <c r="R1801" s="61" t="s">
        <v>13070</v>
      </c>
      <c r="S1801" s="61" t="str">
        <f aca="false">IF(J1801="Listed Option",MID(R1801,3,9),MID(Q1801,3,9))</f>
        <v>74346YAG8</v>
      </c>
      <c r="T1801" s="61" t="str">
        <f aca="false">VLOOKUP(S1801,'Output v4'!C:C,1,FALSE())</f>
        <v>74346YAG8</v>
      </c>
      <c r="U1801" s="61" t="s">
        <v>265</v>
      </c>
      <c r="V1801" s="61" t="s">
        <v>13080</v>
      </c>
      <c r="Z1801" s="61" t="s">
        <v>4074</v>
      </c>
      <c r="AA1801" s="61" t="s">
        <v>4075</v>
      </c>
      <c r="AB1801" s="63" t="n">
        <v>16000</v>
      </c>
      <c r="AC1801" s="63" t="n">
        <v>16000000</v>
      </c>
      <c r="AE1801" s="61" t="n">
        <v>1000</v>
      </c>
      <c r="AF1801" s="64" t="n">
        <v>16000000</v>
      </c>
      <c r="AG1801" s="61" t="s">
        <v>689</v>
      </c>
      <c r="AH1801" s="62" t="n">
        <v>45291</v>
      </c>
      <c r="AI1801" s="65" t="n">
        <v>1.132</v>
      </c>
      <c r="AJ1801" s="61" t="s">
        <v>1266</v>
      </c>
      <c r="AK1801" s="65" t="n">
        <v>1.132</v>
      </c>
      <c r="AL1801" s="65" t="n">
        <v>38.79</v>
      </c>
      <c r="AM1801" s="66" t="n">
        <v>18112000</v>
      </c>
      <c r="AN1801" s="66" t="n">
        <f aca="false">IF(J1801="Listed Option",AF1801*AL1801,AM1801)</f>
        <v>18112000</v>
      </c>
      <c r="AO1801" s="61" t="s">
        <v>1267</v>
      </c>
      <c r="AT1801" s="62" t="n">
        <v>45289</v>
      </c>
      <c r="AU1801" s="65" t="n">
        <v>1.1461447087</v>
      </c>
      <c r="AV1801" s="61" t="s">
        <v>13074</v>
      </c>
      <c r="AW1801" s="61" t="s">
        <v>4070</v>
      </c>
      <c r="AY1801" s="61" t="s">
        <v>13073</v>
      </c>
      <c r="AZ1801" s="61" t="s">
        <v>13073</v>
      </c>
      <c r="BA1801" s="61" t="s">
        <v>13073</v>
      </c>
      <c r="BB1801" s="67" t="n">
        <v>106</v>
      </c>
      <c r="BE1801" s="61" t="n">
        <v>241450</v>
      </c>
      <c r="BF1801" s="61" t="s">
        <v>1071</v>
      </c>
      <c r="BG1801" s="61" t="s">
        <v>4084</v>
      </c>
      <c r="BH1801" s="61" t="s">
        <v>4084</v>
      </c>
      <c r="BI1801" s="61" t="s">
        <v>13068</v>
      </c>
      <c r="BJ1801" s="61" t="s">
        <v>13073</v>
      </c>
      <c r="BL1801" s="61" t="s">
        <v>13070</v>
      </c>
      <c r="BM1801" s="61" t="s">
        <v>13070</v>
      </c>
      <c r="BN1801" s="70" t="n">
        <v>16000000</v>
      </c>
      <c r="BP1801" s="68" t="n">
        <v>18112000</v>
      </c>
      <c r="BQ1801" s="68" t="n">
        <v>18112000</v>
      </c>
      <c r="BR1801" s="69" t="n">
        <v>16000000</v>
      </c>
      <c r="BT1801" s="63" t="n">
        <v>16000</v>
      </c>
      <c r="BU1801" s="68" t="n">
        <v>16000000</v>
      </c>
    </row>
    <row r="1802" customFormat="false" ht="15" hidden="true" customHeight="false" outlineLevel="0" collapsed="false">
      <c r="A1802" s="61" t="s">
        <v>13085</v>
      </c>
      <c r="B1802" s="61" t="s">
        <v>13086</v>
      </c>
      <c r="C1802" s="62" t="n">
        <v>45291</v>
      </c>
      <c r="D1802" s="62" t="n">
        <v>45291</v>
      </c>
      <c r="E1802" s="61" t="s">
        <v>1259</v>
      </c>
      <c r="F1802" s="61" t="s">
        <v>1072</v>
      </c>
      <c r="G1802" s="61" t="s">
        <v>13087</v>
      </c>
      <c r="H1802" s="61" t="s">
        <v>13087</v>
      </c>
      <c r="J1802" s="61" t="s">
        <v>1195</v>
      </c>
      <c r="K1802" s="61" t="s">
        <v>1195</v>
      </c>
      <c r="L1802" s="61" t="s">
        <v>1195</v>
      </c>
      <c r="N1802" s="61" t="n">
        <v>58799860</v>
      </c>
      <c r="O1802" s="61" t="s">
        <v>1262</v>
      </c>
      <c r="P1802" s="61" t="s">
        <v>13088</v>
      </c>
      <c r="Q1802" s="61" t="s">
        <v>13089</v>
      </c>
      <c r="R1802" s="61" t="s">
        <v>13089</v>
      </c>
      <c r="S1802" s="61" t="str">
        <f aca="false">IF(J1802="Listed Option",MID(R1802,3,9),MID(Q1802,3,9))</f>
        <v>74366E102</v>
      </c>
      <c r="T1802" s="61" t="str">
        <f aca="false">VLOOKUP(S1802,'Output v4'!C:C,1,FALSE())</f>
        <v>74366E102</v>
      </c>
      <c r="U1802" s="61" t="s">
        <v>266</v>
      </c>
      <c r="V1802" s="61" t="s">
        <v>13090</v>
      </c>
      <c r="W1802" s="61" t="s">
        <v>13091</v>
      </c>
      <c r="Y1802" s="61" t="s">
        <v>13092</v>
      </c>
      <c r="Z1802" s="61" t="s">
        <v>4029</v>
      </c>
      <c r="AA1802" s="61" t="s">
        <v>4117</v>
      </c>
      <c r="AB1802" s="63" t="n">
        <v>57206</v>
      </c>
      <c r="AC1802" s="63" t="n">
        <v>57206</v>
      </c>
      <c r="AE1802" s="61" t="n">
        <v>0</v>
      </c>
      <c r="AF1802" s="64" t="n">
        <v>57206</v>
      </c>
      <c r="AG1802" s="61" t="s">
        <v>689</v>
      </c>
      <c r="AH1802" s="62" t="n">
        <v>45291</v>
      </c>
      <c r="AI1802" s="65" t="n">
        <v>22.93</v>
      </c>
      <c r="AJ1802" s="61" t="s">
        <v>3614</v>
      </c>
      <c r="AK1802" s="65" t="n">
        <v>22.93</v>
      </c>
      <c r="AL1802" s="65" t="n">
        <v>22.93</v>
      </c>
      <c r="AM1802" s="66" t="n">
        <v>1311733.58</v>
      </c>
      <c r="AN1802" s="66" t="n">
        <f aca="false">IF(J1802="Listed Option",AF1802*AL1802,AM1802)</f>
        <v>1311733.58</v>
      </c>
      <c r="AO1802" s="61" t="s">
        <v>1267</v>
      </c>
      <c r="AP1802" s="61" t="n">
        <v>1</v>
      </c>
      <c r="AQ1802" s="61" t="n">
        <v>1</v>
      </c>
      <c r="AV1802" s="61" t="s">
        <v>13092</v>
      </c>
      <c r="AW1802" s="61" t="s">
        <v>4070</v>
      </c>
      <c r="AY1802" s="61" t="s">
        <v>13093</v>
      </c>
      <c r="AZ1802" s="61" t="s">
        <v>13093</v>
      </c>
      <c r="BA1802" s="61" t="s">
        <v>13093</v>
      </c>
      <c r="BB1802" s="67" t="n">
        <v>0</v>
      </c>
      <c r="BD1802" s="61" t="s">
        <v>13094</v>
      </c>
      <c r="BE1802" s="61" t="n">
        <v>238587</v>
      </c>
      <c r="BF1802" s="61" t="s">
        <v>1072</v>
      </c>
      <c r="BG1802" s="61" t="s">
        <v>1157</v>
      </c>
      <c r="BH1802" s="61" t="s">
        <v>1157</v>
      </c>
      <c r="BJ1802" s="61" t="s">
        <v>13093</v>
      </c>
      <c r="BK1802" s="61" t="s">
        <v>13093</v>
      </c>
      <c r="BL1802" s="61" t="s">
        <v>13089</v>
      </c>
      <c r="BM1802" s="61" t="s">
        <v>13089</v>
      </c>
      <c r="BN1802" s="70" t="n">
        <v>1311733.58</v>
      </c>
      <c r="BO1802" s="68" t="n">
        <v>1311733.58</v>
      </c>
      <c r="BP1802" s="68" t="n">
        <v>1311733.58</v>
      </c>
      <c r="BQ1802" s="68" t="n">
        <v>1311733.58</v>
      </c>
      <c r="BR1802" s="69" t="n">
        <v>57206</v>
      </c>
      <c r="BU1802" s="68" t="n">
        <v>57206</v>
      </c>
    </row>
    <row r="1803" customFormat="false" ht="15" hidden="true" customHeight="false" outlineLevel="0" collapsed="false">
      <c r="A1803" s="61" t="s">
        <v>13095</v>
      </c>
      <c r="B1803" s="61" t="s">
        <v>13096</v>
      </c>
      <c r="C1803" s="62" t="n">
        <v>45291</v>
      </c>
      <c r="D1803" s="62" t="n">
        <v>45291</v>
      </c>
      <c r="E1803" s="61" t="s">
        <v>1259</v>
      </c>
      <c r="F1803" s="61" t="s">
        <v>1075</v>
      </c>
      <c r="G1803" s="61" t="s">
        <v>13097</v>
      </c>
      <c r="H1803" s="61" t="s">
        <v>13097</v>
      </c>
      <c r="I1803" s="61" t="s">
        <v>13098</v>
      </c>
      <c r="J1803" s="61" t="s">
        <v>1195</v>
      </c>
      <c r="K1803" s="61" t="s">
        <v>5116</v>
      </c>
      <c r="L1803" s="61" t="s">
        <v>5116</v>
      </c>
      <c r="N1803" s="61" t="n">
        <v>1227856</v>
      </c>
      <c r="O1803" s="61" t="s">
        <v>1262</v>
      </c>
      <c r="P1803" s="61" t="s">
        <v>13099</v>
      </c>
      <c r="Q1803" s="61" t="s">
        <v>13100</v>
      </c>
      <c r="R1803" s="61" t="s">
        <v>13100</v>
      </c>
      <c r="S1803" s="61" t="str">
        <f aca="false">IF(J1803="Listed Option",MID(R1803,3,9),MID(Q1803,3,9))</f>
        <v>74460D109</v>
      </c>
      <c r="T1803" s="61" t="str">
        <f aca="false">VLOOKUP(S1803,'Output v4'!C:C,1,FALSE())</f>
        <v>74460D109</v>
      </c>
      <c r="U1803" s="61" t="s">
        <v>267</v>
      </c>
      <c r="V1803" s="61" t="s">
        <v>13101</v>
      </c>
      <c r="W1803" s="61" t="s">
        <v>13098</v>
      </c>
      <c r="Y1803" s="61" t="s">
        <v>13102</v>
      </c>
      <c r="Z1803" s="61" t="s">
        <v>1304</v>
      </c>
      <c r="AA1803" s="61" t="s">
        <v>1305</v>
      </c>
      <c r="AB1803" s="63" t="n">
        <v>-629</v>
      </c>
      <c r="AC1803" s="63" t="n">
        <v>-629</v>
      </c>
      <c r="AE1803" s="61" t="n">
        <v>0</v>
      </c>
      <c r="AF1803" s="64" t="n">
        <v>-629</v>
      </c>
      <c r="AG1803" s="61" t="s">
        <v>1273</v>
      </c>
      <c r="AH1803" s="62" t="n">
        <v>45291</v>
      </c>
      <c r="AI1803" s="65" t="n">
        <v>305</v>
      </c>
      <c r="AJ1803" s="61" t="s">
        <v>3614</v>
      </c>
      <c r="AK1803" s="65" t="n">
        <v>305</v>
      </c>
      <c r="AL1803" s="65" t="n">
        <v>305</v>
      </c>
      <c r="AM1803" s="66" t="n">
        <v>-191845</v>
      </c>
      <c r="AN1803" s="66" t="n">
        <f aca="false">IF(J1803="Listed Option",AF1803*AL1803,AM1803)</f>
        <v>-191845</v>
      </c>
      <c r="AO1803" s="61" t="s">
        <v>1267</v>
      </c>
      <c r="AP1803" s="61" t="n">
        <v>1</v>
      </c>
      <c r="AQ1803" s="61" t="n">
        <v>1</v>
      </c>
      <c r="AV1803" s="61" t="s">
        <v>13102</v>
      </c>
      <c r="AW1803" s="61" t="s">
        <v>4070</v>
      </c>
      <c r="AY1803" s="61" t="s">
        <v>13098</v>
      </c>
      <c r="AZ1803" s="61" t="s">
        <v>13098</v>
      </c>
      <c r="BA1803" s="61" t="s">
        <v>13098</v>
      </c>
      <c r="BB1803" s="67" t="n">
        <v>0</v>
      </c>
      <c r="BE1803" s="61" t="n">
        <v>238575</v>
      </c>
      <c r="BF1803" s="61" t="s">
        <v>1075</v>
      </c>
      <c r="BG1803" s="61" t="s">
        <v>4084</v>
      </c>
      <c r="BH1803" s="61" t="s">
        <v>4084</v>
      </c>
      <c r="BI1803" s="61" t="s">
        <v>13098</v>
      </c>
      <c r="BJ1803" s="61" t="s">
        <v>13098</v>
      </c>
      <c r="BK1803" s="61" t="s">
        <v>13098</v>
      </c>
      <c r="BL1803" s="61" t="s">
        <v>13100</v>
      </c>
      <c r="BM1803" s="61" t="s">
        <v>13100</v>
      </c>
      <c r="BN1803" s="70" t="n">
        <v>-191845</v>
      </c>
      <c r="BO1803" s="68" t="n">
        <v>-191845</v>
      </c>
      <c r="BP1803" s="68" t="n">
        <v>-191845</v>
      </c>
      <c r="BQ1803" s="68" t="n">
        <v>-191845</v>
      </c>
      <c r="BR1803" s="69" t="n">
        <v>-629</v>
      </c>
      <c r="BU1803" s="68" t="n">
        <v>629</v>
      </c>
    </row>
    <row r="1804" customFormat="false" ht="15" hidden="true" customHeight="false" outlineLevel="0" collapsed="false">
      <c r="A1804" s="61" t="s">
        <v>13103</v>
      </c>
      <c r="B1804" s="61" t="s">
        <v>13104</v>
      </c>
      <c r="C1804" s="62" t="n">
        <v>45291</v>
      </c>
      <c r="D1804" s="62" t="n">
        <v>45291</v>
      </c>
      <c r="E1804" s="61" t="s">
        <v>1259</v>
      </c>
      <c r="F1804" s="61" t="s">
        <v>1075</v>
      </c>
      <c r="G1804" s="61" t="s">
        <v>13105</v>
      </c>
      <c r="H1804" s="61" t="s">
        <v>13097</v>
      </c>
      <c r="I1804" s="61" t="s">
        <v>13098</v>
      </c>
      <c r="J1804" s="61" t="s">
        <v>1196</v>
      </c>
      <c r="K1804" s="61" t="s">
        <v>4088</v>
      </c>
      <c r="L1804" s="61" t="s">
        <v>4089</v>
      </c>
      <c r="M1804" s="61" t="s">
        <v>1197</v>
      </c>
      <c r="N1804" s="61" t="n">
        <v>182050720</v>
      </c>
      <c r="O1804" s="61" t="s">
        <v>1262</v>
      </c>
      <c r="P1804" s="61" t="s">
        <v>13106</v>
      </c>
      <c r="R1804" s="61" t="s">
        <v>13100</v>
      </c>
      <c r="S1804" s="61" t="str">
        <f aca="false">IF(J1804="Listed Option",MID(R1804,3,9),MID(Q1804,3,9))</f>
        <v>74460D109</v>
      </c>
      <c r="T1804" s="61" t="str">
        <f aca="false">VLOOKUP(S1804,'Output v4'!C:C,1,FALSE())</f>
        <v>74460D109</v>
      </c>
      <c r="W1804" s="61" t="s">
        <v>13107</v>
      </c>
      <c r="X1804" s="61" t="s">
        <v>13108</v>
      </c>
      <c r="Y1804" s="61" t="s">
        <v>13109</v>
      </c>
      <c r="Z1804" s="61" t="s">
        <v>1304</v>
      </c>
      <c r="AA1804" s="61" t="s">
        <v>1305</v>
      </c>
      <c r="AB1804" s="63" t="n">
        <v>67</v>
      </c>
      <c r="AC1804" s="63" t="n">
        <v>67</v>
      </c>
      <c r="AD1804" s="61" t="n">
        <v>100</v>
      </c>
      <c r="AE1804" s="61" t="n">
        <v>0</v>
      </c>
      <c r="AF1804" s="64" t="n">
        <v>6700</v>
      </c>
      <c r="AG1804" s="61" t="s">
        <v>689</v>
      </c>
      <c r="AH1804" s="62" t="n">
        <v>45291</v>
      </c>
      <c r="AI1804" s="65" t="n">
        <v>4.05</v>
      </c>
      <c r="AJ1804" s="61" t="s">
        <v>1266</v>
      </c>
      <c r="AK1804" s="65" t="n">
        <v>4.05</v>
      </c>
      <c r="AL1804" s="65" t="n">
        <v>305</v>
      </c>
      <c r="AM1804" s="66" t="n">
        <v>27135</v>
      </c>
      <c r="AN1804" s="66" t="n">
        <f aca="false">IF(J1804="Listed Option",AF1804*AL1804,AM1804)</f>
        <v>2043500</v>
      </c>
      <c r="AO1804" s="61" t="s">
        <v>1267</v>
      </c>
      <c r="AP1804" s="61" t="n">
        <v>100</v>
      </c>
      <c r="AQ1804" s="61" t="n">
        <v>100</v>
      </c>
      <c r="AV1804" s="61" t="s">
        <v>13102</v>
      </c>
      <c r="AW1804" s="61" t="s">
        <v>4070</v>
      </c>
      <c r="AY1804" s="61" t="s">
        <v>13098</v>
      </c>
      <c r="AZ1804" s="61" t="s">
        <v>13098</v>
      </c>
      <c r="BA1804" s="61" t="s">
        <v>13098</v>
      </c>
      <c r="BB1804" s="67" t="n">
        <v>0</v>
      </c>
      <c r="BE1804" s="61" t="n">
        <v>238575</v>
      </c>
      <c r="BG1804" s="61" t="s">
        <v>4084</v>
      </c>
      <c r="BJ1804" s="61" t="s">
        <v>13098</v>
      </c>
      <c r="BL1804" s="61" t="s">
        <v>13100</v>
      </c>
      <c r="BM1804" s="61" t="s">
        <v>13100</v>
      </c>
      <c r="BN1804" s="70" t="n">
        <v>-2043500</v>
      </c>
      <c r="BO1804" s="68" t="n">
        <v>2043500</v>
      </c>
      <c r="BP1804" s="68" t="n">
        <v>271.35</v>
      </c>
      <c r="BQ1804" s="68" t="n">
        <v>271.35</v>
      </c>
      <c r="BR1804" s="69" t="n">
        <v>67</v>
      </c>
      <c r="BS1804" s="63" t="n">
        <v>67</v>
      </c>
      <c r="BU1804" s="68" t="n">
        <v>67</v>
      </c>
    </row>
    <row r="1805" customFormat="false" ht="15" hidden="true" customHeight="false" outlineLevel="0" collapsed="false">
      <c r="A1805" s="61" t="s">
        <v>13110</v>
      </c>
      <c r="B1805" s="61" t="s">
        <v>13111</v>
      </c>
      <c r="C1805" s="62" t="n">
        <v>45291</v>
      </c>
      <c r="D1805" s="62" t="n">
        <v>45291</v>
      </c>
      <c r="E1805" s="61" t="s">
        <v>1259</v>
      </c>
      <c r="F1805" s="61" t="s">
        <v>1075</v>
      </c>
      <c r="G1805" s="61" t="s">
        <v>13112</v>
      </c>
      <c r="H1805" s="61" t="s">
        <v>13097</v>
      </c>
      <c r="I1805" s="61" t="s">
        <v>13098</v>
      </c>
      <c r="J1805" s="61" t="s">
        <v>1196</v>
      </c>
      <c r="K1805" s="61" t="s">
        <v>4088</v>
      </c>
      <c r="L1805" s="61" t="s">
        <v>4277</v>
      </c>
      <c r="M1805" s="61" t="s">
        <v>1198</v>
      </c>
      <c r="N1805" s="61" t="n">
        <v>182050756</v>
      </c>
      <c r="O1805" s="61" t="s">
        <v>1262</v>
      </c>
      <c r="P1805" s="61" t="s">
        <v>13113</v>
      </c>
      <c r="R1805" s="61" t="s">
        <v>13100</v>
      </c>
      <c r="S1805" s="61" t="str">
        <f aca="false">IF(J1805="Listed Option",MID(R1805,3,9),MID(Q1805,3,9))</f>
        <v>74460D109</v>
      </c>
      <c r="T1805" s="61" t="str">
        <f aca="false">VLOOKUP(S1805,'Output v4'!C:C,1,FALSE())</f>
        <v>74460D109</v>
      </c>
      <c r="W1805" s="61" t="s">
        <v>13114</v>
      </c>
      <c r="X1805" s="61" t="s">
        <v>13115</v>
      </c>
      <c r="Y1805" s="61" t="s">
        <v>13116</v>
      </c>
      <c r="Z1805" s="61" t="s">
        <v>1304</v>
      </c>
      <c r="AA1805" s="61" t="s">
        <v>1305</v>
      </c>
      <c r="AB1805" s="63" t="n">
        <v>25</v>
      </c>
      <c r="AC1805" s="63" t="n">
        <v>25</v>
      </c>
      <c r="AD1805" s="61" t="n">
        <v>100</v>
      </c>
      <c r="AE1805" s="61" t="n">
        <v>0</v>
      </c>
      <c r="AF1805" s="64" t="n">
        <v>2500</v>
      </c>
      <c r="AG1805" s="61" t="s">
        <v>689</v>
      </c>
      <c r="AH1805" s="62" t="n">
        <v>45291</v>
      </c>
      <c r="AI1805" s="65" t="n">
        <v>6.7</v>
      </c>
      <c r="AJ1805" s="61" t="s">
        <v>1266</v>
      </c>
      <c r="AK1805" s="65" t="n">
        <v>6.7</v>
      </c>
      <c r="AL1805" s="65" t="n">
        <v>305</v>
      </c>
      <c r="AM1805" s="66" t="n">
        <v>16750</v>
      </c>
      <c r="AN1805" s="66" t="n">
        <f aca="false">IF(J1805="Listed Option",AF1805*AL1805,AM1805)</f>
        <v>762500</v>
      </c>
      <c r="AO1805" s="61" t="s">
        <v>1267</v>
      </c>
      <c r="AP1805" s="61" t="n">
        <v>100</v>
      </c>
      <c r="AQ1805" s="61" t="n">
        <v>100</v>
      </c>
      <c r="AV1805" s="61" t="s">
        <v>13102</v>
      </c>
      <c r="AW1805" s="61" t="s">
        <v>4070</v>
      </c>
      <c r="AY1805" s="61" t="s">
        <v>13098</v>
      </c>
      <c r="AZ1805" s="61" t="s">
        <v>13098</v>
      </c>
      <c r="BA1805" s="61" t="s">
        <v>13098</v>
      </c>
      <c r="BB1805" s="67" t="n">
        <v>0</v>
      </c>
      <c r="BE1805" s="61" t="n">
        <v>238575</v>
      </c>
      <c r="BG1805" s="61" t="s">
        <v>4084</v>
      </c>
      <c r="BJ1805" s="61" t="s">
        <v>13098</v>
      </c>
      <c r="BL1805" s="61" t="s">
        <v>13100</v>
      </c>
      <c r="BM1805" s="61" t="s">
        <v>13100</v>
      </c>
      <c r="BN1805" s="70" t="n">
        <v>762500</v>
      </c>
      <c r="BO1805" s="68" t="n">
        <v>762500</v>
      </c>
      <c r="BP1805" s="68" t="n">
        <v>167.5</v>
      </c>
      <c r="BQ1805" s="68" t="n">
        <v>167.5</v>
      </c>
      <c r="BR1805" s="69" t="n">
        <v>25</v>
      </c>
      <c r="BS1805" s="63" t="n">
        <v>25</v>
      </c>
      <c r="BU1805" s="68" t="n">
        <v>25</v>
      </c>
    </row>
    <row r="1806" customFormat="false" ht="15" hidden="true" customHeight="false" outlineLevel="0" collapsed="false">
      <c r="A1806" s="61" t="s">
        <v>13117</v>
      </c>
      <c r="B1806" s="61" t="s">
        <v>13118</v>
      </c>
      <c r="C1806" s="62" t="n">
        <v>45291</v>
      </c>
      <c r="D1806" s="62" t="n">
        <v>45291</v>
      </c>
      <c r="E1806" s="61" t="s">
        <v>1259</v>
      </c>
      <c r="F1806" s="61" t="s">
        <v>1075</v>
      </c>
      <c r="G1806" s="61" t="s">
        <v>13119</v>
      </c>
      <c r="H1806" s="61" t="s">
        <v>13097</v>
      </c>
      <c r="I1806" s="61" t="s">
        <v>13098</v>
      </c>
      <c r="J1806" s="61" t="s">
        <v>1196</v>
      </c>
      <c r="K1806" s="61" t="s">
        <v>4088</v>
      </c>
      <c r="L1806" s="61" t="s">
        <v>4277</v>
      </c>
      <c r="M1806" s="61" t="s">
        <v>1198</v>
      </c>
      <c r="N1806" s="61" t="n">
        <v>182050768</v>
      </c>
      <c r="O1806" s="61" t="s">
        <v>1262</v>
      </c>
      <c r="P1806" s="61" t="s">
        <v>13120</v>
      </c>
      <c r="R1806" s="61" t="s">
        <v>13100</v>
      </c>
      <c r="S1806" s="61" t="str">
        <f aca="false">IF(J1806="Listed Option",MID(R1806,3,9),MID(Q1806,3,9))</f>
        <v>74460D109</v>
      </c>
      <c r="T1806" s="61" t="str">
        <f aca="false">VLOOKUP(S1806,'Output v4'!C:C,1,FALSE())</f>
        <v>74460D109</v>
      </c>
      <c r="W1806" s="61" t="s">
        <v>13121</v>
      </c>
      <c r="X1806" s="61" t="s">
        <v>13122</v>
      </c>
      <c r="Y1806" s="61" t="s">
        <v>13123</v>
      </c>
      <c r="Z1806" s="61" t="s">
        <v>1304</v>
      </c>
      <c r="AA1806" s="61" t="s">
        <v>1305</v>
      </c>
      <c r="AB1806" s="63" t="n">
        <v>42</v>
      </c>
      <c r="AC1806" s="63" t="n">
        <v>42</v>
      </c>
      <c r="AD1806" s="61" t="n">
        <v>100</v>
      </c>
      <c r="AE1806" s="61" t="n">
        <v>0</v>
      </c>
      <c r="AF1806" s="64" t="n">
        <v>4200</v>
      </c>
      <c r="AG1806" s="61" t="s">
        <v>689</v>
      </c>
      <c r="AH1806" s="62" t="n">
        <v>45291</v>
      </c>
      <c r="AI1806" s="65" t="n">
        <v>3.9</v>
      </c>
      <c r="AJ1806" s="61" t="s">
        <v>1266</v>
      </c>
      <c r="AK1806" s="65" t="n">
        <v>3.9</v>
      </c>
      <c r="AL1806" s="65" t="n">
        <v>305</v>
      </c>
      <c r="AM1806" s="66" t="n">
        <v>16380</v>
      </c>
      <c r="AN1806" s="66" t="n">
        <f aca="false">IF(J1806="Listed Option",AF1806*AL1806,AM1806)</f>
        <v>1281000</v>
      </c>
      <c r="AO1806" s="61" t="s">
        <v>1267</v>
      </c>
      <c r="AP1806" s="61" t="n">
        <v>100</v>
      </c>
      <c r="AQ1806" s="61" t="n">
        <v>100</v>
      </c>
      <c r="AV1806" s="61" t="s">
        <v>13102</v>
      </c>
      <c r="AW1806" s="61" t="s">
        <v>4070</v>
      </c>
      <c r="AY1806" s="61" t="s">
        <v>13098</v>
      </c>
      <c r="AZ1806" s="61" t="s">
        <v>13098</v>
      </c>
      <c r="BA1806" s="61" t="s">
        <v>13098</v>
      </c>
      <c r="BB1806" s="67" t="n">
        <v>0</v>
      </c>
      <c r="BE1806" s="61" t="n">
        <v>238575</v>
      </c>
      <c r="BG1806" s="61" t="s">
        <v>4084</v>
      </c>
      <c r="BJ1806" s="61" t="s">
        <v>13098</v>
      </c>
      <c r="BL1806" s="61" t="s">
        <v>13100</v>
      </c>
      <c r="BM1806" s="61" t="s">
        <v>13100</v>
      </c>
      <c r="BN1806" s="70" t="n">
        <v>1281000</v>
      </c>
      <c r="BO1806" s="68" t="n">
        <v>1281000</v>
      </c>
      <c r="BP1806" s="68" t="n">
        <v>163.8</v>
      </c>
      <c r="BQ1806" s="68" t="n">
        <v>163.8</v>
      </c>
      <c r="BR1806" s="69" t="n">
        <v>42</v>
      </c>
      <c r="BS1806" s="63" t="n">
        <v>42</v>
      </c>
      <c r="BU1806" s="68" t="n">
        <v>42</v>
      </c>
    </row>
    <row r="1807" customFormat="false" ht="15" hidden="true" customHeight="false" outlineLevel="0" collapsed="false">
      <c r="A1807" s="61" t="s">
        <v>13124</v>
      </c>
      <c r="B1807" s="61" t="s">
        <v>13125</v>
      </c>
      <c r="C1807" s="62" t="n">
        <v>45291</v>
      </c>
      <c r="D1807" s="62" t="n">
        <v>45291</v>
      </c>
      <c r="E1807" s="61" t="s">
        <v>1259</v>
      </c>
      <c r="F1807" s="61" t="s">
        <v>1076</v>
      </c>
      <c r="G1807" s="61" t="s">
        <v>13126</v>
      </c>
      <c r="H1807" s="61" t="s">
        <v>13126</v>
      </c>
      <c r="I1807" s="61" t="s">
        <v>13127</v>
      </c>
      <c r="J1807" s="61" t="s">
        <v>1195</v>
      </c>
      <c r="K1807" s="61" t="s">
        <v>1195</v>
      </c>
      <c r="L1807" s="61" t="s">
        <v>1195</v>
      </c>
      <c r="N1807" s="61" t="n">
        <v>20486</v>
      </c>
      <c r="O1807" s="61" t="s">
        <v>1262</v>
      </c>
      <c r="P1807" s="61" t="s">
        <v>13128</v>
      </c>
      <c r="Q1807" s="61" t="s">
        <v>13129</v>
      </c>
      <c r="R1807" s="61" t="s">
        <v>13129</v>
      </c>
      <c r="S1807" s="61" t="str">
        <f aca="false">IF(J1807="Listed Option",MID(R1807,3,9),MID(Q1807,3,9))</f>
        <v>745867101</v>
      </c>
      <c r="T1807" s="61" t="str">
        <f aca="false">VLOOKUP(S1807,'Output v4'!C:C,1,FALSE())</f>
        <v>745867101</v>
      </c>
      <c r="U1807" s="61" t="s">
        <v>268</v>
      </c>
      <c r="V1807" s="61" t="s">
        <v>13130</v>
      </c>
      <c r="W1807" s="61" t="s">
        <v>13127</v>
      </c>
      <c r="Y1807" s="61" t="s">
        <v>13131</v>
      </c>
      <c r="Z1807" s="61" t="s">
        <v>1304</v>
      </c>
      <c r="AA1807" s="61" t="s">
        <v>1305</v>
      </c>
      <c r="AB1807" s="63" t="n">
        <v>-850</v>
      </c>
      <c r="AC1807" s="63" t="n">
        <v>-850</v>
      </c>
      <c r="AE1807" s="61" t="n">
        <v>0</v>
      </c>
      <c r="AF1807" s="64" t="n">
        <v>-850</v>
      </c>
      <c r="AG1807" s="61" t="s">
        <v>1273</v>
      </c>
      <c r="AH1807" s="62" t="n">
        <v>45291</v>
      </c>
      <c r="AI1807" s="65" t="n">
        <v>103.22</v>
      </c>
      <c r="AJ1807" s="61" t="s">
        <v>3614</v>
      </c>
      <c r="AK1807" s="65" t="n">
        <v>103.22</v>
      </c>
      <c r="AL1807" s="65" t="n">
        <v>103.22</v>
      </c>
      <c r="AM1807" s="66" t="n">
        <v>-87737</v>
      </c>
      <c r="AN1807" s="66" t="n">
        <f aca="false">IF(J1807="Listed Option",AF1807*AL1807,AM1807)</f>
        <v>-87737</v>
      </c>
      <c r="AO1807" s="61" t="s">
        <v>1267</v>
      </c>
      <c r="AP1807" s="61" t="n">
        <v>1</v>
      </c>
      <c r="AQ1807" s="61" t="n">
        <v>1</v>
      </c>
      <c r="AV1807" s="61" t="s">
        <v>13131</v>
      </c>
      <c r="AW1807" s="61" t="s">
        <v>4070</v>
      </c>
      <c r="AY1807" s="61" t="s">
        <v>13127</v>
      </c>
      <c r="AZ1807" s="61" t="s">
        <v>13127</v>
      </c>
      <c r="BA1807" s="61" t="s">
        <v>13127</v>
      </c>
      <c r="BB1807" s="67" t="n">
        <v>0</v>
      </c>
      <c r="BE1807" s="61" t="n">
        <v>238575</v>
      </c>
      <c r="BF1807" s="61" t="s">
        <v>1076</v>
      </c>
      <c r="BG1807" s="61" t="s">
        <v>4084</v>
      </c>
      <c r="BH1807" s="61" t="s">
        <v>4084</v>
      </c>
      <c r="BI1807" s="61" t="s">
        <v>13127</v>
      </c>
      <c r="BJ1807" s="61" t="s">
        <v>13127</v>
      </c>
      <c r="BK1807" s="61" t="s">
        <v>13127</v>
      </c>
      <c r="BL1807" s="61" t="s">
        <v>13129</v>
      </c>
      <c r="BM1807" s="61" t="s">
        <v>13129</v>
      </c>
      <c r="BN1807" s="70" t="n">
        <v>-87737</v>
      </c>
      <c r="BO1807" s="68" t="n">
        <v>-87737</v>
      </c>
      <c r="BP1807" s="68" t="n">
        <v>-87737</v>
      </c>
      <c r="BQ1807" s="68" t="n">
        <v>-87737</v>
      </c>
      <c r="BR1807" s="69" t="n">
        <v>-850</v>
      </c>
      <c r="BU1807" s="68" t="n">
        <v>850</v>
      </c>
    </row>
    <row r="1808" customFormat="false" ht="15" hidden="true" customHeight="false" outlineLevel="0" collapsed="false">
      <c r="A1808" s="61" t="s">
        <v>13132</v>
      </c>
      <c r="B1808" s="61" t="s">
        <v>13133</v>
      </c>
      <c r="C1808" s="62" t="n">
        <v>45291</v>
      </c>
      <c r="D1808" s="62" t="n">
        <v>45291</v>
      </c>
      <c r="E1808" s="61" t="s">
        <v>1259</v>
      </c>
      <c r="F1808" s="61" t="s">
        <v>1076</v>
      </c>
      <c r="G1808" s="61" t="s">
        <v>13134</v>
      </c>
      <c r="H1808" s="61" t="s">
        <v>13134</v>
      </c>
      <c r="I1808" s="61" t="s">
        <v>13127</v>
      </c>
      <c r="J1808" s="61" t="s">
        <v>1199</v>
      </c>
      <c r="K1808" s="61" t="s">
        <v>4065</v>
      </c>
      <c r="L1808" s="61" t="s">
        <v>4065</v>
      </c>
      <c r="N1808" s="61" t="n">
        <v>5118957</v>
      </c>
      <c r="O1808" s="61" t="s">
        <v>1262</v>
      </c>
      <c r="P1808" s="61" t="s">
        <v>13135</v>
      </c>
      <c r="Q1808" s="61" t="s">
        <v>13136</v>
      </c>
      <c r="R1808" s="61" t="s">
        <v>13136</v>
      </c>
      <c r="S1808" s="61" t="str">
        <f aca="false">IF(J1808="Listed Option",MID(R1808,3,9),MID(Q1808,3,9))</f>
        <v>745867AT8</v>
      </c>
      <c r="T1808" s="61" t="e">
        <f aca="false">VLOOKUP(S1808,'Output v4'!C:C,1,FALSE())</f>
        <v>#N/A</v>
      </c>
      <c r="U1808" s="61" t="s">
        <v>13137</v>
      </c>
      <c r="V1808" s="61" t="s">
        <v>13138</v>
      </c>
      <c r="Z1808" s="61" t="s">
        <v>1304</v>
      </c>
      <c r="AA1808" s="61" t="s">
        <v>1305</v>
      </c>
      <c r="AB1808" s="63" t="n">
        <v>1783</v>
      </c>
      <c r="AC1808" s="63" t="n">
        <v>1783000</v>
      </c>
      <c r="AE1808" s="61" t="n">
        <v>1000</v>
      </c>
      <c r="AF1808" s="64" t="n">
        <v>1783000</v>
      </c>
      <c r="AG1808" s="61" t="s">
        <v>689</v>
      </c>
      <c r="AH1808" s="62" t="n">
        <v>45291</v>
      </c>
      <c r="AI1808" s="65" t="n">
        <v>1.052837</v>
      </c>
      <c r="AJ1808" s="61" t="s">
        <v>1266</v>
      </c>
      <c r="AK1808" s="65" t="n">
        <v>1.052837</v>
      </c>
      <c r="AL1808" s="65" t="n">
        <v>1.052837</v>
      </c>
      <c r="AM1808" s="66" t="n">
        <v>1877208.371</v>
      </c>
      <c r="AN1808" s="66" t="n">
        <f aca="false">IF(J1808="Listed Option",AF1808*AL1808,AM1808)</f>
        <v>1877208.371</v>
      </c>
      <c r="AO1808" s="61" t="s">
        <v>1267</v>
      </c>
      <c r="AW1808" s="61" t="s">
        <v>4070</v>
      </c>
      <c r="AY1808" s="61" t="s">
        <v>13134</v>
      </c>
      <c r="BA1808" s="61" t="s">
        <v>13134</v>
      </c>
      <c r="BB1808" s="67" t="n">
        <v>136</v>
      </c>
      <c r="BE1808" s="61" t="n">
        <v>238575</v>
      </c>
      <c r="BF1808" s="61" t="s">
        <v>1076</v>
      </c>
      <c r="BG1808" s="61" t="s">
        <v>4084</v>
      </c>
      <c r="BH1808" s="61" t="s">
        <v>4084</v>
      </c>
      <c r="BI1808" s="61" t="s">
        <v>13127</v>
      </c>
      <c r="BJ1808" s="61" t="s">
        <v>13134</v>
      </c>
      <c r="BL1808" s="61" t="s">
        <v>13136</v>
      </c>
      <c r="BM1808" s="61" t="s">
        <v>13136</v>
      </c>
      <c r="BN1808" s="70" t="n">
        <v>1783000</v>
      </c>
      <c r="BP1808" s="68" t="n">
        <v>1877208.371</v>
      </c>
      <c r="BQ1808" s="68" t="n">
        <v>1877208.371</v>
      </c>
      <c r="BR1808" s="69" t="n">
        <v>1783000</v>
      </c>
      <c r="BS1808" s="63" t="n">
        <v>1783</v>
      </c>
      <c r="BU1808" s="68" t="n">
        <v>1783000</v>
      </c>
    </row>
    <row r="1809" customFormat="false" ht="15" hidden="true" customHeight="false" outlineLevel="0" collapsed="false">
      <c r="A1809" s="61" t="s">
        <v>13139</v>
      </c>
      <c r="B1809" s="61" t="s">
        <v>13140</v>
      </c>
      <c r="C1809" s="62" t="n">
        <v>45291</v>
      </c>
      <c r="D1809" s="62" t="n">
        <v>45291</v>
      </c>
      <c r="E1809" s="61" t="s">
        <v>1259</v>
      </c>
      <c r="F1809" s="61" t="s">
        <v>1076</v>
      </c>
      <c r="G1809" s="61" t="s">
        <v>13141</v>
      </c>
      <c r="H1809" s="61" t="s">
        <v>13126</v>
      </c>
      <c r="I1809" s="61" t="s">
        <v>13127</v>
      </c>
      <c r="J1809" s="61" t="s">
        <v>1196</v>
      </c>
      <c r="K1809" s="61" t="s">
        <v>4088</v>
      </c>
      <c r="L1809" s="61" t="s">
        <v>4277</v>
      </c>
      <c r="M1809" s="61" t="s">
        <v>1198</v>
      </c>
      <c r="N1809" s="61" t="n">
        <v>178270902</v>
      </c>
      <c r="O1809" s="61" t="s">
        <v>1262</v>
      </c>
      <c r="P1809" s="61" t="s">
        <v>13142</v>
      </c>
      <c r="R1809" s="61" t="s">
        <v>13129</v>
      </c>
      <c r="S1809" s="61" t="str">
        <f aca="false">IF(J1809="Listed Option",MID(R1809,3,9),MID(Q1809,3,9))</f>
        <v>745867101</v>
      </c>
      <c r="T1809" s="61" t="str">
        <f aca="false">VLOOKUP(S1809,'Output v4'!C:C,1,FALSE())</f>
        <v>745867101</v>
      </c>
      <c r="W1809" s="61" t="s">
        <v>13143</v>
      </c>
      <c r="X1809" s="61" t="s">
        <v>13144</v>
      </c>
      <c r="Y1809" s="61" t="s">
        <v>13145</v>
      </c>
      <c r="Z1809" s="61" t="s">
        <v>1304</v>
      </c>
      <c r="AA1809" s="61" t="s">
        <v>1305</v>
      </c>
      <c r="AB1809" s="63" t="n">
        <v>48</v>
      </c>
      <c r="AC1809" s="63" t="n">
        <v>48</v>
      </c>
      <c r="AD1809" s="61" t="n">
        <v>100</v>
      </c>
      <c r="AE1809" s="61" t="n">
        <v>0</v>
      </c>
      <c r="AF1809" s="64" t="n">
        <v>4800</v>
      </c>
      <c r="AG1809" s="61" t="s">
        <v>689</v>
      </c>
      <c r="AH1809" s="62" t="n">
        <v>45291</v>
      </c>
      <c r="AI1809" s="65" t="n">
        <v>4.95</v>
      </c>
      <c r="AJ1809" s="61" t="s">
        <v>1266</v>
      </c>
      <c r="AK1809" s="65" t="n">
        <v>4.95</v>
      </c>
      <c r="AL1809" s="65" t="n">
        <v>103.22</v>
      </c>
      <c r="AM1809" s="66" t="n">
        <v>23760</v>
      </c>
      <c r="AN1809" s="66" t="n">
        <f aca="false">IF(J1809="Listed Option",AF1809*AL1809,AM1809)</f>
        <v>495456</v>
      </c>
      <c r="AO1809" s="61" t="s">
        <v>1267</v>
      </c>
      <c r="AP1809" s="61" t="n">
        <v>100</v>
      </c>
      <c r="AQ1809" s="61" t="n">
        <v>100</v>
      </c>
      <c r="AV1809" s="61" t="s">
        <v>13131</v>
      </c>
      <c r="AW1809" s="61" t="s">
        <v>4070</v>
      </c>
      <c r="AY1809" s="61" t="s">
        <v>13127</v>
      </c>
      <c r="AZ1809" s="61" t="s">
        <v>13127</v>
      </c>
      <c r="BA1809" s="61" t="s">
        <v>13127</v>
      </c>
      <c r="BB1809" s="67" t="n">
        <v>0</v>
      </c>
      <c r="BE1809" s="61" t="n">
        <v>238575</v>
      </c>
      <c r="BG1809" s="61" t="s">
        <v>4084</v>
      </c>
      <c r="BJ1809" s="61" t="s">
        <v>13127</v>
      </c>
      <c r="BL1809" s="61" t="s">
        <v>13129</v>
      </c>
      <c r="BM1809" s="61" t="s">
        <v>13129</v>
      </c>
      <c r="BN1809" s="70" t="n">
        <v>495456</v>
      </c>
      <c r="BO1809" s="68" t="n">
        <v>495456</v>
      </c>
      <c r="BP1809" s="68" t="n">
        <v>237.6</v>
      </c>
      <c r="BQ1809" s="68" t="n">
        <v>237.6</v>
      </c>
      <c r="BR1809" s="69" t="n">
        <v>48</v>
      </c>
      <c r="BS1809" s="63" t="n">
        <v>48</v>
      </c>
      <c r="BU1809" s="68" t="n">
        <v>48</v>
      </c>
    </row>
    <row r="1810" customFormat="false" ht="15" hidden="true" customHeight="false" outlineLevel="0" collapsed="false">
      <c r="A1810" s="61" t="s">
        <v>13146</v>
      </c>
      <c r="B1810" s="61" t="s">
        <v>13147</v>
      </c>
      <c r="C1810" s="62" t="n">
        <v>45291</v>
      </c>
      <c r="D1810" s="62" t="n">
        <v>45291</v>
      </c>
      <c r="E1810" s="61" t="s">
        <v>1259</v>
      </c>
      <c r="F1810" s="61" t="s">
        <v>1076</v>
      </c>
      <c r="G1810" s="61" t="s">
        <v>13148</v>
      </c>
      <c r="H1810" s="61" t="s">
        <v>13126</v>
      </c>
      <c r="I1810" s="61" t="s">
        <v>13127</v>
      </c>
      <c r="J1810" s="61" t="s">
        <v>1196</v>
      </c>
      <c r="K1810" s="61" t="s">
        <v>4088</v>
      </c>
      <c r="L1810" s="61" t="s">
        <v>4089</v>
      </c>
      <c r="M1810" s="61" t="s">
        <v>1197</v>
      </c>
      <c r="N1810" s="61" t="n">
        <v>178997340</v>
      </c>
      <c r="O1810" s="61" t="s">
        <v>1262</v>
      </c>
      <c r="P1810" s="61" t="s">
        <v>13149</v>
      </c>
      <c r="R1810" s="61" t="s">
        <v>13129</v>
      </c>
      <c r="S1810" s="61" t="str">
        <f aca="false">IF(J1810="Listed Option",MID(R1810,3,9),MID(Q1810,3,9))</f>
        <v>745867101</v>
      </c>
      <c r="T1810" s="61" t="str">
        <f aca="false">VLOOKUP(S1810,'Output v4'!C:C,1,FALSE())</f>
        <v>745867101</v>
      </c>
      <c r="W1810" s="61" t="s">
        <v>13150</v>
      </c>
      <c r="X1810" s="61" t="s">
        <v>13151</v>
      </c>
      <c r="Y1810" s="61" t="s">
        <v>13152</v>
      </c>
      <c r="Z1810" s="61" t="s">
        <v>1304</v>
      </c>
      <c r="AA1810" s="61" t="s">
        <v>1305</v>
      </c>
      <c r="AB1810" s="63" t="n">
        <v>48</v>
      </c>
      <c r="AC1810" s="63" t="n">
        <v>48</v>
      </c>
      <c r="AD1810" s="61" t="n">
        <v>100</v>
      </c>
      <c r="AE1810" s="61" t="n">
        <v>0</v>
      </c>
      <c r="AF1810" s="64" t="n">
        <v>4800</v>
      </c>
      <c r="AG1810" s="61" t="s">
        <v>689</v>
      </c>
      <c r="AH1810" s="62" t="n">
        <v>45291</v>
      </c>
      <c r="AI1810" s="65" t="n">
        <v>0.35</v>
      </c>
      <c r="AJ1810" s="61" t="s">
        <v>1266</v>
      </c>
      <c r="AK1810" s="65" t="n">
        <v>0.35</v>
      </c>
      <c r="AL1810" s="65" t="n">
        <v>103.22</v>
      </c>
      <c r="AM1810" s="66" t="n">
        <v>1680</v>
      </c>
      <c r="AN1810" s="66" t="n">
        <f aca="false">IF(J1810="Listed Option",AF1810*AL1810,AM1810)</f>
        <v>495456</v>
      </c>
      <c r="AO1810" s="61" t="s">
        <v>1267</v>
      </c>
      <c r="AP1810" s="61" t="n">
        <v>100</v>
      </c>
      <c r="AQ1810" s="61" t="n">
        <v>100</v>
      </c>
      <c r="AV1810" s="61" t="s">
        <v>13131</v>
      </c>
      <c r="AW1810" s="61" t="s">
        <v>4070</v>
      </c>
      <c r="AY1810" s="61" t="s">
        <v>13127</v>
      </c>
      <c r="AZ1810" s="61" t="s">
        <v>13127</v>
      </c>
      <c r="BA1810" s="61" t="s">
        <v>13127</v>
      </c>
      <c r="BB1810" s="67" t="n">
        <v>0</v>
      </c>
      <c r="BE1810" s="61" t="n">
        <v>238575</v>
      </c>
      <c r="BG1810" s="61" t="s">
        <v>4084</v>
      </c>
      <c r="BJ1810" s="61" t="s">
        <v>13127</v>
      </c>
      <c r="BL1810" s="61" t="s">
        <v>13129</v>
      </c>
      <c r="BM1810" s="61" t="s">
        <v>13129</v>
      </c>
      <c r="BN1810" s="70" t="n">
        <v>-495456</v>
      </c>
      <c r="BO1810" s="68" t="n">
        <v>495456</v>
      </c>
      <c r="BP1810" s="68" t="n">
        <v>16.8</v>
      </c>
      <c r="BQ1810" s="68" t="n">
        <v>16.8</v>
      </c>
      <c r="BR1810" s="69" t="n">
        <v>48</v>
      </c>
      <c r="BS1810" s="63" t="n">
        <v>48</v>
      </c>
      <c r="BU1810" s="68" t="n">
        <v>48</v>
      </c>
    </row>
    <row r="1811" customFormat="false" ht="15" hidden="true" customHeight="false" outlineLevel="0" collapsed="false">
      <c r="A1811" s="61" t="s">
        <v>13153</v>
      </c>
      <c r="B1811" s="61" t="s">
        <v>13154</v>
      </c>
      <c r="C1811" s="62" t="n">
        <v>45291</v>
      </c>
      <c r="D1811" s="62" t="n">
        <v>45291</v>
      </c>
      <c r="E1811" s="61" t="s">
        <v>1259</v>
      </c>
      <c r="F1811" s="61" t="s">
        <v>1076</v>
      </c>
      <c r="G1811" s="61" t="s">
        <v>13126</v>
      </c>
      <c r="H1811" s="61" t="s">
        <v>13126</v>
      </c>
      <c r="I1811" s="61" t="s">
        <v>13127</v>
      </c>
      <c r="J1811" s="61" t="s">
        <v>1195</v>
      </c>
      <c r="K1811" s="61" t="s">
        <v>1195</v>
      </c>
      <c r="L1811" s="61" t="s">
        <v>1195</v>
      </c>
      <c r="N1811" s="61" t="n">
        <v>20486</v>
      </c>
      <c r="O1811" s="61" t="s">
        <v>1262</v>
      </c>
      <c r="P1811" s="61" t="s">
        <v>13128</v>
      </c>
      <c r="Q1811" s="61" t="s">
        <v>13129</v>
      </c>
      <c r="R1811" s="61" t="s">
        <v>13129</v>
      </c>
      <c r="S1811" s="61" t="str">
        <f aca="false">IF(J1811="Listed Option",MID(R1811,3,9),MID(Q1811,3,9))</f>
        <v>745867101</v>
      </c>
      <c r="T1811" s="61" t="str">
        <f aca="false">VLOOKUP(S1811,'Output v4'!C:C,1,FALSE())</f>
        <v>745867101</v>
      </c>
      <c r="U1811" s="61" t="s">
        <v>268</v>
      </c>
      <c r="V1811" s="61" t="s">
        <v>13130</v>
      </c>
      <c r="W1811" s="61" t="s">
        <v>13127</v>
      </c>
      <c r="Y1811" s="61" t="s">
        <v>13131</v>
      </c>
      <c r="Z1811" s="61" t="s">
        <v>4029</v>
      </c>
      <c r="AA1811" s="61" t="s">
        <v>4117</v>
      </c>
      <c r="AB1811" s="63" t="n">
        <v>-63210</v>
      </c>
      <c r="AC1811" s="63" t="n">
        <v>-63210</v>
      </c>
      <c r="AE1811" s="61" t="n">
        <v>0</v>
      </c>
      <c r="AF1811" s="64" t="n">
        <v>-63210</v>
      </c>
      <c r="AG1811" s="61" t="s">
        <v>1273</v>
      </c>
      <c r="AH1811" s="62" t="n">
        <v>45291</v>
      </c>
      <c r="AI1811" s="65" t="n">
        <v>103.22</v>
      </c>
      <c r="AJ1811" s="61" t="s">
        <v>3614</v>
      </c>
      <c r="AK1811" s="65" t="n">
        <v>103.22</v>
      </c>
      <c r="AL1811" s="65" t="n">
        <v>103.22</v>
      </c>
      <c r="AM1811" s="66" t="n">
        <v>-6524536.2</v>
      </c>
      <c r="AN1811" s="66" t="n">
        <f aca="false">IF(J1811="Listed Option",AF1811*AL1811,AM1811)</f>
        <v>-6524536.2</v>
      </c>
      <c r="AO1811" s="61" t="s">
        <v>1267</v>
      </c>
      <c r="AP1811" s="61" t="n">
        <v>1</v>
      </c>
      <c r="AQ1811" s="61" t="n">
        <v>1</v>
      </c>
      <c r="AV1811" s="61" t="s">
        <v>13131</v>
      </c>
      <c r="AW1811" s="61" t="s">
        <v>4070</v>
      </c>
      <c r="AY1811" s="61" t="s">
        <v>13127</v>
      </c>
      <c r="AZ1811" s="61" t="s">
        <v>13127</v>
      </c>
      <c r="BA1811" s="61" t="s">
        <v>13127</v>
      </c>
      <c r="BB1811" s="67" t="n">
        <v>0</v>
      </c>
      <c r="BE1811" s="61" t="n">
        <v>238587</v>
      </c>
      <c r="BF1811" s="61" t="s">
        <v>1076</v>
      </c>
      <c r="BG1811" s="61" t="s">
        <v>4084</v>
      </c>
      <c r="BH1811" s="61" t="s">
        <v>4084</v>
      </c>
      <c r="BI1811" s="61" t="s">
        <v>13127</v>
      </c>
      <c r="BJ1811" s="61" t="s">
        <v>13127</v>
      </c>
      <c r="BK1811" s="61" t="s">
        <v>13127</v>
      </c>
      <c r="BL1811" s="61" t="s">
        <v>13129</v>
      </c>
      <c r="BM1811" s="61" t="s">
        <v>13129</v>
      </c>
      <c r="BN1811" s="70" t="n">
        <v>-6524536.2</v>
      </c>
      <c r="BO1811" s="68" t="n">
        <v>-6524536.2</v>
      </c>
      <c r="BP1811" s="68" t="n">
        <v>-6524536.2</v>
      </c>
      <c r="BQ1811" s="68" t="n">
        <v>-6524536.2</v>
      </c>
      <c r="BR1811" s="69" t="n">
        <v>-63210</v>
      </c>
      <c r="BU1811" s="68" t="n">
        <v>63210</v>
      </c>
    </row>
    <row r="1812" customFormat="false" ht="15" hidden="true" customHeight="false" outlineLevel="0" collapsed="false">
      <c r="A1812" s="61" t="s">
        <v>13155</v>
      </c>
      <c r="B1812" s="61" t="s">
        <v>13156</v>
      </c>
      <c r="C1812" s="62" t="n">
        <v>45291</v>
      </c>
      <c r="D1812" s="62" t="n">
        <v>45291</v>
      </c>
      <c r="E1812" s="61" t="s">
        <v>1259</v>
      </c>
      <c r="F1812" s="61" t="s">
        <v>1076</v>
      </c>
      <c r="G1812" s="61" t="s">
        <v>13157</v>
      </c>
      <c r="H1812" s="61" t="s">
        <v>13157</v>
      </c>
      <c r="I1812" s="61" t="s">
        <v>13127</v>
      </c>
      <c r="J1812" s="61" t="s">
        <v>1199</v>
      </c>
      <c r="K1812" s="61" t="s">
        <v>4065</v>
      </c>
      <c r="L1812" s="61" t="s">
        <v>4065</v>
      </c>
      <c r="N1812" s="61" t="n">
        <v>4999496</v>
      </c>
      <c r="O1812" s="61" t="s">
        <v>1262</v>
      </c>
      <c r="P1812" s="61" t="s">
        <v>13158</v>
      </c>
      <c r="Q1812" s="61" t="s">
        <v>13159</v>
      </c>
      <c r="R1812" s="61" t="s">
        <v>13159</v>
      </c>
      <c r="S1812" s="61" t="str">
        <f aca="false">IF(J1812="Listed Option",MID(R1812,3,9),MID(Q1812,3,9))</f>
        <v>745867AP6</v>
      </c>
      <c r="T1812" s="61" t="e">
        <f aca="false">VLOOKUP(S1812,'Output v4'!C:C,1,FALSE())</f>
        <v>#N/A</v>
      </c>
      <c r="U1812" s="61" t="s">
        <v>13160</v>
      </c>
      <c r="V1812" s="61" t="s">
        <v>13161</v>
      </c>
      <c r="Z1812" s="61" t="s">
        <v>4029</v>
      </c>
      <c r="AA1812" s="61" t="s">
        <v>4117</v>
      </c>
      <c r="AB1812" s="63" t="n">
        <v>2500</v>
      </c>
      <c r="AC1812" s="63" t="n">
        <v>2500000</v>
      </c>
      <c r="AE1812" s="61" t="n">
        <v>1000</v>
      </c>
      <c r="AF1812" s="64" t="n">
        <v>2500000</v>
      </c>
      <c r="AG1812" s="61" t="s">
        <v>689</v>
      </c>
      <c r="AH1812" s="62" t="n">
        <v>45291</v>
      </c>
      <c r="AI1812" s="65" t="n">
        <v>1.093687</v>
      </c>
      <c r="AJ1812" s="61" t="s">
        <v>1266</v>
      </c>
      <c r="AK1812" s="65" t="n">
        <v>1.093687</v>
      </c>
      <c r="AL1812" s="65" t="n">
        <v>1.093687</v>
      </c>
      <c r="AM1812" s="66" t="n">
        <v>2734217.5</v>
      </c>
      <c r="AN1812" s="66" t="n">
        <f aca="false">IF(J1812="Listed Option",AF1812*AL1812,AM1812)</f>
        <v>2734217.5</v>
      </c>
      <c r="AO1812" s="61" t="s">
        <v>1267</v>
      </c>
      <c r="AW1812" s="61" t="s">
        <v>4070</v>
      </c>
      <c r="AY1812" s="61" t="s">
        <v>13157</v>
      </c>
      <c r="BA1812" s="61" t="s">
        <v>13157</v>
      </c>
      <c r="BB1812" s="67" t="n">
        <v>46</v>
      </c>
      <c r="BE1812" s="61" t="n">
        <v>238587</v>
      </c>
      <c r="BF1812" s="61" t="s">
        <v>1076</v>
      </c>
      <c r="BG1812" s="61" t="s">
        <v>4084</v>
      </c>
      <c r="BH1812" s="61" t="s">
        <v>4084</v>
      </c>
      <c r="BI1812" s="61" t="s">
        <v>13127</v>
      </c>
      <c r="BJ1812" s="61" t="s">
        <v>13157</v>
      </c>
      <c r="BL1812" s="61" t="s">
        <v>13159</v>
      </c>
      <c r="BM1812" s="61" t="s">
        <v>13159</v>
      </c>
      <c r="BN1812" s="70" t="n">
        <v>2500000</v>
      </c>
      <c r="BP1812" s="68" t="n">
        <v>2734217.5</v>
      </c>
      <c r="BQ1812" s="68" t="n">
        <v>2734217.5</v>
      </c>
      <c r="BR1812" s="69" t="n">
        <v>2500000</v>
      </c>
      <c r="BS1812" s="63" t="n">
        <v>2500</v>
      </c>
      <c r="BU1812" s="68" t="n">
        <v>2500000</v>
      </c>
    </row>
    <row r="1813" customFormat="false" ht="15" hidden="true" customHeight="false" outlineLevel="0" collapsed="false">
      <c r="A1813" s="61" t="s">
        <v>13162</v>
      </c>
      <c r="B1813" s="61" t="s">
        <v>13163</v>
      </c>
      <c r="C1813" s="62" t="n">
        <v>45291</v>
      </c>
      <c r="D1813" s="62" t="n">
        <v>45291</v>
      </c>
      <c r="E1813" s="61" t="s">
        <v>1259</v>
      </c>
      <c r="F1813" s="61" t="s">
        <v>13164</v>
      </c>
      <c r="G1813" s="61" t="s">
        <v>13165</v>
      </c>
      <c r="H1813" s="61" t="s">
        <v>13165</v>
      </c>
      <c r="I1813" s="61" t="s">
        <v>6811</v>
      </c>
      <c r="J1813" s="61" t="s">
        <v>1199</v>
      </c>
      <c r="K1813" s="61" t="s">
        <v>4065</v>
      </c>
      <c r="L1813" s="61" t="s">
        <v>4065</v>
      </c>
      <c r="N1813" s="61" t="n">
        <v>98701365</v>
      </c>
      <c r="O1813" s="61" t="s">
        <v>1262</v>
      </c>
      <c r="Q1813" s="61" t="s">
        <v>13166</v>
      </c>
      <c r="R1813" s="61" t="s">
        <v>13166</v>
      </c>
      <c r="S1813" s="61" t="str">
        <f aca="false">IF(J1813="Listed Option",MID(R1813,3,9),MID(Q1813,3,9))</f>
        <v>201003911</v>
      </c>
      <c r="T1813" s="61" t="e">
        <f aca="false">VLOOKUP(S1813,'Output v4'!C:C,1,FALSE())</f>
        <v>#N/A</v>
      </c>
      <c r="V1813" s="61" t="s">
        <v>13167</v>
      </c>
      <c r="Z1813" s="61" t="s">
        <v>1304</v>
      </c>
      <c r="AA1813" s="61" t="s">
        <v>1305</v>
      </c>
      <c r="AB1813" s="63" t="n">
        <v>9781</v>
      </c>
      <c r="AC1813" s="63" t="n">
        <v>9781000</v>
      </c>
      <c r="AE1813" s="61" t="n">
        <v>1000</v>
      </c>
      <c r="AF1813" s="64" t="n">
        <v>9781000</v>
      </c>
      <c r="AG1813" s="61" t="s">
        <v>689</v>
      </c>
      <c r="AH1813" s="62" t="n">
        <v>45291</v>
      </c>
      <c r="AI1813" s="71" t="n">
        <v>0.846502</v>
      </c>
      <c r="AJ1813" s="61" t="s">
        <v>1266</v>
      </c>
      <c r="AK1813" s="71" t="n">
        <v>0.846502</v>
      </c>
      <c r="AL1813" s="65" t="n">
        <v>0.9344958829</v>
      </c>
      <c r="AM1813" s="66" t="n">
        <v>9140304.2306449</v>
      </c>
      <c r="AN1813" s="66" t="n">
        <f aca="false">IF(J1813="Listed Option",AF1813*AL1813,AM1813)</f>
        <v>9140304.2306449</v>
      </c>
      <c r="AO1813" s="61" t="s">
        <v>1267</v>
      </c>
      <c r="AW1813" s="61" t="s">
        <v>4070</v>
      </c>
      <c r="AY1813" s="61" t="s">
        <v>13165</v>
      </c>
      <c r="BA1813" s="61" t="s">
        <v>13165</v>
      </c>
      <c r="BB1813" s="67" t="n">
        <v>46</v>
      </c>
      <c r="BE1813" s="61" t="n">
        <v>238575</v>
      </c>
      <c r="BF1813" s="61" t="s">
        <v>13164</v>
      </c>
      <c r="BG1813" s="61" t="s">
        <v>6815</v>
      </c>
      <c r="BH1813" s="61" t="s">
        <v>6815</v>
      </c>
      <c r="BI1813" s="61" t="s">
        <v>6811</v>
      </c>
      <c r="BJ1813" s="61" t="s">
        <v>13165</v>
      </c>
      <c r="BL1813" s="61" t="s">
        <v>13166</v>
      </c>
      <c r="BM1813" s="61" t="s">
        <v>13166</v>
      </c>
      <c r="BN1813" s="70" t="n">
        <v>10797734.95</v>
      </c>
      <c r="BP1813" s="68" t="n">
        <v>8279636.062</v>
      </c>
      <c r="BQ1813" s="68" t="n">
        <v>9140304.2306449</v>
      </c>
      <c r="BR1813" s="72" t="n">
        <v>9781000</v>
      </c>
      <c r="BS1813" s="63" t="n">
        <v>9781</v>
      </c>
      <c r="BU1813" s="68" t="n">
        <v>9781000</v>
      </c>
    </row>
    <row r="1814" customFormat="false" ht="15" hidden="true" customHeight="false" outlineLevel="0" collapsed="false">
      <c r="A1814" s="61" t="s">
        <v>13168</v>
      </c>
      <c r="B1814" s="61" t="s">
        <v>13169</v>
      </c>
      <c r="C1814" s="62" t="n">
        <v>45291</v>
      </c>
      <c r="D1814" s="62" t="n">
        <v>45291</v>
      </c>
      <c r="E1814" s="61" t="s">
        <v>1259</v>
      </c>
      <c r="F1814" s="61" t="s">
        <v>1077</v>
      </c>
      <c r="G1814" s="61" t="s">
        <v>13170</v>
      </c>
      <c r="H1814" s="61" t="s">
        <v>13170</v>
      </c>
      <c r="I1814" s="61" t="s">
        <v>13171</v>
      </c>
      <c r="J1814" s="61" t="s">
        <v>1195</v>
      </c>
      <c r="K1814" s="61" t="s">
        <v>1195</v>
      </c>
      <c r="L1814" s="61" t="s">
        <v>1195</v>
      </c>
      <c r="N1814" s="61" t="n">
        <v>109366</v>
      </c>
      <c r="O1814" s="61" t="s">
        <v>1262</v>
      </c>
      <c r="P1814" s="61" t="s">
        <v>13172</v>
      </c>
      <c r="Q1814" s="61" t="s">
        <v>13173</v>
      </c>
      <c r="R1814" s="61" t="s">
        <v>13173</v>
      </c>
      <c r="S1814" s="61" t="str">
        <f aca="false">IF(J1814="Listed Option",MID(R1814,3,9),MID(Q1814,3,9))</f>
        <v>747525103</v>
      </c>
      <c r="T1814" s="61" t="str">
        <f aca="false">VLOOKUP(S1814,'Output v4'!C:C,1,FALSE())</f>
        <v>747525103</v>
      </c>
      <c r="U1814" s="61" t="s">
        <v>269</v>
      </c>
      <c r="V1814" s="61" t="s">
        <v>13174</v>
      </c>
      <c r="W1814" s="61" t="s">
        <v>13175</v>
      </c>
      <c r="Y1814" s="61" t="s">
        <v>13176</v>
      </c>
      <c r="Z1814" s="61" t="s">
        <v>1304</v>
      </c>
      <c r="AA1814" s="61" t="s">
        <v>1305</v>
      </c>
      <c r="AB1814" s="63" t="n">
        <v>-4289</v>
      </c>
      <c r="AC1814" s="63" t="n">
        <v>-4289</v>
      </c>
      <c r="AE1814" s="61" t="n">
        <v>0</v>
      </c>
      <c r="AF1814" s="64" t="n">
        <v>-4289</v>
      </c>
      <c r="AG1814" s="61" t="s">
        <v>1273</v>
      </c>
      <c r="AH1814" s="62" t="n">
        <v>45291</v>
      </c>
      <c r="AI1814" s="65" t="n">
        <v>144.63</v>
      </c>
      <c r="AJ1814" s="61" t="s">
        <v>3614</v>
      </c>
      <c r="AK1814" s="65" t="n">
        <v>144.63</v>
      </c>
      <c r="AL1814" s="65" t="n">
        <v>144.63</v>
      </c>
      <c r="AM1814" s="66" t="n">
        <v>-620318.07</v>
      </c>
      <c r="AN1814" s="66" t="n">
        <f aca="false">IF(J1814="Listed Option",AF1814*AL1814,AM1814)</f>
        <v>-620318.07</v>
      </c>
      <c r="AO1814" s="61" t="s">
        <v>1267</v>
      </c>
      <c r="AP1814" s="61" t="n">
        <v>1</v>
      </c>
      <c r="AQ1814" s="61" t="n">
        <v>1</v>
      </c>
      <c r="AV1814" s="61" t="s">
        <v>13176</v>
      </c>
      <c r="AW1814" s="61" t="s">
        <v>4070</v>
      </c>
      <c r="AY1814" s="61" t="s">
        <v>13171</v>
      </c>
      <c r="AZ1814" s="61" t="s">
        <v>13171</v>
      </c>
      <c r="BA1814" s="61" t="s">
        <v>13171</v>
      </c>
      <c r="BB1814" s="67" t="n">
        <v>0</v>
      </c>
      <c r="BE1814" s="61" t="n">
        <v>238575</v>
      </c>
      <c r="BF1814" s="61" t="s">
        <v>1077</v>
      </c>
      <c r="BG1814" s="61" t="s">
        <v>4084</v>
      </c>
      <c r="BH1814" s="61" t="s">
        <v>4084</v>
      </c>
      <c r="BI1814" s="61" t="s">
        <v>13171</v>
      </c>
      <c r="BJ1814" s="61" t="s">
        <v>13171</v>
      </c>
      <c r="BK1814" s="61" t="s">
        <v>13171</v>
      </c>
      <c r="BL1814" s="61" t="s">
        <v>13173</v>
      </c>
      <c r="BM1814" s="61" t="s">
        <v>13173</v>
      </c>
      <c r="BN1814" s="70" t="n">
        <v>-620318.07</v>
      </c>
      <c r="BO1814" s="68" t="n">
        <v>-620318.07</v>
      </c>
      <c r="BP1814" s="68" t="n">
        <v>-620318.07</v>
      </c>
      <c r="BQ1814" s="68" t="n">
        <v>-620318.07</v>
      </c>
      <c r="BR1814" s="69" t="n">
        <v>-4289</v>
      </c>
      <c r="BU1814" s="68" t="n">
        <v>4289</v>
      </c>
    </row>
    <row r="1815" customFormat="false" ht="15" hidden="true" customHeight="false" outlineLevel="0" collapsed="false">
      <c r="A1815" s="61" t="s">
        <v>13177</v>
      </c>
      <c r="B1815" s="61" t="s">
        <v>13178</v>
      </c>
      <c r="C1815" s="62" t="n">
        <v>45291</v>
      </c>
      <c r="D1815" s="62" t="n">
        <v>45291</v>
      </c>
      <c r="E1815" s="61" t="s">
        <v>1259</v>
      </c>
      <c r="F1815" s="61" t="s">
        <v>1077</v>
      </c>
      <c r="G1815" s="61" t="s">
        <v>13179</v>
      </c>
      <c r="H1815" s="61" t="s">
        <v>13170</v>
      </c>
      <c r="I1815" s="61" t="s">
        <v>13171</v>
      </c>
      <c r="J1815" s="61" t="s">
        <v>1196</v>
      </c>
      <c r="K1815" s="61" t="s">
        <v>4088</v>
      </c>
      <c r="L1815" s="61" t="s">
        <v>4277</v>
      </c>
      <c r="M1815" s="61" t="s">
        <v>1198</v>
      </c>
      <c r="N1815" s="61" t="n">
        <v>133533446</v>
      </c>
      <c r="O1815" s="61" t="s">
        <v>1262</v>
      </c>
      <c r="P1815" s="61" t="s">
        <v>13180</v>
      </c>
      <c r="R1815" s="61" t="s">
        <v>13173</v>
      </c>
      <c r="S1815" s="61" t="str">
        <f aca="false">IF(J1815="Listed Option",MID(R1815,3,9),MID(Q1815,3,9))</f>
        <v>747525103</v>
      </c>
      <c r="T1815" s="61" t="str">
        <f aca="false">VLOOKUP(S1815,'Output v4'!C:C,1,FALSE())</f>
        <v>747525103</v>
      </c>
      <c r="W1815" s="61" t="s">
        <v>13181</v>
      </c>
      <c r="X1815" s="61" t="s">
        <v>13182</v>
      </c>
      <c r="Y1815" s="61" t="s">
        <v>13183</v>
      </c>
      <c r="Z1815" s="61" t="s">
        <v>1304</v>
      </c>
      <c r="AA1815" s="61" t="s">
        <v>1305</v>
      </c>
      <c r="AB1815" s="63" t="n">
        <v>29</v>
      </c>
      <c r="AC1815" s="63" t="n">
        <v>29</v>
      </c>
      <c r="AD1815" s="61" t="n">
        <v>100</v>
      </c>
      <c r="AE1815" s="61" t="n">
        <v>0</v>
      </c>
      <c r="AF1815" s="64" t="n">
        <v>2900</v>
      </c>
      <c r="AG1815" s="61" t="s">
        <v>689</v>
      </c>
      <c r="AH1815" s="62" t="n">
        <v>45291</v>
      </c>
      <c r="AI1815" s="65" t="n">
        <v>10.45</v>
      </c>
      <c r="AJ1815" s="61" t="s">
        <v>1266</v>
      </c>
      <c r="AK1815" s="65" t="n">
        <v>10.45</v>
      </c>
      <c r="AL1815" s="65" t="n">
        <v>144.63</v>
      </c>
      <c r="AM1815" s="66" t="n">
        <v>30305</v>
      </c>
      <c r="AN1815" s="66" t="n">
        <f aca="false">IF(J1815="Listed Option",AF1815*AL1815,AM1815)</f>
        <v>419427</v>
      </c>
      <c r="AO1815" s="61" t="s">
        <v>1267</v>
      </c>
      <c r="AP1815" s="61" t="n">
        <v>100</v>
      </c>
      <c r="AQ1815" s="61" t="n">
        <v>100</v>
      </c>
      <c r="AV1815" s="61" t="s">
        <v>13176</v>
      </c>
      <c r="AW1815" s="61" t="s">
        <v>4070</v>
      </c>
      <c r="AY1815" s="61" t="s">
        <v>13171</v>
      </c>
      <c r="AZ1815" s="61" t="s">
        <v>13171</v>
      </c>
      <c r="BA1815" s="61" t="s">
        <v>13171</v>
      </c>
      <c r="BB1815" s="67" t="n">
        <v>0</v>
      </c>
      <c r="BE1815" s="61" t="n">
        <v>238575</v>
      </c>
      <c r="BG1815" s="61" t="s">
        <v>4084</v>
      </c>
      <c r="BJ1815" s="61" t="s">
        <v>13171</v>
      </c>
      <c r="BL1815" s="61" t="s">
        <v>13173</v>
      </c>
      <c r="BM1815" s="61" t="s">
        <v>13173</v>
      </c>
      <c r="BN1815" s="70" t="n">
        <v>419427</v>
      </c>
      <c r="BO1815" s="68" t="n">
        <v>419427</v>
      </c>
      <c r="BP1815" s="68" t="n">
        <v>303.05</v>
      </c>
      <c r="BQ1815" s="68" t="n">
        <v>303.05</v>
      </c>
      <c r="BR1815" s="69" t="n">
        <v>29</v>
      </c>
      <c r="BS1815" s="63" t="n">
        <v>29</v>
      </c>
      <c r="BU1815" s="68" t="n">
        <v>29</v>
      </c>
    </row>
    <row r="1816" customFormat="false" ht="15" hidden="true" customHeight="false" outlineLevel="0" collapsed="false">
      <c r="A1816" s="61" t="s">
        <v>13184</v>
      </c>
      <c r="B1816" s="61" t="s">
        <v>13185</v>
      </c>
      <c r="C1816" s="62" t="n">
        <v>45291</v>
      </c>
      <c r="D1816" s="62" t="n">
        <v>45291</v>
      </c>
      <c r="E1816" s="61" t="s">
        <v>1259</v>
      </c>
      <c r="F1816" s="61" t="s">
        <v>1077</v>
      </c>
      <c r="G1816" s="61" t="s">
        <v>13186</v>
      </c>
      <c r="H1816" s="61" t="s">
        <v>13170</v>
      </c>
      <c r="I1816" s="61" t="s">
        <v>13171</v>
      </c>
      <c r="J1816" s="61" t="s">
        <v>1196</v>
      </c>
      <c r="K1816" s="61" t="s">
        <v>4088</v>
      </c>
      <c r="L1816" s="61" t="s">
        <v>4089</v>
      </c>
      <c r="M1816" s="61" t="s">
        <v>1197</v>
      </c>
      <c r="N1816" s="61" t="n">
        <v>133907441</v>
      </c>
      <c r="O1816" s="61" t="s">
        <v>1262</v>
      </c>
      <c r="P1816" s="61" t="s">
        <v>13187</v>
      </c>
      <c r="R1816" s="61" t="s">
        <v>13173</v>
      </c>
      <c r="S1816" s="61" t="str">
        <f aca="false">IF(J1816="Listed Option",MID(R1816,3,9),MID(Q1816,3,9))</f>
        <v>747525103</v>
      </c>
      <c r="T1816" s="61" t="str">
        <f aca="false">VLOOKUP(S1816,'Output v4'!C:C,1,FALSE())</f>
        <v>747525103</v>
      </c>
      <c r="W1816" s="61" t="s">
        <v>13188</v>
      </c>
      <c r="X1816" s="61" t="s">
        <v>13189</v>
      </c>
      <c r="Y1816" s="61" t="s">
        <v>13190</v>
      </c>
      <c r="Z1816" s="61" t="s">
        <v>1304</v>
      </c>
      <c r="AA1816" s="61" t="s">
        <v>1305</v>
      </c>
      <c r="AB1816" s="63" t="n">
        <v>29</v>
      </c>
      <c r="AC1816" s="63" t="n">
        <v>29</v>
      </c>
      <c r="AD1816" s="61" t="n">
        <v>100</v>
      </c>
      <c r="AE1816" s="61" t="n">
        <v>0</v>
      </c>
      <c r="AF1816" s="64" t="n">
        <v>2900</v>
      </c>
      <c r="AG1816" s="61" t="s">
        <v>689</v>
      </c>
      <c r="AH1816" s="62" t="n">
        <v>45291</v>
      </c>
      <c r="AI1816" s="65" t="n">
        <v>0.015</v>
      </c>
      <c r="AJ1816" s="61" t="s">
        <v>1266</v>
      </c>
      <c r="AK1816" s="65" t="n">
        <v>0.015</v>
      </c>
      <c r="AL1816" s="65" t="n">
        <v>144.63</v>
      </c>
      <c r="AM1816" s="66" t="n">
        <v>43.5</v>
      </c>
      <c r="AN1816" s="66" t="n">
        <f aca="false">IF(J1816="Listed Option",AF1816*AL1816,AM1816)</f>
        <v>419427</v>
      </c>
      <c r="AO1816" s="61" t="s">
        <v>1267</v>
      </c>
      <c r="AP1816" s="61" t="n">
        <v>100</v>
      </c>
      <c r="AQ1816" s="61" t="n">
        <v>100</v>
      </c>
      <c r="AV1816" s="61" t="s">
        <v>13176</v>
      </c>
      <c r="AW1816" s="61" t="s">
        <v>4070</v>
      </c>
      <c r="AY1816" s="61" t="s">
        <v>13171</v>
      </c>
      <c r="AZ1816" s="61" t="s">
        <v>13171</v>
      </c>
      <c r="BA1816" s="61" t="s">
        <v>13171</v>
      </c>
      <c r="BB1816" s="67" t="n">
        <v>0</v>
      </c>
      <c r="BE1816" s="61" t="n">
        <v>238575</v>
      </c>
      <c r="BG1816" s="61" t="s">
        <v>4084</v>
      </c>
      <c r="BJ1816" s="61" t="s">
        <v>13171</v>
      </c>
      <c r="BL1816" s="61" t="s">
        <v>13173</v>
      </c>
      <c r="BM1816" s="61" t="s">
        <v>13173</v>
      </c>
      <c r="BN1816" s="70" t="n">
        <v>-419427</v>
      </c>
      <c r="BO1816" s="68" t="n">
        <v>419427</v>
      </c>
      <c r="BP1816" s="68" t="n">
        <v>0.435</v>
      </c>
      <c r="BQ1816" s="68" t="n">
        <v>0.435</v>
      </c>
      <c r="BR1816" s="69" t="n">
        <v>29</v>
      </c>
      <c r="BS1816" s="63" t="n">
        <v>29</v>
      </c>
      <c r="BU1816" s="68" t="n">
        <v>29</v>
      </c>
    </row>
    <row r="1817" customFormat="false" ht="15" hidden="true" customHeight="false" outlineLevel="0" collapsed="false">
      <c r="A1817" s="61" t="s">
        <v>13191</v>
      </c>
      <c r="B1817" s="61" t="s">
        <v>13192</v>
      </c>
      <c r="C1817" s="62" t="n">
        <v>45291</v>
      </c>
      <c r="D1817" s="62" t="n">
        <v>45291</v>
      </c>
      <c r="E1817" s="61" t="s">
        <v>1259</v>
      </c>
      <c r="F1817" s="61" t="s">
        <v>1077</v>
      </c>
      <c r="G1817" s="61" t="s">
        <v>13193</v>
      </c>
      <c r="H1817" s="61" t="s">
        <v>13170</v>
      </c>
      <c r="I1817" s="61" t="s">
        <v>13171</v>
      </c>
      <c r="J1817" s="61" t="s">
        <v>1196</v>
      </c>
      <c r="K1817" s="61" t="s">
        <v>4088</v>
      </c>
      <c r="L1817" s="61" t="s">
        <v>4277</v>
      </c>
      <c r="M1817" s="61" t="s">
        <v>1198</v>
      </c>
      <c r="N1817" s="61" t="n">
        <v>179871696</v>
      </c>
      <c r="O1817" s="61" t="s">
        <v>1262</v>
      </c>
      <c r="P1817" s="61" t="s">
        <v>13194</v>
      </c>
      <c r="R1817" s="61" t="s">
        <v>13173</v>
      </c>
      <c r="S1817" s="61" t="str">
        <f aca="false">IF(J1817="Listed Option",MID(R1817,3,9),MID(Q1817,3,9))</f>
        <v>747525103</v>
      </c>
      <c r="T1817" s="61" t="str">
        <f aca="false">VLOOKUP(S1817,'Output v4'!C:C,1,FALSE())</f>
        <v>747525103</v>
      </c>
      <c r="W1817" s="61" t="s">
        <v>13195</v>
      </c>
      <c r="X1817" s="61" t="s">
        <v>13196</v>
      </c>
      <c r="Y1817" s="61" t="s">
        <v>13197</v>
      </c>
      <c r="Z1817" s="61" t="s">
        <v>1304</v>
      </c>
      <c r="AA1817" s="61" t="s">
        <v>1305</v>
      </c>
      <c r="AB1817" s="63" t="n">
        <v>318</v>
      </c>
      <c r="AC1817" s="63" t="n">
        <v>318</v>
      </c>
      <c r="AD1817" s="61" t="n">
        <v>100</v>
      </c>
      <c r="AE1817" s="61" t="n">
        <v>0</v>
      </c>
      <c r="AF1817" s="64" t="n">
        <v>31800</v>
      </c>
      <c r="AG1817" s="61" t="s">
        <v>689</v>
      </c>
      <c r="AH1817" s="62" t="n">
        <v>45291</v>
      </c>
      <c r="AI1817" s="65" t="n">
        <v>2.505</v>
      </c>
      <c r="AJ1817" s="61" t="s">
        <v>1266</v>
      </c>
      <c r="AK1817" s="65" t="n">
        <v>2.505</v>
      </c>
      <c r="AL1817" s="65" t="n">
        <v>144.63</v>
      </c>
      <c r="AM1817" s="66" t="n">
        <v>79659</v>
      </c>
      <c r="AN1817" s="66" t="n">
        <f aca="false">IF(J1817="Listed Option",AF1817*AL1817,AM1817)</f>
        <v>4599234</v>
      </c>
      <c r="AO1817" s="61" t="s">
        <v>1267</v>
      </c>
      <c r="AP1817" s="61" t="n">
        <v>100</v>
      </c>
      <c r="AQ1817" s="61" t="n">
        <v>100</v>
      </c>
      <c r="AV1817" s="61" t="s">
        <v>13176</v>
      </c>
      <c r="AW1817" s="61" t="s">
        <v>4070</v>
      </c>
      <c r="AY1817" s="61" t="s">
        <v>13171</v>
      </c>
      <c r="AZ1817" s="61" t="s">
        <v>13171</v>
      </c>
      <c r="BA1817" s="61" t="s">
        <v>13171</v>
      </c>
      <c r="BB1817" s="67" t="n">
        <v>0</v>
      </c>
      <c r="BE1817" s="61" t="n">
        <v>238575</v>
      </c>
      <c r="BG1817" s="61" t="s">
        <v>4084</v>
      </c>
      <c r="BJ1817" s="61" t="s">
        <v>13171</v>
      </c>
      <c r="BL1817" s="61" t="s">
        <v>13173</v>
      </c>
      <c r="BM1817" s="61" t="s">
        <v>13173</v>
      </c>
      <c r="BN1817" s="70" t="n">
        <v>4599234</v>
      </c>
      <c r="BO1817" s="68" t="n">
        <v>4599234</v>
      </c>
      <c r="BP1817" s="68" t="n">
        <v>796.59</v>
      </c>
      <c r="BQ1817" s="68" t="n">
        <v>796.59</v>
      </c>
      <c r="BR1817" s="69" t="n">
        <v>318</v>
      </c>
      <c r="BS1817" s="63" t="n">
        <v>318</v>
      </c>
      <c r="BU1817" s="68" t="n">
        <v>318</v>
      </c>
    </row>
    <row r="1818" customFormat="false" ht="15" hidden="true" customHeight="false" outlineLevel="0" collapsed="false">
      <c r="A1818" s="61" t="s">
        <v>13198</v>
      </c>
      <c r="B1818" s="61" t="s">
        <v>13199</v>
      </c>
      <c r="C1818" s="62" t="n">
        <v>45291</v>
      </c>
      <c r="D1818" s="62" t="n">
        <v>45291</v>
      </c>
      <c r="E1818" s="61" t="s">
        <v>1259</v>
      </c>
      <c r="F1818" s="61" t="s">
        <v>1077</v>
      </c>
      <c r="G1818" s="61" t="s">
        <v>13200</v>
      </c>
      <c r="H1818" s="61" t="s">
        <v>13170</v>
      </c>
      <c r="I1818" s="61" t="s">
        <v>13171</v>
      </c>
      <c r="J1818" s="61" t="s">
        <v>1196</v>
      </c>
      <c r="K1818" s="61" t="s">
        <v>4088</v>
      </c>
      <c r="L1818" s="61" t="s">
        <v>4089</v>
      </c>
      <c r="M1818" s="61" t="s">
        <v>1197</v>
      </c>
      <c r="N1818" s="61" t="n">
        <v>179871726</v>
      </c>
      <c r="O1818" s="61" t="s">
        <v>1262</v>
      </c>
      <c r="P1818" s="61" t="s">
        <v>13201</v>
      </c>
      <c r="R1818" s="61" t="s">
        <v>13173</v>
      </c>
      <c r="S1818" s="61" t="str">
        <f aca="false">IF(J1818="Listed Option",MID(R1818,3,9),MID(Q1818,3,9))</f>
        <v>747525103</v>
      </c>
      <c r="T1818" s="61" t="str">
        <f aca="false">VLOOKUP(S1818,'Output v4'!C:C,1,FALSE())</f>
        <v>747525103</v>
      </c>
      <c r="W1818" s="61" t="s">
        <v>13202</v>
      </c>
      <c r="X1818" s="61" t="s">
        <v>13203</v>
      </c>
      <c r="Y1818" s="61" t="s">
        <v>13204</v>
      </c>
      <c r="Z1818" s="61" t="s">
        <v>1304</v>
      </c>
      <c r="AA1818" s="61" t="s">
        <v>1305</v>
      </c>
      <c r="AB1818" s="63" t="n">
        <v>318</v>
      </c>
      <c r="AC1818" s="63" t="n">
        <v>318</v>
      </c>
      <c r="AD1818" s="61" t="n">
        <v>100</v>
      </c>
      <c r="AE1818" s="61" t="n">
        <v>0</v>
      </c>
      <c r="AF1818" s="64" t="n">
        <v>31800</v>
      </c>
      <c r="AG1818" s="61" t="s">
        <v>689</v>
      </c>
      <c r="AH1818" s="62" t="n">
        <v>45291</v>
      </c>
      <c r="AI1818" s="65" t="n">
        <v>2.36</v>
      </c>
      <c r="AJ1818" s="61" t="s">
        <v>1266</v>
      </c>
      <c r="AK1818" s="65" t="n">
        <v>2.36</v>
      </c>
      <c r="AL1818" s="65" t="n">
        <v>144.63</v>
      </c>
      <c r="AM1818" s="66" t="n">
        <v>75048</v>
      </c>
      <c r="AN1818" s="66" t="n">
        <f aca="false">IF(J1818="Listed Option",AF1818*AL1818,AM1818)</f>
        <v>4599234</v>
      </c>
      <c r="AO1818" s="61" t="s">
        <v>1267</v>
      </c>
      <c r="AP1818" s="61" t="n">
        <v>100</v>
      </c>
      <c r="AQ1818" s="61" t="n">
        <v>100</v>
      </c>
      <c r="AV1818" s="61" t="s">
        <v>13176</v>
      </c>
      <c r="AW1818" s="61" t="s">
        <v>4070</v>
      </c>
      <c r="AY1818" s="61" t="s">
        <v>13171</v>
      </c>
      <c r="AZ1818" s="61" t="s">
        <v>13171</v>
      </c>
      <c r="BA1818" s="61" t="s">
        <v>13171</v>
      </c>
      <c r="BB1818" s="67" t="n">
        <v>0</v>
      </c>
      <c r="BE1818" s="61" t="n">
        <v>238575</v>
      </c>
      <c r="BG1818" s="61" t="s">
        <v>4084</v>
      </c>
      <c r="BJ1818" s="61" t="s">
        <v>13171</v>
      </c>
      <c r="BL1818" s="61" t="s">
        <v>13173</v>
      </c>
      <c r="BM1818" s="61" t="s">
        <v>13173</v>
      </c>
      <c r="BN1818" s="70" t="n">
        <v>-4599234</v>
      </c>
      <c r="BO1818" s="68" t="n">
        <v>4599234</v>
      </c>
      <c r="BP1818" s="68" t="n">
        <v>750.48</v>
      </c>
      <c r="BQ1818" s="68" t="n">
        <v>750.48</v>
      </c>
      <c r="BR1818" s="69" t="n">
        <v>318</v>
      </c>
      <c r="BS1818" s="63" t="n">
        <v>318</v>
      </c>
      <c r="BU1818" s="68" t="n">
        <v>318</v>
      </c>
    </row>
    <row r="1819" customFormat="false" ht="15" hidden="true" customHeight="false" outlineLevel="0" collapsed="false">
      <c r="A1819" s="61" t="s">
        <v>13205</v>
      </c>
      <c r="B1819" s="61" t="s">
        <v>13206</v>
      </c>
      <c r="C1819" s="62" t="n">
        <v>45291</v>
      </c>
      <c r="D1819" s="62" t="n">
        <v>45291</v>
      </c>
      <c r="E1819" s="61" t="s">
        <v>1259</v>
      </c>
      <c r="F1819" s="61" t="s">
        <v>13207</v>
      </c>
      <c r="G1819" s="61" t="s">
        <v>13208</v>
      </c>
      <c r="H1819" s="61" t="s">
        <v>13208</v>
      </c>
      <c r="J1819" s="61" t="s">
        <v>1195</v>
      </c>
      <c r="K1819" s="61" t="s">
        <v>1195</v>
      </c>
      <c r="L1819" s="61" t="s">
        <v>1195</v>
      </c>
      <c r="N1819" s="61" t="n">
        <v>26970025</v>
      </c>
      <c r="O1819" s="61" t="s">
        <v>1262</v>
      </c>
      <c r="P1819" s="61" t="s">
        <v>13209</v>
      </c>
      <c r="Q1819" s="61" t="s">
        <v>13210</v>
      </c>
      <c r="R1819" s="61" t="s">
        <v>13210</v>
      </c>
      <c r="S1819" s="61" t="str">
        <f aca="false">IF(J1819="Listed Option",MID(R1819,3,9),MID(Q1819,3,9))</f>
        <v>74758T303</v>
      </c>
      <c r="T1819" s="61" t="e">
        <f aca="false">VLOOKUP(S1819,'Output v4'!C:C,1,FALSE())</f>
        <v>#N/A</v>
      </c>
      <c r="U1819" s="61" t="s">
        <v>13211</v>
      </c>
      <c r="V1819" s="61" t="s">
        <v>13212</v>
      </c>
      <c r="W1819" s="61" t="s">
        <v>13213</v>
      </c>
      <c r="Y1819" s="61" t="s">
        <v>13214</v>
      </c>
      <c r="Z1819" s="61" t="s">
        <v>1304</v>
      </c>
      <c r="AA1819" s="61" t="s">
        <v>1305</v>
      </c>
      <c r="AB1819" s="63" t="n">
        <v>-12600</v>
      </c>
      <c r="AC1819" s="63" t="n">
        <v>-12600</v>
      </c>
      <c r="AE1819" s="61" t="n">
        <v>0</v>
      </c>
      <c r="AF1819" s="64" t="n">
        <v>-12600</v>
      </c>
      <c r="AG1819" s="61" t="s">
        <v>1273</v>
      </c>
      <c r="AH1819" s="62" t="n">
        <v>45291</v>
      </c>
      <c r="AI1819" s="65" t="n">
        <v>196.28</v>
      </c>
      <c r="AJ1819" s="61" t="s">
        <v>3614</v>
      </c>
      <c r="AK1819" s="65" t="n">
        <v>196.28</v>
      </c>
      <c r="AL1819" s="65" t="n">
        <v>196.28</v>
      </c>
      <c r="AM1819" s="66" t="n">
        <v>-2473128</v>
      </c>
      <c r="AN1819" s="66" t="n">
        <f aca="false">IF(J1819="Listed Option",AF1819*AL1819,AM1819)</f>
        <v>-2473128</v>
      </c>
      <c r="AO1819" s="61" t="s">
        <v>1267</v>
      </c>
      <c r="AP1819" s="61" t="n">
        <v>1</v>
      </c>
      <c r="AQ1819" s="61" t="n">
        <v>1</v>
      </c>
      <c r="AV1819" s="61" t="s">
        <v>13214</v>
      </c>
      <c r="AW1819" s="61" t="s">
        <v>4070</v>
      </c>
      <c r="AY1819" s="61" t="s">
        <v>13215</v>
      </c>
      <c r="AZ1819" s="61" t="s">
        <v>13215</v>
      </c>
      <c r="BA1819" s="61" t="s">
        <v>13215</v>
      </c>
      <c r="BB1819" s="67" t="n">
        <v>0</v>
      </c>
      <c r="BE1819" s="61" t="n">
        <v>238575</v>
      </c>
      <c r="BF1819" s="61" t="s">
        <v>13207</v>
      </c>
      <c r="BG1819" s="61" t="s">
        <v>1157</v>
      </c>
      <c r="BH1819" s="61" t="s">
        <v>1157</v>
      </c>
      <c r="BJ1819" s="61" t="s">
        <v>13215</v>
      </c>
      <c r="BK1819" s="61" t="s">
        <v>13215</v>
      </c>
      <c r="BL1819" s="61" t="s">
        <v>13210</v>
      </c>
      <c r="BM1819" s="61" t="s">
        <v>13210</v>
      </c>
      <c r="BN1819" s="70" t="n">
        <v>-2473128</v>
      </c>
      <c r="BO1819" s="68" t="n">
        <v>-2473128</v>
      </c>
      <c r="BP1819" s="68" t="n">
        <v>-2473128</v>
      </c>
      <c r="BQ1819" s="68" t="n">
        <v>-2473128</v>
      </c>
      <c r="BR1819" s="69" t="n">
        <v>-12600</v>
      </c>
      <c r="BU1819" s="68" t="n">
        <v>12600</v>
      </c>
    </row>
    <row r="1820" customFormat="false" ht="15" hidden="true" customHeight="false" outlineLevel="0" collapsed="false">
      <c r="A1820" s="61" t="s">
        <v>13216</v>
      </c>
      <c r="B1820" s="61" t="s">
        <v>13217</v>
      </c>
      <c r="C1820" s="62" t="n">
        <v>45291</v>
      </c>
      <c r="D1820" s="62" t="n">
        <v>45291</v>
      </c>
      <c r="E1820" s="61" t="s">
        <v>1259</v>
      </c>
      <c r="F1820" s="61" t="s">
        <v>1094</v>
      </c>
      <c r="G1820" s="61" t="s">
        <v>13218</v>
      </c>
      <c r="H1820" s="61" t="s">
        <v>13218</v>
      </c>
      <c r="I1820" s="61" t="s">
        <v>13219</v>
      </c>
      <c r="J1820" s="61" t="s">
        <v>1195</v>
      </c>
      <c r="K1820" s="61" t="s">
        <v>1195</v>
      </c>
      <c r="L1820" s="61" t="s">
        <v>1195</v>
      </c>
      <c r="N1820" s="61" t="n">
        <v>56972</v>
      </c>
      <c r="O1820" s="61" t="s">
        <v>1262</v>
      </c>
      <c r="P1820" s="61" t="s">
        <v>13220</v>
      </c>
      <c r="Q1820" s="61" t="s">
        <v>13221</v>
      </c>
      <c r="R1820" s="61" t="s">
        <v>13221</v>
      </c>
      <c r="S1820" s="61" t="str">
        <f aca="false">IF(J1820="Listed Option",MID(R1820,3,9),MID(Q1820,3,9))</f>
        <v>75513E101</v>
      </c>
      <c r="T1820" s="61" t="str">
        <f aca="false">VLOOKUP(S1820,'Output v4'!C:C,1,FALSE())</f>
        <v>75513E101</v>
      </c>
      <c r="U1820" s="61" t="s">
        <v>276</v>
      </c>
      <c r="V1820" s="61" t="s">
        <v>13222</v>
      </c>
      <c r="W1820" s="61" t="s">
        <v>13219</v>
      </c>
      <c r="Y1820" s="61" t="s">
        <v>13223</v>
      </c>
      <c r="Z1820" s="61" t="s">
        <v>1304</v>
      </c>
      <c r="AA1820" s="61" t="s">
        <v>1305</v>
      </c>
      <c r="AB1820" s="63" t="n">
        <v>-94</v>
      </c>
      <c r="AC1820" s="63" t="n">
        <v>-94</v>
      </c>
      <c r="AE1820" s="61" t="n">
        <v>0</v>
      </c>
      <c r="AF1820" s="64" t="n">
        <v>-94</v>
      </c>
      <c r="AG1820" s="61" t="s">
        <v>1273</v>
      </c>
      <c r="AH1820" s="62" t="n">
        <v>45291</v>
      </c>
      <c r="AI1820" s="65" t="n">
        <v>84.14</v>
      </c>
      <c r="AJ1820" s="61" t="s">
        <v>3614</v>
      </c>
      <c r="AK1820" s="65" t="n">
        <v>84.14</v>
      </c>
      <c r="AL1820" s="65" t="n">
        <v>84.14</v>
      </c>
      <c r="AM1820" s="66" t="n">
        <v>-7909.16</v>
      </c>
      <c r="AN1820" s="66" t="n">
        <f aca="false">IF(J1820="Listed Option",AF1820*AL1820,AM1820)</f>
        <v>-7909.16</v>
      </c>
      <c r="AO1820" s="61" t="s">
        <v>1267</v>
      </c>
      <c r="AP1820" s="61" t="n">
        <v>1</v>
      </c>
      <c r="AQ1820" s="61" t="n">
        <v>1</v>
      </c>
      <c r="AV1820" s="61" t="s">
        <v>13223</v>
      </c>
      <c r="AW1820" s="61" t="s">
        <v>4070</v>
      </c>
      <c r="AY1820" s="61" t="s">
        <v>13219</v>
      </c>
      <c r="AZ1820" s="61" t="s">
        <v>13219</v>
      </c>
      <c r="BA1820" s="61" t="s">
        <v>13219</v>
      </c>
      <c r="BB1820" s="67" t="n">
        <v>0</v>
      </c>
      <c r="BE1820" s="61" t="n">
        <v>238575</v>
      </c>
      <c r="BF1820" s="61" t="s">
        <v>1094</v>
      </c>
      <c r="BG1820" s="61" t="s">
        <v>4084</v>
      </c>
      <c r="BH1820" s="61" t="s">
        <v>4084</v>
      </c>
      <c r="BI1820" s="61" t="s">
        <v>13219</v>
      </c>
      <c r="BJ1820" s="61" t="s">
        <v>13219</v>
      </c>
      <c r="BK1820" s="61" t="s">
        <v>13219</v>
      </c>
      <c r="BL1820" s="61" t="s">
        <v>13221</v>
      </c>
      <c r="BM1820" s="61" t="s">
        <v>13221</v>
      </c>
      <c r="BN1820" s="70" t="n">
        <v>-7909.16</v>
      </c>
      <c r="BO1820" s="68" t="n">
        <v>-7909.16</v>
      </c>
      <c r="BP1820" s="68" t="n">
        <v>-7909.16</v>
      </c>
      <c r="BQ1820" s="68" t="n">
        <v>-7909.16</v>
      </c>
      <c r="BR1820" s="69" t="n">
        <v>-94</v>
      </c>
      <c r="BU1820" s="68" t="n">
        <v>94</v>
      </c>
    </row>
    <row r="1821" customFormat="false" ht="15" hidden="true" customHeight="false" outlineLevel="0" collapsed="false">
      <c r="A1821" s="61" t="s">
        <v>13224</v>
      </c>
      <c r="B1821" s="61" t="s">
        <v>13225</v>
      </c>
      <c r="C1821" s="62" t="n">
        <v>45291</v>
      </c>
      <c r="D1821" s="62" t="n">
        <v>45291</v>
      </c>
      <c r="E1821" s="61" t="s">
        <v>1259</v>
      </c>
      <c r="F1821" s="61" t="s">
        <v>1094</v>
      </c>
      <c r="G1821" s="61" t="s">
        <v>13226</v>
      </c>
      <c r="H1821" s="61" t="s">
        <v>13218</v>
      </c>
      <c r="I1821" s="61" t="s">
        <v>13219</v>
      </c>
      <c r="J1821" s="61" t="s">
        <v>1196</v>
      </c>
      <c r="K1821" s="61" t="s">
        <v>4088</v>
      </c>
      <c r="L1821" s="61" t="s">
        <v>4089</v>
      </c>
      <c r="M1821" s="61" t="s">
        <v>1197</v>
      </c>
      <c r="N1821" s="61" t="n">
        <v>187698608</v>
      </c>
      <c r="O1821" s="61" t="s">
        <v>1262</v>
      </c>
      <c r="P1821" s="61" t="s">
        <v>13227</v>
      </c>
      <c r="R1821" s="61" t="s">
        <v>13221</v>
      </c>
      <c r="S1821" s="61" t="str">
        <f aca="false">IF(J1821="Listed Option",MID(R1821,3,9),MID(Q1821,3,9))</f>
        <v>75513E101</v>
      </c>
      <c r="T1821" s="61" t="str">
        <f aca="false">VLOOKUP(S1821,'Output v4'!C:C,1,FALSE())</f>
        <v>75513E101</v>
      </c>
      <c r="W1821" s="61" t="s">
        <v>13228</v>
      </c>
      <c r="X1821" s="61" t="s">
        <v>13229</v>
      </c>
      <c r="Y1821" s="61" t="s">
        <v>13230</v>
      </c>
      <c r="Z1821" s="61" t="s">
        <v>1304</v>
      </c>
      <c r="AA1821" s="61" t="s">
        <v>1305</v>
      </c>
      <c r="AB1821" s="63" t="n">
        <v>13</v>
      </c>
      <c r="AC1821" s="63" t="n">
        <v>13</v>
      </c>
      <c r="AD1821" s="61" t="n">
        <v>100</v>
      </c>
      <c r="AE1821" s="61" t="n">
        <v>0</v>
      </c>
      <c r="AF1821" s="64" t="n">
        <v>1300</v>
      </c>
      <c r="AG1821" s="61" t="s">
        <v>689</v>
      </c>
      <c r="AH1821" s="62" t="n">
        <v>45291</v>
      </c>
      <c r="AI1821" s="65" t="n">
        <v>1.005</v>
      </c>
      <c r="AJ1821" s="61" t="s">
        <v>1266</v>
      </c>
      <c r="AK1821" s="65" t="n">
        <v>1.005</v>
      </c>
      <c r="AL1821" s="65" t="n">
        <v>84.14</v>
      </c>
      <c r="AM1821" s="66" t="n">
        <v>1306.5</v>
      </c>
      <c r="AN1821" s="66" t="n">
        <f aca="false">IF(J1821="Listed Option",AF1821*AL1821,AM1821)</f>
        <v>109382</v>
      </c>
      <c r="AO1821" s="61" t="s">
        <v>1267</v>
      </c>
      <c r="AP1821" s="61" t="n">
        <v>100</v>
      </c>
      <c r="AQ1821" s="61" t="n">
        <v>100</v>
      </c>
      <c r="AV1821" s="61" t="s">
        <v>13223</v>
      </c>
      <c r="AW1821" s="61" t="s">
        <v>4070</v>
      </c>
      <c r="AY1821" s="61" t="s">
        <v>13219</v>
      </c>
      <c r="AZ1821" s="61" t="s">
        <v>13219</v>
      </c>
      <c r="BA1821" s="61" t="s">
        <v>13219</v>
      </c>
      <c r="BB1821" s="67" t="n">
        <v>0</v>
      </c>
      <c r="BE1821" s="61" t="n">
        <v>238575</v>
      </c>
      <c r="BG1821" s="61" t="s">
        <v>4084</v>
      </c>
      <c r="BJ1821" s="61" t="s">
        <v>13219</v>
      </c>
      <c r="BL1821" s="61" t="s">
        <v>13221</v>
      </c>
      <c r="BM1821" s="61" t="s">
        <v>13221</v>
      </c>
      <c r="BN1821" s="70" t="n">
        <v>-109382</v>
      </c>
      <c r="BO1821" s="68" t="n">
        <v>109382</v>
      </c>
      <c r="BP1821" s="68" t="n">
        <v>13.065</v>
      </c>
      <c r="BQ1821" s="68" t="n">
        <v>13.065</v>
      </c>
      <c r="BR1821" s="69" t="n">
        <v>13</v>
      </c>
      <c r="BS1821" s="63" t="n">
        <v>13</v>
      </c>
      <c r="BU1821" s="68" t="n">
        <v>13</v>
      </c>
    </row>
    <row r="1822" customFormat="false" ht="15" hidden="true" customHeight="false" outlineLevel="0" collapsed="false">
      <c r="A1822" s="61" t="s">
        <v>13231</v>
      </c>
      <c r="B1822" s="61" t="s">
        <v>13232</v>
      </c>
      <c r="C1822" s="62" t="n">
        <v>45291</v>
      </c>
      <c r="D1822" s="62" t="n">
        <v>45291</v>
      </c>
      <c r="E1822" s="61" t="s">
        <v>1259</v>
      </c>
      <c r="F1822" s="61" t="s">
        <v>1094</v>
      </c>
      <c r="G1822" s="61" t="s">
        <v>13233</v>
      </c>
      <c r="H1822" s="61" t="s">
        <v>13218</v>
      </c>
      <c r="I1822" s="61" t="s">
        <v>13219</v>
      </c>
      <c r="J1822" s="61" t="s">
        <v>1196</v>
      </c>
      <c r="K1822" s="61" t="s">
        <v>4088</v>
      </c>
      <c r="L1822" s="61" t="s">
        <v>4277</v>
      </c>
      <c r="M1822" s="61" t="s">
        <v>1198</v>
      </c>
      <c r="N1822" s="61" t="n">
        <v>187698625</v>
      </c>
      <c r="O1822" s="61" t="s">
        <v>1262</v>
      </c>
      <c r="P1822" s="61" t="s">
        <v>13234</v>
      </c>
      <c r="R1822" s="61" t="s">
        <v>13221</v>
      </c>
      <c r="S1822" s="61" t="str">
        <f aca="false">IF(J1822="Listed Option",MID(R1822,3,9),MID(Q1822,3,9))</f>
        <v>75513E101</v>
      </c>
      <c r="T1822" s="61" t="str">
        <f aca="false">VLOOKUP(S1822,'Output v4'!C:C,1,FALSE())</f>
        <v>75513E101</v>
      </c>
      <c r="W1822" s="61" t="s">
        <v>13235</v>
      </c>
      <c r="X1822" s="61" t="s">
        <v>13236</v>
      </c>
      <c r="Y1822" s="61" t="s">
        <v>13237</v>
      </c>
      <c r="Z1822" s="61" t="s">
        <v>1304</v>
      </c>
      <c r="AA1822" s="61" t="s">
        <v>1305</v>
      </c>
      <c r="AB1822" s="63" t="n">
        <v>13</v>
      </c>
      <c r="AC1822" s="63" t="n">
        <v>13</v>
      </c>
      <c r="AD1822" s="61" t="n">
        <v>100</v>
      </c>
      <c r="AE1822" s="61" t="n">
        <v>0</v>
      </c>
      <c r="AF1822" s="64" t="n">
        <v>1300</v>
      </c>
      <c r="AG1822" s="61" t="s">
        <v>689</v>
      </c>
      <c r="AH1822" s="62" t="n">
        <v>45291</v>
      </c>
      <c r="AI1822" s="65" t="n">
        <v>1.945</v>
      </c>
      <c r="AJ1822" s="61" t="s">
        <v>1266</v>
      </c>
      <c r="AK1822" s="65" t="n">
        <v>1.945</v>
      </c>
      <c r="AL1822" s="65" t="n">
        <v>84.14</v>
      </c>
      <c r="AM1822" s="66" t="n">
        <v>2528.5</v>
      </c>
      <c r="AN1822" s="66" t="n">
        <f aca="false">IF(J1822="Listed Option",AF1822*AL1822,AM1822)</f>
        <v>109382</v>
      </c>
      <c r="AO1822" s="61" t="s">
        <v>1267</v>
      </c>
      <c r="AP1822" s="61" t="n">
        <v>100</v>
      </c>
      <c r="AQ1822" s="61" t="n">
        <v>100</v>
      </c>
      <c r="AV1822" s="61" t="s">
        <v>13223</v>
      </c>
      <c r="AW1822" s="61" t="s">
        <v>4070</v>
      </c>
      <c r="AY1822" s="61" t="s">
        <v>13219</v>
      </c>
      <c r="AZ1822" s="61" t="s">
        <v>13219</v>
      </c>
      <c r="BA1822" s="61" t="s">
        <v>13219</v>
      </c>
      <c r="BB1822" s="67" t="n">
        <v>0</v>
      </c>
      <c r="BE1822" s="61" t="n">
        <v>238575</v>
      </c>
      <c r="BG1822" s="61" t="s">
        <v>4084</v>
      </c>
      <c r="BJ1822" s="61" t="s">
        <v>13219</v>
      </c>
      <c r="BL1822" s="61" t="s">
        <v>13221</v>
      </c>
      <c r="BM1822" s="61" t="s">
        <v>13221</v>
      </c>
      <c r="BN1822" s="70" t="n">
        <v>109382</v>
      </c>
      <c r="BO1822" s="68" t="n">
        <v>109382</v>
      </c>
      <c r="BP1822" s="68" t="n">
        <v>25.285</v>
      </c>
      <c r="BQ1822" s="68" t="n">
        <v>25.285</v>
      </c>
      <c r="BR1822" s="69" t="n">
        <v>13</v>
      </c>
      <c r="BS1822" s="63" t="n">
        <v>13</v>
      </c>
      <c r="BU1822" s="68" t="n">
        <v>13</v>
      </c>
    </row>
    <row r="1823" customFormat="false" ht="15" hidden="true" customHeight="false" outlineLevel="0" collapsed="false">
      <c r="A1823" s="61" t="s">
        <v>13238</v>
      </c>
      <c r="B1823" s="61" t="s">
        <v>13239</v>
      </c>
      <c r="C1823" s="62" t="n">
        <v>45291</v>
      </c>
      <c r="D1823" s="62" t="n">
        <v>45291</v>
      </c>
      <c r="E1823" s="61" t="s">
        <v>1259</v>
      </c>
      <c r="F1823" s="61" t="s">
        <v>1078</v>
      </c>
      <c r="G1823" s="61" t="s">
        <v>13240</v>
      </c>
      <c r="H1823" s="61" t="s">
        <v>13240</v>
      </c>
      <c r="I1823" s="61" t="s">
        <v>13241</v>
      </c>
      <c r="J1823" s="61" t="s">
        <v>1195</v>
      </c>
      <c r="K1823" s="61" t="s">
        <v>1195</v>
      </c>
      <c r="L1823" s="61" t="s">
        <v>1195</v>
      </c>
      <c r="N1823" s="61" t="n">
        <v>134016</v>
      </c>
      <c r="O1823" s="61" t="s">
        <v>1262</v>
      </c>
      <c r="P1823" s="61" t="s">
        <v>13242</v>
      </c>
      <c r="Q1823" s="61" t="s">
        <v>13243</v>
      </c>
      <c r="R1823" s="61" t="s">
        <v>13243</v>
      </c>
      <c r="S1823" s="61" t="str">
        <f aca="false">IF(J1823="Listed Option",MID(R1823,3,9),MID(Q1823,3,9))</f>
        <v>75281A109</v>
      </c>
      <c r="T1823" s="61" t="str">
        <f aca="false">VLOOKUP(S1823,'Output v4'!C:C,1,FALSE())</f>
        <v>75281A109</v>
      </c>
      <c r="U1823" s="61" t="s">
        <v>270</v>
      </c>
      <c r="V1823" s="61" t="s">
        <v>13244</v>
      </c>
      <c r="W1823" s="61" t="s">
        <v>13241</v>
      </c>
      <c r="Y1823" s="61" t="s">
        <v>13245</v>
      </c>
      <c r="Z1823" s="61" t="s">
        <v>1304</v>
      </c>
      <c r="AA1823" s="61" t="s">
        <v>1305</v>
      </c>
      <c r="AB1823" s="63" t="n">
        <v>-631</v>
      </c>
      <c r="AC1823" s="63" t="n">
        <v>-631</v>
      </c>
      <c r="AE1823" s="61" t="n">
        <v>0</v>
      </c>
      <c r="AF1823" s="64" t="n">
        <v>-631</v>
      </c>
      <c r="AG1823" s="61" t="s">
        <v>1273</v>
      </c>
      <c r="AH1823" s="62" t="n">
        <v>45291</v>
      </c>
      <c r="AI1823" s="65" t="n">
        <v>30.44</v>
      </c>
      <c r="AJ1823" s="61" t="s">
        <v>3614</v>
      </c>
      <c r="AK1823" s="65" t="n">
        <v>30.44</v>
      </c>
      <c r="AL1823" s="65" t="n">
        <v>30.44</v>
      </c>
      <c r="AM1823" s="66" t="n">
        <v>-19207.64</v>
      </c>
      <c r="AN1823" s="66" t="n">
        <f aca="false">IF(J1823="Listed Option",AF1823*AL1823,AM1823)</f>
        <v>-19207.64</v>
      </c>
      <c r="AO1823" s="61" t="s">
        <v>1267</v>
      </c>
      <c r="AP1823" s="61" t="n">
        <v>1</v>
      </c>
      <c r="AQ1823" s="61" t="n">
        <v>1</v>
      </c>
      <c r="AV1823" s="61" t="s">
        <v>13245</v>
      </c>
      <c r="AW1823" s="61" t="s">
        <v>4070</v>
      </c>
      <c r="AY1823" s="61" t="s">
        <v>13241</v>
      </c>
      <c r="AZ1823" s="61" t="s">
        <v>13241</v>
      </c>
      <c r="BA1823" s="61" t="s">
        <v>13241</v>
      </c>
      <c r="BB1823" s="67" t="n">
        <v>0</v>
      </c>
      <c r="BE1823" s="61" t="n">
        <v>238575</v>
      </c>
      <c r="BF1823" s="61" t="s">
        <v>1078</v>
      </c>
      <c r="BG1823" s="61" t="s">
        <v>4084</v>
      </c>
      <c r="BH1823" s="61" t="s">
        <v>4084</v>
      </c>
      <c r="BI1823" s="61" t="s">
        <v>13241</v>
      </c>
      <c r="BJ1823" s="61" t="s">
        <v>13241</v>
      </c>
      <c r="BK1823" s="61" t="s">
        <v>13241</v>
      </c>
      <c r="BL1823" s="61" t="s">
        <v>13243</v>
      </c>
      <c r="BM1823" s="61" t="s">
        <v>13243</v>
      </c>
      <c r="BN1823" s="70" t="n">
        <v>-19207.64</v>
      </c>
      <c r="BO1823" s="68" t="n">
        <v>-19207.64</v>
      </c>
      <c r="BP1823" s="68" t="n">
        <v>-19207.64</v>
      </c>
      <c r="BQ1823" s="68" t="n">
        <v>-19207.64</v>
      </c>
      <c r="BR1823" s="69" t="n">
        <v>-631</v>
      </c>
      <c r="BU1823" s="68" t="n">
        <v>631</v>
      </c>
    </row>
    <row r="1824" customFormat="false" ht="15" hidden="true" customHeight="false" outlineLevel="0" collapsed="false">
      <c r="A1824" s="61" t="s">
        <v>13246</v>
      </c>
      <c r="B1824" s="61" t="s">
        <v>13247</v>
      </c>
      <c r="C1824" s="62" t="n">
        <v>45291</v>
      </c>
      <c r="D1824" s="62" t="n">
        <v>45291</v>
      </c>
      <c r="E1824" s="61" t="s">
        <v>1259</v>
      </c>
      <c r="F1824" s="61" t="s">
        <v>1078</v>
      </c>
      <c r="G1824" s="61" t="s">
        <v>13248</v>
      </c>
      <c r="H1824" s="61" t="s">
        <v>13240</v>
      </c>
      <c r="I1824" s="61" t="s">
        <v>13241</v>
      </c>
      <c r="J1824" s="61" t="s">
        <v>1196</v>
      </c>
      <c r="K1824" s="61" t="s">
        <v>4088</v>
      </c>
      <c r="L1824" s="61" t="s">
        <v>4277</v>
      </c>
      <c r="M1824" s="61" t="s">
        <v>1198</v>
      </c>
      <c r="N1824" s="61" t="n">
        <v>143061083</v>
      </c>
      <c r="O1824" s="61" t="s">
        <v>1262</v>
      </c>
      <c r="P1824" s="61" t="s">
        <v>13249</v>
      </c>
      <c r="R1824" s="61" t="s">
        <v>13243</v>
      </c>
      <c r="S1824" s="61" t="str">
        <f aca="false">IF(J1824="Listed Option",MID(R1824,3,9),MID(Q1824,3,9))</f>
        <v>75281A109</v>
      </c>
      <c r="T1824" s="61" t="str">
        <f aca="false">VLOOKUP(S1824,'Output v4'!C:C,1,FALSE())</f>
        <v>75281A109</v>
      </c>
      <c r="W1824" s="61" t="s">
        <v>13250</v>
      </c>
      <c r="X1824" s="61" t="s">
        <v>13251</v>
      </c>
      <c r="Y1824" s="61" t="s">
        <v>13252</v>
      </c>
      <c r="Z1824" s="61" t="s">
        <v>1304</v>
      </c>
      <c r="AA1824" s="61" t="s">
        <v>1305</v>
      </c>
      <c r="AB1824" s="63" t="n">
        <v>495</v>
      </c>
      <c r="AC1824" s="63" t="n">
        <v>495</v>
      </c>
      <c r="AD1824" s="61" t="n">
        <v>100</v>
      </c>
      <c r="AE1824" s="61" t="n">
        <v>0</v>
      </c>
      <c r="AF1824" s="64" t="n">
        <v>49500</v>
      </c>
      <c r="AG1824" s="61" t="s">
        <v>689</v>
      </c>
      <c r="AH1824" s="62" t="n">
        <v>45291</v>
      </c>
      <c r="AI1824" s="65" t="n">
        <v>0.05</v>
      </c>
      <c r="AJ1824" s="61" t="s">
        <v>1266</v>
      </c>
      <c r="AK1824" s="65" t="n">
        <v>0.05</v>
      </c>
      <c r="AL1824" s="65" t="n">
        <v>30.44</v>
      </c>
      <c r="AM1824" s="66" t="n">
        <v>2475</v>
      </c>
      <c r="AN1824" s="66" t="n">
        <f aca="false">IF(J1824="Listed Option",AF1824*AL1824,AM1824)</f>
        <v>1506780</v>
      </c>
      <c r="AO1824" s="61" t="s">
        <v>1267</v>
      </c>
      <c r="AP1824" s="61" t="n">
        <v>100</v>
      </c>
      <c r="AQ1824" s="61" t="n">
        <v>100</v>
      </c>
      <c r="AV1824" s="61" t="s">
        <v>13245</v>
      </c>
      <c r="AW1824" s="61" t="s">
        <v>4070</v>
      </c>
      <c r="AY1824" s="61" t="s">
        <v>13241</v>
      </c>
      <c r="AZ1824" s="61" t="s">
        <v>13241</v>
      </c>
      <c r="BA1824" s="61" t="s">
        <v>13241</v>
      </c>
      <c r="BB1824" s="67" t="n">
        <v>0</v>
      </c>
      <c r="BE1824" s="61" t="n">
        <v>238575</v>
      </c>
      <c r="BG1824" s="61" t="s">
        <v>4084</v>
      </c>
      <c r="BJ1824" s="61" t="s">
        <v>13241</v>
      </c>
      <c r="BL1824" s="61" t="s">
        <v>13243</v>
      </c>
      <c r="BM1824" s="61" t="s">
        <v>13243</v>
      </c>
      <c r="BN1824" s="70" t="n">
        <v>1506780</v>
      </c>
      <c r="BO1824" s="68" t="n">
        <v>1506780</v>
      </c>
      <c r="BP1824" s="68" t="n">
        <v>24.75</v>
      </c>
      <c r="BQ1824" s="68" t="n">
        <v>24.75</v>
      </c>
      <c r="BR1824" s="69" t="n">
        <v>495</v>
      </c>
      <c r="BS1824" s="63" t="n">
        <v>495</v>
      </c>
      <c r="BU1824" s="68" t="n">
        <v>495</v>
      </c>
    </row>
    <row r="1825" customFormat="false" ht="15" hidden="true" customHeight="false" outlineLevel="0" collapsed="false">
      <c r="A1825" s="61" t="s">
        <v>13253</v>
      </c>
      <c r="B1825" s="61" t="s">
        <v>13254</v>
      </c>
      <c r="C1825" s="62" t="n">
        <v>45291</v>
      </c>
      <c r="D1825" s="62" t="n">
        <v>45291</v>
      </c>
      <c r="E1825" s="61" t="s">
        <v>1259</v>
      </c>
      <c r="F1825" s="61" t="s">
        <v>1078</v>
      </c>
      <c r="G1825" s="61" t="s">
        <v>13255</v>
      </c>
      <c r="H1825" s="61" t="s">
        <v>13240</v>
      </c>
      <c r="I1825" s="61" t="s">
        <v>13241</v>
      </c>
      <c r="J1825" s="61" t="s">
        <v>1196</v>
      </c>
      <c r="K1825" s="61" t="s">
        <v>4088</v>
      </c>
      <c r="L1825" s="61" t="s">
        <v>4089</v>
      </c>
      <c r="M1825" s="61" t="s">
        <v>1197</v>
      </c>
      <c r="N1825" s="61" t="n">
        <v>177757268</v>
      </c>
      <c r="O1825" s="61" t="s">
        <v>1262</v>
      </c>
      <c r="P1825" s="61" t="s">
        <v>13256</v>
      </c>
      <c r="R1825" s="61" t="s">
        <v>13243</v>
      </c>
      <c r="S1825" s="61" t="str">
        <f aca="false">IF(J1825="Listed Option",MID(R1825,3,9),MID(Q1825,3,9))</f>
        <v>75281A109</v>
      </c>
      <c r="T1825" s="61" t="str">
        <f aca="false">VLOOKUP(S1825,'Output v4'!C:C,1,FALSE())</f>
        <v>75281A109</v>
      </c>
      <c r="W1825" s="61" t="s">
        <v>13257</v>
      </c>
      <c r="X1825" s="61" t="s">
        <v>13258</v>
      </c>
      <c r="Y1825" s="61" t="s">
        <v>13259</v>
      </c>
      <c r="Z1825" s="61" t="s">
        <v>1304</v>
      </c>
      <c r="AA1825" s="61" t="s">
        <v>1305</v>
      </c>
      <c r="AB1825" s="63" t="n">
        <v>495</v>
      </c>
      <c r="AC1825" s="63" t="n">
        <v>495</v>
      </c>
      <c r="AD1825" s="61" t="n">
        <v>100</v>
      </c>
      <c r="AE1825" s="61" t="n">
        <v>0</v>
      </c>
      <c r="AF1825" s="64" t="n">
        <v>49500</v>
      </c>
      <c r="AG1825" s="61" t="s">
        <v>689</v>
      </c>
      <c r="AH1825" s="62" t="n">
        <v>45291</v>
      </c>
      <c r="AI1825" s="65" t="n">
        <v>0.025</v>
      </c>
      <c r="AJ1825" s="61" t="s">
        <v>1266</v>
      </c>
      <c r="AK1825" s="65" t="n">
        <v>0.025</v>
      </c>
      <c r="AL1825" s="65" t="n">
        <v>30.44</v>
      </c>
      <c r="AM1825" s="66" t="n">
        <v>1237.5</v>
      </c>
      <c r="AN1825" s="66" t="n">
        <f aca="false">IF(J1825="Listed Option",AF1825*AL1825,AM1825)</f>
        <v>1506780</v>
      </c>
      <c r="AO1825" s="61" t="s">
        <v>1267</v>
      </c>
      <c r="AP1825" s="61" t="n">
        <v>100</v>
      </c>
      <c r="AQ1825" s="61" t="n">
        <v>100</v>
      </c>
      <c r="AV1825" s="61" t="s">
        <v>13245</v>
      </c>
      <c r="AW1825" s="61" t="s">
        <v>4070</v>
      </c>
      <c r="AY1825" s="61" t="s">
        <v>13241</v>
      </c>
      <c r="AZ1825" s="61" t="s">
        <v>13241</v>
      </c>
      <c r="BA1825" s="61" t="s">
        <v>13241</v>
      </c>
      <c r="BB1825" s="67" t="n">
        <v>0</v>
      </c>
      <c r="BE1825" s="61" t="n">
        <v>238575</v>
      </c>
      <c r="BG1825" s="61" t="s">
        <v>4084</v>
      </c>
      <c r="BJ1825" s="61" t="s">
        <v>13241</v>
      </c>
      <c r="BL1825" s="61" t="s">
        <v>13243</v>
      </c>
      <c r="BM1825" s="61" t="s">
        <v>13243</v>
      </c>
      <c r="BN1825" s="70" t="n">
        <v>-1506780</v>
      </c>
      <c r="BO1825" s="68" t="n">
        <v>1506780</v>
      </c>
      <c r="BP1825" s="68" t="n">
        <v>12.375</v>
      </c>
      <c r="BQ1825" s="68" t="n">
        <v>12.375</v>
      </c>
      <c r="BR1825" s="69" t="n">
        <v>495</v>
      </c>
      <c r="BS1825" s="63" t="n">
        <v>495</v>
      </c>
      <c r="BU1825" s="68" t="n">
        <v>495</v>
      </c>
    </row>
    <row r="1826" customFormat="false" ht="15" hidden="true" customHeight="false" outlineLevel="0" collapsed="false">
      <c r="A1826" s="61" t="s">
        <v>13260</v>
      </c>
      <c r="B1826" s="61" t="s">
        <v>13261</v>
      </c>
      <c r="C1826" s="62" t="n">
        <v>45291</v>
      </c>
      <c r="D1826" s="62" t="n">
        <v>45291</v>
      </c>
      <c r="E1826" s="61" t="s">
        <v>1259</v>
      </c>
      <c r="F1826" s="61" t="s">
        <v>1078</v>
      </c>
      <c r="G1826" s="61" t="s">
        <v>13240</v>
      </c>
      <c r="H1826" s="61" t="s">
        <v>13240</v>
      </c>
      <c r="I1826" s="61" t="s">
        <v>13241</v>
      </c>
      <c r="J1826" s="61" t="s">
        <v>1195</v>
      </c>
      <c r="K1826" s="61" t="s">
        <v>1195</v>
      </c>
      <c r="L1826" s="61" t="s">
        <v>1195</v>
      </c>
      <c r="N1826" s="61" t="n">
        <v>134016</v>
      </c>
      <c r="O1826" s="61" t="s">
        <v>1262</v>
      </c>
      <c r="P1826" s="61" t="s">
        <v>13242</v>
      </c>
      <c r="Q1826" s="61" t="s">
        <v>13243</v>
      </c>
      <c r="R1826" s="61" t="s">
        <v>13243</v>
      </c>
      <c r="S1826" s="61" t="str">
        <f aca="false">IF(J1826="Listed Option",MID(R1826,3,9),MID(Q1826,3,9))</f>
        <v>75281A109</v>
      </c>
      <c r="T1826" s="61" t="str">
        <f aca="false">VLOOKUP(S1826,'Output v4'!C:C,1,FALSE())</f>
        <v>75281A109</v>
      </c>
      <c r="U1826" s="61" t="s">
        <v>270</v>
      </c>
      <c r="V1826" s="61" t="s">
        <v>13244</v>
      </c>
      <c r="W1826" s="61" t="s">
        <v>13241</v>
      </c>
      <c r="Y1826" s="61" t="s">
        <v>13245</v>
      </c>
      <c r="Z1826" s="61" t="s">
        <v>4074</v>
      </c>
      <c r="AA1826" s="61" t="s">
        <v>4075</v>
      </c>
      <c r="AB1826" s="63" t="n">
        <v>23825</v>
      </c>
      <c r="AC1826" s="63" t="n">
        <v>23825</v>
      </c>
      <c r="AE1826" s="61" t="n">
        <v>0</v>
      </c>
      <c r="AF1826" s="64" t="n">
        <v>23825</v>
      </c>
      <c r="AG1826" s="61" t="s">
        <v>689</v>
      </c>
      <c r="AH1826" s="62" t="n">
        <v>45291</v>
      </c>
      <c r="AI1826" s="65" t="n">
        <v>30.44</v>
      </c>
      <c r="AJ1826" s="61" t="s">
        <v>3614</v>
      </c>
      <c r="AK1826" s="65" t="n">
        <v>30.44</v>
      </c>
      <c r="AL1826" s="65" t="n">
        <v>30.44</v>
      </c>
      <c r="AM1826" s="66" t="n">
        <v>725233</v>
      </c>
      <c r="AN1826" s="66" t="n">
        <f aca="false">IF(J1826="Listed Option",AF1826*AL1826,AM1826)</f>
        <v>725233</v>
      </c>
      <c r="AO1826" s="61" t="s">
        <v>1267</v>
      </c>
      <c r="AP1826" s="61" t="n">
        <v>1</v>
      </c>
      <c r="AQ1826" s="61" t="n">
        <v>1</v>
      </c>
      <c r="AV1826" s="61" t="s">
        <v>13245</v>
      </c>
      <c r="AW1826" s="61" t="s">
        <v>4070</v>
      </c>
      <c r="AY1826" s="61" t="s">
        <v>13241</v>
      </c>
      <c r="AZ1826" s="61" t="s">
        <v>13241</v>
      </c>
      <c r="BA1826" s="61" t="s">
        <v>13241</v>
      </c>
      <c r="BB1826" s="67" t="n">
        <v>0</v>
      </c>
      <c r="BE1826" s="61" t="n">
        <v>241450</v>
      </c>
      <c r="BF1826" s="61" t="s">
        <v>1078</v>
      </c>
      <c r="BG1826" s="61" t="s">
        <v>4084</v>
      </c>
      <c r="BH1826" s="61" t="s">
        <v>4084</v>
      </c>
      <c r="BI1826" s="61" t="s">
        <v>13241</v>
      </c>
      <c r="BJ1826" s="61" t="s">
        <v>13241</v>
      </c>
      <c r="BK1826" s="61" t="s">
        <v>13241</v>
      </c>
      <c r="BL1826" s="61" t="s">
        <v>13243</v>
      </c>
      <c r="BM1826" s="61" t="s">
        <v>13243</v>
      </c>
      <c r="BN1826" s="70" t="n">
        <v>725233</v>
      </c>
      <c r="BO1826" s="68" t="n">
        <v>725233</v>
      </c>
      <c r="BP1826" s="68" t="n">
        <v>725233</v>
      </c>
      <c r="BQ1826" s="68" t="n">
        <v>725233</v>
      </c>
      <c r="BR1826" s="69" t="n">
        <v>23825</v>
      </c>
      <c r="BU1826" s="68" t="n">
        <v>23825</v>
      </c>
    </row>
    <row r="1827" customFormat="false" ht="15" hidden="true" customHeight="false" outlineLevel="0" collapsed="false">
      <c r="A1827" s="61" t="s">
        <v>13262</v>
      </c>
      <c r="B1827" s="61" t="s">
        <v>13263</v>
      </c>
      <c r="C1827" s="62" t="n">
        <v>45291</v>
      </c>
      <c r="D1827" s="62" t="n">
        <v>45291</v>
      </c>
      <c r="E1827" s="61" t="s">
        <v>1259</v>
      </c>
      <c r="F1827" s="61" t="s">
        <v>1078</v>
      </c>
      <c r="G1827" s="61" t="s">
        <v>13264</v>
      </c>
      <c r="H1827" s="61" t="s">
        <v>13264</v>
      </c>
      <c r="I1827" s="61" t="s">
        <v>13241</v>
      </c>
      <c r="J1827" s="61" t="s">
        <v>1199</v>
      </c>
      <c r="K1827" s="61" t="s">
        <v>4065</v>
      </c>
      <c r="L1827" s="61" t="s">
        <v>4065</v>
      </c>
      <c r="N1827" s="61" t="n">
        <v>137737280</v>
      </c>
      <c r="O1827" s="61" t="s">
        <v>1262</v>
      </c>
      <c r="P1827" s="61" t="s">
        <v>13265</v>
      </c>
      <c r="Q1827" s="61" t="s">
        <v>13266</v>
      </c>
      <c r="R1827" s="61" t="s">
        <v>13266</v>
      </c>
      <c r="S1827" s="61" t="str">
        <f aca="false">IF(J1827="Listed Option",MID(R1827,3,9),MID(Q1827,3,9))</f>
        <v>75281ABJ7</v>
      </c>
      <c r="T1827" s="61" t="e">
        <f aca="false">VLOOKUP(S1827,'Output v4'!C:C,1,FALSE())</f>
        <v>#N/A</v>
      </c>
      <c r="U1827" s="61" t="s">
        <v>13267</v>
      </c>
      <c r="V1827" s="61" t="s">
        <v>13268</v>
      </c>
      <c r="Z1827" s="61" t="s">
        <v>4074</v>
      </c>
      <c r="AA1827" s="61" t="s">
        <v>4075</v>
      </c>
      <c r="AB1827" s="63" t="n">
        <v>-10450</v>
      </c>
      <c r="AC1827" s="63" t="n">
        <v>-10450000</v>
      </c>
      <c r="AE1827" s="61" t="n">
        <v>1000</v>
      </c>
      <c r="AF1827" s="64" t="n">
        <v>-10450000</v>
      </c>
      <c r="AG1827" s="61" t="s">
        <v>1273</v>
      </c>
      <c r="AH1827" s="62" t="n">
        <v>45291</v>
      </c>
      <c r="AI1827" s="65" t="n">
        <v>1.036222</v>
      </c>
      <c r="AJ1827" s="61" t="s">
        <v>1266</v>
      </c>
      <c r="AK1827" s="65" t="n">
        <v>1.036222</v>
      </c>
      <c r="AL1827" s="65" t="n">
        <v>1.036222</v>
      </c>
      <c r="AM1827" s="66" t="n">
        <v>-10828519.9</v>
      </c>
      <c r="AN1827" s="66" t="n">
        <f aca="false">IF(J1827="Listed Option",AF1827*AL1827,AM1827)</f>
        <v>-10828519.9</v>
      </c>
      <c r="AO1827" s="61" t="s">
        <v>1267</v>
      </c>
      <c r="AW1827" s="61" t="s">
        <v>4070</v>
      </c>
      <c r="AY1827" s="61" t="s">
        <v>13264</v>
      </c>
      <c r="BA1827" s="61" t="s">
        <v>13264</v>
      </c>
      <c r="BB1827" s="67" t="n">
        <v>166</v>
      </c>
      <c r="BE1827" s="61" t="n">
        <v>241450</v>
      </c>
      <c r="BF1827" s="61" t="s">
        <v>1078</v>
      </c>
      <c r="BG1827" s="61" t="s">
        <v>4084</v>
      </c>
      <c r="BH1827" s="61" t="s">
        <v>4084</v>
      </c>
      <c r="BI1827" s="61" t="s">
        <v>13241</v>
      </c>
      <c r="BJ1827" s="61" t="s">
        <v>13264</v>
      </c>
      <c r="BL1827" s="61" t="s">
        <v>13266</v>
      </c>
      <c r="BM1827" s="61" t="s">
        <v>13266</v>
      </c>
      <c r="BN1827" s="70" t="n">
        <v>-10450000</v>
      </c>
      <c r="BP1827" s="68" t="n">
        <v>-10828519.9</v>
      </c>
      <c r="BQ1827" s="68" t="n">
        <v>-10828519.9</v>
      </c>
      <c r="BR1827" s="69" t="n">
        <v>-10450000</v>
      </c>
      <c r="BS1827" s="63" t="n">
        <v>-10450</v>
      </c>
      <c r="BU1827" s="68" t="n">
        <v>10450000</v>
      </c>
    </row>
    <row r="1828" customFormat="false" ht="15" hidden="true" customHeight="false" outlineLevel="0" collapsed="false">
      <c r="A1828" s="61" t="s">
        <v>13269</v>
      </c>
      <c r="B1828" s="61" t="s">
        <v>13270</v>
      </c>
      <c r="C1828" s="62" t="n">
        <v>45291</v>
      </c>
      <c r="D1828" s="62" t="n">
        <v>45291</v>
      </c>
      <c r="E1828" s="61" t="s">
        <v>1259</v>
      </c>
      <c r="F1828" s="61" t="s">
        <v>1079</v>
      </c>
      <c r="G1828" s="61" t="s">
        <v>13271</v>
      </c>
      <c r="H1828" s="61" t="s">
        <v>13271</v>
      </c>
      <c r="I1828" s="61" t="s">
        <v>13272</v>
      </c>
      <c r="J1828" s="61" t="s">
        <v>1195</v>
      </c>
      <c r="K1828" s="61" t="s">
        <v>1195</v>
      </c>
      <c r="L1828" s="61" t="s">
        <v>1195</v>
      </c>
      <c r="N1828" s="61" t="n">
        <v>47700641</v>
      </c>
      <c r="O1828" s="61" t="s">
        <v>1262</v>
      </c>
      <c r="P1828" s="61" t="s">
        <v>13273</v>
      </c>
      <c r="Q1828" s="61" t="s">
        <v>13274</v>
      </c>
      <c r="R1828" s="61" t="s">
        <v>13274</v>
      </c>
      <c r="S1828" s="61" t="str">
        <f aca="false">IF(J1828="Listed Option",MID(R1828,3,9),MID(Q1828,3,9))</f>
        <v>753422104</v>
      </c>
      <c r="T1828" s="61" t="e">
        <f aca="false">VLOOKUP(S1828,'Output v4'!C:C,1,FALSE())</f>
        <v>#N/A</v>
      </c>
      <c r="U1828" s="61" t="s">
        <v>13275</v>
      </c>
      <c r="V1828" s="61" t="s">
        <v>13276</v>
      </c>
      <c r="W1828" s="61" t="s">
        <v>13277</v>
      </c>
      <c r="Y1828" s="61" t="s">
        <v>13278</v>
      </c>
      <c r="Z1828" s="61" t="s">
        <v>1304</v>
      </c>
      <c r="AA1828" s="61" t="s">
        <v>1305</v>
      </c>
      <c r="AB1828" s="63" t="n">
        <v>-81405</v>
      </c>
      <c r="AC1828" s="63" t="n">
        <v>-81405</v>
      </c>
      <c r="AE1828" s="61" t="n">
        <v>0</v>
      </c>
      <c r="AF1828" s="64" t="n">
        <v>-81405</v>
      </c>
      <c r="AG1828" s="61" t="s">
        <v>1273</v>
      </c>
      <c r="AH1828" s="62" t="n">
        <v>45291</v>
      </c>
      <c r="AI1828" s="65" t="n">
        <v>57.1</v>
      </c>
      <c r="AJ1828" s="61" t="s">
        <v>3614</v>
      </c>
      <c r="AK1828" s="65" t="n">
        <v>57.1</v>
      </c>
      <c r="AL1828" s="65" t="n">
        <v>57.1</v>
      </c>
      <c r="AM1828" s="66" t="n">
        <v>-4648225.5</v>
      </c>
      <c r="AN1828" s="66" t="n">
        <f aca="false">IF(J1828="Listed Option",AF1828*AL1828,AM1828)</f>
        <v>-4648225.5</v>
      </c>
      <c r="AO1828" s="61" t="s">
        <v>1267</v>
      </c>
      <c r="AP1828" s="61" t="n">
        <v>1</v>
      </c>
      <c r="AQ1828" s="61" t="n">
        <v>1</v>
      </c>
      <c r="AV1828" s="61" t="s">
        <v>13278</v>
      </c>
      <c r="AW1828" s="61" t="s">
        <v>4070</v>
      </c>
      <c r="AY1828" s="61" t="s">
        <v>13272</v>
      </c>
      <c r="AZ1828" s="61" t="s">
        <v>13272</v>
      </c>
      <c r="BA1828" s="61" t="s">
        <v>13272</v>
      </c>
      <c r="BB1828" s="67" t="n">
        <v>0</v>
      </c>
      <c r="BE1828" s="61" t="n">
        <v>238575</v>
      </c>
      <c r="BF1828" s="61" t="s">
        <v>1079</v>
      </c>
      <c r="BG1828" s="61" t="s">
        <v>4084</v>
      </c>
      <c r="BH1828" s="61" t="s">
        <v>4084</v>
      </c>
      <c r="BI1828" s="61" t="s">
        <v>13272</v>
      </c>
      <c r="BJ1828" s="61" t="s">
        <v>13272</v>
      </c>
      <c r="BK1828" s="61" t="s">
        <v>13272</v>
      </c>
      <c r="BL1828" s="61" t="s">
        <v>13274</v>
      </c>
      <c r="BM1828" s="61" t="s">
        <v>13274</v>
      </c>
      <c r="BN1828" s="70" t="n">
        <v>-4648225.5</v>
      </c>
      <c r="BO1828" s="68" t="n">
        <v>-4648225.5</v>
      </c>
      <c r="BP1828" s="68" t="n">
        <v>-4648225.5</v>
      </c>
      <c r="BQ1828" s="68" t="n">
        <v>-4648225.5</v>
      </c>
      <c r="BR1828" s="69" t="n">
        <v>-81405</v>
      </c>
      <c r="BU1828" s="68" t="n">
        <v>81405</v>
      </c>
    </row>
    <row r="1829" customFormat="false" ht="15" hidden="true" customHeight="false" outlineLevel="0" collapsed="false">
      <c r="A1829" s="61" t="s">
        <v>13279</v>
      </c>
      <c r="B1829" s="61" t="s">
        <v>13280</v>
      </c>
      <c r="C1829" s="62" t="n">
        <v>45291</v>
      </c>
      <c r="D1829" s="62" t="n">
        <v>45291</v>
      </c>
      <c r="E1829" s="61" t="s">
        <v>1259</v>
      </c>
      <c r="F1829" s="61" t="s">
        <v>1079</v>
      </c>
      <c r="G1829" s="61" t="s">
        <v>13281</v>
      </c>
      <c r="H1829" s="61" t="s">
        <v>13271</v>
      </c>
      <c r="I1829" s="61" t="s">
        <v>13272</v>
      </c>
      <c r="J1829" s="61" t="s">
        <v>1199</v>
      </c>
      <c r="K1829" s="61" t="s">
        <v>4543</v>
      </c>
      <c r="L1829" s="61" t="s">
        <v>4543</v>
      </c>
      <c r="N1829" s="61" t="n">
        <v>184436678</v>
      </c>
      <c r="O1829" s="61" t="s">
        <v>1262</v>
      </c>
      <c r="P1829" s="61" t="s">
        <v>13282</v>
      </c>
      <c r="Q1829" s="61" t="s">
        <v>13283</v>
      </c>
      <c r="R1829" s="61" t="s">
        <v>13274</v>
      </c>
      <c r="S1829" s="61" t="str">
        <f aca="false">IF(J1829="Listed Option",MID(R1829,3,9),MID(Q1829,3,9))</f>
        <v>753422AG9</v>
      </c>
      <c r="T1829" s="61" t="e">
        <f aca="false">VLOOKUP(S1829,'Output v4'!C:C,1,FALSE())</f>
        <v>#N/A</v>
      </c>
      <c r="U1829" s="61" t="s">
        <v>1080</v>
      </c>
      <c r="V1829" s="61" t="s">
        <v>13284</v>
      </c>
      <c r="Z1829" s="61" t="s">
        <v>1304</v>
      </c>
      <c r="AA1829" s="61" t="s">
        <v>1305</v>
      </c>
      <c r="AB1829" s="63" t="n">
        <v>5000</v>
      </c>
      <c r="AC1829" s="63" t="n">
        <v>5000000</v>
      </c>
      <c r="AE1829" s="61" t="n">
        <v>1000</v>
      </c>
      <c r="AF1829" s="64" t="n">
        <v>5000000</v>
      </c>
      <c r="AG1829" s="61" t="s">
        <v>689</v>
      </c>
      <c r="AH1829" s="62" t="n">
        <v>45291</v>
      </c>
      <c r="AI1829" s="65" t="n">
        <v>1.1163</v>
      </c>
      <c r="AJ1829" s="61" t="s">
        <v>1266</v>
      </c>
      <c r="AK1829" s="65" t="n">
        <v>1.1163</v>
      </c>
      <c r="AL1829" s="65" t="n">
        <v>57.1</v>
      </c>
      <c r="AM1829" s="66" t="n">
        <v>5581500</v>
      </c>
      <c r="AN1829" s="66" t="n">
        <f aca="false">IF(J1829="Listed Option",AF1829*AL1829,AM1829)</f>
        <v>5581500</v>
      </c>
      <c r="AO1829" s="61" t="s">
        <v>1267</v>
      </c>
      <c r="AT1829" s="62" t="n">
        <v>45289</v>
      </c>
      <c r="AU1829" s="65" t="n">
        <v>1.12316645305</v>
      </c>
      <c r="AV1829" s="61" t="s">
        <v>13278</v>
      </c>
      <c r="AW1829" s="61" t="s">
        <v>4070</v>
      </c>
      <c r="AY1829" s="61" t="s">
        <v>13272</v>
      </c>
      <c r="AZ1829" s="61" t="s">
        <v>13272</v>
      </c>
      <c r="BA1829" s="61" t="s">
        <v>13272</v>
      </c>
      <c r="BB1829" s="67" t="n">
        <v>113</v>
      </c>
      <c r="BE1829" s="61" t="n">
        <v>238575</v>
      </c>
      <c r="BF1829" s="61" t="s">
        <v>1079</v>
      </c>
      <c r="BG1829" s="61" t="s">
        <v>4084</v>
      </c>
      <c r="BH1829" s="61" t="s">
        <v>4084</v>
      </c>
      <c r="BI1829" s="61" t="s">
        <v>13272</v>
      </c>
      <c r="BJ1829" s="61" t="s">
        <v>13272</v>
      </c>
      <c r="BL1829" s="61" t="s">
        <v>13274</v>
      </c>
      <c r="BM1829" s="61" t="s">
        <v>13274</v>
      </c>
      <c r="BN1829" s="70" t="n">
        <v>5000000</v>
      </c>
      <c r="BP1829" s="68" t="n">
        <v>5581500</v>
      </c>
      <c r="BQ1829" s="68" t="n">
        <v>5581500</v>
      </c>
      <c r="BR1829" s="69" t="n">
        <v>5000000</v>
      </c>
      <c r="BT1829" s="63" t="n">
        <v>5000</v>
      </c>
      <c r="BU1829" s="68" t="n">
        <v>5000000</v>
      </c>
    </row>
    <row r="1830" customFormat="false" ht="15" hidden="true" customHeight="false" outlineLevel="0" collapsed="false">
      <c r="A1830" s="61" t="s">
        <v>13285</v>
      </c>
      <c r="B1830" s="61" t="s">
        <v>13286</v>
      </c>
      <c r="C1830" s="62" t="n">
        <v>45291</v>
      </c>
      <c r="D1830" s="62" t="n">
        <v>45291</v>
      </c>
      <c r="E1830" s="61" t="s">
        <v>1259</v>
      </c>
      <c r="F1830" s="61" t="s">
        <v>1079</v>
      </c>
      <c r="G1830" s="61" t="s">
        <v>13271</v>
      </c>
      <c r="H1830" s="61" t="s">
        <v>13271</v>
      </c>
      <c r="I1830" s="61" t="s">
        <v>13272</v>
      </c>
      <c r="J1830" s="61" t="s">
        <v>1195</v>
      </c>
      <c r="K1830" s="61" t="s">
        <v>1195</v>
      </c>
      <c r="L1830" s="61" t="s">
        <v>1195</v>
      </c>
      <c r="N1830" s="61" t="n">
        <v>47700641</v>
      </c>
      <c r="O1830" s="61" t="s">
        <v>1262</v>
      </c>
      <c r="P1830" s="61" t="s">
        <v>13273</v>
      </c>
      <c r="Q1830" s="61" t="s">
        <v>13274</v>
      </c>
      <c r="R1830" s="61" t="s">
        <v>13274</v>
      </c>
      <c r="S1830" s="61" t="str">
        <f aca="false">IF(J1830="Listed Option",MID(R1830,3,9),MID(Q1830,3,9))</f>
        <v>753422104</v>
      </c>
      <c r="T1830" s="61" t="e">
        <f aca="false">VLOOKUP(S1830,'Output v4'!C:C,1,FALSE())</f>
        <v>#N/A</v>
      </c>
      <c r="U1830" s="61" t="s">
        <v>13275</v>
      </c>
      <c r="V1830" s="61" t="s">
        <v>13276</v>
      </c>
      <c r="W1830" s="61" t="s">
        <v>13277</v>
      </c>
      <c r="Y1830" s="61" t="s">
        <v>13278</v>
      </c>
      <c r="Z1830" s="61" t="s">
        <v>4029</v>
      </c>
      <c r="AA1830" s="61" t="s">
        <v>4117</v>
      </c>
      <c r="AB1830" s="63" t="n">
        <v>-227988</v>
      </c>
      <c r="AC1830" s="63" t="n">
        <v>-227988</v>
      </c>
      <c r="AE1830" s="61" t="n">
        <v>0</v>
      </c>
      <c r="AF1830" s="64" t="n">
        <v>-227988</v>
      </c>
      <c r="AG1830" s="61" t="s">
        <v>1273</v>
      </c>
      <c r="AH1830" s="62" t="n">
        <v>45291</v>
      </c>
      <c r="AI1830" s="65" t="n">
        <v>57.1</v>
      </c>
      <c r="AJ1830" s="61" t="s">
        <v>3614</v>
      </c>
      <c r="AK1830" s="65" t="n">
        <v>57.1</v>
      </c>
      <c r="AL1830" s="65" t="n">
        <v>57.1</v>
      </c>
      <c r="AM1830" s="66" t="n">
        <v>-13018114.8</v>
      </c>
      <c r="AN1830" s="66" t="n">
        <f aca="false">IF(J1830="Listed Option",AF1830*AL1830,AM1830)</f>
        <v>-13018114.8</v>
      </c>
      <c r="AO1830" s="61" t="s">
        <v>1267</v>
      </c>
      <c r="AP1830" s="61" t="n">
        <v>1</v>
      </c>
      <c r="AQ1830" s="61" t="n">
        <v>1</v>
      </c>
      <c r="AV1830" s="61" t="s">
        <v>13278</v>
      </c>
      <c r="AW1830" s="61" t="s">
        <v>4070</v>
      </c>
      <c r="AY1830" s="61" t="s">
        <v>13272</v>
      </c>
      <c r="AZ1830" s="61" t="s">
        <v>13272</v>
      </c>
      <c r="BA1830" s="61" t="s">
        <v>13272</v>
      </c>
      <c r="BB1830" s="67" t="n">
        <v>0</v>
      </c>
      <c r="BE1830" s="61" t="n">
        <v>238587</v>
      </c>
      <c r="BF1830" s="61" t="s">
        <v>1079</v>
      </c>
      <c r="BG1830" s="61" t="s">
        <v>4084</v>
      </c>
      <c r="BH1830" s="61" t="s">
        <v>4084</v>
      </c>
      <c r="BI1830" s="61" t="s">
        <v>13272</v>
      </c>
      <c r="BJ1830" s="61" t="s">
        <v>13272</v>
      </c>
      <c r="BK1830" s="61" t="s">
        <v>13272</v>
      </c>
      <c r="BL1830" s="61" t="s">
        <v>13274</v>
      </c>
      <c r="BM1830" s="61" t="s">
        <v>13274</v>
      </c>
      <c r="BN1830" s="70" t="n">
        <v>-13018114.8</v>
      </c>
      <c r="BO1830" s="68" t="n">
        <v>-13018114.8</v>
      </c>
      <c r="BP1830" s="68" t="n">
        <v>-13018114.8</v>
      </c>
      <c r="BQ1830" s="68" t="n">
        <v>-13018114.8</v>
      </c>
      <c r="BR1830" s="69" t="n">
        <v>-227988</v>
      </c>
      <c r="BU1830" s="68" t="n">
        <v>227988</v>
      </c>
    </row>
    <row r="1831" customFormat="false" ht="15" hidden="true" customHeight="false" outlineLevel="0" collapsed="false">
      <c r="A1831" s="61" t="s">
        <v>13287</v>
      </c>
      <c r="B1831" s="61" t="s">
        <v>13288</v>
      </c>
      <c r="C1831" s="62" t="n">
        <v>45291</v>
      </c>
      <c r="D1831" s="62" t="n">
        <v>45291</v>
      </c>
      <c r="E1831" s="61" t="s">
        <v>1259</v>
      </c>
      <c r="F1831" s="61" t="s">
        <v>1079</v>
      </c>
      <c r="G1831" s="61" t="s">
        <v>13281</v>
      </c>
      <c r="H1831" s="61" t="s">
        <v>13271</v>
      </c>
      <c r="I1831" s="61" t="s">
        <v>13272</v>
      </c>
      <c r="J1831" s="61" t="s">
        <v>1199</v>
      </c>
      <c r="K1831" s="61" t="s">
        <v>4543</v>
      </c>
      <c r="L1831" s="61" t="s">
        <v>4543</v>
      </c>
      <c r="N1831" s="61" t="n">
        <v>184436678</v>
      </c>
      <c r="O1831" s="61" t="s">
        <v>1262</v>
      </c>
      <c r="P1831" s="61" t="s">
        <v>13282</v>
      </c>
      <c r="Q1831" s="61" t="s">
        <v>13283</v>
      </c>
      <c r="R1831" s="61" t="s">
        <v>13274</v>
      </c>
      <c r="S1831" s="61" t="str">
        <f aca="false">IF(J1831="Listed Option",MID(R1831,3,9),MID(Q1831,3,9))</f>
        <v>753422AG9</v>
      </c>
      <c r="T1831" s="61" t="e">
        <f aca="false">VLOOKUP(S1831,'Output v4'!C:C,1,FALSE())</f>
        <v>#N/A</v>
      </c>
      <c r="U1831" s="61" t="s">
        <v>1080</v>
      </c>
      <c r="V1831" s="61" t="s">
        <v>13284</v>
      </c>
      <c r="Z1831" s="61" t="s">
        <v>4029</v>
      </c>
      <c r="AA1831" s="61" t="s">
        <v>4117</v>
      </c>
      <c r="AB1831" s="63" t="n">
        <v>20500</v>
      </c>
      <c r="AC1831" s="63" t="n">
        <v>20500000</v>
      </c>
      <c r="AE1831" s="61" t="n">
        <v>1000</v>
      </c>
      <c r="AF1831" s="64" t="n">
        <v>20500000</v>
      </c>
      <c r="AG1831" s="61" t="s">
        <v>689</v>
      </c>
      <c r="AH1831" s="62" t="n">
        <v>45291</v>
      </c>
      <c r="AI1831" s="65" t="n">
        <v>1.1163</v>
      </c>
      <c r="AJ1831" s="61" t="s">
        <v>1266</v>
      </c>
      <c r="AK1831" s="65" t="n">
        <v>1.1163</v>
      </c>
      <c r="AL1831" s="65" t="n">
        <v>57.1</v>
      </c>
      <c r="AM1831" s="66" t="n">
        <v>22884150</v>
      </c>
      <c r="AN1831" s="66" t="n">
        <f aca="false">IF(J1831="Listed Option",AF1831*AL1831,AM1831)</f>
        <v>22884150</v>
      </c>
      <c r="AO1831" s="61" t="s">
        <v>1267</v>
      </c>
      <c r="AT1831" s="62" t="n">
        <v>45289</v>
      </c>
      <c r="AU1831" s="65" t="n">
        <v>1.12316645305</v>
      </c>
      <c r="AV1831" s="61" t="s">
        <v>13278</v>
      </c>
      <c r="AW1831" s="61" t="s">
        <v>4070</v>
      </c>
      <c r="AY1831" s="61" t="s">
        <v>13272</v>
      </c>
      <c r="AZ1831" s="61" t="s">
        <v>13272</v>
      </c>
      <c r="BA1831" s="61" t="s">
        <v>13272</v>
      </c>
      <c r="BB1831" s="67" t="n">
        <v>113</v>
      </c>
      <c r="BE1831" s="61" t="n">
        <v>238587</v>
      </c>
      <c r="BF1831" s="61" t="s">
        <v>1079</v>
      </c>
      <c r="BG1831" s="61" t="s">
        <v>4084</v>
      </c>
      <c r="BH1831" s="61" t="s">
        <v>4084</v>
      </c>
      <c r="BI1831" s="61" t="s">
        <v>13272</v>
      </c>
      <c r="BJ1831" s="61" t="s">
        <v>13272</v>
      </c>
      <c r="BL1831" s="61" t="s">
        <v>13274</v>
      </c>
      <c r="BM1831" s="61" t="s">
        <v>13274</v>
      </c>
      <c r="BN1831" s="70" t="n">
        <v>20500000</v>
      </c>
      <c r="BP1831" s="68" t="n">
        <v>22884150</v>
      </c>
      <c r="BQ1831" s="68" t="n">
        <v>22884150</v>
      </c>
      <c r="BR1831" s="69" t="n">
        <v>20500000</v>
      </c>
      <c r="BT1831" s="63" t="n">
        <v>20500</v>
      </c>
      <c r="BU1831" s="68" t="n">
        <v>20500000</v>
      </c>
    </row>
    <row r="1832" customFormat="false" ht="15" hidden="true" customHeight="false" outlineLevel="0" collapsed="false">
      <c r="A1832" s="61" t="s">
        <v>13289</v>
      </c>
      <c r="B1832" s="61" t="s">
        <v>13290</v>
      </c>
      <c r="C1832" s="62" t="n">
        <v>45291</v>
      </c>
      <c r="D1832" s="62" t="n">
        <v>45291</v>
      </c>
      <c r="E1832" s="61" t="s">
        <v>1259</v>
      </c>
      <c r="F1832" s="61" t="s">
        <v>1079</v>
      </c>
      <c r="G1832" s="61" t="s">
        <v>13271</v>
      </c>
      <c r="H1832" s="61" t="s">
        <v>13271</v>
      </c>
      <c r="I1832" s="61" t="s">
        <v>13272</v>
      </c>
      <c r="J1832" s="61" t="s">
        <v>1195</v>
      </c>
      <c r="K1832" s="61" t="s">
        <v>1195</v>
      </c>
      <c r="L1832" s="61" t="s">
        <v>1195</v>
      </c>
      <c r="N1832" s="61" t="n">
        <v>47700641</v>
      </c>
      <c r="O1832" s="61" t="s">
        <v>1262</v>
      </c>
      <c r="P1832" s="61" t="s">
        <v>13273</v>
      </c>
      <c r="Q1832" s="61" t="s">
        <v>13274</v>
      </c>
      <c r="R1832" s="61" t="s">
        <v>13274</v>
      </c>
      <c r="S1832" s="61" t="str">
        <f aca="false">IF(J1832="Listed Option",MID(R1832,3,9),MID(Q1832,3,9))</f>
        <v>753422104</v>
      </c>
      <c r="T1832" s="61" t="e">
        <f aca="false">VLOOKUP(S1832,'Output v4'!C:C,1,FALSE())</f>
        <v>#N/A</v>
      </c>
      <c r="U1832" s="61" t="s">
        <v>13275</v>
      </c>
      <c r="V1832" s="61" t="s">
        <v>13276</v>
      </c>
      <c r="W1832" s="61" t="s">
        <v>13277</v>
      </c>
      <c r="Y1832" s="61" t="s">
        <v>13278</v>
      </c>
      <c r="Z1832" s="61" t="s">
        <v>4074</v>
      </c>
      <c r="AA1832" s="61" t="s">
        <v>4075</v>
      </c>
      <c r="AB1832" s="63" t="n">
        <v>-103014</v>
      </c>
      <c r="AC1832" s="63" t="n">
        <v>-103014</v>
      </c>
      <c r="AE1832" s="61" t="n">
        <v>0</v>
      </c>
      <c r="AF1832" s="64" t="n">
        <v>-103014</v>
      </c>
      <c r="AG1832" s="61" t="s">
        <v>1273</v>
      </c>
      <c r="AH1832" s="62" t="n">
        <v>45291</v>
      </c>
      <c r="AI1832" s="65" t="n">
        <v>57.1</v>
      </c>
      <c r="AJ1832" s="61" t="s">
        <v>3614</v>
      </c>
      <c r="AK1832" s="65" t="n">
        <v>57.1</v>
      </c>
      <c r="AL1832" s="65" t="n">
        <v>57.1</v>
      </c>
      <c r="AM1832" s="66" t="n">
        <v>-5882099.4</v>
      </c>
      <c r="AN1832" s="66" t="n">
        <f aca="false">IF(J1832="Listed Option",AF1832*AL1832,AM1832)</f>
        <v>-5882099.4</v>
      </c>
      <c r="AO1832" s="61" t="s">
        <v>1267</v>
      </c>
      <c r="AP1832" s="61" t="n">
        <v>1</v>
      </c>
      <c r="AQ1832" s="61" t="n">
        <v>1</v>
      </c>
      <c r="AV1832" s="61" t="s">
        <v>13278</v>
      </c>
      <c r="AW1832" s="61" t="s">
        <v>4070</v>
      </c>
      <c r="AY1832" s="61" t="s">
        <v>13272</v>
      </c>
      <c r="AZ1832" s="61" t="s">
        <v>13272</v>
      </c>
      <c r="BA1832" s="61" t="s">
        <v>13272</v>
      </c>
      <c r="BB1832" s="67" t="n">
        <v>0</v>
      </c>
      <c r="BE1832" s="61" t="n">
        <v>241450</v>
      </c>
      <c r="BF1832" s="61" t="s">
        <v>1079</v>
      </c>
      <c r="BG1832" s="61" t="s">
        <v>4084</v>
      </c>
      <c r="BH1832" s="61" t="s">
        <v>4084</v>
      </c>
      <c r="BI1832" s="61" t="s">
        <v>13272</v>
      </c>
      <c r="BJ1832" s="61" t="s">
        <v>13272</v>
      </c>
      <c r="BK1832" s="61" t="s">
        <v>13272</v>
      </c>
      <c r="BL1832" s="61" t="s">
        <v>13274</v>
      </c>
      <c r="BM1832" s="61" t="s">
        <v>13274</v>
      </c>
      <c r="BN1832" s="70" t="n">
        <v>-5882099.4</v>
      </c>
      <c r="BO1832" s="68" t="n">
        <v>-5882099.4</v>
      </c>
      <c r="BP1832" s="68" t="n">
        <v>-5882099.4</v>
      </c>
      <c r="BQ1832" s="68" t="n">
        <v>-5882099.4</v>
      </c>
      <c r="BR1832" s="69" t="n">
        <v>-103014</v>
      </c>
      <c r="BU1832" s="68" t="n">
        <v>103014</v>
      </c>
    </row>
    <row r="1833" customFormat="false" ht="15" hidden="true" customHeight="false" outlineLevel="0" collapsed="false">
      <c r="A1833" s="61" t="s">
        <v>13291</v>
      </c>
      <c r="B1833" s="61" t="s">
        <v>13292</v>
      </c>
      <c r="C1833" s="62" t="n">
        <v>45291</v>
      </c>
      <c r="D1833" s="62" t="n">
        <v>45291</v>
      </c>
      <c r="E1833" s="61" t="s">
        <v>1259</v>
      </c>
      <c r="F1833" s="61" t="s">
        <v>1079</v>
      </c>
      <c r="G1833" s="61" t="s">
        <v>13281</v>
      </c>
      <c r="H1833" s="61" t="s">
        <v>13271</v>
      </c>
      <c r="I1833" s="61" t="s">
        <v>13272</v>
      </c>
      <c r="J1833" s="61" t="s">
        <v>1199</v>
      </c>
      <c r="K1833" s="61" t="s">
        <v>4543</v>
      </c>
      <c r="L1833" s="61" t="s">
        <v>4543</v>
      </c>
      <c r="N1833" s="61" t="n">
        <v>184436678</v>
      </c>
      <c r="O1833" s="61" t="s">
        <v>1262</v>
      </c>
      <c r="P1833" s="61" t="s">
        <v>13282</v>
      </c>
      <c r="Q1833" s="61" t="s">
        <v>13283</v>
      </c>
      <c r="R1833" s="61" t="s">
        <v>13274</v>
      </c>
      <c r="S1833" s="61" t="str">
        <f aca="false">IF(J1833="Listed Option",MID(R1833,3,9),MID(Q1833,3,9))</f>
        <v>753422AG9</v>
      </c>
      <c r="T1833" s="61" t="e">
        <f aca="false">VLOOKUP(S1833,'Output v4'!C:C,1,FALSE())</f>
        <v>#N/A</v>
      </c>
      <c r="U1833" s="61" t="s">
        <v>1080</v>
      </c>
      <c r="V1833" s="61" t="s">
        <v>13284</v>
      </c>
      <c r="Z1833" s="61" t="s">
        <v>4074</v>
      </c>
      <c r="AA1833" s="61" t="s">
        <v>4075</v>
      </c>
      <c r="AB1833" s="63" t="n">
        <v>13500</v>
      </c>
      <c r="AC1833" s="63" t="n">
        <v>13500000</v>
      </c>
      <c r="AE1833" s="61" t="n">
        <v>1000</v>
      </c>
      <c r="AF1833" s="64" t="n">
        <v>13500000</v>
      </c>
      <c r="AG1833" s="61" t="s">
        <v>689</v>
      </c>
      <c r="AH1833" s="62" t="n">
        <v>45291</v>
      </c>
      <c r="AI1833" s="65" t="n">
        <v>1.1163</v>
      </c>
      <c r="AJ1833" s="61" t="s">
        <v>1266</v>
      </c>
      <c r="AK1833" s="65" t="n">
        <v>1.1163</v>
      </c>
      <c r="AL1833" s="65" t="n">
        <v>57.1</v>
      </c>
      <c r="AM1833" s="66" t="n">
        <v>15070050</v>
      </c>
      <c r="AN1833" s="66" t="n">
        <f aca="false">IF(J1833="Listed Option",AF1833*AL1833,AM1833)</f>
        <v>15070050</v>
      </c>
      <c r="AO1833" s="61" t="s">
        <v>1267</v>
      </c>
      <c r="AT1833" s="62" t="n">
        <v>45289</v>
      </c>
      <c r="AU1833" s="65" t="n">
        <v>1.12316645305</v>
      </c>
      <c r="AV1833" s="61" t="s">
        <v>13278</v>
      </c>
      <c r="AW1833" s="61" t="s">
        <v>4070</v>
      </c>
      <c r="AY1833" s="61" t="s">
        <v>13272</v>
      </c>
      <c r="AZ1833" s="61" t="s">
        <v>13272</v>
      </c>
      <c r="BA1833" s="61" t="s">
        <v>13272</v>
      </c>
      <c r="BB1833" s="67" t="n">
        <v>113</v>
      </c>
      <c r="BE1833" s="61" t="n">
        <v>241450</v>
      </c>
      <c r="BF1833" s="61" t="s">
        <v>1079</v>
      </c>
      <c r="BG1833" s="61" t="s">
        <v>4084</v>
      </c>
      <c r="BH1833" s="61" t="s">
        <v>4084</v>
      </c>
      <c r="BI1833" s="61" t="s">
        <v>13272</v>
      </c>
      <c r="BJ1833" s="61" t="s">
        <v>13272</v>
      </c>
      <c r="BL1833" s="61" t="s">
        <v>13274</v>
      </c>
      <c r="BM1833" s="61" t="s">
        <v>13274</v>
      </c>
      <c r="BN1833" s="70" t="n">
        <v>13500000</v>
      </c>
      <c r="BP1833" s="68" t="n">
        <v>15070050</v>
      </c>
      <c r="BQ1833" s="68" t="n">
        <v>15070050</v>
      </c>
      <c r="BR1833" s="69" t="n">
        <v>13500000</v>
      </c>
      <c r="BT1833" s="63" t="n">
        <v>13500</v>
      </c>
      <c r="BU1833" s="68" t="n">
        <v>13500000</v>
      </c>
    </row>
    <row r="1834" customFormat="false" ht="15" hidden="true" customHeight="false" outlineLevel="0" collapsed="false">
      <c r="A1834" s="61" t="s">
        <v>13293</v>
      </c>
      <c r="B1834" s="61" t="s">
        <v>13294</v>
      </c>
      <c r="C1834" s="62" t="n">
        <v>45291</v>
      </c>
      <c r="D1834" s="62" t="n">
        <v>45291</v>
      </c>
      <c r="E1834" s="61" t="s">
        <v>1259</v>
      </c>
      <c r="F1834" s="61" t="s">
        <v>1081</v>
      </c>
      <c r="G1834" s="61" t="s">
        <v>13295</v>
      </c>
      <c r="H1834" s="61" t="s">
        <v>13295</v>
      </c>
      <c r="I1834" s="61" t="s">
        <v>13296</v>
      </c>
      <c r="J1834" s="61" t="s">
        <v>1195</v>
      </c>
      <c r="K1834" s="61" t="s">
        <v>1195</v>
      </c>
      <c r="L1834" s="61" t="s">
        <v>1195</v>
      </c>
      <c r="N1834" s="61" t="n">
        <v>13224</v>
      </c>
      <c r="O1834" s="61" t="s">
        <v>1262</v>
      </c>
      <c r="P1834" s="61" t="s">
        <v>13297</v>
      </c>
      <c r="Q1834" s="61" t="s">
        <v>13298</v>
      </c>
      <c r="R1834" s="61" t="s">
        <v>13298</v>
      </c>
      <c r="S1834" s="61" t="str">
        <f aca="false">IF(J1834="Listed Option",MID(R1834,3,9),MID(Q1834,3,9))</f>
        <v>75886F107</v>
      </c>
      <c r="T1834" s="61" t="str">
        <f aca="false">VLOOKUP(S1834,'Output v4'!C:C,1,FALSE())</f>
        <v>75886F107</v>
      </c>
      <c r="U1834" s="61" t="s">
        <v>271</v>
      </c>
      <c r="V1834" s="61" t="s">
        <v>13299</v>
      </c>
      <c r="W1834" s="61" t="s">
        <v>13300</v>
      </c>
      <c r="Y1834" s="61" t="s">
        <v>13301</v>
      </c>
      <c r="Z1834" s="61" t="s">
        <v>1304</v>
      </c>
      <c r="AA1834" s="61" t="s">
        <v>1305</v>
      </c>
      <c r="AB1834" s="63" t="n">
        <v>-50</v>
      </c>
      <c r="AC1834" s="63" t="n">
        <v>-50</v>
      </c>
      <c r="AE1834" s="61" t="n">
        <v>0</v>
      </c>
      <c r="AF1834" s="64" t="n">
        <v>-50</v>
      </c>
      <c r="AG1834" s="61" t="s">
        <v>1273</v>
      </c>
      <c r="AH1834" s="62" t="n">
        <v>45291</v>
      </c>
      <c r="AI1834" s="65" t="n">
        <v>878.29</v>
      </c>
      <c r="AJ1834" s="61" t="s">
        <v>3614</v>
      </c>
      <c r="AK1834" s="65" t="n">
        <v>878.29</v>
      </c>
      <c r="AL1834" s="65" t="n">
        <v>878.29</v>
      </c>
      <c r="AM1834" s="66" t="n">
        <v>-43914.5</v>
      </c>
      <c r="AN1834" s="66" t="n">
        <f aca="false">IF(J1834="Listed Option",AF1834*AL1834,AM1834)</f>
        <v>-43914.5</v>
      </c>
      <c r="AO1834" s="61" t="s">
        <v>1267</v>
      </c>
      <c r="AP1834" s="61" t="n">
        <v>1</v>
      </c>
      <c r="AQ1834" s="61" t="n">
        <v>1</v>
      </c>
      <c r="AV1834" s="61" t="s">
        <v>13301</v>
      </c>
      <c r="AW1834" s="61" t="s">
        <v>4070</v>
      </c>
      <c r="AY1834" s="61" t="s">
        <v>13296</v>
      </c>
      <c r="AZ1834" s="61" t="s">
        <v>13296</v>
      </c>
      <c r="BA1834" s="61" t="s">
        <v>13296</v>
      </c>
      <c r="BB1834" s="67" t="n">
        <v>0</v>
      </c>
      <c r="BE1834" s="61" t="n">
        <v>238575</v>
      </c>
      <c r="BF1834" s="61" t="s">
        <v>1081</v>
      </c>
      <c r="BG1834" s="61" t="s">
        <v>4084</v>
      </c>
      <c r="BH1834" s="61" t="s">
        <v>4084</v>
      </c>
      <c r="BI1834" s="61" t="s">
        <v>13296</v>
      </c>
      <c r="BJ1834" s="61" t="s">
        <v>13296</v>
      </c>
      <c r="BK1834" s="61" t="s">
        <v>13296</v>
      </c>
      <c r="BL1834" s="61" t="s">
        <v>13298</v>
      </c>
      <c r="BM1834" s="61" t="s">
        <v>13298</v>
      </c>
      <c r="BN1834" s="70" t="n">
        <v>-43914.5</v>
      </c>
      <c r="BO1834" s="68" t="n">
        <v>-43914.5</v>
      </c>
      <c r="BP1834" s="68" t="n">
        <v>-43914.5</v>
      </c>
      <c r="BQ1834" s="68" t="n">
        <v>-43914.5</v>
      </c>
      <c r="BR1834" s="69" t="n">
        <v>-50</v>
      </c>
      <c r="BU1834" s="68" t="n">
        <v>50</v>
      </c>
    </row>
    <row r="1835" customFormat="false" ht="15" hidden="true" customHeight="false" outlineLevel="0" collapsed="false">
      <c r="A1835" s="61" t="s">
        <v>13302</v>
      </c>
      <c r="B1835" s="61" t="s">
        <v>13303</v>
      </c>
      <c r="C1835" s="62" t="n">
        <v>45291</v>
      </c>
      <c r="D1835" s="62" t="n">
        <v>45291</v>
      </c>
      <c r="E1835" s="61" t="s">
        <v>1259</v>
      </c>
      <c r="F1835" s="61" t="s">
        <v>1081</v>
      </c>
      <c r="G1835" s="61" t="s">
        <v>13304</v>
      </c>
      <c r="H1835" s="61" t="s">
        <v>13295</v>
      </c>
      <c r="I1835" s="61" t="s">
        <v>13296</v>
      </c>
      <c r="J1835" s="61" t="s">
        <v>1196</v>
      </c>
      <c r="K1835" s="61" t="s">
        <v>4088</v>
      </c>
      <c r="L1835" s="61" t="s">
        <v>4089</v>
      </c>
      <c r="M1835" s="61" t="s">
        <v>1197</v>
      </c>
      <c r="N1835" s="61" t="n">
        <v>133534166</v>
      </c>
      <c r="O1835" s="61" t="s">
        <v>1262</v>
      </c>
      <c r="P1835" s="61" t="s">
        <v>13305</v>
      </c>
      <c r="R1835" s="61" t="s">
        <v>13298</v>
      </c>
      <c r="S1835" s="61" t="str">
        <f aca="false">IF(J1835="Listed Option",MID(R1835,3,9),MID(Q1835,3,9))</f>
        <v>75886F107</v>
      </c>
      <c r="T1835" s="61" t="str">
        <f aca="false">VLOOKUP(S1835,'Output v4'!C:C,1,FALSE())</f>
        <v>75886F107</v>
      </c>
      <c r="W1835" s="61" t="s">
        <v>13306</v>
      </c>
      <c r="X1835" s="61" t="s">
        <v>13307</v>
      </c>
      <c r="Y1835" s="61" t="s">
        <v>13308</v>
      </c>
      <c r="Z1835" s="61" t="s">
        <v>1304</v>
      </c>
      <c r="AA1835" s="61" t="s">
        <v>1305</v>
      </c>
      <c r="AB1835" s="63" t="n">
        <v>3</v>
      </c>
      <c r="AC1835" s="63" t="n">
        <v>3</v>
      </c>
      <c r="AD1835" s="61" t="n">
        <v>100</v>
      </c>
      <c r="AE1835" s="61" t="n">
        <v>0</v>
      </c>
      <c r="AF1835" s="64" t="n">
        <v>300</v>
      </c>
      <c r="AG1835" s="61" t="s">
        <v>689</v>
      </c>
      <c r="AH1835" s="62" t="n">
        <v>45291</v>
      </c>
      <c r="AI1835" s="65" t="n">
        <v>2.4</v>
      </c>
      <c r="AJ1835" s="61" t="s">
        <v>1266</v>
      </c>
      <c r="AK1835" s="65" t="n">
        <v>2.4</v>
      </c>
      <c r="AL1835" s="65" t="n">
        <v>878.29</v>
      </c>
      <c r="AM1835" s="66" t="n">
        <v>720</v>
      </c>
      <c r="AN1835" s="66" t="n">
        <f aca="false">IF(J1835="Listed Option",AF1835*AL1835,AM1835)</f>
        <v>263487</v>
      </c>
      <c r="AO1835" s="61" t="s">
        <v>1267</v>
      </c>
      <c r="AP1835" s="61" t="n">
        <v>100</v>
      </c>
      <c r="AQ1835" s="61" t="n">
        <v>100</v>
      </c>
      <c r="AV1835" s="61" t="s">
        <v>13301</v>
      </c>
      <c r="AW1835" s="61" t="s">
        <v>4070</v>
      </c>
      <c r="AY1835" s="61" t="s">
        <v>13296</v>
      </c>
      <c r="AZ1835" s="61" t="s">
        <v>13296</v>
      </c>
      <c r="BA1835" s="61" t="s">
        <v>13296</v>
      </c>
      <c r="BB1835" s="67" t="n">
        <v>0</v>
      </c>
      <c r="BE1835" s="61" t="n">
        <v>238575</v>
      </c>
      <c r="BG1835" s="61" t="s">
        <v>4084</v>
      </c>
      <c r="BJ1835" s="61" t="s">
        <v>13296</v>
      </c>
      <c r="BL1835" s="61" t="s">
        <v>13298</v>
      </c>
      <c r="BM1835" s="61" t="s">
        <v>13298</v>
      </c>
      <c r="BN1835" s="70" t="n">
        <v>-263487</v>
      </c>
      <c r="BO1835" s="68" t="n">
        <v>263487</v>
      </c>
      <c r="BP1835" s="68" t="n">
        <v>7.2</v>
      </c>
      <c r="BQ1835" s="68" t="n">
        <v>7.2</v>
      </c>
      <c r="BR1835" s="69" t="n">
        <v>3</v>
      </c>
      <c r="BS1835" s="63" t="n">
        <v>3</v>
      </c>
      <c r="BU1835" s="68" t="n">
        <v>3</v>
      </c>
    </row>
    <row r="1836" customFormat="false" ht="15" hidden="true" customHeight="false" outlineLevel="0" collapsed="false">
      <c r="A1836" s="61" t="s">
        <v>13309</v>
      </c>
      <c r="B1836" s="61" t="s">
        <v>13310</v>
      </c>
      <c r="C1836" s="62" t="n">
        <v>45291</v>
      </c>
      <c r="D1836" s="62" t="n">
        <v>45291</v>
      </c>
      <c r="E1836" s="61" t="s">
        <v>1259</v>
      </c>
      <c r="F1836" s="61" t="s">
        <v>1081</v>
      </c>
      <c r="G1836" s="61" t="s">
        <v>13311</v>
      </c>
      <c r="H1836" s="61" t="s">
        <v>13295</v>
      </c>
      <c r="I1836" s="61" t="s">
        <v>13296</v>
      </c>
      <c r="J1836" s="61" t="s">
        <v>1196</v>
      </c>
      <c r="K1836" s="61" t="s">
        <v>4088</v>
      </c>
      <c r="L1836" s="61" t="s">
        <v>4277</v>
      </c>
      <c r="M1836" s="61" t="s">
        <v>1198</v>
      </c>
      <c r="N1836" s="61" t="n">
        <v>134084940</v>
      </c>
      <c r="O1836" s="61" t="s">
        <v>1262</v>
      </c>
      <c r="P1836" s="61" t="s">
        <v>13312</v>
      </c>
      <c r="R1836" s="61" t="s">
        <v>13298</v>
      </c>
      <c r="S1836" s="61" t="str">
        <f aca="false">IF(J1836="Listed Option",MID(R1836,3,9),MID(Q1836,3,9))</f>
        <v>75886F107</v>
      </c>
      <c r="T1836" s="61" t="str">
        <f aca="false">VLOOKUP(S1836,'Output v4'!C:C,1,FALSE())</f>
        <v>75886F107</v>
      </c>
      <c r="W1836" s="61" t="s">
        <v>13313</v>
      </c>
      <c r="X1836" s="61" t="s">
        <v>13314</v>
      </c>
      <c r="Y1836" s="61" t="s">
        <v>13315</v>
      </c>
      <c r="Z1836" s="61" t="s">
        <v>1304</v>
      </c>
      <c r="AA1836" s="61" t="s">
        <v>1305</v>
      </c>
      <c r="AB1836" s="63" t="n">
        <v>3</v>
      </c>
      <c r="AC1836" s="63" t="n">
        <v>3</v>
      </c>
      <c r="AD1836" s="61" t="n">
        <v>100</v>
      </c>
      <c r="AE1836" s="61" t="n">
        <v>0</v>
      </c>
      <c r="AF1836" s="64" t="n">
        <v>300</v>
      </c>
      <c r="AG1836" s="61" t="s">
        <v>689</v>
      </c>
      <c r="AH1836" s="62" t="n">
        <v>45291</v>
      </c>
      <c r="AI1836" s="65" t="n">
        <v>5.875</v>
      </c>
      <c r="AJ1836" s="61" t="s">
        <v>1266</v>
      </c>
      <c r="AK1836" s="65" t="n">
        <v>5.875</v>
      </c>
      <c r="AL1836" s="65" t="n">
        <v>878.29</v>
      </c>
      <c r="AM1836" s="66" t="n">
        <v>1762.5</v>
      </c>
      <c r="AN1836" s="66" t="n">
        <f aca="false">IF(J1836="Listed Option",AF1836*AL1836,AM1836)</f>
        <v>263487</v>
      </c>
      <c r="AO1836" s="61" t="s">
        <v>1267</v>
      </c>
      <c r="AP1836" s="61" t="n">
        <v>100</v>
      </c>
      <c r="AQ1836" s="61" t="n">
        <v>100</v>
      </c>
      <c r="AV1836" s="61" t="s">
        <v>13301</v>
      </c>
      <c r="AW1836" s="61" t="s">
        <v>4070</v>
      </c>
      <c r="AY1836" s="61" t="s">
        <v>13296</v>
      </c>
      <c r="AZ1836" s="61" t="s">
        <v>13296</v>
      </c>
      <c r="BA1836" s="61" t="s">
        <v>13296</v>
      </c>
      <c r="BB1836" s="67" t="n">
        <v>0</v>
      </c>
      <c r="BE1836" s="61" t="n">
        <v>238575</v>
      </c>
      <c r="BG1836" s="61" t="s">
        <v>4084</v>
      </c>
      <c r="BJ1836" s="61" t="s">
        <v>13296</v>
      </c>
      <c r="BL1836" s="61" t="s">
        <v>13298</v>
      </c>
      <c r="BM1836" s="61" t="s">
        <v>13298</v>
      </c>
      <c r="BN1836" s="70" t="n">
        <v>263487</v>
      </c>
      <c r="BO1836" s="68" t="n">
        <v>263487</v>
      </c>
      <c r="BP1836" s="68" t="n">
        <v>17.625</v>
      </c>
      <c r="BQ1836" s="68" t="n">
        <v>17.625</v>
      </c>
      <c r="BR1836" s="69" t="n">
        <v>3</v>
      </c>
      <c r="BS1836" s="63" t="n">
        <v>3</v>
      </c>
      <c r="BU1836" s="68" t="n">
        <v>3</v>
      </c>
    </row>
    <row r="1837" customFormat="false" ht="15" hidden="true" customHeight="false" outlineLevel="0" collapsed="false">
      <c r="A1837" s="61" t="s">
        <v>13316</v>
      </c>
      <c r="B1837" s="61" t="s">
        <v>13317</v>
      </c>
      <c r="C1837" s="62" t="n">
        <v>45291</v>
      </c>
      <c r="D1837" s="62" t="n">
        <v>45291</v>
      </c>
      <c r="E1837" s="61" t="s">
        <v>1259</v>
      </c>
      <c r="F1837" s="61" t="s">
        <v>1081</v>
      </c>
      <c r="G1837" s="61" t="s">
        <v>13318</v>
      </c>
      <c r="H1837" s="61" t="s">
        <v>13295</v>
      </c>
      <c r="I1837" s="61" t="s">
        <v>13296</v>
      </c>
      <c r="J1837" s="61" t="s">
        <v>1196</v>
      </c>
      <c r="K1837" s="61" t="s">
        <v>4088</v>
      </c>
      <c r="L1837" s="61" t="s">
        <v>4089</v>
      </c>
      <c r="M1837" s="61" t="s">
        <v>1197</v>
      </c>
      <c r="N1837" s="61" t="n">
        <v>184868226</v>
      </c>
      <c r="O1837" s="61" t="s">
        <v>1262</v>
      </c>
      <c r="P1837" s="61" t="s">
        <v>13319</v>
      </c>
      <c r="R1837" s="61" t="s">
        <v>13298</v>
      </c>
      <c r="S1837" s="61" t="str">
        <f aca="false">IF(J1837="Listed Option",MID(R1837,3,9),MID(Q1837,3,9))</f>
        <v>75886F107</v>
      </c>
      <c r="T1837" s="61" t="str">
        <f aca="false">VLOOKUP(S1837,'Output v4'!C:C,1,FALSE())</f>
        <v>75886F107</v>
      </c>
      <c r="W1837" s="61" t="s">
        <v>13320</v>
      </c>
      <c r="X1837" s="61" t="s">
        <v>13321</v>
      </c>
      <c r="Y1837" s="61" t="s">
        <v>13322</v>
      </c>
      <c r="Z1837" s="61" t="s">
        <v>1304</v>
      </c>
      <c r="AA1837" s="61" t="s">
        <v>1305</v>
      </c>
      <c r="AB1837" s="63" t="n">
        <v>1</v>
      </c>
      <c r="AC1837" s="63" t="n">
        <v>1</v>
      </c>
      <c r="AD1837" s="61" t="n">
        <v>100</v>
      </c>
      <c r="AE1837" s="61" t="n">
        <v>0</v>
      </c>
      <c r="AF1837" s="64" t="n">
        <v>100</v>
      </c>
      <c r="AG1837" s="61" t="s">
        <v>689</v>
      </c>
      <c r="AH1837" s="62" t="n">
        <v>45291</v>
      </c>
      <c r="AI1837" s="65" t="n">
        <v>17.15</v>
      </c>
      <c r="AJ1837" s="61" t="s">
        <v>1266</v>
      </c>
      <c r="AK1837" s="65" t="n">
        <v>17.15</v>
      </c>
      <c r="AL1837" s="65" t="n">
        <v>878.29</v>
      </c>
      <c r="AM1837" s="66" t="n">
        <v>1715</v>
      </c>
      <c r="AN1837" s="66" t="n">
        <f aca="false">IF(J1837="Listed Option",AF1837*AL1837,AM1837)</f>
        <v>87829</v>
      </c>
      <c r="AO1837" s="61" t="s">
        <v>1267</v>
      </c>
      <c r="AP1837" s="61" t="n">
        <v>100</v>
      </c>
      <c r="AQ1837" s="61" t="n">
        <v>100</v>
      </c>
      <c r="AV1837" s="61" t="s">
        <v>13301</v>
      </c>
      <c r="AW1837" s="61" t="s">
        <v>4070</v>
      </c>
      <c r="AY1837" s="61" t="s">
        <v>13296</v>
      </c>
      <c r="AZ1837" s="61" t="s">
        <v>13296</v>
      </c>
      <c r="BA1837" s="61" t="s">
        <v>13296</v>
      </c>
      <c r="BB1837" s="67" t="n">
        <v>0</v>
      </c>
      <c r="BE1837" s="61" t="n">
        <v>238575</v>
      </c>
      <c r="BG1837" s="61" t="s">
        <v>4084</v>
      </c>
      <c r="BJ1837" s="61" t="s">
        <v>13296</v>
      </c>
      <c r="BL1837" s="61" t="s">
        <v>13298</v>
      </c>
      <c r="BM1837" s="61" t="s">
        <v>13298</v>
      </c>
      <c r="BN1837" s="70" t="n">
        <v>-87829</v>
      </c>
      <c r="BO1837" s="68" t="n">
        <v>87829</v>
      </c>
      <c r="BP1837" s="68" t="n">
        <v>17.15</v>
      </c>
      <c r="BQ1837" s="68" t="n">
        <v>17.15</v>
      </c>
      <c r="BR1837" s="69" t="n">
        <v>1</v>
      </c>
      <c r="BS1837" s="63" t="n">
        <v>1</v>
      </c>
      <c r="BU1837" s="68" t="n">
        <v>1</v>
      </c>
    </row>
    <row r="1838" customFormat="false" ht="15" hidden="true" customHeight="false" outlineLevel="0" collapsed="false">
      <c r="A1838" s="61" t="s">
        <v>13323</v>
      </c>
      <c r="B1838" s="61" t="s">
        <v>13324</v>
      </c>
      <c r="C1838" s="62" t="n">
        <v>45291</v>
      </c>
      <c r="D1838" s="62" t="n">
        <v>45291</v>
      </c>
      <c r="E1838" s="61" t="s">
        <v>1259</v>
      </c>
      <c r="F1838" s="61" t="s">
        <v>1081</v>
      </c>
      <c r="G1838" s="61" t="s">
        <v>13325</v>
      </c>
      <c r="H1838" s="61" t="s">
        <v>13295</v>
      </c>
      <c r="I1838" s="61" t="s">
        <v>13296</v>
      </c>
      <c r="J1838" s="61" t="s">
        <v>1196</v>
      </c>
      <c r="K1838" s="61" t="s">
        <v>4088</v>
      </c>
      <c r="L1838" s="61" t="s">
        <v>4277</v>
      </c>
      <c r="M1838" s="61" t="s">
        <v>1198</v>
      </c>
      <c r="N1838" s="61" t="n">
        <v>184994480</v>
      </c>
      <c r="O1838" s="61" t="s">
        <v>1262</v>
      </c>
      <c r="P1838" s="61" t="s">
        <v>13326</v>
      </c>
      <c r="R1838" s="61" t="s">
        <v>13298</v>
      </c>
      <c r="S1838" s="61" t="str">
        <f aca="false">IF(J1838="Listed Option",MID(R1838,3,9),MID(Q1838,3,9))</f>
        <v>75886F107</v>
      </c>
      <c r="T1838" s="61" t="str">
        <f aca="false">VLOOKUP(S1838,'Output v4'!C:C,1,FALSE())</f>
        <v>75886F107</v>
      </c>
      <c r="W1838" s="61" t="s">
        <v>13327</v>
      </c>
      <c r="X1838" s="61" t="s">
        <v>13328</v>
      </c>
      <c r="Y1838" s="61" t="s">
        <v>13329</v>
      </c>
      <c r="Z1838" s="61" t="s">
        <v>1304</v>
      </c>
      <c r="AA1838" s="61" t="s">
        <v>1305</v>
      </c>
      <c r="AB1838" s="63" t="n">
        <v>1</v>
      </c>
      <c r="AC1838" s="63" t="n">
        <v>1</v>
      </c>
      <c r="AD1838" s="61" t="n">
        <v>100</v>
      </c>
      <c r="AE1838" s="61" t="n">
        <v>0</v>
      </c>
      <c r="AF1838" s="64" t="n">
        <v>100</v>
      </c>
      <c r="AG1838" s="61" t="s">
        <v>689</v>
      </c>
      <c r="AH1838" s="62" t="n">
        <v>45291</v>
      </c>
      <c r="AI1838" s="65" t="n">
        <v>25.45</v>
      </c>
      <c r="AJ1838" s="61" t="s">
        <v>1266</v>
      </c>
      <c r="AK1838" s="65" t="n">
        <v>25.45</v>
      </c>
      <c r="AL1838" s="65" t="n">
        <v>878.29</v>
      </c>
      <c r="AM1838" s="66" t="n">
        <v>2545</v>
      </c>
      <c r="AN1838" s="66" t="n">
        <f aca="false">IF(J1838="Listed Option",AF1838*AL1838,AM1838)</f>
        <v>87829</v>
      </c>
      <c r="AO1838" s="61" t="s">
        <v>1267</v>
      </c>
      <c r="AP1838" s="61" t="n">
        <v>100</v>
      </c>
      <c r="AQ1838" s="61" t="n">
        <v>100</v>
      </c>
      <c r="AV1838" s="61" t="s">
        <v>13301</v>
      </c>
      <c r="AW1838" s="61" t="s">
        <v>4070</v>
      </c>
      <c r="AY1838" s="61" t="s">
        <v>13296</v>
      </c>
      <c r="AZ1838" s="61" t="s">
        <v>13296</v>
      </c>
      <c r="BA1838" s="61" t="s">
        <v>13296</v>
      </c>
      <c r="BB1838" s="67" t="n">
        <v>0</v>
      </c>
      <c r="BE1838" s="61" t="n">
        <v>238575</v>
      </c>
      <c r="BG1838" s="61" t="s">
        <v>4084</v>
      </c>
      <c r="BJ1838" s="61" t="s">
        <v>13296</v>
      </c>
      <c r="BL1838" s="61" t="s">
        <v>13298</v>
      </c>
      <c r="BM1838" s="61" t="s">
        <v>13298</v>
      </c>
      <c r="BN1838" s="70" t="n">
        <v>87829</v>
      </c>
      <c r="BO1838" s="68" t="n">
        <v>87829</v>
      </c>
      <c r="BP1838" s="68" t="n">
        <v>25.45</v>
      </c>
      <c r="BQ1838" s="68" t="n">
        <v>25.45</v>
      </c>
      <c r="BR1838" s="69" t="n">
        <v>1</v>
      </c>
      <c r="BS1838" s="63" t="n">
        <v>1</v>
      </c>
      <c r="BU1838" s="68" t="n">
        <v>1</v>
      </c>
    </row>
    <row r="1839" customFormat="false" ht="15" hidden="true" customHeight="false" outlineLevel="0" collapsed="false">
      <c r="A1839" s="61" t="s">
        <v>13330</v>
      </c>
      <c r="B1839" s="61" t="s">
        <v>13331</v>
      </c>
      <c r="C1839" s="62" t="n">
        <v>45291</v>
      </c>
      <c r="D1839" s="62" t="n">
        <v>45291</v>
      </c>
      <c r="E1839" s="61" t="s">
        <v>1259</v>
      </c>
      <c r="F1839" s="61" t="s">
        <v>1082</v>
      </c>
      <c r="G1839" s="61" t="s">
        <v>13332</v>
      </c>
      <c r="H1839" s="61" t="s">
        <v>13332</v>
      </c>
      <c r="I1839" s="61" t="s">
        <v>13333</v>
      </c>
      <c r="J1839" s="61" t="s">
        <v>1195</v>
      </c>
      <c r="K1839" s="61" t="s">
        <v>1195</v>
      </c>
      <c r="L1839" s="61" t="s">
        <v>1195</v>
      </c>
      <c r="N1839" s="61" t="n">
        <v>1232552</v>
      </c>
      <c r="O1839" s="61" t="s">
        <v>1262</v>
      </c>
      <c r="P1839" s="61" t="s">
        <v>13334</v>
      </c>
      <c r="Q1839" s="61" t="s">
        <v>13335</v>
      </c>
      <c r="R1839" s="61" t="s">
        <v>13335</v>
      </c>
      <c r="S1839" s="61" t="str">
        <f aca="false">IF(J1839="Listed Option",MID(R1839,3,9),MID(Q1839,3,9))</f>
        <v>759916109</v>
      </c>
      <c r="T1839" s="61" t="e">
        <f aca="false">VLOOKUP(S1839,'Output v4'!C:C,1,FALSE())</f>
        <v>#N/A</v>
      </c>
      <c r="U1839" s="61" t="s">
        <v>13336</v>
      </c>
      <c r="V1839" s="61" t="s">
        <v>13337</v>
      </c>
      <c r="W1839" s="61" t="s">
        <v>13338</v>
      </c>
      <c r="Y1839" s="61" t="s">
        <v>13339</v>
      </c>
      <c r="Z1839" s="61" t="s">
        <v>1304</v>
      </c>
      <c r="AA1839" s="61" t="s">
        <v>1305</v>
      </c>
      <c r="AB1839" s="63" t="n">
        <v>-13800</v>
      </c>
      <c r="AC1839" s="63" t="n">
        <v>-13800</v>
      </c>
      <c r="AE1839" s="61" t="n">
        <v>0</v>
      </c>
      <c r="AF1839" s="64" t="n">
        <v>-13800</v>
      </c>
      <c r="AG1839" s="61" t="s">
        <v>1273</v>
      </c>
      <c r="AH1839" s="62" t="n">
        <v>45291</v>
      </c>
      <c r="AI1839" s="65" t="n">
        <v>179.8</v>
      </c>
      <c r="AJ1839" s="61" t="s">
        <v>3614</v>
      </c>
      <c r="AK1839" s="65" t="n">
        <v>179.8</v>
      </c>
      <c r="AL1839" s="65" t="n">
        <v>179.8</v>
      </c>
      <c r="AM1839" s="66" t="n">
        <v>-2481240</v>
      </c>
      <c r="AN1839" s="66" t="n">
        <f aca="false">IF(J1839="Listed Option",AF1839*AL1839,AM1839)</f>
        <v>-2481240</v>
      </c>
      <c r="AO1839" s="61" t="s">
        <v>1267</v>
      </c>
      <c r="AP1839" s="61" t="n">
        <v>1</v>
      </c>
      <c r="AQ1839" s="61" t="n">
        <v>1</v>
      </c>
      <c r="AV1839" s="61" t="s">
        <v>13339</v>
      </c>
      <c r="AW1839" s="61" t="s">
        <v>4070</v>
      </c>
      <c r="AY1839" s="61" t="s">
        <v>13333</v>
      </c>
      <c r="AZ1839" s="61" t="s">
        <v>13333</v>
      </c>
      <c r="BA1839" s="61" t="s">
        <v>13333</v>
      </c>
      <c r="BB1839" s="67" t="n">
        <v>0</v>
      </c>
      <c r="BE1839" s="61" t="n">
        <v>238575</v>
      </c>
      <c r="BF1839" s="61" t="s">
        <v>1082</v>
      </c>
      <c r="BG1839" s="61" t="s">
        <v>4084</v>
      </c>
      <c r="BH1839" s="61" t="s">
        <v>4084</v>
      </c>
      <c r="BI1839" s="61" t="s">
        <v>13333</v>
      </c>
      <c r="BJ1839" s="61" t="s">
        <v>13333</v>
      </c>
      <c r="BK1839" s="61" t="s">
        <v>13333</v>
      </c>
      <c r="BL1839" s="61" t="s">
        <v>13335</v>
      </c>
      <c r="BM1839" s="61" t="s">
        <v>13335</v>
      </c>
      <c r="BN1839" s="70" t="n">
        <v>-2481240</v>
      </c>
      <c r="BO1839" s="68" t="n">
        <v>-2481240</v>
      </c>
      <c r="BP1839" s="68" t="n">
        <v>-2481240</v>
      </c>
      <c r="BQ1839" s="68" t="n">
        <v>-2481240</v>
      </c>
      <c r="BR1839" s="69" t="n">
        <v>-13800</v>
      </c>
      <c r="BU1839" s="68" t="n">
        <v>13800</v>
      </c>
    </row>
    <row r="1840" customFormat="false" ht="15" hidden="true" customHeight="false" outlineLevel="0" collapsed="false">
      <c r="A1840" s="61" t="s">
        <v>13340</v>
      </c>
      <c r="B1840" s="61" t="s">
        <v>13341</v>
      </c>
      <c r="C1840" s="62" t="n">
        <v>45291</v>
      </c>
      <c r="D1840" s="62" t="n">
        <v>45291</v>
      </c>
      <c r="E1840" s="61" t="s">
        <v>1259</v>
      </c>
      <c r="F1840" s="61" t="s">
        <v>1082</v>
      </c>
      <c r="G1840" s="61" t="s">
        <v>13342</v>
      </c>
      <c r="H1840" s="61" t="s">
        <v>13332</v>
      </c>
      <c r="I1840" s="61" t="s">
        <v>13333</v>
      </c>
      <c r="J1840" s="61" t="s">
        <v>1199</v>
      </c>
      <c r="K1840" s="61" t="s">
        <v>4543</v>
      </c>
      <c r="L1840" s="61" t="s">
        <v>4543</v>
      </c>
      <c r="N1840" s="61" t="n">
        <v>189937233</v>
      </c>
      <c r="O1840" s="61" t="s">
        <v>1262</v>
      </c>
      <c r="P1840" s="61" t="s">
        <v>13343</v>
      </c>
      <c r="Q1840" s="61" t="s">
        <v>13344</v>
      </c>
      <c r="R1840" s="61" t="s">
        <v>13335</v>
      </c>
      <c r="S1840" s="61" t="str">
        <f aca="false">IF(J1840="Listed Option",MID(R1840,3,9),MID(Q1840,3,9))</f>
        <v>759916AC3</v>
      </c>
      <c r="T1840" s="61" t="str">
        <f aca="false">VLOOKUP(S1840,'Output v4'!C:C,1,FALSE())</f>
        <v>759916AC3</v>
      </c>
      <c r="U1840" s="61" t="s">
        <v>272</v>
      </c>
      <c r="V1840" s="61" t="s">
        <v>13345</v>
      </c>
      <c r="Z1840" s="61" t="s">
        <v>1304</v>
      </c>
      <c r="AA1840" s="61" t="s">
        <v>1305</v>
      </c>
      <c r="AB1840" s="63" t="n">
        <v>4000</v>
      </c>
      <c r="AC1840" s="63" t="n">
        <v>4000000</v>
      </c>
      <c r="AE1840" s="61" t="n">
        <v>1000</v>
      </c>
      <c r="AF1840" s="64" t="n">
        <v>4000000</v>
      </c>
      <c r="AG1840" s="61" t="s">
        <v>689</v>
      </c>
      <c r="AH1840" s="62" t="n">
        <v>45291</v>
      </c>
      <c r="AI1840" s="65" t="n">
        <v>1.121</v>
      </c>
      <c r="AJ1840" s="61" t="s">
        <v>1266</v>
      </c>
      <c r="AK1840" s="65" t="n">
        <v>1.121</v>
      </c>
      <c r="AL1840" s="65" t="n">
        <v>179.8</v>
      </c>
      <c r="AM1840" s="66" t="n">
        <v>4484000</v>
      </c>
      <c r="AN1840" s="66" t="n">
        <f aca="false">IF(J1840="Listed Option",AF1840*AL1840,AM1840)</f>
        <v>4484000</v>
      </c>
      <c r="AO1840" s="61" t="s">
        <v>1267</v>
      </c>
      <c r="AT1840" s="62" t="n">
        <v>45289</v>
      </c>
      <c r="AU1840" s="65" t="n">
        <v>1.14017210525</v>
      </c>
      <c r="AV1840" s="61" t="s">
        <v>13339</v>
      </c>
      <c r="AW1840" s="61" t="s">
        <v>4070</v>
      </c>
      <c r="AY1840" s="61" t="s">
        <v>13333</v>
      </c>
      <c r="AZ1840" s="61" t="s">
        <v>13333</v>
      </c>
      <c r="BA1840" s="61" t="s">
        <v>13333</v>
      </c>
      <c r="BB1840" s="67" t="n">
        <v>17</v>
      </c>
      <c r="BE1840" s="61" t="n">
        <v>238575</v>
      </c>
      <c r="BF1840" s="61" t="s">
        <v>1082</v>
      </c>
      <c r="BG1840" s="61" t="s">
        <v>4084</v>
      </c>
      <c r="BH1840" s="61" t="s">
        <v>4084</v>
      </c>
      <c r="BI1840" s="61" t="s">
        <v>13333</v>
      </c>
      <c r="BJ1840" s="61" t="s">
        <v>13333</v>
      </c>
      <c r="BL1840" s="61" t="s">
        <v>13335</v>
      </c>
      <c r="BM1840" s="61" t="s">
        <v>13335</v>
      </c>
      <c r="BN1840" s="70" t="n">
        <v>4000000</v>
      </c>
      <c r="BP1840" s="68" t="n">
        <v>4484000</v>
      </c>
      <c r="BQ1840" s="68" t="n">
        <v>4484000</v>
      </c>
      <c r="BR1840" s="69" t="n">
        <v>4000000</v>
      </c>
      <c r="BT1840" s="63" t="n">
        <v>4000</v>
      </c>
      <c r="BU1840" s="68" t="n">
        <v>4000000</v>
      </c>
    </row>
    <row r="1841" customFormat="false" ht="15" hidden="true" customHeight="false" outlineLevel="0" collapsed="false">
      <c r="A1841" s="61" t="s">
        <v>13346</v>
      </c>
      <c r="B1841" s="61" t="s">
        <v>13347</v>
      </c>
      <c r="C1841" s="62" t="n">
        <v>45291</v>
      </c>
      <c r="D1841" s="62" t="n">
        <v>45291</v>
      </c>
      <c r="E1841" s="61" t="s">
        <v>1259</v>
      </c>
      <c r="F1841" s="61" t="s">
        <v>1082</v>
      </c>
      <c r="G1841" s="61" t="s">
        <v>13332</v>
      </c>
      <c r="H1841" s="61" t="s">
        <v>13332</v>
      </c>
      <c r="I1841" s="61" t="s">
        <v>13333</v>
      </c>
      <c r="J1841" s="61" t="s">
        <v>1195</v>
      </c>
      <c r="K1841" s="61" t="s">
        <v>1195</v>
      </c>
      <c r="L1841" s="61" t="s">
        <v>1195</v>
      </c>
      <c r="N1841" s="61" t="n">
        <v>1232552</v>
      </c>
      <c r="O1841" s="61" t="s">
        <v>1262</v>
      </c>
      <c r="P1841" s="61" t="s">
        <v>13334</v>
      </c>
      <c r="Q1841" s="61" t="s">
        <v>13335</v>
      </c>
      <c r="R1841" s="61" t="s">
        <v>13335</v>
      </c>
      <c r="S1841" s="61" t="str">
        <f aca="false">IF(J1841="Listed Option",MID(R1841,3,9),MID(Q1841,3,9))</f>
        <v>759916109</v>
      </c>
      <c r="T1841" s="61" t="e">
        <f aca="false">VLOOKUP(S1841,'Output v4'!C:C,1,FALSE())</f>
        <v>#N/A</v>
      </c>
      <c r="U1841" s="61" t="s">
        <v>13336</v>
      </c>
      <c r="V1841" s="61" t="s">
        <v>13337</v>
      </c>
      <c r="W1841" s="61" t="s">
        <v>13338</v>
      </c>
      <c r="Y1841" s="61" t="s">
        <v>13339</v>
      </c>
      <c r="Z1841" s="61" t="s">
        <v>4074</v>
      </c>
      <c r="AA1841" s="61" t="s">
        <v>4075</v>
      </c>
      <c r="AB1841" s="63" t="n">
        <v>-43131</v>
      </c>
      <c r="AC1841" s="63" t="n">
        <v>-43131</v>
      </c>
      <c r="AE1841" s="61" t="n">
        <v>0</v>
      </c>
      <c r="AF1841" s="64" t="n">
        <v>-43131</v>
      </c>
      <c r="AG1841" s="61" t="s">
        <v>1273</v>
      </c>
      <c r="AH1841" s="62" t="n">
        <v>45291</v>
      </c>
      <c r="AI1841" s="65" t="n">
        <v>179.8</v>
      </c>
      <c r="AJ1841" s="61" t="s">
        <v>3614</v>
      </c>
      <c r="AK1841" s="65" t="n">
        <v>179.8</v>
      </c>
      <c r="AL1841" s="65" t="n">
        <v>179.8</v>
      </c>
      <c r="AM1841" s="66" t="n">
        <v>-7754953.8</v>
      </c>
      <c r="AN1841" s="66" t="n">
        <f aca="false">IF(J1841="Listed Option",AF1841*AL1841,AM1841)</f>
        <v>-7754953.8</v>
      </c>
      <c r="AO1841" s="61" t="s">
        <v>1267</v>
      </c>
      <c r="AP1841" s="61" t="n">
        <v>1</v>
      </c>
      <c r="AQ1841" s="61" t="n">
        <v>1</v>
      </c>
      <c r="AV1841" s="61" t="s">
        <v>13339</v>
      </c>
      <c r="AW1841" s="61" t="s">
        <v>4070</v>
      </c>
      <c r="AY1841" s="61" t="s">
        <v>13333</v>
      </c>
      <c r="AZ1841" s="61" t="s">
        <v>13333</v>
      </c>
      <c r="BA1841" s="61" t="s">
        <v>13333</v>
      </c>
      <c r="BB1841" s="67" t="n">
        <v>0</v>
      </c>
      <c r="BE1841" s="61" t="n">
        <v>241450</v>
      </c>
      <c r="BF1841" s="61" t="s">
        <v>1082</v>
      </c>
      <c r="BG1841" s="61" t="s">
        <v>4084</v>
      </c>
      <c r="BH1841" s="61" t="s">
        <v>4084</v>
      </c>
      <c r="BI1841" s="61" t="s">
        <v>13333</v>
      </c>
      <c r="BJ1841" s="61" t="s">
        <v>13333</v>
      </c>
      <c r="BK1841" s="61" t="s">
        <v>13333</v>
      </c>
      <c r="BL1841" s="61" t="s">
        <v>13335</v>
      </c>
      <c r="BM1841" s="61" t="s">
        <v>13335</v>
      </c>
      <c r="BN1841" s="70" t="n">
        <v>-7754953.8</v>
      </c>
      <c r="BO1841" s="68" t="n">
        <v>-7754953.8</v>
      </c>
      <c r="BP1841" s="68" t="n">
        <v>-7754953.8</v>
      </c>
      <c r="BQ1841" s="68" t="n">
        <v>-7754953.8</v>
      </c>
      <c r="BR1841" s="69" t="n">
        <v>-43131</v>
      </c>
      <c r="BU1841" s="68" t="n">
        <v>43131</v>
      </c>
    </row>
    <row r="1842" customFormat="false" ht="15" hidden="true" customHeight="false" outlineLevel="0" collapsed="false">
      <c r="A1842" s="61" t="s">
        <v>13348</v>
      </c>
      <c r="B1842" s="61" t="s">
        <v>13349</v>
      </c>
      <c r="C1842" s="62" t="n">
        <v>45291</v>
      </c>
      <c r="D1842" s="62" t="n">
        <v>45291</v>
      </c>
      <c r="E1842" s="61" t="s">
        <v>1259</v>
      </c>
      <c r="F1842" s="61" t="s">
        <v>1082</v>
      </c>
      <c r="G1842" s="61" t="s">
        <v>13342</v>
      </c>
      <c r="H1842" s="61" t="s">
        <v>13332</v>
      </c>
      <c r="I1842" s="61" t="s">
        <v>13333</v>
      </c>
      <c r="J1842" s="61" t="s">
        <v>1199</v>
      </c>
      <c r="K1842" s="61" t="s">
        <v>4543</v>
      </c>
      <c r="L1842" s="61" t="s">
        <v>4543</v>
      </c>
      <c r="N1842" s="61" t="n">
        <v>189937233</v>
      </c>
      <c r="O1842" s="61" t="s">
        <v>1262</v>
      </c>
      <c r="P1842" s="61" t="s">
        <v>13343</v>
      </c>
      <c r="Q1842" s="61" t="s">
        <v>13344</v>
      </c>
      <c r="R1842" s="61" t="s">
        <v>13335</v>
      </c>
      <c r="S1842" s="61" t="str">
        <f aca="false">IF(J1842="Listed Option",MID(R1842,3,9),MID(Q1842,3,9))</f>
        <v>759916AC3</v>
      </c>
      <c r="T1842" s="61" t="str">
        <f aca="false">VLOOKUP(S1842,'Output v4'!C:C,1,FALSE())</f>
        <v>759916AC3</v>
      </c>
      <c r="U1842" s="61" t="s">
        <v>272</v>
      </c>
      <c r="V1842" s="61" t="s">
        <v>13345</v>
      </c>
      <c r="Z1842" s="61" t="s">
        <v>4074</v>
      </c>
      <c r="AA1842" s="61" t="s">
        <v>4075</v>
      </c>
      <c r="AB1842" s="63" t="n">
        <v>12500</v>
      </c>
      <c r="AC1842" s="63" t="n">
        <v>12500000</v>
      </c>
      <c r="AE1842" s="61" t="n">
        <v>1000</v>
      </c>
      <c r="AF1842" s="64" t="n">
        <v>12500000</v>
      </c>
      <c r="AG1842" s="61" t="s">
        <v>689</v>
      </c>
      <c r="AH1842" s="62" t="n">
        <v>45291</v>
      </c>
      <c r="AI1842" s="65" t="n">
        <v>1.121</v>
      </c>
      <c r="AJ1842" s="61" t="s">
        <v>1266</v>
      </c>
      <c r="AK1842" s="65" t="n">
        <v>1.121</v>
      </c>
      <c r="AL1842" s="65" t="n">
        <v>179.8</v>
      </c>
      <c r="AM1842" s="66" t="n">
        <v>14012500</v>
      </c>
      <c r="AN1842" s="66" t="n">
        <f aca="false">IF(J1842="Listed Option",AF1842*AL1842,AM1842)</f>
        <v>14012500</v>
      </c>
      <c r="AO1842" s="61" t="s">
        <v>1267</v>
      </c>
      <c r="AT1842" s="62" t="n">
        <v>45289</v>
      </c>
      <c r="AU1842" s="65" t="n">
        <v>1.14017210525</v>
      </c>
      <c r="AV1842" s="61" t="s">
        <v>13339</v>
      </c>
      <c r="AW1842" s="61" t="s">
        <v>4070</v>
      </c>
      <c r="AY1842" s="61" t="s">
        <v>13333</v>
      </c>
      <c r="AZ1842" s="61" t="s">
        <v>13333</v>
      </c>
      <c r="BA1842" s="61" t="s">
        <v>13333</v>
      </c>
      <c r="BB1842" s="67" t="n">
        <v>17</v>
      </c>
      <c r="BE1842" s="61" t="n">
        <v>241450</v>
      </c>
      <c r="BF1842" s="61" t="s">
        <v>1082</v>
      </c>
      <c r="BG1842" s="61" t="s">
        <v>4084</v>
      </c>
      <c r="BH1842" s="61" t="s">
        <v>4084</v>
      </c>
      <c r="BI1842" s="61" t="s">
        <v>13333</v>
      </c>
      <c r="BJ1842" s="61" t="s">
        <v>13333</v>
      </c>
      <c r="BL1842" s="61" t="s">
        <v>13335</v>
      </c>
      <c r="BM1842" s="61" t="s">
        <v>13335</v>
      </c>
      <c r="BN1842" s="70" t="n">
        <v>12500000</v>
      </c>
      <c r="BP1842" s="68" t="n">
        <v>14012500</v>
      </c>
      <c r="BQ1842" s="68" t="n">
        <v>14012500</v>
      </c>
      <c r="BR1842" s="69" t="n">
        <v>12500000</v>
      </c>
      <c r="BT1842" s="63" t="n">
        <v>12500</v>
      </c>
      <c r="BU1842" s="68" t="n">
        <v>12500000</v>
      </c>
    </row>
    <row r="1843" customFormat="false" ht="15" hidden="true" customHeight="false" outlineLevel="0" collapsed="false">
      <c r="A1843" s="61" t="s">
        <v>13350</v>
      </c>
      <c r="B1843" s="61" t="s">
        <v>13351</v>
      </c>
      <c r="C1843" s="62" t="n">
        <v>45291</v>
      </c>
      <c r="D1843" s="62" t="n">
        <v>45291</v>
      </c>
      <c r="E1843" s="61" t="s">
        <v>1259</v>
      </c>
      <c r="F1843" s="61" t="s">
        <v>1083</v>
      </c>
      <c r="G1843" s="61" t="s">
        <v>13352</v>
      </c>
      <c r="H1843" s="61" t="s">
        <v>13352</v>
      </c>
      <c r="I1843" s="61" t="s">
        <v>13353</v>
      </c>
      <c r="J1843" s="61" t="s">
        <v>1195</v>
      </c>
      <c r="K1843" s="61" t="s">
        <v>1195</v>
      </c>
      <c r="L1843" s="61" t="s">
        <v>1195</v>
      </c>
      <c r="N1843" s="61" t="n">
        <v>33546112</v>
      </c>
      <c r="O1843" s="61" t="s">
        <v>1262</v>
      </c>
      <c r="P1843" s="61" t="s">
        <v>13354</v>
      </c>
      <c r="Q1843" s="61" t="s">
        <v>13355</v>
      </c>
      <c r="R1843" s="61" t="s">
        <v>13355</v>
      </c>
      <c r="S1843" s="61" t="str">
        <f aca="false">IF(J1843="Listed Option",MID(R1843,3,9),MID(Q1843,3,9))</f>
        <v>76680R206</v>
      </c>
      <c r="T1843" s="61" t="str">
        <f aca="false">VLOOKUP(S1843,'Output v4'!C:C,1,FALSE())</f>
        <v>76680R206</v>
      </c>
      <c r="U1843" s="61" t="s">
        <v>273</v>
      </c>
      <c r="V1843" s="61" t="s">
        <v>13356</v>
      </c>
      <c r="W1843" s="61" t="s">
        <v>13353</v>
      </c>
      <c r="Y1843" s="61" t="s">
        <v>13357</v>
      </c>
      <c r="Z1843" s="61" t="s">
        <v>1304</v>
      </c>
      <c r="AA1843" s="61" t="s">
        <v>1305</v>
      </c>
      <c r="AB1843" s="63" t="n">
        <v>228810</v>
      </c>
      <c r="AC1843" s="63" t="n">
        <v>228810</v>
      </c>
      <c r="AE1843" s="61" t="n">
        <v>0</v>
      </c>
      <c r="AF1843" s="64" t="n">
        <v>228810</v>
      </c>
      <c r="AG1843" s="61" t="s">
        <v>689</v>
      </c>
      <c r="AH1843" s="62" t="n">
        <v>45291</v>
      </c>
      <c r="AI1843" s="65" t="n">
        <v>33.95</v>
      </c>
      <c r="AJ1843" s="61" t="s">
        <v>3614</v>
      </c>
      <c r="AK1843" s="65" t="n">
        <v>33.95</v>
      </c>
      <c r="AL1843" s="65" t="n">
        <v>33.95</v>
      </c>
      <c r="AM1843" s="66" t="n">
        <v>7768099.5</v>
      </c>
      <c r="AN1843" s="66" t="n">
        <f aca="false">IF(J1843="Listed Option",AF1843*AL1843,AM1843)</f>
        <v>7768099.5</v>
      </c>
      <c r="AO1843" s="61" t="s">
        <v>1267</v>
      </c>
      <c r="AP1843" s="61" t="n">
        <v>1</v>
      </c>
      <c r="AQ1843" s="61" t="n">
        <v>1</v>
      </c>
      <c r="AV1843" s="61" t="s">
        <v>13357</v>
      </c>
      <c r="AW1843" s="61" t="s">
        <v>4070</v>
      </c>
      <c r="AY1843" s="61" t="s">
        <v>13353</v>
      </c>
      <c r="AZ1843" s="61" t="s">
        <v>13353</v>
      </c>
      <c r="BA1843" s="61" t="s">
        <v>13353</v>
      </c>
      <c r="BB1843" s="67" t="n">
        <v>0</v>
      </c>
      <c r="BE1843" s="61" t="n">
        <v>238575</v>
      </c>
      <c r="BF1843" s="61" t="s">
        <v>1083</v>
      </c>
      <c r="BG1843" s="61" t="s">
        <v>4084</v>
      </c>
      <c r="BH1843" s="61" t="s">
        <v>4084</v>
      </c>
      <c r="BI1843" s="61" t="s">
        <v>13353</v>
      </c>
      <c r="BJ1843" s="61" t="s">
        <v>13353</v>
      </c>
      <c r="BK1843" s="61" t="s">
        <v>13353</v>
      </c>
      <c r="BL1843" s="61" t="s">
        <v>13355</v>
      </c>
      <c r="BM1843" s="61" t="s">
        <v>13355</v>
      </c>
      <c r="BN1843" s="70" t="n">
        <v>7768099.5</v>
      </c>
      <c r="BO1843" s="68" t="n">
        <v>7768099.5</v>
      </c>
      <c r="BP1843" s="68" t="n">
        <v>7768099.5</v>
      </c>
      <c r="BQ1843" s="68" t="n">
        <v>7768099.5</v>
      </c>
      <c r="BR1843" s="69" t="n">
        <v>228810</v>
      </c>
      <c r="BU1843" s="68" t="n">
        <v>228810</v>
      </c>
    </row>
    <row r="1844" customFormat="false" ht="15" hidden="true" customHeight="false" outlineLevel="0" collapsed="false">
      <c r="A1844" s="61" t="s">
        <v>13358</v>
      </c>
      <c r="B1844" s="61" t="s">
        <v>13359</v>
      </c>
      <c r="C1844" s="62" t="n">
        <v>45291</v>
      </c>
      <c r="D1844" s="62" t="n">
        <v>45291</v>
      </c>
      <c r="E1844" s="61" t="s">
        <v>1259</v>
      </c>
      <c r="F1844" s="61" t="s">
        <v>1084</v>
      </c>
      <c r="G1844" s="61" t="s">
        <v>13360</v>
      </c>
      <c r="H1844" s="61" t="s">
        <v>13360</v>
      </c>
      <c r="I1844" s="61" t="s">
        <v>13361</v>
      </c>
      <c r="J1844" s="61" t="s">
        <v>1195</v>
      </c>
      <c r="K1844" s="61" t="s">
        <v>1195</v>
      </c>
      <c r="L1844" s="61" t="s">
        <v>1195</v>
      </c>
      <c r="N1844" s="61" t="n">
        <v>134713717</v>
      </c>
      <c r="O1844" s="61" t="s">
        <v>1262</v>
      </c>
      <c r="P1844" s="61" t="s">
        <v>13362</v>
      </c>
      <c r="Q1844" s="61" t="s">
        <v>13363</v>
      </c>
      <c r="R1844" s="61" t="s">
        <v>13363</v>
      </c>
      <c r="S1844" s="61" t="str">
        <f aca="false">IF(J1844="Listed Option",MID(R1844,3,9),MID(Q1844,3,9))</f>
        <v>76954A103</v>
      </c>
      <c r="T1844" s="61" t="e">
        <f aca="false">VLOOKUP(S1844,'Output v4'!C:C,1,FALSE())</f>
        <v>#N/A</v>
      </c>
      <c r="U1844" s="61" t="s">
        <v>13364</v>
      </c>
      <c r="V1844" s="61" t="s">
        <v>13365</v>
      </c>
      <c r="W1844" s="61" t="s">
        <v>13366</v>
      </c>
      <c r="Y1844" s="61" t="s">
        <v>13367</v>
      </c>
      <c r="Z1844" s="61" t="s">
        <v>1304</v>
      </c>
      <c r="AA1844" s="61" t="s">
        <v>1305</v>
      </c>
      <c r="AB1844" s="63" t="n">
        <v>-836412</v>
      </c>
      <c r="AC1844" s="63" t="n">
        <v>-836412</v>
      </c>
      <c r="AE1844" s="61" t="n">
        <v>0</v>
      </c>
      <c r="AF1844" s="64" t="n">
        <v>-836412</v>
      </c>
      <c r="AG1844" s="61" t="s">
        <v>1273</v>
      </c>
      <c r="AH1844" s="62" t="n">
        <v>45291</v>
      </c>
      <c r="AI1844" s="65" t="n">
        <v>23.46</v>
      </c>
      <c r="AJ1844" s="61" t="s">
        <v>3614</v>
      </c>
      <c r="AK1844" s="65" t="n">
        <v>23.46</v>
      </c>
      <c r="AL1844" s="65" t="n">
        <v>23.46</v>
      </c>
      <c r="AM1844" s="66" t="n">
        <v>-19622225.52</v>
      </c>
      <c r="AN1844" s="66" t="n">
        <f aca="false">IF(J1844="Listed Option",AF1844*AL1844,AM1844)</f>
        <v>-19622225.52</v>
      </c>
      <c r="AO1844" s="61" t="s">
        <v>1267</v>
      </c>
      <c r="AP1844" s="61" t="n">
        <v>1</v>
      </c>
      <c r="AQ1844" s="61" t="n">
        <v>1</v>
      </c>
      <c r="AV1844" s="61" t="s">
        <v>13367</v>
      </c>
      <c r="AW1844" s="61" t="s">
        <v>4070</v>
      </c>
      <c r="AY1844" s="61" t="s">
        <v>13361</v>
      </c>
      <c r="AZ1844" s="61" t="s">
        <v>13361</v>
      </c>
      <c r="BA1844" s="61" t="s">
        <v>13361</v>
      </c>
      <c r="BB1844" s="67" t="n">
        <v>0</v>
      </c>
      <c r="BE1844" s="61" t="n">
        <v>238575</v>
      </c>
      <c r="BF1844" s="61" t="s">
        <v>1084</v>
      </c>
      <c r="BG1844" s="61" t="s">
        <v>4084</v>
      </c>
      <c r="BH1844" s="61" t="s">
        <v>4084</v>
      </c>
      <c r="BI1844" s="61" t="s">
        <v>13361</v>
      </c>
      <c r="BJ1844" s="61" t="s">
        <v>13361</v>
      </c>
      <c r="BK1844" s="61" t="s">
        <v>13361</v>
      </c>
      <c r="BL1844" s="61" t="s">
        <v>13363</v>
      </c>
      <c r="BM1844" s="61" t="s">
        <v>13363</v>
      </c>
      <c r="BN1844" s="70" t="n">
        <v>-19622225.52</v>
      </c>
      <c r="BO1844" s="68" t="n">
        <v>-19622225.52</v>
      </c>
      <c r="BP1844" s="68" t="n">
        <v>-19622225.52</v>
      </c>
      <c r="BQ1844" s="68" t="n">
        <v>-19622225.52</v>
      </c>
      <c r="BR1844" s="69" t="n">
        <v>-836412</v>
      </c>
      <c r="BU1844" s="68" t="n">
        <v>836412</v>
      </c>
    </row>
    <row r="1845" customFormat="false" ht="15" hidden="true" customHeight="false" outlineLevel="0" collapsed="false">
      <c r="A1845" s="61" t="s">
        <v>13368</v>
      </c>
      <c r="B1845" s="61" t="s">
        <v>13369</v>
      </c>
      <c r="C1845" s="62" t="n">
        <v>45291</v>
      </c>
      <c r="D1845" s="62" t="n">
        <v>45291</v>
      </c>
      <c r="E1845" s="61" t="s">
        <v>1259</v>
      </c>
      <c r="F1845" s="61" t="s">
        <v>1084</v>
      </c>
      <c r="G1845" s="61" t="s">
        <v>13370</v>
      </c>
      <c r="H1845" s="61" t="s">
        <v>13360</v>
      </c>
      <c r="I1845" s="61" t="s">
        <v>13361</v>
      </c>
      <c r="J1845" s="61" t="s">
        <v>1199</v>
      </c>
      <c r="K1845" s="61" t="s">
        <v>4543</v>
      </c>
      <c r="L1845" s="61" t="s">
        <v>4543</v>
      </c>
      <c r="N1845" s="61" t="n">
        <v>175560903</v>
      </c>
      <c r="O1845" s="61" t="s">
        <v>1262</v>
      </c>
      <c r="P1845" s="61" t="s">
        <v>13371</v>
      </c>
      <c r="Q1845" s="61" t="s">
        <v>13372</v>
      </c>
      <c r="R1845" s="61" t="s">
        <v>13363</v>
      </c>
      <c r="S1845" s="61" t="str">
        <f aca="false">IF(J1845="Listed Option",MID(R1845,3,9),MID(Q1845,3,9))</f>
        <v>76954AAA1</v>
      </c>
      <c r="T1845" s="61" t="e">
        <f aca="false">VLOOKUP(S1845,'Output v4'!C:C,1,FALSE())</f>
        <v>#N/A</v>
      </c>
      <c r="U1845" s="61" t="s">
        <v>1085</v>
      </c>
      <c r="V1845" s="61" t="s">
        <v>13373</v>
      </c>
      <c r="Z1845" s="61" t="s">
        <v>1304</v>
      </c>
      <c r="AA1845" s="61" t="s">
        <v>1305</v>
      </c>
      <c r="AB1845" s="63" t="n">
        <v>13500</v>
      </c>
      <c r="AC1845" s="63" t="n">
        <v>13500000</v>
      </c>
      <c r="AE1845" s="61" t="n">
        <v>1000</v>
      </c>
      <c r="AF1845" s="64" t="n">
        <v>13500000</v>
      </c>
      <c r="AG1845" s="61" t="s">
        <v>689</v>
      </c>
      <c r="AH1845" s="62" t="n">
        <v>45291</v>
      </c>
      <c r="AI1845" s="65" t="n">
        <v>1.409</v>
      </c>
      <c r="AJ1845" s="61" t="s">
        <v>1266</v>
      </c>
      <c r="AK1845" s="65" t="n">
        <v>1.409</v>
      </c>
      <c r="AL1845" s="65" t="n">
        <v>23.46</v>
      </c>
      <c r="AM1845" s="66" t="n">
        <v>19021500</v>
      </c>
      <c r="AN1845" s="66" t="n">
        <f aca="false">IF(J1845="Listed Option",AF1845*AL1845,AM1845)</f>
        <v>19021500</v>
      </c>
      <c r="AO1845" s="61" t="s">
        <v>1267</v>
      </c>
      <c r="AT1845" s="62" t="n">
        <v>45289</v>
      </c>
      <c r="AU1845" s="65" t="n">
        <v>1.41008287209143</v>
      </c>
      <c r="AV1845" s="61" t="s">
        <v>13367</v>
      </c>
      <c r="AW1845" s="61" t="s">
        <v>4070</v>
      </c>
      <c r="AY1845" s="61" t="s">
        <v>13361</v>
      </c>
      <c r="AZ1845" s="61" t="s">
        <v>13361</v>
      </c>
      <c r="BA1845" s="61" t="s">
        <v>13361</v>
      </c>
      <c r="BB1845" s="67" t="n">
        <v>106</v>
      </c>
      <c r="BE1845" s="61" t="n">
        <v>238575</v>
      </c>
      <c r="BF1845" s="61" t="s">
        <v>1084</v>
      </c>
      <c r="BG1845" s="61" t="s">
        <v>4084</v>
      </c>
      <c r="BH1845" s="61" t="s">
        <v>4084</v>
      </c>
      <c r="BI1845" s="61" t="s">
        <v>13361</v>
      </c>
      <c r="BJ1845" s="61" t="s">
        <v>13361</v>
      </c>
      <c r="BL1845" s="61" t="s">
        <v>13363</v>
      </c>
      <c r="BM1845" s="61" t="s">
        <v>13363</v>
      </c>
      <c r="BN1845" s="70" t="n">
        <v>13500000</v>
      </c>
      <c r="BP1845" s="68" t="n">
        <v>19021500</v>
      </c>
      <c r="BQ1845" s="68" t="n">
        <v>19021500</v>
      </c>
      <c r="BR1845" s="69" t="n">
        <v>13500000</v>
      </c>
      <c r="BT1845" s="63" t="n">
        <v>13500</v>
      </c>
      <c r="BU1845" s="68" t="n">
        <v>13500000</v>
      </c>
    </row>
    <row r="1846" customFormat="false" ht="15" hidden="true" customHeight="false" outlineLevel="0" collapsed="false">
      <c r="A1846" s="61" t="s">
        <v>13374</v>
      </c>
      <c r="B1846" s="61" t="s">
        <v>13375</v>
      </c>
      <c r="C1846" s="62" t="n">
        <v>45291</v>
      </c>
      <c r="D1846" s="62" t="n">
        <v>45291</v>
      </c>
      <c r="E1846" s="61" t="s">
        <v>1259</v>
      </c>
      <c r="F1846" s="61" t="s">
        <v>1084</v>
      </c>
      <c r="G1846" s="61" t="s">
        <v>13376</v>
      </c>
      <c r="H1846" s="61" t="s">
        <v>13360</v>
      </c>
      <c r="I1846" s="61" t="s">
        <v>13361</v>
      </c>
      <c r="J1846" s="61" t="s">
        <v>1199</v>
      </c>
      <c r="K1846" s="61" t="s">
        <v>4543</v>
      </c>
      <c r="L1846" s="61" t="s">
        <v>4543</v>
      </c>
      <c r="N1846" s="61" t="n">
        <v>186423562</v>
      </c>
      <c r="O1846" s="61" t="s">
        <v>1262</v>
      </c>
      <c r="P1846" s="61" t="s">
        <v>13377</v>
      </c>
      <c r="Q1846" s="61" t="s">
        <v>13378</v>
      </c>
      <c r="R1846" s="61" t="s">
        <v>13363</v>
      </c>
      <c r="S1846" s="61" t="str">
        <f aca="false">IF(J1846="Listed Option",MID(R1846,3,9),MID(Q1846,3,9))</f>
        <v>76954AAC7</v>
      </c>
      <c r="T1846" s="61" t="e">
        <f aca="false">VLOOKUP(S1846,'Output v4'!C:C,1,FALSE())</f>
        <v>#N/A</v>
      </c>
      <c r="U1846" s="61" t="s">
        <v>1086</v>
      </c>
      <c r="V1846" s="61" t="s">
        <v>13379</v>
      </c>
      <c r="Z1846" s="61" t="s">
        <v>1304</v>
      </c>
      <c r="AA1846" s="61" t="s">
        <v>1305</v>
      </c>
      <c r="AB1846" s="63" t="n">
        <v>6500</v>
      </c>
      <c r="AC1846" s="63" t="n">
        <v>6500000</v>
      </c>
      <c r="AE1846" s="61" t="n">
        <v>1000</v>
      </c>
      <c r="AF1846" s="64" t="n">
        <v>6500000</v>
      </c>
      <c r="AG1846" s="61" t="s">
        <v>689</v>
      </c>
      <c r="AH1846" s="62" t="n">
        <v>45291</v>
      </c>
      <c r="AI1846" s="65" t="n">
        <v>1.2331</v>
      </c>
      <c r="AJ1846" s="61" t="s">
        <v>1266</v>
      </c>
      <c r="AK1846" s="65" t="n">
        <v>1.2331</v>
      </c>
      <c r="AL1846" s="65" t="n">
        <v>23.46</v>
      </c>
      <c r="AM1846" s="66" t="n">
        <v>8015150</v>
      </c>
      <c r="AN1846" s="66" t="n">
        <f aca="false">IF(J1846="Listed Option",AF1846*AL1846,AM1846)</f>
        <v>8015150</v>
      </c>
      <c r="AO1846" s="61" t="s">
        <v>1267</v>
      </c>
      <c r="AT1846" s="62" t="n">
        <v>45289</v>
      </c>
      <c r="AU1846" s="65" t="n">
        <v>1.23455111466667</v>
      </c>
      <c r="AV1846" s="61" t="s">
        <v>13367</v>
      </c>
      <c r="AW1846" s="61" t="s">
        <v>4070</v>
      </c>
      <c r="AY1846" s="61" t="s">
        <v>13361</v>
      </c>
      <c r="AZ1846" s="61" t="s">
        <v>13361</v>
      </c>
      <c r="BA1846" s="61" t="s">
        <v>13361</v>
      </c>
      <c r="BB1846" s="67" t="n">
        <v>80</v>
      </c>
      <c r="BE1846" s="61" t="n">
        <v>238575</v>
      </c>
      <c r="BF1846" s="61" t="s">
        <v>1084</v>
      </c>
      <c r="BG1846" s="61" t="s">
        <v>4084</v>
      </c>
      <c r="BH1846" s="61" t="s">
        <v>4084</v>
      </c>
      <c r="BI1846" s="61" t="s">
        <v>13361</v>
      </c>
      <c r="BJ1846" s="61" t="s">
        <v>13361</v>
      </c>
      <c r="BL1846" s="61" t="s">
        <v>13363</v>
      </c>
      <c r="BM1846" s="61" t="s">
        <v>13363</v>
      </c>
      <c r="BN1846" s="70" t="n">
        <v>6500000</v>
      </c>
      <c r="BP1846" s="68" t="n">
        <v>8015150</v>
      </c>
      <c r="BQ1846" s="68" t="n">
        <v>8015150</v>
      </c>
      <c r="BR1846" s="69" t="n">
        <v>6500000</v>
      </c>
      <c r="BT1846" s="63" t="n">
        <v>6500</v>
      </c>
      <c r="BU1846" s="68" t="n">
        <v>6500000</v>
      </c>
    </row>
    <row r="1847" customFormat="false" ht="15" hidden="true" customHeight="false" outlineLevel="0" collapsed="false">
      <c r="A1847" s="61" t="s">
        <v>13380</v>
      </c>
      <c r="B1847" s="61" t="s">
        <v>13381</v>
      </c>
      <c r="C1847" s="62" t="n">
        <v>45291</v>
      </c>
      <c r="D1847" s="62" t="n">
        <v>45291</v>
      </c>
      <c r="E1847" s="61" t="s">
        <v>1259</v>
      </c>
      <c r="F1847" s="61" t="s">
        <v>1084</v>
      </c>
      <c r="G1847" s="61" t="s">
        <v>13360</v>
      </c>
      <c r="H1847" s="61" t="s">
        <v>13360</v>
      </c>
      <c r="I1847" s="61" t="s">
        <v>13361</v>
      </c>
      <c r="J1847" s="61" t="s">
        <v>1195</v>
      </c>
      <c r="K1847" s="61" t="s">
        <v>1195</v>
      </c>
      <c r="L1847" s="61" t="s">
        <v>1195</v>
      </c>
      <c r="N1847" s="61" t="n">
        <v>134713717</v>
      </c>
      <c r="O1847" s="61" t="s">
        <v>1262</v>
      </c>
      <c r="P1847" s="61" t="s">
        <v>13362</v>
      </c>
      <c r="Q1847" s="61" t="s">
        <v>13363</v>
      </c>
      <c r="R1847" s="61" t="s">
        <v>13363</v>
      </c>
      <c r="S1847" s="61" t="str">
        <f aca="false">IF(J1847="Listed Option",MID(R1847,3,9),MID(Q1847,3,9))</f>
        <v>76954A103</v>
      </c>
      <c r="T1847" s="61" t="e">
        <f aca="false">VLOOKUP(S1847,'Output v4'!C:C,1,FALSE())</f>
        <v>#N/A</v>
      </c>
      <c r="U1847" s="61" t="s">
        <v>13364</v>
      </c>
      <c r="V1847" s="61" t="s">
        <v>13365</v>
      </c>
      <c r="W1847" s="61" t="s">
        <v>13366</v>
      </c>
      <c r="Y1847" s="61" t="s">
        <v>13367</v>
      </c>
      <c r="Z1847" s="61" t="s">
        <v>4029</v>
      </c>
      <c r="AA1847" s="61" t="s">
        <v>4117</v>
      </c>
      <c r="AB1847" s="63" t="n">
        <v>-92300</v>
      </c>
      <c r="AC1847" s="63" t="n">
        <v>-92300</v>
      </c>
      <c r="AE1847" s="61" t="n">
        <v>0</v>
      </c>
      <c r="AF1847" s="64" t="n">
        <v>-92300</v>
      </c>
      <c r="AG1847" s="61" t="s">
        <v>1273</v>
      </c>
      <c r="AH1847" s="62" t="n">
        <v>45291</v>
      </c>
      <c r="AI1847" s="65" t="n">
        <v>23.46</v>
      </c>
      <c r="AJ1847" s="61" t="s">
        <v>3614</v>
      </c>
      <c r="AK1847" s="65" t="n">
        <v>23.46</v>
      </c>
      <c r="AL1847" s="65" t="n">
        <v>23.46</v>
      </c>
      <c r="AM1847" s="66" t="n">
        <v>-2165358</v>
      </c>
      <c r="AN1847" s="66" t="n">
        <f aca="false">IF(J1847="Listed Option",AF1847*AL1847,AM1847)</f>
        <v>-2165358</v>
      </c>
      <c r="AO1847" s="61" t="s">
        <v>1267</v>
      </c>
      <c r="AP1847" s="61" t="n">
        <v>1</v>
      </c>
      <c r="AQ1847" s="61" t="n">
        <v>1</v>
      </c>
      <c r="AV1847" s="61" t="s">
        <v>13367</v>
      </c>
      <c r="AW1847" s="61" t="s">
        <v>4070</v>
      </c>
      <c r="AY1847" s="61" t="s">
        <v>13361</v>
      </c>
      <c r="AZ1847" s="61" t="s">
        <v>13361</v>
      </c>
      <c r="BA1847" s="61" t="s">
        <v>13361</v>
      </c>
      <c r="BB1847" s="67" t="n">
        <v>0</v>
      </c>
      <c r="BE1847" s="61" t="n">
        <v>238587</v>
      </c>
      <c r="BF1847" s="61" t="s">
        <v>1084</v>
      </c>
      <c r="BG1847" s="61" t="s">
        <v>4084</v>
      </c>
      <c r="BH1847" s="61" t="s">
        <v>4084</v>
      </c>
      <c r="BI1847" s="61" t="s">
        <v>13361</v>
      </c>
      <c r="BJ1847" s="61" t="s">
        <v>13361</v>
      </c>
      <c r="BK1847" s="61" t="s">
        <v>13361</v>
      </c>
      <c r="BL1847" s="61" t="s">
        <v>13363</v>
      </c>
      <c r="BM1847" s="61" t="s">
        <v>13363</v>
      </c>
      <c r="BN1847" s="70" t="n">
        <v>-2165358</v>
      </c>
      <c r="BO1847" s="68" t="n">
        <v>-2165358</v>
      </c>
      <c r="BP1847" s="68" t="n">
        <v>-2165358</v>
      </c>
      <c r="BQ1847" s="68" t="n">
        <v>-2165358</v>
      </c>
      <c r="BR1847" s="69" t="n">
        <v>-92300</v>
      </c>
      <c r="BU1847" s="68" t="n">
        <v>92300</v>
      </c>
    </row>
    <row r="1848" customFormat="false" ht="15" hidden="true" customHeight="false" outlineLevel="0" collapsed="false">
      <c r="A1848" s="61" t="s">
        <v>13382</v>
      </c>
      <c r="B1848" s="61" t="s">
        <v>13383</v>
      </c>
      <c r="C1848" s="62" t="n">
        <v>45291</v>
      </c>
      <c r="D1848" s="62" t="n">
        <v>45291</v>
      </c>
      <c r="E1848" s="61" t="s">
        <v>1259</v>
      </c>
      <c r="F1848" s="61" t="s">
        <v>1084</v>
      </c>
      <c r="G1848" s="61" t="s">
        <v>13376</v>
      </c>
      <c r="H1848" s="61" t="s">
        <v>13360</v>
      </c>
      <c r="I1848" s="61" t="s">
        <v>13361</v>
      </c>
      <c r="J1848" s="61" t="s">
        <v>1199</v>
      </c>
      <c r="K1848" s="61" t="s">
        <v>4543</v>
      </c>
      <c r="L1848" s="61" t="s">
        <v>4543</v>
      </c>
      <c r="N1848" s="61" t="n">
        <v>186423562</v>
      </c>
      <c r="O1848" s="61" t="s">
        <v>1262</v>
      </c>
      <c r="P1848" s="61" t="s">
        <v>13377</v>
      </c>
      <c r="Q1848" s="61" t="s">
        <v>13378</v>
      </c>
      <c r="R1848" s="61" t="s">
        <v>13363</v>
      </c>
      <c r="S1848" s="61" t="str">
        <f aca="false">IF(J1848="Listed Option",MID(R1848,3,9),MID(Q1848,3,9))</f>
        <v>76954AAC7</v>
      </c>
      <c r="T1848" s="61" t="e">
        <f aca="false">VLOOKUP(S1848,'Output v4'!C:C,1,FALSE())</f>
        <v>#N/A</v>
      </c>
      <c r="U1848" s="61" t="s">
        <v>1086</v>
      </c>
      <c r="V1848" s="61" t="s">
        <v>13379</v>
      </c>
      <c r="Z1848" s="61" t="s">
        <v>4029</v>
      </c>
      <c r="AA1848" s="61" t="s">
        <v>4117</v>
      </c>
      <c r="AB1848" s="63" t="n">
        <v>2500</v>
      </c>
      <c r="AC1848" s="63" t="n">
        <v>2500000</v>
      </c>
      <c r="AE1848" s="61" t="n">
        <v>1000</v>
      </c>
      <c r="AF1848" s="64" t="n">
        <v>2500000</v>
      </c>
      <c r="AG1848" s="61" t="s">
        <v>689</v>
      </c>
      <c r="AH1848" s="62" t="n">
        <v>45291</v>
      </c>
      <c r="AI1848" s="65" t="n">
        <v>1.2331</v>
      </c>
      <c r="AJ1848" s="61" t="s">
        <v>1266</v>
      </c>
      <c r="AK1848" s="65" t="n">
        <v>1.2331</v>
      </c>
      <c r="AL1848" s="65" t="n">
        <v>23.46</v>
      </c>
      <c r="AM1848" s="66" t="n">
        <v>3082750</v>
      </c>
      <c r="AN1848" s="66" t="n">
        <f aca="false">IF(J1848="Listed Option",AF1848*AL1848,AM1848)</f>
        <v>3082750</v>
      </c>
      <c r="AO1848" s="61" t="s">
        <v>1267</v>
      </c>
      <c r="AT1848" s="62" t="n">
        <v>45289</v>
      </c>
      <c r="AU1848" s="65" t="n">
        <v>1.23455111466667</v>
      </c>
      <c r="AV1848" s="61" t="s">
        <v>13367</v>
      </c>
      <c r="AW1848" s="61" t="s">
        <v>4070</v>
      </c>
      <c r="AY1848" s="61" t="s">
        <v>13361</v>
      </c>
      <c r="AZ1848" s="61" t="s">
        <v>13361</v>
      </c>
      <c r="BA1848" s="61" t="s">
        <v>13361</v>
      </c>
      <c r="BB1848" s="67" t="n">
        <v>80</v>
      </c>
      <c r="BE1848" s="61" t="n">
        <v>238587</v>
      </c>
      <c r="BF1848" s="61" t="s">
        <v>1084</v>
      </c>
      <c r="BG1848" s="61" t="s">
        <v>4084</v>
      </c>
      <c r="BH1848" s="61" t="s">
        <v>4084</v>
      </c>
      <c r="BI1848" s="61" t="s">
        <v>13361</v>
      </c>
      <c r="BJ1848" s="61" t="s">
        <v>13361</v>
      </c>
      <c r="BL1848" s="61" t="s">
        <v>13363</v>
      </c>
      <c r="BM1848" s="61" t="s">
        <v>13363</v>
      </c>
      <c r="BN1848" s="70" t="n">
        <v>2500000</v>
      </c>
      <c r="BP1848" s="68" t="n">
        <v>3082750</v>
      </c>
      <c r="BQ1848" s="68" t="n">
        <v>3082750</v>
      </c>
      <c r="BR1848" s="69" t="n">
        <v>2500000</v>
      </c>
      <c r="BT1848" s="63" t="n">
        <v>2500</v>
      </c>
      <c r="BU1848" s="68" t="n">
        <v>2500000</v>
      </c>
    </row>
    <row r="1849" customFormat="false" ht="15" hidden="true" customHeight="false" outlineLevel="0" collapsed="false">
      <c r="A1849" s="61" t="s">
        <v>13384</v>
      </c>
      <c r="B1849" s="61" t="s">
        <v>13385</v>
      </c>
      <c r="C1849" s="62" t="n">
        <v>45291</v>
      </c>
      <c r="D1849" s="62" t="n">
        <v>45291</v>
      </c>
      <c r="E1849" s="61" t="s">
        <v>1259</v>
      </c>
      <c r="F1849" s="61" t="s">
        <v>1084</v>
      </c>
      <c r="G1849" s="61" t="s">
        <v>13360</v>
      </c>
      <c r="H1849" s="61" t="s">
        <v>13360</v>
      </c>
      <c r="I1849" s="61" t="s">
        <v>13361</v>
      </c>
      <c r="J1849" s="61" t="s">
        <v>1195</v>
      </c>
      <c r="K1849" s="61" t="s">
        <v>1195</v>
      </c>
      <c r="L1849" s="61" t="s">
        <v>1195</v>
      </c>
      <c r="N1849" s="61" t="n">
        <v>134713717</v>
      </c>
      <c r="O1849" s="61" t="s">
        <v>1262</v>
      </c>
      <c r="P1849" s="61" t="s">
        <v>13362</v>
      </c>
      <c r="Q1849" s="61" t="s">
        <v>13363</v>
      </c>
      <c r="R1849" s="61" t="s">
        <v>13363</v>
      </c>
      <c r="S1849" s="61" t="str">
        <f aca="false">IF(J1849="Listed Option",MID(R1849,3,9),MID(Q1849,3,9))</f>
        <v>76954A103</v>
      </c>
      <c r="T1849" s="61" t="e">
        <f aca="false">VLOOKUP(S1849,'Output v4'!C:C,1,FALSE())</f>
        <v>#N/A</v>
      </c>
      <c r="U1849" s="61" t="s">
        <v>13364</v>
      </c>
      <c r="V1849" s="61" t="s">
        <v>13365</v>
      </c>
      <c r="W1849" s="61" t="s">
        <v>13366</v>
      </c>
      <c r="Y1849" s="61" t="s">
        <v>13367</v>
      </c>
      <c r="Z1849" s="61" t="s">
        <v>4074</v>
      </c>
      <c r="AA1849" s="61" t="s">
        <v>4075</v>
      </c>
      <c r="AB1849" s="63" t="n">
        <v>-1301736</v>
      </c>
      <c r="AC1849" s="63" t="n">
        <v>-1301736</v>
      </c>
      <c r="AE1849" s="61" t="n">
        <v>0</v>
      </c>
      <c r="AF1849" s="64" t="n">
        <v>-1301736</v>
      </c>
      <c r="AG1849" s="61" t="s">
        <v>1273</v>
      </c>
      <c r="AH1849" s="62" t="n">
        <v>45291</v>
      </c>
      <c r="AI1849" s="65" t="n">
        <v>23.46</v>
      </c>
      <c r="AJ1849" s="61" t="s">
        <v>3614</v>
      </c>
      <c r="AK1849" s="65" t="n">
        <v>23.46</v>
      </c>
      <c r="AL1849" s="65" t="n">
        <v>23.46</v>
      </c>
      <c r="AM1849" s="66" t="n">
        <v>-30538726.56</v>
      </c>
      <c r="AN1849" s="66" t="n">
        <f aca="false">IF(J1849="Listed Option",AF1849*AL1849,AM1849)</f>
        <v>-30538726.56</v>
      </c>
      <c r="AO1849" s="61" t="s">
        <v>1267</v>
      </c>
      <c r="AP1849" s="61" t="n">
        <v>1</v>
      </c>
      <c r="AQ1849" s="61" t="n">
        <v>1</v>
      </c>
      <c r="AV1849" s="61" t="s">
        <v>13367</v>
      </c>
      <c r="AW1849" s="61" t="s">
        <v>4070</v>
      </c>
      <c r="AY1849" s="61" t="s">
        <v>13361</v>
      </c>
      <c r="AZ1849" s="61" t="s">
        <v>13361</v>
      </c>
      <c r="BA1849" s="61" t="s">
        <v>13361</v>
      </c>
      <c r="BB1849" s="67" t="n">
        <v>0</v>
      </c>
      <c r="BE1849" s="61" t="n">
        <v>241450</v>
      </c>
      <c r="BF1849" s="61" t="s">
        <v>1084</v>
      </c>
      <c r="BG1849" s="61" t="s">
        <v>4084</v>
      </c>
      <c r="BH1849" s="61" t="s">
        <v>4084</v>
      </c>
      <c r="BI1849" s="61" t="s">
        <v>13361</v>
      </c>
      <c r="BJ1849" s="61" t="s">
        <v>13361</v>
      </c>
      <c r="BK1849" s="61" t="s">
        <v>13361</v>
      </c>
      <c r="BL1849" s="61" t="s">
        <v>13363</v>
      </c>
      <c r="BM1849" s="61" t="s">
        <v>13363</v>
      </c>
      <c r="BN1849" s="70" t="n">
        <v>-30538726.56</v>
      </c>
      <c r="BO1849" s="68" t="n">
        <v>-30538726.56</v>
      </c>
      <c r="BP1849" s="68" t="n">
        <v>-30538726.56</v>
      </c>
      <c r="BQ1849" s="68" t="n">
        <v>-30538726.56</v>
      </c>
      <c r="BR1849" s="69" t="n">
        <v>-1301736</v>
      </c>
      <c r="BU1849" s="68" t="n">
        <v>1301736</v>
      </c>
    </row>
    <row r="1850" customFormat="false" ht="15" hidden="true" customHeight="false" outlineLevel="0" collapsed="false">
      <c r="A1850" s="61" t="s">
        <v>13386</v>
      </c>
      <c r="B1850" s="61" t="s">
        <v>13387</v>
      </c>
      <c r="C1850" s="62" t="n">
        <v>45291</v>
      </c>
      <c r="D1850" s="62" t="n">
        <v>45291</v>
      </c>
      <c r="E1850" s="61" t="s">
        <v>1259</v>
      </c>
      <c r="F1850" s="61" t="s">
        <v>1084</v>
      </c>
      <c r="G1850" s="61" t="s">
        <v>13370</v>
      </c>
      <c r="H1850" s="61" t="s">
        <v>13360</v>
      </c>
      <c r="I1850" s="61" t="s">
        <v>13361</v>
      </c>
      <c r="J1850" s="61" t="s">
        <v>1199</v>
      </c>
      <c r="K1850" s="61" t="s">
        <v>4543</v>
      </c>
      <c r="L1850" s="61" t="s">
        <v>4543</v>
      </c>
      <c r="N1850" s="61" t="n">
        <v>175560903</v>
      </c>
      <c r="O1850" s="61" t="s">
        <v>1262</v>
      </c>
      <c r="P1850" s="61" t="s">
        <v>13371</v>
      </c>
      <c r="Q1850" s="61" t="s">
        <v>13372</v>
      </c>
      <c r="R1850" s="61" t="s">
        <v>13363</v>
      </c>
      <c r="S1850" s="61" t="str">
        <f aca="false">IF(J1850="Listed Option",MID(R1850,3,9),MID(Q1850,3,9))</f>
        <v>76954AAA1</v>
      </c>
      <c r="T1850" s="61" t="e">
        <f aca="false">VLOOKUP(S1850,'Output v4'!C:C,1,FALSE())</f>
        <v>#N/A</v>
      </c>
      <c r="U1850" s="61" t="s">
        <v>1085</v>
      </c>
      <c r="V1850" s="61" t="s">
        <v>13373</v>
      </c>
      <c r="Z1850" s="61" t="s">
        <v>4074</v>
      </c>
      <c r="AA1850" s="61" t="s">
        <v>4075</v>
      </c>
      <c r="AB1850" s="63" t="n">
        <v>13500</v>
      </c>
      <c r="AC1850" s="63" t="n">
        <v>13500000</v>
      </c>
      <c r="AE1850" s="61" t="n">
        <v>1000</v>
      </c>
      <c r="AF1850" s="64" t="n">
        <v>13500000</v>
      </c>
      <c r="AG1850" s="61" t="s">
        <v>689</v>
      </c>
      <c r="AH1850" s="62" t="n">
        <v>45291</v>
      </c>
      <c r="AI1850" s="65" t="n">
        <v>1.409</v>
      </c>
      <c r="AJ1850" s="61" t="s">
        <v>1266</v>
      </c>
      <c r="AK1850" s="65" t="n">
        <v>1.409</v>
      </c>
      <c r="AL1850" s="65" t="n">
        <v>23.46</v>
      </c>
      <c r="AM1850" s="66" t="n">
        <v>19021500</v>
      </c>
      <c r="AN1850" s="66" t="n">
        <f aca="false">IF(J1850="Listed Option",AF1850*AL1850,AM1850)</f>
        <v>19021500</v>
      </c>
      <c r="AO1850" s="61" t="s">
        <v>1267</v>
      </c>
      <c r="AT1850" s="62" t="n">
        <v>45289</v>
      </c>
      <c r="AU1850" s="65" t="n">
        <v>1.41008287209143</v>
      </c>
      <c r="AV1850" s="61" t="s">
        <v>13367</v>
      </c>
      <c r="AW1850" s="61" t="s">
        <v>4070</v>
      </c>
      <c r="AY1850" s="61" t="s">
        <v>13361</v>
      </c>
      <c r="AZ1850" s="61" t="s">
        <v>13361</v>
      </c>
      <c r="BA1850" s="61" t="s">
        <v>13361</v>
      </c>
      <c r="BB1850" s="67" t="n">
        <v>106</v>
      </c>
      <c r="BE1850" s="61" t="n">
        <v>241450</v>
      </c>
      <c r="BF1850" s="61" t="s">
        <v>1084</v>
      </c>
      <c r="BG1850" s="61" t="s">
        <v>4084</v>
      </c>
      <c r="BH1850" s="61" t="s">
        <v>4084</v>
      </c>
      <c r="BI1850" s="61" t="s">
        <v>13361</v>
      </c>
      <c r="BJ1850" s="61" t="s">
        <v>13361</v>
      </c>
      <c r="BL1850" s="61" t="s">
        <v>13363</v>
      </c>
      <c r="BM1850" s="61" t="s">
        <v>13363</v>
      </c>
      <c r="BN1850" s="70" t="n">
        <v>13500000</v>
      </c>
      <c r="BP1850" s="68" t="n">
        <v>19021500</v>
      </c>
      <c r="BQ1850" s="68" t="n">
        <v>19021500</v>
      </c>
      <c r="BR1850" s="69" t="n">
        <v>13500000</v>
      </c>
      <c r="BT1850" s="63" t="n">
        <v>13500</v>
      </c>
      <c r="BU1850" s="68" t="n">
        <v>13500000</v>
      </c>
    </row>
    <row r="1851" customFormat="false" ht="15" hidden="true" customHeight="false" outlineLevel="0" collapsed="false">
      <c r="A1851" s="61" t="s">
        <v>13388</v>
      </c>
      <c r="B1851" s="61" t="s">
        <v>13389</v>
      </c>
      <c r="C1851" s="62" t="n">
        <v>45291</v>
      </c>
      <c r="D1851" s="62" t="n">
        <v>45291</v>
      </c>
      <c r="E1851" s="61" t="s">
        <v>1259</v>
      </c>
      <c r="F1851" s="61" t="s">
        <v>1084</v>
      </c>
      <c r="G1851" s="61" t="s">
        <v>13376</v>
      </c>
      <c r="H1851" s="61" t="s">
        <v>13360</v>
      </c>
      <c r="I1851" s="61" t="s">
        <v>13361</v>
      </c>
      <c r="J1851" s="61" t="s">
        <v>1199</v>
      </c>
      <c r="K1851" s="61" t="s">
        <v>4543</v>
      </c>
      <c r="L1851" s="61" t="s">
        <v>4543</v>
      </c>
      <c r="N1851" s="61" t="n">
        <v>186423562</v>
      </c>
      <c r="O1851" s="61" t="s">
        <v>1262</v>
      </c>
      <c r="P1851" s="61" t="s">
        <v>13377</v>
      </c>
      <c r="Q1851" s="61" t="s">
        <v>13378</v>
      </c>
      <c r="R1851" s="61" t="s">
        <v>13363</v>
      </c>
      <c r="S1851" s="61" t="str">
        <f aca="false">IF(J1851="Listed Option",MID(R1851,3,9),MID(Q1851,3,9))</f>
        <v>76954AAC7</v>
      </c>
      <c r="T1851" s="61" t="e">
        <f aca="false">VLOOKUP(S1851,'Output v4'!C:C,1,FALSE())</f>
        <v>#N/A</v>
      </c>
      <c r="U1851" s="61" t="s">
        <v>1086</v>
      </c>
      <c r="V1851" s="61" t="s">
        <v>13379</v>
      </c>
      <c r="Z1851" s="61" t="s">
        <v>4074</v>
      </c>
      <c r="AA1851" s="61" t="s">
        <v>4075</v>
      </c>
      <c r="AB1851" s="63" t="n">
        <v>19500</v>
      </c>
      <c r="AC1851" s="63" t="n">
        <v>19500000</v>
      </c>
      <c r="AE1851" s="61" t="n">
        <v>1000</v>
      </c>
      <c r="AF1851" s="64" t="n">
        <v>19500000</v>
      </c>
      <c r="AG1851" s="61" t="s">
        <v>689</v>
      </c>
      <c r="AH1851" s="62" t="n">
        <v>45291</v>
      </c>
      <c r="AI1851" s="65" t="n">
        <v>1.2331</v>
      </c>
      <c r="AJ1851" s="61" t="s">
        <v>1266</v>
      </c>
      <c r="AK1851" s="65" t="n">
        <v>1.2331</v>
      </c>
      <c r="AL1851" s="65" t="n">
        <v>23.46</v>
      </c>
      <c r="AM1851" s="66" t="n">
        <v>24045450</v>
      </c>
      <c r="AN1851" s="66" t="n">
        <f aca="false">IF(J1851="Listed Option",AF1851*AL1851,AM1851)</f>
        <v>24045450</v>
      </c>
      <c r="AO1851" s="61" t="s">
        <v>1267</v>
      </c>
      <c r="AT1851" s="62" t="n">
        <v>45289</v>
      </c>
      <c r="AU1851" s="65" t="n">
        <v>1.23455111466667</v>
      </c>
      <c r="AV1851" s="61" t="s">
        <v>13367</v>
      </c>
      <c r="AW1851" s="61" t="s">
        <v>4070</v>
      </c>
      <c r="AY1851" s="61" t="s">
        <v>13361</v>
      </c>
      <c r="AZ1851" s="61" t="s">
        <v>13361</v>
      </c>
      <c r="BA1851" s="61" t="s">
        <v>13361</v>
      </c>
      <c r="BB1851" s="67" t="n">
        <v>80</v>
      </c>
      <c r="BE1851" s="61" t="n">
        <v>241450</v>
      </c>
      <c r="BF1851" s="61" t="s">
        <v>1084</v>
      </c>
      <c r="BG1851" s="61" t="s">
        <v>4084</v>
      </c>
      <c r="BH1851" s="61" t="s">
        <v>4084</v>
      </c>
      <c r="BI1851" s="61" t="s">
        <v>13361</v>
      </c>
      <c r="BJ1851" s="61" t="s">
        <v>13361</v>
      </c>
      <c r="BL1851" s="61" t="s">
        <v>13363</v>
      </c>
      <c r="BM1851" s="61" t="s">
        <v>13363</v>
      </c>
      <c r="BN1851" s="70" t="n">
        <v>19500000</v>
      </c>
      <c r="BP1851" s="68" t="n">
        <v>24045450</v>
      </c>
      <c r="BQ1851" s="68" t="n">
        <v>24045450</v>
      </c>
      <c r="BR1851" s="69" t="n">
        <v>19500000</v>
      </c>
      <c r="BT1851" s="63" t="n">
        <v>19500</v>
      </c>
      <c r="BU1851" s="68" t="n">
        <v>19500000</v>
      </c>
    </row>
    <row r="1852" customFormat="false" ht="15" hidden="true" customHeight="false" outlineLevel="0" collapsed="false">
      <c r="A1852" s="61" t="s">
        <v>13390</v>
      </c>
      <c r="B1852" s="61" t="s">
        <v>13391</v>
      </c>
      <c r="C1852" s="62" t="n">
        <v>45291</v>
      </c>
      <c r="D1852" s="62" t="n">
        <v>45291</v>
      </c>
      <c r="E1852" s="61" t="s">
        <v>1259</v>
      </c>
      <c r="F1852" s="61" t="s">
        <v>1087</v>
      </c>
      <c r="G1852" s="61" t="s">
        <v>13392</v>
      </c>
      <c r="H1852" s="61" t="s">
        <v>13392</v>
      </c>
      <c r="I1852" s="61" t="s">
        <v>13393</v>
      </c>
      <c r="J1852" s="61" t="s">
        <v>1195</v>
      </c>
      <c r="K1852" s="61" t="s">
        <v>1195</v>
      </c>
      <c r="L1852" s="61" t="s">
        <v>1195</v>
      </c>
      <c r="N1852" s="61" t="n">
        <v>56451</v>
      </c>
      <c r="O1852" s="61" t="s">
        <v>1262</v>
      </c>
      <c r="P1852" s="61" t="s">
        <v>13394</v>
      </c>
      <c r="Q1852" s="61" t="s">
        <v>13395</v>
      </c>
      <c r="R1852" s="61" t="s">
        <v>13395</v>
      </c>
      <c r="S1852" s="61" t="str">
        <f aca="false">IF(J1852="Listed Option",MID(R1852,3,9),MID(Q1852,3,9))</f>
        <v>770323103</v>
      </c>
      <c r="T1852" s="61" t="e">
        <f aca="false">VLOOKUP(S1852,'Output v4'!C:C,1,FALSE())</f>
        <v>#N/A</v>
      </c>
      <c r="U1852" s="61" t="s">
        <v>1088</v>
      </c>
      <c r="V1852" s="61" t="s">
        <v>13396</v>
      </c>
      <c r="W1852" s="61" t="s">
        <v>13393</v>
      </c>
      <c r="Y1852" s="61" t="s">
        <v>13397</v>
      </c>
      <c r="Z1852" s="61" t="s">
        <v>1304</v>
      </c>
      <c r="AA1852" s="61" t="s">
        <v>1305</v>
      </c>
      <c r="AB1852" s="63" t="n">
        <v>3398</v>
      </c>
      <c r="AC1852" s="63" t="n">
        <v>3398</v>
      </c>
      <c r="AE1852" s="61" t="n">
        <v>0</v>
      </c>
      <c r="AF1852" s="64" t="n">
        <v>3398</v>
      </c>
      <c r="AG1852" s="61" t="s">
        <v>689</v>
      </c>
      <c r="AH1852" s="62" t="n">
        <v>45291</v>
      </c>
      <c r="AI1852" s="65" t="n">
        <v>87.92</v>
      </c>
      <c r="AJ1852" s="61" t="s">
        <v>3614</v>
      </c>
      <c r="AK1852" s="65" t="n">
        <v>87.92</v>
      </c>
      <c r="AL1852" s="65" t="n">
        <v>87.92</v>
      </c>
      <c r="AM1852" s="66" t="n">
        <v>298752.16</v>
      </c>
      <c r="AN1852" s="66" t="n">
        <f aca="false">IF(J1852="Listed Option",AF1852*AL1852,AM1852)</f>
        <v>298752.16</v>
      </c>
      <c r="AO1852" s="61" t="s">
        <v>1267</v>
      </c>
      <c r="AP1852" s="61" t="n">
        <v>1</v>
      </c>
      <c r="AQ1852" s="61" t="n">
        <v>1</v>
      </c>
      <c r="AV1852" s="61" t="s">
        <v>13397</v>
      </c>
      <c r="AW1852" s="61" t="s">
        <v>4070</v>
      </c>
      <c r="AY1852" s="61" t="s">
        <v>13393</v>
      </c>
      <c r="AZ1852" s="61" t="s">
        <v>13393</v>
      </c>
      <c r="BA1852" s="61" t="s">
        <v>13393</v>
      </c>
      <c r="BB1852" s="67" t="n">
        <v>0</v>
      </c>
      <c r="BE1852" s="61" t="n">
        <v>238575</v>
      </c>
      <c r="BF1852" s="61" t="s">
        <v>1087</v>
      </c>
      <c r="BG1852" s="61" t="s">
        <v>4084</v>
      </c>
      <c r="BH1852" s="61" t="s">
        <v>4084</v>
      </c>
      <c r="BI1852" s="61" t="s">
        <v>13393</v>
      </c>
      <c r="BJ1852" s="61" t="s">
        <v>13393</v>
      </c>
      <c r="BK1852" s="61" t="s">
        <v>13393</v>
      </c>
      <c r="BL1852" s="61" t="s">
        <v>13395</v>
      </c>
      <c r="BM1852" s="61" t="s">
        <v>13395</v>
      </c>
      <c r="BN1852" s="70" t="n">
        <v>298752.16</v>
      </c>
      <c r="BO1852" s="68" t="n">
        <v>298752.16</v>
      </c>
      <c r="BP1852" s="68" t="n">
        <v>298752.16</v>
      </c>
      <c r="BQ1852" s="68" t="n">
        <v>298752.16</v>
      </c>
      <c r="BR1852" s="69" t="n">
        <v>3398</v>
      </c>
      <c r="BU1852" s="68" t="n">
        <v>3398</v>
      </c>
    </row>
    <row r="1853" customFormat="false" ht="15" hidden="true" customHeight="false" outlineLevel="0" collapsed="false">
      <c r="A1853" s="61" t="s">
        <v>13398</v>
      </c>
      <c r="B1853" s="61" t="s">
        <v>13399</v>
      </c>
      <c r="C1853" s="62" t="n">
        <v>45291</v>
      </c>
      <c r="D1853" s="62" t="n">
        <v>45291</v>
      </c>
      <c r="E1853" s="61" t="s">
        <v>1259</v>
      </c>
      <c r="F1853" s="61" t="s">
        <v>1087</v>
      </c>
      <c r="G1853" s="61" t="s">
        <v>13392</v>
      </c>
      <c r="H1853" s="61" t="s">
        <v>13392</v>
      </c>
      <c r="I1853" s="61" t="s">
        <v>13393</v>
      </c>
      <c r="J1853" s="61" t="s">
        <v>1195</v>
      </c>
      <c r="K1853" s="61" t="s">
        <v>1195</v>
      </c>
      <c r="L1853" s="61" t="s">
        <v>1195</v>
      </c>
      <c r="N1853" s="61" t="n">
        <v>56451</v>
      </c>
      <c r="O1853" s="61" t="s">
        <v>1262</v>
      </c>
      <c r="P1853" s="61" t="s">
        <v>13394</v>
      </c>
      <c r="Q1853" s="61" t="s">
        <v>13395</v>
      </c>
      <c r="R1853" s="61" t="s">
        <v>13395</v>
      </c>
      <c r="S1853" s="61" t="str">
        <f aca="false">IF(J1853="Listed Option",MID(R1853,3,9),MID(Q1853,3,9))</f>
        <v>770323103</v>
      </c>
      <c r="T1853" s="61" t="e">
        <f aca="false">VLOOKUP(S1853,'Output v4'!C:C,1,FALSE())</f>
        <v>#N/A</v>
      </c>
      <c r="U1853" s="61" t="s">
        <v>1088</v>
      </c>
      <c r="V1853" s="61" t="s">
        <v>13396</v>
      </c>
      <c r="W1853" s="61" t="s">
        <v>13393</v>
      </c>
      <c r="Y1853" s="61" t="s">
        <v>13397</v>
      </c>
      <c r="Z1853" s="61" t="s">
        <v>4029</v>
      </c>
      <c r="AA1853" s="61" t="s">
        <v>4117</v>
      </c>
      <c r="AB1853" s="63" t="n">
        <v>13700</v>
      </c>
      <c r="AC1853" s="63" t="n">
        <v>13700</v>
      </c>
      <c r="AE1853" s="61" t="n">
        <v>0</v>
      </c>
      <c r="AF1853" s="64" t="n">
        <v>13700</v>
      </c>
      <c r="AG1853" s="61" t="s">
        <v>689</v>
      </c>
      <c r="AH1853" s="62" t="n">
        <v>45291</v>
      </c>
      <c r="AI1853" s="65" t="n">
        <v>87.92</v>
      </c>
      <c r="AJ1853" s="61" t="s">
        <v>3614</v>
      </c>
      <c r="AK1853" s="65" t="n">
        <v>87.92</v>
      </c>
      <c r="AL1853" s="65" t="n">
        <v>87.92</v>
      </c>
      <c r="AM1853" s="66" t="n">
        <v>1204504</v>
      </c>
      <c r="AN1853" s="66" t="n">
        <f aca="false">IF(J1853="Listed Option",AF1853*AL1853,AM1853)</f>
        <v>1204504</v>
      </c>
      <c r="AO1853" s="61" t="s">
        <v>1267</v>
      </c>
      <c r="AP1853" s="61" t="n">
        <v>1</v>
      </c>
      <c r="AQ1853" s="61" t="n">
        <v>1</v>
      </c>
      <c r="AV1853" s="61" t="s">
        <v>13397</v>
      </c>
      <c r="AW1853" s="61" t="s">
        <v>4070</v>
      </c>
      <c r="AY1853" s="61" t="s">
        <v>13393</v>
      </c>
      <c r="AZ1853" s="61" t="s">
        <v>13393</v>
      </c>
      <c r="BA1853" s="61" t="s">
        <v>13393</v>
      </c>
      <c r="BB1853" s="67" t="n">
        <v>0</v>
      </c>
      <c r="BE1853" s="61" t="n">
        <v>238587</v>
      </c>
      <c r="BF1853" s="61" t="s">
        <v>1087</v>
      </c>
      <c r="BG1853" s="61" t="s">
        <v>4084</v>
      </c>
      <c r="BH1853" s="61" t="s">
        <v>4084</v>
      </c>
      <c r="BI1853" s="61" t="s">
        <v>13393</v>
      </c>
      <c r="BJ1853" s="61" t="s">
        <v>13393</v>
      </c>
      <c r="BK1853" s="61" t="s">
        <v>13393</v>
      </c>
      <c r="BL1853" s="61" t="s">
        <v>13395</v>
      </c>
      <c r="BM1853" s="61" t="s">
        <v>13395</v>
      </c>
      <c r="BN1853" s="70" t="n">
        <v>1204504</v>
      </c>
      <c r="BO1853" s="68" t="n">
        <v>1204504</v>
      </c>
      <c r="BP1853" s="68" t="n">
        <v>1204504</v>
      </c>
      <c r="BQ1853" s="68" t="n">
        <v>1204504</v>
      </c>
      <c r="BR1853" s="69" t="n">
        <v>13700</v>
      </c>
      <c r="BU1853" s="68" t="n">
        <v>13700</v>
      </c>
    </row>
    <row r="1854" customFormat="false" ht="15" hidden="true" customHeight="false" outlineLevel="0" collapsed="false">
      <c r="A1854" s="61" t="s">
        <v>13400</v>
      </c>
      <c r="B1854" s="61" t="s">
        <v>13401</v>
      </c>
      <c r="C1854" s="62" t="n">
        <v>45291</v>
      </c>
      <c r="D1854" s="62" t="n">
        <v>45291</v>
      </c>
      <c r="E1854" s="61" t="s">
        <v>1259</v>
      </c>
      <c r="F1854" s="61" t="s">
        <v>1089</v>
      </c>
      <c r="G1854" s="61" t="s">
        <v>13402</v>
      </c>
      <c r="H1854" s="61" t="s">
        <v>13402</v>
      </c>
      <c r="I1854" s="61" t="s">
        <v>13403</v>
      </c>
      <c r="J1854" s="61" t="s">
        <v>1195</v>
      </c>
      <c r="K1854" s="61" t="s">
        <v>1195</v>
      </c>
      <c r="L1854" s="61" t="s">
        <v>1195</v>
      </c>
      <c r="N1854" s="61" t="n">
        <v>119561891</v>
      </c>
      <c r="O1854" s="61" t="s">
        <v>1262</v>
      </c>
      <c r="P1854" s="61" t="s">
        <v>13404</v>
      </c>
      <c r="Q1854" s="61" t="s">
        <v>13405</v>
      </c>
      <c r="R1854" s="61" t="s">
        <v>13405</v>
      </c>
      <c r="S1854" s="61" t="str">
        <f aca="false">IF(J1854="Listed Option",MID(R1854,3,9),MID(Q1854,3,9))</f>
        <v>771049103</v>
      </c>
      <c r="T1854" s="61" t="str">
        <f aca="false">VLOOKUP(S1854,'Output v4'!C:C,1,FALSE())</f>
        <v>771049103</v>
      </c>
      <c r="U1854" s="61" t="s">
        <v>274</v>
      </c>
      <c r="V1854" s="61" t="s">
        <v>13406</v>
      </c>
      <c r="W1854" s="61" t="s">
        <v>13407</v>
      </c>
      <c r="Y1854" s="61" t="s">
        <v>13408</v>
      </c>
      <c r="Z1854" s="61" t="s">
        <v>1304</v>
      </c>
      <c r="AA1854" s="61" t="s">
        <v>1305</v>
      </c>
      <c r="AB1854" s="63" t="n">
        <v>353380</v>
      </c>
      <c r="AC1854" s="63" t="n">
        <v>353380</v>
      </c>
      <c r="AE1854" s="61" t="n">
        <v>0</v>
      </c>
      <c r="AF1854" s="64" t="n">
        <v>353380</v>
      </c>
      <c r="AG1854" s="61" t="s">
        <v>689</v>
      </c>
      <c r="AH1854" s="62" t="n">
        <v>45291</v>
      </c>
      <c r="AI1854" s="65" t="n">
        <v>45.72</v>
      </c>
      <c r="AJ1854" s="61" t="s">
        <v>3614</v>
      </c>
      <c r="AK1854" s="65" t="n">
        <v>45.72</v>
      </c>
      <c r="AL1854" s="65" t="n">
        <v>45.72</v>
      </c>
      <c r="AM1854" s="66" t="n">
        <v>16156533.6</v>
      </c>
      <c r="AN1854" s="66" t="n">
        <f aca="false">IF(J1854="Listed Option",AF1854*AL1854,AM1854)</f>
        <v>16156533.6</v>
      </c>
      <c r="AO1854" s="61" t="s">
        <v>1267</v>
      </c>
      <c r="AP1854" s="61" t="n">
        <v>1</v>
      </c>
      <c r="AQ1854" s="61" t="n">
        <v>1</v>
      </c>
      <c r="AV1854" s="61" t="s">
        <v>13408</v>
      </c>
      <c r="AW1854" s="61" t="s">
        <v>4070</v>
      </c>
      <c r="AY1854" s="61" t="s">
        <v>13403</v>
      </c>
      <c r="AZ1854" s="61" t="s">
        <v>13403</v>
      </c>
      <c r="BA1854" s="61" t="s">
        <v>13403</v>
      </c>
      <c r="BB1854" s="67" t="n">
        <v>0</v>
      </c>
      <c r="BE1854" s="61" t="n">
        <v>238575</v>
      </c>
      <c r="BF1854" s="61" t="s">
        <v>1089</v>
      </c>
      <c r="BG1854" s="61" t="s">
        <v>4084</v>
      </c>
      <c r="BH1854" s="61" t="s">
        <v>4084</v>
      </c>
      <c r="BI1854" s="61" t="s">
        <v>13403</v>
      </c>
      <c r="BJ1854" s="61" t="s">
        <v>13403</v>
      </c>
      <c r="BK1854" s="61" t="s">
        <v>13403</v>
      </c>
      <c r="BL1854" s="61" t="s">
        <v>13405</v>
      </c>
      <c r="BM1854" s="61" t="s">
        <v>13405</v>
      </c>
      <c r="BN1854" s="70" t="n">
        <v>16156533.6</v>
      </c>
      <c r="BO1854" s="68" t="n">
        <v>16156533.6</v>
      </c>
      <c r="BP1854" s="68" t="n">
        <v>16156533.6</v>
      </c>
      <c r="BQ1854" s="68" t="n">
        <v>16156533.6</v>
      </c>
      <c r="BR1854" s="69" t="n">
        <v>353380</v>
      </c>
      <c r="BU1854" s="68" t="n">
        <v>353380</v>
      </c>
    </row>
    <row r="1855" customFormat="false" ht="15" hidden="true" customHeight="false" outlineLevel="0" collapsed="false">
      <c r="A1855" s="61" t="s">
        <v>13409</v>
      </c>
      <c r="B1855" s="61" t="s">
        <v>13410</v>
      </c>
      <c r="C1855" s="62" t="n">
        <v>45291</v>
      </c>
      <c r="D1855" s="62" t="n">
        <v>45291</v>
      </c>
      <c r="E1855" s="61" t="s">
        <v>1259</v>
      </c>
      <c r="F1855" s="61" t="s">
        <v>1089</v>
      </c>
      <c r="G1855" s="61" t="s">
        <v>13411</v>
      </c>
      <c r="H1855" s="61" t="s">
        <v>13411</v>
      </c>
      <c r="I1855" s="61" t="s">
        <v>13403</v>
      </c>
      <c r="J1855" s="61" t="s">
        <v>1199</v>
      </c>
      <c r="K1855" s="61" t="s">
        <v>4065</v>
      </c>
      <c r="L1855" s="61" t="s">
        <v>4065</v>
      </c>
      <c r="N1855" s="61" t="n">
        <v>135666663</v>
      </c>
      <c r="O1855" s="61" t="s">
        <v>1262</v>
      </c>
      <c r="P1855" s="61" t="s">
        <v>13412</v>
      </c>
      <c r="Q1855" s="61" t="s">
        <v>13413</v>
      </c>
      <c r="R1855" s="61" t="s">
        <v>13413</v>
      </c>
      <c r="S1855" s="61" t="str">
        <f aca="false">IF(J1855="Listed Option",MID(R1855,3,9),MID(Q1855,3,9))</f>
        <v>771049AA1</v>
      </c>
      <c r="T1855" s="61" t="e">
        <f aca="false">VLOOKUP(S1855,'Output v4'!C:C,1,FALSE())</f>
        <v>#N/A</v>
      </c>
      <c r="U1855" s="61" t="s">
        <v>13414</v>
      </c>
      <c r="V1855" s="61" t="s">
        <v>13415</v>
      </c>
      <c r="Z1855" s="61" t="s">
        <v>4074</v>
      </c>
      <c r="AA1855" s="61" t="s">
        <v>4075</v>
      </c>
      <c r="AB1855" s="63" t="n">
        <v>30778</v>
      </c>
      <c r="AC1855" s="63" t="n">
        <v>30778000</v>
      </c>
      <c r="AE1855" s="61" t="n">
        <v>1000</v>
      </c>
      <c r="AF1855" s="64" t="n">
        <v>30778000</v>
      </c>
      <c r="AG1855" s="61" t="s">
        <v>689</v>
      </c>
      <c r="AH1855" s="62" t="n">
        <v>45291</v>
      </c>
      <c r="AI1855" s="65" t="n">
        <v>0.892735</v>
      </c>
      <c r="AJ1855" s="61" t="s">
        <v>1266</v>
      </c>
      <c r="AK1855" s="65" t="n">
        <v>0.892735</v>
      </c>
      <c r="AL1855" s="65" t="n">
        <v>0.892735</v>
      </c>
      <c r="AM1855" s="66" t="n">
        <v>27476597.83</v>
      </c>
      <c r="AN1855" s="66" t="n">
        <f aca="false">IF(J1855="Listed Option",AF1855*AL1855,AM1855)</f>
        <v>27476597.83</v>
      </c>
      <c r="AO1855" s="61" t="s">
        <v>1267</v>
      </c>
      <c r="AW1855" s="61" t="s">
        <v>4070</v>
      </c>
      <c r="AY1855" s="61" t="s">
        <v>13411</v>
      </c>
      <c r="BA1855" s="61" t="s">
        <v>13411</v>
      </c>
      <c r="BB1855" s="67" t="n">
        <v>60</v>
      </c>
      <c r="BE1855" s="61" t="n">
        <v>241450</v>
      </c>
      <c r="BF1855" s="61" t="s">
        <v>1089</v>
      </c>
      <c r="BG1855" s="61" t="s">
        <v>4084</v>
      </c>
      <c r="BH1855" s="61" t="s">
        <v>4084</v>
      </c>
      <c r="BI1855" s="61" t="s">
        <v>13403</v>
      </c>
      <c r="BJ1855" s="61" t="s">
        <v>13411</v>
      </c>
      <c r="BL1855" s="61" t="s">
        <v>13413</v>
      </c>
      <c r="BM1855" s="61" t="s">
        <v>13413</v>
      </c>
      <c r="BN1855" s="70" t="n">
        <v>30778000</v>
      </c>
      <c r="BP1855" s="68" t="n">
        <v>27476597.83</v>
      </c>
      <c r="BQ1855" s="68" t="n">
        <v>27476597.83</v>
      </c>
      <c r="BR1855" s="69" t="n">
        <v>30778000</v>
      </c>
      <c r="BS1855" s="63" t="n">
        <v>30778</v>
      </c>
      <c r="BU1855" s="68" t="n">
        <v>30778000</v>
      </c>
    </row>
    <row r="1856" customFormat="false" ht="15" hidden="true" customHeight="false" outlineLevel="0" collapsed="false">
      <c r="A1856" s="61" t="s">
        <v>13416</v>
      </c>
      <c r="B1856" s="61" t="s">
        <v>13417</v>
      </c>
      <c r="C1856" s="62" t="n">
        <v>45291</v>
      </c>
      <c r="D1856" s="62" t="n">
        <v>45291</v>
      </c>
      <c r="E1856" s="61" t="s">
        <v>1259</v>
      </c>
      <c r="F1856" s="61" t="s">
        <v>13418</v>
      </c>
      <c r="G1856" s="61" t="s">
        <v>13419</v>
      </c>
      <c r="H1856" s="61" t="s">
        <v>13419</v>
      </c>
      <c r="J1856" s="61" t="s">
        <v>1195</v>
      </c>
      <c r="K1856" s="61" t="s">
        <v>1195</v>
      </c>
      <c r="L1856" s="61" t="s">
        <v>1195</v>
      </c>
      <c r="N1856" s="61" t="n">
        <v>120302319</v>
      </c>
      <c r="O1856" s="61" t="s">
        <v>1262</v>
      </c>
      <c r="P1856" s="61" t="s">
        <v>13420</v>
      </c>
      <c r="Q1856" s="61" t="s">
        <v>13421</v>
      </c>
      <c r="R1856" s="61" t="s">
        <v>13421</v>
      </c>
      <c r="S1856" s="61" t="str">
        <f aca="false">IF(J1856="Listed Option",MID(R1856,3,9),MID(Q1856,3,9))</f>
        <v>G76279101</v>
      </c>
      <c r="T1856" s="61" t="e">
        <f aca="false">VLOOKUP(S1856,'Output v4'!C:C,1,FALSE())</f>
        <v>#N/A</v>
      </c>
      <c r="V1856" s="61" t="s">
        <v>13422</v>
      </c>
      <c r="W1856" s="61" t="s">
        <v>13423</v>
      </c>
      <c r="Y1856" s="61" t="s">
        <v>13424</v>
      </c>
      <c r="Z1856" s="61" t="s">
        <v>1304</v>
      </c>
      <c r="AA1856" s="61" t="s">
        <v>1305</v>
      </c>
      <c r="AB1856" s="63" t="n">
        <v>-60828</v>
      </c>
      <c r="AC1856" s="63" t="n">
        <v>-60828</v>
      </c>
      <c r="AE1856" s="61" t="n">
        <v>0</v>
      </c>
      <c r="AF1856" s="64" t="n">
        <v>-60828</v>
      </c>
      <c r="AG1856" s="61" t="s">
        <v>1273</v>
      </c>
      <c r="AH1856" s="62" t="n">
        <v>45291</v>
      </c>
      <c r="AI1856" s="65" t="n">
        <v>11.23</v>
      </c>
      <c r="AJ1856" s="61" t="s">
        <v>3614</v>
      </c>
      <c r="AK1856" s="65" t="n">
        <v>11.23</v>
      </c>
      <c r="AL1856" s="65" t="n">
        <v>11.23</v>
      </c>
      <c r="AM1856" s="66" t="n">
        <v>-683098.44</v>
      </c>
      <c r="AN1856" s="66" t="n">
        <f aca="false">IF(J1856="Listed Option",AF1856*AL1856,AM1856)</f>
        <v>-683098.44</v>
      </c>
      <c r="AO1856" s="61" t="s">
        <v>1267</v>
      </c>
      <c r="AP1856" s="61" t="n">
        <v>1</v>
      </c>
      <c r="AQ1856" s="61" t="n">
        <v>1</v>
      </c>
      <c r="AV1856" s="61" t="s">
        <v>13424</v>
      </c>
      <c r="AW1856" s="61" t="s">
        <v>4070</v>
      </c>
      <c r="AY1856" s="61" t="s">
        <v>13425</v>
      </c>
      <c r="AZ1856" s="61" t="s">
        <v>13425</v>
      </c>
      <c r="BA1856" s="61" t="s">
        <v>13425</v>
      </c>
      <c r="BB1856" s="67" t="n">
        <v>0</v>
      </c>
      <c r="BE1856" s="61" t="n">
        <v>238575</v>
      </c>
      <c r="BF1856" s="61" t="s">
        <v>13418</v>
      </c>
      <c r="BG1856" s="61" t="s">
        <v>1157</v>
      </c>
      <c r="BH1856" s="61" t="s">
        <v>1157</v>
      </c>
      <c r="BJ1856" s="61" t="s">
        <v>13425</v>
      </c>
      <c r="BK1856" s="61" t="s">
        <v>13425</v>
      </c>
      <c r="BL1856" s="61" t="s">
        <v>13421</v>
      </c>
      <c r="BM1856" s="61" t="s">
        <v>13421</v>
      </c>
      <c r="BN1856" s="70" t="n">
        <v>-683098.44</v>
      </c>
      <c r="BO1856" s="68" t="n">
        <v>-683098.44</v>
      </c>
      <c r="BP1856" s="68" t="n">
        <v>-683098.44</v>
      </c>
      <c r="BQ1856" s="68" t="n">
        <v>-683098.44</v>
      </c>
      <c r="BR1856" s="69" t="n">
        <v>-60828</v>
      </c>
      <c r="BU1856" s="68" t="n">
        <v>60828</v>
      </c>
    </row>
    <row r="1857" customFormat="false" ht="15" hidden="true" customHeight="false" outlineLevel="0" collapsed="false">
      <c r="A1857" s="61" t="s">
        <v>13426</v>
      </c>
      <c r="B1857" s="61" t="s">
        <v>13427</v>
      </c>
      <c r="C1857" s="62" t="n">
        <v>45291</v>
      </c>
      <c r="D1857" s="62" t="n">
        <v>45291</v>
      </c>
      <c r="E1857" s="61" t="s">
        <v>1259</v>
      </c>
      <c r="F1857" s="61" t="s">
        <v>13428</v>
      </c>
      <c r="G1857" s="61" t="s">
        <v>13429</v>
      </c>
      <c r="H1857" s="61" t="s">
        <v>13429</v>
      </c>
      <c r="I1857" s="61" t="s">
        <v>13430</v>
      </c>
      <c r="J1857" s="61" t="s">
        <v>1195</v>
      </c>
      <c r="K1857" s="61" t="s">
        <v>1195</v>
      </c>
      <c r="L1857" s="61" t="s">
        <v>1195</v>
      </c>
      <c r="N1857" s="61" t="n">
        <v>69932465</v>
      </c>
      <c r="O1857" s="61" t="s">
        <v>1262</v>
      </c>
      <c r="P1857" s="61" t="s">
        <v>13431</v>
      </c>
      <c r="Q1857" s="61" t="s">
        <v>13432</v>
      </c>
      <c r="R1857" s="61" t="s">
        <v>13432</v>
      </c>
      <c r="S1857" s="61" t="str">
        <f aca="false">IF(J1857="Listed Option",MID(R1857,3,9),MID(Q1857,3,9))</f>
        <v>77543R102</v>
      </c>
      <c r="T1857" s="61" t="e">
        <f aca="false">VLOOKUP(S1857,'Output v4'!C:C,1,FALSE())</f>
        <v>#N/A</v>
      </c>
      <c r="U1857" s="61" t="s">
        <v>13433</v>
      </c>
      <c r="V1857" s="61" t="s">
        <v>13434</v>
      </c>
      <c r="W1857" s="61" t="s">
        <v>13435</v>
      </c>
      <c r="Y1857" s="61" t="s">
        <v>13436</v>
      </c>
      <c r="Z1857" s="61" t="s">
        <v>1304</v>
      </c>
      <c r="AA1857" s="61" t="s">
        <v>1305</v>
      </c>
      <c r="AB1857" s="63" t="n">
        <v>-132790</v>
      </c>
      <c r="AC1857" s="63" t="n">
        <v>-132790</v>
      </c>
      <c r="AE1857" s="61" t="n">
        <v>0</v>
      </c>
      <c r="AF1857" s="64" t="n">
        <v>-132790</v>
      </c>
      <c r="AG1857" s="61" t="s">
        <v>1273</v>
      </c>
      <c r="AH1857" s="62" t="n">
        <v>45291</v>
      </c>
      <c r="AI1857" s="65" t="n">
        <v>91.66</v>
      </c>
      <c r="AJ1857" s="61" t="s">
        <v>3614</v>
      </c>
      <c r="AK1857" s="65" t="n">
        <v>91.66</v>
      </c>
      <c r="AL1857" s="65" t="n">
        <v>91.66</v>
      </c>
      <c r="AM1857" s="66" t="n">
        <v>-12171531.4</v>
      </c>
      <c r="AN1857" s="66" t="n">
        <f aca="false">IF(J1857="Listed Option",AF1857*AL1857,AM1857)</f>
        <v>-12171531.4</v>
      </c>
      <c r="AO1857" s="61" t="s">
        <v>1267</v>
      </c>
      <c r="AP1857" s="61" t="n">
        <v>1</v>
      </c>
      <c r="AQ1857" s="61" t="n">
        <v>1</v>
      </c>
      <c r="AV1857" s="61" t="s">
        <v>13436</v>
      </c>
      <c r="AW1857" s="61" t="s">
        <v>4070</v>
      </c>
      <c r="AY1857" s="61" t="s">
        <v>13430</v>
      </c>
      <c r="AZ1857" s="61" t="s">
        <v>13430</v>
      </c>
      <c r="BA1857" s="61" t="s">
        <v>13430</v>
      </c>
      <c r="BB1857" s="67" t="n">
        <v>0</v>
      </c>
      <c r="BE1857" s="61" t="n">
        <v>238575</v>
      </c>
      <c r="BF1857" s="61" t="s">
        <v>13428</v>
      </c>
      <c r="BG1857" s="61" t="s">
        <v>4084</v>
      </c>
      <c r="BH1857" s="61" t="s">
        <v>4084</v>
      </c>
      <c r="BI1857" s="61" t="s">
        <v>13430</v>
      </c>
      <c r="BJ1857" s="61" t="s">
        <v>13430</v>
      </c>
      <c r="BK1857" s="61" t="s">
        <v>13430</v>
      </c>
      <c r="BL1857" s="61" t="s">
        <v>13432</v>
      </c>
      <c r="BM1857" s="61" t="s">
        <v>13432</v>
      </c>
      <c r="BN1857" s="70" t="n">
        <v>-12171531.4</v>
      </c>
      <c r="BO1857" s="68" t="n">
        <v>-12171531.4</v>
      </c>
      <c r="BP1857" s="68" t="n">
        <v>-12171531.4</v>
      </c>
      <c r="BQ1857" s="68" t="n">
        <v>-12171531.4</v>
      </c>
      <c r="BR1857" s="69" t="n">
        <v>-132790</v>
      </c>
      <c r="BU1857" s="68" t="n">
        <v>132790</v>
      </c>
    </row>
    <row r="1858" customFormat="false" ht="15" hidden="true" customHeight="false" outlineLevel="0" collapsed="false">
      <c r="A1858" s="61" t="s">
        <v>13437</v>
      </c>
      <c r="B1858" s="61" t="s">
        <v>13438</v>
      </c>
      <c r="C1858" s="62" t="n">
        <v>45291</v>
      </c>
      <c r="D1858" s="62" t="n">
        <v>45291</v>
      </c>
      <c r="E1858" s="61" t="s">
        <v>1259</v>
      </c>
      <c r="F1858" s="61" t="s">
        <v>1090</v>
      </c>
      <c r="G1858" s="61" t="s">
        <v>13439</v>
      </c>
      <c r="H1858" s="61" t="s">
        <v>13439</v>
      </c>
      <c r="I1858" s="61" t="s">
        <v>13440</v>
      </c>
      <c r="J1858" s="61" t="s">
        <v>1195</v>
      </c>
      <c r="K1858" s="61" t="s">
        <v>1195</v>
      </c>
      <c r="L1858" s="61" t="s">
        <v>1195</v>
      </c>
      <c r="N1858" s="61" t="n">
        <v>139363</v>
      </c>
      <c r="O1858" s="61" t="s">
        <v>1262</v>
      </c>
      <c r="P1858" s="61" t="s">
        <v>13441</v>
      </c>
      <c r="Q1858" s="61" t="s">
        <v>13442</v>
      </c>
      <c r="R1858" s="61" t="s">
        <v>13442</v>
      </c>
      <c r="S1858" s="61" t="str">
        <f aca="false">IF(J1858="Listed Option",MID(R1858,3,9),MID(Q1858,3,9))</f>
        <v>778296103</v>
      </c>
      <c r="T1858" s="61" t="e">
        <f aca="false">VLOOKUP(S1858,'Output v4'!C:C,1,FALSE())</f>
        <v>#N/A</v>
      </c>
      <c r="U1858" s="61" t="s">
        <v>1091</v>
      </c>
      <c r="V1858" s="61" t="s">
        <v>13443</v>
      </c>
      <c r="W1858" s="61" t="s">
        <v>13444</v>
      </c>
      <c r="Y1858" s="61" t="s">
        <v>13445</v>
      </c>
      <c r="Z1858" s="61" t="s">
        <v>1304</v>
      </c>
      <c r="AA1858" s="61" t="s">
        <v>1305</v>
      </c>
      <c r="AB1858" s="63" t="n">
        <v>-3392</v>
      </c>
      <c r="AC1858" s="63" t="n">
        <v>-3392</v>
      </c>
      <c r="AE1858" s="61" t="n">
        <v>0</v>
      </c>
      <c r="AF1858" s="64" t="n">
        <v>-3392</v>
      </c>
      <c r="AG1858" s="61" t="s">
        <v>1273</v>
      </c>
      <c r="AH1858" s="62" t="n">
        <v>45291</v>
      </c>
      <c r="AI1858" s="65" t="n">
        <v>138.39</v>
      </c>
      <c r="AJ1858" s="61" t="s">
        <v>3614</v>
      </c>
      <c r="AK1858" s="65" t="n">
        <v>138.39</v>
      </c>
      <c r="AL1858" s="65" t="n">
        <v>138.39</v>
      </c>
      <c r="AM1858" s="66" t="n">
        <v>-469418.88</v>
      </c>
      <c r="AN1858" s="66" t="n">
        <f aca="false">IF(J1858="Listed Option",AF1858*AL1858,AM1858)</f>
        <v>-469418.88</v>
      </c>
      <c r="AO1858" s="61" t="s">
        <v>1267</v>
      </c>
      <c r="AP1858" s="61" t="n">
        <v>1</v>
      </c>
      <c r="AQ1858" s="61" t="n">
        <v>1</v>
      </c>
      <c r="AV1858" s="61" t="s">
        <v>13445</v>
      </c>
      <c r="AW1858" s="61" t="s">
        <v>4070</v>
      </c>
      <c r="AY1858" s="61" t="s">
        <v>13440</v>
      </c>
      <c r="AZ1858" s="61" t="s">
        <v>13440</v>
      </c>
      <c r="BA1858" s="61" t="s">
        <v>13440</v>
      </c>
      <c r="BB1858" s="67" t="n">
        <v>0</v>
      </c>
      <c r="BE1858" s="61" t="n">
        <v>238575</v>
      </c>
      <c r="BF1858" s="61" t="s">
        <v>1090</v>
      </c>
      <c r="BG1858" s="61" t="s">
        <v>4084</v>
      </c>
      <c r="BH1858" s="61" t="s">
        <v>4084</v>
      </c>
      <c r="BI1858" s="61" t="s">
        <v>13440</v>
      </c>
      <c r="BJ1858" s="61" t="s">
        <v>13440</v>
      </c>
      <c r="BK1858" s="61" t="s">
        <v>13440</v>
      </c>
      <c r="BL1858" s="61" t="s">
        <v>13442</v>
      </c>
      <c r="BM1858" s="61" t="s">
        <v>13442</v>
      </c>
      <c r="BN1858" s="70" t="n">
        <v>-469418.88</v>
      </c>
      <c r="BO1858" s="68" t="n">
        <v>-469418.88</v>
      </c>
      <c r="BP1858" s="68" t="n">
        <v>-469418.88</v>
      </c>
      <c r="BQ1858" s="68" t="n">
        <v>-469418.88</v>
      </c>
      <c r="BR1858" s="69" t="n">
        <v>-3392</v>
      </c>
      <c r="BU1858" s="68" t="n">
        <v>3392</v>
      </c>
    </row>
    <row r="1859" customFormat="false" ht="15" hidden="true" customHeight="false" outlineLevel="0" collapsed="false">
      <c r="A1859" s="61" t="s">
        <v>13446</v>
      </c>
      <c r="B1859" s="61" t="s">
        <v>13447</v>
      </c>
      <c r="C1859" s="62" t="n">
        <v>45291</v>
      </c>
      <c r="D1859" s="62" t="n">
        <v>45291</v>
      </c>
      <c r="E1859" s="61" t="s">
        <v>1259</v>
      </c>
      <c r="F1859" s="61" t="s">
        <v>1090</v>
      </c>
      <c r="G1859" s="61" t="s">
        <v>13448</v>
      </c>
      <c r="H1859" s="61" t="s">
        <v>13439</v>
      </c>
      <c r="I1859" s="61" t="s">
        <v>13440</v>
      </c>
      <c r="J1859" s="61" t="s">
        <v>1196</v>
      </c>
      <c r="K1859" s="61" t="s">
        <v>4088</v>
      </c>
      <c r="L1859" s="61" t="s">
        <v>4277</v>
      </c>
      <c r="M1859" s="61" t="s">
        <v>1198</v>
      </c>
      <c r="N1859" s="61" t="n">
        <v>133534637</v>
      </c>
      <c r="O1859" s="61" t="s">
        <v>1262</v>
      </c>
      <c r="P1859" s="61" t="s">
        <v>13449</v>
      </c>
      <c r="R1859" s="61" t="s">
        <v>13442</v>
      </c>
      <c r="S1859" s="61" t="str">
        <f aca="false">IF(J1859="Listed Option",MID(R1859,3,9),MID(Q1859,3,9))</f>
        <v>778296103</v>
      </c>
      <c r="T1859" s="61" t="e">
        <f aca="false">VLOOKUP(S1859,'Output v4'!C:C,1,FALSE())</f>
        <v>#N/A</v>
      </c>
      <c r="W1859" s="61" t="s">
        <v>13450</v>
      </c>
      <c r="X1859" s="61" t="s">
        <v>13451</v>
      </c>
      <c r="Y1859" s="61" t="s">
        <v>13452</v>
      </c>
      <c r="Z1859" s="61" t="s">
        <v>1304</v>
      </c>
      <c r="AA1859" s="61" t="s">
        <v>1305</v>
      </c>
      <c r="AB1859" s="63" t="n">
        <v>39</v>
      </c>
      <c r="AC1859" s="63" t="n">
        <v>39</v>
      </c>
      <c r="AD1859" s="61" t="n">
        <v>100</v>
      </c>
      <c r="AE1859" s="61" t="n">
        <v>0</v>
      </c>
      <c r="AF1859" s="64" t="n">
        <v>3900</v>
      </c>
      <c r="AG1859" s="61" t="s">
        <v>689</v>
      </c>
      <c r="AH1859" s="62" t="n">
        <v>45291</v>
      </c>
      <c r="AI1859" s="65" t="n">
        <v>9.15</v>
      </c>
      <c r="AJ1859" s="61" t="s">
        <v>1266</v>
      </c>
      <c r="AK1859" s="65" t="n">
        <v>9.15</v>
      </c>
      <c r="AL1859" s="65" t="n">
        <v>138.39</v>
      </c>
      <c r="AM1859" s="66" t="n">
        <v>35685</v>
      </c>
      <c r="AN1859" s="66" t="n">
        <f aca="false">IF(J1859="Listed Option",AF1859*AL1859,AM1859)</f>
        <v>539721</v>
      </c>
      <c r="AO1859" s="61" t="s">
        <v>1267</v>
      </c>
      <c r="AP1859" s="61" t="n">
        <v>100</v>
      </c>
      <c r="AQ1859" s="61" t="n">
        <v>100</v>
      </c>
      <c r="AV1859" s="61" t="s">
        <v>13445</v>
      </c>
      <c r="AW1859" s="61" t="s">
        <v>4070</v>
      </c>
      <c r="AY1859" s="61" t="s">
        <v>13440</v>
      </c>
      <c r="AZ1859" s="61" t="s">
        <v>13440</v>
      </c>
      <c r="BA1859" s="61" t="s">
        <v>13440</v>
      </c>
      <c r="BB1859" s="67" t="n">
        <v>0</v>
      </c>
      <c r="BE1859" s="61" t="n">
        <v>238575</v>
      </c>
      <c r="BG1859" s="61" t="s">
        <v>4084</v>
      </c>
      <c r="BJ1859" s="61" t="s">
        <v>13440</v>
      </c>
      <c r="BL1859" s="61" t="s">
        <v>13442</v>
      </c>
      <c r="BM1859" s="61" t="s">
        <v>13442</v>
      </c>
      <c r="BN1859" s="70" t="n">
        <v>539721</v>
      </c>
      <c r="BO1859" s="68" t="n">
        <v>539721</v>
      </c>
      <c r="BP1859" s="68" t="n">
        <v>356.85</v>
      </c>
      <c r="BQ1859" s="68" t="n">
        <v>356.85</v>
      </c>
      <c r="BR1859" s="69" t="n">
        <v>39</v>
      </c>
      <c r="BS1859" s="63" t="n">
        <v>39</v>
      </c>
      <c r="BU1859" s="68" t="n">
        <v>39</v>
      </c>
    </row>
    <row r="1860" customFormat="false" ht="15" hidden="true" customHeight="false" outlineLevel="0" collapsed="false">
      <c r="A1860" s="61" t="s">
        <v>13453</v>
      </c>
      <c r="B1860" s="61" t="s">
        <v>13454</v>
      </c>
      <c r="C1860" s="62" t="n">
        <v>45291</v>
      </c>
      <c r="D1860" s="62" t="n">
        <v>45291</v>
      </c>
      <c r="E1860" s="61" t="s">
        <v>1259</v>
      </c>
      <c r="F1860" s="61" t="s">
        <v>1090</v>
      </c>
      <c r="G1860" s="61" t="s">
        <v>13455</v>
      </c>
      <c r="H1860" s="61" t="s">
        <v>13439</v>
      </c>
      <c r="I1860" s="61" t="s">
        <v>13440</v>
      </c>
      <c r="J1860" s="61" t="s">
        <v>1196</v>
      </c>
      <c r="K1860" s="61" t="s">
        <v>4088</v>
      </c>
      <c r="L1860" s="61" t="s">
        <v>4089</v>
      </c>
      <c r="M1860" s="61" t="s">
        <v>1197</v>
      </c>
      <c r="N1860" s="61" t="n">
        <v>133534651</v>
      </c>
      <c r="O1860" s="61" t="s">
        <v>1262</v>
      </c>
      <c r="P1860" s="61" t="s">
        <v>13456</v>
      </c>
      <c r="R1860" s="61" t="s">
        <v>13442</v>
      </c>
      <c r="S1860" s="61" t="str">
        <f aca="false">IF(J1860="Listed Option",MID(R1860,3,9),MID(Q1860,3,9))</f>
        <v>778296103</v>
      </c>
      <c r="T1860" s="61" t="e">
        <f aca="false">VLOOKUP(S1860,'Output v4'!C:C,1,FALSE())</f>
        <v>#N/A</v>
      </c>
      <c r="W1860" s="61" t="s">
        <v>13457</v>
      </c>
      <c r="X1860" s="61" t="s">
        <v>13458</v>
      </c>
      <c r="Y1860" s="61" t="s">
        <v>13459</v>
      </c>
      <c r="Z1860" s="61" t="s">
        <v>1304</v>
      </c>
      <c r="AA1860" s="61" t="s">
        <v>1305</v>
      </c>
      <c r="AB1860" s="63" t="n">
        <v>39</v>
      </c>
      <c r="AC1860" s="63" t="n">
        <v>39</v>
      </c>
      <c r="AD1860" s="61" t="n">
        <v>100</v>
      </c>
      <c r="AE1860" s="61" t="n">
        <v>0</v>
      </c>
      <c r="AF1860" s="64" t="n">
        <v>3900</v>
      </c>
      <c r="AG1860" s="61" t="s">
        <v>689</v>
      </c>
      <c r="AH1860" s="62" t="n">
        <v>45291</v>
      </c>
      <c r="AI1860" s="65" t="n">
        <v>1.075</v>
      </c>
      <c r="AJ1860" s="61" t="s">
        <v>1266</v>
      </c>
      <c r="AK1860" s="65" t="n">
        <v>1.075</v>
      </c>
      <c r="AL1860" s="65" t="n">
        <v>138.39</v>
      </c>
      <c r="AM1860" s="66" t="n">
        <v>4192.5</v>
      </c>
      <c r="AN1860" s="66" t="n">
        <f aca="false">IF(J1860="Listed Option",AF1860*AL1860,AM1860)</f>
        <v>539721</v>
      </c>
      <c r="AO1860" s="61" t="s">
        <v>1267</v>
      </c>
      <c r="AP1860" s="61" t="n">
        <v>100</v>
      </c>
      <c r="AQ1860" s="61" t="n">
        <v>100</v>
      </c>
      <c r="AV1860" s="61" t="s">
        <v>13445</v>
      </c>
      <c r="AW1860" s="61" t="s">
        <v>4070</v>
      </c>
      <c r="AY1860" s="61" t="s">
        <v>13440</v>
      </c>
      <c r="AZ1860" s="61" t="s">
        <v>13440</v>
      </c>
      <c r="BA1860" s="61" t="s">
        <v>13440</v>
      </c>
      <c r="BB1860" s="67" t="n">
        <v>0</v>
      </c>
      <c r="BE1860" s="61" t="n">
        <v>238575</v>
      </c>
      <c r="BG1860" s="61" t="s">
        <v>4084</v>
      </c>
      <c r="BJ1860" s="61" t="s">
        <v>13440</v>
      </c>
      <c r="BL1860" s="61" t="s">
        <v>13442</v>
      </c>
      <c r="BM1860" s="61" t="s">
        <v>13442</v>
      </c>
      <c r="BN1860" s="70" t="n">
        <v>-539721</v>
      </c>
      <c r="BO1860" s="68" t="n">
        <v>539721</v>
      </c>
      <c r="BP1860" s="68" t="n">
        <v>41.925</v>
      </c>
      <c r="BQ1860" s="68" t="n">
        <v>41.925</v>
      </c>
      <c r="BR1860" s="69" t="n">
        <v>39</v>
      </c>
      <c r="BS1860" s="63" t="n">
        <v>39</v>
      </c>
      <c r="BU1860" s="68" t="n">
        <v>39</v>
      </c>
    </row>
    <row r="1861" customFormat="false" ht="15" hidden="true" customHeight="false" outlineLevel="0" collapsed="false">
      <c r="A1861" s="61" t="s">
        <v>13460</v>
      </c>
      <c r="B1861" s="61" t="s">
        <v>13461</v>
      </c>
      <c r="C1861" s="62" t="n">
        <v>45291</v>
      </c>
      <c r="D1861" s="62" t="n">
        <v>45291</v>
      </c>
      <c r="E1861" s="61" t="s">
        <v>1259</v>
      </c>
      <c r="F1861" s="61" t="s">
        <v>1092</v>
      </c>
      <c r="G1861" s="61" t="s">
        <v>13462</v>
      </c>
      <c r="H1861" s="61" t="s">
        <v>13462</v>
      </c>
      <c r="I1861" s="61" t="s">
        <v>13463</v>
      </c>
      <c r="J1861" s="61" t="s">
        <v>1195</v>
      </c>
      <c r="K1861" s="61" t="s">
        <v>1195</v>
      </c>
      <c r="L1861" s="61" t="s">
        <v>1195</v>
      </c>
      <c r="N1861" s="61" t="n">
        <v>80346</v>
      </c>
      <c r="O1861" s="61" t="s">
        <v>1262</v>
      </c>
      <c r="P1861" s="61" t="s">
        <v>13464</v>
      </c>
      <c r="Q1861" s="61" t="s">
        <v>13465</v>
      </c>
      <c r="R1861" s="61" t="s">
        <v>13465</v>
      </c>
      <c r="S1861" s="61" t="str">
        <f aca="false">IF(J1861="Listed Option",MID(R1861,3,9),MID(Q1861,3,9))</f>
        <v>000886286</v>
      </c>
      <c r="T1861" s="61" t="e">
        <f aca="false">VLOOKUP(S1861,'Output v4'!C:C,1,FALSE())</f>
        <v>#N/A</v>
      </c>
      <c r="V1861" s="61" t="s">
        <v>13466</v>
      </c>
      <c r="W1861" s="61" t="s">
        <v>13463</v>
      </c>
      <c r="Y1861" s="61" t="s">
        <v>13467</v>
      </c>
      <c r="Z1861" s="61" t="s">
        <v>1304</v>
      </c>
      <c r="AA1861" s="61" t="s">
        <v>1305</v>
      </c>
      <c r="AB1861" s="63" t="n">
        <v>-2008</v>
      </c>
      <c r="AC1861" s="63" t="n">
        <v>-2008</v>
      </c>
      <c r="AE1861" s="61" t="n">
        <v>0</v>
      </c>
      <c r="AF1861" s="64" t="n">
        <v>-2008</v>
      </c>
      <c r="AG1861" s="61" t="s">
        <v>1273</v>
      </c>
      <c r="AH1861" s="62" t="n">
        <v>45291</v>
      </c>
      <c r="AI1861" s="65" t="n">
        <v>129.49</v>
      </c>
      <c r="AJ1861" s="61" t="s">
        <v>3614</v>
      </c>
      <c r="AK1861" s="65" t="n">
        <v>129.49</v>
      </c>
      <c r="AL1861" s="65" t="n">
        <v>129.49</v>
      </c>
      <c r="AM1861" s="66" t="n">
        <v>-260015.92</v>
      </c>
      <c r="AN1861" s="66" t="n">
        <f aca="false">IF(J1861="Listed Option",AF1861*AL1861,AM1861)</f>
        <v>-260015.92</v>
      </c>
      <c r="AO1861" s="61" t="s">
        <v>1267</v>
      </c>
      <c r="AP1861" s="61" t="n">
        <v>1</v>
      </c>
      <c r="AQ1861" s="61" t="n">
        <v>1</v>
      </c>
      <c r="AV1861" s="61" t="s">
        <v>13467</v>
      </c>
      <c r="AW1861" s="61" t="s">
        <v>4070</v>
      </c>
      <c r="AY1861" s="61" t="s">
        <v>13463</v>
      </c>
      <c r="AZ1861" s="61" t="s">
        <v>13463</v>
      </c>
      <c r="BA1861" s="61" t="s">
        <v>13463</v>
      </c>
      <c r="BB1861" s="67" t="n">
        <v>0</v>
      </c>
      <c r="BE1861" s="61" t="n">
        <v>238575</v>
      </c>
      <c r="BF1861" s="61" t="s">
        <v>1092</v>
      </c>
      <c r="BG1861" s="61" t="s">
        <v>4084</v>
      </c>
      <c r="BH1861" s="61" t="s">
        <v>4084</v>
      </c>
      <c r="BI1861" s="61" t="s">
        <v>13463</v>
      </c>
      <c r="BJ1861" s="61" t="s">
        <v>13463</v>
      </c>
      <c r="BK1861" s="61" t="s">
        <v>13463</v>
      </c>
      <c r="BL1861" s="61" t="s">
        <v>13465</v>
      </c>
      <c r="BM1861" s="61" t="s">
        <v>13465</v>
      </c>
      <c r="BN1861" s="70" t="n">
        <v>-260015.92</v>
      </c>
      <c r="BO1861" s="68" t="n">
        <v>-260015.92</v>
      </c>
      <c r="BP1861" s="68" t="n">
        <v>-260015.92</v>
      </c>
      <c r="BQ1861" s="68" t="n">
        <v>-260015.92</v>
      </c>
      <c r="BR1861" s="69" t="n">
        <v>-2008</v>
      </c>
      <c r="BU1861" s="68" t="n">
        <v>2008</v>
      </c>
    </row>
    <row r="1862" customFormat="false" ht="15" hidden="true" customHeight="false" outlineLevel="0" collapsed="false">
      <c r="A1862" s="61" t="s">
        <v>13468</v>
      </c>
      <c r="B1862" s="61" t="s">
        <v>13469</v>
      </c>
      <c r="C1862" s="62" t="n">
        <v>45291</v>
      </c>
      <c r="D1862" s="62" t="n">
        <v>45291</v>
      </c>
      <c r="E1862" s="61" t="s">
        <v>1259</v>
      </c>
      <c r="F1862" s="61" t="s">
        <v>1092</v>
      </c>
      <c r="G1862" s="61" t="s">
        <v>13470</v>
      </c>
      <c r="H1862" s="61" t="s">
        <v>13470</v>
      </c>
      <c r="I1862" s="61" t="s">
        <v>13463</v>
      </c>
      <c r="J1862" s="61" t="s">
        <v>1199</v>
      </c>
      <c r="K1862" s="61" t="s">
        <v>4065</v>
      </c>
      <c r="L1862" s="61" t="s">
        <v>4065</v>
      </c>
      <c r="N1862" s="61" t="n">
        <v>126097575</v>
      </c>
      <c r="O1862" s="61" t="s">
        <v>1262</v>
      </c>
      <c r="P1862" s="61" t="s">
        <v>13471</v>
      </c>
      <c r="Q1862" s="61" t="s">
        <v>13472</v>
      </c>
      <c r="R1862" s="61" t="s">
        <v>13472</v>
      </c>
      <c r="S1862" s="61" t="str">
        <f aca="false">IF(J1862="Listed Option",MID(R1862,3,9),MID(Q1862,3,9))</f>
        <v>780153BG6</v>
      </c>
      <c r="T1862" s="61" t="e">
        <f aca="false">VLOOKUP(S1862,'Output v4'!C:C,1,FALSE())</f>
        <v>#N/A</v>
      </c>
      <c r="U1862" s="61" t="s">
        <v>13473</v>
      </c>
      <c r="V1862" s="61" t="s">
        <v>13474</v>
      </c>
      <c r="Z1862" s="61" t="s">
        <v>1304</v>
      </c>
      <c r="AA1862" s="61" t="s">
        <v>1305</v>
      </c>
      <c r="AB1862" s="63" t="n">
        <v>-13000</v>
      </c>
      <c r="AC1862" s="63" t="n">
        <v>-13000000</v>
      </c>
      <c r="AE1862" s="61" t="n">
        <v>1000</v>
      </c>
      <c r="AF1862" s="64" t="n">
        <v>-13000000</v>
      </c>
      <c r="AG1862" s="61" t="s">
        <v>1273</v>
      </c>
      <c r="AH1862" s="62" t="n">
        <v>45291</v>
      </c>
      <c r="AI1862" s="65" t="n">
        <v>0.987884</v>
      </c>
      <c r="AJ1862" s="61" t="s">
        <v>1266</v>
      </c>
      <c r="AK1862" s="65" t="n">
        <v>0.987884</v>
      </c>
      <c r="AL1862" s="65" t="n">
        <v>0.987884</v>
      </c>
      <c r="AM1862" s="66" t="n">
        <v>-12842492</v>
      </c>
      <c r="AN1862" s="66" t="n">
        <f aca="false">IF(J1862="Listed Option",AF1862*AL1862,AM1862)</f>
        <v>-12842492</v>
      </c>
      <c r="AO1862" s="61" t="s">
        <v>1267</v>
      </c>
      <c r="AW1862" s="61" t="s">
        <v>4070</v>
      </c>
      <c r="AY1862" s="61" t="s">
        <v>13470</v>
      </c>
      <c r="BA1862" s="61" t="s">
        <v>13470</v>
      </c>
      <c r="BB1862" s="67" t="n">
        <v>90</v>
      </c>
      <c r="BE1862" s="61" t="n">
        <v>238575</v>
      </c>
      <c r="BF1862" s="61" t="s">
        <v>1092</v>
      </c>
      <c r="BG1862" s="61" t="s">
        <v>4084</v>
      </c>
      <c r="BH1862" s="61" t="s">
        <v>4084</v>
      </c>
      <c r="BI1862" s="61" t="s">
        <v>13463</v>
      </c>
      <c r="BJ1862" s="61" t="s">
        <v>13470</v>
      </c>
      <c r="BL1862" s="61" t="s">
        <v>13472</v>
      </c>
      <c r="BM1862" s="61" t="s">
        <v>13472</v>
      </c>
      <c r="BN1862" s="70" t="n">
        <v>-13000000</v>
      </c>
      <c r="BP1862" s="68" t="n">
        <v>-12842492</v>
      </c>
      <c r="BQ1862" s="68" t="n">
        <v>-12842492</v>
      </c>
      <c r="BR1862" s="69" t="n">
        <v>-13000000</v>
      </c>
      <c r="BS1862" s="63" t="n">
        <v>-13000</v>
      </c>
      <c r="BU1862" s="68" t="n">
        <v>13000000</v>
      </c>
    </row>
    <row r="1863" customFormat="false" ht="15" hidden="true" customHeight="false" outlineLevel="0" collapsed="false">
      <c r="A1863" s="61" t="s">
        <v>13475</v>
      </c>
      <c r="B1863" s="61" t="s">
        <v>13476</v>
      </c>
      <c r="C1863" s="62" t="n">
        <v>45291</v>
      </c>
      <c r="D1863" s="62" t="n">
        <v>45291</v>
      </c>
      <c r="E1863" s="61" t="s">
        <v>1259</v>
      </c>
      <c r="F1863" s="61" t="s">
        <v>1092</v>
      </c>
      <c r="G1863" s="61" t="s">
        <v>13477</v>
      </c>
      <c r="H1863" s="61" t="s">
        <v>13462</v>
      </c>
      <c r="I1863" s="61" t="s">
        <v>13463</v>
      </c>
      <c r="J1863" s="61" t="s">
        <v>1196</v>
      </c>
      <c r="K1863" s="61" t="s">
        <v>4088</v>
      </c>
      <c r="L1863" s="61" t="s">
        <v>4277</v>
      </c>
      <c r="M1863" s="61" t="s">
        <v>1198</v>
      </c>
      <c r="N1863" s="61" t="n">
        <v>134349939</v>
      </c>
      <c r="O1863" s="61" t="s">
        <v>1262</v>
      </c>
      <c r="P1863" s="61" t="s">
        <v>13478</v>
      </c>
      <c r="R1863" s="61" t="s">
        <v>13465</v>
      </c>
      <c r="S1863" s="61" t="str">
        <f aca="false">IF(J1863="Listed Option",MID(R1863,3,9),MID(Q1863,3,9))</f>
        <v>000886286</v>
      </c>
      <c r="T1863" s="61" t="e">
        <f aca="false">VLOOKUP(S1863,'Output v4'!C:C,1,FALSE())</f>
        <v>#N/A</v>
      </c>
      <c r="W1863" s="61" t="s">
        <v>13479</v>
      </c>
      <c r="X1863" s="61" t="s">
        <v>13480</v>
      </c>
      <c r="Y1863" s="61" t="s">
        <v>13481</v>
      </c>
      <c r="Z1863" s="61" t="s">
        <v>1304</v>
      </c>
      <c r="AA1863" s="61" t="s">
        <v>1305</v>
      </c>
      <c r="AB1863" s="63" t="n">
        <v>42</v>
      </c>
      <c r="AC1863" s="63" t="n">
        <v>42</v>
      </c>
      <c r="AD1863" s="61" t="n">
        <v>100</v>
      </c>
      <c r="AE1863" s="61" t="n">
        <v>0</v>
      </c>
      <c r="AF1863" s="64" t="n">
        <v>4200</v>
      </c>
      <c r="AG1863" s="61" t="s">
        <v>689</v>
      </c>
      <c r="AH1863" s="62" t="n">
        <v>45291</v>
      </c>
      <c r="AI1863" s="65" t="n">
        <v>3.55</v>
      </c>
      <c r="AJ1863" s="61" t="s">
        <v>1266</v>
      </c>
      <c r="AK1863" s="65" t="n">
        <v>3.55</v>
      </c>
      <c r="AL1863" s="65" t="n">
        <v>129.49</v>
      </c>
      <c r="AM1863" s="66" t="n">
        <v>14910</v>
      </c>
      <c r="AN1863" s="66" t="n">
        <f aca="false">IF(J1863="Listed Option",AF1863*AL1863,AM1863)</f>
        <v>543858</v>
      </c>
      <c r="AO1863" s="61" t="s">
        <v>1267</v>
      </c>
      <c r="AP1863" s="61" t="n">
        <v>100</v>
      </c>
      <c r="AQ1863" s="61" t="n">
        <v>100</v>
      </c>
      <c r="AV1863" s="61" t="s">
        <v>13467</v>
      </c>
      <c r="AW1863" s="61" t="s">
        <v>4070</v>
      </c>
      <c r="AY1863" s="61" t="s">
        <v>13463</v>
      </c>
      <c r="AZ1863" s="61" t="s">
        <v>13463</v>
      </c>
      <c r="BA1863" s="61" t="s">
        <v>13463</v>
      </c>
      <c r="BB1863" s="67" t="n">
        <v>0</v>
      </c>
      <c r="BE1863" s="61" t="n">
        <v>238575</v>
      </c>
      <c r="BG1863" s="61" t="s">
        <v>4084</v>
      </c>
      <c r="BJ1863" s="61" t="s">
        <v>13463</v>
      </c>
      <c r="BL1863" s="61" t="s">
        <v>13465</v>
      </c>
      <c r="BM1863" s="61" t="s">
        <v>13465</v>
      </c>
      <c r="BN1863" s="70" t="n">
        <v>543858</v>
      </c>
      <c r="BO1863" s="68" t="n">
        <v>543858</v>
      </c>
      <c r="BP1863" s="68" t="n">
        <v>149.1</v>
      </c>
      <c r="BQ1863" s="68" t="n">
        <v>149.1</v>
      </c>
      <c r="BR1863" s="69" t="n">
        <v>42</v>
      </c>
      <c r="BS1863" s="63" t="n">
        <v>42</v>
      </c>
      <c r="BU1863" s="68" t="n">
        <v>42</v>
      </c>
    </row>
    <row r="1864" customFormat="false" ht="15" hidden="true" customHeight="false" outlineLevel="0" collapsed="false">
      <c r="A1864" s="61" t="s">
        <v>13482</v>
      </c>
      <c r="B1864" s="61" t="s">
        <v>13483</v>
      </c>
      <c r="C1864" s="62" t="n">
        <v>45291</v>
      </c>
      <c r="D1864" s="62" t="n">
        <v>45291</v>
      </c>
      <c r="E1864" s="61" t="s">
        <v>1259</v>
      </c>
      <c r="F1864" s="61" t="s">
        <v>1092</v>
      </c>
      <c r="G1864" s="61" t="s">
        <v>13484</v>
      </c>
      <c r="H1864" s="61" t="s">
        <v>13462</v>
      </c>
      <c r="I1864" s="61" t="s">
        <v>13463</v>
      </c>
      <c r="J1864" s="61" t="s">
        <v>1196</v>
      </c>
      <c r="K1864" s="61" t="s">
        <v>4088</v>
      </c>
      <c r="L1864" s="61" t="s">
        <v>4089</v>
      </c>
      <c r="M1864" s="61" t="s">
        <v>1197</v>
      </c>
      <c r="N1864" s="61" t="n">
        <v>179968702</v>
      </c>
      <c r="O1864" s="61" t="s">
        <v>1262</v>
      </c>
      <c r="P1864" s="61" t="s">
        <v>13485</v>
      </c>
      <c r="R1864" s="61" t="s">
        <v>13465</v>
      </c>
      <c r="S1864" s="61" t="str">
        <f aca="false">IF(J1864="Listed Option",MID(R1864,3,9),MID(Q1864,3,9))</f>
        <v>000886286</v>
      </c>
      <c r="T1864" s="61" t="e">
        <f aca="false">VLOOKUP(S1864,'Output v4'!C:C,1,FALSE())</f>
        <v>#N/A</v>
      </c>
      <c r="W1864" s="61" t="s">
        <v>13486</v>
      </c>
      <c r="X1864" s="61" t="s">
        <v>13487</v>
      </c>
      <c r="Y1864" s="61" t="s">
        <v>13488</v>
      </c>
      <c r="Z1864" s="61" t="s">
        <v>1304</v>
      </c>
      <c r="AA1864" s="61" t="s">
        <v>1305</v>
      </c>
      <c r="AB1864" s="63" t="n">
        <v>42</v>
      </c>
      <c r="AC1864" s="63" t="n">
        <v>42</v>
      </c>
      <c r="AD1864" s="61" t="n">
        <v>100</v>
      </c>
      <c r="AE1864" s="61" t="n">
        <v>0</v>
      </c>
      <c r="AF1864" s="64" t="n">
        <v>4200</v>
      </c>
      <c r="AG1864" s="61" t="s">
        <v>689</v>
      </c>
      <c r="AH1864" s="62" t="n">
        <v>45291</v>
      </c>
      <c r="AI1864" s="65" t="n">
        <v>0.1</v>
      </c>
      <c r="AJ1864" s="61" t="s">
        <v>1266</v>
      </c>
      <c r="AK1864" s="65" t="n">
        <v>0.1</v>
      </c>
      <c r="AL1864" s="65" t="n">
        <v>129.49</v>
      </c>
      <c r="AM1864" s="66" t="n">
        <v>420</v>
      </c>
      <c r="AN1864" s="66" t="n">
        <f aca="false">IF(J1864="Listed Option",AF1864*AL1864,AM1864)</f>
        <v>543858</v>
      </c>
      <c r="AO1864" s="61" t="s">
        <v>1267</v>
      </c>
      <c r="AP1864" s="61" t="n">
        <v>100</v>
      </c>
      <c r="AQ1864" s="61" t="n">
        <v>100</v>
      </c>
      <c r="AV1864" s="61" t="s">
        <v>13467</v>
      </c>
      <c r="AW1864" s="61" t="s">
        <v>4070</v>
      </c>
      <c r="AY1864" s="61" t="s">
        <v>13463</v>
      </c>
      <c r="AZ1864" s="61" t="s">
        <v>13463</v>
      </c>
      <c r="BA1864" s="61" t="s">
        <v>13463</v>
      </c>
      <c r="BB1864" s="67" t="n">
        <v>0</v>
      </c>
      <c r="BE1864" s="61" t="n">
        <v>238575</v>
      </c>
      <c r="BG1864" s="61" t="s">
        <v>4084</v>
      </c>
      <c r="BJ1864" s="61" t="s">
        <v>13463</v>
      </c>
      <c r="BL1864" s="61" t="s">
        <v>13465</v>
      </c>
      <c r="BM1864" s="61" t="s">
        <v>13465</v>
      </c>
      <c r="BN1864" s="70" t="n">
        <v>-543858</v>
      </c>
      <c r="BO1864" s="68" t="n">
        <v>543858</v>
      </c>
      <c r="BP1864" s="68" t="n">
        <v>4.2</v>
      </c>
      <c r="BQ1864" s="68" t="n">
        <v>4.2</v>
      </c>
      <c r="BR1864" s="69" t="n">
        <v>42</v>
      </c>
      <c r="BS1864" s="63" t="n">
        <v>42</v>
      </c>
      <c r="BU1864" s="68" t="n">
        <v>42</v>
      </c>
    </row>
    <row r="1865" customFormat="false" ht="15" hidden="true" customHeight="false" outlineLevel="0" collapsed="false">
      <c r="A1865" s="61" t="s">
        <v>13489</v>
      </c>
      <c r="B1865" s="61" t="s">
        <v>13490</v>
      </c>
      <c r="C1865" s="62" t="n">
        <v>45291</v>
      </c>
      <c r="D1865" s="62" t="n">
        <v>45291</v>
      </c>
      <c r="E1865" s="61" t="s">
        <v>1259</v>
      </c>
      <c r="F1865" s="61" t="s">
        <v>1092</v>
      </c>
      <c r="G1865" s="61" t="s">
        <v>13491</v>
      </c>
      <c r="H1865" s="61" t="s">
        <v>13492</v>
      </c>
      <c r="I1865" s="61" t="s">
        <v>13463</v>
      </c>
      <c r="J1865" s="61" t="s">
        <v>5008</v>
      </c>
      <c r="K1865" s="61" t="s">
        <v>5008</v>
      </c>
      <c r="L1865" s="61" t="s">
        <v>5008</v>
      </c>
      <c r="N1865" s="61" t="n">
        <v>189945291</v>
      </c>
      <c r="O1865" s="61" t="s">
        <v>1262</v>
      </c>
      <c r="P1865" s="61" t="s">
        <v>13493</v>
      </c>
      <c r="R1865" s="61" t="s">
        <v>13494</v>
      </c>
      <c r="S1865" s="61" t="str">
        <f aca="false">IF(J1865="Listed Option",MID(R1865,3,9),MID(Q1865,3,9))</f>
        <v/>
      </c>
      <c r="T1865" s="61" t="e">
        <f aca="false">VLOOKUP(S1865,'Output v4'!C:C,1,FALSE())</f>
        <v>#N/A</v>
      </c>
      <c r="Z1865" s="61" t="s">
        <v>1304</v>
      </c>
      <c r="AA1865" s="61" t="s">
        <v>3664</v>
      </c>
      <c r="AB1865" s="63" t="n">
        <v>10000000</v>
      </c>
      <c r="AC1865" s="63" t="n">
        <v>10000000</v>
      </c>
      <c r="AE1865" s="61" t="n">
        <v>0</v>
      </c>
      <c r="AF1865" s="64" t="n">
        <v>10000000</v>
      </c>
      <c r="AG1865" s="61" t="s">
        <v>689</v>
      </c>
      <c r="AH1865" s="62" t="n">
        <v>45291</v>
      </c>
      <c r="AI1865" s="65" t="n">
        <v>1.122232</v>
      </c>
      <c r="AJ1865" s="61" t="s">
        <v>1266</v>
      </c>
      <c r="AK1865" s="65" t="n">
        <v>1.122232</v>
      </c>
      <c r="AL1865" s="65" t="n">
        <v>0.92</v>
      </c>
      <c r="AM1865" s="66" t="n">
        <v>-1222320</v>
      </c>
      <c r="AN1865" s="66" t="n">
        <f aca="false">IF(J1865="Listed Option",AF1865*AL1865,AM1865)</f>
        <v>-1222320</v>
      </c>
      <c r="AO1865" s="61" t="s">
        <v>1267</v>
      </c>
      <c r="AW1865" s="61" t="s">
        <v>3625</v>
      </c>
      <c r="BB1865" s="67" t="n">
        <v>12</v>
      </c>
      <c r="BE1865" s="61" t="n">
        <v>238581</v>
      </c>
      <c r="BF1865" s="61" t="s">
        <v>1092</v>
      </c>
      <c r="BG1865" s="61" t="s">
        <v>4084</v>
      </c>
      <c r="BH1865" s="61" t="s">
        <v>4084</v>
      </c>
      <c r="BI1865" s="61" t="s">
        <v>13463</v>
      </c>
      <c r="BJ1865" s="61" t="s">
        <v>13493</v>
      </c>
      <c r="BK1865" s="61" t="s">
        <v>13493</v>
      </c>
      <c r="BL1865" s="61" t="s">
        <v>13494</v>
      </c>
      <c r="BM1865" s="61" t="s">
        <v>13494</v>
      </c>
      <c r="BN1865" s="70" t="n">
        <v>10000000</v>
      </c>
      <c r="BP1865" s="68" t="n">
        <v>11222320</v>
      </c>
      <c r="BQ1865" s="68" t="n">
        <v>11222320</v>
      </c>
      <c r="BR1865" s="69" t="n">
        <v>10000000</v>
      </c>
      <c r="BS1865" s="63" t="n">
        <v>10000000</v>
      </c>
      <c r="BU1865" s="68" t="n">
        <v>10000000</v>
      </c>
    </row>
    <row r="1866" customFormat="false" ht="15" hidden="true" customHeight="false" outlineLevel="0" collapsed="false">
      <c r="A1866" s="61" t="s">
        <v>13495</v>
      </c>
      <c r="B1866" s="61" t="s">
        <v>13496</v>
      </c>
      <c r="C1866" s="62" t="n">
        <v>45291</v>
      </c>
      <c r="D1866" s="62" t="n">
        <v>45291</v>
      </c>
      <c r="E1866" s="61" t="s">
        <v>1259</v>
      </c>
      <c r="F1866" s="61" t="s">
        <v>1095</v>
      </c>
      <c r="G1866" s="61" t="s">
        <v>13497</v>
      </c>
      <c r="H1866" s="61" t="s">
        <v>13497</v>
      </c>
      <c r="J1866" s="61" t="s">
        <v>1195</v>
      </c>
      <c r="K1866" s="61" t="s">
        <v>1195</v>
      </c>
      <c r="L1866" s="61" t="s">
        <v>1195</v>
      </c>
      <c r="N1866" s="61" t="n">
        <v>130997504</v>
      </c>
      <c r="O1866" s="61" t="s">
        <v>1262</v>
      </c>
      <c r="P1866" s="61" t="s">
        <v>13498</v>
      </c>
      <c r="Q1866" s="61" t="s">
        <v>13499</v>
      </c>
      <c r="R1866" s="61" t="s">
        <v>13499</v>
      </c>
      <c r="S1866" s="61" t="str">
        <f aca="false">IF(J1866="Listed Option",MID(R1866,3,9),MID(Q1866,3,9))</f>
        <v>78349D107</v>
      </c>
      <c r="T1866" s="61" t="str">
        <f aca="false">VLOOKUP(S1866,'Output v4'!C:C,1,FALSE())</f>
        <v>78349D107</v>
      </c>
      <c r="U1866" s="61" t="s">
        <v>277</v>
      </c>
      <c r="V1866" s="61" t="s">
        <v>13500</v>
      </c>
      <c r="W1866" s="61" t="s">
        <v>13501</v>
      </c>
      <c r="Y1866" s="61" t="s">
        <v>13502</v>
      </c>
      <c r="Z1866" s="61" t="s">
        <v>1304</v>
      </c>
      <c r="AA1866" s="61" t="s">
        <v>1305</v>
      </c>
      <c r="AB1866" s="63" t="n">
        <v>18060</v>
      </c>
      <c r="AC1866" s="63" t="n">
        <v>18060</v>
      </c>
      <c r="AE1866" s="61" t="n">
        <v>0</v>
      </c>
      <c r="AF1866" s="64" t="n">
        <v>18060</v>
      </c>
      <c r="AG1866" s="61" t="s">
        <v>689</v>
      </c>
      <c r="AH1866" s="62" t="n">
        <v>45291</v>
      </c>
      <c r="AI1866" s="65" t="n">
        <v>40.32</v>
      </c>
      <c r="AJ1866" s="61" t="s">
        <v>3614</v>
      </c>
      <c r="AK1866" s="65" t="n">
        <v>40.32</v>
      </c>
      <c r="AL1866" s="65" t="n">
        <v>40.32</v>
      </c>
      <c r="AM1866" s="66" t="n">
        <v>728179.2</v>
      </c>
      <c r="AN1866" s="66" t="n">
        <f aca="false">IF(J1866="Listed Option",AF1866*AL1866,AM1866)</f>
        <v>728179.2</v>
      </c>
      <c r="AO1866" s="61" t="s">
        <v>1267</v>
      </c>
      <c r="AP1866" s="61" t="n">
        <v>1</v>
      </c>
      <c r="AQ1866" s="61" t="n">
        <v>1</v>
      </c>
      <c r="AV1866" s="61" t="s">
        <v>13502</v>
      </c>
      <c r="AW1866" s="61" t="s">
        <v>4070</v>
      </c>
      <c r="AY1866" s="61" t="s">
        <v>13503</v>
      </c>
      <c r="AZ1866" s="61" t="s">
        <v>13503</v>
      </c>
      <c r="BA1866" s="61" t="s">
        <v>13503</v>
      </c>
      <c r="BB1866" s="67" t="n">
        <v>0</v>
      </c>
      <c r="BE1866" s="61" t="n">
        <v>238575</v>
      </c>
      <c r="BF1866" s="61" t="s">
        <v>1095</v>
      </c>
      <c r="BG1866" s="61" t="s">
        <v>1157</v>
      </c>
      <c r="BH1866" s="61" t="s">
        <v>1157</v>
      </c>
      <c r="BJ1866" s="61" t="s">
        <v>13503</v>
      </c>
      <c r="BK1866" s="61" t="s">
        <v>13503</v>
      </c>
      <c r="BL1866" s="61" t="s">
        <v>13499</v>
      </c>
      <c r="BM1866" s="61" t="s">
        <v>13499</v>
      </c>
      <c r="BN1866" s="70" t="n">
        <v>728179.2</v>
      </c>
      <c r="BO1866" s="68" t="n">
        <v>728179.2</v>
      </c>
      <c r="BP1866" s="68" t="n">
        <v>728179.2</v>
      </c>
      <c r="BQ1866" s="68" t="n">
        <v>728179.2</v>
      </c>
      <c r="BR1866" s="69" t="n">
        <v>18060</v>
      </c>
      <c r="BU1866" s="68" t="n">
        <v>18060</v>
      </c>
    </row>
    <row r="1867" customFormat="false" ht="15" hidden="true" customHeight="false" outlineLevel="0" collapsed="false">
      <c r="A1867" s="61" t="s">
        <v>13504</v>
      </c>
      <c r="B1867" s="61" t="s">
        <v>13505</v>
      </c>
      <c r="C1867" s="62" t="n">
        <v>45291</v>
      </c>
      <c r="D1867" s="62" t="n">
        <v>45291</v>
      </c>
      <c r="E1867" s="61" t="s">
        <v>1259</v>
      </c>
      <c r="F1867" s="61" t="s">
        <v>1096</v>
      </c>
      <c r="G1867" s="61" t="s">
        <v>13506</v>
      </c>
      <c r="H1867" s="61" t="s">
        <v>13506</v>
      </c>
      <c r="I1867" s="61" t="s">
        <v>13507</v>
      </c>
      <c r="J1867" s="61" t="s">
        <v>1195</v>
      </c>
      <c r="K1867" s="61" t="s">
        <v>1195</v>
      </c>
      <c r="L1867" s="61" t="s">
        <v>1195</v>
      </c>
      <c r="N1867" s="61" t="n">
        <v>72784</v>
      </c>
      <c r="O1867" s="61" t="s">
        <v>1262</v>
      </c>
      <c r="P1867" s="61" t="s">
        <v>13508</v>
      </c>
      <c r="Q1867" s="61" t="s">
        <v>13509</v>
      </c>
      <c r="R1867" s="61" t="s">
        <v>13509</v>
      </c>
      <c r="S1867" s="61" t="str">
        <f aca="false">IF(J1867="Listed Option",MID(R1867,3,9),MID(Q1867,3,9))</f>
        <v>78409V104</v>
      </c>
      <c r="T1867" s="61" t="str">
        <f aca="false">VLOOKUP(S1867,'Output v4'!C:C,1,FALSE())</f>
        <v>78409V104</v>
      </c>
      <c r="U1867" s="61" t="s">
        <v>278</v>
      </c>
      <c r="V1867" s="61" t="s">
        <v>13510</v>
      </c>
      <c r="W1867" s="61" t="s">
        <v>13511</v>
      </c>
      <c r="Y1867" s="61" t="s">
        <v>13512</v>
      </c>
      <c r="Z1867" s="61" t="s">
        <v>1304</v>
      </c>
      <c r="AA1867" s="61" t="s">
        <v>1305</v>
      </c>
      <c r="AB1867" s="63" t="n">
        <v>-184</v>
      </c>
      <c r="AC1867" s="63" t="n">
        <v>-184</v>
      </c>
      <c r="AE1867" s="61" t="n">
        <v>0</v>
      </c>
      <c r="AF1867" s="64" t="n">
        <v>-184</v>
      </c>
      <c r="AG1867" s="61" t="s">
        <v>1273</v>
      </c>
      <c r="AH1867" s="62" t="n">
        <v>45291</v>
      </c>
      <c r="AI1867" s="65" t="n">
        <v>440.52</v>
      </c>
      <c r="AJ1867" s="61" t="s">
        <v>3614</v>
      </c>
      <c r="AK1867" s="65" t="n">
        <v>440.52</v>
      </c>
      <c r="AL1867" s="65" t="n">
        <v>440.52</v>
      </c>
      <c r="AM1867" s="66" t="n">
        <v>-81055.68</v>
      </c>
      <c r="AN1867" s="66" t="n">
        <f aca="false">IF(J1867="Listed Option",AF1867*AL1867,AM1867)</f>
        <v>-81055.68</v>
      </c>
      <c r="AO1867" s="61" t="s">
        <v>1267</v>
      </c>
      <c r="AP1867" s="61" t="n">
        <v>1</v>
      </c>
      <c r="AQ1867" s="61" t="n">
        <v>1</v>
      </c>
      <c r="AV1867" s="61" t="s">
        <v>13512</v>
      </c>
      <c r="AW1867" s="61" t="s">
        <v>4070</v>
      </c>
      <c r="AY1867" s="61" t="s">
        <v>13507</v>
      </c>
      <c r="AZ1867" s="61" t="s">
        <v>13507</v>
      </c>
      <c r="BA1867" s="61" t="s">
        <v>13507</v>
      </c>
      <c r="BB1867" s="67" t="n">
        <v>0</v>
      </c>
      <c r="BE1867" s="61" t="n">
        <v>238575</v>
      </c>
      <c r="BF1867" s="61" t="s">
        <v>1096</v>
      </c>
      <c r="BG1867" s="61" t="s">
        <v>4084</v>
      </c>
      <c r="BH1867" s="61" t="s">
        <v>4084</v>
      </c>
      <c r="BI1867" s="61" t="s">
        <v>13507</v>
      </c>
      <c r="BJ1867" s="61" t="s">
        <v>13507</v>
      </c>
      <c r="BK1867" s="61" t="s">
        <v>13507</v>
      </c>
      <c r="BL1867" s="61" t="s">
        <v>13509</v>
      </c>
      <c r="BM1867" s="61" t="s">
        <v>13509</v>
      </c>
      <c r="BN1867" s="70" t="n">
        <v>-81055.68</v>
      </c>
      <c r="BO1867" s="68" t="n">
        <v>-81055.68</v>
      </c>
      <c r="BP1867" s="68" t="n">
        <v>-81055.68</v>
      </c>
      <c r="BQ1867" s="68" t="n">
        <v>-81055.68</v>
      </c>
      <c r="BR1867" s="69" t="n">
        <v>-184</v>
      </c>
      <c r="BU1867" s="68" t="n">
        <v>184</v>
      </c>
    </row>
    <row r="1868" customFormat="false" ht="15" hidden="true" customHeight="false" outlineLevel="0" collapsed="false">
      <c r="A1868" s="61" t="s">
        <v>13513</v>
      </c>
      <c r="B1868" s="61" t="s">
        <v>13514</v>
      </c>
      <c r="C1868" s="62" t="n">
        <v>45291</v>
      </c>
      <c r="D1868" s="62" t="n">
        <v>45291</v>
      </c>
      <c r="E1868" s="61" t="s">
        <v>1259</v>
      </c>
      <c r="F1868" s="61" t="s">
        <v>1096</v>
      </c>
      <c r="G1868" s="61" t="s">
        <v>13515</v>
      </c>
      <c r="H1868" s="61" t="s">
        <v>13506</v>
      </c>
      <c r="I1868" s="61" t="s">
        <v>13507</v>
      </c>
      <c r="J1868" s="61" t="s">
        <v>1196</v>
      </c>
      <c r="K1868" s="61" t="s">
        <v>4088</v>
      </c>
      <c r="L1868" s="61" t="s">
        <v>4089</v>
      </c>
      <c r="M1868" s="61" t="s">
        <v>1197</v>
      </c>
      <c r="N1868" s="61" t="n">
        <v>175532144</v>
      </c>
      <c r="O1868" s="61" t="s">
        <v>1262</v>
      </c>
      <c r="P1868" s="61" t="s">
        <v>13516</v>
      </c>
      <c r="R1868" s="61" t="s">
        <v>13509</v>
      </c>
      <c r="S1868" s="61" t="str">
        <f aca="false">IF(J1868="Listed Option",MID(R1868,3,9),MID(Q1868,3,9))</f>
        <v>78409V104</v>
      </c>
      <c r="T1868" s="61" t="str">
        <f aca="false">VLOOKUP(S1868,'Output v4'!C:C,1,FALSE())</f>
        <v>78409V104</v>
      </c>
      <c r="W1868" s="61" t="s">
        <v>13517</v>
      </c>
      <c r="X1868" s="61" t="s">
        <v>13518</v>
      </c>
      <c r="Y1868" s="61" t="s">
        <v>13519</v>
      </c>
      <c r="Z1868" s="61" t="s">
        <v>1304</v>
      </c>
      <c r="AA1868" s="61" t="s">
        <v>1305</v>
      </c>
      <c r="AB1868" s="63" t="n">
        <v>40</v>
      </c>
      <c r="AC1868" s="63" t="n">
        <v>40</v>
      </c>
      <c r="AD1868" s="61" t="n">
        <v>100</v>
      </c>
      <c r="AE1868" s="61" t="n">
        <v>0</v>
      </c>
      <c r="AF1868" s="64" t="n">
        <v>4000</v>
      </c>
      <c r="AG1868" s="61" t="s">
        <v>689</v>
      </c>
      <c r="AH1868" s="62" t="n">
        <v>45291</v>
      </c>
      <c r="AI1868" s="65" t="n">
        <v>5.7</v>
      </c>
      <c r="AJ1868" s="61" t="s">
        <v>1266</v>
      </c>
      <c r="AK1868" s="65" t="n">
        <v>5.7</v>
      </c>
      <c r="AL1868" s="65" t="n">
        <v>440.52</v>
      </c>
      <c r="AM1868" s="66" t="n">
        <v>22800</v>
      </c>
      <c r="AN1868" s="66" t="n">
        <f aca="false">IF(J1868="Listed Option",AF1868*AL1868,AM1868)</f>
        <v>1762080</v>
      </c>
      <c r="AO1868" s="61" t="s">
        <v>1267</v>
      </c>
      <c r="AP1868" s="61" t="n">
        <v>100</v>
      </c>
      <c r="AQ1868" s="61" t="n">
        <v>100</v>
      </c>
      <c r="AV1868" s="61" t="s">
        <v>13512</v>
      </c>
      <c r="AW1868" s="61" t="s">
        <v>4070</v>
      </c>
      <c r="AY1868" s="61" t="s">
        <v>13507</v>
      </c>
      <c r="AZ1868" s="61" t="s">
        <v>13507</v>
      </c>
      <c r="BA1868" s="61" t="s">
        <v>13507</v>
      </c>
      <c r="BB1868" s="67" t="n">
        <v>0</v>
      </c>
      <c r="BE1868" s="61" t="n">
        <v>238575</v>
      </c>
      <c r="BG1868" s="61" t="s">
        <v>4084</v>
      </c>
      <c r="BJ1868" s="61" t="s">
        <v>13507</v>
      </c>
      <c r="BL1868" s="61" t="s">
        <v>13509</v>
      </c>
      <c r="BM1868" s="61" t="s">
        <v>13509</v>
      </c>
      <c r="BN1868" s="70" t="n">
        <v>-1762080</v>
      </c>
      <c r="BO1868" s="68" t="n">
        <v>1762080</v>
      </c>
      <c r="BP1868" s="68" t="n">
        <v>228</v>
      </c>
      <c r="BQ1868" s="68" t="n">
        <v>228</v>
      </c>
      <c r="BR1868" s="69" t="n">
        <v>40</v>
      </c>
      <c r="BS1868" s="63" t="n">
        <v>40</v>
      </c>
      <c r="BU1868" s="68" t="n">
        <v>40</v>
      </c>
    </row>
    <row r="1869" customFormat="false" ht="15" hidden="true" customHeight="false" outlineLevel="0" collapsed="false">
      <c r="A1869" s="61" t="s">
        <v>13520</v>
      </c>
      <c r="B1869" s="61" t="s">
        <v>13521</v>
      </c>
      <c r="C1869" s="62" t="n">
        <v>45291</v>
      </c>
      <c r="D1869" s="62" t="n">
        <v>45291</v>
      </c>
      <c r="E1869" s="61" t="s">
        <v>1259</v>
      </c>
      <c r="F1869" s="61" t="s">
        <v>1096</v>
      </c>
      <c r="G1869" s="61" t="s">
        <v>13522</v>
      </c>
      <c r="H1869" s="61" t="s">
        <v>13506</v>
      </c>
      <c r="I1869" s="61" t="s">
        <v>13507</v>
      </c>
      <c r="J1869" s="61" t="s">
        <v>1196</v>
      </c>
      <c r="K1869" s="61" t="s">
        <v>4088</v>
      </c>
      <c r="L1869" s="61" t="s">
        <v>4277</v>
      </c>
      <c r="M1869" s="61" t="s">
        <v>1198</v>
      </c>
      <c r="N1869" s="61" t="n">
        <v>175532314</v>
      </c>
      <c r="O1869" s="61" t="s">
        <v>1262</v>
      </c>
      <c r="P1869" s="61" t="s">
        <v>13523</v>
      </c>
      <c r="R1869" s="61" t="s">
        <v>13509</v>
      </c>
      <c r="S1869" s="61" t="str">
        <f aca="false">IF(J1869="Listed Option",MID(R1869,3,9),MID(Q1869,3,9))</f>
        <v>78409V104</v>
      </c>
      <c r="T1869" s="61" t="str">
        <f aca="false">VLOOKUP(S1869,'Output v4'!C:C,1,FALSE())</f>
        <v>78409V104</v>
      </c>
      <c r="W1869" s="61" t="s">
        <v>13524</v>
      </c>
      <c r="X1869" s="61" t="s">
        <v>13525</v>
      </c>
      <c r="Y1869" s="61" t="s">
        <v>13526</v>
      </c>
      <c r="Z1869" s="61" t="s">
        <v>1304</v>
      </c>
      <c r="AA1869" s="61" t="s">
        <v>1305</v>
      </c>
      <c r="AB1869" s="63" t="n">
        <v>40</v>
      </c>
      <c r="AC1869" s="63" t="n">
        <v>40</v>
      </c>
      <c r="AD1869" s="61" t="n">
        <v>100</v>
      </c>
      <c r="AE1869" s="61" t="n">
        <v>0</v>
      </c>
      <c r="AF1869" s="64" t="n">
        <v>4000</v>
      </c>
      <c r="AG1869" s="61" t="s">
        <v>689</v>
      </c>
      <c r="AH1869" s="62" t="n">
        <v>45291</v>
      </c>
      <c r="AI1869" s="65" t="n">
        <v>5</v>
      </c>
      <c r="AJ1869" s="61" t="s">
        <v>1266</v>
      </c>
      <c r="AK1869" s="65" t="n">
        <v>5</v>
      </c>
      <c r="AL1869" s="65" t="n">
        <v>440.52</v>
      </c>
      <c r="AM1869" s="66" t="n">
        <v>20000</v>
      </c>
      <c r="AN1869" s="66" t="n">
        <f aca="false">IF(J1869="Listed Option",AF1869*AL1869,AM1869)</f>
        <v>1762080</v>
      </c>
      <c r="AO1869" s="61" t="s">
        <v>1267</v>
      </c>
      <c r="AP1869" s="61" t="n">
        <v>100</v>
      </c>
      <c r="AQ1869" s="61" t="n">
        <v>100</v>
      </c>
      <c r="AV1869" s="61" t="s">
        <v>13512</v>
      </c>
      <c r="AW1869" s="61" t="s">
        <v>4070</v>
      </c>
      <c r="AY1869" s="61" t="s">
        <v>13507</v>
      </c>
      <c r="AZ1869" s="61" t="s">
        <v>13507</v>
      </c>
      <c r="BA1869" s="61" t="s">
        <v>13507</v>
      </c>
      <c r="BB1869" s="67" t="n">
        <v>0</v>
      </c>
      <c r="BE1869" s="61" t="n">
        <v>238575</v>
      </c>
      <c r="BG1869" s="61" t="s">
        <v>4084</v>
      </c>
      <c r="BJ1869" s="61" t="s">
        <v>13507</v>
      </c>
      <c r="BL1869" s="61" t="s">
        <v>13509</v>
      </c>
      <c r="BM1869" s="61" t="s">
        <v>13509</v>
      </c>
      <c r="BN1869" s="70" t="n">
        <v>1762080</v>
      </c>
      <c r="BO1869" s="68" t="n">
        <v>1762080</v>
      </c>
      <c r="BP1869" s="68" t="n">
        <v>200</v>
      </c>
      <c r="BQ1869" s="68" t="n">
        <v>200</v>
      </c>
      <c r="BR1869" s="69" t="n">
        <v>40</v>
      </c>
      <c r="BS1869" s="63" t="n">
        <v>40</v>
      </c>
      <c r="BU1869" s="68" t="n">
        <v>40</v>
      </c>
    </row>
    <row r="1870" customFormat="false" ht="15" hidden="true" customHeight="false" outlineLevel="0" collapsed="false">
      <c r="A1870" s="61" t="s">
        <v>13527</v>
      </c>
      <c r="B1870" s="61" t="s">
        <v>13528</v>
      </c>
      <c r="C1870" s="62" t="n">
        <v>45291</v>
      </c>
      <c r="D1870" s="62" t="n">
        <v>45291</v>
      </c>
      <c r="E1870" s="61" t="s">
        <v>1259</v>
      </c>
      <c r="F1870" s="61" t="s">
        <v>1096</v>
      </c>
      <c r="G1870" s="61" t="s">
        <v>13529</v>
      </c>
      <c r="H1870" s="61" t="s">
        <v>13506</v>
      </c>
      <c r="I1870" s="61" t="s">
        <v>13507</v>
      </c>
      <c r="J1870" s="61" t="s">
        <v>1196</v>
      </c>
      <c r="K1870" s="61" t="s">
        <v>4088</v>
      </c>
      <c r="L1870" s="61" t="s">
        <v>4089</v>
      </c>
      <c r="M1870" s="61" t="s">
        <v>1197</v>
      </c>
      <c r="N1870" s="61" t="n">
        <v>184875261</v>
      </c>
      <c r="O1870" s="61" t="s">
        <v>1262</v>
      </c>
      <c r="P1870" s="61" t="s">
        <v>13530</v>
      </c>
      <c r="R1870" s="61" t="s">
        <v>13509</v>
      </c>
      <c r="S1870" s="61" t="str">
        <f aca="false">IF(J1870="Listed Option",MID(R1870,3,9),MID(Q1870,3,9))</f>
        <v>78409V104</v>
      </c>
      <c r="T1870" s="61" t="str">
        <f aca="false">VLOOKUP(S1870,'Output v4'!C:C,1,FALSE())</f>
        <v>78409V104</v>
      </c>
      <c r="W1870" s="61" t="s">
        <v>13531</v>
      </c>
      <c r="X1870" s="61" t="s">
        <v>13532</v>
      </c>
      <c r="Y1870" s="61" t="s">
        <v>13533</v>
      </c>
      <c r="Z1870" s="61" t="s">
        <v>1304</v>
      </c>
      <c r="AA1870" s="61" t="s">
        <v>1305</v>
      </c>
      <c r="AB1870" s="63" t="n">
        <v>2</v>
      </c>
      <c r="AC1870" s="63" t="n">
        <v>2</v>
      </c>
      <c r="AD1870" s="61" t="n">
        <v>100</v>
      </c>
      <c r="AE1870" s="61" t="n">
        <v>0</v>
      </c>
      <c r="AF1870" s="64" t="n">
        <v>200</v>
      </c>
      <c r="AG1870" s="61" t="s">
        <v>689</v>
      </c>
      <c r="AH1870" s="62" t="n">
        <v>45291</v>
      </c>
      <c r="AI1870" s="65" t="n">
        <v>8.95</v>
      </c>
      <c r="AJ1870" s="61" t="s">
        <v>1266</v>
      </c>
      <c r="AK1870" s="65" t="n">
        <v>8.95</v>
      </c>
      <c r="AL1870" s="65" t="n">
        <v>440.52</v>
      </c>
      <c r="AM1870" s="66" t="n">
        <v>1790</v>
      </c>
      <c r="AN1870" s="66" t="n">
        <f aca="false">IF(J1870="Listed Option",AF1870*AL1870,AM1870)</f>
        <v>88104</v>
      </c>
      <c r="AO1870" s="61" t="s">
        <v>1267</v>
      </c>
      <c r="AP1870" s="61" t="n">
        <v>100</v>
      </c>
      <c r="AQ1870" s="61" t="n">
        <v>100</v>
      </c>
      <c r="AV1870" s="61" t="s">
        <v>13512</v>
      </c>
      <c r="AW1870" s="61" t="s">
        <v>4070</v>
      </c>
      <c r="AY1870" s="61" t="s">
        <v>13507</v>
      </c>
      <c r="AZ1870" s="61" t="s">
        <v>13507</v>
      </c>
      <c r="BA1870" s="61" t="s">
        <v>13507</v>
      </c>
      <c r="BB1870" s="67" t="n">
        <v>0</v>
      </c>
      <c r="BE1870" s="61" t="n">
        <v>238575</v>
      </c>
      <c r="BG1870" s="61" t="s">
        <v>4084</v>
      </c>
      <c r="BJ1870" s="61" t="s">
        <v>13507</v>
      </c>
      <c r="BL1870" s="61" t="s">
        <v>13509</v>
      </c>
      <c r="BM1870" s="61" t="s">
        <v>13509</v>
      </c>
      <c r="BN1870" s="70" t="n">
        <v>-88104</v>
      </c>
      <c r="BO1870" s="68" t="n">
        <v>88104</v>
      </c>
      <c r="BP1870" s="68" t="n">
        <v>17.9</v>
      </c>
      <c r="BQ1870" s="68" t="n">
        <v>17.9</v>
      </c>
      <c r="BR1870" s="69" t="n">
        <v>2</v>
      </c>
      <c r="BS1870" s="63" t="n">
        <v>2</v>
      </c>
      <c r="BU1870" s="68" t="n">
        <v>2</v>
      </c>
    </row>
    <row r="1871" customFormat="false" ht="15" hidden="true" customHeight="false" outlineLevel="0" collapsed="false">
      <c r="A1871" s="61" t="s">
        <v>13534</v>
      </c>
      <c r="B1871" s="61" t="s">
        <v>13535</v>
      </c>
      <c r="C1871" s="62" t="n">
        <v>45291</v>
      </c>
      <c r="D1871" s="62" t="n">
        <v>45291</v>
      </c>
      <c r="E1871" s="61" t="s">
        <v>1259</v>
      </c>
      <c r="F1871" s="61" t="s">
        <v>1096</v>
      </c>
      <c r="G1871" s="61" t="s">
        <v>13536</v>
      </c>
      <c r="H1871" s="61" t="s">
        <v>13506</v>
      </c>
      <c r="I1871" s="61" t="s">
        <v>13507</v>
      </c>
      <c r="J1871" s="61" t="s">
        <v>1196</v>
      </c>
      <c r="K1871" s="61" t="s">
        <v>4088</v>
      </c>
      <c r="L1871" s="61" t="s">
        <v>4277</v>
      </c>
      <c r="M1871" s="61" t="s">
        <v>1198</v>
      </c>
      <c r="N1871" s="61" t="n">
        <v>184875351</v>
      </c>
      <c r="O1871" s="61" t="s">
        <v>1262</v>
      </c>
      <c r="P1871" s="61" t="s">
        <v>13537</v>
      </c>
      <c r="R1871" s="61" t="s">
        <v>13509</v>
      </c>
      <c r="S1871" s="61" t="str">
        <f aca="false">IF(J1871="Listed Option",MID(R1871,3,9),MID(Q1871,3,9))</f>
        <v>78409V104</v>
      </c>
      <c r="T1871" s="61" t="str">
        <f aca="false">VLOOKUP(S1871,'Output v4'!C:C,1,FALSE())</f>
        <v>78409V104</v>
      </c>
      <c r="W1871" s="61" t="s">
        <v>13538</v>
      </c>
      <c r="X1871" s="61" t="s">
        <v>13539</v>
      </c>
      <c r="Y1871" s="61" t="s">
        <v>13540</v>
      </c>
      <c r="Z1871" s="61" t="s">
        <v>1304</v>
      </c>
      <c r="AA1871" s="61" t="s">
        <v>1305</v>
      </c>
      <c r="AB1871" s="63" t="n">
        <v>2</v>
      </c>
      <c r="AC1871" s="63" t="n">
        <v>2</v>
      </c>
      <c r="AD1871" s="61" t="n">
        <v>100</v>
      </c>
      <c r="AE1871" s="61" t="n">
        <v>0</v>
      </c>
      <c r="AF1871" s="64" t="n">
        <v>200</v>
      </c>
      <c r="AG1871" s="61" t="s">
        <v>689</v>
      </c>
      <c r="AH1871" s="62" t="n">
        <v>45291</v>
      </c>
      <c r="AI1871" s="65" t="n">
        <v>9.5</v>
      </c>
      <c r="AJ1871" s="61" t="s">
        <v>1266</v>
      </c>
      <c r="AK1871" s="65" t="n">
        <v>9.5</v>
      </c>
      <c r="AL1871" s="65" t="n">
        <v>440.52</v>
      </c>
      <c r="AM1871" s="66" t="n">
        <v>1900</v>
      </c>
      <c r="AN1871" s="66" t="n">
        <f aca="false">IF(J1871="Listed Option",AF1871*AL1871,AM1871)</f>
        <v>88104</v>
      </c>
      <c r="AO1871" s="61" t="s">
        <v>1267</v>
      </c>
      <c r="AP1871" s="61" t="n">
        <v>100</v>
      </c>
      <c r="AQ1871" s="61" t="n">
        <v>100</v>
      </c>
      <c r="AV1871" s="61" t="s">
        <v>13512</v>
      </c>
      <c r="AW1871" s="61" t="s">
        <v>4070</v>
      </c>
      <c r="AY1871" s="61" t="s">
        <v>13507</v>
      </c>
      <c r="AZ1871" s="61" t="s">
        <v>13507</v>
      </c>
      <c r="BA1871" s="61" t="s">
        <v>13507</v>
      </c>
      <c r="BB1871" s="67" t="n">
        <v>0</v>
      </c>
      <c r="BE1871" s="61" t="n">
        <v>238575</v>
      </c>
      <c r="BG1871" s="61" t="s">
        <v>4084</v>
      </c>
      <c r="BJ1871" s="61" t="s">
        <v>13507</v>
      </c>
      <c r="BL1871" s="61" t="s">
        <v>13509</v>
      </c>
      <c r="BM1871" s="61" t="s">
        <v>13509</v>
      </c>
      <c r="BN1871" s="70" t="n">
        <v>88104</v>
      </c>
      <c r="BO1871" s="68" t="n">
        <v>88104</v>
      </c>
      <c r="BP1871" s="68" t="n">
        <v>19</v>
      </c>
      <c r="BQ1871" s="68" t="n">
        <v>19</v>
      </c>
      <c r="BR1871" s="69" t="n">
        <v>2</v>
      </c>
      <c r="BS1871" s="63" t="n">
        <v>2</v>
      </c>
      <c r="BU1871" s="68" t="n">
        <v>2</v>
      </c>
    </row>
    <row r="1872" customFormat="false" ht="15" hidden="true" customHeight="false" outlineLevel="0" collapsed="false">
      <c r="A1872" s="61" t="s">
        <v>13541</v>
      </c>
      <c r="B1872" s="61" t="s">
        <v>13542</v>
      </c>
      <c r="C1872" s="62" t="n">
        <v>45291</v>
      </c>
      <c r="D1872" s="62" t="n">
        <v>45291</v>
      </c>
      <c r="E1872" s="61" t="s">
        <v>1259</v>
      </c>
      <c r="F1872" s="61" t="s">
        <v>13543</v>
      </c>
      <c r="G1872" s="61" t="s">
        <v>13544</v>
      </c>
      <c r="H1872" s="61" t="s">
        <v>13544</v>
      </c>
      <c r="I1872" s="61" t="s">
        <v>13545</v>
      </c>
      <c r="J1872" s="61" t="s">
        <v>1199</v>
      </c>
      <c r="K1872" s="61" t="s">
        <v>4065</v>
      </c>
      <c r="L1872" s="61" t="s">
        <v>4065</v>
      </c>
      <c r="N1872" s="61" t="n">
        <v>180489169</v>
      </c>
      <c r="O1872" s="61" t="s">
        <v>1262</v>
      </c>
      <c r="P1872" s="61" t="s">
        <v>13546</v>
      </c>
      <c r="Q1872" s="61" t="s">
        <v>13547</v>
      </c>
      <c r="R1872" s="61" t="s">
        <v>13547</v>
      </c>
      <c r="S1872" s="61" t="str">
        <f aca="false">IF(J1872="Listed Option",MID(R1872,3,9),MID(Q1872,3,9))</f>
        <v>82568NAE1</v>
      </c>
      <c r="T1872" s="61" t="e">
        <f aca="false">VLOOKUP(S1872,'Output v4'!C:C,1,FALSE())</f>
        <v>#N/A</v>
      </c>
      <c r="U1872" s="61" t="s">
        <v>13548</v>
      </c>
      <c r="Z1872" s="61" t="s">
        <v>4029</v>
      </c>
      <c r="AA1872" s="61" t="s">
        <v>4117</v>
      </c>
      <c r="AB1872" s="63" t="n">
        <v>3000000</v>
      </c>
      <c r="AC1872" s="63" t="n">
        <v>3000000</v>
      </c>
      <c r="AE1872" s="61" t="n">
        <v>1</v>
      </c>
      <c r="AF1872" s="64" t="n">
        <v>3000000</v>
      </c>
      <c r="AG1872" s="61" t="s">
        <v>689</v>
      </c>
      <c r="AH1872" s="62" t="n">
        <v>45291</v>
      </c>
      <c r="AI1872" s="65" t="n">
        <v>0.99586</v>
      </c>
      <c r="AJ1872" s="61" t="s">
        <v>1266</v>
      </c>
      <c r="AK1872" s="65" t="n">
        <v>0.99586</v>
      </c>
      <c r="AL1872" s="65" t="n">
        <v>0.99586</v>
      </c>
      <c r="AM1872" s="66" t="n">
        <v>2987580</v>
      </c>
      <c r="AN1872" s="66" t="n">
        <f aca="false">IF(J1872="Listed Option",AF1872*AL1872,AM1872)</f>
        <v>2987580</v>
      </c>
      <c r="AO1872" s="61" t="s">
        <v>1267</v>
      </c>
      <c r="AW1872" s="61" t="s">
        <v>4070</v>
      </c>
      <c r="AY1872" s="61" t="s">
        <v>13544</v>
      </c>
      <c r="BA1872" s="61" t="s">
        <v>13544</v>
      </c>
      <c r="BB1872" s="67" t="n">
        <v>30</v>
      </c>
      <c r="BE1872" s="61" t="n">
        <v>238587</v>
      </c>
      <c r="BF1872" s="61" t="s">
        <v>13543</v>
      </c>
      <c r="BG1872" s="61" t="s">
        <v>4084</v>
      </c>
      <c r="BH1872" s="61" t="s">
        <v>4084</v>
      </c>
      <c r="BI1872" s="61" t="s">
        <v>13545</v>
      </c>
      <c r="BJ1872" s="61" t="s">
        <v>13544</v>
      </c>
      <c r="BL1872" s="61" t="s">
        <v>13547</v>
      </c>
      <c r="BM1872" s="61" t="s">
        <v>13547</v>
      </c>
      <c r="BN1872" s="70" t="n">
        <v>3000000</v>
      </c>
      <c r="BP1872" s="68" t="n">
        <v>2987580</v>
      </c>
      <c r="BQ1872" s="68" t="n">
        <v>2987580</v>
      </c>
      <c r="BR1872" s="69" t="n">
        <v>3000000</v>
      </c>
      <c r="BS1872" s="63" t="n">
        <v>3000</v>
      </c>
      <c r="BU1872" s="68" t="n">
        <v>3000000</v>
      </c>
    </row>
    <row r="1873" customFormat="false" ht="15" hidden="true" customHeight="false" outlineLevel="0" collapsed="false">
      <c r="A1873" s="61" t="s">
        <v>13549</v>
      </c>
      <c r="B1873" s="61" t="s">
        <v>13550</v>
      </c>
      <c r="C1873" s="62" t="n">
        <v>45291</v>
      </c>
      <c r="D1873" s="62" t="n">
        <v>45291</v>
      </c>
      <c r="E1873" s="61" t="s">
        <v>1259</v>
      </c>
      <c r="F1873" s="61" t="s">
        <v>13543</v>
      </c>
      <c r="G1873" s="61" t="s">
        <v>13551</v>
      </c>
      <c r="H1873" s="61" t="s">
        <v>13552</v>
      </c>
      <c r="I1873" s="61" t="s">
        <v>13545</v>
      </c>
      <c r="J1873" s="61" t="s">
        <v>6382</v>
      </c>
      <c r="K1873" s="61" t="s">
        <v>6383</v>
      </c>
      <c r="L1873" s="61" t="s">
        <v>6383</v>
      </c>
      <c r="N1873" s="61" t="n">
        <v>183185404</v>
      </c>
      <c r="O1873" s="61" t="s">
        <v>1262</v>
      </c>
      <c r="P1873" s="61" t="s">
        <v>13553</v>
      </c>
      <c r="S1873" s="61" t="str">
        <f aca="false">IF(J1873="Listed Option",MID(R1873,3,9),MID(Q1873,3,9))</f>
        <v/>
      </c>
      <c r="T1873" s="61" t="e">
        <f aca="false">VLOOKUP(S1873,'Output v4'!C:C,1,FALSE())</f>
        <v>#N/A</v>
      </c>
      <c r="U1873" s="61" t="s">
        <v>13554</v>
      </c>
      <c r="Z1873" s="61" t="s">
        <v>4029</v>
      </c>
      <c r="AA1873" s="61" t="s">
        <v>6387</v>
      </c>
      <c r="AB1873" s="63" t="n">
        <v>82606.18</v>
      </c>
      <c r="AC1873" s="63" t="n">
        <v>8260618</v>
      </c>
      <c r="AE1873" s="61" t="n">
        <v>100</v>
      </c>
      <c r="AF1873" s="64" t="n">
        <v>8260618</v>
      </c>
      <c r="AG1873" s="61" t="s">
        <v>689</v>
      </c>
      <c r="AH1873" s="62" t="n">
        <v>45291</v>
      </c>
      <c r="AI1873" s="65" t="n">
        <v>1.00333</v>
      </c>
      <c r="AJ1873" s="61" t="s">
        <v>1266</v>
      </c>
      <c r="AK1873" s="65" t="n">
        <v>1.00333</v>
      </c>
      <c r="AL1873" s="65" t="n">
        <v>1.00333</v>
      </c>
      <c r="AM1873" s="66" t="n">
        <v>14865.1229399985</v>
      </c>
      <c r="AN1873" s="66" t="n">
        <f aca="false">IF(J1873="Listed Option",AF1873*AL1873,AM1873)</f>
        <v>14865.1229399985</v>
      </c>
      <c r="AO1873" s="61" t="s">
        <v>1267</v>
      </c>
      <c r="AW1873" s="61" t="s">
        <v>4070</v>
      </c>
      <c r="AY1873" s="61" t="s">
        <v>13555</v>
      </c>
      <c r="AZ1873" s="61" t="s">
        <v>13555</v>
      </c>
      <c r="BA1873" s="61" t="s">
        <v>13555</v>
      </c>
      <c r="BB1873" s="67" t="n">
        <v>31</v>
      </c>
      <c r="BD1873" s="61" t="s">
        <v>13556</v>
      </c>
      <c r="BE1873" s="61" t="n">
        <v>238596</v>
      </c>
      <c r="BF1873" s="61" t="s">
        <v>13557</v>
      </c>
      <c r="BG1873" s="61" t="s">
        <v>4084</v>
      </c>
      <c r="BH1873" s="61" t="s">
        <v>4084</v>
      </c>
      <c r="BI1873" s="61" t="s">
        <v>13545</v>
      </c>
      <c r="BJ1873" s="61" t="s">
        <v>13555</v>
      </c>
      <c r="BK1873" s="61" t="s">
        <v>13558</v>
      </c>
      <c r="BP1873" s="68" t="n">
        <v>8288125.85794</v>
      </c>
      <c r="BQ1873" s="68" t="n">
        <v>8288125.85794</v>
      </c>
      <c r="BR1873" s="69" t="n">
        <v>8260618</v>
      </c>
      <c r="BS1873" s="63" t="n">
        <v>8260618</v>
      </c>
      <c r="BU1873" s="68" t="n">
        <v>8260618</v>
      </c>
    </row>
    <row r="1874" customFormat="false" ht="15" hidden="true" customHeight="false" outlineLevel="0" collapsed="false">
      <c r="A1874" s="61" t="s">
        <v>13559</v>
      </c>
      <c r="B1874" s="61" t="s">
        <v>13560</v>
      </c>
      <c r="C1874" s="62" t="n">
        <v>45291</v>
      </c>
      <c r="D1874" s="62" t="n">
        <v>45291</v>
      </c>
      <c r="E1874" s="61" t="s">
        <v>1259</v>
      </c>
      <c r="F1874" s="61" t="s">
        <v>13543</v>
      </c>
      <c r="G1874" s="61" t="s">
        <v>13551</v>
      </c>
      <c r="H1874" s="61" t="s">
        <v>13552</v>
      </c>
      <c r="I1874" s="61" t="s">
        <v>13545</v>
      </c>
      <c r="J1874" s="61" t="s">
        <v>6382</v>
      </c>
      <c r="K1874" s="61" t="s">
        <v>6383</v>
      </c>
      <c r="L1874" s="61" t="s">
        <v>6383</v>
      </c>
      <c r="N1874" s="61" t="n">
        <v>183185404</v>
      </c>
      <c r="O1874" s="61" t="s">
        <v>1262</v>
      </c>
      <c r="P1874" s="61" t="s">
        <v>13553</v>
      </c>
      <c r="S1874" s="61" t="str">
        <f aca="false">IF(J1874="Listed Option",MID(R1874,3,9),MID(Q1874,3,9))</f>
        <v/>
      </c>
      <c r="T1874" s="61" t="e">
        <f aca="false">VLOOKUP(S1874,'Output v4'!C:C,1,FALSE())</f>
        <v>#N/A</v>
      </c>
      <c r="U1874" s="61" t="s">
        <v>13554</v>
      </c>
      <c r="Z1874" s="61" t="s">
        <v>4070</v>
      </c>
      <c r="AA1874" s="61" t="s">
        <v>6391</v>
      </c>
      <c r="AB1874" s="63" t="n">
        <v>30000</v>
      </c>
      <c r="AC1874" s="63" t="n">
        <v>3000000</v>
      </c>
      <c r="AE1874" s="61" t="n">
        <v>100</v>
      </c>
      <c r="AF1874" s="64" t="n">
        <v>3000000</v>
      </c>
      <c r="AG1874" s="61" t="s">
        <v>689</v>
      </c>
      <c r="AH1874" s="62" t="n">
        <v>45291</v>
      </c>
      <c r="AI1874" s="65" t="n">
        <v>1.00333</v>
      </c>
      <c r="AJ1874" s="61" t="s">
        <v>1266</v>
      </c>
      <c r="AK1874" s="65" t="n">
        <v>1.00333</v>
      </c>
      <c r="AL1874" s="65" t="n">
        <v>1.00333</v>
      </c>
      <c r="AM1874" s="66" t="n">
        <v>3009990</v>
      </c>
      <c r="AN1874" s="66" t="n">
        <f aca="false">IF(J1874="Listed Option",AF1874*AL1874,AM1874)</f>
        <v>3009990</v>
      </c>
      <c r="AO1874" s="61" t="s">
        <v>1267</v>
      </c>
      <c r="AW1874" s="61" t="s">
        <v>4070</v>
      </c>
      <c r="AY1874" s="61" t="s">
        <v>13555</v>
      </c>
      <c r="AZ1874" s="61" t="s">
        <v>13555</v>
      </c>
      <c r="BA1874" s="61" t="s">
        <v>13555</v>
      </c>
      <c r="BB1874" s="67" t="n">
        <v>31</v>
      </c>
      <c r="BD1874" s="61" t="s">
        <v>13556</v>
      </c>
      <c r="BE1874" s="61" t="n">
        <v>291134</v>
      </c>
      <c r="BF1874" s="61" t="s">
        <v>13557</v>
      </c>
      <c r="BG1874" s="61" t="s">
        <v>4084</v>
      </c>
      <c r="BH1874" s="61" t="s">
        <v>4084</v>
      </c>
      <c r="BI1874" s="61" t="s">
        <v>13545</v>
      </c>
      <c r="BJ1874" s="61" t="s">
        <v>13555</v>
      </c>
      <c r="BK1874" s="61" t="s">
        <v>13558</v>
      </c>
      <c r="BP1874" s="68" t="n">
        <v>3009990</v>
      </c>
      <c r="BQ1874" s="68" t="n">
        <v>3009990</v>
      </c>
      <c r="BR1874" s="69" t="n">
        <v>3000000</v>
      </c>
      <c r="BS1874" s="63" t="n">
        <v>3000000</v>
      </c>
      <c r="BU1874" s="68" t="n">
        <v>3000000</v>
      </c>
    </row>
    <row r="1875" customFormat="false" ht="15" hidden="true" customHeight="false" outlineLevel="0" collapsed="false">
      <c r="A1875" s="61" t="s">
        <v>13561</v>
      </c>
      <c r="B1875" s="61" t="s">
        <v>13562</v>
      </c>
      <c r="C1875" s="62" t="n">
        <v>45291</v>
      </c>
      <c r="D1875" s="62" t="n">
        <v>45291</v>
      </c>
      <c r="E1875" s="61" t="s">
        <v>1259</v>
      </c>
      <c r="F1875" s="61" t="s">
        <v>1109</v>
      </c>
      <c r="G1875" s="61" t="s">
        <v>13563</v>
      </c>
      <c r="H1875" s="61" t="s">
        <v>13563</v>
      </c>
      <c r="I1875" s="61" t="s">
        <v>13564</v>
      </c>
      <c r="J1875" s="61" t="s">
        <v>1195</v>
      </c>
      <c r="K1875" s="61" t="s">
        <v>1195</v>
      </c>
      <c r="L1875" s="61" t="s">
        <v>1195</v>
      </c>
      <c r="N1875" s="61" t="n">
        <v>54725</v>
      </c>
      <c r="O1875" s="61" t="s">
        <v>1262</v>
      </c>
      <c r="P1875" s="61" t="s">
        <v>13565</v>
      </c>
      <c r="Q1875" s="61" t="s">
        <v>13566</v>
      </c>
      <c r="R1875" s="61" t="s">
        <v>13566</v>
      </c>
      <c r="S1875" s="61" t="str">
        <f aca="false">IF(J1875="Listed Option",MID(R1875,3,9),MID(Q1875,3,9))</f>
        <v>78454L100</v>
      </c>
      <c r="T1875" s="61" t="str">
        <f aca="false">VLOOKUP(S1875,'Output v4'!C:C,1,FALSE())</f>
        <v>78454L100</v>
      </c>
      <c r="U1875" s="61" t="s">
        <v>289</v>
      </c>
      <c r="V1875" s="61" t="s">
        <v>13567</v>
      </c>
      <c r="W1875" s="61" t="s">
        <v>13564</v>
      </c>
      <c r="Y1875" s="61" t="s">
        <v>13568</v>
      </c>
      <c r="Z1875" s="61" t="s">
        <v>4074</v>
      </c>
      <c r="AA1875" s="61" t="s">
        <v>4075</v>
      </c>
      <c r="AB1875" s="63" t="n">
        <v>5953</v>
      </c>
      <c r="AC1875" s="63" t="n">
        <v>5953</v>
      </c>
      <c r="AE1875" s="61" t="n">
        <v>0</v>
      </c>
      <c r="AF1875" s="64" t="n">
        <v>5953</v>
      </c>
      <c r="AG1875" s="61" t="s">
        <v>689</v>
      </c>
      <c r="AH1875" s="62" t="n">
        <v>45291</v>
      </c>
      <c r="AI1875" s="65" t="n">
        <v>38.72</v>
      </c>
      <c r="AJ1875" s="61" t="s">
        <v>3614</v>
      </c>
      <c r="AK1875" s="65" t="n">
        <v>38.72</v>
      </c>
      <c r="AL1875" s="65" t="n">
        <v>38.72</v>
      </c>
      <c r="AM1875" s="66" t="n">
        <v>230500.16</v>
      </c>
      <c r="AN1875" s="66" t="n">
        <f aca="false">IF(J1875="Listed Option",AF1875*AL1875,AM1875)</f>
        <v>230500.16</v>
      </c>
      <c r="AO1875" s="61" t="s">
        <v>1267</v>
      </c>
      <c r="AP1875" s="61" t="n">
        <v>1</v>
      </c>
      <c r="AQ1875" s="61" t="n">
        <v>1</v>
      </c>
      <c r="AV1875" s="61" t="s">
        <v>13568</v>
      </c>
      <c r="AW1875" s="61" t="s">
        <v>4070</v>
      </c>
      <c r="AY1875" s="61" t="s">
        <v>13564</v>
      </c>
      <c r="AZ1875" s="61" t="s">
        <v>13564</v>
      </c>
      <c r="BA1875" s="61" t="s">
        <v>13564</v>
      </c>
      <c r="BB1875" s="67" t="n">
        <v>0</v>
      </c>
      <c r="BE1875" s="61" t="n">
        <v>241450</v>
      </c>
      <c r="BF1875" s="61" t="s">
        <v>1109</v>
      </c>
      <c r="BG1875" s="61" t="s">
        <v>4084</v>
      </c>
      <c r="BH1875" s="61" t="s">
        <v>4084</v>
      </c>
      <c r="BI1875" s="61" t="s">
        <v>13564</v>
      </c>
      <c r="BJ1875" s="61" t="s">
        <v>13564</v>
      </c>
      <c r="BK1875" s="61" t="s">
        <v>13564</v>
      </c>
      <c r="BL1875" s="61" t="s">
        <v>13566</v>
      </c>
      <c r="BM1875" s="61" t="s">
        <v>13566</v>
      </c>
      <c r="BN1875" s="70" t="n">
        <v>230500.16</v>
      </c>
      <c r="BO1875" s="68" t="n">
        <v>230500.16</v>
      </c>
      <c r="BP1875" s="68" t="n">
        <v>230500.16</v>
      </c>
      <c r="BQ1875" s="68" t="n">
        <v>230500.16</v>
      </c>
      <c r="BR1875" s="69" t="n">
        <v>5953</v>
      </c>
      <c r="BU1875" s="68" t="n">
        <v>5953</v>
      </c>
    </row>
    <row r="1876" customFormat="false" ht="15" hidden="true" customHeight="false" outlineLevel="0" collapsed="false">
      <c r="A1876" s="61" t="s">
        <v>13569</v>
      </c>
      <c r="B1876" s="61" t="s">
        <v>13570</v>
      </c>
      <c r="C1876" s="62" t="n">
        <v>45291</v>
      </c>
      <c r="D1876" s="62" t="n">
        <v>45291</v>
      </c>
      <c r="E1876" s="61" t="s">
        <v>1259</v>
      </c>
      <c r="F1876" s="61" t="s">
        <v>1109</v>
      </c>
      <c r="G1876" s="61" t="s">
        <v>13571</v>
      </c>
      <c r="H1876" s="61" t="s">
        <v>13571</v>
      </c>
      <c r="I1876" s="61" t="s">
        <v>13564</v>
      </c>
      <c r="J1876" s="61" t="s">
        <v>1199</v>
      </c>
      <c r="K1876" s="61" t="s">
        <v>4065</v>
      </c>
      <c r="L1876" s="61" t="s">
        <v>4065</v>
      </c>
      <c r="N1876" s="61" t="n">
        <v>80158150</v>
      </c>
      <c r="O1876" s="61" t="s">
        <v>1262</v>
      </c>
      <c r="P1876" s="61" t="s">
        <v>13572</v>
      </c>
      <c r="Q1876" s="61" t="s">
        <v>13573</v>
      </c>
      <c r="R1876" s="61" t="s">
        <v>13573</v>
      </c>
      <c r="S1876" s="61" t="str">
        <f aca="false">IF(J1876="Listed Option",MID(R1876,3,9),MID(Q1876,3,9))</f>
        <v>78454LAP5</v>
      </c>
      <c r="T1876" s="61" t="e">
        <f aca="false">VLOOKUP(S1876,'Output v4'!C:C,1,FALSE())</f>
        <v>#N/A</v>
      </c>
      <c r="U1876" s="61" t="s">
        <v>13574</v>
      </c>
      <c r="V1876" s="61" t="s">
        <v>13575</v>
      </c>
      <c r="Z1876" s="61" t="s">
        <v>4074</v>
      </c>
      <c r="AA1876" s="61" t="s">
        <v>4075</v>
      </c>
      <c r="AB1876" s="63" t="n">
        <v>-2730</v>
      </c>
      <c r="AC1876" s="63" t="n">
        <v>-2730000</v>
      </c>
      <c r="AE1876" s="61" t="n">
        <v>1000</v>
      </c>
      <c r="AF1876" s="64" t="n">
        <v>-2730000</v>
      </c>
      <c r="AG1876" s="61" t="s">
        <v>1273</v>
      </c>
      <c r="AH1876" s="62" t="n">
        <v>45291</v>
      </c>
      <c r="AI1876" s="65" t="n">
        <v>0.995362</v>
      </c>
      <c r="AJ1876" s="61" t="s">
        <v>1266</v>
      </c>
      <c r="AK1876" s="65" t="n">
        <v>0.995362</v>
      </c>
      <c r="AL1876" s="65" t="n">
        <v>0.995362</v>
      </c>
      <c r="AM1876" s="66" t="n">
        <v>-2717338.26</v>
      </c>
      <c r="AN1876" s="66" t="n">
        <f aca="false">IF(J1876="Listed Option",AF1876*AL1876,AM1876)</f>
        <v>-2717338.26</v>
      </c>
      <c r="AO1876" s="61" t="s">
        <v>1267</v>
      </c>
      <c r="AW1876" s="61" t="s">
        <v>4070</v>
      </c>
      <c r="AY1876" s="61" t="s">
        <v>13571</v>
      </c>
      <c r="BA1876" s="61" t="s">
        <v>13571</v>
      </c>
      <c r="BB1876" s="67" t="n">
        <v>166</v>
      </c>
      <c r="BE1876" s="61" t="n">
        <v>241450</v>
      </c>
      <c r="BF1876" s="61" t="s">
        <v>1109</v>
      </c>
      <c r="BG1876" s="61" t="s">
        <v>4084</v>
      </c>
      <c r="BH1876" s="61" t="s">
        <v>4084</v>
      </c>
      <c r="BI1876" s="61" t="s">
        <v>13564</v>
      </c>
      <c r="BJ1876" s="61" t="s">
        <v>13571</v>
      </c>
      <c r="BL1876" s="61" t="s">
        <v>13573</v>
      </c>
      <c r="BM1876" s="61" t="s">
        <v>13573</v>
      </c>
      <c r="BN1876" s="70" t="n">
        <v>-2730000</v>
      </c>
      <c r="BP1876" s="68" t="n">
        <v>-2717338.26</v>
      </c>
      <c r="BQ1876" s="68" t="n">
        <v>-2717338.26</v>
      </c>
      <c r="BR1876" s="69" t="n">
        <v>-2730000</v>
      </c>
      <c r="BS1876" s="63" t="n">
        <v>-2730</v>
      </c>
      <c r="BU1876" s="68" t="n">
        <v>2730000</v>
      </c>
    </row>
    <row r="1877" customFormat="false" ht="15" hidden="true" customHeight="false" outlineLevel="0" collapsed="false">
      <c r="A1877" s="61" t="s">
        <v>13576</v>
      </c>
      <c r="B1877" s="61" t="s">
        <v>13577</v>
      </c>
      <c r="C1877" s="62" t="n">
        <v>45291</v>
      </c>
      <c r="D1877" s="62" t="n">
        <v>45291</v>
      </c>
      <c r="E1877" s="61" t="s">
        <v>1259</v>
      </c>
      <c r="F1877" s="61" t="s">
        <v>1115</v>
      </c>
      <c r="G1877" s="61" t="s">
        <v>13578</v>
      </c>
      <c r="H1877" s="61" t="s">
        <v>13578</v>
      </c>
      <c r="I1877" s="61" t="s">
        <v>13579</v>
      </c>
      <c r="J1877" s="61" t="s">
        <v>1195</v>
      </c>
      <c r="K1877" s="61" t="s">
        <v>8223</v>
      </c>
      <c r="L1877" s="61" t="s">
        <v>8223</v>
      </c>
      <c r="N1877" s="61" t="n">
        <v>72668</v>
      </c>
      <c r="O1877" s="61" t="s">
        <v>1262</v>
      </c>
      <c r="P1877" s="61" t="s">
        <v>13580</v>
      </c>
      <c r="Q1877" s="61" t="s">
        <v>13581</v>
      </c>
      <c r="R1877" s="61" t="s">
        <v>13581</v>
      </c>
      <c r="S1877" s="61" t="str">
        <f aca="false">IF(J1877="Listed Option",MID(R1877,3,9),MID(Q1877,3,9))</f>
        <v>78462F103</v>
      </c>
      <c r="T1877" s="61" t="str">
        <f aca="false">VLOOKUP(S1877,'Output v4'!C:C,1,FALSE())</f>
        <v>78462F103</v>
      </c>
      <c r="U1877" s="61" t="s">
        <v>296</v>
      </c>
      <c r="V1877" s="61" t="s">
        <v>13582</v>
      </c>
      <c r="W1877" s="61" t="s">
        <v>13579</v>
      </c>
      <c r="Y1877" s="61" t="s">
        <v>13583</v>
      </c>
      <c r="Z1877" s="61" t="s">
        <v>1304</v>
      </c>
      <c r="AA1877" s="61" t="s">
        <v>1305</v>
      </c>
      <c r="AB1877" s="63" t="n">
        <v>81750</v>
      </c>
      <c r="AC1877" s="63" t="n">
        <v>81750</v>
      </c>
      <c r="AE1877" s="61" t="n">
        <v>0</v>
      </c>
      <c r="AF1877" s="64" t="n">
        <v>81750</v>
      </c>
      <c r="AG1877" s="61" t="s">
        <v>689</v>
      </c>
      <c r="AH1877" s="62" t="n">
        <v>45291</v>
      </c>
      <c r="AI1877" s="65" t="n">
        <v>475.31</v>
      </c>
      <c r="AJ1877" s="61" t="s">
        <v>3614</v>
      </c>
      <c r="AK1877" s="65" t="n">
        <v>475.31</v>
      </c>
      <c r="AL1877" s="65" t="n">
        <v>475.31</v>
      </c>
      <c r="AM1877" s="66" t="n">
        <v>38856592.5</v>
      </c>
      <c r="AN1877" s="66" t="n">
        <f aca="false">IF(J1877="Listed Option",AF1877*AL1877,AM1877)</f>
        <v>38856592.5</v>
      </c>
      <c r="AO1877" s="61" t="s">
        <v>1267</v>
      </c>
      <c r="AP1877" s="61" t="n">
        <v>1</v>
      </c>
      <c r="AQ1877" s="61" t="n">
        <v>1</v>
      </c>
      <c r="AV1877" s="61" t="s">
        <v>13583</v>
      </c>
      <c r="AW1877" s="61" t="s">
        <v>4070</v>
      </c>
      <c r="AY1877" s="61" t="s">
        <v>13579</v>
      </c>
      <c r="AZ1877" s="61" t="s">
        <v>13579</v>
      </c>
      <c r="BA1877" s="61" t="s">
        <v>13579</v>
      </c>
      <c r="BB1877" s="67" t="n">
        <v>0</v>
      </c>
      <c r="BE1877" s="61" t="n">
        <v>238575</v>
      </c>
      <c r="BF1877" s="61" t="s">
        <v>1115</v>
      </c>
      <c r="BG1877" s="61" t="s">
        <v>1157</v>
      </c>
      <c r="BH1877" s="61" t="s">
        <v>1157</v>
      </c>
      <c r="BI1877" s="61" t="s">
        <v>13579</v>
      </c>
      <c r="BJ1877" s="61" t="s">
        <v>13579</v>
      </c>
      <c r="BK1877" s="61" t="s">
        <v>13579</v>
      </c>
      <c r="BL1877" s="61" t="s">
        <v>13581</v>
      </c>
      <c r="BM1877" s="61" t="s">
        <v>13581</v>
      </c>
      <c r="BN1877" s="70" t="n">
        <v>38856592.5</v>
      </c>
      <c r="BO1877" s="68" t="n">
        <v>38856592.5</v>
      </c>
      <c r="BP1877" s="68" t="n">
        <v>38856592.5</v>
      </c>
      <c r="BQ1877" s="68" t="n">
        <v>38856592.5</v>
      </c>
      <c r="BR1877" s="69" t="n">
        <v>81750</v>
      </c>
      <c r="BU1877" s="68" t="n">
        <v>81750</v>
      </c>
    </row>
    <row r="1878" customFormat="false" ht="15" hidden="true" customHeight="false" outlineLevel="0" collapsed="false">
      <c r="A1878" s="61" t="s">
        <v>13584</v>
      </c>
      <c r="B1878" s="61" t="s">
        <v>13585</v>
      </c>
      <c r="C1878" s="62" t="n">
        <v>45291</v>
      </c>
      <c r="D1878" s="62" t="n">
        <v>45291</v>
      </c>
      <c r="E1878" s="61" t="s">
        <v>1259</v>
      </c>
      <c r="F1878" s="61" t="s">
        <v>1115</v>
      </c>
      <c r="G1878" s="61" t="s">
        <v>13586</v>
      </c>
      <c r="H1878" s="61" t="s">
        <v>13578</v>
      </c>
      <c r="I1878" s="61" t="s">
        <v>13579</v>
      </c>
      <c r="J1878" s="61" t="s">
        <v>1196</v>
      </c>
      <c r="K1878" s="61" t="s">
        <v>4088</v>
      </c>
      <c r="L1878" s="61" t="s">
        <v>4277</v>
      </c>
      <c r="M1878" s="61" t="s">
        <v>1198</v>
      </c>
      <c r="N1878" s="61" t="n">
        <v>133564041</v>
      </c>
      <c r="O1878" s="61" t="s">
        <v>1262</v>
      </c>
      <c r="P1878" s="61" t="s">
        <v>13587</v>
      </c>
      <c r="R1878" s="61" t="s">
        <v>13581</v>
      </c>
      <c r="S1878" s="61" t="str">
        <f aca="false">IF(J1878="Listed Option",MID(R1878,3,9),MID(Q1878,3,9))</f>
        <v>78462F103</v>
      </c>
      <c r="T1878" s="61" t="str">
        <f aca="false">VLOOKUP(S1878,'Output v4'!C:C,1,FALSE())</f>
        <v>78462F103</v>
      </c>
      <c r="W1878" s="61" t="s">
        <v>13588</v>
      </c>
      <c r="X1878" s="61" t="s">
        <v>13589</v>
      </c>
      <c r="Y1878" s="61" t="s">
        <v>13590</v>
      </c>
      <c r="Z1878" s="61" t="s">
        <v>1304</v>
      </c>
      <c r="AA1878" s="61" t="s">
        <v>1305</v>
      </c>
      <c r="AB1878" s="63" t="n">
        <v>-40</v>
      </c>
      <c r="AC1878" s="63" t="n">
        <v>-40</v>
      </c>
      <c r="AD1878" s="61" t="n">
        <v>100</v>
      </c>
      <c r="AE1878" s="61" t="n">
        <v>0</v>
      </c>
      <c r="AF1878" s="64" t="n">
        <v>-4000</v>
      </c>
      <c r="AG1878" s="61" t="s">
        <v>1273</v>
      </c>
      <c r="AH1878" s="62" t="n">
        <v>45291</v>
      </c>
      <c r="AI1878" s="65" t="n">
        <v>46.595</v>
      </c>
      <c r="AJ1878" s="61" t="s">
        <v>1266</v>
      </c>
      <c r="AK1878" s="65" t="n">
        <v>46.595</v>
      </c>
      <c r="AL1878" s="65" t="n">
        <v>475.31</v>
      </c>
      <c r="AM1878" s="66" t="n">
        <v>-186380</v>
      </c>
      <c r="AN1878" s="66" t="n">
        <f aca="false">IF(J1878="Listed Option",AF1878*AL1878,AM1878)</f>
        <v>-1901240</v>
      </c>
      <c r="AO1878" s="61" t="s">
        <v>1267</v>
      </c>
      <c r="AP1878" s="61" t="n">
        <v>100</v>
      </c>
      <c r="AQ1878" s="61" t="n">
        <v>100</v>
      </c>
      <c r="AV1878" s="61" t="s">
        <v>13583</v>
      </c>
      <c r="AW1878" s="61" t="s">
        <v>4070</v>
      </c>
      <c r="AY1878" s="61" t="s">
        <v>13579</v>
      </c>
      <c r="AZ1878" s="61" t="s">
        <v>13579</v>
      </c>
      <c r="BA1878" s="61" t="s">
        <v>13579</v>
      </c>
      <c r="BB1878" s="67" t="n">
        <v>0</v>
      </c>
      <c r="BE1878" s="61" t="n">
        <v>238575</v>
      </c>
      <c r="BG1878" s="61" t="s">
        <v>1157</v>
      </c>
      <c r="BJ1878" s="61" t="s">
        <v>13579</v>
      </c>
      <c r="BL1878" s="61" t="s">
        <v>13581</v>
      </c>
      <c r="BM1878" s="61" t="s">
        <v>13581</v>
      </c>
      <c r="BN1878" s="70" t="n">
        <v>-1901240</v>
      </c>
      <c r="BO1878" s="68" t="n">
        <v>-1901240</v>
      </c>
      <c r="BP1878" s="68" t="n">
        <v>-1863.8</v>
      </c>
      <c r="BQ1878" s="68" t="n">
        <v>-1863.8</v>
      </c>
      <c r="BR1878" s="69" t="n">
        <v>-40</v>
      </c>
      <c r="BS1878" s="63" t="n">
        <v>-40</v>
      </c>
      <c r="BU1878" s="68" t="n">
        <v>40</v>
      </c>
    </row>
    <row r="1879" customFormat="false" ht="15" hidden="true" customHeight="false" outlineLevel="0" collapsed="false">
      <c r="A1879" s="61" t="s">
        <v>13591</v>
      </c>
      <c r="B1879" s="61" t="s">
        <v>13592</v>
      </c>
      <c r="C1879" s="62" t="n">
        <v>45291</v>
      </c>
      <c r="D1879" s="62" t="n">
        <v>45291</v>
      </c>
      <c r="E1879" s="61" t="s">
        <v>1259</v>
      </c>
      <c r="F1879" s="61" t="s">
        <v>1115</v>
      </c>
      <c r="G1879" s="61" t="s">
        <v>13593</v>
      </c>
      <c r="H1879" s="61" t="s">
        <v>13578</v>
      </c>
      <c r="I1879" s="61" t="s">
        <v>13579</v>
      </c>
      <c r="J1879" s="61" t="s">
        <v>1196</v>
      </c>
      <c r="K1879" s="61" t="s">
        <v>4088</v>
      </c>
      <c r="L1879" s="61" t="s">
        <v>4277</v>
      </c>
      <c r="M1879" s="61" t="s">
        <v>1198</v>
      </c>
      <c r="N1879" s="61" t="n">
        <v>133564051</v>
      </c>
      <c r="O1879" s="61" t="s">
        <v>1262</v>
      </c>
      <c r="P1879" s="61" t="s">
        <v>13594</v>
      </c>
      <c r="R1879" s="61" t="s">
        <v>13581</v>
      </c>
      <c r="S1879" s="61" t="str">
        <f aca="false">IF(J1879="Listed Option",MID(R1879,3,9),MID(Q1879,3,9))</f>
        <v>78462F103</v>
      </c>
      <c r="T1879" s="61" t="str">
        <f aca="false">VLOOKUP(S1879,'Output v4'!C:C,1,FALSE())</f>
        <v>78462F103</v>
      </c>
      <c r="W1879" s="61" t="s">
        <v>13595</v>
      </c>
      <c r="X1879" s="61" t="s">
        <v>13596</v>
      </c>
      <c r="Y1879" s="61" t="s">
        <v>13597</v>
      </c>
      <c r="Z1879" s="61" t="s">
        <v>1304</v>
      </c>
      <c r="AA1879" s="61" t="s">
        <v>1305</v>
      </c>
      <c r="AB1879" s="63" t="n">
        <v>-997</v>
      </c>
      <c r="AC1879" s="63" t="n">
        <v>-997</v>
      </c>
      <c r="AD1879" s="61" t="n">
        <v>100</v>
      </c>
      <c r="AE1879" s="61" t="n">
        <v>0</v>
      </c>
      <c r="AF1879" s="64" t="n">
        <v>-99700</v>
      </c>
      <c r="AG1879" s="61" t="s">
        <v>1273</v>
      </c>
      <c r="AH1879" s="62" t="n">
        <v>45291</v>
      </c>
      <c r="AI1879" s="65" t="n">
        <v>2.96</v>
      </c>
      <c r="AJ1879" s="61" t="s">
        <v>1266</v>
      </c>
      <c r="AK1879" s="65" t="n">
        <v>2.96</v>
      </c>
      <c r="AL1879" s="65" t="n">
        <v>475.31</v>
      </c>
      <c r="AM1879" s="66" t="n">
        <v>-295112</v>
      </c>
      <c r="AN1879" s="66" t="n">
        <f aca="false">IF(J1879="Listed Option",AF1879*AL1879,AM1879)</f>
        <v>-47388407</v>
      </c>
      <c r="AO1879" s="61" t="s">
        <v>1267</v>
      </c>
      <c r="AP1879" s="61" t="n">
        <v>100</v>
      </c>
      <c r="AQ1879" s="61" t="n">
        <v>100</v>
      </c>
      <c r="AV1879" s="61" t="s">
        <v>13583</v>
      </c>
      <c r="AW1879" s="61" t="s">
        <v>4070</v>
      </c>
      <c r="AY1879" s="61" t="s">
        <v>13579</v>
      </c>
      <c r="AZ1879" s="61" t="s">
        <v>13579</v>
      </c>
      <c r="BA1879" s="61" t="s">
        <v>13579</v>
      </c>
      <c r="BB1879" s="67" t="n">
        <v>0</v>
      </c>
      <c r="BE1879" s="61" t="n">
        <v>238575</v>
      </c>
      <c r="BG1879" s="61" t="s">
        <v>1157</v>
      </c>
      <c r="BJ1879" s="61" t="s">
        <v>13579</v>
      </c>
      <c r="BL1879" s="61" t="s">
        <v>13581</v>
      </c>
      <c r="BM1879" s="61" t="s">
        <v>13581</v>
      </c>
      <c r="BN1879" s="70" t="n">
        <v>-47388407</v>
      </c>
      <c r="BO1879" s="68" t="n">
        <v>-47388407</v>
      </c>
      <c r="BP1879" s="68" t="n">
        <v>-2951.12</v>
      </c>
      <c r="BQ1879" s="68" t="n">
        <v>-2951.12</v>
      </c>
      <c r="BR1879" s="69" t="n">
        <v>-997</v>
      </c>
      <c r="BS1879" s="63" t="n">
        <v>-997</v>
      </c>
      <c r="BU1879" s="68" t="n">
        <v>997</v>
      </c>
    </row>
    <row r="1880" customFormat="false" ht="15" hidden="true" customHeight="false" outlineLevel="0" collapsed="false">
      <c r="A1880" s="61" t="s">
        <v>13598</v>
      </c>
      <c r="B1880" s="61" t="s">
        <v>13599</v>
      </c>
      <c r="C1880" s="62" t="n">
        <v>45291</v>
      </c>
      <c r="D1880" s="62" t="n">
        <v>45291</v>
      </c>
      <c r="E1880" s="61" t="s">
        <v>1259</v>
      </c>
      <c r="F1880" s="61" t="s">
        <v>1115</v>
      </c>
      <c r="G1880" s="61" t="s">
        <v>13600</v>
      </c>
      <c r="H1880" s="61" t="s">
        <v>13578</v>
      </c>
      <c r="I1880" s="61" t="s">
        <v>13579</v>
      </c>
      <c r="J1880" s="61" t="s">
        <v>1196</v>
      </c>
      <c r="K1880" s="61" t="s">
        <v>4088</v>
      </c>
      <c r="L1880" s="61" t="s">
        <v>4277</v>
      </c>
      <c r="M1880" s="61" t="s">
        <v>1198</v>
      </c>
      <c r="N1880" s="61" t="n">
        <v>133564052</v>
      </c>
      <c r="O1880" s="61" t="s">
        <v>1262</v>
      </c>
      <c r="P1880" s="61" t="s">
        <v>13601</v>
      </c>
      <c r="R1880" s="61" t="s">
        <v>13581</v>
      </c>
      <c r="S1880" s="61" t="str">
        <f aca="false">IF(J1880="Listed Option",MID(R1880,3,9),MID(Q1880,3,9))</f>
        <v>78462F103</v>
      </c>
      <c r="T1880" s="61" t="str">
        <f aca="false">VLOOKUP(S1880,'Output v4'!C:C,1,FALSE())</f>
        <v>78462F103</v>
      </c>
      <c r="W1880" s="61" t="s">
        <v>13602</v>
      </c>
      <c r="X1880" s="61" t="s">
        <v>13603</v>
      </c>
      <c r="Y1880" s="61" t="s">
        <v>13604</v>
      </c>
      <c r="Z1880" s="61" t="s">
        <v>1304</v>
      </c>
      <c r="AA1880" s="61" t="s">
        <v>1305</v>
      </c>
      <c r="AB1880" s="63" t="n">
        <v>-928</v>
      </c>
      <c r="AC1880" s="63" t="n">
        <v>-928</v>
      </c>
      <c r="AD1880" s="61" t="n">
        <v>100</v>
      </c>
      <c r="AE1880" s="61" t="n">
        <v>0</v>
      </c>
      <c r="AF1880" s="64" t="n">
        <v>-92800</v>
      </c>
      <c r="AG1880" s="61" t="s">
        <v>1273</v>
      </c>
      <c r="AH1880" s="62" t="n">
        <v>45291</v>
      </c>
      <c r="AI1880" s="65" t="n">
        <v>1.395</v>
      </c>
      <c r="AJ1880" s="61" t="s">
        <v>1266</v>
      </c>
      <c r="AK1880" s="65" t="n">
        <v>1.395</v>
      </c>
      <c r="AL1880" s="65" t="n">
        <v>475.31</v>
      </c>
      <c r="AM1880" s="66" t="n">
        <v>-129456</v>
      </c>
      <c r="AN1880" s="66" t="n">
        <f aca="false">IF(J1880="Listed Option",AF1880*AL1880,AM1880)</f>
        <v>-44108768</v>
      </c>
      <c r="AO1880" s="61" t="s">
        <v>1267</v>
      </c>
      <c r="AP1880" s="61" t="n">
        <v>100</v>
      </c>
      <c r="AQ1880" s="61" t="n">
        <v>100</v>
      </c>
      <c r="AV1880" s="61" t="s">
        <v>13583</v>
      </c>
      <c r="AW1880" s="61" t="s">
        <v>4070</v>
      </c>
      <c r="AY1880" s="61" t="s">
        <v>13579</v>
      </c>
      <c r="AZ1880" s="61" t="s">
        <v>13579</v>
      </c>
      <c r="BA1880" s="61" t="s">
        <v>13579</v>
      </c>
      <c r="BB1880" s="67" t="n">
        <v>0</v>
      </c>
      <c r="BE1880" s="61" t="n">
        <v>238575</v>
      </c>
      <c r="BG1880" s="61" t="s">
        <v>1157</v>
      </c>
      <c r="BJ1880" s="61" t="s">
        <v>13579</v>
      </c>
      <c r="BL1880" s="61" t="s">
        <v>13581</v>
      </c>
      <c r="BM1880" s="61" t="s">
        <v>13581</v>
      </c>
      <c r="BN1880" s="70" t="n">
        <v>-44108768</v>
      </c>
      <c r="BO1880" s="68" t="n">
        <v>-44108768</v>
      </c>
      <c r="BP1880" s="68" t="n">
        <v>-1294.56</v>
      </c>
      <c r="BQ1880" s="68" t="n">
        <v>-1294.56</v>
      </c>
      <c r="BR1880" s="69" t="n">
        <v>-928</v>
      </c>
      <c r="BS1880" s="63" t="n">
        <v>-928</v>
      </c>
      <c r="BU1880" s="68" t="n">
        <v>928</v>
      </c>
    </row>
    <row r="1881" customFormat="false" ht="15" hidden="true" customHeight="false" outlineLevel="0" collapsed="false">
      <c r="A1881" s="61" t="s">
        <v>13605</v>
      </c>
      <c r="B1881" s="61" t="s">
        <v>13606</v>
      </c>
      <c r="C1881" s="62" t="n">
        <v>45291</v>
      </c>
      <c r="D1881" s="62" t="n">
        <v>45291</v>
      </c>
      <c r="E1881" s="61" t="s">
        <v>1259</v>
      </c>
      <c r="F1881" s="61" t="s">
        <v>1115</v>
      </c>
      <c r="G1881" s="61" t="s">
        <v>13607</v>
      </c>
      <c r="H1881" s="61" t="s">
        <v>13578</v>
      </c>
      <c r="I1881" s="61" t="s">
        <v>13579</v>
      </c>
      <c r="J1881" s="61" t="s">
        <v>1196</v>
      </c>
      <c r="K1881" s="61" t="s">
        <v>4088</v>
      </c>
      <c r="L1881" s="61" t="s">
        <v>4089</v>
      </c>
      <c r="M1881" s="61" t="s">
        <v>1197</v>
      </c>
      <c r="N1881" s="61" t="n">
        <v>133564078</v>
      </c>
      <c r="O1881" s="61" t="s">
        <v>1262</v>
      </c>
      <c r="P1881" s="61" t="s">
        <v>13608</v>
      </c>
      <c r="R1881" s="61" t="s">
        <v>13581</v>
      </c>
      <c r="S1881" s="61" t="str">
        <f aca="false">IF(J1881="Listed Option",MID(R1881,3,9),MID(Q1881,3,9))</f>
        <v>78462F103</v>
      </c>
      <c r="T1881" s="61" t="str">
        <f aca="false">VLOOKUP(S1881,'Output v4'!C:C,1,FALSE())</f>
        <v>78462F103</v>
      </c>
      <c r="W1881" s="61" t="s">
        <v>13609</v>
      </c>
      <c r="X1881" s="61" t="s">
        <v>13610</v>
      </c>
      <c r="Y1881" s="61" t="s">
        <v>13611</v>
      </c>
      <c r="Z1881" s="61" t="s">
        <v>1304</v>
      </c>
      <c r="AA1881" s="61" t="s">
        <v>1305</v>
      </c>
      <c r="AB1881" s="63" t="n">
        <v>-506</v>
      </c>
      <c r="AC1881" s="63" t="n">
        <v>-506</v>
      </c>
      <c r="AD1881" s="61" t="n">
        <v>100</v>
      </c>
      <c r="AE1881" s="61" t="n">
        <v>0</v>
      </c>
      <c r="AF1881" s="64" t="n">
        <v>50600</v>
      </c>
      <c r="AG1881" s="61" t="s">
        <v>1273</v>
      </c>
      <c r="AH1881" s="62" t="n">
        <v>45291</v>
      </c>
      <c r="AI1881" s="65" t="n">
        <v>0.115</v>
      </c>
      <c r="AJ1881" s="61" t="s">
        <v>1266</v>
      </c>
      <c r="AK1881" s="65" t="n">
        <v>0.115</v>
      </c>
      <c r="AL1881" s="65" t="n">
        <v>475.31</v>
      </c>
      <c r="AM1881" s="66" t="n">
        <v>-5819</v>
      </c>
      <c r="AN1881" s="66" t="n">
        <f aca="false">IF(J1881="Listed Option",AF1881*AL1881,AM1881)</f>
        <v>24050686</v>
      </c>
      <c r="AO1881" s="61" t="s">
        <v>1267</v>
      </c>
      <c r="AP1881" s="61" t="n">
        <v>100</v>
      </c>
      <c r="AQ1881" s="61" t="n">
        <v>100</v>
      </c>
      <c r="AV1881" s="61" t="s">
        <v>13583</v>
      </c>
      <c r="AW1881" s="61" t="s">
        <v>4070</v>
      </c>
      <c r="AY1881" s="61" t="s">
        <v>13579</v>
      </c>
      <c r="AZ1881" s="61" t="s">
        <v>13579</v>
      </c>
      <c r="BA1881" s="61" t="s">
        <v>13579</v>
      </c>
      <c r="BB1881" s="67" t="n">
        <v>0</v>
      </c>
      <c r="BE1881" s="61" t="n">
        <v>238575</v>
      </c>
      <c r="BG1881" s="61" t="s">
        <v>1157</v>
      </c>
      <c r="BJ1881" s="61" t="s">
        <v>13579</v>
      </c>
      <c r="BL1881" s="61" t="s">
        <v>13581</v>
      </c>
      <c r="BM1881" s="61" t="s">
        <v>13581</v>
      </c>
      <c r="BN1881" s="70" t="n">
        <v>24050686</v>
      </c>
      <c r="BO1881" s="68" t="n">
        <v>-24050686</v>
      </c>
      <c r="BP1881" s="68" t="n">
        <v>-58.19</v>
      </c>
      <c r="BQ1881" s="68" t="n">
        <v>-58.19</v>
      </c>
      <c r="BR1881" s="69" t="n">
        <v>-506</v>
      </c>
      <c r="BS1881" s="63" t="n">
        <v>-506</v>
      </c>
      <c r="BU1881" s="68" t="n">
        <v>506</v>
      </c>
    </row>
    <row r="1882" customFormat="false" ht="15" hidden="true" customHeight="false" outlineLevel="0" collapsed="false">
      <c r="A1882" s="61" t="s">
        <v>13612</v>
      </c>
      <c r="B1882" s="61" t="s">
        <v>13613</v>
      </c>
      <c r="C1882" s="62" t="n">
        <v>45291</v>
      </c>
      <c r="D1882" s="62" t="n">
        <v>45291</v>
      </c>
      <c r="E1882" s="61" t="s">
        <v>1259</v>
      </c>
      <c r="F1882" s="61" t="s">
        <v>1115</v>
      </c>
      <c r="G1882" s="61" t="s">
        <v>13614</v>
      </c>
      <c r="H1882" s="61" t="s">
        <v>13578</v>
      </c>
      <c r="I1882" s="61" t="s">
        <v>13579</v>
      </c>
      <c r="J1882" s="61" t="s">
        <v>1196</v>
      </c>
      <c r="K1882" s="61" t="s">
        <v>4088</v>
      </c>
      <c r="L1882" s="61" t="s">
        <v>4089</v>
      </c>
      <c r="M1882" s="61" t="s">
        <v>1197</v>
      </c>
      <c r="N1882" s="61" t="n">
        <v>133564079</v>
      </c>
      <c r="O1882" s="61" t="s">
        <v>1262</v>
      </c>
      <c r="P1882" s="61" t="s">
        <v>13615</v>
      </c>
      <c r="R1882" s="61" t="s">
        <v>13581</v>
      </c>
      <c r="S1882" s="61" t="str">
        <f aca="false">IF(J1882="Listed Option",MID(R1882,3,9),MID(Q1882,3,9))</f>
        <v>78462F103</v>
      </c>
      <c r="T1882" s="61" t="str">
        <f aca="false">VLOOKUP(S1882,'Output v4'!C:C,1,FALSE())</f>
        <v>78462F103</v>
      </c>
      <c r="W1882" s="61" t="s">
        <v>13616</v>
      </c>
      <c r="X1882" s="61" t="s">
        <v>13617</v>
      </c>
      <c r="Y1882" s="61" t="s">
        <v>13618</v>
      </c>
      <c r="Z1882" s="61" t="s">
        <v>1304</v>
      </c>
      <c r="AA1882" s="61" t="s">
        <v>1305</v>
      </c>
      <c r="AB1882" s="63" t="n">
        <v>-491</v>
      </c>
      <c r="AC1882" s="63" t="n">
        <v>-491</v>
      </c>
      <c r="AD1882" s="61" t="n">
        <v>100</v>
      </c>
      <c r="AE1882" s="61" t="n">
        <v>0</v>
      </c>
      <c r="AF1882" s="64" t="n">
        <v>49100</v>
      </c>
      <c r="AG1882" s="61" t="s">
        <v>1273</v>
      </c>
      <c r="AH1882" s="62" t="n">
        <v>45291</v>
      </c>
      <c r="AI1882" s="65" t="n">
        <v>0.125</v>
      </c>
      <c r="AJ1882" s="61" t="s">
        <v>1266</v>
      </c>
      <c r="AK1882" s="65" t="n">
        <v>0.125</v>
      </c>
      <c r="AL1882" s="65" t="n">
        <v>475.31</v>
      </c>
      <c r="AM1882" s="66" t="n">
        <v>-6137.5</v>
      </c>
      <c r="AN1882" s="66" t="n">
        <f aca="false">IF(J1882="Listed Option",AF1882*AL1882,AM1882)</f>
        <v>23337721</v>
      </c>
      <c r="AO1882" s="61" t="s">
        <v>1267</v>
      </c>
      <c r="AP1882" s="61" t="n">
        <v>100</v>
      </c>
      <c r="AQ1882" s="61" t="n">
        <v>100</v>
      </c>
      <c r="AV1882" s="61" t="s">
        <v>13583</v>
      </c>
      <c r="AW1882" s="61" t="s">
        <v>4070</v>
      </c>
      <c r="AY1882" s="61" t="s">
        <v>13579</v>
      </c>
      <c r="AZ1882" s="61" t="s">
        <v>13579</v>
      </c>
      <c r="BA1882" s="61" t="s">
        <v>13579</v>
      </c>
      <c r="BB1882" s="67" t="n">
        <v>0</v>
      </c>
      <c r="BE1882" s="61" t="n">
        <v>238575</v>
      </c>
      <c r="BG1882" s="61" t="s">
        <v>1157</v>
      </c>
      <c r="BJ1882" s="61" t="s">
        <v>13579</v>
      </c>
      <c r="BL1882" s="61" t="s">
        <v>13581</v>
      </c>
      <c r="BM1882" s="61" t="s">
        <v>13581</v>
      </c>
      <c r="BN1882" s="70" t="n">
        <v>23337721</v>
      </c>
      <c r="BO1882" s="68" t="n">
        <v>-23337721</v>
      </c>
      <c r="BP1882" s="68" t="n">
        <v>-61.375</v>
      </c>
      <c r="BQ1882" s="68" t="n">
        <v>-61.375</v>
      </c>
      <c r="BR1882" s="69" t="n">
        <v>-491</v>
      </c>
      <c r="BS1882" s="63" t="n">
        <v>-491</v>
      </c>
      <c r="BU1882" s="68" t="n">
        <v>491</v>
      </c>
    </row>
    <row r="1883" customFormat="false" ht="15" hidden="true" customHeight="false" outlineLevel="0" collapsed="false">
      <c r="A1883" s="61" t="s">
        <v>13619</v>
      </c>
      <c r="B1883" s="61" t="s">
        <v>13620</v>
      </c>
      <c r="C1883" s="62" t="n">
        <v>45291</v>
      </c>
      <c r="D1883" s="62" t="n">
        <v>45291</v>
      </c>
      <c r="E1883" s="61" t="s">
        <v>1259</v>
      </c>
      <c r="F1883" s="61" t="s">
        <v>1115</v>
      </c>
      <c r="G1883" s="61" t="s">
        <v>13621</v>
      </c>
      <c r="H1883" s="61" t="s">
        <v>13578</v>
      </c>
      <c r="I1883" s="61" t="s">
        <v>13579</v>
      </c>
      <c r="J1883" s="61" t="s">
        <v>1196</v>
      </c>
      <c r="K1883" s="61" t="s">
        <v>4088</v>
      </c>
      <c r="L1883" s="61" t="s">
        <v>4089</v>
      </c>
      <c r="M1883" s="61" t="s">
        <v>1197</v>
      </c>
      <c r="N1883" s="61" t="n">
        <v>133564080</v>
      </c>
      <c r="O1883" s="61" t="s">
        <v>1262</v>
      </c>
      <c r="P1883" s="61" t="s">
        <v>13622</v>
      </c>
      <c r="R1883" s="61" t="s">
        <v>13581</v>
      </c>
      <c r="S1883" s="61" t="str">
        <f aca="false">IF(J1883="Listed Option",MID(R1883,3,9),MID(Q1883,3,9))</f>
        <v>78462F103</v>
      </c>
      <c r="T1883" s="61" t="str">
        <f aca="false">VLOOKUP(S1883,'Output v4'!C:C,1,FALSE())</f>
        <v>78462F103</v>
      </c>
      <c r="W1883" s="61" t="s">
        <v>13623</v>
      </c>
      <c r="X1883" s="61" t="s">
        <v>13624</v>
      </c>
      <c r="Y1883" s="61" t="s">
        <v>13625</v>
      </c>
      <c r="Z1883" s="61" t="s">
        <v>1304</v>
      </c>
      <c r="AA1883" s="61" t="s">
        <v>1305</v>
      </c>
      <c r="AB1883" s="63" t="n">
        <v>-928</v>
      </c>
      <c r="AC1883" s="63" t="n">
        <v>-928</v>
      </c>
      <c r="AD1883" s="61" t="n">
        <v>100</v>
      </c>
      <c r="AE1883" s="61" t="n">
        <v>0</v>
      </c>
      <c r="AF1883" s="64" t="n">
        <v>92800</v>
      </c>
      <c r="AG1883" s="61" t="s">
        <v>1273</v>
      </c>
      <c r="AH1883" s="62" t="n">
        <v>45291</v>
      </c>
      <c r="AI1883" s="65" t="n">
        <v>0.145</v>
      </c>
      <c r="AJ1883" s="61" t="s">
        <v>1266</v>
      </c>
      <c r="AK1883" s="65" t="n">
        <v>0.145</v>
      </c>
      <c r="AL1883" s="65" t="n">
        <v>475.31</v>
      </c>
      <c r="AM1883" s="66" t="n">
        <v>-13456</v>
      </c>
      <c r="AN1883" s="66" t="n">
        <f aca="false">IF(J1883="Listed Option",AF1883*AL1883,AM1883)</f>
        <v>44108768</v>
      </c>
      <c r="AO1883" s="61" t="s">
        <v>1267</v>
      </c>
      <c r="AP1883" s="61" t="n">
        <v>100</v>
      </c>
      <c r="AQ1883" s="61" t="n">
        <v>100</v>
      </c>
      <c r="AV1883" s="61" t="s">
        <v>13583</v>
      </c>
      <c r="AW1883" s="61" t="s">
        <v>4070</v>
      </c>
      <c r="AY1883" s="61" t="s">
        <v>13579</v>
      </c>
      <c r="AZ1883" s="61" t="s">
        <v>13579</v>
      </c>
      <c r="BA1883" s="61" t="s">
        <v>13579</v>
      </c>
      <c r="BB1883" s="67" t="n">
        <v>0</v>
      </c>
      <c r="BE1883" s="61" t="n">
        <v>238575</v>
      </c>
      <c r="BG1883" s="61" t="s">
        <v>1157</v>
      </c>
      <c r="BJ1883" s="61" t="s">
        <v>13579</v>
      </c>
      <c r="BL1883" s="61" t="s">
        <v>13581</v>
      </c>
      <c r="BM1883" s="61" t="s">
        <v>13581</v>
      </c>
      <c r="BN1883" s="70" t="n">
        <v>44108768</v>
      </c>
      <c r="BO1883" s="68" t="n">
        <v>-44108768</v>
      </c>
      <c r="BP1883" s="68" t="n">
        <v>-134.56</v>
      </c>
      <c r="BQ1883" s="68" t="n">
        <v>-134.56</v>
      </c>
      <c r="BR1883" s="69" t="n">
        <v>-928</v>
      </c>
      <c r="BS1883" s="63" t="n">
        <v>-928</v>
      </c>
      <c r="BU1883" s="68" t="n">
        <v>928</v>
      </c>
    </row>
    <row r="1884" customFormat="false" ht="15" hidden="true" customHeight="false" outlineLevel="0" collapsed="false">
      <c r="A1884" s="61" t="s">
        <v>13626</v>
      </c>
      <c r="B1884" s="61" t="s">
        <v>13627</v>
      </c>
      <c r="C1884" s="62" t="n">
        <v>45291</v>
      </c>
      <c r="D1884" s="62" t="n">
        <v>45291</v>
      </c>
      <c r="E1884" s="61" t="s">
        <v>1259</v>
      </c>
      <c r="F1884" s="61" t="s">
        <v>1115</v>
      </c>
      <c r="G1884" s="61" t="s">
        <v>13628</v>
      </c>
      <c r="H1884" s="61" t="s">
        <v>13578</v>
      </c>
      <c r="I1884" s="61" t="s">
        <v>13579</v>
      </c>
      <c r="J1884" s="61" t="s">
        <v>1196</v>
      </c>
      <c r="K1884" s="61" t="s">
        <v>4088</v>
      </c>
      <c r="L1884" s="61" t="s">
        <v>4089</v>
      </c>
      <c r="M1884" s="61" t="s">
        <v>1197</v>
      </c>
      <c r="N1884" s="61" t="n">
        <v>133564082</v>
      </c>
      <c r="O1884" s="61" t="s">
        <v>1262</v>
      </c>
      <c r="P1884" s="61" t="s">
        <v>13629</v>
      </c>
      <c r="R1884" s="61" t="s">
        <v>13581</v>
      </c>
      <c r="S1884" s="61" t="str">
        <f aca="false">IF(J1884="Listed Option",MID(R1884,3,9),MID(Q1884,3,9))</f>
        <v>78462F103</v>
      </c>
      <c r="T1884" s="61" t="str">
        <f aca="false">VLOOKUP(S1884,'Output v4'!C:C,1,FALSE())</f>
        <v>78462F103</v>
      </c>
      <c r="W1884" s="61" t="s">
        <v>13630</v>
      </c>
      <c r="X1884" s="61" t="s">
        <v>13631</v>
      </c>
      <c r="Y1884" s="61" t="s">
        <v>13632</v>
      </c>
      <c r="Z1884" s="61" t="s">
        <v>1304</v>
      </c>
      <c r="AA1884" s="61" t="s">
        <v>1305</v>
      </c>
      <c r="AB1884" s="63" t="n">
        <v>40</v>
      </c>
      <c r="AC1884" s="63" t="n">
        <v>40</v>
      </c>
      <c r="AD1884" s="61" t="n">
        <v>100</v>
      </c>
      <c r="AE1884" s="61" t="n">
        <v>0</v>
      </c>
      <c r="AF1884" s="64" t="n">
        <v>4000</v>
      </c>
      <c r="AG1884" s="61" t="s">
        <v>689</v>
      </c>
      <c r="AH1884" s="62" t="n">
        <v>45291</v>
      </c>
      <c r="AI1884" s="65" t="n">
        <v>0.175</v>
      </c>
      <c r="AJ1884" s="61" t="s">
        <v>1266</v>
      </c>
      <c r="AK1884" s="65" t="n">
        <v>0.175</v>
      </c>
      <c r="AL1884" s="65" t="n">
        <v>475.31</v>
      </c>
      <c r="AM1884" s="66" t="n">
        <v>700</v>
      </c>
      <c r="AN1884" s="66" t="n">
        <f aca="false">IF(J1884="Listed Option",AF1884*AL1884,AM1884)</f>
        <v>1901240</v>
      </c>
      <c r="AO1884" s="61" t="s">
        <v>1267</v>
      </c>
      <c r="AP1884" s="61" t="n">
        <v>100</v>
      </c>
      <c r="AQ1884" s="61" t="n">
        <v>100</v>
      </c>
      <c r="AV1884" s="61" t="s">
        <v>13583</v>
      </c>
      <c r="AW1884" s="61" t="s">
        <v>4070</v>
      </c>
      <c r="AY1884" s="61" t="s">
        <v>13579</v>
      </c>
      <c r="AZ1884" s="61" t="s">
        <v>13579</v>
      </c>
      <c r="BA1884" s="61" t="s">
        <v>13579</v>
      </c>
      <c r="BB1884" s="67" t="n">
        <v>0</v>
      </c>
      <c r="BE1884" s="61" t="n">
        <v>238575</v>
      </c>
      <c r="BG1884" s="61" t="s">
        <v>1157</v>
      </c>
      <c r="BJ1884" s="61" t="s">
        <v>13579</v>
      </c>
      <c r="BL1884" s="61" t="s">
        <v>13581</v>
      </c>
      <c r="BM1884" s="61" t="s">
        <v>13581</v>
      </c>
      <c r="BN1884" s="70" t="n">
        <v>-1901240</v>
      </c>
      <c r="BO1884" s="68" t="n">
        <v>1901240</v>
      </c>
      <c r="BP1884" s="68" t="n">
        <v>7</v>
      </c>
      <c r="BQ1884" s="68" t="n">
        <v>7</v>
      </c>
      <c r="BR1884" s="69" t="n">
        <v>40</v>
      </c>
      <c r="BS1884" s="63" t="n">
        <v>40</v>
      </c>
      <c r="BU1884" s="68" t="n">
        <v>40</v>
      </c>
    </row>
    <row r="1885" customFormat="false" ht="15" hidden="true" customHeight="false" outlineLevel="0" collapsed="false">
      <c r="A1885" s="61" t="s">
        <v>13633</v>
      </c>
      <c r="B1885" s="61" t="s">
        <v>13634</v>
      </c>
      <c r="C1885" s="62" t="n">
        <v>45291</v>
      </c>
      <c r="D1885" s="62" t="n">
        <v>45291</v>
      </c>
      <c r="E1885" s="61" t="s">
        <v>1259</v>
      </c>
      <c r="F1885" s="61" t="s">
        <v>1115</v>
      </c>
      <c r="G1885" s="61" t="s">
        <v>13635</v>
      </c>
      <c r="H1885" s="61" t="s">
        <v>13578</v>
      </c>
      <c r="I1885" s="61" t="s">
        <v>13579</v>
      </c>
      <c r="J1885" s="61" t="s">
        <v>1196</v>
      </c>
      <c r="K1885" s="61" t="s">
        <v>4088</v>
      </c>
      <c r="L1885" s="61" t="s">
        <v>4089</v>
      </c>
      <c r="M1885" s="61" t="s">
        <v>1197</v>
      </c>
      <c r="N1885" s="61" t="n">
        <v>149378952</v>
      </c>
      <c r="O1885" s="61" t="s">
        <v>1262</v>
      </c>
      <c r="P1885" s="61" t="s">
        <v>13636</v>
      </c>
      <c r="R1885" s="61" t="s">
        <v>13581</v>
      </c>
      <c r="S1885" s="61" t="str">
        <f aca="false">IF(J1885="Listed Option",MID(R1885,3,9),MID(Q1885,3,9))</f>
        <v>78462F103</v>
      </c>
      <c r="T1885" s="61" t="str">
        <f aca="false">VLOOKUP(S1885,'Output v4'!C:C,1,FALSE())</f>
        <v>78462F103</v>
      </c>
      <c r="W1885" s="61" t="s">
        <v>13637</v>
      </c>
      <c r="X1885" s="61" t="s">
        <v>13638</v>
      </c>
      <c r="Y1885" s="61" t="s">
        <v>13639</v>
      </c>
      <c r="Z1885" s="61" t="s">
        <v>1304</v>
      </c>
      <c r="AA1885" s="61" t="s">
        <v>1305</v>
      </c>
      <c r="AB1885" s="63" t="n">
        <v>-180</v>
      </c>
      <c r="AC1885" s="63" t="n">
        <v>-180</v>
      </c>
      <c r="AD1885" s="61" t="n">
        <v>100</v>
      </c>
      <c r="AE1885" s="61" t="n">
        <v>0</v>
      </c>
      <c r="AF1885" s="64" t="n">
        <v>18000</v>
      </c>
      <c r="AG1885" s="61" t="s">
        <v>1273</v>
      </c>
      <c r="AH1885" s="62" t="n">
        <v>45291</v>
      </c>
      <c r="AI1885" s="65" t="n">
        <v>4.855</v>
      </c>
      <c r="AJ1885" s="61" t="s">
        <v>1266</v>
      </c>
      <c r="AK1885" s="65" t="n">
        <v>4.855</v>
      </c>
      <c r="AL1885" s="65" t="n">
        <v>475.31</v>
      </c>
      <c r="AM1885" s="66" t="n">
        <v>-87390</v>
      </c>
      <c r="AN1885" s="66" t="n">
        <f aca="false">IF(J1885="Listed Option",AF1885*AL1885,AM1885)</f>
        <v>8555580</v>
      </c>
      <c r="AO1885" s="61" t="s">
        <v>1267</v>
      </c>
      <c r="AP1885" s="61" t="n">
        <v>100</v>
      </c>
      <c r="AQ1885" s="61" t="n">
        <v>100</v>
      </c>
      <c r="AV1885" s="61" t="s">
        <v>13583</v>
      </c>
      <c r="AW1885" s="61" t="s">
        <v>4070</v>
      </c>
      <c r="AY1885" s="61" t="s">
        <v>13579</v>
      </c>
      <c r="AZ1885" s="61" t="s">
        <v>13579</v>
      </c>
      <c r="BA1885" s="61" t="s">
        <v>13579</v>
      </c>
      <c r="BB1885" s="67" t="n">
        <v>0</v>
      </c>
      <c r="BE1885" s="61" t="n">
        <v>238575</v>
      </c>
      <c r="BG1885" s="61" t="s">
        <v>1157</v>
      </c>
      <c r="BJ1885" s="61" t="s">
        <v>13579</v>
      </c>
      <c r="BL1885" s="61" t="s">
        <v>13581</v>
      </c>
      <c r="BM1885" s="61" t="s">
        <v>13581</v>
      </c>
      <c r="BN1885" s="70" t="n">
        <v>8555580</v>
      </c>
      <c r="BO1885" s="68" t="n">
        <v>-8555580</v>
      </c>
      <c r="BP1885" s="68" t="n">
        <v>-873.9</v>
      </c>
      <c r="BQ1885" s="68" t="n">
        <v>-873.9</v>
      </c>
      <c r="BR1885" s="69" t="n">
        <v>-180</v>
      </c>
      <c r="BS1885" s="63" t="n">
        <v>-180</v>
      </c>
      <c r="BU1885" s="68" t="n">
        <v>180</v>
      </c>
    </row>
    <row r="1886" customFormat="false" ht="15" hidden="true" customHeight="false" outlineLevel="0" collapsed="false">
      <c r="A1886" s="61" t="s">
        <v>13640</v>
      </c>
      <c r="B1886" s="61" t="s">
        <v>13641</v>
      </c>
      <c r="C1886" s="62" t="n">
        <v>45291</v>
      </c>
      <c r="D1886" s="62" t="n">
        <v>45291</v>
      </c>
      <c r="E1886" s="61" t="s">
        <v>1259</v>
      </c>
      <c r="F1886" s="61" t="s">
        <v>1115</v>
      </c>
      <c r="G1886" s="61" t="s">
        <v>13642</v>
      </c>
      <c r="H1886" s="61" t="s">
        <v>13578</v>
      </c>
      <c r="I1886" s="61" t="s">
        <v>13579</v>
      </c>
      <c r="J1886" s="61" t="s">
        <v>1196</v>
      </c>
      <c r="K1886" s="61" t="s">
        <v>4088</v>
      </c>
      <c r="L1886" s="61" t="s">
        <v>4277</v>
      </c>
      <c r="M1886" s="61" t="s">
        <v>1198</v>
      </c>
      <c r="N1886" s="61" t="n">
        <v>149516088</v>
      </c>
      <c r="O1886" s="61" t="s">
        <v>1262</v>
      </c>
      <c r="P1886" s="61" t="s">
        <v>13643</v>
      </c>
      <c r="R1886" s="61" t="s">
        <v>13581</v>
      </c>
      <c r="S1886" s="61" t="str">
        <f aca="false">IF(J1886="Listed Option",MID(R1886,3,9),MID(Q1886,3,9))</f>
        <v>78462F103</v>
      </c>
      <c r="T1886" s="61" t="str">
        <f aca="false">VLOOKUP(S1886,'Output v4'!C:C,1,FALSE())</f>
        <v>78462F103</v>
      </c>
      <c r="W1886" s="61" t="s">
        <v>13644</v>
      </c>
      <c r="X1886" s="61" t="s">
        <v>13645</v>
      </c>
      <c r="Y1886" s="61" t="s">
        <v>13646</v>
      </c>
      <c r="Z1886" s="61" t="s">
        <v>1304</v>
      </c>
      <c r="AA1886" s="61" t="s">
        <v>1305</v>
      </c>
      <c r="AB1886" s="63" t="n">
        <v>-180</v>
      </c>
      <c r="AC1886" s="63" t="n">
        <v>-180</v>
      </c>
      <c r="AD1886" s="61" t="n">
        <v>100</v>
      </c>
      <c r="AE1886" s="61" t="n">
        <v>0</v>
      </c>
      <c r="AF1886" s="64" t="n">
        <v>-18000</v>
      </c>
      <c r="AG1886" s="61" t="s">
        <v>1273</v>
      </c>
      <c r="AH1886" s="62" t="n">
        <v>45291</v>
      </c>
      <c r="AI1886" s="65" t="n">
        <v>4.815</v>
      </c>
      <c r="AJ1886" s="61" t="s">
        <v>1266</v>
      </c>
      <c r="AK1886" s="65" t="n">
        <v>4.815</v>
      </c>
      <c r="AL1886" s="65" t="n">
        <v>475.31</v>
      </c>
      <c r="AM1886" s="66" t="n">
        <v>-86670</v>
      </c>
      <c r="AN1886" s="66" t="n">
        <f aca="false">IF(J1886="Listed Option",AF1886*AL1886,AM1886)</f>
        <v>-8555580</v>
      </c>
      <c r="AO1886" s="61" t="s">
        <v>1267</v>
      </c>
      <c r="AP1886" s="61" t="n">
        <v>100</v>
      </c>
      <c r="AQ1886" s="61" t="n">
        <v>100</v>
      </c>
      <c r="AV1886" s="61" t="s">
        <v>13583</v>
      </c>
      <c r="AW1886" s="61" t="s">
        <v>4070</v>
      </c>
      <c r="AY1886" s="61" t="s">
        <v>13579</v>
      </c>
      <c r="AZ1886" s="61" t="s">
        <v>13579</v>
      </c>
      <c r="BA1886" s="61" t="s">
        <v>13579</v>
      </c>
      <c r="BB1886" s="67" t="n">
        <v>0</v>
      </c>
      <c r="BE1886" s="61" t="n">
        <v>238575</v>
      </c>
      <c r="BG1886" s="61" t="s">
        <v>1157</v>
      </c>
      <c r="BJ1886" s="61" t="s">
        <v>13579</v>
      </c>
      <c r="BL1886" s="61" t="s">
        <v>13581</v>
      </c>
      <c r="BM1886" s="61" t="s">
        <v>13581</v>
      </c>
      <c r="BN1886" s="70" t="n">
        <v>-8555580</v>
      </c>
      <c r="BO1886" s="68" t="n">
        <v>-8555580</v>
      </c>
      <c r="BP1886" s="68" t="n">
        <v>-866.7</v>
      </c>
      <c r="BQ1886" s="68" t="n">
        <v>-866.7</v>
      </c>
      <c r="BR1886" s="69" t="n">
        <v>-180</v>
      </c>
      <c r="BS1886" s="63" t="n">
        <v>-180</v>
      </c>
      <c r="BU1886" s="68" t="n">
        <v>180</v>
      </c>
    </row>
    <row r="1887" customFormat="false" ht="15" hidden="true" customHeight="false" outlineLevel="0" collapsed="false">
      <c r="A1887" s="61" t="s">
        <v>13647</v>
      </c>
      <c r="B1887" s="61" t="s">
        <v>13648</v>
      </c>
      <c r="C1887" s="62" t="n">
        <v>45291</v>
      </c>
      <c r="D1887" s="62" t="n">
        <v>45291</v>
      </c>
      <c r="E1887" s="61" t="s">
        <v>1259</v>
      </c>
      <c r="F1887" s="61" t="s">
        <v>1115</v>
      </c>
      <c r="G1887" s="61" t="s">
        <v>13649</v>
      </c>
      <c r="H1887" s="61" t="s">
        <v>13578</v>
      </c>
      <c r="I1887" s="61" t="s">
        <v>13579</v>
      </c>
      <c r="J1887" s="61" t="s">
        <v>1196</v>
      </c>
      <c r="K1887" s="61" t="s">
        <v>4088</v>
      </c>
      <c r="L1887" s="61" t="s">
        <v>4089</v>
      </c>
      <c r="M1887" s="61" t="s">
        <v>1197</v>
      </c>
      <c r="N1887" s="61" t="n">
        <v>173325654</v>
      </c>
      <c r="O1887" s="61" t="s">
        <v>1262</v>
      </c>
      <c r="P1887" s="61" t="s">
        <v>13650</v>
      </c>
      <c r="R1887" s="61" t="s">
        <v>13581</v>
      </c>
      <c r="S1887" s="61" t="str">
        <f aca="false">IF(J1887="Listed Option",MID(R1887,3,9),MID(Q1887,3,9))</f>
        <v>78462F103</v>
      </c>
      <c r="T1887" s="61" t="str">
        <f aca="false">VLOOKUP(S1887,'Output v4'!C:C,1,FALSE())</f>
        <v>78462F103</v>
      </c>
      <c r="W1887" s="61" t="s">
        <v>13651</v>
      </c>
      <c r="X1887" s="61" t="s">
        <v>13652</v>
      </c>
      <c r="Y1887" s="61" t="s">
        <v>13653</v>
      </c>
      <c r="Z1887" s="61" t="s">
        <v>1304</v>
      </c>
      <c r="AA1887" s="61" t="s">
        <v>1305</v>
      </c>
      <c r="AB1887" s="63" t="n">
        <v>-716</v>
      </c>
      <c r="AC1887" s="63" t="n">
        <v>-716</v>
      </c>
      <c r="AD1887" s="61" t="n">
        <v>100</v>
      </c>
      <c r="AE1887" s="61" t="n">
        <v>0</v>
      </c>
      <c r="AF1887" s="64" t="n">
        <v>71600</v>
      </c>
      <c r="AG1887" s="61" t="s">
        <v>1273</v>
      </c>
      <c r="AH1887" s="62" t="n">
        <v>45291</v>
      </c>
      <c r="AI1887" s="65" t="n">
        <v>4.89</v>
      </c>
      <c r="AJ1887" s="61" t="s">
        <v>1266</v>
      </c>
      <c r="AK1887" s="65" t="n">
        <v>4.89</v>
      </c>
      <c r="AL1887" s="65" t="n">
        <v>475.31</v>
      </c>
      <c r="AM1887" s="66" t="n">
        <v>-350124</v>
      </c>
      <c r="AN1887" s="66" t="n">
        <f aca="false">IF(J1887="Listed Option",AF1887*AL1887,AM1887)</f>
        <v>34032196</v>
      </c>
      <c r="AO1887" s="61" t="s">
        <v>1267</v>
      </c>
      <c r="AP1887" s="61" t="n">
        <v>100</v>
      </c>
      <c r="AQ1887" s="61" t="n">
        <v>100</v>
      </c>
      <c r="AV1887" s="61" t="s">
        <v>13583</v>
      </c>
      <c r="AW1887" s="61" t="s">
        <v>4070</v>
      </c>
      <c r="AY1887" s="61" t="s">
        <v>13579</v>
      </c>
      <c r="AZ1887" s="61" t="s">
        <v>13579</v>
      </c>
      <c r="BA1887" s="61" t="s">
        <v>13579</v>
      </c>
      <c r="BB1887" s="67" t="n">
        <v>0</v>
      </c>
      <c r="BE1887" s="61" t="n">
        <v>238575</v>
      </c>
      <c r="BG1887" s="61" t="s">
        <v>1157</v>
      </c>
      <c r="BJ1887" s="61" t="s">
        <v>13579</v>
      </c>
      <c r="BL1887" s="61" t="s">
        <v>13581</v>
      </c>
      <c r="BM1887" s="61" t="s">
        <v>13581</v>
      </c>
      <c r="BN1887" s="70" t="n">
        <v>34032196</v>
      </c>
      <c r="BO1887" s="68" t="n">
        <v>-34032196</v>
      </c>
      <c r="BP1887" s="68" t="n">
        <v>-3501.24</v>
      </c>
      <c r="BQ1887" s="68" t="n">
        <v>-3501.24</v>
      </c>
      <c r="BR1887" s="69" t="n">
        <v>-716</v>
      </c>
      <c r="BS1887" s="63" t="n">
        <v>-716</v>
      </c>
      <c r="BU1887" s="68" t="n">
        <v>716</v>
      </c>
    </row>
    <row r="1888" customFormat="false" ht="15" hidden="true" customHeight="false" outlineLevel="0" collapsed="false">
      <c r="A1888" s="61" t="s">
        <v>13654</v>
      </c>
      <c r="B1888" s="61" t="s">
        <v>13655</v>
      </c>
      <c r="C1888" s="62" t="n">
        <v>45291</v>
      </c>
      <c r="D1888" s="62" t="n">
        <v>45291</v>
      </c>
      <c r="E1888" s="61" t="s">
        <v>1259</v>
      </c>
      <c r="F1888" s="61" t="s">
        <v>1115</v>
      </c>
      <c r="G1888" s="61" t="s">
        <v>13656</v>
      </c>
      <c r="H1888" s="61" t="s">
        <v>13578</v>
      </c>
      <c r="I1888" s="61" t="s">
        <v>13579</v>
      </c>
      <c r="J1888" s="61" t="s">
        <v>1196</v>
      </c>
      <c r="K1888" s="61" t="s">
        <v>4088</v>
      </c>
      <c r="L1888" s="61" t="s">
        <v>4277</v>
      </c>
      <c r="M1888" s="61" t="s">
        <v>1198</v>
      </c>
      <c r="N1888" s="61" t="n">
        <v>173325674</v>
      </c>
      <c r="O1888" s="61" t="s">
        <v>1262</v>
      </c>
      <c r="P1888" s="61" t="s">
        <v>13657</v>
      </c>
      <c r="R1888" s="61" t="s">
        <v>13581</v>
      </c>
      <c r="S1888" s="61" t="str">
        <f aca="false">IF(J1888="Listed Option",MID(R1888,3,9),MID(Q1888,3,9))</f>
        <v>78462F103</v>
      </c>
      <c r="T1888" s="61" t="str">
        <f aca="false">VLOOKUP(S1888,'Output v4'!C:C,1,FALSE())</f>
        <v>78462F103</v>
      </c>
      <c r="W1888" s="61" t="s">
        <v>13658</v>
      </c>
      <c r="X1888" s="61" t="s">
        <v>13659</v>
      </c>
      <c r="Y1888" s="61" t="s">
        <v>13660</v>
      </c>
      <c r="Z1888" s="61" t="s">
        <v>1304</v>
      </c>
      <c r="AA1888" s="61" t="s">
        <v>1305</v>
      </c>
      <c r="AB1888" s="63" t="n">
        <v>-643</v>
      </c>
      <c r="AC1888" s="63" t="n">
        <v>-643</v>
      </c>
      <c r="AD1888" s="61" t="n">
        <v>100</v>
      </c>
      <c r="AE1888" s="61" t="n">
        <v>0</v>
      </c>
      <c r="AF1888" s="64" t="n">
        <v>-64300</v>
      </c>
      <c r="AG1888" s="61" t="s">
        <v>1273</v>
      </c>
      <c r="AH1888" s="62" t="n">
        <v>45291</v>
      </c>
      <c r="AI1888" s="65" t="n">
        <v>5.575</v>
      </c>
      <c r="AJ1888" s="61" t="s">
        <v>1266</v>
      </c>
      <c r="AK1888" s="65" t="n">
        <v>5.575</v>
      </c>
      <c r="AL1888" s="65" t="n">
        <v>475.31</v>
      </c>
      <c r="AM1888" s="66" t="n">
        <v>-358472.5</v>
      </c>
      <c r="AN1888" s="66" t="n">
        <f aca="false">IF(J1888="Listed Option",AF1888*AL1888,AM1888)</f>
        <v>-30562433</v>
      </c>
      <c r="AO1888" s="61" t="s">
        <v>1267</v>
      </c>
      <c r="AP1888" s="61" t="n">
        <v>100</v>
      </c>
      <c r="AQ1888" s="61" t="n">
        <v>100</v>
      </c>
      <c r="AV1888" s="61" t="s">
        <v>13583</v>
      </c>
      <c r="AW1888" s="61" t="s">
        <v>4070</v>
      </c>
      <c r="AY1888" s="61" t="s">
        <v>13579</v>
      </c>
      <c r="AZ1888" s="61" t="s">
        <v>13579</v>
      </c>
      <c r="BA1888" s="61" t="s">
        <v>13579</v>
      </c>
      <c r="BB1888" s="67" t="n">
        <v>0</v>
      </c>
      <c r="BE1888" s="61" t="n">
        <v>238575</v>
      </c>
      <c r="BG1888" s="61" t="s">
        <v>1157</v>
      </c>
      <c r="BJ1888" s="61" t="s">
        <v>13579</v>
      </c>
      <c r="BL1888" s="61" t="s">
        <v>13581</v>
      </c>
      <c r="BM1888" s="61" t="s">
        <v>13581</v>
      </c>
      <c r="BN1888" s="70" t="n">
        <v>-30562433</v>
      </c>
      <c r="BO1888" s="68" t="n">
        <v>-30562433</v>
      </c>
      <c r="BP1888" s="68" t="n">
        <v>-3584.725</v>
      </c>
      <c r="BQ1888" s="68" t="n">
        <v>-3584.725</v>
      </c>
      <c r="BR1888" s="69" t="n">
        <v>-643</v>
      </c>
      <c r="BS1888" s="63" t="n">
        <v>-643</v>
      </c>
      <c r="BU1888" s="68" t="n">
        <v>643</v>
      </c>
    </row>
    <row r="1889" customFormat="false" ht="15" hidden="true" customHeight="false" outlineLevel="0" collapsed="false">
      <c r="A1889" s="61" t="s">
        <v>13661</v>
      </c>
      <c r="B1889" s="61" t="s">
        <v>13662</v>
      </c>
      <c r="C1889" s="62" t="n">
        <v>45291</v>
      </c>
      <c r="D1889" s="62" t="n">
        <v>45291</v>
      </c>
      <c r="E1889" s="61" t="s">
        <v>1259</v>
      </c>
      <c r="F1889" s="61" t="s">
        <v>1115</v>
      </c>
      <c r="G1889" s="61" t="s">
        <v>13663</v>
      </c>
      <c r="H1889" s="61" t="s">
        <v>13578</v>
      </c>
      <c r="I1889" s="61" t="s">
        <v>13579</v>
      </c>
      <c r="J1889" s="61" t="s">
        <v>1196</v>
      </c>
      <c r="K1889" s="61" t="s">
        <v>4088</v>
      </c>
      <c r="L1889" s="61" t="s">
        <v>4277</v>
      </c>
      <c r="M1889" s="61" t="s">
        <v>1198</v>
      </c>
      <c r="N1889" s="61" t="n">
        <v>173325678</v>
      </c>
      <c r="O1889" s="61" t="s">
        <v>1262</v>
      </c>
      <c r="P1889" s="61" t="s">
        <v>13664</v>
      </c>
      <c r="R1889" s="61" t="s">
        <v>13581</v>
      </c>
      <c r="S1889" s="61" t="str">
        <f aca="false">IF(J1889="Listed Option",MID(R1889,3,9),MID(Q1889,3,9))</f>
        <v>78462F103</v>
      </c>
      <c r="T1889" s="61" t="str">
        <f aca="false">VLOOKUP(S1889,'Output v4'!C:C,1,FALSE())</f>
        <v>78462F103</v>
      </c>
      <c r="W1889" s="61" t="s">
        <v>13665</v>
      </c>
      <c r="X1889" s="61" t="s">
        <v>13666</v>
      </c>
      <c r="Y1889" s="61" t="s">
        <v>13667</v>
      </c>
      <c r="Z1889" s="61" t="s">
        <v>1304</v>
      </c>
      <c r="AA1889" s="61" t="s">
        <v>1305</v>
      </c>
      <c r="AB1889" s="63" t="n">
        <v>-692</v>
      </c>
      <c r="AC1889" s="63" t="n">
        <v>-692</v>
      </c>
      <c r="AD1889" s="61" t="n">
        <v>100</v>
      </c>
      <c r="AE1889" s="61" t="n">
        <v>0</v>
      </c>
      <c r="AF1889" s="64" t="n">
        <v>-69200</v>
      </c>
      <c r="AG1889" s="61" t="s">
        <v>1273</v>
      </c>
      <c r="AH1889" s="62" t="n">
        <v>45291</v>
      </c>
      <c r="AI1889" s="65" t="n">
        <v>3.84</v>
      </c>
      <c r="AJ1889" s="61" t="s">
        <v>1266</v>
      </c>
      <c r="AK1889" s="65" t="n">
        <v>3.84</v>
      </c>
      <c r="AL1889" s="65" t="n">
        <v>475.31</v>
      </c>
      <c r="AM1889" s="66" t="n">
        <v>-265728</v>
      </c>
      <c r="AN1889" s="66" t="n">
        <f aca="false">IF(J1889="Listed Option",AF1889*AL1889,AM1889)</f>
        <v>-32891452</v>
      </c>
      <c r="AO1889" s="61" t="s">
        <v>1267</v>
      </c>
      <c r="AP1889" s="61" t="n">
        <v>100</v>
      </c>
      <c r="AQ1889" s="61" t="n">
        <v>100</v>
      </c>
      <c r="AV1889" s="61" t="s">
        <v>13583</v>
      </c>
      <c r="AW1889" s="61" t="s">
        <v>4070</v>
      </c>
      <c r="AY1889" s="61" t="s">
        <v>13579</v>
      </c>
      <c r="AZ1889" s="61" t="s">
        <v>13579</v>
      </c>
      <c r="BA1889" s="61" t="s">
        <v>13579</v>
      </c>
      <c r="BB1889" s="67" t="n">
        <v>0</v>
      </c>
      <c r="BE1889" s="61" t="n">
        <v>238575</v>
      </c>
      <c r="BG1889" s="61" t="s">
        <v>1157</v>
      </c>
      <c r="BJ1889" s="61" t="s">
        <v>13579</v>
      </c>
      <c r="BL1889" s="61" t="s">
        <v>13581</v>
      </c>
      <c r="BM1889" s="61" t="s">
        <v>13581</v>
      </c>
      <c r="BN1889" s="70" t="n">
        <v>-32891452</v>
      </c>
      <c r="BO1889" s="68" t="n">
        <v>-32891452</v>
      </c>
      <c r="BP1889" s="68" t="n">
        <v>-2657.28</v>
      </c>
      <c r="BQ1889" s="68" t="n">
        <v>-2657.28</v>
      </c>
      <c r="BR1889" s="69" t="n">
        <v>-692</v>
      </c>
      <c r="BS1889" s="63" t="n">
        <v>-692</v>
      </c>
      <c r="BU1889" s="68" t="n">
        <v>692</v>
      </c>
    </row>
    <row r="1890" customFormat="false" ht="15" hidden="true" customHeight="false" outlineLevel="0" collapsed="false">
      <c r="A1890" s="61" t="s">
        <v>13668</v>
      </c>
      <c r="B1890" s="61" t="s">
        <v>13669</v>
      </c>
      <c r="C1890" s="62" t="n">
        <v>45291</v>
      </c>
      <c r="D1890" s="62" t="n">
        <v>45291</v>
      </c>
      <c r="E1890" s="61" t="s">
        <v>1259</v>
      </c>
      <c r="F1890" s="61" t="s">
        <v>1115</v>
      </c>
      <c r="G1890" s="61" t="s">
        <v>13670</v>
      </c>
      <c r="H1890" s="61" t="s">
        <v>13578</v>
      </c>
      <c r="I1890" s="61" t="s">
        <v>13579</v>
      </c>
      <c r="J1890" s="61" t="s">
        <v>1196</v>
      </c>
      <c r="K1890" s="61" t="s">
        <v>4088</v>
      </c>
      <c r="L1890" s="61" t="s">
        <v>4277</v>
      </c>
      <c r="M1890" s="61" t="s">
        <v>1198</v>
      </c>
      <c r="N1890" s="61" t="n">
        <v>173325682</v>
      </c>
      <c r="O1890" s="61" t="s">
        <v>1262</v>
      </c>
      <c r="P1890" s="61" t="s">
        <v>13671</v>
      </c>
      <c r="R1890" s="61" t="s">
        <v>13581</v>
      </c>
      <c r="S1890" s="61" t="str">
        <f aca="false">IF(J1890="Listed Option",MID(R1890,3,9),MID(Q1890,3,9))</f>
        <v>78462F103</v>
      </c>
      <c r="T1890" s="61" t="str">
        <f aca="false">VLOOKUP(S1890,'Output v4'!C:C,1,FALSE())</f>
        <v>78462F103</v>
      </c>
      <c r="W1890" s="61" t="s">
        <v>13672</v>
      </c>
      <c r="X1890" s="61" t="s">
        <v>13673</v>
      </c>
      <c r="Y1890" s="61" t="s">
        <v>13674</v>
      </c>
      <c r="Z1890" s="61" t="s">
        <v>1304</v>
      </c>
      <c r="AA1890" s="61" t="s">
        <v>1305</v>
      </c>
      <c r="AB1890" s="63" t="n">
        <v>-2071</v>
      </c>
      <c r="AC1890" s="63" t="n">
        <v>-2071</v>
      </c>
      <c r="AD1890" s="61" t="n">
        <v>100</v>
      </c>
      <c r="AE1890" s="61" t="n">
        <v>0</v>
      </c>
      <c r="AF1890" s="64" t="n">
        <v>-207100</v>
      </c>
      <c r="AG1890" s="61" t="s">
        <v>1273</v>
      </c>
      <c r="AH1890" s="62" t="n">
        <v>45291</v>
      </c>
      <c r="AI1890" s="65" t="n">
        <v>2.55</v>
      </c>
      <c r="AJ1890" s="61" t="s">
        <v>1266</v>
      </c>
      <c r="AK1890" s="65" t="n">
        <v>2.55</v>
      </c>
      <c r="AL1890" s="65" t="n">
        <v>475.31</v>
      </c>
      <c r="AM1890" s="66" t="n">
        <v>-528105</v>
      </c>
      <c r="AN1890" s="66" t="n">
        <f aca="false">IF(J1890="Listed Option",AF1890*AL1890,AM1890)</f>
        <v>-98436701</v>
      </c>
      <c r="AO1890" s="61" t="s">
        <v>1267</v>
      </c>
      <c r="AP1890" s="61" t="n">
        <v>100</v>
      </c>
      <c r="AQ1890" s="61" t="n">
        <v>100</v>
      </c>
      <c r="AV1890" s="61" t="s">
        <v>13583</v>
      </c>
      <c r="AW1890" s="61" t="s">
        <v>4070</v>
      </c>
      <c r="AY1890" s="61" t="s">
        <v>13579</v>
      </c>
      <c r="AZ1890" s="61" t="s">
        <v>13579</v>
      </c>
      <c r="BA1890" s="61" t="s">
        <v>13579</v>
      </c>
      <c r="BB1890" s="67" t="n">
        <v>0</v>
      </c>
      <c r="BE1890" s="61" t="n">
        <v>238575</v>
      </c>
      <c r="BG1890" s="61" t="s">
        <v>1157</v>
      </c>
      <c r="BJ1890" s="61" t="s">
        <v>13579</v>
      </c>
      <c r="BL1890" s="61" t="s">
        <v>13581</v>
      </c>
      <c r="BM1890" s="61" t="s">
        <v>13581</v>
      </c>
      <c r="BN1890" s="70" t="n">
        <v>-98436701</v>
      </c>
      <c r="BO1890" s="68" t="n">
        <v>-98436701</v>
      </c>
      <c r="BP1890" s="68" t="n">
        <v>-5281.05</v>
      </c>
      <c r="BQ1890" s="68" t="n">
        <v>-5281.05</v>
      </c>
      <c r="BR1890" s="69" t="n">
        <v>-2071</v>
      </c>
      <c r="BS1890" s="63" t="n">
        <v>-2071</v>
      </c>
      <c r="BU1890" s="68" t="n">
        <v>2071</v>
      </c>
    </row>
    <row r="1891" customFormat="false" ht="15" hidden="true" customHeight="false" outlineLevel="0" collapsed="false">
      <c r="A1891" s="61" t="s">
        <v>13675</v>
      </c>
      <c r="B1891" s="61" t="s">
        <v>13676</v>
      </c>
      <c r="C1891" s="62" t="n">
        <v>45291</v>
      </c>
      <c r="D1891" s="62" t="n">
        <v>45291</v>
      </c>
      <c r="E1891" s="61" t="s">
        <v>1259</v>
      </c>
      <c r="F1891" s="61" t="s">
        <v>1115</v>
      </c>
      <c r="G1891" s="61" t="s">
        <v>13677</v>
      </c>
      <c r="H1891" s="61" t="s">
        <v>13578</v>
      </c>
      <c r="I1891" s="61" t="s">
        <v>13579</v>
      </c>
      <c r="J1891" s="61" t="s">
        <v>1196</v>
      </c>
      <c r="K1891" s="61" t="s">
        <v>4088</v>
      </c>
      <c r="L1891" s="61" t="s">
        <v>4089</v>
      </c>
      <c r="M1891" s="61" t="s">
        <v>1197</v>
      </c>
      <c r="N1891" s="61" t="n">
        <v>178082226</v>
      </c>
      <c r="O1891" s="61" t="s">
        <v>1262</v>
      </c>
      <c r="P1891" s="61" t="s">
        <v>13678</v>
      </c>
      <c r="R1891" s="61" t="s">
        <v>13581</v>
      </c>
      <c r="S1891" s="61" t="str">
        <f aca="false">IF(J1891="Listed Option",MID(R1891,3,9),MID(Q1891,3,9))</f>
        <v>78462F103</v>
      </c>
      <c r="T1891" s="61" t="str">
        <f aca="false">VLOOKUP(S1891,'Output v4'!C:C,1,FALSE())</f>
        <v>78462F103</v>
      </c>
      <c r="W1891" s="61" t="s">
        <v>13679</v>
      </c>
      <c r="X1891" s="61" t="s">
        <v>13680</v>
      </c>
      <c r="Y1891" s="61" t="s">
        <v>13681</v>
      </c>
      <c r="Z1891" s="61" t="s">
        <v>1304</v>
      </c>
      <c r="AA1891" s="61" t="s">
        <v>1305</v>
      </c>
      <c r="AB1891" s="63" t="n">
        <v>-643</v>
      </c>
      <c r="AC1891" s="63" t="n">
        <v>-643</v>
      </c>
      <c r="AD1891" s="61" t="n">
        <v>100</v>
      </c>
      <c r="AE1891" s="61" t="n">
        <v>0</v>
      </c>
      <c r="AF1891" s="64" t="n">
        <v>64300</v>
      </c>
      <c r="AG1891" s="61" t="s">
        <v>1273</v>
      </c>
      <c r="AH1891" s="62" t="n">
        <v>45291</v>
      </c>
      <c r="AI1891" s="65" t="n">
        <v>3.1</v>
      </c>
      <c r="AJ1891" s="61" t="s">
        <v>1266</v>
      </c>
      <c r="AK1891" s="65" t="n">
        <v>3.1</v>
      </c>
      <c r="AL1891" s="65" t="n">
        <v>475.31</v>
      </c>
      <c r="AM1891" s="66" t="n">
        <v>-199330</v>
      </c>
      <c r="AN1891" s="66" t="n">
        <f aca="false">IF(J1891="Listed Option",AF1891*AL1891,AM1891)</f>
        <v>30562433</v>
      </c>
      <c r="AO1891" s="61" t="s">
        <v>1267</v>
      </c>
      <c r="AP1891" s="61" t="n">
        <v>100</v>
      </c>
      <c r="AQ1891" s="61" t="n">
        <v>100</v>
      </c>
      <c r="AV1891" s="61" t="s">
        <v>13583</v>
      </c>
      <c r="AW1891" s="61" t="s">
        <v>4070</v>
      </c>
      <c r="AY1891" s="61" t="s">
        <v>13579</v>
      </c>
      <c r="AZ1891" s="61" t="s">
        <v>13579</v>
      </c>
      <c r="BA1891" s="61" t="s">
        <v>13579</v>
      </c>
      <c r="BB1891" s="67" t="n">
        <v>0</v>
      </c>
      <c r="BE1891" s="61" t="n">
        <v>238575</v>
      </c>
      <c r="BG1891" s="61" t="s">
        <v>1157</v>
      </c>
      <c r="BJ1891" s="61" t="s">
        <v>13579</v>
      </c>
      <c r="BL1891" s="61" t="s">
        <v>13581</v>
      </c>
      <c r="BM1891" s="61" t="s">
        <v>13581</v>
      </c>
      <c r="BN1891" s="70" t="n">
        <v>30562433</v>
      </c>
      <c r="BO1891" s="68" t="n">
        <v>-30562433</v>
      </c>
      <c r="BP1891" s="68" t="n">
        <v>-1993.3</v>
      </c>
      <c r="BQ1891" s="68" t="n">
        <v>-1993.3</v>
      </c>
      <c r="BR1891" s="69" t="n">
        <v>-643</v>
      </c>
      <c r="BS1891" s="63" t="n">
        <v>-643</v>
      </c>
      <c r="BU1891" s="68" t="n">
        <v>643</v>
      </c>
    </row>
    <row r="1892" customFormat="false" ht="15" hidden="true" customHeight="false" outlineLevel="0" collapsed="false">
      <c r="A1892" s="61" t="s">
        <v>13682</v>
      </c>
      <c r="B1892" s="61" t="s">
        <v>13683</v>
      </c>
      <c r="C1892" s="62" t="n">
        <v>45291</v>
      </c>
      <c r="D1892" s="62" t="n">
        <v>45291</v>
      </c>
      <c r="E1892" s="61" t="s">
        <v>1259</v>
      </c>
      <c r="F1892" s="61" t="s">
        <v>1115</v>
      </c>
      <c r="G1892" s="61" t="s">
        <v>13684</v>
      </c>
      <c r="H1892" s="61" t="s">
        <v>13578</v>
      </c>
      <c r="I1892" s="61" t="s">
        <v>13579</v>
      </c>
      <c r="J1892" s="61" t="s">
        <v>1196</v>
      </c>
      <c r="K1892" s="61" t="s">
        <v>4088</v>
      </c>
      <c r="L1892" s="61" t="s">
        <v>4089</v>
      </c>
      <c r="M1892" s="61" t="s">
        <v>1197</v>
      </c>
      <c r="N1892" s="61" t="n">
        <v>178082236</v>
      </c>
      <c r="O1892" s="61" t="s">
        <v>1262</v>
      </c>
      <c r="P1892" s="61" t="s">
        <v>13685</v>
      </c>
      <c r="R1892" s="61" t="s">
        <v>13581</v>
      </c>
      <c r="S1892" s="61" t="str">
        <f aca="false">IF(J1892="Listed Option",MID(R1892,3,9),MID(Q1892,3,9))</f>
        <v>78462F103</v>
      </c>
      <c r="T1892" s="61" t="str">
        <f aca="false">VLOOKUP(S1892,'Output v4'!C:C,1,FALSE())</f>
        <v>78462F103</v>
      </c>
      <c r="W1892" s="61" t="s">
        <v>13686</v>
      </c>
      <c r="X1892" s="61" t="s">
        <v>13687</v>
      </c>
      <c r="Y1892" s="61" t="s">
        <v>13688</v>
      </c>
      <c r="Z1892" s="61" t="s">
        <v>1304</v>
      </c>
      <c r="AA1892" s="61" t="s">
        <v>1305</v>
      </c>
      <c r="AB1892" s="63" t="n">
        <v>-692</v>
      </c>
      <c r="AC1892" s="63" t="n">
        <v>-692</v>
      </c>
      <c r="AD1892" s="61" t="n">
        <v>100</v>
      </c>
      <c r="AE1892" s="61" t="n">
        <v>0</v>
      </c>
      <c r="AF1892" s="64" t="n">
        <v>69200</v>
      </c>
      <c r="AG1892" s="61" t="s">
        <v>1273</v>
      </c>
      <c r="AH1892" s="62" t="n">
        <v>45291</v>
      </c>
      <c r="AI1892" s="65" t="n">
        <v>3.805</v>
      </c>
      <c r="AJ1892" s="61" t="s">
        <v>1266</v>
      </c>
      <c r="AK1892" s="65" t="n">
        <v>3.805</v>
      </c>
      <c r="AL1892" s="65" t="n">
        <v>475.31</v>
      </c>
      <c r="AM1892" s="66" t="n">
        <v>-263306</v>
      </c>
      <c r="AN1892" s="66" t="n">
        <f aca="false">IF(J1892="Listed Option",AF1892*AL1892,AM1892)</f>
        <v>32891452</v>
      </c>
      <c r="AO1892" s="61" t="s">
        <v>1267</v>
      </c>
      <c r="AP1892" s="61" t="n">
        <v>100</v>
      </c>
      <c r="AQ1892" s="61" t="n">
        <v>100</v>
      </c>
      <c r="AV1892" s="61" t="s">
        <v>13583</v>
      </c>
      <c r="AW1892" s="61" t="s">
        <v>4070</v>
      </c>
      <c r="AY1892" s="61" t="s">
        <v>13579</v>
      </c>
      <c r="AZ1892" s="61" t="s">
        <v>13579</v>
      </c>
      <c r="BA1892" s="61" t="s">
        <v>13579</v>
      </c>
      <c r="BB1892" s="67" t="n">
        <v>0</v>
      </c>
      <c r="BE1892" s="61" t="n">
        <v>238575</v>
      </c>
      <c r="BG1892" s="61" t="s">
        <v>1157</v>
      </c>
      <c r="BJ1892" s="61" t="s">
        <v>13579</v>
      </c>
      <c r="BL1892" s="61" t="s">
        <v>13581</v>
      </c>
      <c r="BM1892" s="61" t="s">
        <v>13581</v>
      </c>
      <c r="BN1892" s="70" t="n">
        <v>32891452</v>
      </c>
      <c r="BO1892" s="68" t="n">
        <v>-32891452</v>
      </c>
      <c r="BP1892" s="68" t="n">
        <v>-2633.06</v>
      </c>
      <c r="BQ1892" s="68" t="n">
        <v>-2633.06</v>
      </c>
      <c r="BR1892" s="69" t="n">
        <v>-692</v>
      </c>
      <c r="BS1892" s="63" t="n">
        <v>-692</v>
      </c>
      <c r="BU1892" s="68" t="n">
        <v>692</v>
      </c>
    </row>
    <row r="1893" customFormat="false" ht="15" hidden="true" customHeight="false" outlineLevel="0" collapsed="false">
      <c r="A1893" s="61" t="s">
        <v>13689</v>
      </c>
      <c r="B1893" s="61" t="s">
        <v>13690</v>
      </c>
      <c r="C1893" s="62" t="n">
        <v>45291</v>
      </c>
      <c r="D1893" s="62" t="n">
        <v>45291</v>
      </c>
      <c r="E1893" s="61" t="s">
        <v>1259</v>
      </c>
      <c r="F1893" s="61" t="s">
        <v>1115</v>
      </c>
      <c r="G1893" s="61" t="s">
        <v>13691</v>
      </c>
      <c r="H1893" s="61" t="s">
        <v>13578</v>
      </c>
      <c r="I1893" s="61" t="s">
        <v>13579</v>
      </c>
      <c r="J1893" s="61" t="s">
        <v>1196</v>
      </c>
      <c r="K1893" s="61" t="s">
        <v>4088</v>
      </c>
      <c r="L1893" s="61" t="s">
        <v>4089</v>
      </c>
      <c r="M1893" s="61" t="s">
        <v>1197</v>
      </c>
      <c r="N1893" s="61" t="n">
        <v>178082242</v>
      </c>
      <c r="O1893" s="61" t="s">
        <v>1262</v>
      </c>
      <c r="P1893" s="61" t="s">
        <v>13692</v>
      </c>
      <c r="R1893" s="61" t="s">
        <v>13581</v>
      </c>
      <c r="S1893" s="61" t="str">
        <f aca="false">IF(J1893="Listed Option",MID(R1893,3,9),MID(Q1893,3,9))</f>
        <v>78462F103</v>
      </c>
      <c r="T1893" s="61" t="str">
        <f aca="false">VLOOKUP(S1893,'Output v4'!C:C,1,FALSE())</f>
        <v>78462F103</v>
      </c>
      <c r="W1893" s="61" t="s">
        <v>13693</v>
      </c>
      <c r="X1893" s="61" t="s">
        <v>13694</v>
      </c>
      <c r="Y1893" s="61" t="s">
        <v>13695</v>
      </c>
      <c r="Z1893" s="61" t="s">
        <v>1304</v>
      </c>
      <c r="AA1893" s="61" t="s">
        <v>1305</v>
      </c>
      <c r="AB1893" s="63" t="n">
        <v>-702</v>
      </c>
      <c r="AC1893" s="63" t="n">
        <v>-702</v>
      </c>
      <c r="AD1893" s="61" t="n">
        <v>100</v>
      </c>
      <c r="AE1893" s="61" t="n">
        <v>0</v>
      </c>
      <c r="AF1893" s="64" t="n">
        <v>70200</v>
      </c>
      <c r="AG1893" s="61" t="s">
        <v>1273</v>
      </c>
      <c r="AH1893" s="62" t="n">
        <v>45291</v>
      </c>
      <c r="AI1893" s="65" t="n">
        <v>4.385</v>
      </c>
      <c r="AJ1893" s="61" t="s">
        <v>1266</v>
      </c>
      <c r="AK1893" s="65" t="n">
        <v>4.385</v>
      </c>
      <c r="AL1893" s="65" t="n">
        <v>475.31</v>
      </c>
      <c r="AM1893" s="66" t="n">
        <v>-307827</v>
      </c>
      <c r="AN1893" s="66" t="n">
        <f aca="false">IF(J1893="Listed Option",AF1893*AL1893,AM1893)</f>
        <v>33366762</v>
      </c>
      <c r="AO1893" s="61" t="s">
        <v>1267</v>
      </c>
      <c r="AP1893" s="61" t="n">
        <v>100</v>
      </c>
      <c r="AQ1893" s="61" t="n">
        <v>100</v>
      </c>
      <c r="AV1893" s="61" t="s">
        <v>13583</v>
      </c>
      <c r="AW1893" s="61" t="s">
        <v>4070</v>
      </c>
      <c r="AY1893" s="61" t="s">
        <v>13579</v>
      </c>
      <c r="AZ1893" s="61" t="s">
        <v>13579</v>
      </c>
      <c r="BA1893" s="61" t="s">
        <v>13579</v>
      </c>
      <c r="BB1893" s="67" t="n">
        <v>0</v>
      </c>
      <c r="BE1893" s="61" t="n">
        <v>238575</v>
      </c>
      <c r="BG1893" s="61" t="s">
        <v>1157</v>
      </c>
      <c r="BJ1893" s="61" t="s">
        <v>13579</v>
      </c>
      <c r="BL1893" s="61" t="s">
        <v>13581</v>
      </c>
      <c r="BM1893" s="61" t="s">
        <v>13581</v>
      </c>
      <c r="BN1893" s="70" t="n">
        <v>33366762</v>
      </c>
      <c r="BO1893" s="68" t="n">
        <v>-33366762</v>
      </c>
      <c r="BP1893" s="68" t="n">
        <v>-3078.27</v>
      </c>
      <c r="BQ1893" s="68" t="n">
        <v>-3078.27</v>
      </c>
      <c r="BR1893" s="69" t="n">
        <v>-702</v>
      </c>
      <c r="BS1893" s="63" t="n">
        <v>-702</v>
      </c>
      <c r="BU1893" s="68" t="n">
        <v>702</v>
      </c>
    </row>
    <row r="1894" customFormat="false" ht="15" hidden="true" customHeight="false" outlineLevel="0" collapsed="false">
      <c r="A1894" s="61" t="s">
        <v>13696</v>
      </c>
      <c r="B1894" s="61" t="s">
        <v>13697</v>
      </c>
      <c r="C1894" s="62" t="n">
        <v>45291</v>
      </c>
      <c r="D1894" s="62" t="n">
        <v>45291</v>
      </c>
      <c r="E1894" s="61" t="s">
        <v>1259</v>
      </c>
      <c r="F1894" s="61" t="s">
        <v>1115</v>
      </c>
      <c r="G1894" s="61" t="s">
        <v>13698</v>
      </c>
      <c r="H1894" s="61" t="s">
        <v>13578</v>
      </c>
      <c r="I1894" s="61" t="s">
        <v>13579</v>
      </c>
      <c r="J1894" s="61" t="s">
        <v>1196</v>
      </c>
      <c r="K1894" s="61" t="s">
        <v>4088</v>
      </c>
      <c r="L1894" s="61" t="s">
        <v>4089</v>
      </c>
      <c r="M1894" s="61" t="s">
        <v>1197</v>
      </c>
      <c r="N1894" s="61" t="n">
        <v>178082244</v>
      </c>
      <c r="O1894" s="61" t="s">
        <v>1262</v>
      </c>
      <c r="P1894" s="61" t="s">
        <v>13699</v>
      </c>
      <c r="R1894" s="61" t="s">
        <v>13581</v>
      </c>
      <c r="S1894" s="61" t="str">
        <f aca="false">IF(J1894="Listed Option",MID(R1894,3,9),MID(Q1894,3,9))</f>
        <v>78462F103</v>
      </c>
      <c r="T1894" s="61" t="str">
        <f aca="false">VLOOKUP(S1894,'Output v4'!C:C,1,FALSE())</f>
        <v>78462F103</v>
      </c>
      <c r="W1894" s="61" t="s">
        <v>13700</v>
      </c>
      <c r="X1894" s="61" t="s">
        <v>13701</v>
      </c>
      <c r="Y1894" s="61" t="s">
        <v>13702</v>
      </c>
      <c r="Z1894" s="61" t="s">
        <v>1304</v>
      </c>
      <c r="AA1894" s="61" t="s">
        <v>1305</v>
      </c>
      <c r="AB1894" s="63" t="n">
        <v>-689</v>
      </c>
      <c r="AC1894" s="63" t="n">
        <v>-689</v>
      </c>
      <c r="AD1894" s="61" t="n">
        <v>100</v>
      </c>
      <c r="AE1894" s="61" t="n">
        <v>0</v>
      </c>
      <c r="AF1894" s="64" t="n">
        <v>68900</v>
      </c>
      <c r="AG1894" s="61" t="s">
        <v>1273</v>
      </c>
      <c r="AH1894" s="62" t="n">
        <v>45291</v>
      </c>
      <c r="AI1894" s="65" t="n">
        <v>4.54</v>
      </c>
      <c r="AJ1894" s="61" t="s">
        <v>1266</v>
      </c>
      <c r="AK1894" s="65" t="n">
        <v>4.54</v>
      </c>
      <c r="AL1894" s="65" t="n">
        <v>475.31</v>
      </c>
      <c r="AM1894" s="66" t="n">
        <v>-312806</v>
      </c>
      <c r="AN1894" s="66" t="n">
        <f aca="false">IF(J1894="Listed Option",AF1894*AL1894,AM1894)</f>
        <v>32748859</v>
      </c>
      <c r="AO1894" s="61" t="s">
        <v>1267</v>
      </c>
      <c r="AP1894" s="61" t="n">
        <v>100</v>
      </c>
      <c r="AQ1894" s="61" t="n">
        <v>100</v>
      </c>
      <c r="AV1894" s="61" t="s">
        <v>13583</v>
      </c>
      <c r="AW1894" s="61" t="s">
        <v>4070</v>
      </c>
      <c r="AY1894" s="61" t="s">
        <v>13579</v>
      </c>
      <c r="AZ1894" s="61" t="s">
        <v>13579</v>
      </c>
      <c r="BA1894" s="61" t="s">
        <v>13579</v>
      </c>
      <c r="BB1894" s="67" t="n">
        <v>0</v>
      </c>
      <c r="BE1894" s="61" t="n">
        <v>238575</v>
      </c>
      <c r="BG1894" s="61" t="s">
        <v>1157</v>
      </c>
      <c r="BJ1894" s="61" t="s">
        <v>13579</v>
      </c>
      <c r="BL1894" s="61" t="s">
        <v>13581</v>
      </c>
      <c r="BM1894" s="61" t="s">
        <v>13581</v>
      </c>
      <c r="BN1894" s="70" t="n">
        <v>32748859</v>
      </c>
      <c r="BO1894" s="68" t="n">
        <v>-32748859</v>
      </c>
      <c r="BP1894" s="68" t="n">
        <v>-3128.06</v>
      </c>
      <c r="BQ1894" s="68" t="n">
        <v>-3128.06</v>
      </c>
      <c r="BR1894" s="69" t="n">
        <v>-689</v>
      </c>
      <c r="BS1894" s="63" t="n">
        <v>-689</v>
      </c>
      <c r="BU1894" s="68" t="n">
        <v>689</v>
      </c>
    </row>
    <row r="1895" customFormat="false" ht="15" hidden="true" customHeight="false" outlineLevel="0" collapsed="false">
      <c r="A1895" s="61" t="s">
        <v>13703</v>
      </c>
      <c r="B1895" s="61" t="s">
        <v>13704</v>
      </c>
      <c r="C1895" s="62" t="n">
        <v>45291</v>
      </c>
      <c r="D1895" s="62" t="n">
        <v>45291</v>
      </c>
      <c r="E1895" s="61" t="s">
        <v>1259</v>
      </c>
      <c r="F1895" s="61" t="s">
        <v>1115</v>
      </c>
      <c r="G1895" s="61" t="s">
        <v>13705</v>
      </c>
      <c r="H1895" s="61" t="s">
        <v>13578</v>
      </c>
      <c r="I1895" s="61" t="s">
        <v>13579</v>
      </c>
      <c r="J1895" s="61" t="s">
        <v>1196</v>
      </c>
      <c r="K1895" s="61" t="s">
        <v>4088</v>
      </c>
      <c r="L1895" s="61" t="s">
        <v>4089</v>
      </c>
      <c r="M1895" s="61" t="s">
        <v>1197</v>
      </c>
      <c r="N1895" s="61" t="n">
        <v>178082246</v>
      </c>
      <c r="O1895" s="61" t="s">
        <v>1262</v>
      </c>
      <c r="P1895" s="61" t="s">
        <v>13706</v>
      </c>
      <c r="R1895" s="61" t="s">
        <v>13581</v>
      </c>
      <c r="S1895" s="61" t="str">
        <f aca="false">IF(J1895="Listed Option",MID(R1895,3,9),MID(Q1895,3,9))</f>
        <v>78462F103</v>
      </c>
      <c r="T1895" s="61" t="str">
        <f aca="false">VLOOKUP(S1895,'Output v4'!C:C,1,FALSE())</f>
        <v>78462F103</v>
      </c>
      <c r="W1895" s="61" t="s">
        <v>13707</v>
      </c>
      <c r="X1895" s="61" t="s">
        <v>13708</v>
      </c>
      <c r="Y1895" s="61" t="s">
        <v>13709</v>
      </c>
      <c r="Z1895" s="61" t="s">
        <v>1304</v>
      </c>
      <c r="AA1895" s="61" t="s">
        <v>1305</v>
      </c>
      <c r="AB1895" s="63" t="n">
        <v>-1369</v>
      </c>
      <c r="AC1895" s="63" t="n">
        <v>-1369</v>
      </c>
      <c r="AD1895" s="61" t="n">
        <v>100</v>
      </c>
      <c r="AE1895" s="61" t="n">
        <v>0</v>
      </c>
      <c r="AF1895" s="64" t="n">
        <v>136900</v>
      </c>
      <c r="AG1895" s="61" t="s">
        <v>1273</v>
      </c>
      <c r="AH1895" s="62" t="n">
        <v>45291</v>
      </c>
      <c r="AI1895" s="65" t="n">
        <v>4.715</v>
      </c>
      <c r="AJ1895" s="61" t="s">
        <v>1266</v>
      </c>
      <c r="AK1895" s="65" t="n">
        <v>4.715</v>
      </c>
      <c r="AL1895" s="65" t="n">
        <v>475.31</v>
      </c>
      <c r="AM1895" s="66" t="n">
        <v>-645483.5</v>
      </c>
      <c r="AN1895" s="66" t="n">
        <f aca="false">IF(J1895="Listed Option",AF1895*AL1895,AM1895)</f>
        <v>65069939</v>
      </c>
      <c r="AO1895" s="61" t="s">
        <v>1267</v>
      </c>
      <c r="AP1895" s="61" t="n">
        <v>100</v>
      </c>
      <c r="AQ1895" s="61" t="n">
        <v>100</v>
      </c>
      <c r="AV1895" s="61" t="s">
        <v>13583</v>
      </c>
      <c r="AW1895" s="61" t="s">
        <v>4070</v>
      </c>
      <c r="AY1895" s="61" t="s">
        <v>13579</v>
      </c>
      <c r="AZ1895" s="61" t="s">
        <v>13579</v>
      </c>
      <c r="BA1895" s="61" t="s">
        <v>13579</v>
      </c>
      <c r="BB1895" s="67" t="n">
        <v>0</v>
      </c>
      <c r="BE1895" s="61" t="n">
        <v>238575</v>
      </c>
      <c r="BG1895" s="61" t="s">
        <v>1157</v>
      </c>
      <c r="BJ1895" s="61" t="s">
        <v>13579</v>
      </c>
      <c r="BL1895" s="61" t="s">
        <v>13581</v>
      </c>
      <c r="BM1895" s="61" t="s">
        <v>13581</v>
      </c>
      <c r="BN1895" s="70" t="n">
        <v>65069939</v>
      </c>
      <c r="BO1895" s="68" t="n">
        <v>-65069939</v>
      </c>
      <c r="BP1895" s="68" t="n">
        <v>-6454.835</v>
      </c>
      <c r="BQ1895" s="68" t="n">
        <v>-6454.835</v>
      </c>
      <c r="BR1895" s="69" t="n">
        <v>-1369</v>
      </c>
      <c r="BS1895" s="63" t="n">
        <v>-1369</v>
      </c>
      <c r="BU1895" s="68" t="n">
        <v>1369</v>
      </c>
    </row>
    <row r="1896" customFormat="false" ht="15" hidden="true" customHeight="false" outlineLevel="0" collapsed="false">
      <c r="A1896" s="61" t="s">
        <v>13710</v>
      </c>
      <c r="B1896" s="61" t="s">
        <v>13711</v>
      </c>
      <c r="C1896" s="62" t="n">
        <v>45291</v>
      </c>
      <c r="D1896" s="62" t="n">
        <v>45291</v>
      </c>
      <c r="E1896" s="61" t="s">
        <v>1259</v>
      </c>
      <c r="F1896" s="61" t="s">
        <v>1115</v>
      </c>
      <c r="G1896" s="61" t="s">
        <v>13712</v>
      </c>
      <c r="H1896" s="61" t="s">
        <v>13578</v>
      </c>
      <c r="I1896" s="61" t="s">
        <v>13579</v>
      </c>
      <c r="J1896" s="61" t="s">
        <v>1196</v>
      </c>
      <c r="K1896" s="61" t="s">
        <v>4088</v>
      </c>
      <c r="L1896" s="61" t="s">
        <v>4277</v>
      </c>
      <c r="M1896" s="61" t="s">
        <v>1198</v>
      </c>
      <c r="N1896" s="61" t="n">
        <v>190560166</v>
      </c>
      <c r="O1896" s="61" t="s">
        <v>1262</v>
      </c>
      <c r="P1896" s="61" t="s">
        <v>13713</v>
      </c>
      <c r="R1896" s="61" t="s">
        <v>13581</v>
      </c>
      <c r="S1896" s="61" t="str">
        <f aca="false">IF(J1896="Listed Option",MID(R1896,3,9),MID(Q1896,3,9))</f>
        <v>78462F103</v>
      </c>
      <c r="T1896" s="61" t="str">
        <f aca="false">VLOOKUP(S1896,'Output v4'!C:C,1,FALSE())</f>
        <v>78462F103</v>
      </c>
      <c r="W1896" s="61" t="s">
        <v>13714</v>
      </c>
      <c r="X1896" s="61" t="s">
        <v>13715</v>
      </c>
      <c r="Y1896" s="61" t="s">
        <v>13716</v>
      </c>
      <c r="Z1896" s="61" t="s">
        <v>1304</v>
      </c>
      <c r="AA1896" s="61" t="s">
        <v>1305</v>
      </c>
      <c r="AB1896" s="63" t="n">
        <v>-1405</v>
      </c>
      <c r="AC1896" s="63" t="n">
        <v>-1405</v>
      </c>
      <c r="AD1896" s="61" t="n">
        <v>100</v>
      </c>
      <c r="AE1896" s="61" t="n">
        <v>0</v>
      </c>
      <c r="AF1896" s="64" t="n">
        <v>-140500</v>
      </c>
      <c r="AG1896" s="61" t="s">
        <v>1273</v>
      </c>
      <c r="AH1896" s="62" t="n">
        <v>45291</v>
      </c>
      <c r="AI1896" s="65" t="n">
        <v>2.775</v>
      </c>
      <c r="AJ1896" s="61" t="s">
        <v>1266</v>
      </c>
      <c r="AK1896" s="65" t="n">
        <v>2.775</v>
      </c>
      <c r="AL1896" s="65" t="n">
        <v>475.31</v>
      </c>
      <c r="AM1896" s="66" t="n">
        <v>-389887.5</v>
      </c>
      <c r="AN1896" s="66" t="n">
        <f aca="false">IF(J1896="Listed Option",AF1896*AL1896,AM1896)</f>
        <v>-66781055</v>
      </c>
      <c r="AO1896" s="61" t="s">
        <v>1267</v>
      </c>
      <c r="AP1896" s="61" t="n">
        <v>100</v>
      </c>
      <c r="AQ1896" s="61" t="n">
        <v>100</v>
      </c>
      <c r="AV1896" s="61" t="s">
        <v>13583</v>
      </c>
      <c r="AW1896" s="61" t="s">
        <v>4070</v>
      </c>
      <c r="AY1896" s="61" t="s">
        <v>13579</v>
      </c>
      <c r="AZ1896" s="61" t="s">
        <v>13579</v>
      </c>
      <c r="BA1896" s="61" t="s">
        <v>13579</v>
      </c>
      <c r="BB1896" s="67" t="n">
        <v>0</v>
      </c>
      <c r="BE1896" s="61" t="n">
        <v>238575</v>
      </c>
      <c r="BG1896" s="61" t="s">
        <v>1157</v>
      </c>
      <c r="BJ1896" s="61" t="s">
        <v>13579</v>
      </c>
      <c r="BL1896" s="61" t="s">
        <v>13581</v>
      </c>
      <c r="BM1896" s="61" t="s">
        <v>13581</v>
      </c>
      <c r="BN1896" s="70" t="n">
        <v>-66781055</v>
      </c>
      <c r="BO1896" s="68" t="n">
        <v>-66781055</v>
      </c>
      <c r="BP1896" s="68" t="n">
        <v>-3898.875</v>
      </c>
      <c r="BQ1896" s="68" t="n">
        <v>-3898.875</v>
      </c>
      <c r="BR1896" s="69" t="n">
        <v>-1405</v>
      </c>
      <c r="BS1896" s="63" t="n">
        <v>-1405</v>
      </c>
      <c r="BU1896" s="68" t="n">
        <v>1405</v>
      </c>
    </row>
    <row r="1897" customFormat="false" ht="15" hidden="true" customHeight="false" outlineLevel="0" collapsed="false">
      <c r="A1897" s="61" t="s">
        <v>13717</v>
      </c>
      <c r="B1897" s="61" t="s">
        <v>13718</v>
      </c>
      <c r="C1897" s="62" t="n">
        <v>45291</v>
      </c>
      <c r="D1897" s="62" t="n">
        <v>45291</v>
      </c>
      <c r="E1897" s="61" t="s">
        <v>1259</v>
      </c>
      <c r="F1897" s="61" t="s">
        <v>13719</v>
      </c>
      <c r="G1897" s="61" t="s">
        <v>13720</v>
      </c>
      <c r="H1897" s="61" t="s">
        <v>13720</v>
      </c>
      <c r="I1897" s="61" t="s">
        <v>13721</v>
      </c>
      <c r="J1897" s="61" t="s">
        <v>1199</v>
      </c>
      <c r="K1897" s="61" t="s">
        <v>4065</v>
      </c>
      <c r="L1897" s="61" t="s">
        <v>4065</v>
      </c>
      <c r="N1897" s="61" t="n">
        <v>77745514</v>
      </c>
      <c r="O1897" s="61" t="s">
        <v>1262</v>
      </c>
      <c r="P1897" s="61" t="s">
        <v>13722</v>
      </c>
      <c r="Q1897" s="61" t="s">
        <v>13723</v>
      </c>
      <c r="R1897" s="61" t="s">
        <v>13723</v>
      </c>
      <c r="S1897" s="61" t="str">
        <f aca="false">IF(J1897="Listed Option",MID(R1897,3,9),MID(Q1897,3,9))</f>
        <v>85205TAK6</v>
      </c>
      <c r="T1897" s="61" t="e">
        <f aca="false">VLOOKUP(S1897,'Output v4'!C:C,1,FALSE())</f>
        <v>#N/A</v>
      </c>
      <c r="U1897" s="61" t="s">
        <v>13724</v>
      </c>
      <c r="V1897" s="61" t="s">
        <v>13725</v>
      </c>
      <c r="Z1897" s="61" t="s">
        <v>1304</v>
      </c>
      <c r="AA1897" s="61" t="s">
        <v>1305</v>
      </c>
      <c r="AB1897" s="63" t="n">
        <v>-8325</v>
      </c>
      <c r="AC1897" s="63" t="n">
        <v>-8325000</v>
      </c>
      <c r="AE1897" s="61" t="n">
        <v>1000</v>
      </c>
      <c r="AF1897" s="64" t="n">
        <v>-8325000</v>
      </c>
      <c r="AG1897" s="61" t="s">
        <v>1273</v>
      </c>
      <c r="AH1897" s="62" t="n">
        <v>45291</v>
      </c>
      <c r="AI1897" s="65" t="n">
        <v>0.885653</v>
      </c>
      <c r="AJ1897" s="61" t="s">
        <v>1266</v>
      </c>
      <c r="AK1897" s="65" t="n">
        <v>0.885653</v>
      </c>
      <c r="AL1897" s="65" t="n">
        <v>0.885653</v>
      </c>
      <c r="AM1897" s="66" t="n">
        <v>-7373061.225</v>
      </c>
      <c r="AN1897" s="66" t="n">
        <f aca="false">IF(J1897="Listed Option",AF1897*AL1897,AM1897)</f>
        <v>-7373061.225</v>
      </c>
      <c r="AO1897" s="61" t="s">
        <v>1267</v>
      </c>
      <c r="AW1897" s="61" t="s">
        <v>4070</v>
      </c>
      <c r="AY1897" s="61" t="s">
        <v>13720</v>
      </c>
      <c r="BA1897" s="61" t="s">
        <v>13720</v>
      </c>
      <c r="BB1897" s="67" t="n">
        <v>16</v>
      </c>
      <c r="BE1897" s="61" t="n">
        <v>238575</v>
      </c>
      <c r="BF1897" s="61" t="s">
        <v>13719</v>
      </c>
      <c r="BG1897" s="61" t="s">
        <v>4084</v>
      </c>
      <c r="BH1897" s="61" t="s">
        <v>4084</v>
      </c>
      <c r="BI1897" s="61" t="s">
        <v>13721</v>
      </c>
      <c r="BJ1897" s="61" t="s">
        <v>13720</v>
      </c>
      <c r="BL1897" s="61" t="s">
        <v>13723</v>
      </c>
      <c r="BM1897" s="61" t="s">
        <v>13723</v>
      </c>
      <c r="BN1897" s="70" t="n">
        <v>-8325000</v>
      </c>
      <c r="BP1897" s="68" t="n">
        <v>-7373061.225</v>
      </c>
      <c r="BQ1897" s="68" t="n">
        <v>-7373061.225</v>
      </c>
      <c r="BR1897" s="69" t="n">
        <v>-8325000</v>
      </c>
      <c r="BS1897" s="63" t="n">
        <v>-8325</v>
      </c>
      <c r="BU1897" s="68" t="n">
        <v>8325000</v>
      </c>
    </row>
    <row r="1898" customFormat="false" ht="15" hidden="true" customHeight="false" outlineLevel="0" collapsed="false">
      <c r="A1898" s="61" t="s">
        <v>13726</v>
      </c>
      <c r="B1898" s="61" t="s">
        <v>13727</v>
      </c>
      <c r="C1898" s="62" t="n">
        <v>45291</v>
      </c>
      <c r="D1898" s="62" t="n">
        <v>45291</v>
      </c>
      <c r="E1898" s="61" t="s">
        <v>1259</v>
      </c>
      <c r="F1898" s="61" t="s">
        <v>13728</v>
      </c>
      <c r="G1898" s="61" t="s">
        <v>13729</v>
      </c>
      <c r="H1898" s="61" t="s">
        <v>13729</v>
      </c>
      <c r="I1898" s="61" t="s">
        <v>13730</v>
      </c>
      <c r="J1898" s="61" t="s">
        <v>1195</v>
      </c>
      <c r="K1898" s="61" t="s">
        <v>1195</v>
      </c>
      <c r="L1898" s="61" t="s">
        <v>1195</v>
      </c>
      <c r="N1898" s="61" t="n">
        <v>13066068</v>
      </c>
      <c r="O1898" s="61" t="s">
        <v>1262</v>
      </c>
      <c r="P1898" s="61" t="s">
        <v>13731</v>
      </c>
      <c r="Q1898" s="61" t="s">
        <v>13732</v>
      </c>
      <c r="R1898" s="61" t="s">
        <v>13732</v>
      </c>
      <c r="S1898" s="61" t="str">
        <f aca="false">IF(J1898="Listed Option",MID(R1898,3,9),MID(Q1898,3,9))</f>
        <v>78467J100</v>
      </c>
      <c r="T1898" s="61" t="e">
        <f aca="false">VLOOKUP(S1898,'Output v4'!C:C,1,FALSE())</f>
        <v>#N/A</v>
      </c>
      <c r="U1898" s="61" t="s">
        <v>13733</v>
      </c>
      <c r="V1898" s="61" t="s">
        <v>13734</v>
      </c>
      <c r="W1898" s="61" t="s">
        <v>13735</v>
      </c>
      <c r="Y1898" s="61" t="s">
        <v>13736</v>
      </c>
      <c r="Z1898" s="61" t="s">
        <v>4074</v>
      </c>
      <c r="AA1898" s="61" t="s">
        <v>4075</v>
      </c>
      <c r="AB1898" s="63" t="n">
        <v>-58823</v>
      </c>
      <c r="AC1898" s="63" t="n">
        <v>-58823</v>
      </c>
      <c r="AE1898" s="61" t="n">
        <v>0</v>
      </c>
      <c r="AF1898" s="64" t="n">
        <v>-58823</v>
      </c>
      <c r="AG1898" s="61" t="s">
        <v>1273</v>
      </c>
      <c r="AH1898" s="62" t="n">
        <v>45291</v>
      </c>
      <c r="AI1898" s="65" t="n">
        <v>61.11</v>
      </c>
      <c r="AJ1898" s="61" t="s">
        <v>3614</v>
      </c>
      <c r="AK1898" s="65" t="n">
        <v>61.11</v>
      </c>
      <c r="AL1898" s="65" t="n">
        <v>61.11</v>
      </c>
      <c r="AM1898" s="66" t="n">
        <v>-3594673.53</v>
      </c>
      <c r="AN1898" s="66" t="n">
        <f aca="false">IF(J1898="Listed Option",AF1898*AL1898,AM1898)</f>
        <v>-3594673.53</v>
      </c>
      <c r="AO1898" s="61" t="s">
        <v>1267</v>
      </c>
      <c r="AP1898" s="61" t="n">
        <v>1</v>
      </c>
      <c r="AQ1898" s="61" t="n">
        <v>1</v>
      </c>
      <c r="AV1898" s="61" t="s">
        <v>13736</v>
      </c>
      <c r="AW1898" s="61" t="s">
        <v>4070</v>
      </c>
      <c r="AY1898" s="61" t="s">
        <v>13730</v>
      </c>
      <c r="AZ1898" s="61" t="s">
        <v>13730</v>
      </c>
      <c r="BA1898" s="61" t="s">
        <v>13730</v>
      </c>
      <c r="BB1898" s="67" t="n">
        <v>0</v>
      </c>
      <c r="BE1898" s="61" t="n">
        <v>241450</v>
      </c>
      <c r="BF1898" s="61" t="s">
        <v>13728</v>
      </c>
      <c r="BG1898" s="61" t="s">
        <v>4084</v>
      </c>
      <c r="BH1898" s="61" t="s">
        <v>4084</v>
      </c>
      <c r="BI1898" s="61" t="s">
        <v>13730</v>
      </c>
      <c r="BJ1898" s="61" t="s">
        <v>13730</v>
      </c>
      <c r="BK1898" s="61" t="s">
        <v>13730</v>
      </c>
      <c r="BL1898" s="61" t="s">
        <v>13732</v>
      </c>
      <c r="BM1898" s="61" t="s">
        <v>13732</v>
      </c>
      <c r="BN1898" s="70" t="n">
        <v>-3594673.53</v>
      </c>
      <c r="BO1898" s="68" t="n">
        <v>-3594673.53</v>
      </c>
      <c r="BP1898" s="68" t="n">
        <v>-3594673.53</v>
      </c>
      <c r="BQ1898" s="68" t="n">
        <v>-3594673.53</v>
      </c>
      <c r="BR1898" s="69" t="n">
        <v>-58823</v>
      </c>
      <c r="BU1898" s="68" t="n">
        <v>58823</v>
      </c>
    </row>
    <row r="1899" customFormat="false" ht="15" hidden="true" customHeight="false" outlineLevel="0" collapsed="false">
      <c r="A1899" s="61" t="s">
        <v>13737</v>
      </c>
      <c r="B1899" s="61" t="s">
        <v>13738</v>
      </c>
      <c r="C1899" s="62" t="n">
        <v>45291</v>
      </c>
      <c r="D1899" s="62" t="n">
        <v>45291</v>
      </c>
      <c r="E1899" s="61" t="s">
        <v>1259</v>
      </c>
      <c r="F1899" s="61" t="s">
        <v>1097</v>
      </c>
      <c r="G1899" s="61" t="s">
        <v>13739</v>
      </c>
      <c r="H1899" s="61" t="s">
        <v>13739</v>
      </c>
      <c r="I1899" s="61" t="s">
        <v>13740</v>
      </c>
      <c r="J1899" s="61" t="s">
        <v>1195</v>
      </c>
      <c r="K1899" s="61" t="s">
        <v>1195</v>
      </c>
      <c r="L1899" s="61" t="s">
        <v>1195</v>
      </c>
      <c r="N1899" s="61" t="n">
        <v>24817</v>
      </c>
      <c r="O1899" s="61" t="s">
        <v>1262</v>
      </c>
      <c r="P1899" s="61" t="s">
        <v>13741</v>
      </c>
      <c r="Q1899" s="61" t="s">
        <v>13742</v>
      </c>
      <c r="R1899" s="61" t="s">
        <v>13742</v>
      </c>
      <c r="S1899" s="61" t="str">
        <f aca="false">IF(J1899="Listed Option",MID(R1899,3,9),MID(Q1899,3,9))</f>
        <v>79466L302</v>
      </c>
      <c r="T1899" s="61" t="str">
        <f aca="false">VLOOKUP(S1899,'Output v4'!C:C,1,FALSE())</f>
        <v>79466L302</v>
      </c>
      <c r="U1899" s="61" t="s">
        <v>279</v>
      </c>
      <c r="V1899" s="61" t="s">
        <v>13743</v>
      </c>
      <c r="W1899" s="61" t="s">
        <v>13740</v>
      </c>
      <c r="Y1899" s="61" t="s">
        <v>13744</v>
      </c>
      <c r="Z1899" s="61" t="s">
        <v>1304</v>
      </c>
      <c r="AA1899" s="61" t="s">
        <v>1305</v>
      </c>
      <c r="AB1899" s="63" t="n">
        <v>-3694</v>
      </c>
      <c r="AC1899" s="63" t="n">
        <v>-3694</v>
      </c>
      <c r="AE1899" s="61" t="n">
        <v>0</v>
      </c>
      <c r="AF1899" s="64" t="n">
        <v>-3694</v>
      </c>
      <c r="AG1899" s="61" t="s">
        <v>1273</v>
      </c>
      <c r="AH1899" s="62" t="n">
        <v>45291</v>
      </c>
      <c r="AI1899" s="65" t="n">
        <v>263.14</v>
      </c>
      <c r="AJ1899" s="61" t="s">
        <v>3614</v>
      </c>
      <c r="AK1899" s="65" t="n">
        <v>263.14</v>
      </c>
      <c r="AL1899" s="65" t="n">
        <v>263.14</v>
      </c>
      <c r="AM1899" s="66" t="n">
        <v>-972039.16</v>
      </c>
      <c r="AN1899" s="66" t="n">
        <f aca="false">IF(J1899="Listed Option",AF1899*AL1899,AM1899)</f>
        <v>-972039.16</v>
      </c>
      <c r="AO1899" s="61" t="s">
        <v>1267</v>
      </c>
      <c r="AP1899" s="61" t="n">
        <v>1</v>
      </c>
      <c r="AQ1899" s="61" t="n">
        <v>1</v>
      </c>
      <c r="AV1899" s="61" t="s">
        <v>13744</v>
      </c>
      <c r="AW1899" s="61" t="s">
        <v>4070</v>
      </c>
      <c r="AY1899" s="61" t="s">
        <v>13740</v>
      </c>
      <c r="AZ1899" s="61" t="s">
        <v>13740</v>
      </c>
      <c r="BA1899" s="61" t="s">
        <v>13740</v>
      </c>
      <c r="BB1899" s="67" t="n">
        <v>0</v>
      </c>
      <c r="BE1899" s="61" t="n">
        <v>238575</v>
      </c>
      <c r="BF1899" s="61" t="s">
        <v>1097</v>
      </c>
      <c r="BG1899" s="61" t="s">
        <v>4084</v>
      </c>
      <c r="BH1899" s="61" t="s">
        <v>4084</v>
      </c>
      <c r="BI1899" s="61" t="s">
        <v>13740</v>
      </c>
      <c r="BJ1899" s="61" t="s">
        <v>13740</v>
      </c>
      <c r="BK1899" s="61" t="s">
        <v>13740</v>
      </c>
      <c r="BL1899" s="61" t="s">
        <v>13742</v>
      </c>
      <c r="BM1899" s="61" t="s">
        <v>13742</v>
      </c>
      <c r="BN1899" s="70" t="n">
        <v>-972039.16</v>
      </c>
      <c r="BO1899" s="68" t="n">
        <v>-972039.16</v>
      </c>
      <c r="BP1899" s="68" t="n">
        <v>-972039.16</v>
      </c>
      <c r="BQ1899" s="68" t="n">
        <v>-972039.16</v>
      </c>
      <c r="BR1899" s="69" t="n">
        <v>-3694</v>
      </c>
      <c r="BU1899" s="68" t="n">
        <v>3694</v>
      </c>
    </row>
    <row r="1900" customFormat="false" ht="15" hidden="true" customHeight="false" outlineLevel="0" collapsed="false">
      <c r="A1900" s="61" t="s">
        <v>13745</v>
      </c>
      <c r="B1900" s="61" t="s">
        <v>13746</v>
      </c>
      <c r="C1900" s="62" t="n">
        <v>45291</v>
      </c>
      <c r="D1900" s="62" t="n">
        <v>45291</v>
      </c>
      <c r="E1900" s="61" t="s">
        <v>1259</v>
      </c>
      <c r="F1900" s="61" t="s">
        <v>1097</v>
      </c>
      <c r="G1900" s="61" t="s">
        <v>13747</v>
      </c>
      <c r="H1900" s="61" t="s">
        <v>13739</v>
      </c>
      <c r="I1900" s="61" t="s">
        <v>13740</v>
      </c>
      <c r="J1900" s="61" t="s">
        <v>1196</v>
      </c>
      <c r="K1900" s="61" t="s">
        <v>4088</v>
      </c>
      <c r="L1900" s="61" t="s">
        <v>4277</v>
      </c>
      <c r="M1900" s="61" t="s">
        <v>1198</v>
      </c>
      <c r="N1900" s="61" t="n">
        <v>133550624</v>
      </c>
      <c r="O1900" s="61" t="s">
        <v>1262</v>
      </c>
      <c r="P1900" s="61" t="s">
        <v>13748</v>
      </c>
      <c r="R1900" s="61" t="s">
        <v>13742</v>
      </c>
      <c r="S1900" s="61" t="str">
        <f aca="false">IF(J1900="Listed Option",MID(R1900,3,9),MID(Q1900,3,9))</f>
        <v>79466L302</v>
      </c>
      <c r="T1900" s="61" t="str">
        <f aca="false">VLOOKUP(S1900,'Output v4'!C:C,1,FALSE())</f>
        <v>79466L302</v>
      </c>
      <c r="W1900" s="61" t="s">
        <v>13749</v>
      </c>
      <c r="X1900" s="61" t="s">
        <v>13750</v>
      </c>
      <c r="Y1900" s="61" t="s">
        <v>13751</v>
      </c>
      <c r="Z1900" s="61" t="s">
        <v>1304</v>
      </c>
      <c r="AA1900" s="61" t="s">
        <v>1305</v>
      </c>
      <c r="AB1900" s="63" t="n">
        <v>63</v>
      </c>
      <c r="AC1900" s="63" t="n">
        <v>63</v>
      </c>
      <c r="AD1900" s="61" t="n">
        <v>100</v>
      </c>
      <c r="AE1900" s="61" t="n">
        <v>0</v>
      </c>
      <c r="AF1900" s="64" t="n">
        <v>6300</v>
      </c>
      <c r="AG1900" s="61" t="s">
        <v>689</v>
      </c>
      <c r="AH1900" s="62" t="n">
        <v>45291</v>
      </c>
      <c r="AI1900" s="65" t="n">
        <v>7.2</v>
      </c>
      <c r="AJ1900" s="61" t="s">
        <v>1266</v>
      </c>
      <c r="AK1900" s="65" t="n">
        <v>7.2</v>
      </c>
      <c r="AL1900" s="65" t="n">
        <v>263.14</v>
      </c>
      <c r="AM1900" s="66" t="n">
        <v>45360</v>
      </c>
      <c r="AN1900" s="66" t="n">
        <f aca="false">IF(J1900="Listed Option",AF1900*AL1900,AM1900)</f>
        <v>1657782</v>
      </c>
      <c r="AO1900" s="61" t="s">
        <v>1267</v>
      </c>
      <c r="AP1900" s="61" t="n">
        <v>100</v>
      </c>
      <c r="AQ1900" s="61" t="n">
        <v>100</v>
      </c>
      <c r="AV1900" s="61" t="s">
        <v>13744</v>
      </c>
      <c r="AW1900" s="61" t="s">
        <v>4070</v>
      </c>
      <c r="AY1900" s="61" t="s">
        <v>13740</v>
      </c>
      <c r="AZ1900" s="61" t="s">
        <v>13740</v>
      </c>
      <c r="BA1900" s="61" t="s">
        <v>13740</v>
      </c>
      <c r="BB1900" s="67" t="n">
        <v>0</v>
      </c>
      <c r="BE1900" s="61" t="n">
        <v>238575</v>
      </c>
      <c r="BG1900" s="61" t="s">
        <v>4084</v>
      </c>
      <c r="BJ1900" s="61" t="s">
        <v>13740</v>
      </c>
      <c r="BL1900" s="61" t="s">
        <v>13742</v>
      </c>
      <c r="BM1900" s="61" t="s">
        <v>13742</v>
      </c>
      <c r="BN1900" s="70" t="n">
        <v>1657782</v>
      </c>
      <c r="BO1900" s="68" t="n">
        <v>1657782</v>
      </c>
      <c r="BP1900" s="68" t="n">
        <v>453.6</v>
      </c>
      <c r="BQ1900" s="68" t="n">
        <v>453.6</v>
      </c>
      <c r="BR1900" s="69" t="n">
        <v>63</v>
      </c>
      <c r="BS1900" s="63" t="n">
        <v>63</v>
      </c>
      <c r="BU1900" s="68" t="n">
        <v>63</v>
      </c>
    </row>
    <row r="1901" customFormat="false" ht="15" hidden="true" customHeight="false" outlineLevel="0" collapsed="false">
      <c r="A1901" s="61" t="s">
        <v>13752</v>
      </c>
      <c r="B1901" s="61" t="s">
        <v>13753</v>
      </c>
      <c r="C1901" s="62" t="n">
        <v>45291</v>
      </c>
      <c r="D1901" s="62" t="n">
        <v>45291</v>
      </c>
      <c r="E1901" s="61" t="s">
        <v>1259</v>
      </c>
      <c r="F1901" s="61" t="s">
        <v>1097</v>
      </c>
      <c r="G1901" s="61" t="s">
        <v>13754</v>
      </c>
      <c r="H1901" s="61" t="s">
        <v>13739</v>
      </c>
      <c r="I1901" s="61" t="s">
        <v>13740</v>
      </c>
      <c r="J1901" s="61" t="s">
        <v>1196</v>
      </c>
      <c r="K1901" s="61" t="s">
        <v>4088</v>
      </c>
      <c r="L1901" s="61" t="s">
        <v>4089</v>
      </c>
      <c r="M1901" s="61" t="s">
        <v>1197</v>
      </c>
      <c r="N1901" s="61" t="n">
        <v>133550642</v>
      </c>
      <c r="O1901" s="61" t="s">
        <v>1262</v>
      </c>
      <c r="P1901" s="61" t="s">
        <v>13755</v>
      </c>
      <c r="R1901" s="61" t="s">
        <v>13742</v>
      </c>
      <c r="S1901" s="61" t="str">
        <f aca="false">IF(J1901="Listed Option",MID(R1901,3,9),MID(Q1901,3,9))</f>
        <v>79466L302</v>
      </c>
      <c r="T1901" s="61" t="str">
        <f aca="false">VLOOKUP(S1901,'Output v4'!C:C,1,FALSE())</f>
        <v>79466L302</v>
      </c>
      <c r="W1901" s="61" t="s">
        <v>13756</v>
      </c>
      <c r="X1901" s="61" t="s">
        <v>13757</v>
      </c>
      <c r="Y1901" s="61" t="s">
        <v>13758</v>
      </c>
      <c r="Z1901" s="61" t="s">
        <v>1304</v>
      </c>
      <c r="AA1901" s="61" t="s">
        <v>1305</v>
      </c>
      <c r="AB1901" s="63" t="n">
        <v>63</v>
      </c>
      <c r="AC1901" s="63" t="n">
        <v>63</v>
      </c>
      <c r="AD1901" s="61" t="n">
        <v>100</v>
      </c>
      <c r="AE1901" s="61" t="n">
        <v>0</v>
      </c>
      <c r="AF1901" s="64" t="n">
        <v>6300</v>
      </c>
      <c r="AG1901" s="61" t="s">
        <v>689</v>
      </c>
      <c r="AH1901" s="62" t="n">
        <v>45291</v>
      </c>
      <c r="AI1901" s="65" t="n">
        <v>0.1</v>
      </c>
      <c r="AJ1901" s="61" t="s">
        <v>1266</v>
      </c>
      <c r="AK1901" s="65" t="n">
        <v>0.1</v>
      </c>
      <c r="AL1901" s="65" t="n">
        <v>263.14</v>
      </c>
      <c r="AM1901" s="66" t="n">
        <v>630</v>
      </c>
      <c r="AN1901" s="66" t="n">
        <f aca="false">IF(J1901="Listed Option",AF1901*AL1901,AM1901)</f>
        <v>1657782</v>
      </c>
      <c r="AO1901" s="61" t="s">
        <v>1267</v>
      </c>
      <c r="AP1901" s="61" t="n">
        <v>100</v>
      </c>
      <c r="AQ1901" s="61" t="n">
        <v>100</v>
      </c>
      <c r="AV1901" s="61" t="s">
        <v>13744</v>
      </c>
      <c r="AW1901" s="61" t="s">
        <v>4070</v>
      </c>
      <c r="AY1901" s="61" t="s">
        <v>13740</v>
      </c>
      <c r="AZ1901" s="61" t="s">
        <v>13740</v>
      </c>
      <c r="BA1901" s="61" t="s">
        <v>13740</v>
      </c>
      <c r="BB1901" s="67" t="n">
        <v>0</v>
      </c>
      <c r="BE1901" s="61" t="n">
        <v>238575</v>
      </c>
      <c r="BG1901" s="61" t="s">
        <v>4084</v>
      </c>
      <c r="BJ1901" s="61" t="s">
        <v>13740</v>
      </c>
      <c r="BL1901" s="61" t="s">
        <v>13742</v>
      </c>
      <c r="BM1901" s="61" t="s">
        <v>13742</v>
      </c>
      <c r="BN1901" s="70" t="n">
        <v>-1657782</v>
      </c>
      <c r="BO1901" s="68" t="n">
        <v>1657782</v>
      </c>
      <c r="BP1901" s="68" t="n">
        <v>6.3</v>
      </c>
      <c r="BQ1901" s="68" t="n">
        <v>6.3</v>
      </c>
      <c r="BR1901" s="69" t="n">
        <v>63</v>
      </c>
      <c r="BS1901" s="63" t="n">
        <v>63</v>
      </c>
      <c r="BU1901" s="68" t="n">
        <v>63</v>
      </c>
    </row>
    <row r="1902" customFormat="false" ht="15" hidden="true" customHeight="false" outlineLevel="0" collapsed="false">
      <c r="A1902" s="61" t="s">
        <v>13759</v>
      </c>
      <c r="B1902" s="61" t="s">
        <v>13760</v>
      </c>
      <c r="C1902" s="62" t="n">
        <v>45291</v>
      </c>
      <c r="D1902" s="62" t="n">
        <v>45291</v>
      </c>
      <c r="E1902" s="61" t="s">
        <v>1259</v>
      </c>
      <c r="F1902" s="61" t="s">
        <v>1097</v>
      </c>
      <c r="G1902" s="61" t="s">
        <v>13761</v>
      </c>
      <c r="H1902" s="61" t="s">
        <v>13739</v>
      </c>
      <c r="I1902" s="61" t="s">
        <v>13740</v>
      </c>
      <c r="J1902" s="61" t="s">
        <v>1196</v>
      </c>
      <c r="K1902" s="61" t="s">
        <v>4088</v>
      </c>
      <c r="L1902" s="61" t="s">
        <v>4089</v>
      </c>
      <c r="M1902" s="61" t="s">
        <v>1197</v>
      </c>
      <c r="N1902" s="61" t="n">
        <v>187217369</v>
      </c>
      <c r="O1902" s="61" t="s">
        <v>1262</v>
      </c>
      <c r="P1902" s="61" t="s">
        <v>13762</v>
      </c>
      <c r="R1902" s="61" t="s">
        <v>13742</v>
      </c>
      <c r="S1902" s="61" t="str">
        <f aca="false">IF(J1902="Listed Option",MID(R1902,3,9),MID(Q1902,3,9))</f>
        <v>79466L302</v>
      </c>
      <c r="T1902" s="61" t="str">
        <f aca="false">VLOOKUP(S1902,'Output v4'!C:C,1,FALSE())</f>
        <v>79466L302</v>
      </c>
      <c r="W1902" s="61" t="s">
        <v>13763</v>
      </c>
      <c r="X1902" s="61" t="s">
        <v>13764</v>
      </c>
      <c r="Y1902" s="61" t="s">
        <v>13765</v>
      </c>
      <c r="Z1902" s="61" t="s">
        <v>1304</v>
      </c>
      <c r="AA1902" s="61" t="s">
        <v>1305</v>
      </c>
      <c r="AB1902" s="63" t="n">
        <v>88</v>
      </c>
      <c r="AC1902" s="63" t="n">
        <v>88</v>
      </c>
      <c r="AD1902" s="61" t="n">
        <v>100</v>
      </c>
      <c r="AE1902" s="61" t="n">
        <v>0</v>
      </c>
      <c r="AF1902" s="64" t="n">
        <v>8800</v>
      </c>
      <c r="AG1902" s="61" t="s">
        <v>689</v>
      </c>
      <c r="AH1902" s="62" t="n">
        <v>45291</v>
      </c>
      <c r="AI1902" s="65" t="n">
        <v>6.7</v>
      </c>
      <c r="AJ1902" s="61" t="s">
        <v>1266</v>
      </c>
      <c r="AK1902" s="65" t="n">
        <v>6.7</v>
      </c>
      <c r="AL1902" s="65" t="n">
        <v>263.14</v>
      </c>
      <c r="AM1902" s="66" t="n">
        <v>58960</v>
      </c>
      <c r="AN1902" s="66" t="n">
        <f aca="false">IF(J1902="Listed Option",AF1902*AL1902,AM1902)</f>
        <v>2315632</v>
      </c>
      <c r="AO1902" s="61" t="s">
        <v>1267</v>
      </c>
      <c r="AP1902" s="61" t="n">
        <v>100</v>
      </c>
      <c r="AQ1902" s="61" t="n">
        <v>100</v>
      </c>
      <c r="AV1902" s="61" t="s">
        <v>13744</v>
      </c>
      <c r="AW1902" s="61" t="s">
        <v>4070</v>
      </c>
      <c r="AY1902" s="61" t="s">
        <v>13740</v>
      </c>
      <c r="AZ1902" s="61" t="s">
        <v>13740</v>
      </c>
      <c r="BA1902" s="61" t="s">
        <v>13740</v>
      </c>
      <c r="BB1902" s="67" t="n">
        <v>0</v>
      </c>
      <c r="BE1902" s="61" t="n">
        <v>238575</v>
      </c>
      <c r="BG1902" s="61" t="s">
        <v>4084</v>
      </c>
      <c r="BJ1902" s="61" t="s">
        <v>13740</v>
      </c>
      <c r="BL1902" s="61" t="s">
        <v>13742</v>
      </c>
      <c r="BM1902" s="61" t="s">
        <v>13742</v>
      </c>
      <c r="BN1902" s="70" t="n">
        <v>-2315632</v>
      </c>
      <c r="BO1902" s="68" t="n">
        <v>2315632</v>
      </c>
      <c r="BP1902" s="68" t="n">
        <v>589.6</v>
      </c>
      <c r="BQ1902" s="68" t="n">
        <v>589.6</v>
      </c>
      <c r="BR1902" s="69" t="n">
        <v>88</v>
      </c>
      <c r="BS1902" s="63" t="n">
        <v>88</v>
      </c>
      <c r="BU1902" s="68" t="n">
        <v>88</v>
      </c>
    </row>
    <row r="1903" customFormat="false" ht="15" hidden="true" customHeight="false" outlineLevel="0" collapsed="false">
      <c r="A1903" s="61" t="s">
        <v>13766</v>
      </c>
      <c r="B1903" s="61" t="s">
        <v>13767</v>
      </c>
      <c r="C1903" s="62" t="n">
        <v>45291</v>
      </c>
      <c r="D1903" s="62" t="n">
        <v>45291</v>
      </c>
      <c r="E1903" s="61" t="s">
        <v>1259</v>
      </c>
      <c r="F1903" s="61" t="s">
        <v>1097</v>
      </c>
      <c r="G1903" s="61" t="s">
        <v>13768</v>
      </c>
      <c r="H1903" s="61" t="s">
        <v>13739</v>
      </c>
      <c r="I1903" s="61" t="s">
        <v>13740</v>
      </c>
      <c r="J1903" s="61" t="s">
        <v>1196</v>
      </c>
      <c r="K1903" s="61" t="s">
        <v>4088</v>
      </c>
      <c r="L1903" s="61" t="s">
        <v>4277</v>
      </c>
      <c r="M1903" s="61" t="s">
        <v>1198</v>
      </c>
      <c r="N1903" s="61" t="n">
        <v>187217392</v>
      </c>
      <c r="O1903" s="61" t="s">
        <v>1262</v>
      </c>
      <c r="P1903" s="61" t="s">
        <v>13769</v>
      </c>
      <c r="R1903" s="61" t="s">
        <v>13742</v>
      </c>
      <c r="S1903" s="61" t="str">
        <f aca="false">IF(J1903="Listed Option",MID(R1903,3,9),MID(Q1903,3,9))</f>
        <v>79466L302</v>
      </c>
      <c r="T1903" s="61" t="str">
        <f aca="false">VLOOKUP(S1903,'Output v4'!C:C,1,FALSE())</f>
        <v>79466L302</v>
      </c>
      <c r="W1903" s="61" t="s">
        <v>13770</v>
      </c>
      <c r="X1903" s="61" t="s">
        <v>13771</v>
      </c>
      <c r="Y1903" s="61" t="s">
        <v>13772</v>
      </c>
      <c r="Z1903" s="61" t="s">
        <v>1304</v>
      </c>
      <c r="AA1903" s="61" t="s">
        <v>1305</v>
      </c>
      <c r="AB1903" s="63" t="n">
        <v>88</v>
      </c>
      <c r="AC1903" s="63" t="n">
        <v>88</v>
      </c>
      <c r="AD1903" s="61" t="n">
        <v>100</v>
      </c>
      <c r="AE1903" s="61" t="n">
        <v>0</v>
      </c>
      <c r="AF1903" s="64" t="n">
        <v>8800</v>
      </c>
      <c r="AG1903" s="61" t="s">
        <v>689</v>
      </c>
      <c r="AH1903" s="62" t="n">
        <v>45291</v>
      </c>
      <c r="AI1903" s="65" t="n">
        <v>4.5</v>
      </c>
      <c r="AJ1903" s="61" t="s">
        <v>1266</v>
      </c>
      <c r="AK1903" s="65" t="n">
        <v>4.5</v>
      </c>
      <c r="AL1903" s="65" t="n">
        <v>263.14</v>
      </c>
      <c r="AM1903" s="66" t="n">
        <v>39600</v>
      </c>
      <c r="AN1903" s="66" t="n">
        <f aca="false">IF(J1903="Listed Option",AF1903*AL1903,AM1903)</f>
        <v>2315632</v>
      </c>
      <c r="AO1903" s="61" t="s">
        <v>1267</v>
      </c>
      <c r="AP1903" s="61" t="n">
        <v>100</v>
      </c>
      <c r="AQ1903" s="61" t="n">
        <v>100</v>
      </c>
      <c r="AV1903" s="61" t="s">
        <v>13744</v>
      </c>
      <c r="AW1903" s="61" t="s">
        <v>4070</v>
      </c>
      <c r="AY1903" s="61" t="s">
        <v>13740</v>
      </c>
      <c r="AZ1903" s="61" t="s">
        <v>13740</v>
      </c>
      <c r="BA1903" s="61" t="s">
        <v>13740</v>
      </c>
      <c r="BB1903" s="67" t="n">
        <v>0</v>
      </c>
      <c r="BE1903" s="61" t="n">
        <v>238575</v>
      </c>
      <c r="BG1903" s="61" t="s">
        <v>4084</v>
      </c>
      <c r="BJ1903" s="61" t="s">
        <v>13740</v>
      </c>
      <c r="BL1903" s="61" t="s">
        <v>13742</v>
      </c>
      <c r="BM1903" s="61" t="s">
        <v>13742</v>
      </c>
      <c r="BN1903" s="70" t="n">
        <v>2315632</v>
      </c>
      <c r="BO1903" s="68" t="n">
        <v>2315632</v>
      </c>
      <c r="BP1903" s="68" t="n">
        <v>396</v>
      </c>
      <c r="BQ1903" s="68" t="n">
        <v>396</v>
      </c>
      <c r="BR1903" s="69" t="n">
        <v>88</v>
      </c>
      <c r="BS1903" s="63" t="n">
        <v>88</v>
      </c>
      <c r="BU1903" s="68" t="n">
        <v>88</v>
      </c>
    </row>
    <row r="1904" customFormat="false" ht="15" hidden="true" customHeight="false" outlineLevel="0" collapsed="false">
      <c r="A1904" s="61" t="s">
        <v>13773</v>
      </c>
      <c r="B1904" s="61" t="s">
        <v>13774</v>
      </c>
      <c r="C1904" s="62" t="n">
        <v>45291</v>
      </c>
      <c r="D1904" s="62" t="n">
        <v>45291</v>
      </c>
      <c r="E1904" s="61" t="s">
        <v>1259</v>
      </c>
      <c r="F1904" s="61" t="s">
        <v>1098</v>
      </c>
      <c r="G1904" s="61" t="s">
        <v>13775</v>
      </c>
      <c r="H1904" s="61" t="s">
        <v>13775</v>
      </c>
      <c r="J1904" s="61" t="s">
        <v>1195</v>
      </c>
      <c r="K1904" s="61" t="s">
        <v>1195</v>
      </c>
      <c r="L1904" s="61" t="s">
        <v>1195</v>
      </c>
      <c r="N1904" s="61" t="n">
        <v>137763557</v>
      </c>
      <c r="O1904" s="61" t="s">
        <v>1262</v>
      </c>
      <c r="P1904" s="61" t="s">
        <v>13776</v>
      </c>
      <c r="Q1904" s="61" t="s">
        <v>13777</v>
      </c>
      <c r="R1904" s="61" t="s">
        <v>13777</v>
      </c>
      <c r="S1904" s="61" t="str">
        <f aca="false">IF(J1904="Listed Option",MID(R1904,3,9),MID(Q1904,3,9))</f>
        <v>79589L106</v>
      </c>
      <c r="T1904" s="61" t="str">
        <f aca="false">VLOOKUP(S1904,'Output v4'!C:C,1,FALSE())</f>
        <v>79589L106</v>
      </c>
      <c r="U1904" s="61" t="s">
        <v>280</v>
      </c>
      <c r="V1904" s="61" t="s">
        <v>13778</v>
      </c>
      <c r="W1904" s="61" t="s">
        <v>13779</v>
      </c>
      <c r="Y1904" s="61" t="s">
        <v>13780</v>
      </c>
      <c r="Z1904" s="61" t="s">
        <v>1304</v>
      </c>
      <c r="AA1904" s="61" t="s">
        <v>1305</v>
      </c>
      <c r="AB1904" s="63" t="n">
        <v>29910</v>
      </c>
      <c r="AC1904" s="63" t="n">
        <v>29910</v>
      </c>
      <c r="AE1904" s="61" t="n">
        <v>0</v>
      </c>
      <c r="AF1904" s="64" t="n">
        <v>29910</v>
      </c>
      <c r="AG1904" s="61" t="s">
        <v>689</v>
      </c>
      <c r="AH1904" s="62" t="n">
        <v>45291</v>
      </c>
      <c r="AI1904" s="65" t="n">
        <v>33.38</v>
      </c>
      <c r="AJ1904" s="61" t="s">
        <v>3614</v>
      </c>
      <c r="AK1904" s="65" t="n">
        <v>33.38</v>
      </c>
      <c r="AL1904" s="65" t="n">
        <v>33.38</v>
      </c>
      <c r="AM1904" s="66" t="n">
        <v>998395.8</v>
      </c>
      <c r="AN1904" s="66" t="n">
        <f aca="false">IF(J1904="Listed Option",AF1904*AL1904,AM1904)</f>
        <v>998395.8</v>
      </c>
      <c r="AO1904" s="61" t="s">
        <v>1267</v>
      </c>
      <c r="AP1904" s="61" t="n">
        <v>1</v>
      </c>
      <c r="AQ1904" s="61" t="n">
        <v>1</v>
      </c>
      <c r="AV1904" s="61" t="s">
        <v>13780</v>
      </c>
      <c r="AW1904" s="61" t="s">
        <v>4070</v>
      </c>
      <c r="AY1904" s="61" t="s">
        <v>13779</v>
      </c>
      <c r="AZ1904" s="61" t="s">
        <v>13779</v>
      </c>
      <c r="BA1904" s="61" t="s">
        <v>13779</v>
      </c>
      <c r="BB1904" s="67" t="n">
        <v>0</v>
      </c>
      <c r="BE1904" s="61" t="n">
        <v>238575</v>
      </c>
      <c r="BF1904" s="61" t="s">
        <v>1098</v>
      </c>
      <c r="BG1904" s="61" t="s">
        <v>1157</v>
      </c>
      <c r="BH1904" s="61" t="s">
        <v>1157</v>
      </c>
      <c r="BJ1904" s="61" t="s">
        <v>13779</v>
      </c>
      <c r="BK1904" s="61" t="s">
        <v>13779</v>
      </c>
      <c r="BL1904" s="61" t="s">
        <v>13777</v>
      </c>
      <c r="BM1904" s="61" t="s">
        <v>13777</v>
      </c>
      <c r="BN1904" s="70" t="n">
        <v>998395.8</v>
      </c>
      <c r="BO1904" s="68" t="n">
        <v>998395.8</v>
      </c>
      <c r="BP1904" s="68" t="n">
        <v>998395.8</v>
      </c>
      <c r="BQ1904" s="68" t="n">
        <v>998395.8</v>
      </c>
      <c r="BR1904" s="69" t="n">
        <v>29910</v>
      </c>
      <c r="BU1904" s="68" t="n">
        <v>29910</v>
      </c>
    </row>
    <row r="1905" customFormat="false" ht="15" hidden="true" customHeight="false" outlineLevel="0" collapsed="false">
      <c r="A1905" s="61" t="s">
        <v>13781</v>
      </c>
      <c r="B1905" s="61" t="s">
        <v>13782</v>
      </c>
      <c r="C1905" s="62" t="n">
        <v>45291</v>
      </c>
      <c r="D1905" s="62" t="n">
        <v>45291</v>
      </c>
      <c r="E1905" s="61" t="s">
        <v>1259</v>
      </c>
      <c r="F1905" s="61" t="s">
        <v>1098</v>
      </c>
      <c r="G1905" s="61" t="s">
        <v>13775</v>
      </c>
      <c r="H1905" s="61" t="s">
        <v>13775</v>
      </c>
      <c r="J1905" s="61" t="s">
        <v>1195</v>
      </c>
      <c r="K1905" s="61" t="s">
        <v>1195</v>
      </c>
      <c r="L1905" s="61" t="s">
        <v>1195</v>
      </c>
      <c r="N1905" s="61" t="n">
        <v>137763557</v>
      </c>
      <c r="O1905" s="61" t="s">
        <v>1262</v>
      </c>
      <c r="P1905" s="61" t="s">
        <v>13776</v>
      </c>
      <c r="Q1905" s="61" t="s">
        <v>13777</v>
      </c>
      <c r="R1905" s="61" t="s">
        <v>13777</v>
      </c>
      <c r="S1905" s="61" t="str">
        <f aca="false">IF(J1905="Listed Option",MID(R1905,3,9),MID(Q1905,3,9))</f>
        <v>79589L106</v>
      </c>
      <c r="T1905" s="61" t="str">
        <f aca="false">VLOOKUP(S1905,'Output v4'!C:C,1,FALSE())</f>
        <v>79589L106</v>
      </c>
      <c r="U1905" s="61" t="s">
        <v>280</v>
      </c>
      <c r="V1905" s="61" t="s">
        <v>13778</v>
      </c>
      <c r="W1905" s="61" t="s">
        <v>13779</v>
      </c>
      <c r="Y1905" s="61" t="s">
        <v>13780</v>
      </c>
      <c r="Z1905" s="61" t="s">
        <v>4029</v>
      </c>
      <c r="AA1905" s="61" t="s">
        <v>4117</v>
      </c>
      <c r="AB1905" s="63" t="n">
        <v>-29910</v>
      </c>
      <c r="AC1905" s="63" t="n">
        <v>-29910</v>
      </c>
      <c r="AE1905" s="61" t="n">
        <v>0</v>
      </c>
      <c r="AF1905" s="64" t="n">
        <v>-29910</v>
      </c>
      <c r="AG1905" s="61" t="s">
        <v>1273</v>
      </c>
      <c r="AH1905" s="62" t="n">
        <v>45291</v>
      </c>
      <c r="AI1905" s="65" t="n">
        <v>33.38</v>
      </c>
      <c r="AJ1905" s="61" t="s">
        <v>3614</v>
      </c>
      <c r="AK1905" s="65" t="n">
        <v>33.38</v>
      </c>
      <c r="AL1905" s="65" t="n">
        <v>33.38</v>
      </c>
      <c r="AM1905" s="66" t="n">
        <v>-998395.8</v>
      </c>
      <c r="AN1905" s="66" t="n">
        <f aca="false">IF(J1905="Listed Option",AF1905*AL1905,AM1905)</f>
        <v>-998395.8</v>
      </c>
      <c r="AO1905" s="61" t="s">
        <v>1267</v>
      </c>
      <c r="AP1905" s="61" t="n">
        <v>1</v>
      </c>
      <c r="AQ1905" s="61" t="n">
        <v>1</v>
      </c>
      <c r="AV1905" s="61" t="s">
        <v>13780</v>
      </c>
      <c r="AW1905" s="61" t="s">
        <v>4070</v>
      </c>
      <c r="AY1905" s="61" t="s">
        <v>13779</v>
      </c>
      <c r="AZ1905" s="61" t="s">
        <v>13779</v>
      </c>
      <c r="BA1905" s="61" t="s">
        <v>13779</v>
      </c>
      <c r="BB1905" s="67" t="n">
        <v>0</v>
      </c>
      <c r="BE1905" s="61" t="n">
        <v>238587</v>
      </c>
      <c r="BF1905" s="61" t="s">
        <v>1098</v>
      </c>
      <c r="BG1905" s="61" t="s">
        <v>1157</v>
      </c>
      <c r="BH1905" s="61" t="s">
        <v>1157</v>
      </c>
      <c r="BJ1905" s="61" t="s">
        <v>13779</v>
      </c>
      <c r="BK1905" s="61" t="s">
        <v>13779</v>
      </c>
      <c r="BL1905" s="61" t="s">
        <v>13777</v>
      </c>
      <c r="BM1905" s="61" t="s">
        <v>13777</v>
      </c>
      <c r="BN1905" s="70" t="n">
        <v>-998395.8</v>
      </c>
      <c r="BO1905" s="68" t="n">
        <v>-998395.8</v>
      </c>
      <c r="BP1905" s="68" t="n">
        <v>-998395.8</v>
      </c>
      <c r="BQ1905" s="68" t="n">
        <v>-998395.8</v>
      </c>
      <c r="BR1905" s="69" t="n">
        <v>-29910</v>
      </c>
      <c r="BU1905" s="68" t="n">
        <v>29910</v>
      </c>
    </row>
    <row r="1906" customFormat="false" ht="15" hidden="true" customHeight="false" outlineLevel="0" collapsed="false">
      <c r="A1906" s="61" t="s">
        <v>13783</v>
      </c>
      <c r="B1906" s="61" t="s">
        <v>13784</v>
      </c>
      <c r="C1906" s="62" t="n">
        <v>45291</v>
      </c>
      <c r="D1906" s="62" t="n">
        <v>45291</v>
      </c>
      <c r="E1906" s="61" t="s">
        <v>1259</v>
      </c>
      <c r="F1906" s="61" t="s">
        <v>1099</v>
      </c>
      <c r="G1906" s="61" t="s">
        <v>13785</v>
      </c>
      <c r="H1906" s="61" t="s">
        <v>13785</v>
      </c>
      <c r="I1906" s="61" t="s">
        <v>13786</v>
      </c>
      <c r="J1906" s="61" t="s">
        <v>1195</v>
      </c>
      <c r="K1906" s="61" t="s">
        <v>1195</v>
      </c>
      <c r="L1906" s="61" t="s">
        <v>1195</v>
      </c>
      <c r="N1906" s="61" t="n">
        <v>1229623</v>
      </c>
      <c r="O1906" s="61" t="s">
        <v>1262</v>
      </c>
      <c r="P1906" s="61" t="s">
        <v>13787</v>
      </c>
      <c r="Q1906" s="61" t="s">
        <v>13788</v>
      </c>
      <c r="R1906" s="61" t="s">
        <v>13788</v>
      </c>
      <c r="S1906" s="61" t="str">
        <f aca="false">IF(J1906="Listed Option",MID(R1906,3,9),MID(Q1906,3,9))</f>
        <v>803607100</v>
      </c>
      <c r="T1906" s="61" t="e">
        <f aca="false">VLOOKUP(S1906,'Output v4'!C:C,1,FALSE())</f>
        <v>#N/A</v>
      </c>
      <c r="U1906" s="61" t="s">
        <v>13789</v>
      </c>
      <c r="V1906" s="61" t="s">
        <v>13790</v>
      </c>
      <c r="W1906" s="61" t="s">
        <v>13791</v>
      </c>
      <c r="Y1906" s="61" t="s">
        <v>13792</v>
      </c>
      <c r="Z1906" s="61" t="s">
        <v>1264</v>
      </c>
      <c r="AA1906" s="61" t="s">
        <v>4126</v>
      </c>
      <c r="AB1906" s="63" t="n">
        <v>-7700</v>
      </c>
      <c r="AC1906" s="63" t="n">
        <v>-7700</v>
      </c>
      <c r="AE1906" s="61" t="n">
        <v>0</v>
      </c>
      <c r="AF1906" s="64" t="n">
        <v>-7700</v>
      </c>
      <c r="AG1906" s="61" t="s">
        <v>1273</v>
      </c>
      <c r="AH1906" s="62" t="n">
        <v>45291</v>
      </c>
      <c r="AI1906" s="65" t="n">
        <v>96.43</v>
      </c>
      <c r="AJ1906" s="61" t="s">
        <v>3614</v>
      </c>
      <c r="AK1906" s="65" t="n">
        <v>96.43</v>
      </c>
      <c r="AL1906" s="65" t="n">
        <v>96.43</v>
      </c>
      <c r="AM1906" s="66" t="n">
        <v>-742511</v>
      </c>
      <c r="AN1906" s="66" t="n">
        <f aca="false">IF(J1906="Listed Option",AF1906*AL1906,AM1906)</f>
        <v>-742511</v>
      </c>
      <c r="AO1906" s="61" t="s">
        <v>1267</v>
      </c>
      <c r="AP1906" s="61" t="n">
        <v>1</v>
      </c>
      <c r="AQ1906" s="61" t="n">
        <v>1</v>
      </c>
      <c r="AV1906" s="61" t="s">
        <v>13792</v>
      </c>
      <c r="AW1906" s="61" t="s">
        <v>4070</v>
      </c>
      <c r="AY1906" s="61" t="s">
        <v>13793</v>
      </c>
      <c r="AZ1906" s="61" t="s">
        <v>13793</v>
      </c>
      <c r="BA1906" s="61" t="s">
        <v>13793</v>
      </c>
      <c r="BB1906" s="67" t="n">
        <v>0</v>
      </c>
      <c r="BE1906" s="61" t="n">
        <v>238566</v>
      </c>
      <c r="BF1906" s="61" t="s">
        <v>1099</v>
      </c>
      <c r="BG1906" s="61" t="s">
        <v>4084</v>
      </c>
      <c r="BH1906" s="61" t="s">
        <v>4084</v>
      </c>
      <c r="BI1906" s="61" t="s">
        <v>13786</v>
      </c>
      <c r="BJ1906" s="61" t="s">
        <v>13793</v>
      </c>
      <c r="BK1906" s="61" t="s">
        <v>13793</v>
      </c>
      <c r="BL1906" s="61" t="s">
        <v>13788</v>
      </c>
      <c r="BM1906" s="61" t="s">
        <v>13788</v>
      </c>
      <c r="BN1906" s="70" t="n">
        <v>-742511</v>
      </c>
      <c r="BO1906" s="68" t="n">
        <v>-742511</v>
      </c>
      <c r="BP1906" s="68" t="n">
        <v>-742511</v>
      </c>
      <c r="BQ1906" s="68" t="n">
        <v>-742511</v>
      </c>
      <c r="BR1906" s="69" t="n">
        <v>-7700</v>
      </c>
      <c r="BU1906" s="68" t="n">
        <v>7700</v>
      </c>
    </row>
    <row r="1907" customFormat="false" ht="15" hidden="true" customHeight="false" outlineLevel="0" collapsed="false">
      <c r="A1907" s="61" t="s">
        <v>13794</v>
      </c>
      <c r="B1907" s="61" t="s">
        <v>13795</v>
      </c>
      <c r="C1907" s="62" t="n">
        <v>45291</v>
      </c>
      <c r="D1907" s="62" t="n">
        <v>45291</v>
      </c>
      <c r="E1907" s="61" t="s">
        <v>1259</v>
      </c>
      <c r="F1907" s="61" t="s">
        <v>1099</v>
      </c>
      <c r="G1907" s="61" t="s">
        <v>13796</v>
      </c>
      <c r="H1907" s="61" t="s">
        <v>13785</v>
      </c>
      <c r="I1907" s="61" t="s">
        <v>13786</v>
      </c>
      <c r="J1907" s="61" t="s">
        <v>1199</v>
      </c>
      <c r="K1907" s="61" t="s">
        <v>4543</v>
      </c>
      <c r="L1907" s="61" t="s">
        <v>4543</v>
      </c>
      <c r="N1907" s="61" t="n">
        <v>185552636</v>
      </c>
      <c r="O1907" s="61" t="s">
        <v>1262</v>
      </c>
      <c r="P1907" s="61" t="s">
        <v>13797</v>
      </c>
      <c r="Q1907" s="61" t="s">
        <v>13798</v>
      </c>
      <c r="R1907" s="61" t="s">
        <v>13788</v>
      </c>
      <c r="S1907" s="61" t="str">
        <f aca="false">IF(J1907="Listed Option",MID(R1907,3,9),MID(Q1907,3,9))</f>
        <v>803607AD2</v>
      </c>
      <c r="T1907" s="61" t="str">
        <f aca="false">VLOOKUP(S1907,'Output v4'!C:C,1,FALSE())</f>
        <v>803607AD2</v>
      </c>
      <c r="U1907" s="61" t="s">
        <v>281</v>
      </c>
      <c r="V1907" s="61" t="s">
        <v>13799</v>
      </c>
      <c r="Z1907" s="61" t="s">
        <v>1264</v>
      </c>
      <c r="AA1907" s="61" t="s">
        <v>4126</v>
      </c>
      <c r="AB1907" s="63" t="n">
        <v>2000</v>
      </c>
      <c r="AC1907" s="63" t="n">
        <v>2000000</v>
      </c>
      <c r="AE1907" s="61" t="n">
        <v>1000</v>
      </c>
      <c r="AF1907" s="64" t="n">
        <v>2000000</v>
      </c>
      <c r="AG1907" s="61" t="s">
        <v>689</v>
      </c>
      <c r="AH1907" s="62" t="n">
        <v>45291</v>
      </c>
      <c r="AI1907" s="65" t="n">
        <v>1.0169</v>
      </c>
      <c r="AJ1907" s="61" t="s">
        <v>1266</v>
      </c>
      <c r="AK1907" s="65" t="n">
        <v>1.0169</v>
      </c>
      <c r="AL1907" s="65" t="n">
        <v>96.43</v>
      </c>
      <c r="AM1907" s="66" t="n">
        <v>2033800</v>
      </c>
      <c r="AN1907" s="66" t="n">
        <f aca="false">IF(J1907="Listed Option",AF1907*AL1907,AM1907)</f>
        <v>2033800</v>
      </c>
      <c r="AO1907" s="61" t="s">
        <v>1267</v>
      </c>
      <c r="AT1907" s="62" t="n">
        <v>45289</v>
      </c>
      <c r="AU1907" s="65" t="n">
        <v>1.01982791185714</v>
      </c>
      <c r="AV1907" s="61" t="s">
        <v>13792</v>
      </c>
      <c r="AW1907" s="61" t="s">
        <v>4070</v>
      </c>
      <c r="AY1907" s="61" t="s">
        <v>13793</v>
      </c>
      <c r="AZ1907" s="61" t="s">
        <v>13793</v>
      </c>
      <c r="BA1907" s="61" t="s">
        <v>13793</v>
      </c>
      <c r="BB1907" s="67" t="n">
        <v>106</v>
      </c>
      <c r="BE1907" s="61" t="n">
        <v>238566</v>
      </c>
      <c r="BF1907" s="61" t="s">
        <v>1099</v>
      </c>
      <c r="BG1907" s="61" t="s">
        <v>4084</v>
      </c>
      <c r="BH1907" s="61" t="s">
        <v>4084</v>
      </c>
      <c r="BI1907" s="61" t="s">
        <v>13786</v>
      </c>
      <c r="BJ1907" s="61" t="s">
        <v>13793</v>
      </c>
      <c r="BL1907" s="61" t="s">
        <v>13788</v>
      </c>
      <c r="BM1907" s="61" t="s">
        <v>13788</v>
      </c>
      <c r="BN1907" s="70" t="n">
        <v>2000000</v>
      </c>
      <c r="BP1907" s="68" t="n">
        <v>2033800</v>
      </c>
      <c r="BQ1907" s="68" t="n">
        <v>2033800</v>
      </c>
      <c r="BR1907" s="69" t="n">
        <v>2000000</v>
      </c>
      <c r="BT1907" s="63" t="n">
        <v>2000</v>
      </c>
      <c r="BU1907" s="68" t="n">
        <v>2000000</v>
      </c>
    </row>
    <row r="1908" customFormat="false" ht="15" hidden="true" customHeight="false" outlineLevel="0" collapsed="false">
      <c r="A1908" s="61" t="s">
        <v>13800</v>
      </c>
      <c r="B1908" s="61" t="s">
        <v>13801</v>
      </c>
      <c r="C1908" s="62" t="n">
        <v>45291</v>
      </c>
      <c r="D1908" s="62" t="n">
        <v>45291</v>
      </c>
      <c r="E1908" s="61" t="s">
        <v>1259</v>
      </c>
      <c r="F1908" s="61" t="s">
        <v>1099</v>
      </c>
      <c r="G1908" s="61" t="s">
        <v>13785</v>
      </c>
      <c r="H1908" s="61" t="s">
        <v>13785</v>
      </c>
      <c r="I1908" s="61" t="s">
        <v>13786</v>
      </c>
      <c r="J1908" s="61" t="s">
        <v>1195</v>
      </c>
      <c r="K1908" s="61" t="s">
        <v>1195</v>
      </c>
      <c r="L1908" s="61" t="s">
        <v>1195</v>
      </c>
      <c r="N1908" s="61" t="n">
        <v>1229623</v>
      </c>
      <c r="O1908" s="61" t="s">
        <v>1262</v>
      </c>
      <c r="P1908" s="61" t="s">
        <v>13787</v>
      </c>
      <c r="Q1908" s="61" t="s">
        <v>13788</v>
      </c>
      <c r="R1908" s="61" t="s">
        <v>13788</v>
      </c>
      <c r="S1908" s="61" t="str">
        <f aca="false">IF(J1908="Listed Option",MID(R1908,3,9),MID(Q1908,3,9))</f>
        <v>803607100</v>
      </c>
      <c r="T1908" s="61" t="e">
        <f aca="false">VLOOKUP(S1908,'Output v4'!C:C,1,FALSE())</f>
        <v>#N/A</v>
      </c>
      <c r="U1908" s="61" t="s">
        <v>13789</v>
      </c>
      <c r="V1908" s="61" t="s">
        <v>13790</v>
      </c>
      <c r="W1908" s="61" t="s">
        <v>13791</v>
      </c>
      <c r="Y1908" s="61" t="s">
        <v>13792</v>
      </c>
      <c r="Z1908" s="61" t="s">
        <v>1304</v>
      </c>
      <c r="AA1908" s="61" t="s">
        <v>1305</v>
      </c>
      <c r="AB1908" s="63" t="n">
        <v>-35325</v>
      </c>
      <c r="AC1908" s="63" t="n">
        <v>-35325</v>
      </c>
      <c r="AE1908" s="61" t="n">
        <v>0</v>
      </c>
      <c r="AF1908" s="64" t="n">
        <v>-35325</v>
      </c>
      <c r="AG1908" s="61" t="s">
        <v>1273</v>
      </c>
      <c r="AH1908" s="62" t="n">
        <v>45291</v>
      </c>
      <c r="AI1908" s="65" t="n">
        <v>96.43</v>
      </c>
      <c r="AJ1908" s="61" t="s">
        <v>3614</v>
      </c>
      <c r="AK1908" s="65" t="n">
        <v>96.43</v>
      </c>
      <c r="AL1908" s="65" t="n">
        <v>96.43</v>
      </c>
      <c r="AM1908" s="66" t="n">
        <v>-3406389.75</v>
      </c>
      <c r="AN1908" s="66" t="n">
        <f aca="false">IF(J1908="Listed Option",AF1908*AL1908,AM1908)</f>
        <v>-3406389.75</v>
      </c>
      <c r="AO1908" s="61" t="s">
        <v>1267</v>
      </c>
      <c r="AP1908" s="61" t="n">
        <v>1</v>
      </c>
      <c r="AQ1908" s="61" t="n">
        <v>1</v>
      </c>
      <c r="AV1908" s="61" t="s">
        <v>13792</v>
      </c>
      <c r="AW1908" s="61" t="s">
        <v>4070</v>
      </c>
      <c r="AY1908" s="61" t="s">
        <v>13793</v>
      </c>
      <c r="AZ1908" s="61" t="s">
        <v>13793</v>
      </c>
      <c r="BA1908" s="61" t="s">
        <v>13793</v>
      </c>
      <c r="BB1908" s="67" t="n">
        <v>0</v>
      </c>
      <c r="BE1908" s="61" t="n">
        <v>238575</v>
      </c>
      <c r="BF1908" s="61" t="s">
        <v>1099</v>
      </c>
      <c r="BG1908" s="61" t="s">
        <v>4084</v>
      </c>
      <c r="BH1908" s="61" t="s">
        <v>4084</v>
      </c>
      <c r="BI1908" s="61" t="s">
        <v>13786</v>
      </c>
      <c r="BJ1908" s="61" t="s">
        <v>13793</v>
      </c>
      <c r="BK1908" s="61" t="s">
        <v>13793</v>
      </c>
      <c r="BL1908" s="61" t="s">
        <v>13788</v>
      </c>
      <c r="BM1908" s="61" t="s">
        <v>13788</v>
      </c>
      <c r="BN1908" s="70" t="n">
        <v>-3406389.75</v>
      </c>
      <c r="BO1908" s="68" t="n">
        <v>-3406389.75</v>
      </c>
      <c r="BP1908" s="68" t="n">
        <v>-3406389.75</v>
      </c>
      <c r="BQ1908" s="68" t="n">
        <v>-3406389.75</v>
      </c>
      <c r="BR1908" s="69" t="n">
        <v>-35325</v>
      </c>
      <c r="BU1908" s="68" t="n">
        <v>35325</v>
      </c>
    </row>
    <row r="1909" customFormat="false" ht="15" hidden="true" customHeight="false" outlineLevel="0" collapsed="false">
      <c r="A1909" s="61" t="s">
        <v>13802</v>
      </c>
      <c r="B1909" s="61" t="s">
        <v>13803</v>
      </c>
      <c r="C1909" s="62" t="n">
        <v>45291</v>
      </c>
      <c r="D1909" s="62" t="n">
        <v>45291</v>
      </c>
      <c r="E1909" s="61" t="s">
        <v>1259</v>
      </c>
      <c r="F1909" s="61" t="s">
        <v>1099</v>
      </c>
      <c r="G1909" s="61" t="s">
        <v>13796</v>
      </c>
      <c r="H1909" s="61" t="s">
        <v>13785</v>
      </c>
      <c r="I1909" s="61" t="s">
        <v>13786</v>
      </c>
      <c r="J1909" s="61" t="s">
        <v>1199</v>
      </c>
      <c r="K1909" s="61" t="s">
        <v>4543</v>
      </c>
      <c r="L1909" s="61" t="s">
        <v>4543</v>
      </c>
      <c r="N1909" s="61" t="n">
        <v>185552636</v>
      </c>
      <c r="O1909" s="61" t="s">
        <v>1262</v>
      </c>
      <c r="P1909" s="61" t="s">
        <v>13797</v>
      </c>
      <c r="Q1909" s="61" t="s">
        <v>13798</v>
      </c>
      <c r="R1909" s="61" t="s">
        <v>13788</v>
      </c>
      <c r="S1909" s="61" t="str">
        <f aca="false">IF(J1909="Listed Option",MID(R1909,3,9),MID(Q1909,3,9))</f>
        <v>803607AD2</v>
      </c>
      <c r="T1909" s="61" t="str">
        <f aca="false">VLOOKUP(S1909,'Output v4'!C:C,1,FALSE())</f>
        <v>803607AD2</v>
      </c>
      <c r="U1909" s="61" t="s">
        <v>281</v>
      </c>
      <c r="V1909" s="61" t="s">
        <v>13799</v>
      </c>
      <c r="Z1909" s="61" t="s">
        <v>1304</v>
      </c>
      <c r="AA1909" s="61" t="s">
        <v>1305</v>
      </c>
      <c r="AB1909" s="63" t="n">
        <v>10300</v>
      </c>
      <c r="AC1909" s="63" t="n">
        <v>10300000</v>
      </c>
      <c r="AE1909" s="61" t="n">
        <v>1000</v>
      </c>
      <c r="AF1909" s="64" t="n">
        <v>10300000</v>
      </c>
      <c r="AG1909" s="61" t="s">
        <v>689</v>
      </c>
      <c r="AH1909" s="62" t="n">
        <v>45291</v>
      </c>
      <c r="AI1909" s="65" t="n">
        <v>1.0169</v>
      </c>
      <c r="AJ1909" s="61" t="s">
        <v>1266</v>
      </c>
      <c r="AK1909" s="65" t="n">
        <v>1.0169</v>
      </c>
      <c r="AL1909" s="65" t="n">
        <v>96.43</v>
      </c>
      <c r="AM1909" s="66" t="n">
        <v>10474070</v>
      </c>
      <c r="AN1909" s="66" t="n">
        <f aca="false">IF(J1909="Listed Option",AF1909*AL1909,AM1909)</f>
        <v>10474070</v>
      </c>
      <c r="AO1909" s="61" t="s">
        <v>1267</v>
      </c>
      <c r="AT1909" s="62" t="n">
        <v>45289</v>
      </c>
      <c r="AU1909" s="65" t="n">
        <v>1.01982791185714</v>
      </c>
      <c r="AV1909" s="61" t="s">
        <v>13792</v>
      </c>
      <c r="AW1909" s="61" t="s">
        <v>4070</v>
      </c>
      <c r="AY1909" s="61" t="s">
        <v>13793</v>
      </c>
      <c r="AZ1909" s="61" t="s">
        <v>13793</v>
      </c>
      <c r="BA1909" s="61" t="s">
        <v>13793</v>
      </c>
      <c r="BB1909" s="67" t="n">
        <v>106</v>
      </c>
      <c r="BE1909" s="61" t="n">
        <v>238575</v>
      </c>
      <c r="BF1909" s="61" t="s">
        <v>1099</v>
      </c>
      <c r="BG1909" s="61" t="s">
        <v>4084</v>
      </c>
      <c r="BH1909" s="61" t="s">
        <v>4084</v>
      </c>
      <c r="BI1909" s="61" t="s">
        <v>13786</v>
      </c>
      <c r="BJ1909" s="61" t="s">
        <v>13793</v>
      </c>
      <c r="BL1909" s="61" t="s">
        <v>13788</v>
      </c>
      <c r="BM1909" s="61" t="s">
        <v>13788</v>
      </c>
      <c r="BN1909" s="70" t="n">
        <v>10300000</v>
      </c>
      <c r="BP1909" s="68" t="n">
        <v>10474070</v>
      </c>
      <c r="BQ1909" s="68" t="n">
        <v>10474070</v>
      </c>
      <c r="BR1909" s="69" t="n">
        <v>10300000</v>
      </c>
      <c r="BT1909" s="63" t="n">
        <v>10300</v>
      </c>
      <c r="BU1909" s="68" t="n">
        <v>10300000</v>
      </c>
    </row>
    <row r="1910" customFormat="false" ht="15" hidden="true" customHeight="false" outlineLevel="0" collapsed="false">
      <c r="A1910" s="61" t="s">
        <v>13804</v>
      </c>
      <c r="B1910" s="61" t="s">
        <v>13805</v>
      </c>
      <c r="C1910" s="62" t="n">
        <v>45291</v>
      </c>
      <c r="D1910" s="62" t="n">
        <v>45291</v>
      </c>
      <c r="E1910" s="61" t="s">
        <v>1259</v>
      </c>
      <c r="F1910" s="61" t="s">
        <v>1099</v>
      </c>
      <c r="G1910" s="61" t="s">
        <v>13785</v>
      </c>
      <c r="H1910" s="61" t="s">
        <v>13785</v>
      </c>
      <c r="I1910" s="61" t="s">
        <v>13786</v>
      </c>
      <c r="J1910" s="61" t="s">
        <v>1195</v>
      </c>
      <c r="K1910" s="61" t="s">
        <v>1195</v>
      </c>
      <c r="L1910" s="61" t="s">
        <v>1195</v>
      </c>
      <c r="N1910" s="61" t="n">
        <v>1229623</v>
      </c>
      <c r="O1910" s="61" t="s">
        <v>1262</v>
      </c>
      <c r="P1910" s="61" t="s">
        <v>13787</v>
      </c>
      <c r="Q1910" s="61" t="s">
        <v>13788</v>
      </c>
      <c r="R1910" s="61" t="s">
        <v>13788</v>
      </c>
      <c r="S1910" s="61" t="str">
        <f aca="false">IF(J1910="Listed Option",MID(R1910,3,9),MID(Q1910,3,9))</f>
        <v>803607100</v>
      </c>
      <c r="T1910" s="61" t="e">
        <f aca="false">VLOOKUP(S1910,'Output v4'!C:C,1,FALSE())</f>
        <v>#N/A</v>
      </c>
      <c r="U1910" s="61" t="s">
        <v>13789</v>
      </c>
      <c r="V1910" s="61" t="s">
        <v>13790</v>
      </c>
      <c r="W1910" s="61" t="s">
        <v>13791</v>
      </c>
      <c r="Y1910" s="61" t="s">
        <v>13792</v>
      </c>
      <c r="Z1910" s="61" t="s">
        <v>4029</v>
      </c>
      <c r="AA1910" s="61" t="s">
        <v>4117</v>
      </c>
      <c r="AB1910" s="63" t="n">
        <v>-18900</v>
      </c>
      <c r="AC1910" s="63" t="n">
        <v>-18900</v>
      </c>
      <c r="AE1910" s="61" t="n">
        <v>0</v>
      </c>
      <c r="AF1910" s="64" t="n">
        <v>-18900</v>
      </c>
      <c r="AG1910" s="61" t="s">
        <v>1273</v>
      </c>
      <c r="AH1910" s="62" t="n">
        <v>45291</v>
      </c>
      <c r="AI1910" s="65" t="n">
        <v>96.43</v>
      </c>
      <c r="AJ1910" s="61" t="s">
        <v>3614</v>
      </c>
      <c r="AK1910" s="65" t="n">
        <v>96.43</v>
      </c>
      <c r="AL1910" s="65" t="n">
        <v>96.43</v>
      </c>
      <c r="AM1910" s="66" t="n">
        <v>-1822527</v>
      </c>
      <c r="AN1910" s="66" t="n">
        <f aca="false">IF(J1910="Listed Option",AF1910*AL1910,AM1910)</f>
        <v>-1822527</v>
      </c>
      <c r="AO1910" s="61" t="s">
        <v>1267</v>
      </c>
      <c r="AP1910" s="61" t="n">
        <v>1</v>
      </c>
      <c r="AQ1910" s="61" t="n">
        <v>1</v>
      </c>
      <c r="AV1910" s="61" t="s">
        <v>13792</v>
      </c>
      <c r="AW1910" s="61" t="s">
        <v>4070</v>
      </c>
      <c r="AY1910" s="61" t="s">
        <v>13793</v>
      </c>
      <c r="AZ1910" s="61" t="s">
        <v>13793</v>
      </c>
      <c r="BA1910" s="61" t="s">
        <v>13793</v>
      </c>
      <c r="BB1910" s="67" t="n">
        <v>0</v>
      </c>
      <c r="BE1910" s="61" t="n">
        <v>238587</v>
      </c>
      <c r="BF1910" s="61" t="s">
        <v>1099</v>
      </c>
      <c r="BG1910" s="61" t="s">
        <v>4084</v>
      </c>
      <c r="BH1910" s="61" t="s">
        <v>4084</v>
      </c>
      <c r="BI1910" s="61" t="s">
        <v>13786</v>
      </c>
      <c r="BJ1910" s="61" t="s">
        <v>13793</v>
      </c>
      <c r="BK1910" s="61" t="s">
        <v>13793</v>
      </c>
      <c r="BL1910" s="61" t="s">
        <v>13788</v>
      </c>
      <c r="BM1910" s="61" t="s">
        <v>13788</v>
      </c>
      <c r="BN1910" s="70" t="n">
        <v>-1822527</v>
      </c>
      <c r="BO1910" s="68" t="n">
        <v>-1822527</v>
      </c>
      <c r="BP1910" s="68" t="n">
        <v>-1822527</v>
      </c>
      <c r="BQ1910" s="68" t="n">
        <v>-1822527</v>
      </c>
      <c r="BR1910" s="69" t="n">
        <v>-18900</v>
      </c>
      <c r="BU1910" s="68" t="n">
        <v>18900</v>
      </c>
    </row>
    <row r="1911" customFormat="false" ht="15" hidden="true" customHeight="false" outlineLevel="0" collapsed="false">
      <c r="A1911" s="61" t="s">
        <v>13806</v>
      </c>
      <c r="B1911" s="61" t="s">
        <v>13807</v>
      </c>
      <c r="C1911" s="62" t="n">
        <v>45291</v>
      </c>
      <c r="D1911" s="62" t="n">
        <v>45291</v>
      </c>
      <c r="E1911" s="61" t="s">
        <v>1259</v>
      </c>
      <c r="F1911" s="61" t="s">
        <v>1099</v>
      </c>
      <c r="G1911" s="61" t="s">
        <v>13796</v>
      </c>
      <c r="H1911" s="61" t="s">
        <v>13785</v>
      </c>
      <c r="I1911" s="61" t="s">
        <v>13786</v>
      </c>
      <c r="J1911" s="61" t="s">
        <v>1199</v>
      </c>
      <c r="K1911" s="61" t="s">
        <v>4543</v>
      </c>
      <c r="L1911" s="61" t="s">
        <v>4543</v>
      </c>
      <c r="N1911" s="61" t="n">
        <v>185552636</v>
      </c>
      <c r="O1911" s="61" t="s">
        <v>1262</v>
      </c>
      <c r="P1911" s="61" t="s">
        <v>13797</v>
      </c>
      <c r="Q1911" s="61" t="s">
        <v>13798</v>
      </c>
      <c r="R1911" s="61" t="s">
        <v>13788</v>
      </c>
      <c r="S1911" s="61" t="str">
        <f aca="false">IF(J1911="Listed Option",MID(R1911,3,9),MID(Q1911,3,9))</f>
        <v>803607AD2</v>
      </c>
      <c r="T1911" s="61" t="str">
        <f aca="false">VLOOKUP(S1911,'Output v4'!C:C,1,FALSE())</f>
        <v>803607AD2</v>
      </c>
      <c r="U1911" s="61" t="s">
        <v>281</v>
      </c>
      <c r="V1911" s="61" t="s">
        <v>13799</v>
      </c>
      <c r="Z1911" s="61" t="s">
        <v>4029</v>
      </c>
      <c r="AA1911" s="61" t="s">
        <v>4117</v>
      </c>
      <c r="AB1911" s="63" t="n">
        <v>5000</v>
      </c>
      <c r="AC1911" s="63" t="n">
        <v>5000000</v>
      </c>
      <c r="AE1911" s="61" t="n">
        <v>1000</v>
      </c>
      <c r="AF1911" s="64" t="n">
        <v>5000000</v>
      </c>
      <c r="AG1911" s="61" t="s">
        <v>689</v>
      </c>
      <c r="AH1911" s="62" t="n">
        <v>45291</v>
      </c>
      <c r="AI1911" s="65" t="n">
        <v>1.0169</v>
      </c>
      <c r="AJ1911" s="61" t="s">
        <v>1266</v>
      </c>
      <c r="AK1911" s="65" t="n">
        <v>1.0169</v>
      </c>
      <c r="AL1911" s="65" t="n">
        <v>96.43</v>
      </c>
      <c r="AM1911" s="66" t="n">
        <v>5084500</v>
      </c>
      <c r="AN1911" s="66" t="n">
        <f aca="false">IF(J1911="Listed Option",AF1911*AL1911,AM1911)</f>
        <v>5084500</v>
      </c>
      <c r="AO1911" s="61" t="s">
        <v>1267</v>
      </c>
      <c r="AT1911" s="62" t="n">
        <v>45289</v>
      </c>
      <c r="AU1911" s="65" t="n">
        <v>1.01982791185714</v>
      </c>
      <c r="AV1911" s="61" t="s">
        <v>13792</v>
      </c>
      <c r="AW1911" s="61" t="s">
        <v>4070</v>
      </c>
      <c r="AY1911" s="61" t="s">
        <v>13793</v>
      </c>
      <c r="AZ1911" s="61" t="s">
        <v>13793</v>
      </c>
      <c r="BA1911" s="61" t="s">
        <v>13793</v>
      </c>
      <c r="BB1911" s="67" t="n">
        <v>106</v>
      </c>
      <c r="BE1911" s="61" t="n">
        <v>238587</v>
      </c>
      <c r="BF1911" s="61" t="s">
        <v>1099</v>
      </c>
      <c r="BG1911" s="61" t="s">
        <v>4084</v>
      </c>
      <c r="BH1911" s="61" t="s">
        <v>4084</v>
      </c>
      <c r="BI1911" s="61" t="s">
        <v>13786</v>
      </c>
      <c r="BJ1911" s="61" t="s">
        <v>13793</v>
      </c>
      <c r="BL1911" s="61" t="s">
        <v>13788</v>
      </c>
      <c r="BM1911" s="61" t="s">
        <v>13788</v>
      </c>
      <c r="BN1911" s="70" t="n">
        <v>5000000</v>
      </c>
      <c r="BP1911" s="68" t="n">
        <v>5084500</v>
      </c>
      <c r="BQ1911" s="68" t="n">
        <v>5084500</v>
      </c>
      <c r="BR1911" s="69" t="n">
        <v>5000000</v>
      </c>
      <c r="BT1911" s="63" t="n">
        <v>5000</v>
      </c>
      <c r="BU1911" s="68" t="n">
        <v>5000000</v>
      </c>
    </row>
    <row r="1912" customFormat="false" ht="15" hidden="true" customHeight="false" outlineLevel="0" collapsed="false">
      <c r="A1912" s="61" t="s">
        <v>13808</v>
      </c>
      <c r="B1912" s="61" t="s">
        <v>13809</v>
      </c>
      <c r="C1912" s="62" t="n">
        <v>45291</v>
      </c>
      <c r="D1912" s="62" t="n">
        <v>45291</v>
      </c>
      <c r="E1912" s="61" t="s">
        <v>1259</v>
      </c>
      <c r="F1912" s="61" t="s">
        <v>1099</v>
      </c>
      <c r="G1912" s="61" t="s">
        <v>13785</v>
      </c>
      <c r="H1912" s="61" t="s">
        <v>13785</v>
      </c>
      <c r="I1912" s="61" t="s">
        <v>13786</v>
      </c>
      <c r="J1912" s="61" t="s">
        <v>1195</v>
      </c>
      <c r="K1912" s="61" t="s">
        <v>1195</v>
      </c>
      <c r="L1912" s="61" t="s">
        <v>1195</v>
      </c>
      <c r="N1912" s="61" t="n">
        <v>1229623</v>
      </c>
      <c r="O1912" s="61" t="s">
        <v>1262</v>
      </c>
      <c r="P1912" s="61" t="s">
        <v>13787</v>
      </c>
      <c r="Q1912" s="61" t="s">
        <v>13788</v>
      </c>
      <c r="R1912" s="61" t="s">
        <v>13788</v>
      </c>
      <c r="S1912" s="61" t="str">
        <f aca="false">IF(J1912="Listed Option",MID(R1912,3,9),MID(Q1912,3,9))</f>
        <v>803607100</v>
      </c>
      <c r="T1912" s="61" t="e">
        <f aca="false">VLOOKUP(S1912,'Output v4'!C:C,1,FALSE())</f>
        <v>#N/A</v>
      </c>
      <c r="U1912" s="61" t="s">
        <v>13789</v>
      </c>
      <c r="V1912" s="61" t="s">
        <v>13790</v>
      </c>
      <c r="W1912" s="61" t="s">
        <v>13791</v>
      </c>
      <c r="Y1912" s="61" t="s">
        <v>13792</v>
      </c>
      <c r="Z1912" s="61" t="s">
        <v>4074</v>
      </c>
      <c r="AA1912" s="61" t="s">
        <v>4075</v>
      </c>
      <c r="AB1912" s="63" t="n">
        <v>-119910</v>
      </c>
      <c r="AC1912" s="63" t="n">
        <v>-119910</v>
      </c>
      <c r="AE1912" s="61" t="n">
        <v>0</v>
      </c>
      <c r="AF1912" s="64" t="n">
        <v>-119910</v>
      </c>
      <c r="AG1912" s="61" t="s">
        <v>1273</v>
      </c>
      <c r="AH1912" s="62" t="n">
        <v>45291</v>
      </c>
      <c r="AI1912" s="65" t="n">
        <v>96.43</v>
      </c>
      <c r="AJ1912" s="61" t="s">
        <v>3614</v>
      </c>
      <c r="AK1912" s="65" t="n">
        <v>96.43</v>
      </c>
      <c r="AL1912" s="65" t="n">
        <v>96.43</v>
      </c>
      <c r="AM1912" s="66" t="n">
        <v>-11562921.3</v>
      </c>
      <c r="AN1912" s="66" t="n">
        <f aca="false">IF(J1912="Listed Option",AF1912*AL1912,AM1912)</f>
        <v>-11562921.3</v>
      </c>
      <c r="AO1912" s="61" t="s">
        <v>1267</v>
      </c>
      <c r="AP1912" s="61" t="n">
        <v>1</v>
      </c>
      <c r="AQ1912" s="61" t="n">
        <v>1</v>
      </c>
      <c r="AV1912" s="61" t="s">
        <v>13792</v>
      </c>
      <c r="AW1912" s="61" t="s">
        <v>4070</v>
      </c>
      <c r="AY1912" s="61" t="s">
        <v>13793</v>
      </c>
      <c r="AZ1912" s="61" t="s">
        <v>13793</v>
      </c>
      <c r="BA1912" s="61" t="s">
        <v>13793</v>
      </c>
      <c r="BB1912" s="67" t="n">
        <v>0</v>
      </c>
      <c r="BE1912" s="61" t="n">
        <v>241450</v>
      </c>
      <c r="BF1912" s="61" t="s">
        <v>1099</v>
      </c>
      <c r="BG1912" s="61" t="s">
        <v>4084</v>
      </c>
      <c r="BH1912" s="61" t="s">
        <v>4084</v>
      </c>
      <c r="BI1912" s="61" t="s">
        <v>13786</v>
      </c>
      <c r="BJ1912" s="61" t="s">
        <v>13793</v>
      </c>
      <c r="BK1912" s="61" t="s">
        <v>13793</v>
      </c>
      <c r="BL1912" s="61" t="s">
        <v>13788</v>
      </c>
      <c r="BM1912" s="61" t="s">
        <v>13788</v>
      </c>
      <c r="BN1912" s="70" t="n">
        <v>-11562921.3</v>
      </c>
      <c r="BO1912" s="68" t="n">
        <v>-11562921.3</v>
      </c>
      <c r="BP1912" s="68" t="n">
        <v>-11562921.3</v>
      </c>
      <c r="BQ1912" s="68" t="n">
        <v>-11562921.3</v>
      </c>
      <c r="BR1912" s="69" t="n">
        <v>-119910</v>
      </c>
      <c r="BU1912" s="68" t="n">
        <v>119910</v>
      </c>
    </row>
    <row r="1913" customFormat="false" ht="15" hidden="true" customHeight="false" outlineLevel="0" collapsed="false">
      <c r="A1913" s="61" t="s">
        <v>13810</v>
      </c>
      <c r="B1913" s="61" t="s">
        <v>13811</v>
      </c>
      <c r="C1913" s="62" t="n">
        <v>45291</v>
      </c>
      <c r="D1913" s="62" t="n">
        <v>45291</v>
      </c>
      <c r="E1913" s="61" t="s">
        <v>1259</v>
      </c>
      <c r="F1913" s="61" t="s">
        <v>1099</v>
      </c>
      <c r="G1913" s="61" t="s">
        <v>13796</v>
      </c>
      <c r="H1913" s="61" t="s">
        <v>13785</v>
      </c>
      <c r="I1913" s="61" t="s">
        <v>13786</v>
      </c>
      <c r="J1913" s="61" t="s">
        <v>1199</v>
      </c>
      <c r="K1913" s="61" t="s">
        <v>4543</v>
      </c>
      <c r="L1913" s="61" t="s">
        <v>4543</v>
      </c>
      <c r="N1913" s="61" t="n">
        <v>185552636</v>
      </c>
      <c r="O1913" s="61" t="s">
        <v>1262</v>
      </c>
      <c r="P1913" s="61" t="s">
        <v>13797</v>
      </c>
      <c r="Q1913" s="61" t="s">
        <v>13798</v>
      </c>
      <c r="R1913" s="61" t="s">
        <v>13788</v>
      </c>
      <c r="S1913" s="61" t="str">
        <f aca="false">IF(J1913="Listed Option",MID(R1913,3,9),MID(Q1913,3,9))</f>
        <v>803607AD2</v>
      </c>
      <c r="T1913" s="61" t="str">
        <f aca="false">VLOOKUP(S1913,'Output v4'!C:C,1,FALSE())</f>
        <v>803607AD2</v>
      </c>
      <c r="U1913" s="61" t="s">
        <v>281</v>
      </c>
      <c r="V1913" s="61" t="s">
        <v>13799</v>
      </c>
      <c r="Z1913" s="61" t="s">
        <v>4074</v>
      </c>
      <c r="AA1913" s="61" t="s">
        <v>4075</v>
      </c>
      <c r="AB1913" s="63" t="n">
        <v>25700</v>
      </c>
      <c r="AC1913" s="63" t="n">
        <v>25700000</v>
      </c>
      <c r="AE1913" s="61" t="n">
        <v>1000</v>
      </c>
      <c r="AF1913" s="64" t="n">
        <v>25700000</v>
      </c>
      <c r="AG1913" s="61" t="s">
        <v>689</v>
      </c>
      <c r="AH1913" s="62" t="n">
        <v>45291</v>
      </c>
      <c r="AI1913" s="65" t="n">
        <v>1.0169</v>
      </c>
      <c r="AJ1913" s="61" t="s">
        <v>1266</v>
      </c>
      <c r="AK1913" s="65" t="n">
        <v>1.0169</v>
      </c>
      <c r="AL1913" s="65" t="n">
        <v>96.43</v>
      </c>
      <c r="AM1913" s="66" t="n">
        <v>26134330</v>
      </c>
      <c r="AN1913" s="66" t="n">
        <f aca="false">IF(J1913="Listed Option",AF1913*AL1913,AM1913)</f>
        <v>26134330</v>
      </c>
      <c r="AO1913" s="61" t="s">
        <v>1267</v>
      </c>
      <c r="AT1913" s="62" t="n">
        <v>45289</v>
      </c>
      <c r="AU1913" s="65" t="n">
        <v>1.01982791185714</v>
      </c>
      <c r="AV1913" s="61" t="s">
        <v>13792</v>
      </c>
      <c r="AW1913" s="61" t="s">
        <v>4070</v>
      </c>
      <c r="AY1913" s="61" t="s">
        <v>13793</v>
      </c>
      <c r="AZ1913" s="61" t="s">
        <v>13793</v>
      </c>
      <c r="BA1913" s="61" t="s">
        <v>13793</v>
      </c>
      <c r="BB1913" s="67" t="n">
        <v>106</v>
      </c>
      <c r="BE1913" s="61" t="n">
        <v>241450</v>
      </c>
      <c r="BF1913" s="61" t="s">
        <v>1099</v>
      </c>
      <c r="BG1913" s="61" t="s">
        <v>4084</v>
      </c>
      <c r="BH1913" s="61" t="s">
        <v>4084</v>
      </c>
      <c r="BI1913" s="61" t="s">
        <v>13786</v>
      </c>
      <c r="BJ1913" s="61" t="s">
        <v>13793</v>
      </c>
      <c r="BL1913" s="61" t="s">
        <v>13788</v>
      </c>
      <c r="BM1913" s="61" t="s">
        <v>13788</v>
      </c>
      <c r="BN1913" s="70" t="n">
        <v>25700000</v>
      </c>
      <c r="BP1913" s="68" t="n">
        <v>26134330</v>
      </c>
      <c r="BQ1913" s="68" t="n">
        <v>26134330</v>
      </c>
      <c r="BR1913" s="69" t="n">
        <v>25700000</v>
      </c>
      <c r="BT1913" s="63" t="n">
        <v>25700</v>
      </c>
      <c r="BU1913" s="68" t="n">
        <v>25700000</v>
      </c>
    </row>
    <row r="1914" customFormat="false" ht="15" hidden="true" customHeight="false" outlineLevel="0" collapsed="false">
      <c r="A1914" s="61" t="s">
        <v>13812</v>
      </c>
      <c r="B1914" s="61" t="s">
        <v>13813</v>
      </c>
      <c r="C1914" s="62" t="n">
        <v>45291</v>
      </c>
      <c r="D1914" s="62" t="n">
        <v>45291</v>
      </c>
      <c r="E1914" s="61" t="s">
        <v>1259</v>
      </c>
      <c r="F1914" s="61" t="s">
        <v>1100</v>
      </c>
      <c r="G1914" s="61" t="s">
        <v>13814</v>
      </c>
      <c r="H1914" s="61" t="s">
        <v>13814</v>
      </c>
      <c r="I1914" s="61" t="s">
        <v>13815</v>
      </c>
      <c r="J1914" s="61" t="s">
        <v>1195</v>
      </c>
      <c r="K1914" s="61" t="s">
        <v>1195</v>
      </c>
      <c r="L1914" s="61" t="s">
        <v>1195</v>
      </c>
      <c r="N1914" s="61" t="n">
        <v>15035</v>
      </c>
      <c r="O1914" s="61" t="s">
        <v>1262</v>
      </c>
      <c r="P1914" s="61" t="s">
        <v>13816</v>
      </c>
      <c r="Q1914" s="61" t="s">
        <v>13817</v>
      </c>
      <c r="R1914" s="61" t="s">
        <v>13817</v>
      </c>
      <c r="S1914" s="61" t="str">
        <f aca="false">IF(J1914="Listed Option",MID(R1914,3,9),MID(Q1914,3,9))</f>
        <v>806857108</v>
      </c>
      <c r="T1914" s="61" t="str">
        <f aca="false">VLOOKUP(S1914,'Output v4'!C:C,1,FALSE())</f>
        <v>806857108</v>
      </c>
      <c r="U1914" s="61" t="s">
        <v>282</v>
      </c>
      <c r="V1914" s="61" t="s">
        <v>13818</v>
      </c>
      <c r="W1914" s="61" t="s">
        <v>13815</v>
      </c>
      <c r="Y1914" s="61" t="s">
        <v>13819</v>
      </c>
      <c r="Z1914" s="61" t="s">
        <v>1304</v>
      </c>
      <c r="AA1914" s="61" t="s">
        <v>1305</v>
      </c>
      <c r="AB1914" s="63" t="n">
        <v>1588</v>
      </c>
      <c r="AC1914" s="63" t="n">
        <v>1588</v>
      </c>
      <c r="AE1914" s="61" t="n">
        <v>0</v>
      </c>
      <c r="AF1914" s="64" t="n">
        <v>1588</v>
      </c>
      <c r="AG1914" s="61" t="s">
        <v>689</v>
      </c>
      <c r="AH1914" s="62" t="n">
        <v>45291</v>
      </c>
      <c r="AI1914" s="65" t="n">
        <v>52.04</v>
      </c>
      <c r="AJ1914" s="61" t="s">
        <v>3614</v>
      </c>
      <c r="AK1914" s="65" t="n">
        <v>52.04</v>
      </c>
      <c r="AL1914" s="65" t="n">
        <v>52.04</v>
      </c>
      <c r="AM1914" s="66" t="n">
        <v>82639.52</v>
      </c>
      <c r="AN1914" s="66" t="n">
        <f aca="false">IF(J1914="Listed Option",AF1914*AL1914,AM1914)</f>
        <v>82639.52</v>
      </c>
      <c r="AO1914" s="61" t="s">
        <v>1267</v>
      </c>
      <c r="AP1914" s="61" t="n">
        <v>1</v>
      </c>
      <c r="AQ1914" s="61" t="n">
        <v>1</v>
      </c>
      <c r="AV1914" s="61" t="s">
        <v>13819</v>
      </c>
      <c r="AW1914" s="61" t="s">
        <v>4070</v>
      </c>
      <c r="AY1914" s="61" t="s">
        <v>13815</v>
      </c>
      <c r="AZ1914" s="61" t="s">
        <v>13815</v>
      </c>
      <c r="BA1914" s="61" t="s">
        <v>13815</v>
      </c>
      <c r="BB1914" s="67" t="n">
        <v>0</v>
      </c>
      <c r="BE1914" s="61" t="n">
        <v>238575</v>
      </c>
      <c r="BF1914" s="61" t="s">
        <v>1100</v>
      </c>
      <c r="BG1914" s="61" t="s">
        <v>4084</v>
      </c>
      <c r="BH1914" s="61" t="s">
        <v>4084</v>
      </c>
      <c r="BI1914" s="61" t="s">
        <v>13815</v>
      </c>
      <c r="BJ1914" s="61" t="s">
        <v>13815</v>
      </c>
      <c r="BK1914" s="61" t="s">
        <v>13815</v>
      </c>
      <c r="BL1914" s="61" t="s">
        <v>13817</v>
      </c>
      <c r="BM1914" s="61" t="s">
        <v>13817</v>
      </c>
      <c r="BN1914" s="70" t="n">
        <v>82639.52</v>
      </c>
      <c r="BO1914" s="68" t="n">
        <v>82639.52</v>
      </c>
      <c r="BP1914" s="68" t="n">
        <v>82639.52</v>
      </c>
      <c r="BQ1914" s="68" t="n">
        <v>82639.52</v>
      </c>
      <c r="BR1914" s="69" t="n">
        <v>1588</v>
      </c>
      <c r="BU1914" s="68" t="n">
        <v>1588</v>
      </c>
    </row>
    <row r="1915" customFormat="false" ht="15" hidden="true" customHeight="false" outlineLevel="0" collapsed="false">
      <c r="A1915" s="61" t="s">
        <v>13820</v>
      </c>
      <c r="B1915" s="61" t="s">
        <v>13821</v>
      </c>
      <c r="C1915" s="62" t="n">
        <v>45291</v>
      </c>
      <c r="D1915" s="62" t="n">
        <v>45291</v>
      </c>
      <c r="E1915" s="61" t="s">
        <v>1259</v>
      </c>
      <c r="F1915" s="61" t="s">
        <v>1100</v>
      </c>
      <c r="G1915" s="61" t="s">
        <v>13822</v>
      </c>
      <c r="H1915" s="61" t="s">
        <v>13814</v>
      </c>
      <c r="I1915" s="61" t="s">
        <v>13815</v>
      </c>
      <c r="J1915" s="61" t="s">
        <v>1196</v>
      </c>
      <c r="K1915" s="61" t="s">
        <v>4088</v>
      </c>
      <c r="L1915" s="61" t="s">
        <v>4089</v>
      </c>
      <c r="M1915" s="61" t="s">
        <v>1197</v>
      </c>
      <c r="N1915" s="61" t="n">
        <v>134350633</v>
      </c>
      <c r="O1915" s="61" t="s">
        <v>1262</v>
      </c>
      <c r="P1915" s="61" t="s">
        <v>13823</v>
      </c>
      <c r="R1915" s="61" t="s">
        <v>13817</v>
      </c>
      <c r="S1915" s="61" t="str">
        <f aca="false">IF(J1915="Listed Option",MID(R1915,3,9),MID(Q1915,3,9))</f>
        <v>806857108</v>
      </c>
      <c r="T1915" s="61" t="str">
        <f aca="false">VLOOKUP(S1915,'Output v4'!C:C,1,FALSE())</f>
        <v>806857108</v>
      </c>
      <c r="W1915" s="61" t="s">
        <v>13824</v>
      </c>
      <c r="X1915" s="61" t="s">
        <v>13825</v>
      </c>
      <c r="Y1915" s="61" t="s">
        <v>13826</v>
      </c>
      <c r="Z1915" s="61" t="s">
        <v>1304</v>
      </c>
      <c r="AA1915" s="61" t="s">
        <v>1305</v>
      </c>
      <c r="AB1915" s="63" t="n">
        <v>281</v>
      </c>
      <c r="AC1915" s="63" t="n">
        <v>281</v>
      </c>
      <c r="AD1915" s="61" t="n">
        <v>100</v>
      </c>
      <c r="AE1915" s="61" t="n">
        <v>0</v>
      </c>
      <c r="AF1915" s="64" t="n">
        <v>28100</v>
      </c>
      <c r="AG1915" s="61" t="s">
        <v>689</v>
      </c>
      <c r="AH1915" s="62" t="n">
        <v>45291</v>
      </c>
      <c r="AI1915" s="65" t="n">
        <v>0.035</v>
      </c>
      <c r="AJ1915" s="61" t="s">
        <v>1266</v>
      </c>
      <c r="AK1915" s="65" t="n">
        <v>0.035</v>
      </c>
      <c r="AL1915" s="65" t="n">
        <v>52.04</v>
      </c>
      <c r="AM1915" s="66" t="n">
        <v>983.5</v>
      </c>
      <c r="AN1915" s="66" t="n">
        <f aca="false">IF(J1915="Listed Option",AF1915*AL1915,AM1915)</f>
        <v>1462324</v>
      </c>
      <c r="AO1915" s="61" t="s">
        <v>1267</v>
      </c>
      <c r="AP1915" s="61" t="n">
        <v>100</v>
      </c>
      <c r="AQ1915" s="61" t="n">
        <v>100</v>
      </c>
      <c r="AV1915" s="61" t="s">
        <v>13819</v>
      </c>
      <c r="AW1915" s="61" t="s">
        <v>4070</v>
      </c>
      <c r="AY1915" s="61" t="s">
        <v>13815</v>
      </c>
      <c r="AZ1915" s="61" t="s">
        <v>13815</v>
      </c>
      <c r="BA1915" s="61" t="s">
        <v>13815</v>
      </c>
      <c r="BB1915" s="67" t="n">
        <v>0</v>
      </c>
      <c r="BE1915" s="61" t="n">
        <v>238575</v>
      </c>
      <c r="BG1915" s="61" t="s">
        <v>4084</v>
      </c>
      <c r="BJ1915" s="61" t="s">
        <v>13815</v>
      </c>
      <c r="BL1915" s="61" t="s">
        <v>13817</v>
      </c>
      <c r="BM1915" s="61" t="s">
        <v>13817</v>
      </c>
      <c r="BN1915" s="70" t="n">
        <v>-1462324</v>
      </c>
      <c r="BO1915" s="68" t="n">
        <v>1462324</v>
      </c>
      <c r="BP1915" s="68" t="n">
        <v>9.835</v>
      </c>
      <c r="BQ1915" s="68" t="n">
        <v>9.835</v>
      </c>
      <c r="BR1915" s="69" t="n">
        <v>281</v>
      </c>
      <c r="BS1915" s="63" t="n">
        <v>281</v>
      </c>
      <c r="BU1915" s="68" t="n">
        <v>281</v>
      </c>
    </row>
    <row r="1916" customFormat="false" ht="15" hidden="true" customHeight="false" outlineLevel="0" collapsed="false">
      <c r="A1916" s="61" t="s">
        <v>13827</v>
      </c>
      <c r="B1916" s="61" t="s">
        <v>13828</v>
      </c>
      <c r="C1916" s="62" t="n">
        <v>45291</v>
      </c>
      <c r="D1916" s="62" t="n">
        <v>45291</v>
      </c>
      <c r="E1916" s="61" t="s">
        <v>1259</v>
      </c>
      <c r="F1916" s="61" t="s">
        <v>1100</v>
      </c>
      <c r="G1916" s="61" t="s">
        <v>13829</v>
      </c>
      <c r="H1916" s="61" t="s">
        <v>13814</v>
      </c>
      <c r="I1916" s="61" t="s">
        <v>13815</v>
      </c>
      <c r="J1916" s="61" t="s">
        <v>1196</v>
      </c>
      <c r="K1916" s="61" t="s">
        <v>4088</v>
      </c>
      <c r="L1916" s="61" t="s">
        <v>4277</v>
      </c>
      <c r="M1916" s="61" t="s">
        <v>1198</v>
      </c>
      <c r="N1916" s="61" t="n">
        <v>139890573</v>
      </c>
      <c r="O1916" s="61" t="s">
        <v>1262</v>
      </c>
      <c r="P1916" s="61" t="s">
        <v>13830</v>
      </c>
      <c r="R1916" s="61" t="s">
        <v>13817</v>
      </c>
      <c r="S1916" s="61" t="str">
        <f aca="false">IF(J1916="Listed Option",MID(R1916,3,9),MID(Q1916,3,9))</f>
        <v>806857108</v>
      </c>
      <c r="T1916" s="61" t="str">
        <f aca="false">VLOOKUP(S1916,'Output v4'!C:C,1,FALSE())</f>
        <v>806857108</v>
      </c>
      <c r="W1916" s="61" t="s">
        <v>13831</v>
      </c>
      <c r="X1916" s="61" t="s">
        <v>13832</v>
      </c>
      <c r="Y1916" s="61" t="s">
        <v>13833</v>
      </c>
      <c r="Z1916" s="61" t="s">
        <v>1304</v>
      </c>
      <c r="AA1916" s="61" t="s">
        <v>1305</v>
      </c>
      <c r="AB1916" s="63" t="n">
        <v>281</v>
      </c>
      <c r="AC1916" s="63" t="n">
        <v>281</v>
      </c>
      <c r="AD1916" s="61" t="n">
        <v>100</v>
      </c>
      <c r="AE1916" s="61" t="n">
        <v>0</v>
      </c>
      <c r="AF1916" s="64" t="n">
        <v>28100</v>
      </c>
      <c r="AG1916" s="61" t="s">
        <v>689</v>
      </c>
      <c r="AH1916" s="62" t="n">
        <v>45291</v>
      </c>
      <c r="AI1916" s="65" t="n">
        <v>0.08</v>
      </c>
      <c r="AJ1916" s="61" t="s">
        <v>1266</v>
      </c>
      <c r="AK1916" s="65" t="n">
        <v>0.08</v>
      </c>
      <c r="AL1916" s="65" t="n">
        <v>52.04</v>
      </c>
      <c r="AM1916" s="66" t="n">
        <v>2248</v>
      </c>
      <c r="AN1916" s="66" t="n">
        <f aca="false">IF(J1916="Listed Option",AF1916*AL1916,AM1916)</f>
        <v>1462324</v>
      </c>
      <c r="AO1916" s="61" t="s">
        <v>1267</v>
      </c>
      <c r="AP1916" s="61" t="n">
        <v>100</v>
      </c>
      <c r="AQ1916" s="61" t="n">
        <v>100</v>
      </c>
      <c r="AV1916" s="61" t="s">
        <v>13819</v>
      </c>
      <c r="AW1916" s="61" t="s">
        <v>4070</v>
      </c>
      <c r="AY1916" s="61" t="s">
        <v>13815</v>
      </c>
      <c r="AZ1916" s="61" t="s">
        <v>13815</v>
      </c>
      <c r="BA1916" s="61" t="s">
        <v>13815</v>
      </c>
      <c r="BB1916" s="67" t="n">
        <v>0</v>
      </c>
      <c r="BE1916" s="61" t="n">
        <v>238575</v>
      </c>
      <c r="BG1916" s="61" t="s">
        <v>4084</v>
      </c>
      <c r="BJ1916" s="61" t="s">
        <v>13815</v>
      </c>
      <c r="BL1916" s="61" t="s">
        <v>13817</v>
      </c>
      <c r="BM1916" s="61" t="s">
        <v>13817</v>
      </c>
      <c r="BN1916" s="70" t="n">
        <v>1462324</v>
      </c>
      <c r="BO1916" s="68" t="n">
        <v>1462324</v>
      </c>
      <c r="BP1916" s="68" t="n">
        <v>22.48</v>
      </c>
      <c r="BQ1916" s="68" t="n">
        <v>22.48</v>
      </c>
      <c r="BR1916" s="69" t="n">
        <v>281</v>
      </c>
      <c r="BS1916" s="63" t="n">
        <v>281</v>
      </c>
      <c r="BU1916" s="68" t="n">
        <v>281</v>
      </c>
    </row>
    <row r="1917" customFormat="false" ht="15" hidden="true" customHeight="false" outlineLevel="0" collapsed="false">
      <c r="A1917" s="61" t="s">
        <v>13834</v>
      </c>
      <c r="B1917" s="61" t="s">
        <v>13835</v>
      </c>
      <c r="C1917" s="62" t="n">
        <v>45291</v>
      </c>
      <c r="D1917" s="62" t="n">
        <v>45291</v>
      </c>
      <c r="E1917" s="61" t="s">
        <v>1259</v>
      </c>
      <c r="F1917" s="61" t="s">
        <v>1100</v>
      </c>
      <c r="G1917" s="61" t="s">
        <v>13836</v>
      </c>
      <c r="H1917" s="61" t="s">
        <v>13814</v>
      </c>
      <c r="I1917" s="61" t="s">
        <v>13815</v>
      </c>
      <c r="J1917" s="61" t="s">
        <v>1196</v>
      </c>
      <c r="K1917" s="61" t="s">
        <v>4088</v>
      </c>
      <c r="L1917" s="61" t="s">
        <v>4277</v>
      </c>
      <c r="M1917" s="61" t="s">
        <v>1198</v>
      </c>
      <c r="N1917" s="61" t="n">
        <v>147173700</v>
      </c>
      <c r="O1917" s="61" t="s">
        <v>1262</v>
      </c>
      <c r="P1917" s="61" t="s">
        <v>13837</v>
      </c>
      <c r="R1917" s="61" t="s">
        <v>13817</v>
      </c>
      <c r="S1917" s="61" t="str">
        <f aca="false">IF(J1917="Listed Option",MID(R1917,3,9),MID(Q1917,3,9))</f>
        <v>806857108</v>
      </c>
      <c r="T1917" s="61" t="str">
        <f aca="false">VLOOKUP(S1917,'Output v4'!C:C,1,FALSE())</f>
        <v>806857108</v>
      </c>
      <c r="W1917" s="61" t="s">
        <v>13838</v>
      </c>
      <c r="X1917" s="61" t="s">
        <v>13839</v>
      </c>
      <c r="Y1917" s="61" t="s">
        <v>13840</v>
      </c>
      <c r="Z1917" s="61" t="s">
        <v>1304</v>
      </c>
      <c r="AA1917" s="61" t="s">
        <v>1305</v>
      </c>
      <c r="AB1917" s="63" t="n">
        <v>990</v>
      </c>
      <c r="AC1917" s="63" t="n">
        <v>990</v>
      </c>
      <c r="AD1917" s="61" t="n">
        <v>100</v>
      </c>
      <c r="AE1917" s="61" t="n">
        <v>0</v>
      </c>
      <c r="AF1917" s="64" t="n">
        <v>99000</v>
      </c>
      <c r="AG1917" s="61" t="s">
        <v>689</v>
      </c>
      <c r="AH1917" s="62" t="n">
        <v>45291</v>
      </c>
      <c r="AI1917" s="65" t="n">
        <v>0.025</v>
      </c>
      <c r="AJ1917" s="61" t="s">
        <v>1266</v>
      </c>
      <c r="AK1917" s="65" t="n">
        <v>0.025</v>
      </c>
      <c r="AL1917" s="65" t="n">
        <v>52.04</v>
      </c>
      <c r="AM1917" s="66" t="n">
        <v>2475</v>
      </c>
      <c r="AN1917" s="66" t="n">
        <f aca="false">IF(J1917="Listed Option",AF1917*AL1917,AM1917)</f>
        <v>5151960</v>
      </c>
      <c r="AO1917" s="61" t="s">
        <v>1267</v>
      </c>
      <c r="AP1917" s="61" t="n">
        <v>100</v>
      </c>
      <c r="AQ1917" s="61" t="n">
        <v>100</v>
      </c>
      <c r="AV1917" s="61" t="s">
        <v>13819</v>
      </c>
      <c r="AW1917" s="61" t="s">
        <v>4070</v>
      </c>
      <c r="AY1917" s="61" t="s">
        <v>13815</v>
      </c>
      <c r="AZ1917" s="61" t="s">
        <v>13815</v>
      </c>
      <c r="BA1917" s="61" t="s">
        <v>13815</v>
      </c>
      <c r="BB1917" s="67" t="n">
        <v>0</v>
      </c>
      <c r="BE1917" s="61" t="n">
        <v>238575</v>
      </c>
      <c r="BG1917" s="61" t="s">
        <v>4084</v>
      </c>
      <c r="BJ1917" s="61" t="s">
        <v>13815</v>
      </c>
      <c r="BL1917" s="61" t="s">
        <v>13817</v>
      </c>
      <c r="BM1917" s="61" t="s">
        <v>13817</v>
      </c>
      <c r="BN1917" s="70" t="n">
        <v>5151960</v>
      </c>
      <c r="BO1917" s="68" t="n">
        <v>5151960</v>
      </c>
      <c r="BP1917" s="68" t="n">
        <v>24.75</v>
      </c>
      <c r="BQ1917" s="68" t="n">
        <v>24.75</v>
      </c>
      <c r="BR1917" s="69" t="n">
        <v>990</v>
      </c>
      <c r="BS1917" s="63" t="n">
        <v>990</v>
      </c>
      <c r="BU1917" s="68" t="n">
        <v>990</v>
      </c>
    </row>
    <row r="1918" customFormat="false" ht="15" hidden="true" customHeight="false" outlineLevel="0" collapsed="false">
      <c r="A1918" s="61" t="s">
        <v>13841</v>
      </c>
      <c r="B1918" s="61" t="s">
        <v>13842</v>
      </c>
      <c r="C1918" s="62" t="n">
        <v>45291</v>
      </c>
      <c r="D1918" s="62" t="n">
        <v>45291</v>
      </c>
      <c r="E1918" s="61" t="s">
        <v>1259</v>
      </c>
      <c r="F1918" s="61" t="s">
        <v>1100</v>
      </c>
      <c r="G1918" s="61" t="s">
        <v>13843</v>
      </c>
      <c r="H1918" s="61" t="s">
        <v>13814</v>
      </c>
      <c r="I1918" s="61" t="s">
        <v>13815</v>
      </c>
      <c r="J1918" s="61" t="s">
        <v>1196</v>
      </c>
      <c r="K1918" s="61" t="s">
        <v>4088</v>
      </c>
      <c r="L1918" s="61" t="s">
        <v>4277</v>
      </c>
      <c r="M1918" s="61" t="s">
        <v>1198</v>
      </c>
      <c r="N1918" s="61" t="n">
        <v>189680924</v>
      </c>
      <c r="O1918" s="61" t="s">
        <v>1262</v>
      </c>
      <c r="P1918" s="61" t="s">
        <v>13844</v>
      </c>
      <c r="R1918" s="61" t="s">
        <v>13817</v>
      </c>
      <c r="S1918" s="61" t="str">
        <f aca="false">IF(J1918="Listed Option",MID(R1918,3,9),MID(Q1918,3,9))</f>
        <v>806857108</v>
      </c>
      <c r="T1918" s="61" t="str">
        <f aca="false">VLOOKUP(S1918,'Output v4'!C:C,1,FALSE())</f>
        <v>806857108</v>
      </c>
      <c r="W1918" s="61" t="s">
        <v>13845</v>
      </c>
      <c r="X1918" s="61" t="s">
        <v>13846</v>
      </c>
      <c r="Y1918" s="61" t="s">
        <v>13847</v>
      </c>
      <c r="Z1918" s="61" t="s">
        <v>1304</v>
      </c>
      <c r="AA1918" s="61" t="s">
        <v>1305</v>
      </c>
      <c r="AB1918" s="63" t="n">
        <v>435</v>
      </c>
      <c r="AC1918" s="63" t="n">
        <v>435</v>
      </c>
      <c r="AD1918" s="61" t="n">
        <v>100</v>
      </c>
      <c r="AE1918" s="61" t="n">
        <v>0</v>
      </c>
      <c r="AF1918" s="64" t="n">
        <v>43500</v>
      </c>
      <c r="AG1918" s="61" t="s">
        <v>689</v>
      </c>
      <c r="AH1918" s="62" t="n">
        <v>45291</v>
      </c>
      <c r="AI1918" s="65" t="n">
        <v>0.6</v>
      </c>
      <c r="AJ1918" s="61" t="s">
        <v>1266</v>
      </c>
      <c r="AK1918" s="65" t="n">
        <v>0.6</v>
      </c>
      <c r="AL1918" s="65" t="n">
        <v>52.04</v>
      </c>
      <c r="AM1918" s="66" t="n">
        <v>26100</v>
      </c>
      <c r="AN1918" s="66" t="n">
        <f aca="false">IF(J1918="Listed Option",AF1918*AL1918,AM1918)</f>
        <v>2263740</v>
      </c>
      <c r="AO1918" s="61" t="s">
        <v>1267</v>
      </c>
      <c r="AP1918" s="61" t="n">
        <v>100</v>
      </c>
      <c r="AQ1918" s="61" t="n">
        <v>100</v>
      </c>
      <c r="AV1918" s="61" t="s">
        <v>13819</v>
      </c>
      <c r="AW1918" s="61" t="s">
        <v>4070</v>
      </c>
      <c r="AY1918" s="61" t="s">
        <v>13815</v>
      </c>
      <c r="AZ1918" s="61" t="s">
        <v>13815</v>
      </c>
      <c r="BA1918" s="61" t="s">
        <v>13815</v>
      </c>
      <c r="BB1918" s="67" t="n">
        <v>0</v>
      </c>
      <c r="BE1918" s="61" t="n">
        <v>238575</v>
      </c>
      <c r="BG1918" s="61" t="s">
        <v>4084</v>
      </c>
      <c r="BJ1918" s="61" t="s">
        <v>13815</v>
      </c>
      <c r="BL1918" s="61" t="s">
        <v>13817</v>
      </c>
      <c r="BM1918" s="61" t="s">
        <v>13817</v>
      </c>
      <c r="BN1918" s="70" t="n">
        <v>2263740</v>
      </c>
      <c r="BO1918" s="68" t="n">
        <v>2263740</v>
      </c>
      <c r="BP1918" s="68" t="n">
        <v>261</v>
      </c>
      <c r="BQ1918" s="68" t="n">
        <v>261</v>
      </c>
      <c r="BR1918" s="69" t="n">
        <v>435</v>
      </c>
      <c r="BS1918" s="63" t="n">
        <v>435</v>
      </c>
      <c r="BU1918" s="68" t="n">
        <v>435</v>
      </c>
    </row>
    <row r="1919" customFormat="false" ht="15" hidden="true" customHeight="false" outlineLevel="0" collapsed="false">
      <c r="A1919" s="61" t="s">
        <v>13848</v>
      </c>
      <c r="B1919" s="61" t="s">
        <v>13849</v>
      </c>
      <c r="C1919" s="62" t="n">
        <v>45291</v>
      </c>
      <c r="D1919" s="62" t="n">
        <v>45291</v>
      </c>
      <c r="E1919" s="61" t="s">
        <v>1259</v>
      </c>
      <c r="F1919" s="61" t="s">
        <v>1100</v>
      </c>
      <c r="G1919" s="61" t="s">
        <v>13850</v>
      </c>
      <c r="H1919" s="61" t="s">
        <v>13814</v>
      </c>
      <c r="I1919" s="61" t="s">
        <v>13815</v>
      </c>
      <c r="J1919" s="61" t="s">
        <v>1196</v>
      </c>
      <c r="K1919" s="61" t="s">
        <v>4088</v>
      </c>
      <c r="L1919" s="61" t="s">
        <v>4089</v>
      </c>
      <c r="M1919" s="61" t="s">
        <v>1197</v>
      </c>
      <c r="N1919" s="61" t="n">
        <v>189680940</v>
      </c>
      <c r="O1919" s="61" t="s">
        <v>1262</v>
      </c>
      <c r="P1919" s="61" t="s">
        <v>13851</v>
      </c>
      <c r="R1919" s="61" t="s">
        <v>13817</v>
      </c>
      <c r="S1919" s="61" t="str">
        <f aca="false">IF(J1919="Listed Option",MID(R1919,3,9),MID(Q1919,3,9))</f>
        <v>806857108</v>
      </c>
      <c r="T1919" s="61" t="str">
        <f aca="false">VLOOKUP(S1919,'Output v4'!C:C,1,FALSE())</f>
        <v>806857108</v>
      </c>
      <c r="W1919" s="61" t="s">
        <v>13852</v>
      </c>
      <c r="X1919" s="61" t="s">
        <v>13853</v>
      </c>
      <c r="Y1919" s="61" t="s">
        <v>13854</v>
      </c>
      <c r="Z1919" s="61" t="s">
        <v>1304</v>
      </c>
      <c r="AA1919" s="61" t="s">
        <v>1305</v>
      </c>
      <c r="AB1919" s="63" t="n">
        <v>435</v>
      </c>
      <c r="AC1919" s="63" t="n">
        <v>435</v>
      </c>
      <c r="AD1919" s="61" t="n">
        <v>100</v>
      </c>
      <c r="AE1919" s="61" t="n">
        <v>0</v>
      </c>
      <c r="AF1919" s="64" t="n">
        <v>43500</v>
      </c>
      <c r="AG1919" s="61" t="s">
        <v>689</v>
      </c>
      <c r="AH1919" s="62" t="n">
        <v>45291</v>
      </c>
      <c r="AI1919" s="65" t="n">
        <v>1.165</v>
      </c>
      <c r="AJ1919" s="61" t="s">
        <v>1266</v>
      </c>
      <c r="AK1919" s="65" t="n">
        <v>1.165</v>
      </c>
      <c r="AL1919" s="65" t="n">
        <v>52.04</v>
      </c>
      <c r="AM1919" s="66" t="n">
        <v>50677.5</v>
      </c>
      <c r="AN1919" s="66" t="n">
        <f aca="false">IF(J1919="Listed Option",AF1919*AL1919,AM1919)</f>
        <v>2263740</v>
      </c>
      <c r="AO1919" s="61" t="s">
        <v>1267</v>
      </c>
      <c r="AP1919" s="61" t="n">
        <v>100</v>
      </c>
      <c r="AQ1919" s="61" t="n">
        <v>100</v>
      </c>
      <c r="AV1919" s="61" t="s">
        <v>13819</v>
      </c>
      <c r="AW1919" s="61" t="s">
        <v>4070</v>
      </c>
      <c r="AY1919" s="61" t="s">
        <v>13815</v>
      </c>
      <c r="AZ1919" s="61" t="s">
        <v>13815</v>
      </c>
      <c r="BA1919" s="61" t="s">
        <v>13815</v>
      </c>
      <c r="BB1919" s="67" t="n">
        <v>0</v>
      </c>
      <c r="BE1919" s="61" t="n">
        <v>238575</v>
      </c>
      <c r="BG1919" s="61" t="s">
        <v>4084</v>
      </c>
      <c r="BJ1919" s="61" t="s">
        <v>13815</v>
      </c>
      <c r="BL1919" s="61" t="s">
        <v>13817</v>
      </c>
      <c r="BM1919" s="61" t="s">
        <v>13817</v>
      </c>
      <c r="BN1919" s="70" t="n">
        <v>-2263740</v>
      </c>
      <c r="BO1919" s="68" t="n">
        <v>2263740</v>
      </c>
      <c r="BP1919" s="68" t="n">
        <v>506.775</v>
      </c>
      <c r="BQ1919" s="68" t="n">
        <v>506.775</v>
      </c>
      <c r="BR1919" s="69" t="n">
        <v>435</v>
      </c>
      <c r="BS1919" s="63" t="n">
        <v>435</v>
      </c>
      <c r="BU1919" s="68" t="n">
        <v>435</v>
      </c>
    </row>
    <row r="1920" customFormat="false" ht="15" hidden="true" customHeight="false" outlineLevel="0" collapsed="false">
      <c r="A1920" s="61" t="s">
        <v>13855</v>
      </c>
      <c r="B1920" s="61" t="s">
        <v>13856</v>
      </c>
      <c r="C1920" s="62" t="n">
        <v>45291</v>
      </c>
      <c r="D1920" s="62" t="n">
        <v>45291</v>
      </c>
      <c r="E1920" s="61" t="s">
        <v>1259</v>
      </c>
      <c r="F1920" s="61" t="s">
        <v>13857</v>
      </c>
      <c r="G1920" s="61" t="s">
        <v>13858</v>
      </c>
      <c r="H1920" s="61" t="s">
        <v>13858</v>
      </c>
      <c r="I1920" s="61" t="s">
        <v>13859</v>
      </c>
      <c r="J1920" s="61" t="s">
        <v>1199</v>
      </c>
      <c r="K1920" s="61" t="s">
        <v>4065</v>
      </c>
      <c r="L1920" s="61" t="s">
        <v>4065</v>
      </c>
      <c r="N1920" s="61" t="n">
        <v>188299203</v>
      </c>
      <c r="O1920" s="61" t="s">
        <v>1262</v>
      </c>
      <c r="P1920" s="61" t="s">
        <v>13860</v>
      </c>
      <c r="Q1920" s="61" t="s">
        <v>13861</v>
      </c>
      <c r="R1920" s="61" t="s">
        <v>13861</v>
      </c>
      <c r="S1920" s="61" t="str">
        <f aca="false">IF(J1920="Listed Option",MID(R1920,3,9),MID(Q1920,3,9))</f>
        <v>812127AB4</v>
      </c>
      <c r="T1920" s="61" t="e">
        <f aca="false">VLOOKUP(S1920,'Output v4'!C:C,1,FALSE())</f>
        <v>#N/A</v>
      </c>
      <c r="U1920" s="61" t="s">
        <v>13862</v>
      </c>
      <c r="V1920" s="61" t="s">
        <v>13863</v>
      </c>
      <c r="Z1920" s="61" t="s">
        <v>1264</v>
      </c>
      <c r="AA1920" s="61" t="s">
        <v>4126</v>
      </c>
      <c r="AB1920" s="63" t="n">
        <v>-11407</v>
      </c>
      <c r="AC1920" s="63" t="n">
        <v>-11407000</v>
      </c>
      <c r="AE1920" s="61" t="n">
        <v>1000</v>
      </c>
      <c r="AF1920" s="64" t="n">
        <v>-11407000</v>
      </c>
      <c r="AG1920" s="61" t="s">
        <v>1273</v>
      </c>
      <c r="AH1920" s="62" t="n">
        <v>45291</v>
      </c>
      <c r="AI1920" s="65" t="n">
        <v>1.06155</v>
      </c>
      <c r="AJ1920" s="61" t="s">
        <v>1266</v>
      </c>
      <c r="AK1920" s="65" t="n">
        <v>1.06155</v>
      </c>
      <c r="AL1920" s="65" t="n">
        <v>1.06155</v>
      </c>
      <c r="AM1920" s="66" t="n">
        <v>-12109100.85</v>
      </c>
      <c r="AN1920" s="66" t="n">
        <f aca="false">IF(J1920="Listed Option",AF1920*AL1920,AM1920)</f>
        <v>-12109100.85</v>
      </c>
      <c r="AO1920" s="61" t="s">
        <v>1267</v>
      </c>
      <c r="AW1920" s="61" t="s">
        <v>4070</v>
      </c>
      <c r="AY1920" s="61" t="s">
        <v>13858</v>
      </c>
      <c r="BA1920" s="61" t="s">
        <v>13858</v>
      </c>
      <c r="BB1920" s="67" t="n">
        <v>41</v>
      </c>
      <c r="BE1920" s="61" t="n">
        <v>238566</v>
      </c>
      <c r="BF1920" s="61" t="s">
        <v>13857</v>
      </c>
      <c r="BG1920" s="61" t="s">
        <v>4084</v>
      </c>
      <c r="BH1920" s="61" t="s">
        <v>4084</v>
      </c>
      <c r="BI1920" s="61" t="s">
        <v>13859</v>
      </c>
      <c r="BJ1920" s="61" t="s">
        <v>13858</v>
      </c>
      <c r="BL1920" s="61" t="s">
        <v>13861</v>
      </c>
      <c r="BM1920" s="61" t="s">
        <v>13861</v>
      </c>
      <c r="BN1920" s="70" t="n">
        <v>-11407000</v>
      </c>
      <c r="BP1920" s="68" t="n">
        <v>-12109100.85</v>
      </c>
      <c r="BQ1920" s="68" t="n">
        <v>-12109100.85</v>
      </c>
      <c r="BR1920" s="69" t="n">
        <v>-11407000</v>
      </c>
      <c r="BS1920" s="63" t="n">
        <v>-11407</v>
      </c>
      <c r="BU1920" s="68" t="n">
        <v>11407000</v>
      </c>
    </row>
    <row r="1921" customFormat="false" ht="15" hidden="true" customHeight="false" outlineLevel="0" collapsed="false">
      <c r="A1921" s="61" t="s">
        <v>13864</v>
      </c>
      <c r="B1921" s="61" t="s">
        <v>13865</v>
      </c>
      <c r="C1921" s="62" t="n">
        <v>45291</v>
      </c>
      <c r="D1921" s="62" t="n">
        <v>45291</v>
      </c>
      <c r="E1921" s="61" t="s">
        <v>1259</v>
      </c>
      <c r="F1921" s="61" t="s">
        <v>13857</v>
      </c>
      <c r="G1921" s="61" t="s">
        <v>13866</v>
      </c>
      <c r="H1921" s="61" t="s">
        <v>13866</v>
      </c>
      <c r="I1921" s="61" t="s">
        <v>13859</v>
      </c>
      <c r="J1921" s="61" t="s">
        <v>1195</v>
      </c>
      <c r="K1921" s="61" t="s">
        <v>1195</v>
      </c>
      <c r="L1921" s="61" t="s">
        <v>1195</v>
      </c>
      <c r="N1921" s="61" t="n">
        <v>81116</v>
      </c>
      <c r="O1921" s="61" t="s">
        <v>1262</v>
      </c>
      <c r="P1921" s="61" t="s">
        <v>13867</v>
      </c>
      <c r="Q1921" s="61" t="s">
        <v>13868</v>
      </c>
      <c r="R1921" s="61" t="s">
        <v>13868</v>
      </c>
      <c r="S1921" s="61" t="str">
        <f aca="false">IF(J1921="Listed Option",MID(R1921,3,9),MID(Q1921,3,9))</f>
        <v>81211K100</v>
      </c>
      <c r="T1921" s="61" t="e">
        <f aca="false">VLOOKUP(S1921,'Output v4'!C:C,1,FALSE())</f>
        <v>#N/A</v>
      </c>
      <c r="U1921" s="61" t="s">
        <v>13869</v>
      </c>
      <c r="V1921" s="61" t="s">
        <v>13870</v>
      </c>
      <c r="W1921" s="61" t="s">
        <v>13859</v>
      </c>
      <c r="Y1921" s="61" t="s">
        <v>13871</v>
      </c>
      <c r="Z1921" s="61" t="s">
        <v>1304</v>
      </c>
      <c r="AA1921" s="61" t="s">
        <v>1305</v>
      </c>
      <c r="AB1921" s="63" t="n">
        <v>-12577</v>
      </c>
      <c r="AC1921" s="63" t="n">
        <v>-12577</v>
      </c>
      <c r="AE1921" s="61" t="n">
        <v>0</v>
      </c>
      <c r="AF1921" s="64" t="n">
        <v>-12577</v>
      </c>
      <c r="AG1921" s="61" t="s">
        <v>1273</v>
      </c>
      <c r="AH1921" s="62" t="n">
        <v>45291</v>
      </c>
      <c r="AI1921" s="65" t="n">
        <v>36.52</v>
      </c>
      <c r="AJ1921" s="61" t="s">
        <v>3614</v>
      </c>
      <c r="AK1921" s="65" t="n">
        <v>36.52</v>
      </c>
      <c r="AL1921" s="65" t="n">
        <v>36.52</v>
      </c>
      <c r="AM1921" s="66" t="n">
        <v>-459312.04</v>
      </c>
      <c r="AN1921" s="66" t="n">
        <f aca="false">IF(J1921="Listed Option",AF1921*AL1921,AM1921)</f>
        <v>-459312.04</v>
      </c>
      <c r="AO1921" s="61" t="s">
        <v>1267</v>
      </c>
      <c r="AP1921" s="61" t="n">
        <v>1</v>
      </c>
      <c r="AQ1921" s="61" t="n">
        <v>1</v>
      </c>
      <c r="AV1921" s="61" t="s">
        <v>13871</v>
      </c>
      <c r="AW1921" s="61" t="s">
        <v>4070</v>
      </c>
      <c r="AY1921" s="61" t="s">
        <v>13859</v>
      </c>
      <c r="AZ1921" s="61" t="s">
        <v>13859</v>
      </c>
      <c r="BA1921" s="61" t="s">
        <v>13859</v>
      </c>
      <c r="BB1921" s="67" t="n">
        <v>0</v>
      </c>
      <c r="BE1921" s="61" t="n">
        <v>238575</v>
      </c>
      <c r="BF1921" s="61" t="s">
        <v>13857</v>
      </c>
      <c r="BG1921" s="61" t="s">
        <v>4084</v>
      </c>
      <c r="BH1921" s="61" t="s">
        <v>4084</v>
      </c>
      <c r="BI1921" s="61" t="s">
        <v>13859</v>
      </c>
      <c r="BJ1921" s="61" t="s">
        <v>13859</v>
      </c>
      <c r="BK1921" s="61" t="s">
        <v>13859</v>
      </c>
      <c r="BL1921" s="61" t="s">
        <v>13868</v>
      </c>
      <c r="BM1921" s="61" t="s">
        <v>13868</v>
      </c>
      <c r="BN1921" s="70" t="n">
        <v>-459312.04</v>
      </c>
      <c r="BO1921" s="68" t="n">
        <v>-459312.04</v>
      </c>
      <c r="BP1921" s="68" t="n">
        <v>-459312.04</v>
      </c>
      <c r="BQ1921" s="68" t="n">
        <v>-459312.04</v>
      </c>
      <c r="BR1921" s="69" t="n">
        <v>-12577</v>
      </c>
      <c r="BU1921" s="68" t="n">
        <v>12577</v>
      </c>
    </row>
    <row r="1922" customFormat="false" ht="15" hidden="true" customHeight="false" outlineLevel="0" collapsed="false">
      <c r="A1922" s="61" t="s">
        <v>13872</v>
      </c>
      <c r="B1922" s="61" t="s">
        <v>13873</v>
      </c>
      <c r="C1922" s="62" t="n">
        <v>45291</v>
      </c>
      <c r="D1922" s="62" t="n">
        <v>45291</v>
      </c>
      <c r="E1922" s="61" t="s">
        <v>1259</v>
      </c>
      <c r="F1922" s="61" t="s">
        <v>1101</v>
      </c>
      <c r="G1922" s="61" t="s">
        <v>13874</v>
      </c>
      <c r="H1922" s="61" t="s">
        <v>13874</v>
      </c>
      <c r="I1922" s="61" t="s">
        <v>13875</v>
      </c>
      <c r="J1922" s="61" t="s">
        <v>1195</v>
      </c>
      <c r="K1922" s="61" t="s">
        <v>1195</v>
      </c>
      <c r="L1922" s="61" t="s">
        <v>1195</v>
      </c>
      <c r="N1922" s="61" t="n">
        <v>46492</v>
      </c>
      <c r="O1922" s="61" t="s">
        <v>1262</v>
      </c>
      <c r="P1922" s="61" t="s">
        <v>13876</v>
      </c>
      <c r="Q1922" s="61" t="s">
        <v>13877</v>
      </c>
      <c r="R1922" s="61" t="s">
        <v>13877</v>
      </c>
      <c r="S1922" s="61" t="str">
        <f aca="false">IF(J1922="Listed Option",MID(R1922,3,9),MID(Q1922,3,9))</f>
        <v>816850101</v>
      </c>
      <c r="T1922" s="61" t="e">
        <f aca="false">VLOOKUP(S1922,'Output v4'!C:C,1,FALSE())</f>
        <v>#N/A</v>
      </c>
      <c r="U1922" s="61" t="s">
        <v>13878</v>
      </c>
      <c r="V1922" s="61" t="s">
        <v>13879</v>
      </c>
      <c r="W1922" s="61" t="s">
        <v>13880</v>
      </c>
      <c r="Y1922" s="61" t="s">
        <v>13881</v>
      </c>
      <c r="Z1922" s="61" t="s">
        <v>1304</v>
      </c>
      <c r="AA1922" s="61" t="s">
        <v>1305</v>
      </c>
      <c r="AB1922" s="63" t="n">
        <v>-102400</v>
      </c>
      <c r="AC1922" s="63" t="n">
        <v>-102400</v>
      </c>
      <c r="AE1922" s="61" t="n">
        <v>0</v>
      </c>
      <c r="AF1922" s="64" t="n">
        <v>-102400</v>
      </c>
      <c r="AG1922" s="61" t="s">
        <v>1273</v>
      </c>
      <c r="AH1922" s="62" t="n">
        <v>45291</v>
      </c>
      <c r="AI1922" s="65" t="n">
        <v>21.91</v>
      </c>
      <c r="AJ1922" s="61" t="s">
        <v>3614</v>
      </c>
      <c r="AK1922" s="65" t="n">
        <v>21.91</v>
      </c>
      <c r="AL1922" s="65" t="n">
        <v>21.91</v>
      </c>
      <c r="AM1922" s="66" t="n">
        <v>-2243584</v>
      </c>
      <c r="AN1922" s="66" t="n">
        <f aca="false">IF(J1922="Listed Option",AF1922*AL1922,AM1922)</f>
        <v>-2243584</v>
      </c>
      <c r="AO1922" s="61" t="s">
        <v>1267</v>
      </c>
      <c r="AP1922" s="61" t="n">
        <v>1</v>
      </c>
      <c r="AQ1922" s="61" t="n">
        <v>1</v>
      </c>
      <c r="AV1922" s="61" t="s">
        <v>13881</v>
      </c>
      <c r="AW1922" s="61" t="s">
        <v>4070</v>
      </c>
      <c r="AY1922" s="61" t="s">
        <v>13875</v>
      </c>
      <c r="AZ1922" s="61" t="s">
        <v>13875</v>
      </c>
      <c r="BA1922" s="61" t="s">
        <v>13875</v>
      </c>
      <c r="BB1922" s="67" t="n">
        <v>0</v>
      </c>
      <c r="BE1922" s="61" t="n">
        <v>238575</v>
      </c>
      <c r="BF1922" s="61" t="s">
        <v>1101</v>
      </c>
      <c r="BG1922" s="61" t="s">
        <v>4084</v>
      </c>
      <c r="BH1922" s="61" t="s">
        <v>4084</v>
      </c>
      <c r="BI1922" s="61" t="s">
        <v>13875</v>
      </c>
      <c r="BJ1922" s="61" t="s">
        <v>13875</v>
      </c>
      <c r="BK1922" s="61" t="s">
        <v>13875</v>
      </c>
      <c r="BL1922" s="61" t="s">
        <v>13877</v>
      </c>
      <c r="BM1922" s="61" t="s">
        <v>13877</v>
      </c>
      <c r="BN1922" s="70" t="n">
        <v>-2243584</v>
      </c>
      <c r="BO1922" s="68" t="n">
        <v>-2243584</v>
      </c>
      <c r="BP1922" s="68" t="n">
        <v>-2243584</v>
      </c>
      <c r="BQ1922" s="68" t="n">
        <v>-2243584</v>
      </c>
      <c r="BR1922" s="69" t="n">
        <v>-102400</v>
      </c>
      <c r="BU1922" s="68" t="n">
        <v>102400</v>
      </c>
    </row>
    <row r="1923" customFormat="false" ht="15" hidden="true" customHeight="false" outlineLevel="0" collapsed="false">
      <c r="A1923" s="61" t="s">
        <v>13882</v>
      </c>
      <c r="B1923" s="61" t="s">
        <v>13883</v>
      </c>
      <c r="C1923" s="62" t="n">
        <v>45291</v>
      </c>
      <c r="D1923" s="62" t="n">
        <v>45291</v>
      </c>
      <c r="E1923" s="61" t="s">
        <v>1259</v>
      </c>
      <c r="F1923" s="61" t="s">
        <v>1101</v>
      </c>
      <c r="G1923" s="61" t="s">
        <v>13884</v>
      </c>
      <c r="H1923" s="61" t="s">
        <v>13874</v>
      </c>
      <c r="I1923" s="61" t="s">
        <v>13875</v>
      </c>
      <c r="J1923" s="61" t="s">
        <v>1199</v>
      </c>
      <c r="K1923" s="61" t="s">
        <v>4543</v>
      </c>
      <c r="L1923" s="61" t="s">
        <v>4543</v>
      </c>
      <c r="N1923" s="61" t="n">
        <v>187141881</v>
      </c>
      <c r="O1923" s="61" t="s">
        <v>1262</v>
      </c>
      <c r="P1923" s="61" t="s">
        <v>13885</v>
      </c>
      <c r="Q1923" s="61" t="s">
        <v>13886</v>
      </c>
      <c r="R1923" s="61" t="s">
        <v>13877</v>
      </c>
      <c r="S1923" s="61" t="str">
        <f aca="false">IF(J1923="Listed Option",MID(R1923,3,9),MID(Q1923,3,9))</f>
        <v>816850AG6</v>
      </c>
      <c r="T1923" s="61" t="e">
        <f aca="false">VLOOKUP(S1923,'Output v4'!C:C,1,FALSE())</f>
        <v>#N/A</v>
      </c>
      <c r="U1923" s="61" t="s">
        <v>1102</v>
      </c>
      <c r="V1923" s="61" t="s">
        <v>13887</v>
      </c>
      <c r="Z1923" s="61" t="s">
        <v>1304</v>
      </c>
      <c r="AA1923" s="61" t="s">
        <v>1305</v>
      </c>
      <c r="AB1923" s="63" t="n">
        <v>2500</v>
      </c>
      <c r="AC1923" s="63" t="n">
        <v>2500000</v>
      </c>
      <c r="AE1923" s="61" t="n">
        <v>1000</v>
      </c>
      <c r="AF1923" s="64" t="n">
        <v>2500000</v>
      </c>
      <c r="AG1923" s="61" t="s">
        <v>689</v>
      </c>
      <c r="AH1923" s="62" t="n">
        <v>45291</v>
      </c>
      <c r="AI1923" s="65" t="n">
        <v>1.2835</v>
      </c>
      <c r="AJ1923" s="61" t="s">
        <v>1266</v>
      </c>
      <c r="AK1923" s="65" t="n">
        <v>1.2835</v>
      </c>
      <c r="AL1923" s="65" t="n">
        <v>21.91</v>
      </c>
      <c r="AM1923" s="66" t="n">
        <v>3208750</v>
      </c>
      <c r="AN1923" s="66" t="n">
        <f aca="false">IF(J1923="Listed Option",AF1923*AL1923,AM1923)</f>
        <v>3208750</v>
      </c>
      <c r="AO1923" s="61" t="s">
        <v>1267</v>
      </c>
      <c r="AT1923" s="62" t="n">
        <v>45289</v>
      </c>
      <c r="AU1923" s="65" t="n">
        <v>1.29561026968</v>
      </c>
      <c r="AV1923" s="61" t="s">
        <v>13881</v>
      </c>
      <c r="AW1923" s="61" t="s">
        <v>4070</v>
      </c>
      <c r="AY1923" s="61" t="s">
        <v>13875</v>
      </c>
      <c r="AZ1923" s="61" t="s">
        <v>13875</v>
      </c>
      <c r="BA1923" s="61" t="s">
        <v>13875</v>
      </c>
      <c r="BB1923" s="67" t="n">
        <v>65</v>
      </c>
      <c r="BE1923" s="61" t="n">
        <v>238575</v>
      </c>
      <c r="BF1923" s="61" t="s">
        <v>1101</v>
      </c>
      <c r="BG1923" s="61" t="s">
        <v>4084</v>
      </c>
      <c r="BH1923" s="61" t="s">
        <v>4084</v>
      </c>
      <c r="BI1923" s="61" t="s">
        <v>13875</v>
      </c>
      <c r="BJ1923" s="61" t="s">
        <v>13875</v>
      </c>
      <c r="BL1923" s="61" t="s">
        <v>13877</v>
      </c>
      <c r="BM1923" s="61" t="s">
        <v>13877</v>
      </c>
      <c r="BN1923" s="70" t="n">
        <v>2500000</v>
      </c>
      <c r="BP1923" s="68" t="n">
        <v>3208750</v>
      </c>
      <c r="BQ1923" s="68" t="n">
        <v>3208750</v>
      </c>
      <c r="BR1923" s="69" t="n">
        <v>2500000</v>
      </c>
      <c r="BT1923" s="63" t="n">
        <v>2500</v>
      </c>
      <c r="BU1923" s="68" t="n">
        <v>2500000</v>
      </c>
    </row>
    <row r="1924" customFormat="false" ht="15" hidden="true" customHeight="false" outlineLevel="0" collapsed="false">
      <c r="A1924" s="61" t="s">
        <v>13888</v>
      </c>
      <c r="B1924" s="61" t="s">
        <v>13889</v>
      </c>
      <c r="C1924" s="62" t="n">
        <v>45291</v>
      </c>
      <c r="D1924" s="62" t="n">
        <v>45291</v>
      </c>
      <c r="E1924" s="61" t="s">
        <v>1259</v>
      </c>
      <c r="F1924" s="61" t="s">
        <v>1101</v>
      </c>
      <c r="G1924" s="61" t="s">
        <v>13874</v>
      </c>
      <c r="H1924" s="61" t="s">
        <v>13874</v>
      </c>
      <c r="I1924" s="61" t="s">
        <v>13875</v>
      </c>
      <c r="J1924" s="61" t="s">
        <v>1195</v>
      </c>
      <c r="K1924" s="61" t="s">
        <v>1195</v>
      </c>
      <c r="L1924" s="61" t="s">
        <v>1195</v>
      </c>
      <c r="N1924" s="61" t="n">
        <v>46492</v>
      </c>
      <c r="O1924" s="61" t="s">
        <v>1262</v>
      </c>
      <c r="P1924" s="61" t="s">
        <v>13876</v>
      </c>
      <c r="Q1924" s="61" t="s">
        <v>13877</v>
      </c>
      <c r="R1924" s="61" t="s">
        <v>13877</v>
      </c>
      <c r="S1924" s="61" t="str">
        <f aca="false">IF(J1924="Listed Option",MID(R1924,3,9),MID(Q1924,3,9))</f>
        <v>816850101</v>
      </c>
      <c r="T1924" s="61" t="e">
        <f aca="false">VLOOKUP(S1924,'Output v4'!C:C,1,FALSE())</f>
        <v>#N/A</v>
      </c>
      <c r="U1924" s="61" t="s">
        <v>13878</v>
      </c>
      <c r="V1924" s="61" t="s">
        <v>13879</v>
      </c>
      <c r="W1924" s="61" t="s">
        <v>13880</v>
      </c>
      <c r="Y1924" s="61" t="s">
        <v>13881</v>
      </c>
      <c r="Z1924" s="61" t="s">
        <v>4029</v>
      </c>
      <c r="AA1924" s="61" t="s">
        <v>4117</v>
      </c>
      <c r="AB1924" s="63" t="n">
        <v>-63300</v>
      </c>
      <c r="AC1924" s="63" t="n">
        <v>-63300</v>
      </c>
      <c r="AE1924" s="61" t="n">
        <v>0</v>
      </c>
      <c r="AF1924" s="64" t="n">
        <v>-63300</v>
      </c>
      <c r="AG1924" s="61" t="s">
        <v>1273</v>
      </c>
      <c r="AH1924" s="62" t="n">
        <v>45291</v>
      </c>
      <c r="AI1924" s="65" t="n">
        <v>21.91</v>
      </c>
      <c r="AJ1924" s="61" t="s">
        <v>3614</v>
      </c>
      <c r="AK1924" s="65" t="n">
        <v>21.91</v>
      </c>
      <c r="AL1924" s="65" t="n">
        <v>21.91</v>
      </c>
      <c r="AM1924" s="66" t="n">
        <v>-1386903</v>
      </c>
      <c r="AN1924" s="66" t="n">
        <f aca="false">IF(J1924="Listed Option",AF1924*AL1924,AM1924)</f>
        <v>-1386903</v>
      </c>
      <c r="AO1924" s="61" t="s">
        <v>1267</v>
      </c>
      <c r="AP1924" s="61" t="n">
        <v>1</v>
      </c>
      <c r="AQ1924" s="61" t="n">
        <v>1</v>
      </c>
      <c r="AV1924" s="61" t="s">
        <v>13881</v>
      </c>
      <c r="AW1924" s="61" t="s">
        <v>4070</v>
      </c>
      <c r="AY1924" s="61" t="s">
        <v>13875</v>
      </c>
      <c r="AZ1924" s="61" t="s">
        <v>13875</v>
      </c>
      <c r="BA1924" s="61" t="s">
        <v>13875</v>
      </c>
      <c r="BB1924" s="67" t="n">
        <v>0</v>
      </c>
      <c r="BE1924" s="61" t="n">
        <v>238587</v>
      </c>
      <c r="BF1924" s="61" t="s">
        <v>1101</v>
      </c>
      <c r="BG1924" s="61" t="s">
        <v>4084</v>
      </c>
      <c r="BH1924" s="61" t="s">
        <v>4084</v>
      </c>
      <c r="BI1924" s="61" t="s">
        <v>13875</v>
      </c>
      <c r="BJ1924" s="61" t="s">
        <v>13875</v>
      </c>
      <c r="BK1924" s="61" t="s">
        <v>13875</v>
      </c>
      <c r="BL1924" s="61" t="s">
        <v>13877</v>
      </c>
      <c r="BM1924" s="61" t="s">
        <v>13877</v>
      </c>
      <c r="BN1924" s="70" t="n">
        <v>-1386903</v>
      </c>
      <c r="BO1924" s="68" t="n">
        <v>-1386903</v>
      </c>
      <c r="BP1924" s="68" t="n">
        <v>-1386903</v>
      </c>
      <c r="BQ1924" s="68" t="n">
        <v>-1386903</v>
      </c>
      <c r="BR1924" s="69" t="n">
        <v>-63300</v>
      </c>
      <c r="BU1924" s="68" t="n">
        <v>63300</v>
      </c>
    </row>
    <row r="1925" customFormat="false" ht="15" hidden="true" customHeight="false" outlineLevel="0" collapsed="false">
      <c r="A1925" s="61" t="s">
        <v>13890</v>
      </c>
      <c r="B1925" s="61" t="s">
        <v>13891</v>
      </c>
      <c r="C1925" s="62" t="n">
        <v>45291</v>
      </c>
      <c r="D1925" s="62" t="n">
        <v>45291</v>
      </c>
      <c r="E1925" s="61" t="s">
        <v>1259</v>
      </c>
      <c r="F1925" s="61" t="s">
        <v>1101</v>
      </c>
      <c r="G1925" s="61" t="s">
        <v>13884</v>
      </c>
      <c r="H1925" s="61" t="s">
        <v>13874</v>
      </c>
      <c r="I1925" s="61" t="s">
        <v>13875</v>
      </c>
      <c r="J1925" s="61" t="s">
        <v>1199</v>
      </c>
      <c r="K1925" s="61" t="s">
        <v>4543</v>
      </c>
      <c r="L1925" s="61" t="s">
        <v>4543</v>
      </c>
      <c r="N1925" s="61" t="n">
        <v>187141881</v>
      </c>
      <c r="O1925" s="61" t="s">
        <v>1262</v>
      </c>
      <c r="P1925" s="61" t="s">
        <v>13885</v>
      </c>
      <c r="Q1925" s="61" t="s">
        <v>13886</v>
      </c>
      <c r="R1925" s="61" t="s">
        <v>13877</v>
      </c>
      <c r="S1925" s="61" t="str">
        <f aca="false">IF(J1925="Listed Option",MID(R1925,3,9),MID(Q1925,3,9))</f>
        <v>816850AG6</v>
      </c>
      <c r="T1925" s="61" t="e">
        <f aca="false">VLOOKUP(S1925,'Output v4'!C:C,1,FALSE())</f>
        <v>#N/A</v>
      </c>
      <c r="U1925" s="61" t="s">
        <v>1102</v>
      </c>
      <c r="V1925" s="61" t="s">
        <v>13887</v>
      </c>
      <c r="Z1925" s="61" t="s">
        <v>4029</v>
      </c>
      <c r="AA1925" s="61" t="s">
        <v>4117</v>
      </c>
      <c r="AB1925" s="63" t="n">
        <v>1500</v>
      </c>
      <c r="AC1925" s="63" t="n">
        <v>1500000</v>
      </c>
      <c r="AE1925" s="61" t="n">
        <v>1000</v>
      </c>
      <c r="AF1925" s="64" t="n">
        <v>1500000</v>
      </c>
      <c r="AG1925" s="61" t="s">
        <v>689</v>
      </c>
      <c r="AH1925" s="62" t="n">
        <v>45291</v>
      </c>
      <c r="AI1925" s="65" t="n">
        <v>1.2835</v>
      </c>
      <c r="AJ1925" s="61" t="s">
        <v>1266</v>
      </c>
      <c r="AK1925" s="65" t="n">
        <v>1.2835</v>
      </c>
      <c r="AL1925" s="65" t="n">
        <v>21.91</v>
      </c>
      <c r="AM1925" s="66" t="n">
        <v>1925250</v>
      </c>
      <c r="AN1925" s="66" t="n">
        <f aca="false">IF(J1925="Listed Option",AF1925*AL1925,AM1925)</f>
        <v>1925250</v>
      </c>
      <c r="AO1925" s="61" t="s">
        <v>1267</v>
      </c>
      <c r="AT1925" s="62" t="n">
        <v>45289</v>
      </c>
      <c r="AU1925" s="65" t="n">
        <v>1.29561026968</v>
      </c>
      <c r="AV1925" s="61" t="s">
        <v>13881</v>
      </c>
      <c r="AW1925" s="61" t="s">
        <v>4070</v>
      </c>
      <c r="AY1925" s="61" t="s">
        <v>13875</v>
      </c>
      <c r="AZ1925" s="61" t="s">
        <v>13875</v>
      </c>
      <c r="BA1925" s="61" t="s">
        <v>13875</v>
      </c>
      <c r="BB1925" s="67" t="n">
        <v>65</v>
      </c>
      <c r="BE1925" s="61" t="n">
        <v>238587</v>
      </c>
      <c r="BF1925" s="61" t="s">
        <v>1101</v>
      </c>
      <c r="BG1925" s="61" t="s">
        <v>4084</v>
      </c>
      <c r="BH1925" s="61" t="s">
        <v>4084</v>
      </c>
      <c r="BI1925" s="61" t="s">
        <v>13875</v>
      </c>
      <c r="BJ1925" s="61" t="s">
        <v>13875</v>
      </c>
      <c r="BL1925" s="61" t="s">
        <v>13877</v>
      </c>
      <c r="BM1925" s="61" t="s">
        <v>13877</v>
      </c>
      <c r="BN1925" s="70" t="n">
        <v>1500000</v>
      </c>
      <c r="BP1925" s="68" t="n">
        <v>1925250</v>
      </c>
      <c r="BQ1925" s="68" t="n">
        <v>1925250</v>
      </c>
      <c r="BR1925" s="69" t="n">
        <v>1500000</v>
      </c>
      <c r="BT1925" s="63" t="n">
        <v>1500</v>
      </c>
      <c r="BU1925" s="68" t="n">
        <v>1500000</v>
      </c>
    </row>
    <row r="1926" customFormat="false" ht="15" hidden="true" customHeight="false" outlineLevel="0" collapsed="false">
      <c r="A1926" s="61" t="s">
        <v>13892</v>
      </c>
      <c r="B1926" s="61" t="s">
        <v>13893</v>
      </c>
      <c r="C1926" s="62" t="n">
        <v>45291</v>
      </c>
      <c r="D1926" s="62" t="n">
        <v>45291</v>
      </c>
      <c r="E1926" s="61" t="s">
        <v>1259</v>
      </c>
      <c r="F1926" s="61" t="s">
        <v>1101</v>
      </c>
      <c r="G1926" s="61" t="s">
        <v>13874</v>
      </c>
      <c r="H1926" s="61" t="s">
        <v>13874</v>
      </c>
      <c r="I1926" s="61" t="s">
        <v>13875</v>
      </c>
      <c r="J1926" s="61" t="s">
        <v>1195</v>
      </c>
      <c r="K1926" s="61" t="s">
        <v>1195</v>
      </c>
      <c r="L1926" s="61" t="s">
        <v>1195</v>
      </c>
      <c r="N1926" s="61" t="n">
        <v>46492</v>
      </c>
      <c r="O1926" s="61" t="s">
        <v>1262</v>
      </c>
      <c r="P1926" s="61" t="s">
        <v>13876</v>
      </c>
      <c r="Q1926" s="61" t="s">
        <v>13877</v>
      </c>
      <c r="R1926" s="61" t="s">
        <v>13877</v>
      </c>
      <c r="S1926" s="61" t="str">
        <f aca="false">IF(J1926="Listed Option",MID(R1926,3,9),MID(Q1926,3,9))</f>
        <v>816850101</v>
      </c>
      <c r="T1926" s="61" t="e">
        <f aca="false">VLOOKUP(S1926,'Output v4'!C:C,1,FALSE())</f>
        <v>#N/A</v>
      </c>
      <c r="U1926" s="61" t="s">
        <v>13878</v>
      </c>
      <c r="V1926" s="61" t="s">
        <v>13879</v>
      </c>
      <c r="W1926" s="61" t="s">
        <v>13880</v>
      </c>
      <c r="Y1926" s="61" t="s">
        <v>13881</v>
      </c>
      <c r="Z1926" s="61" t="s">
        <v>4074</v>
      </c>
      <c r="AA1926" s="61" t="s">
        <v>4075</v>
      </c>
      <c r="AB1926" s="63" t="n">
        <v>-601429</v>
      </c>
      <c r="AC1926" s="63" t="n">
        <v>-601429</v>
      </c>
      <c r="AE1926" s="61" t="n">
        <v>0</v>
      </c>
      <c r="AF1926" s="64" t="n">
        <v>-601429</v>
      </c>
      <c r="AG1926" s="61" t="s">
        <v>1273</v>
      </c>
      <c r="AH1926" s="62" t="n">
        <v>45291</v>
      </c>
      <c r="AI1926" s="65" t="n">
        <v>21.91</v>
      </c>
      <c r="AJ1926" s="61" t="s">
        <v>3614</v>
      </c>
      <c r="AK1926" s="65" t="n">
        <v>21.91</v>
      </c>
      <c r="AL1926" s="65" t="n">
        <v>21.91</v>
      </c>
      <c r="AM1926" s="66" t="n">
        <v>-13177309.39</v>
      </c>
      <c r="AN1926" s="66" t="n">
        <f aca="false">IF(J1926="Listed Option",AF1926*AL1926,AM1926)</f>
        <v>-13177309.39</v>
      </c>
      <c r="AO1926" s="61" t="s">
        <v>1267</v>
      </c>
      <c r="AP1926" s="61" t="n">
        <v>1</v>
      </c>
      <c r="AQ1926" s="61" t="n">
        <v>1</v>
      </c>
      <c r="AV1926" s="61" t="s">
        <v>13881</v>
      </c>
      <c r="AW1926" s="61" t="s">
        <v>4070</v>
      </c>
      <c r="AY1926" s="61" t="s">
        <v>13875</v>
      </c>
      <c r="AZ1926" s="61" t="s">
        <v>13875</v>
      </c>
      <c r="BA1926" s="61" t="s">
        <v>13875</v>
      </c>
      <c r="BB1926" s="67" t="n">
        <v>0</v>
      </c>
      <c r="BE1926" s="61" t="n">
        <v>241450</v>
      </c>
      <c r="BF1926" s="61" t="s">
        <v>1101</v>
      </c>
      <c r="BG1926" s="61" t="s">
        <v>4084</v>
      </c>
      <c r="BH1926" s="61" t="s">
        <v>4084</v>
      </c>
      <c r="BI1926" s="61" t="s">
        <v>13875</v>
      </c>
      <c r="BJ1926" s="61" t="s">
        <v>13875</v>
      </c>
      <c r="BK1926" s="61" t="s">
        <v>13875</v>
      </c>
      <c r="BL1926" s="61" t="s">
        <v>13877</v>
      </c>
      <c r="BM1926" s="61" t="s">
        <v>13877</v>
      </c>
      <c r="BN1926" s="70" t="n">
        <v>-13177309.39</v>
      </c>
      <c r="BO1926" s="68" t="n">
        <v>-13177309.39</v>
      </c>
      <c r="BP1926" s="68" t="n">
        <v>-13177309.39</v>
      </c>
      <c r="BQ1926" s="68" t="n">
        <v>-13177309.39</v>
      </c>
      <c r="BR1926" s="69" t="n">
        <v>-601429</v>
      </c>
      <c r="BU1926" s="68" t="n">
        <v>601429</v>
      </c>
    </row>
    <row r="1927" customFormat="false" ht="15" hidden="true" customHeight="false" outlineLevel="0" collapsed="false">
      <c r="A1927" s="61" t="s">
        <v>13894</v>
      </c>
      <c r="B1927" s="61" t="s">
        <v>13895</v>
      </c>
      <c r="C1927" s="62" t="n">
        <v>45291</v>
      </c>
      <c r="D1927" s="62" t="n">
        <v>45291</v>
      </c>
      <c r="E1927" s="61" t="s">
        <v>1259</v>
      </c>
      <c r="F1927" s="61" t="s">
        <v>1101</v>
      </c>
      <c r="G1927" s="61" t="s">
        <v>13884</v>
      </c>
      <c r="H1927" s="61" t="s">
        <v>13874</v>
      </c>
      <c r="I1927" s="61" t="s">
        <v>13875</v>
      </c>
      <c r="J1927" s="61" t="s">
        <v>1199</v>
      </c>
      <c r="K1927" s="61" t="s">
        <v>4543</v>
      </c>
      <c r="L1927" s="61" t="s">
        <v>4543</v>
      </c>
      <c r="N1927" s="61" t="n">
        <v>187141881</v>
      </c>
      <c r="O1927" s="61" t="s">
        <v>1262</v>
      </c>
      <c r="P1927" s="61" t="s">
        <v>13885</v>
      </c>
      <c r="Q1927" s="61" t="s">
        <v>13886</v>
      </c>
      <c r="R1927" s="61" t="s">
        <v>13877</v>
      </c>
      <c r="S1927" s="61" t="str">
        <f aca="false">IF(J1927="Listed Option",MID(R1927,3,9),MID(Q1927,3,9))</f>
        <v>816850AG6</v>
      </c>
      <c r="T1927" s="61" t="e">
        <f aca="false">VLOOKUP(S1927,'Output v4'!C:C,1,FALSE())</f>
        <v>#N/A</v>
      </c>
      <c r="U1927" s="61" t="s">
        <v>1102</v>
      </c>
      <c r="V1927" s="61" t="s">
        <v>13887</v>
      </c>
      <c r="Z1927" s="61" t="s">
        <v>4074</v>
      </c>
      <c r="AA1927" s="61" t="s">
        <v>4075</v>
      </c>
      <c r="AB1927" s="63" t="n">
        <v>14000</v>
      </c>
      <c r="AC1927" s="63" t="n">
        <v>14000000</v>
      </c>
      <c r="AE1927" s="61" t="n">
        <v>1000</v>
      </c>
      <c r="AF1927" s="64" t="n">
        <v>14000000</v>
      </c>
      <c r="AG1927" s="61" t="s">
        <v>689</v>
      </c>
      <c r="AH1927" s="62" t="n">
        <v>45291</v>
      </c>
      <c r="AI1927" s="65" t="n">
        <v>1.2835</v>
      </c>
      <c r="AJ1927" s="61" t="s">
        <v>1266</v>
      </c>
      <c r="AK1927" s="65" t="n">
        <v>1.2835</v>
      </c>
      <c r="AL1927" s="65" t="n">
        <v>21.91</v>
      </c>
      <c r="AM1927" s="66" t="n">
        <v>17969000</v>
      </c>
      <c r="AN1927" s="66" t="n">
        <f aca="false">IF(J1927="Listed Option",AF1927*AL1927,AM1927)</f>
        <v>17969000</v>
      </c>
      <c r="AO1927" s="61" t="s">
        <v>1267</v>
      </c>
      <c r="AT1927" s="62" t="n">
        <v>45289</v>
      </c>
      <c r="AU1927" s="65" t="n">
        <v>1.29561026968</v>
      </c>
      <c r="AV1927" s="61" t="s">
        <v>13881</v>
      </c>
      <c r="AW1927" s="61" t="s">
        <v>4070</v>
      </c>
      <c r="AY1927" s="61" t="s">
        <v>13875</v>
      </c>
      <c r="AZ1927" s="61" t="s">
        <v>13875</v>
      </c>
      <c r="BA1927" s="61" t="s">
        <v>13875</v>
      </c>
      <c r="BB1927" s="67" t="n">
        <v>65</v>
      </c>
      <c r="BE1927" s="61" t="n">
        <v>241450</v>
      </c>
      <c r="BF1927" s="61" t="s">
        <v>1101</v>
      </c>
      <c r="BG1927" s="61" t="s">
        <v>4084</v>
      </c>
      <c r="BH1927" s="61" t="s">
        <v>4084</v>
      </c>
      <c r="BI1927" s="61" t="s">
        <v>13875</v>
      </c>
      <c r="BJ1927" s="61" t="s">
        <v>13875</v>
      </c>
      <c r="BL1927" s="61" t="s">
        <v>13877</v>
      </c>
      <c r="BM1927" s="61" t="s">
        <v>13877</v>
      </c>
      <c r="BN1927" s="70" t="n">
        <v>14000000</v>
      </c>
      <c r="BP1927" s="68" t="n">
        <v>17969000</v>
      </c>
      <c r="BQ1927" s="68" t="n">
        <v>17969000</v>
      </c>
      <c r="BR1927" s="69" t="n">
        <v>14000000</v>
      </c>
      <c r="BT1927" s="63" t="n">
        <v>14000</v>
      </c>
      <c r="BU1927" s="68" t="n">
        <v>14000000</v>
      </c>
    </row>
    <row r="1928" customFormat="false" ht="15" hidden="true" customHeight="false" outlineLevel="0" collapsed="false">
      <c r="A1928" s="61" t="s">
        <v>13896</v>
      </c>
      <c r="B1928" s="61" t="s">
        <v>13897</v>
      </c>
      <c r="C1928" s="62" t="n">
        <v>45291</v>
      </c>
      <c r="D1928" s="62" t="n">
        <v>45291</v>
      </c>
      <c r="E1928" s="61" t="s">
        <v>1259</v>
      </c>
      <c r="F1928" s="61" t="s">
        <v>1103</v>
      </c>
      <c r="G1928" s="61" t="s">
        <v>13898</v>
      </c>
      <c r="H1928" s="61" t="s">
        <v>13898</v>
      </c>
      <c r="J1928" s="61" t="s">
        <v>1195</v>
      </c>
      <c r="K1928" s="61" t="s">
        <v>1195</v>
      </c>
      <c r="L1928" s="61" t="s">
        <v>1195</v>
      </c>
      <c r="N1928" s="61" t="n">
        <v>130414556</v>
      </c>
      <c r="O1928" s="61" t="s">
        <v>1262</v>
      </c>
      <c r="P1928" s="61" t="s">
        <v>13899</v>
      </c>
      <c r="Q1928" s="61" t="s">
        <v>13900</v>
      </c>
      <c r="R1928" s="61" t="s">
        <v>13900</v>
      </c>
      <c r="S1928" s="61" t="str">
        <f aca="false">IF(J1928="Listed Option",MID(R1928,3,9),MID(Q1928,3,9))</f>
        <v>81730H109</v>
      </c>
      <c r="T1928" s="61" t="str">
        <f aca="false">VLOOKUP(S1928,'Output v4'!C:C,1,FALSE())</f>
        <v>81730H109</v>
      </c>
      <c r="U1928" s="61" t="s">
        <v>285</v>
      </c>
      <c r="V1928" s="61" t="s">
        <v>13901</v>
      </c>
      <c r="W1928" s="61" t="s">
        <v>13902</v>
      </c>
      <c r="Y1928" s="61" t="s">
        <v>13903</v>
      </c>
      <c r="Z1928" s="61" t="s">
        <v>1304</v>
      </c>
      <c r="AA1928" s="61" t="s">
        <v>1305</v>
      </c>
      <c r="AB1928" s="63" t="n">
        <v>190900</v>
      </c>
      <c r="AC1928" s="63" t="n">
        <v>190900</v>
      </c>
      <c r="AE1928" s="61" t="n">
        <v>0</v>
      </c>
      <c r="AF1928" s="64" t="n">
        <v>190900</v>
      </c>
      <c r="AG1928" s="61" t="s">
        <v>689</v>
      </c>
      <c r="AH1928" s="62" t="n">
        <v>45291</v>
      </c>
      <c r="AI1928" s="65" t="n">
        <v>27.44</v>
      </c>
      <c r="AJ1928" s="61" t="s">
        <v>3614</v>
      </c>
      <c r="AK1928" s="65" t="n">
        <v>27.44</v>
      </c>
      <c r="AL1928" s="65" t="n">
        <v>27.44</v>
      </c>
      <c r="AM1928" s="66" t="n">
        <v>5238296</v>
      </c>
      <c r="AN1928" s="66" t="n">
        <f aca="false">IF(J1928="Listed Option",AF1928*AL1928,AM1928)</f>
        <v>5238296</v>
      </c>
      <c r="AO1928" s="61" t="s">
        <v>1267</v>
      </c>
      <c r="AP1928" s="61" t="n">
        <v>1</v>
      </c>
      <c r="AQ1928" s="61" t="n">
        <v>1</v>
      </c>
      <c r="AV1928" s="61" t="s">
        <v>13903</v>
      </c>
      <c r="AW1928" s="61" t="s">
        <v>4070</v>
      </c>
      <c r="AY1928" s="61" t="s">
        <v>13902</v>
      </c>
      <c r="AZ1928" s="61" t="s">
        <v>13902</v>
      </c>
      <c r="BA1928" s="61" t="s">
        <v>13902</v>
      </c>
      <c r="BB1928" s="67" t="n">
        <v>0</v>
      </c>
      <c r="BE1928" s="61" t="n">
        <v>238575</v>
      </c>
      <c r="BF1928" s="61" t="s">
        <v>1103</v>
      </c>
      <c r="BG1928" s="61" t="s">
        <v>1157</v>
      </c>
      <c r="BH1928" s="61" t="s">
        <v>1157</v>
      </c>
      <c r="BJ1928" s="61" t="s">
        <v>13902</v>
      </c>
      <c r="BK1928" s="61" t="s">
        <v>13902</v>
      </c>
      <c r="BL1928" s="61" t="s">
        <v>13900</v>
      </c>
      <c r="BM1928" s="61" t="s">
        <v>13900</v>
      </c>
      <c r="BN1928" s="70" t="n">
        <v>5238296</v>
      </c>
      <c r="BO1928" s="68" t="n">
        <v>5238296</v>
      </c>
      <c r="BP1928" s="68" t="n">
        <v>5238296</v>
      </c>
      <c r="BQ1928" s="68" t="n">
        <v>5238296</v>
      </c>
      <c r="BR1928" s="69" t="n">
        <v>190900</v>
      </c>
      <c r="BU1928" s="68" t="n">
        <v>190900</v>
      </c>
    </row>
    <row r="1929" customFormat="false" ht="15" hidden="true" customHeight="false" outlineLevel="0" collapsed="false">
      <c r="A1929" s="61" t="s">
        <v>13904</v>
      </c>
      <c r="B1929" s="61" t="s">
        <v>13905</v>
      </c>
      <c r="C1929" s="62" t="n">
        <v>45291</v>
      </c>
      <c r="D1929" s="62" t="n">
        <v>45291</v>
      </c>
      <c r="E1929" s="61" t="s">
        <v>1259</v>
      </c>
      <c r="F1929" s="61" t="s">
        <v>1104</v>
      </c>
      <c r="G1929" s="61" t="s">
        <v>13906</v>
      </c>
      <c r="H1929" s="61" t="s">
        <v>13906</v>
      </c>
      <c r="I1929" s="61" t="s">
        <v>13907</v>
      </c>
      <c r="J1929" s="61" t="s">
        <v>1195</v>
      </c>
      <c r="K1929" s="61" t="s">
        <v>1195</v>
      </c>
      <c r="L1929" s="61" t="s">
        <v>1195</v>
      </c>
      <c r="N1929" s="61" t="n">
        <v>25348877</v>
      </c>
      <c r="O1929" s="61" t="s">
        <v>1262</v>
      </c>
      <c r="P1929" s="61" t="s">
        <v>13908</v>
      </c>
      <c r="Q1929" s="61" t="s">
        <v>13909</v>
      </c>
      <c r="R1929" s="61" t="s">
        <v>13909</v>
      </c>
      <c r="S1929" s="61" t="str">
        <f aca="false">IF(J1929="Listed Option",MID(R1929,3,9),MID(Q1929,3,9))</f>
        <v>81762P102</v>
      </c>
      <c r="T1929" s="61" t="str">
        <f aca="false">VLOOKUP(S1929,'Output v4'!C:C,1,FALSE())</f>
        <v>81762P102</v>
      </c>
      <c r="U1929" s="61" t="s">
        <v>286</v>
      </c>
      <c r="V1929" s="61" t="s">
        <v>13910</v>
      </c>
      <c r="W1929" s="61" t="s">
        <v>13907</v>
      </c>
      <c r="Y1929" s="61" t="s">
        <v>13911</v>
      </c>
      <c r="Z1929" s="61" t="s">
        <v>1304</v>
      </c>
      <c r="AA1929" s="61" t="s">
        <v>1305</v>
      </c>
      <c r="AB1929" s="63" t="n">
        <v>-6915</v>
      </c>
      <c r="AC1929" s="63" t="n">
        <v>-6915</v>
      </c>
      <c r="AE1929" s="61" t="n">
        <v>0</v>
      </c>
      <c r="AF1929" s="64" t="n">
        <v>-6915</v>
      </c>
      <c r="AG1929" s="61" t="s">
        <v>1273</v>
      </c>
      <c r="AH1929" s="62" t="n">
        <v>45291</v>
      </c>
      <c r="AI1929" s="65" t="n">
        <v>706.49</v>
      </c>
      <c r="AJ1929" s="61" t="s">
        <v>3614</v>
      </c>
      <c r="AK1929" s="65" t="n">
        <v>706.49</v>
      </c>
      <c r="AL1929" s="65" t="n">
        <v>706.49</v>
      </c>
      <c r="AM1929" s="66" t="n">
        <v>-4885378.35</v>
      </c>
      <c r="AN1929" s="66" t="n">
        <f aca="false">IF(J1929="Listed Option",AF1929*AL1929,AM1929)</f>
        <v>-4885378.35</v>
      </c>
      <c r="AO1929" s="61" t="s">
        <v>1267</v>
      </c>
      <c r="AP1929" s="61" t="n">
        <v>1</v>
      </c>
      <c r="AQ1929" s="61" t="n">
        <v>1</v>
      </c>
      <c r="AV1929" s="61" t="s">
        <v>13911</v>
      </c>
      <c r="AW1929" s="61" t="s">
        <v>4070</v>
      </c>
      <c r="AY1929" s="61" t="s">
        <v>13907</v>
      </c>
      <c r="AZ1929" s="61" t="s">
        <v>13907</v>
      </c>
      <c r="BA1929" s="61" t="s">
        <v>13907</v>
      </c>
      <c r="BB1929" s="67" t="n">
        <v>0</v>
      </c>
      <c r="BE1929" s="61" t="n">
        <v>238575</v>
      </c>
      <c r="BF1929" s="61" t="s">
        <v>1104</v>
      </c>
      <c r="BG1929" s="61" t="s">
        <v>4084</v>
      </c>
      <c r="BH1929" s="61" t="s">
        <v>4084</v>
      </c>
      <c r="BI1929" s="61" t="s">
        <v>13907</v>
      </c>
      <c r="BJ1929" s="61" t="s">
        <v>13907</v>
      </c>
      <c r="BK1929" s="61" t="s">
        <v>13907</v>
      </c>
      <c r="BL1929" s="61" t="s">
        <v>13909</v>
      </c>
      <c r="BM1929" s="61" t="s">
        <v>13909</v>
      </c>
      <c r="BN1929" s="70" t="n">
        <v>-4885378.35</v>
      </c>
      <c r="BO1929" s="68" t="n">
        <v>-4885378.35</v>
      </c>
      <c r="BP1929" s="68" t="n">
        <v>-4885378.35</v>
      </c>
      <c r="BQ1929" s="68" t="n">
        <v>-4885378.35</v>
      </c>
      <c r="BR1929" s="69" t="n">
        <v>-6915</v>
      </c>
      <c r="BU1929" s="68" t="n">
        <v>6915</v>
      </c>
    </row>
    <row r="1930" customFormat="false" ht="15" hidden="true" customHeight="false" outlineLevel="0" collapsed="false">
      <c r="A1930" s="61" t="s">
        <v>13912</v>
      </c>
      <c r="B1930" s="61" t="s">
        <v>13913</v>
      </c>
      <c r="C1930" s="62" t="n">
        <v>45291</v>
      </c>
      <c r="D1930" s="62" t="n">
        <v>45291</v>
      </c>
      <c r="E1930" s="61" t="s">
        <v>1259</v>
      </c>
      <c r="F1930" s="61" t="s">
        <v>1104</v>
      </c>
      <c r="G1930" s="61" t="s">
        <v>13914</v>
      </c>
      <c r="H1930" s="61" t="s">
        <v>13906</v>
      </c>
      <c r="I1930" s="61" t="s">
        <v>13907</v>
      </c>
      <c r="J1930" s="61" t="s">
        <v>1196</v>
      </c>
      <c r="K1930" s="61" t="s">
        <v>4088</v>
      </c>
      <c r="L1930" s="61" t="s">
        <v>4277</v>
      </c>
      <c r="M1930" s="61" t="s">
        <v>1198</v>
      </c>
      <c r="N1930" s="61" t="n">
        <v>133541184</v>
      </c>
      <c r="O1930" s="61" t="s">
        <v>1262</v>
      </c>
      <c r="P1930" s="61" t="s">
        <v>13915</v>
      </c>
      <c r="R1930" s="61" t="s">
        <v>13909</v>
      </c>
      <c r="S1930" s="61" t="str">
        <f aca="false">IF(J1930="Listed Option",MID(R1930,3,9),MID(Q1930,3,9))</f>
        <v>81762P102</v>
      </c>
      <c r="T1930" s="61" t="str">
        <f aca="false">VLOOKUP(S1930,'Output v4'!C:C,1,FALSE())</f>
        <v>81762P102</v>
      </c>
      <c r="W1930" s="61" t="s">
        <v>13916</v>
      </c>
      <c r="X1930" s="61" t="s">
        <v>13917</v>
      </c>
      <c r="Y1930" s="61" t="s">
        <v>13918</v>
      </c>
      <c r="Z1930" s="61" t="s">
        <v>1304</v>
      </c>
      <c r="AA1930" s="61" t="s">
        <v>1305</v>
      </c>
      <c r="AB1930" s="63" t="n">
        <v>24</v>
      </c>
      <c r="AC1930" s="63" t="n">
        <v>24</v>
      </c>
      <c r="AD1930" s="61" t="n">
        <v>100</v>
      </c>
      <c r="AE1930" s="61" t="n">
        <v>0</v>
      </c>
      <c r="AF1930" s="64" t="n">
        <v>2400</v>
      </c>
      <c r="AG1930" s="61" t="s">
        <v>689</v>
      </c>
      <c r="AH1930" s="62" t="n">
        <v>45291</v>
      </c>
      <c r="AI1930" s="65" t="n">
        <v>27.6</v>
      </c>
      <c r="AJ1930" s="61" t="s">
        <v>1266</v>
      </c>
      <c r="AK1930" s="65" t="n">
        <v>27.6</v>
      </c>
      <c r="AL1930" s="65" t="n">
        <v>706.49</v>
      </c>
      <c r="AM1930" s="66" t="n">
        <v>66240</v>
      </c>
      <c r="AN1930" s="66" t="n">
        <f aca="false">IF(J1930="Listed Option",AF1930*AL1930,AM1930)</f>
        <v>1695576</v>
      </c>
      <c r="AO1930" s="61" t="s">
        <v>1267</v>
      </c>
      <c r="AP1930" s="61" t="n">
        <v>100</v>
      </c>
      <c r="AQ1930" s="61" t="n">
        <v>100</v>
      </c>
      <c r="AV1930" s="61" t="s">
        <v>13911</v>
      </c>
      <c r="AW1930" s="61" t="s">
        <v>4070</v>
      </c>
      <c r="AY1930" s="61" t="s">
        <v>13907</v>
      </c>
      <c r="AZ1930" s="61" t="s">
        <v>13907</v>
      </c>
      <c r="BA1930" s="61" t="s">
        <v>13907</v>
      </c>
      <c r="BB1930" s="67" t="n">
        <v>0</v>
      </c>
      <c r="BE1930" s="61" t="n">
        <v>238575</v>
      </c>
      <c r="BG1930" s="61" t="s">
        <v>4084</v>
      </c>
      <c r="BJ1930" s="61" t="s">
        <v>13907</v>
      </c>
      <c r="BL1930" s="61" t="s">
        <v>13909</v>
      </c>
      <c r="BM1930" s="61" t="s">
        <v>13909</v>
      </c>
      <c r="BN1930" s="70" t="n">
        <v>1695576</v>
      </c>
      <c r="BO1930" s="68" t="n">
        <v>1695576</v>
      </c>
      <c r="BP1930" s="68" t="n">
        <v>662.4</v>
      </c>
      <c r="BQ1930" s="68" t="n">
        <v>662.4</v>
      </c>
      <c r="BR1930" s="69" t="n">
        <v>24</v>
      </c>
      <c r="BS1930" s="63" t="n">
        <v>24</v>
      </c>
      <c r="BU1930" s="68" t="n">
        <v>24</v>
      </c>
    </row>
    <row r="1931" customFormat="false" ht="15" hidden="true" customHeight="false" outlineLevel="0" collapsed="false">
      <c r="A1931" s="61" t="s">
        <v>13919</v>
      </c>
      <c r="B1931" s="61" t="s">
        <v>13920</v>
      </c>
      <c r="C1931" s="62" t="n">
        <v>45291</v>
      </c>
      <c r="D1931" s="62" t="n">
        <v>45291</v>
      </c>
      <c r="E1931" s="61" t="s">
        <v>1259</v>
      </c>
      <c r="F1931" s="61" t="s">
        <v>1104</v>
      </c>
      <c r="G1931" s="61" t="s">
        <v>13921</v>
      </c>
      <c r="H1931" s="61" t="s">
        <v>13906</v>
      </c>
      <c r="I1931" s="61" t="s">
        <v>13907</v>
      </c>
      <c r="J1931" s="61" t="s">
        <v>1196</v>
      </c>
      <c r="K1931" s="61" t="s">
        <v>4088</v>
      </c>
      <c r="L1931" s="61" t="s">
        <v>4277</v>
      </c>
      <c r="M1931" s="61" t="s">
        <v>1198</v>
      </c>
      <c r="N1931" s="61" t="n">
        <v>133541185</v>
      </c>
      <c r="O1931" s="61" t="s">
        <v>1262</v>
      </c>
      <c r="P1931" s="61" t="s">
        <v>13922</v>
      </c>
      <c r="R1931" s="61" t="s">
        <v>13909</v>
      </c>
      <c r="S1931" s="61" t="str">
        <f aca="false">IF(J1931="Listed Option",MID(R1931,3,9),MID(Q1931,3,9))</f>
        <v>81762P102</v>
      </c>
      <c r="T1931" s="61" t="str">
        <f aca="false">VLOOKUP(S1931,'Output v4'!C:C,1,FALSE())</f>
        <v>81762P102</v>
      </c>
      <c r="W1931" s="61" t="s">
        <v>13923</v>
      </c>
      <c r="X1931" s="61" t="s">
        <v>13924</v>
      </c>
      <c r="Y1931" s="61" t="s">
        <v>13925</v>
      </c>
      <c r="Z1931" s="61" t="s">
        <v>1304</v>
      </c>
      <c r="AA1931" s="61" t="s">
        <v>1305</v>
      </c>
      <c r="AB1931" s="63" t="n">
        <v>88</v>
      </c>
      <c r="AC1931" s="63" t="n">
        <v>88</v>
      </c>
      <c r="AD1931" s="61" t="n">
        <v>100</v>
      </c>
      <c r="AE1931" s="61" t="n">
        <v>0</v>
      </c>
      <c r="AF1931" s="64" t="n">
        <v>8800</v>
      </c>
      <c r="AG1931" s="61" t="s">
        <v>689</v>
      </c>
      <c r="AH1931" s="62" t="n">
        <v>45291</v>
      </c>
      <c r="AI1931" s="65" t="n">
        <v>21.1</v>
      </c>
      <c r="AJ1931" s="61" t="s">
        <v>1266</v>
      </c>
      <c r="AK1931" s="65" t="n">
        <v>21.1</v>
      </c>
      <c r="AL1931" s="65" t="n">
        <v>706.49</v>
      </c>
      <c r="AM1931" s="66" t="n">
        <v>185680</v>
      </c>
      <c r="AN1931" s="66" t="n">
        <f aca="false">IF(J1931="Listed Option",AF1931*AL1931,AM1931)</f>
        <v>6217112</v>
      </c>
      <c r="AO1931" s="61" t="s">
        <v>1267</v>
      </c>
      <c r="AP1931" s="61" t="n">
        <v>100</v>
      </c>
      <c r="AQ1931" s="61" t="n">
        <v>100</v>
      </c>
      <c r="AV1931" s="61" t="s">
        <v>13911</v>
      </c>
      <c r="AW1931" s="61" t="s">
        <v>4070</v>
      </c>
      <c r="AY1931" s="61" t="s">
        <v>13907</v>
      </c>
      <c r="AZ1931" s="61" t="s">
        <v>13907</v>
      </c>
      <c r="BA1931" s="61" t="s">
        <v>13907</v>
      </c>
      <c r="BB1931" s="67" t="n">
        <v>0</v>
      </c>
      <c r="BE1931" s="61" t="n">
        <v>238575</v>
      </c>
      <c r="BG1931" s="61" t="s">
        <v>4084</v>
      </c>
      <c r="BJ1931" s="61" t="s">
        <v>13907</v>
      </c>
      <c r="BL1931" s="61" t="s">
        <v>13909</v>
      </c>
      <c r="BM1931" s="61" t="s">
        <v>13909</v>
      </c>
      <c r="BN1931" s="70" t="n">
        <v>6217112</v>
      </c>
      <c r="BO1931" s="68" t="n">
        <v>6217112</v>
      </c>
      <c r="BP1931" s="68" t="n">
        <v>1856.8</v>
      </c>
      <c r="BQ1931" s="68" t="n">
        <v>1856.8</v>
      </c>
      <c r="BR1931" s="69" t="n">
        <v>88</v>
      </c>
      <c r="BS1931" s="63" t="n">
        <v>88</v>
      </c>
      <c r="BU1931" s="68" t="n">
        <v>88</v>
      </c>
    </row>
    <row r="1932" customFormat="false" ht="15" hidden="true" customHeight="false" outlineLevel="0" collapsed="false">
      <c r="A1932" s="61" t="s">
        <v>13926</v>
      </c>
      <c r="B1932" s="61" t="s">
        <v>13927</v>
      </c>
      <c r="C1932" s="62" t="n">
        <v>45291</v>
      </c>
      <c r="D1932" s="62" t="n">
        <v>45291</v>
      </c>
      <c r="E1932" s="61" t="s">
        <v>1259</v>
      </c>
      <c r="F1932" s="61" t="s">
        <v>1104</v>
      </c>
      <c r="G1932" s="61" t="s">
        <v>13928</v>
      </c>
      <c r="H1932" s="61" t="s">
        <v>13906</v>
      </c>
      <c r="I1932" s="61" t="s">
        <v>13907</v>
      </c>
      <c r="J1932" s="61" t="s">
        <v>1196</v>
      </c>
      <c r="K1932" s="61" t="s">
        <v>4088</v>
      </c>
      <c r="L1932" s="61" t="s">
        <v>4089</v>
      </c>
      <c r="M1932" s="61" t="s">
        <v>1197</v>
      </c>
      <c r="N1932" s="61" t="n">
        <v>133906594</v>
      </c>
      <c r="O1932" s="61" t="s">
        <v>1262</v>
      </c>
      <c r="P1932" s="61" t="s">
        <v>13929</v>
      </c>
      <c r="R1932" s="61" t="s">
        <v>13909</v>
      </c>
      <c r="S1932" s="61" t="str">
        <f aca="false">IF(J1932="Listed Option",MID(R1932,3,9),MID(Q1932,3,9))</f>
        <v>81762P102</v>
      </c>
      <c r="T1932" s="61" t="str">
        <f aca="false">VLOOKUP(S1932,'Output v4'!C:C,1,FALSE())</f>
        <v>81762P102</v>
      </c>
      <c r="W1932" s="61" t="s">
        <v>13930</v>
      </c>
      <c r="X1932" s="61" t="s">
        <v>13931</v>
      </c>
      <c r="Y1932" s="61" t="s">
        <v>13932</v>
      </c>
      <c r="Z1932" s="61" t="s">
        <v>1304</v>
      </c>
      <c r="AA1932" s="61" t="s">
        <v>1305</v>
      </c>
      <c r="AB1932" s="63" t="n">
        <v>24</v>
      </c>
      <c r="AC1932" s="63" t="n">
        <v>24</v>
      </c>
      <c r="AD1932" s="61" t="n">
        <v>100</v>
      </c>
      <c r="AE1932" s="61" t="n">
        <v>0</v>
      </c>
      <c r="AF1932" s="64" t="n">
        <v>2400</v>
      </c>
      <c r="AG1932" s="61" t="s">
        <v>689</v>
      </c>
      <c r="AH1932" s="62" t="n">
        <v>45291</v>
      </c>
      <c r="AI1932" s="65" t="n">
        <v>1.225</v>
      </c>
      <c r="AJ1932" s="61" t="s">
        <v>1266</v>
      </c>
      <c r="AK1932" s="65" t="n">
        <v>1.225</v>
      </c>
      <c r="AL1932" s="65" t="n">
        <v>706.49</v>
      </c>
      <c r="AM1932" s="66" t="n">
        <v>2940</v>
      </c>
      <c r="AN1932" s="66" t="n">
        <f aca="false">IF(J1932="Listed Option",AF1932*AL1932,AM1932)</f>
        <v>1695576</v>
      </c>
      <c r="AO1932" s="61" t="s">
        <v>1267</v>
      </c>
      <c r="AP1932" s="61" t="n">
        <v>100</v>
      </c>
      <c r="AQ1932" s="61" t="n">
        <v>100</v>
      </c>
      <c r="AV1932" s="61" t="s">
        <v>13911</v>
      </c>
      <c r="AW1932" s="61" t="s">
        <v>4070</v>
      </c>
      <c r="AY1932" s="61" t="s">
        <v>13907</v>
      </c>
      <c r="AZ1932" s="61" t="s">
        <v>13907</v>
      </c>
      <c r="BA1932" s="61" t="s">
        <v>13907</v>
      </c>
      <c r="BB1932" s="67" t="n">
        <v>0</v>
      </c>
      <c r="BE1932" s="61" t="n">
        <v>238575</v>
      </c>
      <c r="BG1932" s="61" t="s">
        <v>4084</v>
      </c>
      <c r="BJ1932" s="61" t="s">
        <v>13907</v>
      </c>
      <c r="BL1932" s="61" t="s">
        <v>13909</v>
      </c>
      <c r="BM1932" s="61" t="s">
        <v>13909</v>
      </c>
      <c r="BN1932" s="70" t="n">
        <v>-1695576</v>
      </c>
      <c r="BO1932" s="68" t="n">
        <v>1695576</v>
      </c>
      <c r="BP1932" s="68" t="n">
        <v>29.4</v>
      </c>
      <c r="BQ1932" s="68" t="n">
        <v>29.4</v>
      </c>
      <c r="BR1932" s="69" t="n">
        <v>24</v>
      </c>
      <c r="BS1932" s="63" t="n">
        <v>24</v>
      </c>
      <c r="BU1932" s="68" t="n">
        <v>24</v>
      </c>
    </row>
    <row r="1933" customFormat="false" ht="15" hidden="true" customHeight="false" outlineLevel="0" collapsed="false">
      <c r="A1933" s="61" t="s">
        <v>13933</v>
      </c>
      <c r="B1933" s="61" t="s">
        <v>13934</v>
      </c>
      <c r="C1933" s="62" t="n">
        <v>45291</v>
      </c>
      <c r="D1933" s="62" t="n">
        <v>45291</v>
      </c>
      <c r="E1933" s="61" t="s">
        <v>1259</v>
      </c>
      <c r="F1933" s="61" t="s">
        <v>1104</v>
      </c>
      <c r="G1933" s="61" t="s">
        <v>13935</v>
      </c>
      <c r="H1933" s="61" t="s">
        <v>13906</v>
      </c>
      <c r="I1933" s="61" t="s">
        <v>13907</v>
      </c>
      <c r="J1933" s="61" t="s">
        <v>1196</v>
      </c>
      <c r="K1933" s="61" t="s">
        <v>4088</v>
      </c>
      <c r="L1933" s="61" t="s">
        <v>4089</v>
      </c>
      <c r="M1933" s="61" t="s">
        <v>1197</v>
      </c>
      <c r="N1933" s="61" t="n">
        <v>133906606</v>
      </c>
      <c r="O1933" s="61" t="s">
        <v>1262</v>
      </c>
      <c r="P1933" s="61" t="s">
        <v>13936</v>
      </c>
      <c r="R1933" s="61" t="s">
        <v>13909</v>
      </c>
      <c r="S1933" s="61" t="str">
        <f aca="false">IF(J1933="Listed Option",MID(R1933,3,9),MID(Q1933,3,9))</f>
        <v>81762P102</v>
      </c>
      <c r="T1933" s="61" t="str">
        <f aca="false">VLOOKUP(S1933,'Output v4'!C:C,1,FALSE())</f>
        <v>81762P102</v>
      </c>
      <c r="W1933" s="61" t="s">
        <v>13937</v>
      </c>
      <c r="X1933" s="61" t="s">
        <v>13938</v>
      </c>
      <c r="Y1933" s="61" t="s">
        <v>13939</v>
      </c>
      <c r="Z1933" s="61" t="s">
        <v>1304</v>
      </c>
      <c r="AA1933" s="61" t="s">
        <v>1305</v>
      </c>
      <c r="AB1933" s="63" t="n">
        <v>88</v>
      </c>
      <c r="AC1933" s="63" t="n">
        <v>88</v>
      </c>
      <c r="AD1933" s="61" t="n">
        <v>100</v>
      </c>
      <c r="AE1933" s="61" t="n">
        <v>0</v>
      </c>
      <c r="AF1933" s="64" t="n">
        <v>8800</v>
      </c>
      <c r="AG1933" s="61" t="s">
        <v>689</v>
      </c>
      <c r="AH1933" s="62" t="n">
        <v>45291</v>
      </c>
      <c r="AI1933" s="65" t="n">
        <v>0.25</v>
      </c>
      <c r="AJ1933" s="61" t="s">
        <v>1266</v>
      </c>
      <c r="AK1933" s="65" t="n">
        <v>0.25</v>
      </c>
      <c r="AL1933" s="65" t="n">
        <v>706.49</v>
      </c>
      <c r="AM1933" s="66" t="n">
        <v>2200</v>
      </c>
      <c r="AN1933" s="66" t="n">
        <f aca="false">IF(J1933="Listed Option",AF1933*AL1933,AM1933)</f>
        <v>6217112</v>
      </c>
      <c r="AO1933" s="61" t="s">
        <v>1267</v>
      </c>
      <c r="AP1933" s="61" t="n">
        <v>100</v>
      </c>
      <c r="AQ1933" s="61" t="n">
        <v>100</v>
      </c>
      <c r="AV1933" s="61" t="s">
        <v>13911</v>
      </c>
      <c r="AW1933" s="61" t="s">
        <v>4070</v>
      </c>
      <c r="AY1933" s="61" t="s">
        <v>13907</v>
      </c>
      <c r="AZ1933" s="61" t="s">
        <v>13907</v>
      </c>
      <c r="BA1933" s="61" t="s">
        <v>13907</v>
      </c>
      <c r="BB1933" s="67" t="n">
        <v>0</v>
      </c>
      <c r="BE1933" s="61" t="n">
        <v>238575</v>
      </c>
      <c r="BG1933" s="61" t="s">
        <v>4084</v>
      </c>
      <c r="BJ1933" s="61" t="s">
        <v>13907</v>
      </c>
      <c r="BL1933" s="61" t="s">
        <v>13909</v>
      </c>
      <c r="BM1933" s="61" t="s">
        <v>13909</v>
      </c>
      <c r="BN1933" s="70" t="n">
        <v>-6217112</v>
      </c>
      <c r="BO1933" s="68" t="n">
        <v>6217112</v>
      </c>
      <c r="BP1933" s="68" t="n">
        <v>22</v>
      </c>
      <c r="BQ1933" s="68" t="n">
        <v>22</v>
      </c>
      <c r="BR1933" s="69" t="n">
        <v>88</v>
      </c>
      <c r="BS1933" s="63" t="n">
        <v>88</v>
      </c>
      <c r="BU1933" s="68" t="n">
        <v>88</v>
      </c>
    </row>
    <row r="1934" customFormat="false" ht="15" hidden="true" customHeight="false" outlineLevel="0" collapsed="false">
      <c r="A1934" s="61" t="s">
        <v>13940</v>
      </c>
      <c r="B1934" s="61" t="s">
        <v>13941</v>
      </c>
      <c r="C1934" s="62" t="n">
        <v>45291</v>
      </c>
      <c r="D1934" s="62" t="n">
        <v>45291</v>
      </c>
      <c r="E1934" s="61" t="s">
        <v>1259</v>
      </c>
      <c r="F1934" s="61" t="s">
        <v>1104</v>
      </c>
      <c r="G1934" s="61" t="s">
        <v>13942</v>
      </c>
      <c r="H1934" s="61" t="s">
        <v>13906</v>
      </c>
      <c r="I1934" s="61" t="s">
        <v>13907</v>
      </c>
      <c r="J1934" s="61" t="s">
        <v>1196</v>
      </c>
      <c r="K1934" s="61" t="s">
        <v>4088</v>
      </c>
      <c r="L1934" s="61" t="s">
        <v>4089</v>
      </c>
      <c r="M1934" s="61" t="s">
        <v>1197</v>
      </c>
      <c r="N1934" s="61" t="n">
        <v>186926707</v>
      </c>
      <c r="O1934" s="61" t="s">
        <v>1262</v>
      </c>
      <c r="P1934" s="61" t="s">
        <v>13943</v>
      </c>
      <c r="R1934" s="61" t="s">
        <v>13909</v>
      </c>
      <c r="S1934" s="61" t="str">
        <f aca="false">IF(J1934="Listed Option",MID(R1934,3,9),MID(Q1934,3,9))</f>
        <v>81762P102</v>
      </c>
      <c r="T1934" s="61" t="str">
        <f aca="false">VLOOKUP(S1934,'Output v4'!C:C,1,FALSE())</f>
        <v>81762P102</v>
      </c>
      <c r="W1934" s="61" t="s">
        <v>13944</v>
      </c>
      <c r="X1934" s="61" t="s">
        <v>13945</v>
      </c>
      <c r="Y1934" s="61" t="s">
        <v>13946</v>
      </c>
      <c r="Z1934" s="61" t="s">
        <v>1304</v>
      </c>
      <c r="AA1934" s="61" t="s">
        <v>1305</v>
      </c>
      <c r="AB1934" s="63" t="n">
        <v>13</v>
      </c>
      <c r="AC1934" s="63" t="n">
        <v>13</v>
      </c>
      <c r="AD1934" s="61" t="n">
        <v>100</v>
      </c>
      <c r="AE1934" s="61" t="n">
        <v>0</v>
      </c>
      <c r="AF1934" s="64" t="n">
        <v>1300</v>
      </c>
      <c r="AG1934" s="61" t="s">
        <v>689</v>
      </c>
      <c r="AH1934" s="62" t="n">
        <v>45291</v>
      </c>
      <c r="AI1934" s="65" t="n">
        <v>16.2</v>
      </c>
      <c r="AJ1934" s="61" t="s">
        <v>1266</v>
      </c>
      <c r="AK1934" s="65" t="n">
        <v>16.2</v>
      </c>
      <c r="AL1934" s="65" t="n">
        <v>706.49</v>
      </c>
      <c r="AM1934" s="66" t="n">
        <v>21060</v>
      </c>
      <c r="AN1934" s="66" t="n">
        <f aca="false">IF(J1934="Listed Option",AF1934*AL1934,AM1934)</f>
        <v>918437</v>
      </c>
      <c r="AO1934" s="61" t="s">
        <v>1267</v>
      </c>
      <c r="AP1934" s="61" t="n">
        <v>100</v>
      </c>
      <c r="AQ1934" s="61" t="n">
        <v>100</v>
      </c>
      <c r="AV1934" s="61" t="s">
        <v>13911</v>
      </c>
      <c r="AW1934" s="61" t="s">
        <v>4070</v>
      </c>
      <c r="AY1934" s="61" t="s">
        <v>13907</v>
      </c>
      <c r="AZ1934" s="61" t="s">
        <v>13907</v>
      </c>
      <c r="BA1934" s="61" t="s">
        <v>13907</v>
      </c>
      <c r="BB1934" s="67" t="n">
        <v>0</v>
      </c>
      <c r="BE1934" s="61" t="n">
        <v>238575</v>
      </c>
      <c r="BG1934" s="61" t="s">
        <v>4084</v>
      </c>
      <c r="BJ1934" s="61" t="s">
        <v>13907</v>
      </c>
      <c r="BL1934" s="61" t="s">
        <v>13909</v>
      </c>
      <c r="BM1934" s="61" t="s">
        <v>13909</v>
      </c>
      <c r="BN1934" s="70" t="n">
        <v>-918437</v>
      </c>
      <c r="BO1934" s="68" t="n">
        <v>918437</v>
      </c>
      <c r="BP1934" s="68" t="n">
        <v>210.6</v>
      </c>
      <c r="BQ1934" s="68" t="n">
        <v>210.6</v>
      </c>
      <c r="BR1934" s="69" t="n">
        <v>13</v>
      </c>
      <c r="BS1934" s="63" t="n">
        <v>13</v>
      </c>
      <c r="BU1934" s="68" t="n">
        <v>13</v>
      </c>
    </row>
    <row r="1935" customFormat="false" ht="15" hidden="true" customHeight="false" outlineLevel="0" collapsed="false">
      <c r="A1935" s="61" t="s">
        <v>13947</v>
      </c>
      <c r="B1935" s="61" t="s">
        <v>13948</v>
      </c>
      <c r="C1935" s="62" t="n">
        <v>45291</v>
      </c>
      <c r="D1935" s="62" t="n">
        <v>45291</v>
      </c>
      <c r="E1935" s="61" t="s">
        <v>1259</v>
      </c>
      <c r="F1935" s="61" t="s">
        <v>1104</v>
      </c>
      <c r="G1935" s="61" t="s">
        <v>13949</v>
      </c>
      <c r="H1935" s="61" t="s">
        <v>13906</v>
      </c>
      <c r="I1935" s="61" t="s">
        <v>13907</v>
      </c>
      <c r="J1935" s="61" t="s">
        <v>1196</v>
      </c>
      <c r="K1935" s="61" t="s">
        <v>4088</v>
      </c>
      <c r="L1935" s="61" t="s">
        <v>4277</v>
      </c>
      <c r="M1935" s="61" t="s">
        <v>1198</v>
      </c>
      <c r="N1935" s="61" t="n">
        <v>186926797</v>
      </c>
      <c r="O1935" s="61" t="s">
        <v>1262</v>
      </c>
      <c r="P1935" s="61" t="s">
        <v>13950</v>
      </c>
      <c r="R1935" s="61" t="s">
        <v>13909</v>
      </c>
      <c r="S1935" s="61" t="str">
        <f aca="false">IF(J1935="Listed Option",MID(R1935,3,9),MID(Q1935,3,9))</f>
        <v>81762P102</v>
      </c>
      <c r="T1935" s="61" t="str">
        <f aca="false">VLOOKUP(S1935,'Output v4'!C:C,1,FALSE())</f>
        <v>81762P102</v>
      </c>
      <c r="W1935" s="61" t="s">
        <v>13951</v>
      </c>
      <c r="X1935" s="61" t="s">
        <v>13952</v>
      </c>
      <c r="Y1935" s="61" t="s">
        <v>13953</v>
      </c>
      <c r="Z1935" s="61" t="s">
        <v>1304</v>
      </c>
      <c r="AA1935" s="61" t="s">
        <v>1305</v>
      </c>
      <c r="AB1935" s="63" t="n">
        <v>13</v>
      </c>
      <c r="AC1935" s="63" t="n">
        <v>13</v>
      </c>
      <c r="AD1935" s="61" t="n">
        <v>100</v>
      </c>
      <c r="AE1935" s="61" t="n">
        <v>0</v>
      </c>
      <c r="AF1935" s="64" t="n">
        <v>1300</v>
      </c>
      <c r="AG1935" s="61" t="s">
        <v>689</v>
      </c>
      <c r="AH1935" s="62" t="n">
        <v>45291</v>
      </c>
      <c r="AI1935" s="65" t="n">
        <v>12.5</v>
      </c>
      <c r="AJ1935" s="61" t="s">
        <v>1266</v>
      </c>
      <c r="AK1935" s="65" t="n">
        <v>12.5</v>
      </c>
      <c r="AL1935" s="65" t="n">
        <v>706.49</v>
      </c>
      <c r="AM1935" s="66" t="n">
        <v>16250</v>
      </c>
      <c r="AN1935" s="66" t="n">
        <f aca="false">IF(J1935="Listed Option",AF1935*AL1935,AM1935)</f>
        <v>918437</v>
      </c>
      <c r="AO1935" s="61" t="s">
        <v>1267</v>
      </c>
      <c r="AP1935" s="61" t="n">
        <v>100</v>
      </c>
      <c r="AQ1935" s="61" t="n">
        <v>100</v>
      </c>
      <c r="AV1935" s="61" t="s">
        <v>13911</v>
      </c>
      <c r="AW1935" s="61" t="s">
        <v>4070</v>
      </c>
      <c r="AY1935" s="61" t="s">
        <v>13907</v>
      </c>
      <c r="AZ1935" s="61" t="s">
        <v>13907</v>
      </c>
      <c r="BA1935" s="61" t="s">
        <v>13907</v>
      </c>
      <c r="BB1935" s="67" t="n">
        <v>0</v>
      </c>
      <c r="BE1935" s="61" t="n">
        <v>238575</v>
      </c>
      <c r="BG1935" s="61" t="s">
        <v>4084</v>
      </c>
      <c r="BJ1935" s="61" t="s">
        <v>13907</v>
      </c>
      <c r="BL1935" s="61" t="s">
        <v>13909</v>
      </c>
      <c r="BM1935" s="61" t="s">
        <v>13909</v>
      </c>
      <c r="BN1935" s="70" t="n">
        <v>918437</v>
      </c>
      <c r="BO1935" s="68" t="n">
        <v>918437</v>
      </c>
      <c r="BP1935" s="68" t="n">
        <v>162.5</v>
      </c>
      <c r="BQ1935" s="68" t="n">
        <v>162.5</v>
      </c>
      <c r="BR1935" s="69" t="n">
        <v>13</v>
      </c>
      <c r="BS1935" s="63" t="n">
        <v>13</v>
      </c>
      <c r="BU1935" s="68" t="n">
        <v>13</v>
      </c>
    </row>
    <row r="1936" customFormat="false" ht="15" hidden="true" customHeight="false" outlineLevel="0" collapsed="false">
      <c r="A1936" s="61" t="s">
        <v>13954</v>
      </c>
      <c r="B1936" s="61" t="s">
        <v>13955</v>
      </c>
      <c r="C1936" s="62" t="n">
        <v>45291</v>
      </c>
      <c r="D1936" s="62" t="n">
        <v>45291</v>
      </c>
      <c r="E1936" s="61" t="s">
        <v>1259</v>
      </c>
      <c r="F1936" s="61" t="s">
        <v>1105</v>
      </c>
      <c r="G1936" s="61" t="s">
        <v>13956</v>
      </c>
      <c r="H1936" s="61" t="s">
        <v>13956</v>
      </c>
      <c r="I1936" s="61" t="s">
        <v>13957</v>
      </c>
      <c r="J1936" s="61" t="s">
        <v>1195</v>
      </c>
      <c r="K1936" s="61" t="s">
        <v>1195</v>
      </c>
      <c r="L1936" s="61" t="s">
        <v>1195</v>
      </c>
      <c r="N1936" s="61" t="n">
        <v>43464706</v>
      </c>
      <c r="O1936" s="61" t="s">
        <v>1262</v>
      </c>
      <c r="P1936" s="61" t="s">
        <v>13958</v>
      </c>
      <c r="Q1936" s="61" t="s">
        <v>13959</v>
      </c>
      <c r="R1936" s="61" t="s">
        <v>13959</v>
      </c>
      <c r="S1936" s="61" t="str">
        <f aca="false">IF(J1936="Listed Option",MID(R1936,3,9),MID(Q1936,3,9))</f>
        <v>819047101</v>
      </c>
      <c r="T1936" s="61" t="e">
        <f aca="false">VLOOKUP(S1936,'Output v4'!C:C,1,FALSE())</f>
        <v>#N/A</v>
      </c>
      <c r="U1936" s="61" t="s">
        <v>13960</v>
      </c>
      <c r="V1936" s="61" t="s">
        <v>13961</v>
      </c>
      <c r="W1936" s="61" t="s">
        <v>13962</v>
      </c>
      <c r="Y1936" s="61" t="s">
        <v>13963</v>
      </c>
      <c r="Z1936" s="61" t="s">
        <v>1264</v>
      </c>
      <c r="AA1936" s="61" t="s">
        <v>4126</v>
      </c>
      <c r="AB1936" s="63" t="n">
        <v>-7900</v>
      </c>
      <c r="AC1936" s="63" t="n">
        <v>-7900</v>
      </c>
      <c r="AE1936" s="61" t="n">
        <v>0</v>
      </c>
      <c r="AF1936" s="64" t="n">
        <v>-7900</v>
      </c>
      <c r="AG1936" s="61" t="s">
        <v>1273</v>
      </c>
      <c r="AH1936" s="62" t="n">
        <v>45291</v>
      </c>
      <c r="AI1936" s="65" t="n">
        <v>74.12</v>
      </c>
      <c r="AJ1936" s="61" t="s">
        <v>3614</v>
      </c>
      <c r="AK1936" s="65" t="n">
        <v>74.12</v>
      </c>
      <c r="AL1936" s="65" t="n">
        <v>74.12</v>
      </c>
      <c r="AM1936" s="66" t="n">
        <v>-585548</v>
      </c>
      <c r="AN1936" s="66" t="n">
        <f aca="false">IF(J1936="Listed Option",AF1936*AL1936,AM1936)</f>
        <v>-585548</v>
      </c>
      <c r="AO1936" s="61" t="s">
        <v>1267</v>
      </c>
      <c r="AP1936" s="61" t="n">
        <v>1</v>
      </c>
      <c r="AQ1936" s="61" t="n">
        <v>1</v>
      </c>
      <c r="AV1936" s="61" t="s">
        <v>13963</v>
      </c>
      <c r="AW1936" s="61" t="s">
        <v>4070</v>
      </c>
      <c r="AY1936" s="61" t="s">
        <v>13957</v>
      </c>
      <c r="AZ1936" s="61" t="s">
        <v>13957</v>
      </c>
      <c r="BA1936" s="61" t="s">
        <v>13957</v>
      </c>
      <c r="BB1936" s="67" t="n">
        <v>0</v>
      </c>
      <c r="BE1936" s="61" t="n">
        <v>238566</v>
      </c>
      <c r="BF1936" s="61" t="s">
        <v>1105</v>
      </c>
      <c r="BG1936" s="61" t="s">
        <v>4084</v>
      </c>
      <c r="BH1936" s="61" t="s">
        <v>4084</v>
      </c>
      <c r="BI1936" s="61" t="s">
        <v>13957</v>
      </c>
      <c r="BJ1936" s="61" t="s">
        <v>13957</v>
      </c>
      <c r="BK1936" s="61" t="s">
        <v>13957</v>
      </c>
      <c r="BL1936" s="61" t="s">
        <v>13959</v>
      </c>
      <c r="BM1936" s="61" t="s">
        <v>13959</v>
      </c>
      <c r="BN1936" s="70" t="n">
        <v>-585548</v>
      </c>
      <c r="BO1936" s="68" t="n">
        <v>-585548</v>
      </c>
      <c r="BP1936" s="68" t="n">
        <v>-585548</v>
      </c>
      <c r="BQ1936" s="68" t="n">
        <v>-585548</v>
      </c>
      <c r="BR1936" s="69" t="n">
        <v>-7900</v>
      </c>
      <c r="BU1936" s="68" t="n">
        <v>7900</v>
      </c>
    </row>
    <row r="1937" customFormat="false" ht="15" hidden="true" customHeight="false" outlineLevel="0" collapsed="false">
      <c r="A1937" s="61" t="s">
        <v>13964</v>
      </c>
      <c r="B1937" s="61" t="s">
        <v>13965</v>
      </c>
      <c r="C1937" s="62" t="n">
        <v>45291</v>
      </c>
      <c r="D1937" s="62" t="n">
        <v>45291</v>
      </c>
      <c r="E1937" s="61" t="s">
        <v>1259</v>
      </c>
      <c r="F1937" s="61" t="s">
        <v>1105</v>
      </c>
      <c r="G1937" s="61" t="s">
        <v>13966</v>
      </c>
      <c r="H1937" s="61" t="s">
        <v>13956</v>
      </c>
      <c r="I1937" s="61" t="s">
        <v>13957</v>
      </c>
      <c r="J1937" s="61" t="s">
        <v>1199</v>
      </c>
      <c r="K1937" s="61" t="s">
        <v>4543</v>
      </c>
      <c r="L1937" s="61" t="s">
        <v>4543</v>
      </c>
      <c r="N1937" s="61" t="n">
        <v>141766173</v>
      </c>
      <c r="O1937" s="61" t="s">
        <v>1262</v>
      </c>
      <c r="P1937" s="61" t="s">
        <v>13967</v>
      </c>
      <c r="Q1937" s="61" t="s">
        <v>13968</v>
      </c>
      <c r="R1937" s="61" t="s">
        <v>13959</v>
      </c>
      <c r="S1937" s="61" t="str">
        <f aca="false">IF(J1937="Listed Option",MID(R1937,3,9),MID(Q1937,3,9))</f>
        <v>819047AB7</v>
      </c>
      <c r="T1937" s="61" t="str">
        <f aca="false">VLOOKUP(S1937,'Output v4'!C:C,1,FALSE())</f>
        <v>819047AB7</v>
      </c>
      <c r="U1937" s="61" t="s">
        <v>287</v>
      </c>
      <c r="V1937" s="61" t="s">
        <v>13969</v>
      </c>
      <c r="Z1937" s="61" t="s">
        <v>1264</v>
      </c>
      <c r="AA1937" s="61" t="s">
        <v>4126</v>
      </c>
      <c r="AB1937" s="63" t="n">
        <v>3000</v>
      </c>
      <c r="AC1937" s="63" t="n">
        <v>3000000</v>
      </c>
      <c r="AE1937" s="61" t="n">
        <v>1000</v>
      </c>
      <c r="AF1937" s="64" t="n">
        <v>3000000</v>
      </c>
      <c r="AG1937" s="61" t="s">
        <v>689</v>
      </c>
      <c r="AH1937" s="62" t="n">
        <v>45291</v>
      </c>
      <c r="AI1937" s="65" t="n">
        <v>0.816</v>
      </c>
      <c r="AJ1937" s="61" t="s">
        <v>1266</v>
      </c>
      <c r="AK1937" s="65" t="n">
        <v>0.816</v>
      </c>
      <c r="AL1937" s="65" t="n">
        <v>74.12</v>
      </c>
      <c r="AM1937" s="66" t="n">
        <v>2448000</v>
      </c>
      <c r="AN1937" s="66" t="n">
        <f aca="false">IF(J1937="Listed Option",AF1937*AL1937,AM1937)</f>
        <v>2448000</v>
      </c>
      <c r="AO1937" s="61" t="s">
        <v>1267</v>
      </c>
      <c r="AT1937" s="62" t="n">
        <v>45289</v>
      </c>
      <c r="AU1937" s="65" t="n">
        <v>0.8125</v>
      </c>
      <c r="AV1937" s="61" t="s">
        <v>13963</v>
      </c>
      <c r="AW1937" s="61" t="s">
        <v>4070</v>
      </c>
      <c r="AY1937" s="61" t="s">
        <v>13957</v>
      </c>
      <c r="AZ1937" s="61" t="s">
        <v>13957</v>
      </c>
      <c r="BA1937" s="61" t="s">
        <v>13957</v>
      </c>
      <c r="BB1937" s="67" t="n">
        <v>0</v>
      </c>
      <c r="BE1937" s="61" t="n">
        <v>238566</v>
      </c>
      <c r="BF1937" s="61" t="s">
        <v>1105</v>
      </c>
      <c r="BG1937" s="61" t="s">
        <v>4084</v>
      </c>
      <c r="BH1937" s="61" t="s">
        <v>4084</v>
      </c>
      <c r="BI1937" s="61" t="s">
        <v>13957</v>
      </c>
      <c r="BJ1937" s="61" t="s">
        <v>13957</v>
      </c>
      <c r="BL1937" s="61" t="s">
        <v>13959</v>
      </c>
      <c r="BM1937" s="61" t="s">
        <v>13959</v>
      </c>
      <c r="BN1937" s="70" t="n">
        <v>3000000</v>
      </c>
      <c r="BP1937" s="68" t="n">
        <v>2448000</v>
      </c>
      <c r="BQ1937" s="68" t="n">
        <v>2448000</v>
      </c>
      <c r="BR1937" s="69" t="n">
        <v>3000000</v>
      </c>
      <c r="BT1937" s="63" t="n">
        <v>3000</v>
      </c>
      <c r="BU1937" s="68" t="n">
        <v>3000000</v>
      </c>
    </row>
    <row r="1938" customFormat="false" ht="15" hidden="true" customHeight="false" outlineLevel="0" collapsed="false">
      <c r="A1938" s="61" t="s">
        <v>13970</v>
      </c>
      <c r="B1938" s="61" t="s">
        <v>13971</v>
      </c>
      <c r="C1938" s="62" t="n">
        <v>45291</v>
      </c>
      <c r="D1938" s="62" t="n">
        <v>45291</v>
      </c>
      <c r="E1938" s="61" t="s">
        <v>1259</v>
      </c>
      <c r="F1938" s="61" t="s">
        <v>1105</v>
      </c>
      <c r="G1938" s="61" t="s">
        <v>13956</v>
      </c>
      <c r="H1938" s="61" t="s">
        <v>13956</v>
      </c>
      <c r="I1938" s="61" t="s">
        <v>13957</v>
      </c>
      <c r="J1938" s="61" t="s">
        <v>1195</v>
      </c>
      <c r="K1938" s="61" t="s">
        <v>1195</v>
      </c>
      <c r="L1938" s="61" t="s">
        <v>1195</v>
      </c>
      <c r="N1938" s="61" t="n">
        <v>43464706</v>
      </c>
      <c r="O1938" s="61" t="s">
        <v>1262</v>
      </c>
      <c r="P1938" s="61" t="s">
        <v>13958</v>
      </c>
      <c r="Q1938" s="61" t="s">
        <v>13959</v>
      </c>
      <c r="R1938" s="61" t="s">
        <v>13959</v>
      </c>
      <c r="S1938" s="61" t="str">
        <f aca="false">IF(J1938="Listed Option",MID(R1938,3,9),MID(Q1938,3,9))</f>
        <v>819047101</v>
      </c>
      <c r="T1938" s="61" t="e">
        <f aca="false">VLOOKUP(S1938,'Output v4'!C:C,1,FALSE())</f>
        <v>#N/A</v>
      </c>
      <c r="U1938" s="61" t="s">
        <v>13960</v>
      </c>
      <c r="V1938" s="61" t="s">
        <v>13961</v>
      </c>
      <c r="W1938" s="61" t="s">
        <v>13962</v>
      </c>
      <c r="Y1938" s="61" t="s">
        <v>13963</v>
      </c>
      <c r="Z1938" s="61" t="s">
        <v>1304</v>
      </c>
      <c r="AA1938" s="61" t="s">
        <v>1305</v>
      </c>
      <c r="AB1938" s="63" t="n">
        <v>-16560</v>
      </c>
      <c r="AC1938" s="63" t="n">
        <v>-16560</v>
      </c>
      <c r="AE1938" s="61" t="n">
        <v>0</v>
      </c>
      <c r="AF1938" s="64" t="n">
        <v>-16560</v>
      </c>
      <c r="AG1938" s="61" t="s">
        <v>1273</v>
      </c>
      <c r="AH1938" s="62" t="n">
        <v>45291</v>
      </c>
      <c r="AI1938" s="65" t="n">
        <v>74.12</v>
      </c>
      <c r="AJ1938" s="61" t="s">
        <v>3614</v>
      </c>
      <c r="AK1938" s="65" t="n">
        <v>74.12</v>
      </c>
      <c r="AL1938" s="65" t="n">
        <v>74.12</v>
      </c>
      <c r="AM1938" s="66" t="n">
        <v>-1227427.2</v>
      </c>
      <c r="AN1938" s="66" t="n">
        <f aca="false">IF(J1938="Listed Option",AF1938*AL1938,AM1938)</f>
        <v>-1227427.2</v>
      </c>
      <c r="AO1938" s="61" t="s">
        <v>1267</v>
      </c>
      <c r="AP1938" s="61" t="n">
        <v>1</v>
      </c>
      <c r="AQ1938" s="61" t="n">
        <v>1</v>
      </c>
      <c r="AV1938" s="61" t="s">
        <v>13963</v>
      </c>
      <c r="AW1938" s="61" t="s">
        <v>4070</v>
      </c>
      <c r="AY1938" s="61" t="s">
        <v>13957</v>
      </c>
      <c r="AZ1938" s="61" t="s">
        <v>13957</v>
      </c>
      <c r="BA1938" s="61" t="s">
        <v>13957</v>
      </c>
      <c r="BB1938" s="67" t="n">
        <v>0</v>
      </c>
      <c r="BE1938" s="61" t="n">
        <v>238575</v>
      </c>
      <c r="BF1938" s="61" t="s">
        <v>1105</v>
      </c>
      <c r="BG1938" s="61" t="s">
        <v>4084</v>
      </c>
      <c r="BH1938" s="61" t="s">
        <v>4084</v>
      </c>
      <c r="BI1938" s="61" t="s">
        <v>13957</v>
      </c>
      <c r="BJ1938" s="61" t="s">
        <v>13957</v>
      </c>
      <c r="BK1938" s="61" t="s">
        <v>13957</v>
      </c>
      <c r="BL1938" s="61" t="s">
        <v>13959</v>
      </c>
      <c r="BM1938" s="61" t="s">
        <v>13959</v>
      </c>
      <c r="BN1938" s="70" t="n">
        <v>-1227427.2</v>
      </c>
      <c r="BO1938" s="68" t="n">
        <v>-1227427.2</v>
      </c>
      <c r="BP1938" s="68" t="n">
        <v>-1227427.2</v>
      </c>
      <c r="BQ1938" s="68" t="n">
        <v>-1227427.2</v>
      </c>
      <c r="BR1938" s="69" t="n">
        <v>-16560</v>
      </c>
      <c r="BU1938" s="68" t="n">
        <v>16560</v>
      </c>
    </row>
    <row r="1939" customFormat="false" ht="15" hidden="true" customHeight="false" outlineLevel="0" collapsed="false">
      <c r="A1939" s="61" t="s">
        <v>13972</v>
      </c>
      <c r="B1939" s="61" t="s">
        <v>13973</v>
      </c>
      <c r="C1939" s="62" t="n">
        <v>45291</v>
      </c>
      <c r="D1939" s="62" t="n">
        <v>45291</v>
      </c>
      <c r="E1939" s="61" t="s">
        <v>1259</v>
      </c>
      <c r="F1939" s="61" t="s">
        <v>1105</v>
      </c>
      <c r="G1939" s="61" t="s">
        <v>13966</v>
      </c>
      <c r="H1939" s="61" t="s">
        <v>13956</v>
      </c>
      <c r="I1939" s="61" t="s">
        <v>13957</v>
      </c>
      <c r="J1939" s="61" t="s">
        <v>1199</v>
      </c>
      <c r="K1939" s="61" t="s">
        <v>4543</v>
      </c>
      <c r="L1939" s="61" t="s">
        <v>4543</v>
      </c>
      <c r="N1939" s="61" t="n">
        <v>141766173</v>
      </c>
      <c r="O1939" s="61" t="s">
        <v>1262</v>
      </c>
      <c r="P1939" s="61" t="s">
        <v>13967</v>
      </c>
      <c r="Q1939" s="61" t="s">
        <v>13968</v>
      </c>
      <c r="R1939" s="61" t="s">
        <v>13959</v>
      </c>
      <c r="S1939" s="61" t="str">
        <f aca="false">IF(J1939="Listed Option",MID(R1939,3,9),MID(Q1939,3,9))</f>
        <v>819047AB7</v>
      </c>
      <c r="T1939" s="61" t="str">
        <f aca="false">VLOOKUP(S1939,'Output v4'!C:C,1,FALSE())</f>
        <v>819047AB7</v>
      </c>
      <c r="U1939" s="61" t="s">
        <v>287</v>
      </c>
      <c r="V1939" s="61" t="s">
        <v>13969</v>
      </c>
      <c r="Z1939" s="61" t="s">
        <v>1304</v>
      </c>
      <c r="AA1939" s="61" t="s">
        <v>1305</v>
      </c>
      <c r="AB1939" s="63" t="n">
        <v>4500</v>
      </c>
      <c r="AC1939" s="63" t="n">
        <v>4500000</v>
      </c>
      <c r="AE1939" s="61" t="n">
        <v>1000</v>
      </c>
      <c r="AF1939" s="64" t="n">
        <v>4500000</v>
      </c>
      <c r="AG1939" s="61" t="s">
        <v>689</v>
      </c>
      <c r="AH1939" s="62" t="n">
        <v>45291</v>
      </c>
      <c r="AI1939" s="65" t="n">
        <v>0.816</v>
      </c>
      <c r="AJ1939" s="61" t="s">
        <v>1266</v>
      </c>
      <c r="AK1939" s="65" t="n">
        <v>0.816</v>
      </c>
      <c r="AL1939" s="65" t="n">
        <v>74.12</v>
      </c>
      <c r="AM1939" s="66" t="n">
        <v>3672000</v>
      </c>
      <c r="AN1939" s="66" t="n">
        <f aca="false">IF(J1939="Listed Option",AF1939*AL1939,AM1939)</f>
        <v>3672000</v>
      </c>
      <c r="AO1939" s="61" t="s">
        <v>1267</v>
      </c>
      <c r="AT1939" s="62" t="n">
        <v>45289</v>
      </c>
      <c r="AU1939" s="65" t="n">
        <v>0.8125</v>
      </c>
      <c r="AV1939" s="61" t="s">
        <v>13963</v>
      </c>
      <c r="AW1939" s="61" t="s">
        <v>4070</v>
      </c>
      <c r="AY1939" s="61" t="s">
        <v>13957</v>
      </c>
      <c r="AZ1939" s="61" t="s">
        <v>13957</v>
      </c>
      <c r="BA1939" s="61" t="s">
        <v>13957</v>
      </c>
      <c r="BB1939" s="67" t="n">
        <v>0</v>
      </c>
      <c r="BE1939" s="61" t="n">
        <v>238575</v>
      </c>
      <c r="BF1939" s="61" t="s">
        <v>1105</v>
      </c>
      <c r="BG1939" s="61" t="s">
        <v>4084</v>
      </c>
      <c r="BH1939" s="61" t="s">
        <v>4084</v>
      </c>
      <c r="BI1939" s="61" t="s">
        <v>13957</v>
      </c>
      <c r="BJ1939" s="61" t="s">
        <v>13957</v>
      </c>
      <c r="BL1939" s="61" t="s">
        <v>13959</v>
      </c>
      <c r="BM1939" s="61" t="s">
        <v>13959</v>
      </c>
      <c r="BN1939" s="70" t="n">
        <v>4500000</v>
      </c>
      <c r="BP1939" s="68" t="n">
        <v>3672000</v>
      </c>
      <c r="BQ1939" s="68" t="n">
        <v>3672000</v>
      </c>
      <c r="BR1939" s="69" t="n">
        <v>4500000</v>
      </c>
      <c r="BT1939" s="63" t="n">
        <v>4500</v>
      </c>
      <c r="BU1939" s="68" t="n">
        <v>4500000</v>
      </c>
    </row>
    <row r="1940" customFormat="false" ht="15" hidden="true" customHeight="false" outlineLevel="0" collapsed="false">
      <c r="A1940" s="61" t="s">
        <v>13974</v>
      </c>
      <c r="B1940" s="61" t="s">
        <v>13975</v>
      </c>
      <c r="C1940" s="62" t="n">
        <v>45291</v>
      </c>
      <c r="D1940" s="62" t="n">
        <v>45291</v>
      </c>
      <c r="E1940" s="61" t="s">
        <v>1259</v>
      </c>
      <c r="F1940" s="61" t="s">
        <v>1105</v>
      </c>
      <c r="G1940" s="61" t="s">
        <v>13956</v>
      </c>
      <c r="H1940" s="61" t="s">
        <v>13956</v>
      </c>
      <c r="I1940" s="61" t="s">
        <v>13957</v>
      </c>
      <c r="J1940" s="61" t="s">
        <v>1195</v>
      </c>
      <c r="K1940" s="61" t="s">
        <v>1195</v>
      </c>
      <c r="L1940" s="61" t="s">
        <v>1195</v>
      </c>
      <c r="N1940" s="61" t="n">
        <v>43464706</v>
      </c>
      <c r="O1940" s="61" t="s">
        <v>1262</v>
      </c>
      <c r="P1940" s="61" t="s">
        <v>13958</v>
      </c>
      <c r="Q1940" s="61" t="s">
        <v>13959</v>
      </c>
      <c r="R1940" s="61" t="s">
        <v>13959</v>
      </c>
      <c r="S1940" s="61" t="str">
        <f aca="false">IF(J1940="Listed Option",MID(R1940,3,9),MID(Q1940,3,9))</f>
        <v>819047101</v>
      </c>
      <c r="T1940" s="61" t="e">
        <f aca="false">VLOOKUP(S1940,'Output v4'!C:C,1,FALSE())</f>
        <v>#N/A</v>
      </c>
      <c r="U1940" s="61" t="s">
        <v>13960</v>
      </c>
      <c r="V1940" s="61" t="s">
        <v>13961</v>
      </c>
      <c r="W1940" s="61" t="s">
        <v>13962</v>
      </c>
      <c r="Y1940" s="61" t="s">
        <v>13963</v>
      </c>
      <c r="Z1940" s="61" t="s">
        <v>4074</v>
      </c>
      <c r="AA1940" s="61" t="s">
        <v>4075</v>
      </c>
      <c r="AB1940" s="63" t="n">
        <v>-19589</v>
      </c>
      <c r="AC1940" s="63" t="n">
        <v>-19589</v>
      </c>
      <c r="AE1940" s="61" t="n">
        <v>0</v>
      </c>
      <c r="AF1940" s="64" t="n">
        <v>-19589</v>
      </c>
      <c r="AG1940" s="61" t="s">
        <v>1273</v>
      </c>
      <c r="AH1940" s="62" t="n">
        <v>45291</v>
      </c>
      <c r="AI1940" s="65" t="n">
        <v>74.12</v>
      </c>
      <c r="AJ1940" s="61" t="s">
        <v>3614</v>
      </c>
      <c r="AK1940" s="65" t="n">
        <v>74.12</v>
      </c>
      <c r="AL1940" s="65" t="n">
        <v>74.12</v>
      </c>
      <c r="AM1940" s="66" t="n">
        <v>-1451936.68</v>
      </c>
      <c r="AN1940" s="66" t="n">
        <f aca="false">IF(J1940="Listed Option",AF1940*AL1940,AM1940)</f>
        <v>-1451936.68</v>
      </c>
      <c r="AO1940" s="61" t="s">
        <v>1267</v>
      </c>
      <c r="AP1940" s="61" t="n">
        <v>1</v>
      </c>
      <c r="AQ1940" s="61" t="n">
        <v>1</v>
      </c>
      <c r="AV1940" s="61" t="s">
        <v>13963</v>
      </c>
      <c r="AW1940" s="61" t="s">
        <v>4070</v>
      </c>
      <c r="AY1940" s="61" t="s">
        <v>13957</v>
      </c>
      <c r="AZ1940" s="61" t="s">
        <v>13957</v>
      </c>
      <c r="BA1940" s="61" t="s">
        <v>13957</v>
      </c>
      <c r="BB1940" s="67" t="n">
        <v>0</v>
      </c>
      <c r="BE1940" s="61" t="n">
        <v>241450</v>
      </c>
      <c r="BF1940" s="61" t="s">
        <v>1105</v>
      </c>
      <c r="BG1940" s="61" t="s">
        <v>4084</v>
      </c>
      <c r="BH1940" s="61" t="s">
        <v>4084</v>
      </c>
      <c r="BI1940" s="61" t="s">
        <v>13957</v>
      </c>
      <c r="BJ1940" s="61" t="s">
        <v>13957</v>
      </c>
      <c r="BK1940" s="61" t="s">
        <v>13957</v>
      </c>
      <c r="BL1940" s="61" t="s">
        <v>13959</v>
      </c>
      <c r="BM1940" s="61" t="s">
        <v>13959</v>
      </c>
      <c r="BN1940" s="70" t="n">
        <v>-1451936.68</v>
      </c>
      <c r="BO1940" s="68" t="n">
        <v>-1451936.68</v>
      </c>
      <c r="BP1940" s="68" t="n">
        <v>-1451936.68</v>
      </c>
      <c r="BQ1940" s="68" t="n">
        <v>-1451936.68</v>
      </c>
      <c r="BR1940" s="69" t="n">
        <v>-19589</v>
      </c>
      <c r="BU1940" s="68" t="n">
        <v>19589</v>
      </c>
    </row>
    <row r="1941" customFormat="false" ht="15" hidden="true" customHeight="false" outlineLevel="0" collapsed="false">
      <c r="A1941" s="61" t="s">
        <v>13976</v>
      </c>
      <c r="B1941" s="61" t="s">
        <v>13977</v>
      </c>
      <c r="C1941" s="62" t="n">
        <v>45291</v>
      </c>
      <c r="D1941" s="62" t="n">
        <v>45291</v>
      </c>
      <c r="E1941" s="61" t="s">
        <v>1259</v>
      </c>
      <c r="F1941" s="61" t="s">
        <v>1105</v>
      </c>
      <c r="G1941" s="61" t="s">
        <v>13966</v>
      </c>
      <c r="H1941" s="61" t="s">
        <v>13956</v>
      </c>
      <c r="I1941" s="61" t="s">
        <v>13957</v>
      </c>
      <c r="J1941" s="61" t="s">
        <v>1199</v>
      </c>
      <c r="K1941" s="61" t="s">
        <v>4543</v>
      </c>
      <c r="L1941" s="61" t="s">
        <v>4543</v>
      </c>
      <c r="N1941" s="61" t="n">
        <v>141766173</v>
      </c>
      <c r="O1941" s="61" t="s">
        <v>1262</v>
      </c>
      <c r="P1941" s="61" t="s">
        <v>13967</v>
      </c>
      <c r="Q1941" s="61" t="s">
        <v>13968</v>
      </c>
      <c r="R1941" s="61" t="s">
        <v>13959</v>
      </c>
      <c r="S1941" s="61" t="str">
        <f aca="false">IF(J1941="Listed Option",MID(R1941,3,9),MID(Q1941,3,9))</f>
        <v>819047AB7</v>
      </c>
      <c r="T1941" s="61" t="str">
        <f aca="false">VLOOKUP(S1941,'Output v4'!C:C,1,FALSE())</f>
        <v>819047AB7</v>
      </c>
      <c r="U1941" s="61" t="s">
        <v>287</v>
      </c>
      <c r="V1941" s="61" t="s">
        <v>13969</v>
      </c>
      <c r="Z1941" s="61" t="s">
        <v>4074</v>
      </c>
      <c r="AA1941" s="61" t="s">
        <v>4075</v>
      </c>
      <c r="AB1941" s="63" t="n">
        <v>7500</v>
      </c>
      <c r="AC1941" s="63" t="n">
        <v>7500000</v>
      </c>
      <c r="AE1941" s="61" t="n">
        <v>1000</v>
      </c>
      <c r="AF1941" s="64" t="n">
        <v>7500000</v>
      </c>
      <c r="AG1941" s="61" t="s">
        <v>689</v>
      </c>
      <c r="AH1941" s="62" t="n">
        <v>45291</v>
      </c>
      <c r="AI1941" s="65" t="n">
        <v>0.816</v>
      </c>
      <c r="AJ1941" s="61" t="s">
        <v>1266</v>
      </c>
      <c r="AK1941" s="65" t="n">
        <v>0.816</v>
      </c>
      <c r="AL1941" s="65" t="n">
        <v>74.12</v>
      </c>
      <c r="AM1941" s="66" t="n">
        <v>6120000</v>
      </c>
      <c r="AN1941" s="66" t="n">
        <f aca="false">IF(J1941="Listed Option",AF1941*AL1941,AM1941)</f>
        <v>6120000</v>
      </c>
      <c r="AO1941" s="61" t="s">
        <v>1267</v>
      </c>
      <c r="AT1941" s="62" t="n">
        <v>45289</v>
      </c>
      <c r="AU1941" s="65" t="n">
        <v>0.8125</v>
      </c>
      <c r="AV1941" s="61" t="s">
        <v>13963</v>
      </c>
      <c r="AW1941" s="61" t="s">
        <v>4070</v>
      </c>
      <c r="AY1941" s="61" t="s">
        <v>13957</v>
      </c>
      <c r="AZ1941" s="61" t="s">
        <v>13957</v>
      </c>
      <c r="BA1941" s="61" t="s">
        <v>13957</v>
      </c>
      <c r="BB1941" s="67" t="n">
        <v>0</v>
      </c>
      <c r="BE1941" s="61" t="n">
        <v>241450</v>
      </c>
      <c r="BF1941" s="61" t="s">
        <v>1105</v>
      </c>
      <c r="BG1941" s="61" t="s">
        <v>4084</v>
      </c>
      <c r="BH1941" s="61" t="s">
        <v>4084</v>
      </c>
      <c r="BI1941" s="61" t="s">
        <v>13957</v>
      </c>
      <c r="BJ1941" s="61" t="s">
        <v>13957</v>
      </c>
      <c r="BL1941" s="61" t="s">
        <v>13959</v>
      </c>
      <c r="BM1941" s="61" t="s">
        <v>13959</v>
      </c>
      <c r="BN1941" s="70" t="n">
        <v>7500000</v>
      </c>
      <c r="BP1941" s="68" t="n">
        <v>6120000</v>
      </c>
      <c r="BQ1941" s="68" t="n">
        <v>6120000</v>
      </c>
      <c r="BR1941" s="69" t="n">
        <v>7500000</v>
      </c>
      <c r="BT1941" s="63" t="n">
        <v>7500</v>
      </c>
      <c r="BU1941" s="68" t="n">
        <v>7500000</v>
      </c>
    </row>
    <row r="1942" customFormat="false" ht="15" hidden="true" customHeight="false" outlineLevel="0" collapsed="false">
      <c r="A1942" s="61" t="s">
        <v>13978</v>
      </c>
      <c r="B1942" s="61" t="s">
        <v>13979</v>
      </c>
      <c r="C1942" s="62" t="n">
        <v>45291</v>
      </c>
      <c r="D1942" s="62" t="n">
        <v>45291</v>
      </c>
      <c r="E1942" s="61" t="s">
        <v>1259</v>
      </c>
      <c r="F1942" s="61" t="s">
        <v>13980</v>
      </c>
      <c r="G1942" s="61" t="s">
        <v>13981</v>
      </c>
      <c r="H1942" s="61" t="s">
        <v>13981</v>
      </c>
      <c r="J1942" s="61" t="s">
        <v>1195</v>
      </c>
      <c r="K1942" s="61" t="s">
        <v>1195</v>
      </c>
      <c r="L1942" s="61" t="s">
        <v>1195</v>
      </c>
      <c r="N1942" s="61" t="n">
        <v>122877278</v>
      </c>
      <c r="O1942" s="61" t="s">
        <v>1262</v>
      </c>
      <c r="P1942" s="61" t="s">
        <v>13982</v>
      </c>
      <c r="Q1942" s="61" t="s">
        <v>13983</v>
      </c>
      <c r="R1942" s="61" t="s">
        <v>13983</v>
      </c>
      <c r="S1942" s="61" t="str">
        <f aca="false">IF(J1942="Listed Option",MID(R1942,3,9),MID(Q1942,3,9))</f>
        <v>82489W107</v>
      </c>
      <c r="T1942" s="61" t="e">
        <f aca="false">VLOOKUP(S1942,'Output v4'!C:C,1,FALSE())</f>
        <v>#N/A</v>
      </c>
      <c r="U1942" s="61" t="s">
        <v>13984</v>
      </c>
      <c r="V1942" s="61" t="s">
        <v>13985</v>
      </c>
      <c r="W1942" s="61" t="s">
        <v>13986</v>
      </c>
      <c r="Y1942" s="61" t="s">
        <v>13987</v>
      </c>
      <c r="Z1942" s="61" t="s">
        <v>1304</v>
      </c>
      <c r="AA1942" s="61" t="s">
        <v>1305</v>
      </c>
      <c r="AB1942" s="63" t="n">
        <v>-94637</v>
      </c>
      <c r="AC1942" s="63" t="n">
        <v>-94637</v>
      </c>
      <c r="AE1942" s="61" t="n">
        <v>0</v>
      </c>
      <c r="AF1942" s="64" t="n">
        <v>-94637</v>
      </c>
      <c r="AG1942" s="61" t="s">
        <v>1273</v>
      </c>
      <c r="AH1942" s="62" t="n">
        <v>45291</v>
      </c>
      <c r="AI1942" s="65" t="n">
        <v>15.54</v>
      </c>
      <c r="AJ1942" s="61" t="s">
        <v>3614</v>
      </c>
      <c r="AK1942" s="65" t="n">
        <v>15.54</v>
      </c>
      <c r="AL1942" s="65" t="n">
        <v>15.54</v>
      </c>
      <c r="AM1942" s="66" t="n">
        <v>-1470658.98</v>
      </c>
      <c r="AN1942" s="66" t="n">
        <f aca="false">IF(J1942="Listed Option",AF1942*AL1942,AM1942)</f>
        <v>-1470658.98</v>
      </c>
      <c r="AO1942" s="61" t="s">
        <v>1267</v>
      </c>
      <c r="AP1942" s="61" t="n">
        <v>1</v>
      </c>
      <c r="AQ1942" s="61" t="n">
        <v>1</v>
      </c>
      <c r="AV1942" s="61" t="s">
        <v>13987</v>
      </c>
      <c r="AW1942" s="61" t="s">
        <v>4070</v>
      </c>
      <c r="AY1942" s="61" t="s">
        <v>13988</v>
      </c>
      <c r="AZ1942" s="61" t="s">
        <v>13988</v>
      </c>
      <c r="BA1942" s="61" t="s">
        <v>13988</v>
      </c>
      <c r="BB1942" s="67" t="n">
        <v>0</v>
      </c>
      <c r="BE1942" s="61" t="n">
        <v>238575</v>
      </c>
      <c r="BF1942" s="61" t="s">
        <v>13980</v>
      </c>
      <c r="BG1942" s="61" t="s">
        <v>1157</v>
      </c>
      <c r="BH1942" s="61" t="s">
        <v>1157</v>
      </c>
      <c r="BJ1942" s="61" t="s">
        <v>13988</v>
      </c>
      <c r="BK1942" s="61" t="s">
        <v>13988</v>
      </c>
      <c r="BL1942" s="61" t="s">
        <v>13983</v>
      </c>
      <c r="BM1942" s="61" t="s">
        <v>13983</v>
      </c>
      <c r="BN1942" s="70" t="n">
        <v>-1470658.98</v>
      </c>
      <c r="BO1942" s="68" t="n">
        <v>-1470658.98</v>
      </c>
      <c r="BP1942" s="68" t="n">
        <v>-1470658.98</v>
      </c>
      <c r="BQ1942" s="68" t="n">
        <v>-1470658.98</v>
      </c>
      <c r="BR1942" s="69" t="n">
        <v>-94637</v>
      </c>
      <c r="BU1942" s="68" t="n">
        <v>94637</v>
      </c>
    </row>
    <row r="1943" customFormat="false" ht="15" hidden="true" customHeight="false" outlineLevel="0" collapsed="false">
      <c r="A1943" s="61" t="s">
        <v>13989</v>
      </c>
      <c r="B1943" s="61" t="s">
        <v>13990</v>
      </c>
      <c r="C1943" s="62" t="n">
        <v>45291</v>
      </c>
      <c r="D1943" s="62" t="n">
        <v>45291</v>
      </c>
      <c r="E1943" s="61" t="s">
        <v>1259</v>
      </c>
      <c r="F1943" s="61" t="s">
        <v>1106</v>
      </c>
      <c r="G1943" s="61" t="s">
        <v>13991</v>
      </c>
      <c r="H1943" s="61" t="s">
        <v>13991</v>
      </c>
      <c r="I1943" s="61" t="s">
        <v>13992</v>
      </c>
      <c r="J1943" s="61" t="s">
        <v>1195</v>
      </c>
      <c r="K1943" s="61" t="s">
        <v>1195</v>
      </c>
      <c r="L1943" s="61" t="s">
        <v>1195</v>
      </c>
      <c r="N1943" s="61" t="n">
        <v>86998778</v>
      </c>
      <c r="O1943" s="61" t="s">
        <v>1262</v>
      </c>
      <c r="P1943" s="61" t="s">
        <v>13993</v>
      </c>
      <c r="Q1943" s="61" t="s">
        <v>13994</v>
      </c>
      <c r="R1943" s="61" t="s">
        <v>13994</v>
      </c>
      <c r="S1943" s="61" t="str">
        <f aca="false">IF(J1943="Listed Option",MID(R1943,3,9),MID(Q1943,3,9))</f>
        <v>82489T104</v>
      </c>
      <c r="T1943" s="61" t="e">
        <f aca="false">VLOOKUP(S1943,'Output v4'!C:C,1,FALSE())</f>
        <v>#N/A</v>
      </c>
      <c r="U1943" s="61" t="s">
        <v>13995</v>
      </c>
      <c r="V1943" s="61" t="s">
        <v>13996</v>
      </c>
      <c r="W1943" s="61" t="s">
        <v>13997</v>
      </c>
      <c r="Y1943" s="61" t="s">
        <v>13998</v>
      </c>
      <c r="Z1943" s="61" t="s">
        <v>1264</v>
      </c>
      <c r="AA1943" s="61" t="s">
        <v>4126</v>
      </c>
      <c r="AB1943" s="63" t="n">
        <v>-3700</v>
      </c>
      <c r="AC1943" s="63" t="n">
        <v>-3700</v>
      </c>
      <c r="AE1943" s="61" t="n">
        <v>0</v>
      </c>
      <c r="AF1943" s="64" t="n">
        <v>-3700</v>
      </c>
      <c r="AG1943" s="61" t="s">
        <v>1273</v>
      </c>
      <c r="AH1943" s="62" t="n">
        <v>45291</v>
      </c>
      <c r="AI1943" s="65" t="n">
        <v>190.56</v>
      </c>
      <c r="AJ1943" s="61" t="s">
        <v>3614</v>
      </c>
      <c r="AK1943" s="65" t="n">
        <v>190.56</v>
      </c>
      <c r="AL1943" s="65" t="n">
        <v>190.56</v>
      </c>
      <c r="AM1943" s="66" t="n">
        <v>-705072</v>
      </c>
      <c r="AN1943" s="66" t="n">
        <f aca="false">IF(J1943="Listed Option",AF1943*AL1943,AM1943)</f>
        <v>-705072</v>
      </c>
      <c r="AO1943" s="61" t="s">
        <v>1267</v>
      </c>
      <c r="AP1943" s="61" t="n">
        <v>1</v>
      </c>
      <c r="AQ1943" s="61" t="n">
        <v>1</v>
      </c>
      <c r="AV1943" s="61" t="s">
        <v>13998</v>
      </c>
      <c r="AW1943" s="61" t="s">
        <v>4070</v>
      </c>
      <c r="AY1943" s="61" t="s">
        <v>13992</v>
      </c>
      <c r="AZ1943" s="61" t="s">
        <v>13992</v>
      </c>
      <c r="BA1943" s="61" t="s">
        <v>13992</v>
      </c>
      <c r="BB1943" s="67" t="n">
        <v>0</v>
      </c>
      <c r="BE1943" s="61" t="n">
        <v>238566</v>
      </c>
      <c r="BF1943" s="61" t="s">
        <v>1106</v>
      </c>
      <c r="BG1943" s="61" t="s">
        <v>4084</v>
      </c>
      <c r="BH1943" s="61" t="s">
        <v>4084</v>
      </c>
      <c r="BI1943" s="61" t="s">
        <v>13992</v>
      </c>
      <c r="BJ1943" s="61" t="s">
        <v>13992</v>
      </c>
      <c r="BK1943" s="61" t="s">
        <v>13992</v>
      </c>
      <c r="BL1943" s="61" t="s">
        <v>13994</v>
      </c>
      <c r="BM1943" s="61" t="s">
        <v>13994</v>
      </c>
      <c r="BN1943" s="70" t="n">
        <v>-705072</v>
      </c>
      <c r="BO1943" s="68" t="n">
        <v>-705072</v>
      </c>
      <c r="BP1943" s="68" t="n">
        <v>-705072</v>
      </c>
      <c r="BQ1943" s="68" t="n">
        <v>-705072</v>
      </c>
      <c r="BR1943" s="69" t="n">
        <v>-3700</v>
      </c>
      <c r="BU1943" s="68" t="n">
        <v>3700</v>
      </c>
    </row>
    <row r="1944" customFormat="false" ht="15" hidden="true" customHeight="false" outlineLevel="0" collapsed="false">
      <c r="A1944" s="61" t="s">
        <v>13999</v>
      </c>
      <c r="B1944" s="61" t="s">
        <v>14000</v>
      </c>
      <c r="C1944" s="62" t="n">
        <v>45291</v>
      </c>
      <c r="D1944" s="62" t="n">
        <v>45291</v>
      </c>
      <c r="E1944" s="61" t="s">
        <v>1259</v>
      </c>
      <c r="F1944" s="61" t="s">
        <v>1106</v>
      </c>
      <c r="G1944" s="61" t="s">
        <v>14001</v>
      </c>
      <c r="H1944" s="61" t="s">
        <v>13991</v>
      </c>
      <c r="I1944" s="61" t="s">
        <v>13992</v>
      </c>
      <c r="J1944" s="61" t="s">
        <v>1199</v>
      </c>
      <c r="K1944" s="61" t="s">
        <v>4543</v>
      </c>
      <c r="L1944" s="61" t="s">
        <v>4543</v>
      </c>
      <c r="N1944" s="61" t="n">
        <v>183151856</v>
      </c>
      <c r="O1944" s="61" t="s">
        <v>1262</v>
      </c>
      <c r="P1944" s="61" t="s">
        <v>14002</v>
      </c>
      <c r="Q1944" s="61" t="s">
        <v>14003</v>
      </c>
      <c r="R1944" s="61" t="s">
        <v>13994</v>
      </c>
      <c r="S1944" s="61" t="str">
        <f aca="false">IF(J1944="Listed Option",MID(R1944,3,9),MID(Q1944,3,9))</f>
        <v>82489TAA2</v>
      </c>
      <c r="T1944" s="61" t="e">
        <f aca="false">VLOOKUP(S1944,'Output v4'!C:C,1,FALSE())</f>
        <v>#N/A</v>
      </c>
      <c r="U1944" s="61" t="s">
        <v>1107</v>
      </c>
      <c r="V1944" s="61" t="s">
        <v>14004</v>
      </c>
      <c r="Z1944" s="61" t="s">
        <v>1264</v>
      </c>
      <c r="AA1944" s="61" t="s">
        <v>4126</v>
      </c>
      <c r="AB1944" s="63" t="n">
        <v>2000</v>
      </c>
      <c r="AC1944" s="63" t="n">
        <v>2000000</v>
      </c>
      <c r="AE1944" s="61" t="n">
        <v>1000</v>
      </c>
      <c r="AF1944" s="64" t="n">
        <v>2000000</v>
      </c>
      <c r="AG1944" s="61" t="s">
        <v>689</v>
      </c>
      <c r="AH1944" s="62" t="n">
        <v>45291</v>
      </c>
      <c r="AI1944" s="65" t="n">
        <v>0.9785</v>
      </c>
      <c r="AJ1944" s="61" t="s">
        <v>1266</v>
      </c>
      <c r="AK1944" s="65" t="n">
        <v>0.9785</v>
      </c>
      <c r="AL1944" s="65" t="n">
        <v>190.56</v>
      </c>
      <c r="AM1944" s="66" t="n">
        <v>1957000</v>
      </c>
      <c r="AN1944" s="66" t="n">
        <f aca="false">IF(J1944="Listed Option",AF1944*AL1944,AM1944)</f>
        <v>1957000</v>
      </c>
      <c r="AO1944" s="61" t="s">
        <v>1267</v>
      </c>
      <c r="AT1944" s="62" t="n">
        <v>45289</v>
      </c>
      <c r="AU1944" s="65" t="n">
        <v>0.976527728028571</v>
      </c>
      <c r="AV1944" s="61" t="s">
        <v>13998</v>
      </c>
      <c r="AW1944" s="61" t="s">
        <v>4070</v>
      </c>
      <c r="AY1944" s="61" t="s">
        <v>13992</v>
      </c>
      <c r="AZ1944" s="61" t="s">
        <v>13992</v>
      </c>
      <c r="BA1944" s="61" t="s">
        <v>13992</v>
      </c>
      <c r="BB1944" s="67" t="n">
        <v>136</v>
      </c>
      <c r="BE1944" s="61" t="n">
        <v>238566</v>
      </c>
      <c r="BF1944" s="61" t="s">
        <v>1106</v>
      </c>
      <c r="BG1944" s="61" t="s">
        <v>4084</v>
      </c>
      <c r="BH1944" s="61" t="s">
        <v>4084</v>
      </c>
      <c r="BI1944" s="61" t="s">
        <v>13992</v>
      </c>
      <c r="BJ1944" s="61" t="s">
        <v>13992</v>
      </c>
      <c r="BL1944" s="61" t="s">
        <v>13994</v>
      </c>
      <c r="BM1944" s="61" t="s">
        <v>13994</v>
      </c>
      <c r="BN1944" s="70" t="n">
        <v>2000000</v>
      </c>
      <c r="BP1944" s="68" t="n">
        <v>1957000</v>
      </c>
      <c r="BQ1944" s="68" t="n">
        <v>1957000</v>
      </c>
      <c r="BR1944" s="69" t="n">
        <v>2000000</v>
      </c>
      <c r="BT1944" s="63" t="n">
        <v>2000</v>
      </c>
      <c r="BU1944" s="68" t="n">
        <v>2000000</v>
      </c>
    </row>
    <row r="1945" customFormat="false" ht="15" hidden="true" customHeight="false" outlineLevel="0" collapsed="false">
      <c r="A1945" s="61" t="s">
        <v>14005</v>
      </c>
      <c r="B1945" s="61" t="s">
        <v>14006</v>
      </c>
      <c r="C1945" s="62" t="n">
        <v>45291</v>
      </c>
      <c r="D1945" s="62" t="n">
        <v>45291</v>
      </c>
      <c r="E1945" s="61" t="s">
        <v>1259</v>
      </c>
      <c r="F1945" s="61" t="s">
        <v>1106</v>
      </c>
      <c r="G1945" s="61" t="s">
        <v>13991</v>
      </c>
      <c r="H1945" s="61" t="s">
        <v>13991</v>
      </c>
      <c r="I1945" s="61" t="s">
        <v>13992</v>
      </c>
      <c r="J1945" s="61" t="s">
        <v>1195</v>
      </c>
      <c r="K1945" s="61" t="s">
        <v>1195</v>
      </c>
      <c r="L1945" s="61" t="s">
        <v>1195</v>
      </c>
      <c r="N1945" s="61" t="n">
        <v>86998778</v>
      </c>
      <c r="O1945" s="61" t="s">
        <v>1262</v>
      </c>
      <c r="P1945" s="61" t="s">
        <v>13993</v>
      </c>
      <c r="Q1945" s="61" t="s">
        <v>13994</v>
      </c>
      <c r="R1945" s="61" t="s">
        <v>13994</v>
      </c>
      <c r="S1945" s="61" t="str">
        <f aca="false">IF(J1945="Listed Option",MID(R1945,3,9),MID(Q1945,3,9))</f>
        <v>82489T104</v>
      </c>
      <c r="T1945" s="61" t="e">
        <f aca="false">VLOOKUP(S1945,'Output v4'!C:C,1,FALSE())</f>
        <v>#N/A</v>
      </c>
      <c r="U1945" s="61" t="s">
        <v>13995</v>
      </c>
      <c r="V1945" s="61" t="s">
        <v>13996</v>
      </c>
      <c r="W1945" s="61" t="s">
        <v>13997</v>
      </c>
      <c r="Y1945" s="61" t="s">
        <v>13998</v>
      </c>
      <c r="Z1945" s="61" t="s">
        <v>1304</v>
      </c>
      <c r="AA1945" s="61" t="s">
        <v>1305</v>
      </c>
      <c r="AB1945" s="63" t="n">
        <v>-27208</v>
      </c>
      <c r="AC1945" s="63" t="n">
        <v>-27208</v>
      </c>
      <c r="AE1945" s="61" t="n">
        <v>0</v>
      </c>
      <c r="AF1945" s="64" t="n">
        <v>-27208</v>
      </c>
      <c r="AG1945" s="61" t="s">
        <v>1273</v>
      </c>
      <c r="AH1945" s="62" t="n">
        <v>45291</v>
      </c>
      <c r="AI1945" s="65" t="n">
        <v>190.56</v>
      </c>
      <c r="AJ1945" s="61" t="s">
        <v>3614</v>
      </c>
      <c r="AK1945" s="65" t="n">
        <v>190.56</v>
      </c>
      <c r="AL1945" s="65" t="n">
        <v>190.56</v>
      </c>
      <c r="AM1945" s="66" t="n">
        <v>-5184756.48</v>
      </c>
      <c r="AN1945" s="66" t="n">
        <f aca="false">IF(J1945="Listed Option",AF1945*AL1945,AM1945)</f>
        <v>-5184756.48</v>
      </c>
      <c r="AO1945" s="61" t="s">
        <v>1267</v>
      </c>
      <c r="AP1945" s="61" t="n">
        <v>1</v>
      </c>
      <c r="AQ1945" s="61" t="n">
        <v>1</v>
      </c>
      <c r="AV1945" s="61" t="s">
        <v>13998</v>
      </c>
      <c r="AW1945" s="61" t="s">
        <v>4070</v>
      </c>
      <c r="AY1945" s="61" t="s">
        <v>13992</v>
      </c>
      <c r="AZ1945" s="61" t="s">
        <v>13992</v>
      </c>
      <c r="BA1945" s="61" t="s">
        <v>13992</v>
      </c>
      <c r="BB1945" s="67" t="n">
        <v>0</v>
      </c>
      <c r="BE1945" s="61" t="n">
        <v>238575</v>
      </c>
      <c r="BF1945" s="61" t="s">
        <v>1106</v>
      </c>
      <c r="BG1945" s="61" t="s">
        <v>4084</v>
      </c>
      <c r="BH1945" s="61" t="s">
        <v>4084</v>
      </c>
      <c r="BI1945" s="61" t="s">
        <v>13992</v>
      </c>
      <c r="BJ1945" s="61" t="s">
        <v>13992</v>
      </c>
      <c r="BK1945" s="61" t="s">
        <v>13992</v>
      </c>
      <c r="BL1945" s="61" t="s">
        <v>13994</v>
      </c>
      <c r="BM1945" s="61" t="s">
        <v>13994</v>
      </c>
      <c r="BN1945" s="70" t="n">
        <v>-5184756.48</v>
      </c>
      <c r="BO1945" s="68" t="n">
        <v>-5184756.48</v>
      </c>
      <c r="BP1945" s="68" t="n">
        <v>-5184756.48</v>
      </c>
      <c r="BQ1945" s="68" t="n">
        <v>-5184756.48</v>
      </c>
      <c r="BR1945" s="69" t="n">
        <v>-27208</v>
      </c>
      <c r="BU1945" s="68" t="n">
        <v>27208</v>
      </c>
    </row>
    <row r="1946" customFormat="false" ht="15" hidden="true" customHeight="false" outlineLevel="0" collapsed="false">
      <c r="A1946" s="61" t="s">
        <v>14007</v>
      </c>
      <c r="B1946" s="61" t="s">
        <v>14008</v>
      </c>
      <c r="C1946" s="62" t="n">
        <v>45291</v>
      </c>
      <c r="D1946" s="62" t="n">
        <v>45291</v>
      </c>
      <c r="E1946" s="61" t="s">
        <v>1259</v>
      </c>
      <c r="F1946" s="61" t="s">
        <v>1106</v>
      </c>
      <c r="G1946" s="61" t="s">
        <v>14001</v>
      </c>
      <c r="H1946" s="61" t="s">
        <v>13991</v>
      </c>
      <c r="I1946" s="61" t="s">
        <v>13992</v>
      </c>
      <c r="J1946" s="61" t="s">
        <v>1199</v>
      </c>
      <c r="K1946" s="61" t="s">
        <v>4543</v>
      </c>
      <c r="L1946" s="61" t="s">
        <v>4543</v>
      </c>
      <c r="N1946" s="61" t="n">
        <v>183151856</v>
      </c>
      <c r="O1946" s="61" t="s">
        <v>1262</v>
      </c>
      <c r="P1946" s="61" t="s">
        <v>14002</v>
      </c>
      <c r="Q1946" s="61" t="s">
        <v>14003</v>
      </c>
      <c r="R1946" s="61" t="s">
        <v>13994</v>
      </c>
      <c r="S1946" s="61" t="str">
        <f aca="false">IF(J1946="Listed Option",MID(R1946,3,9),MID(Q1946,3,9))</f>
        <v>82489TAA2</v>
      </c>
      <c r="T1946" s="61" t="e">
        <f aca="false">VLOOKUP(S1946,'Output v4'!C:C,1,FALSE())</f>
        <v>#N/A</v>
      </c>
      <c r="U1946" s="61" t="s">
        <v>1107</v>
      </c>
      <c r="V1946" s="61" t="s">
        <v>14004</v>
      </c>
      <c r="Z1946" s="61" t="s">
        <v>1304</v>
      </c>
      <c r="AA1946" s="61" t="s">
        <v>1305</v>
      </c>
      <c r="AB1946" s="63" t="n">
        <v>7000</v>
      </c>
      <c r="AC1946" s="63" t="n">
        <v>7000000</v>
      </c>
      <c r="AE1946" s="61" t="n">
        <v>1000</v>
      </c>
      <c r="AF1946" s="64" t="n">
        <v>7000000</v>
      </c>
      <c r="AG1946" s="61" t="s">
        <v>689</v>
      </c>
      <c r="AH1946" s="62" t="n">
        <v>45291</v>
      </c>
      <c r="AI1946" s="65" t="n">
        <v>0.9785</v>
      </c>
      <c r="AJ1946" s="61" t="s">
        <v>1266</v>
      </c>
      <c r="AK1946" s="65" t="n">
        <v>0.9785</v>
      </c>
      <c r="AL1946" s="65" t="n">
        <v>190.56</v>
      </c>
      <c r="AM1946" s="66" t="n">
        <v>6849500</v>
      </c>
      <c r="AN1946" s="66" t="n">
        <f aca="false">IF(J1946="Listed Option",AF1946*AL1946,AM1946)</f>
        <v>6849500</v>
      </c>
      <c r="AO1946" s="61" t="s">
        <v>1267</v>
      </c>
      <c r="AT1946" s="62" t="n">
        <v>45289</v>
      </c>
      <c r="AU1946" s="65" t="n">
        <v>0.976527728028571</v>
      </c>
      <c r="AV1946" s="61" t="s">
        <v>13998</v>
      </c>
      <c r="AW1946" s="61" t="s">
        <v>4070</v>
      </c>
      <c r="AY1946" s="61" t="s">
        <v>13992</v>
      </c>
      <c r="AZ1946" s="61" t="s">
        <v>13992</v>
      </c>
      <c r="BA1946" s="61" t="s">
        <v>13992</v>
      </c>
      <c r="BB1946" s="67" t="n">
        <v>136</v>
      </c>
      <c r="BE1946" s="61" t="n">
        <v>238575</v>
      </c>
      <c r="BF1946" s="61" t="s">
        <v>1106</v>
      </c>
      <c r="BG1946" s="61" t="s">
        <v>4084</v>
      </c>
      <c r="BH1946" s="61" t="s">
        <v>4084</v>
      </c>
      <c r="BI1946" s="61" t="s">
        <v>13992</v>
      </c>
      <c r="BJ1946" s="61" t="s">
        <v>13992</v>
      </c>
      <c r="BL1946" s="61" t="s">
        <v>13994</v>
      </c>
      <c r="BM1946" s="61" t="s">
        <v>13994</v>
      </c>
      <c r="BN1946" s="70" t="n">
        <v>7000000</v>
      </c>
      <c r="BP1946" s="68" t="n">
        <v>6849500</v>
      </c>
      <c r="BQ1946" s="68" t="n">
        <v>6849500</v>
      </c>
      <c r="BR1946" s="69" t="n">
        <v>7000000</v>
      </c>
      <c r="BT1946" s="63" t="n">
        <v>7000</v>
      </c>
      <c r="BU1946" s="68" t="n">
        <v>7000000</v>
      </c>
    </row>
    <row r="1947" customFormat="false" ht="15" hidden="true" customHeight="false" outlineLevel="0" collapsed="false">
      <c r="A1947" s="61" t="s">
        <v>14009</v>
      </c>
      <c r="B1947" s="61" t="s">
        <v>14010</v>
      </c>
      <c r="C1947" s="62" t="n">
        <v>45291</v>
      </c>
      <c r="D1947" s="62" t="n">
        <v>45291</v>
      </c>
      <c r="E1947" s="61" t="s">
        <v>1259</v>
      </c>
      <c r="F1947" s="61" t="s">
        <v>1106</v>
      </c>
      <c r="G1947" s="61" t="s">
        <v>13991</v>
      </c>
      <c r="H1947" s="61" t="s">
        <v>13991</v>
      </c>
      <c r="I1947" s="61" t="s">
        <v>13992</v>
      </c>
      <c r="J1947" s="61" t="s">
        <v>1195</v>
      </c>
      <c r="K1947" s="61" t="s">
        <v>1195</v>
      </c>
      <c r="L1947" s="61" t="s">
        <v>1195</v>
      </c>
      <c r="N1947" s="61" t="n">
        <v>86998778</v>
      </c>
      <c r="O1947" s="61" t="s">
        <v>1262</v>
      </c>
      <c r="P1947" s="61" t="s">
        <v>13993</v>
      </c>
      <c r="Q1947" s="61" t="s">
        <v>13994</v>
      </c>
      <c r="R1947" s="61" t="s">
        <v>13994</v>
      </c>
      <c r="S1947" s="61" t="str">
        <f aca="false">IF(J1947="Listed Option",MID(R1947,3,9),MID(Q1947,3,9))</f>
        <v>82489T104</v>
      </c>
      <c r="T1947" s="61" t="e">
        <f aca="false">VLOOKUP(S1947,'Output v4'!C:C,1,FALSE())</f>
        <v>#N/A</v>
      </c>
      <c r="U1947" s="61" t="s">
        <v>13995</v>
      </c>
      <c r="V1947" s="61" t="s">
        <v>13996</v>
      </c>
      <c r="W1947" s="61" t="s">
        <v>13997</v>
      </c>
      <c r="Y1947" s="61" t="s">
        <v>13998</v>
      </c>
      <c r="Z1947" s="61" t="s">
        <v>4029</v>
      </c>
      <c r="AA1947" s="61" t="s">
        <v>4117</v>
      </c>
      <c r="AB1947" s="63" t="n">
        <v>-34390</v>
      </c>
      <c r="AC1947" s="63" t="n">
        <v>-34390</v>
      </c>
      <c r="AE1947" s="61" t="n">
        <v>0</v>
      </c>
      <c r="AF1947" s="64" t="n">
        <v>-34390</v>
      </c>
      <c r="AG1947" s="61" t="s">
        <v>1273</v>
      </c>
      <c r="AH1947" s="62" t="n">
        <v>45291</v>
      </c>
      <c r="AI1947" s="65" t="n">
        <v>190.56</v>
      </c>
      <c r="AJ1947" s="61" t="s">
        <v>3614</v>
      </c>
      <c r="AK1947" s="65" t="n">
        <v>190.56</v>
      </c>
      <c r="AL1947" s="65" t="n">
        <v>190.56</v>
      </c>
      <c r="AM1947" s="66" t="n">
        <v>-6553358.4</v>
      </c>
      <c r="AN1947" s="66" t="n">
        <f aca="false">IF(J1947="Listed Option",AF1947*AL1947,AM1947)</f>
        <v>-6553358.4</v>
      </c>
      <c r="AO1947" s="61" t="s">
        <v>1267</v>
      </c>
      <c r="AP1947" s="61" t="n">
        <v>1</v>
      </c>
      <c r="AQ1947" s="61" t="n">
        <v>1</v>
      </c>
      <c r="AV1947" s="61" t="s">
        <v>13998</v>
      </c>
      <c r="AW1947" s="61" t="s">
        <v>4070</v>
      </c>
      <c r="AY1947" s="61" t="s">
        <v>13992</v>
      </c>
      <c r="AZ1947" s="61" t="s">
        <v>13992</v>
      </c>
      <c r="BA1947" s="61" t="s">
        <v>13992</v>
      </c>
      <c r="BB1947" s="67" t="n">
        <v>0</v>
      </c>
      <c r="BE1947" s="61" t="n">
        <v>238587</v>
      </c>
      <c r="BF1947" s="61" t="s">
        <v>1106</v>
      </c>
      <c r="BG1947" s="61" t="s">
        <v>4084</v>
      </c>
      <c r="BH1947" s="61" t="s">
        <v>4084</v>
      </c>
      <c r="BI1947" s="61" t="s">
        <v>13992</v>
      </c>
      <c r="BJ1947" s="61" t="s">
        <v>13992</v>
      </c>
      <c r="BK1947" s="61" t="s">
        <v>13992</v>
      </c>
      <c r="BL1947" s="61" t="s">
        <v>13994</v>
      </c>
      <c r="BM1947" s="61" t="s">
        <v>13994</v>
      </c>
      <c r="BN1947" s="70" t="n">
        <v>-6553358.4</v>
      </c>
      <c r="BO1947" s="68" t="n">
        <v>-6553358.4</v>
      </c>
      <c r="BP1947" s="68" t="n">
        <v>-6553358.4</v>
      </c>
      <c r="BQ1947" s="68" t="n">
        <v>-6553358.4</v>
      </c>
      <c r="BR1947" s="69" t="n">
        <v>-34390</v>
      </c>
      <c r="BU1947" s="68" t="n">
        <v>34390</v>
      </c>
    </row>
    <row r="1948" customFormat="false" ht="15" hidden="true" customHeight="false" outlineLevel="0" collapsed="false">
      <c r="A1948" s="61" t="s">
        <v>14011</v>
      </c>
      <c r="B1948" s="61" t="s">
        <v>14012</v>
      </c>
      <c r="C1948" s="62" t="n">
        <v>45291</v>
      </c>
      <c r="D1948" s="62" t="n">
        <v>45291</v>
      </c>
      <c r="E1948" s="61" t="s">
        <v>1259</v>
      </c>
      <c r="F1948" s="61" t="s">
        <v>1106</v>
      </c>
      <c r="G1948" s="61" t="s">
        <v>14001</v>
      </c>
      <c r="H1948" s="61" t="s">
        <v>13991</v>
      </c>
      <c r="I1948" s="61" t="s">
        <v>13992</v>
      </c>
      <c r="J1948" s="61" t="s">
        <v>1199</v>
      </c>
      <c r="K1948" s="61" t="s">
        <v>4543</v>
      </c>
      <c r="L1948" s="61" t="s">
        <v>4543</v>
      </c>
      <c r="N1948" s="61" t="n">
        <v>183151856</v>
      </c>
      <c r="O1948" s="61" t="s">
        <v>1262</v>
      </c>
      <c r="P1948" s="61" t="s">
        <v>14002</v>
      </c>
      <c r="Q1948" s="61" t="s">
        <v>14003</v>
      </c>
      <c r="R1948" s="61" t="s">
        <v>13994</v>
      </c>
      <c r="S1948" s="61" t="str">
        <f aca="false">IF(J1948="Listed Option",MID(R1948,3,9),MID(Q1948,3,9))</f>
        <v>82489TAA2</v>
      </c>
      <c r="T1948" s="61" t="e">
        <f aca="false">VLOOKUP(S1948,'Output v4'!C:C,1,FALSE())</f>
        <v>#N/A</v>
      </c>
      <c r="U1948" s="61" t="s">
        <v>1107</v>
      </c>
      <c r="V1948" s="61" t="s">
        <v>14004</v>
      </c>
      <c r="Z1948" s="61" t="s">
        <v>4029</v>
      </c>
      <c r="AA1948" s="61" t="s">
        <v>4117</v>
      </c>
      <c r="AB1948" s="63" t="n">
        <v>9000</v>
      </c>
      <c r="AC1948" s="63" t="n">
        <v>9000000</v>
      </c>
      <c r="AE1948" s="61" t="n">
        <v>1000</v>
      </c>
      <c r="AF1948" s="64" t="n">
        <v>9000000</v>
      </c>
      <c r="AG1948" s="61" t="s">
        <v>689</v>
      </c>
      <c r="AH1948" s="62" t="n">
        <v>45291</v>
      </c>
      <c r="AI1948" s="65" t="n">
        <v>0.9785</v>
      </c>
      <c r="AJ1948" s="61" t="s">
        <v>1266</v>
      </c>
      <c r="AK1948" s="65" t="n">
        <v>0.9785</v>
      </c>
      <c r="AL1948" s="65" t="n">
        <v>190.56</v>
      </c>
      <c r="AM1948" s="66" t="n">
        <v>8806500</v>
      </c>
      <c r="AN1948" s="66" t="n">
        <f aca="false">IF(J1948="Listed Option",AF1948*AL1948,AM1948)</f>
        <v>8806500</v>
      </c>
      <c r="AO1948" s="61" t="s">
        <v>1267</v>
      </c>
      <c r="AT1948" s="62" t="n">
        <v>45289</v>
      </c>
      <c r="AU1948" s="65" t="n">
        <v>0.976527728028571</v>
      </c>
      <c r="AV1948" s="61" t="s">
        <v>13998</v>
      </c>
      <c r="AW1948" s="61" t="s">
        <v>4070</v>
      </c>
      <c r="AY1948" s="61" t="s">
        <v>13992</v>
      </c>
      <c r="AZ1948" s="61" t="s">
        <v>13992</v>
      </c>
      <c r="BA1948" s="61" t="s">
        <v>13992</v>
      </c>
      <c r="BB1948" s="67" t="n">
        <v>136</v>
      </c>
      <c r="BE1948" s="61" t="n">
        <v>238587</v>
      </c>
      <c r="BF1948" s="61" t="s">
        <v>1106</v>
      </c>
      <c r="BG1948" s="61" t="s">
        <v>4084</v>
      </c>
      <c r="BH1948" s="61" t="s">
        <v>4084</v>
      </c>
      <c r="BI1948" s="61" t="s">
        <v>13992</v>
      </c>
      <c r="BJ1948" s="61" t="s">
        <v>13992</v>
      </c>
      <c r="BL1948" s="61" t="s">
        <v>13994</v>
      </c>
      <c r="BM1948" s="61" t="s">
        <v>13994</v>
      </c>
      <c r="BN1948" s="70" t="n">
        <v>9000000</v>
      </c>
      <c r="BP1948" s="68" t="n">
        <v>8806500</v>
      </c>
      <c r="BQ1948" s="68" t="n">
        <v>8806500</v>
      </c>
      <c r="BR1948" s="69" t="n">
        <v>9000000</v>
      </c>
      <c r="BT1948" s="63" t="n">
        <v>9000</v>
      </c>
      <c r="BU1948" s="68" t="n">
        <v>9000000</v>
      </c>
    </row>
    <row r="1949" customFormat="false" ht="15" hidden="true" customHeight="false" outlineLevel="0" collapsed="false">
      <c r="A1949" s="61" t="s">
        <v>14013</v>
      </c>
      <c r="B1949" s="61" t="s">
        <v>14014</v>
      </c>
      <c r="C1949" s="62" t="n">
        <v>45291</v>
      </c>
      <c r="D1949" s="62" t="n">
        <v>45291</v>
      </c>
      <c r="E1949" s="61" t="s">
        <v>1259</v>
      </c>
      <c r="F1949" s="61" t="s">
        <v>1106</v>
      </c>
      <c r="G1949" s="61" t="s">
        <v>13991</v>
      </c>
      <c r="H1949" s="61" t="s">
        <v>13991</v>
      </c>
      <c r="I1949" s="61" t="s">
        <v>13992</v>
      </c>
      <c r="J1949" s="61" t="s">
        <v>1195</v>
      </c>
      <c r="K1949" s="61" t="s">
        <v>1195</v>
      </c>
      <c r="L1949" s="61" t="s">
        <v>1195</v>
      </c>
      <c r="N1949" s="61" t="n">
        <v>86998778</v>
      </c>
      <c r="O1949" s="61" t="s">
        <v>1262</v>
      </c>
      <c r="P1949" s="61" t="s">
        <v>13993</v>
      </c>
      <c r="Q1949" s="61" t="s">
        <v>13994</v>
      </c>
      <c r="R1949" s="61" t="s">
        <v>13994</v>
      </c>
      <c r="S1949" s="61" t="str">
        <f aca="false">IF(J1949="Listed Option",MID(R1949,3,9),MID(Q1949,3,9))</f>
        <v>82489T104</v>
      </c>
      <c r="T1949" s="61" t="e">
        <f aca="false">VLOOKUP(S1949,'Output v4'!C:C,1,FALSE())</f>
        <v>#N/A</v>
      </c>
      <c r="U1949" s="61" t="s">
        <v>13995</v>
      </c>
      <c r="V1949" s="61" t="s">
        <v>13996</v>
      </c>
      <c r="W1949" s="61" t="s">
        <v>13997</v>
      </c>
      <c r="Y1949" s="61" t="s">
        <v>13998</v>
      </c>
      <c r="Z1949" s="61" t="s">
        <v>4074</v>
      </c>
      <c r="AA1949" s="61" t="s">
        <v>4075</v>
      </c>
      <c r="AB1949" s="63" t="n">
        <v>-17756</v>
      </c>
      <c r="AC1949" s="63" t="n">
        <v>-17756</v>
      </c>
      <c r="AE1949" s="61" t="n">
        <v>0</v>
      </c>
      <c r="AF1949" s="64" t="n">
        <v>-17756</v>
      </c>
      <c r="AG1949" s="61" t="s">
        <v>1273</v>
      </c>
      <c r="AH1949" s="62" t="n">
        <v>45291</v>
      </c>
      <c r="AI1949" s="65" t="n">
        <v>190.56</v>
      </c>
      <c r="AJ1949" s="61" t="s">
        <v>3614</v>
      </c>
      <c r="AK1949" s="65" t="n">
        <v>190.56</v>
      </c>
      <c r="AL1949" s="65" t="n">
        <v>190.56</v>
      </c>
      <c r="AM1949" s="66" t="n">
        <v>-3383583.36</v>
      </c>
      <c r="AN1949" s="66" t="n">
        <f aca="false">IF(J1949="Listed Option",AF1949*AL1949,AM1949)</f>
        <v>-3383583.36</v>
      </c>
      <c r="AO1949" s="61" t="s">
        <v>1267</v>
      </c>
      <c r="AP1949" s="61" t="n">
        <v>1</v>
      </c>
      <c r="AQ1949" s="61" t="n">
        <v>1</v>
      </c>
      <c r="AV1949" s="61" t="s">
        <v>13998</v>
      </c>
      <c r="AW1949" s="61" t="s">
        <v>4070</v>
      </c>
      <c r="AY1949" s="61" t="s">
        <v>13992</v>
      </c>
      <c r="AZ1949" s="61" t="s">
        <v>13992</v>
      </c>
      <c r="BA1949" s="61" t="s">
        <v>13992</v>
      </c>
      <c r="BB1949" s="67" t="n">
        <v>0</v>
      </c>
      <c r="BE1949" s="61" t="n">
        <v>241450</v>
      </c>
      <c r="BF1949" s="61" t="s">
        <v>1106</v>
      </c>
      <c r="BG1949" s="61" t="s">
        <v>4084</v>
      </c>
      <c r="BH1949" s="61" t="s">
        <v>4084</v>
      </c>
      <c r="BI1949" s="61" t="s">
        <v>13992</v>
      </c>
      <c r="BJ1949" s="61" t="s">
        <v>13992</v>
      </c>
      <c r="BK1949" s="61" t="s">
        <v>13992</v>
      </c>
      <c r="BL1949" s="61" t="s">
        <v>13994</v>
      </c>
      <c r="BM1949" s="61" t="s">
        <v>13994</v>
      </c>
      <c r="BN1949" s="70" t="n">
        <v>-3383583.36</v>
      </c>
      <c r="BO1949" s="68" t="n">
        <v>-3383583.36</v>
      </c>
      <c r="BP1949" s="68" t="n">
        <v>-3383583.36</v>
      </c>
      <c r="BQ1949" s="68" t="n">
        <v>-3383583.36</v>
      </c>
      <c r="BR1949" s="69" t="n">
        <v>-17756</v>
      </c>
      <c r="BU1949" s="68" t="n">
        <v>17756</v>
      </c>
    </row>
    <row r="1950" customFormat="false" ht="15" hidden="true" customHeight="false" outlineLevel="0" collapsed="false">
      <c r="A1950" s="61" t="s">
        <v>14015</v>
      </c>
      <c r="B1950" s="61" t="s">
        <v>14016</v>
      </c>
      <c r="C1950" s="62" t="n">
        <v>45291</v>
      </c>
      <c r="D1950" s="62" t="n">
        <v>45291</v>
      </c>
      <c r="E1950" s="61" t="s">
        <v>1259</v>
      </c>
      <c r="F1950" s="61" t="s">
        <v>1106</v>
      </c>
      <c r="G1950" s="61" t="s">
        <v>14001</v>
      </c>
      <c r="H1950" s="61" t="s">
        <v>13991</v>
      </c>
      <c r="I1950" s="61" t="s">
        <v>13992</v>
      </c>
      <c r="J1950" s="61" t="s">
        <v>1199</v>
      </c>
      <c r="K1950" s="61" t="s">
        <v>4543</v>
      </c>
      <c r="L1950" s="61" t="s">
        <v>4543</v>
      </c>
      <c r="N1950" s="61" t="n">
        <v>183151856</v>
      </c>
      <c r="O1950" s="61" t="s">
        <v>1262</v>
      </c>
      <c r="P1950" s="61" t="s">
        <v>14002</v>
      </c>
      <c r="Q1950" s="61" t="s">
        <v>14003</v>
      </c>
      <c r="R1950" s="61" t="s">
        <v>13994</v>
      </c>
      <c r="S1950" s="61" t="str">
        <f aca="false">IF(J1950="Listed Option",MID(R1950,3,9),MID(Q1950,3,9))</f>
        <v>82489TAA2</v>
      </c>
      <c r="T1950" s="61" t="e">
        <f aca="false">VLOOKUP(S1950,'Output v4'!C:C,1,FALSE())</f>
        <v>#N/A</v>
      </c>
      <c r="U1950" s="61" t="s">
        <v>1107</v>
      </c>
      <c r="V1950" s="61" t="s">
        <v>14004</v>
      </c>
      <c r="Z1950" s="61" t="s">
        <v>4074</v>
      </c>
      <c r="AA1950" s="61" t="s">
        <v>4075</v>
      </c>
      <c r="AB1950" s="63" t="n">
        <v>22000</v>
      </c>
      <c r="AC1950" s="63" t="n">
        <v>22000000</v>
      </c>
      <c r="AE1950" s="61" t="n">
        <v>1000</v>
      </c>
      <c r="AF1950" s="64" t="n">
        <v>22000000</v>
      </c>
      <c r="AG1950" s="61" t="s">
        <v>689</v>
      </c>
      <c r="AH1950" s="62" t="n">
        <v>45291</v>
      </c>
      <c r="AI1950" s="65" t="n">
        <v>0.9785</v>
      </c>
      <c r="AJ1950" s="61" t="s">
        <v>1266</v>
      </c>
      <c r="AK1950" s="65" t="n">
        <v>0.9785</v>
      </c>
      <c r="AL1950" s="65" t="n">
        <v>190.56</v>
      </c>
      <c r="AM1950" s="66" t="n">
        <v>21527000</v>
      </c>
      <c r="AN1950" s="66" t="n">
        <f aca="false">IF(J1950="Listed Option",AF1950*AL1950,AM1950)</f>
        <v>21527000</v>
      </c>
      <c r="AO1950" s="61" t="s">
        <v>1267</v>
      </c>
      <c r="AT1950" s="62" t="n">
        <v>45289</v>
      </c>
      <c r="AU1950" s="65" t="n">
        <v>0.976527728028571</v>
      </c>
      <c r="AV1950" s="61" t="s">
        <v>13998</v>
      </c>
      <c r="AW1950" s="61" t="s">
        <v>4070</v>
      </c>
      <c r="AY1950" s="61" t="s">
        <v>13992</v>
      </c>
      <c r="AZ1950" s="61" t="s">
        <v>13992</v>
      </c>
      <c r="BA1950" s="61" t="s">
        <v>13992</v>
      </c>
      <c r="BB1950" s="67" t="n">
        <v>136</v>
      </c>
      <c r="BE1950" s="61" t="n">
        <v>241450</v>
      </c>
      <c r="BF1950" s="61" t="s">
        <v>1106</v>
      </c>
      <c r="BG1950" s="61" t="s">
        <v>4084</v>
      </c>
      <c r="BH1950" s="61" t="s">
        <v>4084</v>
      </c>
      <c r="BI1950" s="61" t="s">
        <v>13992</v>
      </c>
      <c r="BJ1950" s="61" t="s">
        <v>13992</v>
      </c>
      <c r="BL1950" s="61" t="s">
        <v>13994</v>
      </c>
      <c r="BM1950" s="61" t="s">
        <v>13994</v>
      </c>
      <c r="BN1950" s="70" t="n">
        <v>22000000</v>
      </c>
      <c r="BP1950" s="68" t="n">
        <v>21527000</v>
      </c>
      <c r="BQ1950" s="68" t="n">
        <v>21527000</v>
      </c>
      <c r="BR1950" s="69" t="n">
        <v>22000000</v>
      </c>
      <c r="BT1950" s="63" t="n">
        <v>22000</v>
      </c>
      <c r="BU1950" s="68" t="n">
        <v>22000000</v>
      </c>
    </row>
    <row r="1951" customFormat="false" ht="15" hidden="true" customHeight="false" outlineLevel="0" collapsed="false">
      <c r="A1951" s="61" t="s">
        <v>14017</v>
      </c>
      <c r="B1951" s="61" t="s">
        <v>14018</v>
      </c>
      <c r="C1951" s="62" t="n">
        <v>45291</v>
      </c>
      <c r="D1951" s="62" t="n">
        <v>45291</v>
      </c>
      <c r="E1951" s="61" t="s">
        <v>1259</v>
      </c>
      <c r="F1951" s="61" t="s">
        <v>14019</v>
      </c>
      <c r="G1951" s="61" t="s">
        <v>14020</v>
      </c>
      <c r="H1951" s="61" t="s">
        <v>14020</v>
      </c>
      <c r="J1951" s="61" t="s">
        <v>1195</v>
      </c>
      <c r="K1951" s="61" t="s">
        <v>1195</v>
      </c>
      <c r="L1951" s="61" t="s">
        <v>1195</v>
      </c>
      <c r="N1951" s="61" t="n">
        <v>99400457</v>
      </c>
      <c r="O1951" s="61" t="s">
        <v>1262</v>
      </c>
      <c r="P1951" s="61" t="s">
        <v>14021</v>
      </c>
      <c r="Q1951" s="61" t="s">
        <v>14022</v>
      </c>
      <c r="R1951" s="61" t="s">
        <v>14022</v>
      </c>
      <c r="S1951" s="61" t="str">
        <f aca="false">IF(J1951="Listed Option",MID(R1951,3,9),MID(Q1951,3,9))</f>
        <v>82982T106</v>
      </c>
      <c r="T1951" s="61" t="e">
        <f aca="false">VLOOKUP(S1951,'Output v4'!C:C,1,FALSE())</f>
        <v>#N/A</v>
      </c>
      <c r="U1951" s="61" t="s">
        <v>14023</v>
      </c>
      <c r="V1951" s="61" t="s">
        <v>14024</v>
      </c>
      <c r="W1951" s="61" t="s">
        <v>14025</v>
      </c>
      <c r="Y1951" s="61" t="s">
        <v>14026</v>
      </c>
      <c r="Z1951" s="61" t="s">
        <v>1304</v>
      </c>
      <c r="AA1951" s="61" t="s">
        <v>1305</v>
      </c>
      <c r="AB1951" s="63" t="n">
        <v>-11801</v>
      </c>
      <c r="AC1951" s="63" t="n">
        <v>-11801</v>
      </c>
      <c r="AE1951" s="61" t="n">
        <v>0</v>
      </c>
      <c r="AF1951" s="64" t="n">
        <v>-11801</v>
      </c>
      <c r="AG1951" s="61" t="s">
        <v>1273</v>
      </c>
      <c r="AH1951" s="62" t="n">
        <v>45291</v>
      </c>
      <c r="AI1951" s="65" t="n">
        <v>122.08</v>
      </c>
      <c r="AJ1951" s="61" t="s">
        <v>3614</v>
      </c>
      <c r="AK1951" s="65" t="n">
        <v>122.08</v>
      </c>
      <c r="AL1951" s="65" t="n">
        <v>122.08</v>
      </c>
      <c r="AM1951" s="66" t="n">
        <v>-1440666.08</v>
      </c>
      <c r="AN1951" s="66" t="n">
        <f aca="false">IF(J1951="Listed Option",AF1951*AL1951,AM1951)</f>
        <v>-1440666.08</v>
      </c>
      <c r="AO1951" s="61" t="s">
        <v>1267</v>
      </c>
      <c r="AP1951" s="61" t="n">
        <v>1</v>
      </c>
      <c r="AQ1951" s="61" t="n">
        <v>1</v>
      </c>
      <c r="AV1951" s="61" t="s">
        <v>14026</v>
      </c>
      <c r="AW1951" s="61" t="s">
        <v>4070</v>
      </c>
      <c r="AY1951" s="61" t="s">
        <v>14027</v>
      </c>
      <c r="AZ1951" s="61" t="s">
        <v>14027</v>
      </c>
      <c r="BA1951" s="61" t="s">
        <v>14027</v>
      </c>
      <c r="BB1951" s="67" t="n">
        <v>0</v>
      </c>
      <c r="BE1951" s="61" t="n">
        <v>238575</v>
      </c>
      <c r="BF1951" s="61" t="s">
        <v>14019</v>
      </c>
      <c r="BG1951" s="61" t="s">
        <v>1157</v>
      </c>
      <c r="BH1951" s="61" t="s">
        <v>1157</v>
      </c>
      <c r="BJ1951" s="61" t="s">
        <v>14027</v>
      </c>
      <c r="BK1951" s="61" t="s">
        <v>14027</v>
      </c>
      <c r="BL1951" s="61" t="s">
        <v>14022</v>
      </c>
      <c r="BM1951" s="61" t="s">
        <v>14022</v>
      </c>
      <c r="BN1951" s="70" t="n">
        <v>-1440666.08</v>
      </c>
      <c r="BO1951" s="68" t="n">
        <v>-1440666.08</v>
      </c>
      <c r="BP1951" s="68" t="n">
        <v>-1440666.08</v>
      </c>
      <c r="BQ1951" s="68" t="n">
        <v>-1440666.08</v>
      </c>
      <c r="BR1951" s="69" t="n">
        <v>-11801</v>
      </c>
      <c r="BU1951" s="68" t="n">
        <v>11801</v>
      </c>
    </row>
    <row r="1952" customFormat="false" ht="15" hidden="true" customHeight="false" outlineLevel="0" collapsed="false">
      <c r="A1952" s="61" t="s">
        <v>14028</v>
      </c>
      <c r="B1952" s="61" t="s">
        <v>14029</v>
      </c>
      <c r="C1952" s="62" t="n">
        <v>45291</v>
      </c>
      <c r="D1952" s="62" t="n">
        <v>45291</v>
      </c>
      <c r="E1952" s="61" t="s">
        <v>1259</v>
      </c>
      <c r="F1952" s="61" t="s">
        <v>1108</v>
      </c>
      <c r="G1952" s="61" t="s">
        <v>14030</v>
      </c>
      <c r="H1952" s="61" t="s">
        <v>14030</v>
      </c>
      <c r="I1952" s="61" t="s">
        <v>14031</v>
      </c>
      <c r="J1952" s="61" t="s">
        <v>1195</v>
      </c>
      <c r="K1952" s="61" t="s">
        <v>1195</v>
      </c>
      <c r="L1952" s="61" t="s">
        <v>1195</v>
      </c>
      <c r="N1952" s="61" t="n">
        <v>1309553</v>
      </c>
      <c r="O1952" s="61" t="s">
        <v>1262</v>
      </c>
      <c r="P1952" s="61" t="s">
        <v>14032</v>
      </c>
      <c r="Q1952" s="61" t="s">
        <v>14033</v>
      </c>
      <c r="R1952" s="61" t="s">
        <v>14033</v>
      </c>
      <c r="S1952" s="61" t="str">
        <f aca="false">IF(J1952="Listed Option",MID(R1952,3,9),MID(Q1952,3,9))</f>
        <v>82968B103</v>
      </c>
      <c r="T1952" s="61" t="str">
        <f aca="false">VLOOKUP(S1952,'Output v4'!C:C,1,FALSE())</f>
        <v>82968B103</v>
      </c>
      <c r="U1952" s="61" t="s">
        <v>288</v>
      </c>
      <c r="V1952" s="61" t="s">
        <v>14034</v>
      </c>
      <c r="W1952" s="61" t="s">
        <v>14035</v>
      </c>
      <c r="Y1952" s="61" t="s">
        <v>14036</v>
      </c>
      <c r="Z1952" s="61" t="s">
        <v>1304</v>
      </c>
      <c r="AA1952" s="61" t="s">
        <v>1305</v>
      </c>
      <c r="AB1952" s="63" t="n">
        <v>187294</v>
      </c>
      <c r="AC1952" s="63" t="n">
        <v>187294</v>
      </c>
      <c r="AE1952" s="61" t="n">
        <v>0</v>
      </c>
      <c r="AF1952" s="64" t="n">
        <v>187294</v>
      </c>
      <c r="AG1952" s="61" t="s">
        <v>689</v>
      </c>
      <c r="AH1952" s="62" t="n">
        <v>45291</v>
      </c>
      <c r="AI1952" s="65" t="n">
        <v>5.47</v>
      </c>
      <c r="AJ1952" s="61" t="s">
        <v>3614</v>
      </c>
      <c r="AK1952" s="65" t="n">
        <v>5.47</v>
      </c>
      <c r="AL1952" s="65" t="n">
        <v>5.47</v>
      </c>
      <c r="AM1952" s="66" t="n">
        <v>1024498.18</v>
      </c>
      <c r="AN1952" s="66" t="n">
        <f aca="false">IF(J1952="Listed Option",AF1952*AL1952,AM1952)</f>
        <v>1024498.18</v>
      </c>
      <c r="AO1952" s="61" t="s">
        <v>1267</v>
      </c>
      <c r="AP1952" s="61" t="n">
        <v>1</v>
      </c>
      <c r="AQ1952" s="61" t="n">
        <v>1</v>
      </c>
      <c r="AV1952" s="61" t="s">
        <v>14036</v>
      </c>
      <c r="AW1952" s="61" t="s">
        <v>4070</v>
      </c>
      <c r="AY1952" s="61" t="s">
        <v>14031</v>
      </c>
      <c r="AZ1952" s="61" t="s">
        <v>14031</v>
      </c>
      <c r="BA1952" s="61" t="s">
        <v>14031</v>
      </c>
      <c r="BB1952" s="67" t="n">
        <v>0</v>
      </c>
      <c r="BE1952" s="61" t="n">
        <v>238575</v>
      </c>
      <c r="BF1952" s="61" t="s">
        <v>1108</v>
      </c>
      <c r="BG1952" s="61" t="s">
        <v>4084</v>
      </c>
      <c r="BH1952" s="61" t="s">
        <v>4084</v>
      </c>
      <c r="BI1952" s="61" t="s">
        <v>14031</v>
      </c>
      <c r="BJ1952" s="61" t="s">
        <v>14031</v>
      </c>
      <c r="BK1952" s="61" t="s">
        <v>14031</v>
      </c>
      <c r="BL1952" s="61" t="s">
        <v>14033</v>
      </c>
      <c r="BM1952" s="61" t="s">
        <v>14033</v>
      </c>
      <c r="BN1952" s="70" t="n">
        <v>1024498.18</v>
      </c>
      <c r="BO1952" s="68" t="n">
        <v>1024498.18</v>
      </c>
      <c r="BP1952" s="68" t="n">
        <v>1024498.18</v>
      </c>
      <c r="BQ1952" s="68" t="n">
        <v>1024498.18</v>
      </c>
      <c r="BR1952" s="69" t="n">
        <v>187294</v>
      </c>
      <c r="BU1952" s="68" t="n">
        <v>187294</v>
      </c>
    </row>
    <row r="1953" customFormat="false" ht="15" hidden="true" customHeight="false" outlineLevel="0" collapsed="false">
      <c r="A1953" s="61" t="s">
        <v>14037</v>
      </c>
      <c r="B1953" s="61" t="s">
        <v>14038</v>
      </c>
      <c r="C1953" s="62" t="n">
        <v>45291</v>
      </c>
      <c r="D1953" s="62" t="n">
        <v>45291</v>
      </c>
      <c r="E1953" s="61" t="s">
        <v>1259</v>
      </c>
      <c r="F1953" s="61" t="s">
        <v>1108</v>
      </c>
      <c r="G1953" s="61" t="s">
        <v>14030</v>
      </c>
      <c r="H1953" s="61" t="s">
        <v>14030</v>
      </c>
      <c r="I1953" s="61" t="s">
        <v>14031</v>
      </c>
      <c r="J1953" s="61" t="s">
        <v>1195</v>
      </c>
      <c r="K1953" s="61" t="s">
        <v>1195</v>
      </c>
      <c r="L1953" s="61" t="s">
        <v>1195</v>
      </c>
      <c r="N1953" s="61" t="n">
        <v>1309553</v>
      </c>
      <c r="O1953" s="61" t="s">
        <v>1262</v>
      </c>
      <c r="P1953" s="61" t="s">
        <v>14032</v>
      </c>
      <c r="Q1953" s="61" t="s">
        <v>14033</v>
      </c>
      <c r="R1953" s="61" t="s">
        <v>14033</v>
      </c>
      <c r="S1953" s="61" t="str">
        <f aca="false">IF(J1953="Listed Option",MID(R1953,3,9),MID(Q1953,3,9))</f>
        <v>82968B103</v>
      </c>
      <c r="T1953" s="61" t="str">
        <f aca="false">VLOOKUP(S1953,'Output v4'!C:C,1,FALSE())</f>
        <v>82968B103</v>
      </c>
      <c r="U1953" s="61" t="s">
        <v>288</v>
      </c>
      <c r="V1953" s="61" t="s">
        <v>14034</v>
      </c>
      <c r="W1953" s="61" t="s">
        <v>14035</v>
      </c>
      <c r="Y1953" s="61" t="s">
        <v>14036</v>
      </c>
      <c r="Z1953" s="61" t="s">
        <v>4074</v>
      </c>
      <c r="AA1953" s="61" t="s">
        <v>4075</v>
      </c>
      <c r="AB1953" s="63" t="n">
        <v>568654</v>
      </c>
      <c r="AC1953" s="63" t="n">
        <v>568654</v>
      </c>
      <c r="AE1953" s="61" t="n">
        <v>0</v>
      </c>
      <c r="AF1953" s="64" t="n">
        <v>568654</v>
      </c>
      <c r="AG1953" s="61" t="s">
        <v>689</v>
      </c>
      <c r="AH1953" s="62" t="n">
        <v>45291</v>
      </c>
      <c r="AI1953" s="65" t="n">
        <v>5.47</v>
      </c>
      <c r="AJ1953" s="61" t="s">
        <v>3614</v>
      </c>
      <c r="AK1953" s="65" t="n">
        <v>5.47</v>
      </c>
      <c r="AL1953" s="65" t="n">
        <v>5.47</v>
      </c>
      <c r="AM1953" s="66" t="n">
        <v>3110537.38</v>
      </c>
      <c r="AN1953" s="66" t="n">
        <f aca="false">IF(J1953="Listed Option",AF1953*AL1953,AM1953)</f>
        <v>3110537.38</v>
      </c>
      <c r="AO1953" s="61" t="s">
        <v>1267</v>
      </c>
      <c r="AP1953" s="61" t="n">
        <v>1</v>
      </c>
      <c r="AQ1953" s="61" t="n">
        <v>1</v>
      </c>
      <c r="AV1953" s="61" t="s">
        <v>14036</v>
      </c>
      <c r="AW1953" s="61" t="s">
        <v>4070</v>
      </c>
      <c r="AY1953" s="61" t="s">
        <v>14031</v>
      </c>
      <c r="AZ1953" s="61" t="s">
        <v>14031</v>
      </c>
      <c r="BA1953" s="61" t="s">
        <v>14031</v>
      </c>
      <c r="BB1953" s="67" t="n">
        <v>0</v>
      </c>
      <c r="BE1953" s="61" t="n">
        <v>241450</v>
      </c>
      <c r="BF1953" s="61" t="s">
        <v>1108</v>
      </c>
      <c r="BG1953" s="61" t="s">
        <v>4084</v>
      </c>
      <c r="BH1953" s="61" t="s">
        <v>4084</v>
      </c>
      <c r="BI1953" s="61" t="s">
        <v>14031</v>
      </c>
      <c r="BJ1953" s="61" t="s">
        <v>14031</v>
      </c>
      <c r="BK1953" s="61" t="s">
        <v>14031</v>
      </c>
      <c r="BL1953" s="61" t="s">
        <v>14033</v>
      </c>
      <c r="BM1953" s="61" t="s">
        <v>14033</v>
      </c>
      <c r="BN1953" s="70" t="n">
        <v>3110537.38</v>
      </c>
      <c r="BO1953" s="68" t="n">
        <v>3110537.38</v>
      </c>
      <c r="BP1953" s="68" t="n">
        <v>3110537.38</v>
      </c>
      <c r="BQ1953" s="68" t="n">
        <v>3110537.38</v>
      </c>
      <c r="BR1953" s="69" t="n">
        <v>568654</v>
      </c>
      <c r="BU1953" s="68" t="n">
        <v>568654</v>
      </c>
    </row>
    <row r="1954" customFormat="false" ht="15" hidden="true" customHeight="false" outlineLevel="0" collapsed="false">
      <c r="A1954" s="61" t="s">
        <v>14039</v>
      </c>
      <c r="B1954" s="61" t="s">
        <v>14040</v>
      </c>
      <c r="C1954" s="62" t="n">
        <v>45291</v>
      </c>
      <c r="D1954" s="62" t="n">
        <v>45291</v>
      </c>
      <c r="E1954" s="61" t="s">
        <v>1259</v>
      </c>
      <c r="F1954" s="61" t="s">
        <v>14041</v>
      </c>
      <c r="G1954" s="61" t="s">
        <v>14042</v>
      </c>
      <c r="H1954" s="61" t="s">
        <v>14042</v>
      </c>
      <c r="I1954" s="61" t="s">
        <v>14031</v>
      </c>
      <c r="J1954" s="61" t="s">
        <v>1199</v>
      </c>
      <c r="K1954" s="61" t="s">
        <v>4065</v>
      </c>
      <c r="L1954" s="61" t="s">
        <v>4065</v>
      </c>
      <c r="N1954" s="61" t="n">
        <v>131954675</v>
      </c>
      <c r="O1954" s="61" t="s">
        <v>1262</v>
      </c>
      <c r="P1954" s="61" t="s">
        <v>14043</v>
      </c>
      <c r="Q1954" s="61" t="s">
        <v>14044</v>
      </c>
      <c r="R1954" s="61" t="s">
        <v>14044</v>
      </c>
      <c r="S1954" s="61" t="str">
        <f aca="false">IF(J1954="Listed Option",MID(R1954,3,9),MID(Q1954,3,9))</f>
        <v>82967NBM9</v>
      </c>
      <c r="T1954" s="61" t="e">
        <f aca="false">VLOOKUP(S1954,'Output v4'!C:C,1,FALSE())</f>
        <v>#N/A</v>
      </c>
      <c r="U1954" s="61" t="s">
        <v>14045</v>
      </c>
      <c r="V1954" s="61" t="s">
        <v>14046</v>
      </c>
      <c r="Z1954" s="61" t="s">
        <v>1264</v>
      </c>
      <c r="AA1954" s="61" t="s">
        <v>4126</v>
      </c>
      <c r="AB1954" s="63" t="n">
        <v>-2800</v>
      </c>
      <c r="AC1954" s="63" t="n">
        <v>-2800000</v>
      </c>
      <c r="AE1954" s="61" t="n">
        <v>1000</v>
      </c>
      <c r="AF1954" s="64" t="n">
        <v>-2800000</v>
      </c>
      <c r="AG1954" s="61" t="s">
        <v>1273</v>
      </c>
      <c r="AH1954" s="62" t="n">
        <v>45291</v>
      </c>
      <c r="AI1954" s="65" t="n">
        <v>0.856731</v>
      </c>
      <c r="AJ1954" s="61" t="s">
        <v>1266</v>
      </c>
      <c r="AK1954" s="65" t="n">
        <v>0.856731</v>
      </c>
      <c r="AL1954" s="65" t="n">
        <v>0.856731</v>
      </c>
      <c r="AM1954" s="66" t="n">
        <v>-2398846.8</v>
      </c>
      <c r="AN1954" s="66" t="n">
        <f aca="false">IF(J1954="Listed Option",AF1954*AL1954,AM1954)</f>
        <v>-2398846.8</v>
      </c>
      <c r="AO1954" s="61" t="s">
        <v>1267</v>
      </c>
      <c r="AW1954" s="61" t="s">
        <v>4070</v>
      </c>
      <c r="AY1954" s="61" t="s">
        <v>14042</v>
      </c>
      <c r="BA1954" s="61" t="s">
        <v>14042</v>
      </c>
      <c r="BB1954" s="67" t="n">
        <v>120</v>
      </c>
      <c r="BE1954" s="61" t="n">
        <v>238566</v>
      </c>
      <c r="BF1954" s="61" t="s">
        <v>14041</v>
      </c>
      <c r="BG1954" s="61" t="s">
        <v>4084</v>
      </c>
      <c r="BH1954" s="61" t="s">
        <v>4084</v>
      </c>
      <c r="BI1954" s="61" t="s">
        <v>14031</v>
      </c>
      <c r="BJ1954" s="61" t="s">
        <v>14042</v>
      </c>
      <c r="BL1954" s="61" t="s">
        <v>14044</v>
      </c>
      <c r="BM1954" s="61" t="s">
        <v>14044</v>
      </c>
      <c r="BN1954" s="70" t="n">
        <v>-2800000</v>
      </c>
      <c r="BP1954" s="68" t="n">
        <v>-2398846.8</v>
      </c>
      <c r="BQ1954" s="68" t="n">
        <v>-2398846.8</v>
      </c>
      <c r="BR1954" s="69" t="n">
        <v>-2800000</v>
      </c>
      <c r="BS1954" s="63" t="n">
        <v>-2800</v>
      </c>
      <c r="BU1954" s="68" t="n">
        <v>2800000</v>
      </c>
    </row>
    <row r="1955" customFormat="false" ht="15" hidden="true" customHeight="false" outlineLevel="0" collapsed="false">
      <c r="A1955" s="61" t="s">
        <v>14047</v>
      </c>
      <c r="B1955" s="61" t="s">
        <v>14048</v>
      </c>
      <c r="C1955" s="62" t="n">
        <v>45291</v>
      </c>
      <c r="D1955" s="62" t="n">
        <v>45291</v>
      </c>
      <c r="E1955" s="61" t="s">
        <v>1259</v>
      </c>
      <c r="F1955" s="61" t="s">
        <v>14041</v>
      </c>
      <c r="G1955" s="61" t="s">
        <v>14042</v>
      </c>
      <c r="H1955" s="61" t="s">
        <v>14042</v>
      </c>
      <c r="I1955" s="61" t="s">
        <v>14031</v>
      </c>
      <c r="J1955" s="61" t="s">
        <v>1199</v>
      </c>
      <c r="K1955" s="61" t="s">
        <v>4065</v>
      </c>
      <c r="L1955" s="61" t="s">
        <v>4065</v>
      </c>
      <c r="N1955" s="61" t="n">
        <v>131954675</v>
      </c>
      <c r="O1955" s="61" t="s">
        <v>1262</v>
      </c>
      <c r="P1955" s="61" t="s">
        <v>14043</v>
      </c>
      <c r="Q1955" s="61" t="s">
        <v>14044</v>
      </c>
      <c r="R1955" s="61" t="s">
        <v>14044</v>
      </c>
      <c r="S1955" s="61" t="str">
        <f aca="false">IF(J1955="Listed Option",MID(R1955,3,9),MID(Q1955,3,9))</f>
        <v>82967NBM9</v>
      </c>
      <c r="T1955" s="61" t="e">
        <f aca="false">VLOOKUP(S1955,'Output v4'!C:C,1,FALSE())</f>
        <v>#N/A</v>
      </c>
      <c r="U1955" s="61" t="s">
        <v>14045</v>
      </c>
      <c r="V1955" s="61" t="s">
        <v>14046</v>
      </c>
      <c r="Z1955" s="61" t="s">
        <v>1304</v>
      </c>
      <c r="AA1955" s="61" t="s">
        <v>1305</v>
      </c>
      <c r="AB1955" s="63" t="n">
        <v>-28149</v>
      </c>
      <c r="AC1955" s="63" t="n">
        <v>-28149000</v>
      </c>
      <c r="AE1955" s="61" t="n">
        <v>1000</v>
      </c>
      <c r="AF1955" s="64" t="n">
        <v>-28149000</v>
      </c>
      <c r="AG1955" s="61" t="s">
        <v>1273</v>
      </c>
      <c r="AH1955" s="62" t="n">
        <v>45291</v>
      </c>
      <c r="AI1955" s="65" t="n">
        <v>0.856731</v>
      </c>
      <c r="AJ1955" s="61" t="s">
        <v>1266</v>
      </c>
      <c r="AK1955" s="65" t="n">
        <v>0.856731</v>
      </c>
      <c r="AL1955" s="65" t="n">
        <v>0.856731</v>
      </c>
      <c r="AM1955" s="66" t="n">
        <v>-24116120.919</v>
      </c>
      <c r="AN1955" s="66" t="n">
        <f aca="false">IF(J1955="Listed Option",AF1955*AL1955,AM1955)</f>
        <v>-24116120.919</v>
      </c>
      <c r="AO1955" s="61" t="s">
        <v>1267</v>
      </c>
      <c r="AW1955" s="61" t="s">
        <v>4070</v>
      </c>
      <c r="AY1955" s="61" t="s">
        <v>14042</v>
      </c>
      <c r="BA1955" s="61" t="s">
        <v>14042</v>
      </c>
      <c r="BB1955" s="67" t="n">
        <v>120</v>
      </c>
      <c r="BE1955" s="61" t="n">
        <v>238575</v>
      </c>
      <c r="BF1955" s="61" t="s">
        <v>14041</v>
      </c>
      <c r="BG1955" s="61" t="s">
        <v>4084</v>
      </c>
      <c r="BH1955" s="61" t="s">
        <v>4084</v>
      </c>
      <c r="BI1955" s="61" t="s">
        <v>14031</v>
      </c>
      <c r="BJ1955" s="61" t="s">
        <v>14042</v>
      </c>
      <c r="BL1955" s="61" t="s">
        <v>14044</v>
      </c>
      <c r="BM1955" s="61" t="s">
        <v>14044</v>
      </c>
      <c r="BN1955" s="70" t="n">
        <v>-28149000</v>
      </c>
      <c r="BP1955" s="68" t="n">
        <v>-24116120.919</v>
      </c>
      <c r="BQ1955" s="68" t="n">
        <v>-24116120.919</v>
      </c>
      <c r="BR1955" s="69" t="n">
        <v>-28149000</v>
      </c>
      <c r="BS1955" s="63" t="n">
        <v>-28149</v>
      </c>
      <c r="BU1955" s="68" t="n">
        <v>28149000</v>
      </c>
    </row>
    <row r="1956" customFormat="false" ht="15" hidden="true" customHeight="false" outlineLevel="0" collapsed="false">
      <c r="A1956" s="61" t="s">
        <v>14049</v>
      </c>
      <c r="B1956" s="61" t="s">
        <v>14050</v>
      </c>
      <c r="C1956" s="62" t="n">
        <v>45291</v>
      </c>
      <c r="D1956" s="62" t="n">
        <v>45291</v>
      </c>
      <c r="E1956" s="61" t="s">
        <v>1259</v>
      </c>
      <c r="F1956" s="61" t="s">
        <v>14041</v>
      </c>
      <c r="G1956" s="61" t="s">
        <v>14042</v>
      </c>
      <c r="H1956" s="61" t="s">
        <v>14042</v>
      </c>
      <c r="I1956" s="61" t="s">
        <v>14031</v>
      </c>
      <c r="J1956" s="61" t="s">
        <v>1199</v>
      </c>
      <c r="K1956" s="61" t="s">
        <v>4065</v>
      </c>
      <c r="L1956" s="61" t="s">
        <v>4065</v>
      </c>
      <c r="N1956" s="61" t="n">
        <v>131954675</v>
      </c>
      <c r="O1956" s="61" t="s">
        <v>1262</v>
      </c>
      <c r="P1956" s="61" t="s">
        <v>14043</v>
      </c>
      <c r="Q1956" s="61" t="s">
        <v>14044</v>
      </c>
      <c r="R1956" s="61" t="s">
        <v>14044</v>
      </c>
      <c r="S1956" s="61" t="str">
        <f aca="false">IF(J1956="Listed Option",MID(R1956,3,9),MID(Q1956,3,9))</f>
        <v>82967NBM9</v>
      </c>
      <c r="T1956" s="61" t="e">
        <f aca="false">VLOOKUP(S1956,'Output v4'!C:C,1,FALSE())</f>
        <v>#N/A</v>
      </c>
      <c r="U1956" s="61" t="s">
        <v>14045</v>
      </c>
      <c r="V1956" s="61" t="s">
        <v>14046</v>
      </c>
      <c r="Z1956" s="61" t="s">
        <v>4029</v>
      </c>
      <c r="AA1956" s="61" t="s">
        <v>4117</v>
      </c>
      <c r="AB1956" s="63" t="n">
        <v>-9500</v>
      </c>
      <c r="AC1956" s="63" t="n">
        <v>-9500000</v>
      </c>
      <c r="AE1956" s="61" t="n">
        <v>1000</v>
      </c>
      <c r="AF1956" s="64" t="n">
        <v>-9500000</v>
      </c>
      <c r="AG1956" s="61" t="s">
        <v>1273</v>
      </c>
      <c r="AH1956" s="62" t="n">
        <v>45291</v>
      </c>
      <c r="AI1956" s="65" t="n">
        <v>0.856731</v>
      </c>
      <c r="AJ1956" s="61" t="s">
        <v>1266</v>
      </c>
      <c r="AK1956" s="65" t="n">
        <v>0.856731</v>
      </c>
      <c r="AL1956" s="65" t="n">
        <v>0.856731</v>
      </c>
      <c r="AM1956" s="66" t="n">
        <v>-8138944.5</v>
      </c>
      <c r="AN1956" s="66" t="n">
        <f aca="false">IF(J1956="Listed Option",AF1956*AL1956,AM1956)</f>
        <v>-8138944.5</v>
      </c>
      <c r="AO1956" s="61" t="s">
        <v>1267</v>
      </c>
      <c r="AW1956" s="61" t="s">
        <v>4070</v>
      </c>
      <c r="AY1956" s="61" t="s">
        <v>14042</v>
      </c>
      <c r="BA1956" s="61" t="s">
        <v>14042</v>
      </c>
      <c r="BB1956" s="67" t="n">
        <v>120</v>
      </c>
      <c r="BE1956" s="61" t="n">
        <v>238587</v>
      </c>
      <c r="BF1956" s="61" t="s">
        <v>14041</v>
      </c>
      <c r="BG1956" s="61" t="s">
        <v>4084</v>
      </c>
      <c r="BH1956" s="61" t="s">
        <v>4084</v>
      </c>
      <c r="BI1956" s="61" t="s">
        <v>14031</v>
      </c>
      <c r="BJ1956" s="61" t="s">
        <v>14042</v>
      </c>
      <c r="BL1956" s="61" t="s">
        <v>14044</v>
      </c>
      <c r="BM1956" s="61" t="s">
        <v>14044</v>
      </c>
      <c r="BN1956" s="70" t="n">
        <v>-9500000</v>
      </c>
      <c r="BP1956" s="68" t="n">
        <v>-8138944.5</v>
      </c>
      <c r="BQ1956" s="68" t="n">
        <v>-8138944.5</v>
      </c>
      <c r="BR1956" s="69" t="n">
        <v>-9500000</v>
      </c>
      <c r="BS1956" s="63" t="n">
        <v>-9500</v>
      </c>
      <c r="BU1956" s="68" t="n">
        <v>9500000</v>
      </c>
    </row>
    <row r="1957" customFormat="false" ht="15" hidden="true" customHeight="false" outlineLevel="0" collapsed="false">
      <c r="A1957" s="61" t="s">
        <v>14051</v>
      </c>
      <c r="B1957" s="61" t="s">
        <v>14052</v>
      </c>
      <c r="C1957" s="62" t="n">
        <v>45291</v>
      </c>
      <c r="D1957" s="62" t="n">
        <v>45291</v>
      </c>
      <c r="E1957" s="61" t="s">
        <v>1259</v>
      </c>
      <c r="F1957" s="61" t="s">
        <v>14041</v>
      </c>
      <c r="G1957" s="61" t="s">
        <v>14042</v>
      </c>
      <c r="H1957" s="61" t="s">
        <v>14042</v>
      </c>
      <c r="I1957" s="61" t="s">
        <v>14031</v>
      </c>
      <c r="J1957" s="61" t="s">
        <v>1199</v>
      </c>
      <c r="K1957" s="61" t="s">
        <v>4065</v>
      </c>
      <c r="L1957" s="61" t="s">
        <v>4065</v>
      </c>
      <c r="N1957" s="61" t="n">
        <v>131954675</v>
      </c>
      <c r="O1957" s="61" t="s">
        <v>1262</v>
      </c>
      <c r="P1957" s="61" t="s">
        <v>14043</v>
      </c>
      <c r="Q1957" s="61" t="s">
        <v>14044</v>
      </c>
      <c r="R1957" s="61" t="s">
        <v>14044</v>
      </c>
      <c r="S1957" s="61" t="str">
        <f aca="false">IF(J1957="Listed Option",MID(R1957,3,9),MID(Q1957,3,9))</f>
        <v>82967NBM9</v>
      </c>
      <c r="T1957" s="61" t="e">
        <f aca="false">VLOOKUP(S1957,'Output v4'!C:C,1,FALSE())</f>
        <v>#N/A</v>
      </c>
      <c r="U1957" s="61" t="s">
        <v>14045</v>
      </c>
      <c r="V1957" s="61" t="s">
        <v>14046</v>
      </c>
      <c r="Z1957" s="61" t="s">
        <v>4074</v>
      </c>
      <c r="AA1957" s="61" t="s">
        <v>4075</v>
      </c>
      <c r="AB1957" s="63" t="n">
        <v>-13900</v>
      </c>
      <c r="AC1957" s="63" t="n">
        <v>-13900000</v>
      </c>
      <c r="AE1957" s="61" t="n">
        <v>1000</v>
      </c>
      <c r="AF1957" s="64" t="n">
        <v>-13900000</v>
      </c>
      <c r="AG1957" s="61" t="s">
        <v>1273</v>
      </c>
      <c r="AH1957" s="62" t="n">
        <v>45291</v>
      </c>
      <c r="AI1957" s="65" t="n">
        <v>0.856731</v>
      </c>
      <c r="AJ1957" s="61" t="s">
        <v>1266</v>
      </c>
      <c r="AK1957" s="65" t="n">
        <v>0.856731</v>
      </c>
      <c r="AL1957" s="65" t="n">
        <v>0.856731</v>
      </c>
      <c r="AM1957" s="66" t="n">
        <v>-11908560.9</v>
      </c>
      <c r="AN1957" s="66" t="n">
        <f aca="false">IF(J1957="Listed Option",AF1957*AL1957,AM1957)</f>
        <v>-11908560.9</v>
      </c>
      <c r="AO1957" s="61" t="s">
        <v>1267</v>
      </c>
      <c r="AW1957" s="61" t="s">
        <v>4070</v>
      </c>
      <c r="AY1957" s="61" t="s">
        <v>14042</v>
      </c>
      <c r="BA1957" s="61" t="s">
        <v>14042</v>
      </c>
      <c r="BB1957" s="67" t="n">
        <v>120</v>
      </c>
      <c r="BE1957" s="61" t="n">
        <v>241450</v>
      </c>
      <c r="BF1957" s="61" t="s">
        <v>14041</v>
      </c>
      <c r="BG1957" s="61" t="s">
        <v>4084</v>
      </c>
      <c r="BH1957" s="61" t="s">
        <v>4084</v>
      </c>
      <c r="BI1957" s="61" t="s">
        <v>14031</v>
      </c>
      <c r="BJ1957" s="61" t="s">
        <v>14042</v>
      </c>
      <c r="BL1957" s="61" t="s">
        <v>14044</v>
      </c>
      <c r="BM1957" s="61" t="s">
        <v>14044</v>
      </c>
      <c r="BN1957" s="70" t="n">
        <v>-13900000</v>
      </c>
      <c r="BP1957" s="68" t="n">
        <v>-11908560.9</v>
      </c>
      <c r="BQ1957" s="68" t="n">
        <v>-11908560.9</v>
      </c>
      <c r="BR1957" s="69" t="n">
        <v>-13900000</v>
      </c>
      <c r="BS1957" s="63" t="n">
        <v>-13900</v>
      </c>
      <c r="BU1957" s="68" t="n">
        <v>13900000</v>
      </c>
    </row>
    <row r="1958" customFormat="false" ht="15" hidden="true" customHeight="false" outlineLevel="0" collapsed="false">
      <c r="A1958" s="61" t="s">
        <v>14053</v>
      </c>
      <c r="B1958" s="61" t="s">
        <v>14054</v>
      </c>
      <c r="C1958" s="62" t="n">
        <v>45291</v>
      </c>
      <c r="D1958" s="62" t="n">
        <v>45291</v>
      </c>
      <c r="E1958" s="61" t="s">
        <v>1259</v>
      </c>
      <c r="F1958" s="61" t="s">
        <v>14055</v>
      </c>
      <c r="G1958" s="61" t="s">
        <v>14056</v>
      </c>
      <c r="H1958" s="61" t="s">
        <v>14056</v>
      </c>
      <c r="I1958" s="61" t="s">
        <v>14057</v>
      </c>
      <c r="J1958" s="61" t="s">
        <v>1199</v>
      </c>
      <c r="K1958" s="61" t="s">
        <v>4065</v>
      </c>
      <c r="L1958" s="61" t="s">
        <v>4065</v>
      </c>
      <c r="N1958" s="61" t="n">
        <v>66867103</v>
      </c>
      <c r="O1958" s="61" t="s">
        <v>1262</v>
      </c>
      <c r="P1958" s="61" t="s">
        <v>14058</v>
      </c>
      <c r="Q1958" s="61" t="s">
        <v>14059</v>
      </c>
      <c r="R1958" s="61" t="s">
        <v>14059</v>
      </c>
      <c r="S1958" s="61" t="str">
        <f aca="false">IF(J1958="Listed Option",MID(R1958,3,9),MID(Q1958,3,9))</f>
        <v>23317HAF9</v>
      </c>
      <c r="T1958" s="61" t="e">
        <f aca="false">VLOOKUP(S1958,'Output v4'!C:C,1,FALSE())</f>
        <v>#N/A</v>
      </c>
      <c r="U1958" s="61" t="s">
        <v>14060</v>
      </c>
      <c r="V1958" s="61" t="s">
        <v>14061</v>
      </c>
      <c r="Z1958" s="61" t="s">
        <v>1304</v>
      </c>
      <c r="AA1958" s="61" t="s">
        <v>1305</v>
      </c>
      <c r="AB1958" s="63" t="n">
        <v>250</v>
      </c>
      <c r="AC1958" s="63" t="n">
        <v>250000</v>
      </c>
      <c r="AE1958" s="61" t="n">
        <v>1000</v>
      </c>
      <c r="AF1958" s="64" t="n">
        <v>250000</v>
      </c>
      <c r="AG1958" s="61" t="s">
        <v>689</v>
      </c>
      <c r="AH1958" s="62" t="n">
        <v>45291</v>
      </c>
      <c r="AI1958" s="65" t="n">
        <v>0.984499</v>
      </c>
      <c r="AJ1958" s="61" t="s">
        <v>1266</v>
      </c>
      <c r="AK1958" s="65" t="n">
        <v>0.984499</v>
      </c>
      <c r="AL1958" s="65" t="n">
        <v>0.984499</v>
      </c>
      <c r="AM1958" s="66" t="n">
        <v>246124.75</v>
      </c>
      <c r="AN1958" s="66" t="n">
        <f aca="false">IF(J1958="Listed Option",AF1958*AL1958,AM1958)</f>
        <v>246124.75</v>
      </c>
      <c r="AO1958" s="61" t="s">
        <v>1267</v>
      </c>
      <c r="AW1958" s="61" t="s">
        <v>4070</v>
      </c>
      <c r="AY1958" s="61" t="s">
        <v>14056</v>
      </c>
      <c r="BA1958" s="61" t="s">
        <v>14056</v>
      </c>
      <c r="BB1958" s="67" t="n">
        <v>30</v>
      </c>
      <c r="BE1958" s="61" t="n">
        <v>238575</v>
      </c>
      <c r="BF1958" s="61" t="s">
        <v>14055</v>
      </c>
      <c r="BG1958" s="61" t="s">
        <v>4084</v>
      </c>
      <c r="BH1958" s="61" t="s">
        <v>4084</v>
      </c>
      <c r="BI1958" s="61" t="s">
        <v>14057</v>
      </c>
      <c r="BJ1958" s="61" t="s">
        <v>14056</v>
      </c>
      <c r="BL1958" s="61" t="s">
        <v>14059</v>
      </c>
      <c r="BM1958" s="61" t="s">
        <v>14059</v>
      </c>
      <c r="BN1958" s="70" t="n">
        <v>250000</v>
      </c>
      <c r="BP1958" s="68" t="n">
        <v>246124.75</v>
      </c>
      <c r="BQ1958" s="68" t="n">
        <v>246124.75</v>
      </c>
      <c r="BR1958" s="69" t="n">
        <v>250000</v>
      </c>
      <c r="BS1958" s="63" t="n">
        <v>250</v>
      </c>
      <c r="BU1958" s="68" t="n">
        <v>250000</v>
      </c>
    </row>
    <row r="1959" customFormat="false" ht="15" hidden="true" customHeight="false" outlineLevel="0" collapsed="false">
      <c r="A1959" s="61" t="s">
        <v>14062</v>
      </c>
      <c r="B1959" s="61" t="s">
        <v>14063</v>
      </c>
      <c r="C1959" s="62" t="n">
        <v>45291</v>
      </c>
      <c r="D1959" s="62" t="n">
        <v>45291</v>
      </c>
      <c r="E1959" s="61" t="s">
        <v>1259</v>
      </c>
      <c r="F1959" s="61" t="s">
        <v>14064</v>
      </c>
      <c r="G1959" s="61" t="s">
        <v>14065</v>
      </c>
      <c r="H1959" s="61" t="s">
        <v>14065</v>
      </c>
      <c r="I1959" s="61" t="s">
        <v>14066</v>
      </c>
      <c r="J1959" s="61" t="s">
        <v>1195</v>
      </c>
      <c r="K1959" s="61" t="s">
        <v>1195</v>
      </c>
      <c r="L1959" s="61" t="s">
        <v>1195</v>
      </c>
      <c r="N1959" s="61" t="n">
        <v>76030460</v>
      </c>
      <c r="O1959" s="61" t="s">
        <v>1262</v>
      </c>
      <c r="P1959" s="61" t="s">
        <v>14067</v>
      </c>
      <c r="Q1959" s="61" t="s">
        <v>14068</v>
      </c>
      <c r="R1959" s="61" t="s">
        <v>14068</v>
      </c>
      <c r="S1959" s="61" t="str">
        <f aca="false">IF(J1959="Listed Option",MID(R1959,3,9),MID(Q1959,3,9))</f>
        <v>83200N103</v>
      </c>
      <c r="T1959" s="61" t="e">
        <f aca="false">VLOOKUP(S1959,'Output v4'!C:C,1,FALSE())</f>
        <v>#N/A</v>
      </c>
      <c r="U1959" s="61" t="s">
        <v>14069</v>
      </c>
      <c r="V1959" s="61" t="s">
        <v>14070</v>
      </c>
      <c r="W1959" s="61" t="s">
        <v>14071</v>
      </c>
      <c r="Y1959" s="61" t="s">
        <v>14072</v>
      </c>
      <c r="Z1959" s="61" t="s">
        <v>1304</v>
      </c>
      <c r="AA1959" s="61" t="s">
        <v>1305</v>
      </c>
      <c r="AB1959" s="63" t="n">
        <v>-8780</v>
      </c>
      <c r="AC1959" s="63" t="n">
        <v>-8780</v>
      </c>
      <c r="AE1959" s="61" t="n">
        <v>0</v>
      </c>
      <c r="AF1959" s="64" t="n">
        <v>-8780</v>
      </c>
      <c r="AG1959" s="61" t="s">
        <v>1273</v>
      </c>
      <c r="AH1959" s="62" t="n">
        <v>45291</v>
      </c>
      <c r="AI1959" s="65" t="n">
        <v>47.82</v>
      </c>
      <c r="AJ1959" s="61" t="s">
        <v>3614</v>
      </c>
      <c r="AK1959" s="65" t="n">
        <v>47.82</v>
      </c>
      <c r="AL1959" s="65" t="n">
        <v>47.82</v>
      </c>
      <c r="AM1959" s="66" t="n">
        <v>-419859.6</v>
      </c>
      <c r="AN1959" s="66" t="n">
        <f aca="false">IF(J1959="Listed Option",AF1959*AL1959,AM1959)</f>
        <v>-419859.6</v>
      </c>
      <c r="AO1959" s="61" t="s">
        <v>1267</v>
      </c>
      <c r="AP1959" s="61" t="n">
        <v>1</v>
      </c>
      <c r="AQ1959" s="61" t="n">
        <v>1</v>
      </c>
      <c r="AV1959" s="61" t="s">
        <v>14072</v>
      </c>
      <c r="AW1959" s="61" t="s">
        <v>4070</v>
      </c>
      <c r="AY1959" s="61" t="s">
        <v>14073</v>
      </c>
      <c r="AZ1959" s="61" t="s">
        <v>14073</v>
      </c>
      <c r="BA1959" s="61" t="s">
        <v>14073</v>
      </c>
      <c r="BB1959" s="67" t="n">
        <v>0</v>
      </c>
      <c r="BE1959" s="61" t="n">
        <v>238575</v>
      </c>
      <c r="BF1959" s="61" t="s">
        <v>14064</v>
      </c>
      <c r="BG1959" s="61" t="s">
        <v>4084</v>
      </c>
      <c r="BH1959" s="61" t="s">
        <v>4084</v>
      </c>
      <c r="BI1959" s="61" t="s">
        <v>14066</v>
      </c>
      <c r="BJ1959" s="61" t="s">
        <v>14073</v>
      </c>
      <c r="BK1959" s="61" t="s">
        <v>14073</v>
      </c>
      <c r="BL1959" s="61" t="s">
        <v>14068</v>
      </c>
      <c r="BM1959" s="61" t="s">
        <v>14068</v>
      </c>
      <c r="BN1959" s="70" t="n">
        <v>-419859.6</v>
      </c>
      <c r="BO1959" s="68" t="n">
        <v>-419859.6</v>
      </c>
      <c r="BP1959" s="68" t="n">
        <v>-419859.6</v>
      </c>
      <c r="BQ1959" s="68" t="n">
        <v>-419859.6</v>
      </c>
      <c r="BR1959" s="69" t="n">
        <v>-8780</v>
      </c>
      <c r="BU1959" s="68" t="n">
        <v>8780</v>
      </c>
    </row>
    <row r="1960" customFormat="false" ht="15" hidden="true" customHeight="false" outlineLevel="0" collapsed="false">
      <c r="A1960" s="61" t="s">
        <v>14074</v>
      </c>
      <c r="B1960" s="61" t="s">
        <v>14075</v>
      </c>
      <c r="C1960" s="62" t="n">
        <v>45291</v>
      </c>
      <c r="D1960" s="62" t="n">
        <v>45291</v>
      </c>
      <c r="E1960" s="61" t="s">
        <v>1259</v>
      </c>
      <c r="F1960" s="61" t="s">
        <v>14076</v>
      </c>
      <c r="G1960" s="61" t="s">
        <v>14077</v>
      </c>
      <c r="H1960" s="61" t="s">
        <v>14077</v>
      </c>
      <c r="I1960" s="61" t="s">
        <v>14078</v>
      </c>
      <c r="J1960" s="61" t="s">
        <v>1195</v>
      </c>
      <c r="K1960" s="61" t="s">
        <v>1195</v>
      </c>
      <c r="L1960" s="61" t="s">
        <v>1195</v>
      </c>
      <c r="N1960" s="61" t="n">
        <v>2331958</v>
      </c>
      <c r="O1960" s="61" t="s">
        <v>1262</v>
      </c>
      <c r="P1960" s="61" t="s">
        <v>14079</v>
      </c>
      <c r="Q1960" s="61" t="s">
        <v>14080</v>
      </c>
      <c r="R1960" s="61" t="s">
        <v>14080</v>
      </c>
      <c r="S1960" s="61" t="str">
        <f aca="false">IF(J1960="Listed Option",MID(R1960,3,9),MID(Q1960,3,9))</f>
        <v>00B1RR840</v>
      </c>
      <c r="T1960" s="61" t="e">
        <f aca="false">VLOOKUP(S1960,'Output v4'!C:C,1,FALSE())</f>
        <v>#N/A</v>
      </c>
      <c r="V1960" s="61" t="s">
        <v>14081</v>
      </c>
      <c r="W1960" s="61" t="s">
        <v>14082</v>
      </c>
      <c r="Y1960" s="61" t="s">
        <v>14083</v>
      </c>
      <c r="Z1960" s="61" t="s">
        <v>1304</v>
      </c>
      <c r="AA1960" s="61" t="s">
        <v>1305</v>
      </c>
      <c r="AB1960" s="63" t="n">
        <v>-190000</v>
      </c>
      <c r="AC1960" s="63" t="n">
        <v>-190000</v>
      </c>
      <c r="AE1960" s="61" t="n">
        <v>0</v>
      </c>
      <c r="AF1960" s="64" t="n">
        <v>-190000</v>
      </c>
      <c r="AG1960" s="61" t="s">
        <v>1273</v>
      </c>
      <c r="AH1960" s="62" t="n">
        <v>45291</v>
      </c>
      <c r="AI1960" s="70" t="n">
        <v>3120</v>
      </c>
      <c r="AJ1960" s="61" t="s">
        <v>3614</v>
      </c>
      <c r="AK1960" s="70" t="n">
        <v>3120</v>
      </c>
      <c r="AL1960" s="65" t="n">
        <v>39.76596</v>
      </c>
      <c r="AM1960" s="66" t="n">
        <v>-7555532.4</v>
      </c>
      <c r="AN1960" s="66" t="n">
        <f aca="false">IF(J1960="Listed Option",AF1960*AL1960,AM1960)</f>
        <v>-7555532.4</v>
      </c>
      <c r="AO1960" s="61" t="s">
        <v>1267</v>
      </c>
      <c r="AP1960" s="61" t="n">
        <v>1</v>
      </c>
      <c r="AQ1960" s="61" t="n">
        <v>1</v>
      </c>
      <c r="AV1960" s="61" t="s">
        <v>14083</v>
      </c>
      <c r="AW1960" s="61" t="s">
        <v>4070</v>
      </c>
      <c r="AY1960" s="61" t="s">
        <v>14078</v>
      </c>
      <c r="AZ1960" s="61" t="s">
        <v>14078</v>
      </c>
      <c r="BA1960" s="61" t="s">
        <v>14078</v>
      </c>
      <c r="BB1960" s="67" t="n">
        <v>0</v>
      </c>
      <c r="BE1960" s="61" t="n">
        <v>238575</v>
      </c>
      <c r="BF1960" s="61" t="s">
        <v>14076</v>
      </c>
      <c r="BG1960" s="61" t="s">
        <v>4404</v>
      </c>
      <c r="BH1960" s="61" t="s">
        <v>4404</v>
      </c>
      <c r="BI1960" s="61" t="s">
        <v>14078</v>
      </c>
      <c r="BJ1960" s="61" t="s">
        <v>14078</v>
      </c>
      <c r="BK1960" s="61" t="s">
        <v>14078</v>
      </c>
      <c r="BL1960" s="61" t="s">
        <v>14080</v>
      </c>
      <c r="BM1960" s="61" t="s">
        <v>14080</v>
      </c>
      <c r="BN1960" s="70" t="n">
        <v>-7555532.4</v>
      </c>
      <c r="BO1960" s="68" t="n">
        <v>-7555532.4</v>
      </c>
      <c r="BP1960" s="68" t="n">
        <v>-592800000</v>
      </c>
      <c r="BQ1960" s="68" t="n">
        <v>-7555532.4</v>
      </c>
      <c r="BR1960" s="68" t="n">
        <v>-190000</v>
      </c>
      <c r="BU1960" s="68" t="n">
        <v>190000</v>
      </c>
    </row>
    <row r="1961" customFormat="false" ht="15" hidden="true" customHeight="false" outlineLevel="0" collapsed="false">
      <c r="A1961" s="61" t="s">
        <v>14084</v>
      </c>
      <c r="B1961" s="61" t="s">
        <v>14085</v>
      </c>
      <c r="C1961" s="62" t="n">
        <v>45291</v>
      </c>
      <c r="D1961" s="62" t="n">
        <v>45291</v>
      </c>
      <c r="E1961" s="61" t="s">
        <v>1259</v>
      </c>
      <c r="F1961" s="61" t="s">
        <v>1110</v>
      </c>
      <c r="G1961" s="61" t="s">
        <v>14086</v>
      </c>
      <c r="H1961" s="61" t="s">
        <v>14086</v>
      </c>
      <c r="I1961" s="61" t="s">
        <v>14087</v>
      </c>
      <c r="J1961" s="61" t="s">
        <v>1195</v>
      </c>
      <c r="K1961" s="61" t="s">
        <v>1195</v>
      </c>
      <c r="L1961" s="61" t="s">
        <v>1195</v>
      </c>
      <c r="N1961" s="61" t="n">
        <v>63856898</v>
      </c>
      <c r="O1961" s="61" t="s">
        <v>1262</v>
      </c>
      <c r="P1961" s="61" t="s">
        <v>14088</v>
      </c>
      <c r="Q1961" s="61" t="s">
        <v>14089</v>
      </c>
      <c r="R1961" s="61" t="s">
        <v>14089</v>
      </c>
      <c r="S1961" s="61" t="str">
        <f aca="false">IF(J1961="Listed Option",MID(R1961,3,9),MID(Q1961,3,9))</f>
        <v>83304A106</v>
      </c>
      <c r="T1961" s="61" t="e">
        <f aca="false">VLOOKUP(S1961,'Output v4'!C:C,1,FALSE())</f>
        <v>#N/A</v>
      </c>
      <c r="U1961" s="61" t="s">
        <v>14090</v>
      </c>
      <c r="V1961" s="61" t="s">
        <v>14091</v>
      </c>
      <c r="W1961" s="61" t="s">
        <v>14092</v>
      </c>
      <c r="Y1961" s="61" t="s">
        <v>14093</v>
      </c>
      <c r="Z1961" s="61" t="s">
        <v>1264</v>
      </c>
      <c r="AA1961" s="61" t="s">
        <v>4126</v>
      </c>
      <c r="AB1961" s="63" t="n">
        <v>-44400</v>
      </c>
      <c r="AC1961" s="63" t="n">
        <v>-44400</v>
      </c>
      <c r="AE1961" s="61" t="n">
        <v>0</v>
      </c>
      <c r="AF1961" s="64" t="n">
        <v>-44400</v>
      </c>
      <c r="AG1961" s="61" t="s">
        <v>1273</v>
      </c>
      <c r="AH1961" s="62" t="n">
        <v>45291</v>
      </c>
      <c r="AI1961" s="65" t="n">
        <v>16.93</v>
      </c>
      <c r="AJ1961" s="61" t="s">
        <v>3614</v>
      </c>
      <c r="AK1961" s="65" t="n">
        <v>16.93</v>
      </c>
      <c r="AL1961" s="65" t="n">
        <v>16.93</v>
      </c>
      <c r="AM1961" s="66" t="n">
        <v>-751692</v>
      </c>
      <c r="AN1961" s="66" t="n">
        <f aca="false">IF(J1961="Listed Option",AF1961*AL1961,AM1961)</f>
        <v>-751692</v>
      </c>
      <c r="AO1961" s="61" t="s">
        <v>1267</v>
      </c>
      <c r="AP1961" s="61" t="n">
        <v>1</v>
      </c>
      <c r="AQ1961" s="61" t="n">
        <v>1</v>
      </c>
      <c r="AV1961" s="61" t="s">
        <v>14093</v>
      </c>
      <c r="AW1961" s="61" t="s">
        <v>4070</v>
      </c>
      <c r="AY1961" s="61" t="s">
        <v>14087</v>
      </c>
      <c r="AZ1961" s="61" t="s">
        <v>14087</v>
      </c>
      <c r="BA1961" s="61" t="s">
        <v>14087</v>
      </c>
      <c r="BB1961" s="67" t="n">
        <v>0</v>
      </c>
      <c r="BE1961" s="61" t="n">
        <v>238566</v>
      </c>
      <c r="BF1961" s="61" t="s">
        <v>1110</v>
      </c>
      <c r="BG1961" s="61" t="s">
        <v>4084</v>
      </c>
      <c r="BH1961" s="61" t="s">
        <v>4084</v>
      </c>
      <c r="BI1961" s="61" t="s">
        <v>14087</v>
      </c>
      <c r="BJ1961" s="61" t="s">
        <v>14087</v>
      </c>
      <c r="BK1961" s="61" t="s">
        <v>14087</v>
      </c>
      <c r="BL1961" s="61" t="s">
        <v>14089</v>
      </c>
      <c r="BM1961" s="61" t="s">
        <v>14089</v>
      </c>
      <c r="BN1961" s="70" t="n">
        <v>-751692</v>
      </c>
      <c r="BO1961" s="68" t="n">
        <v>-751692</v>
      </c>
      <c r="BP1961" s="68" t="n">
        <v>-751692</v>
      </c>
      <c r="BQ1961" s="68" t="n">
        <v>-751692</v>
      </c>
      <c r="BR1961" s="69" t="n">
        <v>-44400</v>
      </c>
      <c r="BU1961" s="68" t="n">
        <v>44400</v>
      </c>
    </row>
    <row r="1962" customFormat="false" ht="15" hidden="true" customHeight="false" outlineLevel="0" collapsed="false">
      <c r="A1962" s="61" t="s">
        <v>14094</v>
      </c>
      <c r="B1962" s="61" t="s">
        <v>14095</v>
      </c>
      <c r="C1962" s="62" t="n">
        <v>45291</v>
      </c>
      <c r="D1962" s="62" t="n">
        <v>45291</v>
      </c>
      <c r="E1962" s="61" t="s">
        <v>1259</v>
      </c>
      <c r="F1962" s="61" t="s">
        <v>1110</v>
      </c>
      <c r="G1962" s="61" t="s">
        <v>14096</v>
      </c>
      <c r="H1962" s="61" t="s">
        <v>14086</v>
      </c>
      <c r="I1962" s="61" t="s">
        <v>14087</v>
      </c>
      <c r="J1962" s="61" t="s">
        <v>1199</v>
      </c>
      <c r="K1962" s="61" t="s">
        <v>4543</v>
      </c>
      <c r="L1962" s="61" t="s">
        <v>4543</v>
      </c>
      <c r="N1962" s="61" t="n">
        <v>174327847</v>
      </c>
      <c r="O1962" s="61" t="s">
        <v>1262</v>
      </c>
      <c r="P1962" s="61" t="s">
        <v>14097</v>
      </c>
      <c r="Q1962" s="61" t="s">
        <v>14098</v>
      </c>
      <c r="R1962" s="61" t="s">
        <v>14089</v>
      </c>
      <c r="S1962" s="61" t="str">
        <f aca="false">IF(J1962="Listed Option",MID(R1962,3,9),MID(Q1962,3,9))</f>
        <v>83304AAH9</v>
      </c>
      <c r="T1962" s="61" t="str">
        <f aca="false">VLOOKUP(S1962,'Output v4'!C:C,1,FALSE())</f>
        <v>83304AAH9</v>
      </c>
      <c r="U1962" s="61" t="s">
        <v>290</v>
      </c>
      <c r="V1962" s="61" t="s">
        <v>14099</v>
      </c>
      <c r="Z1962" s="61" t="s">
        <v>1264</v>
      </c>
      <c r="AA1962" s="61" t="s">
        <v>4126</v>
      </c>
      <c r="AB1962" s="63" t="n">
        <v>5000</v>
      </c>
      <c r="AC1962" s="63" t="n">
        <v>5000000</v>
      </c>
      <c r="AE1962" s="61" t="n">
        <v>1000</v>
      </c>
      <c r="AF1962" s="64" t="n">
        <v>5000000</v>
      </c>
      <c r="AG1962" s="61" t="s">
        <v>689</v>
      </c>
      <c r="AH1962" s="62" t="n">
        <v>45291</v>
      </c>
      <c r="AI1962" s="65" t="n">
        <v>0.787</v>
      </c>
      <c r="AJ1962" s="61" t="s">
        <v>1266</v>
      </c>
      <c r="AK1962" s="65" t="n">
        <v>0.787</v>
      </c>
      <c r="AL1962" s="65" t="n">
        <v>16.93</v>
      </c>
      <c r="AM1962" s="66" t="n">
        <v>3935000</v>
      </c>
      <c r="AN1962" s="66" t="n">
        <f aca="false">IF(J1962="Listed Option",AF1962*AL1962,AM1962)</f>
        <v>3935000</v>
      </c>
      <c r="AO1962" s="61" t="s">
        <v>1267</v>
      </c>
      <c r="AT1962" s="62" t="n">
        <v>45289</v>
      </c>
      <c r="AU1962" s="65" t="n">
        <v>0.789669142666667</v>
      </c>
      <c r="AV1962" s="61" t="s">
        <v>14093</v>
      </c>
      <c r="AW1962" s="61" t="s">
        <v>4070</v>
      </c>
      <c r="AY1962" s="61" t="s">
        <v>14087</v>
      </c>
      <c r="AZ1962" s="61" t="s">
        <v>14087</v>
      </c>
      <c r="BA1962" s="61" t="s">
        <v>14087</v>
      </c>
      <c r="BB1962" s="67" t="n">
        <v>120</v>
      </c>
      <c r="BE1962" s="61" t="n">
        <v>238566</v>
      </c>
      <c r="BF1962" s="61" t="s">
        <v>1110</v>
      </c>
      <c r="BG1962" s="61" t="s">
        <v>4084</v>
      </c>
      <c r="BH1962" s="61" t="s">
        <v>4084</v>
      </c>
      <c r="BI1962" s="61" t="s">
        <v>14087</v>
      </c>
      <c r="BJ1962" s="61" t="s">
        <v>14087</v>
      </c>
      <c r="BL1962" s="61" t="s">
        <v>14089</v>
      </c>
      <c r="BM1962" s="61" t="s">
        <v>14089</v>
      </c>
      <c r="BN1962" s="70" t="n">
        <v>5000000</v>
      </c>
      <c r="BP1962" s="68" t="n">
        <v>3935000</v>
      </c>
      <c r="BQ1962" s="68" t="n">
        <v>3935000</v>
      </c>
      <c r="BR1962" s="69" t="n">
        <v>5000000</v>
      </c>
      <c r="BT1962" s="63" t="n">
        <v>5000</v>
      </c>
      <c r="BU1962" s="68" t="n">
        <v>5000000</v>
      </c>
    </row>
    <row r="1963" customFormat="false" ht="15" hidden="true" customHeight="false" outlineLevel="0" collapsed="false">
      <c r="A1963" s="61" t="s">
        <v>14100</v>
      </c>
      <c r="B1963" s="61" t="s">
        <v>14101</v>
      </c>
      <c r="C1963" s="62" t="n">
        <v>45291</v>
      </c>
      <c r="D1963" s="62" t="n">
        <v>45291</v>
      </c>
      <c r="E1963" s="61" t="s">
        <v>1259</v>
      </c>
      <c r="F1963" s="61" t="s">
        <v>1110</v>
      </c>
      <c r="G1963" s="61" t="s">
        <v>14086</v>
      </c>
      <c r="H1963" s="61" t="s">
        <v>14086</v>
      </c>
      <c r="I1963" s="61" t="s">
        <v>14087</v>
      </c>
      <c r="J1963" s="61" t="s">
        <v>1195</v>
      </c>
      <c r="K1963" s="61" t="s">
        <v>1195</v>
      </c>
      <c r="L1963" s="61" t="s">
        <v>1195</v>
      </c>
      <c r="N1963" s="61" t="n">
        <v>63856898</v>
      </c>
      <c r="O1963" s="61" t="s">
        <v>1262</v>
      </c>
      <c r="P1963" s="61" t="s">
        <v>14088</v>
      </c>
      <c r="Q1963" s="61" t="s">
        <v>14089</v>
      </c>
      <c r="R1963" s="61" t="s">
        <v>14089</v>
      </c>
      <c r="S1963" s="61" t="str">
        <f aca="false">IF(J1963="Listed Option",MID(R1963,3,9),MID(Q1963,3,9))</f>
        <v>83304A106</v>
      </c>
      <c r="T1963" s="61" t="e">
        <f aca="false">VLOOKUP(S1963,'Output v4'!C:C,1,FALSE())</f>
        <v>#N/A</v>
      </c>
      <c r="U1963" s="61" t="s">
        <v>14090</v>
      </c>
      <c r="V1963" s="61" t="s">
        <v>14091</v>
      </c>
      <c r="W1963" s="61" t="s">
        <v>14092</v>
      </c>
      <c r="Y1963" s="61" t="s">
        <v>14093</v>
      </c>
      <c r="Z1963" s="61" t="s">
        <v>1304</v>
      </c>
      <c r="AA1963" s="61" t="s">
        <v>1305</v>
      </c>
      <c r="AB1963" s="63" t="n">
        <v>-294900</v>
      </c>
      <c r="AC1963" s="63" t="n">
        <v>-294900</v>
      </c>
      <c r="AE1963" s="61" t="n">
        <v>0</v>
      </c>
      <c r="AF1963" s="64" t="n">
        <v>-294900</v>
      </c>
      <c r="AG1963" s="61" t="s">
        <v>1273</v>
      </c>
      <c r="AH1963" s="62" t="n">
        <v>45291</v>
      </c>
      <c r="AI1963" s="65" t="n">
        <v>16.93</v>
      </c>
      <c r="AJ1963" s="61" t="s">
        <v>3614</v>
      </c>
      <c r="AK1963" s="65" t="n">
        <v>16.93</v>
      </c>
      <c r="AL1963" s="65" t="n">
        <v>16.93</v>
      </c>
      <c r="AM1963" s="66" t="n">
        <v>-4992657</v>
      </c>
      <c r="AN1963" s="66" t="n">
        <f aca="false">IF(J1963="Listed Option",AF1963*AL1963,AM1963)</f>
        <v>-4992657</v>
      </c>
      <c r="AO1963" s="61" t="s">
        <v>1267</v>
      </c>
      <c r="AP1963" s="61" t="n">
        <v>1</v>
      </c>
      <c r="AQ1963" s="61" t="n">
        <v>1</v>
      </c>
      <c r="AV1963" s="61" t="s">
        <v>14093</v>
      </c>
      <c r="AW1963" s="61" t="s">
        <v>4070</v>
      </c>
      <c r="AY1963" s="61" t="s">
        <v>14087</v>
      </c>
      <c r="AZ1963" s="61" t="s">
        <v>14087</v>
      </c>
      <c r="BA1963" s="61" t="s">
        <v>14087</v>
      </c>
      <c r="BB1963" s="67" t="n">
        <v>0</v>
      </c>
      <c r="BE1963" s="61" t="n">
        <v>238575</v>
      </c>
      <c r="BF1963" s="61" t="s">
        <v>1110</v>
      </c>
      <c r="BG1963" s="61" t="s">
        <v>4084</v>
      </c>
      <c r="BH1963" s="61" t="s">
        <v>4084</v>
      </c>
      <c r="BI1963" s="61" t="s">
        <v>14087</v>
      </c>
      <c r="BJ1963" s="61" t="s">
        <v>14087</v>
      </c>
      <c r="BK1963" s="61" t="s">
        <v>14087</v>
      </c>
      <c r="BL1963" s="61" t="s">
        <v>14089</v>
      </c>
      <c r="BM1963" s="61" t="s">
        <v>14089</v>
      </c>
      <c r="BN1963" s="70" t="n">
        <v>-4992657</v>
      </c>
      <c r="BO1963" s="68" t="n">
        <v>-4992657</v>
      </c>
      <c r="BP1963" s="68" t="n">
        <v>-4992657</v>
      </c>
      <c r="BQ1963" s="68" t="n">
        <v>-4992657</v>
      </c>
      <c r="BR1963" s="69" t="n">
        <v>-294900</v>
      </c>
      <c r="BU1963" s="68" t="n">
        <v>294900</v>
      </c>
    </row>
    <row r="1964" customFormat="false" ht="15" hidden="true" customHeight="false" outlineLevel="0" collapsed="false">
      <c r="A1964" s="61" t="s">
        <v>14102</v>
      </c>
      <c r="B1964" s="61" t="s">
        <v>14103</v>
      </c>
      <c r="C1964" s="62" t="n">
        <v>45291</v>
      </c>
      <c r="D1964" s="62" t="n">
        <v>45291</v>
      </c>
      <c r="E1964" s="61" t="s">
        <v>1259</v>
      </c>
      <c r="F1964" s="61" t="s">
        <v>1110</v>
      </c>
      <c r="G1964" s="61" t="s">
        <v>14086</v>
      </c>
      <c r="H1964" s="61" t="s">
        <v>14086</v>
      </c>
      <c r="I1964" s="61" t="s">
        <v>14087</v>
      </c>
      <c r="J1964" s="61" t="s">
        <v>1195</v>
      </c>
      <c r="K1964" s="61" t="s">
        <v>1195</v>
      </c>
      <c r="L1964" s="61" t="s">
        <v>1195</v>
      </c>
      <c r="N1964" s="61" t="n">
        <v>63856898</v>
      </c>
      <c r="O1964" s="61" t="s">
        <v>1262</v>
      </c>
      <c r="P1964" s="61" t="s">
        <v>14088</v>
      </c>
      <c r="Q1964" s="61" t="s">
        <v>14089</v>
      </c>
      <c r="R1964" s="61" t="s">
        <v>14089</v>
      </c>
      <c r="S1964" s="61" t="str">
        <f aca="false">IF(J1964="Listed Option",MID(R1964,3,9),MID(Q1964,3,9))</f>
        <v>83304A106</v>
      </c>
      <c r="T1964" s="61" t="e">
        <f aca="false">VLOOKUP(S1964,'Output v4'!C:C,1,FALSE())</f>
        <v>#N/A</v>
      </c>
      <c r="U1964" s="61" t="s">
        <v>14090</v>
      </c>
      <c r="V1964" s="61" t="s">
        <v>14091</v>
      </c>
      <c r="W1964" s="61" t="s">
        <v>14092</v>
      </c>
      <c r="Y1964" s="61" t="s">
        <v>14093</v>
      </c>
      <c r="Z1964" s="61" t="s">
        <v>4029</v>
      </c>
      <c r="AA1964" s="61" t="s">
        <v>4117</v>
      </c>
      <c r="AB1964" s="63" t="n">
        <v>-34600</v>
      </c>
      <c r="AC1964" s="63" t="n">
        <v>-34600</v>
      </c>
      <c r="AE1964" s="61" t="n">
        <v>0</v>
      </c>
      <c r="AF1964" s="64" t="n">
        <v>-34600</v>
      </c>
      <c r="AG1964" s="61" t="s">
        <v>1273</v>
      </c>
      <c r="AH1964" s="62" t="n">
        <v>45291</v>
      </c>
      <c r="AI1964" s="65" t="n">
        <v>16.93</v>
      </c>
      <c r="AJ1964" s="61" t="s">
        <v>3614</v>
      </c>
      <c r="AK1964" s="65" t="n">
        <v>16.93</v>
      </c>
      <c r="AL1964" s="65" t="n">
        <v>16.93</v>
      </c>
      <c r="AM1964" s="66" t="n">
        <v>-585778</v>
      </c>
      <c r="AN1964" s="66" t="n">
        <f aca="false">IF(J1964="Listed Option",AF1964*AL1964,AM1964)</f>
        <v>-585778</v>
      </c>
      <c r="AO1964" s="61" t="s">
        <v>1267</v>
      </c>
      <c r="AP1964" s="61" t="n">
        <v>1</v>
      </c>
      <c r="AQ1964" s="61" t="n">
        <v>1</v>
      </c>
      <c r="AV1964" s="61" t="s">
        <v>14093</v>
      </c>
      <c r="AW1964" s="61" t="s">
        <v>4070</v>
      </c>
      <c r="AY1964" s="61" t="s">
        <v>14087</v>
      </c>
      <c r="AZ1964" s="61" t="s">
        <v>14087</v>
      </c>
      <c r="BA1964" s="61" t="s">
        <v>14087</v>
      </c>
      <c r="BB1964" s="67" t="n">
        <v>0</v>
      </c>
      <c r="BE1964" s="61" t="n">
        <v>238587</v>
      </c>
      <c r="BF1964" s="61" t="s">
        <v>1110</v>
      </c>
      <c r="BG1964" s="61" t="s">
        <v>4084</v>
      </c>
      <c r="BH1964" s="61" t="s">
        <v>4084</v>
      </c>
      <c r="BI1964" s="61" t="s">
        <v>14087</v>
      </c>
      <c r="BJ1964" s="61" t="s">
        <v>14087</v>
      </c>
      <c r="BK1964" s="61" t="s">
        <v>14087</v>
      </c>
      <c r="BL1964" s="61" t="s">
        <v>14089</v>
      </c>
      <c r="BM1964" s="61" t="s">
        <v>14089</v>
      </c>
      <c r="BN1964" s="70" t="n">
        <v>-585778</v>
      </c>
      <c r="BO1964" s="68" t="n">
        <v>-585778</v>
      </c>
      <c r="BP1964" s="68" t="n">
        <v>-585778</v>
      </c>
      <c r="BQ1964" s="68" t="n">
        <v>-585778</v>
      </c>
      <c r="BR1964" s="69" t="n">
        <v>-34600</v>
      </c>
      <c r="BU1964" s="68" t="n">
        <v>34600</v>
      </c>
    </row>
    <row r="1965" customFormat="false" ht="15" hidden="true" customHeight="false" outlineLevel="0" collapsed="false">
      <c r="A1965" s="61" t="s">
        <v>14104</v>
      </c>
      <c r="B1965" s="61" t="s">
        <v>14105</v>
      </c>
      <c r="C1965" s="62" t="n">
        <v>45291</v>
      </c>
      <c r="D1965" s="62" t="n">
        <v>45291</v>
      </c>
      <c r="E1965" s="61" t="s">
        <v>1259</v>
      </c>
      <c r="F1965" s="61" t="s">
        <v>1110</v>
      </c>
      <c r="G1965" s="61" t="s">
        <v>14096</v>
      </c>
      <c r="H1965" s="61" t="s">
        <v>14086</v>
      </c>
      <c r="I1965" s="61" t="s">
        <v>14087</v>
      </c>
      <c r="J1965" s="61" t="s">
        <v>1199</v>
      </c>
      <c r="K1965" s="61" t="s">
        <v>4543</v>
      </c>
      <c r="L1965" s="61" t="s">
        <v>4543</v>
      </c>
      <c r="N1965" s="61" t="n">
        <v>174327847</v>
      </c>
      <c r="O1965" s="61" t="s">
        <v>1262</v>
      </c>
      <c r="P1965" s="61" t="s">
        <v>14097</v>
      </c>
      <c r="Q1965" s="61" t="s">
        <v>14098</v>
      </c>
      <c r="R1965" s="61" t="s">
        <v>14089</v>
      </c>
      <c r="S1965" s="61" t="str">
        <f aca="false">IF(J1965="Listed Option",MID(R1965,3,9),MID(Q1965,3,9))</f>
        <v>83304AAH9</v>
      </c>
      <c r="T1965" s="61" t="str">
        <f aca="false">VLOOKUP(S1965,'Output v4'!C:C,1,FALSE())</f>
        <v>83304AAH9</v>
      </c>
      <c r="U1965" s="61" t="s">
        <v>290</v>
      </c>
      <c r="V1965" s="61" t="s">
        <v>14099</v>
      </c>
      <c r="Z1965" s="61" t="s">
        <v>4029</v>
      </c>
      <c r="AA1965" s="61" t="s">
        <v>4117</v>
      </c>
      <c r="AB1965" s="63" t="n">
        <v>5000</v>
      </c>
      <c r="AC1965" s="63" t="n">
        <v>5000000</v>
      </c>
      <c r="AE1965" s="61" t="n">
        <v>1000</v>
      </c>
      <c r="AF1965" s="64" t="n">
        <v>5000000</v>
      </c>
      <c r="AG1965" s="61" t="s">
        <v>689</v>
      </c>
      <c r="AH1965" s="62" t="n">
        <v>45291</v>
      </c>
      <c r="AI1965" s="65" t="n">
        <v>0.787</v>
      </c>
      <c r="AJ1965" s="61" t="s">
        <v>1266</v>
      </c>
      <c r="AK1965" s="65" t="n">
        <v>0.787</v>
      </c>
      <c r="AL1965" s="65" t="n">
        <v>16.93</v>
      </c>
      <c r="AM1965" s="66" t="n">
        <v>3935000</v>
      </c>
      <c r="AN1965" s="66" t="n">
        <f aca="false">IF(J1965="Listed Option",AF1965*AL1965,AM1965)</f>
        <v>3935000</v>
      </c>
      <c r="AO1965" s="61" t="s">
        <v>1267</v>
      </c>
      <c r="AT1965" s="62" t="n">
        <v>45289</v>
      </c>
      <c r="AU1965" s="65" t="n">
        <v>0.789669142666667</v>
      </c>
      <c r="AV1965" s="61" t="s">
        <v>14093</v>
      </c>
      <c r="AW1965" s="61" t="s">
        <v>4070</v>
      </c>
      <c r="AY1965" s="61" t="s">
        <v>14087</v>
      </c>
      <c r="AZ1965" s="61" t="s">
        <v>14087</v>
      </c>
      <c r="BA1965" s="61" t="s">
        <v>14087</v>
      </c>
      <c r="BB1965" s="67" t="n">
        <v>120</v>
      </c>
      <c r="BE1965" s="61" t="n">
        <v>238587</v>
      </c>
      <c r="BF1965" s="61" t="s">
        <v>1110</v>
      </c>
      <c r="BG1965" s="61" t="s">
        <v>4084</v>
      </c>
      <c r="BH1965" s="61" t="s">
        <v>4084</v>
      </c>
      <c r="BI1965" s="61" t="s">
        <v>14087</v>
      </c>
      <c r="BJ1965" s="61" t="s">
        <v>14087</v>
      </c>
      <c r="BL1965" s="61" t="s">
        <v>14089</v>
      </c>
      <c r="BM1965" s="61" t="s">
        <v>14089</v>
      </c>
      <c r="BN1965" s="70" t="n">
        <v>5000000</v>
      </c>
      <c r="BP1965" s="68" t="n">
        <v>3935000</v>
      </c>
      <c r="BQ1965" s="68" t="n">
        <v>3935000</v>
      </c>
      <c r="BR1965" s="69" t="n">
        <v>5000000</v>
      </c>
      <c r="BT1965" s="63" t="n">
        <v>5000</v>
      </c>
      <c r="BU1965" s="68" t="n">
        <v>5000000</v>
      </c>
    </row>
    <row r="1966" customFormat="false" ht="15" hidden="true" customHeight="false" outlineLevel="0" collapsed="false">
      <c r="A1966" s="61" t="s">
        <v>14106</v>
      </c>
      <c r="B1966" s="61" t="s">
        <v>14107</v>
      </c>
      <c r="C1966" s="62" t="n">
        <v>45291</v>
      </c>
      <c r="D1966" s="62" t="n">
        <v>45291</v>
      </c>
      <c r="E1966" s="61" t="s">
        <v>1259</v>
      </c>
      <c r="F1966" s="61" t="s">
        <v>1110</v>
      </c>
      <c r="G1966" s="61" t="s">
        <v>14086</v>
      </c>
      <c r="H1966" s="61" t="s">
        <v>14086</v>
      </c>
      <c r="I1966" s="61" t="s">
        <v>14087</v>
      </c>
      <c r="J1966" s="61" t="s">
        <v>1195</v>
      </c>
      <c r="K1966" s="61" t="s">
        <v>1195</v>
      </c>
      <c r="L1966" s="61" t="s">
        <v>1195</v>
      </c>
      <c r="N1966" s="61" t="n">
        <v>63856898</v>
      </c>
      <c r="O1966" s="61" t="s">
        <v>1262</v>
      </c>
      <c r="P1966" s="61" t="s">
        <v>14088</v>
      </c>
      <c r="Q1966" s="61" t="s">
        <v>14089</v>
      </c>
      <c r="R1966" s="61" t="s">
        <v>14089</v>
      </c>
      <c r="S1966" s="61" t="str">
        <f aca="false">IF(J1966="Listed Option",MID(R1966,3,9),MID(Q1966,3,9))</f>
        <v>83304A106</v>
      </c>
      <c r="T1966" s="61" t="e">
        <f aca="false">VLOOKUP(S1966,'Output v4'!C:C,1,FALSE())</f>
        <v>#N/A</v>
      </c>
      <c r="U1966" s="61" t="s">
        <v>14090</v>
      </c>
      <c r="V1966" s="61" t="s">
        <v>14091</v>
      </c>
      <c r="W1966" s="61" t="s">
        <v>14092</v>
      </c>
      <c r="Y1966" s="61" t="s">
        <v>14093</v>
      </c>
      <c r="Z1966" s="61" t="s">
        <v>4074</v>
      </c>
      <c r="AA1966" s="61" t="s">
        <v>4075</v>
      </c>
      <c r="AB1966" s="63" t="n">
        <v>-64700</v>
      </c>
      <c r="AC1966" s="63" t="n">
        <v>-64700</v>
      </c>
      <c r="AE1966" s="61" t="n">
        <v>0</v>
      </c>
      <c r="AF1966" s="64" t="n">
        <v>-64700</v>
      </c>
      <c r="AG1966" s="61" t="s">
        <v>1273</v>
      </c>
      <c r="AH1966" s="62" t="n">
        <v>45291</v>
      </c>
      <c r="AI1966" s="65" t="n">
        <v>16.93</v>
      </c>
      <c r="AJ1966" s="61" t="s">
        <v>3614</v>
      </c>
      <c r="AK1966" s="65" t="n">
        <v>16.93</v>
      </c>
      <c r="AL1966" s="65" t="n">
        <v>16.93</v>
      </c>
      <c r="AM1966" s="66" t="n">
        <v>-1095371</v>
      </c>
      <c r="AN1966" s="66" t="n">
        <f aca="false">IF(J1966="Listed Option",AF1966*AL1966,AM1966)</f>
        <v>-1095371</v>
      </c>
      <c r="AO1966" s="61" t="s">
        <v>1267</v>
      </c>
      <c r="AP1966" s="61" t="n">
        <v>1</v>
      </c>
      <c r="AQ1966" s="61" t="n">
        <v>1</v>
      </c>
      <c r="AV1966" s="61" t="s">
        <v>14093</v>
      </c>
      <c r="AW1966" s="61" t="s">
        <v>4070</v>
      </c>
      <c r="AY1966" s="61" t="s">
        <v>14087</v>
      </c>
      <c r="AZ1966" s="61" t="s">
        <v>14087</v>
      </c>
      <c r="BA1966" s="61" t="s">
        <v>14087</v>
      </c>
      <c r="BB1966" s="67" t="n">
        <v>0</v>
      </c>
      <c r="BE1966" s="61" t="n">
        <v>241450</v>
      </c>
      <c r="BF1966" s="61" t="s">
        <v>1110</v>
      </c>
      <c r="BG1966" s="61" t="s">
        <v>4084</v>
      </c>
      <c r="BH1966" s="61" t="s">
        <v>4084</v>
      </c>
      <c r="BI1966" s="61" t="s">
        <v>14087</v>
      </c>
      <c r="BJ1966" s="61" t="s">
        <v>14087</v>
      </c>
      <c r="BK1966" s="61" t="s">
        <v>14087</v>
      </c>
      <c r="BL1966" s="61" t="s">
        <v>14089</v>
      </c>
      <c r="BM1966" s="61" t="s">
        <v>14089</v>
      </c>
      <c r="BN1966" s="70" t="n">
        <v>-1095371</v>
      </c>
      <c r="BO1966" s="68" t="n">
        <v>-1095371</v>
      </c>
      <c r="BP1966" s="68" t="n">
        <v>-1095371</v>
      </c>
      <c r="BQ1966" s="68" t="n">
        <v>-1095371</v>
      </c>
      <c r="BR1966" s="69" t="n">
        <v>-64700</v>
      </c>
      <c r="BU1966" s="68" t="n">
        <v>64700</v>
      </c>
    </row>
    <row r="1967" customFormat="false" ht="15" hidden="true" customHeight="false" outlineLevel="0" collapsed="false">
      <c r="A1967" s="61" t="s">
        <v>14108</v>
      </c>
      <c r="B1967" s="61" t="s">
        <v>14109</v>
      </c>
      <c r="C1967" s="62" t="n">
        <v>45291</v>
      </c>
      <c r="D1967" s="62" t="n">
        <v>45291</v>
      </c>
      <c r="E1967" s="61" t="s">
        <v>1259</v>
      </c>
      <c r="F1967" s="61" t="s">
        <v>1110</v>
      </c>
      <c r="G1967" s="61" t="s">
        <v>14096</v>
      </c>
      <c r="H1967" s="61" t="s">
        <v>14086</v>
      </c>
      <c r="I1967" s="61" t="s">
        <v>14087</v>
      </c>
      <c r="J1967" s="61" t="s">
        <v>1199</v>
      </c>
      <c r="K1967" s="61" t="s">
        <v>4543</v>
      </c>
      <c r="L1967" s="61" t="s">
        <v>4543</v>
      </c>
      <c r="N1967" s="61" t="n">
        <v>174327847</v>
      </c>
      <c r="O1967" s="61" t="s">
        <v>1262</v>
      </c>
      <c r="P1967" s="61" t="s">
        <v>14097</v>
      </c>
      <c r="Q1967" s="61" t="s">
        <v>14098</v>
      </c>
      <c r="R1967" s="61" t="s">
        <v>14089</v>
      </c>
      <c r="S1967" s="61" t="str">
        <f aca="false">IF(J1967="Listed Option",MID(R1967,3,9),MID(Q1967,3,9))</f>
        <v>83304AAH9</v>
      </c>
      <c r="T1967" s="61" t="str">
        <f aca="false">VLOOKUP(S1967,'Output v4'!C:C,1,FALSE())</f>
        <v>83304AAH9</v>
      </c>
      <c r="U1967" s="61" t="s">
        <v>290</v>
      </c>
      <c r="V1967" s="61" t="s">
        <v>14099</v>
      </c>
      <c r="Z1967" s="61" t="s">
        <v>4074</v>
      </c>
      <c r="AA1967" s="61" t="s">
        <v>4075</v>
      </c>
      <c r="AB1967" s="63" t="n">
        <v>8000</v>
      </c>
      <c r="AC1967" s="63" t="n">
        <v>8000000</v>
      </c>
      <c r="AE1967" s="61" t="n">
        <v>1000</v>
      </c>
      <c r="AF1967" s="64" t="n">
        <v>8000000</v>
      </c>
      <c r="AG1967" s="61" t="s">
        <v>689</v>
      </c>
      <c r="AH1967" s="62" t="n">
        <v>45291</v>
      </c>
      <c r="AI1967" s="65" t="n">
        <v>0.787</v>
      </c>
      <c r="AJ1967" s="61" t="s">
        <v>1266</v>
      </c>
      <c r="AK1967" s="65" t="n">
        <v>0.787</v>
      </c>
      <c r="AL1967" s="65" t="n">
        <v>16.93</v>
      </c>
      <c r="AM1967" s="66" t="n">
        <v>6296000</v>
      </c>
      <c r="AN1967" s="66" t="n">
        <f aca="false">IF(J1967="Listed Option",AF1967*AL1967,AM1967)</f>
        <v>6296000</v>
      </c>
      <c r="AO1967" s="61" t="s">
        <v>1267</v>
      </c>
      <c r="AT1967" s="62" t="n">
        <v>45289</v>
      </c>
      <c r="AU1967" s="65" t="n">
        <v>0.789669142666667</v>
      </c>
      <c r="AV1967" s="61" t="s">
        <v>14093</v>
      </c>
      <c r="AW1967" s="61" t="s">
        <v>4070</v>
      </c>
      <c r="AY1967" s="61" t="s">
        <v>14087</v>
      </c>
      <c r="AZ1967" s="61" t="s">
        <v>14087</v>
      </c>
      <c r="BA1967" s="61" t="s">
        <v>14087</v>
      </c>
      <c r="BB1967" s="67" t="n">
        <v>120</v>
      </c>
      <c r="BE1967" s="61" t="n">
        <v>241450</v>
      </c>
      <c r="BF1967" s="61" t="s">
        <v>1110</v>
      </c>
      <c r="BG1967" s="61" t="s">
        <v>4084</v>
      </c>
      <c r="BH1967" s="61" t="s">
        <v>4084</v>
      </c>
      <c r="BI1967" s="61" t="s">
        <v>14087</v>
      </c>
      <c r="BJ1967" s="61" t="s">
        <v>14087</v>
      </c>
      <c r="BL1967" s="61" t="s">
        <v>14089</v>
      </c>
      <c r="BM1967" s="61" t="s">
        <v>14089</v>
      </c>
      <c r="BN1967" s="70" t="n">
        <v>8000000</v>
      </c>
      <c r="BP1967" s="68" t="n">
        <v>6296000</v>
      </c>
      <c r="BQ1967" s="68" t="n">
        <v>6296000</v>
      </c>
      <c r="BR1967" s="69" t="n">
        <v>8000000</v>
      </c>
      <c r="BT1967" s="63" t="n">
        <v>8000</v>
      </c>
      <c r="BU1967" s="68" t="n">
        <v>8000000</v>
      </c>
    </row>
    <row r="1968" customFormat="false" ht="15" hidden="true" customHeight="false" outlineLevel="0" collapsed="false">
      <c r="A1968" s="61" t="s">
        <v>14110</v>
      </c>
      <c r="B1968" s="61" t="s">
        <v>14111</v>
      </c>
      <c r="C1968" s="62" t="n">
        <v>45291</v>
      </c>
      <c r="D1968" s="62" t="n">
        <v>45291</v>
      </c>
      <c r="E1968" s="61" t="s">
        <v>1259</v>
      </c>
      <c r="F1968" s="61" t="s">
        <v>1111</v>
      </c>
      <c r="G1968" s="61" t="s">
        <v>14112</v>
      </c>
      <c r="H1968" s="61" t="s">
        <v>14112</v>
      </c>
      <c r="I1968" s="61" t="s">
        <v>14113</v>
      </c>
      <c r="J1968" s="61" t="s">
        <v>1195</v>
      </c>
      <c r="K1968" s="61" t="s">
        <v>1195</v>
      </c>
      <c r="L1968" s="61" t="s">
        <v>1195</v>
      </c>
      <c r="N1968" s="61" t="n">
        <v>115040512</v>
      </c>
      <c r="O1968" s="61" t="s">
        <v>1262</v>
      </c>
      <c r="P1968" s="61" t="s">
        <v>14114</v>
      </c>
      <c r="Q1968" s="61" t="s">
        <v>14115</v>
      </c>
      <c r="R1968" s="61" t="s">
        <v>14115</v>
      </c>
      <c r="S1968" s="61" t="str">
        <f aca="false">IF(J1968="Listed Option",MID(R1968,3,9),MID(Q1968,3,9))</f>
        <v>833445109</v>
      </c>
      <c r="T1968" s="61" t="str">
        <f aca="false">VLOOKUP(S1968,'Output v4'!C:C,1,FALSE())</f>
        <v>833445109</v>
      </c>
      <c r="U1968" s="61" t="s">
        <v>291</v>
      </c>
      <c r="V1968" s="61" t="s">
        <v>14116</v>
      </c>
      <c r="W1968" s="61" t="s">
        <v>14117</v>
      </c>
      <c r="Y1968" s="61" t="s">
        <v>14118</v>
      </c>
      <c r="Z1968" s="61" t="s">
        <v>1304</v>
      </c>
      <c r="AA1968" s="61" t="s">
        <v>1305</v>
      </c>
      <c r="AB1968" s="63" t="n">
        <v>-33412</v>
      </c>
      <c r="AC1968" s="63" t="n">
        <v>-33412</v>
      </c>
      <c r="AE1968" s="61" t="n">
        <v>0</v>
      </c>
      <c r="AF1968" s="64" t="n">
        <v>-33412</v>
      </c>
      <c r="AG1968" s="61" t="s">
        <v>1273</v>
      </c>
      <c r="AH1968" s="62" t="n">
        <v>45291</v>
      </c>
      <c r="AI1968" s="65" t="n">
        <v>199</v>
      </c>
      <c r="AJ1968" s="61" t="s">
        <v>3614</v>
      </c>
      <c r="AK1968" s="65" t="n">
        <v>199</v>
      </c>
      <c r="AL1968" s="65" t="n">
        <v>199</v>
      </c>
      <c r="AM1968" s="66" t="n">
        <v>-6648988</v>
      </c>
      <c r="AN1968" s="66" t="n">
        <f aca="false">IF(J1968="Listed Option",AF1968*AL1968,AM1968)</f>
        <v>-6648988</v>
      </c>
      <c r="AO1968" s="61" t="s">
        <v>1267</v>
      </c>
      <c r="AP1968" s="61" t="n">
        <v>1</v>
      </c>
      <c r="AQ1968" s="61" t="n">
        <v>1</v>
      </c>
      <c r="AV1968" s="61" t="s">
        <v>14118</v>
      </c>
      <c r="AW1968" s="61" t="s">
        <v>4070</v>
      </c>
      <c r="AY1968" s="61" t="s">
        <v>14119</v>
      </c>
      <c r="AZ1968" s="61" t="s">
        <v>14119</v>
      </c>
      <c r="BA1968" s="61" t="s">
        <v>14119</v>
      </c>
      <c r="BB1968" s="67" t="n">
        <v>0</v>
      </c>
      <c r="BE1968" s="61" t="n">
        <v>238575</v>
      </c>
      <c r="BF1968" s="61" t="s">
        <v>1111</v>
      </c>
      <c r="BG1968" s="61" t="s">
        <v>4084</v>
      </c>
      <c r="BH1968" s="61" t="s">
        <v>4084</v>
      </c>
      <c r="BI1968" s="61" t="s">
        <v>14113</v>
      </c>
      <c r="BJ1968" s="61" t="s">
        <v>14119</v>
      </c>
      <c r="BK1968" s="61" t="s">
        <v>14119</v>
      </c>
      <c r="BL1968" s="61" t="s">
        <v>14115</v>
      </c>
      <c r="BM1968" s="61" t="s">
        <v>14115</v>
      </c>
      <c r="BN1968" s="70" t="n">
        <v>-6648988</v>
      </c>
      <c r="BO1968" s="68" t="n">
        <v>-6648988</v>
      </c>
      <c r="BP1968" s="68" t="n">
        <v>-6648988</v>
      </c>
      <c r="BQ1968" s="68" t="n">
        <v>-6648988</v>
      </c>
      <c r="BR1968" s="69" t="n">
        <v>-33412</v>
      </c>
      <c r="BU1968" s="68" t="n">
        <v>33412</v>
      </c>
    </row>
    <row r="1969" customFormat="false" ht="15" hidden="true" customHeight="false" outlineLevel="0" collapsed="false">
      <c r="A1969" s="61" t="s">
        <v>14120</v>
      </c>
      <c r="B1969" s="61" t="s">
        <v>14121</v>
      </c>
      <c r="C1969" s="62" t="n">
        <v>45291</v>
      </c>
      <c r="D1969" s="62" t="n">
        <v>45291</v>
      </c>
      <c r="E1969" s="61" t="s">
        <v>1259</v>
      </c>
      <c r="F1969" s="61" t="s">
        <v>1111</v>
      </c>
      <c r="G1969" s="61" t="s">
        <v>14122</v>
      </c>
      <c r="H1969" s="61" t="s">
        <v>14112</v>
      </c>
      <c r="I1969" s="61" t="s">
        <v>14113</v>
      </c>
      <c r="J1969" s="61" t="s">
        <v>1196</v>
      </c>
      <c r="K1969" s="61" t="s">
        <v>4088</v>
      </c>
      <c r="L1969" s="61" t="s">
        <v>4277</v>
      </c>
      <c r="M1969" s="61" t="s">
        <v>1198</v>
      </c>
      <c r="N1969" s="61" t="n">
        <v>133562974</v>
      </c>
      <c r="O1969" s="61" t="s">
        <v>1262</v>
      </c>
      <c r="P1969" s="61" t="s">
        <v>14123</v>
      </c>
      <c r="R1969" s="61" t="s">
        <v>14115</v>
      </c>
      <c r="S1969" s="61" t="str">
        <f aca="false">IF(J1969="Listed Option",MID(R1969,3,9),MID(Q1969,3,9))</f>
        <v>833445109</v>
      </c>
      <c r="T1969" s="61" t="str">
        <f aca="false">VLOOKUP(S1969,'Output v4'!C:C,1,FALSE())</f>
        <v>833445109</v>
      </c>
      <c r="W1969" s="61" t="s">
        <v>14124</v>
      </c>
      <c r="X1969" s="61" t="s">
        <v>14125</v>
      </c>
      <c r="Y1969" s="61" t="s">
        <v>14126</v>
      </c>
      <c r="Z1969" s="61" t="s">
        <v>1304</v>
      </c>
      <c r="AA1969" s="61" t="s">
        <v>1305</v>
      </c>
      <c r="AB1969" s="63" t="n">
        <v>77</v>
      </c>
      <c r="AC1969" s="63" t="n">
        <v>77</v>
      </c>
      <c r="AD1969" s="61" t="n">
        <v>100</v>
      </c>
      <c r="AE1969" s="61" t="n">
        <v>0</v>
      </c>
      <c r="AF1969" s="64" t="n">
        <v>7700</v>
      </c>
      <c r="AG1969" s="61" t="s">
        <v>689</v>
      </c>
      <c r="AH1969" s="62" t="n">
        <v>45291</v>
      </c>
      <c r="AI1969" s="65" t="n">
        <v>0.145</v>
      </c>
      <c r="AJ1969" s="61" t="s">
        <v>1266</v>
      </c>
      <c r="AK1969" s="65" t="n">
        <v>0.145</v>
      </c>
      <c r="AL1969" s="65" t="n">
        <v>199</v>
      </c>
      <c r="AM1969" s="66" t="n">
        <v>1116.5</v>
      </c>
      <c r="AN1969" s="66" t="n">
        <f aca="false">IF(J1969="Listed Option",AF1969*AL1969,AM1969)</f>
        <v>1532300</v>
      </c>
      <c r="AO1969" s="61" t="s">
        <v>1267</v>
      </c>
      <c r="AP1969" s="61" t="n">
        <v>100</v>
      </c>
      <c r="AQ1969" s="61" t="n">
        <v>100</v>
      </c>
      <c r="AV1969" s="61" t="s">
        <v>14118</v>
      </c>
      <c r="AW1969" s="61" t="s">
        <v>4070</v>
      </c>
      <c r="AY1969" s="61" t="s">
        <v>14119</v>
      </c>
      <c r="AZ1969" s="61" t="s">
        <v>14119</v>
      </c>
      <c r="BA1969" s="61" t="s">
        <v>14119</v>
      </c>
      <c r="BB1969" s="67" t="n">
        <v>0</v>
      </c>
      <c r="BE1969" s="61" t="n">
        <v>238575</v>
      </c>
      <c r="BG1969" s="61" t="s">
        <v>4084</v>
      </c>
      <c r="BJ1969" s="61" t="s">
        <v>14119</v>
      </c>
      <c r="BL1969" s="61" t="s">
        <v>14115</v>
      </c>
      <c r="BM1969" s="61" t="s">
        <v>14115</v>
      </c>
      <c r="BN1969" s="70" t="n">
        <v>1532300</v>
      </c>
      <c r="BO1969" s="68" t="n">
        <v>1532300</v>
      </c>
      <c r="BP1969" s="68" t="n">
        <v>11.165</v>
      </c>
      <c r="BQ1969" s="68" t="n">
        <v>11.165</v>
      </c>
      <c r="BR1969" s="69" t="n">
        <v>77</v>
      </c>
      <c r="BS1969" s="63" t="n">
        <v>77</v>
      </c>
      <c r="BU1969" s="68" t="n">
        <v>77</v>
      </c>
    </row>
    <row r="1970" customFormat="false" ht="15" hidden="true" customHeight="false" outlineLevel="0" collapsed="false">
      <c r="A1970" s="61" t="s">
        <v>14127</v>
      </c>
      <c r="B1970" s="61" t="s">
        <v>14128</v>
      </c>
      <c r="C1970" s="62" t="n">
        <v>45291</v>
      </c>
      <c r="D1970" s="62" t="n">
        <v>45291</v>
      </c>
      <c r="E1970" s="61" t="s">
        <v>1259</v>
      </c>
      <c r="F1970" s="61" t="s">
        <v>1111</v>
      </c>
      <c r="G1970" s="61" t="s">
        <v>14129</v>
      </c>
      <c r="H1970" s="61" t="s">
        <v>14112</v>
      </c>
      <c r="I1970" s="61" t="s">
        <v>14113</v>
      </c>
      <c r="J1970" s="61" t="s">
        <v>1196</v>
      </c>
      <c r="K1970" s="61" t="s">
        <v>4088</v>
      </c>
      <c r="L1970" s="61" t="s">
        <v>4089</v>
      </c>
      <c r="M1970" s="61" t="s">
        <v>1197</v>
      </c>
      <c r="N1970" s="61" t="n">
        <v>139781382</v>
      </c>
      <c r="O1970" s="61" t="s">
        <v>1262</v>
      </c>
      <c r="P1970" s="61" t="s">
        <v>14130</v>
      </c>
      <c r="R1970" s="61" t="s">
        <v>14115</v>
      </c>
      <c r="S1970" s="61" t="str">
        <f aca="false">IF(J1970="Listed Option",MID(R1970,3,9),MID(Q1970,3,9))</f>
        <v>833445109</v>
      </c>
      <c r="T1970" s="61" t="str">
        <f aca="false">VLOOKUP(S1970,'Output v4'!C:C,1,FALSE())</f>
        <v>833445109</v>
      </c>
      <c r="W1970" s="61" t="s">
        <v>14131</v>
      </c>
      <c r="X1970" s="61" t="s">
        <v>14132</v>
      </c>
      <c r="Y1970" s="61" t="s">
        <v>14133</v>
      </c>
      <c r="Z1970" s="61" t="s">
        <v>1304</v>
      </c>
      <c r="AA1970" s="61" t="s">
        <v>1305</v>
      </c>
      <c r="AB1970" s="63" t="n">
        <v>77</v>
      </c>
      <c r="AC1970" s="63" t="n">
        <v>77</v>
      </c>
      <c r="AD1970" s="61" t="n">
        <v>100</v>
      </c>
      <c r="AE1970" s="61" t="n">
        <v>0</v>
      </c>
      <c r="AF1970" s="64" t="n">
        <v>7700</v>
      </c>
      <c r="AG1970" s="61" t="s">
        <v>689</v>
      </c>
      <c r="AH1970" s="62" t="n">
        <v>45291</v>
      </c>
      <c r="AI1970" s="65" t="n">
        <v>0.085</v>
      </c>
      <c r="AJ1970" s="61" t="s">
        <v>1266</v>
      </c>
      <c r="AK1970" s="65" t="n">
        <v>0.085</v>
      </c>
      <c r="AL1970" s="65" t="n">
        <v>199</v>
      </c>
      <c r="AM1970" s="66" t="n">
        <v>654.5</v>
      </c>
      <c r="AN1970" s="66" t="n">
        <f aca="false">IF(J1970="Listed Option",AF1970*AL1970,AM1970)</f>
        <v>1532300</v>
      </c>
      <c r="AO1970" s="61" t="s">
        <v>1267</v>
      </c>
      <c r="AP1970" s="61" t="n">
        <v>100</v>
      </c>
      <c r="AQ1970" s="61" t="n">
        <v>100</v>
      </c>
      <c r="AV1970" s="61" t="s">
        <v>14118</v>
      </c>
      <c r="AW1970" s="61" t="s">
        <v>4070</v>
      </c>
      <c r="AY1970" s="61" t="s">
        <v>14119</v>
      </c>
      <c r="AZ1970" s="61" t="s">
        <v>14119</v>
      </c>
      <c r="BA1970" s="61" t="s">
        <v>14119</v>
      </c>
      <c r="BB1970" s="67" t="n">
        <v>0</v>
      </c>
      <c r="BE1970" s="61" t="n">
        <v>238575</v>
      </c>
      <c r="BG1970" s="61" t="s">
        <v>4084</v>
      </c>
      <c r="BJ1970" s="61" t="s">
        <v>14119</v>
      </c>
      <c r="BL1970" s="61" t="s">
        <v>14115</v>
      </c>
      <c r="BM1970" s="61" t="s">
        <v>14115</v>
      </c>
      <c r="BN1970" s="70" t="n">
        <v>-1532300</v>
      </c>
      <c r="BO1970" s="68" t="n">
        <v>1532300</v>
      </c>
      <c r="BP1970" s="68" t="n">
        <v>6.545</v>
      </c>
      <c r="BQ1970" s="68" t="n">
        <v>6.545</v>
      </c>
      <c r="BR1970" s="69" t="n">
        <v>77</v>
      </c>
      <c r="BS1970" s="63" t="n">
        <v>77</v>
      </c>
      <c r="BU1970" s="68" t="n">
        <v>77</v>
      </c>
    </row>
    <row r="1971" customFormat="false" ht="15" hidden="true" customHeight="false" outlineLevel="0" collapsed="false">
      <c r="A1971" s="61" t="s">
        <v>14134</v>
      </c>
      <c r="B1971" s="61" t="s">
        <v>14135</v>
      </c>
      <c r="C1971" s="62" t="n">
        <v>45291</v>
      </c>
      <c r="D1971" s="62" t="n">
        <v>45291</v>
      </c>
      <c r="E1971" s="61" t="s">
        <v>1259</v>
      </c>
      <c r="F1971" s="61" t="s">
        <v>1112</v>
      </c>
      <c r="G1971" s="61" t="s">
        <v>14136</v>
      </c>
      <c r="H1971" s="61" t="s">
        <v>14136</v>
      </c>
      <c r="I1971" s="61" t="s">
        <v>14137</v>
      </c>
      <c r="J1971" s="61" t="s">
        <v>1195</v>
      </c>
      <c r="K1971" s="61" t="s">
        <v>1195</v>
      </c>
      <c r="L1971" s="61" t="s">
        <v>1195</v>
      </c>
      <c r="N1971" s="61" t="n">
        <v>40438164</v>
      </c>
      <c r="O1971" s="61" t="s">
        <v>1262</v>
      </c>
      <c r="P1971" s="61" t="s">
        <v>14138</v>
      </c>
      <c r="Q1971" s="61" t="s">
        <v>14139</v>
      </c>
      <c r="R1971" s="61" t="s">
        <v>14139</v>
      </c>
      <c r="S1971" s="61" t="str">
        <f aca="false">IF(J1971="Listed Option",MID(R1971,3,9),MID(Q1971,3,9))</f>
        <v>83417M104</v>
      </c>
      <c r="T1971" s="61" t="str">
        <f aca="false">VLOOKUP(S1971,'Output v4'!C:C,1,FALSE())</f>
        <v>83417M104</v>
      </c>
      <c r="U1971" s="61" t="s">
        <v>292</v>
      </c>
      <c r="V1971" s="61" t="s">
        <v>14140</v>
      </c>
      <c r="W1971" s="61" t="s">
        <v>14141</v>
      </c>
      <c r="Y1971" s="61" t="s">
        <v>14142</v>
      </c>
      <c r="Z1971" s="61" t="s">
        <v>1304</v>
      </c>
      <c r="AA1971" s="61" t="s">
        <v>1305</v>
      </c>
      <c r="AB1971" s="63" t="n">
        <v>57</v>
      </c>
      <c r="AC1971" s="63" t="n">
        <v>57</v>
      </c>
      <c r="AE1971" s="61" t="n">
        <v>0</v>
      </c>
      <c r="AF1971" s="64" t="n">
        <v>57</v>
      </c>
      <c r="AG1971" s="61" t="s">
        <v>689</v>
      </c>
      <c r="AH1971" s="62" t="n">
        <v>45291</v>
      </c>
      <c r="AI1971" s="65" t="n">
        <v>93.6</v>
      </c>
      <c r="AJ1971" s="61" t="s">
        <v>3614</v>
      </c>
      <c r="AK1971" s="65" t="n">
        <v>93.6</v>
      </c>
      <c r="AL1971" s="65" t="n">
        <v>93.6</v>
      </c>
      <c r="AM1971" s="66" t="n">
        <v>5335.2</v>
      </c>
      <c r="AN1971" s="66" t="n">
        <f aca="false">IF(J1971="Listed Option",AF1971*AL1971,AM1971)</f>
        <v>5335.2</v>
      </c>
      <c r="AO1971" s="61" t="s">
        <v>1267</v>
      </c>
      <c r="AP1971" s="61" t="n">
        <v>1</v>
      </c>
      <c r="AQ1971" s="61" t="n">
        <v>1</v>
      </c>
      <c r="AV1971" s="61" t="s">
        <v>14142</v>
      </c>
      <c r="AW1971" s="61" t="s">
        <v>4070</v>
      </c>
      <c r="AY1971" s="61" t="s">
        <v>14137</v>
      </c>
      <c r="AZ1971" s="61" t="s">
        <v>14137</v>
      </c>
      <c r="BA1971" s="61" t="s">
        <v>14137</v>
      </c>
      <c r="BB1971" s="67" t="n">
        <v>0</v>
      </c>
      <c r="BE1971" s="61" t="n">
        <v>238575</v>
      </c>
      <c r="BF1971" s="61" t="s">
        <v>1112</v>
      </c>
      <c r="BG1971" s="61" t="s">
        <v>7588</v>
      </c>
      <c r="BH1971" s="61" t="s">
        <v>7588</v>
      </c>
      <c r="BI1971" s="61" t="s">
        <v>14137</v>
      </c>
      <c r="BJ1971" s="61" t="s">
        <v>14137</v>
      </c>
      <c r="BK1971" s="61" t="s">
        <v>14137</v>
      </c>
      <c r="BL1971" s="61" t="s">
        <v>14139</v>
      </c>
      <c r="BM1971" s="61" t="s">
        <v>14139</v>
      </c>
      <c r="BN1971" s="70" t="n">
        <v>5335.2</v>
      </c>
      <c r="BO1971" s="68" t="n">
        <v>5335.2</v>
      </c>
      <c r="BP1971" s="68" t="n">
        <v>5335.2</v>
      </c>
      <c r="BQ1971" s="68" t="n">
        <v>5335.2</v>
      </c>
      <c r="BR1971" s="69" t="n">
        <v>57</v>
      </c>
      <c r="BU1971" s="68" t="n">
        <v>57</v>
      </c>
    </row>
    <row r="1972" customFormat="false" ht="15" hidden="true" customHeight="false" outlineLevel="0" collapsed="false">
      <c r="A1972" s="61" t="s">
        <v>14143</v>
      </c>
      <c r="B1972" s="61" t="s">
        <v>14144</v>
      </c>
      <c r="C1972" s="62" t="n">
        <v>45291</v>
      </c>
      <c r="D1972" s="62" t="n">
        <v>45291</v>
      </c>
      <c r="E1972" s="61" t="s">
        <v>1259</v>
      </c>
      <c r="F1972" s="61" t="s">
        <v>1112</v>
      </c>
      <c r="G1972" s="61" t="s">
        <v>14145</v>
      </c>
      <c r="H1972" s="61" t="s">
        <v>14136</v>
      </c>
      <c r="I1972" s="61" t="s">
        <v>14137</v>
      </c>
      <c r="J1972" s="61" t="s">
        <v>1196</v>
      </c>
      <c r="K1972" s="61" t="s">
        <v>4088</v>
      </c>
      <c r="L1972" s="61" t="s">
        <v>4277</v>
      </c>
      <c r="M1972" s="61" t="s">
        <v>1198</v>
      </c>
      <c r="N1972" s="61" t="n">
        <v>133561968</v>
      </c>
      <c r="O1972" s="61" t="s">
        <v>1262</v>
      </c>
      <c r="P1972" s="61" t="s">
        <v>14146</v>
      </c>
      <c r="R1972" s="61" t="s">
        <v>14139</v>
      </c>
      <c r="S1972" s="61" t="str">
        <f aca="false">IF(J1972="Listed Option",MID(R1972,3,9),MID(Q1972,3,9))</f>
        <v>83417M104</v>
      </c>
      <c r="T1972" s="61" t="str">
        <f aca="false">VLOOKUP(S1972,'Output v4'!C:C,1,FALSE())</f>
        <v>83417M104</v>
      </c>
      <c r="W1972" s="61" t="s">
        <v>14147</v>
      </c>
      <c r="X1972" s="61" t="s">
        <v>14148</v>
      </c>
      <c r="Y1972" s="61" t="s">
        <v>14149</v>
      </c>
      <c r="Z1972" s="61" t="s">
        <v>1304</v>
      </c>
      <c r="AA1972" s="61" t="s">
        <v>1305</v>
      </c>
      <c r="AB1972" s="63" t="n">
        <v>54</v>
      </c>
      <c r="AC1972" s="63" t="n">
        <v>54</v>
      </c>
      <c r="AD1972" s="61" t="n">
        <v>100</v>
      </c>
      <c r="AE1972" s="61" t="n">
        <v>0</v>
      </c>
      <c r="AF1972" s="64" t="n">
        <v>5400</v>
      </c>
      <c r="AG1972" s="61" t="s">
        <v>689</v>
      </c>
      <c r="AH1972" s="62" t="n">
        <v>45291</v>
      </c>
      <c r="AI1972" s="65" t="n">
        <v>0.025</v>
      </c>
      <c r="AJ1972" s="61" t="s">
        <v>1266</v>
      </c>
      <c r="AK1972" s="65" t="n">
        <v>0.025</v>
      </c>
      <c r="AL1972" s="65" t="n">
        <v>93.6</v>
      </c>
      <c r="AM1972" s="66" t="n">
        <v>135</v>
      </c>
      <c r="AN1972" s="66" t="n">
        <f aca="false">IF(J1972="Listed Option",AF1972*AL1972,AM1972)</f>
        <v>505440</v>
      </c>
      <c r="AO1972" s="61" t="s">
        <v>1267</v>
      </c>
      <c r="AP1972" s="61" t="n">
        <v>100</v>
      </c>
      <c r="AQ1972" s="61" t="n">
        <v>100</v>
      </c>
      <c r="AV1972" s="61" t="s">
        <v>14142</v>
      </c>
      <c r="AW1972" s="61" t="s">
        <v>4070</v>
      </c>
      <c r="AY1972" s="61" t="s">
        <v>14137</v>
      </c>
      <c r="AZ1972" s="61" t="s">
        <v>14137</v>
      </c>
      <c r="BA1972" s="61" t="s">
        <v>14137</v>
      </c>
      <c r="BB1972" s="67" t="n">
        <v>0</v>
      </c>
      <c r="BE1972" s="61" t="n">
        <v>238575</v>
      </c>
      <c r="BG1972" s="61" t="s">
        <v>7588</v>
      </c>
      <c r="BJ1972" s="61" t="s">
        <v>14137</v>
      </c>
      <c r="BL1972" s="61" t="s">
        <v>14139</v>
      </c>
      <c r="BM1972" s="61" t="s">
        <v>14139</v>
      </c>
      <c r="BN1972" s="70" t="n">
        <v>505440</v>
      </c>
      <c r="BO1972" s="68" t="n">
        <v>505440</v>
      </c>
      <c r="BP1972" s="68" t="n">
        <v>1.35</v>
      </c>
      <c r="BQ1972" s="68" t="n">
        <v>1.35</v>
      </c>
      <c r="BR1972" s="69" t="n">
        <v>54</v>
      </c>
      <c r="BS1972" s="63" t="n">
        <v>54</v>
      </c>
      <c r="BU1972" s="68" t="n">
        <v>54</v>
      </c>
    </row>
    <row r="1973" customFormat="false" ht="15" hidden="true" customHeight="false" outlineLevel="0" collapsed="false">
      <c r="A1973" s="61" t="s">
        <v>14150</v>
      </c>
      <c r="B1973" s="61" t="s">
        <v>14151</v>
      </c>
      <c r="C1973" s="62" t="n">
        <v>45291</v>
      </c>
      <c r="D1973" s="62" t="n">
        <v>45291</v>
      </c>
      <c r="E1973" s="61" t="s">
        <v>1259</v>
      </c>
      <c r="F1973" s="61" t="s">
        <v>1112</v>
      </c>
      <c r="G1973" s="61" t="s">
        <v>14136</v>
      </c>
      <c r="H1973" s="61" t="s">
        <v>14136</v>
      </c>
      <c r="I1973" s="61" t="s">
        <v>14137</v>
      </c>
      <c r="J1973" s="61" t="s">
        <v>1195</v>
      </c>
      <c r="K1973" s="61" t="s">
        <v>1195</v>
      </c>
      <c r="L1973" s="61" t="s">
        <v>1195</v>
      </c>
      <c r="N1973" s="61" t="n">
        <v>40438164</v>
      </c>
      <c r="O1973" s="61" t="s">
        <v>1262</v>
      </c>
      <c r="P1973" s="61" t="s">
        <v>14138</v>
      </c>
      <c r="Q1973" s="61" t="s">
        <v>14139</v>
      </c>
      <c r="R1973" s="61" t="s">
        <v>14139</v>
      </c>
      <c r="S1973" s="61" t="str">
        <f aca="false">IF(J1973="Listed Option",MID(R1973,3,9),MID(Q1973,3,9))</f>
        <v>83417M104</v>
      </c>
      <c r="T1973" s="61" t="str">
        <f aca="false">VLOOKUP(S1973,'Output v4'!C:C,1,FALSE())</f>
        <v>83417M104</v>
      </c>
      <c r="U1973" s="61" t="s">
        <v>292</v>
      </c>
      <c r="V1973" s="61" t="s">
        <v>14140</v>
      </c>
      <c r="W1973" s="61" t="s">
        <v>14141</v>
      </c>
      <c r="Y1973" s="61" t="s">
        <v>14142</v>
      </c>
      <c r="Z1973" s="61" t="s">
        <v>4029</v>
      </c>
      <c r="AA1973" s="61" t="s">
        <v>4117</v>
      </c>
      <c r="AB1973" s="63" t="n">
        <v>-3180</v>
      </c>
      <c r="AC1973" s="63" t="n">
        <v>-3180</v>
      </c>
      <c r="AE1973" s="61" t="n">
        <v>0</v>
      </c>
      <c r="AF1973" s="64" t="n">
        <v>-3180</v>
      </c>
      <c r="AG1973" s="61" t="s">
        <v>1273</v>
      </c>
      <c r="AH1973" s="62" t="n">
        <v>45291</v>
      </c>
      <c r="AI1973" s="65" t="n">
        <v>93.6</v>
      </c>
      <c r="AJ1973" s="61" t="s">
        <v>3614</v>
      </c>
      <c r="AK1973" s="65" t="n">
        <v>93.6</v>
      </c>
      <c r="AL1973" s="65" t="n">
        <v>93.6</v>
      </c>
      <c r="AM1973" s="66" t="n">
        <v>-297648</v>
      </c>
      <c r="AN1973" s="66" t="n">
        <f aca="false">IF(J1973="Listed Option",AF1973*AL1973,AM1973)</f>
        <v>-297648</v>
      </c>
      <c r="AO1973" s="61" t="s">
        <v>1267</v>
      </c>
      <c r="AP1973" s="61" t="n">
        <v>1</v>
      </c>
      <c r="AQ1973" s="61" t="n">
        <v>1</v>
      </c>
      <c r="AV1973" s="61" t="s">
        <v>14142</v>
      </c>
      <c r="AW1973" s="61" t="s">
        <v>4070</v>
      </c>
      <c r="AY1973" s="61" t="s">
        <v>14137</v>
      </c>
      <c r="AZ1973" s="61" t="s">
        <v>14137</v>
      </c>
      <c r="BA1973" s="61" t="s">
        <v>14137</v>
      </c>
      <c r="BB1973" s="67" t="n">
        <v>0</v>
      </c>
      <c r="BE1973" s="61" t="n">
        <v>238587</v>
      </c>
      <c r="BF1973" s="61" t="s">
        <v>1112</v>
      </c>
      <c r="BG1973" s="61" t="s">
        <v>7588</v>
      </c>
      <c r="BH1973" s="61" t="s">
        <v>7588</v>
      </c>
      <c r="BI1973" s="61" t="s">
        <v>14137</v>
      </c>
      <c r="BJ1973" s="61" t="s">
        <v>14137</v>
      </c>
      <c r="BK1973" s="61" t="s">
        <v>14137</v>
      </c>
      <c r="BL1973" s="61" t="s">
        <v>14139</v>
      </c>
      <c r="BM1973" s="61" t="s">
        <v>14139</v>
      </c>
      <c r="BN1973" s="70" t="n">
        <v>-297648</v>
      </c>
      <c r="BO1973" s="68" t="n">
        <v>-297648</v>
      </c>
      <c r="BP1973" s="68" t="n">
        <v>-297648</v>
      </c>
      <c r="BQ1973" s="68" t="n">
        <v>-297648</v>
      </c>
      <c r="BR1973" s="69" t="n">
        <v>-3180</v>
      </c>
      <c r="BU1973" s="68" t="n">
        <v>3180</v>
      </c>
    </row>
    <row r="1974" customFormat="false" ht="15" hidden="true" customHeight="false" outlineLevel="0" collapsed="false">
      <c r="A1974" s="61" t="s">
        <v>14152</v>
      </c>
      <c r="B1974" s="61" t="s">
        <v>14153</v>
      </c>
      <c r="C1974" s="62" t="n">
        <v>45291</v>
      </c>
      <c r="D1974" s="62" t="n">
        <v>45291</v>
      </c>
      <c r="E1974" s="61" t="s">
        <v>1259</v>
      </c>
      <c r="F1974" s="61" t="s">
        <v>1112</v>
      </c>
      <c r="G1974" s="61" t="s">
        <v>14154</v>
      </c>
      <c r="H1974" s="61" t="s">
        <v>14136</v>
      </c>
      <c r="I1974" s="61" t="s">
        <v>14137</v>
      </c>
      <c r="J1974" s="61" t="s">
        <v>1199</v>
      </c>
      <c r="K1974" s="61" t="s">
        <v>4543</v>
      </c>
      <c r="L1974" s="61" t="s">
        <v>4543</v>
      </c>
      <c r="N1974" s="61" t="n">
        <v>134326973</v>
      </c>
      <c r="O1974" s="61" t="s">
        <v>1262</v>
      </c>
      <c r="P1974" s="61" t="s">
        <v>14155</v>
      </c>
      <c r="Q1974" s="61" t="s">
        <v>14156</v>
      </c>
      <c r="R1974" s="61" t="s">
        <v>14139</v>
      </c>
      <c r="S1974" s="61" t="str">
        <f aca="false">IF(J1974="Listed Option",MID(R1974,3,9),MID(Q1974,3,9))</f>
        <v>83417MAD6</v>
      </c>
      <c r="T1974" s="61" t="str">
        <f aca="false">VLOOKUP(S1974,'Output v4'!C:C,1,FALSE())</f>
        <v>83417MAD6</v>
      </c>
      <c r="U1974" s="61" t="s">
        <v>293</v>
      </c>
      <c r="V1974" s="61" t="s">
        <v>14157</v>
      </c>
      <c r="Z1974" s="61" t="s">
        <v>4029</v>
      </c>
      <c r="AA1974" s="61" t="s">
        <v>4117</v>
      </c>
      <c r="AB1974" s="63" t="n">
        <v>4500</v>
      </c>
      <c r="AC1974" s="63" t="n">
        <v>4500000</v>
      </c>
      <c r="AE1974" s="61" t="n">
        <v>1000</v>
      </c>
      <c r="AF1974" s="64" t="n">
        <v>4500000</v>
      </c>
      <c r="AG1974" s="61" t="s">
        <v>689</v>
      </c>
      <c r="AH1974" s="62" t="n">
        <v>45291</v>
      </c>
      <c r="AI1974" s="65" t="n">
        <v>0.9144</v>
      </c>
      <c r="AJ1974" s="61" t="s">
        <v>1266</v>
      </c>
      <c r="AK1974" s="65" t="n">
        <v>0.9144</v>
      </c>
      <c r="AL1974" s="65" t="n">
        <v>93.6</v>
      </c>
      <c r="AM1974" s="66" t="n">
        <v>4114800</v>
      </c>
      <c r="AN1974" s="66" t="n">
        <f aca="false">IF(J1974="Listed Option",AF1974*AL1974,AM1974)</f>
        <v>4114800</v>
      </c>
      <c r="AO1974" s="61" t="s">
        <v>1267</v>
      </c>
      <c r="AT1974" s="62" t="n">
        <v>45289</v>
      </c>
      <c r="AU1974" s="65" t="n">
        <v>0.9117659122</v>
      </c>
      <c r="AV1974" s="61" t="s">
        <v>14142</v>
      </c>
      <c r="AW1974" s="61" t="s">
        <v>4070</v>
      </c>
      <c r="AY1974" s="61" t="s">
        <v>14137</v>
      </c>
      <c r="AZ1974" s="61" t="s">
        <v>14137</v>
      </c>
      <c r="BA1974" s="61" t="s">
        <v>14137</v>
      </c>
      <c r="BB1974" s="67" t="n">
        <v>0</v>
      </c>
      <c r="BE1974" s="61" t="n">
        <v>238587</v>
      </c>
      <c r="BF1974" s="61" t="s">
        <v>1112</v>
      </c>
      <c r="BG1974" s="61" t="s">
        <v>7588</v>
      </c>
      <c r="BH1974" s="61" t="s">
        <v>7588</v>
      </c>
      <c r="BI1974" s="61" t="s">
        <v>14137</v>
      </c>
      <c r="BJ1974" s="61" t="s">
        <v>14137</v>
      </c>
      <c r="BL1974" s="61" t="s">
        <v>14139</v>
      </c>
      <c r="BM1974" s="61" t="s">
        <v>14139</v>
      </c>
      <c r="BN1974" s="70" t="n">
        <v>4500000</v>
      </c>
      <c r="BP1974" s="68" t="n">
        <v>4114800</v>
      </c>
      <c r="BQ1974" s="68" t="n">
        <v>4114800</v>
      </c>
      <c r="BR1974" s="69" t="n">
        <v>4500000</v>
      </c>
      <c r="BT1974" s="63" t="n">
        <v>4500</v>
      </c>
      <c r="BU1974" s="68" t="n">
        <v>4500000</v>
      </c>
    </row>
    <row r="1975" customFormat="false" ht="15" hidden="true" customHeight="false" outlineLevel="0" collapsed="false">
      <c r="A1975" s="61" t="s">
        <v>14158</v>
      </c>
      <c r="B1975" s="61" t="s">
        <v>14159</v>
      </c>
      <c r="C1975" s="62" t="n">
        <v>45291</v>
      </c>
      <c r="D1975" s="62" t="n">
        <v>45291</v>
      </c>
      <c r="E1975" s="61" t="s">
        <v>1259</v>
      </c>
      <c r="F1975" s="61" t="s">
        <v>1112</v>
      </c>
      <c r="G1975" s="61" t="s">
        <v>14136</v>
      </c>
      <c r="H1975" s="61" t="s">
        <v>14136</v>
      </c>
      <c r="I1975" s="61" t="s">
        <v>14137</v>
      </c>
      <c r="J1975" s="61" t="s">
        <v>1195</v>
      </c>
      <c r="K1975" s="61" t="s">
        <v>1195</v>
      </c>
      <c r="L1975" s="61" t="s">
        <v>1195</v>
      </c>
      <c r="N1975" s="61" t="n">
        <v>40438164</v>
      </c>
      <c r="O1975" s="61" t="s">
        <v>1262</v>
      </c>
      <c r="P1975" s="61" t="s">
        <v>14138</v>
      </c>
      <c r="Q1975" s="61" t="s">
        <v>14139</v>
      </c>
      <c r="R1975" s="61" t="s">
        <v>14139</v>
      </c>
      <c r="S1975" s="61" t="str">
        <f aca="false">IF(J1975="Listed Option",MID(R1975,3,9),MID(Q1975,3,9))</f>
        <v>83417M104</v>
      </c>
      <c r="T1975" s="61" t="str">
        <f aca="false">VLOOKUP(S1975,'Output v4'!C:C,1,FALSE())</f>
        <v>83417M104</v>
      </c>
      <c r="U1975" s="61" t="s">
        <v>292</v>
      </c>
      <c r="V1975" s="61" t="s">
        <v>14140</v>
      </c>
      <c r="W1975" s="61" t="s">
        <v>14141</v>
      </c>
      <c r="Y1975" s="61" t="s">
        <v>14142</v>
      </c>
      <c r="Z1975" s="61" t="s">
        <v>4074</v>
      </c>
      <c r="AA1975" s="61" t="s">
        <v>4075</v>
      </c>
      <c r="AB1975" s="63" t="n">
        <v>-6710</v>
      </c>
      <c r="AC1975" s="63" t="n">
        <v>-6710</v>
      </c>
      <c r="AE1975" s="61" t="n">
        <v>0</v>
      </c>
      <c r="AF1975" s="64" t="n">
        <v>-6710</v>
      </c>
      <c r="AG1975" s="61" t="s">
        <v>1273</v>
      </c>
      <c r="AH1975" s="62" t="n">
        <v>45291</v>
      </c>
      <c r="AI1975" s="65" t="n">
        <v>93.6</v>
      </c>
      <c r="AJ1975" s="61" t="s">
        <v>3614</v>
      </c>
      <c r="AK1975" s="65" t="n">
        <v>93.6</v>
      </c>
      <c r="AL1975" s="65" t="n">
        <v>93.6</v>
      </c>
      <c r="AM1975" s="66" t="n">
        <v>-628056</v>
      </c>
      <c r="AN1975" s="66" t="n">
        <f aca="false">IF(J1975="Listed Option",AF1975*AL1975,AM1975)</f>
        <v>-628056</v>
      </c>
      <c r="AO1975" s="61" t="s">
        <v>1267</v>
      </c>
      <c r="AP1975" s="61" t="n">
        <v>1</v>
      </c>
      <c r="AQ1975" s="61" t="n">
        <v>1</v>
      </c>
      <c r="AV1975" s="61" t="s">
        <v>14142</v>
      </c>
      <c r="AW1975" s="61" t="s">
        <v>4070</v>
      </c>
      <c r="AY1975" s="61" t="s">
        <v>14137</v>
      </c>
      <c r="AZ1975" s="61" t="s">
        <v>14137</v>
      </c>
      <c r="BA1975" s="61" t="s">
        <v>14137</v>
      </c>
      <c r="BB1975" s="67" t="n">
        <v>0</v>
      </c>
      <c r="BE1975" s="61" t="n">
        <v>241450</v>
      </c>
      <c r="BF1975" s="61" t="s">
        <v>1112</v>
      </c>
      <c r="BG1975" s="61" t="s">
        <v>7588</v>
      </c>
      <c r="BH1975" s="61" t="s">
        <v>7588</v>
      </c>
      <c r="BI1975" s="61" t="s">
        <v>14137</v>
      </c>
      <c r="BJ1975" s="61" t="s">
        <v>14137</v>
      </c>
      <c r="BK1975" s="61" t="s">
        <v>14137</v>
      </c>
      <c r="BL1975" s="61" t="s">
        <v>14139</v>
      </c>
      <c r="BM1975" s="61" t="s">
        <v>14139</v>
      </c>
      <c r="BN1975" s="70" t="n">
        <v>-628056</v>
      </c>
      <c r="BO1975" s="68" t="n">
        <v>-628056</v>
      </c>
      <c r="BP1975" s="68" t="n">
        <v>-628056</v>
      </c>
      <c r="BQ1975" s="68" t="n">
        <v>-628056</v>
      </c>
      <c r="BR1975" s="69" t="n">
        <v>-6710</v>
      </c>
      <c r="BU1975" s="68" t="n">
        <v>6710</v>
      </c>
    </row>
    <row r="1976" customFormat="false" ht="15" hidden="true" customHeight="false" outlineLevel="0" collapsed="false">
      <c r="A1976" s="61" t="s">
        <v>14160</v>
      </c>
      <c r="B1976" s="61" t="s">
        <v>14161</v>
      </c>
      <c r="C1976" s="62" t="n">
        <v>45291</v>
      </c>
      <c r="D1976" s="62" t="n">
        <v>45291</v>
      </c>
      <c r="E1976" s="61" t="s">
        <v>1259</v>
      </c>
      <c r="F1976" s="61" t="s">
        <v>1112</v>
      </c>
      <c r="G1976" s="61" t="s">
        <v>14154</v>
      </c>
      <c r="H1976" s="61" t="s">
        <v>14136</v>
      </c>
      <c r="I1976" s="61" t="s">
        <v>14137</v>
      </c>
      <c r="J1976" s="61" t="s">
        <v>1199</v>
      </c>
      <c r="K1976" s="61" t="s">
        <v>4543</v>
      </c>
      <c r="L1976" s="61" t="s">
        <v>4543</v>
      </c>
      <c r="N1976" s="61" t="n">
        <v>134326973</v>
      </c>
      <c r="O1976" s="61" t="s">
        <v>1262</v>
      </c>
      <c r="P1976" s="61" t="s">
        <v>14155</v>
      </c>
      <c r="Q1976" s="61" t="s">
        <v>14156</v>
      </c>
      <c r="R1976" s="61" t="s">
        <v>14139</v>
      </c>
      <c r="S1976" s="61" t="str">
        <f aca="false">IF(J1976="Listed Option",MID(R1976,3,9),MID(Q1976,3,9))</f>
        <v>83417MAD6</v>
      </c>
      <c r="T1976" s="61" t="str">
        <f aca="false">VLOOKUP(S1976,'Output v4'!C:C,1,FALSE())</f>
        <v>83417MAD6</v>
      </c>
      <c r="U1976" s="61" t="s">
        <v>293</v>
      </c>
      <c r="V1976" s="61" t="s">
        <v>14157</v>
      </c>
      <c r="Z1976" s="61" t="s">
        <v>4074</v>
      </c>
      <c r="AA1976" s="61" t="s">
        <v>4075</v>
      </c>
      <c r="AB1976" s="63" t="n">
        <v>6500</v>
      </c>
      <c r="AC1976" s="63" t="n">
        <v>6500000</v>
      </c>
      <c r="AE1976" s="61" t="n">
        <v>1000</v>
      </c>
      <c r="AF1976" s="64" t="n">
        <v>6500000</v>
      </c>
      <c r="AG1976" s="61" t="s">
        <v>689</v>
      </c>
      <c r="AH1976" s="62" t="n">
        <v>45291</v>
      </c>
      <c r="AI1976" s="65" t="n">
        <v>0.9144</v>
      </c>
      <c r="AJ1976" s="61" t="s">
        <v>1266</v>
      </c>
      <c r="AK1976" s="65" t="n">
        <v>0.9144</v>
      </c>
      <c r="AL1976" s="65" t="n">
        <v>93.6</v>
      </c>
      <c r="AM1976" s="66" t="n">
        <v>5943600</v>
      </c>
      <c r="AN1976" s="66" t="n">
        <f aca="false">IF(J1976="Listed Option",AF1976*AL1976,AM1976)</f>
        <v>5943600</v>
      </c>
      <c r="AO1976" s="61" t="s">
        <v>1267</v>
      </c>
      <c r="AT1976" s="62" t="n">
        <v>45289</v>
      </c>
      <c r="AU1976" s="65" t="n">
        <v>0.9117659122</v>
      </c>
      <c r="AV1976" s="61" t="s">
        <v>14142</v>
      </c>
      <c r="AW1976" s="61" t="s">
        <v>4070</v>
      </c>
      <c r="AY1976" s="61" t="s">
        <v>14137</v>
      </c>
      <c r="AZ1976" s="61" t="s">
        <v>14137</v>
      </c>
      <c r="BA1976" s="61" t="s">
        <v>14137</v>
      </c>
      <c r="BB1976" s="67" t="n">
        <v>0</v>
      </c>
      <c r="BE1976" s="61" t="n">
        <v>241450</v>
      </c>
      <c r="BF1976" s="61" t="s">
        <v>1112</v>
      </c>
      <c r="BG1976" s="61" t="s">
        <v>7588</v>
      </c>
      <c r="BH1976" s="61" t="s">
        <v>7588</v>
      </c>
      <c r="BI1976" s="61" t="s">
        <v>14137</v>
      </c>
      <c r="BJ1976" s="61" t="s">
        <v>14137</v>
      </c>
      <c r="BL1976" s="61" t="s">
        <v>14139</v>
      </c>
      <c r="BM1976" s="61" t="s">
        <v>14139</v>
      </c>
      <c r="BN1976" s="70" t="n">
        <v>6500000</v>
      </c>
      <c r="BP1976" s="68" t="n">
        <v>5943600</v>
      </c>
      <c r="BQ1976" s="68" t="n">
        <v>5943600</v>
      </c>
      <c r="BR1976" s="69" t="n">
        <v>6500000</v>
      </c>
      <c r="BT1976" s="63" t="n">
        <v>6500</v>
      </c>
      <c r="BU1976" s="68" t="n">
        <v>6500000</v>
      </c>
    </row>
    <row r="1977" customFormat="false" ht="15" hidden="true" customHeight="false" outlineLevel="0" collapsed="false">
      <c r="A1977" s="61" t="s">
        <v>14162</v>
      </c>
      <c r="B1977" s="61" t="s">
        <v>14163</v>
      </c>
      <c r="C1977" s="62" t="n">
        <v>45291</v>
      </c>
      <c r="D1977" s="62" t="n">
        <v>45291</v>
      </c>
      <c r="E1977" s="61" t="s">
        <v>1259</v>
      </c>
      <c r="F1977" s="61" t="s">
        <v>14164</v>
      </c>
      <c r="G1977" s="61" t="s">
        <v>14165</v>
      </c>
      <c r="H1977" s="61" t="s">
        <v>14165</v>
      </c>
      <c r="I1977" s="61" t="s">
        <v>14166</v>
      </c>
      <c r="J1977" s="61" t="s">
        <v>1199</v>
      </c>
      <c r="K1977" s="61" t="s">
        <v>4065</v>
      </c>
      <c r="L1977" s="61" t="s">
        <v>4065</v>
      </c>
      <c r="N1977" s="61" t="n">
        <v>104892070</v>
      </c>
      <c r="O1977" s="61" t="s">
        <v>1262</v>
      </c>
      <c r="P1977" s="61" t="s">
        <v>14167</v>
      </c>
      <c r="Q1977" s="61" t="s">
        <v>14168</v>
      </c>
      <c r="R1977" s="61" t="s">
        <v>14168</v>
      </c>
      <c r="S1977" s="61" t="str">
        <f aca="false">IF(J1977="Listed Option",MID(R1977,3,9),MID(Q1977,3,9))</f>
        <v>835898AH0</v>
      </c>
      <c r="T1977" s="61" t="e">
        <f aca="false">VLOOKUP(S1977,'Output v4'!C:C,1,FALSE())</f>
        <v>#N/A</v>
      </c>
      <c r="U1977" s="61" t="s">
        <v>14169</v>
      </c>
      <c r="V1977" s="61" t="s">
        <v>14170</v>
      </c>
      <c r="Z1977" s="61" t="s">
        <v>4029</v>
      </c>
      <c r="AA1977" s="61" t="s">
        <v>4117</v>
      </c>
      <c r="AB1977" s="63" t="n">
        <v>3200</v>
      </c>
      <c r="AC1977" s="63" t="n">
        <v>3200000</v>
      </c>
      <c r="AE1977" s="61" t="n">
        <v>1000</v>
      </c>
      <c r="AF1977" s="64" t="n">
        <v>3200000</v>
      </c>
      <c r="AG1977" s="61" t="s">
        <v>689</v>
      </c>
      <c r="AH1977" s="62" t="n">
        <v>45291</v>
      </c>
      <c r="AI1977" s="65" t="n">
        <v>0.965696</v>
      </c>
      <c r="AJ1977" s="61" t="s">
        <v>1266</v>
      </c>
      <c r="AK1977" s="65" t="n">
        <v>0.965696</v>
      </c>
      <c r="AL1977" s="65" t="n">
        <v>0.965696</v>
      </c>
      <c r="AM1977" s="66" t="n">
        <v>3090227.2</v>
      </c>
      <c r="AN1977" s="66" t="n">
        <f aca="false">IF(J1977="Listed Option",AF1977*AL1977,AM1977)</f>
        <v>3090227.2</v>
      </c>
      <c r="AO1977" s="61" t="s">
        <v>1267</v>
      </c>
      <c r="AW1977" s="61" t="s">
        <v>4070</v>
      </c>
      <c r="AY1977" s="61" t="s">
        <v>14165</v>
      </c>
      <c r="BA1977" s="61" t="s">
        <v>14165</v>
      </c>
      <c r="BB1977" s="67" t="n">
        <v>30</v>
      </c>
      <c r="BE1977" s="61" t="n">
        <v>238587</v>
      </c>
      <c r="BF1977" s="61" t="s">
        <v>14164</v>
      </c>
      <c r="BG1977" s="61" t="s">
        <v>4084</v>
      </c>
      <c r="BH1977" s="61" t="s">
        <v>4084</v>
      </c>
      <c r="BI1977" s="61" t="s">
        <v>14166</v>
      </c>
      <c r="BJ1977" s="61" t="s">
        <v>14165</v>
      </c>
      <c r="BL1977" s="61" t="s">
        <v>14168</v>
      </c>
      <c r="BM1977" s="61" t="s">
        <v>14168</v>
      </c>
      <c r="BN1977" s="70" t="n">
        <v>3200000</v>
      </c>
      <c r="BP1977" s="68" t="n">
        <v>3090227.2</v>
      </c>
      <c r="BQ1977" s="68" t="n">
        <v>3090227.2</v>
      </c>
      <c r="BR1977" s="69" t="n">
        <v>3200000</v>
      </c>
      <c r="BS1977" s="63" t="n">
        <v>3200</v>
      </c>
      <c r="BU1977" s="68" t="n">
        <v>3200000</v>
      </c>
    </row>
    <row r="1978" customFormat="false" ht="15" hidden="true" customHeight="false" outlineLevel="0" collapsed="false">
      <c r="A1978" s="61" t="s">
        <v>14171</v>
      </c>
      <c r="B1978" s="61" t="s">
        <v>14172</v>
      </c>
      <c r="C1978" s="62" t="n">
        <v>45291</v>
      </c>
      <c r="D1978" s="62" t="n">
        <v>45291</v>
      </c>
      <c r="E1978" s="61" t="s">
        <v>1259</v>
      </c>
      <c r="F1978" s="61" t="s">
        <v>1113</v>
      </c>
      <c r="G1978" s="61" t="s">
        <v>14173</v>
      </c>
      <c r="H1978" s="61" t="s">
        <v>14173</v>
      </c>
      <c r="I1978" s="61" t="s">
        <v>14174</v>
      </c>
      <c r="J1978" s="61" t="s">
        <v>1195</v>
      </c>
      <c r="K1978" s="61" t="s">
        <v>1195</v>
      </c>
      <c r="L1978" s="61" t="s">
        <v>1195</v>
      </c>
      <c r="N1978" s="61" t="n">
        <v>99638</v>
      </c>
      <c r="O1978" s="61" t="s">
        <v>1262</v>
      </c>
      <c r="P1978" s="61" t="s">
        <v>14175</v>
      </c>
      <c r="Q1978" s="61" t="s">
        <v>14176</v>
      </c>
      <c r="R1978" s="61" t="s">
        <v>14176</v>
      </c>
      <c r="S1978" s="61" t="str">
        <f aca="false">IF(J1978="Listed Option",MID(R1978,3,9),MID(Q1978,3,9))</f>
        <v>844741108</v>
      </c>
      <c r="T1978" s="61" t="str">
        <f aca="false">VLOOKUP(S1978,'Output v4'!C:C,1,FALSE())</f>
        <v>844741108</v>
      </c>
      <c r="U1978" s="61" t="s">
        <v>294</v>
      </c>
      <c r="V1978" s="61" t="s">
        <v>14177</v>
      </c>
      <c r="W1978" s="61" t="s">
        <v>14174</v>
      </c>
      <c r="Y1978" s="61" t="s">
        <v>14178</v>
      </c>
      <c r="Z1978" s="61" t="s">
        <v>1304</v>
      </c>
      <c r="AA1978" s="61" t="s">
        <v>1305</v>
      </c>
      <c r="AB1978" s="63" t="n">
        <v>20974</v>
      </c>
      <c r="AC1978" s="63" t="n">
        <v>20974</v>
      </c>
      <c r="AE1978" s="61" t="n">
        <v>0</v>
      </c>
      <c r="AF1978" s="64" t="n">
        <v>20974</v>
      </c>
      <c r="AG1978" s="61" t="s">
        <v>689</v>
      </c>
      <c r="AH1978" s="62" t="n">
        <v>45291</v>
      </c>
      <c r="AI1978" s="65" t="n">
        <v>28.88</v>
      </c>
      <c r="AJ1978" s="61" t="s">
        <v>3614</v>
      </c>
      <c r="AK1978" s="65" t="n">
        <v>28.88</v>
      </c>
      <c r="AL1978" s="65" t="n">
        <v>28.88</v>
      </c>
      <c r="AM1978" s="66" t="n">
        <v>605729.12</v>
      </c>
      <c r="AN1978" s="66" t="n">
        <f aca="false">IF(J1978="Listed Option",AF1978*AL1978,AM1978)</f>
        <v>605729.12</v>
      </c>
      <c r="AO1978" s="61" t="s">
        <v>1267</v>
      </c>
      <c r="AP1978" s="61" t="n">
        <v>1</v>
      </c>
      <c r="AQ1978" s="61" t="n">
        <v>1</v>
      </c>
      <c r="AV1978" s="61" t="s">
        <v>14178</v>
      </c>
      <c r="AW1978" s="61" t="s">
        <v>4070</v>
      </c>
      <c r="AY1978" s="61" t="s">
        <v>14174</v>
      </c>
      <c r="AZ1978" s="61" t="s">
        <v>14174</v>
      </c>
      <c r="BA1978" s="61" t="s">
        <v>14174</v>
      </c>
      <c r="BB1978" s="67" t="n">
        <v>0</v>
      </c>
      <c r="BE1978" s="61" t="n">
        <v>238575</v>
      </c>
      <c r="BF1978" s="61" t="s">
        <v>1113</v>
      </c>
      <c r="BG1978" s="61" t="s">
        <v>4084</v>
      </c>
      <c r="BH1978" s="61" t="s">
        <v>4084</v>
      </c>
      <c r="BI1978" s="61" t="s">
        <v>14174</v>
      </c>
      <c r="BJ1978" s="61" t="s">
        <v>14174</v>
      </c>
      <c r="BK1978" s="61" t="s">
        <v>14174</v>
      </c>
      <c r="BL1978" s="61" t="s">
        <v>14176</v>
      </c>
      <c r="BM1978" s="61" t="s">
        <v>14176</v>
      </c>
      <c r="BN1978" s="70" t="n">
        <v>605729.12</v>
      </c>
      <c r="BO1978" s="68" t="n">
        <v>605729.12</v>
      </c>
      <c r="BP1978" s="68" t="n">
        <v>605729.12</v>
      </c>
      <c r="BQ1978" s="68" t="n">
        <v>605729.12</v>
      </c>
      <c r="BR1978" s="69" t="n">
        <v>20974</v>
      </c>
      <c r="BU1978" s="68" t="n">
        <v>20974</v>
      </c>
    </row>
    <row r="1979" customFormat="false" ht="15" hidden="true" customHeight="false" outlineLevel="0" collapsed="false">
      <c r="A1979" s="61" t="s">
        <v>14179</v>
      </c>
      <c r="B1979" s="61" t="s">
        <v>14180</v>
      </c>
      <c r="C1979" s="62" t="n">
        <v>45291</v>
      </c>
      <c r="D1979" s="62" t="n">
        <v>45291</v>
      </c>
      <c r="E1979" s="61" t="s">
        <v>1259</v>
      </c>
      <c r="F1979" s="61" t="s">
        <v>1114</v>
      </c>
      <c r="G1979" s="61" t="s">
        <v>14181</v>
      </c>
      <c r="H1979" s="61" t="s">
        <v>14181</v>
      </c>
      <c r="I1979" s="61" t="s">
        <v>14182</v>
      </c>
      <c r="J1979" s="61" t="s">
        <v>1195</v>
      </c>
      <c r="K1979" s="61" t="s">
        <v>1195</v>
      </c>
      <c r="L1979" s="61" t="s">
        <v>1195</v>
      </c>
      <c r="N1979" s="61" t="n">
        <v>67286</v>
      </c>
      <c r="O1979" s="61" t="s">
        <v>1262</v>
      </c>
      <c r="P1979" s="61" t="s">
        <v>14183</v>
      </c>
      <c r="Q1979" s="61" t="s">
        <v>14184</v>
      </c>
      <c r="R1979" s="61" t="s">
        <v>14184</v>
      </c>
      <c r="S1979" s="61" t="str">
        <f aca="false">IF(J1979="Listed Option",MID(R1979,3,9),MID(Q1979,3,9))</f>
        <v>845467109</v>
      </c>
      <c r="T1979" s="61" t="str">
        <f aca="false">VLOOKUP(S1979,'Output v4'!C:C,1,FALSE())</f>
        <v>845467109</v>
      </c>
      <c r="U1979" s="61" t="s">
        <v>295</v>
      </c>
      <c r="V1979" s="61" t="s">
        <v>14185</v>
      </c>
      <c r="W1979" s="61" t="s">
        <v>14182</v>
      </c>
      <c r="Y1979" s="61" t="s">
        <v>14186</v>
      </c>
      <c r="Z1979" s="61" t="s">
        <v>4074</v>
      </c>
      <c r="AA1979" s="61" t="s">
        <v>4075</v>
      </c>
      <c r="AB1979" s="63" t="n">
        <v>126072</v>
      </c>
      <c r="AC1979" s="63" t="n">
        <v>126072</v>
      </c>
      <c r="AE1979" s="61" t="n">
        <v>0</v>
      </c>
      <c r="AF1979" s="64" t="n">
        <v>126072</v>
      </c>
      <c r="AG1979" s="61" t="s">
        <v>689</v>
      </c>
      <c r="AH1979" s="62" t="n">
        <v>45291</v>
      </c>
      <c r="AI1979" s="65" t="n">
        <v>6.55</v>
      </c>
      <c r="AJ1979" s="61" t="s">
        <v>3614</v>
      </c>
      <c r="AK1979" s="65" t="n">
        <v>6.55</v>
      </c>
      <c r="AL1979" s="65" t="n">
        <v>6.55</v>
      </c>
      <c r="AM1979" s="66" t="n">
        <v>825771.6</v>
      </c>
      <c r="AN1979" s="66" t="n">
        <f aca="false">IF(J1979="Listed Option",AF1979*AL1979,AM1979)</f>
        <v>825771.6</v>
      </c>
      <c r="AO1979" s="61" t="s">
        <v>1267</v>
      </c>
      <c r="AP1979" s="61" t="n">
        <v>1</v>
      </c>
      <c r="AQ1979" s="61" t="n">
        <v>1</v>
      </c>
      <c r="AV1979" s="61" t="s">
        <v>14186</v>
      </c>
      <c r="AW1979" s="61" t="s">
        <v>4070</v>
      </c>
      <c r="AY1979" s="61" t="s">
        <v>14182</v>
      </c>
      <c r="AZ1979" s="61" t="s">
        <v>14182</v>
      </c>
      <c r="BA1979" s="61" t="s">
        <v>14182</v>
      </c>
      <c r="BB1979" s="67" t="n">
        <v>0</v>
      </c>
      <c r="BE1979" s="61" t="n">
        <v>241450</v>
      </c>
      <c r="BF1979" s="61" t="s">
        <v>1114</v>
      </c>
      <c r="BG1979" s="61" t="s">
        <v>4084</v>
      </c>
      <c r="BH1979" s="61" t="s">
        <v>4084</v>
      </c>
      <c r="BI1979" s="61" t="s">
        <v>14182</v>
      </c>
      <c r="BJ1979" s="61" t="s">
        <v>14182</v>
      </c>
      <c r="BK1979" s="61" t="s">
        <v>14182</v>
      </c>
      <c r="BL1979" s="61" t="s">
        <v>14184</v>
      </c>
      <c r="BM1979" s="61" t="s">
        <v>14184</v>
      </c>
      <c r="BN1979" s="70" t="n">
        <v>825771.6</v>
      </c>
      <c r="BO1979" s="68" t="n">
        <v>825771.6</v>
      </c>
      <c r="BP1979" s="68" t="n">
        <v>825771.6</v>
      </c>
      <c r="BQ1979" s="68" t="n">
        <v>825771.6</v>
      </c>
      <c r="BR1979" s="69" t="n">
        <v>126072</v>
      </c>
      <c r="BU1979" s="68" t="n">
        <v>126072</v>
      </c>
    </row>
    <row r="1980" customFormat="false" ht="15" hidden="true" customHeight="false" outlineLevel="0" collapsed="false">
      <c r="A1980" s="61" t="s">
        <v>14187</v>
      </c>
      <c r="B1980" s="61" t="s">
        <v>14188</v>
      </c>
      <c r="C1980" s="62" t="n">
        <v>45291</v>
      </c>
      <c r="D1980" s="62" t="n">
        <v>45291</v>
      </c>
      <c r="E1980" s="61" t="s">
        <v>1259</v>
      </c>
      <c r="F1980" s="61" t="s">
        <v>1114</v>
      </c>
      <c r="G1980" s="61" t="s">
        <v>14189</v>
      </c>
      <c r="H1980" s="61" t="s">
        <v>14189</v>
      </c>
      <c r="I1980" s="61" t="s">
        <v>14182</v>
      </c>
      <c r="J1980" s="61" t="s">
        <v>1199</v>
      </c>
      <c r="K1980" s="61" t="s">
        <v>4065</v>
      </c>
      <c r="L1980" s="61" t="s">
        <v>4065</v>
      </c>
      <c r="N1980" s="61" t="n">
        <v>137626472</v>
      </c>
      <c r="O1980" s="61" t="s">
        <v>1262</v>
      </c>
      <c r="P1980" s="61" t="s">
        <v>14190</v>
      </c>
      <c r="Q1980" s="61" t="s">
        <v>14191</v>
      </c>
      <c r="R1980" s="61" t="s">
        <v>14191</v>
      </c>
      <c r="S1980" s="61" t="str">
        <f aca="false">IF(J1980="Listed Option",MID(R1980,3,9),MID(Q1980,3,9))</f>
        <v>845467AT6</v>
      </c>
      <c r="T1980" s="61" t="e">
        <f aca="false">VLOOKUP(S1980,'Output v4'!C:C,1,FALSE())</f>
        <v>#N/A</v>
      </c>
      <c r="U1980" s="61" t="s">
        <v>14192</v>
      </c>
      <c r="V1980" s="61" t="s">
        <v>14193</v>
      </c>
      <c r="Z1980" s="61" t="s">
        <v>4074</v>
      </c>
      <c r="AA1980" s="61" t="s">
        <v>4075</v>
      </c>
      <c r="AB1980" s="63" t="n">
        <v>-10032</v>
      </c>
      <c r="AC1980" s="63" t="n">
        <v>-10032000</v>
      </c>
      <c r="AE1980" s="61" t="n">
        <v>1000</v>
      </c>
      <c r="AF1980" s="64" t="n">
        <v>-10032000</v>
      </c>
      <c r="AG1980" s="61" t="s">
        <v>1273</v>
      </c>
      <c r="AH1980" s="62" t="n">
        <v>45291</v>
      </c>
      <c r="AI1980" s="65" t="n">
        <v>0.926457</v>
      </c>
      <c r="AJ1980" s="61" t="s">
        <v>1266</v>
      </c>
      <c r="AK1980" s="65" t="n">
        <v>0.926457</v>
      </c>
      <c r="AL1980" s="65" t="n">
        <v>0.926457</v>
      </c>
      <c r="AM1980" s="66" t="n">
        <v>-9294216.624</v>
      </c>
      <c r="AN1980" s="66" t="n">
        <f aca="false">IF(J1980="Listed Option",AF1980*AL1980,AM1980)</f>
        <v>-9294216.624</v>
      </c>
      <c r="AO1980" s="61" t="s">
        <v>1267</v>
      </c>
      <c r="AW1980" s="61" t="s">
        <v>4070</v>
      </c>
      <c r="AY1980" s="61" t="s">
        <v>14189</v>
      </c>
      <c r="BA1980" s="61" t="s">
        <v>14189</v>
      </c>
      <c r="BB1980" s="67" t="n">
        <v>150</v>
      </c>
      <c r="BE1980" s="61" t="n">
        <v>241450</v>
      </c>
      <c r="BF1980" s="61" t="s">
        <v>1114</v>
      </c>
      <c r="BG1980" s="61" t="s">
        <v>4084</v>
      </c>
      <c r="BH1980" s="61" t="s">
        <v>4084</v>
      </c>
      <c r="BI1980" s="61" t="s">
        <v>14182</v>
      </c>
      <c r="BJ1980" s="61" t="s">
        <v>14189</v>
      </c>
      <c r="BL1980" s="61" t="s">
        <v>14191</v>
      </c>
      <c r="BM1980" s="61" t="s">
        <v>14191</v>
      </c>
      <c r="BN1980" s="70" t="n">
        <v>-10032000</v>
      </c>
      <c r="BP1980" s="68" t="n">
        <v>-9294216.624</v>
      </c>
      <c r="BQ1980" s="68" t="n">
        <v>-9294216.624</v>
      </c>
      <c r="BR1980" s="69" t="n">
        <v>-10032000</v>
      </c>
      <c r="BS1980" s="63" t="n">
        <v>-10032</v>
      </c>
      <c r="BU1980" s="68" t="n">
        <v>10032000</v>
      </c>
    </row>
    <row r="1981" customFormat="false" ht="15" hidden="true" customHeight="false" outlineLevel="0" collapsed="false">
      <c r="A1981" s="61" t="s">
        <v>14194</v>
      </c>
      <c r="B1981" s="61" t="s">
        <v>14195</v>
      </c>
      <c r="C1981" s="62" t="n">
        <v>45291</v>
      </c>
      <c r="D1981" s="62" t="n">
        <v>45291</v>
      </c>
      <c r="E1981" s="61" t="s">
        <v>1259</v>
      </c>
      <c r="F1981" s="61" t="s">
        <v>14196</v>
      </c>
      <c r="G1981" s="61" t="s">
        <v>14197</v>
      </c>
      <c r="H1981" s="61" t="s">
        <v>14197</v>
      </c>
      <c r="I1981" s="61" t="s">
        <v>14198</v>
      </c>
      <c r="J1981" s="61" t="s">
        <v>1195</v>
      </c>
      <c r="K1981" s="61" t="s">
        <v>1195</v>
      </c>
      <c r="L1981" s="61" t="s">
        <v>1195</v>
      </c>
      <c r="N1981" s="61" t="n">
        <v>133115437</v>
      </c>
      <c r="O1981" s="61" t="s">
        <v>1262</v>
      </c>
      <c r="P1981" s="61" t="s">
        <v>14199</v>
      </c>
      <c r="Q1981" s="61" t="s">
        <v>14200</v>
      </c>
      <c r="R1981" s="61" t="s">
        <v>14200</v>
      </c>
      <c r="S1981" s="61" t="str">
        <f aca="false">IF(J1981="Listed Option",MID(R1981,3,9),MID(Q1981,3,9))</f>
        <v>84612U107</v>
      </c>
      <c r="T1981" s="61" t="e">
        <f aca="false">VLOOKUP(S1981,'Output v4'!C:C,1,FALSE())</f>
        <v>#N/A</v>
      </c>
      <c r="U1981" s="61" t="s">
        <v>14201</v>
      </c>
      <c r="V1981" s="61" t="s">
        <v>14202</v>
      </c>
      <c r="W1981" s="61" t="s">
        <v>14203</v>
      </c>
      <c r="Y1981" s="61" t="s">
        <v>14204</v>
      </c>
      <c r="Z1981" s="61" t="s">
        <v>1304</v>
      </c>
      <c r="AA1981" s="61" t="s">
        <v>1305</v>
      </c>
      <c r="AB1981" s="63" t="n">
        <v>-305000</v>
      </c>
      <c r="AC1981" s="63" t="n">
        <v>-305000</v>
      </c>
      <c r="AE1981" s="61" t="n">
        <v>0</v>
      </c>
      <c r="AF1981" s="64" t="n">
        <v>-305000</v>
      </c>
      <c r="AG1981" s="61" t="s">
        <v>1273</v>
      </c>
      <c r="AH1981" s="62" t="n">
        <v>45291</v>
      </c>
      <c r="AI1981" s="65" t="n">
        <v>22.03</v>
      </c>
      <c r="AJ1981" s="61" t="s">
        <v>3614</v>
      </c>
      <c r="AK1981" s="65" t="n">
        <v>22.03</v>
      </c>
      <c r="AL1981" s="65" t="n">
        <v>22.03</v>
      </c>
      <c r="AM1981" s="66" t="n">
        <v>-6719150</v>
      </c>
      <c r="AN1981" s="66" t="n">
        <f aca="false">IF(J1981="Listed Option",AF1981*AL1981,AM1981)</f>
        <v>-6719150</v>
      </c>
      <c r="AO1981" s="61" t="s">
        <v>1267</v>
      </c>
      <c r="AP1981" s="61" t="n">
        <v>1</v>
      </c>
      <c r="AQ1981" s="61" t="n">
        <v>1</v>
      </c>
      <c r="AV1981" s="61" t="s">
        <v>14204</v>
      </c>
      <c r="AW1981" s="61" t="s">
        <v>4070</v>
      </c>
      <c r="AY1981" s="61" t="s">
        <v>14198</v>
      </c>
      <c r="AZ1981" s="61" t="s">
        <v>14198</v>
      </c>
      <c r="BA1981" s="61" t="s">
        <v>14198</v>
      </c>
      <c r="BB1981" s="67" t="n">
        <v>0</v>
      </c>
      <c r="BE1981" s="61" t="n">
        <v>238575</v>
      </c>
      <c r="BF1981" s="61" t="s">
        <v>14196</v>
      </c>
      <c r="BG1981" s="61" t="s">
        <v>4084</v>
      </c>
      <c r="BH1981" s="61" t="s">
        <v>4084</v>
      </c>
      <c r="BI1981" s="61" t="s">
        <v>14198</v>
      </c>
      <c r="BJ1981" s="61" t="s">
        <v>14198</v>
      </c>
      <c r="BK1981" s="61" t="s">
        <v>14198</v>
      </c>
      <c r="BL1981" s="61" t="s">
        <v>14200</v>
      </c>
      <c r="BM1981" s="61" t="s">
        <v>14200</v>
      </c>
      <c r="BN1981" s="70" t="n">
        <v>-6719150</v>
      </c>
      <c r="BO1981" s="68" t="n">
        <v>-6719150</v>
      </c>
      <c r="BP1981" s="68" t="n">
        <v>-6719150</v>
      </c>
      <c r="BQ1981" s="68" t="n">
        <v>-6719150</v>
      </c>
      <c r="BR1981" s="69" t="n">
        <v>-305000</v>
      </c>
      <c r="BU1981" s="68" t="n">
        <v>305000</v>
      </c>
    </row>
    <row r="1982" customFormat="false" ht="15" hidden="true" customHeight="false" outlineLevel="0" collapsed="false">
      <c r="A1982" s="61" t="s">
        <v>14205</v>
      </c>
      <c r="B1982" s="61" t="s">
        <v>14206</v>
      </c>
      <c r="C1982" s="62" t="n">
        <v>45291</v>
      </c>
      <c r="D1982" s="62" t="n">
        <v>45291</v>
      </c>
      <c r="E1982" s="61" t="s">
        <v>1259</v>
      </c>
      <c r="F1982" s="61" t="s">
        <v>1116</v>
      </c>
      <c r="G1982" s="61" t="s">
        <v>14207</v>
      </c>
      <c r="H1982" s="61" t="s">
        <v>14207</v>
      </c>
      <c r="I1982" s="61" t="s">
        <v>14208</v>
      </c>
      <c r="J1982" s="61" t="s">
        <v>1195</v>
      </c>
      <c r="K1982" s="61" t="s">
        <v>1195</v>
      </c>
      <c r="L1982" s="61" t="s">
        <v>1195</v>
      </c>
      <c r="N1982" s="61" t="n">
        <v>107929828</v>
      </c>
      <c r="O1982" s="61" t="s">
        <v>1262</v>
      </c>
      <c r="P1982" s="61" t="s">
        <v>14209</v>
      </c>
      <c r="Q1982" s="61" t="s">
        <v>14210</v>
      </c>
      <c r="R1982" s="61" t="s">
        <v>14210</v>
      </c>
      <c r="S1982" s="61" t="str">
        <f aca="false">IF(J1982="Listed Option",MID(R1982,3,9),MID(Q1982,3,9))</f>
        <v>55826T102</v>
      </c>
      <c r="T1982" s="61" t="e">
        <f aca="false">VLOOKUP(S1982,'Output v4'!C:C,1,FALSE())</f>
        <v>#N/A</v>
      </c>
      <c r="U1982" s="61" t="s">
        <v>14211</v>
      </c>
      <c r="V1982" s="61" t="s">
        <v>14212</v>
      </c>
      <c r="W1982" s="61" t="s">
        <v>14213</v>
      </c>
      <c r="Y1982" s="61" t="s">
        <v>14214</v>
      </c>
      <c r="Z1982" s="61" t="s">
        <v>1304</v>
      </c>
      <c r="AA1982" s="61" t="s">
        <v>1305</v>
      </c>
      <c r="AB1982" s="63" t="n">
        <v>-410326</v>
      </c>
      <c r="AC1982" s="63" t="n">
        <v>-410326</v>
      </c>
      <c r="AE1982" s="61" t="n">
        <v>0</v>
      </c>
      <c r="AF1982" s="64" t="n">
        <v>-410326</v>
      </c>
      <c r="AG1982" s="61" t="s">
        <v>1273</v>
      </c>
      <c r="AH1982" s="62" t="n">
        <v>45291</v>
      </c>
      <c r="AI1982" s="65" t="n">
        <v>33.96</v>
      </c>
      <c r="AJ1982" s="61" t="s">
        <v>3614</v>
      </c>
      <c r="AK1982" s="65" t="n">
        <v>33.96</v>
      </c>
      <c r="AL1982" s="65" t="n">
        <v>33.96</v>
      </c>
      <c r="AM1982" s="66" t="n">
        <v>-13934670.96</v>
      </c>
      <c r="AN1982" s="66" t="n">
        <f aca="false">IF(J1982="Listed Option",AF1982*AL1982,AM1982)</f>
        <v>-13934670.96</v>
      </c>
      <c r="AO1982" s="61" t="s">
        <v>1267</v>
      </c>
      <c r="AP1982" s="61" t="n">
        <v>1</v>
      </c>
      <c r="AQ1982" s="61" t="n">
        <v>1</v>
      </c>
      <c r="AV1982" s="61" t="s">
        <v>14214</v>
      </c>
      <c r="AW1982" s="61" t="s">
        <v>4070</v>
      </c>
      <c r="AY1982" s="61" t="s">
        <v>14208</v>
      </c>
      <c r="AZ1982" s="61" t="s">
        <v>14208</v>
      </c>
      <c r="BA1982" s="61" t="s">
        <v>14208</v>
      </c>
      <c r="BB1982" s="67" t="n">
        <v>0</v>
      </c>
      <c r="BE1982" s="61" t="n">
        <v>238575</v>
      </c>
      <c r="BF1982" s="61" t="s">
        <v>1116</v>
      </c>
      <c r="BG1982" s="61" t="s">
        <v>4084</v>
      </c>
      <c r="BH1982" s="61" t="s">
        <v>4084</v>
      </c>
      <c r="BI1982" s="61" t="s">
        <v>14208</v>
      </c>
      <c r="BJ1982" s="61" t="s">
        <v>14208</v>
      </c>
      <c r="BK1982" s="61" t="s">
        <v>14208</v>
      </c>
      <c r="BL1982" s="61" t="s">
        <v>14210</v>
      </c>
      <c r="BM1982" s="61" t="s">
        <v>14210</v>
      </c>
      <c r="BN1982" s="70" t="n">
        <v>-13934670.96</v>
      </c>
      <c r="BO1982" s="68" t="n">
        <v>-13934670.96</v>
      </c>
      <c r="BP1982" s="68" t="n">
        <v>-13934670.96</v>
      </c>
      <c r="BQ1982" s="68" t="n">
        <v>-13934670.96</v>
      </c>
      <c r="BR1982" s="69" t="n">
        <v>-410326</v>
      </c>
      <c r="BU1982" s="68" t="n">
        <v>410326</v>
      </c>
    </row>
    <row r="1983" customFormat="false" ht="15" hidden="true" customHeight="false" outlineLevel="0" collapsed="false">
      <c r="A1983" s="61" t="s">
        <v>14215</v>
      </c>
      <c r="B1983" s="61" t="s">
        <v>14216</v>
      </c>
      <c r="C1983" s="62" t="n">
        <v>45291</v>
      </c>
      <c r="D1983" s="62" t="n">
        <v>45291</v>
      </c>
      <c r="E1983" s="61" t="s">
        <v>1259</v>
      </c>
      <c r="F1983" s="61" t="s">
        <v>1116</v>
      </c>
      <c r="G1983" s="61" t="s">
        <v>14217</v>
      </c>
      <c r="H1983" s="61" t="s">
        <v>14207</v>
      </c>
      <c r="I1983" s="61" t="s">
        <v>14208</v>
      </c>
      <c r="J1983" s="61" t="s">
        <v>1199</v>
      </c>
      <c r="K1983" s="61" t="s">
        <v>4543</v>
      </c>
      <c r="L1983" s="61" t="s">
        <v>4543</v>
      </c>
      <c r="N1983" s="61" t="n">
        <v>189816786</v>
      </c>
      <c r="O1983" s="61" t="s">
        <v>1262</v>
      </c>
      <c r="P1983" s="61" t="s">
        <v>14218</v>
      </c>
      <c r="Q1983" s="61" t="s">
        <v>14219</v>
      </c>
      <c r="R1983" s="61" t="s">
        <v>14210</v>
      </c>
      <c r="S1983" s="61" t="str">
        <f aca="false">IF(J1983="Listed Option",MID(R1983,3,9),MID(Q1983,3,9))</f>
        <v>55826TAA0</v>
      </c>
      <c r="T1983" s="61" t="e">
        <f aca="false">VLOOKUP(S1983,'Output v4'!C:C,1,FALSE())</f>
        <v>#N/A</v>
      </c>
      <c r="U1983" s="61" t="s">
        <v>1117</v>
      </c>
      <c r="V1983" s="61" t="s">
        <v>14220</v>
      </c>
      <c r="Z1983" s="61" t="s">
        <v>1304</v>
      </c>
      <c r="AA1983" s="61" t="s">
        <v>1305</v>
      </c>
      <c r="AB1983" s="63" t="n">
        <v>17500</v>
      </c>
      <c r="AC1983" s="63" t="n">
        <v>17500000</v>
      </c>
      <c r="AE1983" s="61" t="n">
        <v>1000</v>
      </c>
      <c r="AF1983" s="64" t="n">
        <v>17500000</v>
      </c>
      <c r="AG1983" s="61" t="s">
        <v>689</v>
      </c>
      <c r="AH1983" s="62" t="n">
        <v>45291</v>
      </c>
      <c r="AI1983" s="65" t="n">
        <v>1.1569</v>
      </c>
      <c r="AJ1983" s="61" t="s">
        <v>1266</v>
      </c>
      <c r="AK1983" s="65" t="n">
        <v>1.1569</v>
      </c>
      <c r="AL1983" s="65" t="n">
        <v>33.96</v>
      </c>
      <c r="AM1983" s="66" t="n">
        <v>20245750</v>
      </c>
      <c r="AN1983" s="66" t="n">
        <f aca="false">IF(J1983="Listed Option",AF1983*AL1983,AM1983)</f>
        <v>20245750</v>
      </c>
      <c r="AO1983" s="61" t="s">
        <v>1267</v>
      </c>
      <c r="AT1983" s="62" t="n">
        <v>45289</v>
      </c>
      <c r="AU1983" s="65" t="n">
        <v>1.14965687425</v>
      </c>
      <c r="AV1983" s="61" t="s">
        <v>14214</v>
      </c>
      <c r="AW1983" s="61" t="s">
        <v>4070</v>
      </c>
      <c r="AY1983" s="61" t="s">
        <v>14208</v>
      </c>
      <c r="AZ1983" s="61" t="s">
        <v>14208</v>
      </c>
      <c r="BA1983" s="61" t="s">
        <v>14208</v>
      </c>
      <c r="BB1983" s="67" t="n">
        <v>23</v>
      </c>
      <c r="BE1983" s="61" t="n">
        <v>238575</v>
      </c>
      <c r="BF1983" s="61" t="s">
        <v>1116</v>
      </c>
      <c r="BG1983" s="61" t="s">
        <v>4084</v>
      </c>
      <c r="BH1983" s="61" t="s">
        <v>4084</v>
      </c>
      <c r="BI1983" s="61" t="s">
        <v>14208</v>
      </c>
      <c r="BJ1983" s="61" t="s">
        <v>14208</v>
      </c>
      <c r="BL1983" s="61" t="s">
        <v>14210</v>
      </c>
      <c r="BM1983" s="61" t="s">
        <v>14210</v>
      </c>
      <c r="BN1983" s="70" t="n">
        <v>17500000</v>
      </c>
      <c r="BP1983" s="68" t="n">
        <v>20245750</v>
      </c>
      <c r="BQ1983" s="68" t="n">
        <v>20245750</v>
      </c>
      <c r="BR1983" s="69" t="n">
        <v>17500000</v>
      </c>
      <c r="BT1983" s="63" t="n">
        <v>17500</v>
      </c>
      <c r="BU1983" s="68" t="n">
        <v>17500000</v>
      </c>
    </row>
    <row r="1984" customFormat="false" ht="15" hidden="true" customHeight="false" outlineLevel="0" collapsed="false">
      <c r="A1984" s="61" t="s">
        <v>14221</v>
      </c>
      <c r="B1984" s="61" t="s">
        <v>14222</v>
      </c>
      <c r="C1984" s="62" t="n">
        <v>45291</v>
      </c>
      <c r="D1984" s="62" t="n">
        <v>45291</v>
      </c>
      <c r="E1984" s="61" t="s">
        <v>1259</v>
      </c>
      <c r="F1984" s="61" t="s">
        <v>1116</v>
      </c>
      <c r="G1984" s="61" t="s">
        <v>14207</v>
      </c>
      <c r="H1984" s="61" t="s">
        <v>14207</v>
      </c>
      <c r="I1984" s="61" t="s">
        <v>14208</v>
      </c>
      <c r="J1984" s="61" t="s">
        <v>1195</v>
      </c>
      <c r="K1984" s="61" t="s">
        <v>1195</v>
      </c>
      <c r="L1984" s="61" t="s">
        <v>1195</v>
      </c>
      <c r="N1984" s="61" t="n">
        <v>107929828</v>
      </c>
      <c r="O1984" s="61" t="s">
        <v>1262</v>
      </c>
      <c r="P1984" s="61" t="s">
        <v>14209</v>
      </c>
      <c r="Q1984" s="61" t="s">
        <v>14210</v>
      </c>
      <c r="R1984" s="61" t="s">
        <v>14210</v>
      </c>
      <c r="S1984" s="61" t="str">
        <f aca="false">IF(J1984="Listed Option",MID(R1984,3,9),MID(Q1984,3,9))</f>
        <v>55826T102</v>
      </c>
      <c r="T1984" s="61" t="e">
        <f aca="false">VLOOKUP(S1984,'Output v4'!C:C,1,FALSE())</f>
        <v>#N/A</v>
      </c>
      <c r="U1984" s="61" t="s">
        <v>14211</v>
      </c>
      <c r="V1984" s="61" t="s">
        <v>14212</v>
      </c>
      <c r="W1984" s="61" t="s">
        <v>14213</v>
      </c>
      <c r="Y1984" s="61" t="s">
        <v>14214</v>
      </c>
      <c r="Z1984" s="61" t="s">
        <v>4074</v>
      </c>
      <c r="AA1984" s="61" t="s">
        <v>4075</v>
      </c>
      <c r="AB1984" s="63" t="n">
        <v>-68379</v>
      </c>
      <c r="AC1984" s="63" t="n">
        <v>-68379</v>
      </c>
      <c r="AE1984" s="61" t="n">
        <v>0</v>
      </c>
      <c r="AF1984" s="64" t="n">
        <v>-68379</v>
      </c>
      <c r="AG1984" s="61" t="s">
        <v>1273</v>
      </c>
      <c r="AH1984" s="62" t="n">
        <v>45291</v>
      </c>
      <c r="AI1984" s="65" t="n">
        <v>33.96</v>
      </c>
      <c r="AJ1984" s="61" t="s">
        <v>3614</v>
      </c>
      <c r="AK1984" s="65" t="n">
        <v>33.96</v>
      </c>
      <c r="AL1984" s="65" t="n">
        <v>33.96</v>
      </c>
      <c r="AM1984" s="66" t="n">
        <v>-2322150.84</v>
      </c>
      <c r="AN1984" s="66" t="n">
        <f aca="false">IF(J1984="Listed Option",AF1984*AL1984,AM1984)</f>
        <v>-2322150.84</v>
      </c>
      <c r="AO1984" s="61" t="s">
        <v>1267</v>
      </c>
      <c r="AP1984" s="61" t="n">
        <v>1</v>
      </c>
      <c r="AQ1984" s="61" t="n">
        <v>1</v>
      </c>
      <c r="AV1984" s="61" t="s">
        <v>14214</v>
      </c>
      <c r="AW1984" s="61" t="s">
        <v>4070</v>
      </c>
      <c r="AY1984" s="61" t="s">
        <v>14208</v>
      </c>
      <c r="AZ1984" s="61" t="s">
        <v>14208</v>
      </c>
      <c r="BA1984" s="61" t="s">
        <v>14208</v>
      </c>
      <c r="BB1984" s="67" t="n">
        <v>0</v>
      </c>
      <c r="BE1984" s="61" t="n">
        <v>241450</v>
      </c>
      <c r="BF1984" s="61" t="s">
        <v>1116</v>
      </c>
      <c r="BG1984" s="61" t="s">
        <v>4084</v>
      </c>
      <c r="BH1984" s="61" t="s">
        <v>4084</v>
      </c>
      <c r="BI1984" s="61" t="s">
        <v>14208</v>
      </c>
      <c r="BJ1984" s="61" t="s">
        <v>14208</v>
      </c>
      <c r="BK1984" s="61" t="s">
        <v>14208</v>
      </c>
      <c r="BL1984" s="61" t="s">
        <v>14210</v>
      </c>
      <c r="BM1984" s="61" t="s">
        <v>14210</v>
      </c>
      <c r="BN1984" s="70" t="n">
        <v>-2322150.84</v>
      </c>
      <c r="BO1984" s="68" t="n">
        <v>-2322150.84</v>
      </c>
      <c r="BP1984" s="68" t="n">
        <v>-2322150.84</v>
      </c>
      <c r="BQ1984" s="68" t="n">
        <v>-2322150.84</v>
      </c>
      <c r="BR1984" s="69" t="n">
        <v>-68379</v>
      </c>
      <c r="BU1984" s="68" t="n">
        <v>68379</v>
      </c>
    </row>
    <row r="1985" customFormat="false" ht="15" hidden="true" customHeight="false" outlineLevel="0" collapsed="false">
      <c r="A1985" s="61" t="s">
        <v>14223</v>
      </c>
      <c r="B1985" s="61" t="s">
        <v>14224</v>
      </c>
      <c r="C1985" s="62" t="n">
        <v>45291</v>
      </c>
      <c r="D1985" s="62" t="n">
        <v>45291</v>
      </c>
      <c r="E1985" s="61" t="s">
        <v>1259</v>
      </c>
      <c r="F1985" s="61" t="s">
        <v>1116</v>
      </c>
      <c r="G1985" s="61" t="s">
        <v>14217</v>
      </c>
      <c r="H1985" s="61" t="s">
        <v>14207</v>
      </c>
      <c r="I1985" s="61" t="s">
        <v>14208</v>
      </c>
      <c r="J1985" s="61" t="s">
        <v>1199</v>
      </c>
      <c r="K1985" s="61" t="s">
        <v>4543</v>
      </c>
      <c r="L1985" s="61" t="s">
        <v>4543</v>
      </c>
      <c r="N1985" s="61" t="n">
        <v>189816786</v>
      </c>
      <c r="O1985" s="61" t="s">
        <v>1262</v>
      </c>
      <c r="P1985" s="61" t="s">
        <v>14218</v>
      </c>
      <c r="Q1985" s="61" t="s">
        <v>14219</v>
      </c>
      <c r="R1985" s="61" t="s">
        <v>14210</v>
      </c>
      <c r="S1985" s="61" t="str">
        <f aca="false">IF(J1985="Listed Option",MID(R1985,3,9),MID(Q1985,3,9))</f>
        <v>55826TAA0</v>
      </c>
      <c r="T1985" s="61" t="e">
        <f aca="false">VLOOKUP(S1985,'Output v4'!C:C,1,FALSE())</f>
        <v>#N/A</v>
      </c>
      <c r="U1985" s="61" t="s">
        <v>1117</v>
      </c>
      <c r="V1985" s="61" t="s">
        <v>14220</v>
      </c>
      <c r="Z1985" s="61" t="s">
        <v>4074</v>
      </c>
      <c r="AA1985" s="61" t="s">
        <v>4075</v>
      </c>
      <c r="AB1985" s="63" t="n">
        <v>2500</v>
      </c>
      <c r="AC1985" s="63" t="n">
        <v>2500000</v>
      </c>
      <c r="AE1985" s="61" t="n">
        <v>1000</v>
      </c>
      <c r="AF1985" s="64" t="n">
        <v>2500000</v>
      </c>
      <c r="AG1985" s="61" t="s">
        <v>689</v>
      </c>
      <c r="AH1985" s="62" t="n">
        <v>45291</v>
      </c>
      <c r="AI1985" s="65" t="n">
        <v>1.1569</v>
      </c>
      <c r="AJ1985" s="61" t="s">
        <v>1266</v>
      </c>
      <c r="AK1985" s="65" t="n">
        <v>1.1569</v>
      </c>
      <c r="AL1985" s="65" t="n">
        <v>33.96</v>
      </c>
      <c r="AM1985" s="66" t="n">
        <v>2892250</v>
      </c>
      <c r="AN1985" s="66" t="n">
        <f aca="false">IF(J1985="Listed Option",AF1985*AL1985,AM1985)</f>
        <v>2892250</v>
      </c>
      <c r="AO1985" s="61" t="s">
        <v>1267</v>
      </c>
      <c r="AT1985" s="62" t="n">
        <v>45289</v>
      </c>
      <c r="AU1985" s="65" t="n">
        <v>1.14965687425</v>
      </c>
      <c r="AV1985" s="61" t="s">
        <v>14214</v>
      </c>
      <c r="AW1985" s="61" t="s">
        <v>4070</v>
      </c>
      <c r="AY1985" s="61" t="s">
        <v>14208</v>
      </c>
      <c r="AZ1985" s="61" t="s">
        <v>14208</v>
      </c>
      <c r="BA1985" s="61" t="s">
        <v>14208</v>
      </c>
      <c r="BB1985" s="67" t="n">
        <v>23</v>
      </c>
      <c r="BE1985" s="61" t="n">
        <v>241450</v>
      </c>
      <c r="BF1985" s="61" t="s">
        <v>1116</v>
      </c>
      <c r="BG1985" s="61" t="s">
        <v>4084</v>
      </c>
      <c r="BH1985" s="61" t="s">
        <v>4084</v>
      </c>
      <c r="BI1985" s="61" t="s">
        <v>14208</v>
      </c>
      <c r="BJ1985" s="61" t="s">
        <v>14208</v>
      </c>
      <c r="BL1985" s="61" t="s">
        <v>14210</v>
      </c>
      <c r="BM1985" s="61" t="s">
        <v>14210</v>
      </c>
      <c r="BN1985" s="70" t="n">
        <v>2500000</v>
      </c>
      <c r="BP1985" s="68" t="n">
        <v>2892250</v>
      </c>
      <c r="BQ1985" s="68" t="n">
        <v>2892250</v>
      </c>
      <c r="BR1985" s="69" t="n">
        <v>2500000</v>
      </c>
      <c r="BT1985" s="63" t="n">
        <v>2500</v>
      </c>
      <c r="BU1985" s="68" t="n">
        <v>2500000</v>
      </c>
    </row>
    <row r="1986" customFormat="false" ht="15" hidden="true" customHeight="false" outlineLevel="0" collapsed="false">
      <c r="A1986" s="61" t="s">
        <v>14225</v>
      </c>
      <c r="B1986" s="61" t="s">
        <v>14226</v>
      </c>
      <c r="C1986" s="62" t="n">
        <v>45291</v>
      </c>
      <c r="D1986" s="62" t="n">
        <v>45291</v>
      </c>
      <c r="E1986" s="61" t="s">
        <v>1259</v>
      </c>
      <c r="F1986" s="61" t="s">
        <v>1118</v>
      </c>
      <c r="G1986" s="61" t="s">
        <v>14227</v>
      </c>
      <c r="H1986" s="61" t="s">
        <v>14227</v>
      </c>
      <c r="I1986" s="61" t="s">
        <v>13721</v>
      </c>
      <c r="J1986" s="61" t="s">
        <v>1195</v>
      </c>
      <c r="K1986" s="61" t="s">
        <v>1195</v>
      </c>
      <c r="L1986" s="61" t="s">
        <v>1195</v>
      </c>
      <c r="N1986" s="61" t="n">
        <v>1335844</v>
      </c>
      <c r="O1986" s="61" t="s">
        <v>1262</v>
      </c>
      <c r="P1986" s="61" t="s">
        <v>14228</v>
      </c>
      <c r="Q1986" s="61" t="s">
        <v>14229</v>
      </c>
      <c r="R1986" s="61" t="s">
        <v>14229</v>
      </c>
      <c r="S1986" s="61" t="str">
        <f aca="false">IF(J1986="Listed Option",MID(R1986,3,9),MID(Q1986,3,9))</f>
        <v>848574109</v>
      </c>
      <c r="T1986" s="61" t="str">
        <f aca="false">VLOOKUP(S1986,'Output v4'!C:C,1,FALSE())</f>
        <v>848574109</v>
      </c>
      <c r="U1986" s="61" t="s">
        <v>297</v>
      </c>
      <c r="V1986" s="61" t="s">
        <v>14230</v>
      </c>
      <c r="W1986" s="61" t="s">
        <v>13721</v>
      </c>
      <c r="Y1986" s="61" t="s">
        <v>14231</v>
      </c>
      <c r="Z1986" s="61" t="s">
        <v>1304</v>
      </c>
      <c r="AA1986" s="61" t="s">
        <v>1305</v>
      </c>
      <c r="AB1986" s="63" t="n">
        <v>34409</v>
      </c>
      <c r="AC1986" s="63" t="n">
        <v>34409</v>
      </c>
      <c r="AE1986" s="61" t="n">
        <v>0</v>
      </c>
      <c r="AF1986" s="64" t="n">
        <v>34409</v>
      </c>
      <c r="AG1986" s="61" t="s">
        <v>689</v>
      </c>
      <c r="AH1986" s="62" t="n">
        <v>45291</v>
      </c>
      <c r="AI1986" s="65" t="n">
        <v>31.78</v>
      </c>
      <c r="AJ1986" s="61" t="s">
        <v>3614</v>
      </c>
      <c r="AK1986" s="65" t="n">
        <v>31.78</v>
      </c>
      <c r="AL1986" s="65" t="n">
        <v>31.78</v>
      </c>
      <c r="AM1986" s="66" t="n">
        <v>1093518.02</v>
      </c>
      <c r="AN1986" s="66" t="n">
        <f aca="false">IF(J1986="Listed Option",AF1986*AL1986,AM1986)</f>
        <v>1093518.02</v>
      </c>
      <c r="AO1986" s="61" t="s">
        <v>1267</v>
      </c>
      <c r="AP1986" s="61" t="n">
        <v>1</v>
      </c>
      <c r="AQ1986" s="61" t="n">
        <v>1</v>
      </c>
      <c r="AV1986" s="61" t="s">
        <v>14231</v>
      </c>
      <c r="AW1986" s="61" t="s">
        <v>4070</v>
      </c>
      <c r="AY1986" s="61" t="s">
        <v>13721</v>
      </c>
      <c r="AZ1986" s="61" t="s">
        <v>13721</v>
      </c>
      <c r="BA1986" s="61" t="s">
        <v>13721</v>
      </c>
      <c r="BB1986" s="67" t="n">
        <v>0</v>
      </c>
      <c r="BE1986" s="61" t="n">
        <v>238575</v>
      </c>
      <c r="BF1986" s="61" t="s">
        <v>1118</v>
      </c>
      <c r="BG1986" s="61" t="s">
        <v>4084</v>
      </c>
      <c r="BH1986" s="61" t="s">
        <v>4084</v>
      </c>
      <c r="BI1986" s="61" t="s">
        <v>13721</v>
      </c>
      <c r="BJ1986" s="61" t="s">
        <v>13721</v>
      </c>
      <c r="BK1986" s="61" t="s">
        <v>13721</v>
      </c>
      <c r="BL1986" s="61" t="s">
        <v>14229</v>
      </c>
      <c r="BM1986" s="61" t="s">
        <v>14229</v>
      </c>
      <c r="BN1986" s="70" t="n">
        <v>1093518.02</v>
      </c>
      <c r="BO1986" s="68" t="n">
        <v>1093518.02</v>
      </c>
      <c r="BP1986" s="68" t="n">
        <v>1093518.02</v>
      </c>
      <c r="BQ1986" s="68" t="n">
        <v>1093518.02</v>
      </c>
      <c r="BR1986" s="69" t="n">
        <v>34409</v>
      </c>
      <c r="BU1986" s="68" t="n">
        <v>34409</v>
      </c>
    </row>
    <row r="1987" customFormat="false" ht="15" hidden="true" customHeight="false" outlineLevel="0" collapsed="false">
      <c r="A1987" s="61" t="s">
        <v>14232</v>
      </c>
      <c r="B1987" s="61" t="s">
        <v>14233</v>
      </c>
      <c r="C1987" s="62" t="n">
        <v>45291</v>
      </c>
      <c r="D1987" s="62" t="n">
        <v>45291</v>
      </c>
      <c r="E1987" s="61" t="s">
        <v>1259</v>
      </c>
      <c r="F1987" s="61" t="s">
        <v>1118</v>
      </c>
      <c r="G1987" s="61" t="s">
        <v>14227</v>
      </c>
      <c r="H1987" s="61" t="s">
        <v>14227</v>
      </c>
      <c r="I1987" s="61" t="s">
        <v>13721</v>
      </c>
      <c r="J1987" s="61" t="s">
        <v>1195</v>
      </c>
      <c r="K1987" s="61" t="s">
        <v>1195</v>
      </c>
      <c r="L1987" s="61" t="s">
        <v>1195</v>
      </c>
      <c r="N1987" s="61" t="n">
        <v>1335844</v>
      </c>
      <c r="O1987" s="61" t="s">
        <v>1262</v>
      </c>
      <c r="P1987" s="61" t="s">
        <v>14228</v>
      </c>
      <c r="Q1987" s="61" t="s">
        <v>14229</v>
      </c>
      <c r="R1987" s="61" t="s">
        <v>14229</v>
      </c>
      <c r="S1987" s="61" t="str">
        <f aca="false">IF(J1987="Listed Option",MID(R1987,3,9),MID(Q1987,3,9))</f>
        <v>848574109</v>
      </c>
      <c r="T1987" s="61" t="str">
        <f aca="false">VLOOKUP(S1987,'Output v4'!C:C,1,FALSE())</f>
        <v>848574109</v>
      </c>
      <c r="U1987" s="61" t="s">
        <v>297</v>
      </c>
      <c r="V1987" s="61" t="s">
        <v>14230</v>
      </c>
      <c r="W1987" s="61" t="s">
        <v>13721</v>
      </c>
      <c r="Y1987" s="61" t="s">
        <v>14231</v>
      </c>
      <c r="Z1987" s="61" t="s">
        <v>4074</v>
      </c>
      <c r="AA1987" s="61" t="s">
        <v>4075</v>
      </c>
      <c r="AB1987" s="63" t="n">
        <v>-34409</v>
      </c>
      <c r="AC1987" s="63" t="n">
        <v>-34409</v>
      </c>
      <c r="AE1987" s="61" t="n">
        <v>0</v>
      </c>
      <c r="AF1987" s="64" t="n">
        <v>-34409</v>
      </c>
      <c r="AG1987" s="61" t="s">
        <v>1273</v>
      </c>
      <c r="AH1987" s="62" t="n">
        <v>45291</v>
      </c>
      <c r="AI1987" s="65" t="n">
        <v>31.78</v>
      </c>
      <c r="AJ1987" s="61" t="s">
        <v>3614</v>
      </c>
      <c r="AK1987" s="65" t="n">
        <v>31.78</v>
      </c>
      <c r="AL1987" s="65" t="n">
        <v>31.78</v>
      </c>
      <c r="AM1987" s="66" t="n">
        <v>-1093518.02</v>
      </c>
      <c r="AN1987" s="66" t="n">
        <f aca="false">IF(J1987="Listed Option",AF1987*AL1987,AM1987)</f>
        <v>-1093518.02</v>
      </c>
      <c r="AO1987" s="61" t="s">
        <v>1267</v>
      </c>
      <c r="AP1987" s="61" t="n">
        <v>1</v>
      </c>
      <c r="AQ1987" s="61" t="n">
        <v>1</v>
      </c>
      <c r="AV1987" s="61" t="s">
        <v>14231</v>
      </c>
      <c r="AW1987" s="61" t="s">
        <v>4070</v>
      </c>
      <c r="AY1987" s="61" t="s">
        <v>13721</v>
      </c>
      <c r="AZ1987" s="61" t="s">
        <v>13721</v>
      </c>
      <c r="BA1987" s="61" t="s">
        <v>13721</v>
      </c>
      <c r="BB1987" s="67" t="n">
        <v>0</v>
      </c>
      <c r="BE1987" s="61" t="n">
        <v>241450</v>
      </c>
      <c r="BF1987" s="61" t="s">
        <v>1118</v>
      </c>
      <c r="BG1987" s="61" t="s">
        <v>4084</v>
      </c>
      <c r="BH1987" s="61" t="s">
        <v>4084</v>
      </c>
      <c r="BI1987" s="61" t="s">
        <v>13721</v>
      </c>
      <c r="BJ1987" s="61" t="s">
        <v>13721</v>
      </c>
      <c r="BK1987" s="61" t="s">
        <v>13721</v>
      </c>
      <c r="BL1987" s="61" t="s">
        <v>14229</v>
      </c>
      <c r="BM1987" s="61" t="s">
        <v>14229</v>
      </c>
      <c r="BN1987" s="70" t="n">
        <v>-1093518.02</v>
      </c>
      <c r="BO1987" s="68" t="n">
        <v>-1093518.02</v>
      </c>
      <c r="BP1987" s="68" t="n">
        <v>-1093518.02</v>
      </c>
      <c r="BQ1987" s="68" t="n">
        <v>-1093518.02</v>
      </c>
      <c r="BR1987" s="69" t="n">
        <v>-34409</v>
      </c>
      <c r="BU1987" s="68" t="n">
        <v>34409</v>
      </c>
    </row>
    <row r="1988" customFormat="false" ht="15" hidden="true" customHeight="false" outlineLevel="0" collapsed="false">
      <c r="A1988" s="61" t="s">
        <v>14234</v>
      </c>
      <c r="B1988" s="61" t="s">
        <v>14235</v>
      </c>
      <c r="C1988" s="62" t="n">
        <v>45291</v>
      </c>
      <c r="D1988" s="62" t="n">
        <v>45291</v>
      </c>
      <c r="E1988" s="61" t="s">
        <v>1259</v>
      </c>
      <c r="F1988" s="61" t="s">
        <v>1119</v>
      </c>
      <c r="G1988" s="61" t="s">
        <v>14236</v>
      </c>
      <c r="H1988" s="61" t="s">
        <v>14236</v>
      </c>
      <c r="I1988" s="61" t="s">
        <v>14237</v>
      </c>
      <c r="J1988" s="61" t="s">
        <v>1195</v>
      </c>
      <c r="K1988" s="61" t="s">
        <v>1195</v>
      </c>
      <c r="L1988" s="61" t="s">
        <v>1195</v>
      </c>
      <c r="N1988" s="61" t="n">
        <v>18413887</v>
      </c>
      <c r="O1988" s="61" t="s">
        <v>1262</v>
      </c>
      <c r="P1988" s="61" t="s">
        <v>14238</v>
      </c>
      <c r="Q1988" s="61" t="s">
        <v>14239</v>
      </c>
      <c r="R1988" s="61" t="s">
        <v>14239</v>
      </c>
      <c r="S1988" s="61" t="str">
        <f aca="false">IF(J1988="Listed Option",MID(R1988,3,9),MID(Q1988,3,9))</f>
        <v>848577102</v>
      </c>
      <c r="T1988" s="61" t="str">
        <f aca="false">VLOOKUP(S1988,'Output v4'!C:C,1,FALSE())</f>
        <v>848577102</v>
      </c>
      <c r="U1988" s="61" t="s">
        <v>298</v>
      </c>
      <c r="V1988" s="61" t="s">
        <v>14240</v>
      </c>
      <c r="W1988" s="61" t="s">
        <v>14241</v>
      </c>
      <c r="Y1988" s="61" t="s">
        <v>14242</v>
      </c>
      <c r="Z1988" s="61" t="s">
        <v>1304</v>
      </c>
      <c r="AA1988" s="61" t="s">
        <v>1305</v>
      </c>
      <c r="AB1988" s="63" t="n">
        <v>187420</v>
      </c>
      <c r="AC1988" s="63" t="n">
        <v>187420</v>
      </c>
      <c r="AE1988" s="61" t="n">
        <v>0</v>
      </c>
      <c r="AF1988" s="64" t="n">
        <v>187420</v>
      </c>
      <c r="AG1988" s="61" t="s">
        <v>689</v>
      </c>
      <c r="AH1988" s="62" t="n">
        <v>45291</v>
      </c>
      <c r="AI1988" s="65" t="n">
        <v>16.39</v>
      </c>
      <c r="AJ1988" s="61" t="s">
        <v>3614</v>
      </c>
      <c r="AK1988" s="65" t="n">
        <v>16.39</v>
      </c>
      <c r="AL1988" s="65" t="n">
        <v>16.39</v>
      </c>
      <c r="AM1988" s="66" t="n">
        <v>3071813.8</v>
      </c>
      <c r="AN1988" s="66" t="n">
        <f aca="false">IF(J1988="Listed Option",AF1988*AL1988,AM1988)</f>
        <v>3071813.8</v>
      </c>
      <c r="AO1988" s="61" t="s">
        <v>1267</v>
      </c>
      <c r="AP1988" s="61" t="n">
        <v>1</v>
      </c>
      <c r="AQ1988" s="61" t="n">
        <v>1</v>
      </c>
      <c r="AV1988" s="61" t="s">
        <v>14242</v>
      </c>
      <c r="AW1988" s="61" t="s">
        <v>4070</v>
      </c>
      <c r="AY1988" s="61" t="s">
        <v>14243</v>
      </c>
      <c r="AZ1988" s="61" t="s">
        <v>14243</v>
      </c>
      <c r="BA1988" s="61" t="s">
        <v>14243</v>
      </c>
      <c r="BB1988" s="67" t="n">
        <v>0</v>
      </c>
      <c r="BE1988" s="61" t="n">
        <v>238575</v>
      </c>
      <c r="BF1988" s="61" t="s">
        <v>1119</v>
      </c>
      <c r="BG1988" s="61" t="s">
        <v>4084</v>
      </c>
      <c r="BH1988" s="61" t="s">
        <v>4084</v>
      </c>
      <c r="BI1988" s="61" t="s">
        <v>14237</v>
      </c>
      <c r="BJ1988" s="61" t="s">
        <v>14243</v>
      </c>
      <c r="BK1988" s="61" t="s">
        <v>14243</v>
      </c>
      <c r="BL1988" s="61" t="s">
        <v>14239</v>
      </c>
      <c r="BM1988" s="61" t="s">
        <v>14239</v>
      </c>
      <c r="BN1988" s="70" t="n">
        <v>3071813.8</v>
      </c>
      <c r="BO1988" s="68" t="n">
        <v>3071813.8</v>
      </c>
      <c r="BP1988" s="68" t="n">
        <v>3071813.8</v>
      </c>
      <c r="BQ1988" s="68" t="n">
        <v>3071813.8</v>
      </c>
      <c r="BR1988" s="69" t="n">
        <v>187420</v>
      </c>
      <c r="BU1988" s="68" t="n">
        <v>187420</v>
      </c>
    </row>
    <row r="1989" customFormat="false" ht="15" hidden="true" customHeight="false" outlineLevel="0" collapsed="false">
      <c r="A1989" s="61" t="s">
        <v>14244</v>
      </c>
      <c r="B1989" s="61" t="s">
        <v>14245</v>
      </c>
      <c r="C1989" s="62" t="n">
        <v>45291</v>
      </c>
      <c r="D1989" s="62" t="n">
        <v>45291</v>
      </c>
      <c r="E1989" s="61" t="s">
        <v>1259</v>
      </c>
      <c r="F1989" s="61" t="s">
        <v>1120</v>
      </c>
      <c r="G1989" s="61" t="s">
        <v>14246</v>
      </c>
      <c r="H1989" s="61" t="s">
        <v>14246</v>
      </c>
      <c r="I1989" s="61" t="s">
        <v>14247</v>
      </c>
      <c r="J1989" s="61" t="s">
        <v>1195</v>
      </c>
      <c r="K1989" s="61" t="s">
        <v>1195</v>
      </c>
      <c r="L1989" s="61" t="s">
        <v>1195</v>
      </c>
      <c r="N1989" s="61" t="n">
        <v>23892565</v>
      </c>
      <c r="O1989" s="61" t="s">
        <v>1262</v>
      </c>
      <c r="P1989" s="61" t="s">
        <v>14248</v>
      </c>
      <c r="Q1989" s="61" t="s">
        <v>14249</v>
      </c>
      <c r="R1989" s="61" t="s">
        <v>14249</v>
      </c>
      <c r="S1989" s="61" t="str">
        <f aca="false">IF(J1989="Listed Option",MID(R1989,3,9),MID(Q1989,3,9))</f>
        <v>848637104</v>
      </c>
      <c r="T1989" s="61" t="str">
        <f aca="false">VLOOKUP(S1989,'Output v4'!C:C,1,FALSE())</f>
        <v>848637104</v>
      </c>
      <c r="U1989" s="61" t="s">
        <v>299</v>
      </c>
      <c r="V1989" s="61" t="s">
        <v>14250</v>
      </c>
      <c r="W1989" s="61" t="s">
        <v>14251</v>
      </c>
      <c r="Y1989" s="61" t="s">
        <v>14252</v>
      </c>
      <c r="Z1989" s="61" t="s">
        <v>1304</v>
      </c>
      <c r="AA1989" s="61" t="s">
        <v>1305</v>
      </c>
      <c r="AB1989" s="63" t="n">
        <v>52556</v>
      </c>
      <c r="AC1989" s="63" t="n">
        <v>52556</v>
      </c>
      <c r="AE1989" s="61" t="n">
        <v>0</v>
      </c>
      <c r="AF1989" s="64" t="n">
        <v>52556</v>
      </c>
      <c r="AG1989" s="61" t="s">
        <v>689</v>
      </c>
      <c r="AH1989" s="62" t="n">
        <v>45291</v>
      </c>
      <c r="AI1989" s="65" t="n">
        <v>152.35</v>
      </c>
      <c r="AJ1989" s="61" t="s">
        <v>3614</v>
      </c>
      <c r="AK1989" s="65" t="n">
        <v>152.35</v>
      </c>
      <c r="AL1989" s="65" t="n">
        <v>152.35</v>
      </c>
      <c r="AM1989" s="66" t="n">
        <v>8006906.6</v>
      </c>
      <c r="AN1989" s="66" t="n">
        <f aca="false">IF(J1989="Listed Option",AF1989*AL1989,AM1989)</f>
        <v>8006906.6</v>
      </c>
      <c r="AO1989" s="61" t="s">
        <v>1267</v>
      </c>
      <c r="AP1989" s="61" t="n">
        <v>1</v>
      </c>
      <c r="AQ1989" s="61" t="n">
        <v>1</v>
      </c>
      <c r="AV1989" s="61" t="s">
        <v>14252</v>
      </c>
      <c r="AW1989" s="61" t="s">
        <v>4070</v>
      </c>
      <c r="AY1989" s="61" t="s">
        <v>14247</v>
      </c>
      <c r="AZ1989" s="61" t="s">
        <v>14247</v>
      </c>
      <c r="BA1989" s="61" t="s">
        <v>14247</v>
      </c>
      <c r="BB1989" s="67" t="n">
        <v>0</v>
      </c>
      <c r="BE1989" s="61" t="n">
        <v>238575</v>
      </c>
      <c r="BF1989" s="61" t="s">
        <v>1120</v>
      </c>
      <c r="BG1989" s="61" t="s">
        <v>4084</v>
      </c>
      <c r="BH1989" s="61" t="s">
        <v>4084</v>
      </c>
      <c r="BI1989" s="61" t="s">
        <v>14247</v>
      </c>
      <c r="BJ1989" s="61" t="s">
        <v>14247</v>
      </c>
      <c r="BK1989" s="61" t="s">
        <v>14247</v>
      </c>
      <c r="BL1989" s="61" t="s">
        <v>14249</v>
      </c>
      <c r="BM1989" s="61" t="s">
        <v>14249</v>
      </c>
      <c r="BN1989" s="70" t="n">
        <v>8006906.6</v>
      </c>
      <c r="BO1989" s="68" t="n">
        <v>8006906.6</v>
      </c>
      <c r="BP1989" s="68" t="n">
        <v>8006906.6</v>
      </c>
      <c r="BQ1989" s="68" t="n">
        <v>8006906.6</v>
      </c>
      <c r="BR1989" s="69" t="n">
        <v>52556</v>
      </c>
      <c r="BU1989" s="68" t="n">
        <v>52556</v>
      </c>
    </row>
    <row r="1990" customFormat="false" ht="15" hidden="true" customHeight="false" outlineLevel="0" collapsed="false">
      <c r="A1990" s="61" t="s">
        <v>14253</v>
      </c>
      <c r="B1990" s="61" t="s">
        <v>14254</v>
      </c>
      <c r="C1990" s="62" t="n">
        <v>45291</v>
      </c>
      <c r="D1990" s="62" t="n">
        <v>45291</v>
      </c>
      <c r="E1990" s="61" t="s">
        <v>1259</v>
      </c>
      <c r="F1990" s="61" t="s">
        <v>1121</v>
      </c>
      <c r="G1990" s="61" t="s">
        <v>14255</v>
      </c>
      <c r="H1990" s="61" t="s">
        <v>14255</v>
      </c>
      <c r="I1990" s="61" t="s">
        <v>14256</v>
      </c>
      <c r="J1990" s="61" t="s">
        <v>1195</v>
      </c>
      <c r="K1990" s="61" t="s">
        <v>1195</v>
      </c>
      <c r="L1990" s="61" t="s">
        <v>1195</v>
      </c>
      <c r="N1990" s="61" t="n">
        <v>75470797</v>
      </c>
      <c r="O1990" s="61" t="s">
        <v>1262</v>
      </c>
      <c r="P1990" s="61" t="s">
        <v>14257</v>
      </c>
      <c r="Q1990" s="61" t="s">
        <v>14258</v>
      </c>
      <c r="R1990" s="61" t="s">
        <v>14258</v>
      </c>
      <c r="S1990" s="61" t="str">
        <f aca="false">IF(J1990="Listed Option",MID(R1990,3,9),MID(Q1990,3,9))</f>
        <v>177876291</v>
      </c>
      <c r="T1990" s="61" t="e">
        <f aca="false">VLOOKUP(S1990,'Output v4'!C:C,1,FALSE())</f>
        <v>#N/A</v>
      </c>
      <c r="V1990" s="61" t="s">
        <v>14259</v>
      </c>
      <c r="W1990" s="61" t="s">
        <v>14260</v>
      </c>
      <c r="Y1990" s="61" t="s">
        <v>14261</v>
      </c>
      <c r="Z1990" s="61" t="s">
        <v>4074</v>
      </c>
      <c r="AA1990" s="61" t="s">
        <v>4075</v>
      </c>
      <c r="AB1990" s="63" t="n">
        <v>-2329</v>
      </c>
      <c r="AC1990" s="63" t="n">
        <v>-2329</v>
      </c>
      <c r="AE1990" s="61" t="n">
        <v>0</v>
      </c>
      <c r="AF1990" s="64" t="n">
        <v>-2329</v>
      </c>
      <c r="AG1990" s="61" t="s">
        <v>1273</v>
      </c>
      <c r="AH1990" s="62" t="n">
        <v>45291</v>
      </c>
      <c r="AI1990" s="65" t="n">
        <v>187.91</v>
      </c>
      <c r="AJ1990" s="61" t="s">
        <v>3614</v>
      </c>
      <c r="AK1990" s="65" t="n">
        <v>187.91</v>
      </c>
      <c r="AL1990" s="65" t="n">
        <v>187.91</v>
      </c>
      <c r="AM1990" s="66" t="n">
        <v>-437642.39</v>
      </c>
      <c r="AN1990" s="66" t="n">
        <f aca="false">IF(J1990="Listed Option",AF1990*AL1990,AM1990)</f>
        <v>-437642.39</v>
      </c>
      <c r="AO1990" s="61" t="s">
        <v>1267</v>
      </c>
      <c r="AP1990" s="61" t="n">
        <v>1</v>
      </c>
      <c r="AQ1990" s="61" t="n">
        <v>1</v>
      </c>
      <c r="AV1990" s="61" t="s">
        <v>14261</v>
      </c>
      <c r="AW1990" s="61" t="s">
        <v>4070</v>
      </c>
      <c r="AY1990" s="61" t="s">
        <v>14256</v>
      </c>
      <c r="AZ1990" s="61" t="s">
        <v>14256</v>
      </c>
      <c r="BA1990" s="61" t="s">
        <v>14256</v>
      </c>
      <c r="BB1990" s="67" t="n">
        <v>0</v>
      </c>
      <c r="BE1990" s="61" t="n">
        <v>241450</v>
      </c>
      <c r="BF1990" s="61" t="s">
        <v>1121</v>
      </c>
      <c r="BG1990" s="61" t="s">
        <v>10860</v>
      </c>
      <c r="BH1990" s="61" t="s">
        <v>10860</v>
      </c>
      <c r="BI1990" s="61" t="s">
        <v>14256</v>
      </c>
      <c r="BJ1990" s="61" t="s">
        <v>14256</v>
      </c>
      <c r="BK1990" s="61" t="s">
        <v>14256</v>
      </c>
      <c r="BL1990" s="61" t="s">
        <v>14258</v>
      </c>
      <c r="BM1990" s="61" t="s">
        <v>14258</v>
      </c>
      <c r="BN1990" s="70" t="n">
        <v>-437642.39</v>
      </c>
      <c r="BO1990" s="68" t="n">
        <v>-437642.39</v>
      </c>
      <c r="BP1990" s="68" t="n">
        <v>-437642.39</v>
      </c>
      <c r="BQ1990" s="68" t="n">
        <v>-437642.39</v>
      </c>
      <c r="BR1990" s="69" t="n">
        <v>-2329</v>
      </c>
      <c r="BU1990" s="68" t="n">
        <v>2329</v>
      </c>
    </row>
    <row r="1991" customFormat="false" ht="15" hidden="true" customHeight="false" outlineLevel="0" collapsed="false">
      <c r="A1991" s="61" t="s">
        <v>14262</v>
      </c>
      <c r="B1991" s="61" t="s">
        <v>14263</v>
      </c>
      <c r="C1991" s="62" t="n">
        <v>45291</v>
      </c>
      <c r="D1991" s="62" t="n">
        <v>45291</v>
      </c>
      <c r="E1991" s="61" t="s">
        <v>1259</v>
      </c>
      <c r="F1991" s="61" t="s">
        <v>1121</v>
      </c>
      <c r="G1991" s="61" t="s">
        <v>14264</v>
      </c>
      <c r="H1991" s="61" t="s">
        <v>14255</v>
      </c>
      <c r="I1991" s="61" t="s">
        <v>14256</v>
      </c>
      <c r="J1991" s="61" t="s">
        <v>1199</v>
      </c>
      <c r="K1991" s="61" t="s">
        <v>4543</v>
      </c>
      <c r="L1991" s="61" t="s">
        <v>4543</v>
      </c>
      <c r="N1991" s="61" t="n">
        <v>142436653</v>
      </c>
      <c r="O1991" s="61" t="s">
        <v>1262</v>
      </c>
      <c r="P1991" s="61" t="s">
        <v>14265</v>
      </c>
      <c r="Q1991" s="61" t="s">
        <v>14266</v>
      </c>
      <c r="R1991" s="61" t="s">
        <v>14258</v>
      </c>
      <c r="S1991" s="61" t="str">
        <f aca="false">IF(J1991="Listed Option",MID(R1991,3,9),MID(Q1991,3,9))</f>
        <v>84921RAB6</v>
      </c>
      <c r="T1991" s="61" t="e">
        <f aca="false">VLOOKUP(S1991,'Output v4'!C:C,1,FALSE())</f>
        <v>#N/A</v>
      </c>
      <c r="U1991" s="61" t="s">
        <v>1122</v>
      </c>
      <c r="Z1991" s="61" t="s">
        <v>4074</v>
      </c>
      <c r="AA1991" s="61" t="s">
        <v>4075</v>
      </c>
      <c r="AB1991" s="63" t="n">
        <v>8000</v>
      </c>
      <c r="AC1991" s="63" t="n">
        <v>8000000</v>
      </c>
      <c r="AE1991" s="61" t="n">
        <v>1000</v>
      </c>
      <c r="AF1991" s="64" t="n">
        <v>8000000</v>
      </c>
      <c r="AG1991" s="61" t="s">
        <v>689</v>
      </c>
      <c r="AH1991" s="62" t="n">
        <v>45291</v>
      </c>
      <c r="AI1991" s="65" t="n">
        <v>0.8825</v>
      </c>
      <c r="AJ1991" s="61" t="s">
        <v>1266</v>
      </c>
      <c r="AK1991" s="65" t="n">
        <v>0.8825</v>
      </c>
      <c r="AL1991" s="65" t="n">
        <v>187.91</v>
      </c>
      <c r="AM1991" s="66" t="n">
        <v>7060000</v>
      </c>
      <c r="AN1991" s="66" t="n">
        <f aca="false">IF(J1991="Listed Option",AF1991*AL1991,AM1991)</f>
        <v>7060000</v>
      </c>
      <c r="AO1991" s="61" t="s">
        <v>1267</v>
      </c>
      <c r="AT1991" s="62" t="n">
        <v>45289</v>
      </c>
      <c r="AU1991" s="65" t="n">
        <v>0.884317147</v>
      </c>
      <c r="AV1991" s="61" t="s">
        <v>14261</v>
      </c>
      <c r="AW1991" s="61" t="s">
        <v>4070</v>
      </c>
      <c r="AY1991" s="61" t="s">
        <v>14256</v>
      </c>
      <c r="AZ1991" s="61" t="s">
        <v>14256</v>
      </c>
      <c r="BA1991" s="61" t="s">
        <v>14256</v>
      </c>
      <c r="BB1991" s="67" t="n">
        <v>0</v>
      </c>
      <c r="BE1991" s="61" t="n">
        <v>241450</v>
      </c>
      <c r="BF1991" s="61" t="s">
        <v>14267</v>
      </c>
      <c r="BG1991" s="61" t="s">
        <v>10860</v>
      </c>
      <c r="BH1991" s="61" t="s">
        <v>4084</v>
      </c>
      <c r="BI1991" s="61" t="s">
        <v>14256</v>
      </c>
      <c r="BJ1991" s="61" t="s">
        <v>14256</v>
      </c>
      <c r="BL1991" s="61" t="s">
        <v>14258</v>
      </c>
      <c r="BM1991" s="61" t="s">
        <v>14258</v>
      </c>
      <c r="BN1991" s="70" t="n">
        <v>8000000</v>
      </c>
      <c r="BP1991" s="68" t="n">
        <v>7060000</v>
      </c>
      <c r="BQ1991" s="68" t="n">
        <v>7060000</v>
      </c>
      <c r="BR1991" s="69" t="n">
        <v>8000000</v>
      </c>
      <c r="BT1991" s="63" t="n">
        <v>8000</v>
      </c>
      <c r="BU1991" s="68" t="n">
        <v>8000000</v>
      </c>
    </row>
    <row r="1992" customFormat="false" ht="15" hidden="true" customHeight="false" outlineLevel="0" collapsed="false">
      <c r="A1992" s="61" t="s">
        <v>14268</v>
      </c>
      <c r="B1992" s="61" t="s">
        <v>14269</v>
      </c>
      <c r="C1992" s="62" t="n">
        <v>45291</v>
      </c>
      <c r="D1992" s="62" t="n">
        <v>45291</v>
      </c>
      <c r="E1992" s="61" t="s">
        <v>1259</v>
      </c>
      <c r="F1992" s="61" t="s">
        <v>1123</v>
      </c>
      <c r="G1992" s="61" t="s">
        <v>14270</v>
      </c>
      <c r="H1992" s="61" t="s">
        <v>14270</v>
      </c>
      <c r="I1992" s="61" t="s">
        <v>14271</v>
      </c>
      <c r="J1992" s="61" t="s">
        <v>1195</v>
      </c>
      <c r="K1992" s="61" t="s">
        <v>1195</v>
      </c>
      <c r="L1992" s="61" t="s">
        <v>1195</v>
      </c>
      <c r="N1992" s="61" t="n">
        <v>36048</v>
      </c>
      <c r="O1992" s="61" t="s">
        <v>1262</v>
      </c>
      <c r="P1992" s="61" t="s">
        <v>14272</v>
      </c>
      <c r="Q1992" s="61" t="s">
        <v>14273</v>
      </c>
      <c r="R1992" s="61" t="s">
        <v>14273</v>
      </c>
      <c r="S1992" s="61" t="str">
        <f aca="false">IF(J1992="Listed Option",MID(R1992,3,9),MID(Q1992,3,9))</f>
        <v>855244109</v>
      </c>
      <c r="T1992" s="61" t="str">
        <f aca="false">VLOOKUP(S1992,'Output v4'!C:C,1,FALSE())</f>
        <v>855244109</v>
      </c>
      <c r="U1992" s="61" t="s">
        <v>300</v>
      </c>
      <c r="V1992" s="61" t="s">
        <v>14274</v>
      </c>
      <c r="W1992" s="61" t="s">
        <v>14275</v>
      </c>
      <c r="Y1992" s="61" t="s">
        <v>14276</v>
      </c>
      <c r="Z1992" s="61" t="s">
        <v>1304</v>
      </c>
      <c r="AA1992" s="61" t="s">
        <v>1305</v>
      </c>
      <c r="AB1992" s="63" t="n">
        <v>2354</v>
      </c>
      <c r="AC1992" s="63" t="n">
        <v>2354</v>
      </c>
      <c r="AE1992" s="61" t="n">
        <v>0</v>
      </c>
      <c r="AF1992" s="64" t="n">
        <v>2354</v>
      </c>
      <c r="AG1992" s="61" t="s">
        <v>689</v>
      </c>
      <c r="AH1992" s="62" t="n">
        <v>45291</v>
      </c>
      <c r="AI1992" s="65" t="n">
        <v>96.01</v>
      </c>
      <c r="AJ1992" s="61" t="s">
        <v>3614</v>
      </c>
      <c r="AK1992" s="65" t="n">
        <v>96.01</v>
      </c>
      <c r="AL1992" s="65" t="n">
        <v>96.01</v>
      </c>
      <c r="AM1992" s="66" t="n">
        <v>226007.54</v>
      </c>
      <c r="AN1992" s="66" t="n">
        <f aca="false">IF(J1992="Listed Option",AF1992*AL1992,AM1992)</f>
        <v>226007.54</v>
      </c>
      <c r="AO1992" s="61" t="s">
        <v>1267</v>
      </c>
      <c r="AP1992" s="61" t="n">
        <v>1</v>
      </c>
      <c r="AQ1992" s="61" t="n">
        <v>1</v>
      </c>
      <c r="AV1992" s="61" t="s">
        <v>14276</v>
      </c>
      <c r="AW1992" s="61" t="s">
        <v>4070</v>
      </c>
      <c r="AY1992" s="61" t="s">
        <v>14271</v>
      </c>
      <c r="AZ1992" s="61" t="s">
        <v>14271</v>
      </c>
      <c r="BA1992" s="61" t="s">
        <v>14271</v>
      </c>
      <c r="BB1992" s="67" t="n">
        <v>0</v>
      </c>
      <c r="BE1992" s="61" t="n">
        <v>238575</v>
      </c>
      <c r="BF1992" s="61" t="s">
        <v>1123</v>
      </c>
      <c r="BG1992" s="61" t="s">
        <v>4084</v>
      </c>
      <c r="BH1992" s="61" t="s">
        <v>4084</v>
      </c>
      <c r="BI1992" s="61" t="s">
        <v>14271</v>
      </c>
      <c r="BJ1992" s="61" t="s">
        <v>14271</v>
      </c>
      <c r="BK1992" s="61" t="s">
        <v>14271</v>
      </c>
      <c r="BL1992" s="61" t="s">
        <v>14273</v>
      </c>
      <c r="BM1992" s="61" t="s">
        <v>14273</v>
      </c>
      <c r="BN1992" s="70" t="n">
        <v>226007.54</v>
      </c>
      <c r="BO1992" s="68" t="n">
        <v>226007.54</v>
      </c>
      <c r="BP1992" s="68" t="n">
        <v>226007.54</v>
      </c>
      <c r="BQ1992" s="68" t="n">
        <v>226007.54</v>
      </c>
      <c r="BR1992" s="69" t="n">
        <v>2354</v>
      </c>
      <c r="BU1992" s="68" t="n">
        <v>2354</v>
      </c>
    </row>
    <row r="1993" customFormat="false" ht="15" hidden="true" customHeight="false" outlineLevel="0" collapsed="false">
      <c r="A1993" s="61" t="s">
        <v>14277</v>
      </c>
      <c r="B1993" s="61" t="s">
        <v>14278</v>
      </c>
      <c r="C1993" s="62" t="n">
        <v>45291</v>
      </c>
      <c r="D1993" s="62" t="n">
        <v>45291</v>
      </c>
      <c r="E1993" s="61" t="s">
        <v>1259</v>
      </c>
      <c r="F1993" s="61" t="s">
        <v>1123</v>
      </c>
      <c r="G1993" s="61" t="s">
        <v>14279</v>
      </c>
      <c r="H1993" s="61" t="s">
        <v>14270</v>
      </c>
      <c r="I1993" s="61" t="s">
        <v>14271</v>
      </c>
      <c r="J1993" s="61" t="s">
        <v>1196</v>
      </c>
      <c r="K1993" s="61" t="s">
        <v>4088</v>
      </c>
      <c r="L1993" s="61" t="s">
        <v>4277</v>
      </c>
      <c r="M1993" s="61" t="s">
        <v>1198</v>
      </c>
      <c r="N1993" s="61" t="n">
        <v>133527388</v>
      </c>
      <c r="O1993" s="61" t="s">
        <v>1262</v>
      </c>
      <c r="P1993" s="61" t="s">
        <v>14280</v>
      </c>
      <c r="R1993" s="61" t="s">
        <v>14273</v>
      </c>
      <c r="S1993" s="61" t="str">
        <f aca="false">IF(J1993="Listed Option",MID(R1993,3,9),MID(Q1993,3,9))</f>
        <v>855244109</v>
      </c>
      <c r="T1993" s="61" t="str">
        <f aca="false">VLOOKUP(S1993,'Output v4'!C:C,1,FALSE())</f>
        <v>855244109</v>
      </c>
      <c r="W1993" s="61" t="s">
        <v>14281</v>
      </c>
      <c r="X1993" s="61" t="s">
        <v>14282</v>
      </c>
      <c r="Y1993" s="61" t="s">
        <v>14283</v>
      </c>
      <c r="Z1993" s="61" t="s">
        <v>1304</v>
      </c>
      <c r="AA1993" s="61" t="s">
        <v>1305</v>
      </c>
      <c r="AB1993" s="63" t="n">
        <v>62</v>
      </c>
      <c r="AC1993" s="63" t="n">
        <v>62</v>
      </c>
      <c r="AD1993" s="61" t="n">
        <v>100</v>
      </c>
      <c r="AE1993" s="61" t="n">
        <v>0</v>
      </c>
      <c r="AF1993" s="64" t="n">
        <v>6200</v>
      </c>
      <c r="AG1993" s="61" t="s">
        <v>689</v>
      </c>
      <c r="AH1993" s="62" t="n">
        <v>45291</v>
      </c>
      <c r="AI1993" s="65" t="n">
        <v>0.03</v>
      </c>
      <c r="AJ1993" s="61" t="s">
        <v>1266</v>
      </c>
      <c r="AK1993" s="65" t="n">
        <v>0.03</v>
      </c>
      <c r="AL1993" s="65" t="n">
        <v>96.01</v>
      </c>
      <c r="AM1993" s="66" t="n">
        <v>186</v>
      </c>
      <c r="AN1993" s="66" t="n">
        <f aca="false">IF(J1993="Listed Option",AF1993*AL1993,AM1993)</f>
        <v>595262</v>
      </c>
      <c r="AO1993" s="61" t="s">
        <v>1267</v>
      </c>
      <c r="AP1993" s="61" t="n">
        <v>100</v>
      </c>
      <c r="AQ1993" s="61" t="n">
        <v>100</v>
      </c>
      <c r="AV1993" s="61" t="s">
        <v>14276</v>
      </c>
      <c r="AW1993" s="61" t="s">
        <v>4070</v>
      </c>
      <c r="AY1993" s="61" t="s">
        <v>14271</v>
      </c>
      <c r="AZ1993" s="61" t="s">
        <v>14271</v>
      </c>
      <c r="BA1993" s="61" t="s">
        <v>14271</v>
      </c>
      <c r="BB1993" s="67" t="n">
        <v>0</v>
      </c>
      <c r="BE1993" s="61" t="n">
        <v>238575</v>
      </c>
      <c r="BG1993" s="61" t="s">
        <v>4084</v>
      </c>
      <c r="BJ1993" s="61" t="s">
        <v>14271</v>
      </c>
      <c r="BL1993" s="61" t="s">
        <v>14273</v>
      </c>
      <c r="BM1993" s="61" t="s">
        <v>14273</v>
      </c>
      <c r="BN1993" s="70" t="n">
        <v>595262</v>
      </c>
      <c r="BO1993" s="68" t="n">
        <v>595262</v>
      </c>
      <c r="BP1993" s="68" t="n">
        <v>1.86</v>
      </c>
      <c r="BQ1993" s="68" t="n">
        <v>1.86</v>
      </c>
      <c r="BR1993" s="69" t="n">
        <v>62</v>
      </c>
      <c r="BS1993" s="63" t="n">
        <v>62</v>
      </c>
      <c r="BU1993" s="68" t="n">
        <v>62</v>
      </c>
    </row>
    <row r="1994" customFormat="false" ht="15" hidden="true" customHeight="false" outlineLevel="0" collapsed="false">
      <c r="A1994" s="61" t="s">
        <v>14284</v>
      </c>
      <c r="B1994" s="61" t="s">
        <v>14285</v>
      </c>
      <c r="C1994" s="62" t="n">
        <v>45291</v>
      </c>
      <c r="D1994" s="62" t="n">
        <v>45291</v>
      </c>
      <c r="E1994" s="61" t="s">
        <v>1259</v>
      </c>
      <c r="F1994" s="61" t="s">
        <v>1123</v>
      </c>
      <c r="G1994" s="61" t="s">
        <v>14286</v>
      </c>
      <c r="H1994" s="61" t="s">
        <v>14270</v>
      </c>
      <c r="I1994" s="61" t="s">
        <v>14271</v>
      </c>
      <c r="J1994" s="61" t="s">
        <v>1196</v>
      </c>
      <c r="K1994" s="61" t="s">
        <v>4088</v>
      </c>
      <c r="L1994" s="61" t="s">
        <v>4277</v>
      </c>
      <c r="M1994" s="61" t="s">
        <v>1198</v>
      </c>
      <c r="N1994" s="61" t="n">
        <v>133527390</v>
      </c>
      <c r="O1994" s="61" t="s">
        <v>1262</v>
      </c>
      <c r="P1994" s="61" t="s">
        <v>14287</v>
      </c>
      <c r="R1994" s="61" t="s">
        <v>14273</v>
      </c>
      <c r="S1994" s="61" t="str">
        <f aca="false">IF(J1994="Listed Option",MID(R1994,3,9),MID(Q1994,3,9))</f>
        <v>855244109</v>
      </c>
      <c r="T1994" s="61" t="str">
        <f aca="false">VLOOKUP(S1994,'Output v4'!C:C,1,FALSE())</f>
        <v>855244109</v>
      </c>
      <c r="W1994" s="61" t="s">
        <v>14288</v>
      </c>
      <c r="X1994" s="61" t="s">
        <v>14289</v>
      </c>
      <c r="Y1994" s="61" t="s">
        <v>14290</v>
      </c>
      <c r="Z1994" s="61" t="s">
        <v>1304</v>
      </c>
      <c r="AA1994" s="61" t="s">
        <v>1305</v>
      </c>
      <c r="AB1994" s="63" t="n">
        <v>27</v>
      </c>
      <c r="AC1994" s="63" t="n">
        <v>27</v>
      </c>
      <c r="AD1994" s="61" t="n">
        <v>100</v>
      </c>
      <c r="AE1994" s="61" t="n">
        <v>0</v>
      </c>
      <c r="AF1994" s="64" t="n">
        <v>2700</v>
      </c>
      <c r="AG1994" s="61" t="s">
        <v>689</v>
      </c>
      <c r="AH1994" s="62" t="n">
        <v>45291</v>
      </c>
      <c r="AI1994" s="65" t="n">
        <v>0.025</v>
      </c>
      <c r="AJ1994" s="61" t="s">
        <v>1266</v>
      </c>
      <c r="AK1994" s="65" t="n">
        <v>0.025</v>
      </c>
      <c r="AL1994" s="65" t="n">
        <v>96.01</v>
      </c>
      <c r="AM1994" s="66" t="n">
        <v>67.5</v>
      </c>
      <c r="AN1994" s="66" t="n">
        <f aca="false">IF(J1994="Listed Option",AF1994*AL1994,AM1994)</f>
        <v>259227</v>
      </c>
      <c r="AO1994" s="61" t="s">
        <v>1267</v>
      </c>
      <c r="AP1994" s="61" t="n">
        <v>100</v>
      </c>
      <c r="AQ1994" s="61" t="n">
        <v>100</v>
      </c>
      <c r="AV1994" s="61" t="s">
        <v>14276</v>
      </c>
      <c r="AW1994" s="61" t="s">
        <v>4070</v>
      </c>
      <c r="AY1994" s="61" t="s">
        <v>14271</v>
      </c>
      <c r="AZ1994" s="61" t="s">
        <v>14271</v>
      </c>
      <c r="BA1994" s="61" t="s">
        <v>14271</v>
      </c>
      <c r="BB1994" s="67" t="n">
        <v>0</v>
      </c>
      <c r="BE1994" s="61" t="n">
        <v>238575</v>
      </c>
      <c r="BG1994" s="61" t="s">
        <v>4084</v>
      </c>
      <c r="BJ1994" s="61" t="s">
        <v>14271</v>
      </c>
      <c r="BL1994" s="61" t="s">
        <v>14273</v>
      </c>
      <c r="BM1994" s="61" t="s">
        <v>14273</v>
      </c>
      <c r="BN1994" s="70" t="n">
        <v>259227</v>
      </c>
      <c r="BO1994" s="68" t="n">
        <v>259227</v>
      </c>
      <c r="BP1994" s="68" t="n">
        <v>0.675</v>
      </c>
      <c r="BQ1994" s="68" t="n">
        <v>0.675</v>
      </c>
      <c r="BR1994" s="69" t="n">
        <v>27</v>
      </c>
      <c r="BS1994" s="63" t="n">
        <v>27</v>
      </c>
      <c r="BU1994" s="68" t="n">
        <v>27</v>
      </c>
    </row>
    <row r="1995" customFormat="false" ht="15" hidden="true" customHeight="false" outlineLevel="0" collapsed="false">
      <c r="A1995" s="61" t="s">
        <v>14291</v>
      </c>
      <c r="B1995" s="61" t="s">
        <v>14292</v>
      </c>
      <c r="C1995" s="62" t="n">
        <v>45291</v>
      </c>
      <c r="D1995" s="62" t="n">
        <v>45291</v>
      </c>
      <c r="E1995" s="61" t="s">
        <v>1259</v>
      </c>
      <c r="F1995" s="61" t="s">
        <v>1123</v>
      </c>
      <c r="G1995" s="61" t="s">
        <v>14293</v>
      </c>
      <c r="H1995" s="61" t="s">
        <v>14270</v>
      </c>
      <c r="I1995" s="61" t="s">
        <v>14271</v>
      </c>
      <c r="J1995" s="61" t="s">
        <v>1196</v>
      </c>
      <c r="K1995" s="61" t="s">
        <v>4088</v>
      </c>
      <c r="L1995" s="61" t="s">
        <v>4089</v>
      </c>
      <c r="M1995" s="61" t="s">
        <v>1197</v>
      </c>
      <c r="N1995" s="61" t="n">
        <v>133527403</v>
      </c>
      <c r="O1995" s="61" t="s">
        <v>1262</v>
      </c>
      <c r="P1995" s="61" t="s">
        <v>14294</v>
      </c>
      <c r="R1995" s="61" t="s">
        <v>14273</v>
      </c>
      <c r="S1995" s="61" t="str">
        <f aca="false">IF(J1995="Listed Option",MID(R1995,3,9),MID(Q1995,3,9))</f>
        <v>855244109</v>
      </c>
      <c r="T1995" s="61" t="str">
        <f aca="false">VLOOKUP(S1995,'Output v4'!C:C,1,FALSE())</f>
        <v>855244109</v>
      </c>
      <c r="W1995" s="61" t="s">
        <v>14295</v>
      </c>
      <c r="X1995" s="61" t="s">
        <v>14296</v>
      </c>
      <c r="Y1995" s="61" t="s">
        <v>14297</v>
      </c>
      <c r="Z1995" s="61" t="s">
        <v>1304</v>
      </c>
      <c r="AA1995" s="61" t="s">
        <v>1305</v>
      </c>
      <c r="AB1995" s="63" t="n">
        <v>27</v>
      </c>
      <c r="AC1995" s="63" t="n">
        <v>27</v>
      </c>
      <c r="AD1995" s="61" t="n">
        <v>100</v>
      </c>
      <c r="AE1995" s="61" t="n">
        <v>0</v>
      </c>
      <c r="AF1995" s="64" t="n">
        <v>2700</v>
      </c>
      <c r="AG1995" s="61" t="s">
        <v>689</v>
      </c>
      <c r="AH1995" s="62" t="n">
        <v>45291</v>
      </c>
      <c r="AI1995" s="65" t="n">
        <v>0.97</v>
      </c>
      <c r="AJ1995" s="61" t="s">
        <v>1266</v>
      </c>
      <c r="AK1995" s="65" t="n">
        <v>0.97</v>
      </c>
      <c r="AL1995" s="65" t="n">
        <v>96.01</v>
      </c>
      <c r="AM1995" s="66" t="n">
        <v>2619</v>
      </c>
      <c r="AN1995" s="66" t="n">
        <f aca="false">IF(J1995="Listed Option",AF1995*AL1995,AM1995)</f>
        <v>259227</v>
      </c>
      <c r="AO1995" s="61" t="s">
        <v>1267</v>
      </c>
      <c r="AP1995" s="61" t="n">
        <v>100</v>
      </c>
      <c r="AQ1995" s="61" t="n">
        <v>100</v>
      </c>
      <c r="AV1995" s="61" t="s">
        <v>14276</v>
      </c>
      <c r="AW1995" s="61" t="s">
        <v>4070</v>
      </c>
      <c r="AY1995" s="61" t="s">
        <v>14271</v>
      </c>
      <c r="AZ1995" s="61" t="s">
        <v>14271</v>
      </c>
      <c r="BA1995" s="61" t="s">
        <v>14271</v>
      </c>
      <c r="BB1995" s="67" t="n">
        <v>0</v>
      </c>
      <c r="BE1995" s="61" t="n">
        <v>238575</v>
      </c>
      <c r="BG1995" s="61" t="s">
        <v>4084</v>
      </c>
      <c r="BJ1995" s="61" t="s">
        <v>14271</v>
      </c>
      <c r="BL1995" s="61" t="s">
        <v>14273</v>
      </c>
      <c r="BM1995" s="61" t="s">
        <v>14273</v>
      </c>
      <c r="BN1995" s="70" t="n">
        <v>-259227</v>
      </c>
      <c r="BO1995" s="68" t="n">
        <v>259227</v>
      </c>
      <c r="BP1995" s="68" t="n">
        <v>26.19</v>
      </c>
      <c r="BQ1995" s="68" t="n">
        <v>26.19</v>
      </c>
      <c r="BR1995" s="69" t="n">
        <v>27</v>
      </c>
      <c r="BS1995" s="63" t="n">
        <v>27</v>
      </c>
      <c r="BU1995" s="68" t="n">
        <v>27</v>
      </c>
    </row>
    <row r="1996" customFormat="false" ht="15" hidden="true" customHeight="false" outlineLevel="0" collapsed="false">
      <c r="A1996" s="61" t="s">
        <v>14298</v>
      </c>
      <c r="B1996" s="61" t="s">
        <v>14299</v>
      </c>
      <c r="C1996" s="62" t="n">
        <v>45291</v>
      </c>
      <c r="D1996" s="62" t="n">
        <v>45291</v>
      </c>
      <c r="E1996" s="61" t="s">
        <v>1259</v>
      </c>
      <c r="F1996" s="61" t="s">
        <v>1123</v>
      </c>
      <c r="G1996" s="61" t="s">
        <v>14300</v>
      </c>
      <c r="H1996" s="61" t="s">
        <v>14270</v>
      </c>
      <c r="I1996" s="61" t="s">
        <v>14271</v>
      </c>
      <c r="J1996" s="61" t="s">
        <v>1196</v>
      </c>
      <c r="K1996" s="61" t="s">
        <v>4088</v>
      </c>
      <c r="L1996" s="61" t="s">
        <v>4089</v>
      </c>
      <c r="M1996" s="61" t="s">
        <v>1197</v>
      </c>
      <c r="N1996" s="61" t="n">
        <v>152177302</v>
      </c>
      <c r="O1996" s="61" t="s">
        <v>1262</v>
      </c>
      <c r="P1996" s="61" t="s">
        <v>14301</v>
      </c>
      <c r="R1996" s="61" t="s">
        <v>14273</v>
      </c>
      <c r="S1996" s="61" t="str">
        <f aca="false">IF(J1996="Listed Option",MID(R1996,3,9),MID(Q1996,3,9))</f>
        <v>855244109</v>
      </c>
      <c r="T1996" s="61" t="str">
        <f aca="false">VLOOKUP(S1996,'Output v4'!C:C,1,FALSE())</f>
        <v>855244109</v>
      </c>
      <c r="W1996" s="61" t="s">
        <v>14302</v>
      </c>
      <c r="X1996" s="61" t="s">
        <v>14303</v>
      </c>
      <c r="Y1996" s="61" t="s">
        <v>14304</v>
      </c>
      <c r="Z1996" s="61" t="s">
        <v>1304</v>
      </c>
      <c r="AA1996" s="61" t="s">
        <v>1305</v>
      </c>
      <c r="AB1996" s="63" t="n">
        <v>62</v>
      </c>
      <c r="AC1996" s="63" t="n">
        <v>62</v>
      </c>
      <c r="AD1996" s="61" t="n">
        <v>100</v>
      </c>
      <c r="AE1996" s="61" t="n">
        <v>0</v>
      </c>
      <c r="AF1996" s="64" t="n">
        <v>6200</v>
      </c>
      <c r="AG1996" s="61" t="s">
        <v>689</v>
      </c>
      <c r="AH1996" s="62" t="n">
        <v>45291</v>
      </c>
      <c r="AI1996" s="65" t="n">
        <v>0.415</v>
      </c>
      <c r="AJ1996" s="61" t="s">
        <v>1266</v>
      </c>
      <c r="AK1996" s="65" t="n">
        <v>0.415</v>
      </c>
      <c r="AL1996" s="65" t="n">
        <v>96.01</v>
      </c>
      <c r="AM1996" s="66" t="n">
        <v>2573</v>
      </c>
      <c r="AN1996" s="66" t="n">
        <f aca="false">IF(J1996="Listed Option",AF1996*AL1996,AM1996)</f>
        <v>595262</v>
      </c>
      <c r="AO1996" s="61" t="s">
        <v>1267</v>
      </c>
      <c r="AP1996" s="61" t="n">
        <v>100</v>
      </c>
      <c r="AQ1996" s="61" t="n">
        <v>100</v>
      </c>
      <c r="AV1996" s="61" t="s">
        <v>14276</v>
      </c>
      <c r="AW1996" s="61" t="s">
        <v>4070</v>
      </c>
      <c r="AY1996" s="61" t="s">
        <v>14271</v>
      </c>
      <c r="AZ1996" s="61" t="s">
        <v>14271</v>
      </c>
      <c r="BA1996" s="61" t="s">
        <v>14271</v>
      </c>
      <c r="BB1996" s="67" t="n">
        <v>0</v>
      </c>
      <c r="BE1996" s="61" t="n">
        <v>238575</v>
      </c>
      <c r="BG1996" s="61" t="s">
        <v>4084</v>
      </c>
      <c r="BJ1996" s="61" t="s">
        <v>14271</v>
      </c>
      <c r="BL1996" s="61" t="s">
        <v>14273</v>
      </c>
      <c r="BM1996" s="61" t="s">
        <v>14273</v>
      </c>
      <c r="BN1996" s="70" t="n">
        <v>-595262</v>
      </c>
      <c r="BO1996" s="68" t="n">
        <v>595262</v>
      </c>
      <c r="BP1996" s="68" t="n">
        <v>25.73</v>
      </c>
      <c r="BQ1996" s="68" t="n">
        <v>25.73</v>
      </c>
      <c r="BR1996" s="69" t="n">
        <v>62</v>
      </c>
      <c r="BS1996" s="63" t="n">
        <v>62</v>
      </c>
      <c r="BU1996" s="68" t="n">
        <v>62</v>
      </c>
    </row>
    <row r="1997" customFormat="false" ht="15" hidden="true" customHeight="false" outlineLevel="0" collapsed="false">
      <c r="A1997" s="61" t="s">
        <v>14305</v>
      </c>
      <c r="B1997" s="61" t="s">
        <v>14306</v>
      </c>
      <c r="C1997" s="62" t="n">
        <v>45291</v>
      </c>
      <c r="D1997" s="62" t="n">
        <v>45291</v>
      </c>
      <c r="E1997" s="61" t="s">
        <v>1259</v>
      </c>
      <c r="F1997" s="61" t="s">
        <v>1123</v>
      </c>
      <c r="G1997" s="61" t="s">
        <v>14307</v>
      </c>
      <c r="H1997" s="61" t="s">
        <v>14270</v>
      </c>
      <c r="I1997" s="61" t="s">
        <v>14271</v>
      </c>
      <c r="J1997" s="61" t="s">
        <v>1196</v>
      </c>
      <c r="K1997" s="61" t="s">
        <v>4088</v>
      </c>
      <c r="L1997" s="61" t="s">
        <v>4089</v>
      </c>
      <c r="M1997" s="61" t="s">
        <v>1197</v>
      </c>
      <c r="N1997" s="61" t="n">
        <v>189813592</v>
      </c>
      <c r="O1997" s="61" t="s">
        <v>1262</v>
      </c>
      <c r="P1997" s="61" t="s">
        <v>14308</v>
      </c>
      <c r="R1997" s="61" t="s">
        <v>14273</v>
      </c>
      <c r="S1997" s="61" t="str">
        <f aca="false">IF(J1997="Listed Option",MID(R1997,3,9),MID(Q1997,3,9))</f>
        <v>855244109</v>
      </c>
      <c r="T1997" s="61" t="str">
        <f aca="false">VLOOKUP(S1997,'Output v4'!C:C,1,FALSE())</f>
        <v>855244109</v>
      </c>
      <c r="W1997" s="61" t="s">
        <v>14309</v>
      </c>
      <c r="X1997" s="61" t="s">
        <v>14310</v>
      </c>
      <c r="Y1997" s="61" t="s">
        <v>14311</v>
      </c>
      <c r="Z1997" s="61" t="s">
        <v>1304</v>
      </c>
      <c r="AA1997" s="61" t="s">
        <v>1305</v>
      </c>
      <c r="AB1997" s="63" t="n">
        <v>12</v>
      </c>
      <c r="AC1997" s="63" t="n">
        <v>12</v>
      </c>
      <c r="AD1997" s="61" t="n">
        <v>100</v>
      </c>
      <c r="AE1997" s="61" t="n">
        <v>0</v>
      </c>
      <c r="AF1997" s="64" t="n">
        <v>1200</v>
      </c>
      <c r="AG1997" s="61" t="s">
        <v>689</v>
      </c>
      <c r="AH1997" s="62" t="n">
        <v>45291</v>
      </c>
      <c r="AI1997" s="65" t="n">
        <v>1.805</v>
      </c>
      <c r="AJ1997" s="61" t="s">
        <v>1266</v>
      </c>
      <c r="AK1997" s="65" t="n">
        <v>1.805</v>
      </c>
      <c r="AL1997" s="65" t="n">
        <v>96.01</v>
      </c>
      <c r="AM1997" s="66" t="n">
        <v>2166</v>
      </c>
      <c r="AN1997" s="66" t="n">
        <f aca="false">IF(J1997="Listed Option",AF1997*AL1997,AM1997)</f>
        <v>115212</v>
      </c>
      <c r="AO1997" s="61" t="s">
        <v>1267</v>
      </c>
      <c r="AP1997" s="61" t="n">
        <v>100</v>
      </c>
      <c r="AQ1997" s="61" t="n">
        <v>100</v>
      </c>
      <c r="AV1997" s="61" t="s">
        <v>14276</v>
      </c>
      <c r="AW1997" s="61" t="s">
        <v>4070</v>
      </c>
      <c r="AY1997" s="61" t="s">
        <v>14271</v>
      </c>
      <c r="AZ1997" s="61" t="s">
        <v>14271</v>
      </c>
      <c r="BA1997" s="61" t="s">
        <v>14271</v>
      </c>
      <c r="BB1997" s="67" t="n">
        <v>0</v>
      </c>
      <c r="BE1997" s="61" t="n">
        <v>238575</v>
      </c>
      <c r="BG1997" s="61" t="s">
        <v>4084</v>
      </c>
      <c r="BJ1997" s="61" t="s">
        <v>14271</v>
      </c>
      <c r="BL1997" s="61" t="s">
        <v>14273</v>
      </c>
      <c r="BM1997" s="61" t="s">
        <v>14273</v>
      </c>
      <c r="BN1997" s="70" t="n">
        <v>-115212</v>
      </c>
      <c r="BO1997" s="68" t="n">
        <v>115212</v>
      </c>
      <c r="BP1997" s="68" t="n">
        <v>21.66</v>
      </c>
      <c r="BQ1997" s="68" t="n">
        <v>21.66</v>
      </c>
      <c r="BR1997" s="69" t="n">
        <v>12</v>
      </c>
      <c r="BS1997" s="63" t="n">
        <v>12</v>
      </c>
      <c r="BU1997" s="68" t="n">
        <v>12</v>
      </c>
    </row>
    <row r="1998" customFormat="false" ht="15" hidden="true" customHeight="false" outlineLevel="0" collapsed="false">
      <c r="A1998" s="61" t="s">
        <v>14312</v>
      </c>
      <c r="B1998" s="61" t="s">
        <v>14313</v>
      </c>
      <c r="C1998" s="62" t="n">
        <v>45291</v>
      </c>
      <c r="D1998" s="62" t="n">
        <v>45291</v>
      </c>
      <c r="E1998" s="61" t="s">
        <v>1259</v>
      </c>
      <c r="F1998" s="61" t="s">
        <v>1123</v>
      </c>
      <c r="G1998" s="61" t="s">
        <v>14314</v>
      </c>
      <c r="H1998" s="61" t="s">
        <v>14270</v>
      </c>
      <c r="I1998" s="61" t="s">
        <v>14271</v>
      </c>
      <c r="J1998" s="61" t="s">
        <v>1196</v>
      </c>
      <c r="K1998" s="61" t="s">
        <v>4088</v>
      </c>
      <c r="L1998" s="61" t="s">
        <v>4277</v>
      </c>
      <c r="M1998" s="61" t="s">
        <v>1198</v>
      </c>
      <c r="N1998" s="61" t="n">
        <v>189813612</v>
      </c>
      <c r="O1998" s="61" t="s">
        <v>1262</v>
      </c>
      <c r="P1998" s="61" t="s">
        <v>14315</v>
      </c>
      <c r="R1998" s="61" t="s">
        <v>14273</v>
      </c>
      <c r="S1998" s="61" t="str">
        <f aca="false">IF(J1998="Listed Option",MID(R1998,3,9),MID(Q1998,3,9))</f>
        <v>855244109</v>
      </c>
      <c r="T1998" s="61" t="str">
        <f aca="false">VLOOKUP(S1998,'Output v4'!C:C,1,FALSE())</f>
        <v>855244109</v>
      </c>
      <c r="W1998" s="61" t="s">
        <v>14316</v>
      </c>
      <c r="X1998" s="61" t="s">
        <v>14317</v>
      </c>
      <c r="Y1998" s="61" t="s">
        <v>14318</v>
      </c>
      <c r="Z1998" s="61" t="s">
        <v>1304</v>
      </c>
      <c r="AA1998" s="61" t="s">
        <v>1305</v>
      </c>
      <c r="AB1998" s="63" t="n">
        <v>12</v>
      </c>
      <c r="AC1998" s="63" t="n">
        <v>12</v>
      </c>
      <c r="AD1998" s="61" t="n">
        <v>100</v>
      </c>
      <c r="AE1998" s="61" t="n">
        <v>0</v>
      </c>
      <c r="AF1998" s="64" t="n">
        <v>1200</v>
      </c>
      <c r="AG1998" s="61" t="s">
        <v>689</v>
      </c>
      <c r="AH1998" s="62" t="n">
        <v>45291</v>
      </c>
      <c r="AI1998" s="65" t="n">
        <v>1.14</v>
      </c>
      <c r="AJ1998" s="61" t="s">
        <v>1266</v>
      </c>
      <c r="AK1998" s="65" t="n">
        <v>1.14</v>
      </c>
      <c r="AL1998" s="65" t="n">
        <v>96.01</v>
      </c>
      <c r="AM1998" s="66" t="n">
        <v>1368</v>
      </c>
      <c r="AN1998" s="66" t="n">
        <f aca="false">IF(J1998="Listed Option",AF1998*AL1998,AM1998)</f>
        <v>115212</v>
      </c>
      <c r="AO1998" s="61" t="s">
        <v>1267</v>
      </c>
      <c r="AP1998" s="61" t="n">
        <v>100</v>
      </c>
      <c r="AQ1998" s="61" t="n">
        <v>100</v>
      </c>
      <c r="AV1998" s="61" t="s">
        <v>14276</v>
      </c>
      <c r="AW1998" s="61" t="s">
        <v>4070</v>
      </c>
      <c r="AY1998" s="61" t="s">
        <v>14271</v>
      </c>
      <c r="AZ1998" s="61" t="s">
        <v>14271</v>
      </c>
      <c r="BA1998" s="61" t="s">
        <v>14271</v>
      </c>
      <c r="BB1998" s="67" t="n">
        <v>0</v>
      </c>
      <c r="BE1998" s="61" t="n">
        <v>238575</v>
      </c>
      <c r="BG1998" s="61" t="s">
        <v>4084</v>
      </c>
      <c r="BJ1998" s="61" t="s">
        <v>14271</v>
      </c>
      <c r="BL1998" s="61" t="s">
        <v>14273</v>
      </c>
      <c r="BM1998" s="61" t="s">
        <v>14273</v>
      </c>
      <c r="BN1998" s="70" t="n">
        <v>115212</v>
      </c>
      <c r="BO1998" s="68" t="n">
        <v>115212</v>
      </c>
      <c r="BP1998" s="68" t="n">
        <v>13.68</v>
      </c>
      <c r="BQ1998" s="68" t="n">
        <v>13.68</v>
      </c>
      <c r="BR1998" s="69" t="n">
        <v>12</v>
      </c>
      <c r="BS1998" s="63" t="n">
        <v>12</v>
      </c>
      <c r="BU1998" s="68" t="n">
        <v>12</v>
      </c>
    </row>
    <row r="1999" customFormat="false" ht="15" hidden="true" customHeight="false" outlineLevel="0" collapsed="false">
      <c r="A1999" s="61" t="s">
        <v>14319</v>
      </c>
      <c r="B1999" s="61" t="s">
        <v>14320</v>
      </c>
      <c r="C1999" s="62" t="n">
        <v>45291</v>
      </c>
      <c r="D1999" s="62" t="n">
        <v>45291</v>
      </c>
      <c r="E1999" s="61" t="s">
        <v>1259</v>
      </c>
      <c r="F1999" s="61" t="s">
        <v>1124</v>
      </c>
      <c r="G1999" s="61" t="s">
        <v>14321</v>
      </c>
      <c r="H1999" s="61" t="s">
        <v>14321</v>
      </c>
      <c r="I1999" s="61" t="s">
        <v>14322</v>
      </c>
      <c r="J1999" s="61" t="s">
        <v>1195</v>
      </c>
      <c r="K1999" s="61" t="s">
        <v>1195</v>
      </c>
      <c r="L1999" s="61" t="s">
        <v>1195</v>
      </c>
      <c r="N1999" s="61" t="n">
        <v>117315023</v>
      </c>
      <c r="O1999" s="61" t="s">
        <v>1262</v>
      </c>
      <c r="P1999" s="61" t="s">
        <v>14323</v>
      </c>
      <c r="Q1999" s="61" t="s">
        <v>14324</v>
      </c>
      <c r="R1999" s="61" t="s">
        <v>14324</v>
      </c>
      <c r="S1999" s="61" t="str">
        <f aca="false">IF(J1999="Listed Option",MID(R1999,3,9),MID(Q1999,3,9))</f>
        <v>85859N102</v>
      </c>
      <c r="T1999" s="61" t="e">
        <f aca="false">VLOOKUP(S1999,'Output v4'!C:C,1,FALSE())</f>
        <v>#N/A</v>
      </c>
      <c r="U1999" s="61" t="s">
        <v>14325</v>
      </c>
      <c r="V1999" s="61" t="s">
        <v>14326</v>
      </c>
      <c r="W1999" s="61" t="s">
        <v>14327</v>
      </c>
      <c r="Y1999" s="61" t="s">
        <v>14328</v>
      </c>
      <c r="Z1999" s="61" t="s">
        <v>4074</v>
      </c>
      <c r="AA1999" s="61" t="s">
        <v>4075</v>
      </c>
      <c r="AB1999" s="63" t="n">
        <v>-774228</v>
      </c>
      <c r="AC1999" s="63" t="n">
        <v>-774228</v>
      </c>
      <c r="AE1999" s="61" t="n">
        <v>0</v>
      </c>
      <c r="AF1999" s="64" t="n">
        <v>-774228</v>
      </c>
      <c r="AG1999" s="61" t="s">
        <v>1273</v>
      </c>
      <c r="AH1999" s="62" t="n">
        <v>45291</v>
      </c>
      <c r="AI1999" s="65" t="n">
        <v>3.88</v>
      </c>
      <c r="AJ1999" s="61" t="s">
        <v>3614</v>
      </c>
      <c r="AK1999" s="65" t="n">
        <v>3.88</v>
      </c>
      <c r="AL1999" s="65" t="n">
        <v>3.88</v>
      </c>
      <c r="AM1999" s="66" t="n">
        <v>-3004004.64</v>
      </c>
      <c r="AN1999" s="66" t="n">
        <f aca="false">IF(J1999="Listed Option",AF1999*AL1999,AM1999)</f>
        <v>-3004004.64</v>
      </c>
      <c r="AO1999" s="61" t="s">
        <v>1267</v>
      </c>
      <c r="AP1999" s="61" t="n">
        <v>1</v>
      </c>
      <c r="AQ1999" s="61" t="n">
        <v>1</v>
      </c>
      <c r="AV1999" s="61" t="s">
        <v>14328</v>
      </c>
      <c r="AW1999" s="61" t="s">
        <v>4070</v>
      </c>
      <c r="AY1999" s="61" t="s">
        <v>14322</v>
      </c>
      <c r="AZ1999" s="61" t="s">
        <v>14322</v>
      </c>
      <c r="BA1999" s="61" t="s">
        <v>14322</v>
      </c>
      <c r="BB1999" s="67" t="n">
        <v>0</v>
      </c>
      <c r="BE1999" s="61" t="n">
        <v>241450</v>
      </c>
      <c r="BF1999" s="61" t="s">
        <v>1124</v>
      </c>
      <c r="BG1999" s="61" t="s">
        <v>4084</v>
      </c>
      <c r="BH1999" s="61" t="s">
        <v>4084</v>
      </c>
      <c r="BI1999" s="61" t="s">
        <v>14322</v>
      </c>
      <c r="BJ1999" s="61" t="s">
        <v>14322</v>
      </c>
      <c r="BK1999" s="61" t="s">
        <v>14322</v>
      </c>
      <c r="BL1999" s="61" t="s">
        <v>14324</v>
      </c>
      <c r="BM1999" s="61" t="s">
        <v>14324</v>
      </c>
      <c r="BN1999" s="70" t="n">
        <v>-3004004.64</v>
      </c>
      <c r="BO1999" s="68" t="n">
        <v>-3004004.64</v>
      </c>
      <c r="BP1999" s="68" t="n">
        <v>-3004004.64</v>
      </c>
      <c r="BQ1999" s="68" t="n">
        <v>-3004004.64</v>
      </c>
      <c r="BR1999" s="69" t="n">
        <v>-774228</v>
      </c>
      <c r="BU1999" s="68" t="n">
        <v>774228</v>
      </c>
    </row>
    <row r="2000" customFormat="false" ht="15" hidden="true" customHeight="false" outlineLevel="0" collapsed="false">
      <c r="A2000" s="61" t="s">
        <v>14329</v>
      </c>
      <c r="B2000" s="61" t="s">
        <v>14330</v>
      </c>
      <c r="C2000" s="62" t="n">
        <v>45291</v>
      </c>
      <c r="D2000" s="62" t="n">
        <v>45291</v>
      </c>
      <c r="E2000" s="61" t="s">
        <v>1259</v>
      </c>
      <c r="F2000" s="61" t="s">
        <v>1124</v>
      </c>
      <c r="G2000" s="61" t="s">
        <v>14331</v>
      </c>
      <c r="H2000" s="61" t="s">
        <v>14321</v>
      </c>
      <c r="I2000" s="61" t="s">
        <v>14322</v>
      </c>
      <c r="J2000" s="61" t="s">
        <v>1199</v>
      </c>
      <c r="K2000" s="61" t="s">
        <v>4543</v>
      </c>
      <c r="L2000" s="61" t="s">
        <v>4543</v>
      </c>
      <c r="N2000" s="61" t="n">
        <v>176673819</v>
      </c>
      <c r="O2000" s="61" t="s">
        <v>1262</v>
      </c>
      <c r="P2000" s="61" t="s">
        <v>14332</v>
      </c>
      <c r="Q2000" s="61" t="s">
        <v>14333</v>
      </c>
      <c r="R2000" s="61" t="s">
        <v>14324</v>
      </c>
      <c r="S2000" s="61" t="str">
        <f aca="false">IF(J2000="Listed Option",MID(R2000,3,9),MID(Q2000,3,9))</f>
        <v>85859NAC6</v>
      </c>
      <c r="T2000" s="61" t="e">
        <f aca="false">VLOOKUP(S2000,'Output v4'!C:C,1,FALSE())</f>
        <v>#N/A</v>
      </c>
      <c r="U2000" s="61" t="s">
        <v>1125</v>
      </c>
      <c r="V2000" s="61" t="s">
        <v>14334</v>
      </c>
      <c r="Z2000" s="61" t="s">
        <v>4074</v>
      </c>
      <c r="AA2000" s="61" t="s">
        <v>4075</v>
      </c>
      <c r="AB2000" s="63" t="n">
        <v>6000</v>
      </c>
      <c r="AC2000" s="63" t="n">
        <v>6000000</v>
      </c>
      <c r="AE2000" s="61" t="n">
        <v>1000</v>
      </c>
      <c r="AF2000" s="64" t="n">
        <v>6000000</v>
      </c>
      <c r="AG2000" s="61" t="s">
        <v>689</v>
      </c>
      <c r="AH2000" s="62" t="n">
        <v>45291</v>
      </c>
      <c r="AI2000" s="65" t="n">
        <v>0.731</v>
      </c>
      <c r="AJ2000" s="61" t="s">
        <v>1266</v>
      </c>
      <c r="AK2000" s="65" t="n">
        <v>0.731</v>
      </c>
      <c r="AL2000" s="65" t="n">
        <v>3.88</v>
      </c>
      <c r="AM2000" s="66" t="n">
        <v>4386000</v>
      </c>
      <c r="AN2000" s="66" t="n">
        <f aca="false">IF(J2000="Listed Option",AF2000*AL2000,AM2000)</f>
        <v>4386000</v>
      </c>
      <c r="AO2000" s="61" t="s">
        <v>1267</v>
      </c>
      <c r="AT2000" s="62" t="n">
        <v>45289</v>
      </c>
      <c r="AU2000" s="65" t="n">
        <v>0.7412324173</v>
      </c>
      <c r="AV2000" s="61" t="s">
        <v>14328</v>
      </c>
      <c r="AW2000" s="61" t="s">
        <v>4070</v>
      </c>
      <c r="AY2000" s="61" t="s">
        <v>14322</v>
      </c>
      <c r="AZ2000" s="61" t="s">
        <v>14322</v>
      </c>
      <c r="BA2000" s="61" t="s">
        <v>14322</v>
      </c>
      <c r="BB2000" s="67" t="n">
        <v>90</v>
      </c>
      <c r="BE2000" s="61" t="n">
        <v>241450</v>
      </c>
      <c r="BF2000" s="61" t="s">
        <v>1124</v>
      </c>
      <c r="BG2000" s="61" t="s">
        <v>4084</v>
      </c>
      <c r="BH2000" s="61" t="s">
        <v>4084</v>
      </c>
      <c r="BI2000" s="61" t="s">
        <v>14322</v>
      </c>
      <c r="BJ2000" s="61" t="s">
        <v>14322</v>
      </c>
      <c r="BL2000" s="61" t="s">
        <v>14324</v>
      </c>
      <c r="BM2000" s="61" t="s">
        <v>14324</v>
      </c>
      <c r="BN2000" s="70" t="n">
        <v>6000000</v>
      </c>
      <c r="BP2000" s="68" t="n">
        <v>4386000</v>
      </c>
      <c r="BQ2000" s="68" t="n">
        <v>4386000</v>
      </c>
      <c r="BR2000" s="69" t="n">
        <v>6000000</v>
      </c>
      <c r="BT2000" s="63" t="n">
        <v>6000</v>
      </c>
      <c r="BU2000" s="68" t="n">
        <v>6000000</v>
      </c>
    </row>
    <row r="2001" customFormat="false" ht="15" hidden="true" customHeight="false" outlineLevel="0" collapsed="false">
      <c r="A2001" s="61" t="s">
        <v>14335</v>
      </c>
      <c r="B2001" s="61" t="s">
        <v>14336</v>
      </c>
      <c r="C2001" s="62" t="n">
        <v>45291</v>
      </c>
      <c r="D2001" s="62" t="n">
        <v>45291</v>
      </c>
      <c r="E2001" s="61" t="s">
        <v>1259</v>
      </c>
      <c r="F2001" s="61" t="s">
        <v>1126</v>
      </c>
      <c r="G2001" s="61" t="s">
        <v>14337</v>
      </c>
      <c r="H2001" s="61" t="s">
        <v>14337</v>
      </c>
      <c r="I2001" s="61" t="s">
        <v>14338</v>
      </c>
      <c r="J2001" s="61" t="s">
        <v>1195</v>
      </c>
      <c r="K2001" s="61" t="s">
        <v>1195</v>
      </c>
      <c r="L2001" s="61" t="s">
        <v>1195</v>
      </c>
      <c r="N2001" s="61" t="n">
        <v>44336</v>
      </c>
      <c r="O2001" s="61" t="s">
        <v>1262</v>
      </c>
      <c r="P2001" s="61" t="s">
        <v>14339</v>
      </c>
      <c r="Q2001" s="61" t="s">
        <v>14340</v>
      </c>
      <c r="R2001" s="61" t="s">
        <v>14340</v>
      </c>
      <c r="S2001" s="61" t="str">
        <f aca="false">IF(J2001="Listed Option",MID(R2001,3,9),MID(Q2001,3,9))</f>
        <v>863667101</v>
      </c>
      <c r="T2001" s="61" t="str">
        <f aca="false">VLOOKUP(S2001,'Output v4'!C:C,1,FALSE())</f>
        <v>863667101</v>
      </c>
      <c r="U2001" s="61" t="s">
        <v>301</v>
      </c>
      <c r="V2001" s="61" t="s">
        <v>14341</v>
      </c>
      <c r="W2001" s="61" t="s">
        <v>14338</v>
      </c>
      <c r="Y2001" s="61" t="s">
        <v>14342</v>
      </c>
      <c r="Z2001" s="61" t="s">
        <v>1304</v>
      </c>
      <c r="AA2001" s="61" t="s">
        <v>1305</v>
      </c>
      <c r="AB2001" s="63" t="n">
        <v>23</v>
      </c>
      <c r="AC2001" s="63" t="n">
        <v>23</v>
      </c>
      <c r="AE2001" s="61" t="n">
        <v>0</v>
      </c>
      <c r="AF2001" s="64" t="n">
        <v>23</v>
      </c>
      <c r="AG2001" s="61" t="s">
        <v>689</v>
      </c>
      <c r="AH2001" s="62" t="n">
        <v>45291</v>
      </c>
      <c r="AI2001" s="65" t="n">
        <v>299.46</v>
      </c>
      <c r="AJ2001" s="61" t="s">
        <v>3614</v>
      </c>
      <c r="AK2001" s="65" t="n">
        <v>299.46</v>
      </c>
      <c r="AL2001" s="65" t="n">
        <v>299.46</v>
      </c>
      <c r="AM2001" s="66" t="n">
        <v>6887.58</v>
      </c>
      <c r="AN2001" s="66" t="n">
        <f aca="false">IF(J2001="Listed Option",AF2001*AL2001,AM2001)</f>
        <v>6887.58</v>
      </c>
      <c r="AO2001" s="61" t="s">
        <v>1267</v>
      </c>
      <c r="AP2001" s="61" t="n">
        <v>1</v>
      </c>
      <c r="AQ2001" s="61" t="n">
        <v>1</v>
      </c>
      <c r="AV2001" s="61" t="s">
        <v>14342</v>
      </c>
      <c r="AW2001" s="61" t="s">
        <v>4070</v>
      </c>
      <c r="AY2001" s="61" t="s">
        <v>14338</v>
      </c>
      <c r="AZ2001" s="61" t="s">
        <v>14338</v>
      </c>
      <c r="BA2001" s="61" t="s">
        <v>14338</v>
      </c>
      <c r="BB2001" s="67" t="n">
        <v>0</v>
      </c>
      <c r="BE2001" s="61" t="n">
        <v>238575</v>
      </c>
      <c r="BF2001" s="61" t="s">
        <v>1126</v>
      </c>
      <c r="BG2001" s="61" t="s">
        <v>4084</v>
      </c>
      <c r="BH2001" s="61" t="s">
        <v>4084</v>
      </c>
      <c r="BI2001" s="61" t="s">
        <v>14338</v>
      </c>
      <c r="BJ2001" s="61" t="s">
        <v>14338</v>
      </c>
      <c r="BK2001" s="61" t="s">
        <v>14338</v>
      </c>
      <c r="BL2001" s="61" t="s">
        <v>14340</v>
      </c>
      <c r="BM2001" s="61" t="s">
        <v>14340</v>
      </c>
      <c r="BN2001" s="70" t="n">
        <v>6887.58</v>
      </c>
      <c r="BO2001" s="68" t="n">
        <v>6887.58</v>
      </c>
      <c r="BP2001" s="68" t="n">
        <v>6887.58</v>
      </c>
      <c r="BQ2001" s="68" t="n">
        <v>6887.58</v>
      </c>
      <c r="BR2001" s="69" t="n">
        <v>23</v>
      </c>
      <c r="BU2001" s="68" t="n">
        <v>23</v>
      </c>
    </row>
    <row r="2002" customFormat="false" ht="15" hidden="true" customHeight="false" outlineLevel="0" collapsed="false">
      <c r="A2002" s="61" t="s">
        <v>14343</v>
      </c>
      <c r="B2002" s="61" t="s">
        <v>14344</v>
      </c>
      <c r="C2002" s="62" t="n">
        <v>45291</v>
      </c>
      <c r="D2002" s="62" t="n">
        <v>45291</v>
      </c>
      <c r="E2002" s="61" t="s">
        <v>1259</v>
      </c>
      <c r="F2002" s="61" t="s">
        <v>1126</v>
      </c>
      <c r="G2002" s="61" t="s">
        <v>14345</v>
      </c>
      <c r="H2002" s="61" t="s">
        <v>14337</v>
      </c>
      <c r="I2002" s="61" t="s">
        <v>14338</v>
      </c>
      <c r="J2002" s="61" t="s">
        <v>1196</v>
      </c>
      <c r="K2002" s="61" t="s">
        <v>4088</v>
      </c>
      <c r="L2002" s="61" t="s">
        <v>4089</v>
      </c>
      <c r="M2002" s="61" t="s">
        <v>1197</v>
      </c>
      <c r="N2002" s="61" t="n">
        <v>182063269</v>
      </c>
      <c r="O2002" s="61" t="s">
        <v>1262</v>
      </c>
      <c r="P2002" s="61" t="s">
        <v>14346</v>
      </c>
      <c r="R2002" s="61" t="s">
        <v>14340</v>
      </c>
      <c r="S2002" s="61" t="str">
        <f aca="false">IF(J2002="Listed Option",MID(R2002,3,9),MID(Q2002,3,9))</f>
        <v>863667101</v>
      </c>
      <c r="T2002" s="61" t="str">
        <f aca="false">VLOOKUP(S2002,'Output v4'!C:C,1,FALSE())</f>
        <v>863667101</v>
      </c>
      <c r="W2002" s="61" t="s">
        <v>14347</v>
      </c>
      <c r="X2002" s="61" t="s">
        <v>14348</v>
      </c>
      <c r="Y2002" s="61" t="s">
        <v>14349</v>
      </c>
      <c r="Z2002" s="61" t="s">
        <v>1304</v>
      </c>
      <c r="AA2002" s="61" t="s">
        <v>1305</v>
      </c>
      <c r="AB2002" s="63" t="n">
        <v>4</v>
      </c>
      <c r="AC2002" s="63" t="n">
        <v>4</v>
      </c>
      <c r="AD2002" s="61" t="n">
        <v>100</v>
      </c>
      <c r="AE2002" s="61" t="n">
        <v>0</v>
      </c>
      <c r="AF2002" s="64" t="n">
        <v>400</v>
      </c>
      <c r="AG2002" s="61" t="s">
        <v>689</v>
      </c>
      <c r="AH2002" s="62" t="n">
        <v>45291</v>
      </c>
      <c r="AI2002" s="65" t="n">
        <v>4.6</v>
      </c>
      <c r="AJ2002" s="61" t="s">
        <v>1266</v>
      </c>
      <c r="AK2002" s="65" t="n">
        <v>4.6</v>
      </c>
      <c r="AL2002" s="65" t="n">
        <v>299.46</v>
      </c>
      <c r="AM2002" s="66" t="n">
        <v>1840</v>
      </c>
      <c r="AN2002" s="66" t="n">
        <f aca="false">IF(J2002="Listed Option",AF2002*AL2002,AM2002)</f>
        <v>119784</v>
      </c>
      <c r="AO2002" s="61" t="s">
        <v>1267</v>
      </c>
      <c r="AP2002" s="61" t="n">
        <v>100</v>
      </c>
      <c r="AQ2002" s="61" t="n">
        <v>100</v>
      </c>
      <c r="AV2002" s="61" t="s">
        <v>14342</v>
      </c>
      <c r="AW2002" s="61" t="s">
        <v>4070</v>
      </c>
      <c r="AY2002" s="61" t="s">
        <v>14338</v>
      </c>
      <c r="AZ2002" s="61" t="s">
        <v>14338</v>
      </c>
      <c r="BA2002" s="61" t="s">
        <v>14338</v>
      </c>
      <c r="BB2002" s="67" t="n">
        <v>0</v>
      </c>
      <c r="BE2002" s="61" t="n">
        <v>238575</v>
      </c>
      <c r="BG2002" s="61" t="s">
        <v>4084</v>
      </c>
      <c r="BJ2002" s="61" t="s">
        <v>14338</v>
      </c>
      <c r="BL2002" s="61" t="s">
        <v>14340</v>
      </c>
      <c r="BM2002" s="61" t="s">
        <v>14340</v>
      </c>
      <c r="BN2002" s="70" t="n">
        <v>-119784</v>
      </c>
      <c r="BO2002" s="68" t="n">
        <v>119784</v>
      </c>
      <c r="BP2002" s="68" t="n">
        <v>18.4</v>
      </c>
      <c r="BQ2002" s="68" t="n">
        <v>18.4</v>
      </c>
      <c r="BR2002" s="69" t="n">
        <v>4</v>
      </c>
      <c r="BS2002" s="63" t="n">
        <v>4</v>
      </c>
      <c r="BU2002" s="68" t="n">
        <v>4</v>
      </c>
    </row>
    <row r="2003" customFormat="false" ht="15" hidden="true" customHeight="false" outlineLevel="0" collapsed="false">
      <c r="A2003" s="61" t="s">
        <v>14350</v>
      </c>
      <c r="B2003" s="61" t="s">
        <v>14351</v>
      </c>
      <c r="C2003" s="62" t="n">
        <v>45291</v>
      </c>
      <c r="D2003" s="62" t="n">
        <v>45291</v>
      </c>
      <c r="E2003" s="61" t="s">
        <v>1259</v>
      </c>
      <c r="F2003" s="61" t="s">
        <v>1126</v>
      </c>
      <c r="G2003" s="61" t="s">
        <v>14352</v>
      </c>
      <c r="H2003" s="61" t="s">
        <v>14337</v>
      </c>
      <c r="I2003" s="61" t="s">
        <v>14338</v>
      </c>
      <c r="J2003" s="61" t="s">
        <v>1196</v>
      </c>
      <c r="K2003" s="61" t="s">
        <v>4088</v>
      </c>
      <c r="L2003" s="61" t="s">
        <v>4277</v>
      </c>
      <c r="M2003" s="61" t="s">
        <v>1198</v>
      </c>
      <c r="N2003" s="61" t="n">
        <v>182063320</v>
      </c>
      <c r="O2003" s="61" t="s">
        <v>1262</v>
      </c>
      <c r="P2003" s="61" t="s">
        <v>14353</v>
      </c>
      <c r="R2003" s="61" t="s">
        <v>14340</v>
      </c>
      <c r="S2003" s="61" t="str">
        <f aca="false">IF(J2003="Listed Option",MID(R2003,3,9),MID(Q2003,3,9))</f>
        <v>863667101</v>
      </c>
      <c r="T2003" s="61" t="str">
        <f aca="false">VLOOKUP(S2003,'Output v4'!C:C,1,FALSE())</f>
        <v>863667101</v>
      </c>
      <c r="W2003" s="61" t="s">
        <v>14354</v>
      </c>
      <c r="X2003" s="61" t="s">
        <v>14355</v>
      </c>
      <c r="Y2003" s="61" t="s">
        <v>14356</v>
      </c>
      <c r="Z2003" s="61" t="s">
        <v>1304</v>
      </c>
      <c r="AA2003" s="61" t="s">
        <v>1305</v>
      </c>
      <c r="AB2003" s="63" t="n">
        <v>4</v>
      </c>
      <c r="AC2003" s="63" t="n">
        <v>4</v>
      </c>
      <c r="AD2003" s="61" t="n">
        <v>100</v>
      </c>
      <c r="AE2003" s="61" t="n">
        <v>0</v>
      </c>
      <c r="AF2003" s="64" t="n">
        <v>400</v>
      </c>
      <c r="AG2003" s="61" t="s">
        <v>689</v>
      </c>
      <c r="AH2003" s="62" t="n">
        <v>45291</v>
      </c>
      <c r="AI2003" s="65" t="n">
        <v>5.4</v>
      </c>
      <c r="AJ2003" s="61" t="s">
        <v>1266</v>
      </c>
      <c r="AK2003" s="65" t="n">
        <v>5.4</v>
      </c>
      <c r="AL2003" s="65" t="n">
        <v>299.46</v>
      </c>
      <c r="AM2003" s="66" t="n">
        <v>2160</v>
      </c>
      <c r="AN2003" s="66" t="n">
        <f aca="false">IF(J2003="Listed Option",AF2003*AL2003,AM2003)</f>
        <v>119784</v>
      </c>
      <c r="AO2003" s="61" t="s">
        <v>1267</v>
      </c>
      <c r="AP2003" s="61" t="n">
        <v>100</v>
      </c>
      <c r="AQ2003" s="61" t="n">
        <v>100</v>
      </c>
      <c r="AV2003" s="61" t="s">
        <v>14342</v>
      </c>
      <c r="AW2003" s="61" t="s">
        <v>4070</v>
      </c>
      <c r="AY2003" s="61" t="s">
        <v>14338</v>
      </c>
      <c r="AZ2003" s="61" t="s">
        <v>14338</v>
      </c>
      <c r="BA2003" s="61" t="s">
        <v>14338</v>
      </c>
      <c r="BB2003" s="67" t="n">
        <v>0</v>
      </c>
      <c r="BE2003" s="61" t="n">
        <v>238575</v>
      </c>
      <c r="BG2003" s="61" t="s">
        <v>4084</v>
      </c>
      <c r="BJ2003" s="61" t="s">
        <v>14338</v>
      </c>
      <c r="BL2003" s="61" t="s">
        <v>14340</v>
      </c>
      <c r="BM2003" s="61" t="s">
        <v>14340</v>
      </c>
      <c r="BN2003" s="70" t="n">
        <v>119784</v>
      </c>
      <c r="BO2003" s="68" t="n">
        <v>119784</v>
      </c>
      <c r="BP2003" s="68" t="n">
        <v>21.6</v>
      </c>
      <c r="BQ2003" s="68" t="n">
        <v>21.6</v>
      </c>
      <c r="BR2003" s="69" t="n">
        <v>4</v>
      </c>
      <c r="BS2003" s="63" t="n">
        <v>4</v>
      </c>
      <c r="BU2003" s="68" t="n">
        <v>4</v>
      </c>
    </row>
    <row r="2004" customFormat="false" ht="15" hidden="true" customHeight="false" outlineLevel="0" collapsed="false">
      <c r="A2004" s="61" t="s">
        <v>14357</v>
      </c>
      <c r="B2004" s="61" t="s">
        <v>14358</v>
      </c>
      <c r="C2004" s="62" t="n">
        <v>45291</v>
      </c>
      <c r="D2004" s="62" t="n">
        <v>45291</v>
      </c>
      <c r="E2004" s="61" t="s">
        <v>1259</v>
      </c>
      <c r="F2004" s="61" t="s">
        <v>1127</v>
      </c>
      <c r="G2004" s="61" t="s">
        <v>14359</v>
      </c>
      <c r="H2004" s="61" t="s">
        <v>14359</v>
      </c>
      <c r="I2004" s="61" t="s">
        <v>14360</v>
      </c>
      <c r="J2004" s="61" t="s">
        <v>1195</v>
      </c>
      <c r="K2004" s="61" t="s">
        <v>1195</v>
      </c>
      <c r="L2004" s="61" t="s">
        <v>1195</v>
      </c>
      <c r="N2004" s="61" t="n">
        <v>133734</v>
      </c>
      <c r="O2004" s="61" t="s">
        <v>1262</v>
      </c>
      <c r="P2004" s="61" t="s">
        <v>14361</v>
      </c>
      <c r="Q2004" s="61" t="s">
        <v>14362</v>
      </c>
      <c r="R2004" s="61" t="s">
        <v>14362</v>
      </c>
      <c r="S2004" s="61" t="str">
        <f aca="false">IF(J2004="Listed Option",MID(R2004,3,9),MID(Q2004,3,9))</f>
        <v>867224107</v>
      </c>
      <c r="T2004" s="61" t="str">
        <f aca="false">VLOOKUP(S2004,'Output v4'!C:C,1,FALSE())</f>
        <v>867224107</v>
      </c>
      <c r="U2004" s="61" t="s">
        <v>302</v>
      </c>
      <c r="V2004" s="61" t="s">
        <v>14363</v>
      </c>
      <c r="W2004" s="61" t="s">
        <v>14360</v>
      </c>
      <c r="Y2004" s="61" t="s">
        <v>14364</v>
      </c>
      <c r="Z2004" s="61" t="s">
        <v>1304</v>
      </c>
      <c r="AA2004" s="61" t="s">
        <v>1305</v>
      </c>
      <c r="AB2004" s="63" t="n">
        <v>-5567</v>
      </c>
      <c r="AC2004" s="63" t="n">
        <v>-5567</v>
      </c>
      <c r="AE2004" s="61" t="n">
        <v>0</v>
      </c>
      <c r="AF2004" s="64" t="n">
        <v>-5567</v>
      </c>
      <c r="AG2004" s="61" t="s">
        <v>1273</v>
      </c>
      <c r="AH2004" s="62" t="n">
        <v>45291</v>
      </c>
      <c r="AI2004" s="65" t="n">
        <v>32.04</v>
      </c>
      <c r="AJ2004" s="61" t="s">
        <v>3614</v>
      </c>
      <c r="AK2004" s="65" t="n">
        <v>32.04</v>
      </c>
      <c r="AL2004" s="65" t="n">
        <v>32.04</v>
      </c>
      <c r="AM2004" s="66" t="n">
        <v>-178366.68</v>
      </c>
      <c r="AN2004" s="66" t="n">
        <f aca="false">IF(J2004="Listed Option",AF2004*AL2004,AM2004)</f>
        <v>-178366.68</v>
      </c>
      <c r="AO2004" s="61" t="s">
        <v>1267</v>
      </c>
      <c r="AP2004" s="61" t="n">
        <v>1</v>
      </c>
      <c r="AQ2004" s="61" t="n">
        <v>1</v>
      </c>
      <c r="AV2004" s="61" t="s">
        <v>14364</v>
      </c>
      <c r="AW2004" s="61" t="s">
        <v>4070</v>
      </c>
      <c r="AY2004" s="61" t="s">
        <v>14360</v>
      </c>
      <c r="AZ2004" s="61" t="s">
        <v>14360</v>
      </c>
      <c r="BA2004" s="61" t="s">
        <v>14360</v>
      </c>
      <c r="BB2004" s="67" t="n">
        <v>0</v>
      </c>
      <c r="BE2004" s="61" t="n">
        <v>238575</v>
      </c>
      <c r="BF2004" s="61" t="s">
        <v>1127</v>
      </c>
      <c r="BG2004" s="61" t="s">
        <v>4071</v>
      </c>
      <c r="BH2004" s="61" t="s">
        <v>4071</v>
      </c>
      <c r="BI2004" s="61" t="s">
        <v>14360</v>
      </c>
      <c r="BJ2004" s="61" t="s">
        <v>14360</v>
      </c>
      <c r="BK2004" s="61" t="s">
        <v>14360</v>
      </c>
      <c r="BL2004" s="61" t="s">
        <v>14362</v>
      </c>
      <c r="BM2004" s="61" t="s">
        <v>14362</v>
      </c>
      <c r="BN2004" s="70" t="n">
        <v>-178366.68</v>
      </c>
      <c r="BO2004" s="68" t="n">
        <v>-178366.68</v>
      </c>
      <c r="BP2004" s="68" t="n">
        <v>-178366.68</v>
      </c>
      <c r="BQ2004" s="68" t="n">
        <v>-178366.68</v>
      </c>
      <c r="BR2004" s="69" t="n">
        <v>-5567</v>
      </c>
      <c r="BU2004" s="68" t="n">
        <v>5567</v>
      </c>
    </row>
    <row r="2005" customFormat="false" ht="15" hidden="true" customHeight="false" outlineLevel="0" collapsed="false">
      <c r="A2005" s="61" t="s">
        <v>14365</v>
      </c>
      <c r="B2005" s="61" t="s">
        <v>14366</v>
      </c>
      <c r="C2005" s="62" t="n">
        <v>45291</v>
      </c>
      <c r="D2005" s="62" t="n">
        <v>45291</v>
      </c>
      <c r="E2005" s="61" t="s">
        <v>1259</v>
      </c>
      <c r="F2005" s="61" t="s">
        <v>1127</v>
      </c>
      <c r="G2005" s="61" t="s">
        <v>14367</v>
      </c>
      <c r="H2005" s="61" t="s">
        <v>14359</v>
      </c>
      <c r="I2005" s="61" t="s">
        <v>14360</v>
      </c>
      <c r="J2005" s="61" t="s">
        <v>1196</v>
      </c>
      <c r="K2005" s="61" t="s">
        <v>4088</v>
      </c>
      <c r="L2005" s="61" t="s">
        <v>4277</v>
      </c>
      <c r="M2005" s="61" t="s">
        <v>1198</v>
      </c>
      <c r="N2005" s="61" t="n">
        <v>133564779</v>
      </c>
      <c r="O2005" s="61" t="s">
        <v>1262</v>
      </c>
      <c r="P2005" s="61" t="s">
        <v>14368</v>
      </c>
      <c r="R2005" s="61" t="s">
        <v>14362</v>
      </c>
      <c r="S2005" s="61" t="str">
        <f aca="false">IF(J2005="Listed Option",MID(R2005,3,9),MID(Q2005,3,9))</f>
        <v>867224107</v>
      </c>
      <c r="T2005" s="61" t="str">
        <f aca="false">VLOOKUP(S2005,'Output v4'!C:C,1,FALSE())</f>
        <v>867224107</v>
      </c>
      <c r="W2005" s="61" t="s">
        <v>14369</v>
      </c>
      <c r="X2005" s="61" t="s">
        <v>14370</v>
      </c>
      <c r="Y2005" s="61" t="s">
        <v>14371</v>
      </c>
      <c r="Z2005" s="61" t="s">
        <v>1304</v>
      </c>
      <c r="AA2005" s="61" t="s">
        <v>1305</v>
      </c>
      <c r="AB2005" s="63" t="n">
        <v>618</v>
      </c>
      <c r="AC2005" s="63" t="n">
        <v>618</v>
      </c>
      <c r="AD2005" s="61" t="n">
        <v>100</v>
      </c>
      <c r="AE2005" s="61" t="n">
        <v>0</v>
      </c>
      <c r="AF2005" s="64" t="n">
        <v>61800</v>
      </c>
      <c r="AG2005" s="61" t="s">
        <v>689</v>
      </c>
      <c r="AH2005" s="62" t="n">
        <v>45291</v>
      </c>
      <c r="AI2005" s="65" t="n">
        <v>0.095</v>
      </c>
      <c r="AJ2005" s="61" t="s">
        <v>1266</v>
      </c>
      <c r="AK2005" s="65" t="n">
        <v>0.095</v>
      </c>
      <c r="AL2005" s="65" t="n">
        <v>32.04</v>
      </c>
      <c r="AM2005" s="66" t="n">
        <v>5871</v>
      </c>
      <c r="AN2005" s="66" t="n">
        <f aca="false">IF(J2005="Listed Option",AF2005*AL2005,AM2005)</f>
        <v>1980072</v>
      </c>
      <c r="AO2005" s="61" t="s">
        <v>1267</v>
      </c>
      <c r="AP2005" s="61" t="n">
        <v>100</v>
      </c>
      <c r="AQ2005" s="61" t="n">
        <v>100</v>
      </c>
      <c r="AV2005" s="61" t="s">
        <v>14364</v>
      </c>
      <c r="AW2005" s="61" t="s">
        <v>4070</v>
      </c>
      <c r="AY2005" s="61" t="s">
        <v>14360</v>
      </c>
      <c r="AZ2005" s="61" t="s">
        <v>14360</v>
      </c>
      <c r="BA2005" s="61" t="s">
        <v>14360</v>
      </c>
      <c r="BB2005" s="67" t="n">
        <v>0</v>
      </c>
      <c r="BE2005" s="61" t="n">
        <v>238575</v>
      </c>
      <c r="BG2005" s="61" t="s">
        <v>4071</v>
      </c>
      <c r="BJ2005" s="61" t="s">
        <v>14360</v>
      </c>
      <c r="BL2005" s="61" t="s">
        <v>14362</v>
      </c>
      <c r="BM2005" s="61" t="s">
        <v>14362</v>
      </c>
      <c r="BN2005" s="70" t="n">
        <v>1980072</v>
      </c>
      <c r="BO2005" s="68" t="n">
        <v>1980072</v>
      </c>
      <c r="BP2005" s="68" t="n">
        <v>58.71</v>
      </c>
      <c r="BQ2005" s="68" t="n">
        <v>58.71</v>
      </c>
      <c r="BR2005" s="69" t="n">
        <v>618</v>
      </c>
      <c r="BS2005" s="63" t="n">
        <v>618</v>
      </c>
      <c r="BU2005" s="68" t="n">
        <v>618</v>
      </c>
    </row>
    <row r="2006" customFormat="false" ht="15" hidden="true" customHeight="false" outlineLevel="0" collapsed="false">
      <c r="A2006" s="61" t="s">
        <v>14372</v>
      </c>
      <c r="B2006" s="61" t="s">
        <v>14373</v>
      </c>
      <c r="C2006" s="62" t="n">
        <v>45291</v>
      </c>
      <c r="D2006" s="62" t="n">
        <v>45291</v>
      </c>
      <c r="E2006" s="61" t="s">
        <v>1259</v>
      </c>
      <c r="F2006" s="61" t="s">
        <v>1127</v>
      </c>
      <c r="G2006" s="61" t="s">
        <v>14374</v>
      </c>
      <c r="H2006" s="61" t="s">
        <v>14359</v>
      </c>
      <c r="I2006" s="61" t="s">
        <v>14360</v>
      </c>
      <c r="J2006" s="61" t="s">
        <v>1196</v>
      </c>
      <c r="K2006" s="61" t="s">
        <v>4088</v>
      </c>
      <c r="L2006" s="61" t="s">
        <v>4089</v>
      </c>
      <c r="M2006" s="61" t="s">
        <v>1197</v>
      </c>
      <c r="N2006" s="61" t="n">
        <v>177758094</v>
      </c>
      <c r="O2006" s="61" t="s">
        <v>1262</v>
      </c>
      <c r="P2006" s="61" t="s">
        <v>14375</v>
      </c>
      <c r="R2006" s="61" t="s">
        <v>14362</v>
      </c>
      <c r="S2006" s="61" t="str">
        <f aca="false">IF(J2006="Listed Option",MID(R2006,3,9),MID(Q2006,3,9))</f>
        <v>867224107</v>
      </c>
      <c r="T2006" s="61" t="str">
        <f aca="false">VLOOKUP(S2006,'Output v4'!C:C,1,FALSE())</f>
        <v>867224107</v>
      </c>
      <c r="W2006" s="61" t="s">
        <v>14376</v>
      </c>
      <c r="X2006" s="61" t="s">
        <v>14377</v>
      </c>
      <c r="Y2006" s="61" t="s">
        <v>14378</v>
      </c>
      <c r="Z2006" s="61" t="s">
        <v>1304</v>
      </c>
      <c r="AA2006" s="61" t="s">
        <v>1305</v>
      </c>
      <c r="AB2006" s="63" t="n">
        <v>618</v>
      </c>
      <c r="AC2006" s="63" t="n">
        <v>618</v>
      </c>
      <c r="AD2006" s="61" t="n">
        <v>100</v>
      </c>
      <c r="AE2006" s="61" t="n">
        <v>0</v>
      </c>
      <c r="AF2006" s="64" t="n">
        <v>61800</v>
      </c>
      <c r="AG2006" s="61" t="s">
        <v>689</v>
      </c>
      <c r="AH2006" s="62" t="n">
        <v>45291</v>
      </c>
      <c r="AI2006" s="65" t="n">
        <v>0.04</v>
      </c>
      <c r="AJ2006" s="61" t="s">
        <v>1266</v>
      </c>
      <c r="AK2006" s="65" t="n">
        <v>0.04</v>
      </c>
      <c r="AL2006" s="65" t="n">
        <v>32.04</v>
      </c>
      <c r="AM2006" s="66" t="n">
        <v>2472</v>
      </c>
      <c r="AN2006" s="66" t="n">
        <f aca="false">IF(J2006="Listed Option",AF2006*AL2006,AM2006)</f>
        <v>1980072</v>
      </c>
      <c r="AO2006" s="61" t="s">
        <v>1267</v>
      </c>
      <c r="AP2006" s="61" t="n">
        <v>100</v>
      </c>
      <c r="AQ2006" s="61" t="n">
        <v>100</v>
      </c>
      <c r="AV2006" s="61" t="s">
        <v>14364</v>
      </c>
      <c r="AW2006" s="61" t="s">
        <v>4070</v>
      </c>
      <c r="AY2006" s="61" t="s">
        <v>14360</v>
      </c>
      <c r="AZ2006" s="61" t="s">
        <v>14360</v>
      </c>
      <c r="BA2006" s="61" t="s">
        <v>14360</v>
      </c>
      <c r="BB2006" s="67" t="n">
        <v>0</v>
      </c>
      <c r="BE2006" s="61" t="n">
        <v>238575</v>
      </c>
      <c r="BG2006" s="61" t="s">
        <v>4071</v>
      </c>
      <c r="BJ2006" s="61" t="s">
        <v>14360</v>
      </c>
      <c r="BL2006" s="61" t="s">
        <v>14362</v>
      </c>
      <c r="BM2006" s="61" t="s">
        <v>14362</v>
      </c>
      <c r="BN2006" s="70" t="n">
        <v>-1980072</v>
      </c>
      <c r="BO2006" s="68" t="n">
        <v>1980072</v>
      </c>
      <c r="BP2006" s="68" t="n">
        <v>24.72</v>
      </c>
      <c r="BQ2006" s="68" t="n">
        <v>24.72</v>
      </c>
      <c r="BR2006" s="69" t="n">
        <v>618</v>
      </c>
      <c r="BS2006" s="63" t="n">
        <v>618</v>
      </c>
      <c r="BU2006" s="68" t="n">
        <v>618</v>
      </c>
    </row>
    <row r="2007" customFormat="false" ht="15" hidden="true" customHeight="false" outlineLevel="0" collapsed="false">
      <c r="A2007" s="61" t="s">
        <v>14379</v>
      </c>
      <c r="B2007" s="61" t="s">
        <v>14380</v>
      </c>
      <c r="C2007" s="62" t="n">
        <v>45291</v>
      </c>
      <c r="D2007" s="62" t="n">
        <v>45291</v>
      </c>
      <c r="E2007" s="61" t="s">
        <v>1259</v>
      </c>
      <c r="F2007" s="61" t="s">
        <v>14381</v>
      </c>
      <c r="G2007" s="61" t="s">
        <v>14382</v>
      </c>
      <c r="H2007" s="61" t="s">
        <v>14382</v>
      </c>
      <c r="I2007" s="61" t="s">
        <v>14383</v>
      </c>
      <c r="J2007" s="61" t="s">
        <v>1195</v>
      </c>
      <c r="K2007" s="61" t="s">
        <v>1195</v>
      </c>
      <c r="L2007" s="61" t="s">
        <v>1195</v>
      </c>
      <c r="N2007" s="61" t="n">
        <v>2461618</v>
      </c>
      <c r="O2007" s="61" t="s">
        <v>1262</v>
      </c>
      <c r="P2007" s="61" t="s">
        <v>14384</v>
      </c>
      <c r="Q2007" s="61" t="s">
        <v>14385</v>
      </c>
      <c r="R2007" s="61" t="s">
        <v>14385</v>
      </c>
      <c r="S2007" s="61" t="str">
        <f aca="false">IF(J2007="Listed Option",MID(R2007,3,9),MID(Q2007,3,9))</f>
        <v>86800U104</v>
      </c>
      <c r="T2007" s="61" t="e">
        <f aca="false">VLOOKUP(S2007,'Output v4'!C:C,1,FALSE())</f>
        <v>#N/A</v>
      </c>
      <c r="U2007" s="61" t="s">
        <v>14386</v>
      </c>
      <c r="V2007" s="61" t="s">
        <v>14387</v>
      </c>
      <c r="W2007" s="61" t="s">
        <v>14388</v>
      </c>
      <c r="Y2007" s="61" t="s">
        <v>14389</v>
      </c>
      <c r="Z2007" s="61" t="s">
        <v>1304</v>
      </c>
      <c r="AA2007" s="61" t="s">
        <v>1305</v>
      </c>
      <c r="AB2007" s="63" t="n">
        <v>-9400</v>
      </c>
      <c r="AC2007" s="63" t="n">
        <v>-9400</v>
      </c>
      <c r="AE2007" s="61" t="n">
        <v>0</v>
      </c>
      <c r="AF2007" s="64" t="n">
        <v>-9400</v>
      </c>
      <c r="AG2007" s="61" t="s">
        <v>1273</v>
      </c>
      <c r="AH2007" s="62" t="n">
        <v>45291</v>
      </c>
      <c r="AI2007" s="65" t="n">
        <v>284.26</v>
      </c>
      <c r="AJ2007" s="61" t="s">
        <v>3614</v>
      </c>
      <c r="AK2007" s="65" t="n">
        <v>284.26</v>
      </c>
      <c r="AL2007" s="65" t="n">
        <v>284.26</v>
      </c>
      <c r="AM2007" s="66" t="n">
        <v>-2672044</v>
      </c>
      <c r="AN2007" s="66" t="n">
        <f aca="false">IF(J2007="Listed Option",AF2007*AL2007,AM2007)</f>
        <v>-2672044</v>
      </c>
      <c r="AO2007" s="61" t="s">
        <v>1267</v>
      </c>
      <c r="AP2007" s="61" t="n">
        <v>1</v>
      </c>
      <c r="AQ2007" s="61" t="n">
        <v>1</v>
      </c>
      <c r="AV2007" s="61" t="s">
        <v>14389</v>
      </c>
      <c r="AW2007" s="61" t="s">
        <v>4070</v>
      </c>
      <c r="AY2007" s="61" t="s">
        <v>14383</v>
      </c>
      <c r="AZ2007" s="61" t="s">
        <v>14383</v>
      </c>
      <c r="BA2007" s="61" t="s">
        <v>14383</v>
      </c>
      <c r="BB2007" s="67" t="n">
        <v>0</v>
      </c>
      <c r="BE2007" s="61" t="n">
        <v>238575</v>
      </c>
      <c r="BF2007" s="61" t="s">
        <v>14381</v>
      </c>
      <c r="BG2007" s="61" t="s">
        <v>4084</v>
      </c>
      <c r="BH2007" s="61" t="s">
        <v>4084</v>
      </c>
      <c r="BI2007" s="61" t="s">
        <v>14383</v>
      </c>
      <c r="BJ2007" s="61" t="s">
        <v>14383</v>
      </c>
      <c r="BK2007" s="61" t="s">
        <v>14383</v>
      </c>
      <c r="BL2007" s="61" t="s">
        <v>14385</v>
      </c>
      <c r="BM2007" s="61" t="s">
        <v>14385</v>
      </c>
      <c r="BN2007" s="70" t="n">
        <v>-2672044</v>
      </c>
      <c r="BO2007" s="68" t="n">
        <v>-2672044</v>
      </c>
      <c r="BP2007" s="68" t="n">
        <v>-2672044</v>
      </c>
      <c r="BQ2007" s="68" t="n">
        <v>-2672044</v>
      </c>
      <c r="BR2007" s="69" t="n">
        <v>-9400</v>
      </c>
      <c r="BU2007" s="68" t="n">
        <v>9400</v>
      </c>
    </row>
    <row r="2008" customFormat="false" ht="15" hidden="true" customHeight="false" outlineLevel="0" collapsed="false">
      <c r="A2008" s="61" t="s">
        <v>14390</v>
      </c>
      <c r="B2008" s="61" t="s">
        <v>14391</v>
      </c>
      <c r="C2008" s="62" t="n">
        <v>45291</v>
      </c>
      <c r="D2008" s="62" t="n">
        <v>45291</v>
      </c>
      <c r="E2008" s="61" t="s">
        <v>1259</v>
      </c>
      <c r="F2008" s="61" t="s">
        <v>1128</v>
      </c>
      <c r="G2008" s="61" t="s">
        <v>14392</v>
      </c>
      <c r="H2008" s="61" t="s">
        <v>14392</v>
      </c>
      <c r="I2008" s="61" t="s">
        <v>14393</v>
      </c>
      <c r="J2008" s="61" t="s">
        <v>1195</v>
      </c>
      <c r="K2008" s="61" t="s">
        <v>1195</v>
      </c>
      <c r="L2008" s="61" t="s">
        <v>1195</v>
      </c>
      <c r="N2008" s="61" t="n">
        <v>50739</v>
      </c>
      <c r="O2008" s="61" t="s">
        <v>1262</v>
      </c>
      <c r="P2008" s="61" t="s">
        <v>14394</v>
      </c>
      <c r="Q2008" s="61" t="s">
        <v>14395</v>
      </c>
      <c r="R2008" s="61" t="s">
        <v>14395</v>
      </c>
      <c r="S2008" s="61" t="str">
        <f aca="false">IF(J2008="Listed Option",MID(R2008,3,9),MID(Q2008,3,9))</f>
        <v>871607107</v>
      </c>
      <c r="T2008" s="61" t="str">
        <f aca="false">VLOOKUP(S2008,'Output v4'!C:C,1,FALSE())</f>
        <v>871607107</v>
      </c>
      <c r="U2008" s="61" t="s">
        <v>303</v>
      </c>
      <c r="V2008" s="61" t="s">
        <v>14396</v>
      </c>
      <c r="W2008" s="61" t="s">
        <v>14397</v>
      </c>
      <c r="Y2008" s="61" t="s">
        <v>14398</v>
      </c>
      <c r="Z2008" s="61" t="s">
        <v>1304</v>
      </c>
      <c r="AA2008" s="61" t="s">
        <v>1305</v>
      </c>
      <c r="AB2008" s="63" t="n">
        <v>-18389</v>
      </c>
      <c r="AC2008" s="63" t="n">
        <v>-18389</v>
      </c>
      <c r="AE2008" s="61" t="n">
        <v>0</v>
      </c>
      <c r="AF2008" s="64" t="n">
        <v>-18389</v>
      </c>
      <c r="AG2008" s="61" t="s">
        <v>1273</v>
      </c>
      <c r="AH2008" s="62" t="n">
        <v>45291</v>
      </c>
      <c r="AI2008" s="65" t="n">
        <v>514.91</v>
      </c>
      <c r="AJ2008" s="61" t="s">
        <v>3614</v>
      </c>
      <c r="AK2008" s="65" t="n">
        <v>514.91</v>
      </c>
      <c r="AL2008" s="65" t="n">
        <v>514.91</v>
      </c>
      <c r="AM2008" s="66" t="n">
        <v>-9468679.99</v>
      </c>
      <c r="AN2008" s="66" t="n">
        <f aca="false">IF(J2008="Listed Option",AF2008*AL2008,AM2008)</f>
        <v>-9468679.99</v>
      </c>
      <c r="AO2008" s="61" t="s">
        <v>1267</v>
      </c>
      <c r="AP2008" s="61" t="n">
        <v>1</v>
      </c>
      <c r="AQ2008" s="61" t="n">
        <v>1</v>
      </c>
      <c r="AV2008" s="61" t="s">
        <v>14398</v>
      </c>
      <c r="AW2008" s="61" t="s">
        <v>4070</v>
      </c>
      <c r="AY2008" s="61" t="s">
        <v>14393</v>
      </c>
      <c r="AZ2008" s="61" t="s">
        <v>14393</v>
      </c>
      <c r="BA2008" s="61" t="s">
        <v>14393</v>
      </c>
      <c r="BB2008" s="67" t="n">
        <v>0</v>
      </c>
      <c r="BE2008" s="61" t="n">
        <v>238575</v>
      </c>
      <c r="BF2008" s="61" t="s">
        <v>1128</v>
      </c>
      <c r="BG2008" s="61" t="s">
        <v>4084</v>
      </c>
      <c r="BH2008" s="61" t="s">
        <v>4084</v>
      </c>
      <c r="BI2008" s="61" t="s">
        <v>14393</v>
      </c>
      <c r="BJ2008" s="61" t="s">
        <v>14393</v>
      </c>
      <c r="BK2008" s="61" t="s">
        <v>14393</v>
      </c>
      <c r="BL2008" s="61" t="s">
        <v>14395</v>
      </c>
      <c r="BM2008" s="61" t="s">
        <v>14395</v>
      </c>
      <c r="BN2008" s="70" t="n">
        <v>-9468679.99</v>
      </c>
      <c r="BO2008" s="68" t="n">
        <v>-9468679.99</v>
      </c>
      <c r="BP2008" s="68" t="n">
        <v>-9468679.99</v>
      </c>
      <c r="BQ2008" s="68" t="n">
        <v>-9468679.99</v>
      </c>
      <c r="BR2008" s="69" t="n">
        <v>-18389</v>
      </c>
      <c r="BU2008" s="68" t="n">
        <v>18389</v>
      </c>
    </row>
    <row r="2009" customFormat="false" ht="15" hidden="true" customHeight="false" outlineLevel="0" collapsed="false">
      <c r="A2009" s="61" t="s">
        <v>14399</v>
      </c>
      <c r="B2009" s="61" t="s">
        <v>14400</v>
      </c>
      <c r="C2009" s="62" t="n">
        <v>45291</v>
      </c>
      <c r="D2009" s="62" t="n">
        <v>45291</v>
      </c>
      <c r="E2009" s="61" t="s">
        <v>1259</v>
      </c>
      <c r="F2009" s="61" t="s">
        <v>1128</v>
      </c>
      <c r="G2009" s="61" t="s">
        <v>14401</v>
      </c>
      <c r="H2009" s="61" t="s">
        <v>14392</v>
      </c>
      <c r="I2009" s="61" t="s">
        <v>14393</v>
      </c>
      <c r="J2009" s="61" t="s">
        <v>1196</v>
      </c>
      <c r="K2009" s="61" t="s">
        <v>4088</v>
      </c>
      <c r="L2009" s="61" t="s">
        <v>4277</v>
      </c>
      <c r="M2009" s="61" t="s">
        <v>1198</v>
      </c>
      <c r="N2009" s="61" t="n">
        <v>133563053</v>
      </c>
      <c r="O2009" s="61" t="s">
        <v>1262</v>
      </c>
      <c r="P2009" s="61" t="s">
        <v>14402</v>
      </c>
      <c r="R2009" s="61" t="s">
        <v>14395</v>
      </c>
      <c r="S2009" s="61" t="str">
        <f aca="false">IF(J2009="Listed Option",MID(R2009,3,9),MID(Q2009,3,9))</f>
        <v>871607107</v>
      </c>
      <c r="T2009" s="61" t="str">
        <f aca="false">VLOOKUP(S2009,'Output v4'!C:C,1,FALSE())</f>
        <v>871607107</v>
      </c>
      <c r="W2009" s="61" t="s">
        <v>14403</v>
      </c>
      <c r="X2009" s="61" t="s">
        <v>14404</v>
      </c>
      <c r="Y2009" s="61" t="s">
        <v>14405</v>
      </c>
      <c r="Z2009" s="61" t="s">
        <v>1304</v>
      </c>
      <c r="AA2009" s="61" t="s">
        <v>1305</v>
      </c>
      <c r="AB2009" s="63" t="n">
        <v>4</v>
      </c>
      <c r="AC2009" s="63" t="n">
        <v>4</v>
      </c>
      <c r="AD2009" s="61" t="n">
        <v>100</v>
      </c>
      <c r="AE2009" s="61" t="n">
        <v>0</v>
      </c>
      <c r="AF2009" s="64" t="n">
        <v>400</v>
      </c>
      <c r="AG2009" s="61" t="s">
        <v>689</v>
      </c>
      <c r="AH2009" s="62" t="n">
        <v>45291</v>
      </c>
      <c r="AI2009" s="65" t="n">
        <v>58.4</v>
      </c>
      <c r="AJ2009" s="61" t="s">
        <v>1266</v>
      </c>
      <c r="AK2009" s="65" t="n">
        <v>58.4</v>
      </c>
      <c r="AL2009" s="65" t="n">
        <v>514.91</v>
      </c>
      <c r="AM2009" s="66" t="n">
        <v>23360</v>
      </c>
      <c r="AN2009" s="66" t="n">
        <f aca="false">IF(J2009="Listed Option",AF2009*AL2009,AM2009)</f>
        <v>205964</v>
      </c>
      <c r="AO2009" s="61" t="s">
        <v>1267</v>
      </c>
      <c r="AP2009" s="61" t="n">
        <v>100</v>
      </c>
      <c r="AQ2009" s="61" t="n">
        <v>100</v>
      </c>
      <c r="AV2009" s="61" t="s">
        <v>14398</v>
      </c>
      <c r="AW2009" s="61" t="s">
        <v>4070</v>
      </c>
      <c r="AY2009" s="61" t="s">
        <v>14393</v>
      </c>
      <c r="AZ2009" s="61" t="s">
        <v>14393</v>
      </c>
      <c r="BA2009" s="61" t="s">
        <v>14393</v>
      </c>
      <c r="BB2009" s="67" t="n">
        <v>0</v>
      </c>
      <c r="BE2009" s="61" t="n">
        <v>238575</v>
      </c>
      <c r="BG2009" s="61" t="s">
        <v>4084</v>
      </c>
      <c r="BJ2009" s="61" t="s">
        <v>14393</v>
      </c>
      <c r="BL2009" s="61" t="s">
        <v>14395</v>
      </c>
      <c r="BM2009" s="61" t="s">
        <v>14395</v>
      </c>
      <c r="BN2009" s="70" t="n">
        <v>205964</v>
      </c>
      <c r="BO2009" s="68" t="n">
        <v>205964</v>
      </c>
      <c r="BP2009" s="68" t="n">
        <v>233.6</v>
      </c>
      <c r="BQ2009" s="68" t="n">
        <v>233.6</v>
      </c>
      <c r="BR2009" s="69" t="n">
        <v>4</v>
      </c>
      <c r="BS2009" s="63" t="n">
        <v>4</v>
      </c>
      <c r="BU2009" s="68" t="n">
        <v>4</v>
      </c>
    </row>
    <row r="2010" customFormat="false" ht="15" hidden="true" customHeight="false" outlineLevel="0" collapsed="false">
      <c r="A2010" s="61" t="s">
        <v>14406</v>
      </c>
      <c r="B2010" s="61" t="s">
        <v>14407</v>
      </c>
      <c r="C2010" s="62" t="n">
        <v>45291</v>
      </c>
      <c r="D2010" s="62" t="n">
        <v>45291</v>
      </c>
      <c r="E2010" s="61" t="s">
        <v>1259</v>
      </c>
      <c r="F2010" s="61" t="s">
        <v>1128</v>
      </c>
      <c r="G2010" s="61" t="s">
        <v>14408</v>
      </c>
      <c r="H2010" s="61" t="s">
        <v>14392</v>
      </c>
      <c r="I2010" s="61" t="s">
        <v>14393</v>
      </c>
      <c r="J2010" s="61" t="s">
        <v>1196</v>
      </c>
      <c r="K2010" s="61" t="s">
        <v>4088</v>
      </c>
      <c r="L2010" s="61" t="s">
        <v>4089</v>
      </c>
      <c r="M2010" s="61" t="s">
        <v>1197</v>
      </c>
      <c r="N2010" s="61" t="n">
        <v>133563067</v>
      </c>
      <c r="O2010" s="61" t="s">
        <v>1262</v>
      </c>
      <c r="P2010" s="61" t="s">
        <v>14409</v>
      </c>
      <c r="R2010" s="61" t="s">
        <v>14395</v>
      </c>
      <c r="S2010" s="61" t="str">
        <f aca="false">IF(J2010="Listed Option",MID(R2010,3,9),MID(Q2010,3,9))</f>
        <v>871607107</v>
      </c>
      <c r="T2010" s="61" t="str">
        <f aca="false">VLOOKUP(S2010,'Output v4'!C:C,1,FALSE())</f>
        <v>871607107</v>
      </c>
      <c r="W2010" s="61" t="s">
        <v>14410</v>
      </c>
      <c r="X2010" s="61" t="s">
        <v>14411</v>
      </c>
      <c r="Y2010" s="61" t="s">
        <v>14412</v>
      </c>
      <c r="Z2010" s="61" t="s">
        <v>1304</v>
      </c>
      <c r="AA2010" s="61" t="s">
        <v>1305</v>
      </c>
      <c r="AB2010" s="63" t="n">
        <v>4</v>
      </c>
      <c r="AC2010" s="63" t="n">
        <v>4</v>
      </c>
      <c r="AD2010" s="61" t="n">
        <v>100</v>
      </c>
      <c r="AE2010" s="61" t="n">
        <v>0</v>
      </c>
      <c r="AF2010" s="64" t="n">
        <v>400</v>
      </c>
      <c r="AG2010" s="61" t="s">
        <v>689</v>
      </c>
      <c r="AH2010" s="62" t="n">
        <v>45291</v>
      </c>
      <c r="AI2010" s="65" t="n">
        <v>0.725</v>
      </c>
      <c r="AJ2010" s="61" t="s">
        <v>1266</v>
      </c>
      <c r="AK2010" s="65" t="n">
        <v>0.725</v>
      </c>
      <c r="AL2010" s="65" t="n">
        <v>514.91</v>
      </c>
      <c r="AM2010" s="66" t="n">
        <v>290</v>
      </c>
      <c r="AN2010" s="66" t="n">
        <f aca="false">IF(J2010="Listed Option",AF2010*AL2010,AM2010)</f>
        <v>205964</v>
      </c>
      <c r="AO2010" s="61" t="s">
        <v>1267</v>
      </c>
      <c r="AP2010" s="61" t="n">
        <v>100</v>
      </c>
      <c r="AQ2010" s="61" t="n">
        <v>100</v>
      </c>
      <c r="AV2010" s="61" t="s">
        <v>14398</v>
      </c>
      <c r="AW2010" s="61" t="s">
        <v>4070</v>
      </c>
      <c r="AY2010" s="61" t="s">
        <v>14393</v>
      </c>
      <c r="AZ2010" s="61" t="s">
        <v>14393</v>
      </c>
      <c r="BA2010" s="61" t="s">
        <v>14393</v>
      </c>
      <c r="BB2010" s="67" t="n">
        <v>0</v>
      </c>
      <c r="BE2010" s="61" t="n">
        <v>238575</v>
      </c>
      <c r="BG2010" s="61" t="s">
        <v>4084</v>
      </c>
      <c r="BJ2010" s="61" t="s">
        <v>14393</v>
      </c>
      <c r="BL2010" s="61" t="s">
        <v>14395</v>
      </c>
      <c r="BM2010" s="61" t="s">
        <v>14395</v>
      </c>
      <c r="BN2010" s="70" t="n">
        <v>-205964</v>
      </c>
      <c r="BO2010" s="68" t="n">
        <v>205964</v>
      </c>
      <c r="BP2010" s="68" t="n">
        <v>2.9</v>
      </c>
      <c r="BQ2010" s="68" t="n">
        <v>2.9</v>
      </c>
      <c r="BR2010" s="69" t="n">
        <v>4</v>
      </c>
      <c r="BS2010" s="63" t="n">
        <v>4</v>
      </c>
      <c r="BU2010" s="68" t="n">
        <v>4</v>
      </c>
    </row>
    <row r="2011" customFormat="false" ht="15" hidden="true" customHeight="false" outlineLevel="0" collapsed="false">
      <c r="A2011" s="61" t="s">
        <v>14413</v>
      </c>
      <c r="B2011" s="61" t="s">
        <v>14414</v>
      </c>
      <c r="C2011" s="62" t="n">
        <v>45291</v>
      </c>
      <c r="D2011" s="62" t="n">
        <v>45291</v>
      </c>
      <c r="E2011" s="61" t="s">
        <v>1259</v>
      </c>
      <c r="F2011" s="61" t="s">
        <v>1128</v>
      </c>
      <c r="G2011" s="61" t="s">
        <v>14415</v>
      </c>
      <c r="H2011" s="61" t="s">
        <v>14392</v>
      </c>
      <c r="I2011" s="61" t="s">
        <v>14393</v>
      </c>
      <c r="J2011" s="61" t="s">
        <v>1196</v>
      </c>
      <c r="K2011" s="61" t="s">
        <v>4088</v>
      </c>
      <c r="L2011" s="61" t="s">
        <v>4089</v>
      </c>
      <c r="M2011" s="61" t="s">
        <v>1197</v>
      </c>
      <c r="N2011" s="61" t="n">
        <v>182059796</v>
      </c>
      <c r="O2011" s="61" t="s">
        <v>1262</v>
      </c>
      <c r="P2011" s="61" t="s">
        <v>14416</v>
      </c>
      <c r="R2011" s="61" t="s">
        <v>14395</v>
      </c>
      <c r="S2011" s="61" t="str">
        <f aca="false">IF(J2011="Listed Option",MID(R2011,3,9),MID(Q2011,3,9))</f>
        <v>871607107</v>
      </c>
      <c r="T2011" s="61" t="str">
        <f aca="false">VLOOKUP(S2011,'Output v4'!C:C,1,FALSE())</f>
        <v>871607107</v>
      </c>
      <c r="W2011" s="61" t="s">
        <v>14417</v>
      </c>
      <c r="X2011" s="61" t="s">
        <v>14418</v>
      </c>
      <c r="Y2011" s="61" t="s">
        <v>14419</v>
      </c>
      <c r="Z2011" s="61" t="s">
        <v>1304</v>
      </c>
      <c r="AA2011" s="61" t="s">
        <v>1305</v>
      </c>
      <c r="AB2011" s="63" t="n">
        <v>14</v>
      </c>
      <c r="AC2011" s="63" t="n">
        <v>14</v>
      </c>
      <c r="AD2011" s="61" t="n">
        <v>100</v>
      </c>
      <c r="AE2011" s="61" t="n">
        <v>0</v>
      </c>
      <c r="AF2011" s="64" t="n">
        <v>1400</v>
      </c>
      <c r="AG2011" s="61" t="s">
        <v>689</v>
      </c>
      <c r="AH2011" s="62" t="n">
        <v>45291</v>
      </c>
      <c r="AI2011" s="65" t="n">
        <v>27.55</v>
      </c>
      <c r="AJ2011" s="61" t="s">
        <v>1266</v>
      </c>
      <c r="AK2011" s="65" t="n">
        <v>27.55</v>
      </c>
      <c r="AL2011" s="65" t="n">
        <v>514.91</v>
      </c>
      <c r="AM2011" s="66" t="n">
        <v>38570</v>
      </c>
      <c r="AN2011" s="66" t="n">
        <f aca="false">IF(J2011="Listed Option",AF2011*AL2011,AM2011)</f>
        <v>720874</v>
      </c>
      <c r="AO2011" s="61" t="s">
        <v>1267</v>
      </c>
      <c r="AP2011" s="61" t="n">
        <v>100</v>
      </c>
      <c r="AQ2011" s="61" t="n">
        <v>100</v>
      </c>
      <c r="AV2011" s="61" t="s">
        <v>14398</v>
      </c>
      <c r="AW2011" s="61" t="s">
        <v>4070</v>
      </c>
      <c r="AY2011" s="61" t="s">
        <v>14393</v>
      </c>
      <c r="AZ2011" s="61" t="s">
        <v>14393</v>
      </c>
      <c r="BA2011" s="61" t="s">
        <v>14393</v>
      </c>
      <c r="BB2011" s="67" t="n">
        <v>0</v>
      </c>
      <c r="BE2011" s="61" t="n">
        <v>238575</v>
      </c>
      <c r="BG2011" s="61" t="s">
        <v>4084</v>
      </c>
      <c r="BJ2011" s="61" t="s">
        <v>14393</v>
      </c>
      <c r="BL2011" s="61" t="s">
        <v>14395</v>
      </c>
      <c r="BM2011" s="61" t="s">
        <v>14395</v>
      </c>
      <c r="BN2011" s="70" t="n">
        <v>-720874</v>
      </c>
      <c r="BO2011" s="68" t="n">
        <v>720874</v>
      </c>
      <c r="BP2011" s="68" t="n">
        <v>385.7</v>
      </c>
      <c r="BQ2011" s="68" t="n">
        <v>385.7</v>
      </c>
      <c r="BR2011" s="69" t="n">
        <v>14</v>
      </c>
      <c r="BS2011" s="63" t="n">
        <v>14</v>
      </c>
      <c r="BU2011" s="68" t="n">
        <v>14</v>
      </c>
    </row>
    <row r="2012" customFormat="false" ht="15" hidden="true" customHeight="false" outlineLevel="0" collapsed="false">
      <c r="A2012" s="61" t="s">
        <v>14420</v>
      </c>
      <c r="B2012" s="61" t="s">
        <v>14421</v>
      </c>
      <c r="C2012" s="62" t="n">
        <v>45291</v>
      </c>
      <c r="D2012" s="62" t="n">
        <v>45291</v>
      </c>
      <c r="E2012" s="61" t="s">
        <v>1259</v>
      </c>
      <c r="F2012" s="61" t="s">
        <v>1128</v>
      </c>
      <c r="G2012" s="61" t="s">
        <v>14422</v>
      </c>
      <c r="H2012" s="61" t="s">
        <v>14392</v>
      </c>
      <c r="I2012" s="61" t="s">
        <v>14393</v>
      </c>
      <c r="J2012" s="61" t="s">
        <v>1196</v>
      </c>
      <c r="K2012" s="61" t="s">
        <v>4088</v>
      </c>
      <c r="L2012" s="61" t="s">
        <v>4277</v>
      </c>
      <c r="M2012" s="61" t="s">
        <v>1198</v>
      </c>
      <c r="N2012" s="61" t="n">
        <v>182474317</v>
      </c>
      <c r="O2012" s="61" t="s">
        <v>1262</v>
      </c>
      <c r="P2012" s="61" t="s">
        <v>14423</v>
      </c>
      <c r="R2012" s="61" t="s">
        <v>14395</v>
      </c>
      <c r="S2012" s="61" t="str">
        <f aca="false">IF(J2012="Listed Option",MID(R2012,3,9),MID(Q2012,3,9))</f>
        <v>871607107</v>
      </c>
      <c r="T2012" s="61" t="str">
        <f aca="false">VLOOKUP(S2012,'Output v4'!C:C,1,FALSE())</f>
        <v>871607107</v>
      </c>
      <c r="W2012" s="61" t="s">
        <v>14424</v>
      </c>
      <c r="X2012" s="61" t="s">
        <v>14425</v>
      </c>
      <c r="Y2012" s="61" t="s">
        <v>14426</v>
      </c>
      <c r="Z2012" s="61" t="s">
        <v>1304</v>
      </c>
      <c r="AA2012" s="61" t="s">
        <v>1305</v>
      </c>
      <c r="AB2012" s="63" t="n">
        <v>14</v>
      </c>
      <c r="AC2012" s="63" t="n">
        <v>14</v>
      </c>
      <c r="AD2012" s="61" t="n">
        <v>100</v>
      </c>
      <c r="AE2012" s="61" t="n">
        <v>0</v>
      </c>
      <c r="AF2012" s="64" t="n">
        <v>1400</v>
      </c>
      <c r="AG2012" s="61" t="s">
        <v>689</v>
      </c>
      <c r="AH2012" s="62" t="n">
        <v>45291</v>
      </c>
      <c r="AI2012" s="65" t="n">
        <v>3.325</v>
      </c>
      <c r="AJ2012" s="61" t="s">
        <v>1266</v>
      </c>
      <c r="AK2012" s="65" t="n">
        <v>3.325</v>
      </c>
      <c r="AL2012" s="65" t="n">
        <v>514.91</v>
      </c>
      <c r="AM2012" s="66" t="n">
        <v>4655</v>
      </c>
      <c r="AN2012" s="66" t="n">
        <f aca="false">IF(J2012="Listed Option",AF2012*AL2012,AM2012)</f>
        <v>720874</v>
      </c>
      <c r="AO2012" s="61" t="s">
        <v>1267</v>
      </c>
      <c r="AP2012" s="61" t="n">
        <v>100</v>
      </c>
      <c r="AQ2012" s="61" t="n">
        <v>100</v>
      </c>
      <c r="AV2012" s="61" t="s">
        <v>14398</v>
      </c>
      <c r="AW2012" s="61" t="s">
        <v>4070</v>
      </c>
      <c r="AY2012" s="61" t="s">
        <v>14393</v>
      </c>
      <c r="AZ2012" s="61" t="s">
        <v>14393</v>
      </c>
      <c r="BA2012" s="61" t="s">
        <v>14393</v>
      </c>
      <c r="BB2012" s="67" t="n">
        <v>0</v>
      </c>
      <c r="BE2012" s="61" t="n">
        <v>238575</v>
      </c>
      <c r="BG2012" s="61" t="s">
        <v>4084</v>
      </c>
      <c r="BJ2012" s="61" t="s">
        <v>14393</v>
      </c>
      <c r="BL2012" s="61" t="s">
        <v>14395</v>
      </c>
      <c r="BM2012" s="61" t="s">
        <v>14395</v>
      </c>
      <c r="BN2012" s="70" t="n">
        <v>720874</v>
      </c>
      <c r="BO2012" s="68" t="n">
        <v>720874</v>
      </c>
      <c r="BP2012" s="68" t="n">
        <v>46.55</v>
      </c>
      <c r="BQ2012" s="68" t="n">
        <v>46.55</v>
      </c>
      <c r="BR2012" s="69" t="n">
        <v>14</v>
      </c>
      <c r="BS2012" s="63" t="n">
        <v>14</v>
      </c>
      <c r="BU2012" s="68" t="n">
        <v>14</v>
      </c>
    </row>
    <row r="2013" customFormat="false" ht="15" hidden="true" customHeight="false" outlineLevel="0" collapsed="false">
      <c r="A2013" s="61" t="s">
        <v>14427</v>
      </c>
      <c r="B2013" s="61" t="s">
        <v>14428</v>
      </c>
      <c r="C2013" s="62" t="n">
        <v>45291</v>
      </c>
      <c r="D2013" s="62" t="n">
        <v>45291</v>
      </c>
      <c r="E2013" s="61" t="s">
        <v>1259</v>
      </c>
      <c r="F2013" s="61" t="s">
        <v>14429</v>
      </c>
      <c r="G2013" s="61" t="s">
        <v>14430</v>
      </c>
      <c r="H2013" s="61" t="s">
        <v>14430</v>
      </c>
      <c r="I2013" s="61" t="s">
        <v>14431</v>
      </c>
      <c r="J2013" s="61" t="s">
        <v>1199</v>
      </c>
      <c r="K2013" s="61" t="s">
        <v>4065</v>
      </c>
      <c r="L2013" s="61" t="s">
        <v>4065</v>
      </c>
      <c r="N2013" s="61" t="n">
        <v>73839844</v>
      </c>
      <c r="O2013" s="61" t="s">
        <v>1262</v>
      </c>
      <c r="P2013" s="61" t="s">
        <v>14432</v>
      </c>
      <c r="Q2013" s="61" t="s">
        <v>14433</v>
      </c>
      <c r="R2013" s="61" t="s">
        <v>14433</v>
      </c>
      <c r="S2013" s="61" t="str">
        <f aca="false">IF(J2013="Listed Option",MID(R2013,3,9),MID(Q2013,3,9))</f>
        <v>87264AAV7</v>
      </c>
      <c r="T2013" s="61" t="e">
        <f aca="false">VLOOKUP(S2013,'Output v4'!C:C,1,FALSE())</f>
        <v>#N/A</v>
      </c>
      <c r="U2013" s="61" t="s">
        <v>14434</v>
      </c>
      <c r="V2013" s="61" t="s">
        <v>14435</v>
      </c>
      <c r="Z2013" s="61" t="s">
        <v>4074</v>
      </c>
      <c r="AA2013" s="61" t="s">
        <v>4075</v>
      </c>
      <c r="AB2013" s="63" t="n">
        <v>-13350</v>
      </c>
      <c r="AC2013" s="63" t="n">
        <v>-13350000</v>
      </c>
      <c r="AE2013" s="61" t="n">
        <v>1000</v>
      </c>
      <c r="AF2013" s="64" t="n">
        <v>-13350000</v>
      </c>
      <c r="AG2013" s="61" t="s">
        <v>1273</v>
      </c>
      <c r="AH2013" s="62" t="n">
        <v>45291</v>
      </c>
      <c r="AI2013" s="65" t="n">
        <v>0.997036</v>
      </c>
      <c r="AJ2013" s="61" t="s">
        <v>1266</v>
      </c>
      <c r="AK2013" s="65" t="n">
        <v>0.997036</v>
      </c>
      <c r="AL2013" s="65" t="n">
        <v>0.997036</v>
      </c>
      <c r="AM2013" s="66" t="n">
        <v>-13310430.6</v>
      </c>
      <c r="AN2013" s="66" t="n">
        <f aca="false">IF(J2013="Listed Option",AF2013*AL2013,AM2013)</f>
        <v>-13310430.6</v>
      </c>
      <c r="AO2013" s="61" t="s">
        <v>1267</v>
      </c>
      <c r="AW2013" s="61" t="s">
        <v>4070</v>
      </c>
      <c r="AY2013" s="61" t="s">
        <v>14430</v>
      </c>
      <c r="BA2013" s="61" t="s">
        <v>14430</v>
      </c>
      <c r="BB2013" s="67" t="n">
        <v>150</v>
      </c>
      <c r="BE2013" s="61" t="n">
        <v>241450</v>
      </c>
      <c r="BF2013" s="61" t="s">
        <v>14429</v>
      </c>
      <c r="BG2013" s="61" t="s">
        <v>4084</v>
      </c>
      <c r="BH2013" s="61" t="s">
        <v>4084</v>
      </c>
      <c r="BI2013" s="61" t="s">
        <v>14431</v>
      </c>
      <c r="BJ2013" s="61" t="s">
        <v>14430</v>
      </c>
      <c r="BL2013" s="61" t="s">
        <v>14433</v>
      </c>
      <c r="BM2013" s="61" t="s">
        <v>14433</v>
      </c>
      <c r="BN2013" s="70" t="n">
        <v>-13350000</v>
      </c>
      <c r="BP2013" s="68" t="n">
        <v>-13310430.6</v>
      </c>
      <c r="BQ2013" s="68" t="n">
        <v>-13310430.6</v>
      </c>
      <c r="BR2013" s="69" t="n">
        <v>-13350000</v>
      </c>
      <c r="BS2013" s="63" t="n">
        <v>-13350</v>
      </c>
      <c r="BU2013" s="68" t="n">
        <v>13350000</v>
      </c>
    </row>
    <row r="2014" customFormat="false" ht="15" hidden="true" customHeight="false" outlineLevel="0" collapsed="false">
      <c r="A2014" s="61" t="s">
        <v>14436</v>
      </c>
      <c r="B2014" s="61" t="s">
        <v>14437</v>
      </c>
      <c r="C2014" s="62" t="n">
        <v>45291</v>
      </c>
      <c r="D2014" s="62" t="n">
        <v>45291</v>
      </c>
      <c r="E2014" s="61" t="s">
        <v>1259</v>
      </c>
      <c r="F2014" s="61" t="s">
        <v>1139</v>
      </c>
      <c r="G2014" s="61" t="s">
        <v>14438</v>
      </c>
      <c r="H2014" s="61" t="s">
        <v>14438</v>
      </c>
      <c r="I2014" s="61" t="s">
        <v>14431</v>
      </c>
      <c r="J2014" s="61" t="s">
        <v>1195</v>
      </c>
      <c r="K2014" s="61" t="s">
        <v>1195</v>
      </c>
      <c r="L2014" s="61" t="s">
        <v>1195</v>
      </c>
      <c r="N2014" s="61" t="n">
        <v>2571757</v>
      </c>
      <c r="O2014" s="61" t="s">
        <v>1262</v>
      </c>
      <c r="P2014" s="61" t="s">
        <v>14439</v>
      </c>
      <c r="Q2014" s="61" t="s">
        <v>14440</v>
      </c>
      <c r="R2014" s="61" t="s">
        <v>14440</v>
      </c>
      <c r="S2014" s="61" t="str">
        <f aca="false">IF(J2014="Listed Option",MID(R2014,3,9),MID(Q2014,3,9))</f>
        <v>872590104</v>
      </c>
      <c r="T2014" s="61" t="str">
        <f aca="false">VLOOKUP(S2014,'Output v4'!C:C,1,FALSE())</f>
        <v>872590104</v>
      </c>
      <c r="U2014" s="61" t="s">
        <v>315</v>
      </c>
      <c r="V2014" s="61" t="s">
        <v>14441</v>
      </c>
      <c r="W2014" s="61" t="s">
        <v>14442</v>
      </c>
      <c r="Y2014" s="61" t="s">
        <v>14443</v>
      </c>
      <c r="Z2014" s="61" t="s">
        <v>1304</v>
      </c>
      <c r="AA2014" s="61" t="s">
        <v>1305</v>
      </c>
      <c r="AB2014" s="63" t="n">
        <v>-252</v>
      </c>
      <c r="AC2014" s="63" t="n">
        <v>-252</v>
      </c>
      <c r="AE2014" s="61" t="n">
        <v>0</v>
      </c>
      <c r="AF2014" s="64" t="n">
        <v>-252</v>
      </c>
      <c r="AG2014" s="61" t="s">
        <v>1273</v>
      </c>
      <c r="AH2014" s="62" t="n">
        <v>45291</v>
      </c>
      <c r="AI2014" s="65" t="n">
        <v>160.33</v>
      </c>
      <c r="AJ2014" s="61" t="s">
        <v>3614</v>
      </c>
      <c r="AK2014" s="65" t="n">
        <v>160.33</v>
      </c>
      <c r="AL2014" s="65" t="n">
        <v>160.33</v>
      </c>
      <c r="AM2014" s="66" t="n">
        <v>-40403.16</v>
      </c>
      <c r="AN2014" s="66" t="n">
        <f aca="false">IF(J2014="Listed Option",AF2014*AL2014,AM2014)</f>
        <v>-40403.16</v>
      </c>
      <c r="AO2014" s="61" t="s">
        <v>1267</v>
      </c>
      <c r="AP2014" s="61" t="n">
        <v>1</v>
      </c>
      <c r="AQ2014" s="61" t="n">
        <v>1</v>
      </c>
      <c r="AV2014" s="61" t="s">
        <v>14443</v>
      </c>
      <c r="AW2014" s="61" t="s">
        <v>4070</v>
      </c>
      <c r="AY2014" s="61" t="s">
        <v>14431</v>
      </c>
      <c r="AZ2014" s="61" t="s">
        <v>14431</v>
      </c>
      <c r="BA2014" s="61" t="s">
        <v>14431</v>
      </c>
      <c r="BB2014" s="67" t="n">
        <v>0</v>
      </c>
      <c r="BE2014" s="61" t="n">
        <v>238575</v>
      </c>
      <c r="BF2014" s="61" t="s">
        <v>1139</v>
      </c>
      <c r="BG2014" s="61" t="s">
        <v>4084</v>
      </c>
      <c r="BH2014" s="61" t="s">
        <v>4084</v>
      </c>
      <c r="BI2014" s="61" t="s">
        <v>14431</v>
      </c>
      <c r="BJ2014" s="61" t="s">
        <v>14431</v>
      </c>
      <c r="BK2014" s="61" t="s">
        <v>14431</v>
      </c>
      <c r="BL2014" s="61" t="s">
        <v>14440</v>
      </c>
      <c r="BM2014" s="61" t="s">
        <v>14440</v>
      </c>
      <c r="BN2014" s="70" t="n">
        <v>-40403.16</v>
      </c>
      <c r="BO2014" s="68" t="n">
        <v>-40403.16</v>
      </c>
      <c r="BP2014" s="68" t="n">
        <v>-40403.16</v>
      </c>
      <c r="BQ2014" s="68" t="n">
        <v>-40403.16</v>
      </c>
      <c r="BR2014" s="69" t="n">
        <v>-252</v>
      </c>
      <c r="BU2014" s="68" t="n">
        <v>252</v>
      </c>
    </row>
    <row r="2015" customFormat="false" ht="15" hidden="true" customHeight="false" outlineLevel="0" collapsed="false">
      <c r="A2015" s="61" t="s">
        <v>14444</v>
      </c>
      <c r="B2015" s="61" t="s">
        <v>14445</v>
      </c>
      <c r="C2015" s="62" t="n">
        <v>45291</v>
      </c>
      <c r="D2015" s="62" t="n">
        <v>45291</v>
      </c>
      <c r="E2015" s="61" t="s">
        <v>1259</v>
      </c>
      <c r="F2015" s="61" t="s">
        <v>1139</v>
      </c>
      <c r="G2015" s="61" t="s">
        <v>14446</v>
      </c>
      <c r="H2015" s="61" t="s">
        <v>14438</v>
      </c>
      <c r="I2015" s="61" t="s">
        <v>14431</v>
      </c>
      <c r="J2015" s="61" t="s">
        <v>1196</v>
      </c>
      <c r="K2015" s="61" t="s">
        <v>4088</v>
      </c>
      <c r="L2015" s="61" t="s">
        <v>4277</v>
      </c>
      <c r="M2015" s="61" t="s">
        <v>1198</v>
      </c>
      <c r="N2015" s="61" t="n">
        <v>133552653</v>
      </c>
      <c r="O2015" s="61" t="s">
        <v>1262</v>
      </c>
      <c r="P2015" s="61" t="s">
        <v>14447</v>
      </c>
      <c r="R2015" s="61" t="s">
        <v>14440</v>
      </c>
      <c r="S2015" s="61" t="str">
        <f aca="false">IF(J2015="Listed Option",MID(R2015,3,9),MID(Q2015,3,9))</f>
        <v>872590104</v>
      </c>
      <c r="T2015" s="61" t="str">
        <f aca="false">VLOOKUP(S2015,'Output v4'!C:C,1,FALSE())</f>
        <v>872590104</v>
      </c>
      <c r="W2015" s="61" t="s">
        <v>14448</v>
      </c>
      <c r="X2015" s="61" t="s">
        <v>14449</v>
      </c>
      <c r="Y2015" s="61" t="s">
        <v>14450</v>
      </c>
      <c r="Z2015" s="61" t="s">
        <v>1304</v>
      </c>
      <c r="AA2015" s="61" t="s">
        <v>1305</v>
      </c>
      <c r="AB2015" s="63" t="n">
        <v>30</v>
      </c>
      <c r="AC2015" s="63" t="n">
        <v>30</v>
      </c>
      <c r="AD2015" s="61" t="n">
        <v>100</v>
      </c>
      <c r="AE2015" s="61" t="n">
        <v>0</v>
      </c>
      <c r="AF2015" s="64" t="n">
        <v>3000</v>
      </c>
      <c r="AG2015" s="61" t="s">
        <v>689</v>
      </c>
      <c r="AH2015" s="62" t="n">
        <v>45291</v>
      </c>
      <c r="AI2015" s="65" t="n">
        <v>0.27</v>
      </c>
      <c r="AJ2015" s="61" t="s">
        <v>1266</v>
      </c>
      <c r="AK2015" s="65" t="n">
        <v>0.27</v>
      </c>
      <c r="AL2015" s="65" t="n">
        <v>160.33</v>
      </c>
      <c r="AM2015" s="66" t="n">
        <v>810</v>
      </c>
      <c r="AN2015" s="66" t="n">
        <f aca="false">IF(J2015="Listed Option",AF2015*AL2015,AM2015)</f>
        <v>480990</v>
      </c>
      <c r="AO2015" s="61" t="s">
        <v>1267</v>
      </c>
      <c r="AP2015" s="61" t="n">
        <v>100</v>
      </c>
      <c r="AQ2015" s="61" t="n">
        <v>100</v>
      </c>
      <c r="AV2015" s="61" t="s">
        <v>14443</v>
      </c>
      <c r="AW2015" s="61" t="s">
        <v>4070</v>
      </c>
      <c r="AY2015" s="61" t="s">
        <v>14431</v>
      </c>
      <c r="AZ2015" s="61" t="s">
        <v>14431</v>
      </c>
      <c r="BA2015" s="61" t="s">
        <v>14431</v>
      </c>
      <c r="BB2015" s="67" t="n">
        <v>0</v>
      </c>
      <c r="BE2015" s="61" t="n">
        <v>238575</v>
      </c>
      <c r="BG2015" s="61" t="s">
        <v>4084</v>
      </c>
      <c r="BJ2015" s="61" t="s">
        <v>14431</v>
      </c>
      <c r="BL2015" s="61" t="s">
        <v>14440</v>
      </c>
      <c r="BM2015" s="61" t="s">
        <v>14440</v>
      </c>
      <c r="BN2015" s="70" t="n">
        <v>480990</v>
      </c>
      <c r="BO2015" s="68" t="n">
        <v>480990</v>
      </c>
      <c r="BP2015" s="68" t="n">
        <v>8.1</v>
      </c>
      <c r="BQ2015" s="68" t="n">
        <v>8.1</v>
      </c>
      <c r="BR2015" s="69" t="n">
        <v>30</v>
      </c>
      <c r="BS2015" s="63" t="n">
        <v>30</v>
      </c>
      <c r="BU2015" s="68" t="n">
        <v>30</v>
      </c>
    </row>
    <row r="2016" customFormat="false" ht="15" hidden="true" customHeight="false" outlineLevel="0" collapsed="false">
      <c r="A2016" s="61" t="s">
        <v>14451</v>
      </c>
      <c r="B2016" s="61" t="s">
        <v>14452</v>
      </c>
      <c r="C2016" s="62" t="n">
        <v>45291</v>
      </c>
      <c r="D2016" s="62" t="n">
        <v>45291</v>
      </c>
      <c r="E2016" s="61" t="s">
        <v>1259</v>
      </c>
      <c r="F2016" s="61" t="s">
        <v>1139</v>
      </c>
      <c r="G2016" s="61" t="s">
        <v>14453</v>
      </c>
      <c r="H2016" s="61" t="s">
        <v>14438</v>
      </c>
      <c r="I2016" s="61" t="s">
        <v>14431</v>
      </c>
      <c r="J2016" s="61" t="s">
        <v>1196</v>
      </c>
      <c r="K2016" s="61" t="s">
        <v>4088</v>
      </c>
      <c r="L2016" s="61" t="s">
        <v>4089</v>
      </c>
      <c r="M2016" s="61" t="s">
        <v>1197</v>
      </c>
      <c r="N2016" s="61" t="n">
        <v>133552664</v>
      </c>
      <c r="O2016" s="61" t="s">
        <v>1262</v>
      </c>
      <c r="P2016" s="61" t="s">
        <v>14454</v>
      </c>
      <c r="R2016" s="61" t="s">
        <v>14440</v>
      </c>
      <c r="S2016" s="61" t="str">
        <f aca="false">IF(J2016="Listed Option",MID(R2016,3,9),MID(Q2016,3,9))</f>
        <v>872590104</v>
      </c>
      <c r="T2016" s="61" t="str">
        <f aca="false">VLOOKUP(S2016,'Output v4'!C:C,1,FALSE())</f>
        <v>872590104</v>
      </c>
      <c r="W2016" s="61" t="s">
        <v>14455</v>
      </c>
      <c r="X2016" s="61" t="s">
        <v>14456</v>
      </c>
      <c r="Y2016" s="61" t="s">
        <v>14457</v>
      </c>
      <c r="Z2016" s="61" t="s">
        <v>1304</v>
      </c>
      <c r="AA2016" s="61" t="s">
        <v>1305</v>
      </c>
      <c r="AB2016" s="63" t="n">
        <v>30</v>
      </c>
      <c r="AC2016" s="63" t="n">
        <v>30</v>
      </c>
      <c r="AD2016" s="61" t="n">
        <v>100</v>
      </c>
      <c r="AE2016" s="61" t="n">
        <v>0</v>
      </c>
      <c r="AF2016" s="64" t="n">
        <v>3000</v>
      </c>
      <c r="AG2016" s="61" t="s">
        <v>689</v>
      </c>
      <c r="AH2016" s="62" t="n">
        <v>45291</v>
      </c>
      <c r="AI2016" s="65" t="n">
        <v>0.155</v>
      </c>
      <c r="AJ2016" s="61" t="s">
        <v>1266</v>
      </c>
      <c r="AK2016" s="65" t="n">
        <v>0.155</v>
      </c>
      <c r="AL2016" s="65" t="n">
        <v>160.33</v>
      </c>
      <c r="AM2016" s="66" t="n">
        <v>465</v>
      </c>
      <c r="AN2016" s="66" t="n">
        <f aca="false">IF(J2016="Listed Option",AF2016*AL2016,AM2016)</f>
        <v>480990</v>
      </c>
      <c r="AO2016" s="61" t="s">
        <v>1267</v>
      </c>
      <c r="AP2016" s="61" t="n">
        <v>100</v>
      </c>
      <c r="AQ2016" s="61" t="n">
        <v>100</v>
      </c>
      <c r="AV2016" s="61" t="s">
        <v>14443</v>
      </c>
      <c r="AW2016" s="61" t="s">
        <v>4070</v>
      </c>
      <c r="AY2016" s="61" t="s">
        <v>14431</v>
      </c>
      <c r="AZ2016" s="61" t="s">
        <v>14431</v>
      </c>
      <c r="BA2016" s="61" t="s">
        <v>14431</v>
      </c>
      <c r="BB2016" s="67" t="n">
        <v>0</v>
      </c>
      <c r="BE2016" s="61" t="n">
        <v>238575</v>
      </c>
      <c r="BG2016" s="61" t="s">
        <v>4084</v>
      </c>
      <c r="BJ2016" s="61" t="s">
        <v>14431</v>
      </c>
      <c r="BL2016" s="61" t="s">
        <v>14440</v>
      </c>
      <c r="BM2016" s="61" t="s">
        <v>14440</v>
      </c>
      <c r="BN2016" s="70" t="n">
        <v>-480990</v>
      </c>
      <c r="BO2016" s="68" t="n">
        <v>480990</v>
      </c>
      <c r="BP2016" s="68" t="n">
        <v>4.65</v>
      </c>
      <c r="BQ2016" s="68" t="n">
        <v>4.65</v>
      </c>
      <c r="BR2016" s="69" t="n">
        <v>30</v>
      </c>
      <c r="BS2016" s="63" t="n">
        <v>30</v>
      </c>
      <c r="BU2016" s="68" t="n">
        <v>30</v>
      </c>
    </row>
    <row r="2017" customFormat="false" ht="15" hidden="true" customHeight="false" outlineLevel="0" collapsed="false">
      <c r="A2017" s="61" t="s">
        <v>14458</v>
      </c>
      <c r="B2017" s="61" t="s">
        <v>14459</v>
      </c>
      <c r="C2017" s="62" t="n">
        <v>45291</v>
      </c>
      <c r="D2017" s="62" t="n">
        <v>45291</v>
      </c>
      <c r="E2017" s="61" t="s">
        <v>1259</v>
      </c>
      <c r="F2017" s="61" t="s">
        <v>1139</v>
      </c>
      <c r="G2017" s="61" t="s">
        <v>14460</v>
      </c>
      <c r="H2017" s="61" t="s">
        <v>14438</v>
      </c>
      <c r="I2017" s="61" t="s">
        <v>14431</v>
      </c>
      <c r="J2017" s="61" t="s">
        <v>1196</v>
      </c>
      <c r="K2017" s="61" t="s">
        <v>4088</v>
      </c>
      <c r="L2017" s="61" t="s">
        <v>4089</v>
      </c>
      <c r="M2017" s="61" t="s">
        <v>1197</v>
      </c>
      <c r="N2017" s="61" t="n">
        <v>184879773</v>
      </c>
      <c r="O2017" s="61" t="s">
        <v>1262</v>
      </c>
      <c r="P2017" s="61" t="s">
        <v>14461</v>
      </c>
      <c r="R2017" s="61" t="s">
        <v>14440</v>
      </c>
      <c r="S2017" s="61" t="str">
        <f aca="false">IF(J2017="Listed Option",MID(R2017,3,9),MID(Q2017,3,9))</f>
        <v>872590104</v>
      </c>
      <c r="T2017" s="61" t="str">
        <f aca="false">VLOOKUP(S2017,'Output v4'!C:C,1,FALSE())</f>
        <v>872590104</v>
      </c>
      <c r="W2017" s="61" t="s">
        <v>14462</v>
      </c>
      <c r="X2017" s="61" t="s">
        <v>14463</v>
      </c>
      <c r="Y2017" s="61" t="s">
        <v>14464</v>
      </c>
      <c r="Z2017" s="61" t="s">
        <v>1304</v>
      </c>
      <c r="AA2017" s="61" t="s">
        <v>1305</v>
      </c>
      <c r="AB2017" s="63" t="n">
        <v>9</v>
      </c>
      <c r="AC2017" s="63" t="n">
        <v>9</v>
      </c>
      <c r="AD2017" s="61" t="n">
        <v>100</v>
      </c>
      <c r="AE2017" s="61" t="n">
        <v>0</v>
      </c>
      <c r="AF2017" s="64" t="n">
        <v>900</v>
      </c>
      <c r="AG2017" s="61" t="s">
        <v>689</v>
      </c>
      <c r="AH2017" s="62" t="n">
        <v>45291</v>
      </c>
      <c r="AI2017" s="65" t="n">
        <v>2.53</v>
      </c>
      <c r="AJ2017" s="61" t="s">
        <v>1266</v>
      </c>
      <c r="AK2017" s="65" t="n">
        <v>2.53</v>
      </c>
      <c r="AL2017" s="65" t="n">
        <v>160.33</v>
      </c>
      <c r="AM2017" s="66" t="n">
        <v>2277</v>
      </c>
      <c r="AN2017" s="66" t="n">
        <f aca="false">IF(J2017="Listed Option",AF2017*AL2017,AM2017)</f>
        <v>144297</v>
      </c>
      <c r="AO2017" s="61" t="s">
        <v>1267</v>
      </c>
      <c r="AP2017" s="61" t="n">
        <v>100</v>
      </c>
      <c r="AQ2017" s="61" t="n">
        <v>100</v>
      </c>
      <c r="AV2017" s="61" t="s">
        <v>14443</v>
      </c>
      <c r="AW2017" s="61" t="s">
        <v>4070</v>
      </c>
      <c r="AY2017" s="61" t="s">
        <v>14431</v>
      </c>
      <c r="AZ2017" s="61" t="s">
        <v>14431</v>
      </c>
      <c r="BA2017" s="61" t="s">
        <v>14431</v>
      </c>
      <c r="BB2017" s="67" t="n">
        <v>0</v>
      </c>
      <c r="BE2017" s="61" t="n">
        <v>238575</v>
      </c>
      <c r="BG2017" s="61" t="s">
        <v>4084</v>
      </c>
      <c r="BJ2017" s="61" t="s">
        <v>14431</v>
      </c>
      <c r="BL2017" s="61" t="s">
        <v>14440</v>
      </c>
      <c r="BM2017" s="61" t="s">
        <v>14440</v>
      </c>
      <c r="BN2017" s="70" t="n">
        <v>-144297</v>
      </c>
      <c r="BO2017" s="68" t="n">
        <v>144297</v>
      </c>
      <c r="BP2017" s="68" t="n">
        <v>22.77</v>
      </c>
      <c r="BQ2017" s="68" t="n">
        <v>22.77</v>
      </c>
      <c r="BR2017" s="69" t="n">
        <v>9</v>
      </c>
      <c r="BS2017" s="63" t="n">
        <v>9</v>
      </c>
      <c r="BU2017" s="68" t="n">
        <v>9</v>
      </c>
    </row>
    <row r="2018" customFormat="false" ht="15" hidden="true" customHeight="false" outlineLevel="0" collapsed="false">
      <c r="A2018" s="61" t="s">
        <v>14465</v>
      </c>
      <c r="B2018" s="61" t="s">
        <v>14466</v>
      </c>
      <c r="C2018" s="62" t="n">
        <v>45291</v>
      </c>
      <c r="D2018" s="62" t="n">
        <v>45291</v>
      </c>
      <c r="E2018" s="61" t="s">
        <v>1259</v>
      </c>
      <c r="F2018" s="61" t="s">
        <v>1139</v>
      </c>
      <c r="G2018" s="61" t="s">
        <v>14467</v>
      </c>
      <c r="H2018" s="61" t="s">
        <v>14438</v>
      </c>
      <c r="I2018" s="61" t="s">
        <v>14431</v>
      </c>
      <c r="J2018" s="61" t="s">
        <v>1196</v>
      </c>
      <c r="K2018" s="61" t="s">
        <v>4088</v>
      </c>
      <c r="L2018" s="61" t="s">
        <v>4277</v>
      </c>
      <c r="M2018" s="61" t="s">
        <v>1198</v>
      </c>
      <c r="N2018" s="61" t="n">
        <v>184879847</v>
      </c>
      <c r="O2018" s="61" t="s">
        <v>1262</v>
      </c>
      <c r="P2018" s="61" t="s">
        <v>14468</v>
      </c>
      <c r="R2018" s="61" t="s">
        <v>14440</v>
      </c>
      <c r="S2018" s="61" t="str">
        <f aca="false">IF(J2018="Listed Option",MID(R2018,3,9),MID(Q2018,3,9))</f>
        <v>872590104</v>
      </c>
      <c r="T2018" s="61" t="str">
        <f aca="false">VLOOKUP(S2018,'Output v4'!C:C,1,FALSE())</f>
        <v>872590104</v>
      </c>
      <c r="W2018" s="61" t="s">
        <v>14469</v>
      </c>
      <c r="X2018" s="61" t="s">
        <v>14470</v>
      </c>
      <c r="Y2018" s="61" t="s">
        <v>14471</v>
      </c>
      <c r="Z2018" s="61" t="s">
        <v>1304</v>
      </c>
      <c r="AA2018" s="61" t="s">
        <v>1305</v>
      </c>
      <c r="AB2018" s="63" t="n">
        <v>9</v>
      </c>
      <c r="AC2018" s="63" t="n">
        <v>9</v>
      </c>
      <c r="AD2018" s="61" t="n">
        <v>100</v>
      </c>
      <c r="AE2018" s="61" t="n">
        <v>0</v>
      </c>
      <c r="AF2018" s="64" t="n">
        <v>900</v>
      </c>
      <c r="AG2018" s="61" t="s">
        <v>689</v>
      </c>
      <c r="AH2018" s="62" t="n">
        <v>45291</v>
      </c>
      <c r="AI2018" s="65" t="n">
        <v>3.225</v>
      </c>
      <c r="AJ2018" s="61" t="s">
        <v>1266</v>
      </c>
      <c r="AK2018" s="65" t="n">
        <v>3.225</v>
      </c>
      <c r="AL2018" s="65" t="n">
        <v>160.33</v>
      </c>
      <c r="AM2018" s="66" t="n">
        <v>2902.5</v>
      </c>
      <c r="AN2018" s="66" t="n">
        <f aca="false">IF(J2018="Listed Option",AF2018*AL2018,AM2018)</f>
        <v>144297</v>
      </c>
      <c r="AO2018" s="61" t="s">
        <v>1267</v>
      </c>
      <c r="AP2018" s="61" t="n">
        <v>100</v>
      </c>
      <c r="AQ2018" s="61" t="n">
        <v>100</v>
      </c>
      <c r="AV2018" s="61" t="s">
        <v>14443</v>
      </c>
      <c r="AW2018" s="61" t="s">
        <v>4070</v>
      </c>
      <c r="AY2018" s="61" t="s">
        <v>14431</v>
      </c>
      <c r="AZ2018" s="61" t="s">
        <v>14431</v>
      </c>
      <c r="BA2018" s="61" t="s">
        <v>14431</v>
      </c>
      <c r="BB2018" s="67" t="n">
        <v>0</v>
      </c>
      <c r="BE2018" s="61" t="n">
        <v>238575</v>
      </c>
      <c r="BG2018" s="61" t="s">
        <v>4084</v>
      </c>
      <c r="BJ2018" s="61" t="s">
        <v>14431</v>
      </c>
      <c r="BL2018" s="61" t="s">
        <v>14440</v>
      </c>
      <c r="BM2018" s="61" t="s">
        <v>14440</v>
      </c>
      <c r="BN2018" s="70" t="n">
        <v>144297</v>
      </c>
      <c r="BO2018" s="68" t="n">
        <v>144297</v>
      </c>
      <c r="BP2018" s="68" t="n">
        <v>29.025</v>
      </c>
      <c r="BQ2018" s="68" t="n">
        <v>29.025</v>
      </c>
      <c r="BR2018" s="69" t="n">
        <v>9</v>
      </c>
      <c r="BS2018" s="63" t="n">
        <v>9</v>
      </c>
      <c r="BU2018" s="68" t="n">
        <v>9</v>
      </c>
    </row>
    <row r="2019" customFormat="false" ht="15" hidden="true" customHeight="false" outlineLevel="0" collapsed="false">
      <c r="A2019" s="61" t="s">
        <v>14472</v>
      </c>
      <c r="B2019" s="61" t="s">
        <v>14473</v>
      </c>
      <c r="C2019" s="62" t="n">
        <v>45291</v>
      </c>
      <c r="D2019" s="62" t="n">
        <v>45291</v>
      </c>
      <c r="E2019" s="61" t="s">
        <v>1259</v>
      </c>
      <c r="F2019" s="61" t="s">
        <v>14474</v>
      </c>
      <c r="G2019" s="61" t="s">
        <v>14475</v>
      </c>
      <c r="H2019" s="61" t="s">
        <v>14475</v>
      </c>
      <c r="I2019" s="61" t="s">
        <v>14476</v>
      </c>
      <c r="J2019" s="61" t="s">
        <v>1199</v>
      </c>
      <c r="K2019" s="61" t="s">
        <v>4065</v>
      </c>
      <c r="L2019" s="61" t="s">
        <v>4065</v>
      </c>
      <c r="N2019" s="61" t="n">
        <v>58330133</v>
      </c>
      <c r="O2019" s="61" t="s">
        <v>1262</v>
      </c>
      <c r="P2019" s="61" t="s">
        <v>14477</v>
      </c>
      <c r="Q2019" s="61" t="s">
        <v>14478</v>
      </c>
      <c r="R2019" s="61" t="s">
        <v>14478</v>
      </c>
      <c r="S2019" s="61" t="str">
        <f aca="false">IF(J2019="Listed Option",MID(R2019,3,9),MID(Q2019,3,9))</f>
        <v>88167AAF8</v>
      </c>
      <c r="T2019" s="61" t="e">
        <f aca="false">VLOOKUP(S2019,'Output v4'!C:C,1,FALSE())</f>
        <v>#N/A</v>
      </c>
      <c r="U2019" s="61" t="s">
        <v>14479</v>
      </c>
      <c r="V2019" s="61" t="s">
        <v>14480</v>
      </c>
      <c r="Z2019" s="61" t="s">
        <v>1304</v>
      </c>
      <c r="AA2019" s="61" t="s">
        <v>1305</v>
      </c>
      <c r="AB2019" s="63" t="n">
        <v>6984</v>
      </c>
      <c r="AC2019" s="63" t="n">
        <v>6984000</v>
      </c>
      <c r="AE2019" s="61" t="n">
        <v>1000</v>
      </c>
      <c r="AF2019" s="64" t="n">
        <v>6984000</v>
      </c>
      <c r="AG2019" s="61" t="s">
        <v>689</v>
      </c>
      <c r="AH2019" s="62" t="n">
        <v>45291</v>
      </c>
      <c r="AI2019" s="65" t="n">
        <v>0.678293</v>
      </c>
      <c r="AJ2019" s="61" t="s">
        <v>1266</v>
      </c>
      <c r="AK2019" s="65" t="n">
        <v>0.678293</v>
      </c>
      <c r="AL2019" s="65" t="n">
        <v>0.678293</v>
      </c>
      <c r="AM2019" s="66" t="n">
        <v>4737198.312</v>
      </c>
      <c r="AN2019" s="66" t="n">
        <f aca="false">IF(J2019="Listed Option",AF2019*AL2019,AM2019)</f>
        <v>4737198.312</v>
      </c>
      <c r="AO2019" s="61" t="s">
        <v>1267</v>
      </c>
      <c r="AW2019" s="61" t="s">
        <v>4070</v>
      </c>
      <c r="AY2019" s="61" t="s">
        <v>14475</v>
      </c>
      <c r="BA2019" s="61" t="s">
        <v>14475</v>
      </c>
      <c r="BB2019" s="67" t="n">
        <v>90</v>
      </c>
      <c r="BE2019" s="61" t="n">
        <v>238575</v>
      </c>
      <c r="BF2019" s="61" t="s">
        <v>14474</v>
      </c>
      <c r="BG2019" s="61" t="s">
        <v>4273</v>
      </c>
      <c r="BH2019" s="61" t="s">
        <v>4273</v>
      </c>
      <c r="BI2019" s="61" t="s">
        <v>14476</v>
      </c>
      <c r="BJ2019" s="61" t="s">
        <v>14475</v>
      </c>
      <c r="BL2019" s="61" t="s">
        <v>14478</v>
      </c>
      <c r="BM2019" s="61" t="s">
        <v>14478</v>
      </c>
      <c r="BN2019" s="70" t="n">
        <v>6984000</v>
      </c>
      <c r="BP2019" s="68" t="n">
        <v>4737198.312</v>
      </c>
      <c r="BQ2019" s="68" t="n">
        <v>4737198.312</v>
      </c>
      <c r="BR2019" s="69" t="n">
        <v>6984000</v>
      </c>
      <c r="BS2019" s="63" t="n">
        <v>6984</v>
      </c>
      <c r="BU2019" s="68" t="n">
        <v>6984000</v>
      </c>
    </row>
    <row r="2020" customFormat="false" ht="15" hidden="true" customHeight="false" outlineLevel="0" collapsed="false">
      <c r="A2020" s="61" t="s">
        <v>14481</v>
      </c>
      <c r="B2020" s="61" t="s">
        <v>14482</v>
      </c>
      <c r="C2020" s="62" t="n">
        <v>45291</v>
      </c>
      <c r="D2020" s="62" t="n">
        <v>45291</v>
      </c>
      <c r="E2020" s="61" t="s">
        <v>1259</v>
      </c>
      <c r="F2020" s="61" t="s">
        <v>14474</v>
      </c>
      <c r="G2020" s="61" t="s">
        <v>14483</v>
      </c>
      <c r="H2020" s="61" t="s">
        <v>14483</v>
      </c>
      <c r="I2020" s="61" t="s">
        <v>14476</v>
      </c>
      <c r="J2020" s="61" t="s">
        <v>1199</v>
      </c>
      <c r="K2020" s="61" t="s">
        <v>4065</v>
      </c>
      <c r="L2020" s="61" t="s">
        <v>4065</v>
      </c>
      <c r="N2020" s="61" t="n">
        <v>76852055</v>
      </c>
      <c r="O2020" s="61" t="s">
        <v>1262</v>
      </c>
      <c r="P2020" s="61" t="s">
        <v>14484</v>
      </c>
      <c r="Q2020" s="61" t="s">
        <v>14485</v>
      </c>
      <c r="R2020" s="61" t="s">
        <v>14485</v>
      </c>
      <c r="S2020" s="61" t="str">
        <f aca="false">IF(J2020="Listed Option",MID(R2020,3,9),MID(Q2020,3,9))</f>
        <v>88167AAL5</v>
      </c>
      <c r="T2020" s="61" t="e">
        <f aca="false">VLOOKUP(S2020,'Output v4'!C:C,1,FALSE())</f>
        <v>#N/A</v>
      </c>
      <c r="U2020" s="61" t="s">
        <v>14486</v>
      </c>
      <c r="V2020" s="61" t="s">
        <v>14487</v>
      </c>
      <c r="Z2020" s="61" t="s">
        <v>4029</v>
      </c>
      <c r="AA2020" s="61" t="s">
        <v>4117</v>
      </c>
      <c r="AB2020" s="63" t="n">
        <v>7097</v>
      </c>
      <c r="AC2020" s="63" t="n">
        <v>7097000</v>
      </c>
      <c r="AE2020" s="61" t="n">
        <v>1000</v>
      </c>
      <c r="AF2020" s="64" t="n">
        <v>7097000</v>
      </c>
      <c r="AG2020" s="61" t="s">
        <v>689</v>
      </c>
      <c r="AH2020" s="62" t="n">
        <v>45291</v>
      </c>
      <c r="AI2020" s="65" t="n">
        <v>0.99756</v>
      </c>
      <c r="AJ2020" s="61" t="s">
        <v>1266</v>
      </c>
      <c r="AK2020" s="65" t="n">
        <v>0.99756</v>
      </c>
      <c r="AL2020" s="65" t="n">
        <v>0.99756</v>
      </c>
      <c r="AM2020" s="66" t="n">
        <v>7079683.32</v>
      </c>
      <c r="AN2020" s="66" t="n">
        <f aca="false">IF(J2020="Listed Option",AF2020*AL2020,AM2020)</f>
        <v>7079683.32</v>
      </c>
      <c r="AO2020" s="61" t="s">
        <v>1267</v>
      </c>
      <c r="AW2020" s="61" t="s">
        <v>4070</v>
      </c>
      <c r="AY2020" s="61" t="s">
        <v>14483</v>
      </c>
      <c r="BA2020" s="61" t="s">
        <v>14483</v>
      </c>
      <c r="BB2020" s="67" t="n">
        <v>76</v>
      </c>
      <c r="BE2020" s="61" t="n">
        <v>238587</v>
      </c>
      <c r="BF2020" s="61" t="s">
        <v>14474</v>
      </c>
      <c r="BG2020" s="61" t="s">
        <v>4273</v>
      </c>
      <c r="BH2020" s="61" t="s">
        <v>4273</v>
      </c>
      <c r="BI2020" s="61" t="s">
        <v>14476</v>
      </c>
      <c r="BJ2020" s="61" t="s">
        <v>14483</v>
      </c>
      <c r="BL2020" s="61" t="s">
        <v>14485</v>
      </c>
      <c r="BM2020" s="61" t="s">
        <v>14485</v>
      </c>
      <c r="BN2020" s="70" t="n">
        <v>7097000</v>
      </c>
      <c r="BP2020" s="68" t="n">
        <v>7079683.32</v>
      </c>
      <c r="BQ2020" s="68" t="n">
        <v>7079683.32</v>
      </c>
      <c r="BR2020" s="69" t="n">
        <v>7097000</v>
      </c>
      <c r="BS2020" s="63" t="n">
        <v>7097</v>
      </c>
      <c r="BU2020" s="68" t="n">
        <v>7097000</v>
      </c>
    </row>
    <row r="2021" customFormat="false" ht="15" hidden="true" customHeight="false" outlineLevel="0" collapsed="false">
      <c r="A2021" s="61" t="s">
        <v>14488</v>
      </c>
      <c r="B2021" s="61" t="s">
        <v>14489</v>
      </c>
      <c r="C2021" s="62" t="n">
        <v>45291</v>
      </c>
      <c r="D2021" s="62" t="n">
        <v>45291</v>
      </c>
      <c r="E2021" s="61" t="s">
        <v>1259</v>
      </c>
      <c r="F2021" s="61" t="s">
        <v>14474</v>
      </c>
      <c r="G2021" s="61" t="s">
        <v>14490</v>
      </c>
      <c r="H2021" s="61" t="s">
        <v>14490</v>
      </c>
      <c r="I2021" s="61" t="s">
        <v>14476</v>
      </c>
      <c r="J2021" s="61" t="s">
        <v>1199</v>
      </c>
      <c r="K2021" s="61" t="s">
        <v>4065</v>
      </c>
      <c r="L2021" s="61" t="s">
        <v>4065</v>
      </c>
      <c r="N2021" s="61" t="n">
        <v>175281671</v>
      </c>
      <c r="O2021" s="61" t="s">
        <v>1262</v>
      </c>
      <c r="P2021" s="61" t="s">
        <v>14491</v>
      </c>
      <c r="Q2021" s="61" t="s">
        <v>14492</v>
      </c>
      <c r="R2021" s="61" t="s">
        <v>14492</v>
      </c>
      <c r="S2021" s="61" t="str">
        <f aca="false">IF(J2021="Listed Option",MID(R2021,3,9),MID(Q2021,3,9))</f>
        <v>88167AAR2</v>
      </c>
      <c r="T2021" s="61" t="e">
        <f aca="false">VLOOKUP(S2021,'Output v4'!C:C,1,FALSE())</f>
        <v>#N/A</v>
      </c>
      <c r="U2021" s="61" t="s">
        <v>14493</v>
      </c>
      <c r="V2021" s="61" t="s">
        <v>14494</v>
      </c>
      <c r="Z2021" s="61" t="s">
        <v>4074</v>
      </c>
      <c r="AA2021" s="61" t="s">
        <v>4075</v>
      </c>
      <c r="AB2021" s="63" t="n">
        <v>3700</v>
      </c>
      <c r="AC2021" s="63" t="n">
        <v>3700000</v>
      </c>
      <c r="AE2021" s="61" t="n">
        <v>1000</v>
      </c>
      <c r="AF2021" s="64" t="n">
        <v>3700000</v>
      </c>
      <c r="AG2021" s="61" t="s">
        <v>689</v>
      </c>
      <c r="AH2021" s="62" t="n">
        <v>45291</v>
      </c>
      <c r="AI2021" s="65" t="n">
        <v>1.091831</v>
      </c>
      <c r="AJ2021" s="61" t="s">
        <v>1266</v>
      </c>
      <c r="AK2021" s="65" t="n">
        <v>1.091831</v>
      </c>
      <c r="AL2021" s="65" t="n">
        <v>1.091831</v>
      </c>
      <c r="AM2021" s="66" t="n">
        <v>4039774.7</v>
      </c>
      <c r="AN2021" s="66" t="n">
        <f aca="false">IF(J2021="Listed Option",AF2021*AL2021,AM2021)</f>
        <v>4039774.7</v>
      </c>
      <c r="AO2021" s="61" t="s">
        <v>1267</v>
      </c>
      <c r="AW2021" s="61" t="s">
        <v>4070</v>
      </c>
      <c r="AY2021" s="61" t="s">
        <v>14490</v>
      </c>
      <c r="BA2021" s="61" t="s">
        <v>14490</v>
      </c>
      <c r="BB2021" s="67" t="n">
        <v>106</v>
      </c>
      <c r="BE2021" s="61" t="n">
        <v>241450</v>
      </c>
      <c r="BF2021" s="61" t="s">
        <v>14474</v>
      </c>
      <c r="BG2021" s="61" t="s">
        <v>4273</v>
      </c>
      <c r="BH2021" s="61" t="s">
        <v>4273</v>
      </c>
      <c r="BI2021" s="61" t="s">
        <v>14476</v>
      </c>
      <c r="BJ2021" s="61" t="s">
        <v>14490</v>
      </c>
      <c r="BL2021" s="61" t="s">
        <v>14492</v>
      </c>
      <c r="BM2021" s="61" t="s">
        <v>14492</v>
      </c>
      <c r="BN2021" s="70" t="n">
        <v>3700000</v>
      </c>
      <c r="BP2021" s="68" t="n">
        <v>4039774.7</v>
      </c>
      <c r="BQ2021" s="68" t="n">
        <v>4039774.7</v>
      </c>
      <c r="BR2021" s="69" t="n">
        <v>3700000</v>
      </c>
      <c r="BS2021" s="63" t="n">
        <v>3700</v>
      </c>
      <c r="BU2021" s="68" t="n">
        <v>3700000</v>
      </c>
    </row>
    <row r="2022" customFormat="false" ht="15" hidden="true" customHeight="false" outlineLevel="0" collapsed="false">
      <c r="A2022" s="61" t="s">
        <v>14495</v>
      </c>
      <c r="B2022" s="61" t="s">
        <v>14496</v>
      </c>
      <c r="C2022" s="62" t="n">
        <v>45291</v>
      </c>
      <c r="D2022" s="62" t="n">
        <v>45291</v>
      </c>
      <c r="E2022" s="61" t="s">
        <v>1259</v>
      </c>
      <c r="F2022" s="61" t="s">
        <v>14474</v>
      </c>
      <c r="G2022" s="61" t="s">
        <v>14497</v>
      </c>
      <c r="H2022" s="61" t="s">
        <v>14497</v>
      </c>
      <c r="I2022" s="61" t="s">
        <v>14476</v>
      </c>
      <c r="J2022" s="61" t="s">
        <v>1199</v>
      </c>
      <c r="K2022" s="61" t="s">
        <v>4065</v>
      </c>
      <c r="L2022" s="61" t="s">
        <v>4065</v>
      </c>
      <c r="N2022" s="61" t="n">
        <v>175281672</v>
      </c>
      <c r="O2022" s="61" t="s">
        <v>1262</v>
      </c>
      <c r="P2022" s="61" t="s">
        <v>14498</v>
      </c>
      <c r="Q2022" s="61" t="s">
        <v>14499</v>
      </c>
      <c r="R2022" s="61" t="s">
        <v>14499</v>
      </c>
      <c r="S2022" s="61" t="str">
        <f aca="false">IF(J2022="Listed Option",MID(R2022,3,9),MID(Q2022,3,9))</f>
        <v>88167AAS0</v>
      </c>
      <c r="T2022" s="61" t="e">
        <f aca="false">VLOOKUP(S2022,'Output v4'!C:C,1,FALSE())</f>
        <v>#N/A</v>
      </c>
      <c r="U2022" s="61" t="s">
        <v>14500</v>
      </c>
      <c r="V2022" s="61" t="s">
        <v>14501</v>
      </c>
      <c r="Z2022" s="61" t="s">
        <v>4074</v>
      </c>
      <c r="AA2022" s="61" t="s">
        <v>4075</v>
      </c>
      <c r="AB2022" s="63" t="n">
        <v>1250</v>
      </c>
      <c r="AC2022" s="63" t="n">
        <v>1250000</v>
      </c>
      <c r="AE2022" s="61" t="n">
        <v>1000</v>
      </c>
      <c r="AF2022" s="64" t="n">
        <v>1250000</v>
      </c>
      <c r="AG2022" s="61" t="s">
        <v>689</v>
      </c>
      <c r="AH2022" s="62" t="n">
        <v>45291</v>
      </c>
      <c r="AI2022" s="65" t="n">
        <v>1.079011</v>
      </c>
      <c r="AJ2022" s="61" t="s">
        <v>1266</v>
      </c>
      <c r="AK2022" s="65" t="n">
        <v>1.079011</v>
      </c>
      <c r="AL2022" s="65" t="n">
        <v>1.079011</v>
      </c>
      <c r="AM2022" s="66" t="n">
        <v>1348763.75</v>
      </c>
      <c r="AN2022" s="66" t="n">
        <f aca="false">IF(J2022="Listed Option",AF2022*AL2022,AM2022)</f>
        <v>1348763.75</v>
      </c>
      <c r="AO2022" s="61" t="s">
        <v>1267</v>
      </c>
      <c r="AW2022" s="61" t="s">
        <v>4070</v>
      </c>
      <c r="AY2022" s="61" t="s">
        <v>14497</v>
      </c>
      <c r="BA2022" s="61" t="s">
        <v>14497</v>
      </c>
      <c r="BB2022" s="67" t="n">
        <v>106</v>
      </c>
      <c r="BE2022" s="61" t="n">
        <v>241450</v>
      </c>
      <c r="BF2022" s="61" t="s">
        <v>14474</v>
      </c>
      <c r="BG2022" s="61" t="s">
        <v>4273</v>
      </c>
      <c r="BH2022" s="61" t="s">
        <v>4273</v>
      </c>
      <c r="BI2022" s="61" t="s">
        <v>14476</v>
      </c>
      <c r="BJ2022" s="61" t="s">
        <v>14497</v>
      </c>
      <c r="BL2022" s="61" t="s">
        <v>14499</v>
      </c>
      <c r="BM2022" s="61" t="s">
        <v>14499</v>
      </c>
      <c r="BN2022" s="70" t="n">
        <v>1250000</v>
      </c>
      <c r="BP2022" s="68" t="n">
        <v>1348763.75</v>
      </c>
      <c r="BQ2022" s="68" t="n">
        <v>1348763.75</v>
      </c>
      <c r="BR2022" s="69" t="n">
        <v>1250000</v>
      </c>
      <c r="BS2022" s="63" t="n">
        <v>1250</v>
      </c>
      <c r="BU2022" s="68" t="n">
        <v>1250000</v>
      </c>
    </row>
    <row r="2023" customFormat="false" ht="15" hidden="true" customHeight="false" outlineLevel="0" collapsed="false">
      <c r="A2023" s="61" t="s">
        <v>14502</v>
      </c>
      <c r="B2023" s="61" t="s">
        <v>14503</v>
      </c>
      <c r="C2023" s="62" t="n">
        <v>45291</v>
      </c>
      <c r="D2023" s="62" t="n">
        <v>45291</v>
      </c>
      <c r="E2023" s="61" t="s">
        <v>1259</v>
      </c>
      <c r="F2023" s="61" t="s">
        <v>1138</v>
      </c>
      <c r="G2023" s="61" t="s">
        <v>14504</v>
      </c>
      <c r="H2023" s="61" t="s">
        <v>14504</v>
      </c>
      <c r="I2023" s="61" t="s">
        <v>14505</v>
      </c>
      <c r="J2023" s="61" t="s">
        <v>1195</v>
      </c>
      <c r="K2023" s="61" t="s">
        <v>1195</v>
      </c>
      <c r="L2023" s="61" t="s">
        <v>1195</v>
      </c>
      <c r="N2023" s="61" t="n">
        <v>108875</v>
      </c>
      <c r="O2023" s="61" t="s">
        <v>1262</v>
      </c>
      <c r="P2023" s="61" t="s">
        <v>14506</v>
      </c>
      <c r="Q2023" s="61" t="s">
        <v>14507</v>
      </c>
      <c r="R2023" s="61" t="s">
        <v>14507</v>
      </c>
      <c r="S2023" s="61" t="str">
        <f aca="false">IF(J2023="Listed Option",MID(R2023,3,9),MID(Q2023,3,9))</f>
        <v>872540109</v>
      </c>
      <c r="T2023" s="61" t="str">
        <f aca="false">VLOOKUP(S2023,'Output v4'!C:C,1,FALSE())</f>
        <v>872540109</v>
      </c>
      <c r="U2023" s="61" t="s">
        <v>314</v>
      </c>
      <c r="V2023" s="61" t="s">
        <v>14508</v>
      </c>
      <c r="W2023" s="61" t="s">
        <v>14505</v>
      </c>
      <c r="Y2023" s="61" t="s">
        <v>14509</v>
      </c>
      <c r="Z2023" s="61" t="s">
        <v>1304</v>
      </c>
      <c r="AA2023" s="61" t="s">
        <v>1305</v>
      </c>
      <c r="AB2023" s="63" t="n">
        <v>-3478</v>
      </c>
      <c r="AC2023" s="63" t="n">
        <v>-3478</v>
      </c>
      <c r="AE2023" s="61" t="n">
        <v>0</v>
      </c>
      <c r="AF2023" s="64" t="n">
        <v>-3478</v>
      </c>
      <c r="AG2023" s="61" t="s">
        <v>1273</v>
      </c>
      <c r="AH2023" s="62" t="n">
        <v>45291</v>
      </c>
      <c r="AI2023" s="65" t="n">
        <v>93.81</v>
      </c>
      <c r="AJ2023" s="61" t="s">
        <v>3614</v>
      </c>
      <c r="AK2023" s="65" t="n">
        <v>93.81</v>
      </c>
      <c r="AL2023" s="65" t="n">
        <v>93.81</v>
      </c>
      <c r="AM2023" s="66" t="n">
        <v>-326271.18</v>
      </c>
      <c r="AN2023" s="66" t="n">
        <f aca="false">IF(J2023="Listed Option",AF2023*AL2023,AM2023)</f>
        <v>-326271.18</v>
      </c>
      <c r="AO2023" s="61" t="s">
        <v>1267</v>
      </c>
      <c r="AP2023" s="61" t="n">
        <v>1</v>
      </c>
      <c r="AQ2023" s="61" t="n">
        <v>1</v>
      </c>
      <c r="AV2023" s="61" t="s">
        <v>14509</v>
      </c>
      <c r="AW2023" s="61" t="s">
        <v>4070</v>
      </c>
      <c r="AY2023" s="61" t="s">
        <v>14505</v>
      </c>
      <c r="AZ2023" s="61" t="s">
        <v>14505</v>
      </c>
      <c r="BA2023" s="61" t="s">
        <v>14505</v>
      </c>
      <c r="BB2023" s="67" t="n">
        <v>0</v>
      </c>
      <c r="BE2023" s="61" t="n">
        <v>238575</v>
      </c>
      <c r="BF2023" s="61" t="s">
        <v>1138</v>
      </c>
      <c r="BG2023" s="61" t="s">
        <v>4084</v>
      </c>
      <c r="BH2023" s="61" t="s">
        <v>4084</v>
      </c>
      <c r="BI2023" s="61" t="s">
        <v>14505</v>
      </c>
      <c r="BJ2023" s="61" t="s">
        <v>14505</v>
      </c>
      <c r="BK2023" s="61" t="s">
        <v>14505</v>
      </c>
      <c r="BL2023" s="61" t="s">
        <v>14507</v>
      </c>
      <c r="BM2023" s="61" t="s">
        <v>14507</v>
      </c>
      <c r="BN2023" s="70" t="n">
        <v>-326271.18</v>
      </c>
      <c r="BO2023" s="68" t="n">
        <v>-326271.18</v>
      </c>
      <c r="BP2023" s="68" t="n">
        <v>-326271.18</v>
      </c>
      <c r="BQ2023" s="68" t="n">
        <v>-326271.18</v>
      </c>
      <c r="BR2023" s="69" t="n">
        <v>-3478</v>
      </c>
      <c r="BU2023" s="68" t="n">
        <v>3478</v>
      </c>
    </row>
    <row r="2024" customFormat="false" ht="15" hidden="true" customHeight="false" outlineLevel="0" collapsed="false">
      <c r="A2024" s="61" t="s">
        <v>14510</v>
      </c>
      <c r="B2024" s="61" t="s">
        <v>14511</v>
      </c>
      <c r="C2024" s="62" t="n">
        <v>45291</v>
      </c>
      <c r="D2024" s="62" t="n">
        <v>45291</v>
      </c>
      <c r="E2024" s="61" t="s">
        <v>1259</v>
      </c>
      <c r="F2024" s="61" t="s">
        <v>1138</v>
      </c>
      <c r="G2024" s="61" t="s">
        <v>14512</v>
      </c>
      <c r="H2024" s="61" t="s">
        <v>14504</v>
      </c>
      <c r="I2024" s="61" t="s">
        <v>14505</v>
      </c>
      <c r="J2024" s="61" t="s">
        <v>1196</v>
      </c>
      <c r="K2024" s="61" t="s">
        <v>4088</v>
      </c>
      <c r="L2024" s="61" t="s">
        <v>4277</v>
      </c>
      <c r="M2024" s="61" t="s">
        <v>1198</v>
      </c>
      <c r="N2024" s="61" t="n">
        <v>133552394</v>
      </c>
      <c r="O2024" s="61" t="s">
        <v>1262</v>
      </c>
      <c r="P2024" s="61" t="s">
        <v>14513</v>
      </c>
      <c r="R2024" s="61" t="s">
        <v>14507</v>
      </c>
      <c r="S2024" s="61" t="str">
        <f aca="false">IF(J2024="Listed Option",MID(R2024,3,9),MID(Q2024,3,9))</f>
        <v>872540109</v>
      </c>
      <c r="T2024" s="61" t="str">
        <f aca="false">VLOOKUP(S2024,'Output v4'!C:C,1,FALSE())</f>
        <v>872540109</v>
      </c>
      <c r="W2024" s="61" t="s">
        <v>14514</v>
      </c>
      <c r="X2024" s="61" t="s">
        <v>14515</v>
      </c>
      <c r="Y2024" s="61" t="s">
        <v>14516</v>
      </c>
      <c r="Z2024" s="61" t="s">
        <v>1304</v>
      </c>
      <c r="AA2024" s="61" t="s">
        <v>1305</v>
      </c>
      <c r="AB2024" s="63" t="n">
        <v>71</v>
      </c>
      <c r="AC2024" s="63" t="n">
        <v>71</v>
      </c>
      <c r="AD2024" s="61" t="n">
        <v>100</v>
      </c>
      <c r="AE2024" s="61" t="n">
        <v>0</v>
      </c>
      <c r="AF2024" s="64" t="n">
        <v>7100</v>
      </c>
      <c r="AG2024" s="61" t="s">
        <v>689</v>
      </c>
      <c r="AH2024" s="62" t="n">
        <v>45291</v>
      </c>
      <c r="AI2024" s="65" t="n">
        <v>0.05</v>
      </c>
      <c r="AJ2024" s="61" t="s">
        <v>1266</v>
      </c>
      <c r="AK2024" s="65" t="n">
        <v>0.05</v>
      </c>
      <c r="AL2024" s="65" t="n">
        <v>93.81</v>
      </c>
      <c r="AM2024" s="66" t="n">
        <v>355</v>
      </c>
      <c r="AN2024" s="66" t="n">
        <f aca="false">IF(J2024="Listed Option",AF2024*AL2024,AM2024)</f>
        <v>666051</v>
      </c>
      <c r="AO2024" s="61" t="s">
        <v>1267</v>
      </c>
      <c r="AP2024" s="61" t="n">
        <v>100</v>
      </c>
      <c r="AQ2024" s="61" t="n">
        <v>100</v>
      </c>
      <c r="AV2024" s="61" t="s">
        <v>14509</v>
      </c>
      <c r="AW2024" s="61" t="s">
        <v>4070</v>
      </c>
      <c r="AY2024" s="61" t="s">
        <v>14505</v>
      </c>
      <c r="AZ2024" s="61" t="s">
        <v>14505</v>
      </c>
      <c r="BA2024" s="61" t="s">
        <v>14505</v>
      </c>
      <c r="BB2024" s="67" t="n">
        <v>0</v>
      </c>
      <c r="BE2024" s="61" t="n">
        <v>238575</v>
      </c>
      <c r="BG2024" s="61" t="s">
        <v>4084</v>
      </c>
      <c r="BJ2024" s="61" t="s">
        <v>14505</v>
      </c>
      <c r="BL2024" s="61" t="s">
        <v>14507</v>
      </c>
      <c r="BM2024" s="61" t="s">
        <v>14507</v>
      </c>
      <c r="BN2024" s="70" t="n">
        <v>666051</v>
      </c>
      <c r="BO2024" s="68" t="n">
        <v>666051</v>
      </c>
      <c r="BP2024" s="68" t="n">
        <v>3.55</v>
      </c>
      <c r="BQ2024" s="68" t="n">
        <v>3.55</v>
      </c>
      <c r="BR2024" s="69" t="n">
        <v>71</v>
      </c>
      <c r="BS2024" s="63" t="n">
        <v>71</v>
      </c>
      <c r="BU2024" s="68" t="n">
        <v>71</v>
      </c>
    </row>
    <row r="2025" customFormat="false" ht="15" hidden="true" customHeight="false" outlineLevel="0" collapsed="false">
      <c r="A2025" s="61" t="s">
        <v>14517</v>
      </c>
      <c r="B2025" s="61" t="s">
        <v>14518</v>
      </c>
      <c r="C2025" s="62" t="n">
        <v>45291</v>
      </c>
      <c r="D2025" s="62" t="n">
        <v>45291</v>
      </c>
      <c r="E2025" s="61" t="s">
        <v>1259</v>
      </c>
      <c r="F2025" s="61" t="s">
        <v>1138</v>
      </c>
      <c r="G2025" s="61" t="s">
        <v>14519</v>
      </c>
      <c r="H2025" s="61" t="s">
        <v>14504</v>
      </c>
      <c r="I2025" s="61" t="s">
        <v>14505</v>
      </c>
      <c r="J2025" s="61" t="s">
        <v>1196</v>
      </c>
      <c r="K2025" s="61" t="s">
        <v>4088</v>
      </c>
      <c r="L2025" s="61" t="s">
        <v>4089</v>
      </c>
      <c r="M2025" s="61" t="s">
        <v>1197</v>
      </c>
      <c r="N2025" s="61" t="n">
        <v>133552408</v>
      </c>
      <c r="O2025" s="61" t="s">
        <v>1262</v>
      </c>
      <c r="P2025" s="61" t="s">
        <v>14520</v>
      </c>
      <c r="R2025" s="61" t="s">
        <v>14507</v>
      </c>
      <c r="S2025" s="61" t="str">
        <f aca="false">IF(J2025="Listed Option",MID(R2025,3,9),MID(Q2025,3,9))</f>
        <v>872540109</v>
      </c>
      <c r="T2025" s="61" t="str">
        <f aca="false">VLOOKUP(S2025,'Output v4'!C:C,1,FALSE())</f>
        <v>872540109</v>
      </c>
      <c r="W2025" s="61" t="s">
        <v>14521</v>
      </c>
      <c r="X2025" s="61" t="s">
        <v>14522</v>
      </c>
      <c r="Y2025" s="61" t="s">
        <v>14523</v>
      </c>
      <c r="Z2025" s="61" t="s">
        <v>1304</v>
      </c>
      <c r="AA2025" s="61" t="s">
        <v>1305</v>
      </c>
      <c r="AB2025" s="63" t="n">
        <v>71</v>
      </c>
      <c r="AC2025" s="63" t="n">
        <v>71</v>
      </c>
      <c r="AD2025" s="61" t="n">
        <v>100</v>
      </c>
      <c r="AE2025" s="61" t="n">
        <v>0</v>
      </c>
      <c r="AF2025" s="64" t="n">
        <v>7100</v>
      </c>
      <c r="AG2025" s="61" t="s">
        <v>689</v>
      </c>
      <c r="AH2025" s="62" t="n">
        <v>45291</v>
      </c>
      <c r="AI2025" s="65" t="n">
        <v>0.275</v>
      </c>
      <c r="AJ2025" s="61" t="s">
        <v>1266</v>
      </c>
      <c r="AK2025" s="65" t="n">
        <v>0.275</v>
      </c>
      <c r="AL2025" s="65" t="n">
        <v>93.81</v>
      </c>
      <c r="AM2025" s="66" t="n">
        <v>1952.5</v>
      </c>
      <c r="AN2025" s="66" t="n">
        <f aca="false">IF(J2025="Listed Option",AF2025*AL2025,AM2025)</f>
        <v>666051</v>
      </c>
      <c r="AO2025" s="61" t="s">
        <v>1267</v>
      </c>
      <c r="AP2025" s="61" t="n">
        <v>100</v>
      </c>
      <c r="AQ2025" s="61" t="n">
        <v>100</v>
      </c>
      <c r="AV2025" s="61" t="s">
        <v>14509</v>
      </c>
      <c r="AW2025" s="61" t="s">
        <v>4070</v>
      </c>
      <c r="AY2025" s="61" t="s">
        <v>14505</v>
      </c>
      <c r="AZ2025" s="61" t="s">
        <v>14505</v>
      </c>
      <c r="BA2025" s="61" t="s">
        <v>14505</v>
      </c>
      <c r="BB2025" s="67" t="n">
        <v>0</v>
      </c>
      <c r="BE2025" s="61" t="n">
        <v>238575</v>
      </c>
      <c r="BG2025" s="61" t="s">
        <v>4084</v>
      </c>
      <c r="BJ2025" s="61" t="s">
        <v>14505</v>
      </c>
      <c r="BL2025" s="61" t="s">
        <v>14507</v>
      </c>
      <c r="BM2025" s="61" t="s">
        <v>14507</v>
      </c>
      <c r="BN2025" s="70" t="n">
        <v>-666051</v>
      </c>
      <c r="BO2025" s="68" t="n">
        <v>666051</v>
      </c>
      <c r="BP2025" s="68" t="n">
        <v>19.525</v>
      </c>
      <c r="BQ2025" s="68" t="n">
        <v>19.525</v>
      </c>
      <c r="BR2025" s="69" t="n">
        <v>71</v>
      </c>
      <c r="BS2025" s="63" t="n">
        <v>71</v>
      </c>
      <c r="BU2025" s="68" t="n">
        <v>71</v>
      </c>
    </row>
    <row r="2026" customFormat="false" ht="15" hidden="true" customHeight="false" outlineLevel="0" collapsed="false">
      <c r="A2026" s="61" t="s">
        <v>14524</v>
      </c>
      <c r="B2026" s="61" t="s">
        <v>14525</v>
      </c>
      <c r="C2026" s="62" t="n">
        <v>45291</v>
      </c>
      <c r="D2026" s="62" t="n">
        <v>45291</v>
      </c>
      <c r="E2026" s="61" t="s">
        <v>1259</v>
      </c>
      <c r="F2026" s="61" t="s">
        <v>1138</v>
      </c>
      <c r="G2026" s="61" t="s">
        <v>14526</v>
      </c>
      <c r="H2026" s="61" t="s">
        <v>14504</v>
      </c>
      <c r="I2026" s="61" t="s">
        <v>14505</v>
      </c>
      <c r="J2026" s="61" t="s">
        <v>1196</v>
      </c>
      <c r="K2026" s="61" t="s">
        <v>4088</v>
      </c>
      <c r="L2026" s="61" t="s">
        <v>4089</v>
      </c>
      <c r="M2026" s="61" t="s">
        <v>1197</v>
      </c>
      <c r="N2026" s="61" t="n">
        <v>183464091</v>
      </c>
      <c r="O2026" s="61" t="s">
        <v>1262</v>
      </c>
      <c r="P2026" s="61" t="s">
        <v>14527</v>
      </c>
      <c r="R2026" s="61" t="s">
        <v>14507</v>
      </c>
      <c r="S2026" s="61" t="str">
        <f aca="false">IF(J2026="Listed Option",MID(R2026,3,9),MID(Q2026,3,9))</f>
        <v>872540109</v>
      </c>
      <c r="T2026" s="61" t="str">
        <f aca="false">VLOOKUP(S2026,'Output v4'!C:C,1,FALSE())</f>
        <v>872540109</v>
      </c>
      <c r="W2026" s="61" t="s">
        <v>14528</v>
      </c>
      <c r="X2026" s="61" t="s">
        <v>14529</v>
      </c>
      <c r="Y2026" s="61" t="s">
        <v>14530</v>
      </c>
      <c r="Z2026" s="61" t="s">
        <v>1304</v>
      </c>
      <c r="AA2026" s="61" t="s">
        <v>1305</v>
      </c>
      <c r="AB2026" s="63" t="n">
        <v>232</v>
      </c>
      <c r="AC2026" s="63" t="n">
        <v>232</v>
      </c>
      <c r="AD2026" s="61" t="n">
        <v>100</v>
      </c>
      <c r="AE2026" s="61" t="n">
        <v>0</v>
      </c>
      <c r="AF2026" s="64" t="n">
        <v>23200</v>
      </c>
      <c r="AG2026" s="61" t="s">
        <v>689</v>
      </c>
      <c r="AH2026" s="62" t="n">
        <v>45291</v>
      </c>
      <c r="AI2026" s="65" t="n">
        <v>0.955</v>
      </c>
      <c r="AJ2026" s="61" t="s">
        <v>1266</v>
      </c>
      <c r="AK2026" s="65" t="n">
        <v>0.955</v>
      </c>
      <c r="AL2026" s="65" t="n">
        <v>93.81</v>
      </c>
      <c r="AM2026" s="66" t="n">
        <v>22156</v>
      </c>
      <c r="AN2026" s="66" t="n">
        <f aca="false">IF(J2026="Listed Option",AF2026*AL2026,AM2026)</f>
        <v>2176392</v>
      </c>
      <c r="AO2026" s="61" t="s">
        <v>1267</v>
      </c>
      <c r="AP2026" s="61" t="n">
        <v>100</v>
      </c>
      <c r="AQ2026" s="61" t="n">
        <v>100</v>
      </c>
      <c r="AV2026" s="61" t="s">
        <v>14509</v>
      </c>
      <c r="AW2026" s="61" t="s">
        <v>4070</v>
      </c>
      <c r="AY2026" s="61" t="s">
        <v>14505</v>
      </c>
      <c r="AZ2026" s="61" t="s">
        <v>14505</v>
      </c>
      <c r="BA2026" s="61" t="s">
        <v>14505</v>
      </c>
      <c r="BB2026" s="67" t="n">
        <v>0</v>
      </c>
      <c r="BE2026" s="61" t="n">
        <v>238575</v>
      </c>
      <c r="BG2026" s="61" t="s">
        <v>4084</v>
      </c>
      <c r="BJ2026" s="61" t="s">
        <v>14505</v>
      </c>
      <c r="BL2026" s="61" t="s">
        <v>14507</v>
      </c>
      <c r="BM2026" s="61" t="s">
        <v>14507</v>
      </c>
      <c r="BN2026" s="70" t="n">
        <v>-2176392</v>
      </c>
      <c r="BO2026" s="68" t="n">
        <v>2176392</v>
      </c>
      <c r="BP2026" s="68" t="n">
        <v>221.56</v>
      </c>
      <c r="BQ2026" s="68" t="n">
        <v>221.56</v>
      </c>
      <c r="BR2026" s="69" t="n">
        <v>232</v>
      </c>
      <c r="BS2026" s="63" t="n">
        <v>232</v>
      </c>
      <c r="BU2026" s="68" t="n">
        <v>232</v>
      </c>
    </row>
    <row r="2027" customFormat="false" ht="15" hidden="true" customHeight="false" outlineLevel="0" collapsed="false">
      <c r="A2027" s="61" t="s">
        <v>14531</v>
      </c>
      <c r="B2027" s="61" t="s">
        <v>14532</v>
      </c>
      <c r="C2027" s="62" t="n">
        <v>45291</v>
      </c>
      <c r="D2027" s="62" t="n">
        <v>45291</v>
      </c>
      <c r="E2027" s="61" t="s">
        <v>1259</v>
      </c>
      <c r="F2027" s="61" t="s">
        <v>1138</v>
      </c>
      <c r="G2027" s="61" t="s">
        <v>14533</v>
      </c>
      <c r="H2027" s="61" t="s">
        <v>14504</v>
      </c>
      <c r="I2027" s="61" t="s">
        <v>14505</v>
      </c>
      <c r="J2027" s="61" t="s">
        <v>1196</v>
      </c>
      <c r="K2027" s="61" t="s">
        <v>4088</v>
      </c>
      <c r="L2027" s="61" t="s">
        <v>4277</v>
      </c>
      <c r="M2027" s="61" t="s">
        <v>1198</v>
      </c>
      <c r="N2027" s="61" t="n">
        <v>183464112</v>
      </c>
      <c r="O2027" s="61" t="s">
        <v>1262</v>
      </c>
      <c r="P2027" s="61" t="s">
        <v>14534</v>
      </c>
      <c r="R2027" s="61" t="s">
        <v>14507</v>
      </c>
      <c r="S2027" s="61" t="str">
        <f aca="false">IF(J2027="Listed Option",MID(R2027,3,9),MID(Q2027,3,9))</f>
        <v>872540109</v>
      </c>
      <c r="T2027" s="61" t="str">
        <f aca="false">VLOOKUP(S2027,'Output v4'!C:C,1,FALSE())</f>
        <v>872540109</v>
      </c>
      <c r="W2027" s="61" t="s">
        <v>14535</v>
      </c>
      <c r="X2027" s="61" t="s">
        <v>14536</v>
      </c>
      <c r="Y2027" s="61" t="s">
        <v>14537</v>
      </c>
      <c r="Z2027" s="61" t="s">
        <v>1304</v>
      </c>
      <c r="AA2027" s="61" t="s">
        <v>1305</v>
      </c>
      <c r="AB2027" s="63" t="n">
        <v>232</v>
      </c>
      <c r="AC2027" s="63" t="n">
        <v>232</v>
      </c>
      <c r="AD2027" s="61" t="n">
        <v>100</v>
      </c>
      <c r="AE2027" s="61" t="n">
        <v>0</v>
      </c>
      <c r="AF2027" s="64" t="n">
        <v>23200</v>
      </c>
      <c r="AG2027" s="61" t="s">
        <v>689</v>
      </c>
      <c r="AH2027" s="62" t="n">
        <v>45291</v>
      </c>
      <c r="AI2027" s="65" t="n">
        <v>1.685</v>
      </c>
      <c r="AJ2027" s="61" t="s">
        <v>1266</v>
      </c>
      <c r="AK2027" s="65" t="n">
        <v>1.685</v>
      </c>
      <c r="AL2027" s="65" t="n">
        <v>93.81</v>
      </c>
      <c r="AM2027" s="66" t="n">
        <v>39092</v>
      </c>
      <c r="AN2027" s="66" t="n">
        <f aca="false">IF(J2027="Listed Option",AF2027*AL2027,AM2027)</f>
        <v>2176392</v>
      </c>
      <c r="AO2027" s="61" t="s">
        <v>1267</v>
      </c>
      <c r="AP2027" s="61" t="n">
        <v>100</v>
      </c>
      <c r="AQ2027" s="61" t="n">
        <v>100</v>
      </c>
      <c r="AV2027" s="61" t="s">
        <v>14509</v>
      </c>
      <c r="AW2027" s="61" t="s">
        <v>4070</v>
      </c>
      <c r="AY2027" s="61" t="s">
        <v>14505</v>
      </c>
      <c r="AZ2027" s="61" t="s">
        <v>14505</v>
      </c>
      <c r="BA2027" s="61" t="s">
        <v>14505</v>
      </c>
      <c r="BB2027" s="67" t="n">
        <v>0</v>
      </c>
      <c r="BE2027" s="61" t="n">
        <v>238575</v>
      </c>
      <c r="BG2027" s="61" t="s">
        <v>4084</v>
      </c>
      <c r="BJ2027" s="61" t="s">
        <v>14505</v>
      </c>
      <c r="BL2027" s="61" t="s">
        <v>14507</v>
      </c>
      <c r="BM2027" s="61" t="s">
        <v>14507</v>
      </c>
      <c r="BN2027" s="70" t="n">
        <v>2176392</v>
      </c>
      <c r="BO2027" s="68" t="n">
        <v>2176392</v>
      </c>
      <c r="BP2027" s="68" t="n">
        <v>390.92</v>
      </c>
      <c r="BQ2027" s="68" t="n">
        <v>390.92</v>
      </c>
      <c r="BR2027" s="69" t="n">
        <v>232</v>
      </c>
      <c r="BS2027" s="63" t="n">
        <v>232</v>
      </c>
      <c r="BU2027" s="68" t="n">
        <v>232</v>
      </c>
    </row>
    <row r="2028" customFormat="false" ht="15" hidden="true" customHeight="false" outlineLevel="0" collapsed="false">
      <c r="A2028" s="61" t="s">
        <v>14538</v>
      </c>
      <c r="B2028" s="61" t="s">
        <v>14539</v>
      </c>
      <c r="C2028" s="62" t="n">
        <v>45291</v>
      </c>
      <c r="D2028" s="62" t="n">
        <v>45291</v>
      </c>
      <c r="E2028" s="61" t="s">
        <v>1259</v>
      </c>
      <c r="F2028" s="61" t="s">
        <v>1140</v>
      </c>
      <c r="G2028" s="61" t="s">
        <v>14540</v>
      </c>
      <c r="H2028" s="61" t="s">
        <v>14540</v>
      </c>
      <c r="I2028" s="61" t="s">
        <v>14541</v>
      </c>
      <c r="J2028" s="61" t="s">
        <v>1195</v>
      </c>
      <c r="K2028" s="61" t="s">
        <v>1195</v>
      </c>
      <c r="L2028" s="61" t="s">
        <v>1195</v>
      </c>
      <c r="N2028" s="61" t="n">
        <v>58366756</v>
      </c>
      <c r="O2028" s="61" t="s">
        <v>1262</v>
      </c>
      <c r="P2028" s="61" t="s">
        <v>14542</v>
      </c>
      <c r="Q2028" s="61" t="s">
        <v>14543</v>
      </c>
      <c r="R2028" s="61" t="s">
        <v>14543</v>
      </c>
      <c r="S2028" s="61" t="str">
        <f aca="false">IF(J2028="Listed Option",MID(R2028,3,9),MID(Q2028,3,9))</f>
        <v>87266J104</v>
      </c>
      <c r="T2028" s="61" t="e">
        <f aca="false">VLOOKUP(S2028,'Output v4'!C:C,1,FALSE())</f>
        <v>#N/A</v>
      </c>
      <c r="U2028" s="61" t="s">
        <v>14544</v>
      </c>
      <c r="V2028" s="61" t="s">
        <v>14545</v>
      </c>
      <c r="W2028" s="61" t="s">
        <v>14546</v>
      </c>
      <c r="Y2028" s="61" t="s">
        <v>14547</v>
      </c>
      <c r="Z2028" s="61" t="s">
        <v>1264</v>
      </c>
      <c r="AA2028" s="61" t="s">
        <v>4126</v>
      </c>
      <c r="AB2028" s="63" t="n">
        <v>-311211</v>
      </c>
      <c r="AC2028" s="63" t="n">
        <v>-311211</v>
      </c>
      <c r="AE2028" s="61" t="n">
        <v>0</v>
      </c>
      <c r="AF2028" s="64" t="n">
        <v>-311211</v>
      </c>
      <c r="AG2028" s="61" t="s">
        <v>1273</v>
      </c>
      <c r="AH2028" s="62" t="n">
        <v>45291</v>
      </c>
      <c r="AI2028" s="65" t="n">
        <v>4.14</v>
      </c>
      <c r="AJ2028" s="61" t="s">
        <v>3614</v>
      </c>
      <c r="AK2028" s="65" t="n">
        <v>4.14</v>
      </c>
      <c r="AL2028" s="65" t="n">
        <v>4.14</v>
      </c>
      <c r="AM2028" s="66" t="n">
        <v>-1288413.54</v>
      </c>
      <c r="AN2028" s="66" t="n">
        <f aca="false">IF(J2028="Listed Option",AF2028*AL2028,AM2028)</f>
        <v>-1288413.54</v>
      </c>
      <c r="AO2028" s="61" t="s">
        <v>1267</v>
      </c>
      <c r="AP2028" s="61" t="n">
        <v>1</v>
      </c>
      <c r="AQ2028" s="61" t="n">
        <v>1</v>
      </c>
      <c r="AV2028" s="61" t="s">
        <v>14547</v>
      </c>
      <c r="AW2028" s="61" t="s">
        <v>4070</v>
      </c>
      <c r="AY2028" s="61" t="s">
        <v>14541</v>
      </c>
      <c r="AZ2028" s="61" t="s">
        <v>14541</v>
      </c>
      <c r="BA2028" s="61" t="s">
        <v>14541</v>
      </c>
      <c r="BB2028" s="67" t="n">
        <v>0</v>
      </c>
      <c r="BE2028" s="61" t="n">
        <v>238566</v>
      </c>
      <c r="BF2028" s="61" t="s">
        <v>1140</v>
      </c>
      <c r="BG2028" s="61" t="s">
        <v>4084</v>
      </c>
      <c r="BH2028" s="61" t="s">
        <v>4084</v>
      </c>
      <c r="BI2028" s="61" t="s">
        <v>14541</v>
      </c>
      <c r="BJ2028" s="61" t="s">
        <v>14541</v>
      </c>
      <c r="BK2028" s="61" t="s">
        <v>14541</v>
      </c>
      <c r="BL2028" s="61" t="s">
        <v>14543</v>
      </c>
      <c r="BM2028" s="61" t="s">
        <v>14543</v>
      </c>
      <c r="BN2028" s="70" t="n">
        <v>-1288413.54</v>
      </c>
      <c r="BO2028" s="68" t="n">
        <v>-1288413.54</v>
      </c>
      <c r="BP2028" s="68" t="n">
        <v>-1288413.54</v>
      </c>
      <c r="BQ2028" s="68" t="n">
        <v>-1288413.54</v>
      </c>
      <c r="BR2028" s="69" t="n">
        <v>-311211</v>
      </c>
      <c r="BU2028" s="68" t="n">
        <v>311211</v>
      </c>
    </row>
    <row r="2029" customFormat="false" ht="15" hidden="true" customHeight="false" outlineLevel="0" collapsed="false">
      <c r="A2029" s="61" t="s">
        <v>14548</v>
      </c>
      <c r="B2029" s="61" t="s">
        <v>14549</v>
      </c>
      <c r="C2029" s="62" t="n">
        <v>45291</v>
      </c>
      <c r="D2029" s="62" t="n">
        <v>45291</v>
      </c>
      <c r="E2029" s="61" t="s">
        <v>1259</v>
      </c>
      <c r="F2029" s="61" t="s">
        <v>1140</v>
      </c>
      <c r="G2029" s="61" t="s">
        <v>14550</v>
      </c>
      <c r="H2029" s="61" t="s">
        <v>14540</v>
      </c>
      <c r="I2029" s="61" t="s">
        <v>14541</v>
      </c>
      <c r="J2029" s="61" t="s">
        <v>1199</v>
      </c>
      <c r="K2029" s="61" t="s">
        <v>4543</v>
      </c>
      <c r="L2029" s="61" t="s">
        <v>4543</v>
      </c>
      <c r="N2029" s="61" t="n">
        <v>175219319</v>
      </c>
      <c r="O2029" s="61" t="s">
        <v>1262</v>
      </c>
      <c r="P2029" s="61" t="s">
        <v>14551</v>
      </c>
      <c r="Q2029" s="61" t="s">
        <v>14552</v>
      </c>
      <c r="R2029" s="61" t="s">
        <v>14543</v>
      </c>
      <c r="S2029" s="61" t="str">
        <f aca="false">IF(J2029="Listed Option",MID(R2029,3,9),MID(Q2029,3,9))</f>
        <v>87266JAA2</v>
      </c>
      <c r="T2029" s="61" t="e">
        <f aca="false">VLOOKUP(S2029,'Output v4'!C:C,1,FALSE())</f>
        <v>#N/A</v>
      </c>
      <c r="U2029" s="61" t="s">
        <v>1141</v>
      </c>
      <c r="V2029" s="61" t="s">
        <v>14553</v>
      </c>
      <c r="Z2029" s="61" t="s">
        <v>1264</v>
      </c>
      <c r="AA2029" s="61" t="s">
        <v>4126</v>
      </c>
      <c r="AB2029" s="63" t="n">
        <v>5000</v>
      </c>
      <c r="AC2029" s="63" t="n">
        <v>5000000</v>
      </c>
      <c r="AE2029" s="61" t="n">
        <v>1000</v>
      </c>
      <c r="AF2029" s="64" t="n">
        <v>5000000</v>
      </c>
      <c r="AG2029" s="61" t="s">
        <v>689</v>
      </c>
      <c r="AH2029" s="62" t="n">
        <v>45291</v>
      </c>
      <c r="AI2029" s="65" t="n">
        <v>0.53234</v>
      </c>
      <c r="AJ2029" s="61" t="s">
        <v>1266</v>
      </c>
      <c r="AK2029" s="65" t="n">
        <v>0.53234</v>
      </c>
      <c r="AL2029" s="65" t="n">
        <v>4.14</v>
      </c>
      <c r="AM2029" s="66" t="n">
        <v>2661700</v>
      </c>
      <c r="AN2029" s="66" t="n">
        <f aca="false">IF(J2029="Listed Option",AF2029*AL2029,AM2029)</f>
        <v>2661700</v>
      </c>
      <c r="AO2029" s="61" t="s">
        <v>1267</v>
      </c>
      <c r="AT2029" s="62" t="n">
        <v>45289</v>
      </c>
      <c r="AU2029" s="65" t="n">
        <v>0.534856995833333</v>
      </c>
      <c r="AV2029" s="61" t="s">
        <v>14547</v>
      </c>
      <c r="AW2029" s="61" t="s">
        <v>4070</v>
      </c>
      <c r="AY2029" s="61" t="s">
        <v>14541</v>
      </c>
      <c r="AZ2029" s="61" t="s">
        <v>14541</v>
      </c>
      <c r="BA2029" s="61" t="s">
        <v>14541</v>
      </c>
      <c r="BB2029" s="67" t="n">
        <v>106</v>
      </c>
      <c r="BE2029" s="61" t="n">
        <v>238566</v>
      </c>
      <c r="BF2029" s="61" t="s">
        <v>1140</v>
      </c>
      <c r="BG2029" s="61" t="s">
        <v>4084</v>
      </c>
      <c r="BH2029" s="61" t="s">
        <v>4084</v>
      </c>
      <c r="BI2029" s="61" t="s">
        <v>14541</v>
      </c>
      <c r="BJ2029" s="61" t="s">
        <v>14541</v>
      </c>
      <c r="BL2029" s="61" t="s">
        <v>14543</v>
      </c>
      <c r="BM2029" s="61" t="s">
        <v>14543</v>
      </c>
      <c r="BN2029" s="70" t="n">
        <v>5000000</v>
      </c>
      <c r="BP2029" s="68" t="n">
        <v>2661700</v>
      </c>
      <c r="BQ2029" s="68" t="n">
        <v>2661700</v>
      </c>
      <c r="BR2029" s="69" t="n">
        <v>5000000</v>
      </c>
      <c r="BT2029" s="63" t="n">
        <v>5000</v>
      </c>
      <c r="BU2029" s="68" t="n">
        <v>5000000</v>
      </c>
    </row>
    <row r="2030" customFormat="false" ht="15" hidden="true" customHeight="false" outlineLevel="0" collapsed="false">
      <c r="A2030" s="61" t="s">
        <v>14554</v>
      </c>
      <c r="B2030" s="61" t="s">
        <v>14555</v>
      </c>
      <c r="C2030" s="62" t="n">
        <v>45291</v>
      </c>
      <c r="D2030" s="62" t="n">
        <v>45291</v>
      </c>
      <c r="E2030" s="61" t="s">
        <v>1259</v>
      </c>
      <c r="F2030" s="61" t="s">
        <v>1140</v>
      </c>
      <c r="G2030" s="61" t="s">
        <v>14540</v>
      </c>
      <c r="H2030" s="61" t="s">
        <v>14540</v>
      </c>
      <c r="I2030" s="61" t="s">
        <v>14541</v>
      </c>
      <c r="J2030" s="61" t="s">
        <v>1195</v>
      </c>
      <c r="K2030" s="61" t="s">
        <v>1195</v>
      </c>
      <c r="L2030" s="61" t="s">
        <v>1195</v>
      </c>
      <c r="N2030" s="61" t="n">
        <v>58366756</v>
      </c>
      <c r="O2030" s="61" t="s">
        <v>1262</v>
      </c>
      <c r="P2030" s="61" t="s">
        <v>14542</v>
      </c>
      <c r="Q2030" s="61" t="s">
        <v>14543</v>
      </c>
      <c r="R2030" s="61" t="s">
        <v>14543</v>
      </c>
      <c r="S2030" s="61" t="str">
        <f aca="false">IF(J2030="Listed Option",MID(R2030,3,9),MID(Q2030,3,9))</f>
        <v>87266J104</v>
      </c>
      <c r="T2030" s="61" t="e">
        <f aca="false">VLOOKUP(S2030,'Output v4'!C:C,1,FALSE())</f>
        <v>#N/A</v>
      </c>
      <c r="U2030" s="61" t="s">
        <v>14544</v>
      </c>
      <c r="V2030" s="61" t="s">
        <v>14545</v>
      </c>
      <c r="W2030" s="61" t="s">
        <v>14546</v>
      </c>
      <c r="Y2030" s="61" t="s">
        <v>14547</v>
      </c>
      <c r="Z2030" s="61" t="s">
        <v>1304</v>
      </c>
      <c r="AA2030" s="61" t="s">
        <v>1305</v>
      </c>
      <c r="AB2030" s="63" t="n">
        <v>-352201</v>
      </c>
      <c r="AC2030" s="63" t="n">
        <v>-352201</v>
      </c>
      <c r="AE2030" s="61" t="n">
        <v>0</v>
      </c>
      <c r="AF2030" s="64" t="n">
        <v>-352201</v>
      </c>
      <c r="AG2030" s="61" t="s">
        <v>1273</v>
      </c>
      <c r="AH2030" s="62" t="n">
        <v>45291</v>
      </c>
      <c r="AI2030" s="65" t="n">
        <v>4.14</v>
      </c>
      <c r="AJ2030" s="61" t="s">
        <v>3614</v>
      </c>
      <c r="AK2030" s="65" t="n">
        <v>4.14</v>
      </c>
      <c r="AL2030" s="65" t="n">
        <v>4.14</v>
      </c>
      <c r="AM2030" s="66" t="n">
        <v>-1458112.14</v>
      </c>
      <c r="AN2030" s="66" t="n">
        <f aca="false">IF(J2030="Listed Option",AF2030*AL2030,AM2030)</f>
        <v>-1458112.14</v>
      </c>
      <c r="AO2030" s="61" t="s">
        <v>1267</v>
      </c>
      <c r="AP2030" s="61" t="n">
        <v>1</v>
      </c>
      <c r="AQ2030" s="61" t="n">
        <v>1</v>
      </c>
      <c r="AV2030" s="61" t="s">
        <v>14547</v>
      </c>
      <c r="AW2030" s="61" t="s">
        <v>4070</v>
      </c>
      <c r="AY2030" s="61" t="s">
        <v>14541</v>
      </c>
      <c r="AZ2030" s="61" t="s">
        <v>14541</v>
      </c>
      <c r="BA2030" s="61" t="s">
        <v>14541</v>
      </c>
      <c r="BB2030" s="67" t="n">
        <v>0</v>
      </c>
      <c r="BE2030" s="61" t="n">
        <v>238575</v>
      </c>
      <c r="BF2030" s="61" t="s">
        <v>1140</v>
      </c>
      <c r="BG2030" s="61" t="s">
        <v>4084</v>
      </c>
      <c r="BH2030" s="61" t="s">
        <v>4084</v>
      </c>
      <c r="BI2030" s="61" t="s">
        <v>14541</v>
      </c>
      <c r="BJ2030" s="61" t="s">
        <v>14541</v>
      </c>
      <c r="BK2030" s="61" t="s">
        <v>14541</v>
      </c>
      <c r="BL2030" s="61" t="s">
        <v>14543</v>
      </c>
      <c r="BM2030" s="61" t="s">
        <v>14543</v>
      </c>
      <c r="BN2030" s="70" t="n">
        <v>-1458112.14</v>
      </c>
      <c r="BO2030" s="68" t="n">
        <v>-1458112.14</v>
      </c>
      <c r="BP2030" s="68" t="n">
        <v>-1458112.14</v>
      </c>
      <c r="BQ2030" s="68" t="n">
        <v>-1458112.14</v>
      </c>
      <c r="BR2030" s="69" t="n">
        <v>-352201</v>
      </c>
      <c r="BU2030" s="68" t="n">
        <v>352201</v>
      </c>
    </row>
    <row r="2031" customFormat="false" ht="15" hidden="true" customHeight="false" outlineLevel="0" collapsed="false">
      <c r="A2031" s="61" t="s">
        <v>14556</v>
      </c>
      <c r="B2031" s="61" t="s">
        <v>14557</v>
      </c>
      <c r="C2031" s="62" t="n">
        <v>45291</v>
      </c>
      <c r="D2031" s="62" t="n">
        <v>45291</v>
      </c>
      <c r="E2031" s="61" t="s">
        <v>1259</v>
      </c>
      <c r="F2031" s="61" t="s">
        <v>1140</v>
      </c>
      <c r="G2031" s="61" t="s">
        <v>14550</v>
      </c>
      <c r="H2031" s="61" t="s">
        <v>14540</v>
      </c>
      <c r="I2031" s="61" t="s">
        <v>14541</v>
      </c>
      <c r="J2031" s="61" t="s">
        <v>1199</v>
      </c>
      <c r="K2031" s="61" t="s">
        <v>4543</v>
      </c>
      <c r="L2031" s="61" t="s">
        <v>4543</v>
      </c>
      <c r="N2031" s="61" t="n">
        <v>175219319</v>
      </c>
      <c r="O2031" s="61" t="s">
        <v>1262</v>
      </c>
      <c r="P2031" s="61" t="s">
        <v>14551</v>
      </c>
      <c r="Q2031" s="61" t="s">
        <v>14552</v>
      </c>
      <c r="R2031" s="61" t="s">
        <v>14543</v>
      </c>
      <c r="S2031" s="61" t="str">
        <f aca="false">IF(J2031="Listed Option",MID(R2031,3,9),MID(Q2031,3,9))</f>
        <v>87266JAA2</v>
      </c>
      <c r="T2031" s="61" t="e">
        <f aca="false">VLOOKUP(S2031,'Output v4'!C:C,1,FALSE())</f>
        <v>#N/A</v>
      </c>
      <c r="U2031" s="61" t="s">
        <v>1141</v>
      </c>
      <c r="V2031" s="61" t="s">
        <v>14553</v>
      </c>
      <c r="Z2031" s="61" t="s">
        <v>1304</v>
      </c>
      <c r="AA2031" s="61" t="s">
        <v>1305</v>
      </c>
      <c r="AB2031" s="63" t="n">
        <v>6000</v>
      </c>
      <c r="AC2031" s="63" t="n">
        <v>6000000</v>
      </c>
      <c r="AE2031" s="61" t="n">
        <v>1000</v>
      </c>
      <c r="AF2031" s="64" t="n">
        <v>6000000</v>
      </c>
      <c r="AG2031" s="61" t="s">
        <v>689</v>
      </c>
      <c r="AH2031" s="62" t="n">
        <v>45291</v>
      </c>
      <c r="AI2031" s="65" t="n">
        <v>0.53234</v>
      </c>
      <c r="AJ2031" s="61" t="s">
        <v>1266</v>
      </c>
      <c r="AK2031" s="65" t="n">
        <v>0.53234</v>
      </c>
      <c r="AL2031" s="65" t="n">
        <v>4.14</v>
      </c>
      <c r="AM2031" s="66" t="n">
        <v>3194040</v>
      </c>
      <c r="AN2031" s="66" t="n">
        <f aca="false">IF(J2031="Listed Option",AF2031*AL2031,AM2031)</f>
        <v>3194040</v>
      </c>
      <c r="AO2031" s="61" t="s">
        <v>1267</v>
      </c>
      <c r="AT2031" s="62" t="n">
        <v>45289</v>
      </c>
      <c r="AU2031" s="65" t="n">
        <v>0.534856995833333</v>
      </c>
      <c r="AV2031" s="61" t="s">
        <v>14547</v>
      </c>
      <c r="AW2031" s="61" t="s">
        <v>4070</v>
      </c>
      <c r="AY2031" s="61" t="s">
        <v>14541</v>
      </c>
      <c r="AZ2031" s="61" t="s">
        <v>14541</v>
      </c>
      <c r="BA2031" s="61" t="s">
        <v>14541</v>
      </c>
      <c r="BB2031" s="67" t="n">
        <v>106</v>
      </c>
      <c r="BE2031" s="61" t="n">
        <v>238575</v>
      </c>
      <c r="BF2031" s="61" t="s">
        <v>1140</v>
      </c>
      <c r="BG2031" s="61" t="s">
        <v>4084</v>
      </c>
      <c r="BH2031" s="61" t="s">
        <v>4084</v>
      </c>
      <c r="BI2031" s="61" t="s">
        <v>14541</v>
      </c>
      <c r="BJ2031" s="61" t="s">
        <v>14541</v>
      </c>
      <c r="BL2031" s="61" t="s">
        <v>14543</v>
      </c>
      <c r="BM2031" s="61" t="s">
        <v>14543</v>
      </c>
      <c r="BN2031" s="70" t="n">
        <v>6000000</v>
      </c>
      <c r="BP2031" s="68" t="n">
        <v>3194040</v>
      </c>
      <c r="BQ2031" s="68" t="n">
        <v>3194040</v>
      </c>
      <c r="BR2031" s="69" t="n">
        <v>6000000</v>
      </c>
      <c r="BT2031" s="63" t="n">
        <v>6000</v>
      </c>
      <c r="BU2031" s="68" t="n">
        <v>6000000</v>
      </c>
    </row>
    <row r="2032" customFormat="false" ht="15" hidden="true" customHeight="false" outlineLevel="0" collapsed="false">
      <c r="A2032" s="61" t="s">
        <v>14558</v>
      </c>
      <c r="B2032" s="61" t="s">
        <v>14559</v>
      </c>
      <c r="C2032" s="62" t="n">
        <v>45291</v>
      </c>
      <c r="D2032" s="62" t="n">
        <v>45291</v>
      </c>
      <c r="E2032" s="61" t="s">
        <v>1259</v>
      </c>
      <c r="F2032" s="61" t="s">
        <v>1129</v>
      </c>
      <c r="G2032" s="61" t="s">
        <v>14560</v>
      </c>
      <c r="H2032" s="61" t="s">
        <v>14561</v>
      </c>
      <c r="I2032" s="61" t="s">
        <v>14562</v>
      </c>
      <c r="J2032" s="61" t="s">
        <v>1196</v>
      </c>
      <c r="K2032" s="61" t="s">
        <v>4088</v>
      </c>
      <c r="L2032" s="61" t="s">
        <v>4277</v>
      </c>
      <c r="M2032" s="61" t="s">
        <v>1198</v>
      </c>
      <c r="N2032" s="61" t="n">
        <v>141834506</v>
      </c>
      <c r="O2032" s="61" t="s">
        <v>1262</v>
      </c>
      <c r="P2032" s="61" t="s">
        <v>14563</v>
      </c>
      <c r="R2032" s="61" t="s">
        <v>14564</v>
      </c>
      <c r="S2032" s="61" t="str">
        <f aca="false">IF(J2032="Listed Option",MID(R2032,3,9),MID(Q2032,3,9))</f>
        <v>87612G101</v>
      </c>
      <c r="T2032" s="61" t="str">
        <f aca="false">VLOOKUP(S2032,'Output v4'!C:C,1,FALSE())</f>
        <v>87612G101</v>
      </c>
      <c r="W2032" s="61" t="s">
        <v>14565</v>
      </c>
      <c r="X2032" s="61" t="s">
        <v>14566</v>
      </c>
      <c r="Y2032" s="61" t="s">
        <v>14567</v>
      </c>
      <c r="Z2032" s="61" t="s">
        <v>1304</v>
      </c>
      <c r="AA2032" s="61" t="s">
        <v>1305</v>
      </c>
      <c r="AB2032" s="63" t="n">
        <v>151</v>
      </c>
      <c r="AC2032" s="63" t="n">
        <v>151</v>
      </c>
      <c r="AD2032" s="61" t="n">
        <v>100</v>
      </c>
      <c r="AE2032" s="61" t="n">
        <v>0</v>
      </c>
      <c r="AF2032" s="64" t="n">
        <v>15100</v>
      </c>
      <c r="AG2032" s="61" t="s">
        <v>689</v>
      </c>
      <c r="AH2032" s="62" t="n">
        <v>45291</v>
      </c>
      <c r="AI2032" s="65" t="n">
        <v>0.025</v>
      </c>
      <c r="AJ2032" s="61" t="s">
        <v>1266</v>
      </c>
      <c r="AK2032" s="65" t="n">
        <v>0.025</v>
      </c>
      <c r="AL2032" s="65" t="n">
        <v>86.87</v>
      </c>
      <c r="AM2032" s="66" t="n">
        <v>377.5</v>
      </c>
      <c r="AN2032" s="66" t="n">
        <f aca="false">IF(J2032="Listed Option",AF2032*AL2032,AM2032)</f>
        <v>1311737</v>
      </c>
      <c r="AO2032" s="61" t="s">
        <v>1267</v>
      </c>
      <c r="AP2032" s="61" t="n">
        <v>100</v>
      </c>
      <c r="AQ2032" s="61" t="n">
        <v>100</v>
      </c>
      <c r="AV2032" s="61" t="s">
        <v>14568</v>
      </c>
      <c r="AW2032" s="61" t="s">
        <v>4070</v>
      </c>
      <c r="AY2032" s="61" t="s">
        <v>14562</v>
      </c>
      <c r="AZ2032" s="61" t="s">
        <v>14562</v>
      </c>
      <c r="BA2032" s="61" t="s">
        <v>14562</v>
      </c>
      <c r="BB2032" s="67" t="n">
        <v>0</v>
      </c>
      <c r="BE2032" s="61" t="n">
        <v>238575</v>
      </c>
      <c r="BG2032" s="61" t="s">
        <v>4084</v>
      </c>
      <c r="BJ2032" s="61" t="s">
        <v>14562</v>
      </c>
      <c r="BL2032" s="61" t="s">
        <v>14564</v>
      </c>
      <c r="BM2032" s="61" t="s">
        <v>14564</v>
      </c>
      <c r="BN2032" s="70" t="n">
        <v>1311737</v>
      </c>
      <c r="BO2032" s="68" t="n">
        <v>1311737</v>
      </c>
      <c r="BP2032" s="68" t="n">
        <v>3.775</v>
      </c>
      <c r="BQ2032" s="68" t="n">
        <v>3.775</v>
      </c>
      <c r="BR2032" s="69" t="n">
        <v>151</v>
      </c>
      <c r="BS2032" s="63" t="n">
        <v>151</v>
      </c>
      <c r="BU2032" s="68" t="n">
        <v>151</v>
      </c>
    </row>
    <row r="2033" customFormat="false" ht="15" hidden="true" customHeight="false" outlineLevel="0" collapsed="false">
      <c r="A2033" s="61" t="s">
        <v>14569</v>
      </c>
      <c r="B2033" s="61" t="s">
        <v>14570</v>
      </c>
      <c r="C2033" s="62" t="n">
        <v>45291</v>
      </c>
      <c r="D2033" s="62" t="n">
        <v>45291</v>
      </c>
      <c r="E2033" s="61" t="s">
        <v>1259</v>
      </c>
      <c r="F2033" s="61" t="s">
        <v>1130</v>
      </c>
      <c r="G2033" s="61" t="s">
        <v>14571</v>
      </c>
      <c r="H2033" s="61" t="s">
        <v>14571</v>
      </c>
      <c r="I2033" s="61" t="s">
        <v>14572</v>
      </c>
      <c r="J2033" s="61" t="s">
        <v>1195</v>
      </c>
      <c r="K2033" s="61" t="s">
        <v>1195</v>
      </c>
      <c r="L2033" s="61" t="s">
        <v>1195</v>
      </c>
      <c r="N2033" s="61" t="n">
        <v>11261</v>
      </c>
      <c r="O2033" s="61" t="s">
        <v>1262</v>
      </c>
      <c r="P2033" s="61" t="s">
        <v>14573</v>
      </c>
      <c r="Q2033" s="61" t="s">
        <v>14574</v>
      </c>
      <c r="R2033" s="61" t="s">
        <v>14574</v>
      </c>
      <c r="S2033" s="61" t="str">
        <f aca="false">IF(J2033="Listed Option",MID(R2033,3,9),MID(Q2033,3,9))</f>
        <v>87612E106</v>
      </c>
      <c r="T2033" s="61" t="str">
        <f aca="false">VLOOKUP(S2033,'Output v4'!C:C,1,FALSE())</f>
        <v>87612E106</v>
      </c>
      <c r="U2033" s="61" t="s">
        <v>305</v>
      </c>
      <c r="V2033" s="61" t="s">
        <v>14575</v>
      </c>
      <c r="W2033" s="61" t="s">
        <v>14572</v>
      </c>
      <c r="Y2033" s="61" t="s">
        <v>14576</v>
      </c>
      <c r="Z2033" s="61" t="s">
        <v>1304</v>
      </c>
      <c r="AA2033" s="61" t="s">
        <v>1305</v>
      </c>
      <c r="AB2033" s="63" t="n">
        <v>-1706</v>
      </c>
      <c r="AC2033" s="63" t="n">
        <v>-1706</v>
      </c>
      <c r="AE2033" s="61" t="n">
        <v>0</v>
      </c>
      <c r="AF2033" s="64" t="n">
        <v>-1706</v>
      </c>
      <c r="AG2033" s="61" t="s">
        <v>1273</v>
      </c>
      <c r="AH2033" s="62" t="n">
        <v>45291</v>
      </c>
      <c r="AI2033" s="65" t="n">
        <v>142.42</v>
      </c>
      <c r="AJ2033" s="61" t="s">
        <v>3614</v>
      </c>
      <c r="AK2033" s="65" t="n">
        <v>142.42</v>
      </c>
      <c r="AL2033" s="65" t="n">
        <v>142.42</v>
      </c>
      <c r="AM2033" s="66" t="n">
        <v>-242968.52</v>
      </c>
      <c r="AN2033" s="66" t="n">
        <f aca="false">IF(J2033="Listed Option",AF2033*AL2033,AM2033)</f>
        <v>-242968.52</v>
      </c>
      <c r="AO2033" s="61" t="s">
        <v>1267</v>
      </c>
      <c r="AP2033" s="61" t="n">
        <v>1</v>
      </c>
      <c r="AQ2033" s="61" t="n">
        <v>1</v>
      </c>
      <c r="AV2033" s="61" t="s">
        <v>14576</v>
      </c>
      <c r="AW2033" s="61" t="s">
        <v>4070</v>
      </c>
      <c r="AY2033" s="61" t="s">
        <v>14572</v>
      </c>
      <c r="AZ2033" s="61" t="s">
        <v>14572</v>
      </c>
      <c r="BA2033" s="61" t="s">
        <v>14572</v>
      </c>
      <c r="BB2033" s="67" t="n">
        <v>0</v>
      </c>
      <c r="BE2033" s="61" t="n">
        <v>238575</v>
      </c>
      <c r="BF2033" s="61" t="s">
        <v>1130</v>
      </c>
      <c r="BG2033" s="61" t="s">
        <v>4084</v>
      </c>
      <c r="BH2033" s="61" t="s">
        <v>4084</v>
      </c>
      <c r="BI2033" s="61" t="s">
        <v>14572</v>
      </c>
      <c r="BJ2033" s="61" t="s">
        <v>14572</v>
      </c>
      <c r="BK2033" s="61" t="s">
        <v>14572</v>
      </c>
      <c r="BL2033" s="61" t="s">
        <v>14574</v>
      </c>
      <c r="BM2033" s="61" t="s">
        <v>14574</v>
      </c>
      <c r="BN2033" s="70" t="n">
        <v>-242968.52</v>
      </c>
      <c r="BO2033" s="68" t="n">
        <v>-242968.52</v>
      </c>
      <c r="BP2033" s="68" t="n">
        <v>-242968.52</v>
      </c>
      <c r="BQ2033" s="68" t="n">
        <v>-242968.52</v>
      </c>
      <c r="BR2033" s="69" t="n">
        <v>-1706</v>
      </c>
      <c r="BU2033" s="68" t="n">
        <v>1706</v>
      </c>
    </row>
    <row r="2034" customFormat="false" ht="15" hidden="true" customHeight="false" outlineLevel="0" collapsed="false">
      <c r="A2034" s="61" t="s">
        <v>14577</v>
      </c>
      <c r="B2034" s="61" t="s">
        <v>14578</v>
      </c>
      <c r="C2034" s="62" t="n">
        <v>45291</v>
      </c>
      <c r="D2034" s="62" t="n">
        <v>45291</v>
      </c>
      <c r="E2034" s="61" t="s">
        <v>1259</v>
      </c>
      <c r="F2034" s="61" t="s">
        <v>1130</v>
      </c>
      <c r="G2034" s="61" t="s">
        <v>14579</v>
      </c>
      <c r="H2034" s="61" t="s">
        <v>14571</v>
      </c>
      <c r="I2034" s="61" t="s">
        <v>14572</v>
      </c>
      <c r="J2034" s="61" t="s">
        <v>1196</v>
      </c>
      <c r="K2034" s="61" t="s">
        <v>4088</v>
      </c>
      <c r="L2034" s="61" t="s">
        <v>4277</v>
      </c>
      <c r="M2034" s="61" t="s">
        <v>1198</v>
      </c>
      <c r="N2034" s="61" t="n">
        <v>181374328</v>
      </c>
      <c r="O2034" s="61" t="s">
        <v>1262</v>
      </c>
      <c r="P2034" s="61" t="s">
        <v>14580</v>
      </c>
      <c r="R2034" s="61" t="s">
        <v>14574</v>
      </c>
      <c r="S2034" s="61" t="str">
        <f aca="false">IF(J2034="Listed Option",MID(R2034,3,9),MID(Q2034,3,9))</f>
        <v>87612E106</v>
      </c>
      <c r="T2034" s="61" t="str">
        <f aca="false">VLOOKUP(S2034,'Output v4'!C:C,1,FALSE())</f>
        <v>87612E106</v>
      </c>
      <c r="W2034" s="61" t="s">
        <v>14581</v>
      </c>
      <c r="X2034" s="61" t="s">
        <v>14582</v>
      </c>
      <c r="Y2034" s="61" t="s">
        <v>14583</v>
      </c>
      <c r="Z2034" s="61" t="s">
        <v>1304</v>
      </c>
      <c r="AA2034" s="61" t="s">
        <v>1305</v>
      </c>
      <c r="AB2034" s="63" t="n">
        <v>170</v>
      </c>
      <c r="AC2034" s="63" t="n">
        <v>170</v>
      </c>
      <c r="AD2034" s="61" t="n">
        <v>100</v>
      </c>
      <c r="AE2034" s="61" t="n">
        <v>0</v>
      </c>
      <c r="AF2034" s="64" t="n">
        <v>17000</v>
      </c>
      <c r="AG2034" s="61" t="s">
        <v>689</v>
      </c>
      <c r="AH2034" s="62" t="n">
        <v>45291</v>
      </c>
      <c r="AI2034" s="65" t="n">
        <v>3.225</v>
      </c>
      <c r="AJ2034" s="61" t="s">
        <v>1266</v>
      </c>
      <c r="AK2034" s="65" t="n">
        <v>3.225</v>
      </c>
      <c r="AL2034" s="65" t="n">
        <v>142.42</v>
      </c>
      <c r="AM2034" s="66" t="n">
        <v>54825</v>
      </c>
      <c r="AN2034" s="66" t="n">
        <f aca="false">IF(J2034="Listed Option",AF2034*AL2034,AM2034)</f>
        <v>2421140</v>
      </c>
      <c r="AO2034" s="61" t="s">
        <v>1267</v>
      </c>
      <c r="AP2034" s="61" t="n">
        <v>100</v>
      </c>
      <c r="AQ2034" s="61" t="n">
        <v>100</v>
      </c>
      <c r="AV2034" s="61" t="s">
        <v>14576</v>
      </c>
      <c r="AW2034" s="61" t="s">
        <v>4070</v>
      </c>
      <c r="AY2034" s="61" t="s">
        <v>14572</v>
      </c>
      <c r="AZ2034" s="61" t="s">
        <v>14572</v>
      </c>
      <c r="BA2034" s="61" t="s">
        <v>14572</v>
      </c>
      <c r="BB2034" s="67" t="n">
        <v>0</v>
      </c>
      <c r="BE2034" s="61" t="n">
        <v>238575</v>
      </c>
      <c r="BG2034" s="61" t="s">
        <v>4084</v>
      </c>
      <c r="BJ2034" s="61" t="s">
        <v>14572</v>
      </c>
      <c r="BL2034" s="61" t="s">
        <v>14574</v>
      </c>
      <c r="BM2034" s="61" t="s">
        <v>14574</v>
      </c>
      <c r="BN2034" s="70" t="n">
        <v>2421140</v>
      </c>
      <c r="BO2034" s="68" t="n">
        <v>2421140</v>
      </c>
      <c r="BP2034" s="68" t="n">
        <v>548.25</v>
      </c>
      <c r="BQ2034" s="68" t="n">
        <v>548.25</v>
      </c>
      <c r="BR2034" s="69" t="n">
        <v>170</v>
      </c>
      <c r="BS2034" s="63" t="n">
        <v>170</v>
      </c>
      <c r="BU2034" s="68" t="n">
        <v>170</v>
      </c>
    </row>
    <row r="2035" customFormat="false" ht="15" hidden="true" customHeight="false" outlineLevel="0" collapsed="false">
      <c r="A2035" s="61" t="s">
        <v>14584</v>
      </c>
      <c r="B2035" s="61" t="s">
        <v>14585</v>
      </c>
      <c r="C2035" s="62" t="n">
        <v>45291</v>
      </c>
      <c r="D2035" s="62" t="n">
        <v>45291</v>
      </c>
      <c r="E2035" s="61" t="s">
        <v>1259</v>
      </c>
      <c r="F2035" s="61" t="s">
        <v>1130</v>
      </c>
      <c r="G2035" s="61" t="s">
        <v>14586</v>
      </c>
      <c r="H2035" s="61" t="s">
        <v>14571</v>
      </c>
      <c r="I2035" s="61" t="s">
        <v>14572</v>
      </c>
      <c r="J2035" s="61" t="s">
        <v>1196</v>
      </c>
      <c r="K2035" s="61" t="s">
        <v>4088</v>
      </c>
      <c r="L2035" s="61" t="s">
        <v>4277</v>
      </c>
      <c r="M2035" s="61" t="s">
        <v>1198</v>
      </c>
      <c r="N2035" s="61" t="n">
        <v>181374329</v>
      </c>
      <c r="O2035" s="61" t="s">
        <v>1262</v>
      </c>
      <c r="P2035" s="61" t="s">
        <v>14587</v>
      </c>
      <c r="R2035" s="61" t="s">
        <v>14574</v>
      </c>
      <c r="S2035" s="61" t="str">
        <f aca="false">IF(J2035="Listed Option",MID(R2035,3,9),MID(Q2035,3,9))</f>
        <v>87612E106</v>
      </c>
      <c r="T2035" s="61" t="str">
        <f aca="false">VLOOKUP(S2035,'Output v4'!C:C,1,FALSE())</f>
        <v>87612E106</v>
      </c>
      <c r="W2035" s="61" t="s">
        <v>14588</v>
      </c>
      <c r="X2035" s="61" t="s">
        <v>14589</v>
      </c>
      <c r="Y2035" s="61" t="s">
        <v>14590</v>
      </c>
      <c r="Z2035" s="61" t="s">
        <v>1304</v>
      </c>
      <c r="AA2035" s="61" t="s">
        <v>1305</v>
      </c>
      <c r="AB2035" s="63" t="n">
        <v>137</v>
      </c>
      <c r="AC2035" s="63" t="n">
        <v>137</v>
      </c>
      <c r="AD2035" s="61" t="n">
        <v>100</v>
      </c>
      <c r="AE2035" s="61" t="n">
        <v>0</v>
      </c>
      <c r="AF2035" s="64" t="n">
        <v>13700</v>
      </c>
      <c r="AG2035" s="61" t="s">
        <v>689</v>
      </c>
      <c r="AH2035" s="62" t="n">
        <v>45291</v>
      </c>
      <c r="AI2035" s="65" t="n">
        <v>2.135</v>
      </c>
      <c r="AJ2035" s="61" t="s">
        <v>1266</v>
      </c>
      <c r="AK2035" s="65" t="n">
        <v>2.135</v>
      </c>
      <c r="AL2035" s="65" t="n">
        <v>142.42</v>
      </c>
      <c r="AM2035" s="66" t="n">
        <v>29249.5</v>
      </c>
      <c r="AN2035" s="66" t="n">
        <f aca="false">IF(J2035="Listed Option",AF2035*AL2035,AM2035)</f>
        <v>1951154</v>
      </c>
      <c r="AO2035" s="61" t="s">
        <v>1267</v>
      </c>
      <c r="AP2035" s="61" t="n">
        <v>100</v>
      </c>
      <c r="AQ2035" s="61" t="n">
        <v>100</v>
      </c>
      <c r="AV2035" s="61" t="s">
        <v>14576</v>
      </c>
      <c r="AW2035" s="61" t="s">
        <v>4070</v>
      </c>
      <c r="AY2035" s="61" t="s">
        <v>14572</v>
      </c>
      <c r="AZ2035" s="61" t="s">
        <v>14572</v>
      </c>
      <c r="BA2035" s="61" t="s">
        <v>14572</v>
      </c>
      <c r="BB2035" s="67" t="n">
        <v>0</v>
      </c>
      <c r="BE2035" s="61" t="n">
        <v>238575</v>
      </c>
      <c r="BG2035" s="61" t="s">
        <v>4084</v>
      </c>
      <c r="BJ2035" s="61" t="s">
        <v>14572</v>
      </c>
      <c r="BL2035" s="61" t="s">
        <v>14574</v>
      </c>
      <c r="BM2035" s="61" t="s">
        <v>14574</v>
      </c>
      <c r="BN2035" s="70" t="n">
        <v>1951154</v>
      </c>
      <c r="BO2035" s="68" t="n">
        <v>1951154</v>
      </c>
      <c r="BP2035" s="68" t="n">
        <v>292.495</v>
      </c>
      <c r="BQ2035" s="68" t="n">
        <v>292.495</v>
      </c>
      <c r="BR2035" s="69" t="n">
        <v>137</v>
      </c>
      <c r="BS2035" s="63" t="n">
        <v>137</v>
      </c>
      <c r="BU2035" s="68" t="n">
        <v>137</v>
      </c>
    </row>
    <row r="2036" customFormat="false" ht="15" hidden="true" customHeight="false" outlineLevel="0" collapsed="false">
      <c r="A2036" s="61" t="s">
        <v>14591</v>
      </c>
      <c r="B2036" s="61" t="s">
        <v>14592</v>
      </c>
      <c r="C2036" s="62" t="n">
        <v>45291</v>
      </c>
      <c r="D2036" s="62" t="n">
        <v>45291</v>
      </c>
      <c r="E2036" s="61" t="s">
        <v>1259</v>
      </c>
      <c r="F2036" s="61" t="s">
        <v>1130</v>
      </c>
      <c r="G2036" s="61" t="s">
        <v>14593</v>
      </c>
      <c r="H2036" s="61" t="s">
        <v>14571</v>
      </c>
      <c r="I2036" s="61" t="s">
        <v>14572</v>
      </c>
      <c r="J2036" s="61" t="s">
        <v>1196</v>
      </c>
      <c r="K2036" s="61" t="s">
        <v>4088</v>
      </c>
      <c r="L2036" s="61" t="s">
        <v>4089</v>
      </c>
      <c r="M2036" s="61" t="s">
        <v>1197</v>
      </c>
      <c r="N2036" s="61" t="n">
        <v>181374349</v>
      </c>
      <c r="O2036" s="61" t="s">
        <v>1262</v>
      </c>
      <c r="P2036" s="61" t="s">
        <v>14594</v>
      </c>
      <c r="R2036" s="61" t="s">
        <v>14574</v>
      </c>
      <c r="S2036" s="61" t="str">
        <f aca="false">IF(J2036="Listed Option",MID(R2036,3,9),MID(Q2036,3,9))</f>
        <v>87612E106</v>
      </c>
      <c r="T2036" s="61" t="str">
        <f aca="false">VLOOKUP(S2036,'Output v4'!C:C,1,FALSE())</f>
        <v>87612E106</v>
      </c>
      <c r="W2036" s="61" t="s">
        <v>14595</v>
      </c>
      <c r="X2036" s="61" t="s">
        <v>14596</v>
      </c>
      <c r="Y2036" s="61" t="s">
        <v>14597</v>
      </c>
      <c r="Z2036" s="61" t="s">
        <v>1304</v>
      </c>
      <c r="AA2036" s="61" t="s">
        <v>1305</v>
      </c>
      <c r="AB2036" s="63" t="n">
        <v>170</v>
      </c>
      <c r="AC2036" s="63" t="n">
        <v>170</v>
      </c>
      <c r="AD2036" s="61" t="n">
        <v>100</v>
      </c>
      <c r="AE2036" s="61" t="n">
        <v>0</v>
      </c>
      <c r="AF2036" s="64" t="n">
        <v>17000</v>
      </c>
      <c r="AG2036" s="61" t="s">
        <v>689</v>
      </c>
      <c r="AH2036" s="62" t="n">
        <v>45291</v>
      </c>
      <c r="AI2036" s="65" t="n">
        <v>2.06</v>
      </c>
      <c r="AJ2036" s="61" t="s">
        <v>1266</v>
      </c>
      <c r="AK2036" s="65" t="n">
        <v>2.06</v>
      </c>
      <c r="AL2036" s="65" t="n">
        <v>142.42</v>
      </c>
      <c r="AM2036" s="66" t="n">
        <v>35020</v>
      </c>
      <c r="AN2036" s="66" t="n">
        <f aca="false">IF(J2036="Listed Option",AF2036*AL2036,AM2036)</f>
        <v>2421140</v>
      </c>
      <c r="AO2036" s="61" t="s">
        <v>1267</v>
      </c>
      <c r="AP2036" s="61" t="n">
        <v>100</v>
      </c>
      <c r="AQ2036" s="61" t="n">
        <v>100</v>
      </c>
      <c r="AV2036" s="61" t="s">
        <v>14576</v>
      </c>
      <c r="AW2036" s="61" t="s">
        <v>4070</v>
      </c>
      <c r="AY2036" s="61" t="s">
        <v>14572</v>
      </c>
      <c r="AZ2036" s="61" t="s">
        <v>14572</v>
      </c>
      <c r="BA2036" s="61" t="s">
        <v>14572</v>
      </c>
      <c r="BB2036" s="67" t="n">
        <v>0</v>
      </c>
      <c r="BE2036" s="61" t="n">
        <v>238575</v>
      </c>
      <c r="BG2036" s="61" t="s">
        <v>4084</v>
      </c>
      <c r="BJ2036" s="61" t="s">
        <v>14572</v>
      </c>
      <c r="BL2036" s="61" t="s">
        <v>14574</v>
      </c>
      <c r="BM2036" s="61" t="s">
        <v>14574</v>
      </c>
      <c r="BN2036" s="70" t="n">
        <v>-2421140</v>
      </c>
      <c r="BO2036" s="68" t="n">
        <v>2421140</v>
      </c>
      <c r="BP2036" s="68" t="n">
        <v>350.2</v>
      </c>
      <c r="BQ2036" s="68" t="n">
        <v>350.2</v>
      </c>
      <c r="BR2036" s="69" t="n">
        <v>170</v>
      </c>
      <c r="BS2036" s="63" t="n">
        <v>170</v>
      </c>
      <c r="BU2036" s="68" t="n">
        <v>170</v>
      </c>
    </row>
    <row r="2037" customFormat="false" ht="15" hidden="true" customHeight="false" outlineLevel="0" collapsed="false">
      <c r="A2037" s="61" t="s">
        <v>14598</v>
      </c>
      <c r="B2037" s="61" t="s">
        <v>14599</v>
      </c>
      <c r="C2037" s="62" t="n">
        <v>45291</v>
      </c>
      <c r="D2037" s="62" t="n">
        <v>45291</v>
      </c>
      <c r="E2037" s="61" t="s">
        <v>1259</v>
      </c>
      <c r="F2037" s="61" t="s">
        <v>1130</v>
      </c>
      <c r="G2037" s="61" t="s">
        <v>14600</v>
      </c>
      <c r="H2037" s="61" t="s">
        <v>14571</v>
      </c>
      <c r="I2037" s="61" t="s">
        <v>14572</v>
      </c>
      <c r="J2037" s="61" t="s">
        <v>1196</v>
      </c>
      <c r="K2037" s="61" t="s">
        <v>4088</v>
      </c>
      <c r="L2037" s="61" t="s">
        <v>4089</v>
      </c>
      <c r="M2037" s="61" t="s">
        <v>1197</v>
      </c>
      <c r="N2037" s="61" t="n">
        <v>181374350</v>
      </c>
      <c r="O2037" s="61" t="s">
        <v>1262</v>
      </c>
      <c r="P2037" s="61" t="s">
        <v>14601</v>
      </c>
      <c r="R2037" s="61" t="s">
        <v>14574</v>
      </c>
      <c r="S2037" s="61" t="str">
        <f aca="false">IF(J2037="Listed Option",MID(R2037,3,9),MID(Q2037,3,9))</f>
        <v>87612E106</v>
      </c>
      <c r="T2037" s="61" t="str">
        <f aca="false">VLOOKUP(S2037,'Output v4'!C:C,1,FALSE())</f>
        <v>87612E106</v>
      </c>
      <c r="W2037" s="61" t="s">
        <v>14602</v>
      </c>
      <c r="X2037" s="61" t="s">
        <v>14603</v>
      </c>
      <c r="Y2037" s="61" t="s">
        <v>14604</v>
      </c>
      <c r="Z2037" s="61" t="s">
        <v>1304</v>
      </c>
      <c r="AA2037" s="61" t="s">
        <v>1305</v>
      </c>
      <c r="AB2037" s="63" t="n">
        <v>137</v>
      </c>
      <c r="AC2037" s="63" t="n">
        <v>137</v>
      </c>
      <c r="AD2037" s="61" t="n">
        <v>100</v>
      </c>
      <c r="AE2037" s="61" t="n">
        <v>0</v>
      </c>
      <c r="AF2037" s="64" t="n">
        <v>13700</v>
      </c>
      <c r="AG2037" s="61" t="s">
        <v>689</v>
      </c>
      <c r="AH2037" s="62" t="n">
        <v>45291</v>
      </c>
      <c r="AI2037" s="65" t="n">
        <v>3.075</v>
      </c>
      <c r="AJ2037" s="61" t="s">
        <v>1266</v>
      </c>
      <c r="AK2037" s="65" t="n">
        <v>3.075</v>
      </c>
      <c r="AL2037" s="65" t="n">
        <v>142.42</v>
      </c>
      <c r="AM2037" s="66" t="n">
        <v>42127.5</v>
      </c>
      <c r="AN2037" s="66" t="n">
        <f aca="false">IF(J2037="Listed Option",AF2037*AL2037,AM2037)</f>
        <v>1951154</v>
      </c>
      <c r="AO2037" s="61" t="s">
        <v>1267</v>
      </c>
      <c r="AP2037" s="61" t="n">
        <v>100</v>
      </c>
      <c r="AQ2037" s="61" t="n">
        <v>100</v>
      </c>
      <c r="AV2037" s="61" t="s">
        <v>14576</v>
      </c>
      <c r="AW2037" s="61" t="s">
        <v>4070</v>
      </c>
      <c r="AY2037" s="61" t="s">
        <v>14572</v>
      </c>
      <c r="AZ2037" s="61" t="s">
        <v>14572</v>
      </c>
      <c r="BA2037" s="61" t="s">
        <v>14572</v>
      </c>
      <c r="BB2037" s="67" t="n">
        <v>0</v>
      </c>
      <c r="BE2037" s="61" t="n">
        <v>238575</v>
      </c>
      <c r="BG2037" s="61" t="s">
        <v>4084</v>
      </c>
      <c r="BJ2037" s="61" t="s">
        <v>14572</v>
      </c>
      <c r="BL2037" s="61" t="s">
        <v>14574</v>
      </c>
      <c r="BM2037" s="61" t="s">
        <v>14574</v>
      </c>
      <c r="BN2037" s="70" t="n">
        <v>-1951154</v>
      </c>
      <c r="BO2037" s="68" t="n">
        <v>1951154</v>
      </c>
      <c r="BP2037" s="68" t="n">
        <v>421.275</v>
      </c>
      <c r="BQ2037" s="68" t="n">
        <v>421.275</v>
      </c>
      <c r="BR2037" s="69" t="n">
        <v>137</v>
      </c>
      <c r="BS2037" s="63" t="n">
        <v>137</v>
      </c>
      <c r="BU2037" s="68" t="n">
        <v>137</v>
      </c>
    </row>
    <row r="2038" customFormat="false" ht="15" hidden="true" customHeight="false" outlineLevel="0" collapsed="false">
      <c r="A2038" s="61" t="s">
        <v>14605</v>
      </c>
      <c r="B2038" s="61" t="s">
        <v>14606</v>
      </c>
      <c r="C2038" s="62" t="n">
        <v>45291</v>
      </c>
      <c r="D2038" s="62" t="n">
        <v>45291</v>
      </c>
      <c r="E2038" s="61" t="s">
        <v>1259</v>
      </c>
      <c r="F2038" s="61" t="s">
        <v>1131</v>
      </c>
      <c r="G2038" s="61" t="s">
        <v>14607</v>
      </c>
      <c r="H2038" s="61" t="s">
        <v>14607</v>
      </c>
      <c r="I2038" s="61" t="s">
        <v>14608</v>
      </c>
      <c r="J2038" s="61" t="s">
        <v>1195</v>
      </c>
      <c r="K2038" s="61" t="s">
        <v>1195</v>
      </c>
      <c r="L2038" s="61" t="s">
        <v>1195</v>
      </c>
      <c r="N2038" s="61" t="n">
        <v>79147457</v>
      </c>
      <c r="O2038" s="61" t="s">
        <v>1262</v>
      </c>
      <c r="P2038" s="61" t="s">
        <v>14609</v>
      </c>
      <c r="Q2038" s="61" t="s">
        <v>14610</v>
      </c>
      <c r="R2038" s="61" t="s">
        <v>14610</v>
      </c>
      <c r="S2038" s="61" t="str">
        <f aca="false">IF(J2038="Listed Option",MID(R2038,3,9),MID(Q2038,3,9))</f>
        <v>88025T102</v>
      </c>
      <c r="T2038" s="61" t="str">
        <f aca="false">VLOOKUP(S2038,'Output v4'!C:C,1,FALSE())</f>
        <v>88025T102</v>
      </c>
      <c r="U2038" s="61" t="s">
        <v>306</v>
      </c>
      <c r="V2038" s="61" t="s">
        <v>14611</v>
      </c>
      <c r="W2038" s="61" t="s">
        <v>14612</v>
      </c>
      <c r="Y2038" s="61" t="s">
        <v>14613</v>
      </c>
      <c r="Z2038" s="61" t="s">
        <v>1304</v>
      </c>
      <c r="AA2038" s="61" t="s">
        <v>1305</v>
      </c>
      <c r="AB2038" s="63" t="n">
        <v>699059</v>
      </c>
      <c r="AC2038" s="63" t="n">
        <v>699059</v>
      </c>
      <c r="AE2038" s="61" t="n">
        <v>0</v>
      </c>
      <c r="AF2038" s="64" t="n">
        <v>699059</v>
      </c>
      <c r="AG2038" s="61" t="s">
        <v>689</v>
      </c>
      <c r="AH2038" s="62" t="n">
        <v>45291</v>
      </c>
      <c r="AI2038" s="65" t="n">
        <v>46.06</v>
      </c>
      <c r="AJ2038" s="61" t="s">
        <v>3614</v>
      </c>
      <c r="AK2038" s="65" t="n">
        <v>46.06</v>
      </c>
      <c r="AL2038" s="65" t="n">
        <v>46.06</v>
      </c>
      <c r="AM2038" s="66" t="n">
        <v>32198657.54</v>
      </c>
      <c r="AN2038" s="66" t="n">
        <f aca="false">IF(J2038="Listed Option",AF2038*AL2038,AM2038)</f>
        <v>32198657.54</v>
      </c>
      <c r="AO2038" s="61" t="s">
        <v>1267</v>
      </c>
      <c r="AP2038" s="61" t="n">
        <v>1</v>
      </c>
      <c r="AQ2038" s="61" t="n">
        <v>1</v>
      </c>
      <c r="AV2038" s="61" t="s">
        <v>14613</v>
      </c>
      <c r="AW2038" s="61" t="s">
        <v>4070</v>
      </c>
      <c r="AY2038" s="61" t="s">
        <v>14608</v>
      </c>
      <c r="AZ2038" s="61" t="s">
        <v>14608</v>
      </c>
      <c r="BA2038" s="61" t="s">
        <v>14608</v>
      </c>
      <c r="BB2038" s="67" t="n">
        <v>0</v>
      </c>
      <c r="BE2038" s="61" t="n">
        <v>238575</v>
      </c>
      <c r="BF2038" s="61" t="s">
        <v>1131</v>
      </c>
      <c r="BG2038" s="61" t="s">
        <v>4084</v>
      </c>
      <c r="BH2038" s="61" t="s">
        <v>4084</v>
      </c>
      <c r="BI2038" s="61" t="s">
        <v>14608</v>
      </c>
      <c r="BJ2038" s="61" t="s">
        <v>14608</v>
      </c>
      <c r="BK2038" s="61" t="s">
        <v>14608</v>
      </c>
      <c r="BL2038" s="61" t="s">
        <v>14610</v>
      </c>
      <c r="BM2038" s="61" t="s">
        <v>14610</v>
      </c>
      <c r="BN2038" s="70" t="n">
        <v>32198657.54</v>
      </c>
      <c r="BO2038" s="68" t="n">
        <v>32198657.54</v>
      </c>
      <c r="BP2038" s="68" t="n">
        <v>32198657.54</v>
      </c>
      <c r="BQ2038" s="68" t="n">
        <v>32198657.54</v>
      </c>
      <c r="BR2038" s="69" t="n">
        <v>699059</v>
      </c>
      <c r="BU2038" s="68" t="n">
        <v>699059</v>
      </c>
    </row>
    <row r="2039" customFormat="false" ht="15" hidden="true" customHeight="false" outlineLevel="0" collapsed="false">
      <c r="A2039" s="61" t="s">
        <v>14614</v>
      </c>
      <c r="B2039" s="61" t="s">
        <v>14615</v>
      </c>
      <c r="C2039" s="62" t="n">
        <v>45291</v>
      </c>
      <c r="D2039" s="62" t="n">
        <v>45291</v>
      </c>
      <c r="E2039" s="61" t="s">
        <v>1259</v>
      </c>
      <c r="F2039" s="61" t="s">
        <v>1132</v>
      </c>
      <c r="G2039" s="61" t="s">
        <v>14616</v>
      </c>
      <c r="H2039" s="61" t="s">
        <v>14616</v>
      </c>
      <c r="I2039" s="61" t="s">
        <v>14617</v>
      </c>
      <c r="J2039" s="61" t="s">
        <v>1199</v>
      </c>
      <c r="K2039" s="61" t="s">
        <v>4065</v>
      </c>
      <c r="L2039" s="61" t="s">
        <v>4065</v>
      </c>
      <c r="N2039" s="61" t="n">
        <v>172374871</v>
      </c>
      <c r="O2039" s="61" t="s">
        <v>1262</v>
      </c>
      <c r="P2039" s="61" t="s">
        <v>14618</v>
      </c>
      <c r="Q2039" s="61" t="s">
        <v>14619</v>
      </c>
      <c r="R2039" s="61" t="s">
        <v>14619</v>
      </c>
      <c r="S2039" s="61" t="str">
        <f aca="false">IF(J2039="Listed Option",MID(R2039,3,9),MID(Q2039,3,9))</f>
        <v>88033GDK3</v>
      </c>
      <c r="T2039" s="61" t="e">
        <f aca="false">VLOOKUP(S2039,'Output v4'!C:C,1,FALSE())</f>
        <v>#N/A</v>
      </c>
      <c r="U2039" s="61" t="s">
        <v>14620</v>
      </c>
      <c r="V2039" s="61" t="s">
        <v>14621</v>
      </c>
      <c r="Z2039" s="61" t="s">
        <v>1264</v>
      </c>
      <c r="AA2039" s="61" t="s">
        <v>4126</v>
      </c>
      <c r="AB2039" s="63" t="n">
        <v>-12033</v>
      </c>
      <c r="AC2039" s="63" t="n">
        <v>-12033000</v>
      </c>
      <c r="AE2039" s="61" t="n">
        <v>1000</v>
      </c>
      <c r="AF2039" s="64" t="n">
        <v>-12033000</v>
      </c>
      <c r="AG2039" s="61" t="s">
        <v>1273</v>
      </c>
      <c r="AH2039" s="62" t="n">
        <v>45291</v>
      </c>
      <c r="AI2039" s="65" t="n">
        <v>0.99805</v>
      </c>
      <c r="AJ2039" s="61" t="s">
        <v>1266</v>
      </c>
      <c r="AK2039" s="65" t="n">
        <v>0.99805</v>
      </c>
      <c r="AL2039" s="65" t="n">
        <v>0.99805</v>
      </c>
      <c r="AM2039" s="66" t="n">
        <v>-12009535.65</v>
      </c>
      <c r="AN2039" s="66" t="n">
        <f aca="false">IF(J2039="Listed Option",AF2039*AL2039,AM2039)</f>
        <v>-12009535.65</v>
      </c>
      <c r="AO2039" s="61" t="s">
        <v>1267</v>
      </c>
      <c r="AW2039" s="61" t="s">
        <v>4070</v>
      </c>
      <c r="AY2039" s="61" t="s">
        <v>14616</v>
      </c>
      <c r="BA2039" s="61" t="s">
        <v>14616</v>
      </c>
      <c r="BB2039" s="67" t="n">
        <v>90</v>
      </c>
      <c r="BE2039" s="61" t="n">
        <v>238566</v>
      </c>
      <c r="BF2039" s="61" t="s">
        <v>1132</v>
      </c>
      <c r="BG2039" s="61" t="s">
        <v>4084</v>
      </c>
      <c r="BH2039" s="61" t="s">
        <v>4084</v>
      </c>
      <c r="BI2039" s="61" t="s">
        <v>14617</v>
      </c>
      <c r="BJ2039" s="61" t="s">
        <v>14616</v>
      </c>
      <c r="BL2039" s="61" t="s">
        <v>14619</v>
      </c>
      <c r="BM2039" s="61" t="s">
        <v>14619</v>
      </c>
      <c r="BN2039" s="70" t="n">
        <v>-12033000</v>
      </c>
      <c r="BP2039" s="68" t="n">
        <v>-12009535.65</v>
      </c>
      <c r="BQ2039" s="68" t="n">
        <v>-12009535.65</v>
      </c>
      <c r="BR2039" s="69" t="n">
        <v>-12033000</v>
      </c>
      <c r="BS2039" s="63" t="n">
        <v>-12033</v>
      </c>
      <c r="BU2039" s="68" t="n">
        <v>12033000</v>
      </c>
    </row>
    <row r="2040" customFormat="false" ht="15" hidden="true" customHeight="false" outlineLevel="0" collapsed="false">
      <c r="A2040" s="61" t="s">
        <v>14622</v>
      </c>
      <c r="B2040" s="61" t="s">
        <v>14623</v>
      </c>
      <c r="C2040" s="62" t="n">
        <v>45291</v>
      </c>
      <c r="D2040" s="62" t="n">
        <v>45291</v>
      </c>
      <c r="E2040" s="61" t="s">
        <v>1259</v>
      </c>
      <c r="F2040" s="61" t="s">
        <v>1132</v>
      </c>
      <c r="G2040" s="61" t="s">
        <v>14616</v>
      </c>
      <c r="H2040" s="61" t="s">
        <v>14616</v>
      </c>
      <c r="I2040" s="61" t="s">
        <v>14617</v>
      </c>
      <c r="J2040" s="61" t="s">
        <v>1199</v>
      </c>
      <c r="K2040" s="61" t="s">
        <v>4065</v>
      </c>
      <c r="L2040" s="61" t="s">
        <v>4065</v>
      </c>
      <c r="N2040" s="61" t="n">
        <v>172374871</v>
      </c>
      <c r="O2040" s="61" t="s">
        <v>1262</v>
      </c>
      <c r="P2040" s="61" t="s">
        <v>14618</v>
      </c>
      <c r="Q2040" s="61" t="s">
        <v>14619</v>
      </c>
      <c r="R2040" s="61" t="s">
        <v>14619</v>
      </c>
      <c r="S2040" s="61" t="str">
        <f aca="false">IF(J2040="Listed Option",MID(R2040,3,9),MID(Q2040,3,9))</f>
        <v>88033GDK3</v>
      </c>
      <c r="T2040" s="61" t="e">
        <f aca="false">VLOOKUP(S2040,'Output v4'!C:C,1,FALSE())</f>
        <v>#N/A</v>
      </c>
      <c r="U2040" s="61" t="s">
        <v>14620</v>
      </c>
      <c r="V2040" s="61" t="s">
        <v>14621</v>
      </c>
      <c r="Z2040" s="61" t="s">
        <v>1304</v>
      </c>
      <c r="AA2040" s="61" t="s">
        <v>1305</v>
      </c>
      <c r="AB2040" s="63" t="n">
        <v>-68452</v>
      </c>
      <c r="AC2040" s="63" t="n">
        <v>-68452000</v>
      </c>
      <c r="AE2040" s="61" t="n">
        <v>1000</v>
      </c>
      <c r="AF2040" s="64" t="n">
        <v>-68452000</v>
      </c>
      <c r="AG2040" s="61" t="s">
        <v>1273</v>
      </c>
      <c r="AH2040" s="62" t="n">
        <v>45291</v>
      </c>
      <c r="AI2040" s="65" t="n">
        <v>0.99805</v>
      </c>
      <c r="AJ2040" s="61" t="s">
        <v>1266</v>
      </c>
      <c r="AK2040" s="65" t="n">
        <v>0.99805</v>
      </c>
      <c r="AL2040" s="65" t="n">
        <v>0.99805</v>
      </c>
      <c r="AM2040" s="66" t="n">
        <v>-68318518.6</v>
      </c>
      <c r="AN2040" s="66" t="n">
        <f aca="false">IF(J2040="Listed Option",AF2040*AL2040,AM2040)</f>
        <v>-68318518.6</v>
      </c>
      <c r="AO2040" s="61" t="s">
        <v>1267</v>
      </c>
      <c r="AW2040" s="61" t="s">
        <v>4070</v>
      </c>
      <c r="AY2040" s="61" t="s">
        <v>14616</v>
      </c>
      <c r="BA2040" s="61" t="s">
        <v>14616</v>
      </c>
      <c r="BB2040" s="67" t="n">
        <v>90</v>
      </c>
      <c r="BE2040" s="61" t="n">
        <v>238575</v>
      </c>
      <c r="BF2040" s="61" t="s">
        <v>1132</v>
      </c>
      <c r="BG2040" s="61" t="s">
        <v>4084</v>
      </c>
      <c r="BH2040" s="61" t="s">
        <v>4084</v>
      </c>
      <c r="BI2040" s="61" t="s">
        <v>14617</v>
      </c>
      <c r="BJ2040" s="61" t="s">
        <v>14616</v>
      </c>
      <c r="BL2040" s="61" t="s">
        <v>14619</v>
      </c>
      <c r="BM2040" s="61" t="s">
        <v>14619</v>
      </c>
      <c r="BN2040" s="70" t="n">
        <v>-68452000</v>
      </c>
      <c r="BP2040" s="68" t="n">
        <v>-68318518.6</v>
      </c>
      <c r="BQ2040" s="68" t="n">
        <v>-68318518.6</v>
      </c>
      <c r="BR2040" s="69" t="n">
        <v>-68452000</v>
      </c>
      <c r="BS2040" s="63" t="n">
        <v>-68452</v>
      </c>
      <c r="BU2040" s="68" t="n">
        <v>68452000</v>
      </c>
    </row>
    <row r="2041" customFormat="false" ht="15" hidden="true" customHeight="false" outlineLevel="0" collapsed="false">
      <c r="A2041" s="61" t="s">
        <v>14624</v>
      </c>
      <c r="B2041" s="61" t="s">
        <v>14625</v>
      </c>
      <c r="C2041" s="62" t="n">
        <v>45291</v>
      </c>
      <c r="D2041" s="62" t="n">
        <v>45291</v>
      </c>
      <c r="E2041" s="61" t="s">
        <v>1259</v>
      </c>
      <c r="F2041" s="61" t="s">
        <v>1132</v>
      </c>
      <c r="G2041" s="61" t="s">
        <v>14626</v>
      </c>
      <c r="H2041" s="61" t="s">
        <v>14626</v>
      </c>
      <c r="I2041" s="61" t="s">
        <v>14617</v>
      </c>
      <c r="J2041" s="61" t="s">
        <v>1195</v>
      </c>
      <c r="K2041" s="61" t="s">
        <v>1195</v>
      </c>
      <c r="L2041" s="61" t="s">
        <v>1195</v>
      </c>
      <c r="N2041" s="61" t="n">
        <v>3938</v>
      </c>
      <c r="O2041" s="61" t="s">
        <v>1262</v>
      </c>
      <c r="P2041" s="61" t="s">
        <v>14627</v>
      </c>
      <c r="Q2041" s="61" t="s">
        <v>14628</v>
      </c>
      <c r="R2041" s="61" t="s">
        <v>14628</v>
      </c>
      <c r="S2041" s="61" t="str">
        <f aca="false">IF(J2041="Listed Option",MID(R2041,3,9),MID(Q2041,3,9))</f>
        <v>88033G407</v>
      </c>
      <c r="T2041" s="61" t="str">
        <f aca="false">VLOOKUP(S2041,'Output v4'!C:C,1,FALSE())</f>
        <v>88033G407</v>
      </c>
      <c r="U2041" s="61" t="s">
        <v>307</v>
      </c>
      <c r="V2041" s="61" t="s">
        <v>14629</v>
      </c>
      <c r="W2041" s="61" t="s">
        <v>14617</v>
      </c>
      <c r="Y2041" s="61" t="s">
        <v>14630</v>
      </c>
      <c r="Z2041" s="61" t="s">
        <v>4029</v>
      </c>
      <c r="AA2041" s="61" t="s">
        <v>4117</v>
      </c>
      <c r="AB2041" s="63" t="n">
        <v>-9125</v>
      </c>
      <c r="AC2041" s="63" t="n">
        <v>-9125</v>
      </c>
      <c r="AE2041" s="61" t="n">
        <v>0</v>
      </c>
      <c r="AF2041" s="64" t="n">
        <v>-9125</v>
      </c>
      <c r="AG2041" s="61" t="s">
        <v>1273</v>
      </c>
      <c r="AH2041" s="62" t="n">
        <v>45291</v>
      </c>
      <c r="AI2041" s="65" t="n">
        <v>75.57</v>
      </c>
      <c r="AJ2041" s="61" t="s">
        <v>3614</v>
      </c>
      <c r="AK2041" s="65" t="n">
        <v>75.57</v>
      </c>
      <c r="AL2041" s="65" t="n">
        <v>75.57</v>
      </c>
      <c r="AM2041" s="66" t="n">
        <v>-689576.25</v>
      </c>
      <c r="AN2041" s="66" t="n">
        <f aca="false">IF(J2041="Listed Option",AF2041*AL2041,AM2041)</f>
        <v>-689576.25</v>
      </c>
      <c r="AO2041" s="61" t="s">
        <v>1267</v>
      </c>
      <c r="AP2041" s="61" t="n">
        <v>1</v>
      </c>
      <c r="AQ2041" s="61" t="n">
        <v>1</v>
      </c>
      <c r="AV2041" s="61" t="s">
        <v>14630</v>
      </c>
      <c r="AW2041" s="61" t="s">
        <v>4070</v>
      </c>
      <c r="AY2041" s="61" t="s">
        <v>14617</v>
      </c>
      <c r="AZ2041" s="61" t="s">
        <v>14617</v>
      </c>
      <c r="BA2041" s="61" t="s">
        <v>14617</v>
      </c>
      <c r="BB2041" s="67" t="n">
        <v>0</v>
      </c>
      <c r="BE2041" s="61" t="n">
        <v>238587</v>
      </c>
      <c r="BF2041" s="61" t="s">
        <v>1132</v>
      </c>
      <c r="BG2041" s="61" t="s">
        <v>4084</v>
      </c>
      <c r="BH2041" s="61" t="s">
        <v>4084</v>
      </c>
      <c r="BI2041" s="61" t="s">
        <v>14617</v>
      </c>
      <c r="BJ2041" s="61" t="s">
        <v>14617</v>
      </c>
      <c r="BK2041" s="61" t="s">
        <v>14617</v>
      </c>
      <c r="BL2041" s="61" t="s">
        <v>14628</v>
      </c>
      <c r="BM2041" s="61" t="s">
        <v>14628</v>
      </c>
      <c r="BN2041" s="70" t="n">
        <v>-689576.25</v>
      </c>
      <c r="BO2041" s="68" t="n">
        <v>-689576.25</v>
      </c>
      <c r="BP2041" s="68" t="n">
        <v>-689576.25</v>
      </c>
      <c r="BQ2041" s="68" t="n">
        <v>-689576.25</v>
      </c>
      <c r="BR2041" s="69" t="n">
        <v>-9125</v>
      </c>
      <c r="BU2041" s="68" t="n">
        <v>9125</v>
      </c>
    </row>
    <row r="2042" customFormat="false" ht="15" hidden="true" customHeight="false" outlineLevel="0" collapsed="false">
      <c r="A2042" s="61" t="s">
        <v>14631</v>
      </c>
      <c r="B2042" s="61" t="s">
        <v>14632</v>
      </c>
      <c r="C2042" s="62" t="n">
        <v>45291</v>
      </c>
      <c r="D2042" s="62" t="n">
        <v>45291</v>
      </c>
      <c r="E2042" s="61" t="s">
        <v>1259</v>
      </c>
      <c r="F2042" s="61" t="s">
        <v>1132</v>
      </c>
      <c r="G2042" s="61" t="s">
        <v>14616</v>
      </c>
      <c r="H2042" s="61" t="s">
        <v>14616</v>
      </c>
      <c r="I2042" s="61" t="s">
        <v>14617</v>
      </c>
      <c r="J2042" s="61" t="s">
        <v>1199</v>
      </c>
      <c r="K2042" s="61" t="s">
        <v>4065</v>
      </c>
      <c r="L2042" s="61" t="s">
        <v>4065</v>
      </c>
      <c r="N2042" s="61" t="n">
        <v>172374871</v>
      </c>
      <c r="O2042" s="61" t="s">
        <v>1262</v>
      </c>
      <c r="P2042" s="61" t="s">
        <v>14618</v>
      </c>
      <c r="Q2042" s="61" t="s">
        <v>14619</v>
      </c>
      <c r="R2042" s="61" t="s">
        <v>14619</v>
      </c>
      <c r="S2042" s="61" t="str">
        <f aca="false">IF(J2042="Listed Option",MID(R2042,3,9),MID(Q2042,3,9))</f>
        <v>88033GDK3</v>
      </c>
      <c r="T2042" s="61" t="e">
        <f aca="false">VLOOKUP(S2042,'Output v4'!C:C,1,FALSE())</f>
        <v>#N/A</v>
      </c>
      <c r="U2042" s="61" t="s">
        <v>14620</v>
      </c>
      <c r="V2042" s="61" t="s">
        <v>14621</v>
      </c>
      <c r="Z2042" s="61" t="s">
        <v>4029</v>
      </c>
      <c r="AA2042" s="61" t="s">
        <v>4117</v>
      </c>
      <c r="AB2042" s="63" t="n">
        <v>-7400</v>
      </c>
      <c r="AC2042" s="63" t="n">
        <v>-7400000</v>
      </c>
      <c r="AE2042" s="61" t="n">
        <v>1000</v>
      </c>
      <c r="AF2042" s="64" t="n">
        <v>-7400000</v>
      </c>
      <c r="AG2042" s="61" t="s">
        <v>1273</v>
      </c>
      <c r="AH2042" s="62" t="n">
        <v>45291</v>
      </c>
      <c r="AI2042" s="65" t="n">
        <v>0.99805</v>
      </c>
      <c r="AJ2042" s="61" t="s">
        <v>1266</v>
      </c>
      <c r="AK2042" s="65" t="n">
        <v>0.99805</v>
      </c>
      <c r="AL2042" s="65" t="n">
        <v>0.99805</v>
      </c>
      <c r="AM2042" s="66" t="n">
        <v>-7385570</v>
      </c>
      <c r="AN2042" s="66" t="n">
        <f aca="false">IF(J2042="Listed Option",AF2042*AL2042,AM2042)</f>
        <v>-7385570</v>
      </c>
      <c r="AO2042" s="61" t="s">
        <v>1267</v>
      </c>
      <c r="AW2042" s="61" t="s">
        <v>4070</v>
      </c>
      <c r="AY2042" s="61" t="s">
        <v>14616</v>
      </c>
      <c r="BA2042" s="61" t="s">
        <v>14616</v>
      </c>
      <c r="BB2042" s="67" t="n">
        <v>90</v>
      </c>
      <c r="BE2042" s="61" t="n">
        <v>238587</v>
      </c>
      <c r="BF2042" s="61" t="s">
        <v>1132</v>
      </c>
      <c r="BG2042" s="61" t="s">
        <v>4084</v>
      </c>
      <c r="BH2042" s="61" t="s">
        <v>4084</v>
      </c>
      <c r="BI2042" s="61" t="s">
        <v>14617</v>
      </c>
      <c r="BJ2042" s="61" t="s">
        <v>14616</v>
      </c>
      <c r="BL2042" s="61" t="s">
        <v>14619</v>
      </c>
      <c r="BM2042" s="61" t="s">
        <v>14619</v>
      </c>
      <c r="BN2042" s="70" t="n">
        <v>-7400000</v>
      </c>
      <c r="BP2042" s="68" t="n">
        <v>-7385570</v>
      </c>
      <c r="BQ2042" s="68" t="n">
        <v>-7385570</v>
      </c>
      <c r="BR2042" s="69" t="n">
        <v>-7400000</v>
      </c>
      <c r="BS2042" s="63" t="n">
        <v>-7400</v>
      </c>
      <c r="BU2042" s="68" t="n">
        <v>7400000</v>
      </c>
    </row>
    <row r="2043" customFormat="false" ht="15" hidden="true" customHeight="false" outlineLevel="0" collapsed="false">
      <c r="A2043" s="61" t="s">
        <v>14633</v>
      </c>
      <c r="B2043" s="61" t="s">
        <v>14634</v>
      </c>
      <c r="C2043" s="62" t="n">
        <v>45291</v>
      </c>
      <c r="D2043" s="62" t="n">
        <v>45291</v>
      </c>
      <c r="E2043" s="61" t="s">
        <v>1259</v>
      </c>
      <c r="F2043" s="61" t="s">
        <v>1132</v>
      </c>
      <c r="G2043" s="61" t="s">
        <v>14626</v>
      </c>
      <c r="H2043" s="61" t="s">
        <v>14626</v>
      </c>
      <c r="I2043" s="61" t="s">
        <v>14617</v>
      </c>
      <c r="J2043" s="61" t="s">
        <v>1195</v>
      </c>
      <c r="K2043" s="61" t="s">
        <v>1195</v>
      </c>
      <c r="L2043" s="61" t="s">
        <v>1195</v>
      </c>
      <c r="N2043" s="61" t="n">
        <v>3938</v>
      </c>
      <c r="O2043" s="61" t="s">
        <v>1262</v>
      </c>
      <c r="P2043" s="61" t="s">
        <v>14627</v>
      </c>
      <c r="Q2043" s="61" t="s">
        <v>14628</v>
      </c>
      <c r="R2043" s="61" t="s">
        <v>14628</v>
      </c>
      <c r="S2043" s="61" t="str">
        <f aca="false">IF(J2043="Listed Option",MID(R2043,3,9),MID(Q2043,3,9))</f>
        <v>88033G407</v>
      </c>
      <c r="T2043" s="61" t="str">
        <f aca="false">VLOOKUP(S2043,'Output v4'!C:C,1,FALSE())</f>
        <v>88033G407</v>
      </c>
      <c r="U2043" s="61" t="s">
        <v>307</v>
      </c>
      <c r="V2043" s="61" t="s">
        <v>14629</v>
      </c>
      <c r="W2043" s="61" t="s">
        <v>14617</v>
      </c>
      <c r="Y2043" s="61" t="s">
        <v>14630</v>
      </c>
      <c r="Z2043" s="61" t="s">
        <v>4074</v>
      </c>
      <c r="AA2043" s="61" t="s">
        <v>4075</v>
      </c>
      <c r="AB2043" s="63" t="n">
        <v>89340</v>
      </c>
      <c r="AC2043" s="63" t="n">
        <v>89340</v>
      </c>
      <c r="AE2043" s="61" t="n">
        <v>0</v>
      </c>
      <c r="AF2043" s="64" t="n">
        <v>89340</v>
      </c>
      <c r="AG2043" s="61" t="s">
        <v>689</v>
      </c>
      <c r="AH2043" s="62" t="n">
        <v>45291</v>
      </c>
      <c r="AI2043" s="65" t="n">
        <v>75.57</v>
      </c>
      <c r="AJ2043" s="61" t="s">
        <v>3614</v>
      </c>
      <c r="AK2043" s="65" t="n">
        <v>75.57</v>
      </c>
      <c r="AL2043" s="65" t="n">
        <v>75.57</v>
      </c>
      <c r="AM2043" s="66" t="n">
        <v>6751423.8</v>
      </c>
      <c r="AN2043" s="66" t="n">
        <f aca="false">IF(J2043="Listed Option",AF2043*AL2043,AM2043)</f>
        <v>6751423.8</v>
      </c>
      <c r="AO2043" s="61" t="s">
        <v>1267</v>
      </c>
      <c r="AP2043" s="61" t="n">
        <v>1</v>
      </c>
      <c r="AQ2043" s="61" t="n">
        <v>1</v>
      </c>
      <c r="AV2043" s="61" t="s">
        <v>14630</v>
      </c>
      <c r="AW2043" s="61" t="s">
        <v>4070</v>
      </c>
      <c r="AY2043" s="61" t="s">
        <v>14617</v>
      </c>
      <c r="AZ2043" s="61" t="s">
        <v>14617</v>
      </c>
      <c r="BA2043" s="61" t="s">
        <v>14617</v>
      </c>
      <c r="BB2043" s="67" t="n">
        <v>0</v>
      </c>
      <c r="BE2043" s="61" t="n">
        <v>241450</v>
      </c>
      <c r="BF2043" s="61" t="s">
        <v>1132</v>
      </c>
      <c r="BG2043" s="61" t="s">
        <v>4084</v>
      </c>
      <c r="BH2043" s="61" t="s">
        <v>4084</v>
      </c>
      <c r="BI2043" s="61" t="s">
        <v>14617</v>
      </c>
      <c r="BJ2043" s="61" t="s">
        <v>14617</v>
      </c>
      <c r="BK2043" s="61" t="s">
        <v>14617</v>
      </c>
      <c r="BL2043" s="61" t="s">
        <v>14628</v>
      </c>
      <c r="BM2043" s="61" t="s">
        <v>14628</v>
      </c>
      <c r="BN2043" s="70" t="n">
        <v>6751423.8</v>
      </c>
      <c r="BO2043" s="68" t="n">
        <v>6751423.8</v>
      </c>
      <c r="BP2043" s="68" t="n">
        <v>6751423.8</v>
      </c>
      <c r="BQ2043" s="68" t="n">
        <v>6751423.8</v>
      </c>
      <c r="BR2043" s="69" t="n">
        <v>89340</v>
      </c>
      <c r="BU2043" s="68" t="n">
        <v>89340</v>
      </c>
    </row>
    <row r="2044" customFormat="false" ht="15" hidden="true" customHeight="false" outlineLevel="0" collapsed="false">
      <c r="A2044" s="61" t="s">
        <v>14635</v>
      </c>
      <c r="B2044" s="61" t="s">
        <v>14636</v>
      </c>
      <c r="C2044" s="62" t="n">
        <v>45291</v>
      </c>
      <c r="D2044" s="62" t="n">
        <v>45291</v>
      </c>
      <c r="E2044" s="61" t="s">
        <v>1259</v>
      </c>
      <c r="F2044" s="61" t="s">
        <v>1132</v>
      </c>
      <c r="G2044" s="61" t="s">
        <v>14616</v>
      </c>
      <c r="H2044" s="61" t="s">
        <v>14616</v>
      </c>
      <c r="I2044" s="61" t="s">
        <v>14617</v>
      </c>
      <c r="J2044" s="61" t="s">
        <v>1199</v>
      </c>
      <c r="K2044" s="61" t="s">
        <v>4065</v>
      </c>
      <c r="L2044" s="61" t="s">
        <v>4065</v>
      </c>
      <c r="N2044" s="61" t="n">
        <v>172374871</v>
      </c>
      <c r="O2044" s="61" t="s">
        <v>1262</v>
      </c>
      <c r="P2044" s="61" t="s">
        <v>14618</v>
      </c>
      <c r="Q2044" s="61" t="s">
        <v>14619</v>
      </c>
      <c r="R2044" s="61" t="s">
        <v>14619</v>
      </c>
      <c r="S2044" s="61" t="str">
        <f aca="false">IF(J2044="Listed Option",MID(R2044,3,9),MID(Q2044,3,9))</f>
        <v>88033GDK3</v>
      </c>
      <c r="T2044" s="61" t="e">
        <f aca="false">VLOOKUP(S2044,'Output v4'!C:C,1,FALSE())</f>
        <v>#N/A</v>
      </c>
      <c r="U2044" s="61" t="s">
        <v>14620</v>
      </c>
      <c r="V2044" s="61" t="s">
        <v>14621</v>
      </c>
      <c r="Z2044" s="61" t="s">
        <v>4074</v>
      </c>
      <c r="AA2044" s="61" t="s">
        <v>4075</v>
      </c>
      <c r="AB2044" s="63" t="n">
        <v>-13000</v>
      </c>
      <c r="AC2044" s="63" t="n">
        <v>-13000000</v>
      </c>
      <c r="AE2044" s="61" t="n">
        <v>1000</v>
      </c>
      <c r="AF2044" s="64" t="n">
        <v>-13000000</v>
      </c>
      <c r="AG2044" s="61" t="s">
        <v>1273</v>
      </c>
      <c r="AH2044" s="62" t="n">
        <v>45291</v>
      </c>
      <c r="AI2044" s="65" t="n">
        <v>0.99805</v>
      </c>
      <c r="AJ2044" s="61" t="s">
        <v>1266</v>
      </c>
      <c r="AK2044" s="65" t="n">
        <v>0.99805</v>
      </c>
      <c r="AL2044" s="65" t="n">
        <v>0.99805</v>
      </c>
      <c r="AM2044" s="66" t="n">
        <v>-12974650</v>
      </c>
      <c r="AN2044" s="66" t="n">
        <f aca="false">IF(J2044="Listed Option",AF2044*AL2044,AM2044)</f>
        <v>-12974650</v>
      </c>
      <c r="AO2044" s="61" t="s">
        <v>1267</v>
      </c>
      <c r="AW2044" s="61" t="s">
        <v>4070</v>
      </c>
      <c r="AY2044" s="61" t="s">
        <v>14616</v>
      </c>
      <c r="BA2044" s="61" t="s">
        <v>14616</v>
      </c>
      <c r="BB2044" s="67" t="n">
        <v>90</v>
      </c>
      <c r="BE2044" s="61" t="n">
        <v>241450</v>
      </c>
      <c r="BF2044" s="61" t="s">
        <v>1132</v>
      </c>
      <c r="BG2044" s="61" t="s">
        <v>4084</v>
      </c>
      <c r="BH2044" s="61" t="s">
        <v>4084</v>
      </c>
      <c r="BI2044" s="61" t="s">
        <v>14617</v>
      </c>
      <c r="BJ2044" s="61" t="s">
        <v>14616</v>
      </c>
      <c r="BL2044" s="61" t="s">
        <v>14619</v>
      </c>
      <c r="BM2044" s="61" t="s">
        <v>14619</v>
      </c>
      <c r="BN2044" s="70" t="n">
        <v>-13000000</v>
      </c>
      <c r="BP2044" s="68" t="n">
        <v>-12974650</v>
      </c>
      <c r="BQ2044" s="68" t="n">
        <v>-12974650</v>
      </c>
      <c r="BR2044" s="69" t="n">
        <v>-13000000</v>
      </c>
      <c r="BS2044" s="63" t="n">
        <v>-13000</v>
      </c>
      <c r="BU2044" s="68" t="n">
        <v>13000000</v>
      </c>
    </row>
    <row r="2045" customFormat="false" ht="15" hidden="true" customHeight="false" outlineLevel="0" collapsed="false">
      <c r="A2045" s="61" t="s">
        <v>14637</v>
      </c>
      <c r="B2045" s="61" t="s">
        <v>14638</v>
      </c>
      <c r="C2045" s="62" t="n">
        <v>45291</v>
      </c>
      <c r="D2045" s="62" t="n">
        <v>45291</v>
      </c>
      <c r="E2045" s="61" t="s">
        <v>1259</v>
      </c>
      <c r="F2045" s="61" t="s">
        <v>14639</v>
      </c>
      <c r="G2045" s="61" t="s">
        <v>14640</v>
      </c>
      <c r="H2045" s="61" t="s">
        <v>14640</v>
      </c>
      <c r="I2045" s="61" t="s">
        <v>14641</v>
      </c>
      <c r="J2045" s="61" t="s">
        <v>1195</v>
      </c>
      <c r="K2045" s="61" t="s">
        <v>1195</v>
      </c>
      <c r="L2045" s="61" t="s">
        <v>1195</v>
      </c>
      <c r="N2045" s="61" t="n">
        <v>147802</v>
      </c>
      <c r="O2045" s="61" t="s">
        <v>1262</v>
      </c>
      <c r="P2045" s="61" t="s">
        <v>14642</v>
      </c>
      <c r="Q2045" s="61" t="s">
        <v>14643</v>
      </c>
      <c r="R2045" s="61" t="s">
        <v>14643</v>
      </c>
      <c r="S2045" s="61" t="str">
        <f aca="false">IF(J2045="Listed Option",MID(R2045,3,9),MID(Q2045,3,9))</f>
        <v>880770102</v>
      </c>
      <c r="T2045" s="61" t="e">
        <f aca="false">VLOOKUP(S2045,'Output v4'!C:C,1,FALSE())</f>
        <v>#N/A</v>
      </c>
      <c r="U2045" s="61" t="s">
        <v>14644</v>
      </c>
      <c r="V2045" s="61" t="s">
        <v>14645</v>
      </c>
      <c r="W2045" s="61" t="s">
        <v>14646</v>
      </c>
      <c r="Y2045" s="61" t="s">
        <v>14647</v>
      </c>
      <c r="Z2045" s="61" t="s">
        <v>1304</v>
      </c>
      <c r="AA2045" s="61" t="s">
        <v>1305</v>
      </c>
      <c r="AB2045" s="63" t="n">
        <v>-21600</v>
      </c>
      <c r="AC2045" s="63" t="n">
        <v>-21600</v>
      </c>
      <c r="AE2045" s="61" t="n">
        <v>0</v>
      </c>
      <c r="AF2045" s="64" t="n">
        <v>-21600</v>
      </c>
      <c r="AG2045" s="61" t="s">
        <v>1273</v>
      </c>
      <c r="AH2045" s="62" t="n">
        <v>45291</v>
      </c>
      <c r="AI2045" s="65" t="n">
        <v>108.52</v>
      </c>
      <c r="AJ2045" s="61" t="s">
        <v>3614</v>
      </c>
      <c r="AK2045" s="65" t="n">
        <v>108.52</v>
      </c>
      <c r="AL2045" s="65" t="n">
        <v>108.52</v>
      </c>
      <c r="AM2045" s="66" t="n">
        <v>-2344032</v>
      </c>
      <c r="AN2045" s="66" t="n">
        <f aca="false">IF(J2045="Listed Option",AF2045*AL2045,AM2045)</f>
        <v>-2344032</v>
      </c>
      <c r="AO2045" s="61" t="s">
        <v>1267</v>
      </c>
      <c r="AP2045" s="61" t="n">
        <v>1</v>
      </c>
      <c r="AQ2045" s="61" t="n">
        <v>1</v>
      </c>
      <c r="AV2045" s="61" t="s">
        <v>14647</v>
      </c>
      <c r="AW2045" s="61" t="s">
        <v>4070</v>
      </c>
      <c r="AY2045" s="61" t="s">
        <v>14641</v>
      </c>
      <c r="AZ2045" s="61" t="s">
        <v>14641</v>
      </c>
      <c r="BA2045" s="61" t="s">
        <v>14641</v>
      </c>
      <c r="BB2045" s="67" t="n">
        <v>0</v>
      </c>
      <c r="BE2045" s="61" t="n">
        <v>238575</v>
      </c>
      <c r="BF2045" s="61" t="s">
        <v>14639</v>
      </c>
      <c r="BG2045" s="61" t="s">
        <v>4084</v>
      </c>
      <c r="BH2045" s="61" t="s">
        <v>4084</v>
      </c>
      <c r="BI2045" s="61" t="s">
        <v>14641</v>
      </c>
      <c r="BJ2045" s="61" t="s">
        <v>14641</v>
      </c>
      <c r="BK2045" s="61" t="s">
        <v>14641</v>
      </c>
      <c r="BL2045" s="61" t="s">
        <v>14643</v>
      </c>
      <c r="BM2045" s="61" t="s">
        <v>14643</v>
      </c>
      <c r="BN2045" s="70" t="n">
        <v>-2344032</v>
      </c>
      <c r="BO2045" s="68" t="n">
        <v>-2344032</v>
      </c>
      <c r="BP2045" s="68" t="n">
        <v>-2344032</v>
      </c>
      <c r="BQ2045" s="68" t="n">
        <v>-2344032</v>
      </c>
      <c r="BR2045" s="69" t="n">
        <v>-21600</v>
      </c>
      <c r="BU2045" s="68" t="n">
        <v>21600</v>
      </c>
    </row>
    <row r="2046" customFormat="false" ht="15" hidden="true" customHeight="false" outlineLevel="0" collapsed="false">
      <c r="A2046" s="61" t="s">
        <v>14648</v>
      </c>
      <c r="B2046" s="61" t="s">
        <v>14649</v>
      </c>
      <c r="C2046" s="62" t="n">
        <v>45291</v>
      </c>
      <c r="D2046" s="62" t="n">
        <v>45291</v>
      </c>
      <c r="E2046" s="61" t="s">
        <v>1259</v>
      </c>
      <c r="F2046" s="61" t="s">
        <v>1133</v>
      </c>
      <c r="G2046" s="61" t="s">
        <v>14650</v>
      </c>
      <c r="H2046" s="61" t="s">
        <v>14650</v>
      </c>
      <c r="I2046" s="61" t="s">
        <v>14651</v>
      </c>
      <c r="J2046" s="61" t="s">
        <v>1195</v>
      </c>
      <c r="K2046" s="61" t="s">
        <v>1195</v>
      </c>
      <c r="L2046" s="61" t="s">
        <v>1195</v>
      </c>
      <c r="N2046" s="61" t="n">
        <v>14005824</v>
      </c>
      <c r="O2046" s="61" t="s">
        <v>1262</v>
      </c>
      <c r="P2046" s="61" t="s">
        <v>14652</v>
      </c>
      <c r="Q2046" s="61" t="s">
        <v>14653</v>
      </c>
      <c r="R2046" s="61" t="s">
        <v>14653</v>
      </c>
      <c r="S2046" s="61" t="str">
        <f aca="false">IF(J2046="Listed Option",MID(R2046,3,9),MID(Q2046,3,9))</f>
        <v>88160R101</v>
      </c>
      <c r="T2046" s="61" t="str">
        <f aca="false">VLOOKUP(S2046,'Output v4'!C:C,1,FALSE())</f>
        <v>88160R101</v>
      </c>
      <c r="U2046" s="61" t="s">
        <v>308</v>
      </c>
      <c r="V2046" s="61" t="s">
        <v>14654</v>
      </c>
      <c r="W2046" s="61" t="s">
        <v>14655</v>
      </c>
      <c r="Y2046" s="61" t="s">
        <v>14656</v>
      </c>
      <c r="Z2046" s="61" t="s">
        <v>1304</v>
      </c>
      <c r="AA2046" s="61" t="s">
        <v>1305</v>
      </c>
      <c r="AB2046" s="63" t="n">
        <v>-3420</v>
      </c>
      <c r="AC2046" s="63" t="n">
        <v>-3420</v>
      </c>
      <c r="AE2046" s="61" t="n">
        <v>0</v>
      </c>
      <c r="AF2046" s="64" t="n">
        <v>-3420</v>
      </c>
      <c r="AG2046" s="61" t="s">
        <v>1273</v>
      </c>
      <c r="AH2046" s="62" t="n">
        <v>45291</v>
      </c>
      <c r="AI2046" s="65" t="n">
        <v>248.48</v>
      </c>
      <c r="AJ2046" s="61" t="s">
        <v>3614</v>
      </c>
      <c r="AK2046" s="65" t="n">
        <v>248.48</v>
      </c>
      <c r="AL2046" s="65" t="n">
        <v>248.48</v>
      </c>
      <c r="AM2046" s="66" t="n">
        <v>-849801.6</v>
      </c>
      <c r="AN2046" s="66" t="n">
        <f aca="false">IF(J2046="Listed Option",AF2046*AL2046,AM2046)</f>
        <v>-849801.6</v>
      </c>
      <c r="AO2046" s="61" t="s">
        <v>1267</v>
      </c>
      <c r="AP2046" s="61" t="n">
        <v>1</v>
      </c>
      <c r="AQ2046" s="61" t="n">
        <v>1</v>
      </c>
      <c r="AV2046" s="61" t="s">
        <v>14656</v>
      </c>
      <c r="AW2046" s="61" t="s">
        <v>4070</v>
      </c>
      <c r="AY2046" s="61" t="s">
        <v>14651</v>
      </c>
      <c r="AZ2046" s="61" t="s">
        <v>14651</v>
      </c>
      <c r="BA2046" s="61" t="s">
        <v>14651</v>
      </c>
      <c r="BB2046" s="67" t="n">
        <v>0</v>
      </c>
      <c r="BE2046" s="61" t="n">
        <v>238575</v>
      </c>
      <c r="BF2046" s="61" t="s">
        <v>1133</v>
      </c>
      <c r="BG2046" s="61" t="s">
        <v>4084</v>
      </c>
      <c r="BH2046" s="61" t="s">
        <v>4084</v>
      </c>
      <c r="BI2046" s="61" t="s">
        <v>14651</v>
      </c>
      <c r="BJ2046" s="61" t="s">
        <v>14651</v>
      </c>
      <c r="BK2046" s="61" t="s">
        <v>14651</v>
      </c>
      <c r="BL2046" s="61" t="s">
        <v>14653</v>
      </c>
      <c r="BM2046" s="61" t="s">
        <v>14653</v>
      </c>
      <c r="BN2046" s="70" t="n">
        <v>-849801.6</v>
      </c>
      <c r="BO2046" s="68" t="n">
        <v>-849801.6</v>
      </c>
      <c r="BP2046" s="68" t="n">
        <v>-849801.6</v>
      </c>
      <c r="BQ2046" s="68" t="n">
        <v>-849801.6</v>
      </c>
      <c r="BR2046" s="69" t="n">
        <v>-3420</v>
      </c>
      <c r="BU2046" s="68" t="n">
        <v>3420</v>
      </c>
    </row>
    <row r="2047" customFormat="false" ht="15" hidden="true" customHeight="false" outlineLevel="0" collapsed="false">
      <c r="A2047" s="61" t="s">
        <v>14657</v>
      </c>
      <c r="B2047" s="61" t="s">
        <v>14658</v>
      </c>
      <c r="C2047" s="62" t="n">
        <v>45291</v>
      </c>
      <c r="D2047" s="62" t="n">
        <v>45291</v>
      </c>
      <c r="E2047" s="61" t="s">
        <v>1259</v>
      </c>
      <c r="F2047" s="61" t="s">
        <v>1133</v>
      </c>
      <c r="G2047" s="61" t="s">
        <v>14659</v>
      </c>
      <c r="H2047" s="61" t="s">
        <v>14650</v>
      </c>
      <c r="I2047" s="61" t="s">
        <v>14651</v>
      </c>
      <c r="J2047" s="61" t="s">
        <v>1196</v>
      </c>
      <c r="K2047" s="61" t="s">
        <v>4088</v>
      </c>
      <c r="L2047" s="61" t="s">
        <v>4277</v>
      </c>
      <c r="M2047" s="61" t="s">
        <v>1198</v>
      </c>
      <c r="N2047" s="61" t="n">
        <v>133553133</v>
      </c>
      <c r="O2047" s="61" t="s">
        <v>1262</v>
      </c>
      <c r="P2047" s="61" t="s">
        <v>14660</v>
      </c>
      <c r="R2047" s="61" t="s">
        <v>14653</v>
      </c>
      <c r="S2047" s="61" t="str">
        <f aca="false">IF(J2047="Listed Option",MID(R2047,3,9),MID(Q2047,3,9))</f>
        <v>88160R101</v>
      </c>
      <c r="T2047" s="61" t="str">
        <f aca="false">VLOOKUP(S2047,'Output v4'!C:C,1,FALSE())</f>
        <v>88160R101</v>
      </c>
      <c r="W2047" s="61" t="s">
        <v>14661</v>
      </c>
      <c r="X2047" s="61" t="s">
        <v>14662</v>
      </c>
      <c r="Y2047" s="61" t="s">
        <v>14663</v>
      </c>
      <c r="Z2047" s="61" t="s">
        <v>1304</v>
      </c>
      <c r="AA2047" s="61" t="s">
        <v>1305</v>
      </c>
      <c r="AB2047" s="63" t="n">
        <v>79</v>
      </c>
      <c r="AC2047" s="63" t="n">
        <v>79</v>
      </c>
      <c r="AD2047" s="61" t="n">
        <v>100</v>
      </c>
      <c r="AE2047" s="61" t="n">
        <v>0</v>
      </c>
      <c r="AF2047" s="64" t="n">
        <v>7900</v>
      </c>
      <c r="AG2047" s="61" t="s">
        <v>689</v>
      </c>
      <c r="AH2047" s="62" t="n">
        <v>45291</v>
      </c>
      <c r="AI2047" s="65" t="n">
        <v>10.175</v>
      </c>
      <c r="AJ2047" s="61" t="s">
        <v>1266</v>
      </c>
      <c r="AK2047" s="65" t="n">
        <v>10.175</v>
      </c>
      <c r="AL2047" s="65" t="n">
        <v>248.48</v>
      </c>
      <c r="AM2047" s="66" t="n">
        <v>80382.5</v>
      </c>
      <c r="AN2047" s="66" t="n">
        <f aca="false">IF(J2047="Listed Option",AF2047*AL2047,AM2047)</f>
        <v>1962992</v>
      </c>
      <c r="AO2047" s="61" t="s">
        <v>1267</v>
      </c>
      <c r="AP2047" s="61" t="n">
        <v>100</v>
      </c>
      <c r="AQ2047" s="61" t="n">
        <v>100</v>
      </c>
      <c r="AV2047" s="61" t="s">
        <v>14656</v>
      </c>
      <c r="AW2047" s="61" t="s">
        <v>4070</v>
      </c>
      <c r="AY2047" s="61" t="s">
        <v>14651</v>
      </c>
      <c r="AZ2047" s="61" t="s">
        <v>14651</v>
      </c>
      <c r="BA2047" s="61" t="s">
        <v>14651</v>
      </c>
      <c r="BB2047" s="67" t="n">
        <v>0</v>
      </c>
      <c r="BE2047" s="61" t="n">
        <v>238575</v>
      </c>
      <c r="BG2047" s="61" t="s">
        <v>4084</v>
      </c>
      <c r="BJ2047" s="61" t="s">
        <v>14651</v>
      </c>
      <c r="BL2047" s="61" t="s">
        <v>14653</v>
      </c>
      <c r="BM2047" s="61" t="s">
        <v>14653</v>
      </c>
      <c r="BN2047" s="70" t="n">
        <v>1962992</v>
      </c>
      <c r="BO2047" s="68" t="n">
        <v>1962992</v>
      </c>
      <c r="BP2047" s="68" t="n">
        <v>803.825</v>
      </c>
      <c r="BQ2047" s="68" t="n">
        <v>803.825</v>
      </c>
      <c r="BR2047" s="69" t="n">
        <v>79</v>
      </c>
      <c r="BS2047" s="63" t="n">
        <v>79</v>
      </c>
      <c r="BU2047" s="68" t="n">
        <v>79</v>
      </c>
    </row>
    <row r="2048" customFormat="false" ht="15" hidden="true" customHeight="false" outlineLevel="0" collapsed="false">
      <c r="A2048" s="61" t="s">
        <v>14664</v>
      </c>
      <c r="B2048" s="61" t="s">
        <v>14665</v>
      </c>
      <c r="C2048" s="62" t="n">
        <v>45291</v>
      </c>
      <c r="D2048" s="62" t="n">
        <v>45291</v>
      </c>
      <c r="E2048" s="61" t="s">
        <v>1259</v>
      </c>
      <c r="F2048" s="61" t="s">
        <v>1133</v>
      </c>
      <c r="G2048" s="61" t="s">
        <v>14666</v>
      </c>
      <c r="H2048" s="61" t="s">
        <v>14650</v>
      </c>
      <c r="I2048" s="61" t="s">
        <v>14651</v>
      </c>
      <c r="J2048" s="61" t="s">
        <v>1196</v>
      </c>
      <c r="K2048" s="61" t="s">
        <v>4088</v>
      </c>
      <c r="L2048" s="61" t="s">
        <v>4089</v>
      </c>
      <c r="M2048" s="61" t="s">
        <v>1197</v>
      </c>
      <c r="N2048" s="61" t="n">
        <v>133553148</v>
      </c>
      <c r="O2048" s="61" t="s">
        <v>1262</v>
      </c>
      <c r="P2048" s="61" t="s">
        <v>14667</v>
      </c>
      <c r="R2048" s="61" t="s">
        <v>14653</v>
      </c>
      <c r="S2048" s="61" t="str">
        <f aca="false">IF(J2048="Listed Option",MID(R2048,3,9),MID(Q2048,3,9))</f>
        <v>88160R101</v>
      </c>
      <c r="T2048" s="61" t="str">
        <f aca="false">VLOOKUP(S2048,'Output v4'!C:C,1,FALSE())</f>
        <v>88160R101</v>
      </c>
      <c r="W2048" s="61" t="s">
        <v>14668</v>
      </c>
      <c r="X2048" s="61" t="s">
        <v>14669</v>
      </c>
      <c r="Y2048" s="61" t="s">
        <v>14670</v>
      </c>
      <c r="Z2048" s="61" t="s">
        <v>1304</v>
      </c>
      <c r="AA2048" s="61" t="s">
        <v>1305</v>
      </c>
      <c r="AB2048" s="63" t="n">
        <v>76</v>
      </c>
      <c r="AC2048" s="63" t="n">
        <v>76</v>
      </c>
      <c r="AD2048" s="61" t="n">
        <v>100</v>
      </c>
      <c r="AE2048" s="61" t="n">
        <v>0</v>
      </c>
      <c r="AF2048" s="64" t="n">
        <v>7600</v>
      </c>
      <c r="AG2048" s="61" t="s">
        <v>689</v>
      </c>
      <c r="AH2048" s="62" t="n">
        <v>45291</v>
      </c>
      <c r="AI2048" s="65" t="n">
        <v>0.875</v>
      </c>
      <c r="AJ2048" s="61" t="s">
        <v>1266</v>
      </c>
      <c r="AK2048" s="65" t="n">
        <v>0.875</v>
      </c>
      <c r="AL2048" s="65" t="n">
        <v>248.48</v>
      </c>
      <c r="AM2048" s="66" t="n">
        <v>6650</v>
      </c>
      <c r="AN2048" s="66" t="n">
        <f aca="false">IF(J2048="Listed Option",AF2048*AL2048,AM2048)</f>
        <v>1888448</v>
      </c>
      <c r="AO2048" s="61" t="s">
        <v>1267</v>
      </c>
      <c r="AP2048" s="61" t="n">
        <v>100</v>
      </c>
      <c r="AQ2048" s="61" t="n">
        <v>100</v>
      </c>
      <c r="AV2048" s="61" t="s">
        <v>14656</v>
      </c>
      <c r="AW2048" s="61" t="s">
        <v>4070</v>
      </c>
      <c r="AY2048" s="61" t="s">
        <v>14651</v>
      </c>
      <c r="AZ2048" s="61" t="s">
        <v>14651</v>
      </c>
      <c r="BA2048" s="61" t="s">
        <v>14651</v>
      </c>
      <c r="BB2048" s="67" t="n">
        <v>0</v>
      </c>
      <c r="BE2048" s="61" t="n">
        <v>238575</v>
      </c>
      <c r="BG2048" s="61" t="s">
        <v>4084</v>
      </c>
      <c r="BJ2048" s="61" t="s">
        <v>14651</v>
      </c>
      <c r="BL2048" s="61" t="s">
        <v>14653</v>
      </c>
      <c r="BM2048" s="61" t="s">
        <v>14653</v>
      </c>
      <c r="BN2048" s="70" t="n">
        <v>-1888448</v>
      </c>
      <c r="BO2048" s="68" t="n">
        <v>1888448</v>
      </c>
      <c r="BP2048" s="68" t="n">
        <v>66.5</v>
      </c>
      <c r="BQ2048" s="68" t="n">
        <v>66.5</v>
      </c>
      <c r="BR2048" s="69" t="n">
        <v>76</v>
      </c>
      <c r="BS2048" s="63" t="n">
        <v>76</v>
      </c>
      <c r="BU2048" s="68" t="n">
        <v>76</v>
      </c>
    </row>
    <row r="2049" customFormat="false" ht="15" hidden="true" customHeight="false" outlineLevel="0" collapsed="false">
      <c r="A2049" s="61" t="s">
        <v>14671</v>
      </c>
      <c r="B2049" s="61" t="s">
        <v>14672</v>
      </c>
      <c r="C2049" s="62" t="n">
        <v>45291</v>
      </c>
      <c r="D2049" s="62" t="n">
        <v>45291</v>
      </c>
      <c r="E2049" s="61" t="s">
        <v>1259</v>
      </c>
      <c r="F2049" s="61" t="s">
        <v>1133</v>
      </c>
      <c r="G2049" s="61" t="s">
        <v>14673</v>
      </c>
      <c r="H2049" s="61" t="s">
        <v>14650</v>
      </c>
      <c r="I2049" s="61" t="s">
        <v>14651</v>
      </c>
      <c r="J2049" s="61" t="s">
        <v>1196</v>
      </c>
      <c r="K2049" s="61" t="s">
        <v>4088</v>
      </c>
      <c r="L2049" s="61" t="s">
        <v>4089</v>
      </c>
      <c r="M2049" s="61" t="s">
        <v>1197</v>
      </c>
      <c r="N2049" s="61" t="n">
        <v>134086907</v>
      </c>
      <c r="O2049" s="61" t="s">
        <v>1262</v>
      </c>
      <c r="P2049" s="61" t="s">
        <v>14674</v>
      </c>
      <c r="R2049" s="61" t="s">
        <v>14653</v>
      </c>
      <c r="S2049" s="61" t="str">
        <f aca="false">IF(J2049="Listed Option",MID(R2049,3,9),MID(Q2049,3,9))</f>
        <v>88160R101</v>
      </c>
      <c r="T2049" s="61" t="str">
        <f aca="false">VLOOKUP(S2049,'Output v4'!C:C,1,FALSE())</f>
        <v>88160R101</v>
      </c>
      <c r="W2049" s="61" t="s">
        <v>14675</v>
      </c>
      <c r="X2049" s="61" t="s">
        <v>14676</v>
      </c>
      <c r="Y2049" s="61" t="s">
        <v>14677</v>
      </c>
      <c r="Z2049" s="61" t="s">
        <v>1304</v>
      </c>
      <c r="AA2049" s="61" t="s">
        <v>1305</v>
      </c>
      <c r="AB2049" s="63" t="n">
        <v>79</v>
      </c>
      <c r="AC2049" s="63" t="n">
        <v>79</v>
      </c>
      <c r="AD2049" s="61" t="n">
        <v>100</v>
      </c>
      <c r="AE2049" s="61" t="n">
        <v>0</v>
      </c>
      <c r="AF2049" s="64" t="n">
        <v>7900</v>
      </c>
      <c r="AG2049" s="61" t="s">
        <v>689</v>
      </c>
      <c r="AH2049" s="62" t="n">
        <v>45291</v>
      </c>
      <c r="AI2049" s="65" t="n">
        <v>0.06</v>
      </c>
      <c r="AJ2049" s="61" t="s">
        <v>1266</v>
      </c>
      <c r="AK2049" s="65" t="n">
        <v>0.06</v>
      </c>
      <c r="AL2049" s="65" t="n">
        <v>248.48</v>
      </c>
      <c r="AM2049" s="66" t="n">
        <v>474</v>
      </c>
      <c r="AN2049" s="66" t="n">
        <f aca="false">IF(J2049="Listed Option",AF2049*AL2049,AM2049)</f>
        <v>1962992</v>
      </c>
      <c r="AO2049" s="61" t="s">
        <v>1267</v>
      </c>
      <c r="AP2049" s="61" t="n">
        <v>100</v>
      </c>
      <c r="AQ2049" s="61" t="n">
        <v>100</v>
      </c>
      <c r="AV2049" s="61" t="s">
        <v>14656</v>
      </c>
      <c r="AW2049" s="61" t="s">
        <v>4070</v>
      </c>
      <c r="AY2049" s="61" t="s">
        <v>14651</v>
      </c>
      <c r="AZ2049" s="61" t="s">
        <v>14651</v>
      </c>
      <c r="BA2049" s="61" t="s">
        <v>14651</v>
      </c>
      <c r="BB2049" s="67" t="n">
        <v>0</v>
      </c>
      <c r="BE2049" s="61" t="n">
        <v>238575</v>
      </c>
      <c r="BG2049" s="61" t="s">
        <v>4084</v>
      </c>
      <c r="BJ2049" s="61" t="s">
        <v>14651</v>
      </c>
      <c r="BL2049" s="61" t="s">
        <v>14653</v>
      </c>
      <c r="BM2049" s="61" t="s">
        <v>14653</v>
      </c>
      <c r="BN2049" s="70" t="n">
        <v>-1962992</v>
      </c>
      <c r="BO2049" s="68" t="n">
        <v>1962992</v>
      </c>
      <c r="BP2049" s="68" t="n">
        <v>4.74</v>
      </c>
      <c r="BQ2049" s="68" t="n">
        <v>4.74</v>
      </c>
      <c r="BR2049" s="69" t="n">
        <v>79</v>
      </c>
      <c r="BS2049" s="63" t="n">
        <v>79</v>
      </c>
      <c r="BU2049" s="68" t="n">
        <v>79</v>
      </c>
    </row>
    <row r="2050" customFormat="false" ht="15" hidden="true" customHeight="false" outlineLevel="0" collapsed="false">
      <c r="A2050" s="61" t="s">
        <v>14678</v>
      </c>
      <c r="B2050" s="61" t="s">
        <v>14679</v>
      </c>
      <c r="C2050" s="62" t="n">
        <v>45291</v>
      </c>
      <c r="D2050" s="62" t="n">
        <v>45291</v>
      </c>
      <c r="E2050" s="61" t="s">
        <v>1259</v>
      </c>
      <c r="F2050" s="61" t="s">
        <v>1133</v>
      </c>
      <c r="G2050" s="61" t="s">
        <v>14680</v>
      </c>
      <c r="H2050" s="61" t="s">
        <v>14650</v>
      </c>
      <c r="I2050" s="61" t="s">
        <v>14651</v>
      </c>
      <c r="J2050" s="61" t="s">
        <v>1196</v>
      </c>
      <c r="K2050" s="61" t="s">
        <v>4088</v>
      </c>
      <c r="L2050" s="61" t="s">
        <v>4277</v>
      </c>
      <c r="M2050" s="61" t="s">
        <v>1198</v>
      </c>
      <c r="N2050" s="61" t="n">
        <v>134087025</v>
      </c>
      <c r="O2050" s="61" t="s">
        <v>1262</v>
      </c>
      <c r="P2050" s="61" t="s">
        <v>14681</v>
      </c>
      <c r="R2050" s="61" t="s">
        <v>14653</v>
      </c>
      <c r="S2050" s="61" t="str">
        <f aca="false">IF(J2050="Listed Option",MID(R2050,3,9),MID(Q2050,3,9))</f>
        <v>88160R101</v>
      </c>
      <c r="T2050" s="61" t="str">
        <f aca="false">VLOOKUP(S2050,'Output v4'!C:C,1,FALSE())</f>
        <v>88160R101</v>
      </c>
      <c r="W2050" s="61" t="s">
        <v>14682</v>
      </c>
      <c r="X2050" s="61" t="s">
        <v>14683</v>
      </c>
      <c r="Y2050" s="61" t="s">
        <v>14684</v>
      </c>
      <c r="Z2050" s="61" t="s">
        <v>1304</v>
      </c>
      <c r="AA2050" s="61" t="s">
        <v>1305</v>
      </c>
      <c r="AB2050" s="63" t="n">
        <v>76</v>
      </c>
      <c r="AC2050" s="63" t="n">
        <v>76</v>
      </c>
      <c r="AD2050" s="61" t="n">
        <v>100</v>
      </c>
      <c r="AE2050" s="61" t="n">
        <v>0</v>
      </c>
      <c r="AF2050" s="64" t="n">
        <v>7600</v>
      </c>
      <c r="AG2050" s="61" t="s">
        <v>689</v>
      </c>
      <c r="AH2050" s="62" t="n">
        <v>45291</v>
      </c>
      <c r="AI2050" s="65" t="n">
        <v>0.27</v>
      </c>
      <c r="AJ2050" s="61" t="s">
        <v>1266</v>
      </c>
      <c r="AK2050" s="65" t="n">
        <v>0.27</v>
      </c>
      <c r="AL2050" s="65" t="n">
        <v>248.48</v>
      </c>
      <c r="AM2050" s="66" t="n">
        <v>2052</v>
      </c>
      <c r="AN2050" s="66" t="n">
        <f aca="false">IF(J2050="Listed Option",AF2050*AL2050,AM2050)</f>
        <v>1888448</v>
      </c>
      <c r="AO2050" s="61" t="s">
        <v>1267</v>
      </c>
      <c r="AP2050" s="61" t="n">
        <v>100</v>
      </c>
      <c r="AQ2050" s="61" t="n">
        <v>100</v>
      </c>
      <c r="AV2050" s="61" t="s">
        <v>14656</v>
      </c>
      <c r="AW2050" s="61" t="s">
        <v>4070</v>
      </c>
      <c r="AY2050" s="61" t="s">
        <v>14651</v>
      </c>
      <c r="AZ2050" s="61" t="s">
        <v>14651</v>
      </c>
      <c r="BA2050" s="61" t="s">
        <v>14651</v>
      </c>
      <c r="BB2050" s="67" t="n">
        <v>0</v>
      </c>
      <c r="BE2050" s="61" t="n">
        <v>238575</v>
      </c>
      <c r="BG2050" s="61" t="s">
        <v>4084</v>
      </c>
      <c r="BJ2050" s="61" t="s">
        <v>14651</v>
      </c>
      <c r="BL2050" s="61" t="s">
        <v>14653</v>
      </c>
      <c r="BM2050" s="61" t="s">
        <v>14653</v>
      </c>
      <c r="BN2050" s="70" t="n">
        <v>1888448</v>
      </c>
      <c r="BO2050" s="68" t="n">
        <v>1888448</v>
      </c>
      <c r="BP2050" s="68" t="n">
        <v>20.52</v>
      </c>
      <c r="BQ2050" s="68" t="n">
        <v>20.52</v>
      </c>
      <c r="BR2050" s="69" t="n">
        <v>76</v>
      </c>
      <c r="BS2050" s="63" t="n">
        <v>76</v>
      </c>
      <c r="BU2050" s="68" t="n">
        <v>76</v>
      </c>
    </row>
    <row r="2051" customFormat="false" ht="15" hidden="true" customHeight="false" outlineLevel="0" collapsed="false">
      <c r="A2051" s="61" t="s">
        <v>14685</v>
      </c>
      <c r="B2051" s="61" t="s">
        <v>14686</v>
      </c>
      <c r="C2051" s="62" t="n">
        <v>45291</v>
      </c>
      <c r="D2051" s="62" t="n">
        <v>45291</v>
      </c>
      <c r="E2051" s="61" t="s">
        <v>1259</v>
      </c>
      <c r="F2051" s="61" t="s">
        <v>1133</v>
      </c>
      <c r="G2051" s="61" t="s">
        <v>14687</v>
      </c>
      <c r="H2051" s="61" t="s">
        <v>14650</v>
      </c>
      <c r="I2051" s="61" t="s">
        <v>14651</v>
      </c>
      <c r="J2051" s="61" t="s">
        <v>1196</v>
      </c>
      <c r="K2051" s="61" t="s">
        <v>4088</v>
      </c>
      <c r="L2051" s="61" t="s">
        <v>4089</v>
      </c>
      <c r="M2051" s="61" t="s">
        <v>1197</v>
      </c>
      <c r="N2051" s="61" t="n">
        <v>172917244</v>
      </c>
      <c r="O2051" s="61" t="s">
        <v>1262</v>
      </c>
      <c r="P2051" s="61" t="s">
        <v>14688</v>
      </c>
      <c r="R2051" s="61" t="s">
        <v>14653</v>
      </c>
      <c r="S2051" s="61" t="str">
        <f aca="false">IF(J2051="Listed Option",MID(R2051,3,9),MID(Q2051,3,9))</f>
        <v>88160R101</v>
      </c>
      <c r="T2051" s="61" t="str">
        <f aca="false">VLOOKUP(S2051,'Output v4'!C:C,1,FALSE())</f>
        <v>88160R101</v>
      </c>
      <c r="W2051" s="61" t="s">
        <v>14689</v>
      </c>
      <c r="X2051" s="61" t="s">
        <v>14690</v>
      </c>
      <c r="Y2051" s="61" t="s">
        <v>14691</v>
      </c>
      <c r="Z2051" s="61" t="s">
        <v>1304</v>
      </c>
      <c r="AA2051" s="61" t="s">
        <v>1305</v>
      </c>
      <c r="AB2051" s="63" t="n">
        <v>32</v>
      </c>
      <c r="AC2051" s="63" t="n">
        <v>32</v>
      </c>
      <c r="AD2051" s="61" t="n">
        <v>100</v>
      </c>
      <c r="AE2051" s="61" t="n">
        <v>0</v>
      </c>
      <c r="AF2051" s="64" t="n">
        <v>3200</v>
      </c>
      <c r="AG2051" s="61" t="s">
        <v>689</v>
      </c>
      <c r="AH2051" s="62" t="n">
        <v>45291</v>
      </c>
      <c r="AI2051" s="65" t="n">
        <v>12.025</v>
      </c>
      <c r="AJ2051" s="61" t="s">
        <v>1266</v>
      </c>
      <c r="AK2051" s="65" t="n">
        <v>12.025</v>
      </c>
      <c r="AL2051" s="65" t="n">
        <v>248.48</v>
      </c>
      <c r="AM2051" s="66" t="n">
        <v>38480</v>
      </c>
      <c r="AN2051" s="66" t="n">
        <f aca="false">IF(J2051="Listed Option",AF2051*AL2051,AM2051)</f>
        <v>795136</v>
      </c>
      <c r="AO2051" s="61" t="s">
        <v>1267</v>
      </c>
      <c r="AP2051" s="61" t="n">
        <v>100</v>
      </c>
      <c r="AQ2051" s="61" t="n">
        <v>100</v>
      </c>
      <c r="AV2051" s="61" t="s">
        <v>14656</v>
      </c>
      <c r="AW2051" s="61" t="s">
        <v>4070</v>
      </c>
      <c r="AY2051" s="61" t="s">
        <v>14651</v>
      </c>
      <c r="AZ2051" s="61" t="s">
        <v>14651</v>
      </c>
      <c r="BA2051" s="61" t="s">
        <v>14651</v>
      </c>
      <c r="BB2051" s="67" t="n">
        <v>0</v>
      </c>
      <c r="BE2051" s="61" t="n">
        <v>238575</v>
      </c>
      <c r="BG2051" s="61" t="s">
        <v>4084</v>
      </c>
      <c r="BJ2051" s="61" t="s">
        <v>14651</v>
      </c>
      <c r="BL2051" s="61" t="s">
        <v>14653</v>
      </c>
      <c r="BM2051" s="61" t="s">
        <v>14653</v>
      </c>
      <c r="BN2051" s="70" t="n">
        <v>-795136</v>
      </c>
      <c r="BO2051" s="68" t="n">
        <v>795136</v>
      </c>
      <c r="BP2051" s="68" t="n">
        <v>384.8</v>
      </c>
      <c r="BQ2051" s="68" t="n">
        <v>384.8</v>
      </c>
      <c r="BR2051" s="69" t="n">
        <v>32</v>
      </c>
      <c r="BS2051" s="63" t="n">
        <v>32</v>
      </c>
      <c r="BU2051" s="68" t="n">
        <v>32</v>
      </c>
    </row>
    <row r="2052" customFormat="false" ht="15" hidden="true" customHeight="false" outlineLevel="0" collapsed="false">
      <c r="A2052" s="61" t="s">
        <v>14692</v>
      </c>
      <c r="B2052" s="61" t="s">
        <v>14693</v>
      </c>
      <c r="C2052" s="62" t="n">
        <v>45291</v>
      </c>
      <c r="D2052" s="62" t="n">
        <v>45291</v>
      </c>
      <c r="E2052" s="61" t="s">
        <v>1259</v>
      </c>
      <c r="F2052" s="61" t="s">
        <v>1133</v>
      </c>
      <c r="G2052" s="61" t="s">
        <v>14694</v>
      </c>
      <c r="H2052" s="61" t="s">
        <v>14650</v>
      </c>
      <c r="I2052" s="61" t="s">
        <v>14651</v>
      </c>
      <c r="J2052" s="61" t="s">
        <v>1196</v>
      </c>
      <c r="K2052" s="61" t="s">
        <v>4088</v>
      </c>
      <c r="L2052" s="61" t="s">
        <v>4277</v>
      </c>
      <c r="M2052" s="61" t="s">
        <v>1198</v>
      </c>
      <c r="N2052" s="61" t="n">
        <v>174170123</v>
      </c>
      <c r="O2052" s="61" t="s">
        <v>1262</v>
      </c>
      <c r="P2052" s="61" t="s">
        <v>14695</v>
      </c>
      <c r="R2052" s="61" t="s">
        <v>14653</v>
      </c>
      <c r="S2052" s="61" t="str">
        <f aca="false">IF(J2052="Listed Option",MID(R2052,3,9),MID(Q2052,3,9))</f>
        <v>88160R101</v>
      </c>
      <c r="T2052" s="61" t="str">
        <f aca="false">VLOOKUP(S2052,'Output v4'!C:C,1,FALSE())</f>
        <v>88160R101</v>
      </c>
      <c r="W2052" s="61" t="s">
        <v>14696</v>
      </c>
      <c r="X2052" s="61" t="s">
        <v>14697</v>
      </c>
      <c r="Y2052" s="61" t="s">
        <v>14698</v>
      </c>
      <c r="Z2052" s="61" t="s">
        <v>1304</v>
      </c>
      <c r="AA2052" s="61" t="s">
        <v>1305</v>
      </c>
      <c r="AB2052" s="63" t="n">
        <v>32</v>
      </c>
      <c r="AC2052" s="63" t="n">
        <v>32</v>
      </c>
      <c r="AD2052" s="61" t="n">
        <v>100</v>
      </c>
      <c r="AE2052" s="61" t="n">
        <v>0</v>
      </c>
      <c r="AF2052" s="64" t="n">
        <v>3200</v>
      </c>
      <c r="AG2052" s="61" t="s">
        <v>689</v>
      </c>
      <c r="AH2052" s="62" t="n">
        <v>45291</v>
      </c>
      <c r="AI2052" s="65" t="n">
        <v>4.975</v>
      </c>
      <c r="AJ2052" s="61" t="s">
        <v>1266</v>
      </c>
      <c r="AK2052" s="65" t="n">
        <v>4.975</v>
      </c>
      <c r="AL2052" s="65" t="n">
        <v>248.48</v>
      </c>
      <c r="AM2052" s="66" t="n">
        <v>15920</v>
      </c>
      <c r="AN2052" s="66" t="n">
        <f aca="false">IF(J2052="Listed Option",AF2052*AL2052,AM2052)</f>
        <v>795136</v>
      </c>
      <c r="AO2052" s="61" t="s">
        <v>1267</v>
      </c>
      <c r="AP2052" s="61" t="n">
        <v>100</v>
      </c>
      <c r="AQ2052" s="61" t="n">
        <v>100</v>
      </c>
      <c r="AV2052" s="61" t="s">
        <v>14656</v>
      </c>
      <c r="AW2052" s="61" t="s">
        <v>4070</v>
      </c>
      <c r="AY2052" s="61" t="s">
        <v>14651</v>
      </c>
      <c r="AZ2052" s="61" t="s">
        <v>14651</v>
      </c>
      <c r="BA2052" s="61" t="s">
        <v>14651</v>
      </c>
      <c r="BB2052" s="67" t="n">
        <v>0</v>
      </c>
      <c r="BE2052" s="61" t="n">
        <v>238575</v>
      </c>
      <c r="BG2052" s="61" t="s">
        <v>4084</v>
      </c>
      <c r="BJ2052" s="61" t="s">
        <v>14651</v>
      </c>
      <c r="BL2052" s="61" t="s">
        <v>14653</v>
      </c>
      <c r="BM2052" s="61" t="s">
        <v>14653</v>
      </c>
      <c r="BN2052" s="70" t="n">
        <v>795136</v>
      </c>
      <c r="BO2052" s="68" t="n">
        <v>795136</v>
      </c>
      <c r="BP2052" s="68" t="n">
        <v>159.2</v>
      </c>
      <c r="BQ2052" s="68" t="n">
        <v>159.2</v>
      </c>
      <c r="BR2052" s="69" t="n">
        <v>32</v>
      </c>
      <c r="BS2052" s="63" t="n">
        <v>32</v>
      </c>
      <c r="BU2052" s="68" t="n">
        <v>32</v>
      </c>
    </row>
    <row r="2053" customFormat="false" ht="15" hidden="true" customHeight="false" outlineLevel="0" collapsed="false">
      <c r="A2053" s="61" t="s">
        <v>14699</v>
      </c>
      <c r="B2053" s="61" t="s">
        <v>14700</v>
      </c>
      <c r="C2053" s="62" t="n">
        <v>45291</v>
      </c>
      <c r="D2053" s="62" t="n">
        <v>45291</v>
      </c>
      <c r="E2053" s="61" t="s">
        <v>1259</v>
      </c>
      <c r="F2053" s="61" t="s">
        <v>1134</v>
      </c>
      <c r="G2053" s="61" t="s">
        <v>14701</v>
      </c>
      <c r="H2053" s="61" t="s">
        <v>14701</v>
      </c>
      <c r="I2053" s="61" t="s">
        <v>14702</v>
      </c>
      <c r="J2053" s="61" t="s">
        <v>1195</v>
      </c>
      <c r="K2053" s="61" t="s">
        <v>1195</v>
      </c>
      <c r="L2053" s="61" t="s">
        <v>1195</v>
      </c>
      <c r="N2053" s="61" t="n">
        <v>1309506</v>
      </c>
      <c r="O2053" s="61" t="s">
        <v>1262</v>
      </c>
      <c r="P2053" s="61" t="s">
        <v>14703</v>
      </c>
      <c r="Q2053" s="61" t="s">
        <v>14704</v>
      </c>
      <c r="R2053" s="61" t="s">
        <v>14704</v>
      </c>
      <c r="S2053" s="61" t="str">
        <f aca="false">IF(J2053="Listed Option",MID(R2053,3,9),MID(Q2053,3,9))</f>
        <v>88162G103</v>
      </c>
      <c r="T2053" s="61" t="str">
        <f aca="false">VLOOKUP(S2053,'Output v4'!C:C,1,FALSE())</f>
        <v>88162G103</v>
      </c>
      <c r="U2053" s="61" t="s">
        <v>309</v>
      </c>
      <c r="V2053" s="61" t="s">
        <v>14705</v>
      </c>
      <c r="W2053" s="61" t="s">
        <v>14706</v>
      </c>
      <c r="Y2053" s="61" t="s">
        <v>14707</v>
      </c>
      <c r="Z2053" s="61" t="s">
        <v>1304</v>
      </c>
      <c r="AA2053" s="61" t="s">
        <v>1305</v>
      </c>
      <c r="AB2053" s="63" t="n">
        <v>-9100</v>
      </c>
      <c r="AC2053" s="63" t="n">
        <v>-9100</v>
      </c>
      <c r="AE2053" s="61" t="n">
        <v>0</v>
      </c>
      <c r="AF2053" s="64" t="n">
        <v>-9100</v>
      </c>
      <c r="AG2053" s="61" t="s">
        <v>1273</v>
      </c>
      <c r="AH2053" s="62" t="n">
        <v>45291</v>
      </c>
      <c r="AI2053" s="65" t="n">
        <v>166.93</v>
      </c>
      <c r="AJ2053" s="61" t="s">
        <v>3614</v>
      </c>
      <c r="AK2053" s="65" t="n">
        <v>166.93</v>
      </c>
      <c r="AL2053" s="65" t="n">
        <v>166.93</v>
      </c>
      <c r="AM2053" s="66" t="n">
        <v>-1519063</v>
      </c>
      <c r="AN2053" s="66" t="n">
        <f aca="false">IF(J2053="Listed Option",AF2053*AL2053,AM2053)</f>
        <v>-1519063</v>
      </c>
      <c r="AO2053" s="61" t="s">
        <v>1267</v>
      </c>
      <c r="AP2053" s="61" t="n">
        <v>1</v>
      </c>
      <c r="AQ2053" s="61" t="n">
        <v>1</v>
      </c>
      <c r="AV2053" s="61" t="s">
        <v>14707</v>
      </c>
      <c r="AW2053" s="61" t="s">
        <v>4070</v>
      </c>
      <c r="AY2053" s="61" t="s">
        <v>14702</v>
      </c>
      <c r="AZ2053" s="61" t="s">
        <v>14702</v>
      </c>
      <c r="BA2053" s="61" t="s">
        <v>14702</v>
      </c>
      <c r="BB2053" s="67" t="n">
        <v>0</v>
      </c>
      <c r="BE2053" s="61" t="n">
        <v>238575</v>
      </c>
      <c r="BF2053" s="61" t="s">
        <v>1134</v>
      </c>
      <c r="BG2053" s="61" t="s">
        <v>4084</v>
      </c>
      <c r="BH2053" s="61" t="s">
        <v>4084</v>
      </c>
      <c r="BI2053" s="61" t="s">
        <v>14702</v>
      </c>
      <c r="BJ2053" s="61" t="s">
        <v>14702</v>
      </c>
      <c r="BK2053" s="61" t="s">
        <v>14702</v>
      </c>
      <c r="BL2053" s="61" t="s">
        <v>14704</v>
      </c>
      <c r="BM2053" s="61" t="s">
        <v>14704</v>
      </c>
      <c r="BN2053" s="70" t="n">
        <v>-1519063</v>
      </c>
      <c r="BO2053" s="68" t="n">
        <v>-1519063</v>
      </c>
      <c r="BP2053" s="68" t="n">
        <v>-1519063</v>
      </c>
      <c r="BQ2053" s="68" t="n">
        <v>-1519063</v>
      </c>
      <c r="BR2053" s="69" t="n">
        <v>-9100</v>
      </c>
      <c r="BU2053" s="68" t="n">
        <v>9100</v>
      </c>
    </row>
    <row r="2054" customFormat="false" ht="15" hidden="true" customHeight="false" outlineLevel="0" collapsed="false">
      <c r="A2054" s="61" t="s">
        <v>14708</v>
      </c>
      <c r="B2054" s="61" t="s">
        <v>14709</v>
      </c>
      <c r="C2054" s="62" t="n">
        <v>45291</v>
      </c>
      <c r="D2054" s="62" t="n">
        <v>45291</v>
      </c>
      <c r="E2054" s="61" t="s">
        <v>1259</v>
      </c>
      <c r="F2054" s="61" t="s">
        <v>1134</v>
      </c>
      <c r="G2054" s="61" t="s">
        <v>14701</v>
      </c>
      <c r="H2054" s="61" t="s">
        <v>14701</v>
      </c>
      <c r="I2054" s="61" t="s">
        <v>14702</v>
      </c>
      <c r="J2054" s="61" t="s">
        <v>1195</v>
      </c>
      <c r="K2054" s="61" t="s">
        <v>1195</v>
      </c>
      <c r="L2054" s="61" t="s">
        <v>1195</v>
      </c>
      <c r="N2054" s="61" t="n">
        <v>1309506</v>
      </c>
      <c r="O2054" s="61" t="s">
        <v>1262</v>
      </c>
      <c r="P2054" s="61" t="s">
        <v>14703</v>
      </c>
      <c r="Q2054" s="61" t="s">
        <v>14704</v>
      </c>
      <c r="R2054" s="61" t="s">
        <v>14704</v>
      </c>
      <c r="S2054" s="61" t="str">
        <f aca="false">IF(J2054="Listed Option",MID(R2054,3,9),MID(Q2054,3,9))</f>
        <v>88162G103</v>
      </c>
      <c r="T2054" s="61" t="str">
        <f aca="false">VLOOKUP(S2054,'Output v4'!C:C,1,FALSE())</f>
        <v>88162G103</v>
      </c>
      <c r="U2054" s="61" t="s">
        <v>309</v>
      </c>
      <c r="V2054" s="61" t="s">
        <v>14705</v>
      </c>
      <c r="W2054" s="61" t="s">
        <v>14706</v>
      </c>
      <c r="Y2054" s="61" t="s">
        <v>14707</v>
      </c>
      <c r="Z2054" s="61" t="s">
        <v>4074</v>
      </c>
      <c r="AA2054" s="61" t="s">
        <v>4075</v>
      </c>
      <c r="AB2054" s="63" t="n">
        <v>9100</v>
      </c>
      <c r="AC2054" s="63" t="n">
        <v>9100</v>
      </c>
      <c r="AE2054" s="61" t="n">
        <v>0</v>
      </c>
      <c r="AF2054" s="64" t="n">
        <v>9100</v>
      </c>
      <c r="AG2054" s="61" t="s">
        <v>689</v>
      </c>
      <c r="AH2054" s="62" t="n">
        <v>45291</v>
      </c>
      <c r="AI2054" s="65" t="n">
        <v>166.93</v>
      </c>
      <c r="AJ2054" s="61" t="s">
        <v>3614</v>
      </c>
      <c r="AK2054" s="65" t="n">
        <v>166.93</v>
      </c>
      <c r="AL2054" s="65" t="n">
        <v>166.93</v>
      </c>
      <c r="AM2054" s="66" t="n">
        <v>1519063</v>
      </c>
      <c r="AN2054" s="66" t="n">
        <f aca="false">IF(J2054="Listed Option",AF2054*AL2054,AM2054)</f>
        <v>1519063</v>
      </c>
      <c r="AO2054" s="61" t="s">
        <v>1267</v>
      </c>
      <c r="AP2054" s="61" t="n">
        <v>1</v>
      </c>
      <c r="AQ2054" s="61" t="n">
        <v>1</v>
      </c>
      <c r="AV2054" s="61" t="s">
        <v>14707</v>
      </c>
      <c r="AW2054" s="61" t="s">
        <v>4070</v>
      </c>
      <c r="AY2054" s="61" t="s">
        <v>14702</v>
      </c>
      <c r="AZ2054" s="61" t="s">
        <v>14702</v>
      </c>
      <c r="BA2054" s="61" t="s">
        <v>14702</v>
      </c>
      <c r="BB2054" s="67" t="n">
        <v>0</v>
      </c>
      <c r="BE2054" s="61" t="n">
        <v>241450</v>
      </c>
      <c r="BF2054" s="61" t="s">
        <v>1134</v>
      </c>
      <c r="BG2054" s="61" t="s">
        <v>4084</v>
      </c>
      <c r="BH2054" s="61" t="s">
        <v>4084</v>
      </c>
      <c r="BI2054" s="61" t="s">
        <v>14702</v>
      </c>
      <c r="BJ2054" s="61" t="s">
        <v>14702</v>
      </c>
      <c r="BK2054" s="61" t="s">
        <v>14702</v>
      </c>
      <c r="BL2054" s="61" t="s">
        <v>14704</v>
      </c>
      <c r="BM2054" s="61" t="s">
        <v>14704</v>
      </c>
      <c r="BN2054" s="70" t="n">
        <v>1519063</v>
      </c>
      <c r="BO2054" s="68" t="n">
        <v>1519063</v>
      </c>
      <c r="BP2054" s="68" t="n">
        <v>1519063</v>
      </c>
      <c r="BQ2054" s="68" t="n">
        <v>1519063</v>
      </c>
      <c r="BR2054" s="69" t="n">
        <v>9100</v>
      </c>
      <c r="BU2054" s="68" t="n">
        <v>9100</v>
      </c>
    </row>
    <row r="2055" customFormat="false" ht="15" hidden="true" customHeight="false" outlineLevel="0" collapsed="false">
      <c r="A2055" s="61" t="s">
        <v>14710</v>
      </c>
      <c r="B2055" s="61" t="s">
        <v>14711</v>
      </c>
      <c r="C2055" s="62" t="n">
        <v>45291</v>
      </c>
      <c r="D2055" s="62" t="n">
        <v>45291</v>
      </c>
      <c r="E2055" s="61" t="s">
        <v>1259</v>
      </c>
      <c r="F2055" s="61" t="s">
        <v>14712</v>
      </c>
      <c r="G2055" s="61" t="s">
        <v>14713</v>
      </c>
      <c r="H2055" s="61" t="s">
        <v>14714</v>
      </c>
      <c r="I2055" s="61" t="s">
        <v>14476</v>
      </c>
      <c r="J2055" s="61" t="s">
        <v>1195</v>
      </c>
      <c r="K2055" s="61" t="s">
        <v>4265</v>
      </c>
      <c r="L2055" s="61" t="s">
        <v>4265</v>
      </c>
      <c r="N2055" s="61" t="n">
        <v>128917</v>
      </c>
      <c r="O2055" s="61" t="s">
        <v>1262</v>
      </c>
      <c r="P2055" s="61" t="s">
        <v>14715</v>
      </c>
      <c r="Q2055" s="61" t="s">
        <v>14716</v>
      </c>
      <c r="R2055" s="61" t="s">
        <v>14717</v>
      </c>
      <c r="S2055" s="61" t="str">
        <f aca="false">IF(J2055="Listed Option",MID(R2055,3,9),MID(Q2055,3,9))</f>
        <v>881624209</v>
      </c>
      <c r="T2055" s="61" t="e">
        <f aca="false">VLOOKUP(S2055,'Output v4'!C:C,1,FALSE())</f>
        <v>#N/A</v>
      </c>
      <c r="U2055" s="61" t="s">
        <v>14718</v>
      </c>
      <c r="V2055" s="61" t="s">
        <v>14719</v>
      </c>
      <c r="W2055" s="61" t="s">
        <v>14720</v>
      </c>
      <c r="Y2055" s="61" t="s">
        <v>14721</v>
      </c>
      <c r="Z2055" s="61" t="s">
        <v>1304</v>
      </c>
      <c r="AA2055" s="61" t="s">
        <v>1305</v>
      </c>
      <c r="AB2055" s="63" t="n">
        <v>-65565</v>
      </c>
      <c r="AC2055" s="63" t="n">
        <v>-65565</v>
      </c>
      <c r="AE2055" s="61" t="n">
        <v>0</v>
      </c>
      <c r="AF2055" s="64" t="n">
        <v>-65565</v>
      </c>
      <c r="AG2055" s="61" t="s">
        <v>1273</v>
      </c>
      <c r="AH2055" s="62" t="n">
        <v>45291</v>
      </c>
      <c r="AI2055" s="65" t="n">
        <v>10.44</v>
      </c>
      <c r="AJ2055" s="61" t="s">
        <v>3614</v>
      </c>
      <c r="AK2055" s="65" t="n">
        <v>10.44</v>
      </c>
      <c r="AL2055" s="65" t="n">
        <v>10.5803230950565</v>
      </c>
      <c r="AM2055" s="66" t="n">
        <v>-684498.6</v>
      </c>
      <c r="AN2055" s="66" t="n">
        <f aca="false">IF(J2055="Listed Option",AF2055*AL2055,AM2055)</f>
        <v>-684498.6</v>
      </c>
      <c r="AO2055" s="61" t="s">
        <v>1267</v>
      </c>
      <c r="AP2055" s="61" t="n">
        <v>1</v>
      </c>
      <c r="AQ2055" s="61" t="n">
        <v>1</v>
      </c>
      <c r="AV2055" s="61" t="s">
        <v>14722</v>
      </c>
      <c r="AW2055" s="61" t="s">
        <v>3625</v>
      </c>
      <c r="AY2055" s="61" t="s">
        <v>14476</v>
      </c>
      <c r="AZ2055" s="61" t="s">
        <v>14476</v>
      </c>
      <c r="BA2055" s="61" t="s">
        <v>14476</v>
      </c>
      <c r="BB2055" s="67" t="n">
        <v>0</v>
      </c>
      <c r="BE2055" s="61" t="n">
        <v>238575</v>
      </c>
      <c r="BF2055" s="61" t="s">
        <v>14712</v>
      </c>
      <c r="BG2055" s="61" t="s">
        <v>7588</v>
      </c>
      <c r="BH2055" s="61" t="s">
        <v>7588</v>
      </c>
      <c r="BI2055" s="61" t="s">
        <v>14476</v>
      </c>
      <c r="BJ2055" s="61" t="s">
        <v>14476</v>
      </c>
      <c r="BK2055" s="61" t="s">
        <v>14476</v>
      </c>
      <c r="BL2055" s="61" t="s">
        <v>14717</v>
      </c>
      <c r="BM2055" s="61" t="s">
        <v>14716</v>
      </c>
      <c r="BN2055" s="70" t="n">
        <v>-684498.6</v>
      </c>
      <c r="BO2055" s="68" t="n">
        <v>-684498.6</v>
      </c>
      <c r="BP2055" s="68" t="n">
        <v>-684498.6</v>
      </c>
      <c r="BQ2055" s="68" t="n">
        <v>-684498.6</v>
      </c>
      <c r="BR2055" s="69" t="n">
        <v>-65565</v>
      </c>
      <c r="BU2055" s="68" t="n">
        <v>65565</v>
      </c>
    </row>
    <row r="2056" customFormat="false" ht="15" hidden="true" customHeight="false" outlineLevel="0" collapsed="false">
      <c r="A2056" s="61" t="s">
        <v>14723</v>
      </c>
      <c r="B2056" s="61" t="s">
        <v>14724</v>
      </c>
      <c r="C2056" s="62" t="n">
        <v>45291</v>
      </c>
      <c r="D2056" s="62" t="n">
        <v>45291</v>
      </c>
      <c r="E2056" s="61" t="s">
        <v>1259</v>
      </c>
      <c r="F2056" s="61" t="s">
        <v>1135</v>
      </c>
      <c r="G2056" s="61" t="s">
        <v>14725</v>
      </c>
      <c r="H2056" s="61" t="s">
        <v>14725</v>
      </c>
      <c r="I2056" s="61" t="s">
        <v>14726</v>
      </c>
      <c r="J2056" s="61" t="s">
        <v>1195</v>
      </c>
      <c r="K2056" s="61" t="s">
        <v>1195</v>
      </c>
      <c r="L2056" s="61" t="s">
        <v>1195</v>
      </c>
      <c r="N2056" s="61" t="n">
        <v>70412</v>
      </c>
      <c r="O2056" s="61" t="s">
        <v>1262</v>
      </c>
      <c r="P2056" s="61" t="s">
        <v>14727</v>
      </c>
      <c r="Q2056" s="61" t="s">
        <v>14728</v>
      </c>
      <c r="R2056" s="61" t="s">
        <v>14728</v>
      </c>
      <c r="S2056" s="61" t="str">
        <f aca="false">IF(J2056="Listed Option",MID(R2056,3,9),MID(Q2056,3,9))</f>
        <v>882508104</v>
      </c>
      <c r="T2056" s="61" t="str">
        <f aca="false">VLOOKUP(S2056,'Output v4'!C:C,1,FALSE())</f>
        <v>882508104</v>
      </c>
      <c r="U2056" s="61" t="s">
        <v>310</v>
      </c>
      <c r="V2056" s="61" t="s">
        <v>14729</v>
      </c>
      <c r="W2056" s="61" t="s">
        <v>14730</v>
      </c>
      <c r="Y2056" s="61" t="s">
        <v>14731</v>
      </c>
      <c r="Z2056" s="61" t="s">
        <v>1304</v>
      </c>
      <c r="AA2056" s="61" t="s">
        <v>1305</v>
      </c>
      <c r="AB2056" s="63" t="n">
        <v>-364</v>
      </c>
      <c r="AC2056" s="63" t="n">
        <v>-364</v>
      </c>
      <c r="AE2056" s="61" t="n">
        <v>0</v>
      </c>
      <c r="AF2056" s="64" t="n">
        <v>-364</v>
      </c>
      <c r="AG2056" s="61" t="s">
        <v>1273</v>
      </c>
      <c r="AH2056" s="62" t="n">
        <v>45291</v>
      </c>
      <c r="AI2056" s="65" t="n">
        <v>170.46</v>
      </c>
      <c r="AJ2056" s="61" t="s">
        <v>3614</v>
      </c>
      <c r="AK2056" s="65" t="n">
        <v>170.46</v>
      </c>
      <c r="AL2056" s="65" t="n">
        <v>170.46</v>
      </c>
      <c r="AM2056" s="66" t="n">
        <v>-62047.44</v>
      </c>
      <c r="AN2056" s="66" t="n">
        <f aca="false">IF(J2056="Listed Option",AF2056*AL2056,AM2056)</f>
        <v>-62047.44</v>
      </c>
      <c r="AO2056" s="61" t="s">
        <v>1267</v>
      </c>
      <c r="AP2056" s="61" t="n">
        <v>1</v>
      </c>
      <c r="AQ2056" s="61" t="n">
        <v>1</v>
      </c>
      <c r="AV2056" s="61" t="s">
        <v>14731</v>
      </c>
      <c r="AW2056" s="61" t="s">
        <v>4070</v>
      </c>
      <c r="AY2056" s="61" t="s">
        <v>14726</v>
      </c>
      <c r="AZ2056" s="61" t="s">
        <v>14726</v>
      </c>
      <c r="BA2056" s="61" t="s">
        <v>14726</v>
      </c>
      <c r="BB2056" s="67" t="n">
        <v>0</v>
      </c>
      <c r="BE2056" s="61" t="n">
        <v>238575</v>
      </c>
      <c r="BF2056" s="61" t="s">
        <v>1135</v>
      </c>
      <c r="BG2056" s="61" t="s">
        <v>4084</v>
      </c>
      <c r="BH2056" s="61" t="s">
        <v>4084</v>
      </c>
      <c r="BI2056" s="61" t="s">
        <v>14726</v>
      </c>
      <c r="BJ2056" s="61" t="s">
        <v>14726</v>
      </c>
      <c r="BK2056" s="61" t="s">
        <v>14726</v>
      </c>
      <c r="BL2056" s="61" t="s">
        <v>14728</v>
      </c>
      <c r="BM2056" s="61" t="s">
        <v>14728</v>
      </c>
      <c r="BN2056" s="70" t="n">
        <v>-62047.44</v>
      </c>
      <c r="BO2056" s="68" t="n">
        <v>-62047.44</v>
      </c>
      <c r="BP2056" s="68" t="n">
        <v>-62047.44</v>
      </c>
      <c r="BQ2056" s="68" t="n">
        <v>-62047.44</v>
      </c>
      <c r="BR2056" s="69" t="n">
        <v>-364</v>
      </c>
      <c r="BU2056" s="68" t="n">
        <v>364</v>
      </c>
    </row>
    <row r="2057" customFormat="false" ht="15" hidden="true" customHeight="false" outlineLevel="0" collapsed="false">
      <c r="A2057" s="61" t="s">
        <v>14732</v>
      </c>
      <c r="B2057" s="61" t="s">
        <v>14733</v>
      </c>
      <c r="C2057" s="62" t="n">
        <v>45291</v>
      </c>
      <c r="D2057" s="62" t="n">
        <v>45291</v>
      </c>
      <c r="E2057" s="61" t="s">
        <v>1259</v>
      </c>
      <c r="F2057" s="61" t="s">
        <v>1135</v>
      </c>
      <c r="G2057" s="61" t="s">
        <v>14734</v>
      </c>
      <c r="H2057" s="61" t="s">
        <v>14725</v>
      </c>
      <c r="I2057" s="61" t="s">
        <v>14726</v>
      </c>
      <c r="J2057" s="61" t="s">
        <v>1196</v>
      </c>
      <c r="K2057" s="61" t="s">
        <v>4088</v>
      </c>
      <c r="L2057" s="61" t="s">
        <v>4277</v>
      </c>
      <c r="M2057" s="61" t="s">
        <v>1198</v>
      </c>
      <c r="N2057" s="61" t="n">
        <v>133553589</v>
      </c>
      <c r="O2057" s="61" t="s">
        <v>1262</v>
      </c>
      <c r="P2057" s="61" t="s">
        <v>14735</v>
      </c>
      <c r="R2057" s="61" t="s">
        <v>14728</v>
      </c>
      <c r="S2057" s="61" t="str">
        <f aca="false">IF(J2057="Listed Option",MID(R2057,3,9),MID(Q2057,3,9))</f>
        <v>882508104</v>
      </c>
      <c r="T2057" s="61" t="str">
        <f aca="false">VLOOKUP(S2057,'Output v4'!C:C,1,FALSE())</f>
        <v>882508104</v>
      </c>
      <c r="W2057" s="61" t="s">
        <v>14736</v>
      </c>
      <c r="X2057" s="61" t="s">
        <v>14737</v>
      </c>
      <c r="Y2057" s="61" t="s">
        <v>14738</v>
      </c>
      <c r="Z2057" s="61" t="s">
        <v>1304</v>
      </c>
      <c r="AA2057" s="61" t="s">
        <v>1305</v>
      </c>
      <c r="AB2057" s="63" t="n">
        <v>22</v>
      </c>
      <c r="AC2057" s="63" t="n">
        <v>22</v>
      </c>
      <c r="AD2057" s="61" t="n">
        <v>100</v>
      </c>
      <c r="AE2057" s="61" t="n">
        <v>0</v>
      </c>
      <c r="AF2057" s="64" t="n">
        <v>2200</v>
      </c>
      <c r="AG2057" s="61" t="s">
        <v>689</v>
      </c>
      <c r="AH2057" s="62" t="n">
        <v>45291</v>
      </c>
      <c r="AI2057" s="65" t="n">
        <v>0.075</v>
      </c>
      <c r="AJ2057" s="61" t="s">
        <v>1266</v>
      </c>
      <c r="AK2057" s="65" t="n">
        <v>0.075</v>
      </c>
      <c r="AL2057" s="65" t="n">
        <v>170.46</v>
      </c>
      <c r="AM2057" s="66" t="n">
        <v>165</v>
      </c>
      <c r="AN2057" s="66" t="n">
        <f aca="false">IF(J2057="Listed Option",AF2057*AL2057,AM2057)</f>
        <v>375012</v>
      </c>
      <c r="AO2057" s="61" t="s">
        <v>1267</v>
      </c>
      <c r="AP2057" s="61" t="n">
        <v>100</v>
      </c>
      <c r="AQ2057" s="61" t="n">
        <v>100</v>
      </c>
      <c r="AV2057" s="61" t="s">
        <v>14731</v>
      </c>
      <c r="AW2057" s="61" t="s">
        <v>4070</v>
      </c>
      <c r="AY2057" s="61" t="s">
        <v>14726</v>
      </c>
      <c r="AZ2057" s="61" t="s">
        <v>14726</v>
      </c>
      <c r="BA2057" s="61" t="s">
        <v>14726</v>
      </c>
      <c r="BB2057" s="67" t="n">
        <v>0</v>
      </c>
      <c r="BE2057" s="61" t="n">
        <v>238575</v>
      </c>
      <c r="BG2057" s="61" t="s">
        <v>4084</v>
      </c>
      <c r="BJ2057" s="61" t="s">
        <v>14726</v>
      </c>
      <c r="BL2057" s="61" t="s">
        <v>14728</v>
      </c>
      <c r="BM2057" s="61" t="s">
        <v>14728</v>
      </c>
      <c r="BN2057" s="70" t="n">
        <v>375012</v>
      </c>
      <c r="BO2057" s="68" t="n">
        <v>375012</v>
      </c>
      <c r="BP2057" s="68" t="n">
        <v>1.65</v>
      </c>
      <c r="BQ2057" s="68" t="n">
        <v>1.65</v>
      </c>
      <c r="BR2057" s="69" t="n">
        <v>22</v>
      </c>
      <c r="BS2057" s="63" t="n">
        <v>22</v>
      </c>
      <c r="BU2057" s="68" t="n">
        <v>22</v>
      </c>
    </row>
    <row r="2058" customFormat="false" ht="15" hidden="true" customHeight="false" outlineLevel="0" collapsed="false">
      <c r="A2058" s="61" t="s">
        <v>14739</v>
      </c>
      <c r="B2058" s="61" t="s">
        <v>14740</v>
      </c>
      <c r="C2058" s="62" t="n">
        <v>45291</v>
      </c>
      <c r="D2058" s="62" t="n">
        <v>45291</v>
      </c>
      <c r="E2058" s="61" t="s">
        <v>1259</v>
      </c>
      <c r="F2058" s="61" t="s">
        <v>1135</v>
      </c>
      <c r="G2058" s="61" t="s">
        <v>14741</v>
      </c>
      <c r="H2058" s="61" t="s">
        <v>14725</v>
      </c>
      <c r="I2058" s="61" t="s">
        <v>14726</v>
      </c>
      <c r="J2058" s="61" t="s">
        <v>1196</v>
      </c>
      <c r="K2058" s="61" t="s">
        <v>4088</v>
      </c>
      <c r="L2058" s="61" t="s">
        <v>4089</v>
      </c>
      <c r="M2058" s="61" t="s">
        <v>1197</v>
      </c>
      <c r="N2058" s="61" t="n">
        <v>133553598</v>
      </c>
      <c r="O2058" s="61" t="s">
        <v>1262</v>
      </c>
      <c r="P2058" s="61" t="s">
        <v>14742</v>
      </c>
      <c r="R2058" s="61" t="s">
        <v>14728</v>
      </c>
      <c r="S2058" s="61" t="str">
        <f aca="false">IF(J2058="Listed Option",MID(R2058,3,9),MID(Q2058,3,9))</f>
        <v>882508104</v>
      </c>
      <c r="T2058" s="61" t="str">
        <f aca="false">VLOOKUP(S2058,'Output v4'!C:C,1,FALSE())</f>
        <v>882508104</v>
      </c>
      <c r="W2058" s="61" t="s">
        <v>14743</v>
      </c>
      <c r="X2058" s="61" t="s">
        <v>14744</v>
      </c>
      <c r="Y2058" s="61" t="s">
        <v>14745</v>
      </c>
      <c r="Z2058" s="61" t="s">
        <v>1304</v>
      </c>
      <c r="AA2058" s="61" t="s">
        <v>1305</v>
      </c>
      <c r="AB2058" s="63" t="n">
        <v>22</v>
      </c>
      <c r="AC2058" s="63" t="n">
        <v>22</v>
      </c>
      <c r="AD2058" s="61" t="n">
        <v>100</v>
      </c>
      <c r="AE2058" s="61" t="n">
        <v>0</v>
      </c>
      <c r="AF2058" s="64" t="n">
        <v>2200</v>
      </c>
      <c r="AG2058" s="61" t="s">
        <v>689</v>
      </c>
      <c r="AH2058" s="62" t="n">
        <v>45291</v>
      </c>
      <c r="AI2058" s="65" t="n">
        <v>0.105</v>
      </c>
      <c r="AJ2058" s="61" t="s">
        <v>1266</v>
      </c>
      <c r="AK2058" s="65" t="n">
        <v>0.105</v>
      </c>
      <c r="AL2058" s="65" t="n">
        <v>170.46</v>
      </c>
      <c r="AM2058" s="66" t="n">
        <v>231</v>
      </c>
      <c r="AN2058" s="66" t="n">
        <f aca="false">IF(J2058="Listed Option",AF2058*AL2058,AM2058)</f>
        <v>375012</v>
      </c>
      <c r="AO2058" s="61" t="s">
        <v>1267</v>
      </c>
      <c r="AP2058" s="61" t="n">
        <v>100</v>
      </c>
      <c r="AQ2058" s="61" t="n">
        <v>100</v>
      </c>
      <c r="AV2058" s="61" t="s">
        <v>14731</v>
      </c>
      <c r="AW2058" s="61" t="s">
        <v>4070</v>
      </c>
      <c r="AY2058" s="61" t="s">
        <v>14726</v>
      </c>
      <c r="AZ2058" s="61" t="s">
        <v>14726</v>
      </c>
      <c r="BA2058" s="61" t="s">
        <v>14726</v>
      </c>
      <c r="BB2058" s="67" t="n">
        <v>0</v>
      </c>
      <c r="BE2058" s="61" t="n">
        <v>238575</v>
      </c>
      <c r="BG2058" s="61" t="s">
        <v>4084</v>
      </c>
      <c r="BJ2058" s="61" t="s">
        <v>14726</v>
      </c>
      <c r="BL2058" s="61" t="s">
        <v>14728</v>
      </c>
      <c r="BM2058" s="61" t="s">
        <v>14728</v>
      </c>
      <c r="BN2058" s="70" t="n">
        <v>-375012</v>
      </c>
      <c r="BO2058" s="68" t="n">
        <v>375012</v>
      </c>
      <c r="BP2058" s="68" t="n">
        <v>2.31</v>
      </c>
      <c r="BQ2058" s="68" t="n">
        <v>2.31</v>
      </c>
      <c r="BR2058" s="69" t="n">
        <v>22</v>
      </c>
      <c r="BS2058" s="63" t="n">
        <v>22</v>
      </c>
      <c r="BU2058" s="68" t="n">
        <v>22</v>
      </c>
    </row>
    <row r="2059" customFormat="false" ht="15" hidden="true" customHeight="false" outlineLevel="0" collapsed="false">
      <c r="A2059" s="61" t="s">
        <v>14746</v>
      </c>
      <c r="B2059" s="61" t="s">
        <v>14747</v>
      </c>
      <c r="C2059" s="62" t="n">
        <v>45291</v>
      </c>
      <c r="D2059" s="62" t="n">
        <v>45291</v>
      </c>
      <c r="E2059" s="61" t="s">
        <v>1259</v>
      </c>
      <c r="F2059" s="61" t="s">
        <v>1135</v>
      </c>
      <c r="G2059" s="61" t="s">
        <v>14748</v>
      </c>
      <c r="H2059" s="61" t="s">
        <v>14725</v>
      </c>
      <c r="I2059" s="61" t="s">
        <v>14726</v>
      </c>
      <c r="J2059" s="61" t="s">
        <v>1196</v>
      </c>
      <c r="K2059" s="61" t="s">
        <v>4088</v>
      </c>
      <c r="L2059" s="61" t="s">
        <v>4089</v>
      </c>
      <c r="M2059" s="61" t="s">
        <v>1197</v>
      </c>
      <c r="N2059" s="61" t="n">
        <v>188548675</v>
      </c>
      <c r="O2059" s="61" t="s">
        <v>1262</v>
      </c>
      <c r="P2059" s="61" t="s">
        <v>14749</v>
      </c>
      <c r="R2059" s="61" t="s">
        <v>14728</v>
      </c>
      <c r="S2059" s="61" t="str">
        <f aca="false">IF(J2059="Listed Option",MID(R2059,3,9),MID(Q2059,3,9))</f>
        <v>882508104</v>
      </c>
      <c r="T2059" s="61" t="str">
        <f aca="false">VLOOKUP(S2059,'Output v4'!C:C,1,FALSE())</f>
        <v>882508104</v>
      </c>
      <c r="W2059" s="61" t="s">
        <v>14750</v>
      </c>
      <c r="X2059" s="61" t="s">
        <v>14751</v>
      </c>
      <c r="Y2059" s="61" t="s">
        <v>14752</v>
      </c>
      <c r="Z2059" s="61" t="s">
        <v>1304</v>
      </c>
      <c r="AA2059" s="61" t="s">
        <v>1305</v>
      </c>
      <c r="AB2059" s="63" t="n">
        <v>58</v>
      </c>
      <c r="AC2059" s="63" t="n">
        <v>58</v>
      </c>
      <c r="AD2059" s="61" t="n">
        <v>100</v>
      </c>
      <c r="AE2059" s="61" t="n">
        <v>0</v>
      </c>
      <c r="AF2059" s="64" t="n">
        <v>5800</v>
      </c>
      <c r="AG2059" s="61" t="s">
        <v>689</v>
      </c>
      <c r="AH2059" s="62" t="n">
        <v>45291</v>
      </c>
      <c r="AI2059" s="65" t="n">
        <v>2.29</v>
      </c>
      <c r="AJ2059" s="61" t="s">
        <v>1266</v>
      </c>
      <c r="AK2059" s="65" t="n">
        <v>2.29</v>
      </c>
      <c r="AL2059" s="65" t="n">
        <v>170.46</v>
      </c>
      <c r="AM2059" s="66" t="n">
        <v>13282</v>
      </c>
      <c r="AN2059" s="66" t="n">
        <f aca="false">IF(J2059="Listed Option",AF2059*AL2059,AM2059)</f>
        <v>988668</v>
      </c>
      <c r="AO2059" s="61" t="s">
        <v>1267</v>
      </c>
      <c r="AP2059" s="61" t="n">
        <v>100</v>
      </c>
      <c r="AQ2059" s="61" t="n">
        <v>100</v>
      </c>
      <c r="AV2059" s="61" t="s">
        <v>14731</v>
      </c>
      <c r="AW2059" s="61" t="s">
        <v>4070</v>
      </c>
      <c r="AY2059" s="61" t="s">
        <v>14726</v>
      </c>
      <c r="AZ2059" s="61" t="s">
        <v>14726</v>
      </c>
      <c r="BA2059" s="61" t="s">
        <v>14726</v>
      </c>
      <c r="BB2059" s="67" t="n">
        <v>0</v>
      </c>
      <c r="BE2059" s="61" t="n">
        <v>238575</v>
      </c>
      <c r="BG2059" s="61" t="s">
        <v>4084</v>
      </c>
      <c r="BJ2059" s="61" t="s">
        <v>14726</v>
      </c>
      <c r="BL2059" s="61" t="s">
        <v>14728</v>
      </c>
      <c r="BM2059" s="61" t="s">
        <v>14728</v>
      </c>
      <c r="BN2059" s="70" t="n">
        <v>-988668</v>
      </c>
      <c r="BO2059" s="68" t="n">
        <v>988668</v>
      </c>
      <c r="BP2059" s="68" t="n">
        <v>132.82</v>
      </c>
      <c r="BQ2059" s="68" t="n">
        <v>132.82</v>
      </c>
      <c r="BR2059" s="69" t="n">
        <v>58</v>
      </c>
      <c r="BS2059" s="63" t="n">
        <v>58</v>
      </c>
      <c r="BU2059" s="68" t="n">
        <v>58</v>
      </c>
    </row>
    <row r="2060" customFormat="false" ht="15" hidden="true" customHeight="false" outlineLevel="0" collapsed="false">
      <c r="A2060" s="61" t="s">
        <v>14753</v>
      </c>
      <c r="B2060" s="61" t="s">
        <v>14754</v>
      </c>
      <c r="C2060" s="62" t="n">
        <v>45291</v>
      </c>
      <c r="D2060" s="62" t="n">
        <v>45291</v>
      </c>
      <c r="E2060" s="61" t="s">
        <v>1259</v>
      </c>
      <c r="F2060" s="61" t="s">
        <v>1135</v>
      </c>
      <c r="G2060" s="61" t="s">
        <v>14755</v>
      </c>
      <c r="H2060" s="61" t="s">
        <v>14725</v>
      </c>
      <c r="I2060" s="61" t="s">
        <v>14726</v>
      </c>
      <c r="J2060" s="61" t="s">
        <v>1196</v>
      </c>
      <c r="K2060" s="61" t="s">
        <v>4088</v>
      </c>
      <c r="L2060" s="61" t="s">
        <v>4277</v>
      </c>
      <c r="M2060" s="61" t="s">
        <v>1198</v>
      </c>
      <c r="N2060" s="61" t="n">
        <v>188548687</v>
      </c>
      <c r="O2060" s="61" t="s">
        <v>1262</v>
      </c>
      <c r="P2060" s="61" t="s">
        <v>14756</v>
      </c>
      <c r="R2060" s="61" t="s">
        <v>14728</v>
      </c>
      <c r="S2060" s="61" t="str">
        <f aca="false">IF(J2060="Listed Option",MID(R2060,3,9),MID(Q2060,3,9))</f>
        <v>882508104</v>
      </c>
      <c r="T2060" s="61" t="str">
        <f aca="false">VLOOKUP(S2060,'Output v4'!C:C,1,FALSE())</f>
        <v>882508104</v>
      </c>
      <c r="W2060" s="61" t="s">
        <v>14757</v>
      </c>
      <c r="X2060" s="61" t="s">
        <v>14758</v>
      </c>
      <c r="Y2060" s="61" t="s">
        <v>14759</v>
      </c>
      <c r="Z2060" s="61" t="s">
        <v>1304</v>
      </c>
      <c r="AA2060" s="61" t="s">
        <v>1305</v>
      </c>
      <c r="AB2060" s="63" t="n">
        <v>58</v>
      </c>
      <c r="AC2060" s="63" t="n">
        <v>58</v>
      </c>
      <c r="AD2060" s="61" t="n">
        <v>100</v>
      </c>
      <c r="AE2060" s="61" t="n">
        <v>0</v>
      </c>
      <c r="AF2060" s="64" t="n">
        <v>5800</v>
      </c>
      <c r="AG2060" s="61" t="s">
        <v>689</v>
      </c>
      <c r="AH2060" s="62" t="n">
        <v>45291</v>
      </c>
      <c r="AI2060" s="65" t="n">
        <v>2.265</v>
      </c>
      <c r="AJ2060" s="61" t="s">
        <v>1266</v>
      </c>
      <c r="AK2060" s="65" t="n">
        <v>2.265</v>
      </c>
      <c r="AL2060" s="65" t="n">
        <v>170.46</v>
      </c>
      <c r="AM2060" s="66" t="n">
        <v>13137</v>
      </c>
      <c r="AN2060" s="66" t="n">
        <f aca="false">IF(J2060="Listed Option",AF2060*AL2060,AM2060)</f>
        <v>988668</v>
      </c>
      <c r="AO2060" s="61" t="s">
        <v>1267</v>
      </c>
      <c r="AP2060" s="61" t="n">
        <v>100</v>
      </c>
      <c r="AQ2060" s="61" t="n">
        <v>100</v>
      </c>
      <c r="AV2060" s="61" t="s">
        <v>14731</v>
      </c>
      <c r="AW2060" s="61" t="s">
        <v>4070</v>
      </c>
      <c r="AY2060" s="61" t="s">
        <v>14726</v>
      </c>
      <c r="AZ2060" s="61" t="s">
        <v>14726</v>
      </c>
      <c r="BA2060" s="61" t="s">
        <v>14726</v>
      </c>
      <c r="BB2060" s="67" t="n">
        <v>0</v>
      </c>
      <c r="BE2060" s="61" t="n">
        <v>238575</v>
      </c>
      <c r="BG2060" s="61" t="s">
        <v>4084</v>
      </c>
      <c r="BJ2060" s="61" t="s">
        <v>14726</v>
      </c>
      <c r="BL2060" s="61" t="s">
        <v>14728</v>
      </c>
      <c r="BM2060" s="61" t="s">
        <v>14728</v>
      </c>
      <c r="BN2060" s="70" t="n">
        <v>988668</v>
      </c>
      <c r="BO2060" s="68" t="n">
        <v>988668</v>
      </c>
      <c r="BP2060" s="68" t="n">
        <v>131.37</v>
      </c>
      <c r="BQ2060" s="68" t="n">
        <v>131.37</v>
      </c>
      <c r="BR2060" s="69" t="n">
        <v>58</v>
      </c>
      <c r="BS2060" s="63" t="n">
        <v>58</v>
      </c>
      <c r="BU2060" s="68" t="n">
        <v>58</v>
      </c>
    </row>
    <row r="2061" customFormat="false" ht="15" hidden="true" customHeight="false" outlineLevel="0" collapsed="false">
      <c r="A2061" s="61" t="s">
        <v>14760</v>
      </c>
      <c r="B2061" s="61" t="s">
        <v>14761</v>
      </c>
      <c r="C2061" s="62" t="n">
        <v>45291</v>
      </c>
      <c r="D2061" s="62" t="n">
        <v>45291</v>
      </c>
      <c r="E2061" s="61" t="s">
        <v>1259</v>
      </c>
      <c r="F2061" s="61" t="s">
        <v>1136</v>
      </c>
      <c r="G2061" s="61" t="s">
        <v>14762</v>
      </c>
      <c r="H2061" s="61" t="s">
        <v>14762</v>
      </c>
      <c r="I2061" s="61" t="s">
        <v>14763</v>
      </c>
      <c r="J2061" s="61" t="s">
        <v>1195</v>
      </c>
      <c r="K2061" s="61" t="s">
        <v>1195</v>
      </c>
      <c r="L2061" s="61" t="s">
        <v>1195</v>
      </c>
      <c r="N2061" s="61" t="n">
        <v>8501</v>
      </c>
      <c r="O2061" s="61" t="s">
        <v>1262</v>
      </c>
      <c r="P2061" s="61" t="s">
        <v>14764</v>
      </c>
      <c r="Q2061" s="61" t="s">
        <v>14765</v>
      </c>
      <c r="R2061" s="61" t="s">
        <v>14765</v>
      </c>
      <c r="S2061" s="61" t="str">
        <f aca="false">IF(J2061="Listed Option",MID(R2061,3,9),MID(Q2061,3,9))</f>
        <v>882681109</v>
      </c>
      <c r="T2061" s="61" t="str">
        <f aca="false">VLOOKUP(S2061,'Output v4'!C:C,1,FALSE())</f>
        <v>882681109</v>
      </c>
      <c r="U2061" s="61" t="s">
        <v>311</v>
      </c>
      <c r="V2061" s="61" t="s">
        <v>14766</v>
      </c>
      <c r="W2061" s="61" t="s">
        <v>14767</v>
      </c>
      <c r="Y2061" s="61" t="s">
        <v>14768</v>
      </c>
      <c r="Z2061" s="61" t="s">
        <v>1304</v>
      </c>
      <c r="AA2061" s="61" t="s">
        <v>1305</v>
      </c>
      <c r="AB2061" s="63" t="n">
        <v>7610</v>
      </c>
      <c r="AC2061" s="63" t="n">
        <v>7610</v>
      </c>
      <c r="AE2061" s="61" t="n">
        <v>0</v>
      </c>
      <c r="AF2061" s="64" t="n">
        <v>7610</v>
      </c>
      <c r="AG2061" s="61" t="s">
        <v>689</v>
      </c>
      <c r="AH2061" s="62" t="n">
        <v>45291</v>
      </c>
      <c r="AI2061" s="65" t="n">
        <v>122.23</v>
      </c>
      <c r="AJ2061" s="61" t="s">
        <v>3614</v>
      </c>
      <c r="AK2061" s="65" t="n">
        <v>122.23</v>
      </c>
      <c r="AL2061" s="65" t="n">
        <v>122.23</v>
      </c>
      <c r="AM2061" s="66" t="n">
        <v>930170.3</v>
      </c>
      <c r="AN2061" s="66" t="n">
        <f aca="false">IF(J2061="Listed Option",AF2061*AL2061,AM2061)</f>
        <v>930170.3</v>
      </c>
      <c r="AO2061" s="61" t="s">
        <v>1267</v>
      </c>
      <c r="AP2061" s="61" t="n">
        <v>1</v>
      </c>
      <c r="AQ2061" s="61" t="n">
        <v>1</v>
      </c>
      <c r="AV2061" s="61" t="s">
        <v>14768</v>
      </c>
      <c r="AW2061" s="61" t="s">
        <v>4070</v>
      </c>
      <c r="AY2061" s="61" t="s">
        <v>14763</v>
      </c>
      <c r="AZ2061" s="61" t="s">
        <v>14763</v>
      </c>
      <c r="BA2061" s="61" t="s">
        <v>14763</v>
      </c>
      <c r="BB2061" s="67" t="n">
        <v>0</v>
      </c>
      <c r="BE2061" s="61" t="n">
        <v>238575</v>
      </c>
      <c r="BF2061" s="61" t="s">
        <v>1136</v>
      </c>
      <c r="BG2061" s="61" t="s">
        <v>4084</v>
      </c>
      <c r="BH2061" s="61" t="s">
        <v>4084</v>
      </c>
      <c r="BI2061" s="61" t="s">
        <v>14763</v>
      </c>
      <c r="BJ2061" s="61" t="s">
        <v>14763</v>
      </c>
      <c r="BK2061" s="61" t="s">
        <v>14763</v>
      </c>
      <c r="BL2061" s="61" t="s">
        <v>14765</v>
      </c>
      <c r="BM2061" s="61" t="s">
        <v>14765</v>
      </c>
      <c r="BN2061" s="70" t="n">
        <v>930170.3</v>
      </c>
      <c r="BO2061" s="68" t="n">
        <v>930170.3</v>
      </c>
      <c r="BP2061" s="68" t="n">
        <v>930170.3</v>
      </c>
      <c r="BQ2061" s="68" t="n">
        <v>930170.3</v>
      </c>
      <c r="BR2061" s="69" t="n">
        <v>7610</v>
      </c>
      <c r="BU2061" s="68" t="n">
        <v>7610</v>
      </c>
    </row>
    <row r="2062" customFormat="false" ht="15" hidden="true" customHeight="false" outlineLevel="0" collapsed="false">
      <c r="A2062" s="61" t="s">
        <v>14769</v>
      </c>
      <c r="B2062" s="61" t="s">
        <v>14770</v>
      </c>
      <c r="C2062" s="62" t="n">
        <v>45291</v>
      </c>
      <c r="D2062" s="62" t="n">
        <v>45291</v>
      </c>
      <c r="E2062" s="61" t="s">
        <v>1259</v>
      </c>
      <c r="F2062" s="61" t="s">
        <v>1137</v>
      </c>
      <c r="G2062" s="61" t="s">
        <v>14771</v>
      </c>
      <c r="H2062" s="61" t="s">
        <v>14771</v>
      </c>
      <c r="I2062" s="61" t="s">
        <v>14772</v>
      </c>
      <c r="J2062" s="61" t="s">
        <v>1195</v>
      </c>
      <c r="K2062" s="61" t="s">
        <v>1195</v>
      </c>
      <c r="L2062" s="61" t="s">
        <v>1195</v>
      </c>
      <c r="N2062" s="61" t="n">
        <v>41597</v>
      </c>
      <c r="O2062" s="61" t="s">
        <v>1262</v>
      </c>
      <c r="P2062" s="61" t="s">
        <v>14773</v>
      </c>
      <c r="Q2062" s="61" t="s">
        <v>14774</v>
      </c>
      <c r="R2062" s="61" t="s">
        <v>14774</v>
      </c>
      <c r="S2062" s="61" t="str">
        <f aca="false">IF(J2062="Listed Option",MID(R2062,3,9),MID(Q2062,3,9))</f>
        <v>883556102</v>
      </c>
      <c r="T2062" s="61" t="str">
        <f aca="false">VLOOKUP(S2062,'Output v4'!C:C,1,FALSE())</f>
        <v>883556102</v>
      </c>
      <c r="U2062" s="61" t="s">
        <v>313</v>
      </c>
      <c r="V2062" s="61" t="s">
        <v>14775</v>
      </c>
      <c r="W2062" s="61" t="s">
        <v>14772</v>
      </c>
      <c r="Y2062" s="61" t="s">
        <v>14776</v>
      </c>
      <c r="Z2062" s="61" t="s">
        <v>1304</v>
      </c>
      <c r="AA2062" s="61" t="s">
        <v>1305</v>
      </c>
      <c r="AB2062" s="63" t="n">
        <v>-10</v>
      </c>
      <c r="AC2062" s="63" t="n">
        <v>-10</v>
      </c>
      <c r="AE2062" s="61" t="n">
        <v>0</v>
      </c>
      <c r="AF2062" s="64" t="n">
        <v>-10</v>
      </c>
      <c r="AG2062" s="61" t="s">
        <v>1273</v>
      </c>
      <c r="AH2062" s="62" t="n">
        <v>45291</v>
      </c>
      <c r="AI2062" s="65" t="n">
        <v>530.79</v>
      </c>
      <c r="AJ2062" s="61" t="s">
        <v>3614</v>
      </c>
      <c r="AK2062" s="65" t="n">
        <v>530.79</v>
      </c>
      <c r="AL2062" s="65" t="n">
        <v>530.79</v>
      </c>
      <c r="AM2062" s="66" t="n">
        <v>-5307.9</v>
      </c>
      <c r="AN2062" s="66" t="n">
        <f aca="false">IF(J2062="Listed Option",AF2062*AL2062,AM2062)</f>
        <v>-5307.9</v>
      </c>
      <c r="AO2062" s="61" t="s">
        <v>1267</v>
      </c>
      <c r="AP2062" s="61" t="n">
        <v>1</v>
      </c>
      <c r="AQ2062" s="61" t="n">
        <v>1</v>
      </c>
      <c r="AV2062" s="61" t="s">
        <v>14776</v>
      </c>
      <c r="AW2062" s="61" t="s">
        <v>4070</v>
      </c>
      <c r="AY2062" s="61" t="s">
        <v>14772</v>
      </c>
      <c r="AZ2062" s="61" t="s">
        <v>14772</v>
      </c>
      <c r="BA2062" s="61" t="s">
        <v>14772</v>
      </c>
      <c r="BB2062" s="67" t="n">
        <v>0</v>
      </c>
      <c r="BE2062" s="61" t="n">
        <v>238575</v>
      </c>
      <c r="BF2062" s="61" t="s">
        <v>1137</v>
      </c>
      <c r="BG2062" s="61" t="s">
        <v>4084</v>
      </c>
      <c r="BH2062" s="61" t="s">
        <v>4084</v>
      </c>
      <c r="BI2062" s="61" t="s">
        <v>14772</v>
      </c>
      <c r="BJ2062" s="61" t="s">
        <v>14772</v>
      </c>
      <c r="BK2062" s="61" t="s">
        <v>14772</v>
      </c>
      <c r="BL2062" s="61" t="s">
        <v>14774</v>
      </c>
      <c r="BM2062" s="61" t="s">
        <v>14774</v>
      </c>
      <c r="BN2062" s="70" t="n">
        <v>-5307.9</v>
      </c>
      <c r="BO2062" s="68" t="n">
        <v>-5307.9</v>
      </c>
      <c r="BP2062" s="68" t="n">
        <v>-5307.9</v>
      </c>
      <c r="BQ2062" s="68" t="n">
        <v>-5307.9</v>
      </c>
      <c r="BR2062" s="69" t="n">
        <v>-10</v>
      </c>
      <c r="BU2062" s="68" t="n">
        <v>10</v>
      </c>
    </row>
    <row r="2063" customFormat="false" ht="15" hidden="true" customHeight="false" outlineLevel="0" collapsed="false">
      <c r="A2063" s="61" t="s">
        <v>14777</v>
      </c>
      <c r="B2063" s="61" t="s">
        <v>14778</v>
      </c>
      <c r="C2063" s="62" t="n">
        <v>45291</v>
      </c>
      <c r="D2063" s="62" t="n">
        <v>45291</v>
      </c>
      <c r="E2063" s="61" t="s">
        <v>1259</v>
      </c>
      <c r="F2063" s="61" t="s">
        <v>1137</v>
      </c>
      <c r="G2063" s="61" t="s">
        <v>14779</v>
      </c>
      <c r="H2063" s="61" t="s">
        <v>14771</v>
      </c>
      <c r="I2063" s="61" t="s">
        <v>14772</v>
      </c>
      <c r="J2063" s="61" t="s">
        <v>1196</v>
      </c>
      <c r="K2063" s="61" t="s">
        <v>4088</v>
      </c>
      <c r="L2063" s="61" t="s">
        <v>4089</v>
      </c>
      <c r="M2063" s="61" t="s">
        <v>1197</v>
      </c>
      <c r="N2063" s="61" t="n">
        <v>182065883</v>
      </c>
      <c r="O2063" s="61" t="s">
        <v>1262</v>
      </c>
      <c r="P2063" s="61" t="s">
        <v>14780</v>
      </c>
      <c r="R2063" s="61" t="s">
        <v>14774</v>
      </c>
      <c r="S2063" s="61" t="str">
        <f aca="false">IF(J2063="Listed Option",MID(R2063,3,9),MID(Q2063,3,9))</f>
        <v>883556102</v>
      </c>
      <c r="T2063" s="61" t="str">
        <f aca="false">VLOOKUP(S2063,'Output v4'!C:C,1,FALSE())</f>
        <v>883556102</v>
      </c>
      <c r="W2063" s="61" t="s">
        <v>14781</v>
      </c>
      <c r="X2063" s="61" t="s">
        <v>14782</v>
      </c>
      <c r="Y2063" s="61" t="s">
        <v>14783</v>
      </c>
      <c r="Z2063" s="61" t="s">
        <v>1304</v>
      </c>
      <c r="AA2063" s="61" t="s">
        <v>1305</v>
      </c>
      <c r="AB2063" s="63" t="n">
        <v>4</v>
      </c>
      <c r="AC2063" s="63" t="n">
        <v>4</v>
      </c>
      <c r="AD2063" s="61" t="n">
        <v>100</v>
      </c>
      <c r="AE2063" s="61" t="n">
        <v>0</v>
      </c>
      <c r="AF2063" s="64" t="n">
        <v>400</v>
      </c>
      <c r="AG2063" s="61" t="s">
        <v>689</v>
      </c>
      <c r="AH2063" s="62" t="n">
        <v>45291</v>
      </c>
      <c r="AI2063" s="65" t="n">
        <v>8.4</v>
      </c>
      <c r="AJ2063" s="61" t="s">
        <v>1266</v>
      </c>
      <c r="AK2063" s="65" t="n">
        <v>8.4</v>
      </c>
      <c r="AL2063" s="65" t="n">
        <v>530.79</v>
      </c>
      <c r="AM2063" s="66" t="n">
        <v>3360</v>
      </c>
      <c r="AN2063" s="66" t="n">
        <f aca="false">IF(J2063="Listed Option",AF2063*AL2063,AM2063)</f>
        <v>212316</v>
      </c>
      <c r="AO2063" s="61" t="s">
        <v>1267</v>
      </c>
      <c r="AP2063" s="61" t="n">
        <v>100</v>
      </c>
      <c r="AQ2063" s="61" t="n">
        <v>100</v>
      </c>
      <c r="AV2063" s="61" t="s">
        <v>14776</v>
      </c>
      <c r="AW2063" s="61" t="s">
        <v>4070</v>
      </c>
      <c r="AY2063" s="61" t="s">
        <v>14772</v>
      </c>
      <c r="AZ2063" s="61" t="s">
        <v>14772</v>
      </c>
      <c r="BA2063" s="61" t="s">
        <v>14772</v>
      </c>
      <c r="BB2063" s="67" t="n">
        <v>0</v>
      </c>
      <c r="BE2063" s="61" t="n">
        <v>238575</v>
      </c>
      <c r="BG2063" s="61" t="s">
        <v>4084</v>
      </c>
      <c r="BJ2063" s="61" t="s">
        <v>14772</v>
      </c>
      <c r="BL2063" s="61" t="s">
        <v>14774</v>
      </c>
      <c r="BM2063" s="61" t="s">
        <v>14774</v>
      </c>
      <c r="BN2063" s="70" t="n">
        <v>-212316</v>
      </c>
      <c r="BO2063" s="68" t="n">
        <v>212316</v>
      </c>
      <c r="BP2063" s="68" t="n">
        <v>33.6</v>
      </c>
      <c r="BQ2063" s="68" t="n">
        <v>33.6</v>
      </c>
      <c r="BR2063" s="69" t="n">
        <v>4</v>
      </c>
      <c r="BS2063" s="63" t="n">
        <v>4</v>
      </c>
      <c r="BU2063" s="68" t="n">
        <v>4</v>
      </c>
    </row>
    <row r="2064" customFormat="false" ht="15" hidden="true" customHeight="false" outlineLevel="0" collapsed="false">
      <c r="A2064" s="61" t="s">
        <v>14784</v>
      </c>
      <c r="B2064" s="61" t="s">
        <v>14785</v>
      </c>
      <c r="C2064" s="62" t="n">
        <v>45291</v>
      </c>
      <c r="D2064" s="62" t="n">
        <v>45291</v>
      </c>
      <c r="E2064" s="61" t="s">
        <v>1259</v>
      </c>
      <c r="F2064" s="61" t="s">
        <v>1137</v>
      </c>
      <c r="G2064" s="61" t="s">
        <v>14786</v>
      </c>
      <c r="H2064" s="61" t="s">
        <v>14771</v>
      </c>
      <c r="I2064" s="61" t="s">
        <v>14772</v>
      </c>
      <c r="J2064" s="61" t="s">
        <v>1196</v>
      </c>
      <c r="K2064" s="61" t="s">
        <v>4088</v>
      </c>
      <c r="L2064" s="61" t="s">
        <v>4277</v>
      </c>
      <c r="M2064" s="61" t="s">
        <v>1198</v>
      </c>
      <c r="N2064" s="61" t="n">
        <v>182065994</v>
      </c>
      <c r="O2064" s="61" t="s">
        <v>1262</v>
      </c>
      <c r="P2064" s="61" t="s">
        <v>14787</v>
      </c>
      <c r="R2064" s="61" t="s">
        <v>14774</v>
      </c>
      <c r="S2064" s="61" t="str">
        <f aca="false">IF(J2064="Listed Option",MID(R2064,3,9),MID(Q2064,3,9))</f>
        <v>883556102</v>
      </c>
      <c r="T2064" s="61" t="str">
        <f aca="false">VLOOKUP(S2064,'Output v4'!C:C,1,FALSE())</f>
        <v>883556102</v>
      </c>
      <c r="W2064" s="61" t="s">
        <v>14788</v>
      </c>
      <c r="X2064" s="61" t="s">
        <v>14789</v>
      </c>
      <c r="Y2064" s="61" t="s">
        <v>14790</v>
      </c>
      <c r="Z2064" s="61" t="s">
        <v>1304</v>
      </c>
      <c r="AA2064" s="61" t="s">
        <v>1305</v>
      </c>
      <c r="AB2064" s="63" t="n">
        <v>4</v>
      </c>
      <c r="AC2064" s="63" t="n">
        <v>4</v>
      </c>
      <c r="AD2064" s="61" t="n">
        <v>100</v>
      </c>
      <c r="AE2064" s="61" t="n">
        <v>0</v>
      </c>
      <c r="AF2064" s="64" t="n">
        <v>400</v>
      </c>
      <c r="AG2064" s="61" t="s">
        <v>689</v>
      </c>
      <c r="AH2064" s="62" t="n">
        <v>45291</v>
      </c>
      <c r="AI2064" s="65" t="n">
        <v>8.2</v>
      </c>
      <c r="AJ2064" s="61" t="s">
        <v>1266</v>
      </c>
      <c r="AK2064" s="65" t="n">
        <v>8.2</v>
      </c>
      <c r="AL2064" s="65" t="n">
        <v>530.79</v>
      </c>
      <c r="AM2064" s="66" t="n">
        <v>3280</v>
      </c>
      <c r="AN2064" s="66" t="n">
        <f aca="false">IF(J2064="Listed Option",AF2064*AL2064,AM2064)</f>
        <v>212316</v>
      </c>
      <c r="AO2064" s="61" t="s">
        <v>1267</v>
      </c>
      <c r="AP2064" s="61" t="n">
        <v>100</v>
      </c>
      <c r="AQ2064" s="61" t="n">
        <v>100</v>
      </c>
      <c r="AV2064" s="61" t="s">
        <v>14776</v>
      </c>
      <c r="AW2064" s="61" t="s">
        <v>4070</v>
      </c>
      <c r="AY2064" s="61" t="s">
        <v>14772</v>
      </c>
      <c r="AZ2064" s="61" t="s">
        <v>14772</v>
      </c>
      <c r="BA2064" s="61" t="s">
        <v>14772</v>
      </c>
      <c r="BB2064" s="67" t="n">
        <v>0</v>
      </c>
      <c r="BE2064" s="61" t="n">
        <v>238575</v>
      </c>
      <c r="BG2064" s="61" t="s">
        <v>4084</v>
      </c>
      <c r="BJ2064" s="61" t="s">
        <v>14772</v>
      </c>
      <c r="BL2064" s="61" t="s">
        <v>14774</v>
      </c>
      <c r="BM2064" s="61" t="s">
        <v>14774</v>
      </c>
      <c r="BN2064" s="70" t="n">
        <v>212316</v>
      </c>
      <c r="BO2064" s="68" t="n">
        <v>212316</v>
      </c>
      <c r="BP2064" s="68" t="n">
        <v>32.8</v>
      </c>
      <c r="BQ2064" s="68" t="n">
        <v>32.8</v>
      </c>
      <c r="BR2064" s="69" t="n">
        <v>4</v>
      </c>
      <c r="BS2064" s="63" t="n">
        <v>4</v>
      </c>
      <c r="BU2064" s="68" t="n">
        <v>4</v>
      </c>
    </row>
    <row r="2065" customFormat="false" ht="15" hidden="true" customHeight="false" outlineLevel="0" collapsed="false">
      <c r="A2065" s="61" t="s">
        <v>14791</v>
      </c>
      <c r="B2065" s="61" t="s">
        <v>14792</v>
      </c>
      <c r="C2065" s="62" t="n">
        <v>45291</v>
      </c>
      <c r="D2065" s="62" t="n">
        <v>45291</v>
      </c>
      <c r="E2065" s="61" t="s">
        <v>1259</v>
      </c>
      <c r="F2065" s="61" t="s">
        <v>14793</v>
      </c>
      <c r="G2065" s="61" t="s">
        <v>14794</v>
      </c>
      <c r="H2065" s="61" t="s">
        <v>14794</v>
      </c>
      <c r="I2065" s="61" t="s">
        <v>14795</v>
      </c>
      <c r="J2065" s="61" t="s">
        <v>1195</v>
      </c>
      <c r="K2065" s="61" t="s">
        <v>1195</v>
      </c>
      <c r="L2065" s="61" t="s">
        <v>1195</v>
      </c>
      <c r="N2065" s="61" t="n">
        <v>1226921</v>
      </c>
      <c r="O2065" s="61" t="s">
        <v>1262</v>
      </c>
      <c r="P2065" s="61" t="s">
        <v>14796</v>
      </c>
      <c r="Q2065" s="61" t="s">
        <v>14797</v>
      </c>
      <c r="R2065" s="61" t="s">
        <v>14797</v>
      </c>
      <c r="S2065" s="61" t="str">
        <f aca="false">IF(J2065="Listed Option",MID(R2065,3,9),MID(Q2065,3,9))</f>
        <v>885160101</v>
      </c>
      <c r="T2065" s="61" t="e">
        <f aca="false">VLOOKUP(S2065,'Output v4'!C:C,1,FALSE())</f>
        <v>#N/A</v>
      </c>
      <c r="U2065" s="61" t="s">
        <v>14798</v>
      </c>
      <c r="V2065" s="61" t="s">
        <v>14799</v>
      </c>
      <c r="W2065" s="61" t="s">
        <v>14795</v>
      </c>
      <c r="Y2065" s="61" t="s">
        <v>14800</v>
      </c>
      <c r="Z2065" s="61" t="s">
        <v>4029</v>
      </c>
      <c r="AA2065" s="61" t="s">
        <v>4117</v>
      </c>
      <c r="AB2065" s="63" t="n">
        <v>-19775</v>
      </c>
      <c r="AC2065" s="63" t="n">
        <v>-19775</v>
      </c>
      <c r="AE2065" s="61" t="n">
        <v>0</v>
      </c>
      <c r="AF2065" s="64" t="n">
        <v>-19775</v>
      </c>
      <c r="AG2065" s="61" t="s">
        <v>1273</v>
      </c>
      <c r="AH2065" s="62" t="n">
        <v>45291</v>
      </c>
      <c r="AI2065" s="65" t="n">
        <v>118.25</v>
      </c>
      <c r="AJ2065" s="61" t="s">
        <v>3614</v>
      </c>
      <c r="AK2065" s="65" t="n">
        <v>118.25</v>
      </c>
      <c r="AL2065" s="65" t="n">
        <v>118.25</v>
      </c>
      <c r="AM2065" s="66" t="n">
        <v>-2338393.75</v>
      </c>
      <c r="AN2065" s="66" t="n">
        <f aca="false">IF(J2065="Listed Option",AF2065*AL2065,AM2065)</f>
        <v>-2338393.75</v>
      </c>
      <c r="AO2065" s="61" t="s">
        <v>1267</v>
      </c>
      <c r="AP2065" s="61" t="n">
        <v>1</v>
      </c>
      <c r="AQ2065" s="61" t="n">
        <v>1</v>
      </c>
      <c r="AV2065" s="61" t="s">
        <v>14800</v>
      </c>
      <c r="AW2065" s="61" t="s">
        <v>4070</v>
      </c>
      <c r="AY2065" s="61" t="s">
        <v>14795</v>
      </c>
      <c r="AZ2065" s="61" t="s">
        <v>14795</v>
      </c>
      <c r="BA2065" s="61" t="s">
        <v>14795</v>
      </c>
      <c r="BB2065" s="67" t="n">
        <v>0</v>
      </c>
      <c r="BE2065" s="61" t="n">
        <v>238587</v>
      </c>
      <c r="BF2065" s="61" t="s">
        <v>14793</v>
      </c>
      <c r="BG2065" s="61" t="s">
        <v>4084</v>
      </c>
      <c r="BH2065" s="61" t="s">
        <v>4084</v>
      </c>
      <c r="BI2065" s="61" t="s">
        <v>14795</v>
      </c>
      <c r="BJ2065" s="61" t="s">
        <v>14795</v>
      </c>
      <c r="BK2065" s="61" t="s">
        <v>14795</v>
      </c>
      <c r="BL2065" s="61" t="s">
        <v>14797</v>
      </c>
      <c r="BM2065" s="61" t="s">
        <v>14797</v>
      </c>
      <c r="BN2065" s="70" t="n">
        <v>-2338393.75</v>
      </c>
      <c r="BO2065" s="68" t="n">
        <v>-2338393.75</v>
      </c>
      <c r="BP2065" s="68" t="n">
        <v>-2338393.75</v>
      </c>
      <c r="BQ2065" s="68" t="n">
        <v>-2338393.75</v>
      </c>
      <c r="BR2065" s="69" t="n">
        <v>-19775</v>
      </c>
      <c r="BU2065" s="68" t="n">
        <v>19775</v>
      </c>
    </row>
    <row r="2066" customFormat="false" ht="15" hidden="true" customHeight="false" outlineLevel="0" collapsed="false">
      <c r="A2066" s="61" t="s">
        <v>14801</v>
      </c>
      <c r="B2066" s="61" t="s">
        <v>14802</v>
      </c>
      <c r="C2066" s="62" t="n">
        <v>45291</v>
      </c>
      <c r="D2066" s="62" t="n">
        <v>45291</v>
      </c>
      <c r="E2066" s="61" t="s">
        <v>1259</v>
      </c>
      <c r="F2066" s="61" t="s">
        <v>14793</v>
      </c>
      <c r="G2066" s="61" t="s">
        <v>14803</v>
      </c>
      <c r="H2066" s="61" t="s">
        <v>14803</v>
      </c>
      <c r="I2066" s="61" t="s">
        <v>14795</v>
      </c>
      <c r="J2066" s="61" t="s">
        <v>1199</v>
      </c>
      <c r="K2066" s="61" t="s">
        <v>4065</v>
      </c>
      <c r="L2066" s="61" t="s">
        <v>4065</v>
      </c>
      <c r="N2066" s="61" t="n">
        <v>134741669</v>
      </c>
      <c r="O2066" s="61" t="s">
        <v>1262</v>
      </c>
      <c r="P2066" s="61" t="s">
        <v>14804</v>
      </c>
      <c r="Q2066" s="61" t="s">
        <v>14805</v>
      </c>
      <c r="R2066" s="61" t="s">
        <v>14805</v>
      </c>
      <c r="S2066" s="61" t="str">
        <f aca="false">IF(J2066="Listed Option",MID(R2066,3,9),MID(Q2066,3,9))</f>
        <v>885160AA9</v>
      </c>
      <c r="T2066" s="61" t="e">
        <f aca="false">VLOOKUP(S2066,'Output v4'!C:C,1,FALSE())</f>
        <v>#N/A</v>
      </c>
      <c r="U2066" s="61" t="s">
        <v>14806</v>
      </c>
      <c r="V2066" s="61" t="s">
        <v>14807</v>
      </c>
      <c r="Z2066" s="61" t="s">
        <v>4029</v>
      </c>
      <c r="AA2066" s="61" t="s">
        <v>4117</v>
      </c>
      <c r="AB2066" s="63" t="n">
        <v>13792</v>
      </c>
      <c r="AC2066" s="63" t="n">
        <v>13792000</v>
      </c>
      <c r="AE2066" s="61" t="n">
        <v>1000</v>
      </c>
      <c r="AF2066" s="64" t="n">
        <v>13792000</v>
      </c>
      <c r="AG2066" s="61" t="s">
        <v>689</v>
      </c>
      <c r="AH2066" s="62" t="n">
        <v>45291</v>
      </c>
      <c r="AI2066" s="65" t="n">
        <v>0.89319</v>
      </c>
      <c r="AJ2066" s="61" t="s">
        <v>1266</v>
      </c>
      <c r="AK2066" s="65" t="n">
        <v>0.89319</v>
      </c>
      <c r="AL2066" s="65" t="n">
        <v>0.89319</v>
      </c>
      <c r="AM2066" s="66" t="n">
        <v>12318876.48</v>
      </c>
      <c r="AN2066" s="66" t="n">
        <f aca="false">IF(J2066="Listed Option",AF2066*AL2066,AM2066)</f>
        <v>12318876.48</v>
      </c>
      <c r="AO2066" s="61" t="s">
        <v>1267</v>
      </c>
      <c r="AW2066" s="61" t="s">
        <v>4070</v>
      </c>
      <c r="AY2066" s="61" t="s">
        <v>14803</v>
      </c>
      <c r="BA2066" s="61" t="s">
        <v>14803</v>
      </c>
      <c r="BB2066" s="67" t="n">
        <v>76</v>
      </c>
      <c r="BE2066" s="61" t="n">
        <v>238587</v>
      </c>
      <c r="BF2066" s="61" t="s">
        <v>14793</v>
      </c>
      <c r="BG2066" s="61" t="s">
        <v>4084</v>
      </c>
      <c r="BH2066" s="61" t="s">
        <v>4084</v>
      </c>
      <c r="BI2066" s="61" t="s">
        <v>14795</v>
      </c>
      <c r="BJ2066" s="61" t="s">
        <v>14803</v>
      </c>
      <c r="BL2066" s="61" t="s">
        <v>14805</v>
      </c>
      <c r="BM2066" s="61" t="s">
        <v>14805</v>
      </c>
      <c r="BN2066" s="70" t="n">
        <v>13792000</v>
      </c>
      <c r="BP2066" s="68" t="n">
        <v>12318876.48</v>
      </c>
      <c r="BQ2066" s="68" t="n">
        <v>12318876.48</v>
      </c>
      <c r="BR2066" s="69" t="n">
        <v>13792000</v>
      </c>
      <c r="BS2066" s="63" t="n">
        <v>13792</v>
      </c>
      <c r="BU2066" s="68" t="n">
        <v>13792000</v>
      </c>
    </row>
    <row r="2067" customFormat="false" ht="15" hidden="true" customHeight="false" outlineLevel="0" collapsed="false">
      <c r="A2067" s="61" t="s">
        <v>14808</v>
      </c>
      <c r="B2067" s="61" t="s">
        <v>14809</v>
      </c>
      <c r="C2067" s="62" t="n">
        <v>45291</v>
      </c>
      <c r="D2067" s="62" t="n">
        <v>45291</v>
      </c>
      <c r="E2067" s="61" t="s">
        <v>1259</v>
      </c>
      <c r="F2067" s="61" t="s">
        <v>1142</v>
      </c>
      <c r="G2067" s="61" t="s">
        <v>14810</v>
      </c>
      <c r="H2067" s="61" t="s">
        <v>14810</v>
      </c>
      <c r="I2067" s="61" t="s">
        <v>14811</v>
      </c>
      <c r="J2067" s="61" t="s">
        <v>1195</v>
      </c>
      <c r="K2067" s="61" t="s">
        <v>1195</v>
      </c>
      <c r="L2067" s="61" t="s">
        <v>1195</v>
      </c>
      <c r="N2067" s="61" t="n">
        <v>62215</v>
      </c>
      <c r="O2067" s="61" t="s">
        <v>1262</v>
      </c>
      <c r="P2067" s="61" t="s">
        <v>14812</v>
      </c>
      <c r="Q2067" s="61" t="s">
        <v>14813</v>
      </c>
      <c r="R2067" s="61" t="s">
        <v>14813</v>
      </c>
      <c r="S2067" s="61" t="str">
        <f aca="false">IF(J2067="Listed Option",MID(R2067,3,9),MID(Q2067,3,9))</f>
        <v>892356106</v>
      </c>
      <c r="T2067" s="61" t="str">
        <f aca="false">VLOOKUP(S2067,'Output v4'!C:C,1,FALSE())</f>
        <v>892356106</v>
      </c>
      <c r="U2067" s="61" t="s">
        <v>316</v>
      </c>
      <c r="V2067" s="61" t="s">
        <v>14814</v>
      </c>
      <c r="W2067" s="61" t="s">
        <v>14815</v>
      </c>
      <c r="Y2067" s="61" t="s">
        <v>14816</v>
      </c>
      <c r="Z2067" s="61" t="s">
        <v>1304</v>
      </c>
      <c r="AA2067" s="61" t="s">
        <v>1305</v>
      </c>
      <c r="AB2067" s="63" t="n">
        <v>354</v>
      </c>
      <c r="AC2067" s="63" t="n">
        <v>354</v>
      </c>
      <c r="AE2067" s="61" t="n">
        <v>0</v>
      </c>
      <c r="AF2067" s="64" t="n">
        <v>354</v>
      </c>
      <c r="AG2067" s="61" t="s">
        <v>689</v>
      </c>
      <c r="AH2067" s="62" t="n">
        <v>45291</v>
      </c>
      <c r="AI2067" s="65" t="n">
        <v>215.03</v>
      </c>
      <c r="AJ2067" s="61" t="s">
        <v>3614</v>
      </c>
      <c r="AK2067" s="65" t="n">
        <v>215.03</v>
      </c>
      <c r="AL2067" s="65" t="n">
        <v>215.03</v>
      </c>
      <c r="AM2067" s="66" t="n">
        <v>76120.62</v>
      </c>
      <c r="AN2067" s="66" t="n">
        <f aca="false">IF(J2067="Listed Option",AF2067*AL2067,AM2067)</f>
        <v>76120.62</v>
      </c>
      <c r="AO2067" s="61" t="s">
        <v>1267</v>
      </c>
      <c r="AP2067" s="61" t="n">
        <v>1</v>
      </c>
      <c r="AQ2067" s="61" t="n">
        <v>1</v>
      </c>
      <c r="AV2067" s="61" t="s">
        <v>14816</v>
      </c>
      <c r="AW2067" s="61" t="s">
        <v>4070</v>
      </c>
      <c r="AY2067" s="61" t="s">
        <v>14817</v>
      </c>
      <c r="AZ2067" s="61" t="s">
        <v>14817</v>
      </c>
      <c r="BA2067" s="61" t="s">
        <v>14817</v>
      </c>
      <c r="BB2067" s="67" t="n">
        <v>0</v>
      </c>
      <c r="BE2067" s="61" t="n">
        <v>238575</v>
      </c>
      <c r="BF2067" s="61" t="s">
        <v>1142</v>
      </c>
      <c r="BG2067" s="61" t="s">
        <v>4084</v>
      </c>
      <c r="BH2067" s="61" t="s">
        <v>4084</v>
      </c>
      <c r="BI2067" s="61" t="s">
        <v>14811</v>
      </c>
      <c r="BJ2067" s="61" t="s">
        <v>14817</v>
      </c>
      <c r="BK2067" s="61" t="s">
        <v>14817</v>
      </c>
      <c r="BL2067" s="61" t="s">
        <v>14813</v>
      </c>
      <c r="BM2067" s="61" t="s">
        <v>14813</v>
      </c>
      <c r="BN2067" s="70" t="n">
        <v>76120.62</v>
      </c>
      <c r="BO2067" s="68" t="n">
        <v>76120.62</v>
      </c>
      <c r="BP2067" s="68" t="n">
        <v>76120.62</v>
      </c>
      <c r="BQ2067" s="68" t="n">
        <v>76120.62</v>
      </c>
      <c r="BR2067" s="69" t="n">
        <v>354</v>
      </c>
      <c r="BU2067" s="68" t="n">
        <v>354</v>
      </c>
    </row>
    <row r="2068" customFormat="false" ht="15" hidden="true" customHeight="false" outlineLevel="0" collapsed="false">
      <c r="A2068" s="61" t="s">
        <v>14818</v>
      </c>
      <c r="B2068" s="61" t="s">
        <v>14819</v>
      </c>
      <c r="C2068" s="62" t="n">
        <v>45291</v>
      </c>
      <c r="D2068" s="62" t="n">
        <v>45291</v>
      </c>
      <c r="E2068" s="61" t="s">
        <v>1259</v>
      </c>
      <c r="F2068" s="61" t="s">
        <v>1142</v>
      </c>
      <c r="G2068" s="61" t="s">
        <v>14820</v>
      </c>
      <c r="H2068" s="61" t="s">
        <v>14810</v>
      </c>
      <c r="I2068" s="61" t="s">
        <v>14811</v>
      </c>
      <c r="J2068" s="61" t="s">
        <v>1196</v>
      </c>
      <c r="K2068" s="61" t="s">
        <v>4088</v>
      </c>
      <c r="L2068" s="61" t="s">
        <v>4277</v>
      </c>
      <c r="M2068" s="61" t="s">
        <v>1198</v>
      </c>
      <c r="N2068" s="61" t="n">
        <v>133553092</v>
      </c>
      <c r="O2068" s="61" t="s">
        <v>1262</v>
      </c>
      <c r="P2068" s="61" t="s">
        <v>14821</v>
      </c>
      <c r="R2068" s="61" t="s">
        <v>14813</v>
      </c>
      <c r="S2068" s="61" t="str">
        <f aca="false">IF(J2068="Listed Option",MID(R2068,3,9),MID(Q2068,3,9))</f>
        <v>892356106</v>
      </c>
      <c r="T2068" s="61" t="str">
        <f aca="false">VLOOKUP(S2068,'Output v4'!C:C,1,FALSE())</f>
        <v>892356106</v>
      </c>
      <c r="W2068" s="61" t="s">
        <v>14822</v>
      </c>
      <c r="X2068" s="61" t="s">
        <v>14823</v>
      </c>
      <c r="Y2068" s="61" t="s">
        <v>14824</v>
      </c>
      <c r="Z2068" s="61" t="s">
        <v>1304</v>
      </c>
      <c r="AA2068" s="61" t="s">
        <v>1305</v>
      </c>
      <c r="AB2068" s="63" t="n">
        <v>22</v>
      </c>
      <c r="AC2068" s="63" t="n">
        <v>22</v>
      </c>
      <c r="AD2068" s="61" t="n">
        <v>100</v>
      </c>
      <c r="AE2068" s="61" t="n">
        <v>0</v>
      </c>
      <c r="AF2068" s="64" t="n">
        <v>2200</v>
      </c>
      <c r="AG2068" s="61" t="s">
        <v>689</v>
      </c>
      <c r="AH2068" s="62" t="n">
        <v>45291</v>
      </c>
      <c r="AI2068" s="65" t="n">
        <v>0.5</v>
      </c>
      <c r="AJ2068" s="61" t="s">
        <v>1266</v>
      </c>
      <c r="AK2068" s="65" t="n">
        <v>0.5</v>
      </c>
      <c r="AL2068" s="65" t="n">
        <v>215.03</v>
      </c>
      <c r="AM2068" s="66" t="n">
        <v>1100</v>
      </c>
      <c r="AN2068" s="66" t="n">
        <f aca="false">IF(J2068="Listed Option",AF2068*AL2068,AM2068)</f>
        <v>473066</v>
      </c>
      <c r="AO2068" s="61" t="s">
        <v>1267</v>
      </c>
      <c r="AP2068" s="61" t="n">
        <v>100</v>
      </c>
      <c r="AQ2068" s="61" t="n">
        <v>100</v>
      </c>
      <c r="AV2068" s="61" t="s">
        <v>14816</v>
      </c>
      <c r="AW2068" s="61" t="s">
        <v>4070</v>
      </c>
      <c r="AY2068" s="61" t="s">
        <v>14817</v>
      </c>
      <c r="AZ2068" s="61" t="s">
        <v>14817</v>
      </c>
      <c r="BA2068" s="61" t="s">
        <v>14817</v>
      </c>
      <c r="BB2068" s="67" t="n">
        <v>0</v>
      </c>
      <c r="BE2068" s="61" t="n">
        <v>238575</v>
      </c>
      <c r="BG2068" s="61" t="s">
        <v>4084</v>
      </c>
      <c r="BJ2068" s="61" t="s">
        <v>14817</v>
      </c>
      <c r="BL2068" s="61" t="s">
        <v>14813</v>
      </c>
      <c r="BM2068" s="61" t="s">
        <v>14813</v>
      </c>
      <c r="BN2068" s="70" t="n">
        <v>473066</v>
      </c>
      <c r="BO2068" s="68" t="n">
        <v>473066</v>
      </c>
      <c r="BP2068" s="68" t="n">
        <v>11</v>
      </c>
      <c r="BQ2068" s="68" t="n">
        <v>11</v>
      </c>
      <c r="BR2068" s="69" t="n">
        <v>22</v>
      </c>
      <c r="BS2068" s="63" t="n">
        <v>22</v>
      </c>
      <c r="BU2068" s="68" t="n">
        <v>22</v>
      </c>
    </row>
    <row r="2069" customFormat="false" ht="15" hidden="true" customHeight="false" outlineLevel="0" collapsed="false">
      <c r="A2069" s="61" t="s">
        <v>14825</v>
      </c>
      <c r="B2069" s="61" t="s">
        <v>14826</v>
      </c>
      <c r="C2069" s="62" t="n">
        <v>45291</v>
      </c>
      <c r="D2069" s="62" t="n">
        <v>45291</v>
      </c>
      <c r="E2069" s="61" t="s">
        <v>1259</v>
      </c>
      <c r="F2069" s="61" t="s">
        <v>1142</v>
      </c>
      <c r="G2069" s="61" t="s">
        <v>14827</v>
      </c>
      <c r="H2069" s="61" t="s">
        <v>14810</v>
      </c>
      <c r="I2069" s="61" t="s">
        <v>14811</v>
      </c>
      <c r="J2069" s="61" t="s">
        <v>1196</v>
      </c>
      <c r="K2069" s="61" t="s">
        <v>4088</v>
      </c>
      <c r="L2069" s="61" t="s">
        <v>4089</v>
      </c>
      <c r="M2069" s="61" t="s">
        <v>1197</v>
      </c>
      <c r="N2069" s="61" t="n">
        <v>133553110</v>
      </c>
      <c r="O2069" s="61" t="s">
        <v>1262</v>
      </c>
      <c r="P2069" s="61" t="s">
        <v>14828</v>
      </c>
      <c r="R2069" s="61" t="s">
        <v>14813</v>
      </c>
      <c r="S2069" s="61" t="str">
        <f aca="false">IF(J2069="Listed Option",MID(R2069,3,9),MID(Q2069,3,9))</f>
        <v>892356106</v>
      </c>
      <c r="T2069" s="61" t="str">
        <f aca="false">VLOOKUP(S2069,'Output v4'!C:C,1,FALSE())</f>
        <v>892356106</v>
      </c>
      <c r="W2069" s="61" t="s">
        <v>14829</v>
      </c>
      <c r="X2069" s="61" t="s">
        <v>14830</v>
      </c>
      <c r="Y2069" s="61" t="s">
        <v>14831</v>
      </c>
      <c r="Z2069" s="61" t="s">
        <v>1304</v>
      </c>
      <c r="AA2069" s="61" t="s">
        <v>1305</v>
      </c>
      <c r="AB2069" s="63" t="n">
        <v>22</v>
      </c>
      <c r="AC2069" s="63" t="n">
        <v>22</v>
      </c>
      <c r="AD2069" s="61" t="n">
        <v>100</v>
      </c>
      <c r="AE2069" s="61" t="n">
        <v>0</v>
      </c>
      <c r="AF2069" s="64" t="n">
        <v>2200</v>
      </c>
      <c r="AG2069" s="61" t="s">
        <v>689</v>
      </c>
      <c r="AH2069" s="62" t="n">
        <v>45291</v>
      </c>
      <c r="AI2069" s="65" t="n">
        <v>0.675</v>
      </c>
      <c r="AJ2069" s="61" t="s">
        <v>1266</v>
      </c>
      <c r="AK2069" s="65" t="n">
        <v>0.675</v>
      </c>
      <c r="AL2069" s="65" t="n">
        <v>215.03</v>
      </c>
      <c r="AM2069" s="66" t="n">
        <v>1485</v>
      </c>
      <c r="AN2069" s="66" t="n">
        <f aca="false">IF(J2069="Listed Option",AF2069*AL2069,AM2069)</f>
        <v>473066</v>
      </c>
      <c r="AO2069" s="61" t="s">
        <v>1267</v>
      </c>
      <c r="AP2069" s="61" t="n">
        <v>100</v>
      </c>
      <c r="AQ2069" s="61" t="n">
        <v>100</v>
      </c>
      <c r="AV2069" s="61" t="s">
        <v>14816</v>
      </c>
      <c r="AW2069" s="61" t="s">
        <v>4070</v>
      </c>
      <c r="AY2069" s="61" t="s">
        <v>14817</v>
      </c>
      <c r="AZ2069" s="61" t="s">
        <v>14817</v>
      </c>
      <c r="BA2069" s="61" t="s">
        <v>14817</v>
      </c>
      <c r="BB2069" s="67" t="n">
        <v>0</v>
      </c>
      <c r="BE2069" s="61" t="n">
        <v>238575</v>
      </c>
      <c r="BG2069" s="61" t="s">
        <v>4084</v>
      </c>
      <c r="BJ2069" s="61" t="s">
        <v>14817</v>
      </c>
      <c r="BL2069" s="61" t="s">
        <v>14813</v>
      </c>
      <c r="BM2069" s="61" t="s">
        <v>14813</v>
      </c>
      <c r="BN2069" s="70" t="n">
        <v>-473066</v>
      </c>
      <c r="BO2069" s="68" t="n">
        <v>473066</v>
      </c>
      <c r="BP2069" s="68" t="n">
        <v>14.85</v>
      </c>
      <c r="BQ2069" s="68" t="n">
        <v>14.85</v>
      </c>
      <c r="BR2069" s="69" t="n">
        <v>22</v>
      </c>
      <c r="BS2069" s="63" t="n">
        <v>22</v>
      </c>
      <c r="BU2069" s="68" t="n">
        <v>22</v>
      </c>
    </row>
    <row r="2070" customFormat="false" ht="15" hidden="true" customHeight="false" outlineLevel="0" collapsed="false">
      <c r="A2070" s="61" t="s">
        <v>14832</v>
      </c>
      <c r="B2070" s="61" t="s">
        <v>14833</v>
      </c>
      <c r="C2070" s="62" t="n">
        <v>45291</v>
      </c>
      <c r="D2070" s="62" t="n">
        <v>45291</v>
      </c>
      <c r="E2070" s="61" t="s">
        <v>1259</v>
      </c>
      <c r="F2070" s="61" t="s">
        <v>14834</v>
      </c>
      <c r="G2070" s="61" t="s">
        <v>14835</v>
      </c>
      <c r="H2070" s="61" t="s">
        <v>14835</v>
      </c>
      <c r="I2070" s="61" t="s">
        <v>14836</v>
      </c>
      <c r="J2070" s="61" t="s">
        <v>1195</v>
      </c>
      <c r="K2070" s="61" t="s">
        <v>1195</v>
      </c>
      <c r="L2070" s="61" t="s">
        <v>1195</v>
      </c>
      <c r="N2070" s="61" t="n">
        <v>87772518</v>
      </c>
      <c r="O2070" s="61" t="s">
        <v>1262</v>
      </c>
      <c r="P2070" s="61" t="s">
        <v>14837</v>
      </c>
      <c r="Q2070" s="61" t="s">
        <v>14838</v>
      </c>
      <c r="R2070" s="61" t="s">
        <v>14838</v>
      </c>
      <c r="S2070" s="61" t="str">
        <f aca="false">IF(J2070="Listed Option",MID(R2070,3,9),MID(Q2070,3,9))</f>
        <v>892672106</v>
      </c>
      <c r="T2070" s="61" t="e">
        <f aca="false">VLOOKUP(S2070,'Output v4'!C:C,1,FALSE())</f>
        <v>#N/A</v>
      </c>
      <c r="U2070" s="61" t="s">
        <v>14839</v>
      </c>
      <c r="V2070" s="61" t="s">
        <v>14840</v>
      </c>
      <c r="W2070" s="61" t="s">
        <v>14841</v>
      </c>
      <c r="Y2070" s="61" t="s">
        <v>14842</v>
      </c>
      <c r="Z2070" s="61" t="s">
        <v>4029</v>
      </c>
      <c r="AA2070" s="61" t="s">
        <v>4117</v>
      </c>
      <c r="AB2070" s="63" t="n">
        <v>-47530</v>
      </c>
      <c r="AC2070" s="63" t="n">
        <v>-47530</v>
      </c>
      <c r="AE2070" s="61" t="n">
        <v>0</v>
      </c>
      <c r="AF2070" s="64" t="n">
        <v>-47530</v>
      </c>
      <c r="AG2070" s="61" t="s">
        <v>1273</v>
      </c>
      <c r="AH2070" s="62" t="n">
        <v>45291</v>
      </c>
      <c r="AI2070" s="65" t="n">
        <v>90.88</v>
      </c>
      <c r="AJ2070" s="61" t="s">
        <v>3614</v>
      </c>
      <c r="AK2070" s="65" t="n">
        <v>90.88</v>
      </c>
      <c r="AL2070" s="65" t="n">
        <v>90.88</v>
      </c>
      <c r="AM2070" s="66" t="n">
        <v>-4319526.4</v>
      </c>
      <c r="AN2070" s="66" t="n">
        <f aca="false">IF(J2070="Listed Option",AF2070*AL2070,AM2070)</f>
        <v>-4319526.4</v>
      </c>
      <c r="AO2070" s="61" t="s">
        <v>1267</v>
      </c>
      <c r="AP2070" s="61" t="n">
        <v>1</v>
      </c>
      <c r="AQ2070" s="61" t="n">
        <v>1</v>
      </c>
      <c r="AV2070" s="61" t="s">
        <v>14842</v>
      </c>
      <c r="AW2070" s="61" t="s">
        <v>4070</v>
      </c>
      <c r="AY2070" s="61" t="s">
        <v>14836</v>
      </c>
      <c r="AZ2070" s="61" t="s">
        <v>14836</v>
      </c>
      <c r="BA2070" s="61" t="s">
        <v>14836</v>
      </c>
      <c r="BB2070" s="67" t="n">
        <v>0</v>
      </c>
      <c r="BE2070" s="61" t="n">
        <v>238587</v>
      </c>
      <c r="BF2070" s="61" t="s">
        <v>14834</v>
      </c>
      <c r="BG2070" s="61" t="s">
        <v>4084</v>
      </c>
      <c r="BH2070" s="61" t="s">
        <v>4084</v>
      </c>
      <c r="BI2070" s="61" t="s">
        <v>14836</v>
      </c>
      <c r="BJ2070" s="61" t="s">
        <v>14836</v>
      </c>
      <c r="BK2070" s="61" t="s">
        <v>14836</v>
      </c>
      <c r="BL2070" s="61" t="s">
        <v>14838</v>
      </c>
      <c r="BM2070" s="61" t="s">
        <v>14838</v>
      </c>
      <c r="BN2070" s="70" t="n">
        <v>-4319526.4</v>
      </c>
      <c r="BO2070" s="68" t="n">
        <v>-4319526.4</v>
      </c>
      <c r="BP2070" s="68" t="n">
        <v>-4319526.4</v>
      </c>
      <c r="BQ2070" s="68" t="n">
        <v>-4319526.4</v>
      </c>
      <c r="BR2070" s="69" t="n">
        <v>-47530</v>
      </c>
      <c r="BU2070" s="68" t="n">
        <v>47530</v>
      </c>
    </row>
    <row r="2071" customFormat="false" ht="15" hidden="true" customHeight="false" outlineLevel="0" collapsed="false">
      <c r="A2071" s="61" t="s">
        <v>14843</v>
      </c>
      <c r="B2071" s="61" t="s">
        <v>14844</v>
      </c>
      <c r="C2071" s="62" t="n">
        <v>45291</v>
      </c>
      <c r="D2071" s="62" t="n">
        <v>45291</v>
      </c>
      <c r="E2071" s="61" t="s">
        <v>1259</v>
      </c>
      <c r="F2071" s="61" t="s">
        <v>1143</v>
      </c>
      <c r="G2071" s="61" t="s">
        <v>14845</v>
      </c>
      <c r="H2071" s="61" t="s">
        <v>14845</v>
      </c>
      <c r="I2071" s="61" t="s">
        <v>14846</v>
      </c>
      <c r="J2071" s="61" t="s">
        <v>1195</v>
      </c>
      <c r="K2071" s="61" t="s">
        <v>1195</v>
      </c>
      <c r="L2071" s="61" t="s">
        <v>1195</v>
      </c>
      <c r="N2071" s="61" t="n">
        <v>88880193</v>
      </c>
      <c r="O2071" s="61" t="s">
        <v>1262</v>
      </c>
      <c r="P2071" s="61" t="s">
        <v>14847</v>
      </c>
      <c r="Q2071" s="61" t="s">
        <v>14848</v>
      </c>
      <c r="R2071" s="61" t="s">
        <v>14848</v>
      </c>
      <c r="S2071" s="61" t="str">
        <f aca="false">IF(J2071="Listed Option",MID(R2071,3,9),MID(Q2071,3,9))</f>
        <v>89377M109</v>
      </c>
      <c r="T2071" s="61" t="e">
        <f aca="false">VLOOKUP(S2071,'Output v4'!C:C,1,FALSE())</f>
        <v>#N/A</v>
      </c>
      <c r="U2071" s="61" t="s">
        <v>14849</v>
      </c>
      <c r="V2071" s="61" t="s">
        <v>14850</v>
      </c>
      <c r="W2071" s="61" t="s">
        <v>14851</v>
      </c>
      <c r="Y2071" s="61" t="s">
        <v>14852</v>
      </c>
      <c r="Z2071" s="61" t="s">
        <v>1304</v>
      </c>
      <c r="AA2071" s="61" t="s">
        <v>1305</v>
      </c>
      <c r="AB2071" s="63" t="n">
        <v>-113582</v>
      </c>
      <c r="AC2071" s="63" t="n">
        <v>-113582</v>
      </c>
      <c r="AE2071" s="61" t="n">
        <v>0</v>
      </c>
      <c r="AF2071" s="64" t="n">
        <v>-113582</v>
      </c>
      <c r="AG2071" s="61" t="s">
        <v>1273</v>
      </c>
      <c r="AH2071" s="62" t="n">
        <v>45291</v>
      </c>
      <c r="AI2071" s="65" t="n">
        <v>78.93</v>
      </c>
      <c r="AJ2071" s="61" t="s">
        <v>3614</v>
      </c>
      <c r="AK2071" s="65" t="n">
        <v>78.93</v>
      </c>
      <c r="AL2071" s="65" t="n">
        <v>78.93</v>
      </c>
      <c r="AM2071" s="66" t="n">
        <v>-8965027.26</v>
      </c>
      <c r="AN2071" s="66" t="n">
        <f aca="false">IF(J2071="Listed Option",AF2071*AL2071,AM2071)</f>
        <v>-8965027.26</v>
      </c>
      <c r="AO2071" s="61" t="s">
        <v>1267</v>
      </c>
      <c r="AP2071" s="61" t="n">
        <v>1</v>
      </c>
      <c r="AQ2071" s="61" t="n">
        <v>1</v>
      </c>
      <c r="AV2071" s="61" t="s">
        <v>14852</v>
      </c>
      <c r="AW2071" s="61" t="s">
        <v>4070</v>
      </c>
      <c r="AY2071" s="61" t="s">
        <v>14846</v>
      </c>
      <c r="AZ2071" s="61" t="s">
        <v>14846</v>
      </c>
      <c r="BA2071" s="61" t="s">
        <v>14846</v>
      </c>
      <c r="BB2071" s="67" t="n">
        <v>0</v>
      </c>
      <c r="BE2071" s="61" t="n">
        <v>238575</v>
      </c>
      <c r="BF2071" s="61" t="s">
        <v>1143</v>
      </c>
      <c r="BG2071" s="61" t="s">
        <v>4084</v>
      </c>
      <c r="BH2071" s="61" t="s">
        <v>4084</v>
      </c>
      <c r="BI2071" s="61" t="s">
        <v>14846</v>
      </c>
      <c r="BJ2071" s="61" t="s">
        <v>14846</v>
      </c>
      <c r="BK2071" s="61" t="s">
        <v>14846</v>
      </c>
      <c r="BL2071" s="61" t="s">
        <v>14848</v>
      </c>
      <c r="BM2071" s="61" t="s">
        <v>14848</v>
      </c>
      <c r="BN2071" s="70" t="n">
        <v>-8965027.26</v>
      </c>
      <c r="BO2071" s="68" t="n">
        <v>-8965027.26</v>
      </c>
      <c r="BP2071" s="68" t="n">
        <v>-8965027.26</v>
      </c>
      <c r="BQ2071" s="68" t="n">
        <v>-8965027.26</v>
      </c>
      <c r="BR2071" s="69" t="n">
        <v>-113582</v>
      </c>
      <c r="BU2071" s="68" t="n">
        <v>113582</v>
      </c>
    </row>
    <row r="2072" customFormat="false" ht="15" hidden="true" customHeight="false" outlineLevel="0" collapsed="false">
      <c r="A2072" s="61" t="s">
        <v>14853</v>
      </c>
      <c r="B2072" s="61" t="s">
        <v>14854</v>
      </c>
      <c r="C2072" s="62" t="n">
        <v>45291</v>
      </c>
      <c r="D2072" s="62" t="n">
        <v>45291</v>
      </c>
      <c r="E2072" s="61" t="s">
        <v>1259</v>
      </c>
      <c r="F2072" s="61" t="s">
        <v>1143</v>
      </c>
      <c r="G2072" s="61" t="s">
        <v>14855</v>
      </c>
      <c r="H2072" s="61" t="s">
        <v>14845</v>
      </c>
      <c r="I2072" s="61" t="s">
        <v>14846</v>
      </c>
      <c r="J2072" s="61" t="s">
        <v>1199</v>
      </c>
      <c r="K2072" s="61" t="s">
        <v>4543</v>
      </c>
      <c r="L2072" s="61" t="s">
        <v>4543</v>
      </c>
      <c r="N2072" s="61" t="n">
        <v>178622529</v>
      </c>
      <c r="O2072" s="61" t="s">
        <v>1262</v>
      </c>
      <c r="P2072" s="61" t="s">
        <v>14856</v>
      </c>
      <c r="Q2072" s="61" t="s">
        <v>14857</v>
      </c>
      <c r="R2072" s="61" t="s">
        <v>14848</v>
      </c>
      <c r="S2072" s="61" t="str">
        <f aca="false">IF(J2072="Listed Option",MID(R2072,3,9),MID(Q2072,3,9))</f>
        <v>89377MAA7</v>
      </c>
      <c r="T2072" s="61" t="e">
        <f aca="false">VLOOKUP(S2072,'Output v4'!C:C,1,FALSE())</f>
        <v>#N/A</v>
      </c>
      <c r="U2072" s="61" t="s">
        <v>1144</v>
      </c>
      <c r="V2072" s="61" t="s">
        <v>14858</v>
      </c>
      <c r="Z2072" s="61" t="s">
        <v>1304</v>
      </c>
      <c r="AA2072" s="61" t="s">
        <v>1305</v>
      </c>
      <c r="AB2072" s="63" t="n">
        <v>12500</v>
      </c>
      <c r="AC2072" s="63" t="n">
        <v>12500000</v>
      </c>
      <c r="AE2072" s="61" t="n">
        <v>1000</v>
      </c>
      <c r="AF2072" s="64" t="n">
        <v>12500000</v>
      </c>
      <c r="AG2072" s="61" t="s">
        <v>689</v>
      </c>
      <c r="AH2072" s="62" t="n">
        <v>45291</v>
      </c>
      <c r="AI2072" s="65" t="n">
        <v>1.1338</v>
      </c>
      <c r="AJ2072" s="61" t="s">
        <v>1266</v>
      </c>
      <c r="AK2072" s="65" t="n">
        <v>1.1338</v>
      </c>
      <c r="AL2072" s="65" t="n">
        <v>78.93</v>
      </c>
      <c r="AM2072" s="66" t="n">
        <v>14172500</v>
      </c>
      <c r="AN2072" s="66" t="n">
        <f aca="false">IF(J2072="Listed Option",AF2072*AL2072,AM2072)</f>
        <v>14172500</v>
      </c>
      <c r="AO2072" s="61" t="s">
        <v>1267</v>
      </c>
      <c r="AT2072" s="62" t="n">
        <v>45289</v>
      </c>
      <c r="AU2072" s="65" t="n">
        <v>1.15135606464</v>
      </c>
      <c r="AV2072" s="61" t="s">
        <v>14852</v>
      </c>
      <c r="AW2072" s="61" t="s">
        <v>4070</v>
      </c>
      <c r="AY2072" s="61" t="s">
        <v>14846</v>
      </c>
      <c r="AZ2072" s="61" t="s">
        <v>14846</v>
      </c>
      <c r="BA2072" s="61" t="s">
        <v>14846</v>
      </c>
      <c r="BB2072" s="67" t="n">
        <v>30</v>
      </c>
      <c r="BE2072" s="61" t="n">
        <v>238575</v>
      </c>
      <c r="BF2072" s="61" t="s">
        <v>1143</v>
      </c>
      <c r="BG2072" s="61" t="s">
        <v>4084</v>
      </c>
      <c r="BH2072" s="61" t="s">
        <v>4084</v>
      </c>
      <c r="BI2072" s="61" t="s">
        <v>14846</v>
      </c>
      <c r="BJ2072" s="61" t="s">
        <v>14846</v>
      </c>
      <c r="BL2072" s="61" t="s">
        <v>14848</v>
      </c>
      <c r="BM2072" s="61" t="s">
        <v>14848</v>
      </c>
      <c r="BN2072" s="70" t="n">
        <v>12500000</v>
      </c>
      <c r="BP2072" s="68" t="n">
        <v>14172500</v>
      </c>
      <c r="BQ2072" s="68" t="n">
        <v>14172500</v>
      </c>
      <c r="BR2072" s="69" t="n">
        <v>12500000</v>
      </c>
      <c r="BT2072" s="63" t="n">
        <v>12500</v>
      </c>
      <c r="BU2072" s="68" t="n">
        <v>12500000</v>
      </c>
    </row>
    <row r="2073" customFormat="false" ht="15" hidden="true" customHeight="false" outlineLevel="0" collapsed="false">
      <c r="A2073" s="61" t="s">
        <v>14859</v>
      </c>
      <c r="B2073" s="61" t="s">
        <v>14860</v>
      </c>
      <c r="C2073" s="62" t="n">
        <v>45291</v>
      </c>
      <c r="D2073" s="62" t="n">
        <v>45291</v>
      </c>
      <c r="E2073" s="61" t="s">
        <v>1259</v>
      </c>
      <c r="F2073" s="61" t="s">
        <v>1143</v>
      </c>
      <c r="G2073" s="61" t="s">
        <v>14845</v>
      </c>
      <c r="H2073" s="61" t="s">
        <v>14845</v>
      </c>
      <c r="I2073" s="61" t="s">
        <v>14846</v>
      </c>
      <c r="J2073" s="61" t="s">
        <v>1195</v>
      </c>
      <c r="K2073" s="61" t="s">
        <v>1195</v>
      </c>
      <c r="L2073" s="61" t="s">
        <v>1195</v>
      </c>
      <c r="N2073" s="61" t="n">
        <v>88880193</v>
      </c>
      <c r="O2073" s="61" t="s">
        <v>1262</v>
      </c>
      <c r="P2073" s="61" t="s">
        <v>14847</v>
      </c>
      <c r="Q2073" s="61" t="s">
        <v>14848</v>
      </c>
      <c r="R2073" s="61" t="s">
        <v>14848</v>
      </c>
      <c r="S2073" s="61" t="str">
        <f aca="false">IF(J2073="Listed Option",MID(R2073,3,9),MID(Q2073,3,9))</f>
        <v>89377M109</v>
      </c>
      <c r="T2073" s="61" t="e">
        <f aca="false">VLOOKUP(S2073,'Output v4'!C:C,1,FALSE())</f>
        <v>#N/A</v>
      </c>
      <c r="U2073" s="61" t="s">
        <v>14849</v>
      </c>
      <c r="V2073" s="61" t="s">
        <v>14850</v>
      </c>
      <c r="W2073" s="61" t="s">
        <v>14851</v>
      </c>
      <c r="Y2073" s="61" t="s">
        <v>14852</v>
      </c>
      <c r="Z2073" s="61" t="s">
        <v>4029</v>
      </c>
      <c r="AA2073" s="61" t="s">
        <v>4117</v>
      </c>
      <c r="AB2073" s="63" t="n">
        <v>-76670</v>
      </c>
      <c r="AC2073" s="63" t="n">
        <v>-76670</v>
      </c>
      <c r="AE2073" s="61" t="n">
        <v>0</v>
      </c>
      <c r="AF2073" s="64" t="n">
        <v>-76670</v>
      </c>
      <c r="AG2073" s="61" t="s">
        <v>1273</v>
      </c>
      <c r="AH2073" s="62" t="n">
        <v>45291</v>
      </c>
      <c r="AI2073" s="65" t="n">
        <v>78.93</v>
      </c>
      <c r="AJ2073" s="61" t="s">
        <v>3614</v>
      </c>
      <c r="AK2073" s="65" t="n">
        <v>78.93</v>
      </c>
      <c r="AL2073" s="65" t="n">
        <v>78.93</v>
      </c>
      <c r="AM2073" s="66" t="n">
        <v>-6051563.1</v>
      </c>
      <c r="AN2073" s="66" t="n">
        <f aca="false">IF(J2073="Listed Option",AF2073*AL2073,AM2073)</f>
        <v>-6051563.1</v>
      </c>
      <c r="AO2073" s="61" t="s">
        <v>1267</v>
      </c>
      <c r="AP2073" s="61" t="n">
        <v>1</v>
      </c>
      <c r="AQ2073" s="61" t="n">
        <v>1</v>
      </c>
      <c r="AV2073" s="61" t="s">
        <v>14852</v>
      </c>
      <c r="AW2073" s="61" t="s">
        <v>4070</v>
      </c>
      <c r="AY2073" s="61" t="s">
        <v>14846</v>
      </c>
      <c r="AZ2073" s="61" t="s">
        <v>14846</v>
      </c>
      <c r="BA2073" s="61" t="s">
        <v>14846</v>
      </c>
      <c r="BB2073" s="67" t="n">
        <v>0</v>
      </c>
      <c r="BE2073" s="61" t="n">
        <v>238587</v>
      </c>
      <c r="BF2073" s="61" t="s">
        <v>1143</v>
      </c>
      <c r="BG2073" s="61" t="s">
        <v>4084</v>
      </c>
      <c r="BH2073" s="61" t="s">
        <v>4084</v>
      </c>
      <c r="BI2073" s="61" t="s">
        <v>14846</v>
      </c>
      <c r="BJ2073" s="61" t="s">
        <v>14846</v>
      </c>
      <c r="BK2073" s="61" t="s">
        <v>14846</v>
      </c>
      <c r="BL2073" s="61" t="s">
        <v>14848</v>
      </c>
      <c r="BM2073" s="61" t="s">
        <v>14848</v>
      </c>
      <c r="BN2073" s="70" t="n">
        <v>-6051563.1</v>
      </c>
      <c r="BO2073" s="68" t="n">
        <v>-6051563.1</v>
      </c>
      <c r="BP2073" s="68" t="n">
        <v>-6051563.1</v>
      </c>
      <c r="BQ2073" s="68" t="n">
        <v>-6051563.1</v>
      </c>
      <c r="BR2073" s="69" t="n">
        <v>-76670</v>
      </c>
      <c r="BU2073" s="68" t="n">
        <v>76670</v>
      </c>
    </row>
    <row r="2074" customFormat="false" ht="15" hidden="true" customHeight="false" outlineLevel="0" collapsed="false">
      <c r="A2074" s="61" t="s">
        <v>14861</v>
      </c>
      <c r="B2074" s="61" t="s">
        <v>14862</v>
      </c>
      <c r="C2074" s="62" t="n">
        <v>45291</v>
      </c>
      <c r="D2074" s="62" t="n">
        <v>45291</v>
      </c>
      <c r="E2074" s="61" t="s">
        <v>1259</v>
      </c>
      <c r="F2074" s="61" t="s">
        <v>1143</v>
      </c>
      <c r="G2074" s="61" t="s">
        <v>14855</v>
      </c>
      <c r="H2074" s="61" t="s">
        <v>14845</v>
      </c>
      <c r="I2074" s="61" t="s">
        <v>14846</v>
      </c>
      <c r="J2074" s="61" t="s">
        <v>1199</v>
      </c>
      <c r="K2074" s="61" t="s">
        <v>4543</v>
      </c>
      <c r="L2074" s="61" t="s">
        <v>4543</v>
      </c>
      <c r="N2074" s="61" t="n">
        <v>178622529</v>
      </c>
      <c r="O2074" s="61" t="s">
        <v>1262</v>
      </c>
      <c r="P2074" s="61" t="s">
        <v>14856</v>
      </c>
      <c r="Q2074" s="61" t="s">
        <v>14857</v>
      </c>
      <c r="R2074" s="61" t="s">
        <v>14848</v>
      </c>
      <c r="S2074" s="61" t="str">
        <f aca="false">IF(J2074="Listed Option",MID(R2074,3,9),MID(Q2074,3,9))</f>
        <v>89377MAA7</v>
      </c>
      <c r="T2074" s="61" t="e">
        <f aca="false">VLOOKUP(S2074,'Output v4'!C:C,1,FALSE())</f>
        <v>#N/A</v>
      </c>
      <c r="U2074" s="61" t="s">
        <v>1144</v>
      </c>
      <c r="V2074" s="61" t="s">
        <v>14858</v>
      </c>
      <c r="Z2074" s="61" t="s">
        <v>4029</v>
      </c>
      <c r="AA2074" s="61" t="s">
        <v>4117</v>
      </c>
      <c r="AB2074" s="63" t="n">
        <v>7000</v>
      </c>
      <c r="AC2074" s="63" t="n">
        <v>7000000</v>
      </c>
      <c r="AE2074" s="61" t="n">
        <v>1000</v>
      </c>
      <c r="AF2074" s="64" t="n">
        <v>7000000</v>
      </c>
      <c r="AG2074" s="61" t="s">
        <v>689</v>
      </c>
      <c r="AH2074" s="62" t="n">
        <v>45291</v>
      </c>
      <c r="AI2074" s="65" t="n">
        <v>1.1338</v>
      </c>
      <c r="AJ2074" s="61" t="s">
        <v>1266</v>
      </c>
      <c r="AK2074" s="65" t="n">
        <v>1.1338</v>
      </c>
      <c r="AL2074" s="65" t="n">
        <v>78.93</v>
      </c>
      <c r="AM2074" s="66" t="n">
        <v>7936600</v>
      </c>
      <c r="AN2074" s="66" t="n">
        <f aca="false">IF(J2074="Listed Option",AF2074*AL2074,AM2074)</f>
        <v>7936600</v>
      </c>
      <c r="AO2074" s="61" t="s">
        <v>1267</v>
      </c>
      <c r="AT2074" s="62" t="n">
        <v>45289</v>
      </c>
      <c r="AU2074" s="65" t="n">
        <v>1.15135606464</v>
      </c>
      <c r="AV2074" s="61" t="s">
        <v>14852</v>
      </c>
      <c r="AW2074" s="61" t="s">
        <v>4070</v>
      </c>
      <c r="AY2074" s="61" t="s">
        <v>14846</v>
      </c>
      <c r="AZ2074" s="61" t="s">
        <v>14846</v>
      </c>
      <c r="BA2074" s="61" t="s">
        <v>14846</v>
      </c>
      <c r="BB2074" s="67" t="n">
        <v>30</v>
      </c>
      <c r="BE2074" s="61" t="n">
        <v>238587</v>
      </c>
      <c r="BF2074" s="61" t="s">
        <v>1143</v>
      </c>
      <c r="BG2074" s="61" t="s">
        <v>4084</v>
      </c>
      <c r="BH2074" s="61" t="s">
        <v>4084</v>
      </c>
      <c r="BI2074" s="61" t="s">
        <v>14846</v>
      </c>
      <c r="BJ2074" s="61" t="s">
        <v>14846</v>
      </c>
      <c r="BL2074" s="61" t="s">
        <v>14848</v>
      </c>
      <c r="BM2074" s="61" t="s">
        <v>14848</v>
      </c>
      <c r="BN2074" s="70" t="n">
        <v>7000000</v>
      </c>
      <c r="BP2074" s="68" t="n">
        <v>7936600</v>
      </c>
      <c r="BQ2074" s="68" t="n">
        <v>7936600</v>
      </c>
      <c r="BR2074" s="69" t="n">
        <v>7000000</v>
      </c>
      <c r="BT2074" s="63" t="n">
        <v>7000</v>
      </c>
      <c r="BU2074" s="68" t="n">
        <v>7000000</v>
      </c>
    </row>
    <row r="2075" customFormat="false" ht="15" hidden="true" customHeight="false" outlineLevel="0" collapsed="false">
      <c r="A2075" s="61" t="s">
        <v>14863</v>
      </c>
      <c r="B2075" s="61" t="s">
        <v>14864</v>
      </c>
      <c r="C2075" s="62" t="n">
        <v>45291</v>
      </c>
      <c r="D2075" s="62" t="n">
        <v>45291</v>
      </c>
      <c r="E2075" s="61" t="s">
        <v>1259</v>
      </c>
      <c r="F2075" s="61" t="s">
        <v>1143</v>
      </c>
      <c r="G2075" s="61" t="s">
        <v>14845</v>
      </c>
      <c r="H2075" s="61" t="s">
        <v>14845</v>
      </c>
      <c r="I2075" s="61" t="s">
        <v>14846</v>
      </c>
      <c r="J2075" s="61" t="s">
        <v>1195</v>
      </c>
      <c r="K2075" s="61" t="s">
        <v>1195</v>
      </c>
      <c r="L2075" s="61" t="s">
        <v>1195</v>
      </c>
      <c r="N2075" s="61" t="n">
        <v>88880193</v>
      </c>
      <c r="O2075" s="61" t="s">
        <v>1262</v>
      </c>
      <c r="P2075" s="61" t="s">
        <v>14847</v>
      </c>
      <c r="Q2075" s="61" t="s">
        <v>14848</v>
      </c>
      <c r="R2075" s="61" t="s">
        <v>14848</v>
      </c>
      <c r="S2075" s="61" t="str">
        <f aca="false">IF(J2075="Listed Option",MID(R2075,3,9),MID(Q2075,3,9))</f>
        <v>89377M109</v>
      </c>
      <c r="T2075" s="61" t="e">
        <f aca="false">VLOOKUP(S2075,'Output v4'!C:C,1,FALSE())</f>
        <v>#N/A</v>
      </c>
      <c r="U2075" s="61" t="s">
        <v>14849</v>
      </c>
      <c r="V2075" s="61" t="s">
        <v>14850</v>
      </c>
      <c r="W2075" s="61" t="s">
        <v>14851</v>
      </c>
      <c r="Y2075" s="61" t="s">
        <v>14852</v>
      </c>
      <c r="Z2075" s="61" t="s">
        <v>4074</v>
      </c>
      <c r="AA2075" s="61" t="s">
        <v>4075</v>
      </c>
      <c r="AB2075" s="63" t="n">
        <v>-224796</v>
      </c>
      <c r="AC2075" s="63" t="n">
        <v>-224796</v>
      </c>
      <c r="AE2075" s="61" t="n">
        <v>0</v>
      </c>
      <c r="AF2075" s="64" t="n">
        <v>-224796</v>
      </c>
      <c r="AG2075" s="61" t="s">
        <v>1273</v>
      </c>
      <c r="AH2075" s="62" t="n">
        <v>45291</v>
      </c>
      <c r="AI2075" s="65" t="n">
        <v>78.93</v>
      </c>
      <c r="AJ2075" s="61" t="s">
        <v>3614</v>
      </c>
      <c r="AK2075" s="65" t="n">
        <v>78.93</v>
      </c>
      <c r="AL2075" s="65" t="n">
        <v>78.93</v>
      </c>
      <c r="AM2075" s="66" t="n">
        <v>-17743148.28</v>
      </c>
      <c r="AN2075" s="66" t="n">
        <f aca="false">IF(J2075="Listed Option",AF2075*AL2075,AM2075)</f>
        <v>-17743148.28</v>
      </c>
      <c r="AO2075" s="61" t="s">
        <v>1267</v>
      </c>
      <c r="AP2075" s="61" t="n">
        <v>1</v>
      </c>
      <c r="AQ2075" s="61" t="n">
        <v>1</v>
      </c>
      <c r="AV2075" s="61" t="s">
        <v>14852</v>
      </c>
      <c r="AW2075" s="61" t="s">
        <v>4070</v>
      </c>
      <c r="AY2075" s="61" t="s">
        <v>14846</v>
      </c>
      <c r="AZ2075" s="61" t="s">
        <v>14846</v>
      </c>
      <c r="BA2075" s="61" t="s">
        <v>14846</v>
      </c>
      <c r="BB2075" s="67" t="n">
        <v>0</v>
      </c>
      <c r="BE2075" s="61" t="n">
        <v>241450</v>
      </c>
      <c r="BF2075" s="61" t="s">
        <v>1143</v>
      </c>
      <c r="BG2075" s="61" t="s">
        <v>4084</v>
      </c>
      <c r="BH2075" s="61" t="s">
        <v>4084</v>
      </c>
      <c r="BI2075" s="61" t="s">
        <v>14846</v>
      </c>
      <c r="BJ2075" s="61" t="s">
        <v>14846</v>
      </c>
      <c r="BK2075" s="61" t="s">
        <v>14846</v>
      </c>
      <c r="BL2075" s="61" t="s">
        <v>14848</v>
      </c>
      <c r="BM2075" s="61" t="s">
        <v>14848</v>
      </c>
      <c r="BN2075" s="70" t="n">
        <v>-17743148.28</v>
      </c>
      <c r="BO2075" s="68" t="n">
        <v>-17743148.28</v>
      </c>
      <c r="BP2075" s="68" t="n">
        <v>-17743148.28</v>
      </c>
      <c r="BQ2075" s="68" t="n">
        <v>-17743148.28</v>
      </c>
      <c r="BR2075" s="69" t="n">
        <v>-224796</v>
      </c>
      <c r="BU2075" s="68" t="n">
        <v>224796</v>
      </c>
    </row>
    <row r="2076" customFormat="false" ht="15" hidden="true" customHeight="false" outlineLevel="0" collapsed="false">
      <c r="A2076" s="61" t="s">
        <v>14865</v>
      </c>
      <c r="B2076" s="61" t="s">
        <v>14866</v>
      </c>
      <c r="C2076" s="62" t="n">
        <v>45291</v>
      </c>
      <c r="D2076" s="62" t="n">
        <v>45291</v>
      </c>
      <c r="E2076" s="61" t="s">
        <v>1259</v>
      </c>
      <c r="F2076" s="61" t="s">
        <v>1143</v>
      </c>
      <c r="G2076" s="61" t="s">
        <v>14855</v>
      </c>
      <c r="H2076" s="61" t="s">
        <v>14845</v>
      </c>
      <c r="I2076" s="61" t="s">
        <v>14846</v>
      </c>
      <c r="J2076" s="61" t="s">
        <v>1199</v>
      </c>
      <c r="K2076" s="61" t="s">
        <v>4543</v>
      </c>
      <c r="L2076" s="61" t="s">
        <v>4543</v>
      </c>
      <c r="N2076" s="61" t="n">
        <v>178622529</v>
      </c>
      <c r="O2076" s="61" t="s">
        <v>1262</v>
      </c>
      <c r="P2076" s="61" t="s">
        <v>14856</v>
      </c>
      <c r="Q2076" s="61" t="s">
        <v>14857</v>
      </c>
      <c r="R2076" s="61" t="s">
        <v>14848</v>
      </c>
      <c r="S2076" s="61" t="str">
        <f aca="false">IF(J2076="Listed Option",MID(R2076,3,9),MID(Q2076,3,9))</f>
        <v>89377MAA7</v>
      </c>
      <c r="T2076" s="61" t="e">
        <f aca="false">VLOOKUP(S2076,'Output v4'!C:C,1,FALSE())</f>
        <v>#N/A</v>
      </c>
      <c r="U2076" s="61" t="s">
        <v>1144</v>
      </c>
      <c r="V2076" s="61" t="s">
        <v>14858</v>
      </c>
      <c r="Z2076" s="61" t="s">
        <v>4074</v>
      </c>
      <c r="AA2076" s="61" t="s">
        <v>4075</v>
      </c>
      <c r="AB2076" s="63" t="n">
        <v>27000</v>
      </c>
      <c r="AC2076" s="63" t="n">
        <v>27000000</v>
      </c>
      <c r="AE2076" s="61" t="n">
        <v>1000</v>
      </c>
      <c r="AF2076" s="64" t="n">
        <v>27000000</v>
      </c>
      <c r="AG2076" s="61" t="s">
        <v>689</v>
      </c>
      <c r="AH2076" s="62" t="n">
        <v>45291</v>
      </c>
      <c r="AI2076" s="65" t="n">
        <v>1.1338</v>
      </c>
      <c r="AJ2076" s="61" t="s">
        <v>1266</v>
      </c>
      <c r="AK2076" s="65" t="n">
        <v>1.1338</v>
      </c>
      <c r="AL2076" s="65" t="n">
        <v>78.93</v>
      </c>
      <c r="AM2076" s="66" t="n">
        <v>30612600</v>
      </c>
      <c r="AN2076" s="66" t="n">
        <f aca="false">IF(J2076="Listed Option",AF2076*AL2076,AM2076)</f>
        <v>30612600</v>
      </c>
      <c r="AO2076" s="61" t="s">
        <v>1267</v>
      </c>
      <c r="AT2076" s="62" t="n">
        <v>45289</v>
      </c>
      <c r="AU2076" s="65" t="n">
        <v>1.15135606464</v>
      </c>
      <c r="AV2076" s="61" t="s">
        <v>14852</v>
      </c>
      <c r="AW2076" s="61" t="s">
        <v>4070</v>
      </c>
      <c r="AY2076" s="61" t="s">
        <v>14846</v>
      </c>
      <c r="AZ2076" s="61" t="s">
        <v>14846</v>
      </c>
      <c r="BA2076" s="61" t="s">
        <v>14846</v>
      </c>
      <c r="BB2076" s="67" t="n">
        <v>30</v>
      </c>
      <c r="BE2076" s="61" t="n">
        <v>241450</v>
      </c>
      <c r="BF2076" s="61" t="s">
        <v>1143</v>
      </c>
      <c r="BG2076" s="61" t="s">
        <v>4084</v>
      </c>
      <c r="BH2076" s="61" t="s">
        <v>4084</v>
      </c>
      <c r="BI2076" s="61" t="s">
        <v>14846</v>
      </c>
      <c r="BJ2076" s="61" t="s">
        <v>14846</v>
      </c>
      <c r="BL2076" s="61" t="s">
        <v>14848</v>
      </c>
      <c r="BM2076" s="61" t="s">
        <v>14848</v>
      </c>
      <c r="BN2076" s="70" t="n">
        <v>27000000</v>
      </c>
      <c r="BP2076" s="68" t="n">
        <v>30612600</v>
      </c>
      <c r="BQ2076" s="68" t="n">
        <v>30612600</v>
      </c>
      <c r="BR2076" s="69" t="n">
        <v>27000000</v>
      </c>
      <c r="BT2076" s="63" t="n">
        <v>27000</v>
      </c>
      <c r="BU2076" s="68" t="n">
        <v>27000000</v>
      </c>
    </row>
    <row r="2077" customFormat="false" ht="15" hidden="true" customHeight="false" outlineLevel="0" collapsed="false">
      <c r="A2077" s="61" t="s">
        <v>14867</v>
      </c>
      <c r="B2077" s="61" t="s">
        <v>14868</v>
      </c>
      <c r="C2077" s="62" t="n">
        <v>45291</v>
      </c>
      <c r="D2077" s="62" t="n">
        <v>45291</v>
      </c>
      <c r="E2077" s="61" t="s">
        <v>1259</v>
      </c>
      <c r="F2077" s="61" t="s">
        <v>1145</v>
      </c>
      <c r="G2077" s="61" t="s">
        <v>14869</v>
      </c>
      <c r="H2077" s="61" t="s">
        <v>14869</v>
      </c>
      <c r="I2077" s="61" t="s">
        <v>14870</v>
      </c>
      <c r="J2077" s="61" t="s">
        <v>1195</v>
      </c>
      <c r="K2077" s="61" t="s">
        <v>1195</v>
      </c>
      <c r="L2077" s="61" t="s">
        <v>1195</v>
      </c>
      <c r="N2077" s="61" t="n">
        <v>87203</v>
      </c>
      <c r="O2077" s="61" t="s">
        <v>1262</v>
      </c>
      <c r="P2077" s="61" t="s">
        <v>14871</v>
      </c>
      <c r="Q2077" s="61" t="s">
        <v>14872</v>
      </c>
      <c r="R2077" s="61" t="s">
        <v>14872</v>
      </c>
      <c r="S2077" s="61" t="str">
        <f aca="false">IF(J2077="Listed Option",MID(R2077,3,9),MID(Q2077,3,9))</f>
        <v>894164102</v>
      </c>
      <c r="T2077" s="61" t="str">
        <f aca="false">VLOOKUP(S2077,'Output v4'!C:C,1,FALSE())</f>
        <v>894164102</v>
      </c>
      <c r="U2077" s="61" t="s">
        <v>317</v>
      </c>
      <c r="V2077" s="61" t="s">
        <v>14873</v>
      </c>
      <c r="W2077" s="61" t="s">
        <v>14874</v>
      </c>
      <c r="Y2077" s="61" t="s">
        <v>14875</v>
      </c>
      <c r="Z2077" s="61" t="s">
        <v>1304</v>
      </c>
      <c r="AA2077" s="61" t="s">
        <v>1305</v>
      </c>
      <c r="AB2077" s="63" t="n">
        <v>25473</v>
      </c>
      <c r="AC2077" s="63" t="n">
        <v>25473</v>
      </c>
      <c r="AE2077" s="61" t="n">
        <v>0</v>
      </c>
      <c r="AF2077" s="64" t="n">
        <v>25473</v>
      </c>
      <c r="AG2077" s="61" t="s">
        <v>689</v>
      </c>
      <c r="AH2077" s="62" t="n">
        <v>45291</v>
      </c>
      <c r="AI2077" s="65" t="n">
        <v>39.09</v>
      </c>
      <c r="AJ2077" s="61" t="s">
        <v>3614</v>
      </c>
      <c r="AK2077" s="65" t="n">
        <v>39.09</v>
      </c>
      <c r="AL2077" s="65" t="n">
        <v>39.09</v>
      </c>
      <c r="AM2077" s="66" t="n">
        <v>995739.57</v>
      </c>
      <c r="AN2077" s="66" t="n">
        <f aca="false">IF(J2077="Listed Option",AF2077*AL2077,AM2077)</f>
        <v>995739.57</v>
      </c>
      <c r="AO2077" s="61" t="s">
        <v>1267</v>
      </c>
      <c r="AP2077" s="61" t="n">
        <v>1</v>
      </c>
      <c r="AQ2077" s="61" t="n">
        <v>1</v>
      </c>
      <c r="AV2077" s="61" t="s">
        <v>14875</v>
      </c>
      <c r="AW2077" s="61" t="s">
        <v>4070</v>
      </c>
      <c r="AY2077" s="61" t="s">
        <v>14874</v>
      </c>
      <c r="AZ2077" s="61" t="s">
        <v>14874</v>
      </c>
      <c r="BA2077" s="61" t="s">
        <v>14874</v>
      </c>
      <c r="BB2077" s="67" t="n">
        <v>0</v>
      </c>
      <c r="BE2077" s="61" t="n">
        <v>238575</v>
      </c>
      <c r="BF2077" s="61" t="s">
        <v>1145</v>
      </c>
      <c r="BG2077" s="61" t="s">
        <v>4084</v>
      </c>
      <c r="BH2077" s="61" t="s">
        <v>4084</v>
      </c>
      <c r="BI2077" s="61" t="s">
        <v>14870</v>
      </c>
      <c r="BJ2077" s="61" t="s">
        <v>14874</v>
      </c>
      <c r="BK2077" s="61" t="s">
        <v>14874</v>
      </c>
      <c r="BL2077" s="61" t="s">
        <v>14872</v>
      </c>
      <c r="BM2077" s="61" t="s">
        <v>14872</v>
      </c>
      <c r="BN2077" s="70" t="n">
        <v>995739.57</v>
      </c>
      <c r="BO2077" s="68" t="n">
        <v>995739.57</v>
      </c>
      <c r="BP2077" s="68" t="n">
        <v>995739.57</v>
      </c>
      <c r="BQ2077" s="68" t="n">
        <v>995739.57</v>
      </c>
      <c r="BR2077" s="69" t="n">
        <v>25473</v>
      </c>
      <c r="BU2077" s="68" t="n">
        <v>25473</v>
      </c>
    </row>
    <row r="2078" customFormat="false" ht="15" hidden="true" customHeight="false" outlineLevel="0" collapsed="false">
      <c r="A2078" s="61" t="s">
        <v>14876</v>
      </c>
      <c r="B2078" s="61" t="s">
        <v>14877</v>
      </c>
      <c r="C2078" s="62" t="n">
        <v>45291</v>
      </c>
      <c r="D2078" s="62" t="n">
        <v>45291</v>
      </c>
      <c r="E2078" s="61" t="s">
        <v>1259</v>
      </c>
      <c r="F2078" s="61" t="s">
        <v>1145</v>
      </c>
      <c r="G2078" s="61" t="s">
        <v>14878</v>
      </c>
      <c r="H2078" s="61" t="s">
        <v>14878</v>
      </c>
      <c r="I2078" s="61" t="s">
        <v>14870</v>
      </c>
      <c r="J2078" s="61" t="s">
        <v>1199</v>
      </c>
      <c r="K2078" s="61" t="s">
        <v>4065</v>
      </c>
      <c r="L2078" s="61" t="s">
        <v>4065</v>
      </c>
      <c r="N2078" s="61" t="n">
        <v>136605907</v>
      </c>
      <c r="O2078" s="61" t="s">
        <v>1262</v>
      </c>
      <c r="P2078" s="61" t="s">
        <v>14879</v>
      </c>
      <c r="Q2078" s="61" t="s">
        <v>14880</v>
      </c>
      <c r="R2078" s="61" t="s">
        <v>14880</v>
      </c>
      <c r="S2078" s="61" t="str">
        <f aca="false">IF(J2078="Listed Option",MID(R2078,3,9),MID(Q2078,3,9))</f>
        <v>894164AA0</v>
      </c>
      <c r="T2078" s="61" t="e">
        <f aca="false">VLOOKUP(S2078,'Output v4'!C:C,1,FALSE())</f>
        <v>#N/A</v>
      </c>
      <c r="U2078" s="61" t="s">
        <v>14881</v>
      </c>
      <c r="V2078" s="61" t="s">
        <v>14882</v>
      </c>
      <c r="Z2078" s="61" t="s">
        <v>1304</v>
      </c>
      <c r="AA2078" s="61" t="s">
        <v>1305</v>
      </c>
      <c r="AB2078" s="63" t="n">
        <v>-11513</v>
      </c>
      <c r="AC2078" s="63" t="n">
        <v>-11513000</v>
      </c>
      <c r="AE2078" s="61" t="n">
        <v>1000</v>
      </c>
      <c r="AF2078" s="64" t="n">
        <v>-11513000</v>
      </c>
      <c r="AG2078" s="61" t="s">
        <v>1273</v>
      </c>
      <c r="AH2078" s="62" t="n">
        <v>45291</v>
      </c>
      <c r="AI2078" s="65" t="n">
        <v>0.89677</v>
      </c>
      <c r="AJ2078" s="61" t="s">
        <v>1266</v>
      </c>
      <c r="AK2078" s="65" t="n">
        <v>0.89677</v>
      </c>
      <c r="AL2078" s="65" t="n">
        <v>0.89677</v>
      </c>
      <c r="AM2078" s="66" t="n">
        <v>-10324513.01</v>
      </c>
      <c r="AN2078" s="66" t="n">
        <f aca="false">IF(J2078="Listed Option",AF2078*AL2078,AM2078)</f>
        <v>-10324513.01</v>
      </c>
      <c r="AO2078" s="61" t="s">
        <v>1267</v>
      </c>
      <c r="AW2078" s="61" t="s">
        <v>4070</v>
      </c>
      <c r="AY2078" s="61" t="s">
        <v>14878</v>
      </c>
      <c r="BA2078" s="61" t="s">
        <v>14878</v>
      </c>
      <c r="BB2078" s="67" t="n">
        <v>30</v>
      </c>
      <c r="BE2078" s="61" t="n">
        <v>238575</v>
      </c>
      <c r="BF2078" s="61" t="s">
        <v>1145</v>
      </c>
      <c r="BG2078" s="61" t="s">
        <v>4084</v>
      </c>
      <c r="BH2078" s="61" t="s">
        <v>4084</v>
      </c>
      <c r="BI2078" s="61" t="s">
        <v>14870</v>
      </c>
      <c r="BJ2078" s="61" t="s">
        <v>14878</v>
      </c>
      <c r="BL2078" s="61" t="s">
        <v>14880</v>
      </c>
      <c r="BM2078" s="61" t="s">
        <v>14880</v>
      </c>
      <c r="BN2078" s="70" t="n">
        <v>-11513000</v>
      </c>
      <c r="BP2078" s="68" t="n">
        <v>-10324513.01</v>
      </c>
      <c r="BQ2078" s="68" t="n">
        <v>-10324513.01</v>
      </c>
      <c r="BR2078" s="69" t="n">
        <v>-11513000</v>
      </c>
      <c r="BS2078" s="63" t="n">
        <v>-11513</v>
      </c>
      <c r="BU2078" s="68" t="n">
        <v>11513000</v>
      </c>
    </row>
    <row r="2079" customFormat="false" ht="15" hidden="true" customHeight="false" outlineLevel="0" collapsed="false">
      <c r="A2079" s="61" t="s">
        <v>14883</v>
      </c>
      <c r="B2079" s="61" t="s">
        <v>14884</v>
      </c>
      <c r="C2079" s="62" t="n">
        <v>45291</v>
      </c>
      <c r="D2079" s="62" t="n">
        <v>45291</v>
      </c>
      <c r="E2079" s="61" t="s">
        <v>1259</v>
      </c>
      <c r="F2079" s="61" t="s">
        <v>1146</v>
      </c>
      <c r="G2079" s="61" t="s">
        <v>14885</v>
      </c>
      <c r="H2079" s="61" t="s">
        <v>14885</v>
      </c>
      <c r="I2079" s="61" t="s">
        <v>14886</v>
      </c>
      <c r="J2079" s="61" t="s">
        <v>1195</v>
      </c>
      <c r="K2079" s="61" t="s">
        <v>1195</v>
      </c>
      <c r="L2079" s="61" t="s">
        <v>1195</v>
      </c>
      <c r="N2079" s="61" t="n">
        <v>1299203</v>
      </c>
      <c r="O2079" s="61" t="s">
        <v>1262</v>
      </c>
      <c r="P2079" s="61" t="s">
        <v>14887</v>
      </c>
      <c r="Q2079" s="61" t="s">
        <v>14888</v>
      </c>
      <c r="R2079" s="61" t="s">
        <v>14888</v>
      </c>
      <c r="S2079" s="61" t="str">
        <f aca="false">IF(J2079="Listed Option",MID(R2079,3,9),MID(Q2079,3,9))</f>
        <v>89422G107</v>
      </c>
      <c r="T2079" s="61" t="e">
        <f aca="false">VLOOKUP(S2079,'Output v4'!C:C,1,FALSE())</f>
        <v>#N/A</v>
      </c>
      <c r="U2079" s="61" t="s">
        <v>14889</v>
      </c>
      <c r="V2079" s="61" t="s">
        <v>14890</v>
      </c>
      <c r="W2079" s="61" t="s">
        <v>14891</v>
      </c>
      <c r="Y2079" s="61" t="s">
        <v>14892</v>
      </c>
      <c r="Z2079" s="61" t="s">
        <v>4029</v>
      </c>
      <c r="AA2079" s="61" t="s">
        <v>4117</v>
      </c>
      <c r="AB2079" s="63" t="n">
        <v>-70328</v>
      </c>
      <c r="AC2079" s="63" t="n">
        <v>-70328</v>
      </c>
      <c r="AE2079" s="61" t="n">
        <v>0</v>
      </c>
      <c r="AF2079" s="64" t="n">
        <v>-70328</v>
      </c>
      <c r="AG2079" s="61" t="s">
        <v>1273</v>
      </c>
      <c r="AH2079" s="62" t="n">
        <v>45291</v>
      </c>
      <c r="AI2079" s="65" t="n">
        <v>8.99</v>
      </c>
      <c r="AJ2079" s="61" t="s">
        <v>3614</v>
      </c>
      <c r="AK2079" s="65" t="n">
        <v>8.99</v>
      </c>
      <c r="AL2079" s="65" t="n">
        <v>8.99</v>
      </c>
      <c r="AM2079" s="66" t="n">
        <v>-632248.72</v>
      </c>
      <c r="AN2079" s="66" t="n">
        <f aca="false">IF(J2079="Listed Option",AF2079*AL2079,AM2079)</f>
        <v>-632248.72</v>
      </c>
      <c r="AO2079" s="61" t="s">
        <v>1267</v>
      </c>
      <c r="AP2079" s="61" t="n">
        <v>1</v>
      </c>
      <c r="AQ2079" s="61" t="n">
        <v>1</v>
      </c>
      <c r="AV2079" s="61" t="s">
        <v>14892</v>
      </c>
      <c r="AW2079" s="61" t="s">
        <v>4070</v>
      </c>
      <c r="AY2079" s="61" t="s">
        <v>14886</v>
      </c>
      <c r="AZ2079" s="61" t="s">
        <v>14886</v>
      </c>
      <c r="BA2079" s="61" t="s">
        <v>14886</v>
      </c>
      <c r="BB2079" s="67" t="n">
        <v>0</v>
      </c>
      <c r="BE2079" s="61" t="n">
        <v>238587</v>
      </c>
      <c r="BF2079" s="61" t="s">
        <v>1146</v>
      </c>
      <c r="BG2079" s="61" t="s">
        <v>4084</v>
      </c>
      <c r="BH2079" s="61" t="s">
        <v>4084</v>
      </c>
      <c r="BI2079" s="61" t="s">
        <v>14886</v>
      </c>
      <c r="BJ2079" s="61" t="s">
        <v>14886</v>
      </c>
      <c r="BK2079" s="61" t="s">
        <v>14886</v>
      </c>
      <c r="BL2079" s="61" t="s">
        <v>14888</v>
      </c>
      <c r="BM2079" s="61" t="s">
        <v>14888</v>
      </c>
      <c r="BN2079" s="70" t="n">
        <v>-632248.72</v>
      </c>
      <c r="BO2079" s="68" t="n">
        <v>-632248.72</v>
      </c>
      <c r="BP2079" s="68" t="n">
        <v>-632248.72</v>
      </c>
      <c r="BQ2079" s="68" t="n">
        <v>-632248.72</v>
      </c>
      <c r="BR2079" s="69" t="n">
        <v>-70328</v>
      </c>
      <c r="BU2079" s="68" t="n">
        <v>70328</v>
      </c>
    </row>
    <row r="2080" customFormat="false" ht="15" hidden="true" customHeight="false" outlineLevel="0" collapsed="false">
      <c r="A2080" s="61" t="s">
        <v>14893</v>
      </c>
      <c r="B2080" s="61" t="s">
        <v>14894</v>
      </c>
      <c r="C2080" s="62" t="n">
        <v>45291</v>
      </c>
      <c r="D2080" s="62" t="n">
        <v>45291</v>
      </c>
      <c r="E2080" s="61" t="s">
        <v>1259</v>
      </c>
      <c r="F2080" s="61" t="s">
        <v>1146</v>
      </c>
      <c r="G2080" s="61" t="s">
        <v>14895</v>
      </c>
      <c r="H2080" s="61" t="s">
        <v>14885</v>
      </c>
      <c r="I2080" s="61" t="s">
        <v>14886</v>
      </c>
      <c r="J2080" s="61" t="s">
        <v>1199</v>
      </c>
      <c r="K2080" s="61" t="s">
        <v>4543</v>
      </c>
      <c r="L2080" s="61" t="s">
        <v>4543</v>
      </c>
      <c r="N2080" s="61" t="n">
        <v>142028705</v>
      </c>
      <c r="O2080" s="61" t="s">
        <v>1262</v>
      </c>
      <c r="P2080" s="61" t="s">
        <v>14896</v>
      </c>
      <c r="Q2080" s="61" t="s">
        <v>14897</v>
      </c>
      <c r="R2080" s="61" t="s">
        <v>14888</v>
      </c>
      <c r="S2080" s="61" t="str">
        <f aca="false">IF(J2080="Listed Option",MID(R2080,3,9),MID(Q2080,3,9))</f>
        <v>89422GAA5</v>
      </c>
      <c r="T2080" s="61" t="e">
        <f aca="false">VLOOKUP(S2080,'Output v4'!C:C,1,FALSE())</f>
        <v>#N/A</v>
      </c>
      <c r="U2080" s="61" t="s">
        <v>1147</v>
      </c>
      <c r="V2080" s="61" t="s">
        <v>14898</v>
      </c>
      <c r="Z2080" s="61" t="s">
        <v>4029</v>
      </c>
      <c r="AA2080" s="61" t="s">
        <v>4117</v>
      </c>
      <c r="AB2080" s="63" t="n">
        <v>3000</v>
      </c>
      <c r="AC2080" s="63" t="n">
        <v>3000000</v>
      </c>
      <c r="AE2080" s="61" t="n">
        <v>1000</v>
      </c>
      <c r="AF2080" s="64" t="n">
        <v>3000000</v>
      </c>
      <c r="AG2080" s="61" t="s">
        <v>689</v>
      </c>
      <c r="AH2080" s="62" t="n">
        <v>45291</v>
      </c>
      <c r="AI2080" s="65" t="n">
        <v>0.66</v>
      </c>
      <c r="AJ2080" s="61" t="s">
        <v>1266</v>
      </c>
      <c r="AK2080" s="65" t="n">
        <v>0.66</v>
      </c>
      <c r="AL2080" s="65" t="n">
        <v>8.99</v>
      </c>
      <c r="AM2080" s="66" t="n">
        <v>1980000</v>
      </c>
      <c r="AN2080" s="66" t="n">
        <f aca="false">IF(J2080="Listed Option",AF2080*AL2080,AM2080)</f>
        <v>1980000</v>
      </c>
      <c r="AO2080" s="61" t="s">
        <v>1267</v>
      </c>
      <c r="AT2080" s="62" t="n">
        <v>45289</v>
      </c>
      <c r="AU2080" s="65" t="n">
        <v>0.664354166</v>
      </c>
      <c r="AV2080" s="61" t="s">
        <v>14892</v>
      </c>
      <c r="AW2080" s="61" t="s">
        <v>4070</v>
      </c>
      <c r="AY2080" s="61" t="s">
        <v>14886</v>
      </c>
      <c r="AZ2080" s="61" t="s">
        <v>14886</v>
      </c>
      <c r="BA2080" s="61" t="s">
        <v>14886</v>
      </c>
      <c r="BB2080" s="67" t="n">
        <v>120</v>
      </c>
      <c r="BE2080" s="61" t="n">
        <v>238587</v>
      </c>
      <c r="BF2080" s="61" t="s">
        <v>1146</v>
      </c>
      <c r="BG2080" s="61" t="s">
        <v>4084</v>
      </c>
      <c r="BH2080" s="61" t="s">
        <v>4084</v>
      </c>
      <c r="BI2080" s="61" t="s">
        <v>14886</v>
      </c>
      <c r="BJ2080" s="61" t="s">
        <v>14886</v>
      </c>
      <c r="BL2080" s="61" t="s">
        <v>14888</v>
      </c>
      <c r="BM2080" s="61" t="s">
        <v>14888</v>
      </c>
      <c r="BN2080" s="70" t="n">
        <v>3000000</v>
      </c>
      <c r="BP2080" s="68" t="n">
        <v>1980000</v>
      </c>
      <c r="BQ2080" s="68" t="n">
        <v>1980000</v>
      </c>
      <c r="BR2080" s="69" t="n">
        <v>3000000</v>
      </c>
      <c r="BT2080" s="63" t="n">
        <v>3000</v>
      </c>
      <c r="BU2080" s="68" t="n">
        <v>3000000</v>
      </c>
    </row>
    <row r="2081" customFormat="false" ht="15" hidden="true" customHeight="false" outlineLevel="0" collapsed="false">
      <c r="A2081" s="61" t="s">
        <v>14899</v>
      </c>
      <c r="B2081" s="61" t="s">
        <v>14900</v>
      </c>
      <c r="C2081" s="62" t="n">
        <v>45291</v>
      </c>
      <c r="D2081" s="62" t="n">
        <v>45291</v>
      </c>
      <c r="E2081" s="61" t="s">
        <v>1259</v>
      </c>
      <c r="F2081" s="61" t="s">
        <v>1148</v>
      </c>
      <c r="G2081" s="61" t="s">
        <v>14901</v>
      </c>
      <c r="H2081" s="61" t="s">
        <v>14901</v>
      </c>
      <c r="I2081" s="61" t="s">
        <v>14902</v>
      </c>
      <c r="J2081" s="61" t="s">
        <v>1195</v>
      </c>
      <c r="K2081" s="61" t="s">
        <v>1195</v>
      </c>
      <c r="L2081" s="61" t="s">
        <v>1195</v>
      </c>
      <c r="N2081" s="61" t="n">
        <v>57198</v>
      </c>
      <c r="O2081" s="61" t="s">
        <v>1262</v>
      </c>
      <c r="P2081" s="61" t="s">
        <v>14903</v>
      </c>
      <c r="Q2081" s="61" t="s">
        <v>14904</v>
      </c>
      <c r="R2081" s="61" t="s">
        <v>14904</v>
      </c>
      <c r="S2081" s="61" t="str">
        <f aca="false">IF(J2081="Listed Option",MID(R2081,3,9),MID(Q2081,3,9))</f>
        <v>89832Q109</v>
      </c>
      <c r="T2081" s="61" t="str">
        <f aca="false">VLOOKUP(S2081,'Output v4'!C:C,1,FALSE())</f>
        <v>89832Q109</v>
      </c>
      <c r="U2081" s="61" t="s">
        <v>318</v>
      </c>
      <c r="V2081" s="61" t="s">
        <v>14905</v>
      </c>
      <c r="W2081" s="61" t="s">
        <v>14902</v>
      </c>
      <c r="Y2081" s="61" t="s">
        <v>14906</v>
      </c>
      <c r="Z2081" s="61" t="s">
        <v>1304</v>
      </c>
      <c r="AA2081" s="61" t="s">
        <v>1305</v>
      </c>
      <c r="AB2081" s="63" t="n">
        <v>-2348</v>
      </c>
      <c r="AC2081" s="63" t="n">
        <v>-2348</v>
      </c>
      <c r="AE2081" s="61" t="n">
        <v>0</v>
      </c>
      <c r="AF2081" s="64" t="n">
        <v>-2348</v>
      </c>
      <c r="AG2081" s="61" t="s">
        <v>1273</v>
      </c>
      <c r="AH2081" s="62" t="n">
        <v>45291</v>
      </c>
      <c r="AI2081" s="65" t="n">
        <v>36.92</v>
      </c>
      <c r="AJ2081" s="61" t="s">
        <v>3614</v>
      </c>
      <c r="AK2081" s="65" t="n">
        <v>36.92</v>
      </c>
      <c r="AL2081" s="65" t="n">
        <v>36.92</v>
      </c>
      <c r="AM2081" s="66" t="n">
        <v>-86688.16</v>
      </c>
      <c r="AN2081" s="66" t="n">
        <f aca="false">IF(J2081="Listed Option",AF2081*AL2081,AM2081)</f>
        <v>-86688.16</v>
      </c>
      <c r="AO2081" s="61" t="s">
        <v>1267</v>
      </c>
      <c r="AP2081" s="61" t="n">
        <v>1</v>
      </c>
      <c r="AQ2081" s="61" t="n">
        <v>1</v>
      </c>
      <c r="AV2081" s="61" t="s">
        <v>14906</v>
      </c>
      <c r="AW2081" s="61" t="s">
        <v>4070</v>
      </c>
      <c r="AY2081" s="61" t="s">
        <v>14902</v>
      </c>
      <c r="AZ2081" s="61" t="s">
        <v>14902</v>
      </c>
      <c r="BA2081" s="61" t="s">
        <v>14902</v>
      </c>
      <c r="BB2081" s="67" t="n">
        <v>0</v>
      </c>
      <c r="BE2081" s="61" t="n">
        <v>238575</v>
      </c>
      <c r="BF2081" s="61" t="s">
        <v>1148</v>
      </c>
      <c r="BG2081" s="61" t="s">
        <v>4084</v>
      </c>
      <c r="BH2081" s="61" t="s">
        <v>4084</v>
      </c>
      <c r="BI2081" s="61" t="s">
        <v>14902</v>
      </c>
      <c r="BJ2081" s="61" t="s">
        <v>14902</v>
      </c>
      <c r="BK2081" s="61" t="s">
        <v>14902</v>
      </c>
      <c r="BL2081" s="61" t="s">
        <v>14904</v>
      </c>
      <c r="BM2081" s="61" t="s">
        <v>14904</v>
      </c>
      <c r="BN2081" s="70" t="n">
        <v>-86688.16</v>
      </c>
      <c r="BO2081" s="68" t="n">
        <v>-86688.16</v>
      </c>
      <c r="BP2081" s="68" t="n">
        <v>-86688.16</v>
      </c>
      <c r="BQ2081" s="68" t="n">
        <v>-86688.16</v>
      </c>
      <c r="BR2081" s="69" t="n">
        <v>-2348</v>
      </c>
      <c r="BU2081" s="68" t="n">
        <v>2348</v>
      </c>
    </row>
    <row r="2082" customFormat="false" ht="15" hidden="true" customHeight="false" outlineLevel="0" collapsed="false">
      <c r="A2082" s="61" t="s">
        <v>14907</v>
      </c>
      <c r="B2082" s="61" t="s">
        <v>14908</v>
      </c>
      <c r="C2082" s="62" t="n">
        <v>45291</v>
      </c>
      <c r="D2082" s="62" t="n">
        <v>45291</v>
      </c>
      <c r="E2082" s="61" t="s">
        <v>1259</v>
      </c>
      <c r="F2082" s="61" t="s">
        <v>1148</v>
      </c>
      <c r="G2082" s="61" t="s">
        <v>14909</v>
      </c>
      <c r="H2082" s="61" t="s">
        <v>14901</v>
      </c>
      <c r="I2082" s="61" t="s">
        <v>14902</v>
      </c>
      <c r="J2082" s="61" t="s">
        <v>1196</v>
      </c>
      <c r="K2082" s="61" t="s">
        <v>4088</v>
      </c>
      <c r="L2082" s="61" t="s">
        <v>4089</v>
      </c>
      <c r="M2082" s="61" t="s">
        <v>1197</v>
      </c>
      <c r="N2082" s="61" t="n">
        <v>182064813</v>
      </c>
      <c r="O2082" s="61" t="s">
        <v>1262</v>
      </c>
      <c r="P2082" s="61" t="s">
        <v>14910</v>
      </c>
      <c r="R2082" s="61" t="s">
        <v>14904</v>
      </c>
      <c r="S2082" s="61" t="str">
        <f aca="false">IF(J2082="Listed Option",MID(R2082,3,9),MID(Q2082,3,9))</f>
        <v>89832Q109</v>
      </c>
      <c r="T2082" s="61" t="str">
        <f aca="false">VLOOKUP(S2082,'Output v4'!C:C,1,FALSE())</f>
        <v>89832Q109</v>
      </c>
      <c r="W2082" s="61" t="s">
        <v>14911</v>
      </c>
      <c r="X2082" s="61" t="s">
        <v>14912</v>
      </c>
      <c r="Y2082" s="61" t="s">
        <v>14913</v>
      </c>
      <c r="Z2082" s="61" t="s">
        <v>1304</v>
      </c>
      <c r="AA2082" s="61" t="s">
        <v>1305</v>
      </c>
      <c r="AB2082" s="63" t="n">
        <v>207</v>
      </c>
      <c r="AC2082" s="63" t="n">
        <v>207</v>
      </c>
      <c r="AD2082" s="61" t="n">
        <v>100</v>
      </c>
      <c r="AE2082" s="61" t="n">
        <v>0</v>
      </c>
      <c r="AF2082" s="64" t="n">
        <v>20700</v>
      </c>
      <c r="AG2082" s="61" t="s">
        <v>689</v>
      </c>
      <c r="AH2082" s="62" t="n">
        <v>45291</v>
      </c>
      <c r="AI2082" s="65" t="n">
        <v>0.625</v>
      </c>
      <c r="AJ2082" s="61" t="s">
        <v>1266</v>
      </c>
      <c r="AK2082" s="65" t="n">
        <v>0.625</v>
      </c>
      <c r="AL2082" s="65" t="n">
        <v>36.92</v>
      </c>
      <c r="AM2082" s="66" t="n">
        <v>12937.5</v>
      </c>
      <c r="AN2082" s="66" t="n">
        <f aca="false">IF(J2082="Listed Option",AF2082*AL2082,AM2082)</f>
        <v>764244</v>
      </c>
      <c r="AO2082" s="61" t="s">
        <v>1267</v>
      </c>
      <c r="AP2082" s="61" t="n">
        <v>100</v>
      </c>
      <c r="AQ2082" s="61" t="n">
        <v>100</v>
      </c>
      <c r="AV2082" s="61" t="s">
        <v>14906</v>
      </c>
      <c r="AW2082" s="61" t="s">
        <v>4070</v>
      </c>
      <c r="AY2082" s="61" t="s">
        <v>14902</v>
      </c>
      <c r="AZ2082" s="61" t="s">
        <v>14902</v>
      </c>
      <c r="BA2082" s="61" t="s">
        <v>14902</v>
      </c>
      <c r="BB2082" s="67" t="n">
        <v>0</v>
      </c>
      <c r="BE2082" s="61" t="n">
        <v>238575</v>
      </c>
      <c r="BG2082" s="61" t="s">
        <v>4084</v>
      </c>
      <c r="BJ2082" s="61" t="s">
        <v>14902</v>
      </c>
      <c r="BL2082" s="61" t="s">
        <v>14904</v>
      </c>
      <c r="BM2082" s="61" t="s">
        <v>14904</v>
      </c>
      <c r="BN2082" s="70" t="n">
        <v>-764244</v>
      </c>
      <c r="BO2082" s="68" t="n">
        <v>764244</v>
      </c>
      <c r="BP2082" s="68" t="n">
        <v>129.375</v>
      </c>
      <c r="BQ2082" s="68" t="n">
        <v>129.375</v>
      </c>
      <c r="BR2082" s="69" t="n">
        <v>207</v>
      </c>
      <c r="BS2082" s="63" t="n">
        <v>207</v>
      </c>
      <c r="BU2082" s="68" t="n">
        <v>207</v>
      </c>
    </row>
    <row r="2083" customFormat="false" ht="15" hidden="true" customHeight="false" outlineLevel="0" collapsed="false">
      <c r="A2083" s="61" t="s">
        <v>14914</v>
      </c>
      <c r="B2083" s="61" t="s">
        <v>14915</v>
      </c>
      <c r="C2083" s="62" t="n">
        <v>45291</v>
      </c>
      <c r="D2083" s="62" t="n">
        <v>45291</v>
      </c>
      <c r="E2083" s="61" t="s">
        <v>1259</v>
      </c>
      <c r="F2083" s="61" t="s">
        <v>1148</v>
      </c>
      <c r="G2083" s="61" t="s">
        <v>14916</v>
      </c>
      <c r="H2083" s="61" t="s">
        <v>14901</v>
      </c>
      <c r="I2083" s="61" t="s">
        <v>14902</v>
      </c>
      <c r="J2083" s="61" t="s">
        <v>1196</v>
      </c>
      <c r="K2083" s="61" t="s">
        <v>4088</v>
      </c>
      <c r="L2083" s="61" t="s">
        <v>4277</v>
      </c>
      <c r="M2083" s="61" t="s">
        <v>1198</v>
      </c>
      <c r="N2083" s="61" t="n">
        <v>182064837</v>
      </c>
      <c r="O2083" s="61" t="s">
        <v>1262</v>
      </c>
      <c r="P2083" s="61" t="s">
        <v>14917</v>
      </c>
      <c r="R2083" s="61" t="s">
        <v>14904</v>
      </c>
      <c r="S2083" s="61" t="str">
        <f aca="false">IF(J2083="Listed Option",MID(R2083,3,9),MID(Q2083,3,9))</f>
        <v>89832Q109</v>
      </c>
      <c r="T2083" s="61" t="str">
        <f aca="false">VLOOKUP(S2083,'Output v4'!C:C,1,FALSE())</f>
        <v>89832Q109</v>
      </c>
      <c r="W2083" s="61" t="s">
        <v>14918</v>
      </c>
      <c r="X2083" s="61" t="s">
        <v>14919</v>
      </c>
      <c r="Y2083" s="61" t="s">
        <v>14920</v>
      </c>
      <c r="Z2083" s="61" t="s">
        <v>1304</v>
      </c>
      <c r="AA2083" s="61" t="s">
        <v>1305</v>
      </c>
      <c r="AB2083" s="63" t="n">
        <v>207</v>
      </c>
      <c r="AC2083" s="63" t="n">
        <v>207</v>
      </c>
      <c r="AD2083" s="61" t="n">
        <v>100</v>
      </c>
      <c r="AE2083" s="61" t="n">
        <v>0</v>
      </c>
      <c r="AF2083" s="64" t="n">
        <v>20700</v>
      </c>
      <c r="AG2083" s="61" t="s">
        <v>689</v>
      </c>
      <c r="AH2083" s="62" t="n">
        <v>45291</v>
      </c>
      <c r="AI2083" s="65" t="n">
        <v>0.9</v>
      </c>
      <c r="AJ2083" s="61" t="s">
        <v>1266</v>
      </c>
      <c r="AK2083" s="65" t="n">
        <v>0.9</v>
      </c>
      <c r="AL2083" s="65" t="n">
        <v>36.92</v>
      </c>
      <c r="AM2083" s="66" t="n">
        <v>18630</v>
      </c>
      <c r="AN2083" s="66" t="n">
        <f aca="false">IF(J2083="Listed Option",AF2083*AL2083,AM2083)</f>
        <v>764244</v>
      </c>
      <c r="AO2083" s="61" t="s">
        <v>1267</v>
      </c>
      <c r="AP2083" s="61" t="n">
        <v>100</v>
      </c>
      <c r="AQ2083" s="61" t="n">
        <v>100</v>
      </c>
      <c r="AV2083" s="61" t="s">
        <v>14906</v>
      </c>
      <c r="AW2083" s="61" t="s">
        <v>4070</v>
      </c>
      <c r="AY2083" s="61" t="s">
        <v>14902</v>
      </c>
      <c r="AZ2083" s="61" t="s">
        <v>14902</v>
      </c>
      <c r="BA2083" s="61" t="s">
        <v>14902</v>
      </c>
      <c r="BB2083" s="67" t="n">
        <v>0</v>
      </c>
      <c r="BE2083" s="61" t="n">
        <v>238575</v>
      </c>
      <c r="BG2083" s="61" t="s">
        <v>4084</v>
      </c>
      <c r="BJ2083" s="61" t="s">
        <v>14902</v>
      </c>
      <c r="BL2083" s="61" t="s">
        <v>14904</v>
      </c>
      <c r="BM2083" s="61" t="s">
        <v>14904</v>
      </c>
      <c r="BN2083" s="70" t="n">
        <v>764244</v>
      </c>
      <c r="BO2083" s="68" t="n">
        <v>764244</v>
      </c>
      <c r="BP2083" s="68" t="n">
        <v>186.3</v>
      </c>
      <c r="BQ2083" s="68" t="n">
        <v>186.3</v>
      </c>
      <c r="BR2083" s="69" t="n">
        <v>207</v>
      </c>
      <c r="BS2083" s="63" t="n">
        <v>207</v>
      </c>
      <c r="BU2083" s="68" t="n">
        <v>207</v>
      </c>
    </row>
    <row r="2084" customFormat="false" ht="15" hidden="true" customHeight="false" outlineLevel="0" collapsed="false">
      <c r="A2084" s="61" t="s">
        <v>14921</v>
      </c>
      <c r="B2084" s="61" t="s">
        <v>14922</v>
      </c>
      <c r="C2084" s="62" t="n">
        <v>45291</v>
      </c>
      <c r="D2084" s="62" t="n">
        <v>45291</v>
      </c>
      <c r="E2084" s="61" t="s">
        <v>1259</v>
      </c>
      <c r="F2084" s="61" t="s">
        <v>14923</v>
      </c>
      <c r="G2084" s="61" t="s">
        <v>14924</v>
      </c>
      <c r="H2084" s="61" t="s">
        <v>14924</v>
      </c>
      <c r="I2084" s="61" t="s">
        <v>14925</v>
      </c>
      <c r="J2084" s="61" t="s">
        <v>1195</v>
      </c>
      <c r="K2084" s="61" t="s">
        <v>1195</v>
      </c>
      <c r="L2084" s="61" t="s">
        <v>1195</v>
      </c>
      <c r="N2084" s="61" t="n">
        <v>57586312</v>
      </c>
      <c r="O2084" s="61" t="s">
        <v>1262</v>
      </c>
      <c r="P2084" s="61" t="s">
        <v>14926</v>
      </c>
      <c r="Q2084" s="61" t="s">
        <v>14927</v>
      </c>
      <c r="R2084" s="61" t="s">
        <v>14927</v>
      </c>
      <c r="S2084" s="61" t="str">
        <f aca="false">IF(J2084="Listed Option",MID(R2084,3,9),MID(Q2084,3,9))</f>
        <v>90138F102</v>
      </c>
      <c r="T2084" s="61" t="e">
        <f aca="false">VLOOKUP(S2084,'Output v4'!C:C,1,FALSE())</f>
        <v>#N/A</v>
      </c>
      <c r="U2084" s="61" t="s">
        <v>14928</v>
      </c>
      <c r="V2084" s="61" t="s">
        <v>14929</v>
      </c>
      <c r="W2084" s="61" t="s">
        <v>14930</v>
      </c>
      <c r="Y2084" s="61" t="s">
        <v>14931</v>
      </c>
      <c r="Z2084" s="61" t="s">
        <v>1304</v>
      </c>
      <c r="AA2084" s="61" t="s">
        <v>1305</v>
      </c>
      <c r="AB2084" s="63" t="n">
        <v>-50927</v>
      </c>
      <c r="AC2084" s="63" t="n">
        <v>-50927</v>
      </c>
      <c r="AE2084" s="61" t="n">
        <v>0</v>
      </c>
      <c r="AF2084" s="64" t="n">
        <v>-50927</v>
      </c>
      <c r="AG2084" s="61" t="s">
        <v>1273</v>
      </c>
      <c r="AH2084" s="62" t="n">
        <v>45291</v>
      </c>
      <c r="AI2084" s="65" t="n">
        <v>75.87</v>
      </c>
      <c r="AJ2084" s="61" t="s">
        <v>3614</v>
      </c>
      <c r="AK2084" s="65" t="n">
        <v>75.87</v>
      </c>
      <c r="AL2084" s="65" t="n">
        <v>75.87</v>
      </c>
      <c r="AM2084" s="66" t="n">
        <v>-3863831.49</v>
      </c>
      <c r="AN2084" s="66" t="n">
        <f aca="false">IF(J2084="Listed Option",AF2084*AL2084,AM2084)</f>
        <v>-3863831.49</v>
      </c>
      <c r="AO2084" s="61" t="s">
        <v>1267</v>
      </c>
      <c r="AP2084" s="61" t="n">
        <v>1</v>
      </c>
      <c r="AQ2084" s="61" t="n">
        <v>1</v>
      </c>
      <c r="AV2084" s="61" t="s">
        <v>14931</v>
      </c>
      <c r="AW2084" s="61" t="s">
        <v>4070</v>
      </c>
      <c r="AY2084" s="61" t="s">
        <v>14925</v>
      </c>
      <c r="AZ2084" s="61" t="s">
        <v>14925</v>
      </c>
      <c r="BA2084" s="61" t="s">
        <v>14925</v>
      </c>
      <c r="BB2084" s="67" t="n">
        <v>0</v>
      </c>
      <c r="BE2084" s="61" t="n">
        <v>238575</v>
      </c>
      <c r="BF2084" s="61" t="s">
        <v>14923</v>
      </c>
      <c r="BG2084" s="61" t="s">
        <v>4084</v>
      </c>
      <c r="BH2084" s="61" t="s">
        <v>4084</v>
      </c>
      <c r="BI2084" s="61" t="s">
        <v>14925</v>
      </c>
      <c r="BJ2084" s="61" t="s">
        <v>14925</v>
      </c>
      <c r="BK2084" s="61" t="s">
        <v>14925</v>
      </c>
      <c r="BL2084" s="61" t="s">
        <v>14927</v>
      </c>
      <c r="BM2084" s="61" t="s">
        <v>14927</v>
      </c>
      <c r="BN2084" s="70" t="n">
        <v>-3863831.49</v>
      </c>
      <c r="BO2084" s="68" t="n">
        <v>-3863831.49</v>
      </c>
      <c r="BP2084" s="68" t="n">
        <v>-3863831.49</v>
      </c>
      <c r="BQ2084" s="68" t="n">
        <v>-3863831.49</v>
      </c>
      <c r="BR2084" s="69" t="n">
        <v>-50927</v>
      </c>
      <c r="BU2084" s="68" t="n">
        <v>50927</v>
      </c>
    </row>
    <row r="2085" customFormat="false" ht="15" hidden="true" customHeight="false" outlineLevel="0" collapsed="false">
      <c r="A2085" s="61" t="s">
        <v>14932</v>
      </c>
      <c r="B2085" s="61" t="s">
        <v>14933</v>
      </c>
      <c r="C2085" s="62" t="n">
        <v>45291</v>
      </c>
      <c r="D2085" s="62" t="n">
        <v>45291</v>
      </c>
      <c r="E2085" s="61" t="s">
        <v>1259</v>
      </c>
      <c r="F2085" s="61" t="s">
        <v>14923</v>
      </c>
      <c r="G2085" s="61" t="s">
        <v>14934</v>
      </c>
      <c r="H2085" s="61" t="s">
        <v>14934</v>
      </c>
      <c r="I2085" s="61" t="s">
        <v>14925</v>
      </c>
      <c r="J2085" s="61" t="s">
        <v>1199</v>
      </c>
      <c r="K2085" s="61" t="s">
        <v>4065</v>
      </c>
      <c r="L2085" s="61" t="s">
        <v>4065</v>
      </c>
      <c r="N2085" s="61" t="n">
        <v>125215537</v>
      </c>
      <c r="O2085" s="61" t="s">
        <v>1262</v>
      </c>
      <c r="P2085" s="61" t="s">
        <v>14935</v>
      </c>
      <c r="Q2085" s="61" t="s">
        <v>14936</v>
      </c>
      <c r="R2085" s="61" t="s">
        <v>14936</v>
      </c>
      <c r="S2085" s="61" t="str">
        <f aca="false">IF(J2085="Listed Option",MID(R2085,3,9),MID(Q2085,3,9))</f>
        <v>90138FAD4</v>
      </c>
      <c r="T2085" s="61" t="e">
        <f aca="false">VLOOKUP(S2085,'Output v4'!C:C,1,FALSE())</f>
        <v>#N/A</v>
      </c>
      <c r="U2085" s="61" t="s">
        <v>14937</v>
      </c>
      <c r="V2085" s="61" t="s">
        <v>14938</v>
      </c>
      <c r="Z2085" s="61" t="s">
        <v>1304</v>
      </c>
      <c r="AA2085" s="61" t="s">
        <v>1305</v>
      </c>
      <c r="AB2085" s="63" t="n">
        <v>5484</v>
      </c>
      <c r="AC2085" s="63" t="n">
        <v>5484000</v>
      </c>
      <c r="AE2085" s="61" t="n">
        <v>1000</v>
      </c>
      <c r="AF2085" s="64" t="n">
        <v>5484000</v>
      </c>
      <c r="AG2085" s="61" t="s">
        <v>689</v>
      </c>
      <c r="AH2085" s="62" t="n">
        <v>45291</v>
      </c>
      <c r="AI2085" s="65" t="n">
        <v>0.892515</v>
      </c>
      <c r="AJ2085" s="61" t="s">
        <v>1266</v>
      </c>
      <c r="AK2085" s="65" t="n">
        <v>0.892515</v>
      </c>
      <c r="AL2085" s="65" t="n">
        <v>0.892515</v>
      </c>
      <c r="AM2085" s="66" t="n">
        <v>4894552.26</v>
      </c>
      <c r="AN2085" s="66" t="n">
        <f aca="false">IF(J2085="Listed Option",AF2085*AL2085,AM2085)</f>
        <v>4894552.26</v>
      </c>
      <c r="AO2085" s="61" t="s">
        <v>1267</v>
      </c>
      <c r="AW2085" s="61" t="s">
        <v>4070</v>
      </c>
      <c r="AY2085" s="61" t="s">
        <v>14934</v>
      </c>
      <c r="BA2085" s="61" t="s">
        <v>14934</v>
      </c>
      <c r="BB2085" s="67" t="n">
        <v>106</v>
      </c>
      <c r="BE2085" s="61" t="n">
        <v>238575</v>
      </c>
      <c r="BF2085" s="61" t="s">
        <v>14923</v>
      </c>
      <c r="BG2085" s="61" t="s">
        <v>4084</v>
      </c>
      <c r="BH2085" s="61" t="s">
        <v>4084</v>
      </c>
      <c r="BI2085" s="61" t="s">
        <v>14925</v>
      </c>
      <c r="BJ2085" s="61" t="s">
        <v>14934</v>
      </c>
      <c r="BL2085" s="61" t="s">
        <v>14936</v>
      </c>
      <c r="BM2085" s="61" t="s">
        <v>14936</v>
      </c>
      <c r="BN2085" s="70" t="n">
        <v>5484000</v>
      </c>
      <c r="BP2085" s="68" t="n">
        <v>4894552.26</v>
      </c>
      <c r="BQ2085" s="68" t="n">
        <v>4894552.26</v>
      </c>
      <c r="BR2085" s="69" t="n">
        <v>5484000</v>
      </c>
      <c r="BS2085" s="63" t="n">
        <v>5484</v>
      </c>
      <c r="BU2085" s="68" t="n">
        <v>5484000</v>
      </c>
    </row>
    <row r="2086" customFormat="false" ht="15" hidden="true" customHeight="false" outlineLevel="0" collapsed="false">
      <c r="A2086" s="61" t="s">
        <v>14939</v>
      </c>
      <c r="B2086" s="61" t="s">
        <v>14940</v>
      </c>
      <c r="C2086" s="62" t="n">
        <v>45291</v>
      </c>
      <c r="D2086" s="62" t="n">
        <v>45291</v>
      </c>
      <c r="E2086" s="61" t="s">
        <v>1259</v>
      </c>
      <c r="F2086" s="61" t="s">
        <v>14923</v>
      </c>
      <c r="G2086" s="61" t="s">
        <v>14934</v>
      </c>
      <c r="H2086" s="61" t="s">
        <v>14934</v>
      </c>
      <c r="I2086" s="61" t="s">
        <v>14925</v>
      </c>
      <c r="J2086" s="61" t="s">
        <v>1199</v>
      </c>
      <c r="K2086" s="61" t="s">
        <v>4065</v>
      </c>
      <c r="L2086" s="61" t="s">
        <v>4065</v>
      </c>
      <c r="N2086" s="61" t="n">
        <v>125215537</v>
      </c>
      <c r="O2086" s="61" t="s">
        <v>1262</v>
      </c>
      <c r="P2086" s="61" t="s">
        <v>14935</v>
      </c>
      <c r="Q2086" s="61" t="s">
        <v>14936</v>
      </c>
      <c r="R2086" s="61" t="s">
        <v>14936</v>
      </c>
      <c r="S2086" s="61" t="str">
        <f aca="false">IF(J2086="Listed Option",MID(R2086,3,9),MID(Q2086,3,9))</f>
        <v>90138FAD4</v>
      </c>
      <c r="T2086" s="61" t="e">
        <f aca="false">VLOOKUP(S2086,'Output v4'!C:C,1,FALSE())</f>
        <v>#N/A</v>
      </c>
      <c r="U2086" s="61" t="s">
        <v>14937</v>
      </c>
      <c r="V2086" s="61" t="s">
        <v>14938</v>
      </c>
      <c r="Z2086" s="61" t="s">
        <v>4029</v>
      </c>
      <c r="AA2086" s="61" t="s">
        <v>4117</v>
      </c>
      <c r="AB2086" s="63" t="n">
        <v>7923</v>
      </c>
      <c r="AC2086" s="63" t="n">
        <v>7923000</v>
      </c>
      <c r="AE2086" s="61" t="n">
        <v>1000</v>
      </c>
      <c r="AF2086" s="64" t="n">
        <v>7923000</v>
      </c>
      <c r="AG2086" s="61" t="s">
        <v>689</v>
      </c>
      <c r="AH2086" s="62" t="n">
        <v>45291</v>
      </c>
      <c r="AI2086" s="65" t="n">
        <v>0.892515</v>
      </c>
      <c r="AJ2086" s="61" t="s">
        <v>1266</v>
      </c>
      <c r="AK2086" s="65" t="n">
        <v>0.892515</v>
      </c>
      <c r="AL2086" s="65" t="n">
        <v>0.892515</v>
      </c>
      <c r="AM2086" s="66" t="n">
        <v>7071396.345</v>
      </c>
      <c r="AN2086" s="66" t="n">
        <f aca="false">IF(J2086="Listed Option",AF2086*AL2086,AM2086)</f>
        <v>7071396.345</v>
      </c>
      <c r="AO2086" s="61" t="s">
        <v>1267</v>
      </c>
      <c r="AW2086" s="61" t="s">
        <v>4070</v>
      </c>
      <c r="AY2086" s="61" t="s">
        <v>14934</v>
      </c>
      <c r="BA2086" s="61" t="s">
        <v>14934</v>
      </c>
      <c r="BB2086" s="67" t="n">
        <v>106</v>
      </c>
      <c r="BE2086" s="61" t="n">
        <v>238587</v>
      </c>
      <c r="BF2086" s="61" t="s">
        <v>14923</v>
      </c>
      <c r="BG2086" s="61" t="s">
        <v>4084</v>
      </c>
      <c r="BH2086" s="61" t="s">
        <v>4084</v>
      </c>
      <c r="BI2086" s="61" t="s">
        <v>14925</v>
      </c>
      <c r="BJ2086" s="61" t="s">
        <v>14934</v>
      </c>
      <c r="BL2086" s="61" t="s">
        <v>14936</v>
      </c>
      <c r="BM2086" s="61" t="s">
        <v>14936</v>
      </c>
      <c r="BN2086" s="70" t="n">
        <v>7923000</v>
      </c>
      <c r="BP2086" s="68" t="n">
        <v>7071396.345</v>
      </c>
      <c r="BQ2086" s="68" t="n">
        <v>7071396.345</v>
      </c>
      <c r="BR2086" s="69" t="n">
        <v>7923000</v>
      </c>
      <c r="BS2086" s="63" t="n">
        <v>7923</v>
      </c>
      <c r="BU2086" s="68" t="n">
        <v>7923000</v>
      </c>
    </row>
    <row r="2087" customFormat="false" ht="15" hidden="true" customHeight="false" outlineLevel="0" collapsed="false">
      <c r="A2087" s="61" t="s">
        <v>14941</v>
      </c>
      <c r="B2087" s="61" t="s">
        <v>14942</v>
      </c>
      <c r="C2087" s="62" t="n">
        <v>45291</v>
      </c>
      <c r="D2087" s="62" t="n">
        <v>45291</v>
      </c>
      <c r="E2087" s="61" t="s">
        <v>1259</v>
      </c>
      <c r="F2087" s="61" t="s">
        <v>14923</v>
      </c>
      <c r="G2087" s="61" t="s">
        <v>14934</v>
      </c>
      <c r="H2087" s="61" t="s">
        <v>14934</v>
      </c>
      <c r="I2087" s="61" t="s">
        <v>14925</v>
      </c>
      <c r="J2087" s="61" t="s">
        <v>1199</v>
      </c>
      <c r="K2087" s="61" t="s">
        <v>4065</v>
      </c>
      <c r="L2087" s="61" t="s">
        <v>4065</v>
      </c>
      <c r="N2087" s="61" t="n">
        <v>125215537</v>
      </c>
      <c r="O2087" s="61" t="s">
        <v>1262</v>
      </c>
      <c r="P2087" s="61" t="s">
        <v>14935</v>
      </c>
      <c r="Q2087" s="61" t="s">
        <v>14936</v>
      </c>
      <c r="R2087" s="61" t="s">
        <v>14936</v>
      </c>
      <c r="S2087" s="61" t="str">
        <f aca="false">IF(J2087="Listed Option",MID(R2087,3,9),MID(Q2087,3,9))</f>
        <v>90138FAD4</v>
      </c>
      <c r="T2087" s="61" t="e">
        <f aca="false">VLOOKUP(S2087,'Output v4'!C:C,1,FALSE())</f>
        <v>#N/A</v>
      </c>
      <c r="U2087" s="61" t="s">
        <v>14937</v>
      </c>
      <c r="V2087" s="61" t="s">
        <v>14938</v>
      </c>
      <c r="Z2087" s="61" t="s">
        <v>4074</v>
      </c>
      <c r="AA2087" s="61" t="s">
        <v>4075</v>
      </c>
      <c r="AB2087" s="63" t="n">
        <v>6400</v>
      </c>
      <c r="AC2087" s="63" t="n">
        <v>6400000</v>
      </c>
      <c r="AE2087" s="61" t="n">
        <v>1000</v>
      </c>
      <c r="AF2087" s="64" t="n">
        <v>6400000</v>
      </c>
      <c r="AG2087" s="61" t="s">
        <v>689</v>
      </c>
      <c r="AH2087" s="62" t="n">
        <v>45291</v>
      </c>
      <c r="AI2087" s="65" t="n">
        <v>0.892515</v>
      </c>
      <c r="AJ2087" s="61" t="s">
        <v>1266</v>
      </c>
      <c r="AK2087" s="65" t="n">
        <v>0.892515</v>
      </c>
      <c r="AL2087" s="65" t="n">
        <v>0.892515</v>
      </c>
      <c r="AM2087" s="66" t="n">
        <v>5712096</v>
      </c>
      <c r="AN2087" s="66" t="n">
        <f aca="false">IF(J2087="Listed Option",AF2087*AL2087,AM2087)</f>
        <v>5712096</v>
      </c>
      <c r="AO2087" s="61" t="s">
        <v>1267</v>
      </c>
      <c r="AW2087" s="61" t="s">
        <v>4070</v>
      </c>
      <c r="AY2087" s="61" t="s">
        <v>14934</v>
      </c>
      <c r="BA2087" s="61" t="s">
        <v>14934</v>
      </c>
      <c r="BB2087" s="67" t="n">
        <v>106</v>
      </c>
      <c r="BE2087" s="61" t="n">
        <v>241450</v>
      </c>
      <c r="BF2087" s="61" t="s">
        <v>14923</v>
      </c>
      <c r="BG2087" s="61" t="s">
        <v>4084</v>
      </c>
      <c r="BH2087" s="61" t="s">
        <v>4084</v>
      </c>
      <c r="BI2087" s="61" t="s">
        <v>14925</v>
      </c>
      <c r="BJ2087" s="61" t="s">
        <v>14934</v>
      </c>
      <c r="BL2087" s="61" t="s">
        <v>14936</v>
      </c>
      <c r="BM2087" s="61" t="s">
        <v>14936</v>
      </c>
      <c r="BN2087" s="70" t="n">
        <v>6400000</v>
      </c>
      <c r="BP2087" s="68" t="n">
        <v>5712096</v>
      </c>
      <c r="BQ2087" s="68" t="n">
        <v>5712096</v>
      </c>
      <c r="BR2087" s="69" t="n">
        <v>6400000</v>
      </c>
      <c r="BS2087" s="63" t="n">
        <v>6400</v>
      </c>
      <c r="BU2087" s="68" t="n">
        <v>6400000</v>
      </c>
    </row>
    <row r="2088" customFormat="false" ht="15" hidden="true" customHeight="false" outlineLevel="0" collapsed="false">
      <c r="A2088" s="61" t="s">
        <v>14943</v>
      </c>
      <c r="B2088" s="61" t="s">
        <v>14944</v>
      </c>
      <c r="C2088" s="62" t="n">
        <v>45291</v>
      </c>
      <c r="D2088" s="62" t="n">
        <v>45291</v>
      </c>
      <c r="E2088" s="61" t="s">
        <v>1259</v>
      </c>
      <c r="F2088" s="61" t="s">
        <v>14945</v>
      </c>
      <c r="G2088" s="61" t="s">
        <v>14946</v>
      </c>
      <c r="H2088" s="61" t="s">
        <v>14946</v>
      </c>
      <c r="I2088" s="61" t="s">
        <v>14947</v>
      </c>
      <c r="J2088" s="61" t="s">
        <v>1195</v>
      </c>
      <c r="K2088" s="61" t="s">
        <v>1195</v>
      </c>
      <c r="L2088" s="61" t="s">
        <v>1195</v>
      </c>
      <c r="N2088" s="61" t="n">
        <v>1226895</v>
      </c>
      <c r="O2088" s="61" t="s">
        <v>1262</v>
      </c>
      <c r="P2088" s="61" t="s">
        <v>14948</v>
      </c>
      <c r="Q2088" s="61" t="s">
        <v>14949</v>
      </c>
      <c r="R2088" s="61" t="s">
        <v>14949</v>
      </c>
      <c r="S2088" s="61" t="str">
        <f aca="false">IF(J2088="Listed Option",MID(R2088,3,9),MID(Q2088,3,9))</f>
        <v>902252105</v>
      </c>
      <c r="T2088" s="61" t="e">
        <f aca="false">VLOOKUP(S2088,'Output v4'!C:C,1,FALSE())</f>
        <v>#N/A</v>
      </c>
      <c r="U2088" s="61" t="s">
        <v>14950</v>
      </c>
      <c r="V2088" s="61" t="s">
        <v>14951</v>
      </c>
      <c r="W2088" s="61" t="s">
        <v>14947</v>
      </c>
      <c r="Y2088" s="61" t="s">
        <v>14952</v>
      </c>
      <c r="Z2088" s="61" t="s">
        <v>1304</v>
      </c>
      <c r="AA2088" s="61" t="s">
        <v>1305</v>
      </c>
      <c r="AB2088" s="63" t="n">
        <v>-12100</v>
      </c>
      <c r="AC2088" s="63" t="n">
        <v>-12100</v>
      </c>
      <c r="AE2088" s="61" t="n">
        <v>0</v>
      </c>
      <c r="AF2088" s="64" t="n">
        <v>-12100</v>
      </c>
      <c r="AG2088" s="61" t="s">
        <v>1273</v>
      </c>
      <c r="AH2088" s="62" t="n">
        <v>45291</v>
      </c>
      <c r="AI2088" s="65" t="n">
        <v>418.12</v>
      </c>
      <c r="AJ2088" s="61" t="s">
        <v>3614</v>
      </c>
      <c r="AK2088" s="65" t="n">
        <v>418.12</v>
      </c>
      <c r="AL2088" s="65" t="n">
        <v>418.12</v>
      </c>
      <c r="AM2088" s="66" t="n">
        <v>-5059252</v>
      </c>
      <c r="AN2088" s="66" t="n">
        <f aca="false">IF(J2088="Listed Option",AF2088*AL2088,AM2088)</f>
        <v>-5059252</v>
      </c>
      <c r="AO2088" s="61" t="s">
        <v>1267</v>
      </c>
      <c r="AP2088" s="61" t="n">
        <v>1</v>
      </c>
      <c r="AQ2088" s="61" t="n">
        <v>1</v>
      </c>
      <c r="AV2088" s="61" t="s">
        <v>14952</v>
      </c>
      <c r="AW2088" s="61" t="s">
        <v>4070</v>
      </c>
      <c r="AY2088" s="61" t="s">
        <v>14947</v>
      </c>
      <c r="AZ2088" s="61" t="s">
        <v>14947</v>
      </c>
      <c r="BA2088" s="61" t="s">
        <v>14947</v>
      </c>
      <c r="BB2088" s="67" t="n">
        <v>0</v>
      </c>
      <c r="BE2088" s="61" t="n">
        <v>238575</v>
      </c>
      <c r="BF2088" s="61" t="s">
        <v>14945</v>
      </c>
      <c r="BG2088" s="61" t="s">
        <v>4084</v>
      </c>
      <c r="BH2088" s="61" t="s">
        <v>4084</v>
      </c>
      <c r="BI2088" s="61" t="s">
        <v>14947</v>
      </c>
      <c r="BJ2088" s="61" t="s">
        <v>14947</v>
      </c>
      <c r="BK2088" s="61" t="s">
        <v>14947</v>
      </c>
      <c r="BL2088" s="61" t="s">
        <v>14949</v>
      </c>
      <c r="BM2088" s="61" t="s">
        <v>14949</v>
      </c>
      <c r="BN2088" s="70" t="n">
        <v>-5059252</v>
      </c>
      <c r="BO2088" s="68" t="n">
        <v>-5059252</v>
      </c>
      <c r="BP2088" s="68" t="n">
        <v>-5059252</v>
      </c>
      <c r="BQ2088" s="68" t="n">
        <v>-5059252</v>
      </c>
      <c r="BR2088" s="69" t="n">
        <v>-12100</v>
      </c>
      <c r="BU2088" s="68" t="n">
        <v>12100</v>
      </c>
    </row>
    <row r="2089" customFormat="false" ht="15" hidden="true" customHeight="false" outlineLevel="0" collapsed="false">
      <c r="A2089" s="61" t="s">
        <v>14953</v>
      </c>
      <c r="B2089" s="61" t="s">
        <v>14954</v>
      </c>
      <c r="C2089" s="62" t="n">
        <v>45291</v>
      </c>
      <c r="D2089" s="62" t="n">
        <v>45291</v>
      </c>
      <c r="E2089" s="61" t="s">
        <v>1259</v>
      </c>
      <c r="F2089" s="61" t="s">
        <v>1149</v>
      </c>
      <c r="G2089" s="61" t="s">
        <v>14955</v>
      </c>
      <c r="H2089" s="61" t="s">
        <v>14955</v>
      </c>
      <c r="I2089" s="61" t="s">
        <v>14956</v>
      </c>
      <c r="J2089" s="61" t="s">
        <v>1195</v>
      </c>
      <c r="K2089" s="61" t="s">
        <v>1195</v>
      </c>
      <c r="L2089" s="61" t="s">
        <v>1195</v>
      </c>
      <c r="N2089" s="61" t="n">
        <v>84045</v>
      </c>
      <c r="O2089" s="61" t="s">
        <v>1262</v>
      </c>
      <c r="P2089" s="61" t="s">
        <v>14957</v>
      </c>
      <c r="Q2089" s="61" t="s">
        <v>14958</v>
      </c>
      <c r="R2089" s="61" t="s">
        <v>14958</v>
      </c>
      <c r="S2089" s="61" t="str">
        <f aca="false">IF(J2089="Listed Option",MID(R2089,3,9),MID(Q2089,3,9))</f>
        <v>902494103</v>
      </c>
      <c r="T2089" s="61" t="str">
        <f aca="false">VLOOKUP(S2089,'Output v4'!C:C,1,FALSE())</f>
        <v>902494103</v>
      </c>
      <c r="U2089" s="61" t="s">
        <v>319</v>
      </c>
      <c r="V2089" s="61" t="s">
        <v>14959</v>
      </c>
      <c r="W2089" s="61" t="s">
        <v>14956</v>
      </c>
      <c r="Y2089" s="61" t="s">
        <v>14960</v>
      </c>
      <c r="Z2089" s="61" t="s">
        <v>1304</v>
      </c>
      <c r="AA2089" s="61" t="s">
        <v>1305</v>
      </c>
      <c r="AB2089" s="63" t="n">
        <v>28849</v>
      </c>
      <c r="AC2089" s="63" t="n">
        <v>28849</v>
      </c>
      <c r="AE2089" s="61" t="n">
        <v>0</v>
      </c>
      <c r="AF2089" s="64" t="n">
        <v>28849</v>
      </c>
      <c r="AG2089" s="61" t="s">
        <v>689</v>
      </c>
      <c r="AH2089" s="62" t="n">
        <v>45291</v>
      </c>
      <c r="AI2089" s="65" t="n">
        <v>53.75</v>
      </c>
      <c r="AJ2089" s="61" t="s">
        <v>3614</v>
      </c>
      <c r="AK2089" s="65" t="n">
        <v>53.75</v>
      </c>
      <c r="AL2089" s="65" t="n">
        <v>53.75</v>
      </c>
      <c r="AM2089" s="66" t="n">
        <v>1550633.75</v>
      </c>
      <c r="AN2089" s="66" t="n">
        <f aca="false">IF(J2089="Listed Option",AF2089*AL2089,AM2089)</f>
        <v>1550633.75</v>
      </c>
      <c r="AO2089" s="61" t="s">
        <v>1267</v>
      </c>
      <c r="AP2089" s="61" t="n">
        <v>1</v>
      </c>
      <c r="AQ2089" s="61" t="n">
        <v>1</v>
      </c>
      <c r="AV2089" s="61" t="s">
        <v>14960</v>
      </c>
      <c r="AW2089" s="61" t="s">
        <v>4070</v>
      </c>
      <c r="AY2089" s="61" t="s">
        <v>14956</v>
      </c>
      <c r="AZ2089" s="61" t="s">
        <v>14956</v>
      </c>
      <c r="BA2089" s="61" t="s">
        <v>14956</v>
      </c>
      <c r="BB2089" s="67" t="n">
        <v>0</v>
      </c>
      <c r="BE2089" s="61" t="n">
        <v>238575</v>
      </c>
      <c r="BF2089" s="61" t="s">
        <v>1149</v>
      </c>
      <c r="BG2089" s="61" t="s">
        <v>4084</v>
      </c>
      <c r="BH2089" s="61" t="s">
        <v>4084</v>
      </c>
      <c r="BI2089" s="61" t="s">
        <v>14956</v>
      </c>
      <c r="BJ2089" s="61" t="s">
        <v>14956</v>
      </c>
      <c r="BK2089" s="61" t="s">
        <v>14956</v>
      </c>
      <c r="BL2089" s="61" t="s">
        <v>14958</v>
      </c>
      <c r="BM2089" s="61" t="s">
        <v>14958</v>
      </c>
      <c r="BN2089" s="70" t="n">
        <v>1550633.75</v>
      </c>
      <c r="BO2089" s="68" t="n">
        <v>1550633.75</v>
      </c>
      <c r="BP2089" s="68" t="n">
        <v>1550633.75</v>
      </c>
      <c r="BQ2089" s="68" t="n">
        <v>1550633.75</v>
      </c>
      <c r="BR2089" s="69" t="n">
        <v>28849</v>
      </c>
      <c r="BU2089" s="68" t="n">
        <v>28849</v>
      </c>
    </row>
    <row r="2090" customFormat="false" ht="15" hidden="true" customHeight="false" outlineLevel="0" collapsed="false">
      <c r="A2090" s="61" t="s">
        <v>14961</v>
      </c>
      <c r="B2090" s="61" t="s">
        <v>14962</v>
      </c>
      <c r="C2090" s="62" t="n">
        <v>45291</v>
      </c>
      <c r="D2090" s="62" t="n">
        <v>45291</v>
      </c>
      <c r="E2090" s="61" t="s">
        <v>1259</v>
      </c>
      <c r="F2090" s="61" t="s">
        <v>1149</v>
      </c>
      <c r="G2090" s="61" t="s">
        <v>14963</v>
      </c>
      <c r="H2090" s="61" t="s">
        <v>14963</v>
      </c>
      <c r="I2090" s="61" t="s">
        <v>14956</v>
      </c>
      <c r="J2090" s="61" t="s">
        <v>1199</v>
      </c>
      <c r="K2090" s="61" t="s">
        <v>4065</v>
      </c>
      <c r="L2090" s="61" t="s">
        <v>4065</v>
      </c>
      <c r="N2090" s="61" t="n">
        <v>81786638</v>
      </c>
      <c r="O2090" s="61" t="s">
        <v>1262</v>
      </c>
      <c r="P2090" s="61" t="s">
        <v>14964</v>
      </c>
      <c r="Q2090" s="61" t="s">
        <v>14965</v>
      </c>
      <c r="R2090" s="61" t="s">
        <v>14965</v>
      </c>
      <c r="S2090" s="61" t="str">
        <f aca="false">IF(J2090="Listed Option",MID(R2090,3,9),MID(Q2090,3,9))</f>
        <v>902494BH5</v>
      </c>
      <c r="T2090" s="61" t="e">
        <f aca="false">VLOOKUP(S2090,'Output v4'!C:C,1,FALSE())</f>
        <v>#N/A</v>
      </c>
      <c r="U2090" s="61" t="s">
        <v>14966</v>
      </c>
      <c r="V2090" s="61" t="s">
        <v>14967</v>
      </c>
      <c r="Z2090" s="61" t="s">
        <v>4074</v>
      </c>
      <c r="AA2090" s="61" t="s">
        <v>4075</v>
      </c>
      <c r="AB2090" s="63" t="n">
        <v>-11487</v>
      </c>
      <c r="AC2090" s="63" t="n">
        <v>-11487000</v>
      </c>
      <c r="AE2090" s="61" t="n">
        <v>1000</v>
      </c>
      <c r="AF2090" s="64" t="n">
        <v>-11487000</v>
      </c>
      <c r="AG2090" s="61" t="s">
        <v>1273</v>
      </c>
      <c r="AH2090" s="62" t="n">
        <v>45291</v>
      </c>
      <c r="AI2090" s="65" t="n">
        <v>0.908966</v>
      </c>
      <c r="AJ2090" s="61" t="s">
        <v>1266</v>
      </c>
      <c r="AK2090" s="65" t="n">
        <v>0.908966</v>
      </c>
      <c r="AL2090" s="65" t="n">
        <v>0.908966</v>
      </c>
      <c r="AM2090" s="66" t="n">
        <v>-10441292.442</v>
      </c>
      <c r="AN2090" s="66" t="n">
        <f aca="false">IF(J2090="Listed Option",AF2090*AL2090,AM2090)</f>
        <v>-10441292.442</v>
      </c>
      <c r="AO2090" s="61" t="s">
        <v>1267</v>
      </c>
      <c r="AW2090" s="61" t="s">
        <v>4070</v>
      </c>
      <c r="AY2090" s="61" t="s">
        <v>14963</v>
      </c>
      <c r="BA2090" s="61" t="s">
        <v>14963</v>
      </c>
      <c r="BB2090" s="67" t="n">
        <v>93</v>
      </c>
      <c r="BE2090" s="61" t="n">
        <v>241450</v>
      </c>
      <c r="BF2090" s="61" t="s">
        <v>1149</v>
      </c>
      <c r="BG2090" s="61" t="s">
        <v>4084</v>
      </c>
      <c r="BH2090" s="61" t="s">
        <v>4084</v>
      </c>
      <c r="BI2090" s="61" t="s">
        <v>14956</v>
      </c>
      <c r="BJ2090" s="61" t="s">
        <v>14963</v>
      </c>
      <c r="BL2090" s="61" t="s">
        <v>14965</v>
      </c>
      <c r="BM2090" s="61" t="s">
        <v>14965</v>
      </c>
      <c r="BN2090" s="70" t="n">
        <v>-11487000</v>
      </c>
      <c r="BP2090" s="68" t="n">
        <v>-10441292.442</v>
      </c>
      <c r="BQ2090" s="68" t="n">
        <v>-10441292.442</v>
      </c>
      <c r="BR2090" s="69" t="n">
        <v>-11487000</v>
      </c>
      <c r="BS2090" s="63" t="n">
        <v>-11487</v>
      </c>
      <c r="BU2090" s="68" t="n">
        <v>11487000</v>
      </c>
    </row>
    <row r="2091" customFormat="false" ht="15" hidden="true" customHeight="false" outlineLevel="0" collapsed="false">
      <c r="A2091" s="61" t="s">
        <v>14968</v>
      </c>
      <c r="B2091" s="61" t="s">
        <v>14969</v>
      </c>
      <c r="C2091" s="62" t="n">
        <v>45291</v>
      </c>
      <c r="D2091" s="62" t="n">
        <v>45291</v>
      </c>
      <c r="E2091" s="61" t="s">
        <v>1259</v>
      </c>
      <c r="F2091" s="61" t="s">
        <v>14970</v>
      </c>
      <c r="G2091" s="61" t="s">
        <v>14971</v>
      </c>
      <c r="H2091" s="61" t="s">
        <v>14971</v>
      </c>
      <c r="I2091" s="61" t="s">
        <v>8995</v>
      </c>
      <c r="J2091" s="61" t="s">
        <v>1199</v>
      </c>
      <c r="K2091" s="61" t="s">
        <v>4065</v>
      </c>
      <c r="L2091" s="61" t="s">
        <v>4065</v>
      </c>
      <c r="N2091" s="61" t="n">
        <v>180750489</v>
      </c>
      <c r="O2091" s="61" t="s">
        <v>1262</v>
      </c>
      <c r="P2091" s="61" t="s">
        <v>14972</v>
      </c>
      <c r="Q2091" s="61" t="s">
        <v>14973</v>
      </c>
      <c r="R2091" s="61" t="s">
        <v>14973</v>
      </c>
      <c r="S2091" s="61" t="str">
        <f aca="false">IF(J2091="Listed Option",MID(R2091,3,9),MID(Q2091,3,9))</f>
        <v>38431AAA4</v>
      </c>
      <c r="T2091" s="61" t="e">
        <f aca="false">VLOOKUP(S2091,'Output v4'!C:C,1,FALSE())</f>
        <v>#N/A</v>
      </c>
      <c r="U2091" s="61" t="s">
        <v>14974</v>
      </c>
      <c r="V2091" s="61" t="s">
        <v>14975</v>
      </c>
      <c r="Z2091" s="61" t="s">
        <v>4074</v>
      </c>
      <c r="AA2091" s="61" t="s">
        <v>4075</v>
      </c>
      <c r="AB2091" s="63" t="n">
        <v>2000</v>
      </c>
      <c r="AC2091" s="63" t="n">
        <v>2000000</v>
      </c>
      <c r="AE2091" s="61" t="n">
        <v>1000</v>
      </c>
      <c r="AF2091" s="64" t="n">
        <v>2000000</v>
      </c>
      <c r="AG2091" s="61" t="s">
        <v>689</v>
      </c>
      <c r="AH2091" s="62" t="n">
        <v>45291</v>
      </c>
      <c r="AI2091" s="65" t="n">
        <v>0.7725</v>
      </c>
      <c r="AJ2091" s="61" t="s">
        <v>1266</v>
      </c>
      <c r="AK2091" s="65" t="n">
        <v>0.7725</v>
      </c>
      <c r="AL2091" s="65" t="n">
        <v>0.7725</v>
      </c>
      <c r="AM2091" s="66" t="n">
        <v>1545000</v>
      </c>
      <c r="AN2091" s="66" t="n">
        <f aca="false">IF(J2091="Listed Option",AF2091*AL2091,AM2091)</f>
        <v>1545000</v>
      </c>
      <c r="AO2091" s="61" t="s">
        <v>1267</v>
      </c>
      <c r="AW2091" s="61" t="s">
        <v>4070</v>
      </c>
      <c r="AY2091" s="61" t="s">
        <v>14971</v>
      </c>
      <c r="BA2091" s="61" t="s">
        <v>14971</v>
      </c>
      <c r="BB2091" s="67" t="n">
        <v>16</v>
      </c>
      <c r="BE2091" s="61" t="n">
        <v>241450</v>
      </c>
      <c r="BF2091" s="61" t="s">
        <v>14970</v>
      </c>
      <c r="BG2091" s="61" t="s">
        <v>4084</v>
      </c>
      <c r="BH2091" s="61" t="s">
        <v>4084</v>
      </c>
      <c r="BI2091" s="61" t="s">
        <v>8995</v>
      </c>
      <c r="BJ2091" s="61" t="s">
        <v>14971</v>
      </c>
      <c r="BL2091" s="61" t="s">
        <v>14973</v>
      </c>
      <c r="BM2091" s="61" t="s">
        <v>14973</v>
      </c>
      <c r="BN2091" s="70" t="n">
        <v>2000000</v>
      </c>
      <c r="BP2091" s="68" t="n">
        <v>1545000</v>
      </c>
      <c r="BQ2091" s="68" t="n">
        <v>1545000</v>
      </c>
      <c r="BR2091" s="69" t="n">
        <v>2000000</v>
      </c>
      <c r="BS2091" s="63" t="n">
        <v>2000</v>
      </c>
      <c r="BU2091" s="68" t="n">
        <v>2000000</v>
      </c>
    </row>
    <row r="2092" customFormat="false" ht="15" hidden="true" customHeight="false" outlineLevel="0" collapsed="false">
      <c r="A2092" s="61" t="s">
        <v>14976</v>
      </c>
      <c r="B2092" s="61" t="s">
        <v>14977</v>
      </c>
      <c r="C2092" s="62" t="n">
        <v>45291</v>
      </c>
      <c r="D2092" s="62" t="n">
        <v>45291</v>
      </c>
      <c r="E2092" s="61" t="s">
        <v>1259</v>
      </c>
      <c r="F2092" s="61" t="s">
        <v>14978</v>
      </c>
      <c r="G2092" s="61" t="s">
        <v>14979</v>
      </c>
      <c r="H2092" s="61" t="s">
        <v>14979</v>
      </c>
      <c r="I2092" s="61" t="s">
        <v>14980</v>
      </c>
      <c r="J2092" s="61" t="s">
        <v>1199</v>
      </c>
      <c r="K2092" s="61" t="s">
        <v>4065</v>
      </c>
      <c r="L2092" s="61" t="s">
        <v>4065</v>
      </c>
      <c r="N2092" s="61" t="n">
        <v>68708437</v>
      </c>
      <c r="O2092" s="61" t="s">
        <v>1262</v>
      </c>
      <c r="P2092" s="61" t="s">
        <v>14981</v>
      </c>
      <c r="Q2092" s="61" t="s">
        <v>14982</v>
      </c>
      <c r="R2092" s="61" t="s">
        <v>14982</v>
      </c>
      <c r="S2092" s="61" t="str">
        <f aca="false">IF(J2092="Listed Option",MID(R2092,3,9),MID(Q2092,3,9))</f>
        <v>911365BG8</v>
      </c>
      <c r="T2092" s="61" t="e">
        <f aca="false">VLOOKUP(S2092,'Output v4'!C:C,1,FALSE())</f>
        <v>#N/A</v>
      </c>
      <c r="U2092" s="61" t="s">
        <v>14983</v>
      </c>
      <c r="V2092" s="61" t="s">
        <v>14984</v>
      </c>
      <c r="Z2092" s="61" t="s">
        <v>4074</v>
      </c>
      <c r="AA2092" s="61" t="s">
        <v>4075</v>
      </c>
      <c r="AB2092" s="63" t="n">
        <v>-19275</v>
      </c>
      <c r="AC2092" s="63" t="n">
        <v>-19275000</v>
      </c>
      <c r="AE2092" s="61" t="n">
        <v>1000</v>
      </c>
      <c r="AF2092" s="64" t="n">
        <v>-19275000</v>
      </c>
      <c r="AG2092" s="61" t="s">
        <v>1273</v>
      </c>
      <c r="AH2092" s="62" t="n">
        <v>45291</v>
      </c>
      <c r="AI2092" s="65" t="n">
        <v>0.97701</v>
      </c>
      <c r="AJ2092" s="61" t="s">
        <v>1266</v>
      </c>
      <c r="AK2092" s="65" t="n">
        <v>0.97701</v>
      </c>
      <c r="AL2092" s="65" t="n">
        <v>0.97701</v>
      </c>
      <c r="AM2092" s="66" t="n">
        <v>-18831867.75</v>
      </c>
      <c r="AN2092" s="66" t="n">
        <f aca="false">IF(J2092="Listed Option",AF2092*AL2092,AM2092)</f>
        <v>-18831867.75</v>
      </c>
      <c r="AO2092" s="61" t="s">
        <v>1267</v>
      </c>
      <c r="AW2092" s="61" t="s">
        <v>4070</v>
      </c>
      <c r="AY2092" s="61" t="s">
        <v>14979</v>
      </c>
      <c r="BA2092" s="61" t="s">
        <v>14979</v>
      </c>
      <c r="BB2092" s="67" t="n">
        <v>166</v>
      </c>
      <c r="BE2092" s="61" t="n">
        <v>241450</v>
      </c>
      <c r="BF2092" s="61" t="s">
        <v>14978</v>
      </c>
      <c r="BG2092" s="61" t="s">
        <v>4084</v>
      </c>
      <c r="BH2092" s="61" t="s">
        <v>4084</v>
      </c>
      <c r="BI2092" s="61" t="s">
        <v>14980</v>
      </c>
      <c r="BJ2092" s="61" t="s">
        <v>14979</v>
      </c>
      <c r="BL2092" s="61" t="s">
        <v>14982</v>
      </c>
      <c r="BM2092" s="61" t="s">
        <v>14982</v>
      </c>
      <c r="BN2092" s="70" t="n">
        <v>-19275000</v>
      </c>
      <c r="BP2092" s="68" t="n">
        <v>-18831867.75</v>
      </c>
      <c r="BQ2092" s="68" t="n">
        <v>-18831867.75</v>
      </c>
      <c r="BR2092" s="69" t="n">
        <v>-19275000</v>
      </c>
      <c r="BS2092" s="63" t="n">
        <v>-19275</v>
      </c>
      <c r="BU2092" s="68" t="n">
        <v>19275000</v>
      </c>
    </row>
    <row r="2093" customFormat="false" ht="15" hidden="true" customHeight="false" outlineLevel="0" collapsed="false">
      <c r="A2093" s="61" t="s">
        <v>14985</v>
      </c>
      <c r="B2093" s="61" t="s">
        <v>14986</v>
      </c>
      <c r="C2093" s="62" t="n">
        <v>45291</v>
      </c>
      <c r="D2093" s="62" t="n">
        <v>45291</v>
      </c>
      <c r="E2093" s="61" t="s">
        <v>1259</v>
      </c>
      <c r="F2093" s="61" t="s">
        <v>14978</v>
      </c>
      <c r="G2093" s="61" t="s">
        <v>14987</v>
      </c>
      <c r="H2093" s="61" t="s">
        <v>14987</v>
      </c>
      <c r="I2093" s="61" t="s">
        <v>14980</v>
      </c>
      <c r="J2093" s="61" t="s">
        <v>1199</v>
      </c>
      <c r="K2093" s="61" t="s">
        <v>4065</v>
      </c>
      <c r="L2093" s="61" t="s">
        <v>4065</v>
      </c>
      <c r="N2093" s="61" t="n">
        <v>167444058</v>
      </c>
      <c r="O2093" s="61" t="s">
        <v>1262</v>
      </c>
      <c r="P2093" s="61" t="s">
        <v>14988</v>
      </c>
      <c r="Q2093" s="61" t="s">
        <v>14989</v>
      </c>
      <c r="R2093" s="61" t="s">
        <v>14989</v>
      </c>
      <c r="S2093" s="61" t="str">
        <f aca="false">IF(J2093="Listed Option",MID(R2093,3,9),MID(Q2093,3,9))</f>
        <v>911365BQ6</v>
      </c>
      <c r="T2093" s="61" t="e">
        <f aca="false">VLOOKUP(S2093,'Output v4'!C:C,1,FALSE())</f>
        <v>#N/A</v>
      </c>
      <c r="U2093" s="61" t="s">
        <v>14990</v>
      </c>
      <c r="V2093" s="61" t="s">
        <v>14991</v>
      </c>
      <c r="Z2093" s="61" t="s">
        <v>4074</v>
      </c>
      <c r="AA2093" s="61" t="s">
        <v>4075</v>
      </c>
      <c r="AB2093" s="63" t="n">
        <v>23924</v>
      </c>
      <c r="AC2093" s="63" t="n">
        <v>23924000</v>
      </c>
      <c r="AE2093" s="61" t="n">
        <v>1000</v>
      </c>
      <c r="AF2093" s="64" t="n">
        <v>23924000</v>
      </c>
      <c r="AG2093" s="61" t="s">
        <v>689</v>
      </c>
      <c r="AH2093" s="62" t="n">
        <v>45291</v>
      </c>
      <c r="AI2093" s="65" t="n">
        <v>1.015998</v>
      </c>
      <c r="AJ2093" s="61" t="s">
        <v>1266</v>
      </c>
      <c r="AK2093" s="65" t="n">
        <v>1.015998</v>
      </c>
      <c r="AL2093" s="65" t="n">
        <v>1.015998</v>
      </c>
      <c r="AM2093" s="66" t="n">
        <v>24306736.152</v>
      </c>
      <c r="AN2093" s="66" t="n">
        <f aca="false">IF(J2093="Listed Option",AF2093*AL2093,AM2093)</f>
        <v>24306736.152</v>
      </c>
      <c r="AO2093" s="61" t="s">
        <v>1267</v>
      </c>
      <c r="AW2093" s="61" t="s">
        <v>4070</v>
      </c>
      <c r="AY2093" s="61" t="s">
        <v>14987</v>
      </c>
      <c r="BA2093" s="61" t="s">
        <v>14987</v>
      </c>
      <c r="BB2093" s="67" t="n">
        <v>16</v>
      </c>
      <c r="BE2093" s="61" t="n">
        <v>241450</v>
      </c>
      <c r="BF2093" s="61" t="s">
        <v>14978</v>
      </c>
      <c r="BG2093" s="61" t="s">
        <v>4084</v>
      </c>
      <c r="BH2093" s="61" t="s">
        <v>4084</v>
      </c>
      <c r="BI2093" s="61" t="s">
        <v>14980</v>
      </c>
      <c r="BJ2093" s="61" t="s">
        <v>14987</v>
      </c>
      <c r="BL2093" s="61" t="s">
        <v>14989</v>
      </c>
      <c r="BM2093" s="61" t="s">
        <v>14989</v>
      </c>
      <c r="BN2093" s="70" t="n">
        <v>23924000</v>
      </c>
      <c r="BP2093" s="68" t="n">
        <v>24306736.152</v>
      </c>
      <c r="BQ2093" s="68" t="n">
        <v>24306736.152</v>
      </c>
      <c r="BR2093" s="69" t="n">
        <v>23924000</v>
      </c>
      <c r="BS2093" s="63" t="n">
        <v>23924</v>
      </c>
      <c r="BU2093" s="68" t="n">
        <v>23924000</v>
      </c>
    </row>
    <row r="2094" customFormat="false" ht="15" hidden="true" customHeight="false" outlineLevel="0" collapsed="false">
      <c r="A2094" s="61" t="s">
        <v>14992</v>
      </c>
      <c r="B2094" s="61" t="s">
        <v>14993</v>
      </c>
      <c r="C2094" s="62" t="n">
        <v>45291</v>
      </c>
      <c r="D2094" s="62" t="n">
        <v>45291</v>
      </c>
      <c r="E2094" s="61" t="s">
        <v>1259</v>
      </c>
      <c r="F2094" s="61" t="s">
        <v>14994</v>
      </c>
      <c r="G2094" s="61" t="s">
        <v>14995</v>
      </c>
      <c r="H2094" s="61" t="s">
        <v>14995</v>
      </c>
      <c r="I2094" s="61" t="s">
        <v>14996</v>
      </c>
      <c r="J2094" s="61" t="s">
        <v>1199</v>
      </c>
      <c r="K2094" s="61" t="s">
        <v>14997</v>
      </c>
      <c r="L2094" s="61" t="s">
        <v>14997</v>
      </c>
      <c r="N2094" s="61" t="n">
        <v>145253890</v>
      </c>
      <c r="O2094" s="61" t="s">
        <v>1262</v>
      </c>
      <c r="P2094" s="61" t="s">
        <v>14998</v>
      </c>
      <c r="Q2094" s="61" t="s">
        <v>14999</v>
      </c>
      <c r="R2094" s="61" t="s">
        <v>14999</v>
      </c>
      <c r="S2094" s="61" t="str">
        <f aca="false">IF(J2094="Listed Option",MID(R2094,3,9),MID(Q2094,3,9))</f>
        <v>912810TG3</v>
      </c>
      <c r="T2094" s="61" t="e">
        <f aca="false">VLOOKUP(S2094,'Output v4'!C:C,1,FALSE())</f>
        <v>#N/A</v>
      </c>
      <c r="U2094" s="61" t="s">
        <v>15000</v>
      </c>
      <c r="V2094" s="61" t="s">
        <v>15001</v>
      </c>
      <c r="Z2094" s="61" t="s">
        <v>1304</v>
      </c>
      <c r="AA2094" s="61" t="s">
        <v>1305</v>
      </c>
      <c r="AB2094" s="63" t="n">
        <v>-9150</v>
      </c>
      <c r="AC2094" s="63" t="n">
        <v>-915000</v>
      </c>
      <c r="AE2094" s="61" t="n">
        <v>100</v>
      </c>
      <c r="AF2094" s="64" t="n">
        <v>-915000</v>
      </c>
      <c r="AG2094" s="61" t="s">
        <v>1273</v>
      </c>
      <c r="AH2094" s="62" t="n">
        <v>45291</v>
      </c>
      <c r="AI2094" s="65" t="n">
        <v>0.796484</v>
      </c>
      <c r="AJ2094" s="61" t="s">
        <v>1266</v>
      </c>
      <c r="AK2094" s="65" t="n">
        <v>0.796484</v>
      </c>
      <c r="AL2094" s="65" t="n">
        <v>0.796484</v>
      </c>
      <c r="AM2094" s="66" t="n">
        <v>-728782.86</v>
      </c>
      <c r="AN2094" s="66" t="n">
        <f aca="false">IF(J2094="Listed Option",AF2094*AL2094,AM2094)</f>
        <v>-728782.86</v>
      </c>
      <c r="AO2094" s="61" t="s">
        <v>1267</v>
      </c>
      <c r="AW2094" s="61" t="s">
        <v>4070</v>
      </c>
      <c r="AY2094" s="61" t="s">
        <v>14995</v>
      </c>
      <c r="BA2094" s="61" t="s">
        <v>14995</v>
      </c>
      <c r="BB2094" s="67" t="n">
        <v>47</v>
      </c>
      <c r="BE2094" s="61" t="n">
        <v>238575</v>
      </c>
      <c r="BF2094" s="61" t="s">
        <v>14994</v>
      </c>
      <c r="BG2094" s="61" t="s">
        <v>4084</v>
      </c>
      <c r="BH2094" s="61" t="s">
        <v>4084</v>
      </c>
      <c r="BI2094" s="61" t="s">
        <v>14996</v>
      </c>
      <c r="BJ2094" s="61" t="s">
        <v>14995</v>
      </c>
      <c r="BL2094" s="61" t="s">
        <v>14999</v>
      </c>
      <c r="BM2094" s="61" t="s">
        <v>14999</v>
      </c>
      <c r="BN2094" s="70" t="n">
        <v>-915000</v>
      </c>
      <c r="BP2094" s="68" t="n">
        <v>-728782.86</v>
      </c>
      <c r="BQ2094" s="68" t="n">
        <v>-728782.86</v>
      </c>
      <c r="BR2094" s="69" t="n">
        <v>-915000</v>
      </c>
      <c r="BS2094" s="63" t="n">
        <v>-915</v>
      </c>
      <c r="BU2094" s="68" t="n">
        <v>915000</v>
      </c>
    </row>
    <row r="2095" customFormat="false" ht="15" hidden="true" customHeight="false" outlineLevel="0" collapsed="false">
      <c r="A2095" s="61" t="s">
        <v>15002</v>
      </c>
      <c r="B2095" s="61" t="s">
        <v>15003</v>
      </c>
      <c r="C2095" s="62" t="n">
        <v>45291</v>
      </c>
      <c r="D2095" s="62" t="n">
        <v>45291</v>
      </c>
      <c r="E2095" s="61" t="s">
        <v>1259</v>
      </c>
      <c r="F2095" s="61" t="s">
        <v>14994</v>
      </c>
      <c r="G2095" s="61" t="s">
        <v>15004</v>
      </c>
      <c r="H2095" s="61" t="s">
        <v>15004</v>
      </c>
      <c r="I2095" s="61" t="s">
        <v>14996</v>
      </c>
      <c r="J2095" s="61" t="s">
        <v>1199</v>
      </c>
      <c r="K2095" s="61" t="s">
        <v>14997</v>
      </c>
      <c r="L2095" s="61" t="s">
        <v>14997</v>
      </c>
      <c r="N2095" s="61" t="n">
        <v>145254097</v>
      </c>
      <c r="O2095" s="61" t="s">
        <v>1262</v>
      </c>
      <c r="P2095" s="61" t="s">
        <v>15005</v>
      </c>
      <c r="Q2095" s="61" t="s">
        <v>15006</v>
      </c>
      <c r="R2095" s="61" t="s">
        <v>15006</v>
      </c>
      <c r="S2095" s="61" t="str">
        <f aca="false">IF(J2095="Listed Option",MID(R2095,3,9),MID(Q2095,3,9))</f>
        <v>91282CEP2</v>
      </c>
      <c r="T2095" s="61" t="e">
        <f aca="false">VLOOKUP(S2095,'Output v4'!C:C,1,FALSE())</f>
        <v>#N/A</v>
      </c>
      <c r="U2095" s="61" t="s">
        <v>15007</v>
      </c>
      <c r="V2095" s="61" t="s">
        <v>15008</v>
      </c>
      <c r="Z2095" s="61" t="s">
        <v>1304</v>
      </c>
      <c r="AA2095" s="61" t="s">
        <v>1305</v>
      </c>
      <c r="AB2095" s="63" t="n">
        <v>-13650</v>
      </c>
      <c r="AC2095" s="63" t="n">
        <v>-1365000</v>
      </c>
      <c r="AE2095" s="61" t="n">
        <v>100</v>
      </c>
      <c r="AF2095" s="64" t="n">
        <v>-1365000</v>
      </c>
      <c r="AG2095" s="61" t="s">
        <v>1273</v>
      </c>
      <c r="AH2095" s="62" t="n">
        <v>45291</v>
      </c>
      <c r="AI2095" s="65" t="n">
        <v>0.927012</v>
      </c>
      <c r="AJ2095" s="61" t="s">
        <v>1266</v>
      </c>
      <c r="AK2095" s="65" t="n">
        <v>0.927012</v>
      </c>
      <c r="AL2095" s="65" t="n">
        <v>0.927012</v>
      </c>
      <c r="AM2095" s="66" t="n">
        <v>-1265371.38</v>
      </c>
      <c r="AN2095" s="66" t="n">
        <f aca="false">IF(J2095="Listed Option",AF2095*AL2095,AM2095)</f>
        <v>-1265371.38</v>
      </c>
      <c r="AO2095" s="61" t="s">
        <v>1267</v>
      </c>
      <c r="AW2095" s="61" t="s">
        <v>4070</v>
      </c>
      <c r="AY2095" s="61" t="s">
        <v>15004</v>
      </c>
      <c r="BA2095" s="61" t="s">
        <v>15004</v>
      </c>
      <c r="BB2095" s="67" t="n">
        <v>47</v>
      </c>
      <c r="BE2095" s="61" t="n">
        <v>238575</v>
      </c>
      <c r="BF2095" s="61" t="s">
        <v>14994</v>
      </c>
      <c r="BG2095" s="61" t="s">
        <v>4084</v>
      </c>
      <c r="BH2095" s="61" t="s">
        <v>4084</v>
      </c>
      <c r="BI2095" s="61" t="s">
        <v>14996</v>
      </c>
      <c r="BJ2095" s="61" t="s">
        <v>15004</v>
      </c>
      <c r="BL2095" s="61" t="s">
        <v>15006</v>
      </c>
      <c r="BM2095" s="61" t="s">
        <v>15006</v>
      </c>
      <c r="BN2095" s="70" t="n">
        <v>-1365000</v>
      </c>
      <c r="BP2095" s="68" t="n">
        <v>-1265371.38</v>
      </c>
      <c r="BQ2095" s="68" t="n">
        <v>-1265371.38</v>
      </c>
      <c r="BR2095" s="69" t="n">
        <v>-1365000</v>
      </c>
      <c r="BS2095" s="63" t="n">
        <v>-1365</v>
      </c>
      <c r="BU2095" s="68" t="n">
        <v>1365000</v>
      </c>
    </row>
    <row r="2096" customFormat="false" ht="15" hidden="true" customHeight="false" outlineLevel="0" collapsed="false">
      <c r="A2096" s="61" t="s">
        <v>15009</v>
      </c>
      <c r="B2096" s="61" t="s">
        <v>15010</v>
      </c>
      <c r="C2096" s="62" t="n">
        <v>45291</v>
      </c>
      <c r="D2096" s="62" t="n">
        <v>45291</v>
      </c>
      <c r="E2096" s="61" t="s">
        <v>1259</v>
      </c>
      <c r="F2096" s="61" t="s">
        <v>14994</v>
      </c>
      <c r="G2096" s="61" t="s">
        <v>15011</v>
      </c>
      <c r="H2096" s="61" t="s">
        <v>15011</v>
      </c>
      <c r="I2096" s="61" t="s">
        <v>14996</v>
      </c>
      <c r="J2096" s="61" t="s">
        <v>1199</v>
      </c>
      <c r="K2096" s="61" t="s">
        <v>14997</v>
      </c>
      <c r="L2096" s="61" t="s">
        <v>14997</v>
      </c>
      <c r="N2096" s="61" t="n">
        <v>153515159</v>
      </c>
      <c r="O2096" s="61" t="s">
        <v>1262</v>
      </c>
      <c r="P2096" s="61" t="s">
        <v>15012</v>
      </c>
      <c r="Q2096" s="61" t="s">
        <v>15013</v>
      </c>
      <c r="R2096" s="61" t="s">
        <v>15013</v>
      </c>
      <c r="S2096" s="61" t="str">
        <f aca="false">IF(J2096="Listed Option",MID(R2096,3,9),MID(Q2096,3,9))</f>
        <v>91282CFF3</v>
      </c>
      <c r="T2096" s="61" t="e">
        <f aca="false">VLOOKUP(S2096,'Output v4'!C:C,1,FALSE())</f>
        <v>#N/A</v>
      </c>
      <c r="U2096" s="61" t="s">
        <v>15014</v>
      </c>
      <c r="V2096" s="61" t="s">
        <v>15015</v>
      </c>
      <c r="Z2096" s="61" t="s">
        <v>1304</v>
      </c>
      <c r="AA2096" s="61" t="s">
        <v>1305</v>
      </c>
      <c r="AB2096" s="63" t="n">
        <v>-98490</v>
      </c>
      <c r="AC2096" s="63" t="n">
        <v>-9849000</v>
      </c>
      <c r="AE2096" s="61" t="n">
        <v>100</v>
      </c>
      <c r="AF2096" s="64" t="n">
        <v>-9849000</v>
      </c>
      <c r="AG2096" s="61" t="s">
        <v>1273</v>
      </c>
      <c r="AH2096" s="62" t="n">
        <v>45291</v>
      </c>
      <c r="AI2096" s="65" t="n">
        <v>0.916074</v>
      </c>
      <c r="AJ2096" s="61" t="s">
        <v>1266</v>
      </c>
      <c r="AK2096" s="65" t="n">
        <v>0.916074</v>
      </c>
      <c r="AL2096" s="65" t="n">
        <v>0.916074</v>
      </c>
      <c r="AM2096" s="66" t="n">
        <v>-9022412.826</v>
      </c>
      <c r="AN2096" s="66" t="n">
        <f aca="false">IF(J2096="Listed Option",AF2096*AL2096,AM2096)</f>
        <v>-9022412.826</v>
      </c>
      <c r="AO2096" s="61" t="s">
        <v>1267</v>
      </c>
      <c r="AW2096" s="61" t="s">
        <v>4070</v>
      </c>
      <c r="AY2096" s="61" t="s">
        <v>15011</v>
      </c>
      <c r="BA2096" s="61" t="s">
        <v>15011</v>
      </c>
      <c r="BB2096" s="67" t="n">
        <v>139</v>
      </c>
      <c r="BE2096" s="61" t="n">
        <v>238575</v>
      </c>
      <c r="BF2096" s="61" t="s">
        <v>14994</v>
      </c>
      <c r="BG2096" s="61" t="s">
        <v>4084</v>
      </c>
      <c r="BH2096" s="61" t="s">
        <v>4084</v>
      </c>
      <c r="BI2096" s="61" t="s">
        <v>14996</v>
      </c>
      <c r="BJ2096" s="61" t="s">
        <v>15011</v>
      </c>
      <c r="BL2096" s="61" t="s">
        <v>15013</v>
      </c>
      <c r="BM2096" s="61" t="s">
        <v>15013</v>
      </c>
      <c r="BN2096" s="70" t="n">
        <v>-9849000</v>
      </c>
      <c r="BP2096" s="68" t="n">
        <v>-9022412.826</v>
      </c>
      <c r="BQ2096" s="68" t="n">
        <v>-9022412.826</v>
      </c>
      <c r="BR2096" s="69" t="n">
        <v>-9849000</v>
      </c>
      <c r="BS2096" s="63" t="n">
        <v>-9849</v>
      </c>
      <c r="BU2096" s="68" t="n">
        <v>9849000</v>
      </c>
    </row>
    <row r="2097" customFormat="false" ht="15" hidden="true" customHeight="false" outlineLevel="0" collapsed="false">
      <c r="A2097" s="61" t="s">
        <v>15016</v>
      </c>
      <c r="B2097" s="61" t="s">
        <v>15017</v>
      </c>
      <c r="C2097" s="62" t="n">
        <v>45291</v>
      </c>
      <c r="D2097" s="62" t="n">
        <v>45291</v>
      </c>
      <c r="E2097" s="61" t="s">
        <v>1259</v>
      </c>
      <c r="F2097" s="61" t="s">
        <v>14994</v>
      </c>
      <c r="G2097" s="61" t="s">
        <v>15018</v>
      </c>
      <c r="H2097" s="61" t="s">
        <v>15019</v>
      </c>
      <c r="I2097" s="61" t="s">
        <v>14996</v>
      </c>
      <c r="J2097" s="61" t="s">
        <v>3608</v>
      </c>
      <c r="K2097" s="61" t="s">
        <v>15020</v>
      </c>
      <c r="L2097" s="61" t="s">
        <v>15020</v>
      </c>
      <c r="N2097" s="61" t="n">
        <v>180757256</v>
      </c>
      <c r="O2097" s="61" t="s">
        <v>1262</v>
      </c>
      <c r="P2097" s="61" t="s">
        <v>15021</v>
      </c>
      <c r="R2097" s="61" t="s">
        <v>15022</v>
      </c>
      <c r="S2097" s="61" t="str">
        <f aca="false">IF(J2097="Listed Option",MID(R2097,3,9),MID(Q2097,3,9))</f>
        <v/>
      </c>
      <c r="T2097" s="61" t="e">
        <f aca="false">VLOOKUP(S2097,'Output v4'!C:C,1,FALSE())</f>
        <v>#N/A</v>
      </c>
      <c r="W2097" s="61" t="s">
        <v>15023</v>
      </c>
      <c r="Y2097" s="61" t="s">
        <v>15024</v>
      </c>
      <c r="Z2097" s="61" t="s">
        <v>1304</v>
      </c>
      <c r="AA2097" s="61" t="s">
        <v>3613</v>
      </c>
      <c r="AB2097" s="63" t="n">
        <v>150</v>
      </c>
      <c r="AC2097" s="63" t="n">
        <v>150</v>
      </c>
      <c r="AE2097" s="61" t="n">
        <v>0</v>
      </c>
      <c r="AF2097" s="64" t="n">
        <v>150</v>
      </c>
      <c r="AG2097" s="61" t="s">
        <v>689</v>
      </c>
      <c r="AH2097" s="62" t="n">
        <v>45291</v>
      </c>
      <c r="AI2097" s="65" t="n">
        <v>133.59375</v>
      </c>
      <c r="AJ2097" s="61" t="s">
        <v>3614</v>
      </c>
      <c r="AK2097" s="65" t="n">
        <v>133.59375</v>
      </c>
      <c r="AL2097" s="65" t="n">
        <v>0.79843915</v>
      </c>
      <c r="AM2097" s="66" t="n">
        <v>8375.00000000146</v>
      </c>
      <c r="AN2097" s="66" t="n">
        <f aca="false">IF(J2097="Listed Option",AF2097*AL2097,AM2097)</f>
        <v>8375.00000000146</v>
      </c>
      <c r="AO2097" s="61" t="s">
        <v>1267</v>
      </c>
      <c r="AP2097" s="61" t="n">
        <v>100000</v>
      </c>
      <c r="AQ2097" s="61" t="n">
        <v>100000</v>
      </c>
      <c r="AR2097" s="61" t="n">
        <v>100000</v>
      </c>
      <c r="AS2097" s="61" t="n">
        <v>31.25</v>
      </c>
      <c r="AW2097" s="61" t="s">
        <v>3625</v>
      </c>
      <c r="BB2097" s="67" t="n">
        <v>0</v>
      </c>
      <c r="BE2097" s="61" t="n">
        <v>238578</v>
      </c>
      <c r="BG2097" s="61" t="s">
        <v>4084</v>
      </c>
      <c r="BJ2097" s="61" t="s">
        <v>15025</v>
      </c>
      <c r="BK2097" s="61" t="s">
        <v>15025</v>
      </c>
      <c r="BL2097" s="61" t="s">
        <v>15022</v>
      </c>
      <c r="BM2097" s="61" t="s">
        <v>15022</v>
      </c>
      <c r="BN2097" s="70" t="n">
        <v>20039062.5</v>
      </c>
      <c r="BP2097" s="68" t="n">
        <v>20039.0625</v>
      </c>
      <c r="BQ2097" s="68" t="n">
        <v>20039.0625</v>
      </c>
      <c r="BR2097" s="69" t="n">
        <v>150</v>
      </c>
      <c r="BS2097" s="63" t="n">
        <v>150</v>
      </c>
      <c r="BU2097" s="68" t="n">
        <v>150</v>
      </c>
    </row>
    <row r="2098" customFormat="false" ht="15" hidden="true" customHeight="false" outlineLevel="0" collapsed="false">
      <c r="A2098" s="61" t="s">
        <v>15026</v>
      </c>
      <c r="B2098" s="61" t="s">
        <v>15027</v>
      </c>
      <c r="C2098" s="62" t="n">
        <v>45291</v>
      </c>
      <c r="D2098" s="62" t="n">
        <v>45291</v>
      </c>
      <c r="E2098" s="61" t="s">
        <v>1259</v>
      </c>
      <c r="F2098" s="61" t="s">
        <v>14994</v>
      </c>
      <c r="G2098" s="61" t="s">
        <v>15028</v>
      </c>
      <c r="H2098" s="61" t="s">
        <v>15029</v>
      </c>
      <c r="I2098" s="61" t="s">
        <v>14996</v>
      </c>
      <c r="J2098" s="61" t="s">
        <v>3608</v>
      </c>
      <c r="K2098" s="61" t="s">
        <v>15020</v>
      </c>
      <c r="L2098" s="61" t="s">
        <v>15020</v>
      </c>
      <c r="N2098" s="61" t="n">
        <v>180757260</v>
      </c>
      <c r="O2098" s="61" t="s">
        <v>1262</v>
      </c>
      <c r="P2098" s="61" t="s">
        <v>15030</v>
      </c>
      <c r="R2098" s="61" t="s">
        <v>15031</v>
      </c>
      <c r="S2098" s="61" t="str">
        <f aca="false">IF(J2098="Listed Option",MID(R2098,3,9),MID(Q2098,3,9))</f>
        <v/>
      </c>
      <c r="T2098" s="61" t="e">
        <f aca="false">VLOOKUP(S2098,'Output v4'!C:C,1,FALSE())</f>
        <v>#N/A</v>
      </c>
      <c r="W2098" s="61" t="s">
        <v>15032</v>
      </c>
      <c r="Y2098" s="61" t="s">
        <v>15033</v>
      </c>
      <c r="Z2098" s="61" t="s">
        <v>1304</v>
      </c>
      <c r="AA2098" s="61" t="s">
        <v>3613</v>
      </c>
      <c r="AB2098" s="63" t="n">
        <v>-85</v>
      </c>
      <c r="AC2098" s="63" t="n">
        <v>-85</v>
      </c>
      <c r="AE2098" s="61" t="n">
        <v>0</v>
      </c>
      <c r="AF2098" s="64" t="n">
        <v>-85</v>
      </c>
      <c r="AG2098" s="61" t="s">
        <v>1273</v>
      </c>
      <c r="AH2098" s="62" t="n">
        <v>45291</v>
      </c>
      <c r="AI2098" s="65" t="n">
        <v>112.890625</v>
      </c>
      <c r="AJ2098" s="61" t="s">
        <v>3614</v>
      </c>
      <c r="AK2098" s="65" t="n">
        <v>112.890625</v>
      </c>
      <c r="AL2098" s="65" t="n">
        <v>1.059216335</v>
      </c>
      <c r="AM2098" s="66" t="n">
        <v>-7156.24999999993</v>
      </c>
      <c r="AN2098" s="66" t="n">
        <f aca="false">IF(J2098="Listed Option",AF2098*AL2098,AM2098)</f>
        <v>-7156.24999999993</v>
      </c>
      <c r="AO2098" s="61" t="s">
        <v>1267</v>
      </c>
      <c r="AP2098" s="61" t="n">
        <v>100000</v>
      </c>
      <c r="AQ2098" s="61" t="n">
        <v>100000</v>
      </c>
      <c r="AR2098" s="61" t="n">
        <v>100000</v>
      </c>
      <c r="AS2098" s="61" t="n">
        <v>15.625</v>
      </c>
      <c r="AW2098" s="61" t="s">
        <v>3625</v>
      </c>
      <c r="BB2098" s="67" t="n">
        <v>0</v>
      </c>
      <c r="BE2098" s="61" t="n">
        <v>238578</v>
      </c>
      <c r="BG2098" s="61" t="s">
        <v>4084</v>
      </c>
      <c r="BJ2098" s="61" t="s">
        <v>15034</v>
      </c>
      <c r="BK2098" s="61" t="s">
        <v>15034</v>
      </c>
      <c r="BL2098" s="61" t="s">
        <v>15031</v>
      </c>
      <c r="BM2098" s="61" t="s">
        <v>15031</v>
      </c>
      <c r="BN2098" s="70" t="n">
        <v>-9595703.125</v>
      </c>
      <c r="BP2098" s="68" t="n">
        <v>-9595.703125</v>
      </c>
      <c r="BQ2098" s="68" t="n">
        <v>-9595.703125</v>
      </c>
      <c r="BR2098" s="69" t="n">
        <v>-85</v>
      </c>
      <c r="BS2098" s="63" t="n">
        <v>-85</v>
      </c>
      <c r="BU2098" s="68" t="n">
        <v>85</v>
      </c>
    </row>
    <row r="2099" customFormat="false" ht="15" hidden="true" customHeight="false" outlineLevel="0" collapsed="false">
      <c r="A2099" s="61" t="s">
        <v>15035</v>
      </c>
      <c r="B2099" s="61" t="s">
        <v>15036</v>
      </c>
      <c r="C2099" s="62" t="n">
        <v>45291</v>
      </c>
      <c r="D2099" s="62" t="n">
        <v>45291</v>
      </c>
      <c r="E2099" s="61" t="s">
        <v>1259</v>
      </c>
      <c r="F2099" s="61" t="s">
        <v>14994</v>
      </c>
      <c r="G2099" s="61" t="s">
        <v>15037</v>
      </c>
      <c r="H2099" s="61" t="s">
        <v>15038</v>
      </c>
      <c r="I2099" s="61" t="s">
        <v>14996</v>
      </c>
      <c r="J2099" s="61" t="s">
        <v>3608</v>
      </c>
      <c r="K2099" s="61" t="s">
        <v>15020</v>
      </c>
      <c r="L2099" s="61" t="s">
        <v>15020</v>
      </c>
      <c r="N2099" s="61" t="n">
        <v>181253123</v>
      </c>
      <c r="O2099" s="61" t="s">
        <v>1262</v>
      </c>
      <c r="P2099" s="61" t="s">
        <v>15039</v>
      </c>
      <c r="R2099" s="61" t="s">
        <v>15040</v>
      </c>
      <c r="S2099" s="61" t="str">
        <f aca="false">IF(J2099="Listed Option",MID(R2099,3,9),MID(Q2099,3,9))</f>
        <v/>
      </c>
      <c r="T2099" s="61" t="e">
        <f aca="false">VLOOKUP(S2099,'Output v4'!C:C,1,FALSE())</f>
        <v>#N/A</v>
      </c>
      <c r="W2099" s="61" t="s">
        <v>15041</v>
      </c>
      <c r="Y2099" s="61" t="s">
        <v>15042</v>
      </c>
      <c r="Z2099" s="61" t="s">
        <v>1304</v>
      </c>
      <c r="AA2099" s="61" t="s">
        <v>3613</v>
      </c>
      <c r="AB2099" s="63" t="n">
        <v>-944</v>
      </c>
      <c r="AC2099" s="63" t="n">
        <v>-944</v>
      </c>
      <c r="AE2099" s="61" t="n">
        <v>0</v>
      </c>
      <c r="AF2099" s="64" t="n">
        <v>-944</v>
      </c>
      <c r="AG2099" s="61" t="s">
        <v>1273</v>
      </c>
      <c r="AH2099" s="62" t="n">
        <v>45291</v>
      </c>
      <c r="AI2099" s="65" t="n">
        <v>108.7734375</v>
      </c>
      <c r="AJ2099" s="61" t="s">
        <v>3614</v>
      </c>
      <c r="AK2099" s="65" t="n">
        <v>108.7734375</v>
      </c>
      <c r="AL2099" s="65" t="n">
        <v>0.99011988</v>
      </c>
      <c r="AM2099" s="66" t="n">
        <v>-254718.748999989</v>
      </c>
      <c r="AN2099" s="66" t="n">
        <f aca="false">IF(J2099="Listed Option",AF2099*AL2099,AM2099)</f>
        <v>-254718.748999989</v>
      </c>
      <c r="AO2099" s="61" t="s">
        <v>1267</v>
      </c>
      <c r="AP2099" s="61" t="n">
        <v>100000</v>
      </c>
      <c r="AQ2099" s="61" t="n">
        <v>100000</v>
      </c>
      <c r="AR2099" s="61" t="n">
        <v>100000</v>
      </c>
      <c r="AS2099" s="61" t="n">
        <v>7.8125</v>
      </c>
      <c r="AW2099" s="61" t="s">
        <v>3625</v>
      </c>
      <c r="BB2099" s="67" t="n">
        <v>0</v>
      </c>
      <c r="BE2099" s="61" t="n">
        <v>238578</v>
      </c>
      <c r="BG2099" s="61" t="s">
        <v>4084</v>
      </c>
      <c r="BJ2099" s="61" t="s">
        <v>15043</v>
      </c>
      <c r="BK2099" s="61" t="s">
        <v>15043</v>
      </c>
      <c r="BL2099" s="61" t="s">
        <v>15040</v>
      </c>
      <c r="BM2099" s="61" t="s">
        <v>15040</v>
      </c>
      <c r="BN2099" s="70" t="n">
        <v>-102682125</v>
      </c>
      <c r="BP2099" s="68" t="n">
        <v>-102682.125</v>
      </c>
      <c r="BQ2099" s="68" t="n">
        <v>-102682.125</v>
      </c>
      <c r="BR2099" s="69" t="n">
        <v>-944</v>
      </c>
      <c r="BS2099" s="63" t="n">
        <v>-944</v>
      </c>
      <c r="BU2099" s="68" t="n">
        <v>944</v>
      </c>
    </row>
    <row r="2100" customFormat="false" ht="15" hidden="true" customHeight="false" outlineLevel="0" collapsed="false">
      <c r="A2100" s="61" t="s">
        <v>15044</v>
      </c>
      <c r="B2100" s="61" t="s">
        <v>15045</v>
      </c>
      <c r="C2100" s="62" t="n">
        <v>45291</v>
      </c>
      <c r="D2100" s="62" t="n">
        <v>45291</v>
      </c>
      <c r="E2100" s="61" t="s">
        <v>1259</v>
      </c>
      <c r="F2100" s="61" t="s">
        <v>14994</v>
      </c>
      <c r="G2100" s="61" t="s">
        <v>15046</v>
      </c>
      <c r="H2100" s="61" t="s">
        <v>15047</v>
      </c>
      <c r="I2100" s="61" t="s">
        <v>14996</v>
      </c>
      <c r="J2100" s="61" t="s">
        <v>3608</v>
      </c>
      <c r="K2100" s="61" t="s">
        <v>15020</v>
      </c>
      <c r="L2100" s="61" t="s">
        <v>15020</v>
      </c>
      <c r="N2100" s="61" t="n">
        <v>181253124</v>
      </c>
      <c r="O2100" s="61" t="s">
        <v>1262</v>
      </c>
      <c r="P2100" s="61" t="s">
        <v>15048</v>
      </c>
      <c r="R2100" s="61" t="s">
        <v>15049</v>
      </c>
      <c r="S2100" s="61" t="str">
        <f aca="false">IF(J2100="Listed Option",MID(R2100,3,9),MID(Q2100,3,9))</f>
        <v/>
      </c>
      <c r="T2100" s="61" t="e">
        <f aca="false">VLOOKUP(S2100,'Output v4'!C:C,1,FALSE())</f>
        <v>#N/A</v>
      </c>
      <c r="W2100" s="61" t="s">
        <v>15050</v>
      </c>
      <c r="Y2100" s="61" t="s">
        <v>15051</v>
      </c>
      <c r="Z2100" s="61" t="s">
        <v>1304</v>
      </c>
      <c r="AA2100" s="61" t="s">
        <v>3613</v>
      </c>
      <c r="AB2100" s="63" t="n">
        <v>-107</v>
      </c>
      <c r="AC2100" s="63" t="n">
        <v>-107</v>
      </c>
      <c r="AE2100" s="61" t="n">
        <v>0</v>
      </c>
      <c r="AF2100" s="64" t="n">
        <v>-107</v>
      </c>
      <c r="AG2100" s="61" t="s">
        <v>1273</v>
      </c>
      <c r="AH2100" s="62" t="n">
        <v>45291</v>
      </c>
      <c r="AI2100" s="65" t="n">
        <v>102.95703125</v>
      </c>
      <c r="AJ2100" s="61" t="s">
        <v>3614</v>
      </c>
      <c r="AK2100" s="65" t="n">
        <v>102.95703125</v>
      </c>
      <c r="AL2100" s="65" t="n">
        <v>0.999883</v>
      </c>
      <c r="AM2100" s="66" t="n">
        <v>-11033.8688400013</v>
      </c>
      <c r="AN2100" s="66" t="n">
        <f aca="false">IF(J2100="Listed Option",AF2100*AL2100,AM2100)</f>
        <v>-11033.8688400013</v>
      </c>
      <c r="AO2100" s="61" t="s">
        <v>1267</v>
      </c>
      <c r="AP2100" s="61" t="n">
        <v>200000</v>
      </c>
      <c r="AQ2100" s="61" t="n">
        <v>200000</v>
      </c>
      <c r="AR2100" s="61" t="n">
        <v>200000</v>
      </c>
      <c r="AS2100" s="61" t="n">
        <v>7.8125</v>
      </c>
      <c r="AW2100" s="61" t="s">
        <v>4070</v>
      </c>
      <c r="BB2100" s="67" t="n">
        <v>0</v>
      </c>
      <c r="BE2100" s="61" t="n">
        <v>238578</v>
      </c>
      <c r="BG2100" s="61" t="s">
        <v>4084</v>
      </c>
      <c r="BJ2100" s="61" t="s">
        <v>15052</v>
      </c>
      <c r="BK2100" s="61" t="s">
        <v>15052</v>
      </c>
      <c r="BL2100" s="61" t="s">
        <v>15049</v>
      </c>
      <c r="BM2100" s="61" t="s">
        <v>15053</v>
      </c>
      <c r="BN2100" s="70" t="n">
        <v>-22032804.6875</v>
      </c>
      <c r="BP2100" s="68" t="n">
        <v>-11016.40234375</v>
      </c>
      <c r="BQ2100" s="68" t="n">
        <v>-11016.40234375</v>
      </c>
      <c r="BR2100" s="69" t="n">
        <v>-107</v>
      </c>
      <c r="BS2100" s="63" t="n">
        <v>-107</v>
      </c>
      <c r="BU2100" s="68" t="n">
        <v>107</v>
      </c>
    </row>
    <row r="2101" customFormat="false" ht="15" hidden="true" customHeight="false" outlineLevel="0" collapsed="false">
      <c r="A2101" s="61" t="s">
        <v>15054</v>
      </c>
      <c r="B2101" s="61" t="s">
        <v>15055</v>
      </c>
      <c r="C2101" s="62" t="n">
        <v>45291</v>
      </c>
      <c r="D2101" s="62" t="n">
        <v>45291</v>
      </c>
      <c r="E2101" s="61" t="s">
        <v>1259</v>
      </c>
      <c r="F2101" s="61" t="s">
        <v>14994</v>
      </c>
      <c r="G2101" s="61" t="s">
        <v>15056</v>
      </c>
      <c r="H2101" s="61" t="s">
        <v>15056</v>
      </c>
      <c r="I2101" s="61" t="s">
        <v>14996</v>
      </c>
      <c r="J2101" s="61" t="s">
        <v>1199</v>
      </c>
      <c r="K2101" s="61" t="s">
        <v>14997</v>
      </c>
      <c r="L2101" s="61" t="s">
        <v>14997</v>
      </c>
      <c r="N2101" s="61" t="n">
        <v>135960490</v>
      </c>
      <c r="O2101" s="61" t="s">
        <v>1262</v>
      </c>
      <c r="P2101" s="61" t="s">
        <v>15057</v>
      </c>
      <c r="Q2101" s="61" t="s">
        <v>15058</v>
      </c>
      <c r="R2101" s="61" t="s">
        <v>15058</v>
      </c>
      <c r="S2101" s="61" t="str">
        <f aca="false">IF(J2101="Listed Option",MID(R2101,3,9),MID(Q2101,3,9))</f>
        <v>912810TB4</v>
      </c>
      <c r="T2101" s="61" t="e">
        <f aca="false">VLOOKUP(S2101,'Output v4'!C:C,1,FALSE())</f>
        <v>#N/A</v>
      </c>
      <c r="U2101" s="61" t="s">
        <v>15059</v>
      </c>
      <c r="V2101" s="61" t="s">
        <v>15060</v>
      </c>
      <c r="Z2101" s="61" t="s">
        <v>4029</v>
      </c>
      <c r="AA2101" s="61" t="s">
        <v>4117</v>
      </c>
      <c r="AB2101" s="63" t="n">
        <v>750</v>
      </c>
      <c r="AC2101" s="63" t="n">
        <v>75000</v>
      </c>
      <c r="AE2101" s="61" t="n">
        <v>100</v>
      </c>
      <c r="AF2101" s="64" t="n">
        <v>75000</v>
      </c>
      <c r="AG2101" s="61" t="s">
        <v>689</v>
      </c>
      <c r="AH2101" s="62" t="n">
        <v>45291</v>
      </c>
      <c r="AI2101" s="65" t="n">
        <v>0.632461</v>
      </c>
      <c r="AJ2101" s="61" t="s">
        <v>1266</v>
      </c>
      <c r="AK2101" s="65" t="n">
        <v>0.632461</v>
      </c>
      <c r="AL2101" s="65" t="n">
        <v>0.632461</v>
      </c>
      <c r="AM2101" s="66" t="n">
        <v>47434.575</v>
      </c>
      <c r="AN2101" s="66" t="n">
        <f aca="false">IF(J2101="Listed Option",AF2101*AL2101,AM2101)</f>
        <v>47434.575</v>
      </c>
      <c r="AO2101" s="61" t="s">
        <v>1267</v>
      </c>
      <c r="AW2101" s="61" t="s">
        <v>4070</v>
      </c>
      <c r="AY2101" s="61" t="s">
        <v>15056</v>
      </c>
      <c r="BA2101" s="61" t="s">
        <v>15056</v>
      </c>
      <c r="BB2101" s="67" t="n">
        <v>47</v>
      </c>
      <c r="BE2101" s="61" t="n">
        <v>238587</v>
      </c>
      <c r="BF2101" s="61" t="s">
        <v>14994</v>
      </c>
      <c r="BG2101" s="61" t="s">
        <v>4084</v>
      </c>
      <c r="BH2101" s="61" t="s">
        <v>4084</v>
      </c>
      <c r="BI2101" s="61" t="s">
        <v>14996</v>
      </c>
      <c r="BJ2101" s="61" t="s">
        <v>15056</v>
      </c>
      <c r="BL2101" s="61" t="s">
        <v>15058</v>
      </c>
      <c r="BM2101" s="61" t="s">
        <v>15058</v>
      </c>
      <c r="BN2101" s="70" t="n">
        <v>75000</v>
      </c>
      <c r="BP2101" s="68" t="n">
        <v>47434.575</v>
      </c>
      <c r="BQ2101" s="68" t="n">
        <v>47434.575</v>
      </c>
      <c r="BR2101" s="69" t="n">
        <v>75000</v>
      </c>
      <c r="BS2101" s="63" t="n">
        <v>75</v>
      </c>
      <c r="BU2101" s="68" t="n">
        <v>75000</v>
      </c>
    </row>
    <row r="2102" customFormat="false" ht="15" hidden="true" customHeight="false" outlineLevel="0" collapsed="false">
      <c r="A2102" s="61" t="s">
        <v>15061</v>
      </c>
      <c r="B2102" s="61" t="s">
        <v>15062</v>
      </c>
      <c r="C2102" s="62" t="n">
        <v>45291</v>
      </c>
      <c r="D2102" s="62" t="n">
        <v>45291</v>
      </c>
      <c r="E2102" s="61" t="s">
        <v>1259</v>
      </c>
      <c r="F2102" s="61" t="s">
        <v>14994</v>
      </c>
      <c r="G2102" s="61" t="s">
        <v>15063</v>
      </c>
      <c r="H2102" s="61" t="s">
        <v>15063</v>
      </c>
      <c r="I2102" s="61" t="s">
        <v>14996</v>
      </c>
      <c r="J2102" s="61" t="s">
        <v>1199</v>
      </c>
      <c r="K2102" s="61" t="s">
        <v>14997</v>
      </c>
      <c r="L2102" s="61" t="s">
        <v>14997</v>
      </c>
      <c r="N2102" s="61" t="n">
        <v>140143431</v>
      </c>
      <c r="O2102" s="61" t="s">
        <v>1262</v>
      </c>
      <c r="P2102" s="61" t="s">
        <v>15064</v>
      </c>
      <c r="Q2102" s="61" t="s">
        <v>15065</v>
      </c>
      <c r="R2102" s="61" t="s">
        <v>15065</v>
      </c>
      <c r="S2102" s="61" t="str">
        <f aca="false">IF(J2102="Listed Option",MID(R2102,3,9),MID(Q2102,3,9))</f>
        <v>912810TD0</v>
      </c>
      <c r="T2102" s="61" t="e">
        <f aca="false">VLOOKUP(S2102,'Output v4'!C:C,1,FALSE())</f>
        <v>#N/A</v>
      </c>
      <c r="U2102" s="61" t="s">
        <v>15066</v>
      </c>
      <c r="V2102" s="61" t="s">
        <v>15067</v>
      </c>
      <c r="Z2102" s="61" t="s">
        <v>4029</v>
      </c>
      <c r="AA2102" s="61" t="s">
        <v>4117</v>
      </c>
      <c r="AB2102" s="63" t="n">
        <v>-7900</v>
      </c>
      <c r="AC2102" s="63" t="n">
        <v>-790000</v>
      </c>
      <c r="AE2102" s="61" t="n">
        <v>100</v>
      </c>
      <c r="AF2102" s="64" t="n">
        <v>-790000</v>
      </c>
      <c r="AG2102" s="61" t="s">
        <v>1273</v>
      </c>
      <c r="AH2102" s="62" t="n">
        <v>45291</v>
      </c>
      <c r="AI2102" s="65" t="n">
        <v>0.693477</v>
      </c>
      <c r="AJ2102" s="61" t="s">
        <v>1266</v>
      </c>
      <c r="AK2102" s="65" t="n">
        <v>0.693477</v>
      </c>
      <c r="AL2102" s="65" t="n">
        <v>0.693477</v>
      </c>
      <c r="AM2102" s="66" t="n">
        <v>-547846.83</v>
      </c>
      <c r="AN2102" s="66" t="n">
        <f aca="false">IF(J2102="Listed Option",AF2102*AL2102,AM2102)</f>
        <v>-547846.83</v>
      </c>
      <c r="AO2102" s="61" t="s">
        <v>1267</v>
      </c>
      <c r="AW2102" s="61" t="s">
        <v>4070</v>
      </c>
      <c r="AY2102" s="61" t="s">
        <v>15063</v>
      </c>
      <c r="BA2102" s="61" t="s">
        <v>15063</v>
      </c>
      <c r="BB2102" s="67" t="n">
        <v>139</v>
      </c>
      <c r="BE2102" s="61" t="n">
        <v>238587</v>
      </c>
      <c r="BF2102" s="61" t="s">
        <v>14994</v>
      </c>
      <c r="BG2102" s="61" t="s">
        <v>4084</v>
      </c>
      <c r="BH2102" s="61" t="s">
        <v>4084</v>
      </c>
      <c r="BI2102" s="61" t="s">
        <v>14996</v>
      </c>
      <c r="BJ2102" s="61" t="s">
        <v>15063</v>
      </c>
      <c r="BL2102" s="61" t="s">
        <v>15065</v>
      </c>
      <c r="BM2102" s="61" t="s">
        <v>15065</v>
      </c>
      <c r="BN2102" s="70" t="n">
        <v>-790000</v>
      </c>
      <c r="BP2102" s="68" t="n">
        <v>-547846.83</v>
      </c>
      <c r="BQ2102" s="68" t="n">
        <v>-547846.83</v>
      </c>
      <c r="BR2102" s="69" t="n">
        <v>-790000</v>
      </c>
      <c r="BS2102" s="63" t="n">
        <v>-790</v>
      </c>
      <c r="BU2102" s="68" t="n">
        <v>790000</v>
      </c>
    </row>
    <row r="2103" customFormat="false" ht="15" hidden="true" customHeight="false" outlineLevel="0" collapsed="false">
      <c r="A2103" s="61" t="s">
        <v>15068</v>
      </c>
      <c r="B2103" s="61" t="s">
        <v>15069</v>
      </c>
      <c r="C2103" s="62" t="n">
        <v>45291</v>
      </c>
      <c r="D2103" s="62" t="n">
        <v>45291</v>
      </c>
      <c r="E2103" s="61" t="s">
        <v>1259</v>
      </c>
      <c r="F2103" s="61" t="s">
        <v>14994</v>
      </c>
      <c r="G2103" s="61" t="s">
        <v>14995</v>
      </c>
      <c r="H2103" s="61" t="s">
        <v>14995</v>
      </c>
      <c r="I2103" s="61" t="s">
        <v>14996</v>
      </c>
      <c r="J2103" s="61" t="s">
        <v>1199</v>
      </c>
      <c r="K2103" s="61" t="s">
        <v>14997</v>
      </c>
      <c r="L2103" s="61" t="s">
        <v>14997</v>
      </c>
      <c r="N2103" s="61" t="n">
        <v>145253890</v>
      </c>
      <c r="O2103" s="61" t="s">
        <v>1262</v>
      </c>
      <c r="P2103" s="61" t="s">
        <v>14998</v>
      </c>
      <c r="Q2103" s="61" t="s">
        <v>14999</v>
      </c>
      <c r="R2103" s="61" t="s">
        <v>14999</v>
      </c>
      <c r="S2103" s="61" t="str">
        <f aca="false">IF(J2103="Listed Option",MID(R2103,3,9),MID(Q2103,3,9))</f>
        <v>912810TG3</v>
      </c>
      <c r="T2103" s="61" t="e">
        <f aca="false">VLOOKUP(S2103,'Output v4'!C:C,1,FALSE())</f>
        <v>#N/A</v>
      </c>
      <c r="U2103" s="61" t="s">
        <v>15000</v>
      </c>
      <c r="V2103" s="61" t="s">
        <v>15001</v>
      </c>
      <c r="Z2103" s="61" t="s">
        <v>4029</v>
      </c>
      <c r="AA2103" s="61" t="s">
        <v>4117</v>
      </c>
      <c r="AB2103" s="63" t="n">
        <v>-6000</v>
      </c>
      <c r="AC2103" s="63" t="n">
        <v>-600000</v>
      </c>
      <c r="AE2103" s="61" t="n">
        <v>100</v>
      </c>
      <c r="AF2103" s="64" t="n">
        <v>-600000</v>
      </c>
      <c r="AG2103" s="61" t="s">
        <v>1273</v>
      </c>
      <c r="AH2103" s="62" t="n">
        <v>45291</v>
      </c>
      <c r="AI2103" s="65" t="n">
        <v>0.796484</v>
      </c>
      <c r="AJ2103" s="61" t="s">
        <v>1266</v>
      </c>
      <c r="AK2103" s="65" t="n">
        <v>0.796484</v>
      </c>
      <c r="AL2103" s="65" t="n">
        <v>0.796484</v>
      </c>
      <c r="AM2103" s="66" t="n">
        <v>-477890.4</v>
      </c>
      <c r="AN2103" s="66" t="n">
        <f aca="false">IF(J2103="Listed Option",AF2103*AL2103,AM2103)</f>
        <v>-477890.4</v>
      </c>
      <c r="AO2103" s="61" t="s">
        <v>1267</v>
      </c>
      <c r="AW2103" s="61" t="s">
        <v>4070</v>
      </c>
      <c r="AY2103" s="61" t="s">
        <v>14995</v>
      </c>
      <c r="BA2103" s="61" t="s">
        <v>14995</v>
      </c>
      <c r="BB2103" s="67" t="n">
        <v>47</v>
      </c>
      <c r="BE2103" s="61" t="n">
        <v>238587</v>
      </c>
      <c r="BF2103" s="61" t="s">
        <v>14994</v>
      </c>
      <c r="BG2103" s="61" t="s">
        <v>4084</v>
      </c>
      <c r="BH2103" s="61" t="s">
        <v>4084</v>
      </c>
      <c r="BI2103" s="61" t="s">
        <v>14996</v>
      </c>
      <c r="BJ2103" s="61" t="s">
        <v>14995</v>
      </c>
      <c r="BL2103" s="61" t="s">
        <v>14999</v>
      </c>
      <c r="BM2103" s="61" t="s">
        <v>14999</v>
      </c>
      <c r="BN2103" s="70" t="n">
        <v>-600000</v>
      </c>
      <c r="BP2103" s="68" t="n">
        <v>-477890.4</v>
      </c>
      <c r="BQ2103" s="68" t="n">
        <v>-477890.4</v>
      </c>
      <c r="BR2103" s="69" t="n">
        <v>-600000</v>
      </c>
      <c r="BS2103" s="63" t="n">
        <v>-600</v>
      </c>
      <c r="BU2103" s="68" t="n">
        <v>600000</v>
      </c>
    </row>
    <row r="2104" customFormat="false" ht="15" hidden="true" customHeight="false" outlineLevel="0" collapsed="false">
      <c r="A2104" s="61" t="s">
        <v>15070</v>
      </c>
      <c r="B2104" s="61" t="s">
        <v>15071</v>
      </c>
      <c r="C2104" s="62" t="n">
        <v>45291</v>
      </c>
      <c r="D2104" s="62" t="n">
        <v>45291</v>
      </c>
      <c r="E2104" s="61" t="s">
        <v>1259</v>
      </c>
      <c r="F2104" s="61" t="s">
        <v>14994</v>
      </c>
      <c r="G2104" s="61" t="s">
        <v>15011</v>
      </c>
      <c r="H2104" s="61" t="s">
        <v>15011</v>
      </c>
      <c r="I2104" s="61" t="s">
        <v>14996</v>
      </c>
      <c r="J2104" s="61" t="s">
        <v>1199</v>
      </c>
      <c r="K2104" s="61" t="s">
        <v>14997</v>
      </c>
      <c r="L2104" s="61" t="s">
        <v>14997</v>
      </c>
      <c r="N2104" s="61" t="n">
        <v>153515159</v>
      </c>
      <c r="O2104" s="61" t="s">
        <v>1262</v>
      </c>
      <c r="P2104" s="61" t="s">
        <v>15012</v>
      </c>
      <c r="Q2104" s="61" t="s">
        <v>15013</v>
      </c>
      <c r="R2104" s="61" t="s">
        <v>15013</v>
      </c>
      <c r="S2104" s="61" t="str">
        <f aca="false">IF(J2104="Listed Option",MID(R2104,3,9),MID(Q2104,3,9))</f>
        <v>91282CFF3</v>
      </c>
      <c r="T2104" s="61" t="e">
        <f aca="false">VLOOKUP(S2104,'Output v4'!C:C,1,FALSE())</f>
        <v>#N/A</v>
      </c>
      <c r="U2104" s="61" t="s">
        <v>15014</v>
      </c>
      <c r="V2104" s="61" t="s">
        <v>15015</v>
      </c>
      <c r="Z2104" s="61" t="s">
        <v>4029</v>
      </c>
      <c r="AA2104" s="61" t="s">
        <v>4117</v>
      </c>
      <c r="AB2104" s="63" t="n">
        <v>-48000</v>
      </c>
      <c r="AC2104" s="63" t="n">
        <v>-4800000</v>
      </c>
      <c r="AE2104" s="61" t="n">
        <v>100</v>
      </c>
      <c r="AF2104" s="64" t="n">
        <v>-4800000</v>
      </c>
      <c r="AG2104" s="61" t="s">
        <v>1273</v>
      </c>
      <c r="AH2104" s="62" t="n">
        <v>45291</v>
      </c>
      <c r="AI2104" s="65" t="n">
        <v>0.916074</v>
      </c>
      <c r="AJ2104" s="61" t="s">
        <v>1266</v>
      </c>
      <c r="AK2104" s="65" t="n">
        <v>0.916074</v>
      </c>
      <c r="AL2104" s="65" t="n">
        <v>0.916074</v>
      </c>
      <c r="AM2104" s="66" t="n">
        <v>-4397155.2</v>
      </c>
      <c r="AN2104" s="66" t="n">
        <f aca="false">IF(J2104="Listed Option",AF2104*AL2104,AM2104)</f>
        <v>-4397155.2</v>
      </c>
      <c r="AO2104" s="61" t="s">
        <v>1267</v>
      </c>
      <c r="AW2104" s="61" t="s">
        <v>4070</v>
      </c>
      <c r="AY2104" s="61" t="s">
        <v>15011</v>
      </c>
      <c r="BA2104" s="61" t="s">
        <v>15011</v>
      </c>
      <c r="BB2104" s="67" t="n">
        <v>139</v>
      </c>
      <c r="BE2104" s="61" t="n">
        <v>238587</v>
      </c>
      <c r="BF2104" s="61" t="s">
        <v>14994</v>
      </c>
      <c r="BG2104" s="61" t="s">
        <v>4084</v>
      </c>
      <c r="BH2104" s="61" t="s">
        <v>4084</v>
      </c>
      <c r="BI2104" s="61" t="s">
        <v>14996</v>
      </c>
      <c r="BJ2104" s="61" t="s">
        <v>15011</v>
      </c>
      <c r="BL2104" s="61" t="s">
        <v>15013</v>
      </c>
      <c r="BM2104" s="61" t="s">
        <v>15013</v>
      </c>
      <c r="BN2104" s="70" t="n">
        <v>-4800000</v>
      </c>
      <c r="BP2104" s="68" t="n">
        <v>-4397155.2</v>
      </c>
      <c r="BQ2104" s="68" t="n">
        <v>-4397155.2</v>
      </c>
      <c r="BR2104" s="69" t="n">
        <v>-4800000</v>
      </c>
      <c r="BS2104" s="63" t="n">
        <v>-4800</v>
      </c>
      <c r="BU2104" s="68" t="n">
        <v>4800000</v>
      </c>
    </row>
    <row r="2105" customFormat="false" ht="15" hidden="true" customHeight="false" outlineLevel="0" collapsed="false">
      <c r="A2105" s="61" t="s">
        <v>15072</v>
      </c>
      <c r="B2105" s="61" t="s">
        <v>15073</v>
      </c>
      <c r="C2105" s="62" t="n">
        <v>45291</v>
      </c>
      <c r="D2105" s="62" t="n">
        <v>45291</v>
      </c>
      <c r="E2105" s="61" t="s">
        <v>1259</v>
      </c>
      <c r="F2105" s="61" t="s">
        <v>14994</v>
      </c>
      <c r="G2105" s="61" t="s">
        <v>15074</v>
      </c>
      <c r="H2105" s="61" t="s">
        <v>15074</v>
      </c>
      <c r="I2105" s="61" t="s">
        <v>14996</v>
      </c>
      <c r="J2105" s="61" t="s">
        <v>1199</v>
      </c>
      <c r="K2105" s="61" t="s">
        <v>14997</v>
      </c>
      <c r="L2105" s="61" t="s">
        <v>14997</v>
      </c>
      <c r="N2105" s="61" t="n">
        <v>140143325</v>
      </c>
      <c r="O2105" s="61" t="s">
        <v>1262</v>
      </c>
      <c r="P2105" s="61" t="s">
        <v>15075</v>
      </c>
      <c r="Q2105" s="61" t="s">
        <v>15076</v>
      </c>
      <c r="R2105" s="61" t="s">
        <v>15076</v>
      </c>
      <c r="S2105" s="61" t="str">
        <f aca="false">IF(J2105="Listed Option",MID(R2105,3,9),MID(Q2105,3,9))</f>
        <v>91282CDY4</v>
      </c>
      <c r="T2105" s="61" t="e">
        <f aca="false">VLOOKUP(S2105,'Output v4'!C:C,1,FALSE())</f>
        <v>#N/A</v>
      </c>
      <c r="U2105" s="61" t="s">
        <v>15077</v>
      </c>
      <c r="V2105" s="61" t="s">
        <v>15078</v>
      </c>
      <c r="Z2105" s="61" t="s">
        <v>4074</v>
      </c>
      <c r="AA2105" s="61" t="s">
        <v>4075</v>
      </c>
      <c r="AB2105" s="63" t="n">
        <v>-30600</v>
      </c>
      <c r="AC2105" s="63" t="n">
        <v>-3060000</v>
      </c>
      <c r="AE2105" s="61" t="n">
        <v>100</v>
      </c>
      <c r="AF2105" s="64" t="n">
        <v>-3060000</v>
      </c>
      <c r="AG2105" s="61" t="s">
        <v>1273</v>
      </c>
      <c r="AH2105" s="62" t="n">
        <v>45291</v>
      </c>
      <c r="AI2105" s="65" t="n">
        <v>0.860039</v>
      </c>
      <c r="AJ2105" s="61" t="s">
        <v>1266</v>
      </c>
      <c r="AK2105" s="65" t="n">
        <v>0.860039</v>
      </c>
      <c r="AL2105" s="65" t="n">
        <v>0.860039</v>
      </c>
      <c r="AM2105" s="66" t="n">
        <v>-2631719.34</v>
      </c>
      <c r="AN2105" s="66" t="n">
        <f aca="false">IF(J2105="Listed Option",AF2105*AL2105,AM2105)</f>
        <v>-2631719.34</v>
      </c>
      <c r="AO2105" s="61" t="s">
        <v>1267</v>
      </c>
      <c r="AW2105" s="61" t="s">
        <v>4070</v>
      </c>
      <c r="AY2105" s="61" t="s">
        <v>15074</v>
      </c>
      <c r="BA2105" s="61" t="s">
        <v>15074</v>
      </c>
      <c r="BB2105" s="67" t="n">
        <v>139</v>
      </c>
      <c r="BE2105" s="61" t="n">
        <v>241450</v>
      </c>
      <c r="BF2105" s="61" t="s">
        <v>14994</v>
      </c>
      <c r="BG2105" s="61" t="s">
        <v>4084</v>
      </c>
      <c r="BH2105" s="61" t="s">
        <v>4084</v>
      </c>
      <c r="BI2105" s="61" t="s">
        <v>14996</v>
      </c>
      <c r="BJ2105" s="61" t="s">
        <v>15074</v>
      </c>
      <c r="BL2105" s="61" t="s">
        <v>15076</v>
      </c>
      <c r="BM2105" s="61" t="s">
        <v>15076</v>
      </c>
      <c r="BN2105" s="70" t="n">
        <v>-3060000</v>
      </c>
      <c r="BP2105" s="68" t="n">
        <v>-2631719.34</v>
      </c>
      <c r="BQ2105" s="68" t="n">
        <v>-2631719.34</v>
      </c>
      <c r="BR2105" s="69" t="n">
        <v>-3060000</v>
      </c>
      <c r="BS2105" s="63" t="n">
        <v>-3060</v>
      </c>
      <c r="BU2105" s="68" t="n">
        <v>3060000</v>
      </c>
    </row>
    <row r="2106" customFormat="false" ht="15" hidden="true" customHeight="false" outlineLevel="0" collapsed="false">
      <c r="A2106" s="61" t="s">
        <v>15079</v>
      </c>
      <c r="B2106" s="61" t="s">
        <v>15080</v>
      </c>
      <c r="C2106" s="62" t="n">
        <v>45291</v>
      </c>
      <c r="D2106" s="62" t="n">
        <v>45291</v>
      </c>
      <c r="E2106" s="61" t="s">
        <v>1259</v>
      </c>
      <c r="F2106" s="61" t="s">
        <v>14994</v>
      </c>
      <c r="G2106" s="61" t="s">
        <v>14995</v>
      </c>
      <c r="H2106" s="61" t="s">
        <v>14995</v>
      </c>
      <c r="I2106" s="61" t="s">
        <v>14996</v>
      </c>
      <c r="J2106" s="61" t="s">
        <v>1199</v>
      </c>
      <c r="K2106" s="61" t="s">
        <v>14997</v>
      </c>
      <c r="L2106" s="61" t="s">
        <v>14997</v>
      </c>
      <c r="N2106" s="61" t="n">
        <v>145253890</v>
      </c>
      <c r="O2106" s="61" t="s">
        <v>1262</v>
      </c>
      <c r="P2106" s="61" t="s">
        <v>14998</v>
      </c>
      <c r="Q2106" s="61" t="s">
        <v>14999</v>
      </c>
      <c r="R2106" s="61" t="s">
        <v>14999</v>
      </c>
      <c r="S2106" s="61" t="str">
        <f aca="false">IF(J2106="Listed Option",MID(R2106,3,9),MID(Q2106,3,9))</f>
        <v>912810TG3</v>
      </c>
      <c r="T2106" s="61" t="e">
        <f aca="false">VLOOKUP(S2106,'Output v4'!C:C,1,FALSE())</f>
        <v>#N/A</v>
      </c>
      <c r="U2106" s="61" t="s">
        <v>15000</v>
      </c>
      <c r="V2106" s="61" t="s">
        <v>15001</v>
      </c>
      <c r="Z2106" s="61" t="s">
        <v>4074</v>
      </c>
      <c r="AA2106" s="61" t="s">
        <v>4075</v>
      </c>
      <c r="AB2106" s="63" t="n">
        <v>9150</v>
      </c>
      <c r="AC2106" s="63" t="n">
        <v>915000</v>
      </c>
      <c r="AE2106" s="61" t="n">
        <v>100</v>
      </c>
      <c r="AF2106" s="64" t="n">
        <v>915000</v>
      </c>
      <c r="AG2106" s="61" t="s">
        <v>689</v>
      </c>
      <c r="AH2106" s="62" t="n">
        <v>45291</v>
      </c>
      <c r="AI2106" s="65" t="n">
        <v>0.796484</v>
      </c>
      <c r="AJ2106" s="61" t="s">
        <v>1266</v>
      </c>
      <c r="AK2106" s="65" t="n">
        <v>0.796484</v>
      </c>
      <c r="AL2106" s="65" t="n">
        <v>0.796484</v>
      </c>
      <c r="AM2106" s="66" t="n">
        <v>728782.86</v>
      </c>
      <c r="AN2106" s="66" t="n">
        <f aca="false">IF(J2106="Listed Option",AF2106*AL2106,AM2106)</f>
        <v>728782.86</v>
      </c>
      <c r="AO2106" s="61" t="s">
        <v>1267</v>
      </c>
      <c r="AW2106" s="61" t="s">
        <v>4070</v>
      </c>
      <c r="AY2106" s="61" t="s">
        <v>14995</v>
      </c>
      <c r="BA2106" s="61" t="s">
        <v>14995</v>
      </c>
      <c r="BB2106" s="67" t="n">
        <v>47</v>
      </c>
      <c r="BE2106" s="61" t="n">
        <v>241450</v>
      </c>
      <c r="BF2106" s="61" t="s">
        <v>14994</v>
      </c>
      <c r="BG2106" s="61" t="s">
        <v>4084</v>
      </c>
      <c r="BH2106" s="61" t="s">
        <v>4084</v>
      </c>
      <c r="BI2106" s="61" t="s">
        <v>14996</v>
      </c>
      <c r="BJ2106" s="61" t="s">
        <v>14995</v>
      </c>
      <c r="BL2106" s="61" t="s">
        <v>14999</v>
      </c>
      <c r="BM2106" s="61" t="s">
        <v>14999</v>
      </c>
      <c r="BN2106" s="70" t="n">
        <v>915000</v>
      </c>
      <c r="BP2106" s="68" t="n">
        <v>728782.86</v>
      </c>
      <c r="BQ2106" s="68" t="n">
        <v>728782.86</v>
      </c>
      <c r="BR2106" s="69" t="n">
        <v>915000</v>
      </c>
      <c r="BS2106" s="63" t="n">
        <v>915</v>
      </c>
      <c r="BU2106" s="68" t="n">
        <v>915000</v>
      </c>
    </row>
    <row r="2107" customFormat="false" ht="15" hidden="true" customHeight="false" outlineLevel="0" collapsed="false">
      <c r="A2107" s="61" t="s">
        <v>15081</v>
      </c>
      <c r="B2107" s="61" t="s">
        <v>15082</v>
      </c>
      <c r="C2107" s="62" t="n">
        <v>45291</v>
      </c>
      <c r="D2107" s="62" t="n">
        <v>45291</v>
      </c>
      <c r="E2107" s="61" t="s">
        <v>1259</v>
      </c>
      <c r="F2107" s="61" t="s">
        <v>14994</v>
      </c>
      <c r="G2107" s="61" t="s">
        <v>15004</v>
      </c>
      <c r="H2107" s="61" t="s">
        <v>15004</v>
      </c>
      <c r="I2107" s="61" t="s">
        <v>14996</v>
      </c>
      <c r="J2107" s="61" t="s">
        <v>1199</v>
      </c>
      <c r="K2107" s="61" t="s">
        <v>14997</v>
      </c>
      <c r="L2107" s="61" t="s">
        <v>14997</v>
      </c>
      <c r="N2107" s="61" t="n">
        <v>145254097</v>
      </c>
      <c r="O2107" s="61" t="s">
        <v>1262</v>
      </c>
      <c r="P2107" s="61" t="s">
        <v>15005</v>
      </c>
      <c r="Q2107" s="61" t="s">
        <v>15006</v>
      </c>
      <c r="R2107" s="61" t="s">
        <v>15006</v>
      </c>
      <c r="S2107" s="61" t="str">
        <f aca="false">IF(J2107="Listed Option",MID(R2107,3,9),MID(Q2107,3,9))</f>
        <v>91282CEP2</v>
      </c>
      <c r="T2107" s="61" t="e">
        <f aca="false">VLOOKUP(S2107,'Output v4'!C:C,1,FALSE())</f>
        <v>#N/A</v>
      </c>
      <c r="U2107" s="61" t="s">
        <v>15007</v>
      </c>
      <c r="V2107" s="61" t="s">
        <v>15008</v>
      </c>
      <c r="Z2107" s="61" t="s">
        <v>4074</v>
      </c>
      <c r="AA2107" s="61" t="s">
        <v>4075</v>
      </c>
      <c r="AB2107" s="63" t="n">
        <v>13650</v>
      </c>
      <c r="AC2107" s="63" t="n">
        <v>1365000</v>
      </c>
      <c r="AE2107" s="61" t="n">
        <v>100</v>
      </c>
      <c r="AF2107" s="64" t="n">
        <v>1365000</v>
      </c>
      <c r="AG2107" s="61" t="s">
        <v>689</v>
      </c>
      <c r="AH2107" s="62" t="n">
        <v>45291</v>
      </c>
      <c r="AI2107" s="65" t="n">
        <v>0.927012</v>
      </c>
      <c r="AJ2107" s="61" t="s">
        <v>1266</v>
      </c>
      <c r="AK2107" s="65" t="n">
        <v>0.927012</v>
      </c>
      <c r="AL2107" s="65" t="n">
        <v>0.927012</v>
      </c>
      <c r="AM2107" s="66" t="n">
        <v>1265371.38</v>
      </c>
      <c r="AN2107" s="66" t="n">
        <f aca="false">IF(J2107="Listed Option",AF2107*AL2107,AM2107)</f>
        <v>1265371.38</v>
      </c>
      <c r="AO2107" s="61" t="s">
        <v>1267</v>
      </c>
      <c r="AW2107" s="61" t="s">
        <v>4070</v>
      </c>
      <c r="AY2107" s="61" t="s">
        <v>15004</v>
      </c>
      <c r="BA2107" s="61" t="s">
        <v>15004</v>
      </c>
      <c r="BB2107" s="67" t="n">
        <v>47</v>
      </c>
      <c r="BE2107" s="61" t="n">
        <v>241450</v>
      </c>
      <c r="BF2107" s="61" t="s">
        <v>14994</v>
      </c>
      <c r="BG2107" s="61" t="s">
        <v>4084</v>
      </c>
      <c r="BH2107" s="61" t="s">
        <v>4084</v>
      </c>
      <c r="BI2107" s="61" t="s">
        <v>14996</v>
      </c>
      <c r="BJ2107" s="61" t="s">
        <v>15004</v>
      </c>
      <c r="BL2107" s="61" t="s">
        <v>15006</v>
      </c>
      <c r="BM2107" s="61" t="s">
        <v>15006</v>
      </c>
      <c r="BN2107" s="70" t="n">
        <v>1365000</v>
      </c>
      <c r="BP2107" s="68" t="n">
        <v>1265371.38</v>
      </c>
      <c r="BQ2107" s="68" t="n">
        <v>1265371.38</v>
      </c>
      <c r="BR2107" s="69" t="n">
        <v>1365000</v>
      </c>
      <c r="BS2107" s="63" t="n">
        <v>1365</v>
      </c>
      <c r="BU2107" s="68" t="n">
        <v>1365000</v>
      </c>
    </row>
    <row r="2108" customFormat="false" ht="15" hidden="true" customHeight="false" outlineLevel="0" collapsed="false">
      <c r="A2108" s="61" t="s">
        <v>15083</v>
      </c>
      <c r="B2108" s="61" t="s">
        <v>15084</v>
      </c>
      <c r="C2108" s="62" t="n">
        <v>45291</v>
      </c>
      <c r="D2108" s="62" t="n">
        <v>45291</v>
      </c>
      <c r="E2108" s="61" t="s">
        <v>1259</v>
      </c>
      <c r="F2108" s="61" t="s">
        <v>14994</v>
      </c>
      <c r="G2108" s="61" t="s">
        <v>15011</v>
      </c>
      <c r="H2108" s="61" t="s">
        <v>15011</v>
      </c>
      <c r="I2108" s="61" t="s">
        <v>14996</v>
      </c>
      <c r="J2108" s="61" t="s">
        <v>1199</v>
      </c>
      <c r="K2108" s="61" t="s">
        <v>14997</v>
      </c>
      <c r="L2108" s="61" t="s">
        <v>14997</v>
      </c>
      <c r="N2108" s="61" t="n">
        <v>153515159</v>
      </c>
      <c r="O2108" s="61" t="s">
        <v>1262</v>
      </c>
      <c r="P2108" s="61" t="s">
        <v>15012</v>
      </c>
      <c r="Q2108" s="61" t="s">
        <v>15013</v>
      </c>
      <c r="R2108" s="61" t="s">
        <v>15013</v>
      </c>
      <c r="S2108" s="61" t="str">
        <f aca="false">IF(J2108="Listed Option",MID(R2108,3,9),MID(Q2108,3,9))</f>
        <v>91282CFF3</v>
      </c>
      <c r="T2108" s="61" t="e">
        <f aca="false">VLOOKUP(S2108,'Output v4'!C:C,1,FALSE())</f>
        <v>#N/A</v>
      </c>
      <c r="U2108" s="61" t="s">
        <v>15014</v>
      </c>
      <c r="V2108" s="61" t="s">
        <v>15015</v>
      </c>
      <c r="Z2108" s="61" t="s">
        <v>4074</v>
      </c>
      <c r="AA2108" s="61" t="s">
        <v>4075</v>
      </c>
      <c r="AB2108" s="63" t="n">
        <v>-14260</v>
      </c>
      <c r="AC2108" s="63" t="n">
        <v>-1426000</v>
      </c>
      <c r="AE2108" s="61" t="n">
        <v>100</v>
      </c>
      <c r="AF2108" s="64" t="n">
        <v>-1426000</v>
      </c>
      <c r="AG2108" s="61" t="s">
        <v>1273</v>
      </c>
      <c r="AH2108" s="62" t="n">
        <v>45291</v>
      </c>
      <c r="AI2108" s="65" t="n">
        <v>0.916074</v>
      </c>
      <c r="AJ2108" s="61" t="s">
        <v>1266</v>
      </c>
      <c r="AK2108" s="65" t="n">
        <v>0.916074</v>
      </c>
      <c r="AL2108" s="65" t="n">
        <v>0.916074</v>
      </c>
      <c r="AM2108" s="66" t="n">
        <v>-1306321.524</v>
      </c>
      <c r="AN2108" s="66" t="n">
        <f aca="false">IF(J2108="Listed Option",AF2108*AL2108,AM2108)</f>
        <v>-1306321.524</v>
      </c>
      <c r="AO2108" s="61" t="s">
        <v>1267</v>
      </c>
      <c r="AW2108" s="61" t="s">
        <v>4070</v>
      </c>
      <c r="AY2108" s="61" t="s">
        <v>15011</v>
      </c>
      <c r="BA2108" s="61" t="s">
        <v>15011</v>
      </c>
      <c r="BB2108" s="67" t="n">
        <v>139</v>
      </c>
      <c r="BE2108" s="61" t="n">
        <v>241450</v>
      </c>
      <c r="BF2108" s="61" t="s">
        <v>14994</v>
      </c>
      <c r="BG2108" s="61" t="s">
        <v>4084</v>
      </c>
      <c r="BH2108" s="61" t="s">
        <v>4084</v>
      </c>
      <c r="BI2108" s="61" t="s">
        <v>14996</v>
      </c>
      <c r="BJ2108" s="61" t="s">
        <v>15011</v>
      </c>
      <c r="BL2108" s="61" t="s">
        <v>15013</v>
      </c>
      <c r="BM2108" s="61" t="s">
        <v>15013</v>
      </c>
      <c r="BN2108" s="70" t="n">
        <v>-1426000</v>
      </c>
      <c r="BP2108" s="68" t="n">
        <v>-1306321.524</v>
      </c>
      <c r="BQ2108" s="68" t="n">
        <v>-1306321.524</v>
      </c>
      <c r="BR2108" s="69" t="n">
        <v>-1426000</v>
      </c>
      <c r="BS2108" s="63" t="n">
        <v>-1426</v>
      </c>
      <c r="BU2108" s="68" t="n">
        <v>1426000</v>
      </c>
    </row>
    <row r="2109" customFormat="false" ht="15" hidden="true" customHeight="false" outlineLevel="0" collapsed="false">
      <c r="A2109" s="61" t="s">
        <v>15085</v>
      </c>
      <c r="B2109" s="61" t="s">
        <v>15086</v>
      </c>
      <c r="C2109" s="62" t="n">
        <v>45291</v>
      </c>
      <c r="D2109" s="62" t="n">
        <v>45291</v>
      </c>
      <c r="E2109" s="61" t="s">
        <v>1259</v>
      </c>
      <c r="F2109" s="61" t="s">
        <v>14994</v>
      </c>
      <c r="G2109" s="61" t="s">
        <v>15087</v>
      </c>
      <c r="H2109" s="61" t="s">
        <v>15087</v>
      </c>
      <c r="I2109" s="61" t="s">
        <v>14996</v>
      </c>
      <c r="J2109" s="61" t="s">
        <v>1199</v>
      </c>
      <c r="K2109" s="61" t="s">
        <v>14997</v>
      </c>
      <c r="L2109" s="61" t="s">
        <v>14997</v>
      </c>
      <c r="N2109" s="61" t="n">
        <v>153515188</v>
      </c>
      <c r="O2109" s="61" t="s">
        <v>1262</v>
      </c>
      <c r="P2109" s="61" t="s">
        <v>15088</v>
      </c>
      <c r="Q2109" s="61" t="s">
        <v>15089</v>
      </c>
      <c r="R2109" s="61" t="s">
        <v>15089</v>
      </c>
      <c r="S2109" s="61" t="str">
        <f aca="false">IF(J2109="Listed Option",MID(R2109,3,9),MID(Q2109,3,9))</f>
        <v>912810TJ7</v>
      </c>
      <c r="T2109" s="61" t="e">
        <f aca="false">VLOOKUP(S2109,'Output v4'!C:C,1,FALSE())</f>
        <v>#N/A</v>
      </c>
      <c r="U2109" s="61" t="s">
        <v>15090</v>
      </c>
      <c r="V2109" s="61" t="s">
        <v>15091</v>
      </c>
      <c r="Z2109" s="61" t="s">
        <v>4074</v>
      </c>
      <c r="AA2109" s="61" t="s">
        <v>4075</v>
      </c>
      <c r="AB2109" s="63" t="n">
        <v>18350</v>
      </c>
      <c r="AC2109" s="63" t="n">
        <v>1835000</v>
      </c>
      <c r="AE2109" s="61" t="n">
        <v>100</v>
      </c>
      <c r="AF2109" s="64" t="n">
        <v>1835000</v>
      </c>
      <c r="AG2109" s="61" t="s">
        <v>689</v>
      </c>
      <c r="AH2109" s="62" t="n">
        <v>45291</v>
      </c>
      <c r="AI2109" s="65" t="n">
        <v>0.818047</v>
      </c>
      <c r="AJ2109" s="61" t="s">
        <v>1266</v>
      </c>
      <c r="AK2109" s="65" t="n">
        <v>0.818047</v>
      </c>
      <c r="AL2109" s="65" t="n">
        <v>0.818047</v>
      </c>
      <c r="AM2109" s="66" t="n">
        <v>1501116.245</v>
      </c>
      <c r="AN2109" s="66" t="n">
        <f aca="false">IF(J2109="Listed Option",AF2109*AL2109,AM2109)</f>
        <v>1501116.245</v>
      </c>
      <c r="AO2109" s="61" t="s">
        <v>1267</v>
      </c>
      <c r="AW2109" s="61" t="s">
        <v>4070</v>
      </c>
      <c r="AY2109" s="61" t="s">
        <v>15087</v>
      </c>
      <c r="BA2109" s="61" t="s">
        <v>15087</v>
      </c>
      <c r="BB2109" s="67" t="n">
        <v>139</v>
      </c>
      <c r="BE2109" s="61" t="n">
        <v>241450</v>
      </c>
      <c r="BF2109" s="61" t="s">
        <v>14994</v>
      </c>
      <c r="BG2109" s="61" t="s">
        <v>4084</v>
      </c>
      <c r="BH2109" s="61" t="s">
        <v>4084</v>
      </c>
      <c r="BI2109" s="61" t="s">
        <v>14996</v>
      </c>
      <c r="BJ2109" s="61" t="s">
        <v>15087</v>
      </c>
      <c r="BL2109" s="61" t="s">
        <v>15089</v>
      </c>
      <c r="BM2109" s="61" t="s">
        <v>15089</v>
      </c>
      <c r="BN2109" s="70" t="n">
        <v>1835000</v>
      </c>
      <c r="BP2109" s="68" t="n">
        <v>1501116.245</v>
      </c>
      <c r="BQ2109" s="68" t="n">
        <v>1501116.245</v>
      </c>
      <c r="BR2109" s="69" t="n">
        <v>1835000</v>
      </c>
      <c r="BS2109" s="63" t="n">
        <v>1835</v>
      </c>
      <c r="BU2109" s="68" t="n">
        <v>1835000</v>
      </c>
    </row>
    <row r="2110" customFormat="false" ht="15" hidden="true" customHeight="false" outlineLevel="0" collapsed="false">
      <c r="A2110" s="61" t="s">
        <v>15092</v>
      </c>
      <c r="B2110" s="61" t="s">
        <v>15093</v>
      </c>
      <c r="C2110" s="62" t="n">
        <v>45291</v>
      </c>
      <c r="D2110" s="62" t="n">
        <v>45291</v>
      </c>
      <c r="E2110" s="61" t="s">
        <v>1259</v>
      </c>
      <c r="F2110" s="61" t="s">
        <v>14994</v>
      </c>
      <c r="G2110" s="61" t="s">
        <v>15094</v>
      </c>
      <c r="H2110" s="61" t="s">
        <v>15094</v>
      </c>
      <c r="I2110" s="61" t="s">
        <v>14996</v>
      </c>
      <c r="J2110" s="61" t="s">
        <v>1199</v>
      </c>
      <c r="K2110" s="61" t="s">
        <v>14997</v>
      </c>
      <c r="L2110" s="61" t="s">
        <v>14997</v>
      </c>
      <c r="N2110" s="61" t="n">
        <v>165338013</v>
      </c>
      <c r="O2110" s="61" t="s">
        <v>1262</v>
      </c>
      <c r="P2110" s="61" t="s">
        <v>15095</v>
      </c>
      <c r="Q2110" s="61" t="s">
        <v>15096</v>
      </c>
      <c r="R2110" s="61" t="s">
        <v>15096</v>
      </c>
      <c r="S2110" s="61" t="str">
        <f aca="false">IF(J2110="Listed Option",MID(R2110,3,9),MID(Q2110,3,9))</f>
        <v>912810TL2</v>
      </c>
      <c r="T2110" s="61" t="e">
        <f aca="false">VLOOKUP(S2110,'Output v4'!C:C,1,FALSE())</f>
        <v>#N/A</v>
      </c>
      <c r="U2110" s="61" t="s">
        <v>15097</v>
      </c>
      <c r="V2110" s="61" t="s">
        <v>15098</v>
      </c>
      <c r="Z2110" s="61" t="s">
        <v>4074</v>
      </c>
      <c r="AA2110" s="61" t="s">
        <v>4075</v>
      </c>
      <c r="AB2110" s="63" t="n">
        <v>121150</v>
      </c>
      <c r="AC2110" s="63" t="n">
        <v>12115000</v>
      </c>
      <c r="AE2110" s="61" t="n">
        <v>100</v>
      </c>
      <c r="AF2110" s="64" t="n">
        <v>12115000</v>
      </c>
      <c r="AG2110" s="61" t="s">
        <v>689</v>
      </c>
      <c r="AH2110" s="62" t="n">
        <v>45291</v>
      </c>
      <c r="AI2110" s="65" t="n">
        <v>0.986836</v>
      </c>
      <c r="AJ2110" s="61" t="s">
        <v>1266</v>
      </c>
      <c r="AK2110" s="65" t="n">
        <v>0.986836</v>
      </c>
      <c r="AL2110" s="65" t="n">
        <v>0.986836</v>
      </c>
      <c r="AM2110" s="66" t="n">
        <v>11955518.14</v>
      </c>
      <c r="AN2110" s="66" t="n">
        <f aca="false">IF(J2110="Listed Option",AF2110*AL2110,AM2110)</f>
        <v>11955518.14</v>
      </c>
      <c r="AO2110" s="61" t="s">
        <v>1267</v>
      </c>
      <c r="AW2110" s="61" t="s">
        <v>4070</v>
      </c>
      <c r="AY2110" s="61" t="s">
        <v>15094</v>
      </c>
      <c r="BA2110" s="61" t="s">
        <v>15094</v>
      </c>
      <c r="BB2110" s="67" t="n">
        <v>47</v>
      </c>
      <c r="BE2110" s="61" t="n">
        <v>241450</v>
      </c>
      <c r="BF2110" s="61" t="s">
        <v>14994</v>
      </c>
      <c r="BG2110" s="61" t="s">
        <v>4084</v>
      </c>
      <c r="BH2110" s="61" t="s">
        <v>4084</v>
      </c>
      <c r="BI2110" s="61" t="s">
        <v>14996</v>
      </c>
      <c r="BJ2110" s="61" t="s">
        <v>15094</v>
      </c>
      <c r="BL2110" s="61" t="s">
        <v>15096</v>
      </c>
      <c r="BM2110" s="61" t="s">
        <v>15096</v>
      </c>
      <c r="BN2110" s="70" t="n">
        <v>12115000</v>
      </c>
      <c r="BP2110" s="68" t="n">
        <v>11955518.14</v>
      </c>
      <c r="BQ2110" s="68" t="n">
        <v>11955518.14</v>
      </c>
      <c r="BR2110" s="69" t="n">
        <v>12115000</v>
      </c>
      <c r="BS2110" s="63" t="n">
        <v>12115</v>
      </c>
      <c r="BU2110" s="68" t="n">
        <v>12115000</v>
      </c>
    </row>
    <row r="2111" customFormat="false" ht="15" hidden="true" customHeight="false" outlineLevel="0" collapsed="false">
      <c r="A2111" s="61" t="s">
        <v>15099</v>
      </c>
      <c r="B2111" s="61" t="s">
        <v>15100</v>
      </c>
      <c r="C2111" s="62" t="n">
        <v>45291</v>
      </c>
      <c r="D2111" s="62" t="n">
        <v>45291</v>
      </c>
      <c r="E2111" s="61" t="s">
        <v>1259</v>
      </c>
      <c r="F2111" s="61" t="s">
        <v>14994</v>
      </c>
      <c r="G2111" s="61" t="s">
        <v>15101</v>
      </c>
      <c r="H2111" s="61" t="s">
        <v>15101</v>
      </c>
      <c r="I2111" s="61" t="s">
        <v>14996</v>
      </c>
      <c r="J2111" s="61" t="s">
        <v>1199</v>
      </c>
      <c r="K2111" s="61" t="s">
        <v>14997</v>
      </c>
      <c r="L2111" s="61" t="s">
        <v>14997</v>
      </c>
      <c r="N2111" s="61" t="n">
        <v>165338025</v>
      </c>
      <c r="O2111" s="61" t="s">
        <v>1262</v>
      </c>
      <c r="P2111" s="61" t="s">
        <v>15102</v>
      </c>
      <c r="Q2111" s="61" t="s">
        <v>15103</v>
      </c>
      <c r="R2111" s="61" t="s">
        <v>15103</v>
      </c>
      <c r="S2111" s="61" t="str">
        <f aca="false">IF(J2111="Listed Option",MID(R2111,3,9),MID(Q2111,3,9))</f>
        <v>91282CFV8</v>
      </c>
      <c r="T2111" s="61" t="e">
        <f aca="false">VLOOKUP(S2111,'Output v4'!C:C,1,FALSE())</f>
        <v>#N/A</v>
      </c>
      <c r="U2111" s="61" t="s">
        <v>15104</v>
      </c>
      <c r="V2111" s="61" t="s">
        <v>15105</v>
      </c>
      <c r="Z2111" s="61" t="s">
        <v>4074</v>
      </c>
      <c r="AA2111" s="61" t="s">
        <v>4075</v>
      </c>
      <c r="AB2111" s="63" t="n">
        <v>-406110</v>
      </c>
      <c r="AC2111" s="63" t="n">
        <v>-40611000</v>
      </c>
      <c r="AE2111" s="61" t="n">
        <v>100</v>
      </c>
      <c r="AF2111" s="64" t="n">
        <v>-40611000</v>
      </c>
      <c r="AG2111" s="61" t="s">
        <v>1273</v>
      </c>
      <c r="AH2111" s="62" t="n">
        <v>45291</v>
      </c>
      <c r="AI2111" s="65" t="n">
        <v>1.016855</v>
      </c>
      <c r="AJ2111" s="61" t="s">
        <v>1266</v>
      </c>
      <c r="AK2111" s="65" t="n">
        <v>1.016855</v>
      </c>
      <c r="AL2111" s="65" t="n">
        <v>1.016855</v>
      </c>
      <c r="AM2111" s="66" t="n">
        <v>-41295498.405</v>
      </c>
      <c r="AN2111" s="66" t="n">
        <f aca="false">IF(J2111="Listed Option",AF2111*AL2111,AM2111)</f>
        <v>-41295498.405</v>
      </c>
      <c r="AO2111" s="61" t="s">
        <v>1267</v>
      </c>
      <c r="AW2111" s="61" t="s">
        <v>4070</v>
      </c>
      <c r="AY2111" s="61" t="s">
        <v>15101</v>
      </c>
      <c r="BA2111" s="61" t="s">
        <v>15101</v>
      </c>
      <c r="BB2111" s="67" t="n">
        <v>47</v>
      </c>
      <c r="BE2111" s="61" t="n">
        <v>241450</v>
      </c>
      <c r="BF2111" s="61" t="s">
        <v>14994</v>
      </c>
      <c r="BG2111" s="61" t="s">
        <v>4084</v>
      </c>
      <c r="BH2111" s="61" t="s">
        <v>4084</v>
      </c>
      <c r="BI2111" s="61" t="s">
        <v>14996</v>
      </c>
      <c r="BJ2111" s="61" t="s">
        <v>15101</v>
      </c>
      <c r="BL2111" s="61" t="s">
        <v>15103</v>
      </c>
      <c r="BM2111" s="61" t="s">
        <v>15103</v>
      </c>
      <c r="BN2111" s="70" t="n">
        <v>-40611000</v>
      </c>
      <c r="BP2111" s="68" t="n">
        <v>-41295498.405</v>
      </c>
      <c r="BQ2111" s="68" t="n">
        <v>-41295498.405</v>
      </c>
      <c r="BR2111" s="69" t="n">
        <v>-40611000</v>
      </c>
      <c r="BS2111" s="63" t="n">
        <v>-40611</v>
      </c>
      <c r="BU2111" s="68" t="n">
        <v>40611000</v>
      </c>
    </row>
    <row r="2112" customFormat="false" ht="15" hidden="true" customHeight="false" outlineLevel="0" collapsed="false">
      <c r="A2112" s="61" t="s">
        <v>15106</v>
      </c>
      <c r="B2112" s="61" t="s">
        <v>15107</v>
      </c>
      <c r="C2112" s="62" t="n">
        <v>45291</v>
      </c>
      <c r="D2112" s="62" t="n">
        <v>45291</v>
      </c>
      <c r="E2112" s="61" t="s">
        <v>1259</v>
      </c>
      <c r="F2112" s="61" t="s">
        <v>14994</v>
      </c>
      <c r="G2112" s="61" t="s">
        <v>15108</v>
      </c>
      <c r="H2112" s="61" t="s">
        <v>15108</v>
      </c>
      <c r="I2112" s="61" t="s">
        <v>14996</v>
      </c>
      <c r="J2112" s="61" t="s">
        <v>1199</v>
      </c>
      <c r="K2112" s="61" t="s">
        <v>14997</v>
      </c>
      <c r="L2112" s="61" t="s">
        <v>14997</v>
      </c>
      <c r="N2112" s="61" t="n">
        <v>166562521</v>
      </c>
      <c r="O2112" s="61" t="s">
        <v>1262</v>
      </c>
      <c r="P2112" s="61" t="s">
        <v>15109</v>
      </c>
      <c r="Q2112" s="61" t="s">
        <v>15110</v>
      </c>
      <c r="R2112" s="61" t="s">
        <v>15110</v>
      </c>
      <c r="S2112" s="61" t="str">
        <f aca="false">IF(J2112="Listed Option",MID(R2112,3,9),MID(Q2112,3,9))</f>
        <v>912810TM0</v>
      </c>
      <c r="T2112" s="61" t="e">
        <f aca="false">VLOOKUP(S2112,'Output v4'!C:C,1,FALSE())</f>
        <v>#N/A</v>
      </c>
      <c r="U2112" s="61" t="s">
        <v>15111</v>
      </c>
      <c r="V2112" s="61" t="s">
        <v>15112</v>
      </c>
      <c r="Z2112" s="61" t="s">
        <v>4074</v>
      </c>
      <c r="AA2112" s="61" t="s">
        <v>4075</v>
      </c>
      <c r="AB2112" s="63" t="n">
        <v>-31420</v>
      </c>
      <c r="AC2112" s="63" t="n">
        <v>-3142000</v>
      </c>
      <c r="AE2112" s="61" t="n">
        <v>100</v>
      </c>
      <c r="AF2112" s="64" t="n">
        <v>-3142000</v>
      </c>
      <c r="AG2112" s="61" t="s">
        <v>1273</v>
      </c>
      <c r="AH2112" s="62" t="n">
        <v>45291</v>
      </c>
      <c r="AI2112" s="65" t="n">
        <v>0.972148</v>
      </c>
      <c r="AJ2112" s="61" t="s">
        <v>1266</v>
      </c>
      <c r="AK2112" s="65" t="n">
        <v>0.972148</v>
      </c>
      <c r="AL2112" s="65" t="n">
        <v>0.972148</v>
      </c>
      <c r="AM2112" s="66" t="n">
        <v>-3054489.016</v>
      </c>
      <c r="AN2112" s="66" t="n">
        <f aca="false">IF(J2112="Listed Option",AF2112*AL2112,AM2112)</f>
        <v>-3054489.016</v>
      </c>
      <c r="AO2112" s="61" t="s">
        <v>1267</v>
      </c>
      <c r="AW2112" s="61" t="s">
        <v>4070</v>
      </c>
      <c r="AY2112" s="61" t="s">
        <v>15108</v>
      </c>
      <c r="BA2112" s="61" t="s">
        <v>15108</v>
      </c>
      <c r="BB2112" s="67" t="n">
        <v>47</v>
      </c>
      <c r="BE2112" s="61" t="n">
        <v>241450</v>
      </c>
      <c r="BF2112" s="61" t="s">
        <v>14994</v>
      </c>
      <c r="BG2112" s="61" t="s">
        <v>4084</v>
      </c>
      <c r="BH2112" s="61" t="s">
        <v>4084</v>
      </c>
      <c r="BI2112" s="61" t="s">
        <v>14996</v>
      </c>
      <c r="BJ2112" s="61" t="s">
        <v>15108</v>
      </c>
      <c r="BL2112" s="61" t="s">
        <v>15110</v>
      </c>
      <c r="BM2112" s="61" t="s">
        <v>15110</v>
      </c>
      <c r="BN2112" s="70" t="n">
        <v>-3142000</v>
      </c>
      <c r="BP2112" s="68" t="n">
        <v>-3054489.016</v>
      </c>
      <c r="BQ2112" s="68" t="n">
        <v>-3054489.016</v>
      </c>
      <c r="BR2112" s="69" t="n">
        <v>-3142000</v>
      </c>
      <c r="BS2112" s="63" t="n">
        <v>-3142</v>
      </c>
      <c r="BU2112" s="68" t="n">
        <v>3142000</v>
      </c>
    </row>
    <row r="2113" customFormat="false" ht="15" hidden="true" customHeight="false" outlineLevel="0" collapsed="false">
      <c r="A2113" s="61" t="s">
        <v>15113</v>
      </c>
      <c r="B2113" s="61" t="s">
        <v>15114</v>
      </c>
      <c r="C2113" s="62" t="n">
        <v>45291</v>
      </c>
      <c r="D2113" s="62" t="n">
        <v>45291</v>
      </c>
      <c r="E2113" s="61" t="s">
        <v>1259</v>
      </c>
      <c r="F2113" s="61" t="s">
        <v>14994</v>
      </c>
      <c r="G2113" s="61" t="s">
        <v>15115</v>
      </c>
      <c r="H2113" s="61" t="s">
        <v>15115</v>
      </c>
      <c r="I2113" s="61" t="s">
        <v>14996</v>
      </c>
      <c r="J2113" s="61" t="s">
        <v>1199</v>
      </c>
      <c r="K2113" s="61" t="s">
        <v>14997</v>
      </c>
      <c r="L2113" s="61" t="s">
        <v>14997</v>
      </c>
      <c r="N2113" s="61" t="n">
        <v>167626102</v>
      </c>
      <c r="O2113" s="61" t="s">
        <v>1262</v>
      </c>
      <c r="P2113" s="61" t="s">
        <v>15116</v>
      </c>
      <c r="Q2113" s="61" t="s">
        <v>15117</v>
      </c>
      <c r="R2113" s="61" t="s">
        <v>15117</v>
      </c>
      <c r="S2113" s="61" t="str">
        <f aca="false">IF(J2113="Listed Option",MID(R2113,3,9),MID(Q2113,3,9))</f>
        <v>91282CFZ9</v>
      </c>
      <c r="T2113" s="61" t="e">
        <f aca="false">VLOOKUP(S2113,'Output v4'!C:C,1,FALSE())</f>
        <v>#N/A</v>
      </c>
      <c r="U2113" s="61" t="s">
        <v>15118</v>
      </c>
      <c r="V2113" s="61" t="s">
        <v>15119</v>
      </c>
      <c r="Z2113" s="61" t="s">
        <v>4074</v>
      </c>
      <c r="AA2113" s="61" t="s">
        <v>4075</v>
      </c>
      <c r="AB2113" s="63" t="n">
        <v>-68000</v>
      </c>
      <c r="AC2113" s="63" t="n">
        <v>-6800000</v>
      </c>
      <c r="AE2113" s="61" t="n">
        <v>100</v>
      </c>
      <c r="AF2113" s="64" t="n">
        <v>-6800000</v>
      </c>
      <c r="AG2113" s="61" t="s">
        <v>1273</v>
      </c>
      <c r="AH2113" s="62" t="n">
        <v>45291</v>
      </c>
      <c r="AI2113" s="65" t="n">
        <v>0.998027</v>
      </c>
      <c r="AJ2113" s="61" t="s">
        <v>1266</v>
      </c>
      <c r="AK2113" s="65" t="n">
        <v>0.998027</v>
      </c>
      <c r="AL2113" s="65" t="n">
        <v>0.998027</v>
      </c>
      <c r="AM2113" s="66" t="n">
        <v>-6786583.6</v>
      </c>
      <c r="AN2113" s="66" t="n">
        <f aca="false">IF(J2113="Listed Option",AF2113*AL2113,AM2113)</f>
        <v>-6786583.6</v>
      </c>
      <c r="AO2113" s="61" t="s">
        <v>1267</v>
      </c>
      <c r="AW2113" s="61" t="s">
        <v>4070</v>
      </c>
      <c r="AY2113" s="61" t="s">
        <v>15115</v>
      </c>
      <c r="BA2113" s="61" t="s">
        <v>15115</v>
      </c>
      <c r="BB2113" s="67" t="n">
        <v>32</v>
      </c>
      <c r="BE2113" s="61" t="n">
        <v>241450</v>
      </c>
      <c r="BF2113" s="61" t="s">
        <v>14994</v>
      </c>
      <c r="BG2113" s="61" t="s">
        <v>4084</v>
      </c>
      <c r="BH2113" s="61" t="s">
        <v>4084</v>
      </c>
      <c r="BI2113" s="61" t="s">
        <v>14996</v>
      </c>
      <c r="BJ2113" s="61" t="s">
        <v>15115</v>
      </c>
      <c r="BL2113" s="61" t="s">
        <v>15117</v>
      </c>
      <c r="BM2113" s="61" t="s">
        <v>15117</v>
      </c>
      <c r="BN2113" s="70" t="n">
        <v>-6800000</v>
      </c>
      <c r="BP2113" s="68" t="n">
        <v>-6786583.6</v>
      </c>
      <c r="BQ2113" s="68" t="n">
        <v>-6786583.6</v>
      </c>
      <c r="BR2113" s="69" t="n">
        <v>-6800000</v>
      </c>
      <c r="BS2113" s="63" t="n">
        <v>-6800</v>
      </c>
      <c r="BU2113" s="68" t="n">
        <v>6800000</v>
      </c>
    </row>
    <row r="2114" customFormat="false" ht="15" hidden="true" customHeight="false" outlineLevel="0" collapsed="false">
      <c r="A2114" s="61" t="s">
        <v>15120</v>
      </c>
      <c r="B2114" s="61" t="s">
        <v>15121</v>
      </c>
      <c r="C2114" s="62" t="n">
        <v>45291</v>
      </c>
      <c r="D2114" s="62" t="n">
        <v>45291</v>
      </c>
      <c r="E2114" s="61" t="s">
        <v>1259</v>
      </c>
      <c r="F2114" s="61" t="s">
        <v>14994</v>
      </c>
      <c r="G2114" s="61" t="s">
        <v>15122</v>
      </c>
      <c r="H2114" s="61" t="s">
        <v>15122</v>
      </c>
      <c r="I2114" s="61" t="s">
        <v>14996</v>
      </c>
      <c r="J2114" s="61" t="s">
        <v>1199</v>
      </c>
      <c r="K2114" s="61" t="s">
        <v>14997</v>
      </c>
      <c r="L2114" s="61" t="s">
        <v>14997</v>
      </c>
      <c r="N2114" s="61" t="n">
        <v>172029938</v>
      </c>
      <c r="O2114" s="61" t="s">
        <v>1262</v>
      </c>
      <c r="P2114" s="61" t="s">
        <v>15123</v>
      </c>
      <c r="Q2114" s="61" t="s">
        <v>15124</v>
      </c>
      <c r="R2114" s="61" t="s">
        <v>15124</v>
      </c>
      <c r="S2114" s="61" t="str">
        <f aca="false">IF(J2114="Listed Option",MID(R2114,3,9),MID(Q2114,3,9))</f>
        <v>91282CGH8</v>
      </c>
      <c r="T2114" s="61" t="e">
        <f aca="false">VLOOKUP(S2114,'Output v4'!C:C,1,FALSE())</f>
        <v>#N/A</v>
      </c>
      <c r="U2114" s="61" t="s">
        <v>15125</v>
      </c>
      <c r="V2114" s="61" t="s">
        <v>15126</v>
      </c>
      <c r="Z2114" s="61" t="s">
        <v>4074</v>
      </c>
      <c r="AA2114" s="61" t="s">
        <v>4075</v>
      </c>
      <c r="AB2114" s="63" t="n">
        <v>-9000</v>
      </c>
      <c r="AC2114" s="63" t="n">
        <v>-900000</v>
      </c>
      <c r="AE2114" s="61" t="n">
        <v>100</v>
      </c>
      <c r="AF2114" s="64" t="n">
        <v>-900000</v>
      </c>
      <c r="AG2114" s="61" t="s">
        <v>1273</v>
      </c>
      <c r="AH2114" s="62" t="n">
        <v>45291</v>
      </c>
      <c r="AI2114" s="65" t="n">
        <v>0.984355</v>
      </c>
      <c r="AJ2114" s="61" t="s">
        <v>1266</v>
      </c>
      <c r="AK2114" s="65" t="n">
        <v>0.984355</v>
      </c>
      <c r="AL2114" s="65" t="n">
        <v>0.984355</v>
      </c>
      <c r="AM2114" s="66" t="n">
        <v>-885919.5</v>
      </c>
      <c r="AN2114" s="66" t="n">
        <f aca="false">IF(J2114="Listed Option",AF2114*AL2114,AM2114)</f>
        <v>-885919.5</v>
      </c>
      <c r="AO2114" s="61" t="s">
        <v>1267</v>
      </c>
      <c r="AW2114" s="61" t="s">
        <v>4070</v>
      </c>
      <c r="AY2114" s="61" t="s">
        <v>15122</v>
      </c>
      <c r="BA2114" s="61" t="s">
        <v>15122</v>
      </c>
      <c r="BB2114" s="67" t="n">
        <v>154</v>
      </c>
      <c r="BE2114" s="61" t="n">
        <v>241450</v>
      </c>
      <c r="BF2114" s="61" t="s">
        <v>14994</v>
      </c>
      <c r="BG2114" s="61" t="s">
        <v>4084</v>
      </c>
      <c r="BH2114" s="61" t="s">
        <v>4084</v>
      </c>
      <c r="BI2114" s="61" t="s">
        <v>14996</v>
      </c>
      <c r="BJ2114" s="61" t="s">
        <v>15122</v>
      </c>
      <c r="BL2114" s="61" t="s">
        <v>15124</v>
      </c>
      <c r="BM2114" s="61" t="s">
        <v>15124</v>
      </c>
      <c r="BN2114" s="70" t="n">
        <v>-900000</v>
      </c>
      <c r="BP2114" s="68" t="n">
        <v>-885919.5</v>
      </c>
      <c r="BQ2114" s="68" t="n">
        <v>-885919.5</v>
      </c>
      <c r="BR2114" s="69" t="n">
        <v>-900000</v>
      </c>
      <c r="BS2114" s="63" t="n">
        <v>-900</v>
      </c>
      <c r="BU2114" s="68" t="n">
        <v>900000</v>
      </c>
    </row>
    <row r="2115" customFormat="false" ht="15" hidden="true" customHeight="false" outlineLevel="0" collapsed="false">
      <c r="A2115" s="61" t="s">
        <v>15127</v>
      </c>
      <c r="B2115" s="61" t="s">
        <v>15128</v>
      </c>
      <c r="C2115" s="62" t="n">
        <v>45291</v>
      </c>
      <c r="D2115" s="62" t="n">
        <v>45291</v>
      </c>
      <c r="E2115" s="61" t="s">
        <v>1259</v>
      </c>
      <c r="F2115" s="61" t="s">
        <v>14994</v>
      </c>
      <c r="G2115" s="61" t="s">
        <v>15129</v>
      </c>
      <c r="H2115" s="61" t="s">
        <v>15129</v>
      </c>
      <c r="I2115" s="61" t="s">
        <v>14996</v>
      </c>
      <c r="J2115" s="61" t="s">
        <v>1199</v>
      </c>
      <c r="K2115" s="61" t="s">
        <v>14997</v>
      </c>
      <c r="L2115" s="61" t="s">
        <v>14997</v>
      </c>
      <c r="N2115" s="61" t="n">
        <v>173278074</v>
      </c>
      <c r="O2115" s="61" t="s">
        <v>1262</v>
      </c>
      <c r="P2115" s="61" t="s">
        <v>15130</v>
      </c>
      <c r="Q2115" s="61" t="s">
        <v>15131</v>
      </c>
      <c r="R2115" s="61" t="s">
        <v>15131</v>
      </c>
      <c r="S2115" s="61" t="str">
        <f aca="false">IF(J2115="Listed Option",MID(R2115,3,9),MID(Q2115,3,9))</f>
        <v>91282CGM7</v>
      </c>
      <c r="T2115" s="61" t="e">
        <f aca="false">VLOOKUP(S2115,'Output v4'!C:C,1,FALSE())</f>
        <v>#N/A</v>
      </c>
      <c r="U2115" s="61" t="s">
        <v>15132</v>
      </c>
      <c r="V2115" s="61" t="s">
        <v>15133</v>
      </c>
      <c r="Z2115" s="61" t="s">
        <v>4074</v>
      </c>
      <c r="AA2115" s="61" t="s">
        <v>4075</v>
      </c>
      <c r="AB2115" s="63" t="n">
        <v>-621600</v>
      </c>
      <c r="AC2115" s="63" t="n">
        <v>-62160000</v>
      </c>
      <c r="AE2115" s="61" t="n">
        <v>100</v>
      </c>
      <c r="AF2115" s="64" t="n">
        <v>-62160000</v>
      </c>
      <c r="AG2115" s="61" t="s">
        <v>1273</v>
      </c>
      <c r="AH2115" s="62" t="n">
        <v>45291</v>
      </c>
      <c r="AI2115" s="65" t="n">
        <v>0.970156</v>
      </c>
      <c r="AJ2115" s="61" t="s">
        <v>1266</v>
      </c>
      <c r="AK2115" s="65" t="n">
        <v>0.970156</v>
      </c>
      <c r="AL2115" s="65" t="n">
        <v>0.970156</v>
      </c>
      <c r="AM2115" s="66" t="n">
        <v>-60304896.96</v>
      </c>
      <c r="AN2115" s="66" t="n">
        <f aca="false">IF(J2115="Listed Option",AF2115*AL2115,AM2115)</f>
        <v>-60304896.96</v>
      </c>
      <c r="AO2115" s="61" t="s">
        <v>1267</v>
      </c>
      <c r="AW2115" s="61" t="s">
        <v>4070</v>
      </c>
      <c r="AY2115" s="61" t="s">
        <v>15129</v>
      </c>
      <c r="BA2115" s="61" t="s">
        <v>15129</v>
      </c>
      <c r="BB2115" s="67" t="n">
        <v>139</v>
      </c>
      <c r="BE2115" s="61" t="n">
        <v>241450</v>
      </c>
      <c r="BF2115" s="61" t="s">
        <v>14994</v>
      </c>
      <c r="BG2115" s="61" t="s">
        <v>4084</v>
      </c>
      <c r="BH2115" s="61" t="s">
        <v>4084</v>
      </c>
      <c r="BI2115" s="61" t="s">
        <v>14996</v>
      </c>
      <c r="BJ2115" s="61" t="s">
        <v>15129</v>
      </c>
      <c r="BL2115" s="61" t="s">
        <v>15131</v>
      </c>
      <c r="BM2115" s="61" t="s">
        <v>15131</v>
      </c>
      <c r="BN2115" s="70" t="n">
        <v>-62160000</v>
      </c>
      <c r="BP2115" s="68" t="n">
        <v>-60304896.96</v>
      </c>
      <c r="BQ2115" s="68" t="n">
        <v>-60304896.96</v>
      </c>
      <c r="BR2115" s="69" t="n">
        <v>-62160000</v>
      </c>
      <c r="BS2115" s="63" t="n">
        <v>-62160</v>
      </c>
      <c r="BU2115" s="68" t="n">
        <v>62160000</v>
      </c>
    </row>
    <row r="2116" customFormat="false" ht="15" hidden="true" customHeight="false" outlineLevel="0" collapsed="false">
      <c r="A2116" s="61" t="s">
        <v>15134</v>
      </c>
      <c r="B2116" s="61" t="s">
        <v>15135</v>
      </c>
      <c r="C2116" s="62" t="n">
        <v>45291</v>
      </c>
      <c r="D2116" s="62" t="n">
        <v>45291</v>
      </c>
      <c r="E2116" s="61" t="s">
        <v>1259</v>
      </c>
      <c r="F2116" s="61" t="s">
        <v>14994</v>
      </c>
      <c r="G2116" s="61" t="s">
        <v>15136</v>
      </c>
      <c r="H2116" s="61" t="s">
        <v>15136</v>
      </c>
      <c r="I2116" s="61" t="s">
        <v>14996</v>
      </c>
      <c r="J2116" s="61" t="s">
        <v>1199</v>
      </c>
      <c r="K2116" s="61" t="s">
        <v>14997</v>
      </c>
      <c r="L2116" s="61" t="s">
        <v>14997</v>
      </c>
      <c r="N2116" s="61" t="n">
        <v>173278098</v>
      </c>
      <c r="O2116" s="61" t="s">
        <v>1262</v>
      </c>
      <c r="P2116" s="61" t="s">
        <v>15137</v>
      </c>
      <c r="Q2116" s="61" t="s">
        <v>15138</v>
      </c>
      <c r="R2116" s="61" t="s">
        <v>15138</v>
      </c>
      <c r="S2116" s="61" t="str">
        <f aca="false">IF(J2116="Listed Option",MID(R2116,3,9),MID(Q2116,3,9))</f>
        <v>912810TN8</v>
      </c>
      <c r="T2116" s="61" t="e">
        <f aca="false">VLOOKUP(S2116,'Output v4'!C:C,1,FALSE())</f>
        <v>#N/A</v>
      </c>
      <c r="U2116" s="61" t="s">
        <v>15139</v>
      </c>
      <c r="V2116" s="61" t="s">
        <v>15140</v>
      </c>
      <c r="Z2116" s="61" t="s">
        <v>4074</v>
      </c>
      <c r="AA2116" s="61" t="s">
        <v>4075</v>
      </c>
      <c r="AB2116" s="63" t="n">
        <v>-55700</v>
      </c>
      <c r="AC2116" s="63" t="n">
        <v>-5570000</v>
      </c>
      <c r="AE2116" s="61" t="n">
        <v>100</v>
      </c>
      <c r="AF2116" s="64" t="n">
        <v>-5570000</v>
      </c>
      <c r="AG2116" s="61" t="s">
        <v>1273</v>
      </c>
      <c r="AH2116" s="62" t="n">
        <v>45291</v>
      </c>
      <c r="AI2116" s="65" t="n">
        <v>0.923672</v>
      </c>
      <c r="AJ2116" s="61" t="s">
        <v>1266</v>
      </c>
      <c r="AK2116" s="65" t="n">
        <v>0.923672</v>
      </c>
      <c r="AL2116" s="65" t="n">
        <v>0.923672</v>
      </c>
      <c r="AM2116" s="66" t="n">
        <v>-5144853.04</v>
      </c>
      <c r="AN2116" s="66" t="n">
        <f aca="false">IF(J2116="Listed Option",AF2116*AL2116,AM2116)</f>
        <v>-5144853.04</v>
      </c>
      <c r="AO2116" s="61" t="s">
        <v>1267</v>
      </c>
      <c r="AW2116" s="61" t="s">
        <v>4070</v>
      </c>
      <c r="AY2116" s="61" t="s">
        <v>15136</v>
      </c>
      <c r="BA2116" s="61" t="s">
        <v>15136</v>
      </c>
      <c r="BB2116" s="67" t="n">
        <v>139</v>
      </c>
      <c r="BE2116" s="61" t="n">
        <v>241450</v>
      </c>
      <c r="BF2116" s="61" t="s">
        <v>14994</v>
      </c>
      <c r="BG2116" s="61" t="s">
        <v>4084</v>
      </c>
      <c r="BH2116" s="61" t="s">
        <v>4084</v>
      </c>
      <c r="BI2116" s="61" t="s">
        <v>14996</v>
      </c>
      <c r="BJ2116" s="61" t="s">
        <v>15136</v>
      </c>
      <c r="BL2116" s="61" t="s">
        <v>15138</v>
      </c>
      <c r="BM2116" s="61" t="s">
        <v>15138</v>
      </c>
      <c r="BN2116" s="70" t="n">
        <v>-5570000</v>
      </c>
      <c r="BP2116" s="68" t="n">
        <v>-5144853.04</v>
      </c>
      <c r="BQ2116" s="68" t="n">
        <v>-5144853.04</v>
      </c>
      <c r="BR2116" s="69" t="n">
        <v>-5570000</v>
      </c>
      <c r="BS2116" s="63" t="n">
        <v>-5570</v>
      </c>
      <c r="BU2116" s="68" t="n">
        <v>5570000</v>
      </c>
    </row>
    <row r="2117" customFormat="false" ht="15" hidden="true" customHeight="false" outlineLevel="0" collapsed="false">
      <c r="A2117" s="61" t="s">
        <v>15141</v>
      </c>
      <c r="B2117" s="61" t="s">
        <v>15142</v>
      </c>
      <c r="C2117" s="62" t="n">
        <v>45291</v>
      </c>
      <c r="D2117" s="62" t="n">
        <v>45291</v>
      </c>
      <c r="E2117" s="61" t="s">
        <v>1259</v>
      </c>
      <c r="F2117" s="61" t="s">
        <v>14994</v>
      </c>
      <c r="G2117" s="61" t="s">
        <v>15143</v>
      </c>
      <c r="H2117" s="61" t="s">
        <v>15143</v>
      </c>
      <c r="I2117" s="61" t="s">
        <v>14996</v>
      </c>
      <c r="J2117" s="61" t="s">
        <v>1199</v>
      </c>
      <c r="K2117" s="61" t="s">
        <v>14997</v>
      </c>
      <c r="L2117" s="61" t="s">
        <v>14997</v>
      </c>
      <c r="N2117" s="61" t="n">
        <v>173988192</v>
      </c>
      <c r="O2117" s="61" t="s">
        <v>1262</v>
      </c>
      <c r="P2117" s="61" t="s">
        <v>15144</v>
      </c>
      <c r="Q2117" s="61" t="s">
        <v>15145</v>
      </c>
      <c r="R2117" s="61" t="s">
        <v>15145</v>
      </c>
      <c r="S2117" s="61" t="str">
        <f aca="false">IF(J2117="Listed Option",MID(R2117,3,9),MID(Q2117,3,9))</f>
        <v>912810TQ1</v>
      </c>
      <c r="T2117" s="61" t="e">
        <f aca="false">VLOOKUP(S2117,'Output v4'!C:C,1,FALSE())</f>
        <v>#N/A</v>
      </c>
      <c r="U2117" s="61" t="s">
        <v>15146</v>
      </c>
      <c r="V2117" s="61" t="s">
        <v>15147</v>
      </c>
      <c r="Z2117" s="61" t="s">
        <v>4074</v>
      </c>
      <c r="AA2117" s="61" t="s">
        <v>4075</v>
      </c>
      <c r="AB2117" s="63" t="n">
        <v>155910</v>
      </c>
      <c r="AC2117" s="63" t="n">
        <v>15591000</v>
      </c>
      <c r="AE2117" s="61" t="n">
        <v>100</v>
      </c>
      <c r="AF2117" s="64" t="n">
        <v>15591000</v>
      </c>
      <c r="AG2117" s="61" t="s">
        <v>689</v>
      </c>
      <c r="AH2117" s="62" t="n">
        <v>45291</v>
      </c>
      <c r="AI2117" s="65" t="n">
        <v>0.953828</v>
      </c>
      <c r="AJ2117" s="61" t="s">
        <v>1266</v>
      </c>
      <c r="AK2117" s="65" t="n">
        <v>0.953828</v>
      </c>
      <c r="AL2117" s="65" t="n">
        <v>0.953828</v>
      </c>
      <c r="AM2117" s="66" t="n">
        <v>14871132.348</v>
      </c>
      <c r="AN2117" s="66" t="n">
        <f aca="false">IF(J2117="Listed Option",AF2117*AL2117,AM2117)</f>
        <v>14871132.348</v>
      </c>
      <c r="AO2117" s="61" t="s">
        <v>1267</v>
      </c>
      <c r="AW2117" s="61" t="s">
        <v>4070</v>
      </c>
      <c r="AY2117" s="61" t="s">
        <v>15143</v>
      </c>
      <c r="BA2117" s="61" t="s">
        <v>15143</v>
      </c>
      <c r="BB2117" s="67" t="n">
        <v>139</v>
      </c>
      <c r="BE2117" s="61" t="n">
        <v>241450</v>
      </c>
      <c r="BF2117" s="61" t="s">
        <v>14994</v>
      </c>
      <c r="BG2117" s="61" t="s">
        <v>4084</v>
      </c>
      <c r="BH2117" s="61" t="s">
        <v>4084</v>
      </c>
      <c r="BI2117" s="61" t="s">
        <v>14996</v>
      </c>
      <c r="BJ2117" s="61" t="s">
        <v>15143</v>
      </c>
      <c r="BL2117" s="61" t="s">
        <v>15145</v>
      </c>
      <c r="BM2117" s="61" t="s">
        <v>15145</v>
      </c>
      <c r="BN2117" s="70" t="n">
        <v>15591000</v>
      </c>
      <c r="BP2117" s="68" t="n">
        <v>14871132.348</v>
      </c>
      <c r="BQ2117" s="68" t="n">
        <v>14871132.348</v>
      </c>
      <c r="BR2117" s="69" t="n">
        <v>15591000</v>
      </c>
      <c r="BS2117" s="63" t="n">
        <v>15591</v>
      </c>
      <c r="BU2117" s="68" t="n">
        <v>15591000</v>
      </c>
    </row>
    <row r="2118" customFormat="false" ht="15" hidden="true" customHeight="false" outlineLevel="0" collapsed="false">
      <c r="A2118" s="61" t="s">
        <v>15148</v>
      </c>
      <c r="B2118" s="61" t="s">
        <v>15149</v>
      </c>
      <c r="C2118" s="62" t="n">
        <v>45291</v>
      </c>
      <c r="D2118" s="62" t="n">
        <v>45291</v>
      </c>
      <c r="E2118" s="61" t="s">
        <v>1259</v>
      </c>
      <c r="F2118" s="61" t="s">
        <v>14994</v>
      </c>
      <c r="G2118" s="61" t="s">
        <v>15150</v>
      </c>
      <c r="H2118" s="61" t="s">
        <v>15150</v>
      </c>
      <c r="I2118" s="61" t="s">
        <v>14996</v>
      </c>
      <c r="J2118" s="61" t="s">
        <v>1199</v>
      </c>
      <c r="K2118" s="61" t="s">
        <v>14997</v>
      </c>
      <c r="L2118" s="61" t="s">
        <v>14997</v>
      </c>
      <c r="N2118" s="61" t="n">
        <v>178335395</v>
      </c>
      <c r="O2118" s="61" t="s">
        <v>1262</v>
      </c>
      <c r="P2118" s="61" t="s">
        <v>15151</v>
      </c>
      <c r="Q2118" s="61" t="s">
        <v>15152</v>
      </c>
      <c r="R2118" s="61" t="s">
        <v>15152</v>
      </c>
      <c r="S2118" s="61" t="str">
        <f aca="false">IF(J2118="Listed Option",MID(R2118,3,9),MID(Q2118,3,9))</f>
        <v>91282CHC8</v>
      </c>
      <c r="T2118" s="61" t="e">
        <f aca="false">VLOOKUP(S2118,'Output v4'!C:C,1,FALSE())</f>
        <v>#N/A</v>
      </c>
      <c r="U2118" s="61" t="s">
        <v>15153</v>
      </c>
      <c r="V2118" s="61" t="s">
        <v>15154</v>
      </c>
      <c r="Z2118" s="61" t="s">
        <v>4074</v>
      </c>
      <c r="AA2118" s="61" t="s">
        <v>4075</v>
      </c>
      <c r="AB2118" s="63" t="n">
        <v>-297940</v>
      </c>
      <c r="AC2118" s="63" t="n">
        <v>-29794000</v>
      </c>
      <c r="AE2118" s="61" t="n">
        <v>100</v>
      </c>
      <c r="AF2118" s="64" t="n">
        <v>-29794000</v>
      </c>
      <c r="AG2118" s="61" t="s">
        <v>1273</v>
      </c>
      <c r="AH2118" s="62" t="n">
        <v>45291</v>
      </c>
      <c r="AI2118" s="65" t="n">
        <v>0.96</v>
      </c>
      <c r="AJ2118" s="61" t="s">
        <v>1266</v>
      </c>
      <c r="AK2118" s="65" t="n">
        <v>0.96</v>
      </c>
      <c r="AL2118" s="65" t="n">
        <v>0.96</v>
      </c>
      <c r="AM2118" s="66" t="n">
        <v>-28602240</v>
      </c>
      <c r="AN2118" s="66" t="n">
        <f aca="false">IF(J2118="Listed Option",AF2118*AL2118,AM2118)</f>
        <v>-28602240</v>
      </c>
      <c r="AO2118" s="61" t="s">
        <v>1267</v>
      </c>
      <c r="AW2118" s="61" t="s">
        <v>4070</v>
      </c>
      <c r="AY2118" s="61" t="s">
        <v>15150</v>
      </c>
      <c r="BA2118" s="61" t="s">
        <v>15150</v>
      </c>
      <c r="BB2118" s="67" t="n">
        <v>47</v>
      </c>
      <c r="BE2118" s="61" t="n">
        <v>241450</v>
      </c>
      <c r="BF2118" s="61" t="s">
        <v>14994</v>
      </c>
      <c r="BG2118" s="61" t="s">
        <v>4084</v>
      </c>
      <c r="BH2118" s="61" t="s">
        <v>4084</v>
      </c>
      <c r="BI2118" s="61" t="s">
        <v>14996</v>
      </c>
      <c r="BJ2118" s="61" t="s">
        <v>15150</v>
      </c>
      <c r="BL2118" s="61" t="s">
        <v>15152</v>
      </c>
      <c r="BM2118" s="61" t="s">
        <v>15152</v>
      </c>
      <c r="BN2118" s="70" t="n">
        <v>-29794000</v>
      </c>
      <c r="BP2118" s="68" t="n">
        <v>-28602240</v>
      </c>
      <c r="BQ2118" s="68" t="n">
        <v>-28602240</v>
      </c>
      <c r="BR2118" s="69" t="n">
        <v>-29794000</v>
      </c>
      <c r="BS2118" s="63" t="n">
        <v>-29794</v>
      </c>
      <c r="BU2118" s="68" t="n">
        <v>29794000</v>
      </c>
    </row>
    <row r="2119" customFormat="false" ht="15" hidden="true" customHeight="false" outlineLevel="0" collapsed="false">
      <c r="A2119" s="61" t="s">
        <v>15155</v>
      </c>
      <c r="B2119" s="61" t="s">
        <v>15156</v>
      </c>
      <c r="C2119" s="62" t="n">
        <v>45291</v>
      </c>
      <c r="D2119" s="62" t="n">
        <v>45291</v>
      </c>
      <c r="E2119" s="61" t="s">
        <v>1259</v>
      </c>
      <c r="F2119" s="61" t="s">
        <v>14994</v>
      </c>
      <c r="G2119" s="61" t="s">
        <v>15157</v>
      </c>
      <c r="H2119" s="61" t="s">
        <v>15157</v>
      </c>
      <c r="I2119" s="61" t="s">
        <v>14996</v>
      </c>
      <c r="J2119" s="61" t="s">
        <v>1199</v>
      </c>
      <c r="K2119" s="61" t="s">
        <v>14997</v>
      </c>
      <c r="L2119" s="61" t="s">
        <v>14997</v>
      </c>
      <c r="N2119" s="61" t="n">
        <v>178335406</v>
      </c>
      <c r="O2119" s="61" t="s">
        <v>1262</v>
      </c>
      <c r="P2119" s="61" t="s">
        <v>15158</v>
      </c>
      <c r="Q2119" s="61" t="s">
        <v>15159</v>
      </c>
      <c r="R2119" s="61" t="s">
        <v>15159</v>
      </c>
      <c r="S2119" s="61" t="str">
        <f aca="false">IF(J2119="Listed Option",MID(R2119,3,9),MID(Q2119,3,9))</f>
        <v>912810TR9</v>
      </c>
      <c r="T2119" s="61" t="e">
        <f aca="false">VLOOKUP(S2119,'Output v4'!C:C,1,FALSE())</f>
        <v>#N/A</v>
      </c>
      <c r="U2119" s="61" t="s">
        <v>15160</v>
      </c>
      <c r="V2119" s="61" t="s">
        <v>15161</v>
      </c>
      <c r="Z2119" s="61" t="s">
        <v>4074</v>
      </c>
      <c r="AA2119" s="61" t="s">
        <v>4075</v>
      </c>
      <c r="AB2119" s="63" t="n">
        <v>-63950</v>
      </c>
      <c r="AC2119" s="63" t="n">
        <v>-6395000</v>
      </c>
      <c r="AE2119" s="61" t="n">
        <v>100</v>
      </c>
      <c r="AF2119" s="64" t="n">
        <v>-6395000</v>
      </c>
      <c r="AG2119" s="61" t="s">
        <v>1273</v>
      </c>
      <c r="AH2119" s="62" t="n">
        <v>45291</v>
      </c>
      <c r="AI2119" s="65" t="n">
        <v>0.924766</v>
      </c>
      <c r="AJ2119" s="61" t="s">
        <v>1266</v>
      </c>
      <c r="AK2119" s="65" t="n">
        <v>0.924766</v>
      </c>
      <c r="AL2119" s="65" t="n">
        <v>0.924766</v>
      </c>
      <c r="AM2119" s="66" t="n">
        <v>-5913878.57</v>
      </c>
      <c r="AN2119" s="66" t="n">
        <f aca="false">IF(J2119="Listed Option",AF2119*AL2119,AM2119)</f>
        <v>-5913878.57</v>
      </c>
      <c r="AO2119" s="61" t="s">
        <v>1267</v>
      </c>
      <c r="AW2119" s="61" t="s">
        <v>4070</v>
      </c>
      <c r="AY2119" s="61" t="s">
        <v>15157</v>
      </c>
      <c r="BA2119" s="61" t="s">
        <v>15157</v>
      </c>
      <c r="BB2119" s="67" t="n">
        <v>47</v>
      </c>
      <c r="BE2119" s="61" t="n">
        <v>241450</v>
      </c>
      <c r="BF2119" s="61" t="s">
        <v>14994</v>
      </c>
      <c r="BG2119" s="61" t="s">
        <v>4084</v>
      </c>
      <c r="BH2119" s="61" t="s">
        <v>4084</v>
      </c>
      <c r="BI2119" s="61" t="s">
        <v>14996</v>
      </c>
      <c r="BJ2119" s="61" t="s">
        <v>15157</v>
      </c>
      <c r="BL2119" s="61" t="s">
        <v>15159</v>
      </c>
      <c r="BM2119" s="61" t="s">
        <v>15159</v>
      </c>
      <c r="BN2119" s="70" t="n">
        <v>-6395000</v>
      </c>
      <c r="BP2119" s="68" t="n">
        <v>-5913878.57</v>
      </c>
      <c r="BQ2119" s="68" t="n">
        <v>-5913878.57</v>
      </c>
      <c r="BR2119" s="69" t="n">
        <v>-6395000</v>
      </c>
      <c r="BS2119" s="63" t="n">
        <v>-6395</v>
      </c>
      <c r="BU2119" s="68" t="n">
        <v>6395000</v>
      </c>
    </row>
    <row r="2120" customFormat="false" ht="15" hidden="true" customHeight="false" outlineLevel="0" collapsed="false">
      <c r="A2120" s="61" t="s">
        <v>15162</v>
      </c>
      <c r="B2120" s="61" t="s">
        <v>15163</v>
      </c>
      <c r="C2120" s="62" t="n">
        <v>45291</v>
      </c>
      <c r="D2120" s="62" t="n">
        <v>45291</v>
      </c>
      <c r="E2120" s="61" t="s">
        <v>1259</v>
      </c>
      <c r="F2120" s="61" t="s">
        <v>14994</v>
      </c>
      <c r="G2120" s="61" t="s">
        <v>15164</v>
      </c>
      <c r="H2120" s="61" t="s">
        <v>15164</v>
      </c>
      <c r="I2120" s="61" t="s">
        <v>14996</v>
      </c>
      <c r="J2120" s="61" t="s">
        <v>1199</v>
      </c>
      <c r="K2120" s="61" t="s">
        <v>14997</v>
      </c>
      <c r="L2120" s="61" t="s">
        <v>14997</v>
      </c>
      <c r="N2120" s="61" t="n">
        <v>178652197</v>
      </c>
      <c r="O2120" s="61" t="s">
        <v>1262</v>
      </c>
      <c r="P2120" s="61" t="s">
        <v>15165</v>
      </c>
      <c r="Q2120" s="61" t="s">
        <v>15166</v>
      </c>
      <c r="R2120" s="61" t="s">
        <v>15166</v>
      </c>
      <c r="S2120" s="61" t="str">
        <f aca="false">IF(J2120="Listed Option",MID(R2120,3,9),MID(Q2120,3,9))</f>
        <v>912810TS7</v>
      </c>
      <c r="T2120" s="61" t="e">
        <f aca="false">VLOOKUP(S2120,'Output v4'!C:C,1,FALSE())</f>
        <v>#N/A</v>
      </c>
      <c r="U2120" s="61" t="s">
        <v>15167</v>
      </c>
      <c r="V2120" s="61" t="s">
        <v>15168</v>
      </c>
      <c r="Z2120" s="61" t="s">
        <v>4074</v>
      </c>
      <c r="AA2120" s="61" t="s">
        <v>4075</v>
      </c>
      <c r="AB2120" s="63" t="n">
        <v>265060</v>
      </c>
      <c r="AC2120" s="63" t="n">
        <v>26506000</v>
      </c>
      <c r="AE2120" s="61" t="n">
        <v>100</v>
      </c>
      <c r="AF2120" s="64" t="n">
        <v>26506000</v>
      </c>
      <c r="AG2120" s="61" t="s">
        <v>689</v>
      </c>
      <c r="AH2120" s="62" t="n">
        <v>45291</v>
      </c>
      <c r="AI2120" s="65" t="n">
        <v>0.953672</v>
      </c>
      <c r="AJ2120" s="61" t="s">
        <v>1266</v>
      </c>
      <c r="AK2120" s="65" t="n">
        <v>0.953672</v>
      </c>
      <c r="AL2120" s="65" t="n">
        <v>0.953672</v>
      </c>
      <c r="AM2120" s="66" t="n">
        <v>25278030.032</v>
      </c>
      <c r="AN2120" s="66" t="n">
        <f aca="false">IF(J2120="Listed Option",AF2120*AL2120,AM2120)</f>
        <v>25278030.032</v>
      </c>
      <c r="AO2120" s="61" t="s">
        <v>1267</v>
      </c>
      <c r="AW2120" s="61" t="s">
        <v>4070</v>
      </c>
      <c r="AY2120" s="61" t="s">
        <v>15164</v>
      </c>
      <c r="BA2120" s="61" t="s">
        <v>15164</v>
      </c>
      <c r="BB2120" s="67" t="n">
        <v>47</v>
      </c>
      <c r="BE2120" s="61" t="n">
        <v>241450</v>
      </c>
      <c r="BF2120" s="61" t="s">
        <v>14994</v>
      </c>
      <c r="BG2120" s="61" t="s">
        <v>4084</v>
      </c>
      <c r="BH2120" s="61" t="s">
        <v>4084</v>
      </c>
      <c r="BI2120" s="61" t="s">
        <v>14996</v>
      </c>
      <c r="BJ2120" s="61" t="s">
        <v>15164</v>
      </c>
      <c r="BL2120" s="61" t="s">
        <v>15166</v>
      </c>
      <c r="BM2120" s="61" t="s">
        <v>15166</v>
      </c>
      <c r="BN2120" s="70" t="n">
        <v>26506000</v>
      </c>
      <c r="BP2120" s="68" t="n">
        <v>25278030.032</v>
      </c>
      <c r="BQ2120" s="68" t="n">
        <v>25278030.032</v>
      </c>
      <c r="BR2120" s="69" t="n">
        <v>26506000</v>
      </c>
      <c r="BS2120" s="63" t="n">
        <v>26506</v>
      </c>
      <c r="BU2120" s="68" t="n">
        <v>26506000</v>
      </c>
    </row>
    <row r="2121" customFormat="false" ht="15" hidden="true" customHeight="false" outlineLevel="0" collapsed="false">
      <c r="A2121" s="61" t="s">
        <v>15169</v>
      </c>
      <c r="B2121" s="61" t="s">
        <v>15170</v>
      </c>
      <c r="C2121" s="62" t="n">
        <v>45291</v>
      </c>
      <c r="D2121" s="62" t="n">
        <v>45291</v>
      </c>
      <c r="E2121" s="61" t="s">
        <v>1259</v>
      </c>
      <c r="F2121" s="61" t="s">
        <v>14994</v>
      </c>
      <c r="G2121" s="61" t="s">
        <v>15171</v>
      </c>
      <c r="H2121" s="61" t="s">
        <v>15171</v>
      </c>
      <c r="I2121" s="61" t="s">
        <v>14996</v>
      </c>
      <c r="J2121" s="61" t="s">
        <v>1199</v>
      </c>
      <c r="K2121" s="61" t="s">
        <v>14997</v>
      </c>
      <c r="L2121" s="61" t="s">
        <v>14997</v>
      </c>
      <c r="N2121" s="61" t="n">
        <v>182767624</v>
      </c>
      <c r="O2121" s="61" t="s">
        <v>1262</v>
      </c>
      <c r="P2121" s="61" t="s">
        <v>15172</v>
      </c>
      <c r="Q2121" s="61" t="s">
        <v>15173</v>
      </c>
      <c r="R2121" s="61" t="s">
        <v>15173</v>
      </c>
      <c r="S2121" s="61" t="str">
        <f aca="false">IF(J2121="Listed Option",MID(R2121,3,9),MID(Q2121,3,9))</f>
        <v>912810TT5</v>
      </c>
      <c r="T2121" s="61" t="e">
        <f aca="false">VLOOKUP(S2121,'Output v4'!C:C,1,FALSE())</f>
        <v>#N/A</v>
      </c>
      <c r="U2121" s="61" t="s">
        <v>15174</v>
      </c>
      <c r="V2121" s="61" t="s">
        <v>15175</v>
      </c>
      <c r="Z2121" s="61" t="s">
        <v>4074</v>
      </c>
      <c r="AA2121" s="61" t="s">
        <v>4075</v>
      </c>
      <c r="AB2121" s="63" t="n">
        <v>-112030</v>
      </c>
      <c r="AC2121" s="63" t="n">
        <v>-11203000</v>
      </c>
      <c r="AE2121" s="61" t="n">
        <v>100</v>
      </c>
      <c r="AF2121" s="64" t="n">
        <v>-11203000</v>
      </c>
      <c r="AG2121" s="61" t="s">
        <v>1273</v>
      </c>
      <c r="AH2121" s="62" t="n">
        <v>45291</v>
      </c>
      <c r="AI2121" s="65" t="n">
        <v>1.011094</v>
      </c>
      <c r="AJ2121" s="61" t="s">
        <v>1266</v>
      </c>
      <c r="AK2121" s="65" t="n">
        <v>1.011094</v>
      </c>
      <c r="AL2121" s="65" t="n">
        <v>1.011094</v>
      </c>
      <c r="AM2121" s="66" t="n">
        <v>-11327286.082</v>
      </c>
      <c r="AN2121" s="66" t="n">
        <f aca="false">IF(J2121="Listed Option",AF2121*AL2121,AM2121)</f>
        <v>-11327286.082</v>
      </c>
      <c r="AO2121" s="61" t="s">
        <v>1267</v>
      </c>
      <c r="AW2121" s="61" t="s">
        <v>4070</v>
      </c>
      <c r="AY2121" s="61" t="s">
        <v>15171</v>
      </c>
      <c r="BA2121" s="61" t="s">
        <v>15171</v>
      </c>
      <c r="BB2121" s="67" t="n">
        <v>139</v>
      </c>
      <c r="BE2121" s="61" t="n">
        <v>241450</v>
      </c>
      <c r="BF2121" s="61" t="s">
        <v>14994</v>
      </c>
      <c r="BG2121" s="61" t="s">
        <v>4084</v>
      </c>
      <c r="BH2121" s="61" t="s">
        <v>4084</v>
      </c>
      <c r="BI2121" s="61" t="s">
        <v>14996</v>
      </c>
      <c r="BJ2121" s="61" t="s">
        <v>15171</v>
      </c>
      <c r="BL2121" s="61" t="s">
        <v>15173</v>
      </c>
      <c r="BM2121" s="61" t="s">
        <v>15173</v>
      </c>
      <c r="BN2121" s="70" t="n">
        <v>-11203000</v>
      </c>
      <c r="BP2121" s="68" t="n">
        <v>-11327286.082</v>
      </c>
      <c r="BQ2121" s="68" t="n">
        <v>-11327286.082</v>
      </c>
      <c r="BR2121" s="69" t="n">
        <v>-11203000</v>
      </c>
      <c r="BS2121" s="63" t="n">
        <v>-11203</v>
      </c>
      <c r="BU2121" s="68" t="n">
        <v>11203000</v>
      </c>
    </row>
    <row r="2122" customFormat="false" ht="15" hidden="true" customHeight="false" outlineLevel="0" collapsed="false">
      <c r="A2122" s="61" t="s">
        <v>15176</v>
      </c>
      <c r="B2122" s="61" t="s">
        <v>15177</v>
      </c>
      <c r="C2122" s="62" t="n">
        <v>45291</v>
      </c>
      <c r="D2122" s="62" t="n">
        <v>45291</v>
      </c>
      <c r="E2122" s="61" t="s">
        <v>1259</v>
      </c>
      <c r="F2122" s="61" t="s">
        <v>14994</v>
      </c>
      <c r="G2122" s="61" t="s">
        <v>15178</v>
      </c>
      <c r="H2122" s="61" t="s">
        <v>15178</v>
      </c>
      <c r="I2122" s="61" t="s">
        <v>14996</v>
      </c>
      <c r="J2122" s="61" t="s">
        <v>1199</v>
      </c>
      <c r="K2122" s="61" t="s">
        <v>14997</v>
      </c>
      <c r="L2122" s="61" t="s">
        <v>14997</v>
      </c>
      <c r="N2122" s="61" t="n">
        <v>182767634</v>
      </c>
      <c r="O2122" s="61" t="s">
        <v>1262</v>
      </c>
      <c r="P2122" s="61" t="s">
        <v>15179</v>
      </c>
      <c r="Q2122" s="61" t="s">
        <v>15180</v>
      </c>
      <c r="R2122" s="61" t="s">
        <v>15180</v>
      </c>
      <c r="S2122" s="61" t="str">
        <f aca="false">IF(J2122="Listed Option",MID(R2122,3,9),MID(Q2122,3,9))</f>
        <v>91282CHT1</v>
      </c>
      <c r="T2122" s="61" t="e">
        <f aca="false">VLOOKUP(S2122,'Output v4'!C:C,1,FALSE())</f>
        <v>#N/A</v>
      </c>
      <c r="U2122" s="61" t="s">
        <v>15181</v>
      </c>
      <c r="V2122" s="61" t="s">
        <v>15182</v>
      </c>
      <c r="Z2122" s="61" t="s">
        <v>4074</v>
      </c>
      <c r="AA2122" s="61" t="s">
        <v>4075</v>
      </c>
      <c r="AB2122" s="63" t="n">
        <v>-708060</v>
      </c>
      <c r="AC2122" s="63" t="n">
        <v>-70806000</v>
      </c>
      <c r="AE2122" s="61" t="n">
        <v>100</v>
      </c>
      <c r="AF2122" s="64" t="n">
        <v>-70806000</v>
      </c>
      <c r="AG2122" s="61" t="s">
        <v>1273</v>
      </c>
      <c r="AH2122" s="62" t="n">
        <v>45291</v>
      </c>
      <c r="AI2122" s="65" t="n">
        <v>0.999062</v>
      </c>
      <c r="AJ2122" s="61" t="s">
        <v>1266</v>
      </c>
      <c r="AK2122" s="65" t="n">
        <v>0.999062</v>
      </c>
      <c r="AL2122" s="65" t="n">
        <v>0.999062</v>
      </c>
      <c r="AM2122" s="66" t="n">
        <v>-70739583.972</v>
      </c>
      <c r="AN2122" s="66" t="n">
        <f aca="false">IF(J2122="Listed Option",AF2122*AL2122,AM2122)</f>
        <v>-70739583.972</v>
      </c>
      <c r="AO2122" s="61" t="s">
        <v>1267</v>
      </c>
      <c r="AW2122" s="61" t="s">
        <v>4070</v>
      </c>
      <c r="AY2122" s="61" t="s">
        <v>15178</v>
      </c>
      <c r="BA2122" s="61" t="s">
        <v>15178</v>
      </c>
      <c r="BB2122" s="67" t="n">
        <v>139</v>
      </c>
      <c r="BE2122" s="61" t="n">
        <v>241450</v>
      </c>
      <c r="BF2122" s="61" t="s">
        <v>14994</v>
      </c>
      <c r="BG2122" s="61" t="s">
        <v>4084</v>
      </c>
      <c r="BH2122" s="61" t="s">
        <v>4084</v>
      </c>
      <c r="BI2122" s="61" t="s">
        <v>14996</v>
      </c>
      <c r="BJ2122" s="61" t="s">
        <v>15178</v>
      </c>
      <c r="BL2122" s="61" t="s">
        <v>15180</v>
      </c>
      <c r="BM2122" s="61" t="s">
        <v>15180</v>
      </c>
      <c r="BN2122" s="70" t="n">
        <v>-70806000</v>
      </c>
      <c r="BP2122" s="68" t="n">
        <v>-70739583.972</v>
      </c>
      <c r="BQ2122" s="68" t="n">
        <v>-70739583.972</v>
      </c>
      <c r="BR2122" s="69" t="n">
        <v>-70806000</v>
      </c>
      <c r="BS2122" s="63" t="n">
        <v>-70806</v>
      </c>
      <c r="BU2122" s="68" t="n">
        <v>70806000</v>
      </c>
    </row>
    <row r="2123" customFormat="false" ht="15" hidden="true" customHeight="false" outlineLevel="0" collapsed="false">
      <c r="A2123" s="61" t="s">
        <v>15183</v>
      </c>
      <c r="B2123" s="61" t="s">
        <v>15184</v>
      </c>
      <c r="C2123" s="62" t="n">
        <v>45291</v>
      </c>
      <c r="D2123" s="62" t="n">
        <v>45291</v>
      </c>
      <c r="E2123" s="61" t="s">
        <v>1259</v>
      </c>
      <c r="F2123" s="61" t="s">
        <v>14994</v>
      </c>
      <c r="G2123" s="61" t="s">
        <v>15185</v>
      </c>
      <c r="H2123" s="61" t="s">
        <v>15185</v>
      </c>
      <c r="I2123" s="61" t="s">
        <v>14996</v>
      </c>
      <c r="J2123" s="61" t="s">
        <v>1199</v>
      </c>
      <c r="K2123" s="61" t="s">
        <v>14997</v>
      </c>
      <c r="L2123" s="61" t="s">
        <v>14997</v>
      </c>
      <c r="N2123" s="61" t="n">
        <v>183353119</v>
      </c>
      <c r="O2123" s="61" t="s">
        <v>1262</v>
      </c>
      <c r="P2123" s="61" t="s">
        <v>15186</v>
      </c>
      <c r="Q2123" s="61" t="s">
        <v>15187</v>
      </c>
      <c r="R2123" s="61" t="s">
        <v>15187</v>
      </c>
      <c r="S2123" s="61" t="str">
        <f aca="false">IF(J2123="Listed Option",MID(R2123,3,9),MID(Q2123,3,9))</f>
        <v>912810TU2</v>
      </c>
      <c r="T2123" s="61" t="e">
        <f aca="false">VLOOKUP(S2123,'Output v4'!C:C,1,FALSE())</f>
        <v>#N/A</v>
      </c>
      <c r="U2123" s="61" t="s">
        <v>15188</v>
      </c>
      <c r="V2123" s="61" t="s">
        <v>15189</v>
      </c>
      <c r="Z2123" s="61" t="s">
        <v>4074</v>
      </c>
      <c r="AA2123" s="61" t="s">
        <v>4075</v>
      </c>
      <c r="AB2123" s="63" t="n">
        <v>253170</v>
      </c>
      <c r="AC2123" s="63" t="n">
        <v>25317000</v>
      </c>
      <c r="AE2123" s="61" t="n">
        <v>100</v>
      </c>
      <c r="AF2123" s="64" t="n">
        <v>25317000</v>
      </c>
      <c r="AG2123" s="61" t="s">
        <v>689</v>
      </c>
      <c r="AH2123" s="62" t="n">
        <v>45291</v>
      </c>
      <c r="AI2123" s="65" t="n">
        <v>1.021094</v>
      </c>
      <c r="AJ2123" s="61" t="s">
        <v>1266</v>
      </c>
      <c r="AK2123" s="65" t="n">
        <v>1.021094</v>
      </c>
      <c r="AL2123" s="65" t="n">
        <v>1.021094</v>
      </c>
      <c r="AM2123" s="66" t="n">
        <v>25851036.798</v>
      </c>
      <c r="AN2123" s="66" t="n">
        <f aca="false">IF(J2123="Listed Option",AF2123*AL2123,AM2123)</f>
        <v>25851036.798</v>
      </c>
      <c r="AO2123" s="61" t="s">
        <v>1267</v>
      </c>
      <c r="AW2123" s="61" t="s">
        <v>4070</v>
      </c>
      <c r="AY2123" s="61" t="s">
        <v>15185</v>
      </c>
      <c r="BA2123" s="61" t="s">
        <v>15185</v>
      </c>
      <c r="BB2123" s="67" t="n">
        <v>139</v>
      </c>
      <c r="BE2123" s="61" t="n">
        <v>241450</v>
      </c>
      <c r="BF2123" s="61" t="s">
        <v>14994</v>
      </c>
      <c r="BG2123" s="61" t="s">
        <v>4084</v>
      </c>
      <c r="BH2123" s="61" t="s">
        <v>4084</v>
      </c>
      <c r="BI2123" s="61" t="s">
        <v>14996</v>
      </c>
      <c r="BJ2123" s="61" t="s">
        <v>15185</v>
      </c>
      <c r="BL2123" s="61" t="s">
        <v>15187</v>
      </c>
      <c r="BM2123" s="61" t="s">
        <v>15187</v>
      </c>
      <c r="BN2123" s="70" t="n">
        <v>25317000</v>
      </c>
      <c r="BP2123" s="68" t="n">
        <v>25851036.798</v>
      </c>
      <c r="BQ2123" s="68" t="n">
        <v>25851036.798</v>
      </c>
      <c r="BR2123" s="69" t="n">
        <v>25317000</v>
      </c>
      <c r="BS2123" s="63" t="n">
        <v>25317</v>
      </c>
      <c r="BU2123" s="68" t="n">
        <v>25317000</v>
      </c>
    </row>
    <row r="2124" customFormat="false" ht="15" hidden="true" customHeight="false" outlineLevel="0" collapsed="false">
      <c r="A2124" s="61" t="s">
        <v>15190</v>
      </c>
      <c r="B2124" s="61" t="s">
        <v>15191</v>
      </c>
      <c r="C2124" s="62" t="n">
        <v>45291</v>
      </c>
      <c r="D2124" s="62" t="n">
        <v>45291</v>
      </c>
      <c r="E2124" s="61" t="s">
        <v>1259</v>
      </c>
      <c r="F2124" s="61" t="s">
        <v>14994</v>
      </c>
      <c r="G2124" s="61" t="s">
        <v>15192</v>
      </c>
      <c r="H2124" s="61" t="s">
        <v>15192</v>
      </c>
      <c r="I2124" s="61" t="s">
        <v>14996</v>
      </c>
      <c r="J2124" s="61" t="s">
        <v>1199</v>
      </c>
      <c r="K2124" s="61" t="s">
        <v>14997</v>
      </c>
      <c r="L2124" s="61" t="s">
        <v>14997</v>
      </c>
      <c r="N2124" s="61" t="n">
        <v>185311503</v>
      </c>
      <c r="O2124" s="61" t="s">
        <v>1262</v>
      </c>
      <c r="P2124" s="61" t="s">
        <v>15193</v>
      </c>
      <c r="Q2124" s="61" t="s">
        <v>15194</v>
      </c>
      <c r="R2124" s="61" t="s">
        <v>15194</v>
      </c>
      <c r="S2124" s="61" t="str">
        <f aca="false">IF(J2124="Listed Option",MID(R2124,3,9),MID(Q2124,3,9))</f>
        <v>91282CJA0</v>
      </c>
      <c r="T2124" s="61" t="e">
        <f aca="false">VLOOKUP(S2124,'Output v4'!C:C,1,FALSE())</f>
        <v>#N/A</v>
      </c>
      <c r="U2124" s="61" t="s">
        <v>15195</v>
      </c>
      <c r="V2124" s="61" t="s">
        <v>15196</v>
      </c>
      <c r="Z2124" s="61" t="s">
        <v>4074</v>
      </c>
      <c r="AA2124" s="61" t="s">
        <v>4075</v>
      </c>
      <c r="AB2124" s="63" t="n">
        <v>-157350</v>
      </c>
      <c r="AC2124" s="63" t="n">
        <v>-15735000</v>
      </c>
      <c r="AE2124" s="61" t="n">
        <v>100</v>
      </c>
      <c r="AF2124" s="64" t="n">
        <v>-15735000</v>
      </c>
      <c r="AG2124" s="61" t="s">
        <v>1273</v>
      </c>
      <c r="AH2124" s="62" t="n">
        <v>45291</v>
      </c>
      <c r="AI2124" s="65" t="n">
        <v>1.032344</v>
      </c>
      <c r="AJ2124" s="61" t="s">
        <v>1266</v>
      </c>
      <c r="AK2124" s="65" t="n">
        <v>1.032344</v>
      </c>
      <c r="AL2124" s="65" t="n">
        <v>1.032344</v>
      </c>
      <c r="AM2124" s="66" t="n">
        <v>-16243932.84</v>
      </c>
      <c r="AN2124" s="66" t="n">
        <f aca="false">IF(J2124="Listed Option",AF2124*AL2124,AM2124)</f>
        <v>-16243932.84</v>
      </c>
      <c r="AO2124" s="61" t="s">
        <v>1267</v>
      </c>
      <c r="AW2124" s="61" t="s">
        <v>4070</v>
      </c>
      <c r="AY2124" s="61" t="s">
        <v>15192</v>
      </c>
      <c r="BA2124" s="61" t="s">
        <v>15192</v>
      </c>
      <c r="BB2124" s="67" t="n">
        <v>93</v>
      </c>
      <c r="BE2124" s="61" t="n">
        <v>241450</v>
      </c>
      <c r="BF2124" s="61" t="s">
        <v>14994</v>
      </c>
      <c r="BG2124" s="61" t="s">
        <v>4084</v>
      </c>
      <c r="BH2124" s="61" t="s">
        <v>4084</v>
      </c>
      <c r="BI2124" s="61" t="s">
        <v>14996</v>
      </c>
      <c r="BJ2124" s="61" t="s">
        <v>15192</v>
      </c>
      <c r="BL2124" s="61" t="s">
        <v>15194</v>
      </c>
      <c r="BM2124" s="61" t="s">
        <v>15194</v>
      </c>
      <c r="BN2124" s="70" t="n">
        <v>-15735000</v>
      </c>
      <c r="BP2124" s="68" t="n">
        <v>-16243932.84</v>
      </c>
      <c r="BQ2124" s="68" t="n">
        <v>-16243932.84</v>
      </c>
      <c r="BR2124" s="69" t="n">
        <v>-15735000</v>
      </c>
      <c r="BS2124" s="63" t="n">
        <v>-15735</v>
      </c>
      <c r="BU2124" s="68" t="n">
        <v>15735000</v>
      </c>
    </row>
    <row r="2125" customFormat="false" ht="15" hidden="true" customHeight="false" outlineLevel="0" collapsed="false">
      <c r="A2125" s="61" t="s">
        <v>15197</v>
      </c>
      <c r="B2125" s="61" t="s">
        <v>15198</v>
      </c>
      <c r="C2125" s="62" t="n">
        <v>45291</v>
      </c>
      <c r="D2125" s="62" t="n">
        <v>45291</v>
      </c>
      <c r="E2125" s="61" t="s">
        <v>1259</v>
      </c>
      <c r="F2125" s="61" t="s">
        <v>14994</v>
      </c>
      <c r="G2125" s="61" t="s">
        <v>15199</v>
      </c>
      <c r="H2125" s="61" t="s">
        <v>15199</v>
      </c>
      <c r="I2125" s="61" t="s">
        <v>14996</v>
      </c>
      <c r="J2125" s="61" t="s">
        <v>1199</v>
      </c>
      <c r="K2125" s="61" t="s">
        <v>14997</v>
      </c>
      <c r="L2125" s="61" t="s">
        <v>14997</v>
      </c>
      <c r="N2125" s="61" t="n">
        <v>187034842</v>
      </c>
      <c r="O2125" s="61" t="s">
        <v>1262</v>
      </c>
      <c r="P2125" s="61" t="s">
        <v>15200</v>
      </c>
      <c r="Q2125" s="61" t="s">
        <v>15201</v>
      </c>
      <c r="R2125" s="61" t="s">
        <v>15201</v>
      </c>
      <c r="S2125" s="61" t="str">
        <f aca="false">IF(J2125="Listed Option",MID(R2125,3,9),MID(Q2125,3,9))</f>
        <v>91282CJF9</v>
      </c>
      <c r="T2125" s="61" t="e">
        <f aca="false">VLOOKUP(S2125,'Output v4'!C:C,1,FALSE())</f>
        <v>#N/A</v>
      </c>
      <c r="U2125" s="61" t="s">
        <v>15202</v>
      </c>
      <c r="V2125" s="61" t="s">
        <v>15203</v>
      </c>
      <c r="Z2125" s="61" t="s">
        <v>4074</v>
      </c>
      <c r="AA2125" s="61" t="s">
        <v>4075</v>
      </c>
      <c r="AB2125" s="63" t="n">
        <v>-74000</v>
      </c>
      <c r="AC2125" s="63" t="n">
        <v>-7400000</v>
      </c>
      <c r="AE2125" s="61" t="n">
        <v>100</v>
      </c>
      <c r="AF2125" s="64" t="n">
        <v>-7400000</v>
      </c>
      <c r="AG2125" s="61" t="s">
        <v>1273</v>
      </c>
      <c r="AH2125" s="62" t="n">
        <v>45291</v>
      </c>
      <c r="AI2125" s="65" t="n">
        <v>1.044062</v>
      </c>
      <c r="AJ2125" s="61" t="s">
        <v>1266</v>
      </c>
      <c r="AK2125" s="65" t="n">
        <v>1.044062</v>
      </c>
      <c r="AL2125" s="65" t="n">
        <v>1.044062</v>
      </c>
      <c r="AM2125" s="66" t="n">
        <v>-7726058.8</v>
      </c>
      <c r="AN2125" s="66" t="n">
        <f aca="false">IF(J2125="Listed Option",AF2125*AL2125,AM2125)</f>
        <v>-7726058.8</v>
      </c>
      <c r="AO2125" s="61" t="s">
        <v>1267</v>
      </c>
      <c r="AW2125" s="61" t="s">
        <v>4070</v>
      </c>
      <c r="AY2125" s="61" t="s">
        <v>15199</v>
      </c>
      <c r="BA2125" s="61" t="s">
        <v>15199</v>
      </c>
      <c r="BB2125" s="67" t="n">
        <v>62</v>
      </c>
      <c r="BE2125" s="61" t="n">
        <v>241450</v>
      </c>
      <c r="BF2125" s="61" t="s">
        <v>14994</v>
      </c>
      <c r="BG2125" s="61" t="s">
        <v>4084</v>
      </c>
      <c r="BH2125" s="61" t="s">
        <v>4084</v>
      </c>
      <c r="BI2125" s="61" t="s">
        <v>14996</v>
      </c>
      <c r="BJ2125" s="61" t="s">
        <v>15199</v>
      </c>
      <c r="BL2125" s="61" t="s">
        <v>15201</v>
      </c>
      <c r="BM2125" s="61" t="s">
        <v>15201</v>
      </c>
      <c r="BN2125" s="70" t="n">
        <v>-7400000</v>
      </c>
      <c r="BP2125" s="68" t="n">
        <v>-7726058.8</v>
      </c>
      <c r="BQ2125" s="68" t="n">
        <v>-7726058.8</v>
      </c>
      <c r="BR2125" s="69" t="n">
        <v>-7400000</v>
      </c>
      <c r="BS2125" s="63" t="n">
        <v>-7400</v>
      </c>
      <c r="BU2125" s="68" t="n">
        <v>7400000</v>
      </c>
    </row>
    <row r="2126" customFormat="false" ht="15" hidden="true" customHeight="false" outlineLevel="0" collapsed="false">
      <c r="A2126" s="61" t="s">
        <v>15204</v>
      </c>
      <c r="B2126" s="61" t="s">
        <v>15205</v>
      </c>
      <c r="C2126" s="62" t="n">
        <v>45291</v>
      </c>
      <c r="D2126" s="62" t="n">
        <v>45291</v>
      </c>
      <c r="E2126" s="61" t="s">
        <v>1259</v>
      </c>
      <c r="F2126" s="61" t="s">
        <v>14994</v>
      </c>
      <c r="G2126" s="61" t="s">
        <v>15206</v>
      </c>
      <c r="H2126" s="61" t="s">
        <v>15206</v>
      </c>
      <c r="I2126" s="61" t="s">
        <v>14996</v>
      </c>
      <c r="J2126" s="61" t="s">
        <v>1199</v>
      </c>
      <c r="K2126" s="61" t="s">
        <v>14997</v>
      </c>
      <c r="L2126" s="61" t="s">
        <v>14997</v>
      </c>
      <c r="N2126" s="61" t="n">
        <v>187893594</v>
      </c>
      <c r="O2126" s="61" t="s">
        <v>1262</v>
      </c>
      <c r="P2126" s="61" t="s">
        <v>15207</v>
      </c>
      <c r="Q2126" s="61" t="s">
        <v>15208</v>
      </c>
      <c r="R2126" s="61" t="s">
        <v>15208</v>
      </c>
      <c r="S2126" s="61" t="str">
        <f aca="false">IF(J2126="Listed Option",MID(R2126,3,9),MID(Q2126,3,9))</f>
        <v>91282CJJ1</v>
      </c>
      <c r="T2126" s="61" t="e">
        <f aca="false">VLOOKUP(S2126,'Output v4'!C:C,1,FALSE())</f>
        <v>#N/A</v>
      </c>
      <c r="U2126" s="61" t="s">
        <v>15209</v>
      </c>
      <c r="V2126" s="61" t="s">
        <v>15210</v>
      </c>
      <c r="Z2126" s="61" t="s">
        <v>4074</v>
      </c>
      <c r="AA2126" s="61" t="s">
        <v>4075</v>
      </c>
      <c r="AB2126" s="63" t="n">
        <v>-1100470</v>
      </c>
      <c r="AC2126" s="63" t="n">
        <v>-110047000</v>
      </c>
      <c r="AE2126" s="61" t="n">
        <v>100</v>
      </c>
      <c r="AF2126" s="64" t="n">
        <v>-110047000</v>
      </c>
      <c r="AG2126" s="61" t="s">
        <v>1273</v>
      </c>
      <c r="AH2126" s="62" t="n">
        <v>45291</v>
      </c>
      <c r="AI2126" s="65" t="n">
        <v>1.050156</v>
      </c>
      <c r="AJ2126" s="61" t="s">
        <v>1266</v>
      </c>
      <c r="AK2126" s="65" t="n">
        <v>1.050156</v>
      </c>
      <c r="AL2126" s="65" t="n">
        <v>1.050156</v>
      </c>
      <c r="AM2126" s="66" t="n">
        <v>-115566517.332</v>
      </c>
      <c r="AN2126" s="66" t="n">
        <f aca="false">IF(J2126="Listed Option",AF2126*AL2126,AM2126)</f>
        <v>-115566517.332</v>
      </c>
      <c r="AO2126" s="61" t="s">
        <v>1267</v>
      </c>
      <c r="AW2126" s="61" t="s">
        <v>4070</v>
      </c>
      <c r="AY2126" s="61" t="s">
        <v>15206</v>
      </c>
      <c r="BA2126" s="61" t="s">
        <v>15206</v>
      </c>
      <c r="BB2126" s="67" t="n">
        <v>47</v>
      </c>
      <c r="BE2126" s="61" t="n">
        <v>241450</v>
      </c>
      <c r="BF2126" s="61" t="s">
        <v>14994</v>
      </c>
      <c r="BG2126" s="61" t="s">
        <v>4084</v>
      </c>
      <c r="BH2126" s="61" t="s">
        <v>4084</v>
      </c>
      <c r="BI2126" s="61" t="s">
        <v>14996</v>
      </c>
      <c r="BJ2126" s="61" t="s">
        <v>15206</v>
      </c>
      <c r="BL2126" s="61" t="s">
        <v>15208</v>
      </c>
      <c r="BM2126" s="61" t="s">
        <v>15208</v>
      </c>
      <c r="BN2126" s="70" t="n">
        <v>-110047000</v>
      </c>
      <c r="BP2126" s="68" t="n">
        <v>-115566517.332</v>
      </c>
      <c r="BQ2126" s="68" t="n">
        <v>-115566517.332</v>
      </c>
      <c r="BR2126" s="69" t="n">
        <v>-110047000</v>
      </c>
      <c r="BS2126" s="63" t="n">
        <v>-110047</v>
      </c>
      <c r="BU2126" s="68" t="n">
        <v>110047000</v>
      </c>
    </row>
    <row r="2127" customFormat="false" ht="15" hidden="true" customHeight="false" outlineLevel="0" collapsed="false">
      <c r="A2127" s="61" t="s">
        <v>15211</v>
      </c>
      <c r="B2127" s="61" t="s">
        <v>15212</v>
      </c>
      <c r="C2127" s="62" t="n">
        <v>45291</v>
      </c>
      <c r="D2127" s="62" t="n">
        <v>45291</v>
      </c>
      <c r="E2127" s="61" t="s">
        <v>1259</v>
      </c>
      <c r="F2127" s="61" t="s">
        <v>14994</v>
      </c>
      <c r="G2127" s="61" t="s">
        <v>15213</v>
      </c>
      <c r="H2127" s="61" t="s">
        <v>15213</v>
      </c>
      <c r="I2127" s="61" t="s">
        <v>14996</v>
      </c>
      <c r="J2127" s="61" t="s">
        <v>1199</v>
      </c>
      <c r="K2127" s="61" t="s">
        <v>14997</v>
      </c>
      <c r="L2127" s="61" t="s">
        <v>14997</v>
      </c>
      <c r="N2127" s="61" t="n">
        <v>187893597</v>
      </c>
      <c r="O2127" s="61" t="s">
        <v>1262</v>
      </c>
      <c r="P2127" s="61" t="s">
        <v>15214</v>
      </c>
      <c r="Q2127" s="61" t="s">
        <v>15215</v>
      </c>
      <c r="R2127" s="61" t="s">
        <v>15215</v>
      </c>
      <c r="S2127" s="61" t="str">
        <f aca="false">IF(J2127="Listed Option",MID(R2127,3,9),MID(Q2127,3,9))</f>
        <v>912810TV0</v>
      </c>
      <c r="T2127" s="61" t="e">
        <f aca="false">VLOOKUP(S2127,'Output v4'!C:C,1,FALSE())</f>
        <v>#N/A</v>
      </c>
      <c r="U2127" s="61" t="s">
        <v>15216</v>
      </c>
      <c r="V2127" s="61" t="s">
        <v>15217</v>
      </c>
      <c r="Z2127" s="61" t="s">
        <v>4074</v>
      </c>
      <c r="AA2127" s="61" t="s">
        <v>4075</v>
      </c>
      <c r="AB2127" s="63" t="n">
        <v>-370000</v>
      </c>
      <c r="AC2127" s="63" t="n">
        <v>-37000000</v>
      </c>
      <c r="AE2127" s="61" t="n">
        <v>100</v>
      </c>
      <c r="AF2127" s="64" t="n">
        <v>-37000000</v>
      </c>
      <c r="AG2127" s="61" t="s">
        <v>1273</v>
      </c>
      <c r="AH2127" s="62" t="n">
        <v>45291</v>
      </c>
      <c r="AI2127" s="65" t="n">
        <v>1.121641</v>
      </c>
      <c r="AJ2127" s="61" t="s">
        <v>1266</v>
      </c>
      <c r="AK2127" s="65" t="n">
        <v>1.121641</v>
      </c>
      <c r="AL2127" s="65" t="n">
        <v>1.121641</v>
      </c>
      <c r="AM2127" s="66" t="n">
        <v>-41500717</v>
      </c>
      <c r="AN2127" s="66" t="n">
        <f aca="false">IF(J2127="Listed Option",AF2127*AL2127,AM2127)</f>
        <v>-41500717</v>
      </c>
      <c r="AO2127" s="61" t="s">
        <v>1267</v>
      </c>
      <c r="AW2127" s="61" t="s">
        <v>4070</v>
      </c>
      <c r="AY2127" s="61" t="s">
        <v>15213</v>
      </c>
      <c r="BA2127" s="61" t="s">
        <v>15213</v>
      </c>
      <c r="BB2127" s="67" t="n">
        <v>47</v>
      </c>
      <c r="BE2127" s="61" t="n">
        <v>241450</v>
      </c>
      <c r="BF2127" s="61" t="s">
        <v>14994</v>
      </c>
      <c r="BG2127" s="61" t="s">
        <v>4084</v>
      </c>
      <c r="BH2127" s="61" t="s">
        <v>4084</v>
      </c>
      <c r="BI2127" s="61" t="s">
        <v>14996</v>
      </c>
      <c r="BJ2127" s="61" t="s">
        <v>15213</v>
      </c>
      <c r="BL2127" s="61" t="s">
        <v>15215</v>
      </c>
      <c r="BM2127" s="61" t="s">
        <v>15215</v>
      </c>
      <c r="BN2127" s="70" t="n">
        <v>-37000000</v>
      </c>
      <c r="BP2127" s="68" t="n">
        <v>-41500717</v>
      </c>
      <c r="BQ2127" s="68" t="n">
        <v>-41500717</v>
      </c>
      <c r="BR2127" s="69" t="n">
        <v>-37000000</v>
      </c>
      <c r="BS2127" s="63" t="n">
        <v>-37000</v>
      </c>
      <c r="BU2127" s="68" t="n">
        <v>37000000</v>
      </c>
    </row>
    <row r="2128" customFormat="false" ht="15" hidden="true" customHeight="false" outlineLevel="0" collapsed="false">
      <c r="A2128" s="61" t="s">
        <v>15218</v>
      </c>
      <c r="B2128" s="61" t="s">
        <v>15219</v>
      </c>
      <c r="C2128" s="62" t="n">
        <v>45291</v>
      </c>
      <c r="D2128" s="62" t="n">
        <v>45291</v>
      </c>
      <c r="E2128" s="61" t="s">
        <v>1259</v>
      </c>
      <c r="F2128" s="61" t="s">
        <v>14994</v>
      </c>
      <c r="G2128" s="61" t="s">
        <v>15220</v>
      </c>
      <c r="H2128" s="61" t="s">
        <v>15220</v>
      </c>
      <c r="I2128" s="61" t="s">
        <v>14996</v>
      </c>
      <c r="J2128" s="61" t="s">
        <v>1199</v>
      </c>
      <c r="K2128" s="61" t="s">
        <v>14997</v>
      </c>
      <c r="L2128" s="61" t="s">
        <v>14997</v>
      </c>
      <c r="N2128" s="61" t="n">
        <v>188595671</v>
      </c>
      <c r="O2128" s="61" t="s">
        <v>1262</v>
      </c>
      <c r="P2128" s="61" t="s">
        <v>15221</v>
      </c>
      <c r="Q2128" s="61" t="s">
        <v>15222</v>
      </c>
      <c r="R2128" s="61" t="s">
        <v>15222</v>
      </c>
      <c r="S2128" s="61" t="str">
        <f aca="false">IF(J2128="Listed Option",MID(R2128,3,9),MID(Q2128,3,9))</f>
        <v>912810TW8</v>
      </c>
      <c r="T2128" s="61" t="e">
        <f aca="false">VLOOKUP(S2128,'Output v4'!C:C,1,FALSE())</f>
        <v>#N/A</v>
      </c>
      <c r="U2128" s="61" t="s">
        <v>15223</v>
      </c>
      <c r="V2128" s="61" t="s">
        <v>15224</v>
      </c>
      <c r="Z2128" s="61" t="s">
        <v>4074</v>
      </c>
      <c r="AA2128" s="61" t="s">
        <v>4075</v>
      </c>
      <c r="AB2128" s="63" t="n">
        <v>631290</v>
      </c>
      <c r="AC2128" s="63" t="n">
        <v>63129000</v>
      </c>
      <c r="AE2128" s="61" t="n">
        <v>100</v>
      </c>
      <c r="AF2128" s="64" t="n">
        <v>63129000</v>
      </c>
      <c r="AG2128" s="61" t="s">
        <v>689</v>
      </c>
      <c r="AH2128" s="62" t="n">
        <v>45291</v>
      </c>
      <c r="AI2128" s="65" t="n">
        <v>1.072969</v>
      </c>
      <c r="AJ2128" s="61" t="s">
        <v>1266</v>
      </c>
      <c r="AK2128" s="65" t="n">
        <v>1.072969</v>
      </c>
      <c r="AL2128" s="65" t="n">
        <v>1.072969</v>
      </c>
      <c r="AM2128" s="66" t="n">
        <v>67735460.001</v>
      </c>
      <c r="AN2128" s="66" t="n">
        <f aca="false">IF(J2128="Listed Option",AF2128*AL2128,AM2128)</f>
        <v>67735460.001</v>
      </c>
      <c r="AO2128" s="61" t="s">
        <v>1267</v>
      </c>
      <c r="AW2128" s="61" t="s">
        <v>4070</v>
      </c>
      <c r="AY2128" s="61" t="s">
        <v>15220</v>
      </c>
      <c r="BA2128" s="61" t="s">
        <v>15220</v>
      </c>
      <c r="BB2128" s="67" t="n">
        <v>47</v>
      </c>
      <c r="BE2128" s="61" t="n">
        <v>241450</v>
      </c>
      <c r="BF2128" s="61" t="s">
        <v>14994</v>
      </c>
      <c r="BG2128" s="61" t="s">
        <v>4084</v>
      </c>
      <c r="BH2128" s="61" t="s">
        <v>4084</v>
      </c>
      <c r="BI2128" s="61" t="s">
        <v>14996</v>
      </c>
      <c r="BJ2128" s="61" t="s">
        <v>15220</v>
      </c>
      <c r="BL2128" s="61" t="s">
        <v>15222</v>
      </c>
      <c r="BM2128" s="61" t="s">
        <v>15222</v>
      </c>
      <c r="BN2128" s="70" t="n">
        <v>63129000</v>
      </c>
      <c r="BP2128" s="68" t="n">
        <v>67735460.001</v>
      </c>
      <c r="BQ2128" s="68" t="n">
        <v>67735460.001</v>
      </c>
      <c r="BR2128" s="69" t="n">
        <v>63129000</v>
      </c>
      <c r="BS2128" s="63" t="n">
        <v>63129</v>
      </c>
      <c r="BU2128" s="68" t="n">
        <v>63129000</v>
      </c>
    </row>
    <row r="2129" customFormat="false" ht="15" hidden="true" customHeight="false" outlineLevel="0" collapsed="false">
      <c r="A2129" s="61" t="s">
        <v>15225</v>
      </c>
      <c r="B2129" s="61" t="s">
        <v>15226</v>
      </c>
      <c r="C2129" s="62" t="n">
        <v>45291</v>
      </c>
      <c r="D2129" s="62" t="n">
        <v>45291</v>
      </c>
      <c r="E2129" s="61" t="s">
        <v>1259</v>
      </c>
      <c r="F2129" s="61" t="s">
        <v>14994</v>
      </c>
      <c r="G2129" s="61" t="s">
        <v>15227</v>
      </c>
      <c r="H2129" s="61" t="s">
        <v>15227</v>
      </c>
      <c r="I2129" s="61" t="s">
        <v>14996</v>
      </c>
      <c r="J2129" s="61" t="s">
        <v>1199</v>
      </c>
      <c r="K2129" s="61" t="s">
        <v>14997</v>
      </c>
      <c r="L2129" s="61" t="s">
        <v>14997</v>
      </c>
      <c r="N2129" s="61" t="n">
        <v>189061386</v>
      </c>
      <c r="O2129" s="61" t="s">
        <v>1262</v>
      </c>
      <c r="P2129" s="61" t="s">
        <v>15228</v>
      </c>
      <c r="Q2129" s="61" t="s">
        <v>15229</v>
      </c>
      <c r="R2129" s="61" t="s">
        <v>15229</v>
      </c>
      <c r="S2129" s="61" t="str">
        <f aca="false">IF(J2129="Listed Option",MID(R2129,3,9),MID(Q2129,3,9))</f>
        <v>91282CJN2</v>
      </c>
      <c r="T2129" s="61" t="e">
        <f aca="false">VLOOKUP(S2129,'Output v4'!C:C,1,FALSE())</f>
        <v>#N/A</v>
      </c>
      <c r="U2129" s="61" t="s">
        <v>15230</v>
      </c>
      <c r="V2129" s="61" t="s">
        <v>15231</v>
      </c>
      <c r="Z2129" s="61" t="s">
        <v>4074</v>
      </c>
      <c r="AA2129" s="61" t="s">
        <v>4075</v>
      </c>
      <c r="AB2129" s="63" t="n">
        <v>-209400</v>
      </c>
      <c r="AC2129" s="63" t="n">
        <v>-20940000</v>
      </c>
      <c r="AE2129" s="61" t="n">
        <v>100</v>
      </c>
      <c r="AF2129" s="64" t="n">
        <v>-20940000</v>
      </c>
      <c r="AG2129" s="61" t="s">
        <v>1273</v>
      </c>
      <c r="AH2129" s="62" t="n">
        <v>45291</v>
      </c>
      <c r="AI2129" s="65" t="n">
        <v>1.023438</v>
      </c>
      <c r="AJ2129" s="61" t="s">
        <v>1266</v>
      </c>
      <c r="AK2129" s="65" t="n">
        <v>1.023438</v>
      </c>
      <c r="AL2129" s="65" t="n">
        <v>1.023438</v>
      </c>
      <c r="AM2129" s="66" t="n">
        <v>-21430791.72</v>
      </c>
      <c r="AN2129" s="66" t="n">
        <f aca="false">IF(J2129="Listed Option",AF2129*AL2129,AM2129)</f>
        <v>-21430791.72</v>
      </c>
      <c r="AO2129" s="61" t="s">
        <v>1267</v>
      </c>
      <c r="AW2129" s="61" t="s">
        <v>4070</v>
      </c>
      <c r="AY2129" s="61" t="s">
        <v>15227</v>
      </c>
      <c r="BA2129" s="61" t="s">
        <v>15227</v>
      </c>
      <c r="BB2129" s="67" t="n">
        <v>32</v>
      </c>
      <c r="BE2129" s="61" t="n">
        <v>241450</v>
      </c>
      <c r="BF2129" s="61" t="s">
        <v>14994</v>
      </c>
      <c r="BG2129" s="61" t="s">
        <v>4084</v>
      </c>
      <c r="BH2129" s="61" t="s">
        <v>4084</v>
      </c>
      <c r="BI2129" s="61" t="s">
        <v>14996</v>
      </c>
      <c r="BJ2129" s="61" t="s">
        <v>15227</v>
      </c>
      <c r="BL2129" s="61" t="s">
        <v>15229</v>
      </c>
      <c r="BM2129" s="61" t="s">
        <v>15229</v>
      </c>
      <c r="BN2129" s="70" t="n">
        <v>-20940000</v>
      </c>
      <c r="BP2129" s="68" t="n">
        <v>-21430791.72</v>
      </c>
      <c r="BQ2129" s="68" t="n">
        <v>-21430791.72</v>
      </c>
      <c r="BR2129" s="69" t="n">
        <v>-20940000</v>
      </c>
      <c r="BS2129" s="63" t="n">
        <v>-20940</v>
      </c>
      <c r="BU2129" s="68" t="n">
        <v>20940000</v>
      </c>
    </row>
    <row r="2130" customFormat="false" ht="15" hidden="true" customHeight="false" outlineLevel="0" collapsed="false">
      <c r="A2130" s="61" t="s">
        <v>15232</v>
      </c>
      <c r="B2130" s="61" t="s">
        <v>15233</v>
      </c>
      <c r="C2130" s="62" t="n">
        <v>45291</v>
      </c>
      <c r="D2130" s="62" t="n">
        <v>45291</v>
      </c>
      <c r="E2130" s="61" t="s">
        <v>1259</v>
      </c>
      <c r="F2130" s="61" t="s">
        <v>14994</v>
      </c>
      <c r="G2130" s="61" t="s">
        <v>15234</v>
      </c>
      <c r="H2130" s="61" t="s">
        <v>15234</v>
      </c>
      <c r="I2130" s="61" t="s">
        <v>14996</v>
      </c>
      <c r="J2130" s="61" t="s">
        <v>1199</v>
      </c>
      <c r="K2130" s="61" t="s">
        <v>14997</v>
      </c>
      <c r="L2130" s="61" t="s">
        <v>14997</v>
      </c>
      <c r="N2130" s="61" t="n">
        <v>189061390</v>
      </c>
      <c r="O2130" s="61" t="s">
        <v>1262</v>
      </c>
      <c r="P2130" s="61" t="s">
        <v>15235</v>
      </c>
      <c r="Q2130" s="61" t="s">
        <v>15236</v>
      </c>
      <c r="R2130" s="61" t="s">
        <v>15236</v>
      </c>
      <c r="S2130" s="61" t="str">
        <f aca="false">IF(J2130="Listed Option",MID(R2130,3,9),MID(Q2130,3,9))</f>
        <v>91282CJL6</v>
      </c>
      <c r="T2130" s="61" t="e">
        <f aca="false">VLOOKUP(S2130,'Output v4'!C:C,1,FALSE())</f>
        <v>#N/A</v>
      </c>
      <c r="U2130" s="61" t="s">
        <v>15237</v>
      </c>
      <c r="V2130" s="61" t="s">
        <v>15238</v>
      </c>
      <c r="Z2130" s="61" t="s">
        <v>4074</v>
      </c>
      <c r="AA2130" s="61" t="s">
        <v>4075</v>
      </c>
      <c r="AB2130" s="63" t="n">
        <v>1453000</v>
      </c>
      <c r="AC2130" s="63" t="n">
        <v>145300000</v>
      </c>
      <c r="AE2130" s="61" t="n">
        <v>100</v>
      </c>
      <c r="AF2130" s="64" t="n">
        <v>145300000</v>
      </c>
      <c r="AG2130" s="61" t="s">
        <v>689</v>
      </c>
      <c r="AH2130" s="62" t="n">
        <v>45291</v>
      </c>
      <c r="AI2130" s="65" t="n">
        <v>1.01043</v>
      </c>
      <c r="AJ2130" s="61" t="s">
        <v>1266</v>
      </c>
      <c r="AK2130" s="65" t="n">
        <v>1.01043</v>
      </c>
      <c r="AL2130" s="65" t="n">
        <v>1.01043</v>
      </c>
      <c r="AM2130" s="66" t="n">
        <v>146815479</v>
      </c>
      <c r="AN2130" s="66" t="n">
        <f aca="false">IF(J2130="Listed Option",AF2130*AL2130,AM2130)</f>
        <v>146815479</v>
      </c>
      <c r="AO2130" s="61" t="s">
        <v>1267</v>
      </c>
      <c r="AW2130" s="61" t="s">
        <v>4070</v>
      </c>
      <c r="AY2130" s="61" t="s">
        <v>15234</v>
      </c>
      <c r="BA2130" s="61" t="s">
        <v>15234</v>
      </c>
      <c r="BB2130" s="67" t="n">
        <v>32</v>
      </c>
      <c r="BE2130" s="61" t="n">
        <v>241450</v>
      </c>
      <c r="BF2130" s="61" t="s">
        <v>14994</v>
      </c>
      <c r="BG2130" s="61" t="s">
        <v>4084</v>
      </c>
      <c r="BH2130" s="61" t="s">
        <v>4084</v>
      </c>
      <c r="BI2130" s="61" t="s">
        <v>14996</v>
      </c>
      <c r="BJ2130" s="61" t="s">
        <v>15234</v>
      </c>
      <c r="BL2130" s="61" t="s">
        <v>15236</v>
      </c>
      <c r="BM2130" s="61" t="s">
        <v>15236</v>
      </c>
      <c r="BN2130" s="70" t="n">
        <v>145300000</v>
      </c>
      <c r="BP2130" s="68" t="n">
        <v>146815479</v>
      </c>
      <c r="BQ2130" s="68" t="n">
        <v>146815479</v>
      </c>
      <c r="BR2130" s="69" t="n">
        <v>145300000</v>
      </c>
      <c r="BS2130" s="63" t="n">
        <v>145300</v>
      </c>
      <c r="BU2130" s="68" t="n">
        <v>145300000</v>
      </c>
    </row>
    <row r="2131" customFormat="false" ht="15" hidden="true" customHeight="false" outlineLevel="0" collapsed="false">
      <c r="A2131" s="61" t="s">
        <v>15239</v>
      </c>
      <c r="B2131" s="61" t="s">
        <v>15240</v>
      </c>
      <c r="C2131" s="62" t="n">
        <v>45291</v>
      </c>
      <c r="D2131" s="62" t="n">
        <v>45291</v>
      </c>
      <c r="E2131" s="61" t="s">
        <v>1259</v>
      </c>
      <c r="F2131" s="61" t="s">
        <v>14994</v>
      </c>
      <c r="G2131" s="61" t="s">
        <v>15241</v>
      </c>
      <c r="H2131" s="61" t="s">
        <v>15241</v>
      </c>
      <c r="I2131" s="61" t="s">
        <v>14996</v>
      </c>
      <c r="J2131" s="61" t="s">
        <v>1199</v>
      </c>
      <c r="K2131" s="61" t="s">
        <v>14997</v>
      </c>
      <c r="L2131" s="61" t="s">
        <v>14997</v>
      </c>
      <c r="N2131" s="61" t="n">
        <v>189870298</v>
      </c>
      <c r="O2131" s="61" t="s">
        <v>1262</v>
      </c>
      <c r="Q2131" s="61" t="s">
        <v>15242</v>
      </c>
      <c r="R2131" s="61" t="s">
        <v>15242</v>
      </c>
      <c r="S2131" s="61" t="str">
        <f aca="false">IF(J2131="Listed Option",MID(R2131,3,9),MID(Q2131,3,9))</f>
        <v>91282CJP7</v>
      </c>
      <c r="T2131" s="61" t="e">
        <f aca="false">VLOOKUP(S2131,'Output v4'!C:C,1,FALSE())</f>
        <v>#N/A</v>
      </c>
      <c r="U2131" s="61" t="s">
        <v>15243</v>
      </c>
      <c r="V2131" s="61" t="s">
        <v>15244</v>
      </c>
      <c r="Z2131" s="61" t="s">
        <v>4074</v>
      </c>
      <c r="AA2131" s="61" t="s">
        <v>4075</v>
      </c>
      <c r="AB2131" s="63" t="n">
        <v>-2914000</v>
      </c>
      <c r="AC2131" s="63" t="n">
        <v>-291400000</v>
      </c>
      <c r="AE2131" s="61" t="n">
        <v>100</v>
      </c>
      <c r="AF2131" s="64" t="n">
        <v>-291400000</v>
      </c>
      <c r="AG2131" s="61" t="s">
        <v>1273</v>
      </c>
      <c r="AH2131" s="62" t="n">
        <v>45291</v>
      </c>
      <c r="AI2131" s="65" t="n">
        <v>1.009922</v>
      </c>
      <c r="AJ2131" s="61" t="s">
        <v>1266</v>
      </c>
      <c r="AK2131" s="65" t="n">
        <v>1.009922</v>
      </c>
      <c r="AL2131" s="65" t="n">
        <v>1.009922</v>
      </c>
      <c r="AM2131" s="66" t="n">
        <v>-294291270.8</v>
      </c>
      <c r="AN2131" s="66" t="n">
        <f aca="false">IF(J2131="Listed Option",AF2131*AL2131,AM2131)</f>
        <v>-294291270.8</v>
      </c>
      <c r="AO2131" s="61" t="s">
        <v>1267</v>
      </c>
      <c r="AW2131" s="61" t="s">
        <v>4070</v>
      </c>
      <c r="AY2131" s="61" t="s">
        <v>15241</v>
      </c>
      <c r="BA2131" s="61" t="s">
        <v>15241</v>
      </c>
      <c r="BB2131" s="67" t="n">
        <v>17</v>
      </c>
      <c r="BE2131" s="61" t="n">
        <v>241450</v>
      </c>
      <c r="BF2131" s="61" t="s">
        <v>14994</v>
      </c>
      <c r="BG2131" s="61" t="s">
        <v>4084</v>
      </c>
      <c r="BH2131" s="61" t="s">
        <v>4084</v>
      </c>
      <c r="BI2131" s="61" t="s">
        <v>14996</v>
      </c>
      <c r="BJ2131" s="61" t="s">
        <v>15241</v>
      </c>
      <c r="BL2131" s="61" t="s">
        <v>15242</v>
      </c>
      <c r="BM2131" s="61" t="s">
        <v>15242</v>
      </c>
      <c r="BN2131" s="70" t="n">
        <v>-291400000</v>
      </c>
      <c r="BP2131" s="68" t="n">
        <v>-294291270.8</v>
      </c>
      <c r="BQ2131" s="68" t="n">
        <v>-294291270.8</v>
      </c>
      <c r="BR2131" s="69" t="n">
        <v>-291400000</v>
      </c>
      <c r="BS2131" s="63" t="n">
        <v>-291400</v>
      </c>
      <c r="BU2131" s="68" t="n">
        <v>291400000</v>
      </c>
    </row>
    <row r="2132" customFormat="false" ht="15" hidden="true" customHeight="false" outlineLevel="0" collapsed="false">
      <c r="A2132" s="61" t="s">
        <v>15245</v>
      </c>
      <c r="B2132" s="61" t="s">
        <v>15246</v>
      </c>
      <c r="C2132" s="62" t="n">
        <v>45291</v>
      </c>
      <c r="D2132" s="62" t="n">
        <v>45291</v>
      </c>
      <c r="E2132" s="61" t="s">
        <v>1259</v>
      </c>
      <c r="F2132" s="61" t="s">
        <v>14994</v>
      </c>
      <c r="G2132" s="61" t="s">
        <v>15047</v>
      </c>
      <c r="H2132" s="61" t="s">
        <v>15047</v>
      </c>
      <c r="I2132" s="61" t="s">
        <v>14996</v>
      </c>
      <c r="J2132" s="61" t="s">
        <v>1199</v>
      </c>
      <c r="K2132" s="61" t="s">
        <v>14997</v>
      </c>
      <c r="L2132" s="61" t="s">
        <v>14997</v>
      </c>
      <c r="N2132" s="61" t="n">
        <v>190850985</v>
      </c>
      <c r="O2132" s="61" t="s">
        <v>1262</v>
      </c>
      <c r="P2132" s="61" t="s">
        <v>15247</v>
      </c>
      <c r="Q2132" s="61" t="s">
        <v>15049</v>
      </c>
      <c r="R2132" s="61" t="s">
        <v>15049</v>
      </c>
      <c r="S2132" s="61" t="str">
        <f aca="false">IF(J2132="Listed Option",MID(R2132,3,9),MID(Q2132,3,9))</f>
        <v>91282CJS1</v>
      </c>
      <c r="T2132" s="61" t="e">
        <f aca="false">VLOOKUP(S2132,'Output v4'!C:C,1,FALSE())</f>
        <v>#N/A</v>
      </c>
      <c r="U2132" s="61" t="s">
        <v>15248</v>
      </c>
      <c r="V2132" s="61" t="s">
        <v>15249</v>
      </c>
      <c r="Z2132" s="61" t="s">
        <v>4074</v>
      </c>
      <c r="AA2132" s="61" t="s">
        <v>4075</v>
      </c>
      <c r="AB2132" s="63" t="n">
        <v>708000</v>
      </c>
      <c r="AC2132" s="63" t="n">
        <v>70800000</v>
      </c>
      <c r="AE2132" s="61" t="n">
        <v>100</v>
      </c>
      <c r="AF2132" s="64" t="n">
        <v>70800000</v>
      </c>
      <c r="AG2132" s="61" t="s">
        <v>689</v>
      </c>
      <c r="AH2132" s="62" t="n">
        <v>45291</v>
      </c>
      <c r="AI2132" s="65" t="n">
        <v>0.999883</v>
      </c>
      <c r="AJ2132" s="61" t="s">
        <v>1266</v>
      </c>
      <c r="AK2132" s="65" t="n">
        <v>0.999883</v>
      </c>
      <c r="AL2132" s="65" t="n">
        <v>0.999883</v>
      </c>
      <c r="AM2132" s="66" t="n">
        <v>70791716.4</v>
      </c>
      <c r="AN2132" s="66" t="n">
        <f aca="false">IF(J2132="Listed Option",AF2132*AL2132,AM2132)</f>
        <v>70791716.4</v>
      </c>
      <c r="AO2132" s="61" t="s">
        <v>1267</v>
      </c>
      <c r="AW2132" s="61" t="s">
        <v>4070</v>
      </c>
      <c r="AY2132" s="61" t="s">
        <v>15047</v>
      </c>
      <c r="BA2132" s="61" t="s">
        <v>15047</v>
      </c>
      <c r="BB2132" s="67" t="n">
        <v>0</v>
      </c>
      <c r="BE2132" s="61" t="n">
        <v>241450</v>
      </c>
      <c r="BF2132" s="61" t="s">
        <v>14994</v>
      </c>
      <c r="BG2132" s="61" t="s">
        <v>4084</v>
      </c>
      <c r="BH2132" s="61" t="s">
        <v>4084</v>
      </c>
      <c r="BI2132" s="61" t="s">
        <v>14996</v>
      </c>
      <c r="BJ2132" s="61" t="s">
        <v>15047</v>
      </c>
      <c r="BL2132" s="61" t="s">
        <v>15049</v>
      </c>
      <c r="BM2132" s="61" t="s">
        <v>15049</v>
      </c>
      <c r="BN2132" s="70" t="n">
        <v>70800000</v>
      </c>
      <c r="BP2132" s="68" t="n">
        <v>70791716.4</v>
      </c>
      <c r="BQ2132" s="68" t="n">
        <v>70791716.4</v>
      </c>
      <c r="BR2132" s="69" t="n">
        <v>70800000</v>
      </c>
      <c r="BS2132" s="63" t="n">
        <v>70800</v>
      </c>
      <c r="BU2132" s="68" t="n">
        <v>70800000</v>
      </c>
    </row>
    <row r="2133" customFormat="false" ht="15" hidden="true" customHeight="false" outlineLevel="0" collapsed="false">
      <c r="A2133" s="61" t="s">
        <v>15250</v>
      </c>
      <c r="B2133" s="61" t="s">
        <v>15251</v>
      </c>
      <c r="C2133" s="62" t="n">
        <v>45291</v>
      </c>
      <c r="D2133" s="62" t="n">
        <v>45291</v>
      </c>
      <c r="E2133" s="61" t="s">
        <v>1259</v>
      </c>
      <c r="F2133" s="61" t="s">
        <v>14994</v>
      </c>
      <c r="G2133" s="61" t="s">
        <v>15252</v>
      </c>
      <c r="H2133" s="61" t="s">
        <v>15252</v>
      </c>
      <c r="I2133" s="61" t="s">
        <v>14996</v>
      </c>
      <c r="J2133" s="61" t="s">
        <v>1199</v>
      </c>
      <c r="K2133" s="61" t="s">
        <v>14997</v>
      </c>
      <c r="L2133" s="61" t="s">
        <v>14997</v>
      </c>
      <c r="N2133" s="61" t="n">
        <v>190850994</v>
      </c>
      <c r="O2133" s="61" t="s">
        <v>1262</v>
      </c>
      <c r="Q2133" s="61" t="s">
        <v>15253</v>
      </c>
      <c r="R2133" s="61" t="s">
        <v>15253</v>
      </c>
      <c r="S2133" s="61" t="str">
        <f aca="false">IF(J2133="Listed Option",MID(R2133,3,9),MID(Q2133,3,9))</f>
        <v>91282CJR3</v>
      </c>
      <c r="T2133" s="61" t="e">
        <f aca="false">VLOOKUP(S2133,'Output v4'!C:C,1,FALSE())</f>
        <v>#N/A</v>
      </c>
      <c r="U2133" s="61" t="s">
        <v>15254</v>
      </c>
      <c r="V2133" s="61" t="s">
        <v>15255</v>
      </c>
      <c r="Z2133" s="61" t="s">
        <v>4074</v>
      </c>
      <c r="AA2133" s="61" t="s">
        <v>4075</v>
      </c>
      <c r="AB2133" s="63" t="n">
        <v>910000</v>
      </c>
      <c r="AC2133" s="63" t="n">
        <v>91000000</v>
      </c>
      <c r="AE2133" s="61" t="n">
        <v>100</v>
      </c>
      <c r="AF2133" s="64" t="n">
        <v>91000000</v>
      </c>
      <c r="AG2133" s="61" t="s">
        <v>689</v>
      </c>
      <c r="AH2133" s="62" t="n">
        <v>45291</v>
      </c>
      <c r="AI2133" s="65" t="n">
        <v>0.995547</v>
      </c>
      <c r="AJ2133" s="61" t="s">
        <v>1266</v>
      </c>
      <c r="AK2133" s="65" t="n">
        <v>0.995547</v>
      </c>
      <c r="AL2133" s="65" t="n">
        <v>0.995547</v>
      </c>
      <c r="AM2133" s="66" t="n">
        <v>90594777</v>
      </c>
      <c r="AN2133" s="66" t="n">
        <f aca="false">IF(J2133="Listed Option",AF2133*AL2133,AM2133)</f>
        <v>90594777</v>
      </c>
      <c r="AO2133" s="61" t="s">
        <v>1267</v>
      </c>
      <c r="AW2133" s="61" t="s">
        <v>4070</v>
      </c>
      <c r="AY2133" s="61" t="s">
        <v>15252</v>
      </c>
      <c r="BA2133" s="61" t="s">
        <v>15252</v>
      </c>
      <c r="BB2133" s="67" t="n">
        <v>0</v>
      </c>
      <c r="BE2133" s="61" t="n">
        <v>241450</v>
      </c>
      <c r="BF2133" s="61" t="s">
        <v>14994</v>
      </c>
      <c r="BG2133" s="61" t="s">
        <v>4084</v>
      </c>
      <c r="BH2133" s="61" t="s">
        <v>4084</v>
      </c>
      <c r="BI2133" s="61" t="s">
        <v>14996</v>
      </c>
      <c r="BJ2133" s="61" t="s">
        <v>15252</v>
      </c>
      <c r="BL2133" s="61" t="s">
        <v>15253</v>
      </c>
      <c r="BM2133" s="61" t="s">
        <v>15253</v>
      </c>
      <c r="BN2133" s="70" t="n">
        <v>91000000</v>
      </c>
      <c r="BP2133" s="68" t="n">
        <v>90594777</v>
      </c>
      <c r="BQ2133" s="68" t="n">
        <v>90594777</v>
      </c>
      <c r="BR2133" s="69" t="n">
        <v>91000000</v>
      </c>
      <c r="BS2133" s="63" t="n">
        <v>91000</v>
      </c>
      <c r="BU2133" s="68" t="n">
        <v>91000000</v>
      </c>
    </row>
    <row r="2134" customFormat="false" ht="15" hidden="true" customHeight="false" outlineLevel="0" collapsed="false">
      <c r="A2134" s="61" t="s">
        <v>15256</v>
      </c>
      <c r="B2134" s="61" t="s">
        <v>15257</v>
      </c>
      <c r="C2134" s="62" t="n">
        <v>45291</v>
      </c>
      <c r="D2134" s="62" t="n">
        <v>45291</v>
      </c>
      <c r="E2134" s="61" t="s">
        <v>1259</v>
      </c>
      <c r="F2134" s="61" t="s">
        <v>1159</v>
      </c>
      <c r="G2134" s="61" t="s">
        <v>15258</v>
      </c>
      <c r="H2134" s="61" t="s">
        <v>15258</v>
      </c>
      <c r="I2134" s="61" t="s">
        <v>15259</v>
      </c>
      <c r="J2134" s="61" t="s">
        <v>1195</v>
      </c>
      <c r="K2134" s="61" t="s">
        <v>1195</v>
      </c>
      <c r="L2134" s="61" t="s">
        <v>1195</v>
      </c>
      <c r="N2134" s="61" t="n">
        <v>34136</v>
      </c>
      <c r="O2134" s="61" t="s">
        <v>1262</v>
      </c>
      <c r="P2134" s="61" t="s">
        <v>15260</v>
      </c>
      <c r="Q2134" s="61" t="s">
        <v>15261</v>
      </c>
      <c r="R2134" s="61" t="s">
        <v>15261</v>
      </c>
      <c r="S2134" s="61" t="str">
        <f aca="false">IF(J2134="Listed Option",MID(R2134,3,9),MID(Q2134,3,9))</f>
        <v>902973304</v>
      </c>
      <c r="T2134" s="61" t="str">
        <f aca="false">VLOOKUP(S2134,'Output v4'!C:C,1,FALSE())</f>
        <v>902973304</v>
      </c>
      <c r="U2134" s="61" t="s">
        <v>327</v>
      </c>
      <c r="V2134" s="61" t="s">
        <v>15262</v>
      </c>
      <c r="W2134" s="61" t="s">
        <v>15259</v>
      </c>
      <c r="Y2134" s="61" t="s">
        <v>15263</v>
      </c>
      <c r="Z2134" s="61" t="s">
        <v>1304</v>
      </c>
      <c r="AA2134" s="61" t="s">
        <v>1305</v>
      </c>
      <c r="AB2134" s="63" t="n">
        <v>-817</v>
      </c>
      <c r="AC2134" s="63" t="n">
        <v>-817</v>
      </c>
      <c r="AE2134" s="61" t="n">
        <v>0</v>
      </c>
      <c r="AF2134" s="64" t="n">
        <v>-817</v>
      </c>
      <c r="AG2134" s="61" t="s">
        <v>1273</v>
      </c>
      <c r="AH2134" s="62" t="n">
        <v>45291</v>
      </c>
      <c r="AI2134" s="65" t="n">
        <v>43.28</v>
      </c>
      <c r="AJ2134" s="61" t="s">
        <v>3614</v>
      </c>
      <c r="AK2134" s="65" t="n">
        <v>43.28</v>
      </c>
      <c r="AL2134" s="65" t="n">
        <v>43.28</v>
      </c>
      <c r="AM2134" s="66" t="n">
        <v>-35359.76</v>
      </c>
      <c r="AN2134" s="66" t="n">
        <f aca="false">IF(J2134="Listed Option",AF2134*AL2134,AM2134)</f>
        <v>-35359.76</v>
      </c>
      <c r="AO2134" s="61" t="s">
        <v>1267</v>
      </c>
      <c r="AP2134" s="61" t="n">
        <v>1</v>
      </c>
      <c r="AQ2134" s="61" t="n">
        <v>1</v>
      </c>
      <c r="AV2134" s="61" t="s">
        <v>15263</v>
      </c>
      <c r="AW2134" s="61" t="s">
        <v>4070</v>
      </c>
      <c r="AY2134" s="61" t="s">
        <v>15259</v>
      </c>
      <c r="AZ2134" s="61" t="s">
        <v>15259</v>
      </c>
      <c r="BA2134" s="61" t="s">
        <v>15259</v>
      </c>
      <c r="BB2134" s="67" t="n">
        <v>0</v>
      </c>
      <c r="BE2134" s="61" t="n">
        <v>238575</v>
      </c>
      <c r="BF2134" s="61" t="s">
        <v>1159</v>
      </c>
      <c r="BG2134" s="61" t="s">
        <v>4084</v>
      </c>
      <c r="BH2134" s="61" t="s">
        <v>4084</v>
      </c>
      <c r="BI2134" s="61" t="s">
        <v>15259</v>
      </c>
      <c r="BJ2134" s="61" t="s">
        <v>15259</v>
      </c>
      <c r="BK2134" s="61" t="s">
        <v>15259</v>
      </c>
      <c r="BL2134" s="61" t="s">
        <v>15261</v>
      </c>
      <c r="BM2134" s="61" t="s">
        <v>15261</v>
      </c>
      <c r="BN2134" s="70" t="n">
        <v>-35359.76</v>
      </c>
      <c r="BO2134" s="68" t="n">
        <v>-35359.76</v>
      </c>
      <c r="BP2134" s="68" t="n">
        <v>-35359.76</v>
      </c>
      <c r="BQ2134" s="68" t="n">
        <v>-35359.76</v>
      </c>
      <c r="BR2134" s="69" t="n">
        <v>-817</v>
      </c>
      <c r="BU2134" s="68" t="n">
        <v>817</v>
      </c>
    </row>
    <row r="2135" customFormat="false" ht="15" hidden="true" customHeight="false" outlineLevel="0" collapsed="false">
      <c r="A2135" s="61" t="s">
        <v>15264</v>
      </c>
      <c r="B2135" s="61" t="s">
        <v>15265</v>
      </c>
      <c r="C2135" s="62" t="n">
        <v>45291</v>
      </c>
      <c r="D2135" s="62" t="n">
        <v>45291</v>
      </c>
      <c r="E2135" s="61" t="s">
        <v>1259</v>
      </c>
      <c r="F2135" s="61" t="s">
        <v>1159</v>
      </c>
      <c r="G2135" s="61" t="s">
        <v>15266</v>
      </c>
      <c r="H2135" s="61" t="s">
        <v>15258</v>
      </c>
      <c r="I2135" s="61" t="s">
        <v>15259</v>
      </c>
      <c r="J2135" s="61" t="s">
        <v>1196</v>
      </c>
      <c r="K2135" s="61" t="s">
        <v>4088</v>
      </c>
      <c r="L2135" s="61" t="s">
        <v>4089</v>
      </c>
      <c r="M2135" s="61" t="s">
        <v>1197</v>
      </c>
      <c r="N2135" s="61" t="n">
        <v>182070080</v>
      </c>
      <c r="O2135" s="61" t="s">
        <v>1262</v>
      </c>
      <c r="P2135" s="61" t="s">
        <v>15267</v>
      </c>
      <c r="R2135" s="61" t="s">
        <v>15261</v>
      </c>
      <c r="S2135" s="61" t="str">
        <f aca="false">IF(J2135="Listed Option",MID(R2135,3,9),MID(Q2135,3,9))</f>
        <v>902973304</v>
      </c>
      <c r="T2135" s="61" t="str">
        <f aca="false">VLOOKUP(S2135,'Output v4'!C:C,1,FALSE())</f>
        <v>902973304</v>
      </c>
      <c r="W2135" s="61" t="s">
        <v>15268</v>
      </c>
      <c r="X2135" s="61" t="s">
        <v>15269</v>
      </c>
      <c r="Y2135" s="61" t="s">
        <v>15270</v>
      </c>
      <c r="Z2135" s="61" t="s">
        <v>1304</v>
      </c>
      <c r="AA2135" s="61" t="s">
        <v>1305</v>
      </c>
      <c r="AB2135" s="63" t="n">
        <v>166</v>
      </c>
      <c r="AC2135" s="63" t="n">
        <v>166</v>
      </c>
      <c r="AD2135" s="61" t="n">
        <v>100</v>
      </c>
      <c r="AE2135" s="61" t="n">
        <v>0</v>
      </c>
      <c r="AF2135" s="64" t="n">
        <v>16600</v>
      </c>
      <c r="AG2135" s="61" t="s">
        <v>689</v>
      </c>
      <c r="AH2135" s="62" t="n">
        <v>45291</v>
      </c>
      <c r="AI2135" s="65" t="n">
        <v>0.975</v>
      </c>
      <c r="AJ2135" s="61" t="s">
        <v>1266</v>
      </c>
      <c r="AK2135" s="65" t="n">
        <v>0.975</v>
      </c>
      <c r="AL2135" s="65" t="n">
        <v>43.28</v>
      </c>
      <c r="AM2135" s="66" t="n">
        <v>16185</v>
      </c>
      <c r="AN2135" s="66" t="n">
        <f aca="false">IF(J2135="Listed Option",AF2135*AL2135,AM2135)</f>
        <v>718448</v>
      </c>
      <c r="AO2135" s="61" t="s">
        <v>1267</v>
      </c>
      <c r="AP2135" s="61" t="n">
        <v>100</v>
      </c>
      <c r="AQ2135" s="61" t="n">
        <v>100</v>
      </c>
      <c r="AV2135" s="61" t="s">
        <v>15263</v>
      </c>
      <c r="AW2135" s="61" t="s">
        <v>4070</v>
      </c>
      <c r="AY2135" s="61" t="s">
        <v>15259</v>
      </c>
      <c r="AZ2135" s="61" t="s">
        <v>15259</v>
      </c>
      <c r="BA2135" s="61" t="s">
        <v>15259</v>
      </c>
      <c r="BB2135" s="67" t="n">
        <v>0</v>
      </c>
      <c r="BE2135" s="61" t="n">
        <v>238575</v>
      </c>
      <c r="BG2135" s="61" t="s">
        <v>4084</v>
      </c>
      <c r="BJ2135" s="61" t="s">
        <v>15259</v>
      </c>
      <c r="BL2135" s="61" t="s">
        <v>15261</v>
      </c>
      <c r="BM2135" s="61" t="s">
        <v>15261</v>
      </c>
      <c r="BN2135" s="70" t="n">
        <v>-718448</v>
      </c>
      <c r="BO2135" s="68" t="n">
        <v>718448</v>
      </c>
      <c r="BP2135" s="68" t="n">
        <v>161.85</v>
      </c>
      <c r="BQ2135" s="68" t="n">
        <v>161.85</v>
      </c>
      <c r="BR2135" s="69" t="n">
        <v>166</v>
      </c>
      <c r="BS2135" s="63" t="n">
        <v>166</v>
      </c>
      <c r="BU2135" s="68" t="n">
        <v>166</v>
      </c>
    </row>
    <row r="2136" customFormat="false" ht="15" hidden="true" customHeight="false" outlineLevel="0" collapsed="false">
      <c r="A2136" s="61" t="s">
        <v>15271</v>
      </c>
      <c r="B2136" s="61" t="s">
        <v>15272</v>
      </c>
      <c r="C2136" s="62" t="n">
        <v>45291</v>
      </c>
      <c r="D2136" s="62" t="n">
        <v>45291</v>
      </c>
      <c r="E2136" s="61" t="s">
        <v>1259</v>
      </c>
      <c r="F2136" s="61" t="s">
        <v>1159</v>
      </c>
      <c r="G2136" s="61" t="s">
        <v>15273</v>
      </c>
      <c r="H2136" s="61" t="s">
        <v>15258</v>
      </c>
      <c r="I2136" s="61" t="s">
        <v>15259</v>
      </c>
      <c r="J2136" s="61" t="s">
        <v>1196</v>
      </c>
      <c r="K2136" s="61" t="s">
        <v>4088</v>
      </c>
      <c r="L2136" s="61" t="s">
        <v>4277</v>
      </c>
      <c r="M2136" s="61" t="s">
        <v>1198</v>
      </c>
      <c r="N2136" s="61" t="n">
        <v>182070115</v>
      </c>
      <c r="O2136" s="61" t="s">
        <v>1262</v>
      </c>
      <c r="P2136" s="61" t="s">
        <v>15274</v>
      </c>
      <c r="R2136" s="61" t="s">
        <v>15261</v>
      </c>
      <c r="S2136" s="61" t="str">
        <f aca="false">IF(J2136="Listed Option",MID(R2136,3,9),MID(Q2136,3,9))</f>
        <v>902973304</v>
      </c>
      <c r="T2136" s="61" t="str">
        <f aca="false">VLOOKUP(S2136,'Output v4'!C:C,1,FALSE())</f>
        <v>902973304</v>
      </c>
      <c r="W2136" s="61" t="s">
        <v>15275</v>
      </c>
      <c r="X2136" s="61" t="s">
        <v>15276</v>
      </c>
      <c r="Y2136" s="61" t="s">
        <v>15277</v>
      </c>
      <c r="Z2136" s="61" t="s">
        <v>1304</v>
      </c>
      <c r="AA2136" s="61" t="s">
        <v>1305</v>
      </c>
      <c r="AB2136" s="63" t="n">
        <v>166</v>
      </c>
      <c r="AC2136" s="63" t="n">
        <v>166</v>
      </c>
      <c r="AD2136" s="61" t="n">
        <v>100</v>
      </c>
      <c r="AE2136" s="61" t="n">
        <v>0</v>
      </c>
      <c r="AF2136" s="64" t="n">
        <v>16600</v>
      </c>
      <c r="AG2136" s="61" t="s">
        <v>689</v>
      </c>
      <c r="AH2136" s="62" t="n">
        <v>45291</v>
      </c>
      <c r="AI2136" s="65" t="n">
        <v>0.95</v>
      </c>
      <c r="AJ2136" s="61" t="s">
        <v>1266</v>
      </c>
      <c r="AK2136" s="65" t="n">
        <v>0.95</v>
      </c>
      <c r="AL2136" s="65" t="n">
        <v>43.28</v>
      </c>
      <c r="AM2136" s="66" t="n">
        <v>15770</v>
      </c>
      <c r="AN2136" s="66" t="n">
        <f aca="false">IF(J2136="Listed Option",AF2136*AL2136,AM2136)</f>
        <v>718448</v>
      </c>
      <c r="AO2136" s="61" t="s">
        <v>1267</v>
      </c>
      <c r="AP2136" s="61" t="n">
        <v>100</v>
      </c>
      <c r="AQ2136" s="61" t="n">
        <v>100</v>
      </c>
      <c r="AV2136" s="61" t="s">
        <v>15263</v>
      </c>
      <c r="AW2136" s="61" t="s">
        <v>4070</v>
      </c>
      <c r="AY2136" s="61" t="s">
        <v>15259</v>
      </c>
      <c r="AZ2136" s="61" t="s">
        <v>15259</v>
      </c>
      <c r="BA2136" s="61" t="s">
        <v>15259</v>
      </c>
      <c r="BB2136" s="67" t="n">
        <v>0</v>
      </c>
      <c r="BE2136" s="61" t="n">
        <v>238575</v>
      </c>
      <c r="BG2136" s="61" t="s">
        <v>4084</v>
      </c>
      <c r="BJ2136" s="61" t="s">
        <v>15259</v>
      </c>
      <c r="BL2136" s="61" t="s">
        <v>15261</v>
      </c>
      <c r="BM2136" s="61" t="s">
        <v>15261</v>
      </c>
      <c r="BN2136" s="70" t="n">
        <v>718448</v>
      </c>
      <c r="BO2136" s="68" t="n">
        <v>718448</v>
      </c>
      <c r="BP2136" s="68" t="n">
        <v>157.7</v>
      </c>
      <c r="BQ2136" s="68" t="n">
        <v>157.7</v>
      </c>
      <c r="BR2136" s="69" t="n">
        <v>166</v>
      </c>
      <c r="BS2136" s="63" t="n">
        <v>166</v>
      </c>
      <c r="BU2136" s="68" t="n">
        <v>166</v>
      </c>
    </row>
    <row r="2137" customFormat="false" ht="15" hidden="true" customHeight="false" outlineLevel="0" collapsed="false">
      <c r="A2137" s="61" t="s">
        <v>15278</v>
      </c>
      <c r="B2137" s="61" t="s">
        <v>15279</v>
      </c>
      <c r="C2137" s="62" t="n">
        <v>45291</v>
      </c>
      <c r="D2137" s="62" t="n">
        <v>45291</v>
      </c>
      <c r="E2137" s="61" t="s">
        <v>1259</v>
      </c>
      <c r="F2137" s="61" t="s">
        <v>1160</v>
      </c>
      <c r="G2137" s="61" t="s">
        <v>15280</v>
      </c>
      <c r="H2137" s="61" t="s">
        <v>15280</v>
      </c>
      <c r="I2137" s="61" t="s">
        <v>15281</v>
      </c>
      <c r="J2137" s="61" t="s">
        <v>1195</v>
      </c>
      <c r="K2137" s="61" t="s">
        <v>1195</v>
      </c>
      <c r="L2137" s="61" t="s">
        <v>1195</v>
      </c>
      <c r="N2137" s="61" t="n">
        <v>83858112</v>
      </c>
      <c r="O2137" s="61" t="s">
        <v>1262</v>
      </c>
      <c r="P2137" s="61" t="s">
        <v>15282</v>
      </c>
      <c r="Q2137" s="61" t="s">
        <v>15283</v>
      </c>
      <c r="R2137" s="61" t="s">
        <v>15283</v>
      </c>
      <c r="S2137" s="61" t="str">
        <f aca="false">IF(J2137="Listed Option",MID(R2137,3,9),MID(Q2137,3,9))</f>
        <v>918090101</v>
      </c>
      <c r="T2137" s="61" t="str">
        <f aca="false">VLOOKUP(S2137,'Output v4'!C:C,1,FALSE())</f>
        <v>918090101</v>
      </c>
      <c r="U2137" s="61" t="s">
        <v>328</v>
      </c>
      <c r="V2137" s="61" t="s">
        <v>15284</v>
      </c>
      <c r="W2137" s="61" t="s">
        <v>15281</v>
      </c>
      <c r="Y2137" s="61" t="s">
        <v>15285</v>
      </c>
      <c r="Z2137" s="61" t="s">
        <v>1304</v>
      </c>
      <c r="AA2137" s="61" t="s">
        <v>1305</v>
      </c>
      <c r="AB2137" s="63" t="n">
        <v>449600</v>
      </c>
      <c r="AC2137" s="63" t="n">
        <v>449600</v>
      </c>
      <c r="AE2137" s="61" t="n">
        <v>0</v>
      </c>
      <c r="AF2137" s="64" t="n">
        <v>449600</v>
      </c>
      <c r="AG2137" s="61" t="s">
        <v>689</v>
      </c>
      <c r="AH2137" s="62" t="n">
        <v>45291</v>
      </c>
      <c r="AI2137" s="65" t="n">
        <v>16.24</v>
      </c>
      <c r="AJ2137" s="61" t="s">
        <v>3614</v>
      </c>
      <c r="AK2137" s="65" t="n">
        <v>16.24</v>
      </c>
      <c r="AL2137" s="65" t="n">
        <v>16.24</v>
      </c>
      <c r="AM2137" s="66" t="n">
        <v>7301504</v>
      </c>
      <c r="AN2137" s="66" t="n">
        <f aca="false">IF(J2137="Listed Option",AF2137*AL2137,AM2137)</f>
        <v>7301504</v>
      </c>
      <c r="AO2137" s="61" t="s">
        <v>1267</v>
      </c>
      <c r="AP2137" s="61" t="n">
        <v>1</v>
      </c>
      <c r="AQ2137" s="61" t="n">
        <v>1</v>
      </c>
      <c r="AV2137" s="61" t="s">
        <v>15285</v>
      </c>
      <c r="AW2137" s="61" t="s">
        <v>4070</v>
      </c>
      <c r="AY2137" s="61" t="s">
        <v>15281</v>
      </c>
      <c r="AZ2137" s="61" t="s">
        <v>15281</v>
      </c>
      <c r="BA2137" s="61" t="s">
        <v>15281</v>
      </c>
      <c r="BB2137" s="67" t="n">
        <v>0</v>
      </c>
      <c r="BE2137" s="61" t="n">
        <v>238575</v>
      </c>
      <c r="BF2137" s="61" t="s">
        <v>1160</v>
      </c>
      <c r="BG2137" s="61" t="s">
        <v>4084</v>
      </c>
      <c r="BH2137" s="61" t="s">
        <v>4084</v>
      </c>
      <c r="BI2137" s="61" t="s">
        <v>15281</v>
      </c>
      <c r="BJ2137" s="61" t="s">
        <v>15281</v>
      </c>
      <c r="BK2137" s="61" t="s">
        <v>15281</v>
      </c>
      <c r="BL2137" s="61" t="s">
        <v>15283</v>
      </c>
      <c r="BM2137" s="61" t="s">
        <v>15283</v>
      </c>
      <c r="BN2137" s="70" t="n">
        <v>7301504</v>
      </c>
      <c r="BO2137" s="68" t="n">
        <v>7301504</v>
      </c>
      <c r="BP2137" s="68" t="n">
        <v>7301504</v>
      </c>
      <c r="BQ2137" s="68" t="n">
        <v>7301504</v>
      </c>
      <c r="BR2137" s="69" t="n">
        <v>449600</v>
      </c>
      <c r="BU2137" s="68" t="n">
        <v>449600</v>
      </c>
    </row>
    <row r="2138" customFormat="false" ht="15" hidden="true" customHeight="false" outlineLevel="0" collapsed="false">
      <c r="A2138" s="61" t="s">
        <v>15286</v>
      </c>
      <c r="B2138" s="61" t="s">
        <v>15287</v>
      </c>
      <c r="C2138" s="62" t="n">
        <v>45291</v>
      </c>
      <c r="D2138" s="62" t="n">
        <v>45291</v>
      </c>
      <c r="E2138" s="61" t="s">
        <v>1259</v>
      </c>
      <c r="F2138" s="61" t="s">
        <v>1150</v>
      </c>
      <c r="G2138" s="61" t="s">
        <v>15288</v>
      </c>
      <c r="H2138" s="61" t="s">
        <v>15288</v>
      </c>
      <c r="I2138" s="61" t="s">
        <v>15289</v>
      </c>
      <c r="J2138" s="61" t="s">
        <v>1195</v>
      </c>
      <c r="K2138" s="61" t="s">
        <v>1195</v>
      </c>
      <c r="L2138" s="61" t="s">
        <v>1195</v>
      </c>
      <c r="N2138" s="61" t="n">
        <v>88538160</v>
      </c>
      <c r="O2138" s="61" t="s">
        <v>1262</v>
      </c>
      <c r="P2138" s="61" t="s">
        <v>15290</v>
      </c>
      <c r="Q2138" s="61" t="s">
        <v>15291</v>
      </c>
      <c r="R2138" s="61" t="s">
        <v>15291</v>
      </c>
      <c r="S2138" s="61" t="str">
        <f aca="false">IF(J2138="Listed Option",MID(R2138,3,9),MID(Q2138,3,9))</f>
        <v>90353T100</v>
      </c>
      <c r="T2138" s="61" t="str">
        <f aca="false">VLOOKUP(S2138,'Output v4'!C:C,1,FALSE())</f>
        <v>90353T100</v>
      </c>
      <c r="U2138" s="61" t="s">
        <v>320</v>
      </c>
      <c r="V2138" s="61" t="s">
        <v>15292</v>
      </c>
      <c r="W2138" s="61" t="s">
        <v>15293</v>
      </c>
      <c r="Y2138" s="61" t="s">
        <v>15294</v>
      </c>
      <c r="Z2138" s="61" t="s">
        <v>1304</v>
      </c>
      <c r="AA2138" s="61" t="s">
        <v>1305</v>
      </c>
      <c r="AB2138" s="63" t="n">
        <v>-17</v>
      </c>
      <c r="AC2138" s="63" t="n">
        <v>-17</v>
      </c>
      <c r="AE2138" s="61" t="n">
        <v>0</v>
      </c>
      <c r="AF2138" s="64" t="n">
        <v>-17</v>
      </c>
      <c r="AG2138" s="61" t="s">
        <v>1273</v>
      </c>
      <c r="AH2138" s="62" t="n">
        <v>45291</v>
      </c>
      <c r="AI2138" s="65" t="n">
        <v>61.57</v>
      </c>
      <c r="AJ2138" s="61" t="s">
        <v>3614</v>
      </c>
      <c r="AK2138" s="65" t="n">
        <v>61.57</v>
      </c>
      <c r="AL2138" s="65" t="n">
        <v>61.57</v>
      </c>
      <c r="AM2138" s="66" t="n">
        <v>-1046.69</v>
      </c>
      <c r="AN2138" s="66" t="n">
        <f aca="false">IF(J2138="Listed Option",AF2138*AL2138,AM2138)</f>
        <v>-1046.69</v>
      </c>
      <c r="AO2138" s="61" t="s">
        <v>1267</v>
      </c>
      <c r="AP2138" s="61" t="n">
        <v>1</v>
      </c>
      <c r="AQ2138" s="61" t="n">
        <v>1</v>
      </c>
      <c r="AV2138" s="61" t="s">
        <v>15294</v>
      </c>
      <c r="AW2138" s="61" t="s">
        <v>4070</v>
      </c>
      <c r="AY2138" s="61" t="s">
        <v>15289</v>
      </c>
      <c r="AZ2138" s="61" t="s">
        <v>15289</v>
      </c>
      <c r="BA2138" s="61" t="s">
        <v>15289</v>
      </c>
      <c r="BB2138" s="67" t="n">
        <v>0</v>
      </c>
      <c r="BE2138" s="61" t="n">
        <v>238575</v>
      </c>
      <c r="BF2138" s="61" t="s">
        <v>1150</v>
      </c>
      <c r="BG2138" s="61" t="s">
        <v>4084</v>
      </c>
      <c r="BH2138" s="61" t="s">
        <v>4084</v>
      </c>
      <c r="BI2138" s="61" t="s">
        <v>15289</v>
      </c>
      <c r="BJ2138" s="61" t="s">
        <v>15289</v>
      </c>
      <c r="BK2138" s="61" t="s">
        <v>15289</v>
      </c>
      <c r="BL2138" s="61" t="s">
        <v>15291</v>
      </c>
      <c r="BM2138" s="61" t="s">
        <v>15291</v>
      </c>
      <c r="BN2138" s="70" t="n">
        <v>-1046.69</v>
      </c>
      <c r="BO2138" s="68" t="n">
        <v>-1046.69</v>
      </c>
      <c r="BP2138" s="68" t="n">
        <v>-1046.69</v>
      </c>
      <c r="BQ2138" s="68" t="n">
        <v>-1046.69</v>
      </c>
      <c r="BR2138" s="69" t="n">
        <v>-17</v>
      </c>
      <c r="BU2138" s="68" t="n">
        <v>17</v>
      </c>
    </row>
    <row r="2139" customFormat="false" ht="15" hidden="true" customHeight="false" outlineLevel="0" collapsed="false">
      <c r="A2139" s="61" t="s">
        <v>15295</v>
      </c>
      <c r="B2139" s="61" t="s">
        <v>15296</v>
      </c>
      <c r="C2139" s="62" t="n">
        <v>45291</v>
      </c>
      <c r="D2139" s="62" t="n">
        <v>45291</v>
      </c>
      <c r="E2139" s="61" t="s">
        <v>1259</v>
      </c>
      <c r="F2139" s="61" t="s">
        <v>1150</v>
      </c>
      <c r="G2139" s="61" t="s">
        <v>15297</v>
      </c>
      <c r="H2139" s="61" t="s">
        <v>15288</v>
      </c>
      <c r="I2139" s="61" t="s">
        <v>15289</v>
      </c>
      <c r="J2139" s="61" t="s">
        <v>1196</v>
      </c>
      <c r="K2139" s="61" t="s">
        <v>4088</v>
      </c>
      <c r="L2139" s="61" t="s">
        <v>4277</v>
      </c>
      <c r="M2139" s="61" t="s">
        <v>1198</v>
      </c>
      <c r="N2139" s="61" t="n">
        <v>182574724</v>
      </c>
      <c r="O2139" s="61" t="s">
        <v>1262</v>
      </c>
      <c r="P2139" s="61" t="s">
        <v>15298</v>
      </c>
      <c r="R2139" s="61" t="s">
        <v>15291</v>
      </c>
      <c r="S2139" s="61" t="str">
        <f aca="false">IF(J2139="Listed Option",MID(R2139,3,9),MID(Q2139,3,9))</f>
        <v>90353T100</v>
      </c>
      <c r="T2139" s="61" t="str">
        <f aca="false">VLOOKUP(S2139,'Output v4'!C:C,1,FALSE())</f>
        <v>90353T100</v>
      </c>
      <c r="W2139" s="61" t="s">
        <v>15299</v>
      </c>
      <c r="X2139" s="61" t="s">
        <v>15300</v>
      </c>
      <c r="Y2139" s="61" t="s">
        <v>15301</v>
      </c>
      <c r="Z2139" s="61" t="s">
        <v>1304</v>
      </c>
      <c r="AA2139" s="61" t="s">
        <v>1305</v>
      </c>
      <c r="AB2139" s="63" t="n">
        <v>20</v>
      </c>
      <c r="AC2139" s="63" t="n">
        <v>20</v>
      </c>
      <c r="AD2139" s="61" t="n">
        <v>100</v>
      </c>
      <c r="AE2139" s="61" t="n">
        <v>0</v>
      </c>
      <c r="AF2139" s="64" t="n">
        <v>2000</v>
      </c>
      <c r="AG2139" s="61" t="s">
        <v>689</v>
      </c>
      <c r="AH2139" s="62" t="n">
        <v>45291</v>
      </c>
      <c r="AI2139" s="65" t="n">
        <v>1.515</v>
      </c>
      <c r="AJ2139" s="61" t="s">
        <v>1266</v>
      </c>
      <c r="AK2139" s="65" t="n">
        <v>1.515</v>
      </c>
      <c r="AL2139" s="65" t="n">
        <v>61.57</v>
      </c>
      <c r="AM2139" s="66" t="n">
        <v>3030</v>
      </c>
      <c r="AN2139" s="66" t="n">
        <f aca="false">IF(J2139="Listed Option",AF2139*AL2139,AM2139)</f>
        <v>123140</v>
      </c>
      <c r="AO2139" s="61" t="s">
        <v>1267</v>
      </c>
      <c r="AP2139" s="61" t="n">
        <v>100</v>
      </c>
      <c r="AQ2139" s="61" t="n">
        <v>100</v>
      </c>
      <c r="AV2139" s="61" t="s">
        <v>15294</v>
      </c>
      <c r="AW2139" s="61" t="s">
        <v>4070</v>
      </c>
      <c r="AY2139" s="61" t="s">
        <v>15289</v>
      </c>
      <c r="AZ2139" s="61" t="s">
        <v>15289</v>
      </c>
      <c r="BA2139" s="61" t="s">
        <v>15289</v>
      </c>
      <c r="BB2139" s="67" t="n">
        <v>0</v>
      </c>
      <c r="BE2139" s="61" t="n">
        <v>238575</v>
      </c>
      <c r="BG2139" s="61" t="s">
        <v>4084</v>
      </c>
      <c r="BJ2139" s="61" t="s">
        <v>15289</v>
      </c>
      <c r="BL2139" s="61" t="s">
        <v>15291</v>
      </c>
      <c r="BM2139" s="61" t="s">
        <v>15291</v>
      </c>
      <c r="BN2139" s="70" t="n">
        <v>123140</v>
      </c>
      <c r="BO2139" s="68" t="n">
        <v>123140</v>
      </c>
      <c r="BP2139" s="68" t="n">
        <v>30.3</v>
      </c>
      <c r="BQ2139" s="68" t="n">
        <v>30.3</v>
      </c>
      <c r="BR2139" s="69" t="n">
        <v>20</v>
      </c>
      <c r="BS2139" s="63" t="n">
        <v>20</v>
      </c>
      <c r="BU2139" s="68" t="n">
        <v>20</v>
      </c>
    </row>
    <row r="2140" customFormat="false" ht="15" hidden="true" customHeight="false" outlineLevel="0" collapsed="false">
      <c r="A2140" s="61" t="s">
        <v>15302</v>
      </c>
      <c r="B2140" s="61" t="s">
        <v>15303</v>
      </c>
      <c r="C2140" s="62" t="n">
        <v>45291</v>
      </c>
      <c r="D2140" s="62" t="n">
        <v>45291</v>
      </c>
      <c r="E2140" s="61" t="s">
        <v>1259</v>
      </c>
      <c r="F2140" s="61" t="s">
        <v>1150</v>
      </c>
      <c r="G2140" s="61" t="s">
        <v>15304</v>
      </c>
      <c r="H2140" s="61" t="s">
        <v>15288</v>
      </c>
      <c r="I2140" s="61" t="s">
        <v>15289</v>
      </c>
      <c r="J2140" s="61" t="s">
        <v>1196</v>
      </c>
      <c r="K2140" s="61" t="s">
        <v>4088</v>
      </c>
      <c r="L2140" s="61" t="s">
        <v>4089</v>
      </c>
      <c r="M2140" s="61" t="s">
        <v>1197</v>
      </c>
      <c r="N2140" s="61" t="n">
        <v>182758956</v>
      </c>
      <c r="O2140" s="61" t="s">
        <v>1262</v>
      </c>
      <c r="P2140" s="61" t="s">
        <v>15305</v>
      </c>
      <c r="R2140" s="61" t="s">
        <v>15291</v>
      </c>
      <c r="S2140" s="61" t="str">
        <f aca="false">IF(J2140="Listed Option",MID(R2140,3,9),MID(Q2140,3,9))</f>
        <v>90353T100</v>
      </c>
      <c r="T2140" s="61" t="str">
        <f aca="false">VLOOKUP(S2140,'Output v4'!C:C,1,FALSE())</f>
        <v>90353T100</v>
      </c>
      <c r="W2140" s="61" t="s">
        <v>15306</v>
      </c>
      <c r="X2140" s="61" t="s">
        <v>15307</v>
      </c>
      <c r="Y2140" s="61" t="s">
        <v>15308</v>
      </c>
      <c r="Z2140" s="61" t="s">
        <v>1304</v>
      </c>
      <c r="AA2140" s="61" t="s">
        <v>1305</v>
      </c>
      <c r="AB2140" s="63" t="n">
        <v>20</v>
      </c>
      <c r="AC2140" s="63" t="n">
        <v>20</v>
      </c>
      <c r="AD2140" s="61" t="n">
        <v>100</v>
      </c>
      <c r="AE2140" s="61" t="n">
        <v>0</v>
      </c>
      <c r="AF2140" s="64" t="n">
        <v>2000</v>
      </c>
      <c r="AG2140" s="61" t="s">
        <v>689</v>
      </c>
      <c r="AH2140" s="62" t="n">
        <v>45291</v>
      </c>
      <c r="AI2140" s="65" t="n">
        <v>2.235</v>
      </c>
      <c r="AJ2140" s="61" t="s">
        <v>1266</v>
      </c>
      <c r="AK2140" s="65" t="n">
        <v>2.235</v>
      </c>
      <c r="AL2140" s="65" t="n">
        <v>61.57</v>
      </c>
      <c r="AM2140" s="66" t="n">
        <v>4470</v>
      </c>
      <c r="AN2140" s="66" t="n">
        <f aca="false">IF(J2140="Listed Option",AF2140*AL2140,AM2140)</f>
        <v>123140</v>
      </c>
      <c r="AO2140" s="61" t="s">
        <v>1267</v>
      </c>
      <c r="AP2140" s="61" t="n">
        <v>100</v>
      </c>
      <c r="AQ2140" s="61" t="n">
        <v>100</v>
      </c>
      <c r="AV2140" s="61" t="s">
        <v>15294</v>
      </c>
      <c r="AW2140" s="61" t="s">
        <v>4070</v>
      </c>
      <c r="AY2140" s="61" t="s">
        <v>15289</v>
      </c>
      <c r="AZ2140" s="61" t="s">
        <v>15289</v>
      </c>
      <c r="BA2140" s="61" t="s">
        <v>15289</v>
      </c>
      <c r="BB2140" s="67" t="n">
        <v>0</v>
      </c>
      <c r="BE2140" s="61" t="n">
        <v>238575</v>
      </c>
      <c r="BG2140" s="61" t="s">
        <v>4084</v>
      </c>
      <c r="BJ2140" s="61" t="s">
        <v>15289</v>
      </c>
      <c r="BL2140" s="61" t="s">
        <v>15291</v>
      </c>
      <c r="BM2140" s="61" t="s">
        <v>15291</v>
      </c>
      <c r="BN2140" s="70" t="n">
        <v>-123140</v>
      </c>
      <c r="BO2140" s="68" t="n">
        <v>123140</v>
      </c>
      <c r="BP2140" s="68" t="n">
        <v>44.7</v>
      </c>
      <c r="BQ2140" s="68" t="n">
        <v>44.7</v>
      </c>
      <c r="BR2140" s="69" t="n">
        <v>20</v>
      </c>
      <c r="BS2140" s="63" t="n">
        <v>20</v>
      </c>
      <c r="BU2140" s="68" t="n">
        <v>20</v>
      </c>
    </row>
    <row r="2141" customFormat="false" ht="15" hidden="true" customHeight="false" outlineLevel="0" collapsed="false">
      <c r="A2141" s="61" t="s">
        <v>15309</v>
      </c>
      <c r="B2141" s="61" t="s">
        <v>15310</v>
      </c>
      <c r="C2141" s="62" t="n">
        <v>45291</v>
      </c>
      <c r="D2141" s="62" t="n">
        <v>45291</v>
      </c>
      <c r="E2141" s="61" t="s">
        <v>1259</v>
      </c>
      <c r="F2141" s="61" t="s">
        <v>15311</v>
      </c>
      <c r="G2141" s="61" t="s">
        <v>15312</v>
      </c>
      <c r="H2141" s="61" t="s">
        <v>15312</v>
      </c>
      <c r="I2141" s="61" t="s">
        <v>15313</v>
      </c>
      <c r="J2141" s="61" t="s">
        <v>1195</v>
      </c>
      <c r="K2141" s="61" t="s">
        <v>1195</v>
      </c>
      <c r="L2141" s="61" t="s">
        <v>1195</v>
      </c>
      <c r="N2141" s="61" t="n">
        <v>126240694</v>
      </c>
      <c r="O2141" s="61" t="s">
        <v>1262</v>
      </c>
      <c r="P2141" s="61" t="s">
        <v>15314</v>
      </c>
      <c r="Q2141" s="61" t="s">
        <v>15315</v>
      </c>
      <c r="R2141" s="61" t="s">
        <v>15315</v>
      </c>
      <c r="S2141" s="61" t="str">
        <f aca="false">IF(J2141="Listed Option",MID(R2141,3,9),MID(Q2141,3,9))</f>
        <v>90364P105</v>
      </c>
      <c r="T2141" s="61" t="e">
        <f aca="false">VLOOKUP(S2141,'Output v4'!C:C,1,FALSE())</f>
        <v>#N/A</v>
      </c>
      <c r="U2141" s="61" t="s">
        <v>15316</v>
      </c>
      <c r="V2141" s="61" t="s">
        <v>15317</v>
      </c>
      <c r="W2141" s="61" t="s">
        <v>15318</v>
      </c>
      <c r="Y2141" s="61" t="s">
        <v>15319</v>
      </c>
      <c r="Z2141" s="61" t="s">
        <v>1304</v>
      </c>
      <c r="AA2141" s="61" t="s">
        <v>1305</v>
      </c>
      <c r="AB2141" s="63" t="n">
        <v>-103003</v>
      </c>
      <c r="AC2141" s="63" t="n">
        <v>-103003</v>
      </c>
      <c r="AE2141" s="61" t="n">
        <v>0</v>
      </c>
      <c r="AF2141" s="64" t="n">
        <v>-103003</v>
      </c>
      <c r="AG2141" s="61" t="s">
        <v>1273</v>
      </c>
      <c r="AH2141" s="62" t="n">
        <v>45291</v>
      </c>
      <c r="AI2141" s="65" t="n">
        <v>24.84</v>
      </c>
      <c r="AJ2141" s="61" t="s">
        <v>3614</v>
      </c>
      <c r="AK2141" s="65" t="n">
        <v>24.84</v>
      </c>
      <c r="AL2141" s="65" t="n">
        <v>24.84</v>
      </c>
      <c r="AM2141" s="66" t="n">
        <v>-2558594.52</v>
      </c>
      <c r="AN2141" s="66" t="n">
        <f aca="false">IF(J2141="Listed Option",AF2141*AL2141,AM2141)</f>
        <v>-2558594.52</v>
      </c>
      <c r="AO2141" s="61" t="s">
        <v>1267</v>
      </c>
      <c r="AP2141" s="61" t="n">
        <v>1</v>
      </c>
      <c r="AQ2141" s="61" t="n">
        <v>1</v>
      </c>
      <c r="AV2141" s="61" t="s">
        <v>15319</v>
      </c>
      <c r="AW2141" s="61" t="s">
        <v>4070</v>
      </c>
      <c r="AY2141" s="61" t="s">
        <v>15313</v>
      </c>
      <c r="AZ2141" s="61" t="s">
        <v>15313</v>
      </c>
      <c r="BA2141" s="61" t="s">
        <v>15313</v>
      </c>
      <c r="BB2141" s="67" t="n">
        <v>0</v>
      </c>
      <c r="BE2141" s="61" t="n">
        <v>238575</v>
      </c>
      <c r="BF2141" s="61" t="s">
        <v>15311</v>
      </c>
      <c r="BG2141" s="61" t="s">
        <v>4084</v>
      </c>
      <c r="BH2141" s="61" t="s">
        <v>4084</v>
      </c>
      <c r="BI2141" s="61" t="s">
        <v>15313</v>
      </c>
      <c r="BJ2141" s="61" t="s">
        <v>15313</v>
      </c>
      <c r="BK2141" s="61" t="s">
        <v>15313</v>
      </c>
      <c r="BL2141" s="61" t="s">
        <v>15315</v>
      </c>
      <c r="BM2141" s="61" t="s">
        <v>15315</v>
      </c>
      <c r="BN2141" s="70" t="n">
        <v>-2558594.52</v>
      </c>
      <c r="BO2141" s="68" t="n">
        <v>-2558594.52</v>
      </c>
      <c r="BP2141" s="68" t="n">
        <v>-2558594.52</v>
      </c>
      <c r="BQ2141" s="68" t="n">
        <v>-2558594.52</v>
      </c>
      <c r="BR2141" s="69" t="n">
        <v>-103003</v>
      </c>
      <c r="BU2141" s="68" t="n">
        <v>103003</v>
      </c>
    </row>
    <row r="2142" customFormat="false" ht="15" hidden="true" customHeight="false" outlineLevel="0" collapsed="false">
      <c r="A2142" s="61" t="s">
        <v>15320</v>
      </c>
      <c r="B2142" s="61" t="s">
        <v>15321</v>
      </c>
      <c r="C2142" s="62" t="n">
        <v>45291</v>
      </c>
      <c r="D2142" s="62" t="n">
        <v>45291</v>
      </c>
      <c r="E2142" s="61" t="s">
        <v>1259</v>
      </c>
      <c r="F2142" s="61" t="s">
        <v>1151</v>
      </c>
      <c r="G2142" s="61" t="s">
        <v>15322</v>
      </c>
      <c r="H2142" s="61" t="s">
        <v>15322</v>
      </c>
      <c r="I2142" s="61" t="s">
        <v>15323</v>
      </c>
      <c r="J2142" s="61" t="s">
        <v>1195</v>
      </c>
      <c r="K2142" s="61" t="s">
        <v>1195</v>
      </c>
      <c r="L2142" s="61" t="s">
        <v>1195</v>
      </c>
      <c r="N2142" s="61" t="n">
        <v>4160379</v>
      </c>
      <c r="O2142" s="61" t="s">
        <v>1262</v>
      </c>
      <c r="P2142" s="61" t="s">
        <v>15324</v>
      </c>
      <c r="Q2142" s="61" t="s">
        <v>15325</v>
      </c>
      <c r="R2142" s="61" t="s">
        <v>15325</v>
      </c>
      <c r="S2142" s="61" t="str">
        <f aca="false">IF(J2142="Listed Option",MID(R2142,3,9),MID(Q2142,3,9))</f>
        <v>90384S303</v>
      </c>
      <c r="T2142" s="61" t="str">
        <f aca="false">VLOOKUP(S2142,'Output v4'!C:C,1,FALSE())</f>
        <v>90384S303</v>
      </c>
      <c r="U2142" s="61" t="s">
        <v>321</v>
      </c>
      <c r="V2142" s="61" t="s">
        <v>15326</v>
      </c>
      <c r="W2142" s="61" t="s">
        <v>15327</v>
      </c>
      <c r="Y2142" s="61" t="s">
        <v>15328</v>
      </c>
      <c r="Z2142" s="61" t="s">
        <v>1304</v>
      </c>
      <c r="AA2142" s="61" t="s">
        <v>1305</v>
      </c>
      <c r="AB2142" s="63" t="n">
        <v>-93</v>
      </c>
      <c r="AC2142" s="63" t="n">
        <v>-93</v>
      </c>
      <c r="AE2142" s="61" t="n">
        <v>0</v>
      </c>
      <c r="AF2142" s="64" t="n">
        <v>-93</v>
      </c>
      <c r="AG2142" s="61" t="s">
        <v>1273</v>
      </c>
      <c r="AH2142" s="62" t="n">
        <v>45291</v>
      </c>
      <c r="AI2142" s="65" t="n">
        <v>489.99</v>
      </c>
      <c r="AJ2142" s="61" t="s">
        <v>3614</v>
      </c>
      <c r="AK2142" s="65" t="n">
        <v>489.99</v>
      </c>
      <c r="AL2142" s="65" t="n">
        <v>489.99</v>
      </c>
      <c r="AM2142" s="66" t="n">
        <v>-45569.07</v>
      </c>
      <c r="AN2142" s="66" t="n">
        <f aca="false">IF(J2142="Listed Option",AF2142*AL2142,AM2142)</f>
        <v>-45569.07</v>
      </c>
      <c r="AO2142" s="61" t="s">
        <v>1267</v>
      </c>
      <c r="AP2142" s="61" t="n">
        <v>1</v>
      </c>
      <c r="AQ2142" s="61" t="n">
        <v>1</v>
      </c>
      <c r="AV2142" s="61" t="s">
        <v>15328</v>
      </c>
      <c r="AW2142" s="61" t="s">
        <v>4070</v>
      </c>
      <c r="AY2142" s="61" t="s">
        <v>15323</v>
      </c>
      <c r="AZ2142" s="61" t="s">
        <v>15323</v>
      </c>
      <c r="BA2142" s="61" t="s">
        <v>15323</v>
      </c>
      <c r="BB2142" s="67" t="n">
        <v>0</v>
      </c>
      <c r="BE2142" s="61" t="n">
        <v>238575</v>
      </c>
      <c r="BF2142" s="61" t="s">
        <v>1151</v>
      </c>
      <c r="BG2142" s="61" t="s">
        <v>4084</v>
      </c>
      <c r="BH2142" s="61" t="s">
        <v>4084</v>
      </c>
      <c r="BI2142" s="61" t="s">
        <v>15323</v>
      </c>
      <c r="BJ2142" s="61" t="s">
        <v>15323</v>
      </c>
      <c r="BK2142" s="61" t="s">
        <v>15323</v>
      </c>
      <c r="BL2142" s="61" t="s">
        <v>15325</v>
      </c>
      <c r="BM2142" s="61" t="s">
        <v>15325</v>
      </c>
      <c r="BN2142" s="70" t="n">
        <v>-45569.07</v>
      </c>
      <c r="BO2142" s="68" t="n">
        <v>-45569.07</v>
      </c>
      <c r="BP2142" s="68" t="n">
        <v>-45569.07</v>
      </c>
      <c r="BQ2142" s="68" t="n">
        <v>-45569.07</v>
      </c>
      <c r="BR2142" s="69" t="n">
        <v>-93</v>
      </c>
      <c r="BU2142" s="68" t="n">
        <v>93</v>
      </c>
    </row>
    <row r="2143" customFormat="false" ht="15" hidden="true" customHeight="false" outlineLevel="0" collapsed="false">
      <c r="A2143" s="61" t="s">
        <v>15329</v>
      </c>
      <c r="B2143" s="61" t="s">
        <v>15330</v>
      </c>
      <c r="C2143" s="62" t="n">
        <v>45291</v>
      </c>
      <c r="D2143" s="62" t="n">
        <v>45291</v>
      </c>
      <c r="E2143" s="61" t="s">
        <v>1259</v>
      </c>
      <c r="F2143" s="61" t="s">
        <v>1151</v>
      </c>
      <c r="G2143" s="61" t="s">
        <v>15331</v>
      </c>
      <c r="H2143" s="61" t="s">
        <v>15322</v>
      </c>
      <c r="I2143" s="61" t="s">
        <v>15323</v>
      </c>
      <c r="J2143" s="61" t="s">
        <v>1196</v>
      </c>
      <c r="K2143" s="61" t="s">
        <v>4088</v>
      </c>
      <c r="L2143" s="61" t="s">
        <v>4089</v>
      </c>
      <c r="M2143" s="61" t="s">
        <v>1197</v>
      </c>
      <c r="N2143" s="61" t="n">
        <v>133554062</v>
      </c>
      <c r="O2143" s="61" t="s">
        <v>1262</v>
      </c>
      <c r="P2143" s="61" t="s">
        <v>15332</v>
      </c>
      <c r="R2143" s="61" t="s">
        <v>15325</v>
      </c>
      <c r="S2143" s="61" t="str">
        <f aca="false">IF(J2143="Listed Option",MID(R2143,3,9),MID(Q2143,3,9))</f>
        <v>90384S303</v>
      </c>
      <c r="T2143" s="61" t="str">
        <f aca="false">VLOOKUP(S2143,'Output v4'!C:C,1,FALSE())</f>
        <v>90384S303</v>
      </c>
      <c r="W2143" s="61" t="s">
        <v>15333</v>
      </c>
      <c r="X2143" s="61" t="s">
        <v>15334</v>
      </c>
      <c r="Y2143" s="61" t="s">
        <v>15335</v>
      </c>
      <c r="Z2143" s="61" t="s">
        <v>1304</v>
      </c>
      <c r="AA2143" s="61" t="s">
        <v>1305</v>
      </c>
      <c r="AB2143" s="63" t="n">
        <v>10</v>
      </c>
      <c r="AC2143" s="63" t="n">
        <v>10</v>
      </c>
      <c r="AD2143" s="61" t="n">
        <v>100</v>
      </c>
      <c r="AE2143" s="61" t="n">
        <v>0</v>
      </c>
      <c r="AF2143" s="64" t="n">
        <v>1000</v>
      </c>
      <c r="AG2143" s="61" t="s">
        <v>689</v>
      </c>
      <c r="AH2143" s="62" t="n">
        <v>45291</v>
      </c>
      <c r="AI2143" s="65" t="n">
        <v>0.45</v>
      </c>
      <c r="AJ2143" s="61" t="s">
        <v>1266</v>
      </c>
      <c r="AK2143" s="65" t="n">
        <v>0.45</v>
      </c>
      <c r="AL2143" s="65" t="n">
        <v>489.99</v>
      </c>
      <c r="AM2143" s="66" t="n">
        <v>450</v>
      </c>
      <c r="AN2143" s="66" t="n">
        <f aca="false">IF(J2143="Listed Option",AF2143*AL2143,AM2143)</f>
        <v>489990</v>
      </c>
      <c r="AO2143" s="61" t="s">
        <v>1267</v>
      </c>
      <c r="AP2143" s="61" t="n">
        <v>100</v>
      </c>
      <c r="AQ2143" s="61" t="n">
        <v>100</v>
      </c>
      <c r="AV2143" s="61" t="s">
        <v>15328</v>
      </c>
      <c r="AW2143" s="61" t="s">
        <v>4070</v>
      </c>
      <c r="AY2143" s="61" t="s">
        <v>15323</v>
      </c>
      <c r="AZ2143" s="61" t="s">
        <v>15323</v>
      </c>
      <c r="BA2143" s="61" t="s">
        <v>15323</v>
      </c>
      <c r="BB2143" s="67" t="n">
        <v>0</v>
      </c>
      <c r="BE2143" s="61" t="n">
        <v>238575</v>
      </c>
      <c r="BG2143" s="61" t="s">
        <v>4084</v>
      </c>
      <c r="BJ2143" s="61" t="s">
        <v>15323</v>
      </c>
      <c r="BL2143" s="61" t="s">
        <v>15325</v>
      </c>
      <c r="BM2143" s="61" t="s">
        <v>15325</v>
      </c>
      <c r="BN2143" s="70" t="n">
        <v>-489990</v>
      </c>
      <c r="BO2143" s="68" t="n">
        <v>489990</v>
      </c>
      <c r="BP2143" s="68" t="n">
        <v>4.5</v>
      </c>
      <c r="BQ2143" s="68" t="n">
        <v>4.5</v>
      </c>
      <c r="BR2143" s="69" t="n">
        <v>10</v>
      </c>
      <c r="BS2143" s="63" t="n">
        <v>10</v>
      </c>
      <c r="BU2143" s="68" t="n">
        <v>10</v>
      </c>
    </row>
    <row r="2144" customFormat="false" ht="15" hidden="true" customHeight="false" outlineLevel="0" collapsed="false">
      <c r="A2144" s="61" t="s">
        <v>15336</v>
      </c>
      <c r="B2144" s="61" t="s">
        <v>15337</v>
      </c>
      <c r="C2144" s="62" t="n">
        <v>45291</v>
      </c>
      <c r="D2144" s="62" t="n">
        <v>45291</v>
      </c>
      <c r="E2144" s="61" t="s">
        <v>1259</v>
      </c>
      <c r="F2144" s="61" t="s">
        <v>1151</v>
      </c>
      <c r="G2144" s="61" t="s">
        <v>15338</v>
      </c>
      <c r="H2144" s="61" t="s">
        <v>15322</v>
      </c>
      <c r="I2144" s="61" t="s">
        <v>15323</v>
      </c>
      <c r="J2144" s="61" t="s">
        <v>1196</v>
      </c>
      <c r="K2144" s="61" t="s">
        <v>4088</v>
      </c>
      <c r="L2144" s="61" t="s">
        <v>4277</v>
      </c>
      <c r="M2144" s="61" t="s">
        <v>1198</v>
      </c>
      <c r="N2144" s="61" t="n">
        <v>133910366</v>
      </c>
      <c r="O2144" s="61" t="s">
        <v>1262</v>
      </c>
      <c r="P2144" s="61" t="s">
        <v>15339</v>
      </c>
      <c r="R2144" s="61" t="s">
        <v>15325</v>
      </c>
      <c r="S2144" s="61" t="str">
        <f aca="false">IF(J2144="Listed Option",MID(R2144,3,9),MID(Q2144,3,9))</f>
        <v>90384S303</v>
      </c>
      <c r="T2144" s="61" t="str">
        <f aca="false">VLOOKUP(S2144,'Output v4'!C:C,1,FALSE())</f>
        <v>90384S303</v>
      </c>
      <c r="W2144" s="61" t="s">
        <v>15340</v>
      </c>
      <c r="X2144" s="61" t="s">
        <v>15341</v>
      </c>
      <c r="Y2144" s="61" t="s">
        <v>15342</v>
      </c>
      <c r="Z2144" s="61" t="s">
        <v>1304</v>
      </c>
      <c r="AA2144" s="61" t="s">
        <v>1305</v>
      </c>
      <c r="AB2144" s="63" t="n">
        <v>10</v>
      </c>
      <c r="AC2144" s="63" t="n">
        <v>10</v>
      </c>
      <c r="AD2144" s="61" t="n">
        <v>100</v>
      </c>
      <c r="AE2144" s="61" t="n">
        <v>0</v>
      </c>
      <c r="AF2144" s="64" t="n">
        <v>1000</v>
      </c>
      <c r="AG2144" s="61" t="s">
        <v>689</v>
      </c>
      <c r="AH2144" s="62" t="n">
        <v>45291</v>
      </c>
      <c r="AI2144" s="65" t="n">
        <v>1.625</v>
      </c>
      <c r="AJ2144" s="61" t="s">
        <v>1266</v>
      </c>
      <c r="AK2144" s="65" t="n">
        <v>1.625</v>
      </c>
      <c r="AL2144" s="65" t="n">
        <v>489.99</v>
      </c>
      <c r="AM2144" s="66" t="n">
        <v>1625</v>
      </c>
      <c r="AN2144" s="66" t="n">
        <f aca="false">IF(J2144="Listed Option",AF2144*AL2144,AM2144)</f>
        <v>489990</v>
      </c>
      <c r="AO2144" s="61" t="s">
        <v>1267</v>
      </c>
      <c r="AP2144" s="61" t="n">
        <v>100</v>
      </c>
      <c r="AQ2144" s="61" t="n">
        <v>100</v>
      </c>
      <c r="AV2144" s="61" t="s">
        <v>15328</v>
      </c>
      <c r="AW2144" s="61" t="s">
        <v>4070</v>
      </c>
      <c r="AY2144" s="61" t="s">
        <v>15323</v>
      </c>
      <c r="AZ2144" s="61" t="s">
        <v>15323</v>
      </c>
      <c r="BA2144" s="61" t="s">
        <v>15323</v>
      </c>
      <c r="BB2144" s="67" t="n">
        <v>0</v>
      </c>
      <c r="BE2144" s="61" t="n">
        <v>238575</v>
      </c>
      <c r="BG2144" s="61" t="s">
        <v>4084</v>
      </c>
      <c r="BJ2144" s="61" t="s">
        <v>15323</v>
      </c>
      <c r="BL2144" s="61" t="s">
        <v>15325</v>
      </c>
      <c r="BM2144" s="61" t="s">
        <v>15325</v>
      </c>
      <c r="BN2144" s="70" t="n">
        <v>489990</v>
      </c>
      <c r="BO2144" s="68" t="n">
        <v>489990</v>
      </c>
      <c r="BP2144" s="68" t="n">
        <v>16.25</v>
      </c>
      <c r="BQ2144" s="68" t="n">
        <v>16.25</v>
      </c>
      <c r="BR2144" s="69" t="n">
        <v>10</v>
      </c>
      <c r="BS2144" s="63" t="n">
        <v>10</v>
      </c>
      <c r="BU2144" s="68" t="n">
        <v>10</v>
      </c>
    </row>
    <row r="2145" customFormat="false" ht="15" hidden="true" customHeight="false" outlineLevel="0" collapsed="false">
      <c r="A2145" s="61" t="s">
        <v>15343</v>
      </c>
      <c r="B2145" s="61" t="s">
        <v>15344</v>
      </c>
      <c r="C2145" s="62" t="n">
        <v>45291</v>
      </c>
      <c r="D2145" s="62" t="n">
        <v>45291</v>
      </c>
      <c r="E2145" s="61" t="s">
        <v>1259</v>
      </c>
      <c r="F2145" s="61" t="s">
        <v>1152</v>
      </c>
      <c r="G2145" s="61" t="s">
        <v>15345</v>
      </c>
      <c r="H2145" s="61" t="s">
        <v>15345</v>
      </c>
      <c r="I2145" s="61" t="s">
        <v>15346</v>
      </c>
      <c r="J2145" s="61" t="s">
        <v>1195</v>
      </c>
      <c r="K2145" s="61" t="s">
        <v>1195</v>
      </c>
      <c r="L2145" s="61" t="s">
        <v>1195</v>
      </c>
      <c r="N2145" s="61" t="n">
        <v>148641</v>
      </c>
      <c r="O2145" s="61" t="s">
        <v>1262</v>
      </c>
      <c r="P2145" s="61" t="s">
        <v>15347</v>
      </c>
      <c r="Q2145" s="61" t="s">
        <v>15348</v>
      </c>
      <c r="R2145" s="61" t="s">
        <v>15348</v>
      </c>
      <c r="S2145" s="61" t="str">
        <f aca="false">IF(J2145="Listed Option",MID(R2145,3,9),MID(Q2145,3,9))</f>
        <v>907818108</v>
      </c>
      <c r="T2145" s="61" t="str">
        <f aca="false">VLOOKUP(S2145,'Output v4'!C:C,1,FALSE())</f>
        <v>907818108</v>
      </c>
      <c r="U2145" s="61" t="s">
        <v>322</v>
      </c>
      <c r="V2145" s="61" t="s">
        <v>15349</v>
      </c>
      <c r="W2145" s="61" t="s">
        <v>15346</v>
      </c>
      <c r="Y2145" s="61" t="s">
        <v>15350</v>
      </c>
      <c r="Z2145" s="61" t="s">
        <v>1304</v>
      </c>
      <c r="AA2145" s="61" t="s">
        <v>1305</v>
      </c>
      <c r="AB2145" s="63" t="n">
        <v>-464</v>
      </c>
      <c r="AC2145" s="63" t="n">
        <v>-464</v>
      </c>
      <c r="AE2145" s="61" t="n">
        <v>0</v>
      </c>
      <c r="AF2145" s="64" t="n">
        <v>-464</v>
      </c>
      <c r="AG2145" s="61" t="s">
        <v>1273</v>
      </c>
      <c r="AH2145" s="62" t="n">
        <v>45291</v>
      </c>
      <c r="AI2145" s="65" t="n">
        <v>245.62</v>
      </c>
      <c r="AJ2145" s="61" t="s">
        <v>3614</v>
      </c>
      <c r="AK2145" s="65" t="n">
        <v>245.62</v>
      </c>
      <c r="AL2145" s="65" t="n">
        <v>245.62</v>
      </c>
      <c r="AM2145" s="66" t="n">
        <v>-113967.68</v>
      </c>
      <c r="AN2145" s="66" t="n">
        <f aca="false">IF(J2145="Listed Option",AF2145*AL2145,AM2145)</f>
        <v>-113967.68</v>
      </c>
      <c r="AO2145" s="61" t="s">
        <v>1267</v>
      </c>
      <c r="AP2145" s="61" t="n">
        <v>1</v>
      </c>
      <c r="AQ2145" s="61" t="n">
        <v>1</v>
      </c>
      <c r="AV2145" s="61" t="s">
        <v>15350</v>
      </c>
      <c r="AW2145" s="61" t="s">
        <v>4070</v>
      </c>
      <c r="AY2145" s="61" t="s">
        <v>15346</v>
      </c>
      <c r="AZ2145" s="61" t="s">
        <v>15346</v>
      </c>
      <c r="BA2145" s="61" t="s">
        <v>15346</v>
      </c>
      <c r="BB2145" s="67" t="n">
        <v>0</v>
      </c>
      <c r="BE2145" s="61" t="n">
        <v>238575</v>
      </c>
      <c r="BF2145" s="61" t="s">
        <v>1152</v>
      </c>
      <c r="BG2145" s="61" t="s">
        <v>4084</v>
      </c>
      <c r="BH2145" s="61" t="s">
        <v>4084</v>
      </c>
      <c r="BI2145" s="61" t="s">
        <v>15346</v>
      </c>
      <c r="BJ2145" s="61" t="s">
        <v>15346</v>
      </c>
      <c r="BK2145" s="61" t="s">
        <v>15346</v>
      </c>
      <c r="BL2145" s="61" t="s">
        <v>15348</v>
      </c>
      <c r="BM2145" s="61" t="s">
        <v>15348</v>
      </c>
      <c r="BN2145" s="70" t="n">
        <v>-113967.68</v>
      </c>
      <c r="BO2145" s="68" t="n">
        <v>-113967.68</v>
      </c>
      <c r="BP2145" s="68" t="n">
        <v>-113967.68</v>
      </c>
      <c r="BQ2145" s="68" t="n">
        <v>-113967.68</v>
      </c>
      <c r="BR2145" s="69" t="n">
        <v>-464</v>
      </c>
      <c r="BU2145" s="68" t="n">
        <v>464</v>
      </c>
    </row>
    <row r="2146" customFormat="false" ht="15" hidden="true" customHeight="false" outlineLevel="0" collapsed="false">
      <c r="A2146" s="61" t="s">
        <v>15351</v>
      </c>
      <c r="B2146" s="61" t="s">
        <v>15352</v>
      </c>
      <c r="C2146" s="62" t="n">
        <v>45291</v>
      </c>
      <c r="D2146" s="62" t="n">
        <v>45291</v>
      </c>
      <c r="E2146" s="61" t="s">
        <v>1259</v>
      </c>
      <c r="F2146" s="61" t="s">
        <v>1152</v>
      </c>
      <c r="G2146" s="61" t="s">
        <v>15353</v>
      </c>
      <c r="H2146" s="61" t="s">
        <v>15345</v>
      </c>
      <c r="I2146" s="61" t="s">
        <v>15346</v>
      </c>
      <c r="J2146" s="61" t="s">
        <v>1196</v>
      </c>
      <c r="K2146" s="61" t="s">
        <v>4088</v>
      </c>
      <c r="L2146" s="61" t="s">
        <v>4277</v>
      </c>
      <c r="M2146" s="61" t="s">
        <v>1198</v>
      </c>
      <c r="N2146" s="61" t="n">
        <v>189814287</v>
      </c>
      <c r="O2146" s="61" t="s">
        <v>1262</v>
      </c>
      <c r="P2146" s="61" t="s">
        <v>15354</v>
      </c>
      <c r="R2146" s="61" t="s">
        <v>15348</v>
      </c>
      <c r="S2146" s="61" t="str">
        <f aca="false">IF(J2146="Listed Option",MID(R2146,3,9),MID(Q2146,3,9))</f>
        <v>907818108</v>
      </c>
      <c r="T2146" s="61" t="str">
        <f aca="false">VLOOKUP(S2146,'Output v4'!C:C,1,FALSE())</f>
        <v>907818108</v>
      </c>
      <c r="W2146" s="61" t="s">
        <v>15355</v>
      </c>
      <c r="X2146" s="61" t="s">
        <v>15356</v>
      </c>
      <c r="Y2146" s="61" t="s">
        <v>15357</v>
      </c>
      <c r="Z2146" s="61" t="s">
        <v>1304</v>
      </c>
      <c r="AA2146" s="61" t="s">
        <v>1305</v>
      </c>
      <c r="AB2146" s="63" t="n">
        <v>40</v>
      </c>
      <c r="AC2146" s="63" t="n">
        <v>40</v>
      </c>
      <c r="AD2146" s="61" t="n">
        <v>100</v>
      </c>
      <c r="AE2146" s="61" t="n">
        <v>0</v>
      </c>
      <c r="AF2146" s="64" t="n">
        <v>4000</v>
      </c>
      <c r="AG2146" s="61" t="s">
        <v>689</v>
      </c>
      <c r="AH2146" s="62" t="n">
        <v>45291</v>
      </c>
      <c r="AI2146" s="65" t="n">
        <v>3.75</v>
      </c>
      <c r="AJ2146" s="61" t="s">
        <v>1266</v>
      </c>
      <c r="AK2146" s="65" t="n">
        <v>3.75</v>
      </c>
      <c r="AL2146" s="65" t="n">
        <v>245.62</v>
      </c>
      <c r="AM2146" s="66" t="n">
        <v>15000</v>
      </c>
      <c r="AN2146" s="66" t="n">
        <f aca="false">IF(J2146="Listed Option",AF2146*AL2146,AM2146)</f>
        <v>982480</v>
      </c>
      <c r="AO2146" s="61" t="s">
        <v>1267</v>
      </c>
      <c r="AP2146" s="61" t="n">
        <v>100</v>
      </c>
      <c r="AQ2146" s="61" t="n">
        <v>100</v>
      </c>
      <c r="AV2146" s="61" t="s">
        <v>15350</v>
      </c>
      <c r="AW2146" s="61" t="s">
        <v>4070</v>
      </c>
      <c r="AY2146" s="61" t="s">
        <v>15346</v>
      </c>
      <c r="AZ2146" s="61" t="s">
        <v>15346</v>
      </c>
      <c r="BA2146" s="61" t="s">
        <v>15346</v>
      </c>
      <c r="BB2146" s="67" t="n">
        <v>0</v>
      </c>
      <c r="BE2146" s="61" t="n">
        <v>238575</v>
      </c>
      <c r="BG2146" s="61" t="s">
        <v>4084</v>
      </c>
      <c r="BJ2146" s="61" t="s">
        <v>15346</v>
      </c>
      <c r="BL2146" s="61" t="s">
        <v>15348</v>
      </c>
      <c r="BM2146" s="61" t="s">
        <v>15348</v>
      </c>
      <c r="BN2146" s="70" t="n">
        <v>982480</v>
      </c>
      <c r="BO2146" s="68" t="n">
        <v>982480</v>
      </c>
      <c r="BP2146" s="68" t="n">
        <v>150</v>
      </c>
      <c r="BQ2146" s="68" t="n">
        <v>150</v>
      </c>
      <c r="BR2146" s="69" t="n">
        <v>40</v>
      </c>
      <c r="BS2146" s="63" t="n">
        <v>40</v>
      </c>
      <c r="BU2146" s="68" t="n">
        <v>40</v>
      </c>
    </row>
    <row r="2147" customFormat="false" ht="15" hidden="true" customHeight="false" outlineLevel="0" collapsed="false">
      <c r="A2147" s="61" t="s">
        <v>15358</v>
      </c>
      <c r="B2147" s="61" t="s">
        <v>15359</v>
      </c>
      <c r="C2147" s="62" t="n">
        <v>45291</v>
      </c>
      <c r="D2147" s="62" t="n">
        <v>45291</v>
      </c>
      <c r="E2147" s="61" t="s">
        <v>1259</v>
      </c>
      <c r="F2147" s="61" t="s">
        <v>1152</v>
      </c>
      <c r="G2147" s="61" t="s">
        <v>15360</v>
      </c>
      <c r="H2147" s="61" t="s">
        <v>15345</v>
      </c>
      <c r="I2147" s="61" t="s">
        <v>15346</v>
      </c>
      <c r="J2147" s="61" t="s">
        <v>1196</v>
      </c>
      <c r="K2147" s="61" t="s">
        <v>4088</v>
      </c>
      <c r="L2147" s="61" t="s">
        <v>4089</v>
      </c>
      <c r="M2147" s="61" t="s">
        <v>1197</v>
      </c>
      <c r="N2147" s="61" t="n">
        <v>190795961</v>
      </c>
      <c r="O2147" s="61" t="s">
        <v>1262</v>
      </c>
      <c r="P2147" s="61" t="s">
        <v>15361</v>
      </c>
      <c r="R2147" s="61" t="s">
        <v>15348</v>
      </c>
      <c r="S2147" s="61" t="str">
        <f aca="false">IF(J2147="Listed Option",MID(R2147,3,9),MID(Q2147,3,9))</f>
        <v>907818108</v>
      </c>
      <c r="T2147" s="61" t="str">
        <f aca="false">VLOOKUP(S2147,'Output v4'!C:C,1,FALSE())</f>
        <v>907818108</v>
      </c>
      <c r="W2147" s="61" t="s">
        <v>15362</v>
      </c>
      <c r="X2147" s="61" t="s">
        <v>15363</v>
      </c>
      <c r="Y2147" s="61" t="s">
        <v>15364</v>
      </c>
      <c r="Z2147" s="61" t="s">
        <v>1304</v>
      </c>
      <c r="AA2147" s="61" t="s">
        <v>1305</v>
      </c>
      <c r="AB2147" s="63" t="n">
        <v>40</v>
      </c>
      <c r="AC2147" s="63" t="n">
        <v>40</v>
      </c>
      <c r="AD2147" s="61" t="n">
        <v>100</v>
      </c>
      <c r="AE2147" s="61" t="n">
        <v>0</v>
      </c>
      <c r="AF2147" s="64" t="n">
        <v>4000</v>
      </c>
      <c r="AG2147" s="61" t="s">
        <v>689</v>
      </c>
      <c r="AH2147" s="62" t="n">
        <v>45291</v>
      </c>
      <c r="AI2147" s="65" t="n">
        <v>2.35</v>
      </c>
      <c r="AJ2147" s="61" t="s">
        <v>1266</v>
      </c>
      <c r="AK2147" s="65" t="n">
        <v>2.35</v>
      </c>
      <c r="AL2147" s="65" t="n">
        <v>245.62</v>
      </c>
      <c r="AM2147" s="66" t="n">
        <v>9400</v>
      </c>
      <c r="AN2147" s="66" t="n">
        <f aca="false">IF(J2147="Listed Option",AF2147*AL2147,AM2147)</f>
        <v>982480</v>
      </c>
      <c r="AO2147" s="61" t="s">
        <v>1267</v>
      </c>
      <c r="AP2147" s="61" t="n">
        <v>100</v>
      </c>
      <c r="AQ2147" s="61" t="n">
        <v>100</v>
      </c>
      <c r="AV2147" s="61" t="s">
        <v>15350</v>
      </c>
      <c r="AW2147" s="61" t="s">
        <v>4070</v>
      </c>
      <c r="AY2147" s="61" t="s">
        <v>15346</v>
      </c>
      <c r="AZ2147" s="61" t="s">
        <v>15346</v>
      </c>
      <c r="BA2147" s="61" t="s">
        <v>15346</v>
      </c>
      <c r="BB2147" s="67" t="n">
        <v>0</v>
      </c>
      <c r="BE2147" s="61" t="n">
        <v>238575</v>
      </c>
      <c r="BG2147" s="61" t="s">
        <v>4084</v>
      </c>
      <c r="BJ2147" s="61" t="s">
        <v>15346</v>
      </c>
      <c r="BL2147" s="61" t="s">
        <v>15348</v>
      </c>
      <c r="BM2147" s="61" t="s">
        <v>15348</v>
      </c>
      <c r="BN2147" s="70" t="n">
        <v>-982480</v>
      </c>
      <c r="BO2147" s="68" t="n">
        <v>982480</v>
      </c>
      <c r="BP2147" s="68" t="n">
        <v>94</v>
      </c>
      <c r="BQ2147" s="68" t="n">
        <v>94</v>
      </c>
      <c r="BR2147" s="69" t="n">
        <v>40</v>
      </c>
      <c r="BS2147" s="63" t="n">
        <v>40</v>
      </c>
      <c r="BU2147" s="68" t="n">
        <v>40</v>
      </c>
    </row>
    <row r="2148" customFormat="false" ht="15" hidden="true" customHeight="false" outlineLevel="0" collapsed="false">
      <c r="A2148" s="61" t="s">
        <v>15365</v>
      </c>
      <c r="B2148" s="61" t="s">
        <v>15366</v>
      </c>
      <c r="C2148" s="62" t="n">
        <v>45291</v>
      </c>
      <c r="D2148" s="62" t="n">
        <v>45291</v>
      </c>
      <c r="E2148" s="61" t="s">
        <v>1259</v>
      </c>
      <c r="F2148" s="61" t="s">
        <v>15367</v>
      </c>
      <c r="G2148" s="61" t="s">
        <v>15368</v>
      </c>
      <c r="H2148" s="61" t="s">
        <v>15368</v>
      </c>
      <c r="I2148" s="61" t="s">
        <v>15369</v>
      </c>
      <c r="J2148" s="61" t="s">
        <v>1199</v>
      </c>
      <c r="K2148" s="61" t="s">
        <v>4065</v>
      </c>
      <c r="L2148" s="61" t="s">
        <v>4065</v>
      </c>
      <c r="N2148" s="61" t="n">
        <v>117704469</v>
      </c>
      <c r="O2148" s="61" t="s">
        <v>1262</v>
      </c>
      <c r="P2148" s="61" t="s">
        <v>15370</v>
      </c>
      <c r="Q2148" s="61" t="s">
        <v>15371</v>
      </c>
      <c r="R2148" s="61" t="s">
        <v>15371</v>
      </c>
      <c r="S2148" s="61" t="str">
        <f aca="false">IF(J2148="Listed Option",MID(R2148,3,9),MID(Q2148,3,9))</f>
        <v>911163AA1</v>
      </c>
      <c r="T2148" s="61" t="e">
        <f aca="false">VLOOKUP(S2148,'Output v4'!C:C,1,FALSE())</f>
        <v>#N/A</v>
      </c>
      <c r="U2148" s="61" t="s">
        <v>15372</v>
      </c>
      <c r="V2148" s="61" t="s">
        <v>15373</v>
      </c>
      <c r="Z2148" s="61" t="s">
        <v>1264</v>
      </c>
      <c r="AA2148" s="61" t="s">
        <v>4126</v>
      </c>
      <c r="AB2148" s="63" t="n">
        <v>-2800</v>
      </c>
      <c r="AC2148" s="63" t="n">
        <v>-2800000</v>
      </c>
      <c r="AE2148" s="61" t="n">
        <v>1000</v>
      </c>
      <c r="AF2148" s="64" t="n">
        <v>-2800000</v>
      </c>
      <c r="AG2148" s="61" t="s">
        <v>1273</v>
      </c>
      <c r="AH2148" s="62" t="n">
        <v>45291</v>
      </c>
      <c r="AI2148" s="65" t="n">
        <v>0.81086</v>
      </c>
      <c r="AJ2148" s="61" t="s">
        <v>1266</v>
      </c>
      <c r="AK2148" s="65" t="n">
        <v>0.81086</v>
      </c>
      <c r="AL2148" s="65" t="n">
        <v>0.81086</v>
      </c>
      <c r="AM2148" s="66" t="n">
        <v>-2270408</v>
      </c>
      <c r="AN2148" s="66" t="n">
        <f aca="false">IF(J2148="Listed Option",AF2148*AL2148,AM2148)</f>
        <v>-2270408</v>
      </c>
      <c r="AO2148" s="61" t="s">
        <v>1267</v>
      </c>
      <c r="AW2148" s="61" t="s">
        <v>4070</v>
      </c>
      <c r="AY2148" s="61" t="s">
        <v>15368</v>
      </c>
      <c r="BA2148" s="61" t="s">
        <v>15368</v>
      </c>
      <c r="BB2148" s="67" t="n">
        <v>76</v>
      </c>
      <c r="BE2148" s="61" t="n">
        <v>238566</v>
      </c>
      <c r="BF2148" s="61" t="s">
        <v>15367</v>
      </c>
      <c r="BG2148" s="61" t="s">
        <v>4084</v>
      </c>
      <c r="BH2148" s="61" t="s">
        <v>4084</v>
      </c>
      <c r="BI2148" s="61" t="s">
        <v>15369</v>
      </c>
      <c r="BJ2148" s="61" t="s">
        <v>15368</v>
      </c>
      <c r="BL2148" s="61" t="s">
        <v>15371</v>
      </c>
      <c r="BM2148" s="61" t="s">
        <v>15371</v>
      </c>
      <c r="BN2148" s="70" t="n">
        <v>-2800000</v>
      </c>
      <c r="BP2148" s="68" t="n">
        <v>-2270408</v>
      </c>
      <c r="BQ2148" s="68" t="n">
        <v>-2270408</v>
      </c>
      <c r="BR2148" s="69" t="n">
        <v>-2800000</v>
      </c>
      <c r="BS2148" s="63" t="n">
        <v>-2800</v>
      </c>
      <c r="BU2148" s="68" t="n">
        <v>2800000</v>
      </c>
    </row>
    <row r="2149" customFormat="false" ht="15" hidden="true" customHeight="false" outlineLevel="0" collapsed="false">
      <c r="A2149" s="61" t="s">
        <v>15374</v>
      </c>
      <c r="B2149" s="61" t="s">
        <v>15375</v>
      </c>
      <c r="C2149" s="62" t="n">
        <v>45291</v>
      </c>
      <c r="D2149" s="62" t="n">
        <v>45291</v>
      </c>
      <c r="E2149" s="61" t="s">
        <v>1259</v>
      </c>
      <c r="F2149" s="61" t="s">
        <v>15367</v>
      </c>
      <c r="G2149" s="61" t="s">
        <v>15368</v>
      </c>
      <c r="H2149" s="61" t="s">
        <v>15368</v>
      </c>
      <c r="I2149" s="61" t="s">
        <v>15369</v>
      </c>
      <c r="J2149" s="61" t="s">
        <v>1199</v>
      </c>
      <c r="K2149" s="61" t="s">
        <v>4065</v>
      </c>
      <c r="L2149" s="61" t="s">
        <v>4065</v>
      </c>
      <c r="N2149" s="61" t="n">
        <v>117704469</v>
      </c>
      <c r="O2149" s="61" t="s">
        <v>1262</v>
      </c>
      <c r="P2149" s="61" t="s">
        <v>15370</v>
      </c>
      <c r="Q2149" s="61" t="s">
        <v>15371</v>
      </c>
      <c r="R2149" s="61" t="s">
        <v>15371</v>
      </c>
      <c r="S2149" s="61" t="str">
        <f aca="false">IF(J2149="Listed Option",MID(R2149,3,9),MID(Q2149,3,9))</f>
        <v>911163AA1</v>
      </c>
      <c r="T2149" s="61" t="e">
        <f aca="false">VLOOKUP(S2149,'Output v4'!C:C,1,FALSE())</f>
        <v>#N/A</v>
      </c>
      <c r="U2149" s="61" t="s">
        <v>15372</v>
      </c>
      <c r="V2149" s="61" t="s">
        <v>15373</v>
      </c>
      <c r="Z2149" s="61" t="s">
        <v>1304</v>
      </c>
      <c r="AA2149" s="61" t="s">
        <v>1305</v>
      </c>
      <c r="AB2149" s="63" t="n">
        <v>-3000</v>
      </c>
      <c r="AC2149" s="63" t="n">
        <v>-3000000</v>
      </c>
      <c r="AE2149" s="61" t="n">
        <v>1000</v>
      </c>
      <c r="AF2149" s="64" t="n">
        <v>-3000000</v>
      </c>
      <c r="AG2149" s="61" t="s">
        <v>1273</v>
      </c>
      <c r="AH2149" s="62" t="n">
        <v>45291</v>
      </c>
      <c r="AI2149" s="65" t="n">
        <v>0.81086</v>
      </c>
      <c r="AJ2149" s="61" t="s">
        <v>1266</v>
      </c>
      <c r="AK2149" s="65" t="n">
        <v>0.81086</v>
      </c>
      <c r="AL2149" s="65" t="n">
        <v>0.81086</v>
      </c>
      <c r="AM2149" s="66" t="n">
        <v>-2432580</v>
      </c>
      <c r="AN2149" s="66" t="n">
        <f aca="false">IF(J2149="Listed Option",AF2149*AL2149,AM2149)</f>
        <v>-2432580</v>
      </c>
      <c r="AO2149" s="61" t="s">
        <v>1267</v>
      </c>
      <c r="AW2149" s="61" t="s">
        <v>4070</v>
      </c>
      <c r="AY2149" s="61" t="s">
        <v>15368</v>
      </c>
      <c r="BA2149" s="61" t="s">
        <v>15368</v>
      </c>
      <c r="BB2149" s="67" t="n">
        <v>76</v>
      </c>
      <c r="BE2149" s="61" t="n">
        <v>238575</v>
      </c>
      <c r="BF2149" s="61" t="s">
        <v>15367</v>
      </c>
      <c r="BG2149" s="61" t="s">
        <v>4084</v>
      </c>
      <c r="BH2149" s="61" t="s">
        <v>4084</v>
      </c>
      <c r="BI2149" s="61" t="s">
        <v>15369</v>
      </c>
      <c r="BJ2149" s="61" t="s">
        <v>15368</v>
      </c>
      <c r="BL2149" s="61" t="s">
        <v>15371</v>
      </c>
      <c r="BM2149" s="61" t="s">
        <v>15371</v>
      </c>
      <c r="BN2149" s="70" t="n">
        <v>-3000000</v>
      </c>
      <c r="BP2149" s="68" t="n">
        <v>-2432580</v>
      </c>
      <c r="BQ2149" s="68" t="n">
        <v>-2432580</v>
      </c>
      <c r="BR2149" s="69" t="n">
        <v>-3000000</v>
      </c>
      <c r="BS2149" s="63" t="n">
        <v>-3000</v>
      </c>
      <c r="BU2149" s="68" t="n">
        <v>3000000</v>
      </c>
    </row>
    <row r="2150" customFormat="false" ht="15" hidden="true" customHeight="false" outlineLevel="0" collapsed="false">
      <c r="A2150" s="61" t="s">
        <v>15376</v>
      </c>
      <c r="B2150" s="61" t="s">
        <v>15377</v>
      </c>
      <c r="C2150" s="62" t="n">
        <v>45291</v>
      </c>
      <c r="D2150" s="62" t="n">
        <v>45291</v>
      </c>
      <c r="E2150" s="61" t="s">
        <v>1259</v>
      </c>
      <c r="F2150" s="61" t="s">
        <v>15367</v>
      </c>
      <c r="G2150" s="61" t="s">
        <v>15368</v>
      </c>
      <c r="H2150" s="61" t="s">
        <v>15368</v>
      </c>
      <c r="I2150" s="61" t="s">
        <v>15369</v>
      </c>
      <c r="J2150" s="61" t="s">
        <v>1199</v>
      </c>
      <c r="K2150" s="61" t="s">
        <v>4065</v>
      </c>
      <c r="L2150" s="61" t="s">
        <v>4065</v>
      </c>
      <c r="N2150" s="61" t="n">
        <v>117704469</v>
      </c>
      <c r="O2150" s="61" t="s">
        <v>1262</v>
      </c>
      <c r="P2150" s="61" t="s">
        <v>15370</v>
      </c>
      <c r="Q2150" s="61" t="s">
        <v>15371</v>
      </c>
      <c r="R2150" s="61" t="s">
        <v>15371</v>
      </c>
      <c r="S2150" s="61" t="str">
        <f aca="false">IF(J2150="Listed Option",MID(R2150,3,9),MID(Q2150,3,9))</f>
        <v>911163AA1</v>
      </c>
      <c r="T2150" s="61" t="e">
        <f aca="false">VLOOKUP(S2150,'Output v4'!C:C,1,FALSE())</f>
        <v>#N/A</v>
      </c>
      <c r="U2150" s="61" t="s">
        <v>15372</v>
      </c>
      <c r="V2150" s="61" t="s">
        <v>15373</v>
      </c>
      <c r="Z2150" s="61" t="s">
        <v>4029</v>
      </c>
      <c r="AA2150" s="61" t="s">
        <v>4117</v>
      </c>
      <c r="AB2150" s="63" t="n">
        <v>-500</v>
      </c>
      <c r="AC2150" s="63" t="n">
        <v>-500000</v>
      </c>
      <c r="AE2150" s="61" t="n">
        <v>1000</v>
      </c>
      <c r="AF2150" s="64" t="n">
        <v>-500000</v>
      </c>
      <c r="AG2150" s="61" t="s">
        <v>1273</v>
      </c>
      <c r="AH2150" s="62" t="n">
        <v>45291</v>
      </c>
      <c r="AI2150" s="65" t="n">
        <v>0.81086</v>
      </c>
      <c r="AJ2150" s="61" t="s">
        <v>1266</v>
      </c>
      <c r="AK2150" s="65" t="n">
        <v>0.81086</v>
      </c>
      <c r="AL2150" s="65" t="n">
        <v>0.81086</v>
      </c>
      <c r="AM2150" s="66" t="n">
        <v>-405430</v>
      </c>
      <c r="AN2150" s="66" t="n">
        <f aca="false">IF(J2150="Listed Option",AF2150*AL2150,AM2150)</f>
        <v>-405430</v>
      </c>
      <c r="AO2150" s="61" t="s">
        <v>1267</v>
      </c>
      <c r="AW2150" s="61" t="s">
        <v>4070</v>
      </c>
      <c r="AY2150" s="61" t="s">
        <v>15368</v>
      </c>
      <c r="BA2150" s="61" t="s">
        <v>15368</v>
      </c>
      <c r="BB2150" s="67" t="n">
        <v>76</v>
      </c>
      <c r="BE2150" s="61" t="n">
        <v>238587</v>
      </c>
      <c r="BF2150" s="61" t="s">
        <v>15367</v>
      </c>
      <c r="BG2150" s="61" t="s">
        <v>4084</v>
      </c>
      <c r="BH2150" s="61" t="s">
        <v>4084</v>
      </c>
      <c r="BI2150" s="61" t="s">
        <v>15369</v>
      </c>
      <c r="BJ2150" s="61" t="s">
        <v>15368</v>
      </c>
      <c r="BL2150" s="61" t="s">
        <v>15371</v>
      </c>
      <c r="BM2150" s="61" t="s">
        <v>15371</v>
      </c>
      <c r="BN2150" s="70" t="n">
        <v>-500000</v>
      </c>
      <c r="BP2150" s="68" t="n">
        <v>-405430</v>
      </c>
      <c r="BQ2150" s="68" t="n">
        <v>-405430</v>
      </c>
      <c r="BR2150" s="69" t="n">
        <v>-500000</v>
      </c>
      <c r="BS2150" s="63" t="n">
        <v>-500</v>
      </c>
      <c r="BU2150" s="68" t="n">
        <v>500000</v>
      </c>
    </row>
    <row r="2151" customFormat="false" ht="15" hidden="true" customHeight="false" outlineLevel="0" collapsed="false">
      <c r="A2151" s="61" t="s">
        <v>15378</v>
      </c>
      <c r="B2151" s="61" t="s">
        <v>15379</v>
      </c>
      <c r="C2151" s="62" t="n">
        <v>45291</v>
      </c>
      <c r="D2151" s="62" t="n">
        <v>45291</v>
      </c>
      <c r="E2151" s="61" t="s">
        <v>1259</v>
      </c>
      <c r="F2151" s="61" t="s">
        <v>15367</v>
      </c>
      <c r="G2151" s="61" t="s">
        <v>15368</v>
      </c>
      <c r="H2151" s="61" t="s">
        <v>15368</v>
      </c>
      <c r="I2151" s="61" t="s">
        <v>15369</v>
      </c>
      <c r="J2151" s="61" t="s">
        <v>1199</v>
      </c>
      <c r="K2151" s="61" t="s">
        <v>4065</v>
      </c>
      <c r="L2151" s="61" t="s">
        <v>4065</v>
      </c>
      <c r="N2151" s="61" t="n">
        <v>117704469</v>
      </c>
      <c r="O2151" s="61" t="s">
        <v>1262</v>
      </c>
      <c r="P2151" s="61" t="s">
        <v>15370</v>
      </c>
      <c r="Q2151" s="61" t="s">
        <v>15371</v>
      </c>
      <c r="R2151" s="61" t="s">
        <v>15371</v>
      </c>
      <c r="S2151" s="61" t="str">
        <f aca="false">IF(J2151="Listed Option",MID(R2151,3,9),MID(Q2151,3,9))</f>
        <v>911163AA1</v>
      </c>
      <c r="T2151" s="61" t="e">
        <f aca="false">VLOOKUP(S2151,'Output v4'!C:C,1,FALSE())</f>
        <v>#N/A</v>
      </c>
      <c r="U2151" s="61" t="s">
        <v>15372</v>
      </c>
      <c r="V2151" s="61" t="s">
        <v>15373</v>
      </c>
      <c r="Z2151" s="61" t="s">
        <v>4074</v>
      </c>
      <c r="AA2151" s="61" t="s">
        <v>4075</v>
      </c>
      <c r="AB2151" s="63" t="n">
        <v>-12942</v>
      </c>
      <c r="AC2151" s="63" t="n">
        <v>-12942000</v>
      </c>
      <c r="AE2151" s="61" t="n">
        <v>1000</v>
      </c>
      <c r="AF2151" s="64" t="n">
        <v>-12942000</v>
      </c>
      <c r="AG2151" s="61" t="s">
        <v>1273</v>
      </c>
      <c r="AH2151" s="62" t="n">
        <v>45291</v>
      </c>
      <c r="AI2151" s="65" t="n">
        <v>0.81086</v>
      </c>
      <c r="AJ2151" s="61" t="s">
        <v>1266</v>
      </c>
      <c r="AK2151" s="65" t="n">
        <v>0.81086</v>
      </c>
      <c r="AL2151" s="65" t="n">
        <v>0.81086</v>
      </c>
      <c r="AM2151" s="66" t="n">
        <v>-10494150.12</v>
      </c>
      <c r="AN2151" s="66" t="n">
        <f aca="false">IF(J2151="Listed Option",AF2151*AL2151,AM2151)</f>
        <v>-10494150.12</v>
      </c>
      <c r="AO2151" s="61" t="s">
        <v>1267</v>
      </c>
      <c r="AW2151" s="61" t="s">
        <v>4070</v>
      </c>
      <c r="AY2151" s="61" t="s">
        <v>15368</v>
      </c>
      <c r="BA2151" s="61" t="s">
        <v>15368</v>
      </c>
      <c r="BB2151" s="67" t="n">
        <v>76</v>
      </c>
      <c r="BE2151" s="61" t="n">
        <v>241450</v>
      </c>
      <c r="BF2151" s="61" t="s">
        <v>15367</v>
      </c>
      <c r="BG2151" s="61" t="s">
        <v>4084</v>
      </c>
      <c r="BH2151" s="61" t="s">
        <v>4084</v>
      </c>
      <c r="BI2151" s="61" t="s">
        <v>15369</v>
      </c>
      <c r="BJ2151" s="61" t="s">
        <v>15368</v>
      </c>
      <c r="BL2151" s="61" t="s">
        <v>15371</v>
      </c>
      <c r="BM2151" s="61" t="s">
        <v>15371</v>
      </c>
      <c r="BN2151" s="70" t="n">
        <v>-12942000</v>
      </c>
      <c r="BP2151" s="68" t="n">
        <v>-10494150.12</v>
      </c>
      <c r="BQ2151" s="68" t="n">
        <v>-10494150.12</v>
      </c>
      <c r="BR2151" s="69" t="n">
        <v>-12942000</v>
      </c>
      <c r="BS2151" s="63" t="n">
        <v>-12942</v>
      </c>
      <c r="BU2151" s="68" t="n">
        <v>12942000</v>
      </c>
    </row>
    <row r="2152" customFormat="false" ht="15" hidden="true" customHeight="false" outlineLevel="0" collapsed="false">
      <c r="A2152" s="61" t="s">
        <v>15380</v>
      </c>
      <c r="B2152" s="61" t="s">
        <v>15381</v>
      </c>
      <c r="C2152" s="62" t="n">
        <v>45291</v>
      </c>
      <c r="D2152" s="62" t="n">
        <v>45291</v>
      </c>
      <c r="E2152" s="61" t="s">
        <v>1259</v>
      </c>
      <c r="F2152" s="61" t="s">
        <v>1153</v>
      </c>
      <c r="G2152" s="61" t="s">
        <v>15382</v>
      </c>
      <c r="H2152" s="61" t="s">
        <v>15382</v>
      </c>
      <c r="I2152" s="61" t="s">
        <v>15383</v>
      </c>
      <c r="J2152" s="61" t="s">
        <v>1195</v>
      </c>
      <c r="K2152" s="61" t="s">
        <v>1195</v>
      </c>
      <c r="L2152" s="61" t="s">
        <v>1195</v>
      </c>
      <c r="N2152" s="61" t="n">
        <v>127703</v>
      </c>
      <c r="O2152" s="61" t="s">
        <v>1262</v>
      </c>
      <c r="P2152" s="61" t="s">
        <v>15384</v>
      </c>
      <c r="Q2152" s="61" t="s">
        <v>15385</v>
      </c>
      <c r="R2152" s="61" t="s">
        <v>15385</v>
      </c>
      <c r="S2152" s="61" t="str">
        <f aca="false">IF(J2152="Listed Option",MID(R2152,3,9),MID(Q2152,3,9))</f>
        <v>911312106</v>
      </c>
      <c r="T2152" s="61" t="str">
        <f aca="false">VLOOKUP(S2152,'Output v4'!C:C,1,FALSE())</f>
        <v>911312106</v>
      </c>
      <c r="U2152" s="61" t="s">
        <v>323</v>
      </c>
      <c r="V2152" s="61" t="s">
        <v>15386</v>
      </c>
      <c r="W2152" s="61" t="s">
        <v>15383</v>
      </c>
      <c r="Y2152" s="61" t="s">
        <v>15387</v>
      </c>
      <c r="Z2152" s="61" t="s">
        <v>1304</v>
      </c>
      <c r="AA2152" s="61" t="s">
        <v>1305</v>
      </c>
      <c r="AB2152" s="63" t="n">
        <v>-41</v>
      </c>
      <c r="AC2152" s="63" t="n">
        <v>-41</v>
      </c>
      <c r="AE2152" s="61" t="n">
        <v>0</v>
      </c>
      <c r="AF2152" s="64" t="n">
        <v>-41</v>
      </c>
      <c r="AG2152" s="61" t="s">
        <v>1273</v>
      </c>
      <c r="AH2152" s="62" t="n">
        <v>45291</v>
      </c>
      <c r="AI2152" s="65" t="n">
        <v>157.23</v>
      </c>
      <c r="AJ2152" s="61" t="s">
        <v>3614</v>
      </c>
      <c r="AK2152" s="65" t="n">
        <v>157.23</v>
      </c>
      <c r="AL2152" s="65" t="n">
        <v>157.23</v>
      </c>
      <c r="AM2152" s="66" t="n">
        <v>-6446.43</v>
      </c>
      <c r="AN2152" s="66" t="n">
        <f aca="false">IF(J2152="Listed Option",AF2152*AL2152,AM2152)</f>
        <v>-6446.43</v>
      </c>
      <c r="AO2152" s="61" t="s">
        <v>1267</v>
      </c>
      <c r="AP2152" s="61" t="n">
        <v>1</v>
      </c>
      <c r="AQ2152" s="61" t="n">
        <v>1</v>
      </c>
      <c r="AV2152" s="61" t="s">
        <v>15387</v>
      </c>
      <c r="AW2152" s="61" t="s">
        <v>4070</v>
      </c>
      <c r="AY2152" s="61" t="s">
        <v>15383</v>
      </c>
      <c r="AZ2152" s="61" t="s">
        <v>15383</v>
      </c>
      <c r="BA2152" s="61" t="s">
        <v>15383</v>
      </c>
      <c r="BB2152" s="67" t="n">
        <v>0</v>
      </c>
      <c r="BE2152" s="61" t="n">
        <v>238575</v>
      </c>
      <c r="BF2152" s="61" t="s">
        <v>1153</v>
      </c>
      <c r="BG2152" s="61" t="s">
        <v>4084</v>
      </c>
      <c r="BH2152" s="61" t="s">
        <v>4084</v>
      </c>
      <c r="BI2152" s="61" t="s">
        <v>15383</v>
      </c>
      <c r="BJ2152" s="61" t="s">
        <v>15383</v>
      </c>
      <c r="BK2152" s="61" t="s">
        <v>15383</v>
      </c>
      <c r="BL2152" s="61" t="s">
        <v>15385</v>
      </c>
      <c r="BM2152" s="61" t="s">
        <v>15385</v>
      </c>
      <c r="BN2152" s="70" t="n">
        <v>-6446.43</v>
      </c>
      <c r="BO2152" s="68" t="n">
        <v>-6446.43</v>
      </c>
      <c r="BP2152" s="68" t="n">
        <v>-6446.43</v>
      </c>
      <c r="BQ2152" s="68" t="n">
        <v>-6446.43</v>
      </c>
      <c r="BR2152" s="69" t="n">
        <v>-41</v>
      </c>
      <c r="BU2152" s="68" t="n">
        <v>41</v>
      </c>
    </row>
    <row r="2153" customFormat="false" ht="15" hidden="true" customHeight="false" outlineLevel="0" collapsed="false">
      <c r="A2153" s="61" t="s">
        <v>15388</v>
      </c>
      <c r="B2153" s="61" t="s">
        <v>15389</v>
      </c>
      <c r="C2153" s="62" t="n">
        <v>45291</v>
      </c>
      <c r="D2153" s="62" t="n">
        <v>45291</v>
      </c>
      <c r="E2153" s="61" t="s">
        <v>1259</v>
      </c>
      <c r="F2153" s="61" t="s">
        <v>1153</v>
      </c>
      <c r="G2153" s="61" t="s">
        <v>15390</v>
      </c>
      <c r="H2153" s="61" t="s">
        <v>15382</v>
      </c>
      <c r="I2153" s="61" t="s">
        <v>15383</v>
      </c>
      <c r="J2153" s="61" t="s">
        <v>1196</v>
      </c>
      <c r="K2153" s="61" t="s">
        <v>4088</v>
      </c>
      <c r="L2153" s="61" t="s">
        <v>4089</v>
      </c>
      <c r="M2153" s="61" t="s">
        <v>1197</v>
      </c>
      <c r="N2153" s="61" t="n">
        <v>183468177</v>
      </c>
      <c r="O2153" s="61" t="s">
        <v>1262</v>
      </c>
      <c r="P2153" s="61" t="s">
        <v>15391</v>
      </c>
      <c r="R2153" s="61" t="s">
        <v>15385</v>
      </c>
      <c r="S2153" s="61" t="str">
        <f aca="false">IF(J2153="Listed Option",MID(R2153,3,9),MID(Q2153,3,9))</f>
        <v>911312106</v>
      </c>
      <c r="T2153" s="61" t="str">
        <f aca="false">VLOOKUP(S2153,'Output v4'!C:C,1,FALSE())</f>
        <v>911312106</v>
      </c>
      <c r="W2153" s="61" t="s">
        <v>15392</v>
      </c>
      <c r="X2153" s="61" t="s">
        <v>15393</v>
      </c>
      <c r="Y2153" s="61" t="s">
        <v>15394</v>
      </c>
      <c r="Z2153" s="61" t="s">
        <v>1304</v>
      </c>
      <c r="AA2153" s="61" t="s">
        <v>1305</v>
      </c>
      <c r="AB2153" s="63" t="n">
        <v>8</v>
      </c>
      <c r="AC2153" s="63" t="n">
        <v>8</v>
      </c>
      <c r="AD2153" s="61" t="n">
        <v>100</v>
      </c>
      <c r="AE2153" s="61" t="n">
        <v>0</v>
      </c>
      <c r="AF2153" s="64" t="n">
        <v>800</v>
      </c>
      <c r="AG2153" s="61" t="s">
        <v>689</v>
      </c>
      <c r="AH2153" s="62" t="n">
        <v>45291</v>
      </c>
      <c r="AI2153" s="65" t="n">
        <v>3.675</v>
      </c>
      <c r="AJ2153" s="61" t="s">
        <v>1266</v>
      </c>
      <c r="AK2153" s="65" t="n">
        <v>3.675</v>
      </c>
      <c r="AL2153" s="65" t="n">
        <v>157.23</v>
      </c>
      <c r="AM2153" s="66" t="n">
        <v>2940</v>
      </c>
      <c r="AN2153" s="66" t="n">
        <f aca="false">IF(J2153="Listed Option",AF2153*AL2153,AM2153)</f>
        <v>125784</v>
      </c>
      <c r="AO2153" s="61" t="s">
        <v>1267</v>
      </c>
      <c r="AP2153" s="61" t="n">
        <v>100</v>
      </c>
      <c r="AQ2153" s="61" t="n">
        <v>100</v>
      </c>
      <c r="AV2153" s="61" t="s">
        <v>15387</v>
      </c>
      <c r="AW2153" s="61" t="s">
        <v>4070</v>
      </c>
      <c r="AY2153" s="61" t="s">
        <v>15383</v>
      </c>
      <c r="AZ2153" s="61" t="s">
        <v>15383</v>
      </c>
      <c r="BA2153" s="61" t="s">
        <v>15383</v>
      </c>
      <c r="BB2153" s="67" t="n">
        <v>0</v>
      </c>
      <c r="BE2153" s="61" t="n">
        <v>238575</v>
      </c>
      <c r="BG2153" s="61" t="s">
        <v>4084</v>
      </c>
      <c r="BJ2153" s="61" t="s">
        <v>15383</v>
      </c>
      <c r="BL2153" s="61" t="s">
        <v>15385</v>
      </c>
      <c r="BM2153" s="61" t="s">
        <v>15385</v>
      </c>
      <c r="BN2153" s="70" t="n">
        <v>-125784</v>
      </c>
      <c r="BO2153" s="68" t="n">
        <v>125784</v>
      </c>
      <c r="BP2153" s="68" t="n">
        <v>29.4</v>
      </c>
      <c r="BQ2153" s="68" t="n">
        <v>29.4</v>
      </c>
      <c r="BR2153" s="69" t="n">
        <v>8</v>
      </c>
      <c r="BS2153" s="63" t="n">
        <v>8</v>
      </c>
      <c r="BU2153" s="68" t="n">
        <v>8</v>
      </c>
    </row>
    <row r="2154" customFormat="false" ht="15" hidden="true" customHeight="false" outlineLevel="0" collapsed="false">
      <c r="A2154" s="61" t="s">
        <v>15395</v>
      </c>
      <c r="B2154" s="61" t="s">
        <v>15396</v>
      </c>
      <c r="C2154" s="62" t="n">
        <v>45291</v>
      </c>
      <c r="D2154" s="62" t="n">
        <v>45291</v>
      </c>
      <c r="E2154" s="61" t="s">
        <v>1259</v>
      </c>
      <c r="F2154" s="61" t="s">
        <v>1153</v>
      </c>
      <c r="G2154" s="61" t="s">
        <v>15397</v>
      </c>
      <c r="H2154" s="61" t="s">
        <v>15382</v>
      </c>
      <c r="I2154" s="61" t="s">
        <v>15383</v>
      </c>
      <c r="J2154" s="61" t="s">
        <v>1196</v>
      </c>
      <c r="K2154" s="61" t="s">
        <v>4088</v>
      </c>
      <c r="L2154" s="61" t="s">
        <v>4277</v>
      </c>
      <c r="M2154" s="61" t="s">
        <v>1198</v>
      </c>
      <c r="N2154" s="61" t="n">
        <v>183468223</v>
      </c>
      <c r="O2154" s="61" t="s">
        <v>1262</v>
      </c>
      <c r="P2154" s="61" t="s">
        <v>15398</v>
      </c>
      <c r="R2154" s="61" t="s">
        <v>15385</v>
      </c>
      <c r="S2154" s="61" t="str">
        <f aca="false">IF(J2154="Listed Option",MID(R2154,3,9),MID(Q2154,3,9))</f>
        <v>911312106</v>
      </c>
      <c r="T2154" s="61" t="str">
        <f aca="false">VLOOKUP(S2154,'Output v4'!C:C,1,FALSE())</f>
        <v>911312106</v>
      </c>
      <c r="W2154" s="61" t="s">
        <v>15399</v>
      </c>
      <c r="X2154" s="61" t="s">
        <v>15400</v>
      </c>
      <c r="Y2154" s="61" t="s">
        <v>15401</v>
      </c>
      <c r="Z2154" s="61" t="s">
        <v>1304</v>
      </c>
      <c r="AA2154" s="61" t="s">
        <v>1305</v>
      </c>
      <c r="AB2154" s="63" t="n">
        <v>8</v>
      </c>
      <c r="AC2154" s="63" t="n">
        <v>8</v>
      </c>
      <c r="AD2154" s="61" t="n">
        <v>100</v>
      </c>
      <c r="AE2154" s="61" t="n">
        <v>0</v>
      </c>
      <c r="AF2154" s="64" t="n">
        <v>800</v>
      </c>
      <c r="AG2154" s="61" t="s">
        <v>689</v>
      </c>
      <c r="AH2154" s="62" t="n">
        <v>45291</v>
      </c>
      <c r="AI2154" s="65" t="n">
        <v>2.365</v>
      </c>
      <c r="AJ2154" s="61" t="s">
        <v>1266</v>
      </c>
      <c r="AK2154" s="65" t="n">
        <v>2.365</v>
      </c>
      <c r="AL2154" s="65" t="n">
        <v>157.23</v>
      </c>
      <c r="AM2154" s="66" t="n">
        <v>1892</v>
      </c>
      <c r="AN2154" s="66" t="n">
        <f aca="false">IF(J2154="Listed Option",AF2154*AL2154,AM2154)</f>
        <v>125784</v>
      </c>
      <c r="AO2154" s="61" t="s">
        <v>1267</v>
      </c>
      <c r="AP2154" s="61" t="n">
        <v>100</v>
      </c>
      <c r="AQ2154" s="61" t="n">
        <v>100</v>
      </c>
      <c r="AV2154" s="61" t="s">
        <v>15387</v>
      </c>
      <c r="AW2154" s="61" t="s">
        <v>4070</v>
      </c>
      <c r="AY2154" s="61" t="s">
        <v>15383</v>
      </c>
      <c r="AZ2154" s="61" t="s">
        <v>15383</v>
      </c>
      <c r="BA2154" s="61" t="s">
        <v>15383</v>
      </c>
      <c r="BB2154" s="67" t="n">
        <v>0</v>
      </c>
      <c r="BE2154" s="61" t="n">
        <v>238575</v>
      </c>
      <c r="BG2154" s="61" t="s">
        <v>4084</v>
      </c>
      <c r="BJ2154" s="61" t="s">
        <v>15383</v>
      </c>
      <c r="BL2154" s="61" t="s">
        <v>15385</v>
      </c>
      <c r="BM2154" s="61" t="s">
        <v>15385</v>
      </c>
      <c r="BN2154" s="70" t="n">
        <v>125784</v>
      </c>
      <c r="BO2154" s="68" t="n">
        <v>125784</v>
      </c>
      <c r="BP2154" s="68" t="n">
        <v>18.92</v>
      </c>
      <c r="BQ2154" s="68" t="n">
        <v>18.92</v>
      </c>
      <c r="BR2154" s="69" t="n">
        <v>8</v>
      </c>
      <c r="BS2154" s="63" t="n">
        <v>8</v>
      </c>
      <c r="BU2154" s="68" t="n">
        <v>8</v>
      </c>
    </row>
    <row r="2155" customFormat="false" ht="15" hidden="true" customHeight="false" outlineLevel="0" collapsed="false">
      <c r="A2155" s="61" t="s">
        <v>15402</v>
      </c>
      <c r="B2155" s="61" t="s">
        <v>15403</v>
      </c>
      <c r="C2155" s="62" t="n">
        <v>45291</v>
      </c>
      <c r="D2155" s="62" t="n">
        <v>45291</v>
      </c>
      <c r="E2155" s="61" t="s">
        <v>1259</v>
      </c>
      <c r="F2155" s="61" t="s">
        <v>15404</v>
      </c>
      <c r="G2155" s="61" t="s">
        <v>15405</v>
      </c>
      <c r="H2155" s="61" t="s">
        <v>15405</v>
      </c>
      <c r="I2155" s="61" t="s">
        <v>15406</v>
      </c>
      <c r="J2155" s="61" t="s">
        <v>1195</v>
      </c>
      <c r="K2155" s="61" t="s">
        <v>1195</v>
      </c>
      <c r="L2155" s="61" t="s">
        <v>1195</v>
      </c>
      <c r="N2155" s="61" t="n">
        <v>30540968</v>
      </c>
      <c r="O2155" s="61" t="s">
        <v>1262</v>
      </c>
      <c r="P2155" s="61" t="s">
        <v>15407</v>
      </c>
      <c r="Q2155" s="61" t="s">
        <v>15408</v>
      </c>
      <c r="R2155" s="61" t="s">
        <v>15408</v>
      </c>
      <c r="S2155" s="61" t="str">
        <f aca="false">IF(J2155="Listed Option",MID(R2155,3,9),MID(Q2155,3,9))</f>
        <v>81282V100</v>
      </c>
      <c r="T2155" s="61" t="e">
        <f aca="false">VLOOKUP(S2155,'Output v4'!C:C,1,FALSE())</f>
        <v>#N/A</v>
      </c>
      <c r="U2155" s="61" t="s">
        <v>15409</v>
      </c>
      <c r="V2155" s="61" t="s">
        <v>15410</v>
      </c>
      <c r="W2155" s="61" t="s">
        <v>15411</v>
      </c>
      <c r="Y2155" s="61" t="s">
        <v>15412</v>
      </c>
      <c r="Z2155" s="61" t="s">
        <v>1304</v>
      </c>
      <c r="AA2155" s="61" t="s">
        <v>1305</v>
      </c>
      <c r="AB2155" s="63" t="n">
        <v>-71020</v>
      </c>
      <c r="AC2155" s="63" t="n">
        <v>-71020</v>
      </c>
      <c r="AE2155" s="61" t="n">
        <v>0</v>
      </c>
      <c r="AF2155" s="64" t="n">
        <v>-71020</v>
      </c>
      <c r="AG2155" s="61" t="s">
        <v>1273</v>
      </c>
      <c r="AH2155" s="62" t="n">
        <v>45291</v>
      </c>
      <c r="AI2155" s="65" t="n">
        <v>52.83</v>
      </c>
      <c r="AJ2155" s="61" t="s">
        <v>3614</v>
      </c>
      <c r="AK2155" s="65" t="n">
        <v>52.83</v>
      </c>
      <c r="AL2155" s="65" t="n">
        <v>52.83</v>
      </c>
      <c r="AM2155" s="66" t="n">
        <v>-3751986.6</v>
      </c>
      <c r="AN2155" s="66" t="n">
        <f aca="false">IF(J2155="Listed Option",AF2155*AL2155,AM2155)</f>
        <v>-3751986.6</v>
      </c>
      <c r="AO2155" s="61" t="s">
        <v>1267</v>
      </c>
      <c r="AP2155" s="61" t="n">
        <v>1</v>
      </c>
      <c r="AQ2155" s="61" t="n">
        <v>1</v>
      </c>
      <c r="AV2155" s="61" t="s">
        <v>15412</v>
      </c>
      <c r="AW2155" s="61" t="s">
        <v>4070</v>
      </c>
      <c r="AY2155" s="61" t="s">
        <v>15413</v>
      </c>
      <c r="AZ2155" s="61" t="s">
        <v>15413</v>
      </c>
      <c r="BA2155" s="61" t="s">
        <v>15413</v>
      </c>
      <c r="BB2155" s="67" t="n">
        <v>0</v>
      </c>
      <c r="BE2155" s="61" t="n">
        <v>238575</v>
      </c>
      <c r="BF2155" s="61" t="s">
        <v>15404</v>
      </c>
      <c r="BG2155" s="61" t="s">
        <v>4084</v>
      </c>
      <c r="BH2155" s="61" t="s">
        <v>4084</v>
      </c>
      <c r="BI2155" s="61" t="s">
        <v>15406</v>
      </c>
      <c r="BJ2155" s="61" t="s">
        <v>15413</v>
      </c>
      <c r="BK2155" s="61" t="s">
        <v>15413</v>
      </c>
      <c r="BL2155" s="61" t="s">
        <v>15408</v>
      </c>
      <c r="BM2155" s="61" t="s">
        <v>15408</v>
      </c>
      <c r="BN2155" s="70" t="n">
        <v>-3751986.6</v>
      </c>
      <c r="BO2155" s="68" t="n">
        <v>-3751986.6</v>
      </c>
      <c r="BP2155" s="68" t="n">
        <v>-3751986.6</v>
      </c>
      <c r="BQ2155" s="68" t="n">
        <v>-3751986.6</v>
      </c>
      <c r="BR2155" s="69" t="n">
        <v>-71020</v>
      </c>
      <c r="BU2155" s="68" t="n">
        <v>71020</v>
      </c>
    </row>
    <row r="2156" customFormat="false" ht="15" hidden="true" customHeight="false" outlineLevel="0" collapsed="false">
      <c r="A2156" s="61" t="s">
        <v>15414</v>
      </c>
      <c r="B2156" s="61" t="s">
        <v>15415</v>
      </c>
      <c r="C2156" s="62" t="n">
        <v>45291</v>
      </c>
      <c r="D2156" s="62" t="n">
        <v>45291</v>
      </c>
      <c r="E2156" s="61" t="s">
        <v>1259</v>
      </c>
      <c r="F2156" s="61" t="s">
        <v>1154</v>
      </c>
      <c r="G2156" s="61" t="s">
        <v>15416</v>
      </c>
      <c r="H2156" s="61" t="s">
        <v>15416</v>
      </c>
      <c r="I2156" s="61" t="s">
        <v>14980</v>
      </c>
      <c r="J2156" s="61" t="s">
        <v>1195</v>
      </c>
      <c r="K2156" s="61" t="s">
        <v>1195</v>
      </c>
      <c r="L2156" s="61" t="s">
        <v>1195</v>
      </c>
      <c r="N2156" s="61" t="n">
        <v>130264</v>
      </c>
      <c r="O2156" s="61" t="s">
        <v>1262</v>
      </c>
      <c r="P2156" s="61" t="s">
        <v>15417</v>
      </c>
      <c r="Q2156" s="61" t="s">
        <v>15418</v>
      </c>
      <c r="R2156" s="61" t="s">
        <v>15418</v>
      </c>
      <c r="S2156" s="61" t="str">
        <f aca="false">IF(J2156="Listed Option",MID(R2156,3,9),MID(Q2156,3,9))</f>
        <v>911363109</v>
      </c>
      <c r="T2156" s="61" t="str">
        <f aca="false">VLOOKUP(S2156,'Output v4'!C:C,1,FALSE())</f>
        <v>911363109</v>
      </c>
      <c r="U2156" s="61" t="s">
        <v>324</v>
      </c>
      <c r="V2156" s="61" t="s">
        <v>15419</v>
      </c>
      <c r="W2156" s="61" t="s">
        <v>14980</v>
      </c>
      <c r="Y2156" s="61" t="s">
        <v>15420</v>
      </c>
      <c r="Z2156" s="61" t="s">
        <v>1304</v>
      </c>
      <c r="AA2156" s="61" t="s">
        <v>1305</v>
      </c>
      <c r="AB2156" s="63" t="n">
        <v>-2685</v>
      </c>
      <c r="AC2156" s="63" t="n">
        <v>-2685</v>
      </c>
      <c r="AE2156" s="61" t="n">
        <v>0</v>
      </c>
      <c r="AF2156" s="64" t="n">
        <v>-2685</v>
      </c>
      <c r="AG2156" s="61" t="s">
        <v>1273</v>
      </c>
      <c r="AH2156" s="62" t="n">
        <v>45291</v>
      </c>
      <c r="AI2156" s="65" t="n">
        <v>573.42</v>
      </c>
      <c r="AJ2156" s="61" t="s">
        <v>3614</v>
      </c>
      <c r="AK2156" s="65" t="n">
        <v>573.42</v>
      </c>
      <c r="AL2156" s="65" t="n">
        <v>573.42</v>
      </c>
      <c r="AM2156" s="66" t="n">
        <v>-1539632.7</v>
      </c>
      <c r="AN2156" s="66" t="n">
        <f aca="false">IF(J2156="Listed Option",AF2156*AL2156,AM2156)</f>
        <v>-1539632.7</v>
      </c>
      <c r="AO2156" s="61" t="s">
        <v>1267</v>
      </c>
      <c r="AP2156" s="61" t="n">
        <v>1</v>
      </c>
      <c r="AQ2156" s="61" t="n">
        <v>1</v>
      </c>
      <c r="AV2156" s="61" t="s">
        <v>15420</v>
      </c>
      <c r="AW2156" s="61" t="s">
        <v>4070</v>
      </c>
      <c r="AY2156" s="61" t="s">
        <v>14980</v>
      </c>
      <c r="AZ2156" s="61" t="s">
        <v>14980</v>
      </c>
      <c r="BA2156" s="61" t="s">
        <v>14980</v>
      </c>
      <c r="BB2156" s="67" t="n">
        <v>0</v>
      </c>
      <c r="BE2156" s="61" t="n">
        <v>238575</v>
      </c>
      <c r="BF2156" s="61" t="s">
        <v>1154</v>
      </c>
      <c r="BG2156" s="61" t="s">
        <v>4084</v>
      </c>
      <c r="BH2156" s="61" t="s">
        <v>4084</v>
      </c>
      <c r="BI2156" s="61" t="s">
        <v>14980</v>
      </c>
      <c r="BJ2156" s="61" t="s">
        <v>14980</v>
      </c>
      <c r="BK2156" s="61" t="s">
        <v>14980</v>
      </c>
      <c r="BL2156" s="61" t="s">
        <v>15418</v>
      </c>
      <c r="BM2156" s="61" t="s">
        <v>15418</v>
      </c>
      <c r="BN2156" s="70" t="n">
        <v>-1539632.7</v>
      </c>
      <c r="BO2156" s="68" t="n">
        <v>-1539632.7</v>
      </c>
      <c r="BP2156" s="68" t="n">
        <v>-1539632.7</v>
      </c>
      <c r="BQ2156" s="68" t="n">
        <v>-1539632.7</v>
      </c>
      <c r="BR2156" s="69" t="n">
        <v>-2685</v>
      </c>
      <c r="BU2156" s="68" t="n">
        <v>2685</v>
      </c>
    </row>
    <row r="2157" customFormat="false" ht="15" hidden="true" customHeight="false" outlineLevel="0" collapsed="false">
      <c r="A2157" s="61" t="s">
        <v>15421</v>
      </c>
      <c r="B2157" s="61" t="s">
        <v>15422</v>
      </c>
      <c r="C2157" s="62" t="n">
        <v>45291</v>
      </c>
      <c r="D2157" s="62" t="n">
        <v>45291</v>
      </c>
      <c r="E2157" s="61" t="s">
        <v>1259</v>
      </c>
      <c r="F2157" s="61" t="s">
        <v>1154</v>
      </c>
      <c r="G2157" s="61" t="s">
        <v>15423</v>
      </c>
      <c r="H2157" s="61" t="s">
        <v>15416</v>
      </c>
      <c r="I2157" s="61" t="s">
        <v>14980</v>
      </c>
      <c r="J2157" s="61" t="s">
        <v>1196</v>
      </c>
      <c r="K2157" s="61" t="s">
        <v>4088</v>
      </c>
      <c r="L2157" s="61" t="s">
        <v>4089</v>
      </c>
      <c r="M2157" s="61" t="s">
        <v>1197</v>
      </c>
      <c r="N2157" s="61" t="n">
        <v>133554638</v>
      </c>
      <c r="O2157" s="61" t="s">
        <v>1262</v>
      </c>
      <c r="P2157" s="61" t="s">
        <v>15424</v>
      </c>
      <c r="R2157" s="61" t="s">
        <v>15418</v>
      </c>
      <c r="S2157" s="61" t="str">
        <f aca="false">IF(J2157="Listed Option",MID(R2157,3,9),MID(Q2157,3,9))</f>
        <v>911363109</v>
      </c>
      <c r="T2157" s="61" t="str">
        <f aca="false">VLOOKUP(S2157,'Output v4'!C:C,1,FALSE())</f>
        <v>911363109</v>
      </c>
      <c r="W2157" s="61" t="s">
        <v>15425</v>
      </c>
      <c r="X2157" s="61" t="s">
        <v>15426</v>
      </c>
      <c r="Y2157" s="61" t="s">
        <v>15427</v>
      </c>
      <c r="Z2157" s="61" t="s">
        <v>1304</v>
      </c>
      <c r="AA2157" s="61" t="s">
        <v>1305</v>
      </c>
      <c r="AB2157" s="63" t="n">
        <v>33</v>
      </c>
      <c r="AC2157" s="63" t="n">
        <v>33</v>
      </c>
      <c r="AD2157" s="61" t="n">
        <v>100</v>
      </c>
      <c r="AE2157" s="61" t="n">
        <v>0</v>
      </c>
      <c r="AF2157" s="64" t="n">
        <v>3300</v>
      </c>
      <c r="AG2157" s="61" t="s">
        <v>689</v>
      </c>
      <c r="AH2157" s="62" t="n">
        <v>45291</v>
      </c>
      <c r="AI2157" s="65" t="n">
        <v>0.55</v>
      </c>
      <c r="AJ2157" s="61" t="s">
        <v>1266</v>
      </c>
      <c r="AK2157" s="65" t="n">
        <v>0.55</v>
      </c>
      <c r="AL2157" s="65" t="n">
        <v>573.42</v>
      </c>
      <c r="AM2157" s="66" t="n">
        <v>1815</v>
      </c>
      <c r="AN2157" s="66" t="n">
        <f aca="false">IF(J2157="Listed Option",AF2157*AL2157,AM2157)</f>
        <v>1892286</v>
      </c>
      <c r="AO2157" s="61" t="s">
        <v>1267</v>
      </c>
      <c r="AP2157" s="61" t="n">
        <v>100</v>
      </c>
      <c r="AQ2157" s="61" t="n">
        <v>100</v>
      </c>
      <c r="AV2157" s="61" t="s">
        <v>15420</v>
      </c>
      <c r="AW2157" s="61" t="s">
        <v>4070</v>
      </c>
      <c r="AY2157" s="61" t="s">
        <v>14980</v>
      </c>
      <c r="AZ2157" s="61" t="s">
        <v>14980</v>
      </c>
      <c r="BA2157" s="61" t="s">
        <v>14980</v>
      </c>
      <c r="BB2157" s="67" t="n">
        <v>0</v>
      </c>
      <c r="BE2157" s="61" t="n">
        <v>238575</v>
      </c>
      <c r="BG2157" s="61" t="s">
        <v>4084</v>
      </c>
      <c r="BJ2157" s="61" t="s">
        <v>14980</v>
      </c>
      <c r="BL2157" s="61" t="s">
        <v>15418</v>
      </c>
      <c r="BM2157" s="61" t="s">
        <v>15418</v>
      </c>
      <c r="BN2157" s="70" t="n">
        <v>-1892286</v>
      </c>
      <c r="BO2157" s="68" t="n">
        <v>1892286</v>
      </c>
      <c r="BP2157" s="68" t="n">
        <v>18.15</v>
      </c>
      <c r="BQ2157" s="68" t="n">
        <v>18.15</v>
      </c>
      <c r="BR2157" s="69" t="n">
        <v>33</v>
      </c>
      <c r="BS2157" s="63" t="n">
        <v>33</v>
      </c>
      <c r="BU2157" s="68" t="n">
        <v>33</v>
      </c>
    </row>
    <row r="2158" customFormat="false" ht="15" hidden="true" customHeight="false" outlineLevel="0" collapsed="false">
      <c r="A2158" s="61" t="s">
        <v>15428</v>
      </c>
      <c r="B2158" s="61" t="s">
        <v>15429</v>
      </c>
      <c r="C2158" s="62" t="n">
        <v>45291</v>
      </c>
      <c r="D2158" s="62" t="n">
        <v>45291</v>
      </c>
      <c r="E2158" s="61" t="s">
        <v>1259</v>
      </c>
      <c r="F2158" s="61" t="s">
        <v>1154</v>
      </c>
      <c r="G2158" s="61" t="s">
        <v>15430</v>
      </c>
      <c r="H2158" s="61" t="s">
        <v>15416</v>
      </c>
      <c r="I2158" s="61" t="s">
        <v>14980</v>
      </c>
      <c r="J2158" s="61" t="s">
        <v>1196</v>
      </c>
      <c r="K2158" s="61" t="s">
        <v>4088</v>
      </c>
      <c r="L2158" s="61" t="s">
        <v>4277</v>
      </c>
      <c r="M2158" s="61" t="s">
        <v>1198</v>
      </c>
      <c r="N2158" s="61" t="n">
        <v>134351705</v>
      </c>
      <c r="O2158" s="61" t="s">
        <v>1262</v>
      </c>
      <c r="P2158" s="61" t="s">
        <v>15431</v>
      </c>
      <c r="R2158" s="61" t="s">
        <v>15418</v>
      </c>
      <c r="S2158" s="61" t="str">
        <f aca="false">IF(J2158="Listed Option",MID(R2158,3,9),MID(Q2158,3,9))</f>
        <v>911363109</v>
      </c>
      <c r="T2158" s="61" t="str">
        <f aca="false">VLOOKUP(S2158,'Output v4'!C:C,1,FALSE())</f>
        <v>911363109</v>
      </c>
      <c r="W2158" s="61" t="s">
        <v>15432</v>
      </c>
      <c r="X2158" s="61" t="s">
        <v>15433</v>
      </c>
      <c r="Y2158" s="61" t="s">
        <v>15434</v>
      </c>
      <c r="Z2158" s="61" t="s">
        <v>1304</v>
      </c>
      <c r="AA2158" s="61" t="s">
        <v>1305</v>
      </c>
      <c r="AB2158" s="63" t="n">
        <v>33</v>
      </c>
      <c r="AC2158" s="63" t="n">
        <v>33</v>
      </c>
      <c r="AD2158" s="61" t="n">
        <v>100</v>
      </c>
      <c r="AE2158" s="61" t="n">
        <v>0</v>
      </c>
      <c r="AF2158" s="64" t="n">
        <v>3300</v>
      </c>
      <c r="AG2158" s="61" t="s">
        <v>689</v>
      </c>
      <c r="AH2158" s="62" t="n">
        <v>45291</v>
      </c>
      <c r="AI2158" s="65" t="n">
        <v>39.3</v>
      </c>
      <c r="AJ2158" s="61" t="s">
        <v>1266</v>
      </c>
      <c r="AK2158" s="65" t="n">
        <v>39.3</v>
      </c>
      <c r="AL2158" s="65" t="n">
        <v>573.42</v>
      </c>
      <c r="AM2158" s="66" t="n">
        <v>129690</v>
      </c>
      <c r="AN2158" s="66" t="n">
        <f aca="false">IF(J2158="Listed Option",AF2158*AL2158,AM2158)</f>
        <v>1892286</v>
      </c>
      <c r="AO2158" s="61" t="s">
        <v>1267</v>
      </c>
      <c r="AP2158" s="61" t="n">
        <v>100</v>
      </c>
      <c r="AQ2158" s="61" t="n">
        <v>100</v>
      </c>
      <c r="AV2158" s="61" t="s">
        <v>15420</v>
      </c>
      <c r="AW2158" s="61" t="s">
        <v>4070</v>
      </c>
      <c r="AY2158" s="61" t="s">
        <v>14980</v>
      </c>
      <c r="AZ2158" s="61" t="s">
        <v>14980</v>
      </c>
      <c r="BA2158" s="61" t="s">
        <v>14980</v>
      </c>
      <c r="BB2158" s="67" t="n">
        <v>0</v>
      </c>
      <c r="BE2158" s="61" t="n">
        <v>238575</v>
      </c>
      <c r="BG2158" s="61" t="s">
        <v>4084</v>
      </c>
      <c r="BJ2158" s="61" t="s">
        <v>14980</v>
      </c>
      <c r="BL2158" s="61" t="s">
        <v>15418</v>
      </c>
      <c r="BM2158" s="61" t="s">
        <v>15418</v>
      </c>
      <c r="BN2158" s="70" t="n">
        <v>1892286</v>
      </c>
      <c r="BO2158" s="68" t="n">
        <v>1892286</v>
      </c>
      <c r="BP2158" s="68" t="n">
        <v>1296.9</v>
      </c>
      <c r="BQ2158" s="68" t="n">
        <v>1296.9</v>
      </c>
      <c r="BR2158" s="69" t="n">
        <v>33</v>
      </c>
      <c r="BS2158" s="63" t="n">
        <v>33</v>
      </c>
      <c r="BU2158" s="68" t="n">
        <v>33</v>
      </c>
    </row>
    <row r="2159" customFormat="false" ht="15" hidden="true" customHeight="false" outlineLevel="0" collapsed="false">
      <c r="A2159" s="61" t="s">
        <v>15435</v>
      </c>
      <c r="B2159" s="61" t="s">
        <v>15436</v>
      </c>
      <c r="C2159" s="62" t="n">
        <v>45291</v>
      </c>
      <c r="D2159" s="62" t="n">
        <v>45291</v>
      </c>
      <c r="E2159" s="61" t="s">
        <v>1259</v>
      </c>
      <c r="F2159" s="61" t="s">
        <v>1155</v>
      </c>
      <c r="G2159" s="61" t="s">
        <v>15437</v>
      </c>
      <c r="H2159" s="61" t="s">
        <v>15437</v>
      </c>
      <c r="I2159" s="61" t="s">
        <v>15438</v>
      </c>
      <c r="J2159" s="61" t="s">
        <v>1195</v>
      </c>
      <c r="K2159" s="61" t="s">
        <v>1195</v>
      </c>
      <c r="L2159" s="61" t="s">
        <v>1195</v>
      </c>
      <c r="N2159" s="61" t="n">
        <v>75169</v>
      </c>
      <c r="O2159" s="61" t="s">
        <v>1262</v>
      </c>
      <c r="P2159" s="61" t="s">
        <v>15439</v>
      </c>
      <c r="Q2159" s="61" t="s">
        <v>15440</v>
      </c>
      <c r="R2159" s="61" t="s">
        <v>15440</v>
      </c>
      <c r="S2159" s="61" t="str">
        <f aca="false">IF(J2159="Listed Option",MID(R2159,3,9),MID(Q2159,3,9))</f>
        <v>912909108</v>
      </c>
      <c r="T2159" s="61" t="str">
        <f aca="false">VLOOKUP(S2159,'Output v4'!C:C,1,FALSE())</f>
        <v>912909108</v>
      </c>
      <c r="U2159" s="61" t="s">
        <v>325</v>
      </c>
      <c r="V2159" s="61" t="s">
        <v>15441</v>
      </c>
      <c r="W2159" s="61" t="s">
        <v>15438</v>
      </c>
      <c r="Y2159" s="61" t="s">
        <v>15442</v>
      </c>
      <c r="Z2159" s="61" t="s">
        <v>1304</v>
      </c>
      <c r="AA2159" s="61" t="s">
        <v>1305</v>
      </c>
      <c r="AB2159" s="63" t="n">
        <v>485086</v>
      </c>
      <c r="AC2159" s="63" t="n">
        <v>485086</v>
      </c>
      <c r="AE2159" s="61" t="n">
        <v>0</v>
      </c>
      <c r="AF2159" s="64" t="n">
        <v>485086</v>
      </c>
      <c r="AG2159" s="61" t="s">
        <v>689</v>
      </c>
      <c r="AH2159" s="62" t="n">
        <v>45291</v>
      </c>
      <c r="AI2159" s="65" t="n">
        <v>48.65</v>
      </c>
      <c r="AJ2159" s="61" t="s">
        <v>3614</v>
      </c>
      <c r="AK2159" s="65" t="n">
        <v>48.65</v>
      </c>
      <c r="AL2159" s="65" t="n">
        <v>48.65</v>
      </c>
      <c r="AM2159" s="66" t="n">
        <v>23599433.9</v>
      </c>
      <c r="AN2159" s="66" t="n">
        <f aca="false">IF(J2159="Listed Option",AF2159*AL2159,AM2159)</f>
        <v>23599433.9</v>
      </c>
      <c r="AO2159" s="61" t="s">
        <v>1267</v>
      </c>
      <c r="AP2159" s="61" t="n">
        <v>1</v>
      </c>
      <c r="AQ2159" s="61" t="n">
        <v>1</v>
      </c>
      <c r="AV2159" s="61" t="s">
        <v>15442</v>
      </c>
      <c r="AW2159" s="61" t="s">
        <v>4070</v>
      </c>
      <c r="AY2159" s="61" t="s">
        <v>15438</v>
      </c>
      <c r="AZ2159" s="61" t="s">
        <v>15438</v>
      </c>
      <c r="BA2159" s="61" t="s">
        <v>15438</v>
      </c>
      <c r="BB2159" s="67" t="n">
        <v>0</v>
      </c>
      <c r="BE2159" s="61" t="n">
        <v>238575</v>
      </c>
      <c r="BF2159" s="61" t="s">
        <v>1155</v>
      </c>
      <c r="BG2159" s="61" t="s">
        <v>4084</v>
      </c>
      <c r="BH2159" s="61" t="s">
        <v>4084</v>
      </c>
      <c r="BI2159" s="61" t="s">
        <v>15438</v>
      </c>
      <c r="BJ2159" s="61" t="s">
        <v>15438</v>
      </c>
      <c r="BK2159" s="61" t="s">
        <v>15438</v>
      </c>
      <c r="BL2159" s="61" t="s">
        <v>15440</v>
      </c>
      <c r="BM2159" s="61" t="s">
        <v>15440</v>
      </c>
      <c r="BN2159" s="70" t="n">
        <v>23599433.9</v>
      </c>
      <c r="BO2159" s="68" t="n">
        <v>23599433.9</v>
      </c>
      <c r="BP2159" s="68" t="n">
        <v>23599433.9</v>
      </c>
      <c r="BQ2159" s="68" t="n">
        <v>23599433.9</v>
      </c>
      <c r="BR2159" s="69" t="n">
        <v>485086</v>
      </c>
      <c r="BU2159" s="68" t="n">
        <v>485086</v>
      </c>
    </row>
    <row r="2160" customFormat="false" ht="15" hidden="true" customHeight="false" outlineLevel="0" collapsed="false">
      <c r="A2160" s="61" t="s">
        <v>15443</v>
      </c>
      <c r="B2160" s="61" t="s">
        <v>15444</v>
      </c>
      <c r="C2160" s="62" t="n">
        <v>45291</v>
      </c>
      <c r="D2160" s="62" t="n">
        <v>45291</v>
      </c>
      <c r="E2160" s="61" t="s">
        <v>1259</v>
      </c>
      <c r="F2160" s="61" t="s">
        <v>1155</v>
      </c>
      <c r="G2160" s="61" t="s">
        <v>15445</v>
      </c>
      <c r="H2160" s="61" t="s">
        <v>15445</v>
      </c>
      <c r="I2160" s="61" t="s">
        <v>15438</v>
      </c>
      <c r="J2160" s="61" t="s">
        <v>1199</v>
      </c>
      <c r="K2160" s="61" t="s">
        <v>4065</v>
      </c>
      <c r="L2160" s="61" t="s">
        <v>4065</v>
      </c>
      <c r="N2160" s="61" t="n">
        <v>5259582</v>
      </c>
      <c r="O2160" s="61" t="s">
        <v>1262</v>
      </c>
      <c r="P2160" s="61" t="s">
        <v>15446</v>
      </c>
      <c r="Q2160" s="61" t="s">
        <v>15447</v>
      </c>
      <c r="R2160" s="61" t="s">
        <v>15447</v>
      </c>
      <c r="S2160" s="61" t="str">
        <f aca="false">IF(J2160="Listed Option",MID(R2160,3,9),MID(Q2160,3,9))</f>
        <v>912909AD0</v>
      </c>
      <c r="T2160" s="61" t="e">
        <f aca="false">VLOOKUP(S2160,'Output v4'!C:C,1,FALSE())</f>
        <v>#N/A</v>
      </c>
      <c r="U2160" s="61" t="s">
        <v>15448</v>
      </c>
      <c r="V2160" s="61" t="s">
        <v>15449</v>
      </c>
      <c r="Z2160" s="61" t="s">
        <v>4029</v>
      </c>
      <c r="AA2160" s="61" t="s">
        <v>4117</v>
      </c>
      <c r="AB2160" s="63" t="n">
        <v>1809</v>
      </c>
      <c r="AC2160" s="63" t="n">
        <v>1809000</v>
      </c>
      <c r="AE2160" s="61" t="n">
        <v>1000</v>
      </c>
      <c r="AF2160" s="64" t="n">
        <v>1809000</v>
      </c>
      <c r="AG2160" s="61" t="s">
        <v>689</v>
      </c>
      <c r="AH2160" s="62" t="n">
        <v>45291</v>
      </c>
      <c r="AI2160" s="65" t="n">
        <v>1.049004</v>
      </c>
      <c r="AJ2160" s="61" t="s">
        <v>1266</v>
      </c>
      <c r="AK2160" s="65" t="n">
        <v>1.049004</v>
      </c>
      <c r="AL2160" s="65" t="n">
        <v>1.049004</v>
      </c>
      <c r="AM2160" s="66" t="n">
        <v>1897648.236</v>
      </c>
      <c r="AN2160" s="66" t="n">
        <f aca="false">IF(J2160="Listed Option",AF2160*AL2160,AM2160)</f>
        <v>1897648.236</v>
      </c>
      <c r="AO2160" s="61" t="s">
        <v>1267</v>
      </c>
      <c r="AW2160" s="61" t="s">
        <v>4070</v>
      </c>
      <c r="AY2160" s="61" t="s">
        <v>15445</v>
      </c>
      <c r="BA2160" s="61" t="s">
        <v>15445</v>
      </c>
      <c r="BB2160" s="67" t="n">
        <v>30</v>
      </c>
      <c r="BE2160" s="61" t="n">
        <v>238587</v>
      </c>
      <c r="BF2160" s="61" t="s">
        <v>1155</v>
      </c>
      <c r="BG2160" s="61" t="s">
        <v>4084</v>
      </c>
      <c r="BH2160" s="61" t="s">
        <v>4084</v>
      </c>
      <c r="BI2160" s="61" t="s">
        <v>15438</v>
      </c>
      <c r="BJ2160" s="61" t="s">
        <v>15445</v>
      </c>
      <c r="BL2160" s="61" t="s">
        <v>15447</v>
      </c>
      <c r="BM2160" s="61" t="s">
        <v>15447</v>
      </c>
      <c r="BN2160" s="70" t="n">
        <v>1809000</v>
      </c>
      <c r="BP2160" s="68" t="n">
        <v>1897648.236</v>
      </c>
      <c r="BQ2160" s="68" t="n">
        <v>1897648.236</v>
      </c>
      <c r="BR2160" s="69" t="n">
        <v>1809000</v>
      </c>
      <c r="BS2160" s="63" t="n">
        <v>1809</v>
      </c>
      <c r="BU2160" s="68" t="n">
        <v>1809000</v>
      </c>
    </row>
    <row r="2161" customFormat="false" ht="15" hidden="true" customHeight="false" outlineLevel="0" collapsed="false">
      <c r="A2161" s="61" t="s">
        <v>15450</v>
      </c>
      <c r="B2161" s="61" t="s">
        <v>15451</v>
      </c>
      <c r="C2161" s="62" t="n">
        <v>45291</v>
      </c>
      <c r="D2161" s="62" t="n">
        <v>45291</v>
      </c>
      <c r="E2161" s="61" t="s">
        <v>1259</v>
      </c>
      <c r="F2161" s="61" t="s">
        <v>1155</v>
      </c>
      <c r="G2161" s="61" t="s">
        <v>15452</v>
      </c>
      <c r="H2161" s="61" t="s">
        <v>15452</v>
      </c>
      <c r="I2161" s="61" t="s">
        <v>15438</v>
      </c>
      <c r="J2161" s="61" t="s">
        <v>1199</v>
      </c>
      <c r="K2161" s="61" t="s">
        <v>4065</v>
      </c>
      <c r="L2161" s="61" t="s">
        <v>4065</v>
      </c>
      <c r="N2161" s="61" t="n">
        <v>123951166</v>
      </c>
      <c r="O2161" s="61" t="s">
        <v>1262</v>
      </c>
      <c r="P2161" s="61" t="s">
        <v>15453</v>
      </c>
      <c r="Q2161" s="61" t="s">
        <v>15454</v>
      </c>
      <c r="R2161" s="61" t="s">
        <v>15454</v>
      </c>
      <c r="S2161" s="61" t="str">
        <f aca="false">IF(J2161="Listed Option",MID(R2161,3,9),MID(Q2161,3,9))</f>
        <v>912909AU2</v>
      </c>
      <c r="T2161" s="61" t="e">
        <f aca="false">VLOOKUP(S2161,'Output v4'!C:C,1,FALSE())</f>
        <v>#N/A</v>
      </c>
      <c r="U2161" s="61" t="s">
        <v>15455</v>
      </c>
      <c r="V2161" s="61" t="s">
        <v>15456</v>
      </c>
      <c r="Z2161" s="61" t="s">
        <v>4074</v>
      </c>
      <c r="AA2161" s="61" t="s">
        <v>4075</v>
      </c>
      <c r="AB2161" s="63" t="n">
        <v>857</v>
      </c>
      <c r="AC2161" s="63" t="n">
        <v>857000</v>
      </c>
      <c r="AE2161" s="61" t="n">
        <v>1000</v>
      </c>
      <c r="AF2161" s="64" t="n">
        <v>857000</v>
      </c>
      <c r="AG2161" s="61" t="s">
        <v>689</v>
      </c>
      <c r="AH2161" s="62" t="n">
        <v>45291</v>
      </c>
      <c r="AI2161" s="65" t="n">
        <v>1.024259</v>
      </c>
      <c r="AJ2161" s="61" t="s">
        <v>1266</v>
      </c>
      <c r="AK2161" s="65" t="n">
        <v>1.024259</v>
      </c>
      <c r="AL2161" s="65" t="n">
        <v>1.024259</v>
      </c>
      <c r="AM2161" s="66" t="n">
        <v>877789.963</v>
      </c>
      <c r="AN2161" s="66" t="n">
        <f aca="false">IF(J2161="Listed Option",AF2161*AL2161,AM2161)</f>
        <v>877789.963</v>
      </c>
      <c r="AO2161" s="61" t="s">
        <v>1267</v>
      </c>
      <c r="AW2161" s="61" t="s">
        <v>4070</v>
      </c>
      <c r="AY2161" s="61" t="s">
        <v>15452</v>
      </c>
      <c r="BA2161" s="61" t="s">
        <v>15452</v>
      </c>
      <c r="BB2161" s="67" t="n">
        <v>120</v>
      </c>
      <c r="BE2161" s="61" t="n">
        <v>241450</v>
      </c>
      <c r="BF2161" s="61" t="s">
        <v>1155</v>
      </c>
      <c r="BG2161" s="61" t="s">
        <v>4084</v>
      </c>
      <c r="BH2161" s="61" t="s">
        <v>4084</v>
      </c>
      <c r="BI2161" s="61" t="s">
        <v>15438</v>
      </c>
      <c r="BJ2161" s="61" t="s">
        <v>15452</v>
      </c>
      <c r="BL2161" s="61" t="s">
        <v>15454</v>
      </c>
      <c r="BM2161" s="61" t="s">
        <v>15454</v>
      </c>
      <c r="BN2161" s="70" t="n">
        <v>857000</v>
      </c>
      <c r="BP2161" s="68" t="n">
        <v>877789.963</v>
      </c>
      <c r="BQ2161" s="68" t="n">
        <v>877789.963</v>
      </c>
      <c r="BR2161" s="69" t="n">
        <v>857000</v>
      </c>
      <c r="BS2161" s="63" t="n">
        <v>857</v>
      </c>
      <c r="BU2161" s="68" t="n">
        <v>857000</v>
      </c>
    </row>
    <row r="2162" customFormat="false" ht="15" hidden="true" customHeight="false" outlineLevel="0" collapsed="false">
      <c r="A2162" s="61" t="s">
        <v>15457</v>
      </c>
      <c r="B2162" s="61" t="s">
        <v>15458</v>
      </c>
      <c r="C2162" s="62" t="n">
        <v>45291</v>
      </c>
      <c r="D2162" s="62" t="n">
        <v>45291</v>
      </c>
      <c r="E2162" s="61" t="s">
        <v>1259</v>
      </c>
      <c r="F2162" s="61" t="s">
        <v>1156</v>
      </c>
      <c r="G2162" s="61" t="s">
        <v>15459</v>
      </c>
      <c r="H2162" s="61" t="s">
        <v>15459</v>
      </c>
      <c r="I2162" s="61" t="s">
        <v>15460</v>
      </c>
      <c r="J2162" s="61" t="s">
        <v>1195</v>
      </c>
      <c r="K2162" s="61" t="s">
        <v>1195</v>
      </c>
      <c r="L2162" s="61" t="s">
        <v>1195</v>
      </c>
      <c r="N2162" s="61" t="n">
        <v>77951</v>
      </c>
      <c r="O2162" s="61" t="s">
        <v>1262</v>
      </c>
      <c r="P2162" s="61" t="s">
        <v>15461</v>
      </c>
      <c r="Q2162" s="61" t="s">
        <v>15462</v>
      </c>
      <c r="R2162" s="61" t="s">
        <v>15462</v>
      </c>
      <c r="S2162" s="61" t="str">
        <f aca="false">IF(J2162="Listed Option",MID(R2162,3,9),MID(Q2162,3,9))</f>
        <v>91324P102</v>
      </c>
      <c r="T2162" s="61" t="str">
        <f aca="false">VLOOKUP(S2162,'Output v4'!C:C,1,FALSE())</f>
        <v>91324P102</v>
      </c>
      <c r="U2162" s="61" t="s">
        <v>326</v>
      </c>
      <c r="V2162" s="61" t="s">
        <v>15463</v>
      </c>
      <c r="W2162" s="61" t="s">
        <v>15460</v>
      </c>
      <c r="Y2162" s="61" t="s">
        <v>15464</v>
      </c>
      <c r="Z2162" s="61" t="s">
        <v>1304</v>
      </c>
      <c r="AA2162" s="61" t="s">
        <v>1305</v>
      </c>
      <c r="AB2162" s="63" t="n">
        <v>-24</v>
      </c>
      <c r="AC2162" s="63" t="n">
        <v>-24</v>
      </c>
      <c r="AE2162" s="61" t="n">
        <v>0</v>
      </c>
      <c r="AF2162" s="64" t="n">
        <v>-24</v>
      </c>
      <c r="AG2162" s="61" t="s">
        <v>1273</v>
      </c>
      <c r="AH2162" s="62" t="n">
        <v>45291</v>
      </c>
      <c r="AI2162" s="65" t="n">
        <v>526.47</v>
      </c>
      <c r="AJ2162" s="61" t="s">
        <v>3614</v>
      </c>
      <c r="AK2162" s="65" t="n">
        <v>526.47</v>
      </c>
      <c r="AL2162" s="65" t="n">
        <v>526.47</v>
      </c>
      <c r="AM2162" s="66" t="n">
        <v>-12635.28</v>
      </c>
      <c r="AN2162" s="66" t="n">
        <f aca="false">IF(J2162="Listed Option",AF2162*AL2162,AM2162)</f>
        <v>-12635.28</v>
      </c>
      <c r="AO2162" s="61" t="s">
        <v>1267</v>
      </c>
      <c r="AP2162" s="61" t="n">
        <v>1</v>
      </c>
      <c r="AQ2162" s="61" t="n">
        <v>1</v>
      </c>
      <c r="AV2162" s="61" t="s">
        <v>15464</v>
      </c>
      <c r="AW2162" s="61" t="s">
        <v>4070</v>
      </c>
      <c r="AY2162" s="61" t="s">
        <v>15460</v>
      </c>
      <c r="AZ2162" s="61" t="s">
        <v>15460</v>
      </c>
      <c r="BA2162" s="61" t="s">
        <v>15460</v>
      </c>
      <c r="BB2162" s="67" t="n">
        <v>0</v>
      </c>
      <c r="BE2162" s="61" t="n">
        <v>238575</v>
      </c>
      <c r="BF2162" s="61" t="s">
        <v>1156</v>
      </c>
      <c r="BG2162" s="61" t="s">
        <v>4084</v>
      </c>
      <c r="BH2162" s="61" t="s">
        <v>4084</v>
      </c>
      <c r="BI2162" s="61" t="s">
        <v>15460</v>
      </c>
      <c r="BJ2162" s="61" t="s">
        <v>15460</v>
      </c>
      <c r="BK2162" s="61" t="s">
        <v>15460</v>
      </c>
      <c r="BL2162" s="61" t="s">
        <v>15462</v>
      </c>
      <c r="BM2162" s="61" t="s">
        <v>15462</v>
      </c>
      <c r="BN2162" s="70" t="n">
        <v>-12635.28</v>
      </c>
      <c r="BO2162" s="68" t="n">
        <v>-12635.28</v>
      </c>
      <c r="BP2162" s="68" t="n">
        <v>-12635.28</v>
      </c>
      <c r="BQ2162" s="68" t="n">
        <v>-12635.28</v>
      </c>
      <c r="BR2162" s="69" t="n">
        <v>-24</v>
      </c>
      <c r="BU2162" s="68" t="n">
        <v>24</v>
      </c>
    </row>
    <row r="2163" customFormat="false" ht="15" hidden="true" customHeight="false" outlineLevel="0" collapsed="false">
      <c r="A2163" s="61" t="s">
        <v>15465</v>
      </c>
      <c r="B2163" s="61" t="s">
        <v>15466</v>
      </c>
      <c r="C2163" s="62" t="n">
        <v>45291</v>
      </c>
      <c r="D2163" s="62" t="n">
        <v>45291</v>
      </c>
      <c r="E2163" s="61" t="s">
        <v>1259</v>
      </c>
      <c r="F2163" s="61" t="s">
        <v>1156</v>
      </c>
      <c r="G2163" s="61" t="s">
        <v>15467</v>
      </c>
      <c r="H2163" s="61" t="s">
        <v>15459</v>
      </c>
      <c r="I2163" s="61" t="s">
        <v>15460</v>
      </c>
      <c r="J2163" s="61" t="s">
        <v>1196</v>
      </c>
      <c r="K2163" s="61" t="s">
        <v>4088</v>
      </c>
      <c r="L2163" s="61" t="s">
        <v>4089</v>
      </c>
      <c r="M2163" s="61" t="s">
        <v>1197</v>
      </c>
      <c r="N2163" s="61" t="n">
        <v>182069266</v>
      </c>
      <c r="O2163" s="61" t="s">
        <v>1262</v>
      </c>
      <c r="P2163" s="61" t="s">
        <v>15468</v>
      </c>
      <c r="R2163" s="61" t="s">
        <v>15462</v>
      </c>
      <c r="S2163" s="61" t="str">
        <f aca="false">IF(J2163="Listed Option",MID(R2163,3,9),MID(Q2163,3,9))</f>
        <v>91324P102</v>
      </c>
      <c r="T2163" s="61" t="str">
        <f aca="false">VLOOKUP(S2163,'Output v4'!C:C,1,FALSE())</f>
        <v>91324P102</v>
      </c>
      <c r="W2163" s="61" t="s">
        <v>15469</v>
      </c>
      <c r="X2163" s="61" t="s">
        <v>15470</v>
      </c>
      <c r="Y2163" s="61" t="s">
        <v>15471</v>
      </c>
      <c r="Z2163" s="61" t="s">
        <v>1304</v>
      </c>
      <c r="AA2163" s="61" t="s">
        <v>1305</v>
      </c>
      <c r="AB2163" s="63" t="n">
        <v>10</v>
      </c>
      <c r="AC2163" s="63" t="n">
        <v>10</v>
      </c>
      <c r="AD2163" s="61" t="n">
        <v>100</v>
      </c>
      <c r="AE2163" s="61" t="n">
        <v>0</v>
      </c>
      <c r="AF2163" s="64" t="n">
        <v>1000</v>
      </c>
      <c r="AG2163" s="61" t="s">
        <v>689</v>
      </c>
      <c r="AH2163" s="62" t="n">
        <v>45291</v>
      </c>
      <c r="AI2163" s="65" t="n">
        <v>6.15</v>
      </c>
      <c r="AJ2163" s="61" t="s">
        <v>1266</v>
      </c>
      <c r="AK2163" s="65" t="n">
        <v>6.15</v>
      </c>
      <c r="AL2163" s="65" t="n">
        <v>526.47</v>
      </c>
      <c r="AM2163" s="66" t="n">
        <v>6150</v>
      </c>
      <c r="AN2163" s="66" t="n">
        <f aca="false">IF(J2163="Listed Option",AF2163*AL2163,AM2163)</f>
        <v>526470</v>
      </c>
      <c r="AO2163" s="61" t="s">
        <v>1267</v>
      </c>
      <c r="AP2163" s="61" t="n">
        <v>100</v>
      </c>
      <c r="AQ2163" s="61" t="n">
        <v>100</v>
      </c>
      <c r="AV2163" s="61" t="s">
        <v>15464</v>
      </c>
      <c r="AW2163" s="61" t="s">
        <v>4070</v>
      </c>
      <c r="AY2163" s="61" t="s">
        <v>15460</v>
      </c>
      <c r="AZ2163" s="61" t="s">
        <v>15460</v>
      </c>
      <c r="BA2163" s="61" t="s">
        <v>15460</v>
      </c>
      <c r="BB2163" s="67" t="n">
        <v>0</v>
      </c>
      <c r="BE2163" s="61" t="n">
        <v>238575</v>
      </c>
      <c r="BG2163" s="61" t="s">
        <v>4084</v>
      </c>
      <c r="BJ2163" s="61" t="s">
        <v>15460</v>
      </c>
      <c r="BL2163" s="61" t="s">
        <v>15462</v>
      </c>
      <c r="BM2163" s="61" t="s">
        <v>15462</v>
      </c>
      <c r="BN2163" s="70" t="n">
        <v>-526470</v>
      </c>
      <c r="BO2163" s="68" t="n">
        <v>526470</v>
      </c>
      <c r="BP2163" s="68" t="n">
        <v>61.5</v>
      </c>
      <c r="BQ2163" s="68" t="n">
        <v>61.5</v>
      </c>
      <c r="BR2163" s="69" t="n">
        <v>10</v>
      </c>
      <c r="BS2163" s="63" t="n">
        <v>10</v>
      </c>
      <c r="BU2163" s="68" t="n">
        <v>10</v>
      </c>
    </row>
    <row r="2164" customFormat="false" ht="15" hidden="true" customHeight="false" outlineLevel="0" collapsed="false">
      <c r="A2164" s="61" t="s">
        <v>15472</v>
      </c>
      <c r="B2164" s="61" t="s">
        <v>15473</v>
      </c>
      <c r="C2164" s="62" t="n">
        <v>45291</v>
      </c>
      <c r="D2164" s="62" t="n">
        <v>45291</v>
      </c>
      <c r="E2164" s="61" t="s">
        <v>1259</v>
      </c>
      <c r="F2164" s="61" t="s">
        <v>1156</v>
      </c>
      <c r="G2164" s="61" t="s">
        <v>15474</v>
      </c>
      <c r="H2164" s="61" t="s">
        <v>15459</v>
      </c>
      <c r="I2164" s="61" t="s">
        <v>15460</v>
      </c>
      <c r="J2164" s="61" t="s">
        <v>1196</v>
      </c>
      <c r="K2164" s="61" t="s">
        <v>4088</v>
      </c>
      <c r="L2164" s="61" t="s">
        <v>4277</v>
      </c>
      <c r="M2164" s="61" t="s">
        <v>1198</v>
      </c>
      <c r="N2164" s="61" t="n">
        <v>182069302</v>
      </c>
      <c r="O2164" s="61" t="s">
        <v>1262</v>
      </c>
      <c r="P2164" s="61" t="s">
        <v>15475</v>
      </c>
      <c r="R2164" s="61" t="s">
        <v>15462</v>
      </c>
      <c r="S2164" s="61" t="str">
        <f aca="false">IF(J2164="Listed Option",MID(R2164,3,9),MID(Q2164,3,9))</f>
        <v>91324P102</v>
      </c>
      <c r="T2164" s="61" t="str">
        <f aca="false">VLOOKUP(S2164,'Output v4'!C:C,1,FALSE())</f>
        <v>91324P102</v>
      </c>
      <c r="W2164" s="61" t="s">
        <v>15476</v>
      </c>
      <c r="X2164" s="61" t="s">
        <v>15477</v>
      </c>
      <c r="Y2164" s="61" t="s">
        <v>15478</v>
      </c>
      <c r="Z2164" s="61" t="s">
        <v>1304</v>
      </c>
      <c r="AA2164" s="61" t="s">
        <v>1305</v>
      </c>
      <c r="AB2164" s="63" t="n">
        <v>10</v>
      </c>
      <c r="AC2164" s="63" t="n">
        <v>10</v>
      </c>
      <c r="AD2164" s="61" t="n">
        <v>100</v>
      </c>
      <c r="AE2164" s="61" t="n">
        <v>0</v>
      </c>
      <c r="AF2164" s="64" t="n">
        <v>1000</v>
      </c>
      <c r="AG2164" s="61" t="s">
        <v>689</v>
      </c>
      <c r="AH2164" s="62" t="n">
        <v>45291</v>
      </c>
      <c r="AI2164" s="65" t="n">
        <v>7.575</v>
      </c>
      <c r="AJ2164" s="61" t="s">
        <v>1266</v>
      </c>
      <c r="AK2164" s="65" t="n">
        <v>7.575</v>
      </c>
      <c r="AL2164" s="65" t="n">
        <v>526.47</v>
      </c>
      <c r="AM2164" s="66" t="n">
        <v>7575</v>
      </c>
      <c r="AN2164" s="66" t="n">
        <f aca="false">IF(J2164="Listed Option",AF2164*AL2164,AM2164)</f>
        <v>526470</v>
      </c>
      <c r="AO2164" s="61" t="s">
        <v>1267</v>
      </c>
      <c r="AP2164" s="61" t="n">
        <v>100</v>
      </c>
      <c r="AQ2164" s="61" t="n">
        <v>100</v>
      </c>
      <c r="AV2164" s="61" t="s">
        <v>15464</v>
      </c>
      <c r="AW2164" s="61" t="s">
        <v>4070</v>
      </c>
      <c r="AY2164" s="61" t="s">
        <v>15460</v>
      </c>
      <c r="AZ2164" s="61" t="s">
        <v>15460</v>
      </c>
      <c r="BA2164" s="61" t="s">
        <v>15460</v>
      </c>
      <c r="BB2164" s="67" t="n">
        <v>0</v>
      </c>
      <c r="BE2164" s="61" t="n">
        <v>238575</v>
      </c>
      <c r="BG2164" s="61" t="s">
        <v>4084</v>
      </c>
      <c r="BJ2164" s="61" t="s">
        <v>15460</v>
      </c>
      <c r="BL2164" s="61" t="s">
        <v>15462</v>
      </c>
      <c r="BM2164" s="61" t="s">
        <v>15462</v>
      </c>
      <c r="BN2164" s="70" t="n">
        <v>526470</v>
      </c>
      <c r="BO2164" s="68" t="n">
        <v>526470</v>
      </c>
      <c r="BP2164" s="68" t="n">
        <v>75.75</v>
      </c>
      <c r="BQ2164" s="68" t="n">
        <v>75.75</v>
      </c>
      <c r="BR2164" s="69" t="n">
        <v>10</v>
      </c>
      <c r="BS2164" s="63" t="n">
        <v>10</v>
      </c>
      <c r="BU2164" s="68" t="n">
        <v>10</v>
      </c>
    </row>
    <row r="2165" customFormat="false" ht="15" hidden="true" customHeight="false" outlineLevel="0" collapsed="false">
      <c r="A2165" s="61" t="s">
        <v>15479</v>
      </c>
      <c r="B2165" s="61" t="s">
        <v>15480</v>
      </c>
      <c r="C2165" s="62" t="n">
        <v>45291</v>
      </c>
      <c r="D2165" s="62" t="n">
        <v>45291</v>
      </c>
      <c r="E2165" s="61" t="s">
        <v>1259</v>
      </c>
      <c r="F2165" s="61" t="s">
        <v>1157</v>
      </c>
      <c r="G2165" s="61" t="s">
        <v>15481</v>
      </c>
      <c r="H2165" s="61" t="s">
        <v>15481</v>
      </c>
      <c r="J2165" s="61" t="s">
        <v>1195</v>
      </c>
      <c r="K2165" s="61" t="s">
        <v>1195</v>
      </c>
      <c r="L2165" s="61" t="s">
        <v>1195</v>
      </c>
      <c r="N2165" s="61" t="n">
        <v>152950500</v>
      </c>
      <c r="O2165" s="61" t="s">
        <v>1262</v>
      </c>
      <c r="P2165" s="61" t="s">
        <v>15482</v>
      </c>
      <c r="Q2165" s="61" t="s">
        <v>15483</v>
      </c>
      <c r="R2165" s="61" t="s">
        <v>15483</v>
      </c>
      <c r="S2165" s="61" t="str">
        <f aca="false">IF(J2165="Listed Option",MID(R2165,3,9),MID(Q2165,3,9))</f>
        <v>715ESC018</v>
      </c>
      <c r="T2165" s="61" t="e">
        <f aca="false">VLOOKUP(S2165,'Output v4'!C:C,1,FALSE())</f>
        <v>#N/A</v>
      </c>
      <c r="U2165" s="61" t="s">
        <v>1158</v>
      </c>
      <c r="Z2165" s="61" t="s">
        <v>4074</v>
      </c>
      <c r="AA2165" s="61" t="s">
        <v>4075</v>
      </c>
      <c r="AB2165" s="63" t="n">
        <v>100</v>
      </c>
      <c r="AC2165" s="63" t="n">
        <v>100</v>
      </c>
      <c r="AE2165" s="61" t="n">
        <v>0</v>
      </c>
      <c r="AF2165" s="64" t="n">
        <v>100</v>
      </c>
      <c r="AG2165" s="61" t="s">
        <v>689</v>
      </c>
      <c r="AH2165" s="62" t="n">
        <v>45291</v>
      </c>
      <c r="AI2165" s="65" t="n">
        <v>1E-006</v>
      </c>
      <c r="AJ2165" s="61" t="s">
        <v>3614</v>
      </c>
      <c r="AK2165" s="65" t="n">
        <v>1E-006</v>
      </c>
      <c r="AL2165" s="65" t="n">
        <v>1E-006</v>
      </c>
      <c r="AM2165" s="66" t="n">
        <v>0.0001</v>
      </c>
      <c r="AN2165" s="66" t="n">
        <f aca="false">IF(J2165="Listed Option",AF2165*AL2165,AM2165)</f>
        <v>0.0001</v>
      </c>
      <c r="AO2165" s="61" t="s">
        <v>1267</v>
      </c>
      <c r="AP2165" s="61" t="n">
        <v>1</v>
      </c>
      <c r="AQ2165" s="61" t="n">
        <v>1</v>
      </c>
      <c r="AW2165" s="61" t="s">
        <v>4070</v>
      </c>
      <c r="BB2165" s="67" t="n">
        <v>0</v>
      </c>
      <c r="BE2165" s="61" t="n">
        <v>241450</v>
      </c>
      <c r="BF2165" s="61" t="s">
        <v>1157</v>
      </c>
      <c r="BG2165" s="61" t="s">
        <v>1157</v>
      </c>
      <c r="BH2165" s="61" t="s">
        <v>1157</v>
      </c>
      <c r="BL2165" s="61" t="s">
        <v>15483</v>
      </c>
      <c r="BM2165" s="61" t="s">
        <v>15483</v>
      </c>
      <c r="BN2165" s="70" t="n">
        <v>0.0001</v>
      </c>
      <c r="BO2165" s="68" t="n">
        <v>0.0001</v>
      </c>
      <c r="BP2165" s="68" t="n">
        <v>0.0001</v>
      </c>
      <c r="BQ2165" s="68" t="n">
        <v>0.0001</v>
      </c>
      <c r="BR2165" s="69" t="n">
        <v>100</v>
      </c>
      <c r="BU2165" s="68" t="n">
        <v>100</v>
      </c>
    </row>
    <row r="2166" customFormat="false" ht="15" hidden="true" customHeight="false" outlineLevel="0" collapsed="false">
      <c r="A2166" s="61" t="s">
        <v>15484</v>
      </c>
      <c r="B2166" s="61" t="s">
        <v>15485</v>
      </c>
      <c r="C2166" s="62" t="n">
        <v>45291</v>
      </c>
      <c r="D2166" s="62" t="n">
        <v>45291</v>
      </c>
      <c r="E2166" s="61" t="s">
        <v>1259</v>
      </c>
      <c r="F2166" s="61" t="s">
        <v>1157</v>
      </c>
      <c r="G2166" s="61" t="s">
        <v>15486</v>
      </c>
      <c r="H2166" s="61" t="s">
        <v>15486</v>
      </c>
      <c r="J2166" s="61" t="s">
        <v>1195</v>
      </c>
      <c r="K2166" s="61" t="s">
        <v>6413</v>
      </c>
      <c r="L2166" s="61" t="s">
        <v>6413</v>
      </c>
      <c r="N2166" s="61" t="n">
        <v>188723720</v>
      </c>
      <c r="O2166" s="61" t="s">
        <v>1262</v>
      </c>
      <c r="P2166" s="61" t="s">
        <v>15487</v>
      </c>
      <c r="S2166" s="61" t="str">
        <f aca="false">IF(J2166="Listed Option",MID(R2166,3,9),MID(Q2166,3,9))</f>
        <v/>
      </c>
      <c r="T2166" s="61" t="e">
        <f aca="false">VLOOKUP(S2166,'Output v4'!C:C,1,FALSE())</f>
        <v>#N/A</v>
      </c>
      <c r="Z2166" s="61" t="s">
        <v>4070</v>
      </c>
      <c r="AA2166" s="61" t="s">
        <v>6391</v>
      </c>
      <c r="AB2166" s="63" t="n">
        <v>173426.00000001</v>
      </c>
      <c r="AC2166" s="63" t="n">
        <v>173426.00000001</v>
      </c>
      <c r="AE2166" s="61" t="n">
        <v>0</v>
      </c>
      <c r="AF2166" s="64" t="n">
        <v>173426.00000001</v>
      </c>
      <c r="AG2166" s="61" t="s">
        <v>689</v>
      </c>
      <c r="AH2166" s="62" t="n">
        <v>45291</v>
      </c>
      <c r="AI2166" s="65" t="n">
        <v>38.5</v>
      </c>
      <c r="AJ2166" s="61" t="s">
        <v>3614</v>
      </c>
      <c r="AK2166" s="65" t="n">
        <v>38.5</v>
      </c>
      <c r="AL2166" s="65" t="n">
        <v>38.5</v>
      </c>
      <c r="AM2166" s="66" t="n">
        <v>6676901.00000039</v>
      </c>
      <c r="AN2166" s="66" t="n">
        <f aca="false">IF(J2166="Listed Option",AF2166*AL2166,AM2166)</f>
        <v>6676901.00000039</v>
      </c>
      <c r="AO2166" s="61" t="s">
        <v>1267</v>
      </c>
      <c r="AP2166" s="61" t="n">
        <v>1</v>
      </c>
      <c r="AQ2166" s="61" t="n">
        <v>1</v>
      </c>
      <c r="AW2166" s="61" t="s">
        <v>4070</v>
      </c>
      <c r="AY2166" s="61" t="s">
        <v>15488</v>
      </c>
      <c r="AZ2166" s="61" t="s">
        <v>15488</v>
      </c>
      <c r="BA2166" s="61" t="s">
        <v>15488</v>
      </c>
      <c r="BB2166" s="67" t="n">
        <v>0</v>
      </c>
      <c r="BE2166" s="61" t="n">
        <v>291134</v>
      </c>
      <c r="BF2166" s="61" t="s">
        <v>1157</v>
      </c>
      <c r="BG2166" s="61" t="s">
        <v>1157</v>
      </c>
      <c r="BH2166" s="61" t="s">
        <v>1157</v>
      </c>
      <c r="BJ2166" s="61" t="s">
        <v>15488</v>
      </c>
      <c r="BK2166" s="61" t="s">
        <v>15488</v>
      </c>
      <c r="BN2166" s="70" t="n">
        <v>6676901.00000039</v>
      </c>
      <c r="BO2166" s="68" t="n">
        <v>6676901.00000039</v>
      </c>
      <c r="BP2166" s="68" t="n">
        <v>6676901.00000039</v>
      </c>
      <c r="BQ2166" s="68" t="n">
        <v>6676901.00000039</v>
      </c>
      <c r="BR2166" s="69" t="n">
        <v>173426.00000001</v>
      </c>
      <c r="BU2166" s="68" t="n">
        <v>173426.00000001</v>
      </c>
    </row>
    <row r="2167" customFormat="false" ht="15" hidden="true" customHeight="false" outlineLevel="0" collapsed="false">
      <c r="A2167" s="61" t="s">
        <v>15489</v>
      </c>
      <c r="B2167" s="61" t="s">
        <v>15490</v>
      </c>
      <c r="C2167" s="62" t="n">
        <v>45291</v>
      </c>
      <c r="D2167" s="62" t="n">
        <v>45291</v>
      </c>
      <c r="E2167" s="61" t="s">
        <v>1259</v>
      </c>
      <c r="F2167" s="61" t="s">
        <v>15491</v>
      </c>
      <c r="G2167" s="61" t="s">
        <v>15492</v>
      </c>
      <c r="H2167" s="61" t="s">
        <v>15492</v>
      </c>
      <c r="I2167" s="61" t="s">
        <v>15493</v>
      </c>
      <c r="J2167" s="61" t="s">
        <v>1199</v>
      </c>
      <c r="K2167" s="61" t="s">
        <v>4065</v>
      </c>
      <c r="L2167" s="61" t="s">
        <v>4065</v>
      </c>
      <c r="N2167" s="61" t="n">
        <v>187041755</v>
      </c>
      <c r="O2167" s="61" t="s">
        <v>1262</v>
      </c>
      <c r="P2167" s="61" t="s">
        <v>15494</v>
      </c>
      <c r="Q2167" s="61" t="s">
        <v>15495</v>
      </c>
      <c r="R2167" s="61" t="s">
        <v>15495</v>
      </c>
      <c r="S2167" s="61" t="str">
        <f aca="false">IF(J2167="Listed Option",MID(R2167,3,9),MID(Q2167,3,9))</f>
        <v>92332YAC5</v>
      </c>
      <c r="T2167" s="61" t="e">
        <f aca="false">VLOOKUP(S2167,'Output v4'!C:C,1,FALSE())</f>
        <v>#N/A</v>
      </c>
      <c r="U2167" s="61" t="s">
        <v>15496</v>
      </c>
      <c r="V2167" s="61" t="s">
        <v>15497</v>
      </c>
      <c r="Z2167" s="61" t="s">
        <v>1264</v>
      </c>
      <c r="AA2167" s="61" t="s">
        <v>4126</v>
      </c>
      <c r="AB2167" s="63" t="n">
        <v>3750</v>
      </c>
      <c r="AC2167" s="63" t="n">
        <v>3750000</v>
      </c>
      <c r="AE2167" s="61" t="n">
        <v>1000</v>
      </c>
      <c r="AF2167" s="64" t="n">
        <v>3750000</v>
      </c>
      <c r="AG2167" s="61" t="s">
        <v>689</v>
      </c>
      <c r="AH2167" s="62" t="n">
        <v>45291</v>
      </c>
      <c r="AI2167" s="65" t="n">
        <v>1.058792</v>
      </c>
      <c r="AJ2167" s="61" t="s">
        <v>1266</v>
      </c>
      <c r="AK2167" s="65" t="n">
        <v>1.058792</v>
      </c>
      <c r="AL2167" s="65" t="n">
        <v>1.058792</v>
      </c>
      <c r="AM2167" s="66" t="n">
        <v>3970470</v>
      </c>
      <c r="AN2167" s="66" t="n">
        <f aca="false">IF(J2167="Listed Option",AF2167*AL2167,AM2167)</f>
        <v>3970470</v>
      </c>
      <c r="AO2167" s="61" t="s">
        <v>1267</v>
      </c>
      <c r="AW2167" s="61" t="s">
        <v>4070</v>
      </c>
      <c r="AY2167" s="61" t="s">
        <v>15492</v>
      </c>
      <c r="BA2167" s="61" t="s">
        <v>15492</v>
      </c>
      <c r="BB2167" s="67" t="n">
        <v>67</v>
      </c>
      <c r="BE2167" s="61" t="n">
        <v>238566</v>
      </c>
      <c r="BF2167" s="61" t="s">
        <v>15491</v>
      </c>
      <c r="BG2167" s="61" t="s">
        <v>4084</v>
      </c>
      <c r="BH2167" s="61" t="s">
        <v>4084</v>
      </c>
      <c r="BI2167" s="61" t="s">
        <v>15493</v>
      </c>
      <c r="BJ2167" s="61" t="s">
        <v>15492</v>
      </c>
      <c r="BL2167" s="61" t="s">
        <v>15495</v>
      </c>
      <c r="BM2167" s="61" t="s">
        <v>15495</v>
      </c>
      <c r="BN2167" s="70" t="n">
        <v>3750000</v>
      </c>
      <c r="BP2167" s="68" t="n">
        <v>3970470</v>
      </c>
      <c r="BQ2167" s="68" t="n">
        <v>3970470</v>
      </c>
      <c r="BR2167" s="69" t="n">
        <v>3750000</v>
      </c>
      <c r="BS2167" s="63" t="n">
        <v>3750</v>
      </c>
      <c r="BU2167" s="68" t="n">
        <v>3750000</v>
      </c>
    </row>
    <row r="2168" customFormat="false" ht="15" hidden="true" customHeight="false" outlineLevel="0" collapsed="false">
      <c r="A2168" s="61" t="s">
        <v>15498</v>
      </c>
      <c r="B2168" s="61" t="s">
        <v>15499</v>
      </c>
      <c r="C2168" s="62" t="n">
        <v>45291</v>
      </c>
      <c r="D2168" s="62" t="n">
        <v>45291</v>
      </c>
      <c r="E2168" s="61" t="s">
        <v>1259</v>
      </c>
      <c r="F2168" s="61" t="s">
        <v>15491</v>
      </c>
      <c r="G2168" s="61" t="s">
        <v>15492</v>
      </c>
      <c r="H2168" s="61" t="s">
        <v>15492</v>
      </c>
      <c r="I2168" s="61" t="s">
        <v>15493</v>
      </c>
      <c r="J2168" s="61" t="s">
        <v>1199</v>
      </c>
      <c r="K2168" s="61" t="s">
        <v>4065</v>
      </c>
      <c r="L2168" s="61" t="s">
        <v>4065</v>
      </c>
      <c r="N2168" s="61" t="n">
        <v>187041755</v>
      </c>
      <c r="O2168" s="61" t="s">
        <v>1262</v>
      </c>
      <c r="P2168" s="61" t="s">
        <v>15494</v>
      </c>
      <c r="Q2168" s="61" t="s">
        <v>15495</v>
      </c>
      <c r="R2168" s="61" t="s">
        <v>15495</v>
      </c>
      <c r="S2168" s="61" t="str">
        <f aca="false">IF(J2168="Listed Option",MID(R2168,3,9),MID(Q2168,3,9))</f>
        <v>92332YAC5</v>
      </c>
      <c r="T2168" s="61" t="e">
        <f aca="false">VLOOKUP(S2168,'Output v4'!C:C,1,FALSE())</f>
        <v>#N/A</v>
      </c>
      <c r="U2168" s="61" t="s">
        <v>15496</v>
      </c>
      <c r="V2168" s="61" t="s">
        <v>15497</v>
      </c>
      <c r="Z2168" s="61" t="s">
        <v>1304</v>
      </c>
      <c r="AA2168" s="61" t="s">
        <v>1305</v>
      </c>
      <c r="AB2168" s="63" t="n">
        <v>5100</v>
      </c>
      <c r="AC2168" s="63" t="n">
        <v>5100000</v>
      </c>
      <c r="AE2168" s="61" t="n">
        <v>1000</v>
      </c>
      <c r="AF2168" s="64" t="n">
        <v>5100000</v>
      </c>
      <c r="AG2168" s="61" t="s">
        <v>689</v>
      </c>
      <c r="AH2168" s="62" t="n">
        <v>45291</v>
      </c>
      <c r="AI2168" s="65" t="n">
        <v>1.058792</v>
      </c>
      <c r="AJ2168" s="61" t="s">
        <v>1266</v>
      </c>
      <c r="AK2168" s="65" t="n">
        <v>1.058792</v>
      </c>
      <c r="AL2168" s="65" t="n">
        <v>1.058792</v>
      </c>
      <c r="AM2168" s="66" t="n">
        <v>5399839.2</v>
      </c>
      <c r="AN2168" s="66" t="n">
        <f aca="false">IF(J2168="Listed Option",AF2168*AL2168,AM2168)</f>
        <v>5399839.2</v>
      </c>
      <c r="AO2168" s="61" t="s">
        <v>1267</v>
      </c>
      <c r="AW2168" s="61" t="s">
        <v>4070</v>
      </c>
      <c r="AY2168" s="61" t="s">
        <v>15492</v>
      </c>
      <c r="BA2168" s="61" t="s">
        <v>15492</v>
      </c>
      <c r="BB2168" s="67" t="n">
        <v>67</v>
      </c>
      <c r="BE2168" s="61" t="n">
        <v>238575</v>
      </c>
      <c r="BF2168" s="61" t="s">
        <v>15491</v>
      </c>
      <c r="BG2168" s="61" t="s">
        <v>4084</v>
      </c>
      <c r="BH2168" s="61" t="s">
        <v>4084</v>
      </c>
      <c r="BI2168" s="61" t="s">
        <v>15493</v>
      </c>
      <c r="BJ2168" s="61" t="s">
        <v>15492</v>
      </c>
      <c r="BL2168" s="61" t="s">
        <v>15495</v>
      </c>
      <c r="BM2168" s="61" t="s">
        <v>15495</v>
      </c>
      <c r="BN2168" s="70" t="n">
        <v>5100000</v>
      </c>
      <c r="BP2168" s="68" t="n">
        <v>5399839.2</v>
      </c>
      <c r="BQ2168" s="68" t="n">
        <v>5399839.2</v>
      </c>
      <c r="BR2168" s="69" t="n">
        <v>5100000</v>
      </c>
      <c r="BS2168" s="63" t="n">
        <v>5100</v>
      </c>
      <c r="BU2168" s="68" t="n">
        <v>5100000</v>
      </c>
    </row>
    <row r="2169" customFormat="false" ht="15" hidden="true" customHeight="false" outlineLevel="0" collapsed="false">
      <c r="A2169" s="61" t="s">
        <v>15500</v>
      </c>
      <c r="B2169" s="61" t="s">
        <v>15501</v>
      </c>
      <c r="C2169" s="62" t="n">
        <v>45291</v>
      </c>
      <c r="D2169" s="62" t="n">
        <v>45291</v>
      </c>
      <c r="E2169" s="61" t="s">
        <v>1259</v>
      </c>
      <c r="F2169" s="61" t="s">
        <v>15491</v>
      </c>
      <c r="G2169" s="61" t="s">
        <v>15492</v>
      </c>
      <c r="H2169" s="61" t="s">
        <v>15492</v>
      </c>
      <c r="I2169" s="61" t="s">
        <v>15493</v>
      </c>
      <c r="J2169" s="61" t="s">
        <v>1199</v>
      </c>
      <c r="K2169" s="61" t="s">
        <v>4065</v>
      </c>
      <c r="L2169" s="61" t="s">
        <v>4065</v>
      </c>
      <c r="N2169" s="61" t="n">
        <v>187041755</v>
      </c>
      <c r="O2169" s="61" t="s">
        <v>1262</v>
      </c>
      <c r="P2169" s="61" t="s">
        <v>15494</v>
      </c>
      <c r="Q2169" s="61" t="s">
        <v>15495</v>
      </c>
      <c r="R2169" s="61" t="s">
        <v>15495</v>
      </c>
      <c r="S2169" s="61" t="str">
        <f aca="false">IF(J2169="Listed Option",MID(R2169,3,9),MID(Q2169,3,9))</f>
        <v>92332YAC5</v>
      </c>
      <c r="T2169" s="61" t="e">
        <f aca="false">VLOOKUP(S2169,'Output v4'!C:C,1,FALSE())</f>
        <v>#N/A</v>
      </c>
      <c r="U2169" s="61" t="s">
        <v>15496</v>
      </c>
      <c r="V2169" s="61" t="s">
        <v>15497</v>
      </c>
      <c r="Z2169" s="61" t="s">
        <v>4029</v>
      </c>
      <c r="AA2169" s="61" t="s">
        <v>4117</v>
      </c>
      <c r="AB2169" s="63" t="n">
        <v>6281</v>
      </c>
      <c r="AC2169" s="63" t="n">
        <v>6281000</v>
      </c>
      <c r="AE2169" s="61" t="n">
        <v>1000</v>
      </c>
      <c r="AF2169" s="64" t="n">
        <v>6281000</v>
      </c>
      <c r="AG2169" s="61" t="s">
        <v>689</v>
      </c>
      <c r="AH2169" s="62" t="n">
        <v>45291</v>
      </c>
      <c r="AI2169" s="65" t="n">
        <v>1.058792</v>
      </c>
      <c r="AJ2169" s="61" t="s">
        <v>1266</v>
      </c>
      <c r="AK2169" s="65" t="n">
        <v>1.058792</v>
      </c>
      <c r="AL2169" s="65" t="n">
        <v>1.058792</v>
      </c>
      <c r="AM2169" s="66" t="n">
        <v>6650272.552</v>
      </c>
      <c r="AN2169" s="66" t="n">
        <f aca="false">IF(J2169="Listed Option",AF2169*AL2169,AM2169)</f>
        <v>6650272.552</v>
      </c>
      <c r="AO2169" s="61" t="s">
        <v>1267</v>
      </c>
      <c r="AW2169" s="61" t="s">
        <v>4070</v>
      </c>
      <c r="AY2169" s="61" t="s">
        <v>15492</v>
      </c>
      <c r="BA2169" s="61" t="s">
        <v>15492</v>
      </c>
      <c r="BB2169" s="67" t="n">
        <v>67</v>
      </c>
      <c r="BE2169" s="61" t="n">
        <v>238587</v>
      </c>
      <c r="BF2169" s="61" t="s">
        <v>15491</v>
      </c>
      <c r="BG2169" s="61" t="s">
        <v>4084</v>
      </c>
      <c r="BH2169" s="61" t="s">
        <v>4084</v>
      </c>
      <c r="BI2169" s="61" t="s">
        <v>15493</v>
      </c>
      <c r="BJ2169" s="61" t="s">
        <v>15492</v>
      </c>
      <c r="BL2169" s="61" t="s">
        <v>15495</v>
      </c>
      <c r="BM2169" s="61" t="s">
        <v>15495</v>
      </c>
      <c r="BN2169" s="70" t="n">
        <v>6281000</v>
      </c>
      <c r="BP2169" s="68" t="n">
        <v>6650272.552</v>
      </c>
      <c r="BQ2169" s="68" t="n">
        <v>6650272.552</v>
      </c>
      <c r="BR2169" s="69" t="n">
        <v>6281000</v>
      </c>
      <c r="BS2169" s="63" t="n">
        <v>6281</v>
      </c>
      <c r="BU2169" s="68" t="n">
        <v>6281000</v>
      </c>
    </row>
    <row r="2170" customFormat="false" ht="15" hidden="true" customHeight="false" outlineLevel="0" collapsed="false">
      <c r="A2170" s="61" t="s">
        <v>15502</v>
      </c>
      <c r="B2170" s="61" t="s">
        <v>15503</v>
      </c>
      <c r="C2170" s="62" t="n">
        <v>45291</v>
      </c>
      <c r="D2170" s="62" t="n">
        <v>45291</v>
      </c>
      <c r="E2170" s="61" t="s">
        <v>1259</v>
      </c>
      <c r="F2170" s="61" t="s">
        <v>15491</v>
      </c>
      <c r="G2170" s="61" t="s">
        <v>15492</v>
      </c>
      <c r="H2170" s="61" t="s">
        <v>15492</v>
      </c>
      <c r="I2170" s="61" t="s">
        <v>15493</v>
      </c>
      <c r="J2170" s="61" t="s">
        <v>1199</v>
      </c>
      <c r="K2170" s="61" t="s">
        <v>4065</v>
      </c>
      <c r="L2170" s="61" t="s">
        <v>4065</v>
      </c>
      <c r="N2170" s="61" t="n">
        <v>187041755</v>
      </c>
      <c r="O2170" s="61" t="s">
        <v>1262</v>
      </c>
      <c r="P2170" s="61" t="s">
        <v>15494</v>
      </c>
      <c r="Q2170" s="61" t="s">
        <v>15495</v>
      </c>
      <c r="R2170" s="61" t="s">
        <v>15495</v>
      </c>
      <c r="S2170" s="61" t="str">
        <f aca="false">IF(J2170="Listed Option",MID(R2170,3,9),MID(Q2170,3,9))</f>
        <v>92332YAC5</v>
      </c>
      <c r="T2170" s="61" t="e">
        <f aca="false">VLOOKUP(S2170,'Output v4'!C:C,1,FALSE())</f>
        <v>#N/A</v>
      </c>
      <c r="U2170" s="61" t="s">
        <v>15496</v>
      </c>
      <c r="V2170" s="61" t="s">
        <v>15497</v>
      </c>
      <c r="Z2170" s="61" t="s">
        <v>4074</v>
      </c>
      <c r="AA2170" s="61" t="s">
        <v>4075</v>
      </c>
      <c r="AB2170" s="63" t="n">
        <v>30000</v>
      </c>
      <c r="AC2170" s="63" t="n">
        <v>30000000</v>
      </c>
      <c r="AE2170" s="61" t="n">
        <v>1000</v>
      </c>
      <c r="AF2170" s="64" t="n">
        <v>30000000</v>
      </c>
      <c r="AG2170" s="61" t="s">
        <v>689</v>
      </c>
      <c r="AH2170" s="62" t="n">
        <v>45291</v>
      </c>
      <c r="AI2170" s="65" t="n">
        <v>1.058792</v>
      </c>
      <c r="AJ2170" s="61" t="s">
        <v>1266</v>
      </c>
      <c r="AK2170" s="65" t="n">
        <v>1.058792</v>
      </c>
      <c r="AL2170" s="65" t="n">
        <v>1.058792</v>
      </c>
      <c r="AM2170" s="66" t="n">
        <v>31763760</v>
      </c>
      <c r="AN2170" s="66" t="n">
        <f aca="false">IF(J2170="Listed Option",AF2170*AL2170,AM2170)</f>
        <v>31763760</v>
      </c>
      <c r="AO2170" s="61" t="s">
        <v>1267</v>
      </c>
      <c r="AW2170" s="61" t="s">
        <v>4070</v>
      </c>
      <c r="AY2170" s="61" t="s">
        <v>15492</v>
      </c>
      <c r="BA2170" s="61" t="s">
        <v>15492</v>
      </c>
      <c r="BB2170" s="67" t="n">
        <v>67</v>
      </c>
      <c r="BE2170" s="61" t="n">
        <v>241450</v>
      </c>
      <c r="BF2170" s="61" t="s">
        <v>15491</v>
      </c>
      <c r="BG2170" s="61" t="s">
        <v>4084</v>
      </c>
      <c r="BH2170" s="61" t="s">
        <v>4084</v>
      </c>
      <c r="BI2170" s="61" t="s">
        <v>15493</v>
      </c>
      <c r="BJ2170" s="61" t="s">
        <v>15492</v>
      </c>
      <c r="BL2170" s="61" t="s">
        <v>15495</v>
      </c>
      <c r="BM2170" s="61" t="s">
        <v>15495</v>
      </c>
      <c r="BN2170" s="70" t="n">
        <v>30000000</v>
      </c>
      <c r="BP2170" s="68" t="n">
        <v>31763760</v>
      </c>
      <c r="BQ2170" s="68" t="n">
        <v>31763760</v>
      </c>
      <c r="BR2170" s="69" t="n">
        <v>30000000</v>
      </c>
      <c r="BS2170" s="63" t="n">
        <v>30000</v>
      </c>
      <c r="BU2170" s="68" t="n">
        <v>30000000</v>
      </c>
    </row>
    <row r="2171" customFormat="false" ht="15" hidden="true" customHeight="false" outlineLevel="0" collapsed="false">
      <c r="A2171" s="61" t="s">
        <v>15504</v>
      </c>
      <c r="B2171" s="61" t="s">
        <v>15505</v>
      </c>
      <c r="C2171" s="62" t="n">
        <v>45291</v>
      </c>
      <c r="D2171" s="62" t="n">
        <v>45291</v>
      </c>
      <c r="E2171" s="61" t="s">
        <v>1259</v>
      </c>
      <c r="F2171" s="61" t="s">
        <v>15491</v>
      </c>
      <c r="G2171" s="61" t="s">
        <v>15506</v>
      </c>
      <c r="H2171" s="61" t="s">
        <v>15506</v>
      </c>
      <c r="I2171" s="61" t="s">
        <v>15493</v>
      </c>
      <c r="J2171" s="61" t="s">
        <v>1199</v>
      </c>
      <c r="K2171" s="61" t="s">
        <v>4065</v>
      </c>
      <c r="L2171" s="61" t="s">
        <v>4065</v>
      </c>
      <c r="N2171" s="61" t="n">
        <v>187041757</v>
      </c>
      <c r="O2171" s="61" t="s">
        <v>1262</v>
      </c>
      <c r="P2171" s="61" t="s">
        <v>15507</v>
      </c>
      <c r="Q2171" s="61" t="s">
        <v>15508</v>
      </c>
      <c r="R2171" s="61" t="s">
        <v>15508</v>
      </c>
      <c r="S2171" s="61" t="str">
        <f aca="false">IF(J2171="Listed Option",MID(R2171,3,9),MID(Q2171,3,9))</f>
        <v>92332YAD3</v>
      </c>
      <c r="T2171" s="61" t="e">
        <f aca="false">VLOOKUP(S2171,'Output v4'!C:C,1,FALSE())</f>
        <v>#N/A</v>
      </c>
      <c r="U2171" s="61" t="s">
        <v>15509</v>
      </c>
      <c r="V2171" s="61" t="s">
        <v>15510</v>
      </c>
      <c r="Z2171" s="61" t="s">
        <v>4074</v>
      </c>
      <c r="AA2171" s="61" t="s">
        <v>4075</v>
      </c>
      <c r="AB2171" s="63" t="n">
        <v>3000</v>
      </c>
      <c r="AC2171" s="63" t="n">
        <v>3000000</v>
      </c>
      <c r="AE2171" s="61" t="n">
        <v>1000</v>
      </c>
      <c r="AF2171" s="64" t="n">
        <v>3000000</v>
      </c>
      <c r="AG2171" s="61" t="s">
        <v>689</v>
      </c>
      <c r="AH2171" s="62" t="n">
        <v>45291</v>
      </c>
      <c r="AI2171" s="65" t="n">
        <v>1.042264</v>
      </c>
      <c r="AJ2171" s="61" t="s">
        <v>1266</v>
      </c>
      <c r="AK2171" s="65" t="n">
        <v>1.042264</v>
      </c>
      <c r="AL2171" s="65" t="n">
        <v>1.042264</v>
      </c>
      <c r="AM2171" s="66" t="n">
        <v>3126792</v>
      </c>
      <c r="AN2171" s="66" t="n">
        <f aca="false">IF(J2171="Listed Option",AF2171*AL2171,AM2171)</f>
        <v>3126792</v>
      </c>
      <c r="AO2171" s="61" t="s">
        <v>1267</v>
      </c>
      <c r="AW2171" s="61" t="s">
        <v>4070</v>
      </c>
      <c r="AY2171" s="61" t="s">
        <v>15506</v>
      </c>
      <c r="BA2171" s="61" t="s">
        <v>15506</v>
      </c>
      <c r="BB2171" s="67" t="n">
        <v>67</v>
      </c>
      <c r="BE2171" s="61" t="n">
        <v>241450</v>
      </c>
      <c r="BF2171" s="61" t="s">
        <v>15491</v>
      </c>
      <c r="BG2171" s="61" t="s">
        <v>4084</v>
      </c>
      <c r="BH2171" s="61" t="s">
        <v>4084</v>
      </c>
      <c r="BI2171" s="61" t="s">
        <v>15493</v>
      </c>
      <c r="BJ2171" s="61" t="s">
        <v>15506</v>
      </c>
      <c r="BL2171" s="61" t="s">
        <v>15508</v>
      </c>
      <c r="BM2171" s="61" t="s">
        <v>15508</v>
      </c>
      <c r="BN2171" s="70" t="n">
        <v>3000000</v>
      </c>
      <c r="BP2171" s="68" t="n">
        <v>3126792</v>
      </c>
      <c r="BQ2171" s="68" t="n">
        <v>3126792</v>
      </c>
      <c r="BR2171" s="69" t="n">
        <v>3000000</v>
      </c>
      <c r="BS2171" s="63" t="n">
        <v>3000</v>
      </c>
      <c r="BU2171" s="68" t="n">
        <v>3000000</v>
      </c>
    </row>
    <row r="2172" customFormat="false" ht="15" hidden="true" customHeight="false" outlineLevel="0" collapsed="false">
      <c r="A2172" s="61" t="s">
        <v>15511</v>
      </c>
      <c r="B2172" s="61" t="s">
        <v>15512</v>
      </c>
      <c r="C2172" s="62" t="n">
        <v>45291</v>
      </c>
      <c r="D2172" s="62" t="n">
        <v>45291</v>
      </c>
      <c r="E2172" s="61" t="s">
        <v>1259</v>
      </c>
      <c r="F2172" s="61" t="s">
        <v>15513</v>
      </c>
      <c r="G2172" s="61" t="s">
        <v>15514</v>
      </c>
      <c r="H2172" s="61" t="s">
        <v>15514</v>
      </c>
      <c r="I2172" s="61" t="s">
        <v>15515</v>
      </c>
      <c r="J2172" s="61" t="s">
        <v>1199</v>
      </c>
      <c r="K2172" s="61" t="s">
        <v>4065</v>
      </c>
      <c r="L2172" s="61" t="s">
        <v>4065</v>
      </c>
      <c r="N2172" s="61" t="n">
        <v>99460490</v>
      </c>
      <c r="O2172" s="61" t="s">
        <v>1262</v>
      </c>
      <c r="P2172" s="61" t="s">
        <v>15516</v>
      </c>
      <c r="Q2172" s="61" t="s">
        <v>15517</v>
      </c>
      <c r="R2172" s="61" t="s">
        <v>15517</v>
      </c>
      <c r="S2172" s="61" t="str">
        <f aca="false">IF(J2172="Listed Option",MID(R2172,3,9),MID(Q2172,3,9))</f>
        <v>92564RAB1</v>
      </c>
      <c r="T2172" s="61" t="e">
        <f aca="false">VLOOKUP(S2172,'Output v4'!C:C,1,FALSE())</f>
        <v>#N/A</v>
      </c>
      <c r="U2172" s="61" t="s">
        <v>15518</v>
      </c>
      <c r="V2172" s="61" t="s">
        <v>15519</v>
      </c>
      <c r="Z2172" s="61" t="s">
        <v>1304</v>
      </c>
      <c r="AA2172" s="61" t="s">
        <v>1305</v>
      </c>
      <c r="AB2172" s="63" t="n">
        <v>5000</v>
      </c>
      <c r="AC2172" s="63" t="n">
        <v>5000000</v>
      </c>
      <c r="AE2172" s="61" t="n">
        <v>1000</v>
      </c>
      <c r="AF2172" s="64" t="n">
        <v>5000000</v>
      </c>
      <c r="AG2172" s="61" t="s">
        <v>689</v>
      </c>
      <c r="AH2172" s="62" t="n">
        <v>45291</v>
      </c>
      <c r="AI2172" s="65" t="n">
        <v>0.94326</v>
      </c>
      <c r="AJ2172" s="61" t="s">
        <v>1266</v>
      </c>
      <c r="AK2172" s="65" t="n">
        <v>0.94326</v>
      </c>
      <c r="AL2172" s="65" t="n">
        <v>0.94326</v>
      </c>
      <c r="AM2172" s="66" t="n">
        <v>4716300</v>
      </c>
      <c r="AN2172" s="66" t="n">
        <f aca="false">IF(J2172="Listed Option",AF2172*AL2172,AM2172)</f>
        <v>4716300</v>
      </c>
      <c r="AO2172" s="61" t="s">
        <v>1267</v>
      </c>
      <c r="AW2172" s="61" t="s">
        <v>4070</v>
      </c>
      <c r="AY2172" s="61" t="s">
        <v>15514</v>
      </c>
      <c r="BA2172" s="61" t="s">
        <v>15514</v>
      </c>
      <c r="BB2172" s="67" t="n">
        <v>0</v>
      </c>
      <c r="BE2172" s="61" t="n">
        <v>238575</v>
      </c>
      <c r="BF2172" s="61" t="s">
        <v>15513</v>
      </c>
      <c r="BG2172" s="61" t="s">
        <v>4084</v>
      </c>
      <c r="BH2172" s="61" t="s">
        <v>4084</v>
      </c>
      <c r="BI2172" s="61" t="s">
        <v>15515</v>
      </c>
      <c r="BJ2172" s="61" t="s">
        <v>15514</v>
      </c>
      <c r="BL2172" s="61" t="s">
        <v>15517</v>
      </c>
      <c r="BM2172" s="61" t="s">
        <v>15517</v>
      </c>
      <c r="BN2172" s="70" t="n">
        <v>5000000</v>
      </c>
      <c r="BP2172" s="68" t="n">
        <v>4716300</v>
      </c>
      <c r="BQ2172" s="68" t="n">
        <v>4716300</v>
      </c>
      <c r="BR2172" s="69" t="n">
        <v>5000000</v>
      </c>
      <c r="BS2172" s="63" t="n">
        <v>5000</v>
      </c>
      <c r="BU2172" s="68" t="n">
        <v>5000000</v>
      </c>
    </row>
    <row r="2173" customFormat="false" ht="15" hidden="true" customHeight="false" outlineLevel="0" collapsed="false">
      <c r="A2173" s="61" t="s">
        <v>15520</v>
      </c>
      <c r="B2173" s="61" t="s">
        <v>15521</v>
      </c>
      <c r="C2173" s="62" t="n">
        <v>45291</v>
      </c>
      <c r="D2173" s="62" t="n">
        <v>45291</v>
      </c>
      <c r="E2173" s="61" t="s">
        <v>1259</v>
      </c>
      <c r="F2173" s="61" t="s">
        <v>15522</v>
      </c>
      <c r="G2173" s="61" t="s">
        <v>15523</v>
      </c>
      <c r="H2173" s="61" t="s">
        <v>15523</v>
      </c>
      <c r="I2173" s="61" t="s">
        <v>15524</v>
      </c>
      <c r="J2173" s="61" t="s">
        <v>1199</v>
      </c>
      <c r="K2173" s="61" t="s">
        <v>4065</v>
      </c>
      <c r="L2173" s="61" t="s">
        <v>4065</v>
      </c>
      <c r="N2173" s="61" t="n">
        <v>184744841</v>
      </c>
      <c r="O2173" s="61" t="s">
        <v>1262</v>
      </c>
      <c r="P2173" s="61" t="s">
        <v>15525</v>
      </c>
      <c r="Q2173" s="61" t="s">
        <v>15526</v>
      </c>
      <c r="R2173" s="61" t="s">
        <v>15526</v>
      </c>
      <c r="S2173" s="61" t="str">
        <f aca="false">IF(J2173="Listed Option",MID(R2173,3,9),MID(Q2173,3,9))</f>
        <v>92840VAQ5</v>
      </c>
      <c r="T2173" s="61" t="e">
        <f aca="false">VLOOKUP(S2173,'Output v4'!C:C,1,FALSE())</f>
        <v>#N/A</v>
      </c>
      <c r="U2173" s="61" t="s">
        <v>15527</v>
      </c>
      <c r="V2173" s="61" t="s">
        <v>15528</v>
      </c>
      <c r="Z2173" s="61" t="s">
        <v>4074</v>
      </c>
      <c r="AA2173" s="61" t="s">
        <v>4075</v>
      </c>
      <c r="AB2173" s="63" t="n">
        <v>5000</v>
      </c>
      <c r="AC2173" s="63" t="n">
        <v>5000000</v>
      </c>
      <c r="AE2173" s="61" t="n">
        <v>1000</v>
      </c>
      <c r="AF2173" s="64" t="n">
        <v>5000000</v>
      </c>
      <c r="AG2173" s="61" t="s">
        <v>689</v>
      </c>
      <c r="AH2173" s="62" t="n">
        <v>45291</v>
      </c>
      <c r="AI2173" s="65" t="n">
        <v>1.053621</v>
      </c>
      <c r="AJ2173" s="61" t="s">
        <v>1266</v>
      </c>
      <c r="AK2173" s="65" t="n">
        <v>1.053621</v>
      </c>
      <c r="AL2173" s="65" t="n">
        <v>1.053621</v>
      </c>
      <c r="AM2173" s="66" t="n">
        <v>5268105</v>
      </c>
      <c r="AN2173" s="66" t="n">
        <f aca="false">IF(J2173="Listed Option",AF2173*AL2173,AM2173)</f>
        <v>5268105</v>
      </c>
      <c r="AO2173" s="61" t="s">
        <v>1267</v>
      </c>
      <c r="AW2173" s="61" t="s">
        <v>4070</v>
      </c>
      <c r="AY2173" s="61" t="s">
        <v>15523</v>
      </c>
      <c r="BA2173" s="61" t="s">
        <v>15523</v>
      </c>
      <c r="BB2173" s="67" t="n">
        <v>95</v>
      </c>
      <c r="BE2173" s="61" t="n">
        <v>241450</v>
      </c>
      <c r="BF2173" s="61" t="s">
        <v>15522</v>
      </c>
      <c r="BG2173" s="61" t="s">
        <v>4084</v>
      </c>
      <c r="BH2173" s="61" t="s">
        <v>4084</v>
      </c>
      <c r="BI2173" s="61" t="s">
        <v>15524</v>
      </c>
      <c r="BJ2173" s="61" t="s">
        <v>15523</v>
      </c>
      <c r="BL2173" s="61" t="s">
        <v>15526</v>
      </c>
      <c r="BM2173" s="61" t="s">
        <v>15526</v>
      </c>
      <c r="BN2173" s="70" t="n">
        <v>5000000</v>
      </c>
      <c r="BP2173" s="68" t="n">
        <v>5268105</v>
      </c>
      <c r="BQ2173" s="68" t="n">
        <v>5268105</v>
      </c>
      <c r="BR2173" s="69" t="n">
        <v>5000000</v>
      </c>
      <c r="BS2173" s="63" t="n">
        <v>5000</v>
      </c>
      <c r="BU2173" s="68" t="n">
        <v>5000000</v>
      </c>
    </row>
    <row r="2174" customFormat="false" ht="15" hidden="true" customHeight="false" outlineLevel="0" collapsed="false">
      <c r="A2174" s="61" t="s">
        <v>15529</v>
      </c>
      <c r="B2174" s="61" t="s">
        <v>15530</v>
      </c>
      <c r="C2174" s="62" t="n">
        <v>45291</v>
      </c>
      <c r="D2174" s="62" t="n">
        <v>45291</v>
      </c>
      <c r="E2174" s="61" t="s">
        <v>1259</v>
      </c>
      <c r="F2174" s="61" t="s">
        <v>1161</v>
      </c>
      <c r="G2174" s="61" t="s">
        <v>15531</v>
      </c>
      <c r="H2174" s="61" t="s">
        <v>15531</v>
      </c>
      <c r="I2174" s="61" t="s">
        <v>15532</v>
      </c>
      <c r="J2174" s="61" t="s">
        <v>1195</v>
      </c>
      <c r="K2174" s="61" t="s">
        <v>1195</v>
      </c>
      <c r="L2174" s="61" t="s">
        <v>1195</v>
      </c>
      <c r="N2174" s="61" t="n">
        <v>85769</v>
      </c>
      <c r="O2174" s="61" t="s">
        <v>1262</v>
      </c>
      <c r="P2174" s="61" t="s">
        <v>15533</v>
      </c>
      <c r="Q2174" s="61" t="s">
        <v>15534</v>
      </c>
      <c r="R2174" s="61" t="s">
        <v>15534</v>
      </c>
      <c r="S2174" s="61" t="str">
        <f aca="false">IF(J2174="Listed Option",MID(R2174,3,9),MID(Q2174,3,9))</f>
        <v>91913Y100</v>
      </c>
      <c r="T2174" s="61" t="str">
        <f aca="false">VLOOKUP(S2174,'Output v4'!C:C,1,FALSE())</f>
        <v>91913Y100</v>
      </c>
      <c r="U2174" s="61" t="s">
        <v>329</v>
      </c>
      <c r="V2174" s="61" t="s">
        <v>15535</v>
      </c>
      <c r="W2174" s="61" t="s">
        <v>15532</v>
      </c>
      <c r="Y2174" s="61" t="s">
        <v>15536</v>
      </c>
      <c r="Z2174" s="61" t="s">
        <v>1304</v>
      </c>
      <c r="AA2174" s="61" t="s">
        <v>1305</v>
      </c>
      <c r="AB2174" s="63" t="n">
        <v>861</v>
      </c>
      <c r="AC2174" s="63" t="n">
        <v>861</v>
      </c>
      <c r="AE2174" s="61" t="n">
        <v>0</v>
      </c>
      <c r="AF2174" s="64" t="n">
        <v>861</v>
      </c>
      <c r="AG2174" s="61" t="s">
        <v>689</v>
      </c>
      <c r="AH2174" s="62" t="n">
        <v>45291</v>
      </c>
      <c r="AI2174" s="65" t="n">
        <v>130</v>
      </c>
      <c r="AJ2174" s="61" t="s">
        <v>3614</v>
      </c>
      <c r="AK2174" s="65" t="n">
        <v>130</v>
      </c>
      <c r="AL2174" s="65" t="n">
        <v>130</v>
      </c>
      <c r="AM2174" s="66" t="n">
        <v>111930</v>
      </c>
      <c r="AN2174" s="66" t="n">
        <f aca="false">IF(J2174="Listed Option",AF2174*AL2174,AM2174)</f>
        <v>111930</v>
      </c>
      <c r="AO2174" s="61" t="s">
        <v>1267</v>
      </c>
      <c r="AP2174" s="61" t="n">
        <v>1</v>
      </c>
      <c r="AQ2174" s="61" t="n">
        <v>1</v>
      </c>
      <c r="AV2174" s="61" t="s">
        <v>15536</v>
      </c>
      <c r="AW2174" s="61" t="s">
        <v>4070</v>
      </c>
      <c r="AY2174" s="61" t="s">
        <v>15532</v>
      </c>
      <c r="AZ2174" s="61" t="s">
        <v>15532</v>
      </c>
      <c r="BA2174" s="61" t="s">
        <v>15532</v>
      </c>
      <c r="BB2174" s="67" t="n">
        <v>0</v>
      </c>
      <c r="BE2174" s="61" t="n">
        <v>238575</v>
      </c>
      <c r="BF2174" s="61" t="s">
        <v>1161</v>
      </c>
      <c r="BG2174" s="61" t="s">
        <v>4084</v>
      </c>
      <c r="BH2174" s="61" t="s">
        <v>4084</v>
      </c>
      <c r="BI2174" s="61" t="s">
        <v>15532</v>
      </c>
      <c r="BJ2174" s="61" t="s">
        <v>15532</v>
      </c>
      <c r="BK2174" s="61" t="s">
        <v>15532</v>
      </c>
      <c r="BL2174" s="61" t="s">
        <v>15534</v>
      </c>
      <c r="BM2174" s="61" t="s">
        <v>15534</v>
      </c>
      <c r="BN2174" s="70" t="n">
        <v>111930</v>
      </c>
      <c r="BO2174" s="68" t="n">
        <v>111930</v>
      </c>
      <c r="BP2174" s="68" t="n">
        <v>111930</v>
      </c>
      <c r="BQ2174" s="68" t="n">
        <v>111930</v>
      </c>
      <c r="BR2174" s="69" t="n">
        <v>861</v>
      </c>
      <c r="BU2174" s="68" t="n">
        <v>861</v>
      </c>
    </row>
    <row r="2175" customFormat="false" ht="15" hidden="true" customHeight="false" outlineLevel="0" collapsed="false">
      <c r="A2175" s="61" t="s">
        <v>15537</v>
      </c>
      <c r="B2175" s="61" t="s">
        <v>15538</v>
      </c>
      <c r="C2175" s="62" t="n">
        <v>45291</v>
      </c>
      <c r="D2175" s="62" t="n">
        <v>45291</v>
      </c>
      <c r="E2175" s="61" t="s">
        <v>1259</v>
      </c>
      <c r="F2175" s="61" t="s">
        <v>1161</v>
      </c>
      <c r="G2175" s="61" t="s">
        <v>15539</v>
      </c>
      <c r="H2175" s="61" t="s">
        <v>15531</v>
      </c>
      <c r="I2175" s="61" t="s">
        <v>15532</v>
      </c>
      <c r="J2175" s="61" t="s">
        <v>1196</v>
      </c>
      <c r="K2175" s="61" t="s">
        <v>4088</v>
      </c>
      <c r="L2175" s="61" t="s">
        <v>4089</v>
      </c>
      <c r="M2175" s="61" t="s">
        <v>1197</v>
      </c>
      <c r="N2175" s="61" t="n">
        <v>180989079</v>
      </c>
      <c r="O2175" s="61" t="s">
        <v>1262</v>
      </c>
      <c r="P2175" s="61" t="s">
        <v>15540</v>
      </c>
      <c r="R2175" s="61" t="s">
        <v>15534</v>
      </c>
      <c r="S2175" s="61" t="str">
        <f aca="false">IF(J2175="Listed Option",MID(R2175,3,9),MID(Q2175,3,9))</f>
        <v>91913Y100</v>
      </c>
      <c r="T2175" s="61" t="str">
        <f aca="false">VLOOKUP(S2175,'Output v4'!C:C,1,FALSE())</f>
        <v>91913Y100</v>
      </c>
      <c r="W2175" s="61" t="s">
        <v>15541</v>
      </c>
      <c r="X2175" s="61" t="s">
        <v>15542</v>
      </c>
      <c r="Y2175" s="61" t="s">
        <v>15543</v>
      </c>
      <c r="Z2175" s="61" t="s">
        <v>1304</v>
      </c>
      <c r="AA2175" s="61" t="s">
        <v>1305</v>
      </c>
      <c r="AB2175" s="63" t="n">
        <v>54</v>
      </c>
      <c r="AC2175" s="63" t="n">
        <v>54</v>
      </c>
      <c r="AD2175" s="61" t="n">
        <v>100</v>
      </c>
      <c r="AE2175" s="61" t="n">
        <v>0</v>
      </c>
      <c r="AF2175" s="64" t="n">
        <v>5400</v>
      </c>
      <c r="AG2175" s="61" t="s">
        <v>689</v>
      </c>
      <c r="AH2175" s="62" t="n">
        <v>45291</v>
      </c>
      <c r="AI2175" s="65" t="n">
        <v>5</v>
      </c>
      <c r="AJ2175" s="61" t="s">
        <v>1266</v>
      </c>
      <c r="AK2175" s="65" t="n">
        <v>5</v>
      </c>
      <c r="AL2175" s="65" t="n">
        <v>130</v>
      </c>
      <c r="AM2175" s="66" t="n">
        <v>27000</v>
      </c>
      <c r="AN2175" s="66" t="n">
        <f aca="false">IF(J2175="Listed Option",AF2175*AL2175,AM2175)</f>
        <v>702000</v>
      </c>
      <c r="AO2175" s="61" t="s">
        <v>1267</v>
      </c>
      <c r="AP2175" s="61" t="n">
        <v>100</v>
      </c>
      <c r="AQ2175" s="61" t="n">
        <v>100</v>
      </c>
      <c r="AV2175" s="61" t="s">
        <v>15536</v>
      </c>
      <c r="AW2175" s="61" t="s">
        <v>4070</v>
      </c>
      <c r="AY2175" s="61" t="s">
        <v>15532</v>
      </c>
      <c r="AZ2175" s="61" t="s">
        <v>15532</v>
      </c>
      <c r="BA2175" s="61" t="s">
        <v>15532</v>
      </c>
      <c r="BB2175" s="67" t="n">
        <v>0</v>
      </c>
      <c r="BE2175" s="61" t="n">
        <v>238575</v>
      </c>
      <c r="BG2175" s="61" t="s">
        <v>4084</v>
      </c>
      <c r="BJ2175" s="61" t="s">
        <v>15532</v>
      </c>
      <c r="BL2175" s="61" t="s">
        <v>15534</v>
      </c>
      <c r="BM2175" s="61" t="s">
        <v>15534</v>
      </c>
      <c r="BN2175" s="70" t="n">
        <v>-702000</v>
      </c>
      <c r="BO2175" s="68" t="n">
        <v>702000</v>
      </c>
      <c r="BP2175" s="68" t="n">
        <v>270</v>
      </c>
      <c r="BQ2175" s="68" t="n">
        <v>270</v>
      </c>
      <c r="BR2175" s="69" t="n">
        <v>54</v>
      </c>
      <c r="BS2175" s="63" t="n">
        <v>54</v>
      </c>
      <c r="BU2175" s="68" t="n">
        <v>54</v>
      </c>
    </row>
    <row r="2176" customFormat="false" ht="15" hidden="true" customHeight="false" outlineLevel="0" collapsed="false">
      <c r="A2176" s="61" t="s">
        <v>15544</v>
      </c>
      <c r="B2176" s="61" t="s">
        <v>15545</v>
      </c>
      <c r="C2176" s="62" t="n">
        <v>45291</v>
      </c>
      <c r="D2176" s="62" t="n">
        <v>45291</v>
      </c>
      <c r="E2176" s="61" t="s">
        <v>1259</v>
      </c>
      <c r="F2176" s="61" t="s">
        <v>1161</v>
      </c>
      <c r="G2176" s="61" t="s">
        <v>15546</v>
      </c>
      <c r="H2176" s="61" t="s">
        <v>15531</v>
      </c>
      <c r="I2176" s="61" t="s">
        <v>15532</v>
      </c>
      <c r="J2176" s="61" t="s">
        <v>1196</v>
      </c>
      <c r="K2176" s="61" t="s">
        <v>4088</v>
      </c>
      <c r="L2176" s="61" t="s">
        <v>4277</v>
      </c>
      <c r="M2176" s="61" t="s">
        <v>1198</v>
      </c>
      <c r="N2176" s="61" t="n">
        <v>180989088</v>
      </c>
      <c r="O2176" s="61" t="s">
        <v>1262</v>
      </c>
      <c r="P2176" s="61" t="s">
        <v>15547</v>
      </c>
      <c r="R2176" s="61" t="s">
        <v>15534</v>
      </c>
      <c r="S2176" s="61" t="str">
        <f aca="false">IF(J2176="Listed Option",MID(R2176,3,9),MID(Q2176,3,9))</f>
        <v>91913Y100</v>
      </c>
      <c r="T2176" s="61" t="str">
        <f aca="false">VLOOKUP(S2176,'Output v4'!C:C,1,FALSE())</f>
        <v>91913Y100</v>
      </c>
      <c r="W2176" s="61" t="s">
        <v>15548</v>
      </c>
      <c r="X2176" s="61" t="s">
        <v>15549</v>
      </c>
      <c r="Y2176" s="61" t="s">
        <v>15550</v>
      </c>
      <c r="Z2176" s="61" t="s">
        <v>1304</v>
      </c>
      <c r="AA2176" s="61" t="s">
        <v>1305</v>
      </c>
      <c r="AB2176" s="63" t="n">
        <v>54</v>
      </c>
      <c r="AC2176" s="63" t="n">
        <v>54</v>
      </c>
      <c r="AD2176" s="61" t="n">
        <v>100</v>
      </c>
      <c r="AE2176" s="61" t="n">
        <v>0</v>
      </c>
      <c r="AF2176" s="64" t="n">
        <v>5400</v>
      </c>
      <c r="AG2176" s="61" t="s">
        <v>689</v>
      </c>
      <c r="AH2176" s="62" t="n">
        <v>45291</v>
      </c>
      <c r="AI2176" s="65" t="n">
        <v>1.4</v>
      </c>
      <c r="AJ2176" s="61" t="s">
        <v>1266</v>
      </c>
      <c r="AK2176" s="65" t="n">
        <v>1.4</v>
      </c>
      <c r="AL2176" s="65" t="n">
        <v>130</v>
      </c>
      <c r="AM2176" s="66" t="n">
        <v>7560</v>
      </c>
      <c r="AN2176" s="66" t="n">
        <f aca="false">IF(J2176="Listed Option",AF2176*AL2176,AM2176)</f>
        <v>702000</v>
      </c>
      <c r="AO2176" s="61" t="s">
        <v>1267</v>
      </c>
      <c r="AP2176" s="61" t="n">
        <v>100</v>
      </c>
      <c r="AQ2176" s="61" t="n">
        <v>100</v>
      </c>
      <c r="AV2176" s="61" t="s">
        <v>15536</v>
      </c>
      <c r="AW2176" s="61" t="s">
        <v>4070</v>
      </c>
      <c r="AY2176" s="61" t="s">
        <v>15532</v>
      </c>
      <c r="AZ2176" s="61" t="s">
        <v>15532</v>
      </c>
      <c r="BA2176" s="61" t="s">
        <v>15532</v>
      </c>
      <c r="BB2176" s="67" t="n">
        <v>0</v>
      </c>
      <c r="BE2176" s="61" t="n">
        <v>238575</v>
      </c>
      <c r="BG2176" s="61" t="s">
        <v>4084</v>
      </c>
      <c r="BJ2176" s="61" t="s">
        <v>15532</v>
      </c>
      <c r="BL2176" s="61" t="s">
        <v>15534</v>
      </c>
      <c r="BM2176" s="61" t="s">
        <v>15534</v>
      </c>
      <c r="BN2176" s="70" t="n">
        <v>702000</v>
      </c>
      <c r="BO2176" s="68" t="n">
        <v>702000</v>
      </c>
      <c r="BP2176" s="68" t="n">
        <v>75.6</v>
      </c>
      <c r="BQ2176" s="68" t="n">
        <v>75.6</v>
      </c>
      <c r="BR2176" s="69" t="n">
        <v>54</v>
      </c>
      <c r="BS2176" s="63" t="n">
        <v>54</v>
      </c>
      <c r="BU2176" s="68" t="n">
        <v>54</v>
      </c>
    </row>
    <row r="2177" customFormat="false" ht="15" hidden="true" customHeight="false" outlineLevel="0" collapsed="false">
      <c r="A2177" s="61" t="s">
        <v>15551</v>
      </c>
      <c r="B2177" s="61" t="s">
        <v>15552</v>
      </c>
      <c r="C2177" s="62" t="n">
        <v>45291</v>
      </c>
      <c r="D2177" s="62" t="n">
        <v>45291</v>
      </c>
      <c r="E2177" s="61" t="s">
        <v>1259</v>
      </c>
      <c r="F2177" s="61" t="s">
        <v>15553</v>
      </c>
      <c r="G2177" s="61" t="s">
        <v>15554</v>
      </c>
      <c r="H2177" s="61" t="s">
        <v>15554</v>
      </c>
      <c r="I2177" s="61" t="s">
        <v>15555</v>
      </c>
      <c r="J2177" s="61" t="s">
        <v>1199</v>
      </c>
      <c r="K2177" s="61" t="s">
        <v>4065</v>
      </c>
      <c r="L2177" s="61" t="s">
        <v>4065</v>
      </c>
      <c r="N2177" s="61" t="n">
        <v>104000044</v>
      </c>
      <c r="O2177" s="61" t="s">
        <v>1262</v>
      </c>
      <c r="P2177" s="61" t="s">
        <v>15556</v>
      </c>
      <c r="Q2177" s="61" t="s">
        <v>15557</v>
      </c>
      <c r="R2177" s="61" t="s">
        <v>15557</v>
      </c>
      <c r="S2177" s="61" t="str">
        <f aca="false">IF(J2177="Listed Option",MID(R2177,3,9),MID(Q2177,3,9))</f>
        <v>92047WAD3</v>
      </c>
      <c r="T2177" s="61" t="e">
        <f aca="false">VLOOKUP(S2177,'Output v4'!C:C,1,FALSE())</f>
        <v>#N/A</v>
      </c>
      <c r="U2177" s="61" t="s">
        <v>15558</v>
      </c>
      <c r="V2177" s="61" t="s">
        <v>15559</v>
      </c>
      <c r="Z2177" s="61" t="s">
        <v>4029</v>
      </c>
      <c r="AA2177" s="61" t="s">
        <v>4117</v>
      </c>
      <c r="AB2177" s="63" t="n">
        <v>3441</v>
      </c>
      <c r="AC2177" s="63" t="n">
        <v>3441000</v>
      </c>
      <c r="AE2177" s="61" t="n">
        <v>1000</v>
      </c>
      <c r="AF2177" s="64" t="n">
        <v>3441000</v>
      </c>
      <c r="AG2177" s="61" t="s">
        <v>689</v>
      </c>
      <c r="AH2177" s="62" t="n">
        <v>45291</v>
      </c>
      <c r="AI2177" s="65" t="n">
        <v>0.992959</v>
      </c>
      <c r="AJ2177" s="61" t="s">
        <v>1266</v>
      </c>
      <c r="AK2177" s="65" t="n">
        <v>0.992959</v>
      </c>
      <c r="AL2177" s="65" t="n">
        <v>0.992959</v>
      </c>
      <c r="AM2177" s="66" t="n">
        <v>3416771.919</v>
      </c>
      <c r="AN2177" s="66" t="n">
        <f aca="false">IF(J2177="Listed Option",AF2177*AL2177,AM2177)</f>
        <v>3416771.919</v>
      </c>
      <c r="AO2177" s="61" t="s">
        <v>1267</v>
      </c>
      <c r="AW2177" s="61" t="s">
        <v>4070</v>
      </c>
      <c r="AY2177" s="61" t="s">
        <v>15554</v>
      </c>
      <c r="BA2177" s="61" t="s">
        <v>15554</v>
      </c>
      <c r="BB2177" s="67" t="n">
        <v>76</v>
      </c>
      <c r="BE2177" s="61" t="n">
        <v>238587</v>
      </c>
      <c r="BF2177" s="61" t="s">
        <v>15553</v>
      </c>
      <c r="BG2177" s="61" t="s">
        <v>4084</v>
      </c>
      <c r="BH2177" s="61" t="s">
        <v>4084</v>
      </c>
      <c r="BI2177" s="61" t="s">
        <v>15555</v>
      </c>
      <c r="BJ2177" s="61" t="s">
        <v>15554</v>
      </c>
      <c r="BL2177" s="61" t="s">
        <v>15557</v>
      </c>
      <c r="BM2177" s="61" t="s">
        <v>15557</v>
      </c>
      <c r="BN2177" s="70" t="n">
        <v>3441000</v>
      </c>
      <c r="BP2177" s="68" t="n">
        <v>3416771.919</v>
      </c>
      <c r="BQ2177" s="68" t="n">
        <v>3416771.919</v>
      </c>
      <c r="BR2177" s="69" t="n">
        <v>3441000</v>
      </c>
      <c r="BS2177" s="63" t="n">
        <v>3441</v>
      </c>
      <c r="BU2177" s="68" t="n">
        <v>3441000</v>
      </c>
    </row>
    <row r="2178" customFormat="false" ht="15" hidden="true" customHeight="false" outlineLevel="0" collapsed="false">
      <c r="A2178" s="61" t="s">
        <v>15560</v>
      </c>
      <c r="B2178" s="61" t="s">
        <v>15561</v>
      </c>
      <c r="C2178" s="62" t="n">
        <v>45291</v>
      </c>
      <c r="D2178" s="62" t="n">
        <v>45291</v>
      </c>
      <c r="E2178" s="61" t="s">
        <v>1259</v>
      </c>
      <c r="F2178" s="61" t="s">
        <v>15553</v>
      </c>
      <c r="G2178" s="61" t="s">
        <v>15562</v>
      </c>
      <c r="H2178" s="61" t="s">
        <v>15562</v>
      </c>
      <c r="I2178" s="61" t="s">
        <v>15555</v>
      </c>
      <c r="J2178" s="61" t="s">
        <v>1199</v>
      </c>
      <c r="K2178" s="61" t="s">
        <v>4065</v>
      </c>
      <c r="L2178" s="61" t="s">
        <v>4065</v>
      </c>
      <c r="N2178" s="61" t="n">
        <v>120900497</v>
      </c>
      <c r="O2178" s="61" t="s">
        <v>1262</v>
      </c>
      <c r="P2178" s="61" t="s">
        <v>15563</v>
      </c>
      <c r="Q2178" s="61" t="s">
        <v>15564</v>
      </c>
      <c r="R2178" s="61" t="s">
        <v>15564</v>
      </c>
      <c r="S2178" s="61" t="str">
        <f aca="false">IF(J2178="Listed Option",MID(R2178,3,9),MID(Q2178,3,9))</f>
        <v>92047WAG6</v>
      </c>
      <c r="T2178" s="61" t="e">
        <f aca="false">VLOOKUP(S2178,'Output v4'!C:C,1,FALSE())</f>
        <v>#N/A</v>
      </c>
      <c r="U2178" s="61" t="s">
        <v>15565</v>
      </c>
      <c r="V2178" s="61" t="s">
        <v>15566</v>
      </c>
      <c r="Z2178" s="61" t="s">
        <v>4074</v>
      </c>
      <c r="AA2178" s="61" t="s">
        <v>4075</v>
      </c>
      <c r="AB2178" s="63" t="n">
        <v>9617</v>
      </c>
      <c r="AC2178" s="63" t="n">
        <v>9617000</v>
      </c>
      <c r="AE2178" s="61" t="n">
        <v>1000</v>
      </c>
      <c r="AF2178" s="64" t="n">
        <v>9617000</v>
      </c>
      <c r="AG2178" s="61" t="s">
        <v>689</v>
      </c>
      <c r="AH2178" s="62" t="n">
        <v>45291</v>
      </c>
      <c r="AI2178" s="65" t="n">
        <v>0.85524</v>
      </c>
      <c r="AJ2178" s="61" t="s">
        <v>1266</v>
      </c>
      <c r="AK2178" s="65" t="n">
        <v>0.85524</v>
      </c>
      <c r="AL2178" s="65" t="n">
        <v>0.85524</v>
      </c>
      <c r="AM2178" s="66" t="n">
        <v>8224843.08</v>
      </c>
      <c r="AN2178" s="66" t="n">
        <f aca="false">IF(J2178="Listed Option",AF2178*AL2178,AM2178)</f>
        <v>8224843.08</v>
      </c>
      <c r="AO2178" s="61" t="s">
        <v>1267</v>
      </c>
      <c r="AW2178" s="61" t="s">
        <v>4070</v>
      </c>
      <c r="AY2178" s="61" t="s">
        <v>15562</v>
      </c>
      <c r="BA2178" s="61" t="s">
        <v>15562</v>
      </c>
      <c r="BB2178" s="67" t="n">
        <v>166</v>
      </c>
      <c r="BE2178" s="61" t="n">
        <v>241450</v>
      </c>
      <c r="BF2178" s="61" t="s">
        <v>15553</v>
      </c>
      <c r="BG2178" s="61" t="s">
        <v>4084</v>
      </c>
      <c r="BH2178" s="61" t="s">
        <v>4084</v>
      </c>
      <c r="BI2178" s="61" t="s">
        <v>15555</v>
      </c>
      <c r="BJ2178" s="61" t="s">
        <v>15562</v>
      </c>
      <c r="BL2178" s="61" t="s">
        <v>15564</v>
      </c>
      <c r="BM2178" s="61" t="s">
        <v>15564</v>
      </c>
      <c r="BN2178" s="70" t="n">
        <v>9617000</v>
      </c>
      <c r="BP2178" s="68" t="n">
        <v>8224843.08</v>
      </c>
      <c r="BQ2178" s="68" t="n">
        <v>8224843.08</v>
      </c>
      <c r="BR2178" s="69" t="n">
        <v>9617000</v>
      </c>
      <c r="BS2178" s="63" t="n">
        <v>9617</v>
      </c>
      <c r="BU2178" s="68" t="n">
        <v>9617000</v>
      </c>
    </row>
    <row r="2179" customFormat="false" ht="15" hidden="true" customHeight="false" outlineLevel="0" collapsed="false">
      <c r="A2179" s="61" t="s">
        <v>15567</v>
      </c>
      <c r="B2179" s="61" t="s">
        <v>15568</v>
      </c>
      <c r="C2179" s="62" t="n">
        <v>45291</v>
      </c>
      <c r="D2179" s="62" t="n">
        <v>45291</v>
      </c>
      <c r="E2179" s="61" t="s">
        <v>1259</v>
      </c>
      <c r="F2179" s="61" t="s">
        <v>15569</v>
      </c>
      <c r="G2179" s="61" t="s">
        <v>15570</v>
      </c>
      <c r="H2179" s="61" t="s">
        <v>15570</v>
      </c>
      <c r="I2179" s="61" t="s">
        <v>15571</v>
      </c>
      <c r="J2179" s="61" t="s">
        <v>1195</v>
      </c>
      <c r="K2179" s="61" t="s">
        <v>1195</v>
      </c>
      <c r="L2179" s="61" t="s">
        <v>1195</v>
      </c>
      <c r="N2179" s="61" t="n">
        <v>34076839</v>
      </c>
      <c r="O2179" s="61" t="s">
        <v>1262</v>
      </c>
      <c r="P2179" s="61" t="s">
        <v>15572</v>
      </c>
      <c r="Q2179" s="61" t="s">
        <v>15573</v>
      </c>
      <c r="R2179" s="61" t="s">
        <v>15573</v>
      </c>
      <c r="S2179" s="61" t="str">
        <f aca="false">IF(J2179="Listed Option",MID(R2179,3,9),MID(Q2179,3,9))</f>
        <v>922280102</v>
      </c>
      <c r="T2179" s="61" t="e">
        <f aca="false">VLOOKUP(S2179,'Output v4'!C:C,1,FALSE())</f>
        <v>#N/A</v>
      </c>
      <c r="U2179" s="61" t="s">
        <v>15574</v>
      </c>
      <c r="V2179" s="61" t="s">
        <v>15575</v>
      </c>
      <c r="W2179" s="61" t="s">
        <v>15576</v>
      </c>
      <c r="Y2179" s="61" t="s">
        <v>15577</v>
      </c>
      <c r="Z2179" s="61" t="s">
        <v>1304</v>
      </c>
      <c r="AA2179" s="61" t="s">
        <v>1305</v>
      </c>
      <c r="AB2179" s="63" t="n">
        <v>-194500</v>
      </c>
      <c r="AC2179" s="63" t="n">
        <v>-194500</v>
      </c>
      <c r="AE2179" s="61" t="n">
        <v>0</v>
      </c>
      <c r="AF2179" s="64" t="n">
        <v>-194500</v>
      </c>
      <c r="AG2179" s="61" t="s">
        <v>1273</v>
      </c>
      <c r="AH2179" s="62" t="n">
        <v>45291</v>
      </c>
      <c r="AI2179" s="65" t="n">
        <v>45.28</v>
      </c>
      <c r="AJ2179" s="61" t="s">
        <v>3614</v>
      </c>
      <c r="AK2179" s="65" t="n">
        <v>45.28</v>
      </c>
      <c r="AL2179" s="65" t="n">
        <v>45.28</v>
      </c>
      <c r="AM2179" s="66" t="n">
        <v>-8806960</v>
      </c>
      <c r="AN2179" s="66" t="n">
        <f aca="false">IF(J2179="Listed Option",AF2179*AL2179,AM2179)</f>
        <v>-8806960</v>
      </c>
      <c r="AO2179" s="61" t="s">
        <v>1267</v>
      </c>
      <c r="AP2179" s="61" t="n">
        <v>1</v>
      </c>
      <c r="AQ2179" s="61" t="n">
        <v>1</v>
      </c>
      <c r="AV2179" s="61" t="s">
        <v>15577</v>
      </c>
      <c r="AW2179" s="61" t="s">
        <v>4070</v>
      </c>
      <c r="AY2179" s="61" t="s">
        <v>15571</v>
      </c>
      <c r="AZ2179" s="61" t="s">
        <v>15571</v>
      </c>
      <c r="BA2179" s="61" t="s">
        <v>15571</v>
      </c>
      <c r="BB2179" s="67" t="n">
        <v>0</v>
      </c>
      <c r="BE2179" s="61" t="n">
        <v>238575</v>
      </c>
      <c r="BF2179" s="61" t="s">
        <v>15569</v>
      </c>
      <c r="BG2179" s="61" t="s">
        <v>4084</v>
      </c>
      <c r="BH2179" s="61" t="s">
        <v>4084</v>
      </c>
      <c r="BI2179" s="61" t="s">
        <v>15571</v>
      </c>
      <c r="BJ2179" s="61" t="s">
        <v>15571</v>
      </c>
      <c r="BK2179" s="61" t="s">
        <v>15571</v>
      </c>
      <c r="BL2179" s="61" t="s">
        <v>15573</v>
      </c>
      <c r="BM2179" s="61" t="s">
        <v>15573</v>
      </c>
      <c r="BN2179" s="70" t="n">
        <v>-8806960</v>
      </c>
      <c r="BO2179" s="68" t="n">
        <v>-8806960</v>
      </c>
      <c r="BP2179" s="68" t="n">
        <v>-8806960</v>
      </c>
      <c r="BQ2179" s="68" t="n">
        <v>-8806960</v>
      </c>
      <c r="BR2179" s="69" t="n">
        <v>-194500</v>
      </c>
      <c r="BU2179" s="68" t="n">
        <v>194500</v>
      </c>
    </row>
    <row r="2180" customFormat="false" ht="15" hidden="true" customHeight="false" outlineLevel="0" collapsed="false">
      <c r="A2180" s="61" t="s">
        <v>15578</v>
      </c>
      <c r="B2180" s="61" t="s">
        <v>15579</v>
      </c>
      <c r="C2180" s="62" t="n">
        <v>45291</v>
      </c>
      <c r="D2180" s="62" t="n">
        <v>45291</v>
      </c>
      <c r="E2180" s="61" t="s">
        <v>1259</v>
      </c>
      <c r="F2180" s="61" t="s">
        <v>1162</v>
      </c>
      <c r="G2180" s="61" t="s">
        <v>15580</v>
      </c>
      <c r="H2180" s="61" t="s">
        <v>15580</v>
      </c>
      <c r="I2180" s="61" t="s">
        <v>15581</v>
      </c>
      <c r="J2180" s="61" t="s">
        <v>1195</v>
      </c>
      <c r="K2180" s="61" t="s">
        <v>1195</v>
      </c>
      <c r="L2180" s="61" t="s">
        <v>1195</v>
      </c>
      <c r="N2180" s="61" t="n">
        <v>49926</v>
      </c>
      <c r="O2180" s="61" t="s">
        <v>1262</v>
      </c>
      <c r="P2180" s="61" t="s">
        <v>15582</v>
      </c>
      <c r="Q2180" s="61" t="s">
        <v>15583</v>
      </c>
      <c r="R2180" s="61" t="s">
        <v>15583</v>
      </c>
      <c r="S2180" s="61" t="str">
        <f aca="false">IF(J2180="Listed Option",MID(R2180,3,9),MID(Q2180,3,9))</f>
        <v>01988P108</v>
      </c>
      <c r="T2180" s="61" t="e">
        <f aca="false">VLOOKUP(S2180,'Output v4'!C:C,1,FALSE())</f>
        <v>#N/A</v>
      </c>
      <c r="U2180" s="61" t="s">
        <v>15584</v>
      </c>
      <c r="V2180" s="61" t="s">
        <v>15585</v>
      </c>
      <c r="W2180" s="61" t="s">
        <v>15586</v>
      </c>
      <c r="Y2180" s="61" t="s">
        <v>15587</v>
      </c>
      <c r="Z2180" s="61" t="s">
        <v>1264</v>
      </c>
      <c r="AA2180" s="61" t="s">
        <v>4126</v>
      </c>
      <c r="AB2180" s="63" t="n">
        <v>-127800</v>
      </c>
      <c r="AC2180" s="63" t="n">
        <v>-127800</v>
      </c>
      <c r="AE2180" s="61" t="n">
        <v>0</v>
      </c>
      <c r="AF2180" s="64" t="n">
        <v>-127800</v>
      </c>
      <c r="AG2180" s="61" t="s">
        <v>1273</v>
      </c>
      <c r="AH2180" s="62" t="n">
        <v>45291</v>
      </c>
      <c r="AI2180" s="65" t="n">
        <v>10.49</v>
      </c>
      <c r="AJ2180" s="61" t="s">
        <v>3614</v>
      </c>
      <c r="AK2180" s="65" t="n">
        <v>10.49</v>
      </c>
      <c r="AL2180" s="65" t="n">
        <v>10.49</v>
      </c>
      <c r="AM2180" s="66" t="n">
        <v>-1340622</v>
      </c>
      <c r="AN2180" s="66" t="n">
        <f aca="false">IF(J2180="Listed Option",AF2180*AL2180,AM2180)</f>
        <v>-1340622</v>
      </c>
      <c r="AO2180" s="61" t="s">
        <v>1267</v>
      </c>
      <c r="AP2180" s="61" t="n">
        <v>1</v>
      </c>
      <c r="AQ2180" s="61" t="n">
        <v>1</v>
      </c>
      <c r="AV2180" s="61" t="s">
        <v>15587</v>
      </c>
      <c r="AW2180" s="61" t="s">
        <v>4070</v>
      </c>
      <c r="AY2180" s="61" t="s">
        <v>15581</v>
      </c>
      <c r="AZ2180" s="61" t="s">
        <v>15581</v>
      </c>
      <c r="BA2180" s="61" t="s">
        <v>15581</v>
      </c>
      <c r="BB2180" s="67" t="n">
        <v>0</v>
      </c>
      <c r="BE2180" s="61" t="n">
        <v>238566</v>
      </c>
      <c r="BF2180" s="61" t="s">
        <v>1162</v>
      </c>
      <c r="BG2180" s="61" t="s">
        <v>4084</v>
      </c>
      <c r="BH2180" s="61" t="s">
        <v>4084</v>
      </c>
      <c r="BI2180" s="61" t="s">
        <v>15581</v>
      </c>
      <c r="BJ2180" s="61" t="s">
        <v>15581</v>
      </c>
      <c r="BK2180" s="61" t="s">
        <v>15581</v>
      </c>
      <c r="BL2180" s="61" t="s">
        <v>15583</v>
      </c>
      <c r="BM2180" s="61" t="s">
        <v>15583</v>
      </c>
      <c r="BN2180" s="70" t="n">
        <v>-1340622</v>
      </c>
      <c r="BO2180" s="68" t="n">
        <v>-1340622</v>
      </c>
      <c r="BP2180" s="68" t="n">
        <v>-1340622</v>
      </c>
      <c r="BQ2180" s="68" t="n">
        <v>-1340622</v>
      </c>
      <c r="BR2180" s="69" t="n">
        <v>-127800</v>
      </c>
      <c r="BU2180" s="68" t="n">
        <v>127800</v>
      </c>
    </row>
    <row r="2181" customFormat="false" ht="15" hidden="true" customHeight="false" outlineLevel="0" collapsed="false">
      <c r="A2181" s="61" t="s">
        <v>15588</v>
      </c>
      <c r="B2181" s="61" t="s">
        <v>15589</v>
      </c>
      <c r="C2181" s="62" t="n">
        <v>45291</v>
      </c>
      <c r="D2181" s="62" t="n">
        <v>45291</v>
      </c>
      <c r="E2181" s="61" t="s">
        <v>1259</v>
      </c>
      <c r="F2181" s="61" t="s">
        <v>1162</v>
      </c>
      <c r="G2181" s="61" t="s">
        <v>15590</v>
      </c>
      <c r="H2181" s="61" t="s">
        <v>15580</v>
      </c>
      <c r="I2181" s="61" t="s">
        <v>15581</v>
      </c>
      <c r="J2181" s="61" t="s">
        <v>1199</v>
      </c>
      <c r="K2181" s="61" t="s">
        <v>4543</v>
      </c>
      <c r="L2181" s="61" t="s">
        <v>4543</v>
      </c>
      <c r="N2181" s="61" t="n">
        <v>122062035</v>
      </c>
      <c r="O2181" s="61" t="s">
        <v>1262</v>
      </c>
      <c r="P2181" s="61" t="s">
        <v>15591</v>
      </c>
      <c r="Q2181" s="61" t="s">
        <v>15592</v>
      </c>
      <c r="R2181" s="61" t="s">
        <v>15583</v>
      </c>
      <c r="S2181" s="61" t="str">
        <f aca="false">IF(J2181="Listed Option",MID(R2181,3,9),MID(Q2181,3,9))</f>
        <v>01988PAF5</v>
      </c>
      <c r="T2181" s="61" t="e">
        <f aca="false">VLOOKUP(S2181,'Output v4'!C:C,1,FALSE())</f>
        <v>#N/A</v>
      </c>
      <c r="U2181" s="61" t="s">
        <v>1163</v>
      </c>
      <c r="V2181" s="61" t="s">
        <v>15593</v>
      </c>
      <c r="Z2181" s="61" t="s">
        <v>1264</v>
      </c>
      <c r="AA2181" s="61" t="s">
        <v>4126</v>
      </c>
      <c r="AB2181" s="63" t="n">
        <v>2432</v>
      </c>
      <c r="AC2181" s="63" t="n">
        <v>2432000</v>
      </c>
      <c r="AE2181" s="61" t="n">
        <v>1000</v>
      </c>
      <c r="AF2181" s="64" t="n">
        <v>2432000</v>
      </c>
      <c r="AG2181" s="61" t="s">
        <v>689</v>
      </c>
      <c r="AH2181" s="62" t="n">
        <v>45291</v>
      </c>
      <c r="AI2181" s="65" t="n">
        <v>1.0075</v>
      </c>
      <c r="AJ2181" s="61" t="s">
        <v>1266</v>
      </c>
      <c r="AK2181" s="65" t="n">
        <v>1.0075</v>
      </c>
      <c r="AL2181" s="65" t="n">
        <v>10.49</v>
      </c>
      <c r="AM2181" s="66" t="n">
        <v>2450240</v>
      </c>
      <c r="AN2181" s="66" t="n">
        <f aca="false">IF(J2181="Listed Option",AF2181*AL2181,AM2181)</f>
        <v>2450240</v>
      </c>
      <c r="AO2181" s="61" t="s">
        <v>1267</v>
      </c>
      <c r="AT2181" s="62" t="n">
        <v>45289</v>
      </c>
      <c r="AU2181" s="65" t="n">
        <v>1.005942445888</v>
      </c>
      <c r="AV2181" s="61" t="s">
        <v>15587</v>
      </c>
      <c r="AW2181" s="61" t="s">
        <v>4070</v>
      </c>
      <c r="AY2181" s="61" t="s">
        <v>15581</v>
      </c>
      <c r="AZ2181" s="61" t="s">
        <v>15581</v>
      </c>
      <c r="BA2181" s="61" t="s">
        <v>15581</v>
      </c>
      <c r="BB2181" s="67" t="n">
        <v>0</v>
      </c>
      <c r="BE2181" s="61" t="n">
        <v>238566</v>
      </c>
      <c r="BF2181" s="61" t="s">
        <v>1162</v>
      </c>
      <c r="BG2181" s="61" t="s">
        <v>4084</v>
      </c>
      <c r="BH2181" s="61" t="s">
        <v>4084</v>
      </c>
      <c r="BI2181" s="61" t="s">
        <v>15581</v>
      </c>
      <c r="BJ2181" s="61" t="s">
        <v>15581</v>
      </c>
      <c r="BL2181" s="61" t="s">
        <v>15583</v>
      </c>
      <c r="BM2181" s="61" t="s">
        <v>15583</v>
      </c>
      <c r="BN2181" s="70" t="n">
        <v>2432000</v>
      </c>
      <c r="BP2181" s="68" t="n">
        <v>2450240</v>
      </c>
      <c r="BQ2181" s="68" t="n">
        <v>2450240</v>
      </c>
      <c r="BR2181" s="69" t="n">
        <v>2432000</v>
      </c>
      <c r="BT2181" s="63" t="n">
        <v>2432</v>
      </c>
      <c r="BU2181" s="68" t="n">
        <v>2432000</v>
      </c>
    </row>
    <row r="2182" customFormat="false" ht="15" hidden="true" customHeight="false" outlineLevel="0" collapsed="false">
      <c r="A2182" s="61" t="s">
        <v>15594</v>
      </c>
      <c r="B2182" s="61" t="s">
        <v>15595</v>
      </c>
      <c r="C2182" s="62" t="n">
        <v>45291</v>
      </c>
      <c r="D2182" s="62" t="n">
        <v>45291</v>
      </c>
      <c r="E2182" s="61" t="s">
        <v>1259</v>
      </c>
      <c r="F2182" s="61" t="s">
        <v>1162</v>
      </c>
      <c r="G2182" s="61" t="s">
        <v>15580</v>
      </c>
      <c r="H2182" s="61" t="s">
        <v>15580</v>
      </c>
      <c r="I2182" s="61" t="s">
        <v>15581</v>
      </c>
      <c r="J2182" s="61" t="s">
        <v>1195</v>
      </c>
      <c r="K2182" s="61" t="s">
        <v>1195</v>
      </c>
      <c r="L2182" s="61" t="s">
        <v>1195</v>
      </c>
      <c r="N2182" s="61" t="n">
        <v>49926</v>
      </c>
      <c r="O2182" s="61" t="s">
        <v>1262</v>
      </c>
      <c r="P2182" s="61" t="s">
        <v>15582</v>
      </c>
      <c r="Q2182" s="61" t="s">
        <v>15583</v>
      </c>
      <c r="R2182" s="61" t="s">
        <v>15583</v>
      </c>
      <c r="S2182" s="61" t="str">
        <f aca="false">IF(J2182="Listed Option",MID(R2182,3,9),MID(Q2182,3,9))</f>
        <v>01988P108</v>
      </c>
      <c r="T2182" s="61" t="e">
        <f aca="false">VLOOKUP(S2182,'Output v4'!C:C,1,FALSE())</f>
        <v>#N/A</v>
      </c>
      <c r="U2182" s="61" t="s">
        <v>15584</v>
      </c>
      <c r="V2182" s="61" t="s">
        <v>15585</v>
      </c>
      <c r="W2182" s="61" t="s">
        <v>15586</v>
      </c>
      <c r="Y2182" s="61" t="s">
        <v>15587</v>
      </c>
      <c r="Z2182" s="61" t="s">
        <v>1304</v>
      </c>
      <c r="AA2182" s="61" t="s">
        <v>1305</v>
      </c>
      <c r="AB2182" s="63" t="n">
        <v>-776800</v>
      </c>
      <c r="AC2182" s="63" t="n">
        <v>-776800</v>
      </c>
      <c r="AE2182" s="61" t="n">
        <v>0</v>
      </c>
      <c r="AF2182" s="64" t="n">
        <v>-776800</v>
      </c>
      <c r="AG2182" s="61" t="s">
        <v>1273</v>
      </c>
      <c r="AH2182" s="62" t="n">
        <v>45291</v>
      </c>
      <c r="AI2182" s="65" t="n">
        <v>10.49</v>
      </c>
      <c r="AJ2182" s="61" t="s">
        <v>3614</v>
      </c>
      <c r="AK2182" s="65" t="n">
        <v>10.49</v>
      </c>
      <c r="AL2182" s="65" t="n">
        <v>10.49</v>
      </c>
      <c r="AM2182" s="66" t="n">
        <v>-8148632</v>
      </c>
      <c r="AN2182" s="66" t="n">
        <f aca="false">IF(J2182="Listed Option",AF2182*AL2182,AM2182)</f>
        <v>-8148632</v>
      </c>
      <c r="AO2182" s="61" t="s">
        <v>1267</v>
      </c>
      <c r="AP2182" s="61" t="n">
        <v>1</v>
      </c>
      <c r="AQ2182" s="61" t="n">
        <v>1</v>
      </c>
      <c r="AV2182" s="61" t="s">
        <v>15587</v>
      </c>
      <c r="AW2182" s="61" t="s">
        <v>4070</v>
      </c>
      <c r="AY2182" s="61" t="s">
        <v>15581</v>
      </c>
      <c r="AZ2182" s="61" t="s">
        <v>15581</v>
      </c>
      <c r="BA2182" s="61" t="s">
        <v>15581</v>
      </c>
      <c r="BB2182" s="67" t="n">
        <v>0</v>
      </c>
      <c r="BE2182" s="61" t="n">
        <v>238575</v>
      </c>
      <c r="BF2182" s="61" t="s">
        <v>1162</v>
      </c>
      <c r="BG2182" s="61" t="s">
        <v>4084</v>
      </c>
      <c r="BH2182" s="61" t="s">
        <v>4084</v>
      </c>
      <c r="BI2182" s="61" t="s">
        <v>15581</v>
      </c>
      <c r="BJ2182" s="61" t="s">
        <v>15581</v>
      </c>
      <c r="BK2182" s="61" t="s">
        <v>15581</v>
      </c>
      <c r="BL2182" s="61" t="s">
        <v>15583</v>
      </c>
      <c r="BM2182" s="61" t="s">
        <v>15583</v>
      </c>
      <c r="BN2182" s="70" t="n">
        <v>-8148632</v>
      </c>
      <c r="BO2182" s="68" t="n">
        <v>-8148632</v>
      </c>
      <c r="BP2182" s="68" t="n">
        <v>-8148632</v>
      </c>
      <c r="BQ2182" s="68" t="n">
        <v>-8148632</v>
      </c>
      <c r="BR2182" s="69" t="n">
        <v>-776800</v>
      </c>
      <c r="BU2182" s="68" t="n">
        <v>776800</v>
      </c>
    </row>
    <row r="2183" customFormat="false" ht="15" hidden="true" customHeight="false" outlineLevel="0" collapsed="false">
      <c r="A2183" s="61" t="s">
        <v>15596</v>
      </c>
      <c r="B2183" s="61" t="s">
        <v>15597</v>
      </c>
      <c r="C2183" s="62" t="n">
        <v>45291</v>
      </c>
      <c r="D2183" s="62" t="n">
        <v>45291</v>
      </c>
      <c r="E2183" s="61" t="s">
        <v>1259</v>
      </c>
      <c r="F2183" s="61" t="s">
        <v>1162</v>
      </c>
      <c r="G2183" s="61" t="s">
        <v>15590</v>
      </c>
      <c r="H2183" s="61" t="s">
        <v>15580</v>
      </c>
      <c r="I2183" s="61" t="s">
        <v>15581</v>
      </c>
      <c r="J2183" s="61" t="s">
        <v>1199</v>
      </c>
      <c r="K2183" s="61" t="s">
        <v>4543</v>
      </c>
      <c r="L2183" s="61" t="s">
        <v>4543</v>
      </c>
      <c r="N2183" s="61" t="n">
        <v>122062035</v>
      </c>
      <c r="O2183" s="61" t="s">
        <v>1262</v>
      </c>
      <c r="P2183" s="61" t="s">
        <v>15591</v>
      </c>
      <c r="Q2183" s="61" t="s">
        <v>15592</v>
      </c>
      <c r="R2183" s="61" t="s">
        <v>15583</v>
      </c>
      <c r="S2183" s="61" t="str">
        <f aca="false">IF(J2183="Listed Option",MID(R2183,3,9),MID(Q2183,3,9))</f>
        <v>01988PAF5</v>
      </c>
      <c r="T2183" s="61" t="e">
        <f aca="false">VLOOKUP(S2183,'Output v4'!C:C,1,FALSE())</f>
        <v>#N/A</v>
      </c>
      <c r="U2183" s="61" t="s">
        <v>1163</v>
      </c>
      <c r="V2183" s="61" t="s">
        <v>15593</v>
      </c>
      <c r="Z2183" s="61" t="s">
        <v>1304</v>
      </c>
      <c r="AA2183" s="61" t="s">
        <v>1305</v>
      </c>
      <c r="AB2183" s="63" t="n">
        <v>13000</v>
      </c>
      <c r="AC2183" s="63" t="n">
        <v>13000000</v>
      </c>
      <c r="AE2183" s="61" t="n">
        <v>1000</v>
      </c>
      <c r="AF2183" s="64" t="n">
        <v>13000000</v>
      </c>
      <c r="AG2183" s="61" t="s">
        <v>689</v>
      </c>
      <c r="AH2183" s="62" t="n">
        <v>45291</v>
      </c>
      <c r="AI2183" s="65" t="n">
        <v>1.0075</v>
      </c>
      <c r="AJ2183" s="61" t="s">
        <v>1266</v>
      </c>
      <c r="AK2183" s="65" t="n">
        <v>1.0075</v>
      </c>
      <c r="AL2183" s="65" t="n">
        <v>10.49</v>
      </c>
      <c r="AM2183" s="66" t="n">
        <v>13097500</v>
      </c>
      <c r="AN2183" s="66" t="n">
        <f aca="false">IF(J2183="Listed Option",AF2183*AL2183,AM2183)</f>
        <v>13097500</v>
      </c>
      <c r="AO2183" s="61" t="s">
        <v>1267</v>
      </c>
      <c r="AT2183" s="62" t="n">
        <v>45289</v>
      </c>
      <c r="AU2183" s="65" t="n">
        <v>1.005942445888</v>
      </c>
      <c r="AV2183" s="61" t="s">
        <v>15587</v>
      </c>
      <c r="AW2183" s="61" t="s">
        <v>4070</v>
      </c>
      <c r="AY2183" s="61" t="s">
        <v>15581</v>
      </c>
      <c r="AZ2183" s="61" t="s">
        <v>15581</v>
      </c>
      <c r="BA2183" s="61" t="s">
        <v>15581</v>
      </c>
      <c r="BB2183" s="67" t="n">
        <v>0</v>
      </c>
      <c r="BE2183" s="61" t="n">
        <v>238575</v>
      </c>
      <c r="BF2183" s="61" t="s">
        <v>1162</v>
      </c>
      <c r="BG2183" s="61" t="s">
        <v>4084</v>
      </c>
      <c r="BH2183" s="61" t="s">
        <v>4084</v>
      </c>
      <c r="BI2183" s="61" t="s">
        <v>15581</v>
      </c>
      <c r="BJ2183" s="61" t="s">
        <v>15581</v>
      </c>
      <c r="BL2183" s="61" t="s">
        <v>15583</v>
      </c>
      <c r="BM2183" s="61" t="s">
        <v>15583</v>
      </c>
      <c r="BN2183" s="70" t="n">
        <v>13000000</v>
      </c>
      <c r="BP2183" s="68" t="n">
        <v>13097500</v>
      </c>
      <c r="BQ2183" s="68" t="n">
        <v>13097500</v>
      </c>
      <c r="BR2183" s="69" t="n">
        <v>13000000</v>
      </c>
      <c r="BT2183" s="63" t="n">
        <v>13000</v>
      </c>
      <c r="BU2183" s="68" t="n">
        <v>13000000</v>
      </c>
    </row>
    <row r="2184" customFormat="false" ht="15" hidden="true" customHeight="false" outlineLevel="0" collapsed="false">
      <c r="A2184" s="61" t="s">
        <v>15598</v>
      </c>
      <c r="B2184" s="61" t="s">
        <v>15599</v>
      </c>
      <c r="C2184" s="62" t="n">
        <v>45291</v>
      </c>
      <c r="D2184" s="62" t="n">
        <v>45291</v>
      </c>
      <c r="E2184" s="61" t="s">
        <v>1259</v>
      </c>
      <c r="F2184" s="61" t="s">
        <v>1162</v>
      </c>
      <c r="G2184" s="61" t="s">
        <v>15580</v>
      </c>
      <c r="H2184" s="61" t="s">
        <v>15580</v>
      </c>
      <c r="I2184" s="61" t="s">
        <v>15581</v>
      </c>
      <c r="J2184" s="61" t="s">
        <v>1195</v>
      </c>
      <c r="K2184" s="61" t="s">
        <v>1195</v>
      </c>
      <c r="L2184" s="61" t="s">
        <v>1195</v>
      </c>
      <c r="N2184" s="61" t="n">
        <v>49926</v>
      </c>
      <c r="O2184" s="61" t="s">
        <v>1262</v>
      </c>
      <c r="P2184" s="61" t="s">
        <v>15582</v>
      </c>
      <c r="Q2184" s="61" t="s">
        <v>15583</v>
      </c>
      <c r="R2184" s="61" t="s">
        <v>15583</v>
      </c>
      <c r="S2184" s="61" t="str">
        <f aca="false">IF(J2184="Listed Option",MID(R2184,3,9),MID(Q2184,3,9))</f>
        <v>01988P108</v>
      </c>
      <c r="T2184" s="61" t="e">
        <f aca="false">VLOOKUP(S2184,'Output v4'!C:C,1,FALSE())</f>
        <v>#N/A</v>
      </c>
      <c r="U2184" s="61" t="s">
        <v>15584</v>
      </c>
      <c r="V2184" s="61" t="s">
        <v>15585</v>
      </c>
      <c r="W2184" s="61" t="s">
        <v>15586</v>
      </c>
      <c r="Y2184" s="61" t="s">
        <v>15587</v>
      </c>
      <c r="Z2184" s="61" t="s">
        <v>4029</v>
      </c>
      <c r="AA2184" s="61" t="s">
        <v>4117</v>
      </c>
      <c r="AB2184" s="63" t="n">
        <v>-429028</v>
      </c>
      <c r="AC2184" s="63" t="n">
        <v>-429028</v>
      </c>
      <c r="AE2184" s="61" t="n">
        <v>0</v>
      </c>
      <c r="AF2184" s="64" t="n">
        <v>-429028</v>
      </c>
      <c r="AG2184" s="61" t="s">
        <v>1273</v>
      </c>
      <c r="AH2184" s="62" t="n">
        <v>45291</v>
      </c>
      <c r="AI2184" s="65" t="n">
        <v>10.49</v>
      </c>
      <c r="AJ2184" s="61" t="s">
        <v>3614</v>
      </c>
      <c r="AK2184" s="65" t="n">
        <v>10.49</v>
      </c>
      <c r="AL2184" s="65" t="n">
        <v>10.49</v>
      </c>
      <c r="AM2184" s="66" t="n">
        <v>-4500503.72</v>
      </c>
      <c r="AN2184" s="66" t="n">
        <f aca="false">IF(J2184="Listed Option",AF2184*AL2184,AM2184)</f>
        <v>-4500503.72</v>
      </c>
      <c r="AO2184" s="61" t="s">
        <v>1267</v>
      </c>
      <c r="AP2184" s="61" t="n">
        <v>1</v>
      </c>
      <c r="AQ2184" s="61" t="n">
        <v>1</v>
      </c>
      <c r="AV2184" s="61" t="s">
        <v>15587</v>
      </c>
      <c r="AW2184" s="61" t="s">
        <v>4070</v>
      </c>
      <c r="AY2184" s="61" t="s">
        <v>15581</v>
      </c>
      <c r="AZ2184" s="61" t="s">
        <v>15581</v>
      </c>
      <c r="BA2184" s="61" t="s">
        <v>15581</v>
      </c>
      <c r="BB2184" s="67" t="n">
        <v>0</v>
      </c>
      <c r="BE2184" s="61" t="n">
        <v>238587</v>
      </c>
      <c r="BF2184" s="61" t="s">
        <v>1162</v>
      </c>
      <c r="BG2184" s="61" t="s">
        <v>4084</v>
      </c>
      <c r="BH2184" s="61" t="s">
        <v>4084</v>
      </c>
      <c r="BI2184" s="61" t="s">
        <v>15581</v>
      </c>
      <c r="BJ2184" s="61" t="s">
        <v>15581</v>
      </c>
      <c r="BK2184" s="61" t="s">
        <v>15581</v>
      </c>
      <c r="BL2184" s="61" t="s">
        <v>15583</v>
      </c>
      <c r="BM2184" s="61" t="s">
        <v>15583</v>
      </c>
      <c r="BN2184" s="70" t="n">
        <v>-4500503.72</v>
      </c>
      <c r="BO2184" s="68" t="n">
        <v>-4500503.72</v>
      </c>
      <c r="BP2184" s="68" t="n">
        <v>-4500503.72</v>
      </c>
      <c r="BQ2184" s="68" t="n">
        <v>-4500503.72</v>
      </c>
      <c r="BR2184" s="69" t="n">
        <v>-429028</v>
      </c>
      <c r="BU2184" s="68" t="n">
        <v>429028</v>
      </c>
    </row>
    <row r="2185" customFormat="false" ht="15" hidden="true" customHeight="false" outlineLevel="0" collapsed="false">
      <c r="A2185" s="61" t="s">
        <v>15600</v>
      </c>
      <c r="B2185" s="61" t="s">
        <v>15601</v>
      </c>
      <c r="C2185" s="62" t="n">
        <v>45291</v>
      </c>
      <c r="D2185" s="62" t="n">
        <v>45291</v>
      </c>
      <c r="E2185" s="61" t="s">
        <v>1259</v>
      </c>
      <c r="F2185" s="61" t="s">
        <v>1162</v>
      </c>
      <c r="G2185" s="61" t="s">
        <v>15590</v>
      </c>
      <c r="H2185" s="61" t="s">
        <v>15580</v>
      </c>
      <c r="I2185" s="61" t="s">
        <v>15581</v>
      </c>
      <c r="J2185" s="61" t="s">
        <v>1199</v>
      </c>
      <c r="K2185" s="61" t="s">
        <v>4543</v>
      </c>
      <c r="L2185" s="61" t="s">
        <v>4543</v>
      </c>
      <c r="N2185" s="61" t="n">
        <v>122062035</v>
      </c>
      <c r="O2185" s="61" t="s">
        <v>1262</v>
      </c>
      <c r="P2185" s="61" t="s">
        <v>15591</v>
      </c>
      <c r="Q2185" s="61" t="s">
        <v>15592</v>
      </c>
      <c r="R2185" s="61" t="s">
        <v>15583</v>
      </c>
      <c r="S2185" s="61" t="str">
        <f aca="false">IF(J2185="Listed Option",MID(R2185,3,9),MID(Q2185,3,9))</f>
        <v>01988PAF5</v>
      </c>
      <c r="T2185" s="61" t="e">
        <f aca="false">VLOOKUP(S2185,'Output v4'!C:C,1,FALSE())</f>
        <v>#N/A</v>
      </c>
      <c r="U2185" s="61" t="s">
        <v>1163</v>
      </c>
      <c r="V2185" s="61" t="s">
        <v>15593</v>
      </c>
      <c r="Z2185" s="61" t="s">
        <v>4029</v>
      </c>
      <c r="AA2185" s="61" t="s">
        <v>4117</v>
      </c>
      <c r="AB2185" s="63" t="n">
        <v>9000</v>
      </c>
      <c r="AC2185" s="63" t="n">
        <v>9000000</v>
      </c>
      <c r="AE2185" s="61" t="n">
        <v>1000</v>
      </c>
      <c r="AF2185" s="64" t="n">
        <v>9000000</v>
      </c>
      <c r="AG2185" s="61" t="s">
        <v>689</v>
      </c>
      <c r="AH2185" s="62" t="n">
        <v>45291</v>
      </c>
      <c r="AI2185" s="65" t="n">
        <v>1.0075</v>
      </c>
      <c r="AJ2185" s="61" t="s">
        <v>1266</v>
      </c>
      <c r="AK2185" s="65" t="n">
        <v>1.0075</v>
      </c>
      <c r="AL2185" s="65" t="n">
        <v>10.49</v>
      </c>
      <c r="AM2185" s="66" t="n">
        <v>9067500</v>
      </c>
      <c r="AN2185" s="66" t="n">
        <f aca="false">IF(J2185="Listed Option",AF2185*AL2185,AM2185)</f>
        <v>9067500</v>
      </c>
      <c r="AO2185" s="61" t="s">
        <v>1267</v>
      </c>
      <c r="AT2185" s="62" t="n">
        <v>45289</v>
      </c>
      <c r="AU2185" s="65" t="n">
        <v>1.005942445888</v>
      </c>
      <c r="AV2185" s="61" t="s">
        <v>15587</v>
      </c>
      <c r="AW2185" s="61" t="s">
        <v>4070</v>
      </c>
      <c r="AY2185" s="61" t="s">
        <v>15581</v>
      </c>
      <c r="AZ2185" s="61" t="s">
        <v>15581</v>
      </c>
      <c r="BA2185" s="61" t="s">
        <v>15581</v>
      </c>
      <c r="BB2185" s="67" t="n">
        <v>0</v>
      </c>
      <c r="BE2185" s="61" t="n">
        <v>238587</v>
      </c>
      <c r="BF2185" s="61" t="s">
        <v>1162</v>
      </c>
      <c r="BG2185" s="61" t="s">
        <v>4084</v>
      </c>
      <c r="BH2185" s="61" t="s">
        <v>4084</v>
      </c>
      <c r="BI2185" s="61" t="s">
        <v>15581</v>
      </c>
      <c r="BJ2185" s="61" t="s">
        <v>15581</v>
      </c>
      <c r="BL2185" s="61" t="s">
        <v>15583</v>
      </c>
      <c r="BM2185" s="61" t="s">
        <v>15583</v>
      </c>
      <c r="BN2185" s="70" t="n">
        <v>9000000</v>
      </c>
      <c r="BP2185" s="68" t="n">
        <v>9067500</v>
      </c>
      <c r="BQ2185" s="68" t="n">
        <v>9067500</v>
      </c>
      <c r="BR2185" s="69" t="n">
        <v>9000000</v>
      </c>
      <c r="BT2185" s="63" t="n">
        <v>9000</v>
      </c>
      <c r="BU2185" s="68" t="n">
        <v>9000000</v>
      </c>
    </row>
    <row r="2186" customFormat="false" ht="15" hidden="true" customHeight="false" outlineLevel="0" collapsed="false">
      <c r="A2186" s="61" t="s">
        <v>15602</v>
      </c>
      <c r="B2186" s="61" t="s">
        <v>15603</v>
      </c>
      <c r="C2186" s="62" t="n">
        <v>45291</v>
      </c>
      <c r="D2186" s="62" t="n">
        <v>45291</v>
      </c>
      <c r="E2186" s="61" t="s">
        <v>1259</v>
      </c>
      <c r="F2186" s="61" t="s">
        <v>1162</v>
      </c>
      <c r="G2186" s="61" t="s">
        <v>15580</v>
      </c>
      <c r="H2186" s="61" t="s">
        <v>15580</v>
      </c>
      <c r="I2186" s="61" t="s">
        <v>15581</v>
      </c>
      <c r="J2186" s="61" t="s">
        <v>1195</v>
      </c>
      <c r="K2186" s="61" t="s">
        <v>1195</v>
      </c>
      <c r="L2186" s="61" t="s">
        <v>1195</v>
      </c>
      <c r="N2186" s="61" t="n">
        <v>49926</v>
      </c>
      <c r="O2186" s="61" t="s">
        <v>1262</v>
      </c>
      <c r="P2186" s="61" t="s">
        <v>15582</v>
      </c>
      <c r="Q2186" s="61" t="s">
        <v>15583</v>
      </c>
      <c r="R2186" s="61" t="s">
        <v>15583</v>
      </c>
      <c r="S2186" s="61" t="str">
        <f aca="false">IF(J2186="Listed Option",MID(R2186,3,9),MID(Q2186,3,9))</f>
        <v>01988P108</v>
      </c>
      <c r="T2186" s="61" t="e">
        <f aca="false">VLOOKUP(S2186,'Output v4'!C:C,1,FALSE())</f>
        <v>#N/A</v>
      </c>
      <c r="U2186" s="61" t="s">
        <v>15584</v>
      </c>
      <c r="V2186" s="61" t="s">
        <v>15585</v>
      </c>
      <c r="W2186" s="61" t="s">
        <v>15586</v>
      </c>
      <c r="Y2186" s="61" t="s">
        <v>15587</v>
      </c>
      <c r="Z2186" s="61" t="s">
        <v>4074</v>
      </c>
      <c r="AA2186" s="61" t="s">
        <v>4075</v>
      </c>
      <c r="AB2186" s="63" t="n">
        <v>-643876</v>
      </c>
      <c r="AC2186" s="63" t="n">
        <v>-643876</v>
      </c>
      <c r="AE2186" s="61" t="n">
        <v>0</v>
      </c>
      <c r="AF2186" s="64" t="n">
        <v>-643876</v>
      </c>
      <c r="AG2186" s="61" t="s">
        <v>1273</v>
      </c>
      <c r="AH2186" s="62" t="n">
        <v>45291</v>
      </c>
      <c r="AI2186" s="65" t="n">
        <v>10.49</v>
      </c>
      <c r="AJ2186" s="61" t="s">
        <v>3614</v>
      </c>
      <c r="AK2186" s="65" t="n">
        <v>10.49</v>
      </c>
      <c r="AL2186" s="65" t="n">
        <v>10.49</v>
      </c>
      <c r="AM2186" s="66" t="n">
        <v>-6754259.24</v>
      </c>
      <c r="AN2186" s="66" t="n">
        <f aca="false">IF(J2186="Listed Option",AF2186*AL2186,AM2186)</f>
        <v>-6754259.24</v>
      </c>
      <c r="AO2186" s="61" t="s">
        <v>1267</v>
      </c>
      <c r="AP2186" s="61" t="n">
        <v>1</v>
      </c>
      <c r="AQ2186" s="61" t="n">
        <v>1</v>
      </c>
      <c r="AV2186" s="61" t="s">
        <v>15587</v>
      </c>
      <c r="AW2186" s="61" t="s">
        <v>4070</v>
      </c>
      <c r="AY2186" s="61" t="s">
        <v>15581</v>
      </c>
      <c r="AZ2186" s="61" t="s">
        <v>15581</v>
      </c>
      <c r="BA2186" s="61" t="s">
        <v>15581</v>
      </c>
      <c r="BB2186" s="67" t="n">
        <v>0</v>
      </c>
      <c r="BE2186" s="61" t="n">
        <v>241450</v>
      </c>
      <c r="BF2186" s="61" t="s">
        <v>1162</v>
      </c>
      <c r="BG2186" s="61" t="s">
        <v>4084</v>
      </c>
      <c r="BH2186" s="61" t="s">
        <v>4084</v>
      </c>
      <c r="BI2186" s="61" t="s">
        <v>15581</v>
      </c>
      <c r="BJ2186" s="61" t="s">
        <v>15581</v>
      </c>
      <c r="BK2186" s="61" t="s">
        <v>15581</v>
      </c>
      <c r="BL2186" s="61" t="s">
        <v>15583</v>
      </c>
      <c r="BM2186" s="61" t="s">
        <v>15583</v>
      </c>
      <c r="BN2186" s="70" t="n">
        <v>-6754259.24</v>
      </c>
      <c r="BO2186" s="68" t="n">
        <v>-6754259.24</v>
      </c>
      <c r="BP2186" s="68" t="n">
        <v>-6754259.24</v>
      </c>
      <c r="BQ2186" s="68" t="n">
        <v>-6754259.24</v>
      </c>
      <c r="BR2186" s="69" t="n">
        <v>-643876</v>
      </c>
      <c r="BU2186" s="68" t="n">
        <v>643876</v>
      </c>
    </row>
    <row r="2187" customFormat="false" ht="15" hidden="true" customHeight="false" outlineLevel="0" collapsed="false">
      <c r="A2187" s="61" t="s">
        <v>15604</v>
      </c>
      <c r="B2187" s="61" t="s">
        <v>15605</v>
      </c>
      <c r="C2187" s="62" t="n">
        <v>45291</v>
      </c>
      <c r="D2187" s="62" t="n">
        <v>45291</v>
      </c>
      <c r="E2187" s="61" t="s">
        <v>1259</v>
      </c>
      <c r="F2187" s="61" t="s">
        <v>1162</v>
      </c>
      <c r="G2187" s="61" t="s">
        <v>15590</v>
      </c>
      <c r="H2187" s="61" t="s">
        <v>15580</v>
      </c>
      <c r="I2187" s="61" t="s">
        <v>15581</v>
      </c>
      <c r="J2187" s="61" t="s">
        <v>1199</v>
      </c>
      <c r="K2187" s="61" t="s">
        <v>4543</v>
      </c>
      <c r="L2187" s="61" t="s">
        <v>4543</v>
      </c>
      <c r="N2187" s="61" t="n">
        <v>122062035</v>
      </c>
      <c r="O2187" s="61" t="s">
        <v>1262</v>
      </c>
      <c r="P2187" s="61" t="s">
        <v>15591</v>
      </c>
      <c r="Q2187" s="61" t="s">
        <v>15592</v>
      </c>
      <c r="R2187" s="61" t="s">
        <v>15583</v>
      </c>
      <c r="S2187" s="61" t="str">
        <f aca="false">IF(J2187="Listed Option",MID(R2187,3,9),MID(Q2187,3,9))</f>
        <v>01988PAF5</v>
      </c>
      <c r="T2187" s="61" t="e">
        <f aca="false">VLOOKUP(S2187,'Output v4'!C:C,1,FALSE())</f>
        <v>#N/A</v>
      </c>
      <c r="U2187" s="61" t="s">
        <v>1163</v>
      </c>
      <c r="V2187" s="61" t="s">
        <v>15593</v>
      </c>
      <c r="Z2187" s="61" t="s">
        <v>4074</v>
      </c>
      <c r="AA2187" s="61" t="s">
        <v>4075</v>
      </c>
      <c r="AB2187" s="63" t="n">
        <v>13900</v>
      </c>
      <c r="AC2187" s="63" t="n">
        <v>13900000</v>
      </c>
      <c r="AE2187" s="61" t="n">
        <v>1000</v>
      </c>
      <c r="AF2187" s="64" t="n">
        <v>13900000</v>
      </c>
      <c r="AG2187" s="61" t="s">
        <v>689</v>
      </c>
      <c r="AH2187" s="62" t="n">
        <v>45291</v>
      </c>
      <c r="AI2187" s="65" t="n">
        <v>1.0075</v>
      </c>
      <c r="AJ2187" s="61" t="s">
        <v>1266</v>
      </c>
      <c r="AK2187" s="65" t="n">
        <v>1.0075</v>
      </c>
      <c r="AL2187" s="65" t="n">
        <v>10.49</v>
      </c>
      <c r="AM2187" s="66" t="n">
        <v>14004250</v>
      </c>
      <c r="AN2187" s="66" t="n">
        <f aca="false">IF(J2187="Listed Option",AF2187*AL2187,AM2187)</f>
        <v>14004250</v>
      </c>
      <c r="AO2187" s="61" t="s">
        <v>1267</v>
      </c>
      <c r="AT2187" s="62" t="n">
        <v>45289</v>
      </c>
      <c r="AU2187" s="65" t="n">
        <v>1.005942445888</v>
      </c>
      <c r="AV2187" s="61" t="s">
        <v>15587</v>
      </c>
      <c r="AW2187" s="61" t="s">
        <v>4070</v>
      </c>
      <c r="AY2187" s="61" t="s">
        <v>15581</v>
      </c>
      <c r="AZ2187" s="61" t="s">
        <v>15581</v>
      </c>
      <c r="BA2187" s="61" t="s">
        <v>15581</v>
      </c>
      <c r="BB2187" s="67" t="n">
        <v>0</v>
      </c>
      <c r="BE2187" s="61" t="n">
        <v>241450</v>
      </c>
      <c r="BF2187" s="61" t="s">
        <v>1162</v>
      </c>
      <c r="BG2187" s="61" t="s">
        <v>4084</v>
      </c>
      <c r="BH2187" s="61" t="s">
        <v>4084</v>
      </c>
      <c r="BI2187" s="61" t="s">
        <v>15581</v>
      </c>
      <c r="BJ2187" s="61" t="s">
        <v>15581</v>
      </c>
      <c r="BL2187" s="61" t="s">
        <v>15583</v>
      </c>
      <c r="BM2187" s="61" t="s">
        <v>15583</v>
      </c>
      <c r="BN2187" s="70" t="n">
        <v>13900000</v>
      </c>
      <c r="BP2187" s="68" t="n">
        <v>14004250</v>
      </c>
      <c r="BQ2187" s="68" t="n">
        <v>14004250</v>
      </c>
      <c r="BR2187" s="69" t="n">
        <v>13900000</v>
      </c>
      <c r="BT2187" s="63" t="n">
        <v>13900</v>
      </c>
      <c r="BU2187" s="68" t="n">
        <v>13900000</v>
      </c>
    </row>
    <row r="2188" customFormat="false" ht="15" hidden="true" customHeight="false" outlineLevel="0" collapsed="false">
      <c r="A2188" s="61" t="s">
        <v>15606</v>
      </c>
      <c r="B2188" s="61" t="s">
        <v>15607</v>
      </c>
      <c r="C2188" s="62" t="n">
        <v>45291</v>
      </c>
      <c r="D2188" s="62" t="n">
        <v>45291</v>
      </c>
      <c r="E2188" s="61" t="s">
        <v>1259</v>
      </c>
      <c r="F2188" s="61" t="s">
        <v>1164</v>
      </c>
      <c r="G2188" s="61" t="s">
        <v>15608</v>
      </c>
      <c r="H2188" s="61" t="s">
        <v>15608</v>
      </c>
      <c r="I2188" s="61" t="s">
        <v>15609</v>
      </c>
      <c r="J2188" s="61" t="s">
        <v>1195</v>
      </c>
      <c r="K2188" s="61" t="s">
        <v>1195</v>
      </c>
      <c r="L2188" s="61" t="s">
        <v>1195</v>
      </c>
      <c r="N2188" s="61" t="n">
        <v>65949</v>
      </c>
      <c r="O2188" s="61" t="s">
        <v>1262</v>
      </c>
      <c r="P2188" s="61" t="s">
        <v>15610</v>
      </c>
      <c r="Q2188" s="61" t="s">
        <v>15611</v>
      </c>
      <c r="R2188" s="61" t="s">
        <v>15611</v>
      </c>
      <c r="S2188" s="61" t="str">
        <f aca="false">IF(J2188="Listed Option",MID(R2188,3,9),MID(Q2188,3,9))</f>
        <v>92343V104</v>
      </c>
      <c r="T2188" s="61" t="str">
        <f aca="false">VLOOKUP(S2188,'Output v4'!C:C,1,FALSE())</f>
        <v>92343V104</v>
      </c>
      <c r="U2188" s="61" t="s">
        <v>330</v>
      </c>
      <c r="V2188" s="61" t="s">
        <v>15612</v>
      </c>
      <c r="W2188" s="61" t="s">
        <v>15609</v>
      </c>
      <c r="Y2188" s="61" t="s">
        <v>15613</v>
      </c>
      <c r="Z2188" s="61" t="s">
        <v>1304</v>
      </c>
      <c r="AA2188" s="61" t="s">
        <v>1305</v>
      </c>
      <c r="AB2188" s="63" t="n">
        <v>75</v>
      </c>
      <c r="AC2188" s="63" t="n">
        <v>75</v>
      </c>
      <c r="AE2188" s="61" t="n">
        <v>0</v>
      </c>
      <c r="AF2188" s="64" t="n">
        <v>75</v>
      </c>
      <c r="AG2188" s="61" t="s">
        <v>689</v>
      </c>
      <c r="AH2188" s="62" t="n">
        <v>45291</v>
      </c>
      <c r="AI2188" s="65" t="n">
        <v>37.7</v>
      </c>
      <c r="AJ2188" s="61" t="s">
        <v>3614</v>
      </c>
      <c r="AK2188" s="65" t="n">
        <v>37.7</v>
      </c>
      <c r="AL2188" s="65" t="n">
        <v>37.7</v>
      </c>
      <c r="AM2188" s="66" t="n">
        <v>2827.5</v>
      </c>
      <c r="AN2188" s="66" t="n">
        <f aca="false">IF(J2188="Listed Option",AF2188*AL2188,AM2188)</f>
        <v>2827.5</v>
      </c>
      <c r="AO2188" s="61" t="s">
        <v>1267</v>
      </c>
      <c r="AP2188" s="61" t="n">
        <v>1</v>
      </c>
      <c r="AQ2188" s="61" t="n">
        <v>1</v>
      </c>
      <c r="AV2188" s="61" t="s">
        <v>15613</v>
      </c>
      <c r="AW2188" s="61" t="s">
        <v>4070</v>
      </c>
      <c r="AY2188" s="61" t="s">
        <v>15609</v>
      </c>
      <c r="AZ2188" s="61" t="s">
        <v>15609</v>
      </c>
      <c r="BA2188" s="61" t="s">
        <v>15609</v>
      </c>
      <c r="BB2188" s="67" t="n">
        <v>0</v>
      </c>
      <c r="BE2188" s="61" t="n">
        <v>238575</v>
      </c>
      <c r="BF2188" s="61" t="s">
        <v>1164</v>
      </c>
      <c r="BG2188" s="61" t="s">
        <v>4084</v>
      </c>
      <c r="BH2188" s="61" t="s">
        <v>4084</v>
      </c>
      <c r="BI2188" s="61" t="s">
        <v>15609</v>
      </c>
      <c r="BJ2188" s="61" t="s">
        <v>15609</v>
      </c>
      <c r="BK2188" s="61" t="s">
        <v>15609</v>
      </c>
      <c r="BL2188" s="61" t="s">
        <v>15611</v>
      </c>
      <c r="BM2188" s="61" t="s">
        <v>15611</v>
      </c>
      <c r="BN2188" s="70" t="n">
        <v>2827.5</v>
      </c>
      <c r="BO2188" s="68" t="n">
        <v>2827.5</v>
      </c>
      <c r="BP2188" s="68" t="n">
        <v>2827.5</v>
      </c>
      <c r="BQ2188" s="68" t="n">
        <v>2827.5</v>
      </c>
      <c r="BR2188" s="69" t="n">
        <v>75</v>
      </c>
      <c r="BU2188" s="68" t="n">
        <v>75</v>
      </c>
    </row>
    <row r="2189" customFormat="false" ht="15" hidden="true" customHeight="false" outlineLevel="0" collapsed="false">
      <c r="A2189" s="61" t="s">
        <v>15614</v>
      </c>
      <c r="B2189" s="61" t="s">
        <v>15615</v>
      </c>
      <c r="C2189" s="62" t="n">
        <v>45291</v>
      </c>
      <c r="D2189" s="62" t="n">
        <v>45291</v>
      </c>
      <c r="E2189" s="61" t="s">
        <v>1259</v>
      </c>
      <c r="F2189" s="61" t="s">
        <v>1164</v>
      </c>
      <c r="G2189" s="61" t="s">
        <v>15616</v>
      </c>
      <c r="H2189" s="61" t="s">
        <v>15608</v>
      </c>
      <c r="I2189" s="61" t="s">
        <v>15609</v>
      </c>
      <c r="J2189" s="61" t="s">
        <v>1196</v>
      </c>
      <c r="K2189" s="61" t="s">
        <v>4088</v>
      </c>
      <c r="L2189" s="61" t="s">
        <v>4089</v>
      </c>
      <c r="M2189" s="61" t="s">
        <v>1197</v>
      </c>
      <c r="N2189" s="61" t="n">
        <v>183472625</v>
      </c>
      <c r="O2189" s="61" t="s">
        <v>1262</v>
      </c>
      <c r="P2189" s="61" t="s">
        <v>15617</v>
      </c>
      <c r="R2189" s="61" t="s">
        <v>15611</v>
      </c>
      <c r="S2189" s="61" t="str">
        <f aca="false">IF(J2189="Listed Option",MID(R2189,3,9),MID(Q2189,3,9))</f>
        <v>92343V104</v>
      </c>
      <c r="T2189" s="61" t="str">
        <f aca="false">VLOOKUP(S2189,'Output v4'!C:C,1,FALSE())</f>
        <v>92343V104</v>
      </c>
      <c r="W2189" s="61" t="s">
        <v>15618</v>
      </c>
      <c r="X2189" s="61" t="s">
        <v>15619</v>
      </c>
      <c r="Y2189" s="61" t="s">
        <v>15620</v>
      </c>
      <c r="Z2189" s="61" t="s">
        <v>1304</v>
      </c>
      <c r="AA2189" s="61" t="s">
        <v>1305</v>
      </c>
      <c r="AB2189" s="63" t="n">
        <v>40</v>
      </c>
      <c r="AC2189" s="63" t="n">
        <v>40</v>
      </c>
      <c r="AD2189" s="61" t="n">
        <v>100</v>
      </c>
      <c r="AE2189" s="61" t="n">
        <v>0</v>
      </c>
      <c r="AF2189" s="64" t="n">
        <v>4000</v>
      </c>
      <c r="AG2189" s="61" t="s">
        <v>689</v>
      </c>
      <c r="AH2189" s="62" t="n">
        <v>45291</v>
      </c>
      <c r="AI2189" s="65" t="n">
        <v>0.595</v>
      </c>
      <c r="AJ2189" s="61" t="s">
        <v>1266</v>
      </c>
      <c r="AK2189" s="65" t="n">
        <v>0.595</v>
      </c>
      <c r="AL2189" s="65" t="n">
        <v>37.7</v>
      </c>
      <c r="AM2189" s="66" t="n">
        <v>2380</v>
      </c>
      <c r="AN2189" s="66" t="n">
        <f aca="false">IF(J2189="Listed Option",AF2189*AL2189,AM2189)</f>
        <v>150800</v>
      </c>
      <c r="AO2189" s="61" t="s">
        <v>1267</v>
      </c>
      <c r="AP2189" s="61" t="n">
        <v>100</v>
      </c>
      <c r="AQ2189" s="61" t="n">
        <v>100</v>
      </c>
      <c r="AV2189" s="61" t="s">
        <v>15613</v>
      </c>
      <c r="AW2189" s="61" t="s">
        <v>4070</v>
      </c>
      <c r="AY2189" s="61" t="s">
        <v>15609</v>
      </c>
      <c r="AZ2189" s="61" t="s">
        <v>15609</v>
      </c>
      <c r="BA2189" s="61" t="s">
        <v>15609</v>
      </c>
      <c r="BB2189" s="67" t="n">
        <v>0</v>
      </c>
      <c r="BE2189" s="61" t="n">
        <v>238575</v>
      </c>
      <c r="BG2189" s="61" t="s">
        <v>4084</v>
      </c>
      <c r="BJ2189" s="61" t="s">
        <v>15609</v>
      </c>
      <c r="BL2189" s="61" t="s">
        <v>15611</v>
      </c>
      <c r="BM2189" s="61" t="s">
        <v>15611</v>
      </c>
      <c r="BN2189" s="70" t="n">
        <v>-150800</v>
      </c>
      <c r="BO2189" s="68" t="n">
        <v>150800</v>
      </c>
      <c r="BP2189" s="68" t="n">
        <v>23.8</v>
      </c>
      <c r="BQ2189" s="68" t="n">
        <v>23.8</v>
      </c>
      <c r="BR2189" s="69" t="n">
        <v>40</v>
      </c>
      <c r="BS2189" s="63" t="n">
        <v>40</v>
      </c>
      <c r="BU2189" s="68" t="n">
        <v>40</v>
      </c>
    </row>
    <row r="2190" customFormat="false" ht="15" hidden="true" customHeight="false" outlineLevel="0" collapsed="false">
      <c r="A2190" s="61" t="s">
        <v>15621</v>
      </c>
      <c r="B2190" s="61" t="s">
        <v>15622</v>
      </c>
      <c r="C2190" s="62" t="n">
        <v>45291</v>
      </c>
      <c r="D2190" s="62" t="n">
        <v>45291</v>
      </c>
      <c r="E2190" s="61" t="s">
        <v>1259</v>
      </c>
      <c r="F2190" s="61" t="s">
        <v>1164</v>
      </c>
      <c r="G2190" s="61" t="s">
        <v>15623</v>
      </c>
      <c r="H2190" s="61" t="s">
        <v>15608</v>
      </c>
      <c r="I2190" s="61" t="s">
        <v>15609</v>
      </c>
      <c r="J2190" s="61" t="s">
        <v>1196</v>
      </c>
      <c r="K2190" s="61" t="s">
        <v>4088</v>
      </c>
      <c r="L2190" s="61" t="s">
        <v>4277</v>
      </c>
      <c r="M2190" s="61" t="s">
        <v>1198</v>
      </c>
      <c r="N2190" s="61" t="n">
        <v>183472719</v>
      </c>
      <c r="O2190" s="61" t="s">
        <v>1262</v>
      </c>
      <c r="P2190" s="61" t="s">
        <v>15624</v>
      </c>
      <c r="R2190" s="61" t="s">
        <v>15611</v>
      </c>
      <c r="S2190" s="61" t="str">
        <f aca="false">IF(J2190="Listed Option",MID(R2190,3,9),MID(Q2190,3,9))</f>
        <v>92343V104</v>
      </c>
      <c r="T2190" s="61" t="str">
        <f aca="false">VLOOKUP(S2190,'Output v4'!C:C,1,FALSE())</f>
        <v>92343V104</v>
      </c>
      <c r="W2190" s="61" t="s">
        <v>15625</v>
      </c>
      <c r="X2190" s="61" t="s">
        <v>15626</v>
      </c>
      <c r="Y2190" s="61" t="s">
        <v>15627</v>
      </c>
      <c r="Z2190" s="61" t="s">
        <v>1304</v>
      </c>
      <c r="AA2190" s="61" t="s">
        <v>1305</v>
      </c>
      <c r="AB2190" s="63" t="n">
        <v>40</v>
      </c>
      <c r="AC2190" s="63" t="n">
        <v>40</v>
      </c>
      <c r="AD2190" s="61" t="n">
        <v>100</v>
      </c>
      <c r="AE2190" s="61" t="n">
        <v>0</v>
      </c>
      <c r="AF2190" s="64" t="n">
        <v>4000</v>
      </c>
      <c r="AG2190" s="61" t="s">
        <v>689</v>
      </c>
      <c r="AH2190" s="62" t="n">
        <v>45291</v>
      </c>
      <c r="AI2190" s="65" t="n">
        <v>0.36</v>
      </c>
      <c r="AJ2190" s="61" t="s">
        <v>1266</v>
      </c>
      <c r="AK2190" s="65" t="n">
        <v>0.36</v>
      </c>
      <c r="AL2190" s="65" t="n">
        <v>37.7</v>
      </c>
      <c r="AM2190" s="66" t="n">
        <v>1440</v>
      </c>
      <c r="AN2190" s="66" t="n">
        <f aca="false">IF(J2190="Listed Option",AF2190*AL2190,AM2190)</f>
        <v>150800</v>
      </c>
      <c r="AO2190" s="61" t="s">
        <v>1267</v>
      </c>
      <c r="AP2190" s="61" t="n">
        <v>100</v>
      </c>
      <c r="AQ2190" s="61" t="n">
        <v>100</v>
      </c>
      <c r="AV2190" s="61" t="s">
        <v>15613</v>
      </c>
      <c r="AW2190" s="61" t="s">
        <v>4070</v>
      </c>
      <c r="AY2190" s="61" t="s">
        <v>15609</v>
      </c>
      <c r="AZ2190" s="61" t="s">
        <v>15609</v>
      </c>
      <c r="BA2190" s="61" t="s">
        <v>15609</v>
      </c>
      <c r="BB2190" s="67" t="n">
        <v>0</v>
      </c>
      <c r="BE2190" s="61" t="n">
        <v>238575</v>
      </c>
      <c r="BG2190" s="61" t="s">
        <v>4084</v>
      </c>
      <c r="BJ2190" s="61" t="s">
        <v>15609</v>
      </c>
      <c r="BL2190" s="61" t="s">
        <v>15611</v>
      </c>
      <c r="BM2190" s="61" t="s">
        <v>15611</v>
      </c>
      <c r="BN2190" s="70" t="n">
        <v>150800</v>
      </c>
      <c r="BO2190" s="68" t="n">
        <v>150800</v>
      </c>
      <c r="BP2190" s="68" t="n">
        <v>14.4</v>
      </c>
      <c r="BQ2190" s="68" t="n">
        <v>14.4</v>
      </c>
      <c r="BR2190" s="69" t="n">
        <v>40</v>
      </c>
      <c r="BS2190" s="63" t="n">
        <v>40</v>
      </c>
      <c r="BU2190" s="68" t="n">
        <v>40</v>
      </c>
    </row>
    <row r="2191" customFormat="false" ht="15" hidden="true" customHeight="false" outlineLevel="0" collapsed="false">
      <c r="A2191" s="61" t="s">
        <v>15628</v>
      </c>
      <c r="B2191" s="61" t="s">
        <v>15629</v>
      </c>
      <c r="C2191" s="62" t="n">
        <v>45291</v>
      </c>
      <c r="D2191" s="62" t="n">
        <v>45291</v>
      </c>
      <c r="E2191" s="61" t="s">
        <v>1259</v>
      </c>
      <c r="F2191" s="61" t="s">
        <v>1165</v>
      </c>
      <c r="G2191" s="61" t="s">
        <v>15630</v>
      </c>
      <c r="H2191" s="61" t="s">
        <v>15630</v>
      </c>
      <c r="I2191" s="61" t="s">
        <v>15631</v>
      </c>
      <c r="J2191" s="61" t="s">
        <v>1195</v>
      </c>
      <c r="K2191" s="61" t="s">
        <v>1195</v>
      </c>
      <c r="L2191" s="61" t="s">
        <v>1195</v>
      </c>
      <c r="N2191" s="61" t="n">
        <v>96370</v>
      </c>
      <c r="O2191" s="61" t="s">
        <v>1262</v>
      </c>
      <c r="P2191" s="61" t="s">
        <v>15632</v>
      </c>
      <c r="Q2191" s="61" t="s">
        <v>15633</v>
      </c>
      <c r="R2191" s="61" t="s">
        <v>15633</v>
      </c>
      <c r="S2191" s="61" t="str">
        <f aca="false">IF(J2191="Listed Option",MID(R2191,3,9),MID(Q2191,3,9))</f>
        <v>92532F100</v>
      </c>
      <c r="T2191" s="61" t="str">
        <f aca="false">VLOOKUP(S2191,'Output v4'!C:C,1,FALSE())</f>
        <v>92532F100</v>
      </c>
      <c r="U2191" s="61" t="s">
        <v>331</v>
      </c>
      <c r="V2191" s="61" t="s">
        <v>15634</v>
      </c>
      <c r="W2191" s="61" t="s">
        <v>15635</v>
      </c>
      <c r="Y2191" s="61" t="s">
        <v>15636</v>
      </c>
      <c r="Z2191" s="61" t="s">
        <v>1304</v>
      </c>
      <c r="AA2191" s="61" t="s">
        <v>1305</v>
      </c>
      <c r="AB2191" s="63" t="n">
        <v>14</v>
      </c>
      <c r="AC2191" s="63" t="n">
        <v>14</v>
      </c>
      <c r="AE2191" s="61" t="n">
        <v>0</v>
      </c>
      <c r="AF2191" s="64" t="n">
        <v>14</v>
      </c>
      <c r="AG2191" s="61" t="s">
        <v>689</v>
      </c>
      <c r="AH2191" s="62" t="n">
        <v>45291</v>
      </c>
      <c r="AI2191" s="65" t="n">
        <v>406.89</v>
      </c>
      <c r="AJ2191" s="61" t="s">
        <v>3614</v>
      </c>
      <c r="AK2191" s="65" t="n">
        <v>406.89</v>
      </c>
      <c r="AL2191" s="65" t="n">
        <v>406.89</v>
      </c>
      <c r="AM2191" s="66" t="n">
        <v>5696.46</v>
      </c>
      <c r="AN2191" s="66" t="n">
        <f aca="false">IF(J2191="Listed Option",AF2191*AL2191,AM2191)</f>
        <v>5696.46</v>
      </c>
      <c r="AO2191" s="61" t="s">
        <v>1267</v>
      </c>
      <c r="AP2191" s="61" t="n">
        <v>1</v>
      </c>
      <c r="AQ2191" s="61" t="n">
        <v>1</v>
      </c>
      <c r="AV2191" s="61" t="s">
        <v>15636</v>
      </c>
      <c r="AW2191" s="61" t="s">
        <v>4070</v>
      </c>
      <c r="AY2191" s="61" t="s">
        <v>15631</v>
      </c>
      <c r="AZ2191" s="61" t="s">
        <v>15631</v>
      </c>
      <c r="BA2191" s="61" t="s">
        <v>15631</v>
      </c>
      <c r="BB2191" s="67" t="n">
        <v>0</v>
      </c>
      <c r="BE2191" s="61" t="n">
        <v>238575</v>
      </c>
      <c r="BF2191" s="61" t="s">
        <v>1165</v>
      </c>
      <c r="BG2191" s="61" t="s">
        <v>4084</v>
      </c>
      <c r="BH2191" s="61" t="s">
        <v>4084</v>
      </c>
      <c r="BI2191" s="61" t="s">
        <v>15631</v>
      </c>
      <c r="BJ2191" s="61" t="s">
        <v>15631</v>
      </c>
      <c r="BK2191" s="61" t="s">
        <v>15631</v>
      </c>
      <c r="BL2191" s="61" t="s">
        <v>15633</v>
      </c>
      <c r="BM2191" s="61" t="s">
        <v>15633</v>
      </c>
      <c r="BN2191" s="70" t="n">
        <v>5696.46</v>
      </c>
      <c r="BO2191" s="68" t="n">
        <v>5696.46</v>
      </c>
      <c r="BP2191" s="68" t="n">
        <v>5696.46</v>
      </c>
      <c r="BQ2191" s="68" t="n">
        <v>5696.46</v>
      </c>
      <c r="BR2191" s="69" t="n">
        <v>14</v>
      </c>
      <c r="BU2191" s="68" t="n">
        <v>14</v>
      </c>
    </row>
    <row r="2192" customFormat="false" ht="15" hidden="true" customHeight="false" outlineLevel="0" collapsed="false">
      <c r="A2192" s="61" t="s">
        <v>15637</v>
      </c>
      <c r="B2192" s="61" t="s">
        <v>15638</v>
      </c>
      <c r="C2192" s="62" t="n">
        <v>45291</v>
      </c>
      <c r="D2192" s="62" t="n">
        <v>45291</v>
      </c>
      <c r="E2192" s="61" t="s">
        <v>1259</v>
      </c>
      <c r="F2192" s="61" t="s">
        <v>1165</v>
      </c>
      <c r="G2192" s="61" t="s">
        <v>15639</v>
      </c>
      <c r="H2192" s="61" t="s">
        <v>15630</v>
      </c>
      <c r="I2192" s="61" t="s">
        <v>15631</v>
      </c>
      <c r="J2192" s="61" t="s">
        <v>1196</v>
      </c>
      <c r="K2192" s="61" t="s">
        <v>4088</v>
      </c>
      <c r="L2192" s="61" t="s">
        <v>4089</v>
      </c>
      <c r="M2192" s="61" t="s">
        <v>1197</v>
      </c>
      <c r="N2192" s="61" t="n">
        <v>137734125</v>
      </c>
      <c r="O2192" s="61" t="s">
        <v>1262</v>
      </c>
      <c r="P2192" s="61" t="s">
        <v>15640</v>
      </c>
      <c r="R2192" s="61" t="s">
        <v>15633</v>
      </c>
      <c r="S2192" s="61" t="str">
        <f aca="false">IF(J2192="Listed Option",MID(R2192,3,9),MID(Q2192,3,9))</f>
        <v>92532F100</v>
      </c>
      <c r="T2192" s="61" t="str">
        <f aca="false">VLOOKUP(S2192,'Output v4'!C:C,1,FALSE())</f>
        <v>92532F100</v>
      </c>
      <c r="W2192" s="61" t="s">
        <v>15641</v>
      </c>
      <c r="X2192" s="61" t="s">
        <v>15642</v>
      </c>
      <c r="Y2192" s="61" t="s">
        <v>15643</v>
      </c>
      <c r="Z2192" s="61" t="s">
        <v>1304</v>
      </c>
      <c r="AA2192" s="61" t="s">
        <v>1305</v>
      </c>
      <c r="AB2192" s="63" t="n">
        <v>6</v>
      </c>
      <c r="AC2192" s="63" t="n">
        <v>6</v>
      </c>
      <c r="AD2192" s="61" t="n">
        <v>100</v>
      </c>
      <c r="AE2192" s="61" t="n">
        <v>0</v>
      </c>
      <c r="AF2192" s="64" t="n">
        <v>600</v>
      </c>
      <c r="AG2192" s="61" t="s">
        <v>689</v>
      </c>
      <c r="AH2192" s="62" t="n">
        <v>45291</v>
      </c>
      <c r="AI2192" s="65" t="n">
        <v>0.75</v>
      </c>
      <c r="AJ2192" s="61" t="s">
        <v>1266</v>
      </c>
      <c r="AK2192" s="65" t="n">
        <v>0.75</v>
      </c>
      <c r="AL2192" s="65" t="n">
        <v>406.89</v>
      </c>
      <c r="AM2192" s="66" t="n">
        <v>450</v>
      </c>
      <c r="AN2192" s="66" t="n">
        <f aca="false">IF(J2192="Listed Option",AF2192*AL2192,AM2192)</f>
        <v>244134</v>
      </c>
      <c r="AO2192" s="61" t="s">
        <v>1267</v>
      </c>
      <c r="AP2192" s="61" t="n">
        <v>100</v>
      </c>
      <c r="AQ2192" s="61" t="n">
        <v>100</v>
      </c>
      <c r="AV2192" s="61" t="s">
        <v>15636</v>
      </c>
      <c r="AW2192" s="61" t="s">
        <v>4070</v>
      </c>
      <c r="AY2192" s="61" t="s">
        <v>15631</v>
      </c>
      <c r="AZ2192" s="61" t="s">
        <v>15631</v>
      </c>
      <c r="BA2192" s="61" t="s">
        <v>15631</v>
      </c>
      <c r="BB2192" s="67" t="n">
        <v>0</v>
      </c>
      <c r="BE2192" s="61" t="n">
        <v>238575</v>
      </c>
      <c r="BG2192" s="61" t="s">
        <v>4084</v>
      </c>
      <c r="BJ2192" s="61" t="s">
        <v>15631</v>
      </c>
      <c r="BL2192" s="61" t="s">
        <v>15633</v>
      </c>
      <c r="BM2192" s="61" t="s">
        <v>15633</v>
      </c>
      <c r="BN2192" s="70" t="n">
        <v>-244134</v>
      </c>
      <c r="BO2192" s="68" t="n">
        <v>244134</v>
      </c>
      <c r="BP2192" s="68" t="n">
        <v>4.5</v>
      </c>
      <c r="BQ2192" s="68" t="n">
        <v>4.5</v>
      </c>
      <c r="BR2192" s="69" t="n">
        <v>6</v>
      </c>
      <c r="BS2192" s="63" t="n">
        <v>6</v>
      </c>
      <c r="BU2192" s="68" t="n">
        <v>6</v>
      </c>
    </row>
    <row r="2193" customFormat="false" ht="15" hidden="true" customHeight="false" outlineLevel="0" collapsed="false">
      <c r="A2193" s="61" t="s">
        <v>15644</v>
      </c>
      <c r="B2193" s="61" t="s">
        <v>15645</v>
      </c>
      <c r="C2193" s="62" t="n">
        <v>45291</v>
      </c>
      <c r="D2193" s="62" t="n">
        <v>45291</v>
      </c>
      <c r="E2193" s="61" t="s">
        <v>1259</v>
      </c>
      <c r="F2193" s="61" t="s">
        <v>1165</v>
      </c>
      <c r="G2193" s="61" t="s">
        <v>15646</v>
      </c>
      <c r="H2193" s="61" t="s">
        <v>15630</v>
      </c>
      <c r="I2193" s="61" t="s">
        <v>15631</v>
      </c>
      <c r="J2193" s="61" t="s">
        <v>1196</v>
      </c>
      <c r="K2193" s="61" t="s">
        <v>4088</v>
      </c>
      <c r="L2193" s="61" t="s">
        <v>4277</v>
      </c>
      <c r="M2193" s="61" t="s">
        <v>1198</v>
      </c>
      <c r="N2193" s="61" t="n">
        <v>149615811</v>
      </c>
      <c r="O2193" s="61" t="s">
        <v>1262</v>
      </c>
      <c r="P2193" s="61" t="s">
        <v>15647</v>
      </c>
      <c r="R2193" s="61" t="s">
        <v>15633</v>
      </c>
      <c r="S2193" s="61" t="str">
        <f aca="false">IF(J2193="Listed Option",MID(R2193,3,9),MID(Q2193,3,9))</f>
        <v>92532F100</v>
      </c>
      <c r="T2193" s="61" t="str">
        <f aca="false">VLOOKUP(S2193,'Output v4'!C:C,1,FALSE())</f>
        <v>92532F100</v>
      </c>
      <c r="W2193" s="61" t="s">
        <v>15648</v>
      </c>
      <c r="X2193" s="61" t="s">
        <v>15649</v>
      </c>
      <c r="Y2193" s="61" t="s">
        <v>15650</v>
      </c>
      <c r="Z2193" s="61" t="s">
        <v>1304</v>
      </c>
      <c r="AA2193" s="61" t="s">
        <v>1305</v>
      </c>
      <c r="AB2193" s="63" t="n">
        <v>6</v>
      </c>
      <c r="AC2193" s="63" t="n">
        <v>6</v>
      </c>
      <c r="AD2193" s="61" t="n">
        <v>100</v>
      </c>
      <c r="AE2193" s="61" t="n">
        <v>0</v>
      </c>
      <c r="AF2193" s="64" t="n">
        <v>600</v>
      </c>
      <c r="AG2193" s="61" t="s">
        <v>689</v>
      </c>
      <c r="AH2193" s="62" t="n">
        <v>45291</v>
      </c>
      <c r="AI2193" s="65" t="n">
        <v>1.325</v>
      </c>
      <c r="AJ2193" s="61" t="s">
        <v>1266</v>
      </c>
      <c r="AK2193" s="65" t="n">
        <v>1.325</v>
      </c>
      <c r="AL2193" s="65" t="n">
        <v>406.89</v>
      </c>
      <c r="AM2193" s="66" t="n">
        <v>795</v>
      </c>
      <c r="AN2193" s="66" t="n">
        <f aca="false">IF(J2193="Listed Option",AF2193*AL2193,AM2193)</f>
        <v>244134</v>
      </c>
      <c r="AO2193" s="61" t="s">
        <v>1267</v>
      </c>
      <c r="AP2193" s="61" t="n">
        <v>100</v>
      </c>
      <c r="AQ2193" s="61" t="n">
        <v>100</v>
      </c>
      <c r="AV2193" s="61" t="s">
        <v>15636</v>
      </c>
      <c r="AW2193" s="61" t="s">
        <v>4070</v>
      </c>
      <c r="AY2193" s="61" t="s">
        <v>15631</v>
      </c>
      <c r="AZ2193" s="61" t="s">
        <v>15631</v>
      </c>
      <c r="BA2193" s="61" t="s">
        <v>15631</v>
      </c>
      <c r="BB2193" s="67" t="n">
        <v>0</v>
      </c>
      <c r="BE2193" s="61" t="n">
        <v>238575</v>
      </c>
      <c r="BG2193" s="61" t="s">
        <v>4084</v>
      </c>
      <c r="BJ2193" s="61" t="s">
        <v>15631</v>
      </c>
      <c r="BL2193" s="61" t="s">
        <v>15633</v>
      </c>
      <c r="BM2193" s="61" t="s">
        <v>15633</v>
      </c>
      <c r="BN2193" s="70" t="n">
        <v>244134</v>
      </c>
      <c r="BO2193" s="68" t="n">
        <v>244134</v>
      </c>
      <c r="BP2193" s="68" t="n">
        <v>7.95</v>
      </c>
      <c r="BQ2193" s="68" t="n">
        <v>7.95</v>
      </c>
      <c r="BR2193" s="69" t="n">
        <v>6</v>
      </c>
      <c r="BS2193" s="63" t="n">
        <v>6</v>
      </c>
      <c r="BU2193" s="68" t="n">
        <v>6</v>
      </c>
    </row>
    <row r="2194" customFormat="false" ht="15" hidden="true" customHeight="false" outlineLevel="0" collapsed="false">
      <c r="A2194" s="61" t="s">
        <v>15651</v>
      </c>
      <c r="B2194" s="61" t="s">
        <v>15652</v>
      </c>
      <c r="C2194" s="62" t="n">
        <v>45291</v>
      </c>
      <c r="D2194" s="62" t="n">
        <v>45291</v>
      </c>
      <c r="E2194" s="61" t="s">
        <v>1259</v>
      </c>
      <c r="F2194" s="61" t="s">
        <v>1165</v>
      </c>
      <c r="G2194" s="61" t="s">
        <v>15653</v>
      </c>
      <c r="H2194" s="61" t="s">
        <v>15630</v>
      </c>
      <c r="I2194" s="61" t="s">
        <v>15631</v>
      </c>
      <c r="J2194" s="61" t="s">
        <v>1196</v>
      </c>
      <c r="K2194" s="61" t="s">
        <v>4088</v>
      </c>
      <c r="L2194" s="61" t="s">
        <v>4089</v>
      </c>
      <c r="M2194" s="61" t="s">
        <v>1197</v>
      </c>
      <c r="N2194" s="61" t="n">
        <v>183471902</v>
      </c>
      <c r="O2194" s="61" t="s">
        <v>1262</v>
      </c>
      <c r="P2194" s="61" t="s">
        <v>15654</v>
      </c>
      <c r="R2194" s="61" t="s">
        <v>15633</v>
      </c>
      <c r="S2194" s="61" t="str">
        <f aca="false">IF(J2194="Listed Option",MID(R2194,3,9),MID(Q2194,3,9))</f>
        <v>92532F100</v>
      </c>
      <c r="T2194" s="61" t="str">
        <f aca="false">VLOOKUP(S2194,'Output v4'!C:C,1,FALSE())</f>
        <v>92532F100</v>
      </c>
      <c r="W2194" s="61" t="s">
        <v>15655</v>
      </c>
      <c r="X2194" s="61" t="s">
        <v>15656</v>
      </c>
      <c r="Y2194" s="61" t="s">
        <v>15657</v>
      </c>
      <c r="Z2194" s="61" t="s">
        <v>1304</v>
      </c>
      <c r="AA2194" s="61" t="s">
        <v>1305</v>
      </c>
      <c r="AB2194" s="63" t="n">
        <v>18</v>
      </c>
      <c r="AC2194" s="63" t="n">
        <v>18</v>
      </c>
      <c r="AD2194" s="61" t="n">
        <v>100</v>
      </c>
      <c r="AE2194" s="61" t="n">
        <v>0</v>
      </c>
      <c r="AF2194" s="64" t="n">
        <v>1800</v>
      </c>
      <c r="AG2194" s="61" t="s">
        <v>689</v>
      </c>
      <c r="AH2194" s="62" t="n">
        <v>45291</v>
      </c>
      <c r="AI2194" s="65" t="n">
        <v>7.2</v>
      </c>
      <c r="AJ2194" s="61" t="s">
        <v>1266</v>
      </c>
      <c r="AK2194" s="65" t="n">
        <v>7.2</v>
      </c>
      <c r="AL2194" s="65" t="n">
        <v>406.89</v>
      </c>
      <c r="AM2194" s="66" t="n">
        <v>12960</v>
      </c>
      <c r="AN2194" s="66" t="n">
        <f aca="false">IF(J2194="Listed Option",AF2194*AL2194,AM2194)</f>
        <v>732402</v>
      </c>
      <c r="AO2194" s="61" t="s">
        <v>1267</v>
      </c>
      <c r="AP2194" s="61" t="n">
        <v>100</v>
      </c>
      <c r="AQ2194" s="61" t="n">
        <v>100</v>
      </c>
      <c r="AV2194" s="61" t="s">
        <v>15636</v>
      </c>
      <c r="AW2194" s="61" t="s">
        <v>4070</v>
      </c>
      <c r="AY2194" s="61" t="s">
        <v>15631</v>
      </c>
      <c r="AZ2194" s="61" t="s">
        <v>15631</v>
      </c>
      <c r="BA2194" s="61" t="s">
        <v>15631</v>
      </c>
      <c r="BB2194" s="67" t="n">
        <v>0</v>
      </c>
      <c r="BE2194" s="61" t="n">
        <v>238575</v>
      </c>
      <c r="BG2194" s="61" t="s">
        <v>4084</v>
      </c>
      <c r="BJ2194" s="61" t="s">
        <v>15631</v>
      </c>
      <c r="BL2194" s="61" t="s">
        <v>15633</v>
      </c>
      <c r="BM2194" s="61" t="s">
        <v>15633</v>
      </c>
      <c r="BN2194" s="70" t="n">
        <v>-732402</v>
      </c>
      <c r="BO2194" s="68" t="n">
        <v>732402</v>
      </c>
      <c r="BP2194" s="68" t="n">
        <v>129.6</v>
      </c>
      <c r="BQ2194" s="68" t="n">
        <v>129.6</v>
      </c>
      <c r="BR2194" s="69" t="n">
        <v>18</v>
      </c>
      <c r="BS2194" s="63" t="n">
        <v>18</v>
      </c>
      <c r="BU2194" s="68" t="n">
        <v>18</v>
      </c>
    </row>
    <row r="2195" customFormat="false" ht="15" hidden="true" customHeight="false" outlineLevel="0" collapsed="false">
      <c r="A2195" s="61" t="s">
        <v>15658</v>
      </c>
      <c r="B2195" s="61" t="s">
        <v>15659</v>
      </c>
      <c r="C2195" s="62" t="n">
        <v>45291</v>
      </c>
      <c r="D2195" s="62" t="n">
        <v>45291</v>
      </c>
      <c r="E2195" s="61" t="s">
        <v>1259</v>
      </c>
      <c r="F2195" s="61" t="s">
        <v>1165</v>
      </c>
      <c r="G2195" s="61" t="s">
        <v>15660</v>
      </c>
      <c r="H2195" s="61" t="s">
        <v>15630</v>
      </c>
      <c r="I2195" s="61" t="s">
        <v>15631</v>
      </c>
      <c r="J2195" s="61" t="s">
        <v>1196</v>
      </c>
      <c r="K2195" s="61" t="s">
        <v>4088</v>
      </c>
      <c r="L2195" s="61" t="s">
        <v>4089</v>
      </c>
      <c r="M2195" s="61" t="s">
        <v>1197</v>
      </c>
      <c r="N2195" s="61" t="n">
        <v>183471915</v>
      </c>
      <c r="O2195" s="61" t="s">
        <v>1262</v>
      </c>
      <c r="P2195" s="61" t="s">
        <v>15661</v>
      </c>
      <c r="R2195" s="61" t="s">
        <v>15633</v>
      </c>
      <c r="S2195" s="61" t="str">
        <f aca="false">IF(J2195="Listed Option",MID(R2195,3,9),MID(Q2195,3,9))</f>
        <v>92532F100</v>
      </c>
      <c r="T2195" s="61" t="str">
        <f aca="false">VLOOKUP(S2195,'Output v4'!C:C,1,FALSE())</f>
        <v>92532F100</v>
      </c>
      <c r="W2195" s="61" t="s">
        <v>15662</v>
      </c>
      <c r="X2195" s="61" t="s">
        <v>15663</v>
      </c>
      <c r="Y2195" s="61" t="s">
        <v>15664</v>
      </c>
      <c r="Z2195" s="61" t="s">
        <v>1304</v>
      </c>
      <c r="AA2195" s="61" t="s">
        <v>1305</v>
      </c>
      <c r="AB2195" s="63" t="n">
        <v>71</v>
      </c>
      <c r="AC2195" s="63" t="n">
        <v>71</v>
      </c>
      <c r="AD2195" s="61" t="n">
        <v>100</v>
      </c>
      <c r="AE2195" s="61" t="n">
        <v>0</v>
      </c>
      <c r="AF2195" s="64" t="n">
        <v>7100</v>
      </c>
      <c r="AG2195" s="61" t="s">
        <v>689</v>
      </c>
      <c r="AH2195" s="62" t="n">
        <v>45291</v>
      </c>
      <c r="AI2195" s="65" t="n">
        <v>9.45</v>
      </c>
      <c r="AJ2195" s="61" t="s">
        <v>1266</v>
      </c>
      <c r="AK2195" s="65" t="n">
        <v>9.45</v>
      </c>
      <c r="AL2195" s="65" t="n">
        <v>406.89</v>
      </c>
      <c r="AM2195" s="66" t="n">
        <v>67095</v>
      </c>
      <c r="AN2195" s="66" t="n">
        <f aca="false">IF(J2195="Listed Option",AF2195*AL2195,AM2195)</f>
        <v>2888919</v>
      </c>
      <c r="AO2195" s="61" t="s">
        <v>1267</v>
      </c>
      <c r="AP2195" s="61" t="n">
        <v>100</v>
      </c>
      <c r="AQ2195" s="61" t="n">
        <v>100</v>
      </c>
      <c r="AV2195" s="61" t="s">
        <v>15636</v>
      </c>
      <c r="AW2195" s="61" t="s">
        <v>4070</v>
      </c>
      <c r="AY2195" s="61" t="s">
        <v>15631</v>
      </c>
      <c r="AZ2195" s="61" t="s">
        <v>15631</v>
      </c>
      <c r="BA2195" s="61" t="s">
        <v>15631</v>
      </c>
      <c r="BB2195" s="67" t="n">
        <v>0</v>
      </c>
      <c r="BE2195" s="61" t="n">
        <v>238575</v>
      </c>
      <c r="BG2195" s="61" t="s">
        <v>4084</v>
      </c>
      <c r="BJ2195" s="61" t="s">
        <v>15631</v>
      </c>
      <c r="BL2195" s="61" t="s">
        <v>15633</v>
      </c>
      <c r="BM2195" s="61" t="s">
        <v>15633</v>
      </c>
      <c r="BN2195" s="70" t="n">
        <v>-2888919</v>
      </c>
      <c r="BO2195" s="68" t="n">
        <v>2888919</v>
      </c>
      <c r="BP2195" s="68" t="n">
        <v>670.95</v>
      </c>
      <c r="BQ2195" s="68" t="n">
        <v>670.95</v>
      </c>
      <c r="BR2195" s="69" t="n">
        <v>71</v>
      </c>
      <c r="BS2195" s="63" t="n">
        <v>71</v>
      </c>
      <c r="BU2195" s="68" t="n">
        <v>71</v>
      </c>
    </row>
    <row r="2196" customFormat="false" ht="15" hidden="true" customHeight="false" outlineLevel="0" collapsed="false">
      <c r="A2196" s="61" t="s">
        <v>15665</v>
      </c>
      <c r="B2196" s="61" t="s">
        <v>15666</v>
      </c>
      <c r="C2196" s="62" t="n">
        <v>45291</v>
      </c>
      <c r="D2196" s="62" t="n">
        <v>45291</v>
      </c>
      <c r="E2196" s="61" t="s">
        <v>1259</v>
      </c>
      <c r="F2196" s="61" t="s">
        <v>1165</v>
      </c>
      <c r="G2196" s="61" t="s">
        <v>15667</v>
      </c>
      <c r="H2196" s="61" t="s">
        <v>15630</v>
      </c>
      <c r="I2196" s="61" t="s">
        <v>15631</v>
      </c>
      <c r="J2196" s="61" t="s">
        <v>1196</v>
      </c>
      <c r="K2196" s="61" t="s">
        <v>4088</v>
      </c>
      <c r="L2196" s="61" t="s">
        <v>4277</v>
      </c>
      <c r="M2196" s="61" t="s">
        <v>1198</v>
      </c>
      <c r="N2196" s="61" t="n">
        <v>183471986</v>
      </c>
      <c r="O2196" s="61" t="s">
        <v>1262</v>
      </c>
      <c r="P2196" s="61" t="s">
        <v>15668</v>
      </c>
      <c r="R2196" s="61" t="s">
        <v>15633</v>
      </c>
      <c r="S2196" s="61" t="str">
        <f aca="false">IF(J2196="Listed Option",MID(R2196,3,9),MID(Q2196,3,9))</f>
        <v>92532F100</v>
      </c>
      <c r="T2196" s="61" t="str">
        <f aca="false">VLOOKUP(S2196,'Output v4'!C:C,1,FALSE())</f>
        <v>92532F100</v>
      </c>
      <c r="W2196" s="61" t="s">
        <v>15669</v>
      </c>
      <c r="X2196" s="61" t="s">
        <v>15670</v>
      </c>
      <c r="Y2196" s="61" t="s">
        <v>15671</v>
      </c>
      <c r="Z2196" s="61" t="s">
        <v>1304</v>
      </c>
      <c r="AA2196" s="61" t="s">
        <v>1305</v>
      </c>
      <c r="AB2196" s="63" t="n">
        <v>16</v>
      </c>
      <c r="AC2196" s="63" t="n">
        <v>16</v>
      </c>
      <c r="AD2196" s="61" t="n">
        <v>100</v>
      </c>
      <c r="AE2196" s="61" t="n">
        <v>0</v>
      </c>
      <c r="AF2196" s="64" t="n">
        <v>1600</v>
      </c>
      <c r="AG2196" s="61" t="s">
        <v>689</v>
      </c>
      <c r="AH2196" s="62" t="n">
        <v>45291</v>
      </c>
      <c r="AI2196" s="65" t="n">
        <v>8.3</v>
      </c>
      <c r="AJ2196" s="61" t="s">
        <v>1266</v>
      </c>
      <c r="AK2196" s="65" t="n">
        <v>8.3</v>
      </c>
      <c r="AL2196" s="65" t="n">
        <v>406.89</v>
      </c>
      <c r="AM2196" s="66" t="n">
        <v>13280</v>
      </c>
      <c r="AN2196" s="66" t="n">
        <f aca="false">IF(J2196="Listed Option",AF2196*AL2196,AM2196)</f>
        <v>651024</v>
      </c>
      <c r="AO2196" s="61" t="s">
        <v>1267</v>
      </c>
      <c r="AP2196" s="61" t="n">
        <v>100</v>
      </c>
      <c r="AQ2196" s="61" t="n">
        <v>100</v>
      </c>
      <c r="AV2196" s="61" t="s">
        <v>15636</v>
      </c>
      <c r="AW2196" s="61" t="s">
        <v>4070</v>
      </c>
      <c r="AY2196" s="61" t="s">
        <v>15631</v>
      </c>
      <c r="AZ2196" s="61" t="s">
        <v>15631</v>
      </c>
      <c r="BA2196" s="61" t="s">
        <v>15631</v>
      </c>
      <c r="BB2196" s="67" t="n">
        <v>0</v>
      </c>
      <c r="BE2196" s="61" t="n">
        <v>238575</v>
      </c>
      <c r="BG2196" s="61" t="s">
        <v>4084</v>
      </c>
      <c r="BJ2196" s="61" t="s">
        <v>15631</v>
      </c>
      <c r="BL2196" s="61" t="s">
        <v>15633</v>
      </c>
      <c r="BM2196" s="61" t="s">
        <v>15633</v>
      </c>
      <c r="BN2196" s="70" t="n">
        <v>651024</v>
      </c>
      <c r="BO2196" s="68" t="n">
        <v>651024</v>
      </c>
      <c r="BP2196" s="68" t="n">
        <v>132.8</v>
      </c>
      <c r="BQ2196" s="68" t="n">
        <v>132.8</v>
      </c>
      <c r="BR2196" s="69" t="n">
        <v>16</v>
      </c>
      <c r="BS2196" s="63" t="n">
        <v>16</v>
      </c>
      <c r="BU2196" s="68" t="n">
        <v>16</v>
      </c>
    </row>
    <row r="2197" customFormat="false" ht="15" hidden="true" customHeight="false" outlineLevel="0" collapsed="false">
      <c r="A2197" s="61" t="s">
        <v>15672</v>
      </c>
      <c r="B2197" s="61" t="s">
        <v>15673</v>
      </c>
      <c r="C2197" s="62" t="n">
        <v>45291</v>
      </c>
      <c r="D2197" s="62" t="n">
        <v>45291</v>
      </c>
      <c r="E2197" s="61" t="s">
        <v>1259</v>
      </c>
      <c r="F2197" s="61" t="s">
        <v>1165</v>
      </c>
      <c r="G2197" s="61" t="s">
        <v>15674</v>
      </c>
      <c r="H2197" s="61" t="s">
        <v>15630</v>
      </c>
      <c r="I2197" s="61" t="s">
        <v>15631</v>
      </c>
      <c r="J2197" s="61" t="s">
        <v>1196</v>
      </c>
      <c r="K2197" s="61" t="s">
        <v>4088</v>
      </c>
      <c r="L2197" s="61" t="s">
        <v>4277</v>
      </c>
      <c r="M2197" s="61" t="s">
        <v>1198</v>
      </c>
      <c r="N2197" s="61" t="n">
        <v>183471999</v>
      </c>
      <c r="O2197" s="61" t="s">
        <v>1262</v>
      </c>
      <c r="P2197" s="61" t="s">
        <v>15675</v>
      </c>
      <c r="R2197" s="61" t="s">
        <v>15633</v>
      </c>
      <c r="S2197" s="61" t="str">
        <f aca="false">IF(J2197="Listed Option",MID(R2197,3,9),MID(Q2197,3,9))</f>
        <v>92532F100</v>
      </c>
      <c r="T2197" s="61" t="str">
        <f aca="false">VLOOKUP(S2197,'Output v4'!C:C,1,FALSE())</f>
        <v>92532F100</v>
      </c>
      <c r="W2197" s="61" t="s">
        <v>15676</v>
      </c>
      <c r="X2197" s="61" t="s">
        <v>15677</v>
      </c>
      <c r="Y2197" s="61" t="s">
        <v>15678</v>
      </c>
      <c r="Z2197" s="61" t="s">
        <v>1304</v>
      </c>
      <c r="AA2197" s="61" t="s">
        <v>1305</v>
      </c>
      <c r="AB2197" s="63" t="n">
        <v>73</v>
      </c>
      <c r="AC2197" s="63" t="n">
        <v>73</v>
      </c>
      <c r="AD2197" s="61" t="n">
        <v>100</v>
      </c>
      <c r="AE2197" s="61" t="n">
        <v>0</v>
      </c>
      <c r="AF2197" s="64" t="n">
        <v>7300</v>
      </c>
      <c r="AG2197" s="61" t="s">
        <v>689</v>
      </c>
      <c r="AH2197" s="62" t="n">
        <v>45291</v>
      </c>
      <c r="AI2197" s="65" t="n">
        <v>6.2</v>
      </c>
      <c r="AJ2197" s="61" t="s">
        <v>1266</v>
      </c>
      <c r="AK2197" s="65" t="n">
        <v>6.2</v>
      </c>
      <c r="AL2197" s="65" t="n">
        <v>406.89</v>
      </c>
      <c r="AM2197" s="66" t="n">
        <v>45260</v>
      </c>
      <c r="AN2197" s="66" t="n">
        <f aca="false">IF(J2197="Listed Option",AF2197*AL2197,AM2197)</f>
        <v>2970297</v>
      </c>
      <c r="AO2197" s="61" t="s">
        <v>1267</v>
      </c>
      <c r="AP2197" s="61" t="n">
        <v>100</v>
      </c>
      <c r="AQ2197" s="61" t="n">
        <v>100</v>
      </c>
      <c r="AV2197" s="61" t="s">
        <v>15636</v>
      </c>
      <c r="AW2197" s="61" t="s">
        <v>4070</v>
      </c>
      <c r="AY2197" s="61" t="s">
        <v>15631</v>
      </c>
      <c r="AZ2197" s="61" t="s">
        <v>15631</v>
      </c>
      <c r="BA2197" s="61" t="s">
        <v>15631</v>
      </c>
      <c r="BB2197" s="67" t="n">
        <v>0</v>
      </c>
      <c r="BE2197" s="61" t="n">
        <v>238575</v>
      </c>
      <c r="BG2197" s="61" t="s">
        <v>4084</v>
      </c>
      <c r="BJ2197" s="61" t="s">
        <v>15631</v>
      </c>
      <c r="BL2197" s="61" t="s">
        <v>15633</v>
      </c>
      <c r="BM2197" s="61" t="s">
        <v>15633</v>
      </c>
      <c r="BN2197" s="70" t="n">
        <v>2970297</v>
      </c>
      <c r="BO2197" s="68" t="n">
        <v>2970297</v>
      </c>
      <c r="BP2197" s="68" t="n">
        <v>452.6</v>
      </c>
      <c r="BQ2197" s="68" t="n">
        <v>452.6</v>
      </c>
      <c r="BR2197" s="69" t="n">
        <v>73</v>
      </c>
      <c r="BS2197" s="63" t="n">
        <v>73</v>
      </c>
      <c r="BU2197" s="68" t="n">
        <v>73</v>
      </c>
    </row>
    <row r="2198" customFormat="false" ht="15" hidden="true" customHeight="false" outlineLevel="0" collapsed="false">
      <c r="A2198" s="61" t="s">
        <v>15679</v>
      </c>
      <c r="B2198" s="61" t="s">
        <v>15680</v>
      </c>
      <c r="C2198" s="62" t="n">
        <v>45291</v>
      </c>
      <c r="D2198" s="62" t="n">
        <v>45291</v>
      </c>
      <c r="E2198" s="61" t="s">
        <v>1259</v>
      </c>
      <c r="F2198" s="61" t="s">
        <v>1166</v>
      </c>
      <c r="G2198" s="61" t="s">
        <v>15681</v>
      </c>
      <c r="H2198" s="61" t="s">
        <v>15682</v>
      </c>
      <c r="I2198" s="61" t="s">
        <v>15683</v>
      </c>
      <c r="J2198" s="61" t="s">
        <v>1196</v>
      </c>
      <c r="K2198" s="61" t="s">
        <v>4088</v>
      </c>
      <c r="L2198" s="61" t="s">
        <v>4089</v>
      </c>
      <c r="M2198" s="61" t="s">
        <v>1197</v>
      </c>
      <c r="N2198" s="61" t="n">
        <v>175532604</v>
      </c>
      <c r="O2198" s="61" t="s">
        <v>1262</v>
      </c>
      <c r="P2198" s="61" t="s">
        <v>15684</v>
      </c>
      <c r="R2198" s="61" t="s">
        <v>15685</v>
      </c>
      <c r="S2198" s="61" t="str">
        <f aca="false">IF(J2198="Listed Option",MID(R2198,3,9),MID(Q2198,3,9))</f>
        <v>92537N108</v>
      </c>
      <c r="T2198" s="61" t="str">
        <f aca="false">VLOOKUP(S2198,'Output v4'!C:C,1,FALSE())</f>
        <v>92537N108</v>
      </c>
      <c r="W2198" s="61" t="s">
        <v>15686</v>
      </c>
      <c r="X2198" s="61" t="s">
        <v>15687</v>
      </c>
      <c r="Y2198" s="61" t="s">
        <v>15688</v>
      </c>
      <c r="Z2198" s="61" t="s">
        <v>1304</v>
      </c>
      <c r="AA2198" s="61" t="s">
        <v>1305</v>
      </c>
      <c r="AB2198" s="63" t="n">
        <v>550</v>
      </c>
      <c r="AC2198" s="63" t="n">
        <v>550</v>
      </c>
      <c r="AD2198" s="61" t="n">
        <v>100</v>
      </c>
      <c r="AE2198" s="61" t="n">
        <v>0</v>
      </c>
      <c r="AF2198" s="64" t="n">
        <v>55000</v>
      </c>
      <c r="AG2198" s="61" t="s">
        <v>689</v>
      </c>
      <c r="AH2198" s="62" t="n">
        <v>45291</v>
      </c>
      <c r="AI2198" s="65" t="n">
        <v>0.1</v>
      </c>
      <c r="AJ2198" s="61" t="s">
        <v>1266</v>
      </c>
      <c r="AK2198" s="65" t="n">
        <v>0.1</v>
      </c>
      <c r="AL2198" s="65" t="n">
        <v>48.03</v>
      </c>
      <c r="AM2198" s="66" t="n">
        <v>5500</v>
      </c>
      <c r="AN2198" s="66" t="n">
        <f aca="false">IF(J2198="Listed Option",AF2198*AL2198,AM2198)</f>
        <v>2641650</v>
      </c>
      <c r="AO2198" s="61" t="s">
        <v>1267</v>
      </c>
      <c r="AP2198" s="61" t="n">
        <v>100</v>
      </c>
      <c r="AQ2198" s="61" t="n">
        <v>100</v>
      </c>
      <c r="AV2198" s="61" t="s">
        <v>15689</v>
      </c>
      <c r="AW2198" s="61" t="s">
        <v>3625</v>
      </c>
      <c r="AY2198" s="61" t="s">
        <v>15690</v>
      </c>
      <c r="AZ2198" s="61" t="s">
        <v>15690</v>
      </c>
      <c r="BA2198" s="61" t="s">
        <v>15690</v>
      </c>
      <c r="BB2198" s="67" t="n">
        <v>0</v>
      </c>
      <c r="BE2198" s="61" t="n">
        <v>238575</v>
      </c>
      <c r="BG2198" s="61" t="s">
        <v>4084</v>
      </c>
      <c r="BJ2198" s="61" t="s">
        <v>15690</v>
      </c>
      <c r="BL2198" s="61" t="s">
        <v>15685</v>
      </c>
      <c r="BM2198" s="61" t="s">
        <v>15685</v>
      </c>
      <c r="BN2198" s="70" t="n">
        <v>-2641650</v>
      </c>
      <c r="BO2198" s="68" t="n">
        <v>2641650</v>
      </c>
      <c r="BP2198" s="68" t="n">
        <v>55</v>
      </c>
      <c r="BQ2198" s="68" t="n">
        <v>55</v>
      </c>
      <c r="BR2198" s="69" t="n">
        <v>550</v>
      </c>
      <c r="BS2198" s="63" t="n">
        <v>550</v>
      </c>
      <c r="BU2198" s="68" t="n">
        <v>550</v>
      </c>
    </row>
    <row r="2199" customFormat="false" ht="15" hidden="true" customHeight="false" outlineLevel="0" collapsed="false">
      <c r="A2199" s="61" t="s">
        <v>15691</v>
      </c>
      <c r="B2199" s="61" t="s">
        <v>15692</v>
      </c>
      <c r="C2199" s="62" t="n">
        <v>45291</v>
      </c>
      <c r="D2199" s="62" t="n">
        <v>45291</v>
      </c>
      <c r="E2199" s="61" t="s">
        <v>1259</v>
      </c>
      <c r="F2199" s="61" t="s">
        <v>15693</v>
      </c>
      <c r="G2199" s="61" t="s">
        <v>15694</v>
      </c>
      <c r="H2199" s="61" t="s">
        <v>15694</v>
      </c>
      <c r="I2199" s="61" t="s">
        <v>15695</v>
      </c>
      <c r="J2199" s="61" t="s">
        <v>1199</v>
      </c>
      <c r="K2199" s="61" t="s">
        <v>4065</v>
      </c>
      <c r="L2199" s="61" t="s">
        <v>4065</v>
      </c>
      <c r="N2199" s="61" t="n">
        <v>111310349</v>
      </c>
      <c r="O2199" s="61" t="s">
        <v>1262</v>
      </c>
      <c r="P2199" s="61" t="s">
        <v>15696</v>
      </c>
      <c r="Q2199" s="61" t="s">
        <v>15697</v>
      </c>
      <c r="R2199" s="61" t="s">
        <v>15697</v>
      </c>
      <c r="S2199" s="61" t="str">
        <f aca="false">IF(J2199="Listed Option",MID(R2199,3,9),MID(Q2199,3,9))</f>
        <v>92552VAN0</v>
      </c>
      <c r="T2199" s="61" t="e">
        <f aca="false">VLOOKUP(S2199,'Output v4'!C:C,1,FALSE())</f>
        <v>#N/A</v>
      </c>
      <c r="U2199" s="61" t="s">
        <v>15698</v>
      </c>
      <c r="V2199" s="61" t="s">
        <v>15699</v>
      </c>
      <c r="Z2199" s="61" t="s">
        <v>1264</v>
      </c>
      <c r="AA2199" s="61" t="s">
        <v>4126</v>
      </c>
      <c r="AB2199" s="63" t="n">
        <v>12669</v>
      </c>
      <c r="AC2199" s="63" t="n">
        <v>12669000</v>
      </c>
      <c r="AE2199" s="61" t="n">
        <v>1000</v>
      </c>
      <c r="AF2199" s="64" t="n">
        <v>12669000</v>
      </c>
      <c r="AG2199" s="61" t="s">
        <v>689</v>
      </c>
      <c r="AH2199" s="62" t="n">
        <v>45291</v>
      </c>
      <c r="AI2199" s="65" t="n">
        <v>0.82235</v>
      </c>
      <c r="AJ2199" s="61" t="s">
        <v>1266</v>
      </c>
      <c r="AK2199" s="65" t="n">
        <v>0.82235</v>
      </c>
      <c r="AL2199" s="65" t="n">
        <v>0.82235</v>
      </c>
      <c r="AM2199" s="66" t="n">
        <v>10418352.15</v>
      </c>
      <c r="AN2199" s="66" t="n">
        <f aca="false">IF(J2199="Listed Option",AF2199*AL2199,AM2199)</f>
        <v>10418352.15</v>
      </c>
      <c r="AO2199" s="61" t="s">
        <v>1267</v>
      </c>
      <c r="AW2199" s="61" t="s">
        <v>4070</v>
      </c>
      <c r="AY2199" s="61" t="s">
        <v>15694</v>
      </c>
      <c r="BA2199" s="61" t="s">
        <v>15694</v>
      </c>
      <c r="BB2199" s="67" t="n">
        <v>166</v>
      </c>
      <c r="BE2199" s="61" t="n">
        <v>238566</v>
      </c>
      <c r="BF2199" s="61" t="s">
        <v>15693</v>
      </c>
      <c r="BG2199" s="61" t="s">
        <v>4084</v>
      </c>
      <c r="BH2199" s="61" t="s">
        <v>4084</v>
      </c>
      <c r="BI2199" s="61" t="s">
        <v>15695</v>
      </c>
      <c r="BJ2199" s="61" t="s">
        <v>15694</v>
      </c>
      <c r="BL2199" s="61" t="s">
        <v>15697</v>
      </c>
      <c r="BM2199" s="61" t="s">
        <v>15697</v>
      </c>
      <c r="BN2199" s="70" t="n">
        <v>12669000</v>
      </c>
      <c r="BP2199" s="68" t="n">
        <v>10418352.15</v>
      </c>
      <c r="BQ2199" s="68" t="n">
        <v>10418352.15</v>
      </c>
      <c r="BR2199" s="69" t="n">
        <v>12669000</v>
      </c>
      <c r="BS2199" s="63" t="n">
        <v>12669</v>
      </c>
      <c r="BU2199" s="68" t="n">
        <v>12669000</v>
      </c>
    </row>
    <row r="2200" customFormat="false" ht="15" hidden="true" customHeight="false" outlineLevel="0" collapsed="false">
      <c r="A2200" s="61" t="s">
        <v>15700</v>
      </c>
      <c r="B2200" s="61" t="s">
        <v>15701</v>
      </c>
      <c r="C2200" s="62" t="n">
        <v>45291</v>
      </c>
      <c r="D2200" s="62" t="n">
        <v>45291</v>
      </c>
      <c r="E2200" s="61" t="s">
        <v>1259</v>
      </c>
      <c r="F2200" s="61" t="s">
        <v>15693</v>
      </c>
      <c r="G2200" s="61" t="s">
        <v>15702</v>
      </c>
      <c r="H2200" s="61" t="s">
        <v>15702</v>
      </c>
      <c r="I2200" s="61" t="s">
        <v>15695</v>
      </c>
      <c r="J2200" s="61" t="s">
        <v>1195</v>
      </c>
      <c r="K2200" s="61" t="s">
        <v>1195</v>
      </c>
      <c r="L2200" s="61" t="s">
        <v>1195</v>
      </c>
      <c r="N2200" s="61" t="n">
        <v>1309324</v>
      </c>
      <c r="O2200" s="61" t="s">
        <v>1262</v>
      </c>
      <c r="P2200" s="61" t="s">
        <v>15703</v>
      </c>
      <c r="Q2200" s="61" t="s">
        <v>15704</v>
      </c>
      <c r="R2200" s="61" t="s">
        <v>15704</v>
      </c>
      <c r="S2200" s="61" t="str">
        <f aca="false">IF(J2200="Listed Option",MID(R2200,3,9),MID(Q2200,3,9))</f>
        <v>92552V100</v>
      </c>
      <c r="T2200" s="61" t="e">
        <f aca="false">VLOOKUP(S2200,'Output v4'!C:C,1,FALSE())</f>
        <v>#N/A</v>
      </c>
      <c r="U2200" s="61" t="s">
        <v>15705</v>
      </c>
      <c r="V2200" s="61" t="s">
        <v>15706</v>
      </c>
      <c r="W2200" s="61" t="s">
        <v>15707</v>
      </c>
      <c r="Y2200" s="61" t="s">
        <v>15708</v>
      </c>
      <c r="Z2200" s="61" t="s">
        <v>1304</v>
      </c>
      <c r="AA2200" s="61" t="s">
        <v>1305</v>
      </c>
      <c r="AB2200" s="63" t="n">
        <v>-100000</v>
      </c>
      <c r="AC2200" s="63" t="n">
        <v>-100000</v>
      </c>
      <c r="AE2200" s="61" t="n">
        <v>0</v>
      </c>
      <c r="AF2200" s="64" t="n">
        <v>-100000</v>
      </c>
      <c r="AG2200" s="61" t="s">
        <v>1273</v>
      </c>
      <c r="AH2200" s="62" t="n">
        <v>45291</v>
      </c>
      <c r="AI2200" s="65" t="n">
        <v>27.95</v>
      </c>
      <c r="AJ2200" s="61" t="s">
        <v>3614</v>
      </c>
      <c r="AK2200" s="65" t="n">
        <v>27.95</v>
      </c>
      <c r="AL2200" s="65" t="n">
        <v>27.95</v>
      </c>
      <c r="AM2200" s="66" t="n">
        <v>-2795000</v>
      </c>
      <c r="AN2200" s="66" t="n">
        <f aca="false">IF(J2200="Listed Option",AF2200*AL2200,AM2200)</f>
        <v>-2795000</v>
      </c>
      <c r="AO2200" s="61" t="s">
        <v>1267</v>
      </c>
      <c r="AP2200" s="61" t="n">
        <v>1</v>
      </c>
      <c r="AQ2200" s="61" t="n">
        <v>1</v>
      </c>
      <c r="AV2200" s="61" t="s">
        <v>15708</v>
      </c>
      <c r="AW2200" s="61" t="s">
        <v>4070</v>
      </c>
      <c r="AY2200" s="61" t="s">
        <v>15695</v>
      </c>
      <c r="AZ2200" s="61" t="s">
        <v>15695</v>
      </c>
      <c r="BA2200" s="61" t="s">
        <v>15695</v>
      </c>
      <c r="BB2200" s="67" t="n">
        <v>0</v>
      </c>
      <c r="BE2200" s="61" t="n">
        <v>238575</v>
      </c>
      <c r="BF2200" s="61" t="s">
        <v>15693</v>
      </c>
      <c r="BG2200" s="61" t="s">
        <v>4084</v>
      </c>
      <c r="BH2200" s="61" t="s">
        <v>4084</v>
      </c>
      <c r="BI2200" s="61" t="s">
        <v>15695</v>
      </c>
      <c r="BJ2200" s="61" t="s">
        <v>15695</v>
      </c>
      <c r="BK2200" s="61" t="s">
        <v>15695</v>
      </c>
      <c r="BL2200" s="61" t="s">
        <v>15704</v>
      </c>
      <c r="BM2200" s="61" t="s">
        <v>15704</v>
      </c>
      <c r="BN2200" s="70" t="n">
        <v>-2795000</v>
      </c>
      <c r="BO2200" s="68" t="n">
        <v>-2795000</v>
      </c>
      <c r="BP2200" s="68" t="n">
        <v>-2795000</v>
      </c>
      <c r="BQ2200" s="68" t="n">
        <v>-2795000</v>
      </c>
      <c r="BR2200" s="69" t="n">
        <v>-100000</v>
      </c>
      <c r="BU2200" s="68" t="n">
        <v>100000</v>
      </c>
    </row>
    <row r="2201" customFormat="false" ht="15" hidden="true" customHeight="false" outlineLevel="0" collapsed="false">
      <c r="A2201" s="61" t="s">
        <v>15709</v>
      </c>
      <c r="B2201" s="61" t="s">
        <v>15710</v>
      </c>
      <c r="C2201" s="62" t="n">
        <v>45291</v>
      </c>
      <c r="D2201" s="62" t="n">
        <v>45291</v>
      </c>
      <c r="E2201" s="61" t="s">
        <v>1259</v>
      </c>
      <c r="F2201" s="61" t="s">
        <v>15693</v>
      </c>
      <c r="G2201" s="61" t="s">
        <v>15694</v>
      </c>
      <c r="H2201" s="61" t="s">
        <v>15694</v>
      </c>
      <c r="I2201" s="61" t="s">
        <v>15695</v>
      </c>
      <c r="J2201" s="61" t="s">
        <v>1199</v>
      </c>
      <c r="K2201" s="61" t="s">
        <v>4065</v>
      </c>
      <c r="L2201" s="61" t="s">
        <v>4065</v>
      </c>
      <c r="N2201" s="61" t="n">
        <v>111310349</v>
      </c>
      <c r="O2201" s="61" t="s">
        <v>1262</v>
      </c>
      <c r="P2201" s="61" t="s">
        <v>15696</v>
      </c>
      <c r="Q2201" s="61" t="s">
        <v>15697</v>
      </c>
      <c r="R2201" s="61" t="s">
        <v>15697</v>
      </c>
      <c r="S2201" s="61" t="str">
        <f aca="false">IF(J2201="Listed Option",MID(R2201,3,9),MID(Q2201,3,9))</f>
        <v>92552VAN0</v>
      </c>
      <c r="T2201" s="61" t="e">
        <f aca="false">VLOOKUP(S2201,'Output v4'!C:C,1,FALSE())</f>
        <v>#N/A</v>
      </c>
      <c r="U2201" s="61" t="s">
        <v>15698</v>
      </c>
      <c r="V2201" s="61" t="s">
        <v>15699</v>
      </c>
      <c r="Z2201" s="61" t="s">
        <v>4029</v>
      </c>
      <c r="AA2201" s="61" t="s">
        <v>4117</v>
      </c>
      <c r="AB2201" s="63" t="n">
        <v>4300</v>
      </c>
      <c r="AC2201" s="63" t="n">
        <v>4300000</v>
      </c>
      <c r="AE2201" s="61" t="n">
        <v>1000</v>
      </c>
      <c r="AF2201" s="64" t="n">
        <v>4300000</v>
      </c>
      <c r="AG2201" s="61" t="s">
        <v>689</v>
      </c>
      <c r="AH2201" s="62" t="n">
        <v>45291</v>
      </c>
      <c r="AI2201" s="65" t="n">
        <v>0.82235</v>
      </c>
      <c r="AJ2201" s="61" t="s">
        <v>1266</v>
      </c>
      <c r="AK2201" s="65" t="n">
        <v>0.82235</v>
      </c>
      <c r="AL2201" s="65" t="n">
        <v>0.82235</v>
      </c>
      <c r="AM2201" s="66" t="n">
        <v>3536105</v>
      </c>
      <c r="AN2201" s="66" t="n">
        <f aca="false">IF(J2201="Listed Option",AF2201*AL2201,AM2201)</f>
        <v>3536105</v>
      </c>
      <c r="AO2201" s="61" t="s">
        <v>1267</v>
      </c>
      <c r="AW2201" s="61" t="s">
        <v>4070</v>
      </c>
      <c r="AY2201" s="61" t="s">
        <v>15694</v>
      </c>
      <c r="BA2201" s="61" t="s">
        <v>15694</v>
      </c>
      <c r="BB2201" s="67" t="n">
        <v>166</v>
      </c>
      <c r="BE2201" s="61" t="n">
        <v>238587</v>
      </c>
      <c r="BF2201" s="61" t="s">
        <v>15693</v>
      </c>
      <c r="BG2201" s="61" t="s">
        <v>4084</v>
      </c>
      <c r="BH2201" s="61" t="s">
        <v>4084</v>
      </c>
      <c r="BI2201" s="61" t="s">
        <v>15695</v>
      </c>
      <c r="BJ2201" s="61" t="s">
        <v>15694</v>
      </c>
      <c r="BL2201" s="61" t="s">
        <v>15697</v>
      </c>
      <c r="BM2201" s="61" t="s">
        <v>15697</v>
      </c>
      <c r="BN2201" s="70" t="n">
        <v>4300000</v>
      </c>
      <c r="BP2201" s="68" t="n">
        <v>3536105</v>
      </c>
      <c r="BQ2201" s="68" t="n">
        <v>3536105</v>
      </c>
      <c r="BR2201" s="69" t="n">
        <v>4300000</v>
      </c>
      <c r="BS2201" s="63" t="n">
        <v>4300</v>
      </c>
      <c r="BU2201" s="68" t="n">
        <v>4300000</v>
      </c>
    </row>
    <row r="2202" customFormat="false" ht="15" hidden="true" customHeight="false" outlineLevel="0" collapsed="false">
      <c r="A2202" s="61" t="s">
        <v>15711</v>
      </c>
      <c r="B2202" s="61" t="s">
        <v>15712</v>
      </c>
      <c r="C2202" s="62" t="n">
        <v>45291</v>
      </c>
      <c r="D2202" s="62" t="n">
        <v>45291</v>
      </c>
      <c r="E2202" s="61" t="s">
        <v>1259</v>
      </c>
      <c r="F2202" s="61" t="s">
        <v>15693</v>
      </c>
      <c r="G2202" s="61" t="s">
        <v>15694</v>
      </c>
      <c r="H2202" s="61" t="s">
        <v>15694</v>
      </c>
      <c r="I2202" s="61" t="s">
        <v>15695</v>
      </c>
      <c r="J2202" s="61" t="s">
        <v>1199</v>
      </c>
      <c r="K2202" s="61" t="s">
        <v>4065</v>
      </c>
      <c r="L2202" s="61" t="s">
        <v>4065</v>
      </c>
      <c r="N2202" s="61" t="n">
        <v>111310349</v>
      </c>
      <c r="O2202" s="61" t="s">
        <v>1262</v>
      </c>
      <c r="P2202" s="61" t="s">
        <v>15696</v>
      </c>
      <c r="Q2202" s="61" t="s">
        <v>15697</v>
      </c>
      <c r="R2202" s="61" t="s">
        <v>15697</v>
      </c>
      <c r="S2202" s="61" t="str">
        <f aca="false">IF(J2202="Listed Option",MID(R2202,3,9),MID(Q2202,3,9))</f>
        <v>92552VAN0</v>
      </c>
      <c r="T2202" s="61" t="e">
        <f aca="false">VLOOKUP(S2202,'Output v4'!C:C,1,FALSE())</f>
        <v>#N/A</v>
      </c>
      <c r="U2202" s="61" t="s">
        <v>15698</v>
      </c>
      <c r="V2202" s="61" t="s">
        <v>15699</v>
      </c>
      <c r="Z2202" s="61" t="s">
        <v>4074</v>
      </c>
      <c r="AA2202" s="61" t="s">
        <v>4075</v>
      </c>
      <c r="AB2202" s="63" t="n">
        <v>15350</v>
      </c>
      <c r="AC2202" s="63" t="n">
        <v>15350000</v>
      </c>
      <c r="AE2202" s="61" t="n">
        <v>1000</v>
      </c>
      <c r="AF2202" s="64" t="n">
        <v>15350000</v>
      </c>
      <c r="AG2202" s="61" t="s">
        <v>689</v>
      </c>
      <c r="AH2202" s="62" t="n">
        <v>45291</v>
      </c>
      <c r="AI2202" s="65" t="n">
        <v>0.82235</v>
      </c>
      <c r="AJ2202" s="61" t="s">
        <v>1266</v>
      </c>
      <c r="AK2202" s="65" t="n">
        <v>0.82235</v>
      </c>
      <c r="AL2202" s="65" t="n">
        <v>0.82235</v>
      </c>
      <c r="AM2202" s="66" t="n">
        <v>12623072.5</v>
      </c>
      <c r="AN2202" s="66" t="n">
        <f aca="false">IF(J2202="Listed Option",AF2202*AL2202,AM2202)</f>
        <v>12623072.5</v>
      </c>
      <c r="AO2202" s="61" t="s">
        <v>1267</v>
      </c>
      <c r="AW2202" s="61" t="s">
        <v>4070</v>
      </c>
      <c r="AY2202" s="61" t="s">
        <v>15694</v>
      </c>
      <c r="BA2202" s="61" t="s">
        <v>15694</v>
      </c>
      <c r="BB2202" s="67" t="n">
        <v>166</v>
      </c>
      <c r="BE2202" s="61" t="n">
        <v>241450</v>
      </c>
      <c r="BF2202" s="61" t="s">
        <v>15693</v>
      </c>
      <c r="BG2202" s="61" t="s">
        <v>4084</v>
      </c>
      <c r="BH2202" s="61" t="s">
        <v>4084</v>
      </c>
      <c r="BI2202" s="61" t="s">
        <v>15695</v>
      </c>
      <c r="BJ2202" s="61" t="s">
        <v>15694</v>
      </c>
      <c r="BL2202" s="61" t="s">
        <v>15697</v>
      </c>
      <c r="BM2202" s="61" t="s">
        <v>15697</v>
      </c>
      <c r="BN2202" s="70" t="n">
        <v>15350000</v>
      </c>
      <c r="BP2202" s="68" t="n">
        <v>12623072.5</v>
      </c>
      <c r="BQ2202" s="68" t="n">
        <v>12623072.5</v>
      </c>
      <c r="BR2202" s="69" t="n">
        <v>15350000</v>
      </c>
      <c r="BS2202" s="63" t="n">
        <v>15350</v>
      </c>
      <c r="BU2202" s="68" t="n">
        <v>15350000</v>
      </c>
    </row>
    <row r="2203" customFormat="false" ht="15" hidden="true" customHeight="false" outlineLevel="0" collapsed="false">
      <c r="A2203" s="61" t="s">
        <v>15713</v>
      </c>
      <c r="B2203" s="61" t="s">
        <v>15714</v>
      </c>
      <c r="C2203" s="62" t="n">
        <v>45291</v>
      </c>
      <c r="D2203" s="62" t="n">
        <v>45291</v>
      </c>
      <c r="E2203" s="61" t="s">
        <v>1259</v>
      </c>
      <c r="F2203" s="61" t="s">
        <v>1167</v>
      </c>
      <c r="G2203" s="61" t="s">
        <v>15715</v>
      </c>
      <c r="H2203" s="61" t="s">
        <v>15715</v>
      </c>
      <c r="I2203" s="61" t="s">
        <v>15716</v>
      </c>
      <c r="J2203" s="61" t="s">
        <v>1199</v>
      </c>
      <c r="K2203" s="61" t="s">
        <v>4065</v>
      </c>
      <c r="L2203" s="61" t="s">
        <v>4065</v>
      </c>
      <c r="N2203" s="61" t="n">
        <v>130570840</v>
      </c>
      <c r="O2203" s="61" t="s">
        <v>1262</v>
      </c>
      <c r="P2203" s="61" t="s">
        <v>15717</v>
      </c>
      <c r="Q2203" s="61" t="s">
        <v>15718</v>
      </c>
      <c r="R2203" s="61" t="s">
        <v>15718</v>
      </c>
      <c r="S2203" s="61" t="str">
        <f aca="false">IF(J2203="Listed Option",MID(R2203,3,9),MID(Q2203,3,9))</f>
        <v>926400AA0</v>
      </c>
      <c r="T2203" s="61" t="e">
        <f aca="false">VLOOKUP(S2203,'Output v4'!C:C,1,FALSE())</f>
        <v>#N/A</v>
      </c>
      <c r="U2203" s="61" t="s">
        <v>15719</v>
      </c>
      <c r="V2203" s="61" t="s">
        <v>15720</v>
      </c>
      <c r="Z2203" s="61" t="s">
        <v>1304</v>
      </c>
      <c r="AA2203" s="61" t="s">
        <v>1305</v>
      </c>
      <c r="AB2203" s="63" t="n">
        <v>-36130</v>
      </c>
      <c r="AC2203" s="63" t="n">
        <v>-36130000</v>
      </c>
      <c r="AE2203" s="61" t="n">
        <v>1000</v>
      </c>
      <c r="AF2203" s="64" t="n">
        <v>-36130000</v>
      </c>
      <c r="AG2203" s="61" t="s">
        <v>1273</v>
      </c>
      <c r="AH2203" s="62" t="n">
        <v>45291</v>
      </c>
      <c r="AI2203" s="65" t="n">
        <v>0.836571</v>
      </c>
      <c r="AJ2203" s="61" t="s">
        <v>1266</v>
      </c>
      <c r="AK2203" s="65" t="n">
        <v>0.836571</v>
      </c>
      <c r="AL2203" s="65" t="n">
        <v>0.836571</v>
      </c>
      <c r="AM2203" s="66" t="n">
        <v>-30225310.23</v>
      </c>
      <c r="AN2203" s="66" t="n">
        <f aca="false">IF(J2203="Listed Option",AF2203*AL2203,AM2203)</f>
        <v>-30225310.23</v>
      </c>
      <c r="AO2203" s="61" t="s">
        <v>1267</v>
      </c>
      <c r="AW2203" s="61" t="s">
        <v>4070</v>
      </c>
      <c r="AY2203" s="61" t="s">
        <v>15715</v>
      </c>
      <c r="BA2203" s="61" t="s">
        <v>15715</v>
      </c>
      <c r="BB2203" s="67" t="n">
        <v>166</v>
      </c>
      <c r="BE2203" s="61" t="n">
        <v>238575</v>
      </c>
      <c r="BF2203" s="61" t="s">
        <v>1167</v>
      </c>
      <c r="BG2203" s="61" t="s">
        <v>4084</v>
      </c>
      <c r="BH2203" s="61" t="s">
        <v>4084</v>
      </c>
      <c r="BI2203" s="61" t="s">
        <v>15716</v>
      </c>
      <c r="BJ2203" s="61" t="s">
        <v>15715</v>
      </c>
      <c r="BL2203" s="61" t="s">
        <v>15718</v>
      </c>
      <c r="BM2203" s="61" t="s">
        <v>15718</v>
      </c>
      <c r="BN2203" s="70" t="n">
        <v>-36130000</v>
      </c>
      <c r="BP2203" s="68" t="n">
        <v>-30225310.23</v>
      </c>
      <c r="BQ2203" s="68" t="n">
        <v>-30225310.23</v>
      </c>
      <c r="BR2203" s="69" t="n">
        <v>-36130000</v>
      </c>
      <c r="BS2203" s="63" t="n">
        <v>-36130</v>
      </c>
      <c r="BU2203" s="68" t="n">
        <v>36130000</v>
      </c>
    </row>
    <row r="2204" customFormat="false" ht="15" hidden="true" customHeight="false" outlineLevel="0" collapsed="false">
      <c r="A2204" s="61" t="s">
        <v>15721</v>
      </c>
      <c r="B2204" s="61" t="s">
        <v>15722</v>
      </c>
      <c r="C2204" s="62" t="n">
        <v>45291</v>
      </c>
      <c r="D2204" s="62" t="n">
        <v>45291</v>
      </c>
      <c r="E2204" s="61" t="s">
        <v>1259</v>
      </c>
      <c r="F2204" s="61" t="s">
        <v>1167</v>
      </c>
      <c r="G2204" s="61" t="s">
        <v>15723</v>
      </c>
      <c r="H2204" s="61" t="s">
        <v>15723</v>
      </c>
      <c r="I2204" s="61" t="s">
        <v>15716</v>
      </c>
      <c r="J2204" s="61" t="s">
        <v>1195</v>
      </c>
      <c r="K2204" s="61" t="s">
        <v>1195</v>
      </c>
      <c r="L2204" s="61" t="s">
        <v>1195</v>
      </c>
      <c r="N2204" s="61" t="n">
        <v>131262362</v>
      </c>
      <c r="O2204" s="61" t="s">
        <v>1262</v>
      </c>
      <c r="P2204" s="61" t="s">
        <v>15724</v>
      </c>
      <c r="Q2204" s="61" t="s">
        <v>15725</v>
      </c>
      <c r="R2204" s="61" t="s">
        <v>15725</v>
      </c>
      <c r="S2204" s="61" t="str">
        <f aca="false">IF(J2204="Listed Option",MID(R2204,3,9),MID(Q2204,3,9))</f>
        <v>926400102</v>
      </c>
      <c r="T2204" s="61" t="str">
        <f aca="false">VLOOKUP(S2204,'Output v4'!C:C,1,FALSE())</f>
        <v>926400102</v>
      </c>
      <c r="U2204" s="61" t="s">
        <v>333</v>
      </c>
      <c r="V2204" s="61" t="s">
        <v>15726</v>
      </c>
      <c r="W2204" s="61" t="s">
        <v>15727</v>
      </c>
      <c r="Y2204" s="61" t="s">
        <v>15728</v>
      </c>
      <c r="Z2204" s="61" t="s">
        <v>4029</v>
      </c>
      <c r="AA2204" s="61" t="s">
        <v>4117</v>
      </c>
      <c r="AB2204" s="63" t="n">
        <v>103726</v>
      </c>
      <c r="AC2204" s="63" t="n">
        <v>103726</v>
      </c>
      <c r="AE2204" s="61" t="n">
        <v>0</v>
      </c>
      <c r="AF2204" s="64" t="n">
        <v>103726</v>
      </c>
      <c r="AG2204" s="61" t="s">
        <v>689</v>
      </c>
      <c r="AH2204" s="62" t="n">
        <v>45291</v>
      </c>
      <c r="AI2204" s="65" t="n">
        <v>26.54</v>
      </c>
      <c r="AJ2204" s="61" t="s">
        <v>3614</v>
      </c>
      <c r="AK2204" s="65" t="n">
        <v>26.54</v>
      </c>
      <c r="AL2204" s="65" t="n">
        <v>26.54</v>
      </c>
      <c r="AM2204" s="66" t="n">
        <v>2752888.04</v>
      </c>
      <c r="AN2204" s="66" t="n">
        <f aca="false">IF(J2204="Listed Option",AF2204*AL2204,AM2204)</f>
        <v>2752888.04</v>
      </c>
      <c r="AO2204" s="61" t="s">
        <v>1267</v>
      </c>
      <c r="AP2204" s="61" t="n">
        <v>1</v>
      </c>
      <c r="AQ2204" s="61" t="n">
        <v>1</v>
      </c>
      <c r="AV2204" s="61" t="s">
        <v>15728</v>
      </c>
      <c r="AW2204" s="61" t="s">
        <v>4070</v>
      </c>
      <c r="AY2204" s="61" t="s">
        <v>15716</v>
      </c>
      <c r="AZ2204" s="61" t="s">
        <v>15716</v>
      </c>
      <c r="BA2204" s="61" t="s">
        <v>15716</v>
      </c>
      <c r="BB2204" s="67" t="n">
        <v>0</v>
      </c>
      <c r="BE2204" s="61" t="n">
        <v>238587</v>
      </c>
      <c r="BF2204" s="61" t="s">
        <v>1167</v>
      </c>
      <c r="BG2204" s="61" t="s">
        <v>4084</v>
      </c>
      <c r="BH2204" s="61" t="s">
        <v>4084</v>
      </c>
      <c r="BI2204" s="61" t="s">
        <v>15716</v>
      </c>
      <c r="BJ2204" s="61" t="s">
        <v>15716</v>
      </c>
      <c r="BK2204" s="61" t="s">
        <v>15716</v>
      </c>
      <c r="BL2204" s="61" t="s">
        <v>15725</v>
      </c>
      <c r="BM2204" s="61" t="s">
        <v>15725</v>
      </c>
      <c r="BN2204" s="70" t="n">
        <v>2752888.04</v>
      </c>
      <c r="BO2204" s="68" t="n">
        <v>2752888.04</v>
      </c>
      <c r="BP2204" s="68" t="n">
        <v>2752888.04</v>
      </c>
      <c r="BQ2204" s="68" t="n">
        <v>2752888.04</v>
      </c>
      <c r="BR2204" s="69" t="n">
        <v>103726</v>
      </c>
      <c r="BU2204" s="68" t="n">
        <v>103726</v>
      </c>
    </row>
    <row r="2205" customFormat="false" ht="15" hidden="true" customHeight="false" outlineLevel="0" collapsed="false">
      <c r="A2205" s="61" t="s">
        <v>15729</v>
      </c>
      <c r="B2205" s="61" t="s">
        <v>15730</v>
      </c>
      <c r="C2205" s="62" t="n">
        <v>45291</v>
      </c>
      <c r="D2205" s="62" t="n">
        <v>45291</v>
      </c>
      <c r="E2205" s="61" t="s">
        <v>1259</v>
      </c>
      <c r="F2205" s="61" t="s">
        <v>15731</v>
      </c>
      <c r="G2205" s="61" t="s">
        <v>15732</v>
      </c>
      <c r="H2205" s="61" t="s">
        <v>15732</v>
      </c>
      <c r="J2205" s="61" t="s">
        <v>1195</v>
      </c>
      <c r="K2205" s="61" t="s">
        <v>1195</v>
      </c>
      <c r="L2205" s="61" t="s">
        <v>1195</v>
      </c>
      <c r="N2205" s="61" t="n">
        <v>38632134</v>
      </c>
      <c r="O2205" s="61" t="s">
        <v>1262</v>
      </c>
      <c r="P2205" s="61" t="s">
        <v>15733</v>
      </c>
      <c r="Q2205" s="61" t="s">
        <v>15734</v>
      </c>
      <c r="R2205" s="61" t="s">
        <v>15734</v>
      </c>
      <c r="S2205" s="61" t="str">
        <f aca="false">IF(J2205="Listed Option",MID(R2205,3,9),MID(Q2205,3,9))</f>
        <v>92790C104</v>
      </c>
      <c r="T2205" s="61" t="e">
        <f aca="false">VLOOKUP(S2205,'Output v4'!C:C,1,FALSE())</f>
        <v>#N/A</v>
      </c>
      <c r="U2205" s="61" t="s">
        <v>15735</v>
      </c>
      <c r="V2205" s="61" t="s">
        <v>15736</v>
      </c>
      <c r="W2205" s="61" t="s">
        <v>15737</v>
      </c>
      <c r="Y2205" s="61" t="s">
        <v>15738</v>
      </c>
      <c r="Z2205" s="61" t="s">
        <v>1304</v>
      </c>
      <c r="AA2205" s="61" t="s">
        <v>1305</v>
      </c>
      <c r="AB2205" s="63" t="n">
        <v>-66785</v>
      </c>
      <c r="AC2205" s="63" t="n">
        <v>-66785</v>
      </c>
      <c r="AE2205" s="61" t="n">
        <v>0</v>
      </c>
      <c r="AF2205" s="64" t="n">
        <v>-66785</v>
      </c>
      <c r="AG2205" s="61" t="s">
        <v>1273</v>
      </c>
      <c r="AH2205" s="62" t="n">
        <v>45291</v>
      </c>
      <c r="AI2205" s="65" t="n">
        <v>21.78</v>
      </c>
      <c r="AJ2205" s="61" t="s">
        <v>3614</v>
      </c>
      <c r="AK2205" s="65" t="n">
        <v>21.78</v>
      </c>
      <c r="AL2205" s="65" t="n">
        <v>21.78</v>
      </c>
      <c r="AM2205" s="66" t="n">
        <v>-1454577.3</v>
      </c>
      <c r="AN2205" s="66" t="n">
        <f aca="false">IF(J2205="Listed Option",AF2205*AL2205,AM2205)</f>
        <v>-1454577.3</v>
      </c>
      <c r="AO2205" s="61" t="s">
        <v>1267</v>
      </c>
      <c r="AP2205" s="61" t="n">
        <v>1</v>
      </c>
      <c r="AQ2205" s="61" t="n">
        <v>1</v>
      </c>
      <c r="AV2205" s="61" t="s">
        <v>15738</v>
      </c>
      <c r="AW2205" s="61" t="s">
        <v>4070</v>
      </c>
      <c r="AY2205" s="61" t="s">
        <v>15739</v>
      </c>
      <c r="AZ2205" s="61" t="s">
        <v>15739</v>
      </c>
      <c r="BA2205" s="61" t="s">
        <v>15739</v>
      </c>
      <c r="BB2205" s="67" t="n">
        <v>0</v>
      </c>
      <c r="BE2205" s="61" t="n">
        <v>238575</v>
      </c>
      <c r="BF2205" s="61" t="s">
        <v>15731</v>
      </c>
      <c r="BG2205" s="61" t="s">
        <v>1157</v>
      </c>
      <c r="BH2205" s="61" t="s">
        <v>1157</v>
      </c>
      <c r="BJ2205" s="61" t="s">
        <v>15739</v>
      </c>
      <c r="BK2205" s="61" t="s">
        <v>15739</v>
      </c>
      <c r="BL2205" s="61" t="s">
        <v>15734</v>
      </c>
      <c r="BM2205" s="61" t="s">
        <v>15734</v>
      </c>
      <c r="BN2205" s="70" t="n">
        <v>-1454577.3</v>
      </c>
      <c r="BO2205" s="68" t="n">
        <v>-1454577.3</v>
      </c>
      <c r="BP2205" s="68" t="n">
        <v>-1454577.3</v>
      </c>
      <c r="BQ2205" s="68" t="n">
        <v>-1454577.3</v>
      </c>
      <c r="BR2205" s="69" t="n">
        <v>-66785</v>
      </c>
      <c r="BU2205" s="68" t="n">
        <v>66785</v>
      </c>
    </row>
    <row r="2206" customFormat="false" ht="15" hidden="true" customHeight="false" outlineLevel="0" collapsed="false">
      <c r="A2206" s="61" t="s">
        <v>15740</v>
      </c>
      <c r="B2206" s="61" t="s">
        <v>15741</v>
      </c>
      <c r="C2206" s="62" t="n">
        <v>45291</v>
      </c>
      <c r="D2206" s="62" t="n">
        <v>45291</v>
      </c>
      <c r="E2206" s="61" t="s">
        <v>1259</v>
      </c>
      <c r="F2206" s="61" t="s">
        <v>1168</v>
      </c>
      <c r="G2206" s="61" t="s">
        <v>15742</v>
      </c>
      <c r="H2206" s="61" t="s">
        <v>15742</v>
      </c>
      <c r="I2206" s="61" t="s">
        <v>15743</v>
      </c>
      <c r="J2206" s="61" t="s">
        <v>1195</v>
      </c>
      <c r="K2206" s="61" t="s">
        <v>1195</v>
      </c>
      <c r="L2206" s="61" t="s">
        <v>1195</v>
      </c>
      <c r="N2206" s="61" t="n">
        <v>5912603</v>
      </c>
      <c r="O2206" s="61" t="s">
        <v>1262</v>
      </c>
      <c r="P2206" s="61" t="s">
        <v>15744</v>
      </c>
      <c r="Q2206" s="61" t="s">
        <v>15745</v>
      </c>
      <c r="R2206" s="61" t="s">
        <v>15745</v>
      </c>
      <c r="S2206" s="61" t="str">
        <f aca="false">IF(J2206="Listed Option",MID(R2206,3,9),MID(Q2206,3,9))</f>
        <v>92826C839</v>
      </c>
      <c r="T2206" s="61" t="str">
        <f aca="false">VLOOKUP(S2206,'Output v4'!C:C,1,FALSE())</f>
        <v>92826C839</v>
      </c>
      <c r="U2206" s="61" t="s">
        <v>334</v>
      </c>
      <c r="V2206" s="61" t="s">
        <v>15746</v>
      </c>
      <c r="W2206" s="61" t="s">
        <v>15743</v>
      </c>
      <c r="Y2206" s="61" t="s">
        <v>15747</v>
      </c>
      <c r="Z2206" s="61" t="s">
        <v>1304</v>
      </c>
      <c r="AA2206" s="61" t="s">
        <v>1305</v>
      </c>
      <c r="AB2206" s="63" t="n">
        <v>-926</v>
      </c>
      <c r="AC2206" s="63" t="n">
        <v>-926</v>
      </c>
      <c r="AE2206" s="61" t="n">
        <v>0</v>
      </c>
      <c r="AF2206" s="64" t="n">
        <v>-926</v>
      </c>
      <c r="AG2206" s="61" t="s">
        <v>1273</v>
      </c>
      <c r="AH2206" s="62" t="n">
        <v>45291</v>
      </c>
      <c r="AI2206" s="65" t="n">
        <v>260.35</v>
      </c>
      <c r="AJ2206" s="61" t="s">
        <v>3614</v>
      </c>
      <c r="AK2206" s="65" t="n">
        <v>260.35</v>
      </c>
      <c r="AL2206" s="65" t="n">
        <v>260.35</v>
      </c>
      <c r="AM2206" s="66" t="n">
        <v>-241084.1</v>
      </c>
      <c r="AN2206" s="66" t="n">
        <f aca="false">IF(J2206="Listed Option",AF2206*AL2206,AM2206)</f>
        <v>-241084.1</v>
      </c>
      <c r="AO2206" s="61" t="s">
        <v>1267</v>
      </c>
      <c r="AP2206" s="61" t="n">
        <v>1</v>
      </c>
      <c r="AQ2206" s="61" t="n">
        <v>1</v>
      </c>
      <c r="AV2206" s="61" t="s">
        <v>15747</v>
      </c>
      <c r="AW2206" s="61" t="s">
        <v>4070</v>
      </c>
      <c r="AY2206" s="61" t="s">
        <v>15743</v>
      </c>
      <c r="AZ2206" s="61" t="s">
        <v>15743</v>
      </c>
      <c r="BA2206" s="61" t="s">
        <v>15743</v>
      </c>
      <c r="BB2206" s="67" t="n">
        <v>0</v>
      </c>
      <c r="BE2206" s="61" t="n">
        <v>238575</v>
      </c>
      <c r="BF2206" s="61" t="s">
        <v>1168</v>
      </c>
      <c r="BG2206" s="61" t="s">
        <v>4084</v>
      </c>
      <c r="BH2206" s="61" t="s">
        <v>4084</v>
      </c>
      <c r="BI2206" s="61" t="s">
        <v>15743</v>
      </c>
      <c r="BJ2206" s="61" t="s">
        <v>15743</v>
      </c>
      <c r="BK2206" s="61" t="s">
        <v>15743</v>
      </c>
      <c r="BL2206" s="61" t="s">
        <v>15745</v>
      </c>
      <c r="BM2206" s="61" t="s">
        <v>15745</v>
      </c>
      <c r="BN2206" s="70" t="n">
        <v>-241084.1</v>
      </c>
      <c r="BO2206" s="68" t="n">
        <v>-241084.1</v>
      </c>
      <c r="BP2206" s="68" t="n">
        <v>-241084.1</v>
      </c>
      <c r="BQ2206" s="68" t="n">
        <v>-241084.1</v>
      </c>
      <c r="BR2206" s="69" t="n">
        <v>-926</v>
      </c>
      <c r="BU2206" s="68" t="n">
        <v>926</v>
      </c>
    </row>
    <row r="2207" customFormat="false" ht="15" hidden="true" customHeight="false" outlineLevel="0" collapsed="false">
      <c r="A2207" s="61" t="s">
        <v>15748</v>
      </c>
      <c r="B2207" s="61" t="s">
        <v>15749</v>
      </c>
      <c r="C2207" s="62" t="n">
        <v>45291</v>
      </c>
      <c r="D2207" s="62" t="n">
        <v>45291</v>
      </c>
      <c r="E2207" s="61" t="s">
        <v>1259</v>
      </c>
      <c r="F2207" s="61" t="s">
        <v>1168</v>
      </c>
      <c r="G2207" s="61" t="s">
        <v>15750</v>
      </c>
      <c r="H2207" s="61" t="s">
        <v>15742</v>
      </c>
      <c r="I2207" s="61" t="s">
        <v>15743</v>
      </c>
      <c r="J2207" s="61" t="s">
        <v>1196</v>
      </c>
      <c r="K2207" s="61" t="s">
        <v>4088</v>
      </c>
      <c r="L2207" s="61" t="s">
        <v>4089</v>
      </c>
      <c r="M2207" s="61" t="s">
        <v>1197</v>
      </c>
      <c r="N2207" s="61" t="n">
        <v>143736114</v>
      </c>
      <c r="O2207" s="61" t="s">
        <v>1262</v>
      </c>
      <c r="P2207" s="61" t="s">
        <v>15751</v>
      </c>
      <c r="R2207" s="61" t="s">
        <v>15745</v>
      </c>
      <c r="S2207" s="61" t="str">
        <f aca="false">IF(J2207="Listed Option",MID(R2207,3,9),MID(Q2207,3,9))</f>
        <v>92826C839</v>
      </c>
      <c r="T2207" s="61" t="str">
        <f aca="false">VLOOKUP(S2207,'Output v4'!C:C,1,FALSE())</f>
        <v>92826C839</v>
      </c>
      <c r="W2207" s="61" t="s">
        <v>15752</v>
      </c>
      <c r="X2207" s="61" t="s">
        <v>15753</v>
      </c>
      <c r="Y2207" s="61" t="s">
        <v>15754</v>
      </c>
      <c r="Z2207" s="61" t="s">
        <v>1304</v>
      </c>
      <c r="AA2207" s="61" t="s">
        <v>1305</v>
      </c>
      <c r="AB2207" s="63" t="n">
        <v>69</v>
      </c>
      <c r="AC2207" s="63" t="n">
        <v>69</v>
      </c>
      <c r="AD2207" s="61" t="n">
        <v>100</v>
      </c>
      <c r="AE2207" s="61" t="n">
        <v>0</v>
      </c>
      <c r="AF2207" s="64" t="n">
        <v>6900</v>
      </c>
      <c r="AG2207" s="61" t="s">
        <v>689</v>
      </c>
      <c r="AH2207" s="62" t="n">
        <v>45291</v>
      </c>
      <c r="AI2207" s="65" t="n">
        <v>2.71</v>
      </c>
      <c r="AJ2207" s="61" t="s">
        <v>1266</v>
      </c>
      <c r="AK2207" s="65" t="n">
        <v>2.71</v>
      </c>
      <c r="AL2207" s="65" t="n">
        <v>260.35</v>
      </c>
      <c r="AM2207" s="66" t="n">
        <v>18699</v>
      </c>
      <c r="AN2207" s="66" t="n">
        <f aca="false">IF(J2207="Listed Option",AF2207*AL2207,AM2207)</f>
        <v>1796415</v>
      </c>
      <c r="AO2207" s="61" t="s">
        <v>1267</v>
      </c>
      <c r="AP2207" s="61" t="n">
        <v>100</v>
      </c>
      <c r="AQ2207" s="61" t="n">
        <v>100</v>
      </c>
      <c r="AV2207" s="61" t="s">
        <v>15747</v>
      </c>
      <c r="AW2207" s="61" t="s">
        <v>4070</v>
      </c>
      <c r="AY2207" s="61" t="s">
        <v>15743</v>
      </c>
      <c r="AZ2207" s="61" t="s">
        <v>15743</v>
      </c>
      <c r="BA2207" s="61" t="s">
        <v>15743</v>
      </c>
      <c r="BB2207" s="67" t="n">
        <v>0</v>
      </c>
      <c r="BE2207" s="61" t="n">
        <v>238575</v>
      </c>
      <c r="BG2207" s="61" t="s">
        <v>4084</v>
      </c>
      <c r="BJ2207" s="61" t="s">
        <v>15743</v>
      </c>
      <c r="BL2207" s="61" t="s">
        <v>15745</v>
      </c>
      <c r="BM2207" s="61" t="s">
        <v>15745</v>
      </c>
      <c r="BN2207" s="70" t="n">
        <v>-1796415</v>
      </c>
      <c r="BO2207" s="68" t="n">
        <v>1796415</v>
      </c>
      <c r="BP2207" s="68" t="n">
        <v>186.99</v>
      </c>
      <c r="BQ2207" s="68" t="n">
        <v>186.99</v>
      </c>
      <c r="BR2207" s="69" t="n">
        <v>69</v>
      </c>
      <c r="BS2207" s="63" t="n">
        <v>69</v>
      </c>
      <c r="BU2207" s="68" t="n">
        <v>69</v>
      </c>
    </row>
    <row r="2208" customFormat="false" ht="15" hidden="true" customHeight="false" outlineLevel="0" collapsed="false">
      <c r="A2208" s="61" t="s">
        <v>15755</v>
      </c>
      <c r="B2208" s="61" t="s">
        <v>15756</v>
      </c>
      <c r="C2208" s="62" t="n">
        <v>45291</v>
      </c>
      <c r="D2208" s="62" t="n">
        <v>45291</v>
      </c>
      <c r="E2208" s="61" t="s">
        <v>1259</v>
      </c>
      <c r="F2208" s="61" t="s">
        <v>1168</v>
      </c>
      <c r="G2208" s="61" t="s">
        <v>15757</v>
      </c>
      <c r="H2208" s="61" t="s">
        <v>15742</v>
      </c>
      <c r="I2208" s="61" t="s">
        <v>15743</v>
      </c>
      <c r="J2208" s="61" t="s">
        <v>1196</v>
      </c>
      <c r="K2208" s="61" t="s">
        <v>4088</v>
      </c>
      <c r="L2208" s="61" t="s">
        <v>4277</v>
      </c>
      <c r="M2208" s="61" t="s">
        <v>1198</v>
      </c>
      <c r="N2208" s="61" t="n">
        <v>143911894</v>
      </c>
      <c r="O2208" s="61" t="s">
        <v>1262</v>
      </c>
      <c r="P2208" s="61" t="s">
        <v>15758</v>
      </c>
      <c r="R2208" s="61" t="s">
        <v>15745</v>
      </c>
      <c r="S2208" s="61" t="str">
        <f aca="false">IF(J2208="Listed Option",MID(R2208,3,9),MID(Q2208,3,9))</f>
        <v>92826C839</v>
      </c>
      <c r="T2208" s="61" t="str">
        <f aca="false">VLOOKUP(S2208,'Output v4'!C:C,1,FALSE())</f>
        <v>92826C839</v>
      </c>
      <c r="W2208" s="61" t="s">
        <v>15759</v>
      </c>
      <c r="X2208" s="61" t="s">
        <v>15760</v>
      </c>
      <c r="Y2208" s="61" t="s">
        <v>15761</v>
      </c>
      <c r="Z2208" s="61" t="s">
        <v>1304</v>
      </c>
      <c r="AA2208" s="61" t="s">
        <v>1305</v>
      </c>
      <c r="AB2208" s="63" t="n">
        <v>69</v>
      </c>
      <c r="AC2208" s="63" t="n">
        <v>69</v>
      </c>
      <c r="AD2208" s="61" t="n">
        <v>100</v>
      </c>
      <c r="AE2208" s="61" t="n">
        <v>0</v>
      </c>
      <c r="AF2208" s="64" t="n">
        <v>6900</v>
      </c>
      <c r="AG2208" s="61" t="s">
        <v>689</v>
      </c>
      <c r="AH2208" s="62" t="n">
        <v>45291</v>
      </c>
      <c r="AI2208" s="65" t="n">
        <v>4.8</v>
      </c>
      <c r="AJ2208" s="61" t="s">
        <v>1266</v>
      </c>
      <c r="AK2208" s="65" t="n">
        <v>4.8</v>
      </c>
      <c r="AL2208" s="65" t="n">
        <v>260.35</v>
      </c>
      <c r="AM2208" s="66" t="n">
        <v>33120</v>
      </c>
      <c r="AN2208" s="66" t="n">
        <f aca="false">IF(J2208="Listed Option",AF2208*AL2208,AM2208)</f>
        <v>1796415</v>
      </c>
      <c r="AO2208" s="61" t="s">
        <v>1267</v>
      </c>
      <c r="AP2208" s="61" t="n">
        <v>100</v>
      </c>
      <c r="AQ2208" s="61" t="n">
        <v>100</v>
      </c>
      <c r="AV2208" s="61" t="s">
        <v>15747</v>
      </c>
      <c r="AW2208" s="61" t="s">
        <v>4070</v>
      </c>
      <c r="AY2208" s="61" t="s">
        <v>15743</v>
      </c>
      <c r="AZ2208" s="61" t="s">
        <v>15743</v>
      </c>
      <c r="BA2208" s="61" t="s">
        <v>15743</v>
      </c>
      <c r="BB2208" s="67" t="n">
        <v>0</v>
      </c>
      <c r="BE2208" s="61" t="n">
        <v>238575</v>
      </c>
      <c r="BG2208" s="61" t="s">
        <v>4084</v>
      </c>
      <c r="BJ2208" s="61" t="s">
        <v>15743</v>
      </c>
      <c r="BL2208" s="61" t="s">
        <v>15745</v>
      </c>
      <c r="BM2208" s="61" t="s">
        <v>15745</v>
      </c>
      <c r="BN2208" s="70" t="n">
        <v>1796415</v>
      </c>
      <c r="BO2208" s="68" t="n">
        <v>1796415</v>
      </c>
      <c r="BP2208" s="68" t="n">
        <v>331.2</v>
      </c>
      <c r="BQ2208" s="68" t="n">
        <v>331.2</v>
      </c>
      <c r="BR2208" s="69" t="n">
        <v>69</v>
      </c>
      <c r="BS2208" s="63" t="n">
        <v>69</v>
      </c>
      <c r="BU2208" s="68" t="n">
        <v>69</v>
      </c>
    </row>
    <row r="2209" customFormat="false" ht="15" hidden="true" customHeight="false" outlineLevel="0" collapsed="false">
      <c r="A2209" s="61" t="s">
        <v>15762</v>
      </c>
      <c r="B2209" s="61" t="s">
        <v>15763</v>
      </c>
      <c r="C2209" s="62" t="n">
        <v>45291</v>
      </c>
      <c r="D2209" s="62" t="n">
        <v>45291</v>
      </c>
      <c r="E2209" s="61" t="s">
        <v>1259</v>
      </c>
      <c r="F2209" s="61" t="s">
        <v>1168</v>
      </c>
      <c r="G2209" s="61" t="s">
        <v>15764</v>
      </c>
      <c r="H2209" s="61" t="s">
        <v>15742</v>
      </c>
      <c r="I2209" s="61" t="s">
        <v>15743</v>
      </c>
      <c r="J2209" s="61" t="s">
        <v>1196</v>
      </c>
      <c r="K2209" s="61" t="s">
        <v>4088</v>
      </c>
      <c r="L2209" s="61" t="s">
        <v>4089</v>
      </c>
      <c r="M2209" s="61" t="s">
        <v>1197</v>
      </c>
      <c r="N2209" s="61" t="n">
        <v>182070677</v>
      </c>
      <c r="O2209" s="61" t="s">
        <v>1262</v>
      </c>
      <c r="P2209" s="61" t="s">
        <v>15765</v>
      </c>
      <c r="R2209" s="61" t="s">
        <v>15745</v>
      </c>
      <c r="S2209" s="61" t="str">
        <f aca="false">IF(J2209="Listed Option",MID(R2209,3,9),MID(Q2209,3,9))</f>
        <v>92826C839</v>
      </c>
      <c r="T2209" s="61" t="str">
        <f aca="false">VLOOKUP(S2209,'Output v4'!C:C,1,FALSE())</f>
        <v>92826C839</v>
      </c>
      <c r="W2209" s="61" t="s">
        <v>15766</v>
      </c>
      <c r="X2209" s="61" t="s">
        <v>15767</v>
      </c>
      <c r="Y2209" s="61" t="s">
        <v>15768</v>
      </c>
      <c r="Z2209" s="61" t="s">
        <v>1304</v>
      </c>
      <c r="AA2209" s="61" t="s">
        <v>1305</v>
      </c>
      <c r="AB2209" s="63" t="n">
        <v>22</v>
      </c>
      <c r="AC2209" s="63" t="n">
        <v>22</v>
      </c>
      <c r="AD2209" s="61" t="n">
        <v>100</v>
      </c>
      <c r="AE2209" s="61" t="n">
        <v>0</v>
      </c>
      <c r="AF2209" s="64" t="n">
        <v>2200</v>
      </c>
      <c r="AG2209" s="61" t="s">
        <v>689</v>
      </c>
      <c r="AH2209" s="62" t="n">
        <v>45291</v>
      </c>
      <c r="AI2209" s="65" t="n">
        <v>3.15</v>
      </c>
      <c r="AJ2209" s="61" t="s">
        <v>1266</v>
      </c>
      <c r="AK2209" s="65" t="n">
        <v>3.15</v>
      </c>
      <c r="AL2209" s="65" t="n">
        <v>260.35</v>
      </c>
      <c r="AM2209" s="66" t="n">
        <v>6930</v>
      </c>
      <c r="AN2209" s="66" t="n">
        <f aca="false">IF(J2209="Listed Option",AF2209*AL2209,AM2209)</f>
        <v>572770</v>
      </c>
      <c r="AO2209" s="61" t="s">
        <v>1267</v>
      </c>
      <c r="AP2209" s="61" t="n">
        <v>100</v>
      </c>
      <c r="AQ2209" s="61" t="n">
        <v>100</v>
      </c>
      <c r="AV2209" s="61" t="s">
        <v>15747</v>
      </c>
      <c r="AW2209" s="61" t="s">
        <v>4070</v>
      </c>
      <c r="AY2209" s="61" t="s">
        <v>15743</v>
      </c>
      <c r="AZ2209" s="61" t="s">
        <v>15743</v>
      </c>
      <c r="BA2209" s="61" t="s">
        <v>15743</v>
      </c>
      <c r="BB2209" s="67" t="n">
        <v>0</v>
      </c>
      <c r="BE2209" s="61" t="n">
        <v>238575</v>
      </c>
      <c r="BG2209" s="61" t="s">
        <v>4084</v>
      </c>
      <c r="BJ2209" s="61" t="s">
        <v>15743</v>
      </c>
      <c r="BL2209" s="61" t="s">
        <v>15745</v>
      </c>
      <c r="BM2209" s="61" t="s">
        <v>15745</v>
      </c>
      <c r="BN2209" s="70" t="n">
        <v>-572770</v>
      </c>
      <c r="BO2209" s="68" t="n">
        <v>572770</v>
      </c>
      <c r="BP2209" s="68" t="n">
        <v>69.3</v>
      </c>
      <c r="BQ2209" s="68" t="n">
        <v>69.3</v>
      </c>
      <c r="BR2209" s="69" t="n">
        <v>22</v>
      </c>
      <c r="BS2209" s="63" t="n">
        <v>22</v>
      </c>
      <c r="BU2209" s="68" t="n">
        <v>22</v>
      </c>
    </row>
    <row r="2210" customFormat="false" ht="15" hidden="true" customHeight="false" outlineLevel="0" collapsed="false">
      <c r="A2210" s="61" t="s">
        <v>15769</v>
      </c>
      <c r="B2210" s="61" t="s">
        <v>15770</v>
      </c>
      <c r="C2210" s="62" t="n">
        <v>45291</v>
      </c>
      <c r="D2210" s="62" t="n">
        <v>45291</v>
      </c>
      <c r="E2210" s="61" t="s">
        <v>1259</v>
      </c>
      <c r="F2210" s="61" t="s">
        <v>1168</v>
      </c>
      <c r="G2210" s="61" t="s">
        <v>15771</v>
      </c>
      <c r="H2210" s="61" t="s">
        <v>15742</v>
      </c>
      <c r="I2210" s="61" t="s">
        <v>15743</v>
      </c>
      <c r="J2210" s="61" t="s">
        <v>1196</v>
      </c>
      <c r="K2210" s="61" t="s">
        <v>4088</v>
      </c>
      <c r="L2210" s="61" t="s">
        <v>4277</v>
      </c>
      <c r="M2210" s="61" t="s">
        <v>1198</v>
      </c>
      <c r="N2210" s="61" t="n">
        <v>182070746</v>
      </c>
      <c r="O2210" s="61" t="s">
        <v>1262</v>
      </c>
      <c r="P2210" s="61" t="s">
        <v>15772</v>
      </c>
      <c r="R2210" s="61" t="s">
        <v>15745</v>
      </c>
      <c r="S2210" s="61" t="str">
        <f aca="false">IF(J2210="Listed Option",MID(R2210,3,9),MID(Q2210,3,9))</f>
        <v>92826C839</v>
      </c>
      <c r="T2210" s="61" t="str">
        <f aca="false">VLOOKUP(S2210,'Output v4'!C:C,1,FALSE())</f>
        <v>92826C839</v>
      </c>
      <c r="W2210" s="61" t="s">
        <v>15773</v>
      </c>
      <c r="X2210" s="61" t="s">
        <v>15774</v>
      </c>
      <c r="Y2210" s="61" t="s">
        <v>15775</v>
      </c>
      <c r="Z2210" s="61" t="s">
        <v>1304</v>
      </c>
      <c r="AA2210" s="61" t="s">
        <v>1305</v>
      </c>
      <c r="AB2210" s="63" t="n">
        <v>22</v>
      </c>
      <c r="AC2210" s="63" t="n">
        <v>22</v>
      </c>
      <c r="AD2210" s="61" t="n">
        <v>100</v>
      </c>
      <c r="AE2210" s="61" t="n">
        <v>0</v>
      </c>
      <c r="AF2210" s="64" t="n">
        <v>2200</v>
      </c>
      <c r="AG2210" s="61" t="s">
        <v>689</v>
      </c>
      <c r="AH2210" s="62" t="n">
        <v>45291</v>
      </c>
      <c r="AI2210" s="65" t="n">
        <v>2.39</v>
      </c>
      <c r="AJ2210" s="61" t="s">
        <v>1266</v>
      </c>
      <c r="AK2210" s="65" t="n">
        <v>2.39</v>
      </c>
      <c r="AL2210" s="65" t="n">
        <v>260.35</v>
      </c>
      <c r="AM2210" s="66" t="n">
        <v>5258</v>
      </c>
      <c r="AN2210" s="66" t="n">
        <f aca="false">IF(J2210="Listed Option",AF2210*AL2210,AM2210)</f>
        <v>572770</v>
      </c>
      <c r="AO2210" s="61" t="s">
        <v>1267</v>
      </c>
      <c r="AP2210" s="61" t="n">
        <v>100</v>
      </c>
      <c r="AQ2210" s="61" t="n">
        <v>100</v>
      </c>
      <c r="AV2210" s="61" t="s">
        <v>15747</v>
      </c>
      <c r="AW2210" s="61" t="s">
        <v>4070</v>
      </c>
      <c r="AY2210" s="61" t="s">
        <v>15743</v>
      </c>
      <c r="AZ2210" s="61" t="s">
        <v>15743</v>
      </c>
      <c r="BA2210" s="61" t="s">
        <v>15743</v>
      </c>
      <c r="BB2210" s="67" t="n">
        <v>0</v>
      </c>
      <c r="BE2210" s="61" t="n">
        <v>238575</v>
      </c>
      <c r="BG2210" s="61" t="s">
        <v>4084</v>
      </c>
      <c r="BJ2210" s="61" t="s">
        <v>15743</v>
      </c>
      <c r="BL2210" s="61" t="s">
        <v>15745</v>
      </c>
      <c r="BM2210" s="61" t="s">
        <v>15745</v>
      </c>
      <c r="BN2210" s="70" t="n">
        <v>572770</v>
      </c>
      <c r="BO2210" s="68" t="n">
        <v>572770</v>
      </c>
      <c r="BP2210" s="68" t="n">
        <v>52.58</v>
      </c>
      <c r="BQ2210" s="68" t="n">
        <v>52.58</v>
      </c>
      <c r="BR2210" s="69" t="n">
        <v>22</v>
      </c>
      <c r="BS2210" s="63" t="n">
        <v>22</v>
      </c>
      <c r="BU2210" s="68" t="n">
        <v>22</v>
      </c>
    </row>
    <row r="2211" customFormat="false" ht="15" hidden="true" customHeight="false" outlineLevel="0" collapsed="false">
      <c r="A2211" s="61" t="s">
        <v>15776</v>
      </c>
      <c r="B2211" s="61" t="s">
        <v>15777</v>
      </c>
      <c r="C2211" s="62" t="n">
        <v>45291</v>
      </c>
      <c r="D2211" s="62" t="n">
        <v>45291</v>
      </c>
      <c r="E2211" s="61" t="s">
        <v>1259</v>
      </c>
      <c r="F2211" s="61" t="s">
        <v>15778</v>
      </c>
      <c r="G2211" s="61" t="s">
        <v>15779</v>
      </c>
      <c r="H2211" s="61" t="s">
        <v>15779</v>
      </c>
      <c r="I2211" s="61" t="s">
        <v>15780</v>
      </c>
      <c r="J2211" s="61" t="s">
        <v>1199</v>
      </c>
      <c r="K2211" s="61" t="s">
        <v>4065</v>
      </c>
      <c r="L2211" s="61" t="s">
        <v>4065</v>
      </c>
      <c r="N2211" s="61" t="n">
        <v>124305274</v>
      </c>
      <c r="O2211" s="61" t="s">
        <v>1262</v>
      </c>
      <c r="P2211" s="61" t="s">
        <v>15781</v>
      </c>
      <c r="Q2211" s="61" t="s">
        <v>15782</v>
      </c>
      <c r="R2211" s="61" t="s">
        <v>15782</v>
      </c>
      <c r="S2211" s="61" t="str">
        <f aca="false">IF(J2211="Listed Option",MID(R2211,3,9),MID(Q2211,3,9))</f>
        <v>928377AC4</v>
      </c>
      <c r="T2211" s="61" t="e">
        <f aca="false">VLOOKUP(S2211,'Output v4'!C:C,1,FALSE())</f>
        <v>#N/A</v>
      </c>
      <c r="U2211" s="61" t="s">
        <v>15783</v>
      </c>
      <c r="V2211" s="61" t="s">
        <v>15784</v>
      </c>
      <c r="Z2211" s="61" t="s">
        <v>1264</v>
      </c>
      <c r="AA2211" s="61" t="s">
        <v>4126</v>
      </c>
      <c r="AB2211" s="63" t="n">
        <v>5160</v>
      </c>
      <c r="AC2211" s="63" t="n">
        <v>5160000</v>
      </c>
      <c r="AE2211" s="61" t="n">
        <v>1000</v>
      </c>
      <c r="AF2211" s="64" t="n">
        <v>5160000</v>
      </c>
      <c r="AG2211" s="61" t="s">
        <v>689</v>
      </c>
      <c r="AH2211" s="62" t="n">
        <v>45291</v>
      </c>
      <c r="AI2211" s="65" t="n">
        <v>0.97733</v>
      </c>
      <c r="AJ2211" s="61" t="s">
        <v>1266</v>
      </c>
      <c r="AK2211" s="65" t="n">
        <v>0.97733</v>
      </c>
      <c r="AL2211" s="65" t="n">
        <v>0.97733</v>
      </c>
      <c r="AM2211" s="66" t="n">
        <v>5043022.8</v>
      </c>
      <c r="AN2211" s="66" t="n">
        <f aca="false">IF(J2211="Listed Option",AF2211*AL2211,AM2211)</f>
        <v>5043022.8</v>
      </c>
      <c r="AO2211" s="61" t="s">
        <v>1267</v>
      </c>
      <c r="AW2211" s="61" t="s">
        <v>4070</v>
      </c>
      <c r="AY2211" s="61" t="s">
        <v>15779</v>
      </c>
      <c r="BA2211" s="61" t="s">
        <v>15779</v>
      </c>
      <c r="BB2211" s="67" t="n">
        <v>106</v>
      </c>
      <c r="BE2211" s="61" t="n">
        <v>238566</v>
      </c>
      <c r="BF2211" s="61" t="s">
        <v>15778</v>
      </c>
      <c r="BG2211" s="61" t="s">
        <v>4084</v>
      </c>
      <c r="BH2211" s="61" t="s">
        <v>4084</v>
      </c>
      <c r="BI2211" s="61" t="s">
        <v>15780</v>
      </c>
      <c r="BJ2211" s="61" t="s">
        <v>15779</v>
      </c>
      <c r="BL2211" s="61" t="s">
        <v>15782</v>
      </c>
      <c r="BM2211" s="61" t="s">
        <v>15782</v>
      </c>
      <c r="BN2211" s="70" t="n">
        <v>5160000</v>
      </c>
      <c r="BP2211" s="68" t="n">
        <v>5043022.8</v>
      </c>
      <c r="BQ2211" s="68" t="n">
        <v>5043022.8</v>
      </c>
      <c r="BR2211" s="69" t="n">
        <v>5160000</v>
      </c>
      <c r="BS2211" s="63" t="n">
        <v>5160</v>
      </c>
      <c r="BU2211" s="68" t="n">
        <v>5160000</v>
      </c>
    </row>
    <row r="2212" customFormat="false" ht="15" hidden="true" customHeight="false" outlineLevel="0" collapsed="false">
      <c r="A2212" s="61" t="s">
        <v>15785</v>
      </c>
      <c r="B2212" s="61" t="s">
        <v>15786</v>
      </c>
      <c r="C2212" s="62" t="n">
        <v>45291</v>
      </c>
      <c r="D2212" s="62" t="n">
        <v>45291</v>
      </c>
      <c r="E2212" s="61" t="s">
        <v>1259</v>
      </c>
      <c r="F2212" s="61" t="s">
        <v>15778</v>
      </c>
      <c r="G2212" s="61" t="s">
        <v>15779</v>
      </c>
      <c r="H2212" s="61" t="s">
        <v>15779</v>
      </c>
      <c r="I2212" s="61" t="s">
        <v>15780</v>
      </c>
      <c r="J2212" s="61" t="s">
        <v>1199</v>
      </c>
      <c r="K2212" s="61" t="s">
        <v>4065</v>
      </c>
      <c r="L2212" s="61" t="s">
        <v>4065</v>
      </c>
      <c r="N2212" s="61" t="n">
        <v>124305274</v>
      </c>
      <c r="O2212" s="61" t="s">
        <v>1262</v>
      </c>
      <c r="P2212" s="61" t="s">
        <v>15781</v>
      </c>
      <c r="Q2212" s="61" t="s">
        <v>15782</v>
      </c>
      <c r="R2212" s="61" t="s">
        <v>15782</v>
      </c>
      <c r="S2212" s="61" t="str">
        <f aca="false">IF(J2212="Listed Option",MID(R2212,3,9),MID(Q2212,3,9))</f>
        <v>928377AC4</v>
      </c>
      <c r="T2212" s="61" t="e">
        <f aca="false">VLOOKUP(S2212,'Output v4'!C:C,1,FALSE())</f>
        <v>#N/A</v>
      </c>
      <c r="U2212" s="61" t="s">
        <v>15783</v>
      </c>
      <c r="V2212" s="61" t="s">
        <v>15784</v>
      </c>
      <c r="Z2212" s="61" t="s">
        <v>1304</v>
      </c>
      <c r="AA2212" s="61" t="s">
        <v>1305</v>
      </c>
      <c r="AB2212" s="63" t="n">
        <v>200</v>
      </c>
      <c r="AC2212" s="63" t="n">
        <v>200000</v>
      </c>
      <c r="AE2212" s="61" t="n">
        <v>1000</v>
      </c>
      <c r="AF2212" s="64" t="n">
        <v>200000</v>
      </c>
      <c r="AG2212" s="61" t="s">
        <v>689</v>
      </c>
      <c r="AH2212" s="62" t="n">
        <v>45291</v>
      </c>
      <c r="AI2212" s="65" t="n">
        <v>0.97733</v>
      </c>
      <c r="AJ2212" s="61" t="s">
        <v>1266</v>
      </c>
      <c r="AK2212" s="65" t="n">
        <v>0.97733</v>
      </c>
      <c r="AL2212" s="65" t="n">
        <v>0.97733</v>
      </c>
      <c r="AM2212" s="66" t="n">
        <v>195466</v>
      </c>
      <c r="AN2212" s="66" t="n">
        <f aca="false">IF(J2212="Listed Option",AF2212*AL2212,AM2212)</f>
        <v>195466</v>
      </c>
      <c r="AO2212" s="61" t="s">
        <v>1267</v>
      </c>
      <c r="AW2212" s="61" t="s">
        <v>4070</v>
      </c>
      <c r="AY2212" s="61" t="s">
        <v>15779</v>
      </c>
      <c r="BA2212" s="61" t="s">
        <v>15779</v>
      </c>
      <c r="BB2212" s="67" t="n">
        <v>106</v>
      </c>
      <c r="BE2212" s="61" t="n">
        <v>238575</v>
      </c>
      <c r="BF2212" s="61" t="s">
        <v>15778</v>
      </c>
      <c r="BG2212" s="61" t="s">
        <v>4084</v>
      </c>
      <c r="BH2212" s="61" t="s">
        <v>4084</v>
      </c>
      <c r="BI2212" s="61" t="s">
        <v>15780</v>
      </c>
      <c r="BJ2212" s="61" t="s">
        <v>15779</v>
      </c>
      <c r="BL2212" s="61" t="s">
        <v>15782</v>
      </c>
      <c r="BM2212" s="61" t="s">
        <v>15782</v>
      </c>
      <c r="BN2212" s="70" t="n">
        <v>200000</v>
      </c>
      <c r="BP2212" s="68" t="n">
        <v>195466</v>
      </c>
      <c r="BQ2212" s="68" t="n">
        <v>195466</v>
      </c>
      <c r="BR2212" s="69" t="n">
        <v>200000</v>
      </c>
      <c r="BS2212" s="63" t="n">
        <v>200</v>
      </c>
      <c r="BU2212" s="68" t="n">
        <v>200000</v>
      </c>
    </row>
    <row r="2213" customFormat="false" ht="15" hidden="true" customHeight="false" outlineLevel="0" collapsed="false">
      <c r="A2213" s="61" t="s">
        <v>15787</v>
      </c>
      <c r="B2213" s="61" t="s">
        <v>15788</v>
      </c>
      <c r="C2213" s="62" t="n">
        <v>45291</v>
      </c>
      <c r="D2213" s="62" t="n">
        <v>45291</v>
      </c>
      <c r="E2213" s="61" t="s">
        <v>1259</v>
      </c>
      <c r="F2213" s="61" t="s">
        <v>15778</v>
      </c>
      <c r="G2213" s="61" t="s">
        <v>15779</v>
      </c>
      <c r="H2213" s="61" t="s">
        <v>15779</v>
      </c>
      <c r="I2213" s="61" t="s">
        <v>15780</v>
      </c>
      <c r="J2213" s="61" t="s">
        <v>1199</v>
      </c>
      <c r="K2213" s="61" t="s">
        <v>4065</v>
      </c>
      <c r="L2213" s="61" t="s">
        <v>4065</v>
      </c>
      <c r="N2213" s="61" t="n">
        <v>124305274</v>
      </c>
      <c r="O2213" s="61" t="s">
        <v>1262</v>
      </c>
      <c r="P2213" s="61" t="s">
        <v>15781</v>
      </c>
      <c r="Q2213" s="61" t="s">
        <v>15782</v>
      </c>
      <c r="R2213" s="61" t="s">
        <v>15782</v>
      </c>
      <c r="S2213" s="61" t="str">
        <f aca="false">IF(J2213="Listed Option",MID(R2213,3,9),MID(Q2213,3,9))</f>
        <v>928377AC4</v>
      </c>
      <c r="T2213" s="61" t="e">
        <f aca="false">VLOOKUP(S2213,'Output v4'!C:C,1,FALSE())</f>
        <v>#N/A</v>
      </c>
      <c r="U2213" s="61" t="s">
        <v>15783</v>
      </c>
      <c r="V2213" s="61" t="s">
        <v>15784</v>
      </c>
      <c r="Z2213" s="61" t="s">
        <v>4029</v>
      </c>
      <c r="AA2213" s="61" t="s">
        <v>4117</v>
      </c>
      <c r="AB2213" s="63" t="n">
        <v>13572</v>
      </c>
      <c r="AC2213" s="63" t="n">
        <v>13572000</v>
      </c>
      <c r="AE2213" s="61" t="n">
        <v>1000</v>
      </c>
      <c r="AF2213" s="64" t="n">
        <v>13572000</v>
      </c>
      <c r="AG2213" s="61" t="s">
        <v>689</v>
      </c>
      <c r="AH2213" s="62" t="n">
        <v>45291</v>
      </c>
      <c r="AI2213" s="65" t="n">
        <v>0.97733</v>
      </c>
      <c r="AJ2213" s="61" t="s">
        <v>1266</v>
      </c>
      <c r="AK2213" s="65" t="n">
        <v>0.97733</v>
      </c>
      <c r="AL2213" s="65" t="n">
        <v>0.97733</v>
      </c>
      <c r="AM2213" s="66" t="n">
        <v>13264322.76</v>
      </c>
      <c r="AN2213" s="66" t="n">
        <f aca="false">IF(J2213="Listed Option",AF2213*AL2213,AM2213)</f>
        <v>13264322.76</v>
      </c>
      <c r="AO2213" s="61" t="s">
        <v>1267</v>
      </c>
      <c r="AW2213" s="61" t="s">
        <v>4070</v>
      </c>
      <c r="AY2213" s="61" t="s">
        <v>15779</v>
      </c>
      <c r="BA2213" s="61" t="s">
        <v>15779</v>
      </c>
      <c r="BB2213" s="67" t="n">
        <v>106</v>
      </c>
      <c r="BE2213" s="61" t="n">
        <v>238587</v>
      </c>
      <c r="BF2213" s="61" t="s">
        <v>15778</v>
      </c>
      <c r="BG2213" s="61" t="s">
        <v>4084</v>
      </c>
      <c r="BH2213" s="61" t="s">
        <v>4084</v>
      </c>
      <c r="BI2213" s="61" t="s">
        <v>15780</v>
      </c>
      <c r="BJ2213" s="61" t="s">
        <v>15779</v>
      </c>
      <c r="BL2213" s="61" t="s">
        <v>15782</v>
      </c>
      <c r="BM2213" s="61" t="s">
        <v>15782</v>
      </c>
      <c r="BN2213" s="70" t="n">
        <v>13572000</v>
      </c>
      <c r="BP2213" s="68" t="n">
        <v>13264322.76</v>
      </c>
      <c r="BQ2213" s="68" t="n">
        <v>13264322.76</v>
      </c>
      <c r="BR2213" s="69" t="n">
        <v>13572000</v>
      </c>
      <c r="BS2213" s="63" t="n">
        <v>13572</v>
      </c>
      <c r="BU2213" s="68" t="n">
        <v>13572000</v>
      </c>
    </row>
    <row r="2214" customFormat="false" ht="15" hidden="true" customHeight="false" outlineLevel="0" collapsed="false">
      <c r="A2214" s="61" t="s">
        <v>15789</v>
      </c>
      <c r="B2214" s="61" t="s">
        <v>15790</v>
      </c>
      <c r="C2214" s="62" t="n">
        <v>45291</v>
      </c>
      <c r="D2214" s="62" t="n">
        <v>45291</v>
      </c>
      <c r="E2214" s="61" t="s">
        <v>1259</v>
      </c>
      <c r="F2214" s="61" t="s">
        <v>15778</v>
      </c>
      <c r="G2214" s="61" t="s">
        <v>15779</v>
      </c>
      <c r="H2214" s="61" t="s">
        <v>15779</v>
      </c>
      <c r="I2214" s="61" t="s">
        <v>15780</v>
      </c>
      <c r="J2214" s="61" t="s">
        <v>1199</v>
      </c>
      <c r="K2214" s="61" t="s">
        <v>4065</v>
      </c>
      <c r="L2214" s="61" t="s">
        <v>4065</v>
      </c>
      <c r="N2214" s="61" t="n">
        <v>124305274</v>
      </c>
      <c r="O2214" s="61" t="s">
        <v>1262</v>
      </c>
      <c r="P2214" s="61" t="s">
        <v>15781</v>
      </c>
      <c r="Q2214" s="61" t="s">
        <v>15782</v>
      </c>
      <c r="R2214" s="61" t="s">
        <v>15782</v>
      </c>
      <c r="S2214" s="61" t="str">
        <f aca="false">IF(J2214="Listed Option",MID(R2214,3,9),MID(Q2214,3,9))</f>
        <v>928377AC4</v>
      </c>
      <c r="T2214" s="61" t="e">
        <f aca="false">VLOOKUP(S2214,'Output v4'!C:C,1,FALSE())</f>
        <v>#N/A</v>
      </c>
      <c r="U2214" s="61" t="s">
        <v>15783</v>
      </c>
      <c r="V2214" s="61" t="s">
        <v>15784</v>
      </c>
      <c r="Z2214" s="61" t="s">
        <v>4074</v>
      </c>
      <c r="AA2214" s="61" t="s">
        <v>4075</v>
      </c>
      <c r="AB2214" s="63" t="n">
        <v>13500</v>
      </c>
      <c r="AC2214" s="63" t="n">
        <v>13500000</v>
      </c>
      <c r="AE2214" s="61" t="n">
        <v>1000</v>
      </c>
      <c r="AF2214" s="64" t="n">
        <v>13500000</v>
      </c>
      <c r="AG2214" s="61" t="s">
        <v>689</v>
      </c>
      <c r="AH2214" s="62" t="n">
        <v>45291</v>
      </c>
      <c r="AI2214" s="65" t="n">
        <v>0.97733</v>
      </c>
      <c r="AJ2214" s="61" t="s">
        <v>1266</v>
      </c>
      <c r="AK2214" s="65" t="n">
        <v>0.97733</v>
      </c>
      <c r="AL2214" s="65" t="n">
        <v>0.97733</v>
      </c>
      <c r="AM2214" s="66" t="n">
        <v>13193955</v>
      </c>
      <c r="AN2214" s="66" t="n">
        <f aca="false">IF(J2214="Listed Option",AF2214*AL2214,AM2214)</f>
        <v>13193955</v>
      </c>
      <c r="AO2214" s="61" t="s">
        <v>1267</v>
      </c>
      <c r="AW2214" s="61" t="s">
        <v>4070</v>
      </c>
      <c r="AY2214" s="61" t="s">
        <v>15779</v>
      </c>
      <c r="BA2214" s="61" t="s">
        <v>15779</v>
      </c>
      <c r="BB2214" s="67" t="n">
        <v>106</v>
      </c>
      <c r="BE2214" s="61" t="n">
        <v>241450</v>
      </c>
      <c r="BF2214" s="61" t="s">
        <v>15778</v>
      </c>
      <c r="BG2214" s="61" t="s">
        <v>4084</v>
      </c>
      <c r="BH2214" s="61" t="s">
        <v>4084</v>
      </c>
      <c r="BI2214" s="61" t="s">
        <v>15780</v>
      </c>
      <c r="BJ2214" s="61" t="s">
        <v>15779</v>
      </c>
      <c r="BL2214" s="61" t="s">
        <v>15782</v>
      </c>
      <c r="BM2214" s="61" t="s">
        <v>15782</v>
      </c>
      <c r="BN2214" s="70" t="n">
        <v>13500000</v>
      </c>
      <c r="BP2214" s="68" t="n">
        <v>13193955</v>
      </c>
      <c r="BQ2214" s="68" t="n">
        <v>13193955</v>
      </c>
      <c r="BR2214" s="69" t="n">
        <v>13500000</v>
      </c>
      <c r="BS2214" s="63" t="n">
        <v>13500</v>
      </c>
      <c r="BU2214" s="68" t="n">
        <v>13500000</v>
      </c>
    </row>
    <row r="2215" customFormat="false" ht="15" hidden="true" customHeight="false" outlineLevel="0" collapsed="false">
      <c r="A2215" s="61" t="s">
        <v>15791</v>
      </c>
      <c r="B2215" s="61" t="s">
        <v>15792</v>
      </c>
      <c r="C2215" s="62" t="n">
        <v>45291</v>
      </c>
      <c r="D2215" s="62" t="n">
        <v>45291</v>
      </c>
      <c r="E2215" s="61" t="s">
        <v>1259</v>
      </c>
      <c r="F2215" s="61" t="s">
        <v>1169</v>
      </c>
      <c r="G2215" s="61" t="s">
        <v>15793</v>
      </c>
      <c r="H2215" s="61" t="s">
        <v>15793</v>
      </c>
      <c r="J2215" s="61" t="s">
        <v>1195</v>
      </c>
      <c r="K2215" s="61" t="s">
        <v>1195</v>
      </c>
      <c r="L2215" s="61" t="s">
        <v>1195</v>
      </c>
      <c r="N2215" s="61" t="n">
        <v>125216243</v>
      </c>
      <c r="O2215" s="61" t="s">
        <v>1262</v>
      </c>
      <c r="P2215" s="61" t="s">
        <v>15794</v>
      </c>
      <c r="Q2215" s="61" t="s">
        <v>15795</v>
      </c>
      <c r="R2215" s="61" t="s">
        <v>15795</v>
      </c>
      <c r="S2215" s="61" t="str">
        <f aca="false">IF(J2215="Listed Option",MID(R2215,3,9),MID(Q2215,3,9))</f>
        <v>92858V101</v>
      </c>
      <c r="T2215" s="61" t="str">
        <f aca="false">VLOOKUP(S2215,'Output v4'!C:C,1,FALSE())</f>
        <v>92858V101</v>
      </c>
      <c r="U2215" s="61" t="s">
        <v>335</v>
      </c>
      <c r="V2215" s="61" t="s">
        <v>15796</v>
      </c>
      <c r="W2215" s="61" t="s">
        <v>15797</v>
      </c>
      <c r="Y2215" s="61" t="s">
        <v>15798</v>
      </c>
      <c r="Z2215" s="61" t="s">
        <v>1304</v>
      </c>
      <c r="AA2215" s="61" t="s">
        <v>1305</v>
      </c>
      <c r="AB2215" s="63" t="n">
        <v>172197</v>
      </c>
      <c r="AC2215" s="63" t="n">
        <v>172197</v>
      </c>
      <c r="AE2215" s="61" t="n">
        <v>0</v>
      </c>
      <c r="AF2215" s="64" t="n">
        <v>172197</v>
      </c>
      <c r="AG2215" s="61" t="s">
        <v>689</v>
      </c>
      <c r="AH2215" s="62" t="n">
        <v>45291</v>
      </c>
      <c r="AI2215" s="65" t="n">
        <v>7.7</v>
      </c>
      <c r="AJ2215" s="61" t="s">
        <v>3614</v>
      </c>
      <c r="AK2215" s="65" t="n">
        <v>7.7</v>
      </c>
      <c r="AL2215" s="65" t="n">
        <v>7.7</v>
      </c>
      <c r="AM2215" s="66" t="n">
        <v>1325916.9</v>
      </c>
      <c r="AN2215" s="66" t="n">
        <f aca="false">IF(J2215="Listed Option",AF2215*AL2215,AM2215)</f>
        <v>1325916.9</v>
      </c>
      <c r="AO2215" s="61" t="s">
        <v>1267</v>
      </c>
      <c r="AP2215" s="61" t="n">
        <v>1</v>
      </c>
      <c r="AQ2215" s="61" t="n">
        <v>1</v>
      </c>
      <c r="AV2215" s="61" t="s">
        <v>15798</v>
      </c>
      <c r="AW2215" s="61" t="s">
        <v>4070</v>
      </c>
      <c r="AY2215" s="61" t="s">
        <v>15799</v>
      </c>
      <c r="AZ2215" s="61" t="s">
        <v>15799</v>
      </c>
      <c r="BA2215" s="61" t="s">
        <v>15799</v>
      </c>
      <c r="BB2215" s="67" t="n">
        <v>0</v>
      </c>
      <c r="BE2215" s="61" t="n">
        <v>238575</v>
      </c>
      <c r="BF2215" s="61" t="s">
        <v>1169</v>
      </c>
      <c r="BG2215" s="61" t="s">
        <v>1157</v>
      </c>
      <c r="BH2215" s="61" t="s">
        <v>1157</v>
      </c>
      <c r="BJ2215" s="61" t="s">
        <v>15799</v>
      </c>
      <c r="BK2215" s="61" t="s">
        <v>15799</v>
      </c>
      <c r="BL2215" s="61" t="s">
        <v>15795</v>
      </c>
      <c r="BM2215" s="61" t="s">
        <v>15795</v>
      </c>
      <c r="BN2215" s="70" t="n">
        <v>1325916.9</v>
      </c>
      <c r="BO2215" s="68" t="n">
        <v>1325916.9</v>
      </c>
      <c r="BP2215" s="68" t="n">
        <v>1325916.9</v>
      </c>
      <c r="BQ2215" s="68" t="n">
        <v>1325916.9</v>
      </c>
      <c r="BR2215" s="69" t="n">
        <v>172197</v>
      </c>
      <c r="BU2215" s="68" t="n">
        <v>172197</v>
      </c>
    </row>
    <row r="2216" customFormat="false" ht="15" hidden="true" customHeight="false" outlineLevel="0" collapsed="false">
      <c r="A2216" s="61" t="s">
        <v>15800</v>
      </c>
      <c r="B2216" s="61" t="s">
        <v>15801</v>
      </c>
      <c r="C2216" s="62" t="n">
        <v>45291</v>
      </c>
      <c r="D2216" s="62" t="n">
        <v>45291</v>
      </c>
      <c r="E2216" s="61" t="s">
        <v>1259</v>
      </c>
      <c r="F2216" s="61" t="s">
        <v>15802</v>
      </c>
      <c r="G2216" s="61" t="s">
        <v>15803</v>
      </c>
      <c r="H2216" s="61" t="s">
        <v>15803</v>
      </c>
      <c r="I2216" s="61" t="s">
        <v>15804</v>
      </c>
      <c r="J2216" s="61" t="s">
        <v>1199</v>
      </c>
      <c r="K2216" s="61" t="s">
        <v>4065</v>
      </c>
      <c r="L2216" s="61" t="s">
        <v>4065</v>
      </c>
      <c r="N2216" s="61" t="n">
        <v>132243587</v>
      </c>
      <c r="O2216" s="61" t="s">
        <v>1262</v>
      </c>
      <c r="P2216" s="61" t="s">
        <v>15805</v>
      </c>
      <c r="Q2216" s="61" t="s">
        <v>15806</v>
      </c>
      <c r="R2216" s="61" t="s">
        <v>15806</v>
      </c>
      <c r="S2216" s="61" t="str">
        <f aca="false">IF(J2216="Listed Option",MID(R2216,3,9),MID(Q2216,3,9))</f>
        <v>92943GAA9</v>
      </c>
      <c r="T2216" s="61" t="e">
        <f aca="false">VLOOKUP(S2216,'Output v4'!C:C,1,FALSE())</f>
        <v>#N/A</v>
      </c>
      <c r="U2216" s="61" t="s">
        <v>15807</v>
      </c>
      <c r="V2216" s="61" t="s">
        <v>15808</v>
      </c>
      <c r="Z2216" s="61" t="s">
        <v>4074</v>
      </c>
      <c r="AA2216" s="61" t="s">
        <v>4075</v>
      </c>
      <c r="AB2216" s="63" t="n">
        <v>-12752</v>
      </c>
      <c r="AC2216" s="63" t="n">
        <v>-12752000</v>
      </c>
      <c r="AE2216" s="61" t="n">
        <v>1000</v>
      </c>
      <c r="AF2216" s="64" t="n">
        <v>-12752000</v>
      </c>
      <c r="AG2216" s="61" t="s">
        <v>1273</v>
      </c>
      <c r="AH2216" s="62" t="n">
        <v>45291</v>
      </c>
      <c r="AI2216" s="65" t="n">
        <v>0.881107</v>
      </c>
      <c r="AJ2216" s="61" t="s">
        <v>1266</v>
      </c>
      <c r="AK2216" s="65" t="n">
        <v>0.881107</v>
      </c>
      <c r="AL2216" s="65" t="n">
        <v>0.881107</v>
      </c>
      <c r="AM2216" s="66" t="n">
        <v>-11235876.464</v>
      </c>
      <c r="AN2216" s="66" t="n">
        <f aca="false">IF(J2216="Listed Option",AF2216*AL2216,AM2216)</f>
        <v>-11235876.464</v>
      </c>
      <c r="AO2216" s="61" t="s">
        <v>1267</v>
      </c>
      <c r="AW2216" s="61" t="s">
        <v>4070</v>
      </c>
      <c r="AY2216" s="61" t="s">
        <v>15803</v>
      </c>
      <c r="BA2216" s="61" t="s">
        <v>15803</v>
      </c>
      <c r="BB2216" s="67" t="n">
        <v>136</v>
      </c>
      <c r="BE2216" s="61" t="n">
        <v>241450</v>
      </c>
      <c r="BF2216" s="61" t="s">
        <v>15802</v>
      </c>
      <c r="BG2216" s="61" t="s">
        <v>4084</v>
      </c>
      <c r="BH2216" s="61" t="s">
        <v>4084</v>
      </c>
      <c r="BI2216" s="61" t="s">
        <v>15804</v>
      </c>
      <c r="BJ2216" s="61" t="s">
        <v>15803</v>
      </c>
      <c r="BL2216" s="61" t="s">
        <v>15806</v>
      </c>
      <c r="BM2216" s="61" t="s">
        <v>15806</v>
      </c>
      <c r="BN2216" s="70" t="n">
        <v>-12752000</v>
      </c>
      <c r="BP2216" s="68" t="n">
        <v>-11235876.464</v>
      </c>
      <c r="BQ2216" s="68" t="n">
        <v>-11235876.464</v>
      </c>
      <c r="BR2216" s="69" t="n">
        <v>-12752000</v>
      </c>
      <c r="BS2216" s="63" t="n">
        <v>-12752</v>
      </c>
      <c r="BU2216" s="68" t="n">
        <v>12752000</v>
      </c>
    </row>
    <row r="2217" customFormat="false" ht="15" hidden="true" customHeight="false" outlineLevel="0" collapsed="false">
      <c r="A2217" s="61" t="s">
        <v>15809</v>
      </c>
      <c r="B2217" s="61" t="s">
        <v>15810</v>
      </c>
      <c r="C2217" s="62" t="n">
        <v>45291</v>
      </c>
      <c r="D2217" s="62" t="n">
        <v>45291</v>
      </c>
      <c r="E2217" s="61" t="s">
        <v>1259</v>
      </c>
      <c r="F2217" s="61" t="s">
        <v>15811</v>
      </c>
      <c r="G2217" s="61" t="s">
        <v>15812</v>
      </c>
      <c r="H2217" s="61" t="s">
        <v>15812</v>
      </c>
      <c r="I2217" s="61" t="s">
        <v>15813</v>
      </c>
      <c r="J2217" s="61" t="s">
        <v>1195</v>
      </c>
      <c r="K2217" s="61" t="s">
        <v>1195</v>
      </c>
      <c r="L2217" s="61" t="s">
        <v>1195</v>
      </c>
      <c r="N2217" s="61" t="n">
        <v>1309303</v>
      </c>
      <c r="O2217" s="61" t="s">
        <v>1262</v>
      </c>
      <c r="P2217" s="61" t="s">
        <v>15814</v>
      </c>
      <c r="Q2217" s="61" t="s">
        <v>15815</v>
      </c>
      <c r="R2217" s="61" t="s">
        <v>15815</v>
      </c>
      <c r="S2217" s="61" t="str">
        <f aca="false">IF(J2217="Listed Option",MID(R2217,3,9),MID(Q2217,3,9))</f>
        <v>938824109</v>
      </c>
      <c r="T2217" s="61" t="e">
        <f aca="false">VLOOKUP(S2217,'Output v4'!C:C,1,FALSE())</f>
        <v>#N/A</v>
      </c>
      <c r="U2217" s="61" t="s">
        <v>15816</v>
      </c>
      <c r="V2217" s="61" t="s">
        <v>15817</v>
      </c>
      <c r="W2217" s="61" t="s">
        <v>15818</v>
      </c>
      <c r="Y2217" s="61" t="s">
        <v>15819</v>
      </c>
      <c r="Z2217" s="61" t="s">
        <v>1304</v>
      </c>
      <c r="AA2217" s="61" t="s">
        <v>1305</v>
      </c>
      <c r="AB2217" s="63" t="n">
        <v>-10773</v>
      </c>
      <c r="AC2217" s="63" t="n">
        <v>-10773</v>
      </c>
      <c r="AE2217" s="61" t="n">
        <v>0</v>
      </c>
      <c r="AF2217" s="64" t="n">
        <v>-10773</v>
      </c>
      <c r="AG2217" s="61" t="s">
        <v>1273</v>
      </c>
      <c r="AH2217" s="62" t="n">
        <v>45291</v>
      </c>
      <c r="AI2217" s="65" t="n">
        <v>32.96</v>
      </c>
      <c r="AJ2217" s="61" t="s">
        <v>3614</v>
      </c>
      <c r="AK2217" s="65" t="n">
        <v>32.96</v>
      </c>
      <c r="AL2217" s="65" t="n">
        <v>32.96</v>
      </c>
      <c r="AM2217" s="66" t="n">
        <v>-355078.08</v>
      </c>
      <c r="AN2217" s="66" t="n">
        <f aca="false">IF(J2217="Listed Option",AF2217*AL2217,AM2217)</f>
        <v>-355078.08</v>
      </c>
      <c r="AO2217" s="61" t="s">
        <v>1267</v>
      </c>
      <c r="AP2217" s="61" t="n">
        <v>1</v>
      </c>
      <c r="AQ2217" s="61" t="n">
        <v>1</v>
      </c>
      <c r="AV2217" s="61" t="s">
        <v>15819</v>
      </c>
      <c r="AW2217" s="61" t="s">
        <v>4070</v>
      </c>
      <c r="AY2217" s="61" t="s">
        <v>15813</v>
      </c>
      <c r="AZ2217" s="61" t="s">
        <v>15813</v>
      </c>
      <c r="BA2217" s="61" t="s">
        <v>15813</v>
      </c>
      <c r="BB2217" s="67" t="n">
        <v>0</v>
      </c>
      <c r="BE2217" s="61" t="n">
        <v>238575</v>
      </c>
      <c r="BF2217" s="61" t="s">
        <v>15811</v>
      </c>
      <c r="BG2217" s="61" t="s">
        <v>4084</v>
      </c>
      <c r="BH2217" s="61" t="s">
        <v>4084</v>
      </c>
      <c r="BI2217" s="61" t="s">
        <v>15813</v>
      </c>
      <c r="BJ2217" s="61" t="s">
        <v>15813</v>
      </c>
      <c r="BK2217" s="61" t="s">
        <v>15813</v>
      </c>
      <c r="BL2217" s="61" t="s">
        <v>15815</v>
      </c>
      <c r="BM2217" s="61" t="s">
        <v>15815</v>
      </c>
      <c r="BN2217" s="70" t="n">
        <v>-355078.08</v>
      </c>
      <c r="BO2217" s="68" t="n">
        <v>-355078.08</v>
      </c>
      <c r="BP2217" s="68" t="n">
        <v>-355078.08</v>
      </c>
      <c r="BQ2217" s="68" t="n">
        <v>-355078.08</v>
      </c>
      <c r="BR2217" s="69" t="n">
        <v>-10773</v>
      </c>
      <c r="BU2217" s="68" t="n">
        <v>10773</v>
      </c>
    </row>
    <row r="2218" customFormat="false" ht="15" hidden="true" customHeight="false" outlineLevel="0" collapsed="false">
      <c r="A2218" s="61" t="s">
        <v>15820</v>
      </c>
      <c r="B2218" s="61" t="s">
        <v>15821</v>
      </c>
      <c r="C2218" s="62" t="n">
        <v>45291</v>
      </c>
      <c r="D2218" s="62" t="n">
        <v>45291</v>
      </c>
      <c r="E2218" s="61" t="s">
        <v>1259</v>
      </c>
      <c r="F2218" s="61" t="s">
        <v>1170</v>
      </c>
      <c r="G2218" s="61" t="s">
        <v>15822</v>
      </c>
      <c r="H2218" s="61" t="s">
        <v>15822</v>
      </c>
      <c r="I2218" s="61" t="s">
        <v>15823</v>
      </c>
      <c r="J2218" s="61" t="s">
        <v>1195</v>
      </c>
      <c r="K2218" s="61" t="s">
        <v>1195</v>
      </c>
      <c r="L2218" s="61" t="s">
        <v>1195</v>
      </c>
      <c r="N2218" s="61" t="n">
        <v>76249</v>
      </c>
      <c r="O2218" s="61" t="s">
        <v>1262</v>
      </c>
      <c r="P2218" s="61" t="s">
        <v>15824</v>
      </c>
      <c r="Q2218" s="61" t="s">
        <v>15825</v>
      </c>
      <c r="R2218" s="61" t="s">
        <v>15825</v>
      </c>
      <c r="S2218" s="61" t="str">
        <f aca="false">IF(J2218="Listed Option",MID(R2218,3,9),MID(Q2218,3,9))</f>
        <v>931142103</v>
      </c>
      <c r="T2218" s="61" t="str">
        <f aca="false">VLOOKUP(S2218,'Output v4'!C:C,1,FALSE())</f>
        <v>931142103</v>
      </c>
      <c r="U2218" s="61" t="s">
        <v>336</v>
      </c>
      <c r="V2218" s="61" t="s">
        <v>15826</v>
      </c>
      <c r="W2218" s="61" t="s">
        <v>15823</v>
      </c>
      <c r="Y2218" s="61" t="s">
        <v>15827</v>
      </c>
      <c r="Z2218" s="61" t="s">
        <v>1304</v>
      </c>
      <c r="AA2218" s="61" t="s">
        <v>1305</v>
      </c>
      <c r="AB2218" s="63" t="n">
        <v>-128</v>
      </c>
      <c r="AC2218" s="63" t="n">
        <v>-128</v>
      </c>
      <c r="AE2218" s="61" t="n">
        <v>0</v>
      </c>
      <c r="AF2218" s="64" t="n">
        <v>-128</v>
      </c>
      <c r="AG2218" s="61" t="s">
        <v>1273</v>
      </c>
      <c r="AH2218" s="62" t="n">
        <v>45291</v>
      </c>
      <c r="AI2218" s="65" t="n">
        <v>157.65</v>
      </c>
      <c r="AJ2218" s="61" t="s">
        <v>3614</v>
      </c>
      <c r="AK2218" s="65" t="n">
        <v>157.65</v>
      </c>
      <c r="AL2218" s="65" t="n">
        <v>157.65</v>
      </c>
      <c r="AM2218" s="66" t="n">
        <v>-20179.2</v>
      </c>
      <c r="AN2218" s="66" t="n">
        <f aca="false">IF(J2218="Listed Option",AF2218*AL2218,AM2218)</f>
        <v>-20179.2</v>
      </c>
      <c r="AO2218" s="61" t="s">
        <v>1267</v>
      </c>
      <c r="AP2218" s="61" t="n">
        <v>1</v>
      </c>
      <c r="AQ2218" s="61" t="n">
        <v>1</v>
      </c>
      <c r="AV2218" s="61" t="s">
        <v>15827</v>
      </c>
      <c r="AW2218" s="61" t="s">
        <v>4070</v>
      </c>
      <c r="AY2218" s="61" t="s">
        <v>15823</v>
      </c>
      <c r="AZ2218" s="61" t="s">
        <v>15823</v>
      </c>
      <c r="BA2218" s="61" t="s">
        <v>15823</v>
      </c>
      <c r="BB2218" s="67" t="n">
        <v>0</v>
      </c>
      <c r="BE2218" s="61" t="n">
        <v>238575</v>
      </c>
      <c r="BF2218" s="61" t="s">
        <v>1170</v>
      </c>
      <c r="BG2218" s="61" t="s">
        <v>4084</v>
      </c>
      <c r="BH2218" s="61" t="s">
        <v>4084</v>
      </c>
      <c r="BI2218" s="61" t="s">
        <v>15823</v>
      </c>
      <c r="BJ2218" s="61" t="s">
        <v>15823</v>
      </c>
      <c r="BK2218" s="61" t="s">
        <v>15823</v>
      </c>
      <c r="BL2218" s="61" t="s">
        <v>15825</v>
      </c>
      <c r="BM2218" s="61" t="s">
        <v>15825</v>
      </c>
      <c r="BN2218" s="70" t="n">
        <v>-20179.2</v>
      </c>
      <c r="BO2218" s="68" t="n">
        <v>-20179.2</v>
      </c>
      <c r="BP2218" s="68" t="n">
        <v>-20179.2</v>
      </c>
      <c r="BQ2218" s="68" t="n">
        <v>-20179.2</v>
      </c>
      <c r="BR2218" s="69" t="n">
        <v>-128</v>
      </c>
      <c r="BU2218" s="68" t="n">
        <v>128</v>
      </c>
    </row>
    <row r="2219" customFormat="false" ht="15" hidden="true" customHeight="false" outlineLevel="0" collapsed="false">
      <c r="A2219" s="61" t="s">
        <v>15828</v>
      </c>
      <c r="B2219" s="61" t="s">
        <v>15829</v>
      </c>
      <c r="C2219" s="62" t="n">
        <v>45291</v>
      </c>
      <c r="D2219" s="62" t="n">
        <v>45291</v>
      </c>
      <c r="E2219" s="61" t="s">
        <v>1259</v>
      </c>
      <c r="F2219" s="61" t="s">
        <v>1170</v>
      </c>
      <c r="G2219" s="61" t="s">
        <v>15830</v>
      </c>
      <c r="H2219" s="61" t="s">
        <v>15822</v>
      </c>
      <c r="I2219" s="61" t="s">
        <v>15823</v>
      </c>
      <c r="J2219" s="61" t="s">
        <v>1196</v>
      </c>
      <c r="K2219" s="61" t="s">
        <v>4088</v>
      </c>
      <c r="L2219" s="61" t="s">
        <v>4089</v>
      </c>
      <c r="M2219" s="61" t="s">
        <v>1197</v>
      </c>
      <c r="N2219" s="61" t="n">
        <v>182075246</v>
      </c>
      <c r="O2219" s="61" t="s">
        <v>1262</v>
      </c>
      <c r="P2219" s="61" t="s">
        <v>15831</v>
      </c>
      <c r="R2219" s="61" t="s">
        <v>15825</v>
      </c>
      <c r="S2219" s="61" t="str">
        <f aca="false">IF(J2219="Listed Option",MID(R2219,3,9),MID(Q2219,3,9))</f>
        <v>931142103</v>
      </c>
      <c r="T2219" s="61" t="str">
        <f aca="false">VLOOKUP(S2219,'Output v4'!C:C,1,FALSE())</f>
        <v>931142103</v>
      </c>
      <c r="W2219" s="61" t="s">
        <v>15832</v>
      </c>
      <c r="X2219" s="61" t="s">
        <v>15833</v>
      </c>
      <c r="Y2219" s="61" t="s">
        <v>15834</v>
      </c>
      <c r="Z2219" s="61" t="s">
        <v>1304</v>
      </c>
      <c r="AA2219" s="61" t="s">
        <v>1305</v>
      </c>
      <c r="AB2219" s="63" t="n">
        <v>25</v>
      </c>
      <c r="AC2219" s="63" t="n">
        <v>25</v>
      </c>
      <c r="AD2219" s="61" t="n">
        <v>100</v>
      </c>
      <c r="AE2219" s="61" t="n">
        <v>0</v>
      </c>
      <c r="AF2219" s="64" t="n">
        <v>2500</v>
      </c>
      <c r="AG2219" s="61" t="s">
        <v>689</v>
      </c>
      <c r="AH2219" s="62" t="n">
        <v>45291</v>
      </c>
      <c r="AI2219" s="65" t="n">
        <v>2.11</v>
      </c>
      <c r="AJ2219" s="61" t="s">
        <v>1266</v>
      </c>
      <c r="AK2219" s="65" t="n">
        <v>2.11</v>
      </c>
      <c r="AL2219" s="65" t="n">
        <v>157.65</v>
      </c>
      <c r="AM2219" s="66" t="n">
        <v>5275</v>
      </c>
      <c r="AN2219" s="66" t="n">
        <f aca="false">IF(J2219="Listed Option",AF2219*AL2219,AM2219)</f>
        <v>394125</v>
      </c>
      <c r="AO2219" s="61" t="s">
        <v>1267</v>
      </c>
      <c r="AP2219" s="61" t="n">
        <v>100</v>
      </c>
      <c r="AQ2219" s="61" t="n">
        <v>100</v>
      </c>
      <c r="AV2219" s="61" t="s">
        <v>15827</v>
      </c>
      <c r="AW2219" s="61" t="s">
        <v>4070</v>
      </c>
      <c r="AY2219" s="61" t="s">
        <v>15823</v>
      </c>
      <c r="AZ2219" s="61" t="s">
        <v>15823</v>
      </c>
      <c r="BA2219" s="61" t="s">
        <v>15823</v>
      </c>
      <c r="BB2219" s="67" t="n">
        <v>0</v>
      </c>
      <c r="BE2219" s="61" t="n">
        <v>238575</v>
      </c>
      <c r="BG2219" s="61" t="s">
        <v>4084</v>
      </c>
      <c r="BJ2219" s="61" t="s">
        <v>15823</v>
      </c>
      <c r="BL2219" s="61" t="s">
        <v>15825</v>
      </c>
      <c r="BM2219" s="61" t="s">
        <v>15825</v>
      </c>
      <c r="BN2219" s="70" t="n">
        <v>-394125</v>
      </c>
      <c r="BO2219" s="68" t="n">
        <v>394125</v>
      </c>
      <c r="BP2219" s="68" t="n">
        <v>52.75</v>
      </c>
      <c r="BQ2219" s="68" t="n">
        <v>52.75</v>
      </c>
      <c r="BR2219" s="69" t="n">
        <v>25</v>
      </c>
      <c r="BS2219" s="63" t="n">
        <v>25</v>
      </c>
      <c r="BU2219" s="68" t="n">
        <v>25</v>
      </c>
    </row>
    <row r="2220" customFormat="false" ht="15" hidden="true" customHeight="false" outlineLevel="0" collapsed="false">
      <c r="A2220" s="61" t="s">
        <v>15835</v>
      </c>
      <c r="B2220" s="61" t="s">
        <v>15836</v>
      </c>
      <c r="C2220" s="62" t="n">
        <v>45291</v>
      </c>
      <c r="D2220" s="62" t="n">
        <v>45291</v>
      </c>
      <c r="E2220" s="61" t="s">
        <v>1259</v>
      </c>
      <c r="F2220" s="61" t="s">
        <v>1170</v>
      </c>
      <c r="G2220" s="61" t="s">
        <v>15837</v>
      </c>
      <c r="H2220" s="61" t="s">
        <v>15822</v>
      </c>
      <c r="I2220" s="61" t="s">
        <v>15823</v>
      </c>
      <c r="J2220" s="61" t="s">
        <v>1196</v>
      </c>
      <c r="K2220" s="61" t="s">
        <v>4088</v>
      </c>
      <c r="L2220" s="61" t="s">
        <v>4277</v>
      </c>
      <c r="M2220" s="61" t="s">
        <v>1198</v>
      </c>
      <c r="N2220" s="61" t="n">
        <v>182075287</v>
      </c>
      <c r="O2220" s="61" t="s">
        <v>1262</v>
      </c>
      <c r="P2220" s="61" t="s">
        <v>15838</v>
      </c>
      <c r="R2220" s="61" t="s">
        <v>15825</v>
      </c>
      <c r="S2220" s="61" t="str">
        <f aca="false">IF(J2220="Listed Option",MID(R2220,3,9),MID(Q2220,3,9))</f>
        <v>931142103</v>
      </c>
      <c r="T2220" s="61" t="str">
        <f aca="false">VLOOKUP(S2220,'Output v4'!C:C,1,FALSE())</f>
        <v>931142103</v>
      </c>
      <c r="W2220" s="61" t="s">
        <v>15839</v>
      </c>
      <c r="X2220" s="61" t="s">
        <v>15840</v>
      </c>
      <c r="Y2220" s="61" t="s">
        <v>15841</v>
      </c>
      <c r="Z2220" s="61" t="s">
        <v>1304</v>
      </c>
      <c r="AA2220" s="61" t="s">
        <v>1305</v>
      </c>
      <c r="AB2220" s="63" t="n">
        <v>25</v>
      </c>
      <c r="AC2220" s="63" t="n">
        <v>25</v>
      </c>
      <c r="AD2220" s="61" t="n">
        <v>100</v>
      </c>
      <c r="AE2220" s="61" t="n">
        <v>0</v>
      </c>
      <c r="AF2220" s="64" t="n">
        <v>2500</v>
      </c>
      <c r="AG2220" s="61" t="s">
        <v>689</v>
      </c>
      <c r="AH2220" s="62" t="n">
        <v>45291</v>
      </c>
      <c r="AI2220" s="65" t="n">
        <v>2.65</v>
      </c>
      <c r="AJ2220" s="61" t="s">
        <v>1266</v>
      </c>
      <c r="AK2220" s="65" t="n">
        <v>2.65</v>
      </c>
      <c r="AL2220" s="65" t="n">
        <v>157.65</v>
      </c>
      <c r="AM2220" s="66" t="n">
        <v>6625</v>
      </c>
      <c r="AN2220" s="66" t="n">
        <f aca="false">IF(J2220="Listed Option",AF2220*AL2220,AM2220)</f>
        <v>394125</v>
      </c>
      <c r="AO2220" s="61" t="s">
        <v>1267</v>
      </c>
      <c r="AP2220" s="61" t="n">
        <v>100</v>
      </c>
      <c r="AQ2220" s="61" t="n">
        <v>100</v>
      </c>
      <c r="AV2220" s="61" t="s">
        <v>15827</v>
      </c>
      <c r="AW2220" s="61" t="s">
        <v>4070</v>
      </c>
      <c r="AY2220" s="61" t="s">
        <v>15823</v>
      </c>
      <c r="AZ2220" s="61" t="s">
        <v>15823</v>
      </c>
      <c r="BA2220" s="61" t="s">
        <v>15823</v>
      </c>
      <c r="BB2220" s="67" t="n">
        <v>0</v>
      </c>
      <c r="BE2220" s="61" t="n">
        <v>238575</v>
      </c>
      <c r="BG2220" s="61" t="s">
        <v>4084</v>
      </c>
      <c r="BJ2220" s="61" t="s">
        <v>15823</v>
      </c>
      <c r="BL2220" s="61" t="s">
        <v>15825</v>
      </c>
      <c r="BM2220" s="61" t="s">
        <v>15825</v>
      </c>
      <c r="BN2220" s="70" t="n">
        <v>394125</v>
      </c>
      <c r="BO2220" s="68" t="n">
        <v>394125</v>
      </c>
      <c r="BP2220" s="68" t="n">
        <v>66.25</v>
      </c>
      <c r="BQ2220" s="68" t="n">
        <v>66.25</v>
      </c>
      <c r="BR2220" s="69" t="n">
        <v>25</v>
      </c>
      <c r="BS2220" s="63" t="n">
        <v>25</v>
      </c>
      <c r="BU2220" s="68" t="n">
        <v>25</v>
      </c>
    </row>
    <row r="2221" customFormat="false" ht="15" hidden="true" customHeight="false" outlineLevel="0" collapsed="false">
      <c r="A2221" s="61" t="s">
        <v>15842</v>
      </c>
      <c r="B2221" s="61" t="s">
        <v>15843</v>
      </c>
      <c r="C2221" s="62" t="n">
        <v>45291</v>
      </c>
      <c r="D2221" s="62" t="n">
        <v>45291</v>
      </c>
      <c r="E2221" s="61" t="s">
        <v>1259</v>
      </c>
      <c r="F2221" s="61" t="s">
        <v>1171</v>
      </c>
      <c r="G2221" s="61" t="s">
        <v>15844</v>
      </c>
      <c r="H2221" s="61" t="s">
        <v>15844</v>
      </c>
      <c r="I2221" s="61" t="s">
        <v>15845</v>
      </c>
      <c r="J2221" s="61" t="s">
        <v>1195</v>
      </c>
      <c r="K2221" s="61" t="s">
        <v>1195</v>
      </c>
      <c r="L2221" s="61" t="s">
        <v>1195</v>
      </c>
      <c r="N2221" s="61" t="n">
        <v>36479</v>
      </c>
      <c r="O2221" s="61" t="s">
        <v>1262</v>
      </c>
      <c r="P2221" s="61" t="s">
        <v>15846</v>
      </c>
      <c r="Q2221" s="61" t="s">
        <v>15847</v>
      </c>
      <c r="R2221" s="61" t="s">
        <v>15847</v>
      </c>
      <c r="S2221" s="61" t="str">
        <f aca="false">IF(J2221="Listed Option",MID(R2221,3,9),MID(Q2221,3,9))</f>
        <v>254687106</v>
      </c>
      <c r="T2221" s="61" t="str">
        <f aca="false">VLOOKUP(S2221,'Output v4'!C:C,1,FALSE())</f>
        <v>254687106</v>
      </c>
      <c r="U2221" s="61" t="s">
        <v>119</v>
      </c>
      <c r="V2221" s="61" t="s">
        <v>15848</v>
      </c>
      <c r="W2221" s="61" t="s">
        <v>15845</v>
      </c>
      <c r="Y2221" s="61" t="s">
        <v>15849</v>
      </c>
      <c r="Z2221" s="61" t="s">
        <v>1304</v>
      </c>
      <c r="AA2221" s="61" t="s">
        <v>1305</v>
      </c>
      <c r="AB2221" s="63" t="n">
        <v>178423</v>
      </c>
      <c r="AC2221" s="63" t="n">
        <v>178423</v>
      </c>
      <c r="AE2221" s="61" t="n">
        <v>0</v>
      </c>
      <c r="AF2221" s="64" t="n">
        <v>178423</v>
      </c>
      <c r="AG2221" s="61" t="s">
        <v>689</v>
      </c>
      <c r="AH2221" s="62" t="n">
        <v>45291</v>
      </c>
      <c r="AI2221" s="65" t="n">
        <v>90.29</v>
      </c>
      <c r="AJ2221" s="61" t="s">
        <v>3614</v>
      </c>
      <c r="AK2221" s="65" t="n">
        <v>90.29</v>
      </c>
      <c r="AL2221" s="65" t="n">
        <v>90.29</v>
      </c>
      <c r="AM2221" s="66" t="n">
        <v>16109812.67</v>
      </c>
      <c r="AN2221" s="66" t="n">
        <f aca="false">IF(J2221="Listed Option",AF2221*AL2221,AM2221)</f>
        <v>16109812.67</v>
      </c>
      <c r="AO2221" s="61" t="s">
        <v>1267</v>
      </c>
      <c r="AP2221" s="61" t="n">
        <v>1</v>
      </c>
      <c r="AQ2221" s="61" t="n">
        <v>1</v>
      </c>
      <c r="AV2221" s="61" t="s">
        <v>15849</v>
      </c>
      <c r="AW2221" s="61" t="s">
        <v>4070</v>
      </c>
      <c r="AY2221" s="61" t="s">
        <v>15845</v>
      </c>
      <c r="AZ2221" s="61" t="s">
        <v>15845</v>
      </c>
      <c r="BA2221" s="61" t="s">
        <v>15845</v>
      </c>
      <c r="BB2221" s="67" t="n">
        <v>0</v>
      </c>
      <c r="BE2221" s="61" t="n">
        <v>238575</v>
      </c>
      <c r="BF2221" s="61" t="s">
        <v>1171</v>
      </c>
      <c r="BG2221" s="61" t="s">
        <v>4084</v>
      </c>
      <c r="BH2221" s="61" t="s">
        <v>4084</v>
      </c>
      <c r="BI2221" s="61" t="s">
        <v>15845</v>
      </c>
      <c r="BJ2221" s="61" t="s">
        <v>15845</v>
      </c>
      <c r="BK2221" s="61" t="s">
        <v>15845</v>
      </c>
      <c r="BL2221" s="61" t="s">
        <v>15847</v>
      </c>
      <c r="BM2221" s="61" t="s">
        <v>15847</v>
      </c>
      <c r="BN2221" s="70" t="n">
        <v>16109812.67</v>
      </c>
      <c r="BO2221" s="68" t="n">
        <v>16109812.67</v>
      </c>
      <c r="BP2221" s="68" t="n">
        <v>16109812.67</v>
      </c>
      <c r="BQ2221" s="68" t="n">
        <v>16109812.67</v>
      </c>
      <c r="BR2221" s="69" t="n">
        <v>178423</v>
      </c>
      <c r="BU2221" s="68" t="n">
        <v>178423</v>
      </c>
    </row>
    <row r="2222" customFormat="false" ht="15" hidden="true" customHeight="false" outlineLevel="0" collapsed="false">
      <c r="A2222" s="61" t="s">
        <v>15850</v>
      </c>
      <c r="B2222" s="61" t="s">
        <v>15851</v>
      </c>
      <c r="C2222" s="62" t="n">
        <v>45291</v>
      </c>
      <c r="D2222" s="62" t="n">
        <v>45291</v>
      </c>
      <c r="E2222" s="61" t="s">
        <v>1259</v>
      </c>
      <c r="F2222" s="61" t="s">
        <v>1171</v>
      </c>
      <c r="G2222" s="61" t="s">
        <v>15852</v>
      </c>
      <c r="H2222" s="61" t="s">
        <v>15844</v>
      </c>
      <c r="I2222" s="61" t="s">
        <v>15845</v>
      </c>
      <c r="J2222" s="61" t="s">
        <v>1196</v>
      </c>
      <c r="K2222" s="61" t="s">
        <v>4088</v>
      </c>
      <c r="L2222" s="61" t="s">
        <v>4089</v>
      </c>
      <c r="M2222" s="61" t="s">
        <v>1197</v>
      </c>
      <c r="N2222" s="61" t="n">
        <v>182935864</v>
      </c>
      <c r="O2222" s="61" t="s">
        <v>1262</v>
      </c>
      <c r="P2222" s="61" t="s">
        <v>15853</v>
      </c>
      <c r="R2222" s="61" t="s">
        <v>15847</v>
      </c>
      <c r="S2222" s="61" t="str">
        <f aca="false">IF(J2222="Listed Option",MID(R2222,3,9),MID(Q2222,3,9))</f>
        <v>254687106</v>
      </c>
      <c r="T2222" s="61" t="str">
        <f aca="false">VLOOKUP(S2222,'Output v4'!C:C,1,FALSE())</f>
        <v>254687106</v>
      </c>
      <c r="W2222" s="61" t="s">
        <v>15854</v>
      </c>
      <c r="X2222" s="61" t="s">
        <v>15855</v>
      </c>
      <c r="Y2222" s="61" t="s">
        <v>15856</v>
      </c>
      <c r="Z2222" s="61" t="s">
        <v>1304</v>
      </c>
      <c r="AA2222" s="61" t="s">
        <v>1305</v>
      </c>
      <c r="AB2222" s="63" t="n">
        <v>21</v>
      </c>
      <c r="AC2222" s="63" t="n">
        <v>21</v>
      </c>
      <c r="AD2222" s="61" t="n">
        <v>100</v>
      </c>
      <c r="AE2222" s="61" t="n">
        <v>0</v>
      </c>
      <c r="AF2222" s="64" t="n">
        <v>2100</v>
      </c>
      <c r="AG2222" s="61" t="s">
        <v>689</v>
      </c>
      <c r="AH2222" s="62" t="n">
        <v>45291</v>
      </c>
      <c r="AI2222" s="65" t="n">
        <v>2.03</v>
      </c>
      <c r="AJ2222" s="61" t="s">
        <v>1266</v>
      </c>
      <c r="AK2222" s="65" t="n">
        <v>2.03</v>
      </c>
      <c r="AL2222" s="65" t="n">
        <v>90.29</v>
      </c>
      <c r="AM2222" s="66" t="n">
        <v>4263</v>
      </c>
      <c r="AN2222" s="66" t="n">
        <f aca="false">IF(J2222="Listed Option",AF2222*AL2222,AM2222)</f>
        <v>189609</v>
      </c>
      <c r="AO2222" s="61" t="s">
        <v>1267</v>
      </c>
      <c r="AP2222" s="61" t="n">
        <v>100</v>
      </c>
      <c r="AQ2222" s="61" t="n">
        <v>100</v>
      </c>
      <c r="AV2222" s="61" t="s">
        <v>15849</v>
      </c>
      <c r="AW2222" s="61" t="s">
        <v>4070</v>
      </c>
      <c r="AY2222" s="61" t="s">
        <v>15845</v>
      </c>
      <c r="AZ2222" s="61" t="s">
        <v>15845</v>
      </c>
      <c r="BA2222" s="61" t="s">
        <v>15845</v>
      </c>
      <c r="BB2222" s="67" t="n">
        <v>0</v>
      </c>
      <c r="BE2222" s="61" t="n">
        <v>238575</v>
      </c>
      <c r="BG2222" s="61" t="s">
        <v>4084</v>
      </c>
      <c r="BJ2222" s="61" t="s">
        <v>15845</v>
      </c>
      <c r="BL2222" s="61" t="s">
        <v>15847</v>
      </c>
      <c r="BM2222" s="61" t="s">
        <v>15847</v>
      </c>
      <c r="BN2222" s="70" t="n">
        <v>-189609</v>
      </c>
      <c r="BO2222" s="68" t="n">
        <v>189609</v>
      </c>
      <c r="BP2222" s="68" t="n">
        <v>42.63</v>
      </c>
      <c r="BQ2222" s="68" t="n">
        <v>42.63</v>
      </c>
      <c r="BR2222" s="69" t="n">
        <v>21</v>
      </c>
      <c r="BS2222" s="63" t="n">
        <v>21</v>
      </c>
      <c r="BU2222" s="68" t="n">
        <v>21</v>
      </c>
    </row>
    <row r="2223" customFormat="false" ht="15" hidden="true" customHeight="false" outlineLevel="0" collapsed="false">
      <c r="A2223" s="61" t="s">
        <v>15857</v>
      </c>
      <c r="B2223" s="61" t="s">
        <v>15858</v>
      </c>
      <c r="C2223" s="62" t="n">
        <v>45291</v>
      </c>
      <c r="D2223" s="62" t="n">
        <v>45291</v>
      </c>
      <c r="E2223" s="61" t="s">
        <v>1259</v>
      </c>
      <c r="F2223" s="61" t="s">
        <v>1171</v>
      </c>
      <c r="G2223" s="61" t="s">
        <v>15859</v>
      </c>
      <c r="H2223" s="61" t="s">
        <v>15844</v>
      </c>
      <c r="I2223" s="61" t="s">
        <v>15845</v>
      </c>
      <c r="J2223" s="61" t="s">
        <v>1196</v>
      </c>
      <c r="K2223" s="61" t="s">
        <v>4088</v>
      </c>
      <c r="L2223" s="61" t="s">
        <v>4277</v>
      </c>
      <c r="M2223" s="61" t="s">
        <v>1198</v>
      </c>
      <c r="N2223" s="61" t="n">
        <v>182935904</v>
      </c>
      <c r="O2223" s="61" t="s">
        <v>1262</v>
      </c>
      <c r="P2223" s="61" t="s">
        <v>15860</v>
      </c>
      <c r="R2223" s="61" t="s">
        <v>15847</v>
      </c>
      <c r="S2223" s="61" t="str">
        <f aca="false">IF(J2223="Listed Option",MID(R2223,3,9),MID(Q2223,3,9))</f>
        <v>254687106</v>
      </c>
      <c r="T2223" s="61" t="str">
        <f aca="false">VLOOKUP(S2223,'Output v4'!C:C,1,FALSE())</f>
        <v>254687106</v>
      </c>
      <c r="W2223" s="61" t="s">
        <v>15861</v>
      </c>
      <c r="X2223" s="61" t="s">
        <v>15862</v>
      </c>
      <c r="Y2223" s="61" t="s">
        <v>15863</v>
      </c>
      <c r="Z2223" s="61" t="s">
        <v>1304</v>
      </c>
      <c r="AA2223" s="61" t="s">
        <v>1305</v>
      </c>
      <c r="AB2223" s="63" t="n">
        <v>21</v>
      </c>
      <c r="AC2223" s="63" t="n">
        <v>21</v>
      </c>
      <c r="AD2223" s="61" t="n">
        <v>100</v>
      </c>
      <c r="AE2223" s="61" t="n">
        <v>0</v>
      </c>
      <c r="AF2223" s="64" t="n">
        <v>2100</v>
      </c>
      <c r="AG2223" s="61" t="s">
        <v>689</v>
      </c>
      <c r="AH2223" s="62" t="n">
        <v>45291</v>
      </c>
      <c r="AI2223" s="65" t="n">
        <v>0.82</v>
      </c>
      <c r="AJ2223" s="61" t="s">
        <v>1266</v>
      </c>
      <c r="AK2223" s="65" t="n">
        <v>0.82</v>
      </c>
      <c r="AL2223" s="65" t="n">
        <v>90.29</v>
      </c>
      <c r="AM2223" s="66" t="n">
        <v>1722</v>
      </c>
      <c r="AN2223" s="66" t="n">
        <f aca="false">IF(J2223="Listed Option",AF2223*AL2223,AM2223)</f>
        <v>189609</v>
      </c>
      <c r="AO2223" s="61" t="s">
        <v>1267</v>
      </c>
      <c r="AP2223" s="61" t="n">
        <v>100</v>
      </c>
      <c r="AQ2223" s="61" t="n">
        <v>100</v>
      </c>
      <c r="AV2223" s="61" t="s">
        <v>15849</v>
      </c>
      <c r="AW2223" s="61" t="s">
        <v>4070</v>
      </c>
      <c r="AY2223" s="61" t="s">
        <v>15845</v>
      </c>
      <c r="AZ2223" s="61" t="s">
        <v>15845</v>
      </c>
      <c r="BA2223" s="61" t="s">
        <v>15845</v>
      </c>
      <c r="BB2223" s="67" t="n">
        <v>0</v>
      </c>
      <c r="BE2223" s="61" t="n">
        <v>238575</v>
      </c>
      <c r="BG2223" s="61" t="s">
        <v>4084</v>
      </c>
      <c r="BJ2223" s="61" t="s">
        <v>15845</v>
      </c>
      <c r="BL2223" s="61" t="s">
        <v>15847</v>
      </c>
      <c r="BM2223" s="61" t="s">
        <v>15847</v>
      </c>
      <c r="BN2223" s="70" t="n">
        <v>189609</v>
      </c>
      <c r="BO2223" s="68" t="n">
        <v>189609</v>
      </c>
      <c r="BP2223" s="68" t="n">
        <v>17.22</v>
      </c>
      <c r="BQ2223" s="68" t="n">
        <v>17.22</v>
      </c>
      <c r="BR2223" s="69" t="n">
        <v>21</v>
      </c>
      <c r="BS2223" s="63" t="n">
        <v>21</v>
      </c>
      <c r="BU2223" s="68" t="n">
        <v>21</v>
      </c>
    </row>
    <row r="2224" customFormat="false" ht="15" hidden="true" customHeight="false" outlineLevel="0" collapsed="false">
      <c r="A2224" s="61" t="s">
        <v>15864</v>
      </c>
      <c r="B2224" s="61" t="s">
        <v>15865</v>
      </c>
      <c r="C2224" s="62" t="n">
        <v>45291</v>
      </c>
      <c r="D2224" s="62" t="n">
        <v>45291</v>
      </c>
      <c r="E2224" s="61" t="s">
        <v>1259</v>
      </c>
      <c r="F2224" s="61" t="s">
        <v>1172</v>
      </c>
      <c r="G2224" s="61" t="s">
        <v>15866</v>
      </c>
      <c r="H2224" s="61" t="s">
        <v>15867</v>
      </c>
      <c r="I2224" s="61" t="s">
        <v>15868</v>
      </c>
      <c r="J2224" s="61" t="s">
        <v>1196</v>
      </c>
      <c r="K2224" s="61" t="s">
        <v>4088</v>
      </c>
      <c r="L2224" s="61" t="s">
        <v>4089</v>
      </c>
      <c r="M2224" s="61" t="s">
        <v>1197</v>
      </c>
      <c r="N2224" s="61" t="n">
        <v>158017326</v>
      </c>
      <c r="O2224" s="61" t="s">
        <v>1262</v>
      </c>
      <c r="P2224" s="61" t="s">
        <v>15869</v>
      </c>
      <c r="R2224" s="61" t="s">
        <v>15870</v>
      </c>
      <c r="S2224" s="61" t="str">
        <f aca="false">IF(J2224="Listed Option",MID(R2224,3,9),MID(Q2224,3,9))</f>
        <v>934423104</v>
      </c>
      <c r="T2224" s="61" t="str">
        <f aca="false">VLOOKUP(S2224,'Output v4'!C:C,1,FALSE())</f>
        <v>934423104</v>
      </c>
      <c r="W2224" s="61" t="s">
        <v>15871</v>
      </c>
      <c r="X2224" s="61" t="s">
        <v>15872</v>
      </c>
      <c r="Y2224" s="61" t="s">
        <v>15873</v>
      </c>
      <c r="Z2224" s="61" t="s">
        <v>1304</v>
      </c>
      <c r="AA2224" s="61" t="s">
        <v>1305</v>
      </c>
      <c r="AB2224" s="63" t="n">
        <v>-1000</v>
      </c>
      <c r="AC2224" s="63" t="n">
        <v>-1000</v>
      </c>
      <c r="AD2224" s="61" t="n">
        <v>100</v>
      </c>
      <c r="AE2224" s="61" t="n">
        <v>0</v>
      </c>
      <c r="AF2224" s="64" t="n">
        <v>100000</v>
      </c>
      <c r="AG2224" s="61" t="s">
        <v>1273</v>
      </c>
      <c r="AH2224" s="62" t="n">
        <v>45291</v>
      </c>
      <c r="AI2224" s="65" t="n">
        <v>0.535</v>
      </c>
      <c r="AJ2224" s="61" t="s">
        <v>1266</v>
      </c>
      <c r="AK2224" s="65" t="n">
        <v>0.535</v>
      </c>
      <c r="AL2224" s="65" t="n">
        <v>11.38</v>
      </c>
      <c r="AM2224" s="66" t="n">
        <v>-53500</v>
      </c>
      <c r="AN2224" s="66" t="n">
        <f aca="false">IF(J2224="Listed Option",AF2224*AL2224,AM2224)</f>
        <v>1138000</v>
      </c>
      <c r="AO2224" s="61" t="s">
        <v>1267</v>
      </c>
      <c r="AP2224" s="61" t="n">
        <v>100</v>
      </c>
      <c r="AQ2224" s="61" t="n">
        <v>100</v>
      </c>
      <c r="AV2224" s="61" t="s">
        <v>15874</v>
      </c>
      <c r="AW2224" s="61" t="s">
        <v>4070</v>
      </c>
      <c r="AY2224" s="61" t="s">
        <v>15875</v>
      </c>
      <c r="AZ2224" s="61" t="s">
        <v>15875</v>
      </c>
      <c r="BA2224" s="61" t="s">
        <v>15875</v>
      </c>
      <c r="BB2224" s="67" t="n">
        <v>0</v>
      </c>
      <c r="BE2224" s="61" t="n">
        <v>238575</v>
      </c>
      <c r="BG2224" s="61" t="s">
        <v>4084</v>
      </c>
      <c r="BJ2224" s="61" t="s">
        <v>15875</v>
      </c>
      <c r="BL2224" s="61" t="s">
        <v>15870</v>
      </c>
      <c r="BM2224" s="61" t="s">
        <v>15870</v>
      </c>
      <c r="BN2224" s="70" t="n">
        <v>1138000</v>
      </c>
      <c r="BO2224" s="68" t="n">
        <v>-1138000</v>
      </c>
      <c r="BP2224" s="68" t="n">
        <v>-535</v>
      </c>
      <c r="BQ2224" s="68" t="n">
        <v>-535</v>
      </c>
      <c r="BR2224" s="69" t="n">
        <v>-1000</v>
      </c>
      <c r="BS2224" s="63" t="n">
        <v>-1000</v>
      </c>
      <c r="BU2224" s="68" t="n">
        <v>1000</v>
      </c>
    </row>
    <row r="2225" customFormat="false" ht="15" hidden="true" customHeight="false" outlineLevel="0" collapsed="false">
      <c r="A2225" s="61" t="s">
        <v>15876</v>
      </c>
      <c r="B2225" s="61" t="s">
        <v>15877</v>
      </c>
      <c r="C2225" s="62" t="n">
        <v>45291</v>
      </c>
      <c r="D2225" s="62" t="n">
        <v>45291</v>
      </c>
      <c r="E2225" s="61" t="s">
        <v>1259</v>
      </c>
      <c r="F2225" s="61" t="s">
        <v>1172</v>
      </c>
      <c r="G2225" s="61" t="s">
        <v>15878</v>
      </c>
      <c r="H2225" s="61" t="s">
        <v>15867</v>
      </c>
      <c r="I2225" s="61" t="s">
        <v>15868</v>
      </c>
      <c r="J2225" s="61" t="s">
        <v>1196</v>
      </c>
      <c r="K2225" s="61" t="s">
        <v>4088</v>
      </c>
      <c r="L2225" s="61" t="s">
        <v>4089</v>
      </c>
      <c r="M2225" s="61" t="s">
        <v>1197</v>
      </c>
      <c r="N2225" s="61" t="n">
        <v>158017327</v>
      </c>
      <c r="O2225" s="61" t="s">
        <v>1262</v>
      </c>
      <c r="P2225" s="61" t="s">
        <v>15879</v>
      </c>
      <c r="R2225" s="61" t="s">
        <v>15870</v>
      </c>
      <c r="S2225" s="61" t="str">
        <f aca="false">IF(J2225="Listed Option",MID(R2225,3,9),MID(Q2225,3,9))</f>
        <v>934423104</v>
      </c>
      <c r="T2225" s="61" t="str">
        <f aca="false">VLOOKUP(S2225,'Output v4'!C:C,1,FALSE())</f>
        <v>934423104</v>
      </c>
      <c r="W2225" s="61" t="s">
        <v>15880</v>
      </c>
      <c r="X2225" s="61" t="s">
        <v>15881</v>
      </c>
      <c r="Y2225" s="61" t="s">
        <v>15882</v>
      </c>
      <c r="Z2225" s="61" t="s">
        <v>1304</v>
      </c>
      <c r="AA2225" s="61" t="s">
        <v>1305</v>
      </c>
      <c r="AB2225" s="63" t="n">
        <v>-1000</v>
      </c>
      <c r="AC2225" s="63" t="n">
        <v>-1000</v>
      </c>
      <c r="AD2225" s="61" t="n">
        <v>100</v>
      </c>
      <c r="AE2225" s="61" t="n">
        <v>0</v>
      </c>
      <c r="AF2225" s="64" t="n">
        <v>100000</v>
      </c>
      <c r="AG2225" s="61" t="s">
        <v>1273</v>
      </c>
      <c r="AH2225" s="62" t="n">
        <v>45291</v>
      </c>
      <c r="AI2225" s="65" t="n">
        <v>1.355</v>
      </c>
      <c r="AJ2225" s="61" t="s">
        <v>1266</v>
      </c>
      <c r="AK2225" s="65" t="n">
        <v>1.355</v>
      </c>
      <c r="AL2225" s="65" t="n">
        <v>11.38</v>
      </c>
      <c r="AM2225" s="66" t="n">
        <v>-135500</v>
      </c>
      <c r="AN2225" s="66" t="n">
        <f aca="false">IF(J2225="Listed Option",AF2225*AL2225,AM2225)</f>
        <v>1138000</v>
      </c>
      <c r="AO2225" s="61" t="s">
        <v>1267</v>
      </c>
      <c r="AP2225" s="61" t="n">
        <v>100</v>
      </c>
      <c r="AQ2225" s="61" t="n">
        <v>100</v>
      </c>
      <c r="AV2225" s="61" t="s">
        <v>15874</v>
      </c>
      <c r="AW2225" s="61" t="s">
        <v>4070</v>
      </c>
      <c r="AY2225" s="61" t="s">
        <v>15875</v>
      </c>
      <c r="AZ2225" s="61" t="s">
        <v>15875</v>
      </c>
      <c r="BA2225" s="61" t="s">
        <v>15875</v>
      </c>
      <c r="BB2225" s="67" t="n">
        <v>0</v>
      </c>
      <c r="BE2225" s="61" t="n">
        <v>238575</v>
      </c>
      <c r="BG2225" s="61" t="s">
        <v>4084</v>
      </c>
      <c r="BJ2225" s="61" t="s">
        <v>15875</v>
      </c>
      <c r="BL2225" s="61" t="s">
        <v>15870</v>
      </c>
      <c r="BM2225" s="61" t="s">
        <v>15870</v>
      </c>
      <c r="BN2225" s="70" t="n">
        <v>1138000</v>
      </c>
      <c r="BO2225" s="68" t="n">
        <v>-1138000</v>
      </c>
      <c r="BP2225" s="68" t="n">
        <v>-1355</v>
      </c>
      <c r="BQ2225" s="68" t="n">
        <v>-1355</v>
      </c>
      <c r="BR2225" s="69" t="n">
        <v>-1000</v>
      </c>
      <c r="BS2225" s="63" t="n">
        <v>-1000</v>
      </c>
      <c r="BU2225" s="68" t="n">
        <v>1000</v>
      </c>
    </row>
    <row r="2226" customFormat="false" ht="15" hidden="true" customHeight="false" outlineLevel="0" collapsed="false">
      <c r="A2226" s="61" t="s">
        <v>15883</v>
      </c>
      <c r="B2226" s="61" t="s">
        <v>15884</v>
      </c>
      <c r="C2226" s="62" t="n">
        <v>45291</v>
      </c>
      <c r="D2226" s="62" t="n">
        <v>45291</v>
      </c>
      <c r="E2226" s="61" t="s">
        <v>1259</v>
      </c>
      <c r="F2226" s="61" t="s">
        <v>1172</v>
      </c>
      <c r="G2226" s="61" t="s">
        <v>15885</v>
      </c>
      <c r="H2226" s="61" t="s">
        <v>15867</v>
      </c>
      <c r="I2226" s="61" t="s">
        <v>15868</v>
      </c>
      <c r="J2226" s="61" t="s">
        <v>1196</v>
      </c>
      <c r="K2226" s="61" t="s">
        <v>4088</v>
      </c>
      <c r="L2226" s="61" t="s">
        <v>4089</v>
      </c>
      <c r="M2226" s="61" t="s">
        <v>1197</v>
      </c>
      <c r="N2226" s="61" t="n">
        <v>184614014</v>
      </c>
      <c r="O2226" s="61" t="s">
        <v>1262</v>
      </c>
      <c r="P2226" s="61" t="s">
        <v>15886</v>
      </c>
      <c r="R2226" s="61" t="s">
        <v>15870</v>
      </c>
      <c r="S2226" s="61" t="str">
        <f aca="false">IF(J2226="Listed Option",MID(R2226,3,9),MID(Q2226,3,9))</f>
        <v>934423104</v>
      </c>
      <c r="T2226" s="61" t="str">
        <f aca="false">VLOOKUP(S2226,'Output v4'!C:C,1,FALSE())</f>
        <v>934423104</v>
      </c>
      <c r="W2226" s="61" t="s">
        <v>15887</v>
      </c>
      <c r="X2226" s="61" t="s">
        <v>15888</v>
      </c>
      <c r="Y2226" s="61" t="s">
        <v>15889</v>
      </c>
      <c r="Z2226" s="61" t="s">
        <v>1304</v>
      </c>
      <c r="AA2226" s="61" t="s">
        <v>1305</v>
      </c>
      <c r="AB2226" s="63" t="n">
        <v>-1500</v>
      </c>
      <c r="AC2226" s="63" t="n">
        <v>-1500</v>
      </c>
      <c r="AD2226" s="61" t="n">
        <v>100</v>
      </c>
      <c r="AE2226" s="61" t="n">
        <v>0</v>
      </c>
      <c r="AF2226" s="64" t="n">
        <v>150000</v>
      </c>
      <c r="AG2226" s="61" t="s">
        <v>1273</v>
      </c>
      <c r="AH2226" s="62" t="n">
        <v>45291</v>
      </c>
      <c r="AI2226" s="65" t="n">
        <v>0.98</v>
      </c>
      <c r="AJ2226" s="61" t="s">
        <v>1266</v>
      </c>
      <c r="AK2226" s="65" t="n">
        <v>0.98</v>
      </c>
      <c r="AL2226" s="65" t="n">
        <v>11.38</v>
      </c>
      <c r="AM2226" s="66" t="n">
        <v>-147000</v>
      </c>
      <c r="AN2226" s="66" t="n">
        <f aca="false">IF(J2226="Listed Option",AF2226*AL2226,AM2226)</f>
        <v>1707000</v>
      </c>
      <c r="AO2226" s="61" t="s">
        <v>1267</v>
      </c>
      <c r="AP2226" s="61" t="n">
        <v>100</v>
      </c>
      <c r="AQ2226" s="61" t="n">
        <v>100</v>
      </c>
      <c r="AV2226" s="61" t="s">
        <v>15874</v>
      </c>
      <c r="AW2226" s="61" t="s">
        <v>4070</v>
      </c>
      <c r="AY2226" s="61" t="s">
        <v>15875</v>
      </c>
      <c r="AZ2226" s="61" t="s">
        <v>15875</v>
      </c>
      <c r="BA2226" s="61" t="s">
        <v>15875</v>
      </c>
      <c r="BB2226" s="67" t="n">
        <v>0</v>
      </c>
      <c r="BE2226" s="61" t="n">
        <v>238575</v>
      </c>
      <c r="BG2226" s="61" t="s">
        <v>4084</v>
      </c>
      <c r="BJ2226" s="61" t="s">
        <v>15875</v>
      </c>
      <c r="BL2226" s="61" t="s">
        <v>15870</v>
      </c>
      <c r="BM2226" s="61" t="s">
        <v>15870</v>
      </c>
      <c r="BN2226" s="70" t="n">
        <v>1707000</v>
      </c>
      <c r="BO2226" s="68" t="n">
        <v>-1707000</v>
      </c>
      <c r="BP2226" s="68" t="n">
        <v>-1470</v>
      </c>
      <c r="BQ2226" s="68" t="n">
        <v>-1470</v>
      </c>
      <c r="BR2226" s="69" t="n">
        <v>-1500</v>
      </c>
      <c r="BS2226" s="63" t="n">
        <v>-1500</v>
      </c>
      <c r="BU2226" s="68" t="n">
        <v>1500</v>
      </c>
    </row>
    <row r="2227" customFormat="false" ht="15" hidden="true" customHeight="false" outlineLevel="0" collapsed="false">
      <c r="A2227" s="61" t="s">
        <v>15890</v>
      </c>
      <c r="B2227" s="61" t="s">
        <v>15891</v>
      </c>
      <c r="C2227" s="62" t="n">
        <v>45291</v>
      </c>
      <c r="D2227" s="62" t="n">
        <v>45291</v>
      </c>
      <c r="E2227" s="61" t="s">
        <v>1259</v>
      </c>
      <c r="F2227" s="61" t="s">
        <v>1172</v>
      </c>
      <c r="G2227" s="61" t="s">
        <v>15867</v>
      </c>
      <c r="H2227" s="61" t="s">
        <v>15867</v>
      </c>
      <c r="I2227" s="61" t="s">
        <v>15868</v>
      </c>
      <c r="J2227" s="61" t="s">
        <v>1195</v>
      </c>
      <c r="K2227" s="61" t="s">
        <v>1195</v>
      </c>
      <c r="L2227" s="61" t="s">
        <v>1195</v>
      </c>
      <c r="N2227" s="61" t="n">
        <v>76853</v>
      </c>
      <c r="O2227" s="61" t="s">
        <v>1262</v>
      </c>
      <c r="P2227" s="61" t="s">
        <v>15892</v>
      </c>
      <c r="Q2227" s="61" t="s">
        <v>15870</v>
      </c>
      <c r="R2227" s="61" t="s">
        <v>15870</v>
      </c>
      <c r="S2227" s="61" t="str">
        <f aca="false">IF(J2227="Listed Option",MID(R2227,3,9),MID(Q2227,3,9))</f>
        <v>934423104</v>
      </c>
      <c r="T2227" s="61" t="str">
        <f aca="false">VLOOKUP(S2227,'Output v4'!C:C,1,FALSE())</f>
        <v>934423104</v>
      </c>
      <c r="U2227" s="61" t="s">
        <v>337</v>
      </c>
      <c r="V2227" s="61" t="s">
        <v>15893</v>
      </c>
      <c r="W2227" s="61" t="s">
        <v>15894</v>
      </c>
      <c r="Y2227" s="61" t="s">
        <v>15874</v>
      </c>
      <c r="Z2227" s="61" t="s">
        <v>4074</v>
      </c>
      <c r="AA2227" s="61" t="s">
        <v>4075</v>
      </c>
      <c r="AB2227" s="63" t="n">
        <v>836893</v>
      </c>
      <c r="AC2227" s="63" t="n">
        <v>836893</v>
      </c>
      <c r="AE2227" s="61" t="n">
        <v>0</v>
      </c>
      <c r="AF2227" s="64" t="n">
        <v>836893</v>
      </c>
      <c r="AG2227" s="61" t="s">
        <v>689</v>
      </c>
      <c r="AH2227" s="62" t="n">
        <v>45291</v>
      </c>
      <c r="AI2227" s="65" t="n">
        <v>11.38</v>
      </c>
      <c r="AJ2227" s="61" t="s">
        <v>3614</v>
      </c>
      <c r="AK2227" s="65" t="n">
        <v>11.38</v>
      </c>
      <c r="AL2227" s="65" t="n">
        <v>11.38</v>
      </c>
      <c r="AM2227" s="66" t="n">
        <v>9523842.34</v>
      </c>
      <c r="AN2227" s="66" t="n">
        <f aca="false">IF(J2227="Listed Option",AF2227*AL2227,AM2227)</f>
        <v>9523842.34</v>
      </c>
      <c r="AO2227" s="61" t="s">
        <v>1267</v>
      </c>
      <c r="AP2227" s="61" t="n">
        <v>1</v>
      </c>
      <c r="AQ2227" s="61" t="n">
        <v>1</v>
      </c>
      <c r="AV2227" s="61" t="s">
        <v>15874</v>
      </c>
      <c r="AW2227" s="61" t="s">
        <v>4070</v>
      </c>
      <c r="AY2227" s="61" t="s">
        <v>15875</v>
      </c>
      <c r="AZ2227" s="61" t="s">
        <v>15875</v>
      </c>
      <c r="BA2227" s="61" t="s">
        <v>15875</v>
      </c>
      <c r="BB2227" s="67" t="n">
        <v>0</v>
      </c>
      <c r="BE2227" s="61" t="n">
        <v>241450</v>
      </c>
      <c r="BF2227" s="61" t="s">
        <v>1172</v>
      </c>
      <c r="BG2227" s="61" t="s">
        <v>4084</v>
      </c>
      <c r="BH2227" s="61" t="s">
        <v>4084</v>
      </c>
      <c r="BI2227" s="61" t="s">
        <v>15868</v>
      </c>
      <c r="BJ2227" s="61" t="s">
        <v>15875</v>
      </c>
      <c r="BK2227" s="61" t="s">
        <v>15875</v>
      </c>
      <c r="BL2227" s="61" t="s">
        <v>15870</v>
      </c>
      <c r="BM2227" s="61" t="s">
        <v>15870</v>
      </c>
      <c r="BN2227" s="70" t="n">
        <v>9523842.34</v>
      </c>
      <c r="BO2227" s="68" t="n">
        <v>9523842.34</v>
      </c>
      <c r="BP2227" s="68" t="n">
        <v>9523842.34</v>
      </c>
      <c r="BQ2227" s="68" t="n">
        <v>9523842.34</v>
      </c>
      <c r="BR2227" s="69" t="n">
        <v>836893</v>
      </c>
      <c r="BU2227" s="68" t="n">
        <v>836893</v>
      </c>
    </row>
    <row r="2228" customFormat="false" ht="15" hidden="true" customHeight="false" outlineLevel="0" collapsed="false">
      <c r="A2228" s="61" t="s">
        <v>15895</v>
      </c>
      <c r="B2228" s="61" t="s">
        <v>15896</v>
      </c>
      <c r="C2228" s="62" t="n">
        <v>45291</v>
      </c>
      <c r="D2228" s="62" t="n">
        <v>45291</v>
      </c>
      <c r="E2228" s="61" t="s">
        <v>1259</v>
      </c>
      <c r="F2228" s="61" t="s">
        <v>15897</v>
      </c>
      <c r="G2228" s="61" t="s">
        <v>15898</v>
      </c>
      <c r="H2228" s="61" t="s">
        <v>15898</v>
      </c>
      <c r="I2228" s="61" t="s">
        <v>15868</v>
      </c>
      <c r="J2228" s="61" t="s">
        <v>1199</v>
      </c>
      <c r="K2228" s="61" t="s">
        <v>4065</v>
      </c>
      <c r="L2228" s="61" t="s">
        <v>4065</v>
      </c>
      <c r="N2228" s="61" t="n">
        <v>176979475</v>
      </c>
      <c r="O2228" s="61" t="s">
        <v>1262</v>
      </c>
      <c r="P2228" s="61" t="s">
        <v>15899</v>
      </c>
      <c r="Q2228" s="61" t="s">
        <v>15900</v>
      </c>
      <c r="R2228" s="61" t="s">
        <v>15900</v>
      </c>
      <c r="S2228" s="61" t="str">
        <f aca="false">IF(J2228="Listed Option",MID(R2228,3,9),MID(Q2228,3,9))</f>
        <v>55903VBD4</v>
      </c>
      <c r="T2228" s="61" t="e">
        <f aca="false">VLOOKUP(S2228,'Output v4'!C:C,1,FALSE())</f>
        <v>#N/A</v>
      </c>
      <c r="U2228" s="61" t="s">
        <v>15901</v>
      </c>
      <c r="V2228" s="61" t="s">
        <v>15902</v>
      </c>
      <c r="Z2228" s="61" t="s">
        <v>1304</v>
      </c>
      <c r="AA2228" s="61" t="s">
        <v>1305</v>
      </c>
      <c r="AB2228" s="63" t="n">
        <v>-12000</v>
      </c>
      <c r="AC2228" s="63" t="n">
        <v>-12000000</v>
      </c>
      <c r="AE2228" s="61" t="n">
        <v>1000</v>
      </c>
      <c r="AF2228" s="64" t="n">
        <v>-12000000</v>
      </c>
      <c r="AG2228" s="61" t="s">
        <v>1273</v>
      </c>
      <c r="AH2228" s="62" t="n">
        <v>45291</v>
      </c>
      <c r="AI2228" s="65" t="n">
        <v>0.88208</v>
      </c>
      <c r="AJ2228" s="61" t="s">
        <v>1266</v>
      </c>
      <c r="AK2228" s="65" t="n">
        <v>0.88208</v>
      </c>
      <c r="AL2228" s="65" t="n">
        <v>0.88208</v>
      </c>
      <c r="AM2228" s="66" t="n">
        <v>-10584960</v>
      </c>
      <c r="AN2228" s="66" t="n">
        <f aca="false">IF(J2228="Listed Option",AF2228*AL2228,AM2228)</f>
        <v>-10584960</v>
      </c>
      <c r="AO2228" s="61" t="s">
        <v>1267</v>
      </c>
      <c r="AW2228" s="61" t="s">
        <v>4070</v>
      </c>
      <c r="AY2228" s="61" t="s">
        <v>15898</v>
      </c>
      <c r="BA2228" s="61" t="s">
        <v>15898</v>
      </c>
      <c r="BB2228" s="67" t="n">
        <v>106</v>
      </c>
      <c r="BE2228" s="61" t="n">
        <v>238575</v>
      </c>
      <c r="BF2228" s="61" t="s">
        <v>15897</v>
      </c>
      <c r="BG2228" s="61" t="s">
        <v>4084</v>
      </c>
      <c r="BH2228" s="61" t="s">
        <v>4084</v>
      </c>
      <c r="BI2228" s="61" t="s">
        <v>15868</v>
      </c>
      <c r="BJ2228" s="61" t="s">
        <v>15898</v>
      </c>
      <c r="BL2228" s="61" t="s">
        <v>15900</v>
      </c>
      <c r="BM2228" s="61" t="s">
        <v>15900</v>
      </c>
      <c r="BN2228" s="70" t="n">
        <v>-12000000</v>
      </c>
      <c r="BP2228" s="68" t="n">
        <v>-10584960</v>
      </c>
      <c r="BQ2228" s="68" t="n">
        <v>-10584960</v>
      </c>
      <c r="BR2228" s="69" t="n">
        <v>-12000000</v>
      </c>
      <c r="BS2228" s="63" t="n">
        <v>-12000</v>
      </c>
      <c r="BU2228" s="68" t="n">
        <v>12000000</v>
      </c>
    </row>
    <row r="2229" customFormat="false" ht="15" hidden="true" customHeight="false" outlineLevel="0" collapsed="false">
      <c r="A2229" s="61" t="s">
        <v>15903</v>
      </c>
      <c r="B2229" s="61" t="s">
        <v>15904</v>
      </c>
      <c r="C2229" s="62" t="n">
        <v>45291</v>
      </c>
      <c r="D2229" s="62" t="n">
        <v>45291</v>
      </c>
      <c r="E2229" s="61" t="s">
        <v>1259</v>
      </c>
      <c r="F2229" s="61" t="s">
        <v>15897</v>
      </c>
      <c r="G2229" s="61" t="s">
        <v>15898</v>
      </c>
      <c r="H2229" s="61" t="s">
        <v>15898</v>
      </c>
      <c r="I2229" s="61" t="s">
        <v>15868</v>
      </c>
      <c r="J2229" s="61" t="s">
        <v>1199</v>
      </c>
      <c r="K2229" s="61" t="s">
        <v>4065</v>
      </c>
      <c r="L2229" s="61" t="s">
        <v>4065</v>
      </c>
      <c r="N2229" s="61" t="n">
        <v>176979475</v>
      </c>
      <c r="O2229" s="61" t="s">
        <v>1262</v>
      </c>
      <c r="P2229" s="61" t="s">
        <v>15899</v>
      </c>
      <c r="Q2229" s="61" t="s">
        <v>15900</v>
      </c>
      <c r="R2229" s="61" t="s">
        <v>15900</v>
      </c>
      <c r="S2229" s="61" t="str">
        <f aca="false">IF(J2229="Listed Option",MID(R2229,3,9),MID(Q2229,3,9))</f>
        <v>55903VBD4</v>
      </c>
      <c r="T2229" s="61" t="e">
        <f aca="false">VLOOKUP(S2229,'Output v4'!C:C,1,FALSE())</f>
        <v>#N/A</v>
      </c>
      <c r="U2229" s="61" t="s">
        <v>15901</v>
      </c>
      <c r="V2229" s="61" t="s">
        <v>15902</v>
      </c>
      <c r="Z2229" s="61" t="s">
        <v>4029</v>
      </c>
      <c r="AA2229" s="61" t="s">
        <v>4117</v>
      </c>
      <c r="AB2229" s="63" t="n">
        <v>-6950</v>
      </c>
      <c r="AC2229" s="63" t="n">
        <v>-6950000</v>
      </c>
      <c r="AE2229" s="61" t="n">
        <v>1000</v>
      </c>
      <c r="AF2229" s="64" t="n">
        <v>-6950000</v>
      </c>
      <c r="AG2229" s="61" t="s">
        <v>1273</v>
      </c>
      <c r="AH2229" s="62" t="n">
        <v>45291</v>
      </c>
      <c r="AI2229" s="65" t="n">
        <v>0.88208</v>
      </c>
      <c r="AJ2229" s="61" t="s">
        <v>1266</v>
      </c>
      <c r="AK2229" s="65" t="n">
        <v>0.88208</v>
      </c>
      <c r="AL2229" s="65" t="n">
        <v>0.88208</v>
      </c>
      <c r="AM2229" s="66" t="n">
        <v>-6130456</v>
      </c>
      <c r="AN2229" s="66" t="n">
        <f aca="false">IF(J2229="Listed Option",AF2229*AL2229,AM2229)</f>
        <v>-6130456</v>
      </c>
      <c r="AO2229" s="61" t="s">
        <v>1267</v>
      </c>
      <c r="AW2229" s="61" t="s">
        <v>4070</v>
      </c>
      <c r="AY2229" s="61" t="s">
        <v>15898</v>
      </c>
      <c r="BA2229" s="61" t="s">
        <v>15898</v>
      </c>
      <c r="BB2229" s="67" t="n">
        <v>106</v>
      </c>
      <c r="BE2229" s="61" t="n">
        <v>238587</v>
      </c>
      <c r="BF2229" s="61" t="s">
        <v>15897</v>
      </c>
      <c r="BG2229" s="61" t="s">
        <v>4084</v>
      </c>
      <c r="BH2229" s="61" t="s">
        <v>4084</v>
      </c>
      <c r="BI2229" s="61" t="s">
        <v>15868</v>
      </c>
      <c r="BJ2229" s="61" t="s">
        <v>15898</v>
      </c>
      <c r="BL2229" s="61" t="s">
        <v>15900</v>
      </c>
      <c r="BM2229" s="61" t="s">
        <v>15900</v>
      </c>
      <c r="BN2229" s="70" t="n">
        <v>-6950000</v>
      </c>
      <c r="BP2229" s="68" t="n">
        <v>-6130456</v>
      </c>
      <c r="BQ2229" s="68" t="n">
        <v>-6130456</v>
      </c>
      <c r="BR2229" s="69" t="n">
        <v>-6950000</v>
      </c>
      <c r="BS2229" s="63" t="n">
        <v>-6950</v>
      </c>
      <c r="BU2229" s="68" t="n">
        <v>6950000</v>
      </c>
    </row>
    <row r="2230" customFormat="false" ht="15" hidden="true" customHeight="false" outlineLevel="0" collapsed="false">
      <c r="A2230" s="61" t="s">
        <v>15905</v>
      </c>
      <c r="B2230" s="61" t="s">
        <v>15906</v>
      </c>
      <c r="C2230" s="62" t="n">
        <v>45291</v>
      </c>
      <c r="D2230" s="62" t="n">
        <v>45291</v>
      </c>
      <c r="E2230" s="61" t="s">
        <v>1259</v>
      </c>
      <c r="F2230" s="61" t="s">
        <v>15897</v>
      </c>
      <c r="G2230" s="61" t="s">
        <v>15898</v>
      </c>
      <c r="H2230" s="61" t="s">
        <v>15898</v>
      </c>
      <c r="I2230" s="61" t="s">
        <v>15868</v>
      </c>
      <c r="J2230" s="61" t="s">
        <v>1199</v>
      </c>
      <c r="K2230" s="61" t="s">
        <v>4065</v>
      </c>
      <c r="L2230" s="61" t="s">
        <v>4065</v>
      </c>
      <c r="N2230" s="61" t="n">
        <v>176979475</v>
      </c>
      <c r="O2230" s="61" t="s">
        <v>1262</v>
      </c>
      <c r="P2230" s="61" t="s">
        <v>15899</v>
      </c>
      <c r="Q2230" s="61" t="s">
        <v>15900</v>
      </c>
      <c r="R2230" s="61" t="s">
        <v>15900</v>
      </c>
      <c r="S2230" s="61" t="str">
        <f aca="false">IF(J2230="Listed Option",MID(R2230,3,9),MID(Q2230,3,9))</f>
        <v>55903VBD4</v>
      </c>
      <c r="T2230" s="61" t="e">
        <f aca="false">VLOOKUP(S2230,'Output v4'!C:C,1,FALSE())</f>
        <v>#N/A</v>
      </c>
      <c r="U2230" s="61" t="s">
        <v>15901</v>
      </c>
      <c r="V2230" s="61" t="s">
        <v>15902</v>
      </c>
      <c r="Z2230" s="61" t="s">
        <v>4074</v>
      </c>
      <c r="AA2230" s="61" t="s">
        <v>4075</v>
      </c>
      <c r="AB2230" s="63" t="n">
        <v>-66826</v>
      </c>
      <c r="AC2230" s="63" t="n">
        <v>-66826000</v>
      </c>
      <c r="AE2230" s="61" t="n">
        <v>1000</v>
      </c>
      <c r="AF2230" s="64" t="n">
        <v>-66826000</v>
      </c>
      <c r="AG2230" s="61" t="s">
        <v>1273</v>
      </c>
      <c r="AH2230" s="62" t="n">
        <v>45291</v>
      </c>
      <c r="AI2230" s="65" t="n">
        <v>0.88208</v>
      </c>
      <c r="AJ2230" s="61" t="s">
        <v>1266</v>
      </c>
      <c r="AK2230" s="65" t="n">
        <v>0.88208</v>
      </c>
      <c r="AL2230" s="65" t="n">
        <v>0.88208</v>
      </c>
      <c r="AM2230" s="66" t="n">
        <v>-58945878.08</v>
      </c>
      <c r="AN2230" s="66" t="n">
        <f aca="false">IF(J2230="Listed Option",AF2230*AL2230,AM2230)</f>
        <v>-58945878.08</v>
      </c>
      <c r="AO2230" s="61" t="s">
        <v>1267</v>
      </c>
      <c r="AW2230" s="61" t="s">
        <v>4070</v>
      </c>
      <c r="AY2230" s="61" t="s">
        <v>15898</v>
      </c>
      <c r="BA2230" s="61" t="s">
        <v>15898</v>
      </c>
      <c r="BB2230" s="67" t="n">
        <v>106</v>
      </c>
      <c r="BE2230" s="61" t="n">
        <v>241450</v>
      </c>
      <c r="BF2230" s="61" t="s">
        <v>15897</v>
      </c>
      <c r="BG2230" s="61" t="s">
        <v>4084</v>
      </c>
      <c r="BH2230" s="61" t="s">
        <v>4084</v>
      </c>
      <c r="BI2230" s="61" t="s">
        <v>15868</v>
      </c>
      <c r="BJ2230" s="61" t="s">
        <v>15898</v>
      </c>
      <c r="BL2230" s="61" t="s">
        <v>15900</v>
      </c>
      <c r="BM2230" s="61" t="s">
        <v>15900</v>
      </c>
      <c r="BN2230" s="70" t="n">
        <v>-66826000</v>
      </c>
      <c r="BP2230" s="68" t="n">
        <v>-58945878.08</v>
      </c>
      <c r="BQ2230" s="68" t="n">
        <v>-58945878.08</v>
      </c>
      <c r="BR2230" s="69" t="n">
        <v>-66826000</v>
      </c>
      <c r="BS2230" s="63" t="n">
        <v>-66826</v>
      </c>
      <c r="BU2230" s="68" t="n">
        <v>66826000</v>
      </c>
    </row>
    <row r="2231" customFormat="false" ht="15" hidden="true" customHeight="false" outlineLevel="0" collapsed="false">
      <c r="A2231" s="61" t="s">
        <v>15907</v>
      </c>
      <c r="B2231" s="61" t="s">
        <v>15908</v>
      </c>
      <c r="C2231" s="62" t="n">
        <v>45291</v>
      </c>
      <c r="D2231" s="62" t="n">
        <v>45291</v>
      </c>
      <c r="E2231" s="61" t="s">
        <v>1259</v>
      </c>
      <c r="F2231" s="61" t="s">
        <v>1173</v>
      </c>
      <c r="G2231" s="61" t="s">
        <v>15909</v>
      </c>
      <c r="H2231" s="61" t="s">
        <v>15909</v>
      </c>
      <c r="I2231" s="61" t="s">
        <v>15910</v>
      </c>
      <c r="J2231" s="61" t="s">
        <v>1195</v>
      </c>
      <c r="K2231" s="61" t="s">
        <v>1195</v>
      </c>
      <c r="L2231" s="61" t="s">
        <v>1195</v>
      </c>
      <c r="N2231" s="61" t="n">
        <v>112222</v>
      </c>
      <c r="O2231" s="61" t="s">
        <v>1262</v>
      </c>
      <c r="P2231" s="61" t="s">
        <v>15911</v>
      </c>
      <c r="Q2231" s="61" t="s">
        <v>15912</v>
      </c>
      <c r="R2231" s="61" t="s">
        <v>15912</v>
      </c>
      <c r="S2231" s="61" t="str">
        <f aca="false">IF(J2231="Listed Option",MID(R2231,3,9),MID(Q2231,3,9))</f>
        <v>949746101</v>
      </c>
      <c r="T2231" s="61" t="str">
        <f aca="false">VLOOKUP(S2231,'Output v4'!C:C,1,FALSE())</f>
        <v>949746101</v>
      </c>
      <c r="U2231" s="61" t="s">
        <v>338</v>
      </c>
      <c r="V2231" s="61" t="s">
        <v>15913</v>
      </c>
      <c r="W2231" s="61" t="s">
        <v>15910</v>
      </c>
      <c r="Y2231" s="61" t="s">
        <v>15914</v>
      </c>
      <c r="Z2231" s="61" t="s">
        <v>1304</v>
      </c>
      <c r="AA2231" s="61" t="s">
        <v>1305</v>
      </c>
      <c r="AB2231" s="63" t="n">
        <v>-18684</v>
      </c>
      <c r="AC2231" s="63" t="n">
        <v>-18684</v>
      </c>
      <c r="AE2231" s="61" t="n">
        <v>0</v>
      </c>
      <c r="AF2231" s="64" t="n">
        <v>-18684</v>
      </c>
      <c r="AG2231" s="61" t="s">
        <v>1273</v>
      </c>
      <c r="AH2231" s="62" t="n">
        <v>45291</v>
      </c>
      <c r="AI2231" s="65" t="n">
        <v>49.22</v>
      </c>
      <c r="AJ2231" s="61" t="s">
        <v>3614</v>
      </c>
      <c r="AK2231" s="65" t="n">
        <v>49.22</v>
      </c>
      <c r="AL2231" s="65" t="n">
        <v>49.22</v>
      </c>
      <c r="AM2231" s="66" t="n">
        <v>-919626.48</v>
      </c>
      <c r="AN2231" s="66" t="n">
        <f aca="false">IF(J2231="Listed Option",AF2231*AL2231,AM2231)</f>
        <v>-919626.48</v>
      </c>
      <c r="AO2231" s="61" t="s">
        <v>1267</v>
      </c>
      <c r="AP2231" s="61" t="n">
        <v>1</v>
      </c>
      <c r="AQ2231" s="61" t="n">
        <v>1</v>
      </c>
      <c r="AV2231" s="61" t="s">
        <v>15914</v>
      </c>
      <c r="AW2231" s="61" t="s">
        <v>4070</v>
      </c>
      <c r="AY2231" s="61" t="s">
        <v>15910</v>
      </c>
      <c r="AZ2231" s="61" t="s">
        <v>15910</v>
      </c>
      <c r="BA2231" s="61" t="s">
        <v>15910</v>
      </c>
      <c r="BB2231" s="67" t="n">
        <v>0</v>
      </c>
      <c r="BE2231" s="61" t="n">
        <v>238575</v>
      </c>
      <c r="BF2231" s="61" t="s">
        <v>1173</v>
      </c>
      <c r="BG2231" s="61" t="s">
        <v>4084</v>
      </c>
      <c r="BH2231" s="61" t="s">
        <v>4084</v>
      </c>
      <c r="BI2231" s="61" t="s">
        <v>15910</v>
      </c>
      <c r="BJ2231" s="61" t="s">
        <v>15910</v>
      </c>
      <c r="BK2231" s="61" t="s">
        <v>15910</v>
      </c>
      <c r="BL2231" s="61" t="s">
        <v>15912</v>
      </c>
      <c r="BM2231" s="61" t="s">
        <v>15912</v>
      </c>
      <c r="BN2231" s="70" t="n">
        <v>-919626.48</v>
      </c>
      <c r="BO2231" s="68" t="n">
        <v>-919626.48</v>
      </c>
      <c r="BP2231" s="68" t="n">
        <v>-919626.48</v>
      </c>
      <c r="BQ2231" s="68" t="n">
        <v>-919626.48</v>
      </c>
      <c r="BR2231" s="69" t="n">
        <v>-18684</v>
      </c>
      <c r="BU2231" s="68" t="n">
        <v>18684</v>
      </c>
    </row>
    <row r="2232" customFormat="false" ht="15" hidden="true" customHeight="false" outlineLevel="0" collapsed="false">
      <c r="A2232" s="61" t="s">
        <v>15915</v>
      </c>
      <c r="B2232" s="61" t="s">
        <v>15916</v>
      </c>
      <c r="C2232" s="62" t="n">
        <v>45291</v>
      </c>
      <c r="D2232" s="62" t="n">
        <v>45291</v>
      </c>
      <c r="E2232" s="61" t="s">
        <v>1259</v>
      </c>
      <c r="F2232" s="61" t="s">
        <v>1173</v>
      </c>
      <c r="G2232" s="61" t="s">
        <v>15917</v>
      </c>
      <c r="H2232" s="61" t="s">
        <v>15909</v>
      </c>
      <c r="I2232" s="61" t="s">
        <v>15910</v>
      </c>
      <c r="J2232" s="61" t="s">
        <v>1196</v>
      </c>
      <c r="K2232" s="61" t="s">
        <v>4088</v>
      </c>
      <c r="L2232" s="61" t="s">
        <v>4277</v>
      </c>
      <c r="M2232" s="61" t="s">
        <v>1198</v>
      </c>
      <c r="N2232" s="61" t="n">
        <v>133566249</v>
      </c>
      <c r="O2232" s="61" t="s">
        <v>1262</v>
      </c>
      <c r="P2232" s="61" t="s">
        <v>15918</v>
      </c>
      <c r="R2232" s="61" t="s">
        <v>15912</v>
      </c>
      <c r="S2232" s="61" t="str">
        <f aca="false">IF(J2232="Listed Option",MID(R2232,3,9),MID(Q2232,3,9))</f>
        <v>949746101</v>
      </c>
      <c r="T2232" s="61" t="str">
        <f aca="false">VLOOKUP(S2232,'Output v4'!C:C,1,FALSE())</f>
        <v>949746101</v>
      </c>
      <c r="W2232" s="61" t="s">
        <v>15919</v>
      </c>
      <c r="X2232" s="61" t="s">
        <v>15920</v>
      </c>
      <c r="Y2232" s="61" t="s">
        <v>15921</v>
      </c>
      <c r="Z2232" s="61" t="s">
        <v>1304</v>
      </c>
      <c r="AA2232" s="61" t="s">
        <v>1305</v>
      </c>
      <c r="AB2232" s="63" t="n">
        <v>444</v>
      </c>
      <c r="AC2232" s="63" t="n">
        <v>444</v>
      </c>
      <c r="AD2232" s="61" t="n">
        <v>100</v>
      </c>
      <c r="AE2232" s="61" t="n">
        <v>0</v>
      </c>
      <c r="AF2232" s="64" t="n">
        <v>44400</v>
      </c>
      <c r="AG2232" s="61" t="s">
        <v>689</v>
      </c>
      <c r="AH2232" s="62" t="n">
        <v>45291</v>
      </c>
      <c r="AI2232" s="65" t="n">
        <v>0.875</v>
      </c>
      <c r="AJ2232" s="61" t="s">
        <v>1266</v>
      </c>
      <c r="AK2232" s="65" t="n">
        <v>0.875</v>
      </c>
      <c r="AL2232" s="65" t="n">
        <v>49.22</v>
      </c>
      <c r="AM2232" s="66" t="n">
        <v>38850</v>
      </c>
      <c r="AN2232" s="66" t="n">
        <f aca="false">IF(J2232="Listed Option",AF2232*AL2232,AM2232)</f>
        <v>2185368</v>
      </c>
      <c r="AO2232" s="61" t="s">
        <v>1267</v>
      </c>
      <c r="AP2232" s="61" t="n">
        <v>100</v>
      </c>
      <c r="AQ2232" s="61" t="n">
        <v>100</v>
      </c>
      <c r="AV2232" s="61" t="s">
        <v>15914</v>
      </c>
      <c r="AW2232" s="61" t="s">
        <v>4070</v>
      </c>
      <c r="AY2232" s="61" t="s">
        <v>15910</v>
      </c>
      <c r="AZ2232" s="61" t="s">
        <v>15910</v>
      </c>
      <c r="BA2232" s="61" t="s">
        <v>15910</v>
      </c>
      <c r="BB2232" s="67" t="n">
        <v>0</v>
      </c>
      <c r="BE2232" s="61" t="n">
        <v>238575</v>
      </c>
      <c r="BG2232" s="61" t="s">
        <v>4084</v>
      </c>
      <c r="BJ2232" s="61" t="s">
        <v>15910</v>
      </c>
      <c r="BL2232" s="61" t="s">
        <v>15912</v>
      </c>
      <c r="BM2232" s="61" t="s">
        <v>15912</v>
      </c>
      <c r="BN2232" s="70" t="n">
        <v>2185368</v>
      </c>
      <c r="BO2232" s="68" t="n">
        <v>2185368</v>
      </c>
      <c r="BP2232" s="68" t="n">
        <v>388.5</v>
      </c>
      <c r="BQ2232" s="68" t="n">
        <v>388.5</v>
      </c>
      <c r="BR2232" s="69" t="n">
        <v>444</v>
      </c>
      <c r="BS2232" s="63" t="n">
        <v>444</v>
      </c>
      <c r="BU2232" s="68" t="n">
        <v>444</v>
      </c>
    </row>
    <row r="2233" customFormat="false" ht="15" hidden="true" customHeight="false" outlineLevel="0" collapsed="false">
      <c r="A2233" s="61" t="s">
        <v>15922</v>
      </c>
      <c r="B2233" s="61" t="s">
        <v>15923</v>
      </c>
      <c r="C2233" s="62" t="n">
        <v>45291</v>
      </c>
      <c r="D2233" s="62" t="n">
        <v>45291</v>
      </c>
      <c r="E2233" s="61" t="s">
        <v>1259</v>
      </c>
      <c r="F2233" s="61" t="s">
        <v>1173</v>
      </c>
      <c r="G2233" s="61" t="s">
        <v>15924</v>
      </c>
      <c r="H2233" s="61" t="s">
        <v>15909</v>
      </c>
      <c r="I2233" s="61" t="s">
        <v>15910</v>
      </c>
      <c r="J2233" s="61" t="s">
        <v>1196</v>
      </c>
      <c r="K2233" s="61" t="s">
        <v>4088</v>
      </c>
      <c r="L2233" s="61" t="s">
        <v>4089</v>
      </c>
      <c r="M2233" s="61" t="s">
        <v>1197</v>
      </c>
      <c r="N2233" s="61" t="n">
        <v>133566260</v>
      </c>
      <c r="O2233" s="61" t="s">
        <v>1262</v>
      </c>
      <c r="P2233" s="61" t="s">
        <v>15925</v>
      </c>
      <c r="R2233" s="61" t="s">
        <v>15912</v>
      </c>
      <c r="S2233" s="61" t="str">
        <f aca="false">IF(J2233="Listed Option",MID(R2233,3,9),MID(Q2233,3,9))</f>
        <v>949746101</v>
      </c>
      <c r="T2233" s="61" t="str">
        <f aca="false">VLOOKUP(S2233,'Output v4'!C:C,1,FALSE())</f>
        <v>949746101</v>
      </c>
      <c r="W2233" s="61" t="s">
        <v>15926</v>
      </c>
      <c r="X2233" s="61" t="s">
        <v>15927</v>
      </c>
      <c r="Y2233" s="61" t="s">
        <v>15928</v>
      </c>
      <c r="Z2233" s="61" t="s">
        <v>1304</v>
      </c>
      <c r="AA2233" s="61" t="s">
        <v>1305</v>
      </c>
      <c r="AB2233" s="63" t="n">
        <v>444</v>
      </c>
      <c r="AC2233" s="63" t="n">
        <v>444</v>
      </c>
      <c r="AD2233" s="61" t="n">
        <v>100</v>
      </c>
      <c r="AE2233" s="61" t="n">
        <v>0</v>
      </c>
      <c r="AF2233" s="64" t="n">
        <v>44400</v>
      </c>
      <c r="AG2233" s="61" t="s">
        <v>689</v>
      </c>
      <c r="AH2233" s="62" t="n">
        <v>45291</v>
      </c>
      <c r="AI2233" s="65" t="n">
        <v>0.03</v>
      </c>
      <c r="AJ2233" s="61" t="s">
        <v>1266</v>
      </c>
      <c r="AK2233" s="65" t="n">
        <v>0.03</v>
      </c>
      <c r="AL2233" s="65" t="n">
        <v>49.22</v>
      </c>
      <c r="AM2233" s="66" t="n">
        <v>1332</v>
      </c>
      <c r="AN2233" s="66" t="n">
        <f aca="false">IF(J2233="Listed Option",AF2233*AL2233,AM2233)</f>
        <v>2185368</v>
      </c>
      <c r="AO2233" s="61" t="s">
        <v>1267</v>
      </c>
      <c r="AP2233" s="61" t="n">
        <v>100</v>
      </c>
      <c r="AQ2233" s="61" t="n">
        <v>100</v>
      </c>
      <c r="AV2233" s="61" t="s">
        <v>15914</v>
      </c>
      <c r="AW2233" s="61" t="s">
        <v>4070</v>
      </c>
      <c r="AY2233" s="61" t="s">
        <v>15910</v>
      </c>
      <c r="AZ2233" s="61" t="s">
        <v>15910</v>
      </c>
      <c r="BA2233" s="61" t="s">
        <v>15910</v>
      </c>
      <c r="BB2233" s="67" t="n">
        <v>0</v>
      </c>
      <c r="BE2233" s="61" t="n">
        <v>238575</v>
      </c>
      <c r="BG2233" s="61" t="s">
        <v>4084</v>
      </c>
      <c r="BJ2233" s="61" t="s">
        <v>15910</v>
      </c>
      <c r="BL2233" s="61" t="s">
        <v>15912</v>
      </c>
      <c r="BM2233" s="61" t="s">
        <v>15912</v>
      </c>
      <c r="BN2233" s="70" t="n">
        <v>-2185368</v>
      </c>
      <c r="BO2233" s="68" t="n">
        <v>2185368</v>
      </c>
      <c r="BP2233" s="68" t="n">
        <v>13.32</v>
      </c>
      <c r="BQ2233" s="68" t="n">
        <v>13.32</v>
      </c>
      <c r="BR2233" s="69" t="n">
        <v>444</v>
      </c>
      <c r="BS2233" s="63" t="n">
        <v>444</v>
      </c>
      <c r="BU2233" s="68" t="n">
        <v>444</v>
      </c>
    </row>
    <row r="2234" customFormat="false" ht="15" hidden="true" customHeight="false" outlineLevel="0" collapsed="false">
      <c r="A2234" s="61" t="s">
        <v>15929</v>
      </c>
      <c r="B2234" s="61" t="s">
        <v>15930</v>
      </c>
      <c r="C2234" s="62" t="n">
        <v>45291</v>
      </c>
      <c r="D2234" s="62" t="n">
        <v>45291</v>
      </c>
      <c r="E2234" s="61" t="s">
        <v>1259</v>
      </c>
      <c r="F2234" s="61" t="s">
        <v>1173</v>
      </c>
      <c r="G2234" s="61" t="s">
        <v>15931</v>
      </c>
      <c r="H2234" s="61" t="s">
        <v>15909</v>
      </c>
      <c r="I2234" s="61" t="s">
        <v>15910</v>
      </c>
      <c r="J2234" s="61" t="s">
        <v>1196</v>
      </c>
      <c r="K2234" s="61" t="s">
        <v>4088</v>
      </c>
      <c r="L2234" s="61" t="s">
        <v>4089</v>
      </c>
      <c r="M2234" s="61" t="s">
        <v>1197</v>
      </c>
      <c r="N2234" s="61" t="n">
        <v>172917536</v>
      </c>
      <c r="O2234" s="61" t="s">
        <v>1262</v>
      </c>
      <c r="P2234" s="61" t="s">
        <v>15932</v>
      </c>
      <c r="R2234" s="61" t="s">
        <v>15912</v>
      </c>
      <c r="S2234" s="61" t="str">
        <f aca="false">IF(J2234="Listed Option",MID(R2234,3,9),MID(Q2234,3,9))</f>
        <v>949746101</v>
      </c>
      <c r="T2234" s="61" t="str">
        <f aca="false">VLOOKUP(S2234,'Output v4'!C:C,1,FALSE())</f>
        <v>949746101</v>
      </c>
      <c r="W2234" s="61" t="s">
        <v>15933</v>
      </c>
      <c r="X2234" s="61" t="s">
        <v>15934</v>
      </c>
      <c r="Y2234" s="61" t="s">
        <v>15935</v>
      </c>
      <c r="Z2234" s="61" t="s">
        <v>1304</v>
      </c>
      <c r="AA2234" s="61" t="s">
        <v>1305</v>
      </c>
      <c r="AB2234" s="63" t="n">
        <v>380</v>
      </c>
      <c r="AC2234" s="63" t="n">
        <v>380</v>
      </c>
      <c r="AD2234" s="61" t="n">
        <v>100</v>
      </c>
      <c r="AE2234" s="61" t="n">
        <v>0</v>
      </c>
      <c r="AF2234" s="64" t="n">
        <v>38000</v>
      </c>
      <c r="AG2234" s="61" t="s">
        <v>689</v>
      </c>
      <c r="AH2234" s="62" t="n">
        <v>45291</v>
      </c>
      <c r="AI2234" s="65" t="n">
        <v>0.675</v>
      </c>
      <c r="AJ2234" s="61" t="s">
        <v>1266</v>
      </c>
      <c r="AK2234" s="65" t="n">
        <v>0.675</v>
      </c>
      <c r="AL2234" s="65" t="n">
        <v>49.22</v>
      </c>
      <c r="AM2234" s="66" t="n">
        <v>25650</v>
      </c>
      <c r="AN2234" s="66" t="n">
        <f aca="false">IF(J2234="Listed Option",AF2234*AL2234,AM2234)</f>
        <v>1870360</v>
      </c>
      <c r="AO2234" s="61" t="s">
        <v>1267</v>
      </c>
      <c r="AP2234" s="61" t="n">
        <v>100</v>
      </c>
      <c r="AQ2234" s="61" t="n">
        <v>100</v>
      </c>
      <c r="AV2234" s="61" t="s">
        <v>15914</v>
      </c>
      <c r="AW2234" s="61" t="s">
        <v>4070</v>
      </c>
      <c r="AY2234" s="61" t="s">
        <v>15910</v>
      </c>
      <c r="AZ2234" s="61" t="s">
        <v>15910</v>
      </c>
      <c r="BA2234" s="61" t="s">
        <v>15910</v>
      </c>
      <c r="BB2234" s="67" t="n">
        <v>0</v>
      </c>
      <c r="BE2234" s="61" t="n">
        <v>238575</v>
      </c>
      <c r="BG2234" s="61" t="s">
        <v>4084</v>
      </c>
      <c r="BJ2234" s="61" t="s">
        <v>15910</v>
      </c>
      <c r="BL2234" s="61" t="s">
        <v>15912</v>
      </c>
      <c r="BM2234" s="61" t="s">
        <v>15912</v>
      </c>
      <c r="BN2234" s="70" t="n">
        <v>-1870360</v>
      </c>
      <c r="BO2234" s="68" t="n">
        <v>1870360</v>
      </c>
      <c r="BP2234" s="68" t="n">
        <v>256.5</v>
      </c>
      <c r="BQ2234" s="68" t="n">
        <v>256.5</v>
      </c>
      <c r="BR2234" s="69" t="n">
        <v>380</v>
      </c>
      <c r="BS2234" s="63" t="n">
        <v>380</v>
      </c>
      <c r="BU2234" s="68" t="n">
        <v>380</v>
      </c>
    </row>
    <row r="2235" customFormat="false" ht="15" hidden="true" customHeight="false" outlineLevel="0" collapsed="false">
      <c r="A2235" s="61" t="s">
        <v>15936</v>
      </c>
      <c r="B2235" s="61" t="s">
        <v>15937</v>
      </c>
      <c r="C2235" s="62" t="n">
        <v>45291</v>
      </c>
      <c r="D2235" s="62" t="n">
        <v>45291</v>
      </c>
      <c r="E2235" s="61" t="s">
        <v>1259</v>
      </c>
      <c r="F2235" s="61" t="s">
        <v>1173</v>
      </c>
      <c r="G2235" s="61" t="s">
        <v>15938</v>
      </c>
      <c r="H2235" s="61" t="s">
        <v>15909</v>
      </c>
      <c r="I2235" s="61" t="s">
        <v>15910</v>
      </c>
      <c r="J2235" s="61" t="s">
        <v>1196</v>
      </c>
      <c r="K2235" s="61" t="s">
        <v>4088</v>
      </c>
      <c r="L2235" s="61" t="s">
        <v>4089</v>
      </c>
      <c r="M2235" s="61" t="s">
        <v>1197</v>
      </c>
      <c r="N2235" s="61" t="n">
        <v>173859726</v>
      </c>
      <c r="O2235" s="61" t="s">
        <v>1262</v>
      </c>
      <c r="P2235" s="61" t="s">
        <v>15939</v>
      </c>
      <c r="R2235" s="61" t="s">
        <v>15912</v>
      </c>
      <c r="S2235" s="61" t="str">
        <f aca="false">IF(J2235="Listed Option",MID(R2235,3,9),MID(Q2235,3,9))</f>
        <v>949746101</v>
      </c>
      <c r="T2235" s="61" t="str">
        <f aca="false">VLOOKUP(S2235,'Output v4'!C:C,1,FALSE())</f>
        <v>949746101</v>
      </c>
      <c r="W2235" s="61" t="s">
        <v>15940</v>
      </c>
      <c r="X2235" s="61" t="s">
        <v>15941</v>
      </c>
      <c r="Y2235" s="61" t="s">
        <v>15942</v>
      </c>
      <c r="Z2235" s="61" t="s">
        <v>1304</v>
      </c>
      <c r="AA2235" s="61" t="s">
        <v>1305</v>
      </c>
      <c r="AB2235" s="63" t="n">
        <v>182</v>
      </c>
      <c r="AC2235" s="63" t="n">
        <v>182</v>
      </c>
      <c r="AD2235" s="61" t="n">
        <v>100</v>
      </c>
      <c r="AE2235" s="61" t="n">
        <v>0</v>
      </c>
      <c r="AF2235" s="64" t="n">
        <v>18200</v>
      </c>
      <c r="AG2235" s="61" t="s">
        <v>689</v>
      </c>
      <c r="AH2235" s="62" t="n">
        <v>45291</v>
      </c>
      <c r="AI2235" s="65" t="n">
        <v>1.315</v>
      </c>
      <c r="AJ2235" s="61" t="s">
        <v>1266</v>
      </c>
      <c r="AK2235" s="65" t="n">
        <v>1.315</v>
      </c>
      <c r="AL2235" s="65" t="n">
        <v>49.22</v>
      </c>
      <c r="AM2235" s="66" t="n">
        <v>23933</v>
      </c>
      <c r="AN2235" s="66" t="n">
        <f aca="false">IF(J2235="Listed Option",AF2235*AL2235,AM2235)</f>
        <v>895804</v>
      </c>
      <c r="AO2235" s="61" t="s">
        <v>1267</v>
      </c>
      <c r="AP2235" s="61" t="n">
        <v>100</v>
      </c>
      <c r="AQ2235" s="61" t="n">
        <v>100</v>
      </c>
      <c r="AV2235" s="61" t="s">
        <v>15914</v>
      </c>
      <c r="AW2235" s="61" t="s">
        <v>4070</v>
      </c>
      <c r="AY2235" s="61" t="s">
        <v>15910</v>
      </c>
      <c r="AZ2235" s="61" t="s">
        <v>15910</v>
      </c>
      <c r="BA2235" s="61" t="s">
        <v>15910</v>
      </c>
      <c r="BB2235" s="67" t="n">
        <v>0</v>
      </c>
      <c r="BE2235" s="61" t="n">
        <v>238575</v>
      </c>
      <c r="BG2235" s="61" t="s">
        <v>4084</v>
      </c>
      <c r="BJ2235" s="61" t="s">
        <v>15910</v>
      </c>
      <c r="BL2235" s="61" t="s">
        <v>15912</v>
      </c>
      <c r="BM2235" s="61" t="s">
        <v>15912</v>
      </c>
      <c r="BN2235" s="70" t="n">
        <v>-895804</v>
      </c>
      <c r="BO2235" s="68" t="n">
        <v>895804</v>
      </c>
      <c r="BP2235" s="68" t="n">
        <v>239.33</v>
      </c>
      <c r="BQ2235" s="68" t="n">
        <v>239.33</v>
      </c>
      <c r="BR2235" s="69" t="n">
        <v>182</v>
      </c>
      <c r="BS2235" s="63" t="n">
        <v>182</v>
      </c>
      <c r="BU2235" s="68" t="n">
        <v>182</v>
      </c>
    </row>
    <row r="2236" customFormat="false" ht="15" hidden="true" customHeight="false" outlineLevel="0" collapsed="false">
      <c r="A2236" s="61" t="s">
        <v>15943</v>
      </c>
      <c r="B2236" s="61" t="s">
        <v>15944</v>
      </c>
      <c r="C2236" s="62" t="n">
        <v>45291</v>
      </c>
      <c r="D2236" s="62" t="n">
        <v>45291</v>
      </c>
      <c r="E2236" s="61" t="s">
        <v>1259</v>
      </c>
      <c r="F2236" s="61" t="s">
        <v>1173</v>
      </c>
      <c r="G2236" s="61" t="s">
        <v>15945</v>
      </c>
      <c r="H2236" s="61" t="s">
        <v>15909</v>
      </c>
      <c r="I2236" s="61" t="s">
        <v>15910</v>
      </c>
      <c r="J2236" s="61" t="s">
        <v>1196</v>
      </c>
      <c r="K2236" s="61" t="s">
        <v>4088</v>
      </c>
      <c r="L2236" s="61" t="s">
        <v>4277</v>
      </c>
      <c r="M2236" s="61" t="s">
        <v>1198</v>
      </c>
      <c r="N2236" s="61" t="n">
        <v>173859742</v>
      </c>
      <c r="O2236" s="61" t="s">
        <v>1262</v>
      </c>
      <c r="P2236" s="61" t="s">
        <v>15946</v>
      </c>
      <c r="R2236" s="61" t="s">
        <v>15912</v>
      </c>
      <c r="S2236" s="61" t="str">
        <f aca="false">IF(J2236="Listed Option",MID(R2236,3,9),MID(Q2236,3,9))</f>
        <v>949746101</v>
      </c>
      <c r="T2236" s="61" t="str">
        <f aca="false">VLOOKUP(S2236,'Output v4'!C:C,1,FALSE())</f>
        <v>949746101</v>
      </c>
      <c r="W2236" s="61" t="s">
        <v>15947</v>
      </c>
      <c r="X2236" s="61" t="s">
        <v>15948</v>
      </c>
      <c r="Y2236" s="61" t="s">
        <v>15949</v>
      </c>
      <c r="Z2236" s="61" t="s">
        <v>1304</v>
      </c>
      <c r="AA2236" s="61" t="s">
        <v>1305</v>
      </c>
      <c r="AB2236" s="63" t="n">
        <v>182</v>
      </c>
      <c r="AC2236" s="63" t="n">
        <v>182</v>
      </c>
      <c r="AD2236" s="61" t="n">
        <v>100</v>
      </c>
      <c r="AE2236" s="61" t="n">
        <v>0</v>
      </c>
      <c r="AF2236" s="64" t="n">
        <v>18200</v>
      </c>
      <c r="AG2236" s="61" t="s">
        <v>689</v>
      </c>
      <c r="AH2236" s="62" t="n">
        <v>45291</v>
      </c>
      <c r="AI2236" s="65" t="n">
        <v>0.415</v>
      </c>
      <c r="AJ2236" s="61" t="s">
        <v>1266</v>
      </c>
      <c r="AK2236" s="65" t="n">
        <v>0.415</v>
      </c>
      <c r="AL2236" s="65" t="n">
        <v>49.22</v>
      </c>
      <c r="AM2236" s="66" t="n">
        <v>7553</v>
      </c>
      <c r="AN2236" s="66" t="n">
        <f aca="false">IF(J2236="Listed Option",AF2236*AL2236,AM2236)</f>
        <v>895804</v>
      </c>
      <c r="AO2236" s="61" t="s">
        <v>1267</v>
      </c>
      <c r="AP2236" s="61" t="n">
        <v>100</v>
      </c>
      <c r="AQ2236" s="61" t="n">
        <v>100</v>
      </c>
      <c r="AV2236" s="61" t="s">
        <v>15914</v>
      </c>
      <c r="AW2236" s="61" t="s">
        <v>4070</v>
      </c>
      <c r="AY2236" s="61" t="s">
        <v>15910</v>
      </c>
      <c r="AZ2236" s="61" t="s">
        <v>15910</v>
      </c>
      <c r="BA2236" s="61" t="s">
        <v>15910</v>
      </c>
      <c r="BB2236" s="67" t="n">
        <v>0</v>
      </c>
      <c r="BE2236" s="61" t="n">
        <v>238575</v>
      </c>
      <c r="BG2236" s="61" t="s">
        <v>4084</v>
      </c>
      <c r="BJ2236" s="61" t="s">
        <v>15910</v>
      </c>
      <c r="BL2236" s="61" t="s">
        <v>15912</v>
      </c>
      <c r="BM2236" s="61" t="s">
        <v>15912</v>
      </c>
      <c r="BN2236" s="70" t="n">
        <v>895804</v>
      </c>
      <c r="BO2236" s="68" t="n">
        <v>895804</v>
      </c>
      <c r="BP2236" s="68" t="n">
        <v>75.53</v>
      </c>
      <c r="BQ2236" s="68" t="n">
        <v>75.53</v>
      </c>
      <c r="BR2236" s="69" t="n">
        <v>182</v>
      </c>
      <c r="BS2236" s="63" t="n">
        <v>182</v>
      </c>
      <c r="BU2236" s="68" t="n">
        <v>182</v>
      </c>
    </row>
    <row r="2237" customFormat="false" ht="15" hidden="true" customHeight="false" outlineLevel="0" collapsed="false">
      <c r="A2237" s="61" t="s">
        <v>15950</v>
      </c>
      <c r="B2237" s="61" t="s">
        <v>15951</v>
      </c>
      <c r="C2237" s="62" t="n">
        <v>45291</v>
      </c>
      <c r="D2237" s="62" t="n">
        <v>45291</v>
      </c>
      <c r="E2237" s="61" t="s">
        <v>1259</v>
      </c>
      <c r="F2237" s="61" t="s">
        <v>1173</v>
      </c>
      <c r="G2237" s="61" t="s">
        <v>15952</v>
      </c>
      <c r="H2237" s="61" t="s">
        <v>15909</v>
      </c>
      <c r="I2237" s="61" t="s">
        <v>15910</v>
      </c>
      <c r="J2237" s="61" t="s">
        <v>1196</v>
      </c>
      <c r="K2237" s="61" t="s">
        <v>4088</v>
      </c>
      <c r="L2237" s="61" t="s">
        <v>4277</v>
      </c>
      <c r="M2237" s="61" t="s">
        <v>1198</v>
      </c>
      <c r="N2237" s="61" t="n">
        <v>173941278</v>
      </c>
      <c r="O2237" s="61" t="s">
        <v>1262</v>
      </c>
      <c r="P2237" s="61" t="s">
        <v>15953</v>
      </c>
      <c r="R2237" s="61" t="s">
        <v>15912</v>
      </c>
      <c r="S2237" s="61" t="str">
        <f aca="false">IF(J2237="Listed Option",MID(R2237,3,9),MID(Q2237,3,9))</f>
        <v>949746101</v>
      </c>
      <c r="T2237" s="61" t="str">
        <f aca="false">VLOOKUP(S2237,'Output v4'!C:C,1,FALSE())</f>
        <v>949746101</v>
      </c>
      <c r="W2237" s="61" t="s">
        <v>15954</v>
      </c>
      <c r="X2237" s="61" t="s">
        <v>15955</v>
      </c>
      <c r="Y2237" s="61" t="s">
        <v>15956</v>
      </c>
      <c r="Z2237" s="61" t="s">
        <v>1304</v>
      </c>
      <c r="AA2237" s="61" t="s">
        <v>1305</v>
      </c>
      <c r="AB2237" s="63" t="n">
        <v>380</v>
      </c>
      <c r="AC2237" s="63" t="n">
        <v>380</v>
      </c>
      <c r="AD2237" s="61" t="n">
        <v>100</v>
      </c>
      <c r="AE2237" s="61" t="n">
        <v>0</v>
      </c>
      <c r="AF2237" s="64" t="n">
        <v>38000</v>
      </c>
      <c r="AG2237" s="61" t="s">
        <v>689</v>
      </c>
      <c r="AH2237" s="62" t="n">
        <v>45291</v>
      </c>
      <c r="AI2237" s="65" t="n">
        <v>0.815</v>
      </c>
      <c r="AJ2237" s="61" t="s">
        <v>1266</v>
      </c>
      <c r="AK2237" s="65" t="n">
        <v>0.815</v>
      </c>
      <c r="AL2237" s="65" t="n">
        <v>49.22</v>
      </c>
      <c r="AM2237" s="66" t="n">
        <v>30970</v>
      </c>
      <c r="AN2237" s="66" t="n">
        <f aca="false">IF(J2237="Listed Option",AF2237*AL2237,AM2237)</f>
        <v>1870360</v>
      </c>
      <c r="AO2237" s="61" t="s">
        <v>1267</v>
      </c>
      <c r="AP2237" s="61" t="n">
        <v>100</v>
      </c>
      <c r="AQ2237" s="61" t="n">
        <v>100</v>
      </c>
      <c r="AV2237" s="61" t="s">
        <v>15914</v>
      </c>
      <c r="AW2237" s="61" t="s">
        <v>4070</v>
      </c>
      <c r="AY2237" s="61" t="s">
        <v>15910</v>
      </c>
      <c r="AZ2237" s="61" t="s">
        <v>15910</v>
      </c>
      <c r="BA2237" s="61" t="s">
        <v>15910</v>
      </c>
      <c r="BB2237" s="67" t="n">
        <v>0</v>
      </c>
      <c r="BE2237" s="61" t="n">
        <v>238575</v>
      </c>
      <c r="BG2237" s="61" t="s">
        <v>4084</v>
      </c>
      <c r="BJ2237" s="61" t="s">
        <v>15910</v>
      </c>
      <c r="BL2237" s="61" t="s">
        <v>15912</v>
      </c>
      <c r="BM2237" s="61" t="s">
        <v>15912</v>
      </c>
      <c r="BN2237" s="70" t="n">
        <v>1870360</v>
      </c>
      <c r="BO2237" s="68" t="n">
        <v>1870360</v>
      </c>
      <c r="BP2237" s="68" t="n">
        <v>309.7</v>
      </c>
      <c r="BQ2237" s="68" t="n">
        <v>309.7</v>
      </c>
      <c r="BR2237" s="69" t="n">
        <v>380</v>
      </c>
      <c r="BS2237" s="63" t="n">
        <v>380</v>
      </c>
      <c r="BU2237" s="68" t="n">
        <v>380</v>
      </c>
    </row>
    <row r="2238" customFormat="false" ht="15" hidden="true" customHeight="false" outlineLevel="0" collapsed="false">
      <c r="A2238" s="61" t="s">
        <v>15957</v>
      </c>
      <c r="B2238" s="61" t="s">
        <v>15958</v>
      </c>
      <c r="C2238" s="62" t="n">
        <v>45291</v>
      </c>
      <c r="D2238" s="62" t="n">
        <v>45291</v>
      </c>
      <c r="E2238" s="61" t="s">
        <v>1259</v>
      </c>
      <c r="F2238" s="61" t="s">
        <v>1174</v>
      </c>
      <c r="G2238" s="61" t="s">
        <v>15959</v>
      </c>
      <c r="H2238" s="61" t="s">
        <v>15959</v>
      </c>
      <c r="I2238" s="61" t="s">
        <v>15960</v>
      </c>
      <c r="J2238" s="61" t="s">
        <v>1195</v>
      </c>
      <c r="K2238" s="61" t="s">
        <v>1195</v>
      </c>
      <c r="L2238" s="61" t="s">
        <v>1195</v>
      </c>
      <c r="N2238" s="61" t="n">
        <v>48006348</v>
      </c>
      <c r="O2238" s="61" t="s">
        <v>1262</v>
      </c>
      <c r="P2238" s="61" t="s">
        <v>15961</v>
      </c>
      <c r="Q2238" s="61" t="s">
        <v>15962</v>
      </c>
      <c r="R2238" s="61" t="s">
        <v>15962</v>
      </c>
      <c r="S2238" s="61" t="str">
        <f aca="false">IF(J2238="Listed Option",MID(R2238,3,9),MID(Q2238,3,9))</f>
        <v>96145D105</v>
      </c>
      <c r="T2238" s="61" t="str">
        <f aca="false">VLOOKUP(S2238,'Output v4'!C:C,1,FALSE())</f>
        <v>96145D105</v>
      </c>
      <c r="U2238" s="61" t="s">
        <v>339</v>
      </c>
      <c r="V2238" s="61" t="s">
        <v>15963</v>
      </c>
      <c r="W2238" s="61" t="s">
        <v>15960</v>
      </c>
      <c r="Y2238" s="61" t="s">
        <v>15964</v>
      </c>
      <c r="Z2238" s="61" t="s">
        <v>1304</v>
      </c>
      <c r="AA2238" s="61" t="s">
        <v>1305</v>
      </c>
      <c r="AB2238" s="63" t="n">
        <v>190400</v>
      </c>
      <c r="AC2238" s="63" t="n">
        <v>190400</v>
      </c>
      <c r="AE2238" s="61" t="n">
        <v>0</v>
      </c>
      <c r="AF2238" s="64" t="n">
        <v>190400</v>
      </c>
      <c r="AG2238" s="61" t="s">
        <v>689</v>
      </c>
      <c r="AH2238" s="62" t="n">
        <v>45291</v>
      </c>
      <c r="AI2238" s="65" t="n">
        <v>41.52</v>
      </c>
      <c r="AJ2238" s="61" t="s">
        <v>3614</v>
      </c>
      <c r="AK2238" s="65" t="n">
        <v>41.52</v>
      </c>
      <c r="AL2238" s="65" t="n">
        <v>41.52</v>
      </c>
      <c r="AM2238" s="66" t="n">
        <v>7905408</v>
      </c>
      <c r="AN2238" s="66" t="n">
        <f aca="false">IF(J2238="Listed Option",AF2238*AL2238,AM2238)</f>
        <v>7905408</v>
      </c>
      <c r="AO2238" s="61" t="s">
        <v>1267</v>
      </c>
      <c r="AP2238" s="61" t="n">
        <v>1</v>
      </c>
      <c r="AQ2238" s="61" t="n">
        <v>1</v>
      </c>
      <c r="AV2238" s="61" t="s">
        <v>15964</v>
      </c>
      <c r="AW2238" s="61" t="s">
        <v>4070</v>
      </c>
      <c r="AY2238" s="61" t="s">
        <v>15960</v>
      </c>
      <c r="AZ2238" s="61" t="s">
        <v>15960</v>
      </c>
      <c r="BA2238" s="61" t="s">
        <v>15960</v>
      </c>
      <c r="BB2238" s="67" t="n">
        <v>0</v>
      </c>
      <c r="BE2238" s="61" t="n">
        <v>238575</v>
      </c>
      <c r="BF2238" s="61" t="s">
        <v>1174</v>
      </c>
      <c r="BG2238" s="61" t="s">
        <v>4084</v>
      </c>
      <c r="BH2238" s="61" t="s">
        <v>4084</v>
      </c>
      <c r="BI2238" s="61" t="s">
        <v>15960</v>
      </c>
      <c r="BJ2238" s="61" t="s">
        <v>15960</v>
      </c>
      <c r="BK2238" s="61" t="s">
        <v>15960</v>
      </c>
      <c r="BL2238" s="61" t="s">
        <v>15962</v>
      </c>
      <c r="BM2238" s="61" t="s">
        <v>15962</v>
      </c>
      <c r="BN2238" s="70" t="n">
        <v>7905408</v>
      </c>
      <c r="BO2238" s="68" t="n">
        <v>7905408</v>
      </c>
      <c r="BP2238" s="68" t="n">
        <v>7905408</v>
      </c>
      <c r="BQ2238" s="68" t="n">
        <v>7905408</v>
      </c>
      <c r="BR2238" s="69" t="n">
        <v>190400</v>
      </c>
      <c r="BU2238" s="68" t="n">
        <v>190400</v>
      </c>
    </row>
    <row r="2239" customFormat="false" ht="15" hidden="true" customHeight="false" outlineLevel="0" collapsed="false">
      <c r="A2239" s="61" t="s">
        <v>15965</v>
      </c>
      <c r="B2239" s="61" t="s">
        <v>15966</v>
      </c>
      <c r="C2239" s="62" t="n">
        <v>45291</v>
      </c>
      <c r="D2239" s="62" t="n">
        <v>45291</v>
      </c>
      <c r="E2239" s="61" t="s">
        <v>1259</v>
      </c>
      <c r="F2239" s="61" t="s">
        <v>15967</v>
      </c>
      <c r="G2239" s="61" t="s">
        <v>15968</v>
      </c>
      <c r="H2239" s="61" t="s">
        <v>15968</v>
      </c>
      <c r="I2239" s="61" t="s">
        <v>15969</v>
      </c>
      <c r="J2239" s="61" t="s">
        <v>1195</v>
      </c>
      <c r="K2239" s="61" t="s">
        <v>1195</v>
      </c>
      <c r="L2239" s="61" t="s">
        <v>1195</v>
      </c>
      <c r="N2239" s="61" t="n">
        <v>1226791</v>
      </c>
      <c r="O2239" s="61" t="s">
        <v>1262</v>
      </c>
      <c r="P2239" s="61" t="s">
        <v>15970</v>
      </c>
      <c r="Q2239" s="61" t="s">
        <v>15971</v>
      </c>
      <c r="R2239" s="61" t="s">
        <v>15971</v>
      </c>
      <c r="S2239" s="61" t="str">
        <f aca="false">IF(J2239="Listed Option",MID(R2239,3,9),MID(Q2239,3,9))</f>
        <v>957638109</v>
      </c>
      <c r="T2239" s="61" t="e">
        <f aca="false">VLOOKUP(S2239,'Output v4'!C:C,1,FALSE())</f>
        <v>#N/A</v>
      </c>
      <c r="U2239" s="61" t="s">
        <v>15972</v>
      </c>
      <c r="V2239" s="61" t="s">
        <v>15973</v>
      </c>
      <c r="W2239" s="61" t="s">
        <v>15969</v>
      </c>
      <c r="Y2239" s="61" t="s">
        <v>15974</v>
      </c>
      <c r="Z2239" s="61" t="s">
        <v>1304</v>
      </c>
      <c r="AA2239" s="61" t="s">
        <v>1305</v>
      </c>
      <c r="AB2239" s="63" t="n">
        <v>-22755</v>
      </c>
      <c r="AC2239" s="63" t="n">
        <v>-22755</v>
      </c>
      <c r="AE2239" s="61" t="n">
        <v>0</v>
      </c>
      <c r="AF2239" s="64" t="n">
        <v>-22755</v>
      </c>
      <c r="AG2239" s="61" t="s">
        <v>1273</v>
      </c>
      <c r="AH2239" s="62" t="n">
        <v>45291</v>
      </c>
      <c r="AI2239" s="65" t="n">
        <v>65.79</v>
      </c>
      <c r="AJ2239" s="61" t="s">
        <v>3614</v>
      </c>
      <c r="AK2239" s="65" t="n">
        <v>65.79</v>
      </c>
      <c r="AL2239" s="65" t="n">
        <v>65.79</v>
      </c>
      <c r="AM2239" s="66" t="n">
        <v>-1497051.45</v>
      </c>
      <c r="AN2239" s="66" t="n">
        <f aca="false">IF(J2239="Listed Option",AF2239*AL2239,AM2239)</f>
        <v>-1497051.45</v>
      </c>
      <c r="AO2239" s="61" t="s">
        <v>1267</v>
      </c>
      <c r="AP2239" s="61" t="n">
        <v>1</v>
      </c>
      <c r="AQ2239" s="61" t="n">
        <v>1</v>
      </c>
      <c r="AV2239" s="61" t="s">
        <v>15974</v>
      </c>
      <c r="AW2239" s="61" t="s">
        <v>4070</v>
      </c>
      <c r="AY2239" s="61" t="s">
        <v>15969</v>
      </c>
      <c r="AZ2239" s="61" t="s">
        <v>15969</v>
      </c>
      <c r="BA2239" s="61" t="s">
        <v>15969</v>
      </c>
      <c r="BB2239" s="67" t="n">
        <v>0</v>
      </c>
      <c r="BE2239" s="61" t="n">
        <v>238575</v>
      </c>
      <c r="BF2239" s="61" t="s">
        <v>15967</v>
      </c>
      <c r="BG2239" s="61" t="s">
        <v>4084</v>
      </c>
      <c r="BH2239" s="61" t="s">
        <v>4084</v>
      </c>
      <c r="BI2239" s="61" t="s">
        <v>15969</v>
      </c>
      <c r="BJ2239" s="61" t="s">
        <v>15969</v>
      </c>
      <c r="BK2239" s="61" t="s">
        <v>15969</v>
      </c>
      <c r="BL2239" s="61" t="s">
        <v>15971</v>
      </c>
      <c r="BM2239" s="61" t="s">
        <v>15971</v>
      </c>
      <c r="BN2239" s="70" t="n">
        <v>-1497051.45</v>
      </c>
      <c r="BO2239" s="68" t="n">
        <v>-1497051.45</v>
      </c>
      <c r="BP2239" s="68" t="n">
        <v>-1497051.45</v>
      </c>
      <c r="BQ2239" s="68" t="n">
        <v>-1497051.45</v>
      </c>
      <c r="BR2239" s="69" t="n">
        <v>-22755</v>
      </c>
      <c r="BU2239" s="68" t="n">
        <v>22755</v>
      </c>
    </row>
    <row r="2240" customFormat="false" ht="15" hidden="true" customHeight="false" outlineLevel="0" collapsed="false">
      <c r="A2240" s="61" t="s">
        <v>15975</v>
      </c>
      <c r="B2240" s="61" t="s">
        <v>15976</v>
      </c>
      <c r="C2240" s="62" t="n">
        <v>45291</v>
      </c>
      <c r="D2240" s="62" t="n">
        <v>45291</v>
      </c>
      <c r="E2240" s="61" t="s">
        <v>1259</v>
      </c>
      <c r="F2240" s="61" t="s">
        <v>1175</v>
      </c>
      <c r="G2240" s="61" t="s">
        <v>15977</v>
      </c>
      <c r="H2240" s="61" t="s">
        <v>15977</v>
      </c>
      <c r="I2240" s="61" t="s">
        <v>15978</v>
      </c>
      <c r="J2240" s="61" t="s">
        <v>1195</v>
      </c>
      <c r="K2240" s="61" t="s">
        <v>1195</v>
      </c>
      <c r="L2240" s="61" t="s">
        <v>1195</v>
      </c>
      <c r="N2240" s="61" t="n">
        <v>6469</v>
      </c>
      <c r="O2240" s="61" t="s">
        <v>1262</v>
      </c>
      <c r="P2240" s="61" t="s">
        <v>15979</v>
      </c>
      <c r="Q2240" s="61" t="s">
        <v>15980</v>
      </c>
      <c r="R2240" s="61" t="s">
        <v>15980</v>
      </c>
      <c r="S2240" s="61" t="str">
        <f aca="false">IF(J2240="Listed Option",MID(R2240,3,9),MID(Q2240,3,9))</f>
        <v>963320106</v>
      </c>
      <c r="T2240" s="61" t="e">
        <f aca="false">VLOOKUP(S2240,'Output v4'!C:C,1,FALSE())</f>
        <v>#N/A</v>
      </c>
      <c r="U2240" s="61" t="s">
        <v>1176</v>
      </c>
      <c r="V2240" s="61" t="s">
        <v>15981</v>
      </c>
      <c r="W2240" s="61" t="s">
        <v>15978</v>
      </c>
      <c r="Y2240" s="61" t="s">
        <v>15982</v>
      </c>
      <c r="Z2240" s="61" t="s">
        <v>1304</v>
      </c>
      <c r="AA2240" s="61" t="s">
        <v>1305</v>
      </c>
      <c r="AB2240" s="63" t="n">
        <v>5315</v>
      </c>
      <c r="AC2240" s="63" t="n">
        <v>5315</v>
      </c>
      <c r="AE2240" s="61" t="n">
        <v>0</v>
      </c>
      <c r="AF2240" s="64" t="n">
        <v>5315</v>
      </c>
      <c r="AG2240" s="61" t="s">
        <v>689</v>
      </c>
      <c r="AH2240" s="62" t="n">
        <v>45291</v>
      </c>
      <c r="AI2240" s="65" t="n">
        <v>121.77</v>
      </c>
      <c r="AJ2240" s="61" t="s">
        <v>3614</v>
      </c>
      <c r="AK2240" s="65" t="n">
        <v>121.77</v>
      </c>
      <c r="AL2240" s="65" t="n">
        <v>121.77</v>
      </c>
      <c r="AM2240" s="66" t="n">
        <v>647207.55</v>
      </c>
      <c r="AN2240" s="66" t="n">
        <f aca="false">IF(J2240="Listed Option",AF2240*AL2240,AM2240)</f>
        <v>647207.55</v>
      </c>
      <c r="AO2240" s="61" t="s">
        <v>1267</v>
      </c>
      <c r="AP2240" s="61" t="n">
        <v>1</v>
      </c>
      <c r="AQ2240" s="61" t="n">
        <v>1</v>
      </c>
      <c r="AV2240" s="61" t="s">
        <v>15982</v>
      </c>
      <c r="AW2240" s="61" t="s">
        <v>4070</v>
      </c>
      <c r="AY2240" s="61" t="s">
        <v>15978</v>
      </c>
      <c r="AZ2240" s="61" t="s">
        <v>15978</v>
      </c>
      <c r="BA2240" s="61" t="s">
        <v>15978</v>
      </c>
      <c r="BB2240" s="67" t="n">
        <v>0</v>
      </c>
      <c r="BE2240" s="61" t="n">
        <v>238575</v>
      </c>
      <c r="BF2240" s="61" t="s">
        <v>1175</v>
      </c>
      <c r="BG2240" s="61" t="s">
        <v>4084</v>
      </c>
      <c r="BH2240" s="61" t="s">
        <v>4084</v>
      </c>
      <c r="BI2240" s="61" t="s">
        <v>15978</v>
      </c>
      <c r="BJ2240" s="61" t="s">
        <v>15978</v>
      </c>
      <c r="BK2240" s="61" t="s">
        <v>15978</v>
      </c>
      <c r="BL2240" s="61" t="s">
        <v>15980</v>
      </c>
      <c r="BM2240" s="61" t="s">
        <v>15980</v>
      </c>
      <c r="BN2240" s="70" t="n">
        <v>647207.55</v>
      </c>
      <c r="BO2240" s="68" t="n">
        <v>647207.55</v>
      </c>
      <c r="BP2240" s="68" t="n">
        <v>647207.55</v>
      </c>
      <c r="BQ2240" s="68" t="n">
        <v>647207.55</v>
      </c>
      <c r="BR2240" s="69" t="n">
        <v>5315</v>
      </c>
      <c r="BU2240" s="68" t="n">
        <v>5315</v>
      </c>
    </row>
    <row r="2241" customFormat="false" ht="15" hidden="true" customHeight="false" outlineLevel="0" collapsed="false">
      <c r="A2241" s="61" t="s">
        <v>15983</v>
      </c>
      <c r="B2241" s="61" t="s">
        <v>15984</v>
      </c>
      <c r="C2241" s="62" t="n">
        <v>45291</v>
      </c>
      <c r="D2241" s="62" t="n">
        <v>45291</v>
      </c>
      <c r="E2241" s="61" t="s">
        <v>1259</v>
      </c>
      <c r="F2241" s="61" t="s">
        <v>1175</v>
      </c>
      <c r="G2241" s="61" t="s">
        <v>15985</v>
      </c>
      <c r="H2241" s="61" t="s">
        <v>15986</v>
      </c>
      <c r="I2241" s="61" t="s">
        <v>15978</v>
      </c>
      <c r="J2241" s="61" t="s">
        <v>5008</v>
      </c>
      <c r="K2241" s="61" t="s">
        <v>5008</v>
      </c>
      <c r="L2241" s="61" t="s">
        <v>5008</v>
      </c>
      <c r="N2241" s="61" t="n">
        <v>189513578</v>
      </c>
      <c r="O2241" s="61" t="s">
        <v>1262</v>
      </c>
      <c r="P2241" s="61" t="s">
        <v>15987</v>
      </c>
      <c r="R2241" s="61" t="s">
        <v>15988</v>
      </c>
      <c r="S2241" s="61" t="str">
        <f aca="false">IF(J2241="Listed Option",MID(R2241,3,9),MID(Q2241,3,9))</f>
        <v/>
      </c>
      <c r="T2241" s="61" t="e">
        <f aca="false">VLOOKUP(S2241,'Output v4'!C:C,1,FALSE())</f>
        <v>#N/A</v>
      </c>
      <c r="Z2241" s="61" t="s">
        <v>1304</v>
      </c>
      <c r="AA2241" s="61" t="s">
        <v>3664</v>
      </c>
      <c r="AB2241" s="63" t="n">
        <v>8000000</v>
      </c>
      <c r="AC2241" s="63" t="n">
        <v>8000000</v>
      </c>
      <c r="AE2241" s="61" t="n">
        <v>0</v>
      </c>
      <c r="AF2241" s="64" t="n">
        <v>8000000</v>
      </c>
      <c r="AG2241" s="61" t="s">
        <v>689</v>
      </c>
      <c r="AH2241" s="62" t="n">
        <v>45291</v>
      </c>
      <c r="AI2241" s="65" t="n">
        <v>0.981557</v>
      </c>
      <c r="AJ2241" s="61" t="s">
        <v>1266</v>
      </c>
      <c r="AK2241" s="65" t="n">
        <v>0.981557</v>
      </c>
      <c r="AL2241" s="65" t="n">
        <v>0.994653</v>
      </c>
      <c r="AM2241" s="66" t="n">
        <v>147544</v>
      </c>
      <c r="AN2241" s="66" t="n">
        <f aca="false">IF(J2241="Listed Option",AF2241*AL2241,AM2241)</f>
        <v>147544</v>
      </c>
      <c r="AO2241" s="61" t="s">
        <v>1267</v>
      </c>
      <c r="AW2241" s="61" t="s">
        <v>3625</v>
      </c>
      <c r="BB2241" s="67" t="n">
        <v>12</v>
      </c>
      <c r="BE2241" s="61" t="n">
        <v>238581</v>
      </c>
      <c r="BF2241" s="61" t="s">
        <v>1175</v>
      </c>
      <c r="BG2241" s="61" t="s">
        <v>4084</v>
      </c>
      <c r="BH2241" s="61" t="s">
        <v>4084</v>
      </c>
      <c r="BI2241" s="61" t="s">
        <v>15978</v>
      </c>
      <c r="BJ2241" s="61" t="s">
        <v>15987</v>
      </c>
      <c r="BK2241" s="61" t="s">
        <v>15987</v>
      </c>
      <c r="BL2241" s="61" t="s">
        <v>15988</v>
      </c>
      <c r="BM2241" s="61" t="s">
        <v>15988</v>
      </c>
      <c r="BN2241" s="70" t="n">
        <v>8000000</v>
      </c>
      <c r="BP2241" s="68" t="n">
        <v>7852456</v>
      </c>
      <c r="BQ2241" s="68" t="n">
        <v>7852456</v>
      </c>
      <c r="BR2241" s="69" t="n">
        <v>8000000</v>
      </c>
      <c r="BS2241" s="63" t="n">
        <v>8000000</v>
      </c>
      <c r="BU2241" s="68" t="n">
        <v>8000000</v>
      </c>
    </row>
    <row r="2242" customFormat="false" ht="15" hidden="true" customHeight="false" outlineLevel="0" collapsed="false">
      <c r="A2242" s="61" t="s">
        <v>15989</v>
      </c>
      <c r="B2242" s="61" t="s">
        <v>15990</v>
      </c>
      <c r="C2242" s="62" t="n">
        <v>45291</v>
      </c>
      <c r="D2242" s="62" t="n">
        <v>45291</v>
      </c>
      <c r="E2242" s="61" t="s">
        <v>1259</v>
      </c>
      <c r="F2242" s="61" t="s">
        <v>1177</v>
      </c>
      <c r="G2242" s="61" t="s">
        <v>15991</v>
      </c>
      <c r="H2242" s="61" t="s">
        <v>15991</v>
      </c>
      <c r="I2242" s="61" t="s">
        <v>15992</v>
      </c>
      <c r="J2242" s="61" t="s">
        <v>1195</v>
      </c>
      <c r="K2242" s="61" t="s">
        <v>1195</v>
      </c>
      <c r="L2242" s="61" t="s">
        <v>1195</v>
      </c>
      <c r="N2242" s="61" t="n">
        <v>66655744</v>
      </c>
      <c r="O2242" s="61" t="s">
        <v>1262</v>
      </c>
      <c r="P2242" s="61" t="s">
        <v>15993</v>
      </c>
      <c r="Q2242" s="61" t="s">
        <v>15994</v>
      </c>
      <c r="R2242" s="61" t="s">
        <v>15994</v>
      </c>
      <c r="S2242" s="61" t="str">
        <f aca="false">IF(J2242="Listed Option",MID(R2242,3,9),MID(Q2242,3,9))</f>
        <v>96758W101</v>
      </c>
      <c r="T2242" s="61" t="str">
        <f aca="false">VLOOKUP(S2242,'Output v4'!C:C,1,FALSE())</f>
        <v>96758W101</v>
      </c>
      <c r="U2242" s="61" t="s">
        <v>340</v>
      </c>
      <c r="V2242" s="61" t="s">
        <v>15995</v>
      </c>
      <c r="W2242" s="61" t="s">
        <v>15996</v>
      </c>
      <c r="Y2242" s="61" t="s">
        <v>15997</v>
      </c>
      <c r="Z2242" s="61" t="s">
        <v>1304</v>
      </c>
      <c r="AA2242" s="61" t="s">
        <v>1305</v>
      </c>
      <c r="AB2242" s="63" t="n">
        <v>424214</v>
      </c>
      <c r="AC2242" s="63" t="n">
        <v>424214</v>
      </c>
      <c r="AE2242" s="61" t="n">
        <v>0</v>
      </c>
      <c r="AF2242" s="64" t="n">
        <v>424214</v>
      </c>
      <c r="AG2242" s="61" t="s">
        <v>689</v>
      </c>
      <c r="AH2242" s="62" t="n">
        <v>45291</v>
      </c>
      <c r="AI2242" s="65" t="n">
        <v>4.05</v>
      </c>
      <c r="AJ2242" s="61" t="s">
        <v>3614</v>
      </c>
      <c r="AK2242" s="65" t="n">
        <v>4.05</v>
      </c>
      <c r="AL2242" s="65" t="n">
        <v>4.05</v>
      </c>
      <c r="AM2242" s="66" t="n">
        <v>1718066.7</v>
      </c>
      <c r="AN2242" s="66" t="n">
        <f aca="false">IF(J2242="Listed Option",AF2242*AL2242,AM2242)</f>
        <v>1718066.7</v>
      </c>
      <c r="AO2242" s="61" t="s">
        <v>1267</v>
      </c>
      <c r="AP2242" s="61" t="n">
        <v>1</v>
      </c>
      <c r="AQ2242" s="61" t="n">
        <v>1</v>
      </c>
      <c r="AV2242" s="61" t="s">
        <v>15997</v>
      </c>
      <c r="AW2242" s="61" t="s">
        <v>4070</v>
      </c>
      <c r="AY2242" s="61" t="s">
        <v>15996</v>
      </c>
      <c r="AZ2242" s="61" t="s">
        <v>15996</v>
      </c>
      <c r="BA2242" s="61" t="s">
        <v>15996</v>
      </c>
      <c r="BB2242" s="67" t="n">
        <v>0</v>
      </c>
      <c r="BE2242" s="61" t="n">
        <v>238575</v>
      </c>
      <c r="BF2242" s="61" t="s">
        <v>1177</v>
      </c>
      <c r="BG2242" s="61" t="s">
        <v>4084</v>
      </c>
      <c r="BH2242" s="61" t="s">
        <v>4084</v>
      </c>
      <c r="BI2242" s="61" t="s">
        <v>15992</v>
      </c>
      <c r="BJ2242" s="61" t="s">
        <v>15996</v>
      </c>
      <c r="BK2242" s="61" t="s">
        <v>15996</v>
      </c>
      <c r="BL2242" s="61" t="s">
        <v>15994</v>
      </c>
      <c r="BM2242" s="61" t="s">
        <v>15994</v>
      </c>
      <c r="BN2242" s="70" t="n">
        <v>1718066.7</v>
      </c>
      <c r="BO2242" s="68" t="n">
        <v>1718066.7</v>
      </c>
      <c r="BP2242" s="68" t="n">
        <v>1718066.7</v>
      </c>
      <c r="BQ2242" s="68" t="n">
        <v>1718066.7</v>
      </c>
      <c r="BR2242" s="69" t="n">
        <v>424214</v>
      </c>
      <c r="BU2242" s="68" t="n">
        <v>424214</v>
      </c>
    </row>
    <row r="2243" customFormat="false" ht="15" hidden="true" customHeight="false" outlineLevel="0" collapsed="false">
      <c r="A2243" s="61" t="s">
        <v>15998</v>
      </c>
      <c r="B2243" s="61" t="s">
        <v>15999</v>
      </c>
      <c r="C2243" s="62" t="n">
        <v>45291</v>
      </c>
      <c r="D2243" s="62" t="n">
        <v>45291</v>
      </c>
      <c r="E2243" s="61" t="s">
        <v>1259</v>
      </c>
      <c r="F2243" s="61" t="s">
        <v>1178</v>
      </c>
      <c r="G2243" s="61" t="s">
        <v>16000</v>
      </c>
      <c r="H2243" s="61" t="s">
        <v>16001</v>
      </c>
      <c r="I2243" s="61" t="s">
        <v>16002</v>
      </c>
      <c r="J2243" s="61" t="s">
        <v>1196</v>
      </c>
      <c r="K2243" s="61" t="s">
        <v>4088</v>
      </c>
      <c r="L2243" s="61" t="s">
        <v>4277</v>
      </c>
      <c r="M2243" s="61" t="s">
        <v>1198</v>
      </c>
      <c r="N2243" s="61" t="n">
        <v>177760390</v>
      </c>
      <c r="O2243" s="61" t="s">
        <v>1262</v>
      </c>
      <c r="P2243" s="61" t="s">
        <v>16003</v>
      </c>
      <c r="R2243" s="61" t="s">
        <v>16004</v>
      </c>
      <c r="S2243" s="61" t="str">
        <f aca="false">IF(J2243="Listed Option",MID(R2243,3,9),MID(Q2243,3,9))</f>
        <v>969457100</v>
      </c>
      <c r="T2243" s="61" t="str">
        <f aca="false">VLOOKUP(S2243,'Output v4'!C:C,1,FALSE())</f>
        <v>969457100</v>
      </c>
      <c r="W2243" s="61" t="s">
        <v>16005</v>
      </c>
      <c r="X2243" s="61" t="s">
        <v>16006</v>
      </c>
      <c r="Y2243" s="61" t="s">
        <v>16007</v>
      </c>
      <c r="Z2243" s="61" t="s">
        <v>1304</v>
      </c>
      <c r="AA2243" s="61" t="s">
        <v>1305</v>
      </c>
      <c r="AB2243" s="63" t="n">
        <v>527</v>
      </c>
      <c r="AC2243" s="63" t="n">
        <v>527</v>
      </c>
      <c r="AD2243" s="61" t="n">
        <v>100</v>
      </c>
      <c r="AE2243" s="61" t="n">
        <v>0</v>
      </c>
      <c r="AF2243" s="64" t="n">
        <v>52700</v>
      </c>
      <c r="AG2243" s="61" t="s">
        <v>689</v>
      </c>
      <c r="AH2243" s="62" t="n">
        <v>45291</v>
      </c>
      <c r="AI2243" s="65" t="n">
        <v>0.1</v>
      </c>
      <c r="AJ2243" s="61" t="s">
        <v>1266</v>
      </c>
      <c r="AK2243" s="65" t="n">
        <v>0.1</v>
      </c>
      <c r="AL2243" s="65" t="n">
        <v>34.83</v>
      </c>
      <c r="AM2243" s="66" t="n">
        <v>5270</v>
      </c>
      <c r="AN2243" s="66" t="n">
        <f aca="false">IF(J2243="Listed Option",AF2243*AL2243,AM2243)</f>
        <v>1835541</v>
      </c>
      <c r="AO2243" s="61" t="s">
        <v>1267</v>
      </c>
      <c r="AP2243" s="61" t="n">
        <v>100</v>
      </c>
      <c r="AQ2243" s="61" t="n">
        <v>100</v>
      </c>
      <c r="AV2243" s="61" t="s">
        <v>16008</v>
      </c>
      <c r="AW2243" s="61" t="s">
        <v>4070</v>
      </c>
      <c r="AY2243" s="61" t="s">
        <v>16002</v>
      </c>
      <c r="AZ2243" s="61" t="s">
        <v>16002</v>
      </c>
      <c r="BA2243" s="61" t="s">
        <v>16002</v>
      </c>
      <c r="BB2243" s="67" t="n">
        <v>0</v>
      </c>
      <c r="BE2243" s="61" t="n">
        <v>238575</v>
      </c>
      <c r="BG2243" s="61" t="s">
        <v>4084</v>
      </c>
      <c r="BJ2243" s="61" t="s">
        <v>16002</v>
      </c>
      <c r="BL2243" s="61" t="s">
        <v>16004</v>
      </c>
      <c r="BM2243" s="61" t="s">
        <v>16004</v>
      </c>
      <c r="BN2243" s="70" t="n">
        <v>1835541</v>
      </c>
      <c r="BO2243" s="68" t="n">
        <v>1835541</v>
      </c>
      <c r="BP2243" s="68" t="n">
        <v>52.7</v>
      </c>
      <c r="BQ2243" s="68" t="n">
        <v>52.7</v>
      </c>
      <c r="BR2243" s="69" t="n">
        <v>527</v>
      </c>
      <c r="BS2243" s="63" t="n">
        <v>527</v>
      </c>
      <c r="BU2243" s="68" t="n">
        <v>527</v>
      </c>
    </row>
    <row r="2244" customFormat="false" ht="15" hidden="true" customHeight="false" outlineLevel="0" collapsed="false">
      <c r="A2244" s="61" t="s">
        <v>16009</v>
      </c>
      <c r="B2244" s="61" t="s">
        <v>16010</v>
      </c>
      <c r="C2244" s="62" t="n">
        <v>45291</v>
      </c>
      <c r="D2244" s="62" t="n">
        <v>45291</v>
      </c>
      <c r="E2244" s="61" t="s">
        <v>1259</v>
      </c>
      <c r="F2244" s="61" t="s">
        <v>1179</v>
      </c>
      <c r="G2244" s="61" t="s">
        <v>16011</v>
      </c>
      <c r="H2244" s="61" t="s">
        <v>16011</v>
      </c>
      <c r="I2244" s="61" t="s">
        <v>16012</v>
      </c>
      <c r="J2244" s="61" t="s">
        <v>1195</v>
      </c>
      <c r="K2244" s="61" t="s">
        <v>1195</v>
      </c>
      <c r="L2244" s="61" t="s">
        <v>1195</v>
      </c>
      <c r="N2244" s="61" t="n">
        <v>1324663</v>
      </c>
      <c r="O2244" s="61" t="s">
        <v>1262</v>
      </c>
      <c r="P2244" s="61" t="s">
        <v>16013</v>
      </c>
      <c r="Q2244" s="61" t="s">
        <v>16014</v>
      </c>
      <c r="R2244" s="61" t="s">
        <v>16014</v>
      </c>
      <c r="S2244" s="61" t="str">
        <f aca="false">IF(J2244="Listed Option",MID(R2244,3,9),MID(Q2244,3,9))</f>
        <v>97717P104</v>
      </c>
      <c r="T2244" s="61" t="e">
        <f aca="false">VLOOKUP(S2244,'Output v4'!C:C,1,FALSE())</f>
        <v>#N/A</v>
      </c>
      <c r="U2244" s="61" t="s">
        <v>16015</v>
      </c>
      <c r="V2244" s="61" t="s">
        <v>16016</v>
      </c>
      <c r="W2244" s="61" t="s">
        <v>16012</v>
      </c>
      <c r="Y2244" s="61" t="s">
        <v>16017</v>
      </c>
      <c r="Z2244" s="61" t="s">
        <v>1304</v>
      </c>
      <c r="AA2244" s="61" t="s">
        <v>1305</v>
      </c>
      <c r="AB2244" s="63" t="n">
        <v>-115400</v>
      </c>
      <c r="AC2244" s="63" t="n">
        <v>-115400</v>
      </c>
      <c r="AE2244" s="61" t="n">
        <v>0</v>
      </c>
      <c r="AF2244" s="64" t="n">
        <v>-115400</v>
      </c>
      <c r="AG2244" s="61" t="s">
        <v>1273</v>
      </c>
      <c r="AH2244" s="62" t="n">
        <v>45291</v>
      </c>
      <c r="AI2244" s="65" t="n">
        <v>6.93</v>
      </c>
      <c r="AJ2244" s="61" t="s">
        <v>3614</v>
      </c>
      <c r="AK2244" s="65" t="n">
        <v>6.93</v>
      </c>
      <c r="AL2244" s="65" t="n">
        <v>6.93</v>
      </c>
      <c r="AM2244" s="66" t="n">
        <v>-799722</v>
      </c>
      <c r="AN2244" s="66" t="n">
        <f aca="false">IF(J2244="Listed Option",AF2244*AL2244,AM2244)</f>
        <v>-799722</v>
      </c>
      <c r="AO2244" s="61" t="s">
        <v>1267</v>
      </c>
      <c r="AP2244" s="61" t="n">
        <v>1</v>
      </c>
      <c r="AQ2244" s="61" t="n">
        <v>1</v>
      </c>
      <c r="AV2244" s="61" t="s">
        <v>16017</v>
      </c>
      <c r="AW2244" s="61" t="s">
        <v>4070</v>
      </c>
      <c r="AY2244" s="61" t="s">
        <v>16012</v>
      </c>
      <c r="AZ2244" s="61" t="s">
        <v>16012</v>
      </c>
      <c r="BA2244" s="61" t="s">
        <v>16012</v>
      </c>
      <c r="BB2244" s="67" t="n">
        <v>0</v>
      </c>
      <c r="BE2244" s="61" t="n">
        <v>238575</v>
      </c>
      <c r="BF2244" s="61" t="s">
        <v>1179</v>
      </c>
      <c r="BG2244" s="61" t="s">
        <v>4084</v>
      </c>
      <c r="BH2244" s="61" t="s">
        <v>4084</v>
      </c>
      <c r="BI2244" s="61" t="s">
        <v>16012</v>
      </c>
      <c r="BJ2244" s="61" t="s">
        <v>16012</v>
      </c>
      <c r="BK2244" s="61" t="s">
        <v>16012</v>
      </c>
      <c r="BL2244" s="61" t="s">
        <v>16014</v>
      </c>
      <c r="BM2244" s="61" t="s">
        <v>16014</v>
      </c>
      <c r="BN2244" s="70" t="n">
        <v>-799722</v>
      </c>
      <c r="BO2244" s="68" t="n">
        <v>-799722</v>
      </c>
      <c r="BP2244" s="68" t="n">
        <v>-799722</v>
      </c>
      <c r="BQ2244" s="68" t="n">
        <v>-799722</v>
      </c>
      <c r="BR2244" s="69" t="n">
        <v>-115400</v>
      </c>
      <c r="BU2244" s="68" t="n">
        <v>115400</v>
      </c>
    </row>
    <row r="2245" customFormat="false" ht="15" hidden="true" customHeight="false" outlineLevel="0" collapsed="false">
      <c r="A2245" s="61" t="s">
        <v>16018</v>
      </c>
      <c r="B2245" s="61" t="s">
        <v>16019</v>
      </c>
      <c r="C2245" s="62" t="n">
        <v>45291</v>
      </c>
      <c r="D2245" s="62" t="n">
        <v>45291</v>
      </c>
      <c r="E2245" s="61" t="s">
        <v>1259</v>
      </c>
      <c r="F2245" s="61" t="s">
        <v>1179</v>
      </c>
      <c r="G2245" s="61" t="s">
        <v>16020</v>
      </c>
      <c r="H2245" s="61" t="s">
        <v>16011</v>
      </c>
      <c r="I2245" s="61" t="s">
        <v>16012</v>
      </c>
      <c r="J2245" s="61" t="s">
        <v>1199</v>
      </c>
      <c r="K2245" s="61" t="s">
        <v>4543</v>
      </c>
      <c r="L2245" s="61" t="s">
        <v>4543</v>
      </c>
      <c r="N2245" s="61" t="n">
        <v>174182978</v>
      </c>
      <c r="O2245" s="61" t="s">
        <v>1262</v>
      </c>
      <c r="P2245" s="61" t="s">
        <v>16021</v>
      </c>
      <c r="Q2245" s="61" t="s">
        <v>16022</v>
      </c>
      <c r="R2245" s="61" t="s">
        <v>16014</v>
      </c>
      <c r="S2245" s="61" t="str">
        <f aca="false">IF(J2245="Listed Option",MID(R2245,3,9),MID(Q2245,3,9))</f>
        <v>97717PAE4</v>
      </c>
      <c r="T2245" s="61" t="e">
        <f aca="false">VLOOKUP(S2245,'Output v4'!C:C,1,FALSE())</f>
        <v>#N/A</v>
      </c>
      <c r="U2245" s="61" t="s">
        <v>1180</v>
      </c>
      <c r="V2245" s="61" t="s">
        <v>16023</v>
      </c>
      <c r="Z2245" s="61" t="s">
        <v>1304</v>
      </c>
      <c r="AA2245" s="61" t="s">
        <v>1305</v>
      </c>
      <c r="AB2245" s="63" t="n">
        <v>2000</v>
      </c>
      <c r="AC2245" s="63" t="n">
        <v>2000000</v>
      </c>
      <c r="AE2245" s="61" t="n">
        <v>1000</v>
      </c>
      <c r="AF2245" s="64" t="n">
        <v>2000000</v>
      </c>
      <c r="AG2245" s="61" t="s">
        <v>689</v>
      </c>
      <c r="AH2245" s="62" t="n">
        <v>45291</v>
      </c>
      <c r="AI2245" s="65" t="n">
        <v>1.036</v>
      </c>
      <c r="AJ2245" s="61" t="s">
        <v>1266</v>
      </c>
      <c r="AK2245" s="65" t="n">
        <v>1.036</v>
      </c>
      <c r="AL2245" s="65" t="n">
        <v>6.93</v>
      </c>
      <c r="AM2245" s="66" t="n">
        <v>2072000</v>
      </c>
      <c r="AN2245" s="66" t="n">
        <f aca="false">IF(J2245="Listed Option",AF2245*AL2245,AM2245)</f>
        <v>2072000</v>
      </c>
      <c r="AO2245" s="61" t="s">
        <v>1267</v>
      </c>
      <c r="AT2245" s="62" t="n">
        <v>45289</v>
      </c>
      <c r="AU2245" s="65" t="n">
        <v>1.047020119</v>
      </c>
      <c r="AV2245" s="61" t="s">
        <v>16017</v>
      </c>
      <c r="AW2245" s="61" t="s">
        <v>4070</v>
      </c>
      <c r="AY2245" s="61" t="s">
        <v>16012</v>
      </c>
      <c r="AZ2245" s="61" t="s">
        <v>16012</v>
      </c>
      <c r="BA2245" s="61" t="s">
        <v>16012</v>
      </c>
      <c r="BB2245" s="67" t="n">
        <v>136</v>
      </c>
      <c r="BE2245" s="61" t="n">
        <v>238575</v>
      </c>
      <c r="BF2245" s="61" t="s">
        <v>1179</v>
      </c>
      <c r="BG2245" s="61" t="s">
        <v>4084</v>
      </c>
      <c r="BH2245" s="61" t="s">
        <v>4084</v>
      </c>
      <c r="BI2245" s="61" t="s">
        <v>16012</v>
      </c>
      <c r="BJ2245" s="61" t="s">
        <v>16012</v>
      </c>
      <c r="BL2245" s="61" t="s">
        <v>16014</v>
      </c>
      <c r="BM2245" s="61" t="s">
        <v>16014</v>
      </c>
      <c r="BN2245" s="70" t="n">
        <v>2000000</v>
      </c>
      <c r="BP2245" s="68" t="n">
        <v>2072000</v>
      </c>
      <c r="BQ2245" s="68" t="n">
        <v>2072000</v>
      </c>
      <c r="BR2245" s="69" t="n">
        <v>2000000</v>
      </c>
      <c r="BT2245" s="63" t="n">
        <v>2000</v>
      </c>
      <c r="BU2245" s="68" t="n">
        <v>2000000</v>
      </c>
    </row>
    <row r="2246" customFormat="false" ht="15" hidden="true" customHeight="false" outlineLevel="0" collapsed="false">
      <c r="A2246" s="61" t="s">
        <v>16024</v>
      </c>
      <c r="B2246" s="61" t="s">
        <v>16025</v>
      </c>
      <c r="C2246" s="62" t="n">
        <v>45291</v>
      </c>
      <c r="D2246" s="62" t="n">
        <v>45291</v>
      </c>
      <c r="E2246" s="61" t="s">
        <v>1259</v>
      </c>
      <c r="F2246" s="61" t="s">
        <v>1179</v>
      </c>
      <c r="G2246" s="61" t="s">
        <v>16011</v>
      </c>
      <c r="H2246" s="61" t="s">
        <v>16011</v>
      </c>
      <c r="I2246" s="61" t="s">
        <v>16012</v>
      </c>
      <c r="J2246" s="61" t="s">
        <v>1195</v>
      </c>
      <c r="K2246" s="61" t="s">
        <v>1195</v>
      </c>
      <c r="L2246" s="61" t="s">
        <v>1195</v>
      </c>
      <c r="N2246" s="61" t="n">
        <v>1324663</v>
      </c>
      <c r="O2246" s="61" t="s">
        <v>1262</v>
      </c>
      <c r="P2246" s="61" t="s">
        <v>16013</v>
      </c>
      <c r="Q2246" s="61" t="s">
        <v>16014</v>
      </c>
      <c r="R2246" s="61" t="s">
        <v>16014</v>
      </c>
      <c r="S2246" s="61" t="str">
        <f aca="false">IF(J2246="Listed Option",MID(R2246,3,9),MID(Q2246,3,9))</f>
        <v>97717P104</v>
      </c>
      <c r="T2246" s="61" t="e">
        <f aca="false">VLOOKUP(S2246,'Output v4'!C:C,1,FALSE())</f>
        <v>#N/A</v>
      </c>
      <c r="U2246" s="61" t="s">
        <v>16015</v>
      </c>
      <c r="V2246" s="61" t="s">
        <v>16016</v>
      </c>
      <c r="W2246" s="61" t="s">
        <v>16012</v>
      </c>
      <c r="Y2246" s="61" t="s">
        <v>16017</v>
      </c>
      <c r="Z2246" s="61" t="s">
        <v>4029</v>
      </c>
      <c r="AA2246" s="61" t="s">
        <v>4117</v>
      </c>
      <c r="AB2246" s="63" t="n">
        <v>-288400</v>
      </c>
      <c r="AC2246" s="63" t="n">
        <v>-288400</v>
      </c>
      <c r="AE2246" s="61" t="n">
        <v>0</v>
      </c>
      <c r="AF2246" s="64" t="n">
        <v>-288400</v>
      </c>
      <c r="AG2246" s="61" t="s">
        <v>1273</v>
      </c>
      <c r="AH2246" s="62" t="n">
        <v>45291</v>
      </c>
      <c r="AI2246" s="65" t="n">
        <v>6.93</v>
      </c>
      <c r="AJ2246" s="61" t="s">
        <v>3614</v>
      </c>
      <c r="AK2246" s="65" t="n">
        <v>6.93</v>
      </c>
      <c r="AL2246" s="65" t="n">
        <v>6.93</v>
      </c>
      <c r="AM2246" s="66" t="n">
        <v>-1998612</v>
      </c>
      <c r="AN2246" s="66" t="n">
        <f aca="false">IF(J2246="Listed Option",AF2246*AL2246,AM2246)</f>
        <v>-1998612</v>
      </c>
      <c r="AO2246" s="61" t="s">
        <v>1267</v>
      </c>
      <c r="AP2246" s="61" t="n">
        <v>1</v>
      </c>
      <c r="AQ2246" s="61" t="n">
        <v>1</v>
      </c>
      <c r="AV2246" s="61" t="s">
        <v>16017</v>
      </c>
      <c r="AW2246" s="61" t="s">
        <v>4070</v>
      </c>
      <c r="AY2246" s="61" t="s">
        <v>16012</v>
      </c>
      <c r="AZ2246" s="61" t="s">
        <v>16012</v>
      </c>
      <c r="BA2246" s="61" t="s">
        <v>16012</v>
      </c>
      <c r="BB2246" s="67" t="n">
        <v>0</v>
      </c>
      <c r="BE2246" s="61" t="n">
        <v>238587</v>
      </c>
      <c r="BF2246" s="61" t="s">
        <v>1179</v>
      </c>
      <c r="BG2246" s="61" t="s">
        <v>4084</v>
      </c>
      <c r="BH2246" s="61" t="s">
        <v>4084</v>
      </c>
      <c r="BI2246" s="61" t="s">
        <v>16012</v>
      </c>
      <c r="BJ2246" s="61" t="s">
        <v>16012</v>
      </c>
      <c r="BK2246" s="61" t="s">
        <v>16012</v>
      </c>
      <c r="BL2246" s="61" t="s">
        <v>16014</v>
      </c>
      <c r="BM2246" s="61" t="s">
        <v>16014</v>
      </c>
      <c r="BN2246" s="70" t="n">
        <v>-1998612</v>
      </c>
      <c r="BO2246" s="68" t="n">
        <v>-1998612</v>
      </c>
      <c r="BP2246" s="68" t="n">
        <v>-1998612</v>
      </c>
      <c r="BQ2246" s="68" t="n">
        <v>-1998612</v>
      </c>
      <c r="BR2246" s="69" t="n">
        <v>-288400</v>
      </c>
      <c r="BU2246" s="68" t="n">
        <v>288400</v>
      </c>
    </row>
    <row r="2247" customFormat="false" ht="15" hidden="true" customHeight="false" outlineLevel="0" collapsed="false">
      <c r="A2247" s="61" t="s">
        <v>16026</v>
      </c>
      <c r="B2247" s="61" t="s">
        <v>16027</v>
      </c>
      <c r="C2247" s="62" t="n">
        <v>45291</v>
      </c>
      <c r="D2247" s="62" t="n">
        <v>45291</v>
      </c>
      <c r="E2247" s="61" t="s">
        <v>1259</v>
      </c>
      <c r="F2247" s="61" t="s">
        <v>1179</v>
      </c>
      <c r="G2247" s="61" t="s">
        <v>16020</v>
      </c>
      <c r="H2247" s="61" t="s">
        <v>16011</v>
      </c>
      <c r="I2247" s="61" t="s">
        <v>16012</v>
      </c>
      <c r="J2247" s="61" t="s">
        <v>1199</v>
      </c>
      <c r="K2247" s="61" t="s">
        <v>4543</v>
      </c>
      <c r="L2247" s="61" t="s">
        <v>4543</v>
      </c>
      <c r="N2247" s="61" t="n">
        <v>174182978</v>
      </c>
      <c r="O2247" s="61" t="s">
        <v>1262</v>
      </c>
      <c r="P2247" s="61" t="s">
        <v>16021</v>
      </c>
      <c r="Q2247" s="61" t="s">
        <v>16022</v>
      </c>
      <c r="R2247" s="61" t="s">
        <v>16014</v>
      </c>
      <c r="S2247" s="61" t="str">
        <f aca="false">IF(J2247="Listed Option",MID(R2247,3,9),MID(Q2247,3,9))</f>
        <v>97717PAE4</v>
      </c>
      <c r="T2247" s="61" t="e">
        <f aca="false">VLOOKUP(S2247,'Output v4'!C:C,1,FALSE())</f>
        <v>#N/A</v>
      </c>
      <c r="U2247" s="61" t="s">
        <v>1180</v>
      </c>
      <c r="V2247" s="61" t="s">
        <v>16023</v>
      </c>
      <c r="Z2247" s="61" t="s">
        <v>4029</v>
      </c>
      <c r="AA2247" s="61" t="s">
        <v>4117</v>
      </c>
      <c r="AB2247" s="63" t="n">
        <v>5000</v>
      </c>
      <c r="AC2247" s="63" t="n">
        <v>5000000</v>
      </c>
      <c r="AE2247" s="61" t="n">
        <v>1000</v>
      </c>
      <c r="AF2247" s="64" t="n">
        <v>5000000</v>
      </c>
      <c r="AG2247" s="61" t="s">
        <v>689</v>
      </c>
      <c r="AH2247" s="62" t="n">
        <v>45291</v>
      </c>
      <c r="AI2247" s="65" t="n">
        <v>1.036</v>
      </c>
      <c r="AJ2247" s="61" t="s">
        <v>1266</v>
      </c>
      <c r="AK2247" s="65" t="n">
        <v>1.036</v>
      </c>
      <c r="AL2247" s="65" t="n">
        <v>6.93</v>
      </c>
      <c r="AM2247" s="66" t="n">
        <v>5180000</v>
      </c>
      <c r="AN2247" s="66" t="n">
        <f aca="false">IF(J2247="Listed Option",AF2247*AL2247,AM2247)</f>
        <v>5180000</v>
      </c>
      <c r="AO2247" s="61" t="s">
        <v>1267</v>
      </c>
      <c r="AT2247" s="62" t="n">
        <v>45289</v>
      </c>
      <c r="AU2247" s="65" t="n">
        <v>1.047020119</v>
      </c>
      <c r="AV2247" s="61" t="s">
        <v>16017</v>
      </c>
      <c r="AW2247" s="61" t="s">
        <v>4070</v>
      </c>
      <c r="AY2247" s="61" t="s">
        <v>16012</v>
      </c>
      <c r="AZ2247" s="61" t="s">
        <v>16012</v>
      </c>
      <c r="BA2247" s="61" t="s">
        <v>16012</v>
      </c>
      <c r="BB2247" s="67" t="n">
        <v>136</v>
      </c>
      <c r="BE2247" s="61" t="n">
        <v>238587</v>
      </c>
      <c r="BF2247" s="61" t="s">
        <v>1179</v>
      </c>
      <c r="BG2247" s="61" t="s">
        <v>4084</v>
      </c>
      <c r="BH2247" s="61" t="s">
        <v>4084</v>
      </c>
      <c r="BI2247" s="61" t="s">
        <v>16012</v>
      </c>
      <c r="BJ2247" s="61" t="s">
        <v>16012</v>
      </c>
      <c r="BL2247" s="61" t="s">
        <v>16014</v>
      </c>
      <c r="BM2247" s="61" t="s">
        <v>16014</v>
      </c>
      <c r="BN2247" s="70" t="n">
        <v>5000000</v>
      </c>
      <c r="BP2247" s="68" t="n">
        <v>5180000</v>
      </c>
      <c r="BQ2247" s="68" t="n">
        <v>5180000</v>
      </c>
      <c r="BR2247" s="69" t="n">
        <v>5000000</v>
      </c>
      <c r="BT2247" s="63" t="n">
        <v>5000</v>
      </c>
      <c r="BU2247" s="68" t="n">
        <v>5000000</v>
      </c>
    </row>
    <row r="2248" customFormat="false" ht="15" hidden="true" customHeight="false" outlineLevel="0" collapsed="false">
      <c r="A2248" s="61" t="s">
        <v>16028</v>
      </c>
      <c r="B2248" s="61" t="s">
        <v>16029</v>
      </c>
      <c r="C2248" s="62" t="n">
        <v>45291</v>
      </c>
      <c r="D2248" s="62" t="n">
        <v>45291</v>
      </c>
      <c r="E2248" s="61" t="s">
        <v>1259</v>
      </c>
      <c r="F2248" s="61" t="s">
        <v>1179</v>
      </c>
      <c r="G2248" s="61" t="s">
        <v>16011</v>
      </c>
      <c r="H2248" s="61" t="s">
        <v>16011</v>
      </c>
      <c r="I2248" s="61" t="s">
        <v>16012</v>
      </c>
      <c r="J2248" s="61" t="s">
        <v>1195</v>
      </c>
      <c r="K2248" s="61" t="s">
        <v>1195</v>
      </c>
      <c r="L2248" s="61" t="s">
        <v>1195</v>
      </c>
      <c r="N2248" s="61" t="n">
        <v>1324663</v>
      </c>
      <c r="O2248" s="61" t="s">
        <v>1262</v>
      </c>
      <c r="P2248" s="61" t="s">
        <v>16013</v>
      </c>
      <c r="Q2248" s="61" t="s">
        <v>16014</v>
      </c>
      <c r="R2248" s="61" t="s">
        <v>16014</v>
      </c>
      <c r="S2248" s="61" t="str">
        <f aca="false">IF(J2248="Listed Option",MID(R2248,3,9),MID(Q2248,3,9))</f>
        <v>97717P104</v>
      </c>
      <c r="T2248" s="61" t="e">
        <f aca="false">VLOOKUP(S2248,'Output v4'!C:C,1,FALSE())</f>
        <v>#N/A</v>
      </c>
      <c r="U2248" s="61" t="s">
        <v>16015</v>
      </c>
      <c r="V2248" s="61" t="s">
        <v>16016</v>
      </c>
      <c r="W2248" s="61" t="s">
        <v>16012</v>
      </c>
      <c r="Y2248" s="61" t="s">
        <v>16017</v>
      </c>
      <c r="Z2248" s="61" t="s">
        <v>4074</v>
      </c>
      <c r="AA2248" s="61" t="s">
        <v>4075</v>
      </c>
      <c r="AB2248" s="63" t="n">
        <v>-996013</v>
      </c>
      <c r="AC2248" s="63" t="n">
        <v>-996013</v>
      </c>
      <c r="AE2248" s="61" t="n">
        <v>0</v>
      </c>
      <c r="AF2248" s="64" t="n">
        <v>-996013</v>
      </c>
      <c r="AG2248" s="61" t="s">
        <v>1273</v>
      </c>
      <c r="AH2248" s="62" t="n">
        <v>45291</v>
      </c>
      <c r="AI2248" s="65" t="n">
        <v>6.93</v>
      </c>
      <c r="AJ2248" s="61" t="s">
        <v>3614</v>
      </c>
      <c r="AK2248" s="65" t="n">
        <v>6.93</v>
      </c>
      <c r="AL2248" s="65" t="n">
        <v>6.93</v>
      </c>
      <c r="AM2248" s="66" t="n">
        <v>-6902370.09</v>
      </c>
      <c r="AN2248" s="66" t="n">
        <f aca="false">IF(J2248="Listed Option",AF2248*AL2248,AM2248)</f>
        <v>-6902370.09</v>
      </c>
      <c r="AO2248" s="61" t="s">
        <v>1267</v>
      </c>
      <c r="AP2248" s="61" t="n">
        <v>1</v>
      </c>
      <c r="AQ2248" s="61" t="n">
        <v>1</v>
      </c>
      <c r="AV2248" s="61" t="s">
        <v>16017</v>
      </c>
      <c r="AW2248" s="61" t="s">
        <v>4070</v>
      </c>
      <c r="AY2248" s="61" t="s">
        <v>16012</v>
      </c>
      <c r="AZ2248" s="61" t="s">
        <v>16012</v>
      </c>
      <c r="BA2248" s="61" t="s">
        <v>16012</v>
      </c>
      <c r="BB2248" s="67" t="n">
        <v>0</v>
      </c>
      <c r="BE2248" s="61" t="n">
        <v>241450</v>
      </c>
      <c r="BF2248" s="61" t="s">
        <v>1179</v>
      </c>
      <c r="BG2248" s="61" t="s">
        <v>4084</v>
      </c>
      <c r="BH2248" s="61" t="s">
        <v>4084</v>
      </c>
      <c r="BI2248" s="61" t="s">
        <v>16012</v>
      </c>
      <c r="BJ2248" s="61" t="s">
        <v>16012</v>
      </c>
      <c r="BK2248" s="61" t="s">
        <v>16012</v>
      </c>
      <c r="BL2248" s="61" t="s">
        <v>16014</v>
      </c>
      <c r="BM2248" s="61" t="s">
        <v>16014</v>
      </c>
      <c r="BN2248" s="70" t="n">
        <v>-6902370.09</v>
      </c>
      <c r="BO2248" s="68" t="n">
        <v>-6902370.09</v>
      </c>
      <c r="BP2248" s="68" t="n">
        <v>-6902370.09</v>
      </c>
      <c r="BQ2248" s="68" t="n">
        <v>-6902370.09</v>
      </c>
      <c r="BR2248" s="69" t="n">
        <v>-996013</v>
      </c>
      <c r="BU2248" s="68" t="n">
        <v>996013</v>
      </c>
    </row>
    <row r="2249" customFormat="false" ht="15" hidden="true" customHeight="false" outlineLevel="0" collapsed="false">
      <c r="A2249" s="61" t="s">
        <v>16030</v>
      </c>
      <c r="B2249" s="61" t="s">
        <v>16031</v>
      </c>
      <c r="C2249" s="62" t="n">
        <v>45291</v>
      </c>
      <c r="D2249" s="62" t="n">
        <v>45291</v>
      </c>
      <c r="E2249" s="61" t="s">
        <v>1259</v>
      </c>
      <c r="F2249" s="61" t="s">
        <v>1179</v>
      </c>
      <c r="G2249" s="61" t="s">
        <v>16020</v>
      </c>
      <c r="H2249" s="61" t="s">
        <v>16011</v>
      </c>
      <c r="I2249" s="61" t="s">
        <v>16012</v>
      </c>
      <c r="J2249" s="61" t="s">
        <v>1199</v>
      </c>
      <c r="K2249" s="61" t="s">
        <v>4543</v>
      </c>
      <c r="L2249" s="61" t="s">
        <v>4543</v>
      </c>
      <c r="N2249" s="61" t="n">
        <v>174182978</v>
      </c>
      <c r="O2249" s="61" t="s">
        <v>1262</v>
      </c>
      <c r="P2249" s="61" t="s">
        <v>16021</v>
      </c>
      <c r="Q2249" s="61" t="s">
        <v>16022</v>
      </c>
      <c r="R2249" s="61" t="s">
        <v>16014</v>
      </c>
      <c r="S2249" s="61" t="str">
        <f aca="false">IF(J2249="Listed Option",MID(R2249,3,9),MID(Q2249,3,9))</f>
        <v>97717PAE4</v>
      </c>
      <c r="T2249" s="61" t="e">
        <f aca="false">VLOOKUP(S2249,'Output v4'!C:C,1,FALSE())</f>
        <v>#N/A</v>
      </c>
      <c r="U2249" s="61" t="s">
        <v>1180</v>
      </c>
      <c r="V2249" s="61" t="s">
        <v>16023</v>
      </c>
      <c r="Z2249" s="61" t="s">
        <v>4074</v>
      </c>
      <c r="AA2249" s="61" t="s">
        <v>4075</v>
      </c>
      <c r="AB2249" s="63" t="n">
        <v>16000</v>
      </c>
      <c r="AC2249" s="63" t="n">
        <v>16000000</v>
      </c>
      <c r="AE2249" s="61" t="n">
        <v>1000</v>
      </c>
      <c r="AF2249" s="64" t="n">
        <v>16000000</v>
      </c>
      <c r="AG2249" s="61" t="s">
        <v>689</v>
      </c>
      <c r="AH2249" s="62" t="n">
        <v>45291</v>
      </c>
      <c r="AI2249" s="65" t="n">
        <v>1.036</v>
      </c>
      <c r="AJ2249" s="61" t="s">
        <v>1266</v>
      </c>
      <c r="AK2249" s="65" t="n">
        <v>1.036</v>
      </c>
      <c r="AL2249" s="65" t="n">
        <v>6.93</v>
      </c>
      <c r="AM2249" s="66" t="n">
        <v>16576000</v>
      </c>
      <c r="AN2249" s="66" t="n">
        <f aca="false">IF(J2249="Listed Option",AF2249*AL2249,AM2249)</f>
        <v>16576000</v>
      </c>
      <c r="AO2249" s="61" t="s">
        <v>1267</v>
      </c>
      <c r="AT2249" s="62" t="n">
        <v>45289</v>
      </c>
      <c r="AU2249" s="65" t="n">
        <v>1.047020119</v>
      </c>
      <c r="AV2249" s="61" t="s">
        <v>16017</v>
      </c>
      <c r="AW2249" s="61" t="s">
        <v>4070</v>
      </c>
      <c r="AY2249" s="61" t="s">
        <v>16012</v>
      </c>
      <c r="AZ2249" s="61" t="s">
        <v>16012</v>
      </c>
      <c r="BA2249" s="61" t="s">
        <v>16012</v>
      </c>
      <c r="BB2249" s="67" t="n">
        <v>136</v>
      </c>
      <c r="BE2249" s="61" t="n">
        <v>241450</v>
      </c>
      <c r="BF2249" s="61" t="s">
        <v>1179</v>
      </c>
      <c r="BG2249" s="61" t="s">
        <v>4084</v>
      </c>
      <c r="BH2249" s="61" t="s">
        <v>4084</v>
      </c>
      <c r="BI2249" s="61" t="s">
        <v>16012</v>
      </c>
      <c r="BJ2249" s="61" t="s">
        <v>16012</v>
      </c>
      <c r="BL2249" s="61" t="s">
        <v>16014</v>
      </c>
      <c r="BM2249" s="61" t="s">
        <v>16014</v>
      </c>
      <c r="BN2249" s="70" t="n">
        <v>16000000</v>
      </c>
      <c r="BP2249" s="68" t="n">
        <v>16576000</v>
      </c>
      <c r="BQ2249" s="68" t="n">
        <v>16576000</v>
      </c>
      <c r="BR2249" s="69" t="n">
        <v>16000000</v>
      </c>
      <c r="BT2249" s="63" t="n">
        <v>16000</v>
      </c>
      <c r="BU2249" s="68" t="n">
        <v>16000000</v>
      </c>
    </row>
    <row r="2250" customFormat="false" ht="15" hidden="true" customHeight="false" outlineLevel="0" collapsed="false">
      <c r="A2250" s="61" t="s">
        <v>16032</v>
      </c>
      <c r="B2250" s="61" t="s">
        <v>16033</v>
      </c>
      <c r="C2250" s="62" t="n">
        <v>45291</v>
      </c>
      <c r="D2250" s="62" t="n">
        <v>45291</v>
      </c>
      <c r="E2250" s="61" t="s">
        <v>1259</v>
      </c>
      <c r="F2250" s="61" t="s">
        <v>1181</v>
      </c>
      <c r="G2250" s="61" t="s">
        <v>16034</v>
      </c>
      <c r="H2250" s="61" t="s">
        <v>16034</v>
      </c>
      <c r="I2250" s="61" t="s">
        <v>16035</v>
      </c>
      <c r="J2250" s="61" t="s">
        <v>1195</v>
      </c>
      <c r="K2250" s="61" t="s">
        <v>1195</v>
      </c>
      <c r="L2250" s="61" t="s">
        <v>1195</v>
      </c>
      <c r="N2250" s="61" t="n">
        <v>137692</v>
      </c>
      <c r="O2250" s="61" t="s">
        <v>1262</v>
      </c>
      <c r="P2250" s="61" t="s">
        <v>16036</v>
      </c>
      <c r="Q2250" s="61" t="s">
        <v>16037</v>
      </c>
      <c r="R2250" s="61" t="s">
        <v>16037</v>
      </c>
      <c r="S2250" s="61" t="str">
        <f aca="false">IF(J2250="Listed Option",MID(R2250,3,9),MID(Q2250,3,9))</f>
        <v>977852102</v>
      </c>
      <c r="T2250" s="61" t="e">
        <f aca="false">VLOOKUP(S2250,'Output v4'!C:C,1,FALSE())</f>
        <v>#N/A</v>
      </c>
      <c r="U2250" s="61" t="s">
        <v>16038</v>
      </c>
      <c r="V2250" s="61" t="s">
        <v>16039</v>
      </c>
      <c r="W2250" s="61" t="s">
        <v>16040</v>
      </c>
      <c r="Y2250" s="61" t="s">
        <v>16041</v>
      </c>
      <c r="Z2250" s="61" t="s">
        <v>1264</v>
      </c>
      <c r="AA2250" s="61" t="s">
        <v>4126</v>
      </c>
      <c r="AB2250" s="63" t="n">
        <v>-97534</v>
      </c>
      <c r="AC2250" s="63" t="n">
        <v>-97534</v>
      </c>
      <c r="AE2250" s="61" t="n">
        <v>0</v>
      </c>
      <c r="AF2250" s="64" t="n">
        <v>-97534</v>
      </c>
      <c r="AG2250" s="61" t="s">
        <v>1273</v>
      </c>
      <c r="AH2250" s="62" t="n">
        <v>45291</v>
      </c>
      <c r="AI2250" s="65" t="n">
        <v>43.51</v>
      </c>
      <c r="AJ2250" s="61" t="s">
        <v>3614</v>
      </c>
      <c r="AK2250" s="65" t="n">
        <v>43.51</v>
      </c>
      <c r="AL2250" s="65" t="n">
        <v>43.51</v>
      </c>
      <c r="AM2250" s="66" t="n">
        <v>-4243704.34</v>
      </c>
      <c r="AN2250" s="66" t="n">
        <f aca="false">IF(J2250="Listed Option",AF2250*AL2250,AM2250)</f>
        <v>-4243704.34</v>
      </c>
      <c r="AO2250" s="61" t="s">
        <v>1267</v>
      </c>
      <c r="AP2250" s="61" t="n">
        <v>1</v>
      </c>
      <c r="AQ2250" s="61" t="n">
        <v>1</v>
      </c>
      <c r="AV2250" s="61" t="s">
        <v>16041</v>
      </c>
      <c r="AW2250" s="61" t="s">
        <v>4070</v>
      </c>
      <c r="AY2250" s="61" t="s">
        <v>16035</v>
      </c>
      <c r="AZ2250" s="61" t="s">
        <v>16035</v>
      </c>
      <c r="BA2250" s="61" t="s">
        <v>16035</v>
      </c>
      <c r="BB2250" s="67" t="n">
        <v>0</v>
      </c>
      <c r="BE2250" s="61" t="n">
        <v>238566</v>
      </c>
      <c r="BF2250" s="61" t="s">
        <v>1181</v>
      </c>
      <c r="BG2250" s="61" t="s">
        <v>4084</v>
      </c>
      <c r="BH2250" s="61" t="s">
        <v>4084</v>
      </c>
      <c r="BI2250" s="61" t="s">
        <v>16035</v>
      </c>
      <c r="BJ2250" s="61" t="s">
        <v>16035</v>
      </c>
      <c r="BK2250" s="61" t="s">
        <v>16035</v>
      </c>
      <c r="BL2250" s="61" t="s">
        <v>16037</v>
      </c>
      <c r="BM2250" s="61" t="s">
        <v>16037</v>
      </c>
      <c r="BN2250" s="70" t="n">
        <v>-4243704.34</v>
      </c>
      <c r="BO2250" s="68" t="n">
        <v>-4243704.34</v>
      </c>
      <c r="BP2250" s="68" t="n">
        <v>-4243704.34</v>
      </c>
      <c r="BQ2250" s="68" t="n">
        <v>-4243704.34</v>
      </c>
      <c r="BR2250" s="69" t="n">
        <v>-97534</v>
      </c>
      <c r="BU2250" s="68" t="n">
        <v>97534</v>
      </c>
    </row>
    <row r="2251" customFormat="false" ht="15" hidden="true" customHeight="false" outlineLevel="0" collapsed="false">
      <c r="A2251" s="61" t="s">
        <v>16042</v>
      </c>
      <c r="B2251" s="61" t="s">
        <v>16043</v>
      </c>
      <c r="C2251" s="62" t="n">
        <v>45291</v>
      </c>
      <c r="D2251" s="62" t="n">
        <v>45291</v>
      </c>
      <c r="E2251" s="61" t="s">
        <v>1259</v>
      </c>
      <c r="F2251" s="61" t="s">
        <v>1181</v>
      </c>
      <c r="G2251" s="61" t="s">
        <v>16044</v>
      </c>
      <c r="H2251" s="61" t="s">
        <v>16034</v>
      </c>
      <c r="I2251" s="61" t="s">
        <v>16035</v>
      </c>
      <c r="J2251" s="61" t="s">
        <v>1199</v>
      </c>
      <c r="K2251" s="61" t="s">
        <v>4543</v>
      </c>
      <c r="L2251" s="61" t="s">
        <v>4543</v>
      </c>
      <c r="N2251" s="61" t="n">
        <v>189816684</v>
      </c>
      <c r="O2251" s="61" t="s">
        <v>1262</v>
      </c>
      <c r="P2251" s="61" t="s">
        <v>16045</v>
      </c>
      <c r="Q2251" s="61" t="s">
        <v>16046</v>
      </c>
      <c r="R2251" s="61" t="s">
        <v>16037</v>
      </c>
      <c r="S2251" s="61" t="str">
        <f aca="false">IF(J2251="Listed Option",MID(R2251,3,9),MID(Q2251,3,9))</f>
        <v>977852AD4</v>
      </c>
      <c r="T2251" s="61" t="str">
        <f aca="false">VLOOKUP(S2251,'Output v4'!C:C,1,FALSE())</f>
        <v>977852AD4</v>
      </c>
      <c r="U2251" s="61" t="s">
        <v>342</v>
      </c>
      <c r="V2251" s="61" t="s">
        <v>16047</v>
      </c>
      <c r="Z2251" s="61" t="s">
        <v>1264</v>
      </c>
      <c r="AA2251" s="61" t="s">
        <v>4126</v>
      </c>
      <c r="AB2251" s="63" t="n">
        <v>15250</v>
      </c>
      <c r="AC2251" s="63" t="n">
        <v>15250000</v>
      </c>
      <c r="AE2251" s="61" t="n">
        <v>1000</v>
      </c>
      <c r="AF2251" s="64" t="n">
        <v>15250000</v>
      </c>
      <c r="AG2251" s="61" t="s">
        <v>689</v>
      </c>
      <c r="AH2251" s="62" t="n">
        <v>45291</v>
      </c>
      <c r="AI2251" s="65" t="n">
        <v>0.67478</v>
      </c>
      <c r="AJ2251" s="61" t="s">
        <v>1266</v>
      </c>
      <c r="AK2251" s="65" t="n">
        <v>0.67478</v>
      </c>
      <c r="AL2251" s="65" t="n">
        <v>43.51</v>
      </c>
      <c r="AM2251" s="66" t="n">
        <v>10290395</v>
      </c>
      <c r="AN2251" s="66" t="n">
        <f aca="false">IF(J2251="Listed Option",AF2251*AL2251,AM2251)</f>
        <v>10290395</v>
      </c>
      <c r="AO2251" s="61" t="s">
        <v>1267</v>
      </c>
      <c r="AT2251" s="62" t="n">
        <v>45289</v>
      </c>
      <c r="AU2251" s="65" t="n">
        <v>0.685521567466667</v>
      </c>
      <c r="AV2251" s="61" t="s">
        <v>16041</v>
      </c>
      <c r="AW2251" s="61" t="s">
        <v>4070</v>
      </c>
      <c r="AY2251" s="61" t="s">
        <v>16035</v>
      </c>
      <c r="AZ2251" s="61" t="s">
        <v>16035</v>
      </c>
      <c r="BA2251" s="61" t="s">
        <v>16035</v>
      </c>
      <c r="BB2251" s="67" t="n">
        <v>30</v>
      </c>
      <c r="BE2251" s="61" t="n">
        <v>238566</v>
      </c>
      <c r="BF2251" s="61" t="s">
        <v>1181</v>
      </c>
      <c r="BG2251" s="61" t="s">
        <v>4084</v>
      </c>
      <c r="BH2251" s="61" t="s">
        <v>4084</v>
      </c>
      <c r="BI2251" s="61" t="s">
        <v>16035</v>
      </c>
      <c r="BJ2251" s="61" t="s">
        <v>16035</v>
      </c>
      <c r="BL2251" s="61" t="s">
        <v>16037</v>
      </c>
      <c r="BM2251" s="61" t="s">
        <v>16037</v>
      </c>
      <c r="BN2251" s="70" t="n">
        <v>15250000</v>
      </c>
      <c r="BP2251" s="68" t="n">
        <v>10290395</v>
      </c>
      <c r="BQ2251" s="68" t="n">
        <v>10290395</v>
      </c>
      <c r="BR2251" s="69" t="n">
        <v>15250000</v>
      </c>
      <c r="BT2251" s="63" t="n">
        <v>15250</v>
      </c>
      <c r="BU2251" s="68" t="n">
        <v>15250000</v>
      </c>
    </row>
    <row r="2252" customFormat="false" ht="15" hidden="true" customHeight="false" outlineLevel="0" collapsed="false">
      <c r="A2252" s="61" t="s">
        <v>16048</v>
      </c>
      <c r="B2252" s="61" t="s">
        <v>16049</v>
      </c>
      <c r="C2252" s="62" t="n">
        <v>45291</v>
      </c>
      <c r="D2252" s="62" t="n">
        <v>45291</v>
      </c>
      <c r="E2252" s="61" t="s">
        <v>1259</v>
      </c>
      <c r="F2252" s="61" t="s">
        <v>1181</v>
      </c>
      <c r="G2252" s="61" t="s">
        <v>16034</v>
      </c>
      <c r="H2252" s="61" t="s">
        <v>16034</v>
      </c>
      <c r="I2252" s="61" t="s">
        <v>16035</v>
      </c>
      <c r="J2252" s="61" t="s">
        <v>1195</v>
      </c>
      <c r="K2252" s="61" t="s">
        <v>1195</v>
      </c>
      <c r="L2252" s="61" t="s">
        <v>1195</v>
      </c>
      <c r="N2252" s="61" t="n">
        <v>137692</v>
      </c>
      <c r="O2252" s="61" t="s">
        <v>1262</v>
      </c>
      <c r="P2252" s="61" t="s">
        <v>16036</v>
      </c>
      <c r="Q2252" s="61" t="s">
        <v>16037</v>
      </c>
      <c r="R2252" s="61" t="s">
        <v>16037</v>
      </c>
      <c r="S2252" s="61" t="str">
        <f aca="false">IF(J2252="Listed Option",MID(R2252,3,9),MID(Q2252,3,9))</f>
        <v>977852102</v>
      </c>
      <c r="T2252" s="61" t="e">
        <f aca="false">VLOOKUP(S2252,'Output v4'!C:C,1,FALSE())</f>
        <v>#N/A</v>
      </c>
      <c r="U2252" s="61" t="s">
        <v>16038</v>
      </c>
      <c r="V2252" s="61" t="s">
        <v>16039</v>
      </c>
      <c r="W2252" s="61" t="s">
        <v>16040</v>
      </c>
      <c r="Y2252" s="61" t="s">
        <v>16041</v>
      </c>
      <c r="Z2252" s="61" t="s">
        <v>1304</v>
      </c>
      <c r="AA2252" s="61" t="s">
        <v>1305</v>
      </c>
      <c r="AB2252" s="63" t="n">
        <v>-75019</v>
      </c>
      <c r="AC2252" s="63" t="n">
        <v>-75019</v>
      </c>
      <c r="AE2252" s="61" t="n">
        <v>0</v>
      </c>
      <c r="AF2252" s="64" t="n">
        <v>-75019</v>
      </c>
      <c r="AG2252" s="61" t="s">
        <v>1273</v>
      </c>
      <c r="AH2252" s="62" t="n">
        <v>45291</v>
      </c>
      <c r="AI2252" s="65" t="n">
        <v>43.51</v>
      </c>
      <c r="AJ2252" s="61" t="s">
        <v>3614</v>
      </c>
      <c r="AK2252" s="65" t="n">
        <v>43.51</v>
      </c>
      <c r="AL2252" s="65" t="n">
        <v>43.51</v>
      </c>
      <c r="AM2252" s="66" t="n">
        <v>-3264076.69</v>
      </c>
      <c r="AN2252" s="66" t="n">
        <f aca="false">IF(J2252="Listed Option",AF2252*AL2252,AM2252)</f>
        <v>-3264076.69</v>
      </c>
      <c r="AO2252" s="61" t="s">
        <v>1267</v>
      </c>
      <c r="AP2252" s="61" t="n">
        <v>1</v>
      </c>
      <c r="AQ2252" s="61" t="n">
        <v>1</v>
      </c>
      <c r="AV2252" s="61" t="s">
        <v>16041</v>
      </c>
      <c r="AW2252" s="61" t="s">
        <v>4070</v>
      </c>
      <c r="AY2252" s="61" t="s">
        <v>16035</v>
      </c>
      <c r="AZ2252" s="61" t="s">
        <v>16035</v>
      </c>
      <c r="BA2252" s="61" t="s">
        <v>16035</v>
      </c>
      <c r="BB2252" s="67" t="n">
        <v>0</v>
      </c>
      <c r="BE2252" s="61" t="n">
        <v>238575</v>
      </c>
      <c r="BF2252" s="61" t="s">
        <v>1181</v>
      </c>
      <c r="BG2252" s="61" t="s">
        <v>4084</v>
      </c>
      <c r="BH2252" s="61" t="s">
        <v>4084</v>
      </c>
      <c r="BI2252" s="61" t="s">
        <v>16035</v>
      </c>
      <c r="BJ2252" s="61" t="s">
        <v>16035</v>
      </c>
      <c r="BK2252" s="61" t="s">
        <v>16035</v>
      </c>
      <c r="BL2252" s="61" t="s">
        <v>16037</v>
      </c>
      <c r="BM2252" s="61" t="s">
        <v>16037</v>
      </c>
      <c r="BN2252" s="70" t="n">
        <v>-3264076.69</v>
      </c>
      <c r="BO2252" s="68" t="n">
        <v>-3264076.69</v>
      </c>
      <c r="BP2252" s="68" t="n">
        <v>-3264076.69</v>
      </c>
      <c r="BQ2252" s="68" t="n">
        <v>-3264076.69</v>
      </c>
      <c r="BR2252" s="69" t="n">
        <v>-75019</v>
      </c>
      <c r="BU2252" s="68" t="n">
        <v>75019</v>
      </c>
    </row>
    <row r="2253" customFormat="false" ht="15" hidden="true" customHeight="false" outlineLevel="0" collapsed="false">
      <c r="A2253" s="61" t="s">
        <v>16050</v>
      </c>
      <c r="B2253" s="61" t="s">
        <v>16051</v>
      </c>
      <c r="C2253" s="62" t="n">
        <v>45291</v>
      </c>
      <c r="D2253" s="62" t="n">
        <v>45291</v>
      </c>
      <c r="E2253" s="61" t="s">
        <v>1259</v>
      </c>
      <c r="F2253" s="61" t="s">
        <v>1181</v>
      </c>
      <c r="G2253" s="61" t="s">
        <v>16044</v>
      </c>
      <c r="H2253" s="61" t="s">
        <v>16034</v>
      </c>
      <c r="I2253" s="61" t="s">
        <v>16035</v>
      </c>
      <c r="J2253" s="61" t="s">
        <v>1199</v>
      </c>
      <c r="K2253" s="61" t="s">
        <v>4543</v>
      </c>
      <c r="L2253" s="61" t="s">
        <v>4543</v>
      </c>
      <c r="N2253" s="61" t="n">
        <v>189816684</v>
      </c>
      <c r="O2253" s="61" t="s">
        <v>1262</v>
      </c>
      <c r="P2253" s="61" t="s">
        <v>16045</v>
      </c>
      <c r="Q2253" s="61" t="s">
        <v>16046</v>
      </c>
      <c r="R2253" s="61" t="s">
        <v>16037</v>
      </c>
      <c r="S2253" s="61" t="str">
        <f aca="false">IF(J2253="Listed Option",MID(R2253,3,9),MID(Q2253,3,9))</f>
        <v>977852AD4</v>
      </c>
      <c r="T2253" s="61" t="str">
        <f aca="false">VLOOKUP(S2253,'Output v4'!C:C,1,FALSE())</f>
        <v>977852AD4</v>
      </c>
      <c r="U2253" s="61" t="s">
        <v>342</v>
      </c>
      <c r="V2253" s="61" t="s">
        <v>16047</v>
      </c>
      <c r="Z2253" s="61" t="s">
        <v>1304</v>
      </c>
      <c r="AA2253" s="61" t="s">
        <v>1305</v>
      </c>
      <c r="AB2253" s="63" t="n">
        <v>11750</v>
      </c>
      <c r="AC2253" s="63" t="n">
        <v>11750000</v>
      </c>
      <c r="AE2253" s="61" t="n">
        <v>1000</v>
      </c>
      <c r="AF2253" s="64" t="n">
        <v>11750000</v>
      </c>
      <c r="AG2253" s="61" t="s">
        <v>689</v>
      </c>
      <c r="AH2253" s="62" t="n">
        <v>45291</v>
      </c>
      <c r="AI2253" s="65" t="n">
        <v>0.67478</v>
      </c>
      <c r="AJ2253" s="61" t="s">
        <v>1266</v>
      </c>
      <c r="AK2253" s="65" t="n">
        <v>0.67478</v>
      </c>
      <c r="AL2253" s="65" t="n">
        <v>43.51</v>
      </c>
      <c r="AM2253" s="66" t="n">
        <v>7928665</v>
      </c>
      <c r="AN2253" s="66" t="n">
        <f aca="false">IF(J2253="Listed Option",AF2253*AL2253,AM2253)</f>
        <v>7928665</v>
      </c>
      <c r="AO2253" s="61" t="s">
        <v>1267</v>
      </c>
      <c r="AT2253" s="62" t="n">
        <v>45289</v>
      </c>
      <c r="AU2253" s="65" t="n">
        <v>0.685521567466667</v>
      </c>
      <c r="AV2253" s="61" t="s">
        <v>16041</v>
      </c>
      <c r="AW2253" s="61" t="s">
        <v>4070</v>
      </c>
      <c r="AY2253" s="61" t="s">
        <v>16035</v>
      </c>
      <c r="AZ2253" s="61" t="s">
        <v>16035</v>
      </c>
      <c r="BA2253" s="61" t="s">
        <v>16035</v>
      </c>
      <c r="BB2253" s="67" t="n">
        <v>30</v>
      </c>
      <c r="BE2253" s="61" t="n">
        <v>238575</v>
      </c>
      <c r="BF2253" s="61" t="s">
        <v>1181</v>
      </c>
      <c r="BG2253" s="61" t="s">
        <v>4084</v>
      </c>
      <c r="BH2253" s="61" t="s">
        <v>4084</v>
      </c>
      <c r="BI2253" s="61" t="s">
        <v>16035</v>
      </c>
      <c r="BJ2253" s="61" t="s">
        <v>16035</v>
      </c>
      <c r="BL2253" s="61" t="s">
        <v>16037</v>
      </c>
      <c r="BM2253" s="61" t="s">
        <v>16037</v>
      </c>
      <c r="BN2253" s="70" t="n">
        <v>11750000</v>
      </c>
      <c r="BP2253" s="68" t="n">
        <v>7928665</v>
      </c>
      <c r="BQ2253" s="68" t="n">
        <v>7928665</v>
      </c>
      <c r="BR2253" s="69" t="n">
        <v>11750000</v>
      </c>
      <c r="BT2253" s="63" t="n">
        <v>11750</v>
      </c>
      <c r="BU2253" s="68" t="n">
        <v>11750000</v>
      </c>
    </row>
    <row r="2254" customFormat="false" ht="15" hidden="true" customHeight="false" outlineLevel="0" collapsed="false">
      <c r="A2254" s="61" t="s">
        <v>16052</v>
      </c>
      <c r="B2254" s="61" t="s">
        <v>16053</v>
      </c>
      <c r="C2254" s="62" t="n">
        <v>45291</v>
      </c>
      <c r="D2254" s="62" t="n">
        <v>45291</v>
      </c>
      <c r="E2254" s="61" t="s">
        <v>1259</v>
      </c>
      <c r="F2254" s="61" t="s">
        <v>1181</v>
      </c>
      <c r="G2254" s="61" t="s">
        <v>16034</v>
      </c>
      <c r="H2254" s="61" t="s">
        <v>16034</v>
      </c>
      <c r="I2254" s="61" t="s">
        <v>16035</v>
      </c>
      <c r="J2254" s="61" t="s">
        <v>1195</v>
      </c>
      <c r="K2254" s="61" t="s">
        <v>1195</v>
      </c>
      <c r="L2254" s="61" t="s">
        <v>1195</v>
      </c>
      <c r="N2254" s="61" t="n">
        <v>137692</v>
      </c>
      <c r="O2254" s="61" t="s">
        <v>1262</v>
      </c>
      <c r="P2254" s="61" t="s">
        <v>16036</v>
      </c>
      <c r="Q2254" s="61" t="s">
        <v>16037</v>
      </c>
      <c r="R2254" s="61" t="s">
        <v>16037</v>
      </c>
      <c r="S2254" s="61" t="str">
        <f aca="false">IF(J2254="Listed Option",MID(R2254,3,9),MID(Q2254,3,9))</f>
        <v>977852102</v>
      </c>
      <c r="T2254" s="61" t="e">
        <f aca="false">VLOOKUP(S2254,'Output v4'!C:C,1,FALSE())</f>
        <v>#N/A</v>
      </c>
      <c r="U2254" s="61" t="s">
        <v>16038</v>
      </c>
      <c r="V2254" s="61" t="s">
        <v>16039</v>
      </c>
      <c r="W2254" s="61" t="s">
        <v>16040</v>
      </c>
      <c r="Y2254" s="61" t="s">
        <v>16041</v>
      </c>
      <c r="Z2254" s="61" t="s">
        <v>4029</v>
      </c>
      <c r="AA2254" s="61" t="s">
        <v>4117</v>
      </c>
      <c r="AB2254" s="63" t="n">
        <v>-83481</v>
      </c>
      <c r="AC2254" s="63" t="n">
        <v>-83481</v>
      </c>
      <c r="AE2254" s="61" t="n">
        <v>0</v>
      </c>
      <c r="AF2254" s="64" t="n">
        <v>-83481</v>
      </c>
      <c r="AG2254" s="61" t="s">
        <v>1273</v>
      </c>
      <c r="AH2254" s="62" t="n">
        <v>45291</v>
      </c>
      <c r="AI2254" s="65" t="n">
        <v>43.51</v>
      </c>
      <c r="AJ2254" s="61" t="s">
        <v>3614</v>
      </c>
      <c r="AK2254" s="65" t="n">
        <v>43.51</v>
      </c>
      <c r="AL2254" s="65" t="n">
        <v>43.51</v>
      </c>
      <c r="AM2254" s="66" t="n">
        <v>-3632258.31</v>
      </c>
      <c r="AN2254" s="66" t="n">
        <f aca="false">IF(J2254="Listed Option",AF2254*AL2254,AM2254)</f>
        <v>-3632258.31</v>
      </c>
      <c r="AO2254" s="61" t="s">
        <v>1267</v>
      </c>
      <c r="AP2254" s="61" t="n">
        <v>1</v>
      </c>
      <c r="AQ2254" s="61" t="n">
        <v>1</v>
      </c>
      <c r="AV2254" s="61" t="s">
        <v>16041</v>
      </c>
      <c r="AW2254" s="61" t="s">
        <v>4070</v>
      </c>
      <c r="AY2254" s="61" t="s">
        <v>16035</v>
      </c>
      <c r="AZ2254" s="61" t="s">
        <v>16035</v>
      </c>
      <c r="BA2254" s="61" t="s">
        <v>16035</v>
      </c>
      <c r="BB2254" s="67" t="n">
        <v>0</v>
      </c>
      <c r="BE2254" s="61" t="n">
        <v>238587</v>
      </c>
      <c r="BF2254" s="61" t="s">
        <v>1181</v>
      </c>
      <c r="BG2254" s="61" t="s">
        <v>4084</v>
      </c>
      <c r="BH2254" s="61" t="s">
        <v>4084</v>
      </c>
      <c r="BI2254" s="61" t="s">
        <v>16035</v>
      </c>
      <c r="BJ2254" s="61" t="s">
        <v>16035</v>
      </c>
      <c r="BK2254" s="61" t="s">
        <v>16035</v>
      </c>
      <c r="BL2254" s="61" t="s">
        <v>16037</v>
      </c>
      <c r="BM2254" s="61" t="s">
        <v>16037</v>
      </c>
      <c r="BN2254" s="70" t="n">
        <v>-3632258.31</v>
      </c>
      <c r="BO2254" s="68" t="n">
        <v>-3632258.31</v>
      </c>
      <c r="BP2254" s="68" t="n">
        <v>-3632258.31</v>
      </c>
      <c r="BQ2254" s="68" t="n">
        <v>-3632258.31</v>
      </c>
      <c r="BR2254" s="69" t="n">
        <v>-83481</v>
      </c>
      <c r="BU2254" s="68" t="n">
        <v>83481</v>
      </c>
    </row>
    <row r="2255" customFormat="false" ht="15" hidden="true" customHeight="false" outlineLevel="0" collapsed="false">
      <c r="A2255" s="61" t="s">
        <v>16054</v>
      </c>
      <c r="B2255" s="61" t="s">
        <v>16055</v>
      </c>
      <c r="C2255" s="62" t="n">
        <v>45291</v>
      </c>
      <c r="D2255" s="62" t="n">
        <v>45291</v>
      </c>
      <c r="E2255" s="61" t="s">
        <v>1259</v>
      </c>
      <c r="F2255" s="61" t="s">
        <v>1181</v>
      </c>
      <c r="G2255" s="61" t="s">
        <v>16044</v>
      </c>
      <c r="H2255" s="61" t="s">
        <v>16034</v>
      </c>
      <c r="I2255" s="61" t="s">
        <v>16035</v>
      </c>
      <c r="J2255" s="61" t="s">
        <v>1199</v>
      </c>
      <c r="K2255" s="61" t="s">
        <v>4543</v>
      </c>
      <c r="L2255" s="61" t="s">
        <v>4543</v>
      </c>
      <c r="N2255" s="61" t="n">
        <v>189816684</v>
      </c>
      <c r="O2255" s="61" t="s">
        <v>1262</v>
      </c>
      <c r="P2255" s="61" t="s">
        <v>16045</v>
      </c>
      <c r="Q2255" s="61" t="s">
        <v>16046</v>
      </c>
      <c r="R2255" s="61" t="s">
        <v>16037</v>
      </c>
      <c r="S2255" s="61" t="str">
        <f aca="false">IF(J2255="Listed Option",MID(R2255,3,9),MID(Q2255,3,9))</f>
        <v>977852AD4</v>
      </c>
      <c r="T2255" s="61" t="str">
        <f aca="false">VLOOKUP(S2255,'Output v4'!C:C,1,FALSE())</f>
        <v>977852AD4</v>
      </c>
      <c r="U2255" s="61" t="s">
        <v>342</v>
      </c>
      <c r="V2255" s="61" t="s">
        <v>16047</v>
      </c>
      <c r="Z2255" s="61" t="s">
        <v>4029</v>
      </c>
      <c r="AA2255" s="61" t="s">
        <v>4117</v>
      </c>
      <c r="AB2255" s="63" t="n">
        <v>14250</v>
      </c>
      <c r="AC2255" s="63" t="n">
        <v>14250000</v>
      </c>
      <c r="AE2255" s="61" t="n">
        <v>1000</v>
      </c>
      <c r="AF2255" s="64" t="n">
        <v>14250000</v>
      </c>
      <c r="AG2255" s="61" t="s">
        <v>689</v>
      </c>
      <c r="AH2255" s="62" t="n">
        <v>45291</v>
      </c>
      <c r="AI2255" s="65" t="n">
        <v>0.67478</v>
      </c>
      <c r="AJ2255" s="61" t="s">
        <v>1266</v>
      </c>
      <c r="AK2255" s="65" t="n">
        <v>0.67478</v>
      </c>
      <c r="AL2255" s="65" t="n">
        <v>43.51</v>
      </c>
      <c r="AM2255" s="66" t="n">
        <v>9615615</v>
      </c>
      <c r="AN2255" s="66" t="n">
        <f aca="false">IF(J2255="Listed Option",AF2255*AL2255,AM2255)</f>
        <v>9615615</v>
      </c>
      <c r="AO2255" s="61" t="s">
        <v>1267</v>
      </c>
      <c r="AT2255" s="62" t="n">
        <v>45289</v>
      </c>
      <c r="AU2255" s="65" t="n">
        <v>0.685521567466667</v>
      </c>
      <c r="AV2255" s="61" t="s">
        <v>16041</v>
      </c>
      <c r="AW2255" s="61" t="s">
        <v>4070</v>
      </c>
      <c r="AY2255" s="61" t="s">
        <v>16035</v>
      </c>
      <c r="AZ2255" s="61" t="s">
        <v>16035</v>
      </c>
      <c r="BA2255" s="61" t="s">
        <v>16035</v>
      </c>
      <c r="BB2255" s="67" t="n">
        <v>30</v>
      </c>
      <c r="BE2255" s="61" t="n">
        <v>238587</v>
      </c>
      <c r="BF2255" s="61" t="s">
        <v>1181</v>
      </c>
      <c r="BG2255" s="61" t="s">
        <v>4084</v>
      </c>
      <c r="BH2255" s="61" t="s">
        <v>4084</v>
      </c>
      <c r="BI2255" s="61" t="s">
        <v>16035</v>
      </c>
      <c r="BJ2255" s="61" t="s">
        <v>16035</v>
      </c>
      <c r="BL2255" s="61" t="s">
        <v>16037</v>
      </c>
      <c r="BM2255" s="61" t="s">
        <v>16037</v>
      </c>
      <c r="BN2255" s="70" t="n">
        <v>14250000</v>
      </c>
      <c r="BP2255" s="68" t="n">
        <v>9615615</v>
      </c>
      <c r="BQ2255" s="68" t="n">
        <v>9615615</v>
      </c>
      <c r="BR2255" s="69" t="n">
        <v>14250000</v>
      </c>
      <c r="BT2255" s="63" t="n">
        <v>14250</v>
      </c>
      <c r="BU2255" s="68" t="n">
        <v>14250000</v>
      </c>
    </row>
    <row r="2256" customFormat="false" ht="15" hidden="true" customHeight="false" outlineLevel="0" collapsed="false">
      <c r="A2256" s="61" t="s">
        <v>16056</v>
      </c>
      <c r="B2256" s="61" t="s">
        <v>16057</v>
      </c>
      <c r="C2256" s="62" t="n">
        <v>45291</v>
      </c>
      <c r="D2256" s="62" t="n">
        <v>45291</v>
      </c>
      <c r="E2256" s="61" t="s">
        <v>1259</v>
      </c>
      <c r="F2256" s="61" t="s">
        <v>1181</v>
      </c>
      <c r="G2256" s="61" t="s">
        <v>16034</v>
      </c>
      <c r="H2256" s="61" t="s">
        <v>16034</v>
      </c>
      <c r="I2256" s="61" t="s">
        <v>16035</v>
      </c>
      <c r="J2256" s="61" t="s">
        <v>1195</v>
      </c>
      <c r="K2256" s="61" t="s">
        <v>1195</v>
      </c>
      <c r="L2256" s="61" t="s">
        <v>1195</v>
      </c>
      <c r="N2256" s="61" t="n">
        <v>137692</v>
      </c>
      <c r="O2256" s="61" t="s">
        <v>1262</v>
      </c>
      <c r="P2256" s="61" t="s">
        <v>16036</v>
      </c>
      <c r="Q2256" s="61" t="s">
        <v>16037</v>
      </c>
      <c r="R2256" s="61" t="s">
        <v>16037</v>
      </c>
      <c r="S2256" s="61" t="str">
        <f aca="false">IF(J2256="Listed Option",MID(R2256,3,9),MID(Q2256,3,9))</f>
        <v>977852102</v>
      </c>
      <c r="T2256" s="61" t="e">
        <f aca="false">VLOOKUP(S2256,'Output v4'!C:C,1,FALSE())</f>
        <v>#N/A</v>
      </c>
      <c r="U2256" s="61" t="s">
        <v>16038</v>
      </c>
      <c r="V2256" s="61" t="s">
        <v>16039</v>
      </c>
      <c r="W2256" s="61" t="s">
        <v>16040</v>
      </c>
      <c r="Y2256" s="61" t="s">
        <v>16041</v>
      </c>
      <c r="Z2256" s="61" t="s">
        <v>4074</v>
      </c>
      <c r="AA2256" s="61" t="s">
        <v>4075</v>
      </c>
      <c r="AB2256" s="63" t="n">
        <v>-270761</v>
      </c>
      <c r="AC2256" s="63" t="n">
        <v>-270761</v>
      </c>
      <c r="AE2256" s="61" t="n">
        <v>0</v>
      </c>
      <c r="AF2256" s="64" t="n">
        <v>-270761</v>
      </c>
      <c r="AG2256" s="61" t="s">
        <v>1273</v>
      </c>
      <c r="AH2256" s="62" t="n">
        <v>45291</v>
      </c>
      <c r="AI2256" s="65" t="n">
        <v>43.51</v>
      </c>
      <c r="AJ2256" s="61" t="s">
        <v>3614</v>
      </c>
      <c r="AK2256" s="65" t="n">
        <v>43.51</v>
      </c>
      <c r="AL2256" s="65" t="n">
        <v>43.51</v>
      </c>
      <c r="AM2256" s="66" t="n">
        <v>-11780811.11</v>
      </c>
      <c r="AN2256" s="66" t="n">
        <f aca="false">IF(J2256="Listed Option",AF2256*AL2256,AM2256)</f>
        <v>-11780811.11</v>
      </c>
      <c r="AO2256" s="61" t="s">
        <v>1267</v>
      </c>
      <c r="AP2256" s="61" t="n">
        <v>1</v>
      </c>
      <c r="AQ2256" s="61" t="n">
        <v>1</v>
      </c>
      <c r="AV2256" s="61" t="s">
        <v>16041</v>
      </c>
      <c r="AW2256" s="61" t="s">
        <v>4070</v>
      </c>
      <c r="AY2256" s="61" t="s">
        <v>16035</v>
      </c>
      <c r="AZ2256" s="61" t="s">
        <v>16035</v>
      </c>
      <c r="BA2256" s="61" t="s">
        <v>16035</v>
      </c>
      <c r="BB2256" s="67" t="n">
        <v>0</v>
      </c>
      <c r="BE2256" s="61" t="n">
        <v>241450</v>
      </c>
      <c r="BF2256" s="61" t="s">
        <v>1181</v>
      </c>
      <c r="BG2256" s="61" t="s">
        <v>4084</v>
      </c>
      <c r="BH2256" s="61" t="s">
        <v>4084</v>
      </c>
      <c r="BI2256" s="61" t="s">
        <v>16035</v>
      </c>
      <c r="BJ2256" s="61" t="s">
        <v>16035</v>
      </c>
      <c r="BK2256" s="61" t="s">
        <v>16035</v>
      </c>
      <c r="BL2256" s="61" t="s">
        <v>16037</v>
      </c>
      <c r="BM2256" s="61" t="s">
        <v>16037</v>
      </c>
      <c r="BN2256" s="70" t="n">
        <v>-11780811.11</v>
      </c>
      <c r="BO2256" s="68" t="n">
        <v>-11780811.11</v>
      </c>
      <c r="BP2256" s="68" t="n">
        <v>-11780811.11</v>
      </c>
      <c r="BQ2256" s="68" t="n">
        <v>-11780811.11</v>
      </c>
      <c r="BR2256" s="69" t="n">
        <v>-270761</v>
      </c>
      <c r="BU2256" s="68" t="n">
        <v>270761</v>
      </c>
    </row>
    <row r="2257" customFormat="false" ht="15" hidden="true" customHeight="false" outlineLevel="0" collapsed="false">
      <c r="A2257" s="61" t="s">
        <v>16058</v>
      </c>
      <c r="B2257" s="61" t="s">
        <v>16059</v>
      </c>
      <c r="C2257" s="62" t="n">
        <v>45291</v>
      </c>
      <c r="D2257" s="62" t="n">
        <v>45291</v>
      </c>
      <c r="E2257" s="61" t="s">
        <v>1259</v>
      </c>
      <c r="F2257" s="61" t="s">
        <v>1181</v>
      </c>
      <c r="G2257" s="61" t="s">
        <v>16060</v>
      </c>
      <c r="H2257" s="61" t="s">
        <v>16034</v>
      </c>
      <c r="I2257" s="61" t="s">
        <v>16035</v>
      </c>
      <c r="J2257" s="61" t="s">
        <v>1199</v>
      </c>
      <c r="K2257" s="61" t="s">
        <v>4543</v>
      </c>
      <c r="L2257" s="61" t="s">
        <v>4543</v>
      </c>
      <c r="N2257" s="61" t="n">
        <v>174424188</v>
      </c>
      <c r="O2257" s="61" t="s">
        <v>1262</v>
      </c>
      <c r="P2257" s="61" t="s">
        <v>16061</v>
      </c>
      <c r="Q2257" s="61" t="s">
        <v>16062</v>
      </c>
      <c r="R2257" s="61" t="s">
        <v>16037</v>
      </c>
      <c r="S2257" s="61" t="str">
        <f aca="false">IF(J2257="Listed Option",MID(R2257,3,9),MID(Q2257,3,9))</f>
        <v>977852AB8</v>
      </c>
      <c r="T2257" s="61" t="e">
        <f aca="false">VLOOKUP(S2257,'Output v4'!C:C,1,FALSE())</f>
        <v>#N/A</v>
      </c>
      <c r="U2257" s="61" t="s">
        <v>16063</v>
      </c>
      <c r="V2257" s="61" t="s">
        <v>16064</v>
      </c>
      <c r="Z2257" s="61" t="s">
        <v>4074</v>
      </c>
      <c r="AA2257" s="61" t="s">
        <v>4075</v>
      </c>
      <c r="AB2257" s="63" t="n">
        <v>-4500</v>
      </c>
      <c r="AC2257" s="63" t="n">
        <v>-4500000</v>
      </c>
      <c r="AE2257" s="61" t="n">
        <v>1000</v>
      </c>
      <c r="AF2257" s="64" t="n">
        <v>-4500000</v>
      </c>
      <c r="AG2257" s="61" t="s">
        <v>1273</v>
      </c>
      <c r="AH2257" s="62" t="n">
        <v>45291</v>
      </c>
      <c r="AI2257" s="65" t="n">
        <v>0.6785</v>
      </c>
      <c r="AJ2257" s="61" t="s">
        <v>1266</v>
      </c>
      <c r="AK2257" s="65" t="n">
        <v>0.6785</v>
      </c>
      <c r="AL2257" s="65" t="n">
        <v>43.51</v>
      </c>
      <c r="AM2257" s="66" t="n">
        <v>-3053250</v>
      </c>
      <c r="AN2257" s="66" t="n">
        <f aca="false">IF(J2257="Listed Option",AF2257*AL2257,AM2257)</f>
        <v>-3053250</v>
      </c>
      <c r="AO2257" s="61" t="s">
        <v>1267</v>
      </c>
      <c r="AT2257" s="62" t="n">
        <v>45289</v>
      </c>
      <c r="AU2257" s="65" t="n">
        <v>0.68997494496</v>
      </c>
      <c r="AV2257" s="61" t="s">
        <v>16041</v>
      </c>
      <c r="AW2257" s="61" t="s">
        <v>4070</v>
      </c>
      <c r="AY2257" s="61" t="s">
        <v>16035</v>
      </c>
      <c r="AZ2257" s="61" t="s">
        <v>16035</v>
      </c>
      <c r="BA2257" s="61" t="s">
        <v>16035</v>
      </c>
      <c r="BB2257" s="67" t="n">
        <v>136</v>
      </c>
      <c r="BE2257" s="61" t="n">
        <v>241450</v>
      </c>
      <c r="BF2257" s="61" t="s">
        <v>1181</v>
      </c>
      <c r="BG2257" s="61" t="s">
        <v>4084</v>
      </c>
      <c r="BH2257" s="61" t="s">
        <v>4084</v>
      </c>
      <c r="BI2257" s="61" t="s">
        <v>16035</v>
      </c>
      <c r="BJ2257" s="61" t="s">
        <v>16035</v>
      </c>
      <c r="BL2257" s="61" t="s">
        <v>16037</v>
      </c>
      <c r="BM2257" s="61" t="s">
        <v>16037</v>
      </c>
      <c r="BN2257" s="70" t="n">
        <v>-4500000</v>
      </c>
      <c r="BP2257" s="68" t="n">
        <v>-3053250</v>
      </c>
      <c r="BQ2257" s="68" t="n">
        <v>-3053250</v>
      </c>
      <c r="BR2257" s="69" t="n">
        <v>-4500000</v>
      </c>
      <c r="BT2257" s="63" t="n">
        <v>-4500</v>
      </c>
      <c r="BU2257" s="68" t="n">
        <v>4500000</v>
      </c>
    </row>
    <row r="2258" customFormat="false" ht="15" hidden="true" customHeight="false" outlineLevel="0" collapsed="false">
      <c r="A2258" s="61" t="s">
        <v>16065</v>
      </c>
      <c r="B2258" s="61" t="s">
        <v>16066</v>
      </c>
      <c r="C2258" s="62" t="n">
        <v>45291</v>
      </c>
      <c r="D2258" s="62" t="n">
        <v>45291</v>
      </c>
      <c r="E2258" s="61" t="s">
        <v>1259</v>
      </c>
      <c r="F2258" s="61" t="s">
        <v>1181</v>
      </c>
      <c r="G2258" s="61" t="s">
        <v>16044</v>
      </c>
      <c r="H2258" s="61" t="s">
        <v>16034</v>
      </c>
      <c r="I2258" s="61" t="s">
        <v>16035</v>
      </c>
      <c r="J2258" s="61" t="s">
        <v>1199</v>
      </c>
      <c r="K2258" s="61" t="s">
        <v>4543</v>
      </c>
      <c r="L2258" s="61" t="s">
        <v>4543</v>
      </c>
      <c r="N2258" s="61" t="n">
        <v>189816684</v>
      </c>
      <c r="O2258" s="61" t="s">
        <v>1262</v>
      </c>
      <c r="P2258" s="61" t="s">
        <v>16045</v>
      </c>
      <c r="Q2258" s="61" t="s">
        <v>16046</v>
      </c>
      <c r="R2258" s="61" t="s">
        <v>16037</v>
      </c>
      <c r="S2258" s="61" t="str">
        <f aca="false">IF(J2258="Listed Option",MID(R2258,3,9),MID(Q2258,3,9))</f>
        <v>977852AD4</v>
      </c>
      <c r="T2258" s="61" t="str">
        <f aca="false">VLOOKUP(S2258,'Output v4'!C:C,1,FALSE())</f>
        <v>977852AD4</v>
      </c>
      <c r="U2258" s="61" t="s">
        <v>342</v>
      </c>
      <c r="V2258" s="61" t="s">
        <v>16047</v>
      </c>
      <c r="Z2258" s="61" t="s">
        <v>4074</v>
      </c>
      <c r="AA2258" s="61" t="s">
        <v>4075</v>
      </c>
      <c r="AB2258" s="63" t="n">
        <v>40750</v>
      </c>
      <c r="AC2258" s="63" t="n">
        <v>40750000</v>
      </c>
      <c r="AE2258" s="61" t="n">
        <v>1000</v>
      </c>
      <c r="AF2258" s="64" t="n">
        <v>40750000</v>
      </c>
      <c r="AG2258" s="61" t="s">
        <v>689</v>
      </c>
      <c r="AH2258" s="62" t="n">
        <v>45291</v>
      </c>
      <c r="AI2258" s="65" t="n">
        <v>0.67478</v>
      </c>
      <c r="AJ2258" s="61" t="s">
        <v>1266</v>
      </c>
      <c r="AK2258" s="65" t="n">
        <v>0.67478</v>
      </c>
      <c r="AL2258" s="65" t="n">
        <v>43.51</v>
      </c>
      <c r="AM2258" s="66" t="n">
        <v>27497285</v>
      </c>
      <c r="AN2258" s="66" t="n">
        <f aca="false">IF(J2258="Listed Option",AF2258*AL2258,AM2258)</f>
        <v>27497285</v>
      </c>
      <c r="AO2258" s="61" t="s">
        <v>1267</v>
      </c>
      <c r="AT2258" s="62" t="n">
        <v>45289</v>
      </c>
      <c r="AU2258" s="65" t="n">
        <v>0.685521567466667</v>
      </c>
      <c r="AV2258" s="61" t="s">
        <v>16041</v>
      </c>
      <c r="AW2258" s="61" t="s">
        <v>4070</v>
      </c>
      <c r="AY2258" s="61" t="s">
        <v>16035</v>
      </c>
      <c r="AZ2258" s="61" t="s">
        <v>16035</v>
      </c>
      <c r="BA2258" s="61" t="s">
        <v>16035</v>
      </c>
      <c r="BB2258" s="67" t="n">
        <v>30</v>
      </c>
      <c r="BE2258" s="61" t="n">
        <v>241450</v>
      </c>
      <c r="BF2258" s="61" t="s">
        <v>1181</v>
      </c>
      <c r="BG2258" s="61" t="s">
        <v>4084</v>
      </c>
      <c r="BH2258" s="61" t="s">
        <v>4084</v>
      </c>
      <c r="BI2258" s="61" t="s">
        <v>16035</v>
      </c>
      <c r="BJ2258" s="61" t="s">
        <v>16035</v>
      </c>
      <c r="BL2258" s="61" t="s">
        <v>16037</v>
      </c>
      <c r="BM2258" s="61" t="s">
        <v>16037</v>
      </c>
      <c r="BN2258" s="70" t="n">
        <v>40750000</v>
      </c>
      <c r="BP2258" s="68" t="n">
        <v>27497285</v>
      </c>
      <c r="BQ2258" s="68" t="n">
        <v>27497285</v>
      </c>
      <c r="BR2258" s="69" t="n">
        <v>40750000</v>
      </c>
      <c r="BT2258" s="63" t="n">
        <v>40750</v>
      </c>
      <c r="BU2258" s="68" t="n">
        <v>40750000</v>
      </c>
    </row>
    <row r="2259" customFormat="false" ht="15" hidden="true" customHeight="false" outlineLevel="0" collapsed="false">
      <c r="A2259" s="61" t="s">
        <v>16067</v>
      </c>
      <c r="B2259" s="61" t="s">
        <v>16068</v>
      </c>
      <c r="C2259" s="62" t="n">
        <v>45291</v>
      </c>
      <c r="D2259" s="62" t="n">
        <v>45291</v>
      </c>
      <c r="E2259" s="61" t="s">
        <v>1259</v>
      </c>
      <c r="F2259" s="61" t="s">
        <v>1182</v>
      </c>
      <c r="G2259" s="61" t="s">
        <v>16069</v>
      </c>
      <c r="H2259" s="61" t="s">
        <v>16069</v>
      </c>
      <c r="I2259" s="61" t="s">
        <v>16070</v>
      </c>
      <c r="J2259" s="61" t="s">
        <v>1195</v>
      </c>
      <c r="K2259" s="61" t="s">
        <v>1195</v>
      </c>
      <c r="L2259" s="61" t="s">
        <v>1195</v>
      </c>
      <c r="N2259" s="61" t="n">
        <v>1226739</v>
      </c>
      <c r="O2259" s="61" t="s">
        <v>1262</v>
      </c>
      <c r="P2259" s="61" t="s">
        <v>16071</v>
      </c>
      <c r="Q2259" s="61" t="s">
        <v>16072</v>
      </c>
      <c r="R2259" s="61" t="s">
        <v>16072</v>
      </c>
      <c r="S2259" s="61" t="str">
        <f aca="false">IF(J2259="Listed Option",MID(R2259,3,9),MID(Q2259,3,9))</f>
        <v>978097103</v>
      </c>
      <c r="T2259" s="61" t="str">
        <f aca="false">VLOOKUP(S2259,'Output v4'!C:C,1,FALSE())</f>
        <v>978097103</v>
      </c>
      <c r="U2259" s="61" t="s">
        <v>343</v>
      </c>
      <c r="V2259" s="61" t="s">
        <v>16073</v>
      </c>
      <c r="W2259" s="61" t="s">
        <v>16070</v>
      </c>
      <c r="Y2259" s="61" t="s">
        <v>16074</v>
      </c>
      <c r="Z2259" s="61" t="s">
        <v>1304</v>
      </c>
      <c r="AA2259" s="61" t="s">
        <v>1305</v>
      </c>
      <c r="AB2259" s="63" t="n">
        <v>311807</v>
      </c>
      <c r="AC2259" s="63" t="n">
        <v>311807</v>
      </c>
      <c r="AE2259" s="61" t="n">
        <v>0</v>
      </c>
      <c r="AF2259" s="64" t="n">
        <v>311807</v>
      </c>
      <c r="AG2259" s="61" t="s">
        <v>689</v>
      </c>
      <c r="AH2259" s="62" t="n">
        <v>45291</v>
      </c>
      <c r="AI2259" s="65" t="n">
        <v>8.89</v>
      </c>
      <c r="AJ2259" s="61" t="s">
        <v>3614</v>
      </c>
      <c r="AK2259" s="65" t="n">
        <v>8.89</v>
      </c>
      <c r="AL2259" s="65" t="n">
        <v>8.89</v>
      </c>
      <c r="AM2259" s="66" t="n">
        <v>2771964.23</v>
      </c>
      <c r="AN2259" s="66" t="n">
        <f aca="false">IF(J2259="Listed Option",AF2259*AL2259,AM2259)</f>
        <v>2771964.23</v>
      </c>
      <c r="AO2259" s="61" t="s">
        <v>1267</v>
      </c>
      <c r="AP2259" s="61" t="n">
        <v>1</v>
      </c>
      <c r="AQ2259" s="61" t="n">
        <v>1</v>
      </c>
      <c r="AV2259" s="61" t="s">
        <v>16074</v>
      </c>
      <c r="AW2259" s="61" t="s">
        <v>4070</v>
      </c>
      <c r="AY2259" s="61" t="s">
        <v>16070</v>
      </c>
      <c r="AZ2259" s="61" t="s">
        <v>16070</v>
      </c>
      <c r="BA2259" s="61" t="s">
        <v>16070</v>
      </c>
      <c r="BB2259" s="67" t="n">
        <v>0</v>
      </c>
      <c r="BE2259" s="61" t="n">
        <v>238575</v>
      </c>
      <c r="BF2259" s="61" t="s">
        <v>1182</v>
      </c>
      <c r="BG2259" s="61" t="s">
        <v>4084</v>
      </c>
      <c r="BH2259" s="61" t="s">
        <v>4084</v>
      </c>
      <c r="BI2259" s="61" t="s">
        <v>16070</v>
      </c>
      <c r="BJ2259" s="61" t="s">
        <v>16070</v>
      </c>
      <c r="BK2259" s="61" t="s">
        <v>16070</v>
      </c>
      <c r="BL2259" s="61" t="s">
        <v>16072</v>
      </c>
      <c r="BM2259" s="61" t="s">
        <v>16072</v>
      </c>
      <c r="BN2259" s="70" t="n">
        <v>2771964.23</v>
      </c>
      <c r="BO2259" s="68" t="n">
        <v>2771964.23</v>
      </c>
      <c r="BP2259" s="68" t="n">
        <v>2771964.23</v>
      </c>
      <c r="BQ2259" s="68" t="n">
        <v>2771964.23</v>
      </c>
      <c r="BR2259" s="69" t="n">
        <v>311807</v>
      </c>
      <c r="BU2259" s="68" t="n">
        <v>311807</v>
      </c>
    </row>
    <row r="2260" customFormat="false" ht="15" hidden="true" customHeight="false" outlineLevel="0" collapsed="false">
      <c r="A2260" s="61" t="s">
        <v>16075</v>
      </c>
      <c r="B2260" s="61" t="s">
        <v>16076</v>
      </c>
      <c r="C2260" s="62" t="n">
        <v>45291</v>
      </c>
      <c r="D2260" s="62" t="n">
        <v>45291</v>
      </c>
      <c r="E2260" s="61" t="s">
        <v>1259</v>
      </c>
      <c r="F2260" s="61" t="s">
        <v>1182</v>
      </c>
      <c r="G2260" s="61" t="s">
        <v>16077</v>
      </c>
      <c r="H2260" s="61" t="s">
        <v>16077</v>
      </c>
      <c r="I2260" s="61" t="s">
        <v>16070</v>
      </c>
      <c r="J2260" s="61" t="s">
        <v>1199</v>
      </c>
      <c r="K2260" s="61" t="s">
        <v>4065</v>
      </c>
      <c r="L2260" s="61" t="s">
        <v>4065</v>
      </c>
      <c r="N2260" s="61" t="n">
        <v>132284703</v>
      </c>
      <c r="O2260" s="61" t="s">
        <v>1262</v>
      </c>
      <c r="P2260" s="61" t="s">
        <v>16078</v>
      </c>
      <c r="Q2260" s="61" t="s">
        <v>16079</v>
      </c>
      <c r="R2260" s="61" t="s">
        <v>16079</v>
      </c>
      <c r="S2260" s="61" t="str">
        <f aca="false">IF(J2260="Listed Option",MID(R2260,3,9),MID(Q2260,3,9))</f>
        <v>978097AG8</v>
      </c>
      <c r="T2260" s="61" t="e">
        <f aca="false">VLOOKUP(S2260,'Output v4'!C:C,1,FALSE())</f>
        <v>#N/A</v>
      </c>
      <c r="U2260" s="61" t="s">
        <v>16080</v>
      </c>
      <c r="V2260" s="61" t="s">
        <v>16081</v>
      </c>
      <c r="Z2260" s="61" t="s">
        <v>4029</v>
      </c>
      <c r="AA2260" s="61" t="s">
        <v>4117</v>
      </c>
      <c r="AB2260" s="63" t="n">
        <v>-33336</v>
      </c>
      <c r="AC2260" s="63" t="n">
        <v>-33336000</v>
      </c>
      <c r="AE2260" s="61" t="n">
        <v>1000</v>
      </c>
      <c r="AF2260" s="64" t="n">
        <v>-33336000</v>
      </c>
      <c r="AG2260" s="61" t="s">
        <v>1273</v>
      </c>
      <c r="AH2260" s="62" t="n">
        <v>45291</v>
      </c>
      <c r="AI2260" s="65" t="n">
        <v>0.78626</v>
      </c>
      <c r="AJ2260" s="61" t="s">
        <v>1266</v>
      </c>
      <c r="AK2260" s="65" t="n">
        <v>0.78626</v>
      </c>
      <c r="AL2260" s="65" t="n">
        <v>0.78626</v>
      </c>
      <c r="AM2260" s="66" t="n">
        <v>-26210763.36</v>
      </c>
      <c r="AN2260" s="66" t="n">
        <f aca="false">IF(J2260="Listed Option",AF2260*AL2260,AM2260)</f>
        <v>-26210763.36</v>
      </c>
      <c r="AO2260" s="61" t="s">
        <v>1267</v>
      </c>
      <c r="AW2260" s="61" t="s">
        <v>4070</v>
      </c>
      <c r="AY2260" s="61" t="s">
        <v>16077</v>
      </c>
      <c r="BA2260" s="61" t="s">
        <v>16077</v>
      </c>
      <c r="BB2260" s="67" t="n">
        <v>136</v>
      </c>
      <c r="BE2260" s="61" t="n">
        <v>238587</v>
      </c>
      <c r="BF2260" s="61" t="s">
        <v>1182</v>
      </c>
      <c r="BG2260" s="61" t="s">
        <v>4084</v>
      </c>
      <c r="BH2260" s="61" t="s">
        <v>4084</v>
      </c>
      <c r="BI2260" s="61" t="s">
        <v>16070</v>
      </c>
      <c r="BJ2260" s="61" t="s">
        <v>16077</v>
      </c>
      <c r="BL2260" s="61" t="s">
        <v>16079</v>
      </c>
      <c r="BM2260" s="61" t="s">
        <v>16079</v>
      </c>
      <c r="BN2260" s="70" t="n">
        <v>-33336000</v>
      </c>
      <c r="BP2260" s="68" t="n">
        <v>-26210763.36</v>
      </c>
      <c r="BQ2260" s="68" t="n">
        <v>-26210763.36</v>
      </c>
      <c r="BR2260" s="69" t="n">
        <v>-33336000</v>
      </c>
      <c r="BS2260" s="63" t="n">
        <v>-33336</v>
      </c>
      <c r="BU2260" s="68" t="n">
        <v>33336000</v>
      </c>
    </row>
    <row r="2261" customFormat="false" ht="15" hidden="true" customHeight="false" outlineLevel="0" collapsed="false">
      <c r="A2261" s="61" t="s">
        <v>16082</v>
      </c>
      <c r="B2261" s="61" t="s">
        <v>16083</v>
      </c>
      <c r="C2261" s="62" t="n">
        <v>45291</v>
      </c>
      <c r="D2261" s="62" t="n">
        <v>45291</v>
      </c>
      <c r="E2261" s="61" t="s">
        <v>1259</v>
      </c>
      <c r="F2261" s="61" t="s">
        <v>1183</v>
      </c>
      <c r="G2261" s="61" t="s">
        <v>16084</v>
      </c>
      <c r="H2261" s="61" t="s">
        <v>16084</v>
      </c>
      <c r="I2261" s="61" t="s">
        <v>16085</v>
      </c>
      <c r="J2261" s="61" t="s">
        <v>1195</v>
      </c>
      <c r="K2261" s="61" t="s">
        <v>1195</v>
      </c>
      <c r="L2261" s="61" t="s">
        <v>1195</v>
      </c>
      <c r="N2261" s="61" t="n">
        <v>41910729</v>
      </c>
      <c r="O2261" s="61" t="s">
        <v>1262</v>
      </c>
      <c r="P2261" s="61" t="s">
        <v>16086</v>
      </c>
      <c r="Q2261" s="61" t="s">
        <v>16087</v>
      </c>
      <c r="R2261" s="61" t="s">
        <v>16087</v>
      </c>
      <c r="S2261" s="61" t="str">
        <f aca="false">IF(J2261="Listed Option",MID(R2261,3,9),MID(Q2261,3,9))</f>
        <v>98139A105</v>
      </c>
      <c r="T2261" s="61" t="e">
        <f aca="false">VLOOKUP(S2261,'Output v4'!C:C,1,FALSE())</f>
        <v>#N/A</v>
      </c>
      <c r="U2261" s="61" t="s">
        <v>16088</v>
      </c>
      <c r="V2261" s="61" t="s">
        <v>16089</v>
      </c>
      <c r="W2261" s="61" t="s">
        <v>16085</v>
      </c>
      <c r="Y2261" s="61" t="s">
        <v>16090</v>
      </c>
      <c r="Z2261" s="61" t="s">
        <v>1264</v>
      </c>
      <c r="AA2261" s="61" t="s">
        <v>4126</v>
      </c>
      <c r="AB2261" s="63" t="n">
        <v>-29792</v>
      </c>
      <c r="AC2261" s="63" t="n">
        <v>-29792</v>
      </c>
      <c r="AE2261" s="61" t="n">
        <v>0</v>
      </c>
      <c r="AF2261" s="64" t="n">
        <v>-29792</v>
      </c>
      <c r="AG2261" s="61" t="s">
        <v>1273</v>
      </c>
      <c r="AH2261" s="62" t="n">
        <v>45291</v>
      </c>
      <c r="AI2261" s="65" t="n">
        <v>101.53</v>
      </c>
      <c r="AJ2261" s="61" t="s">
        <v>3614</v>
      </c>
      <c r="AK2261" s="65" t="n">
        <v>101.53</v>
      </c>
      <c r="AL2261" s="65" t="n">
        <v>101.53</v>
      </c>
      <c r="AM2261" s="66" t="n">
        <v>-3024781.76</v>
      </c>
      <c r="AN2261" s="66" t="n">
        <f aca="false">IF(J2261="Listed Option",AF2261*AL2261,AM2261)</f>
        <v>-3024781.76</v>
      </c>
      <c r="AO2261" s="61" t="s">
        <v>1267</v>
      </c>
      <c r="AP2261" s="61" t="n">
        <v>1</v>
      </c>
      <c r="AQ2261" s="61" t="n">
        <v>1</v>
      </c>
      <c r="AV2261" s="61" t="s">
        <v>16090</v>
      </c>
      <c r="AW2261" s="61" t="s">
        <v>4070</v>
      </c>
      <c r="AY2261" s="61" t="s">
        <v>16085</v>
      </c>
      <c r="AZ2261" s="61" t="s">
        <v>16085</v>
      </c>
      <c r="BA2261" s="61" t="s">
        <v>16085</v>
      </c>
      <c r="BB2261" s="67" t="n">
        <v>0</v>
      </c>
      <c r="BE2261" s="61" t="n">
        <v>238566</v>
      </c>
      <c r="BF2261" s="61" t="s">
        <v>1183</v>
      </c>
      <c r="BG2261" s="61" t="s">
        <v>4084</v>
      </c>
      <c r="BH2261" s="61" t="s">
        <v>4084</v>
      </c>
      <c r="BI2261" s="61" t="s">
        <v>16085</v>
      </c>
      <c r="BJ2261" s="61" t="s">
        <v>16085</v>
      </c>
      <c r="BK2261" s="61" t="s">
        <v>16085</v>
      </c>
      <c r="BL2261" s="61" t="s">
        <v>16087</v>
      </c>
      <c r="BM2261" s="61" t="s">
        <v>16087</v>
      </c>
      <c r="BN2261" s="70" t="n">
        <v>-3024781.76</v>
      </c>
      <c r="BO2261" s="68" t="n">
        <v>-3024781.76</v>
      </c>
      <c r="BP2261" s="68" t="n">
        <v>-3024781.76</v>
      </c>
      <c r="BQ2261" s="68" t="n">
        <v>-3024781.76</v>
      </c>
      <c r="BR2261" s="69" t="n">
        <v>-29792</v>
      </c>
      <c r="BU2261" s="68" t="n">
        <v>29792</v>
      </c>
    </row>
    <row r="2262" customFormat="false" ht="15" hidden="true" customHeight="false" outlineLevel="0" collapsed="false">
      <c r="A2262" s="61" t="s">
        <v>16091</v>
      </c>
      <c r="B2262" s="61" t="s">
        <v>16092</v>
      </c>
      <c r="C2262" s="62" t="n">
        <v>45291</v>
      </c>
      <c r="D2262" s="62" t="n">
        <v>45291</v>
      </c>
      <c r="E2262" s="61" t="s">
        <v>1259</v>
      </c>
      <c r="F2262" s="61" t="s">
        <v>1183</v>
      </c>
      <c r="G2262" s="61" t="s">
        <v>16093</v>
      </c>
      <c r="H2262" s="61" t="s">
        <v>16084</v>
      </c>
      <c r="I2262" s="61" t="s">
        <v>16085</v>
      </c>
      <c r="J2262" s="61" t="s">
        <v>1199</v>
      </c>
      <c r="K2262" s="61" t="s">
        <v>4543</v>
      </c>
      <c r="L2262" s="61" t="s">
        <v>4543</v>
      </c>
      <c r="N2262" s="61" t="n">
        <v>183254804</v>
      </c>
      <c r="O2262" s="61" t="s">
        <v>1262</v>
      </c>
      <c r="P2262" s="61" t="s">
        <v>16094</v>
      </c>
      <c r="Q2262" s="61" t="s">
        <v>16095</v>
      </c>
      <c r="R2262" s="61" t="s">
        <v>16087</v>
      </c>
      <c r="S2262" s="61" t="str">
        <f aca="false">IF(J2262="Listed Option",MID(R2262,3,9),MID(Q2262,3,9))</f>
        <v>98139AAC9</v>
      </c>
      <c r="T2262" s="61" t="e">
        <f aca="false">VLOOKUP(S2262,'Output v4'!C:C,1,FALSE())</f>
        <v>#N/A</v>
      </c>
      <c r="U2262" s="61" t="s">
        <v>1184</v>
      </c>
      <c r="V2262" s="61" t="s">
        <v>16096</v>
      </c>
      <c r="Z2262" s="61" t="s">
        <v>1264</v>
      </c>
      <c r="AA2262" s="61" t="s">
        <v>4126</v>
      </c>
      <c r="AB2262" s="63" t="n">
        <v>6000</v>
      </c>
      <c r="AC2262" s="63" t="n">
        <v>6000000</v>
      </c>
      <c r="AE2262" s="61" t="n">
        <v>1000</v>
      </c>
      <c r="AF2262" s="64" t="n">
        <v>6000000</v>
      </c>
      <c r="AG2262" s="61" t="s">
        <v>689</v>
      </c>
      <c r="AH2262" s="62" t="n">
        <v>45291</v>
      </c>
      <c r="AI2262" s="65" t="n">
        <v>1.0135</v>
      </c>
      <c r="AJ2262" s="61" t="s">
        <v>1266</v>
      </c>
      <c r="AK2262" s="65" t="n">
        <v>1.0135</v>
      </c>
      <c r="AL2262" s="65" t="n">
        <v>101.53</v>
      </c>
      <c r="AM2262" s="66" t="n">
        <v>6081000</v>
      </c>
      <c r="AN2262" s="66" t="n">
        <f aca="false">IF(J2262="Listed Option",AF2262*AL2262,AM2262)</f>
        <v>6081000</v>
      </c>
      <c r="AO2262" s="61" t="s">
        <v>1267</v>
      </c>
      <c r="AT2262" s="62" t="n">
        <v>45289</v>
      </c>
      <c r="AU2262" s="65" t="n">
        <v>1.0251750528</v>
      </c>
      <c r="AV2262" s="61" t="s">
        <v>16090</v>
      </c>
      <c r="AW2262" s="61" t="s">
        <v>4070</v>
      </c>
      <c r="AY2262" s="61" t="s">
        <v>16085</v>
      </c>
      <c r="AZ2262" s="61" t="s">
        <v>16085</v>
      </c>
      <c r="BA2262" s="61" t="s">
        <v>16085</v>
      </c>
      <c r="BB2262" s="67" t="n">
        <v>134</v>
      </c>
      <c r="BE2262" s="61" t="n">
        <v>238566</v>
      </c>
      <c r="BF2262" s="61" t="s">
        <v>1183</v>
      </c>
      <c r="BG2262" s="61" t="s">
        <v>4084</v>
      </c>
      <c r="BH2262" s="61" t="s">
        <v>4084</v>
      </c>
      <c r="BI2262" s="61" t="s">
        <v>16085</v>
      </c>
      <c r="BJ2262" s="61" t="s">
        <v>16085</v>
      </c>
      <c r="BL2262" s="61" t="s">
        <v>16087</v>
      </c>
      <c r="BM2262" s="61" t="s">
        <v>16087</v>
      </c>
      <c r="BN2262" s="70" t="n">
        <v>6000000</v>
      </c>
      <c r="BP2262" s="68" t="n">
        <v>6081000</v>
      </c>
      <c r="BQ2262" s="68" t="n">
        <v>6081000</v>
      </c>
      <c r="BR2262" s="69" t="n">
        <v>6000000</v>
      </c>
      <c r="BT2262" s="63" t="n">
        <v>6000</v>
      </c>
      <c r="BU2262" s="68" t="n">
        <v>6000000</v>
      </c>
    </row>
    <row r="2263" customFormat="false" ht="15" hidden="true" customHeight="false" outlineLevel="0" collapsed="false">
      <c r="A2263" s="61" t="s">
        <v>16097</v>
      </c>
      <c r="B2263" s="61" t="s">
        <v>16098</v>
      </c>
      <c r="C2263" s="62" t="n">
        <v>45291</v>
      </c>
      <c r="D2263" s="62" t="n">
        <v>45291</v>
      </c>
      <c r="E2263" s="61" t="s">
        <v>1259</v>
      </c>
      <c r="F2263" s="61" t="s">
        <v>1183</v>
      </c>
      <c r="G2263" s="61" t="s">
        <v>16084</v>
      </c>
      <c r="H2263" s="61" t="s">
        <v>16084</v>
      </c>
      <c r="I2263" s="61" t="s">
        <v>16085</v>
      </c>
      <c r="J2263" s="61" t="s">
        <v>1195</v>
      </c>
      <c r="K2263" s="61" t="s">
        <v>1195</v>
      </c>
      <c r="L2263" s="61" t="s">
        <v>1195</v>
      </c>
      <c r="N2263" s="61" t="n">
        <v>41910729</v>
      </c>
      <c r="O2263" s="61" t="s">
        <v>1262</v>
      </c>
      <c r="P2263" s="61" t="s">
        <v>16086</v>
      </c>
      <c r="Q2263" s="61" t="s">
        <v>16087</v>
      </c>
      <c r="R2263" s="61" t="s">
        <v>16087</v>
      </c>
      <c r="S2263" s="61" t="str">
        <f aca="false">IF(J2263="Listed Option",MID(R2263,3,9),MID(Q2263,3,9))</f>
        <v>98139A105</v>
      </c>
      <c r="T2263" s="61" t="e">
        <f aca="false">VLOOKUP(S2263,'Output v4'!C:C,1,FALSE())</f>
        <v>#N/A</v>
      </c>
      <c r="U2263" s="61" t="s">
        <v>16088</v>
      </c>
      <c r="V2263" s="61" t="s">
        <v>16089</v>
      </c>
      <c r="W2263" s="61" t="s">
        <v>16085</v>
      </c>
      <c r="Y2263" s="61" t="s">
        <v>16090</v>
      </c>
      <c r="Z2263" s="61" t="s">
        <v>1304</v>
      </c>
      <c r="AA2263" s="61" t="s">
        <v>1305</v>
      </c>
      <c r="AB2263" s="63" t="n">
        <v>-68521</v>
      </c>
      <c r="AC2263" s="63" t="n">
        <v>-68521</v>
      </c>
      <c r="AE2263" s="61" t="n">
        <v>0</v>
      </c>
      <c r="AF2263" s="64" t="n">
        <v>-68521</v>
      </c>
      <c r="AG2263" s="61" t="s">
        <v>1273</v>
      </c>
      <c r="AH2263" s="62" t="n">
        <v>45291</v>
      </c>
      <c r="AI2263" s="65" t="n">
        <v>101.53</v>
      </c>
      <c r="AJ2263" s="61" t="s">
        <v>3614</v>
      </c>
      <c r="AK2263" s="65" t="n">
        <v>101.53</v>
      </c>
      <c r="AL2263" s="65" t="n">
        <v>101.53</v>
      </c>
      <c r="AM2263" s="66" t="n">
        <v>-6956937.13</v>
      </c>
      <c r="AN2263" s="66" t="n">
        <f aca="false">IF(J2263="Listed Option",AF2263*AL2263,AM2263)</f>
        <v>-6956937.13</v>
      </c>
      <c r="AO2263" s="61" t="s">
        <v>1267</v>
      </c>
      <c r="AP2263" s="61" t="n">
        <v>1</v>
      </c>
      <c r="AQ2263" s="61" t="n">
        <v>1</v>
      </c>
      <c r="AV2263" s="61" t="s">
        <v>16090</v>
      </c>
      <c r="AW2263" s="61" t="s">
        <v>4070</v>
      </c>
      <c r="AY2263" s="61" t="s">
        <v>16085</v>
      </c>
      <c r="AZ2263" s="61" t="s">
        <v>16085</v>
      </c>
      <c r="BA2263" s="61" t="s">
        <v>16085</v>
      </c>
      <c r="BB2263" s="67" t="n">
        <v>0</v>
      </c>
      <c r="BE2263" s="61" t="n">
        <v>238575</v>
      </c>
      <c r="BF2263" s="61" t="s">
        <v>1183</v>
      </c>
      <c r="BG2263" s="61" t="s">
        <v>4084</v>
      </c>
      <c r="BH2263" s="61" t="s">
        <v>4084</v>
      </c>
      <c r="BI2263" s="61" t="s">
        <v>16085</v>
      </c>
      <c r="BJ2263" s="61" t="s">
        <v>16085</v>
      </c>
      <c r="BK2263" s="61" t="s">
        <v>16085</v>
      </c>
      <c r="BL2263" s="61" t="s">
        <v>16087</v>
      </c>
      <c r="BM2263" s="61" t="s">
        <v>16087</v>
      </c>
      <c r="BN2263" s="70" t="n">
        <v>-6956937.13</v>
      </c>
      <c r="BO2263" s="68" t="n">
        <v>-6956937.13</v>
      </c>
      <c r="BP2263" s="68" t="n">
        <v>-6956937.13</v>
      </c>
      <c r="BQ2263" s="68" t="n">
        <v>-6956937.13</v>
      </c>
      <c r="BR2263" s="69" t="n">
        <v>-68521</v>
      </c>
      <c r="BU2263" s="68" t="n">
        <v>68521</v>
      </c>
    </row>
    <row r="2264" customFormat="false" ht="15" hidden="true" customHeight="false" outlineLevel="0" collapsed="false">
      <c r="A2264" s="61" t="s">
        <v>16099</v>
      </c>
      <c r="B2264" s="61" t="s">
        <v>16100</v>
      </c>
      <c r="C2264" s="62" t="n">
        <v>45291</v>
      </c>
      <c r="D2264" s="62" t="n">
        <v>45291</v>
      </c>
      <c r="E2264" s="61" t="s">
        <v>1259</v>
      </c>
      <c r="F2264" s="61" t="s">
        <v>1183</v>
      </c>
      <c r="G2264" s="61" t="s">
        <v>16093</v>
      </c>
      <c r="H2264" s="61" t="s">
        <v>16084</v>
      </c>
      <c r="I2264" s="61" t="s">
        <v>16085</v>
      </c>
      <c r="J2264" s="61" t="s">
        <v>1199</v>
      </c>
      <c r="K2264" s="61" t="s">
        <v>4543</v>
      </c>
      <c r="L2264" s="61" t="s">
        <v>4543</v>
      </c>
      <c r="N2264" s="61" t="n">
        <v>183254804</v>
      </c>
      <c r="O2264" s="61" t="s">
        <v>1262</v>
      </c>
      <c r="P2264" s="61" t="s">
        <v>16094</v>
      </c>
      <c r="Q2264" s="61" t="s">
        <v>16095</v>
      </c>
      <c r="R2264" s="61" t="s">
        <v>16087</v>
      </c>
      <c r="S2264" s="61" t="str">
        <f aca="false">IF(J2264="Listed Option",MID(R2264,3,9),MID(Q2264,3,9))</f>
        <v>98139AAC9</v>
      </c>
      <c r="T2264" s="61" t="e">
        <f aca="false">VLOOKUP(S2264,'Output v4'!C:C,1,FALSE())</f>
        <v>#N/A</v>
      </c>
      <c r="U2264" s="61" t="s">
        <v>1184</v>
      </c>
      <c r="V2264" s="61" t="s">
        <v>16096</v>
      </c>
      <c r="Z2264" s="61" t="s">
        <v>1304</v>
      </c>
      <c r="AA2264" s="61" t="s">
        <v>1305</v>
      </c>
      <c r="AB2264" s="63" t="n">
        <v>13500</v>
      </c>
      <c r="AC2264" s="63" t="n">
        <v>13500000</v>
      </c>
      <c r="AE2264" s="61" t="n">
        <v>1000</v>
      </c>
      <c r="AF2264" s="64" t="n">
        <v>13500000</v>
      </c>
      <c r="AG2264" s="61" t="s">
        <v>689</v>
      </c>
      <c r="AH2264" s="62" t="n">
        <v>45291</v>
      </c>
      <c r="AI2264" s="65" t="n">
        <v>1.0135</v>
      </c>
      <c r="AJ2264" s="61" t="s">
        <v>1266</v>
      </c>
      <c r="AK2264" s="65" t="n">
        <v>1.0135</v>
      </c>
      <c r="AL2264" s="65" t="n">
        <v>101.53</v>
      </c>
      <c r="AM2264" s="66" t="n">
        <v>13682250</v>
      </c>
      <c r="AN2264" s="66" t="n">
        <f aca="false">IF(J2264="Listed Option",AF2264*AL2264,AM2264)</f>
        <v>13682250</v>
      </c>
      <c r="AO2264" s="61" t="s">
        <v>1267</v>
      </c>
      <c r="AT2264" s="62" t="n">
        <v>45289</v>
      </c>
      <c r="AU2264" s="65" t="n">
        <v>1.0251750528</v>
      </c>
      <c r="AV2264" s="61" t="s">
        <v>16090</v>
      </c>
      <c r="AW2264" s="61" t="s">
        <v>4070</v>
      </c>
      <c r="AY2264" s="61" t="s">
        <v>16085</v>
      </c>
      <c r="AZ2264" s="61" t="s">
        <v>16085</v>
      </c>
      <c r="BA2264" s="61" t="s">
        <v>16085</v>
      </c>
      <c r="BB2264" s="67" t="n">
        <v>134</v>
      </c>
      <c r="BE2264" s="61" t="n">
        <v>238575</v>
      </c>
      <c r="BF2264" s="61" t="s">
        <v>1183</v>
      </c>
      <c r="BG2264" s="61" t="s">
        <v>4084</v>
      </c>
      <c r="BH2264" s="61" t="s">
        <v>4084</v>
      </c>
      <c r="BI2264" s="61" t="s">
        <v>16085</v>
      </c>
      <c r="BJ2264" s="61" t="s">
        <v>16085</v>
      </c>
      <c r="BL2264" s="61" t="s">
        <v>16087</v>
      </c>
      <c r="BM2264" s="61" t="s">
        <v>16087</v>
      </c>
      <c r="BN2264" s="70" t="n">
        <v>13500000</v>
      </c>
      <c r="BP2264" s="68" t="n">
        <v>13682250</v>
      </c>
      <c r="BQ2264" s="68" t="n">
        <v>13682250</v>
      </c>
      <c r="BR2264" s="69" t="n">
        <v>13500000</v>
      </c>
      <c r="BT2264" s="63" t="n">
        <v>13500</v>
      </c>
      <c r="BU2264" s="68" t="n">
        <v>13500000</v>
      </c>
    </row>
    <row r="2265" customFormat="false" ht="15" hidden="true" customHeight="false" outlineLevel="0" collapsed="false">
      <c r="A2265" s="61" t="s">
        <v>16101</v>
      </c>
      <c r="B2265" s="61" t="s">
        <v>16102</v>
      </c>
      <c r="C2265" s="62" t="n">
        <v>45291</v>
      </c>
      <c r="D2265" s="62" t="n">
        <v>45291</v>
      </c>
      <c r="E2265" s="61" t="s">
        <v>1259</v>
      </c>
      <c r="F2265" s="61" t="s">
        <v>1183</v>
      </c>
      <c r="G2265" s="61" t="s">
        <v>16084</v>
      </c>
      <c r="H2265" s="61" t="s">
        <v>16084</v>
      </c>
      <c r="I2265" s="61" t="s">
        <v>16085</v>
      </c>
      <c r="J2265" s="61" t="s">
        <v>1195</v>
      </c>
      <c r="K2265" s="61" t="s">
        <v>1195</v>
      </c>
      <c r="L2265" s="61" t="s">
        <v>1195</v>
      </c>
      <c r="N2265" s="61" t="n">
        <v>41910729</v>
      </c>
      <c r="O2265" s="61" t="s">
        <v>1262</v>
      </c>
      <c r="P2265" s="61" t="s">
        <v>16086</v>
      </c>
      <c r="Q2265" s="61" t="s">
        <v>16087</v>
      </c>
      <c r="R2265" s="61" t="s">
        <v>16087</v>
      </c>
      <c r="S2265" s="61" t="str">
        <f aca="false">IF(J2265="Listed Option",MID(R2265,3,9),MID(Q2265,3,9))</f>
        <v>98139A105</v>
      </c>
      <c r="T2265" s="61" t="e">
        <f aca="false">VLOOKUP(S2265,'Output v4'!C:C,1,FALSE())</f>
        <v>#N/A</v>
      </c>
      <c r="U2265" s="61" t="s">
        <v>16088</v>
      </c>
      <c r="V2265" s="61" t="s">
        <v>16089</v>
      </c>
      <c r="W2265" s="61" t="s">
        <v>16085</v>
      </c>
      <c r="Y2265" s="61" t="s">
        <v>16090</v>
      </c>
      <c r="Z2265" s="61" t="s">
        <v>4074</v>
      </c>
      <c r="AA2265" s="61" t="s">
        <v>4075</v>
      </c>
      <c r="AB2265" s="63" t="n">
        <v>-111573</v>
      </c>
      <c r="AC2265" s="63" t="n">
        <v>-111573</v>
      </c>
      <c r="AE2265" s="61" t="n">
        <v>0</v>
      </c>
      <c r="AF2265" s="64" t="n">
        <v>-111573</v>
      </c>
      <c r="AG2265" s="61" t="s">
        <v>1273</v>
      </c>
      <c r="AH2265" s="62" t="n">
        <v>45291</v>
      </c>
      <c r="AI2265" s="65" t="n">
        <v>101.53</v>
      </c>
      <c r="AJ2265" s="61" t="s">
        <v>3614</v>
      </c>
      <c r="AK2265" s="65" t="n">
        <v>101.53</v>
      </c>
      <c r="AL2265" s="65" t="n">
        <v>101.53</v>
      </c>
      <c r="AM2265" s="66" t="n">
        <v>-11328006.69</v>
      </c>
      <c r="AN2265" s="66" t="n">
        <f aca="false">IF(J2265="Listed Option",AF2265*AL2265,AM2265)</f>
        <v>-11328006.69</v>
      </c>
      <c r="AO2265" s="61" t="s">
        <v>1267</v>
      </c>
      <c r="AP2265" s="61" t="n">
        <v>1</v>
      </c>
      <c r="AQ2265" s="61" t="n">
        <v>1</v>
      </c>
      <c r="AV2265" s="61" t="s">
        <v>16090</v>
      </c>
      <c r="AW2265" s="61" t="s">
        <v>4070</v>
      </c>
      <c r="AY2265" s="61" t="s">
        <v>16085</v>
      </c>
      <c r="AZ2265" s="61" t="s">
        <v>16085</v>
      </c>
      <c r="BA2265" s="61" t="s">
        <v>16085</v>
      </c>
      <c r="BB2265" s="67" t="n">
        <v>0</v>
      </c>
      <c r="BE2265" s="61" t="n">
        <v>241450</v>
      </c>
      <c r="BF2265" s="61" t="s">
        <v>1183</v>
      </c>
      <c r="BG2265" s="61" t="s">
        <v>4084</v>
      </c>
      <c r="BH2265" s="61" t="s">
        <v>4084</v>
      </c>
      <c r="BI2265" s="61" t="s">
        <v>16085</v>
      </c>
      <c r="BJ2265" s="61" t="s">
        <v>16085</v>
      </c>
      <c r="BK2265" s="61" t="s">
        <v>16085</v>
      </c>
      <c r="BL2265" s="61" t="s">
        <v>16087</v>
      </c>
      <c r="BM2265" s="61" t="s">
        <v>16087</v>
      </c>
      <c r="BN2265" s="70" t="n">
        <v>-11328006.69</v>
      </c>
      <c r="BO2265" s="68" t="n">
        <v>-11328006.69</v>
      </c>
      <c r="BP2265" s="68" t="n">
        <v>-11328006.69</v>
      </c>
      <c r="BQ2265" s="68" t="n">
        <v>-11328006.69</v>
      </c>
      <c r="BR2265" s="69" t="n">
        <v>-111573</v>
      </c>
      <c r="BU2265" s="68" t="n">
        <v>111573</v>
      </c>
    </row>
    <row r="2266" customFormat="false" ht="15" hidden="true" customHeight="false" outlineLevel="0" collapsed="false">
      <c r="A2266" s="61" t="s">
        <v>16103</v>
      </c>
      <c r="B2266" s="61" t="s">
        <v>16104</v>
      </c>
      <c r="C2266" s="62" t="n">
        <v>45291</v>
      </c>
      <c r="D2266" s="62" t="n">
        <v>45291</v>
      </c>
      <c r="E2266" s="61" t="s">
        <v>1259</v>
      </c>
      <c r="F2266" s="61" t="s">
        <v>1183</v>
      </c>
      <c r="G2266" s="61" t="s">
        <v>16093</v>
      </c>
      <c r="H2266" s="61" t="s">
        <v>16084</v>
      </c>
      <c r="I2266" s="61" t="s">
        <v>16085</v>
      </c>
      <c r="J2266" s="61" t="s">
        <v>1199</v>
      </c>
      <c r="K2266" s="61" t="s">
        <v>4543</v>
      </c>
      <c r="L2266" s="61" t="s">
        <v>4543</v>
      </c>
      <c r="N2266" s="61" t="n">
        <v>183254804</v>
      </c>
      <c r="O2266" s="61" t="s">
        <v>1262</v>
      </c>
      <c r="P2266" s="61" t="s">
        <v>16094</v>
      </c>
      <c r="Q2266" s="61" t="s">
        <v>16095</v>
      </c>
      <c r="R2266" s="61" t="s">
        <v>16087</v>
      </c>
      <c r="S2266" s="61" t="str">
        <f aca="false">IF(J2266="Listed Option",MID(R2266,3,9),MID(Q2266,3,9))</f>
        <v>98139AAC9</v>
      </c>
      <c r="T2266" s="61" t="e">
        <f aca="false">VLOOKUP(S2266,'Output v4'!C:C,1,FALSE())</f>
        <v>#N/A</v>
      </c>
      <c r="U2266" s="61" t="s">
        <v>1184</v>
      </c>
      <c r="V2266" s="61" t="s">
        <v>16096</v>
      </c>
      <c r="Z2266" s="61" t="s">
        <v>4074</v>
      </c>
      <c r="AA2266" s="61" t="s">
        <v>4075</v>
      </c>
      <c r="AB2266" s="63" t="n">
        <v>21500</v>
      </c>
      <c r="AC2266" s="63" t="n">
        <v>21500000</v>
      </c>
      <c r="AE2266" s="61" t="n">
        <v>1000</v>
      </c>
      <c r="AF2266" s="64" t="n">
        <v>21500000</v>
      </c>
      <c r="AG2266" s="61" t="s">
        <v>689</v>
      </c>
      <c r="AH2266" s="62" t="n">
        <v>45291</v>
      </c>
      <c r="AI2266" s="65" t="n">
        <v>1.0135</v>
      </c>
      <c r="AJ2266" s="61" t="s">
        <v>1266</v>
      </c>
      <c r="AK2266" s="65" t="n">
        <v>1.0135</v>
      </c>
      <c r="AL2266" s="65" t="n">
        <v>101.53</v>
      </c>
      <c r="AM2266" s="66" t="n">
        <v>21790250</v>
      </c>
      <c r="AN2266" s="66" t="n">
        <f aca="false">IF(J2266="Listed Option",AF2266*AL2266,AM2266)</f>
        <v>21790250</v>
      </c>
      <c r="AO2266" s="61" t="s">
        <v>1267</v>
      </c>
      <c r="AT2266" s="62" t="n">
        <v>45289</v>
      </c>
      <c r="AU2266" s="65" t="n">
        <v>1.0251750528</v>
      </c>
      <c r="AV2266" s="61" t="s">
        <v>16090</v>
      </c>
      <c r="AW2266" s="61" t="s">
        <v>4070</v>
      </c>
      <c r="AY2266" s="61" t="s">
        <v>16085</v>
      </c>
      <c r="AZ2266" s="61" t="s">
        <v>16085</v>
      </c>
      <c r="BA2266" s="61" t="s">
        <v>16085</v>
      </c>
      <c r="BB2266" s="67" t="n">
        <v>134</v>
      </c>
      <c r="BE2266" s="61" t="n">
        <v>241450</v>
      </c>
      <c r="BF2266" s="61" t="s">
        <v>1183</v>
      </c>
      <c r="BG2266" s="61" t="s">
        <v>4084</v>
      </c>
      <c r="BH2266" s="61" t="s">
        <v>4084</v>
      </c>
      <c r="BI2266" s="61" t="s">
        <v>16085</v>
      </c>
      <c r="BJ2266" s="61" t="s">
        <v>16085</v>
      </c>
      <c r="BL2266" s="61" t="s">
        <v>16087</v>
      </c>
      <c r="BM2266" s="61" t="s">
        <v>16087</v>
      </c>
      <c r="BN2266" s="70" t="n">
        <v>21500000</v>
      </c>
      <c r="BP2266" s="68" t="n">
        <v>21790250</v>
      </c>
      <c r="BQ2266" s="68" t="n">
        <v>21790250</v>
      </c>
      <c r="BR2266" s="69" t="n">
        <v>21500000</v>
      </c>
      <c r="BT2266" s="63" t="n">
        <v>21500</v>
      </c>
      <c r="BU2266" s="68" t="n">
        <v>21500000</v>
      </c>
    </row>
    <row r="2267" customFormat="false" ht="15" hidden="true" customHeight="false" outlineLevel="0" collapsed="false">
      <c r="A2267" s="61" t="s">
        <v>16105</v>
      </c>
      <c r="B2267" s="61" t="s">
        <v>16106</v>
      </c>
      <c r="C2267" s="62" t="n">
        <v>45291</v>
      </c>
      <c r="D2267" s="62" t="n">
        <v>45291</v>
      </c>
      <c r="E2267" s="61" t="s">
        <v>1259</v>
      </c>
      <c r="F2267" s="61" t="s">
        <v>1185</v>
      </c>
      <c r="G2267" s="61" t="s">
        <v>16107</v>
      </c>
      <c r="H2267" s="61" t="s">
        <v>16107</v>
      </c>
      <c r="I2267" s="61" t="s">
        <v>16108</v>
      </c>
      <c r="J2267" s="61" t="s">
        <v>1195</v>
      </c>
      <c r="K2267" s="61" t="s">
        <v>1195</v>
      </c>
      <c r="L2267" s="61" t="s">
        <v>1195</v>
      </c>
      <c r="N2267" s="61" t="n">
        <v>127182</v>
      </c>
      <c r="O2267" s="61" t="s">
        <v>1262</v>
      </c>
      <c r="P2267" s="61" t="s">
        <v>16109</v>
      </c>
      <c r="Q2267" s="61" t="s">
        <v>16110</v>
      </c>
      <c r="R2267" s="61" t="s">
        <v>16110</v>
      </c>
      <c r="S2267" s="61" t="str">
        <f aca="false">IF(J2267="Listed Option",MID(R2267,3,9),MID(Q2267,3,9))</f>
        <v>983134107</v>
      </c>
      <c r="T2267" s="61" t="str">
        <f aca="false">VLOOKUP(S2267,'Output v4'!C:C,1,FALSE())</f>
        <v>983134107</v>
      </c>
      <c r="U2267" s="61" t="s">
        <v>344</v>
      </c>
      <c r="V2267" s="61" t="s">
        <v>16111</v>
      </c>
      <c r="W2267" s="61" t="s">
        <v>16112</v>
      </c>
      <c r="Y2267" s="61" t="s">
        <v>16113</v>
      </c>
      <c r="Z2267" s="61" t="s">
        <v>1304</v>
      </c>
      <c r="AA2267" s="61" t="s">
        <v>1305</v>
      </c>
      <c r="AB2267" s="63" t="n">
        <v>1761</v>
      </c>
      <c r="AC2267" s="63" t="n">
        <v>1761</v>
      </c>
      <c r="AE2267" s="61" t="n">
        <v>0</v>
      </c>
      <c r="AF2267" s="64" t="n">
        <v>1761</v>
      </c>
      <c r="AG2267" s="61" t="s">
        <v>689</v>
      </c>
      <c r="AH2267" s="62" t="n">
        <v>45291</v>
      </c>
      <c r="AI2267" s="65" t="n">
        <v>91.11</v>
      </c>
      <c r="AJ2267" s="61" t="s">
        <v>3614</v>
      </c>
      <c r="AK2267" s="65" t="n">
        <v>91.11</v>
      </c>
      <c r="AL2267" s="65" t="n">
        <v>91.11</v>
      </c>
      <c r="AM2267" s="66" t="n">
        <v>160444.71</v>
      </c>
      <c r="AN2267" s="66" t="n">
        <f aca="false">IF(J2267="Listed Option",AF2267*AL2267,AM2267)</f>
        <v>160444.71</v>
      </c>
      <c r="AO2267" s="61" t="s">
        <v>1267</v>
      </c>
      <c r="AP2267" s="61" t="n">
        <v>1</v>
      </c>
      <c r="AQ2267" s="61" t="n">
        <v>1</v>
      </c>
      <c r="AV2267" s="61" t="s">
        <v>16113</v>
      </c>
      <c r="AW2267" s="61" t="s">
        <v>4070</v>
      </c>
      <c r="AY2267" s="61" t="s">
        <v>16108</v>
      </c>
      <c r="AZ2267" s="61" t="s">
        <v>16108</v>
      </c>
      <c r="BA2267" s="61" t="s">
        <v>16108</v>
      </c>
      <c r="BB2267" s="67" t="n">
        <v>0</v>
      </c>
      <c r="BE2267" s="61" t="n">
        <v>238575</v>
      </c>
      <c r="BF2267" s="61" t="s">
        <v>1185</v>
      </c>
      <c r="BG2267" s="61" t="s">
        <v>4084</v>
      </c>
      <c r="BH2267" s="61" t="s">
        <v>4084</v>
      </c>
      <c r="BI2267" s="61" t="s">
        <v>16108</v>
      </c>
      <c r="BJ2267" s="61" t="s">
        <v>16108</v>
      </c>
      <c r="BK2267" s="61" t="s">
        <v>16108</v>
      </c>
      <c r="BL2267" s="61" t="s">
        <v>16110</v>
      </c>
      <c r="BM2267" s="61" t="s">
        <v>16110</v>
      </c>
      <c r="BN2267" s="70" t="n">
        <v>160444.71</v>
      </c>
      <c r="BO2267" s="68" t="n">
        <v>160444.71</v>
      </c>
      <c r="BP2267" s="68" t="n">
        <v>160444.71</v>
      </c>
      <c r="BQ2267" s="68" t="n">
        <v>160444.71</v>
      </c>
      <c r="BR2267" s="69" t="n">
        <v>1761</v>
      </c>
      <c r="BU2267" s="68" t="n">
        <v>1761</v>
      </c>
    </row>
    <row r="2268" customFormat="false" ht="15" hidden="true" customHeight="false" outlineLevel="0" collapsed="false">
      <c r="A2268" s="61" t="s">
        <v>16114</v>
      </c>
      <c r="B2268" s="61" t="s">
        <v>16115</v>
      </c>
      <c r="C2268" s="62" t="n">
        <v>45291</v>
      </c>
      <c r="D2268" s="62" t="n">
        <v>45291</v>
      </c>
      <c r="E2268" s="61" t="s">
        <v>1259</v>
      </c>
      <c r="F2268" s="61" t="s">
        <v>1185</v>
      </c>
      <c r="G2268" s="61" t="s">
        <v>16116</v>
      </c>
      <c r="H2268" s="61" t="s">
        <v>16107</v>
      </c>
      <c r="I2268" s="61" t="s">
        <v>16108</v>
      </c>
      <c r="J2268" s="61" t="s">
        <v>1196</v>
      </c>
      <c r="K2268" s="61" t="s">
        <v>4088</v>
      </c>
      <c r="L2268" s="61" t="s">
        <v>4277</v>
      </c>
      <c r="M2268" s="61" t="s">
        <v>1198</v>
      </c>
      <c r="N2268" s="61" t="n">
        <v>133566880</v>
      </c>
      <c r="O2268" s="61" t="s">
        <v>1262</v>
      </c>
      <c r="P2268" s="61" t="s">
        <v>16117</v>
      </c>
      <c r="R2268" s="61" t="s">
        <v>16110</v>
      </c>
      <c r="S2268" s="61" t="str">
        <f aca="false">IF(J2268="Listed Option",MID(R2268,3,9),MID(Q2268,3,9))</f>
        <v>983134107</v>
      </c>
      <c r="T2268" s="61" t="str">
        <f aca="false">VLOOKUP(S2268,'Output v4'!C:C,1,FALSE())</f>
        <v>983134107</v>
      </c>
      <c r="W2268" s="61" t="s">
        <v>16118</v>
      </c>
      <c r="X2268" s="61" t="s">
        <v>16119</v>
      </c>
      <c r="Y2268" s="61" t="s">
        <v>16120</v>
      </c>
      <c r="Z2268" s="61" t="s">
        <v>1304</v>
      </c>
      <c r="AA2268" s="61" t="s">
        <v>1305</v>
      </c>
      <c r="AB2268" s="63" t="n">
        <v>40</v>
      </c>
      <c r="AC2268" s="63" t="n">
        <v>40</v>
      </c>
      <c r="AD2268" s="61" t="n">
        <v>100</v>
      </c>
      <c r="AE2268" s="61" t="n">
        <v>0</v>
      </c>
      <c r="AF2268" s="64" t="n">
        <v>4000</v>
      </c>
      <c r="AG2268" s="61" t="s">
        <v>689</v>
      </c>
      <c r="AH2268" s="62" t="n">
        <v>45291</v>
      </c>
      <c r="AI2268" s="65" t="n">
        <v>0.01</v>
      </c>
      <c r="AJ2268" s="61" t="s">
        <v>1266</v>
      </c>
      <c r="AK2268" s="65" t="n">
        <v>0.01</v>
      </c>
      <c r="AL2268" s="65" t="n">
        <v>91.11</v>
      </c>
      <c r="AM2268" s="66" t="n">
        <v>40</v>
      </c>
      <c r="AN2268" s="66" t="n">
        <f aca="false">IF(J2268="Listed Option",AF2268*AL2268,AM2268)</f>
        <v>364440</v>
      </c>
      <c r="AO2268" s="61" t="s">
        <v>1267</v>
      </c>
      <c r="AP2268" s="61" t="n">
        <v>100</v>
      </c>
      <c r="AQ2268" s="61" t="n">
        <v>100</v>
      </c>
      <c r="AV2268" s="61" t="s">
        <v>16113</v>
      </c>
      <c r="AW2268" s="61" t="s">
        <v>4070</v>
      </c>
      <c r="AY2268" s="61" t="s">
        <v>16108</v>
      </c>
      <c r="AZ2268" s="61" t="s">
        <v>16108</v>
      </c>
      <c r="BA2268" s="61" t="s">
        <v>16108</v>
      </c>
      <c r="BB2268" s="67" t="n">
        <v>0</v>
      </c>
      <c r="BE2268" s="61" t="n">
        <v>238575</v>
      </c>
      <c r="BG2268" s="61" t="s">
        <v>4084</v>
      </c>
      <c r="BJ2268" s="61" t="s">
        <v>16108</v>
      </c>
      <c r="BL2268" s="61" t="s">
        <v>16110</v>
      </c>
      <c r="BM2268" s="61" t="s">
        <v>16110</v>
      </c>
      <c r="BN2268" s="70" t="n">
        <v>364440</v>
      </c>
      <c r="BO2268" s="68" t="n">
        <v>364440</v>
      </c>
      <c r="BP2268" s="68" t="n">
        <v>0.4</v>
      </c>
      <c r="BQ2268" s="68" t="n">
        <v>0.4</v>
      </c>
      <c r="BR2268" s="69" t="n">
        <v>40</v>
      </c>
      <c r="BS2268" s="63" t="n">
        <v>40</v>
      </c>
      <c r="BU2268" s="68" t="n">
        <v>40</v>
      </c>
    </row>
    <row r="2269" customFormat="false" ht="15" hidden="true" customHeight="false" outlineLevel="0" collapsed="false">
      <c r="A2269" s="61" t="s">
        <v>16121</v>
      </c>
      <c r="B2269" s="61" t="s">
        <v>16122</v>
      </c>
      <c r="C2269" s="62" t="n">
        <v>45291</v>
      </c>
      <c r="D2269" s="62" t="n">
        <v>45291</v>
      </c>
      <c r="E2269" s="61" t="s">
        <v>1259</v>
      </c>
      <c r="F2269" s="61" t="s">
        <v>1185</v>
      </c>
      <c r="G2269" s="61" t="s">
        <v>16123</v>
      </c>
      <c r="H2269" s="61" t="s">
        <v>16107</v>
      </c>
      <c r="I2269" s="61" t="s">
        <v>16108</v>
      </c>
      <c r="J2269" s="61" t="s">
        <v>1196</v>
      </c>
      <c r="K2269" s="61" t="s">
        <v>4088</v>
      </c>
      <c r="L2269" s="61" t="s">
        <v>4089</v>
      </c>
      <c r="M2269" s="61" t="s">
        <v>1197</v>
      </c>
      <c r="N2269" s="61" t="n">
        <v>133566891</v>
      </c>
      <c r="O2269" s="61" t="s">
        <v>1262</v>
      </c>
      <c r="P2269" s="61" t="s">
        <v>16124</v>
      </c>
      <c r="R2269" s="61" t="s">
        <v>16110</v>
      </c>
      <c r="S2269" s="61" t="str">
        <f aca="false">IF(J2269="Listed Option",MID(R2269,3,9),MID(Q2269,3,9))</f>
        <v>983134107</v>
      </c>
      <c r="T2269" s="61" t="str">
        <f aca="false">VLOOKUP(S2269,'Output v4'!C:C,1,FALSE())</f>
        <v>983134107</v>
      </c>
      <c r="W2269" s="61" t="s">
        <v>16125</v>
      </c>
      <c r="X2269" s="61" t="s">
        <v>16126</v>
      </c>
      <c r="Y2269" s="61" t="s">
        <v>16127</v>
      </c>
      <c r="Z2269" s="61" t="s">
        <v>1304</v>
      </c>
      <c r="AA2269" s="61" t="s">
        <v>1305</v>
      </c>
      <c r="AB2269" s="63" t="n">
        <v>40</v>
      </c>
      <c r="AC2269" s="63" t="n">
        <v>40</v>
      </c>
      <c r="AD2269" s="61" t="n">
        <v>100</v>
      </c>
      <c r="AE2269" s="61" t="n">
        <v>0</v>
      </c>
      <c r="AF2269" s="64" t="n">
        <v>4000</v>
      </c>
      <c r="AG2269" s="61" t="s">
        <v>689</v>
      </c>
      <c r="AH2269" s="62" t="n">
        <v>45291</v>
      </c>
      <c r="AI2269" s="65" t="n">
        <v>2</v>
      </c>
      <c r="AJ2269" s="61" t="s">
        <v>1266</v>
      </c>
      <c r="AK2269" s="65" t="n">
        <v>2</v>
      </c>
      <c r="AL2269" s="65" t="n">
        <v>91.11</v>
      </c>
      <c r="AM2269" s="66" t="n">
        <v>8000</v>
      </c>
      <c r="AN2269" s="66" t="n">
        <f aca="false">IF(J2269="Listed Option",AF2269*AL2269,AM2269)</f>
        <v>364440</v>
      </c>
      <c r="AO2269" s="61" t="s">
        <v>1267</v>
      </c>
      <c r="AP2269" s="61" t="n">
        <v>100</v>
      </c>
      <c r="AQ2269" s="61" t="n">
        <v>100</v>
      </c>
      <c r="AV2269" s="61" t="s">
        <v>16113</v>
      </c>
      <c r="AW2269" s="61" t="s">
        <v>4070</v>
      </c>
      <c r="AY2269" s="61" t="s">
        <v>16108</v>
      </c>
      <c r="AZ2269" s="61" t="s">
        <v>16108</v>
      </c>
      <c r="BA2269" s="61" t="s">
        <v>16108</v>
      </c>
      <c r="BB2269" s="67" t="n">
        <v>0</v>
      </c>
      <c r="BE2269" s="61" t="n">
        <v>238575</v>
      </c>
      <c r="BG2269" s="61" t="s">
        <v>4084</v>
      </c>
      <c r="BJ2269" s="61" t="s">
        <v>16108</v>
      </c>
      <c r="BL2269" s="61" t="s">
        <v>16110</v>
      </c>
      <c r="BM2269" s="61" t="s">
        <v>16110</v>
      </c>
      <c r="BN2269" s="70" t="n">
        <v>-364440</v>
      </c>
      <c r="BO2269" s="68" t="n">
        <v>364440</v>
      </c>
      <c r="BP2269" s="68" t="n">
        <v>80</v>
      </c>
      <c r="BQ2269" s="68" t="n">
        <v>80</v>
      </c>
      <c r="BR2269" s="69" t="n">
        <v>40</v>
      </c>
      <c r="BS2269" s="63" t="n">
        <v>40</v>
      </c>
      <c r="BU2269" s="68" t="n">
        <v>40</v>
      </c>
    </row>
    <row r="2270" customFormat="false" ht="15" hidden="true" customHeight="false" outlineLevel="0" collapsed="false">
      <c r="A2270" s="61" t="s">
        <v>16128</v>
      </c>
      <c r="B2270" s="61" t="s">
        <v>16129</v>
      </c>
      <c r="C2270" s="62" t="n">
        <v>45291</v>
      </c>
      <c r="D2270" s="62" t="n">
        <v>45291</v>
      </c>
      <c r="E2270" s="61" t="s">
        <v>1259</v>
      </c>
      <c r="F2270" s="61" t="s">
        <v>1186</v>
      </c>
      <c r="G2270" s="61" t="s">
        <v>16130</v>
      </c>
      <c r="H2270" s="61" t="s">
        <v>16130</v>
      </c>
      <c r="I2270" s="61" t="s">
        <v>16131</v>
      </c>
      <c r="J2270" s="61" t="s">
        <v>1195</v>
      </c>
      <c r="K2270" s="61" t="s">
        <v>1195</v>
      </c>
      <c r="L2270" s="61" t="s">
        <v>1195</v>
      </c>
      <c r="N2270" s="61" t="n">
        <v>130217564</v>
      </c>
      <c r="O2270" s="61" t="s">
        <v>1262</v>
      </c>
      <c r="P2270" s="61" t="s">
        <v>16132</v>
      </c>
      <c r="Q2270" s="61" t="s">
        <v>16133</v>
      </c>
      <c r="R2270" s="61" t="s">
        <v>16133</v>
      </c>
      <c r="S2270" s="61" t="str">
        <f aca="false">IF(J2270="Listed Option",MID(R2270,3,9),MID(Q2270,3,9))</f>
        <v>98423F109</v>
      </c>
      <c r="T2270" s="61" t="e">
        <f aca="false">VLOOKUP(S2270,'Output v4'!C:C,1,FALSE())</f>
        <v>#N/A</v>
      </c>
      <c r="U2270" s="61" t="s">
        <v>16134</v>
      </c>
      <c r="V2270" s="61" t="s">
        <v>16135</v>
      </c>
      <c r="W2270" s="61" t="s">
        <v>16136</v>
      </c>
      <c r="Y2270" s="61" t="s">
        <v>16137</v>
      </c>
      <c r="Z2270" s="61" t="s">
        <v>1304</v>
      </c>
      <c r="AA2270" s="61" t="s">
        <v>1305</v>
      </c>
      <c r="AB2270" s="63" t="n">
        <v>-141123</v>
      </c>
      <c r="AC2270" s="63" t="n">
        <v>-141123</v>
      </c>
      <c r="AE2270" s="61" t="n">
        <v>0</v>
      </c>
      <c r="AF2270" s="64" t="n">
        <v>-141123</v>
      </c>
      <c r="AG2270" s="61" t="s">
        <v>1273</v>
      </c>
      <c r="AH2270" s="62" t="n">
        <v>45291</v>
      </c>
      <c r="AI2270" s="65" t="n">
        <v>35.91</v>
      </c>
      <c r="AJ2270" s="61" t="s">
        <v>3614</v>
      </c>
      <c r="AK2270" s="65" t="n">
        <v>35.91</v>
      </c>
      <c r="AL2270" s="65" t="n">
        <v>35.91</v>
      </c>
      <c r="AM2270" s="66" t="n">
        <v>-5067726.93</v>
      </c>
      <c r="AN2270" s="66" t="n">
        <f aca="false">IF(J2270="Listed Option",AF2270*AL2270,AM2270)</f>
        <v>-5067726.93</v>
      </c>
      <c r="AO2270" s="61" t="s">
        <v>1267</v>
      </c>
      <c r="AP2270" s="61" t="n">
        <v>1</v>
      </c>
      <c r="AQ2270" s="61" t="n">
        <v>1</v>
      </c>
      <c r="AV2270" s="61" t="s">
        <v>16137</v>
      </c>
      <c r="AW2270" s="61" t="s">
        <v>4070</v>
      </c>
      <c r="AY2270" s="61" t="s">
        <v>16131</v>
      </c>
      <c r="AZ2270" s="61" t="s">
        <v>16131</v>
      </c>
      <c r="BA2270" s="61" t="s">
        <v>16131</v>
      </c>
      <c r="BB2270" s="67" t="n">
        <v>0</v>
      </c>
      <c r="BE2270" s="61" t="n">
        <v>238575</v>
      </c>
      <c r="BF2270" s="61" t="s">
        <v>1186</v>
      </c>
      <c r="BG2270" s="61" t="s">
        <v>4084</v>
      </c>
      <c r="BH2270" s="61" t="s">
        <v>4084</v>
      </c>
      <c r="BI2270" s="61" t="s">
        <v>16131</v>
      </c>
      <c r="BJ2270" s="61" t="s">
        <v>16131</v>
      </c>
      <c r="BK2270" s="61" t="s">
        <v>16131</v>
      </c>
      <c r="BL2270" s="61" t="s">
        <v>16133</v>
      </c>
      <c r="BM2270" s="61" t="s">
        <v>16133</v>
      </c>
      <c r="BN2270" s="70" t="n">
        <v>-5067726.93</v>
      </c>
      <c r="BO2270" s="68" t="n">
        <v>-5067726.93</v>
      </c>
      <c r="BP2270" s="68" t="n">
        <v>-5067726.93</v>
      </c>
      <c r="BQ2270" s="68" t="n">
        <v>-5067726.93</v>
      </c>
      <c r="BR2270" s="69" t="n">
        <v>-141123</v>
      </c>
      <c r="BU2270" s="68" t="n">
        <v>141123</v>
      </c>
    </row>
    <row r="2271" customFormat="false" ht="15" hidden="true" customHeight="false" outlineLevel="0" collapsed="false">
      <c r="A2271" s="61" t="s">
        <v>16138</v>
      </c>
      <c r="B2271" s="61" t="s">
        <v>16139</v>
      </c>
      <c r="C2271" s="62" t="n">
        <v>45291</v>
      </c>
      <c r="D2271" s="62" t="n">
        <v>45291</v>
      </c>
      <c r="E2271" s="61" t="s">
        <v>1259</v>
      </c>
      <c r="F2271" s="61" t="s">
        <v>1186</v>
      </c>
      <c r="G2271" s="61" t="s">
        <v>16140</v>
      </c>
      <c r="H2271" s="61" t="s">
        <v>16130</v>
      </c>
      <c r="I2271" s="61" t="s">
        <v>16131</v>
      </c>
      <c r="J2271" s="61" t="s">
        <v>1199</v>
      </c>
      <c r="K2271" s="61" t="s">
        <v>4543</v>
      </c>
      <c r="L2271" s="61" t="s">
        <v>4543</v>
      </c>
      <c r="N2271" s="61" t="n">
        <v>174192075</v>
      </c>
      <c r="O2271" s="61" t="s">
        <v>1262</v>
      </c>
      <c r="P2271" s="61" t="s">
        <v>16141</v>
      </c>
      <c r="Q2271" s="61" t="s">
        <v>16142</v>
      </c>
      <c r="R2271" s="61" t="s">
        <v>16133</v>
      </c>
      <c r="S2271" s="61" t="str">
        <f aca="false">IF(J2271="Listed Option",MID(R2271,3,9),MID(Q2271,3,9))</f>
        <v>98423FAB5</v>
      </c>
      <c r="T2271" s="61" t="str">
        <f aca="false">VLOOKUP(S2271,'Output v4'!C:C,1,FALSE())</f>
        <v>98423FAB5</v>
      </c>
      <c r="U2271" s="61" t="s">
        <v>345</v>
      </c>
      <c r="V2271" s="61" t="s">
        <v>16143</v>
      </c>
      <c r="Z2271" s="61" t="s">
        <v>1304</v>
      </c>
      <c r="AA2271" s="61" t="s">
        <v>1305</v>
      </c>
      <c r="AB2271" s="63" t="n">
        <v>10750</v>
      </c>
      <c r="AC2271" s="63" t="n">
        <v>10750000</v>
      </c>
      <c r="AE2271" s="61" t="n">
        <v>1000</v>
      </c>
      <c r="AF2271" s="64" t="n">
        <v>10750000</v>
      </c>
      <c r="AG2271" s="61" t="s">
        <v>689</v>
      </c>
      <c r="AH2271" s="62" t="n">
        <v>45291</v>
      </c>
      <c r="AI2271" s="65" t="n">
        <v>0.944499</v>
      </c>
      <c r="AJ2271" s="61" t="s">
        <v>1266</v>
      </c>
      <c r="AK2271" s="65" t="n">
        <v>0.944499</v>
      </c>
      <c r="AL2271" s="65" t="n">
        <v>35.91</v>
      </c>
      <c r="AM2271" s="66" t="n">
        <v>10153364.25</v>
      </c>
      <c r="AN2271" s="66" t="n">
        <f aca="false">IF(J2271="Listed Option",AF2271*AL2271,AM2271)</f>
        <v>10153364.25</v>
      </c>
      <c r="AO2271" s="61" t="s">
        <v>1267</v>
      </c>
      <c r="AT2271" s="62" t="n">
        <v>45289</v>
      </c>
      <c r="AU2271" s="65" t="n">
        <v>0.9643743775</v>
      </c>
      <c r="AV2271" s="61" t="s">
        <v>16137</v>
      </c>
      <c r="AW2271" s="61" t="s">
        <v>4070</v>
      </c>
      <c r="AY2271" s="61" t="s">
        <v>16131</v>
      </c>
      <c r="AZ2271" s="61" t="s">
        <v>16131</v>
      </c>
      <c r="BA2271" s="61" t="s">
        <v>16131</v>
      </c>
      <c r="BB2271" s="67" t="n">
        <v>150</v>
      </c>
      <c r="BE2271" s="61" t="n">
        <v>238575</v>
      </c>
      <c r="BF2271" s="61" t="s">
        <v>1186</v>
      </c>
      <c r="BG2271" s="61" t="s">
        <v>4084</v>
      </c>
      <c r="BH2271" s="61" t="s">
        <v>4084</v>
      </c>
      <c r="BI2271" s="61" t="s">
        <v>16131</v>
      </c>
      <c r="BJ2271" s="61" t="s">
        <v>16131</v>
      </c>
      <c r="BL2271" s="61" t="s">
        <v>16133</v>
      </c>
      <c r="BM2271" s="61" t="s">
        <v>16133</v>
      </c>
      <c r="BN2271" s="70" t="n">
        <v>10750000</v>
      </c>
      <c r="BP2271" s="68" t="n">
        <v>10153364.25</v>
      </c>
      <c r="BQ2271" s="68" t="n">
        <v>10153364.25</v>
      </c>
      <c r="BR2271" s="69" t="n">
        <v>10750000</v>
      </c>
      <c r="BT2271" s="63" t="n">
        <v>10750</v>
      </c>
      <c r="BU2271" s="68" t="n">
        <v>10750000</v>
      </c>
    </row>
    <row r="2272" customFormat="false" ht="15" hidden="true" customHeight="false" outlineLevel="0" collapsed="false">
      <c r="A2272" s="61" t="s">
        <v>16144</v>
      </c>
      <c r="B2272" s="61" t="s">
        <v>16145</v>
      </c>
      <c r="C2272" s="62" t="n">
        <v>45291</v>
      </c>
      <c r="D2272" s="62" t="n">
        <v>45291</v>
      </c>
      <c r="E2272" s="61" t="s">
        <v>1259</v>
      </c>
      <c r="F2272" s="61" t="s">
        <v>1186</v>
      </c>
      <c r="G2272" s="61" t="s">
        <v>16130</v>
      </c>
      <c r="H2272" s="61" t="s">
        <v>16130</v>
      </c>
      <c r="I2272" s="61" t="s">
        <v>16131</v>
      </c>
      <c r="J2272" s="61" t="s">
        <v>1195</v>
      </c>
      <c r="K2272" s="61" t="s">
        <v>1195</v>
      </c>
      <c r="L2272" s="61" t="s">
        <v>1195</v>
      </c>
      <c r="N2272" s="61" t="n">
        <v>130217564</v>
      </c>
      <c r="O2272" s="61" t="s">
        <v>1262</v>
      </c>
      <c r="P2272" s="61" t="s">
        <v>16132</v>
      </c>
      <c r="Q2272" s="61" t="s">
        <v>16133</v>
      </c>
      <c r="R2272" s="61" t="s">
        <v>16133</v>
      </c>
      <c r="S2272" s="61" t="str">
        <f aca="false">IF(J2272="Listed Option",MID(R2272,3,9),MID(Q2272,3,9))</f>
        <v>98423F109</v>
      </c>
      <c r="T2272" s="61" t="e">
        <f aca="false">VLOOKUP(S2272,'Output v4'!C:C,1,FALSE())</f>
        <v>#N/A</v>
      </c>
      <c r="U2272" s="61" t="s">
        <v>16134</v>
      </c>
      <c r="V2272" s="61" t="s">
        <v>16135</v>
      </c>
      <c r="W2272" s="61" t="s">
        <v>16136</v>
      </c>
      <c r="Y2272" s="61" t="s">
        <v>16137</v>
      </c>
      <c r="Z2272" s="61" t="s">
        <v>4029</v>
      </c>
      <c r="AA2272" s="61" t="s">
        <v>4117</v>
      </c>
      <c r="AB2272" s="63" t="n">
        <v>-5964</v>
      </c>
      <c r="AC2272" s="63" t="n">
        <v>-5964</v>
      </c>
      <c r="AE2272" s="61" t="n">
        <v>0</v>
      </c>
      <c r="AF2272" s="64" t="n">
        <v>-5964</v>
      </c>
      <c r="AG2272" s="61" t="s">
        <v>1273</v>
      </c>
      <c r="AH2272" s="62" t="n">
        <v>45291</v>
      </c>
      <c r="AI2272" s="65" t="n">
        <v>35.91</v>
      </c>
      <c r="AJ2272" s="61" t="s">
        <v>3614</v>
      </c>
      <c r="AK2272" s="65" t="n">
        <v>35.91</v>
      </c>
      <c r="AL2272" s="65" t="n">
        <v>35.91</v>
      </c>
      <c r="AM2272" s="66" t="n">
        <v>-214167.24</v>
      </c>
      <c r="AN2272" s="66" t="n">
        <f aca="false">IF(J2272="Listed Option",AF2272*AL2272,AM2272)</f>
        <v>-214167.24</v>
      </c>
      <c r="AO2272" s="61" t="s">
        <v>1267</v>
      </c>
      <c r="AP2272" s="61" t="n">
        <v>1</v>
      </c>
      <c r="AQ2272" s="61" t="n">
        <v>1</v>
      </c>
      <c r="AV2272" s="61" t="s">
        <v>16137</v>
      </c>
      <c r="AW2272" s="61" t="s">
        <v>4070</v>
      </c>
      <c r="AY2272" s="61" t="s">
        <v>16131</v>
      </c>
      <c r="AZ2272" s="61" t="s">
        <v>16131</v>
      </c>
      <c r="BA2272" s="61" t="s">
        <v>16131</v>
      </c>
      <c r="BB2272" s="67" t="n">
        <v>0</v>
      </c>
      <c r="BE2272" s="61" t="n">
        <v>238587</v>
      </c>
      <c r="BF2272" s="61" t="s">
        <v>1186</v>
      </c>
      <c r="BG2272" s="61" t="s">
        <v>4084</v>
      </c>
      <c r="BH2272" s="61" t="s">
        <v>4084</v>
      </c>
      <c r="BI2272" s="61" t="s">
        <v>16131</v>
      </c>
      <c r="BJ2272" s="61" t="s">
        <v>16131</v>
      </c>
      <c r="BK2272" s="61" t="s">
        <v>16131</v>
      </c>
      <c r="BL2272" s="61" t="s">
        <v>16133</v>
      </c>
      <c r="BM2272" s="61" t="s">
        <v>16133</v>
      </c>
      <c r="BN2272" s="70" t="n">
        <v>-214167.24</v>
      </c>
      <c r="BO2272" s="68" t="n">
        <v>-214167.24</v>
      </c>
      <c r="BP2272" s="68" t="n">
        <v>-214167.24</v>
      </c>
      <c r="BQ2272" s="68" t="n">
        <v>-214167.24</v>
      </c>
      <c r="BR2272" s="69" t="n">
        <v>-5964</v>
      </c>
      <c r="BU2272" s="68" t="n">
        <v>5964</v>
      </c>
    </row>
    <row r="2273" customFormat="false" ht="15" hidden="true" customHeight="false" outlineLevel="0" collapsed="false">
      <c r="A2273" s="61" t="s">
        <v>16146</v>
      </c>
      <c r="B2273" s="61" t="s">
        <v>16147</v>
      </c>
      <c r="C2273" s="62" t="n">
        <v>45291</v>
      </c>
      <c r="D2273" s="62" t="n">
        <v>45291</v>
      </c>
      <c r="E2273" s="61" t="s">
        <v>1259</v>
      </c>
      <c r="F2273" s="61" t="s">
        <v>1186</v>
      </c>
      <c r="G2273" s="61" t="s">
        <v>16140</v>
      </c>
      <c r="H2273" s="61" t="s">
        <v>16130</v>
      </c>
      <c r="I2273" s="61" t="s">
        <v>16131</v>
      </c>
      <c r="J2273" s="61" t="s">
        <v>1199</v>
      </c>
      <c r="K2273" s="61" t="s">
        <v>4543</v>
      </c>
      <c r="L2273" s="61" t="s">
        <v>4543</v>
      </c>
      <c r="N2273" s="61" t="n">
        <v>174192075</v>
      </c>
      <c r="O2273" s="61" t="s">
        <v>1262</v>
      </c>
      <c r="P2273" s="61" t="s">
        <v>16141</v>
      </c>
      <c r="Q2273" s="61" t="s">
        <v>16142</v>
      </c>
      <c r="R2273" s="61" t="s">
        <v>16133</v>
      </c>
      <c r="S2273" s="61" t="str">
        <f aca="false">IF(J2273="Listed Option",MID(R2273,3,9),MID(Q2273,3,9))</f>
        <v>98423FAB5</v>
      </c>
      <c r="T2273" s="61" t="str">
        <f aca="false">VLOOKUP(S2273,'Output v4'!C:C,1,FALSE())</f>
        <v>98423FAB5</v>
      </c>
      <c r="U2273" s="61" t="s">
        <v>345</v>
      </c>
      <c r="V2273" s="61" t="s">
        <v>16143</v>
      </c>
      <c r="Z2273" s="61" t="s">
        <v>4029</v>
      </c>
      <c r="AA2273" s="61" t="s">
        <v>4117</v>
      </c>
      <c r="AB2273" s="63" t="n">
        <v>250</v>
      </c>
      <c r="AC2273" s="63" t="n">
        <v>250000</v>
      </c>
      <c r="AE2273" s="61" t="n">
        <v>1000</v>
      </c>
      <c r="AF2273" s="64" t="n">
        <v>250000</v>
      </c>
      <c r="AG2273" s="61" t="s">
        <v>689</v>
      </c>
      <c r="AH2273" s="62" t="n">
        <v>45291</v>
      </c>
      <c r="AI2273" s="65" t="n">
        <v>0.944499</v>
      </c>
      <c r="AJ2273" s="61" t="s">
        <v>1266</v>
      </c>
      <c r="AK2273" s="65" t="n">
        <v>0.944499</v>
      </c>
      <c r="AL2273" s="65" t="n">
        <v>35.91</v>
      </c>
      <c r="AM2273" s="66" t="n">
        <v>236124.75</v>
      </c>
      <c r="AN2273" s="66" t="n">
        <f aca="false">IF(J2273="Listed Option",AF2273*AL2273,AM2273)</f>
        <v>236124.75</v>
      </c>
      <c r="AO2273" s="61" t="s">
        <v>1267</v>
      </c>
      <c r="AT2273" s="62" t="n">
        <v>45289</v>
      </c>
      <c r="AU2273" s="65" t="n">
        <v>0.9643743775</v>
      </c>
      <c r="AV2273" s="61" t="s">
        <v>16137</v>
      </c>
      <c r="AW2273" s="61" t="s">
        <v>4070</v>
      </c>
      <c r="AY2273" s="61" t="s">
        <v>16131</v>
      </c>
      <c r="AZ2273" s="61" t="s">
        <v>16131</v>
      </c>
      <c r="BA2273" s="61" t="s">
        <v>16131</v>
      </c>
      <c r="BB2273" s="67" t="n">
        <v>150</v>
      </c>
      <c r="BE2273" s="61" t="n">
        <v>238587</v>
      </c>
      <c r="BF2273" s="61" t="s">
        <v>1186</v>
      </c>
      <c r="BG2273" s="61" t="s">
        <v>4084</v>
      </c>
      <c r="BH2273" s="61" t="s">
        <v>4084</v>
      </c>
      <c r="BI2273" s="61" t="s">
        <v>16131</v>
      </c>
      <c r="BJ2273" s="61" t="s">
        <v>16131</v>
      </c>
      <c r="BL2273" s="61" t="s">
        <v>16133</v>
      </c>
      <c r="BM2273" s="61" t="s">
        <v>16133</v>
      </c>
      <c r="BN2273" s="70" t="n">
        <v>250000</v>
      </c>
      <c r="BP2273" s="68" t="n">
        <v>236124.75</v>
      </c>
      <c r="BQ2273" s="68" t="n">
        <v>236124.75</v>
      </c>
      <c r="BR2273" s="69" t="n">
        <v>250000</v>
      </c>
      <c r="BT2273" s="63" t="n">
        <v>250</v>
      </c>
      <c r="BU2273" s="68" t="n">
        <v>250000</v>
      </c>
    </row>
    <row r="2274" customFormat="false" ht="15" hidden="true" customHeight="false" outlineLevel="0" collapsed="false">
      <c r="A2274" s="61" t="s">
        <v>16148</v>
      </c>
      <c r="B2274" s="61" t="s">
        <v>16149</v>
      </c>
      <c r="C2274" s="62" t="n">
        <v>45291</v>
      </c>
      <c r="D2274" s="62" t="n">
        <v>45291</v>
      </c>
      <c r="E2274" s="61" t="s">
        <v>1259</v>
      </c>
      <c r="F2274" s="61" t="s">
        <v>1187</v>
      </c>
      <c r="G2274" s="61" t="s">
        <v>16150</v>
      </c>
      <c r="H2274" s="61" t="s">
        <v>16150</v>
      </c>
      <c r="I2274" s="61" t="s">
        <v>16151</v>
      </c>
      <c r="J2274" s="61" t="s">
        <v>1195</v>
      </c>
      <c r="K2274" s="61" t="s">
        <v>1195</v>
      </c>
      <c r="L2274" s="61" t="s">
        <v>1195</v>
      </c>
      <c r="N2274" s="61" t="n">
        <v>148373</v>
      </c>
      <c r="O2274" s="61" t="s">
        <v>1262</v>
      </c>
      <c r="P2274" s="61" t="s">
        <v>16152</v>
      </c>
      <c r="Q2274" s="61" t="s">
        <v>16153</v>
      </c>
      <c r="R2274" s="61" t="s">
        <v>16153</v>
      </c>
      <c r="S2274" s="61" t="str">
        <f aca="false">IF(J2274="Listed Option",MID(R2274,3,9),MID(Q2274,3,9))</f>
        <v>988498101</v>
      </c>
      <c r="T2274" s="61" t="str">
        <f aca="false">VLOOKUP(S2274,'Output v4'!C:C,1,FALSE())</f>
        <v>988498101</v>
      </c>
      <c r="U2274" s="61" t="s">
        <v>1188</v>
      </c>
      <c r="V2274" s="61" t="s">
        <v>16154</v>
      </c>
      <c r="W2274" s="61" t="s">
        <v>16151</v>
      </c>
      <c r="Y2274" s="61" t="s">
        <v>16155</v>
      </c>
      <c r="Z2274" s="61" t="s">
        <v>1304</v>
      </c>
      <c r="AA2274" s="61" t="s">
        <v>1305</v>
      </c>
      <c r="AB2274" s="63" t="n">
        <v>577</v>
      </c>
      <c r="AC2274" s="63" t="n">
        <v>577</v>
      </c>
      <c r="AE2274" s="61" t="n">
        <v>0</v>
      </c>
      <c r="AF2274" s="64" t="n">
        <v>577</v>
      </c>
      <c r="AG2274" s="61" t="s">
        <v>689</v>
      </c>
      <c r="AH2274" s="62" t="n">
        <v>45291</v>
      </c>
      <c r="AI2274" s="65" t="n">
        <v>130.66</v>
      </c>
      <c r="AJ2274" s="61" t="s">
        <v>3614</v>
      </c>
      <c r="AK2274" s="65" t="n">
        <v>130.66</v>
      </c>
      <c r="AL2274" s="65" t="n">
        <v>130.66</v>
      </c>
      <c r="AM2274" s="66" t="n">
        <v>75390.82</v>
      </c>
      <c r="AN2274" s="66" t="n">
        <f aca="false">IF(J2274="Listed Option",AF2274*AL2274,AM2274)</f>
        <v>75390.82</v>
      </c>
      <c r="AO2274" s="61" t="s">
        <v>1267</v>
      </c>
      <c r="AP2274" s="61" t="n">
        <v>1</v>
      </c>
      <c r="AQ2274" s="61" t="n">
        <v>1</v>
      </c>
      <c r="AV2274" s="61" t="s">
        <v>16155</v>
      </c>
      <c r="AW2274" s="61" t="s">
        <v>4070</v>
      </c>
      <c r="AY2274" s="61" t="s">
        <v>16151</v>
      </c>
      <c r="AZ2274" s="61" t="s">
        <v>16151</v>
      </c>
      <c r="BA2274" s="61" t="s">
        <v>16151</v>
      </c>
      <c r="BB2274" s="67" t="n">
        <v>0</v>
      </c>
      <c r="BE2274" s="61" t="n">
        <v>238575</v>
      </c>
      <c r="BF2274" s="61" t="s">
        <v>1187</v>
      </c>
      <c r="BG2274" s="61" t="s">
        <v>4084</v>
      </c>
      <c r="BH2274" s="61" t="s">
        <v>4084</v>
      </c>
      <c r="BI2274" s="61" t="s">
        <v>16151</v>
      </c>
      <c r="BJ2274" s="61" t="s">
        <v>16151</v>
      </c>
      <c r="BK2274" s="61" t="s">
        <v>16151</v>
      </c>
      <c r="BL2274" s="61" t="s">
        <v>16153</v>
      </c>
      <c r="BM2274" s="61" t="s">
        <v>16153</v>
      </c>
      <c r="BN2274" s="70" t="n">
        <v>75390.82</v>
      </c>
      <c r="BO2274" s="68" t="n">
        <v>75390.82</v>
      </c>
      <c r="BP2274" s="68" t="n">
        <v>75390.82</v>
      </c>
      <c r="BQ2274" s="68" t="n">
        <v>75390.82</v>
      </c>
      <c r="BR2274" s="69" t="n">
        <v>577</v>
      </c>
      <c r="BU2274" s="68" t="n">
        <v>577</v>
      </c>
    </row>
    <row r="2275" customFormat="false" ht="15" hidden="true" customHeight="false" outlineLevel="0" collapsed="false">
      <c r="A2275" s="61" t="s">
        <v>16156</v>
      </c>
      <c r="B2275" s="61" t="s">
        <v>16157</v>
      </c>
      <c r="C2275" s="62" t="n">
        <v>45291</v>
      </c>
      <c r="D2275" s="62" t="n">
        <v>45291</v>
      </c>
      <c r="E2275" s="61" t="s">
        <v>1259</v>
      </c>
      <c r="F2275" s="61" t="s">
        <v>1187</v>
      </c>
      <c r="G2275" s="61" t="s">
        <v>16158</v>
      </c>
      <c r="H2275" s="61" t="s">
        <v>16150</v>
      </c>
      <c r="I2275" s="61" t="s">
        <v>16151</v>
      </c>
      <c r="J2275" s="61" t="s">
        <v>1196</v>
      </c>
      <c r="K2275" s="61" t="s">
        <v>4088</v>
      </c>
      <c r="L2275" s="61" t="s">
        <v>4277</v>
      </c>
      <c r="M2275" s="61" t="s">
        <v>1198</v>
      </c>
      <c r="N2275" s="61" t="n">
        <v>133568575</v>
      </c>
      <c r="O2275" s="61" t="s">
        <v>1262</v>
      </c>
      <c r="P2275" s="61" t="s">
        <v>16159</v>
      </c>
      <c r="R2275" s="61" t="s">
        <v>16153</v>
      </c>
      <c r="S2275" s="61" t="str">
        <f aca="false">IF(J2275="Listed Option",MID(R2275,3,9),MID(Q2275,3,9))</f>
        <v>988498101</v>
      </c>
      <c r="T2275" s="61" t="str">
        <f aca="false">VLOOKUP(S2275,'Output v4'!C:C,1,FALSE())</f>
        <v>988498101</v>
      </c>
      <c r="W2275" s="61" t="s">
        <v>16160</v>
      </c>
      <c r="X2275" s="61" t="s">
        <v>16161</v>
      </c>
      <c r="Y2275" s="61" t="s">
        <v>16162</v>
      </c>
      <c r="Z2275" s="61" t="s">
        <v>1304</v>
      </c>
      <c r="AA2275" s="61" t="s">
        <v>1305</v>
      </c>
      <c r="AB2275" s="63" t="n">
        <v>33</v>
      </c>
      <c r="AC2275" s="63" t="n">
        <v>33</v>
      </c>
      <c r="AD2275" s="61" t="n">
        <v>100</v>
      </c>
      <c r="AE2275" s="61" t="n">
        <v>0</v>
      </c>
      <c r="AF2275" s="64" t="n">
        <v>3300</v>
      </c>
      <c r="AG2275" s="61" t="s">
        <v>689</v>
      </c>
      <c r="AH2275" s="62" t="n">
        <v>45291</v>
      </c>
      <c r="AI2275" s="65" t="n">
        <v>0.125</v>
      </c>
      <c r="AJ2275" s="61" t="s">
        <v>1266</v>
      </c>
      <c r="AK2275" s="65" t="n">
        <v>0.125</v>
      </c>
      <c r="AL2275" s="65" t="n">
        <v>130.66</v>
      </c>
      <c r="AM2275" s="66" t="n">
        <v>412.5</v>
      </c>
      <c r="AN2275" s="66" t="n">
        <f aca="false">IF(J2275="Listed Option",AF2275*AL2275,AM2275)</f>
        <v>431178</v>
      </c>
      <c r="AO2275" s="61" t="s">
        <v>1267</v>
      </c>
      <c r="AP2275" s="61" t="n">
        <v>100</v>
      </c>
      <c r="AQ2275" s="61" t="n">
        <v>100</v>
      </c>
      <c r="AV2275" s="61" t="s">
        <v>16155</v>
      </c>
      <c r="AW2275" s="61" t="s">
        <v>4070</v>
      </c>
      <c r="AY2275" s="61" t="s">
        <v>16151</v>
      </c>
      <c r="AZ2275" s="61" t="s">
        <v>16151</v>
      </c>
      <c r="BA2275" s="61" t="s">
        <v>16151</v>
      </c>
      <c r="BB2275" s="67" t="n">
        <v>0</v>
      </c>
      <c r="BE2275" s="61" t="n">
        <v>238575</v>
      </c>
      <c r="BG2275" s="61" t="s">
        <v>4084</v>
      </c>
      <c r="BJ2275" s="61" t="s">
        <v>16151</v>
      </c>
      <c r="BL2275" s="61" t="s">
        <v>16153</v>
      </c>
      <c r="BM2275" s="61" t="s">
        <v>16153</v>
      </c>
      <c r="BN2275" s="70" t="n">
        <v>431178</v>
      </c>
      <c r="BO2275" s="68" t="n">
        <v>431178</v>
      </c>
      <c r="BP2275" s="68" t="n">
        <v>4.125</v>
      </c>
      <c r="BQ2275" s="68" t="n">
        <v>4.125</v>
      </c>
      <c r="BR2275" s="69" t="n">
        <v>33</v>
      </c>
      <c r="BS2275" s="63" t="n">
        <v>33</v>
      </c>
      <c r="BU2275" s="68" t="n">
        <v>33</v>
      </c>
    </row>
    <row r="2276" customFormat="false" ht="15" hidden="true" customHeight="false" outlineLevel="0" collapsed="false">
      <c r="A2276" s="61" t="s">
        <v>16163</v>
      </c>
      <c r="B2276" s="61" t="s">
        <v>16164</v>
      </c>
      <c r="C2276" s="62" t="n">
        <v>45291</v>
      </c>
      <c r="D2276" s="62" t="n">
        <v>45291</v>
      </c>
      <c r="E2276" s="61" t="s">
        <v>1259</v>
      </c>
      <c r="F2276" s="61" t="s">
        <v>1187</v>
      </c>
      <c r="G2276" s="61" t="s">
        <v>16165</v>
      </c>
      <c r="H2276" s="61" t="s">
        <v>16150</v>
      </c>
      <c r="I2276" s="61" t="s">
        <v>16151</v>
      </c>
      <c r="J2276" s="61" t="s">
        <v>1196</v>
      </c>
      <c r="K2276" s="61" t="s">
        <v>4088</v>
      </c>
      <c r="L2276" s="61" t="s">
        <v>4089</v>
      </c>
      <c r="M2276" s="61" t="s">
        <v>1197</v>
      </c>
      <c r="N2276" s="61" t="n">
        <v>133568626</v>
      </c>
      <c r="O2276" s="61" t="s">
        <v>1262</v>
      </c>
      <c r="P2276" s="61" t="s">
        <v>16166</v>
      </c>
      <c r="R2276" s="61" t="s">
        <v>16153</v>
      </c>
      <c r="S2276" s="61" t="str">
        <f aca="false">IF(J2276="Listed Option",MID(R2276,3,9),MID(Q2276,3,9))</f>
        <v>988498101</v>
      </c>
      <c r="T2276" s="61" t="str">
        <f aca="false">VLOOKUP(S2276,'Output v4'!C:C,1,FALSE())</f>
        <v>988498101</v>
      </c>
      <c r="W2276" s="61" t="s">
        <v>16167</v>
      </c>
      <c r="X2276" s="61" t="s">
        <v>16168</v>
      </c>
      <c r="Y2276" s="61" t="s">
        <v>16169</v>
      </c>
      <c r="Z2276" s="61" t="s">
        <v>1304</v>
      </c>
      <c r="AA2276" s="61" t="s">
        <v>1305</v>
      </c>
      <c r="AB2276" s="63" t="n">
        <v>33</v>
      </c>
      <c r="AC2276" s="63" t="n">
        <v>33</v>
      </c>
      <c r="AD2276" s="61" t="n">
        <v>100</v>
      </c>
      <c r="AE2276" s="61" t="n">
        <v>0</v>
      </c>
      <c r="AF2276" s="64" t="n">
        <v>3300</v>
      </c>
      <c r="AG2276" s="61" t="s">
        <v>689</v>
      </c>
      <c r="AH2276" s="62" t="n">
        <v>45291</v>
      </c>
      <c r="AI2276" s="65" t="n">
        <v>0.425</v>
      </c>
      <c r="AJ2276" s="61" t="s">
        <v>1266</v>
      </c>
      <c r="AK2276" s="65" t="n">
        <v>0.425</v>
      </c>
      <c r="AL2276" s="65" t="n">
        <v>130.66</v>
      </c>
      <c r="AM2276" s="66" t="n">
        <v>1402.5</v>
      </c>
      <c r="AN2276" s="66" t="n">
        <f aca="false">IF(J2276="Listed Option",AF2276*AL2276,AM2276)</f>
        <v>431178</v>
      </c>
      <c r="AO2276" s="61" t="s">
        <v>1267</v>
      </c>
      <c r="AP2276" s="61" t="n">
        <v>100</v>
      </c>
      <c r="AQ2276" s="61" t="n">
        <v>100</v>
      </c>
      <c r="AV2276" s="61" t="s">
        <v>16155</v>
      </c>
      <c r="AW2276" s="61" t="s">
        <v>4070</v>
      </c>
      <c r="AY2276" s="61" t="s">
        <v>16151</v>
      </c>
      <c r="AZ2276" s="61" t="s">
        <v>16151</v>
      </c>
      <c r="BA2276" s="61" t="s">
        <v>16151</v>
      </c>
      <c r="BB2276" s="67" t="n">
        <v>0</v>
      </c>
      <c r="BE2276" s="61" t="n">
        <v>238575</v>
      </c>
      <c r="BG2276" s="61" t="s">
        <v>4084</v>
      </c>
      <c r="BJ2276" s="61" t="s">
        <v>16151</v>
      </c>
      <c r="BL2276" s="61" t="s">
        <v>16153</v>
      </c>
      <c r="BM2276" s="61" t="s">
        <v>16153</v>
      </c>
      <c r="BN2276" s="70" t="n">
        <v>-431178</v>
      </c>
      <c r="BO2276" s="68" t="n">
        <v>431178</v>
      </c>
      <c r="BP2276" s="68" t="n">
        <v>14.025</v>
      </c>
      <c r="BQ2276" s="68" t="n">
        <v>14.025</v>
      </c>
      <c r="BR2276" s="69" t="n">
        <v>33</v>
      </c>
      <c r="BS2276" s="63" t="n">
        <v>33</v>
      </c>
      <c r="BU2276" s="68" t="n">
        <v>33</v>
      </c>
    </row>
    <row r="2277" customFormat="false" ht="15" hidden="true" customHeight="false" outlineLevel="0" collapsed="false">
      <c r="A2277" s="61" t="s">
        <v>16170</v>
      </c>
      <c r="B2277" s="61" t="s">
        <v>16171</v>
      </c>
      <c r="C2277" s="62" t="n">
        <v>45291</v>
      </c>
      <c r="D2277" s="62" t="n">
        <v>45291</v>
      </c>
      <c r="E2277" s="61" t="s">
        <v>1259</v>
      </c>
      <c r="F2277" s="61" t="s">
        <v>16172</v>
      </c>
      <c r="G2277" s="61" t="s">
        <v>16173</v>
      </c>
      <c r="H2277" s="61" t="s">
        <v>16173</v>
      </c>
      <c r="J2277" s="61" t="s">
        <v>1195</v>
      </c>
      <c r="K2277" s="61" t="s">
        <v>1195</v>
      </c>
      <c r="L2277" s="61" t="s">
        <v>1195</v>
      </c>
      <c r="N2277" s="61" t="n">
        <v>127642648</v>
      </c>
      <c r="O2277" s="61" t="s">
        <v>1262</v>
      </c>
      <c r="P2277" s="61" t="s">
        <v>16174</v>
      </c>
      <c r="Q2277" s="61" t="s">
        <v>16175</v>
      </c>
      <c r="R2277" s="61" t="s">
        <v>16175</v>
      </c>
      <c r="S2277" s="61" t="str">
        <f aca="false">IF(J2277="Listed Option",MID(R2277,3,9),MID(Q2277,3,9))</f>
        <v>98956A105</v>
      </c>
      <c r="T2277" s="61" t="e">
        <f aca="false">VLOOKUP(S2277,'Output v4'!C:C,1,FALSE())</f>
        <v>#N/A</v>
      </c>
      <c r="U2277" s="61" t="s">
        <v>16176</v>
      </c>
      <c r="V2277" s="61" t="s">
        <v>16177</v>
      </c>
      <c r="W2277" s="61" t="s">
        <v>16178</v>
      </c>
      <c r="Y2277" s="61" t="s">
        <v>16179</v>
      </c>
      <c r="Z2277" s="61" t="s">
        <v>4029</v>
      </c>
      <c r="AA2277" s="61" t="s">
        <v>4117</v>
      </c>
      <c r="AB2277" s="63" t="n">
        <v>-390462</v>
      </c>
      <c r="AC2277" s="63" t="n">
        <v>-390462</v>
      </c>
      <c r="AE2277" s="61" t="n">
        <v>0</v>
      </c>
      <c r="AF2277" s="64" t="n">
        <v>-390462</v>
      </c>
      <c r="AG2277" s="61" t="s">
        <v>1273</v>
      </c>
      <c r="AH2277" s="62" t="n">
        <v>45291</v>
      </c>
      <c r="AI2277" s="65" t="n">
        <v>8.82</v>
      </c>
      <c r="AJ2277" s="61" t="s">
        <v>3614</v>
      </c>
      <c r="AK2277" s="65" t="n">
        <v>8.82</v>
      </c>
      <c r="AL2277" s="65" t="n">
        <v>8.82</v>
      </c>
      <c r="AM2277" s="66" t="n">
        <v>-3443874.84</v>
      </c>
      <c r="AN2277" s="66" t="n">
        <f aca="false">IF(J2277="Listed Option",AF2277*AL2277,AM2277)</f>
        <v>-3443874.84</v>
      </c>
      <c r="AO2277" s="61" t="s">
        <v>1267</v>
      </c>
      <c r="AP2277" s="61" t="n">
        <v>1</v>
      </c>
      <c r="AQ2277" s="61" t="n">
        <v>1</v>
      </c>
      <c r="AV2277" s="61" t="s">
        <v>16179</v>
      </c>
      <c r="AW2277" s="61" t="s">
        <v>4070</v>
      </c>
      <c r="AY2277" s="61" t="s">
        <v>16180</v>
      </c>
      <c r="AZ2277" s="61" t="s">
        <v>16180</v>
      </c>
      <c r="BA2277" s="61" t="s">
        <v>16180</v>
      </c>
      <c r="BB2277" s="67" t="n">
        <v>0</v>
      </c>
      <c r="BE2277" s="61" t="n">
        <v>238587</v>
      </c>
      <c r="BF2277" s="61" t="s">
        <v>16172</v>
      </c>
      <c r="BG2277" s="61" t="s">
        <v>1157</v>
      </c>
      <c r="BH2277" s="61" t="s">
        <v>1157</v>
      </c>
      <c r="BJ2277" s="61" t="s">
        <v>16180</v>
      </c>
      <c r="BK2277" s="61" t="s">
        <v>16180</v>
      </c>
      <c r="BL2277" s="61" t="s">
        <v>16175</v>
      </c>
      <c r="BM2277" s="61" t="s">
        <v>16175</v>
      </c>
      <c r="BN2277" s="70" t="n">
        <v>-3443874.84</v>
      </c>
      <c r="BO2277" s="68" t="n">
        <v>-3443874.84</v>
      </c>
      <c r="BP2277" s="68" t="n">
        <v>-3443874.84</v>
      </c>
      <c r="BQ2277" s="68" t="n">
        <v>-3443874.84</v>
      </c>
      <c r="BR2277" s="69" t="n">
        <v>-390462</v>
      </c>
      <c r="BU2277" s="68" t="n">
        <v>390462</v>
      </c>
    </row>
    <row r="2278" customFormat="false" ht="15" hidden="true" customHeight="false" outlineLevel="0" collapsed="false">
      <c r="A2278" s="61" t="s">
        <v>16181</v>
      </c>
      <c r="B2278" s="61" t="s">
        <v>16182</v>
      </c>
      <c r="C2278" s="62" t="n">
        <v>45291</v>
      </c>
      <c r="D2278" s="62" t="n">
        <v>45291</v>
      </c>
      <c r="E2278" s="61" t="s">
        <v>1259</v>
      </c>
      <c r="F2278" s="61" t="s">
        <v>1189</v>
      </c>
      <c r="G2278" s="61" t="s">
        <v>16183</v>
      </c>
      <c r="H2278" s="61" t="s">
        <v>16183</v>
      </c>
      <c r="I2278" s="61" t="s">
        <v>16184</v>
      </c>
      <c r="J2278" s="61" t="s">
        <v>1195</v>
      </c>
      <c r="K2278" s="61" t="s">
        <v>1195</v>
      </c>
      <c r="L2278" s="61" t="s">
        <v>1195</v>
      </c>
      <c r="N2278" s="61" t="n">
        <v>70631</v>
      </c>
      <c r="O2278" s="61" t="s">
        <v>1262</v>
      </c>
      <c r="P2278" s="61" t="s">
        <v>16185</v>
      </c>
      <c r="Q2278" s="61" t="s">
        <v>16186</v>
      </c>
      <c r="R2278" s="61" t="s">
        <v>16186</v>
      </c>
      <c r="S2278" s="61" t="str">
        <f aca="false">IF(J2278="Listed Option",MID(R2278,3,9),MID(Q2278,3,9))</f>
        <v>989701107</v>
      </c>
      <c r="T2278" s="61" t="str">
        <f aca="false">VLOOKUP(S2278,'Output v4'!C:C,1,FALSE())</f>
        <v>989701107</v>
      </c>
      <c r="U2278" s="61" t="s">
        <v>1190</v>
      </c>
      <c r="V2278" s="61" t="s">
        <v>16187</v>
      </c>
      <c r="W2278" s="61" t="s">
        <v>16188</v>
      </c>
      <c r="Y2278" s="61" t="s">
        <v>16189</v>
      </c>
      <c r="Z2278" s="61" t="s">
        <v>1304</v>
      </c>
      <c r="AA2278" s="61" t="s">
        <v>1305</v>
      </c>
      <c r="AB2278" s="63" t="n">
        <v>26800</v>
      </c>
      <c r="AC2278" s="63" t="n">
        <v>26800</v>
      </c>
      <c r="AE2278" s="61" t="n">
        <v>0</v>
      </c>
      <c r="AF2278" s="64" t="n">
        <v>26800</v>
      </c>
      <c r="AG2278" s="61" t="s">
        <v>689</v>
      </c>
      <c r="AH2278" s="62" t="n">
        <v>45291</v>
      </c>
      <c r="AI2278" s="65" t="n">
        <v>43.87</v>
      </c>
      <c r="AJ2278" s="61" t="s">
        <v>3614</v>
      </c>
      <c r="AK2278" s="65" t="n">
        <v>43.87</v>
      </c>
      <c r="AL2278" s="65" t="n">
        <v>43.87</v>
      </c>
      <c r="AM2278" s="66" t="n">
        <v>1175716</v>
      </c>
      <c r="AN2278" s="66" t="n">
        <f aca="false">IF(J2278="Listed Option",AF2278*AL2278,AM2278)</f>
        <v>1175716</v>
      </c>
      <c r="AO2278" s="61" t="s">
        <v>1267</v>
      </c>
      <c r="AP2278" s="61" t="n">
        <v>1</v>
      </c>
      <c r="AQ2278" s="61" t="n">
        <v>1</v>
      </c>
      <c r="AV2278" s="61" t="s">
        <v>16189</v>
      </c>
      <c r="AW2278" s="61" t="s">
        <v>4070</v>
      </c>
      <c r="AY2278" s="61" t="s">
        <v>16184</v>
      </c>
      <c r="AZ2278" s="61" t="s">
        <v>16184</v>
      </c>
      <c r="BA2278" s="61" t="s">
        <v>16184</v>
      </c>
      <c r="BB2278" s="67" t="n">
        <v>0</v>
      </c>
      <c r="BE2278" s="61" t="n">
        <v>238575</v>
      </c>
      <c r="BF2278" s="61" t="s">
        <v>1189</v>
      </c>
      <c r="BG2278" s="61" t="s">
        <v>4084</v>
      </c>
      <c r="BH2278" s="61" t="s">
        <v>4084</v>
      </c>
      <c r="BI2278" s="61" t="s">
        <v>16184</v>
      </c>
      <c r="BJ2278" s="61" t="s">
        <v>16184</v>
      </c>
      <c r="BK2278" s="61" t="s">
        <v>16184</v>
      </c>
      <c r="BL2278" s="61" t="s">
        <v>16186</v>
      </c>
      <c r="BM2278" s="61" t="s">
        <v>16186</v>
      </c>
      <c r="BN2278" s="70" t="n">
        <v>1175716</v>
      </c>
      <c r="BO2278" s="68" t="n">
        <v>1175716</v>
      </c>
      <c r="BP2278" s="68" t="n">
        <v>1175716</v>
      </c>
      <c r="BQ2278" s="68" t="n">
        <v>1175716</v>
      </c>
      <c r="BR2278" s="69" t="n">
        <v>26800</v>
      </c>
      <c r="BU2278" s="68" t="n">
        <v>26800</v>
      </c>
    </row>
    <row r="2279" customFormat="false" ht="15" hidden="true" customHeight="false" outlineLevel="0" collapsed="false">
      <c r="A2279" s="61" t="s">
        <v>16190</v>
      </c>
      <c r="B2279" s="61" t="s">
        <v>16191</v>
      </c>
      <c r="C2279" s="62" t="n">
        <v>45291</v>
      </c>
      <c r="D2279" s="62" t="n">
        <v>45291</v>
      </c>
      <c r="E2279" s="61" t="s">
        <v>1259</v>
      </c>
      <c r="F2279" s="61" t="s">
        <v>1189</v>
      </c>
      <c r="G2279" s="61" t="s">
        <v>16183</v>
      </c>
      <c r="H2279" s="61" t="s">
        <v>16183</v>
      </c>
      <c r="I2279" s="61" t="s">
        <v>16184</v>
      </c>
      <c r="J2279" s="61" t="s">
        <v>1195</v>
      </c>
      <c r="K2279" s="61" t="s">
        <v>1195</v>
      </c>
      <c r="L2279" s="61" t="s">
        <v>1195</v>
      </c>
      <c r="N2279" s="61" t="n">
        <v>70631</v>
      </c>
      <c r="O2279" s="61" t="s">
        <v>1262</v>
      </c>
      <c r="P2279" s="61" t="s">
        <v>16185</v>
      </c>
      <c r="Q2279" s="61" t="s">
        <v>16186</v>
      </c>
      <c r="R2279" s="61" t="s">
        <v>16186</v>
      </c>
      <c r="S2279" s="61" t="str">
        <f aca="false">IF(J2279="Listed Option",MID(R2279,3,9),MID(Q2279,3,9))</f>
        <v>989701107</v>
      </c>
      <c r="T2279" s="61" t="str">
        <f aca="false">VLOOKUP(S2279,'Output v4'!C:C,1,FALSE())</f>
        <v>989701107</v>
      </c>
      <c r="U2279" s="61" t="s">
        <v>1190</v>
      </c>
      <c r="V2279" s="61" t="s">
        <v>16187</v>
      </c>
      <c r="W2279" s="61" t="s">
        <v>16188</v>
      </c>
      <c r="Y2279" s="61" t="s">
        <v>16189</v>
      </c>
      <c r="Z2279" s="61" t="s">
        <v>4029</v>
      </c>
      <c r="AA2279" s="61" t="s">
        <v>4117</v>
      </c>
      <c r="AB2279" s="63" t="n">
        <v>-26800</v>
      </c>
      <c r="AC2279" s="63" t="n">
        <v>-26800</v>
      </c>
      <c r="AE2279" s="61" t="n">
        <v>0</v>
      </c>
      <c r="AF2279" s="64" t="n">
        <v>-26800</v>
      </c>
      <c r="AG2279" s="61" t="s">
        <v>1273</v>
      </c>
      <c r="AH2279" s="62" t="n">
        <v>45291</v>
      </c>
      <c r="AI2279" s="65" t="n">
        <v>43.87</v>
      </c>
      <c r="AJ2279" s="61" t="s">
        <v>3614</v>
      </c>
      <c r="AK2279" s="65" t="n">
        <v>43.87</v>
      </c>
      <c r="AL2279" s="65" t="n">
        <v>43.87</v>
      </c>
      <c r="AM2279" s="66" t="n">
        <v>-1175716</v>
      </c>
      <c r="AN2279" s="66" t="n">
        <f aca="false">IF(J2279="Listed Option",AF2279*AL2279,AM2279)</f>
        <v>-1175716</v>
      </c>
      <c r="AO2279" s="61" t="s">
        <v>1267</v>
      </c>
      <c r="AP2279" s="61" t="n">
        <v>1</v>
      </c>
      <c r="AQ2279" s="61" t="n">
        <v>1</v>
      </c>
      <c r="AV2279" s="61" t="s">
        <v>16189</v>
      </c>
      <c r="AW2279" s="61" t="s">
        <v>4070</v>
      </c>
      <c r="AY2279" s="61" t="s">
        <v>16184</v>
      </c>
      <c r="AZ2279" s="61" t="s">
        <v>16184</v>
      </c>
      <c r="BA2279" s="61" t="s">
        <v>16184</v>
      </c>
      <c r="BB2279" s="67" t="n">
        <v>0</v>
      </c>
      <c r="BE2279" s="61" t="n">
        <v>238587</v>
      </c>
      <c r="BF2279" s="61" t="s">
        <v>1189</v>
      </c>
      <c r="BG2279" s="61" t="s">
        <v>4084</v>
      </c>
      <c r="BH2279" s="61" t="s">
        <v>4084</v>
      </c>
      <c r="BI2279" s="61" t="s">
        <v>16184</v>
      </c>
      <c r="BJ2279" s="61" t="s">
        <v>16184</v>
      </c>
      <c r="BK2279" s="61" t="s">
        <v>16184</v>
      </c>
      <c r="BL2279" s="61" t="s">
        <v>16186</v>
      </c>
      <c r="BM2279" s="61" t="s">
        <v>16186</v>
      </c>
      <c r="BN2279" s="70" t="n">
        <v>-1175716</v>
      </c>
      <c r="BO2279" s="68" t="n">
        <v>-1175716</v>
      </c>
      <c r="BP2279" s="68" t="n">
        <v>-1175716</v>
      </c>
      <c r="BQ2279" s="68" t="n">
        <v>-1175716</v>
      </c>
      <c r="BR2279" s="69" t="n">
        <v>-26800</v>
      </c>
      <c r="BU2279" s="68" t="n">
        <v>26800</v>
      </c>
    </row>
    <row r="2280" customFormat="false" ht="15" hidden="true" customHeight="false" outlineLevel="0" collapsed="false">
      <c r="A2280" s="61" t="s">
        <v>16192</v>
      </c>
      <c r="B2280" s="61" t="s">
        <v>16193</v>
      </c>
      <c r="C2280" s="62" t="n">
        <v>45291</v>
      </c>
      <c r="D2280" s="62" t="n">
        <v>45291</v>
      </c>
      <c r="E2280" s="61" t="s">
        <v>1259</v>
      </c>
      <c r="F2280" s="61" t="s">
        <v>16194</v>
      </c>
      <c r="G2280" s="61" t="s">
        <v>16195</v>
      </c>
      <c r="H2280" s="61" t="s">
        <v>16195</v>
      </c>
      <c r="I2280" s="61" t="s">
        <v>16196</v>
      </c>
      <c r="J2280" s="61" t="s">
        <v>1195</v>
      </c>
      <c r="K2280" s="61" t="s">
        <v>1195</v>
      </c>
      <c r="L2280" s="61" t="s">
        <v>1195</v>
      </c>
      <c r="N2280" s="61" t="n">
        <v>88880195</v>
      </c>
      <c r="O2280" s="61" t="s">
        <v>1262</v>
      </c>
      <c r="P2280" s="61" t="s">
        <v>16197</v>
      </c>
      <c r="Q2280" s="61" t="s">
        <v>16198</v>
      </c>
      <c r="R2280" s="61" t="s">
        <v>16198</v>
      </c>
      <c r="S2280" s="61" t="str">
        <f aca="false">IF(J2280="Listed Option",MID(R2280,3,9),MID(Q2280,3,9))</f>
        <v>98980L101</v>
      </c>
      <c r="T2280" s="61" t="e">
        <f aca="false">VLOOKUP(S2280,'Output v4'!C:C,1,FALSE())</f>
        <v>#N/A</v>
      </c>
      <c r="U2280" s="61" t="s">
        <v>16199</v>
      </c>
      <c r="V2280" s="61" t="s">
        <v>16200</v>
      </c>
      <c r="W2280" s="61" t="s">
        <v>16201</v>
      </c>
      <c r="Y2280" s="61" t="s">
        <v>16202</v>
      </c>
      <c r="Z2280" s="61" t="s">
        <v>1304</v>
      </c>
      <c r="AA2280" s="61" t="s">
        <v>1305</v>
      </c>
      <c r="AB2280" s="63" t="n">
        <v>-122400</v>
      </c>
      <c r="AC2280" s="63" t="n">
        <v>-122400</v>
      </c>
      <c r="AE2280" s="61" t="n">
        <v>0</v>
      </c>
      <c r="AF2280" s="64" t="n">
        <v>-122400</v>
      </c>
      <c r="AG2280" s="61" t="s">
        <v>1273</v>
      </c>
      <c r="AH2280" s="62" t="n">
        <v>45291</v>
      </c>
      <c r="AI2280" s="65" t="n">
        <v>71.91</v>
      </c>
      <c r="AJ2280" s="61" t="s">
        <v>3614</v>
      </c>
      <c r="AK2280" s="65" t="n">
        <v>71.91</v>
      </c>
      <c r="AL2280" s="65" t="n">
        <v>71.91</v>
      </c>
      <c r="AM2280" s="66" t="n">
        <v>-8801784</v>
      </c>
      <c r="AN2280" s="66" t="n">
        <f aca="false">IF(J2280="Listed Option",AF2280*AL2280,AM2280)</f>
        <v>-8801784</v>
      </c>
      <c r="AO2280" s="61" t="s">
        <v>1267</v>
      </c>
      <c r="AP2280" s="61" t="n">
        <v>1</v>
      </c>
      <c r="AQ2280" s="61" t="n">
        <v>1</v>
      </c>
      <c r="AV2280" s="61" t="s">
        <v>16202</v>
      </c>
      <c r="AW2280" s="61" t="s">
        <v>4070</v>
      </c>
      <c r="AY2280" s="61" t="s">
        <v>16196</v>
      </c>
      <c r="AZ2280" s="61" t="s">
        <v>16196</v>
      </c>
      <c r="BA2280" s="61" t="s">
        <v>16196</v>
      </c>
      <c r="BB2280" s="67" t="n">
        <v>0</v>
      </c>
      <c r="BE2280" s="61" t="n">
        <v>238575</v>
      </c>
      <c r="BF2280" s="61" t="s">
        <v>16194</v>
      </c>
      <c r="BG2280" s="61" t="s">
        <v>4084</v>
      </c>
      <c r="BH2280" s="61" t="s">
        <v>4084</v>
      </c>
      <c r="BI2280" s="61" t="s">
        <v>16196</v>
      </c>
      <c r="BJ2280" s="61" t="s">
        <v>16196</v>
      </c>
      <c r="BK2280" s="61" t="s">
        <v>16196</v>
      </c>
      <c r="BL2280" s="61" t="s">
        <v>16198</v>
      </c>
      <c r="BM2280" s="61" t="s">
        <v>16198</v>
      </c>
      <c r="BN2280" s="70" t="n">
        <v>-8801784</v>
      </c>
      <c r="BO2280" s="68" t="n">
        <v>-8801784</v>
      </c>
      <c r="BP2280" s="68" t="n">
        <v>-8801784</v>
      </c>
      <c r="BQ2280" s="68" t="n">
        <v>-8801784</v>
      </c>
      <c r="BR2280" s="69" t="n">
        <v>-122400</v>
      </c>
      <c r="BU2280" s="68" t="n">
        <v>122400</v>
      </c>
    </row>
    <row r="2281" customFormat="false" ht="15" hidden="true" customHeight="false" outlineLevel="0" collapsed="false">
      <c r="A2281" s="61" t="s">
        <v>16203</v>
      </c>
      <c r="B2281" s="61" t="s">
        <v>16204</v>
      </c>
      <c r="C2281" s="62" t="n">
        <v>45291</v>
      </c>
      <c r="D2281" s="62" t="n">
        <v>45291</v>
      </c>
      <c r="E2281" s="61" t="s">
        <v>1259</v>
      </c>
      <c r="F2281" s="61" t="s">
        <v>1191</v>
      </c>
      <c r="G2281" s="61" t="s">
        <v>16205</v>
      </c>
      <c r="H2281" s="61" t="s">
        <v>16205</v>
      </c>
      <c r="I2281" s="61" t="s">
        <v>16206</v>
      </c>
      <c r="J2281" s="61" t="s">
        <v>1195</v>
      </c>
      <c r="K2281" s="61" t="s">
        <v>1195</v>
      </c>
      <c r="L2281" s="61" t="s">
        <v>1195</v>
      </c>
      <c r="N2281" s="61" t="n">
        <v>105093563</v>
      </c>
      <c r="O2281" s="61" t="s">
        <v>1262</v>
      </c>
      <c r="P2281" s="61" t="s">
        <v>16207</v>
      </c>
      <c r="Q2281" s="61" t="s">
        <v>16208</v>
      </c>
      <c r="R2281" s="61" t="s">
        <v>16208</v>
      </c>
      <c r="S2281" s="61" t="str">
        <f aca="false">IF(J2281="Listed Option",MID(R2281,3,9),MID(Q2281,3,9))</f>
        <v>98980F104</v>
      </c>
      <c r="T2281" s="61" t="str">
        <f aca="false">VLOOKUP(S2281,'Output v4'!C:C,1,FALSE())</f>
        <v>98980F104</v>
      </c>
      <c r="U2281" s="61" t="s">
        <v>1192</v>
      </c>
      <c r="V2281" s="61" t="s">
        <v>16209</v>
      </c>
      <c r="W2281" s="61" t="s">
        <v>16210</v>
      </c>
      <c r="Y2281" s="61" t="s">
        <v>16211</v>
      </c>
      <c r="Z2281" s="61" t="s">
        <v>1304</v>
      </c>
      <c r="AA2281" s="61" t="s">
        <v>1305</v>
      </c>
      <c r="AB2281" s="63" t="n">
        <v>-80280</v>
      </c>
      <c r="AC2281" s="63" t="n">
        <v>-80280</v>
      </c>
      <c r="AE2281" s="61" t="n">
        <v>0</v>
      </c>
      <c r="AF2281" s="64" t="n">
        <v>-80280</v>
      </c>
      <c r="AG2281" s="61" t="s">
        <v>1273</v>
      </c>
      <c r="AH2281" s="62" t="n">
        <v>45291</v>
      </c>
      <c r="AI2281" s="65" t="n">
        <v>18.49</v>
      </c>
      <c r="AJ2281" s="61" t="s">
        <v>3614</v>
      </c>
      <c r="AK2281" s="65" t="n">
        <v>18.49</v>
      </c>
      <c r="AL2281" s="65" t="n">
        <v>18.49</v>
      </c>
      <c r="AM2281" s="66" t="n">
        <v>-1484377.2</v>
      </c>
      <c r="AN2281" s="66" t="n">
        <f aca="false">IF(J2281="Listed Option",AF2281*AL2281,AM2281)</f>
        <v>-1484377.2</v>
      </c>
      <c r="AO2281" s="61" t="s">
        <v>1267</v>
      </c>
      <c r="AP2281" s="61" t="n">
        <v>1</v>
      </c>
      <c r="AQ2281" s="61" t="n">
        <v>1</v>
      </c>
      <c r="AV2281" s="61" t="s">
        <v>16211</v>
      </c>
      <c r="AW2281" s="61" t="s">
        <v>4070</v>
      </c>
      <c r="AY2281" s="61" t="s">
        <v>16212</v>
      </c>
      <c r="AZ2281" s="61" t="s">
        <v>16212</v>
      </c>
      <c r="BA2281" s="61" t="s">
        <v>16212</v>
      </c>
      <c r="BB2281" s="67" t="n">
        <v>0</v>
      </c>
      <c r="BE2281" s="61" t="n">
        <v>238575</v>
      </c>
      <c r="BF2281" s="61" t="s">
        <v>1191</v>
      </c>
      <c r="BG2281" s="61" t="s">
        <v>4084</v>
      </c>
      <c r="BH2281" s="61" t="s">
        <v>4084</v>
      </c>
      <c r="BI2281" s="61" t="s">
        <v>16206</v>
      </c>
      <c r="BJ2281" s="61" t="s">
        <v>16212</v>
      </c>
      <c r="BK2281" s="61" t="s">
        <v>16212</v>
      </c>
      <c r="BL2281" s="61" t="s">
        <v>16208</v>
      </c>
      <c r="BM2281" s="61" t="s">
        <v>16208</v>
      </c>
      <c r="BN2281" s="70" t="n">
        <v>-1484377.2</v>
      </c>
      <c r="BO2281" s="68" t="n">
        <v>-1484377.2</v>
      </c>
      <c r="BP2281" s="68" t="n">
        <v>-1484377.2</v>
      </c>
      <c r="BQ2281" s="68" t="n">
        <v>-1484377.2</v>
      </c>
      <c r="BR2281" s="69" t="n">
        <v>-80280</v>
      </c>
      <c r="BU2281" s="68" t="n">
        <v>80280</v>
      </c>
    </row>
    <row r="2282" customFormat="false" ht="15" hidden="true" customHeight="false" outlineLevel="0" collapsed="false">
      <c r="A2282" s="61" t="s">
        <v>16213</v>
      </c>
      <c r="B2282" s="61" t="s">
        <v>16214</v>
      </c>
      <c r="C2282" s="62" t="n">
        <v>45291</v>
      </c>
      <c r="D2282" s="62" t="n">
        <v>45291</v>
      </c>
      <c r="E2282" s="61" t="s">
        <v>1259</v>
      </c>
      <c r="F2282" s="61" t="s">
        <v>1191</v>
      </c>
      <c r="G2282" s="61" t="s">
        <v>16215</v>
      </c>
      <c r="H2282" s="61" t="s">
        <v>16205</v>
      </c>
      <c r="I2282" s="61" t="s">
        <v>16206</v>
      </c>
      <c r="J2282" s="61" t="s">
        <v>1196</v>
      </c>
      <c r="K2282" s="61" t="s">
        <v>4088</v>
      </c>
      <c r="L2282" s="61" t="s">
        <v>4277</v>
      </c>
      <c r="M2282" s="61" t="s">
        <v>1198</v>
      </c>
      <c r="N2282" s="61" t="n">
        <v>173598031</v>
      </c>
      <c r="O2282" s="61" t="s">
        <v>1262</v>
      </c>
      <c r="P2282" s="61" t="s">
        <v>16216</v>
      </c>
      <c r="R2282" s="61" t="s">
        <v>16208</v>
      </c>
      <c r="S2282" s="61" t="str">
        <f aca="false">IF(J2282="Listed Option",MID(R2282,3,9),MID(Q2282,3,9))</f>
        <v>98980F104</v>
      </c>
      <c r="T2282" s="61" t="str">
        <f aca="false">VLOOKUP(S2282,'Output v4'!C:C,1,FALSE())</f>
        <v>98980F104</v>
      </c>
      <c r="W2282" s="61" t="s">
        <v>16217</v>
      </c>
      <c r="X2282" s="61" t="s">
        <v>16218</v>
      </c>
      <c r="Y2282" s="61" t="s">
        <v>16219</v>
      </c>
      <c r="Z2282" s="61" t="s">
        <v>1304</v>
      </c>
      <c r="AA2282" s="61" t="s">
        <v>1305</v>
      </c>
      <c r="AB2282" s="63" t="n">
        <v>621</v>
      </c>
      <c r="AC2282" s="63" t="n">
        <v>621</v>
      </c>
      <c r="AD2282" s="61" t="n">
        <v>100</v>
      </c>
      <c r="AE2282" s="61" t="n">
        <v>0</v>
      </c>
      <c r="AF2282" s="64" t="n">
        <v>62100</v>
      </c>
      <c r="AG2282" s="61" t="s">
        <v>689</v>
      </c>
      <c r="AH2282" s="62" t="n">
        <v>45291</v>
      </c>
      <c r="AI2282" s="65" t="n">
        <v>0.025</v>
      </c>
      <c r="AJ2282" s="61" t="s">
        <v>1266</v>
      </c>
      <c r="AK2282" s="65" t="n">
        <v>0.025</v>
      </c>
      <c r="AL2282" s="65" t="n">
        <v>18.49</v>
      </c>
      <c r="AM2282" s="66" t="n">
        <v>1552.5</v>
      </c>
      <c r="AN2282" s="66" t="n">
        <f aca="false">IF(J2282="Listed Option",AF2282*AL2282,AM2282)</f>
        <v>1148229</v>
      </c>
      <c r="AO2282" s="61" t="s">
        <v>1267</v>
      </c>
      <c r="AP2282" s="61" t="n">
        <v>100</v>
      </c>
      <c r="AQ2282" s="61" t="n">
        <v>100</v>
      </c>
      <c r="AV2282" s="61" t="s">
        <v>16211</v>
      </c>
      <c r="AW2282" s="61" t="s">
        <v>4070</v>
      </c>
      <c r="AY2282" s="61" t="s">
        <v>16212</v>
      </c>
      <c r="AZ2282" s="61" t="s">
        <v>16212</v>
      </c>
      <c r="BA2282" s="61" t="s">
        <v>16212</v>
      </c>
      <c r="BB2282" s="67" t="n">
        <v>0</v>
      </c>
      <c r="BE2282" s="61" t="n">
        <v>238575</v>
      </c>
      <c r="BG2282" s="61" t="s">
        <v>4084</v>
      </c>
      <c r="BJ2282" s="61" t="s">
        <v>16212</v>
      </c>
      <c r="BL2282" s="61" t="s">
        <v>16208</v>
      </c>
      <c r="BM2282" s="61" t="s">
        <v>16208</v>
      </c>
      <c r="BN2282" s="70" t="n">
        <v>1148229</v>
      </c>
      <c r="BO2282" s="68" t="n">
        <v>1148229</v>
      </c>
      <c r="BP2282" s="68" t="n">
        <v>15.525</v>
      </c>
      <c r="BQ2282" s="68" t="n">
        <v>15.525</v>
      </c>
      <c r="BR2282" s="69" t="n">
        <v>621</v>
      </c>
      <c r="BS2282" s="63" t="n">
        <v>621</v>
      </c>
      <c r="BU2282" s="68" t="n">
        <v>621</v>
      </c>
    </row>
    <row r="2283" customFormat="false" ht="15" hidden="true" customHeight="false" outlineLevel="0" collapsed="false">
      <c r="A2283" s="61" t="s">
        <v>16220</v>
      </c>
      <c r="B2283" s="61" t="s">
        <v>16221</v>
      </c>
      <c r="C2283" s="62" t="n">
        <v>45291</v>
      </c>
      <c r="D2283" s="62" t="n">
        <v>45291</v>
      </c>
      <c r="E2283" s="61" t="s">
        <v>1259</v>
      </c>
      <c r="F2283" s="61" t="s">
        <v>1191</v>
      </c>
      <c r="G2283" s="61" t="s">
        <v>16205</v>
      </c>
      <c r="H2283" s="61" t="s">
        <v>16205</v>
      </c>
      <c r="I2283" s="61" t="s">
        <v>16206</v>
      </c>
      <c r="J2283" s="61" t="s">
        <v>1195</v>
      </c>
      <c r="K2283" s="61" t="s">
        <v>1195</v>
      </c>
      <c r="L2283" s="61" t="s">
        <v>1195</v>
      </c>
      <c r="N2283" s="61" t="n">
        <v>105093563</v>
      </c>
      <c r="O2283" s="61" t="s">
        <v>1262</v>
      </c>
      <c r="P2283" s="61" t="s">
        <v>16207</v>
      </c>
      <c r="Q2283" s="61" t="s">
        <v>16208</v>
      </c>
      <c r="R2283" s="61" t="s">
        <v>16208</v>
      </c>
      <c r="S2283" s="61" t="str">
        <f aca="false">IF(J2283="Listed Option",MID(R2283,3,9),MID(Q2283,3,9))</f>
        <v>98980F104</v>
      </c>
      <c r="T2283" s="61" t="str">
        <f aca="false">VLOOKUP(S2283,'Output v4'!C:C,1,FALSE())</f>
        <v>98980F104</v>
      </c>
      <c r="U2283" s="61" t="s">
        <v>1192</v>
      </c>
      <c r="V2283" s="61" t="s">
        <v>16209</v>
      </c>
      <c r="W2283" s="61" t="s">
        <v>16210</v>
      </c>
      <c r="Y2283" s="61" t="s">
        <v>16211</v>
      </c>
      <c r="Z2283" s="61" t="s">
        <v>4074</v>
      </c>
      <c r="AA2283" s="61" t="s">
        <v>4075</v>
      </c>
      <c r="AB2283" s="63" t="n">
        <v>604668</v>
      </c>
      <c r="AC2283" s="63" t="n">
        <v>604668</v>
      </c>
      <c r="AE2283" s="61" t="n">
        <v>0</v>
      </c>
      <c r="AF2283" s="64" t="n">
        <v>604668</v>
      </c>
      <c r="AG2283" s="61" t="s">
        <v>689</v>
      </c>
      <c r="AH2283" s="62" t="n">
        <v>45291</v>
      </c>
      <c r="AI2283" s="65" t="n">
        <v>18.49</v>
      </c>
      <c r="AJ2283" s="61" t="s">
        <v>3614</v>
      </c>
      <c r="AK2283" s="65" t="n">
        <v>18.49</v>
      </c>
      <c r="AL2283" s="65" t="n">
        <v>18.49</v>
      </c>
      <c r="AM2283" s="66" t="n">
        <v>11180311.32</v>
      </c>
      <c r="AN2283" s="66" t="n">
        <f aca="false">IF(J2283="Listed Option",AF2283*AL2283,AM2283)</f>
        <v>11180311.32</v>
      </c>
      <c r="AO2283" s="61" t="s">
        <v>1267</v>
      </c>
      <c r="AP2283" s="61" t="n">
        <v>1</v>
      </c>
      <c r="AQ2283" s="61" t="n">
        <v>1</v>
      </c>
      <c r="AV2283" s="61" t="s">
        <v>16211</v>
      </c>
      <c r="AW2283" s="61" t="s">
        <v>4070</v>
      </c>
      <c r="AY2283" s="61" t="s">
        <v>16212</v>
      </c>
      <c r="AZ2283" s="61" t="s">
        <v>16212</v>
      </c>
      <c r="BA2283" s="61" t="s">
        <v>16212</v>
      </c>
      <c r="BB2283" s="67" t="n">
        <v>0</v>
      </c>
      <c r="BE2283" s="61" t="n">
        <v>241450</v>
      </c>
      <c r="BF2283" s="61" t="s">
        <v>1191</v>
      </c>
      <c r="BG2283" s="61" t="s">
        <v>4084</v>
      </c>
      <c r="BH2283" s="61" t="s">
        <v>4084</v>
      </c>
      <c r="BI2283" s="61" t="s">
        <v>16206</v>
      </c>
      <c r="BJ2283" s="61" t="s">
        <v>16212</v>
      </c>
      <c r="BK2283" s="61" t="s">
        <v>16212</v>
      </c>
      <c r="BL2283" s="61" t="s">
        <v>16208</v>
      </c>
      <c r="BM2283" s="61" t="s">
        <v>16208</v>
      </c>
      <c r="BN2283" s="70" t="n">
        <v>11180311.32</v>
      </c>
      <c r="BO2283" s="68" t="n">
        <v>11180311.32</v>
      </c>
      <c r="BP2283" s="68" t="n">
        <v>11180311.32</v>
      </c>
      <c r="BQ2283" s="68" t="n">
        <v>11180311.32</v>
      </c>
      <c r="BR2283" s="69" t="n">
        <v>604668</v>
      </c>
      <c r="BU2283" s="68" t="n">
        <v>604668</v>
      </c>
    </row>
    <row r="2284" customFormat="false" ht="15" hidden="true" customHeight="false" outlineLevel="0" collapsed="false">
      <c r="A2284" s="61" t="s">
        <v>16222</v>
      </c>
      <c r="B2284" s="61" t="s">
        <v>16223</v>
      </c>
      <c r="C2284" s="62" t="n">
        <v>45291</v>
      </c>
      <c r="D2284" s="62" t="n">
        <v>45291</v>
      </c>
      <c r="E2284" s="61" t="s">
        <v>1259</v>
      </c>
      <c r="F2284" s="61" t="s">
        <v>16224</v>
      </c>
      <c r="G2284" s="61" t="s">
        <v>16225</v>
      </c>
      <c r="H2284" s="61" t="s">
        <v>16225</v>
      </c>
      <c r="I2284" s="61" t="s">
        <v>16226</v>
      </c>
      <c r="J2284" s="61" t="s">
        <v>1195</v>
      </c>
      <c r="K2284" s="61" t="s">
        <v>1195</v>
      </c>
      <c r="L2284" s="61" t="s">
        <v>1195</v>
      </c>
      <c r="N2284" s="61" t="n">
        <v>75043589</v>
      </c>
      <c r="O2284" s="61" t="s">
        <v>1262</v>
      </c>
      <c r="P2284" s="61" t="s">
        <v>16227</v>
      </c>
      <c r="Q2284" s="61" t="s">
        <v>16228</v>
      </c>
      <c r="R2284" s="61" t="s">
        <v>16228</v>
      </c>
      <c r="S2284" s="61" t="str">
        <f aca="false">IF(J2284="Listed Option",MID(R2284,3,9),MID(Q2284,3,9))</f>
        <v>98980G102</v>
      </c>
      <c r="T2284" s="61" t="e">
        <f aca="false">VLOOKUP(S2284,'Output v4'!C:C,1,FALSE())</f>
        <v>#N/A</v>
      </c>
      <c r="U2284" s="61" t="s">
        <v>16229</v>
      </c>
      <c r="V2284" s="61" t="s">
        <v>16230</v>
      </c>
      <c r="W2284" s="61" t="s">
        <v>16231</v>
      </c>
      <c r="Y2284" s="61" t="s">
        <v>16232</v>
      </c>
      <c r="Z2284" s="61" t="s">
        <v>4029</v>
      </c>
      <c r="AA2284" s="61" t="s">
        <v>4117</v>
      </c>
      <c r="AB2284" s="63" t="n">
        <v>-10900</v>
      </c>
      <c r="AC2284" s="63" t="n">
        <v>-10900</v>
      </c>
      <c r="AE2284" s="61" t="n">
        <v>0</v>
      </c>
      <c r="AF2284" s="64" t="n">
        <v>-10900</v>
      </c>
      <c r="AG2284" s="61" t="s">
        <v>1273</v>
      </c>
      <c r="AH2284" s="62" t="n">
        <v>45291</v>
      </c>
      <c r="AI2284" s="65" t="n">
        <v>221.56</v>
      </c>
      <c r="AJ2284" s="61" t="s">
        <v>3614</v>
      </c>
      <c r="AK2284" s="65" t="n">
        <v>221.56</v>
      </c>
      <c r="AL2284" s="65" t="n">
        <v>221.56</v>
      </c>
      <c r="AM2284" s="66" t="n">
        <v>-2415004</v>
      </c>
      <c r="AN2284" s="66" t="n">
        <f aca="false">IF(J2284="Listed Option",AF2284*AL2284,AM2284)</f>
        <v>-2415004</v>
      </c>
      <c r="AO2284" s="61" t="s">
        <v>1267</v>
      </c>
      <c r="AP2284" s="61" t="n">
        <v>1</v>
      </c>
      <c r="AQ2284" s="61" t="n">
        <v>1</v>
      </c>
      <c r="AV2284" s="61" t="s">
        <v>16232</v>
      </c>
      <c r="AW2284" s="61" t="s">
        <v>4070</v>
      </c>
      <c r="AY2284" s="61" t="s">
        <v>16226</v>
      </c>
      <c r="AZ2284" s="61" t="s">
        <v>16226</v>
      </c>
      <c r="BA2284" s="61" t="s">
        <v>16226</v>
      </c>
      <c r="BB2284" s="67" t="n">
        <v>0</v>
      </c>
      <c r="BE2284" s="61" t="n">
        <v>238587</v>
      </c>
      <c r="BF2284" s="61" t="s">
        <v>16224</v>
      </c>
      <c r="BG2284" s="61" t="s">
        <v>4084</v>
      </c>
      <c r="BH2284" s="61" t="s">
        <v>4084</v>
      </c>
      <c r="BI2284" s="61" t="s">
        <v>16226</v>
      </c>
      <c r="BJ2284" s="61" t="s">
        <v>16226</v>
      </c>
      <c r="BK2284" s="61" t="s">
        <v>16226</v>
      </c>
      <c r="BL2284" s="61" t="s">
        <v>16228</v>
      </c>
      <c r="BM2284" s="61" t="s">
        <v>16228</v>
      </c>
      <c r="BN2284" s="70" t="n">
        <v>-2415004</v>
      </c>
      <c r="BO2284" s="68" t="n">
        <v>-2415004</v>
      </c>
      <c r="BP2284" s="68" t="n">
        <v>-2415004</v>
      </c>
      <c r="BQ2284" s="68" t="n">
        <v>-2415004</v>
      </c>
      <c r="BR2284" s="69" t="n">
        <v>-10900</v>
      </c>
      <c r="BU2284" s="68" t="n">
        <v>10900</v>
      </c>
    </row>
    <row r="2285" customFormat="false" ht="15" hidden="true" customHeight="false" outlineLevel="0" collapsed="false">
      <c r="A2285" s="61" t="s">
        <v>16233</v>
      </c>
      <c r="B2285" s="61" t="s">
        <v>16234</v>
      </c>
      <c r="C2285" s="62" t="n">
        <v>45291</v>
      </c>
      <c r="D2285" s="62" t="n">
        <v>45291</v>
      </c>
      <c r="E2285" s="61" t="s">
        <v>1259</v>
      </c>
      <c r="F2285" s="61" t="s">
        <v>860</v>
      </c>
      <c r="G2285" s="61" t="s">
        <v>16235</v>
      </c>
      <c r="H2285" s="61" t="s">
        <v>16235</v>
      </c>
      <c r="I2285" s="61" t="s">
        <v>16236</v>
      </c>
      <c r="J2285" s="61" t="s">
        <v>1195</v>
      </c>
      <c r="K2285" s="61" t="s">
        <v>1195</v>
      </c>
      <c r="L2285" s="61" t="s">
        <v>1195</v>
      </c>
      <c r="N2285" s="61" t="n">
        <v>3112</v>
      </c>
      <c r="O2285" s="61" t="s">
        <v>1262</v>
      </c>
      <c r="P2285" s="61" t="s">
        <v>16237</v>
      </c>
      <c r="Q2285" s="61" t="s">
        <v>16238</v>
      </c>
      <c r="R2285" s="61" t="s">
        <v>16238</v>
      </c>
      <c r="S2285" s="61" t="str">
        <f aca="false">IF(J2285="Listed Option",MID(R2285,3,9),MID(Q2285,3,9))</f>
        <v>278642103</v>
      </c>
      <c r="T2285" s="61" t="str">
        <f aca="false">VLOOKUP(S2285,'Output v4'!C:C,1,FALSE())</f>
        <v>278642103</v>
      </c>
      <c r="U2285" s="61" t="s">
        <v>124</v>
      </c>
      <c r="V2285" s="61" t="s">
        <v>16239</v>
      </c>
      <c r="W2285" s="61" t="s">
        <v>16240</v>
      </c>
      <c r="Y2285" s="61" t="s">
        <v>16241</v>
      </c>
      <c r="Z2285" s="61" t="s">
        <v>1304</v>
      </c>
      <c r="AA2285" s="61" t="s">
        <v>1305</v>
      </c>
      <c r="AB2285" s="63" t="n">
        <v>994</v>
      </c>
      <c r="AC2285" s="63" t="n">
        <v>994</v>
      </c>
      <c r="AE2285" s="61" t="n">
        <v>0</v>
      </c>
      <c r="AF2285" s="64" t="n">
        <v>994</v>
      </c>
      <c r="AG2285" s="61" t="s">
        <v>689</v>
      </c>
      <c r="AH2285" s="62" t="n">
        <v>45291</v>
      </c>
      <c r="AI2285" s="65" t="n">
        <v>43.62</v>
      </c>
      <c r="AJ2285" s="61" t="s">
        <v>3614</v>
      </c>
      <c r="AK2285" s="65" t="n">
        <v>43.62</v>
      </c>
      <c r="AL2285" s="65" t="n">
        <v>43.62</v>
      </c>
      <c r="AM2285" s="66" t="n">
        <v>43358.28</v>
      </c>
      <c r="AN2285" s="66" t="n">
        <f aca="false">IF(J2285="Listed Option",AF2285*AL2285,AM2285)</f>
        <v>43358.28</v>
      </c>
      <c r="AO2285" s="61" t="s">
        <v>1267</v>
      </c>
      <c r="AP2285" s="61" t="n">
        <v>1</v>
      </c>
      <c r="AQ2285" s="61" t="n">
        <v>1</v>
      </c>
      <c r="AV2285" s="61" t="s">
        <v>16241</v>
      </c>
      <c r="AW2285" s="61" t="s">
        <v>4070</v>
      </c>
      <c r="AY2285" s="61" t="s">
        <v>16236</v>
      </c>
      <c r="AZ2285" s="61" t="s">
        <v>16236</v>
      </c>
      <c r="BA2285" s="61" t="s">
        <v>16236</v>
      </c>
      <c r="BB2285" s="67" t="n">
        <v>0</v>
      </c>
      <c r="BE2285" s="61" t="n">
        <v>238575</v>
      </c>
      <c r="BF2285" s="61" t="s">
        <v>860</v>
      </c>
      <c r="BG2285" s="61" t="s">
        <v>4084</v>
      </c>
      <c r="BH2285" s="61" t="s">
        <v>4084</v>
      </c>
      <c r="BI2285" s="61" t="s">
        <v>16236</v>
      </c>
      <c r="BJ2285" s="61" t="s">
        <v>16236</v>
      </c>
      <c r="BK2285" s="61" t="s">
        <v>16236</v>
      </c>
      <c r="BL2285" s="61" t="s">
        <v>16238</v>
      </c>
      <c r="BM2285" s="61" t="s">
        <v>16238</v>
      </c>
      <c r="BN2285" s="70" t="n">
        <v>43358.28</v>
      </c>
      <c r="BO2285" s="68" t="n">
        <v>43358.28</v>
      </c>
      <c r="BP2285" s="68" t="n">
        <v>43358.28</v>
      </c>
      <c r="BQ2285" s="68" t="n">
        <v>43358.28</v>
      </c>
      <c r="BR2285" s="69" t="n">
        <v>994</v>
      </c>
      <c r="BU2285" s="68" t="n">
        <v>994</v>
      </c>
    </row>
    <row r="2286" customFormat="false" ht="15" hidden="true" customHeight="false" outlineLevel="0" collapsed="false">
      <c r="A2286" s="61" t="s">
        <v>16242</v>
      </c>
      <c r="B2286" s="61" t="s">
        <v>16243</v>
      </c>
      <c r="C2286" s="62" t="n">
        <v>45291</v>
      </c>
      <c r="D2286" s="62" t="n">
        <v>45291</v>
      </c>
      <c r="E2286" s="61" t="s">
        <v>1259</v>
      </c>
      <c r="F2286" s="61" t="s">
        <v>860</v>
      </c>
      <c r="G2286" s="61" t="s">
        <v>16244</v>
      </c>
      <c r="H2286" s="61" t="s">
        <v>16235</v>
      </c>
      <c r="I2286" s="61" t="s">
        <v>16236</v>
      </c>
      <c r="J2286" s="61" t="s">
        <v>1196</v>
      </c>
      <c r="K2286" s="61" t="s">
        <v>4088</v>
      </c>
      <c r="L2286" s="61" t="s">
        <v>4277</v>
      </c>
      <c r="M2286" s="61" t="s">
        <v>1198</v>
      </c>
      <c r="N2286" s="61" t="n">
        <v>133557935</v>
      </c>
      <c r="O2286" s="61" t="s">
        <v>1262</v>
      </c>
      <c r="P2286" s="61" t="s">
        <v>16245</v>
      </c>
      <c r="R2286" s="61" t="s">
        <v>16238</v>
      </c>
      <c r="S2286" s="61" t="str">
        <f aca="false">IF(J2286="Listed Option",MID(R2286,3,9),MID(Q2286,3,9))</f>
        <v>278642103</v>
      </c>
      <c r="T2286" s="61" t="str">
        <f aca="false">VLOOKUP(S2286,'Output v4'!C:C,1,FALSE())</f>
        <v>278642103</v>
      </c>
      <c r="W2286" s="61" t="s">
        <v>16246</v>
      </c>
      <c r="X2286" s="61" t="s">
        <v>16247</v>
      </c>
      <c r="Y2286" s="61" t="s">
        <v>16248</v>
      </c>
      <c r="Z2286" s="61" t="s">
        <v>1304</v>
      </c>
      <c r="AA2286" s="61" t="s">
        <v>1305</v>
      </c>
      <c r="AB2286" s="63" t="n">
        <v>96</v>
      </c>
      <c r="AC2286" s="63" t="n">
        <v>96</v>
      </c>
      <c r="AD2286" s="61" t="n">
        <v>100</v>
      </c>
      <c r="AE2286" s="61" t="n">
        <v>0</v>
      </c>
      <c r="AF2286" s="64" t="n">
        <v>9600</v>
      </c>
      <c r="AG2286" s="61" t="s">
        <v>689</v>
      </c>
      <c r="AH2286" s="62" t="n">
        <v>45291</v>
      </c>
      <c r="AI2286" s="65" t="n">
        <v>0.035</v>
      </c>
      <c r="AJ2286" s="61" t="s">
        <v>1266</v>
      </c>
      <c r="AK2286" s="65" t="n">
        <v>0.035</v>
      </c>
      <c r="AL2286" s="65" t="n">
        <v>43.62</v>
      </c>
      <c r="AM2286" s="66" t="n">
        <v>336</v>
      </c>
      <c r="AN2286" s="66" t="n">
        <f aca="false">IF(J2286="Listed Option",AF2286*AL2286,AM2286)</f>
        <v>418752</v>
      </c>
      <c r="AO2286" s="61" t="s">
        <v>1267</v>
      </c>
      <c r="AP2286" s="61" t="n">
        <v>100</v>
      </c>
      <c r="AQ2286" s="61" t="n">
        <v>100</v>
      </c>
      <c r="AV2286" s="61" t="s">
        <v>16241</v>
      </c>
      <c r="AW2286" s="61" t="s">
        <v>4070</v>
      </c>
      <c r="AY2286" s="61" t="s">
        <v>16236</v>
      </c>
      <c r="AZ2286" s="61" t="s">
        <v>16236</v>
      </c>
      <c r="BA2286" s="61" t="s">
        <v>16236</v>
      </c>
      <c r="BB2286" s="67" t="n">
        <v>0</v>
      </c>
      <c r="BE2286" s="61" t="n">
        <v>238575</v>
      </c>
      <c r="BG2286" s="61" t="s">
        <v>4084</v>
      </c>
      <c r="BJ2286" s="61" t="s">
        <v>16236</v>
      </c>
      <c r="BL2286" s="61" t="s">
        <v>16238</v>
      </c>
      <c r="BM2286" s="61" t="s">
        <v>16238</v>
      </c>
      <c r="BN2286" s="70" t="n">
        <v>418752</v>
      </c>
      <c r="BO2286" s="68" t="n">
        <v>418752</v>
      </c>
      <c r="BP2286" s="68" t="n">
        <v>3.36</v>
      </c>
      <c r="BQ2286" s="68" t="n">
        <v>3.36</v>
      </c>
      <c r="BR2286" s="69" t="n">
        <v>96</v>
      </c>
      <c r="BS2286" s="63" t="n">
        <v>96</v>
      </c>
      <c r="BU2286" s="68" t="n">
        <v>96</v>
      </c>
    </row>
    <row r="2287" customFormat="false" ht="15" hidden="true" customHeight="false" outlineLevel="0" collapsed="false">
      <c r="A2287" s="61" t="s">
        <v>16249</v>
      </c>
      <c r="B2287" s="61" t="s">
        <v>16250</v>
      </c>
      <c r="C2287" s="62" t="n">
        <v>45291</v>
      </c>
      <c r="D2287" s="62" t="n">
        <v>45291</v>
      </c>
      <c r="E2287" s="61" t="s">
        <v>1259</v>
      </c>
      <c r="F2287" s="61" t="s">
        <v>860</v>
      </c>
      <c r="G2287" s="61" t="s">
        <v>16251</v>
      </c>
      <c r="H2287" s="61" t="s">
        <v>16235</v>
      </c>
      <c r="I2287" s="61" t="s">
        <v>16236</v>
      </c>
      <c r="J2287" s="61" t="s">
        <v>1196</v>
      </c>
      <c r="K2287" s="61" t="s">
        <v>4088</v>
      </c>
      <c r="L2287" s="61" t="s">
        <v>4089</v>
      </c>
      <c r="M2287" s="61" t="s">
        <v>1197</v>
      </c>
      <c r="N2287" s="61" t="n">
        <v>134076435</v>
      </c>
      <c r="O2287" s="61" t="s">
        <v>1262</v>
      </c>
      <c r="P2287" s="61" t="s">
        <v>16252</v>
      </c>
      <c r="R2287" s="61" t="s">
        <v>16238</v>
      </c>
      <c r="S2287" s="61" t="str">
        <f aca="false">IF(J2287="Listed Option",MID(R2287,3,9),MID(Q2287,3,9))</f>
        <v>278642103</v>
      </c>
      <c r="T2287" s="61" t="str">
        <f aca="false">VLOOKUP(S2287,'Output v4'!C:C,1,FALSE())</f>
        <v>278642103</v>
      </c>
      <c r="W2287" s="61" t="s">
        <v>16253</v>
      </c>
      <c r="X2287" s="61" t="s">
        <v>16254</v>
      </c>
      <c r="Y2287" s="61" t="s">
        <v>16255</v>
      </c>
      <c r="Z2287" s="61" t="s">
        <v>1304</v>
      </c>
      <c r="AA2287" s="61" t="s">
        <v>1305</v>
      </c>
      <c r="AB2287" s="63" t="n">
        <v>96</v>
      </c>
      <c r="AC2287" s="63" t="n">
        <v>96</v>
      </c>
      <c r="AD2287" s="61" t="n">
        <v>100</v>
      </c>
      <c r="AE2287" s="61" t="n">
        <v>0</v>
      </c>
      <c r="AF2287" s="64" t="n">
        <v>9600</v>
      </c>
      <c r="AG2287" s="61" t="s">
        <v>689</v>
      </c>
      <c r="AH2287" s="62" t="n">
        <v>45291</v>
      </c>
      <c r="AI2287" s="65" t="n">
        <v>0.105</v>
      </c>
      <c r="AJ2287" s="61" t="s">
        <v>1266</v>
      </c>
      <c r="AK2287" s="65" t="n">
        <v>0.105</v>
      </c>
      <c r="AL2287" s="65" t="n">
        <v>43.62</v>
      </c>
      <c r="AM2287" s="66" t="n">
        <v>1008</v>
      </c>
      <c r="AN2287" s="66" t="n">
        <f aca="false">IF(J2287="Listed Option",AF2287*AL2287,AM2287)</f>
        <v>418752</v>
      </c>
      <c r="AO2287" s="61" t="s">
        <v>1267</v>
      </c>
      <c r="AP2287" s="61" t="n">
        <v>100</v>
      </c>
      <c r="AQ2287" s="61" t="n">
        <v>100</v>
      </c>
      <c r="AV2287" s="61" t="s">
        <v>16241</v>
      </c>
      <c r="AW2287" s="61" t="s">
        <v>4070</v>
      </c>
      <c r="AY2287" s="61" t="s">
        <v>16236</v>
      </c>
      <c r="AZ2287" s="61" t="s">
        <v>16236</v>
      </c>
      <c r="BA2287" s="61" t="s">
        <v>16236</v>
      </c>
      <c r="BB2287" s="67" t="n">
        <v>0</v>
      </c>
      <c r="BE2287" s="61" t="n">
        <v>238575</v>
      </c>
      <c r="BG2287" s="61" t="s">
        <v>4084</v>
      </c>
      <c r="BJ2287" s="61" t="s">
        <v>16236</v>
      </c>
      <c r="BL2287" s="61" t="s">
        <v>16238</v>
      </c>
      <c r="BM2287" s="61" t="s">
        <v>16238</v>
      </c>
      <c r="BN2287" s="70" t="n">
        <v>-418752</v>
      </c>
      <c r="BO2287" s="68" t="n">
        <v>418752</v>
      </c>
      <c r="BP2287" s="68" t="n">
        <v>10.08</v>
      </c>
      <c r="BQ2287" s="68" t="n">
        <v>10.08</v>
      </c>
      <c r="BR2287" s="69" t="n">
        <v>96</v>
      </c>
      <c r="BS2287" s="63" t="n">
        <v>96</v>
      </c>
      <c r="BU2287" s="68" t="n">
        <v>96</v>
      </c>
    </row>
    <row r="2288" customFormat="false" ht="15" hidden="true" customHeight="false" outlineLevel="0" collapsed="false">
      <c r="A2288" s="61" t="s">
        <v>16256</v>
      </c>
      <c r="B2288" s="61" t="s">
        <v>16257</v>
      </c>
      <c r="C2288" s="62" t="n">
        <v>45291</v>
      </c>
      <c r="D2288" s="62" t="n">
        <v>45291</v>
      </c>
      <c r="E2288" s="61" t="s">
        <v>1259</v>
      </c>
      <c r="F2288" s="61" t="s">
        <v>864</v>
      </c>
      <c r="G2288" s="61" t="s">
        <v>16258</v>
      </c>
      <c r="H2288" s="61" t="s">
        <v>16258</v>
      </c>
      <c r="I2288" s="61" t="s">
        <v>16259</v>
      </c>
      <c r="J2288" s="61" t="s">
        <v>1195</v>
      </c>
      <c r="K2288" s="61" t="s">
        <v>1195</v>
      </c>
      <c r="L2288" s="61" t="s">
        <v>1195</v>
      </c>
      <c r="N2288" s="61" t="n">
        <v>59965434</v>
      </c>
      <c r="O2288" s="61" t="s">
        <v>1262</v>
      </c>
      <c r="P2288" s="61" t="s">
        <v>16260</v>
      </c>
      <c r="Q2288" s="61" t="s">
        <v>16261</v>
      </c>
      <c r="R2288" s="61" t="s">
        <v>16261</v>
      </c>
      <c r="S2288" s="61" t="str">
        <f aca="false">IF(J2288="Listed Option",MID(R2288,3,9),MID(Q2288,3,9))</f>
        <v>26856L103</v>
      </c>
      <c r="T2288" s="61" t="str">
        <f aca="false">VLOOKUP(S2288,'Output v4'!C:C,1,FALSE())</f>
        <v>26856L103</v>
      </c>
      <c r="U2288" s="61" t="s">
        <v>122</v>
      </c>
      <c r="V2288" s="61" t="s">
        <v>16262</v>
      </c>
      <c r="W2288" s="61" t="s">
        <v>16263</v>
      </c>
      <c r="Y2288" s="61" t="s">
        <v>16264</v>
      </c>
      <c r="Z2288" s="61" t="s">
        <v>1304</v>
      </c>
      <c r="AA2288" s="61" t="s">
        <v>1305</v>
      </c>
      <c r="AB2288" s="63" t="n">
        <v>10513</v>
      </c>
      <c r="AC2288" s="63" t="n">
        <v>10513</v>
      </c>
      <c r="AE2288" s="61" t="n">
        <v>0</v>
      </c>
      <c r="AF2288" s="64" t="n">
        <v>10513</v>
      </c>
      <c r="AG2288" s="61" t="s">
        <v>689</v>
      </c>
      <c r="AH2288" s="62" t="n">
        <v>45291</v>
      </c>
      <c r="AI2288" s="65" t="n">
        <v>144.34</v>
      </c>
      <c r="AJ2288" s="61" t="s">
        <v>3614</v>
      </c>
      <c r="AK2288" s="65" t="n">
        <v>144.34</v>
      </c>
      <c r="AL2288" s="65" t="n">
        <v>144.34</v>
      </c>
      <c r="AM2288" s="66" t="n">
        <v>1517446.42</v>
      </c>
      <c r="AN2288" s="66" t="n">
        <f aca="false">IF(J2288="Listed Option",AF2288*AL2288,AM2288)</f>
        <v>1517446.42</v>
      </c>
      <c r="AO2288" s="61" t="s">
        <v>1267</v>
      </c>
      <c r="AP2288" s="61" t="n">
        <v>1</v>
      </c>
      <c r="AQ2288" s="61" t="n">
        <v>1</v>
      </c>
      <c r="AV2288" s="61" t="s">
        <v>16264</v>
      </c>
      <c r="AW2288" s="61" t="s">
        <v>4070</v>
      </c>
      <c r="AY2288" s="61" t="s">
        <v>16263</v>
      </c>
      <c r="AZ2288" s="61" t="s">
        <v>16263</v>
      </c>
      <c r="BA2288" s="61" t="s">
        <v>16263</v>
      </c>
      <c r="BB2288" s="67" t="n">
        <v>0</v>
      </c>
      <c r="BE2288" s="61" t="n">
        <v>238575</v>
      </c>
      <c r="BF2288" s="61" t="s">
        <v>864</v>
      </c>
      <c r="BG2288" s="61" t="s">
        <v>4084</v>
      </c>
      <c r="BH2288" s="61" t="s">
        <v>4084</v>
      </c>
      <c r="BI2288" s="61" t="s">
        <v>16259</v>
      </c>
      <c r="BJ2288" s="61" t="s">
        <v>16263</v>
      </c>
      <c r="BK2288" s="61" t="s">
        <v>16263</v>
      </c>
      <c r="BL2288" s="61" t="s">
        <v>16261</v>
      </c>
      <c r="BM2288" s="61" t="s">
        <v>16261</v>
      </c>
      <c r="BN2288" s="70" t="n">
        <v>1517446.42</v>
      </c>
      <c r="BO2288" s="68" t="n">
        <v>1517446.42</v>
      </c>
      <c r="BP2288" s="68" t="n">
        <v>1517446.42</v>
      </c>
      <c r="BQ2288" s="68" t="n">
        <v>1517446.42</v>
      </c>
      <c r="BR2288" s="69" t="n">
        <v>10513</v>
      </c>
      <c r="BU2288" s="68" t="n">
        <v>10513</v>
      </c>
    </row>
    <row r="2289" customFormat="false" ht="15" hidden="true" customHeight="false" outlineLevel="0" collapsed="false">
      <c r="A2289" s="61" t="s">
        <v>16265</v>
      </c>
      <c r="B2289" s="61" t="s">
        <v>16266</v>
      </c>
      <c r="C2289" s="62" t="n">
        <v>45291</v>
      </c>
      <c r="D2289" s="62" t="n">
        <v>45291</v>
      </c>
      <c r="E2289" s="61" t="s">
        <v>1259</v>
      </c>
      <c r="F2289" s="61" t="s">
        <v>943</v>
      </c>
      <c r="G2289" s="61" t="s">
        <v>16267</v>
      </c>
      <c r="H2289" s="61" t="s">
        <v>16267</v>
      </c>
      <c r="I2289" s="61" t="s">
        <v>16268</v>
      </c>
      <c r="J2289" s="61" t="s">
        <v>1195</v>
      </c>
      <c r="K2289" s="61" t="s">
        <v>1195</v>
      </c>
      <c r="L2289" s="61" t="s">
        <v>1195</v>
      </c>
      <c r="N2289" s="61" t="n">
        <v>89957618</v>
      </c>
      <c r="O2289" s="61" t="s">
        <v>1262</v>
      </c>
      <c r="P2289" s="61" t="s">
        <v>16269</v>
      </c>
      <c r="Q2289" s="61" t="s">
        <v>16270</v>
      </c>
      <c r="R2289" s="61" t="s">
        <v>16270</v>
      </c>
      <c r="S2289" s="61" t="str">
        <f aca="false">IF(J2289="Listed Option",MID(R2289,3,9),MID(Q2289,3,9))</f>
        <v>45174J509</v>
      </c>
      <c r="T2289" s="61" t="str">
        <f aca="false">VLOOKUP(S2289,'Output v4'!C:C,1,FALSE())</f>
        <v>45174J509</v>
      </c>
      <c r="U2289" s="61" t="s">
        <v>168</v>
      </c>
      <c r="V2289" s="61" t="s">
        <v>16271</v>
      </c>
      <c r="W2289" s="61" t="s">
        <v>16272</v>
      </c>
      <c r="Y2289" s="61" t="s">
        <v>16273</v>
      </c>
      <c r="Z2289" s="61" t="s">
        <v>1304</v>
      </c>
      <c r="AA2289" s="61" t="s">
        <v>1305</v>
      </c>
      <c r="AB2289" s="63" t="n">
        <v>63491</v>
      </c>
      <c r="AC2289" s="63" t="n">
        <v>63491</v>
      </c>
      <c r="AE2289" s="61" t="n">
        <v>0</v>
      </c>
      <c r="AF2289" s="64" t="n">
        <v>63491</v>
      </c>
      <c r="AG2289" s="61" t="s">
        <v>689</v>
      </c>
      <c r="AH2289" s="62" t="n">
        <v>45291</v>
      </c>
      <c r="AI2289" s="65" t="n">
        <v>2.67</v>
      </c>
      <c r="AJ2289" s="61" t="s">
        <v>3614</v>
      </c>
      <c r="AK2289" s="65" t="n">
        <v>2.67</v>
      </c>
      <c r="AL2289" s="65" t="n">
        <v>2.67</v>
      </c>
      <c r="AM2289" s="66" t="n">
        <v>169520.97</v>
      </c>
      <c r="AN2289" s="66" t="n">
        <f aca="false">IF(J2289="Listed Option",AF2289*AL2289,AM2289)</f>
        <v>169520.97</v>
      </c>
      <c r="AO2289" s="61" t="s">
        <v>1267</v>
      </c>
      <c r="AP2289" s="61" t="n">
        <v>1</v>
      </c>
      <c r="AQ2289" s="61" t="n">
        <v>1</v>
      </c>
      <c r="AV2289" s="61" t="s">
        <v>16273</v>
      </c>
      <c r="AW2289" s="61" t="s">
        <v>4070</v>
      </c>
      <c r="AY2289" s="61" t="s">
        <v>16268</v>
      </c>
      <c r="AZ2289" s="61" t="s">
        <v>16268</v>
      </c>
      <c r="BA2289" s="61" t="s">
        <v>16268</v>
      </c>
      <c r="BB2289" s="67" t="n">
        <v>0</v>
      </c>
      <c r="BE2289" s="61" t="n">
        <v>238575</v>
      </c>
      <c r="BF2289" s="61" t="s">
        <v>943</v>
      </c>
      <c r="BG2289" s="61" t="s">
        <v>4084</v>
      </c>
      <c r="BH2289" s="61" t="s">
        <v>4084</v>
      </c>
      <c r="BI2289" s="61" t="s">
        <v>16268</v>
      </c>
      <c r="BJ2289" s="61" t="s">
        <v>16268</v>
      </c>
      <c r="BK2289" s="61" t="s">
        <v>16268</v>
      </c>
      <c r="BL2289" s="61" t="s">
        <v>16270</v>
      </c>
      <c r="BM2289" s="61" t="s">
        <v>16270</v>
      </c>
      <c r="BN2289" s="70" t="n">
        <v>169520.97</v>
      </c>
      <c r="BO2289" s="68" t="n">
        <v>169520.97</v>
      </c>
      <c r="BP2289" s="68" t="n">
        <v>169520.97</v>
      </c>
      <c r="BQ2289" s="68" t="n">
        <v>169520.97</v>
      </c>
      <c r="BR2289" s="69" t="n">
        <v>63491</v>
      </c>
      <c r="BU2289" s="68" t="n">
        <v>63491</v>
      </c>
    </row>
    <row r="2290" customFormat="false" ht="15" hidden="true" customHeight="false" outlineLevel="0" collapsed="false">
      <c r="A2290" s="61" t="s">
        <v>16274</v>
      </c>
      <c r="B2290" s="61" t="s">
        <v>16275</v>
      </c>
      <c r="C2290" s="62" t="n">
        <v>45291</v>
      </c>
      <c r="D2290" s="62" t="n">
        <v>45291</v>
      </c>
      <c r="E2290" s="61" t="s">
        <v>1259</v>
      </c>
      <c r="F2290" s="61" t="s">
        <v>943</v>
      </c>
      <c r="G2290" s="61" t="s">
        <v>16267</v>
      </c>
      <c r="H2290" s="61" t="s">
        <v>16267</v>
      </c>
      <c r="I2290" s="61" t="s">
        <v>16268</v>
      </c>
      <c r="J2290" s="61" t="s">
        <v>1195</v>
      </c>
      <c r="K2290" s="61" t="s">
        <v>1195</v>
      </c>
      <c r="L2290" s="61" t="s">
        <v>1195</v>
      </c>
      <c r="N2290" s="61" t="n">
        <v>89957618</v>
      </c>
      <c r="O2290" s="61" t="s">
        <v>1262</v>
      </c>
      <c r="P2290" s="61" t="s">
        <v>16269</v>
      </c>
      <c r="Q2290" s="61" t="s">
        <v>16270</v>
      </c>
      <c r="R2290" s="61" t="s">
        <v>16270</v>
      </c>
      <c r="S2290" s="61" t="str">
        <f aca="false">IF(J2290="Listed Option",MID(R2290,3,9),MID(Q2290,3,9))</f>
        <v>45174J509</v>
      </c>
      <c r="T2290" s="61" t="str">
        <f aca="false">VLOOKUP(S2290,'Output v4'!C:C,1,FALSE())</f>
        <v>45174J509</v>
      </c>
      <c r="U2290" s="61" t="s">
        <v>168</v>
      </c>
      <c r="V2290" s="61" t="s">
        <v>16271</v>
      </c>
      <c r="W2290" s="61" t="s">
        <v>16272</v>
      </c>
      <c r="Y2290" s="61" t="s">
        <v>16273</v>
      </c>
      <c r="Z2290" s="61" t="s">
        <v>4029</v>
      </c>
      <c r="AA2290" s="61" t="s">
        <v>4117</v>
      </c>
      <c r="AB2290" s="63" t="n">
        <v>8030</v>
      </c>
      <c r="AC2290" s="63" t="n">
        <v>8030</v>
      </c>
      <c r="AE2290" s="61" t="n">
        <v>0</v>
      </c>
      <c r="AF2290" s="64" t="n">
        <v>8030</v>
      </c>
      <c r="AG2290" s="61" t="s">
        <v>689</v>
      </c>
      <c r="AH2290" s="62" t="n">
        <v>45291</v>
      </c>
      <c r="AI2290" s="65" t="n">
        <v>2.67</v>
      </c>
      <c r="AJ2290" s="61" t="s">
        <v>3614</v>
      </c>
      <c r="AK2290" s="65" t="n">
        <v>2.67</v>
      </c>
      <c r="AL2290" s="65" t="n">
        <v>2.67</v>
      </c>
      <c r="AM2290" s="66" t="n">
        <v>21440.1</v>
      </c>
      <c r="AN2290" s="66" t="n">
        <f aca="false">IF(J2290="Listed Option",AF2290*AL2290,AM2290)</f>
        <v>21440.1</v>
      </c>
      <c r="AO2290" s="61" t="s">
        <v>1267</v>
      </c>
      <c r="AP2290" s="61" t="n">
        <v>1</v>
      </c>
      <c r="AQ2290" s="61" t="n">
        <v>1</v>
      </c>
      <c r="AV2290" s="61" t="s">
        <v>16273</v>
      </c>
      <c r="AW2290" s="61" t="s">
        <v>4070</v>
      </c>
      <c r="AY2290" s="61" t="s">
        <v>16268</v>
      </c>
      <c r="AZ2290" s="61" t="s">
        <v>16268</v>
      </c>
      <c r="BA2290" s="61" t="s">
        <v>16268</v>
      </c>
      <c r="BB2290" s="67" t="n">
        <v>0</v>
      </c>
      <c r="BE2290" s="61" t="n">
        <v>238587</v>
      </c>
      <c r="BF2290" s="61" t="s">
        <v>943</v>
      </c>
      <c r="BG2290" s="61" t="s">
        <v>4084</v>
      </c>
      <c r="BH2290" s="61" t="s">
        <v>4084</v>
      </c>
      <c r="BI2290" s="61" t="s">
        <v>16268</v>
      </c>
      <c r="BJ2290" s="61" t="s">
        <v>16268</v>
      </c>
      <c r="BK2290" s="61" t="s">
        <v>16268</v>
      </c>
      <c r="BL2290" s="61" t="s">
        <v>16270</v>
      </c>
      <c r="BM2290" s="61" t="s">
        <v>16270</v>
      </c>
      <c r="BN2290" s="70" t="n">
        <v>21440.1</v>
      </c>
      <c r="BO2290" s="68" t="n">
        <v>21440.1</v>
      </c>
      <c r="BP2290" s="68" t="n">
        <v>21440.1</v>
      </c>
      <c r="BQ2290" s="68" t="n">
        <v>21440.1</v>
      </c>
      <c r="BR2290" s="69" t="n">
        <v>8030</v>
      </c>
      <c r="BU2290" s="68" t="n">
        <v>8030</v>
      </c>
    </row>
    <row r="2291" customFormat="false" ht="15" hidden="true" customHeight="false" outlineLevel="0" collapsed="false">
      <c r="A2291" s="61" t="s">
        <v>16276</v>
      </c>
      <c r="B2291" s="61" t="s">
        <v>16277</v>
      </c>
      <c r="C2291" s="62" t="n">
        <v>45291</v>
      </c>
      <c r="D2291" s="62" t="n">
        <v>45291</v>
      </c>
      <c r="E2291" s="61" t="s">
        <v>1259</v>
      </c>
      <c r="F2291" s="61" t="s">
        <v>16278</v>
      </c>
      <c r="G2291" s="61" t="s">
        <v>16279</v>
      </c>
      <c r="H2291" s="61" t="s">
        <v>16279</v>
      </c>
      <c r="J2291" s="61" t="s">
        <v>1195</v>
      </c>
      <c r="K2291" s="61" t="s">
        <v>1195</v>
      </c>
      <c r="L2291" s="61" t="s">
        <v>1195</v>
      </c>
      <c r="N2291" s="61" t="n">
        <v>60276195</v>
      </c>
      <c r="O2291" s="61" t="s">
        <v>1262</v>
      </c>
      <c r="P2291" s="61" t="s">
        <v>16280</v>
      </c>
      <c r="Q2291" s="61" t="s">
        <v>16281</v>
      </c>
      <c r="R2291" s="61" t="s">
        <v>16281</v>
      </c>
      <c r="S2291" s="61" t="str">
        <f aca="false">IF(J2291="Listed Option",MID(R2291,3,9),MID(Q2291,3,9))</f>
        <v>450056106</v>
      </c>
      <c r="T2291" s="61" t="e">
        <f aca="false">VLOOKUP(S2291,'Output v4'!C:C,1,FALSE())</f>
        <v>#N/A</v>
      </c>
      <c r="U2291" s="61" t="s">
        <v>16282</v>
      </c>
      <c r="V2291" s="61" t="s">
        <v>16283</v>
      </c>
      <c r="W2291" s="61" t="s">
        <v>16284</v>
      </c>
      <c r="Y2291" s="61" t="s">
        <v>16285</v>
      </c>
      <c r="Z2291" s="61" t="s">
        <v>1304</v>
      </c>
      <c r="AA2291" s="61" t="s">
        <v>1305</v>
      </c>
      <c r="AB2291" s="63" t="n">
        <v>-13970</v>
      </c>
      <c r="AC2291" s="63" t="n">
        <v>-13970</v>
      </c>
      <c r="AE2291" s="61" t="n">
        <v>0</v>
      </c>
      <c r="AF2291" s="64" t="n">
        <v>-13970</v>
      </c>
      <c r="AG2291" s="61" t="s">
        <v>1273</v>
      </c>
      <c r="AH2291" s="62" t="n">
        <v>45291</v>
      </c>
      <c r="AI2291" s="65" t="n">
        <v>107.04</v>
      </c>
      <c r="AJ2291" s="61" t="s">
        <v>3614</v>
      </c>
      <c r="AK2291" s="65" t="n">
        <v>107.04</v>
      </c>
      <c r="AL2291" s="65" t="n">
        <v>107.04</v>
      </c>
      <c r="AM2291" s="66" t="n">
        <v>-1495348.8</v>
      </c>
      <c r="AN2291" s="66" t="n">
        <f aca="false">IF(J2291="Listed Option",AF2291*AL2291,AM2291)</f>
        <v>-1495348.8</v>
      </c>
      <c r="AO2291" s="61" t="s">
        <v>1267</v>
      </c>
      <c r="AP2291" s="61" t="n">
        <v>1</v>
      </c>
      <c r="AQ2291" s="61" t="n">
        <v>1</v>
      </c>
      <c r="AV2291" s="61" t="s">
        <v>16285</v>
      </c>
      <c r="AW2291" s="61" t="s">
        <v>4070</v>
      </c>
      <c r="AY2291" s="61" t="s">
        <v>16286</v>
      </c>
      <c r="AZ2291" s="61" t="s">
        <v>16286</v>
      </c>
      <c r="BA2291" s="61" t="s">
        <v>16286</v>
      </c>
      <c r="BB2291" s="67" t="n">
        <v>0</v>
      </c>
      <c r="BE2291" s="61" t="n">
        <v>238575</v>
      </c>
      <c r="BF2291" s="61" t="s">
        <v>16278</v>
      </c>
      <c r="BG2291" s="61" t="s">
        <v>1157</v>
      </c>
      <c r="BH2291" s="61" t="s">
        <v>1157</v>
      </c>
      <c r="BJ2291" s="61" t="s">
        <v>16286</v>
      </c>
      <c r="BK2291" s="61" t="s">
        <v>16286</v>
      </c>
      <c r="BL2291" s="61" t="s">
        <v>16281</v>
      </c>
      <c r="BM2291" s="61" t="s">
        <v>16281</v>
      </c>
      <c r="BN2291" s="70" t="n">
        <v>-1495348.8</v>
      </c>
      <c r="BO2291" s="68" t="n">
        <v>-1495348.8</v>
      </c>
      <c r="BP2291" s="68" t="n">
        <v>-1495348.8</v>
      </c>
      <c r="BQ2291" s="68" t="n">
        <v>-1495348.8</v>
      </c>
      <c r="BR2291" s="69" t="n">
        <v>-13970</v>
      </c>
      <c r="BU2291" s="68" t="n">
        <v>13970</v>
      </c>
    </row>
    <row r="2292" customFormat="false" ht="15" hidden="true" customHeight="false" outlineLevel="0" collapsed="false">
      <c r="A2292" s="61" t="s">
        <v>16287</v>
      </c>
      <c r="B2292" s="61" t="s">
        <v>16288</v>
      </c>
      <c r="C2292" s="62" t="n">
        <v>45291</v>
      </c>
      <c r="D2292" s="62" t="n">
        <v>45291</v>
      </c>
      <c r="E2292" s="61" t="s">
        <v>1259</v>
      </c>
      <c r="F2292" s="61" t="s">
        <v>961</v>
      </c>
      <c r="G2292" s="61" t="s">
        <v>16289</v>
      </c>
      <c r="H2292" s="61" t="s">
        <v>16289</v>
      </c>
      <c r="I2292" s="61" t="s">
        <v>16290</v>
      </c>
      <c r="J2292" s="61" t="s">
        <v>1195</v>
      </c>
      <c r="K2292" s="61" t="s">
        <v>8223</v>
      </c>
      <c r="L2292" s="61" t="s">
        <v>8223</v>
      </c>
      <c r="N2292" s="61" t="n">
        <v>128044</v>
      </c>
      <c r="O2292" s="61" t="s">
        <v>1262</v>
      </c>
      <c r="P2292" s="61" t="s">
        <v>16291</v>
      </c>
      <c r="Q2292" s="61" t="s">
        <v>16292</v>
      </c>
      <c r="R2292" s="61" t="s">
        <v>16292</v>
      </c>
      <c r="S2292" s="61" t="str">
        <f aca="false">IF(J2292="Listed Option",MID(R2292,3,9),MID(Q2292,3,9))</f>
        <v>464287655</v>
      </c>
      <c r="T2292" s="61" t="str">
        <f aca="false">VLOOKUP(S2292,'Output v4'!C:C,1,FALSE())</f>
        <v>464287655</v>
      </c>
      <c r="U2292" s="61" t="s">
        <v>182</v>
      </c>
      <c r="V2292" s="61" t="s">
        <v>16293</v>
      </c>
      <c r="W2292" s="61" t="s">
        <v>16290</v>
      </c>
      <c r="Y2292" s="61" t="s">
        <v>16294</v>
      </c>
      <c r="Z2292" s="61" t="s">
        <v>1304</v>
      </c>
      <c r="AA2292" s="61" t="s">
        <v>1305</v>
      </c>
      <c r="AB2292" s="63" t="n">
        <v>-201224</v>
      </c>
      <c r="AC2292" s="63" t="n">
        <v>-201224</v>
      </c>
      <c r="AE2292" s="61" t="n">
        <v>0</v>
      </c>
      <c r="AF2292" s="64" t="n">
        <v>-201224</v>
      </c>
      <c r="AG2292" s="61" t="s">
        <v>1273</v>
      </c>
      <c r="AH2292" s="62" t="n">
        <v>45291</v>
      </c>
      <c r="AI2292" s="65" t="n">
        <v>200.71</v>
      </c>
      <c r="AJ2292" s="61" t="s">
        <v>3614</v>
      </c>
      <c r="AK2292" s="65" t="n">
        <v>200.71</v>
      </c>
      <c r="AL2292" s="65" t="n">
        <v>200.71</v>
      </c>
      <c r="AM2292" s="66" t="n">
        <v>-40387669.04</v>
      </c>
      <c r="AN2292" s="66" t="n">
        <f aca="false">IF(J2292="Listed Option",AF2292*AL2292,AM2292)</f>
        <v>-40387669.04</v>
      </c>
      <c r="AO2292" s="61" t="s">
        <v>1267</v>
      </c>
      <c r="AP2292" s="61" t="n">
        <v>1</v>
      </c>
      <c r="AQ2292" s="61" t="n">
        <v>1</v>
      </c>
      <c r="AV2292" s="61" t="s">
        <v>16294</v>
      </c>
      <c r="AW2292" s="61" t="s">
        <v>4070</v>
      </c>
      <c r="AY2292" s="61" t="s">
        <v>16290</v>
      </c>
      <c r="AZ2292" s="61" t="s">
        <v>16290</v>
      </c>
      <c r="BA2292" s="61" t="s">
        <v>16290</v>
      </c>
      <c r="BB2292" s="67" t="n">
        <v>0</v>
      </c>
      <c r="BE2292" s="61" t="n">
        <v>238575</v>
      </c>
      <c r="BF2292" s="61" t="s">
        <v>961</v>
      </c>
      <c r="BG2292" s="61" t="s">
        <v>4084</v>
      </c>
      <c r="BH2292" s="61" t="s">
        <v>4084</v>
      </c>
      <c r="BI2292" s="61" t="s">
        <v>16290</v>
      </c>
      <c r="BJ2292" s="61" t="s">
        <v>16290</v>
      </c>
      <c r="BK2292" s="61" t="s">
        <v>16290</v>
      </c>
      <c r="BL2292" s="61" t="s">
        <v>16292</v>
      </c>
      <c r="BM2292" s="61" t="s">
        <v>16292</v>
      </c>
      <c r="BN2292" s="70" t="n">
        <v>-40387669.04</v>
      </c>
      <c r="BO2292" s="68" t="n">
        <v>-40387669.04</v>
      </c>
      <c r="BP2292" s="68" t="n">
        <v>-40387669.04</v>
      </c>
      <c r="BQ2292" s="68" t="n">
        <v>-40387669.04</v>
      </c>
      <c r="BR2292" s="69" t="n">
        <v>-201224</v>
      </c>
      <c r="BU2292" s="68" t="n">
        <v>201224</v>
      </c>
    </row>
    <row r="2293" customFormat="false" ht="15" hidden="true" customHeight="false" outlineLevel="0" collapsed="false">
      <c r="A2293" s="61" t="s">
        <v>16295</v>
      </c>
      <c r="B2293" s="61" t="s">
        <v>16296</v>
      </c>
      <c r="C2293" s="62" t="n">
        <v>45291</v>
      </c>
      <c r="D2293" s="62" t="n">
        <v>45291</v>
      </c>
      <c r="E2293" s="61" t="s">
        <v>1259</v>
      </c>
      <c r="F2293" s="61" t="s">
        <v>961</v>
      </c>
      <c r="G2293" s="61" t="s">
        <v>16297</v>
      </c>
      <c r="H2293" s="61" t="s">
        <v>16289</v>
      </c>
      <c r="I2293" s="61" t="s">
        <v>16290</v>
      </c>
      <c r="J2293" s="61" t="s">
        <v>1196</v>
      </c>
      <c r="K2293" s="61" t="s">
        <v>4088</v>
      </c>
      <c r="L2293" s="61" t="s">
        <v>4089</v>
      </c>
      <c r="M2293" s="61" t="s">
        <v>1197</v>
      </c>
      <c r="N2293" s="61" t="n">
        <v>165995862</v>
      </c>
      <c r="O2293" s="61" t="s">
        <v>1262</v>
      </c>
      <c r="P2293" s="61" t="s">
        <v>16298</v>
      </c>
      <c r="R2293" s="61" t="s">
        <v>16292</v>
      </c>
      <c r="S2293" s="61" t="str">
        <f aca="false">IF(J2293="Listed Option",MID(R2293,3,9),MID(Q2293,3,9))</f>
        <v>464287655</v>
      </c>
      <c r="T2293" s="61" t="str">
        <f aca="false">VLOOKUP(S2293,'Output v4'!C:C,1,FALSE())</f>
        <v>464287655</v>
      </c>
      <c r="W2293" s="61" t="s">
        <v>16299</v>
      </c>
      <c r="X2293" s="61" t="s">
        <v>16300</v>
      </c>
      <c r="Y2293" s="61" t="s">
        <v>16301</v>
      </c>
      <c r="Z2293" s="61" t="s">
        <v>1304</v>
      </c>
      <c r="AA2293" s="61" t="s">
        <v>1305</v>
      </c>
      <c r="AB2293" s="63" t="n">
        <v>470</v>
      </c>
      <c r="AC2293" s="63" t="n">
        <v>470</v>
      </c>
      <c r="AD2293" s="61" t="n">
        <v>100</v>
      </c>
      <c r="AE2293" s="61" t="n">
        <v>0</v>
      </c>
      <c r="AF2293" s="64" t="n">
        <v>47000</v>
      </c>
      <c r="AG2293" s="61" t="s">
        <v>689</v>
      </c>
      <c r="AH2293" s="62" t="n">
        <v>45291</v>
      </c>
      <c r="AI2293" s="65" t="n">
        <v>1.11</v>
      </c>
      <c r="AJ2293" s="61" t="s">
        <v>1266</v>
      </c>
      <c r="AK2293" s="65" t="n">
        <v>1.11</v>
      </c>
      <c r="AL2293" s="65" t="n">
        <v>200.71</v>
      </c>
      <c r="AM2293" s="66" t="n">
        <v>52170</v>
      </c>
      <c r="AN2293" s="66" t="n">
        <f aca="false">IF(J2293="Listed Option",AF2293*AL2293,AM2293)</f>
        <v>9433370</v>
      </c>
      <c r="AO2293" s="61" t="s">
        <v>1267</v>
      </c>
      <c r="AP2293" s="61" t="n">
        <v>100</v>
      </c>
      <c r="AQ2293" s="61" t="n">
        <v>100</v>
      </c>
      <c r="AV2293" s="61" t="s">
        <v>16294</v>
      </c>
      <c r="AW2293" s="61" t="s">
        <v>4070</v>
      </c>
      <c r="AY2293" s="61" t="s">
        <v>16290</v>
      </c>
      <c r="AZ2293" s="61" t="s">
        <v>16290</v>
      </c>
      <c r="BA2293" s="61" t="s">
        <v>16290</v>
      </c>
      <c r="BB2293" s="67" t="n">
        <v>0</v>
      </c>
      <c r="BE2293" s="61" t="n">
        <v>238575</v>
      </c>
      <c r="BG2293" s="61" t="s">
        <v>4084</v>
      </c>
      <c r="BJ2293" s="61" t="s">
        <v>16290</v>
      </c>
      <c r="BL2293" s="61" t="s">
        <v>16292</v>
      </c>
      <c r="BM2293" s="61" t="s">
        <v>16292</v>
      </c>
      <c r="BN2293" s="70" t="n">
        <v>-9433370</v>
      </c>
      <c r="BO2293" s="68" t="n">
        <v>9433370</v>
      </c>
      <c r="BP2293" s="68" t="n">
        <v>521.7</v>
      </c>
      <c r="BQ2293" s="68" t="n">
        <v>521.7</v>
      </c>
      <c r="BR2293" s="69" t="n">
        <v>470</v>
      </c>
      <c r="BS2293" s="63" t="n">
        <v>470</v>
      </c>
      <c r="BU2293" s="68" t="n">
        <v>470</v>
      </c>
    </row>
    <row r="2294" customFormat="false" ht="15" hidden="true" customHeight="false" outlineLevel="0" collapsed="false">
      <c r="A2294" s="61" t="s">
        <v>16302</v>
      </c>
      <c r="B2294" s="61" t="s">
        <v>16303</v>
      </c>
      <c r="C2294" s="62" t="n">
        <v>45291</v>
      </c>
      <c r="D2294" s="62" t="n">
        <v>45291</v>
      </c>
      <c r="E2294" s="61" t="s">
        <v>1259</v>
      </c>
      <c r="F2294" s="61" t="s">
        <v>961</v>
      </c>
      <c r="G2294" s="61" t="s">
        <v>16304</v>
      </c>
      <c r="H2294" s="61" t="s">
        <v>16289</v>
      </c>
      <c r="I2294" s="61" t="s">
        <v>16290</v>
      </c>
      <c r="J2294" s="61" t="s">
        <v>1196</v>
      </c>
      <c r="K2294" s="61" t="s">
        <v>4088</v>
      </c>
      <c r="L2294" s="61" t="s">
        <v>4089</v>
      </c>
      <c r="M2294" s="61" t="s">
        <v>1197</v>
      </c>
      <c r="N2294" s="61" t="n">
        <v>176837982</v>
      </c>
      <c r="O2294" s="61" t="s">
        <v>1262</v>
      </c>
      <c r="P2294" s="61" t="s">
        <v>16305</v>
      </c>
      <c r="R2294" s="61" t="s">
        <v>16292</v>
      </c>
      <c r="S2294" s="61" t="str">
        <f aca="false">IF(J2294="Listed Option",MID(R2294,3,9),MID(Q2294,3,9))</f>
        <v>464287655</v>
      </c>
      <c r="T2294" s="61" t="str">
        <f aca="false">VLOOKUP(S2294,'Output v4'!C:C,1,FALSE())</f>
        <v>464287655</v>
      </c>
      <c r="W2294" s="61" t="s">
        <v>16306</v>
      </c>
      <c r="X2294" s="61" t="s">
        <v>16307</v>
      </c>
      <c r="Y2294" s="61" t="s">
        <v>16308</v>
      </c>
      <c r="Z2294" s="61" t="s">
        <v>1304</v>
      </c>
      <c r="AA2294" s="61" t="s">
        <v>1305</v>
      </c>
      <c r="AB2294" s="63" t="n">
        <v>-940</v>
      </c>
      <c r="AC2294" s="63" t="n">
        <v>-940</v>
      </c>
      <c r="AD2294" s="61" t="n">
        <v>100</v>
      </c>
      <c r="AE2294" s="61" t="n">
        <v>0</v>
      </c>
      <c r="AF2294" s="64" t="n">
        <v>94000</v>
      </c>
      <c r="AG2294" s="61" t="s">
        <v>1273</v>
      </c>
      <c r="AH2294" s="62" t="n">
        <v>45291</v>
      </c>
      <c r="AI2294" s="65" t="n">
        <v>3.285</v>
      </c>
      <c r="AJ2294" s="61" t="s">
        <v>1266</v>
      </c>
      <c r="AK2294" s="65" t="n">
        <v>3.285</v>
      </c>
      <c r="AL2294" s="65" t="n">
        <v>200.71</v>
      </c>
      <c r="AM2294" s="66" t="n">
        <v>-308790</v>
      </c>
      <c r="AN2294" s="66" t="n">
        <f aca="false">IF(J2294="Listed Option",AF2294*AL2294,AM2294)</f>
        <v>18866740</v>
      </c>
      <c r="AO2294" s="61" t="s">
        <v>1267</v>
      </c>
      <c r="AP2294" s="61" t="n">
        <v>100</v>
      </c>
      <c r="AQ2294" s="61" t="n">
        <v>100</v>
      </c>
      <c r="AV2294" s="61" t="s">
        <v>16294</v>
      </c>
      <c r="AW2294" s="61" t="s">
        <v>4070</v>
      </c>
      <c r="AY2294" s="61" t="s">
        <v>16290</v>
      </c>
      <c r="AZ2294" s="61" t="s">
        <v>16290</v>
      </c>
      <c r="BA2294" s="61" t="s">
        <v>16290</v>
      </c>
      <c r="BB2294" s="67" t="n">
        <v>0</v>
      </c>
      <c r="BE2294" s="61" t="n">
        <v>238575</v>
      </c>
      <c r="BG2294" s="61" t="s">
        <v>4084</v>
      </c>
      <c r="BJ2294" s="61" t="s">
        <v>16290</v>
      </c>
      <c r="BL2294" s="61" t="s">
        <v>16292</v>
      </c>
      <c r="BM2294" s="61" t="s">
        <v>16292</v>
      </c>
      <c r="BN2294" s="70" t="n">
        <v>18866740</v>
      </c>
      <c r="BO2294" s="68" t="n">
        <v>-18866740</v>
      </c>
      <c r="BP2294" s="68" t="n">
        <v>-3087.9</v>
      </c>
      <c r="BQ2294" s="68" t="n">
        <v>-3087.9</v>
      </c>
      <c r="BR2294" s="69" t="n">
        <v>-940</v>
      </c>
      <c r="BS2294" s="63" t="n">
        <v>-940</v>
      </c>
      <c r="BU2294" s="68" t="n">
        <v>940</v>
      </c>
    </row>
    <row r="2295" customFormat="false" ht="15" hidden="true" customHeight="false" outlineLevel="0" collapsed="false">
      <c r="A2295" s="61" t="s">
        <v>16309</v>
      </c>
      <c r="B2295" s="61" t="s">
        <v>16310</v>
      </c>
      <c r="C2295" s="62" t="n">
        <v>45291</v>
      </c>
      <c r="D2295" s="62" t="n">
        <v>45291</v>
      </c>
      <c r="E2295" s="61" t="s">
        <v>1259</v>
      </c>
      <c r="F2295" s="61" t="s">
        <v>961</v>
      </c>
      <c r="G2295" s="61" t="s">
        <v>16311</v>
      </c>
      <c r="H2295" s="61" t="s">
        <v>16289</v>
      </c>
      <c r="I2295" s="61" t="s">
        <v>16290</v>
      </c>
      <c r="J2295" s="61" t="s">
        <v>1196</v>
      </c>
      <c r="K2295" s="61" t="s">
        <v>4088</v>
      </c>
      <c r="L2295" s="61" t="s">
        <v>4277</v>
      </c>
      <c r="M2295" s="61" t="s">
        <v>1198</v>
      </c>
      <c r="N2295" s="61" t="n">
        <v>176844470</v>
      </c>
      <c r="O2295" s="61" t="s">
        <v>1262</v>
      </c>
      <c r="P2295" s="61" t="s">
        <v>16312</v>
      </c>
      <c r="R2295" s="61" t="s">
        <v>16292</v>
      </c>
      <c r="S2295" s="61" t="str">
        <f aca="false">IF(J2295="Listed Option",MID(R2295,3,9),MID(Q2295,3,9))</f>
        <v>464287655</v>
      </c>
      <c r="T2295" s="61" t="str">
        <f aca="false">VLOOKUP(S2295,'Output v4'!C:C,1,FALSE())</f>
        <v>464287655</v>
      </c>
      <c r="W2295" s="61" t="s">
        <v>16313</v>
      </c>
      <c r="X2295" s="61" t="s">
        <v>16314</v>
      </c>
      <c r="Y2295" s="61" t="s">
        <v>16315</v>
      </c>
      <c r="Z2295" s="61" t="s">
        <v>1304</v>
      </c>
      <c r="AA2295" s="61" t="s">
        <v>1305</v>
      </c>
      <c r="AB2295" s="63" t="n">
        <v>940</v>
      </c>
      <c r="AC2295" s="63" t="n">
        <v>940</v>
      </c>
      <c r="AD2295" s="61" t="n">
        <v>100</v>
      </c>
      <c r="AE2295" s="61" t="n">
        <v>0</v>
      </c>
      <c r="AF2295" s="64" t="n">
        <v>94000</v>
      </c>
      <c r="AG2295" s="61" t="s">
        <v>689</v>
      </c>
      <c r="AH2295" s="62" t="n">
        <v>45291</v>
      </c>
      <c r="AI2295" s="65" t="n">
        <v>1.745</v>
      </c>
      <c r="AJ2295" s="61" t="s">
        <v>1266</v>
      </c>
      <c r="AK2295" s="65" t="n">
        <v>1.745</v>
      </c>
      <c r="AL2295" s="65" t="n">
        <v>200.71</v>
      </c>
      <c r="AM2295" s="66" t="n">
        <v>164030</v>
      </c>
      <c r="AN2295" s="66" t="n">
        <f aca="false">IF(J2295="Listed Option",AF2295*AL2295,AM2295)</f>
        <v>18866740</v>
      </c>
      <c r="AO2295" s="61" t="s">
        <v>1267</v>
      </c>
      <c r="AP2295" s="61" t="n">
        <v>100</v>
      </c>
      <c r="AQ2295" s="61" t="n">
        <v>100</v>
      </c>
      <c r="AV2295" s="61" t="s">
        <v>16294</v>
      </c>
      <c r="AW2295" s="61" t="s">
        <v>4070</v>
      </c>
      <c r="AY2295" s="61" t="s">
        <v>16290</v>
      </c>
      <c r="AZ2295" s="61" t="s">
        <v>16290</v>
      </c>
      <c r="BA2295" s="61" t="s">
        <v>16290</v>
      </c>
      <c r="BB2295" s="67" t="n">
        <v>0</v>
      </c>
      <c r="BE2295" s="61" t="n">
        <v>238575</v>
      </c>
      <c r="BG2295" s="61" t="s">
        <v>4084</v>
      </c>
      <c r="BJ2295" s="61" t="s">
        <v>16290</v>
      </c>
      <c r="BL2295" s="61" t="s">
        <v>16292</v>
      </c>
      <c r="BM2295" s="61" t="s">
        <v>16292</v>
      </c>
      <c r="BN2295" s="70" t="n">
        <v>18866740</v>
      </c>
      <c r="BO2295" s="68" t="n">
        <v>18866740</v>
      </c>
      <c r="BP2295" s="68" t="n">
        <v>1640.3</v>
      </c>
      <c r="BQ2295" s="68" t="n">
        <v>1640.3</v>
      </c>
      <c r="BR2295" s="69" t="n">
        <v>940</v>
      </c>
      <c r="BS2295" s="63" t="n">
        <v>940</v>
      </c>
      <c r="BU2295" s="68" t="n">
        <v>940</v>
      </c>
    </row>
    <row r="2296" customFormat="false" ht="15" hidden="true" customHeight="false" outlineLevel="0" collapsed="false">
      <c r="A2296" s="61" t="s">
        <v>16316</v>
      </c>
      <c r="B2296" s="61" t="s">
        <v>16317</v>
      </c>
      <c r="C2296" s="62" t="n">
        <v>45291</v>
      </c>
      <c r="D2296" s="62" t="n">
        <v>45291</v>
      </c>
      <c r="E2296" s="61" t="s">
        <v>1259</v>
      </c>
      <c r="F2296" s="61" t="s">
        <v>961</v>
      </c>
      <c r="G2296" s="61" t="s">
        <v>16318</v>
      </c>
      <c r="H2296" s="61" t="s">
        <v>16289</v>
      </c>
      <c r="I2296" s="61" t="s">
        <v>16290</v>
      </c>
      <c r="J2296" s="61" t="s">
        <v>1196</v>
      </c>
      <c r="K2296" s="61" t="s">
        <v>4088</v>
      </c>
      <c r="L2296" s="61" t="s">
        <v>4277</v>
      </c>
      <c r="M2296" s="61" t="s">
        <v>1198</v>
      </c>
      <c r="N2296" s="61" t="n">
        <v>176907657</v>
      </c>
      <c r="O2296" s="61" t="s">
        <v>1262</v>
      </c>
      <c r="P2296" s="61" t="s">
        <v>16319</v>
      </c>
      <c r="R2296" s="61" t="s">
        <v>16292</v>
      </c>
      <c r="S2296" s="61" t="str">
        <f aca="false">IF(J2296="Listed Option",MID(R2296,3,9),MID(Q2296,3,9))</f>
        <v>464287655</v>
      </c>
      <c r="T2296" s="61" t="str">
        <f aca="false">VLOOKUP(S2296,'Output v4'!C:C,1,FALSE())</f>
        <v>464287655</v>
      </c>
      <c r="W2296" s="61" t="s">
        <v>16320</v>
      </c>
      <c r="X2296" s="61" t="s">
        <v>16321</v>
      </c>
      <c r="Y2296" s="61" t="s">
        <v>16322</v>
      </c>
      <c r="Z2296" s="61" t="s">
        <v>1304</v>
      </c>
      <c r="AA2296" s="61" t="s">
        <v>1305</v>
      </c>
      <c r="AB2296" s="63" t="n">
        <v>3730</v>
      </c>
      <c r="AC2296" s="63" t="n">
        <v>3730</v>
      </c>
      <c r="AD2296" s="61" t="n">
        <v>100</v>
      </c>
      <c r="AE2296" s="61" t="n">
        <v>0</v>
      </c>
      <c r="AF2296" s="64" t="n">
        <v>373000</v>
      </c>
      <c r="AG2296" s="61" t="s">
        <v>689</v>
      </c>
      <c r="AH2296" s="62" t="n">
        <v>45291</v>
      </c>
      <c r="AI2296" s="65" t="n">
        <v>1.895</v>
      </c>
      <c r="AJ2296" s="61" t="s">
        <v>1266</v>
      </c>
      <c r="AK2296" s="65" t="n">
        <v>1.895</v>
      </c>
      <c r="AL2296" s="65" t="n">
        <v>200.71</v>
      </c>
      <c r="AM2296" s="66" t="n">
        <v>706835</v>
      </c>
      <c r="AN2296" s="66" t="n">
        <f aca="false">IF(J2296="Listed Option",AF2296*AL2296,AM2296)</f>
        <v>74864830</v>
      </c>
      <c r="AO2296" s="61" t="s">
        <v>1267</v>
      </c>
      <c r="AP2296" s="61" t="n">
        <v>100</v>
      </c>
      <c r="AQ2296" s="61" t="n">
        <v>100</v>
      </c>
      <c r="AV2296" s="61" t="s">
        <v>16294</v>
      </c>
      <c r="AW2296" s="61" t="s">
        <v>4070</v>
      </c>
      <c r="AY2296" s="61" t="s">
        <v>16290</v>
      </c>
      <c r="AZ2296" s="61" t="s">
        <v>16290</v>
      </c>
      <c r="BA2296" s="61" t="s">
        <v>16290</v>
      </c>
      <c r="BB2296" s="67" t="n">
        <v>0</v>
      </c>
      <c r="BE2296" s="61" t="n">
        <v>238575</v>
      </c>
      <c r="BG2296" s="61" t="s">
        <v>4084</v>
      </c>
      <c r="BJ2296" s="61" t="s">
        <v>16290</v>
      </c>
      <c r="BL2296" s="61" t="s">
        <v>16292</v>
      </c>
      <c r="BM2296" s="61" t="s">
        <v>16292</v>
      </c>
      <c r="BN2296" s="70" t="n">
        <v>74864830</v>
      </c>
      <c r="BO2296" s="68" t="n">
        <v>74864830</v>
      </c>
      <c r="BP2296" s="68" t="n">
        <v>7068.35</v>
      </c>
      <c r="BQ2296" s="68" t="n">
        <v>7068.35</v>
      </c>
      <c r="BR2296" s="69" t="n">
        <v>3730</v>
      </c>
      <c r="BS2296" s="63" t="n">
        <v>3730</v>
      </c>
      <c r="BU2296" s="68" t="n">
        <v>3730</v>
      </c>
    </row>
    <row r="2297" customFormat="false" ht="15" hidden="true" customHeight="false" outlineLevel="0" collapsed="false">
      <c r="A2297" s="61" t="s">
        <v>16323</v>
      </c>
      <c r="B2297" s="61" t="s">
        <v>16324</v>
      </c>
      <c r="C2297" s="62" t="n">
        <v>45291</v>
      </c>
      <c r="D2297" s="62" t="n">
        <v>45291</v>
      </c>
      <c r="E2297" s="61" t="s">
        <v>1259</v>
      </c>
      <c r="F2297" s="61" t="s">
        <v>961</v>
      </c>
      <c r="G2297" s="61" t="s">
        <v>16325</v>
      </c>
      <c r="H2297" s="61" t="s">
        <v>16289</v>
      </c>
      <c r="I2297" s="61" t="s">
        <v>16290</v>
      </c>
      <c r="J2297" s="61" t="s">
        <v>1196</v>
      </c>
      <c r="K2297" s="61" t="s">
        <v>4088</v>
      </c>
      <c r="L2297" s="61" t="s">
        <v>4089</v>
      </c>
      <c r="M2297" s="61" t="s">
        <v>1197</v>
      </c>
      <c r="N2297" s="61" t="n">
        <v>176907729</v>
      </c>
      <c r="O2297" s="61" t="s">
        <v>1262</v>
      </c>
      <c r="P2297" s="61" t="s">
        <v>16326</v>
      </c>
      <c r="R2297" s="61" t="s">
        <v>16292</v>
      </c>
      <c r="S2297" s="61" t="str">
        <f aca="false">IF(J2297="Listed Option",MID(R2297,3,9),MID(Q2297,3,9))</f>
        <v>464287655</v>
      </c>
      <c r="T2297" s="61" t="str">
        <f aca="false">VLOOKUP(S2297,'Output v4'!C:C,1,FALSE())</f>
        <v>464287655</v>
      </c>
      <c r="W2297" s="61" t="s">
        <v>16327</v>
      </c>
      <c r="X2297" s="61" t="s">
        <v>16328</v>
      </c>
      <c r="Y2297" s="61" t="s">
        <v>16329</v>
      </c>
      <c r="Z2297" s="61" t="s">
        <v>1304</v>
      </c>
      <c r="AA2297" s="61" t="s">
        <v>1305</v>
      </c>
      <c r="AB2297" s="63" t="n">
        <v>470</v>
      </c>
      <c r="AC2297" s="63" t="n">
        <v>470</v>
      </c>
      <c r="AD2297" s="61" t="n">
        <v>100</v>
      </c>
      <c r="AE2297" s="61" t="n">
        <v>0</v>
      </c>
      <c r="AF2297" s="64" t="n">
        <v>47000</v>
      </c>
      <c r="AG2297" s="61" t="s">
        <v>689</v>
      </c>
      <c r="AH2297" s="62" t="n">
        <v>45291</v>
      </c>
      <c r="AI2297" s="65" t="n">
        <v>1.4</v>
      </c>
      <c r="AJ2297" s="61" t="s">
        <v>1266</v>
      </c>
      <c r="AK2297" s="65" t="n">
        <v>1.4</v>
      </c>
      <c r="AL2297" s="65" t="n">
        <v>200.71</v>
      </c>
      <c r="AM2297" s="66" t="n">
        <v>65800</v>
      </c>
      <c r="AN2297" s="66" t="n">
        <f aca="false">IF(J2297="Listed Option",AF2297*AL2297,AM2297)</f>
        <v>9433370</v>
      </c>
      <c r="AO2297" s="61" t="s">
        <v>1267</v>
      </c>
      <c r="AP2297" s="61" t="n">
        <v>100</v>
      </c>
      <c r="AQ2297" s="61" t="n">
        <v>100</v>
      </c>
      <c r="AV2297" s="61" t="s">
        <v>16294</v>
      </c>
      <c r="AW2297" s="61" t="s">
        <v>4070</v>
      </c>
      <c r="AY2297" s="61" t="s">
        <v>16290</v>
      </c>
      <c r="AZ2297" s="61" t="s">
        <v>16290</v>
      </c>
      <c r="BA2297" s="61" t="s">
        <v>16290</v>
      </c>
      <c r="BB2297" s="67" t="n">
        <v>0</v>
      </c>
      <c r="BE2297" s="61" t="n">
        <v>238575</v>
      </c>
      <c r="BG2297" s="61" t="s">
        <v>4084</v>
      </c>
      <c r="BJ2297" s="61" t="s">
        <v>16290</v>
      </c>
      <c r="BL2297" s="61" t="s">
        <v>16292</v>
      </c>
      <c r="BM2297" s="61" t="s">
        <v>16292</v>
      </c>
      <c r="BN2297" s="70" t="n">
        <v>-9433370</v>
      </c>
      <c r="BO2297" s="68" t="n">
        <v>9433370</v>
      </c>
      <c r="BP2297" s="68" t="n">
        <v>658</v>
      </c>
      <c r="BQ2297" s="68" t="n">
        <v>658</v>
      </c>
      <c r="BR2297" s="69" t="n">
        <v>470</v>
      </c>
      <c r="BS2297" s="63" t="n">
        <v>470</v>
      </c>
      <c r="BU2297" s="68" t="n">
        <v>470</v>
      </c>
    </row>
    <row r="2298" customFormat="false" ht="15" hidden="true" customHeight="false" outlineLevel="0" collapsed="false">
      <c r="A2298" s="61" t="s">
        <v>16330</v>
      </c>
      <c r="B2298" s="61" t="s">
        <v>16331</v>
      </c>
      <c r="C2298" s="62" t="n">
        <v>45291</v>
      </c>
      <c r="D2298" s="62" t="n">
        <v>45291</v>
      </c>
      <c r="E2298" s="61" t="s">
        <v>1259</v>
      </c>
      <c r="F2298" s="61" t="s">
        <v>961</v>
      </c>
      <c r="G2298" s="61" t="s">
        <v>16332</v>
      </c>
      <c r="H2298" s="61" t="s">
        <v>16289</v>
      </c>
      <c r="I2298" s="61" t="s">
        <v>16290</v>
      </c>
      <c r="J2298" s="61" t="s">
        <v>1196</v>
      </c>
      <c r="K2298" s="61" t="s">
        <v>4088</v>
      </c>
      <c r="L2298" s="61" t="s">
        <v>4089</v>
      </c>
      <c r="M2298" s="61" t="s">
        <v>1197</v>
      </c>
      <c r="N2298" s="61" t="n">
        <v>176907730</v>
      </c>
      <c r="O2298" s="61" t="s">
        <v>1262</v>
      </c>
      <c r="P2298" s="61" t="s">
        <v>16333</v>
      </c>
      <c r="R2298" s="61" t="s">
        <v>16292</v>
      </c>
      <c r="S2298" s="61" t="str">
        <f aca="false">IF(J2298="Listed Option",MID(R2298,3,9),MID(Q2298,3,9))</f>
        <v>464287655</v>
      </c>
      <c r="T2298" s="61" t="str">
        <f aca="false">VLOOKUP(S2298,'Output v4'!C:C,1,FALSE())</f>
        <v>464287655</v>
      </c>
      <c r="W2298" s="61" t="s">
        <v>16334</v>
      </c>
      <c r="X2298" s="61" t="s">
        <v>16335</v>
      </c>
      <c r="Y2298" s="61" t="s">
        <v>16336</v>
      </c>
      <c r="Z2298" s="61" t="s">
        <v>1304</v>
      </c>
      <c r="AA2298" s="61" t="s">
        <v>1305</v>
      </c>
      <c r="AB2298" s="63" t="n">
        <v>931</v>
      </c>
      <c r="AC2298" s="63" t="n">
        <v>931</v>
      </c>
      <c r="AD2298" s="61" t="n">
        <v>100</v>
      </c>
      <c r="AE2298" s="61" t="n">
        <v>0</v>
      </c>
      <c r="AF2298" s="64" t="n">
        <v>93100</v>
      </c>
      <c r="AG2298" s="61" t="s">
        <v>689</v>
      </c>
      <c r="AH2298" s="62" t="n">
        <v>45291</v>
      </c>
      <c r="AI2298" s="65" t="n">
        <v>1.49</v>
      </c>
      <c r="AJ2298" s="61" t="s">
        <v>1266</v>
      </c>
      <c r="AK2298" s="65" t="n">
        <v>1.49</v>
      </c>
      <c r="AL2298" s="65" t="n">
        <v>200.71</v>
      </c>
      <c r="AM2298" s="66" t="n">
        <v>138719</v>
      </c>
      <c r="AN2298" s="66" t="n">
        <f aca="false">IF(J2298="Listed Option",AF2298*AL2298,AM2298)</f>
        <v>18686101</v>
      </c>
      <c r="AO2298" s="61" t="s">
        <v>1267</v>
      </c>
      <c r="AP2298" s="61" t="n">
        <v>100</v>
      </c>
      <c r="AQ2298" s="61" t="n">
        <v>100</v>
      </c>
      <c r="AV2298" s="61" t="s">
        <v>16294</v>
      </c>
      <c r="AW2298" s="61" t="s">
        <v>4070</v>
      </c>
      <c r="AY2298" s="61" t="s">
        <v>16290</v>
      </c>
      <c r="AZ2298" s="61" t="s">
        <v>16290</v>
      </c>
      <c r="BA2298" s="61" t="s">
        <v>16290</v>
      </c>
      <c r="BB2298" s="67" t="n">
        <v>0</v>
      </c>
      <c r="BE2298" s="61" t="n">
        <v>238575</v>
      </c>
      <c r="BG2298" s="61" t="s">
        <v>4084</v>
      </c>
      <c r="BJ2298" s="61" t="s">
        <v>16290</v>
      </c>
      <c r="BL2298" s="61" t="s">
        <v>16292</v>
      </c>
      <c r="BM2298" s="61" t="s">
        <v>16292</v>
      </c>
      <c r="BN2298" s="70" t="n">
        <v>-18686101</v>
      </c>
      <c r="BO2298" s="68" t="n">
        <v>18686101</v>
      </c>
      <c r="BP2298" s="68" t="n">
        <v>1387.19</v>
      </c>
      <c r="BQ2298" s="68" t="n">
        <v>1387.19</v>
      </c>
      <c r="BR2298" s="69" t="n">
        <v>931</v>
      </c>
      <c r="BS2298" s="63" t="n">
        <v>931</v>
      </c>
      <c r="BU2298" s="68" t="n">
        <v>931</v>
      </c>
    </row>
    <row r="2299" customFormat="false" ht="15" hidden="true" customHeight="false" outlineLevel="0" collapsed="false">
      <c r="A2299" s="61" t="s">
        <v>16337</v>
      </c>
      <c r="B2299" s="61" t="s">
        <v>16338</v>
      </c>
      <c r="C2299" s="62" t="n">
        <v>45291</v>
      </c>
      <c r="D2299" s="62" t="n">
        <v>45291</v>
      </c>
      <c r="E2299" s="61" t="s">
        <v>1259</v>
      </c>
      <c r="F2299" s="61" t="s">
        <v>961</v>
      </c>
      <c r="G2299" s="61" t="s">
        <v>16339</v>
      </c>
      <c r="H2299" s="61" t="s">
        <v>16289</v>
      </c>
      <c r="I2299" s="61" t="s">
        <v>16290</v>
      </c>
      <c r="J2299" s="61" t="s">
        <v>1196</v>
      </c>
      <c r="K2299" s="61" t="s">
        <v>4088</v>
      </c>
      <c r="L2299" s="61" t="s">
        <v>4089</v>
      </c>
      <c r="M2299" s="61" t="s">
        <v>1197</v>
      </c>
      <c r="N2299" s="61" t="n">
        <v>176907731</v>
      </c>
      <c r="O2299" s="61" t="s">
        <v>1262</v>
      </c>
      <c r="P2299" s="61" t="s">
        <v>16340</v>
      </c>
      <c r="R2299" s="61" t="s">
        <v>16292</v>
      </c>
      <c r="S2299" s="61" t="str">
        <f aca="false">IF(J2299="Listed Option",MID(R2299,3,9),MID(Q2299,3,9))</f>
        <v>464287655</v>
      </c>
      <c r="T2299" s="61" t="str">
        <f aca="false">VLOOKUP(S2299,'Output v4'!C:C,1,FALSE())</f>
        <v>464287655</v>
      </c>
      <c r="W2299" s="61" t="s">
        <v>16341</v>
      </c>
      <c r="X2299" s="61" t="s">
        <v>16342</v>
      </c>
      <c r="Y2299" s="61" t="s">
        <v>16343</v>
      </c>
      <c r="Z2299" s="61" t="s">
        <v>1304</v>
      </c>
      <c r="AA2299" s="61" t="s">
        <v>1305</v>
      </c>
      <c r="AB2299" s="63" t="n">
        <v>464</v>
      </c>
      <c r="AC2299" s="63" t="n">
        <v>464</v>
      </c>
      <c r="AD2299" s="61" t="n">
        <v>100</v>
      </c>
      <c r="AE2299" s="61" t="n">
        <v>0</v>
      </c>
      <c r="AF2299" s="64" t="n">
        <v>46400</v>
      </c>
      <c r="AG2299" s="61" t="s">
        <v>689</v>
      </c>
      <c r="AH2299" s="62" t="n">
        <v>45291</v>
      </c>
      <c r="AI2299" s="65" t="n">
        <v>1.58</v>
      </c>
      <c r="AJ2299" s="61" t="s">
        <v>1266</v>
      </c>
      <c r="AK2299" s="65" t="n">
        <v>1.58</v>
      </c>
      <c r="AL2299" s="65" t="n">
        <v>200.71</v>
      </c>
      <c r="AM2299" s="66" t="n">
        <v>73312</v>
      </c>
      <c r="AN2299" s="66" t="n">
        <f aca="false">IF(J2299="Listed Option",AF2299*AL2299,AM2299)</f>
        <v>9312944</v>
      </c>
      <c r="AO2299" s="61" t="s">
        <v>1267</v>
      </c>
      <c r="AP2299" s="61" t="n">
        <v>100</v>
      </c>
      <c r="AQ2299" s="61" t="n">
        <v>100</v>
      </c>
      <c r="AV2299" s="61" t="s">
        <v>16294</v>
      </c>
      <c r="AW2299" s="61" t="s">
        <v>4070</v>
      </c>
      <c r="AY2299" s="61" t="s">
        <v>16290</v>
      </c>
      <c r="AZ2299" s="61" t="s">
        <v>16290</v>
      </c>
      <c r="BA2299" s="61" t="s">
        <v>16290</v>
      </c>
      <c r="BB2299" s="67" t="n">
        <v>0</v>
      </c>
      <c r="BE2299" s="61" t="n">
        <v>238575</v>
      </c>
      <c r="BG2299" s="61" t="s">
        <v>4084</v>
      </c>
      <c r="BJ2299" s="61" t="s">
        <v>16290</v>
      </c>
      <c r="BL2299" s="61" t="s">
        <v>16292</v>
      </c>
      <c r="BM2299" s="61" t="s">
        <v>16292</v>
      </c>
      <c r="BN2299" s="70" t="n">
        <v>-9312944</v>
      </c>
      <c r="BO2299" s="68" t="n">
        <v>9312944</v>
      </c>
      <c r="BP2299" s="68" t="n">
        <v>733.12</v>
      </c>
      <c r="BQ2299" s="68" t="n">
        <v>733.12</v>
      </c>
      <c r="BR2299" s="69" t="n">
        <v>464</v>
      </c>
      <c r="BS2299" s="63" t="n">
        <v>464</v>
      </c>
      <c r="BU2299" s="68" t="n">
        <v>464</v>
      </c>
    </row>
    <row r="2300" customFormat="false" ht="15" hidden="true" customHeight="false" outlineLevel="0" collapsed="false">
      <c r="A2300" s="61" t="s">
        <v>16344</v>
      </c>
      <c r="B2300" s="61" t="s">
        <v>16345</v>
      </c>
      <c r="C2300" s="62" t="n">
        <v>45291</v>
      </c>
      <c r="D2300" s="62" t="n">
        <v>45291</v>
      </c>
      <c r="E2300" s="61" t="s">
        <v>1259</v>
      </c>
      <c r="F2300" s="61" t="s">
        <v>961</v>
      </c>
      <c r="G2300" s="61" t="s">
        <v>16346</v>
      </c>
      <c r="H2300" s="61" t="s">
        <v>16289</v>
      </c>
      <c r="I2300" s="61" t="s">
        <v>16290</v>
      </c>
      <c r="J2300" s="61" t="s">
        <v>1196</v>
      </c>
      <c r="K2300" s="61" t="s">
        <v>4088</v>
      </c>
      <c r="L2300" s="61" t="s">
        <v>4089</v>
      </c>
      <c r="M2300" s="61" t="s">
        <v>1197</v>
      </c>
      <c r="N2300" s="61" t="n">
        <v>176907745</v>
      </c>
      <c r="O2300" s="61" t="s">
        <v>1262</v>
      </c>
      <c r="P2300" s="61" t="s">
        <v>16347</v>
      </c>
      <c r="R2300" s="61" t="s">
        <v>16292</v>
      </c>
      <c r="S2300" s="61" t="str">
        <f aca="false">IF(J2300="Listed Option",MID(R2300,3,9),MID(Q2300,3,9))</f>
        <v>464287655</v>
      </c>
      <c r="T2300" s="61" t="str">
        <f aca="false">VLOOKUP(S2300,'Output v4'!C:C,1,FALSE())</f>
        <v>464287655</v>
      </c>
      <c r="W2300" s="61" t="s">
        <v>16348</v>
      </c>
      <c r="X2300" s="61" t="s">
        <v>16349</v>
      </c>
      <c r="Y2300" s="61" t="s">
        <v>16350</v>
      </c>
      <c r="Z2300" s="61" t="s">
        <v>1304</v>
      </c>
      <c r="AA2300" s="61" t="s">
        <v>1305</v>
      </c>
      <c r="AB2300" s="63" t="n">
        <v>-940</v>
      </c>
      <c r="AC2300" s="63" t="n">
        <v>-940</v>
      </c>
      <c r="AD2300" s="61" t="n">
        <v>100</v>
      </c>
      <c r="AE2300" s="61" t="n">
        <v>0</v>
      </c>
      <c r="AF2300" s="64" t="n">
        <v>94000</v>
      </c>
      <c r="AG2300" s="61" t="s">
        <v>1273</v>
      </c>
      <c r="AH2300" s="62" t="n">
        <v>45291</v>
      </c>
      <c r="AI2300" s="65" t="n">
        <v>3.805</v>
      </c>
      <c r="AJ2300" s="61" t="s">
        <v>1266</v>
      </c>
      <c r="AK2300" s="65" t="n">
        <v>3.805</v>
      </c>
      <c r="AL2300" s="65" t="n">
        <v>200.71</v>
      </c>
      <c r="AM2300" s="66" t="n">
        <v>-357670</v>
      </c>
      <c r="AN2300" s="66" t="n">
        <f aca="false">IF(J2300="Listed Option",AF2300*AL2300,AM2300)</f>
        <v>18866740</v>
      </c>
      <c r="AO2300" s="61" t="s">
        <v>1267</v>
      </c>
      <c r="AP2300" s="61" t="n">
        <v>100</v>
      </c>
      <c r="AQ2300" s="61" t="n">
        <v>100</v>
      </c>
      <c r="AV2300" s="61" t="s">
        <v>16294</v>
      </c>
      <c r="AW2300" s="61" t="s">
        <v>4070</v>
      </c>
      <c r="AY2300" s="61" t="s">
        <v>16290</v>
      </c>
      <c r="AZ2300" s="61" t="s">
        <v>16290</v>
      </c>
      <c r="BA2300" s="61" t="s">
        <v>16290</v>
      </c>
      <c r="BB2300" s="67" t="n">
        <v>0</v>
      </c>
      <c r="BE2300" s="61" t="n">
        <v>238575</v>
      </c>
      <c r="BG2300" s="61" t="s">
        <v>4084</v>
      </c>
      <c r="BJ2300" s="61" t="s">
        <v>16290</v>
      </c>
      <c r="BL2300" s="61" t="s">
        <v>16292</v>
      </c>
      <c r="BM2300" s="61" t="s">
        <v>16292</v>
      </c>
      <c r="BN2300" s="70" t="n">
        <v>18866740</v>
      </c>
      <c r="BO2300" s="68" t="n">
        <v>-18866740</v>
      </c>
      <c r="BP2300" s="68" t="n">
        <v>-3576.7</v>
      </c>
      <c r="BQ2300" s="68" t="n">
        <v>-3576.7</v>
      </c>
      <c r="BR2300" s="69" t="n">
        <v>-940</v>
      </c>
      <c r="BS2300" s="63" t="n">
        <v>-940</v>
      </c>
      <c r="BU2300" s="68" t="n">
        <v>940</v>
      </c>
    </row>
    <row r="2301" customFormat="false" ht="15" hidden="true" customHeight="false" outlineLevel="0" collapsed="false">
      <c r="A2301" s="61" t="s">
        <v>16351</v>
      </c>
      <c r="B2301" s="61" t="s">
        <v>16352</v>
      </c>
      <c r="C2301" s="62" t="n">
        <v>45291</v>
      </c>
      <c r="D2301" s="62" t="n">
        <v>45291</v>
      </c>
      <c r="E2301" s="61" t="s">
        <v>1259</v>
      </c>
      <c r="F2301" s="61" t="s">
        <v>961</v>
      </c>
      <c r="G2301" s="61" t="s">
        <v>16353</v>
      </c>
      <c r="H2301" s="61" t="s">
        <v>16289</v>
      </c>
      <c r="I2301" s="61" t="s">
        <v>16290</v>
      </c>
      <c r="J2301" s="61" t="s">
        <v>1196</v>
      </c>
      <c r="K2301" s="61" t="s">
        <v>4088</v>
      </c>
      <c r="L2301" s="61" t="s">
        <v>4089</v>
      </c>
      <c r="M2301" s="61" t="s">
        <v>1197</v>
      </c>
      <c r="N2301" s="61" t="n">
        <v>176907746</v>
      </c>
      <c r="O2301" s="61" t="s">
        <v>1262</v>
      </c>
      <c r="P2301" s="61" t="s">
        <v>16354</v>
      </c>
      <c r="R2301" s="61" t="s">
        <v>16292</v>
      </c>
      <c r="S2301" s="61" t="str">
        <f aca="false">IF(J2301="Listed Option",MID(R2301,3,9),MID(Q2301,3,9))</f>
        <v>464287655</v>
      </c>
      <c r="T2301" s="61" t="str">
        <f aca="false">VLOOKUP(S2301,'Output v4'!C:C,1,FALSE())</f>
        <v>464287655</v>
      </c>
      <c r="W2301" s="61" t="s">
        <v>16355</v>
      </c>
      <c r="X2301" s="61" t="s">
        <v>16356</v>
      </c>
      <c r="Y2301" s="61" t="s">
        <v>16357</v>
      </c>
      <c r="Z2301" s="61" t="s">
        <v>1304</v>
      </c>
      <c r="AA2301" s="61" t="s">
        <v>1305</v>
      </c>
      <c r="AB2301" s="63" t="n">
        <v>-932</v>
      </c>
      <c r="AC2301" s="63" t="n">
        <v>-932</v>
      </c>
      <c r="AD2301" s="61" t="n">
        <v>100</v>
      </c>
      <c r="AE2301" s="61" t="n">
        <v>0</v>
      </c>
      <c r="AF2301" s="64" t="n">
        <v>93200</v>
      </c>
      <c r="AG2301" s="61" t="s">
        <v>1273</v>
      </c>
      <c r="AH2301" s="62" t="n">
        <v>45291</v>
      </c>
      <c r="AI2301" s="65" t="n">
        <v>4.055</v>
      </c>
      <c r="AJ2301" s="61" t="s">
        <v>1266</v>
      </c>
      <c r="AK2301" s="65" t="n">
        <v>4.055</v>
      </c>
      <c r="AL2301" s="65" t="n">
        <v>200.71</v>
      </c>
      <c r="AM2301" s="66" t="n">
        <v>-377926</v>
      </c>
      <c r="AN2301" s="66" t="n">
        <f aca="false">IF(J2301="Listed Option",AF2301*AL2301,AM2301)</f>
        <v>18706172</v>
      </c>
      <c r="AO2301" s="61" t="s">
        <v>1267</v>
      </c>
      <c r="AP2301" s="61" t="n">
        <v>100</v>
      </c>
      <c r="AQ2301" s="61" t="n">
        <v>100</v>
      </c>
      <c r="AV2301" s="61" t="s">
        <v>16294</v>
      </c>
      <c r="AW2301" s="61" t="s">
        <v>4070</v>
      </c>
      <c r="AY2301" s="61" t="s">
        <v>16290</v>
      </c>
      <c r="AZ2301" s="61" t="s">
        <v>16290</v>
      </c>
      <c r="BA2301" s="61" t="s">
        <v>16290</v>
      </c>
      <c r="BB2301" s="67" t="n">
        <v>0</v>
      </c>
      <c r="BE2301" s="61" t="n">
        <v>238575</v>
      </c>
      <c r="BG2301" s="61" t="s">
        <v>4084</v>
      </c>
      <c r="BJ2301" s="61" t="s">
        <v>16290</v>
      </c>
      <c r="BL2301" s="61" t="s">
        <v>16292</v>
      </c>
      <c r="BM2301" s="61" t="s">
        <v>16292</v>
      </c>
      <c r="BN2301" s="70" t="n">
        <v>18706172</v>
      </c>
      <c r="BO2301" s="68" t="n">
        <v>-18706172</v>
      </c>
      <c r="BP2301" s="68" t="n">
        <v>-3779.26</v>
      </c>
      <c r="BQ2301" s="68" t="n">
        <v>-3779.26</v>
      </c>
      <c r="BR2301" s="69" t="n">
        <v>-932</v>
      </c>
      <c r="BS2301" s="63" t="n">
        <v>-932</v>
      </c>
      <c r="BU2301" s="68" t="n">
        <v>932</v>
      </c>
    </row>
    <row r="2302" customFormat="false" ht="15" hidden="true" customHeight="false" outlineLevel="0" collapsed="false">
      <c r="A2302" s="61" t="s">
        <v>16358</v>
      </c>
      <c r="B2302" s="61" t="s">
        <v>16359</v>
      </c>
      <c r="C2302" s="62" t="n">
        <v>45291</v>
      </c>
      <c r="D2302" s="62" t="n">
        <v>45291</v>
      </c>
      <c r="E2302" s="61" t="s">
        <v>1259</v>
      </c>
      <c r="F2302" s="61" t="s">
        <v>961</v>
      </c>
      <c r="G2302" s="61" t="s">
        <v>16360</v>
      </c>
      <c r="H2302" s="61" t="s">
        <v>16289</v>
      </c>
      <c r="I2302" s="61" t="s">
        <v>16290</v>
      </c>
      <c r="J2302" s="61" t="s">
        <v>1196</v>
      </c>
      <c r="K2302" s="61" t="s">
        <v>4088</v>
      </c>
      <c r="L2302" s="61" t="s">
        <v>4089</v>
      </c>
      <c r="M2302" s="61" t="s">
        <v>1197</v>
      </c>
      <c r="N2302" s="61" t="n">
        <v>176907747</v>
      </c>
      <c r="O2302" s="61" t="s">
        <v>1262</v>
      </c>
      <c r="P2302" s="61" t="s">
        <v>16361</v>
      </c>
      <c r="R2302" s="61" t="s">
        <v>16292</v>
      </c>
      <c r="S2302" s="61" t="str">
        <f aca="false">IF(J2302="Listed Option",MID(R2302,3,9),MID(Q2302,3,9))</f>
        <v>464287655</v>
      </c>
      <c r="T2302" s="61" t="str">
        <f aca="false">VLOOKUP(S2302,'Output v4'!C:C,1,FALSE())</f>
        <v>464287655</v>
      </c>
      <c r="W2302" s="61" t="s">
        <v>16362</v>
      </c>
      <c r="X2302" s="61" t="s">
        <v>16363</v>
      </c>
      <c r="Y2302" s="61" t="s">
        <v>16364</v>
      </c>
      <c r="Z2302" s="61" t="s">
        <v>1304</v>
      </c>
      <c r="AA2302" s="61" t="s">
        <v>1305</v>
      </c>
      <c r="AB2302" s="63" t="n">
        <v>-1858</v>
      </c>
      <c r="AC2302" s="63" t="n">
        <v>-1858</v>
      </c>
      <c r="AD2302" s="61" t="n">
        <v>100</v>
      </c>
      <c r="AE2302" s="61" t="n">
        <v>0</v>
      </c>
      <c r="AF2302" s="64" t="n">
        <v>185800</v>
      </c>
      <c r="AG2302" s="61" t="s">
        <v>1273</v>
      </c>
      <c r="AH2302" s="62" t="n">
        <v>45291</v>
      </c>
      <c r="AI2302" s="65" t="n">
        <v>4.315</v>
      </c>
      <c r="AJ2302" s="61" t="s">
        <v>1266</v>
      </c>
      <c r="AK2302" s="65" t="n">
        <v>4.315</v>
      </c>
      <c r="AL2302" s="65" t="n">
        <v>200.71</v>
      </c>
      <c r="AM2302" s="66" t="n">
        <v>-801727</v>
      </c>
      <c r="AN2302" s="66" t="n">
        <f aca="false">IF(J2302="Listed Option",AF2302*AL2302,AM2302)</f>
        <v>37291918</v>
      </c>
      <c r="AO2302" s="61" t="s">
        <v>1267</v>
      </c>
      <c r="AP2302" s="61" t="n">
        <v>100</v>
      </c>
      <c r="AQ2302" s="61" t="n">
        <v>100</v>
      </c>
      <c r="AV2302" s="61" t="s">
        <v>16294</v>
      </c>
      <c r="AW2302" s="61" t="s">
        <v>4070</v>
      </c>
      <c r="AY2302" s="61" t="s">
        <v>16290</v>
      </c>
      <c r="AZ2302" s="61" t="s">
        <v>16290</v>
      </c>
      <c r="BA2302" s="61" t="s">
        <v>16290</v>
      </c>
      <c r="BB2302" s="67" t="n">
        <v>0</v>
      </c>
      <c r="BE2302" s="61" t="n">
        <v>238575</v>
      </c>
      <c r="BG2302" s="61" t="s">
        <v>4084</v>
      </c>
      <c r="BJ2302" s="61" t="s">
        <v>16290</v>
      </c>
      <c r="BL2302" s="61" t="s">
        <v>16292</v>
      </c>
      <c r="BM2302" s="61" t="s">
        <v>16292</v>
      </c>
      <c r="BN2302" s="70" t="n">
        <v>37291918</v>
      </c>
      <c r="BO2302" s="68" t="n">
        <v>-37291918</v>
      </c>
      <c r="BP2302" s="68" t="n">
        <v>-8017.27</v>
      </c>
      <c r="BQ2302" s="68" t="n">
        <v>-8017.27</v>
      </c>
      <c r="BR2302" s="69" t="n">
        <v>-1858</v>
      </c>
      <c r="BS2302" s="63" t="n">
        <v>-1858</v>
      </c>
      <c r="BU2302" s="68" t="n">
        <v>1858</v>
      </c>
    </row>
    <row r="2303" customFormat="false" ht="15" hidden="true" customHeight="false" outlineLevel="0" collapsed="false">
      <c r="A2303" s="61" t="s">
        <v>16365</v>
      </c>
      <c r="B2303" s="61" t="s">
        <v>16366</v>
      </c>
      <c r="C2303" s="62" t="n">
        <v>45291</v>
      </c>
      <c r="D2303" s="62" t="n">
        <v>45291</v>
      </c>
      <c r="E2303" s="61" t="s">
        <v>1259</v>
      </c>
      <c r="F2303" s="61" t="s">
        <v>948</v>
      </c>
      <c r="G2303" s="61" t="s">
        <v>16367</v>
      </c>
      <c r="H2303" s="61" t="s">
        <v>16367</v>
      </c>
      <c r="I2303" s="61" t="s">
        <v>16368</v>
      </c>
      <c r="J2303" s="61" t="s">
        <v>1195</v>
      </c>
      <c r="K2303" s="61" t="s">
        <v>1195</v>
      </c>
      <c r="L2303" s="61" t="s">
        <v>1195</v>
      </c>
      <c r="N2303" s="61" t="n">
        <v>97026901</v>
      </c>
      <c r="O2303" s="61" t="s">
        <v>1262</v>
      </c>
      <c r="P2303" s="61" t="s">
        <v>16369</v>
      </c>
      <c r="Q2303" s="61" t="s">
        <v>16370</v>
      </c>
      <c r="R2303" s="61" t="s">
        <v>16370</v>
      </c>
      <c r="S2303" s="61" t="str">
        <f aca="false">IF(J2303="Listed Option",MID(R2303,3,9),MID(Q2303,3,9))</f>
        <v>45569U101</v>
      </c>
      <c r="T2303" s="61" t="e">
        <f aca="false">VLOOKUP(S2303,'Output v4'!C:C,1,FALSE())</f>
        <v>#N/A</v>
      </c>
      <c r="U2303" s="61" t="s">
        <v>16371</v>
      </c>
      <c r="V2303" s="61" t="s">
        <v>16372</v>
      </c>
      <c r="W2303" s="61" t="s">
        <v>16373</v>
      </c>
      <c r="Y2303" s="61" t="s">
        <v>16374</v>
      </c>
      <c r="Z2303" s="61" t="s">
        <v>1304</v>
      </c>
      <c r="AA2303" s="61" t="s">
        <v>1305</v>
      </c>
      <c r="AB2303" s="63" t="n">
        <v>-467000</v>
      </c>
      <c r="AC2303" s="63" t="n">
        <v>-467000</v>
      </c>
      <c r="AE2303" s="61" t="n">
        <v>0</v>
      </c>
      <c r="AF2303" s="64" t="n">
        <v>-467000</v>
      </c>
      <c r="AG2303" s="61" t="s">
        <v>1273</v>
      </c>
      <c r="AH2303" s="62" t="n">
        <v>45291</v>
      </c>
      <c r="AI2303" s="65" t="n">
        <v>8.11</v>
      </c>
      <c r="AJ2303" s="61" t="s">
        <v>3614</v>
      </c>
      <c r="AK2303" s="65" t="n">
        <v>8.11</v>
      </c>
      <c r="AL2303" s="65" t="n">
        <v>8.11</v>
      </c>
      <c r="AM2303" s="66" t="n">
        <v>-3787370</v>
      </c>
      <c r="AN2303" s="66" t="n">
        <f aca="false">IF(J2303="Listed Option",AF2303*AL2303,AM2303)</f>
        <v>-3787370</v>
      </c>
      <c r="AO2303" s="61" t="s">
        <v>1267</v>
      </c>
      <c r="AP2303" s="61" t="n">
        <v>1</v>
      </c>
      <c r="AQ2303" s="61" t="n">
        <v>1</v>
      </c>
      <c r="AV2303" s="61" t="s">
        <v>16374</v>
      </c>
      <c r="AW2303" s="61" t="s">
        <v>4070</v>
      </c>
      <c r="AY2303" s="61" t="s">
        <v>16368</v>
      </c>
      <c r="AZ2303" s="61" t="s">
        <v>16368</v>
      </c>
      <c r="BA2303" s="61" t="s">
        <v>16368</v>
      </c>
      <c r="BB2303" s="67" t="n">
        <v>0</v>
      </c>
      <c r="BE2303" s="61" t="n">
        <v>238575</v>
      </c>
      <c r="BF2303" s="61" t="s">
        <v>948</v>
      </c>
      <c r="BG2303" s="61" t="s">
        <v>4084</v>
      </c>
      <c r="BH2303" s="61" t="s">
        <v>4084</v>
      </c>
      <c r="BI2303" s="61" t="s">
        <v>16368</v>
      </c>
      <c r="BJ2303" s="61" t="s">
        <v>16368</v>
      </c>
      <c r="BK2303" s="61" t="s">
        <v>16368</v>
      </c>
      <c r="BL2303" s="61" t="s">
        <v>16370</v>
      </c>
      <c r="BM2303" s="61" t="s">
        <v>16370</v>
      </c>
      <c r="BN2303" s="70" t="n">
        <v>-3787370</v>
      </c>
      <c r="BO2303" s="68" t="n">
        <v>-3787370</v>
      </c>
      <c r="BP2303" s="68" t="n">
        <v>-3787370</v>
      </c>
      <c r="BQ2303" s="68" t="n">
        <v>-3787370</v>
      </c>
      <c r="BR2303" s="69" t="n">
        <v>-467000</v>
      </c>
      <c r="BU2303" s="68" t="n">
        <v>467000</v>
      </c>
    </row>
    <row r="2304" customFormat="false" ht="15" hidden="true" customHeight="false" outlineLevel="0" collapsed="false">
      <c r="A2304" s="61" t="s">
        <v>16375</v>
      </c>
      <c r="B2304" s="61" t="s">
        <v>16376</v>
      </c>
      <c r="C2304" s="62" t="n">
        <v>45291</v>
      </c>
      <c r="D2304" s="62" t="n">
        <v>45291</v>
      </c>
      <c r="E2304" s="61" t="s">
        <v>1259</v>
      </c>
      <c r="F2304" s="61" t="s">
        <v>948</v>
      </c>
      <c r="G2304" s="61" t="s">
        <v>16377</v>
      </c>
      <c r="H2304" s="61" t="s">
        <v>16367</v>
      </c>
      <c r="I2304" s="61" t="s">
        <v>16368</v>
      </c>
      <c r="J2304" s="61" t="s">
        <v>1199</v>
      </c>
      <c r="K2304" s="61" t="s">
        <v>4543</v>
      </c>
      <c r="L2304" s="61" t="s">
        <v>4543</v>
      </c>
      <c r="N2304" s="61" t="n">
        <v>167595828</v>
      </c>
      <c r="O2304" s="61" t="s">
        <v>1262</v>
      </c>
      <c r="P2304" s="61" t="s">
        <v>16378</v>
      </c>
      <c r="Q2304" s="61" t="s">
        <v>16379</v>
      </c>
      <c r="R2304" s="61" t="s">
        <v>16370</v>
      </c>
      <c r="S2304" s="61" t="str">
        <f aca="false">IF(J2304="Listed Option",MID(R2304,3,9),MID(Q2304,3,9))</f>
        <v>45569UAA9</v>
      </c>
      <c r="T2304" s="61" t="e">
        <f aca="false">VLOOKUP(S2304,'Output v4'!C:C,1,FALSE())</f>
        <v>#N/A</v>
      </c>
      <c r="U2304" s="61" t="s">
        <v>949</v>
      </c>
      <c r="Z2304" s="61" t="s">
        <v>1304</v>
      </c>
      <c r="AA2304" s="61" t="s">
        <v>1305</v>
      </c>
      <c r="AB2304" s="63" t="n">
        <v>5000</v>
      </c>
      <c r="AC2304" s="63" t="n">
        <v>5000000</v>
      </c>
      <c r="AE2304" s="61" t="n">
        <v>1000</v>
      </c>
      <c r="AF2304" s="64" t="n">
        <v>5000000</v>
      </c>
      <c r="AG2304" s="61" t="s">
        <v>689</v>
      </c>
      <c r="AH2304" s="62" t="n">
        <v>45291</v>
      </c>
      <c r="AI2304" s="65" t="n">
        <v>1.207</v>
      </c>
      <c r="AJ2304" s="61" t="s">
        <v>1266</v>
      </c>
      <c r="AK2304" s="65" t="n">
        <v>1.207</v>
      </c>
      <c r="AL2304" s="65" t="n">
        <v>8.11</v>
      </c>
      <c r="AM2304" s="66" t="n">
        <v>6035000</v>
      </c>
      <c r="AN2304" s="66" t="n">
        <f aca="false">IF(J2304="Listed Option",AF2304*AL2304,AM2304)</f>
        <v>6035000</v>
      </c>
      <c r="AO2304" s="61" t="s">
        <v>1267</v>
      </c>
      <c r="AT2304" s="62" t="n">
        <v>45289</v>
      </c>
      <c r="AU2304" s="65" t="n">
        <v>1.23437078241</v>
      </c>
      <c r="AV2304" s="61" t="s">
        <v>16374</v>
      </c>
      <c r="AW2304" s="61" t="s">
        <v>4070</v>
      </c>
      <c r="AY2304" s="61" t="s">
        <v>16368</v>
      </c>
      <c r="AZ2304" s="61" t="s">
        <v>16368</v>
      </c>
      <c r="BA2304" s="61" t="s">
        <v>16368</v>
      </c>
      <c r="BB2304" s="67" t="n">
        <v>46</v>
      </c>
      <c r="BE2304" s="61" t="n">
        <v>238575</v>
      </c>
      <c r="BF2304" s="61" t="s">
        <v>948</v>
      </c>
      <c r="BG2304" s="61" t="s">
        <v>4084</v>
      </c>
      <c r="BH2304" s="61" t="s">
        <v>4084</v>
      </c>
      <c r="BI2304" s="61" t="s">
        <v>16368</v>
      </c>
      <c r="BJ2304" s="61" t="s">
        <v>16368</v>
      </c>
      <c r="BL2304" s="61" t="s">
        <v>16370</v>
      </c>
      <c r="BM2304" s="61" t="s">
        <v>16370</v>
      </c>
      <c r="BN2304" s="70" t="n">
        <v>5000000</v>
      </c>
      <c r="BP2304" s="68" t="n">
        <v>6035000</v>
      </c>
      <c r="BQ2304" s="68" t="n">
        <v>6035000</v>
      </c>
      <c r="BR2304" s="69" t="n">
        <v>5000000</v>
      </c>
      <c r="BT2304" s="63" t="n">
        <v>5000</v>
      </c>
      <c r="BU2304" s="68" t="n">
        <v>5000000</v>
      </c>
    </row>
    <row r="2305" customFormat="false" ht="15" hidden="true" customHeight="false" outlineLevel="0" collapsed="false">
      <c r="A2305" s="61" t="s">
        <v>16380</v>
      </c>
      <c r="B2305" s="61" t="s">
        <v>16381</v>
      </c>
      <c r="C2305" s="62" t="n">
        <v>45291</v>
      </c>
      <c r="D2305" s="62" t="n">
        <v>45291</v>
      </c>
      <c r="E2305" s="61" t="s">
        <v>1259</v>
      </c>
      <c r="F2305" s="61" t="s">
        <v>948</v>
      </c>
      <c r="G2305" s="61" t="s">
        <v>16367</v>
      </c>
      <c r="H2305" s="61" t="s">
        <v>16367</v>
      </c>
      <c r="I2305" s="61" t="s">
        <v>16368</v>
      </c>
      <c r="J2305" s="61" t="s">
        <v>1195</v>
      </c>
      <c r="K2305" s="61" t="s">
        <v>1195</v>
      </c>
      <c r="L2305" s="61" t="s">
        <v>1195</v>
      </c>
      <c r="N2305" s="61" t="n">
        <v>97026901</v>
      </c>
      <c r="O2305" s="61" t="s">
        <v>1262</v>
      </c>
      <c r="P2305" s="61" t="s">
        <v>16369</v>
      </c>
      <c r="Q2305" s="61" t="s">
        <v>16370</v>
      </c>
      <c r="R2305" s="61" t="s">
        <v>16370</v>
      </c>
      <c r="S2305" s="61" t="str">
        <f aca="false">IF(J2305="Listed Option",MID(R2305,3,9),MID(Q2305,3,9))</f>
        <v>45569U101</v>
      </c>
      <c r="T2305" s="61" t="e">
        <f aca="false">VLOOKUP(S2305,'Output v4'!C:C,1,FALSE())</f>
        <v>#N/A</v>
      </c>
      <c r="U2305" s="61" t="s">
        <v>16371</v>
      </c>
      <c r="V2305" s="61" t="s">
        <v>16372</v>
      </c>
      <c r="W2305" s="61" t="s">
        <v>16373</v>
      </c>
      <c r="Y2305" s="61" t="s">
        <v>16374</v>
      </c>
      <c r="Z2305" s="61" t="s">
        <v>4074</v>
      </c>
      <c r="AA2305" s="61" t="s">
        <v>4075</v>
      </c>
      <c r="AB2305" s="63" t="n">
        <v>-2234730</v>
      </c>
      <c r="AC2305" s="63" t="n">
        <v>-2234730</v>
      </c>
      <c r="AE2305" s="61" t="n">
        <v>0</v>
      </c>
      <c r="AF2305" s="64" t="n">
        <v>-2234730</v>
      </c>
      <c r="AG2305" s="61" t="s">
        <v>1273</v>
      </c>
      <c r="AH2305" s="62" t="n">
        <v>45291</v>
      </c>
      <c r="AI2305" s="65" t="n">
        <v>8.11</v>
      </c>
      <c r="AJ2305" s="61" t="s">
        <v>3614</v>
      </c>
      <c r="AK2305" s="65" t="n">
        <v>8.11</v>
      </c>
      <c r="AL2305" s="65" t="n">
        <v>8.11</v>
      </c>
      <c r="AM2305" s="66" t="n">
        <v>-18123660.3</v>
      </c>
      <c r="AN2305" s="66" t="n">
        <f aca="false">IF(J2305="Listed Option",AF2305*AL2305,AM2305)</f>
        <v>-18123660.3</v>
      </c>
      <c r="AO2305" s="61" t="s">
        <v>1267</v>
      </c>
      <c r="AP2305" s="61" t="n">
        <v>1</v>
      </c>
      <c r="AQ2305" s="61" t="n">
        <v>1</v>
      </c>
      <c r="AV2305" s="61" t="s">
        <v>16374</v>
      </c>
      <c r="AW2305" s="61" t="s">
        <v>4070</v>
      </c>
      <c r="AY2305" s="61" t="s">
        <v>16368</v>
      </c>
      <c r="AZ2305" s="61" t="s">
        <v>16368</v>
      </c>
      <c r="BA2305" s="61" t="s">
        <v>16368</v>
      </c>
      <c r="BB2305" s="67" t="n">
        <v>0</v>
      </c>
      <c r="BE2305" s="61" t="n">
        <v>241450</v>
      </c>
      <c r="BF2305" s="61" t="s">
        <v>948</v>
      </c>
      <c r="BG2305" s="61" t="s">
        <v>4084</v>
      </c>
      <c r="BH2305" s="61" t="s">
        <v>4084</v>
      </c>
      <c r="BI2305" s="61" t="s">
        <v>16368</v>
      </c>
      <c r="BJ2305" s="61" t="s">
        <v>16368</v>
      </c>
      <c r="BK2305" s="61" t="s">
        <v>16368</v>
      </c>
      <c r="BL2305" s="61" t="s">
        <v>16370</v>
      </c>
      <c r="BM2305" s="61" t="s">
        <v>16370</v>
      </c>
      <c r="BN2305" s="70" t="n">
        <v>-18123660.3</v>
      </c>
      <c r="BO2305" s="68" t="n">
        <v>-18123660.3</v>
      </c>
      <c r="BP2305" s="68" t="n">
        <v>-18123660.3</v>
      </c>
      <c r="BQ2305" s="68" t="n">
        <v>-18123660.3</v>
      </c>
      <c r="BR2305" s="69" t="n">
        <v>-2234730</v>
      </c>
      <c r="BU2305" s="68" t="n">
        <v>2234730</v>
      </c>
    </row>
    <row r="2306" customFormat="false" ht="15" hidden="true" customHeight="false" outlineLevel="0" collapsed="false">
      <c r="A2306" s="61" t="s">
        <v>16382</v>
      </c>
      <c r="B2306" s="61" t="s">
        <v>16383</v>
      </c>
      <c r="C2306" s="62" t="n">
        <v>45291</v>
      </c>
      <c r="D2306" s="62" t="n">
        <v>45291</v>
      </c>
      <c r="E2306" s="61" t="s">
        <v>1259</v>
      </c>
      <c r="F2306" s="61" t="s">
        <v>948</v>
      </c>
      <c r="G2306" s="61" t="s">
        <v>16377</v>
      </c>
      <c r="H2306" s="61" t="s">
        <v>16367</v>
      </c>
      <c r="I2306" s="61" t="s">
        <v>16368</v>
      </c>
      <c r="J2306" s="61" t="s">
        <v>1199</v>
      </c>
      <c r="K2306" s="61" t="s">
        <v>4543</v>
      </c>
      <c r="L2306" s="61" t="s">
        <v>4543</v>
      </c>
      <c r="N2306" s="61" t="n">
        <v>167595828</v>
      </c>
      <c r="O2306" s="61" t="s">
        <v>1262</v>
      </c>
      <c r="P2306" s="61" t="s">
        <v>16378</v>
      </c>
      <c r="Q2306" s="61" t="s">
        <v>16379</v>
      </c>
      <c r="R2306" s="61" t="s">
        <v>16370</v>
      </c>
      <c r="S2306" s="61" t="str">
        <f aca="false">IF(J2306="Listed Option",MID(R2306,3,9),MID(Q2306,3,9))</f>
        <v>45569UAA9</v>
      </c>
      <c r="T2306" s="61" t="e">
        <f aca="false">VLOOKUP(S2306,'Output v4'!C:C,1,FALSE())</f>
        <v>#N/A</v>
      </c>
      <c r="U2306" s="61" t="s">
        <v>949</v>
      </c>
      <c r="Z2306" s="61" t="s">
        <v>4074</v>
      </c>
      <c r="AA2306" s="61" t="s">
        <v>4075</v>
      </c>
      <c r="AB2306" s="63" t="n">
        <v>23500</v>
      </c>
      <c r="AC2306" s="63" t="n">
        <v>23500000</v>
      </c>
      <c r="AE2306" s="61" t="n">
        <v>1000</v>
      </c>
      <c r="AF2306" s="64" t="n">
        <v>23500000</v>
      </c>
      <c r="AG2306" s="61" t="s">
        <v>689</v>
      </c>
      <c r="AH2306" s="62" t="n">
        <v>45291</v>
      </c>
      <c r="AI2306" s="65" t="n">
        <v>1.207</v>
      </c>
      <c r="AJ2306" s="61" t="s">
        <v>1266</v>
      </c>
      <c r="AK2306" s="65" t="n">
        <v>1.207</v>
      </c>
      <c r="AL2306" s="65" t="n">
        <v>8.11</v>
      </c>
      <c r="AM2306" s="66" t="n">
        <v>28364500</v>
      </c>
      <c r="AN2306" s="66" t="n">
        <f aca="false">IF(J2306="Listed Option",AF2306*AL2306,AM2306)</f>
        <v>28364500</v>
      </c>
      <c r="AO2306" s="61" t="s">
        <v>1267</v>
      </c>
      <c r="AT2306" s="62" t="n">
        <v>45289</v>
      </c>
      <c r="AU2306" s="65" t="n">
        <v>1.23437078241</v>
      </c>
      <c r="AV2306" s="61" t="s">
        <v>16374</v>
      </c>
      <c r="AW2306" s="61" t="s">
        <v>4070</v>
      </c>
      <c r="AY2306" s="61" t="s">
        <v>16368</v>
      </c>
      <c r="AZ2306" s="61" t="s">
        <v>16368</v>
      </c>
      <c r="BA2306" s="61" t="s">
        <v>16368</v>
      </c>
      <c r="BB2306" s="67" t="n">
        <v>46</v>
      </c>
      <c r="BE2306" s="61" t="n">
        <v>241450</v>
      </c>
      <c r="BF2306" s="61" t="s">
        <v>948</v>
      </c>
      <c r="BG2306" s="61" t="s">
        <v>4084</v>
      </c>
      <c r="BH2306" s="61" t="s">
        <v>4084</v>
      </c>
      <c r="BI2306" s="61" t="s">
        <v>16368</v>
      </c>
      <c r="BJ2306" s="61" t="s">
        <v>16368</v>
      </c>
      <c r="BL2306" s="61" t="s">
        <v>16370</v>
      </c>
      <c r="BM2306" s="61" t="s">
        <v>16370</v>
      </c>
      <c r="BN2306" s="70" t="n">
        <v>23500000</v>
      </c>
      <c r="BP2306" s="68" t="n">
        <v>28364500</v>
      </c>
      <c r="BQ2306" s="68" t="n">
        <v>28364500</v>
      </c>
      <c r="BR2306" s="69" t="n">
        <v>23500000</v>
      </c>
      <c r="BT2306" s="63" t="n">
        <v>23500</v>
      </c>
      <c r="BU2306" s="68" t="n">
        <v>23500000</v>
      </c>
    </row>
    <row r="2307" customFormat="false" ht="15" hidden="true" customHeight="false" outlineLevel="0" collapsed="false">
      <c r="A2307" s="61" t="s">
        <v>16384</v>
      </c>
      <c r="B2307" s="61" t="s">
        <v>16385</v>
      </c>
      <c r="C2307" s="62" t="n">
        <v>45291</v>
      </c>
      <c r="D2307" s="62" t="n">
        <v>45291</v>
      </c>
      <c r="E2307" s="61" t="s">
        <v>1259</v>
      </c>
      <c r="F2307" s="61" t="s">
        <v>1022</v>
      </c>
      <c r="G2307" s="61" t="s">
        <v>16386</v>
      </c>
      <c r="H2307" s="61" t="s">
        <v>16386</v>
      </c>
      <c r="J2307" s="61" t="s">
        <v>1195</v>
      </c>
      <c r="K2307" s="61" t="s">
        <v>1195</v>
      </c>
      <c r="L2307" s="61" t="s">
        <v>1195</v>
      </c>
      <c r="N2307" s="61" t="n">
        <v>111722800</v>
      </c>
      <c r="O2307" s="61" t="s">
        <v>1262</v>
      </c>
      <c r="P2307" s="61" t="s">
        <v>16387</v>
      </c>
      <c r="Q2307" s="61" t="s">
        <v>16388</v>
      </c>
      <c r="R2307" s="61" t="s">
        <v>16388</v>
      </c>
      <c r="S2307" s="61" t="str">
        <f aca="false">IF(J2307="Listed Option",MID(R2307,3,9),MID(Q2307,3,9))</f>
        <v>63947X101</v>
      </c>
      <c r="T2307" s="61" t="str">
        <f aca="false">VLOOKUP(S2307,'Output v4'!C:C,1,FALSE())</f>
        <v>63947X101</v>
      </c>
      <c r="U2307" s="61" t="s">
        <v>230</v>
      </c>
      <c r="V2307" s="61" t="s">
        <v>16389</v>
      </c>
      <c r="W2307" s="61" t="s">
        <v>16390</v>
      </c>
      <c r="Y2307" s="61" t="s">
        <v>16391</v>
      </c>
      <c r="Z2307" s="61" t="s">
        <v>4029</v>
      </c>
      <c r="AA2307" s="61" t="s">
        <v>4117</v>
      </c>
      <c r="AB2307" s="63" t="n">
        <v>222559</v>
      </c>
      <c r="AC2307" s="63" t="n">
        <v>222559</v>
      </c>
      <c r="AE2307" s="61" t="n">
        <v>0</v>
      </c>
      <c r="AF2307" s="64" t="n">
        <v>222559</v>
      </c>
      <c r="AG2307" s="61" t="s">
        <v>689</v>
      </c>
      <c r="AH2307" s="62" t="n">
        <v>45291</v>
      </c>
      <c r="AI2307" s="65" t="n">
        <v>33.63</v>
      </c>
      <c r="AJ2307" s="61" t="s">
        <v>3614</v>
      </c>
      <c r="AK2307" s="65" t="n">
        <v>33.63</v>
      </c>
      <c r="AL2307" s="65" t="n">
        <v>33.63</v>
      </c>
      <c r="AM2307" s="66" t="n">
        <v>7484659.17</v>
      </c>
      <c r="AN2307" s="66" t="n">
        <f aca="false">IF(J2307="Listed Option",AF2307*AL2307,AM2307)</f>
        <v>7484659.17</v>
      </c>
      <c r="AO2307" s="61" t="s">
        <v>1267</v>
      </c>
      <c r="AP2307" s="61" t="n">
        <v>1</v>
      </c>
      <c r="AQ2307" s="61" t="n">
        <v>1</v>
      </c>
      <c r="AV2307" s="61" t="s">
        <v>16391</v>
      </c>
      <c r="AW2307" s="61" t="s">
        <v>4070</v>
      </c>
      <c r="AY2307" s="61" t="s">
        <v>16392</v>
      </c>
      <c r="AZ2307" s="61" t="s">
        <v>16392</v>
      </c>
      <c r="BA2307" s="61" t="s">
        <v>16392</v>
      </c>
      <c r="BB2307" s="67" t="n">
        <v>0</v>
      </c>
      <c r="BE2307" s="61" t="n">
        <v>238587</v>
      </c>
      <c r="BF2307" s="61" t="s">
        <v>1022</v>
      </c>
      <c r="BG2307" s="61" t="s">
        <v>1157</v>
      </c>
      <c r="BH2307" s="61" t="s">
        <v>1157</v>
      </c>
      <c r="BJ2307" s="61" t="s">
        <v>16392</v>
      </c>
      <c r="BK2307" s="61" t="s">
        <v>16392</v>
      </c>
      <c r="BL2307" s="61" t="s">
        <v>16388</v>
      </c>
      <c r="BM2307" s="61" t="s">
        <v>16388</v>
      </c>
      <c r="BN2307" s="70" t="n">
        <v>7484659.17</v>
      </c>
      <c r="BO2307" s="68" t="n">
        <v>7484659.17</v>
      </c>
      <c r="BP2307" s="68" t="n">
        <v>7484659.17</v>
      </c>
      <c r="BQ2307" s="68" t="n">
        <v>7484659.17</v>
      </c>
      <c r="BR2307" s="69" t="n">
        <v>222559</v>
      </c>
      <c r="BU2307" s="68" t="n">
        <v>222559</v>
      </c>
    </row>
  </sheetData>
  <autoFilter ref="A1:BU2307">
    <filterColumn colId="5">
      <filters>
        <filter val="American Electric Power Company Inc"/>
      </filters>
    </filterColumn>
    <filterColumn colId="11">
      <filters>
        <filter val="Equity"/>
        <filter val="Equity Call"/>
        <filter val="Equity Put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M609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39" activeCellId="0" sqref="A39"/>
    </sheetView>
  </sheetViews>
  <sheetFormatPr defaultColWidth="8.859375" defaultRowHeight="15" zeroHeight="false" outlineLevelRow="0" outlineLevelCol="0"/>
  <cols>
    <col collapsed="false" customWidth="true" hidden="false" outlineLevel="0" max="1" min="1" style="73" width="35.7"/>
    <col collapsed="false" customWidth="true" hidden="false" outlineLevel="0" max="2" min="2" style="73" width="17.14"/>
    <col collapsed="false" customWidth="true" hidden="false" outlineLevel="0" max="4" min="3" style="73" width="20"/>
    <col collapsed="false" customWidth="true" hidden="false" outlineLevel="0" max="6" min="5" style="74" width="12.85"/>
    <col collapsed="false" customWidth="true" hidden="false" outlineLevel="0" max="8" min="7" style="73" width="10"/>
    <col collapsed="false" customWidth="true" hidden="false" outlineLevel="0" max="9" min="9" style="75" width="11.43"/>
    <col collapsed="false" customWidth="true" hidden="false" outlineLevel="0" max="10" min="10" style="73" width="11.43"/>
    <col collapsed="false" customWidth="true" hidden="false" outlineLevel="0" max="12" min="11" style="74" width="12.43"/>
    <col collapsed="false" customWidth="true" hidden="false" outlineLevel="0" max="13" min="13" style="75" width="12.43"/>
  </cols>
  <sheetData>
    <row r="1" customFormat="false" ht="15" hidden="false" customHeight="false" outlineLevel="0" collapsed="false">
      <c r="A1" s="73" t="s">
        <v>16393</v>
      </c>
    </row>
    <row r="2" customFormat="false" ht="15" hidden="false" customHeight="false" outlineLevel="0" collapsed="false">
      <c r="A2" s="73" t="s">
        <v>16394</v>
      </c>
    </row>
    <row r="4" customFormat="false" ht="15" hidden="false" customHeight="false" outlineLevel="0" collapsed="false">
      <c r="I4" s="75" t="s">
        <v>16395</v>
      </c>
      <c r="J4" s="73" t="s">
        <v>16396</v>
      </c>
      <c r="K4" s="74" t="s">
        <v>16397</v>
      </c>
    </row>
    <row r="5" customFormat="false" ht="15" hidden="false" customHeight="false" outlineLevel="0" collapsed="false">
      <c r="A5" s="76" t="s">
        <v>346</v>
      </c>
      <c r="B5" s="76" t="s">
        <v>16398</v>
      </c>
      <c r="C5" s="77" t="s">
        <v>0</v>
      </c>
      <c r="D5" s="77" t="s">
        <v>16399</v>
      </c>
      <c r="E5" s="76" t="s">
        <v>16400</v>
      </c>
      <c r="F5" s="76" t="s">
        <v>16401</v>
      </c>
      <c r="G5" s="76" t="s">
        <v>16402</v>
      </c>
      <c r="H5" s="76" t="s">
        <v>16403</v>
      </c>
      <c r="I5" s="76" t="s">
        <v>16404</v>
      </c>
      <c r="J5" s="76" t="s">
        <v>16405</v>
      </c>
      <c r="K5" s="76" t="s">
        <v>16406</v>
      </c>
      <c r="L5" s="76" t="s">
        <v>16407</v>
      </c>
      <c r="M5" s="76" t="s">
        <v>16408</v>
      </c>
    </row>
    <row r="6" customFormat="false" ht="15" hidden="false" customHeight="false" outlineLevel="0" collapsed="false">
      <c r="A6" s="73" t="s">
        <v>347</v>
      </c>
      <c r="B6" s="73" t="s">
        <v>16409</v>
      </c>
      <c r="C6" s="73" t="s">
        <v>2</v>
      </c>
      <c r="E6" s="74" t="n">
        <v>5466000</v>
      </c>
      <c r="F6" s="74" t="n">
        <v>50000</v>
      </c>
      <c r="G6" s="73" t="s">
        <v>16410</v>
      </c>
      <c r="H6" s="73" t="s">
        <v>1197</v>
      </c>
      <c r="I6" s="75" t="s">
        <v>16411</v>
      </c>
      <c r="K6" s="74" t="n">
        <v>50000</v>
      </c>
      <c r="L6" s="74" t="n">
        <v>0</v>
      </c>
      <c r="M6" s="74" t="n">
        <v>0</v>
      </c>
    </row>
    <row r="7" customFormat="false" ht="15" hidden="false" customHeight="false" outlineLevel="0" collapsed="false">
      <c r="A7" s="73" t="s">
        <v>347</v>
      </c>
      <c r="B7" s="73" t="s">
        <v>16409</v>
      </c>
      <c r="C7" s="73" t="s">
        <v>2</v>
      </c>
      <c r="E7" s="74" t="n">
        <v>546600</v>
      </c>
      <c r="F7" s="74" t="n">
        <v>5000</v>
      </c>
      <c r="G7" s="73" t="s">
        <v>16410</v>
      </c>
      <c r="I7" s="75" t="s">
        <v>16411</v>
      </c>
      <c r="K7" s="74" t="n">
        <v>5000</v>
      </c>
      <c r="L7" s="74" t="n">
        <v>0</v>
      </c>
      <c r="M7" s="74" t="n">
        <v>0</v>
      </c>
    </row>
    <row r="8" customFormat="false" ht="15" hidden="false" customHeight="false" outlineLevel="0" collapsed="false">
      <c r="A8" s="73" t="s">
        <v>349</v>
      </c>
      <c r="B8" s="73" t="s">
        <v>16409</v>
      </c>
      <c r="C8" s="73" t="s">
        <v>3</v>
      </c>
      <c r="E8" s="74" t="n">
        <v>2113344</v>
      </c>
      <c r="F8" s="74" t="n">
        <v>19200</v>
      </c>
      <c r="G8" s="73" t="s">
        <v>16410</v>
      </c>
      <c r="H8" s="73" t="s">
        <v>1198</v>
      </c>
      <c r="I8" s="75" t="s">
        <v>16411</v>
      </c>
      <c r="K8" s="74" t="n">
        <v>19200</v>
      </c>
      <c r="L8" s="74" t="n">
        <v>0</v>
      </c>
      <c r="M8" s="74" t="n">
        <v>0</v>
      </c>
    </row>
    <row r="9" customFormat="false" ht="15" hidden="false" customHeight="false" outlineLevel="0" collapsed="false">
      <c r="A9" s="73" t="s">
        <v>349</v>
      </c>
      <c r="B9" s="73" t="s">
        <v>16409</v>
      </c>
      <c r="C9" s="73" t="s">
        <v>3</v>
      </c>
      <c r="E9" s="74" t="n">
        <v>2113344</v>
      </c>
      <c r="F9" s="74" t="n">
        <v>19200</v>
      </c>
      <c r="G9" s="73" t="s">
        <v>16410</v>
      </c>
      <c r="H9" s="73" t="s">
        <v>1197</v>
      </c>
      <c r="I9" s="75" t="s">
        <v>16411</v>
      </c>
      <c r="K9" s="74" t="n">
        <v>19200</v>
      </c>
      <c r="L9" s="74" t="n">
        <v>0</v>
      </c>
      <c r="M9" s="74" t="n">
        <v>0</v>
      </c>
    </row>
    <row r="10" customFormat="false" ht="15" hidden="false" customHeight="false" outlineLevel="0" collapsed="false">
      <c r="A10" s="73" t="s">
        <v>350</v>
      </c>
      <c r="B10" s="73" t="s">
        <v>16409</v>
      </c>
      <c r="C10" s="73" t="s">
        <v>4</v>
      </c>
      <c r="E10" s="74" t="n">
        <v>1053796</v>
      </c>
      <c r="F10" s="74" t="n">
        <v>6800</v>
      </c>
      <c r="G10" s="73" t="s">
        <v>16410</v>
      </c>
      <c r="H10" s="73" t="s">
        <v>1198</v>
      </c>
      <c r="I10" s="75" t="s">
        <v>16411</v>
      </c>
      <c r="K10" s="74" t="n">
        <v>6800</v>
      </c>
      <c r="L10" s="74" t="n">
        <v>0</v>
      </c>
      <c r="M10" s="74" t="n">
        <v>0</v>
      </c>
    </row>
    <row r="11" customFormat="false" ht="15" hidden="false" customHeight="false" outlineLevel="0" collapsed="false">
      <c r="A11" s="73" t="s">
        <v>350</v>
      </c>
      <c r="B11" s="73" t="s">
        <v>16409</v>
      </c>
      <c r="C11" s="73" t="s">
        <v>4</v>
      </c>
      <c r="E11" s="74" t="n">
        <v>1053796</v>
      </c>
      <c r="F11" s="74" t="n">
        <v>6800</v>
      </c>
      <c r="G11" s="73" t="s">
        <v>16410</v>
      </c>
      <c r="H11" s="73" t="s">
        <v>1197</v>
      </c>
      <c r="I11" s="75" t="s">
        <v>16411</v>
      </c>
      <c r="K11" s="74" t="n">
        <v>6800</v>
      </c>
      <c r="L11" s="74" t="n">
        <v>0</v>
      </c>
      <c r="M11" s="74" t="n">
        <v>0</v>
      </c>
    </row>
    <row r="12" customFormat="false" ht="15" hidden="false" customHeight="false" outlineLevel="0" collapsed="false">
      <c r="A12" s="73" t="s">
        <v>351</v>
      </c>
      <c r="B12" s="73" t="s">
        <v>16409</v>
      </c>
      <c r="C12" s="73" t="s">
        <v>5</v>
      </c>
      <c r="E12" s="74" t="n">
        <v>2131800</v>
      </c>
      <c r="F12" s="74" t="n">
        <v>32300</v>
      </c>
      <c r="G12" s="73" t="s">
        <v>16410</v>
      </c>
      <c r="H12" s="73" t="s">
        <v>1198</v>
      </c>
      <c r="I12" s="75" t="s">
        <v>16411</v>
      </c>
      <c r="K12" s="74" t="n">
        <v>32300</v>
      </c>
      <c r="L12" s="74" t="n">
        <v>0</v>
      </c>
      <c r="M12" s="74" t="n">
        <v>0</v>
      </c>
    </row>
    <row r="13" customFormat="false" ht="15" hidden="false" customHeight="false" outlineLevel="0" collapsed="false">
      <c r="A13" s="73" t="s">
        <v>351</v>
      </c>
      <c r="B13" s="73" t="s">
        <v>16409</v>
      </c>
      <c r="C13" s="73" t="s">
        <v>5</v>
      </c>
      <c r="E13" s="74" t="n">
        <v>2131800</v>
      </c>
      <c r="F13" s="74" t="n">
        <v>32300</v>
      </c>
      <c r="G13" s="73" t="s">
        <v>16410</v>
      </c>
      <c r="H13" s="73" t="s">
        <v>1197</v>
      </c>
      <c r="I13" s="75" t="s">
        <v>16411</v>
      </c>
      <c r="K13" s="74" t="n">
        <v>32300</v>
      </c>
      <c r="L13" s="74" t="n">
        <v>0</v>
      </c>
      <c r="M13" s="74" t="n">
        <v>0</v>
      </c>
    </row>
    <row r="14" customFormat="false" ht="15" hidden="false" customHeight="false" outlineLevel="0" collapsed="false">
      <c r="A14" s="73" t="s">
        <v>352</v>
      </c>
      <c r="B14" s="73" t="s">
        <v>16412</v>
      </c>
      <c r="C14" s="73" t="s">
        <v>6</v>
      </c>
      <c r="E14" s="74" t="n">
        <v>1754550</v>
      </c>
      <c r="F14" s="74" t="n">
        <v>5000</v>
      </c>
      <c r="G14" s="73" t="s">
        <v>16410</v>
      </c>
      <c r="H14" s="73" t="s">
        <v>1198</v>
      </c>
      <c r="I14" s="75" t="s">
        <v>16411</v>
      </c>
      <c r="K14" s="74" t="n">
        <v>5000</v>
      </c>
      <c r="L14" s="74" t="n">
        <v>0</v>
      </c>
      <c r="M14" s="74" t="n">
        <v>0</v>
      </c>
    </row>
    <row r="15" customFormat="false" ht="15" hidden="false" customHeight="false" outlineLevel="0" collapsed="false">
      <c r="A15" s="73" t="s">
        <v>352</v>
      </c>
      <c r="B15" s="73" t="s">
        <v>16412</v>
      </c>
      <c r="C15" s="73" t="s">
        <v>6</v>
      </c>
      <c r="E15" s="74" t="n">
        <v>1754550</v>
      </c>
      <c r="F15" s="74" t="n">
        <v>5000</v>
      </c>
      <c r="G15" s="73" t="s">
        <v>16410</v>
      </c>
      <c r="H15" s="73" t="s">
        <v>1197</v>
      </c>
      <c r="I15" s="75" t="s">
        <v>16411</v>
      </c>
      <c r="K15" s="74" t="n">
        <v>5000</v>
      </c>
      <c r="L15" s="74" t="n">
        <v>0</v>
      </c>
      <c r="M15" s="74" t="n">
        <v>0</v>
      </c>
    </row>
    <row r="16" customFormat="false" ht="15" hidden="false" customHeight="false" outlineLevel="0" collapsed="false">
      <c r="A16" s="73" t="s">
        <v>353</v>
      </c>
      <c r="B16" s="73" t="s">
        <v>16409</v>
      </c>
      <c r="C16" s="73" t="s">
        <v>7</v>
      </c>
      <c r="E16" s="74" t="n">
        <v>2729257</v>
      </c>
      <c r="F16" s="74" t="n">
        <v>448891</v>
      </c>
      <c r="G16" s="73" t="s">
        <v>16410</v>
      </c>
      <c r="I16" s="75" t="s">
        <v>16411</v>
      </c>
      <c r="K16" s="74" t="n">
        <v>448891</v>
      </c>
      <c r="L16" s="74" t="n">
        <v>0</v>
      </c>
      <c r="M16" s="74" t="n">
        <v>0</v>
      </c>
    </row>
    <row r="17" customFormat="false" ht="15" hidden="false" customHeight="false" outlineLevel="0" collapsed="false">
      <c r="A17" s="73" t="s">
        <v>354</v>
      </c>
      <c r="B17" s="73" t="s">
        <v>16409</v>
      </c>
      <c r="C17" s="73" t="s">
        <v>8</v>
      </c>
      <c r="E17" s="74" t="n">
        <v>4832460</v>
      </c>
      <c r="F17" s="74" t="n">
        <v>8100</v>
      </c>
      <c r="G17" s="73" t="s">
        <v>16410</v>
      </c>
      <c r="H17" s="73" t="s">
        <v>1198</v>
      </c>
      <c r="I17" s="75" t="s">
        <v>16411</v>
      </c>
      <c r="K17" s="74" t="n">
        <v>8100</v>
      </c>
      <c r="L17" s="74" t="n">
        <v>0</v>
      </c>
      <c r="M17" s="74" t="n">
        <v>0</v>
      </c>
    </row>
    <row r="18" customFormat="false" ht="15" hidden="false" customHeight="false" outlineLevel="0" collapsed="false">
      <c r="A18" s="73" t="s">
        <v>354</v>
      </c>
      <c r="B18" s="73" t="s">
        <v>16409</v>
      </c>
      <c r="C18" s="73" t="s">
        <v>8</v>
      </c>
      <c r="E18" s="74" t="n">
        <v>4832460</v>
      </c>
      <c r="F18" s="74" t="n">
        <v>8100</v>
      </c>
      <c r="G18" s="73" t="s">
        <v>16410</v>
      </c>
      <c r="H18" s="73" t="s">
        <v>1197</v>
      </c>
      <c r="I18" s="75" t="s">
        <v>16411</v>
      </c>
      <c r="K18" s="74" t="n">
        <v>8100</v>
      </c>
      <c r="L18" s="74" t="n">
        <v>0</v>
      </c>
      <c r="M18" s="74" t="n">
        <v>0</v>
      </c>
    </row>
    <row r="19" customFormat="false" ht="15" hidden="false" customHeight="false" outlineLevel="0" collapsed="false">
      <c r="A19" s="73" t="s">
        <v>355</v>
      </c>
      <c r="B19" s="73" t="s">
        <v>16409</v>
      </c>
      <c r="C19" s="73" t="s">
        <v>9</v>
      </c>
      <c r="E19" s="74" t="n">
        <v>1566640</v>
      </c>
      <c r="F19" s="74" t="n">
        <v>25670</v>
      </c>
      <c r="G19" s="73" t="s">
        <v>16410</v>
      </c>
      <c r="I19" s="75" t="s">
        <v>16411</v>
      </c>
      <c r="K19" s="74" t="n">
        <v>25670</v>
      </c>
      <c r="L19" s="74" t="n">
        <v>0</v>
      </c>
      <c r="M19" s="74" t="n">
        <v>0</v>
      </c>
    </row>
    <row r="20" customFormat="false" ht="15" hidden="false" customHeight="false" outlineLevel="0" collapsed="false">
      <c r="A20" s="73" t="s">
        <v>356</v>
      </c>
      <c r="B20" s="73" t="s">
        <v>16409</v>
      </c>
      <c r="C20" s="73" t="s">
        <v>10</v>
      </c>
      <c r="E20" s="74" t="n">
        <v>5100386</v>
      </c>
      <c r="F20" s="74" t="n">
        <v>34600</v>
      </c>
      <c r="G20" s="73" t="s">
        <v>16410</v>
      </c>
      <c r="H20" s="73" t="s">
        <v>1198</v>
      </c>
      <c r="I20" s="75" t="s">
        <v>16411</v>
      </c>
      <c r="K20" s="74" t="n">
        <v>34600</v>
      </c>
      <c r="L20" s="74" t="n">
        <v>0</v>
      </c>
      <c r="M20" s="74" t="n">
        <v>0</v>
      </c>
    </row>
    <row r="21" customFormat="false" ht="15" hidden="false" customHeight="false" outlineLevel="0" collapsed="false">
      <c r="A21" s="73" t="s">
        <v>356</v>
      </c>
      <c r="B21" s="73" t="s">
        <v>16409</v>
      </c>
      <c r="C21" s="73" t="s">
        <v>10</v>
      </c>
      <c r="E21" s="74" t="n">
        <v>5100386</v>
      </c>
      <c r="F21" s="74" t="n">
        <v>34600</v>
      </c>
      <c r="G21" s="73" t="s">
        <v>16410</v>
      </c>
      <c r="H21" s="73" t="s">
        <v>1197</v>
      </c>
      <c r="I21" s="75" t="s">
        <v>16411</v>
      </c>
      <c r="K21" s="74" t="n">
        <v>34600</v>
      </c>
      <c r="L21" s="74" t="n">
        <v>0</v>
      </c>
      <c r="M21" s="74" t="n">
        <v>0</v>
      </c>
    </row>
    <row r="22" customFormat="false" ht="15" hidden="false" customHeight="false" outlineLevel="0" collapsed="false">
      <c r="A22" s="73" t="s">
        <v>357</v>
      </c>
      <c r="B22" s="73" t="s">
        <v>16409</v>
      </c>
      <c r="C22" s="73" t="s">
        <v>11</v>
      </c>
      <c r="E22" s="74" t="n">
        <v>975802</v>
      </c>
      <c r="F22" s="74" t="n">
        <v>50691</v>
      </c>
      <c r="G22" s="73" t="s">
        <v>16410</v>
      </c>
      <c r="I22" s="75" t="s">
        <v>16411</v>
      </c>
      <c r="K22" s="74" t="n">
        <v>50691</v>
      </c>
      <c r="L22" s="74" t="n">
        <v>0</v>
      </c>
      <c r="M22" s="74" t="n">
        <v>0</v>
      </c>
    </row>
    <row r="23" customFormat="false" ht="15" hidden="false" customHeight="false" outlineLevel="0" collapsed="false">
      <c r="A23" s="73" t="s">
        <v>358</v>
      </c>
      <c r="B23" s="73" t="s">
        <v>16413</v>
      </c>
      <c r="C23" s="73" t="s">
        <v>12</v>
      </c>
      <c r="E23" s="74" t="n">
        <v>1669695</v>
      </c>
      <c r="F23" s="74" t="n">
        <v>2016783</v>
      </c>
      <c r="G23" s="73" t="s">
        <v>16410</v>
      </c>
      <c r="I23" s="75" t="s">
        <v>16411</v>
      </c>
      <c r="K23" s="74" t="n">
        <v>2016783</v>
      </c>
      <c r="L23" s="74" t="n">
        <v>0</v>
      </c>
      <c r="M23" s="74" t="n">
        <v>0</v>
      </c>
    </row>
    <row r="24" customFormat="false" ht="15" hidden="false" customHeight="false" outlineLevel="0" collapsed="false">
      <c r="A24" s="73" t="s">
        <v>359</v>
      </c>
      <c r="B24" s="73" t="s">
        <v>16409</v>
      </c>
      <c r="C24" s="73" t="s">
        <v>13</v>
      </c>
      <c r="E24" s="74" t="n">
        <v>1438931</v>
      </c>
      <c r="F24" s="74" t="n">
        <v>81711</v>
      </c>
      <c r="G24" s="73" t="s">
        <v>16410</v>
      </c>
      <c r="I24" s="75" t="s">
        <v>16411</v>
      </c>
      <c r="K24" s="74" t="n">
        <v>81711</v>
      </c>
      <c r="L24" s="74" t="n">
        <v>0</v>
      </c>
      <c r="M24" s="74" t="n">
        <v>0</v>
      </c>
    </row>
    <row r="25" customFormat="false" ht="15" hidden="false" customHeight="false" outlineLevel="0" collapsed="false">
      <c r="A25" s="73" t="s">
        <v>360</v>
      </c>
      <c r="B25" s="73" t="s">
        <v>16414</v>
      </c>
      <c r="C25" s="73" t="s">
        <v>15</v>
      </c>
      <c r="E25" s="74" t="n">
        <v>25667100</v>
      </c>
      <c r="F25" s="74" t="n">
        <v>28500000</v>
      </c>
      <c r="G25" s="73" t="s">
        <v>16415</v>
      </c>
      <c r="I25" s="75" t="s">
        <v>16411</v>
      </c>
      <c r="K25" s="74" t="n">
        <v>28500000</v>
      </c>
      <c r="L25" s="74" t="n">
        <v>0</v>
      </c>
      <c r="M25" s="74" t="n">
        <v>0</v>
      </c>
    </row>
    <row r="26" customFormat="false" ht="15" hidden="false" customHeight="false" outlineLevel="0" collapsed="false">
      <c r="A26" s="73" t="s">
        <v>360</v>
      </c>
      <c r="B26" s="73" t="s">
        <v>16416</v>
      </c>
      <c r="C26" s="73" t="s">
        <v>14</v>
      </c>
      <c r="E26" s="74" t="n">
        <v>299508</v>
      </c>
      <c r="F26" s="74" t="n">
        <v>2200</v>
      </c>
      <c r="G26" s="73" t="s">
        <v>16410</v>
      </c>
      <c r="H26" s="73" t="s">
        <v>1198</v>
      </c>
      <c r="I26" s="75" t="s">
        <v>16411</v>
      </c>
      <c r="K26" s="74" t="n">
        <v>2200</v>
      </c>
      <c r="L26" s="74" t="n">
        <v>0</v>
      </c>
      <c r="M26" s="74" t="n">
        <v>0</v>
      </c>
    </row>
    <row r="27" customFormat="false" ht="15" hidden="false" customHeight="false" outlineLevel="0" collapsed="false">
      <c r="A27" s="73" t="s">
        <v>360</v>
      </c>
      <c r="B27" s="73" t="s">
        <v>16416</v>
      </c>
      <c r="C27" s="73" t="s">
        <v>14</v>
      </c>
      <c r="E27" s="74" t="n">
        <v>299508</v>
      </c>
      <c r="F27" s="74" t="n">
        <v>2200</v>
      </c>
      <c r="G27" s="73" t="s">
        <v>16410</v>
      </c>
      <c r="H27" s="73" t="s">
        <v>1197</v>
      </c>
      <c r="I27" s="75" t="s">
        <v>16411</v>
      </c>
      <c r="K27" s="74" t="n">
        <v>2200</v>
      </c>
      <c r="L27" s="74" t="n">
        <v>0</v>
      </c>
      <c r="M27" s="74" t="n">
        <v>0</v>
      </c>
    </row>
    <row r="28" customFormat="false" ht="15" hidden="false" customHeight="false" outlineLevel="0" collapsed="false">
      <c r="A28" s="73" t="s">
        <v>361</v>
      </c>
      <c r="B28" s="73" t="s">
        <v>16417</v>
      </c>
      <c r="C28" s="73" t="s">
        <v>16</v>
      </c>
      <c r="E28" s="74" t="n">
        <v>24838632</v>
      </c>
      <c r="F28" s="74" t="n">
        <v>27846000</v>
      </c>
      <c r="G28" s="73" t="s">
        <v>16415</v>
      </c>
      <c r="I28" s="75" t="s">
        <v>16411</v>
      </c>
      <c r="K28" s="74" t="n">
        <v>27846000</v>
      </c>
      <c r="L28" s="74" t="n">
        <v>0</v>
      </c>
      <c r="M28" s="74" t="n">
        <v>0</v>
      </c>
    </row>
    <row r="29" customFormat="false" ht="15" hidden="false" customHeight="false" outlineLevel="0" collapsed="false">
      <c r="A29" s="73" t="s">
        <v>362</v>
      </c>
      <c r="B29" s="73" t="s">
        <v>16409</v>
      </c>
      <c r="C29" s="73" t="s">
        <v>17</v>
      </c>
      <c r="E29" s="74" t="n">
        <v>9261024</v>
      </c>
      <c r="F29" s="74" t="n">
        <v>64099</v>
      </c>
      <c r="G29" s="73" t="s">
        <v>16410</v>
      </c>
      <c r="I29" s="75" t="s">
        <v>16411</v>
      </c>
      <c r="K29" s="74" t="n">
        <v>64099</v>
      </c>
      <c r="L29" s="74" t="n">
        <v>0</v>
      </c>
      <c r="M29" s="74" t="n">
        <v>0</v>
      </c>
    </row>
    <row r="30" customFormat="false" ht="15" hidden="false" customHeight="false" outlineLevel="0" collapsed="false">
      <c r="A30" s="73" t="s">
        <v>362</v>
      </c>
      <c r="B30" s="73" t="s">
        <v>16409</v>
      </c>
      <c r="C30" s="73" t="s">
        <v>17</v>
      </c>
      <c r="E30" s="74" t="n">
        <v>1083600</v>
      </c>
      <c r="F30" s="74" t="n">
        <v>7500</v>
      </c>
      <c r="G30" s="73" t="s">
        <v>16410</v>
      </c>
      <c r="H30" s="73" t="s">
        <v>1198</v>
      </c>
      <c r="I30" s="75" t="s">
        <v>16411</v>
      </c>
      <c r="K30" s="74" t="n">
        <v>7500</v>
      </c>
      <c r="L30" s="74" t="n">
        <v>0</v>
      </c>
      <c r="M30" s="74" t="n">
        <v>0</v>
      </c>
    </row>
    <row r="31" customFormat="false" ht="15" hidden="false" customHeight="false" outlineLevel="0" collapsed="false">
      <c r="A31" s="73" t="s">
        <v>363</v>
      </c>
      <c r="B31" s="73" t="s">
        <v>16418</v>
      </c>
      <c r="C31" s="73" t="s">
        <v>18</v>
      </c>
      <c r="E31" s="74" t="n">
        <v>28400929</v>
      </c>
      <c r="F31" s="74" t="n">
        <v>1234823</v>
      </c>
      <c r="G31" s="73" t="s">
        <v>16410</v>
      </c>
      <c r="I31" s="75" t="s">
        <v>16411</v>
      </c>
      <c r="K31" s="74" t="n">
        <v>1234823</v>
      </c>
      <c r="L31" s="74" t="n">
        <v>0</v>
      </c>
      <c r="M31" s="74" t="n">
        <v>0</v>
      </c>
    </row>
    <row r="32" customFormat="false" ht="15" hidden="false" customHeight="false" outlineLevel="0" collapsed="false">
      <c r="A32" s="73" t="s">
        <v>365</v>
      </c>
      <c r="B32" s="73" t="s">
        <v>16419</v>
      </c>
      <c r="C32" s="73" t="s">
        <v>19</v>
      </c>
      <c r="E32" s="74" t="n">
        <v>68631250</v>
      </c>
      <c r="F32" s="74" t="n">
        <v>69500000</v>
      </c>
      <c r="G32" s="73" t="s">
        <v>16415</v>
      </c>
      <c r="I32" s="75" t="s">
        <v>16411</v>
      </c>
      <c r="K32" s="74" t="n">
        <v>69500000</v>
      </c>
      <c r="L32" s="74" t="n">
        <v>0</v>
      </c>
      <c r="M32" s="74" t="n">
        <v>0</v>
      </c>
    </row>
    <row r="33" customFormat="false" ht="15" hidden="false" customHeight="false" outlineLevel="0" collapsed="false">
      <c r="A33" s="73" t="s">
        <v>366</v>
      </c>
      <c r="B33" s="73" t="s">
        <v>16420</v>
      </c>
      <c r="C33" s="73" t="s">
        <v>21</v>
      </c>
      <c r="E33" s="74" t="n">
        <v>8185834</v>
      </c>
      <c r="F33" s="74" t="n">
        <v>58600</v>
      </c>
      <c r="G33" s="73" t="s">
        <v>16410</v>
      </c>
      <c r="H33" s="73" t="s">
        <v>1198</v>
      </c>
      <c r="I33" s="75" t="s">
        <v>16411</v>
      </c>
      <c r="K33" s="74" t="n">
        <v>58600</v>
      </c>
      <c r="L33" s="74" t="n">
        <v>0</v>
      </c>
      <c r="M33" s="74" t="n">
        <v>0</v>
      </c>
    </row>
    <row r="34" customFormat="false" ht="15" hidden="false" customHeight="false" outlineLevel="0" collapsed="false">
      <c r="A34" s="73" t="s">
        <v>366</v>
      </c>
      <c r="B34" s="73" t="s">
        <v>16421</v>
      </c>
      <c r="C34" s="73" t="s">
        <v>20</v>
      </c>
      <c r="E34" s="74" t="n">
        <v>7427011</v>
      </c>
      <c r="F34" s="74" t="n">
        <v>52700</v>
      </c>
      <c r="G34" s="73" t="s">
        <v>16410</v>
      </c>
      <c r="H34" s="73" t="s">
        <v>1198</v>
      </c>
      <c r="I34" s="75" t="s">
        <v>16411</v>
      </c>
      <c r="K34" s="74" t="n">
        <v>52700</v>
      </c>
      <c r="L34" s="74" t="n">
        <v>0</v>
      </c>
      <c r="M34" s="74" t="n">
        <v>0</v>
      </c>
    </row>
    <row r="35" customFormat="false" ht="15" hidden="false" customHeight="false" outlineLevel="0" collapsed="false">
      <c r="A35" s="73" t="s">
        <v>366</v>
      </c>
      <c r="B35" s="73" t="s">
        <v>16421</v>
      </c>
      <c r="C35" s="73" t="s">
        <v>20</v>
      </c>
      <c r="E35" s="74" t="n">
        <v>7427011</v>
      </c>
      <c r="F35" s="74" t="n">
        <v>52700</v>
      </c>
      <c r="G35" s="73" t="s">
        <v>16410</v>
      </c>
      <c r="H35" s="73" t="s">
        <v>1197</v>
      </c>
      <c r="I35" s="75" t="s">
        <v>16411</v>
      </c>
      <c r="K35" s="74" t="n">
        <v>52700</v>
      </c>
      <c r="L35" s="74" t="n">
        <v>0</v>
      </c>
      <c r="M35" s="74" t="n">
        <v>0</v>
      </c>
    </row>
    <row r="36" customFormat="false" ht="15" hidden="false" customHeight="false" outlineLevel="0" collapsed="false">
      <c r="A36" s="73" t="s">
        <v>366</v>
      </c>
      <c r="B36" s="73" t="s">
        <v>16420</v>
      </c>
      <c r="C36" s="73" t="s">
        <v>21</v>
      </c>
      <c r="E36" s="74" t="n">
        <v>8185834</v>
      </c>
      <c r="F36" s="74" t="n">
        <v>58600</v>
      </c>
      <c r="G36" s="73" t="s">
        <v>16410</v>
      </c>
      <c r="H36" s="73" t="s">
        <v>1197</v>
      </c>
      <c r="I36" s="75" t="s">
        <v>16411</v>
      </c>
      <c r="K36" s="74" t="n">
        <v>58600</v>
      </c>
      <c r="L36" s="74" t="n">
        <v>0</v>
      </c>
      <c r="M36" s="74" t="n">
        <v>0</v>
      </c>
    </row>
    <row r="37" customFormat="false" ht="15" hidden="false" customHeight="false" outlineLevel="0" collapsed="false">
      <c r="A37" s="73" t="s">
        <v>367</v>
      </c>
      <c r="B37" s="73" t="s">
        <v>16422</v>
      </c>
      <c r="C37" s="73" t="s">
        <v>22</v>
      </c>
      <c r="E37" s="74" t="n">
        <v>39768750</v>
      </c>
      <c r="F37" s="74" t="n">
        <v>37500000</v>
      </c>
      <c r="G37" s="73" t="s">
        <v>16415</v>
      </c>
      <c r="I37" s="75" t="s">
        <v>16411</v>
      </c>
      <c r="K37" s="74" t="n">
        <v>37500000</v>
      </c>
      <c r="L37" s="74" t="n">
        <v>0</v>
      </c>
      <c r="M37" s="74" t="n">
        <v>0</v>
      </c>
    </row>
    <row r="38" customFormat="false" ht="15" hidden="false" customHeight="false" outlineLevel="0" collapsed="false">
      <c r="A38" s="73" t="s">
        <v>368</v>
      </c>
      <c r="B38" s="73" t="s">
        <v>16423</v>
      </c>
      <c r="C38" s="73" t="s">
        <v>23</v>
      </c>
      <c r="E38" s="74" t="n">
        <v>8758125</v>
      </c>
      <c r="F38" s="74" t="n">
        <v>6750000</v>
      </c>
      <c r="G38" s="73" t="s">
        <v>16415</v>
      </c>
      <c r="I38" s="75" t="s">
        <v>16411</v>
      </c>
      <c r="K38" s="74" t="n">
        <v>6750000</v>
      </c>
      <c r="L38" s="74" t="n">
        <v>0</v>
      </c>
      <c r="M38" s="74" t="n">
        <v>0</v>
      </c>
    </row>
    <row r="39" customFormat="false" ht="15" hidden="false" customHeight="false" outlineLevel="0" collapsed="false">
      <c r="A39" s="73" t="s">
        <v>369</v>
      </c>
      <c r="B39" s="73" t="s">
        <v>16416</v>
      </c>
      <c r="C39" s="73" t="s">
        <v>24</v>
      </c>
      <c r="E39" s="74" t="n">
        <v>3734935</v>
      </c>
      <c r="F39" s="74" t="n">
        <v>353687</v>
      </c>
      <c r="G39" s="73" t="s">
        <v>16410</v>
      </c>
      <c r="I39" s="75" t="s">
        <v>16411</v>
      </c>
      <c r="K39" s="74" t="n">
        <v>353687</v>
      </c>
      <c r="L39" s="74" t="n">
        <v>0</v>
      </c>
      <c r="M39" s="74" t="n">
        <v>0</v>
      </c>
    </row>
    <row r="40" customFormat="false" ht="15" hidden="false" customHeight="false" outlineLevel="0" collapsed="false">
      <c r="A40" s="73" t="s">
        <v>370</v>
      </c>
      <c r="B40" s="73" t="s">
        <v>16424</v>
      </c>
      <c r="C40" s="73" t="s">
        <v>25</v>
      </c>
      <c r="E40" s="74" t="n">
        <v>1451535</v>
      </c>
      <c r="F40" s="74" t="n">
        <v>446626</v>
      </c>
      <c r="G40" s="73" t="s">
        <v>16410</v>
      </c>
      <c r="I40" s="75" t="s">
        <v>16411</v>
      </c>
      <c r="K40" s="74" t="n">
        <v>446626</v>
      </c>
      <c r="L40" s="74" t="n">
        <v>0</v>
      </c>
      <c r="M40" s="74" t="n">
        <v>0</v>
      </c>
    </row>
    <row r="41" customFormat="false" ht="15" hidden="false" customHeight="false" outlineLevel="0" collapsed="false">
      <c r="A41" s="73" t="s">
        <v>371</v>
      </c>
      <c r="B41" s="73" t="s">
        <v>16409</v>
      </c>
      <c r="C41" s="73" t="s">
        <v>26</v>
      </c>
      <c r="E41" s="74" t="n">
        <v>9541832</v>
      </c>
      <c r="F41" s="74" t="n">
        <v>62800</v>
      </c>
      <c r="G41" s="73" t="s">
        <v>16410</v>
      </c>
      <c r="H41" s="73" t="s">
        <v>1198</v>
      </c>
      <c r="I41" s="75" t="s">
        <v>16411</v>
      </c>
      <c r="K41" s="74" t="n">
        <v>62800</v>
      </c>
      <c r="L41" s="74" t="n">
        <v>0</v>
      </c>
      <c r="M41" s="74" t="n">
        <v>0</v>
      </c>
    </row>
    <row r="42" customFormat="false" ht="15" hidden="false" customHeight="false" outlineLevel="0" collapsed="false">
      <c r="A42" s="73" t="s">
        <v>371</v>
      </c>
      <c r="B42" s="73" t="s">
        <v>16409</v>
      </c>
      <c r="C42" s="73" t="s">
        <v>26</v>
      </c>
      <c r="E42" s="74" t="n">
        <v>9541832</v>
      </c>
      <c r="F42" s="74" t="n">
        <v>62800</v>
      </c>
      <c r="G42" s="73" t="s">
        <v>16410</v>
      </c>
      <c r="H42" s="73" t="s">
        <v>1197</v>
      </c>
      <c r="I42" s="75" t="s">
        <v>16411</v>
      </c>
      <c r="K42" s="74" t="n">
        <v>62800</v>
      </c>
      <c r="L42" s="74" t="n">
        <v>0</v>
      </c>
      <c r="M42" s="74" t="n">
        <v>0</v>
      </c>
    </row>
    <row r="43" customFormat="false" ht="15" hidden="false" customHeight="false" outlineLevel="0" collapsed="false">
      <c r="A43" s="73" t="s">
        <v>372</v>
      </c>
      <c r="B43" s="73" t="s">
        <v>16424</v>
      </c>
      <c r="C43" s="73" t="s">
        <v>27</v>
      </c>
      <c r="E43" s="74" t="n">
        <v>880048</v>
      </c>
      <c r="F43" s="74" t="n">
        <v>46836</v>
      </c>
      <c r="G43" s="73" t="s">
        <v>16410</v>
      </c>
      <c r="I43" s="75" t="s">
        <v>16411</v>
      </c>
      <c r="K43" s="74" t="n">
        <v>46836</v>
      </c>
      <c r="L43" s="74" t="n">
        <v>0</v>
      </c>
      <c r="M43" s="74" t="n">
        <v>0</v>
      </c>
    </row>
    <row r="44" customFormat="false" ht="15" hidden="false" customHeight="false" outlineLevel="0" collapsed="false">
      <c r="A44" s="73" t="s">
        <v>373</v>
      </c>
      <c r="B44" s="73" t="s">
        <v>16409</v>
      </c>
      <c r="C44" s="73" t="s">
        <v>28</v>
      </c>
      <c r="E44" s="74" t="n">
        <v>5908200</v>
      </c>
      <c r="F44" s="74" t="n">
        <v>430000</v>
      </c>
      <c r="G44" s="73" t="s">
        <v>16410</v>
      </c>
      <c r="H44" s="73" t="s">
        <v>1197</v>
      </c>
      <c r="I44" s="75" t="s">
        <v>16411</v>
      </c>
      <c r="K44" s="74" t="n">
        <v>430000</v>
      </c>
      <c r="L44" s="74" t="n">
        <v>0</v>
      </c>
      <c r="M44" s="74" t="n">
        <v>0</v>
      </c>
    </row>
    <row r="45" customFormat="false" ht="15" hidden="false" customHeight="false" outlineLevel="0" collapsed="false">
      <c r="A45" s="73" t="s">
        <v>374</v>
      </c>
      <c r="B45" s="73" t="s">
        <v>16409</v>
      </c>
      <c r="C45" s="73" t="s">
        <v>29</v>
      </c>
      <c r="E45" s="74" t="n">
        <v>1310479</v>
      </c>
      <c r="F45" s="74" t="n">
        <v>148749</v>
      </c>
      <c r="G45" s="73" t="s">
        <v>16410</v>
      </c>
      <c r="I45" s="75" t="s">
        <v>16411</v>
      </c>
      <c r="K45" s="74" t="n">
        <v>148749</v>
      </c>
      <c r="L45" s="74" t="n">
        <v>0</v>
      </c>
      <c r="M45" s="74" t="n">
        <v>0</v>
      </c>
    </row>
    <row r="46" customFormat="false" ht="15" hidden="false" customHeight="false" outlineLevel="0" collapsed="false">
      <c r="A46" s="73" t="s">
        <v>375</v>
      </c>
      <c r="B46" s="73" t="s">
        <v>16409</v>
      </c>
      <c r="C46" s="73" t="s">
        <v>30</v>
      </c>
      <c r="E46" s="74" t="n">
        <v>658613</v>
      </c>
      <c r="F46" s="74" t="n">
        <v>8109</v>
      </c>
      <c r="G46" s="73" t="s">
        <v>16410</v>
      </c>
      <c r="I46" s="75" t="s">
        <v>16411</v>
      </c>
      <c r="K46" s="74" t="n">
        <v>8109</v>
      </c>
      <c r="L46" s="74" t="n">
        <v>0</v>
      </c>
      <c r="M46" s="74" t="n">
        <v>0</v>
      </c>
    </row>
    <row r="47" customFormat="false" ht="15" hidden="false" customHeight="false" outlineLevel="0" collapsed="false">
      <c r="A47" s="73" t="s">
        <v>375</v>
      </c>
      <c r="B47" s="73" t="s">
        <v>16409</v>
      </c>
      <c r="C47" s="73" t="s">
        <v>30</v>
      </c>
      <c r="E47" s="74" t="n">
        <v>3711754</v>
      </c>
      <c r="F47" s="74" t="n">
        <v>45700</v>
      </c>
      <c r="G47" s="73" t="s">
        <v>16410</v>
      </c>
      <c r="H47" s="73" t="s">
        <v>1198</v>
      </c>
      <c r="I47" s="75" t="s">
        <v>16411</v>
      </c>
      <c r="K47" s="74" t="n">
        <v>45700</v>
      </c>
      <c r="L47" s="74" t="n">
        <v>0</v>
      </c>
      <c r="M47" s="74" t="n">
        <v>0</v>
      </c>
    </row>
    <row r="48" customFormat="false" ht="15" hidden="false" customHeight="false" outlineLevel="0" collapsed="false">
      <c r="A48" s="73" t="s">
        <v>375</v>
      </c>
      <c r="B48" s="73" t="s">
        <v>16409</v>
      </c>
      <c r="C48" s="73" t="s">
        <v>30</v>
      </c>
      <c r="E48" s="74" t="n">
        <v>3711754</v>
      </c>
      <c r="F48" s="74" t="n">
        <v>45700</v>
      </c>
      <c r="G48" s="73" t="s">
        <v>16410</v>
      </c>
      <c r="H48" s="73" t="s">
        <v>1197</v>
      </c>
      <c r="I48" s="75" t="s">
        <v>16411</v>
      </c>
      <c r="K48" s="74" t="n">
        <v>45700</v>
      </c>
      <c r="L48" s="74" t="n">
        <v>0</v>
      </c>
      <c r="M48" s="74" t="n">
        <v>0</v>
      </c>
    </row>
    <row r="49" customFormat="false" ht="15" hidden="false" customHeight="false" outlineLevel="0" collapsed="false">
      <c r="A49" s="73" t="s">
        <v>376</v>
      </c>
      <c r="B49" s="73" t="s">
        <v>16409</v>
      </c>
      <c r="C49" s="73" t="s">
        <v>31</v>
      </c>
      <c r="E49" s="74" t="n">
        <v>7268792</v>
      </c>
      <c r="F49" s="74" t="n">
        <v>38800</v>
      </c>
      <c r="G49" s="73" t="s">
        <v>16410</v>
      </c>
      <c r="H49" s="73" t="s">
        <v>1198</v>
      </c>
      <c r="I49" s="75" t="s">
        <v>16411</v>
      </c>
      <c r="K49" s="74" t="n">
        <v>38800</v>
      </c>
      <c r="L49" s="74" t="n">
        <v>0</v>
      </c>
      <c r="M49" s="74" t="n">
        <v>0</v>
      </c>
    </row>
    <row r="50" customFormat="false" ht="15" hidden="false" customHeight="false" outlineLevel="0" collapsed="false">
      <c r="A50" s="73" t="s">
        <v>376</v>
      </c>
      <c r="B50" s="73" t="s">
        <v>16409</v>
      </c>
      <c r="C50" s="73" t="s">
        <v>31</v>
      </c>
      <c r="E50" s="74" t="n">
        <v>7268792</v>
      </c>
      <c r="F50" s="74" t="n">
        <v>38800</v>
      </c>
      <c r="G50" s="73" t="s">
        <v>16410</v>
      </c>
      <c r="H50" s="73" t="s">
        <v>1197</v>
      </c>
      <c r="I50" s="75" t="s">
        <v>16411</v>
      </c>
      <c r="K50" s="74" t="n">
        <v>38800</v>
      </c>
      <c r="L50" s="74" t="n">
        <v>0</v>
      </c>
      <c r="M50" s="74" t="n">
        <v>0</v>
      </c>
    </row>
    <row r="51" customFormat="false" ht="15" hidden="false" customHeight="false" outlineLevel="0" collapsed="false">
      <c r="A51" s="73" t="s">
        <v>378</v>
      </c>
      <c r="B51" s="73" t="s">
        <v>16409</v>
      </c>
      <c r="C51" s="73" t="s">
        <v>32</v>
      </c>
      <c r="E51" s="74" t="n">
        <v>518436</v>
      </c>
      <c r="F51" s="74" t="n">
        <v>1800</v>
      </c>
      <c r="G51" s="73" t="s">
        <v>16410</v>
      </c>
      <c r="H51" s="73" t="s">
        <v>1198</v>
      </c>
      <c r="I51" s="75" t="s">
        <v>16411</v>
      </c>
      <c r="K51" s="74" t="n">
        <v>1800</v>
      </c>
      <c r="L51" s="74" t="n">
        <v>0</v>
      </c>
      <c r="M51" s="74" t="n">
        <v>0</v>
      </c>
    </row>
    <row r="52" customFormat="false" ht="15" hidden="false" customHeight="false" outlineLevel="0" collapsed="false">
      <c r="A52" s="73" t="s">
        <v>378</v>
      </c>
      <c r="B52" s="73" t="s">
        <v>16409</v>
      </c>
      <c r="C52" s="73" t="s">
        <v>32</v>
      </c>
      <c r="E52" s="74" t="n">
        <v>518436</v>
      </c>
      <c r="F52" s="74" t="n">
        <v>1800</v>
      </c>
      <c r="G52" s="73" t="s">
        <v>16410</v>
      </c>
      <c r="H52" s="73" t="s">
        <v>1197</v>
      </c>
      <c r="I52" s="75" t="s">
        <v>16411</v>
      </c>
      <c r="K52" s="74" t="n">
        <v>1800</v>
      </c>
      <c r="L52" s="74" t="n">
        <v>0</v>
      </c>
      <c r="M52" s="74" t="n">
        <v>0</v>
      </c>
    </row>
    <row r="53" customFormat="false" ht="15" hidden="false" customHeight="false" outlineLevel="0" collapsed="false">
      <c r="A53" s="73" t="s">
        <v>379</v>
      </c>
      <c r="B53" s="73" t="s">
        <v>16409</v>
      </c>
      <c r="C53" s="73" t="s">
        <v>33</v>
      </c>
      <c r="E53" s="74" t="n">
        <v>4694397</v>
      </c>
      <c r="F53" s="74" t="n">
        <v>141100</v>
      </c>
      <c r="G53" s="73" t="s">
        <v>16410</v>
      </c>
      <c r="I53" s="75" t="s">
        <v>16411</v>
      </c>
      <c r="K53" s="74" t="n">
        <v>141100</v>
      </c>
      <c r="L53" s="74" t="n">
        <v>0</v>
      </c>
      <c r="M53" s="74" t="n">
        <v>0</v>
      </c>
    </row>
    <row r="54" customFormat="false" ht="15" hidden="false" customHeight="false" outlineLevel="0" collapsed="false">
      <c r="A54" s="73" t="s">
        <v>380</v>
      </c>
      <c r="B54" s="73" t="s">
        <v>16416</v>
      </c>
      <c r="C54" s="73" t="s">
        <v>34</v>
      </c>
      <c r="E54" s="74" t="n">
        <v>2196540</v>
      </c>
      <c r="F54" s="74" t="n">
        <v>172684</v>
      </c>
      <c r="G54" s="73" t="s">
        <v>16410</v>
      </c>
      <c r="I54" s="75" t="s">
        <v>16411</v>
      </c>
      <c r="K54" s="74" t="n">
        <v>172684</v>
      </c>
      <c r="L54" s="74" t="n">
        <v>0</v>
      </c>
      <c r="M54" s="74" t="n">
        <v>0</v>
      </c>
    </row>
    <row r="55" customFormat="false" ht="15" hidden="false" customHeight="false" outlineLevel="0" collapsed="false">
      <c r="A55" s="73" t="s">
        <v>381</v>
      </c>
      <c r="B55" s="73" t="s">
        <v>16409</v>
      </c>
      <c r="C55" s="73" t="s">
        <v>35</v>
      </c>
      <c r="E55" s="74" t="n">
        <v>1171504</v>
      </c>
      <c r="F55" s="74" t="n">
        <v>5900</v>
      </c>
      <c r="G55" s="73" t="s">
        <v>16410</v>
      </c>
      <c r="H55" s="73" t="s">
        <v>1198</v>
      </c>
      <c r="I55" s="75" t="s">
        <v>16411</v>
      </c>
      <c r="K55" s="74" t="n">
        <v>5900</v>
      </c>
      <c r="L55" s="74" t="n">
        <v>0</v>
      </c>
      <c r="M55" s="74" t="n">
        <v>0</v>
      </c>
    </row>
    <row r="56" customFormat="false" ht="15" hidden="false" customHeight="false" outlineLevel="0" collapsed="false">
      <c r="A56" s="73" t="s">
        <v>381</v>
      </c>
      <c r="B56" s="73" t="s">
        <v>16409</v>
      </c>
      <c r="C56" s="73" t="s">
        <v>35</v>
      </c>
      <c r="E56" s="74" t="n">
        <v>1171504</v>
      </c>
      <c r="F56" s="74" t="n">
        <v>5900</v>
      </c>
      <c r="G56" s="73" t="s">
        <v>16410</v>
      </c>
      <c r="H56" s="73" t="s">
        <v>1197</v>
      </c>
      <c r="I56" s="75" t="s">
        <v>16411</v>
      </c>
      <c r="K56" s="74" t="n">
        <v>5900</v>
      </c>
      <c r="L56" s="74" t="n">
        <v>0</v>
      </c>
      <c r="M56" s="74" t="n">
        <v>0</v>
      </c>
    </row>
    <row r="57" customFormat="false" ht="15" hidden="false" customHeight="false" outlineLevel="0" collapsed="false">
      <c r="A57" s="73" t="s">
        <v>381</v>
      </c>
      <c r="B57" s="73" t="s">
        <v>16409</v>
      </c>
      <c r="C57" s="73" t="s">
        <v>35</v>
      </c>
      <c r="E57" s="74" t="n">
        <v>18665</v>
      </c>
      <c r="F57" s="74" t="n">
        <v>94</v>
      </c>
      <c r="G57" s="73" t="s">
        <v>16410</v>
      </c>
      <c r="I57" s="75" t="s">
        <v>16411</v>
      </c>
      <c r="K57" s="74" t="n">
        <v>94</v>
      </c>
      <c r="L57" s="74" t="n">
        <v>0</v>
      </c>
      <c r="M57" s="74" t="n">
        <v>0</v>
      </c>
    </row>
    <row r="58" customFormat="false" ht="15" hidden="false" customHeight="false" outlineLevel="0" collapsed="false">
      <c r="A58" s="73" t="s">
        <v>382</v>
      </c>
      <c r="B58" s="73" t="s">
        <v>16409</v>
      </c>
      <c r="C58" s="73" t="s">
        <v>36</v>
      </c>
      <c r="E58" s="74" t="n">
        <v>17019072</v>
      </c>
      <c r="F58" s="74" t="n">
        <v>46900</v>
      </c>
      <c r="G58" s="73" t="s">
        <v>16410</v>
      </c>
      <c r="I58" s="75" t="s">
        <v>16411</v>
      </c>
      <c r="K58" s="74" t="n">
        <v>46900</v>
      </c>
      <c r="L58" s="74" t="n">
        <v>0</v>
      </c>
      <c r="M58" s="74" t="n">
        <v>0</v>
      </c>
    </row>
    <row r="59" customFormat="false" ht="15" hidden="false" customHeight="false" outlineLevel="0" collapsed="false">
      <c r="A59" s="73" t="s">
        <v>383</v>
      </c>
      <c r="B59" s="73" t="s">
        <v>16409</v>
      </c>
      <c r="C59" s="73" t="s">
        <v>37</v>
      </c>
      <c r="E59" s="74" t="n">
        <v>862951</v>
      </c>
      <c r="F59" s="74" t="n">
        <v>38049</v>
      </c>
      <c r="G59" s="73" t="s">
        <v>16410</v>
      </c>
      <c r="I59" s="75" t="s">
        <v>16411</v>
      </c>
      <c r="K59" s="74" t="n">
        <v>38049</v>
      </c>
      <c r="L59" s="74" t="n">
        <v>0</v>
      </c>
      <c r="M59" s="74" t="n">
        <v>0</v>
      </c>
    </row>
    <row r="60" customFormat="false" ht="15" hidden="false" customHeight="false" outlineLevel="0" collapsed="false">
      <c r="A60" s="73" t="s">
        <v>384</v>
      </c>
      <c r="B60" s="73" t="s">
        <v>16409</v>
      </c>
      <c r="C60" s="73" t="s">
        <v>38</v>
      </c>
      <c r="E60" s="74" t="n">
        <v>1303715</v>
      </c>
      <c r="F60" s="74" t="n">
        <v>160754</v>
      </c>
      <c r="G60" s="73" t="s">
        <v>16410</v>
      </c>
      <c r="I60" s="75" t="s">
        <v>16411</v>
      </c>
      <c r="K60" s="74" t="n">
        <v>160754</v>
      </c>
      <c r="L60" s="74" t="n">
        <v>0</v>
      </c>
      <c r="M60" s="74" t="n">
        <v>0</v>
      </c>
    </row>
    <row r="61" customFormat="false" ht="15" hidden="false" customHeight="false" outlineLevel="0" collapsed="false">
      <c r="A61" s="73" t="s">
        <v>385</v>
      </c>
      <c r="B61" s="73" t="s">
        <v>16409</v>
      </c>
      <c r="C61" s="73" t="s">
        <v>39</v>
      </c>
      <c r="E61" s="74" t="n">
        <v>866323</v>
      </c>
      <c r="F61" s="74" t="n">
        <v>24145</v>
      </c>
      <c r="G61" s="73" t="s">
        <v>16410</v>
      </c>
      <c r="I61" s="75" t="s">
        <v>16411</v>
      </c>
      <c r="K61" s="74" t="n">
        <v>24145</v>
      </c>
      <c r="L61" s="74" t="n">
        <v>0</v>
      </c>
      <c r="M61" s="74" t="n">
        <v>0</v>
      </c>
    </row>
    <row r="62" customFormat="false" ht="15" hidden="false" customHeight="false" outlineLevel="0" collapsed="false">
      <c r="A62" s="73" t="s">
        <v>386</v>
      </c>
      <c r="B62" s="73" t="s">
        <v>16409</v>
      </c>
      <c r="C62" s="73" t="s">
        <v>40</v>
      </c>
      <c r="E62" s="74" t="n">
        <v>1779929</v>
      </c>
      <c r="F62" s="74" t="n">
        <v>19100</v>
      </c>
      <c r="G62" s="73" t="s">
        <v>16410</v>
      </c>
      <c r="H62" s="73" t="s">
        <v>1198</v>
      </c>
      <c r="I62" s="75" t="s">
        <v>16411</v>
      </c>
      <c r="K62" s="74" t="n">
        <v>19100</v>
      </c>
      <c r="L62" s="74" t="n">
        <v>0</v>
      </c>
      <c r="M62" s="74" t="n">
        <v>0</v>
      </c>
    </row>
    <row r="63" customFormat="false" ht="15" hidden="false" customHeight="false" outlineLevel="0" collapsed="false">
      <c r="A63" s="73" t="s">
        <v>386</v>
      </c>
      <c r="B63" s="73" t="s">
        <v>16409</v>
      </c>
      <c r="C63" s="73" t="s">
        <v>40</v>
      </c>
      <c r="E63" s="74" t="n">
        <v>1779929</v>
      </c>
      <c r="F63" s="74" t="n">
        <v>19100</v>
      </c>
      <c r="G63" s="73" t="s">
        <v>16410</v>
      </c>
      <c r="H63" s="73" t="s">
        <v>1197</v>
      </c>
      <c r="I63" s="75" t="s">
        <v>16411</v>
      </c>
      <c r="K63" s="74" t="n">
        <v>19100</v>
      </c>
      <c r="L63" s="74" t="n">
        <v>0</v>
      </c>
      <c r="M63" s="74" t="n">
        <v>0</v>
      </c>
    </row>
    <row r="64" customFormat="false" ht="15" hidden="false" customHeight="false" outlineLevel="0" collapsed="false">
      <c r="A64" s="73" t="s">
        <v>387</v>
      </c>
      <c r="B64" s="73" t="s">
        <v>16409</v>
      </c>
      <c r="C64" s="73" t="s">
        <v>41</v>
      </c>
      <c r="E64" s="74" t="n">
        <v>30766294</v>
      </c>
      <c r="F64" s="74" t="n">
        <v>159800</v>
      </c>
      <c r="G64" s="73" t="s">
        <v>16410</v>
      </c>
      <c r="H64" s="73" t="s">
        <v>1198</v>
      </c>
      <c r="I64" s="75" t="s">
        <v>16411</v>
      </c>
      <c r="K64" s="74" t="n">
        <v>159800</v>
      </c>
      <c r="L64" s="74" t="n">
        <v>0</v>
      </c>
      <c r="M64" s="74" t="n">
        <v>0</v>
      </c>
    </row>
    <row r="65" customFormat="false" ht="15" hidden="false" customHeight="false" outlineLevel="0" collapsed="false">
      <c r="A65" s="73" t="s">
        <v>387</v>
      </c>
      <c r="B65" s="73" t="s">
        <v>16409</v>
      </c>
      <c r="C65" s="73" t="s">
        <v>41</v>
      </c>
      <c r="E65" s="74" t="n">
        <v>30766294</v>
      </c>
      <c r="F65" s="74" t="n">
        <v>159800</v>
      </c>
      <c r="G65" s="73" t="s">
        <v>16410</v>
      </c>
      <c r="H65" s="73" t="s">
        <v>1197</v>
      </c>
      <c r="I65" s="75" t="s">
        <v>16411</v>
      </c>
      <c r="K65" s="74" t="n">
        <v>159800</v>
      </c>
      <c r="L65" s="74" t="n">
        <v>0</v>
      </c>
      <c r="M65" s="74" t="n">
        <v>0</v>
      </c>
    </row>
    <row r="66" customFormat="false" ht="15" hidden="false" customHeight="false" outlineLevel="0" collapsed="false">
      <c r="A66" s="73" t="s">
        <v>388</v>
      </c>
      <c r="B66" s="73" t="s">
        <v>16409</v>
      </c>
      <c r="C66" s="73" t="s">
        <v>42</v>
      </c>
      <c r="E66" s="74" t="n">
        <v>2414843</v>
      </c>
      <c r="F66" s="74" t="n">
        <v>14900</v>
      </c>
      <c r="G66" s="73" t="s">
        <v>16410</v>
      </c>
      <c r="H66" s="73" t="s">
        <v>1198</v>
      </c>
      <c r="I66" s="75" t="s">
        <v>16411</v>
      </c>
      <c r="K66" s="74" t="n">
        <v>14900</v>
      </c>
      <c r="L66" s="74" t="n">
        <v>0</v>
      </c>
      <c r="M66" s="74" t="n">
        <v>0</v>
      </c>
    </row>
    <row r="67" customFormat="false" ht="15" hidden="false" customHeight="false" outlineLevel="0" collapsed="false">
      <c r="A67" s="73" t="s">
        <v>388</v>
      </c>
      <c r="B67" s="73" t="s">
        <v>16409</v>
      </c>
      <c r="C67" s="73" t="s">
        <v>42</v>
      </c>
      <c r="E67" s="74" t="n">
        <v>2414843</v>
      </c>
      <c r="F67" s="74" t="n">
        <v>14900</v>
      </c>
      <c r="G67" s="73" t="s">
        <v>16410</v>
      </c>
      <c r="H67" s="73" t="s">
        <v>1197</v>
      </c>
      <c r="I67" s="75" t="s">
        <v>16411</v>
      </c>
      <c r="K67" s="74" t="n">
        <v>14900</v>
      </c>
      <c r="L67" s="74" t="n">
        <v>0</v>
      </c>
      <c r="M67" s="74" t="n">
        <v>0</v>
      </c>
    </row>
    <row r="68" customFormat="false" ht="15" hidden="false" customHeight="false" outlineLevel="0" collapsed="false">
      <c r="A68" s="73" t="s">
        <v>389</v>
      </c>
      <c r="B68" s="73" t="s">
        <v>16425</v>
      </c>
      <c r="C68" s="73" t="s">
        <v>43</v>
      </c>
      <c r="E68" s="74" t="n">
        <v>376824</v>
      </c>
      <c r="F68" s="74" t="n">
        <v>4200</v>
      </c>
      <c r="G68" s="73" t="s">
        <v>16410</v>
      </c>
      <c r="H68" s="73" t="s">
        <v>1198</v>
      </c>
      <c r="I68" s="75" t="s">
        <v>16411</v>
      </c>
      <c r="K68" s="74" t="n">
        <v>4200</v>
      </c>
      <c r="L68" s="74" t="n">
        <v>0</v>
      </c>
      <c r="M68" s="74" t="n">
        <v>0</v>
      </c>
    </row>
    <row r="69" customFormat="false" ht="15" hidden="false" customHeight="false" outlineLevel="0" collapsed="false">
      <c r="A69" s="73" t="s">
        <v>390</v>
      </c>
      <c r="B69" s="73" t="s">
        <v>16424</v>
      </c>
      <c r="C69" s="73" t="s">
        <v>44</v>
      </c>
      <c r="E69" s="74" t="n">
        <v>1476700</v>
      </c>
      <c r="F69" s="74" t="n">
        <v>8899</v>
      </c>
      <c r="G69" s="73" t="s">
        <v>16410</v>
      </c>
      <c r="I69" s="75" t="s">
        <v>16411</v>
      </c>
      <c r="K69" s="74" t="n">
        <v>8899</v>
      </c>
      <c r="L69" s="74" t="n">
        <v>0</v>
      </c>
      <c r="M69" s="74" t="n">
        <v>0</v>
      </c>
    </row>
    <row r="70" customFormat="false" ht="15" hidden="false" customHeight="false" outlineLevel="0" collapsed="false">
      <c r="A70" s="73" t="s">
        <v>391</v>
      </c>
      <c r="B70" s="73" t="s">
        <v>16426</v>
      </c>
      <c r="C70" s="73" t="s">
        <v>45</v>
      </c>
      <c r="E70" s="74" t="n">
        <v>7490758</v>
      </c>
      <c r="F70" s="74" t="n">
        <v>7025000</v>
      </c>
      <c r="G70" s="73" t="s">
        <v>16415</v>
      </c>
      <c r="I70" s="75" t="s">
        <v>16411</v>
      </c>
      <c r="K70" s="74" t="n">
        <v>7025000</v>
      </c>
      <c r="L70" s="74" t="n">
        <v>0</v>
      </c>
      <c r="M70" s="74" t="n">
        <v>0</v>
      </c>
    </row>
    <row r="71" customFormat="false" ht="15" hidden="false" customHeight="false" outlineLevel="0" collapsed="false">
      <c r="A71" s="73" t="s">
        <v>392</v>
      </c>
      <c r="B71" s="73" t="s">
        <v>16427</v>
      </c>
      <c r="C71" s="73" t="s">
        <v>46</v>
      </c>
      <c r="E71" s="74" t="n">
        <v>26705753</v>
      </c>
      <c r="F71" s="74" t="n">
        <v>25991000</v>
      </c>
      <c r="G71" s="73" t="s">
        <v>16415</v>
      </c>
      <c r="I71" s="75" t="s">
        <v>16411</v>
      </c>
      <c r="K71" s="74" t="n">
        <v>25991000</v>
      </c>
      <c r="L71" s="74" t="n">
        <v>0</v>
      </c>
      <c r="M71" s="74" t="n">
        <v>0</v>
      </c>
    </row>
    <row r="72" customFormat="false" ht="15" hidden="false" customHeight="false" outlineLevel="0" collapsed="false">
      <c r="A72" s="73" t="s">
        <v>393</v>
      </c>
      <c r="B72" s="73" t="s">
        <v>16428</v>
      </c>
      <c r="C72" s="73" t="s">
        <v>47</v>
      </c>
      <c r="E72" s="74" t="n">
        <v>756920</v>
      </c>
      <c r="F72" s="74" t="n">
        <v>1000</v>
      </c>
      <c r="G72" s="73" t="s">
        <v>16410</v>
      </c>
      <c r="H72" s="73" t="s">
        <v>1198</v>
      </c>
      <c r="I72" s="75" t="s">
        <v>16411</v>
      </c>
      <c r="K72" s="74" t="n">
        <v>1000</v>
      </c>
      <c r="L72" s="74" t="n">
        <v>0</v>
      </c>
      <c r="M72" s="74" t="n">
        <v>0</v>
      </c>
    </row>
    <row r="73" customFormat="false" ht="15" hidden="false" customHeight="false" outlineLevel="0" collapsed="false">
      <c r="A73" s="73" t="s">
        <v>393</v>
      </c>
      <c r="B73" s="73" t="s">
        <v>16428</v>
      </c>
      <c r="C73" s="73" t="s">
        <v>47</v>
      </c>
      <c r="E73" s="74" t="n">
        <v>756920</v>
      </c>
      <c r="F73" s="74" t="n">
        <v>1000</v>
      </c>
      <c r="G73" s="73" t="s">
        <v>16410</v>
      </c>
      <c r="H73" s="73" t="s">
        <v>1197</v>
      </c>
      <c r="I73" s="75" t="s">
        <v>16411</v>
      </c>
      <c r="K73" s="74" t="n">
        <v>1000</v>
      </c>
      <c r="L73" s="74" t="n">
        <v>0</v>
      </c>
      <c r="M73" s="74" t="n">
        <v>0</v>
      </c>
    </row>
    <row r="74" customFormat="false" ht="15" hidden="false" customHeight="false" outlineLevel="0" collapsed="false">
      <c r="A74" s="73" t="s">
        <v>394</v>
      </c>
      <c r="B74" s="73" t="s">
        <v>16429</v>
      </c>
      <c r="C74" s="73" t="s">
        <v>48</v>
      </c>
      <c r="E74" s="74" t="n">
        <v>532065</v>
      </c>
      <c r="F74" s="74" t="n">
        <v>7900</v>
      </c>
      <c r="G74" s="73" t="s">
        <v>16410</v>
      </c>
      <c r="H74" s="73" t="s">
        <v>1198</v>
      </c>
      <c r="I74" s="75" t="s">
        <v>16411</v>
      </c>
      <c r="K74" s="74" t="n">
        <v>7900</v>
      </c>
      <c r="L74" s="74" t="n">
        <v>0</v>
      </c>
      <c r="M74" s="74" t="n">
        <v>0</v>
      </c>
    </row>
    <row r="75" customFormat="false" ht="15" hidden="false" customHeight="false" outlineLevel="0" collapsed="false">
      <c r="A75" s="73" t="s">
        <v>394</v>
      </c>
      <c r="B75" s="73" t="s">
        <v>16429</v>
      </c>
      <c r="C75" s="73" t="s">
        <v>48</v>
      </c>
      <c r="E75" s="74" t="n">
        <v>532065</v>
      </c>
      <c r="F75" s="74" t="n">
        <v>7900</v>
      </c>
      <c r="G75" s="73" t="s">
        <v>16410</v>
      </c>
      <c r="H75" s="73" t="s">
        <v>1197</v>
      </c>
      <c r="I75" s="75" t="s">
        <v>16411</v>
      </c>
      <c r="K75" s="74" t="n">
        <v>7900</v>
      </c>
      <c r="L75" s="74" t="n">
        <v>0</v>
      </c>
      <c r="M75" s="74" t="n">
        <v>0</v>
      </c>
    </row>
    <row r="76" customFormat="false" ht="15" hidden="false" customHeight="false" outlineLevel="0" collapsed="false">
      <c r="A76" s="73" t="s">
        <v>394</v>
      </c>
      <c r="B76" s="73" t="s">
        <v>16429</v>
      </c>
      <c r="C76" s="73" t="s">
        <v>48</v>
      </c>
      <c r="E76" s="74" t="n">
        <v>285699</v>
      </c>
      <c r="F76" s="74" t="n">
        <v>4242</v>
      </c>
      <c r="G76" s="73" t="s">
        <v>16415</v>
      </c>
      <c r="I76" s="75" t="s">
        <v>16411</v>
      </c>
      <c r="K76" s="74" t="n">
        <v>4242</v>
      </c>
      <c r="L76" s="74" t="n">
        <v>0</v>
      </c>
      <c r="M76" s="74" t="n">
        <v>0</v>
      </c>
    </row>
    <row r="77" customFormat="false" ht="15" hidden="false" customHeight="false" outlineLevel="0" collapsed="false">
      <c r="A77" s="73" t="s">
        <v>395</v>
      </c>
      <c r="B77" s="73" t="s">
        <v>16409</v>
      </c>
      <c r="C77" s="73" t="s">
        <v>49</v>
      </c>
      <c r="E77" s="74" t="n">
        <v>107392</v>
      </c>
      <c r="F77" s="74" t="n">
        <v>6400</v>
      </c>
      <c r="G77" s="73" t="s">
        <v>16410</v>
      </c>
      <c r="H77" s="73" t="s">
        <v>1198</v>
      </c>
      <c r="I77" s="75" t="s">
        <v>16411</v>
      </c>
      <c r="K77" s="74" t="n">
        <v>6400</v>
      </c>
      <c r="L77" s="74" t="n">
        <v>0</v>
      </c>
      <c r="M77" s="74" t="n">
        <v>0</v>
      </c>
    </row>
    <row r="78" customFormat="false" ht="15" hidden="false" customHeight="false" outlineLevel="0" collapsed="false">
      <c r="A78" s="73" t="s">
        <v>395</v>
      </c>
      <c r="B78" s="73" t="s">
        <v>16409</v>
      </c>
      <c r="C78" s="73" t="s">
        <v>49</v>
      </c>
      <c r="E78" s="74" t="n">
        <v>107392</v>
      </c>
      <c r="F78" s="74" t="n">
        <v>6400</v>
      </c>
      <c r="G78" s="73" t="s">
        <v>16410</v>
      </c>
      <c r="H78" s="73" t="s">
        <v>1197</v>
      </c>
      <c r="I78" s="75" t="s">
        <v>16411</v>
      </c>
      <c r="K78" s="74" t="n">
        <v>6400</v>
      </c>
      <c r="L78" s="74" t="n">
        <v>0</v>
      </c>
      <c r="M78" s="74" t="n">
        <v>0</v>
      </c>
    </row>
    <row r="79" customFormat="false" ht="15" hidden="false" customHeight="false" outlineLevel="0" collapsed="false">
      <c r="A79" s="73" t="s">
        <v>396</v>
      </c>
      <c r="B79" s="73" t="s">
        <v>16409</v>
      </c>
      <c r="C79" s="73" t="s">
        <v>50</v>
      </c>
      <c r="E79" s="74" t="n">
        <v>1874796</v>
      </c>
      <c r="F79" s="74" t="n">
        <v>7700</v>
      </c>
      <c r="G79" s="73" t="s">
        <v>16410</v>
      </c>
      <c r="H79" s="73" t="s">
        <v>1198</v>
      </c>
      <c r="I79" s="75" t="s">
        <v>16411</v>
      </c>
      <c r="K79" s="74" t="n">
        <v>7700</v>
      </c>
      <c r="L79" s="74" t="n">
        <v>0</v>
      </c>
      <c r="M79" s="74" t="n">
        <v>0</v>
      </c>
    </row>
    <row r="80" customFormat="false" ht="15" hidden="false" customHeight="false" outlineLevel="0" collapsed="false">
      <c r="A80" s="73" t="s">
        <v>396</v>
      </c>
      <c r="B80" s="73" t="s">
        <v>16409</v>
      </c>
      <c r="C80" s="73" t="s">
        <v>50</v>
      </c>
      <c r="E80" s="74" t="n">
        <v>1874796</v>
      </c>
      <c r="F80" s="74" t="n">
        <v>7700</v>
      </c>
      <c r="G80" s="73" t="s">
        <v>16410</v>
      </c>
      <c r="H80" s="73" t="s">
        <v>1197</v>
      </c>
      <c r="I80" s="75" t="s">
        <v>16411</v>
      </c>
      <c r="K80" s="74" t="n">
        <v>7700</v>
      </c>
      <c r="L80" s="74" t="n">
        <v>0</v>
      </c>
      <c r="M80" s="74" t="n">
        <v>0</v>
      </c>
    </row>
    <row r="81" customFormat="false" ht="15" hidden="false" customHeight="false" outlineLevel="0" collapsed="false">
      <c r="A81" s="73" t="s">
        <v>397</v>
      </c>
      <c r="B81" s="73" t="s">
        <v>16409</v>
      </c>
      <c r="C81" s="73" t="s">
        <v>51</v>
      </c>
      <c r="E81" s="74" t="n">
        <v>302861</v>
      </c>
      <c r="F81" s="74" t="n">
        <v>1300</v>
      </c>
      <c r="G81" s="73" t="s">
        <v>16410</v>
      </c>
      <c r="H81" s="73" t="s">
        <v>1198</v>
      </c>
      <c r="I81" s="75" t="s">
        <v>16411</v>
      </c>
      <c r="K81" s="74" t="n">
        <v>1300</v>
      </c>
      <c r="L81" s="74" t="n">
        <v>0</v>
      </c>
      <c r="M81" s="74" t="n">
        <v>0</v>
      </c>
    </row>
    <row r="82" customFormat="false" ht="15" hidden="false" customHeight="false" outlineLevel="0" collapsed="false">
      <c r="A82" s="73" t="s">
        <v>397</v>
      </c>
      <c r="B82" s="73" t="s">
        <v>16409</v>
      </c>
      <c r="C82" s="73" t="s">
        <v>51</v>
      </c>
      <c r="E82" s="74" t="n">
        <v>302861</v>
      </c>
      <c r="F82" s="74" t="n">
        <v>1300</v>
      </c>
      <c r="G82" s="73" t="s">
        <v>16410</v>
      </c>
      <c r="H82" s="73" t="s">
        <v>1197</v>
      </c>
      <c r="I82" s="75" t="s">
        <v>16411</v>
      </c>
      <c r="K82" s="74" t="n">
        <v>1300</v>
      </c>
      <c r="L82" s="74" t="n">
        <v>0</v>
      </c>
      <c r="M82" s="74" t="n">
        <v>0</v>
      </c>
    </row>
    <row r="83" customFormat="false" ht="15" hidden="false" customHeight="false" outlineLevel="0" collapsed="false">
      <c r="A83" s="73" t="s">
        <v>398</v>
      </c>
      <c r="B83" s="73" t="s">
        <v>16409</v>
      </c>
      <c r="C83" s="73" t="s">
        <v>52</v>
      </c>
      <c r="E83" s="74" t="n">
        <v>2068488</v>
      </c>
      <c r="F83" s="74" t="n">
        <v>800</v>
      </c>
      <c r="G83" s="73" t="s">
        <v>16410</v>
      </c>
      <c r="H83" s="73" t="s">
        <v>1198</v>
      </c>
      <c r="I83" s="75" t="s">
        <v>16411</v>
      </c>
      <c r="K83" s="74" t="n">
        <v>800</v>
      </c>
      <c r="L83" s="74" t="n">
        <v>0</v>
      </c>
      <c r="M83" s="74" t="n">
        <v>0</v>
      </c>
    </row>
    <row r="84" customFormat="false" ht="15" hidden="false" customHeight="false" outlineLevel="0" collapsed="false">
      <c r="A84" s="73" t="s">
        <v>398</v>
      </c>
      <c r="B84" s="73" t="s">
        <v>16409</v>
      </c>
      <c r="C84" s="73" t="s">
        <v>52</v>
      </c>
      <c r="E84" s="74" t="n">
        <v>2068488</v>
      </c>
      <c r="F84" s="74" t="n">
        <v>800</v>
      </c>
      <c r="G84" s="73" t="s">
        <v>16410</v>
      </c>
      <c r="H84" s="73" t="s">
        <v>1197</v>
      </c>
      <c r="I84" s="75" t="s">
        <v>16411</v>
      </c>
      <c r="K84" s="74" t="n">
        <v>800</v>
      </c>
      <c r="L84" s="74" t="n">
        <v>0</v>
      </c>
      <c r="M84" s="74" t="n">
        <v>0</v>
      </c>
    </row>
    <row r="85" customFormat="false" ht="15" hidden="false" customHeight="false" outlineLevel="0" collapsed="false">
      <c r="A85" s="73" t="s">
        <v>398</v>
      </c>
      <c r="B85" s="73" t="s">
        <v>16409</v>
      </c>
      <c r="C85" s="73" t="s">
        <v>52</v>
      </c>
      <c r="E85" s="74" t="n">
        <v>276660</v>
      </c>
      <c r="F85" s="74" t="n">
        <v>107</v>
      </c>
      <c r="G85" s="73" t="s">
        <v>16410</v>
      </c>
      <c r="I85" s="75" t="s">
        <v>16411</v>
      </c>
      <c r="K85" s="74" t="n">
        <v>107</v>
      </c>
      <c r="L85" s="74" t="n">
        <v>0</v>
      </c>
      <c r="M85" s="74" t="n">
        <v>0</v>
      </c>
    </row>
    <row r="86" customFormat="false" ht="15" hidden="false" customHeight="false" outlineLevel="0" collapsed="false">
      <c r="A86" s="73" t="s">
        <v>399</v>
      </c>
      <c r="B86" s="73" t="s">
        <v>16409</v>
      </c>
      <c r="C86" s="73" t="s">
        <v>53</v>
      </c>
      <c r="E86" s="74" t="n">
        <v>13444085</v>
      </c>
      <c r="F86" s="74" t="n">
        <v>588878</v>
      </c>
      <c r="G86" s="73" t="s">
        <v>16410</v>
      </c>
      <c r="I86" s="75" t="s">
        <v>16411</v>
      </c>
      <c r="K86" s="74" t="n">
        <v>588878</v>
      </c>
      <c r="L86" s="74" t="n">
        <v>0</v>
      </c>
      <c r="M86" s="74" t="n">
        <v>0</v>
      </c>
    </row>
    <row r="87" customFormat="false" ht="15" hidden="false" customHeight="false" outlineLevel="0" collapsed="false">
      <c r="A87" s="73" t="s">
        <v>400</v>
      </c>
      <c r="B87" s="73" t="s">
        <v>16409</v>
      </c>
      <c r="C87" s="73" t="s">
        <v>54</v>
      </c>
      <c r="E87" s="74" t="n">
        <v>1159200</v>
      </c>
      <c r="F87" s="74" t="n">
        <v>110400</v>
      </c>
      <c r="G87" s="73" t="s">
        <v>16410</v>
      </c>
      <c r="I87" s="75" t="s">
        <v>16411</v>
      </c>
      <c r="K87" s="74" t="n">
        <v>110400</v>
      </c>
      <c r="L87" s="74" t="n">
        <v>0</v>
      </c>
      <c r="M87" s="74" t="n">
        <v>0</v>
      </c>
    </row>
    <row r="88" customFormat="false" ht="15" hidden="false" customHeight="false" outlineLevel="0" collapsed="false">
      <c r="A88" s="73" t="s">
        <v>401</v>
      </c>
      <c r="B88" s="73" t="s">
        <v>16424</v>
      </c>
      <c r="C88" s="73" t="s">
        <v>55</v>
      </c>
      <c r="E88" s="74" t="n">
        <v>2597680</v>
      </c>
      <c r="F88" s="74" t="n">
        <v>76000</v>
      </c>
      <c r="G88" s="73" t="s">
        <v>16410</v>
      </c>
      <c r="H88" s="73" t="s">
        <v>1198</v>
      </c>
      <c r="I88" s="75" t="s">
        <v>16411</v>
      </c>
      <c r="K88" s="74" t="n">
        <v>76000</v>
      </c>
      <c r="L88" s="74" t="n">
        <v>0</v>
      </c>
      <c r="M88" s="74" t="n">
        <v>0</v>
      </c>
    </row>
    <row r="89" customFormat="false" ht="15" hidden="false" customHeight="false" outlineLevel="0" collapsed="false">
      <c r="A89" s="73" t="s">
        <v>402</v>
      </c>
      <c r="B89" s="73" t="s">
        <v>16409</v>
      </c>
      <c r="C89" s="73" t="s">
        <v>56</v>
      </c>
      <c r="E89" s="74" t="n">
        <v>1429547</v>
      </c>
      <c r="F89" s="74" t="n">
        <v>102550</v>
      </c>
      <c r="G89" s="73" t="s">
        <v>16410</v>
      </c>
      <c r="I89" s="75" t="s">
        <v>16411</v>
      </c>
      <c r="K89" s="74" t="n">
        <v>102550</v>
      </c>
      <c r="L89" s="74" t="n">
        <v>0</v>
      </c>
      <c r="M89" s="74" t="n">
        <v>0</v>
      </c>
    </row>
    <row r="90" customFormat="false" ht="15" hidden="false" customHeight="false" outlineLevel="0" collapsed="false">
      <c r="A90" s="73" t="s">
        <v>403</v>
      </c>
      <c r="B90" s="73" t="s">
        <v>16409</v>
      </c>
      <c r="C90" s="73" t="s">
        <v>57</v>
      </c>
      <c r="E90" s="74" t="n">
        <v>1979796</v>
      </c>
      <c r="F90" s="74" t="n">
        <v>58800</v>
      </c>
      <c r="G90" s="73" t="s">
        <v>16410</v>
      </c>
      <c r="H90" s="73" t="s">
        <v>1198</v>
      </c>
      <c r="I90" s="75" t="s">
        <v>16411</v>
      </c>
      <c r="K90" s="74" t="n">
        <v>58800</v>
      </c>
      <c r="L90" s="74" t="n">
        <v>0</v>
      </c>
      <c r="M90" s="74" t="n">
        <v>0</v>
      </c>
    </row>
    <row r="91" customFormat="false" ht="15" hidden="false" customHeight="false" outlineLevel="0" collapsed="false">
      <c r="A91" s="73" t="s">
        <v>403</v>
      </c>
      <c r="B91" s="73" t="s">
        <v>16409</v>
      </c>
      <c r="C91" s="73" t="s">
        <v>57</v>
      </c>
      <c r="E91" s="74" t="n">
        <v>10397296</v>
      </c>
      <c r="F91" s="74" t="n">
        <v>308800</v>
      </c>
      <c r="G91" s="73" t="s">
        <v>16410</v>
      </c>
      <c r="H91" s="73" t="s">
        <v>1197</v>
      </c>
      <c r="I91" s="75" t="s">
        <v>16411</v>
      </c>
      <c r="K91" s="74" t="n">
        <v>308800</v>
      </c>
      <c r="L91" s="74" t="n">
        <v>0</v>
      </c>
      <c r="M91" s="74" t="n">
        <v>0</v>
      </c>
    </row>
    <row r="92" customFormat="false" ht="15" hidden="false" customHeight="false" outlineLevel="0" collapsed="false">
      <c r="A92" s="73" t="s">
        <v>404</v>
      </c>
      <c r="B92" s="73" t="s">
        <v>16409</v>
      </c>
      <c r="C92" s="73" t="s">
        <v>58</v>
      </c>
      <c r="E92" s="74" t="n">
        <v>2933403</v>
      </c>
      <c r="F92" s="74" t="n">
        <v>365761</v>
      </c>
      <c r="G92" s="73" t="s">
        <v>16410</v>
      </c>
      <c r="I92" s="75" t="s">
        <v>16411</v>
      </c>
      <c r="K92" s="74" t="n">
        <v>365761</v>
      </c>
      <c r="L92" s="74" t="n">
        <v>0</v>
      </c>
      <c r="M92" s="74" t="n">
        <v>0</v>
      </c>
    </row>
    <row r="93" customFormat="false" ht="15" hidden="false" customHeight="false" outlineLevel="0" collapsed="false">
      <c r="A93" s="73" t="s">
        <v>405</v>
      </c>
      <c r="B93" s="73" t="s">
        <v>16418</v>
      </c>
      <c r="C93" s="73" t="s">
        <v>59</v>
      </c>
      <c r="E93" s="74" t="n">
        <v>1488739</v>
      </c>
      <c r="F93" s="74" t="n">
        <v>26858</v>
      </c>
      <c r="G93" s="73" t="s">
        <v>16410</v>
      </c>
      <c r="I93" s="75" t="s">
        <v>16411</v>
      </c>
      <c r="K93" s="74" t="n">
        <v>26858</v>
      </c>
      <c r="L93" s="74" t="n">
        <v>0</v>
      </c>
      <c r="M93" s="74" t="n">
        <v>0</v>
      </c>
    </row>
    <row r="94" customFormat="false" ht="15" hidden="false" customHeight="false" outlineLevel="0" collapsed="false">
      <c r="A94" s="73" t="s">
        <v>406</v>
      </c>
      <c r="B94" s="73" t="s">
        <v>16430</v>
      </c>
      <c r="C94" s="73" t="s">
        <v>60</v>
      </c>
      <c r="E94" s="74" t="n">
        <v>26085500</v>
      </c>
      <c r="F94" s="74" t="n">
        <v>29000000</v>
      </c>
      <c r="G94" s="73" t="s">
        <v>16415</v>
      </c>
      <c r="I94" s="75" t="s">
        <v>16411</v>
      </c>
      <c r="K94" s="74" t="n">
        <v>29000000</v>
      </c>
      <c r="L94" s="74" t="n">
        <v>0</v>
      </c>
      <c r="M94" s="74" t="n">
        <v>0</v>
      </c>
    </row>
    <row r="95" customFormat="false" ht="15" hidden="false" customHeight="false" outlineLevel="0" collapsed="false">
      <c r="A95" s="73" t="s">
        <v>407</v>
      </c>
      <c r="B95" s="73" t="s">
        <v>16431</v>
      </c>
      <c r="C95" s="73" t="s">
        <v>61</v>
      </c>
      <c r="E95" s="74" t="n">
        <v>2603618</v>
      </c>
      <c r="F95" s="74" t="n">
        <v>7300</v>
      </c>
      <c r="G95" s="73" t="s">
        <v>16410</v>
      </c>
      <c r="H95" s="73" t="s">
        <v>1198</v>
      </c>
      <c r="I95" s="75" t="s">
        <v>16411</v>
      </c>
      <c r="K95" s="74" t="n">
        <v>7300</v>
      </c>
      <c r="L95" s="74" t="n">
        <v>0</v>
      </c>
      <c r="M95" s="74" t="n">
        <v>0</v>
      </c>
    </row>
    <row r="96" customFormat="false" ht="15" hidden="false" customHeight="false" outlineLevel="0" collapsed="false">
      <c r="A96" s="73" t="s">
        <v>407</v>
      </c>
      <c r="B96" s="73" t="s">
        <v>16431</v>
      </c>
      <c r="C96" s="73" t="s">
        <v>61</v>
      </c>
      <c r="E96" s="74" t="n">
        <v>2603618</v>
      </c>
      <c r="F96" s="74" t="n">
        <v>7300</v>
      </c>
      <c r="G96" s="73" t="s">
        <v>16410</v>
      </c>
      <c r="H96" s="73" t="s">
        <v>1197</v>
      </c>
      <c r="I96" s="75" t="s">
        <v>16411</v>
      </c>
      <c r="K96" s="74" t="n">
        <v>7300</v>
      </c>
      <c r="L96" s="74" t="n">
        <v>0</v>
      </c>
      <c r="M96" s="74" t="n">
        <v>0</v>
      </c>
    </row>
    <row r="97" customFormat="false" ht="15" hidden="false" customHeight="false" outlineLevel="0" collapsed="false">
      <c r="A97" s="73" t="s">
        <v>408</v>
      </c>
      <c r="B97" s="73" t="s">
        <v>16409</v>
      </c>
      <c r="C97" s="73" t="s">
        <v>62</v>
      </c>
      <c r="E97" s="74" t="n">
        <v>422712</v>
      </c>
      <c r="F97" s="74" t="n">
        <v>5400</v>
      </c>
      <c r="G97" s="73" t="s">
        <v>16410</v>
      </c>
      <c r="H97" s="73" t="s">
        <v>1198</v>
      </c>
      <c r="I97" s="75" t="s">
        <v>16411</v>
      </c>
      <c r="K97" s="74" t="n">
        <v>5400</v>
      </c>
      <c r="L97" s="74" t="n">
        <v>0</v>
      </c>
      <c r="M97" s="74" t="n">
        <v>0</v>
      </c>
    </row>
    <row r="98" customFormat="false" ht="15" hidden="false" customHeight="false" outlineLevel="0" collapsed="false">
      <c r="A98" s="73" t="s">
        <v>408</v>
      </c>
      <c r="B98" s="73" t="s">
        <v>16409</v>
      </c>
      <c r="C98" s="73" t="s">
        <v>62</v>
      </c>
      <c r="E98" s="74" t="n">
        <v>422712</v>
      </c>
      <c r="F98" s="74" t="n">
        <v>5400</v>
      </c>
      <c r="G98" s="73" t="s">
        <v>16410</v>
      </c>
      <c r="H98" s="73" t="s">
        <v>1197</v>
      </c>
      <c r="I98" s="75" t="s">
        <v>16411</v>
      </c>
      <c r="K98" s="74" t="n">
        <v>5400</v>
      </c>
      <c r="L98" s="74" t="n">
        <v>0</v>
      </c>
      <c r="M98" s="74" t="n">
        <v>0</v>
      </c>
    </row>
    <row r="99" customFormat="false" ht="15" hidden="false" customHeight="false" outlineLevel="0" collapsed="false">
      <c r="A99" s="73" t="s">
        <v>408</v>
      </c>
      <c r="B99" s="73" t="s">
        <v>16409</v>
      </c>
      <c r="C99" s="73" t="s">
        <v>62</v>
      </c>
      <c r="E99" s="74" t="n">
        <v>32878</v>
      </c>
      <c r="F99" s="74" t="n">
        <v>420</v>
      </c>
      <c r="G99" s="73" t="s">
        <v>16410</v>
      </c>
      <c r="I99" s="75" t="s">
        <v>16411</v>
      </c>
      <c r="K99" s="74" t="n">
        <v>420</v>
      </c>
      <c r="L99" s="74" t="n">
        <v>0</v>
      </c>
      <c r="M99" s="74" t="n">
        <v>0</v>
      </c>
    </row>
    <row r="100" customFormat="false" ht="15" hidden="false" customHeight="false" outlineLevel="0" collapsed="false">
      <c r="A100" s="73" t="s">
        <v>409</v>
      </c>
      <c r="B100" s="73" t="s">
        <v>16409</v>
      </c>
      <c r="C100" s="73" t="s">
        <v>63</v>
      </c>
      <c r="E100" s="74" t="n">
        <v>4756697</v>
      </c>
      <c r="F100" s="74" t="n">
        <v>58300</v>
      </c>
      <c r="G100" s="73" t="s">
        <v>16410</v>
      </c>
      <c r="I100" s="75" t="s">
        <v>16411</v>
      </c>
      <c r="K100" s="74" t="n">
        <v>58300</v>
      </c>
      <c r="L100" s="74" t="n">
        <v>0</v>
      </c>
      <c r="M100" s="74" t="n">
        <v>0</v>
      </c>
    </row>
    <row r="101" customFormat="false" ht="15" hidden="false" customHeight="false" outlineLevel="0" collapsed="false">
      <c r="A101" s="73" t="s">
        <v>410</v>
      </c>
      <c r="B101" s="73" t="s">
        <v>16409</v>
      </c>
      <c r="C101" s="73" t="s">
        <v>64</v>
      </c>
      <c r="E101" s="74" t="n">
        <v>1227041</v>
      </c>
      <c r="F101" s="74" t="n">
        <v>12726</v>
      </c>
      <c r="G101" s="73" t="s">
        <v>16410</v>
      </c>
      <c r="I101" s="75" t="s">
        <v>16411</v>
      </c>
      <c r="K101" s="74" t="n">
        <v>12726</v>
      </c>
      <c r="L101" s="74" t="n">
        <v>0</v>
      </c>
      <c r="M101" s="74" t="n">
        <v>0</v>
      </c>
    </row>
    <row r="102" customFormat="false" ht="15" hidden="false" customHeight="false" outlineLevel="0" collapsed="false">
      <c r="A102" s="73" t="s">
        <v>411</v>
      </c>
      <c r="B102" s="73" t="s">
        <v>16414</v>
      </c>
      <c r="C102" s="73" t="s">
        <v>66</v>
      </c>
      <c r="E102" s="74" t="n">
        <v>16065000</v>
      </c>
      <c r="F102" s="74" t="n">
        <v>18000000</v>
      </c>
      <c r="G102" s="73" t="s">
        <v>16415</v>
      </c>
      <c r="I102" s="75" t="s">
        <v>16411</v>
      </c>
      <c r="K102" s="74" t="n">
        <v>18000000</v>
      </c>
      <c r="L102" s="74" t="n">
        <v>0</v>
      </c>
      <c r="M102" s="74" t="n">
        <v>0</v>
      </c>
    </row>
    <row r="103" customFormat="false" ht="15" hidden="false" customHeight="false" outlineLevel="0" collapsed="false">
      <c r="A103" s="73" t="s">
        <v>411</v>
      </c>
      <c r="B103" s="73" t="s">
        <v>16409</v>
      </c>
      <c r="C103" s="73" t="s">
        <v>65</v>
      </c>
      <c r="E103" s="74" t="n">
        <v>13639956</v>
      </c>
      <c r="F103" s="74" t="n">
        <v>218449</v>
      </c>
      <c r="G103" s="73" t="s">
        <v>16410</v>
      </c>
      <c r="I103" s="75" t="s">
        <v>16411</v>
      </c>
      <c r="K103" s="74" t="n">
        <v>218449</v>
      </c>
      <c r="L103" s="74" t="n">
        <v>0</v>
      </c>
      <c r="M103" s="74" t="n">
        <v>0</v>
      </c>
    </row>
    <row r="104" customFormat="false" ht="15" hidden="false" customHeight="false" outlineLevel="0" collapsed="false">
      <c r="A104" s="73" t="s">
        <v>412</v>
      </c>
      <c r="B104" s="73" t="s">
        <v>16409</v>
      </c>
      <c r="C104" s="73" t="s">
        <v>67</v>
      </c>
      <c r="E104" s="74" t="n">
        <v>4621476</v>
      </c>
      <c r="F104" s="74" t="n">
        <v>35300</v>
      </c>
      <c r="G104" s="73" t="s">
        <v>16410</v>
      </c>
      <c r="H104" s="73" t="s">
        <v>1198</v>
      </c>
      <c r="I104" s="75" t="s">
        <v>16411</v>
      </c>
      <c r="K104" s="74" t="n">
        <v>35300</v>
      </c>
      <c r="L104" s="74" t="n">
        <v>0</v>
      </c>
      <c r="M104" s="74" t="n">
        <v>0</v>
      </c>
    </row>
    <row r="105" customFormat="false" ht="15" hidden="false" customHeight="false" outlineLevel="0" collapsed="false">
      <c r="A105" s="73" t="s">
        <v>412</v>
      </c>
      <c r="B105" s="73" t="s">
        <v>16409</v>
      </c>
      <c r="C105" s="73" t="s">
        <v>67</v>
      </c>
      <c r="E105" s="74" t="n">
        <v>4621476</v>
      </c>
      <c r="F105" s="74" t="n">
        <v>35300</v>
      </c>
      <c r="G105" s="73" t="s">
        <v>16410</v>
      </c>
      <c r="H105" s="73" t="s">
        <v>1197</v>
      </c>
      <c r="I105" s="75" t="s">
        <v>16411</v>
      </c>
      <c r="K105" s="74" t="n">
        <v>35300</v>
      </c>
      <c r="L105" s="74" t="n">
        <v>0</v>
      </c>
      <c r="M105" s="74" t="n">
        <v>0</v>
      </c>
    </row>
    <row r="106" customFormat="false" ht="15" hidden="false" customHeight="false" outlineLevel="0" collapsed="false">
      <c r="A106" s="73" t="s">
        <v>413</v>
      </c>
      <c r="B106" s="73" t="s">
        <v>16409</v>
      </c>
      <c r="C106" s="73" t="s">
        <v>68</v>
      </c>
      <c r="E106" s="74" t="n">
        <v>3692183</v>
      </c>
      <c r="F106" s="74" t="n">
        <v>40028</v>
      </c>
      <c r="G106" s="73" t="s">
        <v>16410</v>
      </c>
      <c r="I106" s="75" t="s">
        <v>16411</v>
      </c>
      <c r="K106" s="74" t="n">
        <v>40028</v>
      </c>
      <c r="L106" s="74" t="n">
        <v>0</v>
      </c>
      <c r="M106" s="74" t="n">
        <v>0</v>
      </c>
    </row>
    <row r="107" customFormat="false" ht="15" hidden="false" customHeight="false" outlineLevel="0" collapsed="false">
      <c r="A107" s="73" t="s">
        <v>414</v>
      </c>
      <c r="B107" s="73" t="s">
        <v>16409</v>
      </c>
      <c r="C107" s="73" t="s">
        <v>69</v>
      </c>
      <c r="E107" s="74" t="n">
        <v>156396</v>
      </c>
      <c r="F107" s="74" t="n">
        <v>600</v>
      </c>
      <c r="G107" s="73" t="s">
        <v>16410</v>
      </c>
      <c r="H107" s="73" t="s">
        <v>1198</v>
      </c>
      <c r="I107" s="75" t="s">
        <v>16411</v>
      </c>
      <c r="K107" s="74" t="n">
        <v>600</v>
      </c>
      <c r="L107" s="74" t="n">
        <v>0</v>
      </c>
      <c r="M107" s="74" t="n">
        <v>0</v>
      </c>
    </row>
    <row r="108" customFormat="false" ht="15" hidden="false" customHeight="false" outlineLevel="0" collapsed="false">
      <c r="A108" s="73" t="s">
        <v>414</v>
      </c>
      <c r="B108" s="73" t="s">
        <v>16409</v>
      </c>
      <c r="C108" s="73" t="s">
        <v>69</v>
      </c>
      <c r="E108" s="74" t="n">
        <v>156396</v>
      </c>
      <c r="F108" s="74" t="n">
        <v>600</v>
      </c>
      <c r="G108" s="73" t="s">
        <v>16410</v>
      </c>
      <c r="H108" s="73" t="s">
        <v>1197</v>
      </c>
      <c r="I108" s="75" t="s">
        <v>16411</v>
      </c>
      <c r="K108" s="74" t="n">
        <v>600</v>
      </c>
      <c r="L108" s="74" t="n">
        <v>0</v>
      </c>
      <c r="M108" s="74" t="n">
        <v>0</v>
      </c>
    </row>
    <row r="109" customFormat="false" ht="15" hidden="false" customHeight="false" outlineLevel="0" collapsed="false">
      <c r="A109" s="73" t="s">
        <v>415</v>
      </c>
      <c r="B109" s="73" t="s">
        <v>16409</v>
      </c>
      <c r="C109" s="73" t="s">
        <v>70</v>
      </c>
      <c r="E109" s="74" t="n">
        <v>1064166</v>
      </c>
      <c r="F109" s="74" t="n">
        <v>300</v>
      </c>
      <c r="G109" s="73" t="s">
        <v>16410</v>
      </c>
      <c r="H109" s="73" t="s">
        <v>1198</v>
      </c>
      <c r="I109" s="75" t="s">
        <v>16411</v>
      </c>
      <c r="K109" s="74" t="n">
        <v>300</v>
      </c>
      <c r="L109" s="74" t="n">
        <v>0</v>
      </c>
      <c r="M109" s="74" t="n">
        <v>0</v>
      </c>
    </row>
    <row r="110" customFormat="false" ht="15" hidden="false" customHeight="false" outlineLevel="0" collapsed="false">
      <c r="A110" s="73" t="s">
        <v>415</v>
      </c>
      <c r="B110" s="73" t="s">
        <v>16409</v>
      </c>
      <c r="C110" s="73" t="s">
        <v>70</v>
      </c>
      <c r="E110" s="74" t="n">
        <v>1064166</v>
      </c>
      <c r="F110" s="74" t="n">
        <v>300</v>
      </c>
      <c r="G110" s="73" t="s">
        <v>16410</v>
      </c>
      <c r="H110" s="73" t="s">
        <v>1197</v>
      </c>
      <c r="I110" s="75" t="s">
        <v>16411</v>
      </c>
      <c r="K110" s="74" t="n">
        <v>300</v>
      </c>
      <c r="L110" s="74" t="n">
        <v>0</v>
      </c>
      <c r="M110" s="74" t="n">
        <v>0</v>
      </c>
    </row>
    <row r="111" customFormat="false" ht="15" hidden="false" customHeight="false" outlineLevel="0" collapsed="false">
      <c r="A111" s="73" t="s">
        <v>416</v>
      </c>
      <c r="B111" s="73" t="s">
        <v>16409</v>
      </c>
      <c r="C111" s="73" t="s">
        <v>71</v>
      </c>
      <c r="E111" s="74" t="n">
        <v>112882</v>
      </c>
      <c r="F111" s="74" t="n">
        <v>2200</v>
      </c>
      <c r="G111" s="73" t="s">
        <v>16410</v>
      </c>
      <c r="H111" s="73" t="s">
        <v>1198</v>
      </c>
      <c r="I111" s="75" t="s">
        <v>16411</v>
      </c>
      <c r="K111" s="74" t="n">
        <v>2200</v>
      </c>
      <c r="L111" s="74" t="n">
        <v>0</v>
      </c>
      <c r="M111" s="74" t="n">
        <v>0</v>
      </c>
    </row>
    <row r="112" customFormat="false" ht="15" hidden="false" customHeight="false" outlineLevel="0" collapsed="false">
      <c r="A112" s="73" t="s">
        <v>416</v>
      </c>
      <c r="B112" s="73" t="s">
        <v>16409</v>
      </c>
      <c r="C112" s="73" t="s">
        <v>71</v>
      </c>
      <c r="E112" s="74" t="n">
        <v>112882</v>
      </c>
      <c r="F112" s="74" t="n">
        <v>2200</v>
      </c>
      <c r="G112" s="73" t="s">
        <v>16410</v>
      </c>
      <c r="H112" s="73" t="s">
        <v>1197</v>
      </c>
      <c r="I112" s="75" t="s">
        <v>16411</v>
      </c>
      <c r="K112" s="74" t="n">
        <v>2200</v>
      </c>
      <c r="L112" s="74" t="n">
        <v>0</v>
      </c>
      <c r="M112" s="74" t="n">
        <v>0</v>
      </c>
    </row>
    <row r="113" customFormat="false" ht="15" hidden="false" customHeight="false" outlineLevel="0" collapsed="false">
      <c r="A113" s="73" t="s">
        <v>416</v>
      </c>
      <c r="B113" s="73" t="s">
        <v>16409</v>
      </c>
      <c r="C113" s="73" t="s">
        <v>71</v>
      </c>
      <c r="E113" s="74" t="n">
        <v>7132</v>
      </c>
      <c r="F113" s="74" t="n">
        <v>139</v>
      </c>
      <c r="G113" s="73" t="s">
        <v>16410</v>
      </c>
      <c r="I113" s="75" t="s">
        <v>16411</v>
      </c>
      <c r="K113" s="74" t="n">
        <v>139</v>
      </c>
      <c r="L113" s="74" t="n">
        <v>0</v>
      </c>
      <c r="M113" s="74" t="n">
        <v>0</v>
      </c>
    </row>
    <row r="114" customFormat="false" ht="15" hidden="false" customHeight="false" outlineLevel="0" collapsed="false">
      <c r="A114" s="73" t="s">
        <v>417</v>
      </c>
      <c r="B114" s="73" t="s">
        <v>16409</v>
      </c>
      <c r="C114" s="73" t="s">
        <v>72</v>
      </c>
      <c r="E114" s="74" t="n">
        <v>6585875</v>
      </c>
      <c r="F114" s="74" t="n">
        <v>5900</v>
      </c>
      <c r="G114" s="73" t="s">
        <v>16410</v>
      </c>
      <c r="H114" s="73" t="s">
        <v>1198</v>
      </c>
      <c r="I114" s="75" t="s">
        <v>16411</v>
      </c>
      <c r="K114" s="74" t="n">
        <v>5900</v>
      </c>
      <c r="L114" s="74" t="n">
        <v>0</v>
      </c>
      <c r="M114" s="74" t="n">
        <v>0</v>
      </c>
    </row>
    <row r="115" customFormat="false" ht="15" hidden="false" customHeight="false" outlineLevel="0" collapsed="false">
      <c r="A115" s="73" t="s">
        <v>417</v>
      </c>
      <c r="B115" s="73" t="s">
        <v>16409</v>
      </c>
      <c r="C115" s="73" t="s">
        <v>72</v>
      </c>
      <c r="E115" s="74" t="n">
        <v>10716000</v>
      </c>
      <c r="F115" s="74" t="n">
        <v>9600</v>
      </c>
      <c r="G115" s="73" t="s">
        <v>16410</v>
      </c>
      <c r="H115" s="73" t="s">
        <v>1197</v>
      </c>
      <c r="I115" s="75" t="s">
        <v>16411</v>
      </c>
      <c r="K115" s="74" t="n">
        <v>9600</v>
      </c>
      <c r="L115" s="74" t="n">
        <v>0</v>
      </c>
      <c r="M115" s="74" t="n">
        <v>0</v>
      </c>
    </row>
    <row r="116" customFormat="false" ht="15" hidden="false" customHeight="false" outlineLevel="0" collapsed="false">
      <c r="A116" s="73" t="s">
        <v>418</v>
      </c>
      <c r="B116" s="73" t="s">
        <v>16409</v>
      </c>
      <c r="C116" s="73" t="s">
        <v>73</v>
      </c>
      <c r="E116" s="74" t="n">
        <v>36342838</v>
      </c>
      <c r="F116" s="74" t="n">
        <v>217700</v>
      </c>
      <c r="G116" s="73" t="s">
        <v>16410</v>
      </c>
      <c r="H116" s="73" t="s">
        <v>1197</v>
      </c>
      <c r="I116" s="75" t="s">
        <v>16411</v>
      </c>
      <c r="K116" s="74" t="n">
        <v>217700</v>
      </c>
      <c r="L116" s="74" t="n">
        <v>0</v>
      </c>
      <c r="M116" s="74" t="n">
        <v>0</v>
      </c>
    </row>
    <row r="117" customFormat="false" ht="15" hidden="false" customHeight="false" outlineLevel="0" collapsed="false">
      <c r="A117" s="73" t="s">
        <v>418</v>
      </c>
      <c r="B117" s="73" t="s">
        <v>16409</v>
      </c>
      <c r="C117" s="73" t="s">
        <v>73</v>
      </c>
      <c r="E117" s="74" t="n">
        <v>1503295</v>
      </c>
      <c r="F117" s="74" t="n">
        <v>9005</v>
      </c>
      <c r="G117" s="73" t="s">
        <v>16410</v>
      </c>
      <c r="I117" s="75" t="s">
        <v>16411</v>
      </c>
      <c r="K117" s="74" t="n">
        <v>9005</v>
      </c>
      <c r="L117" s="74" t="n">
        <v>0</v>
      </c>
      <c r="M117" s="74" t="n">
        <v>0</v>
      </c>
    </row>
    <row r="118" customFormat="false" ht="15" hidden="false" customHeight="false" outlineLevel="0" collapsed="false">
      <c r="A118" s="73" t="s">
        <v>419</v>
      </c>
      <c r="B118" s="73" t="s">
        <v>16409</v>
      </c>
      <c r="C118" s="73" t="s">
        <v>74</v>
      </c>
      <c r="E118" s="74" t="n">
        <v>163422</v>
      </c>
      <c r="F118" s="74" t="n">
        <v>600</v>
      </c>
      <c r="G118" s="73" t="s">
        <v>16410</v>
      </c>
      <c r="H118" s="73" t="s">
        <v>1198</v>
      </c>
      <c r="I118" s="75" t="s">
        <v>16411</v>
      </c>
      <c r="K118" s="74" t="n">
        <v>600</v>
      </c>
      <c r="L118" s="74" t="n">
        <v>0</v>
      </c>
      <c r="M118" s="74" t="n">
        <v>0</v>
      </c>
    </row>
    <row r="119" customFormat="false" ht="15" hidden="false" customHeight="false" outlineLevel="0" collapsed="false">
      <c r="A119" s="73" t="s">
        <v>419</v>
      </c>
      <c r="B119" s="73" t="s">
        <v>16409</v>
      </c>
      <c r="C119" s="73" t="s">
        <v>74</v>
      </c>
      <c r="E119" s="74" t="n">
        <v>163422</v>
      </c>
      <c r="F119" s="74" t="n">
        <v>600</v>
      </c>
      <c r="G119" s="73" t="s">
        <v>16410</v>
      </c>
      <c r="H119" s="73" t="s">
        <v>1197</v>
      </c>
      <c r="I119" s="75" t="s">
        <v>16411</v>
      </c>
      <c r="K119" s="74" t="n">
        <v>600</v>
      </c>
      <c r="L119" s="74" t="n">
        <v>0</v>
      </c>
      <c r="M119" s="74" t="n">
        <v>0</v>
      </c>
    </row>
    <row r="120" customFormat="false" ht="15" hidden="false" customHeight="false" outlineLevel="0" collapsed="false">
      <c r="A120" s="73" t="s">
        <v>420</v>
      </c>
      <c r="B120" s="73" t="s">
        <v>16409</v>
      </c>
      <c r="C120" s="73" t="s">
        <v>75</v>
      </c>
      <c r="E120" s="74" t="n">
        <v>356288</v>
      </c>
      <c r="F120" s="74" t="n">
        <v>7600</v>
      </c>
      <c r="G120" s="73" t="s">
        <v>16410</v>
      </c>
      <c r="H120" s="73" t="s">
        <v>1198</v>
      </c>
      <c r="I120" s="75" t="s">
        <v>16411</v>
      </c>
      <c r="K120" s="74" t="n">
        <v>7600</v>
      </c>
      <c r="L120" s="74" t="n">
        <v>0</v>
      </c>
      <c r="M120" s="74" t="n">
        <v>0</v>
      </c>
    </row>
    <row r="121" customFormat="false" ht="15" hidden="false" customHeight="false" outlineLevel="0" collapsed="false">
      <c r="A121" s="73" t="s">
        <v>420</v>
      </c>
      <c r="B121" s="73" t="s">
        <v>16409</v>
      </c>
      <c r="C121" s="73" t="s">
        <v>75</v>
      </c>
      <c r="E121" s="74" t="n">
        <v>356288</v>
      </c>
      <c r="F121" s="74" t="n">
        <v>7600</v>
      </c>
      <c r="G121" s="73" t="s">
        <v>16410</v>
      </c>
      <c r="H121" s="73" t="s">
        <v>1197</v>
      </c>
      <c r="I121" s="75" t="s">
        <v>16411</v>
      </c>
      <c r="K121" s="74" t="n">
        <v>7600</v>
      </c>
      <c r="L121" s="74" t="n">
        <v>0</v>
      </c>
      <c r="M121" s="74" t="n">
        <v>0</v>
      </c>
    </row>
    <row r="122" customFormat="false" ht="15" hidden="false" customHeight="false" outlineLevel="0" collapsed="false">
      <c r="A122" s="73" t="s">
        <v>420</v>
      </c>
      <c r="B122" s="73" t="s">
        <v>16409</v>
      </c>
      <c r="C122" s="73" t="s">
        <v>75</v>
      </c>
      <c r="E122" s="74" t="n">
        <v>2637094</v>
      </c>
      <c r="F122" s="74" t="n">
        <v>56252</v>
      </c>
      <c r="G122" s="73" t="s">
        <v>16410</v>
      </c>
      <c r="I122" s="75" t="s">
        <v>16411</v>
      </c>
      <c r="K122" s="74" t="n">
        <v>56252</v>
      </c>
      <c r="L122" s="74" t="n">
        <v>0</v>
      </c>
      <c r="M122" s="74" t="n">
        <v>0</v>
      </c>
    </row>
    <row r="123" customFormat="false" ht="15" hidden="false" customHeight="false" outlineLevel="0" collapsed="false">
      <c r="A123" s="73" t="s">
        <v>421</v>
      </c>
      <c r="B123" s="73" t="s">
        <v>16409</v>
      </c>
      <c r="C123" s="73" t="s">
        <v>76</v>
      </c>
      <c r="E123" s="74" t="n">
        <v>2242152</v>
      </c>
      <c r="F123" s="74" t="n">
        <v>17100</v>
      </c>
      <c r="G123" s="73" t="s">
        <v>16410</v>
      </c>
      <c r="H123" s="73" t="s">
        <v>1198</v>
      </c>
      <c r="I123" s="75" t="s">
        <v>16411</v>
      </c>
      <c r="K123" s="74" t="n">
        <v>17100</v>
      </c>
      <c r="L123" s="74" t="n">
        <v>0</v>
      </c>
      <c r="M123" s="74" t="n">
        <v>0</v>
      </c>
    </row>
    <row r="124" customFormat="false" ht="15" hidden="false" customHeight="false" outlineLevel="0" collapsed="false">
      <c r="A124" s="73" t="s">
        <v>421</v>
      </c>
      <c r="B124" s="73" t="s">
        <v>16409</v>
      </c>
      <c r="C124" s="73" t="s">
        <v>76</v>
      </c>
      <c r="E124" s="74" t="n">
        <v>2242152</v>
      </c>
      <c r="F124" s="74" t="n">
        <v>17100</v>
      </c>
      <c r="G124" s="73" t="s">
        <v>16410</v>
      </c>
      <c r="H124" s="73" t="s">
        <v>1197</v>
      </c>
      <c r="I124" s="75" t="s">
        <v>16411</v>
      </c>
      <c r="K124" s="74" t="n">
        <v>17100</v>
      </c>
      <c r="L124" s="74" t="n">
        <v>0</v>
      </c>
      <c r="M124" s="74" t="n">
        <v>0</v>
      </c>
    </row>
    <row r="125" customFormat="false" ht="15" hidden="false" customHeight="false" outlineLevel="0" collapsed="false">
      <c r="A125" s="73" t="s">
        <v>422</v>
      </c>
      <c r="B125" s="73" t="s">
        <v>16425</v>
      </c>
      <c r="C125" s="73" t="s">
        <v>77</v>
      </c>
      <c r="E125" s="74" t="n">
        <v>9320525</v>
      </c>
      <c r="F125" s="74" t="n">
        <v>185520</v>
      </c>
      <c r="G125" s="73" t="s">
        <v>16410</v>
      </c>
      <c r="I125" s="75" t="s">
        <v>16411</v>
      </c>
      <c r="K125" s="74" t="n">
        <v>185520</v>
      </c>
      <c r="L125" s="74" t="n">
        <v>0</v>
      </c>
      <c r="M125" s="74" t="n">
        <v>0</v>
      </c>
    </row>
    <row r="126" customFormat="false" ht="15" hidden="false" customHeight="false" outlineLevel="0" collapsed="false">
      <c r="A126" s="73" t="s">
        <v>423</v>
      </c>
      <c r="B126" s="73" t="s">
        <v>16409</v>
      </c>
      <c r="C126" s="73" t="s">
        <v>78</v>
      </c>
      <c r="E126" s="74" t="n">
        <v>368352</v>
      </c>
      <c r="F126" s="74" t="n">
        <v>4800</v>
      </c>
      <c r="G126" s="73" t="s">
        <v>16410</v>
      </c>
      <c r="H126" s="73" t="s">
        <v>1198</v>
      </c>
      <c r="I126" s="75" t="s">
        <v>16411</v>
      </c>
      <c r="K126" s="74" t="n">
        <v>4800</v>
      </c>
      <c r="L126" s="74" t="n">
        <v>0</v>
      </c>
      <c r="M126" s="74" t="n">
        <v>0</v>
      </c>
    </row>
    <row r="127" customFormat="false" ht="15" hidden="false" customHeight="false" outlineLevel="0" collapsed="false">
      <c r="A127" s="73" t="s">
        <v>423</v>
      </c>
      <c r="B127" s="73" t="s">
        <v>16409</v>
      </c>
      <c r="C127" s="73" t="s">
        <v>78</v>
      </c>
      <c r="E127" s="74" t="n">
        <v>368352</v>
      </c>
      <c r="F127" s="74" t="n">
        <v>4800</v>
      </c>
      <c r="G127" s="73" t="s">
        <v>16410</v>
      </c>
      <c r="H127" s="73" t="s">
        <v>1197</v>
      </c>
      <c r="I127" s="75" t="s">
        <v>16411</v>
      </c>
      <c r="K127" s="74" t="n">
        <v>4800</v>
      </c>
      <c r="L127" s="74" t="n">
        <v>0</v>
      </c>
      <c r="M127" s="74" t="n">
        <v>0</v>
      </c>
    </row>
    <row r="128" customFormat="false" ht="15" hidden="false" customHeight="false" outlineLevel="0" collapsed="false">
      <c r="A128" s="73" t="s">
        <v>423</v>
      </c>
      <c r="B128" s="73" t="s">
        <v>16409</v>
      </c>
      <c r="C128" s="73" t="s">
        <v>78</v>
      </c>
      <c r="E128" s="74" t="n">
        <v>125623</v>
      </c>
      <c r="F128" s="74" t="n">
        <v>1637</v>
      </c>
      <c r="G128" s="73" t="s">
        <v>16410</v>
      </c>
      <c r="I128" s="75" t="s">
        <v>16411</v>
      </c>
      <c r="K128" s="74" t="n">
        <v>1637</v>
      </c>
      <c r="L128" s="74" t="n">
        <v>0</v>
      </c>
      <c r="M128" s="74" t="n">
        <v>0</v>
      </c>
    </row>
    <row r="129" customFormat="false" ht="15" hidden="false" customHeight="false" outlineLevel="0" collapsed="false">
      <c r="A129" s="73" t="s">
        <v>424</v>
      </c>
      <c r="B129" s="73" t="s">
        <v>16432</v>
      </c>
      <c r="C129" s="73" t="s">
        <v>79</v>
      </c>
      <c r="E129" s="74" t="n">
        <v>2243340</v>
      </c>
      <c r="F129" s="74" t="n">
        <v>121000</v>
      </c>
      <c r="G129" s="73" t="s">
        <v>16410</v>
      </c>
      <c r="H129" s="73" t="s">
        <v>1198</v>
      </c>
      <c r="I129" s="75" t="s">
        <v>16411</v>
      </c>
      <c r="K129" s="74" t="n">
        <v>121000</v>
      </c>
      <c r="L129" s="74" t="n">
        <v>0</v>
      </c>
      <c r="M129" s="74" t="n">
        <v>0</v>
      </c>
    </row>
    <row r="130" customFormat="false" ht="15" hidden="false" customHeight="false" outlineLevel="0" collapsed="false">
      <c r="A130" s="73" t="s">
        <v>424</v>
      </c>
      <c r="B130" s="73" t="s">
        <v>16432</v>
      </c>
      <c r="C130" s="73" t="s">
        <v>79</v>
      </c>
      <c r="E130" s="74" t="n">
        <v>2243340</v>
      </c>
      <c r="F130" s="74" t="n">
        <v>121000</v>
      </c>
      <c r="G130" s="73" t="s">
        <v>16410</v>
      </c>
      <c r="H130" s="73" t="s">
        <v>1197</v>
      </c>
      <c r="I130" s="75" t="s">
        <v>16411</v>
      </c>
      <c r="K130" s="74" t="n">
        <v>121000</v>
      </c>
      <c r="L130" s="74" t="n">
        <v>0</v>
      </c>
      <c r="M130" s="74" t="n">
        <v>0</v>
      </c>
    </row>
    <row r="131" customFormat="false" ht="15" hidden="false" customHeight="false" outlineLevel="0" collapsed="false">
      <c r="A131" s="73" t="s">
        <v>424</v>
      </c>
      <c r="B131" s="73" t="s">
        <v>16432</v>
      </c>
      <c r="C131" s="73" t="s">
        <v>79</v>
      </c>
      <c r="E131" s="74" t="n">
        <v>114540</v>
      </c>
      <c r="F131" s="74" t="n">
        <v>6178</v>
      </c>
      <c r="G131" s="73" t="s">
        <v>16415</v>
      </c>
      <c r="I131" s="75" t="s">
        <v>16411</v>
      </c>
      <c r="K131" s="74" t="n">
        <v>6178</v>
      </c>
      <c r="L131" s="74" t="n">
        <v>0</v>
      </c>
      <c r="M131" s="74" t="n">
        <v>0</v>
      </c>
    </row>
    <row r="132" customFormat="false" ht="15" hidden="false" customHeight="false" outlineLevel="0" collapsed="false">
      <c r="A132" s="73" t="s">
        <v>425</v>
      </c>
      <c r="B132" s="73" t="s">
        <v>16409</v>
      </c>
      <c r="C132" s="73" t="s">
        <v>80</v>
      </c>
      <c r="E132" s="74" t="n">
        <v>1304115</v>
      </c>
      <c r="F132" s="74" t="n">
        <v>22700</v>
      </c>
      <c r="G132" s="73" t="s">
        <v>16410</v>
      </c>
      <c r="H132" s="73" t="s">
        <v>1198</v>
      </c>
      <c r="I132" s="75" t="s">
        <v>16411</v>
      </c>
      <c r="K132" s="74" t="n">
        <v>22700</v>
      </c>
      <c r="L132" s="74" t="n">
        <v>0</v>
      </c>
      <c r="M132" s="74" t="n">
        <v>0</v>
      </c>
    </row>
    <row r="133" customFormat="false" ht="15" hidden="false" customHeight="false" outlineLevel="0" collapsed="false">
      <c r="A133" s="73" t="s">
        <v>425</v>
      </c>
      <c r="B133" s="73" t="s">
        <v>16409</v>
      </c>
      <c r="C133" s="73" t="s">
        <v>80</v>
      </c>
      <c r="E133" s="74" t="n">
        <v>1304115</v>
      </c>
      <c r="F133" s="74" t="n">
        <v>22700</v>
      </c>
      <c r="G133" s="73" t="s">
        <v>16410</v>
      </c>
      <c r="H133" s="73" t="s">
        <v>1197</v>
      </c>
      <c r="I133" s="75" t="s">
        <v>16411</v>
      </c>
      <c r="K133" s="74" t="n">
        <v>22700</v>
      </c>
      <c r="L133" s="74" t="n">
        <v>0</v>
      </c>
      <c r="M133" s="74" t="n">
        <v>0</v>
      </c>
    </row>
    <row r="134" customFormat="false" ht="15" hidden="false" customHeight="false" outlineLevel="0" collapsed="false">
      <c r="A134" s="73" t="s">
        <v>426</v>
      </c>
      <c r="B134" s="73" t="s">
        <v>16424</v>
      </c>
      <c r="C134" s="73" t="s">
        <v>81</v>
      </c>
      <c r="E134" s="74" t="n">
        <v>4764600</v>
      </c>
      <c r="F134" s="74" t="n">
        <v>90000</v>
      </c>
      <c r="G134" s="73" t="s">
        <v>16410</v>
      </c>
      <c r="H134" s="73" t="s">
        <v>1197</v>
      </c>
      <c r="I134" s="75" t="s">
        <v>16411</v>
      </c>
      <c r="K134" s="74" t="n">
        <v>90000</v>
      </c>
      <c r="L134" s="74" t="n">
        <v>0</v>
      </c>
      <c r="M134" s="74" t="n">
        <v>0</v>
      </c>
    </row>
    <row r="135" customFormat="false" ht="15" hidden="false" customHeight="false" outlineLevel="0" collapsed="false">
      <c r="A135" s="73" t="s">
        <v>427</v>
      </c>
      <c r="B135" s="73" t="s">
        <v>16409</v>
      </c>
      <c r="C135" s="73" t="s">
        <v>82</v>
      </c>
      <c r="E135" s="74" t="n">
        <v>4368229</v>
      </c>
      <c r="F135" s="74" t="n">
        <v>97223</v>
      </c>
      <c r="G135" s="73" t="s">
        <v>16410</v>
      </c>
      <c r="I135" s="75" t="s">
        <v>16411</v>
      </c>
      <c r="K135" s="74" t="n">
        <v>97223</v>
      </c>
      <c r="L135" s="74" t="n">
        <v>0</v>
      </c>
      <c r="M135" s="74" t="n">
        <v>0</v>
      </c>
    </row>
    <row r="136" customFormat="false" ht="15" hidden="false" customHeight="false" outlineLevel="0" collapsed="false">
      <c r="A136" s="73" t="s">
        <v>428</v>
      </c>
      <c r="B136" s="73" t="s">
        <v>16409</v>
      </c>
      <c r="C136" s="73" t="s">
        <v>83</v>
      </c>
      <c r="E136" s="74" t="n">
        <v>2424494</v>
      </c>
      <c r="F136" s="74" t="n">
        <v>8200</v>
      </c>
      <c r="G136" s="73" t="s">
        <v>16410</v>
      </c>
      <c r="H136" s="73" t="s">
        <v>1198</v>
      </c>
      <c r="I136" s="75" t="s">
        <v>16411</v>
      </c>
      <c r="K136" s="74" t="n">
        <v>8200</v>
      </c>
      <c r="L136" s="74" t="n">
        <v>0</v>
      </c>
      <c r="M136" s="74" t="n">
        <v>0</v>
      </c>
    </row>
    <row r="137" customFormat="false" ht="15" hidden="false" customHeight="false" outlineLevel="0" collapsed="false">
      <c r="A137" s="73" t="s">
        <v>428</v>
      </c>
      <c r="B137" s="73" t="s">
        <v>16409</v>
      </c>
      <c r="C137" s="73" t="s">
        <v>83</v>
      </c>
      <c r="E137" s="74" t="n">
        <v>2424494</v>
      </c>
      <c r="F137" s="74" t="n">
        <v>8200</v>
      </c>
      <c r="G137" s="73" t="s">
        <v>16410</v>
      </c>
      <c r="H137" s="73" t="s">
        <v>1197</v>
      </c>
      <c r="I137" s="75" t="s">
        <v>16411</v>
      </c>
      <c r="K137" s="74" t="n">
        <v>8200</v>
      </c>
      <c r="L137" s="74" t="n">
        <v>0</v>
      </c>
      <c r="M137" s="74" t="n">
        <v>0</v>
      </c>
    </row>
    <row r="138" customFormat="false" ht="15" hidden="false" customHeight="false" outlineLevel="0" collapsed="false">
      <c r="A138" s="73" t="s">
        <v>429</v>
      </c>
      <c r="B138" s="73" t="s">
        <v>16413</v>
      </c>
      <c r="C138" s="73" t="s">
        <v>84</v>
      </c>
      <c r="E138" s="74" t="n">
        <v>7118513</v>
      </c>
      <c r="F138" s="74" t="n">
        <v>130567</v>
      </c>
      <c r="G138" s="73" t="s">
        <v>16410</v>
      </c>
      <c r="I138" s="75" t="s">
        <v>16411</v>
      </c>
      <c r="K138" s="74" t="n">
        <v>130567</v>
      </c>
      <c r="L138" s="74" t="n">
        <v>0</v>
      </c>
      <c r="M138" s="74" t="n">
        <v>0</v>
      </c>
    </row>
    <row r="139" customFormat="false" ht="15" hidden="false" customHeight="false" outlineLevel="0" collapsed="false">
      <c r="A139" s="73" t="s">
        <v>430</v>
      </c>
      <c r="B139" s="73" t="s">
        <v>16409</v>
      </c>
      <c r="C139" s="73" t="s">
        <v>85</v>
      </c>
      <c r="E139" s="74" t="n">
        <v>1383615</v>
      </c>
      <c r="F139" s="74" t="n">
        <v>83100</v>
      </c>
      <c r="G139" s="73" t="s">
        <v>16410</v>
      </c>
      <c r="H139" s="73" t="s">
        <v>1198</v>
      </c>
      <c r="I139" s="75" t="s">
        <v>16411</v>
      </c>
      <c r="K139" s="74" t="n">
        <v>83100</v>
      </c>
      <c r="L139" s="74" t="n">
        <v>0</v>
      </c>
      <c r="M139" s="74" t="n">
        <v>0</v>
      </c>
    </row>
    <row r="140" customFormat="false" ht="15" hidden="false" customHeight="false" outlineLevel="0" collapsed="false">
      <c r="A140" s="73" t="s">
        <v>430</v>
      </c>
      <c r="B140" s="73" t="s">
        <v>16409</v>
      </c>
      <c r="C140" s="73" t="s">
        <v>85</v>
      </c>
      <c r="E140" s="74" t="n">
        <v>1383615</v>
      </c>
      <c r="F140" s="74" t="n">
        <v>83100</v>
      </c>
      <c r="G140" s="73" t="s">
        <v>16410</v>
      </c>
      <c r="H140" s="73" t="s">
        <v>1197</v>
      </c>
      <c r="I140" s="75" t="s">
        <v>16411</v>
      </c>
      <c r="K140" s="74" t="n">
        <v>83100</v>
      </c>
      <c r="L140" s="74" t="n">
        <v>0</v>
      </c>
      <c r="M140" s="74" t="n">
        <v>0</v>
      </c>
    </row>
    <row r="141" customFormat="false" ht="15" hidden="false" customHeight="false" outlineLevel="0" collapsed="false">
      <c r="A141" s="73" t="s">
        <v>430</v>
      </c>
      <c r="B141" s="73" t="s">
        <v>16409</v>
      </c>
      <c r="C141" s="73" t="s">
        <v>85</v>
      </c>
      <c r="E141" s="74" t="n">
        <v>13786</v>
      </c>
      <c r="F141" s="74" t="n">
        <v>828</v>
      </c>
      <c r="G141" s="73" t="s">
        <v>16410</v>
      </c>
      <c r="I141" s="75" t="s">
        <v>16411</v>
      </c>
      <c r="K141" s="74" t="n">
        <v>828</v>
      </c>
      <c r="L141" s="74" t="n">
        <v>0</v>
      </c>
      <c r="M141" s="74" t="n">
        <v>0</v>
      </c>
    </row>
    <row r="142" customFormat="false" ht="15" hidden="false" customHeight="false" outlineLevel="0" collapsed="false">
      <c r="A142" s="73" t="s">
        <v>431</v>
      </c>
      <c r="B142" s="73" t="s">
        <v>16433</v>
      </c>
      <c r="C142" s="73" t="s">
        <v>86</v>
      </c>
      <c r="E142" s="74" t="n">
        <v>8728371</v>
      </c>
      <c r="F142" s="74" t="n">
        <v>10000000</v>
      </c>
      <c r="G142" s="73" t="s">
        <v>16415</v>
      </c>
      <c r="I142" s="75" t="s">
        <v>16411</v>
      </c>
      <c r="K142" s="74" t="n">
        <v>10000000</v>
      </c>
      <c r="L142" s="74" t="n">
        <v>0</v>
      </c>
      <c r="M142" s="74" t="n">
        <v>0</v>
      </c>
    </row>
    <row r="143" customFormat="false" ht="15" hidden="false" customHeight="false" outlineLevel="0" collapsed="false">
      <c r="A143" s="73" t="s">
        <v>432</v>
      </c>
      <c r="B143" s="73" t="s">
        <v>16434</v>
      </c>
      <c r="C143" s="73" t="s">
        <v>87</v>
      </c>
      <c r="E143" s="74" t="n">
        <v>19178125</v>
      </c>
      <c r="F143" s="74" t="n">
        <v>21250000</v>
      </c>
      <c r="G143" s="73" t="s">
        <v>16415</v>
      </c>
      <c r="I143" s="75" t="s">
        <v>16411</v>
      </c>
      <c r="K143" s="74" t="n">
        <v>21250000</v>
      </c>
      <c r="L143" s="74" t="n">
        <v>0</v>
      </c>
      <c r="M143" s="74" t="n">
        <v>0</v>
      </c>
    </row>
    <row r="144" customFormat="false" ht="15" hidden="false" customHeight="false" outlineLevel="0" collapsed="false">
      <c r="A144" s="73" t="s">
        <v>433</v>
      </c>
      <c r="B144" s="73" t="s">
        <v>16409</v>
      </c>
      <c r="C144" s="73" t="s">
        <v>88</v>
      </c>
      <c r="E144" s="74" t="n">
        <v>3218070</v>
      </c>
      <c r="F144" s="74" t="n">
        <v>23605</v>
      </c>
      <c r="G144" s="73" t="s">
        <v>16410</v>
      </c>
      <c r="I144" s="75" t="s">
        <v>16411</v>
      </c>
      <c r="K144" s="74" t="n">
        <v>23605</v>
      </c>
      <c r="L144" s="74" t="n">
        <v>0</v>
      </c>
      <c r="M144" s="74" t="n">
        <v>0</v>
      </c>
    </row>
    <row r="145" customFormat="false" ht="15" hidden="false" customHeight="false" outlineLevel="0" collapsed="false">
      <c r="A145" s="73" t="s">
        <v>434</v>
      </c>
      <c r="B145" s="73" t="s">
        <v>16435</v>
      </c>
      <c r="C145" s="73" t="s">
        <v>89</v>
      </c>
      <c r="E145" s="74" t="n">
        <v>9031603</v>
      </c>
      <c r="F145" s="74" t="n">
        <v>9500000</v>
      </c>
      <c r="G145" s="73" t="s">
        <v>16415</v>
      </c>
      <c r="I145" s="75" t="s">
        <v>16411</v>
      </c>
      <c r="K145" s="74" t="n">
        <v>9500000</v>
      </c>
      <c r="L145" s="74" t="n">
        <v>0</v>
      </c>
      <c r="M145" s="74" t="n">
        <v>0</v>
      </c>
    </row>
    <row r="146" customFormat="false" ht="15" hidden="false" customHeight="false" outlineLevel="0" collapsed="false">
      <c r="A146" s="73" t="s">
        <v>435</v>
      </c>
      <c r="B146" s="73" t="s">
        <v>16409</v>
      </c>
      <c r="C146" s="73" t="s">
        <v>90</v>
      </c>
      <c r="E146" s="74" t="n">
        <v>1490328</v>
      </c>
      <c r="F146" s="74" t="n">
        <v>19370</v>
      </c>
      <c r="G146" s="73" t="s">
        <v>16410</v>
      </c>
      <c r="I146" s="75" t="s">
        <v>16411</v>
      </c>
      <c r="K146" s="74" t="n">
        <v>19370</v>
      </c>
      <c r="L146" s="74" t="n">
        <v>0</v>
      </c>
      <c r="M146" s="74" t="n">
        <v>0</v>
      </c>
    </row>
    <row r="147" customFormat="false" ht="15" hidden="false" customHeight="false" outlineLevel="0" collapsed="false">
      <c r="A147" s="73" t="s">
        <v>436</v>
      </c>
      <c r="B147" s="73" t="s">
        <v>16409</v>
      </c>
      <c r="C147" s="73" t="s">
        <v>91</v>
      </c>
      <c r="E147" s="74" t="n">
        <v>3177108</v>
      </c>
      <c r="F147" s="74" t="n">
        <v>21300</v>
      </c>
      <c r="G147" s="73" t="s">
        <v>16410</v>
      </c>
      <c r="H147" s="73" t="s">
        <v>1198</v>
      </c>
      <c r="I147" s="75" t="s">
        <v>16411</v>
      </c>
      <c r="K147" s="74" t="n">
        <v>21300</v>
      </c>
      <c r="L147" s="74" t="n">
        <v>0</v>
      </c>
      <c r="M147" s="74" t="n">
        <v>0</v>
      </c>
    </row>
    <row r="148" customFormat="false" ht="15" hidden="false" customHeight="false" outlineLevel="0" collapsed="false">
      <c r="A148" s="73" t="s">
        <v>436</v>
      </c>
      <c r="B148" s="73" t="s">
        <v>16409</v>
      </c>
      <c r="C148" s="73" t="s">
        <v>91</v>
      </c>
      <c r="E148" s="74" t="n">
        <v>3177108</v>
      </c>
      <c r="F148" s="74" t="n">
        <v>21300</v>
      </c>
      <c r="G148" s="73" t="s">
        <v>16410</v>
      </c>
      <c r="H148" s="73" t="s">
        <v>1197</v>
      </c>
      <c r="I148" s="75" t="s">
        <v>16411</v>
      </c>
      <c r="K148" s="74" t="n">
        <v>21300</v>
      </c>
      <c r="L148" s="74" t="n">
        <v>0</v>
      </c>
      <c r="M148" s="74" t="n">
        <v>0</v>
      </c>
    </row>
    <row r="149" customFormat="false" ht="15" hidden="false" customHeight="false" outlineLevel="0" collapsed="false">
      <c r="A149" s="73" t="s">
        <v>437</v>
      </c>
      <c r="B149" s="73" t="s">
        <v>16409</v>
      </c>
      <c r="C149" s="73" t="s">
        <v>92</v>
      </c>
      <c r="E149" s="74" t="n">
        <v>686088</v>
      </c>
      <c r="F149" s="74" t="n">
        <v>300</v>
      </c>
      <c r="G149" s="73" t="s">
        <v>16410</v>
      </c>
      <c r="H149" s="73" t="s">
        <v>1198</v>
      </c>
      <c r="I149" s="75" t="s">
        <v>16411</v>
      </c>
      <c r="K149" s="74" t="n">
        <v>300</v>
      </c>
      <c r="L149" s="74" t="n">
        <v>0</v>
      </c>
      <c r="M149" s="74" t="n">
        <v>0</v>
      </c>
    </row>
    <row r="150" customFormat="false" ht="15" hidden="false" customHeight="false" outlineLevel="0" collapsed="false">
      <c r="A150" s="73" t="s">
        <v>437</v>
      </c>
      <c r="B150" s="73" t="s">
        <v>16409</v>
      </c>
      <c r="C150" s="73" t="s">
        <v>92</v>
      </c>
      <c r="E150" s="74" t="n">
        <v>686088</v>
      </c>
      <c r="F150" s="74" t="n">
        <v>300</v>
      </c>
      <c r="G150" s="73" t="s">
        <v>16410</v>
      </c>
      <c r="H150" s="73" t="s">
        <v>1197</v>
      </c>
      <c r="I150" s="75" t="s">
        <v>16411</v>
      </c>
      <c r="K150" s="74" t="n">
        <v>300</v>
      </c>
      <c r="L150" s="74" t="n">
        <v>0</v>
      </c>
      <c r="M150" s="74" t="n">
        <v>0</v>
      </c>
    </row>
    <row r="151" customFormat="false" ht="15" hidden="false" customHeight="false" outlineLevel="0" collapsed="false">
      <c r="A151" s="73" t="s">
        <v>438</v>
      </c>
      <c r="B151" s="73" t="s">
        <v>16409</v>
      </c>
      <c r="C151" s="73" t="s">
        <v>93</v>
      </c>
      <c r="E151" s="74" t="n">
        <v>5895684</v>
      </c>
      <c r="F151" s="74" t="n">
        <v>116700</v>
      </c>
      <c r="G151" s="73" t="s">
        <v>16410</v>
      </c>
      <c r="H151" s="73" t="s">
        <v>1198</v>
      </c>
      <c r="I151" s="75" t="s">
        <v>16411</v>
      </c>
      <c r="K151" s="74" t="n">
        <v>116700</v>
      </c>
      <c r="L151" s="74" t="n">
        <v>0</v>
      </c>
      <c r="M151" s="74" t="n">
        <v>0</v>
      </c>
    </row>
    <row r="152" customFormat="false" ht="15" hidden="false" customHeight="false" outlineLevel="0" collapsed="false">
      <c r="A152" s="73" t="s">
        <v>438</v>
      </c>
      <c r="B152" s="73" t="s">
        <v>16409</v>
      </c>
      <c r="C152" s="73" t="s">
        <v>93</v>
      </c>
      <c r="E152" s="74" t="n">
        <v>5895684</v>
      </c>
      <c r="F152" s="74" t="n">
        <v>116700</v>
      </c>
      <c r="G152" s="73" t="s">
        <v>16410</v>
      </c>
      <c r="H152" s="73" t="s">
        <v>1197</v>
      </c>
      <c r="I152" s="75" t="s">
        <v>16411</v>
      </c>
      <c r="K152" s="74" t="n">
        <v>116700</v>
      </c>
      <c r="L152" s="74" t="n">
        <v>0</v>
      </c>
      <c r="M152" s="74" t="n">
        <v>0</v>
      </c>
    </row>
    <row r="153" customFormat="false" ht="15" hidden="false" customHeight="false" outlineLevel="0" collapsed="false">
      <c r="A153" s="73" t="s">
        <v>438</v>
      </c>
      <c r="B153" s="73" t="s">
        <v>16409</v>
      </c>
      <c r="C153" s="73" t="s">
        <v>93</v>
      </c>
      <c r="E153" s="74" t="n">
        <v>274273</v>
      </c>
      <c r="F153" s="74" t="n">
        <v>5429</v>
      </c>
      <c r="G153" s="73" t="s">
        <v>16410</v>
      </c>
      <c r="I153" s="75" t="s">
        <v>16411</v>
      </c>
      <c r="K153" s="74" t="n">
        <v>5429</v>
      </c>
      <c r="L153" s="74" t="n">
        <v>0</v>
      </c>
      <c r="M153" s="74" t="n">
        <v>0</v>
      </c>
    </row>
    <row r="154" customFormat="false" ht="15" hidden="false" customHeight="false" outlineLevel="0" collapsed="false">
      <c r="A154" s="73" t="s">
        <v>439</v>
      </c>
      <c r="B154" s="73" t="s">
        <v>16409</v>
      </c>
      <c r="C154" s="73" t="s">
        <v>94</v>
      </c>
      <c r="E154" s="74" t="n">
        <v>1742470</v>
      </c>
      <c r="F154" s="74" t="n">
        <v>957401</v>
      </c>
      <c r="G154" s="73" t="s">
        <v>16410</v>
      </c>
      <c r="I154" s="75" t="s">
        <v>16411</v>
      </c>
      <c r="K154" s="74" t="n">
        <v>957401</v>
      </c>
      <c r="L154" s="74" t="n">
        <v>0</v>
      </c>
      <c r="M154" s="74" t="n">
        <v>0</v>
      </c>
    </row>
    <row r="155" customFormat="false" ht="15" hidden="false" customHeight="false" outlineLevel="0" collapsed="false">
      <c r="A155" s="73" t="s">
        <v>440</v>
      </c>
      <c r="B155" s="73" t="s">
        <v>16436</v>
      </c>
      <c r="C155" s="73" t="s">
        <v>96</v>
      </c>
      <c r="E155" s="74" t="n">
        <v>7664875</v>
      </c>
      <c r="F155" s="74" t="n">
        <v>8500000</v>
      </c>
      <c r="G155" s="73" t="s">
        <v>16415</v>
      </c>
      <c r="I155" s="75" t="s">
        <v>16411</v>
      </c>
      <c r="K155" s="74" t="n">
        <v>8500000</v>
      </c>
      <c r="L155" s="74" t="n">
        <v>0</v>
      </c>
      <c r="M155" s="74" t="n">
        <v>0</v>
      </c>
    </row>
    <row r="156" customFormat="false" ht="15" hidden="false" customHeight="false" outlineLevel="0" collapsed="false">
      <c r="A156" s="73" t="s">
        <v>440</v>
      </c>
      <c r="B156" s="73" t="s">
        <v>16437</v>
      </c>
      <c r="C156" s="73" t="s">
        <v>95</v>
      </c>
      <c r="E156" s="74" t="n">
        <v>17389517</v>
      </c>
      <c r="F156" s="74" t="n">
        <v>208858</v>
      </c>
      <c r="G156" s="73" t="s">
        <v>16410</v>
      </c>
      <c r="I156" s="75" t="s">
        <v>16411</v>
      </c>
      <c r="K156" s="74" t="n">
        <v>208858</v>
      </c>
      <c r="L156" s="74" t="n">
        <v>0</v>
      </c>
      <c r="M156" s="74" t="n">
        <v>0</v>
      </c>
    </row>
    <row r="157" customFormat="false" ht="15" hidden="false" customHeight="false" outlineLevel="0" collapsed="false">
      <c r="A157" s="73" t="s">
        <v>441</v>
      </c>
      <c r="B157" s="73" t="s">
        <v>16409</v>
      </c>
      <c r="C157" s="73" t="s">
        <v>97</v>
      </c>
      <c r="E157" s="74" t="n">
        <v>300543</v>
      </c>
      <c r="F157" s="74" t="n">
        <v>5100</v>
      </c>
      <c r="G157" s="73" t="s">
        <v>16410</v>
      </c>
      <c r="H157" s="73" t="s">
        <v>1198</v>
      </c>
      <c r="I157" s="75" t="s">
        <v>16411</v>
      </c>
      <c r="K157" s="74" t="n">
        <v>5100</v>
      </c>
      <c r="L157" s="74" t="n">
        <v>0</v>
      </c>
      <c r="M157" s="74" t="n">
        <v>0</v>
      </c>
    </row>
    <row r="158" customFormat="false" ht="15" hidden="false" customHeight="false" outlineLevel="0" collapsed="false">
      <c r="A158" s="73" t="s">
        <v>441</v>
      </c>
      <c r="B158" s="73" t="s">
        <v>16409</v>
      </c>
      <c r="C158" s="73" t="s">
        <v>97</v>
      </c>
      <c r="E158" s="74" t="n">
        <v>300543</v>
      </c>
      <c r="F158" s="74" t="n">
        <v>5100</v>
      </c>
      <c r="G158" s="73" t="s">
        <v>16410</v>
      </c>
      <c r="H158" s="73" t="s">
        <v>1197</v>
      </c>
      <c r="I158" s="75" t="s">
        <v>16411</v>
      </c>
      <c r="K158" s="74" t="n">
        <v>5100</v>
      </c>
      <c r="L158" s="74" t="n">
        <v>0</v>
      </c>
      <c r="M158" s="74" t="n">
        <v>0</v>
      </c>
    </row>
    <row r="159" customFormat="false" ht="15" hidden="false" customHeight="false" outlineLevel="0" collapsed="false">
      <c r="A159" s="73" t="s">
        <v>441</v>
      </c>
      <c r="B159" s="73" t="s">
        <v>16409</v>
      </c>
      <c r="C159" s="73" t="s">
        <v>97</v>
      </c>
      <c r="E159" s="74" t="n">
        <v>3772</v>
      </c>
      <c r="F159" s="74" t="n">
        <v>64</v>
      </c>
      <c r="G159" s="73" t="s">
        <v>16410</v>
      </c>
      <c r="I159" s="75" t="s">
        <v>16411</v>
      </c>
      <c r="K159" s="74" t="n">
        <v>64</v>
      </c>
      <c r="L159" s="74" t="n">
        <v>0</v>
      </c>
      <c r="M159" s="74" t="n">
        <v>0</v>
      </c>
    </row>
    <row r="160" customFormat="false" ht="15" hidden="false" customHeight="false" outlineLevel="0" collapsed="false">
      <c r="A160" s="73" t="s">
        <v>442</v>
      </c>
      <c r="B160" s="73" t="s">
        <v>16424</v>
      </c>
      <c r="C160" s="73" t="s">
        <v>98</v>
      </c>
      <c r="E160" s="74" t="n">
        <v>657750</v>
      </c>
      <c r="F160" s="74" t="n">
        <v>15000</v>
      </c>
      <c r="G160" s="73" t="s">
        <v>16410</v>
      </c>
      <c r="H160" s="73" t="s">
        <v>1198</v>
      </c>
      <c r="I160" s="75" t="s">
        <v>16411</v>
      </c>
      <c r="K160" s="74" t="n">
        <v>15000</v>
      </c>
      <c r="L160" s="74" t="n">
        <v>0</v>
      </c>
      <c r="M160" s="74" t="n">
        <v>0</v>
      </c>
    </row>
    <row r="161" customFormat="false" ht="15" hidden="false" customHeight="false" outlineLevel="0" collapsed="false">
      <c r="A161" s="73" t="s">
        <v>442</v>
      </c>
      <c r="B161" s="73" t="s">
        <v>16424</v>
      </c>
      <c r="C161" s="73" t="s">
        <v>98</v>
      </c>
      <c r="E161" s="74" t="n">
        <v>657750</v>
      </c>
      <c r="F161" s="74" t="n">
        <v>15000</v>
      </c>
      <c r="G161" s="73" t="s">
        <v>16410</v>
      </c>
      <c r="H161" s="73" t="s">
        <v>1197</v>
      </c>
      <c r="I161" s="75" t="s">
        <v>16411</v>
      </c>
      <c r="K161" s="74" t="n">
        <v>15000</v>
      </c>
      <c r="L161" s="74" t="n">
        <v>0</v>
      </c>
      <c r="M161" s="74" t="n">
        <v>0</v>
      </c>
    </row>
    <row r="162" customFormat="false" ht="15" hidden="false" customHeight="false" outlineLevel="0" collapsed="false">
      <c r="A162" s="73" t="s">
        <v>443</v>
      </c>
      <c r="B162" s="73" t="s">
        <v>16409</v>
      </c>
      <c r="C162" s="73" t="s">
        <v>99</v>
      </c>
      <c r="E162" s="74" t="n">
        <v>5344037</v>
      </c>
      <c r="F162" s="74" t="n">
        <v>603846</v>
      </c>
      <c r="G162" s="73" t="s">
        <v>16410</v>
      </c>
      <c r="I162" s="75" t="s">
        <v>16411</v>
      </c>
      <c r="K162" s="74" t="n">
        <v>603846</v>
      </c>
      <c r="L162" s="74" t="n">
        <v>0</v>
      </c>
      <c r="M162" s="74" t="n">
        <v>0</v>
      </c>
    </row>
    <row r="163" customFormat="false" ht="15" hidden="false" customHeight="false" outlineLevel="0" collapsed="false">
      <c r="A163" s="73" t="s">
        <v>444</v>
      </c>
      <c r="B163" s="73" t="s">
        <v>16438</v>
      </c>
      <c r="C163" s="73" t="s">
        <v>100</v>
      </c>
      <c r="E163" s="74" t="n">
        <v>4519800</v>
      </c>
      <c r="F163" s="74" t="n">
        <v>4500000</v>
      </c>
      <c r="G163" s="73" t="s">
        <v>16415</v>
      </c>
      <c r="I163" s="75" t="s">
        <v>16411</v>
      </c>
      <c r="K163" s="74" t="n">
        <v>4500000</v>
      </c>
      <c r="L163" s="74" t="n">
        <v>0</v>
      </c>
      <c r="M163" s="74" t="n">
        <v>0</v>
      </c>
    </row>
    <row r="164" customFormat="false" ht="15" hidden="false" customHeight="false" outlineLevel="0" collapsed="false">
      <c r="A164" s="73" t="s">
        <v>445</v>
      </c>
      <c r="B164" s="73" t="s">
        <v>16409</v>
      </c>
      <c r="C164" s="73" t="s">
        <v>101</v>
      </c>
      <c r="E164" s="74" t="n">
        <v>139284</v>
      </c>
      <c r="F164" s="74" t="n">
        <v>1200</v>
      </c>
      <c r="G164" s="73" t="s">
        <v>16410</v>
      </c>
      <c r="H164" s="73" t="s">
        <v>1197</v>
      </c>
      <c r="I164" s="75" t="s">
        <v>16411</v>
      </c>
      <c r="K164" s="74" t="n">
        <v>1200</v>
      </c>
      <c r="L164" s="74" t="n">
        <v>0</v>
      </c>
      <c r="M164" s="74" t="n">
        <v>0</v>
      </c>
    </row>
    <row r="165" customFormat="false" ht="15" hidden="false" customHeight="false" outlineLevel="0" collapsed="false">
      <c r="A165" s="73" t="s">
        <v>445</v>
      </c>
      <c r="B165" s="73" t="s">
        <v>16409</v>
      </c>
      <c r="C165" s="73" t="s">
        <v>101</v>
      </c>
      <c r="E165" s="74" t="n">
        <v>139284</v>
      </c>
      <c r="F165" s="74" t="n">
        <v>1200</v>
      </c>
      <c r="G165" s="73" t="s">
        <v>16410</v>
      </c>
      <c r="H165" s="73" t="s">
        <v>1198</v>
      </c>
      <c r="I165" s="75" t="s">
        <v>16411</v>
      </c>
      <c r="K165" s="74" t="n">
        <v>1200</v>
      </c>
      <c r="L165" s="74" t="n">
        <v>0</v>
      </c>
      <c r="M165" s="74" t="n">
        <v>0</v>
      </c>
    </row>
    <row r="166" customFormat="false" ht="15" hidden="false" customHeight="false" outlineLevel="0" collapsed="false">
      <c r="A166" s="73" t="s">
        <v>445</v>
      </c>
      <c r="B166" s="73" t="s">
        <v>16409</v>
      </c>
      <c r="C166" s="73" t="s">
        <v>101</v>
      </c>
      <c r="E166" s="74" t="n">
        <v>9402</v>
      </c>
      <c r="F166" s="74" t="n">
        <v>81</v>
      </c>
      <c r="G166" s="73" t="s">
        <v>16410</v>
      </c>
      <c r="I166" s="75" t="s">
        <v>16411</v>
      </c>
      <c r="K166" s="74" t="n">
        <v>81</v>
      </c>
      <c r="L166" s="74" t="n">
        <v>0</v>
      </c>
      <c r="M166" s="74" t="n">
        <v>0</v>
      </c>
    </row>
    <row r="167" customFormat="false" ht="15" hidden="false" customHeight="false" outlineLevel="0" collapsed="false">
      <c r="A167" s="73" t="s">
        <v>446</v>
      </c>
      <c r="B167" s="73" t="s">
        <v>16409</v>
      </c>
      <c r="C167" s="73" t="s">
        <v>102</v>
      </c>
      <c r="E167" s="74" t="n">
        <v>990120</v>
      </c>
      <c r="F167" s="74" t="n">
        <v>1500</v>
      </c>
      <c r="G167" s="73" t="s">
        <v>16410</v>
      </c>
      <c r="H167" s="73" t="s">
        <v>1198</v>
      </c>
      <c r="I167" s="75" t="s">
        <v>16411</v>
      </c>
      <c r="K167" s="74" t="n">
        <v>1500</v>
      </c>
      <c r="L167" s="74" t="n">
        <v>0</v>
      </c>
      <c r="M167" s="74" t="n">
        <v>0</v>
      </c>
    </row>
    <row r="168" customFormat="false" ht="15" hidden="false" customHeight="false" outlineLevel="0" collapsed="false">
      <c r="A168" s="73" t="s">
        <v>446</v>
      </c>
      <c r="B168" s="73" t="s">
        <v>16409</v>
      </c>
      <c r="C168" s="73" t="s">
        <v>102</v>
      </c>
      <c r="E168" s="74" t="n">
        <v>990120</v>
      </c>
      <c r="F168" s="74" t="n">
        <v>1500</v>
      </c>
      <c r="G168" s="73" t="s">
        <v>16410</v>
      </c>
      <c r="H168" s="73" t="s">
        <v>1197</v>
      </c>
      <c r="I168" s="75" t="s">
        <v>16411</v>
      </c>
      <c r="K168" s="74" t="n">
        <v>1500</v>
      </c>
      <c r="L168" s="74" t="n">
        <v>0</v>
      </c>
      <c r="M168" s="74" t="n">
        <v>0</v>
      </c>
    </row>
    <row r="169" customFormat="false" ht="15" hidden="false" customHeight="false" outlineLevel="0" collapsed="false">
      <c r="A169" s="73" t="s">
        <v>447</v>
      </c>
      <c r="B169" s="73" t="s">
        <v>16409</v>
      </c>
      <c r="C169" s="73" t="s">
        <v>103</v>
      </c>
      <c r="E169" s="74" t="n">
        <v>1472504</v>
      </c>
      <c r="F169" s="74" t="n">
        <v>57700</v>
      </c>
      <c r="G169" s="73" t="s">
        <v>16410</v>
      </c>
      <c r="H169" s="73" t="s">
        <v>1198</v>
      </c>
      <c r="I169" s="75" t="s">
        <v>16411</v>
      </c>
      <c r="K169" s="74" t="n">
        <v>57700</v>
      </c>
      <c r="L169" s="74" t="n">
        <v>0</v>
      </c>
      <c r="M169" s="74" t="n">
        <v>0</v>
      </c>
    </row>
    <row r="170" customFormat="false" ht="15" hidden="false" customHeight="false" outlineLevel="0" collapsed="false">
      <c r="A170" s="73" t="s">
        <v>448</v>
      </c>
      <c r="B170" s="73" t="s">
        <v>16409</v>
      </c>
      <c r="C170" s="73" t="s">
        <v>104</v>
      </c>
      <c r="E170" s="74" t="n">
        <v>3230449</v>
      </c>
      <c r="F170" s="74" t="n">
        <v>143448</v>
      </c>
      <c r="G170" s="73" t="s">
        <v>16410</v>
      </c>
      <c r="I170" s="75" t="s">
        <v>16411</v>
      </c>
      <c r="K170" s="74" t="n">
        <v>143448</v>
      </c>
      <c r="L170" s="74" t="n">
        <v>0</v>
      </c>
      <c r="M170" s="74" t="n">
        <v>0</v>
      </c>
    </row>
    <row r="171" customFormat="false" ht="15" hidden="false" customHeight="false" outlineLevel="0" collapsed="false">
      <c r="A171" s="73" t="s">
        <v>449</v>
      </c>
      <c r="B171" s="73" t="s">
        <v>16409</v>
      </c>
      <c r="C171" s="73" t="s">
        <v>105</v>
      </c>
      <c r="E171" s="74" t="n">
        <v>1326422</v>
      </c>
      <c r="F171" s="74" t="n">
        <v>14200</v>
      </c>
      <c r="G171" s="73" t="s">
        <v>16410</v>
      </c>
      <c r="H171" s="73" t="s">
        <v>1198</v>
      </c>
      <c r="I171" s="75" t="s">
        <v>16411</v>
      </c>
      <c r="K171" s="74" t="n">
        <v>14200</v>
      </c>
      <c r="L171" s="74" t="n">
        <v>0</v>
      </c>
      <c r="M171" s="74" t="n">
        <v>0</v>
      </c>
    </row>
    <row r="172" customFormat="false" ht="15" hidden="false" customHeight="false" outlineLevel="0" collapsed="false">
      <c r="A172" s="73" t="s">
        <v>450</v>
      </c>
      <c r="B172" s="73" t="s">
        <v>16409</v>
      </c>
      <c r="C172" s="73" t="s">
        <v>106</v>
      </c>
      <c r="E172" s="74" t="n">
        <v>173350</v>
      </c>
      <c r="F172" s="74" t="n">
        <v>5000</v>
      </c>
      <c r="G172" s="73" t="s">
        <v>16410</v>
      </c>
      <c r="H172" s="73" t="s">
        <v>1198</v>
      </c>
      <c r="I172" s="75" t="s">
        <v>16411</v>
      </c>
      <c r="K172" s="74" t="n">
        <v>5000</v>
      </c>
      <c r="L172" s="74" t="n">
        <v>0</v>
      </c>
      <c r="M172" s="74" t="n">
        <v>0</v>
      </c>
    </row>
    <row r="173" customFormat="false" ht="15" hidden="false" customHeight="false" outlineLevel="0" collapsed="false">
      <c r="A173" s="73" t="s">
        <v>450</v>
      </c>
      <c r="B173" s="73" t="s">
        <v>16409</v>
      </c>
      <c r="C173" s="73" t="s">
        <v>106</v>
      </c>
      <c r="E173" s="74" t="n">
        <v>173350</v>
      </c>
      <c r="F173" s="74" t="n">
        <v>5000</v>
      </c>
      <c r="G173" s="73" t="s">
        <v>16410</v>
      </c>
      <c r="H173" s="73" t="s">
        <v>1197</v>
      </c>
      <c r="I173" s="75" t="s">
        <v>16411</v>
      </c>
      <c r="K173" s="74" t="n">
        <v>5000</v>
      </c>
      <c r="L173" s="74" t="n">
        <v>0</v>
      </c>
      <c r="M173" s="74" t="n">
        <v>0</v>
      </c>
    </row>
    <row r="174" customFormat="false" ht="15" hidden="false" customHeight="false" outlineLevel="0" collapsed="false">
      <c r="A174" s="73" t="s">
        <v>451</v>
      </c>
      <c r="B174" s="73" t="s">
        <v>16425</v>
      </c>
      <c r="C174" s="73" t="s">
        <v>107</v>
      </c>
      <c r="E174" s="74" t="n">
        <v>2099423</v>
      </c>
      <c r="F174" s="74" t="n">
        <v>194391</v>
      </c>
      <c r="G174" s="73" t="s">
        <v>16410</v>
      </c>
      <c r="I174" s="75" t="s">
        <v>16411</v>
      </c>
      <c r="K174" s="74" t="n">
        <v>194391</v>
      </c>
      <c r="L174" s="74" t="n">
        <v>0</v>
      </c>
      <c r="M174" s="74" t="n">
        <v>0</v>
      </c>
    </row>
    <row r="175" customFormat="false" ht="15" hidden="false" customHeight="false" outlineLevel="0" collapsed="false">
      <c r="A175" s="73" t="s">
        <v>452</v>
      </c>
      <c r="B175" s="73" t="s">
        <v>16409</v>
      </c>
      <c r="C175" s="73" t="s">
        <v>108</v>
      </c>
      <c r="E175" s="74" t="n">
        <v>2510928</v>
      </c>
      <c r="F175" s="74" t="n">
        <v>31800</v>
      </c>
      <c r="G175" s="73" t="s">
        <v>16410</v>
      </c>
      <c r="H175" s="73" t="s">
        <v>1198</v>
      </c>
      <c r="I175" s="75" t="s">
        <v>16411</v>
      </c>
      <c r="K175" s="74" t="n">
        <v>31800</v>
      </c>
      <c r="L175" s="74" t="n">
        <v>0</v>
      </c>
      <c r="M175" s="74" t="n">
        <v>0</v>
      </c>
    </row>
    <row r="176" customFormat="false" ht="15" hidden="false" customHeight="false" outlineLevel="0" collapsed="false">
      <c r="A176" s="73" t="s">
        <v>452</v>
      </c>
      <c r="B176" s="73" t="s">
        <v>16409</v>
      </c>
      <c r="C176" s="73" t="s">
        <v>108</v>
      </c>
      <c r="E176" s="74" t="n">
        <v>2510928</v>
      </c>
      <c r="F176" s="74" t="n">
        <v>31800</v>
      </c>
      <c r="G176" s="73" t="s">
        <v>16410</v>
      </c>
      <c r="H176" s="73" t="s">
        <v>1197</v>
      </c>
      <c r="I176" s="75" t="s">
        <v>16411</v>
      </c>
      <c r="K176" s="74" t="n">
        <v>31800</v>
      </c>
      <c r="L176" s="74" t="n">
        <v>0</v>
      </c>
      <c r="M176" s="74" t="n">
        <v>0</v>
      </c>
    </row>
    <row r="177" customFormat="false" ht="15" hidden="false" customHeight="false" outlineLevel="0" collapsed="false">
      <c r="A177" s="73" t="s">
        <v>453</v>
      </c>
      <c r="B177" s="73" t="s">
        <v>16439</v>
      </c>
      <c r="C177" s="73" t="s">
        <v>110</v>
      </c>
      <c r="E177" s="74" t="n">
        <v>26840000</v>
      </c>
      <c r="F177" s="74" t="n">
        <v>15250000</v>
      </c>
      <c r="G177" s="73" t="s">
        <v>16415</v>
      </c>
      <c r="I177" s="75" t="s">
        <v>16411</v>
      </c>
      <c r="K177" s="74" t="n">
        <v>15250000</v>
      </c>
      <c r="L177" s="74" t="n">
        <v>0</v>
      </c>
      <c r="M177" s="74" t="n">
        <v>0</v>
      </c>
    </row>
    <row r="178" customFormat="false" ht="15" hidden="false" customHeight="false" outlineLevel="0" collapsed="false">
      <c r="A178" s="73" t="s">
        <v>453</v>
      </c>
      <c r="B178" s="73" t="s">
        <v>16413</v>
      </c>
      <c r="C178" s="73" t="s">
        <v>109</v>
      </c>
      <c r="E178" s="74" t="n">
        <v>4700487</v>
      </c>
      <c r="F178" s="74" t="n">
        <v>56300</v>
      </c>
      <c r="G178" s="73" t="s">
        <v>16410</v>
      </c>
      <c r="I178" s="75" t="s">
        <v>16411</v>
      </c>
      <c r="K178" s="74" t="n">
        <v>56300</v>
      </c>
      <c r="L178" s="74" t="n">
        <v>0</v>
      </c>
      <c r="M178" s="74" t="n">
        <v>0</v>
      </c>
    </row>
    <row r="179" customFormat="false" ht="15" hidden="false" customHeight="false" outlineLevel="0" collapsed="false">
      <c r="A179" s="73" t="s">
        <v>454</v>
      </c>
      <c r="B179" s="73" t="s">
        <v>16409</v>
      </c>
      <c r="C179" s="73" t="s">
        <v>111</v>
      </c>
      <c r="E179" s="74" t="n">
        <v>1489404</v>
      </c>
      <c r="F179" s="74" t="n">
        <v>9800</v>
      </c>
      <c r="G179" s="73" t="s">
        <v>16410</v>
      </c>
      <c r="H179" s="73" t="s">
        <v>1198</v>
      </c>
      <c r="I179" s="75" t="s">
        <v>16411</v>
      </c>
      <c r="K179" s="74" t="n">
        <v>9800</v>
      </c>
      <c r="L179" s="74" t="n">
        <v>0</v>
      </c>
      <c r="M179" s="74" t="n">
        <v>0</v>
      </c>
    </row>
    <row r="180" customFormat="false" ht="15" hidden="false" customHeight="false" outlineLevel="0" collapsed="false">
      <c r="A180" s="73" t="s">
        <v>454</v>
      </c>
      <c r="B180" s="73" t="s">
        <v>16409</v>
      </c>
      <c r="C180" s="73" t="s">
        <v>111</v>
      </c>
      <c r="E180" s="74" t="n">
        <v>9088404</v>
      </c>
      <c r="F180" s="74" t="n">
        <v>59800</v>
      </c>
      <c r="G180" s="73" t="s">
        <v>16410</v>
      </c>
      <c r="H180" s="73" t="s">
        <v>1197</v>
      </c>
      <c r="I180" s="75" t="s">
        <v>16411</v>
      </c>
      <c r="K180" s="74" t="n">
        <v>59800</v>
      </c>
      <c r="L180" s="74" t="n">
        <v>0</v>
      </c>
      <c r="M180" s="74" t="n">
        <v>0</v>
      </c>
    </row>
    <row r="181" customFormat="false" ht="15" hidden="false" customHeight="false" outlineLevel="0" collapsed="false">
      <c r="A181" s="73" t="s">
        <v>455</v>
      </c>
      <c r="B181" s="73" t="s">
        <v>16409</v>
      </c>
      <c r="C181" s="73" t="s">
        <v>112</v>
      </c>
      <c r="E181" s="74" t="n">
        <v>2452204</v>
      </c>
      <c r="F181" s="74" t="n">
        <v>10600</v>
      </c>
      <c r="G181" s="73" t="s">
        <v>16410</v>
      </c>
      <c r="H181" s="73" t="s">
        <v>1198</v>
      </c>
      <c r="I181" s="75" t="s">
        <v>16411</v>
      </c>
      <c r="K181" s="74" t="n">
        <v>10600</v>
      </c>
      <c r="L181" s="74" t="n">
        <v>0</v>
      </c>
      <c r="M181" s="74" t="n">
        <v>0</v>
      </c>
    </row>
    <row r="182" customFormat="false" ht="15" hidden="false" customHeight="false" outlineLevel="0" collapsed="false">
      <c r="A182" s="73" t="s">
        <v>455</v>
      </c>
      <c r="B182" s="73" t="s">
        <v>16409</v>
      </c>
      <c r="C182" s="73" t="s">
        <v>112</v>
      </c>
      <c r="E182" s="74" t="n">
        <v>2452204</v>
      </c>
      <c r="F182" s="74" t="n">
        <v>10600</v>
      </c>
      <c r="G182" s="73" t="s">
        <v>16410</v>
      </c>
      <c r="H182" s="73" t="s">
        <v>1197</v>
      </c>
      <c r="I182" s="75" t="s">
        <v>16411</v>
      </c>
      <c r="K182" s="74" t="n">
        <v>10600</v>
      </c>
      <c r="L182" s="74" t="n">
        <v>0</v>
      </c>
      <c r="M182" s="74" t="n">
        <v>0</v>
      </c>
    </row>
    <row r="183" customFormat="false" ht="15" hidden="false" customHeight="false" outlineLevel="0" collapsed="false">
      <c r="A183" s="73" t="s">
        <v>455</v>
      </c>
      <c r="B183" s="73" t="s">
        <v>16409</v>
      </c>
      <c r="C183" s="73" t="s">
        <v>112</v>
      </c>
      <c r="E183" s="74" t="n">
        <v>209363</v>
      </c>
      <c r="F183" s="74" t="n">
        <v>905</v>
      </c>
      <c r="G183" s="73" t="s">
        <v>16410</v>
      </c>
      <c r="I183" s="75" t="s">
        <v>16411</v>
      </c>
      <c r="K183" s="74" t="n">
        <v>905</v>
      </c>
      <c r="L183" s="74" t="n">
        <v>0</v>
      </c>
      <c r="M183" s="74" t="n">
        <v>0</v>
      </c>
    </row>
    <row r="184" customFormat="false" ht="15" hidden="false" customHeight="false" outlineLevel="0" collapsed="false">
      <c r="A184" s="73" t="s">
        <v>456</v>
      </c>
      <c r="B184" s="73" t="s">
        <v>16409</v>
      </c>
      <c r="C184" s="73" t="s">
        <v>113</v>
      </c>
      <c r="E184" s="74" t="n">
        <v>427180</v>
      </c>
      <c r="F184" s="74" t="n">
        <v>2600</v>
      </c>
      <c r="G184" s="73" t="s">
        <v>16410</v>
      </c>
      <c r="H184" s="73" t="s">
        <v>1198</v>
      </c>
      <c r="I184" s="75" t="s">
        <v>16411</v>
      </c>
      <c r="K184" s="74" t="n">
        <v>2600</v>
      </c>
      <c r="L184" s="74" t="n">
        <v>0</v>
      </c>
      <c r="M184" s="74" t="n">
        <v>0</v>
      </c>
    </row>
    <row r="185" customFormat="false" ht="15" hidden="false" customHeight="false" outlineLevel="0" collapsed="false">
      <c r="A185" s="73" t="s">
        <v>456</v>
      </c>
      <c r="B185" s="73" t="s">
        <v>16409</v>
      </c>
      <c r="C185" s="73" t="s">
        <v>113</v>
      </c>
      <c r="E185" s="74" t="n">
        <v>427180</v>
      </c>
      <c r="F185" s="74" t="n">
        <v>2600</v>
      </c>
      <c r="G185" s="73" t="s">
        <v>16410</v>
      </c>
      <c r="H185" s="73" t="s">
        <v>1197</v>
      </c>
      <c r="I185" s="75" t="s">
        <v>16411</v>
      </c>
      <c r="K185" s="74" t="n">
        <v>2600</v>
      </c>
      <c r="L185" s="74" t="n">
        <v>0</v>
      </c>
      <c r="M185" s="74" t="n">
        <v>0</v>
      </c>
    </row>
    <row r="186" customFormat="false" ht="15" hidden="false" customHeight="false" outlineLevel="0" collapsed="false">
      <c r="A186" s="73" t="s">
        <v>456</v>
      </c>
      <c r="B186" s="73" t="s">
        <v>16409</v>
      </c>
      <c r="C186" s="73" t="s">
        <v>113</v>
      </c>
      <c r="E186" s="74" t="n">
        <v>34667</v>
      </c>
      <c r="F186" s="74" t="n">
        <v>211</v>
      </c>
      <c r="G186" s="73" t="s">
        <v>16410</v>
      </c>
      <c r="I186" s="75" t="s">
        <v>16411</v>
      </c>
      <c r="K186" s="74" t="n">
        <v>211</v>
      </c>
      <c r="L186" s="74" t="n">
        <v>0</v>
      </c>
      <c r="M186" s="74" t="n">
        <v>0</v>
      </c>
    </row>
    <row r="187" customFormat="false" ht="15" hidden="false" customHeight="false" outlineLevel="0" collapsed="false">
      <c r="A187" s="73" t="s">
        <v>457</v>
      </c>
      <c r="B187" s="73" t="s">
        <v>16409</v>
      </c>
      <c r="C187" s="73" t="s">
        <v>114</v>
      </c>
      <c r="E187" s="74" t="n">
        <v>3158973</v>
      </c>
      <c r="F187" s="74" t="n">
        <v>7900</v>
      </c>
      <c r="G187" s="73" t="s">
        <v>16410</v>
      </c>
      <c r="H187" s="73" t="s">
        <v>1198</v>
      </c>
      <c r="I187" s="75" t="s">
        <v>16411</v>
      </c>
      <c r="K187" s="74" t="n">
        <v>7900</v>
      </c>
      <c r="L187" s="74" t="n">
        <v>0</v>
      </c>
      <c r="M187" s="74" t="n">
        <v>0</v>
      </c>
    </row>
    <row r="188" customFormat="false" ht="15" hidden="false" customHeight="false" outlineLevel="0" collapsed="false">
      <c r="A188" s="73" t="s">
        <v>457</v>
      </c>
      <c r="B188" s="73" t="s">
        <v>16409</v>
      </c>
      <c r="C188" s="73" t="s">
        <v>114</v>
      </c>
      <c r="E188" s="74" t="n">
        <v>3158973</v>
      </c>
      <c r="F188" s="74" t="n">
        <v>7900</v>
      </c>
      <c r="G188" s="73" t="s">
        <v>16410</v>
      </c>
      <c r="H188" s="73" t="s">
        <v>1197</v>
      </c>
      <c r="I188" s="75" t="s">
        <v>16411</v>
      </c>
      <c r="K188" s="74" t="n">
        <v>7900</v>
      </c>
      <c r="L188" s="74" t="n">
        <v>0</v>
      </c>
      <c r="M188" s="74" t="n">
        <v>0</v>
      </c>
    </row>
    <row r="189" customFormat="false" ht="15" hidden="false" customHeight="false" outlineLevel="0" collapsed="false">
      <c r="A189" s="73" t="s">
        <v>458</v>
      </c>
      <c r="B189" s="73" t="s">
        <v>16440</v>
      </c>
      <c r="C189" s="73" t="s">
        <v>115</v>
      </c>
      <c r="E189" s="74" t="n">
        <v>2019600</v>
      </c>
      <c r="F189" s="74" t="n">
        <v>26400</v>
      </c>
      <c r="G189" s="73" t="s">
        <v>16410</v>
      </c>
      <c r="H189" s="73" t="s">
        <v>1198</v>
      </c>
      <c r="I189" s="75" t="s">
        <v>16411</v>
      </c>
      <c r="K189" s="74" t="n">
        <v>26400</v>
      </c>
      <c r="L189" s="74" t="n">
        <v>0</v>
      </c>
      <c r="M189" s="74" t="n">
        <v>0</v>
      </c>
    </row>
    <row r="190" customFormat="false" ht="15" hidden="false" customHeight="false" outlineLevel="0" collapsed="false">
      <c r="A190" s="73" t="s">
        <v>458</v>
      </c>
      <c r="B190" s="73" t="s">
        <v>16440</v>
      </c>
      <c r="C190" s="73" t="s">
        <v>115</v>
      </c>
      <c r="E190" s="74" t="n">
        <v>2019600</v>
      </c>
      <c r="F190" s="74" t="n">
        <v>26400</v>
      </c>
      <c r="G190" s="73" t="s">
        <v>16410</v>
      </c>
      <c r="H190" s="73" t="s">
        <v>1197</v>
      </c>
      <c r="I190" s="75" t="s">
        <v>16411</v>
      </c>
      <c r="K190" s="74" t="n">
        <v>26400</v>
      </c>
      <c r="L190" s="74" t="n">
        <v>0</v>
      </c>
      <c r="M190" s="74" t="n">
        <v>0</v>
      </c>
    </row>
    <row r="191" customFormat="false" ht="15" hidden="false" customHeight="false" outlineLevel="0" collapsed="false">
      <c r="A191" s="73" t="s">
        <v>459</v>
      </c>
      <c r="B191" s="73" t="s">
        <v>16416</v>
      </c>
      <c r="C191" s="73" t="s">
        <v>116</v>
      </c>
      <c r="E191" s="74" t="n">
        <v>751000</v>
      </c>
      <c r="F191" s="74" t="n">
        <v>1000000</v>
      </c>
      <c r="G191" s="73" t="s">
        <v>16410</v>
      </c>
      <c r="H191" s="73" t="s">
        <v>1197</v>
      </c>
      <c r="I191" s="75" t="s">
        <v>16411</v>
      </c>
      <c r="K191" s="74" t="n">
        <v>1000000</v>
      </c>
      <c r="L191" s="74" t="n">
        <v>0</v>
      </c>
      <c r="M191" s="74" t="n">
        <v>0</v>
      </c>
    </row>
    <row r="192" customFormat="false" ht="15" hidden="false" customHeight="false" outlineLevel="0" collapsed="false">
      <c r="A192" s="73" t="s">
        <v>460</v>
      </c>
      <c r="B192" s="73" t="s">
        <v>16409</v>
      </c>
      <c r="C192" s="73" t="s">
        <v>117</v>
      </c>
      <c r="E192" s="74" t="n">
        <v>4997104</v>
      </c>
      <c r="F192" s="74" t="n">
        <v>40270</v>
      </c>
      <c r="G192" s="73" t="s">
        <v>16410</v>
      </c>
      <c r="I192" s="75" t="s">
        <v>16411</v>
      </c>
      <c r="K192" s="74" t="n">
        <v>40270</v>
      </c>
      <c r="L192" s="74" t="n">
        <v>0</v>
      </c>
      <c r="M192" s="74" t="n">
        <v>0</v>
      </c>
    </row>
    <row r="193" customFormat="false" ht="15" hidden="false" customHeight="false" outlineLevel="0" collapsed="false">
      <c r="A193" s="73" t="s">
        <v>461</v>
      </c>
      <c r="B193" s="73" t="s">
        <v>16441</v>
      </c>
      <c r="C193" s="73" t="s">
        <v>118</v>
      </c>
      <c r="E193" s="74" t="n">
        <v>1875000</v>
      </c>
      <c r="F193" s="74" t="n">
        <v>3000000</v>
      </c>
      <c r="G193" s="73" t="s">
        <v>16415</v>
      </c>
      <c r="I193" s="75" t="s">
        <v>16411</v>
      </c>
      <c r="K193" s="74" t="n">
        <v>3000000</v>
      </c>
      <c r="L193" s="74" t="n">
        <v>0</v>
      </c>
      <c r="M193" s="74" t="n">
        <v>0</v>
      </c>
    </row>
    <row r="194" customFormat="false" ht="15" hidden="false" customHeight="false" outlineLevel="0" collapsed="false">
      <c r="A194" s="73" t="s">
        <v>462</v>
      </c>
      <c r="B194" s="73" t="s">
        <v>16409</v>
      </c>
      <c r="C194" s="73" t="s">
        <v>119</v>
      </c>
      <c r="E194" s="74" t="n">
        <v>189609</v>
      </c>
      <c r="F194" s="74" t="n">
        <v>2100</v>
      </c>
      <c r="G194" s="73" t="s">
        <v>16410</v>
      </c>
      <c r="H194" s="73" t="s">
        <v>1198</v>
      </c>
      <c r="I194" s="75" t="s">
        <v>16411</v>
      </c>
      <c r="K194" s="74" t="n">
        <v>2100</v>
      </c>
      <c r="L194" s="74" t="n">
        <v>0</v>
      </c>
      <c r="M194" s="74" t="n">
        <v>0</v>
      </c>
    </row>
    <row r="195" customFormat="false" ht="15" hidden="false" customHeight="false" outlineLevel="0" collapsed="false">
      <c r="A195" s="73" t="s">
        <v>462</v>
      </c>
      <c r="B195" s="73" t="s">
        <v>16409</v>
      </c>
      <c r="C195" s="73" t="s">
        <v>119</v>
      </c>
      <c r="E195" s="74" t="n">
        <v>189609</v>
      </c>
      <c r="F195" s="74" t="n">
        <v>2100</v>
      </c>
      <c r="G195" s="73" t="s">
        <v>16410</v>
      </c>
      <c r="H195" s="73" t="s">
        <v>1197</v>
      </c>
      <c r="I195" s="75" t="s">
        <v>16411</v>
      </c>
      <c r="K195" s="74" t="n">
        <v>2100</v>
      </c>
      <c r="L195" s="74" t="n">
        <v>0</v>
      </c>
      <c r="M195" s="74" t="n">
        <v>0</v>
      </c>
    </row>
    <row r="196" customFormat="false" ht="15" hidden="false" customHeight="false" outlineLevel="0" collapsed="false">
      <c r="A196" s="73" t="s">
        <v>462</v>
      </c>
      <c r="B196" s="73" t="s">
        <v>16409</v>
      </c>
      <c r="C196" s="73" t="s">
        <v>119</v>
      </c>
      <c r="E196" s="74" t="n">
        <v>16109813</v>
      </c>
      <c r="F196" s="74" t="n">
        <v>178423</v>
      </c>
      <c r="G196" s="73" t="s">
        <v>16410</v>
      </c>
      <c r="I196" s="75" t="s">
        <v>16411</v>
      </c>
      <c r="K196" s="74" t="n">
        <v>178423</v>
      </c>
      <c r="L196" s="74" t="n">
        <v>0</v>
      </c>
      <c r="M196" s="74" t="n">
        <v>0</v>
      </c>
    </row>
    <row r="197" customFormat="false" ht="15" hidden="false" customHeight="false" outlineLevel="0" collapsed="false">
      <c r="A197" s="73" t="s">
        <v>463</v>
      </c>
      <c r="B197" s="73" t="s">
        <v>16409</v>
      </c>
      <c r="C197" s="73" t="s">
        <v>120</v>
      </c>
      <c r="E197" s="74" t="n">
        <v>453453</v>
      </c>
      <c r="F197" s="74" t="n">
        <v>1100</v>
      </c>
      <c r="G197" s="73" t="s">
        <v>16410</v>
      </c>
      <c r="H197" s="73" t="s">
        <v>1198</v>
      </c>
      <c r="I197" s="75" t="s">
        <v>16411</v>
      </c>
      <c r="K197" s="74" t="n">
        <v>1100</v>
      </c>
      <c r="L197" s="74" t="n">
        <v>0</v>
      </c>
      <c r="M197" s="74" t="n">
        <v>0</v>
      </c>
    </row>
    <row r="198" customFormat="false" ht="15" hidden="false" customHeight="false" outlineLevel="0" collapsed="false">
      <c r="A198" s="73" t="s">
        <v>463</v>
      </c>
      <c r="B198" s="73" t="s">
        <v>16409</v>
      </c>
      <c r="C198" s="73" t="s">
        <v>120</v>
      </c>
      <c r="E198" s="74" t="n">
        <v>453453</v>
      </c>
      <c r="F198" s="74" t="n">
        <v>1100</v>
      </c>
      <c r="G198" s="73" t="s">
        <v>16410</v>
      </c>
      <c r="H198" s="73" t="s">
        <v>1197</v>
      </c>
      <c r="I198" s="75" t="s">
        <v>16411</v>
      </c>
      <c r="K198" s="74" t="n">
        <v>1100</v>
      </c>
      <c r="L198" s="74" t="n">
        <v>0</v>
      </c>
      <c r="M198" s="74" t="n">
        <v>0</v>
      </c>
    </row>
    <row r="199" customFormat="false" ht="15" hidden="false" customHeight="false" outlineLevel="0" collapsed="false">
      <c r="A199" s="73" t="s">
        <v>463</v>
      </c>
      <c r="B199" s="73" t="s">
        <v>16409</v>
      </c>
      <c r="C199" s="73" t="s">
        <v>120</v>
      </c>
      <c r="E199" s="74" t="n">
        <v>1214017</v>
      </c>
      <c r="F199" s="74" t="n">
        <v>2945</v>
      </c>
      <c r="G199" s="73" t="s">
        <v>16410</v>
      </c>
      <c r="I199" s="75" t="s">
        <v>16411</v>
      </c>
      <c r="K199" s="74" t="n">
        <v>2945</v>
      </c>
      <c r="L199" s="74" t="n">
        <v>0</v>
      </c>
      <c r="M199" s="74" t="n">
        <v>0</v>
      </c>
    </row>
    <row r="200" customFormat="false" ht="15" hidden="false" customHeight="false" outlineLevel="0" collapsed="false">
      <c r="A200" s="73" t="s">
        <v>464</v>
      </c>
      <c r="B200" s="73" t="s">
        <v>16413</v>
      </c>
      <c r="C200" s="73" t="s">
        <v>121</v>
      </c>
      <c r="E200" s="74" t="n">
        <v>883064</v>
      </c>
      <c r="F200" s="74" t="n">
        <v>9100</v>
      </c>
      <c r="G200" s="73" t="s">
        <v>16410</v>
      </c>
      <c r="H200" s="73" t="s">
        <v>1198</v>
      </c>
      <c r="I200" s="75" t="s">
        <v>16411</v>
      </c>
      <c r="K200" s="74" t="n">
        <v>9100</v>
      </c>
      <c r="L200" s="74" t="n">
        <v>0</v>
      </c>
      <c r="M200" s="74" t="n">
        <v>0</v>
      </c>
    </row>
    <row r="201" customFormat="false" ht="15" hidden="false" customHeight="false" outlineLevel="0" collapsed="false">
      <c r="A201" s="73" t="s">
        <v>464</v>
      </c>
      <c r="B201" s="73" t="s">
        <v>16413</v>
      </c>
      <c r="C201" s="73" t="s">
        <v>121</v>
      </c>
      <c r="E201" s="74" t="n">
        <v>2998536</v>
      </c>
      <c r="F201" s="74" t="n">
        <v>30900</v>
      </c>
      <c r="G201" s="73" t="s">
        <v>16410</v>
      </c>
      <c r="H201" s="73" t="s">
        <v>1197</v>
      </c>
      <c r="I201" s="75" t="s">
        <v>16411</v>
      </c>
      <c r="K201" s="74" t="n">
        <v>30900</v>
      </c>
      <c r="L201" s="74" t="n">
        <v>0</v>
      </c>
      <c r="M201" s="74" t="n">
        <v>0</v>
      </c>
    </row>
    <row r="202" customFormat="false" ht="15" hidden="false" customHeight="false" outlineLevel="0" collapsed="false">
      <c r="A202" s="73" t="s">
        <v>464</v>
      </c>
      <c r="B202" s="73" t="s">
        <v>16413</v>
      </c>
      <c r="C202" s="73" t="s">
        <v>121</v>
      </c>
      <c r="E202" s="74" t="n">
        <v>870158</v>
      </c>
      <c r="F202" s="74" t="n">
        <v>8967</v>
      </c>
      <c r="G202" s="73" t="s">
        <v>16410</v>
      </c>
      <c r="I202" s="75" t="s">
        <v>16411</v>
      </c>
      <c r="K202" s="74" t="n">
        <v>8967</v>
      </c>
      <c r="L202" s="74" t="n">
        <v>0</v>
      </c>
      <c r="M202" s="74" t="n">
        <v>0</v>
      </c>
    </row>
    <row r="203" customFormat="false" ht="15" hidden="false" customHeight="false" outlineLevel="0" collapsed="false">
      <c r="A203" s="73" t="s">
        <v>465</v>
      </c>
      <c r="B203" s="73" t="s">
        <v>16409</v>
      </c>
      <c r="C203" s="73" t="s">
        <v>122</v>
      </c>
      <c r="E203" s="74" t="n">
        <v>1517446</v>
      </c>
      <c r="F203" s="74" t="n">
        <v>10513</v>
      </c>
      <c r="G203" s="73" t="s">
        <v>16410</v>
      </c>
      <c r="I203" s="75" t="s">
        <v>16411</v>
      </c>
      <c r="K203" s="74" t="n">
        <v>10513</v>
      </c>
      <c r="L203" s="74" t="n">
        <v>0</v>
      </c>
      <c r="M203" s="74" t="n">
        <v>0</v>
      </c>
    </row>
    <row r="204" customFormat="false" ht="15" hidden="false" customHeight="false" outlineLevel="0" collapsed="false">
      <c r="A204" s="73" t="s">
        <v>466</v>
      </c>
      <c r="B204" s="73" t="s">
        <v>16425</v>
      </c>
      <c r="C204" s="73" t="s">
        <v>123</v>
      </c>
      <c r="E204" s="74" t="n">
        <v>3010250</v>
      </c>
      <c r="F204" s="74" t="n">
        <v>12500</v>
      </c>
      <c r="G204" s="73" t="s">
        <v>16410</v>
      </c>
      <c r="H204" s="73" t="s">
        <v>1198</v>
      </c>
      <c r="I204" s="75" t="s">
        <v>16411</v>
      </c>
      <c r="K204" s="74" t="n">
        <v>12500</v>
      </c>
      <c r="L204" s="74" t="n">
        <v>0</v>
      </c>
      <c r="M204" s="74" t="n">
        <v>0</v>
      </c>
    </row>
    <row r="205" customFormat="false" ht="15" hidden="false" customHeight="false" outlineLevel="0" collapsed="false">
      <c r="A205" s="73" t="s">
        <v>466</v>
      </c>
      <c r="B205" s="73" t="s">
        <v>16425</v>
      </c>
      <c r="C205" s="73" t="s">
        <v>123</v>
      </c>
      <c r="E205" s="74" t="n">
        <v>3010250</v>
      </c>
      <c r="F205" s="74" t="n">
        <v>12500</v>
      </c>
      <c r="G205" s="73" t="s">
        <v>16410</v>
      </c>
      <c r="H205" s="73" t="s">
        <v>1197</v>
      </c>
      <c r="I205" s="75" t="s">
        <v>16411</v>
      </c>
      <c r="K205" s="74" t="n">
        <v>12500</v>
      </c>
      <c r="L205" s="74" t="n">
        <v>0</v>
      </c>
      <c r="M205" s="74" t="n">
        <v>0</v>
      </c>
    </row>
    <row r="206" customFormat="false" ht="15" hidden="false" customHeight="false" outlineLevel="0" collapsed="false">
      <c r="A206" s="73" t="s">
        <v>467</v>
      </c>
      <c r="B206" s="73" t="s">
        <v>16409</v>
      </c>
      <c r="C206" s="73" t="s">
        <v>124</v>
      </c>
      <c r="E206" s="74" t="n">
        <v>418752</v>
      </c>
      <c r="F206" s="74" t="n">
        <v>9600</v>
      </c>
      <c r="G206" s="73" t="s">
        <v>16410</v>
      </c>
      <c r="H206" s="73" t="s">
        <v>1198</v>
      </c>
      <c r="I206" s="75" t="s">
        <v>16411</v>
      </c>
      <c r="K206" s="74" t="n">
        <v>9600</v>
      </c>
      <c r="L206" s="74" t="n">
        <v>0</v>
      </c>
      <c r="M206" s="74" t="n">
        <v>0</v>
      </c>
    </row>
    <row r="207" customFormat="false" ht="15" hidden="false" customHeight="false" outlineLevel="0" collapsed="false">
      <c r="A207" s="73" t="s">
        <v>467</v>
      </c>
      <c r="B207" s="73" t="s">
        <v>16409</v>
      </c>
      <c r="C207" s="73" t="s">
        <v>124</v>
      </c>
      <c r="E207" s="74" t="n">
        <v>418752</v>
      </c>
      <c r="F207" s="74" t="n">
        <v>9600</v>
      </c>
      <c r="G207" s="73" t="s">
        <v>16410</v>
      </c>
      <c r="H207" s="73" t="s">
        <v>1197</v>
      </c>
      <c r="I207" s="75" t="s">
        <v>16411</v>
      </c>
      <c r="K207" s="74" t="n">
        <v>9600</v>
      </c>
      <c r="L207" s="74" t="n">
        <v>0</v>
      </c>
      <c r="M207" s="74" t="n">
        <v>0</v>
      </c>
    </row>
    <row r="208" customFormat="false" ht="15" hidden="false" customHeight="false" outlineLevel="0" collapsed="false">
      <c r="A208" s="73" t="s">
        <v>467</v>
      </c>
      <c r="B208" s="73" t="s">
        <v>16409</v>
      </c>
      <c r="C208" s="73" t="s">
        <v>124</v>
      </c>
      <c r="E208" s="74" t="n">
        <v>43358</v>
      </c>
      <c r="F208" s="74" t="n">
        <v>994</v>
      </c>
      <c r="G208" s="73" t="s">
        <v>16410</v>
      </c>
      <c r="I208" s="75" t="s">
        <v>16411</v>
      </c>
      <c r="K208" s="74" t="n">
        <v>994</v>
      </c>
      <c r="L208" s="74" t="n">
        <v>0</v>
      </c>
      <c r="M208" s="74" t="n">
        <v>0</v>
      </c>
    </row>
    <row r="209" customFormat="false" ht="15" hidden="false" customHeight="false" outlineLevel="0" collapsed="false">
      <c r="A209" s="73" t="s">
        <v>468</v>
      </c>
      <c r="B209" s="73" t="s">
        <v>16409</v>
      </c>
      <c r="C209" s="73" t="s">
        <v>125</v>
      </c>
      <c r="E209" s="74" t="n">
        <v>5596032</v>
      </c>
      <c r="F209" s="74" t="n">
        <v>9600</v>
      </c>
      <c r="G209" s="73" t="s">
        <v>16410</v>
      </c>
      <c r="H209" s="73" t="s">
        <v>1198</v>
      </c>
      <c r="I209" s="75" t="s">
        <v>16411</v>
      </c>
      <c r="K209" s="74" t="n">
        <v>9600</v>
      </c>
      <c r="L209" s="74" t="n">
        <v>0</v>
      </c>
      <c r="M209" s="74" t="n">
        <v>0</v>
      </c>
    </row>
    <row r="210" customFormat="false" ht="15" hidden="false" customHeight="false" outlineLevel="0" collapsed="false">
      <c r="A210" s="73" t="s">
        <v>468</v>
      </c>
      <c r="B210" s="73" t="s">
        <v>16409</v>
      </c>
      <c r="C210" s="73" t="s">
        <v>125</v>
      </c>
      <c r="E210" s="74" t="n">
        <v>5596032</v>
      </c>
      <c r="F210" s="74" t="n">
        <v>9600</v>
      </c>
      <c r="G210" s="73" t="s">
        <v>16410</v>
      </c>
      <c r="H210" s="73" t="s">
        <v>1197</v>
      </c>
      <c r="I210" s="75" t="s">
        <v>16411</v>
      </c>
      <c r="K210" s="74" t="n">
        <v>9600</v>
      </c>
      <c r="L210" s="74" t="n">
        <v>0</v>
      </c>
      <c r="M210" s="74" t="n">
        <v>0</v>
      </c>
    </row>
    <row r="211" customFormat="false" ht="15" hidden="false" customHeight="false" outlineLevel="0" collapsed="false">
      <c r="A211" s="73" t="s">
        <v>468</v>
      </c>
      <c r="B211" s="73" t="s">
        <v>16409</v>
      </c>
      <c r="C211" s="73" t="s">
        <v>125</v>
      </c>
      <c r="E211" s="74" t="n">
        <v>170796</v>
      </c>
      <c r="F211" s="74" t="n">
        <v>293</v>
      </c>
      <c r="G211" s="73" t="s">
        <v>16410</v>
      </c>
      <c r="I211" s="75" t="s">
        <v>16411</v>
      </c>
      <c r="K211" s="74" t="n">
        <v>293</v>
      </c>
      <c r="L211" s="74" t="n">
        <v>0</v>
      </c>
      <c r="M211" s="74" t="n">
        <v>0</v>
      </c>
    </row>
    <row r="212" customFormat="false" ht="15" hidden="false" customHeight="false" outlineLevel="0" collapsed="false">
      <c r="A212" s="73" t="s">
        <v>469</v>
      </c>
      <c r="B212" s="73" t="s">
        <v>16409</v>
      </c>
      <c r="C212" s="73" t="s">
        <v>126</v>
      </c>
      <c r="E212" s="74" t="n">
        <v>1831155</v>
      </c>
      <c r="F212" s="74" t="n">
        <v>8500</v>
      </c>
      <c r="G212" s="73" t="s">
        <v>16410</v>
      </c>
      <c r="H212" s="73" t="s">
        <v>1198</v>
      </c>
      <c r="I212" s="75" t="s">
        <v>16411</v>
      </c>
      <c r="K212" s="74" t="n">
        <v>8500</v>
      </c>
      <c r="L212" s="74" t="n">
        <v>0</v>
      </c>
      <c r="M212" s="74" t="n">
        <v>0</v>
      </c>
    </row>
    <row r="213" customFormat="false" ht="15" hidden="false" customHeight="false" outlineLevel="0" collapsed="false">
      <c r="A213" s="73" t="s">
        <v>470</v>
      </c>
      <c r="B213" s="73" t="s">
        <v>16424</v>
      </c>
      <c r="C213" s="73" t="s">
        <v>127</v>
      </c>
      <c r="E213" s="74" t="n">
        <v>1055486</v>
      </c>
      <c r="F213" s="74" t="n">
        <v>108813</v>
      </c>
      <c r="G213" s="73" t="s">
        <v>16410</v>
      </c>
      <c r="I213" s="75" t="s">
        <v>16411</v>
      </c>
      <c r="K213" s="74" t="n">
        <v>108813</v>
      </c>
      <c r="L213" s="74" t="n">
        <v>0</v>
      </c>
      <c r="M213" s="74" t="n">
        <v>0</v>
      </c>
    </row>
    <row r="214" customFormat="false" ht="15" hidden="false" customHeight="false" outlineLevel="0" collapsed="false">
      <c r="A214" s="73" t="s">
        <v>471</v>
      </c>
      <c r="B214" s="73" t="s">
        <v>16442</v>
      </c>
      <c r="C214" s="73" t="s">
        <v>128</v>
      </c>
      <c r="E214" s="74" t="n">
        <v>12968800</v>
      </c>
      <c r="F214" s="74" t="n">
        <v>14500000</v>
      </c>
      <c r="G214" s="73" t="s">
        <v>16415</v>
      </c>
      <c r="I214" s="75" t="s">
        <v>16411</v>
      </c>
      <c r="K214" s="74" t="n">
        <v>14500000</v>
      </c>
      <c r="L214" s="74" t="n">
        <v>0</v>
      </c>
      <c r="M214" s="74" t="n">
        <v>0</v>
      </c>
    </row>
    <row r="215" customFormat="false" ht="15" hidden="false" customHeight="false" outlineLevel="0" collapsed="false">
      <c r="A215" s="73" t="s">
        <v>472</v>
      </c>
      <c r="B215" s="73" t="s">
        <v>16409</v>
      </c>
      <c r="C215" s="73" t="s">
        <v>129</v>
      </c>
      <c r="E215" s="74" t="n">
        <v>30434</v>
      </c>
      <c r="F215" s="74" t="n">
        <v>254</v>
      </c>
      <c r="G215" s="73" t="s">
        <v>16410</v>
      </c>
      <c r="I215" s="75" t="s">
        <v>16411</v>
      </c>
      <c r="K215" s="74" t="n">
        <v>254</v>
      </c>
      <c r="L215" s="74" t="n">
        <v>0</v>
      </c>
      <c r="M215" s="74" t="n">
        <v>0</v>
      </c>
    </row>
    <row r="216" customFormat="false" ht="15" hidden="false" customHeight="false" outlineLevel="0" collapsed="false">
      <c r="A216" s="73" t="s">
        <v>472</v>
      </c>
      <c r="B216" s="73" t="s">
        <v>16409</v>
      </c>
      <c r="C216" s="73" t="s">
        <v>129</v>
      </c>
      <c r="E216" s="74" t="n">
        <v>3462798</v>
      </c>
      <c r="F216" s="74" t="n">
        <v>28900</v>
      </c>
      <c r="G216" s="73" t="s">
        <v>16410</v>
      </c>
      <c r="H216" s="73" t="s">
        <v>1197</v>
      </c>
      <c r="I216" s="75" t="s">
        <v>16411</v>
      </c>
      <c r="K216" s="74" t="n">
        <v>28900</v>
      </c>
      <c r="L216" s="74" t="n">
        <v>0</v>
      </c>
      <c r="M216" s="74" t="n">
        <v>0</v>
      </c>
    </row>
    <row r="217" customFormat="false" ht="15" hidden="false" customHeight="false" outlineLevel="0" collapsed="false">
      <c r="A217" s="73" t="s">
        <v>473</v>
      </c>
      <c r="B217" s="73" t="s">
        <v>16443</v>
      </c>
      <c r="C217" s="73" t="s">
        <v>130</v>
      </c>
      <c r="E217" s="74" t="n">
        <v>27556750</v>
      </c>
      <c r="F217" s="74" t="n">
        <v>27800000</v>
      </c>
      <c r="G217" s="73" t="s">
        <v>16415</v>
      </c>
      <c r="I217" s="75" t="s">
        <v>16411</v>
      </c>
      <c r="K217" s="74" t="n">
        <v>27800000</v>
      </c>
      <c r="L217" s="74" t="n">
        <v>0</v>
      </c>
      <c r="M217" s="74" t="n">
        <v>0</v>
      </c>
    </row>
    <row r="218" customFormat="false" ht="15" hidden="false" customHeight="false" outlineLevel="0" collapsed="false">
      <c r="A218" s="73" t="s">
        <v>474</v>
      </c>
      <c r="B218" s="73" t="s">
        <v>16409</v>
      </c>
      <c r="C218" s="73" t="s">
        <v>131</v>
      </c>
      <c r="E218" s="74" t="n">
        <v>792252</v>
      </c>
      <c r="F218" s="74" t="n">
        <v>88028</v>
      </c>
      <c r="G218" s="73" t="s">
        <v>16410</v>
      </c>
      <c r="I218" s="75" t="s">
        <v>16411</v>
      </c>
      <c r="K218" s="74" t="n">
        <v>88028</v>
      </c>
      <c r="L218" s="74" t="n">
        <v>0</v>
      </c>
      <c r="M218" s="74" t="n">
        <v>0</v>
      </c>
    </row>
    <row r="219" customFormat="false" ht="15" hidden="false" customHeight="false" outlineLevel="0" collapsed="false">
      <c r="A219" s="73" t="s">
        <v>475</v>
      </c>
      <c r="B219" s="73" t="s">
        <v>16409</v>
      </c>
      <c r="C219" s="73" t="s">
        <v>132</v>
      </c>
      <c r="E219" s="74" t="n">
        <v>7208620</v>
      </c>
      <c r="F219" s="74" t="n">
        <v>59600</v>
      </c>
      <c r="G219" s="73" t="s">
        <v>16410</v>
      </c>
      <c r="H219" s="73" t="s">
        <v>1198</v>
      </c>
      <c r="I219" s="75" t="s">
        <v>16411</v>
      </c>
      <c r="K219" s="74" t="n">
        <v>59600</v>
      </c>
      <c r="L219" s="74" t="n">
        <v>0</v>
      </c>
      <c r="M219" s="74" t="n">
        <v>0</v>
      </c>
    </row>
    <row r="220" customFormat="false" ht="15" hidden="false" customHeight="false" outlineLevel="0" collapsed="false">
      <c r="A220" s="73" t="s">
        <v>475</v>
      </c>
      <c r="B220" s="73" t="s">
        <v>16409</v>
      </c>
      <c r="C220" s="73" t="s">
        <v>132</v>
      </c>
      <c r="E220" s="74" t="n">
        <v>2128720</v>
      </c>
      <c r="F220" s="74" t="n">
        <v>17600</v>
      </c>
      <c r="G220" s="73" t="s">
        <v>16410</v>
      </c>
      <c r="H220" s="73" t="s">
        <v>1197</v>
      </c>
      <c r="I220" s="75" t="s">
        <v>16411</v>
      </c>
      <c r="K220" s="74" t="n">
        <v>17600</v>
      </c>
      <c r="L220" s="74" t="n">
        <v>0</v>
      </c>
      <c r="M220" s="74" t="n">
        <v>0</v>
      </c>
    </row>
    <row r="221" customFormat="false" ht="15" hidden="false" customHeight="false" outlineLevel="0" collapsed="false">
      <c r="A221" s="73" t="s">
        <v>475</v>
      </c>
      <c r="B221" s="73" t="s">
        <v>16409</v>
      </c>
      <c r="C221" s="73" t="s">
        <v>132</v>
      </c>
      <c r="E221" s="74" t="n">
        <v>146954</v>
      </c>
      <c r="F221" s="74" t="n">
        <v>1215</v>
      </c>
      <c r="G221" s="73" t="s">
        <v>16410</v>
      </c>
      <c r="I221" s="75" t="s">
        <v>16411</v>
      </c>
      <c r="K221" s="74" t="n">
        <v>1215</v>
      </c>
      <c r="L221" s="74" t="n">
        <v>0</v>
      </c>
      <c r="M221" s="74" t="n">
        <v>0</v>
      </c>
    </row>
    <row r="222" customFormat="false" ht="15" hidden="false" customHeight="false" outlineLevel="0" collapsed="false">
      <c r="A222" s="73" t="s">
        <v>476</v>
      </c>
      <c r="B222" s="73" t="s">
        <v>16409</v>
      </c>
      <c r="C222" s="73" t="s">
        <v>133</v>
      </c>
      <c r="E222" s="74" t="n">
        <v>1852397</v>
      </c>
      <c r="F222" s="74" t="n">
        <v>2300</v>
      </c>
      <c r="G222" s="73" t="s">
        <v>16410</v>
      </c>
      <c r="H222" s="73" t="s">
        <v>1198</v>
      </c>
      <c r="I222" s="75" t="s">
        <v>16411</v>
      </c>
      <c r="K222" s="74" t="n">
        <v>2300</v>
      </c>
      <c r="L222" s="74" t="n">
        <v>0</v>
      </c>
      <c r="M222" s="74" t="n">
        <v>0</v>
      </c>
    </row>
    <row r="223" customFormat="false" ht="15" hidden="false" customHeight="false" outlineLevel="0" collapsed="false">
      <c r="A223" s="73" t="s">
        <v>476</v>
      </c>
      <c r="B223" s="73" t="s">
        <v>16409</v>
      </c>
      <c r="C223" s="73" t="s">
        <v>133</v>
      </c>
      <c r="E223" s="74" t="n">
        <v>1852397</v>
      </c>
      <c r="F223" s="74" t="n">
        <v>2300</v>
      </c>
      <c r="G223" s="73" t="s">
        <v>16410</v>
      </c>
      <c r="H223" s="73" t="s">
        <v>1197</v>
      </c>
      <c r="I223" s="75" t="s">
        <v>16411</v>
      </c>
      <c r="K223" s="74" t="n">
        <v>2300</v>
      </c>
      <c r="L223" s="74" t="n">
        <v>0</v>
      </c>
      <c r="M223" s="74" t="n">
        <v>0</v>
      </c>
    </row>
    <row r="224" customFormat="false" ht="15" hidden="false" customHeight="false" outlineLevel="0" collapsed="false">
      <c r="A224" s="73" t="s">
        <v>476</v>
      </c>
      <c r="B224" s="73" t="s">
        <v>16409</v>
      </c>
      <c r="C224" s="73" t="s">
        <v>133</v>
      </c>
      <c r="E224" s="74" t="n">
        <v>82150</v>
      </c>
      <c r="F224" s="74" t="n">
        <v>102</v>
      </c>
      <c r="G224" s="73" t="s">
        <v>16410</v>
      </c>
      <c r="I224" s="75" t="s">
        <v>16411</v>
      </c>
      <c r="K224" s="74" t="n">
        <v>102</v>
      </c>
      <c r="L224" s="74" t="n">
        <v>0</v>
      </c>
      <c r="M224" s="74" t="n">
        <v>0</v>
      </c>
    </row>
    <row r="225" customFormat="false" ht="15" hidden="false" customHeight="false" outlineLevel="0" collapsed="false">
      <c r="A225" s="73" t="s">
        <v>477</v>
      </c>
      <c r="B225" s="73" t="s">
        <v>16444</v>
      </c>
      <c r="C225" s="73" t="s">
        <v>134</v>
      </c>
      <c r="E225" s="74" t="n">
        <v>13251150</v>
      </c>
      <c r="F225" s="74" t="n">
        <v>16500000</v>
      </c>
      <c r="G225" s="73" t="s">
        <v>16415</v>
      </c>
      <c r="I225" s="75" t="s">
        <v>16411</v>
      </c>
      <c r="K225" s="74" t="n">
        <v>16500000</v>
      </c>
      <c r="L225" s="74" t="n">
        <v>0</v>
      </c>
      <c r="M225" s="74" t="n">
        <v>0</v>
      </c>
    </row>
    <row r="226" customFormat="false" ht="15" hidden="false" customHeight="false" outlineLevel="0" collapsed="false">
      <c r="A226" s="73" t="s">
        <v>478</v>
      </c>
      <c r="B226" s="73" t="s">
        <v>16445</v>
      </c>
      <c r="C226" s="73" t="s">
        <v>135</v>
      </c>
      <c r="E226" s="74" t="n">
        <v>21150000</v>
      </c>
      <c r="F226" s="74" t="n">
        <v>22500000</v>
      </c>
      <c r="G226" s="73" t="s">
        <v>16415</v>
      </c>
      <c r="I226" s="75" t="s">
        <v>16411</v>
      </c>
      <c r="K226" s="74" t="n">
        <v>22500000</v>
      </c>
      <c r="L226" s="74" t="n">
        <v>0</v>
      </c>
      <c r="M226" s="74" t="n">
        <v>0</v>
      </c>
    </row>
    <row r="227" customFormat="false" ht="15" hidden="false" customHeight="false" outlineLevel="0" collapsed="false">
      <c r="A227" s="73" t="s">
        <v>479</v>
      </c>
      <c r="B227" s="73" t="s">
        <v>16413</v>
      </c>
      <c r="C227" s="73" t="s">
        <v>136</v>
      </c>
      <c r="E227" s="74" t="n">
        <v>561623</v>
      </c>
      <c r="F227" s="74" t="n">
        <v>3700</v>
      </c>
      <c r="G227" s="73" t="s">
        <v>16410</v>
      </c>
      <c r="H227" s="73" t="s">
        <v>1198</v>
      </c>
      <c r="I227" s="75" t="s">
        <v>16411</v>
      </c>
      <c r="K227" s="74" t="n">
        <v>3700</v>
      </c>
      <c r="L227" s="74" t="n">
        <v>0</v>
      </c>
      <c r="M227" s="74" t="n">
        <v>0</v>
      </c>
    </row>
    <row r="228" customFormat="false" ht="15" hidden="false" customHeight="false" outlineLevel="0" collapsed="false">
      <c r="A228" s="73" t="s">
        <v>479</v>
      </c>
      <c r="B228" s="73" t="s">
        <v>16413</v>
      </c>
      <c r="C228" s="73" t="s">
        <v>136</v>
      </c>
      <c r="E228" s="74" t="n">
        <v>561623</v>
      </c>
      <c r="F228" s="74" t="n">
        <v>3700</v>
      </c>
      <c r="G228" s="73" t="s">
        <v>16410</v>
      </c>
      <c r="H228" s="73" t="s">
        <v>1197</v>
      </c>
      <c r="I228" s="75" t="s">
        <v>16411</v>
      </c>
      <c r="K228" s="74" t="n">
        <v>3700</v>
      </c>
      <c r="L228" s="74" t="n">
        <v>0</v>
      </c>
      <c r="M228" s="74" t="n">
        <v>0</v>
      </c>
    </row>
    <row r="229" customFormat="false" ht="15" hidden="false" customHeight="false" outlineLevel="0" collapsed="false">
      <c r="A229" s="73" t="s">
        <v>480</v>
      </c>
      <c r="B229" s="73" t="s">
        <v>16409</v>
      </c>
      <c r="C229" s="73" t="s">
        <v>137</v>
      </c>
      <c r="E229" s="74" t="n">
        <v>3439312</v>
      </c>
      <c r="F229" s="74" t="n">
        <v>34400</v>
      </c>
      <c r="G229" s="73" t="s">
        <v>16410</v>
      </c>
      <c r="H229" s="73" t="s">
        <v>1198</v>
      </c>
      <c r="I229" s="75" t="s">
        <v>16411</v>
      </c>
      <c r="K229" s="74" t="n">
        <v>34400</v>
      </c>
      <c r="L229" s="74" t="n">
        <v>0</v>
      </c>
      <c r="M229" s="74" t="n">
        <v>0</v>
      </c>
    </row>
    <row r="230" customFormat="false" ht="15" hidden="false" customHeight="false" outlineLevel="0" collapsed="false">
      <c r="A230" s="73" t="s">
        <v>480</v>
      </c>
      <c r="B230" s="73" t="s">
        <v>16409</v>
      </c>
      <c r="C230" s="73" t="s">
        <v>137</v>
      </c>
      <c r="E230" s="74" t="n">
        <v>3439312</v>
      </c>
      <c r="F230" s="74" t="n">
        <v>34400</v>
      </c>
      <c r="G230" s="73" t="s">
        <v>16410</v>
      </c>
      <c r="H230" s="73" t="s">
        <v>1197</v>
      </c>
      <c r="I230" s="75" t="s">
        <v>16411</v>
      </c>
      <c r="K230" s="74" t="n">
        <v>34400</v>
      </c>
      <c r="L230" s="74" t="n">
        <v>0</v>
      </c>
      <c r="M230" s="74" t="n">
        <v>0</v>
      </c>
    </row>
    <row r="231" customFormat="false" ht="15" hidden="false" customHeight="false" outlineLevel="0" collapsed="false">
      <c r="A231" s="73" t="s">
        <v>481</v>
      </c>
      <c r="B231" s="73" t="s">
        <v>16409</v>
      </c>
      <c r="C231" s="73" t="s">
        <v>138</v>
      </c>
      <c r="E231" s="74" t="n">
        <v>212544</v>
      </c>
      <c r="F231" s="74" t="n">
        <v>1600</v>
      </c>
      <c r="G231" s="73" t="s">
        <v>16410</v>
      </c>
      <c r="H231" s="73" t="s">
        <v>1198</v>
      </c>
      <c r="I231" s="75" t="s">
        <v>16411</v>
      </c>
      <c r="K231" s="74" t="n">
        <v>1600</v>
      </c>
      <c r="L231" s="74" t="n">
        <v>0</v>
      </c>
      <c r="M231" s="74" t="n">
        <v>0</v>
      </c>
    </row>
    <row r="232" customFormat="false" ht="15" hidden="false" customHeight="false" outlineLevel="0" collapsed="false">
      <c r="A232" s="73" t="s">
        <v>481</v>
      </c>
      <c r="B232" s="73" t="s">
        <v>16409</v>
      </c>
      <c r="C232" s="73" t="s">
        <v>138</v>
      </c>
      <c r="E232" s="74" t="n">
        <v>212544</v>
      </c>
      <c r="F232" s="74" t="n">
        <v>1600</v>
      </c>
      <c r="G232" s="73" t="s">
        <v>16410</v>
      </c>
      <c r="H232" s="73" t="s">
        <v>1197</v>
      </c>
      <c r="I232" s="75" t="s">
        <v>16411</v>
      </c>
      <c r="K232" s="74" t="n">
        <v>1600</v>
      </c>
      <c r="L232" s="74" t="n">
        <v>0</v>
      </c>
      <c r="M232" s="74" t="n">
        <v>0</v>
      </c>
    </row>
    <row r="233" customFormat="false" ht="15" hidden="false" customHeight="false" outlineLevel="0" collapsed="false">
      <c r="A233" s="73" t="s">
        <v>482</v>
      </c>
      <c r="B233" s="73" t="s">
        <v>16416</v>
      </c>
      <c r="C233" s="73" t="s">
        <v>139</v>
      </c>
      <c r="E233" s="74" t="n">
        <v>1542491</v>
      </c>
      <c r="F233" s="74" t="n">
        <v>502440</v>
      </c>
      <c r="G233" s="73" t="s">
        <v>16410</v>
      </c>
      <c r="I233" s="75" t="s">
        <v>16411</v>
      </c>
      <c r="K233" s="74" t="n">
        <v>502440</v>
      </c>
      <c r="L233" s="74" t="n">
        <v>0</v>
      </c>
      <c r="M233" s="74" t="n">
        <v>0</v>
      </c>
    </row>
    <row r="234" customFormat="false" ht="15" hidden="false" customHeight="false" outlineLevel="0" collapsed="false">
      <c r="A234" s="73" t="s">
        <v>483</v>
      </c>
      <c r="B234" s="73" t="s">
        <v>16409</v>
      </c>
      <c r="C234" s="73" t="s">
        <v>140</v>
      </c>
      <c r="E234" s="74" t="n">
        <v>3025558</v>
      </c>
      <c r="F234" s="74" t="n">
        <v>248200</v>
      </c>
      <c r="G234" s="73" t="s">
        <v>16410</v>
      </c>
      <c r="H234" s="73" t="s">
        <v>1198</v>
      </c>
      <c r="I234" s="75" t="s">
        <v>16411</v>
      </c>
      <c r="K234" s="74" t="n">
        <v>248200</v>
      </c>
      <c r="L234" s="74" t="n">
        <v>0</v>
      </c>
      <c r="M234" s="74" t="n">
        <v>0</v>
      </c>
    </row>
    <row r="235" customFormat="false" ht="15" hidden="false" customHeight="false" outlineLevel="0" collapsed="false">
      <c r="A235" s="73" t="s">
        <v>483</v>
      </c>
      <c r="B235" s="73" t="s">
        <v>16409</v>
      </c>
      <c r="C235" s="73" t="s">
        <v>140</v>
      </c>
      <c r="E235" s="74" t="n">
        <v>455906</v>
      </c>
      <c r="F235" s="74" t="n">
        <v>37400</v>
      </c>
      <c r="G235" s="73" t="s">
        <v>16410</v>
      </c>
      <c r="H235" s="73" t="s">
        <v>1197</v>
      </c>
      <c r="I235" s="75" t="s">
        <v>16411</v>
      </c>
      <c r="K235" s="74" t="n">
        <v>37400</v>
      </c>
      <c r="L235" s="74" t="n">
        <v>0</v>
      </c>
      <c r="M235" s="74" t="n">
        <v>0</v>
      </c>
    </row>
    <row r="236" customFormat="false" ht="15" hidden="false" customHeight="false" outlineLevel="0" collapsed="false">
      <c r="A236" s="73" t="s">
        <v>483</v>
      </c>
      <c r="B236" s="73" t="s">
        <v>16409</v>
      </c>
      <c r="C236" s="73" t="s">
        <v>140</v>
      </c>
      <c r="E236" s="74" t="n">
        <v>4626946</v>
      </c>
      <c r="F236" s="74" t="n">
        <v>379569</v>
      </c>
      <c r="G236" s="73" t="s">
        <v>16410</v>
      </c>
      <c r="I236" s="75" t="s">
        <v>16411</v>
      </c>
      <c r="K236" s="74" t="n">
        <v>379569</v>
      </c>
      <c r="L236" s="74" t="n">
        <v>0</v>
      </c>
      <c r="M236" s="74" t="n">
        <v>0</v>
      </c>
    </row>
    <row r="237" customFormat="false" ht="15" hidden="false" customHeight="false" outlineLevel="0" collapsed="false">
      <c r="A237" s="73" t="s">
        <v>484</v>
      </c>
      <c r="B237" s="73" t="s">
        <v>16409</v>
      </c>
      <c r="C237" s="73" t="s">
        <v>141</v>
      </c>
      <c r="E237" s="74" t="n">
        <v>2171463</v>
      </c>
      <c r="F237" s="74" t="n">
        <v>37100</v>
      </c>
      <c r="G237" s="73" t="s">
        <v>16410</v>
      </c>
      <c r="H237" s="73" t="s">
        <v>1198</v>
      </c>
      <c r="I237" s="75" t="s">
        <v>16411</v>
      </c>
      <c r="K237" s="74" t="n">
        <v>37100</v>
      </c>
      <c r="L237" s="74" t="n">
        <v>0</v>
      </c>
      <c r="M237" s="74" t="n">
        <v>0</v>
      </c>
    </row>
    <row r="238" customFormat="false" ht="15" hidden="false" customHeight="false" outlineLevel="0" collapsed="false">
      <c r="A238" s="73" t="s">
        <v>484</v>
      </c>
      <c r="B238" s="73" t="s">
        <v>16409</v>
      </c>
      <c r="C238" s="73" t="s">
        <v>141</v>
      </c>
      <c r="E238" s="74" t="n">
        <v>2171463</v>
      </c>
      <c r="F238" s="74" t="n">
        <v>37100</v>
      </c>
      <c r="G238" s="73" t="s">
        <v>16410</v>
      </c>
      <c r="H238" s="73" t="s">
        <v>1197</v>
      </c>
      <c r="I238" s="75" t="s">
        <v>16411</v>
      </c>
      <c r="K238" s="74" t="n">
        <v>37100</v>
      </c>
      <c r="L238" s="74" t="n">
        <v>0</v>
      </c>
      <c r="M238" s="74" t="n">
        <v>0</v>
      </c>
    </row>
    <row r="239" customFormat="false" ht="15" hidden="false" customHeight="false" outlineLevel="0" collapsed="false">
      <c r="A239" s="73" t="s">
        <v>485</v>
      </c>
      <c r="B239" s="73" t="s">
        <v>16446</v>
      </c>
      <c r="C239" s="73" t="s">
        <v>142</v>
      </c>
      <c r="E239" s="74" t="n">
        <v>3460941</v>
      </c>
      <c r="F239" s="74" t="n">
        <v>81300</v>
      </c>
      <c r="G239" s="73" t="s">
        <v>16410</v>
      </c>
      <c r="H239" s="73" t="s">
        <v>1198</v>
      </c>
      <c r="I239" s="75" t="s">
        <v>16411</v>
      </c>
      <c r="K239" s="74" t="n">
        <v>81300</v>
      </c>
      <c r="L239" s="74" t="n">
        <v>0</v>
      </c>
      <c r="M239" s="74" t="n">
        <v>0</v>
      </c>
    </row>
    <row r="240" customFormat="false" ht="15" hidden="false" customHeight="false" outlineLevel="0" collapsed="false">
      <c r="A240" s="73" t="s">
        <v>485</v>
      </c>
      <c r="B240" s="73" t="s">
        <v>16446</v>
      </c>
      <c r="C240" s="73" t="s">
        <v>142</v>
      </c>
      <c r="E240" s="74" t="n">
        <v>3460941</v>
      </c>
      <c r="F240" s="74" t="n">
        <v>81300</v>
      </c>
      <c r="G240" s="73" t="s">
        <v>16410</v>
      </c>
      <c r="H240" s="73" t="s">
        <v>1197</v>
      </c>
      <c r="I240" s="75" t="s">
        <v>16411</v>
      </c>
      <c r="K240" s="74" t="n">
        <v>81300</v>
      </c>
      <c r="L240" s="74" t="n">
        <v>0</v>
      </c>
      <c r="M240" s="74" t="n">
        <v>0</v>
      </c>
    </row>
    <row r="241" customFormat="false" ht="15" hidden="false" customHeight="false" outlineLevel="0" collapsed="false">
      <c r="A241" s="73" t="s">
        <v>486</v>
      </c>
      <c r="B241" s="73" t="s">
        <v>16425</v>
      </c>
      <c r="C241" s="73" t="s">
        <v>143</v>
      </c>
      <c r="E241" s="74" t="n">
        <v>514160</v>
      </c>
      <c r="F241" s="74" t="n">
        <v>4000</v>
      </c>
      <c r="G241" s="73" t="s">
        <v>16410</v>
      </c>
      <c r="H241" s="73" t="s">
        <v>1197</v>
      </c>
      <c r="I241" s="75" t="s">
        <v>16411</v>
      </c>
      <c r="K241" s="74" t="n">
        <v>4000</v>
      </c>
      <c r="L241" s="74" t="n">
        <v>0</v>
      </c>
      <c r="M241" s="74" t="n">
        <v>0</v>
      </c>
    </row>
    <row r="242" customFormat="false" ht="15" hidden="false" customHeight="false" outlineLevel="0" collapsed="false">
      <c r="A242" s="73" t="s">
        <v>486</v>
      </c>
      <c r="B242" s="73" t="s">
        <v>16425</v>
      </c>
      <c r="C242" s="73" t="s">
        <v>143</v>
      </c>
      <c r="E242" s="74" t="n">
        <v>129</v>
      </c>
      <c r="F242" s="74" t="n">
        <v>1</v>
      </c>
      <c r="G242" s="73" t="s">
        <v>16410</v>
      </c>
      <c r="I242" s="75" t="s">
        <v>16411</v>
      </c>
      <c r="K242" s="74" t="n">
        <v>1</v>
      </c>
      <c r="L242" s="74" t="n">
        <v>0</v>
      </c>
      <c r="M242" s="74" t="n">
        <v>0</v>
      </c>
    </row>
    <row r="243" customFormat="false" ht="15" hidden="false" customHeight="false" outlineLevel="0" collapsed="false">
      <c r="A243" s="73" t="s">
        <v>487</v>
      </c>
      <c r="B243" s="73" t="s">
        <v>16409</v>
      </c>
      <c r="C243" s="73" t="s">
        <v>144</v>
      </c>
      <c r="E243" s="74" t="n">
        <v>1576728</v>
      </c>
      <c r="F243" s="74" t="n">
        <v>12200</v>
      </c>
      <c r="G243" s="73" t="s">
        <v>16410</v>
      </c>
      <c r="H243" s="73" t="s">
        <v>1198</v>
      </c>
      <c r="I243" s="75" t="s">
        <v>16411</v>
      </c>
      <c r="K243" s="74" t="n">
        <v>12200</v>
      </c>
      <c r="L243" s="74" t="n">
        <v>0</v>
      </c>
      <c r="M243" s="74" t="n">
        <v>0</v>
      </c>
    </row>
    <row r="244" customFormat="false" ht="15" hidden="false" customHeight="false" outlineLevel="0" collapsed="false">
      <c r="A244" s="73" t="s">
        <v>488</v>
      </c>
      <c r="B244" s="73" t="s">
        <v>16413</v>
      </c>
      <c r="C244" s="73" t="s">
        <v>145</v>
      </c>
      <c r="E244" s="74" t="n">
        <v>1340115</v>
      </c>
      <c r="F244" s="74" t="n">
        <v>10500</v>
      </c>
      <c r="G244" s="73" t="s">
        <v>16410</v>
      </c>
      <c r="H244" s="73" t="s">
        <v>1198</v>
      </c>
      <c r="I244" s="75" t="s">
        <v>16411</v>
      </c>
      <c r="K244" s="74" t="n">
        <v>10500</v>
      </c>
      <c r="L244" s="74" t="n">
        <v>0</v>
      </c>
      <c r="M244" s="74" t="n">
        <v>0</v>
      </c>
    </row>
    <row r="245" customFormat="false" ht="15" hidden="false" customHeight="false" outlineLevel="0" collapsed="false">
      <c r="A245" s="73" t="s">
        <v>488</v>
      </c>
      <c r="B245" s="73" t="s">
        <v>16413</v>
      </c>
      <c r="C245" s="73" t="s">
        <v>145</v>
      </c>
      <c r="E245" s="74" t="n">
        <v>1340115</v>
      </c>
      <c r="F245" s="74" t="n">
        <v>10500</v>
      </c>
      <c r="G245" s="73" t="s">
        <v>16410</v>
      </c>
      <c r="H245" s="73" t="s">
        <v>1197</v>
      </c>
      <c r="I245" s="75" t="s">
        <v>16411</v>
      </c>
      <c r="K245" s="74" t="n">
        <v>10500</v>
      </c>
      <c r="L245" s="74" t="n">
        <v>0</v>
      </c>
      <c r="M245" s="74" t="n">
        <v>0</v>
      </c>
    </row>
    <row r="246" customFormat="false" ht="15" hidden="false" customHeight="false" outlineLevel="0" collapsed="false">
      <c r="A246" s="73" t="s">
        <v>488</v>
      </c>
      <c r="B246" s="73" t="s">
        <v>16413</v>
      </c>
      <c r="C246" s="73" t="s">
        <v>145</v>
      </c>
      <c r="E246" s="74" t="n">
        <v>1659</v>
      </c>
      <c r="F246" s="74" t="n">
        <v>13</v>
      </c>
      <c r="G246" s="73" t="s">
        <v>16410</v>
      </c>
      <c r="I246" s="75" t="s">
        <v>16411</v>
      </c>
      <c r="K246" s="74" t="n">
        <v>13</v>
      </c>
      <c r="L246" s="74" t="n">
        <v>0</v>
      </c>
      <c r="M246" s="74" t="n">
        <v>0</v>
      </c>
    </row>
    <row r="247" customFormat="false" ht="15" hidden="false" customHeight="false" outlineLevel="0" collapsed="false">
      <c r="A247" s="73" t="s">
        <v>489</v>
      </c>
      <c r="B247" s="73" t="s">
        <v>16409</v>
      </c>
      <c r="C247" s="73" t="s">
        <v>146</v>
      </c>
      <c r="E247" s="74" t="n">
        <v>3983528</v>
      </c>
      <c r="F247" s="74" t="n">
        <v>110900</v>
      </c>
      <c r="G247" s="73" t="s">
        <v>16410</v>
      </c>
      <c r="H247" s="73" t="s">
        <v>1198</v>
      </c>
      <c r="I247" s="75" t="s">
        <v>16411</v>
      </c>
      <c r="K247" s="74" t="n">
        <v>110900</v>
      </c>
      <c r="L247" s="74" t="n">
        <v>0</v>
      </c>
      <c r="M247" s="74" t="n">
        <v>0</v>
      </c>
    </row>
    <row r="248" customFormat="false" ht="15" hidden="false" customHeight="false" outlineLevel="0" collapsed="false">
      <c r="A248" s="73" t="s">
        <v>489</v>
      </c>
      <c r="B248" s="73" t="s">
        <v>16409</v>
      </c>
      <c r="C248" s="73" t="s">
        <v>146</v>
      </c>
      <c r="E248" s="74" t="n">
        <v>3983528</v>
      </c>
      <c r="F248" s="74" t="n">
        <v>110900</v>
      </c>
      <c r="G248" s="73" t="s">
        <v>16410</v>
      </c>
      <c r="H248" s="73" t="s">
        <v>1197</v>
      </c>
      <c r="I248" s="75" t="s">
        <v>16411</v>
      </c>
      <c r="K248" s="74" t="n">
        <v>110900</v>
      </c>
      <c r="L248" s="74" t="n">
        <v>0</v>
      </c>
      <c r="M248" s="74" t="n">
        <v>0</v>
      </c>
    </row>
    <row r="249" customFormat="false" ht="15" hidden="false" customHeight="false" outlineLevel="0" collapsed="false">
      <c r="A249" s="73" t="s">
        <v>489</v>
      </c>
      <c r="B249" s="73" t="s">
        <v>16409</v>
      </c>
      <c r="C249" s="73" t="s">
        <v>146</v>
      </c>
      <c r="E249" s="74" t="n">
        <v>2718138</v>
      </c>
      <c r="F249" s="74" t="n">
        <v>75672</v>
      </c>
      <c r="G249" s="73" t="s">
        <v>16410</v>
      </c>
      <c r="I249" s="75" t="s">
        <v>16411</v>
      </c>
      <c r="K249" s="74" t="n">
        <v>75672</v>
      </c>
      <c r="L249" s="74" t="n">
        <v>0</v>
      </c>
      <c r="M249" s="74" t="n">
        <v>0</v>
      </c>
    </row>
    <row r="250" customFormat="false" ht="15" hidden="false" customHeight="false" outlineLevel="0" collapsed="false">
      <c r="A250" s="73" t="s">
        <v>490</v>
      </c>
      <c r="B250" s="73" t="s">
        <v>16409</v>
      </c>
      <c r="C250" s="73" t="s">
        <v>147</v>
      </c>
      <c r="E250" s="74" t="n">
        <v>346250</v>
      </c>
      <c r="F250" s="74" t="n">
        <v>2500</v>
      </c>
      <c r="G250" s="73" t="s">
        <v>16410</v>
      </c>
      <c r="H250" s="73" t="s">
        <v>1198</v>
      </c>
      <c r="I250" s="75" t="s">
        <v>16411</v>
      </c>
      <c r="K250" s="74" t="n">
        <v>2500</v>
      </c>
      <c r="L250" s="74" t="n">
        <v>0</v>
      </c>
      <c r="M250" s="74" t="n">
        <v>0</v>
      </c>
    </row>
    <row r="251" customFormat="false" ht="15" hidden="false" customHeight="false" outlineLevel="0" collapsed="false">
      <c r="A251" s="73" t="s">
        <v>490</v>
      </c>
      <c r="B251" s="73" t="s">
        <v>16409</v>
      </c>
      <c r="C251" s="73" t="s">
        <v>147</v>
      </c>
      <c r="E251" s="74" t="n">
        <v>346250</v>
      </c>
      <c r="F251" s="74" t="n">
        <v>2500</v>
      </c>
      <c r="G251" s="73" t="s">
        <v>16410</v>
      </c>
      <c r="H251" s="73" t="s">
        <v>1197</v>
      </c>
      <c r="I251" s="75" t="s">
        <v>16411</v>
      </c>
      <c r="K251" s="74" t="n">
        <v>2500</v>
      </c>
      <c r="L251" s="74" t="n">
        <v>0</v>
      </c>
      <c r="M251" s="74" t="n">
        <v>0</v>
      </c>
    </row>
    <row r="252" customFormat="false" ht="15" hidden="false" customHeight="false" outlineLevel="0" collapsed="false">
      <c r="A252" s="73" t="s">
        <v>490</v>
      </c>
      <c r="B252" s="73" t="s">
        <v>16409</v>
      </c>
      <c r="C252" s="73" t="s">
        <v>147</v>
      </c>
      <c r="E252" s="74" t="n">
        <v>239051</v>
      </c>
      <c r="F252" s="74" t="n">
        <v>1726</v>
      </c>
      <c r="G252" s="73" t="s">
        <v>16410</v>
      </c>
      <c r="I252" s="75" t="s">
        <v>16411</v>
      </c>
      <c r="K252" s="74" t="n">
        <v>1726</v>
      </c>
      <c r="L252" s="74" t="n">
        <v>0</v>
      </c>
      <c r="M252" s="74" t="n">
        <v>0</v>
      </c>
    </row>
    <row r="253" customFormat="false" ht="15" hidden="false" customHeight="false" outlineLevel="0" collapsed="false">
      <c r="A253" s="73" t="s">
        <v>491</v>
      </c>
      <c r="B253" s="73" t="s">
        <v>16409</v>
      </c>
      <c r="C253" s="73" t="s">
        <v>148</v>
      </c>
      <c r="E253" s="74" t="n">
        <v>3459127</v>
      </c>
      <c r="F253" s="74" t="n">
        <v>42700</v>
      </c>
      <c r="G253" s="73" t="s">
        <v>16410</v>
      </c>
      <c r="H253" s="73" t="s">
        <v>1198</v>
      </c>
      <c r="I253" s="75" t="s">
        <v>16411</v>
      </c>
      <c r="K253" s="74" t="n">
        <v>42700</v>
      </c>
      <c r="L253" s="74" t="n">
        <v>0</v>
      </c>
      <c r="M253" s="74" t="n">
        <v>0</v>
      </c>
    </row>
    <row r="254" customFormat="false" ht="15" hidden="false" customHeight="false" outlineLevel="0" collapsed="false">
      <c r="A254" s="73" t="s">
        <v>491</v>
      </c>
      <c r="B254" s="73" t="s">
        <v>16409</v>
      </c>
      <c r="C254" s="73" t="s">
        <v>148</v>
      </c>
      <c r="E254" s="74" t="n">
        <v>3459127</v>
      </c>
      <c r="F254" s="74" t="n">
        <v>42700</v>
      </c>
      <c r="G254" s="73" t="s">
        <v>16410</v>
      </c>
      <c r="H254" s="73" t="s">
        <v>1197</v>
      </c>
      <c r="I254" s="75" t="s">
        <v>16411</v>
      </c>
      <c r="K254" s="74" t="n">
        <v>42700</v>
      </c>
      <c r="L254" s="74" t="n">
        <v>0</v>
      </c>
      <c r="M254" s="74" t="n">
        <v>0</v>
      </c>
    </row>
    <row r="255" customFormat="false" ht="15" hidden="false" customHeight="false" outlineLevel="0" collapsed="false">
      <c r="A255" s="73" t="s">
        <v>491</v>
      </c>
      <c r="B255" s="73" t="s">
        <v>16409</v>
      </c>
      <c r="C255" s="73" t="s">
        <v>148</v>
      </c>
      <c r="E255" s="74" t="n">
        <v>170283</v>
      </c>
      <c r="F255" s="74" t="n">
        <v>2102</v>
      </c>
      <c r="G255" s="73" t="s">
        <v>16410</v>
      </c>
      <c r="I255" s="75" t="s">
        <v>16411</v>
      </c>
      <c r="K255" s="74" t="n">
        <v>2102</v>
      </c>
      <c r="L255" s="74" t="n">
        <v>0</v>
      </c>
      <c r="M255" s="74" t="n">
        <v>0</v>
      </c>
    </row>
    <row r="256" customFormat="false" ht="15" hidden="false" customHeight="false" outlineLevel="0" collapsed="false">
      <c r="A256" s="73" t="s">
        <v>492</v>
      </c>
      <c r="B256" s="73" t="s">
        <v>16447</v>
      </c>
      <c r="C256" s="73" t="s">
        <v>149</v>
      </c>
      <c r="E256" s="74" t="n">
        <v>3520739</v>
      </c>
      <c r="F256" s="74" t="n">
        <v>58098</v>
      </c>
      <c r="G256" s="73" t="s">
        <v>16410</v>
      </c>
      <c r="I256" s="75" t="s">
        <v>16411</v>
      </c>
      <c r="K256" s="74" t="n">
        <v>58098</v>
      </c>
      <c r="L256" s="74" t="n">
        <v>0</v>
      </c>
      <c r="M256" s="74" t="n">
        <v>0</v>
      </c>
    </row>
    <row r="257" customFormat="false" ht="15" hidden="false" customHeight="false" outlineLevel="0" collapsed="false">
      <c r="A257" s="73" t="s">
        <v>493</v>
      </c>
      <c r="B257" s="73" t="s">
        <v>16409</v>
      </c>
      <c r="C257" s="73" t="s">
        <v>150</v>
      </c>
      <c r="E257" s="74" t="n">
        <v>115731</v>
      </c>
      <c r="F257" s="74" t="n">
        <v>300</v>
      </c>
      <c r="G257" s="73" t="s">
        <v>16410</v>
      </c>
      <c r="H257" s="73" t="s">
        <v>1198</v>
      </c>
      <c r="I257" s="75" t="s">
        <v>16411</v>
      </c>
      <c r="K257" s="74" t="n">
        <v>300</v>
      </c>
      <c r="L257" s="74" t="n">
        <v>0</v>
      </c>
      <c r="M257" s="74" t="n">
        <v>0</v>
      </c>
    </row>
    <row r="258" customFormat="false" ht="15" hidden="false" customHeight="false" outlineLevel="0" collapsed="false">
      <c r="A258" s="73" t="s">
        <v>493</v>
      </c>
      <c r="B258" s="73" t="s">
        <v>16409</v>
      </c>
      <c r="C258" s="73" t="s">
        <v>150</v>
      </c>
      <c r="E258" s="74" t="n">
        <v>115731</v>
      </c>
      <c r="F258" s="74" t="n">
        <v>300</v>
      </c>
      <c r="G258" s="73" t="s">
        <v>16410</v>
      </c>
      <c r="H258" s="73" t="s">
        <v>1197</v>
      </c>
      <c r="I258" s="75" t="s">
        <v>16411</v>
      </c>
      <c r="K258" s="74" t="n">
        <v>300</v>
      </c>
      <c r="L258" s="74" t="n">
        <v>0</v>
      </c>
      <c r="M258" s="74" t="n">
        <v>0</v>
      </c>
    </row>
    <row r="259" customFormat="false" ht="15" hidden="false" customHeight="false" outlineLevel="0" collapsed="false">
      <c r="A259" s="73" t="s">
        <v>494</v>
      </c>
      <c r="B259" s="73" t="s">
        <v>16409</v>
      </c>
      <c r="C259" s="73" t="s">
        <v>151</v>
      </c>
      <c r="E259" s="74" t="n">
        <v>7937146</v>
      </c>
      <c r="F259" s="74" t="n">
        <v>554270</v>
      </c>
      <c r="G259" s="73" t="s">
        <v>16410</v>
      </c>
      <c r="I259" s="75" t="s">
        <v>16411</v>
      </c>
      <c r="K259" s="74" t="n">
        <v>554270</v>
      </c>
      <c r="L259" s="74" t="n">
        <v>0</v>
      </c>
      <c r="M259" s="74" t="n">
        <v>0</v>
      </c>
    </row>
    <row r="260" customFormat="false" ht="15" hidden="false" customHeight="false" outlineLevel="0" collapsed="false">
      <c r="A260" s="73" t="s">
        <v>495</v>
      </c>
      <c r="B260" s="73" t="s">
        <v>16409</v>
      </c>
      <c r="C260" s="73" t="s">
        <v>152</v>
      </c>
      <c r="E260" s="74" t="n">
        <v>768965</v>
      </c>
      <c r="F260" s="74" t="n">
        <v>85822</v>
      </c>
      <c r="G260" s="73" t="s">
        <v>16410</v>
      </c>
      <c r="I260" s="75" t="s">
        <v>16411</v>
      </c>
      <c r="K260" s="74" t="n">
        <v>85822</v>
      </c>
      <c r="L260" s="74" t="n">
        <v>0</v>
      </c>
      <c r="M260" s="74" t="n">
        <v>0</v>
      </c>
    </row>
    <row r="261" customFormat="false" ht="15" hidden="false" customHeight="false" outlineLevel="0" collapsed="false">
      <c r="A261" s="73" t="s">
        <v>496</v>
      </c>
      <c r="B261" s="73" t="s">
        <v>16409</v>
      </c>
      <c r="C261" s="73" t="s">
        <v>153</v>
      </c>
      <c r="E261" s="74" t="n">
        <v>3317760</v>
      </c>
      <c r="F261" s="74" t="n">
        <v>30427</v>
      </c>
      <c r="G261" s="73" t="s">
        <v>16410</v>
      </c>
      <c r="I261" s="75" t="s">
        <v>16411</v>
      </c>
      <c r="K261" s="74" t="n">
        <v>30427</v>
      </c>
      <c r="L261" s="74" t="n">
        <v>0</v>
      </c>
      <c r="M261" s="74" t="n">
        <v>0</v>
      </c>
    </row>
    <row r="262" customFormat="false" ht="15" hidden="false" customHeight="false" outlineLevel="0" collapsed="false">
      <c r="A262" s="73" t="s">
        <v>497</v>
      </c>
      <c r="B262" s="73" t="s">
        <v>16418</v>
      </c>
      <c r="C262" s="73" t="s">
        <v>154</v>
      </c>
      <c r="E262" s="74" t="n">
        <v>5030655</v>
      </c>
      <c r="F262" s="74" t="n">
        <v>82254</v>
      </c>
      <c r="G262" s="73" t="s">
        <v>16410</v>
      </c>
      <c r="I262" s="75" t="s">
        <v>16411</v>
      </c>
      <c r="K262" s="74" t="n">
        <v>82254</v>
      </c>
      <c r="L262" s="74" t="n">
        <v>0</v>
      </c>
      <c r="M262" s="74" t="n">
        <v>0</v>
      </c>
    </row>
    <row r="263" customFormat="false" ht="15" hidden="false" customHeight="false" outlineLevel="0" collapsed="false">
      <c r="A263" s="73" t="s">
        <v>498</v>
      </c>
      <c r="B263" s="73" t="s">
        <v>16442</v>
      </c>
      <c r="C263" s="73" t="s">
        <v>155</v>
      </c>
      <c r="E263" s="74" t="n">
        <v>29266500</v>
      </c>
      <c r="F263" s="74" t="n">
        <v>32700000</v>
      </c>
      <c r="G263" s="73" t="s">
        <v>16415</v>
      </c>
      <c r="I263" s="75" t="s">
        <v>16411</v>
      </c>
      <c r="K263" s="74" t="n">
        <v>32700000</v>
      </c>
      <c r="L263" s="74" t="n">
        <v>0</v>
      </c>
      <c r="M263" s="74" t="n">
        <v>0</v>
      </c>
    </row>
    <row r="264" customFormat="false" ht="15" hidden="false" customHeight="false" outlineLevel="0" collapsed="false">
      <c r="A264" s="73" t="s">
        <v>499</v>
      </c>
      <c r="B264" s="73" t="s">
        <v>16409</v>
      </c>
      <c r="C264" s="73" t="s">
        <v>156</v>
      </c>
      <c r="E264" s="74" t="n">
        <v>6391320</v>
      </c>
      <c r="F264" s="74" t="n">
        <v>176800</v>
      </c>
      <c r="G264" s="73" t="s">
        <v>16410</v>
      </c>
      <c r="H264" s="73" t="s">
        <v>1198</v>
      </c>
      <c r="I264" s="75" t="s">
        <v>16411</v>
      </c>
      <c r="K264" s="74" t="n">
        <v>176800</v>
      </c>
      <c r="L264" s="74" t="n">
        <v>0</v>
      </c>
      <c r="M264" s="74" t="n">
        <v>0</v>
      </c>
    </row>
    <row r="265" customFormat="false" ht="15" hidden="false" customHeight="false" outlineLevel="0" collapsed="false">
      <c r="A265" s="73" t="s">
        <v>499</v>
      </c>
      <c r="B265" s="73" t="s">
        <v>16409</v>
      </c>
      <c r="C265" s="73" t="s">
        <v>156</v>
      </c>
      <c r="E265" s="74" t="n">
        <v>6391320</v>
      </c>
      <c r="F265" s="74" t="n">
        <v>176800</v>
      </c>
      <c r="G265" s="73" t="s">
        <v>16410</v>
      </c>
      <c r="H265" s="73" t="s">
        <v>1197</v>
      </c>
      <c r="I265" s="75" t="s">
        <v>16411</v>
      </c>
      <c r="K265" s="74" t="n">
        <v>176800</v>
      </c>
      <c r="L265" s="74" t="n">
        <v>0</v>
      </c>
      <c r="M265" s="74" t="n">
        <v>0</v>
      </c>
    </row>
    <row r="266" customFormat="false" ht="15" hidden="false" customHeight="false" outlineLevel="0" collapsed="false">
      <c r="A266" s="73" t="s">
        <v>499</v>
      </c>
      <c r="B266" s="73" t="s">
        <v>16409</v>
      </c>
      <c r="C266" s="73" t="s">
        <v>156</v>
      </c>
      <c r="E266" s="74" t="n">
        <v>124934</v>
      </c>
      <c r="F266" s="74" t="n">
        <v>3456</v>
      </c>
      <c r="G266" s="73" t="s">
        <v>16410</v>
      </c>
      <c r="I266" s="75" t="s">
        <v>16411</v>
      </c>
      <c r="K266" s="74" t="n">
        <v>3456</v>
      </c>
      <c r="L266" s="74" t="n">
        <v>0</v>
      </c>
      <c r="M266" s="74" t="n">
        <v>0</v>
      </c>
    </row>
    <row r="267" customFormat="false" ht="15" hidden="false" customHeight="false" outlineLevel="0" collapsed="false">
      <c r="A267" s="73" t="s">
        <v>500</v>
      </c>
      <c r="B267" s="73" t="s">
        <v>16448</v>
      </c>
      <c r="C267" s="73" t="s">
        <v>157</v>
      </c>
      <c r="E267" s="74" t="n">
        <v>10954440</v>
      </c>
      <c r="F267" s="74" t="n">
        <v>12600000</v>
      </c>
      <c r="G267" s="73" t="s">
        <v>16415</v>
      </c>
      <c r="I267" s="75" t="s">
        <v>16411</v>
      </c>
      <c r="K267" s="74" t="n">
        <v>12600000</v>
      </c>
      <c r="L267" s="74" t="n">
        <v>0</v>
      </c>
      <c r="M267" s="74" t="n">
        <v>0</v>
      </c>
    </row>
    <row r="268" customFormat="false" ht="15" hidden="false" customHeight="false" outlineLevel="0" collapsed="false">
      <c r="A268" s="73" t="s">
        <v>500</v>
      </c>
      <c r="B268" s="73" t="s">
        <v>16449</v>
      </c>
      <c r="C268" s="73" t="s">
        <v>158</v>
      </c>
      <c r="E268" s="74" t="n">
        <v>7917750</v>
      </c>
      <c r="F268" s="74" t="n">
        <v>8500000</v>
      </c>
      <c r="G268" s="73" t="s">
        <v>16415</v>
      </c>
      <c r="I268" s="75" t="s">
        <v>16411</v>
      </c>
      <c r="K268" s="74" t="n">
        <v>8500000</v>
      </c>
      <c r="L268" s="74" t="n">
        <v>0</v>
      </c>
      <c r="M268" s="74" t="n">
        <v>0</v>
      </c>
    </row>
    <row r="269" customFormat="false" ht="15" hidden="false" customHeight="false" outlineLevel="0" collapsed="false">
      <c r="A269" s="73" t="s">
        <v>501</v>
      </c>
      <c r="B269" s="73" t="s">
        <v>16409</v>
      </c>
      <c r="C269" s="73" t="s">
        <v>159</v>
      </c>
      <c r="E269" s="74" t="n">
        <v>1920365</v>
      </c>
      <c r="F269" s="74" t="n">
        <v>135237</v>
      </c>
      <c r="G269" s="73" t="s">
        <v>16410</v>
      </c>
      <c r="I269" s="75" t="s">
        <v>16411</v>
      </c>
      <c r="K269" s="74" t="n">
        <v>135237</v>
      </c>
      <c r="L269" s="74" t="n">
        <v>0</v>
      </c>
      <c r="M269" s="74" t="n">
        <v>0</v>
      </c>
    </row>
    <row r="270" customFormat="false" ht="15" hidden="false" customHeight="false" outlineLevel="0" collapsed="false">
      <c r="A270" s="73" t="s">
        <v>502</v>
      </c>
      <c r="B270" s="73" t="s">
        <v>16409</v>
      </c>
      <c r="C270" s="73" t="s">
        <v>160</v>
      </c>
      <c r="E270" s="74" t="n">
        <v>1488740</v>
      </c>
      <c r="F270" s="74" t="n">
        <v>5500</v>
      </c>
      <c r="G270" s="73" t="s">
        <v>16410</v>
      </c>
      <c r="H270" s="73" t="s">
        <v>1198</v>
      </c>
      <c r="I270" s="75" t="s">
        <v>16411</v>
      </c>
      <c r="K270" s="74" t="n">
        <v>5500</v>
      </c>
      <c r="L270" s="74" t="n">
        <v>0</v>
      </c>
      <c r="M270" s="74" t="n">
        <v>0</v>
      </c>
    </row>
    <row r="271" customFormat="false" ht="15" hidden="false" customHeight="false" outlineLevel="0" collapsed="false">
      <c r="A271" s="73" t="s">
        <v>502</v>
      </c>
      <c r="B271" s="73" t="s">
        <v>16409</v>
      </c>
      <c r="C271" s="73" t="s">
        <v>160</v>
      </c>
      <c r="E271" s="74" t="n">
        <v>1488740</v>
      </c>
      <c r="F271" s="74" t="n">
        <v>5500</v>
      </c>
      <c r="G271" s="73" t="s">
        <v>16410</v>
      </c>
      <c r="H271" s="73" t="s">
        <v>1197</v>
      </c>
      <c r="I271" s="75" t="s">
        <v>16411</v>
      </c>
      <c r="K271" s="74" t="n">
        <v>5500</v>
      </c>
      <c r="L271" s="74" t="n">
        <v>0</v>
      </c>
      <c r="M271" s="74" t="n">
        <v>0</v>
      </c>
    </row>
    <row r="272" customFormat="false" ht="15" hidden="false" customHeight="false" outlineLevel="0" collapsed="false">
      <c r="A272" s="73" t="s">
        <v>503</v>
      </c>
      <c r="B272" s="73" t="s">
        <v>16450</v>
      </c>
      <c r="C272" s="73" t="s">
        <v>161</v>
      </c>
      <c r="E272" s="74" t="n">
        <v>2022026</v>
      </c>
      <c r="F272" s="74" t="n">
        <v>132505</v>
      </c>
      <c r="G272" s="73" t="s">
        <v>16410</v>
      </c>
      <c r="I272" s="75" t="s">
        <v>16411</v>
      </c>
      <c r="K272" s="74" t="n">
        <v>132505</v>
      </c>
      <c r="L272" s="74" t="n">
        <v>0</v>
      </c>
      <c r="M272" s="74" t="n">
        <v>0</v>
      </c>
    </row>
    <row r="273" customFormat="false" ht="15" hidden="false" customHeight="false" outlineLevel="0" collapsed="false">
      <c r="A273" s="73" t="s">
        <v>504</v>
      </c>
      <c r="B273" s="73" t="s">
        <v>16409</v>
      </c>
      <c r="C273" s="73" t="s">
        <v>162</v>
      </c>
      <c r="E273" s="74" t="n">
        <v>20763653</v>
      </c>
      <c r="F273" s="74" t="n">
        <v>144032</v>
      </c>
      <c r="G273" s="73" t="s">
        <v>16410</v>
      </c>
      <c r="I273" s="75" t="s">
        <v>16411</v>
      </c>
      <c r="K273" s="74" t="n">
        <v>144032</v>
      </c>
      <c r="L273" s="74" t="n">
        <v>0</v>
      </c>
      <c r="M273" s="74" t="n">
        <v>0</v>
      </c>
    </row>
    <row r="274" customFormat="false" ht="15" hidden="false" customHeight="false" outlineLevel="0" collapsed="false">
      <c r="A274" s="73" t="s">
        <v>505</v>
      </c>
      <c r="B274" s="73" t="s">
        <v>16409</v>
      </c>
      <c r="C274" s="73" t="s">
        <v>163</v>
      </c>
      <c r="E274" s="74" t="n">
        <v>1442875</v>
      </c>
      <c r="F274" s="74" t="n">
        <v>25965</v>
      </c>
      <c r="G274" s="73" t="s">
        <v>16410</v>
      </c>
      <c r="I274" s="75" t="s">
        <v>16411</v>
      </c>
      <c r="K274" s="74" t="n">
        <v>25965</v>
      </c>
      <c r="L274" s="74" t="n">
        <v>0</v>
      </c>
      <c r="M274" s="74" t="n">
        <v>0</v>
      </c>
    </row>
    <row r="275" customFormat="false" ht="15" hidden="false" customHeight="false" outlineLevel="0" collapsed="false">
      <c r="A275" s="73" t="s">
        <v>506</v>
      </c>
      <c r="B275" s="73" t="s">
        <v>16409</v>
      </c>
      <c r="C275" s="73" t="s">
        <v>164</v>
      </c>
      <c r="E275" s="74" t="n">
        <v>546270</v>
      </c>
      <c r="F275" s="74" t="n">
        <v>3000</v>
      </c>
      <c r="G275" s="73" t="s">
        <v>16410</v>
      </c>
      <c r="H275" s="73" t="s">
        <v>1198</v>
      </c>
      <c r="I275" s="75" t="s">
        <v>16411</v>
      </c>
      <c r="K275" s="74" t="n">
        <v>3000</v>
      </c>
      <c r="L275" s="74" t="n">
        <v>0</v>
      </c>
      <c r="M275" s="74" t="n">
        <v>0</v>
      </c>
    </row>
    <row r="276" customFormat="false" ht="15" hidden="false" customHeight="false" outlineLevel="0" collapsed="false">
      <c r="A276" s="73" t="s">
        <v>506</v>
      </c>
      <c r="B276" s="73" t="s">
        <v>16409</v>
      </c>
      <c r="C276" s="73" t="s">
        <v>164</v>
      </c>
      <c r="E276" s="74" t="n">
        <v>382389</v>
      </c>
      <c r="F276" s="74" t="n">
        <v>2100</v>
      </c>
      <c r="G276" s="73" t="s">
        <v>16410</v>
      </c>
      <c r="H276" s="73" t="s">
        <v>1197</v>
      </c>
      <c r="I276" s="75" t="s">
        <v>16411</v>
      </c>
      <c r="K276" s="74" t="n">
        <v>2100</v>
      </c>
      <c r="L276" s="74" t="n">
        <v>0</v>
      </c>
      <c r="M276" s="74" t="n">
        <v>0</v>
      </c>
    </row>
    <row r="277" customFormat="false" ht="15" hidden="false" customHeight="false" outlineLevel="0" collapsed="false">
      <c r="A277" s="73" t="s">
        <v>507</v>
      </c>
      <c r="B277" s="73" t="s">
        <v>16409</v>
      </c>
      <c r="C277" s="73" t="s">
        <v>165</v>
      </c>
      <c r="E277" s="74" t="n">
        <v>1420855</v>
      </c>
      <c r="F277" s="74" t="n">
        <v>4100</v>
      </c>
      <c r="G277" s="73" t="s">
        <v>16410</v>
      </c>
      <c r="H277" s="73" t="s">
        <v>1198</v>
      </c>
      <c r="I277" s="75" t="s">
        <v>16411</v>
      </c>
      <c r="K277" s="74" t="n">
        <v>4100</v>
      </c>
      <c r="L277" s="74" t="n">
        <v>0</v>
      </c>
      <c r="M277" s="74" t="n">
        <v>0</v>
      </c>
    </row>
    <row r="278" customFormat="false" ht="15" hidden="false" customHeight="false" outlineLevel="0" collapsed="false">
      <c r="A278" s="73" t="s">
        <v>507</v>
      </c>
      <c r="B278" s="73" t="s">
        <v>16409</v>
      </c>
      <c r="C278" s="73" t="s">
        <v>165</v>
      </c>
      <c r="E278" s="74" t="n">
        <v>1420855</v>
      </c>
      <c r="F278" s="74" t="n">
        <v>4100</v>
      </c>
      <c r="G278" s="73" t="s">
        <v>16410</v>
      </c>
      <c r="H278" s="73" t="s">
        <v>1197</v>
      </c>
      <c r="I278" s="75" t="s">
        <v>16411</v>
      </c>
      <c r="K278" s="74" t="n">
        <v>4100</v>
      </c>
      <c r="L278" s="74" t="n">
        <v>0</v>
      </c>
      <c r="M278" s="74" t="n">
        <v>0</v>
      </c>
    </row>
    <row r="279" customFormat="false" ht="15" hidden="false" customHeight="false" outlineLevel="0" collapsed="false">
      <c r="A279" s="73" t="s">
        <v>508</v>
      </c>
      <c r="B279" s="73" t="s">
        <v>16409</v>
      </c>
      <c r="C279" s="73" t="s">
        <v>166</v>
      </c>
      <c r="E279" s="74" t="n">
        <v>2893998</v>
      </c>
      <c r="F279" s="74" t="n">
        <v>13800</v>
      </c>
      <c r="G279" s="73" t="s">
        <v>16410</v>
      </c>
      <c r="H279" s="73" t="s">
        <v>1198</v>
      </c>
      <c r="I279" s="75" t="s">
        <v>16411</v>
      </c>
      <c r="K279" s="74" t="n">
        <v>13800</v>
      </c>
      <c r="L279" s="74" t="n">
        <v>0</v>
      </c>
      <c r="M279" s="74" t="n">
        <v>0</v>
      </c>
    </row>
    <row r="280" customFormat="false" ht="15" hidden="false" customHeight="false" outlineLevel="0" collapsed="false">
      <c r="A280" s="73" t="s">
        <v>508</v>
      </c>
      <c r="B280" s="73" t="s">
        <v>16409</v>
      </c>
      <c r="C280" s="73" t="s">
        <v>166</v>
      </c>
      <c r="E280" s="74" t="n">
        <v>2893998</v>
      </c>
      <c r="F280" s="74" t="n">
        <v>13800</v>
      </c>
      <c r="G280" s="73" t="s">
        <v>16410</v>
      </c>
      <c r="H280" s="73" t="s">
        <v>1197</v>
      </c>
      <c r="I280" s="75" t="s">
        <v>16411</v>
      </c>
      <c r="K280" s="74" t="n">
        <v>13800</v>
      </c>
      <c r="L280" s="74" t="n">
        <v>0</v>
      </c>
      <c r="M280" s="74" t="n">
        <v>0</v>
      </c>
    </row>
    <row r="281" customFormat="false" ht="15" hidden="false" customHeight="false" outlineLevel="0" collapsed="false">
      <c r="A281" s="73" t="s">
        <v>509</v>
      </c>
      <c r="B281" s="73" t="s">
        <v>16409</v>
      </c>
      <c r="C281" s="73" t="s">
        <v>167</v>
      </c>
      <c r="E281" s="74" t="n">
        <v>1931778</v>
      </c>
      <c r="F281" s="74" t="n">
        <v>64200</v>
      </c>
      <c r="G281" s="73" t="s">
        <v>16410</v>
      </c>
      <c r="H281" s="73" t="s">
        <v>1198</v>
      </c>
      <c r="I281" s="75" t="s">
        <v>16411</v>
      </c>
      <c r="K281" s="74" t="n">
        <v>64200</v>
      </c>
      <c r="L281" s="74" t="n">
        <v>0</v>
      </c>
      <c r="M281" s="74" t="n">
        <v>0</v>
      </c>
    </row>
    <row r="282" customFormat="false" ht="15" hidden="false" customHeight="false" outlineLevel="0" collapsed="false">
      <c r="A282" s="73" t="s">
        <v>510</v>
      </c>
      <c r="B282" s="73" t="s">
        <v>16416</v>
      </c>
      <c r="C282" s="73" t="s">
        <v>168</v>
      </c>
      <c r="E282" s="74" t="n">
        <v>190961</v>
      </c>
      <c r="F282" s="74" t="n">
        <v>71521</v>
      </c>
      <c r="G282" s="73" t="s">
        <v>16410</v>
      </c>
      <c r="I282" s="75" t="s">
        <v>16411</v>
      </c>
      <c r="K282" s="74" t="n">
        <v>71521</v>
      </c>
      <c r="L282" s="74" t="n">
        <v>0</v>
      </c>
      <c r="M282" s="74" t="n">
        <v>0</v>
      </c>
    </row>
    <row r="283" customFormat="false" ht="15" hidden="false" customHeight="false" outlineLevel="0" collapsed="false">
      <c r="A283" s="73" t="s">
        <v>511</v>
      </c>
      <c r="B283" s="73" t="s">
        <v>16409</v>
      </c>
      <c r="C283" s="73" t="s">
        <v>169</v>
      </c>
      <c r="E283" s="74" t="n">
        <v>1204924</v>
      </c>
      <c r="F283" s="74" t="n">
        <v>4600</v>
      </c>
      <c r="G283" s="73" t="s">
        <v>16410</v>
      </c>
      <c r="H283" s="73" t="s">
        <v>1198</v>
      </c>
      <c r="I283" s="75" t="s">
        <v>16411</v>
      </c>
      <c r="K283" s="74" t="n">
        <v>4600</v>
      </c>
      <c r="L283" s="74" t="n">
        <v>0</v>
      </c>
      <c r="M283" s="74" t="n">
        <v>0</v>
      </c>
    </row>
    <row r="284" customFormat="false" ht="15" hidden="false" customHeight="false" outlineLevel="0" collapsed="false">
      <c r="A284" s="73" t="s">
        <v>511</v>
      </c>
      <c r="B284" s="73" t="s">
        <v>16409</v>
      </c>
      <c r="C284" s="73" t="s">
        <v>169</v>
      </c>
      <c r="E284" s="74" t="n">
        <v>1204924</v>
      </c>
      <c r="F284" s="74" t="n">
        <v>4600</v>
      </c>
      <c r="G284" s="73" t="s">
        <v>16410</v>
      </c>
      <c r="H284" s="73" t="s">
        <v>1197</v>
      </c>
      <c r="I284" s="75" t="s">
        <v>16411</v>
      </c>
      <c r="K284" s="74" t="n">
        <v>4600</v>
      </c>
      <c r="L284" s="74" t="n">
        <v>0</v>
      </c>
      <c r="M284" s="74" t="n">
        <v>0</v>
      </c>
    </row>
    <row r="285" customFormat="false" ht="15" hidden="false" customHeight="false" outlineLevel="0" collapsed="false">
      <c r="A285" s="73" t="s">
        <v>512</v>
      </c>
      <c r="B285" s="73" t="s">
        <v>16451</v>
      </c>
      <c r="C285" s="73" t="s">
        <v>170</v>
      </c>
      <c r="E285" s="74" t="n">
        <v>17660790</v>
      </c>
      <c r="F285" s="74" t="n">
        <v>19788000</v>
      </c>
      <c r="G285" s="73" t="s">
        <v>16415</v>
      </c>
      <c r="I285" s="75" t="s">
        <v>16411</v>
      </c>
      <c r="K285" s="74" t="n">
        <v>19788000</v>
      </c>
      <c r="L285" s="74" t="n">
        <v>0</v>
      </c>
      <c r="M285" s="74" t="n">
        <v>0</v>
      </c>
    </row>
    <row r="286" customFormat="false" ht="15" hidden="false" customHeight="false" outlineLevel="0" collapsed="false">
      <c r="A286" s="73" t="s">
        <v>513</v>
      </c>
      <c r="B286" s="73" t="s">
        <v>16409</v>
      </c>
      <c r="C286" s="73" t="s">
        <v>171</v>
      </c>
      <c r="E286" s="74" t="n">
        <v>4432972</v>
      </c>
      <c r="F286" s="74" t="n">
        <v>149510</v>
      </c>
      <c r="G286" s="73" t="s">
        <v>16410</v>
      </c>
      <c r="I286" s="75" t="s">
        <v>16411</v>
      </c>
      <c r="K286" s="74" t="n">
        <v>149510</v>
      </c>
      <c r="L286" s="74" t="n">
        <v>0</v>
      </c>
      <c r="M286" s="74" t="n">
        <v>0</v>
      </c>
    </row>
    <row r="287" customFormat="false" ht="15" hidden="false" customHeight="false" outlineLevel="0" collapsed="false">
      <c r="A287" s="73" t="s">
        <v>514</v>
      </c>
      <c r="B287" s="73" t="s">
        <v>16452</v>
      </c>
      <c r="C287" s="73" t="s">
        <v>172</v>
      </c>
      <c r="E287" s="74" t="n">
        <v>35541937.2</v>
      </c>
      <c r="F287" s="74" t="n">
        <v>32494000</v>
      </c>
      <c r="G287" s="73" t="s">
        <v>16415</v>
      </c>
      <c r="I287" s="75" t="s">
        <v>16411</v>
      </c>
      <c r="K287" s="74" t="n">
        <v>32494000</v>
      </c>
      <c r="L287" s="74" t="n">
        <v>0</v>
      </c>
      <c r="M287" s="74" t="n">
        <v>0</v>
      </c>
    </row>
    <row r="288" customFormat="false" ht="15" hidden="false" customHeight="false" outlineLevel="0" collapsed="false">
      <c r="A288" s="73" t="s">
        <v>515</v>
      </c>
      <c r="B288" s="73" t="s">
        <v>16409</v>
      </c>
      <c r="C288" s="73" t="s">
        <v>173</v>
      </c>
      <c r="E288" s="74" t="n">
        <v>525882</v>
      </c>
      <c r="F288" s="74" t="n">
        <v>13839</v>
      </c>
      <c r="G288" s="73" t="s">
        <v>16410</v>
      </c>
      <c r="I288" s="75" t="s">
        <v>16411</v>
      </c>
      <c r="K288" s="74" t="n">
        <v>13839</v>
      </c>
      <c r="L288" s="74" t="n">
        <v>0</v>
      </c>
      <c r="M288" s="74" t="n">
        <v>0</v>
      </c>
    </row>
    <row r="289" customFormat="false" ht="15" hidden="false" customHeight="false" outlineLevel="0" collapsed="false">
      <c r="A289" s="73" t="s">
        <v>516</v>
      </c>
      <c r="B289" s="73" t="s">
        <v>16453</v>
      </c>
      <c r="C289" s="73" t="s">
        <v>174</v>
      </c>
      <c r="E289" s="74" t="n">
        <v>5957188</v>
      </c>
      <c r="F289" s="74" t="n">
        <v>5500000</v>
      </c>
      <c r="G289" s="73" t="s">
        <v>16415</v>
      </c>
      <c r="I289" s="75" t="s">
        <v>16411</v>
      </c>
      <c r="K289" s="74" t="n">
        <v>5500000</v>
      </c>
      <c r="L289" s="74" t="n">
        <v>0</v>
      </c>
      <c r="M289" s="74" t="n">
        <v>0</v>
      </c>
    </row>
    <row r="290" customFormat="false" ht="15" hidden="false" customHeight="false" outlineLevel="0" collapsed="false">
      <c r="A290" s="73" t="s">
        <v>517</v>
      </c>
      <c r="B290" s="73" t="s">
        <v>16454</v>
      </c>
      <c r="C290" s="73" t="s">
        <v>175</v>
      </c>
      <c r="E290" s="74" t="n">
        <v>21793000</v>
      </c>
      <c r="F290" s="74" t="n">
        <v>19000000</v>
      </c>
      <c r="G290" s="73" t="s">
        <v>16415</v>
      </c>
      <c r="I290" s="75" t="s">
        <v>16411</v>
      </c>
      <c r="K290" s="74" t="n">
        <v>19000000</v>
      </c>
      <c r="L290" s="74" t="n">
        <v>0</v>
      </c>
      <c r="M290" s="74" t="n">
        <v>0</v>
      </c>
    </row>
    <row r="291" customFormat="false" ht="15" hidden="false" customHeight="false" outlineLevel="0" collapsed="false">
      <c r="A291" s="73" t="s">
        <v>518</v>
      </c>
      <c r="B291" s="73" t="s">
        <v>16409</v>
      </c>
      <c r="C291" s="73" t="s">
        <v>176</v>
      </c>
      <c r="E291" s="74" t="n">
        <v>3683325</v>
      </c>
      <c r="F291" s="74" t="n">
        <v>73300</v>
      </c>
      <c r="G291" s="73" t="s">
        <v>16410</v>
      </c>
      <c r="H291" s="73" t="s">
        <v>1198</v>
      </c>
      <c r="I291" s="75" t="s">
        <v>16411</v>
      </c>
      <c r="K291" s="74" t="n">
        <v>73300</v>
      </c>
      <c r="L291" s="74" t="n">
        <v>0</v>
      </c>
      <c r="M291" s="74" t="n">
        <v>0</v>
      </c>
    </row>
    <row r="292" customFormat="false" ht="15" hidden="false" customHeight="false" outlineLevel="0" collapsed="false">
      <c r="A292" s="73" t="s">
        <v>518</v>
      </c>
      <c r="B292" s="73" t="s">
        <v>16409</v>
      </c>
      <c r="C292" s="73" t="s">
        <v>176</v>
      </c>
      <c r="E292" s="74" t="n">
        <v>3683325</v>
      </c>
      <c r="F292" s="74" t="n">
        <v>73300</v>
      </c>
      <c r="G292" s="73" t="s">
        <v>16410</v>
      </c>
      <c r="H292" s="73" t="s">
        <v>1197</v>
      </c>
      <c r="I292" s="75" t="s">
        <v>16411</v>
      </c>
      <c r="K292" s="74" t="n">
        <v>73300</v>
      </c>
      <c r="L292" s="74" t="n">
        <v>0</v>
      </c>
      <c r="M292" s="74" t="n">
        <v>0</v>
      </c>
    </row>
    <row r="293" customFormat="false" ht="15" hidden="false" customHeight="false" outlineLevel="0" collapsed="false">
      <c r="A293" s="73" t="s">
        <v>518</v>
      </c>
      <c r="B293" s="73" t="s">
        <v>16409</v>
      </c>
      <c r="C293" s="73" t="s">
        <v>176</v>
      </c>
      <c r="E293" s="74" t="n">
        <v>8947515</v>
      </c>
      <c r="F293" s="74" t="n">
        <v>178060</v>
      </c>
      <c r="G293" s="73" t="s">
        <v>16410</v>
      </c>
      <c r="I293" s="75" t="s">
        <v>16411</v>
      </c>
      <c r="K293" s="74" t="n">
        <v>178060</v>
      </c>
      <c r="L293" s="74" t="n">
        <v>0</v>
      </c>
      <c r="M293" s="74" t="n">
        <v>0</v>
      </c>
    </row>
    <row r="294" customFormat="false" ht="15" hidden="false" customHeight="false" outlineLevel="0" collapsed="false">
      <c r="A294" s="73" t="s">
        <v>519</v>
      </c>
      <c r="B294" s="73" t="s">
        <v>16409</v>
      </c>
      <c r="C294" s="73" t="s">
        <v>177</v>
      </c>
      <c r="E294" s="74" t="n">
        <v>163550</v>
      </c>
      <c r="F294" s="74" t="n">
        <v>1000</v>
      </c>
      <c r="G294" s="73" t="s">
        <v>16410</v>
      </c>
      <c r="H294" s="73" t="s">
        <v>1198</v>
      </c>
      <c r="I294" s="75" t="s">
        <v>16411</v>
      </c>
      <c r="K294" s="74" t="n">
        <v>1000</v>
      </c>
      <c r="L294" s="74" t="n">
        <v>0</v>
      </c>
      <c r="M294" s="74" t="n">
        <v>0</v>
      </c>
    </row>
    <row r="295" customFormat="false" ht="15" hidden="false" customHeight="false" outlineLevel="0" collapsed="false">
      <c r="A295" s="73" t="s">
        <v>519</v>
      </c>
      <c r="B295" s="73" t="s">
        <v>16409</v>
      </c>
      <c r="C295" s="73" t="s">
        <v>177</v>
      </c>
      <c r="E295" s="74" t="n">
        <v>163550</v>
      </c>
      <c r="F295" s="74" t="n">
        <v>1000</v>
      </c>
      <c r="G295" s="73" t="s">
        <v>16410</v>
      </c>
      <c r="H295" s="73" t="s">
        <v>1197</v>
      </c>
      <c r="I295" s="75" t="s">
        <v>16411</v>
      </c>
      <c r="K295" s="74" t="n">
        <v>1000</v>
      </c>
      <c r="L295" s="74" t="n">
        <v>0</v>
      </c>
      <c r="M295" s="74" t="n">
        <v>0</v>
      </c>
    </row>
    <row r="296" customFormat="false" ht="15" hidden="false" customHeight="false" outlineLevel="0" collapsed="false">
      <c r="A296" s="73" t="s">
        <v>520</v>
      </c>
      <c r="B296" s="73" t="s">
        <v>16409</v>
      </c>
      <c r="C296" s="73" t="s">
        <v>178</v>
      </c>
      <c r="E296" s="74" t="n">
        <v>4812731</v>
      </c>
      <c r="F296" s="74" t="n">
        <v>7700</v>
      </c>
      <c r="G296" s="73" t="s">
        <v>16410</v>
      </c>
      <c r="H296" s="73" t="s">
        <v>1198</v>
      </c>
      <c r="I296" s="75" t="s">
        <v>16411</v>
      </c>
      <c r="K296" s="74" t="n">
        <v>7700</v>
      </c>
      <c r="L296" s="74" t="n">
        <v>0</v>
      </c>
      <c r="M296" s="74" t="n">
        <v>0</v>
      </c>
    </row>
    <row r="297" customFormat="false" ht="15" hidden="false" customHeight="false" outlineLevel="0" collapsed="false">
      <c r="A297" s="73" t="s">
        <v>520</v>
      </c>
      <c r="B297" s="73" t="s">
        <v>16409</v>
      </c>
      <c r="C297" s="73" t="s">
        <v>178</v>
      </c>
      <c r="E297" s="74" t="n">
        <v>4812731</v>
      </c>
      <c r="F297" s="74" t="n">
        <v>7700</v>
      </c>
      <c r="G297" s="73" t="s">
        <v>16410</v>
      </c>
      <c r="H297" s="73" t="s">
        <v>1197</v>
      </c>
      <c r="I297" s="75" t="s">
        <v>16411</v>
      </c>
      <c r="K297" s="74" t="n">
        <v>7700</v>
      </c>
      <c r="L297" s="74" t="n">
        <v>0</v>
      </c>
      <c r="M297" s="74" t="n">
        <v>0</v>
      </c>
    </row>
    <row r="298" customFormat="false" ht="15" hidden="false" customHeight="false" outlineLevel="0" collapsed="false">
      <c r="A298" s="73" t="s">
        <v>521</v>
      </c>
      <c r="B298" s="73" t="s">
        <v>16413</v>
      </c>
      <c r="C298" s="73" t="s">
        <v>179</v>
      </c>
      <c r="E298" s="74" t="n">
        <v>3137448</v>
      </c>
      <c r="F298" s="74" t="n">
        <v>9300</v>
      </c>
      <c r="G298" s="73" t="s">
        <v>16410</v>
      </c>
      <c r="H298" s="73" t="s">
        <v>1198</v>
      </c>
      <c r="I298" s="75" t="s">
        <v>16411</v>
      </c>
      <c r="K298" s="74" t="n">
        <v>9300</v>
      </c>
      <c r="L298" s="74" t="n">
        <v>0</v>
      </c>
      <c r="M298" s="74" t="n">
        <v>0</v>
      </c>
    </row>
    <row r="299" customFormat="false" ht="15" hidden="false" customHeight="false" outlineLevel="0" collapsed="false">
      <c r="A299" s="73" t="s">
        <v>521</v>
      </c>
      <c r="B299" s="73" t="s">
        <v>16413</v>
      </c>
      <c r="C299" s="73" t="s">
        <v>179</v>
      </c>
      <c r="E299" s="74" t="n">
        <v>3137448</v>
      </c>
      <c r="F299" s="74" t="n">
        <v>9300</v>
      </c>
      <c r="G299" s="73" t="s">
        <v>16410</v>
      </c>
      <c r="H299" s="73" t="s">
        <v>1197</v>
      </c>
      <c r="I299" s="75" t="s">
        <v>16411</v>
      </c>
      <c r="K299" s="74" t="n">
        <v>9300</v>
      </c>
      <c r="L299" s="74" t="n">
        <v>0</v>
      </c>
      <c r="M299" s="74" t="n">
        <v>0</v>
      </c>
    </row>
    <row r="300" customFormat="false" ht="15" hidden="false" customHeight="false" outlineLevel="0" collapsed="false">
      <c r="A300" s="73" t="s">
        <v>522</v>
      </c>
      <c r="B300" s="73" t="s">
        <v>16455</v>
      </c>
      <c r="C300" s="73" t="s">
        <v>180</v>
      </c>
      <c r="E300" s="74" t="n">
        <v>13596064</v>
      </c>
      <c r="F300" s="74" t="n">
        <v>33200</v>
      </c>
      <c r="G300" s="73" t="s">
        <v>16410</v>
      </c>
      <c r="H300" s="73" t="s">
        <v>1197</v>
      </c>
      <c r="I300" s="75" t="s">
        <v>16411</v>
      </c>
      <c r="K300" s="74" t="n">
        <v>33200</v>
      </c>
      <c r="L300" s="74" t="n">
        <v>0</v>
      </c>
      <c r="M300" s="74" t="n">
        <v>0</v>
      </c>
    </row>
    <row r="301" customFormat="false" ht="15" hidden="false" customHeight="false" outlineLevel="0" collapsed="false">
      <c r="A301" s="73" t="s">
        <v>522</v>
      </c>
      <c r="B301" s="73" t="s">
        <v>16455</v>
      </c>
      <c r="C301" s="73" t="s">
        <v>180</v>
      </c>
      <c r="E301" s="74" t="n">
        <v>88869935</v>
      </c>
      <c r="F301" s="74" t="n">
        <v>217010</v>
      </c>
      <c r="G301" s="73" t="s">
        <v>16415</v>
      </c>
      <c r="I301" s="75" t="s">
        <v>16411</v>
      </c>
      <c r="K301" s="74" t="n">
        <v>217010</v>
      </c>
      <c r="L301" s="74" t="n">
        <v>0</v>
      </c>
      <c r="M301" s="74" t="n">
        <v>0</v>
      </c>
    </row>
    <row r="302" customFormat="false" ht="15" hidden="false" customHeight="false" outlineLevel="0" collapsed="false">
      <c r="A302" s="73" t="s">
        <v>523</v>
      </c>
      <c r="B302" s="73" t="s">
        <v>16456</v>
      </c>
      <c r="C302" s="73" t="s">
        <v>181</v>
      </c>
      <c r="E302" s="74" t="n">
        <v>13062000</v>
      </c>
      <c r="F302" s="74" t="n">
        <v>12000000</v>
      </c>
      <c r="G302" s="73" t="s">
        <v>16415</v>
      </c>
      <c r="I302" s="75" t="s">
        <v>16411</v>
      </c>
      <c r="K302" s="74" t="n">
        <v>12000000</v>
      </c>
      <c r="L302" s="74" t="n">
        <v>0</v>
      </c>
      <c r="M302" s="74" t="n">
        <v>0</v>
      </c>
    </row>
    <row r="303" customFormat="false" ht="15" hidden="false" customHeight="false" outlineLevel="0" collapsed="false">
      <c r="A303" s="73" t="s">
        <v>524</v>
      </c>
      <c r="B303" s="73" t="s">
        <v>16457</v>
      </c>
      <c r="C303" s="73" t="s">
        <v>182</v>
      </c>
      <c r="E303" s="74" t="n">
        <v>93731570</v>
      </c>
      <c r="F303" s="74" t="n">
        <v>467000</v>
      </c>
      <c r="G303" s="73" t="s">
        <v>16410</v>
      </c>
      <c r="H303" s="73" t="s">
        <v>1198</v>
      </c>
      <c r="I303" s="75" t="s">
        <v>16411</v>
      </c>
      <c r="K303" s="74" t="n">
        <v>467000</v>
      </c>
      <c r="L303" s="74" t="n">
        <v>0</v>
      </c>
      <c r="M303" s="74" t="n">
        <v>0</v>
      </c>
    </row>
    <row r="304" customFormat="false" ht="15" hidden="false" customHeight="false" outlineLevel="0" collapsed="false">
      <c r="A304" s="73" t="s">
        <v>524</v>
      </c>
      <c r="B304" s="73" t="s">
        <v>16457</v>
      </c>
      <c r="C304" s="73" t="s">
        <v>182</v>
      </c>
      <c r="E304" s="74" t="n">
        <v>46865785</v>
      </c>
      <c r="F304" s="74" t="n">
        <v>233500</v>
      </c>
      <c r="G304" s="73" t="s">
        <v>16410</v>
      </c>
      <c r="H304" s="73" t="s">
        <v>1197</v>
      </c>
      <c r="I304" s="75" t="s">
        <v>16411</v>
      </c>
      <c r="K304" s="74" t="n">
        <v>233500</v>
      </c>
      <c r="L304" s="74" t="n">
        <v>0</v>
      </c>
      <c r="M304" s="74" t="n">
        <v>0</v>
      </c>
    </row>
    <row r="305" customFormat="false" ht="15" hidden="false" customHeight="false" outlineLevel="0" collapsed="false">
      <c r="A305" s="73" t="s">
        <v>525</v>
      </c>
      <c r="B305" s="73" t="s">
        <v>16409</v>
      </c>
      <c r="C305" s="73" t="s">
        <v>183</v>
      </c>
      <c r="E305" s="74" t="n">
        <v>1552611</v>
      </c>
      <c r="F305" s="74" t="n">
        <v>141791</v>
      </c>
      <c r="G305" s="73" t="s">
        <v>16410</v>
      </c>
      <c r="I305" s="75" t="s">
        <v>16411</v>
      </c>
      <c r="K305" s="74" t="n">
        <v>141791</v>
      </c>
      <c r="L305" s="74" t="n">
        <v>0</v>
      </c>
      <c r="M305" s="74" t="n">
        <v>0</v>
      </c>
    </row>
    <row r="306" customFormat="false" ht="15" hidden="false" customHeight="false" outlineLevel="0" collapsed="false">
      <c r="A306" s="73" t="s">
        <v>526</v>
      </c>
      <c r="B306" s="73" t="s">
        <v>16414</v>
      </c>
      <c r="C306" s="73" t="s">
        <v>184</v>
      </c>
      <c r="E306" s="74" t="n">
        <v>18174156</v>
      </c>
      <c r="F306" s="74" t="n">
        <v>19635000</v>
      </c>
      <c r="G306" s="73" t="s">
        <v>16415</v>
      </c>
      <c r="I306" s="75" t="s">
        <v>16411</v>
      </c>
      <c r="K306" s="74" t="n">
        <v>19635000</v>
      </c>
      <c r="L306" s="74" t="n">
        <v>0</v>
      </c>
      <c r="M306" s="74" t="n">
        <v>0</v>
      </c>
    </row>
    <row r="307" customFormat="false" ht="15" hidden="false" customHeight="false" outlineLevel="0" collapsed="false">
      <c r="A307" s="73" t="s">
        <v>527</v>
      </c>
      <c r="B307" s="73" t="s">
        <v>16458</v>
      </c>
      <c r="C307" s="73" t="s">
        <v>185</v>
      </c>
      <c r="E307" s="74" t="n">
        <v>2470095</v>
      </c>
      <c r="F307" s="74" t="n">
        <v>85500</v>
      </c>
      <c r="G307" s="73" t="s">
        <v>16410</v>
      </c>
      <c r="H307" s="73" t="s">
        <v>1198</v>
      </c>
      <c r="I307" s="75" t="s">
        <v>16411</v>
      </c>
      <c r="K307" s="74" t="n">
        <v>85500</v>
      </c>
      <c r="L307" s="74" t="n">
        <v>0</v>
      </c>
      <c r="M307" s="74" t="n">
        <v>0</v>
      </c>
    </row>
    <row r="308" customFormat="false" ht="15" hidden="false" customHeight="false" outlineLevel="0" collapsed="false">
      <c r="A308" s="73" t="s">
        <v>527</v>
      </c>
      <c r="B308" s="73" t="s">
        <v>16458</v>
      </c>
      <c r="C308" s="73" t="s">
        <v>185</v>
      </c>
      <c r="E308" s="74" t="n">
        <v>2470095</v>
      </c>
      <c r="F308" s="74" t="n">
        <v>85500</v>
      </c>
      <c r="G308" s="73" t="s">
        <v>16410</v>
      </c>
      <c r="H308" s="73" t="s">
        <v>1197</v>
      </c>
      <c r="I308" s="75" t="s">
        <v>16411</v>
      </c>
      <c r="K308" s="74" t="n">
        <v>85500</v>
      </c>
      <c r="L308" s="74" t="n">
        <v>0</v>
      </c>
      <c r="M308" s="74" t="n">
        <v>0</v>
      </c>
    </row>
    <row r="309" customFormat="false" ht="15" hidden="false" customHeight="false" outlineLevel="0" collapsed="false">
      <c r="A309" s="73" t="s">
        <v>527</v>
      </c>
      <c r="B309" s="73" t="s">
        <v>16458</v>
      </c>
      <c r="C309" s="73" t="s">
        <v>185</v>
      </c>
      <c r="E309" s="74" t="n">
        <v>1858031</v>
      </c>
      <c r="F309" s="74" t="n">
        <v>64314</v>
      </c>
      <c r="G309" s="73" t="s">
        <v>16410</v>
      </c>
      <c r="I309" s="75" t="s">
        <v>16411</v>
      </c>
      <c r="K309" s="74" t="n">
        <v>64314</v>
      </c>
      <c r="L309" s="74" t="n">
        <v>0</v>
      </c>
      <c r="M309" s="74" t="n">
        <v>0</v>
      </c>
    </row>
    <row r="310" customFormat="false" ht="15" hidden="false" customHeight="false" outlineLevel="0" collapsed="false">
      <c r="A310" s="73" t="s">
        <v>528</v>
      </c>
      <c r="B310" s="73" t="s">
        <v>16409</v>
      </c>
      <c r="C310" s="73" t="s">
        <v>186</v>
      </c>
      <c r="E310" s="74" t="n">
        <v>3840130</v>
      </c>
      <c r="F310" s="74" t="n">
        <v>24500</v>
      </c>
      <c r="G310" s="73" t="s">
        <v>16410</v>
      </c>
      <c r="H310" s="73" t="s">
        <v>1198</v>
      </c>
      <c r="I310" s="75" t="s">
        <v>16411</v>
      </c>
      <c r="K310" s="74" t="n">
        <v>24500</v>
      </c>
      <c r="L310" s="74" t="n">
        <v>0</v>
      </c>
      <c r="M310" s="74" t="n">
        <v>0</v>
      </c>
    </row>
    <row r="311" customFormat="false" ht="15" hidden="false" customHeight="false" outlineLevel="0" collapsed="false">
      <c r="A311" s="73" t="s">
        <v>528</v>
      </c>
      <c r="B311" s="73" t="s">
        <v>16409</v>
      </c>
      <c r="C311" s="73" t="s">
        <v>186</v>
      </c>
      <c r="E311" s="74" t="n">
        <v>3840130</v>
      </c>
      <c r="F311" s="74" t="n">
        <v>24500</v>
      </c>
      <c r="G311" s="73" t="s">
        <v>16410</v>
      </c>
      <c r="H311" s="73" t="s">
        <v>1197</v>
      </c>
      <c r="I311" s="75" t="s">
        <v>16411</v>
      </c>
      <c r="K311" s="74" t="n">
        <v>24500</v>
      </c>
      <c r="L311" s="74" t="n">
        <v>0</v>
      </c>
      <c r="M311" s="74" t="n">
        <v>0</v>
      </c>
    </row>
    <row r="312" customFormat="false" ht="15" hidden="false" customHeight="false" outlineLevel="0" collapsed="false">
      <c r="A312" s="73" t="s">
        <v>529</v>
      </c>
      <c r="B312" s="73" t="s">
        <v>16409</v>
      </c>
      <c r="C312" s="73" t="s">
        <v>187</v>
      </c>
      <c r="E312" s="74" t="n">
        <v>3504060</v>
      </c>
      <c r="F312" s="74" t="n">
        <v>20600</v>
      </c>
      <c r="G312" s="73" t="s">
        <v>16410</v>
      </c>
      <c r="H312" s="73" t="s">
        <v>1198</v>
      </c>
      <c r="I312" s="75" t="s">
        <v>16411</v>
      </c>
      <c r="K312" s="74" t="n">
        <v>20600</v>
      </c>
      <c r="L312" s="74" t="n">
        <v>0</v>
      </c>
      <c r="M312" s="74" t="n">
        <v>0</v>
      </c>
    </row>
    <row r="313" customFormat="false" ht="15" hidden="false" customHeight="false" outlineLevel="0" collapsed="false">
      <c r="A313" s="73" t="s">
        <v>529</v>
      </c>
      <c r="B313" s="73" t="s">
        <v>16409</v>
      </c>
      <c r="C313" s="73" t="s">
        <v>187</v>
      </c>
      <c r="E313" s="74" t="n">
        <v>3504060</v>
      </c>
      <c r="F313" s="74" t="n">
        <v>20600</v>
      </c>
      <c r="G313" s="73" t="s">
        <v>16410</v>
      </c>
      <c r="H313" s="73" t="s">
        <v>1197</v>
      </c>
      <c r="I313" s="75" t="s">
        <v>16411</v>
      </c>
      <c r="K313" s="74" t="n">
        <v>20600</v>
      </c>
      <c r="L313" s="74" t="n">
        <v>0</v>
      </c>
      <c r="M313" s="74" t="n">
        <v>0</v>
      </c>
    </row>
    <row r="314" customFormat="false" ht="15" hidden="false" customHeight="false" outlineLevel="0" collapsed="false">
      <c r="A314" s="73" t="s">
        <v>530</v>
      </c>
      <c r="B314" s="73" t="s">
        <v>16409</v>
      </c>
      <c r="C314" s="73" t="s">
        <v>188</v>
      </c>
      <c r="E314" s="74" t="n">
        <v>12505701</v>
      </c>
      <c r="F314" s="74" t="n">
        <v>580850</v>
      </c>
      <c r="G314" s="73" t="s">
        <v>16410</v>
      </c>
      <c r="I314" s="75" t="s">
        <v>16411</v>
      </c>
      <c r="K314" s="74" t="n">
        <v>580850</v>
      </c>
      <c r="L314" s="74" t="n">
        <v>0</v>
      </c>
      <c r="M314" s="74" t="n">
        <v>0</v>
      </c>
    </row>
    <row r="315" customFormat="false" ht="15" hidden="false" customHeight="false" outlineLevel="0" collapsed="false">
      <c r="A315" s="73" t="s">
        <v>531</v>
      </c>
      <c r="B315" s="73" t="s">
        <v>16409</v>
      </c>
      <c r="C315" s="73" t="s">
        <v>189</v>
      </c>
      <c r="E315" s="74" t="n">
        <v>12646503</v>
      </c>
      <c r="F315" s="74" t="n">
        <v>161143</v>
      </c>
      <c r="G315" s="73" t="s">
        <v>16410</v>
      </c>
      <c r="I315" s="75" t="s">
        <v>16411</v>
      </c>
      <c r="K315" s="74" t="n">
        <v>161143</v>
      </c>
      <c r="L315" s="74" t="n">
        <v>0</v>
      </c>
      <c r="M315" s="74" t="n">
        <v>0</v>
      </c>
    </row>
    <row r="316" customFormat="false" ht="15" hidden="false" customHeight="false" outlineLevel="0" collapsed="false">
      <c r="A316" s="73" t="s">
        <v>532</v>
      </c>
      <c r="B316" s="73" t="s">
        <v>16413</v>
      </c>
      <c r="C316" s="73" t="s">
        <v>190</v>
      </c>
      <c r="E316" s="74" t="n">
        <v>3139020</v>
      </c>
      <c r="F316" s="74" t="n">
        <v>5400</v>
      </c>
      <c r="G316" s="73" t="s">
        <v>16410</v>
      </c>
      <c r="H316" s="73" t="s">
        <v>1198</v>
      </c>
      <c r="I316" s="75" t="s">
        <v>16411</v>
      </c>
      <c r="K316" s="74" t="n">
        <v>5400</v>
      </c>
      <c r="L316" s="74" t="n">
        <v>0</v>
      </c>
      <c r="M316" s="74" t="n">
        <v>0</v>
      </c>
    </row>
    <row r="317" customFormat="false" ht="15" hidden="false" customHeight="false" outlineLevel="0" collapsed="false">
      <c r="A317" s="73" t="s">
        <v>532</v>
      </c>
      <c r="B317" s="73" t="s">
        <v>16413</v>
      </c>
      <c r="C317" s="73" t="s">
        <v>190</v>
      </c>
      <c r="E317" s="74" t="n">
        <v>3139020</v>
      </c>
      <c r="F317" s="74" t="n">
        <v>5400</v>
      </c>
      <c r="G317" s="73" t="s">
        <v>16410</v>
      </c>
      <c r="H317" s="73" t="s">
        <v>1197</v>
      </c>
      <c r="I317" s="75" t="s">
        <v>16411</v>
      </c>
      <c r="K317" s="74" t="n">
        <v>5400</v>
      </c>
      <c r="L317" s="74" t="n">
        <v>0</v>
      </c>
      <c r="M317" s="74" t="n">
        <v>0</v>
      </c>
    </row>
    <row r="318" customFormat="false" ht="15" hidden="false" customHeight="false" outlineLevel="0" collapsed="false">
      <c r="A318" s="73" t="s">
        <v>532</v>
      </c>
      <c r="B318" s="73" t="s">
        <v>16413</v>
      </c>
      <c r="C318" s="73" t="s">
        <v>190</v>
      </c>
      <c r="E318" s="74" t="n">
        <v>92427</v>
      </c>
      <c r="F318" s="74" t="n">
        <v>159</v>
      </c>
      <c r="G318" s="73" t="s">
        <v>16410</v>
      </c>
      <c r="I318" s="75" t="s">
        <v>16411</v>
      </c>
      <c r="K318" s="74" t="n">
        <v>159</v>
      </c>
      <c r="L318" s="74" t="n">
        <v>0</v>
      </c>
      <c r="M318" s="74" t="n">
        <v>0</v>
      </c>
    </row>
    <row r="319" customFormat="false" ht="15" hidden="false" customHeight="false" outlineLevel="0" collapsed="false">
      <c r="A319" s="73" t="s">
        <v>533</v>
      </c>
      <c r="B319" s="73" t="s">
        <v>16409</v>
      </c>
      <c r="C319" s="73" t="s">
        <v>191</v>
      </c>
      <c r="E319" s="74" t="n">
        <v>3368018</v>
      </c>
      <c r="F319" s="74" t="n">
        <v>4300</v>
      </c>
      <c r="G319" s="73" t="s">
        <v>16410</v>
      </c>
      <c r="H319" s="73" t="s">
        <v>1198</v>
      </c>
      <c r="I319" s="75" t="s">
        <v>16411</v>
      </c>
      <c r="K319" s="74" t="n">
        <v>4300</v>
      </c>
      <c r="L319" s="74" t="n">
        <v>0</v>
      </c>
      <c r="M319" s="74" t="n">
        <v>0</v>
      </c>
    </row>
    <row r="320" customFormat="false" ht="15" hidden="false" customHeight="false" outlineLevel="0" collapsed="false">
      <c r="A320" s="73" t="s">
        <v>533</v>
      </c>
      <c r="B320" s="73" t="s">
        <v>16409</v>
      </c>
      <c r="C320" s="73" t="s">
        <v>191</v>
      </c>
      <c r="E320" s="74" t="n">
        <v>3368018</v>
      </c>
      <c r="F320" s="74" t="n">
        <v>4300</v>
      </c>
      <c r="G320" s="73" t="s">
        <v>16410</v>
      </c>
      <c r="H320" s="73" t="s">
        <v>1197</v>
      </c>
      <c r="I320" s="75" t="s">
        <v>16411</v>
      </c>
      <c r="K320" s="74" t="n">
        <v>4300</v>
      </c>
      <c r="L320" s="74" t="n">
        <v>0</v>
      </c>
      <c r="M320" s="74" t="n">
        <v>0</v>
      </c>
    </row>
    <row r="321" customFormat="false" ht="15" hidden="false" customHeight="false" outlineLevel="0" collapsed="false">
      <c r="A321" s="73" t="s">
        <v>534</v>
      </c>
      <c r="B321" s="73" t="s">
        <v>16459</v>
      </c>
      <c r="C321" s="73" t="s">
        <v>192</v>
      </c>
      <c r="E321" s="74" t="n">
        <v>45586800</v>
      </c>
      <c r="F321" s="74" t="n">
        <v>40500000</v>
      </c>
      <c r="G321" s="73" t="s">
        <v>16415</v>
      </c>
      <c r="I321" s="75" t="s">
        <v>16411</v>
      </c>
      <c r="K321" s="74" t="n">
        <v>40500000</v>
      </c>
      <c r="L321" s="74" t="n">
        <v>0</v>
      </c>
      <c r="M321" s="74" t="n">
        <v>0</v>
      </c>
    </row>
    <row r="322" customFormat="false" ht="15" hidden="false" customHeight="false" outlineLevel="0" collapsed="false">
      <c r="A322" s="73" t="s">
        <v>535</v>
      </c>
      <c r="B322" s="73" t="s">
        <v>16409</v>
      </c>
      <c r="C322" s="73" t="s">
        <v>193</v>
      </c>
      <c r="E322" s="74" t="n">
        <v>398601</v>
      </c>
      <c r="F322" s="74" t="n">
        <v>8100</v>
      </c>
      <c r="G322" s="73" t="s">
        <v>16410</v>
      </c>
      <c r="H322" s="73" t="s">
        <v>1198</v>
      </c>
      <c r="I322" s="75" t="s">
        <v>16411</v>
      </c>
      <c r="K322" s="74" t="n">
        <v>8100</v>
      </c>
      <c r="L322" s="74" t="n">
        <v>0</v>
      </c>
      <c r="M322" s="74" t="n">
        <v>0</v>
      </c>
    </row>
    <row r="323" customFormat="false" ht="15" hidden="false" customHeight="false" outlineLevel="0" collapsed="false">
      <c r="A323" s="73" t="s">
        <v>535</v>
      </c>
      <c r="B323" s="73" t="s">
        <v>16409</v>
      </c>
      <c r="C323" s="73" t="s">
        <v>193</v>
      </c>
      <c r="E323" s="74" t="n">
        <v>398601</v>
      </c>
      <c r="F323" s="74" t="n">
        <v>8100</v>
      </c>
      <c r="G323" s="73" t="s">
        <v>16410</v>
      </c>
      <c r="H323" s="73" t="s">
        <v>1197</v>
      </c>
      <c r="I323" s="75" t="s">
        <v>16411</v>
      </c>
      <c r="K323" s="74" t="n">
        <v>8100</v>
      </c>
      <c r="L323" s="74" t="n">
        <v>0</v>
      </c>
      <c r="M323" s="74" t="n">
        <v>0</v>
      </c>
    </row>
    <row r="324" customFormat="false" ht="15" hidden="false" customHeight="false" outlineLevel="0" collapsed="false">
      <c r="A324" s="73" t="s">
        <v>535</v>
      </c>
      <c r="B324" s="73" t="s">
        <v>16409</v>
      </c>
      <c r="C324" s="73" t="s">
        <v>193</v>
      </c>
      <c r="E324" s="74" t="n">
        <v>324097</v>
      </c>
      <c r="F324" s="74" t="n">
        <v>6586</v>
      </c>
      <c r="G324" s="73" t="s">
        <v>16410</v>
      </c>
      <c r="I324" s="75" t="s">
        <v>16411</v>
      </c>
      <c r="K324" s="74" t="n">
        <v>6586</v>
      </c>
      <c r="L324" s="74" t="n">
        <v>0</v>
      </c>
      <c r="M324" s="74" t="n">
        <v>0</v>
      </c>
    </row>
    <row r="325" customFormat="false" ht="15" hidden="false" customHeight="false" outlineLevel="0" collapsed="false">
      <c r="A325" s="73" t="s">
        <v>536</v>
      </c>
      <c r="B325" s="73" t="s">
        <v>16424</v>
      </c>
      <c r="C325" s="73" t="s">
        <v>194</v>
      </c>
      <c r="E325" s="74" t="n">
        <v>2340000</v>
      </c>
      <c r="F325" s="74" t="n">
        <v>16000</v>
      </c>
      <c r="G325" s="73" t="s">
        <v>16410</v>
      </c>
      <c r="H325" s="73" t="s">
        <v>1198</v>
      </c>
      <c r="I325" s="75" t="s">
        <v>16411</v>
      </c>
      <c r="K325" s="74" t="n">
        <v>16000</v>
      </c>
      <c r="L325" s="74" t="n">
        <v>0</v>
      </c>
      <c r="M325" s="74" t="n">
        <v>0</v>
      </c>
    </row>
    <row r="326" customFormat="false" ht="15" hidden="false" customHeight="false" outlineLevel="0" collapsed="false">
      <c r="A326" s="73" t="s">
        <v>536</v>
      </c>
      <c r="B326" s="73" t="s">
        <v>16424</v>
      </c>
      <c r="C326" s="73" t="s">
        <v>194</v>
      </c>
      <c r="E326" s="74" t="n">
        <v>2340000</v>
      </c>
      <c r="F326" s="74" t="n">
        <v>16000</v>
      </c>
      <c r="G326" s="73" t="s">
        <v>16410</v>
      </c>
      <c r="H326" s="73" t="s">
        <v>1197</v>
      </c>
      <c r="I326" s="75" t="s">
        <v>16411</v>
      </c>
      <c r="K326" s="74" t="n">
        <v>16000</v>
      </c>
      <c r="L326" s="74" t="n">
        <v>0</v>
      </c>
      <c r="M326" s="74" t="n">
        <v>0</v>
      </c>
    </row>
    <row r="327" customFormat="false" ht="15" hidden="false" customHeight="false" outlineLevel="0" collapsed="false">
      <c r="A327" s="73" t="s">
        <v>537</v>
      </c>
      <c r="B327" s="73" t="s">
        <v>16424</v>
      </c>
      <c r="C327" s="73" t="s">
        <v>195</v>
      </c>
      <c r="E327" s="74" t="n">
        <v>521640</v>
      </c>
      <c r="F327" s="74" t="n">
        <v>3500</v>
      </c>
      <c r="G327" s="73" t="s">
        <v>16410</v>
      </c>
      <c r="H327" s="73" t="s">
        <v>1198</v>
      </c>
      <c r="I327" s="75" t="s">
        <v>16411</v>
      </c>
      <c r="K327" s="74" t="n">
        <v>3500</v>
      </c>
      <c r="L327" s="74" t="n">
        <v>0</v>
      </c>
      <c r="M327" s="74" t="n">
        <v>0</v>
      </c>
    </row>
    <row r="328" customFormat="false" ht="15" hidden="false" customHeight="false" outlineLevel="0" collapsed="false">
      <c r="A328" s="73" t="s">
        <v>537</v>
      </c>
      <c r="B328" s="73" t="s">
        <v>16424</v>
      </c>
      <c r="C328" s="73" t="s">
        <v>195</v>
      </c>
      <c r="E328" s="74" t="n">
        <v>521640</v>
      </c>
      <c r="F328" s="74" t="n">
        <v>3500</v>
      </c>
      <c r="G328" s="73" t="s">
        <v>16410</v>
      </c>
      <c r="H328" s="73" t="s">
        <v>1197</v>
      </c>
      <c r="I328" s="75" t="s">
        <v>16411</v>
      </c>
      <c r="K328" s="74" t="n">
        <v>3500</v>
      </c>
      <c r="L328" s="74" t="n">
        <v>0</v>
      </c>
      <c r="M328" s="74" t="n">
        <v>0</v>
      </c>
    </row>
    <row r="329" customFormat="false" ht="15" hidden="false" customHeight="false" outlineLevel="0" collapsed="false">
      <c r="A329" s="73" t="s">
        <v>538</v>
      </c>
      <c r="B329" s="73" t="s">
        <v>16460</v>
      </c>
      <c r="C329" s="73" t="s">
        <v>196</v>
      </c>
      <c r="E329" s="74" t="n">
        <v>1847906</v>
      </c>
      <c r="F329" s="74" t="n">
        <v>64208</v>
      </c>
      <c r="G329" s="73" t="s">
        <v>16410</v>
      </c>
      <c r="I329" s="75" t="s">
        <v>16411</v>
      </c>
      <c r="K329" s="74" t="n">
        <v>64208</v>
      </c>
      <c r="L329" s="74" t="n">
        <v>0</v>
      </c>
      <c r="M329" s="74" t="n">
        <v>0</v>
      </c>
    </row>
    <row r="330" customFormat="false" ht="15" hidden="false" customHeight="false" outlineLevel="0" collapsed="false">
      <c r="A330" s="73" t="s">
        <v>539</v>
      </c>
      <c r="B330" s="73" t="s">
        <v>16425</v>
      </c>
      <c r="C330" s="73" t="s">
        <v>197</v>
      </c>
      <c r="E330" s="74" t="n">
        <v>2382118</v>
      </c>
      <c r="F330" s="74" t="n">
        <v>5800</v>
      </c>
      <c r="G330" s="73" t="s">
        <v>16410</v>
      </c>
      <c r="H330" s="73" t="s">
        <v>1198</v>
      </c>
      <c r="I330" s="75" t="s">
        <v>16411</v>
      </c>
      <c r="K330" s="74" t="n">
        <v>5800</v>
      </c>
      <c r="L330" s="74" t="n">
        <v>0</v>
      </c>
      <c r="M330" s="74" t="n">
        <v>0</v>
      </c>
    </row>
    <row r="331" customFormat="false" ht="15" hidden="false" customHeight="false" outlineLevel="0" collapsed="false">
      <c r="A331" s="73" t="s">
        <v>539</v>
      </c>
      <c r="B331" s="73" t="s">
        <v>16425</v>
      </c>
      <c r="C331" s="73" t="s">
        <v>197</v>
      </c>
      <c r="E331" s="74" t="n">
        <v>2382118</v>
      </c>
      <c r="F331" s="74" t="n">
        <v>5800</v>
      </c>
      <c r="G331" s="73" t="s">
        <v>16410</v>
      </c>
      <c r="H331" s="73" t="s">
        <v>1197</v>
      </c>
      <c r="I331" s="75" t="s">
        <v>16411</v>
      </c>
      <c r="K331" s="74" t="n">
        <v>5800</v>
      </c>
      <c r="L331" s="74" t="n">
        <v>0</v>
      </c>
      <c r="M331" s="74" t="n">
        <v>0</v>
      </c>
    </row>
    <row r="332" customFormat="false" ht="15" hidden="false" customHeight="false" outlineLevel="0" collapsed="false">
      <c r="A332" s="73" t="s">
        <v>540</v>
      </c>
      <c r="B332" s="73" t="s">
        <v>16409</v>
      </c>
      <c r="C332" s="73" t="s">
        <v>198</v>
      </c>
      <c r="E332" s="74" t="n">
        <v>177253</v>
      </c>
      <c r="F332" s="74" t="n">
        <v>3709</v>
      </c>
      <c r="G332" s="73" t="s">
        <v>16410</v>
      </c>
      <c r="I332" s="75" t="s">
        <v>16411</v>
      </c>
      <c r="K332" s="74" t="n">
        <v>3709</v>
      </c>
      <c r="L332" s="74" t="n">
        <v>0</v>
      </c>
      <c r="M332" s="74" t="n">
        <v>0</v>
      </c>
    </row>
    <row r="333" customFormat="false" ht="15" hidden="false" customHeight="false" outlineLevel="0" collapsed="false">
      <c r="A333" s="73" t="s">
        <v>540</v>
      </c>
      <c r="B333" s="73" t="s">
        <v>16409</v>
      </c>
      <c r="C333" s="73" t="s">
        <v>198</v>
      </c>
      <c r="E333" s="74" t="n">
        <v>387099</v>
      </c>
      <c r="F333" s="74" t="n">
        <v>8100</v>
      </c>
      <c r="G333" s="73" t="s">
        <v>16410</v>
      </c>
      <c r="H333" s="73" t="s">
        <v>1198</v>
      </c>
      <c r="I333" s="75" t="s">
        <v>16411</v>
      </c>
      <c r="K333" s="74" t="n">
        <v>8100</v>
      </c>
      <c r="L333" s="74" t="n">
        <v>0</v>
      </c>
      <c r="M333" s="74" t="n">
        <v>0</v>
      </c>
    </row>
    <row r="334" customFormat="false" ht="15" hidden="false" customHeight="false" outlineLevel="0" collapsed="false">
      <c r="A334" s="73" t="s">
        <v>540</v>
      </c>
      <c r="B334" s="73" t="s">
        <v>16409</v>
      </c>
      <c r="C334" s="73" t="s">
        <v>198</v>
      </c>
      <c r="E334" s="74" t="n">
        <v>387099</v>
      </c>
      <c r="F334" s="74" t="n">
        <v>8100</v>
      </c>
      <c r="G334" s="73" t="s">
        <v>16410</v>
      </c>
      <c r="H334" s="73" t="s">
        <v>1197</v>
      </c>
      <c r="I334" s="75" t="s">
        <v>16411</v>
      </c>
      <c r="K334" s="74" t="n">
        <v>8100</v>
      </c>
      <c r="L334" s="74" t="n">
        <v>0</v>
      </c>
      <c r="M334" s="74" t="n">
        <v>0</v>
      </c>
    </row>
    <row r="335" customFormat="false" ht="15" hidden="false" customHeight="false" outlineLevel="0" collapsed="false">
      <c r="A335" s="73" t="s">
        <v>541</v>
      </c>
      <c r="B335" s="73" t="s">
        <v>16409</v>
      </c>
      <c r="C335" s="73" t="s">
        <v>199</v>
      </c>
      <c r="E335" s="74" t="n">
        <v>135972</v>
      </c>
      <c r="F335" s="74" t="n">
        <v>300</v>
      </c>
      <c r="G335" s="73" t="s">
        <v>16410</v>
      </c>
      <c r="H335" s="73" t="s">
        <v>1198</v>
      </c>
      <c r="I335" s="75" t="s">
        <v>16411</v>
      </c>
      <c r="K335" s="74" t="n">
        <v>300</v>
      </c>
      <c r="L335" s="74" t="n">
        <v>0</v>
      </c>
      <c r="M335" s="74" t="n">
        <v>0</v>
      </c>
    </row>
    <row r="336" customFormat="false" ht="15" hidden="false" customHeight="false" outlineLevel="0" collapsed="false">
      <c r="A336" s="73" t="s">
        <v>541</v>
      </c>
      <c r="B336" s="73" t="s">
        <v>16409</v>
      </c>
      <c r="C336" s="73" t="s">
        <v>199</v>
      </c>
      <c r="E336" s="74" t="n">
        <v>135972</v>
      </c>
      <c r="F336" s="74" t="n">
        <v>300</v>
      </c>
      <c r="G336" s="73" t="s">
        <v>16410</v>
      </c>
      <c r="H336" s="73" t="s">
        <v>1197</v>
      </c>
      <c r="I336" s="75" t="s">
        <v>16411</v>
      </c>
      <c r="K336" s="74" t="n">
        <v>300</v>
      </c>
      <c r="L336" s="74" t="n">
        <v>0</v>
      </c>
      <c r="M336" s="74" t="n">
        <v>0</v>
      </c>
    </row>
    <row r="337" customFormat="false" ht="15" hidden="false" customHeight="false" outlineLevel="0" collapsed="false">
      <c r="A337" s="73" t="s">
        <v>542</v>
      </c>
      <c r="B337" s="73" t="s">
        <v>16409</v>
      </c>
      <c r="C337" s="73" t="s">
        <v>200</v>
      </c>
      <c r="E337" s="74" t="n">
        <v>2626090</v>
      </c>
      <c r="F337" s="74" t="n">
        <v>11800</v>
      </c>
      <c r="G337" s="73" t="s">
        <v>16410</v>
      </c>
      <c r="H337" s="73" t="s">
        <v>1198</v>
      </c>
      <c r="I337" s="75" t="s">
        <v>16411</v>
      </c>
      <c r="K337" s="74" t="n">
        <v>11800</v>
      </c>
      <c r="L337" s="74" t="n">
        <v>0</v>
      </c>
      <c r="M337" s="74" t="n">
        <v>0</v>
      </c>
    </row>
    <row r="338" customFormat="false" ht="15" hidden="false" customHeight="false" outlineLevel="0" collapsed="false">
      <c r="A338" s="73" t="s">
        <v>542</v>
      </c>
      <c r="B338" s="73" t="s">
        <v>16409</v>
      </c>
      <c r="C338" s="73" t="s">
        <v>200</v>
      </c>
      <c r="E338" s="74" t="n">
        <v>2626090</v>
      </c>
      <c r="F338" s="74" t="n">
        <v>11800</v>
      </c>
      <c r="G338" s="73" t="s">
        <v>16410</v>
      </c>
      <c r="H338" s="73" t="s">
        <v>1197</v>
      </c>
      <c r="I338" s="75" t="s">
        <v>16411</v>
      </c>
      <c r="K338" s="74" t="n">
        <v>11800</v>
      </c>
      <c r="L338" s="74" t="n">
        <v>0</v>
      </c>
      <c r="M338" s="74" t="n">
        <v>0</v>
      </c>
    </row>
    <row r="339" customFormat="false" ht="15" hidden="false" customHeight="false" outlineLevel="0" collapsed="false">
      <c r="A339" s="73" t="s">
        <v>542</v>
      </c>
      <c r="B339" s="73" t="s">
        <v>16409</v>
      </c>
      <c r="C339" s="73" t="s">
        <v>200</v>
      </c>
      <c r="E339" s="74" t="n">
        <v>179375</v>
      </c>
      <c r="F339" s="74" t="n">
        <v>806</v>
      </c>
      <c r="G339" s="73" t="s">
        <v>16410</v>
      </c>
      <c r="I339" s="75" t="s">
        <v>16411</v>
      </c>
      <c r="K339" s="74" t="n">
        <v>806</v>
      </c>
      <c r="L339" s="74" t="n">
        <v>0</v>
      </c>
      <c r="M339" s="74" t="n">
        <v>0</v>
      </c>
    </row>
    <row r="340" customFormat="false" ht="15" hidden="false" customHeight="false" outlineLevel="0" collapsed="false">
      <c r="A340" s="73" t="s">
        <v>543</v>
      </c>
      <c r="B340" s="73" t="s">
        <v>16409</v>
      </c>
      <c r="C340" s="73" t="s">
        <v>201</v>
      </c>
      <c r="E340" s="74" t="n">
        <v>1840644</v>
      </c>
      <c r="F340" s="74" t="n">
        <v>3600</v>
      </c>
      <c r="G340" s="73" t="s">
        <v>16410</v>
      </c>
      <c r="H340" s="73" t="s">
        <v>1198</v>
      </c>
      <c r="I340" s="75" t="s">
        <v>16411</v>
      </c>
      <c r="K340" s="74" t="n">
        <v>3600</v>
      </c>
      <c r="L340" s="74" t="n">
        <v>0</v>
      </c>
      <c r="M340" s="74" t="n">
        <v>0</v>
      </c>
    </row>
    <row r="341" customFormat="false" ht="15" hidden="false" customHeight="false" outlineLevel="0" collapsed="false">
      <c r="A341" s="73" t="s">
        <v>543</v>
      </c>
      <c r="B341" s="73" t="s">
        <v>16409</v>
      </c>
      <c r="C341" s="73" t="s">
        <v>201</v>
      </c>
      <c r="E341" s="74" t="n">
        <v>1840644</v>
      </c>
      <c r="F341" s="74" t="n">
        <v>3600</v>
      </c>
      <c r="G341" s="73" t="s">
        <v>16410</v>
      </c>
      <c r="H341" s="73" t="s">
        <v>1197</v>
      </c>
      <c r="I341" s="75" t="s">
        <v>16411</v>
      </c>
      <c r="K341" s="74" t="n">
        <v>3600</v>
      </c>
      <c r="L341" s="74" t="n">
        <v>0</v>
      </c>
      <c r="M341" s="74" t="n">
        <v>0</v>
      </c>
    </row>
    <row r="342" customFormat="false" ht="15" hidden="false" customHeight="false" outlineLevel="0" collapsed="false">
      <c r="A342" s="73" t="s">
        <v>544</v>
      </c>
      <c r="B342" s="73" t="s">
        <v>16409</v>
      </c>
      <c r="C342" s="73" t="s">
        <v>202</v>
      </c>
      <c r="E342" s="74" t="n">
        <v>2153202</v>
      </c>
      <c r="F342" s="74" t="n">
        <v>107018</v>
      </c>
      <c r="G342" s="73" t="s">
        <v>16410</v>
      </c>
      <c r="I342" s="75" t="s">
        <v>16411</v>
      </c>
      <c r="K342" s="74" t="n">
        <v>107018</v>
      </c>
      <c r="L342" s="74" t="n">
        <v>0</v>
      </c>
      <c r="M342" s="74" t="n">
        <v>0</v>
      </c>
    </row>
    <row r="343" customFormat="false" ht="15" hidden="false" customHeight="false" outlineLevel="0" collapsed="false">
      <c r="A343" s="73" t="s">
        <v>545</v>
      </c>
      <c r="B343" s="73" t="s">
        <v>16409</v>
      </c>
      <c r="C343" s="73" t="s">
        <v>203</v>
      </c>
      <c r="E343" s="74" t="n">
        <v>1465037</v>
      </c>
      <c r="F343" s="74" t="n">
        <v>6804</v>
      </c>
      <c r="G343" s="73" t="s">
        <v>16410</v>
      </c>
      <c r="I343" s="75" t="s">
        <v>16411</v>
      </c>
      <c r="K343" s="74" t="n">
        <v>6804</v>
      </c>
      <c r="L343" s="74" t="n">
        <v>0</v>
      </c>
      <c r="M343" s="74" t="n">
        <v>0</v>
      </c>
    </row>
    <row r="344" customFormat="false" ht="15" hidden="false" customHeight="false" outlineLevel="0" collapsed="false">
      <c r="A344" s="73" t="s">
        <v>546</v>
      </c>
      <c r="B344" s="73" t="s">
        <v>16409</v>
      </c>
      <c r="C344" s="73" t="s">
        <v>204</v>
      </c>
      <c r="E344" s="74" t="n">
        <v>2982036</v>
      </c>
      <c r="F344" s="74" t="n">
        <v>20100</v>
      </c>
      <c r="G344" s="73" t="s">
        <v>16410</v>
      </c>
      <c r="H344" s="73" t="s">
        <v>1198</v>
      </c>
      <c r="I344" s="75" t="s">
        <v>16411</v>
      </c>
      <c r="K344" s="74" t="n">
        <v>20100</v>
      </c>
      <c r="L344" s="74" t="n">
        <v>0</v>
      </c>
      <c r="M344" s="74" t="n">
        <v>0</v>
      </c>
    </row>
    <row r="345" customFormat="false" ht="15" hidden="false" customHeight="false" outlineLevel="0" collapsed="false">
      <c r="A345" s="73" t="s">
        <v>546</v>
      </c>
      <c r="B345" s="73" t="s">
        <v>16409</v>
      </c>
      <c r="C345" s="73" t="s">
        <v>204</v>
      </c>
      <c r="E345" s="74" t="n">
        <v>2982036</v>
      </c>
      <c r="F345" s="74" t="n">
        <v>20100</v>
      </c>
      <c r="G345" s="73" t="s">
        <v>16410</v>
      </c>
      <c r="H345" s="73" t="s">
        <v>1197</v>
      </c>
      <c r="I345" s="75" t="s">
        <v>16411</v>
      </c>
      <c r="K345" s="74" t="n">
        <v>20100</v>
      </c>
      <c r="L345" s="74" t="n">
        <v>0</v>
      </c>
      <c r="M345" s="74" t="n">
        <v>0</v>
      </c>
    </row>
    <row r="346" customFormat="false" ht="15" hidden="false" customHeight="false" outlineLevel="0" collapsed="false">
      <c r="A346" s="73" t="s">
        <v>547</v>
      </c>
      <c r="B346" s="73" t="s">
        <v>16424</v>
      </c>
      <c r="C346" s="73" t="s">
        <v>205</v>
      </c>
      <c r="E346" s="74" t="n">
        <v>2954181</v>
      </c>
      <c r="F346" s="74" t="n">
        <v>13100</v>
      </c>
      <c r="G346" s="73" t="s">
        <v>16410</v>
      </c>
      <c r="H346" s="73" t="s">
        <v>1198</v>
      </c>
      <c r="I346" s="75" t="s">
        <v>16411</v>
      </c>
      <c r="K346" s="74" t="n">
        <v>13100</v>
      </c>
      <c r="L346" s="74" t="n">
        <v>0</v>
      </c>
      <c r="M346" s="74" t="n">
        <v>0</v>
      </c>
    </row>
    <row r="347" customFormat="false" ht="15" hidden="false" customHeight="false" outlineLevel="0" collapsed="false">
      <c r="A347" s="73" t="s">
        <v>547</v>
      </c>
      <c r="B347" s="73" t="s">
        <v>16424</v>
      </c>
      <c r="C347" s="73" t="s">
        <v>205</v>
      </c>
      <c r="E347" s="74" t="n">
        <v>2954181</v>
      </c>
      <c r="F347" s="74" t="n">
        <v>13100</v>
      </c>
      <c r="G347" s="73" t="s">
        <v>16410</v>
      </c>
      <c r="H347" s="73" t="s">
        <v>1197</v>
      </c>
      <c r="I347" s="75" t="s">
        <v>16411</v>
      </c>
      <c r="K347" s="74" t="n">
        <v>13100</v>
      </c>
      <c r="L347" s="74" t="n">
        <v>0</v>
      </c>
      <c r="M347" s="74" t="n">
        <v>0</v>
      </c>
    </row>
    <row r="348" customFormat="false" ht="15" hidden="false" customHeight="false" outlineLevel="0" collapsed="false">
      <c r="A348" s="73" t="s">
        <v>548</v>
      </c>
      <c r="B348" s="73" t="s">
        <v>16409</v>
      </c>
      <c r="C348" s="73" t="s">
        <v>206</v>
      </c>
      <c r="E348" s="74" t="n">
        <v>3220931</v>
      </c>
      <c r="F348" s="74" t="n">
        <v>27480</v>
      </c>
      <c r="G348" s="73" t="s">
        <v>16410</v>
      </c>
      <c r="I348" s="75" t="s">
        <v>16411</v>
      </c>
      <c r="K348" s="74" t="n">
        <v>27480</v>
      </c>
      <c r="L348" s="74" t="n">
        <v>0</v>
      </c>
      <c r="M348" s="74" t="n">
        <v>0</v>
      </c>
    </row>
    <row r="349" customFormat="false" ht="15" hidden="false" customHeight="false" outlineLevel="0" collapsed="false">
      <c r="A349" s="73" t="s">
        <v>549</v>
      </c>
      <c r="B349" s="73" t="s">
        <v>16424</v>
      </c>
      <c r="C349" s="73" t="s">
        <v>207</v>
      </c>
      <c r="E349" s="74" t="n">
        <v>2175201</v>
      </c>
      <c r="F349" s="74" t="n">
        <v>5100</v>
      </c>
      <c r="G349" s="73" t="s">
        <v>16410</v>
      </c>
      <c r="H349" s="73" t="s">
        <v>1198</v>
      </c>
      <c r="I349" s="75" t="s">
        <v>16411</v>
      </c>
      <c r="K349" s="74" t="n">
        <v>5100</v>
      </c>
      <c r="L349" s="74" t="n">
        <v>0</v>
      </c>
      <c r="M349" s="74" t="n">
        <v>0</v>
      </c>
    </row>
    <row r="350" customFormat="false" ht="15" hidden="false" customHeight="false" outlineLevel="0" collapsed="false">
      <c r="A350" s="73" t="s">
        <v>549</v>
      </c>
      <c r="B350" s="73" t="s">
        <v>16424</v>
      </c>
      <c r="C350" s="73" t="s">
        <v>207</v>
      </c>
      <c r="E350" s="74" t="n">
        <v>2175201</v>
      </c>
      <c r="F350" s="74" t="n">
        <v>5100</v>
      </c>
      <c r="G350" s="73" t="s">
        <v>16410</v>
      </c>
      <c r="H350" s="73" t="s">
        <v>1197</v>
      </c>
      <c r="I350" s="75" t="s">
        <v>16411</v>
      </c>
      <c r="K350" s="74" t="n">
        <v>5100</v>
      </c>
      <c r="L350" s="74" t="n">
        <v>0</v>
      </c>
      <c r="M350" s="74" t="n">
        <v>0</v>
      </c>
    </row>
    <row r="351" customFormat="false" ht="15" hidden="false" customHeight="false" outlineLevel="0" collapsed="false">
      <c r="A351" s="73" t="s">
        <v>550</v>
      </c>
      <c r="B351" s="73" t="s">
        <v>16409</v>
      </c>
      <c r="C351" s="73" t="s">
        <v>208</v>
      </c>
      <c r="E351" s="74" t="n">
        <v>5245050</v>
      </c>
      <c r="F351" s="74" t="n">
        <v>143700</v>
      </c>
      <c r="G351" s="73" t="s">
        <v>16410</v>
      </c>
      <c r="H351" s="73" t="s">
        <v>1198</v>
      </c>
      <c r="I351" s="75" t="s">
        <v>16411</v>
      </c>
      <c r="K351" s="74" t="n">
        <v>143700</v>
      </c>
      <c r="L351" s="74" t="n">
        <v>0</v>
      </c>
      <c r="M351" s="74" t="n">
        <v>0</v>
      </c>
    </row>
    <row r="352" customFormat="false" ht="15" hidden="false" customHeight="false" outlineLevel="0" collapsed="false">
      <c r="A352" s="73" t="s">
        <v>550</v>
      </c>
      <c r="B352" s="73" t="s">
        <v>16409</v>
      </c>
      <c r="C352" s="73" t="s">
        <v>208</v>
      </c>
      <c r="E352" s="74" t="n">
        <v>1233700</v>
      </c>
      <c r="F352" s="74" t="n">
        <v>33800</v>
      </c>
      <c r="G352" s="73" t="s">
        <v>16410</v>
      </c>
      <c r="H352" s="73" t="s">
        <v>1197</v>
      </c>
      <c r="I352" s="75" t="s">
        <v>16411</v>
      </c>
      <c r="K352" s="74" t="n">
        <v>33800</v>
      </c>
      <c r="L352" s="74" t="n">
        <v>0</v>
      </c>
      <c r="M352" s="74" t="n">
        <v>0</v>
      </c>
    </row>
    <row r="353" customFormat="false" ht="15" hidden="false" customHeight="false" outlineLevel="0" collapsed="false">
      <c r="A353" s="73" t="s">
        <v>550</v>
      </c>
      <c r="B353" s="73" t="s">
        <v>16409</v>
      </c>
      <c r="C353" s="73" t="s">
        <v>208</v>
      </c>
      <c r="E353" s="74" t="n">
        <v>314448</v>
      </c>
      <c r="F353" s="74" t="n">
        <v>8615</v>
      </c>
      <c r="G353" s="73" t="s">
        <v>16410</v>
      </c>
      <c r="I353" s="75" t="s">
        <v>16411</v>
      </c>
      <c r="K353" s="74" t="n">
        <v>8615</v>
      </c>
      <c r="L353" s="74" t="n">
        <v>0</v>
      </c>
      <c r="M353" s="74" t="n">
        <v>0</v>
      </c>
    </row>
    <row r="354" customFormat="false" ht="15" hidden="false" customHeight="false" outlineLevel="0" collapsed="false">
      <c r="A354" s="73" t="s">
        <v>551</v>
      </c>
      <c r="B354" s="73" t="s">
        <v>16409</v>
      </c>
      <c r="C354" s="73" t="s">
        <v>209</v>
      </c>
      <c r="E354" s="74" t="n">
        <v>4981368</v>
      </c>
      <c r="F354" s="74" t="n">
        <v>16800</v>
      </c>
      <c r="G354" s="73" t="s">
        <v>16410</v>
      </c>
      <c r="H354" s="73" t="s">
        <v>1198</v>
      </c>
      <c r="I354" s="75" t="s">
        <v>16411</v>
      </c>
      <c r="K354" s="74" t="n">
        <v>16800</v>
      </c>
      <c r="L354" s="74" t="n">
        <v>0</v>
      </c>
      <c r="M354" s="74" t="n">
        <v>0</v>
      </c>
    </row>
    <row r="355" customFormat="false" ht="15" hidden="false" customHeight="false" outlineLevel="0" collapsed="false">
      <c r="A355" s="73" t="s">
        <v>551</v>
      </c>
      <c r="B355" s="73" t="s">
        <v>16409</v>
      </c>
      <c r="C355" s="73" t="s">
        <v>209</v>
      </c>
      <c r="E355" s="74" t="n">
        <v>4981368</v>
      </c>
      <c r="F355" s="74" t="n">
        <v>16800</v>
      </c>
      <c r="G355" s="73" t="s">
        <v>16410</v>
      </c>
      <c r="H355" s="73" t="s">
        <v>1197</v>
      </c>
      <c r="I355" s="75" t="s">
        <v>16411</v>
      </c>
      <c r="K355" s="74" t="n">
        <v>16800</v>
      </c>
      <c r="L355" s="74" t="n">
        <v>0</v>
      </c>
      <c r="M355" s="74" t="n">
        <v>0</v>
      </c>
    </row>
    <row r="356" customFormat="false" ht="15" hidden="false" customHeight="false" outlineLevel="0" collapsed="false">
      <c r="A356" s="73" t="s">
        <v>552</v>
      </c>
      <c r="B356" s="73" t="s">
        <v>16409</v>
      </c>
      <c r="C356" s="73" t="s">
        <v>210</v>
      </c>
      <c r="E356" s="74" t="n">
        <v>2361198</v>
      </c>
      <c r="F356" s="74" t="n">
        <v>5100</v>
      </c>
      <c r="G356" s="73" t="s">
        <v>16410</v>
      </c>
      <c r="H356" s="73" t="s">
        <v>1198</v>
      </c>
      <c r="I356" s="75" t="s">
        <v>16411</v>
      </c>
      <c r="K356" s="74" t="n">
        <v>5100</v>
      </c>
      <c r="L356" s="74" t="n">
        <v>0</v>
      </c>
      <c r="M356" s="74" t="n">
        <v>0</v>
      </c>
    </row>
    <row r="357" customFormat="false" ht="15" hidden="false" customHeight="false" outlineLevel="0" collapsed="false">
      <c r="A357" s="73" t="s">
        <v>552</v>
      </c>
      <c r="B357" s="73" t="s">
        <v>16409</v>
      </c>
      <c r="C357" s="73" t="s">
        <v>210</v>
      </c>
      <c r="E357" s="74" t="n">
        <v>2361198</v>
      </c>
      <c r="F357" s="74" t="n">
        <v>5100</v>
      </c>
      <c r="G357" s="73" t="s">
        <v>16410</v>
      </c>
      <c r="H357" s="73" t="s">
        <v>1197</v>
      </c>
      <c r="I357" s="75" t="s">
        <v>16411</v>
      </c>
      <c r="K357" s="74" t="n">
        <v>5100</v>
      </c>
      <c r="L357" s="74" t="n">
        <v>0</v>
      </c>
      <c r="M357" s="74" t="n">
        <v>0</v>
      </c>
    </row>
    <row r="358" customFormat="false" ht="15" hidden="false" customHeight="false" outlineLevel="0" collapsed="false">
      <c r="A358" s="73" t="s">
        <v>553</v>
      </c>
      <c r="B358" s="73" t="s">
        <v>16425</v>
      </c>
      <c r="C358" s="73" t="s">
        <v>211</v>
      </c>
      <c r="E358" s="74" t="n">
        <v>107094</v>
      </c>
      <c r="F358" s="74" t="n">
        <v>1300</v>
      </c>
      <c r="G358" s="73" t="s">
        <v>16410</v>
      </c>
      <c r="H358" s="73" t="s">
        <v>1198</v>
      </c>
      <c r="I358" s="75" t="s">
        <v>16411</v>
      </c>
      <c r="K358" s="74" t="n">
        <v>1300</v>
      </c>
      <c r="L358" s="74" t="n">
        <v>0</v>
      </c>
      <c r="M358" s="74" t="n">
        <v>0</v>
      </c>
    </row>
    <row r="359" customFormat="false" ht="15" hidden="false" customHeight="false" outlineLevel="0" collapsed="false">
      <c r="A359" s="73" t="s">
        <v>553</v>
      </c>
      <c r="B359" s="73" t="s">
        <v>16425</v>
      </c>
      <c r="C359" s="73" t="s">
        <v>211</v>
      </c>
      <c r="E359" s="74" t="n">
        <v>107094</v>
      </c>
      <c r="F359" s="74" t="n">
        <v>1300</v>
      </c>
      <c r="G359" s="73" t="s">
        <v>16410</v>
      </c>
      <c r="H359" s="73" t="s">
        <v>1197</v>
      </c>
      <c r="I359" s="75" t="s">
        <v>16411</v>
      </c>
      <c r="K359" s="74" t="n">
        <v>1300</v>
      </c>
      <c r="L359" s="74" t="n">
        <v>0</v>
      </c>
      <c r="M359" s="74" t="n">
        <v>0</v>
      </c>
    </row>
    <row r="360" customFormat="false" ht="15" hidden="false" customHeight="false" outlineLevel="0" collapsed="false">
      <c r="A360" s="73" t="s">
        <v>554</v>
      </c>
      <c r="B360" s="73" t="s">
        <v>16409</v>
      </c>
      <c r="C360" s="73" t="s">
        <v>212</v>
      </c>
      <c r="E360" s="74" t="n">
        <v>157154</v>
      </c>
      <c r="F360" s="74" t="n">
        <v>100</v>
      </c>
      <c r="G360" s="73" t="s">
        <v>16410</v>
      </c>
      <c r="H360" s="73" t="s">
        <v>1198</v>
      </c>
      <c r="I360" s="75" t="s">
        <v>16411</v>
      </c>
      <c r="K360" s="74" t="n">
        <v>100</v>
      </c>
      <c r="L360" s="74" t="n">
        <v>0</v>
      </c>
      <c r="M360" s="74" t="n">
        <v>0</v>
      </c>
    </row>
    <row r="361" customFormat="false" ht="15" hidden="false" customHeight="false" outlineLevel="0" collapsed="false">
      <c r="A361" s="73" t="s">
        <v>554</v>
      </c>
      <c r="B361" s="73" t="s">
        <v>16409</v>
      </c>
      <c r="C361" s="73" t="s">
        <v>212</v>
      </c>
      <c r="E361" s="74" t="n">
        <v>157154</v>
      </c>
      <c r="F361" s="74" t="n">
        <v>100</v>
      </c>
      <c r="G361" s="73" t="s">
        <v>16410</v>
      </c>
      <c r="H361" s="73" t="s">
        <v>1197</v>
      </c>
      <c r="I361" s="75" t="s">
        <v>16411</v>
      </c>
      <c r="K361" s="74" t="n">
        <v>100</v>
      </c>
      <c r="L361" s="74" t="n">
        <v>0</v>
      </c>
      <c r="M361" s="74" t="n">
        <v>0</v>
      </c>
    </row>
    <row r="362" customFormat="false" ht="15" hidden="false" customHeight="false" outlineLevel="0" collapsed="false">
      <c r="A362" s="73" t="s">
        <v>555</v>
      </c>
      <c r="B362" s="73" t="s">
        <v>16409</v>
      </c>
      <c r="C362" s="73" t="s">
        <v>213</v>
      </c>
      <c r="E362" s="74" t="n">
        <v>3012128</v>
      </c>
      <c r="F362" s="74" t="n">
        <v>317735</v>
      </c>
      <c r="G362" s="73" t="s">
        <v>16410</v>
      </c>
      <c r="I362" s="75" t="s">
        <v>16411</v>
      </c>
      <c r="K362" s="74" t="n">
        <v>317735</v>
      </c>
      <c r="L362" s="74" t="n">
        <v>0</v>
      </c>
      <c r="M362" s="74" t="n">
        <v>0</v>
      </c>
    </row>
    <row r="363" customFormat="false" ht="15" hidden="false" customHeight="false" outlineLevel="0" collapsed="false">
      <c r="A363" s="73" t="s">
        <v>556</v>
      </c>
      <c r="B363" s="73" t="s">
        <v>16409</v>
      </c>
      <c r="C363" s="73" t="s">
        <v>214</v>
      </c>
      <c r="E363" s="74" t="n">
        <v>294354</v>
      </c>
      <c r="F363" s="74" t="n">
        <v>2700</v>
      </c>
      <c r="G363" s="73" t="s">
        <v>16410</v>
      </c>
      <c r="H363" s="73" t="s">
        <v>1198</v>
      </c>
      <c r="I363" s="75" t="s">
        <v>16411</v>
      </c>
      <c r="K363" s="74" t="n">
        <v>2700</v>
      </c>
      <c r="L363" s="74" t="n">
        <v>0</v>
      </c>
      <c r="M363" s="74" t="n">
        <v>0</v>
      </c>
    </row>
    <row r="364" customFormat="false" ht="15" hidden="false" customHeight="false" outlineLevel="0" collapsed="false">
      <c r="A364" s="73" t="s">
        <v>556</v>
      </c>
      <c r="B364" s="73" t="s">
        <v>16409</v>
      </c>
      <c r="C364" s="73" t="s">
        <v>214</v>
      </c>
      <c r="E364" s="74" t="n">
        <v>294354</v>
      </c>
      <c r="F364" s="74" t="n">
        <v>2700</v>
      </c>
      <c r="G364" s="73" t="s">
        <v>16410</v>
      </c>
      <c r="H364" s="73" t="s">
        <v>1197</v>
      </c>
      <c r="I364" s="75" t="s">
        <v>16411</v>
      </c>
      <c r="K364" s="74" t="n">
        <v>2700</v>
      </c>
      <c r="L364" s="74" t="n">
        <v>0</v>
      </c>
      <c r="M364" s="74" t="n">
        <v>0</v>
      </c>
    </row>
    <row r="365" customFormat="false" ht="15" hidden="false" customHeight="false" outlineLevel="0" collapsed="false">
      <c r="A365" s="73" t="s">
        <v>557</v>
      </c>
      <c r="B365" s="73" t="s">
        <v>16409</v>
      </c>
      <c r="C365" s="73" t="s">
        <v>215</v>
      </c>
      <c r="E365" s="74" t="n">
        <v>684488</v>
      </c>
      <c r="F365" s="74" t="n">
        <v>295038</v>
      </c>
      <c r="G365" s="73" t="s">
        <v>16410</v>
      </c>
      <c r="I365" s="75" t="s">
        <v>16411</v>
      </c>
      <c r="K365" s="74" t="n">
        <v>295038</v>
      </c>
      <c r="L365" s="74" t="n">
        <v>0</v>
      </c>
      <c r="M365" s="74" t="n">
        <v>0</v>
      </c>
    </row>
    <row r="366" customFormat="false" ht="15" hidden="false" customHeight="false" outlineLevel="0" collapsed="false">
      <c r="A366" s="73" t="s">
        <v>558</v>
      </c>
      <c r="B366" s="73" t="s">
        <v>16461</v>
      </c>
      <c r="C366" s="73" t="s">
        <v>216</v>
      </c>
      <c r="E366" s="74" t="n">
        <v>13846500</v>
      </c>
      <c r="F366" s="74" t="n">
        <v>15000000</v>
      </c>
      <c r="G366" s="73" t="s">
        <v>16415</v>
      </c>
      <c r="I366" s="75" t="s">
        <v>16411</v>
      </c>
      <c r="K366" s="74" t="n">
        <v>15000000</v>
      </c>
      <c r="L366" s="74" t="n">
        <v>0</v>
      </c>
      <c r="M366" s="74" t="n">
        <v>0</v>
      </c>
    </row>
    <row r="367" customFormat="false" ht="15" hidden="false" customHeight="false" outlineLevel="0" collapsed="false">
      <c r="A367" s="73" t="s">
        <v>559</v>
      </c>
      <c r="B367" s="73" t="s">
        <v>16424</v>
      </c>
      <c r="C367" s="73" t="s">
        <v>217</v>
      </c>
      <c r="E367" s="74" t="n">
        <v>3114848</v>
      </c>
      <c r="F367" s="74" t="n">
        <v>8800</v>
      </c>
      <c r="G367" s="73" t="s">
        <v>16410</v>
      </c>
      <c r="H367" s="73" t="s">
        <v>1198</v>
      </c>
      <c r="I367" s="75" t="s">
        <v>16411</v>
      </c>
      <c r="K367" s="74" t="n">
        <v>8800</v>
      </c>
      <c r="L367" s="74" t="n">
        <v>0</v>
      </c>
      <c r="M367" s="74" t="n">
        <v>0</v>
      </c>
    </row>
    <row r="368" customFormat="false" ht="15" hidden="false" customHeight="false" outlineLevel="0" collapsed="false">
      <c r="A368" s="73" t="s">
        <v>559</v>
      </c>
      <c r="B368" s="73" t="s">
        <v>16424</v>
      </c>
      <c r="C368" s="73" t="s">
        <v>217</v>
      </c>
      <c r="E368" s="74" t="n">
        <v>3114848</v>
      </c>
      <c r="F368" s="74" t="n">
        <v>8800</v>
      </c>
      <c r="G368" s="73" t="s">
        <v>16410</v>
      </c>
      <c r="H368" s="73" t="s">
        <v>1197</v>
      </c>
      <c r="I368" s="75" t="s">
        <v>16411</v>
      </c>
      <c r="K368" s="74" t="n">
        <v>8800</v>
      </c>
      <c r="L368" s="74" t="n">
        <v>0</v>
      </c>
      <c r="M368" s="74" t="n">
        <v>0</v>
      </c>
    </row>
    <row r="369" customFormat="false" ht="15" hidden="false" customHeight="false" outlineLevel="0" collapsed="false">
      <c r="A369" s="73" t="s">
        <v>560</v>
      </c>
      <c r="B369" s="73" t="s">
        <v>16409</v>
      </c>
      <c r="C369" s="73" t="s">
        <v>218</v>
      </c>
      <c r="E369" s="74" t="n">
        <v>3537955</v>
      </c>
      <c r="F369" s="74" t="n">
        <v>53500</v>
      </c>
      <c r="G369" s="73" t="s">
        <v>16410</v>
      </c>
      <c r="H369" s="73" t="s">
        <v>1198</v>
      </c>
      <c r="I369" s="75" t="s">
        <v>16411</v>
      </c>
      <c r="K369" s="74" t="n">
        <v>53500</v>
      </c>
      <c r="L369" s="74" t="n">
        <v>0</v>
      </c>
      <c r="M369" s="74" t="n">
        <v>0</v>
      </c>
    </row>
    <row r="370" customFormat="false" ht="15" hidden="false" customHeight="false" outlineLevel="0" collapsed="false">
      <c r="A370" s="73" t="s">
        <v>560</v>
      </c>
      <c r="B370" s="73" t="s">
        <v>16409</v>
      </c>
      <c r="C370" s="73" t="s">
        <v>218</v>
      </c>
      <c r="E370" s="74" t="n">
        <v>4807651</v>
      </c>
      <c r="F370" s="74" t="n">
        <v>72700</v>
      </c>
      <c r="G370" s="73" t="s">
        <v>16410</v>
      </c>
      <c r="H370" s="73" t="s">
        <v>1197</v>
      </c>
      <c r="I370" s="75" t="s">
        <v>16411</v>
      </c>
      <c r="K370" s="74" t="n">
        <v>72700</v>
      </c>
      <c r="L370" s="74" t="n">
        <v>0</v>
      </c>
      <c r="M370" s="74" t="n">
        <v>0</v>
      </c>
    </row>
    <row r="371" customFormat="false" ht="15" hidden="false" customHeight="false" outlineLevel="0" collapsed="false">
      <c r="A371" s="73" t="s">
        <v>560</v>
      </c>
      <c r="B371" s="73" t="s">
        <v>16409</v>
      </c>
      <c r="C371" s="73" t="s">
        <v>218</v>
      </c>
      <c r="E371" s="74" t="n">
        <v>656010</v>
      </c>
      <c r="F371" s="74" t="n">
        <v>9920</v>
      </c>
      <c r="G371" s="73" t="s">
        <v>16410</v>
      </c>
      <c r="I371" s="75" t="s">
        <v>16411</v>
      </c>
      <c r="K371" s="74" t="n">
        <v>9920</v>
      </c>
      <c r="L371" s="74" t="n">
        <v>0</v>
      </c>
      <c r="M371" s="74" t="n">
        <v>0</v>
      </c>
    </row>
    <row r="372" customFormat="false" ht="15" hidden="false" customHeight="false" outlineLevel="0" collapsed="false">
      <c r="A372" s="73" t="s">
        <v>561</v>
      </c>
      <c r="B372" s="73" t="s">
        <v>16409</v>
      </c>
      <c r="C372" s="73" t="s">
        <v>219</v>
      </c>
      <c r="E372" s="74" t="n">
        <v>406588</v>
      </c>
      <c r="F372" s="74" t="n">
        <v>9100</v>
      </c>
      <c r="G372" s="73" t="s">
        <v>16410</v>
      </c>
      <c r="H372" s="73" t="s">
        <v>1198</v>
      </c>
      <c r="I372" s="75" t="s">
        <v>16411</v>
      </c>
      <c r="K372" s="74" t="n">
        <v>9100</v>
      </c>
      <c r="L372" s="74" t="n">
        <v>0</v>
      </c>
      <c r="M372" s="74" t="n">
        <v>0</v>
      </c>
    </row>
    <row r="373" customFormat="false" ht="15" hidden="false" customHeight="false" outlineLevel="0" collapsed="false">
      <c r="A373" s="73" t="s">
        <v>561</v>
      </c>
      <c r="B373" s="73" t="s">
        <v>16409</v>
      </c>
      <c r="C373" s="73" t="s">
        <v>219</v>
      </c>
      <c r="E373" s="74" t="n">
        <v>406588</v>
      </c>
      <c r="F373" s="74" t="n">
        <v>9100</v>
      </c>
      <c r="G373" s="73" t="s">
        <v>16410</v>
      </c>
      <c r="H373" s="73" t="s">
        <v>1197</v>
      </c>
      <c r="I373" s="75" t="s">
        <v>16411</v>
      </c>
      <c r="K373" s="74" t="n">
        <v>9100</v>
      </c>
      <c r="L373" s="74" t="n">
        <v>0</v>
      </c>
      <c r="M373" s="74" t="n">
        <v>0</v>
      </c>
    </row>
    <row r="374" customFormat="false" ht="15" hidden="false" customHeight="false" outlineLevel="0" collapsed="false">
      <c r="A374" s="73" t="s">
        <v>561</v>
      </c>
      <c r="B374" s="73" t="s">
        <v>16409</v>
      </c>
      <c r="C374" s="73" t="s">
        <v>219</v>
      </c>
      <c r="E374" s="74" t="n">
        <v>63803</v>
      </c>
      <c r="F374" s="74" t="n">
        <v>1428</v>
      </c>
      <c r="G374" s="73" t="s">
        <v>16410</v>
      </c>
      <c r="I374" s="75" t="s">
        <v>16411</v>
      </c>
      <c r="K374" s="74" t="n">
        <v>1428</v>
      </c>
      <c r="L374" s="74" t="n">
        <v>0</v>
      </c>
      <c r="M374" s="74" t="n">
        <v>0</v>
      </c>
    </row>
    <row r="375" customFormat="false" ht="15" hidden="false" customHeight="false" outlineLevel="0" collapsed="false">
      <c r="A375" s="73" t="s">
        <v>562</v>
      </c>
      <c r="B375" s="73" t="s">
        <v>16409</v>
      </c>
      <c r="C375" s="73" t="s">
        <v>220</v>
      </c>
      <c r="E375" s="74" t="n">
        <v>1785564</v>
      </c>
      <c r="F375" s="74" t="n">
        <v>19800</v>
      </c>
      <c r="G375" s="73" t="s">
        <v>16410</v>
      </c>
      <c r="H375" s="73" t="s">
        <v>1198</v>
      </c>
      <c r="I375" s="75" t="s">
        <v>16411</v>
      </c>
      <c r="K375" s="74" t="n">
        <v>19800</v>
      </c>
      <c r="L375" s="74" t="n">
        <v>0</v>
      </c>
      <c r="M375" s="74" t="n">
        <v>0</v>
      </c>
    </row>
    <row r="376" customFormat="false" ht="15" hidden="false" customHeight="false" outlineLevel="0" collapsed="false">
      <c r="A376" s="73" t="s">
        <v>563</v>
      </c>
      <c r="B376" s="73" t="s">
        <v>16409</v>
      </c>
      <c r="C376" s="73" t="s">
        <v>221</v>
      </c>
      <c r="E376" s="74" t="n">
        <v>2159102</v>
      </c>
      <c r="F376" s="74" t="n">
        <v>25300</v>
      </c>
      <c r="G376" s="73" t="s">
        <v>16410</v>
      </c>
      <c r="H376" s="73" t="s">
        <v>1198</v>
      </c>
      <c r="I376" s="75" t="s">
        <v>16411</v>
      </c>
      <c r="K376" s="74" t="n">
        <v>25300</v>
      </c>
      <c r="L376" s="74" t="n">
        <v>0</v>
      </c>
      <c r="M376" s="74" t="n">
        <v>0</v>
      </c>
    </row>
    <row r="377" customFormat="false" ht="15" hidden="false" customHeight="false" outlineLevel="0" collapsed="false">
      <c r="A377" s="73" t="s">
        <v>563</v>
      </c>
      <c r="B377" s="73" t="s">
        <v>16409</v>
      </c>
      <c r="C377" s="73" t="s">
        <v>221</v>
      </c>
      <c r="E377" s="74" t="n">
        <v>2159102</v>
      </c>
      <c r="F377" s="74" t="n">
        <v>25300</v>
      </c>
      <c r="G377" s="73" t="s">
        <v>16410</v>
      </c>
      <c r="H377" s="73" t="s">
        <v>1197</v>
      </c>
      <c r="I377" s="75" t="s">
        <v>16411</v>
      </c>
      <c r="K377" s="74" t="n">
        <v>25300</v>
      </c>
      <c r="L377" s="74" t="n">
        <v>0</v>
      </c>
      <c r="M377" s="74" t="n">
        <v>0</v>
      </c>
    </row>
    <row r="378" customFormat="false" ht="15" hidden="false" customHeight="false" outlineLevel="0" collapsed="false">
      <c r="A378" s="73" t="s">
        <v>564</v>
      </c>
      <c r="B378" s="73" t="s">
        <v>16409</v>
      </c>
      <c r="C378" s="73" t="s">
        <v>222</v>
      </c>
      <c r="E378" s="74" t="n">
        <v>28052584</v>
      </c>
      <c r="F378" s="74" t="n">
        <v>74600</v>
      </c>
      <c r="G378" s="73" t="s">
        <v>16410</v>
      </c>
      <c r="H378" s="73" t="s">
        <v>1198</v>
      </c>
      <c r="I378" s="75" t="s">
        <v>16411</v>
      </c>
      <c r="K378" s="74" t="n">
        <v>74600</v>
      </c>
      <c r="L378" s="74" t="n">
        <v>0</v>
      </c>
      <c r="M378" s="74" t="n">
        <v>0</v>
      </c>
    </row>
    <row r="379" customFormat="false" ht="15" hidden="false" customHeight="false" outlineLevel="0" collapsed="false">
      <c r="A379" s="73" t="s">
        <v>564</v>
      </c>
      <c r="B379" s="73" t="s">
        <v>16409</v>
      </c>
      <c r="C379" s="73" t="s">
        <v>222</v>
      </c>
      <c r="E379" s="74" t="n">
        <v>28052584</v>
      </c>
      <c r="F379" s="74" t="n">
        <v>74600</v>
      </c>
      <c r="G379" s="73" t="s">
        <v>16410</v>
      </c>
      <c r="H379" s="73" t="s">
        <v>1197</v>
      </c>
      <c r="I379" s="75" t="s">
        <v>16411</v>
      </c>
      <c r="K379" s="74" t="n">
        <v>74600</v>
      </c>
      <c r="L379" s="74" t="n">
        <v>0</v>
      </c>
      <c r="M379" s="74" t="n">
        <v>0</v>
      </c>
    </row>
    <row r="380" customFormat="false" ht="15" hidden="false" customHeight="false" outlineLevel="0" collapsed="false">
      <c r="A380" s="73" t="s">
        <v>565</v>
      </c>
      <c r="B380" s="73" t="s">
        <v>16462</v>
      </c>
      <c r="C380" s="73" t="s">
        <v>223</v>
      </c>
      <c r="E380" s="74" t="n">
        <v>5625000</v>
      </c>
      <c r="F380" s="74" t="n">
        <v>6000000</v>
      </c>
      <c r="G380" s="73" t="s">
        <v>16415</v>
      </c>
      <c r="I380" s="75" t="s">
        <v>16411</v>
      </c>
      <c r="K380" s="74" t="n">
        <v>6000000</v>
      </c>
      <c r="L380" s="74" t="n">
        <v>0</v>
      </c>
      <c r="M380" s="74" t="n">
        <v>0</v>
      </c>
    </row>
    <row r="381" customFormat="false" ht="15" hidden="false" customHeight="false" outlineLevel="0" collapsed="false">
      <c r="A381" s="73" t="s">
        <v>566</v>
      </c>
      <c r="B381" s="73" t="s">
        <v>16409</v>
      </c>
      <c r="C381" s="73" t="s">
        <v>224</v>
      </c>
      <c r="E381" s="74" t="n">
        <v>1074896</v>
      </c>
      <c r="F381" s="74" t="n">
        <v>24435</v>
      </c>
      <c r="G381" s="73" t="s">
        <v>16410</v>
      </c>
      <c r="I381" s="75" t="s">
        <v>16411</v>
      </c>
      <c r="K381" s="74" t="n">
        <v>24435</v>
      </c>
      <c r="L381" s="74" t="n">
        <v>0</v>
      </c>
      <c r="M381" s="74" t="n">
        <v>0</v>
      </c>
    </row>
    <row r="382" customFormat="false" ht="15" hidden="false" customHeight="false" outlineLevel="0" collapsed="false">
      <c r="A382" s="73" t="s">
        <v>567</v>
      </c>
      <c r="B382" s="73" t="s">
        <v>16424</v>
      </c>
      <c r="C382" s="73" t="s">
        <v>225</v>
      </c>
      <c r="E382" s="74" t="n">
        <v>362150</v>
      </c>
      <c r="F382" s="74" t="n">
        <v>5000</v>
      </c>
      <c r="G382" s="73" t="s">
        <v>16410</v>
      </c>
      <c r="H382" s="73" t="s">
        <v>1198</v>
      </c>
      <c r="I382" s="75" t="s">
        <v>16411</v>
      </c>
      <c r="K382" s="74" t="n">
        <v>5000</v>
      </c>
      <c r="L382" s="74" t="n">
        <v>0</v>
      </c>
      <c r="M382" s="74" t="n">
        <v>0</v>
      </c>
    </row>
    <row r="383" customFormat="false" ht="15" hidden="false" customHeight="false" outlineLevel="0" collapsed="false">
      <c r="A383" s="73" t="s">
        <v>567</v>
      </c>
      <c r="B383" s="73" t="s">
        <v>16424</v>
      </c>
      <c r="C383" s="73" t="s">
        <v>225</v>
      </c>
      <c r="E383" s="74" t="n">
        <v>362150</v>
      </c>
      <c r="F383" s="74" t="n">
        <v>5000</v>
      </c>
      <c r="G383" s="73" t="s">
        <v>16410</v>
      </c>
      <c r="H383" s="73" t="s">
        <v>1197</v>
      </c>
      <c r="I383" s="75" t="s">
        <v>16411</v>
      </c>
      <c r="K383" s="74" t="n">
        <v>5000</v>
      </c>
      <c r="L383" s="74" t="n">
        <v>0</v>
      </c>
      <c r="M383" s="74" t="n">
        <v>0</v>
      </c>
    </row>
    <row r="384" customFormat="false" ht="15" hidden="false" customHeight="false" outlineLevel="0" collapsed="false">
      <c r="A384" s="73" t="s">
        <v>567</v>
      </c>
      <c r="B384" s="73" t="s">
        <v>16424</v>
      </c>
      <c r="C384" s="73" t="s">
        <v>225</v>
      </c>
      <c r="E384" s="74" t="n">
        <v>50846</v>
      </c>
      <c r="F384" s="74" t="n">
        <v>702</v>
      </c>
      <c r="G384" s="73" t="s">
        <v>16410</v>
      </c>
      <c r="I384" s="75" t="s">
        <v>16411</v>
      </c>
      <c r="K384" s="74" t="n">
        <v>702</v>
      </c>
      <c r="L384" s="74" t="n">
        <v>0</v>
      </c>
      <c r="M384" s="74" t="n">
        <v>0</v>
      </c>
    </row>
    <row r="385" customFormat="false" ht="15" hidden="false" customHeight="false" outlineLevel="0" collapsed="false">
      <c r="A385" s="73" t="s">
        <v>568</v>
      </c>
      <c r="B385" s="73" t="s">
        <v>16424</v>
      </c>
      <c r="C385" s="73" t="s">
        <v>226</v>
      </c>
      <c r="E385" s="74" t="n">
        <v>1390090</v>
      </c>
      <c r="F385" s="74" t="n">
        <v>3400</v>
      </c>
      <c r="G385" s="73" t="s">
        <v>16410</v>
      </c>
      <c r="H385" s="73" t="s">
        <v>1198</v>
      </c>
      <c r="I385" s="75" t="s">
        <v>16411</v>
      </c>
      <c r="K385" s="74" t="n">
        <v>3400</v>
      </c>
      <c r="L385" s="74" t="n">
        <v>0</v>
      </c>
      <c r="M385" s="74" t="n">
        <v>0</v>
      </c>
    </row>
    <row r="386" customFormat="false" ht="15" hidden="false" customHeight="false" outlineLevel="0" collapsed="false">
      <c r="A386" s="73" t="s">
        <v>568</v>
      </c>
      <c r="B386" s="73" t="s">
        <v>16424</v>
      </c>
      <c r="C386" s="73" t="s">
        <v>226</v>
      </c>
      <c r="E386" s="74" t="n">
        <v>1390090</v>
      </c>
      <c r="F386" s="74" t="n">
        <v>3400</v>
      </c>
      <c r="G386" s="73" t="s">
        <v>16410</v>
      </c>
      <c r="H386" s="73" t="s">
        <v>1197</v>
      </c>
      <c r="I386" s="75" t="s">
        <v>16411</v>
      </c>
      <c r="K386" s="74" t="n">
        <v>3400</v>
      </c>
      <c r="L386" s="74" t="n">
        <v>0</v>
      </c>
      <c r="M386" s="74" t="n">
        <v>0</v>
      </c>
    </row>
    <row r="387" customFormat="false" ht="15" hidden="false" customHeight="false" outlineLevel="0" collapsed="false">
      <c r="A387" s="73" t="s">
        <v>568</v>
      </c>
      <c r="B387" s="73" t="s">
        <v>16424</v>
      </c>
      <c r="C387" s="73" t="s">
        <v>226</v>
      </c>
      <c r="E387" s="74" t="n">
        <v>47018</v>
      </c>
      <c r="F387" s="74" t="n">
        <v>115</v>
      </c>
      <c r="G387" s="73" t="s">
        <v>16410</v>
      </c>
      <c r="I387" s="75" t="s">
        <v>16411</v>
      </c>
      <c r="K387" s="74" t="n">
        <v>115</v>
      </c>
      <c r="L387" s="74" t="n">
        <v>0</v>
      </c>
      <c r="M387" s="74" t="n">
        <v>0</v>
      </c>
    </row>
    <row r="388" customFormat="false" ht="15" hidden="false" customHeight="false" outlineLevel="0" collapsed="false">
      <c r="A388" s="73" t="s">
        <v>569</v>
      </c>
      <c r="B388" s="73" t="s">
        <v>16409</v>
      </c>
      <c r="C388" s="73" t="s">
        <v>227</v>
      </c>
      <c r="E388" s="74" t="n">
        <v>144025</v>
      </c>
      <c r="F388" s="74" t="n">
        <v>2500</v>
      </c>
      <c r="G388" s="73" t="s">
        <v>16410</v>
      </c>
      <c r="H388" s="73" t="s">
        <v>1198</v>
      </c>
      <c r="I388" s="75" t="s">
        <v>16411</v>
      </c>
      <c r="K388" s="74" t="n">
        <v>2500</v>
      </c>
      <c r="L388" s="74" t="n">
        <v>0</v>
      </c>
      <c r="M388" s="74" t="n">
        <v>0</v>
      </c>
    </row>
    <row r="389" customFormat="false" ht="15" hidden="false" customHeight="false" outlineLevel="0" collapsed="false">
      <c r="A389" s="73" t="s">
        <v>569</v>
      </c>
      <c r="B389" s="73" t="s">
        <v>16409</v>
      </c>
      <c r="C389" s="73" t="s">
        <v>227</v>
      </c>
      <c r="E389" s="74" t="n">
        <v>144025</v>
      </c>
      <c r="F389" s="74" t="n">
        <v>2500</v>
      </c>
      <c r="G389" s="73" t="s">
        <v>16410</v>
      </c>
      <c r="H389" s="73" t="s">
        <v>1197</v>
      </c>
      <c r="I389" s="75" t="s">
        <v>16411</v>
      </c>
      <c r="K389" s="74" t="n">
        <v>2500</v>
      </c>
      <c r="L389" s="74" t="n">
        <v>0</v>
      </c>
      <c r="M389" s="74" t="n">
        <v>0</v>
      </c>
    </row>
    <row r="390" customFormat="false" ht="15" hidden="false" customHeight="false" outlineLevel="0" collapsed="false">
      <c r="A390" s="73" t="s">
        <v>570</v>
      </c>
      <c r="B390" s="73" t="s">
        <v>16413</v>
      </c>
      <c r="C390" s="73" t="s">
        <v>228</v>
      </c>
      <c r="E390" s="74" t="n">
        <v>3767300</v>
      </c>
      <c r="F390" s="74" t="n">
        <v>40400</v>
      </c>
      <c r="G390" s="73" t="s">
        <v>16410</v>
      </c>
      <c r="H390" s="73" t="s">
        <v>1198</v>
      </c>
      <c r="I390" s="75" t="s">
        <v>16411</v>
      </c>
      <c r="K390" s="74" t="n">
        <v>40400</v>
      </c>
      <c r="L390" s="74" t="n">
        <v>0</v>
      </c>
      <c r="M390" s="74" t="n">
        <v>0</v>
      </c>
    </row>
    <row r="391" customFormat="false" ht="15" hidden="false" customHeight="false" outlineLevel="0" collapsed="false">
      <c r="A391" s="73" t="s">
        <v>570</v>
      </c>
      <c r="B391" s="73" t="s">
        <v>16413</v>
      </c>
      <c r="C391" s="73" t="s">
        <v>228</v>
      </c>
      <c r="E391" s="74" t="n">
        <v>3767300</v>
      </c>
      <c r="F391" s="74" t="n">
        <v>40400</v>
      </c>
      <c r="G391" s="73" t="s">
        <v>16410</v>
      </c>
      <c r="H391" s="73" t="s">
        <v>1197</v>
      </c>
      <c r="I391" s="75" t="s">
        <v>16411</v>
      </c>
      <c r="K391" s="74" t="n">
        <v>40400</v>
      </c>
      <c r="L391" s="74" t="n">
        <v>0</v>
      </c>
      <c r="M391" s="74" t="n">
        <v>0</v>
      </c>
    </row>
    <row r="392" customFormat="false" ht="15" hidden="false" customHeight="false" outlineLevel="0" collapsed="false">
      <c r="A392" s="73" t="s">
        <v>571</v>
      </c>
      <c r="B392" s="73" t="s">
        <v>16425</v>
      </c>
      <c r="C392" s="73" t="s">
        <v>229</v>
      </c>
      <c r="E392" s="74" t="n">
        <v>2163113</v>
      </c>
      <c r="F392" s="74" t="n">
        <v>26499</v>
      </c>
      <c r="G392" s="73" t="s">
        <v>16410</v>
      </c>
      <c r="I392" s="75" t="s">
        <v>16411</v>
      </c>
      <c r="K392" s="74" t="n">
        <v>26499</v>
      </c>
      <c r="L392" s="74" t="n">
        <v>0</v>
      </c>
      <c r="M392" s="74" t="n">
        <v>0</v>
      </c>
    </row>
    <row r="393" customFormat="false" ht="15" hidden="false" customHeight="false" outlineLevel="0" collapsed="false">
      <c r="A393" s="73" t="s">
        <v>572</v>
      </c>
      <c r="B393" s="73" t="s">
        <v>16409</v>
      </c>
      <c r="C393" s="73" t="s">
        <v>230</v>
      </c>
      <c r="E393" s="74" t="n">
        <v>7484659</v>
      </c>
      <c r="F393" s="74" t="n">
        <v>222559</v>
      </c>
      <c r="G393" s="73" t="s">
        <v>16410</v>
      </c>
      <c r="I393" s="75" t="s">
        <v>16411</v>
      </c>
      <c r="K393" s="74" t="n">
        <v>222559</v>
      </c>
      <c r="L393" s="74" t="n">
        <v>0</v>
      </c>
      <c r="M393" s="74" t="n">
        <v>0</v>
      </c>
    </row>
    <row r="394" customFormat="false" ht="15" hidden="false" customHeight="false" outlineLevel="0" collapsed="false">
      <c r="A394" s="73" t="s">
        <v>573</v>
      </c>
      <c r="B394" s="73" t="s">
        <v>16409</v>
      </c>
      <c r="C394" s="73" t="s">
        <v>231</v>
      </c>
      <c r="E394" s="74" t="n">
        <v>1675040</v>
      </c>
      <c r="F394" s="74" t="n">
        <v>19000</v>
      </c>
      <c r="G394" s="73" t="s">
        <v>16410</v>
      </c>
      <c r="H394" s="73" t="s">
        <v>1198</v>
      </c>
      <c r="I394" s="75" t="s">
        <v>16411</v>
      </c>
      <c r="K394" s="74" t="n">
        <v>19000</v>
      </c>
      <c r="L394" s="74" t="n">
        <v>0</v>
      </c>
      <c r="M394" s="74" t="n">
        <v>0</v>
      </c>
    </row>
    <row r="395" customFormat="false" ht="15" hidden="false" customHeight="false" outlineLevel="0" collapsed="false">
      <c r="A395" s="73" t="s">
        <v>573</v>
      </c>
      <c r="B395" s="73" t="s">
        <v>16409</v>
      </c>
      <c r="C395" s="73" t="s">
        <v>231</v>
      </c>
      <c r="E395" s="74" t="n">
        <v>1675040</v>
      </c>
      <c r="F395" s="74" t="n">
        <v>19000</v>
      </c>
      <c r="G395" s="73" t="s">
        <v>16410</v>
      </c>
      <c r="H395" s="73" t="s">
        <v>1197</v>
      </c>
      <c r="I395" s="75" t="s">
        <v>16411</v>
      </c>
      <c r="K395" s="74" t="n">
        <v>19000</v>
      </c>
      <c r="L395" s="74" t="n">
        <v>0</v>
      </c>
      <c r="M395" s="74" t="n">
        <v>0</v>
      </c>
    </row>
    <row r="396" customFormat="false" ht="15" hidden="false" customHeight="false" outlineLevel="0" collapsed="false">
      <c r="A396" s="73" t="s">
        <v>574</v>
      </c>
      <c r="B396" s="73" t="s">
        <v>16409</v>
      </c>
      <c r="C396" s="73" t="s">
        <v>232</v>
      </c>
      <c r="E396" s="74" t="n">
        <v>3846352</v>
      </c>
      <c r="F396" s="74" t="n">
        <v>7900</v>
      </c>
      <c r="G396" s="73" t="s">
        <v>16410</v>
      </c>
      <c r="H396" s="73" t="s">
        <v>1198</v>
      </c>
      <c r="I396" s="75" t="s">
        <v>16411</v>
      </c>
      <c r="K396" s="74" t="n">
        <v>7900</v>
      </c>
      <c r="L396" s="74" t="n">
        <v>0</v>
      </c>
      <c r="M396" s="74" t="n">
        <v>0</v>
      </c>
    </row>
    <row r="397" customFormat="false" ht="15" hidden="false" customHeight="false" outlineLevel="0" collapsed="false">
      <c r="A397" s="73" t="s">
        <v>574</v>
      </c>
      <c r="B397" s="73" t="s">
        <v>16409</v>
      </c>
      <c r="C397" s="73" t="s">
        <v>232</v>
      </c>
      <c r="E397" s="74" t="n">
        <v>3846352</v>
      </c>
      <c r="F397" s="74" t="n">
        <v>7900</v>
      </c>
      <c r="G397" s="73" t="s">
        <v>16410</v>
      </c>
      <c r="H397" s="73" t="s">
        <v>1197</v>
      </c>
      <c r="I397" s="75" t="s">
        <v>16411</v>
      </c>
      <c r="K397" s="74" t="n">
        <v>7900</v>
      </c>
      <c r="L397" s="74" t="n">
        <v>0</v>
      </c>
      <c r="M397" s="74" t="n">
        <v>0</v>
      </c>
    </row>
    <row r="398" customFormat="false" ht="15" hidden="false" customHeight="false" outlineLevel="0" collapsed="false">
      <c r="A398" s="73" t="s">
        <v>575</v>
      </c>
      <c r="B398" s="73" t="s">
        <v>16409</v>
      </c>
      <c r="C398" s="73" t="s">
        <v>233</v>
      </c>
      <c r="E398" s="74" t="n">
        <v>782271</v>
      </c>
      <c r="F398" s="74" t="n">
        <v>18900</v>
      </c>
      <c r="G398" s="73" t="s">
        <v>16410</v>
      </c>
      <c r="H398" s="73" t="s">
        <v>1198</v>
      </c>
      <c r="I398" s="75" t="s">
        <v>16411</v>
      </c>
      <c r="K398" s="74" t="n">
        <v>18900</v>
      </c>
      <c r="L398" s="74" t="n">
        <v>0</v>
      </c>
      <c r="M398" s="74" t="n">
        <v>0</v>
      </c>
    </row>
    <row r="399" customFormat="false" ht="15" hidden="false" customHeight="false" outlineLevel="0" collapsed="false">
      <c r="A399" s="73" t="s">
        <v>575</v>
      </c>
      <c r="B399" s="73" t="s">
        <v>16409</v>
      </c>
      <c r="C399" s="73" t="s">
        <v>233</v>
      </c>
      <c r="E399" s="74" t="n">
        <v>782271</v>
      </c>
      <c r="F399" s="74" t="n">
        <v>18900</v>
      </c>
      <c r="G399" s="73" t="s">
        <v>16410</v>
      </c>
      <c r="H399" s="73" t="s">
        <v>1197</v>
      </c>
      <c r="I399" s="75" t="s">
        <v>16411</v>
      </c>
      <c r="K399" s="74" t="n">
        <v>18900</v>
      </c>
      <c r="L399" s="74" t="n">
        <v>0</v>
      </c>
      <c r="M399" s="74" t="n">
        <v>0</v>
      </c>
    </row>
    <row r="400" customFormat="false" ht="15" hidden="false" customHeight="false" outlineLevel="0" collapsed="false">
      <c r="A400" s="73" t="s">
        <v>576</v>
      </c>
      <c r="B400" s="73" t="s">
        <v>16409</v>
      </c>
      <c r="C400" s="73" t="s">
        <v>234</v>
      </c>
      <c r="E400" s="74" t="n">
        <v>121480</v>
      </c>
      <c r="F400" s="74" t="n">
        <v>2000</v>
      </c>
      <c r="G400" s="73" t="s">
        <v>16410</v>
      </c>
      <c r="H400" s="73" t="s">
        <v>1198</v>
      </c>
      <c r="I400" s="75" t="s">
        <v>16411</v>
      </c>
      <c r="K400" s="74" t="n">
        <v>2000</v>
      </c>
      <c r="L400" s="74" t="n">
        <v>0</v>
      </c>
      <c r="M400" s="74" t="n">
        <v>0</v>
      </c>
    </row>
    <row r="401" customFormat="false" ht="15" hidden="false" customHeight="false" outlineLevel="0" collapsed="false">
      <c r="A401" s="73" t="s">
        <v>576</v>
      </c>
      <c r="B401" s="73" t="s">
        <v>16409</v>
      </c>
      <c r="C401" s="73" t="s">
        <v>234</v>
      </c>
      <c r="E401" s="74" t="n">
        <v>121480</v>
      </c>
      <c r="F401" s="74" t="n">
        <v>2000</v>
      </c>
      <c r="G401" s="73" t="s">
        <v>16410</v>
      </c>
      <c r="H401" s="73" t="s">
        <v>1197</v>
      </c>
      <c r="I401" s="75" t="s">
        <v>16411</v>
      </c>
      <c r="K401" s="74" t="n">
        <v>2000</v>
      </c>
      <c r="L401" s="74" t="n">
        <v>0</v>
      </c>
      <c r="M401" s="74" t="n">
        <v>0</v>
      </c>
    </row>
    <row r="402" customFormat="false" ht="15" hidden="false" customHeight="false" outlineLevel="0" collapsed="false">
      <c r="A402" s="73" t="s">
        <v>576</v>
      </c>
      <c r="B402" s="73" t="s">
        <v>16409</v>
      </c>
      <c r="C402" s="73" t="s">
        <v>234</v>
      </c>
      <c r="E402" s="74" t="n">
        <v>4313</v>
      </c>
      <c r="F402" s="74" t="n">
        <v>71</v>
      </c>
      <c r="G402" s="73" t="s">
        <v>16410</v>
      </c>
      <c r="I402" s="75" t="s">
        <v>16411</v>
      </c>
      <c r="K402" s="74" t="n">
        <v>71</v>
      </c>
      <c r="L402" s="74" t="n">
        <v>0</v>
      </c>
      <c r="M402" s="74" t="n">
        <v>0</v>
      </c>
    </row>
    <row r="403" customFormat="false" ht="15" hidden="false" customHeight="false" outlineLevel="0" collapsed="false">
      <c r="A403" s="73" t="s">
        <v>577</v>
      </c>
      <c r="B403" s="73" t="s">
        <v>16446</v>
      </c>
      <c r="C403" s="73" t="s">
        <v>235</v>
      </c>
      <c r="E403" s="74" t="n">
        <v>901131</v>
      </c>
      <c r="F403" s="74" t="n">
        <v>8300</v>
      </c>
      <c r="G403" s="73" t="s">
        <v>16410</v>
      </c>
      <c r="H403" s="73" t="s">
        <v>1198</v>
      </c>
      <c r="I403" s="75" t="s">
        <v>16411</v>
      </c>
      <c r="K403" s="74" t="n">
        <v>8300</v>
      </c>
      <c r="L403" s="74" t="n">
        <v>0</v>
      </c>
      <c r="M403" s="74" t="n">
        <v>0</v>
      </c>
    </row>
    <row r="404" customFormat="false" ht="15" hidden="false" customHeight="false" outlineLevel="0" collapsed="false">
      <c r="A404" s="73" t="s">
        <v>577</v>
      </c>
      <c r="B404" s="73" t="s">
        <v>16446</v>
      </c>
      <c r="C404" s="73" t="s">
        <v>235</v>
      </c>
      <c r="E404" s="74" t="n">
        <v>901131</v>
      </c>
      <c r="F404" s="74" t="n">
        <v>8300</v>
      </c>
      <c r="G404" s="73" t="s">
        <v>16410</v>
      </c>
      <c r="H404" s="73" t="s">
        <v>1197</v>
      </c>
      <c r="I404" s="75" t="s">
        <v>16411</v>
      </c>
      <c r="K404" s="74" t="n">
        <v>8300</v>
      </c>
      <c r="L404" s="74" t="n">
        <v>0</v>
      </c>
      <c r="M404" s="74" t="n">
        <v>0</v>
      </c>
    </row>
    <row r="405" customFormat="false" ht="15" hidden="false" customHeight="false" outlineLevel="0" collapsed="false">
      <c r="A405" s="73" t="s">
        <v>577</v>
      </c>
      <c r="B405" s="73" t="s">
        <v>16446</v>
      </c>
      <c r="C405" s="73" t="s">
        <v>235</v>
      </c>
      <c r="E405" s="74" t="n">
        <v>127461</v>
      </c>
      <c r="F405" s="74" t="n">
        <v>1174</v>
      </c>
      <c r="G405" s="73" t="s">
        <v>16410</v>
      </c>
      <c r="I405" s="75" t="s">
        <v>16411</v>
      </c>
      <c r="K405" s="74" t="n">
        <v>1174</v>
      </c>
      <c r="L405" s="74" t="n">
        <v>0</v>
      </c>
      <c r="M405" s="74" t="n">
        <v>0</v>
      </c>
    </row>
    <row r="406" customFormat="false" ht="15" hidden="false" customHeight="false" outlineLevel="0" collapsed="false">
      <c r="A406" s="73" t="s">
        <v>578</v>
      </c>
      <c r="B406" s="73" t="s">
        <v>16409</v>
      </c>
      <c r="C406" s="73" t="s">
        <v>236</v>
      </c>
      <c r="E406" s="74" t="n">
        <v>732778</v>
      </c>
      <c r="F406" s="74" t="n">
        <v>3100</v>
      </c>
      <c r="G406" s="73" t="s">
        <v>16410</v>
      </c>
      <c r="H406" s="73" t="s">
        <v>1198</v>
      </c>
      <c r="I406" s="75" t="s">
        <v>16411</v>
      </c>
      <c r="K406" s="74" t="n">
        <v>3100</v>
      </c>
      <c r="L406" s="74" t="n">
        <v>0</v>
      </c>
      <c r="M406" s="74" t="n">
        <v>0</v>
      </c>
    </row>
    <row r="407" customFormat="false" ht="15" hidden="false" customHeight="false" outlineLevel="0" collapsed="false">
      <c r="A407" s="73" t="s">
        <v>578</v>
      </c>
      <c r="B407" s="73" t="s">
        <v>16409</v>
      </c>
      <c r="C407" s="73" t="s">
        <v>236</v>
      </c>
      <c r="E407" s="74" t="n">
        <v>1796488</v>
      </c>
      <c r="F407" s="74" t="n">
        <v>7600</v>
      </c>
      <c r="G407" s="73" t="s">
        <v>16410</v>
      </c>
      <c r="H407" s="73" t="s">
        <v>1197</v>
      </c>
      <c r="I407" s="75" t="s">
        <v>16411</v>
      </c>
      <c r="K407" s="74" t="n">
        <v>7600</v>
      </c>
      <c r="L407" s="74" t="n">
        <v>0</v>
      </c>
      <c r="M407" s="74" t="n">
        <v>0</v>
      </c>
    </row>
    <row r="408" customFormat="false" ht="15" hidden="false" customHeight="false" outlineLevel="0" collapsed="false">
      <c r="A408" s="73" t="s">
        <v>578</v>
      </c>
      <c r="B408" s="73" t="s">
        <v>16409</v>
      </c>
      <c r="C408" s="73" t="s">
        <v>236</v>
      </c>
      <c r="E408" s="74" t="n">
        <v>205178</v>
      </c>
      <c r="F408" s="74" t="n">
        <v>868</v>
      </c>
      <c r="G408" s="73" t="s">
        <v>16410</v>
      </c>
      <c r="I408" s="75" t="s">
        <v>16411</v>
      </c>
      <c r="K408" s="74" t="n">
        <v>868</v>
      </c>
      <c r="L408" s="74" t="n">
        <v>0</v>
      </c>
      <c r="M408" s="74" t="n">
        <v>0</v>
      </c>
    </row>
    <row r="409" customFormat="false" ht="15" hidden="false" customHeight="false" outlineLevel="0" collapsed="false">
      <c r="A409" s="73" t="s">
        <v>579</v>
      </c>
      <c r="B409" s="73" t="s">
        <v>16409</v>
      </c>
      <c r="C409" s="73" t="s">
        <v>237</v>
      </c>
      <c r="E409" s="74" t="n">
        <v>6487382</v>
      </c>
      <c r="F409" s="74" t="n">
        <v>13100</v>
      </c>
      <c r="G409" s="73" t="s">
        <v>16410</v>
      </c>
      <c r="H409" s="73" t="s">
        <v>1198</v>
      </c>
      <c r="I409" s="75" t="s">
        <v>16411</v>
      </c>
      <c r="K409" s="74" t="n">
        <v>13100</v>
      </c>
      <c r="L409" s="74" t="n">
        <v>0</v>
      </c>
      <c r="M409" s="74" t="n">
        <v>0</v>
      </c>
    </row>
    <row r="410" customFormat="false" ht="15" hidden="false" customHeight="false" outlineLevel="0" collapsed="false">
      <c r="A410" s="73" t="s">
        <v>579</v>
      </c>
      <c r="B410" s="73" t="s">
        <v>16409</v>
      </c>
      <c r="C410" s="73" t="s">
        <v>237</v>
      </c>
      <c r="E410" s="74" t="n">
        <v>6487382</v>
      </c>
      <c r="F410" s="74" t="n">
        <v>13100</v>
      </c>
      <c r="G410" s="73" t="s">
        <v>16410</v>
      </c>
      <c r="H410" s="73" t="s">
        <v>1197</v>
      </c>
      <c r="I410" s="75" t="s">
        <v>16411</v>
      </c>
      <c r="K410" s="74" t="n">
        <v>13100</v>
      </c>
      <c r="L410" s="74" t="n">
        <v>0</v>
      </c>
      <c r="M410" s="74" t="n">
        <v>0</v>
      </c>
    </row>
    <row r="411" customFormat="false" ht="15" hidden="false" customHeight="false" outlineLevel="0" collapsed="false">
      <c r="A411" s="73" t="s">
        <v>580</v>
      </c>
      <c r="B411" s="73" t="s">
        <v>16409</v>
      </c>
      <c r="C411" s="73" t="s">
        <v>238</v>
      </c>
      <c r="E411" s="74" t="n">
        <v>2342736</v>
      </c>
      <c r="F411" s="74" t="n">
        <v>10200</v>
      </c>
      <c r="G411" s="73" t="s">
        <v>16410</v>
      </c>
      <c r="H411" s="73" t="s">
        <v>1198</v>
      </c>
      <c r="I411" s="75" t="s">
        <v>16411</v>
      </c>
      <c r="K411" s="74" t="n">
        <v>10200</v>
      </c>
      <c r="L411" s="74" t="n">
        <v>0</v>
      </c>
      <c r="M411" s="74" t="n">
        <v>0</v>
      </c>
    </row>
    <row r="412" customFormat="false" ht="15" hidden="false" customHeight="false" outlineLevel="0" collapsed="false">
      <c r="A412" s="73" t="s">
        <v>580</v>
      </c>
      <c r="B412" s="73" t="s">
        <v>16409</v>
      </c>
      <c r="C412" s="73" t="s">
        <v>238</v>
      </c>
      <c r="E412" s="74" t="n">
        <v>2342736</v>
      </c>
      <c r="F412" s="74" t="n">
        <v>10200</v>
      </c>
      <c r="G412" s="73" t="s">
        <v>16410</v>
      </c>
      <c r="H412" s="73" t="s">
        <v>1197</v>
      </c>
      <c r="I412" s="75" t="s">
        <v>16411</v>
      </c>
      <c r="K412" s="74" t="n">
        <v>10200</v>
      </c>
      <c r="L412" s="74" t="n">
        <v>0</v>
      </c>
      <c r="M412" s="74" t="n">
        <v>0</v>
      </c>
    </row>
    <row r="413" customFormat="false" ht="15" hidden="false" customHeight="false" outlineLevel="0" collapsed="false">
      <c r="A413" s="73" t="s">
        <v>580</v>
      </c>
      <c r="B413" s="73" t="s">
        <v>16409</v>
      </c>
      <c r="C413" s="73" t="s">
        <v>238</v>
      </c>
      <c r="E413" s="74" t="n">
        <v>43869</v>
      </c>
      <c r="F413" s="74" t="n">
        <v>191</v>
      </c>
      <c r="G413" s="73" t="s">
        <v>16410</v>
      </c>
      <c r="I413" s="75" t="s">
        <v>16411</v>
      </c>
      <c r="K413" s="74" t="n">
        <v>191</v>
      </c>
      <c r="L413" s="74" t="n">
        <v>0</v>
      </c>
      <c r="M413" s="74" t="n">
        <v>0</v>
      </c>
    </row>
    <row r="414" customFormat="false" ht="15" hidden="false" customHeight="false" outlineLevel="0" collapsed="false">
      <c r="A414" s="73" t="s">
        <v>581</v>
      </c>
      <c r="B414" s="73" t="s">
        <v>16409</v>
      </c>
      <c r="C414" s="73" t="s">
        <v>239</v>
      </c>
      <c r="E414" s="74" t="n">
        <v>1120000</v>
      </c>
      <c r="F414" s="74" t="n">
        <v>250000</v>
      </c>
      <c r="G414" s="73" t="s">
        <v>16410</v>
      </c>
      <c r="H414" s="73" t="s">
        <v>1197</v>
      </c>
      <c r="I414" s="75" t="s">
        <v>16411</v>
      </c>
      <c r="K414" s="74" t="n">
        <v>250000</v>
      </c>
      <c r="L414" s="74" t="n">
        <v>0</v>
      </c>
      <c r="M414" s="74" t="n">
        <v>0</v>
      </c>
    </row>
    <row r="415" customFormat="false" ht="15" hidden="false" customHeight="false" outlineLevel="0" collapsed="false">
      <c r="A415" s="73" t="s">
        <v>582</v>
      </c>
      <c r="B415" s="73" t="s">
        <v>16409</v>
      </c>
      <c r="C415" s="73" t="s">
        <v>240</v>
      </c>
      <c r="E415" s="74" t="n">
        <v>6378515</v>
      </c>
      <c r="F415" s="74" t="n">
        <v>60500</v>
      </c>
      <c r="G415" s="73" t="s">
        <v>16410</v>
      </c>
      <c r="H415" s="73" t="s">
        <v>1198</v>
      </c>
      <c r="I415" s="75" t="s">
        <v>16411</v>
      </c>
      <c r="K415" s="74" t="n">
        <v>60500</v>
      </c>
      <c r="L415" s="74" t="n">
        <v>0</v>
      </c>
      <c r="M415" s="74" t="n">
        <v>0</v>
      </c>
    </row>
    <row r="416" customFormat="false" ht="15" hidden="false" customHeight="false" outlineLevel="0" collapsed="false">
      <c r="A416" s="73" t="s">
        <v>582</v>
      </c>
      <c r="B416" s="73" t="s">
        <v>16409</v>
      </c>
      <c r="C416" s="73" t="s">
        <v>240</v>
      </c>
      <c r="E416" s="74" t="n">
        <v>6378515</v>
      </c>
      <c r="F416" s="74" t="n">
        <v>60500</v>
      </c>
      <c r="G416" s="73" t="s">
        <v>16410</v>
      </c>
      <c r="H416" s="73" t="s">
        <v>1197</v>
      </c>
      <c r="I416" s="75" t="s">
        <v>16411</v>
      </c>
      <c r="K416" s="74" t="n">
        <v>60500</v>
      </c>
      <c r="L416" s="74" t="n">
        <v>0</v>
      </c>
      <c r="M416" s="74" t="n">
        <v>0</v>
      </c>
    </row>
    <row r="417" customFormat="false" ht="15" hidden="false" customHeight="false" outlineLevel="0" collapsed="false">
      <c r="A417" s="73" t="s">
        <v>582</v>
      </c>
      <c r="B417" s="73" t="s">
        <v>16409</v>
      </c>
      <c r="C417" s="73" t="s">
        <v>240</v>
      </c>
      <c r="E417" s="74" t="n">
        <v>187665</v>
      </c>
      <c r="F417" s="74" t="n">
        <v>1780</v>
      </c>
      <c r="G417" s="73" t="s">
        <v>16410</v>
      </c>
      <c r="I417" s="75" t="s">
        <v>16411</v>
      </c>
      <c r="K417" s="74" t="n">
        <v>1780</v>
      </c>
      <c r="L417" s="74" t="n">
        <v>0</v>
      </c>
      <c r="M417" s="74" t="n">
        <v>0</v>
      </c>
    </row>
    <row r="418" customFormat="false" ht="15" hidden="false" customHeight="false" outlineLevel="0" collapsed="false">
      <c r="A418" s="73" t="s">
        <v>583</v>
      </c>
      <c r="B418" s="73" t="s">
        <v>16409</v>
      </c>
      <c r="C418" s="73" t="s">
        <v>241</v>
      </c>
      <c r="E418" s="74" t="n">
        <v>2945248</v>
      </c>
      <c r="F418" s="74" t="n">
        <v>3100</v>
      </c>
      <c r="G418" s="73" t="s">
        <v>16410</v>
      </c>
      <c r="H418" s="73" t="s">
        <v>1198</v>
      </c>
      <c r="I418" s="75" t="s">
        <v>16411</v>
      </c>
      <c r="K418" s="74" t="n">
        <v>3100</v>
      </c>
      <c r="L418" s="74" t="n">
        <v>0</v>
      </c>
      <c r="M418" s="74" t="n">
        <v>0</v>
      </c>
    </row>
    <row r="419" customFormat="false" ht="15" hidden="false" customHeight="false" outlineLevel="0" collapsed="false">
      <c r="A419" s="73" t="s">
        <v>583</v>
      </c>
      <c r="B419" s="73" t="s">
        <v>16409</v>
      </c>
      <c r="C419" s="73" t="s">
        <v>241</v>
      </c>
      <c r="E419" s="74" t="n">
        <v>2945248</v>
      </c>
      <c r="F419" s="74" t="n">
        <v>3100</v>
      </c>
      <c r="G419" s="73" t="s">
        <v>16410</v>
      </c>
      <c r="H419" s="73" t="s">
        <v>1197</v>
      </c>
      <c r="I419" s="75" t="s">
        <v>16411</v>
      </c>
      <c r="K419" s="74" t="n">
        <v>3100</v>
      </c>
      <c r="L419" s="74" t="n">
        <v>0</v>
      </c>
      <c r="M419" s="74" t="n">
        <v>0</v>
      </c>
    </row>
    <row r="420" customFormat="false" ht="15" hidden="false" customHeight="false" outlineLevel="0" collapsed="false">
      <c r="A420" s="73" t="s">
        <v>583</v>
      </c>
      <c r="B420" s="73" t="s">
        <v>16409</v>
      </c>
      <c r="C420" s="73" t="s">
        <v>241</v>
      </c>
      <c r="E420" s="74" t="n">
        <v>68406</v>
      </c>
      <c r="F420" s="74" t="n">
        <v>72</v>
      </c>
      <c r="G420" s="73" t="s">
        <v>16410</v>
      </c>
      <c r="I420" s="75" t="s">
        <v>16411</v>
      </c>
      <c r="K420" s="74" t="n">
        <v>72</v>
      </c>
      <c r="L420" s="74" t="n">
        <v>0</v>
      </c>
      <c r="M420" s="74" t="n">
        <v>0</v>
      </c>
    </row>
    <row r="421" customFormat="false" ht="15" hidden="false" customHeight="false" outlineLevel="0" collapsed="false">
      <c r="A421" s="73" t="s">
        <v>584</v>
      </c>
      <c r="B421" s="73" t="s">
        <v>16418</v>
      </c>
      <c r="C421" s="73" t="s">
        <v>242</v>
      </c>
      <c r="E421" s="74" t="n">
        <v>5686325</v>
      </c>
      <c r="F421" s="74" t="n">
        <v>394336</v>
      </c>
      <c r="G421" s="73" t="s">
        <v>16410</v>
      </c>
      <c r="I421" s="75" t="s">
        <v>16411</v>
      </c>
      <c r="K421" s="74" t="n">
        <v>394336</v>
      </c>
      <c r="L421" s="74" t="n">
        <v>0</v>
      </c>
      <c r="M421" s="74" t="n">
        <v>0</v>
      </c>
    </row>
    <row r="422" customFormat="false" ht="15" hidden="false" customHeight="false" outlineLevel="0" collapsed="false">
      <c r="A422" s="73" t="s">
        <v>585</v>
      </c>
      <c r="B422" s="73" t="s">
        <v>16463</v>
      </c>
      <c r="C422" s="73" t="s">
        <v>243</v>
      </c>
      <c r="E422" s="74" t="n">
        <v>11341000</v>
      </c>
      <c r="F422" s="74" t="n">
        <v>11000000</v>
      </c>
      <c r="G422" s="73" t="s">
        <v>16415</v>
      </c>
      <c r="I422" s="75" t="s">
        <v>16411</v>
      </c>
      <c r="K422" s="74" t="n">
        <v>11000000</v>
      </c>
      <c r="L422" s="74" t="n">
        <v>0</v>
      </c>
      <c r="M422" s="74" t="n">
        <v>0</v>
      </c>
    </row>
    <row r="423" customFormat="false" ht="15" hidden="false" customHeight="false" outlineLevel="0" collapsed="false">
      <c r="A423" s="73" t="s">
        <v>586</v>
      </c>
      <c r="B423" s="73" t="s">
        <v>16409</v>
      </c>
      <c r="C423" s="73" t="s">
        <v>244</v>
      </c>
      <c r="E423" s="74" t="n">
        <v>1018160</v>
      </c>
      <c r="F423" s="74" t="n">
        <v>43981</v>
      </c>
      <c r="G423" s="73" t="s">
        <v>16410</v>
      </c>
      <c r="I423" s="75" t="s">
        <v>16411</v>
      </c>
      <c r="K423" s="74" t="n">
        <v>43981</v>
      </c>
      <c r="L423" s="74" t="n">
        <v>0</v>
      </c>
      <c r="M423" s="74" t="n">
        <v>0</v>
      </c>
    </row>
    <row r="424" customFormat="false" ht="15" hidden="false" customHeight="false" outlineLevel="0" collapsed="false">
      <c r="A424" s="73" t="s">
        <v>587</v>
      </c>
      <c r="B424" s="73" t="s">
        <v>16409</v>
      </c>
      <c r="C424" s="73" t="s">
        <v>245</v>
      </c>
      <c r="E424" s="74" t="n">
        <v>294880</v>
      </c>
      <c r="F424" s="74" t="n">
        <v>1000</v>
      </c>
      <c r="G424" s="73" t="s">
        <v>16410</v>
      </c>
      <c r="H424" s="73" t="s">
        <v>1198</v>
      </c>
      <c r="I424" s="75" t="s">
        <v>16411</v>
      </c>
      <c r="K424" s="74" t="n">
        <v>1000</v>
      </c>
      <c r="L424" s="74" t="n">
        <v>0</v>
      </c>
      <c r="M424" s="74" t="n">
        <v>0</v>
      </c>
    </row>
    <row r="425" customFormat="false" ht="15" hidden="false" customHeight="false" outlineLevel="0" collapsed="false">
      <c r="A425" s="73" t="s">
        <v>587</v>
      </c>
      <c r="B425" s="73" t="s">
        <v>16409</v>
      </c>
      <c r="C425" s="73" t="s">
        <v>245</v>
      </c>
      <c r="E425" s="74" t="n">
        <v>294880</v>
      </c>
      <c r="F425" s="74" t="n">
        <v>1000</v>
      </c>
      <c r="G425" s="73" t="s">
        <v>16410</v>
      </c>
      <c r="H425" s="73" t="s">
        <v>1197</v>
      </c>
      <c r="I425" s="75" t="s">
        <v>16411</v>
      </c>
      <c r="K425" s="74" t="n">
        <v>1000</v>
      </c>
      <c r="L425" s="74" t="n">
        <v>0</v>
      </c>
      <c r="M425" s="74" t="n">
        <v>0</v>
      </c>
    </row>
    <row r="426" customFormat="false" ht="15" hidden="false" customHeight="false" outlineLevel="0" collapsed="false">
      <c r="A426" s="73" t="s">
        <v>588</v>
      </c>
      <c r="B426" s="73" t="s">
        <v>16464</v>
      </c>
      <c r="C426" s="73" t="s">
        <v>246</v>
      </c>
      <c r="E426" s="74" t="n">
        <v>21312000</v>
      </c>
      <c r="F426" s="74" t="n">
        <v>24000000</v>
      </c>
      <c r="G426" s="73" t="s">
        <v>16415</v>
      </c>
      <c r="I426" s="75" t="s">
        <v>16411</v>
      </c>
      <c r="K426" s="74" t="n">
        <v>24000000</v>
      </c>
      <c r="L426" s="74" t="n">
        <v>0</v>
      </c>
      <c r="M426" s="74" t="n">
        <v>0</v>
      </c>
    </row>
    <row r="427" customFormat="false" ht="15" hidden="false" customHeight="false" outlineLevel="0" collapsed="false">
      <c r="A427" s="73" t="s">
        <v>589</v>
      </c>
      <c r="B427" s="73" t="s">
        <v>16465</v>
      </c>
      <c r="C427" s="73" t="s">
        <v>247</v>
      </c>
      <c r="E427" s="74" t="n">
        <v>3578884</v>
      </c>
      <c r="F427" s="74" t="n">
        <v>241980</v>
      </c>
      <c r="G427" s="73" t="s">
        <v>16410</v>
      </c>
      <c r="I427" s="75" t="s">
        <v>16411</v>
      </c>
      <c r="K427" s="74" t="n">
        <v>241980</v>
      </c>
      <c r="L427" s="74" t="n">
        <v>0</v>
      </c>
      <c r="M427" s="74" t="n">
        <v>0</v>
      </c>
    </row>
    <row r="428" customFormat="false" ht="15" hidden="false" customHeight="false" outlineLevel="0" collapsed="false">
      <c r="A428" s="73" t="s">
        <v>590</v>
      </c>
      <c r="B428" s="73" t="s">
        <v>16409</v>
      </c>
      <c r="C428" s="73" t="s">
        <v>248</v>
      </c>
      <c r="E428" s="74" t="n">
        <v>1520310</v>
      </c>
      <c r="F428" s="74" t="n">
        <v>3300</v>
      </c>
      <c r="G428" s="73" t="s">
        <v>16410</v>
      </c>
      <c r="H428" s="73" t="s">
        <v>1198</v>
      </c>
      <c r="I428" s="75" t="s">
        <v>16411</v>
      </c>
      <c r="K428" s="74" t="n">
        <v>3300</v>
      </c>
      <c r="L428" s="74" t="n">
        <v>0</v>
      </c>
      <c r="M428" s="74" t="n">
        <v>0</v>
      </c>
    </row>
    <row r="429" customFormat="false" ht="15" hidden="false" customHeight="false" outlineLevel="0" collapsed="false">
      <c r="A429" s="73" t="s">
        <v>590</v>
      </c>
      <c r="B429" s="73" t="s">
        <v>16409</v>
      </c>
      <c r="C429" s="73" t="s">
        <v>248</v>
      </c>
      <c r="E429" s="74" t="n">
        <v>1842800</v>
      </c>
      <c r="F429" s="74" t="n">
        <v>4000</v>
      </c>
      <c r="G429" s="73" t="s">
        <v>16410</v>
      </c>
      <c r="H429" s="73" t="s">
        <v>1197</v>
      </c>
      <c r="I429" s="75" t="s">
        <v>16411</v>
      </c>
      <c r="K429" s="74" t="n">
        <v>4000</v>
      </c>
      <c r="L429" s="74" t="n">
        <v>0</v>
      </c>
      <c r="M429" s="74" t="n">
        <v>0</v>
      </c>
    </row>
    <row r="430" customFormat="false" ht="15" hidden="false" customHeight="false" outlineLevel="0" collapsed="false">
      <c r="A430" s="73" t="s">
        <v>590</v>
      </c>
      <c r="B430" s="73" t="s">
        <v>16409</v>
      </c>
      <c r="C430" s="73" t="s">
        <v>248</v>
      </c>
      <c r="E430" s="74" t="n">
        <v>37777</v>
      </c>
      <c r="F430" s="74" t="n">
        <v>82</v>
      </c>
      <c r="G430" s="73" t="s">
        <v>16410</v>
      </c>
      <c r="I430" s="75" t="s">
        <v>16411</v>
      </c>
      <c r="K430" s="74" t="n">
        <v>82</v>
      </c>
      <c r="L430" s="74" t="n">
        <v>0</v>
      </c>
      <c r="M430" s="74" t="n">
        <v>0</v>
      </c>
    </row>
    <row r="431" customFormat="false" ht="15" hidden="false" customHeight="false" outlineLevel="0" collapsed="false">
      <c r="A431" s="73" t="s">
        <v>591</v>
      </c>
      <c r="B431" s="73" t="s">
        <v>16409</v>
      </c>
      <c r="C431" s="73" t="s">
        <v>249</v>
      </c>
      <c r="E431" s="74" t="n">
        <v>2286912</v>
      </c>
      <c r="F431" s="74" t="n">
        <v>19200</v>
      </c>
      <c r="G431" s="73" t="s">
        <v>16410</v>
      </c>
      <c r="H431" s="73" t="s">
        <v>1198</v>
      </c>
      <c r="I431" s="75" t="s">
        <v>16411</v>
      </c>
      <c r="K431" s="74" t="n">
        <v>19200</v>
      </c>
      <c r="L431" s="74" t="n">
        <v>0</v>
      </c>
      <c r="M431" s="74" t="n">
        <v>0</v>
      </c>
    </row>
    <row r="432" customFormat="false" ht="15" hidden="false" customHeight="false" outlineLevel="0" collapsed="false">
      <c r="A432" s="73" t="s">
        <v>591</v>
      </c>
      <c r="B432" s="73" t="s">
        <v>16409</v>
      </c>
      <c r="C432" s="73" t="s">
        <v>249</v>
      </c>
      <c r="E432" s="74" t="n">
        <v>2286912</v>
      </c>
      <c r="F432" s="74" t="n">
        <v>19200</v>
      </c>
      <c r="G432" s="73" t="s">
        <v>16410</v>
      </c>
      <c r="H432" s="73" t="s">
        <v>1197</v>
      </c>
      <c r="I432" s="75" t="s">
        <v>16411</v>
      </c>
      <c r="K432" s="74" t="n">
        <v>19200</v>
      </c>
      <c r="L432" s="74" t="n">
        <v>0</v>
      </c>
      <c r="M432" s="74" t="n">
        <v>0</v>
      </c>
    </row>
    <row r="433" customFormat="false" ht="15" hidden="false" customHeight="false" outlineLevel="0" collapsed="false">
      <c r="A433" s="73" t="s">
        <v>591</v>
      </c>
      <c r="B433" s="73" t="s">
        <v>16409</v>
      </c>
      <c r="C433" s="73" t="s">
        <v>249</v>
      </c>
      <c r="E433" s="74" t="n">
        <v>1127376</v>
      </c>
      <c r="F433" s="74" t="n">
        <v>9465</v>
      </c>
      <c r="G433" s="73" t="s">
        <v>16410</v>
      </c>
      <c r="I433" s="75" t="s">
        <v>16411</v>
      </c>
      <c r="K433" s="74" t="n">
        <v>9465</v>
      </c>
      <c r="L433" s="74" t="n">
        <v>0</v>
      </c>
      <c r="M433" s="74" t="n">
        <v>0</v>
      </c>
    </row>
    <row r="434" customFormat="false" ht="15" hidden="false" customHeight="false" outlineLevel="0" collapsed="false">
      <c r="A434" s="73" t="s">
        <v>592</v>
      </c>
      <c r="B434" s="73" t="s">
        <v>16409</v>
      </c>
      <c r="C434" s="73" t="s">
        <v>250</v>
      </c>
      <c r="E434" s="74" t="n">
        <v>184230</v>
      </c>
      <c r="F434" s="74" t="n">
        <v>3000</v>
      </c>
      <c r="G434" s="73" t="s">
        <v>16410</v>
      </c>
      <c r="H434" s="73" t="s">
        <v>1198</v>
      </c>
      <c r="I434" s="75" t="s">
        <v>16411</v>
      </c>
      <c r="K434" s="74" t="n">
        <v>3000</v>
      </c>
      <c r="L434" s="74" t="n">
        <v>0</v>
      </c>
      <c r="M434" s="74" t="n">
        <v>0</v>
      </c>
    </row>
    <row r="435" customFormat="false" ht="15" hidden="false" customHeight="false" outlineLevel="0" collapsed="false">
      <c r="A435" s="73" t="s">
        <v>592</v>
      </c>
      <c r="B435" s="73" t="s">
        <v>16409</v>
      </c>
      <c r="C435" s="73" t="s">
        <v>250</v>
      </c>
      <c r="E435" s="74" t="n">
        <v>184230</v>
      </c>
      <c r="F435" s="74" t="n">
        <v>3000</v>
      </c>
      <c r="G435" s="73" t="s">
        <v>16410</v>
      </c>
      <c r="H435" s="73" t="s">
        <v>1197</v>
      </c>
      <c r="I435" s="75" t="s">
        <v>16411</v>
      </c>
      <c r="K435" s="74" t="n">
        <v>3000</v>
      </c>
      <c r="L435" s="74" t="n">
        <v>0</v>
      </c>
      <c r="M435" s="74" t="n">
        <v>0</v>
      </c>
    </row>
    <row r="436" customFormat="false" ht="15" hidden="false" customHeight="false" outlineLevel="0" collapsed="false">
      <c r="A436" s="73" t="s">
        <v>592</v>
      </c>
      <c r="B436" s="73" t="s">
        <v>16409</v>
      </c>
      <c r="C436" s="73" t="s">
        <v>250</v>
      </c>
      <c r="E436" s="74" t="n">
        <v>62638</v>
      </c>
      <c r="F436" s="74" t="n">
        <v>1020</v>
      </c>
      <c r="G436" s="73" t="s">
        <v>16410</v>
      </c>
      <c r="I436" s="75" t="s">
        <v>16411</v>
      </c>
      <c r="K436" s="74" t="n">
        <v>1020</v>
      </c>
      <c r="L436" s="74" t="n">
        <v>0</v>
      </c>
      <c r="M436" s="74" t="n">
        <v>0</v>
      </c>
    </row>
    <row r="437" customFormat="false" ht="15" hidden="false" customHeight="false" outlineLevel="0" collapsed="false">
      <c r="A437" s="73" t="s">
        <v>593</v>
      </c>
      <c r="B437" s="73" t="s">
        <v>16466</v>
      </c>
      <c r="C437" s="73" t="s">
        <v>251</v>
      </c>
      <c r="E437" s="74" t="n">
        <v>482823</v>
      </c>
      <c r="F437" s="74" t="n">
        <v>3300</v>
      </c>
      <c r="G437" s="73" t="s">
        <v>16410</v>
      </c>
      <c r="H437" s="73" t="s">
        <v>1198</v>
      </c>
      <c r="I437" s="75" t="s">
        <v>16411</v>
      </c>
      <c r="K437" s="74" t="n">
        <v>3300</v>
      </c>
      <c r="L437" s="74" t="n">
        <v>0</v>
      </c>
      <c r="M437" s="74" t="n">
        <v>0</v>
      </c>
    </row>
    <row r="438" customFormat="false" ht="15" hidden="false" customHeight="false" outlineLevel="0" collapsed="false">
      <c r="A438" s="73" t="s">
        <v>593</v>
      </c>
      <c r="B438" s="73" t="s">
        <v>16466</v>
      </c>
      <c r="C438" s="73" t="s">
        <v>251</v>
      </c>
      <c r="E438" s="74" t="n">
        <v>482823</v>
      </c>
      <c r="F438" s="74" t="n">
        <v>3300</v>
      </c>
      <c r="G438" s="73" t="s">
        <v>16410</v>
      </c>
      <c r="H438" s="73" t="s">
        <v>1197</v>
      </c>
      <c r="I438" s="75" t="s">
        <v>16411</v>
      </c>
      <c r="K438" s="74" t="n">
        <v>3300</v>
      </c>
      <c r="L438" s="74" t="n">
        <v>0</v>
      </c>
      <c r="M438" s="74" t="n">
        <v>0</v>
      </c>
    </row>
    <row r="439" customFormat="false" ht="15" hidden="false" customHeight="false" outlineLevel="0" collapsed="false">
      <c r="A439" s="73" t="s">
        <v>594</v>
      </c>
      <c r="B439" s="73" t="s">
        <v>16437</v>
      </c>
      <c r="C439" s="73" t="s">
        <v>252</v>
      </c>
      <c r="E439" s="74" t="n">
        <v>621223</v>
      </c>
      <c r="F439" s="74" t="n">
        <v>102007</v>
      </c>
      <c r="G439" s="73" t="s">
        <v>16410</v>
      </c>
      <c r="I439" s="75" t="s">
        <v>16411</v>
      </c>
      <c r="K439" s="74" t="n">
        <v>102007</v>
      </c>
      <c r="L439" s="74" t="n">
        <v>0</v>
      </c>
      <c r="M439" s="74" t="n">
        <v>0</v>
      </c>
    </row>
    <row r="440" customFormat="false" ht="15" hidden="false" customHeight="false" outlineLevel="0" collapsed="false">
      <c r="A440" s="73" t="s">
        <v>595</v>
      </c>
      <c r="B440" s="73" t="s">
        <v>16409</v>
      </c>
      <c r="C440" s="73" t="s">
        <v>253</v>
      </c>
      <c r="E440" s="74" t="n">
        <v>3952256</v>
      </c>
      <c r="F440" s="74" t="n">
        <v>151893</v>
      </c>
      <c r="G440" s="73" t="s">
        <v>16410</v>
      </c>
      <c r="I440" s="75" t="s">
        <v>16411</v>
      </c>
      <c r="K440" s="74" t="n">
        <v>151893</v>
      </c>
      <c r="L440" s="74" t="n">
        <v>0</v>
      </c>
      <c r="M440" s="74" t="n">
        <v>0</v>
      </c>
    </row>
    <row r="441" customFormat="false" ht="15" hidden="false" customHeight="false" outlineLevel="0" collapsed="false">
      <c r="A441" s="73" t="s">
        <v>596</v>
      </c>
      <c r="B441" s="73" t="s">
        <v>16409</v>
      </c>
      <c r="C441" s="73" t="s">
        <v>254</v>
      </c>
      <c r="E441" s="74" t="n">
        <v>866184</v>
      </c>
      <c r="F441" s="74" t="n">
        <v>5100</v>
      </c>
      <c r="G441" s="73" t="s">
        <v>16410</v>
      </c>
      <c r="H441" s="73" t="s">
        <v>1198</v>
      </c>
      <c r="I441" s="75" t="s">
        <v>16411</v>
      </c>
      <c r="K441" s="74" t="n">
        <v>5100</v>
      </c>
      <c r="L441" s="74" t="n">
        <v>0</v>
      </c>
      <c r="M441" s="74" t="n">
        <v>0</v>
      </c>
    </row>
    <row r="442" customFormat="false" ht="15" hidden="false" customHeight="false" outlineLevel="0" collapsed="false">
      <c r="A442" s="73" t="s">
        <v>596</v>
      </c>
      <c r="B442" s="73" t="s">
        <v>16409</v>
      </c>
      <c r="C442" s="73" t="s">
        <v>254</v>
      </c>
      <c r="E442" s="74" t="n">
        <v>254760</v>
      </c>
      <c r="F442" s="74" t="n">
        <v>1500</v>
      </c>
      <c r="G442" s="73" t="s">
        <v>16410</v>
      </c>
      <c r="H442" s="73" t="s">
        <v>1197</v>
      </c>
      <c r="I442" s="75" t="s">
        <v>16411</v>
      </c>
      <c r="K442" s="74" t="n">
        <v>1500</v>
      </c>
      <c r="L442" s="74" t="n">
        <v>0</v>
      </c>
      <c r="M442" s="74" t="n">
        <v>0</v>
      </c>
    </row>
    <row r="443" customFormat="false" ht="15" hidden="false" customHeight="false" outlineLevel="0" collapsed="false">
      <c r="A443" s="73" t="s">
        <v>596</v>
      </c>
      <c r="B443" s="73" t="s">
        <v>16409</v>
      </c>
      <c r="C443" s="73" t="s">
        <v>254</v>
      </c>
      <c r="E443" s="74" t="n">
        <v>17833</v>
      </c>
      <c r="F443" s="74" t="n">
        <v>105</v>
      </c>
      <c r="G443" s="73" t="s">
        <v>16410</v>
      </c>
      <c r="I443" s="75" t="s">
        <v>16411</v>
      </c>
      <c r="K443" s="74" t="n">
        <v>105</v>
      </c>
      <c r="L443" s="74" t="n">
        <v>0</v>
      </c>
      <c r="M443" s="74" t="n">
        <v>0</v>
      </c>
    </row>
    <row r="444" customFormat="false" ht="15" hidden="false" customHeight="false" outlineLevel="0" collapsed="false">
      <c r="A444" s="73" t="s">
        <v>597</v>
      </c>
      <c r="B444" s="73" t="s">
        <v>16467</v>
      </c>
      <c r="C444" s="73" t="s">
        <v>255</v>
      </c>
      <c r="E444" s="74" t="n">
        <v>12079950</v>
      </c>
      <c r="F444" s="74" t="n">
        <v>14500000</v>
      </c>
      <c r="G444" s="73" t="s">
        <v>16415</v>
      </c>
      <c r="I444" s="75" t="s">
        <v>16411</v>
      </c>
      <c r="K444" s="74" t="n">
        <v>14500000</v>
      </c>
      <c r="L444" s="74" t="n">
        <v>0</v>
      </c>
      <c r="M444" s="74" t="n">
        <v>0</v>
      </c>
    </row>
    <row r="445" customFormat="false" ht="15" hidden="false" customHeight="false" outlineLevel="0" collapsed="false">
      <c r="A445" s="73" t="s">
        <v>598</v>
      </c>
      <c r="B445" s="73" t="s">
        <v>16409</v>
      </c>
      <c r="C445" s="73" t="s">
        <v>256</v>
      </c>
      <c r="E445" s="74" t="n">
        <v>112750277</v>
      </c>
      <c r="F445" s="74" t="n">
        <v>3916300</v>
      </c>
      <c r="G445" s="73" t="s">
        <v>16410</v>
      </c>
      <c r="H445" s="73" t="s">
        <v>1198</v>
      </c>
      <c r="I445" s="75" t="s">
        <v>16411</v>
      </c>
      <c r="K445" s="74" t="n">
        <v>3916300</v>
      </c>
      <c r="L445" s="74" t="n">
        <v>0</v>
      </c>
      <c r="M445" s="74" t="n">
        <v>0</v>
      </c>
    </row>
    <row r="446" customFormat="false" ht="15" hidden="false" customHeight="false" outlineLevel="0" collapsed="false">
      <c r="A446" s="73" t="s">
        <v>598</v>
      </c>
      <c r="B446" s="73" t="s">
        <v>16409</v>
      </c>
      <c r="C446" s="73" t="s">
        <v>256</v>
      </c>
      <c r="E446" s="74" t="n">
        <v>181377</v>
      </c>
      <c r="F446" s="74" t="n">
        <v>6300</v>
      </c>
      <c r="G446" s="73" t="s">
        <v>16410</v>
      </c>
      <c r="H446" s="73" t="s">
        <v>1197</v>
      </c>
      <c r="I446" s="75" t="s">
        <v>16411</v>
      </c>
      <c r="K446" s="74" t="n">
        <v>6300</v>
      </c>
      <c r="L446" s="74" t="n">
        <v>0</v>
      </c>
      <c r="M446" s="74" t="n">
        <v>0</v>
      </c>
    </row>
    <row r="447" customFormat="false" ht="15" hidden="false" customHeight="false" outlineLevel="0" collapsed="false">
      <c r="A447" s="73" t="s">
        <v>599</v>
      </c>
      <c r="B447" s="73" t="s">
        <v>16409</v>
      </c>
      <c r="C447" s="73" t="s">
        <v>257</v>
      </c>
      <c r="E447" s="74" t="n">
        <v>1928640</v>
      </c>
      <c r="F447" s="74" t="n">
        <v>20500</v>
      </c>
      <c r="G447" s="73" t="s">
        <v>16410</v>
      </c>
      <c r="H447" s="73" t="s">
        <v>1198</v>
      </c>
      <c r="I447" s="75" t="s">
        <v>16411</v>
      </c>
      <c r="K447" s="74" t="n">
        <v>20500</v>
      </c>
      <c r="L447" s="74" t="n">
        <v>0</v>
      </c>
      <c r="M447" s="74" t="n">
        <v>0</v>
      </c>
    </row>
    <row r="448" customFormat="false" ht="15" hidden="false" customHeight="false" outlineLevel="0" collapsed="false">
      <c r="A448" s="73" t="s">
        <v>599</v>
      </c>
      <c r="B448" s="73" t="s">
        <v>16409</v>
      </c>
      <c r="C448" s="73" t="s">
        <v>257</v>
      </c>
      <c r="E448" s="74" t="n">
        <v>1928640</v>
      </c>
      <c r="F448" s="74" t="n">
        <v>20500</v>
      </c>
      <c r="G448" s="73" t="s">
        <v>16410</v>
      </c>
      <c r="H448" s="73" t="s">
        <v>1197</v>
      </c>
      <c r="I448" s="75" t="s">
        <v>16411</v>
      </c>
      <c r="K448" s="74" t="n">
        <v>20500</v>
      </c>
      <c r="L448" s="74" t="n">
        <v>0</v>
      </c>
      <c r="M448" s="74" t="n">
        <v>0</v>
      </c>
    </row>
    <row r="449" customFormat="false" ht="15" hidden="false" customHeight="false" outlineLevel="0" collapsed="false">
      <c r="A449" s="73" t="s">
        <v>600</v>
      </c>
      <c r="B449" s="73" t="s">
        <v>16409</v>
      </c>
      <c r="C449" s="73" t="s">
        <v>258</v>
      </c>
      <c r="E449" s="74" t="n">
        <v>31836262</v>
      </c>
      <c r="F449" s="74" t="n">
        <v>141570</v>
      </c>
      <c r="G449" s="73" t="s">
        <v>16410</v>
      </c>
      <c r="I449" s="75" t="s">
        <v>16411</v>
      </c>
      <c r="K449" s="74" t="n">
        <v>141570</v>
      </c>
      <c r="L449" s="74" t="n">
        <v>0</v>
      </c>
      <c r="M449" s="74" t="n">
        <v>0</v>
      </c>
    </row>
    <row r="450" customFormat="false" ht="15" hidden="false" customHeight="false" outlineLevel="0" collapsed="false">
      <c r="A450" s="73" t="s">
        <v>601</v>
      </c>
      <c r="B450" s="73" t="s">
        <v>16468</v>
      </c>
      <c r="C450" s="73" t="s">
        <v>259</v>
      </c>
      <c r="E450" s="74" t="n">
        <v>1492043</v>
      </c>
      <c r="F450" s="74" t="n">
        <v>93545</v>
      </c>
      <c r="G450" s="73" t="s">
        <v>16410</v>
      </c>
      <c r="I450" s="75" t="s">
        <v>16411</v>
      </c>
      <c r="K450" s="74" t="n">
        <v>93545</v>
      </c>
      <c r="L450" s="74" t="n">
        <v>0</v>
      </c>
      <c r="M450" s="74" t="n">
        <v>0</v>
      </c>
    </row>
    <row r="451" customFormat="false" ht="15" hidden="false" customHeight="false" outlineLevel="0" collapsed="false">
      <c r="A451" s="73" t="s">
        <v>602</v>
      </c>
      <c r="B451" s="73" t="s">
        <v>16409</v>
      </c>
      <c r="C451" s="73" t="s">
        <v>260</v>
      </c>
      <c r="E451" s="74" t="n">
        <v>2384690</v>
      </c>
      <c r="F451" s="74" t="n">
        <v>15400</v>
      </c>
      <c r="G451" s="73" t="s">
        <v>16410</v>
      </c>
      <c r="H451" s="73" t="s">
        <v>1198</v>
      </c>
      <c r="I451" s="75" t="s">
        <v>16411</v>
      </c>
      <c r="K451" s="74" t="n">
        <v>15400</v>
      </c>
      <c r="L451" s="74" t="n">
        <v>0</v>
      </c>
      <c r="M451" s="74" t="n">
        <v>0</v>
      </c>
    </row>
    <row r="452" customFormat="false" ht="15" hidden="false" customHeight="false" outlineLevel="0" collapsed="false">
      <c r="A452" s="73" t="s">
        <v>602</v>
      </c>
      <c r="B452" s="73" t="s">
        <v>16409</v>
      </c>
      <c r="C452" s="73" t="s">
        <v>260</v>
      </c>
      <c r="E452" s="74" t="n">
        <v>2384690</v>
      </c>
      <c r="F452" s="74" t="n">
        <v>15400</v>
      </c>
      <c r="G452" s="73" t="s">
        <v>16410</v>
      </c>
      <c r="H452" s="73" t="s">
        <v>1197</v>
      </c>
      <c r="I452" s="75" t="s">
        <v>16411</v>
      </c>
      <c r="K452" s="74" t="n">
        <v>15400</v>
      </c>
      <c r="L452" s="74" t="n">
        <v>0</v>
      </c>
      <c r="M452" s="74" t="n">
        <v>0</v>
      </c>
    </row>
    <row r="453" customFormat="false" ht="15" hidden="false" customHeight="false" outlineLevel="0" collapsed="false">
      <c r="A453" s="73" t="s">
        <v>603</v>
      </c>
      <c r="B453" s="73" t="s">
        <v>16409</v>
      </c>
      <c r="C453" s="73" t="s">
        <v>261</v>
      </c>
      <c r="E453" s="74" t="n">
        <v>438581</v>
      </c>
      <c r="F453" s="74" t="n">
        <v>1100</v>
      </c>
      <c r="G453" s="73" t="s">
        <v>16410</v>
      </c>
      <c r="H453" s="73" t="s">
        <v>1198</v>
      </c>
      <c r="I453" s="75" t="s">
        <v>16411</v>
      </c>
      <c r="K453" s="74" t="n">
        <v>1100</v>
      </c>
      <c r="L453" s="74" t="n">
        <v>0</v>
      </c>
      <c r="M453" s="74" t="n">
        <v>0</v>
      </c>
    </row>
    <row r="454" customFormat="false" ht="15" hidden="false" customHeight="false" outlineLevel="0" collapsed="false">
      <c r="A454" s="73" t="s">
        <v>603</v>
      </c>
      <c r="B454" s="73" t="s">
        <v>16409</v>
      </c>
      <c r="C454" s="73" t="s">
        <v>261</v>
      </c>
      <c r="E454" s="74" t="n">
        <v>438581</v>
      </c>
      <c r="F454" s="74" t="n">
        <v>1100</v>
      </c>
      <c r="G454" s="73" t="s">
        <v>16410</v>
      </c>
      <c r="H454" s="73" t="s">
        <v>1197</v>
      </c>
      <c r="I454" s="75" t="s">
        <v>16411</v>
      </c>
      <c r="K454" s="74" t="n">
        <v>1100</v>
      </c>
      <c r="L454" s="74" t="n">
        <v>0</v>
      </c>
      <c r="M454" s="74" t="n">
        <v>0</v>
      </c>
    </row>
    <row r="455" customFormat="false" ht="15" hidden="false" customHeight="false" outlineLevel="0" collapsed="false">
      <c r="A455" s="73" t="s">
        <v>603</v>
      </c>
      <c r="B455" s="73" t="s">
        <v>16409</v>
      </c>
      <c r="C455" s="73" t="s">
        <v>261</v>
      </c>
      <c r="E455" s="74" t="n">
        <v>399</v>
      </c>
      <c r="F455" s="74" t="n">
        <v>1</v>
      </c>
      <c r="G455" s="73" t="s">
        <v>16410</v>
      </c>
      <c r="I455" s="75" t="s">
        <v>16411</v>
      </c>
      <c r="K455" s="74" t="n">
        <v>1</v>
      </c>
      <c r="L455" s="74" t="n">
        <v>0</v>
      </c>
      <c r="M455" s="74" t="n">
        <v>0</v>
      </c>
    </row>
    <row r="456" customFormat="false" ht="15" hidden="false" customHeight="false" outlineLevel="0" collapsed="false">
      <c r="A456" s="73" t="s">
        <v>604</v>
      </c>
      <c r="B456" s="73" t="s">
        <v>16409</v>
      </c>
      <c r="C456" s="73" t="s">
        <v>262</v>
      </c>
      <c r="E456" s="74" t="n">
        <v>377249</v>
      </c>
      <c r="F456" s="74" t="n">
        <v>4284</v>
      </c>
      <c r="G456" s="73" t="s">
        <v>16410</v>
      </c>
      <c r="I456" s="75" t="s">
        <v>16411</v>
      </c>
      <c r="K456" s="74" t="n">
        <v>4284</v>
      </c>
      <c r="L456" s="74" t="n">
        <v>0</v>
      </c>
      <c r="M456" s="74" t="n">
        <v>0</v>
      </c>
    </row>
    <row r="457" customFormat="false" ht="15" hidden="false" customHeight="false" outlineLevel="0" collapsed="false">
      <c r="A457" s="73" t="s">
        <v>605</v>
      </c>
      <c r="B457" s="73" t="s">
        <v>16409</v>
      </c>
      <c r="C457" s="73" t="s">
        <v>263</v>
      </c>
      <c r="E457" s="74" t="n">
        <v>3634192</v>
      </c>
      <c r="F457" s="74" t="n">
        <v>24800</v>
      </c>
      <c r="G457" s="73" t="s">
        <v>16410</v>
      </c>
      <c r="H457" s="73" t="s">
        <v>1198</v>
      </c>
      <c r="I457" s="75" t="s">
        <v>16411</v>
      </c>
      <c r="K457" s="74" t="n">
        <v>24800</v>
      </c>
      <c r="L457" s="74" t="n">
        <v>0</v>
      </c>
      <c r="M457" s="74" t="n">
        <v>0</v>
      </c>
    </row>
    <row r="458" customFormat="false" ht="15" hidden="false" customHeight="false" outlineLevel="0" collapsed="false">
      <c r="A458" s="73" t="s">
        <v>605</v>
      </c>
      <c r="B458" s="73" t="s">
        <v>16409</v>
      </c>
      <c r="C458" s="73" t="s">
        <v>263</v>
      </c>
      <c r="E458" s="74" t="n">
        <v>3634192</v>
      </c>
      <c r="F458" s="74" t="n">
        <v>24800</v>
      </c>
      <c r="G458" s="73" t="s">
        <v>16410</v>
      </c>
      <c r="H458" s="73" t="s">
        <v>1197</v>
      </c>
      <c r="I458" s="75" t="s">
        <v>16411</v>
      </c>
      <c r="K458" s="74" t="n">
        <v>24800</v>
      </c>
      <c r="L458" s="74" t="n">
        <v>0</v>
      </c>
      <c r="M458" s="74" t="n">
        <v>0</v>
      </c>
    </row>
    <row r="459" customFormat="false" ht="15" hidden="false" customHeight="false" outlineLevel="0" collapsed="false">
      <c r="A459" s="73" t="s">
        <v>606</v>
      </c>
      <c r="B459" s="73" t="s">
        <v>16409</v>
      </c>
      <c r="C459" s="73" t="s">
        <v>264</v>
      </c>
      <c r="E459" s="74" t="n">
        <v>1799864</v>
      </c>
      <c r="F459" s="74" t="n">
        <v>11300</v>
      </c>
      <c r="G459" s="73" t="s">
        <v>16410</v>
      </c>
      <c r="H459" s="73" t="s">
        <v>1198</v>
      </c>
      <c r="I459" s="75" t="s">
        <v>16411</v>
      </c>
      <c r="K459" s="74" t="n">
        <v>11300</v>
      </c>
      <c r="L459" s="74" t="n">
        <v>0</v>
      </c>
      <c r="M459" s="74" t="n">
        <v>0</v>
      </c>
    </row>
    <row r="460" customFormat="false" ht="15" hidden="false" customHeight="false" outlineLevel="0" collapsed="false">
      <c r="A460" s="73" t="s">
        <v>606</v>
      </c>
      <c r="B460" s="73" t="s">
        <v>16409</v>
      </c>
      <c r="C460" s="73" t="s">
        <v>264</v>
      </c>
      <c r="E460" s="74" t="n">
        <v>1799864</v>
      </c>
      <c r="F460" s="74" t="n">
        <v>11300</v>
      </c>
      <c r="G460" s="73" t="s">
        <v>16410</v>
      </c>
      <c r="H460" s="73" t="s">
        <v>1197</v>
      </c>
      <c r="I460" s="75" t="s">
        <v>16411</v>
      </c>
      <c r="K460" s="74" t="n">
        <v>11300</v>
      </c>
      <c r="L460" s="74" t="n">
        <v>0</v>
      </c>
      <c r="M460" s="74" t="n">
        <v>0</v>
      </c>
    </row>
    <row r="461" customFormat="false" ht="15" hidden="false" customHeight="false" outlineLevel="0" collapsed="false">
      <c r="A461" s="73" t="s">
        <v>606</v>
      </c>
      <c r="B461" s="73" t="s">
        <v>16409</v>
      </c>
      <c r="C461" s="73" t="s">
        <v>264</v>
      </c>
      <c r="E461" s="74" t="n">
        <v>2867</v>
      </c>
      <c r="F461" s="74" t="n">
        <v>18</v>
      </c>
      <c r="G461" s="73" t="s">
        <v>16410</v>
      </c>
      <c r="I461" s="75" t="s">
        <v>16411</v>
      </c>
      <c r="K461" s="74" t="n">
        <v>18</v>
      </c>
      <c r="L461" s="74" t="n">
        <v>0</v>
      </c>
      <c r="M461" s="74" t="n">
        <v>0</v>
      </c>
    </row>
    <row r="462" customFormat="false" ht="15" hidden="false" customHeight="false" outlineLevel="0" collapsed="false">
      <c r="A462" s="73" t="s">
        <v>607</v>
      </c>
      <c r="B462" s="73" t="s">
        <v>16469</v>
      </c>
      <c r="C462" s="73" t="s">
        <v>265</v>
      </c>
      <c r="E462" s="74" t="n">
        <v>28866000</v>
      </c>
      <c r="F462" s="74" t="n">
        <v>25500000</v>
      </c>
      <c r="G462" s="73" t="s">
        <v>16415</v>
      </c>
      <c r="I462" s="75" t="s">
        <v>16411</v>
      </c>
      <c r="K462" s="74" t="n">
        <v>25500000</v>
      </c>
      <c r="L462" s="74" t="n">
        <v>0</v>
      </c>
      <c r="M462" s="74" t="n">
        <v>0</v>
      </c>
    </row>
    <row r="463" customFormat="false" ht="15" hidden="false" customHeight="false" outlineLevel="0" collapsed="false">
      <c r="A463" s="73" t="s">
        <v>608</v>
      </c>
      <c r="B463" s="73" t="s">
        <v>16409</v>
      </c>
      <c r="C463" s="73" t="s">
        <v>266</v>
      </c>
      <c r="E463" s="74" t="n">
        <v>1311734</v>
      </c>
      <c r="F463" s="74" t="n">
        <v>57206</v>
      </c>
      <c r="G463" s="73" t="s">
        <v>16410</v>
      </c>
      <c r="I463" s="75" t="s">
        <v>16411</v>
      </c>
      <c r="K463" s="74" t="n">
        <v>57206</v>
      </c>
      <c r="L463" s="74" t="n">
        <v>0</v>
      </c>
      <c r="M463" s="74" t="n">
        <v>0</v>
      </c>
    </row>
    <row r="464" customFormat="false" ht="15" hidden="false" customHeight="false" outlineLevel="0" collapsed="false">
      <c r="A464" s="73" t="s">
        <v>609</v>
      </c>
      <c r="B464" s="73" t="s">
        <v>16409</v>
      </c>
      <c r="C464" s="73" t="s">
        <v>267</v>
      </c>
      <c r="E464" s="74" t="n">
        <v>2043500</v>
      </c>
      <c r="F464" s="74" t="n">
        <v>6700</v>
      </c>
      <c r="G464" s="73" t="s">
        <v>16410</v>
      </c>
      <c r="H464" s="73" t="s">
        <v>1198</v>
      </c>
      <c r="I464" s="75" t="s">
        <v>16411</v>
      </c>
      <c r="K464" s="74" t="n">
        <v>6700</v>
      </c>
      <c r="L464" s="74" t="n">
        <v>0</v>
      </c>
      <c r="M464" s="74" t="n">
        <v>0</v>
      </c>
    </row>
    <row r="465" customFormat="false" ht="15" hidden="false" customHeight="false" outlineLevel="0" collapsed="false">
      <c r="A465" s="73" t="s">
        <v>609</v>
      </c>
      <c r="B465" s="73" t="s">
        <v>16409</v>
      </c>
      <c r="C465" s="73" t="s">
        <v>267</v>
      </c>
      <c r="E465" s="74" t="n">
        <v>2043500</v>
      </c>
      <c r="F465" s="74" t="n">
        <v>6700</v>
      </c>
      <c r="G465" s="73" t="s">
        <v>16410</v>
      </c>
      <c r="H465" s="73" t="s">
        <v>1197</v>
      </c>
      <c r="I465" s="75" t="s">
        <v>16411</v>
      </c>
      <c r="K465" s="74" t="n">
        <v>6700</v>
      </c>
      <c r="L465" s="74" t="n">
        <v>0</v>
      </c>
      <c r="M465" s="74" t="n">
        <v>0</v>
      </c>
    </row>
    <row r="466" customFormat="false" ht="15" hidden="false" customHeight="false" outlineLevel="0" collapsed="false">
      <c r="A466" s="73" t="s">
        <v>610</v>
      </c>
      <c r="B466" s="73" t="s">
        <v>16409</v>
      </c>
      <c r="C466" s="73" t="s">
        <v>268</v>
      </c>
      <c r="E466" s="74" t="n">
        <v>495456</v>
      </c>
      <c r="F466" s="74" t="n">
        <v>4800</v>
      </c>
      <c r="G466" s="73" t="s">
        <v>16410</v>
      </c>
      <c r="H466" s="73" t="s">
        <v>1198</v>
      </c>
      <c r="I466" s="75" t="s">
        <v>16411</v>
      </c>
      <c r="K466" s="74" t="n">
        <v>4800</v>
      </c>
      <c r="L466" s="74" t="n">
        <v>0</v>
      </c>
      <c r="M466" s="74" t="n">
        <v>0</v>
      </c>
    </row>
    <row r="467" customFormat="false" ht="15" hidden="false" customHeight="false" outlineLevel="0" collapsed="false">
      <c r="A467" s="73" t="s">
        <v>610</v>
      </c>
      <c r="B467" s="73" t="s">
        <v>16409</v>
      </c>
      <c r="C467" s="73" t="s">
        <v>268</v>
      </c>
      <c r="E467" s="74" t="n">
        <v>495456</v>
      </c>
      <c r="F467" s="74" t="n">
        <v>4800</v>
      </c>
      <c r="G467" s="73" t="s">
        <v>16410</v>
      </c>
      <c r="H467" s="73" t="s">
        <v>1197</v>
      </c>
      <c r="I467" s="75" t="s">
        <v>16411</v>
      </c>
      <c r="K467" s="74" t="n">
        <v>4800</v>
      </c>
      <c r="L467" s="74" t="n">
        <v>0</v>
      </c>
      <c r="M467" s="74" t="n">
        <v>0</v>
      </c>
    </row>
    <row r="468" customFormat="false" ht="15" hidden="false" customHeight="false" outlineLevel="0" collapsed="false">
      <c r="A468" s="73" t="s">
        <v>611</v>
      </c>
      <c r="B468" s="73" t="s">
        <v>16409</v>
      </c>
      <c r="C468" s="73" t="s">
        <v>269</v>
      </c>
      <c r="E468" s="74" t="n">
        <v>5018661</v>
      </c>
      <c r="F468" s="74" t="n">
        <v>34700</v>
      </c>
      <c r="G468" s="73" t="s">
        <v>16410</v>
      </c>
      <c r="H468" s="73" t="s">
        <v>1198</v>
      </c>
      <c r="I468" s="75" t="s">
        <v>16411</v>
      </c>
      <c r="K468" s="74" t="n">
        <v>34700</v>
      </c>
      <c r="L468" s="74" t="n">
        <v>0</v>
      </c>
      <c r="M468" s="74" t="n">
        <v>0</v>
      </c>
    </row>
    <row r="469" customFormat="false" ht="15" hidden="false" customHeight="false" outlineLevel="0" collapsed="false">
      <c r="A469" s="73" t="s">
        <v>611</v>
      </c>
      <c r="B469" s="73" t="s">
        <v>16409</v>
      </c>
      <c r="C469" s="73" t="s">
        <v>269</v>
      </c>
      <c r="E469" s="74" t="n">
        <v>5018661</v>
      </c>
      <c r="F469" s="74" t="n">
        <v>34700</v>
      </c>
      <c r="G469" s="73" t="s">
        <v>16410</v>
      </c>
      <c r="H469" s="73" t="s">
        <v>1197</v>
      </c>
      <c r="I469" s="75" t="s">
        <v>16411</v>
      </c>
      <c r="K469" s="74" t="n">
        <v>34700</v>
      </c>
      <c r="L469" s="74" t="n">
        <v>0</v>
      </c>
      <c r="M469" s="74" t="n">
        <v>0</v>
      </c>
    </row>
    <row r="470" customFormat="false" ht="15" hidden="false" customHeight="false" outlineLevel="0" collapsed="false">
      <c r="A470" s="73" t="s">
        <v>612</v>
      </c>
      <c r="B470" s="73" t="s">
        <v>16409</v>
      </c>
      <c r="C470" s="73" t="s">
        <v>270</v>
      </c>
      <c r="E470" s="74" t="n">
        <v>1506780</v>
      </c>
      <c r="F470" s="74" t="n">
        <v>49500</v>
      </c>
      <c r="G470" s="73" t="s">
        <v>16410</v>
      </c>
      <c r="H470" s="73" t="s">
        <v>1198</v>
      </c>
      <c r="I470" s="75" t="s">
        <v>16411</v>
      </c>
      <c r="K470" s="74" t="n">
        <v>49500</v>
      </c>
      <c r="L470" s="74" t="n">
        <v>0</v>
      </c>
      <c r="M470" s="74" t="n">
        <v>0</v>
      </c>
    </row>
    <row r="471" customFormat="false" ht="15" hidden="false" customHeight="false" outlineLevel="0" collapsed="false">
      <c r="A471" s="73" t="s">
        <v>612</v>
      </c>
      <c r="B471" s="73" t="s">
        <v>16409</v>
      </c>
      <c r="C471" s="73" t="s">
        <v>270</v>
      </c>
      <c r="E471" s="74" t="n">
        <v>1506780</v>
      </c>
      <c r="F471" s="74" t="n">
        <v>49500</v>
      </c>
      <c r="G471" s="73" t="s">
        <v>16410</v>
      </c>
      <c r="H471" s="73" t="s">
        <v>1197</v>
      </c>
      <c r="I471" s="75" t="s">
        <v>16411</v>
      </c>
      <c r="K471" s="74" t="n">
        <v>49500</v>
      </c>
      <c r="L471" s="74" t="n">
        <v>0</v>
      </c>
      <c r="M471" s="74" t="n">
        <v>0</v>
      </c>
    </row>
    <row r="472" customFormat="false" ht="15" hidden="false" customHeight="false" outlineLevel="0" collapsed="false">
      <c r="A472" s="73" t="s">
        <v>612</v>
      </c>
      <c r="B472" s="73" t="s">
        <v>16409</v>
      </c>
      <c r="C472" s="73" t="s">
        <v>270</v>
      </c>
      <c r="E472" s="74" t="n">
        <v>725233</v>
      </c>
      <c r="F472" s="74" t="n">
        <v>23825</v>
      </c>
      <c r="G472" s="73" t="s">
        <v>16410</v>
      </c>
      <c r="I472" s="75" t="s">
        <v>16411</v>
      </c>
      <c r="K472" s="74" t="n">
        <v>23825</v>
      </c>
      <c r="L472" s="74" t="n">
        <v>0</v>
      </c>
      <c r="M472" s="74" t="n">
        <v>0</v>
      </c>
    </row>
    <row r="473" customFormat="false" ht="15" hidden="false" customHeight="false" outlineLevel="0" collapsed="false">
      <c r="A473" s="73" t="s">
        <v>613</v>
      </c>
      <c r="B473" s="73" t="s">
        <v>16409</v>
      </c>
      <c r="C473" s="73" t="s">
        <v>271</v>
      </c>
      <c r="E473" s="74" t="n">
        <v>351316</v>
      </c>
      <c r="F473" s="74" t="n">
        <v>400</v>
      </c>
      <c r="G473" s="73" t="s">
        <v>16410</v>
      </c>
      <c r="H473" s="73" t="s">
        <v>1198</v>
      </c>
      <c r="I473" s="75" t="s">
        <v>16411</v>
      </c>
      <c r="K473" s="74" t="n">
        <v>400</v>
      </c>
      <c r="L473" s="74" t="n">
        <v>0</v>
      </c>
      <c r="M473" s="74" t="n">
        <v>0</v>
      </c>
    </row>
    <row r="474" customFormat="false" ht="15" hidden="false" customHeight="false" outlineLevel="0" collapsed="false">
      <c r="A474" s="73" t="s">
        <v>613</v>
      </c>
      <c r="B474" s="73" t="s">
        <v>16409</v>
      </c>
      <c r="C474" s="73" t="s">
        <v>271</v>
      </c>
      <c r="E474" s="74" t="n">
        <v>351316</v>
      </c>
      <c r="F474" s="74" t="n">
        <v>400</v>
      </c>
      <c r="G474" s="73" t="s">
        <v>16410</v>
      </c>
      <c r="H474" s="73" t="s">
        <v>1197</v>
      </c>
      <c r="I474" s="75" t="s">
        <v>16411</v>
      </c>
      <c r="K474" s="74" t="n">
        <v>400</v>
      </c>
      <c r="L474" s="74" t="n">
        <v>0</v>
      </c>
      <c r="M474" s="74" t="n">
        <v>0</v>
      </c>
    </row>
    <row r="475" customFormat="false" ht="15" hidden="false" customHeight="false" outlineLevel="0" collapsed="false">
      <c r="A475" s="73" t="s">
        <v>614</v>
      </c>
      <c r="B475" s="73" t="s">
        <v>16470</v>
      </c>
      <c r="C475" s="73" t="s">
        <v>272</v>
      </c>
      <c r="E475" s="74" t="n">
        <v>18496500</v>
      </c>
      <c r="F475" s="74" t="n">
        <v>16500000</v>
      </c>
      <c r="G475" s="73" t="s">
        <v>16415</v>
      </c>
      <c r="I475" s="75" t="s">
        <v>16411</v>
      </c>
      <c r="K475" s="74" t="n">
        <v>16500000</v>
      </c>
      <c r="L475" s="74" t="n">
        <v>0</v>
      </c>
      <c r="M475" s="74" t="n">
        <v>0</v>
      </c>
    </row>
    <row r="476" customFormat="false" ht="15" hidden="false" customHeight="false" outlineLevel="0" collapsed="false">
      <c r="A476" s="73" t="s">
        <v>615</v>
      </c>
      <c r="B476" s="73" t="s">
        <v>16424</v>
      </c>
      <c r="C476" s="73" t="s">
        <v>273</v>
      </c>
      <c r="E476" s="74" t="n">
        <v>7768100</v>
      </c>
      <c r="F476" s="74" t="n">
        <v>228810</v>
      </c>
      <c r="G476" s="73" t="s">
        <v>16410</v>
      </c>
      <c r="I476" s="75" t="s">
        <v>16411</v>
      </c>
      <c r="K476" s="74" t="n">
        <v>228810</v>
      </c>
      <c r="L476" s="74" t="n">
        <v>0</v>
      </c>
      <c r="M476" s="74" t="n">
        <v>0</v>
      </c>
    </row>
    <row r="477" customFormat="false" ht="15" hidden="false" customHeight="false" outlineLevel="0" collapsed="false">
      <c r="A477" s="73" t="s">
        <v>616</v>
      </c>
      <c r="B477" s="73" t="s">
        <v>16424</v>
      </c>
      <c r="C477" s="73" t="s">
        <v>274</v>
      </c>
      <c r="E477" s="74" t="n">
        <v>16156534</v>
      </c>
      <c r="F477" s="74" t="n">
        <v>353380</v>
      </c>
      <c r="G477" s="73" t="s">
        <v>16410</v>
      </c>
      <c r="I477" s="75" t="s">
        <v>16411</v>
      </c>
      <c r="K477" s="74" t="n">
        <v>353380</v>
      </c>
      <c r="L477" s="74" t="n">
        <v>0</v>
      </c>
      <c r="M477" s="74" t="n">
        <v>0</v>
      </c>
    </row>
    <row r="478" customFormat="false" ht="15" hidden="false" customHeight="false" outlineLevel="0" collapsed="false">
      <c r="A478" s="73" t="s">
        <v>617</v>
      </c>
      <c r="B478" s="73" t="s">
        <v>16409</v>
      </c>
      <c r="C478" s="73" t="s">
        <v>275</v>
      </c>
      <c r="E478" s="74" t="n">
        <v>543858</v>
      </c>
      <c r="F478" s="74" t="n">
        <v>4200</v>
      </c>
      <c r="G478" s="73" t="s">
        <v>16410</v>
      </c>
      <c r="H478" s="73" t="s">
        <v>1198</v>
      </c>
      <c r="I478" s="75" t="s">
        <v>16411</v>
      </c>
      <c r="K478" s="74" t="n">
        <v>4200</v>
      </c>
      <c r="L478" s="74" t="n">
        <v>0</v>
      </c>
      <c r="M478" s="74" t="n">
        <v>0</v>
      </c>
    </row>
    <row r="479" customFormat="false" ht="15" hidden="false" customHeight="false" outlineLevel="0" collapsed="false">
      <c r="A479" s="73" t="s">
        <v>617</v>
      </c>
      <c r="B479" s="73" t="s">
        <v>16409</v>
      </c>
      <c r="C479" s="73" t="s">
        <v>275</v>
      </c>
      <c r="E479" s="74" t="n">
        <v>543858</v>
      </c>
      <c r="F479" s="74" t="n">
        <v>4200</v>
      </c>
      <c r="G479" s="73" t="s">
        <v>16410</v>
      </c>
      <c r="H479" s="73" t="s">
        <v>1197</v>
      </c>
      <c r="I479" s="75" t="s">
        <v>16411</v>
      </c>
      <c r="K479" s="74" t="n">
        <v>4200</v>
      </c>
      <c r="L479" s="74" t="n">
        <v>0</v>
      </c>
      <c r="M479" s="74" t="n">
        <v>0</v>
      </c>
    </row>
    <row r="480" customFormat="false" ht="15" hidden="false" customHeight="false" outlineLevel="0" collapsed="false">
      <c r="A480" s="73" t="s">
        <v>618</v>
      </c>
      <c r="B480" s="73" t="s">
        <v>16409</v>
      </c>
      <c r="C480" s="73" t="s">
        <v>276</v>
      </c>
      <c r="E480" s="74" t="n">
        <v>109382</v>
      </c>
      <c r="F480" s="74" t="n">
        <v>1300</v>
      </c>
      <c r="G480" s="73" t="s">
        <v>16410</v>
      </c>
      <c r="H480" s="73" t="s">
        <v>1198</v>
      </c>
      <c r="I480" s="75" t="s">
        <v>16411</v>
      </c>
      <c r="K480" s="74" t="n">
        <v>1300</v>
      </c>
      <c r="L480" s="74" t="n">
        <v>0</v>
      </c>
      <c r="M480" s="74" t="n">
        <v>0</v>
      </c>
    </row>
    <row r="481" customFormat="false" ht="15" hidden="false" customHeight="false" outlineLevel="0" collapsed="false">
      <c r="A481" s="73" t="s">
        <v>618</v>
      </c>
      <c r="B481" s="73" t="s">
        <v>16409</v>
      </c>
      <c r="C481" s="73" t="s">
        <v>276</v>
      </c>
      <c r="E481" s="74" t="n">
        <v>109382</v>
      </c>
      <c r="F481" s="74" t="n">
        <v>1300</v>
      </c>
      <c r="G481" s="73" t="s">
        <v>16410</v>
      </c>
      <c r="H481" s="73" t="s">
        <v>1197</v>
      </c>
      <c r="I481" s="75" t="s">
        <v>16411</v>
      </c>
      <c r="K481" s="74" t="n">
        <v>1300</v>
      </c>
      <c r="L481" s="74" t="n">
        <v>0</v>
      </c>
      <c r="M481" s="74" t="n">
        <v>0</v>
      </c>
    </row>
    <row r="482" customFormat="false" ht="15" hidden="false" customHeight="false" outlineLevel="0" collapsed="false">
      <c r="A482" s="73" t="s">
        <v>619</v>
      </c>
      <c r="B482" s="73" t="s">
        <v>16409</v>
      </c>
      <c r="C482" s="73" t="s">
        <v>277</v>
      </c>
      <c r="E482" s="74" t="n">
        <v>728179</v>
      </c>
      <c r="F482" s="74" t="n">
        <v>18060</v>
      </c>
      <c r="G482" s="73" t="s">
        <v>16410</v>
      </c>
      <c r="I482" s="75" t="s">
        <v>16411</v>
      </c>
      <c r="K482" s="74" t="n">
        <v>18060</v>
      </c>
      <c r="L482" s="74" t="n">
        <v>0</v>
      </c>
      <c r="M482" s="74" t="n">
        <v>0</v>
      </c>
    </row>
    <row r="483" customFormat="false" ht="15" hidden="false" customHeight="false" outlineLevel="0" collapsed="false">
      <c r="A483" s="73" t="s">
        <v>620</v>
      </c>
      <c r="B483" s="73" t="s">
        <v>16409</v>
      </c>
      <c r="C483" s="73" t="s">
        <v>278</v>
      </c>
      <c r="E483" s="74" t="n">
        <v>1850184</v>
      </c>
      <c r="F483" s="74" t="n">
        <v>4200</v>
      </c>
      <c r="G483" s="73" t="s">
        <v>16410</v>
      </c>
      <c r="H483" s="73" t="s">
        <v>1198</v>
      </c>
      <c r="I483" s="75" t="s">
        <v>16411</v>
      </c>
      <c r="K483" s="74" t="n">
        <v>4200</v>
      </c>
      <c r="L483" s="74" t="n">
        <v>0</v>
      </c>
      <c r="M483" s="74" t="n">
        <v>0</v>
      </c>
    </row>
    <row r="484" customFormat="false" ht="15" hidden="false" customHeight="false" outlineLevel="0" collapsed="false">
      <c r="A484" s="73" t="s">
        <v>620</v>
      </c>
      <c r="B484" s="73" t="s">
        <v>16409</v>
      </c>
      <c r="C484" s="73" t="s">
        <v>278</v>
      </c>
      <c r="E484" s="74" t="n">
        <v>1850184</v>
      </c>
      <c r="F484" s="74" t="n">
        <v>4200</v>
      </c>
      <c r="G484" s="73" t="s">
        <v>16410</v>
      </c>
      <c r="H484" s="73" t="s">
        <v>1197</v>
      </c>
      <c r="I484" s="75" t="s">
        <v>16411</v>
      </c>
      <c r="K484" s="74" t="n">
        <v>4200</v>
      </c>
      <c r="L484" s="74" t="n">
        <v>0</v>
      </c>
      <c r="M484" s="74" t="n">
        <v>0</v>
      </c>
    </row>
    <row r="485" customFormat="false" ht="15" hidden="false" customHeight="false" outlineLevel="0" collapsed="false">
      <c r="A485" s="73" t="s">
        <v>621</v>
      </c>
      <c r="B485" s="73" t="s">
        <v>16409</v>
      </c>
      <c r="C485" s="73" t="s">
        <v>279</v>
      </c>
      <c r="E485" s="74" t="n">
        <v>3973414</v>
      </c>
      <c r="F485" s="74" t="n">
        <v>15100</v>
      </c>
      <c r="G485" s="73" t="s">
        <v>16410</v>
      </c>
      <c r="H485" s="73" t="s">
        <v>1198</v>
      </c>
      <c r="I485" s="75" t="s">
        <v>16411</v>
      </c>
      <c r="K485" s="74" t="n">
        <v>15100</v>
      </c>
      <c r="L485" s="74" t="n">
        <v>0</v>
      </c>
      <c r="M485" s="74" t="n">
        <v>0</v>
      </c>
    </row>
    <row r="486" customFormat="false" ht="15" hidden="false" customHeight="false" outlineLevel="0" collapsed="false">
      <c r="A486" s="73" t="s">
        <v>621</v>
      </c>
      <c r="B486" s="73" t="s">
        <v>16409</v>
      </c>
      <c r="C486" s="73" t="s">
        <v>279</v>
      </c>
      <c r="E486" s="74" t="n">
        <v>3973414</v>
      </c>
      <c r="F486" s="74" t="n">
        <v>15100</v>
      </c>
      <c r="G486" s="73" t="s">
        <v>16410</v>
      </c>
      <c r="H486" s="73" t="s">
        <v>1197</v>
      </c>
      <c r="I486" s="75" t="s">
        <v>16411</v>
      </c>
      <c r="K486" s="74" t="n">
        <v>15100</v>
      </c>
      <c r="L486" s="74" t="n">
        <v>0</v>
      </c>
      <c r="M486" s="74" t="n">
        <v>0</v>
      </c>
    </row>
    <row r="487" customFormat="false" ht="15" hidden="false" customHeight="false" outlineLevel="0" collapsed="false">
      <c r="A487" s="73" t="s">
        <v>622</v>
      </c>
      <c r="B487" s="73" t="s">
        <v>16416</v>
      </c>
      <c r="C487" s="73" t="s">
        <v>280</v>
      </c>
      <c r="E487" s="74" t="n">
        <v>998396</v>
      </c>
      <c r="F487" s="74" t="n">
        <v>29910</v>
      </c>
      <c r="G487" s="73" t="s">
        <v>16410</v>
      </c>
      <c r="I487" s="75" t="s">
        <v>16411</v>
      </c>
      <c r="K487" s="74" t="n">
        <v>29910</v>
      </c>
      <c r="L487" s="74" t="n">
        <v>0</v>
      </c>
      <c r="M487" s="74" t="n">
        <v>0</v>
      </c>
    </row>
    <row r="488" customFormat="false" ht="15" hidden="false" customHeight="false" outlineLevel="0" collapsed="false">
      <c r="A488" s="73" t="s">
        <v>623</v>
      </c>
      <c r="B488" s="73" t="s">
        <v>16471</v>
      </c>
      <c r="C488" s="73" t="s">
        <v>281</v>
      </c>
      <c r="E488" s="74" t="n">
        <v>43726700</v>
      </c>
      <c r="F488" s="74" t="n">
        <v>43000000</v>
      </c>
      <c r="G488" s="73" t="s">
        <v>16415</v>
      </c>
      <c r="I488" s="75" t="s">
        <v>16411</v>
      </c>
      <c r="K488" s="74" t="n">
        <v>43000000</v>
      </c>
      <c r="L488" s="74" t="n">
        <v>0</v>
      </c>
      <c r="M488" s="74" t="n">
        <v>0</v>
      </c>
    </row>
    <row r="489" customFormat="false" ht="15" hidden="false" customHeight="false" outlineLevel="0" collapsed="false">
      <c r="A489" s="73" t="s">
        <v>624</v>
      </c>
      <c r="B489" s="73" t="s">
        <v>16472</v>
      </c>
      <c r="C489" s="73" t="s">
        <v>282</v>
      </c>
      <c r="E489" s="74" t="n">
        <v>8878024</v>
      </c>
      <c r="F489" s="74" t="n">
        <v>170600</v>
      </c>
      <c r="G489" s="73" t="s">
        <v>16410</v>
      </c>
      <c r="H489" s="73" t="s">
        <v>1198</v>
      </c>
      <c r="I489" s="75" t="s">
        <v>16411</v>
      </c>
      <c r="K489" s="74" t="n">
        <v>170600</v>
      </c>
      <c r="L489" s="74" t="n">
        <v>0</v>
      </c>
      <c r="M489" s="74" t="n">
        <v>0</v>
      </c>
    </row>
    <row r="490" customFormat="false" ht="15" hidden="false" customHeight="false" outlineLevel="0" collapsed="false">
      <c r="A490" s="73" t="s">
        <v>624</v>
      </c>
      <c r="B490" s="73" t="s">
        <v>16472</v>
      </c>
      <c r="C490" s="73" t="s">
        <v>282</v>
      </c>
      <c r="E490" s="74" t="n">
        <v>3726064</v>
      </c>
      <c r="F490" s="74" t="n">
        <v>71600</v>
      </c>
      <c r="G490" s="73" t="s">
        <v>16410</v>
      </c>
      <c r="H490" s="73" t="s">
        <v>1197</v>
      </c>
      <c r="I490" s="75" t="s">
        <v>16411</v>
      </c>
      <c r="K490" s="74" t="n">
        <v>71600</v>
      </c>
      <c r="L490" s="74" t="n">
        <v>0</v>
      </c>
      <c r="M490" s="74" t="n">
        <v>0</v>
      </c>
    </row>
    <row r="491" customFormat="false" ht="15" hidden="false" customHeight="false" outlineLevel="0" collapsed="false">
      <c r="A491" s="73" t="s">
        <v>624</v>
      </c>
      <c r="B491" s="73" t="s">
        <v>16472</v>
      </c>
      <c r="C491" s="73" t="s">
        <v>282</v>
      </c>
      <c r="E491" s="74" t="n">
        <v>82640</v>
      </c>
      <c r="F491" s="74" t="n">
        <v>1588</v>
      </c>
      <c r="G491" s="73" t="s">
        <v>16410</v>
      </c>
      <c r="I491" s="75" t="s">
        <v>16411</v>
      </c>
      <c r="K491" s="74" t="n">
        <v>1588</v>
      </c>
      <c r="L491" s="74" t="n">
        <v>0</v>
      </c>
      <c r="M491" s="74" t="n">
        <v>0</v>
      </c>
    </row>
    <row r="492" customFormat="false" ht="15" hidden="false" customHeight="false" outlineLevel="0" collapsed="false">
      <c r="A492" s="73" t="s">
        <v>625</v>
      </c>
      <c r="B492" s="73" t="s">
        <v>16409</v>
      </c>
      <c r="C492" s="73" t="n">
        <v>808513105</v>
      </c>
      <c r="E492" s="74" t="n">
        <v>232544</v>
      </c>
      <c r="F492" s="74" t="n">
        <v>3380</v>
      </c>
      <c r="G492" s="73" t="s">
        <v>16410</v>
      </c>
      <c r="I492" s="75" t="s">
        <v>16411</v>
      </c>
      <c r="K492" s="74" t="n">
        <v>3380</v>
      </c>
      <c r="L492" s="74" t="n">
        <v>0</v>
      </c>
      <c r="M492" s="74" t="n">
        <v>0</v>
      </c>
    </row>
    <row r="493" customFormat="false" ht="15" hidden="false" customHeight="false" outlineLevel="0" collapsed="false">
      <c r="A493" s="73" t="s">
        <v>625</v>
      </c>
      <c r="B493" s="73" t="s">
        <v>16409</v>
      </c>
      <c r="C493" s="73" t="s">
        <v>809</v>
      </c>
      <c r="E493" s="74" t="n">
        <v>5318240</v>
      </c>
      <c r="F493" s="74" t="n">
        <v>77300</v>
      </c>
      <c r="G493" s="73" t="s">
        <v>16410</v>
      </c>
      <c r="H493" s="73" t="s">
        <v>1198</v>
      </c>
      <c r="I493" s="75" t="s">
        <v>16411</v>
      </c>
      <c r="K493" s="74" t="n">
        <v>77300</v>
      </c>
      <c r="L493" s="74" t="n">
        <v>0</v>
      </c>
      <c r="M493" s="74" t="n">
        <v>0</v>
      </c>
    </row>
    <row r="494" customFormat="false" ht="15" hidden="false" customHeight="false" outlineLevel="0" collapsed="false">
      <c r="A494" s="73" t="s">
        <v>625</v>
      </c>
      <c r="B494" s="73" t="s">
        <v>16409</v>
      </c>
      <c r="C494" s="73" t="s">
        <v>809</v>
      </c>
      <c r="E494" s="74" t="n">
        <v>5318240</v>
      </c>
      <c r="F494" s="74" t="n">
        <v>77300</v>
      </c>
      <c r="G494" s="73" t="s">
        <v>16410</v>
      </c>
      <c r="H494" s="73" t="s">
        <v>1197</v>
      </c>
      <c r="I494" s="75" t="s">
        <v>16411</v>
      </c>
      <c r="K494" s="74" t="n">
        <v>77300</v>
      </c>
      <c r="L494" s="74" t="n">
        <v>0</v>
      </c>
      <c r="M494" s="74" t="n">
        <v>0</v>
      </c>
    </row>
    <row r="495" customFormat="false" ht="15" hidden="false" customHeight="false" outlineLevel="0" collapsed="false">
      <c r="A495" s="73" t="s">
        <v>626</v>
      </c>
      <c r="B495" s="73" t="s">
        <v>16473</v>
      </c>
      <c r="C495" s="73" t="s">
        <v>283</v>
      </c>
      <c r="E495" s="74" t="n">
        <v>2666112</v>
      </c>
      <c r="F495" s="74" t="n">
        <v>31800</v>
      </c>
      <c r="G495" s="73" t="s">
        <v>16410</v>
      </c>
      <c r="H495" s="73" t="s">
        <v>1198</v>
      </c>
      <c r="I495" s="75" t="s">
        <v>16411</v>
      </c>
      <c r="K495" s="74" t="n">
        <v>31800</v>
      </c>
      <c r="L495" s="74" t="n">
        <v>0</v>
      </c>
      <c r="M495" s="74" t="n">
        <v>0</v>
      </c>
    </row>
    <row r="496" customFormat="false" ht="15" hidden="false" customHeight="false" outlineLevel="0" collapsed="false">
      <c r="A496" s="73" t="s">
        <v>626</v>
      </c>
      <c r="B496" s="73" t="s">
        <v>16473</v>
      </c>
      <c r="C496" s="73" t="s">
        <v>283</v>
      </c>
      <c r="E496" s="74" t="n">
        <v>2666112</v>
      </c>
      <c r="F496" s="74" t="n">
        <v>31800</v>
      </c>
      <c r="G496" s="73" t="s">
        <v>16410</v>
      </c>
      <c r="H496" s="73" t="s">
        <v>1197</v>
      </c>
      <c r="I496" s="75" t="s">
        <v>16411</v>
      </c>
      <c r="K496" s="74" t="n">
        <v>31800</v>
      </c>
      <c r="L496" s="74" t="n">
        <v>0</v>
      </c>
      <c r="M496" s="74" t="n">
        <v>0</v>
      </c>
    </row>
    <row r="497" customFormat="false" ht="15" hidden="false" customHeight="false" outlineLevel="0" collapsed="false">
      <c r="A497" s="73" t="s">
        <v>626</v>
      </c>
      <c r="B497" s="73" t="s">
        <v>16474</v>
      </c>
      <c r="C497" s="73" t="s">
        <v>284</v>
      </c>
      <c r="E497" s="74" t="n">
        <v>3564254</v>
      </c>
      <c r="F497" s="74" t="n">
        <v>94794</v>
      </c>
      <c r="G497" s="73" t="s">
        <v>16410</v>
      </c>
      <c r="I497" s="75" t="s">
        <v>16411</v>
      </c>
      <c r="K497" s="74" t="n">
        <v>94794</v>
      </c>
      <c r="L497" s="74" t="n">
        <v>0</v>
      </c>
      <c r="M497" s="74" t="n">
        <v>0</v>
      </c>
    </row>
    <row r="498" customFormat="false" ht="15" hidden="false" customHeight="false" outlineLevel="0" collapsed="false">
      <c r="A498" s="73" t="s">
        <v>626</v>
      </c>
      <c r="B498" s="73" t="s">
        <v>16474</v>
      </c>
      <c r="C498" s="73" t="s">
        <v>284</v>
      </c>
      <c r="E498" s="74" t="n">
        <v>45120000</v>
      </c>
      <c r="F498" s="74" t="n">
        <v>1200000</v>
      </c>
      <c r="G498" s="73" t="s">
        <v>16410</v>
      </c>
      <c r="H498" s="73" t="s">
        <v>1197</v>
      </c>
      <c r="I498" s="75" t="s">
        <v>16411</v>
      </c>
      <c r="K498" s="74" t="n">
        <v>1200000</v>
      </c>
      <c r="L498" s="74" t="n">
        <v>0</v>
      </c>
      <c r="M498" s="74" t="n">
        <v>0</v>
      </c>
    </row>
    <row r="499" customFormat="false" ht="15" hidden="false" customHeight="false" outlineLevel="0" collapsed="false">
      <c r="A499" s="73" t="s">
        <v>627</v>
      </c>
      <c r="B499" s="73" t="s">
        <v>16424</v>
      </c>
      <c r="C499" s="73" t="s">
        <v>285</v>
      </c>
      <c r="E499" s="74" t="n">
        <v>5238296</v>
      </c>
      <c r="F499" s="74" t="n">
        <v>190900</v>
      </c>
      <c r="G499" s="73" t="s">
        <v>16410</v>
      </c>
      <c r="I499" s="75" t="s">
        <v>16411</v>
      </c>
      <c r="K499" s="74" t="n">
        <v>190900</v>
      </c>
      <c r="L499" s="74" t="n">
        <v>0</v>
      </c>
      <c r="M499" s="74" t="n">
        <v>0</v>
      </c>
    </row>
    <row r="500" customFormat="false" ht="15" hidden="false" customHeight="false" outlineLevel="0" collapsed="false">
      <c r="A500" s="73" t="s">
        <v>628</v>
      </c>
      <c r="B500" s="73" t="s">
        <v>16409</v>
      </c>
      <c r="C500" s="73" t="s">
        <v>286</v>
      </c>
      <c r="E500" s="74" t="n">
        <v>8831125</v>
      </c>
      <c r="F500" s="74" t="n">
        <v>12500</v>
      </c>
      <c r="G500" s="73" t="s">
        <v>16410</v>
      </c>
      <c r="H500" s="73" t="s">
        <v>1198</v>
      </c>
      <c r="I500" s="75" t="s">
        <v>16411</v>
      </c>
      <c r="K500" s="74" t="n">
        <v>12500</v>
      </c>
      <c r="L500" s="74" t="n">
        <v>0</v>
      </c>
      <c r="M500" s="74" t="n">
        <v>0</v>
      </c>
    </row>
    <row r="501" customFormat="false" ht="15" hidden="false" customHeight="false" outlineLevel="0" collapsed="false">
      <c r="A501" s="73" t="s">
        <v>628</v>
      </c>
      <c r="B501" s="73" t="s">
        <v>16409</v>
      </c>
      <c r="C501" s="73" t="s">
        <v>286</v>
      </c>
      <c r="E501" s="74" t="n">
        <v>8831125</v>
      </c>
      <c r="F501" s="74" t="n">
        <v>12500</v>
      </c>
      <c r="G501" s="73" t="s">
        <v>16410</v>
      </c>
      <c r="H501" s="73" t="s">
        <v>1197</v>
      </c>
      <c r="I501" s="75" t="s">
        <v>16411</v>
      </c>
      <c r="K501" s="74" t="n">
        <v>12500</v>
      </c>
      <c r="L501" s="74" t="n">
        <v>0</v>
      </c>
      <c r="M501" s="74" t="n">
        <v>0</v>
      </c>
    </row>
    <row r="502" customFormat="false" ht="15" hidden="false" customHeight="false" outlineLevel="0" collapsed="false">
      <c r="A502" s="73" t="s">
        <v>629</v>
      </c>
      <c r="B502" s="73" t="s">
        <v>16442</v>
      </c>
      <c r="C502" s="73" t="s">
        <v>287</v>
      </c>
      <c r="E502" s="74" t="n">
        <v>12240000</v>
      </c>
      <c r="F502" s="74" t="n">
        <v>15000000</v>
      </c>
      <c r="G502" s="73" t="s">
        <v>16415</v>
      </c>
      <c r="I502" s="75" t="s">
        <v>16411</v>
      </c>
      <c r="K502" s="74" t="n">
        <v>15000000</v>
      </c>
      <c r="L502" s="74" t="n">
        <v>0</v>
      </c>
      <c r="M502" s="74" t="n">
        <v>0</v>
      </c>
    </row>
    <row r="503" customFormat="false" ht="15" hidden="false" customHeight="false" outlineLevel="0" collapsed="false">
      <c r="A503" s="73" t="s">
        <v>630</v>
      </c>
      <c r="B503" s="73" t="s">
        <v>16409</v>
      </c>
      <c r="C503" s="73" t="s">
        <v>288</v>
      </c>
      <c r="E503" s="74" t="n">
        <v>4135036</v>
      </c>
      <c r="F503" s="74" t="n">
        <v>755948</v>
      </c>
      <c r="G503" s="73" t="s">
        <v>16410</v>
      </c>
      <c r="I503" s="75" t="s">
        <v>16411</v>
      </c>
      <c r="K503" s="74" t="n">
        <v>755948</v>
      </c>
      <c r="L503" s="74" t="n">
        <v>0</v>
      </c>
      <c r="M503" s="74" t="n">
        <v>0</v>
      </c>
    </row>
    <row r="504" customFormat="false" ht="15" hidden="false" customHeight="false" outlineLevel="0" collapsed="false">
      <c r="A504" s="73" t="s">
        <v>631</v>
      </c>
      <c r="B504" s="73" t="s">
        <v>16409</v>
      </c>
      <c r="C504" s="73" t="s">
        <v>289</v>
      </c>
      <c r="E504" s="74" t="n">
        <v>230500</v>
      </c>
      <c r="F504" s="74" t="n">
        <v>5953</v>
      </c>
      <c r="G504" s="73" t="s">
        <v>16410</v>
      </c>
      <c r="I504" s="75" t="s">
        <v>16411</v>
      </c>
      <c r="K504" s="74" t="n">
        <v>5953</v>
      </c>
      <c r="L504" s="74" t="n">
        <v>0</v>
      </c>
      <c r="M504" s="74" t="n">
        <v>0</v>
      </c>
    </row>
    <row r="505" customFormat="false" ht="15" hidden="false" customHeight="false" outlineLevel="0" collapsed="false">
      <c r="A505" s="73" t="s">
        <v>632</v>
      </c>
      <c r="B505" s="73" t="s">
        <v>16475</v>
      </c>
      <c r="C505" s="73" t="s">
        <v>290</v>
      </c>
      <c r="E505" s="74" t="n">
        <v>14166000</v>
      </c>
      <c r="F505" s="74" t="n">
        <v>18000000</v>
      </c>
      <c r="G505" s="73" t="s">
        <v>16415</v>
      </c>
      <c r="I505" s="75" t="s">
        <v>16411</v>
      </c>
      <c r="K505" s="74" t="n">
        <v>18000000</v>
      </c>
      <c r="L505" s="74" t="n">
        <v>0</v>
      </c>
      <c r="M505" s="74" t="n">
        <v>0</v>
      </c>
    </row>
    <row r="506" customFormat="false" ht="15" hidden="false" customHeight="false" outlineLevel="0" collapsed="false">
      <c r="A506" s="73" t="s">
        <v>633</v>
      </c>
      <c r="B506" s="73" t="s">
        <v>16424</v>
      </c>
      <c r="C506" s="73" t="s">
        <v>291</v>
      </c>
      <c r="E506" s="74" t="n">
        <v>1532300</v>
      </c>
      <c r="F506" s="74" t="n">
        <v>7700</v>
      </c>
      <c r="G506" s="73" t="s">
        <v>16410</v>
      </c>
      <c r="H506" s="73" t="s">
        <v>1198</v>
      </c>
      <c r="I506" s="75" t="s">
        <v>16411</v>
      </c>
      <c r="K506" s="74" t="n">
        <v>7700</v>
      </c>
      <c r="L506" s="74" t="n">
        <v>0</v>
      </c>
      <c r="M506" s="74" t="n">
        <v>0</v>
      </c>
    </row>
    <row r="507" customFormat="false" ht="15" hidden="false" customHeight="false" outlineLevel="0" collapsed="false">
      <c r="A507" s="73" t="s">
        <v>633</v>
      </c>
      <c r="B507" s="73" t="s">
        <v>16424</v>
      </c>
      <c r="C507" s="73" t="s">
        <v>291</v>
      </c>
      <c r="E507" s="74" t="n">
        <v>1532300</v>
      </c>
      <c r="F507" s="74" t="n">
        <v>7700</v>
      </c>
      <c r="G507" s="73" t="s">
        <v>16410</v>
      </c>
      <c r="H507" s="73" t="s">
        <v>1197</v>
      </c>
      <c r="I507" s="75" t="s">
        <v>16411</v>
      </c>
      <c r="K507" s="74" t="n">
        <v>7700</v>
      </c>
      <c r="L507" s="74" t="n">
        <v>0</v>
      </c>
      <c r="M507" s="74" t="n">
        <v>0</v>
      </c>
    </row>
    <row r="508" customFormat="false" ht="15" hidden="false" customHeight="false" outlineLevel="0" collapsed="false">
      <c r="A508" s="73" t="s">
        <v>634</v>
      </c>
      <c r="B508" s="73" t="s">
        <v>16476</v>
      </c>
      <c r="C508" s="73" t="s">
        <v>293</v>
      </c>
      <c r="E508" s="74" t="n">
        <v>10058400</v>
      </c>
      <c r="F508" s="74" t="n">
        <v>11000000</v>
      </c>
      <c r="G508" s="73" t="s">
        <v>16415</v>
      </c>
      <c r="I508" s="75" t="s">
        <v>16411</v>
      </c>
      <c r="K508" s="74" t="n">
        <v>11000000</v>
      </c>
      <c r="L508" s="74" t="n">
        <v>0</v>
      </c>
      <c r="M508" s="74" t="n">
        <v>0</v>
      </c>
    </row>
    <row r="509" customFormat="false" ht="15" hidden="false" customHeight="false" outlineLevel="0" collapsed="false">
      <c r="A509" s="73" t="s">
        <v>634</v>
      </c>
      <c r="B509" s="73" t="s">
        <v>16409</v>
      </c>
      <c r="C509" s="73" t="s">
        <v>292</v>
      </c>
      <c r="E509" s="74" t="n">
        <v>505440</v>
      </c>
      <c r="F509" s="74" t="n">
        <v>5400</v>
      </c>
      <c r="G509" s="73" t="s">
        <v>16410</v>
      </c>
      <c r="H509" s="73" t="s">
        <v>1198</v>
      </c>
      <c r="I509" s="75" t="s">
        <v>16411</v>
      </c>
      <c r="K509" s="74" t="n">
        <v>5400</v>
      </c>
      <c r="L509" s="74" t="n">
        <v>0</v>
      </c>
      <c r="M509" s="74" t="n">
        <v>0</v>
      </c>
    </row>
    <row r="510" customFormat="false" ht="15" hidden="false" customHeight="false" outlineLevel="0" collapsed="false">
      <c r="A510" s="73" t="s">
        <v>634</v>
      </c>
      <c r="B510" s="73" t="s">
        <v>16409</v>
      </c>
      <c r="C510" s="73" t="s">
        <v>292</v>
      </c>
      <c r="E510" s="74" t="n">
        <v>5335</v>
      </c>
      <c r="F510" s="74" t="n">
        <v>57</v>
      </c>
      <c r="G510" s="73" t="s">
        <v>16410</v>
      </c>
      <c r="I510" s="75" t="s">
        <v>16411</v>
      </c>
      <c r="K510" s="74" t="n">
        <v>57</v>
      </c>
      <c r="L510" s="74" t="n">
        <v>0</v>
      </c>
      <c r="M510" s="74" t="n">
        <v>0</v>
      </c>
    </row>
    <row r="511" customFormat="false" ht="15" hidden="false" customHeight="false" outlineLevel="0" collapsed="false">
      <c r="A511" s="73" t="s">
        <v>635</v>
      </c>
      <c r="B511" s="73" t="s">
        <v>16409</v>
      </c>
      <c r="C511" s="73" t="s">
        <v>294</v>
      </c>
      <c r="E511" s="74" t="n">
        <v>605729</v>
      </c>
      <c r="F511" s="74" t="n">
        <v>20974</v>
      </c>
      <c r="G511" s="73" t="s">
        <v>16410</v>
      </c>
      <c r="I511" s="75" t="s">
        <v>16411</v>
      </c>
      <c r="K511" s="74" t="n">
        <v>20974</v>
      </c>
      <c r="L511" s="74" t="n">
        <v>0</v>
      </c>
      <c r="M511" s="74" t="n">
        <v>0</v>
      </c>
    </row>
    <row r="512" customFormat="false" ht="15" hidden="false" customHeight="false" outlineLevel="0" collapsed="false">
      <c r="A512" s="73" t="s">
        <v>636</v>
      </c>
      <c r="B512" s="73" t="s">
        <v>16409</v>
      </c>
      <c r="C512" s="73" t="s">
        <v>295</v>
      </c>
      <c r="E512" s="74" t="n">
        <v>825772</v>
      </c>
      <c r="F512" s="74" t="n">
        <v>126072</v>
      </c>
      <c r="G512" s="73" t="s">
        <v>16410</v>
      </c>
      <c r="I512" s="75" t="s">
        <v>16411</v>
      </c>
      <c r="K512" s="74" t="n">
        <v>126072</v>
      </c>
      <c r="L512" s="74" t="n">
        <v>0</v>
      </c>
      <c r="M512" s="74" t="n">
        <v>0</v>
      </c>
    </row>
    <row r="513" customFormat="false" ht="15" hidden="false" customHeight="false" outlineLevel="0" collapsed="false">
      <c r="A513" s="73" t="s">
        <v>637</v>
      </c>
      <c r="B513" s="73" t="s">
        <v>16477</v>
      </c>
      <c r="C513" s="73" t="s">
        <v>296</v>
      </c>
      <c r="E513" s="74" t="n">
        <v>1901240</v>
      </c>
      <c r="F513" s="74" t="n">
        <v>4000</v>
      </c>
      <c r="G513" s="73" t="s">
        <v>16410</v>
      </c>
      <c r="H513" s="73" t="s">
        <v>1197</v>
      </c>
      <c r="I513" s="75" t="s">
        <v>16411</v>
      </c>
      <c r="K513" s="74" t="n">
        <v>4000</v>
      </c>
      <c r="L513" s="74" t="n">
        <v>0</v>
      </c>
      <c r="M513" s="74" t="n">
        <v>0</v>
      </c>
    </row>
    <row r="514" customFormat="false" ht="15" hidden="false" customHeight="false" outlineLevel="0" collapsed="false">
      <c r="A514" s="73" t="s">
        <v>637</v>
      </c>
      <c r="B514" s="73" t="s">
        <v>16477</v>
      </c>
      <c r="C514" s="73" t="s">
        <v>296</v>
      </c>
      <c r="E514" s="74" t="n">
        <v>38856593</v>
      </c>
      <c r="F514" s="74" t="n">
        <v>81750</v>
      </c>
      <c r="G514" s="73" t="s">
        <v>16410</v>
      </c>
      <c r="I514" s="75" t="s">
        <v>16411</v>
      </c>
      <c r="K514" s="74" t="n">
        <v>81750</v>
      </c>
      <c r="L514" s="74" t="n">
        <v>0</v>
      </c>
      <c r="M514" s="74" t="n">
        <v>0</v>
      </c>
    </row>
    <row r="515" customFormat="false" ht="15" hidden="false" customHeight="false" outlineLevel="0" collapsed="false">
      <c r="A515" s="73" t="s">
        <v>638</v>
      </c>
      <c r="B515" s="73" t="s">
        <v>16416</v>
      </c>
      <c r="C515" s="73" t="s">
        <v>297</v>
      </c>
      <c r="E515" s="74" t="n">
        <v>1093518</v>
      </c>
      <c r="F515" s="74" t="n">
        <v>34409</v>
      </c>
      <c r="G515" s="73" t="s">
        <v>16410</v>
      </c>
      <c r="I515" s="75" t="s">
        <v>16411</v>
      </c>
      <c r="K515" s="74" t="n">
        <v>34409</v>
      </c>
      <c r="L515" s="74" t="n">
        <v>0</v>
      </c>
      <c r="M515" s="74" t="n">
        <v>0</v>
      </c>
    </row>
    <row r="516" customFormat="false" ht="15" hidden="false" customHeight="false" outlineLevel="0" collapsed="false">
      <c r="A516" s="73" t="s">
        <v>639</v>
      </c>
      <c r="B516" s="73" t="s">
        <v>16409</v>
      </c>
      <c r="C516" s="73" t="s">
        <v>298</v>
      </c>
      <c r="E516" s="74" t="n">
        <v>3071814</v>
      </c>
      <c r="F516" s="74" t="n">
        <v>187420</v>
      </c>
      <c r="G516" s="73" t="s">
        <v>16410</v>
      </c>
      <c r="I516" s="75" t="s">
        <v>16411</v>
      </c>
      <c r="K516" s="74" t="n">
        <v>187420</v>
      </c>
      <c r="L516" s="74" t="n">
        <v>0</v>
      </c>
      <c r="M516" s="74" t="n">
        <v>0</v>
      </c>
    </row>
    <row r="517" customFormat="false" ht="15" hidden="false" customHeight="false" outlineLevel="0" collapsed="false">
      <c r="A517" s="73" t="s">
        <v>640</v>
      </c>
      <c r="B517" s="73" t="s">
        <v>16409</v>
      </c>
      <c r="C517" s="73" t="s">
        <v>299</v>
      </c>
      <c r="E517" s="74" t="n">
        <v>8006907</v>
      </c>
      <c r="F517" s="74" t="n">
        <v>52556</v>
      </c>
      <c r="G517" s="73" t="s">
        <v>16410</v>
      </c>
      <c r="I517" s="75" t="s">
        <v>16411</v>
      </c>
      <c r="K517" s="74" t="n">
        <v>52556</v>
      </c>
      <c r="L517" s="74" t="n">
        <v>0</v>
      </c>
      <c r="M517" s="74" t="n">
        <v>0</v>
      </c>
    </row>
    <row r="518" customFormat="false" ht="15" hidden="false" customHeight="false" outlineLevel="0" collapsed="false">
      <c r="A518" s="73" t="s">
        <v>641</v>
      </c>
      <c r="B518" s="73" t="s">
        <v>16409</v>
      </c>
      <c r="C518" s="73" t="s">
        <v>300</v>
      </c>
      <c r="E518" s="74" t="n">
        <v>969701</v>
      </c>
      <c r="F518" s="74" t="n">
        <v>10100</v>
      </c>
      <c r="G518" s="73" t="s">
        <v>16410</v>
      </c>
      <c r="H518" s="73" t="s">
        <v>1198</v>
      </c>
      <c r="I518" s="75" t="s">
        <v>16411</v>
      </c>
      <c r="K518" s="74" t="n">
        <v>10100</v>
      </c>
      <c r="L518" s="74" t="n">
        <v>0</v>
      </c>
      <c r="M518" s="74" t="n">
        <v>0</v>
      </c>
    </row>
    <row r="519" customFormat="false" ht="15" hidden="false" customHeight="false" outlineLevel="0" collapsed="false">
      <c r="A519" s="73" t="s">
        <v>641</v>
      </c>
      <c r="B519" s="73" t="s">
        <v>16409</v>
      </c>
      <c r="C519" s="73" t="s">
        <v>300</v>
      </c>
      <c r="E519" s="74" t="n">
        <v>969701</v>
      </c>
      <c r="F519" s="74" t="n">
        <v>10100</v>
      </c>
      <c r="G519" s="73" t="s">
        <v>16410</v>
      </c>
      <c r="H519" s="73" t="s">
        <v>1197</v>
      </c>
      <c r="I519" s="75" t="s">
        <v>16411</v>
      </c>
      <c r="K519" s="74" t="n">
        <v>10100</v>
      </c>
      <c r="L519" s="74" t="n">
        <v>0</v>
      </c>
      <c r="M519" s="74" t="n">
        <v>0</v>
      </c>
    </row>
    <row r="520" customFormat="false" ht="15" hidden="false" customHeight="false" outlineLevel="0" collapsed="false">
      <c r="A520" s="73" t="s">
        <v>641</v>
      </c>
      <c r="B520" s="73" t="s">
        <v>16409</v>
      </c>
      <c r="C520" s="73" t="s">
        <v>300</v>
      </c>
      <c r="E520" s="74" t="n">
        <v>226008</v>
      </c>
      <c r="F520" s="74" t="n">
        <v>2354</v>
      </c>
      <c r="G520" s="73" t="s">
        <v>16410</v>
      </c>
      <c r="I520" s="75" t="s">
        <v>16411</v>
      </c>
      <c r="K520" s="74" t="n">
        <v>2354</v>
      </c>
      <c r="L520" s="74" t="n">
        <v>0</v>
      </c>
      <c r="M520" s="74" t="n">
        <v>0</v>
      </c>
    </row>
    <row r="521" customFormat="false" ht="15" hidden="false" customHeight="false" outlineLevel="0" collapsed="false">
      <c r="A521" s="73" t="s">
        <v>642</v>
      </c>
      <c r="B521" s="73" t="s">
        <v>16409</v>
      </c>
      <c r="C521" s="73" t="s">
        <v>301</v>
      </c>
      <c r="E521" s="74" t="n">
        <v>119784</v>
      </c>
      <c r="F521" s="74" t="n">
        <v>400</v>
      </c>
      <c r="G521" s="73" t="s">
        <v>16410</v>
      </c>
      <c r="H521" s="73" t="s">
        <v>1198</v>
      </c>
      <c r="I521" s="75" t="s">
        <v>16411</v>
      </c>
      <c r="K521" s="74" t="n">
        <v>400</v>
      </c>
      <c r="L521" s="74" t="n">
        <v>0</v>
      </c>
      <c r="M521" s="74" t="n">
        <v>0</v>
      </c>
    </row>
    <row r="522" customFormat="false" ht="15" hidden="false" customHeight="false" outlineLevel="0" collapsed="false">
      <c r="A522" s="73" t="s">
        <v>642</v>
      </c>
      <c r="B522" s="73" t="s">
        <v>16409</v>
      </c>
      <c r="C522" s="73" t="s">
        <v>301</v>
      </c>
      <c r="E522" s="74" t="n">
        <v>119784</v>
      </c>
      <c r="F522" s="74" t="n">
        <v>400</v>
      </c>
      <c r="G522" s="73" t="s">
        <v>16410</v>
      </c>
      <c r="H522" s="73" t="s">
        <v>1197</v>
      </c>
      <c r="I522" s="75" t="s">
        <v>16411</v>
      </c>
      <c r="K522" s="74" t="n">
        <v>400</v>
      </c>
      <c r="L522" s="74" t="n">
        <v>0</v>
      </c>
      <c r="M522" s="74" t="n">
        <v>0</v>
      </c>
    </row>
    <row r="523" customFormat="false" ht="15" hidden="false" customHeight="false" outlineLevel="0" collapsed="false">
      <c r="A523" s="73" t="s">
        <v>642</v>
      </c>
      <c r="B523" s="73" t="s">
        <v>16409</v>
      </c>
      <c r="C523" s="73" t="s">
        <v>301</v>
      </c>
      <c r="E523" s="74" t="n">
        <v>6888</v>
      </c>
      <c r="F523" s="74" t="n">
        <v>23</v>
      </c>
      <c r="G523" s="73" t="s">
        <v>16410</v>
      </c>
      <c r="I523" s="75" t="s">
        <v>16411</v>
      </c>
      <c r="K523" s="74" t="n">
        <v>23</v>
      </c>
      <c r="L523" s="74" t="n">
        <v>0</v>
      </c>
      <c r="M523" s="74" t="n">
        <v>0</v>
      </c>
    </row>
    <row r="524" customFormat="false" ht="15" hidden="false" customHeight="false" outlineLevel="0" collapsed="false">
      <c r="A524" s="73" t="s">
        <v>643</v>
      </c>
      <c r="B524" s="73" t="s">
        <v>16409</v>
      </c>
      <c r="C524" s="73" t="s">
        <v>302</v>
      </c>
      <c r="E524" s="74" t="n">
        <v>1980072</v>
      </c>
      <c r="F524" s="74" t="n">
        <v>61800</v>
      </c>
      <c r="G524" s="73" t="s">
        <v>16410</v>
      </c>
      <c r="H524" s="73" t="s">
        <v>1198</v>
      </c>
      <c r="I524" s="75" t="s">
        <v>16411</v>
      </c>
      <c r="K524" s="74" t="n">
        <v>61800</v>
      </c>
      <c r="L524" s="74" t="n">
        <v>0</v>
      </c>
      <c r="M524" s="74" t="n">
        <v>0</v>
      </c>
    </row>
    <row r="525" customFormat="false" ht="15" hidden="false" customHeight="false" outlineLevel="0" collapsed="false">
      <c r="A525" s="73" t="s">
        <v>643</v>
      </c>
      <c r="B525" s="73" t="s">
        <v>16409</v>
      </c>
      <c r="C525" s="73" t="s">
        <v>302</v>
      </c>
      <c r="E525" s="74" t="n">
        <v>1980072</v>
      </c>
      <c r="F525" s="74" t="n">
        <v>61800</v>
      </c>
      <c r="G525" s="73" t="s">
        <v>16410</v>
      </c>
      <c r="H525" s="73" t="s">
        <v>1197</v>
      </c>
      <c r="I525" s="75" t="s">
        <v>16411</v>
      </c>
      <c r="K525" s="74" t="n">
        <v>61800</v>
      </c>
      <c r="L525" s="74" t="n">
        <v>0</v>
      </c>
      <c r="M525" s="74" t="n">
        <v>0</v>
      </c>
    </row>
    <row r="526" customFormat="false" ht="15" hidden="false" customHeight="false" outlineLevel="0" collapsed="false">
      <c r="A526" s="73" t="s">
        <v>644</v>
      </c>
      <c r="B526" s="73" t="s">
        <v>16409</v>
      </c>
      <c r="C526" s="73" t="s">
        <v>303</v>
      </c>
      <c r="E526" s="74" t="n">
        <v>926838</v>
      </c>
      <c r="F526" s="74" t="n">
        <v>1800</v>
      </c>
      <c r="G526" s="73" t="s">
        <v>16410</v>
      </c>
      <c r="H526" s="73" t="s">
        <v>1198</v>
      </c>
      <c r="I526" s="75" t="s">
        <v>16411</v>
      </c>
      <c r="K526" s="74" t="n">
        <v>1800</v>
      </c>
      <c r="L526" s="74" t="n">
        <v>0</v>
      </c>
      <c r="M526" s="74" t="n">
        <v>0</v>
      </c>
    </row>
    <row r="527" customFormat="false" ht="15" hidden="false" customHeight="false" outlineLevel="0" collapsed="false">
      <c r="A527" s="73" t="s">
        <v>644</v>
      </c>
      <c r="B527" s="73" t="s">
        <v>16409</v>
      </c>
      <c r="C527" s="73" t="s">
        <v>303</v>
      </c>
      <c r="E527" s="74" t="n">
        <v>926838</v>
      </c>
      <c r="F527" s="74" t="n">
        <v>1800</v>
      </c>
      <c r="G527" s="73" t="s">
        <v>16410</v>
      </c>
      <c r="H527" s="73" t="s">
        <v>1197</v>
      </c>
      <c r="I527" s="75" t="s">
        <v>16411</v>
      </c>
      <c r="K527" s="74" t="n">
        <v>1800</v>
      </c>
      <c r="L527" s="74" t="n">
        <v>0</v>
      </c>
      <c r="M527" s="74" t="n">
        <v>0</v>
      </c>
    </row>
    <row r="528" customFormat="false" ht="15" hidden="false" customHeight="false" outlineLevel="0" collapsed="false">
      <c r="A528" s="73" t="s">
        <v>645</v>
      </c>
      <c r="B528" s="73" t="s">
        <v>16409</v>
      </c>
      <c r="C528" s="73" t="s">
        <v>304</v>
      </c>
      <c r="E528" s="74" t="n">
        <v>1311737</v>
      </c>
      <c r="F528" s="74" t="n">
        <v>15100</v>
      </c>
      <c r="G528" s="73" t="s">
        <v>16410</v>
      </c>
      <c r="H528" s="73" t="s">
        <v>1198</v>
      </c>
      <c r="I528" s="75" t="s">
        <v>16411</v>
      </c>
      <c r="K528" s="74" t="n">
        <v>15100</v>
      </c>
      <c r="L528" s="74" t="n">
        <v>0</v>
      </c>
      <c r="M528" s="74" t="n">
        <v>0</v>
      </c>
    </row>
    <row r="529" customFormat="false" ht="15" hidden="false" customHeight="false" outlineLevel="0" collapsed="false">
      <c r="A529" s="73" t="s">
        <v>646</v>
      </c>
      <c r="B529" s="73" t="s">
        <v>16409</v>
      </c>
      <c r="C529" s="73" t="s">
        <v>305</v>
      </c>
      <c r="E529" s="74" t="n">
        <v>4372294</v>
      </c>
      <c r="F529" s="74" t="n">
        <v>30700</v>
      </c>
      <c r="G529" s="73" t="s">
        <v>16410</v>
      </c>
      <c r="H529" s="73" t="s">
        <v>1198</v>
      </c>
      <c r="I529" s="75" t="s">
        <v>16411</v>
      </c>
      <c r="K529" s="74" t="n">
        <v>30700</v>
      </c>
      <c r="L529" s="74" t="n">
        <v>0</v>
      </c>
      <c r="M529" s="74" t="n">
        <v>0</v>
      </c>
    </row>
    <row r="530" customFormat="false" ht="15" hidden="false" customHeight="false" outlineLevel="0" collapsed="false">
      <c r="A530" s="73" t="s">
        <v>646</v>
      </c>
      <c r="B530" s="73" t="s">
        <v>16409</v>
      </c>
      <c r="C530" s="73" t="s">
        <v>305</v>
      </c>
      <c r="E530" s="74" t="n">
        <v>4372294</v>
      </c>
      <c r="F530" s="74" t="n">
        <v>30700</v>
      </c>
      <c r="G530" s="73" t="s">
        <v>16410</v>
      </c>
      <c r="H530" s="73" t="s">
        <v>1197</v>
      </c>
      <c r="I530" s="75" t="s">
        <v>16411</v>
      </c>
      <c r="K530" s="74" t="n">
        <v>30700</v>
      </c>
      <c r="L530" s="74" t="n">
        <v>0</v>
      </c>
      <c r="M530" s="74" t="n">
        <v>0</v>
      </c>
    </row>
    <row r="531" customFormat="false" ht="15" hidden="false" customHeight="false" outlineLevel="0" collapsed="false">
      <c r="A531" s="73" t="s">
        <v>647</v>
      </c>
      <c r="B531" s="73" t="s">
        <v>16409</v>
      </c>
      <c r="C531" s="73" t="s">
        <v>306</v>
      </c>
      <c r="E531" s="74" t="n">
        <v>32198658</v>
      </c>
      <c r="F531" s="74" t="n">
        <v>699059</v>
      </c>
      <c r="G531" s="73" t="s">
        <v>16410</v>
      </c>
      <c r="I531" s="75" t="s">
        <v>16411</v>
      </c>
      <c r="K531" s="74" t="n">
        <v>699059</v>
      </c>
      <c r="L531" s="74" t="n">
        <v>0</v>
      </c>
      <c r="M531" s="74" t="n">
        <v>0</v>
      </c>
    </row>
    <row r="532" customFormat="false" ht="15" hidden="false" customHeight="false" outlineLevel="0" collapsed="false">
      <c r="A532" s="73" t="s">
        <v>648</v>
      </c>
      <c r="B532" s="73" t="s">
        <v>16413</v>
      </c>
      <c r="C532" s="73" t="s">
        <v>307</v>
      </c>
      <c r="E532" s="74" t="n">
        <v>6751424</v>
      </c>
      <c r="F532" s="74" t="n">
        <v>89340</v>
      </c>
      <c r="G532" s="73" t="s">
        <v>16410</v>
      </c>
      <c r="I532" s="75" t="s">
        <v>16411</v>
      </c>
      <c r="K532" s="74" t="n">
        <v>89340</v>
      </c>
      <c r="L532" s="74" t="n">
        <v>0</v>
      </c>
      <c r="M532" s="74" t="n">
        <v>0</v>
      </c>
    </row>
    <row r="533" customFormat="false" ht="15" hidden="false" customHeight="false" outlineLevel="0" collapsed="false">
      <c r="A533" s="73" t="s">
        <v>649</v>
      </c>
      <c r="B533" s="73" t="s">
        <v>16409</v>
      </c>
      <c r="C533" s="73" t="s">
        <v>308</v>
      </c>
      <c r="E533" s="74" t="n">
        <v>4646576</v>
      </c>
      <c r="F533" s="74" t="n">
        <v>18700</v>
      </c>
      <c r="G533" s="73" t="s">
        <v>16410</v>
      </c>
      <c r="H533" s="73" t="s">
        <v>1198</v>
      </c>
      <c r="I533" s="75" t="s">
        <v>16411</v>
      </c>
      <c r="K533" s="74" t="n">
        <v>18700</v>
      </c>
      <c r="L533" s="74" t="n">
        <v>0</v>
      </c>
      <c r="M533" s="74" t="n">
        <v>0</v>
      </c>
    </row>
    <row r="534" customFormat="false" ht="15" hidden="false" customHeight="false" outlineLevel="0" collapsed="false">
      <c r="A534" s="73" t="s">
        <v>649</v>
      </c>
      <c r="B534" s="73" t="s">
        <v>16409</v>
      </c>
      <c r="C534" s="73" t="s">
        <v>308</v>
      </c>
      <c r="E534" s="74" t="n">
        <v>4646576</v>
      </c>
      <c r="F534" s="74" t="n">
        <v>18700</v>
      </c>
      <c r="G534" s="73" t="s">
        <v>16410</v>
      </c>
      <c r="H534" s="73" t="s">
        <v>1197</v>
      </c>
      <c r="I534" s="75" t="s">
        <v>16411</v>
      </c>
      <c r="K534" s="74" t="n">
        <v>18700</v>
      </c>
      <c r="L534" s="74" t="n">
        <v>0</v>
      </c>
      <c r="M534" s="74" t="n">
        <v>0</v>
      </c>
    </row>
    <row r="535" customFormat="false" ht="15" hidden="false" customHeight="false" outlineLevel="0" collapsed="false">
      <c r="A535" s="73" t="s">
        <v>650</v>
      </c>
      <c r="B535" s="73" t="s">
        <v>16409</v>
      </c>
      <c r="C535" s="73" t="s">
        <v>309</v>
      </c>
      <c r="E535" s="74" t="n">
        <v>1519063</v>
      </c>
      <c r="F535" s="74" t="n">
        <v>9100</v>
      </c>
      <c r="G535" s="73" t="s">
        <v>16410</v>
      </c>
      <c r="I535" s="75" t="s">
        <v>16411</v>
      </c>
      <c r="K535" s="74" t="n">
        <v>9100</v>
      </c>
      <c r="L535" s="74" t="n">
        <v>0</v>
      </c>
      <c r="M535" s="74" t="n">
        <v>0</v>
      </c>
    </row>
    <row r="536" customFormat="false" ht="15" hidden="false" customHeight="false" outlineLevel="0" collapsed="false">
      <c r="A536" s="73" t="s">
        <v>651</v>
      </c>
      <c r="B536" s="73" t="s">
        <v>16409</v>
      </c>
      <c r="C536" s="73" t="s">
        <v>310</v>
      </c>
      <c r="E536" s="74" t="n">
        <v>1363680</v>
      </c>
      <c r="F536" s="74" t="n">
        <v>8000</v>
      </c>
      <c r="G536" s="73" t="s">
        <v>16410</v>
      </c>
      <c r="H536" s="73" t="s">
        <v>1198</v>
      </c>
      <c r="I536" s="75" t="s">
        <v>16411</v>
      </c>
      <c r="K536" s="74" t="n">
        <v>8000</v>
      </c>
      <c r="L536" s="74" t="n">
        <v>0</v>
      </c>
      <c r="M536" s="74" t="n">
        <v>0</v>
      </c>
    </row>
    <row r="537" customFormat="false" ht="15" hidden="false" customHeight="false" outlineLevel="0" collapsed="false">
      <c r="A537" s="73" t="s">
        <v>651</v>
      </c>
      <c r="B537" s="73" t="s">
        <v>16409</v>
      </c>
      <c r="C537" s="73" t="s">
        <v>310</v>
      </c>
      <c r="E537" s="74" t="n">
        <v>1363680</v>
      </c>
      <c r="F537" s="74" t="n">
        <v>8000</v>
      </c>
      <c r="G537" s="73" t="s">
        <v>16410</v>
      </c>
      <c r="H537" s="73" t="s">
        <v>1197</v>
      </c>
      <c r="I537" s="75" t="s">
        <v>16411</v>
      </c>
      <c r="K537" s="74" t="n">
        <v>8000</v>
      </c>
      <c r="L537" s="74" t="n">
        <v>0</v>
      </c>
      <c r="M537" s="74" t="n">
        <v>0</v>
      </c>
    </row>
    <row r="538" customFormat="false" ht="15" hidden="false" customHeight="false" outlineLevel="0" collapsed="false">
      <c r="A538" s="73" t="s">
        <v>652</v>
      </c>
      <c r="B538" s="73" t="s">
        <v>16409</v>
      </c>
      <c r="C538" s="73" t="s">
        <v>311</v>
      </c>
      <c r="E538" s="74" t="n">
        <v>930170</v>
      </c>
      <c r="F538" s="74" t="n">
        <v>7610</v>
      </c>
      <c r="G538" s="73" t="s">
        <v>16410</v>
      </c>
      <c r="I538" s="75" t="s">
        <v>16411</v>
      </c>
      <c r="K538" s="74" t="n">
        <v>7610</v>
      </c>
      <c r="L538" s="74" t="n">
        <v>0</v>
      </c>
      <c r="M538" s="74" t="n">
        <v>0</v>
      </c>
    </row>
    <row r="539" customFormat="false" ht="15" hidden="false" customHeight="false" outlineLevel="0" collapsed="false">
      <c r="A539" s="73" t="s">
        <v>653</v>
      </c>
      <c r="B539" s="73" t="s">
        <v>16409</v>
      </c>
      <c r="C539" s="73" t="s">
        <v>312</v>
      </c>
      <c r="E539" s="74" t="n">
        <v>2006315</v>
      </c>
      <c r="F539" s="74" t="n">
        <v>6700</v>
      </c>
      <c r="G539" s="73" t="s">
        <v>16410</v>
      </c>
      <c r="H539" s="73" t="s">
        <v>1198</v>
      </c>
      <c r="I539" s="75" t="s">
        <v>16411</v>
      </c>
      <c r="K539" s="74" t="n">
        <v>6700</v>
      </c>
      <c r="L539" s="74" t="n">
        <v>0</v>
      </c>
      <c r="M539" s="74" t="n">
        <v>0</v>
      </c>
    </row>
    <row r="540" customFormat="false" ht="15" hidden="false" customHeight="false" outlineLevel="0" collapsed="false">
      <c r="A540" s="73" t="s">
        <v>653</v>
      </c>
      <c r="B540" s="73" t="s">
        <v>16409</v>
      </c>
      <c r="C540" s="73" t="s">
        <v>312</v>
      </c>
      <c r="E540" s="74" t="n">
        <v>2006315</v>
      </c>
      <c r="F540" s="74" t="n">
        <v>6700</v>
      </c>
      <c r="G540" s="73" t="s">
        <v>16410</v>
      </c>
      <c r="H540" s="73" t="s">
        <v>1197</v>
      </c>
      <c r="I540" s="75" t="s">
        <v>16411</v>
      </c>
      <c r="K540" s="74" t="n">
        <v>6700</v>
      </c>
      <c r="L540" s="74" t="n">
        <v>0</v>
      </c>
      <c r="M540" s="74" t="n">
        <v>0</v>
      </c>
    </row>
    <row r="541" customFormat="false" ht="15" hidden="false" customHeight="false" outlineLevel="0" collapsed="false">
      <c r="A541" s="73" t="s">
        <v>653</v>
      </c>
      <c r="B541" s="73" t="s">
        <v>16409</v>
      </c>
      <c r="C541" s="73" t="s">
        <v>312</v>
      </c>
      <c r="E541" s="74" t="n">
        <v>48810</v>
      </c>
      <c r="F541" s="74" t="n">
        <v>163</v>
      </c>
      <c r="G541" s="73" t="s">
        <v>16410</v>
      </c>
      <c r="I541" s="75" t="s">
        <v>16411</v>
      </c>
      <c r="K541" s="74" t="n">
        <v>163</v>
      </c>
      <c r="L541" s="74" t="n">
        <v>0</v>
      </c>
      <c r="M541" s="74" t="n">
        <v>0</v>
      </c>
    </row>
    <row r="542" customFormat="false" ht="15" hidden="false" customHeight="false" outlineLevel="0" collapsed="false">
      <c r="A542" s="73" t="s">
        <v>654</v>
      </c>
      <c r="B542" s="73" t="s">
        <v>16409</v>
      </c>
      <c r="C542" s="73" t="s">
        <v>313</v>
      </c>
      <c r="E542" s="74" t="n">
        <v>212316</v>
      </c>
      <c r="F542" s="74" t="n">
        <v>400</v>
      </c>
      <c r="G542" s="73" t="s">
        <v>16410</v>
      </c>
      <c r="H542" s="73" t="s">
        <v>1198</v>
      </c>
      <c r="I542" s="75" t="s">
        <v>16411</v>
      </c>
      <c r="K542" s="74" t="n">
        <v>400</v>
      </c>
      <c r="L542" s="74" t="n">
        <v>0</v>
      </c>
      <c r="M542" s="74" t="n">
        <v>0</v>
      </c>
    </row>
    <row r="543" customFormat="false" ht="15" hidden="false" customHeight="false" outlineLevel="0" collapsed="false">
      <c r="A543" s="73" t="s">
        <v>654</v>
      </c>
      <c r="B543" s="73" t="s">
        <v>16409</v>
      </c>
      <c r="C543" s="73" t="s">
        <v>313</v>
      </c>
      <c r="E543" s="74" t="n">
        <v>212316</v>
      </c>
      <c r="F543" s="74" t="n">
        <v>400</v>
      </c>
      <c r="G543" s="73" t="s">
        <v>16410</v>
      </c>
      <c r="H543" s="73" t="s">
        <v>1197</v>
      </c>
      <c r="I543" s="75" t="s">
        <v>16411</v>
      </c>
      <c r="K543" s="74" t="n">
        <v>400</v>
      </c>
      <c r="L543" s="74" t="n">
        <v>0</v>
      </c>
      <c r="M543" s="74" t="n">
        <v>0</v>
      </c>
    </row>
    <row r="544" customFormat="false" ht="15" hidden="false" customHeight="false" outlineLevel="0" collapsed="false">
      <c r="A544" s="73" t="s">
        <v>655</v>
      </c>
      <c r="B544" s="73" t="s">
        <v>16409</v>
      </c>
      <c r="C544" s="73" t="s">
        <v>314</v>
      </c>
      <c r="E544" s="74" t="n">
        <v>2842443</v>
      </c>
      <c r="F544" s="74" t="n">
        <v>30300</v>
      </c>
      <c r="G544" s="73" t="s">
        <v>16410</v>
      </c>
      <c r="H544" s="73" t="s">
        <v>1198</v>
      </c>
      <c r="I544" s="75" t="s">
        <v>16411</v>
      </c>
      <c r="K544" s="74" t="n">
        <v>30300</v>
      </c>
      <c r="L544" s="74" t="n">
        <v>0</v>
      </c>
      <c r="M544" s="74" t="n">
        <v>0</v>
      </c>
    </row>
    <row r="545" customFormat="false" ht="15" hidden="false" customHeight="false" outlineLevel="0" collapsed="false">
      <c r="A545" s="73" t="s">
        <v>655</v>
      </c>
      <c r="B545" s="73" t="s">
        <v>16409</v>
      </c>
      <c r="C545" s="73" t="s">
        <v>314</v>
      </c>
      <c r="E545" s="74" t="n">
        <v>2842443</v>
      </c>
      <c r="F545" s="74" t="n">
        <v>30300</v>
      </c>
      <c r="G545" s="73" t="s">
        <v>16410</v>
      </c>
      <c r="H545" s="73" t="s">
        <v>1197</v>
      </c>
      <c r="I545" s="75" t="s">
        <v>16411</v>
      </c>
      <c r="K545" s="74" t="n">
        <v>30300</v>
      </c>
      <c r="L545" s="74" t="n">
        <v>0</v>
      </c>
      <c r="M545" s="74" t="n">
        <v>0</v>
      </c>
    </row>
    <row r="546" customFormat="false" ht="15" hidden="false" customHeight="false" outlineLevel="0" collapsed="false">
      <c r="A546" s="73" t="s">
        <v>656</v>
      </c>
      <c r="B546" s="73" t="s">
        <v>16409</v>
      </c>
      <c r="C546" s="73" t="s">
        <v>315</v>
      </c>
      <c r="E546" s="74" t="n">
        <v>625287</v>
      </c>
      <c r="F546" s="74" t="n">
        <v>3900</v>
      </c>
      <c r="G546" s="73" t="s">
        <v>16410</v>
      </c>
      <c r="H546" s="73" t="s">
        <v>1198</v>
      </c>
      <c r="I546" s="75" t="s">
        <v>16411</v>
      </c>
      <c r="K546" s="74" t="n">
        <v>3900</v>
      </c>
      <c r="L546" s="74" t="n">
        <v>0</v>
      </c>
      <c r="M546" s="74" t="n">
        <v>0</v>
      </c>
    </row>
    <row r="547" customFormat="false" ht="15" hidden="false" customHeight="false" outlineLevel="0" collapsed="false">
      <c r="A547" s="73" t="s">
        <v>656</v>
      </c>
      <c r="B547" s="73" t="s">
        <v>16409</v>
      </c>
      <c r="C547" s="73" t="s">
        <v>315</v>
      </c>
      <c r="E547" s="74" t="n">
        <v>625287</v>
      </c>
      <c r="F547" s="74" t="n">
        <v>3900</v>
      </c>
      <c r="G547" s="73" t="s">
        <v>16410</v>
      </c>
      <c r="H547" s="73" t="s">
        <v>1197</v>
      </c>
      <c r="I547" s="75" t="s">
        <v>16411</v>
      </c>
      <c r="K547" s="74" t="n">
        <v>3900</v>
      </c>
      <c r="L547" s="74" t="n">
        <v>0</v>
      </c>
      <c r="M547" s="74" t="n">
        <v>0</v>
      </c>
    </row>
    <row r="548" customFormat="false" ht="15" hidden="false" customHeight="false" outlineLevel="0" collapsed="false">
      <c r="A548" s="73" t="s">
        <v>657</v>
      </c>
      <c r="B548" s="73" t="s">
        <v>16409</v>
      </c>
      <c r="C548" s="73" t="s">
        <v>316</v>
      </c>
      <c r="E548" s="74" t="n">
        <v>473066</v>
      </c>
      <c r="F548" s="74" t="n">
        <v>2200</v>
      </c>
      <c r="G548" s="73" t="s">
        <v>16410</v>
      </c>
      <c r="H548" s="73" t="s">
        <v>1198</v>
      </c>
      <c r="I548" s="75" t="s">
        <v>16411</v>
      </c>
      <c r="K548" s="74" t="n">
        <v>2200</v>
      </c>
      <c r="L548" s="74" t="n">
        <v>0</v>
      </c>
      <c r="M548" s="74" t="n">
        <v>0</v>
      </c>
    </row>
    <row r="549" customFormat="false" ht="15" hidden="false" customHeight="false" outlineLevel="0" collapsed="false">
      <c r="A549" s="73" t="s">
        <v>657</v>
      </c>
      <c r="B549" s="73" t="s">
        <v>16409</v>
      </c>
      <c r="C549" s="73" t="s">
        <v>316</v>
      </c>
      <c r="E549" s="74" t="n">
        <v>473066</v>
      </c>
      <c r="F549" s="74" t="n">
        <v>2200</v>
      </c>
      <c r="G549" s="73" t="s">
        <v>16410</v>
      </c>
      <c r="H549" s="73" t="s">
        <v>1197</v>
      </c>
      <c r="I549" s="75" t="s">
        <v>16411</v>
      </c>
      <c r="K549" s="74" t="n">
        <v>2200</v>
      </c>
      <c r="L549" s="74" t="n">
        <v>0</v>
      </c>
      <c r="M549" s="74" t="n">
        <v>0</v>
      </c>
    </row>
    <row r="550" customFormat="false" ht="15" hidden="false" customHeight="false" outlineLevel="0" collapsed="false">
      <c r="A550" s="73" t="s">
        <v>657</v>
      </c>
      <c r="B550" s="73" t="s">
        <v>16409</v>
      </c>
      <c r="C550" s="73" t="s">
        <v>316</v>
      </c>
      <c r="E550" s="74" t="n">
        <v>76121</v>
      </c>
      <c r="F550" s="74" t="n">
        <v>354</v>
      </c>
      <c r="G550" s="73" t="s">
        <v>16410</v>
      </c>
      <c r="I550" s="75" t="s">
        <v>16411</v>
      </c>
      <c r="K550" s="74" t="n">
        <v>354</v>
      </c>
      <c r="L550" s="74" t="n">
        <v>0</v>
      </c>
      <c r="M550" s="74" t="n">
        <v>0</v>
      </c>
    </row>
    <row r="551" customFormat="false" ht="15" hidden="false" customHeight="false" outlineLevel="0" collapsed="false">
      <c r="A551" s="73" t="s">
        <v>658</v>
      </c>
      <c r="B551" s="73" t="s">
        <v>16409</v>
      </c>
      <c r="C551" s="73" t="s">
        <v>317</v>
      </c>
      <c r="E551" s="74" t="n">
        <v>995740</v>
      </c>
      <c r="F551" s="74" t="n">
        <v>25473</v>
      </c>
      <c r="G551" s="73" t="s">
        <v>16410</v>
      </c>
      <c r="I551" s="75" t="s">
        <v>16411</v>
      </c>
      <c r="K551" s="74" t="n">
        <v>25473</v>
      </c>
      <c r="L551" s="74" t="n">
        <v>0</v>
      </c>
      <c r="M551" s="74" t="n">
        <v>0</v>
      </c>
    </row>
    <row r="552" customFormat="false" ht="15" hidden="false" customHeight="false" outlineLevel="0" collapsed="false">
      <c r="A552" s="73" t="s">
        <v>659</v>
      </c>
      <c r="B552" s="73" t="s">
        <v>16409</v>
      </c>
      <c r="C552" s="73" t="s">
        <v>318</v>
      </c>
      <c r="E552" s="74" t="n">
        <v>764244</v>
      </c>
      <c r="F552" s="74" t="n">
        <v>20700</v>
      </c>
      <c r="G552" s="73" t="s">
        <v>16410</v>
      </c>
      <c r="H552" s="73" t="s">
        <v>1198</v>
      </c>
      <c r="I552" s="75" t="s">
        <v>16411</v>
      </c>
      <c r="K552" s="74" t="n">
        <v>20700</v>
      </c>
      <c r="L552" s="74" t="n">
        <v>0</v>
      </c>
      <c r="M552" s="74" t="n">
        <v>0</v>
      </c>
    </row>
    <row r="553" customFormat="false" ht="15" hidden="false" customHeight="false" outlineLevel="0" collapsed="false">
      <c r="A553" s="73" t="s">
        <v>659</v>
      </c>
      <c r="B553" s="73" t="s">
        <v>16409</v>
      </c>
      <c r="C553" s="73" t="s">
        <v>318</v>
      </c>
      <c r="E553" s="74" t="n">
        <v>764244</v>
      </c>
      <c r="F553" s="74" t="n">
        <v>20700</v>
      </c>
      <c r="G553" s="73" t="s">
        <v>16410</v>
      </c>
      <c r="H553" s="73" t="s">
        <v>1197</v>
      </c>
      <c r="I553" s="75" t="s">
        <v>16411</v>
      </c>
      <c r="K553" s="74" t="n">
        <v>20700</v>
      </c>
      <c r="L553" s="74" t="n">
        <v>0</v>
      </c>
      <c r="M553" s="74" t="n">
        <v>0</v>
      </c>
    </row>
    <row r="554" customFormat="false" ht="15" hidden="false" customHeight="false" outlineLevel="0" collapsed="false">
      <c r="A554" s="73" t="s">
        <v>660</v>
      </c>
      <c r="B554" s="73" t="s">
        <v>16424</v>
      </c>
      <c r="C554" s="73" t="s">
        <v>319</v>
      </c>
      <c r="E554" s="74" t="n">
        <v>1550634</v>
      </c>
      <c r="F554" s="74" t="n">
        <v>28849</v>
      </c>
      <c r="G554" s="73" t="s">
        <v>16410</v>
      </c>
      <c r="I554" s="75" t="s">
        <v>16411</v>
      </c>
      <c r="K554" s="74" t="n">
        <v>28849</v>
      </c>
      <c r="L554" s="74" t="n">
        <v>0</v>
      </c>
      <c r="M554" s="74" t="n">
        <v>0</v>
      </c>
    </row>
    <row r="555" customFormat="false" ht="15" hidden="false" customHeight="false" outlineLevel="0" collapsed="false">
      <c r="A555" s="73" t="s">
        <v>661</v>
      </c>
      <c r="B555" s="73" t="s">
        <v>16409</v>
      </c>
      <c r="C555" s="73" t="s">
        <v>320</v>
      </c>
      <c r="E555" s="74" t="n">
        <v>123140</v>
      </c>
      <c r="F555" s="74" t="n">
        <v>2000</v>
      </c>
      <c r="G555" s="73" t="s">
        <v>16410</v>
      </c>
      <c r="H555" s="73" t="s">
        <v>1198</v>
      </c>
      <c r="I555" s="75" t="s">
        <v>16411</v>
      </c>
      <c r="K555" s="74" t="n">
        <v>2000</v>
      </c>
      <c r="L555" s="74" t="n">
        <v>0</v>
      </c>
      <c r="M555" s="74" t="n">
        <v>0</v>
      </c>
    </row>
    <row r="556" customFormat="false" ht="15" hidden="false" customHeight="false" outlineLevel="0" collapsed="false">
      <c r="A556" s="73" t="s">
        <v>661</v>
      </c>
      <c r="B556" s="73" t="s">
        <v>16409</v>
      </c>
      <c r="C556" s="73" t="s">
        <v>320</v>
      </c>
      <c r="E556" s="74" t="n">
        <v>123140</v>
      </c>
      <c r="F556" s="74" t="n">
        <v>2000</v>
      </c>
      <c r="G556" s="73" t="s">
        <v>16410</v>
      </c>
      <c r="H556" s="73" t="s">
        <v>1197</v>
      </c>
      <c r="I556" s="75" t="s">
        <v>16411</v>
      </c>
      <c r="K556" s="74" t="n">
        <v>2000</v>
      </c>
      <c r="L556" s="74" t="n">
        <v>0</v>
      </c>
      <c r="M556" s="74" t="n">
        <v>0</v>
      </c>
    </row>
    <row r="557" customFormat="false" ht="15" hidden="false" customHeight="false" outlineLevel="0" collapsed="false">
      <c r="A557" s="73" t="s">
        <v>662</v>
      </c>
      <c r="B557" s="73" t="s">
        <v>16409</v>
      </c>
      <c r="C557" s="73" t="s">
        <v>321</v>
      </c>
      <c r="E557" s="74" t="n">
        <v>489990</v>
      </c>
      <c r="F557" s="74" t="n">
        <v>1000</v>
      </c>
      <c r="G557" s="73" t="s">
        <v>16410</v>
      </c>
      <c r="H557" s="73" t="s">
        <v>1198</v>
      </c>
      <c r="I557" s="75" t="s">
        <v>16411</v>
      </c>
      <c r="K557" s="74" t="n">
        <v>1000</v>
      </c>
      <c r="L557" s="74" t="n">
        <v>0</v>
      </c>
      <c r="M557" s="74" t="n">
        <v>0</v>
      </c>
    </row>
    <row r="558" customFormat="false" ht="15" hidden="false" customHeight="false" outlineLevel="0" collapsed="false">
      <c r="A558" s="73" t="s">
        <v>662</v>
      </c>
      <c r="B558" s="73" t="s">
        <v>16409</v>
      </c>
      <c r="C558" s="73" t="s">
        <v>321</v>
      </c>
      <c r="E558" s="74" t="n">
        <v>489990</v>
      </c>
      <c r="F558" s="74" t="n">
        <v>1000</v>
      </c>
      <c r="G558" s="73" t="s">
        <v>16410</v>
      </c>
      <c r="H558" s="73" t="s">
        <v>1197</v>
      </c>
      <c r="I558" s="75" t="s">
        <v>16411</v>
      </c>
      <c r="K558" s="74" t="n">
        <v>1000</v>
      </c>
      <c r="L558" s="74" t="n">
        <v>0</v>
      </c>
      <c r="M558" s="74" t="n">
        <v>0</v>
      </c>
    </row>
    <row r="559" customFormat="false" ht="15" hidden="false" customHeight="false" outlineLevel="0" collapsed="false">
      <c r="A559" s="73" t="s">
        <v>663</v>
      </c>
      <c r="B559" s="73" t="s">
        <v>16409</v>
      </c>
      <c r="C559" s="73" t="s">
        <v>322</v>
      </c>
      <c r="E559" s="74" t="n">
        <v>982480</v>
      </c>
      <c r="F559" s="74" t="n">
        <v>4000</v>
      </c>
      <c r="G559" s="73" t="s">
        <v>16410</v>
      </c>
      <c r="H559" s="73" t="s">
        <v>1198</v>
      </c>
      <c r="I559" s="75" t="s">
        <v>16411</v>
      </c>
      <c r="K559" s="74" t="n">
        <v>4000</v>
      </c>
      <c r="L559" s="74" t="n">
        <v>0</v>
      </c>
      <c r="M559" s="74" t="n">
        <v>0</v>
      </c>
    </row>
    <row r="560" customFormat="false" ht="15" hidden="false" customHeight="false" outlineLevel="0" collapsed="false">
      <c r="A560" s="73" t="s">
        <v>663</v>
      </c>
      <c r="B560" s="73" t="s">
        <v>16409</v>
      </c>
      <c r="C560" s="73" t="s">
        <v>322</v>
      </c>
      <c r="E560" s="74" t="n">
        <v>982480</v>
      </c>
      <c r="F560" s="74" t="n">
        <v>4000</v>
      </c>
      <c r="G560" s="73" t="s">
        <v>16410</v>
      </c>
      <c r="H560" s="73" t="s">
        <v>1197</v>
      </c>
      <c r="I560" s="75" t="s">
        <v>16411</v>
      </c>
      <c r="K560" s="74" t="n">
        <v>4000</v>
      </c>
      <c r="L560" s="74" t="n">
        <v>0</v>
      </c>
      <c r="M560" s="74" t="n">
        <v>0</v>
      </c>
    </row>
    <row r="561" customFormat="false" ht="15" hidden="false" customHeight="false" outlineLevel="0" collapsed="false">
      <c r="A561" s="73" t="s">
        <v>664</v>
      </c>
      <c r="B561" s="73" t="s">
        <v>16446</v>
      </c>
      <c r="C561" s="73" t="s">
        <v>323</v>
      </c>
      <c r="E561" s="74" t="n">
        <v>125784</v>
      </c>
      <c r="F561" s="74" t="n">
        <v>800</v>
      </c>
      <c r="G561" s="73" t="s">
        <v>16410</v>
      </c>
      <c r="H561" s="73" t="s">
        <v>1198</v>
      </c>
      <c r="I561" s="75" t="s">
        <v>16411</v>
      </c>
      <c r="K561" s="74" t="n">
        <v>800</v>
      </c>
      <c r="L561" s="74" t="n">
        <v>0</v>
      </c>
      <c r="M561" s="74" t="n">
        <v>0</v>
      </c>
    </row>
    <row r="562" customFormat="false" ht="15" hidden="false" customHeight="false" outlineLevel="0" collapsed="false">
      <c r="A562" s="73" t="s">
        <v>664</v>
      </c>
      <c r="B562" s="73" t="s">
        <v>16446</v>
      </c>
      <c r="C562" s="73" t="s">
        <v>323</v>
      </c>
      <c r="E562" s="74" t="n">
        <v>125784</v>
      </c>
      <c r="F562" s="74" t="n">
        <v>800</v>
      </c>
      <c r="G562" s="73" t="s">
        <v>16410</v>
      </c>
      <c r="H562" s="73" t="s">
        <v>1197</v>
      </c>
      <c r="I562" s="75" t="s">
        <v>16411</v>
      </c>
      <c r="K562" s="74" t="n">
        <v>800</v>
      </c>
      <c r="L562" s="74" t="n">
        <v>0</v>
      </c>
      <c r="M562" s="74" t="n">
        <v>0</v>
      </c>
    </row>
    <row r="563" customFormat="false" ht="15" hidden="false" customHeight="false" outlineLevel="0" collapsed="false">
      <c r="A563" s="73" t="s">
        <v>665</v>
      </c>
      <c r="B563" s="73" t="s">
        <v>16409</v>
      </c>
      <c r="C563" s="73" t="s">
        <v>324</v>
      </c>
      <c r="E563" s="74" t="n">
        <v>1892286</v>
      </c>
      <c r="F563" s="74" t="n">
        <v>3300</v>
      </c>
      <c r="G563" s="73" t="s">
        <v>16410</v>
      </c>
      <c r="H563" s="73" t="s">
        <v>1198</v>
      </c>
      <c r="I563" s="75" t="s">
        <v>16411</v>
      </c>
      <c r="K563" s="74" t="n">
        <v>3300</v>
      </c>
      <c r="L563" s="74" t="n">
        <v>0</v>
      </c>
      <c r="M563" s="74" t="n">
        <v>0</v>
      </c>
    </row>
    <row r="564" customFormat="false" ht="15" hidden="false" customHeight="false" outlineLevel="0" collapsed="false">
      <c r="A564" s="73" t="s">
        <v>665</v>
      </c>
      <c r="B564" s="73" t="s">
        <v>16409</v>
      </c>
      <c r="C564" s="73" t="s">
        <v>324</v>
      </c>
      <c r="E564" s="74" t="n">
        <v>1892286</v>
      </c>
      <c r="F564" s="74" t="n">
        <v>3300</v>
      </c>
      <c r="G564" s="73" t="s">
        <v>16410</v>
      </c>
      <c r="H564" s="73" t="s">
        <v>1197</v>
      </c>
      <c r="I564" s="75" t="s">
        <v>16411</v>
      </c>
      <c r="K564" s="74" t="n">
        <v>3300</v>
      </c>
      <c r="L564" s="74" t="n">
        <v>0</v>
      </c>
      <c r="M564" s="74" t="n">
        <v>0</v>
      </c>
    </row>
    <row r="565" customFormat="false" ht="15" hidden="false" customHeight="false" outlineLevel="0" collapsed="false">
      <c r="A565" s="73" t="s">
        <v>666</v>
      </c>
      <c r="B565" s="73" t="s">
        <v>16409</v>
      </c>
      <c r="C565" s="73" t="s">
        <v>325</v>
      </c>
      <c r="E565" s="74" t="n">
        <v>23599434</v>
      </c>
      <c r="F565" s="74" t="n">
        <v>485086</v>
      </c>
      <c r="G565" s="73" t="s">
        <v>16410</v>
      </c>
      <c r="I565" s="75" t="s">
        <v>16411</v>
      </c>
      <c r="K565" s="74" t="n">
        <v>485086</v>
      </c>
      <c r="L565" s="74" t="n">
        <v>0</v>
      </c>
      <c r="M565" s="74" t="n">
        <v>0</v>
      </c>
    </row>
    <row r="566" customFormat="false" ht="15" hidden="false" customHeight="false" outlineLevel="0" collapsed="false">
      <c r="A566" s="73" t="s">
        <v>667</v>
      </c>
      <c r="B566" s="73" t="s">
        <v>16409</v>
      </c>
      <c r="C566" s="73" t="s">
        <v>326</v>
      </c>
      <c r="E566" s="74" t="n">
        <v>526470</v>
      </c>
      <c r="F566" s="74" t="n">
        <v>1000</v>
      </c>
      <c r="G566" s="73" t="s">
        <v>16410</v>
      </c>
      <c r="H566" s="73" t="s">
        <v>1198</v>
      </c>
      <c r="I566" s="75" t="s">
        <v>16411</v>
      </c>
      <c r="K566" s="74" t="n">
        <v>1000</v>
      </c>
      <c r="L566" s="74" t="n">
        <v>0</v>
      </c>
      <c r="M566" s="74" t="n">
        <v>0</v>
      </c>
    </row>
    <row r="567" customFormat="false" ht="15" hidden="false" customHeight="false" outlineLevel="0" collapsed="false">
      <c r="A567" s="73" t="s">
        <v>667</v>
      </c>
      <c r="B567" s="73" t="s">
        <v>16409</v>
      </c>
      <c r="C567" s="73" t="s">
        <v>326</v>
      </c>
      <c r="E567" s="74" t="n">
        <v>526470</v>
      </c>
      <c r="F567" s="74" t="n">
        <v>1000</v>
      </c>
      <c r="G567" s="73" t="s">
        <v>16410</v>
      </c>
      <c r="H567" s="73" t="s">
        <v>1197</v>
      </c>
      <c r="I567" s="75" t="s">
        <v>16411</v>
      </c>
      <c r="K567" s="74" t="n">
        <v>1000</v>
      </c>
      <c r="L567" s="74" t="n">
        <v>0</v>
      </c>
      <c r="M567" s="74" t="n">
        <v>0</v>
      </c>
    </row>
    <row r="568" customFormat="false" ht="15" hidden="false" customHeight="false" outlineLevel="0" collapsed="false">
      <c r="A568" s="73" t="s">
        <v>668</v>
      </c>
      <c r="B568" s="73" t="s">
        <v>16413</v>
      </c>
      <c r="C568" s="73" t="s">
        <v>327</v>
      </c>
      <c r="E568" s="74" t="n">
        <v>718448</v>
      </c>
      <c r="F568" s="74" t="n">
        <v>16600</v>
      </c>
      <c r="G568" s="73" t="s">
        <v>16410</v>
      </c>
      <c r="H568" s="73" t="s">
        <v>1198</v>
      </c>
      <c r="I568" s="75" t="s">
        <v>16411</v>
      </c>
      <c r="K568" s="74" t="n">
        <v>16600</v>
      </c>
      <c r="L568" s="74" t="n">
        <v>0</v>
      </c>
      <c r="M568" s="74" t="n">
        <v>0</v>
      </c>
    </row>
    <row r="569" customFormat="false" ht="15" hidden="false" customHeight="false" outlineLevel="0" collapsed="false">
      <c r="A569" s="73" t="s">
        <v>668</v>
      </c>
      <c r="B569" s="73" t="s">
        <v>16413</v>
      </c>
      <c r="C569" s="73" t="s">
        <v>327</v>
      </c>
      <c r="E569" s="74" t="n">
        <v>718448</v>
      </c>
      <c r="F569" s="74" t="n">
        <v>16600</v>
      </c>
      <c r="G569" s="73" t="s">
        <v>16410</v>
      </c>
      <c r="H569" s="73" t="s">
        <v>1197</v>
      </c>
      <c r="I569" s="75" t="s">
        <v>16411</v>
      </c>
      <c r="K569" s="74" t="n">
        <v>16600</v>
      </c>
      <c r="L569" s="74" t="n">
        <v>0</v>
      </c>
      <c r="M569" s="74" t="n">
        <v>0</v>
      </c>
    </row>
    <row r="570" customFormat="false" ht="15" hidden="false" customHeight="false" outlineLevel="0" collapsed="false">
      <c r="A570" s="73" t="s">
        <v>669</v>
      </c>
      <c r="B570" s="73" t="s">
        <v>16416</v>
      </c>
      <c r="C570" s="73" t="s">
        <v>328</v>
      </c>
      <c r="E570" s="74" t="n">
        <v>7301504</v>
      </c>
      <c r="F570" s="74" t="n">
        <v>449600</v>
      </c>
      <c r="G570" s="73" t="s">
        <v>16410</v>
      </c>
      <c r="I570" s="75" t="s">
        <v>16411</v>
      </c>
      <c r="K570" s="74" t="n">
        <v>449600</v>
      </c>
      <c r="L570" s="74" t="n">
        <v>0</v>
      </c>
      <c r="M570" s="74" t="n">
        <v>0</v>
      </c>
    </row>
    <row r="571" customFormat="false" ht="15" hidden="false" customHeight="false" outlineLevel="0" collapsed="false">
      <c r="A571" s="73" t="s">
        <v>670</v>
      </c>
      <c r="B571" s="73" t="s">
        <v>16409</v>
      </c>
      <c r="C571" s="73" t="s">
        <v>329</v>
      </c>
      <c r="E571" s="74" t="n">
        <v>702000</v>
      </c>
      <c r="F571" s="74" t="n">
        <v>5400</v>
      </c>
      <c r="G571" s="73" t="s">
        <v>16410</v>
      </c>
      <c r="H571" s="73" t="s">
        <v>1198</v>
      </c>
      <c r="I571" s="75" t="s">
        <v>16411</v>
      </c>
      <c r="K571" s="74" t="n">
        <v>5400</v>
      </c>
      <c r="L571" s="74" t="n">
        <v>0</v>
      </c>
      <c r="M571" s="74" t="n">
        <v>0</v>
      </c>
    </row>
    <row r="572" customFormat="false" ht="15" hidden="false" customHeight="false" outlineLevel="0" collapsed="false">
      <c r="A572" s="73" t="s">
        <v>670</v>
      </c>
      <c r="B572" s="73" t="s">
        <v>16409</v>
      </c>
      <c r="C572" s="73" t="s">
        <v>329</v>
      </c>
      <c r="E572" s="74" t="n">
        <v>702000</v>
      </c>
      <c r="F572" s="74" t="n">
        <v>5400</v>
      </c>
      <c r="G572" s="73" t="s">
        <v>16410</v>
      </c>
      <c r="H572" s="73" t="s">
        <v>1197</v>
      </c>
      <c r="I572" s="75" t="s">
        <v>16411</v>
      </c>
      <c r="K572" s="74" t="n">
        <v>5400</v>
      </c>
      <c r="L572" s="74" t="n">
        <v>0</v>
      </c>
      <c r="M572" s="74" t="n">
        <v>0</v>
      </c>
    </row>
    <row r="573" customFormat="false" ht="15" hidden="false" customHeight="false" outlineLevel="0" collapsed="false">
      <c r="A573" s="73" t="s">
        <v>670</v>
      </c>
      <c r="B573" s="73" t="s">
        <v>16409</v>
      </c>
      <c r="C573" s="73" t="s">
        <v>329</v>
      </c>
      <c r="E573" s="74" t="n">
        <v>111930</v>
      </c>
      <c r="F573" s="74" t="n">
        <v>861</v>
      </c>
      <c r="G573" s="73" t="s">
        <v>16410</v>
      </c>
      <c r="I573" s="75" t="s">
        <v>16411</v>
      </c>
      <c r="K573" s="74" t="n">
        <v>861</v>
      </c>
      <c r="L573" s="74" t="n">
        <v>0</v>
      </c>
      <c r="M573" s="74" t="n">
        <v>0</v>
      </c>
    </row>
    <row r="574" customFormat="false" ht="15" hidden="false" customHeight="false" outlineLevel="0" collapsed="false">
      <c r="A574" s="73" t="s">
        <v>671</v>
      </c>
      <c r="B574" s="73" t="s">
        <v>16409</v>
      </c>
      <c r="C574" s="73" t="s">
        <v>330</v>
      </c>
      <c r="E574" s="74" t="n">
        <v>150800</v>
      </c>
      <c r="F574" s="74" t="n">
        <v>4000</v>
      </c>
      <c r="G574" s="73" t="s">
        <v>16410</v>
      </c>
      <c r="H574" s="73" t="s">
        <v>1198</v>
      </c>
      <c r="I574" s="75" t="s">
        <v>16411</v>
      </c>
      <c r="K574" s="74" t="n">
        <v>4000</v>
      </c>
      <c r="L574" s="74" t="n">
        <v>0</v>
      </c>
      <c r="M574" s="74" t="n">
        <v>0</v>
      </c>
    </row>
    <row r="575" customFormat="false" ht="15" hidden="false" customHeight="false" outlineLevel="0" collapsed="false">
      <c r="A575" s="73" t="s">
        <v>671</v>
      </c>
      <c r="B575" s="73" t="s">
        <v>16409</v>
      </c>
      <c r="C575" s="73" t="s">
        <v>330</v>
      </c>
      <c r="E575" s="74" t="n">
        <v>150800</v>
      </c>
      <c r="F575" s="74" t="n">
        <v>4000</v>
      </c>
      <c r="G575" s="73" t="s">
        <v>16410</v>
      </c>
      <c r="H575" s="73" t="s">
        <v>1197</v>
      </c>
      <c r="I575" s="75" t="s">
        <v>16411</v>
      </c>
      <c r="K575" s="74" t="n">
        <v>4000</v>
      </c>
      <c r="L575" s="74" t="n">
        <v>0</v>
      </c>
      <c r="M575" s="74" t="n">
        <v>0</v>
      </c>
    </row>
    <row r="576" customFormat="false" ht="15" hidden="false" customHeight="false" outlineLevel="0" collapsed="false">
      <c r="A576" s="73" t="s">
        <v>671</v>
      </c>
      <c r="B576" s="73" t="s">
        <v>16409</v>
      </c>
      <c r="C576" s="73" t="s">
        <v>330</v>
      </c>
      <c r="E576" s="74" t="n">
        <v>2828</v>
      </c>
      <c r="F576" s="74" t="n">
        <v>75</v>
      </c>
      <c r="G576" s="73" t="s">
        <v>16410</v>
      </c>
      <c r="I576" s="75" t="s">
        <v>16411</v>
      </c>
      <c r="K576" s="74" t="n">
        <v>75</v>
      </c>
      <c r="L576" s="74" t="n">
        <v>0</v>
      </c>
      <c r="M576" s="74" t="n">
        <v>0</v>
      </c>
    </row>
    <row r="577" customFormat="false" ht="15" hidden="false" customHeight="false" outlineLevel="0" collapsed="false">
      <c r="A577" s="73" t="s">
        <v>672</v>
      </c>
      <c r="B577" s="73" t="s">
        <v>16409</v>
      </c>
      <c r="C577" s="73" t="s">
        <v>331</v>
      </c>
      <c r="E577" s="74" t="n">
        <v>3865455</v>
      </c>
      <c r="F577" s="74" t="n">
        <v>9500</v>
      </c>
      <c r="G577" s="73" t="s">
        <v>16410</v>
      </c>
      <c r="H577" s="73" t="s">
        <v>1198</v>
      </c>
      <c r="I577" s="75" t="s">
        <v>16411</v>
      </c>
      <c r="K577" s="74" t="n">
        <v>9500</v>
      </c>
      <c r="L577" s="74" t="n">
        <v>0</v>
      </c>
      <c r="M577" s="74" t="n">
        <v>0</v>
      </c>
    </row>
    <row r="578" customFormat="false" ht="15" hidden="false" customHeight="false" outlineLevel="0" collapsed="false">
      <c r="A578" s="73" t="s">
        <v>672</v>
      </c>
      <c r="B578" s="73" t="s">
        <v>16409</v>
      </c>
      <c r="C578" s="73" t="s">
        <v>331</v>
      </c>
      <c r="E578" s="74" t="n">
        <v>3865455</v>
      </c>
      <c r="F578" s="74" t="n">
        <v>9500</v>
      </c>
      <c r="G578" s="73" t="s">
        <v>16410</v>
      </c>
      <c r="H578" s="73" t="s">
        <v>1197</v>
      </c>
      <c r="I578" s="75" t="s">
        <v>16411</v>
      </c>
      <c r="K578" s="74" t="n">
        <v>9500</v>
      </c>
      <c r="L578" s="74" t="n">
        <v>0</v>
      </c>
      <c r="M578" s="74" t="n">
        <v>0</v>
      </c>
    </row>
    <row r="579" customFormat="false" ht="15" hidden="false" customHeight="false" outlineLevel="0" collapsed="false">
      <c r="A579" s="73" t="s">
        <v>672</v>
      </c>
      <c r="B579" s="73" t="s">
        <v>16409</v>
      </c>
      <c r="C579" s="73" t="s">
        <v>331</v>
      </c>
      <c r="E579" s="74" t="n">
        <v>5696</v>
      </c>
      <c r="F579" s="74" t="n">
        <v>14</v>
      </c>
      <c r="G579" s="73" t="s">
        <v>16410</v>
      </c>
      <c r="I579" s="75" t="s">
        <v>16411</v>
      </c>
      <c r="K579" s="74" t="n">
        <v>14</v>
      </c>
      <c r="L579" s="74" t="n">
        <v>0</v>
      </c>
      <c r="M579" s="74" t="n">
        <v>0</v>
      </c>
    </row>
    <row r="580" customFormat="false" ht="15" hidden="false" customHeight="false" outlineLevel="0" collapsed="false">
      <c r="A580" s="73" t="s">
        <v>673</v>
      </c>
      <c r="B580" s="73" t="s">
        <v>16416</v>
      </c>
      <c r="C580" s="73" t="s">
        <v>332</v>
      </c>
      <c r="E580" s="74" t="n">
        <v>2641650</v>
      </c>
      <c r="F580" s="74" t="n">
        <v>55000</v>
      </c>
      <c r="G580" s="73" t="s">
        <v>16410</v>
      </c>
      <c r="H580" s="73" t="s">
        <v>1197</v>
      </c>
      <c r="I580" s="75" t="s">
        <v>16411</v>
      </c>
      <c r="K580" s="74" t="n">
        <v>55000</v>
      </c>
      <c r="L580" s="74" t="n">
        <v>0</v>
      </c>
      <c r="M580" s="74" t="n">
        <v>0</v>
      </c>
    </row>
    <row r="581" customFormat="false" ht="15" hidden="false" customHeight="false" outlineLevel="0" collapsed="false">
      <c r="A581" s="73" t="s">
        <v>674</v>
      </c>
      <c r="B581" s="73" t="s">
        <v>16418</v>
      </c>
      <c r="C581" s="73" t="s">
        <v>333</v>
      </c>
      <c r="E581" s="74" t="n">
        <v>2752888</v>
      </c>
      <c r="F581" s="74" t="n">
        <v>103726</v>
      </c>
      <c r="G581" s="73" t="s">
        <v>16410</v>
      </c>
      <c r="I581" s="75" t="s">
        <v>16411</v>
      </c>
      <c r="K581" s="74" t="n">
        <v>103726</v>
      </c>
      <c r="L581" s="74" t="n">
        <v>0</v>
      </c>
      <c r="M581" s="74" t="n">
        <v>0</v>
      </c>
    </row>
    <row r="582" customFormat="false" ht="15" hidden="false" customHeight="false" outlineLevel="0" collapsed="false">
      <c r="A582" s="73" t="s">
        <v>675</v>
      </c>
      <c r="B582" s="73" t="s">
        <v>16416</v>
      </c>
      <c r="C582" s="73" t="s">
        <v>334</v>
      </c>
      <c r="E582" s="74" t="n">
        <v>2369185</v>
      </c>
      <c r="F582" s="74" t="n">
        <v>9100</v>
      </c>
      <c r="G582" s="73" t="s">
        <v>16410</v>
      </c>
      <c r="H582" s="73" t="s">
        <v>1198</v>
      </c>
      <c r="I582" s="75" t="s">
        <v>16411</v>
      </c>
      <c r="K582" s="74" t="n">
        <v>9100</v>
      </c>
      <c r="L582" s="74" t="n">
        <v>0</v>
      </c>
      <c r="M582" s="74" t="n">
        <v>0</v>
      </c>
    </row>
    <row r="583" customFormat="false" ht="15" hidden="false" customHeight="false" outlineLevel="0" collapsed="false">
      <c r="A583" s="73" t="s">
        <v>675</v>
      </c>
      <c r="B583" s="73" t="s">
        <v>16416</v>
      </c>
      <c r="C583" s="73" t="s">
        <v>334</v>
      </c>
      <c r="E583" s="74" t="n">
        <v>2369185</v>
      </c>
      <c r="F583" s="74" t="n">
        <v>9100</v>
      </c>
      <c r="G583" s="73" t="s">
        <v>16410</v>
      </c>
      <c r="H583" s="73" t="s">
        <v>1197</v>
      </c>
      <c r="I583" s="75" t="s">
        <v>16411</v>
      </c>
      <c r="K583" s="74" t="n">
        <v>9100</v>
      </c>
      <c r="L583" s="74" t="n">
        <v>0</v>
      </c>
      <c r="M583" s="74" t="n">
        <v>0</v>
      </c>
    </row>
    <row r="584" customFormat="false" ht="15" hidden="false" customHeight="false" outlineLevel="0" collapsed="false">
      <c r="A584" s="73" t="s">
        <v>676</v>
      </c>
      <c r="B584" s="73" t="s">
        <v>16437</v>
      </c>
      <c r="C584" s="73" t="s">
        <v>335</v>
      </c>
      <c r="E584" s="74" t="n">
        <v>1325917</v>
      </c>
      <c r="F584" s="74" t="n">
        <v>172197</v>
      </c>
      <c r="G584" s="73" t="s">
        <v>16410</v>
      </c>
      <c r="I584" s="75" t="s">
        <v>16411</v>
      </c>
      <c r="K584" s="74" t="n">
        <v>172197</v>
      </c>
      <c r="L584" s="74" t="n">
        <v>0</v>
      </c>
      <c r="M584" s="74" t="n">
        <v>0</v>
      </c>
    </row>
    <row r="585" customFormat="false" ht="15" hidden="false" customHeight="false" outlineLevel="0" collapsed="false">
      <c r="A585" s="73" t="s">
        <v>677</v>
      </c>
      <c r="B585" s="73" t="s">
        <v>16409</v>
      </c>
      <c r="C585" s="73" t="s">
        <v>336</v>
      </c>
      <c r="E585" s="74" t="n">
        <v>394125</v>
      </c>
      <c r="F585" s="74" t="n">
        <v>2500</v>
      </c>
      <c r="G585" s="73" t="s">
        <v>16410</v>
      </c>
      <c r="H585" s="73" t="s">
        <v>1198</v>
      </c>
      <c r="I585" s="75" t="s">
        <v>16411</v>
      </c>
      <c r="K585" s="74" t="n">
        <v>2500</v>
      </c>
      <c r="L585" s="74" t="n">
        <v>0</v>
      </c>
      <c r="M585" s="74" t="n">
        <v>0</v>
      </c>
    </row>
    <row r="586" customFormat="false" ht="15" hidden="false" customHeight="false" outlineLevel="0" collapsed="false">
      <c r="A586" s="73" t="s">
        <v>677</v>
      </c>
      <c r="B586" s="73" t="s">
        <v>16409</v>
      </c>
      <c r="C586" s="73" t="s">
        <v>336</v>
      </c>
      <c r="E586" s="74" t="n">
        <v>394125</v>
      </c>
      <c r="F586" s="74" t="n">
        <v>2500</v>
      </c>
      <c r="G586" s="73" t="s">
        <v>16410</v>
      </c>
      <c r="H586" s="73" t="s">
        <v>1197</v>
      </c>
      <c r="I586" s="75" t="s">
        <v>16411</v>
      </c>
      <c r="K586" s="74" t="n">
        <v>2500</v>
      </c>
      <c r="L586" s="74" t="n">
        <v>0</v>
      </c>
      <c r="M586" s="74" t="n">
        <v>0</v>
      </c>
    </row>
    <row r="587" customFormat="false" ht="15" hidden="false" customHeight="false" outlineLevel="0" collapsed="false">
      <c r="A587" s="73" t="s">
        <v>678</v>
      </c>
      <c r="B587" s="73" t="s">
        <v>16478</v>
      </c>
      <c r="C587" s="73" t="s">
        <v>337</v>
      </c>
      <c r="E587" s="74" t="n">
        <v>9523842</v>
      </c>
      <c r="F587" s="74" t="n">
        <v>836893</v>
      </c>
      <c r="G587" s="73" t="s">
        <v>16410</v>
      </c>
      <c r="I587" s="75" t="s">
        <v>16411</v>
      </c>
      <c r="K587" s="74" t="n">
        <v>836893</v>
      </c>
      <c r="L587" s="74" t="n">
        <v>0</v>
      </c>
      <c r="M587" s="74" t="n">
        <v>0</v>
      </c>
    </row>
    <row r="588" customFormat="false" ht="15" hidden="false" customHeight="false" outlineLevel="0" collapsed="false">
      <c r="A588" s="73" t="s">
        <v>679</v>
      </c>
      <c r="B588" s="73" t="s">
        <v>16409</v>
      </c>
      <c r="C588" s="73" t="s">
        <v>338</v>
      </c>
      <c r="E588" s="74" t="n">
        <v>4951532</v>
      </c>
      <c r="F588" s="74" t="n">
        <v>100600</v>
      </c>
      <c r="G588" s="73" t="s">
        <v>16410</v>
      </c>
      <c r="H588" s="73" t="s">
        <v>1198</v>
      </c>
      <c r="I588" s="75" t="s">
        <v>16411</v>
      </c>
      <c r="K588" s="74" t="n">
        <v>100600</v>
      </c>
      <c r="L588" s="74" t="n">
        <v>0</v>
      </c>
      <c r="M588" s="74" t="n">
        <v>0</v>
      </c>
    </row>
    <row r="589" customFormat="false" ht="15" hidden="false" customHeight="false" outlineLevel="0" collapsed="false">
      <c r="A589" s="73" t="s">
        <v>679</v>
      </c>
      <c r="B589" s="73" t="s">
        <v>16409</v>
      </c>
      <c r="C589" s="73" t="s">
        <v>338</v>
      </c>
      <c r="E589" s="74" t="n">
        <v>4951532</v>
      </c>
      <c r="F589" s="74" t="n">
        <v>100600</v>
      </c>
      <c r="G589" s="73" t="s">
        <v>16410</v>
      </c>
      <c r="H589" s="73" t="s">
        <v>1197</v>
      </c>
      <c r="I589" s="75" t="s">
        <v>16411</v>
      </c>
      <c r="K589" s="74" t="n">
        <v>100600</v>
      </c>
      <c r="L589" s="74" t="n">
        <v>0</v>
      </c>
      <c r="M589" s="74" t="n">
        <v>0</v>
      </c>
    </row>
    <row r="590" customFormat="false" ht="15" hidden="false" customHeight="false" outlineLevel="0" collapsed="false">
      <c r="A590" s="73" t="s">
        <v>680</v>
      </c>
      <c r="B590" s="73" t="s">
        <v>16409</v>
      </c>
      <c r="C590" s="73" t="s">
        <v>339</v>
      </c>
      <c r="E590" s="74" t="n">
        <v>7905408</v>
      </c>
      <c r="F590" s="74" t="n">
        <v>190400</v>
      </c>
      <c r="G590" s="73" t="s">
        <v>16410</v>
      </c>
      <c r="I590" s="75" t="s">
        <v>16411</v>
      </c>
      <c r="K590" s="74" t="n">
        <v>190400</v>
      </c>
      <c r="L590" s="74" t="n">
        <v>0</v>
      </c>
      <c r="M590" s="74" t="n">
        <v>0</v>
      </c>
    </row>
    <row r="591" customFormat="false" ht="15" hidden="false" customHeight="false" outlineLevel="0" collapsed="false">
      <c r="A591" s="73" t="s">
        <v>681</v>
      </c>
      <c r="B591" s="73" t="s">
        <v>16409</v>
      </c>
      <c r="C591" s="73" t="s">
        <v>340</v>
      </c>
      <c r="E591" s="74" t="n">
        <v>1718067</v>
      </c>
      <c r="F591" s="74" t="n">
        <v>424214</v>
      </c>
      <c r="G591" s="73" t="s">
        <v>16410</v>
      </c>
      <c r="I591" s="75" t="s">
        <v>16411</v>
      </c>
      <c r="K591" s="74" t="n">
        <v>424214</v>
      </c>
      <c r="L591" s="74" t="n">
        <v>0</v>
      </c>
      <c r="M591" s="74" t="n">
        <v>0</v>
      </c>
    </row>
    <row r="592" customFormat="false" ht="15" hidden="false" customHeight="false" outlineLevel="0" collapsed="false">
      <c r="A592" s="73" t="s">
        <v>682</v>
      </c>
      <c r="B592" s="73" t="s">
        <v>16409</v>
      </c>
      <c r="C592" s="73" t="s">
        <v>341</v>
      </c>
      <c r="E592" s="74" t="n">
        <v>1835541</v>
      </c>
      <c r="F592" s="74" t="n">
        <v>52700</v>
      </c>
      <c r="G592" s="73" t="s">
        <v>16410</v>
      </c>
      <c r="H592" s="73" t="s">
        <v>1198</v>
      </c>
      <c r="I592" s="75" t="s">
        <v>16411</v>
      </c>
      <c r="K592" s="74" t="n">
        <v>52700</v>
      </c>
      <c r="L592" s="74" t="n">
        <v>0</v>
      </c>
      <c r="M592" s="74" t="n">
        <v>0</v>
      </c>
    </row>
    <row r="593" customFormat="false" ht="15" hidden="false" customHeight="false" outlineLevel="0" collapsed="false">
      <c r="A593" s="73" t="s">
        <v>683</v>
      </c>
      <c r="B593" s="73" t="s">
        <v>16479</v>
      </c>
      <c r="C593" s="73" t="s">
        <v>342</v>
      </c>
      <c r="E593" s="74" t="n">
        <v>55331960</v>
      </c>
      <c r="F593" s="74" t="n">
        <v>82000000</v>
      </c>
      <c r="G593" s="73" t="s">
        <v>16415</v>
      </c>
      <c r="I593" s="75" t="s">
        <v>16411</v>
      </c>
      <c r="K593" s="74" t="n">
        <v>82000000</v>
      </c>
      <c r="L593" s="74" t="n">
        <v>0</v>
      </c>
      <c r="M593" s="74" t="n">
        <v>0</v>
      </c>
    </row>
    <row r="594" customFormat="false" ht="15" hidden="false" customHeight="false" outlineLevel="0" collapsed="false">
      <c r="A594" s="73" t="s">
        <v>684</v>
      </c>
      <c r="B594" s="73" t="s">
        <v>16409</v>
      </c>
      <c r="C594" s="73" t="s">
        <v>343</v>
      </c>
      <c r="E594" s="74" t="n">
        <v>2771964</v>
      </c>
      <c r="F594" s="74" t="n">
        <v>311807</v>
      </c>
      <c r="G594" s="73" t="s">
        <v>16410</v>
      </c>
      <c r="I594" s="75" t="s">
        <v>16411</v>
      </c>
      <c r="K594" s="74" t="n">
        <v>311807</v>
      </c>
      <c r="L594" s="74" t="n">
        <v>0</v>
      </c>
      <c r="M594" s="74" t="n">
        <v>0</v>
      </c>
    </row>
    <row r="595" customFormat="false" ht="15" hidden="false" customHeight="false" outlineLevel="0" collapsed="false">
      <c r="A595" s="73" t="s">
        <v>685</v>
      </c>
      <c r="B595" s="73" t="s">
        <v>16409</v>
      </c>
      <c r="C595" s="73" t="s">
        <v>344</v>
      </c>
      <c r="E595" s="74" t="n">
        <v>364440</v>
      </c>
      <c r="F595" s="74" t="n">
        <v>4000</v>
      </c>
      <c r="G595" s="73" t="s">
        <v>16410</v>
      </c>
      <c r="H595" s="73" t="s">
        <v>1198</v>
      </c>
      <c r="I595" s="75" t="s">
        <v>16411</v>
      </c>
      <c r="K595" s="74" t="n">
        <v>4000</v>
      </c>
      <c r="L595" s="74" t="n">
        <v>0</v>
      </c>
      <c r="M595" s="74" t="n">
        <v>0</v>
      </c>
    </row>
    <row r="596" customFormat="false" ht="15" hidden="false" customHeight="false" outlineLevel="0" collapsed="false">
      <c r="A596" s="73" t="s">
        <v>685</v>
      </c>
      <c r="B596" s="73" t="s">
        <v>16409</v>
      </c>
      <c r="C596" s="73" t="s">
        <v>344</v>
      </c>
      <c r="E596" s="74" t="n">
        <v>364440</v>
      </c>
      <c r="F596" s="74" t="n">
        <v>4000</v>
      </c>
      <c r="G596" s="73" t="s">
        <v>16410</v>
      </c>
      <c r="H596" s="73" t="s">
        <v>1197</v>
      </c>
      <c r="I596" s="75" t="s">
        <v>16411</v>
      </c>
      <c r="K596" s="74" t="n">
        <v>4000</v>
      </c>
      <c r="L596" s="74" t="n">
        <v>0</v>
      </c>
      <c r="M596" s="74" t="n">
        <v>0</v>
      </c>
    </row>
    <row r="597" customFormat="false" ht="15" hidden="false" customHeight="false" outlineLevel="0" collapsed="false">
      <c r="A597" s="73" t="s">
        <v>685</v>
      </c>
      <c r="B597" s="73" t="s">
        <v>16409</v>
      </c>
      <c r="C597" s="73" t="s">
        <v>344</v>
      </c>
      <c r="E597" s="74" t="n">
        <v>160445</v>
      </c>
      <c r="F597" s="74" t="n">
        <v>1761</v>
      </c>
      <c r="G597" s="73" t="s">
        <v>16410</v>
      </c>
      <c r="I597" s="75" t="s">
        <v>16411</v>
      </c>
      <c r="K597" s="74" t="n">
        <v>1761</v>
      </c>
      <c r="L597" s="74" t="n">
        <v>0</v>
      </c>
      <c r="M597" s="74" t="n">
        <v>0</v>
      </c>
    </row>
    <row r="598" customFormat="false" ht="15" hidden="false" customHeight="false" outlineLevel="0" collapsed="false">
      <c r="A598" s="73" t="s">
        <v>686</v>
      </c>
      <c r="B598" s="73" t="s">
        <v>16480</v>
      </c>
      <c r="C598" s="73" t="s">
        <v>345</v>
      </c>
      <c r="E598" s="74" t="n">
        <v>10389486.8</v>
      </c>
      <c r="F598" s="74" t="n">
        <v>11000000</v>
      </c>
      <c r="G598" s="73" t="s">
        <v>16415</v>
      </c>
      <c r="I598" s="75" t="s">
        <v>16411</v>
      </c>
      <c r="K598" s="74" t="n">
        <v>11000000</v>
      </c>
      <c r="L598" s="74" t="n">
        <v>0</v>
      </c>
      <c r="M598" s="74" t="n">
        <v>0</v>
      </c>
    </row>
    <row r="599" customFormat="false" ht="15" hidden="false" customHeight="false" outlineLevel="0" collapsed="false">
      <c r="A599" s="73" t="s">
        <v>16481</v>
      </c>
      <c r="B599" s="73" t="s">
        <v>16409</v>
      </c>
      <c r="C599" s="73" t="s">
        <v>1188</v>
      </c>
      <c r="E599" s="74" t="n">
        <v>431178</v>
      </c>
      <c r="F599" s="74" t="n">
        <v>3300</v>
      </c>
      <c r="G599" s="73" t="s">
        <v>16410</v>
      </c>
      <c r="H599" s="73" t="s">
        <v>1198</v>
      </c>
      <c r="I599" s="75" t="s">
        <v>16411</v>
      </c>
      <c r="K599" s="74" t="n">
        <v>3300</v>
      </c>
      <c r="L599" s="74" t="n">
        <v>0</v>
      </c>
      <c r="M599" s="74" t="n">
        <v>0</v>
      </c>
    </row>
    <row r="600" customFormat="false" ht="15" hidden="false" customHeight="false" outlineLevel="0" collapsed="false">
      <c r="A600" s="73" t="s">
        <v>16481</v>
      </c>
      <c r="B600" s="73" t="s">
        <v>16409</v>
      </c>
      <c r="C600" s="73" t="s">
        <v>1188</v>
      </c>
      <c r="E600" s="74" t="n">
        <v>431178</v>
      </c>
      <c r="F600" s="74" t="n">
        <v>3300</v>
      </c>
      <c r="G600" s="73" t="s">
        <v>16410</v>
      </c>
      <c r="H600" s="73" t="s">
        <v>1197</v>
      </c>
      <c r="I600" s="75" t="s">
        <v>16411</v>
      </c>
      <c r="K600" s="74" t="n">
        <v>3300</v>
      </c>
      <c r="L600" s="74" t="n">
        <v>0</v>
      </c>
      <c r="M600" s="75" t="n">
        <v>0</v>
      </c>
    </row>
    <row r="601" customFormat="false" ht="15" hidden="false" customHeight="false" outlineLevel="0" collapsed="false">
      <c r="A601" s="73" t="s">
        <v>16481</v>
      </c>
      <c r="B601" s="73" t="s">
        <v>16409</v>
      </c>
      <c r="C601" s="73" t="s">
        <v>1188</v>
      </c>
      <c r="E601" s="74" t="n">
        <v>75391</v>
      </c>
      <c r="F601" s="74" t="n">
        <v>577</v>
      </c>
      <c r="G601" s="73" t="s">
        <v>16410</v>
      </c>
      <c r="I601" s="75" t="s">
        <v>16411</v>
      </c>
      <c r="K601" s="74" t="n">
        <v>577</v>
      </c>
      <c r="L601" s="74" t="n">
        <v>0</v>
      </c>
      <c r="M601" s="74" t="n">
        <v>0</v>
      </c>
    </row>
    <row r="602" customFormat="false" ht="15" hidden="false" customHeight="false" outlineLevel="0" collapsed="false">
      <c r="A602" s="73" t="s">
        <v>16482</v>
      </c>
      <c r="B602" s="73" t="s">
        <v>16409</v>
      </c>
      <c r="C602" s="73" t="s">
        <v>1190</v>
      </c>
      <c r="E602" s="74" t="n">
        <v>1175716</v>
      </c>
      <c r="F602" s="74" t="n">
        <v>26800</v>
      </c>
      <c r="G602" s="73" t="s">
        <v>16410</v>
      </c>
      <c r="I602" s="75" t="s">
        <v>16411</v>
      </c>
      <c r="K602" s="74" t="n">
        <v>26800</v>
      </c>
      <c r="L602" s="74" t="n">
        <v>0</v>
      </c>
      <c r="M602" s="75" t="n">
        <v>0</v>
      </c>
    </row>
    <row r="603" customFormat="false" ht="15" hidden="false" customHeight="false" outlineLevel="0" collapsed="false">
      <c r="A603" s="73" t="s">
        <v>16483</v>
      </c>
      <c r="B603" s="73" t="s">
        <v>16418</v>
      </c>
      <c r="C603" s="73" t="s">
        <v>1192</v>
      </c>
      <c r="E603" s="74" t="n">
        <v>1148229</v>
      </c>
      <c r="F603" s="74" t="n">
        <v>62100</v>
      </c>
      <c r="G603" s="73" t="s">
        <v>16410</v>
      </c>
      <c r="H603" s="73" t="s">
        <v>1198</v>
      </c>
      <c r="I603" s="75" t="s">
        <v>16411</v>
      </c>
      <c r="K603" s="74" t="n">
        <v>62100</v>
      </c>
      <c r="L603" s="74" t="n">
        <v>0</v>
      </c>
      <c r="M603" s="75" t="n">
        <v>0</v>
      </c>
    </row>
    <row r="604" customFormat="false" ht="15" hidden="false" customHeight="false" outlineLevel="0" collapsed="false">
      <c r="A604" s="73" t="s">
        <v>16483</v>
      </c>
      <c r="B604" s="73" t="s">
        <v>16418</v>
      </c>
      <c r="C604" s="73" t="s">
        <v>1192</v>
      </c>
      <c r="E604" s="74" t="n">
        <v>11180311</v>
      </c>
      <c r="F604" s="74" t="n">
        <v>604668</v>
      </c>
      <c r="G604" s="73" t="s">
        <v>16410</v>
      </c>
      <c r="I604" s="75" t="s">
        <v>16411</v>
      </c>
      <c r="K604" s="74" t="n">
        <v>604668</v>
      </c>
      <c r="L604" s="74" t="n">
        <v>0</v>
      </c>
      <c r="M604" s="75" t="n">
        <v>0</v>
      </c>
    </row>
    <row r="608" customFormat="false" ht="15" hidden="false" customHeight="false" outlineLevel="0" collapsed="false">
      <c r="D608" s="75" t="s">
        <v>16484</v>
      </c>
      <c r="E608" s="74" t="n">
        <v>599</v>
      </c>
    </row>
    <row r="609" customFormat="false" ht="15" hidden="false" customHeight="false" outlineLevel="0" collapsed="false">
      <c r="D609" s="75" t="s">
        <v>16485</v>
      </c>
      <c r="E609" s="74" t="n">
        <v>2813474257</v>
      </c>
    </row>
  </sheetData>
  <autoFilter ref="A5:M60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856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C2" activeCellId="0" sqref="C2"/>
    </sheetView>
  </sheetViews>
  <sheetFormatPr defaultColWidth="8.8515625" defaultRowHeight="15" zeroHeight="false" outlineLevelRow="0" outlineLevelCol="0"/>
  <cols>
    <col collapsed="false" customWidth="true" hidden="false" outlineLevel="0" max="1" min="1" style="78" width="21.28"/>
    <col collapsed="false" customWidth="true" hidden="false" outlineLevel="0" max="2" min="2" style="78" width="36"/>
    <col collapsed="false" customWidth="true" hidden="false" outlineLevel="0" max="3" min="3" style="78" width="28.3"/>
    <col collapsed="false" customWidth="true" hidden="false" outlineLevel="0" max="4" min="4" style="78" width="18.14"/>
    <col collapsed="false" customWidth="true" hidden="false" outlineLevel="0" max="5" min="5" style="78" width="17"/>
    <col collapsed="false" customWidth="true" hidden="false" outlineLevel="0" max="6" min="6" style="78" width="20.28"/>
    <col collapsed="false" customWidth="false" hidden="false" outlineLevel="0" max="9" min="7" style="78" width="8.85"/>
    <col collapsed="false" customWidth="true" hidden="false" outlineLevel="0" max="10" min="10" style="78" width="21.43"/>
    <col collapsed="false" customWidth="true" hidden="false" outlineLevel="0" max="11" min="11" style="78" width="23.15"/>
    <col collapsed="false" customWidth="false" hidden="false" outlineLevel="0" max="12" min="12" style="78" width="8.85"/>
    <col collapsed="false" customWidth="true" hidden="false" outlineLevel="0" max="13" min="13" style="78" width="29.72"/>
    <col collapsed="false" customWidth="true" hidden="false" outlineLevel="0" max="14" min="14" style="78" width="26.42"/>
    <col collapsed="false" customWidth="false" hidden="false" outlineLevel="0" max="1024" min="15" style="78" width="8.85"/>
  </cols>
  <sheetData>
    <row r="1" customFormat="false" ht="15" hidden="false" customHeight="false" outlineLevel="0" collapsed="false">
      <c r="A1" s="78" t="s">
        <v>16486</v>
      </c>
    </row>
    <row r="2" customFormat="false" ht="15" hidden="false" customHeight="false" outlineLevel="0" collapsed="false">
      <c r="A2" s="78" t="s">
        <v>16487</v>
      </c>
      <c r="B2" s="78" t="s">
        <v>16488</v>
      </c>
      <c r="C2" s="78" t="s">
        <v>16489</v>
      </c>
      <c r="D2" s="78" t="s">
        <v>0</v>
      </c>
      <c r="E2" s="78" t="s">
        <v>1213</v>
      </c>
      <c r="F2" s="78" t="s">
        <v>16490</v>
      </c>
      <c r="G2" s="78" t="s">
        <v>16491</v>
      </c>
      <c r="H2" s="78" t="s">
        <v>16492</v>
      </c>
      <c r="I2" s="78" t="s">
        <v>16493</v>
      </c>
      <c r="J2" s="78" t="s">
        <v>16494</v>
      </c>
      <c r="K2" s="78" t="s">
        <v>698</v>
      </c>
      <c r="L2" s="78" t="s">
        <v>16495</v>
      </c>
      <c r="M2" s="78" t="s">
        <v>1214</v>
      </c>
      <c r="N2" s="78" t="s">
        <v>16496</v>
      </c>
    </row>
    <row r="3" customFormat="false" ht="15" hidden="false" customHeight="false" outlineLevel="0" collapsed="false">
      <c r="A3" s="78" t="s">
        <v>16497</v>
      </c>
      <c r="B3" s="78" t="s">
        <v>4997</v>
      </c>
      <c r="C3" s="78" t="n">
        <v>139233405</v>
      </c>
      <c r="F3" s="78" t="s">
        <v>16498</v>
      </c>
      <c r="G3" s="78" t="s">
        <v>16499</v>
      </c>
      <c r="H3" s="78" t="s">
        <v>16499</v>
      </c>
      <c r="I3" s="78" t="s">
        <v>16500</v>
      </c>
      <c r="J3" s="78" t="n">
        <v>28944435</v>
      </c>
      <c r="K3" s="78" t="s">
        <v>28</v>
      </c>
      <c r="L3" s="78" t="s">
        <v>16501</v>
      </c>
      <c r="M3" s="78" t="s">
        <v>4998</v>
      </c>
      <c r="N3" s="78" t="s">
        <v>16502</v>
      </c>
    </row>
    <row r="4" customFormat="false" ht="15" hidden="false" customHeight="false" outlineLevel="0" collapsed="false">
      <c r="A4" s="78" t="s">
        <v>16497</v>
      </c>
      <c r="B4" s="78" t="s">
        <v>16503</v>
      </c>
      <c r="C4" s="78" t="n">
        <v>32453124</v>
      </c>
      <c r="D4" s="78" t="s">
        <v>16504</v>
      </c>
      <c r="E4" s="78" t="s">
        <v>16505</v>
      </c>
      <c r="N4" s="78" t="s">
        <v>16502</v>
      </c>
    </row>
    <row r="5" customFormat="false" ht="15" hidden="false" customHeight="false" outlineLevel="0" collapsed="false">
      <c r="A5" s="78" t="s">
        <v>16497</v>
      </c>
      <c r="B5" s="78" t="s">
        <v>5009</v>
      </c>
      <c r="C5" s="78" t="n">
        <v>142382699</v>
      </c>
      <c r="F5" s="78" t="s">
        <v>16506</v>
      </c>
      <c r="G5" s="78" t="s">
        <v>16507</v>
      </c>
      <c r="M5" s="78" t="s">
        <v>5010</v>
      </c>
      <c r="N5" s="78" t="s">
        <v>16502</v>
      </c>
    </row>
    <row r="6" customFormat="false" ht="15" hidden="false" customHeight="false" outlineLevel="0" collapsed="false">
      <c r="A6" s="78" t="s">
        <v>16497</v>
      </c>
      <c r="B6" s="78" t="s">
        <v>4519</v>
      </c>
      <c r="C6" s="78" t="n">
        <v>21069485</v>
      </c>
      <c r="D6" s="78" t="s">
        <v>9</v>
      </c>
      <c r="E6" s="78" t="s">
        <v>4520</v>
      </c>
      <c r="N6" s="78" t="s">
        <v>16502</v>
      </c>
    </row>
    <row r="7" customFormat="false" ht="15" hidden="false" customHeight="false" outlineLevel="0" collapsed="false">
      <c r="A7" s="78" t="s">
        <v>16497</v>
      </c>
      <c r="B7" s="78" t="s">
        <v>4512</v>
      </c>
      <c r="C7" s="78" t="n">
        <v>128657740</v>
      </c>
      <c r="D7" s="78" t="s">
        <v>4514</v>
      </c>
      <c r="E7" s="78" t="s">
        <v>4513</v>
      </c>
      <c r="N7" s="78" t="s">
        <v>16502</v>
      </c>
    </row>
    <row r="8" customFormat="false" ht="15" hidden="false" customHeight="false" outlineLevel="0" collapsed="false">
      <c r="A8" s="78" t="s">
        <v>16497</v>
      </c>
      <c r="B8" s="78" t="s">
        <v>4512</v>
      </c>
      <c r="C8" s="78" t="n">
        <v>128657740</v>
      </c>
      <c r="D8" s="78" t="s">
        <v>4514</v>
      </c>
      <c r="E8" s="78" t="s">
        <v>4513</v>
      </c>
      <c r="N8" s="78" t="s">
        <v>16502</v>
      </c>
    </row>
    <row r="9" customFormat="false" ht="15" hidden="false" customHeight="false" outlineLevel="0" collapsed="false">
      <c r="A9" s="78" t="s">
        <v>16497</v>
      </c>
      <c r="B9" s="78" t="s">
        <v>4512</v>
      </c>
      <c r="C9" s="78" t="n">
        <v>128657740</v>
      </c>
      <c r="E9" s="78" t="s">
        <v>4513</v>
      </c>
      <c r="N9" s="78" t="s">
        <v>16502</v>
      </c>
    </row>
    <row r="10" customFormat="false" ht="15" hidden="false" customHeight="false" outlineLevel="0" collapsed="false">
      <c r="A10" s="78" t="s">
        <v>16497</v>
      </c>
      <c r="B10" s="78" t="s">
        <v>4512</v>
      </c>
      <c r="C10" s="78" t="n">
        <v>128657740</v>
      </c>
      <c r="D10" s="78" t="s">
        <v>4514</v>
      </c>
      <c r="E10" s="78" t="s">
        <v>4513</v>
      </c>
      <c r="N10" s="78" t="s">
        <v>16502</v>
      </c>
    </row>
    <row r="11" customFormat="false" ht="15" hidden="false" customHeight="false" outlineLevel="0" collapsed="false">
      <c r="A11" s="78" t="s">
        <v>16497</v>
      </c>
      <c r="B11" s="78" t="s">
        <v>5339</v>
      </c>
      <c r="C11" s="78" t="n">
        <v>21002163</v>
      </c>
      <c r="D11" s="78" t="n">
        <v>37833100</v>
      </c>
      <c r="E11" s="78" t="s">
        <v>5340</v>
      </c>
      <c r="N11" s="78" t="s">
        <v>16502</v>
      </c>
    </row>
    <row r="12" customFormat="false" ht="15" hidden="false" customHeight="false" outlineLevel="0" collapsed="false">
      <c r="A12" s="78" t="s">
        <v>16497</v>
      </c>
      <c r="B12" s="78" t="s">
        <v>5361</v>
      </c>
      <c r="C12" s="78" t="n">
        <v>118800160</v>
      </c>
      <c r="F12" s="78" t="s">
        <v>16498</v>
      </c>
      <c r="G12" s="78" t="s">
        <v>5339</v>
      </c>
      <c r="H12" s="78" t="s">
        <v>5339</v>
      </c>
      <c r="I12" s="78" t="s">
        <v>387</v>
      </c>
      <c r="J12" s="78" t="n">
        <v>21002163</v>
      </c>
      <c r="K12" s="78" t="n">
        <v>37833100</v>
      </c>
      <c r="L12" s="78" t="s">
        <v>16508</v>
      </c>
      <c r="M12" s="78" t="s">
        <v>5340</v>
      </c>
      <c r="N12" s="78" t="s">
        <v>16502</v>
      </c>
    </row>
    <row r="13" customFormat="false" ht="15" hidden="false" customHeight="false" outlineLevel="0" collapsed="false">
      <c r="A13" s="78" t="s">
        <v>16497</v>
      </c>
      <c r="B13" s="78" t="s">
        <v>5368</v>
      </c>
      <c r="C13" s="78" t="n">
        <v>118800161</v>
      </c>
      <c r="F13" s="78" t="s">
        <v>16498</v>
      </c>
      <c r="G13" s="78" t="s">
        <v>5339</v>
      </c>
      <c r="H13" s="78" t="s">
        <v>5339</v>
      </c>
      <c r="I13" s="78" t="s">
        <v>387</v>
      </c>
      <c r="J13" s="78" t="n">
        <v>21002163</v>
      </c>
      <c r="K13" s="78" t="n">
        <v>37833100</v>
      </c>
      <c r="L13" s="78" t="s">
        <v>16508</v>
      </c>
      <c r="M13" s="78" t="s">
        <v>5340</v>
      </c>
      <c r="N13" s="78" t="s">
        <v>16502</v>
      </c>
    </row>
    <row r="14" customFormat="false" ht="15" hidden="false" customHeight="false" outlineLevel="0" collapsed="false">
      <c r="A14" s="78" t="s">
        <v>16497</v>
      </c>
      <c r="B14" s="78" t="s">
        <v>5347</v>
      </c>
      <c r="C14" s="78" t="n">
        <v>118447129</v>
      </c>
      <c r="F14" s="78" t="s">
        <v>16498</v>
      </c>
      <c r="G14" s="78" t="s">
        <v>5339</v>
      </c>
      <c r="H14" s="78" t="s">
        <v>5339</v>
      </c>
      <c r="I14" s="78" t="s">
        <v>387</v>
      </c>
      <c r="J14" s="78" t="n">
        <v>21002163</v>
      </c>
      <c r="K14" s="78" t="n">
        <v>37833100</v>
      </c>
      <c r="L14" s="78" t="s">
        <v>16508</v>
      </c>
      <c r="M14" s="78" t="s">
        <v>5340</v>
      </c>
      <c r="N14" s="78" t="s">
        <v>16502</v>
      </c>
    </row>
    <row r="15" customFormat="false" ht="15" hidden="false" customHeight="false" outlineLevel="0" collapsed="false">
      <c r="A15" s="78" t="s">
        <v>16497</v>
      </c>
      <c r="B15" s="78" t="s">
        <v>5354</v>
      </c>
      <c r="C15" s="78" t="n">
        <v>118447131</v>
      </c>
      <c r="F15" s="78" t="s">
        <v>16498</v>
      </c>
      <c r="G15" s="78" t="s">
        <v>5339</v>
      </c>
      <c r="H15" s="78" t="s">
        <v>5339</v>
      </c>
      <c r="I15" s="78" t="s">
        <v>387</v>
      </c>
      <c r="J15" s="78" t="n">
        <v>21002163</v>
      </c>
      <c r="K15" s="78" t="n">
        <v>37833100</v>
      </c>
      <c r="L15" s="78" t="s">
        <v>16508</v>
      </c>
      <c r="M15" s="78" t="s">
        <v>5340</v>
      </c>
      <c r="N15" s="78" t="s">
        <v>16502</v>
      </c>
    </row>
    <row r="16" customFormat="false" ht="15" hidden="false" customHeight="false" outlineLevel="0" collapsed="false">
      <c r="A16" s="78" t="s">
        <v>16497</v>
      </c>
      <c r="B16" s="78" t="s">
        <v>5382</v>
      </c>
      <c r="C16" s="78" t="n">
        <v>141247709</v>
      </c>
      <c r="F16" s="78" t="s">
        <v>16498</v>
      </c>
      <c r="G16" s="78" t="s">
        <v>5339</v>
      </c>
      <c r="H16" s="78" t="s">
        <v>5339</v>
      </c>
      <c r="I16" s="78" t="s">
        <v>387</v>
      </c>
      <c r="J16" s="78" t="n">
        <v>21002163</v>
      </c>
      <c r="K16" s="78" t="n">
        <v>37833100</v>
      </c>
      <c r="L16" s="78" t="s">
        <v>16508</v>
      </c>
      <c r="M16" s="78" t="s">
        <v>5340</v>
      </c>
      <c r="N16" s="78" t="s">
        <v>16502</v>
      </c>
    </row>
    <row r="17" customFormat="false" ht="15" hidden="false" customHeight="false" outlineLevel="0" collapsed="false">
      <c r="A17" s="78" t="s">
        <v>16497</v>
      </c>
      <c r="B17" s="78" t="s">
        <v>5375</v>
      </c>
      <c r="C17" s="78" t="n">
        <v>141247452</v>
      </c>
      <c r="F17" s="78" t="s">
        <v>16498</v>
      </c>
      <c r="G17" s="78" t="s">
        <v>5339</v>
      </c>
      <c r="H17" s="78" t="s">
        <v>5339</v>
      </c>
      <c r="I17" s="78" t="s">
        <v>387</v>
      </c>
      <c r="J17" s="78" t="n">
        <v>21002163</v>
      </c>
      <c r="K17" s="78" t="n">
        <v>37833100</v>
      </c>
      <c r="L17" s="78" t="s">
        <v>16508</v>
      </c>
      <c r="M17" s="78" t="s">
        <v>5340</v>
      </c>
      <c r="N17" s="78" t="s">
        <v>16502</v>
      </c>
    </row>
    <row r="18" customFormat="false" ht="15" hidden="false" customHeight="false" outlineLevel="0" collapsed="false">
      <c r="A18" s="78" t="s">
        <v>16497</v>
      </c>
      <c r="B18" s="78" t="s">
        <v>4354</v>
      </c>
      <c r="C18" s="78" t="n">
        <v>26907100</v>
      </c>
      <c r="D18" s="78" t="s">
        <v>4</v>
      </c>
      <c r="E18" s="78" t="s">
        <v>4355</v>
      </c>
      <c r="N18" s="78" t="s">
        <v>16502</v>
      </c>
    </row>
    <row r="19" customFormat="false" ht="15" hidden="false" customHeight="false" outlineLevel="0" collapsed="false">
      <c r="A19" s="78" t="s">
        <v>16497</v>
      </c>
      <c r="B19" s="78" t="s">
        <v>4369</v>
      </c>
      <c r="C19" s="78" t="n">
        <v>147816976</v>
      </c>
      <c r="F19" s="78" t="s">
        <v>16498</v>
      </c>
      <c r="G19" s="78" t="s">
        <v>4354</v>
      </c>
      <c r="H19" s="78" t="s">
        <v>4354</v>
      </c>
      <c r="I19" s="78" t="s">
        <v>350</v>
      </c>
      <c r="J19" s="78" t="n">
        <v>26907100</v>
      </c>
      <c r="K19" s="78" t="s">
        <v>4</v>
      </c>
      <c r="L19" s="78" t="s">
        <v>16509</v>
      </c>
      <c r="M19" s="78" t="s">
        <v>4355</v>
      </c>
      <c r="N19" s="78" t="s">
        <v>16502</v>
      </c>
    </row>
    <row r="20" customFormat="false" ht="15" hidden="false" customHeight="false" outlineLevel="0" collapsed="false">
      <c r="A20" s="78" t="s">
        <v>16497</v>
      </c>
      <c r="B20" s="78" t="s">
        <v>4362</v>
      </c>
      <c r="C20" s="78" t="n">
        <v>147817317</v>
      </c>
      <c r="F20" s="78" t="s">
        <v>16498</v>
      </c>
      <c r="G20" s="78" t="s">
        <v>4354</v>
      </c>
      <c r="H20" s="78" t="s">
        <v>4354</v>
      </c>
      <c r="I20" s="78" t="s">
        <v>350</v>
      </c>
      <c r="J20" s="78" t="n">
        <v>26907100</v>
      </c>
      <c r="K20" s="78" t="s">
        <v>4</v>
      </c>
      <c r="L20" s="78" t="s">
        <v>16509</v>
      </c>
      <c r="M20" s="78" t="s">
        <v>4355</v>
      </c>
      <c r="N20" s="78" t="s">
        <v>16502</v>
      </c>
    </row>
    <row r="21" customFormat="false" ht="15" hidden="false" customHeight="false" outlineLevel="0" collapsed="false">
      <c r="A21" s="78" t="s">
        <v>16497</v>
      </c>
      <c r="B21" s="78" t="s">
        <v>16510</v>
      </c>
      <c r="C21" s="78" t="n">
        <v>159038830</v>
      </c>
      <c r="F21" s="78" t="s">
        <v>16498</v>
      </c>
      <c r="G21" s="78" t="s">
        <v>4354</v>
      </c>
      <c r="H21" s="78" t="s">
        <v>4354</v>
      </c>
      <c r="I21" s="78" t="s">
        <v>350</v>
      </c>
      <c r="J21" s="78" t="n">
        <v>26907100</v>
      </c>
      <c r="K21" s="78" t="s">
        <v>4</v>
      </c>
      <c r="L21" s="78" t="s">
        <v>16509</v>
      </c>
      <c r="M21" s="78" t="s">
        <v>4355</v>
      </c>
      <c r="N21" s="78" t="s">
        <v>16502</v>
      </c>
    </row>
    <row r="22" customFormat="false" ht="15" hidden="false" customHeight="false" outlineLevel="0" collapsed="false">
      <c r="A22" s="78" t="s">
        <v>16497</v>
      </c>
      <c r="B22" s="78" t="s">
        <v>16511</v>
      </c>
      <c r="C22" s="78" t="n">
        <v>159038839</v>
      </c>
      <c r="F22" s="78" t="s">
        <v>16498</v>
      </c>
      <c r="G22" s="78" t="s">
        <v>4354</v>
      </c>
      <c r="H22" s="78" t="s">
        <v>4354</v>
      </c>
      <c r="I22" s="78" t="s">
        <v>350</v>
      </c>
      <c r="J22" s="78" t="n">
        <v>26907100</v>
      </c>
      <c r="K22" s="78" t="s">
        <v>4</v>
      </c>
      <c r="L22" s="78" t="s">
        <v>16509</v>
      </c>
      <c r="M22" s="78" t="s">
        <v>4355</v>
      </c>
      <c r="N22" s="78" t="s">
        <v>16502</v>
      </c>
    </row>
    <row r="23" customFormat="false" ht="15" hidden="false" customHeight="false" outlineLevel="0" collapsed="false">
      <c r="A23" s="78" t="s">
        <v>16497</v>
      </c>
      <c r="B23" s="78" t="s">
        <v>16512</v>
      </c>
      <c r="C23" s="78" t="n">
        <v>159038760</v>
      </c>
      <c r="F23" s="78" t="s">
        <v>16498</v>
      </c>
      <c r="G23" s="78" t="s">
        <v>4354</v>
      </c>
      <c r="H23" s="78" t="s">
        <v>4354</v>
      </c>
      <c r="I23" s="78" t="s">
        <v>350</v>
      </c>
      <c r="J23" s="78" t="n">
        <v>26907100</v>
      </c>
      <c r="K23" s="78" t="s">
        <v>4</v>
      </c>
      <c r="L23" s="78" t="s">
        <v>16509</v>
      </c>
      <c r="M23" s="78" t="s">
        <v>4355</v>
      </c>
      <c r="N23" s="78" t="s">
        <v>16502</v>
      </c>
    </row>
    <row r="24" customFormat="false" ht="15" hidden="false" customHeight="false" outlineLevel="0" collapsed="false">
      <c r="A24" s="78" t="s">
        <v>16497</v>
      </c>
      <c r="B24" s="78" t="s">
        <v>16513</v>
      </c>
      <c r="C24" s="78" t="n">
        <v>159038809</v>
      </c>
      <c r="F24" s="78" t="s">
        <v>16498</v>
      </c>
      <c r="G24" s="78" t="s">
        <v>4354</v>
      </c>
      <c r="H24" s="78" t="s">
        <v>4354</v>
      </c>
      <c r="I24" s="78" t="s">
        <v>350</v>
      </c>
      <c r="J24" s="78" t="n">
        <v>26907100</v>
      </c>
      <c r="K24" s="78" t="s">
        <v>4</v>
      </c>
      <c r="L24" s="78" t="s">
        <v>16509</v>
      </c>
      <c r="M24" s="78" t="s">
        <v>4355</v>
      </c>
      <c r="N24" s="78" t="s">
        <v>16502</v>
      </c>
    </row>
    <row r="25" customFormat="false" ht="15" hidden="false" customHeight="false" outlineLevel="0" collapsed="false">
      <c r="A25" s="78" t="s">
        <v>16497</v>
      </c>
      <c r="B25" s="78" t="s">
        <v>16514</v>
      </c>
      <c r="C25" s="78" t="n">
        <v>159038810</v>
      </c>
      <c r="F25" s="78" t="s">
        <v>16498</v>
      </c>
      <c r="G25" s="78" t="s">
        <v>4354</v>
      </c>
      <c r="H25" s="78" t="s">
        <v>4354</v>
      </c>
      <c r="I25" s="78" t="s">
        <v>350</v>
      </c>
      <c r="J25" s="78" t="n">
        <v>26907100</v>
      </c>
      <c r="K25" s="78" t="s">
        <v>4</v>
      </c>
      <c r="L25" s="78" t="s">
        <v>16509</v>
      </c>
      <c r="M25" s="78" t="s">
        <v>4355</v>
      </c>
      <c r="N25" s="78" t="s">
        <v>16502</v>
      </c>
    </row>
    <row r="26" customFormat="false" ht="15" hidden="false" customHeight="false" outlineLevel="0" collapsed="false">
      <c r="A26" s="78" t="s">
        <v>16497</v>
      </c>
      <c r="B26" s="78" t="s">
        <v>16515</v>
      </c>
      <c r="C26" s="78" t="n">
        <v>159038820</v>
      </c>
      <c r="F26" s="78" t="s">
        <v>16498</v>
      </c>
      <c r="G26" s="78" t="s">
        <v>4354</v>
      </c>
      <c r="H26" s="78" t="s">
        <v>4354</v>
      </c>
      <c r="I26" s="78" t="s">
        <v>350</v>
      </c>
      <c r="J26" s="78" t="n">
        <v>26907100</v>
      </c>
      <c r="K26" s="78" t="s">
        <v>4</v>
      </c>
      <c r="L26" s="78" t="s">
        <v>16509</v>
      </c>
      <c r="M26" s="78" t="s">
        <v>4355</v>
      </c>
      <c r="N26" s="78" t="s">
        <v>16502</v>
      </c>
    </row>
    <row r="27" customFormat="false" ht="15" hidden="false" customHeight="false" outlineLevel="0" collapsed="false">
      <c r="A27" s="78" t="s">
        <v>16497</v>
      </c>
      <c r="B27" s="78" t="s">
        <v>16516</v>
      </c>
      <c r="C27" s="78" t="n">
        <v>159038752</v>
      </c>
      <c r="F27" s="78" t="s">
        <v>16498</v>
      </c>
      <c r="G27" s="78" t="s">
        <v>4354</v>
      </c>
      <c r="H27" s="78" t="s">
        <v>4354</v>
      </c>
      <c r="I27" s="78" t="s">
        <v>350</v>
      </c>
      <c r="J27" s="78" t="n">
        <v>26907100</v>
      </c>
      <c r="K27" s="78" t="s">
        <v>4</v>
      </c>
      <c r="L27" s="78" t="s">
        <v>16509</v>
      </c>
      <c r="M27" s="78" t="s">
        <v>4355</v>
      </c>
      <c r="N27" s="78" t="s">
        <v>16502</v>
      </c>
    </row>
    <row r="28" customFormat="false" ht="15" hidden="false" customHeight="false" outlineLevel="0" collapsed="false">
      <c r="A28" s="78" t="s">
        <v>16497</v>
      </c>
      <c r="B28" s="78" t="s">
        <v>4633</v>
      </c>
      <c r="C28" s="78" t="n">
        <v>102303708</v>
      </c>
      <c r="D28" s="78" t="n">
        <v>9066101</v>
      </c>
      <c r="E28" s="78" t="s">
        <v>4634</v>
      </c>
      <c r="N28" s="78" t="s">
        <v>16502</v>
      </c>
    </row>
    <row r="29" customFormat="false" ht="15" hidden="false" customHeight="false" outlineLevel="0" collapsed="false">
      <c r="A29" s="78" t="s">
        <v>16497</v>
      </c>
      <c r="B29" s="78" t="s">
        <v>4633</v>
      </c>
      <c r="C29" s="78" t="n">
        <v>102303708</v>
      </c>
      <c r="D29" s="78" t="n">
        <v>9066101</v>
      </c>
      <c r="E29" s="78" t="s">
        <v>4634</v>
      </c>
      <c r="N29" s="78" t="s">
        <v>16502</v>
      </c>
    </row>
    <row r="30" customFormat="false" ht="15" hidden="false" customHeight="false" outlineLevel="0" collapsed="false">
      <c r="A30" s="78" t="s">
        <v>16497</v>
      </c>
      <c r="B30" s="78" t="s">
        <v>4633</v>
      </c>
      <c r="C30" s="78" t="n">
        <v>102303708</v>
      </c>
      <c r="D30" s="78" t="n">
        <v>9066101</v>
      </c>
      <c r="E30" s="78" t="s">
        <v>4634</v>
      </c>
      <c r="N30" s="78" t="s">
        <v>16502</v>
      </c>
    </row>
    <row r="31" customFormat="false" ht="15" hidden="false" customHeight="false" outlineLevel="0" collapsed="false">
      <c r="A31" s="78" t="s">
        <v>16497</v>
      </c>
      <c r="B31" s="78" t="s">
        <v>4633</v>
      </c>
      <c r="C31" s="78" t="n">
        <v>102303708</v>
      </c>
      <c r="D31" s="78" t="n">
        <v>9066101</v>
      </c>
      <c r="E31" s="78" t="s">
        <v>4634</v>
      </c>
      <c r="N31" s="78" t="s">
        <v>16502</v>
      </c>
    </row>
    <row r="32" customFormat="false" ht="15" hidden="false" customHeight="false" outlineLevel="0" collapsed="false">
      <c r="A32" s="78" t="s">
        <v>16497</v>
      </c>
      <c r="B32" s="78" t="s">
        <v>4641</v>
      </c>
      <c r="C32" s="78" t="n">
        <v>118450115</v>
      </c>
      <c r="F32" s="78" t="s">
        <v>16498</v>
      </c>
      <c r="G32" s="78" t="s">
        <v>4633</v>
      </c>
      <c r="H32" s="78" t="s">
        <v>4633</v>
      </c>
      <c r="I32" s="78" t="s">
        <v>16517</v>
      </c>
      <c r="J32" s="78" t="n">
        <v>102303708</v>
      </c>
      <c r="K32" s="78" t="n">
        <v>9066101</v>
      </c>
      <c r="L32" s="78" t="s">
        <v>16518</v>
      </c>
      <c r="M32" s="78" t="s">
        <v>4634</v>
      </c>
      <c r="N32" s="78" t="s">
        <v>16502</v>
      </c>
    </row>
    <row r="33" customFormat="false" ht="15" hidden="false" customHeight="false" outlineLevel="0" collapsed="false">
      <c r="A33" s="78" t="s">
        <v>16497</v>
      </c>
      <c r="B33" s="78" t="s">
        <v>4648</v>
      </c>
      <c r="C33" s="78" t="n">
        <v>118923721</v>
      </c>
      <c r="F33" s="78" t="s">
        <v>16498</v>
      </c>
      <c r="G33" s="78" t="s">
        <v>4633</v>
      </c>
      <c r="H33" s="78" t="s">
        <v>4633</v>
      </c>
      <c r="I33" s="78" t="s">
        <v>16517</v>
      </c>
      <c r="J33" s="78" t="n">
        <v>102303708</v>
      </c>
      <c r="K33" s="78" t="n">
        <v>9066101</v>
      </c>
      <c r="L33" s="78" t="s">
        <v>16518</v>
      </c>
      <c r="M33" s="78" t="s">
        <v>4634</v>
      </c>
      <c r="N33" s="78" t="s">
        <v>16502</v>
      </c>
    </row>
    <row r="34" customFormat="false" ht="15" hidden="false" customHeight="false" outlineLevel="0" collapsed="false">
      <c r="A34" s="78" t="s">
        <v>16497</v>
      </c>
      <c r="B34" s="78" t="s">
        <v>4661</v>
      </c>
      <c r="C34" s="78" t="n">
        <v>154019472</v>
      </c>
      <c r="F34" s="78" t="s">
        <v>16498</v>
      </c>
      <c r="G34" s="78" t="s">
        <v>4633</v>
      </c>
      <c r="H34" s="78" t="s">
        <v>4633</v>
      </c>
      <c r="I34" s="78" t="s">
        <v>16517</v>
      </c>
      <c r="J34" s="78" t="n">
        <v>102303708</v>
      </c>
      <c r="K34" s="78" t="n">
        <v>9066101</v>
      </c>
      <c r="L34" s="78" t="s">
        <v>16518</v>
      </c>
      <c r="M34" s="78" t="s">
        <v>4634</v>
      </c>
      <c r="N34" s="78" t="s">
        <v>16502</v>
      </c>
    </row>
    <row r="35" customFormat="false" ht="15" hidden="false" customHeight="false" outlineLevel="0" collapsed="false">
      <c r="A35" s="78" t="s">
        <v>16497</v>
      </c>
      <c r="B35" s="78" t="s">
        <v>4668</v>
      </c>
      <c r="C35" s="78" t="n">
        <v>154019552</v>
      </c>
      <c r="F35" s="78" t="s">
        <v>16498</v>
      </c>
      <c r="G35" s="78" t="s">
        <v>4633</v>
      </c>
      <c r="H35" s="78" t="s">
        <v>4633</v>
      </c>
      <c r="I35" s="78" t="s">
        <v>16517</v>
      </c>
      <c r="J35" s="78" t="n">
        <v>102303708</v>
      </c>
      <c r="K35" s="78" t="n">
        <v>9066101</v>
      </c>
      <c r="L35" s="78" t="s">
        <v>16518</v>
      </c>
      <c r="M35" s="78" t="s">
        <v>4634</v>
      </c>
      <c r="N35" s="78" t="s">
        <v>16502</v>
      </c>
    </row>
    <row r="36" customFormat="false" ht="15" hidden="false" customHeight="false" outlineLevel="0" collapsed="false">
      <c r="A36" s="78" t="s">
        <v>16497</v>
      </c>
      <c r="B36" s="78" t="s">
        <v>4655</v>
      </c>
      <c r="C36" s="78" t="n">
        <v>129686002</v>
      </c>
      <c r="D36" s="78" t="s">
        <v>15</v>
      </c>
      <c r="E36" s="78" t="s">
        <v>4656</v>
      </c>
      <c r="F36" s="78" t="s">
        <v>16498</v>
      </c>
      <c r="G36" s="78" t="s">
        <v>4633</v>
      </c>
      <c r="H36" s="78" t="s">
        <v>4633</v>
      </c>
      <c r="I36" s="78" t="s">
        <v>16517</v>
      </c>
      <c r="J36" s="78" t="n">
        <v>102303708</v>
      </c>
      <c r="K36" s="78" t="n">
        <v>9066101</v>
      </c>
      <c r="L36" s="78" t="s">
        <v>16518</v>
      </c>
      <c r="M36" s="78" t="s">
        <v>4634</v>
      </c>
      <c r="N36" s="78" t="s">
        <v>16502</v>
      </c>
    </row>
    <row r="37" customFormat="false" ht="15" hidden="false" customHeight="false" outlineLevel="0" collapsed="false">
      <c r="A37" s="78" t="s">
        <v>16497</v>
      </c>
      <c r="B37" s="78" t="s">
        <v>4655</v>
      </c>
      <c r="C37" s="78" t="n">
        <v>129686002</v>
      </c>
      <c r="D37" s="78" t="s">
        <v>15</v>
      </c>
      <c r="E37" s="78" t="s">
        <v>4656</v>
      </c>
      <c r="F37" s="78" t="s">
        <v>16498</v>
      </c>
      <c r="G37" s="78" t="s">
        <v>4633</v>
      </c>
      <c r="H37" s="78" t="s">
        <v>4633</v>
      </c>
      <c r="I37" s="78" t="s">
        <v>16517</v>
      </c>
      <c r="J37" s="78" t="n">
        <v>102303708</v>
      </c>
      <c r="K37" s="78" t="n">
        <v>9066101</v>
      </c>
      <c r="L37" s="78" t="s">
        <v>16518</v>
      </c>
      <c r="M37" s="78" t="s">
        <v>4634</v>
      </c>
      <c r="N37" s="78" t="s">
        <v>16502</v>
      </c>
    </row>
    <row r="38" customFormat="false" ht="15" hidden="false" customHeight="false" outlineLevel="0" collapsed="false">
      <c r="A38" s="78" t="s">
        <v>16497</v>
      </c>
      <c r="B38" s="78" t="s">
        <v>4655</v>
      </c>
      <c r="C38" s="78" t="n">
        <v>129686002</v>
      </c>
      <c r="D38" s="78" t="s">
        <v>15</v>
      </c>
      <c r="E38" s="78" t="s">
        <v>4656</v>
      </c>
      <c r="F38" s="78" t="s">
        <v>16498</v>
      </c>
      <c r="G38" s="78" t="s">
        <v>4633</v>
      </c>
      <c r="H38" s="78" t="s">
        <v>4633</v>
      </c>
      <c r="I38" s="78" t="s">
        <v>16517</v>
      </c>
      <c r="J38" s="78" t="n">
        <v>102303708</v>
      </c>
      <c r="K38" s="78" t="n">
        <v>9066101</v>
      </c>
      <c r="L38" s="78" t="s">
        <v>16518</v>
      </c>
      <c r="M38" s="78" t="s">
        <v>4634</v>
      </c>
      <c r="N38" s="78" t="s">
        <v>16502</v>
      </c>
    </row>
    <row r="39" customFormat="false" ht="15" hidden="false" customHeight="false" outlineLevel="0" collapsed="false">
      <c r="A39" s="78" t="s">
        <v>16497</v>
      </c>
      <c r="B39" s="78" t="s">
        <v>4655</v>
      </c>
      <c r="C39" s="78" t="n">
        <v>129686002</v>
      </c>
      <c r="D39" s="78" t="s">
        <v>15</v>
      </c>
      <c r="E39" s="78" t="s">
        <v>4656</v>
      </c>
      <c r="F39" s="78" t="s">
        <v>16498</v>
      </c>
      <c r="G39" s="78" t="s">
        <v>4633</v>
      </c>
      <c r="H39" s="78" t="s">
        <v>4633</v>
      </c>
      <c r="I39" s="78" t="s">
        <v>16517</v>
      </c>
      <c r="J39" s="78" t="n">
        <v>102303708</v>
      </c>
      <c r="K39" s="78" t="n">
        <v>9066101</v>
      </c>
      <c r="L39" s="78" t="s">
        <v>16518</v>
      </c>
      <c r="M39" s="78" t="s">
        <v>4634</v>
      </c>
      <c r="N39" s="78" t="s">
        <v>16502</v>
      </c>
    </row>
    <row r="40" customFormat="false" ht="15" hidden="false" customHeight="false" outlineLevel="0" collapsed="false">
      <c r="A40" s="78" t="s">
        <v>16497</v>
      </c>
      <c r="B40" s="78" t="s">
        <v>4113</v>
      </c>
      <c r="C40" s="78" t="n">
        <v>148098691</v>
      </c>
      <c r="D40" s="78" t="s">
        <v>4115</v>
      </c>
      <c r="E40" s="78" t="s">
        <v>4114</v>
      </c>
      <c r="N40" s="78" t="s">
        <v>16502</v>
      </c>
    </row>
    <row r="41" customFormat="false" ht="15" hidden="false" customHeight="false" outlineLevel="0" collapsed="false">
      <c r="A41" s="78" t="s">
        <v>16497</v>
      </c>
      <c r="B41" s="78" t="s">
        <v>4108</v>
      </c>
      <c r="C41" s="78" t="n">
        <v>148212712</v>
      </c>
      <c r="E41" s="78" t="s">
        <v>4109</v>
      </c>
      <c r="N41" s="78" t="s">
        <v>16502</v>
      </c>
    </row>
    <row r="42" customFormat="false" ht="15" hidden="false" customHeight="false" outlineLevel="0" collapsed="false">
      <c r="A42" s="78" t="s">
        <v>16497</v>
      </c>
      <c r="B42" s="78" t="s">
        <v>4325</v>
      </c>
      <c r="C42" s="78" t="n">
        <v>21002123</v>
      </c>
      <c r="D42" s="78" t="n">
        <v>2824100</v>
      </c>
      <c r="E42" s="78" t="s">
        <v>4326</v>
      </c>
      <c r="N42" s="78" t="s">
        <v>16502</v>
      </c>
    </row>
    <row r="43" customFormat="false" ht="15" hidden="false" customHeight="false" outlineLevel="0" collapsed="false">
      <c r="A43" s="78" t="s">
        <v>16497</v>
      </c>
      <c r="B43" s="78" t="s">
        <v>4346</v>
      </c>
      <c r="C43" s="78" t="n">
        <v>158583170</v>
      </c>
      <c r="F43" s="78" t="s">
        <v>16498</v>
      </c>
      <c r="G43" s="78" t="s">
        <v>4325</v>
      </c>
      <c r="H43" s="78" t="s">
        <v>4325</v>
      </c>
      <c r="I43" s="78" t="s">
        <v>16519</v>
      </c>
      <c r="J43" s="78" t="n">
        <v>21002123</v>
      </c>
      <c r="K43" s="78" t="n">
        <v>2824100</v>
      </c>
      <c r="L43" s="78" t="s">
        <v>16520</v>
      </c>
      <c r="M43" s="78" t="s">
        <v>4326</v>
      </c>
      <c r="N43" s="78" t="s">
        <v>16502</v>
      </c>
    </row>
    <row r="44" customFormat="false" ht="15" hidden="false" customHeight="false" outlineLevel="0" collapsed="false">
      <c r="A44" s="78" t="s">
        <v>16497</v>
      </c>
      <c r="B44" s="78" t="s">
        <v>4332</v>
      </c>
      <c r="C44" s="78" t="n">
        <v>158583163</v>
      </c>
      <c r="F44" s="78" t="s">
        <v>16498</v>
      </c>
      <c r="G44" s="78" t="s">
        <v>4325</v>
      </c>
      <c r="H44" s="78" t="s">
        <v>4325</v>
      </c>
      <c r="I44" s="78" t="s">
        <v>16519</v>
      </c>
      <c r="J44" s="78" t="n">
        <v>21002123</v>
      </c>
      <c r="K44" s="78" t="n">
        <v>2824100</v>
      </c>
      <c r="L44" s="78" t="s">
        <v>16520</v>
      </c>
      <c r="M44" s="78" t="s">
        <v>4326</v>
      </c>
      <c r="N44" s="78" t="s">
        <v>16502</v>
      </c>
    </row>
    <row r="45" customFormat="false" ht="15" hidden="false" customHeight="false" outlineLevel="0" collapsed="false">
      <c r="A45" s="78" t="s">
        <v>16497</v>
      </c>
      <c r="B45" s="78" t="s">
        <v>4339</v>
      </c>
      <c r="C45" s="78" t="n">
        <v>158583310</v>
      </c>
      <c r="F45" s="78" t="s">
        <v>16498</v>
      </c>
      <c r="G45" s="78" t="s">
        <v>4325</v>
      </c>
      <c r="H45" s="78" t="s">
        <v>4325</v>
      </c>
      <c r="I45" s="78" t="s">
        <v>16519</v>
      </c>
      <c r="J45" s="78" t="n">
        <v>21002123</v>
      </c>
      <c r="K45" s="78" t="n">
        <v>2824100</v>
      </c>
      <c r="L45" s="78" t="s">
        <v>16520</v>
      </c>
      <c r="M45" s="78" t="s">
        <v>4326</v>
      </c>
      <c r="N45" s="78" t="s">
        <v>16502</v>
      </c>
    </row>
    <row r="46" customFormat="false" ht="15" hidden="false" customHeight="false" outlineLevel="0" collapsed="false">
      <c r="A46" s="78" t="s">
        <v>16497</v>
      </c>
      <c r="B46" s="78" t="s">
        <v>16521</v>
      </c>
      <c r="C46" s="78" t="n">
        <v>159111391</v>
      </c>
      <c r="F46" s="78" t="s">
        <v>16498</v>
      </c>
      <c r="G46" s="78" t="s">
        <v>4325</v>
      </c>
      <c r="H46" s="78" t="s">
        <v>4325</v>
      </c>
      <c r="I46" s="78" t="s">
        <v>16519</v>
      </c>
      <c r="J46" s="78" t="n">
        <v>21002123</v>
      </c>
      <c r="K46" s="78" t="n">
        <v>2824100</v>
      </c>
      <c r="L46" s="78" t="s">
        <v>16520</v>
      </c>
      <c r="M46" s="78" t="s">
        <v>4326</v>
      </c>
      <c r="N46" s="78" t="s">
        <v>16502</v>
      </c>
    </row>
    <row r="47" customFormat="false" ht="15" hidden="false" customHeight="false" outlineLevel="0" collapsed="false">
      <c r="A47" s="78" t="s">
        <v>16497</v>
      </c>
      <c r="B47" s="78" t="s">
        <v>16522</v>
      </c>
      <c r="C47" s="78" t="n">
        <v>159111400</v>
      </c>
      <c r="F47" s="78" t="s">
        <v>16498</v>
      </c>
      <c r="G47" s="78" t="s">
        <v>4325</v>
      </c>
      <c r="H47" s="78" t="s">
        <v>4325</v>
      </c>
      <c r="I47" s="78" t="s">
        <v>16519</v>
      </c>
      <c r="J47" s="78" t="n">
        <v>21002123</v>
      </c>
      <c r="K47" s="78" t="n">
        <v>2824100</v>
      </c>
      <c r="L47" s="78" t="s">
        <v>16520</v>
      </c>
      <c r="M47" s="78" t="s">
        <v>4326</v>
      </c>
      <c r="N47" s="78" t="s">
        <v>16502</v>
      </c>
    </row>
    <row r="48" customFormat="false" ht="15" hidden="false" customHeight="false" outlineLevel="0" collapsed="false">
      <c r="A48" s="78" t="s">
        <v>16497</v>
      </c>
      <c r="B48" s="78" t="s">
        <v>16523</v>
      </c>
      <c r="C48" s="78" t="n">
        <v>159111185</v>
      </c>
      <c r="F48" s="78" t="s">
        <v>16498</v>
      </c>
      <c r="G48" s="78" t="s">
        <v>4325</v>
      </c>
      <c r="H48" s="78" t="s">
        <v>4325</v>
      </c>
      <c r="I48" s="78" t="s">
        <v>16519</v>
      </c>
      <c r="J48" s="78" t="n">
        <v>21002123</v>
      </c>
      <c r="K48" s="78" t="n">
        <v>2824100</v>
      </c>
      <c r="L48" s="78" t="s">
        <v>16520</v>
      </c>
      <c r="M48" s="78" t="s">
        <v>4326</v>
      </c>
      <c r="N48" s="78" t="s">
        <v>16502</v>
      </c>
    </row>
    <row r="49" customFormat="false" ht="15" hidden="false" customHeight="false" outlineLevel="0" collapsed="false">
      <c r="A49" s="78" t="s">
        <v>16497</v>
      </c>
      <c r="B49" s="78" t="s">
        <v>16524</v>
      </c>
      <c r="C49" s="78" t="n">
        <v>159111402</v>
      </c>
      <c r="F49" s="78" t="s">
        <v>16498</v>
      </c>
      <c r="G49" s="78" t="s">
        <v>4325</v>
      </c>
      <c r="H49" s="78" t="s">
        <v>4325</v>
      </c>
      <c r="I49" s="78" t="s">
        <v>16519</v>
      </c>
      <c r="J49" s="78" t="n">
        <v>21002123</v>
      </c>
      <c r="K49" s="78" t="n">
        <v>2824100</v>
      </c>
      <c r="L49" s="78" t="s">
        <v>16520</v>
      </c>
      <c r="M49" s="78" t="s">
        <v>4326</v>
      </c>
      <c r="N49" s="78" t="s">
        <v>16502</v>
      </c>
    </row>
    <row r="50" customFormat="false" ht="15" hidden="false" customHeight="false" outlineLevel="0" collapsed="false">
      <c r="A50" s="78" t="s">
        <v>16497</v>
      </c>
      <c r="B50" s="78" t="s">
        <v>16525</v>
      </c>
      <c r="C50" s="78" t="n">
        <v>159111179</v>
      </c>
      <c r="F50" s="78" t="s">
        <v>16498</v>
      </c>
      <c r="G50" s="78" t="s">
        <v>4325</v>
      </c>
      <c r="H50" s="78" t="s">
        <v>4325</v>
      </c>
      <c r="I50" s="78" t="s">
        <v>16519</v>
      </c>
      <c r="J50" s="78" t="n">
        <v>21002123</v>
      </c>
      <c r="K50" s="78" t="n">
        <v>2824100</v>
      </c>
      <c r="L50" s="78" t="s">
        <v>16520</v>
      </c>
      <c r="M50" s="78" t="s">
        <v>4326</v>
      </c>
      <c r="N50" s="78" t="s">
        <v>16502</v>
      </c>
    </row>
    <row r="51" customFormat="false" ht="15" hidden="false" customHeight="false" outlineLevel="0" collapsed="false">
      <c r="A51" s="78" t="s">
        <v>16497</v>
      </c>
      <c r="B51" s="78" t="s">
        <v>16526</v>
      </c>
      <c r="C51" s="78" t="n">
        <v>159111393</v>
      </c>
      <c r="F51" s="78" t="s">
        <v>16498</v>
      </c>
      <c r="G51" s="78" t="s">
        <v>4325</v>
      </c>
      <c r="H51" s="78" t="s">
        <v>4325</v>
      </c>
      <c r="I51" s="78" t="s">
        <v>16519</v>
      </c>
      <c r="J51" s="78" t="n">
        <v>21002123</v>
      </c>
      <c r="K51" s="78" t="n">
        <v>2824100</v>
      </c>
      <c r="L51" s="78" t="s">
        <v>16520</v>
      </c>
      <c r="M51" s="78" t="s">
        <v>4326</v>
      </c>
      <c r="N51" s="78" t="s">
        <v>16502</v>
      </c>
    </row>
    <row r="52" customFormat="false" ht="15" hidden="false" customHeight="false" outlineLevel="0" collapsed="false">
      <c r="A52" s="78" t="s">
        <v>16497</v>
      </c>
      <c r="B52" s="78" t="s">
        <v>16527</v>
      </c>
      <c r="C52" s="78" t="n">
        <v>159111384</v>
      </c>
      <c r="F52" s="78" t="s">
        <v>16498</v>
      </c>
      <c r="G52" s="78" t="s">
        <v>4325</v>
      </c>
      <c r="H52" s="78" t="s">
        <v>4325</v>
      </c>
      <c r="I52" s="78" t="s">
        <v>16519</v>
      </c>
      <c r="J52" s="78" t="n">
        <v>21002123</v>
      </c>
      <c r="K52" s="78" t="n">
        <v>2824100</v>
      </c>
      <c r="L52" s="78" t="s">
        <v>16520</v>
      </c>
      <c r="M52" s="78" t="s">
        <v>4326</v>
      </c>
      <c r="N52" s="78" t="s">
        <v>16502</v>
      </c>
    </row>
    <row r="53" customFormat="false" ht="15" hidden="false" customHeight="false" outlineLevel="0" collapsed="false">
      <c r="A53" s="78" t="s">
        <v>16497</v>
      </c>
      <c r="B53" s="78" t="s">
        <v>16528</v>
      </c>
      <c r="C53" s="78" t="n">
        <v>159111383</v>
      </c>
      <c r="F53" s="78" t="s">
        <v>16498</v>
      </c>
      <c r="G53" s="78" t="s">
        <v>4325</v>
      </c>
      <c r="H53" s="78" t="s">
        <v>4325</v>
      </c>
      <c r="I53" s="78" t="s">
        <v>16519</v>
      </c>
      <c r="J53" s="78" t="n">
        <v>21002123</v>
      </c>
      <c r="K53" s="78" t="n">
        <v>2824100</v>
      </c>
      <c r="L53" s="78" t="s">
        <v>16520</v>
      </c>
      <c r="M53" s="78" t="s">
        <v>4326</v>
      </c>
      <c r="N53" s="78" t="s">
        <v>16502</v>
      </c>
    </row>
    <row r="54" customFormat="false" ht="15" hidden="false" customHeight="false" outlineLevel="0" collapsed="false">
      <c r="A54" s="78" t="s">
        <v>16497</v>
      </c>
      <c r="B54" s="78" t="s">
        <v>16529</v>
      </c>
      <c r="C54" s="78" t="n">
        <v>159111392</v>
      </c>
      <c r="F54" s="78" t="s">
        <v>16498</v>
      </c>
      <c r="G54" s="78" t="s">
        <v>4325</v>
      </c>
      <c r="H54" s="78" t="s">
        <v>4325</v>
      </c>
      <c r="I54" s="78" t="s">
        <v>16519</v>
      </c>
      <c r="J54" s="78" t="n">
        <v>21002123</v>
      </c>
      <c r="K54" s="78" t="n">
        <v>2824100</v>
      </c>
      <c r="L54" s="78" t="s">
        <v>16520</v>
      </c>
      <c r="M54" s="78" t="s">
        <v>4326</v>
      </c>
      <c r="N54" s="78" t="s">
        <v>16502</v>
      </c>
    </row>
    <row r="55" customFormat="false" ht="15" hidden="false" customHeight="false" outlineLevel="0" collapsed="false">
      <c r="A55" s="78" t="s">
        <v>16497</v>
      </c>
      <c r="B55" s="78" t="s">
        <v>16530</v>
      </c>
      <c r="C55" s="78" t="n">
        <v>21002807</v>
      </c>
      <c r="D55" s="78" t="n">
        <v>4225108</v>
      </c>
      <c r="E55" s="78" t="s">
        <v>16531</v>
      </c>
      <c r="N55" s="78" t="s">
        <v>16502</v>
      </c>
    </row>
    <row r="56" customFormat="false" ht="15" hidden="false" customHeight="false" outlineLevel="0" collapsed="false">
      <c r="A56" s="78" t="s">
        <v>16497</v>
      </c>
      <c r="B56" s="78" t="s">
        <v>4130</v>
      </c>
      <c r="C56" s="78" t="n">
        <v>21002810</v>
      </c>
      <c r="D56" s="78" t="s">
        <v>7</v>
      </c>
      <c r="E56" s="78" t="s">
        <v>4131</v>
      </c>
      <c r="N56" s="78" t="s">
        <v>16502</v>
      </c>
    </row>
    <row r="57" customFormat="false" ht="15" hidden="false" customHeight="false" outlineLevel="0" collapsed="false">
      <c r="A57" s="78" t="s">
        <v>16497</v>
      </c>
      <c r="B57" s="78" t="s">
        <v>4122</v>
      </c>
      <c r="C57" s="78" t="n">
        <v>106989769</v>
      </c>
      <c r="D57" s="78" t="s">
        <v>4124</v>
      </c>
      <c r="E57" s="78" t="s">
        <v>4123</v>
      </c>
      <c r="N57" s="78" t="s">
        <v>16502</v>
      </c>
    </row>
    <row r="58" customFormat="false" ht="15" hidden="false" customHeight="false" outlineLevel="0" collapsed="false">
      <c r="A58" s="78" t="s">
        <v>16497</v>
      </c>
      <c r="B58" s="78" t="s">
        <v>4122</v>
      </c>
      <c r="C58" s="78" t="n">
        <v>106989769</v>
      </c>
      <c r="D58" s="78" t="s">
        <v>4124</v>
      </c>
      <c r="E58" s="78" t="s">
        <v>4123</v>
      </c>
      <c r="N58" s="78" t="s">
        <v>16502</v>
      </c>
    </row>
    <row r="59" customFormat="false" ht="15" hidden="false" customHeight="false" outlineLevel="0" collapsed="false">
      <c r="A59" s="78" t="s">
        <v>16497</v>
      </c>
      <c r="B59" s="78" t="s">
        <v>4122</v>
      </c>
      <c r="C59" s="78" t="n">
        <v>106989769</v>
      </c>
      <c r="D59" s="78" t="s">
        <v>4124</v>
      </c>
      <c r="E59" s="78" t="s">
        <v>4123</v>
      </c>
      <c r="N59" s="78" t="s">
        <v>16502</v>
      </c>
    </row>
    <row r="60" customFormat="false" ht="15" hidden="false" customHeight="false" outlineLevel="0" collapsed="false">
      <c r="A60" s="78" t="s">
        <v>16497</v>
      </c>
      <c r="B60" s="78" t="s">
        <v>4122</v>
      </c>
      <c r="C60" s="78" t="n">
        <v>106989769</v>
      </c>
      <c r="D60" s="78" t="s">
        <v>4124</v>
      </c>
      <c r="E60" s="78" t="s">
        <v>4123</v>
      </c>
      <c r="N60" s="78" t="s">
        <v>16502</v>
      </c>
    </row>
    <row r="61" customFormat="false" ht="15" hidden="false" customHeight="false" outlineLevel="0" collapsed="false">
      <c r="A61" s="78" t="s">
        <v>16497</v>
      </c>
      <c r="B61" s="78" t="s">
        <v>4744</v>
      </c>
      <c r="C61" s="78" t="n">
        <v>93281775</v>
      </c>
      <c r="D61" s="78" t="n">
        <v>13091103</v>
      </c>
      <c r="E61" s="78" t="s">
        <v>4745</v>
      </c>
      <c r="N61" s="78" t="s">
        <v>16502</v>
      </c>
    </row>
    <row r="62" customFormat="false" ht="15" hidden="false" customHeight="false" outlineLevel="0" collapsed="false">
      <c r="A62" s="78" t="s">
        <v>16497</v>
      </c>
      <c r="B62" s="78" t="s">
        <v>4737</v>
      </c>
      <c r="C62" s="78" t="n">
        <v>95783482</v>
      </c>
      <c r="D62" s="78" t="s">
        <v>4739</v>
      </c>
      <c r="E62" s="78" t="s">
        <v>4738</v>
      </c>
      <c r="N62" s="78" t="s">
        <v>16502</v>
      </c>
    </row>
    <row r="63" customFormat="false" ht="15" hidden="false" customHeight="false" outlineLevel="0" collapsed="false">
      <c r="A63" s="78" t="s">
        <v>16497</v>
      </c>
      <c r="B63" s="78" t="s">
        <v>4737</v>
      </c>
      <c r="C63" s="78" t="n">
        <v>95783482</v>
      </c>
      <c r="D63" s="78" t="s">
        <v>4739</v>
      </c>
      <c r="E63" s="78" t="s">
        <v>4738</v>
      </c>
      <c r="N63" s="78" t="s">
        <v>16502</v>
      </c>
    </row>
    <row r="64" customFormat="false" ht="15" hidden="false" customHeight="false" outlineLevel="0" collapsed="false">
      <c r="A64" s="78" t="s">
        <v>16497</v>
      </c>
      <c r="B64" s="78" t="s">
        <v>4753</v>
      </c>
      <c r="C64" s="78" t="n">
        <v>146657718</v>
      </c>
      <c r="D64" s="78" t="s">
        <v>4755</v>
      </c>
      <c r="E64" s="78" t="s">
        <v>4754</v>
      </c>
      <c r="N64" s="78" t="s">
        <v>16502</v>
      </c>
    </row>
    <row r="65" customFormat="false" ht="15" hidden="false" customHeight="false" outlineLevel="0" collapsed="false">
      <c r="A65" s="78" t="s">
        <v>16497</v>
      </c>
      <c r="B65" s="78" t="s">
        <v>4145</v>
      </c>
      <c r="C65" s="78" t="n">
        <v>55466183</v>
      </c>
      <c r="D65" s="78" t="s">
        <v>4147</v>
      </c>
      <c r="E65" s="78" t="s">
        <v>4146</v>
      </c>
      <c r="N65" s="78" t="s">
        <v>16502</v>
      </c>
    </row>
    <row r="66" customFormat="false" ht="15" hidden="false" customHeight="false" outlineLevel="0" collapsed="false">
      <c r="A66" s="78" t="s">
        <v>16497</v>
      </c>
      <c r="B66" s="78" t="s">
        <v>4400</v>
      </c>
      <c r="C66" s="78" t="n">
        <v>21059361</v>
      </c>
      <c r="D66" s="78" t="s">
        <v>6</v>
      </c>
      <c r="E66" s="78" t="s">
        <v>4401</v>
      </c>
      <c r="N66" s="78" t="s">
        <v>16502</v>
      </c>
    </row>
    <row r="67" customFormat="false" ht="15" hidden="false" customHeight="false" outlineLevel="0" collapsed="false">
      <c r="A67" s="78" t="s">
        <v>16497</v>
      </c>
      <c r="B67" s="78" t="s">
        <v>4408</v>
      </c>
      <c r="C67" s="78" t="n">
        <v>118449289</v>
      </c>
      <c r="F67" s="78" t="s">
        <v>16498</v>
      </c>
      <c r="G67" s="78" t="s">
        <v>4400</v>
      </c>
      <c r="H67" s="78" t="s">
        <v>4400</v>
      </c>
      <c r="I67" s="78" t="s">
        <v>16532</v>
      </c>
      <c r="J67" s="78" t="n">
        <v>21059361</v>
      </c>
      <c r="K67" s="78" t="s">
        <v>6</v>
      </c>
      <c r="L67" s="78" t="s">
        <v>16533</v>
      </c>
      <c r="M67" s="78" t="s">
        <v>4401</v>
      </c>
      <c r="N67" s="78" t="s">
        <v>16502</v>
      </c>
    </row>
    <row r="68" customFormat="false" ht="15" hidden="false" customHeight="false" outlineLevel="0" collapsed="false">
      <c r="A68" s="78" t="s">
        <v>16497</v>
      </c>
      <c r="B68" s="78" t="s">
        <v>4415</v>
      </c>
      <c r="C68" s="78" t="n">
        <v>119127170</v>
      </c>
      <c r="F68" s="78" t="s">
        <v>16498</v>
      </c>
      <c r="G68" s="78" t="s">
        <v>4400</v>
      </c>
      <c r="H68" s="78" t="s">
        <v>4400</v>
      </c>
      <c r="I68" s="78" t="s">
        <v>16532</v>
      </c>
      <c r="J68" s="78" t="n">
        <v>21059361</v>
      </c>
      <c r="K68" s="78" t="s">
        <v>6</v>
      </c>
      <c r="L68" s="78" t="s">
        <v>16533</v>
      </c>
      <c r="M68" s="78" t="s">
        <v>4401</v>
      </c>
      <c r="N68" s="78" t="s">
        <v>16502</v>
      </c>
    </row>
    <row r="69" customFormat="false" ht="15" hidden="false" customHeight="false" outlineLevel="0" collapsed="false">
      <c r="A69" s="78" t="s">
        <v>16497</v>
      </c>
      <c r="B69" s="78" t="s">
        <v>4429</v>
      </c>
      <c r="C69" s="78" t="n">
        <v>158523700</v>
      </c>
      <c r="F69" s="78" t="s">
        <v>16498</v>
      </c>
      <c r="G69" s="78" t="s">
        <v>4400</v>
      </c>
      <c r="H69" s="78" t="s">
        <v>4400</v>
      </c>
      <c r="I69" s="78" t="s">
        <v>16532</v>
      </c>
      <c r="J69" s="78" t="n">
        <v>21059361</v>
      </c>
      <c r="K69" s="78" t="s">
        <v>6</v>
      </c>
      <c r="L69" s="78" t="s">
        <v>16533</v>
      </c>
      <c r="M69" s="78" t="s">
        <v>4401</v>
      </c>
      <c r="N69" s="78" t="s">
        <v>16502</v>
      </c>
    </row>
    <row r="70" customFormat="false" ht="15" hidden="false" customHeight="false" outlineLevel="0" collapsed="false">
      <c r="A70" s="78" t="s">
        <v>16497</v>
      </c>
      <c r="B70" s="78" t="s">
        <v>4422</v>
      </c>
      <c r="C70" s="78" t="n">
        <v>158523803</v>
      </c>
      <c r="F70" s="78" t="s">
        <v>16498</v>
      </c>
      <c r="G70" s="78" t="s">
        <v>4400</v>
      </c>
      <c r="H70" s="78" t="s">
        <v>4400</v>
      </c>
      <c r="I70" s="78" t="s">
        <v>16532</v>
      </c>
      <c r="J70" s="78" t="n">
        <v>21059361</v>
      </c>
      <c r="K70" s="78" t="s">
        <v>6</v>
      </c>
      <c r="L70" s="78" t="s">
        <v>16533</v>
      </c>
      <c r="M70" s="78" t="s">
        <v>4401</v>
      </c>
      <c r="N70" s="78" t="s">
        <v>16502</v>
      </c>
    </row>
    <row r="71" customFormat="false" ht="15" hidden="false" customHeight="false" outlineLevel="0" collapsed="false">
      <c r="A71" s="78" t="s">
        <v>16497</v>
      </c>
      <c r="B71" s="78" t="s">
        <v>4447</v>
      </c>
      <c r="C71" s="78" t="n">
        <v>21002127</v>
      </c>
      <c r="D71" s="78" t="s">
        <v>8</v>
      </c>
      <c r="E71" s="78" t="s">
        <v>4448</v>
      </c>
      <c r="N71" s="78" t="s">
        <v>16502</v>
      </c>
    </row>
    <row r="72" customFormat="false" ht="15" hidden="false" customHeight="false" outlineLevel="0" collapsed="false">
      <c r="A72" s="78" t="s">
        <v>16497</v>
      </c>
      <c r="B72" s="78" t="s">
        <v>4469</v>
      </c>
      <c r="C72" s="78" t="n">
        <v>118921544</v>
      </c>
      <c r="F72" s="78" t="s">
        <v>16498</v>
      </c>
      <c r="G72" s="78" t="s">
        <v>4447</v>
      </c>
      <c r="H72" s="78" t="s">
        <v>4447</v>
      </c>
      <c r="I72" s="78" t="s">
        <v>354</v>
      </c>
      <c r="J72" s="78" t="n">
        <v>21002127</v>
      </c>
      <c r="K72" s="78" t="s">
        <v>8</v>
      </c>
      <c r="L72" s="78" t="s">
        <v>16534</v>
      </c>
      <c r="M72" s="78" t="s">
        <v>4448</v>
      </c>
      <c r="N72" s="78" t="s">
        <v>16502</v>
      </c>
    </row>
    <row r="73" customFormat="false" ht="15" hidden="false" customHeight="false" outlineLevel="0" collapsed="false">
      <c r="A73" s="78" t="s">
        <v>16497</v>
      </c>
      <c r="B73" s="78" t="s">
        <v>4455</v>
      </c>
      <c r="C73" s="78" t="n">
        <v>118446952</v>
      </c>
      <c r="F73" s="78" t="s">
        <v>16498</v>
      </c>
      <c r="G73" s="78" t="s">
        <v>4447</v>
      </c>
      <c r="H73" s="78" t="s">
        <v>4447</v>
      </c>
      <c r="I73" s="78" t="s">
        <v>354</v>
      </c>
      <c r="J73" s="78" t="n">
        <v>21002127</v>
      </c>
      <c r="K73" s="78" t="s">
        <v>8</v>
      </c>
      <c r="L73" s="78" t="s">
        <v>16534</v>
      </c>
      <c r="M73" s="78" t="s">
        <v>4448</v>
      </c>
      <c r="N73" s="78" t="s">
        <v>16502</v>
      </c>
    </row>
    <row r="74" customFormat="false" ht="15" hidden="false" customHeight="false" outlineLevel="0" collapsed="false">
      <c r="A74" s="78" t="s">
        <v>16497</v>
      </c>
      <c r="B74" s="78" t="s">
        <v>4476</v>
      </c>
      <c r="C74" s="78" t="n">
        <v>119658743</v>
      </c>
      <c r="F74" s="78" t="s">
        <v>16498</v>
      </c>
      <c r="G74" s="78" t="s">
        <v>4447</v>
      </c>
      <c r="H74" s="78" t="s">
        <v>4447</v>
      </c>
      <c r="I74" s="78" t="s">
        <v>354</v>
      </c>
      <c r="J74" s="78" t="n">
        <v>21002127</v>
      </c>
      <c r="K74" s="78" t="s">
        <v>8</v>
      </c>
      <c r="L74" s="78" t="s">
        <v>16534</v>
      </c>
      <c r="M74" s="78" t="s">
        <v>4448</v>
      </c>
      <c r="N74" s="78" t="s">
        <v>16502</v>
      </c>
    </row>
    <row r="75" customFormat="false" ht="15" hidden="false" customHeight="false" outlineLevel="0" collapsed="false">
      <c r="A75" s="78" t="s">
        <v>16497</v>
      </c>
      <c r="B75" s="78" t="s">
        <v>4462</v>
      </c>
      <c r="C75" s="78" t="n">
        <v>118921511</v>
      </c>
      <c r="F75" s="78" t="s">
        <v>16498</v>
      </c>
      <c r="G75" s="78" t="s">
        <v>4447</v>
      </c>
      <c r="H75" s="78" t="s">
        <v>4447</v>
      </c>
      <c r="I75" s="78" t="s">
        <v>354</v>
      </c>
      <c r="J75" s="78" t="n">
        <v>21002127</v>
      </c>
      <c r="K75" s="78" t="s">
        <v>8</v>
      </c>
      <c r="L75" s="78" t="s">
        <v>16534</v>
      </c>
      <c r="M75" s="78" t="s">
        <v>4448</v>
      </c>
      <c r="N75" s="78" t="s">
        <v>16502</v>
      </c>
    </row>
    <row r="76" customFormat="false" ht="15" hidden="false" customHeight="false" outlineLevel="0" collapsed="false">
      <c r="A76" s="78" t="s">
        <v>16497</v>
      </c>
      <c r="B76" s="78" t="s">
        <v>4504</v>
      </c>
      <c r="C76" s="78" t="n">
        <v>158842072</v>
      </c>
      <c r="F76" s="78" t="s">
        <v>16498</v>
      </c>
      <c r="G76" s="78" t="s">
        <v>4447</v>
      </c>
      <c r="H76" s="78" t="s">
        <v>4447</v>
      </c>
      <c r="I76" s="78" t="s">
        <v>354</v>
      </c>
      <c r="J76" s="78" t="n">
        <v>21002127</v>
      </c>
      <c r="K76" s="78" t="s">
        <v>8</v>
      </c>
      <c r="L76" s="78" t="s">
        <v>16534</v>
      </c>
      <c r="M76" s="78" t="s">
        <v>4448</v>
      </c>
      <c r="N76" s="78" t="s">
        <v>16502</v>
      </c>
    </row>
    <row r="77" customFormat="false" ht="15" hidden="false" customHeight="false" outlineLevel="0" collapsed="false">
      <c r="A77" s="78" t="s">
        <v>16497</v>
      </c>
      <c r="B77" s="78" t="s">
        <v>4490</v>
      </c>
      <c r="C77" s="78" t="n">
        <v>156220696</v>
      </c>
      <c r="F77" s="78" t="s">
        <v>16498</v>
      </c>
      <c r="G77" s="78" t="s">
        <v>4447</v>
      </c>
      <c r="H77" s="78" t="s">
        <v>4447</v>
      </c>
      <c r="I77" s="78" t="s">
        <v>354</v>
      </c>
      <c r="J77" s="78" t="n">
        <v>21002127</v>
      </c>
      <c r="K77" s="78" t="s">
        <v>8</v>
      </c>
      <c r="L77" s="78" t="s">
        <v>16534</v>
      </c>
      <c r="M77" s="78" t="s">
        <v>4448</v>
      </c>
      <c r="N77" s="78" t="s">
        <v>16502</v>
      </c>
    </row>
    <row r="78" customFormat="false" ht="15" hidden="false" customHeight="false" outlineLevel="0" collapsed="false">
      <c r="A78" s="78" t="s">
        <v>16497</v>
      </c>
      <c r="B78" s="78" t="s">
        <v>4497</v>
      </c>
      <c r="C78" s="78" t="n">
        <v>158842176</v>
      </c>
      <c r="F78" s="78" t="s">
        <v>16498</v>
      </c>
      <c r="G78" s="78" t="s">
        <v>4447</v>
      </c>
      <c r="H78" s="78" t="s">
        <v>4447</v>
      </c>
      <c r="I78" s="78" t="s">
        <v>354</v>
      </c>
      <c r="J78" s="78" t="n">
        <v>21002127</v>
      </c>
      <c r="K78" s="78" t="s">
        <v>8</v>
      </c>
      <c r="L78" s="78" t="s">
        <v>16534</v>
      </c>
      <c r="M78" s="78" t="s">
        <v>4448</v>
      </c>
      <c r="N78" s="78" t="s">
        <v>16502</v>
      </c>
    </row>
    <row r="79" customFormat="false" ht="15" hidden="false" customHeight="false" outlineLevel="0" collapsed="false">
      <c r="A79" s="78" t="s">
        <v>16497</v>
      </c>
      <c r="B79" s="78" t="s">
        <v>4483</v>
      </c>
      <c r="C79" s="78" t="n">
        <v>156220663</v>
      </c>
      <c r="F79" s="78" t="s">
        <v>16498</v>
      </c>
      <c r="G79" s="78" t="s">
        <v>4447</v>
      </c>
      <c r="H79" s="78" t="s">
        <v>4447</v>
      </c>
      <c r="I79" s="78" t="s">
        <v>354</v>
      </c>
      <c r="J79" s="78" t="n">
        <v>21002127</v>
      </c>
      <c r="K79" s="78" t="s">
        <v>8</v>
      </c>
      <c r="L79" s="78" t="s">
        <v>16534</v>
      </c>
      <c r="M79" s="78" t="s">
        <v>4448</v>
      </c>
      <c r="N79" s="78" t="s">
        <v>16502</v>
      </c>
    </row>
    <row r="80" customFormat="false" ht="15" hidden="false" customHeight="false" outlineLevel="0" collapsed="false">
      <c r="A80" s="78" t="s">
        <v>16497</v>
      </c>
      <c r="B80" s="78" t="s">
        <v>16535</v>
      </c>
      <c r="C80" s="78" t="n">
        <v>154730447</v>
      </c>
      <c r="F80" s="78" t="s">
        <v>16498</v>
      </c>
      <c r="G80" s="78" t="s">
        <v>4447</v>
      </c>
      <c r="H80" s="78" t="s">
        <v>4447</v>
      </c>
      <c r="I80" s="78" t="s">
        <v>354</v>
      </c>
      <c r="J80" s="78" t="n">
        <v>21002127</v>
      </c>
      <c r="K80" s="78" t="s">
        <v>8</v>
      </c>
      <c r="L80" s="78" t="s">
        <v>16534</v>
      </c>
      <c r="M80" s="78" t="s">
        <v>4448</v>
      </c>
      <c r="N80" s="78" t="s">
        <v>16502</v>
      </c>
    </row>
    <row r="81" customFormat="false" ht="15" hidden="false" customHeight="false" outlineLevel="0" collapsed="false">
      <c r="A81" s="78" t="s">
        <v>16497</v>
      </c>
      <c r="B81" s="78" t="s">
        <v>16536</v>
      </c>
      <c r="C81" s="78" t="n">
        <v>154730548</v>
      </c>
      <c r="F81" s="78" t="s">
        <v>16498</v>
      </c>
      <c r="G81" s="78" t="s">
        <v>4447</v>
      </c>
      <c r="H81" s="78" t="s">
        <v>4447</v>
      </c>
      <c r="I81" s="78" t="s">
        <v>354</v>
      </c>
      <c r="J81" s="78" t="n">
        <v>21002127</v>
      </c>
      <c r="K81" s="78" t="s">
        <v>8</v>
      </c>
      <c r="L81" s="78" t="s">
        <v>16534</v>
      </c>
      <c r="M81" s="78" t="s">
        <v>4448</v>
      </c>
      <c r="N81" s="78" t="s">
        <v>16502</v>
      </c>
    </row>
    <row r="82" customFormat="false" ht="15" hidden="false" customHeight="false" outlineLevel="0" collapsed="false">
      <c r="A82" s="78" t="s">
        <v>16497</v>
      </c>
      <c r="B82" s="78" t="s">
        <v>16537</v>
      </c>
      <c r="C82" s="78" t="n">
        <v>154859738</v>
      </c>
      <c r="F82" s="78" t="s">
        <v>16498</v>
      </c>
      <c r="G82" s="78" t="s">
        <v>4447</v>
      </c>
      <c r="H82" s="78" t="s">
        <v>4447</v>
      </c>
      <c r="I82" s="78" t="s">
        <v>354</v>
      </c>
      <c r="J82" s="78" t="n">
        <v>21002127</v>
      </c>
      <c r="K82" s="78" t="s">
        <v>8</v>
      </c>
      <c r="L82" s="78" t="s">
        <v>16534</v>
      </c>
      <c r="M82" s="78" t="s">
        <v>4448</v>
      </c>
      <c r="N82" s="78" t="s">
        <v>16502</v>
      </c>
    </row>
    <row r="83" customFormat="false" ht="15" hidden="false" customHeight="false" outlineLevel="0" collapsed="false">
      <c r="A83" s="78" t="s">
        <v>16497</v>
      </c>
      <c r="B83" s="78" t="s">
        <v>16538</v>
      </c>
      <c r="C83" s="78" t="n">
        <v>154815140</v>
      </c>
      <c r="F83" s="78" t="s">
        <v>16498</v>
      </c>
      <c r="G83" s="78" t="s">
        <v>4447</v>
      </c>
      <c r="H83" s="78" t="s">
        <v>4447</v>
      </c>
      <c r="I83" s="78" t="s">
        <v>354</v>
      </c>
      <c r="J83" s="78" t="n">
        <v>21002127</v>
      </c>
      <c r="K83" s="78" t="s">
        <v>8</v>
      </c>
      <c r="L83" s="78" t="s">
        <v>16534</v>
      </c>
      <c r="M83" s="78" t="s">
        <v>4448</v>
      </c>
      <c r="N83" s="78" t="s">
        <v>16502</v>
      </c>
    </row>
    <row r="84" customFormat="false" ht="15" hidden="false" customHeight="false" outlineLevel="0" collapsed="false">
      <c r="A84" s="78" t="s">
        <v>16497</v>
      </c>
      <c r="B84" s="78" t="s">
        <v>16539</v>
      </c>
      <c r="C84" s="78" t="n">
        <v>154730608</v>
      </c>
      <c r="F84" s="78" t="s">
        <v>16498</v>
      </c>
      <c r="G84" s="78" t="s">
        <v>4447</v>
      </c>
      <c r="H84" s="78" t="s">
        <v>4447</v>
      </c>
      <c r="I84" s="78" t="s">
        <v>354</v>
      </c>
      <c r="J84" s="78" t="n">
        <v>21002127</v>
      </c>
      <c r="K84" s="78" t="s">
        <v>8</v>
      </c>
      <c r="L84" s="78" t="s">
        <v>16534</v>
      </c>
      <c r="M84" s="78" t="s">
        <v>4448</v>
      </c>
      <c r="N84" s="78" t="s">
        <v>16502</v>
      </c>
    </row>
    <row r="85" customFormat="false" ht="15" hidden="false" customHeight="false" outlineLevel="0" collapsed="false">
      <c r="A85" s="78" t="s">
        <v>16497</v>
      </c>
      <c r="B85" s="78" t="s">
        <v>16540</v>
      </c>
      <c r="C85" s="78" t="n">
        <v>154730522</v>
      </c>
      <c r="F85" s="78" t="s">
        <v>16498</v>
      </c>
      <c r="G85" s="78" t="s">
        <v>4447</v>
      </c>
      <c r="H85" s="78" t="s">
        <v>4447</v>
      </c>
      <c r="I85" s="78" t="s">
        <v>354</v>
      </c>
      <c r="J85" s="78" t="n">
        <v>21002127</v>
      </c>
      <c r="K85" s="78" t="s">
        <v>8</v>
      </c>
      <c r="L85" s="78" t="s">
        <v>16534</v>
      </c>
      <c r="M85" s="78" t="s">
        <v>4448</v>
      </c>
      <c r="N85" s="78" t="s">
        <v>16502</v>
      </c>
    </row>
    <row r="86" customFormat="false" ht="15" hidden="false" customHeight="false" outlineLevel="0" collapsed="false">
      <c r="A86" s="78" t="s">
        <v>16497</v>
      </c>
      <c r="B86" s="78" t="s">
        <v>16541</v>
      </c>
      <c r="C86" s="78" t="n">
        <v>154730428</v>
      </c>
      <c r="F86" s="78" t="s">
        <v>16498</v>
      </c>
      <c r="G86" s="78" t="s">
        <v>4447</v>
      </c>
      <c r="H86" s="78" t="s">
        <v>4447</v>
      </c>
      <c r="I86" s="78" t="s">
        <v>354</v>
      </c>
      <c r="J86" s="78" t="n">
        <v>21002127</v>
      </c>
      <c r="K86" s="78" t="s">
        <v>8</v>
      </c>
      <c r="L86" s="78" t="s">
        <v>16534</v>
      </c>
      <c r="M86" s="78" t="s">
        <v>4448</v>
      </c>
      <c r="N86" s="78" t="s">
        <v>16502</v>
      </c>
    </row>
    <row r="87" customFormat="false" ht="15" hidden="false" customHeight="false" outlineLevel="0" collapsed="false">
      <c r="A87" s="78" t="s">
        <v>16497</v>
      </c>
      <c r="B87" s="78" t="s">
        <v>16542</v>
      </c>
      <c r="C87" s="78" t="n">
        <v>154730612</v>
      </c>
      <c r="F87" s="78" t="s">
        <v>16498</v>
      </c>
      <c r="G87" s="78" t="s">
        <v>4447</v>
      </c>
      <c r="H87" s="78" t="s">
        <v>4447</v>
      </c>
      <c r="I87" s="78" t="s">
        <v>354</v>
      </c>
      <c r="J87" s="78" t="n">
        <v>21002127</v>
      </c>
      <c r="K87" s="78" t="s">
        <v>8</v>
      </c>
      <c r="L87" s="78" t="s">
        <v>16534</v>
      </c>
      <c r="M87" s="78" t="s">
        <v>4448</v>
      </c>
      <c r="N87" s="78" t="s">
        <v>16502</v>
      </c>
    </row>
    <row r="88" customFormat="false" ht="15" hidden="false" customHeight="false" outlineLevel="0" collapsed="false">
      <c r="A88" s="78" t="s">
        <v>16497</v>
      </c>
      <c r="B88" s="78" t="s">
        <v>5242</v>
      </c>
      <c r="C88" s="78" t="n">
        <v>21002157</v>
      </c>
      <c r="D88" s="78" t="n">
        <v>32654105</v>
      </c>
      <c r="E88" s="78" t="s">
        <v>5243</v>
      </c>
      <c r="N88" s="78" t="s">
        <v>16502</v>
      </c>
    </row>
    <row r="89" customFormat="false" ht="15" hidden="false" customHeight="false" outlineLevel="0" collapsed="false">
      <c r="A89" s="78" t="s">
        <v>16497</v>
      </c>
      <c r="B89" s="78" t="s">
        <v>5250</v>
      </c>
      <c r="C89" s="78" t="n">
        <v>118446754</v>
      </c>
      <c r="F89" s="78" t="s">
        <v>16498</v>
      </c>
      <c r="G89" s="78" t="s">
        <v>5242</v>
      </c>
      <c r="H89" s="78" t="s">
        <v>5242</v>
      </c>
      <c r="I89" s="78" t="s">
        <v>381</v>
      </c>
      <c r="J89" s="78" t="n">
        <v>21002157</v>
      </c>
      <c r="K89" s="78" t="n">
        <v>32654105</v>
      </c>
      <c r="L89" s="78" t="s">
        <v>16543</v>
      </c>
      <c r="M89" s="78" t="s">
        <v>5243</v>
      </c>
      <c r="N89" s="78" t="s">
        <v>16502</v>
      </c>
    </row>
    <row r="90" customFormat="false" ht="15" hidden="false" customHeight="false" outlineLevel="0" collapsed="false">
      <c r="A90" s="78" t="s">
        <v>16497</v>
      </c>
      <c r="B90" s="78" t="s">
        <v>5257</v>
      </c>
      <c r="C90" s="78" t="n">
        <v>118446724</v>
      </c>
      <c r="F90" s="78" t="s">
        <v>16498</v>
      </c>
      <c r="G90" s="78" t="s">
        <v>5242</v>
      </c>
      <c r="H90" s="78" t="s">
        <v>5242</v>
      </c>
      <c r="I90" s="78" t="s">
        <v>381</v>
      </c>
      <c r="J90" s="78" t="n">
        <v>21002157</v>
      </c>
      <c r="K90" s="78" t="n">
        <v>32654105</v>
      </c>
      <c r="L90" s="78" t="s">
        <v>16543</v>
      </c>
      <c r="M90" s="78" t="s">
        <v>5243</v>
      </c>
      <c r="N90" s="78" t="s">
        <v>16502</v>
      </c>
    </row>
    <row r="91" customFormat="false" ht="15" hidden="false" customHeight="false" outlineLevel="0" collapsed="false">
      <c r="A91" s="78" t="s">
        <v>16497</v>
      </c>
      <c r="B91" s="78" t="s">
        <v>5271</v>
      </c>
      <c r="C91" s="78" t="n">
        <v>153885194</v>
      </c>
      <c r="F91" s="78" t="s">
        <v>16498</v>
      </c>
      <c r="G91" s="78" t="s">
        <v>5242</v>
      </c>
      <c r="H91" s="78" t="s">
        <v>5242</v>
      </c>
      <c r="I91" s="78" t="s">
        <v>381</v>
      </c>
      <c r="J91" s="78" t="n">
        <v>21002157</v>
      </c>
      <c r="K91" s="78" t="n">
        <v>32654105</v>
      </c>
      <c r="L91" s="78" t="s">
        <v>16543</v>
      </c>
      <c r="M91" s="78" t="s">
        <v>5243</v>
      </c>
      <c r="N91" s="78" t="s">
        <v>16502</v>
      </c>
    </row>
    <row r="92" customFormat="false" ht="15" hidden="false" customHeight="false" outlineLevel="0" collapsed="false">
      <c r="A92" s="78" t="s">
        <v>16497</v>
      </c>
      <c r="B92" s="78" t="s">
        <v>5264</v>
      </c>
      <c r="C92" s="78" t="n">
        <v>153885175</v>
      </c>
      <c r="F92" s="78" t="s">
        <v>16498</v>
      </c>
      <c r="G92" s="78" t="s">
        <v>5242</v>
      </c>
      <c r="H92" s="78" t="s">
        <v>5242</v>
      </c>
      <c r="I92" s="78" t="s">
        <v>381</v>
      </c>
      <c r="J92" s="78" t="n">
        <v>21002157</v>
      </c>
      <c r="K92" s="78" t="n">
        <v>32654105</v>
      </c>
      <c r="L92" s="78" t="s">
        <v>16543</v>
      </c>
      <c r="M92" s="78" t="s">
        <v>5243</v>
      </c>
      <c r="N92" s="78" t="s">
        <v>16502</v>
      </c>
    </row>
    <row r="93" customFormat="false" ht="15" hidden="false" customHeight="false" outlineLevel="0" collapsed="false">
      <c r="A93" s="78" t="s">
        <v>16497</v>
      </c>
      <c r="B93" s="78" t="s">
        <v>4438</v>
      </c>
      <c r="C93" s="78" t="n">
        <v>44933532</v>
      </c>
      <c r="D93" s="78" t="s">
        <v>16544</v>
      </c>
      <c r="E93" s="78" t="s">
        <v>4439</v>
      </c>
      <c r="N93" s="78" t="s">
        <v>16502</v>
      </c>
    </row>
    <row r="94" customFormat="false" ht="15" hidden="false" customHeight="false" outlineLevel="0" collapsed="false">
      <c r="A94" s="78" t="s">
        <v>16497</v>
      </c>
      <c r="B94" s="78" t="s">
        <v>5588</v>
      </c>
      <c r="C94" s="78" t="n">
        <v>21002173</v>
      </c>
      <c r="D94" s="78" t="n">
        <v>53015103</v>
      </c>
      <c r="E94" s="78" t="s">
        <v>5589</v>
      </c>
      <c r="N94" s="78" t="s">
        <v>16502</v>
      </c>
    </row>
    <row r="95" customFormat="false" ht="15" hidden="false" customHeight="false" outlineLevel="0" collapsed="false">
      <c r="A95" s="78" t="s">
        <v>16497</v>
      </c>
      <c r="B95" s="78" t="s">
        <v>5597</v>
      </c>
      <c r="C95" s="78" t="n">
        <v>118446846</v>
      </c>
      <c r="F95" s="78" t="s">
        <v>16498</v>
      </c>
      <c r="G95" s="78" t="s">
        <v>5588</v>
      </c>
      <c r="H95" s="78" t="s">
        <v>5588</v>
      </c>
      <c r="I95" s="78" t="s">
        <v>16545</v>
      </c>
      <c r="J95" s="78" t="n">
        <v>21002173</v>
      </c>
      <c r="K95" s="78" t="n">
        <v>53015103</v>
      </c>
      <c r="L95" s="78" t="s">
        <v>16546</v>
      </c>
      <c r="M95" s="78" t="s">
        <v>5589</v>
      </c>
      <c r="N95" s="78" t="s">
        <v>16502</v>
      </c>
    </row>
    <row r="96" customFormat="false" ht="15" hidden="false" customHeight="false" outlineLevel="0" collapsed="false">
      <c r="A96" s="78" t="s">
        <v>16497</v>
      </c>
      <c r="B96" s="78" t="s">
        <v>5604</v>
      </c>
      <c r="C96" s="78" t="n">
        <v>118446815</v>
      </c>
      <c r="F96" s="78" t="s">
        <v>16498</v>
      </c>
      <c r="G96" s="78" t="s">
        <v>5588</v>
      </c>
      <c r="H96" s="78" t="s">
        <v>5588</v>
      </c>
      <c r="I96" s="78" t="s">
        <v>16545</v>
      </c>
      <c r="J96" s="78" t="n">
        <v>21002173</v>
      </c>
      <c r="K96" s="78" t="n">
        <v>53015103</v>
      </c>
      <c r="L96" s="78" t="s">
        <v>16546</v>
      </c>
      <c r="M96" s="78" t="s">
        <v>5589</v>
      </c>
      <c r="N96" s="78" t="s">
        <v>16502</v>
      </c>
    </row>
    <row r="97" customFormat="false" ht="15" hidden="false" customHeight="false" outlineLevel="0" collapsed="false">
      <c r="A97" s="78" t="s">
        <v>16497</v>
      </c>
      <c r="B97" s="78" t="s">
        <v>16547</v>
      </c>
      <c r="C97" s="78" t="n">
        <v>155736865</v>
      </c>
      <c r="F97" s="78" t="s">
        <v>16498</v>
      </c>
      <c r="G97" s="78" t="s">
        <v>5588</v>
      </c>
      <c r="H97" s="78" t="s">
        <v>5588</v>
      </c>
      <c r="I97" s="78" t="s">
        <v>16545</v>
      </c>
      <c r="J97" s="78" t="n">
        <v>21002173</v>
      </c>
      <c r="K97" s="78" t="n">
        <v>53015103</v>
      </c>
      <c r="L97" s="78" t="s">
        <v>16546</v>
      </c>
      <c r="M97" s="78" t="s">
        <v>5589</v>
      </c>
      <c r="N97" s="78" t="s">
        <v>16502</v>
      </c>
    </row>
    <row r="98" customFormat="false" ht="15" hidden="false" customHeight="false" outlineLevel="0" collapsed="false">
      <c r="A98" s="78" t="s">
        <v>16497</v>
      </c>
      <c r="B98" s="78" t="s">
        <v>5618</v>
      </c>
      <c r="C98" s="78" t="n">
        <v>155736932</v>
      </c>
      <c r="F98" s="78" t="s">
        <v>16498</v>
      </c>
      <c r="G98" s="78" t="s">
        <v>5588</v>
      </c>
      <c r="H98" s="78" t="s">
        <v>5588</v>
      </c>
      <c r="I98" s="78" t="s">
        <v>16545</v>
      </c>
      <c r="J98" s="78" t="n">
        <v>21002173</v>
      </c>
      <c r="K98" s="78" t="n">
        <v>53015103</v>
      </c>
      <c r="L98" s="78" t="s">
        <v>16546</v>
      </c>
      <c r="M98" s="78" t="s">
        <v>5589</v>
      </c>
      <c r="N98" s="78" t="s">
        <v>16502</v>
      </c>
    </row>
    <row r="99" customFormat="false" ht="15" hidden="false" customHeight="false" outlineLevel="0" collapsed="false">
      <c r="A99" s="78" t="s">
        <v>16497</v>
      </c>
      <c r="B99" s="78" t="s">
        <v>16548</v>
      </c>
      <c r="C99" s="78" t="n">
        <v>155737022</v>
      </c>
      <c r="F99" s="78" t="s">
        <v>16498</v>
      </c>
      <c r="G99" s="78" t="s">
        <v>5588</v>
      </c>
      <c r="H99" s="78" t="s">
        <v>5588</v>
      </c>
      <c r="I99" s="78" t="s">
        <v>16545</v>
      </c>
      <c r="J99" s="78" t="n">
        <v>21002173</v>
      </c>
      <c r="K99" s="78" t="n">
        <v>53015103</v>
      </c>
      <c r="L99" s="78" t="s">
        <v>16546</v>
      </c>
      <c r="M99" s="78" t="s">
        <v>5589</v>
      </c>
      <c r="N99" s="78" t="s">
        <v>16502</v>
      </c>
    </row>
    <row r="100" customFormat="false" ht="15" hidden="false" customHeight="false" outlineLevel="0" collapsed="false">
      <c r="A100" s="78" t="s">
        <v>16497</v>
      </c>
      <c r="B100" s="78" t="s">
        <v>16549</v>
      </c>
      <c r="C100" s="78" t="n">
        <v>155736853</v>
      </c>
      <c r="F100" s="78" t="s">
        <v>16498</v>
      </c>
      <c r="G100" s="78" t="s">
        <v>5588</v>
      </c>
      <c r="H100" s="78" t="s">
        <v>5588</v>
      </c>
      <c r="I100" s="78" t="s">
        <v>16545</v>
      </c>
      <c r="J100" s="78" t="n">
        <v>21002173</v>
      </c>
      <c r="K100" s="78" t="n">
        <v>53015103</v>
      </c>
      <c r="L100" s="78" t="s">
        <v>16546</v>
      </c>
      <c r="M100" s="78" t="s">
        <v>5589</v>
      </c>
      <c r="N100" s="78" t="s">
        <v>16502</v>
      </c>
    </row>
    <row r="101" customFormat="false" ht="15" hidden="false" customHeight="false" outlineLevel="0" collapsed="false">
      <c r="A101" s="78" t="s">
        <v>16497</v>
      </c>
      <c r="B101" s="78" t="s">
        <v>16550</v>
      </c>
      <c r="C101" s="78" t="n">
        <v>155736854</v>
      </c>
      <c r="F101" s="78" t="s">
        <v>16498</v>
      </c>
      <c r="G101" s="78" t="s">
        <v>5588</v>
      </c>
      <c r="H101" s="78" t="s">
        <v>5588</v>
      </c>
      <c r="I101" s="78" t="s">
        <v>16545</v>
      </c>
      <c r="J101" s="78" t="n">
        <v>21002173</v>
      </c>
      <c r="K101" s="78" t="n">
        <v>53015103</v>
      </c>
      <c r="L101" s="78" t="s">
        <v>16546</v>
      </c>
      <c r="M101" s="78" t="s">
        <v>5589</v>
      </c>
      <c r="N101" s="78" t="s">
        <v>16502</v>
      </c>
    </row>
    <row r="102" customFormat="false" ht="15" hidden="false" customHeight="false" outlineLevel="0" collapsed="false">
      <c r="A102" s="78" t="s">
        <v>16497</v>
      </c>
      <c r="B102" s="78" t="s">
        <v>5611</v>
      </c>
      <c r="C102" s="78" t="n">
        <v>155737011</v>
      </c>
      <c r="F102" s="78" t="s">
        <v>16498</v>
      </c>
      <c r="G102" s="78" t="s">
        <v>5588</v>
      </c>
      <c r="H102" s="78" t="s">
        <v>5588</v>
      </c>
      <c r="I102" s="78" t="s">
        <v>16545</v>
      </c>
      <c r="J102" s="78" t="n">
        <v>21002173</v>
      </c>
      <c r="K102" s="78" t="n">
        <v>53015103</v>
      </c>
      <c r="L102" s="78" t="s">
        <v>16546</v>
      </c>
      <c r="M102" s="78" t="s">
        <v>5589</v>
      </c>
      <c r="N102" s="78" t="s">
        <v>16502</v>
      </c>
    </row>
    <row r="103" customFormat="false" ht="15" hidden="false" customHeight="false" outlineLevel="0" collapsed="false">
      <c r="A103" s="78" t="s">
        <v>16497</v>
      </c>
      <c r="B103" s="78" t="s">
        <v>16551</v>
      </c>
      <c r="C103" s="78" t="n">
        <v>155736855</v>
      </c>
      <c r="F103" s="78" t="s">
        <v>16498</v>
      </c>
      <c r="G103" s="78" t="s">
        <v>5588</v>
      </c>
      <c r="H103" s="78" t="s">
        <v>5588</v>
      </c>
      <c r="I103" s="78" t="s">
        <v>16545</v>
      </c>
      <c r="J103" s="78" t="n">
        <v>21002173</v>
      </c>
      <c r="K103" s="78" t="n">
        <v>53015103</v>
      </c>
      <c r="L103" s="78" t="s">
        <v>16546</v>
      </c>
      <c r="M103" s="78" t="s">
        <v>5589</v>
      </c>
      <c r="N103" s="78" t="s">
        <v>16502</v>
      </c>
    </row>
    <row r="104" customFormat="false" ht="15" hidden="false" customHeight="false" outlineLevel="0" collapsed="false">
      <c r="A104" s="78" t="s">
        <v>16497</v>
      </c>
      <c r="B104" s="78" t="s">
        <v>5565</v>
      </c>
      <c r="C104" s="78" t="n">
        <v>21002172</v>
      </c>
      <c r="D104" s="78" t="n">
        <v>52769106</v>
      </c>
      <c r="E104" s="78" t="s">
        <v>5566</v>
      </c>
      <c r="N104" s="78" t="s">
        <v>16502</v>
      </c>
    </row>
    <row r="105" customFormat="false" ht="15" hidden="false" customHeight="false" outlineLevel="0" collapsed="false">
      <c r="A105" s="78" t="s">
        <v>16497</v>
      </c>
      <c r="B105" s="78" t="s">
        <v>5580</v>
      </c>
      <c r="C105" s="78" t="n">
        <v>154730785</v>
      </c>
      <c r="F105" s="78" t="s">
        <v>16498</v>
      </c>
      <c r="G105" s="78" t="s">
        <v>5565</v>
      </c>
      <c r="H105" s="78" t="s">
        <v>5565</v>
      </c>
      <c r="I105" s="78" t="s">
        <v>396</v>
      </c>
      <c r="J105" s="78" t="n">
        <v>21002172</v>
      </c>
      <c r="K105" s="78" t="n">
        <v>52769106</v>
      </c>
      <c r="L105" s="78" t="s">
        <v>16552</v>
      </c>
      <c r="M105" s="78" t="s">
        <v>5566</v>
      </c>
      <c r="N105" s="78" t="s">
        <v>16502</v>
      </c>
    </row>
    <row r="106" customFormat="false" ht="15" hidden="false" customHeight="false" outlineLevel="0" collapsed="false">
      <c r="A106" s="78" t="s">
        <v>16497</v>
      </c>
      <c r="B106" s="78" t="s">
        <v>5573</v>
      </c>
      <c r="C106" s="78" t="n">
        <v>154730774</v>
      </c>
      <c r="F106" s="78" t="s">
        <v>16498</v>
      </c>
      <c r="G106" s="78" t="s">
        <v>5565</v>
      </c>
      <c r="H106" s="78" t="s">
        <v>5565</v>
      </c>
      <c r="I106" s="78" t="s">
        <v>396</v>
      </c>
      <c r="J106" s="78" t="n">
        <v>21002172</v>
      </c>
      <c r="K106" s="78" t="n">
        <v>52769106</v>
      </c>
      <c r="L106" s="78" t="s">
        <v>16552</v>
      </c>
      <c r="M106" s="78" t="s">
        <v>5566</v>
      </c>
      <c r="N106" s="78" t="s">
        <v>16502</v>
      </c>
    </row>
    <row r="107" customFormat="false" ht="15" hidden="false" customHeight="false" outlineLevel="0" collapsed="false">
      <c r="A107" s="78" t="s">
        <v>16497</v>
      </c>
      <c r="B107" s="78" t="s">
        <v>4533</v>
      </c>
      <c r="C107" s="78" t="n">
        <v>21002826</v>
      </c>
      <c r="D107" s="78" t="n">
        <v>7973100</v>
      </c>
      <c r="E107" s="78" t="s">
        <v>4534</v>
      </c>
      <c r="N107" s="78" t="s">
        <v>16502</v>
      </c>
    </row>
    <row r="108" customFormat="false" ht="15" hidden="false" customHeight="false" outlineLevel="0" collapsed="false">
      <c r="A108" s="78" t="s">
        <v>16497</v>
      </c>
      <c r="B108" s="78" t="s">
        <v>4533</v>
      </c>
      <c r="C108" s="78" t="n">
        <v>21002826</v>
      </c>
      <c r="D108" s="78" t="n">
        <v>7973100</v>
      </c>
      <c r="E108" s="78" t="s">
        <v>4534</v>
      </c>
      <c r="N108" s="78" t="s">
        <v>16502</v>
      </c>
    </row>
    <row r="109" customFormat="false" ht="15" hidden="false" customHeight="false" outlineLevel="0" collapsed="false">
      <c r="A109" s="78" t="s">
        <v>16497</v>
      </c>
      <c r="B109" s="78" t="s">
        <v>4533</v>
      </c>
      <c r="C109" s="78" t="n">
        <v>21002826</v>
      </c>
      <c r="D109" s="78" t="n">
        <v>7973100</v>
      </c>
      <c r="E109" s="78" t="s">
        <v>4534</v>
      </c>
      <c r="N109" s="78" t="s">
        <v>16502</v>
      </c>
    </row>
    <row r="110" customFormat="false" ht="15" hidden="false" customHeight="false" outlineLevel="0" collapsed="false">
      <c r="A110" s="78" t="s">
        <v>16497</v>
      </c>
      <c r="B110" s="78" t="s">
        <v>4544</v>
      </c>
      <c r="C110" s="78" t="n">
        <v>155443576</v>
      </c>
      <c r="D110" s="78" t="s">
        <v>712</v>
      </c>
      <c r="E110" s="78" t="s">
        <v>4545</v>
      </c>
      <c r="F110" s="78" t="s">
        <v>16498</v>
      </c>
      <c r="G110" s="78" t="s">
        <v>4533</v>
      </c>
      <c r="H110" s="78" t="s">
        <v>4533</v>
      </c>
      <c r="I110" s="78" t="s">
        <v>16553</v>
      </c>
      <c r="J110" s="78" t="n">
        <v>21002826</v>
      </c>
      <c r="K110" s="78" t="n">
        <v>7973100</v>
      </c>
      <c r="L110" s="78" t="s">
        <v>16554</v>
      </c>
      <c r="M110" s="78" t="s">
        <v>4534</v>
      </c>
      <c r="N110" s="78" t="s">
        <v>16502</v>
      </c>
    </row>
    <row r="111" customFormat="false" ht="15" hidden="false" customHeight="false" outlineLevel="0" collapsed="false">
      <c r="A111" s="78" t="s">
        <v>16497</v>
      </c>
      <c r="B111" s="78" t="s">
        <v>4544</v>
      </c>
      <c r="C111" s="78" t="n">
        <v>155443576</v>
      </c>
      <c r="D111" s="78" t="s">
        <v>712</v>
      </c>
      <c r="E111" s="78" t="s">
        <v>4545</v>
      </c>
      <c r="F111" s="78" t="s">
        <v>16498</v>
      </c>
      <c r="G111" s="78" t="s">
        <v>4533</v>
      </c>
      <c r="H111" s="78" t="s">
        <v>4533</v>
      </c>
      <c r="I111" s="78" t="s">
        <v>16553</v>
      </c>
      <c r="J111" s="78" t="n">
        <v>21002826</v>
      </c>
      <c r="K111" s="78" t="n">
        <v>7973100</v>
      </c>
      <c r="L111" s="78" t="s">
        <v>16554</v>
      </c>
      <c r="M111" s="78" t="s">
        <v>4534</v>
      </c>
      <c r="N111" s="78" t="s">
        <v>16502</v>
      </c>
    </row>
    <row r="112" customFormat="false" ht="15" hidden="false" customHeight="false" outlineLevel="0" collapsed="false">
      <c r="A112" s="78" t="s">
        <v>16497</v>
      </c>
      <c r="B112" s="78" t="s">
        <v>5022</v>
      </c>
      <c r="C112" s="78" t="n">
        <v>21002148</v>
      </c>
      <c r="D112" s="78" t="n">
        <v>25537101</v>
      </c>
      <c r="E112" s="78" t="s">
        <v>5023</v>
      </c>
      <c r="N112" s="78" t="s">
        <v>16502</v>
      </c>
    </row>
    <row r="113" customFormat="false" ht="15" hidden="false" customHeight="false" outlineLevel="0" collapsed="false">
      <c r="A113" s="78" t="s">
        <v>16497</v>
      </c>
      <c r="B113" s="78" t="s">
        <v>5037</v>
      </c>
      <c r="C113" s="78" t="n">
        <v>152805573</v>
      </c>
      <c r="F113" s="78" t="s">
        <v>16498</v>
      </c>
      <c r="G113" s="78" t="s">
        <v>5022</v>
      </c>
      <c r="H113" s="78" t="s">
        <v>5022</v>
      </c>
      <c r="I113" s="78" t="s">
        <v>16555</v>
      </c>
      <c r="J113" s="78" t="n">
        <v>21002148</v>
      </c>
      <c r="K113" s="78" t="n">
        <v>25537101</v>
      </c>
      <c r="L113" s="78" t="s">
        <v>16556</v>
      </c>
      <c r="M113" s="78" t="s">
        <v>5023</v>
      </c>
      <c r="N113" s="78" t="s">
        <v>16502</v>
      </c>
    </row>
    <row r="114" customFormat="false" ht="15" hidden="false" customHeight="false" outlineLevel="0" collapsed="false">
      <c r="A114" s="78" t="s">
        <v>16497</v>
      </c>
      <c r="B114" s="78" t="s">
        <v>5030</v>
      </c>
      <c r="C114" s="78" t="n">
        <v>152805565</v>
      </c>
      <c r="F114" s="78" t="s">
        <v>16498</v>
      </c>
      <c r="G114" s="78" t="s">
        <v>5022</v>
      </c>
      <c r="H114" s="78" t="s">
        <v>5022</v>
      </c>
      <c r="I114" s="78" t="s">
        <v>16555</v>
      </c>
      <c r="J114" s="78" t="n">
        <v>21002148</v>
      </c>
      <c r="K114" s="78" t="n">
        <v>25537101</v>
      </c>
      <c r="L114" s="78" t="s">
        <v>16556</v>
      </c>
      <c r="M114" s="78" t="s">
        <v>5023</v>
      </c>
      <c r="N114" s="78" t="s">
        <v>16502</v>
      </c>
    </row>
    <row r="115" customFormat="false" ht="15" hidden="false" customHeight="false" outlineLevel="0" collapsed="false">
      <c r="A115" s="78" t="s">
        <v>16497</v>
      </c>
      <c r="B115" s="78" t="s">
        <v>5044</v>
      </c>
      <c r="C115" s="78" t="n">
        <v>155736679</v>
      </c>
      <c r="F115" s="78" t="s">
        <v>16498</v>
      </c>
      <c r="G115" s="78" t="s">
        <v>5022</v>
      </c>
      <c r="H115" s="78" t="s">
        <v>5022</v>
      </c>
      <c r="I115" s="78" t="s">
        <v>16555</v>
      </c>
      <c r="J115" s="78" t="n">
        <v>21002148</v>
      </c>
      <c r="K115" s="78" t="n">
        <v>25537101</v>
      </c>
      <c r="L115" s="78" t="s">
        <v>16556</v>
      </c>
      <c r="M115" s="78" t="s">
        <v>5023</v>
      </c>
      <c r="N115" s="78" t="s">
        <v>16502</v>
      </c>
    </row>
    <row r="116" customFormat="false" ht="15" hidden="false" customHeight="false" outlineLevel="0" collapsed="false">
      <c r="A116" s="78" t="s">
        <v>16497</v>
      </c>
      <c r="B116" s="78" t="s">
        <v>5051</v>
      </c>
      <c r="C116" s="78" t="n">
        <v>155736599</v>
      </c>
      <c r="F116" s="78" t="s">
        <v>16498</v>
      </c>
      <c r="G116" s="78" t="s">
        <v>5022</v>
      </c>
      <c r="H116" s="78" t="s">
        <v>5022</v>
      </c>
      <c r="I116" s="78" t="s">
        <v>16555</v>
      </c>
      <c r="J116" s="78" t="n">
        <v>21002148</v>
      </c>
      <c r="K116" s="78" t="n">
        <v>25537101</v>
      </c>
      <c r="L116" s="78" t="s">
        <v>16556</v>
      </c>
      <c r="M116" s="78" t="s">
        <v>5023</v>
      </c>
      <c r="N116" s="78" t="s">
        <v>16502</v>
      </c>
    </row>
    <row r="117" customFormat="false" ht="15" hidden="false" customHeight="false" outlineLevel="0" collapsed="false">
      <c r="A117" s="78" t="s">
        <v>16497</v>
      </c>
      <c r="B117" s="78" t="s">
        <v>4607</v>
      </c>
      <c r="C117" s="78" t="n">
        <v>79552794</v>
      </c>
      <c r="D117" s="78" t="s">
        <v>4609</v>
      </c>
      <c r="E117" s="78" t="s">
        <v>4608</v>
      </c>
      <c r="N117" s="78" t="s">
        <v>16502</v>
      </c>
    </row>
    <row r="118" customFormat="false" ht="15" hidden="false" customHeight="false" outlineLevel="0" collapsed="false">
      <c r="A118" s="78" t="s">
        <v>16497</v>
      </c>
      <c r="B118" s="78" t="s">
        <v>4156</v>
      </c>
      <c r="C118" s="78" t="n">
        <v>21002129</v>
      </c>
      <c r="D118" s="78" t="s">
        <v>11</v>
      </c>
      <c r="E118" s="78" t="s">
        <v>4157</v>
      </c>
      <c r="N118" s="78" t="s">
        <v>16502</v>
      </c>
    </row>
    <row r="119" customFormat="false" ht="15" hidden="false" customHeight="false" outlineLevel="0" collapsed="false">
      <c r="A119" s="78" t="s">
        <v>16497</v>
      </c>
      <c r="B119" s="78" t="s">
        <v>4170</v>
      </c>
      <c r="C119" s="78" t="n">
        <v>117351282</v>
      </c>
      <c r="D119" s="78" t="s">
        <v>4172</v>
      </c>
      <c r="E119" s="78" t="s">
        <v>4171</v>
      </c>
      <c r="N119" s="78" t="s">
        <v>16502</v>
      </c>
    </row>
    <row r="120" customFormat="false" ht="15" hidden="false" customHeight="false" outlineLevel="0" collapsed="false">
      <c r="A120" s="78" t="s">
        <v>16497</v>
      </c>
      <c r="B120" s="78" t="s">
        <v>4163</v>
      </c>
      <c r="C120" s="78" t="n">
        <v>91258960</v>
      </c>
      <c r="D120" s="78" t="s">
        <v>4165</v>
      </c>
      <c r="E120" s="78" t="s">
        <v>4164</v>
      </c>
      <c r="N120" s="78" t="s">
        <v>16502</v>
      </c>
    </row>
    <row r="121" customFormat="false" ht="15" hidden="false" customHeight="false" outlineLevel="0" collapsed="false">
      <c r="A121" s="78" t="s">
        <v>16497</v>
      </c>
      <c r="B121" s="78" t="s">
        <v>9407</v>
      </c>
      <c r="C121" s="78" t="n">
        <v>102681167</v>
      </c>
      <c r="D121" s="78" t="s">
        <v>9409</v>
      </c>
      <c r="E121" s="78" t="s">
        <v>9408</v>
      </c>
      <c r="N121" s="78" t="s">
        <v>16502</v>
      </c>
    </row>
    <row r="122" customFormat="false" ht="15" hidden="false" customHeight="false" outlineLevel="0" collapsed="false">
      <c r="A122" s="78" t="s">
        <v>16497</v>
      </c>
      <c r="B122" s="78" t="s">
        <v>16557</v>
      </c>
      <c r="C122" s="78" t="n">
        <v>104016402</v>
      </c>
      <c r="D122" s="78" t="s">
        <v>16558</v>
      </c>
      <c r="E122" s="78" t="s">
        <v>16559</v>
      </c>
      <c r="N122" s="78" t="s">
        <v>16502</v>
      </c>
    </row>
    <row r="123" customFormat="false" ht="15" hidden="false" customHeight="false" outlineLevel="0" collapsed="false">
      <c r="A123" s="78" t="s">
        <v>16497</v>
      </c>
      <c r="B123" s="78" t="s">
        <v>16557</v>
      </c>
      <c r="C123" s="78" t="n">
        <v>104016402</v>
      </c>
      <c r="D123" s="78" t="s">
        <v>16558</v>
      </c>
      <c r="E123" s="78" t="s">
        <v>16559</v>
      </c>
      <c r="N123" s="78" t="s">
        <v>16502</v>
      </c>
    </row>
    <row r="124" customFormat="false" ht="15" hidden="false" customHeight="false" outlineLevel="0" collapsed="false">
      <c r="A124" s="78" t="s">
        <v>16497</v>
      </c>
      <c r="B124" s="78" t="s">
        <v>4615</v>
      </c>
      <c r="C124" s="78" t="n">
        <v>21070597</v>
      </c>
      <c r="D124" s="78" t="s">
        <v>12</v>
      </c>
      <c r="E124" s="78" t="s">
        <v>4616</v>
      </c>
      <c r="N124" s="78" t="s">
        <v>16502</v>
      </c>
    </row>
    <row r="125" customFormat="false" ht="15" hidden="false" customHeight="false" outlineLevel="0" collapsed="false">
      <c r="A125" s="78" t="s">
        <v>16497</v>
      </c>
      <c r="B125" s="78" t="s">
        <v>4685</v>
      </c>
      <c r="C125" s="78" t="n">
        <v>21002744</v>
      </c>
      <c r="D125" s="78" t="s">
        <v>4687</v>
      </c>
      <c r="E125" s="78" t="s">
        <v>4686</v>
      </c>
      <c r="N125" s="78" t="s">
        <v>16502</v>
      </c>
    </row>
    <row r="126" customFormat="false" ht="15" hidden="false" customHeight="false" outlineLevel="0" collapsed="false">
      <c r="A126" s="78" t="s">
        <v>16497</v>
      </c>
      <c r="B126" s="78" t="s">
        <v>4722</v>
      </c>
      <c r="C126" s="78" t="n">
        <v>21069359</v>
      </c>
      <c r="D126" s="78" t="n">
        <v>12653101</v>
      </c>
      <c r="E126" s="78" t="s">
        <v>4723</v>
      </c>
      <c r="N126" s="78" t="s">
        <v>16502</v>
      </c>
    </row>
    <row r="127" customFormat="false" ht="15" hidden="false" customHeight="false" outlineLevel="0" collapsed="false">
      <c r="A127" s="78" t="s">
        <v>16497</v>
      </c>
      <c r="B127" s="78" t="s">
        <v>4729</v>
      </c>
      <c r="C127" s="78" t="n">
        <v>118448135</v>
      </c>
      <c r="F127" s="78" t="s">
        <v>16498</v>
      </c>
      <c r="G127" s="78" t="s">
        <v>4722</v>
      </c>
      <c r="H127" s="78" t="s">
        <v>4722</v>
      </c>
      <c r="I127" s="78" t="s">
        <v>362</v>
      </c>
      <c r="J127" s="78" t="n">
        <v>21069359</v>
      </c>
      <c r="K127" s="78" t="n">
        <v>12653101</v>
      </c>
      <c r="L127" s="78" t="s">
        <v>16560</v>
      </c>
      <c r="M127" s="78" t="s">
        <v>4723</v>
      </c>
      <c r="N127" s="78" t="s">
        <v>16502</v>
      </c>
    </row>
    <row r="128" customFormat="false" ht="15" hidden="false" customHeight="false" outlineLevel="0" collapsed="false">
      <c r="A128" s="78" t="s">
        <v>16497</v>
      </c>
      <c r="B128" s="78" t="s">
        <v>4715</v>
      </c>
      <c r="C128" s="78" t="n">
        <v>132843182</v>
      </c>
      <c r="D128" s="78" t="s">
        <v>4717</v>
      </c>
      <c r="E128" s="78" t="s">
        <v>4716</v>
      </c>
      <c r="N128" s="78" t="s">
        <v>16502</v>
      </c>
    </row>
    <row r="129" customFormat="false" ht="15" hidden="false" customHeight="false" outlineLevel="0" collapsed="false">
      <c r="A129" s="78" t="s">
        <v>16497</v>
      </c>
      <c r="B129" s="78" t="s">
        <v>4894</v>
      </c>
      <c r="C129" s="78" t="n">
        <v>113911286</v>
      </c>
      <c r="D129" s="78" t="s">
        <v>24</v>
      </c>
      <c r="E129" s="78" t="s">
        <v>4895</v>
      </c>
      <c r="N129" s="78" t="s">
        <v>16502</v>
      </c>
    </row>
    <row r="130" customFormat="false" ht="15" hidden="false" customHeight="false" outlineLevel="0" collapsed="false">
      <c r="A130" s="78" t="s">
        <v>16497</v>
      </c>
      <c r="B130" s="78" t="s">
        <v>4761</v>
      </c>
      <c r="C130" s="78" t="n">
        <v>21002867</v>
      </c>
      <c r="D130" s="78" t="s">
        <v>4763</v>
      </c>
      <c r="E130" s="78" t="s">
        <v>4762</v>
      </c>
      <c r="N130" s="78" t="s">
        <v>16502</v>
      </c>
    </row>
    <row r="131" customFormat="false" ht="15" hidden="false" customHeight="false" outlineLevel="0" collapsed="false">
      <c r="A131" s="78" t="s">
        <v>16497</v>
      </c>
      <c r="B131" s="78" t="s">
        <v>4761</v>
      </c>
      <c r="C131" s="78" t="n">
        <v>21002867</v>
      </c>
      <c r="D131" s="78" t="s">
        <v>4763</v>
      </c>
      <c r="E131" s="78" t="s">
        <v>4762</v>
      </c>
      <c r="N131" s="78" t="s">
        <v>16502</v>
      </c>
    </row>
    <row r="132" customFormat="false" ht="15" hidden="false" customHeight="false" outlineLevel="0" collapsed="false">
      <c r="A132" s="78" t="s">
        <v>16497</v>
      </c>
      <c r="B132" s="78" t="s">
        <v>4761</v>
      </c>
      <c r="C132" s="78" t="n">
        <v>21002867</v>
      </c>
      <c r="D132" s="78" t="s">
        <v>4763</v>
      </c>
      <c r="E132" s="78" t="s">
        <v>4762</v>
      </c>
      <c r="N132" s="78" t="s">
        <v>16502</v>
      </c>
    </row>
    <row r="133" customFormat="false" ht="15" hidden="false" customHeight="false" outlineLevel="0" collapsed="false">
      <c r="A133" s="78" t="s">
        <v>16497</v>
      </c>
      <c r="B133" s="78" t="s">
        <v>4761</v>
      </c>
      <c r="C133" s="78" t="n">
        <v>21002867</v>
      </c>
      <c r="D133" s="78" t="s">
        <v>4763</v>
      </c>
      <c r="E133" s="78" t="s">
        <v>4762</v>
      </c>
      <c r="N133" s="78" t="s">
        <v>16502</v>
      </c>
    </row>
    <row r="134" customFormat="false" ht="15" hidden="false" customHeight="false" outlineLevel="0" collapsed="false">
      <c r="A134" s="78" t="s">
        <v>16497</v>
      </c>
      <c r="B134" s="78" t="s">
        <v>4770</v>
      </c>
      <c r="C134" s="78" t="n">
        <v>155861718</v>
      </c>
      <c r="D134" s="78" t="s">
        <v>19</v>
      </c>
      <c r="E134" s="78" t="s">
        <v>4771</v>
      </c>
      <c r="F134" s="78" t="s">
        <v>16498</v>
      </c>
      <c r="G134" s="78" t="s">
        <v>4761</v>
      </c>
      <c r="H134" s="78" t="s">
        <v>4761</v>
      </c>
      <c r="I134" s="78" t="s">
        <v>365</v>
      </c>
      <c r="J134" s="78" t="n">
        <v>21002867</v>
      </c>
      <c r="K134" s="78" t="s">
        <v>4763</v>
      </c>
      <c r="L134" s="78" t="s">
        <v>16561</v>
      </c>
      <c r="M134" s="78" t="s">
        <v>4762</v>
      </c>
      <c r="N134" s="78" t="s">
        <v>16502</v>
      </c>
    </row>
    <row r="135" customFormat="false" ht="15" hidden="false" customHeight="false" outlineLevel="0" collapsed="false">
      <c r="A135" s="78" t="s">
        <v>16497</v>
      </c>
      <c r="B135" s="78" t="s">
        <v>4770</v>
      </c>
      <c r="C135" s="78" t="n">
        <v>155861718</v>
      </c>
      <c r="D135" s="78" t="s">
        <v>19</v>
      </c>
      <c r="E135" s="78" t="s">
        <v>4771</v>
      </c>
      <c r="F135" s="78" t="s">
        <v>16498</v>
      </c>
      <c r="G135" s="78" t="s">
        <v>4761</v>
      </c>
      <c r="H135" s="78" t="s">
        <v>4761</v>
      </c>
      <c r="I135" s="78" t="s">
        <v>365</v>
      </c>
      <c r="J135" s="78" t="n">
        <v>21002867</v>
      </c>
      <c r="K135" s="78" t="s">
        <v>4763</v>
      </c>
      <c r="L135" s="78" t="s">
        <v>16561</v>
      </c>
      <c r="M135" s="78" t="s">
        <v>4762</v>
      </c>
      <c r="N135" s="78" t="s">
        <v>16502</v>
      </c>
    </row>
    <row r="136" customFormat="false" ht="15" hidden="false" customHeight="false" outlineLevel="0" collapsed="false">
      <c r="A136" s="78" t="s">
        <v>16497</v>
      </c>
      <c r="B136" s="78" t="s">
        <v>4770</v>
      </c>
      <c r="C136" s="78" t="n">
        <v>155861718</v>
      </c>
      <c r="D136" s="78" t="s">
        <v>19</v>
      </c>
      <c r="E136" s="78" t="s">
        <v>4771</v>
      </c>
      <c r="F136" s="78" t="s">
        <v>16498</v>
      </c>
      <c r="G136" s="78" t="s">
        <v>4761</v>
      </c>
      <c r="H136" s="78" t="s">
        <v>4761</v>
      </c>
      <c r="I136" s="78" t="s">
        <v>365</v>
      </c>
      <c r="J136" s="78" t="n">
        <v>21002867</v>
      </c>
      <c r="K136" s="78" t="s">
        <v>4763</v>
      </c>
      <c r="L136" s="78" t="s">
        <v>16561</v>
      </c>
      <c r="M136" s="78" t="s">
        <v>4762</v>
      </c>
      <c r="N136" s="78" t="s">
        <v>16502</v>
      </c>
    </row>
    <row r="137" customFormat="false" ht="15" hidden="false" customHeight="false" outlineLevel="0" collapsed="false">
      <c r="A137" s="78" t="s">
        <v>16497</v>
      </c>
      <c r="B137" s="78" t="s">
        <v>4770</v>
      </c>
      <c r="C137" s="78" t="n">
        <v>155861718</v>
      </c>
      <c r="D137" s="78" t="s">
        <v>19</v>
      </c>
      <c r="E137" s="78" t="s">
        <v>4771</v>
      </c>
      <c r="F137" s="78" t="s">
        <v>16498</v>
      </c>
      <c r="G137" s="78" t="s">
        <v>4761</v>
      </c>
      <c r="H137" s="78" t="s">
        <v>4761</v>
      </c>
      <c r="I137" s="78" t="s">
        <v>365</v>
      </c>
      <c r="J137" s="78" t="n">
        <v>21002867</v>
      </c>
      <c r="K137" s="78" t="s">
        <v>4763</v>
      </c>
      <c r="L137" s="78" t="s">
        <v>16561</v>
      </c>
      <c r="M137" s="78" t="s">
        <v>4762</v>
      </c>
      <c r="N137" s="78" t="s">
        <v>16502</v>
      </c>
    </row>
    <row r="138" customFormat="false" ht="15" hidden="false" customHeight="false" outlineLevel="0" collapsed="false">
      <c r="A138" s="78" t="s">
        <v>16497</v>
      </c>
      <c r="B138" s="78" t="s">
        <v>4695</v>
      </c>
      <c r="C138" s="78" t="n">
        <v>35696856</v>
      </c>
      <c r="D138" s="78" t="n">
        <v>11642105</v>
      </c>
      <c r="E138" s="78" t="s">
        <v>4696</v>
      </c>
      <c r="N138" s="78" t="s">
        <v>16502</v>
      </c>
    </row>
    <row r="139" customFormat="false" ht="15" hidden="false" customHeight="false" outlineLevel="0" collapsed="false">
      <c r="A139" s="78" t="s">
        <v>16497</v>
      </c>
      <c r="B139" s="78" t="s">
        <v>4695</v>
      </c>
      <c r="C139" s="78" t="n">
        <v>35696856</v>
      </c>
      <c r="D139" s="78" t="n">
        <v>11642105</v>
      </c>
      <c r="E139" s="78" t="s">
        <v>4696</v>
      </c>
      <c r="N139" s="78" t="s">
        <v>16502</v>
      </c>
    </row>
    <row r="140" customFormat="false" ht="15" hidden="false" customHeight="false" outlineLevel="0" collapsed="false">
      <c r="A140" s="78" t="s">
        <v>16497</v>
      </c>
      <c r="B140" s="78" t="s">
        <v>4704</v>
      </c>
      <c r="C140" s="78" t="n">
        <v>126153830</v>
      </c>
      <c r="D140" s="78" t="s">
        <v>16</v>
      </c>
      <c r="E140" s="78" t="s">
        <v>4705</v>
      </c>
      <c r="F140" s="78" t="s">
        <v>16498</v>
      </c>
      <c r="G140" s="78" t="s">
        <v>4695</v>
      </c>
      <c r="H140" s="78" t="s">
        <v>4695</v>
      </c>
      <c r="I140" s="78" t="s">
        <v>16562</v>
      </c>
      <c r="J140" s="78" t="n">
        <v>35696856</v>
      </c>
      <c r="K140" s="78" t="n">
        <v>11642105</v>
      </c>
      <c r="L140" s="78" t="s">
        <v>16563</v>
      </c>
      <c r="M140" s="78" t="s">
        <v>4696</v>
      </c>
      <c r="N140" s="78" t="s">
        <v>16502</v>
      </c>
    </row>
    <row r="141" customFormat="false" ht="15" hidden="false" customHeight="false" outlineLevel="0" collapsed="false">
      <c r="A141" s="78" t="s">
        <v>16497</v>
      </c>
      <c r="B141" s="78" t="s">
        <v>4704</v>
      </c>
      <c r="C141" s="78" t="n">
        <v>126153830</v>
      </c>
      <c r="D141" s="78" t="s">
        <v>16</v>
      </c>
      <c r="E141" s="78" t="s">
        <v>4705</v>
      </c>
      <c r="F141" s="78" t="s">
        <v>16498</v>
      </c>
      <c r="G141" s="78" t="s">
        <v>4695</v>
      </c>
      <c r="H141" s="78" t="s">
        <v>4695</v>
      </c>
      <c r="I141" s="78" t="s">
        <v>16562</v>
      </c>
      <c r="J141" s="78" t="n">
        <v>35696856</v>
      </c>
      <c r="K141" s="78" t="n">
        <v>11642105</v>
      </c>
      <c r="L141" s="78" t="s">
        <v>16563</v>
      </c>
      <c r="M141" s="78" t="s">
        <v>4696</v>
      </c>
      <c r="N141" s="78" t="s">
        <v>16502</v>
      </c>
    </row>
    <row r="142" customFormat="false" ht="15" hidden="false" customHeight="false" outlineLevel="0" collapsed="false">
      <c r="A142" s="78" t="s">
        <v>16497</v>
      </c>
      <c r="B142" s="78" t="s">
        <v>4904</v>
      </c>
      <c r="C142" s="78" t="n">
        <v>54562200</v>
      </c>
      <c r="D142" s="78" t="n">
        <v>21369103</v>
      </c>
      <c r="E142" s="78" t="s">
        <v>4905</v>
      </c>
      <c r="N142" s="78" t="s">
        <v>16502</v>
      </c>
    </row>
    <row r="143" customFormat="false" ht="15" hidden="false" customHeight="false" outlineLevel="0" collapsed="false">
      <c r="A143" s="78" t="s">
        <v>16497</v>
      </c>
      <c r="B143" s="78" t="s">
        <v>4904</v>
      </c>
      <c r="C143" s="78" t="n">
        <v>54562200</v>
      </c>
      <c r="D143" s="78" t="n">
        <v>21369103</v>
      </c>
      <c r="E143" s="78" t="s">
        <v>4905</v>
      </c>
      <c r="N143" s="78" t="s">
        <v>16502</v>
      </c>
    </row>
    <row r="144" customFormat="false" ht="15" hidden="false" customHeight="false" outlineLevel="0" collapsed="false">
      <c r="A144" s="78" t="s">
        <v>16497</v>
      </c>
      <c r="B144" s="78" t="s">
        <v>4913</v>
      </c>
      <c r="C144" s="78" t="n">
        <v>153384717</v>
      </c>
      <c r="D144" s="78" t="s">
        <v>23</v>
      </c>
      <c r="E144" s="78" t="s">
        <v>4914</v>
      </c>
      <c r="F144" s="78" t="s">
        <v>16498</v>
      </c>
      <c r="G144" s="78" t="s">
        <v>4904</v>
      </c>
      <c r="H144" s="78" t="s">
        <v>4904</v>
      </c>
      <c r="I144" s="78" t="s">
        <v>16564</v>
      </c>
      <c r="J144" s="78" t="n">
        <v>54562200</v>
      </c>
      <c r="K144" s="78" t="n">
        <v>21369103</v>
      </c>
      <c r="L144" s="78" t="s">
        <v>16565</v>
      </c>
      <c r="M144" s="78" t="s">
        <v>4905</v>
      </c>
      <c r="N144" s="78" t="s">
        <v>16502</v>
      </c>
    </row>
    <row r="145" customFormat="false" ht="15" hidden="false" customHeight="false" outlineLevel="0" collapsed="false">
      <c r="A145" s="78" t="s">
        <v>16497</v>
      </c>
      <c r="B145" s="78" t="s">
        <v>4913</v>
      </c>
      <c r="C145" s="78" t="n">
        <v>153384717</v>
      </c>
      <c r="D145" s="78" t="s">
        <v>23</v>
      </c>
      <c r="E145" s="78" t="s">
        <v>4914</v>
      </c>
      <c r="F145" s="78" t="s">
        <v>16498</v>
      </c>
      <c r="G145" s="78" t="s">
        <v>4904</v>
      </c>
      <c r="H145" s="78" t="s">
        <v>4904</v>
      </c>
      <c r="I145" s="78" t="s">
        <v>16564</v>
      </c>
      <c r="J145" s="78" t="n">
        <v>54562200</v>
      </c>
      <c r="K145" s="78" t="n">
        <v>21369103</v>
      </c>
      <c r="L145" s="78" t="s">
        <v>16565</v>
      </c>
      <c r="M145" s="78" t="s">
        <v>4905</v>
      </c>
      <c r="N145" s="78" t="s">
        <v>16502</v>
      </c>
    </row>
    <row r="146" customFormat="false" ht="15" hidden="false" customHeight="false" outlineLevel="0" collapsed="false">
      <c r="A146" s="78" t="s">
        <v>16497</v>
      </c>
      <c r="B146" s="78" t="s">
        <v>5390</v>
      </c>
      <c r="C146" s="78" t="n">
        <v>21001722</v>
      </c>
      <c r="D146" s="78" t="n">
        <v>38222105</v>
      </c>
      <c r="E146" s="78" t="s">
        <v>5391</v>
      </c>
      <c r="N146" s="78" t="s">
        <v>16502</v>
      </c>
    </row>
    <row r="147" customFormat="false" ht="15" hidden="false" customHeight="false" outlineLevel="0" collapsed="false">
      <c r="A147" s="78" t="s">
        <v>16497</v>
      </c>
      <c r="B147" s="78" t="s">
        <v>5398</v>
      </c>
      <c r="C147" s="78" t="n">
        <v>118447473</v>
      </c>
      <c r="F147" s="78" t="s">
        <v>16498</v>
      </c>
      <c r="G147" s="78" t="s">
        <v>5390</v>
      </c>
      <c r="H147" s="78" t="s">
        <v>5390</v>
      </c>
      <c r="I147" s="78" t="s">
        <v>16566</v>
      </c>
      <c r="J147" s="78" t="n">
        <v>21001722</v>
      </c>
      <c r="K147" s="78" t="n">
        <v>38222105</v>
      </c>
      <c r="L147" s="78" t="s">
        <v>16567</v>
      </c>
      <c r="M147" s="78" t="s">
        <v>5391</v>
      </c>
      <c r="N147" s="78" t="s">
        <v>16502</v>
      </c>
    </row>
    <row r="148" customFormat="false" ht="15" hidden="false" customHeight="false" outlineLevel="0" collapsed="false">
      <c r="A148" s="78" t="s">
        <v>16497</v>
      </c>
      <c r="B148" s="78" t="s">
        <v>5405</v>
      </c>
      <c r="C148" s="78" t="n">
        <v>133086029</v>
      </c>
      <c r="F148" s="78" t="s">
        <v>16498</v>
      </c>
      <c r="G148" s="78" t="s">
        <v>5390</v>
      </c>
      <c r="H148" s="78" t="s">
        <v>5390</v>
      </c>
      <c r="I148" s="78" t="s">
        <v>16566</v>
      </c>
      <c r="J148" s="78" t="n">
        <v>21001722</v>
      </c>
      <c r="K148" s="78" t="n">
        <v>38222105</v>
      </c>
      <c r="L148" s="78" t="s">
        <v>16567</v>
      </c>
      <c r="M148" s="78" t="s">
        <v>5391</v>
      </c>
      <c r="N148" s="78" t="s">
        <v>16502</v>
      </c>
    </row>
    <row r="149" customFormat="false" ht="15" hidden="false" customHeight="false" outlineLevel="0" collapsed="false">
      <c r="A149" s="78" t="s">
        <v>16497</v>
      </c>
      <c r="B149" s="78" t="s">
        <v>5419</v>
      </c>
      <c r="C149" s="78" t="n">
        <v>154346717</v>
      </c>
      <c r="F149" s="78" t="s">
        <v>16498</v>
      </c>
      <c r="G149" s="78" t="s">
        <v>5390</v>
      </c>
      <c r="H149" s="78" t="s">
        <v>5390</v>
      </c>
      <c r="I149" s="78" t="s">
        <v>16566</v>
      </c>
      <c r="J149" s="78" t="n">
        <v>21001722</v>
      </c>
      <c r="K149" s="78" t="n">
        <v>38222105</v>
      </c>
      <c r="L149" s="78" t="s">
        <v>16567</v>
      </c>
      <c r="M149" s="78" t="s">
        <v>5391</v>
      </c>
      <c r="N149" s="78" t="s">
        <v>16502</v>
      </c>
    </row>
    <row r="150" customFormat="false" ht="15" hidden="false" customHeight="false" outlineLevel="0" collapsed="false">
      <c r="A150" s="78" t="s">
        <v>16497</v>
      </c>
      <c r="B150" s="78" t="s">
        <v>5426</v>
      </c>
      <c r="C150" s="78" t="n">
        <v>154346572</v>
      </c>
      <c r="F150" s="78" t="s">
        <v>16498</v>
      </c>
      <c r="G150" s="78" t="s">
        <v>5390</v>
      </c>
      <c r="H150" s="78" t="s">
        <v>5390</v>
      </c>
      <c r="I150" s="78" t="s">
        <v>16566</v>
      </c>
      <c r="J150" s="78" t="n">
        <v>21001722</v>
      </c>
      <c r="K150" s="78" t="n">
        <v>38222105</v>
      </c>
      <c r="L150" s="78" t="s">
        <v>16567</v>
      </c>
      <c r="M150" s="78" t="s">
        <v>5391</v>
      </c>
      <c r="N150" s="78" t="s">
        <v>16502</v>
      </c>
    </row>
    <row r="151" customFormat="false" ht="15" hidden="false" customHeight="false" outlineLevel="0" collapsed="false">
      <c r="A151" s="78" t="s">
        <v>16497</v>
      </c>
      <c r="B151" s="78" t="s">
        <v>5412</v>
      </c>
      <c r="C151" s="78" t="n">
        <v>154346610</v>
      </c>
      <c r="F151" s="78" t="s">
        <v>16498</v>
      </c>
      <c r="G151" s="78" t="s">
        <v>5390</v>
      </c>
      <c r="H151" s="78" t="s">
        <v>5390</v>
      </c>
      <c r="I151" s="78" t="s">
        <v>16566</v>
      </c>
      <c r="J151" s="78" t="n">
        <v>21001722</v>
      </c>
      <c r="K151" s="78" t="n">
        <v>38222105</v>
      </c>
      <c r="L151" s="78" t="s">
        <v>16567</v>
      </c>
      <c r="M151" s="78" t="s">
        <v>5391</v>
      </c>
      <c r="N151" s="78" t="s">
        <v>16502</v>
      </c>
    </row>
    <row r="152" customFormat="false" ht="15" hidden="false" customHeight="false" outlineLevel="0" collapsed="false">
      <c r="A152" s="78" t="s">
        <v>16497</v>
      </c>
      <c r="B152" s="78" t="s">
        <v>4985</v>
      </c>
      <c r="C152" s="78" t="n">
        <v>26977056</v>
      </c>
      <c r="D152" s="78" t="s">
        <v>16568</v>
      </c>
      <c r="E152" s="78" t="s">
        <v>4986</v>
      </c>
      <c r="N152" s="78" t="s">
        <v>16502</v>
      </c>
    </row>
    <row r="153" customFormat="false" ht="15" hidden="false" customHeight="false" outlineLevel="0" collapsed="false">
      <c r="A153" s="78" t="s">
        <v>16497</v>
      </c>
      <c r="B153" s="78" t="s">
        <v>4985</v>
      </c>
      <c r="C153" s="78" t="n">
        <v>26977056</v>
      </c>
      <c r="D153" s="78" t="s">
        <v>16568</v>
      </c>
      <c r="E153" s="78" t="s">
        <v>4986</v>
      </c>
      <c r="N153" s="78" t="s">
        <v>16502</v>
      </c>
    </row>
    <row r="154" customFormat="false" ht="15" hidden="false" customHeight="false" outlineLevel="0" collapsed="false">
      <c r="A154" s="78" t="s">
        <v>16497</v>
      </c>
      <c r="B154" s="78" t="s">
        <v>4185</v>
      </c>
      <c r="C154" s="78" t="n">
        <v>23578018</v>
      </c>
      <c r="D154" s="78" t="s">
        <v>27</v>
      </c>
      <c r="E154" s="78" t="s">
        <v>4186</v>
      </c>
      <c r="N154" s="78" t="s">
        <v>16502</v>
      </c>
    </row>
    <row r="155" customFormat="false" ht="15" hidden="false" customHeight="false" outlineLevel="0" collapsed="false">
      <c r="A155" s="78" t="s">
        <v>16497</v>
      </c>
      <c r="B155" s="78" t="s">
        <v>4178</v>
      </c>
      <c r="C155" s="78" t="n">
        <v>51706195</v>
      </c>
      <c r="D155" s="78" t="s">
        <v>4180</v>
      </c>
      <c r="E155" s="78" t="s">
        <v>4179</v>
      </c>
      <c r="N155" s="78" t="s">
        <v>16502</v>
      </c>
    </row>
    <row r="156" customFormat="false" ht="15" hidden="false" customHeight="false" outlineLevel="0" collapsed="false">
      <c r="A156" s="78" t="s">
        <v>16497</v>
      </c>
      <c r="B156" s="78" t="s">
        <v>4178</v>
      </c>
      <c r="C156" s="78" t="n">
        <v>51706195</v>
      </c>
      <c r="D156" s="78" t="s">
        <v>4180</v>
      </c>
      <c r="E156" s="78" t="s">
        <v>4179</v>
      </c>
      <c r="N156" s="78" t="s">
        <v>16502</v>
      </c>
    </row>
    <row r="157" customFormat="false" ht="15" hidden="false" customHeight="false" outlineLevel="0" collapsed="false">
      <c r="A157" s="78" t="s">
        <v>16497</v>
      </c>
      <c r="B157" s="78" t="s">
        <v>4195</v>
      </c>
      <c r="C157" s="78" t="n">
        <v>104931330</v>
      </c>
      <c r="D157" s="78" t="s">
        <v>4197</v>
      </c>
      <c r="E157" s="78" t="s">
        <v>4196</v>
      </c>
      <c r="N157" s="78" t="s">
        <v>16502</v>
      </c>
    </row>
    <row r="158" customFormat="false" ht="15" hidden="false" customHeight="false" outlineLevel="0" collapsed="false">
      <c r="A158" s="78" t="s">
        <v>16497</v>
      </c>
      <c r="B158" s="78" t="s">
        <v>4555</v>
      </c>
      <c r="C158" s="78" t="n">
        <v>21002128</v>
      </c>
      <c r="D158" s="78" t="n">
        <v>7903107</v>
      </c>
      <c r="E158" s="78" t="s">
        <v>4556</v>
      </c>
      <c r="N158" s="78" t="s">
        <v>16502</v>
      </c>
    </row>
    <row r="159" customFormat="false" ht="15" hidden="false" customHeight="false" outlineLevel="0" collapsed="false">
      <c r="A159" s="78" t="s">
        <v>16497</v>
      </c>
      <c r="B159" s="78" t="s">
        <v>4563</v>
      </c>
      <c r="C159" s="78" t="n">
        <v>118446105</v>
      </c>
      <c r="F159" s="78" t="s">
        <v>16498</v>
      </c>
      <c r="G159" s="78" t="s">
        <v>4555</v>
      </c>
      <c r="H159" s="78" t="s">
        <v>4555</v>
      </c>
      <c r="I159" s="78" t="s">
        <v>16569</v>
      </c>
      <c r="J159" s="78" t="n">
        <v>21002128</v>
      </c>
      <c r="K159" s="78" t="n">
        <v>7903107</v>
      </c>
      <c r="L159" s="78" t="s">
        <v>16570</v>
      </c>
      <c r="M159" s="78" t="s">
        <v>4556</v>
      </c>
      <c r="N159" s="78" t="s">
        <v>16502</v>
      </c>
    </row>
    <row r="160" customFormat="false" ht="15" hidden="false" customHeight="false" outlineLevel="0" collapsed="false">
      <c r="A160" s="78" t="s">
        <v>16497</v>
      </c>
      <c r="B160" s="78" t="s">
        <v>4584</v>
      </c>
      <c r="C160" s="78" t="n">
        <v>119124222</v>
      </c>
      <c r="F160" s="78" t="s">
        <v>16498</v>
      </c>
      <c r="G160" s="78" t="s">
        <v>4555</v>
      </c>
      <c r="H160" s="78" t="s">
        <v>4555</v>
      </c>
      <c r="I160" s="78" t="s">
        <v>16569</v>
      </c>
      <c r="J160" s="78" t="n">
        <v>21002128</v>
      </c>
      <c r="K160" s="78" t="n">
        <v>7903107</v>
      </c>
      <c r="L160" s="78" t="s">
        <v>16570</v>
      </c>
      <c r="M160" s="78" t="s">
        <v>4556</v>
      </c>
      <c r="N160" s="78" t="s">
        <v>16502</v>
      </c>
    </row>
    <row r="161" customFormat="false" ht="15" hidden="false" customHeight="false" outlineLevel="0" collapsed="false">
      <c r="A161" s="78" t="s">
        <v>16497</v>
      </c>
      <c r="B161" s="78" t="s">
        <v>4577</v>
      </c>
      <c r="C161" s="78" t="n">
        <v>118446079</v>
      </c>
      <c r="F161" s="78" t="s">
        <v>16498</v>
      </c>
      <c r="G161" s="78" t="s">
        <v>4555</v>
      </c>
      <c r="H161" s="78" t="s">
        <v>4555</v>
      </c>
      <c r="I161" s="78" t="s">
        <v>16569</v>
      </c>
      <c r="J161" s="78" t="n">
        <v>21002128</v>
      </c>
      <c r="K161" s="78" t="n">
        <v>7903107</v>
      </c>
      <c r="L161" s="78" t="s">
        <v>16570</v>
      </c>
      <c r="M161" s="78" t="s">
        <v>4556</v>
      </c>
      <c r="N161" s="78" t="s">
        <v>16502</v>
      </c>
    </row>
    <row r="162" customFormat="false" ht="15" hidden="false" customHeight="false" outlineLevel="0" collapsed="false">
      <c r="A162" s="78" t="s">
        <v>16497</v>
      </c>
      <c r="B162" s="78" t="s">
        <v>4570</v>
      </c>
      <c r="C162" s="78" t="n">
        <v>118446074</v>
      </c>
      <c r="F162" s="78" t="s">
        <v>16498</v>
      </c>
      <c r="G162" s="78" t="s">
        <v>4555</v>
      </c>
      <c r="H162" s="78" t="s">
        <v>4555</v>
      </c>
      <c r="I162" s="78" t="s">
        <v>16569</v>
      </c>
      <c r="J162" s="78" t="n">
        <v>21002128</v>
      </c>
      <c r="K162" s="78" t="n">
        <v>7903107</v>
      </c>
      <c r="L162" s="78" t="s">
        <v>16570</v>
      </c>
      <c r="M162" s="78" t="s">
        <v>4556</v>
      </c>
      <c r="N162" s="78" t="s">
        <v>16502</v>
      </c>
    </row>
    <row r="163" customFormat="false" ht="15" hidden="false" customHeight="false" outlineLevel="0" collapsed="false">
      <c r="A163" s="78" t="s">
        <v>16497</v>
      </c>
      <c r="B163" s="78" t="s">
        <v>4598</v>
      </c>
      <c r="C163" s="78" t="n">
        <v>153480047</v>
      </c>
      <c r="F163" s="78" t="s">
        <v>16498</v>
      </c>
      <c r="G163" s="78" t="s">
        <v>4555</v>
      </c>
      <c r="H163" s="78" t="s">
        <v>4555</v>
      </c>
      <c r="I163" s="78" t="s">
        <v>16569</v>
      </c>
      <c r="J163" s="78" t="n">
        <v>21002128</v>
      </c>
      <c r="K163" s="78" t="n">
        <v>7903107</v>
      </c>
      <c r="L163" s="78" t="s">
        <v>16570</v>
      </c>
      <c r="M163" s="78" t="s">
        <v>4556</v>
      </c>
      <c r="N163" s="78" t="s">
        <v>16502</v>
      </c>
    </row>
    <row r="164" customFormat="false" ht="15" hidden="false" customHeight="false" outlineLevel="0" collapsed="false">
      <c r="A164" s="78" t="s">
        <v>16497</v>
      </c>
      <c r="B164" s="78" t="s">
        <v>4591</v>
      </c>
      <c r="C164" s="78" t="n">
        <v>153480129</v>
      </c>
      <c r="F164" s="78" t="s">
        <v>16498</v>
      </c>
      <c r="G164" s="78" t="s">
        <v>4555</v>
      </c>
      <c r="H164" s="78" t="s">
        <v>4555</v>
      </c>
      <c r="I164" s="78" t="s">
        <v>16569</v>
      </c>
      <c r="J164" s="78" t="n">
        <v>21002128</v>
      </c>
      <c r="K164" s="78" t="n">
        <v>7903107</v>
      </c>
      <c r="L164" s="78" t="s">
        <v>16570</v>
      </c>
      <c r="M164" s="78" t="s">
        <v>4556</v>
      </c>
      <c r="N164" s="78" t="s">
        <v>16502</v>
      </c>
    </row>
    <row r="165" customFormat="false" ht="15" hidden="false" customHeight="false" outlineLevel="0" collapsed="false">
      <c r="A165" s="78" t="s">
        <v>16497</v>
      </c>
      <c r="B165" s="78" t="s">
        <v>5148</v>
      </c>
      <c r="C165" s="78" t="n">
        <v>21002155</v>
      </c>
      <c r="D165" s="78" t="n">
        <v>31162100</v>
      </c>
      <c r="E165" s="78" t="s">
        <v>5149</v>
      </c>
      <c r="N165" s="78" t="s">
        <v>16502</v>
      </c>
    </row>
    <row r="166" customFormat="false" ht="15" hidden="false" customHeight="false" outlineLevel="0" collapsed="false">
      <c r="A166" s="78" t="s">
        <v>16497</v>
      </c>
      <c r="B166" s="78" t="s">
        <v>5156</v>
      </c>
      <c r="C166" s="78" t="n">
        <v>118447071</v>
      </c>
      <c r="F166" s="78" t="s">
        <v>16498</v>
      </c>
      <c r="G166" s="78" t="s">
        <v>5148</v>
      </c>
      <c r="H166" s="78" t="s">
        <v>5148</v>
      </c>
      <c r="I166" s="78" t="s">
        <v>378</v>
      </c>
      <c r="J166" s="78" t="n">
        <v>21002155</v>
      </c>
      <c r="K166" s="78" t="n">
        <v>31162100</v>
      </c>
      <c r="L166" s="78" t="s">
        <v>16571</v>
      </c>
      <c r="M166" s="78" t="s">
        <v>5149</v>
      </c>
      <c r="N166" s="78" t="s">
        <v>16502</v>
      </c>
    </row>
    <row r="167" customFormat="false" ht="15" hidden="false" customHeight="false" outlineLevel="0" collapsed="false">
      <c r="A167" s="78" t="s">
        <v>16497</v>
      </c>
      <c r="B167" s="78" t="s">
        <v>5163</v>
      </c>
      <c r="C167" s="78" t="n">
        <v>119125502</v>
      </c>
      <c r="F167" s="78" t="s">
        <v>16498</v>
      </c>
      <c r="G167" s="78" t="s">
        <v>5148</v>
      </c>
      <c r="H167" s="78" t="s">
        <v>5148</v>
      </c>
      <c r="I167" s="78" t="s">
        <v>378</v>
      </c>
      <c r="J167" s="78" t="n">
        <v>21002155</v>
      </c>
      <c r="K167" s="78" t="n">
        <v>31162100</v>
      </c>
      <c r="L167" s="78" t="s">
        <v>16571</v>
      </c>
      <c r="M167" s="78" t="s">
        <v>5149</v>
      </c>
      <c r="N167" s="78" t="s">
        <v>16502</v>
      </c>
    </row>
    <row r="168" customFormat="false" ht="15" hidden="false" customHeight="false" outlineLevel="0" collapsed="false">
      <c r="A168" s="78" t="s">
        <v>16497</v>
      </c>
      <c r="B168" s="78" t="s">
        <v>5177</v>
      </c>
      <c r="C168" s="78" t="n">
        <v>154730589</v>
      </c>
      <c r="F168" s="78" t="s">
        <v>16498</v>
      </c>
      <c r="G168" s="78" t="s">
        <v>5148</v>
      </c>
      <c r="H168" s="78" t="s">
        <v>5148</v>
      </c>
      <c r="I168" s="78" t="s">
        <v>378</v>
      </c>
      <c r="J168" s="78" t="n">
        <v>21002155</v>
      </c>
      <c r="K168" s="78" t="n">
        <v>31162100</v>
      </c>
      <c r="L168" s="78" t="s">
        <v>16571</v>
      </c>
      <c r="M168" s="78" t="s">
        <v>5149</v>
      </c>
      <c r="N168" s="78" t="s">
        <v>16502</v>
      </c>
    </row>
    <row r="169" customFormat="false" ht="15" hidden="false" customHeight="false" outlineLevel="0" collapsed="false">
      <c r="A169" s="78" t="s">
        <v>16497</v>
      </c>
      <c r="B169" s="78" t="s">
        <v>16572</v>
      </c>
      <c r="C169" s="78" t="n">
        <v>154730491</v>
      </c>
      <c r="F169" s="78" t="s">
        <v>16498</v>
      </c>
      <c r="G169" s="78" t="s">
        <v>5148</v>
      </c>
      <c r="H169" s="78" t="s">
        <v>5148</v>
      </c>
      <c r="I169" s="78" t="s">
        <v>378</v>
      </c>
      <c r="J169" s="78" t="n">
        <v>21002155</v>
      </c>
      <c r="K169" s="78" t="n">
        <v>31162100</v>
      </c>
      <c r="L169" s="78" t="s">
        <v>16571</v>
      </c>
      <c r="M169" s="78" t="s">
        <v>5149</v>
      </c>
      <c r="N169" s="78" t="s">
        <v>16502</v>
      </c>
    </row>
    <row r="170" customFormat="false" ht="15" hidden="false" customHeight="false" outlineLevel="0" collapsed="false">
      <c r="A170" s="78" t="s">
        <v>16497</v>
      </c>
      <c r="B170" s="78" t="s">
        <v>16573</v>
      </c>
      <c r="C170" s="78" t="n">
        <v>154730653</v>
      </c>
      <c r="F170" s="78" t="s">
        <v>16498</v>
      </c>
      <c r="G170" s="78" t="s">
        <v>5148</v>
      </c>
      <c r="H170" s="78" t="s">
        <v>5148</v>
      </c>
      <c r="I170" s="78" t="s">
        <v>378</v>
      </c>
      <c r="J170" s="78" t="n">
        <v>21002155</v>
      </c>
      <c r="K170" s="78" t="n">
        <v>31162100</v>
      </c>
      <c r="L170" s="78" t="s">
        <v>16571</v>
      </c>
      <c r="M170" s="78" t="s">
        <v>5149</v>
      </c>
      <c r="N170" s="78" t="s">
        <v>16502</v>
      </c>
    </row>
    <row r="171" customFormat="false" ht="15" hidden="false" customHeight="false" outlineLevel="0" collapsed="false">
      <c r="A171" s="78" t="s">
        <v>16497</v>
      </c>
      <c r="B171" s="78" t="s">
        <v>16574</v>
      </c>
      <c r="C171" s="78" t="n">
        <v>154730470</v>
      </c>
      <c r="F171" s="78" t="s">
        <v>16498</v>
      </c>
      <c r="G171" s="78" t="s">
        <v>5148</v>
      </c>
      <c r="H171" s="78" t="s">
        <v>5148</v>
      </c>
      <c r="I171" s="78" t="s">
        <v>378</v>
      </c>
      <c r="J171" s="78" t="n">
        <v>21002155</v>
      </c>
      <c r="K171" s="78" t="n">
        <v>31162100</v>
      </c>
      <c r="L171" s="78" t="s">
        <v>16571</v>
      </c>
      <c r="M171" s="78" t="s">
        <v>5149</v>
      </c>
      <c r="N171" s="78" t="s">
        <v>16502</v>
      </c>
    </row>
    <row r="172" customFormat="false" ht="15" hidden="false" customHeight="false" outlineLevel="0" collapsed="false">
      <c r="A172" s="78" t="s">
        <v>16497</v>
      </c>
      <c r="B172" s="78" t="s">
        <v>5170</v>
      </c>
      <c r="C172" s="78" t="n">
        <v>154730569</v>
      </c>
      <c r="F172" s="78" t="s">
        <v>16498</v>
      </c>
      <c r="G172" s="78" t="s">
        <v>5148</v>
      </c>
      <c r="H172" s="78" t="s">
        <v>5148</v>
      </c>
      <c r="I172" s="78" t="s">
        <v>378</v>
      </c>
      <c r="J172" s="78" t="n">
        <v>21002155</v>
      </c>
      <c r="K172" s="78" t="n">
        <v>31162100</v>
      </c>
      <c r="L172" s="78" t="s">
        <v>16571</v>
      </c>
      <c r="M172" s="78" t="s">
        <v>5149</v>
      </c>
      <c r="N172" s="78" t="s">
        <v>16502</v>
      </c>
    </row>
    <row r="173" customFormat="false" ht="15" hidden="false" customHeight="false" outlineLevel="0" collapsed="false">
      <c r="A173" s="78" t="s">
        <v>16497</v>
      </c>
      <c r="B173" s="78" t="s">
        <v>16575</v>
      </c>
      <c r="C173" s="78" t="n">
        <v>154730570</v>
      </c>
      <c r="F173" s="78" t="s">
        <v>16498</v>
      </c>
      <c r="G173" s="78" t="s">
        <v>5148</v>
      </c>
      <c r="H173" s="78" t="s">
        <v>5148</v>
      </c>
      <c r="I173" s="78" t="s">
        <v>378</v>
      </c>
      <c r="J173" s="78" t="n">
        <v>21002155</v>
      </c>
      <c r="K173" s="78" t="n">
        <v>31162100</v>
      </c>
      <c r="L173" s="78" t="s">
        <v>16571</v>
      </c>
      <c r="M173" s="78" t="s">
        <v>5149</v>
      </c>
      <c r="N173" s="78" t="s">
        <v>16502</v>
      </c>
    </row>
    <row r="174" customFormat="false" ht="15" hidden="false" customHeight="false" outlineLevel="0" collapsed="false">
      <c r="A174" s="78" t="s">
        <v>16497</v>
      </c>
      <c r="B174" s="78" t="s">
        <v>16576</v>
      </c>
      <c r="C174" s="78" t="n">
        <v>154730473</v>
      </c>
      <c r="F174" s="78" t="s">
        <v>16498</v>
      </c>
      <c r="G174" s="78" t="s">
        <v>5148</v>
      </c>
      <c r="H174" s="78" t="s">
        <v>5148</v>
      </c>
      <c r="I174" s="78" t="s">
        <v>378</v>
      </c>
      <c r="J174" s="78" t="n">
        <v>21002155</v>
      </c>
      <c r="K174" s="78" t="n">
        <v>31162100</v>
      </c>
      <c r="L174" s="78" t="s">
        <v>16571</v>
      </c>
      <c r="M174" s="78" t="s">
        <v>5149</v>
      </c>
      <c r="N174" s="78" t="s">
        <v>16502</v>
      </c>
    </row>
    <row r="175" customFormat="false" ht="15" hidden="false" customHeight="false" outlineLevel="0" collapsed="false">
      <c r="A175" s="78" t="s">
        <v>16497</v>
      </c>
      <c r="B175" s="78" t="s">
        <v>5196</v>
      </c>
      <c r="C175" s="78" t="n">
        <v>21002905</v>
      </c>
      <c r="D175" s="78" t="n">
        <v>31652100</v>
      </c>
      <c r="E175" s="78" t="s">
        <v>5197</v>
      </c>
      <c r="N175" s="78" t="s">
        <v>16502</v>
      </c>
    </row>
    <row r="176" customFormat="false" ht="15" hidden="false" customHeight="false" outlineLevel="0" collapsed="false">
      <c r="A176" s="78" t="s">
        <v>16497</v>
      </c>
      <c r="B176" s="78" t="s">
        <v>5205</v>
      </c>
      <c r="C176" s="78" t="n">
        <v>30816938</v>
      </c>
      <c r="D176" s="78" t="s">
        <v>5207</v>
      </c>
      <c r="E176" s="78" t="s">
        <v>5206</v>
      </c>
      <c r="N176" s="78" t="s">
        <v>16502</v>
      </c>
    </row>
    <row r="177" customFormat="false" ht="15" hidden="false" customHeight="false" outlineLevel="0" collapsed="false">
      <c r="A177" s="78" t="s">
        <v>16497</v>
      </c>
      <c r="B177" s="78" t="s">
        <v>5205</v>
      </c>
      <c r="C177" s="78" t="n">
        <v>30816938</v>
      </c>
      <c r="D177" s="78" t="s">
        <v>5207</v>
      </c>
      <c r="E177" s="78" t="s">
        <v>5206</v>
      </c>
      <c r="N177" s="78" t="s">
        <v>16502</v>
      </c>
    </row>
    <row r="178" customFormat="false" ht="15" hidden="false" customHeight="false" outlineLevel="0" collapsed="false">
      <c r="A178" s="78" t="s">
        <v>16497</v>
      </c>
      <c r="B178" s="78" t="s">
        <v>5205</v>
      </c>
      <c r="C178" s="78" t="n">
        <v>30816938</v>
      </c>
      <c r="D178" s="78" t="s">
        <v>5207</v>
      </c>
      <c r="E178" s="78" t="s">
        <v>5206</v>
      </c>
      <c r="N178" s="78" t="s">
        <v>16502</v>
      </c>
    </row>
    <row r="179" customFormat="false" ht="15" hidden="false" customHeight="false" outlineLevel="0" collapsed="false">
      <c r="A179" s="78" t="s">
        <v>16497</v>
      </c>
      <c r="B179" s="78" t="s">
        <v>5205</v>
      </c>
      <c r="C179" s="78" t="n">
        <v>30816938</v>
      </c>
      <c r="D179" s="78" t="s">
        <v>5207</v>
      </c>
      <c r="E179" s="78" t="s">
        <v>5206</v>
      </c>
      <c r="N179" s="78" t="s">
        <v>16502</v>
      </c>
    </row>
    <row r="180" customFormat="false" ht="15" hidden="false" customHeight="false" outlineLevel="0" collapsed="false">
      <c r="A180" s="78" t="s">
        <v>16497</v>
      </c>
      <c r="B180" s="78" t="s">
        <v>5214</v>
      </c>
      <c r="C180" s="78" t="n">
        <v>155710497</v>
      </c>
      <c r="D180" s="78" t="s">
        <v>738</v>
      </c>
      <c r="E180" s="78" t="s">
        <v>5215</v>
      </c>
      <c r="F180" s="78" t="s">
        <v>16498</v>
      </c>
      <c r="G180" s="78" t="s">
        <v>5205</v>
      </c>
      <c r="H180" s="78" t="s">
        <v>5205</v>
      </c>
      <c r="I180" s="78" t="s">
        <v>16577</v>
      </c>
      <c r="J180" s="78" t="n">
        <v>30816938</v>
      </c>
      <c r="K180" s="78" t="s">
        <v>5207</v>
      </c>
      <c r="L180" s="78" t="s">
        <v>16578</v>
      </c>
      <c r="M180" s="78" t="s">
        <v>5206</v>
      </c>
      <c r="N180" s="78" t="s">
        <v>16502</v>
      </c>
    </row>
    <row r="181" customFormat="false" ht="15" hidden="false" customHeight="false" outlineLevel="0" collapsed="false">
      <c r="A181" s="78" t="s">
        <v>16497</v>
      </c>
      <c r="B181" s="78" t="s">
        <v>5214</v>
      </c>
      <c r="C181" s="78" t="n">
        <v>155710497</v>
      </c>
      <c r="D181" s="78" t="s">
        <v>738</v>
      </c>
      <c r="E181" s="78" t="s">
        <v>5215</v>
      </c>
      <c r="F181" s="78" t="s">
        <v>16498</v>
      </c>
      <c r="G181" s="78" t="s">
        <v>5205</v>
      </c>
      <c r="H181" s="78" t="s">
        <v>5205</v>
      </c>
      <c r="I181" s="78" t="s">
        <v>16577</v>
      </c>
      <c r="J181" s="78" t="n">
        <v>30816938</v>
      </c>
      <c r="K181" s="78" t="s">
        <v>5207</v>
      </c>
      <c r="L181" s="78" t="s">
        <v>16578</v>
      </c>
      <c r="M181" s="78" t="s">
        <v>5206</v>
      </c>
      <c r="N181" s="78" t="s">
        <v>16502</v>
      </c>
    </row>
    <row r="182" customFormat="false" ht="15" hidden="false" customHeight="false" outlineLevel="0" collapsed="false">
      <c r="A182" s="78" t="s">
        <v>16497</v>
      </c>
      <c r="B182" s="78" t="s">
        <v>5214</v>
      </c>
      <c r="C182" s="78" t="n">
        <v>155710497</v>
      </c>
      <c r="D182" s="78" t="s">
        <v>738</v>
      </c>
      <c r="E182" s="78" t="s">
        <v>5215</v>
      </c>
      <c r="F182" s="78" t="s">
        <v>16498</v>
      </c>
      <c r="G182" s="78" t="s">
        <v>5205</v>
      </c>
      <c r="H182" s="78" t="s">
        <v>5205</v>
      </c>
      <c r="I182" s="78" t="s">
        <v>16577</v>
      </c>
      <c r="J182" s="78" t="n">
        <v>30816938</v>
      </c>
      <c r="K182" s="78" t="s">
        <v>5207</v>
      </c>
      <c r="L182" s="78" t="s">
        <v>16578</v>
      </c>
      <c r="M182" s="78" t="s">
        <v>5206</v>
      </c>
      <c r="N182" s="78" t="s">
        <v>16502</v>
      </c>
    </row>
    <row r="183" customFormat="false" ht="15" hidden="false" customHeight="false" outlineLevel="0" collapsed="false">
      <c r="A183" s="78" t="s">
        <v>16497</v>
      </c>
      <c r="B183" s="78" t="s">
        <v>5214</v>
      </c>
      <c r="C183" s="78" t="n">
        <v>155710497</v>
      </c>
      <c r="D183" s="78" t="s">
        <v>738</v>
      </c>
      <c r="E183" s="78" t="s">
        <v>5215</v>
      </c>
      <c r="F183" s="78" t="s">
        <v>16498</v>
      </c>
      <c r="G183" s="78" t="s">
        <v>5205</v>
      </c>
      <c r="H183" s="78" t="s">
        <v>5205</v>
      </c>
      <c r="I183" s="78" t="s">
        <v>16577</v>
      </c>
      <c r="J183" s="78" t="n">
        <v>30816938</v>
      </c>
      <c r="K183" s="78" t="s">
        <v>5207</v>
      </c>
      <c r="L183" s="78" t="s">
        <v>16578</v>
      </c>
      <c r="M183" s="78" t="s">
        <v>5206</v>
      </c>
      <c r="N183" s="78" t="s">
        <v>16502</v>
      </c>
    </row>
    <row r="184" customFormat="false" ht="15" hidden="false" customHeight="false" outlineLevel="0" collapsed="false">
      <c r="A184" s="78" t="s">
        <v>16497</v>
      </c>
      <c r="B184" s="78" t="s">
        <v>5232</v>
      </c>
      <c r="C184" s="78" t="n">
        <v>119257968</v>
      </c>
      <c r="D184" s="78" t="s">
        <v>34</v>
      </c>
      <c r="E184" s="78" t="s">
        <v>5233</v>
      </c>
      <c r="N184" s="78" t="s">
        <v>16502</v>
      </c>
    </row>
    <row r="185" customFormat="false" ht="15" hidden="false" customHeight="false" outlineLevel="0" collapsed="false">
      <c r="A185" s="78" t="s">
        <v>16497</v>
      </c>
      <c r="B185" s="78" t="s">
        <v>5117</v>
      </c>
      <c r="C185" s="78" t="n">
        <v>21007604</v>
      </c>
      <c r="D185" s="78" t="s">
        <v>734</v>
      </c>
      <c r="E185" s="78" t="s">
        <v>5118</v>
      </c>
      <c r="N185" s="78" t="s">
        <v>16502</v>
      </c>
    </row>
    <row r="186" customFormat="false" ht="15" hidden="false" customHeight="false" outlineLevel="0" collapsed="false">
      <c r="A186" s="78" t="s">
        <v>16497</v>
      </c>
      <c r="B186" s="78" t="s">
        <v>16579</v>
      </c>
      <c r="C186" s="78" t="n">
        <v>154731793</v>
      </c>
      <c r="F186" s="78" t="s">
        <v>16498</v>
      </c>
      <c r="G186" s="78" t="s">
        <v>5117</v>
      </c>
      <c r="H186" s="78" t="s">
        <v>5117</v>
      </c>
      <c r="I186" s="78" t="s">
        <v>16580</v>
      </c>
      <c r="J186" s="78" t="n">
        <v>21007604</v>
      </c>
      <c r="K186" s="78" t="s">
        <v>734</v>
      </c>
      <c r="L186" s="78" t="s">
        <v>16581</v>
      </c>
      <c r="M186" s="78" t="s">
        <v>5118</v>
      </c>
      <c r="N186" s="78" t="s">
        <v>16502</v>
      </c>
    </row>
    <row r="187" customFormat="false" ht="15" hidden="false" customHeight="false" outlineLevel="0" collapsed="false">
      <c r="A187" s="78" t="s">
        <v>16497</v>
      </c>
      <c r="B187" s="78" t="s">
        <v>5131</v>
      </c>
      <c r="C187" s="78" t="n">
        <v>154732126</v>
      </c>
      <c r="F187" s="78" t="s">
        <v>16498</v>
      </c>
      <c r="G187" s="78" t="s">
        <v>5117</v>
      </c>
      <c r="H187" s="78" t="s">
        <v>5117</v>
      </c>
      <c r="I187" s="78" t="s">
        <v>16580</v>
      </c>
      <c r="J187" s="78" t="n">
        <v>21007604</v>
      </c>
      <c r="K187" s="78" t="s">
        <v>734</v>
      </c>
      <c r="L187" s="78" t="s">
        <v>16581</v>
      </c>
      <c r="M187" s="78" t="s">
        <v>5118</v>
      </c>
      <c r="N187" s="78" t="s">
        <v>16502</v>
      </c>
    </row>
    <row r="188" customFormat="false" ht="15" hidden="false" customHeight="false" outlineLevel="0" collapsed="false">
      <c r="A188" s="78" t="s">
        <v>16497</v>
      </c>
      <c r="B188" s="78" t="s">
        <v>16582</v>
      </c>
      <c r="C188" s="78" t="n">
        <v>154732062</v>
      </c>
      <c r="F188" s="78" t="s">
        <v>16498</v>
      </c>
      <c r="G188" s="78" t="s">
        <v>5117</v>
      </c>
      <c r="H188" s="78" t="s">
        <v>5117</v>
      </c>
      <c r="I188" s="78" t="s">
        <v>16580</v>
      </c>
      <c r="J188" s="78" t="n">
        <v>21007604</v>
      </c>
      <c r="K188" s="78" t="s">
        <v>734</v>
      </c>
      <c r="L188" s="78" t="s">
        <v>16581</v>
      </c>
      <c r="M188" s="78" t="s">
        <v>5118</v>
      </c>
      <c r="N188" s="78" t="s">
        <v>16502</v>
      </c>
    </row>
    <row r="189" customFormat="false" ht="15" hidden="false" customHeight="false" outlineLevel="0" collapsed="false">
      <c r="A189" s="78" t="s">
        <v>16497</v>
      </c>
      <c r="B189" s="78" t="s">
        <v>16583</v>
      </c>
      <c r="C189" s="78" t="n">
        <v>154732051</v>
      </c>
      <c r="F189" s="78" t="s">
        <v>16498</v>
      </c>
      <c r="G189" s="78" t="s">
        <v>5117</v>
      </c>
      <c r="H189" s="78" t="s">
        <v>5117</v>
      </c>
      <c r="I189" s="78" t="s">
        <v>16580</v>
      </c>
      <c r="J189" s="78" t="n">
        <v>21007604</v>
      </c>
      <c r="K189" s="78" t="s">
        <v>734</v>
      </c>
      <c r="L189" s="78" t="s">
        <v>16581</v>
      </c>
      <c r="M189" s="78" t="s">
        <v>5118</v>
      </c>
      <c r="N189" s="78" t="s">
        <v>16502</v>
      </c>
    </row>
    <row r="190" customFormat="false" ht="15" hidden="false" customHeight="false" outlineLevel="0" collapsed="false">
      <c r="A190" s="78" t="s">
        <v>16497</v>
      </c>
      <c r="B190" s="78" t="s">
        <v>5124</v>
      </c>
      <c r="C190" s="78" t="n">
        <v>154732114</v>
      </c>
      <c r="F190" s="78" t="s">
        <v>16498</v>
      </c>
      <c r="G190" s="78" t="s">
        <v>5117</v>
      </c>
      <c r="H190" s="78" t="s">
        <v>5117</v>
      </c>
      <c r="I190" s="78" t="s">
        <v>16580</v>
      </c>
      <c r="J190" s="78" t="n">
        <v>21007604</v>
      </c>
      <c r="K190" s="78" t="s">
        <v>734</v>
      </c>
      <c r="L190" s="78" t="s">
        <v>16581</v>
      </c>
      <c r="M190" s="78" t="s">
        <v>5118</v>
      </c>
      <c r="N190" s="78" t="s">
        <v>16502</v>
      </c>
    </row>
    <row r="191" customFormat="false" ht="15" hidden="false" customHeight="false" outlineLevel="0" collapsed="false">
      <c r="A191" s="78" t="s">
        <v>16497</v>
      </c>
      <c r="B191" s="78" t="s">
        <v>16584</v>
      </c>
      <c r="C191" s="78" t="n">
        <v>154731786</v>
      </c>
      <c r="F191" s="78" t="s">
        <v>16498</v>
      </c>
      <c r="G191" s="78" t="s">
        <v>5117</v>
      </c>
      <c r="H191" s="78" t="s">
        <v>5117</v>
      </c>
      <c r="I191" s="78" t="s">
        <v>16580</v>
      </c>
      <c r="J191" s="78" t="n">
        <v>21007604</v>
      </c>
      <c r="K191" s="78" t="s">
        <v>734</v>
      </c>
      <c r="L191" s="78" t="s">
        <v>16581</v>
      </c>
      <c r="M191" s="78" t="s">
        <v>5118</v>
      </c>
      <c r="N191" s="78" t="s">
        <v>16502</v>
      </c>
    </row>
    <row r="192" customFormat="false" ht="15" hidden="false" customHeight="false" outlineLevel="0" collapsed="false">
      <c r="A192" s="78" t="s">
        <v>16497</v>
      </c>
      <c r="B192" s="78" t="s">
        <v>4933</v>
      </c>
      <c r="C192" s="78" t="n">
        <v>21000005</v>
      </c>
      <c r="D192" s="78" t="n">
        <v>23135106</v>
      </c>
      <c r="E192" s="78" t="s">
        <v>4934</v>
      </c>
      <c r="N192" s="78" t="s">
        <v>16502</v>
      </c>
    </row>
    <row r="193" customFormat="false" ht="15" hidden="false" customHeight="false" outlineLevel="0" collapsed="false">
      <c r="A193" s="78" t="s">
        <v>16497</v>
      </c>
      <c r="B193" s="78" t="s">
        <v>4948</v>
      </c>
      <c r="C193" s="78" t="n">
        <v>118648307</v>
      </c>
      <c r="F193" s="78" t="s">
        <v>16498</v>
      </c>
      <c r="G193" s="78" t="s">
        <v>4933</v>
      </c>
      <c r="H193" s="78" t="s">
        <v>4933</v>
      </c>
      <c r="I193" s="78" t="s">
        <v>16585</v>
      </c>
      <c r="J193" s="78" t="n">
        <v>21000005</v>
      </c>
      <c r="K193" s="78" t="n">
        <v>23135106</v>
      </c>
      <c r="L193" s="78" t="s">
        <v>16586</v>
      </c>
      <c r="M193" s="78" t="s">
        <v>4934</v>
      </c>
      <c r="N193" s="78" t="s">
        <v>16502</v>
      </c>
    </row>
    <row r="194" customFormat="false" ht="15" hidden="false" customHeight="false" outlineLevel="0" collapsed="false">
      <c r="A194" s="78" t="s">
        <v>16497</v>
      </c>
      <c r="B194" s="78" t="s">
        <v>4962</v>
      </c>
      <c r="C194" s="78" t="n">
        <v>119127024</v>
      </c>
      <c r="F194" s="78" t="s">
        <v>16498</v>
      </c>
      <c r="G194" s="78" t="s">
        <v>4933</v>
      </c>
      <c r="H194" s="78" t="s">
        <v>4933</v>
      </c>
      <c r="I194" s="78" t="s">
        <v>16585</v>
      </c>
      <c r="J194" s="78" t="n">
        <v>21000005</v>
      </c>
      <c r="K194" s="78" t="n">
        <v>23135106</v>
      </c>
      <c r="L194" s="78" t="s">
        <v>16586</v>
      </c>
      <c r="M194" s="78" t="s">
        <v>4934</v>
      </c>
      <c r="N194" s="78" t="s">
        <v>16502</v>
      </c>
    </row>
    <row r="195" customFormat="false" ht="15" hidden="false" customHeight="false" outlineLevel="0" collapsed="false">
      <c r="A195" s="78" t="s">
        <v>16497</v>
      </c>
      <c r="B195" s="78" t="s">
        <v>4941</v>
      </c>
      <c r="C195" s="78" t="n">
        <v>118648236</v>
      </c>
      <c r="F195" s="78" t="s">
        <v>16498</v>
      </c>
      <c r="G195" s="78" t="s">
        <v>4933</v>
      </c>
      <c r="H195" s="78" t="s">
        <v>4933</v>
      </c>
      <c r="I195" s="78" t="s">
        <v>16585</v>
      </c>
      <c r="J195" s="78" t="n">
        <v>21000005</v>
      </c>
      <c r="K195" s="78" t="n">
        <v>23135106</v>
      </c>
      <c r="L195" s="78" t="s">
        <v>16586</v>
      </c>
      <c r="M195" s="78" t="s">
        <v>4934</v>
      </c>
      <c r="N195" s="78" t="s">
        <v>16502</v>
      </c>
    </row>
    <row r="196" customFormat="false" ht="15" hidden="false" customHeight="false" outlineLevel="0" collapsed="false">
      <c r="A196" s="78" t="s">
        <v>16497</v>
      </c>
      <c r="B196" s="78" t="s">
        <v>4955</v>
      </c>
      <c r="C196" s="78" t="n">
        <v>118922675</v>
      </c>
      <c r="F196" s="78" t="s">
        <v>16498</v>
      </c>
      <c r="G196" s="78" t="s">
        <v>4933</v>
      </c>
      <c r="H196" s="78" t="s">
        <v>4933</v>
      </c>
      <c r="I196" s="78" t="s">
        <v>16585</v>
      </c>
      <c r="J196" s="78" t="n">
        <v>21000005</v>
      </c>
      <c r="K196" s="78" t="n">
        <v>23135106</v>
      </c>
      <c r="L196" s="78" t="s">
        <v>16586</v>
      </c>
      <c r="M196" s="78" t="s">
        <v>4934</v>
      </c>
      <c r="N196" s="78" t="s">
        <v>16502</v>
      </c>
    </row>
    <row r="197" customFormat="false" ht="15" hidden="false" customHeight="false" outlineLevel="0" collapsed="false">
      <c r="A197" s="78" t="s">
        <v>16497</v>
      </c>
      <c r="B197" s="78" t="s">
        <v>4976</v>
      </c>
      <c r="C197" s="78" t="n">
        <v>151916533</v>
      </c>
      <c r="F197" s="78" t="s">
        <v>16498</v>
      </c>
      <c r="G197" s="78" t="s">
        <v>4933</v>
      </c>
      <c r="H197" s="78" t="s">
        <v>4933</v>
      </c>
      <c r="I197" s="78" t="s">
        <v>16585</v>
      </c>
      <c r="J197" s="78" t="n">
        <v>21000005</v>
      </c>
      <c r="K197" s="78" t="n">
        <v>23135106</v>
      </c>
      <c r="L197" s="78" t="s">
        <v>16586</v>
      </c>
      <c r="M197" s="78" t="s">
        <v>4934</v>
      </c>
      <c r="N197" s="78" t="s">
        <v>16502</v>
      </c>
    </row>
    <row r="198" customFormat="false" ht="15" hidden="false" customHeight="false" outlineLevel="0" collapsed="false">
      <c r="A198" s="78" t="s">
        <v>16497</v>
      </c>
      <c r="B198" s="78" t="s">
        <v>4969</v>
      </c>
      <c r="C198" s="78" t="n">
        <v>145762113</v>
      </c>
      <c r="F198" s="78" t="s">
        <v>16498</v>
      </c>
      <c r="G198" s="78" t="s">
        <v>4933</v>
      </c>
      <c r="H198" s="78" t="s">
        <v>4933</v>
      </c>
      <c r="I198" s="78" t="s">
        <v>16585</v>
      </c>
      <c r="J198" s="78" t="n">
        <v>21000005</v>
      </c>
      <c r="K198" s="78" t="n">
        <v>23135106</v>
      </c>
      <c r="L198" s="78" t="s">
        <v>16586</v>
      </c>
      <c r="M198" s="78" t="s">
        <v>4934</v>
      </c>
      <c r="N198" s="78" t="s">
        <v>16502</v>
      </c>
    </row>
    <row r="199" customFormat="false" ht="15" hidden="false" customHeight="false" outlineLevel="0" collapsed="false">
      <c r="A199" s="78" t="s">
        <v>16497</v>
      </c>
      <c r="B199" s="78" t="s">
        <v>16587</v>
      </c>
      <c r="C199" s="78" t="n">
        <v>153583660</v>
      </c>
      <c r="F199" s="78" t="s">
        <v>16498</v>
      </c>
      <c r="G199" s="78" t="s">
        <v>4933</v>
      </c>
      <c r="H199" s="78" t="s">
        <v>4933</v>
      </c>
      <c r="I199" s="78" t="s">
        <v>16585</v>
      </c>
      <c r="J199" s="78" t="n">
        <v>21000005</v>
      </c>
      <c r="K199" s="78" t="n">
        <v>23135106</v>
      </c>
      <c r="L199" s="78" t="s">
        <v>16586</v>
      </c>
      <c r="M199" s="78" t="s">
        <v>4934</v>
      </c>
      <c r="N199" s="78" t="s">
        <v>16502</v>
      </c>
    </row>
    <row r="200" customFormat="false" ht="15" hidden="false" customHeight="false" outlineLevel="0" collapsed="false">
      <c r="A200" s="78" t="s">
        <v>16497</v>
      </c>
      <c r="B200" s="78" t="s">
        <v>16588</v>
      </c>
      <c r="C200" s="78" t="n">
        <v>153583661</v>
      </c>
      <c r="F200" s="78" t="s">
        <v>16498</v>
      </c>
      <c r="G200" s="78" t="s">
        <v>4933</v>
      </c>
      <c r="H200" s="78" t="s">
        <v>4933</v>
      </c>
      <c r="I200" s="78" t="s">
        <v>16585</v>
      </c>
      <c r="J200" s="78" t="n">
        <v>21000005</v>
      </c>
      <c r="K200" s="78" t="n">
        <v>23135106</v>
      </c>
      <c r="L200" s="78" t="s">
        <v>16586</v>
      </c>
      <c r="M200" s="78" t="s">
        <v>4934</v>
      </c>
      <c r="N200" s="78" t="s">
        <v>16502</v>
      </c>
    </row>
    <row r="201" customFormat="false" ht="15" hidden="false" customHeight="false" outlineLevel="0" collapsed="false">
      <c r="A201" s="78" t="s">
        <v>16497</v>
      </c>
      <c r="B201" s="78" t="s">
        <v>16589</v>
      </c>
      <c r="C201" s="78" t="n">
        <v>153583743</v>
      </c>
      <c r="F201" s="78" t="s">
        <v>16498</v>
      </c>
      <c r="G201" s="78" t="s">
        <v>4933</v>
      </c>
      <c r="H201" s="78" t="s">
        <v>4933</v>
      </c>
      <c r="I201" s="78" t="s">
        <v>16585</v>
      </c>
      <c r="J201" s="78" t="n">
        <v>21000005</v>
      </c>
      <c r="K201" s="78" t="n">
        <v>23135106</v>
      </c>
      <c r="L201" s="78" t="s">
        <v>16586</v>
      </c>
      <c r="M201" s="78" t="s">
        <v>4934</v>
      </c>
      <c r="N201" s="78" t="s">
        <v>16502</v>
      </c>
    </row>
    <row r="202" customFormat="false" ht="15" hidden="false" customHeight="false" outlineLevel="0" collapsed="false">
      <c r="A202" s="78" t="s">
        <v>16497</v>
      </c>
      <c r="B202" s="78" t="s">
        <v>16590</v>
      </c>
      <c r="C202" s="78" t="n">
        <v>153583735</v>
      </c>
      <c r="F202" s="78" t="s">
        <v>16498</v>
      </c>
      <c r="G202" s="78" t="s">
        <v>4933</v>
      </c>
      <c r="H202" s="78" t="s">
        <v>4933</v>
      </c>
      <c r="I202" s="78" t="s">
        <v>16585</v>
      </c>
      <c r="J202" s="78" t="n">
        <v>21000005</v>
      </c>
      <c r="K202" s="78" t="n">
        <v>23135106</v>
      </c>
      <c r="L202" s="78" t="s">
        <v>16586</v>
      </c>
      <c r="M202" s="78" t="s">
        <v>4934</v>
      </c>
      <c r="N202" s="78" t="s">
        <v>16502</v>
      </c>
    </row>
    <row r="203" customFormat="false" ht="15" hidden="false" customHeight="false" outlineLevel="0" collapsed="false">
      <c r="A203" s="78" t="s">
        <v>16497</v>
      </c>
      <c r="B203" s="78" t="s">
        <v>16591</v>
      </c>
      <c r="C203" s="78" t="n">
        <v>153583600</v>
      </c>
      <c r="F203" s="78" t="s">
        <v>16498</v>
      </c>
      <c r="G203" s="78" t="s">
        <v>4933</v>
      </c>
      <c r="H203" s="78" t="s">
        <v>4933</v>
      </c>
      <c r="I203" s="78" t="s">
        <v>16585</v>
      </c>
      <c r="J203" s="78" t="n">
        <v>21000005</v>
      </c>
      <c r="K203" s="78" t="n">
        <v>23135106</v>
      </c>
      <c r="L203" s="78" t="s">
        <v>16586</v>
      </c>
      <c r="M203" s="78" t="s">
        <v>4934</v>
      </c>
      <c r="N203" s="78" t="s">
        <v>16502</v>
      </c>
    </row>
    <row r="204" customFormat="false" ht="15" hidden="false" customHeight="false" outlineLevel="0" collapsed="false">
      <c r="A204" s="78" t="s">
        <v>16497</v>
      </c>
      <c r="B204" s="78" t="s">
        <v>16592</v>
      </c>
      <c r="C204" s="78" t="n">
        <v>153583802</v>
      </c>
      <c r="F204" s="78" t="s">
        <v>16498</v>
      </c>
      <c r="G204" s="78" t="s">
        <v>4933</v>
      </c>
      <c r="H204" s="78" t="s">
        <v>4933</v>
      </c>
      <c r="I204" s="78" t="s">
        <v>16585</v>
      </c>
      <c r="J204" s="78" t="n">
        <v>21000005</v>
      </c>
      <c r="K204" s="78" t="n">
        <v>23135106</v>
      </c>
      <c r="L204" s="78" t="s">
        <v>16586</v>
      </c>
      <c r="M204" s="78" t="s">
        <v>4934</v>
      </c>
      <c r="N204" s="78" t="s">
        <v>16502</v>
      </c>
    </row>
    <row r="205" customFormat="false" ht="15" hidden="false" customHeight="false" outlineLevel="0" collapsed="false">
      <c r="A205" s="78" t="s">
        <v>16497</v>
      </c>
      <c r="B205" s="78" t="s">
        <v>4231</v>
      </c>
      <c r="C205" s="78" t="n">
        <v>21002922</v>
      </c>
      <c r="D205" s="78" t="s">
        <v>36</v>
      </c>
      <c r="E205" s="78" t="s">
        <v>4232</v>
      </c>
      <c r="N205" s="78" t="s">
        <v>16502</v>
      </c>
    </row>
    <row r="206" customFormat="false" ht="15" hidden="false" customHeight="false" outlineLevel="0" collapsed="false">
      <c r="A206" s="78" t="s">
        <v>16497</v>
      </c>
      <c r="B206" s="78" t="s">
        <v>5494</v>
      </c>
      <c r="C206" s="78" t="n">
        <v>21069426</v>
      </c>
      <c r="D206" s="78" t="n">
        <v>228903100</v>
      </c>
      <c r="E206" s="78" t="s">
        <v>5495</v>
      </c>
      <c r="N206" s="78" t="s">
        <v>16502</v>
      </c>
    </row>
    <row r="207" customFormat="false" ht="15" hidden="false" customHeight="false" outlineLevel="0" collapsed="false">
      <c r="A207" s="78" t="s">
        <v>16497</v>
      </c>
      <c r="B207" s="78" t="s">
        <v>4255</v>
      </c>
      <c r="C207" s="78" t="n">
        <v>21002160</v>
      </c>
      <c r="D207" s="78" t="s">
        <v>39</v>
      </c>
      <c r="E207" s="78" t="s">
        <v>4256</v>
      </c>
      <c r="N207" s="78" t="s">
        <v>16502</v>
      </c>
    </row>
    <row r="208" customFormat="false" ht="15" hidden="false" customHeight="false" outlineLevel="0" collapsed="false">
      <c r="A208" s="78" t="s">
        <v>16497</v>
      </c>
      <c r="B208" s="78" t="s">
        <v>5311</v>
      </c>
      <c r="C208" s="78" t="n">
        <v>156710703</v>
      </c>
      <c r="F208" s="78" t="s">
        <v>16506</v>
      </c>
      <c r="G208" s="78" t="s">
        <v>16593</v>
      </c>
      <c r="M208" s="78" t="s">
        <v>5312</v>
      </c>
      <c r="N208" s="78" t="s">
        <v>16502</v>
      </c>
    </row>
    <row r="209" customFormat="false" ht="15" hidden="false" customHeight="false" outlineLevel="0" collapsed="false">
      <c r="A209" s="78" t="s">
        <v>16497</v>
      </c>
      <c r="B209" s="78" t="s">
        <v>5303</v>
      </c>
      <c r="C209" s="78" t="n">
        <v>74459840</v>
      </c>
      <c r="D209" s="78" t="s">
        <v>5305</v>
      </c>
      <c r="E209" s="78" t="s">
        <v>5304</v>
      </c>
      <c r="N209" s="78" t="s">
        <v>16502</v>
      </c>
    </row>
    <row r="210" customFormat="false" ht="15" hidden="false" customHeight="false" outlineLevel="0" collapsed="false">
      <c r="A210" s="78" t="s">
        <v>16497</v>
      </c>
      <c r="B210" s="78" t="s">
        <v>16594</v>
      </c>
      <c r="C210" s="78" t="n">
        <v>21002134</v>
      </c>
      <c r="D210" s="78" t="n">
        <v>9158106</v>
      </c>
      <c r="E210" s="78" t="s">
        <v>16595</v>
      </c>
      <c r="N210" s="78" t="s">
        <v>16502</v>
      </c>
    </row>
    <row r="211" customFormat="false" ht="15" hidden="false" customHeight="false" outlineLevel="0" collapsed="false">
      <c r="A211" s="78" t="s">
        <v>16497</v>
      </c>
      <c r="B211" s="78" t="s">
        <v>16596</v>
      </c>
      <c r="C211" s="78" t="n">
        <v>153884898</v>
      </c>
      <c r="F211" s="78" t="s">
        <v>16498</v>
      </c>
      <c r="G211" s="78" t="s">
        <v>16594</v>
      </c>
      <c r="H211" s="78" t="s">
        <v>16594</v>
      </c>
      <c r="I211" s="78" t="s">
        <v>16597</v>
      </c>
      <c r="J211" s="78" t="n">
        <v>21002134</v>
      </c>
      <c r="K211" s="78" t="n">
        <v>9158106</v>
      </c>
      <c r="L211" s="78" t="s">
        <v>16598</v>
      </c>
      <c r="M211" s="78" t="s">
        <v>16595</v>
      </c>
      <c r="N211" s="78" t="s">
        <v>16502</v>
      </c>
    </row>
    <row r="212" customFormat="false" ht="15" hidden="false" customHeight="false" outlineLevel="0" collapsed="false">
      <c r="A212" s="78" t="s">
        <v>16497</v>
      </c>
      <c r="B212" s="78" t="s">
        <v>16599</v>
      </c>
      <c r="C212" s="78" t="n">
        <v>153884999</v>
      </c>
      <c r="F212" s="78" t="s">
        <v>16498</v>
      </c>
      <c r="G212" s="78" t="s">
        <v>16594</v>
      </c>
      <c r="H212" s="78" t="s">
        <v>16594</v>
      </c>
      <c r="I212" s="78" t="s">
        <v>16597</v>
      </c>
      <c r="J212" s="78" t="n">
        <v>21002134</v>
      </c>
      <c r="K212" s="78" t="n">
        <v>9158106</v>
      </c>
      <c r="L212" s="78" t="s">
        <v>16598</v>
      </c>
      <c r="M212" s="78" t="s">
        <v>16595</v>
      </c>
      <c r="N212" s="78" t="s">
        <v>16502</v>
      </c>
    </row>
    <row r="213" customFormat="false" ht="15" hidden="false" customHeight="false" outlineLevel="0" collapsed="false">
      <c r="A213" s="78" t="s">
        <v>16497</v>
      </c>
      <c r="B213" s="78" t="s">
        <v>16600</v>
      </c>
      <c r="C213" s="78" t="n">
        <v>153885109</v>
      </c>
      <c r="F213" s="78" t="s">
        <v>16498</v>
      </c>
      <c r="G213" s="78" t="s">
        <v>16594</v>
      </c>
      <c r="H213" s="78" t="s">
        <v>16594</v>
      </c>
      <c r="I213" s="78" t="s">
        <v>16597</v>
      </c>
      <c r="J213" s="78" t="n">
        <v>21002134</v>
      </c>
      <c r="K213" s="78" t="n">
        <v>9158106</v>
      </c>
      <c r="L213" s="78" t="s">
        <v>16598</v>
      </c>
      <c r="M213" s="78" t="s">
        <v>16595</v>
      </c>
      <c r="N213" s="78" t="s">
        <v>16502</v>
      </c>
    </row>
    <row r="214" customFormat="false" ht="15" hidden="false" customHeight="false" outlineLevel="0" collapsed="false">
      <c r="A214" s="78" t="s">
        <v>16497</v>
      </c>
      <c r="B214" s="78" t="s">
        <v>16601</v>
      </c>
      <c r="C214" s="78" t="n">
        <v>153884887</v>
      </c>
      <c r="F214" s="78" t="s">
        <v>16498</v>
      </c>
      <c r="G214" s="78" t="s">
        <v>16594</v>
      </c>
      <c r="H214" s="78" t="s">
        <v>16594</v>
      </c>
      <c r="I214" s="78" t="s">
        <v>16597</v>
      </c>
      <c r="J214" s="78" t="n">
        <v>21002134</v>
      </c>
      <c r="K214" s="78" t="n">
        <v>9158106</v>
      </c>
      <c r="L214" s="78" t="s">
        <v>16598</v>
      </c>
      <c r="M214" s="78" t="s">
        <v>16595</v>
      </c>
      <c r="N214" s="78" t="s">
        <v>16502</v>
      </c>
    </row>
    <row r="215" customFormat="false" ht="15" hidden="false" customHeight="false" outlineLevel="0" collapsed="false">
      <c r="A215" s="78" t="s">
        <v>16497</v>
      </c>
      <c r="B215" s="78" t="s">
        <v>16602</v>
      </c>
      <c r="C215" s="78" t="n">
        <v>153884967</v>
      </c>
      <c r="F215" s="78" t="s">
        <v>16498</v>
      </c>
      <c r="G215" s="78" t="s">
        <v>16594</v>
      </c>
      <c r="H215" s="78" t="s">
        <v>16594</v>
      </c>
      <c r="I215" s="78" t="s">
        <v>16597</v>
      </c>
      <c r="J215" s="78" t="n">
        <v>21002134</v>
      </c>
      <c r="K215" s="78" t="n">
        <v>9158106</v>
      </c>
      <c r="L215" s="78" t="s">
        <v>16598</v>
      </c>
      <c r="M215" s="78" t="s">
        <v>16595</v>
      </c>
      <c r="N215" s="78" t="s">
        <v>16502</v>
      </c>
    </row>
    <row r="216" customFormat="false" ht="15" hidden="false" customHeight="false" outlineLevel="0" collapsed="false">
      <c r="A216" s="78" t="s">
        <v>16497</v>
      </c>
      <c r="B216" s="78" t="s">
        <v>16603</v>
      </c>
      <c r="C216" s="78" t="n">
        <v>153884976</v>
      </c>
      <c r="F216" s="78" t="s">
        <v>16498</v>
      </c>
      <c r="G216" s="78" t="s">
        <v>16594</v>
      </c>
      <c r="H216" s="78" t="s">
        <v>16594</v>
      </c>
      <c r="I216" s="78" t="s">
        <v>16597</v>
      </c>
      <c r="J216" s="78" t="n">
        <v>21002134</v>
      </c>
      <c r="K216" s="78" t="n">
        <v>9158106</v>
      </c>
      <c r="L216" s="78" t="s">
        <v>16598</v>
      </c>
      <c r="M216" s="78" t="s">
        <v>16595</v>
      </c>
      <c r="N216" s="78" t="s">
        <v>16502</v>
      </c>
    </row>
    <row r="217" customFormat="false" ht="15" hidden="false" customHeight="false" outlineLevel="0" collapsed="false">
      <c r="A217" s="78" t="s">
        <v>16497</v>
      </c>
      <c r="B217" s="78" t="s">
        <v>5317</v>
      </c>
      <c r="C217" s="78" t="n">
        <v>125114322</v>
      </c>
      <c r="D217" s="78" t="s">
        <v>40</v>
      </c>
      <c r="E217" s="78" t="s">
        <v>5318</v>
      </c>
      <c r="N217" s="78" t="s">
        <v>16502</v>
      </c>
    </row>
    <row r="218" customFormat="false" ht="15" hidden="false" customHeight="false" outlineLevel="0" collapsed="false">
      <c r="A218" s="78" t="s">
        <v>16497</v>
      </c>
      <c r="B218" s="78" t="s">
        <v>5324</v>
      </c>
      <c r="C218" s="78" t="n">
        <v>118449632</v>
      </c>
      <c r="F218" s="78" t="s">
        <v>16498</v>
      </c>
      <c r="G218" s="78" t="s">
        <v>5317</v>
      </c>
      <c r="H218" s="78" t="s">
        <v>5317</v>
      </c>
      <c r="I218" s="78" t="s">
        <v>16604</v>
      </c>
      <c r="J218" s="78" t="n">
        <v>125114322</v>
      </c>
      <c r="K218" s="78" t="s">
        <v>40</v>
      </c>
      <c r="L218" s="78" t="s">
        <v>16605</v>
      </c>
      <c r="M218" s="78" t="s">
        <v>5318</v>
      </c>
      <c r="N218" s="78" t="s">
        <v>16502</v>
      </c>
    </row>
    <row r="219" customFormat="false" ht="15" hidden="false" customHeight="false" outlineLevel="0" collapsed="false">
      <c r="A219" s="78" t="s">
        <v>16497</v>
      </c>
      <c r="B219" s="78" t="s">
        <v>5331</v>
      </c>
      <c r="C219" s="78" t="n">
        <v>118449615</v>
      </c>
      <c r="F219" s="78" t="s">
        <v>16498</v>
      </c>
      <c r="G219" s="78" t="s">
        <v>5317</v>
      </c>
      <c r="H219" s="78" t="s">
        <v>5317</v>
      </c>
      <c r="I219" s="78" t="s">
        <v>16604</v>
      </c>
      <c r="J219" s="78" t="n">
        <v>125114322</v>
      </c>
      <c r="K219" s="78" t="s">
        <v>40</v>
      </c>
      <c r="L219" s="78" t="s">
        <v>16605</v>
      </c>
      <c r="M219" s="78" t="s">
        <v>5318</v>
      </c>
      <c r="N219" s="78" t="s">
        <v>16502</v>
      </c>
    </row>
    <row r="220" customFormat="false" ht="15" hidden="false" customHeight="false" outlineLevel="0" collapsed="false">
      <c r="A220" s="78" t="s">
        <v>16497</v>
      </c>
      <c r="B220" s="78" t="s">
        <v>5434</v>
      </c>
      <c r="C220" s="78" t="n">
        <v>24748857</v>
      </c>
      <c r="D220" s="78" t="s">
        <v>43</v>
      </c>
      <c r="E220" s="78" t="s">
        <v>5435</v>
      </c>
      <c r="N220" s="78" t="s">
        <v>16502</v>
      </c>
    </row>
    <row r="221" customFormat="false" ht="15" hidden="false" customHeight="false" outlineLevel="0" collapsed="false">
      <c r="A221" s="78" t="s">
        <v>16497</v>
      </c>
      <c r="B221" s="78" t="s">
        <v>5442</v>
      </c>
      <c r="C221" s="78" t="n">
        <v>149915840</v>
      </c>
      <c r="F221" s="78" t="s">
        <v>16498</v>
      </c>
      <c r="G221" s="78" t="s">
        <v>5434</v>
      </c>
      <c r="H221" s="78" t="s">
        <v>5434</v>
      </c>
      <c r="I221" s="78" t="s">
        <v>389</v>
      </c>
      <c r="J221" s="78" t="n">
        <v>24748857</v>
      </c>
      <c r="K221" s="78" t="s">
        <v>43</v>
      </c>
      <c r="L221" s="78" t="s">
        <v>16606</v>
      </c>
      <c r="M221" s="78" t="s">
        <v>5435</v>
      </c>
      <c r="N221" s="78" t="s">
        <v>16502</v>
      </c>
    </row>
    <row r="222" customFormat="false" ht="15" hidden="false" customHeight="false" outlineLevel="0" collapsed="false">
      <c r="A222" s="78" t="s">
        <v>16497</v>
      </c>
      <c r="B222" s="78" t="s">
        <v>5279</v>
      </c>
      <c r="C222" s="78" t="n">
        <v>28467224</v>
      </c>
      <c r="D222" s="78" t="s">
        <v>37</v>
      </c>
      <c r="E222" s="78" t="s">
        <v>5280</v>
      </c>
      <c r="N222" s="78" t="s">
        <v>16502</v>
      </c>
    </row>
    <row r="223" customFormat="false" ht="15" hidden="false" customHeight="false" outlineLevel="0" collapsed="false">
      <c r="A223" s="78" t="s">
        <v>16497</v>
      </c>
      <c r="B223" s="78" t="s">
        <v>5286</v>
      </c>
      <c r="C223" s="78" t="n">
        <v>111351176</v>
      </c>
      <c r="D223" s="78" t="s">
        <v>5288</v>
      </c>
      <c r="E223" s="78" t="s">
        <v>5287</v>
      </c>
      <c r="N223" s="78" t="s">
        <v>16502</v>
      </c>
    </row>
    <row r="224" customFormat="false" ht="15" hidden="false" customHeight="false" outlineLevel="0" collapsed="false">
      <c r="A224" s="78" t="s">
        <v>16497</v>
      </c>
      <c r="B224" s="78" t="s">
        <v>5451</v>
      </c>
      <c r="C224" s="78" t="n">
        <v>21002947</v>
      </c>
      <c r="D224" s="78" t="s">
        <v>5453</v>
      </c>
      <c r="E224" s="78" t="s">
        <v>5452</v>
      </c>
      <c r="N224" s="78" t="s">
        <v>16502</v>
      </c>
    </row>
    <row r="225" customFormat="false" ht="15" hidden="false" customHeight="false" outlineLevel="0" collapsed="false">
      <c r="A225" s="78" t="s">
        <v>16497</v>
      </c>
      <c r="B225" s="78" t="s">
        <v>5461</v>
      </c>
      <c r="C225" s="78" t="n">
        <v>21069145</v>
      </c>
      <c r="D225" s="78" t="s">
        <v>44</v>
      </c>
      <c r="E225" s="78" t="s">
        <v>5462</v>
      </c>
      <c r="N225" s="78" t="s">
        <v>16502</v>
      </c>
    </row>
    <row r="226" customFormat="false" ht="15" hidden="false" customHeight="false" outlineLevel="0" collapsed="false">
      <c r="A226" s="78" t="s">
        <v>16497</v>
      </c>
      <c r="B226" s="78" t="s">
        <v>5470</v>
      </c>
      <c r="C226" s="78" t="n">
        <v>99153365</v>
      </c>
      <c r="D226" s="78" t="s">
        <v>5472</v>
      </c>
      <c r="E226" s="78" t="s">
        <v>5471</v>
      </c>
      <c r="N226" s="78" t="s">
        <v>16502</v>
      </c>
    </row>
    <row r="227" customFormat="false" ht="15" hidden="false" customHeight="false" outlineLevel="0" collapsed="false">
      <c r="A227" s="78" t="s">
        <v>16497</v>
      </c>
      <c r="B227" s="78" t="s">
        <v>5470</v>
      </c>
      <c r="C227" s="78" t="n">
        <v>99153365</v>
      </c>
      <c r="D227" s="78" t="s">
        <v>5472</v>
      </c>
      <c r="E227" s="78" t="s">
        <v>5471</v>
      </c>
      <c r="N227" s="78" t="s">
        <v>16502</v>
      </c>
    </row>
    <row r="228" customFormat="false" ht="15" hidden="false" customHeight="false" outlineLevel="0" collapsed="false">
      <c r="A228" s="78" t="s">
        <v>16497</v>
      </c>
      <c r="B228" s="78" t="s">
        <v>5470</v>
      </c>
      <c r="C228" s="78" t="n">
        <v>99153365</v>
      </c>
      <c r="D228" s="78" t="s">
        <v>5472</v>
      </c>
      <c r="E228" s="78" t="s">
        <v>5471</v>
      </c>
      <c r="N228" s="78" t="s">
        <v>16502</v>
      </c>
    </row>
    <row r="229" customFormat="false" ht="15" hidden="false" customHeight="false" outlineLevel="0" collapsed="false">
      <c r="A229" s="78" t="s">
        <v>16497</v>
      </c>
      <c r="B229" s="78" t="s">
        <v>5479</v>
      </c>
      <c r="C229" s="78" t="n">
        <v>143773066</v>
      </c>
      <c r="D229" s="78" t="s">
        <v>752</v>
      </c>
      <c r="E229" s="78" t="s">
        <v>5480</v>
      </c>
      <c r="F229" s="78" t="s">
        <v>16498</v>
      </c>
      <c r="G229" s="78" t="s">
        <v>5470</v>
      </c>
      <c r="H229" s="78" t="s">
        <v>5470</v>
      </c>
      <c r="I229" s="78" t="s">
        <v>16607</v>
      </c>
      <c r="J229" s="78" t="n">
        <v>99153365</v>
      </c>
      <c r="K229" s="78" t="s">
        <v>5472</v>
      </c>
      <c r="L229" s="78" t="s">
        <v>16608</v>
      </c>
      <c r="M229" s="78" t="s">
        <v>5471</v>
      </c>
      <c r="N229" s="78" t="s">
        <v>16502</v>
      </c>
    </row>
    <row r="230" customFormat="false" ht="15" hidden="false" customHeight="false" outlineLevel="0" collapsed="false">
      <c r="A230" s="78" t="s">
        <v>16497</v>
      </c>
      <c r="B230" s="78" t="s">
        <v>5479</v>
      </c>
      <c r="C230" s="78" t="n">
        <v>143773066</v>
      </c>
      <c r="D230" s="78" t="s">
        <v>752</v>
      </c>
      <c r="E230" s="78" t="s">
        <v>5480</v>
      </c>
      <c r="F230" s="78" t="s">
        <v>16498</v>
      </c>
      <c r="G230" s="78" t="s">
        <v>5470</v>
      </c>
      <c r="H230" s="78" t="s">
        <v>5470</v>
      </c>
      <c r="I230" s="78" t="s">
        <v>16607</v>
      </c>
      <c r="J230" s="78" t="n">
        <v>99153365</v>
      </c>
      <c r="K230" s="78" t="s">
        <v>5472</v>
      </c>
      <c r="L230" s="78" t="s">
        <v>16608</v>
      </c>
      <c r="M230" s="78" t="s">
        <v>5471</v>
      </c>
      <c r="N230" s="78" t="s">
        <v>16502</v>
      </c>
    </row>
    <row r="231" customFormat="false" ht="15" hidden="false" customHeight="false" outlineLevel="0" collapsed="false">
      <c r="A231" s="78" t="s">
        <v>16497</v>
      </c>
      <c r="B231" s="78" t="s">
        <v>5479</v>
      </c>
      <c r="C231" s="78" t="n">
        <v>143773066</v>
      </c>
      <c r="D231" s="78" t="s">
        <v>752</v>
      </c>
      <c r="E231" s="78" t="s">
        <v>5480</v>
      </c>
      <c r="F231" s="78" t="s">
        <v>16498</v>
      </c>
      <c r="G231" s="78" t="s">
        <v>5470</v>
      </c>
      <c r="H231" s="78" t="s">
        <v>5470</v>
      </c>
      <c r="I231" s="78" t="s">
        <v>16607</v>
      </c>
      <c r="J231" s="78" t="n">
        <v>99153365</v>
      </c>
      <c r="K231" s="78" t="s">
        <v>5472</v>
      </c>
      <c r="L231" s="78" t="s">
        <v>16608</v>
      </c>
      <c r="M231" s="78" t="s">
        <v>5471</v>
      </c>
      <c r="N231" s="78" t="s">
        <v>16502</v>
      </c>
    </row>
    <row r="232" customFormat="false" ht="15" hidden="false" customHeight="false" outlineLevel="0" collapsed="false">
      <c r="A232" s="78" t="s">
        <v>16497</v>
      </c>
      <c r="B232" s="78" t="s">
        <v>4266</v>
      </c>
      <c r="C232" s="78" t="n">
        <v>23573937</v>
      </c>
      <c r="D232" s="78" t="s">
        <v>47</v>
      </c>
      <c r="E232" s="78" t="s">
        <v>4267</v>
      </c>
      <c r="F232" s="78" t="s">
        <v>16498</v>
      </c>
      <c r="G232" s="78" t="s">
        <v>16609</v>
      </c>
      <c r="M232" s="78" t="s">
        <v>4268</v>
      </c>
      <c r="N232" s="78" t="s">
        <v>16502</v>
      </c>
    </row>
    <row r="233" customFormat="false" ht="15" hidden="false" customHeight="false" outlineLevel="0" collapsed="false">
      <c r="A233" s="78" t="s">
        <v>16497</v>
      </c>
      <c r="B233" s="78" t="s">
        <v>4278</v>
      </c>
      <c r="C233" s="78" t="n">
        <v>118455531</v>
      </c>
      <c r="F233" s="78" t="s">
        <v>4265</v>
      </c>
      <c r="G233" s="78" t="s">
        <v>4266</v>
      </c>
      <c r="H233" s="78" t="s">
        <v>4266</v>
      </c>
      <c r="I233" s="78" t="s">
        <v>16610</v>
      </c>
      <c r="J233" s="78" t="n">
        <v>23573937</v>
      </c>
      <c r="K233" s="78" t="s">
        <v>47</v>
      </c>
      <c r="L233" s="78" t="s">
        <v>16611</v>
      </c>
      <c r="M233" s="78" t="s">
        <v>4267</v>
      </c>
      <c r="N233" s="78" t="s">
        <v>16502</v>
      </c>
    </row>
    <row r="234" customFormat="false" ht="15" hidden="false" customHeight="false" outlineLevel="0" collapsed="false">
      <c r="A234" s="78" t="s">
        <v>16497</v>
      </c>
      <c r="B234" s="78" t="s">
        <v>4285</v>
      </c>
      <c r="C234" s="78" t="n">
        <v>118922317</v>
      </c>
      <c r="F234" s="78" t="s">
        <v>4265</v>
      </c>
      <c r="G234" s="78" t="s">
        <v>4266</v>
      </c>
      <c r="H234" s="78" t="s">
        <v>4266</v>
      </c>
      <c r="I234" s="78" t="s">
        <v>16610</v>
      </c>
      <c r="J234" s="78" t="n">
        <v>23573937</v>
      </c>
      <c r="K234" s="78" t="s">
        <v>47</v>
      </c>
      <c r="L234" s="78" t="s">
        <v>16611</v>
      </c>
      <c r="M234" s="78" t="s">
        <v>4267</v>
      </c>
      <c r="N234" s="78" t="s">
        <v>16502</v>
      </c>
    </row>
    <row r="235" customFormat="false" ht="15" hidden="false" customHeight="false" outlineLevel="0" collapsed="false">
      <c r="A235" s="78" t="s">
        <v>16497</v>
      </c>
      <c r="B235" s="78" t="s">
        <v>5510</v>
      </c>
      <c r="C235" s="78" t="n">
        <v>33487636</v>
      </c>
      <c r="D235" s="78" t="s">
        <v>5512</v>
      </c>
      <c r="E235" s="78" t="s">
        <v>5511</v>
      </c>
      <c r="F235" s="78" t="s">
        <v>16498</v>
      </c>
      <c r="G235" s="78" t="s">
        <v>16612</v>
      </c>
      <c r="N235" s="78" t="s">
        <v>16502</v>
      </c>
    </row>
    <row r="236" customFormat="false" ht="15" hidden="false" customHeight="false" outlineLevel="0" collapsed="false">
      <c r="A236" s="78" t="s">
        <v>16497</v>
      </c>
      <c r="B236" s="78" t="s">
        <v>5510</v>
      </c>
      <c r="C236" s="78" t="n">
        <v>33487636</v>
      </c>
      <c r="D236" s="78" t="s">
        <v>5512</v>
      </c>
      <c r="E236" s="78" t="s">
        <v>5511</v>
      </c>
      <c r="F236" s="78" t="s">
        <v>16498</v>
      </c>
      <c r="G236" s="78" t="s">
        <v>16612</v>
      </c>
      <c r="N236" s="78" t="s">
        <v>16502</v>
      </c>
    </row>
    <row r="237" customFormat="false" ht="15" hidden="false" customHeight="false" outlineLevel="0" collapsed="false">
      <c r="A237" s="78" t="s">
        <v>16497</v>
      </c>
      <c r="B237" s="78" t="s">
        <v>5510</v>
      </c>
      <c r="C237" s="78" t="n">
        <v>33487636</v>
      </c>
      <c r="D237" s="78" t="s">
        <v>5512</v>
      </c>
      <c r="E237" s="78" t="s">
        <v>5511</v>
      </c>
      <c r="F237" s="78" t="s">
        <v>16498</v>
      </c>
      <c r="G237" s="78" t="s">
        <v>16612</v>
      </c>
      <c r="N237" s="78" t="s">
        <v>16502</v>
      </c>
    </row>
    <row r="238" customFormat="false" ht="15" hidden="false" customHeight="false" outlineLevel="0" collapsed="false">
      <c r="A238" s="78" t="s">
        <v>16497</v>
      </c>
      <c r="B238" s="78" t="s">
        <v>5510</v>
      </c>
      <c r="C238" s="78" t="n">
        <v>33487636</v>
      </c>
      <c r="D238" s="78" t="s">
        <v>5512</v>
      </c>
      <c r="E238" s="78" t="s">
        <v>5511</v>
      </c>
      <c r="F238" s="78" t="s">
        <v>16498</v>
      </c>
      <c r="G238" s="78" t="s">
        <v>16612</v>
      </c>
      <c r="N238" s="78" t="s">
        <v>16502</v>
      </c>
    </row>
    <row r="239" customFormat="false" ht="15" hidden="false" customHeight="false" outlineLevel="0" collapsed="false">
      <c r="A239" s="78" t="s">
        <v>16497</v>
      </c>
      <c r="B239" s="78" t="s">
        <v>5521</v>
      </c>
      <c r="C239" s="78" t="n">
        <v>149668662</v>
      </c>
      <c r="D239" s="78" t="s">
        <v>46</v>
      </c>
      <c r="E239" s="78" t="s">
        <v>5522</v>
      </c>
      <c r="F239" s="78" t="s">
        <v>4265</v>
      </c>
      <c r="G239" s="78" t="s">
        <v>5510</v>
      </c>
      <c r="H239" s="78" t="s">
        <v>5510</v>
      </c>
      <c r="I239" s="78" t="s">
        <v>16613</v>
      </c>
      <c r="J239" s="78" t="n">
        <v>33487636</v>
      </c>
      <c r="K239" s="78" t="s">
        <v>5512</v>
      </c>
      <c r="L239" s="78" t="s">
        <v>16614</v>
      </c>
      <c r="M239" s="78" t="s">
        <v>5511</v>
      </c>
      <c r="N239" s="78" t="s">
        <v>16502</v>
      </c>
    </row>
    <row r="240" customFormat="false" ht="15" hidden="false" customHeight="false" outlineLevel="0" collapsed="false">
      <c r="A240" s="78" t="s">
        <v>16497</v>
      </c>
      <c r="B240" s="78" t="s">
        <v>5521</v>
      </c>
      <c r="C240" s="78" t="n">
        <v>149668662</v>
      </c>
      <c r="D240" s="78" t="s">
        <v>46</v>
      </c>
      <c r="E240" s="78" t="s">
        <v>5522</v>
      </c>
      <c r="F240" s="78" t="s">
        <v>4265</v>
      </c>
      <c r="G240" s="78" t="s">
        <v>5510</v>
      </c>
      <c r="H240" s="78" t="s">
        <v>5510</v>
      </c>
      <c r="I240" s="78" t="s">
        <v>16613</v>
      </c>
      <c r="J240" s="78" t="n">
        <v>33487636</v>
      </c>
      <c r="K240" s="78" t="s">
        <v>5512</v>
      </c>
      <c r="L240" s="78" t="s">
        <v>16614</v>
      </c>
      <c r="M240" s="78" t="s">
        <v>5511</v>
      </c>
      <c r="N240" s="78" t="s">
        <v>16502</v>
      </c>
    </row>
    <row r="241" customFormat="false" ht="15" hidden="false" customHeight="false" outlineLevel="0" collapsed="false">
      <c r="A241" s="78" t="s">
        <v>16497</v>
      </c>
      <c r="B241" s="78" t="s">
        <v>5521</v>
      </c>
      <c r="C241" s="78" t="n">
        <v>149668662</v>
      </c>
      <c r="D241" s="78" t="s">
        <v>46</v>
      </c>
      <c r="E241" s="78" t="s">
        <v>5522</v>
      </c>
      <c r="F241" s="78" t="s">
        <v>4265</v>
      </c>
      <c r="G241" s="78" t="s">
        <v>5510</v>
      </c>
      <c r="H241" s="78" t="s">
        <v>5510</v>
      </c>
      <c r="I241" s="78" t="s">
        <v>16613</v>
      </c>
      <c r="J241" s="78" t="n">
        <v>33487636</v>
      </c>
      <c r="K241" s="78" t="s">
        <v>5512</v>
      </c>
      <c r="L241" s="78" t="s">
        <v>16614</v>
      </c>
      <c r="M241" s="78" t="s">
        <v>5511</v>
      </c>
      <c r="N241" s="78" t="s">
        <v>16502</v>
      </c>
    </row>
    <row r="242" customFormat="false" ht="15" hidden="false" customHeight="false" outlineLevel="0" collapsed="false">
      <c r="A242" s="78" t="s">
        <v>16497</v>
      </c>
      <c r="B242" s="78" t="s">
        <v>5521</v>
      </c>
      <c r="C242" s="78" t="n">
        <v>149668662</v>
      </c>
      <c r="D242" s="78" t="s">
        <v>46</v>
      </c>
      <c r="E242" s="78" t="s">
        <v>5522</v>
      </c>
      <c r="F242" s="78" t="s">
        <v>4265</v>
      </c>
      <c r="G242" s="78" t="s">
        <v>5510</v>
      </c>
      <c r="H242" s="78" t="s">
        <v>5510</v>
      </c>
      <c r="I242" s="78" t="s">
        <v>16613</v>
      </c>
      <c r="J242" s="78" t="n">
        <v>33487636</v>
      </c>
      <c r="K242" s="78" t="s">
        <v>5512</v>
      </c>
      <c r="L242" s="78" t="s">
        <v>16614</v>
      </c>
      <c r="M242" s="78" t="s">
        <v>5511</v>
      </c>
      <c r="N242" s="78" t="s">
        <v>16502</v>
      </c>
    </row>
    <row r="243" customFormat="false" ht="15" hidden="false" customHeight="false" outlineLevel="0" collapsed="false">
      <c r="A243" s="78" t="s">
        <v>16497</v>
      </c>
      <c r="B243" s="78" t="s">
        <v>4377</v>
      </c>
      <c r="C243" s="78" t="n">
        <v>98639155</v>
      </c>
      <c r="D243" s="78" t="s">
        <v>5</v>
      </c>
      <c r="E243" s="78" t="s">
        <v>4378</v>
      </c>
      <c r="N243" s="78" t="s">
        <v>16502</v>
      </c>
    </row>
    <row r="244" customFormat="false" ht="15" hidden="false" customHeight="false" outlineLevel="0" collapsed="false">
      <c r="A244" s="78" t="s">
        <v>16497</v>
      </c>
      <c r="B244" s="78" t="s">
        <v>4392</v>
      </c>
      <c r="C244" s="78" t="n">
        <v>122999169</v>
      </c>
      <c r="F244" s="78" t="s">
        <v>16498</v>
      </c>
      <c r="G244" s="78" t="s">
        <v>4377</v>
      </c>
      <c r="H244" s="78" t="s">
        <v>4377</v>
      </c>
      <c r="I244" s="78" t="s">
        <v>351</v>
      </c>
      <c r="J244" s="78" t="n">
        <v>98639155</v>
      </c>
      <c r="K244" s="78" t="s">
        <v>5</v>
      </c>
      <c r="L244" s="78" t="s">
        <v>16615</v>
      </c>
      <c r="M244" s="78" t="s">
        <v>4378</v>
      </c>
      <c r="N244" s="78" t="s">
        <v>16502</v>
      </c>
    </row>
    <row r="245" customFormat="false" ht="15" hidden="false" customHeight="false" outlineLevel="0" collapsed="false">
      <c r="A245" s="78" t="s">
        <v>16497</v>
      </c>
      <c r="B245" s="78" t="s">
        <v>4385</v>
      </c>
      <c r="C245" s="78" t="n">
        <v>118461960</v>
      </c>
      <c r="F245" s="78" t="s">
        <v>16498</v>
      </c>
      <c r="G245" s="78" t="s">
        <v>4377</v>
      </c>
      <c r="H245" s="78" t="s">
        <v>4377</v>
      </c>
      <c r="I245" s="78" t="s">
        <v>351</v>
      </c>
      <c r="J245" s="78" t="n">
        <v>98639155</v>
      </c>
      <c r="K245" s="78" t="s">
        <v>5</v>
      </c>
      <c r="L245" s="78" t="s">
        <v>16615</v>
      </c>
      <c r="M245" s="78" t="s">
        <v>4378</v>
      </c>
      <c r="N245" s="78" t="s">
        <v>16502</v>
      </c>
    </row>
    <row r="246" customFormat="false" ht="15" hidden="false" customHeight="false" outlineLevel="0" collapsed="false">
      <c r="A246" s="78" t="s">
        <v>16497</v>
      </c>
      <c r="B246" s="78" t="s">
        <v>4866</v>
      </c>
      <c r="C246" s="78" t="n">
        <v>21071451</v>
      </c>
      <c r="D246" s="78" t="s">
        <v>4868</v>
      </c>
      <c r="E246" s="78" t="s">
        <v>4867</v>
      </c>
      <c r="N246" s="78" t="s">
        <v>16502</v>
      </c>
    </row>
    <row r="247" customFormat="false" ht="15" hidden="false" customHeight="false" outlineLevel="0" collapsed="false">
      <c r="A247" s="78" t="s">
        <v>16497</v>
      </c>
      <c r="B247" s="78" t="s">
        <v>4866</v>
      </c>
      <c r="C247" s="78" t="n">
        <v>21071451</v>
      </c>
      <c r="D247" s="78" t="s">
        <v>4868</v>
      </c>
      <c r="E247" s="78" t="s">
        <v>4867</v>
      </c>
      <c r="N247" s="78" t="s">
        <v>16502</v>
      </c>
    </row>
    <row r="248" customFormat="false" ht="15" hidden="false" customHeight="false" outlineLevel="0" collapsed="false">
      <c r="A248" s="78" t="s">
        <v>16497</v>
      </c>
      <c r="B248" s="78" t="s">
        <v>4866</v>
      </c>
      <c r="C248" s="78" t="n">
        <v>21071451</v>
      </c>
      <c r="D248" s="78" t="s">
        <v>4868</v>
      </c>
      <c r="E248" s="78" t="s">
        <v>4867</v>
      </c>
      <c r="N248" s="78" t="s">
        <v>16502</v>
      </c>
    </row>
    <row r="249" customFormat="false" ht="15" hidden="false" customHeight="false" outlineLevel="0" collapsed="false">
      <c r="A249" s="78" t="s">
        <v>16497</v>
      </c>
      <c r="B249" s="78" t="s">
        <v>4866</v>
      </c>
      <c r="C249" s="78" t="n">
        <v>21071451</v>
      </c>
      <c r="D249" s="78" t="s">
        <v>4868</v>
      </c>
      <c r="E249" s="78" t="s">
        <v>4867</v>
      </c>
      <c r="N249" s="78" t="s">
        <v>16502</v>
      </c>
    </row>
    <row r="250" customFormat="false" ht="15" hidden="false" customHeight="false" outlineLevel="0" collapsed="false">
      <c r="A250" s="78" t="s">
        <v>16497</v>
      </c>
      <c r="B250" s="78" t="s">
        <v>4876</v>
      </c>
      <c r="C250" s="78" t="n">
        <v>137704856</v>
      </c>
      <c r="D250" s="78" t="s">
        <v>22</v>
      </c>
      <c r="E250" s="78" t="s">
        <v>4877</v>
      </c>
      <c r="F250" s="78" t="s">
        <v>16498</v>
      </c>
      <c r="G250" s="78" t="s">
        <v>4866</v>
      </c>
      <c r="H250" s="78" t="s">
        <v>4866</v>
      </c>
      <c r="I250" s="78" t="s">
        <v>16616</v>
      </c>
      <c r="J250" s="78" t="n">
        <v>21071451</v>
      </c>
      <c r="K250" s="78" t="s">
        <v>4868</v>
      </c>
      <c r="L250" s="78" t="s">
        <v>16617</v>
      </c>
      <c r="M250" s="78" t="s">
        <v>4867</v>
      </c>
      <c r="N250" s="78" t="s">
        <v>16502</v>
      </c>
    </row>
    <row r="251" customFormat="false" ht="15" hidden="false" customHeight="false" outlineLevel="0" collapsed="false">
      <c r="A251" s="78" t="s">
        <v>16497</v>
      </c>
      <c r="B251" s="78" t="s">
        <v>4876</v>
      </c>
      <c r="C251" s="78" t="n">
        <v>137704856</v>
      </c>
      <c r="D251" s="78" t="s">
        <v>22</v>
      </c>
      <c r="E251" s="78" t="s">
        <v>4877</v>
      </c>
      <c r="F251" s="78" t="s">
        <v>16498</v>
      </c>
      <c r="G251" s="78" t="s">
        <v>4866</v>
      </c>
      <c r="H251" s="78" t="s">
        <v>4866</v>
      </c>
      <c r="I251" s="78" t="s">
        <v>16616</v>
      </c>
      <c r="J251" s="78" t="n">
        <v>21071451</v>
      </c>
      <c r="K251" s="78" t="s">
        <v>4868</v>
      </c>
      <c r="L251" s="78" t="s">
        <v>16617</v>
      </c>
      <c r="M251" s="78" t="s">
        <v>4867</v>
      </c>
      <c r="N251" s="78" t="s">
        <v>16502</v>
      </c>
    </row>
    <row r="252" customFormat="false" ht="15" hidden="false" customHeight="false" outlineLevel="0" collapsed="false">
      <c r="A252" s="78" t="s">
        <v>16497</v>
      </c>
      <c r="B252" s="78" t="s">
        <v>4876</v>
      </c>
      <c r="C252" s="78" t="n">
        <v>137704856</v>
      </c>
      <c r="D252" s="78" t="s">
        <v>22</v>
      </c>
      <c r="E252" s="78" t="s">
        <v>4877</v>
      </c>
      <c r="F252" s="78" t="s">
        <v>16498</v>
      </c>
      <c r="G252" s="78" t="s">
        <v>4866</v>
      </c>
      <c r="H252" s="78" t="s">
        <v>4866</v>
      </c>
      <c r="I252" s="78" t="s">
        <v>16616</v>
      </c>
      <c r="J252" s="78" t="n">
        <v>21071451</v>
      </c>
      <c r="K252" s="78" t="s">
        <v>4868</v>
      </c>
      <c r="L252" s="78" t="s">
        <v>16617</v>
      </c>
      <c r="M252" s="78" t="s">
        <v>4867</v>
      </c>
      <c r="N252" s="78" t="s">
        <v>16502</v>
      </c>
    </row>
    <row r="253" customFormat="false" ht="15" hidden="false" customHeight="false" outlineLevel="0" collapsed="false">
      <c r="A253" s="78" t="s">
        <v>16497</v>
      </c>
      <c r="B253" s="78" t="s">
        <v>4876</v>
      </c>
      <c r="C253" s="78" t="n">
        <v>137704856</v>
      </c>
      <c r="D253" s="78" t="s">
        <v>22</v>
      </c>
      <c r="E253" s="78" t="s">
        <v>4877</v>
      </c>
      <c r="F253" s="78" t="s">
        <v>16498</v>
      </c>
      <c r="G253" s="78" t="s">
        <v>4866</v>
      </c>
      <c r="H253" s="78" t="s">
        <v>4866</v>
      </c>
      <c r="I253" s="78" t="s">
        <v>16616</v>
      </c>
      <c r="J253" s="78" t="n">
        <v>21071451</v>
      </c>
      <c r="K253" s="78" t="s">
        <v>4868</v>
      </c>
      <c r="L253" s="78" t="s">
        <v>16617</v>
      </c>
      <c r="M253" s="78" t="s">
        <v>4867</v>
      </c>
      <c r="N253" s="78" t="s">
        <v>16502</v>
      </c>
    </row>
    <row r="254" customFormat="false" ht="15" hidden="false" customHeight="false" outlineLevel="0" collapsed="false">
      <c r="A254" s="78" t="s">
        <v>16497</v>
      </c>
      <c r="B254" s="78" t="s">
        <v>4624</v>
      </c>
      <c r="C254" s="78" t="n">
        <v>21002803</v>
      </c>
      <c r="D254" s="78" t="s">
        <v>13</v>
      </c>
      <c r="E254" s="78" t="s">
        <v>4625</v>
      </c>
      <c r="N254" s="78" t="s">
        <v>16502</v>
      </c>
    </row>
    <row r="255" customFormat="false" ht="15" hidden="false" customHeight="false" outlineLevel="0" collapsed="false">
      <c r="A255" s="78" t="s">
        <v>16497</v>
      </c>
      <c r="B255" s="78" t="s">
        <v>6359</v>
      </c>
      <c r="C255" s="78" t="n">
        <v>84618715</v>
      </c>
      <c r="D255" s="78" t="s">
        <v>6361</v>
      </c>
      <c r="E255" s="78" t="s">
        <v>6360</v>
      </c>
      <c r="N255" s="78" t="s">
        <v>16502</v>
      </c>
    </row>
    <row r="256" customFormat="false" ht="15" hidden="false" customHeight="false" outlineLevel="0" collapsed="false">
      <c r="A256" s="78" t="s">
        <v>16497</v>
      </c>
      <c r="B256" s="78" t="s">
        <v>4924</v>
      </c>
      <c r="C256" s="78" t="n">
        <v>51074512</v>
      </c>
      <c r="D256" s="78" t="s">
        <v>25</v>
      </c>
      <c r="E256" s="78" t="s">
        <v>4925</v>
      </c>
      <c r="N256" s="78" t="s">
        <v>16502</v>
      </c>
    </row>
    <row r="257" customFormat="false" ht="15" hidden="false" customHeight="false" outlineLevel="0" collapsed="false">
      <c r="A257" s="78" t="s">
        <v>16497</v>
      </c>
      <c r="B257" s="78" t="s">
        <v>5671</v>
      </c>
      <c r="C257" s="78" t="n">
        <v>119967836</v>
      </c>
      <c r="D257" s="78" t="s">
        <v>5673</v>
      </c>
      <c r="E257" s="78" t="s">
        <v>5672</v>
      </c>
      <c r="N257" s="78" t="s">
        <v>16502</v>
      </c>
    </row>
    <row r="258" customFormat="false" ht="15" hidden="false" customHeight="false" outlineLevel="0" collapsed="false">
      <c r="A258" s="78" t="s">
        <v>16497</v>
      </c>
      <c r="B258" s="78" t="s">
        <v>6165</v>
      </c>
      <c r="C258" s="78" t="n">
        <v>21654181</v>
      </c>
      <c r="D258" s="78" t="s">
        <v>72</v>
      </c>
      <c r="E258" s="78" t="s">
        <v>6166</v>
      </c>
      <c r="N258" s="78" t="s">
        <v>16502</v>
      </c>
    </row>
    <row r="259" customFormat="false" ht="15" hidden="false" customHeight="false" outlineLevel="0" collapsed="false">
      <c r="A259" s="78" t="s">
        <v>16497</v>
      </c>
      <c r="B259" s="78" t="s">
        <v>6174</v>
      </c>
      <c r="C259" s="78" t="n">
        <v>118470632</v>
      </c>
      <c r="F259" s="78" t="s">
        <v>16498</v>
      </c>
      <c r="G259" s="78" t="s">
        <v>6165</v>
      </c>
      <c r="H259" s="78" t="s">
        <v>6165</v>
      </c>
      <c r="I259" s="78" t="s">
        <v>417</v>
      </c>
      <c r="J259" s="78" t="n">
        <v>21654181</v>
      </c>
      <c r="K259" s="78" t="s">
        <v>72</v>
      </c>
      <c r="L259" s="78" t="s">
        <v>16618</v>
      </c>
      <c r="M259" s="78" t="s">
        <v>6166</v>
      </c>
      <c r="N259" s="78" t="s">
        <v>16502</v>
      </c>
    </row>
    <row r="260" customFormat="false" ht="15" hidden="false" customHeight="false" outlineLevel="0" collapsed="false">
      <c r="A260" s="78" t="s">
        <v>16497</v>
      </c>
      <c r="B260" s="78" t="s">
        <v>6181</v>
      </c>
      <c r="C260" s="78" t="n">
        <v>151836164</v>
      </c>
      <c r="F260" s="78" t="s">
        <v>16498</v>
      </c>
      <c r="G260" s="78" t="s">
        <v>6165</v>
      </c>
      <c r="H260" s="78" t="s">
        <v>6165</v>
      </c>
      <c r="I260" s="78" t="s">
        <v>417</v>
      </c>
      <c r="J260" s="78" t="n">
        <v>21654181</v>
      </c>
      <c r="K260" s="78" t="s">
        <v>72</v>
      </c>
      <c r="L260" s="78" t="s">
        <v>16618</v>
      </c>
      <c r="M260" s="78" t="s">
        <v>6166</v>
      </c>
      <c r="N260" s="78" t="s">
        <v>16502</v>
      </c>
    </row>
    <row r="261" customFormat="false" ht="15" hidden="false" customHeight="false" outlineLevel="0" collapsed="false">
      <c r="A261" s="78" t="s">
        <v>16497</v>
      </c>
      <c r="B261" s="78" t="s">
        <v>6209</v>
      </c>
      <c r="C261" s="78" t="n">
        <v>157993600</v>
      </c>
      <c r="F261" s="78" t="s">
        <v>16498</v>
      </c>
      <c r="G261" s="78" t="s">
        <v>6165</v>
      </c>
      <c r="H261" s="78" t="s">
        <v>6165</v>
      </c>
      <c r="I261" s="78" t="s">
        <v>417</v>
      </c>
      <c r="J261" s="78" t="n">
        <v>21654181</v>
      </c>
      <c r="K261" s="78" t="s">
        <v>72</v>
      </c>
      <c r="L261" s="78" t="s">
        <v>16618</v>
      </c>
      <c r="M261" s="78" t="s">
        <v>6166</v>
      </c>
      <c r="N261" s="78" t="s">
        <v>16502</v>
      </c>
    </row>
    <row r="262" customFormat="false" ht="15" hidden="false" customHeight="false" outlineLevel="0" collapsed="false">
      <c r="A262" s="78" t="s">
        <v>16497</v>
      </c>
      <c r="B262" s="78" t="s">
        <v>6216</v>
      </c>
      <c r="C262" s="78" t="n">
        <v>157993714</v>
      </c>
      <c r="F262" s="78" t="s">
        <v>16498</v>
      </c>
      <c r="G262" s="78" t="s">
        <v>6165</v>
      </c>
      <c r="H262" s="78" t="s">
        <v>6165</v>
      </c>
      <c r="I262" s="78" t="s">
        <v>417</v>
      </c>
      <c r="J262" s="78" t="n">
        <v>21654181</v>
      </c>
      <c r="K262" s="78" t="s">
        <v>72</v>
      </c>
      <c r="L262" s="78" t="s">
        <v>16618</v>
      </c>
      <c r="M262" s="78" t="s">
        <v>6166</v>
      </c>
      <c r="N262" s="78" t="s">
        <v>16502</v>
      </c>
    </row>
    <row r="263" customFormat="false" ht="15" hidden="false" customHeight="false" outlineLevel="0" collapsed="false">
      <c r="A263" s="78" t="s">
        <v>16497</v>
      </c>
      <c r="B263" s="78" t="s">
        <v>6202</v>
      </c>
      <c r="C263" s="78" t="n">
        <v>157705273</v>
      </c>
      <c r="F263" s="78" t="s">
        <v>16498</v>
      </c>
      <c r="G263" s="78" t="s">
        <v>6165</v>
      </c>
      <c r="H263" s="78" t="s">
        <v>6165</v>
      </c>
      <c r="I263" s="78" t="s">
        <v>417</v>
      </c>
      <c r="J263" s="78" t="n">
        <v>21654181</v>
      </c>
      <c r="K263" s="78" t="s">
        <v>72</v>
      </c>
      <c r="L263" s="78" t="s">
        <v>16618</v>
      </c>
      <c r="M263" s="78" t="s">
        <v>6166</v>
      </c>
      <c r="N263" s="78" t="s">
        <v>16502</v>
      </c>
    </row>
    <row r="264" customFormat="false" ht="15" hidden="false" customHeight="false" outlineLevel="0" collapsed="false">
      <c r="A264" s="78" t="s">
        <v>16497</v>
      </c>
      <c r="B264" s="78" t="s">
        <v>6188</v>
      </c>
      <c r="C264" s="78" t="n">
        <v>157673259</v>
      </c>
      <c r="F264" s="78" t="s">
        <v>16498</v>
      </c>
      <c r="G264" s="78" t="s">
        <v>6165</v>
      </c>
      <c r="H264" s="78" t="s">
        <v>6165</v>
      </c>
      <c r="I264" s="78" t="s">
        <v>417</v>
      </c>
      <c r="J264" s="78" t="n">
        <v>21654181</v>
      </c>
      <c r="K264" s="78" t="s">
        <v>72</v>
      </c>
      <c r="L264" s="78" t="s">
        <v>16618</v>
      </c>
      <c r="M264" s="78" t="s">
        <v>6166</v>
      </c>
      <c r="N264" s="78" t="s">
        <v>16502</v>
      </c>
    </row>
    <row r="265" customFormat="false" ht="15" hidden="false" customHeight="false" outlineLevel="0" collapsed="false">
      <c r="A265" s="78" t="s">
        <v>16497</v>
      </c>
      <c r="B265" s="78" t="s">
        <v>6195</v>
      </c>
      <c r="C265" s="78" t="n">
        <v>157673185</v>
      </c>
      <c r="F265" s="78" t="s">
        <v>16498</v>
      </c>
      <c r="G265" s="78" t="s">
        <v>6165</v>
      </c>
      <c r="H265" s="78" t="s">
        <v>6165</v>
      </c>
      <c r="I265" s="78" t="s">
        <v>417</v>
      </c>
      <c r="J265" s="78" t="n">
        <v>21654181</v>
      </c>
      <c r="K265" s="78" t="s">
        <v>72</v>
      </c>
      <c r="L265" s="78" t="s">
        <v>16618</v>
      </c>
      <c r="M265" s="78" t="s">
        <v>6166</v>
      </c>
      <c r="N265" s="78" t="s">
        <v>16502</v>
      </c>
    </row>
    <row r="266" customFormat="false" ht="15" hidden="false" customHeight="false" outlineLevel="0" collapsed="false">
      <c r="A266" s="78" t="s">
        <v>16497</v>
      </c>
      <c r="B266" s="78" t="s">
        <v>6230</v>
      </c>
      <c r="C266" s="78" t="n">
        <v>119764652</v>
      </c>
      <c r="D266" s="78" t="s">
        <v>6232</v>
      </c>
      <c r="E266" s="78" t="s">
        <v>6231</v>
      </c>
      <c r="N266" s="78" t="s">
        <v>16502</v>
      </c>
    </row>
    <row r="267" customFormat="false" ht="15" hidden="false" customHeight="false" outlineLevel="0" collapsed="false">
      <c r="A267" s="78" t="s">
        <v>16497</v>
      </c>
      <c r="B267" s="78" t="s">
        <v>6223</v>
      </c>
      <c r="C267" s="78" t="n">
        <v>103590857</v>
      </c>
      <c r="D267" s="78" t="s">
        <v>6225</v>
      </c>
      <c r="E267" s="78" t="s">
        <v>6224</v>
      </c>
      <c r="N267" s="78" t="s">
        <v>16502</v>
      </c>
    </row>
    <row r="268" customFormat="false" ht="15" hidden="false" customHeight="false" outlineLevel="0" collapsed="false">
      <c r="A268" s="78" t="s">
        <v>16497</v>
      </c>
      <c r="B268" s="78" t="s">
        <v>4316</v>
      </c>
      <c r="C268" s="78" t="n">
        <v>124861536</v>
      </c>
      <c r="D268" s="78" t="s">
        <v>4318</v>
      </c>
      <c r="E268" s="78" t="s">
        <v>4317</v>
      </c>
      <c r="N268" s="78" t="s">
        <v>16502</v>
      </c>
    </row>
    <row r="269" customFormat="false" ht="15" hidden="false" customHeight="false" outlineLevel="0" collapsed="false">
      <c r="A269" s="78" t="s">
        <v>16497</v>
      </c>
      <c r="B269" s="78" t="s">
        <v>5662</v>
      </c>
      <c r="C269" s="78" t="n">
        <v>73669012</v>
      </c>
      <c r="D269" s="78" t="s">
        <v>53</v>
      </c>
      <c r="E269" s="78" t="s">
        <v>5663</v>
      </c>
      <c r="N269" s="78" t="s">
        <v>16502</v>
      </c>
    </row>
    <row r="270" customFormat="false" ht="15" hidden="false" customHeight="false" outlineLevel="0" collapsed="false">
      <c r="A270" s="78" t="s">
        <v>16497</v>
      </c>
      <c r="B270" s="78" t="s">
        <v>5014</v>
      </c>
      <c r="C270" s="78" t="n">
        <v>21002880</v>
      </c>
      <c r="D270" s="78" t="n">
        <v>24061103</v>
      </c>
      <c r="E270" s="78" t="s">
        <v>5015</v>
      </c>
      <c r="N270" s="78" t="s">
        <v>16502</v>
      </c>
    </row>
    <row r="271" customFormat="false" ht="15" hidden="false" customHeight="false" outlineLevel="0" collapsed="false">
      <c r="A271" s="78" t="s">
        <v>16497</v>
      </c>
      <c r="B271" s="78" t="s">
        <v>4204</v>
      </c>
      <c r="C271" s="78" t="n">
        <v>58011236</v>
      </c>
      <c r="D271" s="78" t="s">
        <v>4206</v>
      </c>
      <c r="E271" s="78" t="s">
        <v>4205</v>
      </c>
      <c r="N271" s="78" t="s">
        <v>16502</v>
      </c>
    </row>
    <row r="272" customFormat="false" ht="15" hidden="false" customHeight="false" outlineLevel="0" collapsed="false">
      <c r="A272" s="78" t="s">
        <v>16497</v>
      </c>
      <c r="B272" s="78" t="s">
        <v>4204</v>
      </c>
      <c r="C272" s="78" t="n">
        <v>58011236</v>
      </c>
      <c r="D272" s="78" t="s">
        <v>4206</v>
      </c>
      <c r="E272" s="78" t="s">
        <v>4205</v>
      </c>
      <c r="N272" s="78" t="s">
        <v>16502</v>
      </c>
    </row>
    <row r="273" customFormat="false" ht="15" hidden="false" customHeight="false" outlineLevel="0" collapsed="false">
      <c r="A273" s="78" t="s">
        <v>16497</v>
      </c>
      <c r="B273" s="78" t="s">
        <v>4204</v>
      </c>
      <c r="C273" s="78" t="n">
        <v>58011236</v>
      </c>
      <c r="D273" s="78" t="s">
        <v>4206</v>
      </c>
      <c r="E273" s="78" t="s">
        <v>4205</v>
      </c>
      <c r="N273" s="78" t="s">
        <v>16502</v>
      </c>
    </row>
    <row r="274" customFormat="false" ht="15" hidden="false" customHeight="false" outlineLevel="0" collapsed="false">
      <c r="A274" s="78" t="s">
        <v>16497</v>
      </c>
      <c r="B274" s="78" t="s">
        <v>5059</v>
      </c>
      <c r="C274" s="78" t="n">
        <v>21001143</v>
      </c>
      <c r="D274" s="78" t="n">
        <v>25816109</v>
      </c>
      <c r="E274" s="78" t="s">
        <v>5060</v>
      </c>
      <c r="N274" s="78" t="s">
        <v>16502</v>
      </c>
    </row>
    <row r="275" customFormat="false" ht="15" hidden="false" customHeight="false" outlineLevel="0" collapsed="false">
      <c r="A275" s="78" t="s">
        <v>16497</v>
      </c>
      <c r="B275" s="78" t="s">
        <v>5066</v>
      </c>
      <c r="C275" s="78" t="n">
        <v>118451842</v>
      </c>
      <c r="F275" s="78" t="s">
        <v>16498</v>
      </c>
      <c r="G275" s="78" t="s">
        <v>5059</v>
      </c>
      <c r="H275" s="78" t="s">
        <v>5059</v>
      </c>
      <c r="I275" s="78" t="s">
        <v>376</v>
      </c>
      <c r="J275" s="78" t="n">
        <v>21001143</v>
      </c>
      <c r="K275" s="78" t="n">
        <v>25816109</v>
      </c>
      <c r="L275" s="78" t="s">
        <v>16619</v>
      </c>
      <c r="M275" s="78" t="s">
        <v>5060</v>
      </c>
      <c r="N275" s="78" t="s">
        <v>16502</v>
      </c>
    </row>
    <row r="276" customFormat="false" ht="15" hidden="false" customHeight="false" outlineLevel="0" collapsed="false">
      <c r="A276" s="78" t="s">
        <v>16497</v>
      </c>
      <c r="B276" s="78" t="s">
        <v>5073</v>
      </c>
      <c r="C276" s="78" t="n">
        <v>118451814</v>
      </c>
      <c r="F276" s="78" t="s">
        <v>16498</v>
      </c>
      <c r="G276" s="78" t="s">
        <v>5059</v>
      </c>
      <c r="H276" s="78" t="s">
        <v>5059</v>
      </c>
      <c r="I276" s="78" t="s">
        <v>376</v>
      </c>
      <c r="J276" s="78" t="n">
        <v>21001143</v>
      </c>
      <c r="K276" s="78" t="n">
        <v>25816109</v>
      </c>
      <c r="L276" s="78" t="s">
        <v>16619</v>
      </c>
      <c r="M276" s="78" t="s">
        <v>5060</v>
      </c>
      <c r="N276" s="78" t="s">
        <v>16502</v>
      </c>
    </row>
    <row r="277" customFormat="false" ht="15" hidden="false" customHeight="false" outlineLevel="0" collapsed="false">
      <c r="A277" s="78" t="s">
        <v>16497</v>
      </c>
      <c r="B277" s="78" t="s">
        <v>5080</v>
      </c>
      <c r="C277" s="78" t="n">
        <v>118451815</v>
      </c>
      <c r="F277" s="78" t="s">
        <v>16498</v>
      </c>
      <c r="G277" s="78" t="s">
        <v>5059</v>
      </c>
      <c r="H277" s="78" t="s">
        <v>5059</v>
      </c>
      <c r="I277" s="78" t="s">
        <v>376</v>
      </c>
      <c r="J277" s="78" t="n">
        <v>21001143</v>
      </c>
      <c r="K277" s="78" t="n">
        <v>25816109</v>
      </c>
      <c r="L277" s="78" t="s">
        <v>16619</v>
      </c>
      <c r="M277" s="78" t="s">
        <v>5060</v>
      </c>
      <c r="N277" s="78" t="s">
        <v>16502</v>
      </c>
    </row>
    <row r="278" customFormat="false" ht="15" hidden="false" customHeight="false" outlineLevel="0" collapsed="false">
      <c r="A278" s="78" t="s">
        <v>16497</v>
      </c>
      <c r="B278" s="78" t="s">
        <v>5108</v>
      </c>
      <c r="C278" s="78" t="n">
        <v>154735806</v>
      </c>
      <c r="F278" s="78" t="s">
        <v>16498</v>
      </c>
      <c r="G278" s="78" t="s">
        <v>5059</v>
      </c>
      <c r="H278" s="78" t="s">
        <v>5059</v>
      </c>
      <c r="I278" s="78" t="s">
        <v>376</v>
      </c>
      <c r="J278" s="78" t="n">
        <v>21001143</v>
      </c>
      <c r="K278" s="78" t="n">
        <v>25816109</v>
      </c>
      <c r="L278" s="78" t="s">
        <v>16619</v>
      </c>
      <c r="M278" s="78" t="s">
        <v>5060</v>
      </c>
      <c r="N278" s="78" t="s">
        <v>16502</v>
      </c>
    </row>
    <row r="279" customFormat="false" ht="15" hidden="false" customHeight="false" outlineLevel="0" collapsed="false">
      <c r="A279" s="78" t="s">
        <v>16497</v>
      </c>
      <c r="B279" s="78" t="s">
        <v>5101</v>
      </c>
      <c r="C279" s="78" t="n">
        <v>154735592</v>
      </c>
      <c r="F279" s="78" t="s">
        <v>16498</v>
      </c>
      <c r="G279" s="78" t="s">
        <v>5059</v>
      </c>
      <c r="H279" s="78" t="s">
        <v>5059</v>
      </c>
      <c r="I279" s="78" t="s">
        <v>376</v>
      </c>
      <c r="J279" s="78" t="n">
        <v>21001143</v>
      </c>
      <c r="K279" s="78" t="n">
        <v>25816109</v>
      </c>
      <c r="L279" s="78" t="s">
        <v>16619</v>
      </c>
      <c r="M279" s="78" t="s">
        <v>5060</v>
      </c>
      <c r="N279" s="78" t="s">
        <v>16502</v>
      </c>
    </row>
    <row r="280" customFormat="false" ht="15" hidden="false" customHeight="false" outlineLevel="0" collapsed="false">
      <c r="A280" s="78" t="s">
        <v>16497</v>
      </c>
      <c r="B280" s="78" t="s">
        <v>5094</v>
      </c>
      <c r="C280" s="78" t="n">
        <v>136752952</v>
      </c>
      <c r="F280" s="78" t="s">
        <v>16498</v>
      </c>
      <c r="G280" s="78" t="s">
        <v>5059</v>
      </c>
      <c r="H280" s="78" t="s">
        <v>5059</v>
      </c>
      <c r="I280" s="78" t="s">
        <v>376</v>
      </c>
      <c r="J280" s="78" t="n">
        <v>21001143</v>
      </c>
      <c r="K280" s="78" t="n">
        <v>25816109</v>
      </c>
      <c r="L280" s="78" t="s">
        <v>16619</v>
      </c>
      <c r="M280" s="78" t="s">
        <v>5060</v>
      </c>
      <c r="N280" s="78" t="s">
        <v>16502</v>
      </c>
    </row>
    <row r="281" customFormat="false" ht="15" hidden="false" customHeight="false" outlineLevel="0" collapsed="false">
      <c r="A281" s="78" t="s">
        <v>16497</v>
      </c>
      <c r="B281" s="78" t="s">
        <v>5087</v>
      </c>
      <c r="C281" s="78" t="n">
        <v>136752867</v>
      </c>
      <c r="F281" s="78" t="s">
        <v>16498</v>
      </c>
      <c r="G281" s="78" t="s">
        <v>5059</v>
      </c>
      <c r="H281" s="78" t="s">
        <v>5059</v>
      </c>
      <c r="I281" s="78" t="s">
        <v>376</v>
      </c>
      <c r="J281" s="78" t="n">
        <v>21001143</v>
      </c>
      <c r="K281" s="78" t="n">
        <v>25816109</v>
      </c>
      <c r="L281" s="78" t="s">
        <v>16619</v>
      </c>
      <c r="M281" s="78" t="s">
        <v>5060</v>
      </c>
      <c r="N281" s="78" t="s">
        <v>16502</v>
      </c>
    </row>
    <row r="282" customFormat="false" ht="15" hidden="false" customHeight="false" outlineLevel="0" collapsed="false">
      <c r="A282" s="78" t="s">
        <v>16497</v>
      </c>
      <c r="B282" s="78" t="s">
        <v>5540</v>
      </c>
      <c r="C282" s="78" t="n">
        <v>21100880</v>
      </c>
      <c r="D282" s="78" t="n">
        <v>46353108</v>
      </c>
      <c r="E282" s="78" t="s">
        <v>5541</v>
      </c>
      <c r="F282" s="78" t="s">
        <v>16498</v>
      </c>
      <c r="G282" s="78" t="s">
        <v>16620</v>
      </c>
      <c r="M282" s="78" t="s">
        <v>5542</v>
      </c>
      <c r="N282" s="78" t="s">
        <v>16502</v>
      </c>
    </row>
    <row r="283" customFormat="false" ht="15" hidden="false" customHeight="false" outlineLevel="0" collapsed="false">
      <c r="A283" s="78" t="s">
        <v>16497</v>
      </c>
      <c r="B283" s="78" t="s">
        <v>5557</v>
      </c>
      <c r="C283" s="78" t="n">
        <v>119935984</v>
      </c>
      <c r="F283" s="78" t="s">
        <v>4265</v>
      </c>
      <c r="G283" s="78" t="s">
        <v>5540</v>
      </c>
      <c r="H283" s="78" t="s">
        <v>5540</v>
      </c>
      <c r="I283" s="78" t="s">
        <v>16621</v>
      </c>
      <c r="J283" s="78" t="n">
        <v>21100880</v>
      </c>
      <c r="K283" s="78" t="n">
        <v>46353108</v>
      </c>
      <c r="L283" s="78" t="s">
        <v>16622</v>
      </c>
      <c r="M283" s="78" t="s">
        <v>5541</v>
      </c>
      <c r="N283" s="78" t="s">
        <v>16502</v>
      </c>
    </row>
    <row r="284" customFormat="false" ht="15" hidden="false" customHeight="false" outlineLevel="0" collapsed="false">
      <c r="A284" s="78" t="s">
        <v>16497</v>
      </c>
      <c r="B284" s="78" t="s">
        <v>5550</v>
      </c>
      <c r="C284" s="78" t="n">
        <v>119126246</v>
      </c>
      <c r="F284" s="78" t="s">
        <v>4265</v>
      </c>
      <c r="G284" s="78" t="s">
        <v>5540</v>
      </c>
      <c r="H284" s="78" t="s">
        <v>5540</v>
      </c>
      <c r="I284" s="78" t="s">
        <v>16621</v>
      </c>
      <c r="J284" s="78" t="n">
        <v>21100880</v>
      </c>
      <c r="K284" s="78" t="n">
        <v>46353108</v>
      </c>
      <c r="L284" s="78" t="s">
        <v>16622</v>
      </c>
      <c r="M284" s="78" t="s">
        <v>5541</v>
      </c>
      <c r="N284" s="78" t="s">
        <v>16502</v>
      </c>
    </row>
    <row r="285" customFormat="false" ht="15" hidden="false" customHeight="false" outlineLevel="0" collapsed="false">
      <c r="A285" s="78" t="s">
        <v>16497</v>
      </c>
      <c r="B285" s="78" t="s">
        <v>5626</v>
      </c>
      <c r="C285" s="78" t="n">
        <v>21002175</v>
      </c>
      <c r="D285" s="78" t="n">
        <v>53332102</v>
      </c>
      <c r="E285" s="78" t="s">
        <v>5627</v>
      </c>
      <c r="N285" s="78" t="s">
        <v>16502</v>
      </c>
    </row>
    <row r="286" customFormat="false" ht="15" hidden="false" customHeight="false" outlineLevel="0" collapsed="false">
      <c r="A286" s="78" t="s">
        <v>16497</v>
      </c>
      <c r="B286" s="78" t="s">
        <v>5640</v>
      </c>
      <c r="C286" s="78" t="n">
        <v>131751949</v>
      </c>
      <c r="F286" s="78" t="s">
        <v>16498</v>
      </c>
      <c r="G286" s="78" t="s">
        <v>5626</v>
      </c>
      <c r="H286" s="78" t="s">
        <v>5626</v>
      </c>
      <c r="I286" s="78" t="s">
        <v>398</v>
      </c>
      <c r="J286" s="78" t="n">
        <v>21002175</v>
      </c>
      <c r="K286" s="78" t="n">
        <v>53332102</v>
      </c>
      <c r="L286" s="78" t="s">
        <v>16623</v>
      </c>
      <c r="M286" s="78" t="s">
        <v>5627</v>
      </c>
      <c r="N286" s="78" t="s">
        <v>16502</v>
      </c>
    </row>
    <row r="287" customFormat="false" ht="15" hidden="false" customHeight="false" outlineLevel="0" collapsed="false">
      <c r="A287" s="78" t="s">
        <v>16497</v>
      </c>
      <c r="B287" s="78" t="s">
        <v>5633</v>
      </c>
      <c r="C287" s="78" t="n">
        <v>131595140</v>
      </c>
      <c r="F287" s="78" t="s">
        <v>16498</v>
      </c>
      <c r="G287" s="78" t="s">
        <v>5626</v>
      </c>
      <c r="H287" s="78" t="s">
        <v>5626</v>
      </c>
      <c r="I287" s="78" t="s">
        <v>398</v>
      </c>
      <c r="J287" s="78" t="n">
        <v>21002175</v>
      </c>
      <c r="K287" s="78" t="n">
        <v>53332102</v>
      </c>
      <c r="L287" s="78" t="s">
        <v>16623</v>
      </c>
      <c r="M287" s="78" t="s">
        <v>5627</v>
      </c>
      <c r="N287" s="78" t="s">
        <v>16502</v>
      </c>
    </row>
    <row r="288" customFormat="false" ht="15" hidden="false" customHeight="false" outlineLevel="0" collapsed="false">
      <c r="A288" s="78" t="s">
        <v>16497</v>
      </c>
      <c r="B288" s="78" t="s">
        <v>5654</v>
      </c>
      <c r="C288" s="78" t="n">
        <v>154135813</v>
      </c>
      <c r="F288" s="78" t="s">
        <v>16498</v>
      </c>
      <c r="G288" s="78" t="s">
        <v>5626</v>
      </c>
      <c r="H288" s="78" t="s">
        <v>5626</v>
      </c>
      <c r="I288" s="78" t="s">
        <v>398</v>
      </c>
      <c r="J288" s="78" t="n">
        <v>21002175</v>
      </c>
      <c r="K288" s="78" t="n">
        <v>53332102</v>
      </c>
      <c r="L288" s="78" t="s">
        <v>16623</v>
      </c>
      <c r="M288" s="78" t="s">
        <v>5627</v>
      </c>
      <c r="N288" s="78" t="s">
        <v>16502</v>
      </c>
    </row>
    <row r="289" customFormat="false" ht="15" hidden="false" customHeight="false" outlineLevel="0" collapsed="false">
      <c r="A289" s="78" t="s">
        <v>16497</v>
      </c>
      <c r="B289" s="78" t="s">
        <v>5647</v>
      </c>
      <c r="C289" s="78" t="n">
        <v>153889646</v>
      </c>
      <c r="F289" s="78" t="s">
        <v>16498</v>
      </c>
      <c r="G289" s="78" t="s">
        <v>5626</v>
      </c>
      <c r="H289" s="78" t="s">
        <v>5626</v>
      </c>
      <c r="I289" s="78" t="s">
        <v>398</v>
      </c>
      <c r="J289" s="78" t="n">
        <v>21002175</v>
      </c>
      <c r="K289" s="78" t="n">
        <v>53332102</v>
      </c>
      <c r="L289" s="78" t="s">
        <v>16623</v>
      </c>
      <c r="M289" s="78" t="s">
        <v>5627</v>
      </c>
      <c r="N289" s="78" t="s">
        <v>16502</v>
      </c>
    </row>
    <row r="290" customFormat="false" ht="15" hidden="false" customHeight="false" outlineLevel="0" collapsed="false">
      <c r="A290" s="78" t="s">
        <v>16497</v>
      </c>
      <c r="B290" s="78" t="s">
        <v>6065</v>
      </c>
      <c r="C290" s="78" t="n">
        <v>21002201</v>
      </c>
      <c r="D290" s="78" t="n">
        <v>97023105</v>
      </c>
      <c r="E290" s="78" t="s">
        <v>6066</v>
      </c>
      <c r="N290" s="78" t="s">
        <v>16502</v>
      </c>
    </row>
    <row r="291" customFormat="false" ht="15" hidden="false" customHeight="false" outlineLevel="0" collapsed="false">
      <c r="A291" s="78" t="s">
        <v>16497</v>
      </c>
      <c r="B291" s="78" t="s">
        <v>6079</v>
      </c>
      <c r="C291" s="78" t="n">
        <v>158841581</v>
      </c>
      <c r="F291" s="78" t="s">
        <v>16498</v>
      </c>
      <c r="G291" s="78" t="s">
        <v>6065</v>
      </c>
      <c r="H291" s="78" t="s">
        <v>6065</v>
      </c>
      <c r="I291" s="78" t="s">
        <v>16624</v>
      </c>
      <c r="J291" s="78" t="n">
        <v>21002201</v>
      </c>
      <c r="K291" s="78" t="n">
        <v>97023105</v>
      </c>
      <c r="L291" s="78" t="s">
        <v>16625</v>
      </c>
      <c r="M291" s="78" t="s">
        <v>6066</v>
      </c>
      <c r="N291" s="78" t="s">
        <v>16502</v>
      </c>
    </row>
    <row r="292" customFormat="false" ht="15" hidden="false" customHeight="false" outlineLevel="0" collapsed="false">
      <c r="A292" s="78" t="s">
        <v>16497</v>
      </c>
      <c r="B292" s="78" t="s">
        <v>6072</v>
      </c>
      <c r="C292" s="78" t="n">
        <v>156325434</v>
      </c>
      <c r="F292" s="78" t="s">
        <v>16498</v>
      </c>
      <c r="G292" s="78" t="s">
        <v>6065</v>
      </c>
      <c r="H292" s="78" t="s">
        <v>6065</v>
      </c>
      <c r="I292" s="78" t="s">
        <v>16624</v>
      </c>
      <c r="J292" s="78" t="n">
        <v>21002201</v>
      </c>
      <c r="K292" s="78" t="n">
        <v>97023105</v>
      </c>
      <c r="L292" s="78" t="s">
        <v>16625</v>
      </c>
      <c r="M292" s="78" t="s">
        <v>6066</v>
      </c>
      <c r="N292" s="78" t="s">
        <v>16502</v>
      </c>
    </row>
    <row r="293" customFormat="false" ht="15" hidden="false" customHeight="false" outlineLevel="0" collapsed="false">
      <c r="A293" s="78" t="s">
        <v>16497</v>
      </c>
      <c r="B293" s="78" t="s">
        <v>5791</v>
      </c>
      <c r="C293" s="78" t="n">
        <v>21002182</v>
      </c>
      <c r="D293" s="78" t="n">
        <v>60505104</v>
      </c>
      <c r="E293" s="78" t="s">
        <v>5792</v>
      </c>
      <c r="N293" s="78" t="s">
        <v>16502</v>
      </c>
    </row>
    <row r="294" customFormat="false" ht="15" hidden="false" customHeight="false" outlineLevel="0" collapsed="false">
      <c r="A294" s="78" t="s">
        <v>16497</v>
      </c>
      <c r="B294" s="78" t="s">
        <v>5798</v>
      </c>
      <c r="C294" s="78" t="n">
        <v>119125153</v>
      </c>
      <c r="F294" s="78" t="s">
        <v>16498</v>
      </c>
      <c r="G294" s="78" t="s">
        <v>5791</v>
      </c>
      <c r="H294" s="78" t="s">
        <v>5791</v>
      </c>
      <c r="I294" s="78" t="s">
        <v>16626</v>
      </c>
      <c r="J294" s="78" t="n">
        <v>21002182</v>
      </c>
      <c r="K294" s="78" t="n">
        <v>60505104</v>
      </c>
      <c r="L294" s="78" t="s">
        <v>16627</v>
      </c>
      <c r="M294" s="78" t="s">
        <v>5792</v>
      </c>
      <c r="N294" s="78" t="s">
        <v>16502</v>
      </c>
    </row>
    <row r="295" customFormat="false" ht="15" hidden="false" customHeight="false" outlineLevel="0" collapsed="false">
      <c r="A295" s="78" t="s">
        <v>16497</v>
      </c>
      <c r="B295" s="78" t="s">
        <v>5819</v>
      </c>
      <c r="C295" s="78" t="n">
        <v>151349853</v>
      </c>
      <c r="F295" s="78" t="s">
        <v>16498</v>
      </c>
      <c r="G295" s="78" t="s">
        <v>5791</v>
      </c>
      <c r="H295" s="78" t="s">
        <v>5791</v>
      </c>
      <c r="I295" s="78" t="s">
        <v>16626</v>
      </c>
      <c r="J295" s="78" t="n">
        <v>21002182</v>
      </c>
      <c r="K295" s="78" t="n">
        <v>60505104</v>
      </c>
      <c r="L295" s="78" t="s">
        <v>16627</v>
      </c>
      <c r="M295" s="78" t="s">
        <v>5792</v>
      </c>
      <c r="N295" s="78" t="s">
        <v>16502</v>
      </c>
    </row>
    <row r="296" customFormat="false" ht="15" hidden="false" customHeight="false" outlineLevel="0" collapsed="false">
      <c r="A296" s="78" t="s">
        <v>16497</v>
      </c>
      <c r="B296" s="78" t="s">
        <v>5826</v>
      </c>
      <c r="C296" s="78" t="n">
        <v>153860081</v>
      </c>
      <c r="F296" s="78" t="s">
        <v>16498</v>
      </c>
      <c r="G296" s="78" t="s">
        <v>5791</v>
      </c>
      <c r="H296" s="78" t="s">
        <v>5791</v>
      </c>
      <c r="I296" s="78" t="s">
        <v>16626</v>
      </c>
      <c r="J296" s="78" t="n">
        <v>21002182</v>
      </c>
      <c r="K296" s="78" t="n">
        <v>60505104</v>
      </c>
      <c r="L296" s="78" t="s">
        <v>16627</v>
      </c>
      <c r="M296" s="78" t="s">
        <v>5792</v>
      </c>
      <c r="N296" s="78" t="s">
        <v>16502</v>
      </c>
    </row>
    <row r="297" customFormat="false" ht="15" hidden="false" customHeight="false" outlineLevel="0" collapsed="false">
      <c r="A297" s="78" t="s">
        <v>16497</v>
      </c>
      <c r="B297" s="78" t="s">
        <v>5812</v>
      </c>
      <c r="C297" s="78" t="n">
        <v>135041677</v>
      </c>
      <c r="F297" s="78" t="s">
        <v>16498</v>
      </c>
      <c r="G297" s="78" t="s">
        <v>5791</v>
      </c>
      <c r="H297" s="78" t="s">
        <v>5791</v>
      </c>
      <c r="I297" s="78" t="s">
        <v>16626</v>
      </c>
      <c r="J297" s="78" t="n">
        <v>21002182</v>
      </c>
      <c r="K297" s="78" t="n">
        <v>60505104</v>
      </c>
      <c r="L297" s="78" t="s">
        <v>16627</v>
      </c>
      <c r="M297" s="78" t="s">
        <v>5792</v>
      </c>
      <c r="N297" s="78" t="s">
        <v>16502</v>
      </c>
    </row>
    <row r="298" customFormat="false" ht="15" hidden="false" customHeight="false" outlineLevel="0" collapsed="false">
      <c r="A298" s="78" t="s">
        <v>16497</v>
      </c>
      <c r="B298" s="78" t="s">
        <v>5805</v>
      </c>
      <c r="C298" s="78" t="n">
        <v>135041599</v>
      </c>
      <c r="F298" s="78" t="s">
        <v>16498</v>
      </c>
      <c r="G298" s="78" t="s">
        <v>5791</v>
      </c>
      <c r="H298" s="78" t="s">
        <v>5791</v>
      </c>
      <c r="I298" s="78" t="s">
        <v>16626</v>
      </c>
      <c r="J298" s="78" t="n">
        <v>21002182</v>
      </c>
      <c r="K298" s="78" t="n">
        <v>60505104</v>
      </c>
      <c r="L298" s="78" t="s">
        <v>16627</v>
      </c>
      <c r="M298" s="78" t="s">
        <v>5792</v>
      </c>
      <c r="N298" s="78" t="s">
        <v>16502</v>
      </c>
    </row>
    <row r="299" customFormat="false" ht="15" hidden="false" customHeight="false" outlineLevel="0" collapsed="false">
      <c r="A299" s="78" t="s">
        <v>16497</v>
      </c>
      <c r="B299" s="78" t="s">
        <v>5782</v>
      </c>
      <c r="C299" s="78" t="n">
        <v>71976791</v>
      </c>
      <c r="D299" s="78" t="s">
        <v>56</v>
      </c>
      <c r="E299" s="78" t="s">
        <v>5783</v>
      </c>
      <c r="N299" s="78" t="s">
        <v>16502</v>
      </c>
    </row>
    <row r="300" customFormat="false" ht="15" hidden="false" customHeight="false" outlineLevel="0" collapsed="false">
      <c r="A300" s="78" t="s">
        <v>16497</v>
      </c>
      <c r="B300" s="78" t="s">
        <v>12518</v>
      </c>
      <c r="C300" s="78" t="n">
        <v>116233200</v>
      </c>
      <c r="D300" s="78" t="s">
        <v>12520</v>
      </c>
      <c r="E300" s="78" t="s">
        <v>12519</v>
      </c>
      <c r="N300" s="78" t="s">
        <v>16502</v>
      </c>
    </row>
    <row r="301" customFormat="false" ht="15" hidden="false" customHeight="false" outlineLevel="0" collapsed="false">
      <c r="A301" s="78" t="s">
        <v>16497</v>
      </c>
      <c r="B301" s="78" t="s">
        <v>7519</v>
      </c>
      <c r="C301" s="78" t="n">
        <v>115042830</v>
      </c>
      <c r="D301" s="78" t="s">
        <v>104</v>
      </c>
      <c r="E301" s="78" t="s">
        <v>7520</v>
      </c>
      <c r="N301" s="78" t="s">
        <v>16502</v>
      </c>
    </row>
    <row r="302" customFormat="false" ht="15" hidden="false" customHeight="false" outlineLevel="0" collapsed="false">
      <c r="A302" s="78" t="s">
        <v>16497</v>
      </c>
      <c r="B302" s="78" t="s">
        <v>6088</v>
      </c>
      <c r="C302" s="78" t="n">
        <v>70937055</v>
      </c>
      <c r="D302" s="78" t="s">
        <v>6090</v>
      </c>
      <c r="E302" s="78" t="s">
        <v>6089</v>
      </c>
      <c r="N302" s="78" t="s">
        <v>16502</v>
      </c>
    </row>
    <row r="303" customFormat="false" ht="15" hidden="false" customHeight="false" outlineLevel="0" collapsed="false">
      <c r="A303" s="78" t="s">
        <v>16497</v>
      </c>
      <c r="B303" s="78" t="s">
        <v>5925</v>
      </c>
      <c r="C303" s="78" t="n">
        <v>21002192</v>
      </c>
      <c r="D303" s="78" t="n">
        <v>86516101</v>
      </c>
      <c r="E303" s="78" t="s">
        <v>5926</v>
      </c>
      <c r="N303" s="78" t="s">
        <v>16502</v>
      </c>
    </row>
    <row r="304" customFormat="false" ht="15" hidden="false" customHeight="false" outlineLevel="0" collapsed="false">
      <c r="A304" s="78" t="s">
        <v>16497</v>
      </c>
      <c r="B304" s="78" t="s">
        <v>5939</v>
      </c>
      <c r="C304" s="78" t="n">
        <v>124759035</v>
      </c>
      <c r="F304" s="78" t="s">
        <v>16498</v>
      </c>
      <c r="G304" s="78" t="s">
        <v>5925</v>
      </c>
      <c r="H304" s="78" t="s">
        <v>5925</v>
      </c>
      <c r="I304" s="78" t="s">
        <v>16628</v>
      </c>
      <c r="J304" s="78" t="n">
        <v>21002192</v>
      </c>
      <c r="K304" s="78" t="n">
        <v>86516101</v>
      </c>
      <c r="L304" s="78" t="s">
        <v>16629</v>
      </c>
      <c r="M304" s="78" t="s">
        <v>5926</v>
      </c>
      <c r="N304" s="78" t="s">
        <v>16502</v>
      </c>
    </row>
    <row r="305" customFormat="false" ht="15" hidden="false" customHeight="false" outlineLevel="0" collapsed="false">
      <c r="A305" s="78" t="s">
        <v>16497</v>
      </c>
      <c r="B305" s="78" t="s">
        <v>5932</v>
      </c>
      <c r="C305" s="78" t="n">
        <v>118452360</v>
      </c>
      <c r="F305" s="78" t="s">
        <v>16498</v>
      </c>
      <c r="G305" s="78" t="s">
        <v>5925</v>
      </c>
      <c r="H305" s="78" t="s">
        <v>5925</v>
      </c>
      <c r="I305" s="78" t="s">
        <v>16628</v>
      </c>
      <c r="J305" s="78" t="n">
        <v>21002192</v>
      </c>
      <c r="K305" s="78" t="n">
        <v>86516101</v>
      </c>
      <c r="L305" s="78" t="s">
        <v>16629</v>
      </c>
      <c r="M305" s="78" t="s">
        <v>5926</v>
      </c>
      <c r="N305" s="78" t="s">
        <v>16502</v>
      </c>
    </row>
    <row r="306" customFormat="false" ht="15" hidden="false" customHeight="false" outlineLevel="0" collapsed="false">
      <c r="A306" s="78" t="s">
        <v>16497</v>
      </c>
      <c r="B306" s="78" t="s">
        <v>6270</v>
      </c>
      <c r="C306" s="78" t="n">
        <v>21002207</v>
      </c>
      <c r="D306" s="78" t="n">
        <v>117043109</v>
      </c>
      <c r="E306" s="78" t="s">
        <v>6271</v>
      </c>
      <c r="N306" s="78" t="s">
        <v>16502</v>
      </c>
    </row>
    <row r="307" customFormat="false" ht="15" hidden="false" customHeight="false" outlineLevel="0" collapsed="false">
      <c r="A307" s="78" t="s">
        <v>16497</v>
      </c>
      <c r="B307" s="78" t="s">
        <v>6278</v>
      </c>
      <c r="C307" s="78" t="n">
        <v>130128074</v>
      </c>
      <c r="D307" s="78" t="s">
        <v>6280</v>
      </c>
      <c r="E307" s="78" t="s">
        <v>6279</v>
      </c>
      <c r="N307" s="78" t="s">
        <v>16502</v>
      </c>
    </row>
    <row r="308" customFormat="false" ht="15" hidden="false" customHeight="false" outlineLevel="0" collapsed="false">
      <c r="A308" s="78" t="s">
        <v>16497</v>
      </c>
      <c r="B308" s="78" t="s">
        <v>6285</v>
      </c>
      <c r="C308" s="78" t="n">
        <v>130128075</v>
      </c>
      <c r="D308" s="78" t="s">
        <v>6287</v>
      </c>
      <c r="E308" s="78" t="s">
        <v>6286</v>
      </c>
      <c r="N308" s="78" t="s">
        <v>16502</v>
      </c>
    </row>
    <row r="309" customFormat="false" ht="15" hidden="false" customHeight="false" outlineLevel="0" collapsed="false">
      <c r="A309" s="78" t="s">
        <v>16497</v>
      </c>
      <c r="B309" s="78" t="s">
        <v>4066</v>
      </c>
      <c r="C309" s="78" t="n">
        <v>140426039</v>
      </c>
      <c r="D309" s="78" t="s">
        <v>4068</v>
      </c>
      <c r="E309" s="78" t="s">
        <v>4067</v>
      </c>
      <c r="N309" s="78" t="s">
        <v>16502</v>
      </c>
    </row>
    <row r="310" customFormat="false" ht="15" hidden="false" customHeight="false" outlineLevel="0" collapsed="false">
      <c r="A310" s="78" t="s">
        <v>16497</v>
      </c>
      <c r="B310" s="78" t="s">
        <v>4066</v>
      </c>
      <c r="C310" s="78" t="n">
        <v>140426039</v>
      </c>
      <c r="D310" s="78" t="s">
        <v>4068</v>
      </c>
      <c r="E310" s="78" t="s">
        <v>4067</v>
      </c>
      <c r="N310" s="78" t="s">
        <v>16502</v>
      </c>
    </row>
    <row r="311" customFormat="false" ht="15" hidden="false" customHeight="false" outlineLevel="0" collapsed="false">
      <c r="A311" s="78" t="s">
        <v>16497</v>
      </c>
      <c r="B311" s="78" t="s">
        <v>15057</v>
      </c>
      <c r="C311" s="78" t="n">
        <v>122030718</v>
      </c>
      <c r="D311" s="78" t="s">
        <v>15059</v>
      </c>
      <c r="E311" s="78" t="s">
        <v>15058</v>
      </c>
      <c r="N311" s="78" t="s">
        <v>16502</v>
      </c>
    </row>
    <row r="312" customFormat="false" ht="15" hidden="false" customHeight="false" outlineLevel="0" collapsed="false">
      <c r="A312" s="78" t="s">
        <v>16497</v>
      </c>
      <c r="B312" s="78" t="s">
        <v>15144</v>
      </c>
      <c r="C312" s="78" t="n">
        <v>147143415</v>
      </c>
      <c r="D312" s="78" t="s">
        <v>15146</v>
      </c>
      <c r="E312" s="78" t="s">
        <v>15145</v>
      </c>
      <c r="N312" s="78" t="s">
        <v>16502</v>
      </c>
    </row>
    <row r="313" customFormat="false" ht="15" hidden="false" customHeight="false" outlineLevel="0" collapsed="false">
      <c r="A313" s="78" t="s">
        <v>16497</v>
      </c>
      <c r="B313" s="78" t="s">
        <v>15221</v>
      </c>
      <c r="C313" s="78" t="n">
        <v>157888297</v>
      </c>
      <c r="D313" s="78" t="s">
        <v>15223</v>
      </c>
      <c r="E313" s="78" t="s">
        <v>15222</v>
      </c>
      <c r="N313" s="78" t="s">
        <v>16502</v>
      </c>
    </row>
    <row r="314" customFormat="false" ht="15" hidden="false" customHeight="false" outlineLevel="0" collapsed="false">
      <c r="A314" s="78" t="s">
        <v>16497</v>
      </c>
      <c r="B314" s="78" t="s">
        <v>6258</v>
      </c>
      <c r="C314" s="78" t="n">
        <v>21002206</v>
      </c>
      <c r="D314" s="78" t="n">
        <v>115637209</v>
      </c>
      <c r="E314" s="78" t="s">
        <v>6259</v>
      </c>
      <c r="N314" s="78" t="s">
        <v>16502</v>
      </c>
    </row>
    <row r="315" customFormat="false" ht="15" hidden="false" customHeight="false" outlineLevel="0" collapsed="false">
      <c r="A315" s="78" t="s">
        <v>16497</v>
      </c>
      <c r="B315" s="78" t="s">
        <v>6133</v>
      </c>
      <c r="C315" s="78" t="n">
        <v>21056975</v>
      </c>
      <c r="D315" s="78" t="n">
        <v>18581108</v>
      </c>
      <c r="E315" s="78" t="s">
        <v>6134</v>
      </c>
      <c r="N315" s="78" t="s">
        <v>16502</v>
      </c>
    </row>
    <row r="316" customFormat="false" ht="15" hidden="false" customHeight="false" outlineLevel="0" collapsed="false">
      <c r="A316" s="78" t="s">
        <v>16497</v>
      </c>
      <c r="B316" s="78" t="s">
        <v>6133</v>
      </c>
      <c r="C316" s="78" t="n">
        <v>21056975</v>
      </c>
      <c r="D316" s="78" t="n">
        <v>18581108</v>
      </c>
      <c r="E316" s="78" t="s">
        <v>6134</v>
      </c>
      <c r="N316" s="78" t="s">
        <v>16502</v>
      </c>
    </row>
    <row r="317" customFormat="false" ht="15" hidden="false" customHeight="false" outlineLevel="0" collapsed="false">
      <c r="A317" s="78" t="s">
        <v>16497</v>
      </c>
      <c r="B317" s="78" t="s">
        <v>5682</v>
      </c>
      <c r="C317" s="78" t="n">
        <v>21071774</v>
      </c>
      <c r="D317" s="78" t="s">
        <v>54</v>
      </c>
      <c r="E317" s="78" t="s">
        <v>5683</v>
      </c>
      <c r="N317" s="78" t="s">
        <v>16502</v>
      </c>
    </row>
    <row r="318" customFormat="false" ht="15" hidden="false" customHeight="false" outlineLevel="0" collapsed="false">
      <c r="A318" s="78" t="s">
        <v>16497</v>
      </c>
      <c r="B318" s="78" t="s">
        <v>5689</v>
      </c>
      <c r="C318" s="78" t="n">
        <v>86319151</v>
      </c>
      <c r="D318" s="78" t="s">
        <v>5691</v>
      </c>
      <c r="E318" s="78" t="s">
        <v>5690</v>
      </c>
      <c r="N318" s="78" t="s">
        <v>16502</v>
      </c>
    </row>
    <row r="319" customFormat="false" ht="15" hidden="false" customHeight="false" outlineLevel="0" collapsed="false">
      <c r="A319" s="78" t="s">
        <v>16497</v>
      </c>
      <c r="B319" s="78" t="s">
        <v>5833</v>
      </c>
      <c r="C319" s="78" t="n">
        <v>21525262</v>
      </c>
      <c r="D319" s="78" t="n">
        <v>71734107</v>
      </c>
      <c r="E319" s="78" t="s">
        <v>5834</v>
      </c>
      <c r="N319" s="78" t="s">
        <v>16502</v>
      </c>
    </row>
    <row r="320" customFormat="false" ht="15" hidden="false" customHeight="false" outlineLevel="0" collapsed="false">
      <c r="A320" s="78" t="s">
        <v>16497</v>
      </c>
      <c r="B320" s="78" t="s">
        <v>5833</v>
      </c>
      <c r="C320" s="78" t="n">
        <v>21525262</v>
      </c>
      <c r="D320" s="78" t="n">
        <v>71734107</v>
      </c>
      <c r="E320" s="78" t="s">
        <v>5834</v>
      </c>
      <c r="N320" s="78" t="s">
        <v>16502</v>
      </c>
    </row>
    <row r="321" customFormat="false" ht="15" hidden="false" customHeight="false" outlineLevel="0" collapsed="false">
      <c r="A321" s="78" t="s">
        <v>16497</v>
      </c>
      <c r="B321" s="78" t="s">
        <v>14167</v>
      </c>
      <c r="C321" s="78" t="n">
        <v>79086510</v>
      </c>
      <c r="D321" s="78" t="s">
        <v>14169</v>
      </c>
      <c r="E321" s="78" t="s">
        <v>14168</v>
      </c>
      <c r="N321" s="78" t="s">
        <v>16502</v>
      </c>
    </row>
    <row r="322" customFormat="false" ht="15" hidden="false" customHeight="false" outlineLevel="0" collapsed="false">
      <c r="A322" s="78" t="s">
        <v>16497</v>
      </c>
      <c r="B322" s="78" t="s">
        <v>5697</v>
      </c>
      <c r="C322" s="78" t="n">
        <v>82957745</v>
      </c>
      <c r="D322" s="78" t="n">
        <v>90043100</v>
      </c>
      <c r="E322" s="78" t="s">
        <v>5698</v>
      </c>
      <c r="N322" s="78" t="s">
        <v>16502</v>
      </c>
    </row>
    <row r="323" customFormat="false" ht="15" hidden="false" customHeight="false" outlineLevel="0" collapsed="false">
      <c r="A323" s="78" t="s">
        <v>16497</v>
      </c>
      <c r="B323" s="78" t="s">
        <v>5706</v>
      </c>
      <c r="C323" s="78" t="n">
        <v>118460318</v>
      </c>
      <c r="F323" s="78" t="s">
        <v>16498</v>
      </c>
      <c r="G323" s="78" t="s">
        <v>5697</v>
      </c>
      <c r="H323" s="78" t="s">
        <v>5697</v>
      </c>
      <c r="I323" s="78" t="s">
        <v>409</v>
      </c>
      <c r="J323" s="78" t="n">
        <v>82957745</v>
      </c>
      <c r="K323" s="78" t="n">
        <v>90043100</v>
      </c>
      <c r="L323" s="78" t="s">
        <v>16630</v>
      </c>
      <c r="M323" s="78" t="s">
        <v>5698</v>
      </c>
      <c r="N323" s="78" t="s">
        <v>16502</v>
      </c>
    </row>
    <row r="324" customFormat="false" ht="15" hidden="false" customHeight="false" outlineLevel="0" collapsed="false">
      <c r="A324" s="78" t="s">
        <v>16497</v>
      </c>
      <c r="B324" s="78" t="s">
        <v>16631</v>
      </c>
      <c r="C324" s="78" t="n">
        <v>62303451</v>
      </c>
      <c r="D324" s="78" t="s">
        <v>16632</v>
      </c>
      <c r="E324" s="78" t="s">
        <v>16633</v>
      </c>
      <c r="N324" s="78" t="s">
        <v>16502</v>
      </c>
    </row>
    <row r="325" customFormat="false" ht="15" hidden="false" customHeight="false" outlineLevel="0" collapsed="false">
      <c r="A325" s="78" t="s">
        <v>16497</v>
      </c>
      <c r="B325" s="78" t="s">
        <v>5964</v>
      </c>
      <c r="C325" s="78" t="n">
        <v>95848103</v>
      </c>
      <c r="D325" s="78" t="s">
        <v>5966</v>
      </c>
      <c r="E325" s="78" t="s">
        <v>5965</v>
      </c>
      <c r="N325" s="78" t="s">
        <v>16502</v>
      </c>
    </row>
    <row r="326" customFormat="false" ht="15" hidden="false" customHeight="false" outlineLevel="0" collapsed="false">
      <c r="A326" s="78" t="s">
        <v>16497</v>
      </c>
      <c r="B326" s="78" t="s">
        <v>6096</v>
      </c>
      <c r="C326" s="78" t="n">
        <v>21004180</v>
      </c>
      <c r="D326" s="78" t="s">
        <v>70</v>
      </c>
      <c r="E326" s="78" t="s">
        <v>6097</v>
      </c>
      <c r="N326" s="78" t="s">
        <v>16502</v>
      </c>
    </row>
    <row r="327" customFormat="false" ht="15" hidden="false" customHeight="false" outlineLevel="0" collapsed="false">
      <c r="A327" s="78" t="s">
        <v>16497</v>
      </c>
      <c r="B327" s="78" t="s">
        <v>6111</v>
      </c>
      <c r="C327" s="78" t="n">
        <v>118923535</v>
      </c>
      <c r="F327" s="78" t="s">
        <v>16498</v>
      </c>
      <c r="G327" s="78" t="s">
        <v>6096</v>
      </c>
      <c r="H327" s="78" t="s">
        <v>6096</v>
      </c>
      <c r="I327" s="78" t="s">
        <v>415</v>
      </c>
      <c r="J327" s="78" t="n">
        <v>21004180</v>
      </c>
      <c r="K327" s="78" t="s">
        <v>70</v>
      </c>
      <c r="L327" s="78" t="s">
        <v>16634</v>
      </c>
      <c r="M327" s="78" t="s">
        <v>6097</v>
      </c>
      <c r="N327" s="78" t="s">
        <v>16502</v>
      </c>
    </row>
    <row r="328" customFormat="false" ht="15" hidden="false" customHeight="false" outlineLevel="0" collapsed="false">
      <c r="A328" s="78" t="s">
        <v>16497</v>
      </c>
      <c r="B328" s="78" t="s">
        <v>6125</v>
      </c>
      <c r="C328" s="78" t="n">
        <v>122112364</v>
      </c>
      <c r="F328" s="78" t="s">
        <v>16498</v>
      </c>
      <c r="G328" s="78" t="s">
        <v>6096</v>
      </c>
      <c r="H328" s="78" t="s">
        <v>6096</v>
      </c>
      <c r="I328" s="78" t="s">
        <v>415</v>
      </c>
      <c r="J328" s="78" t="n">
        <v>21004180</v>
      </c>
      <c r="K328" s="78" t="s">
        <v>70</v>
      </c>
      <c r="L328" s="78" t="s">
        <v>16634</v>
      </c>
      <c r="M328" s="78" t="s">
        <v>6097</v>
      </c>
      <c r="N328" s="78" t="s">
        <v>16502</v>
      </c>
    </row>
    <row r="329" customFormat="false" ht="15" hidden="false" customHeight="false" outlineLevel="0" collapsed="false">
      <c r="A329" s="78" t="s">
        <v>16497</v>
      </c>
      <c r="B329" s="78" t="s">
        <v>6104</v>
      </c>
      <c r="C329" s="78" t="n">
        <v>118458814</v>
      </c>
      <c r="F329" s="78" t="s">
        <v>16498</v>
      </c>
      <c r="G329" s="78" t="s">
        <v>6096</v>
      </c>
      <c r="H329" s="78" t="s">
        <v>6096</v>
      </c>
      <c r="I329" s="78" t="s">
        <v>415</v>
      </c>
      <c r="J329" s="78" t="n">
        <v>21004180</v>
      </c>
      <c r="K329" s="78" t="s">
        <v>70</v>
      </c>
      <c r="L329" s="78" t="s">
        <v>16634</v>
      </c>
      <c r="M329" s="78" t="s">
        <v>6097</v>
      </c>
      <c r="N329" s="78" t="s">
        <v>16502</v>
      </c>
    </row>
    <row r="330" customFormat="false" ht="15" hidden="false" customHeight="false" outlineLevel="0" collapsed="false">
      <c r="A330" s="78" t="s">
        <v>16497</v>
      </c>
      <c r="B330" s="78" t="s">
        <v>6118</v>
      </c>
      <c r="C330" s="78" t="n">
        <v>122112327</v>
      </c>
      <c r="F330" s="78" t="s">
        <v>16498</v>
      </c>
      <c r="G330" s="78" t="s">
        <v>6096</v>
      </c>
      <c r="H330" s="78" t="s">
        <v>6096</v>
      </c>
      <c r="I330" s="78" t="s">
        <v>415</v>
      </c>
      <c r="J330" s="78" t="n">
        <v>21004180</v>
      </c>
      <c r="K330" s="78" t="s">
        <v>70</v>
      </c>
      <c r="L330" s="78" t="s">
        <v>16634</v>
      </c>
      <c r="M330" s="78" t="s">
        <v>6097</v>
      </c>
      <c r="N330" s="78" t="s">
        <v>16502</v>
      </c>
    </row>
    <row r="331" customFormat="false" ht="15" hidden="false" customHeight="false" outlineLevel="0" collapsed="false">
      <c r="A331" s="78" t="s">
        <v>16497</v>
      </c>
      <c r="B331" s="78" t="s">
        <v>16635</v>
      </c>
      <c r="C331" s="78" t="n">
        <v>21002180</v>
      </c>
      <c r="D331" s="78" t="s">
        <v>55</v>
      </c>
      <c r="E331" s="78" t="s">
        <v>5773</v>
      </c>
      <c r="N331" s="78" t="s">
        <v>16502</v>
      </c>
    </row>
    <row r="332" customFormat="false" ht="15" hidden="false" customHeight="false" outlineLevel="0" collapsed="false">
      <c r="A332" s="78" t="s">
        <v>16497</v>
      </c>
      <c r="B332" s="78" t="s">
        <v>5772</v>
      </c>
      <c r="C332" s="78" t="n">
        <v>129423971</v>
      </c>
      <c r="F332" s="78" t="s">
        <v>16498</v>
      </c>
      <c r="G332" s="78" t="s">
        <v>16635</v>
      </c>
      <c r="H332" s="78" t="s">
        <v>16635</v>
      </c>
      <c r="I332" s="78" t="s">
        <v>16636</v>
      </c>
      <c r="J332" s="78" t="n">
        <v>21002180</v>
      </c>
      <c r="K332" s="78" t="s">
        <v>55</v>
      </c>
      <c r="L332" s="78" t="s">
        <v>16637</v>
      </c>
      <c r="M332" s="78" t="s">
        <v>5773</v>
      </c>
      <c r="N332" s="78" t="s">
        <v>16502</v>
      </c>
    </row>
    <row r="333" customFormat="false" ht="15" hidden="false" customHeight="false" outlineLevel="0" collapsed="false">
      <c r="A333" s="78" t="s">
        <v>16497</v>
      </c>
      <c r="B333" s="78" t="s">
        <v>6002</v>
      </c>
      <c r="C333" s="78" t="n">
        <v>45266428</v>
      </c>
      <c r="D333" s="78" t="s">
        <v>65</v>
      </c>
      <c r="E333" s="78" t="s">
        <v>6003</v>
      </c>
      <c r="N333" s="78" t="s">
        <v>16502</v>
      </c>
    </row>
    <row r="334" customFormat="false" ht="15" hidden="false" customHeight="false" outlineLevel="0" collapsed="false">
      <c r="A334" s="78" t="s">
        <v>16497</v>
      </c>
      <c r="B334" s="78" t="s">
        <v>6002</v>
      </c>
      <c r="C334" s="78" t="n">
        <v>45266428</v>
      </c>
      <c r="D334" s="78" t="s">
        <v>65</v>
      </c>
      <c r="E334" s="78" t="s">
        <v>6003</v>
      </c>
      <c r="N334" s="78" t="s">
        <v>16502</v>
      </c>
    </row>
    <row r="335" customFormat="false" ht="15" hidden="false" customHeight="false" outlineLevel="0" collapsed="false">
      <c r="A335" s="78" t="s">
        <v>16497</v>
      </c>
      <c r="B335" s="78" t="s">
        <v>6010</v>
      </c>
      <c r="C335" s="78" t="n">
        <v>130415083</v>
      </c>
      <c r="D335" s="78" t="s">
        <v>66</v>
      </c>
      <c r="E335" s="78" t="s">
        <v>6011</v>
      </c>
      <c r="F335" s="78" t="s">
        <v>16498</v>
      </c>
      <c r="G335" s="78" t="s">
        <v>6002</v>
      </c>
      <c r="H335" s="78" t="s">
        <v>6002</v>
      </c>
      <c r="I335" s="78" t="s">
        <v>411</v>
      </c>
      <c r="J335" s="78" t="n">
        <v>45266428</v>
      </c>
      <c r="K335" s="78" t="s">
        <v>65</v>
      </c>
      <c r="L335" s="78" t="s">
        <v>16638</v>
      </c>
      <c r="M335" s="78" t="s">
        <v>6003</v>
      </c>
      <c r="N335" s="78" t="s">
        <v>16502</v>
      </c>
    </row>
    <row r="336" customFormat="false" ht="15" hidden="false" customHeight="false" outlineLevel="0" collapsed="false">
      <c r="A336" s="78" t="s">
        <v>16497</v>
      </c>
      <c r="B336" s="78" t="s">
        <v>6010</v>
      </c>
      <c r="C336" s="78" t="n">
        <v>130415083</v>
      </c>
      <c r="D336" s="78" t="s">
        <v>66</v>
      </c>
      <c r="E336" s="78" t="s">
        <v>6011</v>
      </c>
      <c r="F336" s="78" t="s">
        <v>16498</v>
      </c>
      <c r="G336" s="78" t="s">
        <v>6002</v>
      </c>
      <c r="H336" s="78" t="s">
        <v>6002</v>
      </c>
      <c r="I336" s="78" t="s">
        <v>411</v>
      </c>
      <c r="J336" s="78" t="n">
        <v>45266428</v>
      </c>
      <c r="K336" s="78" t="s">
        <v>65</v>
      </c>
      <c r="L336" s="78" t="s">
        <v>16638</v>
      </c>
      <c r="M336" s="78" t="s">
        <v>6003</v>
      </c>
      <c r="N336" s="78" t="s">
        <v>16502</v>
      </c>
    </row>
    <row r="337" customFormat="false" ht="15" hidden="false" customHeight="false" outlineLevel="0" collapsed="false">
      <c r="A337" s="78" t="s">
        <v>16497</v>
      </c>
      <c r="B337" s="78" t="s">
        <v>6293</v>
      </c>
      <c r="C337" s="78" t="n">
        <v>21003072</v>
      </c>
      <c r="D337" s="78" t="s">
        <v>73</v>
      </c>
      <c r="E337" s="78" t="s">
        <v>6294</v>
      </c>
      <c r="N337" s="78" t="s">
        <v>16502</v>
      </c>
    </row>
    <row r="338" customFormat="false" ht="15" hidden="false" customHeight="false" outlineLevel="0" collapsed="false">
      <c r="A338" s="78" t="s">
        <v>16497</v>
      </c>
      <c r="B338" s="78" t="s">
        <v>6329</v>
      </c>
      <c r="C338" s="78" t="n">
        <v>122115335</v>
      </c>
      <c r="F338" s="78" t="s">
        <v>16498</v>
      </c>
      <c r="G338" s="78" t="s">
        <v>6293</v>
      </c>
      <c r="H338" s="78" t="s">
        <v>6293</v>
      </c>
      <c r="I338" s="78" t="s">
        <v>418</v>
      </c>
      <c r="J338" s="78" t="n">
        <v>21003072</v>
      </c>
      <c r="K338" s="78" t="s">
        <v>73</v>
      </c>
      <c r="L338" s="78" t="s">
        <v>16639</v>
      </c>
      <c r="M338" s="78" t="s">
        <v>6294</v>
      </c>
      <c r="N338" s="78" t="s">
        <v>16502</v>
      </c>
    </row>
    <row r="339" customFormat="false" ht="15" hidden="false" customHeight="false" outlineLevel="0" collapsed="false">
      <c r="A339" s="78" t="s">
        <v>16497</v>
      </c>
      <c r="B339" s="78" t="s">
        <v>6301</v>
      </c>
      <c r="C339" s="78" t="n">
        <v>118471317</v>
      </c>
      <c r="F339" s="78" t="s">
        <v>16498</v>
      </c>
      <c r="G339" s="78" t="s">
        <v>6293</v>
      </c>
      <c r="H339" s="78" t="s">
        <v>6293</v>
      </c>
      <c r="I339" s="78" t="s">
        <v>418</v>
      </c>
      <c r="J339" s="78" t="n">
        <v>21003072</v>
      </c>
      <c r="K339" s="78" t="s">
        <v>73</v>
      </c>
      <c r="L339" s="78" t="s">
        <v>16639</v>
      </c>
      <c r="M339" s="78" t="s">
        <v>6294</v>
      </c>
      <c r="N339" s="78" t="s">
        <v>16502</v>
      </c>
    </row>
    <row r="340" customFormat="false" ht="15" hidden="false" customHeight="false" outlineLevel="0" collapsed="false">
      <c r="A340" s="78" t="s">
        <v>16497</v>
      </c>
      <c r="B340" s="78" t="s">
        <v>6308</v>
      </c>
      <c r="C340" s="78" t="n">
        <v>118471325</v>
      </c>
      <c r="F340" s="78" t="s">
        <v>16498</v>
      </c>
      <c r="G340" s="78" t="s">
        <v>6293</v>
      </c>
      <c r="H340" s="78" t="s">
        <v>6293</v>
      </c>
      <c r="I340" s="78" t="s">
        <v>418</v>
      </c>
      <c r="J340" s="78" t="n">
        <v>21003072</v>
      </c>
      <c r="K340" s="78" t="s">
        <v>73</v>
      </c>
      <c r="L340" s="78" t="s">
        <v>16639</v>
      </c>
      <c r="M340" s="78" t="s">
        <v>6294</v>
      </c>
      <c r="N340" s="78" t="s">
        <v>16502</v>
      </c>
    </row>
    <row r="341" customFormat="false" ht="15" hidden="false" customHeight="false" outlineLevel="0" collapsed="false">
      <c r="A341" s="78" t="s">
        <v>16497</v>
      </c>
      <c r="B341" s="78" t="s">
        <v>6315</v>
      </c>
      <c r="C341" s="78" t="n">
        <v>122115331</v>
      </c>
      <c r="F341" s="78" t="s">
        <v>16498</v>
      </c>
      <c r="G341" s="78" t="s">
        <v>6293</v>
      </c>
      <c r="H341" s="78" t="s">
        <v>6293</v>
      </c>
      <c r="I341" s="78" t="s">
        <v>418</v>
      </c>
      <c r="J341" s="78" t="n">
        <v>21003072</v>
      </c>
      <c r="K341" s="78" t="s">
        <v>73</v>
      </c>
      <c r="L341" s="78" t="s">
        <v>16639</v>
      </c>
      <c r="M341" s="78" t="s">
        <v>6294</v>
      </c>
      <c r="N341" s="78" t="s">
        <v>16502</v>
      </c>
    </row>
    <row r="342" customFormat="false" ht="15" hidden="false" customHeight="false" outlineLevel="0" collapsed="false">
      <c r="A342" s="78" t="s">
        <v>16497</v>
      </c>
      <c r="B342" s="78" t="s">
        <v>6322</v>
      </c>
      <c r="C342" s="78" t="n">
        <v>122115333</v>
      </c>
      <c r="F342" s="78" t="s">
        <v>16498</v>
      </c>
      <c r="G342" s="78" t="s">
        <v>6293</v>
      </c>
      <c r="H342" s="78" t="s">
        <v>6293</v>
      </c>
      <c r="I342" s="78" t="s">
        <v>418</v>
      </c>
      <c r="J342" s="78" t="n">
        <v>21003072</v>
      </c>
      <c r="K342" s="78" t="s">
        <v>73</v>
      </c>
      <c r="L342" s="78" t="s">
        <v>16639</v>
      </c>
      <c r="M342" s="78" t="s">
        <v>6294</v>
      </c>
      <c r="N342" s="78" t="s">
        <v>16502</v>
      </c>
    </row>
    <row r="343" customFormat="false" ht="15" hidden="false" customHeight="false" outlineLevel="0" collapsed="false">
      <c r="A343" s="78" t="s">
        <v>16497</v>
      </c>
      <c r="B343" s="78" t="s">
        <v>6336</v>
      </c>
      <c r="C343" s="78" t="n">
        <v>134168499</v>
      </c>
      <c r="D343" s="78" t="s">
        <v>6338</v>
      </c>
      <c r="E343" s="78" t="s">
        <v>6337</v>
      </c>
      <c r="N343" s="78" t="s">
        <v>16502</v>
      </c>
    </row>
    <row r="344" customFormat="false" ht="15" hidden="false" customHeight="false" outlineLevel="0" collapsed="false">
      <c r="A344" s="78" t="s">
        <v>16497</v>
      </c>
      <c r="B344" s="78" t="s">
        <v>5982</v>
      </c>
      <c r="C344" s="78" t="n">
        <v>154818791</v>
      </c>
      <c r="F344" s="78" t="s">
        <v>16498</v>
      </c>
      <c r="G344" s="78" t="s">
        <v>16640</v>
      </c>
      <c r="H344" s="78" t="s">
        <v>16640</v>
      </c>
      <c r="I344" s="78" t="s">
        <v>16641</v>
      </c>
      <c r="J344" s="78" t="n">
        <v>21007550</v>
      </c>
      <c r="K344" s="78" t="s">
        <v>775</v>
      </c>
      <c r="L344" s="78" t="s">
        <v>16642</v>
      </c>
      <c r="M344" s="78" t="s">
        <v>5974</v>
      </c>
      <c r="N344" s="78" t="s">
        <v>16502</v>
      </c>
    </row>
    <row r="345" customFormat="false" ht="15" hidden="false" customHeight="false" outlineLevel="0" collapsed="false">
      <c r="A345" s="78" t="s">
        <v>16497</v>
      </c>
      <c r="B345" s="78" t="s">
        <v>5973</v>
      </c>
      <c r="C345" s="78" t="n">
        <v>154741647</v>
      </c>
      <c r="F345" s="78" t="s">
        <v>16498</v>
      </c>
      <c r="G345" s="78" t="s">
        <v>16640</v>
      </c>
      <c r="H345" s="78" t="s">
        <v>16640</v>
      </c>
      <c r="I345" s="78" t="s">
        <v>16641</v>
      </c>
      <c r="J345" s="78" t="n">
        <v>21007550</v>
      </c>
      <c r="K345" s="78" t="s">
        <v>775</v>
      </c>
      <c r="L345" s="78" t="s">
        <v>16642</v>
      </c>
      <c r="M345" s="78" t="s">
        <v>5974</v>
      </c>
      <c r="N345" s="78" t="s">
        <v>16502</v>
      </c>
    </row>
    <row r="346" customFormat="false" ht="15" hidden="false" customHeight="false" outlineLevel="0" collapsed="false">
      <c r="A346" s="78" t="s">
        <v>16497</v>
      </c>
      <c r="B346" s="78" t="s">
        <v>5749</v>
      </c>
      <c r="C346" s="78" t="n">
        <v>112400391</v>
      </c>
      <c r="D346" s="78" t="s">
        <v>5751</v>
      </c>
      <c r="E346" s="78" t="s">
        <v>5750</v>
      </c>
      <c r="N346" s="78" t="s">
        <v>16502</v>
      </c>
    </row>
    <row r="347" customFormat="false" ht="15" hidden="false" customHeight="false" outlineLevel="0" collapsed="false">
      <c r="A347" s="78" t="s">
        <v>16497</v>
      </c>
      <c r="B347" s="78" t="s">
        <v>5947</v>
      </c>
      <c r="C347" s="78" t="n">
        <v>21003024</v>
      </c>
      <c r="D347" s="78" t="s">
        <v>64</v>
      </c>
      <c r="E347" s="78" t="s">
        <v>5948</v>
      </c>
      <c r="N347" s="78" t="s">
        <v>16502</v>
      </c>
    </row>
    <row r="348" customFormat="false" ht="15" hidden="false" customHeight="false" outlineLevel="0" collapsed="false">
      <c r="A348" s="78" t="s">
        <v>16497</v>
      </c>
      <c r="B348" s="78" t="s">
        <v>5955</v>
      </c>
      <c r="C348" s="78" t="n">
        <v>111494297</v>
      </c>
      <c r="D348" s="78" t="s">
        <v>5957</v>
      </c>
      <c r="E348" s="78" t="s">
        <v>5956</v>
      </c>
      <c r="F348" s="78" t="s">
        <v>16498</v>
      </c>
      <c r="G348" s="78" t="s">
        <v>5947</v>
      </c>
      <c r="H348" s="78" t="s">
        <v>5947</v>
      </c>
      <c r="I348" s="78" t="s">
        <v>410</v>
      </c>
      <c r="J348" s="78" t="n">
        <v>21003024</v>
      </c>
      <c r="K348" s="78" t="s">
        <v>64</v>
      </c>
      <c r="L348" s="78" t="s">
        <v>16643</v>
      </c>
      <c r="M348" s="78" t="s">
        <v>5948</v>
      </c>
      <c r="N348" s="78" t="s">
        <v>16502</v>
      </c>
    </row>
    <row r="349" customFormat="false" ht="15" hidden="false" customHeight="false" outlineLevel="0" collapsed="false">
      <c r="A349" s="78" t="s">
        <v>16497</v>
      </c>
      <c r="B349" s="78" t="s">
        <v>6143</v>
      </c>
      <c r="C349" s="78" t="n">
        <v>21002204</v>
      </c>
      <c r="D349" s="78" t="n">
        <v>110122108</v>
      </c>
      <c r="E349" s="78" t="s">
        <v>6144</v>
      </c>
      <c r="N349" s="78" t="s">
        <v>16502</v>
      </c>
    </row>
    <row r="350" customFormat="false" ht="15" hidden="false" customHeight="false" outlineLevel="0" collapsed="false">
      <c r="A350" s="78" t="s">
        <v>16497</v>
      </c>
      <c r="B350" s="78" t="s">
        <v>6150</v>
      </c>
      <c r="C350" s="78" t="n">
        <v>153890819</v>
      </c>
      <c r="F350" s="78" t="s">
        <v>16498</v>
      </c>
      <c r="G350" s="78" t="s">
        <v>6143</v>
      </c>
      <c r="H350" s="78" t="s">
        <v>6143</v>
      </c>
      <c r="I350" s="78" t="s">
        <v>416</v>
      </c>
      <c r="J350" s="78" t="n">
        <v>21002204</v>
      </c>
      <c r="K350" s="78" t="n">
        <v>110122108</v>
      </c>
      <c r="L350" s="78" t="s">
        <v>16644</v>
      </c>
      <c r="M350" s="78" t="s">
        <v>6144</v>
      </c>
      <c r="N350" s="78" t="s">
        <v>16502</v>
      </c>
    </row>
    <row r="351" customFormat="false" ht="15" hidden="false" customHeight="false" outlineLevel="0" collapsed="false">
      <c r="A351" s="78" t="s">
        <v>16497</v>
      </c>
      <c r="B351" s="78" t="s">
        <v>6157</v>
      </c>
      <c r="C351" s="78" t="n">
        <v>158091527</v>
      </c>
      <c r="F351" s="78" t="s">
        <v>16498</v>
      </c>
      <c r="G351" s="78" t="s">
        <v>6143</v>
      </c>
      <c r="H351" s="78" t="s">
        <v>6143</v>
      </c>
      <c r="I351" s="78" t="s">
        <v>416</v>
      </c>
      <c r="J351" s="78" t="n">
        <v>21002204</v>
      </c>
      <c r="K351" s="78" t="n">
        <v>110122108</v>
      </c>
      <c r="L351" s="78" t="s">
        <v>16644</v>
      </c>
      <c r="M351" s="78" t="s">
        <v>6144</v>
      </c>
      <c r="N351" s="78" t="s">
        <v>16502</v>
      </c>
    </row>
    <row r="352" customFormat="false" ht="15" hidden="false" customHeight="false" outlineLevel="0" collapsed="false">
      <c r="A352" s="78" t="s">
        <v>16497</v>
      </c>
      <c r="B352" s="78" t="s">
        <v>6249</v>
      </c>
      <c r="C352" s="78" t="n">
        <v>158067273</v>
      </c>
      <c r="D352" s="78" t="s">
        <v>6251</v>
      </c>
      <c r="E352" s="78" t="s">
        <v>6250</v>
      </c>
      <c r="N352" s="78" t="s">
        <v>16502</v>
      </c>
    </row>
    <row r="353" customFormat="false" ht="15" hidden="false" customHeight="false" outlineLevel="0" collapsed="false">
      <c r="A353" s="78" t="s">
        <v>16497</v>
      </c>
      <c r="B353" s="78" t="s">
        <v>16645</v>
      </c>
      <c r="C353" s="78" t="n">
        <v>159173686</v>
      </c>
      <c r="D353" s="78" t="s">
        <v>16646</v>
      </c>
      <c r="E353" s="78" t="s">
        <v>16647</v>
      </c>
      <c r="N353" s="78" t="s">
        <v>16502</v>
      </c>
    </row>
    <row r="354" customFormat="false" ht="15" hidden="false" customHeight="false" outlineLevel="0" collapsed="false">
      <c r="A354" s="78" t="s">
        <v>16497</v>
      </c>
      <c r="B354" s="78" t="s">
        <v>6056</v>
      </c>
      <c r="C354" s="78" t="n">
        <v>34832405</v>
      </c>
      <c r="D354" s="78" t="s">
        <v>68</v>
      </c>
      <c r="E354" s="78" t="s">
        <v>6057</v>
      </c>
      <c r="N354" s="78" t="s">
        <v>16502</v>
      </c>
    </row>
    <row r="355" customFormat="false" ht="15" hidden="false" customHeight="false" outlineLevel="0" collapsed="false">
      <c r="A355" s="78" t="s">
        <v>16497</v>
      </c>
      <c r="B355" s="78" t="s">
        <v>6239</v>
      </c>
      <c r="C355" s="78" t="n">
        <v>21071740</v>
      </c>
      <c r="D355" s="78" t="s">
        <v>6241</v>
      </c>
      <c r="E355" s="78" t="s">
        <v>6240</v>
      </c>
      <c r="N355" s="78" t="s">
        <v>16502</v>
      </c>
    </row>
    <row r="356" customFormat="false" ht="15" hidden="false" customHeight="false" outlineLevel="0" collapsed="false">
      <c r="A356" s="78" t="s">
        <v>16497</v>
      </c>
      <c r="B356" s="78" t="s">
        <v>5852</v>
      </c>
      <c r="C356" s="78" t="n">
        <v>128115929</v>
      </c>
      <c r="D356" s="78" t="s">
        <v>59</v>
      </c>
      <c r="E356" s="78" t="s">
        <v>5853</v>
      </c>
      <c r="N356" s="78" t="s">
        <v>16502</v>
      </c>
    </row>
    <row r="357" customFormat="false" ht="15" hidden="false" customHeight="false" outlineLevel="0" collapsed="false">
      <c r="A357" s="78" t="s">
        <v>16497</v>
      </c>
      <c r="B357" s="78" t="s">
        <v>5887</v>
      </c>
      <c r="C357" s="78" t="n">
        <v>21069394</v>
      </c>
      <c r="D357" s="78" t="n">
        <v>84670702</v>
      </c>
      <c r="E357" s="78" t="s">
        <v>5888</v>
      </c>
      <c r="N357" s="78" t="s">
        <v>16502</v>
      </c>
    </row>
    <row r="358" customFormat="false" ht="15" hidden="false" customHeight="false" outlineLevel="0" collapsed="false">
      <c r="A358" s="78" t="s">
        <v>16497</v>
      </c>
      <c r="B358" s="78" t="s">
        <v>5917</v>
      </c>
      <c r="C358" s="78" t="n">
        <v>153890565</v>
      </c>
      <c r="F358" s="78" t="s">
        <v>16498</v>
      </c>
      <c r="G358" s="78" t="s">
        <v>5887</v>
      </c>
      <c r="H358" s="78" t="s">
        <v>5887</v>
      </c>
      <c r="I358" s="78" t="s">
        <v>16648</v>
      </c>
      <c r="J358" s="78" t="n">
        <v>21069394</v>
      </c>
      <c r="K358" s="78" t="n">
        <v>84670702</v>
      </c>
      <c r="L358" s="78" t="s">
        <v>16649</v>
      </c>
      <c r="M358" s="78" t="s">
        <v>5888</v>
      </c>
      <c r="N358" s="78" t="s">
        <v>16502</v>
      </c>
    </row>
    <row r="359" customFormat="false" ht="15" hidden="false" customHeight="false" outlineLevel="0" collapsed="false">
      <c r="A359" s="78" t="s">
        <v>16497</v>
      </c>
      <c r="B359" s="78" t="s">
        <v>5910</v>
      </c>
      <c r="C359" s="78" t="n">
        <v>153890502</v>
      </c>
      <c r="F359" s="78" t="s">
        <v>16498</v>
      </c>
      <c r="G359" s="78" t="s">
        <v>5887</v>
      </c>
      <c r="H359" s="78" t="s">
        <v>5887</v>
      </c>
      <c r="I359" s="78" t="s">
        <v>16648</v>
      </c>
      <c r="J359" s="78" t="n">
        <v>21069394</v>
      </c>
      <c r="K359" s="78" t="n">
        <v>84670702</v>
      </c>
      <c r="L359" s="78" t="s">
        <v>16649</v>
      </c>
      <c r="M359" s="78" t="s">
        <v>5888</v>
      </c>
      <c r="N359" s="78" t="s">
        <v>16502</v>
      </c>
    </row>
    <row r="360" customFormat="false" ht="15" hidden="false" customHeight="false" outlineLevel="0" collapsed="false">
      <c r="A360" s="78" t="s">
        <v>16497</v>
      </c>
      <c r="B360" s="78" t="s">
        <v>5903</v>
      </c>
      <c r="C360" s="78" t="n">
        <v>146168490</v>
      </c>
      <c r="F360" s="78" t="s">
        <v>16498</v>
      </c>
      <c r="G360" s="78" t="s">
        <v>5887</v>
      </c>
      <c r="H360" s="78" t="s">
        <v>5887</v>
      </c>
      <c r="I360" s="78" t="s">
        <v>16648</v>
      </c>
      <c r="J360" s="78" t="n">
        <v>21069394</v>
      </c>
      <c r="K360" s="78" t="n">
        <v>84670702</v>
      </c>
      <c r="L360" s="78" t="s">
        <v>16649</v>
      </c>
      <c r="M360" s="78" t="s">
        <v>5888</v>
      </c>
      <c r="N360" s="78" t="s">
        <v>16502</v>
      </c>
    </row>
    <row r="361" customFormat="false" ht="15" hidden="false" customHeight="false" outlineLevel="0" collapsed="false">
      <c r="A361" s="78" t="s">
        <v>16497</v>
      </c>
      <c r="B361" s="78" t="s">
        <v>5896</v>
      </c>
      <c r="C361" s="78" t="n">
        <v>146168528</v>
      </c>
      <c r="F361" s="78" t="s">
        <v>16498</v>
      </c>
      <c r="G361" s="78" t="s">
        <v>5887</v>
      </c>
      <c r="H361" s="78" t="s">
        <v>5887</v>
      </c>
      <c r="I361" s="78" t="s">
        <v>16648</v>
      </c>
      <c r="J361" s="78" t="n">
        <v>21069394</v>
      </c>
      <c r="K361" s="78" t="n">
        <v>84670702</v>
      </c>
      <c r="L361" s="78" t="s">
        <v>16649</v>
      </c>
      <c r="M361" s="78" t="s">
        <v>5888</v>
      </c>
      <c r="N361" s="78" t="s">
        <v>16502</v>
      </c>
    </row>
    <row r="362" customFormat="false" ht="15" hidden="false" customHeight="false" outlineLevel="0" collapsed="false">
      <c r="A362" s="78" t="s">
        <v>16497</v>
      </c>
      <c r="B362" s="78" t="s">
        <v>16650</v>
      </c>
      <c r="C362" s="78" t="n">
        <v>159202233</v>
      </c>
      <c r="D362" s="78" t="s">
        <v>16651</v>
      </c>
      <c r="E362" s="78" t="s">
        <v>16652</v>
      </c>
      <c r="N362" s="78" t="s">
        <v>16502</v>
      </c>
    </row>
    <row r="363" customFormat="false" ht="15" hidden="false" customHeight="false" outlineLevel="0" collapsed="false">
      <c r="A363" s="78" t="s">
        <v>16497</v>
      </c>
      <c r="B363" s="78" t="s">
        <v>16653</v>
      </c>
      <c r="C363" s="78" t="n">
        <v>159202070</v>
      </c>
      <c r="D363" s="78" t="s">
        <v>16654</v>
      </c>
      <c r="E363" s="78" t="s">
        <v>16655</v>
      </c>
      <c r="N363" s="78" t="s">
        <v>16502</v>
      </c>
    </row>
    <row r="364" customFormat="false" ht="15" hidden="false" customHeight="false" outlineLevel="0" collapsed="false">
      <c r="A364" s="78" t="s">
        <v>16497</v>
      </c>
      <c r="B364" s="78" t="s">
        <v>5861</v>
      </c>
      <c r="C364" s="78" t="n">
        <v>98118882</v>
      </c>
      <c r="D364" s="78" t="s">
        <v>5863</v>
      </c>
      <c r="E364" s="78" t="s">
        <v>5862</v>
      </c>
      <c r="N364" s="78" t="s">
        <v>16502</v>
      </c>
    </row>
    <row r="365" customFormat="false" ht="15" hidden="false" customHeight="false" outlineLevel="0" collapsed="false">
      <c r="A365" s="78" t="s">
        <v>16497</v>
      </c>
      <c r="B365" s="78" t="s">
        <v>5861</v>
      </c>
      <c r="C365" s="78" t="n">
        <v>98118882</v>
      </c>
      <c r="D365" s="78" t="s">
        <v>5863</v>
      </c>
      <c r="E365" s="78" t="s">
        <v>5862</v>
      </c>
      <c r="N365" s="78" t="s">
        <v>16502</v>
      </c>
    </row>
    <row r="366" customFormat="false" ht="15" hidden="false" customHeight="false" outlineLevel="0" collapsed="false">
      <c r="A366" s="78" t="s">
        <v>16497</v>
      </c>
      <c r="B366" s="78" t="s">
        <v>5861</v>
      </c>
      <c r="C366" s="78" t="n">
        <v>98118882</v>
      </c>
      <c r="D366" s="78" t="s">
        <v>5863</v>
      </c>
      <c r="E366" s="78" t="s">
        <v>5862</v>
      </c>
      <c r="N366" s="78" t="s">
        <v>16502</v>
      </c>
    </row>
    <row r="367" customFormat="false" ht="15" hidden="false" customHeight="false" outlineLevel="0" collapsed="false">
      <c r="A367" s="78" t="s">
        <v>16497</v>
      </c>
      <c r="B367" s="78" t="s">
        <v>5861</v>
      </c>
      <c r="C367" s="78" t="n">
        <v>98118882</v>
      </c>
      <c r="D367" s="78" t="s">
        <v>5863</v>
      </c>
      <c r="E367" s="78" t="s">
        <v>5862</v>
      </c>
      <c r="N367" s="78" t="s">
        <v>16502</v>
      </c>
    </row>
    <row r="368" customFormat="false" ht="15" hidden="false" customHeight="false" outlineLevel="0" collapsed="false">
      <c r="A368" s="78" t="s">
        <v>16497</v>
      </c>
      <c r="B368" s="78" t="s">
        <v>5870</v>
      </c>
      <c r="C368" s="78" t="n">
        <v>136077174</v>
      </c>
      <c r="D368" s="78" t="s">
        <v>60</v>
      </c>
      <c r="E368" s="78" t="s">
        <v>5871</v>
      </c>
      <c r="F368" s="78" t="s">
        <v>16498</v>
      </c>
      <c r="G368" s="78" t="s">
        <v>5861</v>
      </c>
      <c r="H368" s="78" t="s">
        <v>5861</v>
      </c>
      <c r="I368" s="78" t="s">
        <v>16656</v>
      </c>
      <c r="J368" s="78" t="n">
        <v>98118882</v>
      </c>
      <c r="K368" s="78" t="s">
        <v>5863</v>
      </c>
      <c r="L368" s="78" t="s">
        <v>16657</v>
      </c>
      <c r="M368" s="78" t="s">
        <v>5862</v>
      </c>
      <c r="N368" s="78" t="s">
        <v>16502</v>
      </c>
    </row>
    <row r="369" customFormat="false" ht="15" hidden="false" customHeight="false" outlineLevel="0" collapsed="false">
      <c r="A369" s="78" t="s">
        <v>16497</v>
      </c>
      <c r="B369" s="78" t="s">
        <v>5870</v>
      </c>
      <c r="C369" s="78" t="n">
        <v>136077174</v>
      </c>
      <c r="D369" s="78" t="s">
        <v>60</v>
      </c>
      <c r="E369" s="78" t="s">
        <v>5871</v>
      </c>
      <c r="F369" s="78" t="s">
        <v>16498</v>
      </c>
      <c r="G369" s="78" t="s">
        <v>5861</v>
      </c>
      <c r="H369" s="78" t="s">
        <v>5861</v>
      </c>
      <c r="I369" s="78" t="s">
        <v>16656</v>
      </c>
      <c r="J369" s="78" t="n">
        <v>98118882</v>
      </c>
      <c r="K369" s="78" t="s">
        <v>5863</v>
      </c>
      <c r="L369" s="78" t="s">
        <v>16657</v>
      </c>
      <c r="M369" s="78" t="s">
        <v>5862</v>
      </c>
      <c r="N369" s="78" t="s">
        <v>16502</v>
      </c>
    </row>
    <row r="370" customFormat="false" ht="15" hidden="false" customHeight="false" outlineLevel="0" collapsed="false">
      <c r="A370" s="78" t="s">
        <v>16497</v>
      </c>
      <c r="B370" s="78" t="s">
        <v>5870</v>
      </c>
      <c r="C370" s="78" t="n">
        <v>136077174</v>
      </c>
      <c r="D370" s="78" t="s">
        <v>60</v>
      </c>
      <c r="E370" s="78" t="s">
        <v>5871</v>
      </c>
      <c r="F370" s="78" t="s">
        <v>16498</v>
      </c>
      <c r="G370" s="78" t="s">
        <v>5861</v>
      </c>
      <c r="H370" s="78" t="s">
        <v>5861</v>
      </c>
      <c r="I370" s="78" t="s">
        <v>16656</v>
      </c>
      <c r="J370" s="78" t="n">
        <v>98118882</v>
      </c>
      <c r="K370" s="78" t="s">
        <v>5863</v>
      </c>
      <c r="L370" s="78" t="s">
        <v>16657</v>
      </c>
      <c r="M370" s="78" t="s">
        <v>5862</v>
      </c>
      <c r="N370" s="78" t="s">
        <v>16502</v>
      </c>
    </row>
    <row r="371" customFormat="false" ht="15" hidden="false" customHeight="false" outlineLevel="0" collapsed="false">
      <c r="A371" s="78" t="s">
        <v>16497</v>
      </c>
      <c r="B371" s="78" t="s">
        <v>12778</v>
      </c>
      <c r="C371" s="78" t="n">
        <v>49125779</v>
      </c>
      <c r="D371" s="78" t="n">
        <v>704551100</v>
      </c>
      <c r="E371" s="78" t="s">
        <v>12779</v>
      </c>
      <c r="N371" s="78" t="s">
        <v>16502</v>
      </c>
    </row>
    <row r="372" customFormat="false" ht="15" hidden="false" customHeight="false" outlineLevel="0" collapsed="false">
      <c r="A372" s="78" t="s">
        <v>16497</v>
      </c>
      <c r="B372" s="78" t="s">
        <v>12778</v>
      </c>
      <c r="C372" s="78" t="n">
        <v>49125779</v>
      </c>
      <c r="D372" s="78" t="n">
        <v>704551100</v>
      </c>
      <c r="E372" s="78" t="s">
        <v>12779</v>
      </c>
      <c r="N372" s="78" t="s">
        <v>16502</v>
      </c>
    </row>
    <row r="373" customFormat="false" ht="15" hidden="false" customHeight="false" outlineLevel="0" collapsed="false">
      <c r="A373" s="78" t="s">
        <v>16497</v>
      </c>
      <c r="B373" s="78" t="s">
        <v>12778</v>
      </c>
      <c r="C373" s="78" t="n">
        <v>49125779</v>
      </c>
      <c r="D373" s="78" t="n">
        <v>704551100</v>
      </c>
      <c r="E373" s="78" t="s">
        <v>12779</v>
      </c>
      <c r="N373" s="78" t="s">
        <v>16502</v>
      </c>
    </row>
    <row r="374" customFormat="false" ht="15" hidden="false" customHeight="false" outlineLevel="0" collapsed="false">
      <c r="A374" s="78" t="s">
        <v>16497</v>
      </c>
      <c r="B374" s="78" t="s">
        <v>12786</v>
      </c>
      <c r="C374" s="78" t="n">
        <v>147873591</v>
      </c>
      <c r="D374" s="78" t="s">
        <v>1053</v>
      </c>
      <c r="E374" s="78" t="s">
        <v>12787</v>
      </c>
      <c r="F374" s="78" t="s">
        <v>16498</v>
      </c>
      <c r="G374" s="78" t="s">
        <v>12778</v>
      </c>
      <c r="H374" s="78" t="s">
        <v>12778</v>
      </c>
      <c r="I374" s="78" t="s">
        <v>16658</v>
      </c>
      <c r="J374" s="78" t="n">
        <v>49125779</v>
      </c>
      <c r="K374" s="78" t="n">
        <v>704551100</v>
      </c>
      <c r="L374" s="78" t="s">
        <v>16659</v>
      </c>
      <c r="M374" s="78" t="s">
        <v>12779</v>
      </c>
      <c r="N374" s="78" t="s">
        <v>16502</v>
      </c>
    </row>
    <row r="375" customFormat="false" ht="15" hidden="false" customHeight="false" outlineLevel="0" collapsed="false">
      <c r="A375" s="78" t="s">
        <v>16497</v>
      </c>
      <c r="B375" s="78" t="s">
        <v>12786</v>
      </c>
      <c r="C375" s="78" t="n">
        <v>147873591</v>
      </c>
      <c r="D375" s="78" t="s">
        <v>1053</v>
      </c>
      <c r="E375" s="78" t="s">
        <v>12787</v>
      </c>
      <c r="F375" s="78" t="s">
        <v>16498</v>
      </c>
      <c r="G375" s="78" t="s">
        <v>12778</v>
      </c>
      <c r="H375" s="78" t="s">
        <v>12778</v>
      </c>
      <c r="I375" s="78" t="s">
        <v>16658</v>
      </c>
      <c r="J375" s="78" t="n">
        <v>49125779</v>
      </c>
      <c r="K375" s="78" t="n">
        <v>704551100</v>
      </c>
      <c r="L375" s="78" t="s">
        <v>16659</v>
      </c>
      <c r="M375" s="78" t="s">
        <v>12779</v>
      </c>
      <c r="N375" s="78" t="s">
        <v>16502</v>
      </c>
    </row>
    <row r="376" customFormat="false" ht="15" hidden="false" customHeight="false" outlineLevel="0" collapsed="false">
      <c r="A376" s="78" t="s">
        <v>16497</v>
      </c>
      <c r="B376" s="78" t="s">
        <v>6020</v>
      </c>
      <c r="C376" s="78" t="n">
        <v>21004770</v>
      </c>
      <c r="D376" s="78" t="s">
        <v>67</v>
      </c>
      <c r="E376" s="78" t="s">
        <v>6021</v>
      </c>
      <c r="N376" s="78" t="s">
        <v>16502</v>
      </c>
    </row>
    <row r="377" customFormat="false" ht="15" hidden="false" customHeight="false" outlineLevel="0" collapsed="false">
      <c r="A377" s="78" t="s">
        <v>16497</v>
      </c>
      <c r="B377" s="78" t="s">
        <v>6027</v>
      </c>
      <c r="C377" s="78" t="n">
        <v>118456881</v>
      </c>
      <c r="F377" s="78" t="s">
        <v>16498</v>
      </c>
      <c r="G377" s="78" t="s">
        <v>6020</v>
      </c>
      <c r="H377" s="78" t="s">
        <v>6020</v>
      </c>
      <c r="I377" s="78" t="s">
        <v>412</v>
      </c>
      <c r="J377" s="78" t="n">
        <v>21004770</v>
      </c>
      <c r="K377" s="78" t="s">
        <v>67</v>
      </c>
      <c r="L377" s="78" t="s">
        <v>16660</v>
      </c>
      <c r="M377" s="78" t="s">
        <v>6021</v>
      </c>
      <c r="N377" s="78" t="s">
        <v>16502</v>
      </c>
    </row>
    <row r="378" customFormat="false" ht="15" hidden="false" customHeight="false" outlineLevel="0" collapsed="false">
      <c r="A378" s="78" t="s">
        <v>16497</v>
      </c>
      <c r="B378" s="78" t="s">
        <v>6034</v>
      </c>
      <c r="C378" s="78" t="n">
        <v>118922892</v>
      </c>
      <c r="F378" s="78" t="s">
        <v>16498</v>
      </c>
      <c r="G378" s="78" t="s">
        <v>6020</v>
      </c>
      <c r="H378" s="78" t="s">
        <v>6020</v>
      </c>
      <c r="I378" s="78" t="s">
        <v>412</v>
      </c>
      <c r="J378" s="78" t="n">
        <v>21004770</v>
      </c>
      <c r="K378" s="78" t="s">
        <v>67</v>
      </c>
      <c r="L378" s="78" t="s">
        <v>16660</v>
      </c>
      <c r="M378" s="78" t="s">
        <v>6021</v>
      </c>
      <c r="N378" s="78" t="s">
        <v>16502</v>
      </c>
    </row>
    <row r="379" customFormat="false" ht="15" hidden="false" customHeight="false" outlineLevel="0" collapsed="false">
      <c r="A379" s="78" t="s">
        <v>16497</v>
      </c>
      <c r="B379" s="78" t="s">
        <v>6048</v>
      </c>
      <c r="C379" s="78" t="n">
        <v>153901060</v>
      </c>
      <c r="F379" s="78" t="s">
        <v>16498</v>
      </c>
      <c r="G379" s="78" t="s">
        <v>6020</v>
      </c>
      <c r="H379" s="78" t="s">
        <v>6020</v>
      </c>
      <c r="I379" s="78" t="s">
        <v>412</v>
      </c>
      <c r="J379" s="78" t="n">
        <v>21004770</v>
      </c>
      <c r="K379" s="78" t="s">
        <v>67</v>
      </c>
      <c r="L379" s="78" t="s">
        <v>16660</v>
      </c>
      <c r="M379" s="78" t="s">
        <v>6021</v>
      </c>
      <c r="N379" s="78" t="s">
        <v>16502</v>
      </c>
    </row>
    <row r="380" customFormat="false" ht="15" hidden="false" customHeight="false" outlineLevel="0" collapsed="false">
      <c r="A380" s="78" t="s">
        <v>16497</v>
      </c>
      <c r="B380" s="78" t="s">
        <v>6041</v>
      </c>
      <c r="C380" s="78" t="n">
        <v>153901022</v>
      </c>
      <c r="F380" s="78" t="s">
        <v>16498</v>
      </c>
      <c r="G380" s="78" t="s">
        <v>6020</v>
      </c>
      <c r="H380" s="78" t="s">
        <v>6020</v>
      </c>
      <c r="I380" s="78" t="s">
        <v>412</v>
      </c>
      <c r="J380" s="78" t="n">
        <v>21004770</v>
      </c>
      <c r="K380" s="78" t="s">
        <v>67</v>
      </c>
      <c r="L380" s="78" t="s">
        <v>16660</v>
      </c>
      <c r="M380" s="78" t="s">
        <v>6021</v>
      </c>
      <c r="N380" s="78" t="s">
        <v>16502</v>
      </c>
    </row>
    <row r="381" customFormat="false" ht="15" hidden="false" customHeight="false" outlineLevel="0" collapsed="false">
      <c r="A381" s="78" t="s">
        <v>16497</v>
      </c>
      <c r="B381" s="78" t="s">
        <v>5724</v>
      </c>
      <c r="C381" s="78" t="n">
        <v>98104735</v>
      </c>
      <c r="D381" s="78" t="s">
        <v>5726</v>
      </c>
      <c r="E381" s="78" t="s">
        <v>5725</v>
      </c>
      <c r="N381" s="78" t="s">
        <v>16502</v>
      </c>
    </row>
    <row r="382" customFormat="false" ht="15" hidden="false" customHeight="false" outlineLevel="0" collapsed="false">
      <c r="A382" s="78" t="s">
        <v>16497</v>
      </c>
      <c r="B382" s="78" t="s">
        <v>5715</v>
      </c>
      <c r="C382" s="78" t="n">
        <v>115654330</v>
      </c>
      <c r="D382" s="78" t="s">
        <v>5717</v>
      </c>
      <c r="E382" s="78" t="s">
        <v>5716</v>
      </c>
      <c r="N382" s="78" t="s">
        <v>16502</v>
      </c>
    </row>
    <row r="383" customFormat="false" ht="15" hidden="false" customHeight="false" outlineLevel="0" collapsed="false">
      <c r="A383" s="78" t="s">
        <v>16497</v>
      </c>
      <c r="B383" s="78" t="s">
        <v>5715</v>
      </c>
      <c r="C383" s="78" t="n">
        <v>115654330</v>
      </c>
      <c r="D383" s="78" t="s">
        <v>5717</v>
      </c>
      <c r="E383" s="78" t="s">
        <v>5716</v>
      </c>
      <c r="N383" s="78" t="s">
        <v>16502</v>
      </c>
    </row>
    <row r="384" customFormat="false" ht="15" hidden="false" customHeight="false" outlineLevel="0" collapsed="false">
      <c r="A384" s="78" t="s">
        <v>16497</v>
      </c>
      <c r="B384" s="78" t="s">
        <v>5715</v>
      </c>
      <c r="C384" s="78" t="n">
        <v>115654330</v>
      </c>
      <c r="D384" s="78" t="s">
        <v>5717</v>
      </c>
      <c r="E384" s="78" t="s">
        <v>5716</v>
      </c>
      <c r="N384" s="78" t="s">
        <v>16502</v>
      </c>
    </row>
    <row r="385" customFormat="false" ht="15" hidden="false" customHeight="false" outlineLevel="0" collapsed="false">
      <c r="A385" s="78" t="s">
        <v>16497</v>
      </c>
      <c r="B385" s="78" t="s">
        <v>5733</v>
      </c>
      <c r="C385" s="78" t="n">
        <v>125153414</v>
      </c>
      <c r="D385" s="78" t="s">
        <v>5735</v>
      </c>
      <c r="E385" s="78" t="s">
        <v>5734</v>
      </c>
      <c r="N385" s="78" t="s">
        <v>16502</v>
      </c>
    </row>
    <row r="386" customFormat="false" ht="15" hidden="false" customHeight="false" outlineLevel="0" collapsed="false">
      <c r="A386" s="78" t="s">
        <v>16497</v>
      </c>
      <c r="B386" s="78" t="s">
        <v>5740</v>
      </c>
      <c r="C386" s="78" t="n">
        <v>141818844</v>
      </c>
      <c r="D386" s="78" t="s">
        <v>5742</v>
      </c>
      <c r="E386" s="78" t="s">
        <v>5741</v>
      </c>
      <c r="N386" s="78" t="s">
        <v>16502</v>
      </c>
    </row>
    <row r="387" customFormat="false" ht="15" hidden="false" customHeight="false" outlineLevel="0" collapsed="false">
      <c r="A387" s="78" t="s">
        <v>16497</v>
      </c>
      <c r="B387" s="78" t="s">
        <v>5844</v>
      </c>
      <c r="C387" s="78" t="n">
        <v>89209693</v>
      </c>
      <c r="D387" s="78" t="s">
        <v>5846</v>
      </c>
      <c r="E387" s="78" t="s">
        <v>5845</v>
      </c>
      <c r="N387" s="78" t="s">
        <v>16502</v>
      </c>
    </row>
    <row r="388" customFormat="false" ht="15" hidden="false" customHeight="false" outlineLevel="0" collapsed="false">
      <c r="A388" s="78" t="s">
        <v>16497</v>
      </c>
      <c r="B388" s="78" t="s">
        <v>7236</v>
      </c>
      <c r="C388" s="78" t="n">
        <v>21002236</v>
      </c>
      <c r="D388" s="78" t="n">
        <v>172967424</v>
      </c>
      <c r="E388" s="78" t="s">
        <v>7237</v>
      </c>
      <c r="N388" s="78" t="s">
        <v>16502</v>
      </c>
    </row>
    <row r="389" customFormat="false" ht="15" hidden="false" customHeight="false" outlineLevel="0" collapsed="false">
      <c r="A389" s="78" t="s">
        <v>16497</v>
      </c>
      <c r="B389" s="78" t="s">
        <v>7250</v>
      </c>
      <c r="C389" s="78" t="n">
        <v>152586881</v>
      </c>
      <c r="F389" s="78" t="s">
        <v>16498</v>
      </c>
      <c r="G389" s="78" t="s">
        <v>7236</v>
      </c>
      <c r="H389" s="78" t="s">
        <v>7236</v>
      </c>
      <c r="I389" s="78" t="s">
        <v>16661</v>
      </c>
      <c r="J389" s="78" t="n">
        <v>21002236</v>
      </c>
      <c r="K389" s="78" t="n">
        <v>172967424</v>
      </c>
      <c r="L389" s="78" t="s">
        <v>16662</v>
      </c>
      <c r="M389" s="78" t="s">
        <v>7237</v>
      </c>
      <c r="N389" s="78" t="s">
        <v>16502</v>
      </c>
    </row>
    <row r="390" customFormat="false" ht="15" hidden="false" customHeight="false" outlineLevel="0" collapsed="false">
      <c r="A390" s="78" t="s">
        <v>16497</v>
      </c>
      <c r="B390" s="78" t="s">
        <v>7243</v>
      </c>
      <c r="C390" s="78" t="n">
        <v>152587009</v>
      </c>
      <c r="F390" s="78" t="s">
        <v>16498</v>
      </c>
      <c r="G390" s="78" t="s">
        <v>7236</v>
      </c>
      <c r="H390" s="78" t="s">
        <v>7236</v>
      </c>
      <c r="I390" s="78" t="s">
        <v>16661</v>
      </c>
      <c r="J390" s="78" t="n">
        <v>21002236</v>
      </c>
      <c r="K390" s="78" t="n">
        <v>172967424</v>
      </c>
      <c r="L390" s="78" t="s">
        <v>16662</v>
      </c>
      <c r="M390" s="78" t="s">
        <v>7237</v>
      </c>
      <c r="N390" s="78" t="s">
        <v>16502</v>
      </c>
    </row>
    <row r="391" customFormat="false" ht="15" hidden="false" customHeight="false" outlineLevel="0" collapsed="false">
      <c r="A391" s="78" t="s">
        <v>16497</v>
      </c>
      <c r="B391" s="78" t="s">
        <v>16663</v>
      </c>
      <c r="C391" s="78" t="n">
        <v>3768</v>
      </c>
      <c r="N391" s="78" t="s">
        <v>16502</v>
      </c>
    </row>
    <row r="392" customFormat="false" ht="15" hidden="false" customHeight="false" outlineLevel="0" collapsed="false">
      <c r="A392" s="78" t="s">
        <v>16497</v>
      </c>
      <c r="B392" s="78" t="s">
        <v>6613</v>
      </c>
      <c r="C392" s="78" t="n">
        <v>22106786</v>
      </c>
      <c r="D392" s="78" t="s">
        <v>6615</v>
      </c>
      <c r="E392" s="78" t="s">
        <v>6614</v>
      </c>
      <c r="N392" s="78" t="s">
        <v>16502</v>
      </c>
    </row>
    <row r="393" customFormat="false" ht="15" hidden="false" customHeight="false" outlineLevel="0" collapsed="false">
      <c r="A393" s="78" t="s">
        <v>16497</v>
      </c>
      <c r="B393" s="78" t="s">
        <v>6743</v>
      </c>
      <c r="C393" s="78" t="n">
        <v>87950337</v>
      </c>
      <c r="D393" s="78" t="s">
        <v>80</v>
      </c>
      <c r="E393" s="78" t="s">
        <v>6744</v>
      </c>
      <c r="N393" s="78" t="s">
        <v>16502</v>
      </c>
    </row>
    <row r="394" customFormat="false" ht="15" hidden="false" customHeight="false" outlineLevel="0" collapsed="false">
      <c r="A394" s="78" t="s">
        <v>16497</v>
      </c>
      <c r="B394" s="78" t="s">
        <v>6759</v>
      </c>
      <c r="C394" s="78" t="n">
        <v>153900444</v>
      </c>
      <c r="F394" s="78" t="s">
        <v>16498</v>
      </c>
      <c r="G394" s="78" t="s">
        <v>6743</v>
      </c>
      <c r="H394" s="78" t="s">
        <v>6743</v>
      </c>
      <c r="I394" s="78" t="s">
        <v>16664</v>
      </c>
      <c r="J394" s="78" t="n">
        <v>87950337</v>
      </c>
      <c r="K394" s="78" t="s">
        <v>80</v>
      </c>
      <c r="L394" s="78" t="s">
        <v>16665</v>
      </c>
      <c r="M394" s="78" t="s">
        <v>6744</v>
      </c>
      <c r="N394" s="78" t="s">
        <v>16502</v>
      </c>
    </row>
    <row r="395" customFormat="false" ht="15" hidden="false" customHeight="false" outlineLevel="0" collapsed="false">
      <c r="A395" s="78" t="s">
        <v>16497</v>
      </c>
      <c r="B395" s="78" t="s">
        <v>6752</v>
      </c>
      <c r="C395" s="78" t="n">
        <v>153900426</v>
      </c>
      <c r="F395" s="78" t="s">
        <v>16498</v>
      </c>
      <c r="G395" s="78" t="s">
        <v>6743</v>
      </c>
      <c r="H395" s="78" t="s">
        <v>6743</v>
      </c>
      <c r="I395" s="78" t="s">
        <v>16664</v>
      </c>
      <c r="J395" s="78" t="n">
        <v>87950337</v>
      </c>
      <c r="K395" s="78" t="s">
        <v>80</v>
      </c>
      <c r="L395" s="78" t="s">
        <v>16665</v>
      </c>
      <c r="M395" s="78" t="s">
        <v>6744</v>
      </c>
      <c r="N395" s="78" t="s">
        <v>16502</v>
      </c>
    </row>
    <row r="396" customFormat="false" ht="15" hidden="false" customHeight="false" outlineLevel="0" collapsed="false">
      <c r="A396" s="78" t="s">
        <v>16497</v>
      </c>
      <c r="B396" s="78" t="s">
        <v>6799</v>
      </c>
      <c r="C396" s="78" t="n">
        <v>21003116</v>
      </c>
      <c r="D396" s="78" t="n">
        <v>147528103</v>
      </c>
      <c r="E396" s="78" t="s">
        <v>6800</v>
      </c>
      <c r="N396" s="78" t="s">
        <v>16502</v>
      </c>
    </row>
    <row r="397" customFormat="false" ht="15" hidden="false" customHeight="false" outlineLevel="0" collapsed="false">
      <c r="A397" s="78" t="s">
        <v>16497</v>
      </c>
      <c r="B397" s="78" t="s">
        <v>6799</v>
      </c>
      <c r="C397" s="78" t="n">
        <v>21003116</v>
      </c>
      <c r="D397" s="78" t="n">
        <v>147528103</v>
      </c>
      <c r="E397" s="78" t="s">
        <v>6800</v>
      </c>
      <c r="N397" s="78" t="s">
        <v>16502</v>
      </c>
    </row>
    <row r="398" customFormat="false" ht="15" hidden="false" customHeight="false" outlineLevel="0" collapsed="false">
      <c r="A398" s="78" t="s">
        <v>16497</v>
      </c>
      <c r="B398" s="78" t="s">
        <v>6828</v>
      </c>
      <c r="C398" s="78" t="n">
        <v>21002214</v>
      </c>
      <c r="D398" s="78" t="n">
        <v>149123101</v>
      </c>
      <c r="E398" s="78" t="s">
        <v>6829</v>
      </c>
      <c r="N398" s="78" t="s">
        <v>16502</v>
      </c>
    </row>
    <row r="399" customFormat="false" ht="15" hidden="false" customHeight="false" outlineLevel="0" collapsed="false">
      <c r="A399" s="78" t="s">
        <v>16497</v>
      </c>
      <c r="B399" s="78" t="s">
        <v>6849</v>
      </c>
      <c r="C399" s="78" t="n">
        <v>158594840</v>
      </c>
      <c r="F399" s="78" t="s">
        <v>16498</v>
      </c>
      <c r="G399" s="78" t="s">
        <v>6828</v>
      </c>
      <c r="H399" s="78" t="s">
        <v>6828</v>
      </c>
      <c r="I399" s="78" t="s">
        <v>428</v>
      </c>
      <c r="J399" s="78" t="n">
        <v>21002214</v>
      </c>
      <c r="K399" s="78" t="n">
        <v>149123101</v>
      </c>
      <c r="L399" s="78" t="s">
        <v>16666</v>
      </c>
      <c r="M399" s="78" t="s">
        <v>6829</v>
      </c>
      <c r="N399" s="78" t="s">
        <v>16502</v>
      </c>
    </row>
    <row r="400" customFormat="false" ht="15" hidden="false" customHeight="false" outlineLevel="0" collapsed="false">
      <c r="A400" s="78" t="s">
        <v>16497</v>
      </c>
      <c r="B400" s="78" t="s">
        <v>6856</v>
      </c>
      <c r="C400" s="78" t="n">
        <v>158594841</v>
      </c>
      <c r="F400" s="78" t="s">
        <v>16498</v>
      </c>
      <c r="G400" s="78" t="s">
        <v>6828</v>
      </c>
      <c r="H400" s="78" t="s">
        <v>6828</v>
      </c>
      <c r="I400" s="78" t="s">
        <v>428</v>
      </c>
      <c r="J400" s="78" t="n">
        <v>21002214</v>
      </c>
      <c r="K400" s="78" t="n">
        <v>149123101</v>
      </c>
      <c r="L400" s="78" t="s">
        <v>16666</v>
      </c>
      <c r="M400" s="78" t="s">
        <v>6829</v>
      </c>
      <c r="N400" s="78" t="s">
        <v>16502</v>
      </c>
    </row>
    <row r="401" customFormat="false" ht="15" hidden="false" customHeight="false" outlineLevel="0" collapsed="false">
      <c r="A401" s="78" t="s">
        <v>16497</v>
      </c>
      <c r="B401" s="78" t="s">
        <v>6835</v>
      </c>
      <c r="C401" s="78" t="n">
        <v>158594699</v>
      </c>
      <c r="F401" s="78" t="s">
        <v>16498</v>
      </c>
      <c r="G401" s="78" t="s">
        <v>6828</v>
      </c>
      <c r="H401" s="78" t="s">
        <v>6828</v>
      </c>
      <c r="I401" s="78" t="s">
        <v>428</v>
      </c>
      <c r="J401" s="78" t="n">
        <v>21002214</v>
      </c>
      <c r="K401" s="78" t="n">
        <v>149123101</v>
      </c>
      <c r="L401" s="78" t="s">
        <v>16666</v>
      </c>
      <c r="M401" s="78" t="s">
        <v>6829</v>
      </c>
      <c r="N401" s="78" t="s">
        <v>16502</v>
      </c>
    </row>
    <row r="402" customFormat="false" ht="15" hidden="false" customHeight="false" outlineLevel="0" collapsed="false">
      <c r="A402" s="78" t="s">
        <v>16497</v>
      </c>
      <c r="B402" s="78" t="s">
        <v>6842</v>
      </c>
      <c r="C402" s="78" t="n">
        <v>158594555</v>
      </c>
      <c r="F402" s="78" t="s">
        <v>16498</v>
      </c>
      <c r="G402" s="78" t="s">
        <v>6828</v>
      </c>
      <c r="H402" s="78" t="s">
        <v>6828</v>
      </c>
      <c r="I402" s="78" t="s">
        <v>428</v>
      </c>
      <c r="J402" s="78" t="n">
        <v>21002214</v>
      </c>
      <c r="K402" s="78" t="n">
        <v>149123101</v>
      </c>
      <c r="L402" s="78" t="s">
        <v>16666</v>
      </c>
      <c r="M402" s="78" t="s">
        <v>6829</v>
      </c>
      <c r="N402" s="78" t="s">
        <v>16502</v>
      </c>
    </row>
    <row r="403" customFormat="false" ht="15" hidden="false" customHeight="false" outlineLevel="0" collapsed="false">
      <c r="A403" s="78" t="s">
        <v>16497</v>
      </c>
      <c r="B403" s="78" t="s">
        <v>16667</v>
      </c>
      <c r="C403" s="78" t="n">
        <v>21002125</v>
      </c>
      <c r="D403" s="78" t="s">
        <v>16668</v>
      </c>
      <c r="E403" s="78" t="s">
        <v>16669</v>
      </c>
      <c r="N403" s="78" t="s">
        <v>16502</v>
      </c>
    </row>
    <row r="404" customFormat="false" ht="15" hidden="false" customHeight="false" outlineLevel="0" collapsed="false">
      <c r="A404" s="78" t="s">
        <v>16497</v>
      </c>
      <c r="B404" s="78" t="s">
        <v>16670</v>
      </c>
      <c r="C404" s="78" t="n">
        <v>158551926</v>
      </c>
      <c r="F404" s="78" t="s">
        <v>16498</v>
      </c>
      <c r="G404" s="78" t="s">
        <v>16667</v>
      </c>
      <c r="H404" s="78" t="s">
        <v>16667</v>
      </c>
      <c r="I404" s="78" t="s">
        <v>16671</v>
      </c>
      <c r="J404" s="78" t="n">
        <v>21002125</v>
      </c>
      <c r="K404" s="78" t="s">
        <v>16668</v>
      </c>
      <c r="L404" s="78" t="s">
        <v>16672</v>
      </c>
      <c r="M404" s="78" t="s">
        <v>16669</v>
      </c>
      <c r="N404" s="78" t="s">
        <v>16502</v>
      </c>
    </row>
    <row r="405" customFormat="false" ht="15" hidden="false" customHeight="false" outlineLevel="0" collapsed="false">
      <c r="A405" s="78" t="s">
        <v>16497</v>
      </c>
      <c r="B405" s="78" t="s">
        <v>16673</v>
      </c>
      <c r="C405" s="78" t="n">
        <v>155751003</v>
      </c>
      <c r="F405" s="78" t="s">
        <v>16498</v>
      </c>
      <c r="G405" s="78" t="s">
        <v>16667</v>
      </c>
      <c r="H405" s="78" t="s">
        <v>16667</v>
      </c>
      <c r="I405" s="78" t="s">
        <v>16671</v>
      </c>
      <c r="J405" s="78" t="n">
        <v>21002125</v>
      </c>
      <c r="K405" s="78" t="s">
        <v>16668</v>
      </c>
      <c r="L405" s="78" t="s">
        <v>16672</v>
      </c>
      <c r="M405" s="78" t="s">
        <v>16669</v>
      </c>
      <c r="N405" s="78" t="s">
        <v>16502</v>
      </c>
    </row>
    <row r="406" customFormat="false" ht="15" hidden="false" customHeight="false" outlineLevel="0" collapsed="false">
      <c r="A406" s="78" t="s">
        <v>16497</v>
      </c>
      <c r="B406" s="78" t="s">
        <v>16674</v>
      </c>
      <c r="C406" s="78" t="n">
        <v>158551837</v>
      </c>
      <c r="F406" s="78" t="s">
        <v>16498</v>
      </c>
      <c r="G406" s="78" t="s">
        <v>16667</v>
      </c>
      <c r="H406" s="78" t="s">
        <v>16667</v>
      </c>
      <c r="I406" s="78" t="s">
        <v>16671</v>
      </c>
      <c r="J406" s="78" t="n">
        <v>21002125</v>
      </c>
      <c r="K406" s="78" t="s">
        <v>16668</v>
      </c>
      <c r="L406" s="78" t="s">
        <v>16672</v>
      </c>
      <c r="M406" s="78" t="s">
        <v>16669</v>
      </c>
      <c r="N406" s="78" t="s">
        <v>16502</v>
      </c>
    </row>
    <row r="407" customFormat="false" ht="15" hidden="false" customHeight="false" outlineLevel="0" collapsed="false">
      <c r="A407" s="78" t="s">
        <v>16497</v>
      </c>
      <c r="B407" s="78" t="s">
        <v>16675</v>
      </c>
      <c r="C407" s="78" t="n">
        <v>155750816</v>
      </c>
      <c r="F407" s="78" t="s">
        <v>16498</v>
      </c>
      <c r="G407" s="78" t="s">
        <v>16667</v>
      </c>
      <c r="H407" s="78" t="s">
        <v>16667</v>
      </c>
      <c r="I407" s="78" t="s">
        <v>16671</v>
      </c>
      <c r="J407" s="78" t="n">
        <v>21002125</v>
      </c>
      <c r="K407" s="78" t="s">
        <v>16668</v>
      </c>
      <c r="L407" s="78" t="s">
        <v>16672</v>
      </c>
      <c r="M407" s="78" t="s">
        <v>16669</v>
      </c>
      <c r="N407" s="78" t="s">
        <v>16502</v>
      </c>
    </row>
    <row r="408" customFormat="false" ht="15" hidden="false" customHeight="false" outlineLevel="0" collapsed="false">
      <c r="A408" s="78" t="s">
        <v>16497</v>
      </c>
      <c r="B408" s="78" t="s">
        <v>16676</v>
      </c>
      <c r="C408" s="78" t="n">
        <v>158551775</v>
      </c>
      <c r="F408" s="78" t="s">
        <v>16498</v>
      </c>
      <c r="G408" s="78" t="s">
        <v>16667</v>
      </c>
      <c r="H408" s="78" t="s">
        <v>16667</v>
      </c>
      <c r="I408" s="78" t="s">
        <v>16671</v>
      </c>
      <c r="J408" s="78" t="n">
        <v>21002125</v>
      </c>
      <c r="K408" s="78" t="s">
        <v>16668</v>
      </c>
      <c r="L408" s="78" t="s">
        <v>16672</v>
      </c>
      <c r="M408" s="78" t="s">
        <v>16669</v>
      </c>
      <c r="N408" s="78" t="s">
        <v>16502</v>
      </c>
    </row>
    <row r="409" customFormat="false" ht="15" hidden="false" customHeight="false" outlineLevel="0" collapsed="false">
      <c r="A409" s="78" t="s">
        <v>16497</v>
      </c>
      <c r="B409" s="78" t="s">
        <v>6384</v>
      </c>
      <c r="C409" s="78" t="n">
        <v>134491281</v>
      </c>
      <c r="D409" s="78" t="s">
        <v>6386</v>
      </c>
      <c r="E409" s="78" t="s">
        <v>6385</v>
      </c>
      <c r="N409" s="78" t="s">
        <v>16502</v>
      </c>
    </row>
    <row r="410" customFormat="false" ht="15" hidden="false" customHeight="false" outlineLevel="0" collapsed="false">
      <c r="A410" s="78" t="s">
        <v>16497</v>
      </c>
      <c r="B410" s="78" t="s">
        <v>6384</v>
      </c>
      <c r="C410" s="78" t="n">
        <v>134491281</v>
      </c>
      <c r="D410" s="78" t="s">
        <v>6386</v>
      </c>
      <c r="E410" s="78" t="s">
        <v>6385</v>
      </c>
      <c r="N410" s="78" t="s">
        <v>16502</v>
      </c>
    </row>
    <row r="411" customFormat="false" ht="15" hidden="false" customHeight="false" outlineLevel="0" collapsed="false">
      <c r="A411" s="78" t="s">
        <v>16497</v>
      </c>
      <c r="B411" s="78" t="s">
        <v>6384</v>
      </c>
      <c r="C411" s="78" t="n">
        <v>134491281</v>
      </c>
      <c r="D411" s="78" t="s">
        <v>6386</v>
      </c>
      <c r="E411" s="78" t="s">
        <v>6385</v>
      </c>
      <c r="N411" s="78" t="s">
        <v>16502</v>
      </c>
    </row>
    <row r="412" customFormat="false" ht="15" hidden="false" customHeight="false" outlineLevel="0" collapsed="false">
      <c r="A412" s="78" t="s">
        <v>16497</v>
      </c>
      <c r="B412" s="78" t="s">
        <v>7059</v>
      </c>
      <c r="C412" s="78" t="n">
        <v>35526977</v>
      </c>
      <c r="D412" s="78" t="n">
        <v>163851108</v>
      </c>
      <c r="E412" s="78" t="s">
        <v>7060</v>
      </c>
      <c r="N412" s="78" t="s">
        <v>16502</v>
      </c>
    </row>
    <row r="413" customFormat="false" ht="15" hidden="false" customHeight="false" outlineLevel="0" collapsed="false">
      <c r="A413" s="78" t="s">
        <v>16497</v>
      </c>
      <c r="B413" s="78" t="s">
        <v>16677</v>
      </c>
      <c r="C413" s="78" t="n">
        <v>21069158</v>
      </c>
      <c r="D413" s="78" t="n">
        <v>228368106</v>
      </c>
      <c r="E413" s="78" t="s">
        <v>7553</v>
      </c>
      <c r="N413" s="78" t="s">
        <v>16502</v>
      </c>
    </row>
    <row r="414" customFormat="false" ht="15" hidden="false" customHeight="false" outlineLevel="0" collapsed="false">
      <c r="A414" s="78" t="s">
        <v>16497</v>
      </c>
      <c r="B414" s="78" t="s">
        <v>7552</v>
      </c>
      <c r="C414" s="78" t="n">
        <v>150295320</v>
      </c>
      <c r="F414" s="78" t="s">
        <v>16498</v>
      </c>
      <c r="G414" s="78" t="s">
        <v>16677</v>
      </c>
      <c r="H414" s="78" t="s">
        <v>16677</v>
      </c>
      <c r="I414" s="78" t="s">
        <v>16678</v>
      </c>
      <c r="J414" s="78" t="n">
        <v>21069158</v>
      </c>
      <c r="K414" s="78" t="n">
        <v>228368106</v>
      </c>
      <c r="L414" s="78" t="s">
        <v>16679</v>
      </c>
      <c r="M414" s="78" t="s">
        <v>7553</v>
      </c>
      <c r="N414" s="78" t="s">
        <v>16502</v>
      </c>
    </row>
    <row r="415" customFormat="false" ht="15" hidden="false" customHeight="false" outlineLevel="0" collapsed="false">
      <c r="A415" s="78" t="s">
        <v>16497</v>
      </c>
      <c r="B415" s="78" t="s">
        <v>6700</v>
      </c>
      <c r="C415" s="78" t="n">
        <v>21002213</v>
      </c>
      <c r="D415" s="78" t="n">
        <v>143658300</v>
      </c>
      <c r="E415" s="78" t="s">
        <v>6701</v>
      </c>
      <c r="N415" s="78" t="s">
        <v>16502</v>
      </c>
    </row>
    <row r="416" customFormat="false" ht="15" hidden="false" customHeight="false" outlineLevel="0" collapsed="false">
      <c r="A416" s="78" t="s">
        <v>16497</v>
      </c>
      <c r="B416" s="78" t="s">
        <v>6728</v>
      </c>
      <c r="C416" s="78" t="n">
        <v>152743713</v>
      </c>
      <c r="F416" s="78" t="s">
        <v>16498</v>
      </c>
      <c r="G416" s="78" t="s">
        <v>6700</v>
      </c>
      <c r="H416" s="78" t="s">
        <v>6700</v>
      </c>
      <c r="I416" s="78" t="s">
        <v>424</v>
      </c>
      <c r="J416" s="78" t="n">
        <v>21002213</v>
      </c>
      <c r="K416" s="78" t="n">
        <v>143658300</v>
      </c>
      <c r="L416" s="78" t="s">
        <v>16680</v>
      </c>
      <c r="M416" s="78" t="s">
        <v>6701</v>
      </c>
      <c r="N416" s="78" t="s">
        <v>16502</v>
      </c>
    </row>
    <row r="417" customFormat="false" ht="15" hidden="false" customHeight="false" outlineLevel="0" collapsed="false">
      <c r="A417" s="78" t="s">
        <v>16497</v>
      </c>
      <c r="B417" s="78" t="s">
        <v>6735</v>
      </c>
      <c r="C417" s="78" t="n">
        <v>152743706</v>
      </c>
      <c r="F417" s="78" t="s">
        <v>16498</v>
      </c>
      <c r="G417" s="78" t="s">
        <v>6700</v>
      </c>
      <c r="H417" s="78" t="s">
        <v>6700</v>
      </c>
      <c r="I417" s="78" t="s">
        <v>424</v>
      </c>
      <c r="J417" s="78" t="n">
        <v>21002213</v>
      </c>
      <c r="K417" s="78" t="n">
        <v>143658300</v>
      </c>
      <c r="L417" s="78" t="s">
        <v>16680</v>
      </c>
      <c r="M417" s="78" t="s">
        <v>6701</v>
      </c>
      <c r="N417" s="78" t="s">
        <v>16502</v>
      </c>
    </row>
    <row r="418" customFormat="false" ht="15" hidden="false" customHeight="false" outlineLevel="0" collapsed="false">
      <c r="A418" s="78" t="s">
        <v>16497</v>
      </c>
      <c r="B418" s="78" t="s">
        <v>6714</v>
      </c>
      <c r="C418" s="78" t="n">
        <v>118456960</v>
      </c>
      <c r="F418" s="78" t="s">
        <v>16498</v>
      </c>
      <c r="G418" s="78" t="s">
        <v>6700</v>
      </c>
      <c r="H418" s="78" t="s">
        <v>6700</v>
      </c>
      <c r="I418" s="78" t="s">
        <v>424</v>
      </c>
      <c r="J418" s="78" t="n">
        <v>21002213</v>
      </c>
      <c r="K418" s="78" t="n">
        <v>143658300</v>
      </c>
      <c r="L418" s="78" t="s">
        <v>16680</v>
      </c>
      <c r="M418" s="78" t="s">
        <v>6701</v>
      </c>
      <c r="N418" s="78" t="s">
        <v>16502</v>
      </c>
    </row>
    <row r="419" customFormat="false" ht="15" hidden="false" customHeight="false" outlineLevel="0" collapsed="false">
      <c r="A419" s="78" t="s">
        <v>16497</v>
      </c>
      <c r="B419" s="78" t="s">
        <v>6721</v>
      </c>
      <c r="C419" s="78" t="n">
        <v>150600614</v>
      </c>
      <c r="F419" s="78" t="s">
        <v>16498</v>
      </c>
      <c r="G419" s="78" t="s">
        <v>6700</v>
      </c>
      <c r="H419" s="78" t="s">
        <v>6700</v>
      </c>
      <c r="I419" s="78" t="s">
        <v>424</v>
      </c>
      <c r="J419" s="78" t="n">
        <v>21002213</v>
      </c>
      <c r="K419" s="78" t="n">
        <v>143658300</v>
      </c>
      <c r="L419" s="78" t="s">
        <v>16680</v>
      </c>
      <c r="M419" s="78" t="s">
        <v>6701</v>
      </c>
      <c r="N419" s="78" t="s">
        <v>16502</v>
      </c>
    </row>
    <row r="420" customFormat="false" ht="15" hidden="false" customHeight="false" outlineLevel="0" collapsed="false">
      <c r="A420" s="78" t="s">
        <v>16497</v>
      </c>
      <c r="B420" s="78" t="s">
        <v>6707</v>
      </c>
      <c r="C420" s="78" t="n">
        <v>105870197</v>
      </c>
      <c r="D420" s="78" t="s">
        <v>6709</v>
      </c>
      <c r="E420" s="78" t="s">
        <v>6708</v>
      </c>
      <c r="N420" s="78" t="s">
        <v>16502</v>
      </c>
    </row>
    <row r="421" customFormat="false" ht="15" hidden="false" customHeight="false" outlineLevel="0" collapsed="false">
      <c r="A421" s="78" t="s">
        <v>16497</v>
      </c>
      <c r="B421" s="78" t="s">
        <v>7258</v>
      </c>
      <c r="C421" s="78" t="n">
        <v>21071349</v>
      </c>
      <c r="D421" s="78" t="s">
        <v>94</v>
      </c>
      <c r="E421" s="78" t="s">
        <v>7259</v>
      </c>
      <c r="N421" s="78" t="s">
        <v>16502</v>
      </c>
    </row>
    <row r="422" customFormat="false" ht="15" hidden="false" customHeight="false" outlineLevel="0" collapsed="false">
      <c r="A422" s="78" t="s">
        <v>16497</v>
      </c>
      <c r="B422" s="78" t="s">
        <v>7266</v>
      </c>
      <c r="C422" s="78" t="n">
        <v>111378600</v>
      </c>
      <c r="D422" s="78" t="s">
        <v>7268</v>
      </c>
      <c r="E422" s="78" t="s">
        <v>7267</v>
      </c>
      <c r="N422" s="78" t="s">
        <v>16502</v>
      </c>
    </row>
    <row r="423" customFormat="false" ht="15" hidden="false" customHeight="false" outlineLevel="0" collapsed="false">
      <c r="A423" s="78" t="s">
        <v>16497</v>
      </c>
      <c r="B423" s="78" t="s">
        <v>16681</v>
      </c>
      <c r="C423" s="78" t="n">
        <v>60283542</v>
      </c>
      <c r="D423" s="78" t="s">
        <v>7772</v>
      </c>
      <c r="E423" s="78" t="s">
        <v>7771</v>
      </c>
      <c r="N423" s="78" t="s">
        <v>16502</v>
      </c>
    </row>
    <row r="424" customFormat="false" ht="15" hidden="false" customHeight="false" outlineLevel="0" collapsed="false">
      <c r="A424" s="78" t="s">
        <v>16497</v>
      </c>
      <c r="B424" s="78" t="s">
        <v>16681</v>
      </c>
      <c r="C424" s="78" t="n">
        <v>60283542</v>
      </c>
      <c r="D424" s="78" t="s">
        <v>7772</v>
      </c>
      <c r="E424" s="78" t="s">
        <v>7771</v>
      </c>
      <c r="N424" s="78" t="s">
        <v>16502</v>
      </c>
    </row>
    <row r="425" customFormat="false" ht="15" hidden="false" customHeight="false" outlineLevel="0" collapsed="false">
      <c r="A425" s="78" t="s">
        <v>16497</v>
      </c>
      <c r="B425" s="78" t="s">
        <v>16681</v>
      </c>
      <c r="C425" s="78" t="n">
        <v>60283542</v>
      </c>
      <c r="D425" s="78" t="s">
        <v>7772</v>
      </c>
      <c r="E425" s="78" t="s">
        <v>7771</v>
      </c>
      <c r="N425" s="78" t="s">
        <v>16502</v>
      </c>
    </row>
    <row r="426" customFormat="false" ht="15" hidden="false" customHeight="false" outlineLevel="0" collapsed="false">
      <c r="A426" s="78" t="s">
        <v>16497</v>
      </c>
      <c r="B426" s="78" t="s">
        <v>16681</v>
      </c>
      <c r="C426" s="78" t="n">
        <v>60283542</v>
      </c>
      <c r="D426" s="78" t="s">
        <v>7772</v>
      </c>
      <c r="E426" s="78" t="s">
        <v>7771</v>
      </c>
      <c r="N426" s="78" t="s">
        <v>16502</v>
      </c>
    </row>
    <row r="427" customFormat="false" ht="15" hidden="false" customHeight="false" outlineLevel="0" collapsed="false">
      <c r="A427" s="78" t="s">
        <v>16497</v>
      </c>
      <c r="B427" s="78" t="s">
        <v>7778</v>
      </c>
      <c r="C427" s="78" t="n">
        <v>129765623</v>
      </c>
      <c r="D427" s="78" t="s">
        <v>87</v>
      </c>
      <c r="E427" s="78" t="s">
        <v>7779</v>
      </c>
      <c r="F427" s="78" t="s">
        <v>16498</v>
      </c>
      <c r="G427" s="78" t="s">
        <v>16681</v>
      </c>
      <c r="H427" s="78" t="s">
        <v>16681</v>
      </c>
      <c r="I427" s="78" t="s">
        <v>16682</v>
      </c>
      <c r="J427" s="78" t="n">
        <v>60283542</v>
      </c>
      <c r="K427" s="78" t="s">
        <v>7772</v>
      </c>
      <c r="L427" s="78" t="s">
        <v>16683</v>
      </c>
      <c r="M427" s="78" t="s">
        <v>7771</v>
      </c>
      <c r="N427" s="78" t="s">
        <v>16502</v>
      </c>
    </row>
    <row r="428" customFormat="false" ht="15" hidden="false" customHeight="false" outlineLevel="0" collapsed="false">
      <c r="A428" s="78" t="s">
        <v>16497</v>
      </c>
      <c r="B428" s="78" t="s">
        <v>7778</v>
      </c>
      <c r="C428" s="78" t="n">
        <v>129765623</v>
      </c>
      <c r="D428" s="78" t="s">
        <v>87</v>
      </c>
      <c r="E428" s="78" t="s">
        <v>7779</v>
      </c>
      <c r="F428" s="78" t="s">
        <v>16498</v>
      </c>
      <c r="G428" s="78" t="s">
        <v>16681</v>
      </c>
      <c r="H428" s="78" t="s">
        <v>16681</v>
      </c>
      <c r="I428" s="78" t="s">
        <v>16682</v>
      </c>
      <c r="J428" s="78" t="n">
        <v>60283542</v>
      </c>
      <c r="K428" s="78" t="s">
        <v>7772</v>
      </c>
      <c r="L428" s="78" t="s">
        <v>16683</v>
      </c>
      <c r="M428" s="78" t="s">
        <v>7771</v>
      </c>
      <c r="N428" s="78" t="s">
        <v>16502</v>
      </c>
    </row>
    <row r="429" customFormat="false" ht="15" hidden="false" customHeight="false" outlineLevel="0" collapsed="false">
      <c r="A429" s="78" t="s">
        <v>16497</v>
      </c>
      <c r="B429" s="78" t="s">
        <v>7778</v>
      </c>
      <c r="C429" s="78" t="n">
        <v>129765623</v>
      </c>
      <c r="D429" s="78" t="s">
        <v>87</v>
      </c>
      <c r="E429" s="78" t="s">
        <v>7779</v>
      </c>
      <c r="F429" s="78" t="s">
        <v>16498</v>
      </c>
      <c r="G429" s="78" t="s">
        <v>16681</v>
      </c>
      <c r="H429" s="78" t="s">
        <v>16681</v>
      </c>
      <c r="I429" s="78" t="s">
        <v>16682</v>
      </c>
      <c r="J429" s="78" t="n">
        <v>60283542</v>
      </c>
      <c r="K429" s="78" t="s">
        <v>7772</v>
      </c>
      <c r="L429" s="78" t="s">
        <v>16683</v>
      </c>
      <c r="M429" s="78" t="s">
        <v>7771</v>
      </c>
      <c r="N429" s="78" t="s">
        <v>16502</v>
      </c>
    </row>
    <row r="430" customFormat="false" ht="15" hidden="false" customHeight="false" outlineLevel="0" collapsed="false">
      <c r="A430" s="78" t="s">
        <v>16497</v>
      </c>
      <c r="B430" s="78" t="s">
        <v>7778</v>
      </c>
      <c r="C430" s="78" t="n">
        <v>129765623</v>
      </c>
      <c r="D430" s="78" t="s">
        <v>87</v>
      </c>
      <c r="E430" s="78" t="s">
        <v>7779</v>
      </c>
      <c r="F430" s="78" t="s">
        <v>16498</v>
      </c>
      <c r="G430" s="78" t="s">
        <v>16681</v>
      </c>
      <c r="H430" s="78" t="s">
        <v>16681</v>
      </c>
      <c r="I430" s="78" t="s">
        <v>16682</v>
      </c>
      <c r="J430" s="78" t="n">
        <v>60283542</v>
      </c>
      <c r="K430" s="78" t="s">
        <v>7772</v>
      </c>
      <c r="L430" s="78" t="s">
        <v>16683</v>
      </c>
      <c r="M430" s="78" t="s">
        <v>7771</v>
      </c>
      <c r="N430" s="78" t="s">
        <v>16502</v>
      </c>
    </row>
    <row r="431" customFormat="false" ht="15" hidden="false" customHeight="false" outlineLevel="0" collapsed="false">
      <c r="A431" s="78" t="s">
        <v>16497</v>
      </c>
      <c r="B431" s="78" t="s">
        <v>6557</v>
      </c>
      <c r="C431" s="78" t="n">
        <v>21002747</v>
      </c>
      <c r="D431" s="78" t="n">
        <v>127387108</v>
      </c>
      <c r="E431" s="78" t="s">
        <v>6558</v>
      </c>
      <c r="N431" s="78" t="s">
        <v>16502</v>
      </c>
    </row>
    <row r="432" customFormat="false" ht="15" hidden="false" customHeight="false" outlineLevel="0" collapsed="false">
      <c r="A432" s="78" t="s">
        <v>16497</v>
      </c>
      <c r="B432" s="78" t="s">
        <v>6572</v>
      </c>
      <c r="C432" s="78" t="n">
        <v>118921054</v>
      </c>
      <c r="F432" s="78" t="s">
        <v>16498</v>
      </c>
      <c r="G432" s="78" t="s">
        <v>6557</v>
      </c>
      <c r="H432" s="78" t="s">
        <v>6557</v>
      </c>
      <c r="I432" s="78" t="s">
        <v>16684</v>
      </c>
      <c r="J432" s="78" t="n">
        <v>21002747</v>
      </c>
      <c r="K432" s="78" t="n">
        <v>127387108</v>
      </c>
      <c r="L432" s="78" t="s">
        <v>16685</v>
      </c>
      <c r="M432" s="78" t="s">
        <v>6558</v>
      </c>
      <c r="N432" s="78" t="s">
        <v>16502</v>
      </c>
    </row>
    <row r="433" customFormat="false" ht="15" hidden="false" customHeight="false" outlineLevel="0" collapsed="false">
      <c r="A433" s="78" t="s">
        <v>16497</v>
      </c>
      <c r="B433" s="78" t="s">
        <v>6565</v>
      </c>
      <c r="C433" s="78" t="n">
        <v>118456725</v>
      </c>
      <c r="F433" s="78" t="s">
        <v>16498</v>
      </c>
      <c r="G433" s="78" t="s">
        <v>6557</v>
      </c>
      <c r="H433" s="78" t="s">
        <v>6557</v>
      </c>
      <c r="I433" s="78" t="s">
        <v>16684</v>
      </c>
      <c r="J433" s="78" t="n">
        <v>21002747</v>
      </c>
      <c r="K433" s="78" t="n">
        <v>127387108</v>
      </c>
      <c r="L433" s="78" t="s">
        <v>16685</v>
      </c>
      <c r="M433" s="78" t="s">
        <v>6558</v>
      </c>
      <c r="N433" s="78" t="s">
        <v>16502</v>
      </c>
    </row>
    <row r="434" customFormat="false" ht="15" hidden="false" customHeight="false" outlineLevel="0" collapsed="false">
      <c r="A434" s="78" t="s">
        <v>16497</v>
      </c>
      <c r="B434" s="78" t="s">
        <v>6864</v>
      </c>
      <c r="C434" s="78" t="n">
        <v>22010403</v>
      </c>
      <c r="D434" s="78" t="s">
        <v>84</v>
      </c>
      <c r="E434" s="78" t="s">
        <v>6865</v>
      </c>
      <c r="N434" s="78" t="s">
        <v>16502</v>
      </c>
    </row>
    <row r="435" customFormat="false" ht="15" hidden="false" customHeight="false" outlineLevel="0" collapsed="false">
      <c r="A435" s="78" t="s">
        <v>16497</v>
      </c>
      <c r="B435" s="78" t="s">
        <v>6895</v>
      </c>
      <c r="C435" s="78" t="n">
        <v>21003141</v>
      </c>
      <c r="D435" s="78" t="n">
        <v>156431108</v>
      </c>
      <c r="E435" s="78" t="s">
        <v>6896</v>
      </c>
      <c r="N435" s="78" t="s">
        <v>16502</v>
      </c>
    </row>
    <row r="436" customFormat="false" ht="15" hidden="false" customHeight="false" outlineLevel="0" collapsed="false">
      <c r="A436" s="78" t="s">
        <v>16497</v>
      </c>
      <c r="B436" s="78" t="s">
        <v>6904</v>
      </c>
      <c r="C436" s="78" t="n">
        <v>131849433</v>
      </c>
      <c r="D436" s="78" t="s">
        <v>86</v>
      </c>
      <c r="E436" s="78" t="s">
        <v>6905</v>
      </c>
      <c r="F436" s="78" t="s">
        <v>16498</v>
      </c>
      <c r="G436" s="78" t="s">
        <v>6895</v>
      </c>
      <c r="H436" s="78" t="s">
        <v>6895</v>
      </c>
      <c r="I436" s="78" t="s">
        <v>16686</v>
      </c>
      <c r="J436" s="78" t="n">
        <v>21003141</v>
      </c>
      <c r="K436" s="78" t="n">
        <v>156431108</v>
      </c>
      <c r="L436" s="78" t="s">
        <v>16687</v>
      </c>
      <c r="M436" s="78" t="s">
        <v>6896</v>
      </c>
      <c r="N436" s="78" t="s">
        <v>16502</v>
      </c>
    </row>
    <row r="437" customFormat="false" ht="15" hidden="false" customHeight="false" outlineLevel="0" collapsed="false">
      <c r="A437" s="78" t="s">
        <v>16497</v>
      </c>
      <c r="B437" s="78" t="s">
        <v>6446</v>
      </c>
      <c r="C437" s="78" t="n">
        <v>66232489</v>
      </c>
      <c r="D437" s="78" t="s">
        <v>6448</v>
      </c>
      <c r="E437" s="78" t="s">
        <v>6447</v>
      </c>
      <c r="N437" s="78" t="s">
        <v>16502</v>
      </c>
    </row>
    <row r="438" customFormat="false" ht="15" hidden="false" customHeight="false" outlineLevel="0" collapsed="false">
      <c r="A438" s="78" t="s">
        <v>16497</v>
      </c>
      <c r="B438" s="78" t="s">
        <v>6939</v>
      </c>
      <c r="C438" s="78" t="n">
        <v>95144433</v>
      </c>
      <c r="D438" s="78" t="s">
        <v>6941</v>
      </c>
      <c r="E438" s="78" t="s">
        <v>6940</v>
      </c>
      <c r="N438" s="78" t="s">
        <v>16502</v>
      </c>
    </row>
    <row r="439" customFormat="false" ht="15" hidden="false" customHeight="false" outlineLevel="0" collapsed="false">
      <c r="A439" s="78" t="s">
        <v>16497</v>
      </c>
      <c r="B439" s="78" t="s">
        <v>6939</v>
      </c>
      <c r="C439" s="78" t="n">
        <v>95144433</v>
      </c>
      <c r="D439" s="78" t="s">
        <v>6941</v>
      </c>
      <c r="E439" s="78" t="s">
        <v>6940</v>
      </c>
      <c r="N439" s="78" t="s">
        <v>16502</v>
      </c>
    </row>
    <row r="440" customFormat="false" ht="15" hidden="false" customHeight="false" outlineLevel="0" collapsed="false">
      <c r="A440" s="78" t="s">
        <v>16497</v>
      </c>
      <c r="B440" s="78" t="s">
        <v>6939</v>
      </c>
      <c r="C440" s="78" t="n">
        <v>95144433</v>
      </c>
      <c r="D440" s="78" t="s">
        <v>6941</v>
      </c>
      <c r="E440" s="78" t="s">
        <v>6940</v>
      </c>
      <c r="N440" s="78" t="s">
        <v>16502</v>
      </c>
    </row>
    <row r="441" customFormat="false" ht="15" hidden="false" customHeight="false" outlineLevel="0" collapsed="false">
      <c r="A441" s="78" t="s">
        <v>16497</v>
      </c>
      <c r="B441" s="78" t="s">
        <v>6948</v>
      </c>
      <c r="C441" s="78" t="n">
        <v>137807302</v>
      </c>
      <c r="D441" s="78" t="s">
        <v>807</v>
      </c>
      <c r="E441" s="78" t="s">
        <v>6949</v>
      </c>
      <c r="F441" s="78" t="s">
        <v>16498</v>
      </c>
      <c r="G441" s="78" t="s">
        <v>6939</v>
      </c>
      <c r="H441" s="78" t="s">
        <v>6939</v>
      </c>
      <c r="I441" s="78" t="s">
        <v>16688</v>
      </c>
      <c r="J441" s="78" t="n">
        <v>95144433</v>
      </c>
      <c r="K441" s="78" t="s">
        <v>6941</v>
      </c>
      <c r="L441" s="78" t="s">
        <v>16689</v>
      </c>
      <c r="M441" s="78" t="s">
        <v>6940</v>
      </c>
      <c r="N441" s="78" t="s">
        <v>16502</v>
      </c>
    </row>
    <row r="442" customFormat="false" ht="15" hidden="false" customHeight="false" outlineLevel="0" collapsed="false">
      <c r="A442" s="78" t="s">
        <v>16497</v>
      </c>
      <c r="B442" s="78" t="s">
        <v>6948</v>
      </c>
      <c r="C442" s="78" t="n">
        <v>137807302</v>
      </c>
      <c r="D442" s="78" t="s">
        <v>807</v>
      </c>
      <c r="E442" s="78" t="s">
        <v>6949</v>
      </c>
      <c r="F442" s="78" t="s">
        <v>16498</v>
      </c>
      <c r="G442" s="78" t="s">
        <v>6939</v>
      </c>
      <c r="H442" s="78" t="s">
        <v>6939</v>
      </c>
      <c r="I442" s="78" t="s">
        <v>16688</v>
      </c>
      <c r="J442" s="78" t="n">
        <v>95144433</v>
      </c>
      <c r="K442" s="78" t="s">
        <v>6941</v>
      </c>
      <c r="L442" s="78" t="s">
        <v>16689</v>
      </c>
      <c r="M442" s="78" t="s">
        <v>6940</v>
      </c>
      <c r="N442" s="78" t="s">
        <v>16502</v>
      </c>
    </row>
    <row r="443" customFormat="false" ht="15" hidden="false" customHeight="false" outlineLevel="0" collapsed="false">
      <c r="A443" s="78" t="s">
        <v>16497</v>
      </c>
      <c r="B443" s="78" t="s">
        <v>6948</v>
      </c>
      <c r="C443" s="78" t="n">
        <v>137807302</v>
      </c>
      <c r="D443" s="78" t="s">
        <v>807</v>
      </c>
      <c r="E443" s="78" t="s">
        <v>6949</v>
      </c>
      <c r="F443" s="78" t="s">
        <v>16498</v>
      </c>
      <c r="G443" s="78" t="s">
        <v>6939</v>
      </c>
      <c r="H443" s="78" t="s">
        <v>6939</v>
      </c>
      <c r="I443" s="78" t="s">
        <v>16688</v>
      </c>
      <c r="J443" s="78" t="n">
        <v>95144433</v>
      </c>
      <c r="K443" s="78" t="s">
        <v>6941</v>
      </c>
      <c r="L443" s="78" t="s">
        <v>16689</v>
      </c>
      <c r="M443" s="78" t="s">
        <v>6940</v>
      </c>
      <c r="N443" s="78" t="s">
        <v>16502</v>
      </c>
    </row>
    <row r="444" customFormat="false" ht="15" hidden="false" customHeight="false" outlineLevel="0" collapsed="false">
      <c r="A444" s="78" t="s">
        <v>16497</v>
      </c>
      <c r="B444" s="78" t="s">
        <v>6963</v>
      </c>
      <c r="C444" s="78" t="n">
        <v>102241778</v>
      </c>
      <c r="D444" s="78" t="s">
        <v>6965</v>
      </c>
      <c r="E444" s="78" t="s">
        <v>6964</v>
      </c>
      <c r="N444" s="78" t="s">
        <v>16502</v>
      </c>
    </row>
    <row r="445" customFormat="false" ht="15" hidden="false" customHeight="false" outlineLevel="0" collapsed="false">
      <c r="A445" s="78" t="s">
        <v>16497</v>
      </c>
      <c r="B445" s="78" t="s">
        <v>7034</v>
      </c>
      <c r="C445" s="78" t="n">
        <v>23773820</v>
      </c>
      <c r="D445" s="78" t="n">
        <v>163086101</v>
      </c>
      <c r="E445" s="78" t="s">
        <v>7035</v>
      </c>
      <c r="N445" s="78" t="s">
        <v>16502</v>
      </c>
    </row>
    <row r="446" customFormat="false" ht="15" hidden="false" customHeight="false" outlineLevel="0" collapsed="false">
      <c r="A446" s="78" t="s">
        <v>16497</v>
      </c>
      <c r="B446" s="78" t="s">
        <v>7034</v>
      </c>
      <c r="C446" s="78" t="n">
        <v>23773820</v>
      </c>
      <c r="D446" s="78" t="n">
        <v>163086101</v>
      </c>
      <c r="E446" s="78" t="s">
        <v>7035</v>
      </c>
      <c r="N446" s="78" t="s">
        <v>16502</v>
      </c>
    </row>
    <row r="447" customFormat="false" ht="15" hidden="false" customHeight="false" outlineLevel="0" collapsed="false">
      <c r="A447" s="78" t="s">
        <v>16497</v>
      </c>
      <c r="B447" s="78" t="s">
        <v>7034</v>
      </c>
      <c r="C447" s="78" t="n">
        <v>23773820</v>
      </c>
      <c r="D447" s="78" t="n">
        <v>163086101</v>
      </c>
      <c r="E447" s="78" t="s">
        <v>7035</v>
      </c>
      <c r="N447" s="78" t="s">
        <v>16502</v>
      </c>
    </row>
    <row r="448" customFormat="false" ht="15" hidden="false" customHeight="false" outlineLevel="0" collapsed="false">
      <c r="A448" s="78" t="s">
        <v>16497</v>
      </c>
      <c r="B448" s="78" t="s">
        <v>16690</v>
      </c>
      <c r="C448" s="78" t="n">
        <v>143810319</v>
      </c>
      <c r="D448" s="78" t="s">
        <v>16691</v>
      </c>
      <c r="E448" s="78" t="s">
        <v>16692</v>
      </c>
      <c r="F448" s="78" t="s">
        <v>16498</v>
      </c>
      <c r="G448" s="78" t="s">
        <v>7034</v>
      </c>
      <c r="H448" s="78" t="s">
        <v>7034</v>
      </c>
      <c r="I448" s="78" t="s">
        <v>16693</v>
      </c>
      <c r="J448" s="78" t="n">
        <v>23773820</v>
      </c>
      <c r="K448" s="78" t="n">
        <v>163086101</v>
      </c>
      <c r="L448" s="78" t="s">
        <v>16694</v>
      </c>
      <c r="M448" s="78" t="s">
        <v>7035</v>
      </c>
      <c r="N448" s="78" t="s">
        <v>16502</v>
      </c>
    </row>
    <row r="449" customFormat="false" ht="15" hidden="false" customHeight="false" outlineLevel="0" collapsed="false">
      <c r="A449" s="78" t="s">
        <v>16497</v>
      </c>
      <c r="B449" s="78" t="s">
        <v>16690</v>
      </c>
      <c r="C449" s="78" t="n">
        <v>143810319</v>
      </c>
      <c r="D449" s="78" t="s">
        <v>16691</v>
      </c>
      <c r="E449" s="78" t="s">
        <v>16692</v>
      </c>
      <c r="F449" s="78" t="s">
        <v>16498</v>
      </c>
      <c r="G449" s="78" t="s">
        <v>7034</v>
      </c>
      <c r="H449" s="78" t="s">
        <v>7034</v>
      </c>
      <c r="I449" s="78" t="s">
        <v>16693</v>
      </c>
      <c r="J449" s="78" t="n">
        <v>23773820</v>
      </c>
      <c r="K449" s="78" t="n">
        <v>163086101</v>
      </c>
      <c r="L449" s="78" t="s">
        <v>16694</v>
      </c>
      <c r="M449" s="78" t="s">
        <v>7035</v>
      </c>
      <c r="N449" s="78" t="s">
        <v>16502</v>
      </c>
    </row>
    <row r="450" customFormat="false" ht="15" hidden="false" customHeight="false" outlineLevel="0" collapsed="false">
      <c r="A450" s="78" t="s">
        <v>16497</v>
      </c>
      <c r="B450" s="78" t="s">
        <v>16690</v>
      </c>
      <c r="C450" s="78" t="n">
        <v>143810319</v>
      </c>
      <c r="D450" s="78" t="s">
        <v>16691</v>
      </c>
      <c r="E450" s="78" t="s">
        <v>16692</v>
      </c>
      <c r="F450" s="78" t="s">
        <v>16498</v>
      </c>
      <c r="G450" s="78" t="s">
        <v>7034</v>
      </c>
      <c r="H450" s="78" t="s">
        <v>7034</v>
      </c>
      <c r="I450" s="78" t="s">
        <v>16693</v>
      </c>
      <c r="J450" s="78" t="n">
        <v>23773820</v>
      </c>
      <c r="K450" s="78" t="n">
        <v>163086101</v>
      </c>
      <c r="L450" s="78" t="s">
        <v>16694</v>
      </c>
      <c r="M450" s="78" t="s">
        <v>7035</v>
      </c>
      <c r="N450" s="78" t="s">
        <v>16502</v>
      </c>
    </row>
    <row r="451" customFormat="false" ht="15" hidden="false" customHeight="false" outlineLevel="0" collapsed="false">
      <c r="A451" s="78" t="s">
        <v>16497</v>
      </c>
      <c r="B451" s="78" t="s">
        <v>7043</v>
      </c>
      <c r="C451" s="78" t="n">
        <v>159100440</v>
      </c>
      <c r="D451" s="78" t="s">
        <v>89</v>
      </c>
      <c r="E451" s="78" t="s">
        <v>7044</v>
      </c>
      <c r="F451" s="78" t="s">
        <v>16498</v>
      </c>
      <c r="G451" s="78" t="s">
        <v>7034</v>
      </c>
      <c r="H451" s="78" t="s">
        <v>7034</v>
      </c>
      <c r="I451" s="78" t="s">
        <v>16693</v>
      </c>
      <c r="J451" s="78" t="n">
        <v>23773820</v>
      </c>
      <c r="K451" s="78" t="n">
        <v>163086101</v>
      </c>
      <c r="L451" s="78" t="s">
        <v>16694</v>
      </c>
      <c r="M451" s="78" t="s">
        <v>7035</v>
      </c>
      <c r="N451" s="78" t="s">
        <v>16502</v>
      </c>
    </row>
    <row r="452" customFormat="false" ht="15" hidden="false" customHeight="false" outlineLevel="0" collapsed="false">
      <c r="A452" s="78" t="s">
        <v>16497</v>
      </c>
      <c r="B452" s="78" t="s">
        <v>7043</v>
      </c>
      <c r="C452" s="78" t="n">
        <v>159100440</v>
      </c>
      <c r="D452" s="78" t="s">
        <v>89</v>
      </c>
      <c r="E452" s="78" t="s">
        <v>7044</v>
      </c>
      <c r="F452" s="78" t="s">
        <v>16498</v>
      </c>
      <c r="G452" s="78" t="s">
        <v>7034</v>
      </c>
      <c r="H452" s="78" t="s">
        <v>7034</v>
      </c>
      <c r="I452" s="78" t="s">
        <v>16693</v>
      </c>
      <c r="J452" s="78" t="n">
        <v>23773820</v>
      </c>
      <c r="K452" s="78" t="n">
        <v>163086101</v>
      </c>
      <c r="L452" s="78" t="s">
        <v>16694</v>
      </c>
      <c r="M452" s="78" t="s">
        <v>7035</v>
      </c>
      <c r="N452" s="78" t="s">
        <v>16502</v>
      </c>
    </row>
    <row r="453" customFormat="false" ht="15" hidden="false" customHeight="false" outlineLevel="0" collapsed="false">
      <c r="A453" s="78" t="s">
        <v>16497</v>
      </c>
      <c r="B453" s="78" t="s">
        <v>7043</v>
      </c>
      <c r="C453" s="78" t="n">
        <v>159100440</v>
      </c>
      <c r="D453" s="78" t="s">
        <v>89</v>
      </c>
      <c r="E453" s="78" t="s">
        <v>7044</v>
      </c>
      <c r="F453" s="78" t="s">
        <v>16498</v>
      </c>
      <c r="G453" s="78" t="s">
        <v>7034</v>
      </c>
      <c r="H453" s="78" t="s">
        <v>7034</v>
      </c>
      <c r="I453" s="78" t="s">
        <v>16693</v>
      </c>
      <c r="J453" s="78" t="n">
        <v>23773820</v>
      </c>
      <c r="K453" s="78" t="n">
        <v>163086101</v>
      </c>
      <c r="L453" s="78" t="s">
        <v>16694</v>
      </c>
      <c r="M453" s="78" t="s">
        <v>7035</v>
      </c>
      <c r="N453" s="78" t="s">
        <v>16502</v>
      </c>
    </row>
    <row r="454" customFormat="false" ht="15" hidden="false" customHeight="false" outlineLevel="0" collapsed="false">
      <c r="A454" s="78" t="s">
        <v>16497</v>
      </c>
      <c r="B454" s="78" t="s">
        <v>7084</v>
      </c>
      <c r="C454" s="78" t="n">
        <v>105756056</v>
      </c>
      <c r="D454" s="78" t="n">
        <v>165167735</v>
      </c>
      <c r="E454" s="78" t="s">
        <v>7085</v>
      </c>
      <c r="N454" s="78" t="s">
        <v>16502</v>
      </c>
    </row>
    <row r="455" customFormat="false" ht="15" hidden="false" customHeight="false" outlineLevel="0" collapsed="false">
      <c r="A455" s="78" t="s">
        <v>16497</v>
      </c>
      <c r="B455" s="78" t="s">
        <v>7084</v>
      </c>
      <c r="C455" s="78" t="n">
        <v>105756056</v>
      </c>
      <c r="D455" s="78" t="n">
        <v>165167735</v>
      </c>
      <c r="E455" s="78" t="s">
        <v>7085</v>
      </c>
      <c r="N455" s="78" t="s">
        <v>16502</v>
      </c>
    </row>
    <row r="456" customFormat="false" ht="15" hidden="false" customHeight="false" outlineLevel="0" collapsed="false">
      <c r="A456" s="78" t="s">
        <v>16497</v>
      </c>
      <c r="B456" s="78" t="s">
        <v>7154</v>
      </c>
      <c r="C456" s="78" t="n">
        <v>101195682</v>
      </c>
      <c r="D456" s="78" t="n">
        <v>674215207</v>
      </c>
      <c r="E456" s="78" t="s">
        <v>7155</v>
      </c>
      <c r="N456" s="78" t="s">
        <v>16502</v>
      </c>
    </row>
    <row r="457" customFormat="false" ht="15" hidden="false" customHeight="false" outlineLevel="0" collapsed="false">
      <c r="A457" s="78" t="s">
        <v>16497</v>
      </c>
      <c r="B457" s="78" t="s">
        <v>6405</v>
      </c>
      <c r="C457" s="78" t="n">
        <v>101271839</v>
      </c>
      <c r="D457" s="78" t="s">
        <v>6407</v>
      </c>
      <c r="E457" s="78" t="s">
        <v>6406</v>
      </c>
      <c r="N457" s="78" t="s">
        <v>16502</v>
      </c>
    </row>
    <row r="458" customFormat="false" ht="15" hidden="false" customHeight="false" outlineLevel="0" collapsed="false">
      <c r="A458" s="78" t="s">
        <v>16497</v>
      </c>
      <c r="B458" s="78" t="s">
        <v>6397</v>
      </c>
      <c r="C458" s="78" t="n">
        <v>111101382</v>
      </c>
      <c r="D458" s="78" t="s">
        <v>6399</v>
      </c>
      <c r="E458" s="78" t="s">
        <v>6398</v>
      </c>
      <c r="N458" s="78" t="s">
        <v>16502</v>
      </c>
    </row>
    <row r="459" customFormat="false" ht="15" hidden="false" customHeight="false" outlineLevel="0" collapsed="false">
      <c r="A459" s="78" t="s">
        <v>16497</v>
      </c>
      <c r="B459" s="78" t="s">
        <v>7163</v>
      </c>
      <c r="C459" s="78" t="n">
        <v>68446692</v>
      </c>
      <c r="D459" s="78" t="n">
        <v>125523100</v>
      </c>
      <c r="E459" s="78" t="s">
        <v>7164</v>
      </c>
      <c r="N459" s="78" t="s">
        <v>16502</v>
      </c>
    </row>
    <row r="460" customFormat="false" ht="15" hidden="false" customHeight="false" outlineLevel="0" collapsed="false">
      <c r="A460" s="78" t="s">
        <v>16497</v>
      </c>
      <c r="B460" s="78" t="s">
        <v>7170</v>
      </c>
      <c r="C460" s="78" t="n">
        <v>155093666</v>
      </c>
      <c r="F460" s="78" t="s">
        <v>16498</v>
      </c>
      <c r="G460" s="78" t="s">
        <v>7163</v>
      </c>
      <c r="H460" s="78" t="s">
        <v>7163</v>
      </c>
      <c r="I460" s="78" t="s">
        <v>653</v>
      </c>
      <c r="J460" s="78" t="n">
        <v>68446692</v>
      </c>
      <c r="K460" s="78" t="n">
        <v>125523100</v>
      </c>
      <c r="L460" s="78" t="s">
        <v>16695</v>
      </c>
      <c r="M460" s="78" t="s">
        <v>7164</v>
      </c>
      <c r="N460" s="78" t="s">
        <v>16502</v>
      </c>
    </row>
    <row r="461" customFormat="false" ht="15" hidden="false" customHeight="false" outlineLevel="0" collapsed="false">
      <c r="A461" s="78" t="s">
        <v>16497</v>
      </c>
      <c r="B461" s="78" t="s">
        <v>7177</v>
      </c>
      <c r="C461" s="78" t="n">
        <v>155093652</v>
      </c>
      <c r="F461" s="78" t="s">
        <v>16498</v>
      </c>
      <c r="G461" s="78" t="s">
        <v>7163</v>
      </c>
      <c r="H461" s="78" t="s">
        <v>7163</v>
      </c>
      <c r="I461" s="78" t="s">
        <v>653</v>
      </c>
      <c r="J461" s="78" t="n">
        <v>68446692</v>
      </c>
      <c r="K461" s="78" t="n">
        <v>125523100</v>
      </c>
      <c r="L461" s="78" t="s">
        <v>16695</v>
      </c>
      <c r="M461" s="78" t="s">
        <v>7164</v>
      </c>
      <c r="N461" s="78" t="s">
        <v>16502</v>
      </c>
    </row>
    <row r="462" customFormat="false" ht="15" hidden="false" customHeight="false" outlineLevel="0" collapsed="false">
      <c r="A462" s="78" t="s">
        <v>16497</v>
      </c>
      <c r="B462" s="78" t="s">
        <v>16696</v>
      </c>
      <c r="C462" s="78" t="n">
        <v>154746904</v>
      </c>
      <c r="F462" s="78" t="s">
        <v>16498</v>
      </c>
      <c r="G462" s="78" t="s">
        <v>7163</v>
      </c>
      <c r="H462" s="78" t="s">
        <v>7163</v>
      </c>
      <c r="I462" s="78" t="s">
        <v>653</v>
      </c>
      <c r="J462" s="78" t="n">
        <v>68446692</v>
      </c>
      <c r="K462" s="78" t="n">
        <v>125523100</v>
      </c>
      <c r="L462" s="78" t="s">
        <v>16695</v>
      </c>
      <c r="M462" s="78" t="s">
        <v>7164</v>
      </c>
      <c r="N462" s="78" t="s">
        <v>16502</v>
      </c>
    </row>
    <row r="463" customFormat="false" ht="15" hidden="false" customHeight="false" outlineLevel="0" collapsed="false">
      <c r="A463" s="78" t="s">
        <v>16497</v>
      </c>
      <c r="B463" s="78" t="s">
        <v>16697</v>
      </c>
      <c r="C463" s="78" t="n">
        <v>154746822</v>
      </c>
      <c r="F463" s="78" t="s">
        <v>16498</v>
      </c>
      <c r="G463" s="78" t="s">
        <v>7163</v>
      </c>
      <c r="H463" s="78" t="s">
        <v>7163</v>
      </c>
      <c r="I463" s="78" t="s">
        <v>653</v>
      </c>
      <c r="J463" s="78" t="n">
        <v>68446692</v>
      </c>
      <c r="K463" s="78" t="n">
        <v>125523100</v>
      </c>
      <c r="L463" s="78" t="s">
        <v>16695</v>
      </c>
      <c r="M463" s="78" t="s">
        <v>7164</v>
      </c>
      <c r="N463" s="78" t="s">
        <v>16502</v>
      </c>
    </row>
    <row r="464" customFormat="false" ht="15" hidden="false" customHeight="false" outlineLevel="0" collapsed="false">
      <c r="A464" s="78" t="s">
        <v>16497</v>
      </c>
      <c r="B464" s="78" t="s">
        <v>16698</v>
      </c>
      <c r="C464" s="78" t="n">
        <v>154746781</v>
      </c>
      <c r="F464" s="78" t="s">
        <v>16498</v>
      </c>
      <c r="G464" s="78" t="s">
        <v>7163</v>
      </c>
      <c r="H464" s="78" t="s">
        <v>7163</v>
      </c>
      <c r="I464" s="78" t="s">
        <v>653</v>
      </c>
      <c r="J464" s="78" t="n">
        <v>68446692</v>
      </c>
      <c r="K464" s="78" t="n">
        <v>125523100</v>
      </c>
      <c r="L464" s="78" t="s">
        <v>16695</v>
      </c>
      <c r="M464" s="78" t="s">
        <v>7164</v>
      </c>
      <c r="N464" s="78" t="s">
        <v>16502</v>
      </c>
    </row>
    <row r="465" customFormat="false" ht="15" hidden="false" customHeight="false" outlineLevel="0" collapsed="false">
      <c r="A465" s="78" t="s">
        <v>16497</v>
      </c>
      <c r="B465" s="78" t="s">
        <v>16699</v>
      </c>
      <c r="C465" s="78" t="n">
        <v>154746677</v>
      </c>
      <c r="F465" s="78" t="s">
        <v>16498</v>
      </c>
      <c r="G465" s="78" t="s">
        <v>7163</v>
      </c>
      <c r="H465" s="78" t="s">
        <v>7163</v>
      </c>
      <c r="I465" s="78" t="s">
        <v>653</v>
      </c>
      <c r="J465" s="78" t="n">
        <v>68446692</v>
      </c>
      <c r="K465" s="78" t="n">
        <v>125523100</v>
      </c>
      <c r="L465" s="78" t="s">
        <v>16695</v>
      </c>
      <c r="M465" s="78" t="s">
        <v>7164</v>
      </c>
      <c r="N465" s="78" t="s">
        <v>16502</v>
      </c>
    </row>
    <row r="466" customFormat="false" ht="15" hidden="false" customHeight="false" outlineLevel="0" collapsed="false">
      <c r="A466" s="78" t="s">
        <v>16497</v>
      </c>
      <c r="B466" s="78" t="s">
        <v>16700</v>
      </c>
      <c r="C466" s="78" t="n">
        <v>154746595</v>
      </c>
      <c r="F466" s="78" t="s">
        <v>16498</v>
      </c>
      <c r="G466" s="78" t="s">
        <v>7163</v>
      </c>
      <c r="H466" s="78" t="s">
        <v>7163</v>
      </c>
      <c r="I466" s="78" t="s">
        <v>653</v>
      </c>
      <c r="J466" s="78" t="n">
        <v>68446692</v>
      </c>
      <c r="K466" s="78" t="n">
        <v>125523100</v>
      </c>
      <c r="L466" s="78" t="s">
        <v>16695</v>
      </c>
      <c r="M466" s="78" t="s">
        <v>7164</v>
      </c>
      <c r="N466" s="78" t="s">
        <v>16502</v>
      </c>
    </row>
    <row r="467" customFormat="false" ht="15" hidden="false" customHeight="false" outlineLevel="0" collapsed="false">
      <c r="A467" s="78" t="s">
        <v>16497</v>
      </c>
      <c r="B467" s="78" t="s">
        <v>16701</v>
      </c>
      <c r="C467" s="78" t="n">
        <v>154746680</v>
      </c>
      <c r="F467" s="78" t="s">
        <v>16498</v>
      </c>
      <c r="G467" s="78" t="s">
        <v>7163</v>
      </c>
      <c r="H467" s="78" t="s">
        <v>7163</v>
      </c>
      <c r="I467" s="78" t="s">
        <v>653</v>
      </c>
      <c r="J467" s="78" t="n">
        <v>68446692</v>
      </c>
      <c r="K467" s="78" t="n">
        <v>125523100</v>
      </c>
      <c r="L467" s="78" t="s">
        <v>16695</v>
      </c>
      <c r="M467" s="78" t="s">
        <v>7164</v>
      </c>
      <c r="N467" s="78" t="s">
        <v>16502</v>
      </c>
    </row>
    <row r="468" customFormat="false" ht="15" hidden="false" customHeight="false" outlineLevel="0" collapsed="false">
      <c r="A468" s="78" t="s">
        <v>16497</v>
      </c>
      <c r="B468" s="78" t="s">
        <v>16702</v>
      </c>
      <c r="C468" s="78" t="n">
        <v>154746760</v>
      </c>
      <c r="F468" s="78" t="s">
        <v>16498</v>
      </c>
      <c r="G468" s="78" t="s">
        <v>7163</v>
      </c>
      <c r="H468" s="78" t="s">
        <v>7163</v>
      </c>
      <c r="I468" s="78" t="s">
        <v>653</v>
      </c>
      <c r="J468" s="78" t="n">
        <v>68446692</v>
      </c>
      <c r="K468" s="78" t="n">
        <v>125523100</v>
      </c>
      <c r="L468" s="78" t="s">
        <v>16695</v>
      </c>
      <c r="M468" s="78" t="s">
        <v>7164</v>
      </c>
      <c r="N468" s="78" t="s">
        <v>16502</v>
      </c>
    </row>
    <row r="469" customFormat="false" ht="15" hidden="false" customHeight="false" outlineLevel="0" collapsed="false">
      <c r="A469" s="78" t="s">
        <v>16497</v>
      </c>
      <c r="B469" s="78" t="s">
        <v>7354</v>
      </c>
      <c r="C469" s="78" t="n">
        <v>21002246</v>
      </c>
      <c r="D469" s="78" t="n">
        <v>194162103</v>
      </c>
      <c r="E469" s="78" t="s">
        <v>7355</v>
      </c>
      <c r="N469" s="78" t="s">
        <v>16502</v>
      </c>
    </row>
    <row r="470" customFormat="false" ht="15" hidden="false" customHeight="false" outlineLevel="0" collapsed="false">
      <c r="A470" s="78" t="s">
        <v>16497</v>
      </c>
      <c r="B470" s="78" t="s">
        <v>7275</v>
      </c>
      <c r="C470" s="78" t="n">
        <v>21003187</v>
      </c>
      <c r="D470" s="78" t="n">
        <v>185899101</v>
      </c>
      <c r="E470" s="78" t="s">
        <v>7276</v>
      </c>
      <c r="N470" s="78" t="s">
        <v>16502</v>
      </c>
    </row>
    <row r="471" customFormat="false" ht="15" hidden="false" customHeight="false" outlineLevel="0" collapsed="false">
      <c r="A471" s="78" t="s">
        <v>16497</v>
      </c>
      <c r="B471" s="78" t="s">
        <v>7283</v>
      </c>
      <c r="C471" s="78" t="n">
        <v>92869545</v>
      </c>
      <c r="D471" s="78" t="s">
        <v>7285</v>
      </c>
      <c r="E471" s="78" t="s">
        <v>7284</v>
      </c>
      <c r="N471" s="78" t="s">
        <v>16502</v>
      </c>
    </row>
    <row r="472" customFormat="false" ht="15" hidden="false" customHeight="false" outlineLevel="0" collapsed="false">
      <c r="A472" s="78" t="s">
        <v>16497</v>
      </c>
      <c r="B472" s="78" t="s">
        <v>7292</v>
      </c>
      <c r="C472" s="78" t="n">
        <v>90728227</v>
      </c>
      <c r="D472" s="78" t="s">
        <v>7294</v>
      </c>
      <c r="E472" s="78" t="s">
        <v>7293</v>
      </c>
      <c r="N472" s="78" t="s">
        <v>16502</v>
      </c>
    </row>
    <row r="473" customFormat="false" ht="15" hidden="false" customHeight="false" outlineLevel="0" collapsed="false">
      <c r="A473" s="78" t="s">
        <v>16497</v>
      </c>
      <c r="B473" s="78" t="s">
        <v>7363</v>
      </c>
      <c r="C473" s="78" t="n">
        <v>21002247</v>
      </c>
      <c r="D473" s="78" t="s">
        <v>98</v>
      </c>
      <c r="E473" s="78" t="s">
        <v>7364</v>
      </c>
      <c r="N473" s="78" t="s">
        <v>16502</v>
      </c>
    </row>
    <row r="474" customFormat="false" ht="15" hidden="false" customHeight="false" outlineLevel="0" collapsed="false">
      <c r="A474" s="78" t="s">
        <v>16497</v>
      </c>
      <c r="B474" s="78" t="s">
        <v>7371</v>
      </c>
      <c r="C474" s="78" t="n">
        <v>118459538</v>
      </c>
      <c r="F474" s="78" t="s">
        <v>16498</v>
      </c>
      <c r="G474" s="78" t="s">
        <v>7363</v>
      </c>
      <c r="H474" s="78" t="s">
        <v>7363</v>
      </c>
      <c r="I474" s="78" t="s">
        <v>16703</v>
      </c>
      <c r="J474" s="78" t="n">
        <v>21002247</v>
      </c>
      <c r="K474" s="78" t="s">
        <v>98</v>
      </c>
      <c r="L474" s="78" t="s">
        <v>16704</v>
      </c>
      <c r="M474" s="78" t="s">
        <v>7364</v>
      </c>
      <c r="N474" s="78" t="s">
        <v>16502</v>
      </c>
    </row>
    <row r="475" customFormat="false" ht="15" hidden="false" customHeight="false" outlineLevel="0" collapsed="false">
      <c r="A475" s="78" t="s">
        <v>16497</v>
      </c>
      <c r="B475" s="78" t="s">
        <v>7378</v>
      </c>
      <c r="C475" s="78" t="n">
        <v>118459464</v>
      </c>
      <c r="F475" s="78" t="s">
        <v>16498</v>
      </c>
      <c r="G475" s="78" t="s">
        <v>7363</v>
      </c>
      <c r="H475" s="78" t="s">
        <v>7363</v>
      </c>
      <c r="I475" s="78" t="s">
        <v>16703</v>
      </c>
      <c r="J475" s="78" t="n">
        <v>21002247</v>
      </c>
      <c r="K475" s="78" t="s">
        <v>98</v>
      </c>
      <c r="L475" s="78" t="s">
        <v>16704</v>
      </c>
      <c r="M475" s="78" t="s">
        <v>7364</v>
      </c>
      <c r="N475" s="78" t="s">
        <v>16502</v>
      </c>
    </row>
    <row r="476" customFormat="false" ht="15" hidden="false" customHeight="false" outlineLevel="0" collapsed="false">
      <c r="A476" s="78" t="s">
        <v>16497</v>
      </c>
      <c r="B476" s="78" t="s">
        <v>7392</v>
      </c>
      <c r="C476" s="78" t="n">
        <v>158092894</v>
      </c>
      <c r="F476" s="78" t="s">
        <v>16498</v>
      </c>
      <c r="G476" s="78" t="s">
        <v>7363</v>
      </c>
      <c r="H476" s="78" t="s">
        <v>7363</v>
      </c>
      <c r="I476" s="78" t="s">
        <v>16703</v>
      </c>
      <c r="J476" s="78" t="n">
        <v>21002247</v>
      </c>
      <c r="K476" s="78" t="s">
        <v>98</v>
      </c>
      <c r="L476" s="78" t="s">
        <v>16704</v>
      </c>
      <c r="M476" s="78" t="s">
        <v>7364</v>
      </c>
      <c r="N476" s="78" t="s">
        <v>16502</v>
      </c>
    </row>
    <row r="477" customFormat="false" ht="15" hidden="false" customHeight="false" outlineLevel="0" collapsed="false">
      <c r="A477" s="78" t="s">
        <v>16497</v>
      </c>
      <c r="B477" s="78" t="s">
        <v>7385</v>
      </c>
      <c r="C477" s="78" t="n">
        <v>158093008</v>
      </c>
      <c r="F477" s="78" t="s">
        <v>16498</v>
      </c>
      <c r="G477" s="78" t="s">
        <v>7363</v>
      </c>
      <c r="H477" s="78" t="s">
        <v>7363</v>
      </c>
      <c r="I477" s="78" t="s">
        <v>16703</v>
      </c>
      <c r="J477" s="78" t="n">
        <v>21002247</v>
      </c>
      <c r="K477" s="78" t="s">
        <v>98</v>
      </c>
      <c r="L477" s="78" t="s">
        <v>16704</v>
      </c>
      <c r="M477" s="78" t="s">
        <v>7364</v>
      </c>
      <c r="N477" s="78" t="s">
        <v>16502</v>
      </c>
    </row>
    <row r="478" customFormat="false" ht="15" hidden="false" customHeight="false" outlineLevel="0" collapsed="false">
      <c r="A478" s="78" t="s">
        <v>16497</v>
      </c>
      <c r="B478" s="78" t="s">
        <v>7131</v>
      </c>
      <c r="C478" s="78" t="n">
        <v>21058019</v>
      </c>
      <c r="D478" s="78" t="n">
        <v>169656105</v>
      </c>
      <c r="E478" s="78" t="s">
        <v>7132</v>
      </c>
      <c r="N478" s="78" t="s">
        <v>16502</v>
      </c>
    </row>
    <row r="479" customFormat="false" ht="15" hidden="false" customHeight="false" outlineLevel="0" collapsed="false">
      <c r="A479" s="78" t="s">
        <v>16497</v>
      </c>
      <c r="B479" s="78" t="s">
        <v>7146</v>
      </c>
      <c r="C479" s="78" t="n">
        <v>118648566</v>
      </c>
      <c r="F479" s="78" t="s">
        <v>16498</v>
      </c>
      <c r="G479" s="78" t="s">
        <v>7131</v>
      </c>
      <c r="H479" s="78" t="s">
        <v>7131</v>
      </c>
      <c r="I479" s="78" t="s">
        <v>437</v>
      </c>
      <c r="J479" s="78" t="n">
        <v>21058019</v>
      </c>
      <c r="K479" s="78" t="n">
        <v>169656105</v>
      </c>
      <c r="L479" s="78" t="s">
        <v>16705</v>
      </c>
      <c r="M479" s="78" t="s">
        <v>7132</v>
      </c>
      <c r="N479" s="78" t="s">
        <v>16502</v>
      </c>
    </row>
    <row r="480" customFormat="false" ht="15" hidden="false" customHeight="false" outlineLevel="0" collapsed="false">
      <c r="A480" s="78" t="s">
        <v>16497</v>
      </c>
      <c r="B480" s="78" t="s">
        <v>7139</v>
      </c>
      <c r="C480" s="78" t="n">
        <v>118648563</v>
      </c>
      <c r="F480" s="78" t="s">
        <v>16498</v>
      </c>
      <c r="G480" s="78" t="s">
        <v>7131</v>
      </c>
      <c r="H480" s="78" t="s">
        <v>7131</v>
      </c>
      <c r="I480" s="78" t="s">
        <v>437</v>
      </c>
      <c r="J480" s="78" t="n">
        <v>21058019</v>
      </c>
      <c r="K480" s="78" t="n">
        <v>169656105</v>
      </c>
      <c r="L480" s="78" t="s">
        <v>16705</v>
      </c>
      <c r="M480" s="78" t="s">
        <v>7132</v>
      </c>
      <c r="N480" s="78" t="s">
        <v>16502</v>
      </c>
    </row>
    <row r="481" customFormat="false" ht="15" hidden="false" customHeight="false" outlineLevel="0" collapsed="false">
      <c r="A481" s="78" t="s">
        <v>16497</v>
      </c>
      <c r="B481" s="78" t="s">
        <v>7419</v>
      </c>
      <c r="C481" s="78" t="n">
        <v>21003232</v>
      </c>
      <c r="D481" s="78" t="n">
        <v>207410101</v>
      </c>
      <c r="E481" s="78" t="s">
        <v>7420</v>
      </c>
      <c r="N481" s="78" t="s">
        <v>16502</v>
      </c>
    </row>
    <row r="482" customFormat="false" ht="15" hidden="false" customHeight="false" outlineLevel="0" collapsed="false">
      <c r="A482" s="78" t="s">
        <v>16497</v>
      </c>
      <c r="B482" s="78" t="s">
        <v>7428</v>
      </c>
      <c r="C482" s="78" t="n">
        <v>152900253</v>
      </c>
      <c r="D482" s="78" t="s">
        <v>100</v>
      </c>
      <c r="E482" s="78" t="s">
        <v>7429</v>
      </c>
      <c r="F482" s="78" t="s">
        <v>16498</v>
      </c>
      <c r="G482" s="78" t="s">
        <v>7419</v>
      </c>
      <c r="H482" s="78" t="s">
        <v>7419</v>
      </c>
      <c r="I482" s="78" t="s">
        <v>444</v>
      </c>
      <c r="J482" s="78" t="n">
        <v>21003232</v>
      </c>
      <c r="K482" s="78" t="n">
        <v>207410101</v>
      </c>
      <c r="L482" s="78" t="s">
        <v>16706</v>
      </c>
      <c r="M482" s="78" t="s">
        <v>7420</v>
      </c>
      <c r="N482" s="78" t="s">
        <v>16502</v>
      </c>
    </row>
    <row r="483" customFormat="false" ht="15" hidden="false" customHeight="false" outlineLevel="0" collapsed="false">
      <c r="A483" s="78" t="s">
        <v>16497</v>
      </c>
      <c r="B483" s="78" t="s">
        <v>7409</v>
      </c>
      <c r="C483" s="78" t="n">
        <v>100926748</v>
      </c>
      <c r="D483" s="78" t="s">
        <v>7411</v>
      </c>
      <c r="E483" s="78" t="s">
        <v>7410</v>
      </c>
      <c r="N483" s="78" t="s">
        <v>16502</v>
      </c>
    </row>
    <row r="484" customFormat="false" ht="15" hidden="false" customHeight="false" outlineLevel="0" collapsed="false">
      <c r="A484" s="78" t="s">
        <v>16497</v>
      </c>
      <c r="B484" s="78" t="s">
        <v>6646</v>
      </c>
      <c r="C484" s="78" t="n">
        <v>21002211</v>
      </c>
      <c r="D484" s="78" t="s">
        <v>76</v>
      </c>
      <c r="E484" s="78" t="s">
        <v>6647</v>
      </c>
      <c r="N484" s="78" t="s">
        <v>16502</v>
      </c>
    </row>
    <row r="485" customFormat="false" ht="15" hidden="false" customHeight="false" outlineLevel="0" collapsed="false">
      <c r="A485" s="78" t="s">
        <v>16497</v>
      </c>
      <c r="B485" s="78" t="s">
        <v>6660</v>
      </c>
      <c r="C485" s="78" t="n">
        <v>153899668</v>
      </c>
      <c r="F485" s="78" t="s">
        <v>16498</v>
      </c>
      <c r="G485" s="78" t="s">
        <v>6646</v>
      </c>
      <c r="H485" s="78" t="s">
        <v>6646</v>
      </c>
      <c r="I485" s="78" t="s">
        <v>16707</v>
      </c>
      <c r="J485" s="78" t="n">
        <v>21002211</v>
      </c>
      <c r="K485" s="78" t="s">
        <v>76</v>
      </c>
      <c r="L485" s="78" t="s">
        <v>16708</v>
      </c>
      <c r="M485" s="78" t="s">
        <v>6647</v>
      </c>
      <c r="N485" s="78" t="s">
        <v>16502</v>
      </c>
    </row>
    <row r="486" customFormat="false" ht="15" hidden="false" customHeight="false" outlineLevel="0" collapsed="false">
      <c r="A486" s="78" t="s">
        <v>16497</v>
      </c>
      <c r="B486" s="78" t="s">
        <v>6653</v>
      </c>
      <c r="C486" s="78" t="n">
        <v>153899629</v>
      </c>
      <c r="F486" s="78" t="s">
        <v>16498</v>
      </c>
      <c r="G486" s="78" t="s">
        <v>6646</v>
      </c>
      <c r="H486" s="78" t="s">
        <v>6646</v>
      </c>
      <c r="I486" s="78" t="s">
        <v>16707</v>
      </c>
      <c r="J486" s="78" t="n">
        <v>21002211</v>
      </c>
      <c r="K486" s="78" t="s">
        <v>76</v>
      </c>
      <c r="L486" s="78" t="s">
        <v>16708</v>
      </c>
      <c r="M486" s="78" t="s">
        <v>6647</v>
      </c>
      <c r="N486" s="78" t="s">
        <v>16502</v>
      </c>
    </row>
    <row r="487" customFormat="false" ht="15" hidden="false" customHeight="false" outlineLevel="0" collapsed="false">
      <c r="A487" s="78" t="s">
        <v>16497</v>
      </c>
      <c r="B487" s="78" t="s">
        <v>16709</v>
      </c>
      <c r="C487" s="78" t="n">
        <v>109090779</v>
      </c>
      <c r="N487" s="78" t="s">
        <v>16502</v>
      </c>
    </row>
    <row r="488" customFormat="false" ht="15" hidden="false" customHeight="false" outlineLevel="0" collapsed="false">
      <c r="A488" s="78" t="s">
        <v>16497</v>
      </c>
      <c r="B488" s="78" t="s">
        <v>16710</v>
      </c>
      <c r="C488" s="78" t="n">
        <v>81367899</v>
      </c>
      <c r="E488" s="78" t="s">
        <v>13166</v>
      </c>
      <c r="N488" s="78" t="s">
        <v>16502</v>
      </c>
    </row>
    <row r="489" customFormat="false" ht="15" hidden="false" customHeight="false" outlineLevel="0" collapsed="false">
      <c r="A489" s="78" t="s">
        <v>16497</v>
      </c>
      <c r="B489" s="78" t="s">
        <v>16711</v>
      </c>
      <c r="C489" s="78" t="n">
        <v>34949586</v>
      </c>
      <c r="D489" s="78" t="s">
        <v>16712</v>
      </c>
      <c r="E489" s="78" t="s">
        <v>16713</v>
      </c>
      <c r="N489" s="78" t="s">
        <v>16502</v>
      </c>
    </row>
    <row r="490" customFormat="false" ht="15" hidden="false" customHeight="false" outlineLevel="0" collapsed="false">
      <c r="A490" s="78" t="s">
        <v>16497</v>
      </c>
      <c r="B490" s="78" t="s">
        <v>16714</v>
      </c>
      <c r="C490" s="78" t="n">
        <v>146764241</v>
      </c>
      <c r="D490" s="78" t="s">
        <v>16715</v>
      </c>
      <c r="E490" s="78" t="s">
        <v>16716</v>
      </c>
      <c r="F490" s="78" t="s">
        <v>16498</v>
      </c>
      <c r="G490" s="78" t="s">
        <v>16711</v>
      </c>
      <c r="H490" s="78" t="s">
        <v>16711</v>
      </c>
      <c r="I490" s="78" t="s">
        <v>16717</v>
      </c>
      <c r="J490" s="78" t="n">
        <v>34949586</v>
      </c>
      <c r="K490" s="78" t="s">
        <v>16712</v>
      </c>
      <c r="L490" s="78" t="s">
        <v>16718</v>
      </c>
      <c r="M490" s="78" t="s">
        <v>16713</v>
      </c>
      <c r="N490" s="78" t="s">
        <v>16502</v>
      </c>
    </row>
    <row r="491" customFormat="false" ht="15" hidden="false" customHeight="false" outlineLevel="0" collapsed="false">
      <c r="A491" s="78" t="s">
        <v>16497</v>
      </c>
      <c r="B491" s="78" t="s">
        <v>7435</v>
      </c>
      <c r="C491" s="78" t="n">
        <v>21001731</v>
      </c>
      <c r="D491" s="78" t="s">
        <v>101</v>
      </c>
      <c r="E491" s="78" t="s">
        <v>7436</v>
      </c>
      <c r="N491" s="78" t="s">
        <v>16502</v>
      </c>
    </row>
    <row r="492" customFormat="false" ht="15" hidden="false" customHeight="false" outlineLevel="0" collapsed="false">
      <c r="A492" s="78" t="s">
        <v>16497</v>
      </c>
      <c r="B492" s="78" t="s">
        <v>7442</v>
      </c>
      <c r="C492" s="78" t="n">
        <v>158472644</v>
      </c>
      <c r="F492" s="78" t="s">
        <v>16498</v>
      </c>
      <c r="G492" s="78" t="s">
        <v>7435</v>
      </c>
      <c r="H492" s="78" t="s">
        <v>7435</v>
      </c>
      <c r="I492" s="78" t="s">
        <v>445</v>
      </c>
      <c r="J492" s="78" t="n">
        <v>21001731</v>
      </c>
      <c r="K492" s="78" t="s">
        <v>101</v>
      </c>
      <c r="L492" s="78" t="s">
        <v>16719</v>
      </c>
      <c r="M492" s="78" t="s">
        <v>7436</v>
      </c>
      <c r="N492" s="78" t="s">
        <v>16502</v>
      </c>
    </row>
    <row r="493" customFormat="false" ht="15" hidden="false" customHeight="false" outlineLevel="0" collapsed="false">
      <c r="A493" s="78" t="s">
        <v>16497</v>
      </c>
      <c r="B493" s="78" t="s">
        <v>7449</v>
      </c>
      <c r="C493" s="78" t="n">
        <v>158472730</v>
      </c>
      <c r="F493" s="78" t="s">
        <v>16498</v>
      </c>
      <c r="G493" s="78" t="s">
        <v>7435</v>
      </c>
      <c r="H493" s="78" t="s">
        <v>7435</v>
      </c>
      <c r="I493" s="78" t="s">
        <v>445</v>
      </c>
      <c r="J493" s="78" t="n">
        <v>21001731</v>
      </c>
      <c r="K493" s="78" t="s">
        <v>101</v>
      </c>
      <c r="L493" s="78" t="s">
        <v>16719</v>
      </c>
      <c r="M493" s="78" t="s">
        <v>7436</v>
      </c>
      <c r="N493" s="78" t="s">
        <v>16502</v>
      </c>
    </row>
    <row r="494" customFormat="false" ht="15" hidden="false" customHeight="false" outlineLevel="0" collapsed="false">
      <c r="A494" s="78" t="s">
        <v>16497</v>
      </c>
      <c r="B494" s="78" t="s">
        <v>7467</v>
      </c>
      <c r="C494" s="78" t="n">
        <v>21002263</v>
      </c>
      <c r="D494" s="78" t="s">
        <v>102</v>
      </c>
      <c r="E494" s="78" t="s">
        <v>7468</v>
      </c>
      <c r="N494" s="78" t="s">
        <v>16502</v>
      </c>
    </row>
    <row r="495" customFormat="false" ht="15" hidden="false" customHeight="false" outlineLevel="0" collapsed="false">
      <c r="A495" s="78" t="s">
        <v>16497</v>
      </c>
      <c r="B495" s="78" t="s">
        <v>16720</v>
      </c>
      <c r="C495" s="78" t="n">
        <v>118459906</v>
      </c>
      <c r="F495" s="78" t="s">
        <v>16498</v>
      </c>
      <c r="G495" s="78" t="s">
        <v>7467</v>
      </c>
      <c r="H495" s="78" t="s">
        <v>7467</v>
      </c>
      <c r="I495" s="78" t="s">
        <v>16721</v>
      </c>
      <c r="J495" s="78" t="n">
        <v>21002263</v>
      </c>
      <c r="K495" s="78" t="s">
        <v>102</v>
      </c>
      <c r="L495" s="78" t="s">
        <v>16722</v>
      </c>
      <c r="M495" s="78" t="s">
        <v>7468</v>
      </c>
      <c r="N495" s="78" t="s">
        <v>16502</v>
      </c>
    </row>
    <row r="496" customFormat="false" ht="15" hidden="false" customHeight="false" outlineLevel="0" collapsed="false">
      <c r="A496" s="78" t="s">
        <v>16497</v>
      </c>
      <c r="B496" s="78" t="s">
        <v>16723</v>
      </c>
      <c r="C496" s="78" t="n">
        <v>118459784</v>
      </c>
      <c r="F496" s="78" t="s">
        <v>16498</v>
      </c>
      <c r="G496" s="78" t="s">
        <v>7467</v>
      </c>
      <c r="H496" s="78" t="s">
        <v>7467</v>
      </c>
      <c r="I496" s="78" t="s">
        <v>16721</v>
      </c>
      <c r="J496" s="78" t="n">
        <v>21002263</v>
      </c>
      <c r="K496" s="78" t="s">
        <v>102</v>
      </c>
      <c r="L496" s="78" t="s">
        <v>16722</v>
      </c>
      <c r="M496" s="78" t="s">
        <v>7468</v>
      </c>
      <c r="N496" s="78" t="s">
        <v>16502</v>
      </c>
    </row>
    <row r="497" customFormat="false" ht="15" hidden="false" customHeight="false" outlineLevel="0" collapsed="false">
      <c r="A497" s="78" t="s">
        <v>16497</v>
      </c>
      <c r="B497" s="78" t="s">
        <v>16724</v>
      </c>
      <c r="C497" s="78" t="n">
        <v>158523175</v>
      </c>
      <c r="F497" s="78" t="s">
        <v>16498</v>
      </c>
      <c r="G497" s="78" t="s">
        <v>7467</v>
      </c>
      <c r="H497" s="78" t="s">
        <v>7467</v>
      </c>
      <c r="I497" s="78" t="s">
        <v>16721</v>
      </c>
      <c r="J497" s="78" t="n">
        <v>21002263</v>
      </c>
      <c r="K497" s="78" t="s">
        <v>102</v>
      </c>
      <c r="L497" s="78" t="s">
        <v>16722</v>
      </c>
      <c r="M497" s="78" t="s">
        <v>7468</v>
      </c>
      <c r="N497" s="78" t="s">
        <v>16502</v>
      </c>
    </row>
    <row r="498" customFormat="false" ht="15" hidden="false" customHeight="false" outlineLevel="0" collapsed="false">
      <c r="A498" s="78" t="s">
        <v>16497</v>
      </c>
      <c r="B498" s="78" t="s">
        <v>7496</v>
      </c>
      <c r="C498" s="78" t="n">
        <v>158522997</v>
      </c>
      <c r="F498" s="78" t="s">
        <v>16498</v>
      </c>
      <c r="G498" s="78" t="s">
        <v>7467</v>
      </c>
      <c r="H498" s="78" t="s">
        <v>7467</v>
      </c>
      <c r="I498" s="78" t="s">
        <v>16721</v>
      </c>
      <c r="J498" s="78" t="n">
        <v>21002263</v>
      </c>
      <c r="K498" s="78" t="s">
        <v>102</v>
      </c>
      <c r="L498" s="78" t="s">
        <v>16722</v>
      </c>
      <c r="M498" s="78" t="s">
        <v>7468</v>
      </c>
      <c r="N498" s="78" t="s">
        <v>16502</v>
      </c>
    </row>
    <row r="499" customFormat="false" ht="15" hidden="false" customHeight="false" outlineLevel="0" collapsed="false">
      <c r="A499" s="78" t="s">
        <v>16497</v>
      </c>
      <c r="B499" s="78" t="s">
        <v>16725</v>
      </c>
      <c r="C499" s="78" t="n">
        <v>158523084</v>
      </c>
      <c r="F499" s="78" t="s">
        <v>16498</v>
      </c>
      <c r="G499" s="78" t="s">
        <v>7467</v>
      </c>
      <c r="H499" s="78" t="s">
        <v>7467</v>
      </c>
      <c r="I499" s="78" t="s">
        <v>16721</v>
      </c>
      <c r="J499" s="78" t="n">
        <v>21002263</v>
      </c>
      <c r="K499" s="78" t="s">
        <v>102</v>
      </c>
      <c r="L499" s="78" t="s">
        <v>16722</v>
      </c>
      <c r="M499" s="78" t="s">
        <v>7468</v>
      </c>
      <c r="N499" s="78" t="s">
        <v>16502</v>
      </c>
    </row>
    <row r="500" customFormat="false" ht="15" hidden="false" customHeight="false" outlineLevel="0" collapsed="false">
      <c r="A500" s="78" t="s">
        <v>16497</v>
      </c>
      <c r="B500" s="78" t="s">
        <v>16726</v>
      </c>
      <c r="C500" s="78" t="n">
        <v>154743287</v>
      </c>
      <c r="F500" s="78" t="s">
        <v>16498</v>
      </c>
      <c r="G500" s="78" t="s">
        <v>7467</v>
      </c>
      <c r="H500" s="78" t="s">
        <v>7467</v>
      </c>
      <c r="I500" s="78" t="s">
        <v>16721</v>
      </c>
      <c r="J500" s="78" t="n">
        <v>21002263</v>
      </c>
      <c r="K500" s="78" t="s">
        <v>102</v>
      </c>
      <c r="L500" s="78" t="s">
        <v>16722</v>
      </c>
      <c r="M500" s="78" t="s">
        <v>7468</v>
      </c>
      <c r="N500" s="78" t="s">
        <v>16502</v>
      </c>
    </row>
    <row r="501" customFormat="false" ht="15" hidden="false" customHeight="false" outlineLevel="0" collapsed="false">
      <c r="A501" s="78" t="s">
        <v>16497</v>
      </c>
      <c r="B501" s="78" t="s">
        <v>16727</v>
      </c>
      <c r="C501" s="78" t="n">
        <v>154743416</v>
      </c>
      <c r="F501" s="78" t="s">
        <v>16498</v>
      </c>
      <c r="G501" s="78" t="s">
        <v>7467</v>
      </c>
      <c r="H501" s="78" t="s">
        <v>7467</v>
      </c>
      <c r="I501" s="78" t="s">
        <v>16721</v>
      </c>
      <c r="J501" s="78" t="n">
        <v>21002263</v>
      </c>
      <c r="K501" s="78" t="s">
        <v>102</v>
      </c>
      <c r="L501" s="78" t="s">
        <v>16722</v>
      </c>
      <c r="M501" s="78" t="s">
        <v>7468</v>
      </c>
      <c r="N501" s="78" t="s">
        <v>16502</v>
      </c>
    </row>
    <row r="502" customFormat="false" ht="15" hidden="false" customHeight="false" outlineLevel="0" collapsed="false">
      <c r="A502" s="78" t="s">
        <v>16497</v>
      </c>
      <c r="B502" s="78" t="s">
        <v>16728</v>
      </c>
      <c r="C502" s="78" t="n">
        <v>154743421</v>
      </c>
      <c r="F502" s="78" t="s">
        <v>16498</v>
      </c>
      <c r="G502" s="78" t="s">
        <v>7467</v>
      </c>
      <c r="H502" s="78" t="s">
        <v>7467</v>
      </c>
      <c r="I502" s="78" t="s">
        <v>16721</v>
      </c>
      <c r="J502" s="78" t="n">
        <v>21002263</v>
      </c>
      <c r="K502" s="78" t="s">
        <v>102</v>
      </c>
      <c r="L502" s="78" t="s">
        <v>16722</v>
      </c>
      <c r="M502" s="78" t="s">
        <v>7468</v>
      </c>
      <c r="N502" s="78" t="s">
        <v>16502</v>
      </c>
    </row>
    <row r="503" customFormat="false" ht="15" hidden="false" customHeight="false" outlineLevel="0" collapsed="false">
      <c r="A503" s="78" t="s">
        <v>16497</v>
      </c>
      <c r="B503" s="78" t="s">
        <v>7489</v>
      </c>
      <c r="C503" s="78" t="n">
        <v>154743299</v>
      </c>
      <c r="F503" s="78" t="s">
        <v>16498</v>
      </c>
      <c r="G503" s="78" t="s">
        <v>7467</v>
      </c>
      <c r="H503" s="78" t="s">
        <v>7467</v>
      </c>
      <c r="I503" s="78" t="s">
        <v>16721</v>
      </c>
      <c r="J503" s="78" t="n">
        <v>21002263</v>
      </c>
      <c r="K503" s="78" t="s">
        <v>102</v>
      </c>
      <c r="L503" s="78" t="s">
        <v>16722</v>
      </c>
      <c r="M503" s="78" t="s">
        <v>7468</v>
      </c>
      <c r="N503" s="78" t="s">
        <v>16502</v>
      </c>
    </row>
    <row r="504" customFormat="false" ht="15" hidden="false" customHeight="false" outlineLevel="0" collapsed="false">
      <c r="A504" s="78" t="s">
        <v>16497</v>
      </c>
      <c r="B504" s="78" t="s">
        <v>16729</v>
      </c>
      <c r="C504" s="78" t="n">
        <v>154743357</v>
      </c>
      <c r="F504" s="78" t="s">
        <v>16498</v>
      </c>
      <c r="G504" s="78" t="s">
        <v>7467</v>
      </c>
      <c r="H504" s="78" t="s">
        <v>7467</v>
      </c>
      <c r="I504" s="78" t="s">
        <v>16721</v>
      </c>
      <c r="J504" s="78" t="n">
        <v>21002263</v>
      </c>
      <c r="K504" s="78" t="s">
        <v>102</v>
      </c>
      <c r="L504" s="78" t="s">
        <v>16722</v>
      </c>
      <c r="M504" s="78" t="s">
        <v>7468</v>
      </c>
      <c r="N504" s="78" t="s">
        <v>16502</v>
      </c>
    </row>
    <row r="505" customFormat="false" ht="15" hidden="false" customHeight="false" outlineLevel="0" collapsed="false">
      <c r="A505" s="78" t="s">
        <v>16497</v>
      </c>
      <c r="B505" s="78" t="s">
        <v>6351</v>
      </c>
      <c r="C505" s="78" t="n">
        <v>122649424</v>
      </c>
      <c r="D505" s="78" t="s">
        <v>6353</v>
      </c>
      <c r="E505" s="78" t="s">
        <v>6352</v>
      </c>
      <c r="N505" s="78" t="s">
        <v>16502</v>
      </c>
    </row>
    <row r="506" customFormat="false" ht="15" hidden="false" customHeight="false" outlineLevel="0" collapsed="false">
      <c r="A506" s="78" t="s">
        <v>16497</v>
      </c>
      <c r="B506" s="78" t="s">
        <v>16730</v>
      </c>
      <c r="C506" s="78" t="n">
        <v>122647986</v>
      </c>
      <c r="D506" s="78" t="s">
        <v>6346</v>
      </c>
      <c r="E506" s="78" t="s">
        <v>6345</v>
      </c>
      <c r="N506" s="78" t="s">
        <v>16502</v>
      </c>
    </row>
    <row r="507" customFormat="false" ht="15" hidden="false" customHeight="false" outlineLevel="0" collapsed="false">
      <c r="A507" s="78" t="s">
        <v>16497</v>
      </c>
      <c r="B507" s="78" t="s">
        <v>6623</v>
      </c>
      <c r="C507" s="78" t="n">
        <v>21003089</v>
      </c>
      <c r="D507" s="78" t="s">
        <v>790</v>
      </c>
      <c r="E507" s="78" t="s">
        <v>6624</v>
      </c>
      <c r="N507" s="78" t="s">
        <v>16502</v>
      </c>
    </row>
    <row r="508" customFormat="false" ht="15" hidden="false" customHeight="false" outlineLevel="0" collapsed="false">
      <c r="A508" s="78" t="s">
        <v>16497</v>
      </c>
      <c r="B508" s="78" t="s">
        <v>6623</v>
      </c>
      <c r="C508" s="78" t="n">
        <v>21003089</v>
      </c>
      <c r="D508" s="78" t="s">
        <v>790</v>
      </c>
      <c r="E508" s="78" t="s">
        <v>6624</v>
      </c>
      <c r="N508" s="78" t="s">
        <v>16502</v>
      </c>
    </row>
    <row r="509" customFormat="false" ht="15" hidden="false" customHeight="false" outlineLevel="0" collapsed="false">
      <c r="A509" s="78" t="s">
        <v>16497</v>
      </c>
      <c r="B509" s="78" t="s">
        <v>6623</v>
      </c>
      <c r="C509" s="78" t="n">
        <v>21003089</v>
      </c>
      <c r="D509" s="78" t="s">
        <v>790</v>
      </c>
      <c r="E509" s="78" t="s">
        <v>6624</v>
      </c>
      <c r="N509" s="78" t="s">
        <v>16502</v>
      </c>
    </row>
    <row r="510" customFormat="false" ht="15" hidden="false" customHeight="false" outlineLevel="0" collapsed="false">
      <c r="A510" s="78" t="s">
        <v>16497</v>
      </c>
      <c r="B510" s="78" t="s">
        <v>6630</v>
      </c>
      <c r="C510" s="78" t="n">
        <v>134582031</v>
      </c>
      <c r="D510" s="78" t="s">
        <v>6632</v>
      </c>
      <c r="E510" s="78" t="s">
        <v>6631</v>
      </c>
      <c r="N510" s="78" t="s">
        <v>16502</v>
      </c>
    </row>
    <row r="511" customFormat="false" ht="15" hidden="false" customHeight="false" outlineLevel="0" collapsed="false">
      <c r="A511" s="78" t="s">
        <v>16497</v>
      </c>
      <c r="B511" s="78" t="s">
        <v>6630</v>
      </c>
      <c r="C511" s="78" t="n">
        <v>134582031</v>
      </c>
      <c r="D511" s="78" t="s">
        <v>6632</v>
      </c>
      <c r="E511" s="78" t="s">
        <v>6631</v>
      </c>
      <c r="N511" s="78" t="s">
        <v>16502</v>
      </c>
    </row>
    <row r="512" customFormat="false" ht="15" hidden="false" customHeight="false" outlineLevel="0" collapsed="false">
      <c r="A512" s="78" t="s">
        <v>16497</v>
      </c>
      <c r="B512" s="78" t="s">
        <v>6630</v>
      </c>
      <c r="C512" s="78" t="n">
        <v>134582031</v>
      </c>
      <c r="D512" s="78" t="s">
        <v>6632</v>
      </c>
      <c r="E512" s="78" t="s">
        <v>6631</v>
      </c>
      <c r="N512" s="78" t="s">
        <v>16502</v>
      </c>
    </row>
    <row r="513" customFormat="false" ht="15" hidden="false" customHeight="false" outlineLevel="0" collapsed="false">
      <c r="A513" s="78" t="s">
        <v>16497</v>
      </c>
      <c r="B513" s="78" t="s">
        <v>6668</v>
      </c>
      <c r="C513" s="78" t="n">
        <v>24870527</v>
      </c>
      <c r="D513" s="78" t="s">
        <v>77</v>
      </c>
      <c r="E513" s="78" t="s">
        <v>6669</v>
      </c>
      <c r="N513" s="78" t="s">
        <v>16502</v>
      </c>
    </row>
    <row r="514" customFormat="false" ht="15" hidden="false" customHeight="false" outlineLevel="0" collapsed="false">
      <c r="A514" s="78" t="s">
        <v>16497</v>
      </c>
      <c r="B514" s="78" t="s">
        <v>7076</v>
      </c>
      <c r="C514" s="78" t="n">
        <v>136046882</v>
      </c>
      <c r="D514" s="78" t="s">
        <v>7078</v>
      </c>
      <c r="E514" s="78" t="s">
        <v>7077</v>
      </c>
      <c r="N514" s="78" t="s">
        <v>16502</v>
      </c>
    </row>
    <row r="515" customFormat="false" ht="15" hidden="false" customHeight="false" outlineLevel="0" collapsed="false">
      <c r="A515" s="78" t="s">
        <v>16497</v>
      </c>
      <c r="B515" s="78" t="s">
        <v>7069</v>
      </c>
      <c r="C515" s="78" t="n">
        <v>123862059</v>
      </c>
      <c r="D515" s="78" t="s">
        <v>7071</v>
      </c>
      <c r="E515" s="78" t="s">
        <v>7070</v>
      </c>
      <c r="N515" s="78" t="s">
        <v>16502</v>
      </c>
    </row>
    <row r="516" customFormat="false" ht="15" hidden="false" customHeight="false" outlineLevel="0" collapsed="false">
      <c r="A516" s="78" t="s">
        <v>16497</v>
      </c>
      <c r="B516" s="78" t="s">
        <v>16731</v>
      </c>
      <c r="C516" s="78" t="n">
        <v>110697572</v>
      </c>
      <c r="D516" s="78" t="s">
        <v>16732</v>
      </c>
      <c r="E516" s="78" t="s">
        <v>16733</v>
      </c>
      <c r="F516" s="78" t="s">
        <v>16498</v>
      </c>
      <c r="G516" s="78" t="s">
        <v>16036</v>
      </c>
      <c r="H516" s="78" t="s">
        <v>16036</v>
      </c>
      <c r="I516" s="78" t="s">
        <v>683</v>
      </c>
      <c r="J516" s="78" t="n">
        <v>21070140</v>
      </c>
      <c r="K516" s="78" t="n">
        <v>977852102</v>
      </c>
      <c r="L516" s="78" t="s">
        <v>16734</v>
      </c>
      <c r="M516" s="78" t="s">
        <v>16037</v>
      </c>
      <c r="N516" s="78" t="s">
        <v>16502</v>
      </c>
    </row>
    <row r="517" customFormat="false" ht="15" hidden="false" customHeight="false" outlineLevel="0" collapsed="false">
      <c r="A517" s="78" t="s">
        <v>16497</v>
      </c>
      <c r="B517" s="78" t="s">
        <v>7400</v>
      </c>
      <c r="C517" s="78" t="n">
        <v>21003225</v>
      </c>
      <c r="D517" s="78" t="n">
        <v>205768302</v>
      </c>
      <c r="E517" s="78" t="s">
        <v>7401</v>
      </c>
      <c r="N517" s="78" t="s">
        <v>16502</v>
      </c>
    </row>
    <row r="518" customFormat="false" ht="15" hidden="false" customHeight="false" outlineLevel="0" collapsed="false">
      <c r="A518" s="78" t="s">
        <v>16497</v>
      </c>
      <c r="B518" s="78" t="s">
        <v>13741</v>
      </c>
      <c r="C518" s="78" t="n">
        <v>21069474</v>
      </c>
      <c r="D518" s="78" t="s">
        <v>279</v>
      </c>
      <c r="E518" s="78" t="s">
        <v>13742</v>
      </c>
      <c r="N518" s="78" t="s">
        <v>16502</v>
      </c>
    </row>
    <row r="519" customFormat="false" ht="15" hidden="false" customHeight="false" outlineLevel="0" collapsed="false">
      <c r="A519" s="78" t="s">
        <v>16497</v>
      </c>
      <c r="B519" s="78" t="s">
        <v>13748</v>
      </c>
      <c r="C519" s="78" t="n">
        <v>118456466</v>
      </c>
      <c r="F519" s="78" t="s">
        <v>16498</v>
      </c>
      <c r="G519" s="78" t="s">
        <v>13741</v>
      </c>
      <c r="H519" s="78" t="s">
        <v>13741</v>
      </c>
      <c r="I519" s="78" t="s">
        <v>621</v>
      </c>
      <c r="J519" s="78" t="n">
        <v>21069474</v>
      </c>
      <c r="K519" s="78" t="s">
        <v>279</v>
      </c>
      <c r="L519" s="78" t="s">
        <v>16735</v>
      </c>
      <c r="M519" s="78" t="s">
        <v>13742</v>
      </c>
      <c r="N519" s="78" t="s">
        <v>16502</v>
      </c>
    </row>
    <row r="520" customFormat="false" ht="15" hidden="false" customHeight="false" outlineLevel="0" collapsed="false">
      <c r="A520" s="78" t="s">
        <v>16497</v>
      </c>
      <c r="B520" s="78" t="s">
        <v>13755</v>
      </c>
      <c r="C520" s="78" t="n">
        <v>118456349</v>
      </c>
      <c r="F520" s="78" t="s">
        <v>16498</v>
      </c>
      <c r="G520" s="78" t="s">
        <v>13741</v>
      </c>
      <c r="H520" s="78" t="s">
        <v>13741</v>
      </c>
      <c r="I520" s="78" t="s">
        <v>621</v>
      </c>
      <c r="J520" s="78" t="n">
        <v>21069474</v>
      </c>
      <c r="K520" s="78" t="s">
        <v>279</v>
      </c>
      <c r="L520" s="78" t="s">
        <v>16735</v>
      </c>
      <c r="M520" s="78" t="s">
        <v>13742</v>
      </c>
      <c r="N520" s="78" t="s">
        <v>16502</v>
      </c>
    </row>
    <row r="521" customFormat="false" ht="15" hidden="false" customHeight="false" outlineLevel="0" collapsed="false">
      <c r="A521" s="78" t="s">
        <v>16497</v>
      </c>
      <c r="B521" s="78" t="s">
        <v>13769</v>
      </c>
      <c r="C521" s="78" t="n">
        <v>156926398</v>
      </c>
      <c r="F521" s="78" t="s">
        <v>16498</v>
      </c>
      <c r="G521" s="78" t="s">
        <v>13741</v>
      </c>
      <c r="H521" s="78" t="s">
        <v>13741</v>
      </c>
      <c r="I521" s="78" t="s">
        <v>621</v>
      </c>
      <c r="J521" s="78" t="n">
        <v>21069474</v>
      </c>
      <c r="K521" s="78" t="s">
        <v>279</v>
      </c>
      <c r="L521" s="78" t="s">
        <v>16735</v>
      </c>
      <c r="M521" s="78" t="s">
        <v>13742</v>
      </c>
      <c r="N521" s="78" t="s">
        <v>16502</v>
      </c>
    </row>
    <row r="522" customFormat="false" ht="15" hidden="false" customHeight="false" outlineLevel="0" collapsed="false">
      <c r="A522" s="78" t="s">
        <v>16497</v>
      </c>
      <c r="B522" s="78" t="s">
        <v>13762</v>
      </c>
      <c r="C522" s="78" t="n">
        <v>156926436</v>
      </c>
      <c r="F522" s="78" t="s">
        <v>16498</v>
      </c>
      <c r="G522" s="78" t="s">
        <v>13741</v>
      </c>
      <c r="H522" s="78" t="s">
        <v>13741</v>
      </c>
      <c r="I522" s="78" t="s">
        <v>621</v>
      </c>
      <c r="J522" s="78" t="n">
        <v>21069474</v>
      </c>
      <c r="K522" s="78" t="s">
        <v>279</v>
      </c>
      <c r="L522" s="78" t="s">
        <v>16735</v>
      </c>
      <c r="M522" s="78" t="s">
        <v>13742</v>
      </c>
      <c r="N522" s="78" t="s">
        <v>16502</v>
      </c>
    </row>
    <row r="523" customFormat="false" ht="15" hidden="false" customHeight="false" outlineLevel="0" collapsed="false">
      <c r="A523" s="78" t="s">
        <v>16497</v>
      </c>
      <c r="B523" s="78" t="s">
        <v>6911</v>
      </c>
      <c r="C523" s="78" t="n">
        <v>78484195</v>
      </c>
      <c r="D523" s="78" t="n">
        <v>156727109</v>
      </c>
      <c r="E523" s="78" t="s">
        <v>6912</v>
      </c>
      <c r="N523" s="78" t="s">
        <v>16502</v>
      </c>
    </row>
    <row r="524" customFormat="false" ht="15" hidden="false" customHeight="false" outlineLevel="0" collapsed="false">
      <c r="A524" s="78" t="s">
        <v>16497</v>
      </c>
      <c r="B524" s="78" t="s">
        <v>6911</v>
      </c>
      <c r="C524" s="78" t="n">
        <v>78484195</v>
      </c>
      <c r="D524" s="78" t="n">
        <v>156727109</v>
      </c>
      <c r="E524" s="78" t="s">
        <v>6912</v>
      </c>
      <c r="N524" s="78" t="s">
        <v>16502</v>
      </c>
    </row>
    <row r="525" customFormat="false" ht="15" hidden="false" customHeight="false" outlineLevel="0" collapsed="false">
      <c r="A525" s="78" t="s">
        <v>16497</v>
      </c>
      <c r="B525" s="78" t="s">
        <v>6911</v>
      </c>
      <c r="C525" s="78" t="n">
        <v>78484195</v>
      </c>
      <c r="D525" s="78" t="n">
        <v>156727109</v>
      </c>
      <c r="E525" s="78" t="s">
        <v>6912</v>
      </c>
      <c r="N525" s="78" t="s">
        <v>16502</v>
      </c>
    </row>
    <row r="526" customFormat="false" ht="15" hidden="false" customHeight="false" outlineLevel="0" collapsed="false">
      <c r="A526" s="78" t="s">
        <v>16497</v>
      </c>
      <c r="B526" s="78" t="s">
        <v>6911</v>
      </c>
      <c r="C526" s="78" t="n">
        <v>78484195</v>
      </c>
      <c r="D526" s="78" t="n">
        <v>156727109</v>
      </c>
      <c r="E526" s="78" t="s">
        <v>6912</v>
      </c>
      <c r="N526" s="78" t="s">
        <v>16502</v>
      </c>
    </row>
    <row r="527" customFormat="false" ht="15" hidden="false" customHeight="false" outlineLevel="0" collapsed="false">
      <c r="A527" s="78" t="s">
        <v>16497</v>
      </c>
      <c r="B527" s="78" t="s">
        <v>6920</v>
      </c>
      <c r="C527" s="78" t="n">
        <v>153087915</v>
      </c>
      <c r="D527" s="78" t="s">
        <v>805</v>
      </c>
      <c r="E527" s="78" t="s">
        <v>6921</v>
      </c>
      <c r="F527" s="78" t="s">
        <v>16498</v>
      </c>
      <c r="G527" s="78" t="s">
        <v>6911</v>
      </c>
      <c r="H527" s="78" t="s">
        <v>6911</v>
      </c>
      <c r="I527" s="78" t="s">
        <v>16736</v>
      </c>
      <c r="J527" s="78" t="n">
        <v>78484195</v>
      </c>
      <c r="K527" s="78" t="n">
        <v>156727109</v>
      </c>
      <c r="L527" s="78" t="s">
        <v>16737</v>
      </c>
      <c r="M527" s="78" t="s">
        <v>6912</v>
      </c>
      <c r="N527" s="78" t="s">
        <v>16502</v>
      </c>
    </row>
    <row r="528" customFormat="false" ht="15" hidden="false" customHeight="false" outlineLevel="0" collapsed="false">
      <c r="A528" s="78" t="s">
        <v>16497</v>
      </c>
      <c r="B528" s="78" t="s">
        <v>6920</v>
      </c>
      <c r="C528" s="78" t="n">
        <v>153087915</v>
      </c>
      <c r="D528" s="78" t="s">
        <v>805</v>
      </c>
      <c r="E528" s="78" t="s">
        <v>6921</v>
      </c>
      <c r="F528" s="78" t="s">
        <v>16498</v>
      </c>
      <c r="G528" s="78" t="s">
        <v>6911</v>
      </c>
      <c r="H528" s="78" t="s">
        <v>6911</v>
      </c>
      <c r="I528" s="78" t="s">
        <v>16736</v>
      </c>
      <c r="J528" s="78" t="n">
        <v>78484195</v>
      </c>
      <c r="K528" s="78" t="n">
        <v>156727109</v>
      </c>
      <c r="L528" s="78" t="s">
        <v>16737</v>
      </c>
      <c r="M528" s="78" t="s">
        <v>6912</v>
      </c>
      <c r="N528" s="78" t="s">
        <v>16502</v>
      </c>
    </row>
    <row r="529" customFormat="false" ht="15" hidden="false" customHeight="false" outlineLevel="0" collapsed="false">
      <c r="A529" s="78" t="s">
        <v>16497</v>
      </c>
      <c r="B529" s="78" t="s">
        <v>6920</v>
      </c>
      <c r="C529" s="78" t="n">
        <v>153087915</v>
      </c>
      <c r="D529" s="78" t="s">
        <v>805</v>
      </c>
      <c r="E529" s="78" t="s">
        <v>6921</v>
      </c>
      <c r="F529" s="78" t="s">
        <v>16498</v>
      </c>
      <c r="G529" s="78" t="s">
        <v>6911</v>
      </c>
      <c r="H529" s="78" t="s">
        <v>6911</v>
      </c>
      <c r="I529" s="78" t="s">
        <v>16736</v>
      </c>
      <c r="J529" s="78" t="n">
        <v>78484195</v>
      </c>
      <c r="K529" s="78" t="n">
        <v>156727109</v>
      </c>
      <c r="L529" s="78" t="s">
        <v>16737</v>
      </c>
      <c r="M529" s="78" t="s">
        <v>6912</v>
      </c>
      <c r="N529" s="78" t="s">
        <v>16502</v>
      </c>
    </row>
    <row r="530" customFormat="false" ht="15" hidden="false" customHeight="false" outlineLevel="0" collapsed="false">
      <c r="A530" s="78" t="s">
        <v>16497</v>
      </c>
      <c r="B530" s="78" t="s">
        <v>6920</v>
      </c>
      <c r="C530" s="78" t="n">
        <v>153087915</v>
      </c>
      <c r="D530" s="78" t="s">
        <v>805</v>
      </c>
      <c r="E530" s="78" t="s">
        <v>6921</v>
      </c>
      <c r="F530" s="78" t="s">
        <v>16498</v>
      </c>
      <c r="G530" s="78" t="s">
        <v>6911</v>
      </c>
      <c r="H530" s="78" t="s">
        <v>6911</v>
      </c>
      <c r="I530" s="78" t="s">
        <v>16736</v>
      </c>
      <c r="J530" s="78" t="n">
        <v>78484195</v>
      </c>
      <c r="K530" s="78" t="n">
        <v>156727109</v>
      </c>
      <c r="L530" s="78" t="s">
        <v>16737</v>
      </c>
      <c r="M530" s="78" t="s">
        <v>6912</v>
      </c>
      <c r="N530" s="78" t="s">
        <v>16502</v>
      </c>
    </row>
    <row r="531" customFormat="false" ht="15" hidden="false" customHeight="false" outlineLevel="0" collapsed="false">
      <c r="A531" s="78" t="s">
        <v>16497</v>
      </c>
      <c r="B531" s="78" t="s">
        <v>16738</v>
      </c>
      <c r="C531" s="78" t="n">
        <v>21003261</v>
      </c>
      <c r="D531" s="78" t="n">
        <v>227046109</v>
      </c>
      <c r="E531" s="78" t="s">
        <v>7531</v>
      </c>
      <c r="N531" s="78" t="s">
        <v>16502</v>
      </c>
    </row>
    <row r="532" customFormat="false" ht="15" hidden="false" customHeight="false" outlineLevel="0" collapsed="false">
      <c r="A532" s="78" t="s">
        <v>16497</v>
      </c>
      <c r="B532" s="78" t="s">
        <v>7530</v>
      </c>
      <c r="C532" s="78" t="n">
        <v>118492652</v>
      </c>
      <c r="F532" s="78" t="s">
        <v>16498</v>
      </c>
      <c r="G532" s="78" t="s">
        <v>16738</v>
      </c>
      <c r="H532" s="78" t="s">
        <v>16738</v>
      </c>
      <c r="I532" s="78" t="s">
        <v>449</v>
      </c>
      <c r="J532" s="78" t="n">
        <v>21003261</v>
      </c>
      <c r="K532" s="78" t="n">
        <v>227046109</v>
      </c>
      <c r="L532" s="78" t="s">
        <v>16739</v>
      </c>
      <c r="M532" s="78" t="s">
        <v>7531</v>
      </c>
      <c r="N532" s="78" t="s">
        <v>16502</v>
      </c>
    </row>
    <row r="533" customFormat="false" ht="15" hidden="false" customHeight="false" outlineLevel="0" collapsed="false">
      <c r="A533" s="78" t="s">
        <v>16497</v>
      </c>
      <c r="B533" s="78" t="s">
        <v>6427</v>
      </c>
      <c r="C533" s="78" t="n">
        <v>109509878</v>
      </c>
      <c r="D533" s="78" t="s">
        <v>6429</v>
      </c>
      <c r="E533" s="78" t="s">
        <v>6428</v>
      </c>
      <c r="N533" s="78" t="s">
        <v>16502</v>
      </c>
    </row>
    <row r="534" customFormat="false" ht="15" hidden="false" customHeight="false" outlineLevel="0" collapsed="false">
      <c r="A534" s="78" t="s">
        <v>16497</v>
      </c>
      <c r="B534" s="78" t="s">
        <v>6427</v>
      </c>
      <c r="C534" s="78" t="n">
        <v>109509878</v>
      </c>
      <c r="D534" s="78" t="s">
        <v>6429</v>
      </c>
      <c r="E534" s="78" t="s">
        <v>6428</v>
      </c>
      <c r="N534" s="78" t="s">
        <v>16502</v>
      </c>
    </row>
    <row r="535" customFormat="false" ht="15" hidden="false" customHeight="false" outlineLevel="0" collapsed="false">
      <c r="A535" s="78" t="s">
        <v>16497</v>
      </c>
      <c r="B535" s="78" t="s">
        <v>6427</v>
      </c>
      <c r="C535" s="78" t="n">
        <v>109509878</v>
      </c>
      <c r="D535" s="78" t="s">
        <v>6429</v>
      </c>
      <c r="E535" s="78" t="s">
        <v>6428</v>
      </c>
      <c r="N535" s="78" t="s">
        <v>16502</v>
      </c>
    </row>
    <row r="536" customFormat="false" ht="15" hidden="false" customHeight="false" outlineLevel="0" collapsed="false">
      <c r="A536" s="78" t="s">
        <v>16497</v>
      </c>
      <c r="B536" s="78" t="s">
        <v>7541</v>
      </c>
      <c r="C536" s="78" t="n">
        <v>74720404</v>
      </c>
      <c r="D536" s="78" t="s">
        <v>7543</v>
      </c>
      <c r="E536" s="78" t="s">
        <v>7542</v>
      </c>
      <c r="N536" s="78" t="s">
        <v>16502</v>
      </c>
    </row>
    <row r="537" customFormat="false" ht="15" hidden="false" customHeight="false" outlineLevel="0" collapsed="false">
      <c r="A537" s="78" t="s">
        <v>16497</v>
      </c>
      <c r="B537" s="78" t="s">
        <v>5503</v>
      </c>
      <c r="C537" s="78" t="n">
        <v>114111433</v>
      </c>
      <c r="D537" s="78" t="s">
        <v>45</v>
      </c>
      <c r="E537" s="78" t="s">
        <v>5504</v>
      </c>
      <c r="F537" s="78" t="s">
        <v>16498</v>
      </c>
      <c r="G537" s="78" t="s">
        <v>5494</v>
      </c>
      <c r="H537" s="78" t="s">
        <v>5494</v>
      </c>
      <c r="I537" s="78" t="s">
        <v>391</v>
      </c>
      <c r="J537" s="78" t="n">
        <v>21069426</v>
      </c>
      <c r="K537" s="78" t="n">
        <v>228903100</v>
      </c>
      <c r="L537" s="78" t="s">
        <v>16740</v>
      </c>
      <c r="M537" s="78" t="s">
        <v>5495</v>
      </c>
      <c r="N537" s="78" t="s">
        <v>16502</v>
      </c>
    </row>
    <row r="538" customFormat="false" ht="15" hidden="false" customHeight="false" outlineLevel="0" collapsed="false">
      <c r="A538" s="78" t="s">
        <v>16497</v>
      </c>
      <c r="B538" s="78" t="s">
        <v>7185</v>
      </c>
      <c r="C538" s="78" t="n">
        <v>21002234</v>
      </c>
      <c r="D538" s="78" t="s">
        <v>93</v>
      </c>
      <c r="E538" s="78" t="s">
        <v>7186</v>
      </c>
      <c r="N538" s="78" t="s">
        <v>16502</v>
      </c>
    </row>
    <row r="539" customFormat="false" ht="15" hidden="false" customHeight="false" outlineLevel="0" collapsed="false">
      <c r="A539" s="78" t="s">
        <v>16497</v>
      </c>
      <c r="B539" s="78" t="s">
        <v>7193</v>
      </c>
      <c r="C539" s="78" t="n">
        <v>118481028</v>
      </c>
      <c r="F539" s="78" t="s">
        <v>16498</v>
      </c>
      <c r="G539" s="78" t="s">
        <v>7185</v>
      </c>
      <c r="H539" s="78" t="s">
        <v>7185</v>
      </c>
      <c r="I539" s="78" t="s">
        <v>16741</v>
      </c>
      <c r="J539" s="78" t="n">
        <v>21002234</v>
      </c>
      <c r="K539" s="78" t="s">
        <v>93</v>
      </c>
      <c r="L539" s="78" t="s">
        <v>16742</v>
      </c>
      <c r="M539" s="78" t="s">
        <v>7186</v>
      </c>
      <c r="N539" s="78" t="s">
        <v>16502</v>
      </c>
    </row>
    <row r="540" customFormat="false" ht="15" hidden="false" customHeight="false" outlineLevel="0" collapsed="false">
      <c r="A540" s="78" t="s">
        <v>16497</v>
      </c>
      <c r="B540" s="78" t="s">
        <v>7200</v>
      </c>
      <c r="C540" s="78" t="n">
        <v>118481031</v>
      </c>
      <c r="F540" s="78" t="s">
        <v>16498</v>
      </c>
      <c r="G540" s="78" t="s">
        <v>7185</v>
      </c>
      <c r="H540" s="78" t="s">
        <v>7185</v>
      </c>
      <c r="I540" s="78" t="s">
        <v>16741</v>
      </c>
      <c r="J540" s="78" t="n">
        <v>21002234</v>
      </c>
      <c r="K540" s="78" t="s">
        <v>93</v>
      </c>
      <c r="L540" s="78" t="s">
        <v>16742</v>
      </c>
      <c r="M540" s="78" t="s">
        <v>7186</v>
      </c>
      <c r="N540" s="78" t="s">
        <v>16502</v>
      </c>
    </row>
    <row r="541" customFormat="false" ht="15" hidden="false" customHeight="false" outlineLevel="0" collapsed="false">
      <c r="A541" s="78" t="s">
        <v>16497</v>
      </c>
      <c r="B541" s="78" t="s">
        <v>7207</v>
      </c>
      <c r="C541" s="78" t="n">
        <v>118480922</v>
      </c>
      <c r="F541" s="78" t="s">
        <v>16498</v>
      </c>
      <c r="G541" s="78" t="s">
        <v>7185</v>
      </c>
      <c r="H541" s="78" t="s">
        <v>7185</v>
      </c>
      <c r="I541" s="78" t="s">
        <v>16741</v>
      </c>
      <c r="J541" s="78" t="n">
        <v>21002234</v>
      </c>
      <c r="K541" s="78" t="s">
        <v>93</v>
      </c>
      <c r="L541" s="78" t="s">
        <v>16742</v>
      </c>
      <c r="M541" s="78" t="s">
        <v>7186</v>
      </c>
      <c r="N541" s="78" t="s">
        <v>16502</v>
      </c>
    </row>
    <row r="542" customFormat="false" ht="15" hidden="false" customHeight="false" outlineLevel="0" collapsed="false">
      <c r="A542" s="78" t="s">
        <v>16497</v>
      </c>
      <c r="B542" s="78" t="s">
        <v>7214</v>
      </c>
      <c r="C542" s="78" t="n">
        <v>118480924</v>
      </c>
      <c r="F542" s="78" t="s">
        <v>16498</v>
      </c>
      <c r="G542" s="78" t="s">
        <v>7185</v>
      </c>
      <c r="H542" s="78" t="s">
        <v>7185</v>
      </c>
      <c r="I542" s="78" t="s">
        <v>16741</v>
      </c>
      <c r="J542" s="78" t="n">
        <v>21002234</v>
      </c>
      <c r="K542" s="78" t="s">
        <v>93</v>
      </c>
      <c r="L542" s="78" t="s">
        <v>16742</v>
      </c>
      <c r="M542" s="78" t="s">
        <v>7186</v>
      </c>
      <c r="N542" s="78" t="s">
        <v>16502</v>
      </c>
    </row>
    <row r="543" customFormat="false" ht="15" hidden="false" customHeight="false" outlineLevel="0" collapsed="false">
      <c r="A543" s="78" t="s">
        <v>16497</v>
      </c>
      <c r="B543" s="78" t="s">
        <v>7228</v>
      </c>
      <c r="C543" s="78" t="n">
        <v>156383071</v>
      </c>
      <c r="F543" s="78" t="s">
        <v>16498</v>
      </c>
      <c r="G543" s="78" t="s">
        <v>7185</v>
      </c>
      <c r="H543" s="78" t="s">
        <v>7185</v>
      </c>
      <c r="I543" s="78" t="s">
        <v>16741</v>
      </c>
      <c r="J543" s="78" t="n">
        <v>21002234</v>
      </c>
      <c r="K543" s="78" t="s">
        <v>93</v>
      </c>
      <c r="L543" s="78" t="s">
        <v>16742</v>
      </c>
      <c r="M543" s="78" t="s">
        <v>7186</v>
      </c>
      <c r="N543" s="78" t="s">
        <v>16502</v>
      </c>
    </row>
    <row r="544" customFormat="false" ht="15" hidden="false" customHeight="false" outlineLevel="0" collapsed="false">
      <c r="A544" s="78" t="s">
        <v>16497</v>
      </c>
      <c r="B544" s="78" t="s">
        <v>7221</v>
      </c>
      <c r="C544" s="78" t="n">
        <v>156383223</v>
      </c>
      <c r="F544" s="78" t="s">
        <v>16498</v>
      </c>
      <c r="G544" s="78" t="s">
        <v>7185</v>
      </c>
      <c r="H544" s="78" t="s">
        <v>7185</v>
      </c>
      <c r="I544" s="78" t="s">
        <v>16741</v>
      </c>
      <c r="J544" s="78" t="n">
        <v>21002234</v>
      </c>
      <c r="K544" s="78" t="s">
        <v>93</v>
      </c>
      <c r="L544" s="78" t="s">
        <v>16742</v>
      </c>
      <c r="M544" s="78" t="s">
        <v>7186</v>
      </c>
      <c r="N544" s="78" t="s">
        <v>16502</v>
      </c>
    </row>
    <row r="545" customFormat="false" ht="15" hidden="false" customHeight="false" outlineLevel="0" collapsed="false">
      <c r="A545" s="78" t="s">
        <v>16497</v>
      </c>
      <c r="B545" s="78" t="s">
        <v>7323</v>
      </c>
      <c r="C545" s="78" t="n">
        <v>93332920</v>
      </c>
      <c r="D545" s="78" t="s">
        <v>7325</v>
      </c>
      <c r="E545" s="78" t="s">
        <v>7324</v>
      </c>
      <c r="N545" s="78" t="s">
        <v>16502</v>
      </c>
    </row>
    <row r="546" customFormat="false" ht="15" hidden="false" customHeight="false" outlineLevel="0" collapsed="false">
      <c r="A546" s="78" t="s">
        <v>16497</v>
      </c>
      <c r="B546" s="78" t="s">
        <v>6454</v>
      </c>
      <c r="C546" s="78" t="n">
        <v>21003265</v>
      </c>
      <c r="D546" s="78" t="n">
        <v>126349109</v>
      </c>
      <c r="E546" s="78" t="s">
        <v>6455</v>
      </c>
      <c r="N546" s="78" t="s">
        <v>16502</v>
      </c>
    </row>
    <row r="547" customFormat="false" ht="15" hidden="false" customHeight="false" outlineLevel="0" collapsed="false">
      <c r="A547" s="78" t="s">
        <v>16497</v>
      </c>
      <c r="B547" s="78" t="s">
        <v>6454</v>
      </c>
      <c r="C547" s="78" t="n">
        <v>21003265</v>
      </c>
      <c r="D547" s="78" t="n">
        <v>126349109</v>
      </c>
      <c r="E547" s="78" t="s">
        <v>6455</v>
      </c>
      <c r="N547" s="78" t="s">
        <v>16502</v>
      </c>
    </row>
    <row r="548" customFormat="false" ht="15" hidden="false" customHeight="false" outlineLevel="0" collapsed="false">
      <c r="A548" s="78" t="s">
        <v>16497</v>
      </c>
      <c r="B548" s="78" t="s">
        <v>6454</v>
      </c>
      <c r="C548" s="78" t="n">
        <v>21003265</v>
      </c>
      <c r="D548" s="78" t="n">
        <v>126349109</v>
      </c>
      <c r="E548" s="78" t="s">
        <v>6455</v>
      </c>
      <c r="N548" s="78" t="s">
        <v>16502</v>
      </c>
    </row>
    <row r="549" customFormat="false" ht="15" hidden="false" customHeight="false" outlineLevel="0" collapsed="false">
      <c r="A549" s="78" t="s">
        <v>16497</v>
      </c>
      <c r="B549" s="78" t="s">
        <v>6454</v>
      </c>
      <c r="C549" s="78" t="n">
        <v>21003265</v>
      </c>
      <c r="D549" s="78" t="n">
        <v>126349109</v>
      </c>
      <c r="E549" s="78" t="s">
        <v>6455</v>
      </c>
      <c r="N549" s="78" t="s">
        <v>16502</v>
      </c>
    </row>
    <row r="550" customFormat="false" ht="15" hidden="false" customHeight="false" outlineLevel="0" collapsed="false">
      <c r="A550" s="78" t="s">
        <v>16497</v>
      </c>
      <c r="B550" s="78" t="s">
        <v>6463</v>
      </c>
      <c r="C550" s="78" t="n">
        <v>155383895</v>
      </c>
      <c r="D550" s="78" t="s">
        <v>835</v>
      </c>
      <c r="E550" s="78" t="s">
        <v>6464</v>
      </c>
      <c r="F550" s="78" t="s">
        <v>16498</v>
      </c>
      <c r="G550" s="78" t="s">
        <v>6454</v>
      </c>
      <c r="H550" s="78" t="s">
        <v>6454</v>
      </c>
      <c r="I550" s="78" t="s">
        <v>16743</v>
      </c>
      <c r="J550" s="78" t="n">
        <v>21003265</v>
      </c>
      <c r="K550" s="78" t="n">
        <v>126349109</v>
      </c>
      <c r="L550" s="78" t="s">
        <v>16744</v>
      </c>
      <c r="M550" s="78" t="s">
        <v>6455</v>
      </c>
      <c r="N550" s="78" t="s">
        <v>16502</v>
      </c>
    </row>
    <row r="551" customFormat="false" ht="15" hidden="false" customHeight="false" outlineLevel="0" collapsed="false">
      <c r="A551" s="78" t="s">
        <v>16497</v>
      </c>
      <c r="B551" s="78" t="s">
        <v>6463</v>
      </c>
      <c r="C551" s="78" t="n">
        <v>155383895</v>
      </c>
      <c r="D551" s="78" t="s">
        <v>835</v>
      </c>
      <c r="E551" s="78" t="s">
        <v>6464</v>
      </c>
      <c r="F551" s="78" t="s">
        <v>16498</v>
      </c>
      <c r="G551" s="78" t="s">
        <v>6454</v>
      </c>
      <c r="H551" s="78" t="s">
        <v>6454</v>
      </c>
      <c r="I551" s="78" t="s">
        <v>16743</v>
      </c>
      <c r="J551" s="78" t="n">
        <v>21003265</v>
      </c>
      <c r="K551" s="78" t="n">
        <v>126349109</v>
      </c>
      <c r="L551" s="78" t="s">
        <v>16744</v>
      </c>
      <c r="M551" s="78" t="s">
        <v>6455</v>
      </c>
      <c r="N551" s="78" t="s">
        <v>16502</v>
      </c>
    </row>
    <row r="552" customFormat="false" ht="15" hidden="false" customHeight="false" outlineLevel="0" collapsed="false">
      <c r="A552" s="78" t="s">
        <v>16497</v>
      </c>
      <c r="B552" s="78" t="s">
        <v>6463</v>
      </c>
      <c r="C552" s="78" t="n">
        <v>155383895</v>
      </c>
      <c r="D552" s="78" t="s">
        <v>835</v>
      </c>
      <c r="E552" s="78" t="s">
        <v>6464</v>
      </c>
      <c r="F552" s="78" t="s">
        <v>16498</v>
      </c>
      <c r="G552" s="78" t="s">
        <v>6454</v>
      </c>
      <c r="H552" s="78" t="s">
        <v>6454</v>
      </c>
      <c r="I552" s="78" t="s">
        <v>16743</v>
      </c>
      <c r="J552" s="78" t="n">
        <v>21003265</v>
      </c>
      <c r="K552" s="78" t="n">
        <v>126349109</v>
      </c>
      <c r="L552" s="78" t="s">
        <v>16744</v>
      </c>
      <c r="M552" s="78" t="s">
        <v>6455</v>
      </c>
      <c r="N552" s="78" t="s">
        <v>16502</v>
      </c>
    </row>
    <row r="553" customFormat="false" ht="15" hidden="false" customHeight="false" outlineLevel="0" collapsed="false">
      <c r="A553" s="78" t="s">
        <v>16497</v>
      </c>
      <c r="B553" s="78" t="s">
        <v>6463</v>
      </c>
      <c r="C553" s="78" t="n">
        <v>155383895</v>
      </c>
      <c r="D553" s="78" t="s">
        <v>835</v>
      </c>
      <c r="E553" s="78" t="s">
        <v>6464</v>
      </c>
      <c r="F553" s="78" t="s">
        <v>16498</v>
      </c>
      <c r="G553" s="78" t="s">
        <v>6454</v>
      </c>
      <c r="H553" s="78" t="s">
        <v>6454</v>
      </c>
      <c r="I553" s="78" t="s">
        <v>16743</v>
      </c>
      <c r="J553" s="78" t="n">
        <v>21003265</v>
      </c>
      <c r="K553" s="78" t="n">
        <v>126349109</v>
      </c>
      <c r="L553" s="78" t="s">
        <v>16744</v>
      </c>
      <c r="M553" s="78" t="s">
        <v>6455</v>
      </c>
      <c r="N553" s="78" t="s">
        <v>16502</v>
      </c>
    </row>
    <row r="554" customFormat="false" ht="15" hidden="false" customHeight="false" outlineLevel="0" collapsed="false">
      <c r="A554" s="78" t="s">
        <v>16497</v>
      </c>
      <c r="B554" s="78" t="s">
        <v>4027</v>
      </c>
      <c r="C554" s="78" t="n">
        <v>158947174</v>
      </c>
      <c r="F554" s="78" t="s">
        <v>16745</v>
      </c>
      <c r="G554" s="78" t="s">
        <v>16746</v>
      </c>
      <c r="H554" s="78" t="s">
        <v>16746</v>
      </c>
      <c r="I554" s="78" t="s">
        <v>16747</v>
      </c>
      <c r="J554" s="78" t="n">
        <v>158947268</v>
      </c>
      <c r="N554" s="78" t="s">
        <v>16502</v>
      </c>
    </row>
    <row r="555" customFormat="false" ht="15" hidden="false" customHeight="false" outlineLevel="0" collapsed="false">
      <c r="A555" s="78" t="s">
        <v>16497</v>
      </c>
      <c r="B555" s="78" t="s">
        <v>4022</v>
      </c>
      <c r="C555" s="78" t="n">
        <v>158947897</v>
      </c>
      <c r="F555" s="78" t="s">
        <v>16745</v>
      </c>
      <c r="G555" s="78" t="s">
        <v>16748</v>
      </c>
      <c r="H555" s="78" t="s">
        <v>16748</v>
      </c>
      <c r="I555" s="78" t="s">
        <v>16749</v>
      </c>
      <c r="J555" s="78" t="n">
        <v>158947949</v>
      </c>
      <c r="N555" s="78" t="s">
        <v>16502</v>
      </c>
    </row>
    <row r="556" customFormat="false" ht="15" hidden="false" customHeight="false" outlineLevel="0" collapsed="false">
      <c r="A556" s="78" t="s">
        <v>16497</v>
      </c>
      <c r="B556" s="78" t="s">
        <v>4015</v>
      </c>
      <c r="C556" s="78" t="n">
        <v>158653788</v>
      </c>
      <c r="F556" s="78" t="s">
        <v>16745</v>
      </c>
      <c r="G556" s="78" t="s">
        <v>16750</v>
      </c>
      <c r="H556" s="78" t="s">
        <v>16750</v>
      </c>
      <c r="I556" s="78" t="s">
        <v>16749</v>
      </c>
      <c r="J556" s="78" t="n">
        <v>158653288</v>
      </c>
      <c r="N556" s="78" t="s">
        <v>16502</v>
      </c>
    </row>
    <row r="557" customFormat="false" ht="15" hidden="false" customHeight="false" outlineLevel="0" collapsed="false">
      <c r="A557" s="78" t="s">
        <v>16497</v>
      </c>
      <c r="B557" s="78" t="s">
        <v>6482</v>
      </c>
      <c r="C557" s="78" t="n">
        <v>21002267</v>
      </c>
      <c r="D557" s="78" t="n">
        <v>126408103</v>
      </c>
      <c r="E557" s="78" t="s">
        <v>6483</v>
      </c>
      <c r="N557" s="78" t="s">
        <v>16502</v>
      </c>
    </row>
    <row r="558" customFormat="false" ht="15" hidden="false" customHeight="false" outlineLevel="0" collapsed="false">
      <c r="A558" s="78" t="s">
        <v>16497</v>
      </c>
      <c r="B558" s="78" t="s">
        <v>6490</v>
      </c>
      <c r="C558" s="78" t="n">
        <v>118458510</v>
      </c>
      <c r="F558" s="78" t="s">
        <v>16498</v>
      </c>
      <c r="G558" s="78" t="s">
        <v>6482</v>
      </c>
      <c r="H558" s="78" t="s">
        <v>6482</v>
      </c>
      <c r="I558" s="78" t="s">
        <v>450</v>
      </c>
      <c r="J558" s="78" t="n">
        <v>21002267</v>
      </c>
      <c r="K558" s="78" t="n">
        <v>126408103</v>
      </c>
      <c r="L558" s="78" t="s">
        <v>16751</v>
      </c>
      <c r="M558" s="78" t="s">
        <v>6483</v>
      </c>
      <c r="N558" s="78" t="s">
        <v>16502</v>
      </c>
    </row>
    <row r="559" customFormat="false" ht="15" hidden="false" customHeight="false" outlineLevel="0" collapsed="false">
      <c r="A559" s="78" t="s">
        <v>16497</v>
      </c>
      <c r="B559" s="78" t="s">
        <v>6497</v>
      </c>
      <c r="C559" s="78" t="n">
        <v>118458462</v>
      </c>
      <c r="F559" s="78" t="s">
        <v>16498</v>
      </c>
      <c r="G559" s="78" t="s">
        <v>6482</v>
      </c>
      <c r="H559" s="78" t="s">
        <v>6482</v>
      </c>
      <c r="I559" s="78" t="s">
        <v>450</v>
      </c>
      <c r="J559" s="78" t="n">
        <v>21002267</v>
      </c>
      <c r="K559" s="78" t="n">
        <v>126408103</v>
      </c>
      <c r="L559" s="78" t="s">
        <v>16751</v>
      </c>
      <c r="M559" s="78" t="s">
        <v>6483</v>
      </c>
      <c r="N559" s="78" t="s">
        <v>16502</v>
      </c>
    </row>
    <row r="560" customFormat="false" ht="15" hidden="false" customHeight="false" outlineLevel="0" collapsed="false">
      <c r="A560" s="78" t="s">
        <v>16497</v>
      </c>
      <c r="B560" s="78" t="s">
        <v>16752</v>
      </c>
      <c r="C560" s="78" t="n">
        <v>21002232</v>
      </c>
      <c r="D560" s="78" t="n">
        <v>172908105</v>
      </c>
      <c r="E560" s="78" t="s">
        <v>16753</v>
      </c>
      <c r="N560" s="78" t="s">
        <v>16502</v>
      </c>
    </row>
    <row r="561" customFormat="false" ht="15" hidden="false" customHeight="false" outlineLevel="0" collapsed="false">
      <c r="A561" s="78" t="s">
        <v>16497</v>
      </c>
      <c r="B561" s="78" t="s">
        <v>16754</v>
      </c>
      <c r="C561" s="78" t="n">
        <v>155750255</v>
      </c>
      <c r="F561" s="78" t="s">
        <v>16498</v>
      </c>
      <c r="G561" s="78" t="s">
        <v>16752</v>
      </c>
      <c r="H561" s="78" t="s">
        <v>16752</v>
      </c>
      <c r="I561" s="78" t="s">
        <v>16755</v>
      </c>
      <c r="J561" s="78" t="n">
        <v>21002232</v>
      </c>
      <c r="K561" s="78" t="n">
        <v>172908105</v>
      </c>
      <c r="L561" s="78" t="s">
        <v>16756</v>
      </c>
      <c r="M561" s="78" t="s">
        <v>16753</v>
      </c>
      <c r="N561" s="78" t="s">
        <v>16502</v>
      </c>
    </row>
    <row r="562" customFormat="false" ht="15" hidden="false" customHeight="false" outlineLevel="0" collapsed="false">
      <c r="A562" s="78" t="s">
        <v>16497</v>
      </c>
      <c r="B562" s="78" t="s">
        <v>16757</v>
      </c>
      <c r="C562" s="78" t="n">
        <v>155750335</v>
      </c>
      <c r="F562" s="78" t="s">
        <v>16498</v>
      </c>
      <c r="G562" s="78" t="s">
        <v>16752</v>
      </c>
      <c r="H562" s="78" t="s">
        <v>16752</v>
      </c>
      <c r="I562" s="78" t="s">
        <v>16755</v>
      </c>
      <c r="J562" s="78" t="n">
        <v>21002232</v>
      </c>
      <c r="K562" s="78" t="n">
        <v>172908105</v>
      </c>
      <c r="L562" s="78" t="s">
        <v>16756</v>
      </c>
      <c r="M562" s="78" t="s">
        <v>16753</v>
      </c>
      <c r="N562" s="78" t="s">
        <v>16502</v>
      </c>
    </row>
    <row r="563" customFormat="false" ht="15" hidden="false" customHeight="false" outlineLevel="0" collapsed="false">
      <c r="A563" s="78" t="s">
        <v>16497</v>
      </c>
      <c r="B563" s="78" t="s">
        <v>16758</v>
      </c>
      <c r="C563" s="78" t="n">
        <v>155835622</v>
      </c>
      <c r="F563" s="78" t="s">
        <v>16498</v>
      </c>
      <c r="G563" s="78" t="s">
        <v>16752</v>
      </c>
      <c r="H563" s="78" t="s">
        <v>16752</v>
      </c>
      <c r="I563" s="78" t="s">
        <v>16755</v>
      </c>
      <c r="J563" s="78" t="n">
        <v>21002232</v>
      </c>
      <c r="K563" s="78" t="n">
        <v>172908105</v>
      </c>
      <c r="L563" s="78" t="s">
        <v>16756</v>
      </c>
      <c r="M563" s="78" t="s">
        <v>16753</v>
      </c>
      <c r="N563" s="78" t="s">
        <v>16502</v>
      </c>
    </row>
    <row r="564" customFormat="false" ht="15" hidden="false" customHeight="false" outlineLevel="0" collapsed="false">
      <c r="A564" s="78" t="s">
        <v>16497</v>
      </c>
      <c r="B564" s="78" t="s">
        <v>16759</v>
      </c>
      <c r="C564" s="78" t="n">
        <v>155880862</v>
      </c>
      <c r="F564" s="78" t="s">
        <v>16498</v>
      </c>
      <c r="G564" s="78" t="s">
        <v>16752</v>
      </c>
      <c r="H564" s="78" t="s">
        <v>16752</v>
      </c>
      <c r="I564" s="78" t="s">
        <v>16755</v>
      </c>
      <c r="J564" s="78" t="n">
        <v>21002232</v>
      </c>
      <c r="K564" s="78" t="n">
        <v>172908105</v>
      </c>
      <c r="L564" s="78" t="s">
        <v>16756</v>
      </c>
      <c r="M564" s="78" t="s">
        <v>16753</v>
      </c>
      <c r="N564" s="78" t="s">
        <v>16502</v>
      </c>
    </row>
    <row r="565" customFormat="false" ht="15" hidden="false" customHeight="false" outlineLevel="0" collapsed="false">
      <c r="A565" s="78" t="s">
        <v>16497</v>
      </c>
      <c r="B565" s="78" t="s">
        <v>16760</v>
      </c>
      <c r="C565" s="78" t="n">
        <v>155750308</v>
      </c>
      <c r="F565" s="78" t="s">
        <v>16498</v>
      </c>
      <c r="G565" s="78" t="s">
        <v>16752</v>
      </c>
      <c r="H565" s="78" t="s">
        <v>16752</v>
      </c>
      <c r="I565" s="78" t="s">
        <v>16755</v>
      </c>
      <c r="J565" s="78" t="n">
        <v>21002232</v>
      </c>
      <c r="K565" s="78" t="n">
        <v>172908105</v>
      </c>
      <c r="L565" s="78" t="s">
        <v>16756</v>
      </c>
      <c r="M565" s="78" t="s">
        <v>16753</v>
      </c>
      <c r="N565" s="78" t="s">
        <v>16502</v>
      </c>
    </row>
    <row r="566" customFormat="false" ht="15" hidden="false" customHeight="false" outlineLevel="0" collapsed="false">
      <c r="A566" s="78" t="s">
        <v>16497</v>
      </c>
      <c r="B566" s="78" t="s">
        <v>16761</v>
      </c>
      <c r="C566" s="78" t="n">
        <v>155750310</v>
      </c>
      <c r="F566" s="78" t="s">
        <v>16498</v>
      </c>
      <c r="G566" s="78" t="s">
        <v>16752</v>
      </c>
      <c r="H566" s="78" t="s">
        <v>16752</v>
      </c>
      <c r="I566" s="78" t="s">
        <v>16755</v>
      </c>
      <c r="J566" s="78" t="n">
        <v>21002232</v>
      </c>
      <c r="K566" s="78" t="n">
        <v>172908105</v>
      </c>
      <c r="L566" s="78" t="s">
        <v>16756</v>
      </c>
      <c r="M566" s="78" t="s">
        <v>16753</v>
      </c>
      <c r="N566" s="78" t="s">
        <v>16502</v>
      </c>
    </row>
    <row r="567" customFormat="false" ht="15" hidden="false" customHeight="false" outlineLevel="0" collapsed="false">
      <c r="A567" s="78" t="s">
        <v>16497</v>
      </c>
      <c r="B567" s="78" t="s">
        <v>16762</v>
      </c>
      <c r="C567" s="78" t="n">
        <v>155750312</v>
      </c>
      <c r="F567" s="78" t="s">
        <v>16498</v>
      </c>
      <c r="G567" s="78" t="s">
        <v>16752</v>
      </c>
      <c r="H567" s="78" t="s">
        <v>16752</v>
      </c>
      <c r="I567" s="78" t="s">
        <v>16755</v>
      </c>
      <c r="J567" s="78" t="n">
        <v>21002232</v>
      </c>
      <c r="K567" s="78" t="n">
        <v>172908105</v>
      </c>
      <c r="L567" s="78" t="s">
        <v>16756</v>
      </c>
      <c r="M567" s="78" t="s">
        <v>16753</v>
      </c>
      <c r="N567" s="78" t="s">
        <v>16502</v>
      </c>
    </row>
    <row r="568" customFormat="false" ht="15" hidden="false" customHeight="false" outlineLevel="0" collapsed="false">
      <c r="A568" s="78" t="s">
        <v>16497</v>
      </c>
      <c r="B568" s="78" t="s">
        <v>16763</v>
      </c>
      <c r="C568" s="78" t="n">
        <v>155750233</v>
      </c>
      <c r="F568" s="78" t="s">
        <v>16498</v>
      </c>
      <c r="G568" s="78" t="s">
        <v>16752</v>
      </c>
      <c r="H568" s="78" t="s">
        <v>16752</v>
      </c>
      <c r="I568" s="78" t="s">
        <v>16755</v>
      </c>
      <c r="J568" s="78" t="n">
        <v>21002232</v>
      </c>
      <c r="K568" s="78" t="n">
        <v>172908105</v>
      </c>
      <c r="L568" s="78" t="s">
        <v>16756</v>
      </c>
      <c r="M568" s="78" t="s">
        <v>16753</v>
      </c>
      <c r="N568" s="78" t="s">
        <v>16502</v>
      </c>
    </row>
    <row r="569" customFormat="false" ht="15" hidden="false" customHeight="false" outlineLevel="0" collapsed="false">
      <c r="A569" s="78" t="s">
        <v>16497</v>
      </c>
      <c r="B569" s="78" t="s">
        <v>6819</v>
      </c>
      <c r="C569" s="78" t="n">
        <v>31279455</v>
      </c>
      <c r="D569" s="78" t="n">
        <v>148806102</v>
      </c>
      <c r="E569" s="78" t="s">
        <v>6820</v>
      </c>
      <c r="N569" s="78" t="s">
        <v>16502</v>
      </c>
    </row>
    <row r="570" customFormat="false" ht="15" hidden="false" customHeight="false" outlineLevel="0" collapsed="false">
      <c r="A570" s="78" t="s">
        <v>16497</v>
      </c>
      <c r="B570" s="78" t="s">
        <v>6368</v>
      </c>
      <c r="C570" s="78" t="n">
        <v>105872797</v>
      </c>
      <c r="D570" s="78" t="s">
        <v>6370</v>
      </c>
      <c r="E570" s="78" t="s">
        <v>6369</v>
      </c>
      <c r="N570" s="78" t="s">
        <v>16502</v>
      </c>
    </row>
    <row r="571" customFormat="false" ht="15" hidden="false" customHeight="false" outlineLevel="0" collapsed="false">
      <c r="A571" s="78" t="s">
        <v>16497</v>
      </c>
      <c r="B571" s="78" t="s">
        <v>6368</v>
      </c>
      <c r="C571" s="78" t="n">
        <v>105872797</v>
      </c>
      <c r="D571" s="78" t="s">
        <v>6370</v>
      </c>
      <c r="E571" s="78" t="s">
        <v>6369</v>
      </c>
      <c r="N571" s="78" t="s">
        <v>16502</v>
      </c>
    </row>
    <row r="572" customFormat="false" ht="15" hidden="false" customHeight="false" outlineLevel="0" collapsed="false">
      <c r="A572" s="78" t="s">
        <v>16497</v>
      </c>
      <c r="B572" s="78" t="s">
        <v>6368</v>
      </c>
      <c r="C572" s="78" t="n">
        <v>105872797</v>
      </c>
      <c r="D572" s="78" t="s">
        <v>6370</v>
      </c>
      <c r="E572" s="78" t="s">
        <v>6369</v>
      </c>
      <c r="N572" s="78" t="s">
        <v>16502</v>
      </c>
    </row>
    <row r="573" customFormat="false" ht="15" hidden="false" customHeight="false" outlineLevel="0" collapsed="false">
      <c r="A573" s="78" t="s">
        <v>16497</v>
      </c>
      <c r="B573" s="78" t="s">
        <v>7504</v>
      </c>
      <c r="C573" s="78" t="n">
        <v>21069302</v>
      </c>
      <c r="D573" s="78" t="n">
        <v>127097103</v>
      </c>
      <c r="E573" s="78" t="s">
        <v>7505</v>
      </c>
      <c r="N573" s="78" t="s">
        <v>16502</v>
      </c>
    </row>
    <row r="574" customFormat="false" ht="15" hidden="false" customHeight="false" outlineLevel="0" collapsed="false">
      <c r="A574" s="78" t="s">
        <v>16497</v>
      </c>
      <c r="B574" s="78" t="s">
        <v>7512</v>
      </c>
      <c r="C574" s="78" t="n">
        <v>150600597</v>
      </c>
      <c r="F574" s="78" t="s">
        <v>16498</v>
      </c>
      <c r="G574" s="78" t="s">
        <v>7504</v>
      </c>
      <c r="H574" s="78" t="s">
        <v>7504</v>
      </c>
      <c r="I574" s="78" t="s">
        <v>447</v>
      </c>
      <c r="J574" s="78" t="n">
        <v>21069302</v>
      </c>
      <c r="K574" s="78" t="n">
        <v>127097103</v>
      </c>
      <c r="L574" s="78" t="s">
        <v>16764</v>
      </c>
      <c r="M574" s="78" t="s">
        <v>7505</v>
      </c>
      <c r="N574" s="78" t="s">
        <v>16502</v>
      </c>
    </row>
    <row r="575" customFormat="false" ht="15" hidden="false" customHeight="false" outlineLevel="0" collapsed="false">
      <c r="A575" s="78" t="s">
        <v>16497</v>
      </c>
      <c r="B575" s="78" t="s">
        <v>16765</v>
      </c>
      <c r="C575" s="78" t="n">
        <v>152565242</v>
      </c>
      <c r="D575" s="78" t="s">
        <v>6515</v>
      </c>
      <c r="E575" s="78" t="s">
        <v>6514</v>
      </c>
      <c r="N575" s="78" t="s">
        <v>16502</v>
      </c>
    </row>
    <row r="576" customFormat="false" ht="15" hidden="false" customHeight="false" outlineLevel="0" collapsed="false">
      <c r="A576" s="78" t="s">
        <v>16497</v>
      </c>
      <c r="B576" s="78" t="s">
        <v>6506</v>
      </c>
      <c r="C576" s="78" t="n">
        <v>151707768</v>
      </c>
      <c r="D576" s="78" t="s">
        <v>6508</v>
      </c>
      <c r="E576" s="78" t="s">
        <v>6507</v>
      </c>
      <c r="N576" s="78" t="s">
        <v>16502</v>
      </c>
    </row>
    <row r="577" customFormat="false" ht="15" hidden="false" customHeight="false" outlineLevel="0" collapsed="false">
      <c r="A577" s="78" t="s">
        <v>16497</v>
      </c>
      <c r="B577" s="78" t="s">
        <v>7572</v>
      </c>
      <c r="C577" s="78" t="n">
        <v>158986372</v>
      </c>
      <c r="D577" s="78" t="s">
        <v>840</v>
      </c>
      <c r="E577" s="78" t="s">
        <v>7573</v>
      </c>
      <c r="F577" s="78" t="s">
        <v>16498</v>
      </c>
      <c r="G577" s="78" t="s">
        <v>16766</v>
      </c>
      <c r="H577" s="78" t="s">
        <v>16766</v>
      </c>
      <c r="I577" s="78" t="s">
        <v>16767</v>
      </c>
      <c r="J577" s="78" t="n">
        <v>21070058</v>
      </c>
      <c r="K577" s="78" t="n">
        <v>232109108</v>
      </c>
      <c r="L577" s="78" t="s">
        <v>16768</v>
      </c>
      <c r="M577" s="78" t="s">
        <v>7574</v>
      </c>
      <c r="N577" s="78" t="s">
        <v>16502</v>
      </c>
    </row>
    <row r="578" customFormat="false" ht="15" hidden="false" customHeight="false" outlineLevel="0" collapsed="false">
      <c r="A578" s="78" t="s">
        <v>16497</v>
      </c>
      <c r="B578" s="78" t="s">
        <v>6439</v>
      </c>
      <c r="C578" s="78" t="n">
        <v>44180965</v>
      </c>
      <c r="D578" s="78" t="s">
        <v>6441</v>
      </c>
      <c r="E578" s="78" t="s">
        <v>6440</v>
      </c>
      <c r="N578" s="78" t="s">
        <v>16502</v>
      </c>
    </row>
    <row r="579" customFormat="false" ht="15" hidden="false" customHeight="false" outlineLevel="0" collapsed="false">
      <c r="A579" s="78" t="s">
        <v>16497</v>
      </c>
      <c r="B579" s="78" t="s">
        <v>6873</v>
      </c>
      <c r="C579" s="78" t="n">
        <v>21874228</v>
      </c>
      <c r="D579" s="78" t="s">
        <v>85</v>
      </c>
      <c r="E579" s="78" t="s">
        <v>6874</v>
      </c>
      <c r="N579" s="78" t="s">
        <v>16502</v>
      </c>
    </row>
    <row r="580" customFormat="false" ht="15" hidden="false" customHeight="false" outlineLevel="0" collapsed="false">
      <c r="A580" s="78" t="s">
        <v>16497</v>
      </c>
      <c r="B580" s="78" t="s">
        <v>6887</v>
      </c>
      <c r="C580" s="78" t="n">
        <v>150606768</v>
      </c>
      <c r="F580" s="78" t="s">
        <v>16498</v>
      </c>
      <c r="G580" s="78" t="s">
        <v>6873</v>
      </c>
      <c r="H580" s="78" t="s">
        <v>6873</v>
      </c>
      <c r="I580" s="78" t="s">
        <v>430</v>
      </c>
      <c r="J580" s="78" t="n">
        <v>21874228</v>
      </c>
      <c r="K580" s="78" t="s">
        <v>85</v>
      </c>
      <c r="L580" s="78" t="s">
        <v>16769</v>
      </c>
      <c r="M580" s="78" t="s">
        <v>6874</v>
      </c>
      <c r="N580" s="78" t="s">
        <v>16502</v>
      </c>
    </row>
    <row r="581" customFormat="false" ht="15" hidden="false" customHeight="false" outlineLevel="0" collapsed="false">
      <c r="A581" s="78" t="s">
        <v>16497</v>
      </c>
      <c r="B581" s="78" t="s">
        <v>6880</v>
      </c>
      <c r="C581" s="78" t="n">
        <v>150606730</v>
      </c>
      <c r="F581" s="78" t="s">
        <v>16498</v>
      </c>
      <c r="G581" s="78" t="s">
        <v>6873</v>
      </c>
      <c r="H581" s="78" t="s">
        <v>6873</v>
      </c>
      <c r="I581" s="78" t="s">
        <v>430</v>
      </c>
      <c r="J581" s="78" t="n">
        <v>21874228</v>
      </c>
      <c r="K581" s="78" t="s">
        <v>85</v>
      </c>
      <c r="L581" s="78" t="s">
        <v>16769</v>
      </c>
      <c r="M581" s="78" t="s">
        <v>6874</v>
      </c>
      <c r="N581" s="78" t="s">
        <v>16502</v>
      </c>
    </row>
    <row r="582" customFormat="false" ht="15" hidden="false" customHeight="false" outlineLevel="0" collapsed="false">
      <c r="A582" s="78" t="s">
        <v>16497</v>
      </c>
      <c r="B582" s="78" t="s">
        <v>6784</v>
      </c>
      <c r="C582" s="78" t="n">
        <v>132897589</v>
      </c>
      <c r="F582" s="78" t="s">
        <v>16498</v>
      </c>
      <c r="G582" s="78" t="s">
        <v>16770</v>
      </c>
      <c r="H582" s="78" t="s">
        <v>16770</v>
      </c>
      <c r="I582" s="78" t="s">
        <v>426</v>
      </c>
      <c r="J582" s="78" t="n">
        <v>49679211</v>
      </c>
      <c r="K582" s="78" t="n">
        <v>146869102</v>
      </c>
      <c r="L582" s="78" t="s">
        <v>16771</v>
      </c>
      <c r="M582" s="78" t="s">
        <v>6769</v>
      </c>
      <c r="N582" s="78" t="s">
        <v>16502</v>
      </c>
    </row>
    <row r="583" customFormat="false" ht="15" hidden="false" customHeight="false" outlineLevel="0" collapsed="false">
      <c r="A583" s="78" t="s">
        <v>16497</v>
      </c>
      <c r="B583" s="78" t="s">
        <v>6791</v>
      </c>
      <c r="C583" s="78" t="n">
        <v>133719736</v>
      </c>
      <c r="F583" s="78" t="s">
        <v>16498</v>
      </c>
      <c r="G583" s="78" t="s">
        <v>16770</v>
      </c>
      <c r="H583" s="78" t="s">
        <v>16770</v>
      </c>
      <c r="I583" s="78" t="s">
        <v>426</v>
      </c>
      <c r="J583" s="78" t="n">
        <v>49679211</v>
      </c>
      <c r="K583" s="78" t="n">
        <v>146869102</v>
      </c>
      <c r="L583" s="78" t="s">
        <v>16771</v>
      </c>
      <c r="M583" s="78" t="s">
        <v>6769</v>
      </c>
      <c r="N583" s="78" t="s">
        <v>16502</v>
      </c>
    </row>
    <row r="584" customFormat="false" ht="15" hidden="false" customHeight="false" outlineLevel="0" collapsed="false">
      <c r="A584" s="78" t="s">
        <v>16497</v>
      </c>
      <c r="B584" s="78" t="s">
        <v>6777</v>
      </c>
      <c r="C584" s="78" t="n">
        <v>132027749</v>
      </c>
      <c r="F584" s="78" t="s">
        <v>16498</v>
      </c>
      <c r="G584" s="78" t="s">
        <v>16770</v>
      </c>
      <c r="H584" s="78" t="s">
        <v>16770</v>
      </c>
      <c r="I584" s="78" t="s">
        <v>426</v>
      </c>
      <c r="J584" s="78" t="n">
        <v>49679211</v>
      </c>
      <c r="K584" s="78" t="n">
        <v>146869102</v>
      </c>
      <c r="L584" s="78" t="s">
        <v>16771</v>
      </c>
      <c r="M584" s="78" t="s">
        <v>6769</v>
      </c>
      <c r="N584" s="78" t="s">
        <v>16502</v>
      </c>
    </row>
    <row r="585" customFormat="false" ht="15" hidden="false" customHeight="false" outlineLevel="0" collapsed="false">
      <c r="A585" s="78" t="s">
        <v>16497</v>
      </c>
      <c r="B585" s="78" t="s">
        <v>6768</v>
      </c>
      <c r="C585" s="78" t="n">
        <v>131598355</v>
      </c>
      <c r="F585" s="78" t="s">
        <v>16498</v>
      </c>
      <c r="G585" s="78" t="s">
        <v>16770</v>
      </c>
      <c r="H585" s="78" t="s">
        <v>16770</v>
      </c>
      <c r="I585" s="78" t="s">
        <v>426</v>
      </c>
      <c r="J585" s="78" t="n">
        <v>49679211</v>
      </c>
      <c r="K585" s="78" t="n">
        <v>146869102</v>
      </c>
      <c r="L585" s="78" t="s">
        <v>16771</v>
      </c>
      <c r="M585" s="78" t="s">
        <v>6769</v>
      </c>
      <c r="N585" s="78" t="s">
        <v>16502</v>
      </c>
    </row>
    <row r="586" customFormat="false" ht="15" hidden="false" customHeight="false" outlineLevel="0" collapsed="false">
      <c r="A586" s="78" t="s">
        <v>16497</v>
      </c>
      <c r="B586" s="78" t="s">
        <v>16772</v>
      </c>
      <c r="C586" s="78" t="n">
        <v>153230940</v>
      </c>
      <c r="F586" s="78" t="s">
        <v>16498</v>
      </c>
      <c r="G586" s="78" t="s">
        <v>16770</v>
      </c>
      <c r="H586" s="78" t="s">
        <v>16770</v>
      </c>
      <c r="I586" s="78" t="s">
        <v>426</v>
      </c>
      <c r="J586" s="78" t="n">
        <v>49679211</v>
      </c>
      <c r="K586" s="78" t="n">
        <v>146869102</v>
      </c>
      <c r="L586" s="78" t="s">
        <v>16771</v>
      </c>
      <c r="M586" s="78" t="s">
        <v>6769</v>
      </c>
      <c r="N586" s="78" t="s">
        <v>16502</v>
      </c>
    </row>
    <row r="587" customFormat="false" ht="15" hidden="false" customHeight="false" outlineLevel="0" collapsed="false">
      <c r="A587" s="78" t="s">
        <v>16497</v>
      </c>
      <c r="B587" s="78" t="s">
        <v>6521</v>
      </c>
      <c r="C587" s="78" t="n">
        <v>21002269</v>
      </c>
      <c r="D587" s="78" t="n">
        <v>126650100</v>
      </c>
      <c r="E587" s="78" t="s">
        <v>6522</v>
      </c>
      <c r="N587" s="78" t="s">
        <v>16502</v>
      </c>
    </row>
    <row r="588" customFormat="false" ht="15" hidden="false" customHeight="false" outlineLevel="0" collapsed="false">
      <c r="A588" s="78" t="s">
        <v>16497</v>
      </c>
      <c r="B588" s="78" t="s">
        <v>6549</v>
      </c>
      <c r="C588" s="78" t="n">
        <v>158472538</v>
      </c>
      <c r="F588" s="78" t="s">
        <v>16498</v>
      </c>
      <c r="G588" s="78" t="s">
        <v>6521</v>
      </c>
      <c r="H588" s="78" t="s">
        <v>6521</v>
      </c>
      <c r="I588" s="78" t="s">
        <v>452</v>
      </c>
      <c r="J588" s="78" t="n">
        <v>21002269</v>
      </c>
      <c r="K588" s="78" t="n">
        <v>126650100</v>
      </c>
      <c r="L588" s="78" t="s">
        <v>16773</v>
      </c>
      <c r="M588" s="78" t="s">
        <v>6522</v>
      </c>
      <c r="N588" s="78" t="s">
        <v>16502</v>
      </c>
    </row>
    <row r="589" customFormat="false" ht="15" hidden="false" customHeight="false" outlineLevel="0" collapsed="false">
      <c r="A589" s="78" t="s">
        <v>16497</v>
      </c>
      <c r="B589" s="78" t="s">
        <v>6542</v>
      </c>
      <c r="C589" s="78" t="n">
        <v>157909390</v>
      </c>
      <c r="F589" s="78" t="s">
        <v>16498</v>
      </c>
      <c r="G589" s="78" t="s">
        <v>6521</v>
      </c>
      <c r="H589" s="78" t="s">
        <v>6521</v>
      </c>
      <c r="I589" s="78" t="s">
        <v>452</v>
      </c>
      <c r="J589" s="78" t="n">
        <v>21002269</v>
      </c>
      <c r="K589" s="78" t="n">
        <v>126650100</v>
      </c>
      <c r="L589" s="78" t="s">
        <v>16773</v>
      </c>
      <c r="M589" s="78" t="s">
        <v>6522</v>
      </c>
      <c r="N589" s="78" t="s">
        <v>16502</v>
      </c>
    </row>
    <row r="590" customFormat="false" ht="15" hidden="false" customHeight="false" outlineLevel="0" collapsed="false">
      <c r="A590" s="78" t="s">
        <v>16497</v>
      </c>
      <c r="B590" s="78" t="s">
        <v>16774</v>
      </c>
      <c r="C590" s="78" t="n">
        <v>158962173</v>
      </c>
      <c r="F590" s="78" t="s">
        <v>16498</v>
      </c>
      <c r="G590" s="78" t="s">
        <v>6521</v>
      </c>
      <c r="H590" s="78" t="s">
        <v>6521</v>
      </c>
      <c r="I590" s="78" t="s">
        <v>452</v>
      </c>
      <c r="J590" s="78" t="n">
        <v>21002269</v>
      </c>
      <c r="K590" s="78" t="n">
        <v>126650100</v>
      </c>
      <c r="L590" s="78" t="s">
        <v>16773</v>
      </c>
      <c r="M590" s="78" t="s">
        <v>6522</v>
      </c>
      <c r="N590" s="78" t="s">
        <v>16502</v>
      </c>
    </row>
    <row r="591" customFormat="false" ht="15" hidden="false" customHeight="false" outlineLevel="0" collapsed="false">
      <c r="A591" s="78" t="s">
        <v>16497</v>
      </c>
      <c r="B591" s="78" t="s">
        <v>16775</v>
      </c>
      <c r="C591" s="78" t="n">
        <v>157909391</v>
      </c>
      <c r="F591" s="78" t="s">
        <v>16498</v>
      </c>
      <c r="G591" s="78" t="s">
        <v>6521</v>
      </c>
      <c r="H591" s="78" t="s">
        <v>6521</v>
      </c>
      <c r="I591" s="78" t="s">
        <v>452</v>
      </c>
      <c r="J591" s="78" t="n">
        <v>21002269</v>
      </c>
      <c r="K591" s="78" t="n">
        <v>126650100</v>
      </c>
      <c r="L591" s="78" t="s">
        <v>16773</v>
      </c>
      <c r="M591" s="78" t="s">
        <v>6522</v>
      </c>
      <c r="N591" s="78" t="s">
        <v>16502</v>
      </c>
    </row>
    <row r="592" customFormat="false" ht="15" hidden="false" customHeight="false" outlineLevel="0" collapsed="false">
      <c r="A592" s="78" t="s">
        <v>16497</v>
      </c>
      <c r="B592" s="78" t="s">
        <v>16776</v>
      </c>
      <c r="C592" s="78" t="n">
        <v>157909380</v>
      </c>
      <c r="F592" s="78" t="s">
        <v>16498</v>
      </c>
      <c r="G592" s="78" t="s">
        <v>6521</v>
      </c>
      <c r="H592" s="78" t="s">
        <v>6521</v>
      </c>
      <c r="I592" s="78" t="s">
        <v>452</v>
      </c>
      <c r="J592" s="78" t="n">
        <v>21002269</v>
      </c>
      <c r="K592" s="78" t="n">
        <v>126650100</v>
      </c>
      <c r="L592" s="78" t="s">
        <v>16773</v>
      </c>
      <c r="M592" s="78" t="s">
        <v>6522</v>
      </c>
      <c r="N592" s="78" t="s">
        <v>16502</v>
      </c>
    </row>
    <row r="593" customFormat="false" ht="15" hidden="false" customHeight="false" outlineLevel="0" collapsed="false">
      <c r="A593" s="78" t="s">
        <v>16497</v>
      </c>
      <c r="B593" s="78" t="s">
        <v>6528</v>
      </c>
      <c r="C593" s="78" t="n">
        <v>157909579</v>
      </c>
      <c r="F593" s="78" t="s">
        <v>16498</v>
      </c>
      <c r="G593" s="78" t="s">
        <v>6521</v>
      </c>
      <c r="H593" s="78" t="s">
        <v>6521</v>
      </c>
      <c r="I593" s="78" t="s">
        <v>452</v>
      </c>
      <c r="J593" s="78" t="n">
        <v>21002269</v>
      </c>
      <c r="K593" s="78" t="n">
        <v>126650100</v>
      </c>
      <c r="L593" s="78" t="s">
        <v>16773</v>
      </c>
      <c r="M593" s="78" t="s">
        <v>6522</v>
      </c>
      <c r="N593" s="78" t="s">
        <v>16502</v>
      </c>
    </row>
    <row r="594" customFormat="false" ht="15" hidden="false" customHeight="false" outlineLevel="0" collapsed="false">
      <c r="A594" s="78" t="s">
        <v>16497</v>
      </c>
      <c r="B594" s="78" t="s">
        <v>6535</v>
      </c>
      <c r="C594" s="78" t="n">
        <v>157909381</v>
      </c>
      <c r="F594" s="78" t="s">
        <v>16498</v>
      </c>
      <c r="G594" s="78" t="s">
        <v>6521</v>
      </c>
      <c r="H594" s="78" t="s">
        <v>6521</v>
      </c>
      <c r="I594" s="78" t="s">
        <v>452</v>
      </c>
      <c r="J594" s="78" t="n">
        <v>21002269</v>
      </c>
      <c r="K594" s="78" t="n">
        <v>126650100</v>
      </c>
      <c r="L594" s="78" t="s">
        <v>16773</v>
      </c>
      <c r="M594" s="78" t="s">
        <v>6522</v>
      </c>
      <c r="N594" s="78" t="s">
        <v>16502</v>
      </c>
    </row>
    <row r="595" customFormat="false" ht="15" hidden="false" customHeight="false" outlineLevel="0" collapsed="false">
      <c r="A595" s="78" t="s">
        <v>16497</v>
      </c>
      <c r="B595" s="78" t="s">
        <v>16777</v>
      </c>
      <c r="C595" s="78" t="n">
        <v>157909580</v>
      </c>
      <c r="F595" s="78" t="s">
        <v>16498</v>
      </c>
      <c r="G595" s="78" t="s">
        <v>6521</v>
      </c>
      <c r="H595" s="78" t="s">
        <v>6521</v>
      </c>
      <c r="I595" s="78" t="s">
        <v>452</v>
      </c>
      <c r="J595" s="78" t="n">
        <v>21002269</v>
      </c>
      <c r="K595" s="78" t="n">
        <v>126650100</v>
      </c>
      <c r="L595" s="78" t="s">
        <v>16773</v>
      </c>
      <c r="M595" s="78" t="s">
        <v>6522</v>
      </c>
      <c r="N595" s="78" t="s">
        <v>16502</v>
      </c>
    </row>
    <row r="596" customFormat="false" ht="15" hidden="false" customHeight="false" outlineLevel="0" collapsed="false">
      <c r="A596" s="78" t="s">
        <v>16497</v>
      </c>
      <c r="B596" s="78" t="s">
        <v>7095</v>
      </c>
      <c r="C596" s="78" t="n">
        <v>21002225</v>
      </c>
      <c r="D596" s="78" t="n">
        <v>166764100</v>
      </c>
      <c r="E596" s="78" t="s">
        <v>7096</v>
      </c>
      <c r="N596" s="78" t="s">
        <v>16502</v>
      </c>
    </row>
    <row r="597" customFormat="false" ht="15" hidden="false" customHeight="false" outlineLevel="0" collapsed="false">
      <c r="A597" s="78" t="s">
        <v>16497</v>
      </c>
      <c r="B597" s="78" t="s">
        <v>7116</v>
      </c>
      <c r="C597" s="78" t="n">
        <v>153897879</v>
      </c>
      <c r="F597" s="78" t="s">
        <v>16498</v>
      </c>
      <c r="G597" s="78" t="s">
        <v>7095</v>
      </c>
      <c r="H597" s="78" t="s">
        <v>7095</v>
      </c>
      <c r="I597" s="78" t="s">
        <v>16778</v>
      </c>
      <c r="J597" s="78" t="n">
        <v>21002225</v>
      </c>
      <c r="K597" s="78" t="n">
        <v>166764100</v>
      </c>
      <c r="L597" s="78" t="s">
        <v>16779</v>
      </c>
      <c r="M597" s="78" t="s">
        <v>7096</v>
      </c>
      <c r="N597" s="78" t="s">
        <v>16502</v>
      </c>
    </row>
    <row r="598" customFormat="false" ht="15" hidden="false" customHeight="false" outlineLevel="0" collapsed="false">
      <c r="A598" s="78" t="s">
        <v>16497</v>
      </c>
      <c r="B598" s="78" t="s">
        <v>7123</v>
      </c>
      <c r="C598" s="78" t="n">
        <v>153897881</v>
      </c>
      <c r="F598" s="78" t="s">
        <v>16498</v>
      </c>
      <c r="G598" s="78" t="s">
        <v>7095</v>
      </c>
      <c r="H598" s="78" t="s">
        <v>7095</v>
      </c>
      <c r="I598" s="78" t="s">
        <v>16778</v>
      </c>
      <c r="J598" s="78" t="n">
        <v>21002225</v>
      </c>
      <c r="K598" s="78" t="n">
        <v>166764100</v>
      </c>
      <c r="L598" s="78" t="s">
        <v>16779</v>
      </c>
      <c r="M598" s="78" t="s">
        <v>7096</v>
      </c>
      <c r="N598" s="78" t="s">
        <v>16502</v>
      </c>
    </row>
    <row r="599" customFormat="false" ht="15" hidden="false" customHeight="false" outlineLevel="0" collapsed="false">
      <c r="A599" s="78" t="s">
        <v>16497</v>
      </c>
      <c r="B599" s="78" t="s">
        <v>7102</v>
      </c>
      <c r="C599" s="78" t="n">
        <v>153897820</v>
      </c>
      <c r="F599" s="78" t="s">
        <v>16498</v>
      </c>
      <c r="G599" s="78" t="s">
        <v>7095</v>
      </c>
      <c r="H599" s="78" t="s">
        <v>7095</v>
      </c>
      <c r="I599" s="78" t="s">
        <v>16778</v>
      </c>
      <c r="J599" s="78" t="n">
        <v>21002225</v>
      </c>
      <c r="K599" s="78" t="n">
        <v>166764100</v>
      </c>
      <c r="L599" s="78" t="s">
        <v>16779</v>
      </c>
      <c r="M599" s="78" t="s">
        <v>7096</v>
      </c>
      <c r="N599" s="78" t="s">
        <v>16502</v>
      </c>
    </row>
    <row r="600" customFormat="false" ht="15" hidden="false" customHeight="false" outlineLevel="0" collapsed="false">
      <c r="A600" s="78" t="s">
        <v>16497</v>
      </c>
      <c r="B600" s="78" t="s">
        <v>7109</v>
      </c>
      <c r="C600" s="78" t="n">
        <v>153897822</v>
      </c>
      <c r="F600" s="78" t="s">
        <v>16498</v>
      </c>
      <c r="G600" s="78" t="s">
        <v>7095</v>
      </c>
      <c r="H600" s="78" t="s">
        <v>7095</v>
      </c>
      <c r="I600" s="78" t="s">
        <v>16778</v>
      </c>
      <c r="J600" s="78" t="n">
        <v>21002225</v>
      </c>
      <c r="K600" s="78" t="n">
        <v>166764100</v>
      </c>
      <c r="L600" s="78" t="s">
        <v>16779</v>
      </c>
      <c r="M600" s="78" t="s">
        <v>7096</v>
      </c>
      <c r="N600" s="78" t="s">
        <v>16502</v>
      </c>
    </row>
    <row r="601" customFormat="false" ht="15" hidden="false" customHeight="false" outlineLevel="0" collapsed="false">
      <c r="A601" s="78" t="s">
        <v>16497</v>
      </c>
      <c r="B601" s="78" t="s">
        <v>7562</v>
      </c>
      <c r="C601" s="78" t="n">
        <v>63478746</v>
      </c>
      <c r="D601" s="78" t="s">
        <v>107</v>
      </c>
      <c r="E601" s="78" t="s">
        <v>7563</v>
      </c>
      <c r="N601" s="78" t="s">
        <v>16502</v>
      </c>
    </row>
    <row r="602" customFormat="false" ht="15" hidden="false" customHeight="false" outlineLevel="0" collapsed="false">
      <c r="A602" s="78" t="s">
        <v>16497</v>
      </c>
      <c r="B602" s="78" t="s">
        <v>7679</v>
      </c>
      <c r="C602" s="78" t="n">
        <v>91400172</v>
      </c>
      <c r="D602" s="78" t="s">
        <v>7681</v>
      </c>
      <c r="E602" s="78" t="s">
        <v>7680</v>
      </c>
      <c r="N602" s="78" t="s">
        <v>16502</v>
      </c>
    </row>
    <row r="603" customFormat="false" ht="15" hidden="false" customHeight="false" outlineLevel="0" collapsed="false">
      <c r="A603" s="78" t="s">
        <v>16497</v>
      </c>
      <c r="B603" s="78" t="s">
        <v>7672</v>
      </c>
      <c r="C603" s="78" t="n">
        <v>154574684</v>
      </c>
      <c r="D603" s="78" t="s">
        <v>7674</v>
      </c>
      <c r="E603" s="78" t="s">
        <v>7673</v>
      </c>
      <c r="N603" s="78" t="s">
        <v>16502</v>
      </c>
    </row>
    <row r="604" customFormat="false" ht="15" hidden="false" customHeight="false" outlineLevel="0" collapsed="false">
      <c r="A604" s="78" t="s">
        <v>16497</v>
      </c>
      <c r="B604" s="78" t="s">
        <v>7582</v>
      </c>
      <c r="C604" s="78" t="n">
        <v>31767412</v>
      </c>
      <c r="D604" s="78" t="s">
        <v>16780</v>
      </c>
      <c r="E604" s="78" t="s">
        <v>7583</v>
      </c>
      <c r="N604" s="78" t="s">
        <v>16502</v>
      </c>
    </row>
    <row r="605" customFormat="false" ht="15" hidden="false" customHeight="false" outlineLevel="0" collapsed="false">
      <c r="A605" s="78" t="s">
        <v>16497</v>
      </c>
      <c r="B605" s="78" t="s">
        <v>7593</v>
      </c>
      <c r="C605" s="78" t="n">
        <v>21003282</v>
      </c>
      <c r="D605" s="78" t="s">
        <v>109</v>
      </c>
      <c r="E605" s="78" t="s">
        <v>7594</v>
      </c>
      <c r="N605" s="78" t="s">
        <v>16502</v>
      </c>
    </row>
    <row r="606" customFormat="false" ht="15" hidden="false" customHeight="false" outlineLevel="0" collapsed="false">
      <c r="A606" s="78" t="s">
        <v>16497</v>
      </c>
      <c r="B606" s="78" t="s">
        <v>7593</v>
      </c>
      <c r="C606" s="78" t="n">
        <v>21003282</v>
      </c>
      <c r="D606" s="78" t="s">
        <v>109</v>
      </c>
      <c r="E606" s="78" t="s">
        <v>7594</v>
      </c>
      <c r="N606" s="78" t="s">
        <v>16502</v>
      </c>
    </row>
    <row r="607" customFormat="false" ht="15" hidden="false" customHeight="false" outlineLevel="0" collapsed="false">
      <c r="A607" s="78" t="s">
        <v>16497</v>
      </c>
      <c r="B607" s="78" t="s">
        <v>7593</v>
      </c>
      <c r="C607" s="78" t="n">
        <v>21003282</v>
      </c>
      <c r="D607" s="78" t="s">
        <v>109</v>
      </c>
      <c r="E607" s="78" t="s">
        <v>7594</v>
      </c>
      <c r="N607" s="78" t="s">
        <v>16502</v>
      </c>
    </row>
    <row r="608" customFormat="false" ht="15" hidden="false" customHeight="false" outlineLevel="0" collapsed="false">
      <c r="A608" s="78" t="s">
        <v>16497</v>
      </c>
      <c r="B608" s="78" t="s">
        <v>7601</v>
      </c>
      <c r="C608" s="78" t="n">
        <v>153384560</v>
      </c>
      <c r="D608" s="78" t="s">
        <v>110</v>
      </c>
      <c r="E608" s="78" t="s">
        <v>7602</v>
      </c>
      <c r="F608" s="78" t="s">
        <v>16498</v>
      </c>
      <c r="G608" s="78" t="s">
        <v>7593</v>
      </c>
      <c r="H608" s="78" t="s">
        <v>7593</v>
      </c>
      <c r="I608" s="78" t="s">
        <v>453</v>
      </c>
      <c r="J608" s="78" t="n">
        <v>21003282</v>
      </c>
      <c r="K608" s="78" t="s">
        <v>109</v>
      </c>
      <c r="L608" s="78" t="s">
        <v>16781</v>
      </c>
      <c r="M608" s="78" t="s">
        <v>7594</v>
      </c>
      <c r="N608" s="78" t="s">
        <v>16502</v>
      </c>
    </row>
    <row r="609" customFormat="false" ht="15" hidden="false" customHeight="false" outlineLevel="0" collapsed="false">
      <c r="A609" s="78" t="s">
        <v>16497</v>
      </c>
      <c r="B609" s="78" t="s">
        <v>7601</v>
      </c>
      <c r="C609" s="78" t="n">
        <v>153384560</v>
      </c>
      <c r="D609" s="78" t="s">
        <v>110</v>
      </c>
      <c r="E609" s="78" t="s">
        <v>7602</v>
      </c>
      <c r="F609" s="78" t="s">
        <v>16498</v>
      </c>
      <c r="G609" s="78" t="s">
        <v>7593</v>
      </c>
      <c r="H609" s="78" t="s">
        <v>7593</v>
      </c>
      <c r="I609" s="78" t="s">
        <v>453</v>
      </c>
      <c r="J609" s="78" t="n">
        <v>21003282</v>
      </c>
      <c r="K609" s="78" t="s">
        <v>109</v>
      </c>
      <c r="L609" s="78" t="s">
        <v>16781</v>
      </c>
      <c r="M609" s="78" t="s">
        <v>7594</v>
      </c>
      <c r="N609" s="78" t="s">
        <v>16502</v>
      </c>
    </row>
    <row r="610" customFormat="false" ht="15" hidden="false" customHeight="false" outlineLevel="0" collapsed="false">
      <c r="A610" s="78" t="s">
        <v>16497</v>
      </c>
      <c r="B610" s="78" t="s">
        <v>6580</v>
      </c>
      <c r="C610" s="78" t="n">
        <v>31880570</v>
      </c>
      <c r="D610" s="78" t="s">
        <v>75</v>
      </c>
      <c r="E610" s="78" t="s">
        <v>6581</v>
      </c>
      <c r="N610" s="78" t="s">
        <v>16502</v>
      </c>
    </row>
    <row r="611" customFormat="false" ht="15" hidden="false" customHeight="false" outlineLevel="0" collapsed="false">
      <c r="A611" s="78" t="s">
        <v>16497</v>
      </c>
      <c r="B611" s="78" t="s">
        <v>6580</v>
      </c>
      <c r="C611" s="78" t="n">
        <v>31880570</v>
      </c>
      <c r="D611" s="78" t="s">
        <v>75</v>
      </c>
      <c r="E611" s="78" t="s">
        <v>6581</v>
      </c>
      <c r="N611" s="78" t="s">
        <v>16502</v>
      </c>
    </row>
    <row r="612" customFormat="false" ht="15" hidden="false" customHeight="false" outlineLevel="0" collapsed="false">
      <c r="A612" s="78" t="s">
        <v>16497</v>
      </c>
      <c r="B612" s="78" t="s">
        <v>6595</v>
      </c>
      <c r="C612" s="78" t="n">
        <v>118467817</v>
      </c>
      <c r="F612" s="78" t="s">
        <v>16498</v>
      </c>
      <c r="G612" s="78" t="s">
        <v>6580</v>
      </c>
      <c r="H612" s="78" t="s">
        <v>6580</v>
      </c>
      <c r="I612" s="78" t="s">
        <v>16782</v>
      </c>
      <c r="J612" s="78" t="n">
        <v>31880570</v>
      </c>
      <c r="K612" s="78" t="s">
        <v>75</v>
      </c>
      <c r="L612" s="78" t="s">
        <v>16783</v>
      </c>
      <c r="M612" s="78" t="s">
        <v>6581</v>
      </c>
      <c r="N612" s="78" t="s">
        <v>16502</v>
      </c>
    </row>
    <row r="613" customFormat="false" ht="15" hidden="false" customHeight="false" outlineLevel="0" collapsed="false">
      <c r="A613" s="78" t="s">
        <v>16497</v>
      </c>
      <c r="B613" s="78" t="s">
        <v>6602</v>
      </c>
      <c r="C613" s="78" t="n">
        <v>150602863</v>
      </c>
      <c r="F613" s="78" t="s">
        <v>16498</v>
      </c>
      <c r="G613" s="78" t="s">
        <v>6580</v>
      </c>
      <c r="H613" s="78" t="s">
        <v>6580</v>
      </c>
      <c r="I613" s="78" t="s">
        <v>16782</v>
      </c>
      <c r="J613" s="78" t="n">
        <v>31880570</v>
      </c>
      <c r="K613" s="78" t="s">
        <v>75</v>
      </c>
      <c r="L613" s="78" t="s">
        <v>16783</v>
      </c>
      <c r="M613" s="78" t="s">
        <v>6581</v>
      </c>
      <c r="N613" s="78" t="s">
        <v>16502</v>
      </c>
    </row>
    <row r="614" customFormat="false" ht="15" hidden="false" customHeight="false" outlineLevel="0" collapsed="false">
      <c r="A614" s="78" t="s">
        <v>16497</v>
      </c>
      <c r="B614" s="78" t="s">
        <v>6588</v>
      </c>
      <c r="C614" s="78" t="n">
        <v>118400542</v>
      </c>
      <c r="D614" s="78" t="s">
        <v>6590</v>
      </c>
      <c r="E614" s="78" t="s">
        <v>6589</v>
      </c>
      <c r="N614" s="78" t="s">
        <v>16502</v>
      </c>
    </row>
    <row r="615" customFormat="false" ht="15" hidden="false" customHeight="false" outlineLevel="0" collapsed="false">
      <c r="A615" s="78" t="s">
        <v>16497</v>
      </c>
      <c r="B615" s="78" t="s">
        <v>16784</v>
      </c>
      <c r="C615" s="78" t="n">
        <v>159173624</v>
      </c>
      <c r="D615" s="78" t="s">
        <v>16785</v>
      </c>
      <c r="E615" s="78" t="s">
        <v>16786</v>
      </c>
      <c r="N615" s="78" t="s">
        <v>16502</v>
      </c>
    </row>
    <row r="616" customFormat="false" ht="15" hidden="false" customHeight="false" outlineLevel="0" collapsed="false">
      <c r="A616" s="78" t="s">
        <v>16497</v>
      </c>
      <c r="B616" s="78" t="s">
        <v>16787</v>
      </c>
      <c r="C616" s="78" t="n">
        <v>78825475</v>
      </c>
      <c r="D616" s="78" t="s">
        <v>16788</v>
      </c>
      <c r="E616" s="78" t="s">
        <v>16789</v>
      </c>
      <c r="N616" s="78" t="s">
        <v>16502</v>
      </c>
    </row>
    <row r="617" customFormat="false" ht="15" hidden="false" customHeight="false" outlineLevel="0" collapsed="false">
      <c r="A617" s="78" t="s">
        <v>16497</v>
      </c>
      <c r="B617" s="78" t="s">
        <v>14058</v>
      </c>
      <c r="C617" s="78" t="n">
        <v>50335088</v>
      </c>
      <c r="D617" s="78" t="s">
        <v>14060</v>
      </c>
      <c r="E617" s="78" t="s">
        <v>14059</v>
      </c>
      <c r="N617" s="78" t="s">
        <v>16502</v>
      </c>
    </row>
    <row r="618" customFormat="false" ht="15" hidden="false" customHeight="false" outlineLevel="0" collapsed="false">
      <c r="A618" s="78" t="s">
        <v>16497</v>
      </c>
      <c r="B618" s="78" t="s">
        <v>7806</v>
      </c>
      <c r="C618" s="78" t="n">
        <v>21002273</v>
      </c>
      <c r="D618" s="78" t="n">
        <v>244199105</v>
      </c>
      <c r="E618" s="78" t="s">
        <v>7807</v>
      </c>
      <c r="N618" s="78" t="s">
        <v>16502</v>
      </c>
    </row>
    <row r="619" customFormat="false" ht="15" hidden="false" customHeight="false" outlineLevel="0" collapsed="false">
      <c r="A619" s="78" t="s">
        <v>16497</v>
      </c>
      <c r="B619" s="78" t="s">
        <v>7820</v>
      </c>
      <c r="C619" s="78" t="n">
        <v>153898534</v>
      </c>
      <c r="F619" s="78" t="s">
        <v>16498</v>
      </c>
      <c r="G619" s="78" t="s">
        <v>7806</v>
      </c>
      <c r="H619" s="78" t="s">
        <v>7806</v>
      </c>
      <c r="I619" s="78" t="s">
        <v>457</v>
      </c>
      <c r="J619" s="78" t="n">
        <v>21002273</v>
      </c>
      <c r="K619" s="78" t="n">
        <v>244199105</v>
      </c>
      <c r="L619" s="78" t="s">
        <v>16790</v>
      </c>
      <c r="M619" s="78" t="s">
        <v>7807</v>
      </c>
      <c r="N619" s="78" t="s">
        <v>16502</v>
      </c>
    </row>
    <row r="620" customFormat="false" ht="15" hidden="false" customHeight="false" outlineLevel="0" collapsed="false">
      <c r="A620" s="78" t="s">
        <v>16497</v>
      </c>
      <c r="B620" s="78" t="s">
        <v>7827</v>
      </c>
      <c r="C620" s="78" t="n">
        <v>153898535</v>
      </c>
      <c r="F620" s="78" t="s">
        <v>16498</v>
      </c>
      <c r="G620" s="78" t="s">
        <v>7806</v>
      </c>
      <c r="H620" s="78" t="s">
        <v>7806</v>
      </c>
      <c r="I620" s="78" t="s">
        <v>457</v>
      </c>
      <c r="J620" s="78" t="n">
        <v>21002273</v>
      </c>
      <c r="K620" s="78" t="n">
        <v>244199105</v>
      </c>
      <c r="L620" s="78" t="s">
        <v>16790</v>
      </c>
      <c r="M620" s="78" t="s">
        <v>7807</v>
      </c>
      <c r="N620" s="78" t="s">
        <v>16502</v>
      </c>
    </row>
    <row r="621" customFormat="false" ht="15" hidden="false" customHeight="false" outlineLevel="0" collapsed="false">
      <c r="A621" s="78" t="s">
        <v>16497</v>
      </c>
      <c r="B621" s="78" t="s">
        <v>7813</v>
      </c>
      <c r="C621" s="78" t="n">
        <v>153898297</v>
      </c>
      <c r="F621" s="78" t="s">
        <v>16498</v>
      </c>
      <c r="G621" s="78" t="s">
        <v>7806</v>
      </c>
      <c r="H621" s="78" t="s">
        <v>7806</v>
      </c>
      <c r="I621" s="78" t="s">
        <v>457</v>
      </c>
      <c r="J621" s="78" t="n">
        <v>21002273</v>
      </c>
      <c r="K621" s="78" t="n">
        <v>244199105</v>
      </c>
      <c r="L621" s="78" t="s">
        <v>16790</v>
      </c>
      <c r="M621" s="78" t="s">
        <v>7807</v>
      </c>
      <c r="N621" s="78" t="s">
        <v>16502</v>
      </c>
    </row>
    <row r="622" customFormat="false" ht="15" hidden="false" customHeight="false" outlineLevel="0" collapsed="false">
      <c r="A622" s="78" t="s">
        <v>16497</v>
      </c>
      <c r="B622" s="78" t="s">
        <v>7797</v>
      </c>
      <c r="C622" s="78" t="n">
        <v>21003289</v>
      </c>
      <c r="D622" s="78" t="n">
        <v>243537107</v>
      </c>
      <c r="E622" s="78" t="s">
        <v>7798</v>
      </c>
      <c r="N622" s="78" t="s">
        <v>16502</v>
      </c>
    </row>
    <row r="623" customFormat="false" ht="15" hidden="false" customHeight="false" outlineLevel="0" collapsed="false">
      <c r="A623" s="78" t="s">
        <v>16497</v>
      </c>
      <c r="B623" s="78" t="s">
        <v>7835</v>
      </c>
      <c r="C623" s="78" t="n">
        <v>68500424</v>
      </c>
      <c r="D623" s="78" t="s">
        <v>115</v>
      </c>
      <c r="E623" s="78" t="s">
        <v>7836</v>
      </c>
      <c r="N623" s="78" t="s">
        <v>16502</v>
      </c>
    </row>
    <row r="624" customFormat="false" ht="15" hidden="false" customHeight="false" outlineLevel="0" collapsed="false">
      <c r="A624" s="78" t="s">
        <v>16497</v>
      </c>
      <c r="B624" s="78" t="s">
        <v>7843</v>
      </c>
      <c r="C624" s="78" t="n">
        <v>121766503</v>
      </c>
      <c r="F624" s="78" t="s">
        <v>16498</v>
      </c>
      <c r="G624" s="78" t="s">
        <v>7835</v>
      </c>
      <c r="H624" s="78" t="s">
        <v>7835</v>
      </c>
      <c r="I624" s="78" t="s">
        <v>16791</v>
      </c>
      <c r="J624" s="78" t="n">
        <v>68500424</v>
      </c>
      <c r="K624" s="78" t="s">
        <v>115</v>
      </c>
      <c r="L624" s="78" t="s">
        <v>16792</v>
      </c>
      <c r="M624" s="78" t="s">
        <v>7836</v>
      </c>
      <c r="N624" s="78" t="s">
        <v>16502</v>
      </c>
    </row>
    <row r="625" customFormat="false" ht="15" hidden="false" customHeight="false" outlineLevel="0" collapsed="false">
      <c r="A625" s="78" t="s">
        <v>16497</v>
      </c>
      <c r="B625" s="78" t="s">
        <v>7850</v>
      </c>
      <c r="C625" s="78" t="n">
        <v>121766478</v>
      </c>
      <c r="F625" s="78" t="s">
        <v>16498</v>
      </c>
      <c r="G625" s="78" t="s">
        <v>7835</v>
      </c>
      <c r="H625" s="78" t="s">
        <v>7835</v>
      </c>
      <c r="I625" s="78" t="s">
        <v>16791</v>
      </c>
      <c r="J625" s="78" t="n">
        <v>68500424</v>
      </c>
      <c r="K625" s="78" t="s">
        <v>115</v>
      </c>
      <c r="L625" s="78" t="s">
        <v>16792</v>
      </c>
      <c r="M625" s="78" t="s">
        <v>7836</v>
      </c>
      <c r="N625" s="78" t="s">
        <v>16502</v>
      </c>
    </row>
    <row r="626" customFormat="false" ht="15" hidden="false" customHeight="false" outlineLevel="0" collapsed="false">
      <c r="A626" s="78" t="s">
        <v>16497</v>
      </c>
      <c r="B626" s="78" t="s">
        <v>7629</v>
      </c>
      <c r="C626" s="78" t="n">
        <v>21002284</v>
      </c>
      <c r="D626" s="78" t="s">
        <v>111</v>
      </c>
      <c r="E626" s="78" t="s">
        <v>7630</v>
      </c>
      <c r="N626" s="78" t="s">
        <v>16502</v>
      </c>
    </row>
    <row r="627" customFormat="false" ht="15" hidden="false" customHeight="false" outlineLevel="0" collapsed="false">
      <c r="A627" s="78" t="s">
        <v>16497</v>
      </c>
      <c r="B627" s="78" t="s">
        <v>7643</v>
      </c>
      <c r="C627" s="78" t="n">
        <v>122709133</v>
      </c>
      <c r="F627" s="78" t="s">
        <v>16498</v>
      </c>
      <c r="G627" s="78" t="s">
        <v>7629</v>
      </c>
      <c r="H627" s="78" t="s">
        <v>7629</v>
      </c>
      <c r="I627" s="78" t="s">
        <v>16793</v>
      </c>
      <c r="J627" s="78" t="n">
        <v>21002284</v>
      </c>
      <c r="K627" s="78" t="s">
        <v>111</v>
      </c>
      <c r="L627" s="78" t="s">
        <v>16794</v>
      </c>
      <c r="M627" s="78" t="s">
        <v>7630</v>
      </c>
      <c r="N627" s="78" t="s">
        <v>16502</v>
      </c>
    </row>
    <row r="628" customFormat="false" ht="15" hidden="false" customHeight="false" outlineLevel="0" collapsed="false">
      <c r="A628" s="78" t="s">
        <v>16497</v>
      </c>
      <c r="B628" s="78" t="s">
        <v>7636</v>
      </c>
      <c r="C628" s="78" t="n">
        <v>118459891</v>
      </c>
      <c r="F628" s="78" t="s">
        <v>16498</v>
      </c>
      <c r="G628" s="78" t="s">
        <v>7629</v>
      </c>
      <c r="H628" s="78" t="s">
        <v>7629</v>
      </c>
      <c r="I628" s="78" t="s">
        <v>16793</v>
      </c>
      <c r="J628" s="78" t="n">
        <v>21002284</v>
      </c>
      <c r="K628" s="78" t="s">
        <v>111</v>
      </c>
      <c r="L628" s="78" t="s">
        <v>16794</v>
      </c>
      <c r="M628" s="78" t="s">
        <v>7630</v>
      </c>
      <c r="N628" s="78" t="s">
        <v>16502</v>
      </c>
    </row>
    <row r="629" customFormat="false" ht="15" hidden="false" customHeight="false" outlineLevel="0" collapsed="false">
      <c r="A629" s="78" t="s">
        <v>16497</v>
      </c>
      <c r="B629" s="78" t="s">
        <v>7650</v>
      </c>
      <c r="C629" s="78" t="n">
        <v>152820381</v>
      </c>
      <c r="F629" s="78" t="s">
        <v>16498</v>
      </c>
      <c r="G629" s="78" t="s">
        <v>7629</v>
      </c>
      <c r="H629" s="78" t="s">
        <v>7629</v>
      </c>
      <c r="I629" s="78" t="s">
        <v>16793</v>
      </c>
      <c r="J629" s="78" t="n">
        <v>21002284</v>
      </c>
      <c r="K629" s="78" t="s">
        <v>111</v>
      </c>
      <c r="L629" s="78" t="s">
        <v>16794</v>
      </c>
      <c r="M629" s="78" t="s">
        <v>7630</v>
      </c>
      <c r="N629" s="78" t="s">
        <v>16502</v>
      </c>
    </row>
    <row r="630" customFormat="false" ht="15" hidden="false" customHeight="false" outlineLevel="0" collapsed="false">
      <c r="A630" s="78" t="s">
        <v>16497</v>
      </c>
      <c r="B630" s="78" t="s">
        <v>7664</v>
      </c>
      <c r="C630" s="78" t="n">
        <v>157472511</v>
      </c>
      <c r="F630" s="78" t="s">
        <v>16498</v>
      </c>
      <c r="G630" s="78" t="s">
        <v>7629</v>
      </c>
      <c r="H630" s="78" t="s">
        <v>7629</v>
      </c>
      <c r="I630" s="78" t="s">
        <v>16793</v>
      </c>
      <c r="J630" s="78" t="n">
        <v>21002284</v>
      </c>
      <c r="K630" s="78" t="s">
        <v>111</v>
      </c>
      <c r="L630" s="78" t="s">
        <v>16794</v>
      </c>
      <c r="M630" s="78" t="s">
        <v>7630</v>
      </c>
      <c r="N630" s="78" t="s">
        <v>16502</v>
      </c>
    </row>
    <row r="631" customFormat="false" ht="15" hidden="false" customHeight="false" outlineLevel="0" collapsed="false">
      <c r="A631" s="78" t="s">
        <v>16497</v>
      </c>
      <c r="B631" s="78" t="s">
        <v>7657</v>
      </c>
      <c r="C631" s="78" t="n">
        <v>155750376</v>
      </c>
      <c r="F631" s="78" t="s">
        <v>16498</v>
      </c>
      <c r="G631" s="78" t="s">
        <v>7629</v>
      </c>
      <c r="H631" s="78" t="s">
        <v>7629</v>
      </c>
      <c r="I631" s="78" t="s">
        <v>16793</v>
      </c>
      <c r="J631" s="78" t="n">
        <v>21002284</v>
      </c>
      <c r="K631" s="78" t="s">
        <v>111</v>
      </c>
      <c r="L631" s="78" t="s">
        <v>16794</v>
      </c>
      <c r="M631" s="78" t="s">
        <v>7630</v>
      </c>
      <c r="N631" s="78" t="s">
        <v>16502</v>
      </c>
    </row>
    <row r="632" customFormat="false" ht="15" hidden="false" customHeight="false" outlineLevel="0" collapsed="false">
      <c r="A632" s="78" t="s">
        <v>16497</v>
      </c>
      <c r="B632" s="78" t="s">
        <v>7697</v>
      </c>
      <c r="C632" s="78" t="n">
        <v>21002270</v>
      </c>
      <c r="D632" s="78" t="n">
        <v>235851102</v>
      </c>
      <c r="E632" s="78" t="s">
        <v>7698</v>
      </c>
      <c r="N632" s="78" t="s">
        <v>16502</v>
      </c>
    </row>
    <row r="633" customFormat="false" ht="15" hidden="false" customHeight="false" outlineLevel="0" collapsed="false">
      <c r="A633" s="78" t="s">
        <v>16497</v>
      </c>
      <c r="B633" s="78" t="s">
        <v>7697</v>
      </c>
      <c r="C633" s="78" t="n">
        <v>21002270</v>
      </c>
      <c r="D633" s="78" t="n">
        <v>235851102</v>
      </c>
      <c r="E633" s="78" t="s">
        <v>7698</v>
      </c>
      <c r="N633" s="78" t="s">
        <v>16502</v>
      </c>
    </row>
    <row r="634" customFormat="false" ht="15" hidden="false" customHeight="false" outlineLevel="0" collapsed="false">
      <c r="A634" s="78" t="s">
        <v>16497</v>
      </c>
      <c r="B634" s="78" t="s">
        <v>7718</v>
      </c>
      <c r="C634" s="78" t="n">
        <v>156351986</v>
      </c>
      <c r="F634" s="78" t="s">
        <v>16498</v>
      </c>
      <c r="G634" s="78" t="s">
        <v>7697</v>
      </c>
      <c r="H634" s="78" t="s">
        <v>7697</v>
      </c>
      <c r="I634" s="78" t="s">
        <v>16795</v>
      </c>
      <c r="J634" s="78" t="n">
        <v>21002270</v>
      </c>
      <c r="K634" s="78" t="n">
        <v>235851102</v>
      </c>
      <c r="L634" s="78" t="s">
        <v>16796</v>
      </c>
      <c r="M634" s="78" t="s">
        <v>7698</v>
      </c>
      <c r="N634" s="78" t="s">
        <v>16502</v>
      </c>
    </row>
    <row r="635" customFormat="false" ht="15" hidden="false" customHeight="false" outlineLevel="0" collapsed="false">
      <c r="A635" s="78" t="s">
        <v>16497</v>
      </c>
      <c r="B635" s="78" t="s">
        <v>7725</v>
      </c>
      <c r="C635" s="78" t="n">
        <v>156380994</v>
      </c>
      <c r="F635" s="78" t="s">
        <v>16498</v>
      </c>
      <c r="G635" s="78" t="s">
        <v>7697</v>
      </c>
      <c r="H635" s="78" t="s">
        <v>7697</v>
      </c>
      <c r="I635" s="78" t="s">
        <v>16795</v>
      </c>
      <c r="J635" s="78" t="n">
        <v>21002270</v>
      </c>
      <c r="K635" s="78" t="n">
        <v>235851102</v>
      </c>
      <c r="L635" s="78" t="s">
        <v>16796</v>
      </c>
      <c r="M635" s="78" t="s">
        <v>7698</v>
      </c>
      <c r="N635" s="78" t="s">
        <v>16502</v>
      </c>
    </row>
    <row r="636" customFormat="false" ht="15" hidden="false" customHeight="false" outlineLevel="0" collapsed="false">
      <c r="A636" s="78" t="s">
        <v>16497</v>
      </c>
      <c r="B636" s="78" t="s">
        <v>16797</v>
      </c>
      <c r="C636" s="78" t="n">
        <v>156381004</v>
      </c>
      <c r="F636" s="78" t="s">
        <v>16498</v>
      </c>
      <c r="G636" s="78" t="s">
        <v>7697</v>
      </c>
      <c r="H636" s="78" t="s">
        <v>7697</v>
      </c>
      <c r="I636" s="78" t="s">
        <v>16795</v>
      </c>
      <c r="J636" s="78" t="n">
        <v>21002270</v>
      </c>
      <c r="K636" s="78" t="n">
        <v>235851102</v>
      </c>
      <c r="L636" s="78" t="s">
        <v>16796</v>
      </c>
      <c r="M636" s="78" t="s">
        <v>7698</v>
      </c>
      <c r="N636" s="78" t="s">
        <v>16502</v>
      </c>
    </row>
    <row r="637" customFormat="false" ht="15" hidden="false" customHeight="false" outlineLevel="0" collapsed="false">
      <c r="A637" s="78" t="s">
        <v>16497</v>
      </c>
      <c r="B637" s="78" t="s">
        <v>16798</v>
      </c>
      <c r="C637" s="78" t="n">
        <v>156352046</v>
      </c>
      <c r="F637" s="78" t="s">
        <v>16498</v>
      </c>
      <c r="G637" s="78" t="s">
        <v>7697</v>
      </c>
      <c r="H637" s="78" t="s">
        <v>7697</v>
      </c>
      <c r="I637" s="78" t="s">
        <v>16795</v>
      </c>
      <c r="J637" s="78" t="n">
        <v>21002270</v>
      </c>
      <c r="K637" s="78" t="n">
        <v>235851102</v>
      </c>
      <c r="L637" s="78" t="s">
        <v>16796</v>
      </c>
      <c r="M637" s="78" t="s">
        <v>7698</v>
      </c>
      <c r="N637" s="78" t="s">
        <v>16502</v>
      </c>
    </row>
    <row r="638" customFormat="false" ht="15" hidden="false" customHeight="false" outlineLevel="0" collapsed="false">
      <c r="A638" s="78" t="s">
        <v>16497</v>
      </c>
      <c r="B638" s="78" t="s">
        <v>7704</v>
      </c>
      <c r="C638" s="78" t="n">
        <v>156352047</v>
      </c>
      <c r="F638" s="78" t="s">
        <v>16498</v>
      </c>
      <c r="G638" s="78" t="s">
        <v>7697</v>
      </c>
      <c r="H638" s="78" t="s">
        <v>7697</v>
      </c>
      <c r="I638" s="78" t="s">
        <v>16795</v>
      </c>
      <c r="J638" s="78" t="n">
        <v>21002270</v>
      </c>
      <c r="K638" s="78" t="n">
        <v>235851102</v>
      </c>
      <c r="L638" s="78" t="s">
        <v>16796</v>
      </c>
      <c r="M638" s="78" t="s">
        <v>7698</v>
      </c>
      <c r="N638" s="78" t="s">
        <v>16502</v>
      </c>
    </row>
    <row r="639" customFormat="false" ht="15" hidden="false" customHeight="false" outlineLevel="0" collapsed="false">
      <c r="A639" s="78" t="s">
        <v>16497</v>
      </c>
      <c r="B639" s="78" t="s">
        <v>7711</v>
      </c>
      <c r="C639" s="78" t="n">
        <v>156352146</v>
      </c>
      <c r="F639" s="78" t="s">
        <v>16498</v>
      </c>
      <c r="G639" s="78" t="s">
        <v>7697</v>
      </c>
      <c r="H639" s="78" t="s">
        <v>7697</v>
      </c>
      <c r="I639" s="78" t="s">
        <v>16795</v>
      </c>
      <c r="J639" s="78" t="n">
        <v>21002270</v>
      </c>
      <c r="K639" s="78" t="n">
        <v>235851102</v>
      </c>
      <c r="L639" s="78" t="s">
        <v>16796</v>
      </c>
      <c r="M639" s="78" t="s">
        <v>7698</v>
      </c>
      <c r="N639" s="78" t="s">
        <v>16502</v>
      </c>
    </row>
    <row r="640" customFormat="false" ht="15" hidden="false" customHeight="false" outlineLevel="0" collapsed="false">
      <c r="A640" s="78" t="s">
        <v>16497</v>
      </c>
      <c r="B640" s="78" t="s">
        <v>16799</v>
      </c>
      <c r="C640" s="78" t="n">
        <v>156351980</v>
      </c>
      <c r="F640" s="78" t="s">
        <v>16498</v>
      </c>
      <c r="G640" s="78" t="s">
        <v>7697</v>
      </c>
      <c r="H640" s="78" t="s">
        <v>7697</v>
      </c>
      <c r="I640" s="78" t="s">
        <v>16795</v>
      </c>
      <c r="J640" s="78" t="n">
        <v>21002270</v>
      </c>
      <c r="K640" s="78" t="n">
        <v>235851102</v>
      </c>
      <c r="L640" s="78" t="s">
        <v>16796</v>
      </c>
      <c r="M640" s="78" t="s">
        <v>7698</v>
      </c>
      <c r="N640" s="78" t="s">
        <v>16502</v>
      </c>
    </row>
    <row r="641" customFormat="false" ht="15" hidden="false" customHeight="false" outlineLevel="0" collapsed="false">
      <c r="A641" s="78" t="s">
        <v>16497</v>
      </c>
      <c r="B641" s="78" t="s">
        <v>9415</v>
      </c>
      <c r="C641" s="78" t="n">
        <v>129521552</v>
      </c>
      <c r="D641" s="78" t="n">
        <v>403949100</v>
      </c>
      <c r="E641" s="78" t="s">
        <v>9416</v>
      </c>
      <c r="N641" s="78" t="s">
        <v>16502</v>
      </c>
    </row>
    <row r="642" customFormat="false" ht="15" hidden="false" customHeight="false" outlineLevel="0" collapsed="false">
      <c r="A642" s="78" t="s">
        <v>16497</v>
      </c>
      <c r="B642" s="78" t="s">
        <v>15846</v>
      </c>
      <c r="C642" s="78" t="n">
        <v>21002615</v>
      </c>
      <c r="D642" s="78" t="n">
        <v>254687106</v>
      </c>
      <c r="E642" s="78" t="s">
        <v>15847</v>
      </c>
      <c r="N642" s="78" t="s">
        <v>16502</v>
      </c>
    </row>
    <row r="643" customFormat="false" ht="15" hidden="false" customHeight="false" outlineLevel="0" collapsed="false">
      <c r="A643" s="78" t="s">
        <v>16497</v>
      </c>
      <c r="B643" s="78" t="s">
        <v>15860</v>
      </c>
      <c r="C643" s="78" t="n">
        <v>154407997</v>
      </c>
      <c r="F643" s="78" t="s">
        <v>16498</v>
      </c>
      <c r="G643" s="78" t="s">
        <v>15846</v>
      </c>
      <c r="H643" s="78" t="s">
        <v>15846</v>
      </c>
      <c r="I643" s="78" t="s">
        <v>16800</v>
      </c>
      <c r="J643" s="78" t="n">
        <v>21002615</v>
      </c>
      <c r="K643" s="78" t="n">
        <v>254687106</v>
      </c>
      <c r="L643" s="78" t="s">
        <v>16801</v>
      </c>
      <c r="M643" s="78" t="s">
        <v>15847</v>
      </c>
      <c r="N643" s="78" t="s">
        <v>16502</v>
      </c>
    </row>
    <row r="644" customFormat="false" ht="15" hidden="false" customHeight="false" outlineLevel="0" collapsed="false">
      <c r="A644" s="78" t="s">
        <v>16497</v>
      </c>
      <c r="B644" s="78" t="s">
        <v>15853</v>
      </c>
      <c r="C644" s="78" t="n">
        <v>154408019</v>
      </c>
      <c r="F644" s="78" t="s">
        <v>16498</v>
      </c>
      <c r="G644" s="78" t="s">
        <v>15846</v>
      </c>
      <c r="H644" s="78" t="s">
        <v>15846</v>
      </c>
      <c r="I644" s="78" t="s">
        <v>16800</v>
      </c>
      <c r="J644" s="78" t="n">
        <v>21002615</v>
      </c>
      <c r="K644" s="78" t="n">
        <v>254687106</v>
      </c>
      <c r="L644" s="78" t="s">
        <v>16801</v>
      </c>
      <c r="M644" s="78" t="s">
        <v>15847</v>
      </c>
      <c r="N644" s="78" t="s">
        <v>16502</v>
      </c>
    </row>
    <row r="645" customFormat="false" ht="15" hidden="false" customHeight="false" outlineLevel="0" collapsed="false">
      <c r="A645" s="78" t="s">
        <v>16497</v>
      </c>
      <c r="B645" s="78" t="s">
        <v>8147</v>
      </c>
      <c r="C645" s="78" t="n">
        <v>124483536</v>
      </c>
      <c r="D645" s="78" t="s">
        <v>118</v>
      </c>
      <c r="E645" s="78" t="s">
        <v>8148</v>
      </c>
      <c r="F645" s="78" t="s">
        <v>16498</v>
      </c>
      <c r="G645" s="78" t="s">
        <v>16802</v>
      </c>
      <c r="H645" s="78" t="s">
        <v>16802</v>
      </c>
      <c r="I645" s="78" t="s">
        <v>16803</v>
      </c>
      <c r="J645" s="78" t="n">
        <v>21083360</v>
      </c>
      <c r="K645" s="78" t="n">
        <v>278768106</v>
      </c>
      <c r="L645" s="78" t="s">
        <v>16804</v>
      </c>
      <c r="M645" s="78" t="s">
        <v>8149</v>
      </c>
      <c r="N645" s="78" t="s">
        <v>16502</v>
      </c>
    </row>
    <row r="646" customFormat="false" ht="15" hidden="false" customHeight="false" outlineLevel="0" collapsed="false">
      <c r="A646" s="78" t="s">
        <v>16497</v>
      </c>
      <c r="B646" s="78" t="s">
        <v>8006</v>
      </c>
      <c r="C646" s="78" t="n">
        <v>122216873</v>
      </c>
      <c r="D646" s="78" t="s">
        <v>8008</v>
      </c>
      <c r="E646" s="78" t="s">
        <v>8007</v>
      </c>
      <c r="N646" s="78" t="s">
        <v>16502</v>
      </c>
    </row>
    <row r="647" customFormat="false" ht="15" hidden="false" customHeight="false" outlineLevel="0" collapsed="false">
      <c r="A647" s="78" t="s">
        <v>16497</v>
      </c>
      <c r="B647" s="78" t="s">
        <v>7999</v>
      </c>
      <c r="C647" s="78" t="n">
        <v>98917709</v>
      </c>
      <c r="D647" s="78" t="s">
        <v>8001</v>
      </c>
      <c r="E647" s="78" t="s">
        <v>8000</v>
      </c>
      <c r="N647" s="78" t="s">
        <v>16502</v>
      </c>
    </row>
    <row r="648" customFormat="false" ht="15" hidden="false" customHeight="false" outlineLevel="0" collapsed="false">
      <c r="A648" s="78" t="s">
        <v>16497</v>
      </c>
      <c r="B648" s="78" t="s">
        <v>7615</v>
      </c>
      <c r="C648" s="78" t="n">
        <v>125535880</v>
      </c>
      <c r="D648" s="78" t="s">
        <v>7617</v>
      </c>
      <c r="E648" s="78" t="s">
        <v>7616</v>
      </c>
      <c r="N648" s="78" t="s">
        <v>16502</v>
      </c>
    </row>
    <row r="649" customFormat="false" ht="15" hidden="false" customHeight="false" outlineLevel="0" collapsed="false">
      <c r="A649" s="78" t="s">
        <v>16497</v>
      </c>
      <c r="B649" s="78" t="s">
        <v>7615</v>
      </c>
      <c r="C649" s="78" t="n">
        <v>125535880</v>
      </c>
      <c r="D649" s="78" t="s">
        <v>7617</v>
      </c>
      <c r="E649" s="78" t="s">
        <v>7616</v>
      </c>
      <c r="N649" s="78" t="s">
        <v>16502</v>
      </c>
    </row>
    <row r="650" customFormat="false" ht="15" hidden="false" customHeight="false" outlineLevel="0" collapsed="false">
      <c r="A650" s="78" t="s">
        <v>16497</v>
      </c>
      <c r="B650" s="78" t="s">
        <v>7615</v>
      </c>
      <c r="C650" s="78" t="n">
        <v>125535880</v>
      </c>
      <c r="D650" s="78" t="s">
        <v>7617</v>
      </c>
      <c r="E650" s="78" t="s">
        <v>7616</v>
      </c>
      <c r="N650" s="78" t="s">
        <v>16502</v>
      </c>
    </row>
    <row r="651" customFormat="false" ht="15" hidden="false" customHeight="false" outlineLevel="0" collapsed="false">
      <c r="A651" s="78" t="s">
        <v>16497</v>
      </c>
      <c r="B651" s="78" t="s">
        <v>7615</v>
      </c>
      <c r="C651" s="78" t="n">
        <v>125535880</v>
      </c>
      <c r="D651" s="78" t="s">
        <v>7617</v>
      </c>
      <c r="E651" s="78" t="s">
        <v>7616</v>
      </c>
      <c r="N651" s="78" t="s">
        <v>16502</v>
      </c>
    </row>
    <row r="652" customFormat="false" ht="15" hidden="false" customHeight="false" outlineLevel="0" collapsed="false">
      <c r="A652" s="78" t="s">
        <v>16497</v>
      </c>
      <c r="B652" s="78" t="s">
        <v>7859</v>
      </c>
      <c r="C652" s="78" t="n">
        <v>111570754</v>
      </c>
      <c r="D652" s="78" t="s">
        <v>7861</v>
      </c>
      <c r="E652" s="78" t="s">
        <v>7860</v>
      </c>
      <c r="N652" s="78" t="s">
        <v>16502</v>
      </c>
    </row>
    <row r="653" customFormat="false" ht="15" hidden="false" customHeight="false" outlineLevel="0" collapsed="false">
      <c r="A653" s="78" t="s">
        <v>16497</v>
      </c>
      <c r="B653" s="78" t="s">
        <v>7859</v>
      </c>
      <c r="C653" s="78" t="n">
        <v>111570754</v>
      </c>
      <c r="D653" s="78" t="s">
        <v>7861</v>
      </c>
      <c r="E653" s="78" t="s">
        <v>7860</v>
      </c>
      <c r="N653" s="78" t="s">
        <v>16502</v>
      </c>
    </row>
    <row r="654" customFormat="false" ht="15" hidden="false" customHeight="false" outlineLevel="0" collapsed="false">
      <c r="A654" s="78" t="s">
        <v>16497</v>
      </c>
      <c r="B654" s="78" t="s">
        <v>7859</v>
      </c>
      <c r="C654" s="78" t="n">
        <v>111570754</v>
      </c>
      <c r="D654" s="78" t="s">
        <v>7861</v>
      </c>
      <c r="E654" s="78" t="s">
        <v>7860</v>
      </c>
      <c r="N654" s="78" t="s">
        <v>16502</v>
      </c>
    </row>
    <row r="655" customFormat="false" ht="15" hidden="false" customHeight="false" outlineLevel="0" collapsed="false">
      <c r="A655" s="78" t="s">
        <v>16497</v>
      </c>
      <c r="B655" s="78" t="s">
        <v>7859</v>
      </c>
      <c r="C655" s="78" t="n">
        <v>111570754</v>
      </c>
      <c r="D655" s="78" t="s">
        <v>7861</v>
      </c>
      <c r="E655" s="78" t="s">
        <v>7860</v>
      </c>
      <c r="N655" s="78" t="s">
        <v>16502</v>
      </c>
    </row>
    <row r="656" customFormat="false" ht="15" hidden="false" customHeight="false" outlineLevel="0" collapsed="false">
      <c r="A656" s="78" t="s">
        <v>16497</v>
      </c>
      <c r="B656" s="78" t="s">
        <v>7873</v>
      </c>
      <c r="C656" s="78" t="n">
        <v>73236508</v>
      </c>
      <c r="D656" s="78" t="s">
        <v>116</v>
      </c>
      <c r="E656" s="78" t="s">
        <v>7874</v>
      </c>
      <c r="N656" s="78" t="s">
        <v>16502</v>
      </c>
    </row>
    <row r="657" customFormat="false" ht="15" hidden="false" customHeight="false" outlineLevel="0" collapsed="false">
      <c r="A657" s="78" t="s">
        <v>16497</v>
      </c>
      <c r="B657" s="78" t="s">
        <v>7886</v>
      </c>
      <c r="C657" s="78" t="n">
        <v>147994269</v>
      </c>
      <c r="F657" s="78" t="s">
        <v>16498</v>
      </c>
      <c r="G657" s="78" t="s">
        <v>7873</v>
      </c>
      <c r="H657" s="78" t="s">
        <v>7873</v>
      </c>
      <c r="I657" s="78" t="s">
        <v>16805</v>
      </c>
      <c r="J657" s="78" t="n">
        <v>73236508</v>
      </c>
      <c r="K657" s="78" t="s">
        <v>116</v>
      </c>
      <c r="L657" s="78" t="s">
        <v>16806</v>
      </c>
      <c r="M657" s="78" t="s">
        <v>7874</v>
      </c>
      <c r="N657" s="78" t="s">
        <v>16502</v>
      </c>
    </row>
    <row r="658" customFormat="false" ht="15" hidden="false" customHeight="false" outlineLevel="0" collapsed="false">
      <c r="A658" s="78" t="s">
        <v>16497</v>
      </c>
      <c r="B658" s="78" t="s">
        <v>7880</v>
      </c>
      <c r="C658" s="78" t="n">
        <v>132903750</v>
      </c>
      <c r="D658" s="78" t="s">
        <v>851</v>
      </c>
      <c r="E658" s="78" t="s">
        <v>7881</v>
      </c>
      <c r="F658" s="78" t="s">
        <v>16498</v>
      </c>
      <c r="G658" s="78" t="s">
        <v>7873</v>
      </c>
      <c r="H658" s="78" t="s">
        <v>7873</v>
      </c>
      <c r="I658" s="78" t="s">
        <v>16805</v>
      </c>
      <c r="J658" s="78" t="n">
        <v>73236508</v>
      </c>
      <c r="K658" s="78" t="s">
        <v>116</v>
      </c>
      <c r="L658" s="78" t="s">
        <v>16806</v>
      </c>
      <c r="M658" s="78" t="s">
        <v>7874</v>
      </c>
      <c r="N658" s="78" t="s">
        <v>16502</v>
      </c>
    </row>
    <row r="659" customFormat="false" ht="15" hidden="false" customHeight="false" outlineLevel="0" collapsed="false">
      <c r="A659" s="78" t="s">
        <v>16497</v>
      </c>
      <c r="B659" s="78" t="s">
        <v>7904</v>
      </c>
      <c r="C659" s="78" t="n">
        <v>60356437</v>
      </c>
      <c r="D659" s="78" t="n">
        <v>256163106</v>
      </c>
      <c r="E659" s="78" t="s">
        <v>7905</v>
      </c>
      <c r="N659" s="78" t="s">
        <v>16502</v>
      </c>
    </row>
    <row r="660" customFormat="false" ht="15" hidden="false" customHeight="false" outlineLevel="0" collapsed="false">
      <c r="A660" s="78" t="s">
        <v>16497</v>
      </c>
      <c r="B660" s="78" t="s">
        <v>16807</v>
      </c>
      <c r="C660" s="78" t="n">
        <v>4</v>
      </c>
      <c r="N660" s="78" t="s">
        <v>16502</v>
      </c>
    </row>
    <row r="661" customFormat="false" ht="15" hidden="false" customHeight="false" outlineLevel="0" collapsed="false">
      <c r="A661" s="78" t="s">
        <v>16497</v>
      </c>
      <c r="B661" s="78" t="s">
        <v>16807</v>
      </c>
      <c r="C661" s="78" t="n">
        <v>4</v>
      </c>
      <c r="N661" s="78" t="s">
        <v>16502</v>
      </c>
    </row>
    <row r="662" customFormat="false" ht="15" hidden="false" customHeight="false" outlineLevel="0" collapsed="false">
      <c r="A662" s="78" t="s">
        <v>16497</v>
      </c>
      <c r="B662" s="78" t="s">
        <v>16807</v>
      </c>
      <c r="C662" s="78" t="n">
        <v>4</v>
      </c>
      <c r="N662" s="78" t="s">
        <v>16502</v>
      </c>
    </row>
    <row r="663" customFormat="false" ht="15" hidden="false" customHeight="false" outlineLevel="0" collapsed="false">
      <c r="A663" s="78" t="s">
        <v>16497</v>
      </c>
      <c r="B663" s="78" t="s">
        <v>16807</v>
      </c>
      <c r="C663" s="78" t="n">
        <v>4</v>
      </c>
      <c r="N663" s="78" t="s">
        <v>16502</v>
      </c>
    </row>
    <row r="664" customFormat="false" ht="15" hidden="false" customHeight="false" outlineLevel="0" collapsed="false">
      <c r="A664" s="78" t="s">
        <v>16497</v>
      </c>
      <c r="B664" s="78" t="s">
        <v>16807</v>
      </c>
      <c r="C664" s="78" t="n">
        <v>4</v>
      </c>
      <c r="N664" s="78" t="s">
        <v>16502</v>
      </c>
    </row>
    <row r="665" customFormat="false" ht="15" hidden="false" customHeight="false" outlineLevel="0" collapsed="false">
      <c r="A665" s="78" t="s">
        <v>16497</v>
      </c>
      <c r="B665" s="78" t="s">
        <v>16807</v>
      </c>
      <c r="C665" s="78" t="n">
        <v>4</v>
      </c>
      <c r="N665" s="78" t="s">
        <v>16502</v>
      </c>
    </row>
    <row r="666" customFormat="false" ht="15" hidden="false" customHeight="false" outlineLevel="0" collapsed="false">
      <c r="A666" s="78" t="s">
        <v>16497</v>
      </c>
      <c r="B666" s="78" t="s">
        <v>16807</v>
      </c>
      <c r="C666" s="78" t="n">
        <v>4</v>
      </c>
      <c r="N666" s="78" t="s">
        <v>16502</v>
      </c>
    </row>
    <row r="667" customFormat="false" ht="15" hidden="false" customHeight="false" outlineLevel="0" collapsed="false">
      <c r="A667" s="78" t="s">
        <v>16497</v>
      </c>
      <c r="B667" s="78" t="s">
        <v>16807</v>
      </c>
      <c r="C667" s="78" t="n">
        <v>4</v>
      </c>
      <c r="N667" s="78" t="s">
        <v>16502</v>
      </c>
    </row>
    <row r="668" customFormat="false" ht="15" hidden="false" customHeight="false" outlineLevel="0" collapsed="false">
      <c r="A668" s="78" t="s">
        <v>16497</v>
      </c>
      <c r="B668" s="78" t="s">
        <v>16807</v>
      </c>
      <c r="C668" s="78" t="n">
        <v>4</v>
      </c>
      <c r="N668" s="78" t="s">
        <v>16502</v>
      </c>
    </row>
    <row r="669" customFormat="false" ht="15" hidden="false" customHeight="false" outlineLevel="0" collapsed="false">
      <c r="A669" s="78" t="s">
        <v>16497</v>
      </c>
      <c r="B669" s="78" t="s">
        <v>16807</v>
      </c>
      <c r="C669" s="78" t="n">
        <v>4</v>
      </c>
      <c r="N669" s="78" t="s">
        <v>16502</v>
      </c>
    </row>
    <row r="670" customFormat="false" ht="15" hidden="false" customHeight="false" outlineLevel="0" collapsed="false">
      <c r="A670" s="78" t="s">
        <v>16497</v>
      </c>
      <c r="B670" s="78" t="s">
        <v>16807</v>
      </c>
      <c r="C670" s="78" t="n">
        <v>4</v>
      </c>
      <c r="N670" s="78" t="s">
        <v>16502</v>
      </c>
    </row>
    <row r="671" customFormat="false" ht="15" hidden="false" customHeight="false" outlineLevel="0" collapsed="false">
      <c r="A671" s="78" t="s">
        <v>16497</v>
      </c>
      <c r="B671" s="78" t="s">
        <v>16807</v>
      </c>
      <c r="C671" s="78" t="n">
        <v>4</v>
      </c>
      <c r="N671" s="78" t="s">
        <v>16502</v>
      </c>
    </row>
    <row r="672" customFormat="false" ht="15" hidden="false" customHeight="false" outlineLevel="0" collapsed="false">
      <c r="A672" s="78" t="s">
        <v>16497</v>
      </c>
      <c r="B672" s="78" t="s">
        <v>16807</v>
      </c>
      <c r="C672" s="78" t="n">
        <v>4</v>
      </c>
      <c r="N672" s="78" t="s">
        <v>16502</v>
      </c>
    </row>
    <row r="673" customFormat="false" ht="15" hidden="false" customHeight="false" outlineLevel="0" collapsed="false">
      <c r="A673" s="78" t="s">
        <v>16497</v>
      </c>
      <c r="B673" s="78" t="s">
        <v>16807</v>
      </c>
      <c r="C673" s="78" t="n">
        <v>4</v>
      </c>
      <c r="N673" s="78" t="s">
        <v>16502</v>
      </c>
    </row>
    <row r="674" customFormat="false" ht="15" hidden="false" customHeight="false" outlineLevel="0" collapsed="false">
      <c r="A674" s="78" t="s">
        <v>16497</v>
      </c>
      <c r="B674" s="78" t="s">
        <v>16807</v>
      </c>
      <c r="C674" s="78" t="n">
        <v>4</v>
      </c>
      <c r="N674" s="78" t="s">
        <v>16502</v>
      </c>
    </row>
    <row r="675" customFormat="false" ht="15" hidden="false" customHeight="false" outlineLevel="0" collapsed="false">
      <c r="A675" s="78" t="s">
        <v>16497</v>
      </c>
      <c r="B675" s="78" t="s">
        <v>16807</v>
      </c>
      <c r="C675" s="78" t="n">
        <v>4</v>
      </c>
      <c r="N675" s="78" t="s">
        <v>16502</v>
      </c>
    </row>
    <row r="676" customFormat="false" ht="15" hidden="false" customHeight="false" outlineLevel="0" collapsed="false">
      <c r="A676" s="78" t="s">
        <v>16497</v>
      </c>
      <c r="B676" s="78" t="s">
        <v>16807</v>
      </c>
      <c r="C676" s="78" t="n">
        <v>4</v>
      </c>
      <c r="N676" s="78" t="s">
        <v>16502</v>
      </c>
    </row>
    <row r="677" customFormat="false" ht="15" hidden="false" customHeight="false" outlineLevel="0" collapsed="false">
      <c r="A677" s="78" t="s">
        <v>16497</v>
      </c>
      <c r="B677" s="78" t="s">
        <v>16807</v>
      </c>
      <c r="C677" s="78" t="n">
        <v>4</v>
      </c>
      <c r="N677" s="78" t="s">
        <v>16502</v>
      </c>
    </row>
    <row r="678" customFormat="false" ht="15" hidden="false" customHeight="false" outlineLevel="0" collapsed="false">
      <c r="A678" s="78" t="s">
        <v>16497</v>
      </c>
      <c r="B678" s="78" t="s">
        <v>16807</v>
      </c>
      <c r="C678" s="78" t="n">
        <v>4</v>
      </c>
      <c r="N678" s="78" t="s">
        <v>16502</v>
      </c>
    </row>
    <row r="679" customFormat="false" ht="15" hidden="false" customHeight="false" outlineLevel="0" collapsed="false">
      <c r="A679" s="78" t="s">
        <v>16497</v>
      </c>
      <c r="B679" s="78" t="s">
        <v>16807</v>
      </c>
      <c r="C679" s="78" t="n">
        <v>4</v>
      </c>
      <c r="N679" s="78" t="s">
        <v>16502</v>
      </c>
    </row>
    <row r="680" customFormat="false" ht="15" hidden="false" customHeight="false" outlineLevel="0" collapsed="false">
      <c r="A680" s="78" t="s">
        <v>16497</v>
      </c>
      <c r="B680" s="78" t="s">
        <v>16807</v>
      </c>
      <c r="C680" s="78" t="n">
        <v>4</v>
      </c>
      <c r="N680" s="78" t="s">
        <v>16502</v>
      </c>
    </row>
    <row r="681" customFormat="false" ht="15" hidden="false" customHeight="false" outlineLevel="0" collapsed="false">
      <c r="A681" s="78" t="s">
        <v>16497</v>
      </c>
      <c r="B681" s="78" t="s">
        <v>16807</v>
      </c>
      <c r="C681" s="78" t="n">
        <v>4</v>
      </c>
      <c r="N681" s="78" t="s">
        <v>16502</v>
      </c>
    </row>
    <row r="682" customFormat="false" ht="15" hidden="false" customHeight="false" outlineLevel="0" collapsed="false">
      <c r="A682" s="78" t="s">
        <v>16497</v>
      </c>
      <c r="B682" s="78" t="s">
        <v>16807</v>
      </c>
      <c r="C682" s="78" t="n">
        <v>4</v>
      </c>
      <c r="N682" s="78" t="s">
        <v>16502</v>
      </c>
    </row>
    <row r="683" customFormat="false" ht="15" hidden="false" customHeight="false" outlineLevel="0" collapsed="false">
      <c r="A683" s="78" t="s">
        <v>16497</v>
      </c>
      <c r="B683" s="78" t="s">
        <v>16807</v>
      </c>
      <c r="C683" s="78" t="n">
        <v>4</v>
      </c>
      <c r="N683" s="78" t="s">
        <v>16502</v>
      </c>
    </row>
    <row r="684" customFormat="false" ht="15" hidden="false" customHeight="false" outlineLevel="0" collapsed="false">
      <c r="A684" s="78" t="s">
        <v>16497</v>
      </c>
      <c r="B684" s="78" t="s">
        <v>16807</v>
      </c>
      <c r="C684" s="78" t="n">
        <v>4</v>
      </c>
      <c r="N684" s="78" t="s">
        <v>16502</v>
      </c>
    </row>
    <row r="685" customFormat="false" ht="15" hidden="false" customHeight="false" outlineLevel="0" collapsed="false">
      <c r="A685" s="78" t="s">
        <v>16497</v>
      </c>
      <c r="B685" s="78" t="s">
        <v>16807</v>
      </c>
      <c r="C685" s="78" t="n">
        <v>4</v>
      </c>
      <c r="N685" s="78" t="s">
        <v>16502</v>
      </c>
    </row>
    <row r="686" customFormat="false" ht="15" hidden="false" customHeight="false" outlineLevel="0" collapsed="false">
      <c r="A686" s="78" t="s">
        <v>16497</v>
      </c>
      <c r="B686" s="78" t="s">
        <v>16807</v>
      </c>
      <c r="C686" s="78" t="n">
        <v>4</v>
      </c>
      <c r="N686" s="78" t="s">
        <v>16502</v>
      </c>
    </row>
    <row r="687" customFormat="false" ht="15" hidden="false" customHeight="false" outlineLevel="0" collapsed="false">
      <c r="A687" s="78" t="s">
        <v>16497</v>
      </c>
      <c r="B687" s="78" t="s">
        <v>16807</v>
      </c>
      <c r="C687" s="78" t="n">
        <v>4</v>
      </c>
      <c r="N687" s="78" t="s">
        <v>16502</v>
      </c>
    </row>
    <row r="688" customFormat="false" ht="15" hidden="false" customHeight="false" outlineLevel="0" collapsed="false">
      <c r="A688" s="78" t="s">
        <v>16497</v>
      </c>
      <c r="B688" s="78" t="s">
        <v>16807</v>
      </c>
      <c r="C688" s="78" t="n">
        <v>4</v>
      </c>
      <c r="N688" s="78" t="s">
        <v>16502</v>
      </c>
    </row>
    <row r="689" customFormat="false" ht="15" hidden="false" customHeight="false" outlineLevel="0" collapsed="false">
      <c r="A689" s="78" t="s">
        <v>16497</v>
      </c>
      <c r="B689" s="78" t="s">
        <v>16807</v>
      </c>
      <c r="C689" s="78" t="n">
        <v>4</v>
      </c>
      <c r="N689" s="78" t="s">
        <v>16502</v>
      </c>
    </row>
    <row r="690" customFormat="false" ht="15" hidden="false" customHeight="false" outlineLevel="0" collapsed="false">
      <c r="A690" s="78" t="s">
        <v>16497</v>
      </c>
      <c r="B690" s="78" t="s">
        <v>16807</v>
      </c>
      <c r="C690" s="78" t="n">
        <v>4</v>
      </c>
      <c r="N690" s="78" t="s">
        <v>16502</v>
      </c>
    </row>
    <row r="691" customFormat="false" ht="15" hidden="false" customHeight="false" outlineLevel="0" collapsed="false">
      <c r="A691" s="78" t="s">
        <v>16497</v>
      </c>
      <c r="B691" s="78" t="s">
        <v>16807</v>
      </c>
      <c r="C691" s="78" t="n">
        <v>4</v>
      </c>
      <c r="N691" s="78" t="s">
        <v>16502</v>
      </c>
    </row>
    <row r="692" customFormat="false" ht="15" hidden="false" customHeight="false" outlineLevel="0" collapsed="false">
      <c r="A692" s="78" t="s">
        <v>16497</v>
      </c>
      <c r="B692" s="78" t="s">
        <v>16807</v>
      </c>
      <c r="C692" s="78" t="n">
        <v>4</v>
      </c>
      <c r="N692" s="78" t="s">
        <v>16502</v>
      </c>
    </row>
    <row r="693" customFormat="false" ht="15" hidden="false" customHeight="false" outlineLevel="0" collapsed="false">
      <c r="A693" s="78" t="s">
        <v>16497</v>
      </c>
      <c r="B693" s="78" t="s">
        <v>16807</v>
      </c>
      <c r="C693" s="78" t="n">
        <v>4</v>
      </c>
      <c r="N693" s="78" t="s">
        <v>16502</v>
      </c>
    </row>
    <row r="694" customFormat="false" ht="15" hidden="false" customHeight="false" outlineLevel="0" collapsed="false">
      <c r="A694" s="78" t="s">
        <v>16497</v>
      </c>
      <c r="B694" s="78" t="s">
        <v>16807</v>
      </c>
      <c r="C694" s="78" t="n">
        <v>4</v>
      </c>
      <c r="N694" s="78" t="s">
        <v>16502</v>
      </c>
    </row>
    <row r="695" customFormat="false" ht="15" hidden="false" customHeight="false" outlineLevel="0" collapsed="false">
      <c r="A695" s="78" t="s">
        <v>16497</v>
      </c>
      <c r="B695" s="78" t="s">
        <v>16807</v>
      </c>
      <c r="C695" s="78" t="n">
        <v>4</v>
      </c>
      <c r="N695" s="78" t="s">
        <v>16502</v>
      </c>
    </row>
    <row r="696" customFormat="false" ht="15" hidden="false" customHeight="false" outlineLevel="0" collapsed="false">
      <c r="A696" s="78" t="s">
        <v>16497</v>
      </c>
      <c r="B696" s="78" t="s">
        <v>7914</v>
      </c>
      <c r="C696" s="78" t="n">
        <v>21003320</v>
      </c>
      <c r="D696" s="78" t="s">
        <v>120</v>
      </c>
      <c r="E696" s="78" t="s">
        <v>7915</v>
      </c>
      <c r="N696" s="78" t="s">
        <v>16502</v>
      </c>
    </row>
    <row r="697" customFormat="false" ht="15" hidden="false" customHeight="false" outlineLevel="0" collapsed="false">
      <c r="A697" s="78" t="s">
        <v>16497</v>
      </c>
      <c r="B697" s="78" t="s">
        <v>7921</v>
      </c>
      <c r="C697" s="78" t="n">
        <v>118488586</v>
      </c>
      <c r="F697" s="78" t="s">
        <v>16498</v>
      </c>
      <c r="G697" s="78" t="s">
        <v>7914</v>
      </c>
      <c r="H697" s="78" t="s">
        <v>7914</v>
      </c>
      <c r="I697" s="78" t="s">
        <v>16808</v>
      </c>
      <c r="J697" s="78" t="n">
        <v>21003320</v>
      </c>
      <c r="K697" s="78" t="s">
        <v>120</v>
      </c>
      <c r="L697" s="78" t="s">
        <v>16809</v>
      </c>
      <c r="M697" s="78" t="s">
        <v>7915</v>
      </c>
      <c r="N697" s="78" t="s">
        <v>16502</v>
      </c>
    </row>
    <row r="698" customFormat="false" ht="15" hidden="false" customHeight="false" outlineLevel="0" collapsed="false">
      <c r="A698" s="78" t="s">
        <v>16497</v>
      </c>
      <c r="B698" s="78" t="s">
        <v>7928</v>
      </c>
      <c r="C698" s="78" t="n">
        <v>118925410</v>
      </c>
      <c r="F698" s="78" t="s">
        <v>16498</v>
      </c>
      <c r="G698" s="78" t="s">
        <v>7914</v>
      </c>
      <c r="H698" s="78" t="s">
        <v>7914</v>
      </c>
      <c r="I698" s="78" t="s">
        <v>16808</v>
      </c>
      <c r="J698" s="78" t="n">
        <v>21003320</v>
      </c>
      <c r="K698" s="78" t="s">
        <v>120</v>
      </c>
      <c r="L698" s="78" t="s">
        <v>16809</v>
      </c>
      <c r="M698" s="78" t="s">
        <v>7915</v>
      </c>
      <c r="N698" s="78" t="s">
        <v>16502</v>
      </c>
    </row>
    <row r="699" customFormat="false" ht="15" hidden="false" customHeight="false" outlineLevel="0" collapsed="false">
      <c r="A699" s="78" t="s">
        <v>16497</v>
      </c>
      <c r="B699" s="78" t="s">
        <v>7742</v>
      </c>
      <c r="C699" s="78" t="n">
        <v>21002271</v>
      </c>
      <c r="D699" s="78" t="n">
        <v>237194105</v>
      </c>
      <c r="E699" s="78" t="s">
        <v>7743</v>
      </c>
      <c r="N699" s="78" t="s">
        <v>16502</v>
      </c>
    </row>
    <row r="700" customFormat="false" ht="15" hidden="false" customHeight="false" outlineLevel="0" collapsed="false">
      <c r="A700" s="78" t="s">
        <v>16497</v>
      </c>
      <c r="B700" s="78" t="s">
        <v>7749</v>
      </c>
      <c r="C700" s="78" t="n">
        <v>118470142</v>
      </c>
      <c r="F700" s="78" t="s">
        <v>16498</v>
      </c>
      <c r="G700" s="78" t="s">
        <v>7742</v>
      </c>
      <c r="H700" s="78" t="s">
        <v>7742</v>
      </c>
      <c r="I700" s="78" t="s">
        <v>456</v>
      </c>
      <c r="J700" s="78" t="n">
        <v>21002271</v>
      </c>
      <c r="K700" s="78" t="n">
        <v>237194105</v>
      </c>
      <c r="L700" s="78" t="s">
        <v>16810</v>
      </c>
      <c r="M700" s="78" t="s">
        <v>7743</v>
      </c>
      <c r="N700" s="78" t="s">
        <v>16502</v>
      </c>
    </row>
    <row r="701" customFormat="false" ht="15" hidden="false" customHeight="false" outlineLevel="0" collapsed="false">
      <c r="A701" s="78" t="s">
        <v>16497</v>
      </c>
      <c r="B701" s="78" t="s">
        <v>7756</v>
      </c>
      <c r="C701" s="78" t="n">
        <v>118469494</v>
      </c>
      <c r="F701" s="78" t="s">
        <v>16498</v>
      </c>
      <c r="G701" s="78" t="s">
        <v>7742</v>
      </c>
      <c r="H701" s="78" t="s">
        <v>7742</v>
      </c>
      <c r="I701" s="78" t="s">
        <v>456</v>
      </c>
      <c r="J701" s="78" t="n">
        <v>21002271</v>
      </c>
      <c r="K701" s="78" t="n">
        <v>237194105</v>
      </c>
      <c r="L701" s="78" t="s">
        <v>16810</v>
      </c>
      <c r="M701" s="78" t="s">
        <v>7743</v>
      </c>
      <c r="N701" s="78" t="s">
        <v>16502</v>
      </c>
    </row>
    <row r="702" customFormat="false" ht="15" hidden="false" customHeight="false" outlineLevel="0" collapsed="false">
      <c r="A702" s="78" t="s">
        <v>16497</v>
      </c>
      <c r="B702" s="78" t="s">
        <v>7735</v>
      </c>
      <c r="C702" s="78" t="n">
        <v>156392055</v>
      </c>
      <c r="D702" s="78" t="s">
        <v>7737</v>
      </c>
      <c r="E702" s="78" t="s">
        <v>7736</v>
      </c>
      <c r="N702" s="78" t="s">
        <v>16502</v>
      </c>
    </row>
    <row r="703" customFormat="false" ht="15" hidden="false" customHeight="false" outlineLevel="0" collapsed="false">
      <c r="A703" s="78" t="s">
        <v>16497</v>
      </c>
      <c r="B703" s="78" t="s">
        <v>7735</v>
      </c>
      <c r="C703" s="78" t="n">
        <v>156392055</v>
      </c>
      <c r="D703" s="78" t="s">
        <v>7737</v>
      </c>
      <c r="E703" s="78" t="s">
        <v>7736</v>
      </c>
      <c r="N703" s="78" t="s">
        <v>16502</v>
      </c>
    </row>
    <row r="704" customFormat="false" ht="15" hidden="false" customHeight="false" outlineLevel="0" collapsed="false">
      <c r="A704" s="78" t="s">
        <v>16497</v>
      </c>
      <c r="B704" s="78" t="s">
        <v>7735</v>
      </c>
      <c r="C704" s="78" t="n">
        <v>156392055</v>
      </c>
      <c r="D704" s="78" t="s">
        <v>7737</v>
      </c>
      <c r="E704" s="78" t="s">
        <v>7736</v>
      </c>
      <c r="N704" s="78" t="s">
        <v>16502</v>
      </c>
    </row>
    <row r="705" customFormat="false" ht="15" hidden="false" customHeight="false" outlineLevel="0" collapsed="false">
      <c r="A705" s="78" t="s">
        <v>16497</v>
      </c>
      <c r="B705" s="78" t="s">
        <v>7735</v>
      </c>
      <c r="C705" s="78" t="n">
        <v>156392055</v>
      </c>
      <c r="D705" s="78" t="s">
        <v>7737</v>
      </c>
      <c r="E705" s="78" t="s">
        <v>7736</v>
      </c>
      <c r="N705" s="78" t="s">
        <v>16502</v>
      </c>
    </row>
    <row r="706" customFormat="false" ht="15" hidden="false" customHeight="false" outlineLevel="0" collapsed="false">
      <c r="A706" s="78" t="s">
        <v>16497</v>
      </c>
      <c r="B706" s="78" t="s">
        <v>7973</v>
      </c>
      <c r="C706" s="78" t="n">
        <v>76674163</v>
      </c>
      <c r="D706" s="78" t="n">
        <v>268150109</v>
      </c>
      <c r="E706" s="78" t="s">
        <v>7974</v>
      </c>
      <c r="N706" s="78" t="s">
        <v>16502</v>
      </c>
    </row>
    <row r="707" customFormat="false" ht="15" hidden="false" customHeight="false" outlineLevel="0" collapsed="false">
      <c r="A707" s="78" t="s">
        <v>16497</v>
      </c>
      <c r="B707" s="78" t="s">
        <v>7936</v>
      </c>
      <c r="C707" s="78" t="n">
        <v>21002286</v>
      </c>
      <c r="D707" s="78" t="s">
        <v>121</v>
      </c>
      <c r="E707" s="78" t="s">
        <v>7937</v>
      </c>
      <c r="N707" s="78" t="s">
        <v>16502</v>
      </c>
    </row>
    <row r="708" customFormat="false" ht="15" hidden="false" customHeight="false" outlineLevel="0" collapsed="false">
      <c r="A708" s="78" t="s">
        <v>16497</v>
      </c>
      <c r="B708" s="78" t="s">
        <v>7964</v>
      </c>
      <c r="C708" s="78" t="n">
        <v>158596550</v>
      </c>
      <c r="F708" s="78" t="s">
        <v>16498</v>
      </c>
      <c r="G708" s="78" t="s">
        <v>7936</v>
      </c>
      <c r="H708" s="78" t="s">
        <v>7936</v>
      </c>
      <c r="I708" s="78" t="s">
        <v>16811</v>
      </c>
      <c r="J708" s="78" t="n">
        <v>21002286</v>
      </c>
      <c r="K708" s="78" t="s">
        <v>121</v>
      </c>
      <c r="L708" s="78" t="s">
        <v>16812</v>
      </c>
      <c r="M708" s="78" t="s">
        <v>7937</v>
      </c>
      <c r="N708" s="78" t="s">
        <v>16502</v>
      </c>
    </row>
    <row r="709" customFormat="false" ht="15" hidden="false" customHeight="false" outlineLevel="0" collapsed="false">
      <c r="A709" s="78" t="s">
        <v>16497</v>
      </c>
      <c r="B709" s="78" t="s">
        <v>7957</v>
      </c>
      <c r="C709" s="78" t="n">
        <v>158596702</v>
      </c>
      <c r="F709" s="78" t="s">
        <v>16498</v>
      </c>
      <c r="G709" s="78" t="s">
        <v>7936</v>
      </c>
      <c r="H709" s="78" t="s">
        <v>7936</v>
      </c>
      <c r="I709" s="78" t="s">
        <v>16811</v>
      </c>
      <c r="J709" s="78" t="n">
        <v>21002286</v>
      </c>
      <c r="K709" s="78" t="s">
        <v>121</v>
      </c>
      <c r="L709" s="78" t="s">
        <v>16812</v>
      </c>
      <c r="M709" s="78" t="s">
        <v>7937</v>
      </c>
      <c r="N709" s="78" t="s">
        <v>16502</v>
      </c>
    </row>
    <row r="710" customFormat="false" ht="15" hidden="false" customHeight="false" outlineLevel="0" collapsed="false">
      <c r="A710" s="78" t="s">
        <v>16497</v>
      </c>
      <c r="B710" s="78" t="s">
        <v>16813</v>
      </c>
      <c r="C710" s="78" t="n">
        <v>154749684</v>
      </c>
      <c r="F710" s="78" t="s">
        <v>16498</v>
      </c>
      <c r="G710" s="78" t="s">
        <v>7936</v>
      </c>
      <c r="H710" s="78" t="s">
        <v>7936</v>
      </c>
      <c r="I710" s="78" t="s">
        <v>16811</v>
      </c>
      <c r="J710" s="78" t="n">
        <v>21002286</v>
      </c>
      <c r="K710" s="78" t="s">
        <v>121</v>
      </c>
      <c r="L710" s="78" t="s">
        <v>16812</v>
      </c>
      <c r="M710" s="78" t="s">
        <v>7937</v>
      </c>
      <c r="N710" s="78" t="s">
        <v>16502</v>
      </c>
    </row>
    <row r="711" customFormat="false" ht="15" hidden="false" customHeight="false" outlineLevel="0" collapsed="false">
      <c r="A711" s="78" t="s">
        <v>16497</v>
      </c>
      <c r="B711" s="78" t="s">
        <v>7950</v>
      </c>
      <c r="C711" s="78" t="n">
        <v>154749685</v>
      </c>
      <c r="F711" s="78" t="s">
        <v>16498</v>
      </c>
      <c r="G711" s="78" t="s">
        <v>7936</v>
      </c>
      <c r="H711" s="78" t="s">
        <v>7936</v>
      </c>
      <c r="I711" s="78" t="s">
        <v>16811</v>
      </c>
      <c r="J711" s="78" t="n">
        <v>21002286</v>
      </c>
      <c r="K711" s="78" t="s">
        <v>121</v>
      </c>
      <c r="L711" s="78" t="s">
        <v>16812</v>
      </c>
      <c r="M711" s="78" t="s">
        <v>7937</v>
      </c>
      <c r="N711" s="78" t="s">
        <v>16502</v>
      </c>
    </row>
    <row r="712" customFormat="false" ht="15" hidden="false" customHeight="false" outlineLevel="0" collapsed="false">
      <c r="A712" s="78" t="s">
        <v>16497</v>
      </c>
      <c r="B712" s="78" t="s">
        <v>16814</v>
      </c>
      <c r="C712" s="78" t="n">
        <v>154749831</v>
      </c>
      <c r="F712" s="78" t="s">
        <v>16498</v>
      </c>
      <c r="G712" s="78" t="s">
        <v>7936</v>
      </c>
      <c r="H712" s="78" t="s">
        <v>7936</v>
      </c>
      <c r="I712" s="78" t="s">
        <v>16811</v>
      </c>
      <c r="J712" s="78" t="n">
        <v>21002286</v>
      </c>
      <c r="K712" s="78" t="s">
        <v>121</v>
      </c>
      <c r="L712" s="78" t="s">
        <v>16812</v>
      </c>
      <c r="M712" s="78" t="s">
        <v>7937</v>
      </c>
      <c r="N712" s="78" t="s">
        <v>16502</v>
      </c>
    </row>
    <row r="713" customFormat="false" ht="15" hidden="false" customHeight="false" outlineLevel="0" collapsed="false">
      <c r="A713" s="78" t="s">
        <v>16497</v>
      </c>
      <c r="B713" s="78" t="s">
        <v>16815</v>
      </c>
      <c r="C713" s="78" t="n">
        <v>154749663</v>
      </c>
      <c r="F713" s="78" t="s">
        <v>16498</v>
      </c>
      <c r="G713" s="78" t="s">
        <v>7936</v>
      </c>
      <c r="H713" s="78" t="s">
        <v>7936</v>
      </c>
      <c r="I713" s="78" t="s">
        <v>16811</v>
      </c>
      <c r="J713" s="78" t="n">
        <v>21002286</v>
      </c>
      <c r="K713" s="78" t="s">
        <v>121</v>
      </c>
      <c r="L713" s="78" t="s">
        <v>16812</v>
      </c>
      <c r="M713" s="78" t="s">
        <v>7937</v>
      </c>
      <c r="N713" s="78" t="s">
        <v>16502</v>
      </c>
    </row>
    <row r="714" customFormat="false" ht="15" hidden="false" customHeight="false" outlineLevel="0" collapsed="false">
      <c r="A714" s="78" t="s">
        <v>16497</v>
      </c>
      <c r="B714" s="78" t="s">
        <v>16816</v>
      </c>
      <c r="C714" s="78" t="n">
        <v>154749717</v>
      </c>
      <c r="F714" s="78" t="s">
        <v>16498</v>
      </c>
      <c r="G714" s="78" t="s">
        <v>7936</v>
      </c>
      <c r="H714" s="78" t="s">
        <v>7936</v>
      </c>
      <c r="I714" s="78" t="s">
        <v>16811</v>
      </c>
      <c r="J714" s="78" t="n">
        <v>21002286</v>
      </c>
      <c r="K714" s="78" t="s">
        <v>121</v>
      </c>
      <c r="L714" s="78" t="s">
        <v>16812</v>
      </c>
      <c r="M714" s="78" t="s">
        <v>7937</v>
      </c>
      <c r="N714" s="78" t="s">
        <v>16502</v>
      </c>
    </row>
    <row r="715" customFormat="false" ht="15" hidden="false" customHeight="false" outlineLevel="0" collapsed="false">
      <c r="A715" s="78" t="s">
        <v>16497</v>
      </c>
      <c r="B715" s="78" t="s">
        <v>7943</v>
      </c>
      <c r="C715" s="78" t="n">
        <v>154749665</v>
      </c>
      <c r="F715" s="78" t="s">
        <v>16498</v>
      </c>
      <c r="G715" s="78" t="s">
        <v>7936</v>
      </c>
      <c r="H715" s="78" t="s">
        <v>7936</v>
      </c>
      <c r="I715" s="78" t="s">
        <v>16811</v>
      </c>
      <c r="J715" s="78" t="n">
        <v>21002286</v>
      </c>
      <c r="K715" s="78" t="s">
        <v>121</v>
      </c>
      <c r="L715" s="78" t="s">
        <v>16812</v>
      </c>
      <c r="M715" s="78" t="s">
        <v>7937</v>
      </c>
      <c r="N715" s="78" t="s">
        <v>16502</v>
      </c>
    </row>
    <row r="716" customFormat="false" ht="15" hidden="false" customHeight="false" outlineLevel="0" collapsed="false">
      <c r="A716" s="78" t="s">
        <v>16497</v>
      </c>
      <c r="B716" s="78" t="s">
        <v>16817</v>
      </c>
      <c r="C716" s="78" t="n">
        <v>154749718</v>
      </c>
      <c r="F716" s="78" t="s">
        <v>16498</v>
      </c>
      <c r="G716" s="78" t="s">
        <v>7936</v>
      </c>
      <c r="H716" s="78" t="s">
        <v>7936</v>
      </c>
      <c r="I716" s="78" t="s">
        <v>16811</v>
      </c>
      <c r="J716" s="78" t="n">
        <v>21002286</v>
      </c>
      <c r="K716" s="78" t="s">
        <v>121</v>
      </c>
      <c r="L716" s="78" t="s">
        <v>16812</v>
      </c>
      <c r="M716" s="78" t="s">
        <v>7937</v>
      </c>
      <c r="N716" s="78" t="s">
        <v>16502</v>
      </c>
    </row>
    <row r="717" customFormat="false" ht="15" hidden="false" customHeight="false" outlineLevel="0" collapsed="false">
      <c r="A717" s="78" t="s">
        <v>16497</v>
      </c>
      <c r="B717" s="78" t="s">
        <v>16818</v>
      </c>
      <c r="C717" s="78" t="n">
        <v>159200982</v>
      </c>
      <c r="D717" s="78" t="s">
        <v>16819</v>
      </c>
      <c r="E717" s="78" t="s">
        <v>16820</v>
      </c>
      <c r="N717" s="78" t="s">
        <v>16502</v>
      </c>
    </row>
    <row r="718" customFormat="false" ht="15" hidden="false" customHeight="false" outlineLevel="0" collapsed="false">
      <c r="A718" s="78" t="s">
        <v>16497</v>
      </c>
      <c r="B718" s="78" t="s">
        <v>7688</v>
      </c>
      <c r="C718" s="78" t="n">
        <v>21069490</v>
      </c>
      <c r="D718" s="78" t="s">
        <v>7690</v>
      </c>
      <c r="E718" s="78" t="s">
        <v>7689</v>
      </c>
      <c r="N718" s="78" t="s">
        <v>16502</v>
      </c>
    </row>
    <row r="719" customFormat="false" ht="15" hidden="false" customHeight="false" outlineLevel="0" collapsed="false">
      <c r="A719" s="78" t="s">
        <v>16497</v>
      </c>
      <c r="B719" s="78" t="s">
        <v>7982</v>
      </c>
      <c r="C719" s="78" t="n">
        <v>21070227</v>
      </c>
      <c r="D719" s="78" t="n">
        <v>268158201</v>
      </c>
      <c r="E719" s="78" t="s">
        <v>7983</v>
      </c>
      <c r="N719" s="78" t="s">
        <v>16502</v>
      </c>
    </row>
    <row r="720" customFormat="false" ht="15" hidden="false" customHeight="false" outlineLevel="0" collapsed="false">
      <c r="A720" s="78" t="s">
        <v>16497</v>
      </c>
      <c r="B720" s="78" t="s">
        <v>7991</v>
      </c>
      <c r="C720" s="78" t="n">
        <v>133778349</v>
      </c>
      <c r="D720" s="78" t="s">
        <v>857</v>
      </c>
      <c r="E720" s="78" t="s">
        <v>7992</v>
      </c>
      <c r="F720" s="78" t="s">
        <v>16498</v>
      </c>
      <c r="G720" s="78" t="s">
        <v>7982</v>
      </c>
      <c r="H720" s="78" t="s">
        <v>7982</v>
      </c>
      <c r="I720" s="78" t="s">
        <v>16821</v>
      </c>
      <c r="J720" s="78" t="n">
        <v>21070227</v>
      </c>
      <c r="K720" s="78" t="n">
        <v>268158201</v>
      </c>
      <c r="L720" s="78" t="s">
        <v>16822</v>
      </c>
      <c r="M720" s="78" t="s">
        <v>7983</v>
      </c>
      <c r="N720" s="78" t="s">
        <v>16502</v>
      </c>
    </row>
    <row r="721" customFormat="false" ht="15" hidden="false" customHeight="false" outlineLevel="0" collapsed="false">
      <c r="A721" s="78" t="s">
        <v>16497</v>
      </c>
      <c r="B721" s="78" t="s">
        <v>16823</v>
      </c>
      <c r="C721" s="78" t="n">
        <v>21002276</v>
      </c>
      <c r="D721" s="78" t="s">
        <v>16824</v>
      </c>
      <c r="E721" s="78" t="s">
        <v>16825</v>
      </c>
      <c r="N721" s="78" t="s">
        <v>16502</v>
      </c>
    </row>
    <row r="722" customFormat="false" ht="15" hidden="false" customHeight="false" outlineLevel="0" collapsed="false">
      <c r="A722" s="78" t="s">
        <v>16497</v>
      </c>
      <c r="B722" s="78" t="s">
        <v>7894</v>
      </c>
      <c r="C722" s="78" t="n">
        <v>21003302</v>
      </c>
      <c r="D722" s="78" t="n">
        <v>252131107</v>
      </c>
      <c r="E722" s="78" t="s">
        <v>7895</v>
      </c>
      <c r="N722" s="78" t="s">
        <v>16502</v>
      </c>
    </row>
    <row r="723" customFormat="false" ht="15" hidden="false" customHeight="false" outlineLevel="0" collapsed="false">
      <c r="A723" s="78" t="s">
        <v>16497</v>
      </c>
      <c r="B723" s="78" t="s">
        <v>8996</v>
      </c>
      <c r="C723" s="78" t="n">
        <v>102269863</v>
      </c>
      <c r="D723" s="78" t="s">
        <v>8998</v>
      </c>
      <c r="E723" s="78" t="s">
        <v>8997</v>
      </c>
      <c r="N723" s="78" t="s">
        <v>16502</v>
      </c>
    </row>
    <row r="724" customFormat="false" ht="15" hidden="false" customHeight="false" outlineLevel="0" collapsed="false">
      <c r="A724" s="78" t="s">
        <v>16497</v>
      </c>
      <c r="B724" s="78" t="s">
        <v>8996</v>
      </c>
      <c r="C724" s="78" t="n">
        <v>102269863</v>
      </c>
      <c r="D724" s="78" t="s">
        <v>8998</v>
      </c>
      <c r="E724" s="78" t="s">
        <v>8997</v>
      </c>
      <c r="N724" s="78" t="s">
        <v>16502</v>
      </c>
    </row>
    <row r="725" customFormat="false" ht="15" hidden="false" customHeight="false" outlineLevel="0" collapsed="false">
      <c r="A725" s="78" t="s">
        <v>16497</v>
      </c>
      <c r="B725" s="78" t="s">
        <v>8996</v>
      </c>
      <c r="C725" s="78" t="n">
        <v>102269863</v>
      </c>
      <c r="D725" s="78" t="s">
        <v>8998</v>
      </c>
      <c r="E725" s="78" t="s">
        <v>8997</v>
      </c>
      <c r="N725" s="78" t="s">
        <v>16502</v>
      </c>
    </row>
    <row r="726" customFormat="false" ht="15" hidden="false" customHeight="false" outlineLevel="0" collapsed="false">
      <c r="A726" s="78" t="s">
        <v>16497</v>
      </c>
      <c r="B726" s="78" t="s">
        <v>14972</v>
      </c>
      <c r="C726" s="78" t="n">
        <v>153032218</v>
      </c>
      <c r="D726" s="78" t="s">
        <v>14974</v>
      </c>
      <c r="E726" s="78" t="s">
        <v>14973</v>
      </c>
      <c r="N726" s="78" t="s">
        <v>16502</v>
      </c>
    </row>
    <row r="727" customFormat="false" ht="15" hidden="false" customHeight="false" outlineLevel="0" collapsed="false">
      <c r="A727" s="78" t="s">
        <v>16497</v>
      </c>
      <c r="B727" s="78" t="s">
        <v>16237</v>
      </c>
      <c r="C727" s="78" t="n">
        <v>21002293</v>
      </c>
      <c r="D727" s="78" t="n">
        <v>278642103</v>
      </c>
      <c r="E727" s="78" t="s">
        <v>16238</v>
      </c>
      <c r="N727" s="78" t="s">
        <v>16502</v>
      </c>
    </row>
    <row r="728" customFormat="false" ht="15" hidden="false" customHeight="false" outlineLevel="0" collapsed="false">
      <c r="A728" s="78" t="s">
        <v>16497</v>
      </c>
      <c r="B728" s="78" t="s">
        <v>16245</v>
      </c>
      <c r="C728" s="78" t="n">
        <v>118476100</v>
      </c>
      <c r="F728" s="78" t="s">
        <v>16498</v>
      </c>
      <c r="G728" s="78" t="s">
        <v>16237</v>
      </c>
      <c r="H728" s="78" t="s">
        <v>16237</v>
      </c>
      <c r="I728" s="78" t="s">
        <v>16826</v>
      </c>
      <c r="J728" s="78" t="n">
        <v>21002293</v>
      </c>
      <c r="K728" s="78" t="n">
        <v>278642103</v>
      </c>
      <c r="L728" s="78" t="s">
        <v>16827</v>
      </c>
      <c r="M728" s="78" t="s">
        <v>16238</v>
      </c>
      <c r="N728" s="78" t="s">
        <v>16502</v>
      </c>
    </row>
    <row r="729" customFormat="false" ht="15" hidden="false" customHeight="false" outlineLevel="0" collapsed="false">
      <c r="A729" s="78" t="s">
        <v>16497</v>
      </c>
      <c r="B729" s="78" t="s">
        <v>16252</v>
      </c>
      <c r="C729" s="78" t="n">
        <v>119127472</v>
      </c>
      <c r="F729" s="78" t="s">
        <v>16498</v>
      </c>
      <c r="G729" s="78" t="s">
        <v>16237</v>
      </c>
      <c r="H729" s="78" t="s">
        <v>16237</v>
      </c>
      <c r="I729" s="78" t="s">
        <v>16826</v>
      </c>
      <c r="J729" s="78" t="n">
        <v>21002293</v>
      </c>
      <c r="K729" s="78" t="n">
        <v>278642103</v>
      </c>
      <c r="L729" s="78" t="s">
        <v>16827</v>
      </c>
      <c r="M729" s="78" t="s">
        <v>16238</v>
      </c>
      <c r="N729" s="78" t="s">
        <v>16502</v>
      </c>
    </row>
    <row r="730" customFormat="false" ht="15" hidden="false" customHeight="false" outlineLevel="0" collapsed="false">
      <c r="A730" s="78" t="s">
        <v>16497</v>
      </c>
      <c r="B730" s="78" t="s">
        <v>16828</v>
      </c>
      <c r="C730" s="78" t="n">
        <v>21002294</v>
      </c>
      <c r="D730" s="78" t="n">
        <v>278865100</v>
      </c>
      <c r="E730" s="78" t="s">
        <v>16829</v>
      </c>
      <c r="N730" s="78" t="s">
        <v>16502</v>
      </c>
    </row>
    <row r="731" customFormat="false" ht="15" hidden="false" customHeight="false" outlineLevel="0" collapsed="false">
      <c r="A731" s="78" t="s">
        <v>16497</v>
      </c>
      <c r="B731" s="78" t="s">
        <v>16830</v>
      </c>
      <c r="C731" s="78" t="n">
        <v>154750224</v>
      </c>
      <c r="F731" s="78" t="s">
        <v>16498</v>
      </c>
      <c r="G731" s="78" t="s">
        <v>16828</v>
      </c>
      <c r="H731" s="78" t="s">
        <v>16828</v>
      </c>
      <c r="I731" s="78" t="s">
        <v>16831</v>
      </c>
      <c r="J731" s="78" t="n">
        <v>21002294</v>
      </c>
      <c r="K731" s="78" t="n">
        <v>278865100</v>
      </c>
      <c r="L731" s="78" t="s">
        <v>16832</v>
      </c>
      <c r="M731" s="78" t="s">
        <v>16829</v>
      </c>
      <c r="N731" s="78" t="s">
        <v>16502</v>
      </c>
    </row>
    <row r="732" customFormat="false" ht="15" hidden="false" customHeight="false" outlineLevel="0" collapsed="false">
      <c r="A732" s="78" t="s">
        <v>16497</v>
      </c>
      <c r="B732" s="78" t="s">
        <v>16833</v>
      </c>
      <c r="C732" s="78" t="n">
        <v>154750225</v>
      </c>
      <c r="F732" s="78" t="s">
        <v>16498</v>
      </c>
      <c r="G732" s="78" t="s">
        <v>16828</v>
      </c>
      <c r="H732" s="78" t="s">
        <v>16828</v>
      </c>
      <c r="I732" s="78" t="s">
        <v>16831</v>
      </c>
      <c r="J732" s="78" t="n">
        <v>21002294</v>
      </c>
      <c r="K732" s="78" t="n">
        <v>278865100</v>
      </c>
      <c r="L732" s="78" t="s">
        <v>16832</v>
      </c>
      <c r="M732" s="78" t="s">
        <v>16829</v>
      </c>
      <c r="N732" s="78" t="s">
        <v>16502</v>
      </c>
    </row>
    <row r="733" customFormat="false" ht="15" hidden="false" customHeight="false" outlineLevel="0" collapsed="false">
      <c r="A733" s="78" t="s">
        <v>16497</v>
      </c>
      <c r="B733" s="78" t="s">
        <v>16834</v>
      </c>
      <c r="C733" s="78" t="n">
        <v>154750064</v>
      </c>
      <c r="F733" s="78" t="s">
        <v>16498</v>
      </c>
      <c r="G733" s="78" t="s">
        <v>16828</v>
      </c>
      <c r="H733" s="78" t="s">
        <v>16828</v>
      </c>
      <c r="I733" s="78" t="s">
        <v>16831</v>
      </c>
      <c r="J733" s="78" t="n">
        <v>21002294</v>
      </c>
      <c r="K733" s="78" t="n">
        <v>278865100</v>
      </c>
      <c r="L733" s="78" t="s">
        <v>16832</v>
      </c>
      <c r="M733" s="78" t="s">
        <v>16829</v>
      </c>
      <c r="N733" s="78" t="s">
        <v>16502</v>
      </c>
    </row>
    <row r="734" customFormat="false" ht="15" hidden="false" customHeight="false" outlineLevel="0" collapsed="false">
      <c r="A734" s="78" t="s">
        <v>16497</v>
      </c>
      <c r="B734" s="78" t="s">
        <v>16835</v>
      </c>
      <c r="C734" s="78" t="n">
        <v>154750065</v>
      </c>
      <c r="F734" s="78" t="s">
        <v>16498</v>
      </c>
      <c r="G734" s="78" t="s">
        <v>16828</v>
      </c>
      <c r="H734" s="78" t="s">
        <v>16828</v>
      </c>
      <c r="I734" s="78" t="s">
        <v>16831</v>
      </c>
      <c r="J734" s="78" t="n">
        <v>21002294</v>
      </c>
      <c r="K734" s="78" t="n">
        <v>278865100</v>
      </c>
      <c r="L734" s="78" t="s">
        <v>16832</v>
      </c>
      <c r="M734" s="78" t="s">
        <v>16829</v>
      </c>
      <c r="N734" s="78" t="s">
        <v>16502</v>
      </c>
    </row>
    <row r="735" customFormat="false" ht="15" hidden="false" customHeight="false" outlineLevel="0" collapsed="false">
      <c r="A735" s="78" t="s">
        <v>16497</v>
      </c>
      <c r="B735" s="78" t="s">
        <v>16836</v>
      </c>
      <c r="C735" s="78" t="n">
        <v>154750037</v>
      </c>
      <c r="F735" s="78" t="s">
        <v>16498</v>
      </c>
      <c r="G735" s="78" t="s">
        <v>16828</v>
      </c>
      <c r="H735" s="78" t="s">
        <v>16828</v>
      </c>
      <c r="I735" s="78" t="s">
        <v>16831</v>
      </c>
      <c r="J735" s="78" t="n">
        <v>21002294</v>
      </c>
      <c r="K735" s="78" t="n">
        <v>278865100</v>
      </c>
      <c r="L735" s="78" t="s">
        <v>16832</v>
      </c>
      <c r="M735" s="78" t="s">
        <v>16829</v>
      </c>
      <c r="N735" s="78" t="s">
        <v>16502</v>
      </c>
    </row>
    <row r="736" customFormat="false" ht="15" hidden="false" customHeight="false" outlineLevel="0" collapsed="false">
      <c r="A736" s="78" t="s">
        <v>16497</v>
      </c>
      <c r="B736" s="78" t="s">
        <v>16837</v>
      </c>
      <c r="C736" s="78" t="n">
        <v>154750039</v>
      </c>
      <c r="F736" s="78" t="s">
        <v>16498</v>
      </c>
      <c r="G736" s="78" t="s">
        <v>16828</v>
      </c>
      <c r="H736" s="78" t="s">
        <v>16828</v>
      </c>
      <c r="I736" s="78" t="s">
        <v>16831</v>
      </c>
      <c r="J736" s="78" t="n">
        <v>21002294</v>
      </c>
      <c r="K736" s="78" t="n">
        <v>278865100</v>
      </c>
      <c r="L736" s="78" t="s">
        <v>16832</v>
      </c>
      <c r="M736" s="78" t="s">
        <v>16829</v>
      </c>
      <c r="N736" s="78" t="s">
        <v>16502</v>
      </c>
    </row>
    <row r="737" customFormat="false" ht="15" hidden="false" customHeight="false" outlineLevel="0" collapsed="false">
      <c r="A737" s="78" t="s">
        <v>16497</v>
      </c>
      <c r="B737" s="78" t="s">
        <v>16838</v>
      </c>
      <c r="C737" s="78" t="n">
        <v>154749998</v>
      </c>
      <c r="F737" s="78" t="s">
        <v>16498</v>
      </c>
      <c r="G737" s="78" t="s">
        <v>16828</v>
      </c>
      <c r="H737" s="78" t="s">
        <v>16828</v>
      </c>
      <c r="I737" s="78" t="s">
        <v>16831</v>
      </c>
      <c r="J737" s="78" t="n">
        <v>21002294</v>
      </c>
      <c r="K737" s="78" t="n">
        <v>278865100</v>
      </c>
      <c r="L737" s="78" t="s">
        <v>16832</v>
      </c>
      <c r="M737" s="78" t="s">
        <v>16829</v>
      </c>
      <c r="N737" s="78" t="s">
        <v>16502</v>
      </c>
    </row>
    <row r="738" customFormat="false" ht="15" hidden="false" customHeight="false" outlineLevel="0" collapsed="false">
      <c r="A738" s="78" t="s">
        <v>16497</v>
      </c>
      <c r="B738" s="78" t="s">
        <v>8437</v>
      </c>
      <c r="C738" s="78" t="n">
        <v>21002309</v>
      </c>
      <c r="D738" s="78" t="n">
        <v>518439104</v>
      </c>
      <c r="E738" s="78" t="s">
        <v>8438</v>
      </c>
      <c r="N738" s="78" t="s">
        <v>16502</v>
      </c>
    </row>
    <row r="739" customFormat="false" ht="15" hidden="false" customHeight="false" outlineLevel="0" collapsed="false">
      <c r="A739" s="78" t="s">
        <v>16497</v>
      </c>
      <c r="B739" s="78" t="s">
        <v>8451</v>
      </c>
      <c r="C739" s="78" t="n">
        <v>158610666</v>
      </c>
      <c r="F739" s="78" t="s">
        <v>16498</v>
      </c>
      <c r="G739" s="78" t="s">
        <v>8437</v>
      </c>
      <c r="H739" s="78" t="s">
        <v>8437</v>
      </c>
      <c r="I739" s="78" t="s">
        <v>16839</v>
      </c>
      <c r="J739" s="78" t="n">
        <v>21002309</v>
      </c>
      <c r="K739" s="78" t="n">
        <v>518439104</v>
      </c>
      <c r="L739" s="78" t="s">
        <v>16840</v>
      </c>
      <c r="M739" s="78" t="s">
        <v>8438</v>
      </c>
      <c r="N739" s="78" t="s">
        <v>16502</v>
      </c>
    </row>
    <row r="740" customFormat="false" ht="15" hidden="false" customHeight="false" outlineLevel="0" collapsed="false">
      <c r="A740" s="78" t="s">
        <v>16497</v>
      </c>
      <c r="B740" s="78" t="s">
        <v>8444</v>
      </c>
      <c r="C740" s="78" t="n">
        <v>158610547</v>
      </c>
      <c r="F740" s="78" t="s">
        <v>16498</v>
      </c>
      <c r="G740" s="78" t="s">
        <v>8437</v>
      </c>
      <c r="H740" s="78" t="s">
        <v>8437</v>
      </c>
      <c r="I740" s="78" t="s">
        <v>16839</v>
      </c>
      <c r="J740" s="78" t="n">
        <v>21002309</v>
      </c>
      <c r="K740" s="78" t="n">
        <v>518439104</v>
      </c>
      <c r="L740" s="78" t="s">
        <v>16840</v>
      </c>
      <c r="M740" s="78" t="s">
        <v>8438</v>
      </c>
      <c r="N740" s="78" t="s">
        <v>16502</v>
      </c>
    </row>
    <row r="741" customFormat="false" ht="15" hidden="false" customHeight="false" outlineLevel="0" collapsed="false">
      <c r="A741" s="78" t="s">
        <v>16497</v>
      </c>
      <c r="B741" s="78" t="s">
        <v>16260</v>
      </c>
      <c r="C741" s="78" t="n">
        <v>44429437</v>
      </c>
      <c r="D741" s="78" t="s">
        <v>122</v>
      </c>
      <c r="E741" s="78" t="s">
        <v>16261</v>
      </c>
      <c r="N741" s="78" t="s">
        <v>16502</v>
      </c>
    </row>
    <row r="742" customFormat="false" ht="15" hidden="false" customHeight="false" outlineLevel="0" collapsed="false">
      <c r="A742" s="78" t="s">
        <v>16497</v>
      </c>
      <c r="B742" s="78" t="s">
        <v>8158</v>
      </c>
      <c r="C742" s="78" t="n">
        <v>21002621</v>
      </c>
      <c r="D742" s="78" t="n">
        <v>36752103</v>
      </c>
      <c r="E742" s="78" t="s">
        <v>8159</v>
      </c>
      <c r="N742" s="78" t="s">
        <v>16502</v>
      </c>
    </row>
    <row r="743" customFormat="false" ht="15" hidden="false" customHeight="false" outlineLevel="0" collapsed="false">
      <c r="A743" s="78" t="s">
        <v>16497</v>
      </c>
      <c r="B743" s="78" t="s">
        <v>8172</v>
      </c>
      <c r="C743" s="78" t="n">
        <v>153917415</v>
      </c>
      <c r="F743" s="78" t="s">
        <v>16498</v>
      </c>
      <c r="G743" s="78" t="s">
        <v>8158</v>
      </c>
      <c r="H743" s="78" t="s">
        <v>8158</v>
      </c>
      <c r="I743" s="78" t="s">
        <v>16841</v>
      </c>
      <c r="J743" s="78" t="n">
        <v>21002621</v>
      </c>
      <c r="K743" s="78" t="n">
        <v>36752103</v>
      </c>
      <c r="L743" s="78" t="s">
        <v>16842</v>
      </c>
      <c r="M743" s="78" t="s">
        <v>8159</v>
      </c>
      <c r="N743" s="78" t="s">
        <v>16502</v>
      </c>
    </row>
    <row r="744" customFormat="false" ht="15" hidden="false" customHeight="false" outlineLevel="0" collapsed="false">
      <c r="A744" s="78" t="s">
        <v>16497</v>
      </c>
      <c r="B744" s="78" t="s">
        <v>8165</v>
      </c>
      <c r="C744" s="78" t="n">
        <v>153917225</v>
      </c>
      <c r="F744" s="78" t="s">
        <v>16498</v>
      </c>
      <c r="G744" s="78" t="s">
        <v>8158</v>
      </c>
      <c r="H744" s="78" t="s">
        <v>8158</v>
      </c>
      <c r="I744" s="78" t="s">
        <v>16841</v>
      </c>
      <c r="J744" s="78" t="n">
        <v>21002621</v>
      </c>
      <c r="K744" s="78" t="n">
        <v>36752103</v>
      </c>
      <c r="L744" s="78" t="s">
        <v>16842</v>
      </c>
      <c r="M744" s="78" t="s">
        <v>8159</v>
      </c>
      <c r="N744" s="78" t="s">
        <v>16502</v>
      </c>
    </row>
    <row r="745" customFormat="false" ht="15" hidden="false" customHeight="false" outlineLevel="0" collapsed="false">
      <c r="A745" s="78" t="s">
        <v>16497</v>
      </c>
      <c r="B745" s="78" t="s">
        <v>16843</v>
      </c>
      <c r="C745" s="78" t="n">
        <v>21003361</v>
      </c>
      <c r="D745" s="78" t="s">
        <v>126</v>
      </c>
      <c r="E745" s="78" t="s">
        <v>8016</v>
      </c>
      <c r="N745" s="78" t="s">
        <v>16502</v>
      </c>
    </row>
    <row r="746" customFormat="false" ht="15" hidden="false" customHeight="false" outlineLevel="0" collapsed="false">
      <c r="A746" s="78" t="s">
        <v>16497</v>
      </c>
      <c r="B746" s="78" t="s">
        <v>8015</v>
      </c>
      <c r="C746" s="78" t="n">
        <v>153236574</v>
      </c>
      <c r="F746" s="78" t="s">
        <v>16498</v>
      </c>
      <c r="G746" s="78" t="s">
        <v>16843</v>
      </c>
      <c r="H746" s="78" t="s">
        <v>16843</v>
      </c>
      <c r="I746" s="78" t="s">
        <v>469</v>
      </c>
      <c r="J746" s="78" t="n">
        <v>21003361</v>
      </c>
      <c r="K746" s="78" t="s">
        <v>126</v>
      </c>
      <c r="L746" s="78" t="s">
        <v>16844</v>
      </c>
      <c r="M746" s="78" t="s">
        <v>8016</v>
      </c>
      <c r="N746" s="78" t="s">
        <v>16502</v>
      </c>
    </row>
    <row r="747" customFormat="false" ht="15" hidden="false" customHeight="false" outlineLevel="0" collapsed="false">
      <c r="A747" s="78" t="s">
        <v>16497</v>
      </c>
      <c r="B747" s="78" t="s">
        <v>8108</v>
      </c>
      <c r="C747" s="78" t="n">
        <v>21002290</v>
      </c>
      <c r="D747" s="78" t="n">
        <v>277432100</v>
      </c>
      <c r="E747" s="78" t="s">
        <v>8109</v>
      </c>
      <c r="N747" s="78" t="s">
        <v>16502</v>
      </c>
    </row>
    <row r="748" customFormat="false" ht="15" hidden="false" customHeight="false" outlineLevel="0" collapsed="false">
      <c r="A748" s="78" t="s">
        <v>16497</v>
      </c>
      <c r="B748" s="78" t="s">
        <v>16845</v>
      </c>
      <c r="C748" s="78" t="n">
        <v>21002303</v>
      </c>
      <c r="D748" s="78" t="n">
        <v>291011104</v>
      </c>
      <c r="E748" s="78" t="s">
        <v>16846</v>
      </c>
      <c r="N748" s="78" t="s">
        <v>16502</v>
      </c>
    </row>
    <row r="749" customFormat="false" ht="15" hidden="false" customHeight="false" outlineLevel="0" collapsed="false">
      <c r="A749" s="78" t="s">
        <v>16497</v>
      </c>
      <c r="B749" s="78" t="s">
        <v>16847</v>
      </c>
      <c r="C749" s="78" t="n">
        <v>153904303</v>
      </c>
      <c r="F749" s="78" t="s">
        <v>16498</v>
      </c>
      <c r="G749" s="78" t="s">
        <v>16845</v>
      </c>
      <c r="H749" s="78" t="s">
        <v>16845</v>
      </c>
      <c r="I749" s="78" t="s">
        <v>16848</v>
      </c>
      <c r="J749" s="78" t="n">
        <v>21002303</v>
      </c>
      <c r="K749" s="78" t="n">
        <v>291011104</v>
      </c>
      <c r="L749" s="78" t="s">
        <v>16849</v>
      </c>
      <c r="M749" s="78" t="s">
        <v>16846</v>
      </c>
      <c r="N749" s="78" t="s">
        <v>16502</v>
      </c>
    </row>
    <row r="750" customFormat="false" ht="15" hidden="false" customHeight="false" outlineLevel="0" collapsed="false">
      <c r="A750" s="78" t="s">
        <v>16497</v>
      </c>
      <c r="B750" s="78" t="s">
        <v>16850</v>
      </c>
      <c r="C750" s="78" t="n">
        <v>153904100</v>
      </c>
      <c r="F750" s="78" t="s">
        <v>16498</v>
      </c>
      <c r="G750" s="78" t="s">
        <v>16845</v>
      </c>
      <c r="H750" s="78" t="s">
        <v>16845</v>
      </c>
      <c r="I750" s="78" t="s">
        <v>16848</v>
      </c>
      <c r="J750" s="78" t="n">
        <v>21002303</v>
      </c>
      <c r="K750" s="78" t="n">
        <v>291011104</v>
      </c>
      <c r="L750" s="78" t="s">
        <v>16849</v>
      </c>
      <c r="M750" s="78" t="s">
        <v>16846</v>
      </c>
      <c r="N750" s="78" t="s">
        <v>16502</v>
      </c>
    </row>
    <row r="751" customFormat="false" ht="15" hidden="false" customHeight="false" outlineLevel="0" collapsed="false">
      <c r="A751" s="78" t="s">
        <v>16497</v>
      </c>
      <c r="B751" s="78" t="s">
        <v>16851</v>
      </c>
      <c r="C751" s="78" t="n">
        <v>157502942</v>
      </c>
      <c r="F751" s="78" t="s">
        <v>16498</v>
      </c>
      <c r="G751" s="78" t="s">
        <v>16845</v>
      </c>
      <c r="H751" s="78" t="s">
        <v>16845</v>
      </c>
      <c r="I751" s="78" t="s">
        <v>16848</v>
      </c>
      <c r="J751" s="78" t="n">
        <v>21002303</v>
      </c>
      <c r="K751" s="78" t="n">
        <v>291011104</v>
      </c>
      <c r="L751" s="78" t="s">
        <v>16849</v>
      </c>
      <c r="M751" s="78" t="s">
        <v>16846</v>
      </c>
      <c r="N751" s="78" t="s">
        <v>16502</v>
      </c>
    </row>
    <row r="752" customFormat="false" ht="15" hidden="false" customHeight="false" outlineLevel="0" collapsed="false">
      <c r="A752" s="78" t="s">
        <v>16497</v>
      </c>
      <c r="B752" s="78" t="s">
        <v>16852</v>
      </c>
      <c r="C752" s="78" t="n">
        <v>153904248</v>
      </c>
      <c r="F752" s="78" t="s">
        <v>16498</v>
      </c>
      <c r="G752" s="78" t="s">
        <v>16845</v>
      </c>
      <c r="H752" s="78" t="s">
        <v>16845</v>
      </c>
      <c r="I752" s="78" t="s">
        <v>16848</v>
      </c>
      <c r="J752" s="78" t="n">
        <v>21002303</v>
      </c>
      <c r="K752" s="78" t="n">
        <v>291011104</v>
      </c>
      <c r="L752" s="78" t="s">
        <v>16849</v>
      </c>
      <c r="M752" s="78" t="s">
        <v>16846</v>
      </c>
      <c r="N752" s="78" t="s">
        <v>16502</v>
      </c>
    </row>
    <row r="753" customFormat="false" ht="15" hidden="false" customHeight="false" outlineLevel="0" collapsed="false">
      <c r="A753" s="78" t="s">
        <v>16497</v>
      </c>
      <c r="B753" s="78" t="s">
        <v>16853</v>
      </c>
      <c r="C753" s="78" t="n">
        <v>153904079</v>
      </c>
      <c r="F753" s="78" t="s">
        <v>16498</v>
      </c>
      <c r="G753" s="78" t="s">
        <v>16845</v>
      </c>
      <c r="H753" s="78" t="s">
        <v>16845</v>
      </c>
      <c r="I753" s="78" t="s">
        <v>16848</v>
      </c>
      <c r="J753" s="78" t="n">
        <v>21002303</v>
      </c>
      <c r="K753" s="78" t="n">
        <v>291011104</v>
      </c>
      <c r="L753" s="78" t="s">
        <v>16849</v>
      </c>
      <c r="M753" s="78" t="s">
        <v>16846</v>
      </c>
      <c r="N753" s="78" t="s">
        <v>16502</v>
      </c>
    </row>
    <row r="754" customFormat="false" ht="15" hidden="false" customHeight="false" outlineLevel="0" collapsed="false">
      <c r="A754" s="78" t="s">
        <v>16497</v>
      </c>
      <c r="B754" s="78" t="s">
        <v>16854</v>
      </c>
      <c r="C754" s="78" t="n">
        <v>153904081</v>
      </c>
      <c r="F754" s="78" t="s">
        <v>16498</v>
      </c>
      <c r="G754" s="78" t="s">
        <v>16845</v>
      </c>
      <c r="H754" s="78" t="s">
        <v>16845</v>
      </c>
      <c r="I754" s="78" t="s">
        <v>16848</v>
      </c>
      <c r="J754" s="78" t="n">
        <v>21002303</v>
      </c>
      <c r="K754" s="78" t="n">
        <v>291011104</v>
      </c>
      <c r="L754" s="78" t="s">
        <v>16849</v>
      </c>
      <c r="M754" s="78" t="s">
        <v>16846</v>
      </c>
      <c r="N754" s="78" t="s">
        <v>16502</v>
      </c>
    </row>
    <row r="755" customFormat="false" ht="15" hidden="false" customHeight="false" outlineLevel="0" collapsed="false">
      <c r="A755" s="78" t="s">
        <v>16497</v>
      </c>
      <c r="B755" s="78" t="s">
        <v>8246</v>
      </c>
      <c r="C755" s="78" t="n">
        <v>120839330</v>
      </c>
      <c r="D755" s="78" t="n">
        <v>292812104</v>
      </c>
      <c r="E755" s="78" t="s">
        <v>8247</v>
      </c>
      <c r="N755" s="78" t="s">
        <v>16502</v>
      </c>
    </row>
    <row r="756" customFormat="false" ht="15" hidden="false" customHeight="false" outlineLevel="0" collapsed="false">
      <c r="A756" s="78" t="s">
        <v>16497</v>
      </c>
      <c r="B756" s="78" t="s">
        <v>8255</v>
      </c>
      <c r="C756" s="78" t="n">
        <v>21094459</v>
      </c>
      <c r="D756" s="78" t="n">
        <v>194014502</v>
      </c>
      <c r="E756" s="78" t="s">
        <v>8256</v>
      </c>
      <c r="N756" s="78" t="s">
        <v>16502</v>
      </c>
    </row>
    <row r="757" customFormat="false" ht="15" hidden="false" customHeight="false" outlineLevel="0" collapsed="false">
      <c r="A757" s="78" t="s">
        <v>16497</v>
      </c>
      <c r="B757" s="78" t="s">
        <v>8255</v>
      </c>
      <c r="C757" s="78" t="n">
        <v>21094459</v>
      </c>
      <c r="D757" s="78" t="n">
        <v>194014502</v>
      </c>
      <c r="E757" s="78" t="s">
        <v>8256</v>
      </c>
      <c r="N757" s="78" t="s">
        <v>16502</v>
      </c>
    </row>
    <row r="758" customFormat="false" ht="15" hidden="false" customHeight="false" outlineLevel="0" collapsed="false">
      <c r="A758" s="78" t="s">
        <v>16497</v>
      </c>
      <c r="B758" s="78" t="s">
        <v>8255</v>
      </c>
      <c r="C758" s="78" t="n">
        <v>21094459</v>
      </c>
      <c r="D758" s="78" t="n">
        <v>194014502</v>
      </c>
      <c r="E758" s="78" t="s">
        <v>8256</v>
      </c>
      <c r="N758" s="78" t="s">
        <v>16502</v>
      </c>
    </row>
    <row r="759" customFormat="false" ht="15" hidden="false" customHeight="false" outlineLevel="0" collapsed="false">
      <c r="A759" s="78" t="s">
        <v>16497</v>
      </c>
      <c r="B759" s="78" t="s">
        <v>8255</v>
      </c>
      <c r="C759" s="78" t="n">
        <v>21094459</v>
      </c>
      <c r="D759" s="78" t="n">
        <v>194014502</v>
      </c>
      <c r="E759" s="78" t="s">
        <v>8256</v>
      </c>
      <c r="N759" s="78" t="s">
        <v>16502</v>
      </c>
    </row>
    <row r="760" customFormat="false" ht="15" hidden="false" customHeight="false" outlineLevel="0" collapsed="false">
      <c r="A760" s="78" t="s">
        <v>16497</v>
      </c>
      <c r="B760" s="78" t="s">
        <v>8264</v>
      </c>
      <c r="C760" s="78" t="n">
        <v>156885326</v>
      </c>
      <c r="D760" s="78" t="s">
        <v>870</v>
      </c>
      <c r="E760" s="78" t="s">
        <v>8265</v>
      </c>
      <c r="F760" s="78" t="s">
        <v>16498</v>
      </c>
      <c r="G760" s="78" t="s">
        <v>8255</v>
      </c>
      <c r="H760" s="78" t="s">
        <v>8255</v>
      </c>
      <c r="I760" s="78" t="s">
        <v>16855</v>
      </c>
      <c r="J760" s="78" t="n">
        <v>21094459</v>
      </c>
      <c r="K760" s="78" t="n">
        <v>194014502</v>
      </c>
      <c r="L760" s="78" t="s">
        <v>16856</v>
      </c>
      <c r="M760" s="78" t="s">
        <v>8256</v>
      </c>
      <c r="N760" s="78" t="s">
        <v>16502</v>
      </c>
    </row>
    <row r="761" customFormat="false" ht="15" hidden="false" customHeight="false" outlineLevel="0" collapsed="false">
      <c r="A761" s="78" t="s">
        <v>16497</v>
      </c>
      <c r="B761" s="78" t="s">
        <v>8264</v>
      </c>
      <c r="C761" s="78" t="n">
        <v>156885326</v>
      </c>
      <c r="D761" s="78" t="s">
        <v>870</v>
      </c>
      <c r="E761" s="78" t="s">
        <v>8265</v>
      </c>
      <c r="F761" s="78" t="s">
        <v>16498</v>
      </c>
      <c r="G761" s="78" t="s">
        <v>8255</v>
      </c>
      <c r="H761" s="78" t="s">
        <v>8255</v>
      </c>
      <c r="I761" s="78" t="s">
        <v>16855</v>
      </c>
      <c r="J761" s="78" t="n">
        <v>21094459</v>
      </c>
      <c r="K761" s="78" t="n">
        <v>194014502</v>
      </c>
      <c r="L761" s="78" t="s">
        <v>16856</v>
      </c>
      <c r="M761" s="78" t="s">
        <v>8256</v>
      </c>
      <c r="N761" s="78" t="s">
        <v>16502</v>
      </c>
    </row>
    <row r="762" customFormat="false" ht="15" hidden="false" customHeight="false" outlineLevel="0" collapsed="false">
      <c r="A762" s="78" t="s">
        <v>16497</v>
      </c>
      <c r="B762" s="78" t="s">
        <v>8264</v>
      </c>
      <c r="C762" s="78" t="n">
        <v>156885326</v>
      </c>
      <c r="D762" s="78" t="s">
        <v>870</v>
      </c>
      <c r="E762" s="78" t="s">
        <v>8265</v>
      </c>
      <c r="F762" s="78" t="s">
        <v>16498</v>
      </c>
      <c r="G762" s="78" t="s">
        <v>8255</v>
      </c>
      <c r="H762" s="78" t="s">
        <v>8255</v>
      </c>
      <c r="I762" s="78" t="s">
        <v>16855</v>
      </c>
      <c r="J762" s="78" t="n">
        <v>21094459</v>
      </c>
      <c r="K762" s="78" t="n">
        <v>194014502</v>
      </c>
      <c r="L762" s="78" t="s">
        <v>16856</v>
      </c>
      <c r="M762" s="78" t="s">
        <v>8256</v>
      </c>
      <c r="N762" s="78" t="s">
        <v>16502</v>
      </c>
    </row>
    <row r="763" customFormat="false" ht="15" hidden="false" customHeight="false" outlineLevel="0" collapsed="false">
      <c r="A763" s="78" t="s">
        <v>16497</v>
      </c>
      <c r="B763" s="78" t="s">
        <v>8264</v>
      </c>
      <c r="C763" s="78" t="n">
        <v>156885326</v>
      </c>
      <c r="D763" s="78" t="s">
        <v>870</v>
      </c>
      <c r="E763" s="78" t="s">
        <v>8265</v>
      </c>
      <c r="F763" s="78" t="s">
        <v>16498</v>
      </c>
      <c r="G763" s="78" t="s">
        <v>8255</v>
      </c>
      <c r="H763" s="78" t="s">
        <v>8255</v>
      </c>
      <c r="I763" s="78" t="s">
        <v>16855</v>
      </c>
      <c r="J763" s="78" t="n">
        <v>21094459</v>
      </c>
      <c r="K763" s="78" t="n">
        <v>194014502</v>
      </c>
      <c r="L763" s="78" t="s">
        <v>16856</v>
      </c>
      <c r="M763" s="78" t="s">
        <v>8256</v>
      </c>
      <c r="N763" s="78" t="s">
        <v>16502</v>
      </c>
    </row>
    <row r="764" customFormat="false" ht="15" hidden="false" customHeight="false" outlineLevel="0" collapsed="false">
      <c r="A764" s="78" t="s">
        <v>16497</v>
      </c>
      <c r="B764" s="78" t="s">
        <v>8306</v>
      </c>
      <c r="C764" s="78" t="n">
        <v>25494188</v>
      </c>
      <c r="D764" s="78" t="s">
        <v>8308</v>
      </c>
      <c r="E764" s="78" t="s">
        <v>8307</v>
      </c>
      <c r="N764" s="78" t="s">
        <v>16502</v>
      </c>
    </row>
    <row r="765" customFormat="false" ht="15" hidden="false" customHeight="false" outlineLevel="0" collapsed="false">
      <c r="A765" s="78" t="s">
        <v>16497</v>
      </c>
      <c r="B765" s="78" t="s">
        <v>8306</v>
      </c>
      <c r="C765" s="78" t="n">
        <v>25494188</v>
      </c>
      <c r="D765" s="78" t="s">
        <v>8308</v>
      </c>
      <c r="E765" s="78" t="s">
        <v>8307</v>
      </c>
      <c r="N765" s="78" t="s">
        <v>16502</v>
      </c>
    </row>
    <row r="766" customFormat="false" ht="15" hidden="false" customHeight="false" outlineLevel="0" collapsed="false">
      <c r="A766" s="78" t="s">
        <v>16497</v>
      </c>
      <c r="B766" s="78" t="s">
        <v>8306</v>
      </c>
      <c r="C766" s="78" t="n">
        <v>25494188</v>
      </c>
      <c r="D766" s="78" t="s">
        <v>8308</v>
      </c>
      <c r="E766" s="78" t="s">
        <v>8307</v>
      </c>
      <c r="N766" s="78" t="s">
        <v>16502</v>
      </c>
    </row>
    <row r="767" customFormat="false" ht="15" hidden="false" customHeight="false" outlineLevel="0" collapsed="false">
      <c r="A767" s="78" t="s">
        <v>16497</v>
      </c>
      <c r="B767" s="78" t="s">
        <v>8306</v>
      </c>
      <c r="C767" s="78" t="n">
        <v>25494188</v>
      </c>
      <c r="D767" s="78" t="s">
        <v>8308</v>
      </c>
      <c r="E767" s="78" t="s">
        <v>8307</v>
      </c>
      <c r="N767" s="78" t="s">
        <v>16502</v>
      </c>
    </row>
    <row r="768" customFormat="false" ht="15" hidden="false" customHeight="false" outlineLevel="0" collapsed="false">
      <c r="A768" s="78" t="s">
        <v>16497</v>
      </c>
      <c r="B768" s="78" t="s">
        <v>8315</v>
      </c>
      <c r="C768" s="78" t="n">
        <v>128555068</v>
      </c>
      <c r="D768" s="78" t="s">
        <v>128</v>
      </c>
      <c r="E768" s="78" t="s">
        <v>8316</v>
      </c>
      <c r="F768" s="78" t="s">
        <v>16498</v>
      </c>
      <c r="G768" s="78" t="s">
        <v>8306</v>
      </c>
      <c r="H768" s="78" t="s">
        <v>8306</v>
      </c>
      <c r="I768" s="78" t="s">
        <v>471</v>
      </c>
      <c r="J768" s="78" t="n">
        <v>25494188</v>
      </c>
      <c r="K768" s="78" t="s">
        <v>8308</v>
      </c>
      <c r="L768" s="78" t="s">
        <v>16857</v>
      </c>
      <c r="M768" s="78" t="s">
        <v>8307</v>
      </c>
      <c r="N768" s="78" t="s">
        <v>16502</v>
      </c>
    </row>
    <row r="769" customFormat="false" ht="15" hidden="false" customHeight="false" outlineLevel="0" collapsed="false">
      <c r="A769" s="78" t="s">
        <v>16497</v>
      </c>
      <c r="B769" s="78" t="s">
        <v>8315</v>
      </c>
      <c r="C769" s="78" t="n">
        <v>128555068</v>
      </c>
      <c r="D769" s="78" t="s">
        <v>128</v>
      </c>
      <c r="E769" s="78" t="s">
        <v>8316</v>
      </c>
      <c r="F769" s="78" t="s">
        <v>16498</v>
      </c>
      <c r="G769" s="78" t="s">
        <v>8306</v>
      </c>
      <c r="H769" s="78" t="s">
        <v>8306</v>
      </c>
      <c r="I769" s="78" t="s">
        <v>471</v>
      </c>
      <c r="J769" s="78" t="n">
        <v>25494188</v>
      </c>
      <c r="K769" s="78" t="s">
        <v>8308</v>
      </c>
      <c r="L769" s="78" t="s">
        <v>16857</v>
      </c>
      <c r="M769" s="78" t="s">
        <v>8307</v>
      </c>
      <c r="N769" s="78" t="s">
        <v>16502</v>
      </c>
    </row>
    <row r="770" customFormat="false" ht="15" hidden="false" customHeight="false" outlineLevel="0" collapsed="false">
      <c r="A770" s="78" t="s">
        <v>16497</v>
      </c>
      <c r="B770" s="78" t="s">
        <v>8315</v>
      </c>
      <c r="C770" s="78" t="n">
        <v>128555068</v>
      </c>
      <c r="D770" s="78" t="s">
        <v>128</v>
      </c>
      <c r="E770" s="78" t="s">
        <v>8316</v>
      </c>
      <c r="F770" s="78" t="s">
        <v>16498</v>
      </c>
      <c r="G770" s="78" t="s">
        <v>8306</v>
      </c>
      <c r="H770" s="78" t="s">
        <v>8306</v>
      </c>
      <c r="I770" s="78" t="s">
        <v>471</v>
      </c>
      <c r="J770" s="78" t="n">
        <v>25494188</v>
      </c>
      <c r="K770" s="78" t="s">
        <v>8308</v>
      </c>
      <c r="L770" s="78" t="s">
        <v>16857</v>
      </c>
      <c r="M770" s="78" t="s">
        <v>8307</v>
      </c>
      <c r="N770" s="78" t="s">
        <v>16502</v>
      </c>
    </row>
    <row r="771" customFormat="false" ht="15" hidden="false" customHeight="false" outlineLevel="0" collapsed="false">
      <c r="A771" s="78" t="s">
        <v>16497</v>
      </c>
      <c r="B771" s="78" t="s">
        <v>8315</v>
      </c>
      <c r="C771" s="78" t="n">
        <v>128555068</v>
      </c>
      <c r="D771" s="78" t="s">
        <v>128</v>
      </c>
      <c r="E771" s="78" t="s">
        <v>8316</v>
      </c>
      <c r="F771" s="78" t="s">
        <v>16498</v>
      </c>
      <c r="G771" s="78" t="s">
        <v>8306</v>
      </c>
      <c r="H771" s="78" t="s">
        <v>8306</v>
      </c>
      <c r="I771" s="78" t="s">
        <v>471</v>
      </c>
      <c r="J771" s="78" t="n">
        <v>25494188</v>
      </c>
      <c r="K771" s="78" t="s">
        <v>8308</v>
      </c>
      <c r="L771" s="78" t="s">
        <v>16857</v>
      </c>
      <c r="M771" s="78" t="s">
        <v>8307</v>
      </c>
      <c r="N771" s="78" t="s">
        <v>16502</v>
      </c>
    </row>
    <row r="772" customFormat="false" ht="15" hidden="false" customHeight="false" outlineLevel="0" collapsed="false">
      <c r="A772" s="78" t="s">
        <v>16497</v>
      </c>
      <c r="B772" s="78" t="s">
        <v>8334</v>
      </c>
      <c r="C772" s="78" t="n">
        <v>21003380</v>
      </c>
      <c r="D772" s="78" t="s">
        <v>129</v>
      </c>
      <c r="E772" s="78" t="s">
        <v>8335</v>
      </c>
      <c r="N772" s="78" t="s">
        <v>16502</v>
      </c>
    </row>
    <row r="773" customFormat="false" ht="15" hidden="false" customHeight="false" outlineLevel="0" collapsed="false">
      <c r="A773" s="78" t="s">
        <v>16497</v>
      </c>
      <c r="B773" s="78" t="s">
        <v>8342</v>
      </c>
      <c r="C773" s="78" t="n">
        <v>139259959</v>
      </c>
      <c r="F773" s="78" t="s">
        <v>16498</v>
      </c>
      <c r="G773" s="78" t="s">
        <v>8334</v>
      </c>
      <c r="H773" s="78" t="s">
        <v>8334</v>
      </c>
      <c r="I773" s="78" t="s">
        <v>472</v>
      </c>
      <c r="J773" s="78" t="n">
        <v>21003380</v>
      </c>
      <c r="K773" s="78" t="s">
        <v>129</v>
      </c>
      <c r="L773" s="78" t="s">
        <v>16858</v>
      </c>
      <c r="M773" s="78" t="s">
        <v>8335</v>
      </c>
      <c r="N773" s="78" t="s">
        <v>16502</v>
      </c>
    </row>
    <row r="774" customFormat="false" ht="15" hidden="false" customHeight="false" outlineLevel="0" collapsed="false">
      <c r="A774" s="78" t="s">
        <v>16497</v>
      </c>
      <c r="B774" s="78" t="s">
        <v>8350</v>
      </c>
      <c r="C774" s="78" t="n">
        <v>22875407</v>
      </c>
      <c r="D774" s="78" t="s">
        <v>8352</v>
      </c>
      <c r="E774" s="78" t="s">
        <v>8351</v>
      </c>
      <c r="N774" s="78" t="s">
        <v>16502</v>
      </c>
    </row>
    <row r="775" customFormat="false" ht="15" hidden="false" customHeight="false" outlineLevel="0" collapsed="false">
      <c r="A775" s="78" t="s">
        <v>16497</v>
      </c>
      <c r="B775" s="78" t="s">
        <v>8350</v>
      </c>
      <c r="C775" s="78" t="n">
        <v>22875407</v>
      </c>
      <c r="D775" s="78" t="s">
        <v>8352</v>
      </c>
      <c r="E775" s="78" t="s">
        <v>8351</v>
      </c>
      <c r="N775" s="78" t="s">
        <v>16502</v>
      </c>
    </row>
    <row r="776" customFormat="false" ht="15" hidden="false" customHeight="false" outlineLevel="0" collapsed="false">
      <c r="A776" s="78" t="s">
        <v>16497</v>
      </c>
      <c r="B776" s="78" t="s">
        <v>8350</v>
      </c>
      <c r="C776" s="78" t="n">
        <v>22875407</v>
      </c>
      <c r="D776" s="78" t="s">
        <v>8352</v>
      </c>
      <c r="E776" s="78" t="s">
        <v>8351</v>
      </c>
      <c r="N776" s="78" t="s">
        <v>16502</v>
      </c>
    </row>
    <row r="777" customFormat="false" ht="15" hidden="false" customHeight="false" outlineLevel="0" collapsed="false">
      <c r="A777" s="78" t="s">
        <v>16497</v>
      </c>
      <c r="B777" s="78" t="s">
        <v>8350</v>
      </c>
      <c r="C777" s="78" t="n">
        <v>22875407</v>
      </c>
      <c r="D777" s="78" t="s">
        <v>8352</v>
      </c>
      <c r="E777" s="78" t="s">
        <v>8351</v>
      </c>
      <c r="N777" s="78" t="s">
        <v>16502</v>
      </c>
    </row>
    <row r="778" customFormat="false" ht="15" hidden="false" customHeight="false" outlineLevel="0" collapsed="false">
      <c r="A778" s="78" t="s">
        <v>16497</v>
      </c>
      <c r="B778" s="78" t="s">
        <v>8358</v>
      </c>
      <c r="C778" s="78" t="n">
        <v>158256194</v>
      </c>
      <c r="D778" s="78" t="s">
        <v>130</v>
      </c>
      <c r="E778" s="78" t="s">
        <v>8359</v>
      </c>
      <c r="F778" s="78" t="s">
        <v>16498</v>
      </c>
      <c r="G778" s="78" t="s">
        <v>8350</v>
      </c>
      <c r="H778" s="78" t="s">
        <v>8350</v>
      </c>
      <c r="I778" s="78" t="s">
        <v>473</v>
      </c>
      <c r="J778" s="78" t="n">
        <v>22875407</v>
      </c>
      <c r="K778" s="78" t="s">
        <v>8352</v>
      </c>
      <c r="L778" s="78" t="s">
        <v>16859</v>
      </c>
      <c r="M778" s="78" t="s">
        <v>8351</v>
      </c>
      <c r="N778" s="78" t="s">
        <v>16502</v>
      </c>
    </row>
    <row r="779" customFormat="false" ht="15" hidden="false" customHeight="false" outlineLevel="0" collapsed="false">
      <c r="A779" s="78" t="s">
        <v>16497</v>
      </c>
      <c r="B779" s="78" t="s">
        <v>8358</v>
      </c>
      <c r="C779" s="78" t="n">
        <v>158256194</v>
      </c>
      <c r="D779" s="78" t="s">
        <v>130</v>
      </c>
      <c r="E779" s="78" t="s">
        <v>8359</v>
      </c>
      <c r="F779" s="78" t="s">
        <v>16498</v>
      </c>
      <c r="G779" s="78" t="s">
        <v>8350</v>
      </c>
      <c r="H779" s="78" t="s">
        <v>8350</v>
      </c>
      <c r="I779" s="78" t="s">
        <v>473</v>
      </c>
      <c r="J779" s="78" t="n">
        <v>22875407</v>
      </c>
      <c r="K779" s="78" t="s">
        <v>8352</v>
      </c>
      <c r="L779" s="78" t="s">
        <v>16859</v>
      </c>
      <c r="M779" s="78" t="s">
        <v>8351</v>
      </c>
      <c r="N779" s="78" t="s">
        <v>16502</v>
      </c>
    </row>
    <row r="780" customFormat="false" ht="15" hidden="false" customHeight="false" outlineLevel="0" collapsed="false">
      <c r="A780" s="78" t="s">
        <v>16497</v>
      </c>
      <c r="B780" s="78" t="s">
        <v>8358</v>
      </c>
      <c r="C780" s="78" t="n">
        <v>158256194</v>
      </c>
      <c r="D780" s="78" t="s">
        <v>130</v>
      </c>
      <c r="E780" s="78" t="s">
        <v>8359</v>
      </c>
      <c r="F780" s="78" t="s">
        <v>16498</v>
      </c>
      <c r="G780" s="78" t="s">
        <v>8350</v>
      </c>
      <c r="H780" s="78" t="s">
        <v>8350</v>
      </c>
      <c r="I780" s="78" t="s">
        <v>473</v>
      </c>
      <c r="J780" s="78" t="n">
        <v>22875407</v>
      </c>
      <c r="K780" s="78" t="s">
        <v>8352</v>
      </c>
      <c r="L780" s="78" t="s">
        <v>16859</v>
      </c>
      <c r="M780" s="78" t="s">
        <v>8351</v>
      </c>
      <c r="N780" s="78" t="s">
        <v>16502</v>
      </c>
    </row>
    <row r="781" customFormat="false" ht="15" hidden="false" customHeight="false" outlineLevel="0" collapsed="false">
      <c r="A781" s="78" t="s">
        <v>16497</v>
      </c>
      <c r="B781" s="78" t="s">
        <v>8358</v>
      </c>
      <c r="C781" s="78" t="n">
        <v>158256194</v>
      </c>
      <c r="D781" s="78" t="s">
        <v>130</v>
      </c>
      <c r="E781" s="78" t="s">
        <v>8359</v>
      </c>
      <c r="F781" s="78" t="s">
        <v>16498</v>
      </c>
      <c r="G781" s="78" t="s">
        <v>8350</v>
      </c>
      <c r="H781" s="78" t="s">
        <v>8350</v>
      </c>
      <c r="I781" s="78" t="s">
        <v>473</v>
      </c>
      <c r="J781" s="78" t="n">
        <v>22875407</v>
      </c>
      <c r="K781" s="78" t="s">
        <v>8352</v>
      </c>
      <c r="L781" s="78" t="s">
        <v>16859</v>
      </c>
      <c r="M781" s="78" t="s">
        <v>8351</v>
      </c>
      <c r="N781" s="78" t="s">
        <v>16502</v>
      </c>
    </row>
    <row r="782" customFormat="false" ht="15" hidden="false" customHeight="false" outlineLevel="0" collapsed="false">
      <c r="A782" s="78" t="s">
        <v>16497</v>
      </c>
      <c r="B782" s="78" t="s">
        <v>8283</v>
      </c>
      <c r="C782" s="78" t="n">
        <v>103527745</v>
      </c>
      <c r="D782" s="78" t="n">
        <v>293594107</v>
      </c>
      <c r="E782" s="78" t="s">
        <v>8284</v>
      </c>
      <c r="N782" s="78" t="s">
        <v>16502</v>
      </c>
    </row>
    <row r="783" customFormat="false" ht="15" hidden="false" customHeight="false" outlineLevel="0" collapsed="false">
      <c r="A783" s="78" t="s">
        <v>16497</v>
      </c>
      <c r="B783" s="78" t="s">
        <v>8283</v>
      </c>
      <c r="C783" s="78" t="n">
        <v>103527745</v>
      </c>
      <c r="D783" s="78" t="n">
        <v>293594107</v>
      </c>
      <c r="E783" s="78" t="s">
        <v>8284</v>
      </c>
      <c r="N783" s="78" t="s">
        <v>16502</v>
      </c>
    </row>
    <row r="784" customFormat="false" ht="15" hidden="false" customHeight="false" outlineLevel="0" collapsed="false">
      <c r="A784" s="78" t="s">
        <v>16497</v>
      </c>
      <c r="B784" s="78" t="s">
        <v>8283</v>
      </c>
      <c r="C784" s="78" t="n">
        <v>103527745</v>
      </c>
      <c r="D784" s="78" t="n">
        <v>293594107</v>
      </c>
      <c r="E784" s="78" t="s">
        <v>8284</v>
      </c>
      <c r="N784" s="78" t="s">
        <v>16502</v>
      </c>
    </row>
    <row r="785" customFormat="false" ht="15" hidden="false" customHeight="false" outlineLevel="0" collapsed="false">
      <c r="A785" s="78" t="s">
        <v>16497</v>
      </c>
      <c r="B785" s="78" t="s">
        <v>8292</v>
      </c>
      <c r="C785" s="78" t="n">
        <v>150390759</v>
      </c>
      <c r="D785" s="78" t="s">
        <v>872</v>
      </c>
      <c r="E785" s="78" t="s">
        <v>8293</v>
      </c>
      <c r="F785" s="78" t="s">
        <v>16498</v>
      </c>
      <c r="G785" s="78" t="s">
        <v>8283</v>
      </c>
      <c r="H785" s="78" t="s">
        <v>8283</v>
      </c>
      <c r="I785" s="78" t="s">
        <v>16860</v>
      </c>
      <c r="J785" s="78" t="n">
        <v>103527745</v>
      </c>
      <c r="K785" s="78" t="n">
        <v>293594107</v>
      </c>
      <c r="L785" s="78" t="s">
        <v>16861</v>
      </c>
      <c r="M785" s="78" t="s">
        <v>8284</v>
      </c>
      <c r="N785" s="78" t="s">
        <v>16502</v>
      </c>
    </row>
    <row r="786" customFormat="false" ht="15" hidden="false" customHeight="false" outlineLevel="0" collapsed="false">
      <c r="A786" s="78" t="s">
        <v>16497</v>
      </c>
      <c r="B786" s="78" t="s">
        <v>8292</v>
      </c>
      <c r="C786" s="78" t="n">
        <v>150390759</v>
      </c>
      <c r="D786" s="78" t="s">
        <v>872</v>
      </c>
      <c r="E786" s="78" t="s">
        <v>8293</v>
      </c>
      <c r="F786" s="78" t="s">
        <v>16498</v>
      </c>
      <c r="G786" s="78" t="s">
        <v>8283</v>
      </c>
      <c r="H786" s="78" t="s">
        <v>8283</v>
      </c>
      <c r="I786" s="78" t="s">
        <v>16860</v>
      </c>
      <c r="J786" s="78" t="n">
        <v>103527745</v>
      </c>
      <c r="K786" s="78" t="n">
        <v>293594107</v>
      </c>
      <c r="L786" s="78" t="s">
        <v>16861</v>
      </c>
      <c r="M786" s="78" t="s">
        <v>8284</v>
      </c>
      <c r="N786" s="78" t="s">
        <v>16502</v>
      </c>
    </row>
    <row r="787" customFormat="false" ht="15" hidden="false" customHeight="false" outlineLevel="0" collapsed="false">
      <c r="A787" s="78" t="s">
        <v>16497</v>
      </c>
      <c r="B787" s="78" t="s">
        <v>8292</v>
      </c>
      <c r="C787" s="78" t="n">
        <v>150390759</v>
      </c>
      <c r="D787" s="78" t="s">
        <v>872</v>
      </c>
      <c r="E787" s="78" t="s">
        <v>8293</v>
      </c>
      <c r="F787" s="78" t="s">
        <v>16498</v>
      </c>
      <c r="G787" s="78" t="s">
        <v>8283</v>
      </c>
      <c r="H787" s="78" t="s">
        <v>8283</v>
      </c>
      <c r="I787" s="78" t="s">
        <v>16860</v>
      </c>
      <c r="J787" s="78" t="n">
        <v>103527745</v>
      </c>
      <c r="K787" s="78" t="n">
        <v>293594107</v>
      </c>
      <c r="L787" s="78" t="s">
        <v>16861</v>
      </c>
      <c r="M787" s="78" t="s">
        <v>8284</v>
      </c>
      <c r="N787" s="78" t="s">
        <v>16502</v>
      </c>
    </row>
    <row r="788" customFormat="false" ht="15" hidden="false" customHeight="false" outlineLevel="0" collapsed="false">
      <c r="A788" s="78" t="s">
        <v>16497</v>
      </c>
      <c r="B788" s="78" t="s">
        <v>4048</v>
      </c>
      <c r="C788" s="78" t="n">
        <v>157058102</v>
      </c>
      <c r="F788" s="78" t="s">
        <v>16862</v>
      </c>
      <c r="G788" s="78" t="s">
        <v>16863</v>
      </c>
      <c r="H788" s="78" t="s">
        <v>16863</v>
      </c>
      <c r="I788" s="78" t="s">
        <v>16864</v>
      </c>
      <c r="J788" s="78" t="n">
        <v>21000015</v>
      </c>
      <c r="M788" s="78" t="s">
        <v>1300</v>
      </c>
      <c r="N788" s="78" t="s">
        <v>16502</v>
      </c>
    </row>
    <row r="789" customFormat="false" ht="15" hidden="false" customHeight="false" outlineLevel="0" collapsed="false">
      <c r="A789" s="78" t="s">
        <v>16497</v>
      </c>
      <c r="B789" s="78" t="s">
        <v>4036</v>
      </c>
      <c r="C789" s="78" t="n">
        <v>156840294</v>
      </c>
      <c r="F789" s="78" t="s">
        <v>16862</v>
      </c>
      <c r="G789" s="78" t="s">
        <v>16863</v>
      </c>
      <c r="H789" s="78" t="s">
        <v>16863</v>
      </c>
      <c r="I789" s="78" t="s">
        <v>16864</v>
      </c>
      <c r="J789" s="78" t="n">
        <v>21000015</v>
      </c>
      <c r="M789" s="78" t="s">
        <v>1300</v>
      </c>
      <c r="N789" s="78" t="s">
        <v>16502</v>
      </c>
    </row>
    <row r="790" customFormat="false" ht="15" hidden="false" customHeight="false" outlineLevel="0" collapsed="false">
      <c r="A790" s="78" t="s">
        <v>16497</v>
      </c>
      <c r="B790" s="78" t="s">
        <v>4042</v>
      </c>
      <c r="C790" s="78" t="n">
        <v>156854045</v>
      </c>
      <c r="F790" s="78" t="s">
        <v>16862</v>
      </c>
      <c r="G790" s="78" t="s">
        <v>16863</v>
      </c>
      <c r="H790" s="78" t="s">
        <v>16863</v>
      </c>
      <c r="I790" s="78" t="s">
        <v>16864</v>
      </c>
      <c r="J790" s="78" t="n">
        <v>21000015</v>
      </c>
      <c r="M790" s="78" t="s">
        <v>1300</v>
      </c>
      <c r="N790" s="78" t="s">
        <v>16502</v>
      </c>
    </row>
    <row r="791" customFormat="false" ht="15" hidden="false" customHeight="false" outlineLevel="0" collapsed="false">
      <c r="A791" s="78" t="s">
        <v>16497</v>
      </c>
      <c r="B791" s="78" t="s">
        <v>4053</v>
      </c>
      <c r="C791" s="78" t="n">
        <v>157352749</v>
      </c>
      <c r="F791" s="78" t="s">
        <v>16862</v>
      </c>
      <c r="G791" s="78" t="s">
        <v>16863</v>
      </c>
      <c r="H791" s="78" t="s">
        <v>16863</v>
      </c>
      <c r="I791" s="78" t="s">
        <v>16864</v>
      </c>
      <c r="J791" s="78" t="n">
        <v>21000015</v>
      </c>
      <c r="M791" s="78" t="s">
        <v>1300</v>
      </c>
      <c r="N791" s="78" t="s">
        <v>16502</v>
      </c>
    </row>
    <row r="792" customFormat="false" ht="15" hidden="false" customHeight="false" outlineLevel="0" collapsed="false">
      <c r="A792" s="78" t="s">
        <v>16497</v>
      </c>
      <c r="B792" s="78" t="s">
        <v>4058</v>
      </c>
      <c r="C792" s="78" t="n">
        <v>158198237</v>
      </c>
      <c r="F792" s="78" t="s">
        <v>16862</v>
      </c>
      <c r="G792" s="78" t="s">
        <v>16863</v>
      </c>
      <c r="H792" s="78" t="s">
        <v>16863</v>
      </c>
      <c r="I792" s="78" t="s">
        <v>16864</v>
      </c>
      <c r="J792" s="78" t="n">
        <v>21000015</v>
      </c>
      <c r="M792" s="78" t="s">
        <v>1300</v>
      </c>
      <c r="N792" s="78" t="s">
        <v>16502</v>
      </c>
    </row>
    <row r="793" customFormat="false" ht="15" hidden="false" customHeight="false" outlineLevel="0" collapsed="false">
      <c r="A793" s="78" t="s">
        <v>16497</v>
      </c>
      <c r="B793" s="78" t="s">
        <v>8025</v>
      </c>
      <c r="C793" s="78" t="n">
        <v>21002306</v>
      </c>
      <c r="D793" s="78" t="s">
        <v>132</v>
      </c>
      <c r="E793" s="78" t="s">
        <v>8026</v>
      </c>
      <c r="N793" s="78" t="s">
        <v>16502</v>
      </c>
    </row>
    <row r="794" customFormat="false" ht="15" hidden="false" customHeight="false" outlineLevel="0" collapsed="false">
      <c r="A794" s="78" t="s">
        <v>16497</v>
      </c>
      <c r="B794" s="78" t="s">
        <v>8032</v>
      </c>
      <c r="C794" s="78" t="n">
        <v>126733322</v>
      </c>
      <c r="F794" s="78" t="s">
        <v>16498</v>
      </c>
      <c r="G794" s="78" t="s">
        <v>8025</v>
      </c>
      <c r="H794" s="78" t="s">
        <v>8025</v>
      </c>
      <c r="I794" s="78" t="s">
        <v>16865</v>
      </c>
      <c r="J794" s="78" t="n">
        <v>21002306</v>
      </c>
      <c r="K794" s="78" t="s">
        <v>132</v>
      </c>
      <c r="L794" s="78" t="s">
        <v>16866</v>
      </c>
      <c r="M794" s="78" t="s">
        <v>8026</v>
      </c>
      <c r="N794" s="78" t="s">
        <v>16502</v>
      </c>
    </row>
    <row r="795" customFormat="false" ht="15" hidden="false" customHeight="false" outlineLevel="0" collapsed="false">
      <c r="A795" s="78" t="s">
        <v>16497</v>
      </c>
      <c r="B795" s="78" t="s">
        <v>16867</v>
      </c>
      <c r="C795" s="78" t="n">
        <v>129966861</v>
      </c>
      <c r="F795" s="78" t="s">
        <v>16498</v>
      </c>
      <c r="G795" s="78" t="s">
        <v>8025</v>
      </c>
      <c r="H795" s="78" t="s">
        <v>8025</v>
      </c>
      <c r="I795" s="78" t="s">
        <v>16865</v>
      </c>
      <c r="J795" s="78" t="n">
        <v>21002306</v>
      </c>
      <c r="K795" s="78" t="s">
        <v>132</v>
      </c>
      <c r="L795" s="78" t="s">
        <v>16866</v>
      </c>
      <c r="M795" s="78" t="s">
        <v>8026</v>
      </c>
      <c r="N795" s="78" t="s">
        <v>16502</v>
      </c>
    </row>
    <row r="796" customFormat="false" ht="15" hidden="false" customHeight="false" outlineLevel="0" collapsed="false">
      <c r="A796" s="78" t="s">
        <v>16497</v>
      </c>
      <c r="B796" s="78" t="s">
        <v>8053</v>
      </c>
      <c r="C796" s="78" t="n">
        <v>158966631</v>
      </c>
      <c r="F796" s="78" t="s">
        <v>16498</v>
      </c>
      <c r="G796" s="78" t="s">
        <v>8025</v>
      </c>
      <c r="H796" s="78" t="s">
        <v>8025</v>
      </c>
      <c r="I796" s="78" t="s">
        <v>16865</v>
      </c>
      <c r="J796" s="78" t="n">
        <v>21002306</v>
      </c>
      <c r="K796" s="78" t="s">
        <v>132</v>
      </c>
      <c r="L796" s="78" t="s">
        <v>16866</v>
      </c>
      <c r="M796" s="78" t="s">
        <v>8026</v>
      </c>
      <c r="N796" s="78" t="s">
        <v>16502</v>
      </c>
    </row>
    <row r="797" customFormat="false" ht="15" hidden="false" customHeight="false" outlineLevel="0" collapsed="false">
      <c r="A797" s="78" t="s">
        <v>16497</v>
      </c>
      <c r="B797" s="78" t="s">
        <v>8046</v>
      </c>
      <c r="C797" s="78" t="n">
        <v>158477082</v>
      </c>
      <c r="F797" s="78" t="s">
        <v>16498</v>
      </c>
      <c r="G797" s="78" t="s">
        <v>8025</v>
      </c>
      <c r="H797" s="78" t="s">
        <v>8025</v>
      </c>
      <c r="I797" s="78" t="s">
        <v>16865</v>
      </c>
      <c r="J797" s="78" t="n">
        <v>21002306</v>
      </c>
      <c r="K797" s="78" t="s">
        <v>132</v>
      </c>
      <c r="L797" s="78" t="s">
        <v>16866</v>
      </c>
      <c r="M797" s="78" t="s">
        <v>8026</v>
      </c>
      <c r="N797" s="78" t="s">
        <v>16502</v>
      </c>
    </row>
    <row r="798" customFormat="false" ht="15" hidden="false" customHeight="false" outlineLevel="0" collapsed="false">
      <c r="A798" s="78" t="s">
        <v>16497</v>
      </c>
      <c r="B798" s="78" t="s">
        <v>16868</v>
      </c>
      <c r="C798" s="78" t="n">
        <v>154750345</v>
      </c>
      <c r="F798" s="78" t="s">
        <v>16498</v>
      </c>
      <c r="G798" s="78" t="s">
        <v>8025</v>
      </c>
      <c r="H798" s="78" t="s">
        <v>8025</v>
      </c>
      <c r="I798" s="78" t="s">
        <v>16865</v>
      </c>
      <c r="J798" s="78" t="n">
        <v>21002306</v>
      </c>
      <c r="K798" s="78" t="s">
        <v>132</v>
      </c>
      <c r="L798" s="78" t="s">
        <v>16866</v>
      </c>
      <c r="M798" s="78" t="s">
        <v>8026</v>
      </c>
      <c r="N798" s="78" t="s">
        <v>16502</v>
      </c>
    </row>
    <row r="799" customFormat="false" ht="15" hidden="false" customHeight="false" outlineLevel="0" collapsed="false">
      <c r="A799" s="78" t="s">
        <v>16497</v>
      </c>
      <c r="B799" s="78" t="s">
        <v>16869</v>
      </c>
      <c r="C799" s="78" t="n">
        <v>158966659</v>
      </c>
      <c r="F799" s="78" t="s">
        <v>16498</v>
      </c>
      <c r="G799" s="78" t="s">
        <v>8025</v>
      </c>
      <c r="H799" s="78" t="s">
        <v>8025</v>
      </c>
      <c r="I799" s="78" t="s">
        <v>16865</v>
      </c>
      <c r="J799" s="78" t="n">
        <v>21002306</v>
      </c>
      <c r="K799" s="78" t="s">
        <v>132</v>
      </c>
      <c r="L799" s="78" t="s">
        <v>16866</v>
      </c>
      <c r="M799" s="78" t="s">
        <v>8026</v>
      </c>
      <c r="N799" s="78" t="s">
        <v>16502</v>
      </c>
    </row>
    <row r="800" customFormat="false" ht="15" hidden="false" customHeight="false" outlineLevel="0" collapsed="false">
      <c r="A800" s="78" t="s">
        <v>16497</v>
      </c>
      <c r="B800" s="78" t="s">
        <v>16870</v>
      </c>
      <c r="C800" s="78" t="n">
        <v>154750514</v>
      </c>
      <c r="F800" s="78" t="s">
        <v>16498</v>
      </c>
      <c r="G800" s="78" t="s">
        <v>8025</v>
      </c>
      <c r="H800" s="78" t="s">
        <v>8025</v>
      </c>
      <c r="I800" s="78" t="s">
        <v>16865</v>
      </c>
      <c r="J800" s="78" t="n">
        <v>21002306</v>
      </c>
      <c r="K800" s="78" t="s">
        <v>132</v>
      </c>
      <c r="L800" s="78" t="s">
        <v>16866</v>
      </c>
      <c r="M800" s="78" t="s">
        <v>8026</v>
      </c>
      <c r="N800" s="78" t="s">
        <v>16502</v>
      </c>
    </row>
    <row r="801" customFormat="false" ht="15" hidden="false" customHeight="false" outlineLevel="0" collapsed="false">
      <c r="A801" s="78" t="s">
        <v>16497</v>
      </c>
      <c r="B801" s="78" t="s">
        <v>16871</v>
      </c>
      <c r="C801" s="78" t="n">
        <v>158966661</v>
      </c>
      <c r="F801" s="78" t="s">
        <v>16498</v>
      </c>
      <c r="G801" s="78" t="s">
        <v>8025</v>
      </c>
      <c r="H801" s="78" t="s">
        <v>8025</v>
      </c>
      <c r="I801" s="78" t="s">
        <v>16865</v>
      </c>
      <c r="J801" s="78" t="n">
        <v>21002306</v>
      </c>
      <c r="K801" s="78" t="s">
        <v>132</v>
      </c>
      <c r="L801" s="78" t="s">
        <v>16866</v>
      </c>
      <c r="M801" s="78" t="s">
        <v>8026</v>
      </c>
      <c r="N801" s="78" t="s">
        <v>16502</v>
      </c>
    </row>
    <row r="802" customFormat="false" ht="15" hidden="false" customHeight="false" outlineLevel="0" collapsed="false">
      <c r="A802" s="78" t="s">
        <v>16497</v>
      </c>
      <c r="B802" s="78" t="s">
        <v>16872</v>
      </c>
      <c r="C802" s="78" t="n">
        <v>158966562</v>
      </c>
      <c r="F802" s="78" t="s">
        <v>16498</v>
      </c>
      <c r="G802" s="78" t="s">
        <v>8025</v>
      </c>
      <c r="H802" s="78" t="s">
        <v>8025</v>
      </c>
      <c r="I802" s="78" t="s">
        <v>16865</v>
      </c>
      <c r="J802" s="78" t="n">
        <v>21002306</v>
      </c>
      <c r="K802" s="78" t="s">
        <v>132</v>
      </c>
      <c r="L802" s="78" t="s">
        <v>16866</v>
      </c>
      <c r="M802" s="78" t="s">
        <v>8026</v>
      </c>
      <c r="N802" s="78" t="s">
        <v>16502</v>
      </c>
    </row>
    <row r="803" customFormat="false" ht="15" hidden="false" customHeight="false" outlineLevel="0" collapsed="false">
      <c r="A803" s="78" t="s">
        <v>16497</v>
      </c>
      <c r="B803" s="78" t="s">
        <v>16873</v>
      </c>
      <c r="C803" s="78" t="n">
        <v>154750285</v>
      </c>
      <c r="F803" s="78" t="s">
        <v>16498</v>
      </c>
      <c r="G803" s="78" t="s">
        <v>8025</v>
      </c>
      <c r="H803" s="78" t="s">
        <v>8025</v>
      </c>
      <c r="I803" s="78" t="s">
        <v>16865</v>
      </c>
      <c r="J803" s="78" t="n">
        <v>21002306</v>
      </c>
      <c r="K803" s="78" t="s">
        <v>132</v>
      </c>
      <c r="L803" s="78" t="s">
        <v>16866</v>
      </c>
      <c r="M803" s="78" t="s">
        <v>8026</v>
      </c>
      <c r="N803" s="78" t="s">
        <v>16502</v>
      </c>
    </row>
    <row r="804" customFormat="false" ht="15" hidden="false" customHeight="false" outlineLevel="0" collapsed="false">
      <c r="A804" s="78" t="s">
        <v>16497</v>
      </c>
      <c r="B804" s="78" t="s">
        <v>16874</v>
      </c>
      <c r="C804" s="78" t="n">
        <v>158966642</v>
      </c>
      <c r="F804" s="78" t="s">
        <v>16498</v>
      </c>
      <c r="G804" s="78" t="s">
        <v>8025</v>
      </c>
      <c r="H804" s="78" t="s">
        <v>8025</v>
      </c>
      <c r="I804" s="78" t="s">
        <v>16865</v>
      </c>
      <c r="J804" s="78" t="n">
        <v>21002306</v>
      </c>
      <c r="K804" s="78" t="s">
        <v>132</v>
      </c>
      <c r="L804" s="78" t="s">
        <v>16866</v>
      </c>
      <c r="M804" s="78" t="s">
        <v>8026</v>
      </c>
      <c r="N804" s="78" t="s">
        <v>16502</v>
      </c>
    </row>
    <row r="805" customFormat="false" ht="15" hidden="false" customHeight="false" outlineLevel="0" collapsed="false">
      <c r="A805" s="78" t="s">
        <v>16497</v>
      </c>
      <c r="B805" s="78" t="s">
        <v>8417</v>
      </c>
      <c r="C805" s="78" t="n">
        <v>60287575</v>
      </c>
      <c r="D805" s="79" t="n">
        <v>2.95E+105</v>
      </c>
      <c r="E805" s="78" t="s">
        <v>8418</v>
      </c>
      <c r="N805" s="78" t="s">
        <v>16502</v>
      </c>
    </row>
    <row r="806" customFormat="false" ht="15" hidden="false" customHeight="false" outlineLevel="0" collapsed="false">
      <c r="A806" s="78" t="s">
        <v>16497</v>
      </c>
      <c r="B806" s="78" t="s">
        <v>8393</v>
      </c>
      <c r="C806" s="78" t="n">
        <v>21003389</v>
      </c>
      <c r="D806" s="78" t="s">
        <v>133</v>
      </c>
      <c r="E806" s="78" t="s">
        <v>8394</v>
      </c>
      <c r="N806" s="78" t="s">
        <v>16502</v>
      </c>
    </row>
    <row r="807" customFormat="false" ht="15" hidden="false" customHeight="false" outlineLevel="0" collapsed="false">
      <c r="A807" s="78" t="s">
        <v>16497</v>
      </c>
      <c r="B807" s="78" t="s">
        <v>8408</v>
      </c>
      <c r="C807" s="78" t="n">
        <v>153918873</v>
      </c>
      <c r="F807" s="78" t="s">
        <v>16498</v>
      </c>
      <c r="G807" s="78" t="s">
        <v>8393</v>
      </c>
      <c r="H807" s="78" t="s">
        <v>8393</v>
      </c>
      <c r="I807" s="78" t="s">
        <v>476</v>
      </c>
      <c r="J807" s="78" t="n">
        <v>21003389</v>
      </c>
      <c r="K807" s="78" t="s">
        <v>133</v>
      </c>
      <c r="L807" s="78" t="s">
        <v>16875</v>
      </c>
      <c r="M807" s="78" t="s">
        <v>8394</v>
      </c>
      <c r="N807" s="78" t="s">
        <v>16502</v>
      </c>
    </row>
    <row r="808" customFormat="false" ht="15" hidden="false" customHeight="false" outlineLevel="0" collapsed="false">
      <c r="A808" s="78" t="s">
        <v>16497</v>
      </c>
      <c r="B808" s="78" t="s">
        <v>8401</v>
      </c>
      <c r="C808" s="78" t="n">
        <v>153918794</v>
      </c>
      <c r="F808" s="78" t="s">
        <v>16498</v>
      </c>
      <c r="G808" s="78" t="s">
        <v>8393</v>
      </c>
      <c r="H808" s="78" t="s">
        <v>8393</v>
      </c>
      <c r="I808" s="78" t="s">
        <v>476</v>
      </c>
      <c r="J808" s="78" t="n">
        <v>21003389</v>
      </c>
      <c r="K808" s="78" t="s">
        <v>133</v>
      </c>
      <c r="L808" s="78" t="s">
        <v>16875</v>
      </c>
      <c r="M808" s="78" t="s">
        <v>8394</v>
      </c>
      <c r="N808" s="78" t="s">
        <v>16502</v>
      </c>
    </row>
    <row r="809" customFormat="false" ht="15" hidden="false" customHeight="false" outlineLevel="0" collapsed="false">
      <c r="A809" s="78" t="s">
        <v>16497</v>
      </c>
      <c r="B809" s="78" t="s">
        <v>3610</v>
      </c>
      <c r="C809" s="78" t="n">
        <v>123877389</v>
      </c>
      <c r="F809" s="78" t="s">
        <v>16862</v>
      </c>
      <c r="G809" s="78" t="s">
        <v>16863</v>
      </c>
      <c r="H809" s="78" t="s">
        <v>16863</v>
      </c>
      <c r="I809" s="78" t="s">
        <v>16864</v>
      </c>
      <c r="J809" s="78" t="n">
        <v>21000015</v>
      </c>
      <c r="M809" s="78" t="s">
        <v>1300</v>
      </c>
      <c r="N809" s="78" t="s">
        <v>16502</v>
      </c>
    </row>
    <row r="810" customFormat="false" ht="15" hidden="false" customHeight="false" outlineLevel="0" collapsed="false">
      <c r="A810" s="78" t="s">
        <v>16497</v>
      </c>
      <c r="B810" s="78" t="s">
        <v>8427</v>
      </c>
      <c r="C810" s="78" t="n">
        <v>122680988</v>
      </c>
      <c r="D810" s="78" t="s">
        <v>880</v>
      </c>
      <c r="E810" s="78" t="s">
        <v>8428</v>
      </c>
      <c r="F810" s="78" t="s">
        <v>16498</v>
      </c>
      <c r="G810" s="78" t="s">
        <v>16876</v>
      </c>
      <c r="H810" s="78" t="s">
        <v>16876</v>
      </c>
      <c r="I810" s="78" t="s">
        <v>16877</v>
      </c>
      <c r="J810" s="78" t="n">
        <v>27857509</v>
      </c>
      <c r="K810" s="78" t="s">
        <v>16878</v>
      </c>
      <c r="L810" s="78" t="s">
        <v>16879</v>
      </c>
      <c r="M810" s="78" t="s">
        <v>8429</v>
      </c>
      <c r="N810" s="78" t="s">
        <v>16502</v>
      </c>
    </row>
    <row r="811" customFormat="false" ht="15" hidden="false" customHeight="false" outlineLevel="0" collapsed="false">
      <c r="A811" s="78" t="s">
        <v>16497</v>
      </c>
      <c r="B811" s="78" t="s">
        <v>8117</v>
      </c>
      <c r="C811" s="78" t="n">
        <v>21002292</v>
      </c>
      <c r="D811" s="78" t="s">
        <v>123</v>
      </c>
      <c r="E811" s="78" t="s">
        <v>8118</v>
      </c>
      <c r="N811" s="78" t="s">
        <v>16502</v>
      </c>
    </row>
    <row r="812" customFormat="false" ht="15" hidden="false" customHeight="false" outlineLevel="0" collapsed="false">
      <c r="A812" s="78" t="s">
        <v>16497</v>
      </c>
      <c r="B812" s="78" t="s">
        <v>16880</v>
      </c>
      <c r="C812" s="78" t="n">
        <v>154750117</v>
      </c>
      <c r="F812" s="78" t="s">
        <v>16498</v>
      </c>
      <c r="G812" s="78" t="s">
        <v>8117</v>
      </c>
      <c r="H812" s="78" t="s">
        <v>8117</v>
      </c>
      <c r="I812" s="78" t="s">
        <v>466</v>
      </c>
      <c r="J812" s="78" t="n">
        <v>21002292</v>
      </c>
      <c r="K812" s="78" t="s">
        <v>123</v>
      </c>
      <c r="L812" s="78" t="s">
        <v>16881</v>
      </c>
      <c r="M812" s="78" t="s">
        <v>8118</v>
      </c>
      <c r="N812" s="78" t="s">
        <v>16502</v>
      </c>
    </row>
    <row r="813" customFormat="false" ht="15" hidden="false" customHeight="false" outlineLevel="0" collapsed="false">
      <c r="A813" s="78" t="s">
        <v>16497</v>
      </c>
      <c r="B813" s="78" t="s">
        <v>8131</v>
      </c>
      <c r="C813" s="78" t="n">
        <v>154750118</v>
      </c>
      <c r="F813" s="78" t="s">
        <v>16498</v>
      </c>
      <c r="G813" s="78" t="s">
        <v>8117</v>
      </c>
      <c r="H813" s="78" t="s">
        <v>8117</v>
      </c>
      <c r="I813" s="78" t="s">
        <v>466</v>
      </c>
      <c r="J813" s="78" t="n">
        <v>21002292</v>
      </c>
      <c r="K813" s="78" t="s">
        <v>123</v>
      </c>
      <c r="L813" s="78" t="s">
        <v>16881</v>
      </c>
      <c r="M813" s="78" t="s">
        <v>8118</v>
      </c>
      <c r="N813" s="78" t="s">
        <v>16502</v>
      </c>
    </row>
    <row r="814" customFormat="false" ht="15" hidden="false" customHeight="false" outlineLevel="0" collapsed="false">
      <c r="A814" s="78" t="s">
        <v>16497</v>
      </c>
      <c r="B814" s="78" t="s">
        <v>8138</v>
      </c>
      <c r="C814" s="78" t="n">
        <v>154750119</v>
      </c>
      <c r="F814" s="78" t="s">
        <v>16498</v>
      </c>
      <c r="G814" s="78" t="s">
        <v>8117</v>
      </c>
      <c r="H814" s="78" t="s">
        <v>8117</v>
      </c>
      <c r="I814" s="78" t="s">
        <v>466</v>
      </c>
      <c r="J814" s="78" t="n">
        <v>21002292</v>
      </c>
      <c r="K814" s="78" t="s">
        <v>123</v>
      </c>
      <c r="L814" s="78" t="s">
        <v>16881</v>
      </c>
      <c r="M814" s="78" t="s">
        <v>8118</v>
      </c>
      <c r="N814" s="78" t="s">
        <v>16502</v>
      </c>
    </row>
    <row r="815" customFormat="false" ht="15" hidden="false" customHeight="false" outlineLevel="0" collapsed="false">
      <c r="A815" s="78" t="s">
        <v>16497</v>
      </c>
      <c r="B815" s="78" t="s">
        <v>16882</v>
      </c>
      <c r="C815" s="78" t="n">
        <v>154749886</v>
      </c>
      <c r="F815" s="78" t="s">
        <v>16498</v>
      </c>
      <c r="G815" s="78" t="s">
        <v>8117</v>
      </c>
      <c r="H815" s="78" t="s">
        <v>8117</v>
      </c>
      <c r="I815" s="78" t="s">
        <v>466</v>
      </c>
      <c r="J815" s="78" t="n">
        <v>21002292</v>
      </c>
      <c r="K815" s="78" t="s">
        <v>123</v>
      </c>
      <c r="L815" s="78" t="s">
        <v>16881</v>
      </c>
      <c r="M815" s="78" t="s">
        <v>8118</v>
      </c>
      <c r="N815" s="78" t="s">
        <v>16502</v>
      </c>
    </row>
    <row r="816" customFormat="false" ht="15" hidden="false" customHeight="false" outlineLevel="0" collapsed="false">
      <c r="A816" s="78" t="s">
        <v>16497</v>
      </c>
      <c r="B816" s="78" t="s">
        <v>16883</v>
      </c>
      <c r="C816" s="78" t="n">
        <v>154749790</v>
      </c>
      <c r="F816" s="78" t="s">
        <v>16498</v>
      </c>
      <c r="G816" s="78" t="s">
        <v>8117</v>
      </c>
      <c r="H816" s="78" t="s">
        <v>8117</v>
      </c>
      <c r="I816" s="78" t="s">
        <v>466</v>
      </c>
      <c r="J816" s="78" t="n">
        <v>21002292</v>
      </c>
      <c r="K816" s="78" t="s">
        <v>123</v>
      </c>
      <c r="L816" s="78" t="s">
        <v>16881</v>
      </c>
      <c r="M816" s="78" t="s">
        <v>8118</v>
      </c>
      <c r="N816" s="78" t="s">
        <v>16502</v>
      </c>
    </row>
    <row r="817" customFormat="false" ht="15" hidden="false" customHeight="false" outlineLevel="0" collapsed="false">
      <c r="A817" s="78" t="s">
        <v>16497</v>
      </c>
      <c r="B817" s="78" t="s">
        <v>8124</v>
      </c>
      <c r="C817" s="78" t="n">
        <v>154749947</v>
      </c>
      <c r="F817" s="78" t="s">
        <v>16498</v>
      </c>
      <c r="G817" s="78" t="s">
        <v>8117</v>
      </c>
      <c r="H817" s="78" t="s">
        <v>8117</v>
      </c>
      <c r="I817" s="78" t="s">
        <v>466</v>
      </c>
      <c r="J817" s="78" t="n">
        <v>21002292</v>
      </c>
      <c r="K817" s="78" t="s">
        <v>123</v>
      </c>
      <c r="L817" s="78" t="s">
        <v>16881</v>
      </c>
      <c r="M817" s="78" t="s">
        <v>8118</v>
      </c>
      <c r="N817" s="78" t="s">
        <v>16502</v>
      </c>
    </row>
    <row r="818" customFormat="false" ht="15" hidden="false" customHeight="false" outlineLevel="0" collapsed="false">
      <c r="A818" s="78" t="s">
        <v>16497</v>
      </c>
      <c r="B818" s="78" t="s">
        <v>16884</v>
      </c>
      <c r="C818" s="78" t="n">
        <v>154749948</v>
      </c>
      <c r="F818" s="78" t="s">
        <v>16498</v>
      </c>
      <c r="G818" s="78" t="s">
        <v>8117</v>
      </c>
      <c r="H818" s="78" t="s">
        <v>8117</v>
      </c>
      <c r="I818" s="78" t="s">
        <v>466</v>
      </c>
      <c r="J818" s="78" t="n">
        <v>21002292</v>
      </c>
      <c r="K818" s="78" t="s">
        <v>123</v>
      </c>
      <c r="L818" s="78" t="s">
        <v>16881</v>
      </c>
      <c r="M818" s="78" t="s">
        <v>8118</v>
      </c>
      <c r="N818" s="78" t="s">
        <v>16502</v>
      </c>
    </row>
    <row r="819" customFormat="false" ht="15" hidden="false" customHeight="false" outlineLevel="0" collapsed="false">
      <c r="A819" s="78" t="s">
        <v>16497</v>
      </c>
      <c r="B819" s="78" t="s">
        <v>8061</v>
      </c>
      <c r="C819" s="78" t="n">
        <v>34566137</v>
      </c>
      <c r="D819" s="78" t="s">
        <v>8063</v>
      </c>
      <c r="E819" s="78" t="s">
        <v>8062</v>
      </c>
      <c r="N819" s="78" t="s">
        <v>16502</v>
      </c>
    </row>
    <row r="820" customFormat="false" ht="15" hidden="false" customHeight="false" outlineLevel="0" collapsed="false">
      <c r="A820" s="78" t="s">
        <v>16497</v>
      </c>
      <c r="B820" s="78" t="s">
        <v>8061</v>
      </c>
      <c r="C820" s="78" t="n">
        <v>34566137</v>
      </c>
      <c r="D820" s="78" t="s">
        <v>8063</v>
      </c>
      <c r="E820" s="78" t="s">
        <v>8062</v>
      </c>
      <c r="N820" s="78" t="s">
        <v>16502</v>
      </c>
    </row>
    <row r="821" customFormat="false" ht="15" hidden="false" customHeight="false" outlineLevel="0" collapsed="false">
      <c r="A821" s="78" t="s">
        <v>16497</v>
      </c>
      <c r="B821" s="78" t="s">
        <v>8061</v>
      </c>
      <c r="C821" s="78" t="n">
        <v>34566137</v>
      </c>
      <c r="D821" s="78" t="s">
        <v>8063</v>
      </c>
      <c r="E821" s="78" t="s">
        <v>8062</v>
      </c>
      <c r="N821" s="78" t="s">
        <v>16502</v>
      </c>
    </row>
    <row r="822" customFormat="false" ht="15" hidden="false" customHeight="false" outlineLevel="0" collapsed="false">
      <c r="A822" s="78" t="s">
        <v>16497</v>
      </c>
      <c r="B822" s="78" t="s">
        <v>8061</v>
      </c>
      <c r="C822" s="78" t="n">
        <v>34566137</v>
      </c>
      <c r="D822" s="78" t="s">
        <v>8063</v>
      </c>
      <c r="E822" s="78" t="s">
        <v>8062</v>
      </c>
      <c r="N822" s="78" t="s">
        <v>16502</v>
      </c>
    </row>
    <row r="823" customFormat="false" ht="15" hidden="false" customHeight="false" outlineLevel="0" collapsed="false">
      <c r="A823" s="78" t="s">
        <v>16497</v>
      </c>
      <c r="B823" s="78" t="s">
        <v>8072</v>
      </c>
      <c r="C823" s="78" t="n">
        <v>135166065</v>
      </c>
      <c r="D823" s="78" t="s">
        <v>134</v>
      </c>
      <c r="E823" s="78" t="s">
        <v>8073</v>
      </c>
      <c r="F823" s="78" t="s">
        <v>16498</v>
      </c>
      <c r="G823" s="78" t="s">
        <v>8061</v>
      </c>
      <c r="H823" s="78" t="s">
        <v>8061</v>
      </c>
      <c r="I823" s="78" t="s">
        <v>477</v>
      </c>
      <c r="J823" s="78" t="n">
        <v>34566137</v>
      </c>
      <c r="K823" s="78" t="s">
        <v>8063</v>
      </c>
      <c r="L823" s="78" t="s">
        <v>16885</v>
      </c>
      <c r="M823" s="78" t="s">
        <v>8062</v>
      </c>
      <c r="N823" s="78" t="s">
        <v>16502</v>
      </c>
    </row>
    <row r="824" customFormat="false" ht="15" hidden="false" customHeight="false" outlineLevel="0" collapsed="false">
      <c r="A824" s="78" t="s">
        <v>16497</v>
      </c>
      <c r="B824" s="78" t="s">
        <v>8072</v>
      </c>
      <c r="C824" s="78" t="n">
        <v>135166065</v>
      </c>
      <c r="D824" s="78" t="s">
        <v>134</v>
      </c>
      <c r="E824" s="78" t="s">
        <v>8073</v>
      </c>
      <c r="F824" s="78" t="s">
        <v>16498</v>
      </c>
      <c r="G824" s="78" t="s">
        <v>8061</v>
      </c>
      <c r="H824" s="78" t="s">
        <v>8061</v>
      </c>
      <c r="I824" s="78" t="s">
        <v>477</v>
      </c>
      <c r="J824" s="78" t="n">
        <v>34566137</v>
      </c>
      <c r="K824" s="78" t="s">
        <v>8063</v>
      </c>
      <c r="L824" s="78" t="s">
        <v>16885</v>
      </c>
      <c r="M824" s="78" t="s">
        <v>8062</v>
      </c>
      <c r="N824" s="78" t="s">
        <v>16502</v>
      </c>
    </row>
    <row r="825" customFormat="false" ht="15" hidden="false" customHeight="false" outlineLevel="0" collapsed="false">
      <c r="A825" s="78" t="s">
        <v>16497</v>
      </c>
      <c r="B825" s="78" t="s">
        <v>16886</v>
      </c>
      <c r="C825" s="78" t="n">
        <v>36009</v>
      </c>
      <c r="N825" s="78" t="s">
        <v>16502</v>
      </c>
    </row>
    <row r="826" customFormat="false" ht="15" hidden="false" customHeight="false" outlineLevel="0" collapsed="false">
      <c r="A826" s="78" t="s">
        <v>16497</v>
      </c>
      <c r="B826" s="78" t="s">
        <v>16886</v>
      </c>
      <c r="C826" s="78" t="n">
        <v>36009</v>
      </c>
      <c r="N826" s="78" t="s">
        <v>16502</v>
      </c>
    </row>
    <row r="827" customFormat="false" ht="15" hidden="false" customHeight="false" outlineLevel="0" collapsed="false">
      <c r="A827" s="78" t="s">
        <v>16497</v>
      </c>
      <c r="B827" s="78" t="s">
        <v>8483</v>
      </c>
      <c r="C827" s="78" t="n">
        <v>35351017</v>
      </c>
      <c r="D827" s="78" t="s">
        <v>8485</v>
      </c>
      <c r="E827" s="78" t="s">
        <v>8484</v>
      </c>
      <c r="N827" s="78" t="s">
        <v>16502</v>
      </c>
    </row>
    <row r="828" customFormat="false" ht="15" hidden="false" customHeight="false" outlineLevel="0" collapsed="false">
      <c r="A828" s="78" t="s">
        <v>16497</v>
      </c>
      <c r="B828" s="78" t="s">
        <v>8483</v>
      </c>
      <c r="C828" s="78" t="n">
        <v>35351017</v>
      </c>
      <c r="D828" s="78" t="s">
        <v>8485</v>
      </c>
      <c r="E828" s="78" t="s">
        <v>8484</v>
      </c>
      <c r="N828" s="78" t="s">
        <v>16502</v>
      </c>
    </row>
    <row r="829" customFormat="false" ht="15" hidden="false" customHeight="false" outlineLevel="0" collapsed="false">
      <c r="A829" s="78" t="s">
        <v>16497</v>
      </c>
      <c r="B829" s="78" t="s">
        <v>8483</v>
      </c>
      <c r="C829" s="78" t="n">
        <v>35351017</v>
      </c>
      <c r="D829" s="78" t="s">
        <v>8485</v>
      </c>
      <c r="E829" s="78" t="s">
        <v>8484</v>
      </c>
      <c r="N829" s="78" t="s">
        <v>16502</v>
      </c>
    </row>
    <row r="830" customFormat="false" ht="15" hidden="false" customHeight="false" outlineLevel="0" collapsed="false">
      <c r="A830" s="78" t="s">
        <v>16497</v>
      </c>
      <c r="B830" s="78" t="s">
        <v>8493</v>
      </c>
      <c r="C830" s="78" t="n">
        <v>158341359</v>
      </c>
      <c r="D830" s="78" t="s">
        <v>886</v>
      </c>
      <c r="E830" s="78" t="s">
        <v>8494</v>
      </c>
      <c r="F830" s="78" t="s">
        <v>16498</v>
      </c>
      <c r="G830" s="78" t="s">
        <v>8483</v>
      </c>
      <c r="H830" s="78" t="s">
        <v>8483</v>
      </c>
      <c r="I830" s="78" t="s">
        <v>16887</v>
      </c>
      <c r="J830" s="78" t="n">
        <v>35351017</v>
      </c>
      <c r="K830" s="78" t="s">
        <v>8485</v>
      </c>
      <c r="L830" s="78" t="s">
        <v>16888</v>
      </c>
      <c r="M830" s="78" t="s">
        <v>8484</v>
      </c>
      <c r="N830" s="78" t="s">
        <v>16502</v>
      </c>
    </row>
    <row r="831" customFormat="false" ht="15" hidden="false" customHeight="false" outlineLevel="0" collapsed="false">
      <c r="A831" s="78" t="s">
        <v>16497</v>
      </c>
      <c r="B831" s="78" t="s">
        <v>8493</v>
      </c>
      <c r="C831" s="78" t="n">
        <v>158341359</v>
      </c>
      <c r="D831" s="78" t="s">
        <v>886</v>
      </c>
      <c r="E831" s="78" t="s">
        <v>8494</v>
      </c>
      <c r="F831" s="78" t="s">
        <v>16498</v>
      </c>
      <c r="G831" s="78" t="s">
        <v>8483</v>
      </c>
      <c r="H831" s="78" t="s">
        <v>8483</v>
      </c>
      <c r="I831" s="78" t="s">
        <v>16887</v>
      </c>
      <c r="J831" s="78" t="n">
        <v>35351017</v>
      </c>
      <c r="K831" s="78" t="s">
        <v>8485</v>
      </c>
      <c r="L831" s="78" t="s">
        <v>16888</v>
      </c>
      <c r="M831" s="78" t="s">
        <v>8484</v>
      </c>
      <c r="N831" s="78" t="s">
        <v>16502</v>
      </c>
    </row>
    <row r="832" customFormat="false" ht="15" hidden="false" customHeight="false" outlineLevel="0" collapsed="false">
      <c r="A832" s="78" t="s">
        <v>16497</v>
      </c>
      <c r="B832" s="78" t="s">
        <v>8493</v>
      </c>
      <c r="C832" s="78" t="n">
        <v>158341359</v>
      </c>
      <c r="D832" s="78" t="s">
        <v>886</v>
      </c>
      <c r="E832" s="78" t="s">
        <v>8494</v>
      </c>
      <c r="F832" s="78" t="s">
        <v>16498</v>
      </c>
      <c r="G832" s="78" t="s">
        <v>8483</v>
      </c>
      <c r="H832" s="78" t="s">
        <v>8483</v>
      </c>
      <c r="I832" s="78" t="s">
        <v>16887</v>
      </c>
      <c r="J832" s="78" t="n">
        <v>35351017</v>
      </c>
      <c r="K832" s="78" t="s">
        <v>8485</v>
      </c>
      <c r="L832" s="78" t="s">
        <v>16888</v>
      </c>
      <c r="M832" s="78" t="s">
        <v>8484</v>
      </c>
      <c r="N832" s="78" t="s">
        <v>16502</v>
      </c>
    </row>
    <row r="833" customFormat="false" ht="15" hidden="false" customHeight="false" outlineLevel="0" collapsed="false">
      <c r="A833" s="78" t="s">
        <v>16497</v>
      </c>
      <c r="B833" s="78" t="s">
        <v>8459</v>
      </c>
      <c r="C833" s="78" t="n">
        <v>21004637</v>
      </c>
      <c r="D833" s="78" t="s">
        <v>8461</v>
      </c>
      <c r="E833" s="78" t="s">
        <v>8460</v>
      </c>
      <c r="N833" s="78" t="s">
        <v>16502</v>
      </c>
    </row>
    <row r="834" customFormat="false" ht="15" hidden="false" customHeight="false" outlineLevel="0" collapsed="false">
      <c r="A834" s="78" t="s">
        <v>16497</v>
      </c>
      <c r="B834" s="78" t="s">
        <v>8459</v>
      </c>
      <c r="C834" s="78" t="n">
        <v>21004637</v>
      </c>
      <c r="D834" s="78" t="s">
        <v>8461</v>
      </c>
      <c r="E834" s="78" t="s">
        <v>8460</v>
      </c>
      <c r="N834" s="78" t="s">
        <v>16502</v>
      </c>
    </row>
    <row r="835" customFormat="false" ht="15" hidden="false" customHeight="false" outlineLevel="0" collapsed="false">
      <c r="A835" s="78" t="s">
        <v>16497</v>
      </c>
      <c r="B835" s="78" t="s">
        <v>8459</v>
      </c>
      <c r="C835" s="78" t="n">
        <v>21004637</v>
      </c>
      <c r="D835" s="78" t="s">
        <v>8461</v>
      </c>
      <c r="E835" s="78" t="s">
        <v>8460</v>
      </c>
      <c r="N835" s="78" t="s">
        <v>16502</v>
      </c>
    </row>
    <row r="836" customFormat="false" ht="15" hidden="false" customHeight="false" outlineLevel="0" collapsed="false">
      <c r="A836" s="78" t="s">
        <v>16497</v>
      </c>
      <c r="B836" s="78" t="s">
        <v>8459</v>
      </c>
      <c r="C836" s="78" t="n">
        <v>21004637</v>
      </c>
      <c r="D836" s="78" t="s">
        <v>8461</v>
      </c>
      <c r="E836" s="78" t="s">
        <v>8460</v>
      </c>
      <c r="N836" s="78" t="s">
        <v>16502</v>
      </c>
    </row>
    <row r="837" customFormat="false" ht="15" hidden="false" customHeight="false" outlineLevel="0" collapsed="false">
      <c r="A837" s="78" t="s">
        <v>16497</v>
      </c>
      <c r="B837" s="78" t="s">
        <v>8468</v>
      </c>
      <c r="C837" s="78" t="n">
        <v>158310466</v>
      </c>
      <c r="D837" s="78" t="s">
        <v>884</v>
      </c>
      <c r="E837" s="78" t="s">
        <v>8469</v>
      </c>
      <c r="F837" s="78" t="s">
        <v>16498</v>
      </c>
      <c r="G837" s="78" t="s">
        <v>8459</v>
      </c>
      <c r="H837" s="78" t="s">
        <v>8459</v>
      </c>
      <c r="I837" s="78" t="s">
        <v>16889</v>
      </c>
      <c r="J837" s="78" t="n">
        <v>21004637</v>
      </c>
      <c r="K837" s="78" t="s">
        <v>8461</v>
      </c>
      <c r="L837" s="78" t="s">
        <v>16890</v>
      </c>
      <c r="M837" s="78" t="s">
        <v>8460</v>
      </c>
      <c r="N837" s="78" t="s">
        <v>16502</v>
      </c>
    </row>
    <row r="838" customFormat="false" ht="15" hidden="false" customHeight="false" outlineLevel="0" collapsed="false">
      <c r="A838" s="78" t="s">
        <v>16497</v>
      </c>
      <c r="B838" s="78" t="s">
        <v>8468</v>
      </c>
      <c r="C838" s="78" t="n">
        <v>158310466</v>
      </c>
      <c r="D838" s="78" t="s">
        <v>884</v>
      </c>
      <c r="E838" s="78" t="s">
        <v>8469</v>
      </c>
      <c r="F838" s="78" t="s">
        <v>16498</v>
      </c>
      <c r="G838" s="78" t="s">
        <v>8459</v>
      </c>
      <c r="H838" s="78" t="s">
        <v>8459</v>
      </c>
      <c r="I838" s="78" t="s">
        <v>16889</v>
      </c>
      <c r="J838" s="78" t="n">
        <v>21004637</v>
      </c>
      <c r="K838" s="78" t="s">
        <v>8461</v>
      </c>
      <c r="L838" s="78" t="s">
        <v>16890</v>
      </c>
      <c r="M838" s="78" t="s">
        <v>8460</v>
      </c>
      <c r="N838" s="78" t="s">
        <v>16502</v>
      </c>
    </row>
    <row r="839" customFormat="false" ht="15" hidden="false" customHeight="false" outlineLevel="0" collapsed="false">
      <c r="A839" s="78" t="s">
        <v>16497</v>
      </c>
      <c r="B839" s="78" t="s">
        <v>8468</v>
      </c>
      <c r="C839" s="78" t="n">
        <v>158310466</v>
      </c>
      <c r="D839" s="78" t="s">
        <v>884</v>
      </c>
      <c r="E839" s="78" t="s">
        <v>8469</v>
      </c>
      <c r="F839" s="78" t="s">
        <v>16498</v>
      </c>
      <c r="G839" s="78" t="s">
        <v>8459</v>
      </c>
      <c r="H839" s="78" t="s">
        <v>8459</v>
      </c>
      <c r="I839" s="78" t="s">
        <v>16889</v>
      </c>
      <c r="J839" s="78" t="n">
        <v>21004637</v>
      </c>
      <c r="K839" s="78" t="s">
        <v>8461</v>
      </c>
      <c r="L839" s="78" t="s">
        <v>16890</v>
      </c>
      <c r="M839" s="78" t="s">
        <v>8460</v>
      </c>
      <c r="N839" s="78" t="s">
        <v>16502</v>
      </c>
    </row>
    <row r="840" customFormat="false" ht="15" hidden="false" customHeight="false" outlineLevel="0" collapsed="false">
      <c r="A840" s="78" t="s">
        <v>16497</v>
      </c>
      <c r="B840" s="78" t="s">
        <v>8468</v>
      </c>
      <c r="C840" s="78" t="n">
        <v>158310466</v>
      </c>
      <c r="D840" s="78" t="s">
        <v>884</v>
      </c>
      <c r="E840" s="78" t="s">
        <v>8469</v>
      </c>
      <c r="F840" s="78" t="s">
        <v>16498</v>
      </c>
      <c r="G840" s="78" t="s">
        <v>8459</v>
      </c>
      <c r="H840" s="78" t="s">
        <v>8459</v>
      </c>
      <c r="I840" s="78" t="s">
        <v>16889</v>
      </c>
      <c r="J840" s="78" t="n">
        <v>21004637</v>
      </c>
      <c r="K840" s="78" t="s">
        <v>8461</v>
      </c>
      <c r="L840" s="78" t="s">
        <v>16890</v>
      </c>
      <c r="M840" s="78" t="s">
        <v>8460</v>
      </c>
      <c r="N840" s="78" t="s">
        <v>16502</v>
      </c>
    </row>
    <row r="841" customFormat="false" ht="15" hidden="false" customHeight="false" outlineLevel="0" collapsed="false">
      <c r="A841" s="78" t="s">
        <v>16497</v>
      </c>
      <c r="B841" s="78" t="s">
        <v>8500</v>
      </c>
      <c r="C841" s="78" t="n">
        <v>21070680</v>
      </c>
      <c r="D841" s="78" t="s">
        <v>8502</v>
      </c>
      <c r="E841" s="78" t="s">
        <v>8501</v>
      </c>
      <c r="N841" s="78" t="s">
        <v>16502</v>
      </c>
    </row>
    <row r="842" customFormat="false" ht="15" hidden="false" customHeight="false" outlineLevel="0" collapsed="false">
      <c r="A842" s="78" t="s">
        <v>16497</v>
      </c>
      <c r="B842" s="78" t="s">
        <v>8500</v>
      </c>
      <c r="C842" s="78" t="n">
        <v>21070680</v>
      </c>
      <c r="D842" s="78" t="s">
        <v>8502</v>
      </c>
      <c r="E842" s="78" t="s">
        <v>8501</v>
      </c>
      <c r="N842" s="78" t="s">
        <v>16502</v>
      </c>
    </row>
    <row r="843" customFormat="false" ht="15" hidden="false" customHeight="false" outlineLevel="0" collapsed="false">
      <c r="A843" s="78" t="s">
        <v>16497</v>
      </c>
      <c r="B843" s="78" t="s">
        <v>8500</v>
      </c>
      <c r="C843" s="78" t="n">
        <v>21070680</v>
      </c>
      <c r="D843" s="78" t="s">
        <v>8502</v>
      </c>
      <c r="E843" s="78" t="s">
        <v>8501</v>
      </c>
      <c r="N843" s="78" t="s">
        <v>16502</v>
      </c>
    </row>
    <row r="844" customFormat="false" ht="15" hidden="false" customHeight="false" outlineLevel="0" collapsed="false">
      <c r="A844" s="78" t="s">
        <v>16497</v>
      </c>
      <c r="B844" s="78" t="s">
        <v>8500</v>
      </c>
      <c r="C844" s="78" t="n">
        <v>21070680</v>
      </c>
      <c r="D844" s="78" t="s">
        <v>8502</v>
      </c>
      <c r="E844" s="78" t="s">
        <v>8501</v>
      </c>
      <c r="N844" s="78" t="s">
        <v>16502</v>
      </c>
    </row>
    <row r="845" customFormat="false" ht="15" hidden="false" customHeight="false" outlineLevel="0" collapsed="false">
      <c r="A845" s="78" t="s">
        <v>16497</v>
      </c>
      <c r="B845" s="78" t="s">
        <v>8509</v>
      </c>
      <c r="C845" s="78" t="n">
        <v>86669744</v>
      </c>
      <c r="D845" s="78" t="s">
        <v>135</v>
      </c>
      <c r="E845" s="78" t="s">
        <v>8510</v>
      </c>
      <c r="F845" s="78" t="s">
        <v>16498</v>
      </c>
      <c r="G845" s="78" t="s">
        <v>8500</v>
      </c>
      <c r="H845" s="78" t="s">
        <v>8500</v>
      </c>
      <c r="I845" s="78" t="s">
        <v>478</v>
      </c>
      <c r="J845" s="78" t="n">
        <v>21070680</v>
      </c>
      <c r="K845" s="78" t="s">
        <v>8502</v>
      </c>
      <c r="L845" s="78" t="s">
        <v>16891</v>
      </c>
      <c r="M845" s="78" t="s">
        <v>8501</v>
      </c>
      <c r="N845" s="78" t="s">
        <v>16502</v>
      </c>
    </row>
    <row r="846" customFormat="false" ht="15" hidden="false" customHeight="false" outlineLevel="0" collapsed="false">
      <c r="A846" s="78" t="s">
        <v>16497</v>
      </c>
      <c r="B846" s="78" t="s">
        <v>8509</v>
      </c>
      <c r="C846" s="78" t="n">
        <v>86669744</v>
      </c>
      <c r="D846" s="78" t="s">
        <v>135</v>
      </c>
      <c r="E846" s="78" t="s">
        <v>8510</v>
      </c>
      <c r="F846" s="78" t="s">
        <v>16498</v>
      </c>
      <c r="G846" s="78" t="s">
        <v>8500</v>
      </c>
      <c r="H846" s="78" t="s">
        <v>8500</v>
      </c>
      <c r="I846" s="78" t="s">
        <v>478</v>
      </c>
      <c r="J846" s="78" t="n">
        <v>21070680</v>
      </c>
      <c r="K846" s="78" t="s">
        <v>8502</v>
      </c>
      <c r="L846" s="78" t="s">
        <v>16891</v>
      </c>
      <c r="M846" s="78" t="s">
        <v>8501</v>
      </c>
      <c r="N846" s="78" t="s">
        <v>16502</v>
      </c>
    </row>
    <row r="847" customFormat="false" ht="15" hidden="false" customHeight="false" outlineLevel="0" collapsed="false">
      <c r="A847" s="78" t="s">
        <v>16497</v>
      </c>
      <c r="B847" s="78" t="s">
        <v>8509</v>
      </c>
      <c r="C847" s="78" t="n">
        <v>86669744</v>
      </c>
      <c r="D847" s="78" t="s">
        <v>135</v>
      </c>
      <c r="E847" s="78" t="s">
        <v>8510</v>
      </c>
      <c r="F847" s="78" t="s">
        <v>16498</v>
      </c>
      <c r="G847" s="78" t="s">
        <v>8500</v>
      </c>
      <c r="H847" s="78" t="s">
        <v>8500</v>
      </c>
      <c r="I847" s="78" t="s">
        <v>478</v>
      </c>
      <c r="J847" s="78" t="n">
        <v>21070680</v>
      </c>
      <c r="K847" s="78" t="s">
        <v>8502</v>
      </c>
      <c r="L847" s="78" t="s">
        <v>16891</v>
      </c>
      <c r="M847" s="78" t="s">
        <v>8501</v>
      </c>
      <c r="N847" s="78" t="s">
        <v>16502</v>
      </c>
    </row>
    <row r="848" customFormat="false" ht="15" hidden="false" customHeight="false" outlineLevel="0" collapsed="false">
      <c r="A848" s="78" t="s">
        <v>16497</v>
      </c>
      <c r="B848" s="78" t="s">
        <v>8509</v>
      </c>
      <c r="C848" s="78" t="n">
        <v>86669744</v>
      </c>
      <c r="D848" s="78" t="s">
        <v>135</v>
      </c>
      <c r="E848" s="78" t="s">
        <v>8510</v>
      </c>
      <c r="F848" s="78" t="s">
        <v>16498</v>
      </c>
      <c r="G848" s="78" t="s">
        <v>8500</v>
      </c>
      <c r="H848" s="78" t="s">
        <v>8500</v>
      </c>
      <c r="I848" s="78" t="s">
        <v>478</v>
      </c>
      <c r="J848" s="78" t="n">
        <v>21070680</v>
      </c>
      <c r="K848" s="78" t="s">
        <v>8502</v>
      </c>
      <c r="L848" s="78" t="s">
        <v>16891</v>
      </c>
      <c r="M848" s="78" t="s">
        <v>8501</v>
      </c>
      <c r="N848" s="78" t="s">
        <v>16502</v>
      </c>
    </row>
    <row r="849" customFormat="false" ht="15" hidden="false" customHeight="false" outlineLevel="0" collapsed="false">
      <c r="A849" s="78" t="s">
        <v>16497</v>
      </c>
      <c r="B849" s="78" t="s">
        <v>8519</v>
      </c>
      <c r="C849" s="78" t="n">
        <v>148200735</v>
      </c>
      <c r="D849" s="78" t="s">
        <v>888</v>
      </c>
      <c r="E849" s="78" t="s">
        <v>8520</v>
      </c>
      <c r="F849" s="78" t="s">
        <v>16498</v>
      </c>
      <c r="G849" s="78" t="s">
        <v>8500</v>
      </c>
      <c r="H849" s="78" t="s">
        <v>8500</v>
      </c>
      <c r="I849" s="78" t="s">
        <v>478</v>
      </c>
      <c r="J849" s="78" t="n">
        <v>21070680</v>
      </c>
      <c r="K849" s="78" t="s">
        <v>8502</v>
      </c>
      <c r="L849" s="78" t="s">
        <v>16891</v>
      </c>
      <c r="M849" s="78" t="s">
        <v>8501</v>
      </c>
      <c r="N849" s="78" t="s">
        <v>16502</v>
      </c>
    </row>
    <row r="850" customFormat="false" ht="15" hidden="false" customHeight="false" outlineLevel="0" collapsed="false">
      <c r="A850" s="78" t="s">
        <v>16497</v>
      </c>
      <c r="B850" s="78" t="s">
        <v>8519</v>
      </c>
      <c r="C850" s="78" t="n">
        <v>148200735</v>
      </c>
      <c r="D850" s="78" t="s">
        <v>888</v>
      </c>
      <c r="E850" s="78" t="s">
        <v>8520</v>
      </c>
      <c r="F850" s="78" t="s">
        <v>16498</v>
      </c>
      <c r="G850" s="78" t="s">
        <v>8500</v>
      </c>
      <c r="H850" s="78" t="s">
        <v>8500</v>
      </c>
      <c r="I850" s="78" t="s">
        <v>478</v>
      </c>
      <c r="J850" s="78" t="n">
        <v>21070680</v>
      </c>
      <c r="K850" s="78" t="s">
        <v>8502</v>
      </c>
      <c r="L850" s="78" t="s">
        <v>16891</v>
      </c>
      <c r="M850" s="78" t="s">
        <v>8501</v>
      </c>
      <c r="N850" s="78" t="s">
        <v>16502</v>
      </c>
    </row>
    <row r="851" customFormat="false" ht="15" hidden="false" customHeight="false" outlineLevel="0" collapsed="false">
      <c r="A851" s="78" t="s">
        <v>16497</v>
      </c>
      <c r="B851" s="78" t="s">
        <v>8560</v>
      </c>
      <c r="C851" s="78" t="n">
        <v>21002756</v>
      </c>
      <c r="D851" s="78" t="n">
        <v>302130109</v>
      </c>
      <c r="E851" s="78" t="s">
        <v>8561</v>
      </c>
      <c r="N851" s="78" t="s">
        <v>16502</v>
      </c>
    </row>
    <row r="852" customFormat="false" ht="15" hidden="false" customHeight="false" outlineLevel="0" collapsed="false">
      <c r="A852" s="78" t="s">
        <v>16497</v>
      </c>
      <c r="B852" s="78" t="s">
        <v>8536</v>
      </c>
      <c r="C852" s="78" t="n">
        <v>21002755</v>
      </c>
      <c r="D852" s="78" t="s">
        <v>136</v>
      </c>
      <c r="E852" s="78" t="s">
        <v>8537</v>
      </c>
      <c r="N852" s="78" t="s">
        <v>16502</v>
      </c>
    </row>
    <row r="853" customFormat="false" ht="15" hidden="false" customHeight="false" outlineLevel="0" collapsed="false">
      <c r="A853" s="78" t="s">
        <v>16497</v>
      </c>
      <c r="B853" s="78" t="s">
        <v>8544</v>
      </c>
      <c r="C853" s="78" t="n">
        <v>118475623</v>
      </c>
      <c r="F853" s="78" t="s">
        <v>16498</v>
      </c>
      <c r="G853" s="78" t="s">
        <v>8536</v>
      </c>
      <c r="H853" s="78" t="s">
        <v>8536</v>
      </c>
      <c r="I853" s="78" t="s">
        <v>479</v>
      </c>
      <c r="J853" s="78" t="n">
        <v>21002755</v>
      </c>
      <c r="K853" s="78" t="s">
        <v>136</v>
      </c>
      <c r="L853" s="78" t="s">
        <v>16892</v>
      </c>
      <c r="M853" s="78" t="s">
        <v>8537</v>
      </c>
      <c r="N853" s="78" t="s">
        <v>16502</v>
      </c>
    </row>
    <row r="854" customFormat="false" ht="15" hidden="false" customHeight="false" outlineLevel="0" collapsed="false">
      <c r="A854" s="78" t="s">
        <v>16497</v>
      </c>
      <c r="B854" s="78" t="s">
        <v>8551</v>
      </c>
      <c r="C854" s="78" t="n">
        <v>118927187</v>
      </c>
      <c r="F854" s="78" t="s">
        <v>16498</v>
      </c>
      <c r="G854" s="78" t="s">
        <v>8536</v>
      </c>
      <c r="H854" s="78" t="s">
        <v>8536</v>
      </c>
      <c r="I854" s="78" t="s">
        <v>479</v>
      </c>
      <c r="J854" s="78" t="n">
        <v>21002755</v>
      </c>
      <c r="K854" s="78" t="s">
        <v>136</v>
      </c>
      <c r="L854" s="78" t="s">
        <v>16892</v>
      </c>
      <c r="M854" s="78" t="s">
        <v>8537</v>
      </c>
      <c r="N854" s="78" t="s">
        <v>16502</v>
      </c>
    </row>
    <row r="855" customFormat="false" ht="15" hidden="false" customHeight="false" outlineLevel="0" collapsed="false">
      <c r="A855" s="78" t="s">
        <v>16497</v>
      </c>
      <c r="B855" s="78" t="s">
        <v>16893</v>
      </c>
      <c r="C855" s="78" t="n">
        <v>21003411</v>
      </c>
      <c r="D855" s="78" t="s">
        <v>16894</v>
      </c>
      <c r="E855" s="78" t="s">
        <v>16895</v>
      </c>
      <c r="N855" s="78" t="s">
        <v>16502</v>
      </c>
    </row>
    <row r="856" customFormat="false" ht="15" hidden="false" customHeight="false" outlineLevel="0" collapsed="false">
      <c r="A856" s="78" t="s">
        <v>16497</v>
      </c>
      <c r="B856" s="78" t="s">
        <v>8083</v>
      </c>
      <c r="C856" s="78" t="n">
        <v>21003412</v>
      </c>
      <c r="D856" s="78" t="n">
        <v>302301106</v>
      </c>
      <c r="E856" s="78" t="s">
        <v>8084</v>
      </c>
      <c r="N856" s="78" t="s">
        <v>16502</v>
      </c>
    </row>
    <row r="857" customFormat="false" ht="15" hidden="false" customHeight="false" outlineLevel="0" collapsed="false">
      <c r="A857" s="78" t="s">
        <v>16497</v>
      </c>
      <c r="B857" s="78" t="s">
        <v>8083</v>
      </c>
      <c r="C857" s="78" t="n">
        <v>21003412</v>
      </c>
      <c r="D857" s="78" t="n">
        <v>302301106</v>
      </c>
      <c r="E857" s="78" t="s">
        <v>8084</v>
      </c>
      <c r="N857" s="78" t="s">
        <v>16502</v>
      </c>
    </row>
    <row r="858" customFormat="false" ht="15" hidden="false" customHeight="false" outlineLevel="0" collapsed="false">
      <c r="A858" s="78" t="s">
        <v>16497</v>
      </c>
      <c r="B858" s="78" t="s">
        <v>8083</v>
      </c>
      <c r="C858" s="78" t="n">
        <v>21003412</v>
      </c>
      <c r="D858" s="78" t="n">
        <v>302301106</v>
      </c>
      <c r="E858" s="78" t="s">
        <v>8084</v>
      </c>
      <c r="N858" s="78" t="s">
        <v>16502</v>
      </c>
    </row>
    <row r="859" customFormat="false" ht="15" hidden="false" customHeight="false" outlineLevel="0" collapsed="false">
      <c r="A859" s="78" t="s">
        <v>16497</v>
      </c>
      <c r="B859" s="78" t="s">
        <v>8092</v>
      </c>
      <c r="C859" s="78" t="n">
        <v>143719705</v>
      </c>
      <c r="D859" s="78" t="s">
        <v>892</v>
      </c>
      <c r="E859" s="78" t="s">
        <v>8093</v>
      </c>
      <c r="F859" s="78" t="s">
        <v>16498</v>
      </c>
      <c r="G859" s="78" t="s">
        <v>8083</v>
      </c>
      <c r="H859" s="78" t="s">
        <v>8083</v>
      </c>
      <c r="I859" s="78" t="s">
        <v>16896</v>
      </c>
      <c r="J859" s="78" t="n">
        <v>21003412</v>
      </c>
      <c r="K859" s="78" t="n">
        <v>302301106</v>
      </c>
      <c r="L859" s="78" t="s">
        <v>16897</v>
      </c>
      <c r="M859" s="78" t="s">
        <v>8084</v>
      </c>
      <c r="N859" s="78" t="s">
        <v>16502</v>
      </c>
    </row>
    <row r="860" customFormat="false" ht="15" hidden="false" customHeight="false" outlineLevel="0" collapsed="false">
      <c r="A860" s="78" t="s">
        <v>16497</v>
      </c>
      <c r="B860" s="78" t="s">
        <v>8092</v>
      </c>
      <c r="C860" s="78" t="n">
        <v>143719705</v>
      </c>
      <c r="D860" s="78" t="s">
        <v>892</v>
      </c>
      <c r="E860" s="78" t="s">
        <v>8093</v>
      </c>
      <c r="F860" s="78" t="s">
        <v>16498</v>
      </c>
      <c r="G860" s="78" t="s">
        <v>8083</v>
      </c>
      <c r="H860" s="78" t="s">
        <v>8083</v>
      </c>
      <c r="I860" s="78" t="s">
        <v>16896</v>
      </c>
      <c r="J860" s="78" t="n">
        <v>21003412</v>
      </c>
      <c r="K860" s="78" t="n">
        <v>302301106</v>
      </c>
      <c r="L860" s="78" t="s">
        <v>16897</v>
      </c>
      <c r="M860" s="78" t="s">
        <v>8084</v>
      </c>
      <c r="N860" s="78" t="s">
        <v>16502</v>
      </c>
    </row>
    <row r="861" customFormat="false" ht="15" hidden="false" customHeight="false" outlineLevel="0" collapsed="false">
      <c r="A861" s="78" t="s">
        <v>16497</v>
      </c>
      <c r="B861" s="78" t="s">
        <v>8092</v>
      </c>
      <c r="C861" s="78" t="n">
        <v>143719705</v>
      </c>
      <c r="D861" s="78" t="s">
        <v>892</v>
      </c>
      <c r="E861" s="78" t="s">
        <v>8093</v>
      </c>
      <c r="F861" s="78" t="s">
        <v>16498</v>
      </c>
      <c r="G861" s="78" t="s">
        <v>8083</v>
      </c>
      <c r="H861" s="78" t="s">
        <v>8083</v>
      </c>
      <c r="I861" s="78" t="s">
        <v>16896</v>
      </c>
      <c r="J861" s="78" t="n">
        <v>21003412</v>
      </c>
      <c r="K861" s="78" t="n">
        <v>302301106</v>
      </c>
      <c r="L861" s="78" t="s">
        <v>16897</v>
      </c>
      <c r="M861" s="78" t="s">
        <v>8084</v>
      </c>
      <c r="N861" s="78" t="s">
        <v>16502</v>
      </c>
    </row>
    <row r="862" customFormat="false" ht="15" hidden="false" customHeight="false" outlineLevel="0" collapsed="false">
      <c r="A862" s="78" t="s">
        <v>16497</v>
      </c>
      <c r="B862" s="78" t="s">
        <v>8867</v>
      </c>
      <c r="C862" s="78" t="n">
        <v>21002326</v>
      </c>
      <c r="D862" s="78" t="n">
        <v>345370860</v>
      </c>
      <c r="E862" s="78" t="s">
        <v>8868</v>
      </c>
      <c r="N862" s="78" t="s">
        <v>16502</v>
      </c>
    </row>
    <row r="863" customFormat="false" ht="15" hidden="false" customHeight="false" outlineLevel="0" collapsed="false">
      <c r="A863" s="78" t="s">
        <v>16497</v>
      </c>
      <c r="B863" s="78" t="s">
        <v>8867</v>
      </c>
      <c r="C863" s="78" t="n">
        <v>21002326</v>
      </c>
      <c r="D863" s="78" t="n">
        <v>345370860</v>
      </c>
      <c r="E863" s="78" t="s">
        <v>8868</v>
      </c>
      <c r="N863" s="78" t="s">
        <v>16502</v>
      </c>
    </row>
    <row r="864" customFormat="false" ht="15" hidden="false" customHeight="false" outlineLevel="0" collapsed="false">
      <c r="A864" s="78" t="s">
        <v>16497</v>
      </c>
      <c r="B864" s="78" t="s">
        <v>8867</v>
      </c>
      <c r="C864" s="78" t="n">
        <v>21002326</v>
      </c>
      <c r="D864" s="78" t="n">
        <v>345370860</v>
      </c>
      <c r="E864" s="78" t="s">
        <v>8868</v>
      </c>
      <c r="N864" s="78" t="s">
        <v>16502</v>
      </c>
    </row>
    <row r="865" customFormat="false" ht="15" hidden="false" customHeight="false" outlineLevel="0" collapsed="false">
      <c r="A865" s="78" t="s">
        <v>16497</v>
      </c>
      <c r="B865" s="78" t="s">
        <v>16898</v>
      </c>
      <c r="C865" s="78" t="n">
        <v>150600904</v>
      </c>
      <c r="F865" s="78" t="s">
        <v>16498</v>
      </c>
      <c r="G865" s="78" t="s">
        <v>8867</v>
      </c>
      <c r="H865" s="78" t="s">
        <v>8867</v>
      </c>
      <c r="I865" s="78" t="s">
        <v>16899</v>
      </c>
      <c r="J865" s="78" t="n">
        <v>21002326</v>
      </c>
      <c r="K865" s="78" t="n">
        <v>345370860</v>
      </c>
      <c r="L865" s="78" t="s">
        <v>16900</v>
      </c>
      <c r="M865" s="78" t="s">
        <v>8868</v>
      </c>
      <c r="N865" s="78" t="s">
        <v>16502</v>
      </c>
    </row>
    <row r="866" customFormat="false" ht="15" hidden="false" customHeight="false" outlineLevel="0" collapsed="false">
      <c r="A866" s="78" t="s">
        <v>16497</v>
      </c>
      <c r="B866" s="78" t="s">
        <v>8892</v>
      </c>
      <c r="C866" s="78" t="n">
        <v>147591911</v>
      </c>
      <c r="F866" s="78" t="s">
        <v>16498</v>
      </c>
      <c r="G866" s="78" t="s">
        <v>8867</v>
      </c>
      <c r="H866" s="78" t="s">
        <v>8867</v>
      </c>
      <c r="I866" s="78" t="s">
        <v>16899</v>
      </c>
      <c r="J866" s="78" t="n">
        <v>21002326</v>
      </c>
      <c r="K866" s="78" t="n">
        <v>345370860</v>
      </c>
      <c r="L866" s="78" t="s">
        <v>16900</v>
      </c>
      <c r="M866" s="78" t="s">
        <v>8868</v>
      </c>
      <c r="N866" s="78" t="s">
        <v>16502</v>
      </c>
    </row>
    <row r="867" customFormat="false" ht="15" hidden="false" customHeight="false" outlineLevel="0" collapsed="false">
      <c r="A867" s="78" t="s">
        <v>16497</v>
      </c>
      <c r="B867" s="78" t="s">
        <v>8899</v>
      </c>
      <c r="C867" s="78" t="n">
        <v>150600893</v>
      </c>
      <c r="F867" s="78" t="s">
        <v>16498</v>
      </c>
      <c r="G867" s="78" t="s">
        <v>8867</v>
      </c>
      <c r="H867" s="78" t="s">
        <v>8867</v>
      </c>
      <c r="I867" s="78" t="s">
        <v>16899</v>
      </c>
      <c r="J867" s="78" t="n">
        <v>21002326</v>
      </c>
      <c r="K867" s="78" t="n">
        <v>345370860</v>
      </c>
      <c r="L867" s="78" t="s">
        <v>16900</v>
      </c>
      <c r="M867" s="78" t="s">
        <v>8868</v>
      </c>
      <c r="N867" s="78" t="s">
        <v>16502</v>
      </c>
    </row>
    <row r="868" customFormat="false" ht="15" hidden="false" customHeight="false" outlineLevel="0" collapsed="false">
      <c r="A868" s="78" t="s">
        <v>16497</v>
      </c>
      <c r="B868" s="78" t="s">
        <v>8883</v>
      </c>
      <c r="C868" s="78" t="n">
        <v>118495667</v>
      </c>
      <c r="F868" s="78" t="s">
        <v>16498</v>
      </c>
      <c r="G868" s="78" t="s">
        <v>8867</v>
      </c>
      <c r="H868" s="78" t="s">
        <v>8867</v>
      </c>
      <c r="I868" s="78" t="s">
        <v>16899</v>
      </c>
      <c r="J868" s="78" t="n">
        <v>21002326</v>
      </c>
      <c r="K868" s="78" t="n">
        <v>345370860</v>
      </c>
      <c r="L868" s="78" t="s">
        <v>16900</v>
      </c>
      <c r="M868" s="78" t="s">
        <v>8868</v>
      </c>
      <c r="N868" s="78" t="s">
        <v>16502</v>
      </c>
    </row>
    <row r="869" customFormat="false" ht="15" hidden="false" customHeight="false" outlineLevel="0" collapsed="false">
      <c r="A869" s="78" t="s">
        <v>16497</v>
      </c>
      <c r="B869" s="78" t="s">
        <v>16901</v>
      </c>
      <c r="C869" s="78" t="n">
        <v>153904900</v>
      </c>
      <c r="F869" s="78" t="s">
        <v>16498</v>
      </c>
      <c r="G869" s="78" t="s">
        <v>8867</v>
      </c>
      <c r="H869" s="78" t="s">
        <v>8867</v>
      </c>
      <c r="I869" s="78" t="s">
        <v>16899</v>
      </c>
      <c r="J869" s="78" t="n">
        <v>21002326</v>
      </c>
      <c r="K869" s="78" t="n">
        <v>345370860</v>
      </c>
      <c r="L869" s="78" t="s">
        <v>16900</v>
      </c>
      <c r="M869" s="78" t="s">
        <v>8868</v>
      </c>
      <c r="N869" s="78" t="s">
        <v>16502</v>
      </c>
    </row>
    <row r="870" customFormat="false" ht="15" hidden="false" customHeight="false" outlineLevel="0" collapsed="false">
      <c r="A870" s="78" t="s">
        <v>16497</v>
      </c>
      <c r="B870" s="78" t="s">
        <v>16902</v>
      </c>
      <c r="C870" s="78" t="n">
        <v>153905008</v>
      </c>
      <c r="F870" s="78" t="s">
        <v>16498</v>
      </c>
      <c r="G870" s="78" t="s">
        <v>8867</v>
      </c>
      <c r="H870" s="78" t="s">
        <v>8867</v>
      </c>
      <c r="I870" s="78" t="s">
        <v>16899</v>
      </c>
      <c r="J870" s="78" t="n">
        <v>21002326</v>
      </c>
      <c r="K870" s="78" t="n">
        <v>345370860</v>
      </c>
      <c r="L870" s="78" t="s">
        <v>16900</v>
      </c>
      <c r="M870" s="78" t="s">
        <v>8868</v>
      </c>
      <c r="N870" s="78" t="s">
        <v>16502</v>
      </c>
    </row>
    <row r="871" customFormat="false" ht="15" hidden="false" customHeight="false" outlineLevel="0" collapsed="false">
      <c r="A871" s="78" t="s">
        <v>16497</v>
      </c>
      <c r="B871" s="78" t="s">
        <v>16903</v>
      </c>
      <c r="C871" s="78" t="n">
        <v>153905010</v>
      </c>
      <c r="F871" s="78" t="s">
        <v>16498</v>
      </c>
      <c r="G871" s="78" t="s">
        <v>8867</v>
      </c>
      <c r="H871" s="78" t="s">
        <v>8867</v>
      </c>
      <c r="I871" s="78" t="s">
        <v>16899</v>
      </c>
      <c r="J871" s="78" t="n">
        <v>21002326</v>
      </c>
      <c r="K871" s="78" t="n">
        <v>345370860</v>
      </c>
      <c r="L871" s="78" t="s">
        <v>16900</v>
      </c>
      <c r="M871" s="78" t="s">
        <v>8868</v>
      </c>
      <c r="N871" s="78" t="s">
        <v>16502</v>
      </c>
    </row>
    <row r="872" customFormat="false" ht="15" hidden="false" customHeight="false" outlineLevel="0" collapsed="false">
      <c r="A872" s="78" t="s">
        <v>16497</v>
      </c>
      <c r="B872" s="78" t="s">
        <v>16904</v>
      </c>
      <c r="C872" s="78" t="n">
        <v>153904785</v>
      </c>
      <c r="F872" s="78" t="s">
        <v>16498</v>
      </c>
      <c r="G872" s="78" t="s">
        <v>8867</v>
      </c>
      <c r="H872" s="78" t="s">
        <v>8867</v>
      </c>
      <c r="I872" s="78" t="s">
        <v>16899</v>
      </c>
      <c r="J872" s="78" t="n">
        <v>21002326</v>
      </c>
      <c r="K872" s="78" t="n">
        <v>345370860</v>
      </c>
      <c r="L872" s="78" t="s">
        <v>16900</v>
      </c>
      <c r="M872" s="78" t="s">
        <v>8868</v>
      </c>
      <c r="N872" s="78" t="s">
        <v>16502</v>
      </c>
    </row>
    <row r="873" customFormat="false" ht="15" hidden="false" customHeight="false" outlineLevel="0" collapsed="false">
      <c r="A873" s="78" t="s">
        <v>16497</v>
      </c>
      <c r="B873" s="78" t="s">
        <v>16905</v>
      </c>
      <c r="C873" s="78" t="n">
        <v>153904786</v>
      </c>
      <c r="F873" s="78" t="s">
        <v>16498</v>
      </c>
      <c r="G873" s="78" t="s">
        <v>8867</v>
      </c>
      <c r="H873" s="78" t="s">
        <v>8867</v>
      </c>
      <c r="I873" s="78" t="s">
        <v>16899</v>
      </c>
      <c r="J873" s="78" t="n">
        <v>21002326</v>
      </c>
      <c r="K873" s="78" t="n">
        <v>345370860</v>
      </c>
      <c r="L873" s="78" t="s">
        <v>16900</v>
      </c>
      <c r="M873" s="78" t="s">
        <v>8868</v>
      </c>
      <c r="N873" s="78" t="s">
        <v>16502</v>
      </c>
    </row>
    <row r="874" customFormat="false" ht="15" hidden="false" customHeight="false" outlineLevel="0" collapsed="false">
      <c r="A874" s="78" t="s">
        <v>16497</v>
      </c>
      <c r="B874" s="78" t="s">
        <v>8874</v>
      </c>
      <c r="C874" s="78" t="n">
        <v>122063496</v>
      </c>
      <c r="D874" s="78" t="s">
        <v>8876</v>
      </c>
      <c r="E874" s="78" t="s">
        <v>8875</v>
      </c>
      <c r="N874" s="78" t="s">
        <v>16502</v>
      </c>
    </row>
    <row r="875" customFormat="false" ht="15" hidden="false" customHeight="false" outlineLevel="0" collapsed="false">
      <c r="A875" s="78" t="s">
        <v>16497</v>
      </c>
      <c r="B875" s="78" t="s">
        <v>8874</v>
      </c>
      <c r="C875" s="78" t="n">
        <v>122063496</v>
      </c>
      <c r="D875" s="78" t="s">
        <v>8876</v>
      </c>
      <c r="E875" s="78" t="s">
        <v>8875</v>
      </c>
      <c r="N875" s="78" t="s">
        <v>16502</v>
      </c>
    </row>
    <row r="876" customFormat="false" ht="15" hidden="false" customHeight="false" outlineLevel="0" collapsed="false">
      <c r="A876" s="78" t="s">
        <v>16497</v>
      </c>
      <c r="B876" s="78" t="s">
        <v>8874</v>
      </c>
      <c r="C876" s="78" t="n">
        <v>122063496</v>
      </c>
      <c r="D876" s="78" t="s">
        <v>8876</v>
      </c>
      <c r="E876" s="78" t="s">
        <v>8875</v>
      </c>
      <c r="N876" s="78" t="s">
        <v>16502</v>
      </c>
    </row>
    <row r="877" customFormat="false" ht="15" hidden="false" customHeight="false" outlineLevel="0" collapsed="false">
      <c r="A877" s="78" t="s">
        <v>16497</v>
      </c>
      <c r="B877" s="78" t="s">
        <v>16906</v>
      </c>
      <c r="C877" s="78" t="n">
        <v>134239062</v>
      </c>
      <c r="D877" s="78" t="s">
        <v>8876</v>
      </c>
      <c r="E877" s="78" t="s">
        <v>8875</v>
      </c>
      <c r="N877" s="78" t="s">
        <v>16502</v>
      </c>
    </row>
    <row r="878" customFormat="false" ht="15" hidden="false" customHeight="false" outlineLevel="0" collapsed="false">
      <c r="A878" s="78" t="s">
        <v>16497</v>
      </c>
      <c r="B878" s="78" t="s">
        <v>16907</v>
      </c>
      <c r="C878" s="78" t="n">
        <v>159173628</v>
      </c>
      <c r="D878" s="79" t="n">
        <v>3.45E+030</v>
      </c>
      <c r="E878" s="78" t="s">
        <v>16908</v>
      </c>
      <c r="N878" s="78" t="s">
        <v>16502</v>
      </c>
    </row>
    <row r="879" customFormat="false" ht="15" hidden="false" customHeight="false" outlineLevel="0" collapsed="false">
      <c r="A879" s="78" t="s">
        <v>16497</v>
      </c>
      <c r="B879" s="78" t="s">
        <v>8606</v>
      </c>
      <c r="C879" s="78" t="n">
        <v>21070324</v>
      </c>
      <c r="D879" s="78" t="n">
        <v>311642102</v>
      </c>
      <c r="E879" s="78" t="s">
        <v>8607</v>
      </c>
      <c r="N879" s="78" t="s">
        <v>16502</v>
      </c>
    </row>
    <row r="880" customFormat="false" ht="15" hidden="false" customHeight="false" outlineLevel="0" collapsed="false">
      <c r="A880" s="78" t="s">
        <v>16497</v>
      </c>
      <c r="B880" s="78" t="s">
        <v>8606</v>
      </c>
      <c r="C880" s="78" t="n">
        <v>21070324</v>
      </c>
      <c r="D880" s="78" t="n">
        <v>311642102</v>
      </c>
      <c r="E880" s="78" t="s">
        <v>8607</v>
      </c>
      <c r="N880" s="78" t="s">
        <v>16502</v>
      </c>
    </row>
    <row r="881" customFormat="false" ht="15" hidden="false" customHeight="false" outlineLevel="0" collapsed="false">
      <c r="A881" s="78" t="s">
        <v>16497</v>
      </c>
      <c r="B881" s="78" t="s">
        <v>8615</v>
      </c>
      <c r="C881" s="78" t="n">
        <v>145915881</v>
      </c>
      <c r="D881" s="78" t="s">
        <v>894</v>
      </c>
      <c r="E881" s="78" t="s">
        <v>8616</v>
      </c>
      <c r="F881" s="78" t="s">
        <v>16498</v>
      </c>
      <c r="G881" s="78" t="s">
        <v>8606</v>
      </c>
      <c r="H881" s="78" t="s">
        <v>8606</v>
      </c>
      <c r="I881" s="78" t="s">
        <v>16909</v>
      </c>
      <c r="J881" s="78" t="n">
        <v>21070324</v>
      </c>
      <c r="K881" s="78" t="n">
        <v>311642102</v>
      </c>
      <c r="L881" s="78" t="s">
        <v>16910</v>
      </c>
      <c r="M881" s="78" t="s">
        <v>8607</v>
      </c>
      <c r="N881" s="78" t="s">
        <v>16502</v>
      </c>
    </row>
    <row r="882" customFormat="false" ht="15" hidden="false" customHeight="false" outlineLevel="0" collapsed="false">
      <c r="A882" s="78" t="s">
        <v>16497</v>
      </c>
      <c r="B882" s="78" t="s">
        <v>8615</v>
      </c>
      <c r="C882" s="78" t="n">
        <v>145915881</v>
      </c>
      <c r="D882" s="78" t="s">
        <v>894</v>
      </c>
      <c r="E882" s="78" t="s">
        <v>8616</v>
      </c>
      <c r="F882" s="78" t="s">
        <v>16498</v>
      </c>
      <c r="G882" s="78" t="s">
        <v>8606</v>
      </c>
      <c r="H882" s="78" t="s">
        <v>8606</v>
      </c>
      <c r="I882" s="78" t="s">
        <v>16909</v>
      </c>
      <c r="J882" s="78" t="n">
        <v>21070324</v>
      </c>
      <c r="K882" s="78" t="n">
        <v>311642102</v>
      </c>
      <c r="L882" s="78" t="s">
        <v>16910</v>
      </c>
      <c r="M882" s="78" t="s">
        <v>8607</v>
      </c>
      <c r="N882" s="78" t="s">
        <v>16502</v>
      </c>
    </row>
    <row r="883" customFormat="false" ht="15" hidden="false" customHeight="false" outlineLevel="0" collapsed="false">
      <c r="A883" s="78" t="s">
        <v>16497</v>
      </c>
      <c r="B883" s="78" t="s">
        <v>8945</v>
      </c>
      <c r="C883" s="78" t="n">
        <v>21002332</v>
      </c>
      <c r="D883" s="78" t="s">
        <v>142</v>
      </c>
      <c r="E883" s="78" t="s">
        <v>8946</v>
      </c>
      <c r="N883" s="78" t="s">
        <v>16502</v>
      </c>
    </row>
    <row r="884" customFormat="false" ht="15" hidden="false" customHeight="false" outlineLevel="0" collapsed="false">
      <c r="A884" s="78" t="s">
        <v>16497</v>
      </c>
      <c r="B884" s="78" t="s">
        <v>16911</v>
      </c>
      <c r="C884" s="78" t="n">
        <v>158605840</v>
      </c>
      <c r="F884" s="78" t="s">
        <v>16498</v>
      </c>
      <c r="G884" s="78" t="s">
        <v>8945</v>
      </c>
      <c r="H884" s="78" t="s">
        <v>8945</v>
      </c>
      <c r="I884" s="78" t="s">
        <v>485</v>
      </c>
      <c r="J884" s="78" t="n">
        <v>21002332</v>
      </c>
      <c r="K884" s="78" t="s">
        <v>142</v>
      </c>
      <c r="L884" s="78" t="s">
        <v>16912</v>
      </c>
      <c r="M884" s="78" t="s">
        <v>8946</v>
      </c>
      <c r="N884" s="78" t="s">
        <v>16502</v>
      </c>
    </row>
    <row r="885" customFormat="false" ht="15" hidden="false" customHeight="false" outlineLevel="0" collapsed="false">
      <c r="A885" s="78" t="s">
        <v>16497</v>
      </c>
      <c r="B885" s="78" t="s">
        <v>16913</v>
      </c>
      <c r="C885" s="78" t="n">
        <v>158678066</v>
      </c>
      <c r="F885" s="78" t="s">
        <v>16498</v>
      </c>
      <c r="G885" s="78" t="s">
        <v>8945</v>
      </c>
      <c r="H885" s="78" t="s">
        <v>8945</v>
      </c>
      <c r="I885" s="78" t="s">
        <v>485</v>
      </c>
      <c r="J885" s="78" t="n">
        <v>21002332</v>
      </c>
      <c r="K885" s="78" t="s">
        <v>142</v>
      </c>
      <c r="L885" s="78" t="s">
        <v>16912</v>
      </c>
      <c r="M885" s="78" t="s">
        <v>8946</v>
      </c>
      <c r="N885" s="78" t="s">
        <v>16502</v>
      </c>
    </row>
    <row r="886" customFormat="false" ht="15" hidden="false" customHeight="false" outlineLevel="0" collapsed="false">
      <c r="A886" s="78" t="s">
        <v>16497</v>
      </c>
      <c r="B886" s="78" t="s">
        <v>8959</v>
      </c>
      <c r="C886" s="78" t="n">
        <v>158678067</v>
      </c>
      <c r="F886" s="78" t="s">
        <v>16498</v>
      </c>
      <c r="G886" s="78" t="s">
        <v>8945</v>
      </c>
      <c r="H886" s="78" t="s">
        <v>8945</v>
      </c>
      <c r="I886" s="78" t="s">
        <v>485</v>
      </c>
      <c r="J886" s="78" t="n">
        <v>21002332</v>
      </c>
      <c r="K886" s="78" t="s">
        <v>142</v>
      </c>
      <c r="L886" s="78" t="s">
        <v>16912</v>
      </c>
      <c r="M886" s="78" t="s">
        <v>8946</v>
      </c>
      <c r="N886" s="78" t="s">
        <v>16502</v>
      </c>
    </row>
    <row r="887" customFormat="false" ht="15" hidden="false" customHeight="false" outlineLevel="0" collapsed="false">
      <c r="A887" s="78" t="s">
        <v>16497</v>
      </c>
      <c r="B887" s="78" t="s">
        <v>16914</v>
      </c>
      <c r="C887" s="78" t="n">
        <v>158605802</v>
      </c>
      <c r="F887" s="78" t="s">
        <v>16498</v>
      </c>
      <c r="G887" s="78" t="s">
        <v>8945</v>
      </c>
      <c r="H887" s="78" t="s">
        <v>8945</v>
      </c>
      <c r="I887" s="78" t="s">
        <v>485</v>
      </c>
      <c r="J887" s="78" t="n">
        <v>21002332</v>
      </c>
      <c r="K887" s="78" t="s">
        <v>142</v>
      </c>
      <c r="L887" s="78" t="s">
        <v>16912</v>
      </c>
      <c r="M887" s="78" t="s">
        <v>8946</v>
      </c>
      <c r="N887" s="78" t="s">
        <v>16502</v>
      </c>
    </row>
    <row r="888" customFormat="false" ht="15" hidden="false" customHeight="false" outlineLevel="0" collapsed="false">
      <c r="A888" s="78" t="s">
        <v>16497</v>
      </c>
      <c r="B888" s="78" t="s">
        <v>16915</v>
      </c>
      <c r="C888" s="78" t="n">
        <v>158605639</v>
      </c>
      <c r="F888" s="78" t="s">
        <v>16498</v>
      </c>
      <c r="G888" s="78" t="s">
        <v>8945</v>
      </c>
      <c r="H888" s="78" t="s">
        <v>8945</v>
      </c>
      <c r="I888" s="78" t="s">
        <v>485</v>
      </c>
      <c r="J888" s="78" t="n">
        <v>21002332</v>
      </c>
      <c r="K888" s="78" t="s">
        <v>142</v>
      </c>
      <c r="L888" s="78" t="s">
        <v>16912</v>
      </c>
      <c r="M888" s="78" t="s">
        <v>8946</v>
      </c>
      <c r="N888" s="78" t="s">
        <v>16502</v>
      </c>
    </row>
    <row r="889" customFormat="false" ht="15" hidden="false" customHeight="false" outlineLevel="0" collapsed="false">
      <c r="A889" s="78" t="s">
        <v>16497</v>
      </c>
      <c r="B889" s="78" t="s">
        <v>8952</v>
      </c>
      <c r="C889" s="78" t="n">
        <v>158605641</v>
      </c>
      <c r="F889" s="78" t="s">
        <v>16498</v>
      </c>
      <c r="G889" s="78" t="s">
        <v>8945</v>
      </c>
      <c r="H889" s="78" t="s">
        <v>8945</v>
      </c>
      <c r="I889" s="78" t="s">
        <v>485</v>
      </c>
      <c r="J889" s="78" t="n">
        <v>21002332</v>
      </c>
      <c r="K889" s="78" t="s">
        <v>142</v>
      </c>
      <c r="L889" s="78" t="s">
        <v>16912</v>
      </c>
      <c r="M889" s="78" t="s">
        <v>8946</v>
      </c>
      <c r="N889" s="78" t="s">
        <v>16502</v>
      </c>
    </row>
    <row r="890" customFormat="false" ht="15" hidden="false" customHeight="false" outlineLevel="0" collapsed="false">
      <c r="A890" s="78" t="s">
        <v>16497</v>
      </c>
      <c r="B890" s="78" t="s">
        <v>16916</v>
      </c>
      <c r="C890" s="78" t="n">
        <v>158605725</v>
      </c>
      <c r="F890" s="78" t="s">
        <v>16498</v>
      </c>
      <c r="G890" s="78" t="s">
        <v>8945</v>
      </c>
      <c r="H890" s="78" t="s">
        <v>8945</v>
      </c>
      <c r="I890" s="78" t="s">
        <v>485</v>
      </c>
      <c r="J890" s="78" t="n">
        <v>21002332</v>
      </c>
      <c r="K890" s="78" t="s">
        <v>142</v>
      </c>
      <c r="L890" s="78" t="s">
        <v>16912</v>
      </c>
      <c r="M890" s="78" t="s">
        <v>8946</v>
      </c>
      <c r="N890" s="78" t="s">
        <v>16502</v>
      </c>
    </row>
    <row r="891" customFormat="false" ht="15" hidden="false" customHeight="false" outlineLevel="0" collapsed="false">
      <c r="A891" s="78" t="s">
        <v>16497</v>
      </c>
      <c r="B891" s="78" t="s">
        <v>16917</v>
      </c>
      <c r="C891" s="78" t="n">
        <v>21002318</v>
      </c>
      <c r="D891" s="78" t="s">
        <v>16918</v>
      </c>
      <c r="E891" s="78" t="s">
        <v>16919</v>
      </c>
      <c r="N891" s="78" t="s">
        <v>16502</v>
      </c>
    </row>
    <row r="892" customFormat="false" ht="15" hidden="false" customHeight="false" outlineLevel="0" collapsed="false">
      <c r="A892" s="78" t="s">
        <v>16497</v>
      </c>
      <c r="B892" s="78" t="s">
        <v>16920</v>
      </c>
      <c r="C892" s="78" t="n">
        <v>154753664</v>
      </c>
      <c r="F892" s="78" t="s">
        <v>16498</v>
      </c>
      <c r="G892" s="78" t="s">
        <v>16917</v>
      </c>
      <c r="H892" s="78" t="s">
        <v>16917</v>
      </c>
      <c r="I892" s="78" t="s">
        <v>16921</v>
      </c>
      <c r="J892" s="78" t="n">
        <v>21002318</v>
      </c>
      <c r="K892" s="78" t="s">
        <v>16918</v>
      </c>
      <c r="L892" s="78" t="s">
        <v>16922</v>
      </c>
      <c r="M892" s="78" t="s">
        <v>16919</v>
      </c>
      <c r="N892" s="78" t="s">
        <v>16502</v>
      </c>
    </row>
    <row r="893" customFormat="false" ht="15" hidden="false" customHeight="false" outlineLevel="0" collapsed="false">
      <c r="A893" s="78" t="s">
        <v>16497</v>
      </c>
      <c r="B893" s="78" t="s">
        <v>16923</v>
      </c>
      <c r="C893" s="78" t="n">
        <v>154753492</v>
      </c>
      <c r="F893" s="78" t="s">
        <v>16498</v>
      </c>
      <c r="G893" s="78" t="s">
        <v>16917</v>
      </c>
      <c r="H893" s="78" t="s">
        <v>16917</v>
      </c>
      <c r="I893" s="78" t="s">
        <v>16921</v>
      </c>
      <c r="J893" s="78" t="n">
        <v>21002318</v>
      </c>
      <c r="K893" s="78" t="s">
        <v>16918</v>
      </c>
      <c r="L893" s="78" t="s">
        <v>16922</v>
      </c>
      <c r="M893" s="78" t="s">
        <v>16919</v>
      </c>
      <c r="N893" s="78" t="s">
        <v>16502</v>
      </c>
    </row>
    <row r="894" customFormat="false" ht="15" hidden="false" customHeight="false" outlineLevel="0" collapsed="false">
      <c r="A894" s="78" t="s">
        <v>16497</v>
      </c>
      <c r="B894" s="78" t="s">
        <v>16924</v>
      </c>
      <c r="C894" s="78" t="n">
        <v>154753451</v>
      </c>
      <c r="F894" s="78" t="s">
        <v>16498</v>
      </c>
      <c r="G894" s="78" t="s">
        <v>16917</v>
      </c>
      <c r="H894" s="78" t="s">
        <v>16917</v>
      </c>
      <c r="I894" s="78" t="s">
        <v>16921</v>
      </c>
      <c r="J894" s="78" t="n">
        <v>21002318</v>
      </c>
      <c r="K894" s="78" t="s">
        <v>16918</v>
      </c>
      <c r="L894" s="78" t="s">
        <v>16922</v>
      </c>
      <c r="M894" s="78" t="s">
        <v>16919</v>
      </c>
      <c r="N894" s="78" t="s">
        <v>16502</v>
      </c>
    </row>
    <row r="895" customFormat="false" ht="15" hidden="false" customHeight="false" outlineLevel="0" collapsed="false">
      <c r="A895" s="78" t="s">
        <v>16497</v>
      </c>
      <c r="B895" s="78" t="s">
        <v>16925</v>
      </c>
      <c r="C895" s="78" t="n">
        <v>154753523</v>
      </c>
      <c r="F895" s="78" t="s">
        <v>16498</v>
      </c>
      <c r="G895" s="78" t="s">
        <v>16917</v>
      </c>
      <c r="H895" s="78" t="s">
        <v>16917</v>
      </c>
      <c r="I895" s="78" t="s">
        <v>16921</v>
      </c>
      <c r="J895" s="78" t="n">
        <v>21002318</v>
      </c>
      <c r="K895" s="78" t="s">
        <v>16918</v>
      </c>
      <c r="L895" s="78" t="s">
        <v>16922</v>
      </c>
      <c r="M895" s="78" t="s">
        <v>16919</v>
      </c>
      <c r="N895" s="78" t="s">
        <v>16502</v>
      </c>
    </row>
    <row r="896" customFormat="false" ht="15" hidden="false" customHeight="false" outlineLevel="0" collapsed="false">
      <c r="A896" s="78" t="s">
        <v>16497</v>
      </c>
      <c r="B896" s="78" t="s">
        <v>16926</v>
      </c>
      <c r="C896" s="78" t="n">
        <v>154753454</v>
      </c>
      <c r="F896" s="78" t="s">
        <v>16498</v>
      </c>
      <c r="G896" s="78" t="s">
        <v>16917</v>
      </c>
      <c r="H896" s="78" t="s">
        <v>16917</v>
      </c>
      <c r="I896" s="78" t="s">
        <v>16921</v>
      </c>
      <c r="J896" s="78" t="n">
        <v>21002318</v>
      </c>
      <c r="K896" s="78" t="s">
        <v>16918</v>
      </c>
      <c r="L896" s="78" t="s">
        <v>16922</v>
      </c>
      <c r="M896" s="78" t="s">
        <v>16919</v>
      </c>
      <c r="N896" s="78" t="s">
        <v>16502</v>
      </c>
    </row>
    <row r="897" customFormat="false" ht="15" hidden="false" customHeight="false" outlineLevel="0" collapsed="false">
      <c r="A897" s="78" t="s">
        <v>16497</v>
      </c>
      <c r="B897" s="78" t="s">
        <v>8809</v>
      </c>
      <c r="C897" s="78" t="n">
        <v>21002324</v>
      </c>
      <c r="D897" s="78" t="n">
        <v>337738108</v>
      </c>
      <c r="E897" s="78" t="s">
        <v>8810</v>
      </c>
      <c r="N897" s="78" t="s">
        <v>16502</v>
      </c>
    </row>
    <row r="898" customFormat="false" ht="15" hidden="false" customHeight="false" outlineLevel="0" collapsed="false">
      <c r="A898" s="78" t="s">
        <v>16497</v>
      </c>
      <c r="B898" s="78" t="s">
        <v>16927</v>
      </c>
      <c r="C898" s="78" t="n">
        <v>118498960</v>
      </c>
      <c r="F898" s="78" t="s">
        <v>16498</v>
      </c>
      <c r="G898" s="78" t="s">
        <v>8809</v>
      </c>
      <c r="H898" s="78" t="s">
        <v>8809</v>
      </c>
      <c r="I898" s="78" t="s">
        <v>481</v>
      </c>
      <c r="J898" s="78" t="n">
        <v>21002324</v>
      </c>
      <c r="K898" s="78" t="n">
        <v>337738108</v>
      </c>
      <c r="L898" s="78" t="s">
        <v>16928</v>
      </c>
      <c r="M898" s="78" t="s">
        <v>8810</v>
      </c>
      <c r="N898" s="78" t="s">
        <v>16502</v>
      </c>
    </row>
    <row r="899" customFormat="false" ht="15" hidden="false" customHeight="false" outlineLevel="0" collapsed="false">
      <c r="A899" s="78" t="s">
        <v>16497</v>
      </c>
      <c r="B899" s="78" t="s">
        <v>16929</v>
      </c>
      <c r="C899" s="78" t="n">
        <v>118498933</v>
      </c>
      <c r="F899" s="78" t="s">
        <v>16498</v>
      </c>
      <c r="G899" s="78" t="s">
        <v>8809</v>
      </c>
      <c r="H899" s="78" t="s">
        <v>8809</v>
      </c>
      <c r="I899" s="78" t="s">
        <v>481</v>
      </c>
      <c r="J899" s="78" t="n">
        <v>21002324</v>
      </c>
      <c r="K899" s="78" t="n">
        <v>337738108</v>
      </c>
      <c r="L899" s="78" t="s">
        <v>16928</v>
      </c>
      <c r="M899" s="78" t="s">
        <v>8810</v>
      </c>
      <c r="N899" s="78" t="s">
        <v>16502</v>
      </c>
    </row>
    <row r="900" customFormat="false" ht="15" hidden="false" customHeight="false" outlineLevel="0" collapsed="false">
      <c r="A900" s="78" t="s">
        <v>16497</v>
      </c>
      <c r="B900" s="78" t="s">
        <v>8830</v>
      </c>
      <c r="C900" s="78" t="n">
        <v>74640212</v>
      </c>
      <c r="D900" s="78" t="s">
        <v>8832</v>
      </c>
      <c r="E900" s="78" t="s">
        <v>8831</v>
      </c>
      <c r="N900" s="78" t="s">
        <v>16502</v>
      </c>
    </row>
    <row r="901" customFormat="false" ht="15" hidden="false" customHeight="false" outlineLevel="0" collapsed="false">
      <c r="A901" s="78" t="s">
        <v>16497</v>
      </c>
      <c r="B901" s="78" t="s">
        <v>8859</v>
      </c>
      <c r="C901" s="78" t="n">
        <v>119613636</v>
      </c>
      <c r="D901" s="78" t="s">
        <v>8861</v>
      </c>
      <c r="E901" s="78" t="s">
        <v>8860</v>
      </c>
      <c r="N901" s="78" t="s">
        <v>16502</v>
      </c>
    </row>
    <row r="902" customFormat="false" ht="15" hidden="false" customHeight="false" outlineLevel="0" collapsed="false">
      <c r="A902" s="78" t="s">
        <v>16497</v>
      </c>
      <c r="B902" s="78" t="s">
        <v>8698</v>
      </c>
      <c r="C902" s="78" t="n">
        <v>25982184</v>
      </c>
      <c r="D902" s="78" t="n">
        <v>313400889</v>
      </c>
      <c r="E902" s="78" t="s">
        <v>8699</v>
      </c>
      <c r="N902" s="78" t="s">
        <v>16502</v>
      </c>
    </row>
    <row r="903" customFormat="false" ht="15" hidden="false" customHeight="false" outlineLevel="0" collapsed="false">
      <c r="A903" s="78" t="s">
        <v>16497</v>
      </c>
      <c r="B903" s="78" t="s">
        <v>8690</v>
      </c>
      <c r="C903" s="78" t="n">
        <v>26309005</v>
      </c>
      <c r="D903" s="78" t="n">
        <v>313400723</v>
      </c>
      <c r="E903" s="78" t="s">
        <v>8691</v>
      </c>
      <c r="N903" s="78" t="s">
        <v>16502</v>
      </c>
    </row>
    <row r="904" customFormat="false" ht="15" hidden="false" customHeight="false" outlineLevel="0" collapsed="false">
      <c r="A904" s="78" t="s">
        <v>16497</v>
      </c>
      <c r="B904" s="78" t="s">
        <v>8663</v>
      </c>
      <c r="C904" s="78" t="n">
        <v>21759893</v>
      </c>
      <c r="D904" s="78" t="n">
        <v>313400624</v>
      </c>
      <c r="E904" s="78" t="s">
        <v>8664</v>
      </c>
      <c r="N904" s="78" t="s">
        <v>16502</v>
      </c>
    </row>
    <row r="905" customFormat="false" ht="15" hidden="false" customHeight="false" outlineLevel="0" collapsed="false">
      <c r="A905" s="78" t="s">
        <v>16497</v>
      </c>
      <c r="B905" s="78" t="s">
        <v>8647</v>
      </c>
      <c r="C905" s="78" t="n">
        <v>26311594</v>
      </c>
      <c r="D905" s="78" t="n">
        <v>313400657</v>
      </c>
      <c r="E905" s="78" t="s">
        <v>8648</v>
      </c>
      <c r="N905" s="78" t="s">
        <v>16502</v>
      </c>
    </row>
    <row r="906" customFormat="false" ht="15" hidden="false" customHeight="false" outlineLevel="0" collapsed="false">
      <c r="A906" s="78" t="s">
        <v>16497</v>
      </c>
      <c r="B906" s="78" t="s">
        <v>8672</v>
      </c>
      <c r="C906" s="78" t="n">
        <v>21759883</v>
      </c>
      <c r="D906" s="78" t="n">
        <v>313400673</v>
      </c>
      <c r="E906" s="78" t="s">
        <v>8673</v>
      </c>
      <c r="N906" s="78" t="s">
        <v>16502</v>
      </c>
    </row>
    <row r="907" customFormat="false" ht="15" hidden="false" customHeight="false" outlineLevel="0" collapsed="false">
      <c r="A907" s="78" t="s">
        <v>16497</v>
      </c>
      <c r="B907" s="78" t="s">
        <v>8638</v>
      </c>
      <c r="C907" s="78" t="n">
        <v>25350853</v>
      </c>
      <c r="D907" s="78" t="n">
        <v>313400665</v>
      </c>
      <c r="E907" s="78" t="s">
        <v>8639</v>
      </c>
      <c r="N907" s="78" t="s">
        <v>16502</v>
      </c>
    </row>
    <row r="908" customFormat="false" ht="15" hidden="false" customHeight="false" outlineLevel="0" collapsed="false">
      <c r="A908" s="78" t="s">
        <v>16497</v>
      </c>
      <c r="B908" s="78" t="s">
        <v>8726</v>
      </c>
      <c r="C908" s="78" t="n">
        <v>97430259</v>
      </c>
      <c r="D908" s="78" t="s">
        <v>8728</v>
      </c>
      <c r="E908" s="78" t="s">
        <v>8727</v>
      </c>
      <c r="N908" s="78" t="s">
        <v>16502</v>
      </c>
    </row>
    <row r="909" customFormat="false" ht="15" hidden="false" customHeight="false" outlineLevel="0" collapsed="false">
      <c r="A909" s="78" t="s">
        <v>16497</v>
      </c>
      <c r="B909" s="78" t="s">
        <v>8726</v>
      </c>
      <c r="C909" s="78" t="n">
        <v>97430259</v>
      </c>
      <c r="D909" s="78" t="s">
        <v>8728</v>
      </c>
      <c r="E909" s="78" t="s">
        <v>8727</v>
      </c>
      <c r="N909" s="78" t="s">
        <v>16502</v>
      </c>
    </row>
    <row r="910" customFormat="false" ht="15" hidden="false" customHeight="false" outlineLevel="0" collapsed="false">
      <c r="A910" s="78" t="s">
        <v>16497</v>
      </c>
      <c r="B910" s="78" t="s">
        <v>8726</v>
      </c>
      <c r="C910" s="78" t="n">
        <v>97430259</v>
      </c>
      <c r="D910" s="78" t="s">
        <v>8728</v>
      </c>
      <c r="E910" s="78" t="s">
        <v>8727</v>
      </c>
      <c r="N910" s="78" t="s">
        <v>16502</v>
      </c>
    </row>
    <row r="911" customFormat="false" ht="15" hidden="false" customHeight="false" outlineLevel="0" collapsed="false">
      <c r="A911" s="78" t="s">
        <v>16497</v>
      </c>
      <c r="B911" s="78" t="s">
        <v>8719</v>
      </c>
      <c r="C911" s="78" t="n">
        <v>118608923</v>
      </c>
      <c r="D911" s="78" t="s">
        <v>8721</v>
      </c>
      <c r="E911" s="78" t="s">
        <v>8720</v>
      </c>
      <c r="N911" s="78" t="s">
        <v>16502</v>
      </c>
    </row>
    <row r="912" customFormat="false" ht="15" hidden="false" customHeight="false" outlineLevel="0" collapsed="false">
      <c r="A912" s="78" t="s">
        <v>16497</v>
      </c>
      <c r="B912" s="78" t="s">
        <v>8708</v>
      </c>
      <c r="C912" s="78" t="n">
        <v>21082755</v>
      </c>
      <c r="D912" s="78" t="n">
        <v>313586752</v>
      </c>
      <c r="E912" s="78" t="s">
        <v>8709</v>
      </c>
      <c r="N912" s="78" t="s">
        <v>16502</v>
      </c>
    </row>
    <row r="913" customFormat="false" ht="15" hidden="false" customHeight="false" outlineLevel="0" collapsed="false">
      <c r="A913" s="78" t="s">
        <v>16497</v>
      </c>
      <c r="B913" s="78" t="s">
        <v>5186</v>
      </c>
      <c r="C913" s="78" t="n">
        <v>21071738</v>
      </c>
      <c r="D913" s="78" t="s">
        <v>5188</v>
      </c>
      <c r="E913" s="78" t="s">
        <v>5187</v>
      </c>
      <c r="N913" s="78" t="s">
        <v>16502</v>
      </c>
    </row>
    <row r="914" customFormat="false" ht="15" hidden="false" customHeight="false" outlineLevel="0" collapsed="false">
      <c r="A914" s="78" t="s">
        <v>16497</v>
      </c>
      <c r="B914" s="78" t="s">
        <v>8914</v>
      </c>
      <c r="C914" s="78" t="n">
        <v>86257087</v>
      </c>
      <c r="D914" s="78" t="s">
        <v>8916</v>
      </c>
      <c r="E914" s="78" t="s">
        <v>8915</v>
      </c>
      <c r="N914" s="78" t="s">
        <v>16502</v>
      </c>
    </row>
    <row r="915" customFormat="false" ht="15" hidden="false" customHeight="false" outlineLevel="0" collapsed="false">
      <c r="A915" s="78" t="s">
        <v>16497</v>
      </c>
      <c r="B915" s="78" t="s">
        <v>8838</v>
      </c>
      <c r="C915" s="78" t="n">
        <v>49991962</v>
      </c>
      <c r="D915" s="78" t="s">
        <v>139</v>
      </c>
      <c r="E915" s="78" t="s">
        <v>8839</v>
      </c>
      <c r="N915" s="78" t="s">
        <v>16502</v>
      </c>
    </row>
    <row r="916" customFormat="false" ht="15" hidden="false" customHeight="false" outlineLevel="0" collapsed="false">
      <c r="A916" s="78" t="s">
        <v>16497</v>
      </c>
      <c r="B916" s="78" t="s">
        <v>8848</v>
      </c>
      <c r="C916" s="78" t="n">
        <v>55146016</v>
      </c>
      <c r="D916" s="78" t="s">
        <v>8850</v>
      </c>
      <c r="E916" s="78" t="s">
        <v>8849</v>
      </c>
      <c r="N916" s="78" t="s">
        <v>16502</v>
      </c>
    </row>
    <row r="917" customFormat="false" ht="15" hidden="false" customHeight="false" outlineLevel="0" collapsed="false">
      <c r="A917" s="78" t="s">
        <v>16497</v>
      </c>
      <c r="B917" s="78" t="s">
        <v>8848</v>
      </c>
      <c r="C917" s="78" t="n">
        <v>55146016</v>
      </c>
      <c r="D917" s="78" t="s">
        <v>8850</v>
      </c>
      <c r="E917" s="78" t="s">
        <v>8849</v>
      </c>
      <c r="N917" s="78" t="s">
        <v>16502</v>
      </c>
    </row>
    <row r="918" customFormat="false" ht="15" hidden="false" customHeight="false" outlineLevel="0" collapsed="false">
      <c r="A918" s="78" t="s">
        <v>16497</v>
      </c>
      <c r="B918" s="78" t="s">
        <v>8681</v>
      </c>
      <c r="C918" s="78" t="n">
        <v>21759887</v>
      </c>
      <c r="D918" s="78" t="n">
        <v>313400772</v>
      </c>
      <c r="E918" s="78" t="s">
        <v>8682</v>
      </c>
      <c r="N918" s="78" t="s">
        <v>16502</v>
      </c>
    </row>
    <row r="919" customFormat="false" ht="15" hidden="false" customHeight="false" outlineLevel="0" collapsed="false">
      <c r="A919" s="78" t="s">
        <v>16497</v>
      </c>
      <c r="B919" s="78" t="s">
        <v>8655</v>
      </c>
      <c r="C919" s="78" t="n">
        <v>21759892</v>
      </c>
      <c r="D919" s="78" t="n">
        <v>313400640</v>
      </c>
      <c r="E919" s="78" t="s">
        <v>8656</v>
      </c>
      <c r="N919" s="78" t="s">
        <v>16502</v>
      </c>
    </row>
    <row r="920" customFormat="false" ht="15" hidden="false" customHeight="false" outlineLevel="0" collapsed="false">
      <c r="A920" s="78" t="s">
        <v>16497</v>
      </c>
      <c r="B920" s="78" t="s">
        <v>8967</v>
      </c>
      <c r="C920" s="78" t="n">
        <v>32362778</v>
      </c>
      <c r="D920" s="78" t="n">
        <v>358039105</v>
      </c>
      <c r="E920" s="78" t="s">
        <v>8968</v>
      </c>
      <c r="N920" s="78" t="s">
        <v>16502</v>
      </c>
    </row>
    <row r="921" customFormat="false" ht="15" hidden="false" customHeight="false" outlineLevel="0" collapsed="false">
      <c r="A921" s="78" t="s">
        <v>16497</v>
      </c>
      <c r="B921" s="78" t="s">
        <v>8967</v>
      </c>
      <c r="C921" s="78" t="n">
        <v>32362778</v>
      </c>
      <c r="D921" s="78" t="n">
        <v>358039105</v>
      </c>
      <c r="E921" s="78" t="s">
        <v>8968</v>
      </c>
      <c r="N921" s="78" t="s">
        <v>16502</v>
      </c>
    </row>
    <row r="922" customFormat="false" ht="15" hidden="false" customHeight="false" outlineLevel="0" collapsed="false">
      <c r="A922" s="78" t="s">
        <v>16497</v>
      </c>
      <c r="B922" s="78" t="s">
        <v>8967</v>
      </c>
      <c r="C922" s="78" t="n">
        <v>32362778</v>
      </c>
      <c r="D922" s="78" t="n">
        <v>358039105</v>
      </c>
      <c r="E922" s="78" t="s">
        <v>8968</v>
      </c>
      <c r="N922" s="78" t="s">
        <v>16502</v>
      </c>
    </row>
    <row r="923" customFormat="false" ht="15" hidden="false" customHeight="false" outlineLevel="0" collapsed="false">
      <c r="A923" s="78" t="s">
        <v>16497</v>
      </c>
      <c r="B923" s="78" t="s">
        <v>8967</v>
      </c>
      <c r="C923" s="78" t="n">
        <v>32362778</v>
      </c>
      <c r="D923" s="78" t="n">
        <v>358039105</v>
      </c>
      <c r="E923" s="78" t="s">
        <v>8968</v>
      </c>
      <c r="N923" s="78" t="s">
        <v>16502</v>
      </c>
    </row>
    <row r="924" customFormat="false" ht="15" hidden="false" customHeight="false" outlineLevel="0" collapsed="false">
      <c r="A924" s="78" t="s">
        <v>16497</v>
      </c>
      <c r="B924" s="78" t="s">
        <v>8976</v>
      </c>
      <c r="C924" s="78" t="n">
        <v>148696454</v>
      </c>
      <c r="D924" s="78" t="s">
        <v>913</v>
      </c>
      <c r="E924" s="78" t="s">
        <v>8977</v>
      </c>
      <c r="F924" s="78" t="s">
        <v>16498</v>
      </c>
      <c r="G924" s="78" t="s">
        <v>8967</v>
      </c>
      <c r="H924" s="78" t="s">
        <v>8967</v>
      </c>
      <c r="I924" s="78" t="s">
        <v>16930</v>
      </c>
      <c r="J924" s="78" t="n">
        <v>32362778</v>
      </c>
      <c r="K924" s="78" t="n">
        <v>358039105</v>
      </c>
      <c r="L924" s="78" t="s">
        <v>16931</v>
      </c>
      <c r="M924" s="78" t="s">
        <v>8968</v>
      </c>
      <c r="N924" s="78" t="s">
        <v>16502</v>
      </c>
    </row>
    <row r="925" customFormat="false" ht="15" hidden="false" customHeight="false" outlineLevel="0" collapsed="false">
      <c r="A925" s="78" t="s">
        <v>16497</v>
      </c>
      <c r="B925" s="78" t="s">
        <v>8976</v>
      </c>
      <c r="C925" s="78" t="n">
        <v>148696454</v>
      </c>
      <c r="D925" s="78" t="s">
        <v>913</v>
      </c>
      <c r="E925" s="78" t="s">
        <v>8977</v>
      </c>
      <c r="F925" s="78" t="s">
        <v>16498</v>
      </c>
      <c r="G925" s="78" t="s">
        <v>8967</v>
      </c>
      <c r="H925" s="78" t="s">
        <v>8967</v>
      </c>
      <c r="I925" s="78" t="s">
        <v>16930</v>
      </c>
      <c r="J925" s="78" t="n">
        <v>32362778</v>
      </c>
      <c r="K925" s="78" t="n">
        <v>358039105</v>
      </c>
      <c r="L925" s="78" t="s">
        <v>16931</v>
      </c>
      <c r="M925" s="78" t="s">
        <v>8968</v>
      </c>
      <c r="N925" s="78" t="s">
        <v>16502</v>
      </c>
    </row>
    <row r="926" customFormat="false" ht="15" hidden="false" customHeight="false" outlineLevel="0" collapsed="false">
      <c r="A926" s="78" t="s">
        <v>16497</v>
      </c>
      <c r="B926" s="78" t="s">
        <v>8976</v>
      </c>
      <c r="C926" s="78" t="n">
        <v>148696454</v>
      </c>
      <c r="D926" s="78" t="s">
        <v>913</v>
      </c>
      <c r="E926" s="78" t="s">
        <v>8977</v>
      </c>
      <c r="F926" s="78" t="s">
        <v>16498</v>
      </c>
      <c r="G926" s="78" t="s">
        <v>8967</v>
      </c>
      <c r="H926" s="78" t="s">
        <v>8967</v>
      </c>
      <c r="I926" s="78" t="s">
        <v>16930</v>
      </c>
      <c r="J926" s="78" t="n">
        <v>32362778</v>
      </c>
      <c r="K926" s="78" t="n">
        <v>358039105</v>
      </c>
      <c r="L926" s="78" t="s">
        <v>16931</v>
      </c>
      <c r="M926" s="78" t="s">
        <v>8968</v>
      </c>
      <c r="N926" s="78" t="s">
        <v>16502</v>
      </c>
    </row>
    <row r="927" customFormat="false" ht="15" hidden="false" customHeight="false" outlineLevel="0" collapsed="false">
      <c r="A927" s="78" t="s">
        <v>16497</v>
      </c>
      <c r="B927" s="78" t="s">
        <v>8976</v>
      </c>
      <c r="C927" s="78" t="n">
        <v>148696454</v>
      </c>
      <c r="D927" s="78" t="s">
        <v>913</v>
      </c>
      <c r="E927" s="78" t="s">
        <v>8977</v>
      </c>
      <c r="F927" s="78" t="s">
        <v>16498</v>
      </c>
      <c r="G927" s="78" t="s">
        <v>8967</v>
      </c>
      <c r="H927" s="78" t="s">
        <v>8967</v>
      </c>
      <c r="I927" s="78" t="s">
        <v>16930</v>
      </c>
      <c r="J927" s="78" t="n">
        <v>32362778</v>
      </c>
      <c r="K927" s="78" t="n">
        <v>358039105</v>
      </c>
      <c r="L927" s="78" t="s">
        <v>16931</v>
      </c>
      <c r="M927" s="78" t="s">
        <v>8968</v>
      </c>
      <c r="N927" s="78" t="s">
        <v>16502</v>
      </c>
    </row>
    <row r="928" customFormat="false" ht="15" hidden="false" customHeight="false" outlineLevel="0" collapsed="false">
      <c r="A928" s="78" t="s">
        <v>16497</v>
      </c>
      <c r="B928" s="78" t="s">
        <v>8627</v>
      </c>
      <c r="C928" s="78" t="n">
        <v>73390736</v>
      </c>
      <c r="D928" s="78" t="s">
        <v>8629</v>
      </c>
      <c r="E928" s="78" t="s">
        <v>8628</v>
      </c>
      <c r="N928" s="78" t="s">
        <v>16502</v>
      </c>
    </row>
    <row r="929" customFormat="false" ht="15" hidden="false" customHeight="false" outlineLevel="0" collapsed="false">
      <c r="A929" s="78" t="s">
        <v>16497</v>
      </c>
      <c r="B929" s="78" t="s">
        <v>8922</v>
      </c>
      <c r="C929" s="78" t="n">
        <v>21839916</v>
      </c>
      <c r="D929" s="79" t="n">
        <v>3.5E+113</v>
      </c>
      <c r="E929" s="78" t="s">
        <v>8923</v>
      </c>
      <c r="N929" s="78" t="s">
        <v>16502</v>
      </c>
    </row>
    <row r="930" customFormat="false" ht="15" hidden="false" customHeight="false" outlineLevel="0" collapsed="false">
      <c r="A930" s="78" t="s">
        <v>16497</v>
      </c>
      <c r="B930" s="78" t="s">
        <v>8937</v>
      </c>
      <c r="C930" s="78" t="n">
        <v>153920924</v>
      </c>
      <c r="F930" s="78" t="s">
        <v>16498</v>
      </c>
      <c r="G930" s="78" t="s">
        <v>8922</v>
      </c>
      <c r="H930" s="78" t="s">
        <v>8922</v>
      </c>
      <c r="I930" s="78" t="s">
        <v>484</v>
      </c>
      <c r="J930" s="78" t="n">
        <v>21839916</v>
      </c>
      <c r="K930" s="79" t="n">
        <v>3.5E+113</v>
      </c>
      <c r="L930" s="78" t="s">
        <v>16932</v>
      </c>
      <c r="M930" s="78" t="s">
        <v>8923</v>
      </c>
      <c r="N930" s="78" t="s">
        <v>16502</v>
      </c>
    </row>
    <row r="931" customFormat="false" ht="15" hidden="false" customHeight="false" outlineLevel="0" collapsed="false">
      <c r="A931" s="78" t="s">
        <v>16497</v>
      </c>
      <c r="B931" s="78" t="s">
        <v>8930</v>
      </c>
      <c r="C931" s="78" t="n">
        <v>153920685</v>
      </c>
      <c r="F931" s="78" t="s">
        <v>16498</v>
      </c>
      <c r="G931" s="78" t="s">
        <v>8922</v>
      </c>
      <c r="H931" s="78" t="s">
        <v>8922</v>
      </c>
      <c r="I931" s="78" t="s">
        <v>484</v>
      </c>
      <c r="J931" s="78" t="n">
        <v>21839916</v>
      </c>
      <c r="K931" s="79" t="n">
        <v>3.5E+113</v>
      </c>
      <c r="L931" s="78" t="s">
        <v>16932</v>
      </c>
      <c r="M931" s="78" t="s">
        <v>8923</v>
      </c>
      <c r="N931" s="78" t="s">
        <v>16502</v>
      </c>
    </row>
    <row r="932" customFormat="false" ht="15" hidden="false" customHeight="false" outlineLevel="0" collapsed="false">
      <c r="A932" s="78" t="s">
        <v>16497</v>
      </c>
      <c r="B932" s="78" t="s">
        <v>15039</v>
      </c>
      <c r="C932" s="78" t="n">
        <v>153161119</v>
      </c>
      <c r="F932" s="78" t="s">
        <v>16933</v>
      </c>
      <c r="G932" s="78" t="s">
        <v>16934</v>
      </c>
      <c r="H932" s="78" t="s">
        <v>16934</v>
      </c>
      <c r="I932" s="78" t="s">
        <v>16935</v>
      </c>
      <c r="J932" s="78" t="n">
        <v>152075160</v>
      </c>
      <c r="K932" s="78" t="s">
        <v>16936</v>
      </c>
      <c r="L932" s="78" t="s">
        <v>16937</v>
      </c>
      <c r="M932" s="78" t="s">
        <v>15040</v>
      </c>
      <c r="N932" s="78" t="s">
        <v>16502</v>
      </c>
    </row>
    <row r="933" customFormat="false" ht="15" hidden="false" customHeight="false" outlineLevel="0" collapsed="false">
      <c r="A933" s="78" t="s">
        <v>16497</v>
      </c>
      <c r="B933" s="78" t="s">
        <v>16938</v>
      </c>
      <c r="C933" s="78" t="n">
        <v>8</v>
      </c>
      <c r="N933" s="78" t="s">
        <v>16502</v>
      </c>
    </row>
    <row r="934" customFormat="false" ht="15" hidden="false" customHeight="false" outlineLevel="0" collapsed="false">
      <c r="A934" s="78" t="s">
        <v>16497</v>
      </c>
      <c r="B934" s="78" t="s">
        <v>9059</v>
      </c>
      <c r="C934" s="78" t="n">
        <v>21002337</v>
      </c>
      <c r="D934" s="78" t="n">
        <v>369604301</v>
      </c>
      <c r="E934" s="78" t="s">
        <v>9060</v>
      </c>
      <c r="N934" s="78" t="s">
        <v>16502</v>
      </c>
    </row>
    <row r="935" customFormat="false" ht="15" hidden="false" customHeight="false" outlineLevel="0" collapsed="false">
      <c r="A935" s="78" t="s">
        <v>16497</v>
      </c>
      <c r="B935" s="78" t="s">
        <v>9080</v>
      </c>
      <c r="C935" s="78" t="n">
        <v>153632531</v>
      </c>
      <c r="F935" s="78" t="s">
        <v>16498</v>
      </c>
      <c r="G935" s="78" t="s">
        <v>9059</v>
      </c>
      <c r="H935" s="78" t="s">
        <v>9059</v>
      </c>
      <c r="I935" s="78" t="s">
        <v>488</v>
      </c>
      <c r="J935" s="78" t="n">
        <v>21002337</v>
      </c>
      <c r="K935" s="78" t="n">
        <v>369604301</v>
      </c>
      <c r="L935" s="78" t="s">
        <v>16939</v>
      </c>
      <c r="M935" s="78" t="s">
        <v>9060</v>
      </c>
      <c r="N935" s="78" t="s">
        <v>16502</v>
      </c>
    </row>
    <row r="936" customFormat="false" ht="15" hidden="false" customHeight="false" outlineLevel="0" collapsed="false">
      <c r="A936" s="78" t="s">
        <v>16497</v>
      </c>
      <c r="B936" s="78" t="s">
        <v>9066</v>
      </c>
      <c r="C936" s="78" t="n">
        <v>153632520</v>
      </c>
      <c r="F936" s="78" t="s">
        <v>16498</v>
      </c>
      <c r="G936" s="78" t="s">
        <v>9059</v>
      </c>
      <c r="H936" s="78" t="s">
        <v>9059</v>
      </c>
      <c r="I936" s="78" t="s">
        <v>488</v>
      </c>
      <c r="J936" s="78" t="n">
        <v>21002337</v>
      </c>
      <c r="K936" s="78" t="n">
        <v>369604301</v>
      </c>
      <c r="L936" s="78" t="s">
        <v>16939</v>
      </c>
      <c r="M936" s="78" t="s">
        <v>9060</v>
      </c>
      <c r="N936" s="78" t="s">
        <v>16502</v>
      </c>
    </row>
    <row r="937" customFormat="false" ht="15" hidden="false" customHeight="false" outlineLevel="0" collapsed="false">
      <c r="A937" s="78" t="s">
        <v>16497</v>
      </c>
      <c r="B937" s="78" t="s">
        <v>9073</v>
      </c>
      <c r="C937" s="78" t="n">
        <v>153632364</v>
      </c>
      <c r="F937" s="78" t="s">
        <v>16498</v>
      </c>
      <c r="G937" s="78" t="s">
        <v>9059</v>
      </c>
      <c r="H937" s="78" t="s">
        <v>9059</v>
      </c>
      <c r="I937" s="78" t="s">
        <v>488</v>
      </c>
      <c r="J937" s="78" t="n">
        <v>21002337</v>
      </c>
      <c r="K937" s="78" t="n">
        <v>369604301</v>
      </c>
      <c r="L937" s="78" t="s">
        <v>16939</v>
      </c>
      <c r="M937" s="78" t="s">
        <v>9060</v>
      </c>
      <c r="N937" s="78" t="s">
        <v>16502</v>
      </c>
    </row>
    <row r="938" customFormat="false" ht="15" hidden="false" customHeight="false" outlineLevel="0" collapsed="false">
      <c r="A938" s="78" t="s">
        <v>16497</v>
      </c>
      <c r="B938" s="78" t="s">
        <v>16940</v>
      </c>
      <c r="C938" s="78" t="n">
        <v>157095298</v>
      </c>
      <c r="F938" s="78" t="s">
        <v>16498</v>
      </c>
      <c r="G938" s="78" t="s">
        <v>9059</v>
      </c>
      <c r="H938" s="78" t="s">
        <v>9059</v>
      </c>
      <c r="I938" s="78" t="s">
        <v>488</v>
      </c>
      <c r="J938" s="78" t="n">
        <v>21002337</v>
      </c>
      <c r="K938" s="78" t="n">
        <v>369604301</v>
      </c>
      <c r="L938" s="78" t="s">
        <v>16939</v>
      </c>
      <c r="M938" s="78" t="s">
        <v>9060</v>
      </c>
      <c r="N938" s="78" t="s">
        <v>16502</v>
      </c>
    </row>
    <row r="939" customFormat="false" ht="15" hidden="false" customHeight="false" outlineLevel="0" collapsed="false">
      <c r="A939" s="78" t="s">
        <v>16497</v>
      </c>
      <c r="B939" s="78" t="s">
        <v>16941</v>
      </c>
      <c r="C939" s="78" t="n">
        <v>157095481</v>
      </c>
      <c r="F939" s="78" t="s">
        <v>16498</v>
      </c>
      <c r="G939" s="78" t="s">
        <v>9059</v>
      </c>
      <c r="H939" s="78" t="s">
        <v>9059</v>
      </c>
      <c r="I939" s="78" t="s">
        <v>488</v>
      </c>
      <c r="J939" s="78" t="n">
        <v>21002337</v>
      </c>
      <c r="K939" s="78" t="n">
        <v>369604301</v>
      </c>
      <c r="L939" s="78" t="s">
        <v>16939</v>
      </c>
      <c r="M939" s="78" t="s">
        <v>9060</v>
      </c>
      <c r="N939" s="78" t="s">
        <v>16502</v>
      </c>
    </row>
    <row r="940" customFormat="false" ht="15" hidden="false" customHeight="false" outlineLevel="0" collapsed="false">
      <c r="A940" s="78" t="s">
        <v>16497</v>
      </c>
      <c r="B940" s="78" t="s">
        <v>16942</v>
      </c>
      <c r="C940" s="78" t="n">
        <v>157095418</v>
      </c>
      <c r="F940" s="78" t="s">
        <v>16498</v>
      </c>
      <c r="G940" s="78" t="s">
        <v>9059</v>
      </c>
      <c r="H940" s="78" t="s">
        <v>9059</v>
      </c>
      <c r="I940" s="78" t="s">
        <v>488</v>
      </c>
      <c r="J940" s="78" t="n">
        <v>21002337</v>
      </c>
      <c r="K940" s="78" t="n">
        <v>369604301</v>
      </c>
      <c r="L940" s="78" t="s">
        <v>16939</v>
      </c>
      <c r="M940" s="78" t="s">
        <v>9060</v>
      </c>
      <c r="N940" s="78" t="s">
        <v>16502</v>
      </c>
    </row>
    <row r="941" customFormat="false" ht="15" hidden="false" customHeight="false" outlineLevel="0" collapsed="false">
      <c r="A941" s="78" t="s">
        <v>16497</v>
      </c>
      <c r="B941" s="78" t="s">
        <v>16943</v>
      </c>
      <c r="C941" s="78" t="n">
        <v>157095429</v>
      </c>
      <c r="F941" s="78" t="s">
        <v>16498</v>
      </c>
      <c r="G941" s="78" t="s">
        <v>9059</v>
      </c>
      <c r="H941" s="78" t="s">
        <v>9059</v>
      </c>
      <c r="I941" s="78" t="s">
        <v>488</v>
      </c>
      <c r="J941" s="78" t="n">
        <v>21002337</v>
      </c>
      <c r="K941" s="78" t="n">
        <v>369604301</v>
      </c>
      <c r="L941" s="78" t="s">
        <v>16939</v>
      </c>
      <c r="M941" s="78" t="s">
        <v>9060</v>
      </c>
      <c r="N941" s="78" t="s">
        <v>16502</v>
      </c>
    </row>
    <row r="942" customFormat="false" ht="15" hidden="false" customHeight="false" outlineLevel="0" collapsed="false">
      <c r="A942" s="78" t="s">
        <v>16497</v>
      </c>
      <c r="B942" s="78" t="s">
        <v>16944</v>
      </c>
      <c r="C942" s="78" t="n">
        <v>157095423</v>
      </c>
      <c r="F942" s="78" t="s">
        <v>16498</v>
      </c>
      <c r="G942" s="78" t="s">
        <v>9059</v>
      </c>
      <c r="H942" s="78" t="s">
        <v>9059</v>
      </c>
      <c r="I942" s="78" t="s">
        <v>488</v>
      </c>
      <c r="J942" s="78" t="n">
        <v>21002337</v>
      </c>
      <c r="K942" s="78" t="n">
        <v>369604301</v>
      </c>
      <c r="L942" s="78" t="s">
        <v>16939</v>
      </c>
      <c r="M942" s="78" t="s">
        <v>9060</v>
      </c>
      <c r="N942" s="78" t="s">
        <v>16502</v>
      </c>
    </row>
    <row r="943" customFormat="false" ht="15" hidden="false" customHeight="false" outlineLevel="0" collapsed="false">
      <c r="A943" s="78" t="s">
        <v>16497</v>
      </c>
      <c r="B943" s="78" t="s">
        <v>9243</v>
      </c>
      <c r="C943" s="78" t="n">
        <v>121331571</v>
      </c>
      <c r="D943" s="78" t="s">
        <v>149</v>
      </c>
      <c r="E943" s="78" t="s">
        <v>9244</v>
      </c>
      <c r="N943" s="78" t="s">
        <v>16502</v>
      </c>
    </row>
    <row r="944" customFormat="false" ht="15" hidden="false" customHeight="false" outlineLevel="0" collapsed="false">
      <c r="A944" s="78" t="s">
        <v>16497</v>
      </c>
      <c r="B944" s="78" t="s">
        <v>9364</v>
      </c>
      <c r="C944" s="78" t="n">
        <v>65663295</v>
      </c>
      <c r="D944" s="78" t="s">
        <v>9366</v>
      </c>
      <c r="E944" s="78" t="s">
        <v>9365</v>
      </c>
      <c r="N944" s="78" t="s">
        <v>16502</v>
      </c>
    </row>
    <row r="945" customFormat="false" ht="15" hidden="false" customHeight="false" outlineLevel="0" collapsed="false">
      <c r="A945" s="78" t="s">
        <v>16497</v>
      </c>
      <c r="B945" s="78" t="s">
        <v>9166</v>
      </c>
      <c r="C945" s="78" t="n">
        <v>149356191</v>
      </c>
      <c r="D945" s="78" t="s">
        <v>9168</v>
      </c>
      <c r="E945" s="78" t="s">
        <v>9167</v>
      </c>
      <c r="N945" s="78" t="s">
        <v>16502</v>
      </c>
    </row>
    <row r="946" customFormat="false" ht="15" hidden="false" customHeight="false" outlineLevel="0" collapsed="false">
      <c r="A946" s="78" t="s">
        <v>16497</v>
      </c>
      <c r="B946" s="78" t="s">
        <v>9166</v>
      </c>
      <c r="C946" s="78" t="n">
        <v>149356191</v>
      </c>
      <c r="D946" s="78" t="s">
        <v>9168</v>
      </c>
      <c r="E946" s="78" t="s">
        <v>9167</v>
      </c>
      <c r="N946" s="78" t="s">
        <v>16502</v>
      </c>
    </row>
    <row r="947" customFormat="false" ht="15" hidden="false" customHeight="false" outlineLevel="0" collapsed="false">
      <c r="A947" s="78" t="s">
        <v>16497</v>
      </c>
      <c r="B947" s="78" t="s">
        <v>9166</v>
      </c>
      <c r="C947" s="78" t="n">
        <v>149356191</v>
      </c>
      <c r="D947" s="78" t="s">
        <v>9168</v>
      </c>
      <c r="E947" s="78" t="s">
        <v>9167</v>
      </c>
      <c r="N947" s="78" t="s">
        <v>16502</v>
      </c>
    </row>
    <row r="948" customFormat="false" ht="15" hidden="false" customHeight="false" outlineLevel="0" collapsed="false">
      <c r="A948" s="78" t="s">
        <v>16497</v>
      </c>
      <c r="B948" s="78" t="s">
        <v>9166</v>
      </c>
      <c r="C948" s="78" t="n">
        <v>149356191</v>
      </c>
      <c r="D948" s="78" t="s">
        <v>9168</v>
      </c>
      <c r="E948" s="78" t="s">
        <v>9167</v>
      </c>
      <c r="N948" s="78" t="s">
        <v>16502</v>
      </c>
    </row>
    <row r="949" customFormat="false" ht="15" hidden="false" customHeight="false" outlineLevel="0" collapsed="false">
      <c r="A949" s="78" t="s">
        <v>16497</v>
      </c>
      <c r="B949" s="78" t="s">
        <v>9178</v>
      </c>
      <c r="C949" s="78" t="n">
        <v>21002343</v>
      </c>
      <c r="D949" s="78" t="n">
        <v>375558103</v>
      </c>
      <c r="E949" s="78" t="s">
        <v>9179</v>
      </c>
      <c r="N949" s="78" t="s">
        <v>16502</v>
      </c>
    </row>
    <row r="950" customFormat="false" ht="15" hidden="false" customHeight="false" outlineLevel="0" collapsed="false">
      <c r="A950" s="78" t="s">
        <v>16497</v>
      </c>
      <c r="B950" s="78" t="s">
        <v>9193</v>
      </c>
      <c r="C950" s="78" t="n">
        <v>142586255</v>
      </c>
      <c r="F950" s="78" t="s">
        <v>16498</v>
      </c>
      <c r="G950" s="78" t="s">
        <v>9178</v>
      </c>
      <c r="H950" s="78" t="s">
        <v>9178</v>
      </c>
      <c r="I950" s="78" t="s">
        <v>491</v>
      </c>
      <c r="J950" s="78" t="n">
        <v>21002343</v>
      </c>
      <c r="K950" s="78" t="n">
        <v>375558103</v>
      </c>
      <c r="L950" s="78" t="s">
        <v>16945</v>
      </c>
      <c r="M950" s="78" t="s">
        <v>9179</v>
      </c>
      <c r="N950" s="78" t="s">
        <v>16502</v>
      </c>
    </row>
    <row r="951" customFormat="false" ht="15" hidden="false" customHeight="false" outlineLevel="0" collapsed="false">
      <c r="A951" s="78" t="s">
        <v>16497</v>
      </c>
      <c r="B951" s="78" t="s">
        <v>9186</v>
      </c>
      <c r="C951" s="78" t="n">
        <v>118499010</v>
      </c>
      <c r="F951" s="78" t="s">
        <v>16498</v>
      </c>
      <c r="G951" s="78" t="s">
        <v>9178</v>
      </c>
      <c r="H951" s="78" t="s">
        <v>9178</v>
      </c>
      <c r="I951" s="78" t="s">
        <v>491</v>
      </c>
      <c r="J951" s="78" t="n">
        <v>21002343</v>
      </c>
      <c r="K951" s="78" t="n">
        <v>375558103</v>
      </c>
      <c r="L951" s="78" t="s">
        <v>16945</v>
      </c>
      <c r="M951" s="78" t="s">
        <v>9179</v>
      </c>
      <c r="N951" s="78" t="s">
        <v>16502</v>
      </c>
    </row>
    <row r="952" customFormat="false" ht="15" hidden="false" customHeight="false" outlineLevel="0" collapsed="false">
      <c r="A952" s="78" t="s">
        <v>16497</v>
      </c>
      <c r="B952" s="78" t="s">
        <v>16946</v>
      </c>
      <c r="C952" s="78" t="n">
        <v>158609496</v>
      </c>
      <c r="F952" s="78" t="s">
        <v>16498</v>
      </c>
      <c r="G952" s="78" t="s">
        <v>9178</v>
      </c>
      <c r="H952" s="78" t="s">
        <v>9178</v>
      </c>
      <c r="I952" s="78" t="s">
        <v>491</v>
      </c>
      <c r="J952" s="78" t="n">
        <v>21002343</v>
      </c>
      <c r="K952" s="78" t="n">
        <v>375558103</v>
      </c>
      <c r="L952" s="78" t="s">
        <v>16945</v>
      </c>
      <c r="M952" s="78" t="s">
        <v>9179</v>
      </c>
      <c r="N952" s="78" t="s">
        <v>16502</v>
      </c>
    </row>
    <row r="953" customFormat="false" ht="15" hidden="false" customHeight="false" outlineLevel="0" collapsed="false">
      <c r="A953" s="78" t="s">
        <v>16497</v>
      </c>
      <c r="B953" s="78" t="s">
        <v>9214</v>
      </c>
      <c r="C953" s="78" t="n">
        <v>158609492</v>
      </c>
      <c r="F953" s="78" t="s">
        <v>16498</v>
      </c>
      <c r="G953" s="78" t="s">
        <v>9178</v>
      </c>
      <c r="H953" s="78" t="s">
        <v>9178</v>
      </c>
      <c r="I953" s="78" t="s">
        <v>491</v>
      </c>
      <c r="J953" s="78" t="n">
        <v>21002343</v>
      </c>
      <c r="K953" s="78" t="n">
        <v>375558103</v>
      </c>
      <c r="L953" s="78" t="s">
        <v>16945</v>
      </c>
      <c r="M953" s="78" t="s">
        <v>9179</v>
      </c>
      <c r="N953" s="78" t="s">
        <v>16502</v>
      </c>
    </row>
    <row r="954" customFormat="false" ht="15" hidden="false" customHeight="false" outlineLevel="0" collapsed="false">
      <c r="A954" s="78" t="s">
        <v>16497</v>
      </c>
      <c r="B954" s="78" t="s">
        <v>9228</v>
      </c>
      <c r="C954" s="78" t="n">
        <v>158684788</v>
      </c>
      <c r="F954" s="78" t="s">
        <v>16498</v>
      </c>
      <c r="G954" s="78" t="s">
        <v>9178</v>
      </c>
      <c r="H954" s="78" t="s">
        <v>9178</v>
      </c>
      <c r="I954" s="78" t="s">
        <v>491</v>
      </c>
      <c r="J954" s="78" t="n">
        <v>21002343</v>
      </c>
      <c r="K954" s="78" t="n">
        <v>375558103</v>
      </c>
      <c r="L954" s="78" t="s">
        <v>16945</v>
      </c>
      <c r="M954" s="78" t="s">
        <v>9179</v>
      </c>
      <c r="N954" s="78" t="s">
        <v>16502</v>
      </c>
    </row>
    <row r="955" customFormat="false" ht="15" hidden="false" customHeight="false" outlineLevel="0" collapsed="false">
      <c r="A955" s="78" t="s">
        <v>16497</v>
      </c>
      <c r="B955" s="78" t="s">
        <v>9221</v>
      </c>
      <c r="C955" s="78" t="n">
        <v>158609493</v>
      </c>
      <c r="F955" s="78" t="s">
        <v>16498</v>
      </c>
      <c r="G955" s="78" t="s">
        <v>9178</v>
      </c>
      <c r="H955" s="78" t="s">
        <v>9178</v>
      </c>
      <c r="I955" s="78" t="s">
        <v>491</v>
      </c>
      <c r="J955" s="78" t="n">
        <v>21002343</v>
      </c>
      <c r="K955" s="78" t="n">
        <v>375558103</v>
      </c>
      <c r="L955" s="78" t="s">
        <v>16945</v>
      </c>
      <c r="M955" s="78" t="s">
        <v>9179</v>
      </c>
      <c r="N955" s="78" t="s">
        <v>16502</v>
      </c>
    </row>
    <row r="956" customFormat="false" ht="15" hidden="false" customHeight="false" outlineLevel="0" collapsed="false">
      <c r="A956" s="78" t="s">
        <v>16497</v>
      </c>
      <c r="B956" s="78" t="s">
        <v>16947</v>
      </c>
      <c r="C956" s="78" t="n">
        <v>158609495</v>
      </c>
      <c r="F956" s="78" t="s">
        <v>16498</v>
      </c>
      <c r="G956" s="78" t="s">
        <v>9178</v>
      </c>
      <c r="H956" s="78" t="s">
        <v>9178</v>
      </c>
      <c r="I956" s="78" t="s">
        <v>491</v>
      </c>
      <c r="J956" s="78" t="n">
        <v>21002343</v>
      </c>
      <c r="K956" s="78" t="n">
        <v>375558103</v>
      </c>
      <c r="L956" s="78" t="s">
        <v>16945</v>
      </c>
      <c r="M956" s="78" t="s">
        <v>9179</v>
      </c>
      <c r="N956" s="78" t="s">
        <v>16502</v>
      </c>
    </row>
    <row r="957" customFormat="false" ht="15" hidden="false" customHeight="false" outlineLevel="0" collapsed="false">
      <c r="A957" s="78" t="s">
        <v>16497</v>
      </c>
      <c r="B957" s="78" t="s">
        <v>16948</v>
      </c>
      <c r="C957" s="78" t="n">
        <v>158609374</v>
      </c>
      <c r="F957" s="78" t="s">
        <v>16498</v>
      </c>
      <c r="G957" s="78" t="s">
        <v>9178</v>
      </c>
      <c r="H957" s="78" t="s">
        <v>9178</v>
      </c>
      <c r="I957" s="78" t="s">
        <v>491</v>
      </c>
      <c r="J957" s="78" t="n">
        <v>21002343</v>
      </c>
      <c r="K957" s="78" t="n">
        <v>375558103</v>
      </c>
      <c r="L957" s="78" t="s">
        <v>16945</v>
      </c>
      <c r="M957" s="78" t="s">
        <v>9179</v>
      </c>
      <c r="N957" s="78" t="s">
        <v>16502</v>
      </c>
    </row>
    <row r="958" customFormat="false" ht="15" hidden="false" customHeight="false" outlineLevel="0" collapsed="false">
      <c r="A958" s="78" t="s">
        <v>16497</v>
      </c>
      <c r="B958" s="78" t="s">
        <v>9235</v>
      </c>
      <c r="C958" s="78" t="n">
        <v>158848206</v>
      </c>
      <c r="F958" s="78" t="s">
        <v>16498</v>
      </c>
      <c r="G958" s="78" t="s">
        <v>9178</v>
      </c>
      <c r="H958" s="78" t="s">
        <v>9178</v>
      </c>
      <c r="I958" s="78" t="s">
        <v>491</v>
      </c>
      <c r="J958" s="78" t="n">
        <v>21002343</v>
      </c>
      <c r="K958" s="78" t="n">
        <v>375558103</v>
      </c>
      <c r="L958" s="78" t="s">
        <v>16945</v>
      </c>
      <c r="M958" s="78" t="s">
        <v>9179</v>
      </c>
      <c r="N958" s="78" t="s">
        <v>16502</v>
      </c>
    </row>
    <row r="959" customFormat="false" ht="15" hidden="false" customHeight="false" outlineLevel="0" collapsed="false">
      <c r="A959" s="78" t="s">
        <v>16497</v>
      </c>
      <c r="B959" s="78" t="s">
        <v>9200</v>
      </c>
      <c r="C959" s="78" t="n">
        <v>158609573</v>
      </c>
      <c r="F959" s="78" t="s">
        <v>16498</v>
      </c>
      <c r="G959" s="78" t="s">
        <v>9178</v>
      </c>
      <c r="H959" s="78" t="s">
        <v>9178</v>
      </c>
      <c r="I959" s="78" t="s">
        <v>491</v>
      </c>
      <c r="J959" s="78" t="n">
        <v>21002343</v>
      </c>
      <c r="K959" s="78" t="n">
        <v>375558103</v>
      </c>
      <c r="L959" s="78" t="s">
        <v>16945</v>
      </c>
      <c r="M959" s="78" t="s">
        <v>9179</v>
      </c>
      <c r="N959" s="78" t="s">
        <v>16502</v>
      </c>
    </row>
    <row r="960" customFormat="false" ht="15" hidden="false" customHeight="false" outlineLevel="0" collapsed="false">
      <c r="A960" s="78" t="s">
        <v>16497</v>
      </c>
      <c r="B960" s="78" t="s">
        <v>9207</v>
      </c>
      <c r="C960" s="78" t="n">
        <v>158609574</v>
      </c>
      <c r="F960" s="78" t="s">
        <v>16498</v>
      </c>
      <c r="G960" s="78" t="s">
        <v>9178</v>
      </c>
      <c r="H960" s="78" t="s">
        <v>9178</v>
      </c>
      <c r="I960" s="78" t="s">
        <v>491</v>
      </c>
      <c r="J960" s="78" t="n">
        <v>21002343</v>
      </c>
      <c r="K960" s="78" t="n">
        <v>375558103</v>
      </c>
      <c r="L960" s="78" t="s">
        <v>16945</v>
      </c>
      <c r="M960" s="78" t="s">
        <v>9179</v>
      </c>
      <c r="N960" s="78" t="s">
        <v>16502</v>
      </c>
    </row>
    <row r="961" customFormat="false" ht="15" hidden="false" customHeight="false" outlineLevel="0" collapsed="false">
      <c r="A961" s="78" t="s">
        <v>16497</v>
      </c>
      <c r="B961" s="78" t="s">
        <v>16949</v>
      </c>
      <c r="C961" s="78" t="n">
        <v>158609575</v>
      </c>
      <c r="F961" s="78" t="s">
        <v>16498</v>
      </c>
      <c r="G961" s="78" t="s">
        <v>9178</v>
      </c>
      <c r="H961" s="78" t="s">
        <v>9178</v>
      </c>
      <c r="I961" s="78" t="s">
        <v>491</v>
      </c>
      <c r="J961" s="78" t="n">
        <v>21002343</v>
      </c>
      <c r="K961" s="78" t="n">
        <v>375558103</v>
      </c>
      <c r="L961" s="78" t="s">
        <v>16945</v>
      </c>
      <c r="M961" s="78" t="s">
        <v>9179</v>
      </c>
      <c r="N961" s="78" t="s">
        <v>16502</v>
      </c>
    </row>
    <row r="962" customFormat="false" ht="15" hidden="false" customHeight="false" outlineLevel="0" collapsed="false">
      <c r="A962" s="78" t="s">
        <v>16497</v>
      </c>
      <c r="B962" s="78" t="s">
        <v>9089</v>
      </c>
      <c r="C962" s="78" t="n">
        <v>21002338</v>
      </c>
      <c r="D962" s="78" t="n">
        <v>370334104</v>
      </c>
      <c r="E962" s="78" t="s">
        <v>9090</v>
      </c>
      <c r="N962" s="78" t="s">
        <v>16502</v>
      </c>
    </row>
    <row r="963" customFormat="false" ht="15" hidden="false" customHeight="false" outlineLevel="0" collapsed="false">
      <c r="A963" s="78" t="s">
        <v>16497</v>
      </c>
      <c r="B963" s="78" t="s">
        <v>9097</v>
      </c>
      <c r="C963" s="78" t="n">
        <v>22801408</v>
      </c>
      <c r="D963" s="78" t="s">
        <v>146</v>
      </c>
      <c r="E963" s="78" t="s">
        <v>9098</v>
      </c>
      <c r="N963" s="78" t="s">
        <v>16502</v>
      </c>
    </row>
    <row r="964" customFormat="false" ht="15" hidden="false" customHeight="false" outlineLevel="0" collapsed="false">
      <c r="A964" s="78" t="s">
        <v>16497</v>
      </c>
      <c r="B964" s="78" t="s">
        <v>9097</v>
      </c>
      <c r="C964" s="78" t="n">
        <v>22801408</v>
      </c>
      <c r="D964" s="78" t="s">
        <v>146</v>
      </c>
      <c r="E964" s="78" t="s">
        <v>9098</v>
      </c>
      <c r="N964" s="78" t="s">
        <v>16502</v>
      </c>
    </row>
    <row r="965" customFormat="false" ht="15" hidden="false" customHeight="false" outlineLevel="0" collapsed="false">
      <c r="A965" s="78" t="s">
        <v>16497</v>
      </c>
      <c r="B965" s="78" t="s">
        <v>16950</v>
      </c>
      <c r="C965" s="78" t="n">
        <v>118505258</v>
      </c>
      <c r="F965" s="78" t="s">
        <v>16498</v>
      </c>
      <c r="G965" s="78" t="s">
        <v>9097</v>
      </c>
      <c r="H965" s="78" t="s">
        <v>9097</v>
      </c>
      <c r="I965" s="78" t="s">
        <v>16951</v>
      </c>
      <c r="J965" s="78" t="n">
        <v>22801408</v>
      </c>
      <c r="K965" s="78" t="s">
        <v>146</v>
      </c>
      <c r="L965" s="78" t="s">
        <v>16952</v>
      </c>
      <c r="M965" s="78" t="s">
        <v>9098</v>
      </c>
      <c r="N965" s="78" t="s">
        <v>16502</v>
      </c>
    </row>
    <row r="966" customFormat="false" ht="15" hidden="false" customHeight="false" outlineLevel="0" collapsed="false">
      <c r="A966" s="78" t="s">
        <v>16497</v>
      </c>
      <c r="B966" s="78" t="s">
        <v>9111</v>
      </c>
      <c r="C966" s="78" t="n">
        <v>150914279</v>
      </c>
      <c r="F966" s="78" t="s">
        <v>16498</v>
      </c>
      <c r="G966" s="78" t="s">
        <v>9097</v>
      </c>
      <c r="H966" s="78" t="s">
        <v>9097</v>
      </c>
      <c r="I966" s="78" t="s">
        <v>16951</v>
      </c>
      <c r="J966" s="78" t="n">
        <v>22801408</v>
      </c>
      <c r="K966" s="78" t="s">
        <v>146</v>
      </c>
      <c r="L966" s="78" t="s">
        <v>16952</v>
      </c>
      <c r="M966" s="78" t="s">
        <v>9098</v>
      </c>
      <c r="N966" s="78" t="s">
        <v>16502</v>
      </c>
    </row>
    <row r="967" customFormat="false" ht="15" hidden="false" customHeight="false" outlineLevel="0" collapsed="false">
      <c r="A967" s="78" t="s">
        <v>16497</v>
      </c>
      <c r="B967" s="78" t="s">
        <v>9104</v>
      </c>
      <c r="C967" s="78" t="n">
        <v>118505152</v>
      </c>
      <c r="F967" s="78" t="s">
        <v>16498</v>
      </c>
      <c r="G967" s="78" t="s">
        <v>9097</v>
      </c>
      <c r="H967" s="78" t="s">
        <v>9097</v>
      </c>
      <c r="I967" s="78" t="s">
        <v>16951</v>
      </c>
      <c r="J967" s="78" t="n">
        <v>22801408</v>
      </c>
      <c r="K967" s="78" t="s">
        <v>146</v>
      </c>
      <c r="L967" s="78" t="s">
        <v>16952</v>
      </c>
      <c r="M967" s="78" t="s">
        <v>9098</v>
      </c>
      <c r="N967" s="78" t="s">
        <v>16502</v>
      </c>
    </row>
    <row r="968" customFormat="false" ht="15" hidden="false" customHeight="false" outlineLevel="0" collapsed="false">
      <c r="A968" s="78" t="s">
        <v>16497</v>
      </c>
      <c r="B968" s="78" t="s">
        <v>16953</v>
      </c>
      <c r="C968" s="78" t="n">
        <v>118505168</v>
      </c>
      <c r="F968" s="78" t="s">
        <v>16498</v>
      </c>
      <c r="G968" s="78" t="s">
        <v>9097</v>
      </c>
      <c r="H968" s="78" t="s">
        <v>9097</v>
      </c>
      <c r="I968" s="78" t="s">
        <v>16951</v>
      </c>
      <c r="J968" s="78" t="n">
        <v>22801408</v>
      </c>
      <c r="K968" s="78" t="s">
        <v>146</v>
      </c>
      <c r="L968" s="78" t="s">
        <v>16952</v>
      </c>
      <c r="M968" s="78" t="s">
        <v>9098</v>
      </c>
      <c r="N968" s="78" t="s">
        <v>16502</v>
      </c>
    </row>
    <row r="969" customFormat="false" ht="15" hidden="false" customHeight="false" outlineLevel="0" collapsed="false">
      <c r="A969" s="78" t="s">
        <v>16497</v>
      </c>
      <c r="B969" s="78" t="s">
        <v>16954</v>
      </c>
      <c r="C969" s="78" t="n">
        <v>153917657</v>
      </c>
      <c r="F969" s="78" t="s">
        <v>16498</v>
      </c>
      <c r="G969" s="78" t="s">
        <v>9097</v>
      </c>
      <c r="H969" s="78" t="s">
        <v>9097</v>
      </c>
      <c r="I969" s="78" t="s">
        <v>16951</v>
      </c>
      <c r="J969" s="78" t="n">
        <v>22801408</v>
      </c>
      <c r="K969" s="78" t="s">
        <v>146</v>
      </c>
      <c r="L969" s="78" t="s">
        <v>16952</v>
      </c>
      <c r="M969" s="78" t="s">
        <v>9098</v>
      </c>
      <c r="N969" s="78" t="s">
        <v>16502</v>
      </c>
    </row>
    <row r="970" customFormat="false" ht="15" hidden="false" customHeight="false" outlineLevel="0" collapsed="false">
      <c r="A970" s="78" t="s">
        <v>16497</v>
      </c>
      <c r="B970" s="78" t="s">
        <v>16955</v>
      </c>
      <c r="C970" s="78" t="n">
        <v>153917660</v>
      </c>
      <c r="F970" s="78" t="s">
        <v>16498</v>
      </c>
      <c r="G970" s="78" t="s">
        <v>9097</v>
      </c>
      <c r="H970" s="78" t="s">
        <v>9097</v>
      </c>
      <c r="I970" s="78" t="s">
        <v>16951</v>
      </c>
      <c r="J970" s="78" t="n">
        <v>22801408</v>
      </c>
      <c r="K970" s="78" t="s">
        <v>146</v>
      </c>
      <c r="L970" s="78" t="s">
        <v>16952</v>
      </c>
      <c r="M970" s="78" t="s">
        <v>9098</v>
      </c>
      <c r="N970" s="78" t="s">
        <v>16502</v>
      </c>
    </row>
    <row r="971" customFormat="false" ht="15" hidden="false" customHeight="false" outlineLevel="0" collapsed="false">
      <c r="A971" s="78" t="s">
        <v>16497</v>
      </c>
      <c r="B971" s="78" t="s">
        <v>9125</v>
      </c>
      <c r="C971" s="78" t="n">
        <v>153917782</v>
      </c>
      <c r="F971" s="78" t="s">
        <v>16498</v>
      </c>
      <c r="G971" s="78" t="s">
        <v>9097</v>
      </c>
      <c r="H971" s="78" t="s">
        <v>9097</v>
      </c>
      <c r="I971" s="78" t="s">
        <v>16951</v>
      </c>
      <c r="J971" s="78" t="n">
        <v>22801408</v>
      </c>
      <c r="K971" s="78" t="s">
        <v>146</v>
      </c>
      <c r="L971" s="78" t="s">
        <v>16952</v>
      </c>
      <c r="M971" s="78" t="s">
        <v>9098</v>
      </c>
      <c r="N971" s="78" t="s">
        <v>16502</v>
      </c>
    </row>
    <row r="972" customFormat="false" ht="15" hidden="false" customHeight="false" outlineLevel="0" collapsed="false">
      <c r="A972" s="78" t="s">
        <v>16497</v>
      </c>
      <c r="B972" s="78" t="s">
        <v>9132</v>
      </c>
      <c r="C972" s="78" t="n">
        <v>153917783</v>
      </c>
      <c r="F972" s="78" t="s">
        <v>16498</v>
      </c>
      <c r="G972" s="78" t="s">
        <v>9097</v>
      </c>
      <c r="H972" s="78" t="s">
        <v>9097</v>
      </c>
      <c r="I972" s="78" t="s">
        <v>16951</v>
      </c>
      <c r="J972" s="78" t="n">
        <v>22801408</v>
      </c>
      <c r="K972" s="78" t="s">
        <v>146</v>
      </c>
      <c r="L972" s="78" t="s">
        <v>16952</v>
      </c>
      <c r="M972" s="78" t="s">
        <v>9098</v>
      </c>
      <c r="N972" s="78" t="s">
        <v>16502</v>
      </c>
    </row>
    <row r="973" customFormat="false" ht="15" hidden="false" customHeight="false" outlineLevel="0" collapsed="false">
      <c r="A973" s="78" t="s">
        <v>16497</v>
      </c>
      <c r="B973" s="78" t="s">
        <v>16956</v>
      </c>
      <c r="C973" s="78" t="n">
        <v>154152140</v>
      </c>
      <c r="F973" s="78" t="s">
        <v>16498</v>
      </c>
      <c r="G973" s="78" t="s">
        <v>9097</v>
      </c>
      <c r="H973" s="78" t="s">
        <v>9097</v>
      </c>
      <c r="I973" s="78" t="s">
        <v>16951</v>
      </c>
      <c r="J973" s="78" t="n">
        <v>22801408</v>
      </c>
      <c r="K973" s="78" t="s">
        <v>146</v>
      </c>
      <c r="L973" s="78" t="s">
        <v>16952</v>
      </c>
      <c r="M973" s="78" t="s">
        <v>9098</v>
      </c>
      <c r="N973" s="78" t="s">
        <v>16502</v>
      </c>
    </row>
    <row r="974" customFormat="false" ht="15" hidden="false" customHeight="false" outlineLevel="0" collapsed="false">
      <c r="A974" s="78" t="s">
        <v>16497</v>
      </c>
      <c r="B974" s="78" t="s">
        <v>16957</v>
      </c>
      <c r="C974" s="78" t="n">
        <v>153917600</v>
      </c>
      <c r="F974" s="78" t="s">
        <v>16498</v>
      </c>
      <c r="G974" s="78" t="s">
        <v>9097</v>
      </c>
      <c r="H974" s="78" t="s">
        <v>9097</v>
      </c>
      <c r="I974" s="78" t="s">
        <v>16951</v>
      </c>
      <c r="J974" s="78" t="n">
        <v>22801408</v>
      </c>
      <c r="K974" s="78" t="s">
        <v>146</v>
      </c>
      <c r="L974" s="78" t="s">
        <v>16952</v>
      </c>
      <c r="M974" s="78" t="s">
        <v>9098</v>
      </c>
      <c r="N974" s="78" t="s">
        <v>16502</v>
      </c>
    </row>
    <row r="975" customFormat="false" ht="15" hidden="false" customHeight="false" outlineLevel="0" collapsed="false">
      <c r="A975" s="78" t="s">
        <v>16497</v>
      </c>
      <c r="B975" s="78" t="s">
        <v>9118</v>
      </c>
      <c r="C975" s="78" t="n">
        <v>153917622</v>
      </c>
      <c r="F975" s="78" t="s">
        <v>16498</v>
      </c>
      <c r="G975" s="78" t="s">
        <v>9097</v>
      </c>
      <c r="H975" s="78" t="s">
        <v>9097</v>
      </c>
      <c r="I975" s="78" t="s">
        <v>16951</v>
      </c>
      <c r="J975" s="78" t="n">
        <v>22801408</v>
      </c>
      <c r="K975" s="78" t="s">
        <v>146</v>
      </c>
      <c r="L975" s="78" t="s">
        <v>16952</v>
      </c>
      <c r="M975" s="78" t="s">
        <v>9098</v>
      </c>
      <c r="N975" s="78" t="s">
        <v>16502</v>
      </c>
    </row>
    <row r="976" customFormat="false" ht="15" hidden="false" customHeight="false" outlineLevel="0" collapsed="false">
      <c r="A976" s="78" t="s">
        <v>16497</v>
      </c>
      <c r="B976" s="78" t="s">
        <v>16958</v>
      </c>
      <c r="C976" s="78" t="n">
        <v>153917625</v>
      </c>
      <c r="F976" s="78" t="s">
        <v>16498</v>
      </c>
      <c r="G976" s="78" t="s">
        <v>9097</v>
      </c>
      <c r="H976" s="78" t="s">
        <v>9097</v>
      </c>
      <c r="I976" s="78" t="s">
        <v>16951</v>
      </c>
      <c r="J976" s="78" t="n">
        <v>22801408</v>
      </c>
      <c r="K976" s="78" t="s">
        <v>146</v>
      </c>
      <c r="L976" s="78" t="s">
        <v>16952</v>
      </c>
      <c r="M976" s="78" t="s">
        <v>9098</v>
      </c>
      <c r="N976" s="78" t="s">
        <v>16502</v>
      </c>
    </row>
    <row r="977" customFormat="false" ht="15" hidden="false" customHeight="false" outlineLevel="0" collapsed="false">
      <c r="A977" s="78" t="s">
        <v>16497</v>
      </c>
      <c r="B977" s="78" t="s">
        <v>5140</v>
      </c>
      <c r="C977" s="78" t="n">
        <v>97353675</v>
      </c>
      <c r="D977" s="78" t="s">
        <v>5142</v>
      </c>
      <c r="E977" s="78" t="s">
        <v>5141</v>
      </c>
      <c r="N977" s="78" t="s">
        <v>16502</v>
      </c>
    </row>
    <row r="978" customFormat="false" ht="15" hidden="false" customHeight="false" outlineLevel="0" collapsed="false">
      <c r="A978" s="78" t="s">
        <v>16497</v>
      </c>
      <c r="B978" s="78" t="s">
        <v>9043</v>
      </c>
      <c r="C978" s="78" t="n">
        <v>22015720</v>
      </c>
      <c r="D978" s="78" t="n">
        <v>368736104</v>
      </c>
      <c r="E978" s="78" t="s">
        <v>9044</v>
      </c>
      <c r="N978" s="78" t="s">
        <v>16502</v>
      </c>
    </row>
    <row r="979" customFormat="false" ht="15" hidden="false" customHeight="false" outlineLevel="0" collapsed="false">
      <c r="A979" s="78" t="s">
        <v>16497</v>
      </c>
      <c r="B979" s="78" t="s">
        <v>9051</v>
      </c>
      <c r="C979" s="78" t="n">
        <v>119856394</v>
      </c>
      <c r="F979" s="78" t="s">
        <v>16498</v>
      </c>
      <c r="G979" s="78" t="s">
        <v>9043</v>
      </c>
      <c r="H979" s="78" t="s">
        <v>9043</v>
      </c>
      <c r="I979" s="78" t="s">
        <v>16959</v>
      </c>
      <c r="J979" s="78" t="n">
        <v>22015720</v>
      </c>
      <c r="K979" s="78" t="n">
        <v>368736104</v>
      </c>
      <c r="L979" s="78" t="s">
        <v>16960</v>
      </c>
      <c r="M979" s="78" t="s">
        <v>9044</v>
      </c>
      <c r="N979" s="78" t="s">
        <v>16502</v>
      </c>
    </row>
    <row r="980" customFormat="false" ht="15" hidden="false" customHeight="false" outlineLevel="0" collapsed="false">
      <c r="A980" s="78" t="s">
        <v>16497</v>
      </c>
      <c r="B980" s="78" t="s">
        <v>16961</v>
      </c>
      <c r="C980" s="78" t="n">
        <v>21002341</v>
      </c>
      <c r="D980" s="78" t="s">
        <v>16962</v>
      </c>
      <c r="E980" s="78" t="s">
        <v>16963</v>
      </c>
      <c r="N980" s="78" t="s">
        <v>16502</v>
      </c>
    </row>
    <row r="981" customFormat="false" ht="15" hidden="false" customHeight="false" outlineLevel="0" collapsed="false">
      <c r="A981" s="78" t="s">
        <v>16497</v>
      </c>
      <c r="B981" s="78" t="s">
        <v>4797</v>
      </c>
      <c r="C981" s="78" t="n">
        <v>29802321</v>
      </c>
      <c r="D981" s="78" t="s">
        <v>20</v>
      </c>
      <c r="E981" s="78" t="s">
        <v>4798</v>
      </c>
      <c r="N981" s="78" t="s">
        <v>16502</v>
      </c>
    </row>
    <row r="982" customFormat="false" ht="15" hidden="false" customHeight="false" outlineLevel="0" collapsed="false">
      <c r="A982" s="78" t="s">
        <v>16497</v>
      </c>
      <c r="B982" s="78" t="s">
        <v>4806</v>
      </c>
      <c r="C982" s="78" t="n">
        <v>118649678</v>
      </c>
      <c r="F982" s="78" t="s">
        <v>16498</v>
      </c>
      <c r="G982" s="78" t="s">
        <v>4797</v>
      </c>
      <c r="H982" s="78" t="s">
        <v>4797</v>
      </c>
      <c r="I982" s="78" t="s">
        <v>16964</v>
      </c>
      <c r="J982" s="78" t="n">
        <v>29802321</v>
      </c>
      <c r="K982" s="78" t="s">
        <v>20</v>
      </c>
      <c r="L982" s="78" t="s">
        <v>16965</v>
      </c>
      <c r="M982" s="78" t="s">
        <v>4798</v>
      </c>
      <c r="N982" s="78" t="s">
        <v>16502</v>
      </c>
    </row>
    <row r="983" customFormat="false" ht="15" hidden="false" customHeight="false" outlineLevel="0" collapsed="false">
      <c r="A983" s="78" t="s">
        <v>16497</v>
      </c>
      <c r="B983" s="78" t="s">
        <v>4825</v>
      </c>
      <c r="C983" s="78" t="n">
        <v>118931361</v>
      </c>
      <c r="F983" s="78" t="s">
        <v>16498</v>
      </c>
      <c r="G983" s="78" t="s">
        <v>4797</v>
      </c>
      <c r="H983" s="78" t="s">
        <v>4797</v>
      </c>
      <c r="I983" s="78" t="s">
        <v>16964</v>
      </c>
      <c r="J983" s="78" t="n">
        <v>29802321</v>
      </c>
      <c r="K983" s="78" t="s">
        <v>20</v>
      </c>
      <c r="L983" s="78" t="s">
        <v>16965</v>
      </c>
      <c r="M983" s="78" t="s">
        <v>4798</v>
      </c>
      <c r="N983" s="78" t="s">
        <v>16502</v>
      </c>
    </row>
    <row r="984" customFormat="false" ht="15" hidden="false" customHeight="false" outlineLevel="0" collapsed="false">
      <c r="A984" s="78" t="s">
        <v>16497</v>
      </c>
      <c r="B984" s="78" t="s">
        <v>4851</v>
      </c>
      <c r="C984" s="78" t="n">
        <v>149166838</v>
      </c>
      <c r="F984" s="78" t="s">
        <v>16498</v>
      </c>
      <c r="G984" s="78" t="s">
        <v>4797</v>
      </c>
      <c r="H984" s="78" t="s">
        <v>4797</v>
      </c>
      <c r="I984" s="78" t="s">
        <v>16964</v>
      </c>
      <c r="J984" s="78" t="n">
        <v>29802321</v>
      </c>
      <c r="K984" s="78" t="s">
        <v>20</v>
      </c>
      <c r="L984" s="78" t="s">
        <v>16965</v>
      </c>
      <c r="M984" s="78" t="s">
        <v>4798</v>
      </c>
      <c r="N984" s="78" t="s">
        <v>16502</v>
      </c>
    </row>
    <row r="985" customFormat="false" ht="15" hidden="false" customHeight="false" outlineLevel="0" collapsed="false">
      <c r="A985" s="78" t="s">
        <v>16497</v>
      </c>
      <c r="B985" s="78" t="s">
        <v>4858</v>
      </c>
      <c r="C985" s="78" t="n">
        <v>149244498</v>
      </c>
      <c r="F985" s="78" t="s">
        <v>16498</v>
      </c>
      <c r="G985" s="78" t="s">
        <v>4797</v>
      </c>
      <c r="H985" s="78" t="s">
        <v>4797</v>
      </c>
      <c r="I985" s="78" t="s">
        <v>16964</v>
      </c>
      <c r="J985" s="78" t="n">
        <v>29802321</v>
      </c>
      <c r="K985" s="78" t="s">
        <v>20</v>
      </c>
      <c r="L985" s="78" t="s">
        <v>16965</v>
      </c>
      <c r="M985" s="78" t="s">
        <v>4798</v>
      </c>
      <c r="N985" s="78" t="s">
        <v>16502</v>
      </c>
    </row>
    <row r="986" customFormat="false" ht="15" hidden="false" customHeight="false" outlineLevel="0" collapsed="false">
      <c r="A986" s="78" t="s">
        <v>16497</v>
      </c>
      <c r="B986" s="78" t="s">
        <v>4845</v>
      </c>
      <c r="C986" s="78" t="n">
        <v>149088147</v>
      </c>
      <c r="F986" s="78" t="s">
        <v>16498</v>
      </c>
      <c r="G986" s="78" t="s">
        <v>4797</v>
      </c>
      <c r="H986" s="78" t="s">
        <v>4797</v>
      </c>
      <c r="I986" s="78" t="s">
        <v>16964</v>
      </c>
      <c r="J986" s="78" t="n">
        <v>29802321</v>
      </c>
      <c r="K986" s="78" t="s">
        <v>20</v>
      </c>
      <c r="L986" s="78" t="s">
        <v>16965</v>
      </c>
      <c r="M986" s="78" t="s">
        <v>4798</v>
      </c>
      <c r="N986" s="78" t="s">
        <v>16502</v>
      </c>
    </row>
    <row r="987" customFormat="false" ht="15" hidden="false" customHeight="false" outlineLevel="0" collapsed="false">
      <c r="A987" s="78" t="s">
        <v>16497</v>
      </c>
      <c r="B987" s="78" t="s">
        <v>4789</v>
      </c>
      <c r="C987" s="78" t="n">
        <v>21002347</v>
      </c>
      <c r="D987" s="78" t="s">
        <v>21</v>
      </c>
      <c r="E987" s="78" t="s">
        <v>4790</v>
      </c>
      <c r="N987" s="78" t="s">
        <v>16502</v>
      </c>
    </row>
    <row r="988" customFormat="false" ht="15" hidden="false" customHeight="false" outlineLevel="0" collapsed="false">
      <c r="A988" s="78" t="s">
        <v>16497</v>
      </c>
      <c r="B988" s="78" t="s">
        <v>4812</v>
      </c>
      <c r="C988" s="78" t="n">
        <v>118649760</v>
      </c>
      <c r="F988" s="78" t="s">
        <v>16498</v>
      </c>
      <c r="G988" s="78" t="s">
        <v>4789</v>
      </c>
      <c r="H988" s="78" t="s">
        <v>4789</v>
      </c>
      <c r="I988" s="78" t="s">
        <v>16966</v>
      </c>
      <c r="J988" s="78" t="n">
        <v>21002347</v>
      </c>
      <c r="K988" s="78" t="s">
        <v>21</v>
      </c>
      <c r="L988" s="78" t="s">
        <v>16967</v>
      </c>
      <c r="M988" s="78" t="s">
        <v>4790</v>
      </c>
      <c r="N988" s="78" t="s">
        <v>16502</v>
      </c>
    </row>
    <row r="989" customFormat="false" ht="15" hidden="false" customHeight="false" outlineLevel="0" collapsed="false">
      <c r="A989" s="78" t="s">
        <v>16497</v>
      </c>
      <c r="B989" s="78" t="s">
        <v>4819</v>
      </c>
      <c r="C989" s="78" t="n">
        <v>118931537</v>
      </c>
      <c r="F989" s="78" t="s">
        <v>16498</v>
      </c>
      <c r="G989" s="78" t="s">
        <v>4789</v>
      </c>
      <c r="H989" s="78" t="s">
        <v>4789</v>
      </c>
      <c r="I989" s="78" t="s">
        <v>16966</v>
      </c>
      <c r="J989" s="78" t="n">
        <v>21002347</v>
      </c>
      <c r="K989" s="78" t="s">
        <v>21</v>
      </c>
      <c r="L989" s="78" t="s">
        <v>16967</v>
      </c>
      <c r="M989" s="78" t="s">
        <v>4790</v>
      </c>
      <c r="N989" s="78" t="s">
        <v>16502</v>
      </c>
    </row>
    <row r="990" customFormat="false" ht="15" hidden="false" customHeight="false" outlineLevel="0" collapsed="false">
      <c r="A990" s="78" t="s">
        <v>16497</v>
      </c>
      <c r="B990" s="78" t="s">
        <v>4839</v>
      </c>
      <c r="C990" s="78" t="n">
        <v>149029731</v>
      </c>
      <c r="F990" s="78" t="s">
        <v>16498</v>
      </c>
      <c r="G990" s="78" t="s">
        <v>4789</v>
      </c>
      <c r="H990" s="78" t="s">
        <v>4789</v>
      </c>
      <c r="I990" s="78" t="s">
        <v>16966</v>
      </c>
      <c r="J990" s="78" t="n">
        <v>21002347</v>
      </c>
      <c r="K990" s="78" t="s">
        <v>21</v>
      </c>
      <c r="L990" s="78" t="s">
        <v>16967</v>
      </c>
      <c r="M990" s="78" t="s">
        <v>4790</v>
      </c>
      <c r="N990" s="78" t="s">
        <v>16502</v>
      </c>
    </row>
    <row r="991" customFormat="false" ht="15" hidden="false" customHeight="false" outlineLevel="0" collapsed="false">
      <c r="A991" s="78" t="s">
        <v>16497</v>
      </c>
      <c r="B991" s="78" t="s">
        <v>4832</v>
      </c>
      <c r="C991" s="78" t="n">
        <v>149029703</v>
      </c>
      <c r="F991" s="78" t="s">
        <v>16498</v>
      </c>
      <c r="G991" s="78" t="s">
        <v>4789</v>
      </c>
      <c r="H991" s="78" t="s">
        <v>4789</v>
      </c>
      <c r="I991" s="78" t="s">
        <v>16966</v>
      </c>
      <c r="J991" s="78" t="n">
        <v>21002347</v>
      </c>
      <c r="K991" s="78" t="s">
        <v>21</v>
      </c>
      <c r="L991" s="78" t="s">
        <v>16967</v>
      </c>
      <c r="M991" s="78" t="s">
        <v>4790</v>
      </c>
      <c r="N991" s="78" t="s">
        <v>16502</v>
      </c>
    </row>
    <row r="992" customFormat="false" ht="15" hidden="false" customHeight="false" outlineLevel="0" collapsed="false">
      <c r="A992" s="78" t="s">
        <v>16497</v>
      </c>
      <c r="B992" s="78" t="s">
        <v>9142</v>
      </c>
      <c r="C992" s="78" t="n">
        <v>21002340</v>
      </c>
      <c r="D992" s="78" t="n">
        <v>372460105</v>
      </c>
      <c r="E992" s="78" t="s">
        <v>9143</v>
      </c>
      <c r="N992" s="78" t="s">
        <v>16502</v>
      </c>
    </row>
    <row r="993" customFormat="false" ht="15" hidden="false" customHeight="false" outlineLevel="0" collapsed="false">
      <c r="A993" s="78" t="s">
        <v>16497</v>
      </c>
      <c r="B993" s="78" t="s">
        <v>9156</v>
      </c>
      <c r="C993" s="78" t="n">
        <v>152825095</v>
      </c>
      <c r="F993" s="78" t="s">
        <v>16498</v>
      </c>
      <c r="G993" s="78" t="s">
        <v>9142</v>
      </c>
      <c r="H993" s="78" t="s">
        <v>9142</v>
      </c>
      <c r="I993" s="78" t="s">
        <v>490</v>
      </c>
      <c r="J993" s="78" t="n">
        <v>21002340</v>
      </c>
      <c r="K993" s="78" t="n">
        <v>372460105</v>
      </c>
      <c r="L993" s="78" t="s">
        <v>16968</v>
      </c>
      <c r="M993" s="78" t="s">
        <v>9143</v>
      </c>
      <c r="N993" s="78" t="s">
        <v>16502</v>
      </c>
    </row>
    <row r="994" customFormat="false" ht="15" hidden="false" customHeight="false" outlineLevel="0" collapsed="false">
      <c r="A994" s="78" t="s">
        <v>16497</v>
      </c>
      <c r="B994" s="78" t="s">
        <v>9149</v>
      </c>
      <c r="C994" s="78" t="n">
        <v>152825031</v>
      </c>
      <c r="F994" s="78" t="s">
        <v>16498</v>
      </c>
      <c r="G994" s="78" t="s">
        <v>9142</v>
      </c>
      <c r="H994" s="78" t="s">
        <v>9142</v>
      </c>
      <c r="I994" s="78" t="s">
        <v>490</v>
      </c>
      <c r="J994" s="78" t="n">
        <v>21002340</v>
      </c>
      <c r="K994" s="78" t="n">
        <v>372460105</v>
      </c>
      <c r="L994" s="78" t="s">
        <v>16968</v>
      </c>
      <c r="M994" s="78" t="s">
        <v>9143</v>
      </c>
      <c r="N994" s="78" t="s">
        <v>16502</v>
      </c>
    </row>
    <row r="995" customFormat="false" ht="15" hidden="false" customHeight="false" outlineLevel="0" collapsed="false">
      <c r="A995" s="78" t="s">
        <v>16497</v>
      </c>
      <c r="B995" s="78" t="s">
        <v>15805</v>
      </c>
      <c r="C995" s="78" t="n">
        <v>116421152</v>
      </c>
      <c r="D995" s="78" t="s">
        <v>15807</v>
      </c>
      <c r="E995" s="78" t="s">
        <v>15806</v>
      </c>
      <c r="N995" s="78" t="s">
        <v>16502</v>
      </c>
    </row>
    <row r="996" customFormat="false" ht="15" hidden="false" customHeight="false" outlineLevel="0" collapsed="false">
      <c r="A996" s="78" t="s">
        <v>16497</v>
      </c>
      <c r="B996" s="78" t="s">
        <v>9026</v>
      </c>
      <c r="C996" s="78" t="n">
        <v>21002759</v>
      </c>
      <c r="D996" s="78" t="s">
        <v>143</v>
      </c>
      <c r="E996" s="78" t="s">
        <v>9027</v>
      </c>
      <c r="N996" s="78" t="s">
        <v>16502</v>
      </c>
    </row>
    <row r="997" customFormat="false" ht="15" hidden="false" customHeight="false" outlineLevel="0" collapsed="false">
      <c r="A997" s="78" t="s">
        <v>16497</v>
      </c>
      <c r="B997" s="78" t="s">
        <v>9035</v>
      </c>
      <c r="C997" s="78" t="n">
        <v>118926426</v>
      </c>
      <c r="F997" s="78" t="s">
        <v>16498</v>
      </c>
      <c r="G997" s="78" t="s">
        <v>9026</v>
      </c>
      <c r="H997" s="78" t="s">
        <v>9026</v>
      </c>
      <c r="I997" s="78" t="s">
        <v>486</v>
      </c>
      <c r="J997" s="78" t="n">
        <v>21002759</v>
      </c>
      <c r="K997" s="78" t="s">
        <v>143</v>
      </c>
      <c r="L997" s="78" t="s">
        <v>16969</v>
      </c>
      <c r="M997" s="78" t="s">
        <v>9027</v>
      </c>
      <c r="N997" s="78" t="s">
        <v>16502</v>
      </c>
    </row>
    <row r="998" customFormat="false" ht="15" hidden="false" customHeight="false" outlineLevel="0" collapsed="false">
      <c r="A998" s="78" t="s">
        <v>16497</v>
      </c>
      <c r="B998" s="78" t="s">
        <v>9259</v>
      </c>
      <c r="C998" s="78" t="n">
        <v>21002344</v>
      </c>
      <c r="D998" s="78" t="s">
        <v>150</v>
      </c>
      <c r="E998" s="78" t="s">
        <v>9260</v>
      </c>
      <c r="N998" s="78" t="s">
        <v>16502</v>
      </c>
    </row>
    <row r="999" customFormat="false" ht="15" hidden="false" customHeight="false" outlineLevel="0" collapsed="false">
      <c r="A999" s="78" t="s">
        <v>16497</v>
      </c>
      <c r="B999" s="78" t="s">
        <v>9280</v>
      </c>
      <c r="C999" s="78" t="n">
        <v>152433587</v>
      </c>
      <c r="F999" s="78" t="s">
        <v>16498</v>
      </c>
      <c r="G999" s="78" t="s">
        <v>9259</v>
      </c>
      <c r="H999" s="78" t="s">
        <v>9259</v>
      </c>
      <c r="I999" s="78" t="s">
        <v>493</v>
      </c>
      <c r="J999" s="78" t="n">
        <v>21002344</v>
      </c>
      <c r="K999" s="78" t="s">
        <v>150</v>
      </c>
      <c r="L999" s="78" t="s">
        <v>16970</v>
      </c>
      <c r="M999" s="78" t="s">
        <v>9260</v>
      </c>
      <c r="N999" s="78" t="s">
        <v>16502</v>
      </c>
    </row>
    <row r="1000" customFormat="false" ht="15" hidden="false" customHeight="false" outlineLevel="0" collapsed="false">
      <c r="A1000" s="78" t="s">
        <v>16497</v>
      </c>
      <c r="B1000" s="78" t="s">
        <v>9273</v>
      </c>
      <c r="C1000" s="78" t="n">
        <v>152433745</v>
      </c>
      <c r="F1000" s="78" t="s">
        <v>16498</v>
      </c>
      <c r="G1000" s="78" t="s">
        <v>9259</v>
      </c>
      <c r="H1000" s="78" t="s">
        <v>9259</v>
      </c>
      <c r="I1000" s="78" t="s">
        <v>493</v>
      </c>
      <c r="J1000" s="78" t="n">
        <v>21002344</v>
      </c>
      <c r="K1000" s="78" t="s">
        <v>150</v>
      </c>
      <c r="L1000" s="78" t="s">
        <v>16970</v>
      </c>
      <c r="M1000" s="78" t="s">
        <v>9260</v>
      </c>
      <c r="N1000" s="78" t="s">
        <v>16502</v>
      </c>
    </row>
    <row r="1001" customFormat="false" ht="15" hidden="false" customHeight="false" outlineLevel="0" collapsed="false">
      <c r="A1001" s="78" t="s">
        <v>16497</v>
      </c>
      <c r="B1001" s="78" t="s">
        <v>9252</v>
      </c>
      <c r="C1001" s="78" t="n">
        <v>114707726</v>
      </c>
      <c r="D1001" s="78" t="s">
        <v>9254</v>
      </c>
      <c r="E1001" s="78" t="s">
        <v>9253</v>
      </c>
      <c r="N1001" s="78" t="s">
        <v>16502</v>
      </c>
    </row>
    <row r="1002" customFormat="false" ht="15" hidden="false" customHeight="false" outlineLevel="0" collapsed="false">
      <c r="A1002" s="78" t="s">
        <v>16497</v>
      </c>
      <c r="B1002" s="78" t="s">
        <v>9266</v>
      </c>
      <c r="C1002" s="78" t="n">
        <v>35257614</v>
      </c>
      <c r="D1002" s="78" t="s">
        <v>9268</v>
      </c>
      <c r="E1002" s="78" t="s">
        <v>9267</v>
      </c>
      <c r="N1002" s="78" t="s">
        <v>16502</v>
      </c>
    </row>
    <row r="1003" customFormat="false" ht="15" hidden="false" customHeight="false" outlineLevel="0" collapsed="false">
      <c r="A1003" s="78" t="s">
        <v>16497</v>
      </c>
      <c r="B1003" s="78" t="s">
        <v>9288</v>
      </c>
      <c r="C1003" s="78" t="n">
        <v>21002346</v>
      </c>
      <c r="D1003" s="78" t="n">
        <v>382550101</v>
      </c>
      <c r="E1003" s="78" t="s">
        <v>9289</v>
      </c>
      <c r="N1003" s="78" t="s">
        <v>16502</v>
      </c>
    </row>
    <row r="1004" customFormat="false" ht="15" hidden="false" customHeight="false" outlineLevel="0" collapsed="false">
      <c r="A1004" s="78" t="s">
        <v>16497</v>
      </c>
      <c r="B1004" s="78" t="s">
        <v>9303</v>
      </c>
      <c r="C1004" s="78" t="n">
        <v>132412417</v>
      </c>
      <c r="D1004" s="78" t="s">
        <v>9305</v>
      </c>
      <c r="E1004" s="78" t="s">
        <v>9304</v>
      </c>
      <c r="N1004" s="78" t="s">
        <v>16502</v>
      </c>
    </row>
    <row r="1005" customFormat="false" ht="15" hidden="false" customHeight="false" outlineLevel="0" collapsed="false">
      <c r="A1005" s="78" t="s">
        <v>16497</v>
      </c>
      <c r="B1005" s="78" t="s">
        <v>9303</v>
      </c>
      <c r="C1005" s="78" t="n">
        <v>132412417</v>
      </c>
      <c r="D1005" s="78" t="s">
        <v>9305</v>
      </c>
      <c r="E1005" s="78" t="s">
        <v>9304</v>
      </c>
      <c r="N1005" s="78" t="s">
        <v>16502</v>
      </c>
    </row>
    <row r="1006" customFormat="false" ht="15" hidden="false" customHeight="false" outlineLevel="0" collapsed="false">
      <c r="A1006" s="78" t="s">
        <v>16497</v>
      </c>
      <c r="B1006" s="78" t="s">
        <v>9303</v>
      </c>
      <c r="C1006" s="78" t="n">
        <v>132412417</v>
      </c>
      <c r="D1006" s="78" t="s">
        <v>9305</v>
      </c>
      <c r="E1006" s="78" t="s">
        <v>9304</v>
      </c>
      <c r="N1006" s="78" t="s">
        <v>16502</v>
      </c>
    </row>
    <row r="1007" customFormat="false" ht="15" hidden="false" customHeight="false" outlineLevel="0" collapsed="false">
      <c r="A1007" s="78" t="s">
        <v>16497</v>
      </c>
      <c r="B1007" s="78" t="s">
        <v>9296</v>
      </c>
      <c r="C1007" s="78" t="n">
        <v>108927255</v>
      </c>
      <c r="D1007" s="78" t="s">
        <v>9298</v>
      </c>
      <c r="E1007" s="78" t="s">
        <v>9297</v>
      </c>
      <c r="N1007" s="78" t="s">
        <v>16502</v>
      </c>
    </row>
    <row r="1008" customFormat="false" ht="15" hidden="false" customHeight="false" outlineLevel="0" collapsed="false">
      <c r="A1008" s="78" t="s">
        <v>16497</v>
      </c>
      <c r="B1008" s="78" t="s">
        <v>16971</v>
      </c>
      <c r="C1008" s="78" t="n">
        <v>158943057</v>
      </c>
      <c r="F1008" s="78" t="s">
        <v>16506</v>
      </c>
      <c r="G1008" s="78" t="s">
        <v>16972</v>
      </c>
      <c r="M1008" s="78" t="s">
        <v>9312</v>
      </c>
      <c r="N1008" s="78" t="s">
        <v>16502</v>
      </c>
    </row>
    <row r="1009" customFormat="false" ht="15" hidden="false" customHeight="false" outlineLevel="0" collapsed="false">
      <c r="A1009" s="78" t="s">
        <v>16497</v>
      </c>
      <c r="B1009" s="78" t="s">
        <v>16973</v>
      </c>
      <c r="C1009" s="78" t="n">
        <v>158985149</v>
      </c>
      <c r="F1009" s="78" t="s">
        <v>16506</v>
      </c>
      <c r="G1009" s="78" t="s">
        <v>16972</v>
      </c>
      <c r="M1009" s="78" t="s">
        <v>9312</v>
      </c>
      <c r="N1009" s="78" t="s">
        <v>16502</v>
      </c>
    </row>
    <row r="1010" customFormat="false" ht="15" hidden="false" customHeight="false" outlineLevel="0" collapsed="false">
      <c r="A1010" s="78" t="s">
        <v>16497</v>
      </c>
      <c r="B1010" s="78" t="s">
        <v>7018</v>
      </c>
      <c r="C1010" s="78" t="n">
        <v>21003153</v>
      </c>
      <c r="D1010" s="78" t="s">
        <v>88</v>
      </c>
      <c r="E1010" s="78" t="s">
        <v>7019</v>
      </c>
      <c r="N1010" s="78" t="s">
        <v>16502</v>
      </c>
    </row>
    <row r="1011" customFormat="false" ht="15" hidden="false" customHeight="false" outlineLevel="0" collapsed="false">
      <c r="A1011" s="78" t="s">
        <v>16497</v>
      </c>
      <c r="B1011" s="78" t="s">
        <v>7026</v>
      </c>
      <c r="C1011" s="78" t="n">
        <v>143770304</v>
      </c>
      <c r="D1011" s="78" t="s">
        <v>7028</v>
      </c>
      <c r="E1011" s="78" t="s">
        <v>7027</v>
      </c>
      <c r="N1011" s="78" t="s">
        <v>16502</v>
      </c>
    </row>
    <row r="1012" customFormat="false" ht="15" hidden="false" customHeight="false" outlineLevel="0" collapsed="false">
      <c r="A1012" s="78" t="s">
        <v>16497</v>
      </c>
      <c r="B1012" s="78" t="s">
        <v>9347</v>
      </c>
      <c r="C1012" s="78" t="n">
        <v>21003541</v>
      </c>
      <c r="D1012" s="78" t="n">
        <v>389375106</v>
      </c>
      <c r="E1012" s="78" t="s">
        <v>9348</v>
      </c>
      <c r="N1012" s="78" t="s">
        <v>16502</v>
      </c>
    </row>
    <row r="1013" customFormat="false" ht="15" hidden="false" customHeight="false" outlineLevel="0" collapsed="false">
      <c r="A1013" s="78" t="s">
        <v>16497</v>
      </c>
      <c r="B1013" s="78" t="s">
        <v>9355</v>
      </c>
      <c r="C1013" s="78" t="n">
        <v>98957481</v>
      </c>
      <c r="D1013" s="78" t="s">
        <v>9357</v>
      </c>
      <c r="E1013" s="78" t="s">
        <v>9356</v>
      </c>
      <c r="N1013" s="78" t="s">
        <v>16502</v>
      </c>
    </row>
    <row r="1014" customFormat="false" ht="15" hidden="false" customHeight="false" outlineLevel="0" collapsed="false">
      <c r="A1014" s="78" t="s">
        <v>16497</v>
      </c>
      <c r="B1014" s="78" t="s">
        <v>9009</v>
      </c>
      <c r="C1014" s="78" t="n">
        <v>121311134</v>
      </c>
      <c r="D1014" s="78" t="s">
        <v>9011</v>
      </c>
      <c r="E1014" s="78" t="s">
        <v>9010</v>
      </c>
      <c r="N1014" s="78" t="s">
        <v>16502</v>
      </c>
    </row>
    <row r="1015" customFormat="false" ht="15" hidden="false" customHeight="false" outlineLevel="0" collapsed="false">
      <c r="A1015" s="78" t="s">
        <v>16497</v>
      </c>
      <c r="B1015" s="78" t="s">
        <v>9321</v>
      </c>
      <c r="C1015" s="78" t="n">
        <v>21003538</v>
      </c>
      <c r="D1015" s="78" t="n">
        <v>387328107</v>
      </c>
      <c r="E1015" s="78" t="s">
        <v>9322</v>
      </c>
      <c r="N1015" s="78" t="s">
        <v>16502</v>
      </c>
    </row>
    <row r="1016" customFormat="false" ht="15" hidden="false" customHeight="false" outlineLevel="0" collapsed="false">
      <c r="A1016" s="78" t="s">
        <v>16497</v>
      </c>
      <c r="B1016" s="78" t="s">
        <v>9321</v>
      </c>
      <c r="C1016" s="78" t="n">
        <v>21003538</v>
      </c>
      <c r="D1016" s="78" t="n">
        <v>387328107</v>
      </c>
      <c r="E1016" s="78" t="s">
        <v>9322</v>
      </c>
      <c r="N1016" s="78" t="s">
        <v>16502</v>
      </c>
    </row>
    <row r="1017" customFormat="false" ht="15" hidden="false" customHeight="false" outlineLevel="0" collapsed="false">
      <c r="A1017" s="78" t="s">
        <v>16497</v>
      </c>
      <c r="B1017" s="78" t="s">
        <v>9321</v>
      </c>
      <c r="C1017" s="78" t="n">
        <v>21003538</v>
      </c>
      <c r="D1017" s="78" t="n">
        <v>387328107</v>
      </c>
      <c r="E1017" s="78" t="s">
        <v>9322</v>
      </c>
      <c r="N1017" s="78" t="s">
        <v>16502</v>
      </c>
    </row>
    <row r="1018" customFormat="false" ht="15" hidden="false" customHeight="false" outlineLevel="0" collapsed="false">
      <c r="A1018" s="78" t="s">
        <v>16497</v>
      </c>
      <c r="B1018" s="78" t="s">
        <v>9321</v>
      </c>
      <c r="C1018" s="78" t="n">
        <v>21003538</v>
      </c>
      <c r="D1018" s="78" t="n">
        <v>387328107</v>
      </c>
      <c r="E1018" s="78" t="s">
        <v>9322</v>
      </c>
      <c r="N1018" s="78" t="s">
        <v>16502</v>
      </c>
    </row>
    <row r="1019" customFormat="false" ht="15" hidden="false" customHeight="false" outlineLevel="0" collapsed="false">
      <c r="A1019" s="78" t="s">
        <v>16497</v>
      </c>
      <c r="B1019" s="78" t="s">
        <v>9329</v>
      </c>
      <c r="C1019" s="78" t="n">
        <v>151433965</v>
      </c>
      <c r="D1019" s="78" t="s">
        <v>925</v>
      </c>
      <c r="E1019" s="78" t="s">
        <v>9330</v>
      </c>
      <c r="F1019" s="78" t="s">
        <v>16498</v>
      </c>
      <c r="G1019" s="78" t="s">
        <v>9321</v>
      </c>
      <c r="H1019" s="78" t="s">
        <v>9321</v>
      </c>
      <c r="I1019" s="78" t="s">
        <v>16974</v>
      </c>
      <c r="J1019" s="78" t="n">
        <v>21003538</v>
      </c>
      <c r="K1019" s="78" t="n">
        <v>387328107</v>
      </c>
      <c r="L1019" s="78" t="s">
        <v>16975</v>
      </c>
      <c r="M1019" s="78" t="s">
        <v>9322</v>
      </c>
      <c r="N1019" s="78" t="s">
        <v>16502</v>
      </c>
    </row>
    <row r="1020" customFormat="false" ht="15" hidden="false" customHeight="false" outlineLevel="0" collapsed="false">
      <c r="A1020" s="78" t="s">
        <v>16497</v>
      </c>
      <c r="B1020" s="78" t="s">
        <v>9329</v>
      </c>
      <c r="C1020" s="78" t="n">
        <v>151433965</v>
      </c>
      <c r="D1020" s="78" t="s">
        <v>925</v>
      </c>
      <c r="E1020" s="78" t="s">
        <v>9330</v>
      </c>
      <c r="F1020" s="78" t="s">
        <v>16498</v>
      </c>
      <c r="G1020" s="78" t="s">
        <v>9321</v>
      </c>
      <c r="H1020" s="78" t="s">
        <v>9321</v>
      </c>
      <c r="I1020" s="78" t="s">
        <v>16974</v>
      </c>
      <c r="J1020" s="78" t="n">
        <v>21003538</v>
      </c>
      <c r="K1020" s="78" t="n">
        <v>387328107</v>
      </c>
      <c r="L1020" s="78" t="s">
        <v>16975</v>
      </c>
      <c r="M1020" s="78" t="s">
        <v>9322</v>
      </c>
      <c r="N1020" s="78" t="s">
        <v>16502</v>
      </c>
    </row>
    <row r="1021" customFormat="false" ht="15" hidden="false" customHeight="false" outlineLevel="0" collapsed="false">
      <c r="A1021" s="78" t="s">
        <v>16497</v>
      </c>
      <c r="B1021" s="78" t="s">
        <v>9329</v>
      </c>
      <c r="C1021" s="78" t="n">
        <v>151433965</v>
      </c>
      <c r="D1021" s="78" t="s">
        <v>925</v>
      </c>
      <c r="E1021" s="78" t="s">
        <v>9330</v>
      </c>
      <c r="F1021" s="78" t="s">
        <v>16498</v>
      </c>
      <c r="G1021" s="78" t="s">
        <v>9321</v>
      </c>
      <c r="H1021" s="78" t="s">
        <v>9321</v>
      </c>
      <c r="I1021" s="78" t="s">
        <v>16974</v>
      </c>
      <c r="J1021" s="78" t="n">
        <v>21003538</v>
      </c>
      <c r="K1021" s="78" t="n">
        <v>387328107</v>
      </c>
      <c r="L1021" s="78" t="s">
        <v>16975</v>
      </c>
      <c r="M1021" s="78" t="s">
        <v>9322</v>
      </c>
      <c r="N1021" s="78" t="s">
        <v>16502</v>
      </c>
    </row>
    <row r="1022" customFormat="false" ht="15" hidden="false" customHeight="false" outlineLevel="0" collapsed="false">
      <c r="A1022" s="78" t="s">
        <v>16497</v>
      </c>
      <c r="B1022" s="78" t="s">
        <v>9329</v>
      </c>
      <c r="C1022" s="78" t="n">
        <v>151433965</v>
      </c>
      <c r="D1022" s="78" t="s">
        <v>925</v>
      </c>
      <c r="E1022" s="78" t="s">
        <v>9330</v>
      </c>
      <c r="F1022" s="78" t="s">
        <v>16498</v>
      </c>
      <c r="G1022" s="78" t="s">
        <v>9321</v>
      </c>
      <c r="H1022" s="78" t="s">
        <v>9321</v>
      </c>
      <c r="I1022" s="78" t="s">
        <v>16974</v>
      </c>
      <c r="J1022" s="78" t="n">
        <v>21003538</v>
      </c>
      <c r="K1022" s="78" t="n">
        <v>387328107</v>
      </c>
      <c r="L1022" s="78" t="s">
        <v>16975</v>
      </c>
      <c r="M1022" s="78" t="s">
        <v>9322</v>
      </c>
      <c r="N1022" s="78" t="s">
        <v>16502</v>
      </c>
    </row>
    <row r="1023" customFormat="false" ht="15" hidden="false" customHeight="false" outlineLevel="0" collapsed="false">
      <c r="A1023" s="78" t="s">
        <v>16497</v>
      </c>
      <c r="B1023" s="78" t="s">
        <v>9375</v>
      </c>
      <c r="C1023" s="78" t="n">
        <v>25132835</v>
      </c>
      <c r="D1023" s="78" t="s">
        <v>153</v>
      </c>
      <c r="E1023" s="78" t="s">
        <v>9376</v>
      </c>
      <c r="N1023" s="78" t="s">
        <v>16502</v>
      </c>
    </row>
    <row r="1024" customFormat="false" ht="15" hidden="false" customHeight="false" outlineLevel="0" collapsed="false">
      <c r="A1024" s="78" t="s">
        <v>16497</v>
      </c>
      <c r="B1024" s="78" t="s">
        <v>9017</v>
      </c>
      <c r="C1024" s="78" t="n">
        <v>114943867</v>
      </c>
      <c r="D1024" s="78" t="s">
        <v>154</v>
      </c>
      <c r="E1024" s="78" t="s">
        <v>9018</v>
      </c>
      <c r="N1024" s="78" t="s">
        <v>16502</v>
      </c>
    </row>
    <row r="1025" customFormat="false" ht="15" hidden="false" customHeight="false" outlineLevel="0" collapsed="false">
      <c r="A1025" s="78" t="s">
        <v>16497</v>
      </c>
      <c r="B1025" s="78" t="s">
        <v>9572</v>
      </c>
      <c r="C1025" s="78" t="n">
        <v>21069585</v>
      </c>
      <c r="D1025" s="78" t="n">
        <v>419879101</v>
      </c>
      <c r="E1025" s="78" t="s">
        <v>9573</v>
      </c>
      <c r="N1025" s="78" t="s">
        <v>16502</v>
      </c>
    </row>
    <row r="1026" customFormat="false" ht="15" hidden="false" customHeight="false" outlineLevel="0" collapsed="false">
      <c r="A1026" s="78" t="s">
        <v>16497</v>
      </c>
      <c r="B1026" s="78" t="s">
        <v>9444</v>
      </c>
      <c r="C1026" s="78" t="n">
        <v>21003565</v>
      </c>
      <c r="D1026" s="78" t="n">
        <v>405024100</v>
      </c>
      <c r="E1026" s="78" t="s">
        <v>9445</v>
      </c>
      <c r="N1026" s="78" t="s">
        <v>16502</v>
      </c>
    </row>
    <row r="1027" customFormat="false" ht="15" hidden="false" customHeight="false" outlineLevel="0" collapsed="false">
      <c r="A1027" s="78" t="s">
        <v>16497</v>
      </c>
      <c r="B1027" s="78" t="s">
        <v>9444</v>
      </c>
      <c r="C1027" s="78" t="n">
        <v>21003565</v>
      </c>
      <c r="D1027" s="78" t="n">
        <v>405024100</v>
      </c>
      <c r="E1027" s="78" t="s">
        <v>9445</v>
      </c>
      <c r="N1027" s="78" t="s">
        <v>16502</v>
      </c>
    </row>
    <row r="1028" customFormat="false" ht="15" hidden="false" customHeight="false" outlineLevel="0" collapsed="false">
      <c r="A1028" s="78" t="s">
        <v>16497</v>
      </c>
      <c r="B1028" s="78" t="s">
        <v>9444</v>
      </c>
      <c r="C1028" s="78" t="n">
        <v>21003565</v>
      </c>
      <c r="D1028" s="78" t="n">
        <v>405024100</v>
      </c>
      <c r="E1028" s="78" t="s">
        <v>9445</v>
      </c>
      <c r="N1028" s="78" t="s">
        <v>16502</v>
      </c>
    </row>
    <row r="1029" customFormat="false" ht="15" hidden="false" customHeight="false" outlineLevel="0" collapsed="false">
      <c r="A1029" s="78" t="s">
        <v>16497</v>
      </c>
      <c r="B1029" s="78" t="s">
        <v>9444</v>
      </c>
      <c r="C1029" s="78" t="n">
        <v>21003565</v>
      </c>
      <c r="D1029" s="78" t="n">
        <v>405024100</v>
      </c>
      <c r="E1029" s="78" t="s">
        <v>9445</v>
      </c>
      <c r="N1029" s="78" t="s">
        <v>16502</v>
      </c>
    </row>
    <row r="1030" customFormat="false" ht="15" hidden="false" customHeight="false" outlineLevel="0" collapsed="false">
      <c r="A1030" s="78" t="s">
        <v>16497</v>
      </c>
      <c r="B1030" s="78" t="s">
        <v>9452</v>
      </c>
      <c r="C1030" s="78" t="n">
        <v>129685779</v>
      </c>
      <c r="D1030" s="78" t="s">
        <v>155</v>
      </c>
      <c r="E1030" s="78" t="s">
        <v>9453</v>
      </c>
      <c r="F1030" s="78" t="s">
        <v>16498</v>
      </c>
      <c r="G1030" s="78" t="s">
        <v>9444</v>
      </c>
      <c r="H1030" s="78" t="s">
        <v>9444</v>
      </c>
      <c r="I1030" s="78" t="s">
        <v>16976</v>
      </c>
      <c r="J1030" s="78" t="n">
        <v>21003565</v>
      </c>
      <c r="K1030" s="78" t="n">
        <v>405024100</v>
      </c>
      <c r="L1030" s="78" t="s">
        <v>16977</v>
      </c>
      <c r="M1030" s="78" t="s">
        <v>9445</v>
      </c>
      <c r="N1030" s="78" t="s">
        <v>16502</v>
      </c>
    </row>
    <row r="1031" customFormat="false" ht="15" hidden="false" customHeight="false" outlineLevel="0" collapsed="false">
      <c r="A1031" s="78" t="s">
        <v>16497</v>
      </c>
      <c r="B1031" s="78" t="s">
        <v>9452</v>
      </c>
      <c r="C1031" s="78" t="n">
        <v>129685779</v>
      </c>
      <c r="D1031" s="78" t="s">
        <v>155</v>
      </c>
      <c r="E1031" s="78" t="s">
        <v>9453</v>
      </c>
      <c r="F1031" s="78" t="s">
        <v>16498</v>
      </c>
      <c r="G1031" s="78" t="s">
        <v>9444</v>
      </c>
      <c r="H1031" s="78" t="s">
        <v>9444</v>
      </c>
      <c r="I1031" s="78" t="s">
        <v>16976</v>
      </c>
      <c r="J1031" s="78" t="n">
        <v>21003565</v>
      </c>
      <c r="K1031" s="78" t="n">
        <v>405024100</v>
      </c>
      <c r="L1031" s="78" t="s">
        <v>16977</v>
      </c>
      <c r="M1031" s="78" t="s">
        <v>9445</v>
      </c>
      <c r="N1031" s="78" t="s">
        <v>16502</v>
      </c>
    </row>
    <row r="1032" customFormat="false" ht="15" hidden="false" customHeight="false" outlineLevel="0" collapsed="false">
      <c r="A1032" s="78" t="s">
        <v>16497</v>
      </c>
      <c r="B1032" s="78" t="s">
        <v>9452</v>
      </c>
      <c r="C1032" s="78" t="n">
        <v>129685779</v>
      </c>
      <c r="D1032" s="78" t="s">
        <v>155</v>
      </c>
      <c r="E1032" s="78" t="s">
        <v>9453</v>
      </c>
      <c r="F1032" s="78" t="s">
        <v>16498</v>
      </c>
      <c r="G1032" s="78" t="s">
        <v>9444</v>
      </c>
      <c r="H1032" s="78" t="s">
        <v>9444</v>
      </c>
      <c r="I1032" s="78" t="s">
        <v>16976</v>
      </c>
      <c r="J1032" s="78" t="n">
        <v>21003565</v>
      </c>
      <c r="K1032" s="78" t="n">
        <v>405024100</v>
      </c>
      <c r="L1032" s="78" t="s">
        <v>16977</v>
      </c>
      <c r="M1032" s="78" t="s">
        <v>9445</v>
      </c>
      <c r="N1032" s="78" t="s">
        <v>16502</v>
      </c>
    </row>
    <row r="1033" customFormat="false" ht="15" hidden="false" customHeight="false" outlineLevel="0" collapsed="false">
      <c r="A1033" s="78" t="s">
        <v>16497</v>
      </c>
      <c r="B1033" s="78" t="s">
        <v>9452</v>
      </c>
      <c r="C1033" s="78" t="n">
        <v>129685779</v>
      </c>
      <c r="D1033" s="78" t="s">
        <v>155</v>
      </c>
      <c r="E1033" s="78" t="s">
        <v>9453</v>
      </c>
      <c r="F1033" s="78" t="s">
        <v>16498</v>
      </c>
      <c r="G1033" s="78" t="s">
        <v>9444</v>
      </c>
      <c r="H1033" s="78" t="s">
        <v>9444</v>
      </c>
      <c r="I1033" s="78" t="s">
        <v>16976</v>
      </c>
      <c r="J1033" s="78" t="n">
        <v>21003565</v>
      </c>
      <c r="K1033" s="78" t="n">
        <v>405024100</v>
      </c>
      <c r="L1033" s="78" t="s">
        <v>16977</v>
      </c>
      <c r="M1033" s="78" t="s">
        <v>9445</v>
      </c>
      <c r="N1033" s="78" t="s">
        <v>16502</v>
      </c>
    </row>
    <row r="1034" customFormat="false" ht="15" hidden="false" customHeight="false" outlineLevel="0" collapsed="false">
      <c r="A1034" s="78" t="s">
        <v>16497</v>
      </c>
      <c r="B1034" s="78" t="s">
        <v>9471</v>
      </c>
      <c r="C1034" s="78" t="n">
        <v>21002349</v>
      </c>
      <c r="D1034" s="78" t="n">
        <v>406216101</v>
      </c>
      <c r="E1034" s="78" t="s">
        <v>9472</v>
      </c>
      <c r="N1034" s="78" t="s">
        <v>16502</v>
      </c>
    </row>
    <row r="1035" customFormat="false" ht="15" hidden="false" customHeight="false" outlineLevel="0" collapsed="false">
      <c r="A1035" s="78" t="s">
        <v>16497</v>
      </c>
      <c r="B1035" s="78" t="s">
        <v>9513</v>
      </c>
      <c r="C1035" s="78" t="n">
        <v>150601040</v>
      </c>
      <c r="F1035" s="78" t="s">
        <v>16498</v>
      </c>
      <c r="G1035" s="78" t="s">
        <v>9471</v>
      </c>
      <c r="H1035" s="78" t="s">
        <v>9471</v>
      </c>
      <c r="I1035" s="78" t="s">
        <v>499</v>
      </c>
      <c r="J1035" s="78" t="n">
        <v>21002349</v>
      </c>
      <c r="K1035" s="78" t="n">
        <v>406216101</v>
      </c>
      <c r="L1035" s="78" t="s">
        <v>16978</v>
      </c>
      <c r="M1035" s="78" t="s">
        <v>9472</v>
      </c>
      <c r="N1035" s="78" t="s">
        <v>16502</v>
      </c>
    </row>
    <row r="1036" customFormat="false" ht="15" hidden="false" customHeight="false" outlineLevel="0" collapsed="false">
      <c r="A1036" s="78" t="s">
        <v>16497</v>
      </c>
      <c r="B1036" s="78" t="s">
        <v>9478</v>
      </c>
      <c r="C1036" s="78" t="n">
        <v>126738680</v>
      </c>
      <c r="F1036" s="78" t="s">
        <v>16498</v>
      </c>
      <c r="G1036" s="78" t="s">
        <v>9471</v>
      </c>
      <c r="H1036" s="78" t="s">
        <v>9471</v>
      </c>
      <c r="I1036" s="78" t="s">
        <v>499</v>
      </c>
      <c r="J1036" s="78" t="n">
        <v>21002349</v>
      </c>
      <c r="K1036" s="78" t="n">
        <v>406216101</v>
      </c>
      <c r="L1036" s="78" t="s">
        <v>16978</v>
      </c>
      <c r="M1036" s="78" t="s">
        <v>9472</v>
      </c>
      <c r="N1036" s="78" t="s">
        <v>16502</v>
      </c>
    </row>
    <row r="1037" customFormat="false" ht="15" hidden="false" customHeight="false" outlineLevel="0" collapsed="false">
      <c r="A1037" s="78" t="s">
        <v>16497</v>
      </c>
      <c r="B1037" s="78" t="s">
        <v>9485</v>
      </c>
      <c r="C1037" s="78" t="n">
        <v>126738683</v>
      </c>
      <c r="F1037" s="78" t="s">
        <v>16498</v>
      </c>
      <c r="G1037" s="78" t="s">
        <v>9471</v>
      </c>
      <c r="H1037" s="78" t="s">
        <v>9471</v>
      </c>
      <c r="I1037" s="78" t="s">
        <v>499</v>
      </c>
      <c r="J1037" s="78" t="n">
        <v>21002349</v>
      </c>
      <c r="K1037" s="78" t="n">
        <v>406216101</v>
      </c>
      <c r="L1037" s="78" t="s">
        <v>16978</v>
      </c>
      <c r="M1037" s="78" t="s">
        <v>9472</v>
      </c>
      <c r="N1037" s="78" t="s">
        <v>16502</v>
      </c>
    </row>
    <row r="1038" customFormat="false" ht="15" hidden="false" customHeight="false" outlineLevel="0" collapsed="false">
      <c r="A1038" s="78" t="s">
        <v>16497</v>
      </c>
      <c r="B1038" s="78" t="s">
        <v>9492</v>
      </c>
      <c r="C1038" s="78" t="n">
        <v>150601018</v>
      </c>
      <c r="F1038" s="78" t="s">
        <v>16498</v>
      </c>
      <c r="G1038" s="78" t="s">
        <v>9471</v>
      </c>
      <c r="H1038" s="78" t="s">
        <v>9471</v>
      </c>
      <c r="I1038" s="78" t="s">
        <v>499</v>
      </c>
      <c r="J1038" s="78" t="n">
        <v>21002349</v>
      </c>
      <c r="K1038" s="78" t="n">
        <v>406216101</v>
      </c>
      <c r="L1038" s="78" t="s">
        <v>16978</v>
      </c>
      <c r="M1038" s="78" t="s">
        <v>9472</v>
      </c>
      <c r="N1038" s="78" t="s">
        <v>16502</v>
      </c>
    </row>
    <row r="1039" customFormat="false" ht="15" hidden="false" customHeight="false" outlineLevel="0" collapsed="false">
      <c r="A1039" s="78" t="s">
        <v>16497</v>
      </c>
      <c r="B1039" s="78" t="s">
        <v>9499</v>
      </c>
      <c r="C1039" s="78" t="n">
        <v>150601014</v>
      </c>
      <c r="F1039" s="78" t="s">
        <v>16498</v>
      </c>
      <c r="G1039" s="78" t="s">
        <v>9471</v>
      </c>
      <c r="H1039" s="78" t="s">
        <v>9471</v>
      </c>
      <c r="I1039" s="78" t="s">
        <v>499</v>
      </c>
      <c r="J1039" s="78" t="n">
        <v>21002349</v>
      </c>
      <c r="K1039" s="78" t="n">
        <v>406216101</v>
      </c>
      <c r="L1039" s="78" t="s">
        <v>16978</v>
      </c>
      <c r="M1039" s="78" t="s">
        <v>9472</v>
      </c>
      <c r="N1039" s="78" t="s">
        <v>16502</v>
      </c>
    </row>
    <row r="1040" customFormat="false" ht="15" hidden="false" customHeight="false" outlineLevel="0" collapsed="false">
      <c r="A1040" s="78" t="s">
        <v>16497</v>
      </c>
      <c r="B1040" s="78" t="s">
        <v>9506</v>
      </c>
      <c r="C1040" s="78" t="n">
        <v>150601019</v>
      </c>
      <c r="F1040" s="78" t="s">
        <v>16498</v>
      </c>
      <c r="G1040" s="78" t="s">
        <v>9471</v>
      </c>
      <c r="H1040" s="78" t="s">
        <v>9471</v>
      </c>
      <c r="I1040" s="78" t="s">
        <v>499</v>
      </c>
      <c r="J1040" s="78" t="n">
        <v>21002349</v>
      </c>
      <c r="K1040" s="78" t="n">
        <v>406216101</v>
      </c>
      <c r="L1040" s="78" t="s">
        <v>16978</v>
      </c>
      <c r="M1040" s="78" t="s">
        <v>9472</v>
      </c>
      <c r="N1040" s="78" t="s">
        <v>16502</v>
      </c>
    </row>
    <row r="1041" customFormat="false" ht="15" hidden="false" customHeight="false" outlineLevel="0" collapsed="false">
      <c r="A1041" s="78" t="s">
        <v>16497</v>
      </c>
      <c r="B1041" s="78" t="s">
        <v>9521</v>
      </c>
      <c r="C1041" s="78" t="n">
        <v>21069837</v>
      </c>
      <c r="D1041" s="78" t="s">
        <v>9523</v>
      </c>
      <c r="E1041" s="78" t="s">
        <v>9522</v>
      </c>
      <c r="N1041" s="78" t="s">
        <v>16502</v>
      </c>
    </row>
    <row r="1042" customFormat="false" ht="15" hidden="false" customHeight="false" outlineLevel="0" collapsed="false">
      <c r="A1042" s="78" t="s">
        <v>16497</v>
      </c>
      <c r="B1042" s="78" t="s">
        <v>9521</v>
      </c>
      <c r="C1042" s="78" t="n">
        <v>21069837</v>
      </c>
      <c r="D1042" s="78" t="s">
        <v>9523</v>
      </c>
      <c r="E1042" s="78" t="s">
        <v>9522</v>
      </c>
      <c r="N1042" s="78" t="s">
        <v>16502</v>
      </c>
    </row>
    <row r="1043" customFormat="false" ht="15" hidden="false" customHeight="false" outlineLevel="0" collapsed="false">
      <c r="A1043" s="78" t="s">
        <v>16497</v>
      </c>
      <c r="B1043" s="78" t="s">
        <v>9521</v>
      </c>
      <c r="C1043" s="78" t="n">
        <v>21069837</v>
      </c>
      <c r="D1043" s="78" t="s">
        <v>9523</v>
      </c>
      <c r="E1043" s="78" t="s">
        <v>9522</v>
      </c>
      <c r="N1043" s="78" t="s">
        <v>16502</v>
      </c>
    </row>
    <row r="1044" customFormat="false" ht="15" hidden="false" customHeight="false" outlineLevel="0" collapsed="false">
      <c r="A1044" s="78" t="s">
        <v>16497</v>
      </c>
      <c r="B1044" s="78" t="s">
        <v>9538</v>
      </c>
      <c r="C1044" s="78" t="n">
        <v>130257251</v>
      </c>
      <c r="D1044" s="78" t="s">
        <v>157</v>
      </c>
      <c r="E1044" s="78" t="s">
        <v>9539</v>
      </c>
      <c r="F1044" s="78" t="s">
        <v>16498</v>
      </c>
      <c r="G1044" s="78" t="s">
        <v>9521</v>
      </c>
      <c r="H1044" s="78" t="s">
        <v>9521</v>
      </c>
      <c r="I1044" s="78" t="s">
        <v>500</v>
      </c>
      <c r="J1044" s="78" t="n">
        <v>21069837</v>
      </c>
      <c r="K1044" s="78" t="s">
        <v>9523</v>
      </c>
      <c r="L1044" s="78" t="s">
        <v>16979</v>
      </c>
      <c r="M1044" s="78" t="s">
        <v>9522</v>
      </c>
      <c r="N1044" s="78" t="s">
        <v>16502</v>
      </c>
    </row>
    <row r="1045" customFormat="false" ht="15" hidden="false" customHeight="false" outlineLevel="0" collapsed="false">
      <c r="A1045" s="78" t="s">
        <v>16497</v>
      </c>
      <c r="B1045" s="78" t="s">
        <v>9538</v>
      </c>
      <c r="C1045" s="78" t="n">
        <v>130257251</v>
      </c>
      <c r="D1045" s="78" t="s">
        <v>157</v>
      </c>
      <c r="E1045" s="78" t="s">
        <v>9539</v>
      </c>
      <c r="F1045" s="78" t="s">
        <v>16498</v>
      </c>
      <c r="G1045" s="78" t="s">
        <v>9521</v>
      </c>
      <c r="H1045" s="78" t="s">
        <v>9521</v>
      </c>
      <c r="I1045" s="78" t="s">
        <v>500</v>
      </c>
      <c r="J1045" s="78" t="n">
        <v>21069837</v>
      </c>
      <c r="K1045" s="78" t="s">
        <v>9523</v>
      </c>
      <c r="L1045" s="78" t="s">
        <v>16979</v>
      </c>
      <c r="M1045" s="78" t="s">
        <v>9522</v>
      </c>
      <c r="N1045" s="78" t="s">
        <v>16502</v>
      </c>
    </row>
    <row r="1046" customFormat="false" ht="15" hidden="false" customHeight="false" outlineLevel="0" collapsed="false">
      <c r="A1046" s="78" t="s">
        <v>16497</v>
      </c>
      <c r="B1046" s="78" t="s">
        <v>9530</v>
      </c>
      <c r="C1046" s="78" t="n">
        <v>154828200</v>
      </c>
      <c r="D1046" s="78" t="s">
        <v>158</v>
      </c>
      <c r="E1046" s="78" t="s">
        <v>9531</v>
      </c>
      <c r="F1046" s="78" t="s">
        <v>16498</v>
      </c>
      <c r="G1046" s="78" t="s">
        <v>9521</v>
      </c>
      <c r="H1046" s="78" t="s">
        <v>9521</v>
      </c>
      <c r="I1046" s="78" t="s">
        <v>500</v>
      </c>
      <c r="J1046" s="78" t="n">
        <v>21069837</v>
      </c>
      <c r="K1046" s="78" t="s">
        <v>9523</v>
      </c>
      <c r="L1046" s="78" t="s">
        <v>16979</v>
      </c>
      <c r="M1046" s="78" t="s">
        <v>9522</v>
      </c>
      <c r="N1046" s="78" t="s">
        <v>16502</v>
      </c>
    </row>
    <row r="1047" customFormat="false" ht="15" hidden="false" customHeight="false" outlineLevel="0" collapsed="false">
      <c r="A1047" s="78" t="s">
        <v>16497</v>
      </c>
      <c r="B1047" s="78" t="s">
        <v>9530</v>
      </c>
      <c r="C1047" s="78" t="n">
        <v>154828200</v>
      </c>
      <c r="D1047" s="78" t="s">
        <v>158</v>
      </c>
      <c r="E1047" s="78" t="s">
        <v>9531</v>
      </c>
      <c r="F1047" s="78" t="s">
        <v>16498</v>
      </c>
      <c r="G1047" s="78" t="s">
        <v>9521</v>
      </c>
      <c r="H1047" s="78" t="s">
        <v>9521</v>
      </c>
      <c r="I1047" s="78" t="s">
        <v>500</v>
      </c>
      <c r="J1047" s="78" t="n">
        <v>21069837</v>
      </c>
      <c r="K1047" s="78" t="s">
        <v>9523</v>
      </c>
      <c r="L1047" s="78" t="s">
        <v>16979</v>
      </c>
      <c r="M1047" s="78" t="s">
        <v>9522</v>
      </c>
      <c r="N1047" s="78" t="s">
        <v>16502</v>
      </c>
    </row>
    <row r="1048" customFormat="false" ht="15" hidden="false" customHeight="false" outlineLevel="0" collapsed="false">
      <c r="A1048" s="78" t="s">
        <v>16497</v>
      </c>
      <c r="B1048" s="78" t="s">
        <v>9384</v>
      </c>
      <c r="C1048" s="78" t="n">
        <v>23175642</v>
      </c>
      <c r="D1048" s="78" t="s">
        <v>160</v>
      </c>
      <c r="E1048" s="78" t="s">
        <v>9385</v>
      </c>
      <c r="N1048" s="78" t="s">
        <v>16502</v>
      </c>
    </row>
    <row r="1049" customFormat="false" ht="15" hidden="false" customHeight="false" outlineLevel="0" collapsed="false">
      <c r="A1049" s="78" t="s">
        <v>16497</v>
      </c>
      <c r="B1049" s="78" t="s">
        <v>9398</v>
      </c>
      <c r="C1049" s="78" t="n">
        <v>153924039</v>
      </c>
      <c r="F1049" s="78" t="s">
        <v>16498</v>
      </c>
      <c r="G1049" s="78" t="s">
        <v>9384</v>
      </c>
      <c r="H1049" s="78" t="s">
        <v>9384</v>
      </c>
      <c r="I1049" s="78" t="s">
        <v>502</v>
      </c>
      <c r="J1049" s="78" t="n">
        <v>23175642</v>
      </c>
      <c r="K1049" s="78" t="s">
        <v>160</v>
      </c>
      <c r="L1049" s="78" t="s">
        <v>16980</v>
      </c>
      <c r="M1049" s="78" t="s">
        <v>9385</v>
      </c>
      <c r="N1049" s="78" t="s">
        <v>16502</v>
      </c>
    </row>
    <row r="1050" customFormat="false" ht="15" hidden="false" customHeight="false" outlineLevel="0" collapsed="false">
      <c r="A1050" s="78" t="s">
        <v>16497</v>
      </c>
      <c r="B1050" s="78" t="s">
        <v>9391</v>
      </c>
      <c r="C1050" s="78" t="n">
        <v>153923699</v>
      </c>
      <c r="F1050" s="78" t="s">
        <v>16498</v>
      </c>
      <c r="G1050" s="78" t="s">
        <v>9384</v>
      </c>
      <c r="H1050" s="78" t="s">
        <v>9384</v>
      </c>
      <c r="I1050" s="78" t="s">
        <v>502</v>
      </c>
      <c r="J1050" s="78" t="n">
        <v>23175642</v>
      </c>
      <c r="K1050" s="78" t="s">
        <v>160</v>
      </c>
      <c r="L1050" s="78" t="s">
        <v>16980</v>
      </c>
      <c r="M1050" s="78" t="s">
        <v>9385</v>
      </c>
      <c r="N1050" s="78" t="s">
        <v>16502</v>
      </c>
    </row>
    <row r="1051" customFormat="false" ht="15" hidden="false" customHeight="false" outlineLevel="0" collapsed="false">
      <c r="A1051" s="78" t="s">
        <v>16497</v>
      </c>
      <c r="B1051" s="78" t="s">
        <v>9662</v>
      </c>
      <c r="C1051" s="78" t="n">
        <v>21002363</v>
      </c>
      <c r="D1051" s="78" t="n">
        <v>437076102</v>
      </c>
      <c r="E1051" s="78" t="s">
        <v>9663</v>
      </c>
      <c r="N1051" s="78" t="s">
        <v>16502</v>
      </c>
    </row>
    <row r="1052" customFormat="false" ht="15" hidden="false" customHeight="false" outlineLevel="0" collapsed="false">
      <c r="A1052" s="78" t="s">
        <v>16497</v>
      </c>
      <c r="B1052" s="78" t="s">
        <v>9669</v>
      </c>
      <c r="C1052" s="78" t="n">
        <v>118498246</v>
      </c>
      <c r="F1052" s="78" t="s">
        <v>16498</v>
      </c>
      <c r="G1052" s="78" t="s">
        <v>9662</v>
      </c>
      <c r="H1052" s="78" t="s">
        <v>9662</v>
      </c>
      <c r="I1052" s="78" t="s">
        <v>507</v>
      </c>
      <c r="J1052" s="78" t="n">
        <v>21002363</v>
      </c>
      <c r="K1052" s="78" t="n">
        <v>437076102</v>
      </c>
      <c r="L1052" s="78" t="s">
        <v>16981</v>
      </c>
      <c r="M1052" s="78" t="s">
        <v>9663</v>
      </c>
      <c r="N1052" s="78" t="s">
        <v>16502</v>
      </c>
    </row>
    <row r="1053" customFormat="false" ht="15" hidden="false" customHeight="false" outlineLevel="0" collapsed="false">
      <c r="A1053" s="78" t="s">
        <v>16497</v>
      </c>
      <c r="B1053" s="78" t="s">
        <v>9676</v>
      </c>
      <c r="C1053" s="78" t="n">
        <v>118498161</v>
      </c>
      <c r="F1053" s="78" t="s">
        <v>16498</v>
      </c>
      <c r="G1053" s="78" t="s">
        <v>9662</v>
      </c>
      <c r="H1053" s="78" t="s">
        <v>9662</v>
      </c>
      <c r="I1053" s="78" t="s">
        <v>507</v>
      </c>
      <c r="J1053" s="78" t="n">
        <v>21002363</v>
      </c>
      <c r="K1053" s="78" t="n">
        <v>437076102</v>
      </c>
      <c r="L1053" s="78" t="s">
        <v>16981</v>
      </c>
      <c r="M1053" s="78" t="s">
        <v>9663</v>
      </c>
      <c r="N1053" s="78" t="s">
        <v>16502</v>
      </c>
    </row>
    <row r="1054" customFormat="false" ht="15" hidden="false" customHeight="false" outlineLevel="0" collapsed="false">
      <c r="A1054" s="78" t="s">
        <v>16497</v>
      </c>
      <c r="B1054" s="78" t="s">
        <v>9683</v>
      </c>
      <c r="C1054" s="78" t="n">
        <v>154111117</v>
      </c>
      <c r="F1054" s="78" t="s">
        <v>16498</v>
      </c>
      <c r="G1054" s="78" t="s">
        <v>9662</v>
      </c>
      <c r="H1054" s="78" t="s">
        <v>9662</v>
      </c>
      <c r="I1054" s="78" t="s">
        <v>507</v>
      </c>
      <c r="J1054" s="78" t="n">
        <v>21002363</v>
      </c>
      <c r="K1054" s="78" t="n">
        <v>437076102</v>
      </c>
      <c r="L1054" s="78" t="s">
        <v>16981</v>
      </c>
      <c r="M1054" s="78" t="s">
        <v>9663</v>
      </c>
      <c r="N1054" s="78" t="s">
        <v>16502</v>
      </c>
    </row>
    <row r="1055" customFormat="false" ht="15" hidden="false" customHeight="false" outlineLevel="0" collapsed="false">
      <c r="A1055" s="78" t="s">
        <v>16497</v>
      </c>
      <c r="B1055" s="78" t="s">
        <v>9690</v>
      </c>
      <c r="C1055" s="78" t="n">
        <v>158608422</v>
      </c>
      <c r="F1055" s="78" t="s">
        <v>16498</v>
      </c>
      <c r="G1055" s="78" t="s">
        <v>9662</v>
      </c>
      <c r="H1055" s="78" t="s">
        <v>9662</v>
      </c>
      <c r="I1055" s="78" t="s">
        <v>507</v>
      </c>
      <c r="J1055" s="78" t="n">
        <v>21002363</v>
      </c>
      <c r="K1055" s="78" t="n">
        <v>437076102</v>
      </c>
      <c r="L1055" s="78" t="s">
        <v>16981</v>
      </c>
      <c r="M1055" s="78" t="s">
        <v>9663</v>
      </c>
      <c r="N1055" s="78" t="s">
        <v>16502</v>
      </c>
    </row>
    <row r="1056" customFormat="false" ht="15" hidden="false" customHeight="false" outlineLevel="0" collapsed="false">
      <c r="A1056" s="78" t="s">
        <v>16497</v>
      </c>
      <c r="B1056" s="78" t="s">
        <v>9622</v>
      </c>
      <c r="C1056" s="78" t="n">
        <v>21002358</v>
      </c>
      <c r="D1056" s="78" t="s">
        <v>162</v>
      </c>
      <c r="E1056" s="78" t="s">
        <v>9623</v>
      </c>
      <c r="N1056" s="78" t="s">
        <v>16502</v>
      </c>
    </row>
    <row r="1057" customFormat="false" ht="15" hidden="false" customHeight="false" outlineLevel="0" collapsed="false">
      <c r="A1057" s="78" t="s">
        <v>16497</v>
      </c>
      <c r="B1057" s="78" t="s">
        <v>9631</v>
      </c>
      <c r="C1057" s="78" t="n">
        <v>46806061</v>
      </c>
      <c r="D1057" s="78" t="s">
        <v>9633</v>
      </c>
      <c r="E1057" s="78" t="s">
        <v>9632</v>
      </c>
      <c r="N1057" s="78" t="s">
        <v>16502</v>
      </c>
    </row>
    <row r="1058" customFormat="false" ht="15" hidden="false" customHeight="false" outlineLevel="0" collapsed="false">
      <c r="A1058" s="78" t="s">
        <v>16497</v>
      </c>
      <c r="B1058" s="78" t="s">
        <v>9582</v>
      </c>
      <c r="C1058" s="78" t="n">
        <v>21003592</v>
      </c>
      <c r="D1058" s="78" t="n">
        <v>422704106</v>
      </c>
      <c r="E1058" s="78" t="s">
        <v>9583</v>
      </c>
      <c r="N1058" s="78" t="s">
        <v>16502</v>
      </c>
    </row>
    <row r="1059" customFormat="false" ht="15" hidden="false" customHeight="false" outlineLevel="0" collapsed="false">
      <c r="A1059" s="78" t="s">
        <v>16497</v>
      </c>
      <c r="B1059" s="78" t="s">
        <v>9582</v>
      </c>
      <c r="C1059" s="78" t="n">
        <v>21003592</v>
      </c>
      <c r="D1059" s="78" t="n">
        <v>422704106</v>
      </c>
      <c r="E1059" s="78" t="s">
        <v>9583</v>
      </c>
      <c r="N1059" s="78" t="s">
        <v>16502</v>
      </c>
    </row>
    <row r="1060" customFormat="false" ht="15" hidden="false" customHeight="false" outlineLevel="0" collapsed="false">
      <c r="A1060" s="78" t="s">
        <v>16497</v>
      </c>
      <c r="B1060" s="78" t="s">
        <v>9593</v>
      </c>
      <c r="C1060" s="78" t="n">
        <v>21069518</v>
      </c>
      <c r="D1060" s="78" t="s">
        <v>161</v>
      </c>
      <c r="E1060" s="78" t="s">
        <v>9594</v>
      </c>
      <c r="N1060" s="78" t="s">
        <v>16502</v>
      </c>
    </row>
    <row r="1061" customFormat="false" ht="15" hidden="false" customHeight="false" outlineLevel="0" collapsed="false">
      <c r="A1061" s="78" t="s">
        <v>16497</v>
      </c>
      <c r="B1061" s="78" t="s">
        <v>9425</v>
      </c>
      <c r="C1061" s="78" t="n">
        <v>110770187</v>
      </c>
      <c r="D1061" s="78" t="s">
        <v>9427</v>
      </c>
      <c r="E1061" s="78" t="s">
        <v>9426</v>
      </c>
      <c r="N1061" s="78" t="s">
        <v>16502</v>
      </c>
    </row>
    <row r="1062" customFormat="false" ht="15" hidden="false" customHeight="false" outlineLevel="0" collapsed="false">
      <c r="A1062" s="78" t="s">
        <v>16497</v>
      </c>
      <c r="B1062" s="78" t="s">
        <v>9640</v>
      </c>
      <c r="C1062" s="78" t="n">
        <v>28962770</v>
      </c>
      <c r="D1062" s="78" t="s">
        <v>164</v>
      </c>
      <c r="E1062" s="78" t="s">
        <v>9641</v>
      </c>
      <c r="N1062" s="78" t="s">
        <v>16502</v>
      </c>
    </row>
    <row r="1063" customFormat="false" ht="15" hidden="false" customHeight="false" outlineLevel="0" collapsed="false">
      <c r="A1063" s="78" t="s">
        <v>16497</v>
      </c>
      <c r="B1063" s="78" t="s">
        <v>9654</v>
      </c>
      <c r="C1063" s="78" t="n">
        <v>118929251</v>
      </c>
      <c r="F1063" s="78" t="s">
        <v>16498</v>
      </c>
      <c r="G1063" s="78" t="s">
        <v>9640</v>
      </c>
      <c r="H1063" s="78" t="s">
        <v>9640</v>
      </c>
      <c r="I1063" s="78" t="s">
        <v>16982</v>
      </c>
      <c r="J1063" s="78" t="n">
        <v>28962770</v>
      </c>
      <c r="K1063" s="78" t="s">
        <v>164</v>
      </c>
      <c r="L1063" s="78" t="s">
        <v>16983</v>
      </c>
      <c r="M1063" s="78" t="s">
        <v>9641</v>
      </c>
      <c r="N1063" s="78" t="s">
        <v>16502</v>
      </c>
    </row>
    <row r="1064" customFormat="false" ht="15" hidden="false" customHeight="false" outlineLevel="0" collapsed="false">
      <c r="A1064" s="78" t="s">
        <v>16497</v>
      </c>
      <c r="B1064" s="78" t="s">
        <v>9647</v>
      </c>
      <c r="C1064" s="78" t="n">
        <v>118509272</v>
      </c>
      <c r="F1064" s="78" t="s">
        <v>16498</v>
      </c>
      <c r="G1064" s="78" t="s">
        <v>9640</v>
      </c>
      <c r="H1064" s="78" t="s">
        <v>9640</v>
      </c>
      <c r="I1064" s="78" t="s">
        <v>16982</v>
      </c>
      <c r="J1064" s="78" t="n">
        <v>28962770</v>
      </c>
      <c r="K1064" s="78" t="s">
        <v>164</v>
      </c>
      <c r="L1064" s="78" t="s">
        <v>16983</v>
      </c>
      <c r="M1064" s="78" t="s">
        <v>9641</v>
      </c>
      <c r="N1064" s="78" t="s">
        <v>16502</v>
      </c>
    </row>
    <row r="1065" customFormat="false" ht="15" hidden="false" customHeight="false" outlineLevel="0" collapsed="false">
      <c r="A1065" s="78" t="s">
        <v>16497</v>
      </c>
      <c r="B1065" s="78" t="s">
        <v>9563</v>
      </c>
      <c r="C1065" s="78" t="n">
        <v>21002350</v>
      </c>
      <c r="D1065" s="78" t="n">
        <v>412822108</v>
      </c>
      <c r="E1065" s="78" t="s">
        <v>9564</v>
      </c>
      <c r="N1065" s="78" t="s">
        <v>16502</v>
      </c>
    </row>
    <row r="1066" customFormat="false" ht="15" hidden="false" customHeight="false" outlineLevel="0" collapsed="false">
      <c r="A1066" s="78" t="s">
        <v>16497</v>
      </c>
      <c r="B1066" s="78" t="s">
        <v>16984</v>
      </c>
      <c r="C1066" s="78" t="n">
        <v>21003610</v>
      </c>
      <c r="D1066" s="78" t="n">
        <v>436440101</v>
      </c>
      <c r="E1066" s="78" t="s">
        <v>16985</v>
      </c>
      <c r="N1066" s="78" t="s">
        <v>16502</v>
      </c>
    </row>
    <row r="1067" customFormat="false" ht="15" hidden="false" customHeight="false" outlineLevel="0" collapsed="false">
      <c r="A1067" s="78" t="s">
        <v>16497</v>
      </c>
      <c r="B1067" s="78" t="s">
        <v>9698</v>
      </c>
      <c r="C1067" s="78" t="n">
        <v>21002364</v>
      </c>
      <c r="D1067" s="78" t="n">
        <v>438516106</v>
      </c>
      <c r="E1067" s="78" t="s">
        <v>9699</v>
      </c>
      <c r="N1067" s="78" t="s">
        <v>16502</v>
      </c>
    </row>
    <row r="1068" customFormat="false" ht="15" hidden="false" customHeight="false" outlineLevel="0" collapsed="false">
      <c r="A1068" s="78" t="s">
        <v>16497</v>
      </c>
      <c r="B1068" s="78" t="s">
        <v>9706</v>
      </c>
      <c r="C1068" s="78" t="n">
        <v>118494348</v>
      </c>
      <c r="F1068" s="78" t="s">
        <v>16498</v>
      </c>
      <c r="G1068" s="78" t="s">
        <v>9698</v>
      </c>
      <c r="H1068" s="78" t="s">
        <v>9698</v>
      </c>
      <c r="I1068" s="78" t="s">
        <v>16986</v>
      </c>
      <c r="J1068" s="78" t="n">
        <v>21002364</v>
      </c>
      <c r="K1068" s="78" t="n">
        <v>438516106</v>
      </c>
      <c r="L1068" s="78" t="s">
        <v>16987</v>
      </c>
      <c r="M1068" s="78" t="s">
        <v>9699</v>
      </c>
      <c r="N1068" s="78" t="s">
        <v>16502</v>
      </c>
    </row>
    <row r="1069" customFormat="false" ht="15" hidden="false" customHeight="false" outlineLevel="0" collapsed="false">
      <c r="A1069" s="78" t="s">
        <v>16497</v>
      </c>
      <c r="B1069" s="78" t="s">
        <v>9713</v>
      </c>
      <c r="C1069" s="78" t="n">
        <v>118494166</v>
      </c>
      <c r="F1069" s="78" t="s">
        <v>16498</v>
      </c>
      <c r="G1069" s="78" t="s">
        <v>9698</v>
      </c>
      <c r="H1069" s="78" t="s">
        <v>9698</v>
      </c>
      <c r="I1069" s="78" t="s">
        <v>16986</v>
      </c>
      <c r="J1069" s="78" t="n">
        <v>21002364</v>
      </c>
      <c r="K1069" s="78" t="n">
        <v>438516106</v>
      </c>
      <c r="L1069" s="78" t="s">
        <v>16987</v>
      </c>
      <c r="M1069" s="78" t="s">
        <v>9699</v>
      </c>
      <c r="N1069" s="78" t="s">
        <v>16502</v>
      </c>
    </row>
    <row r="1070" customFormat="false" ht="15" hidden="false" customHeight="false" outlineLevel="0" collapsed="false">
      <c r="A1070" s="78" t="s">
        <v>16497</v>
      </c>
      <c r="B1070" s="78" t="s">
        <v>9727</v>
      </c>
      <c r="C1070" s="78" t="n">
        <v>153913176</v>
      </c>
      <c r="F1070" s="78" t="s">
        <v>16498</v>
      </c>
      <c r="G1070" s="78" t="s">
        <v>9698</v>
      </c>
      <c r="H1070" s="78" t="s">
        <v>9698</v>
      </c>
      <c r="I1070" s="78" t="s">
        <v>16986</v>
      </c>
      <c r="J1070" s="78" t="n">
        <v>21002364</v>
      </c>
      <c r="K1070" s="78" t="n">
        <v>438516106</v>
      </c>
      <c r="L1070" s="78" t="s">
        <v>16987</v>
      </c>
      <c r="M1070" s="78" t="s">
        <v>9699</v>
      </c>
      <c r="N1070" s="78" t="s">
        <v>16502</v>
      </c>
    </row>
    <row r="1071" customFormat="false" ht="15" hidden="false" customHeight="false" outlineLevel="0" collapsed="false">
      <c r="A1071" s="78" t="s">
        <v>16497</v>
      </c>
      <c r="B1071" s="78" t="s">
        <v>9720</v>
      </c>
      <c r="C1071" s="78" t="n">
        <v>153912985</v>
      </c>
      <c r="F1071" s="78" t="s">
        <v>16498</v>
      </c>
      <c r="G1071" s="78" t="s">
        <v>9698</v>
      </c>
      <c r="H1071" s="78" t="s">
        <v>9698</v>
      </c>
      <c r="I1071" s="78" t="s">
        <v>16986</v>
      </c>
      <c r="J1071" s="78" t="n">
        <v>21002364</v>
      </c>
      <c r="K1071" s="78" t="n">
        <v>438516106</v>
      </c>
      <c r="L1071" s="78" t="s">
        <v>16987</v>
      </c>
      <c r="M1071" s="78" t="s">
        <v>9699</v>
      </c>
      <c r="N1071" s="78" t="s">
        <v>16502</v>
      </c>
    </row>
    <row r="1072" customFormat="false" ht="15" hidden="false" customHeight="false" outlineLevel="0" collapsed="false">
      <c r="A1072" s="78" t="s">
        <v>16497</v>
      </c>
      <c r="B1072" s="78" t="s">
        <v>16988</v>
      </c>
      <c r="C1072" s="78" t="n">
        <v>157757617</v>
      </c>
      <c r="F1072" s="78" t="s">
        <v>16498</v>
      </c>
      <c r="G1072" s="78" t="s">
        <v>9698</v>
      </c>
      <c r="H1072" s="78" t="s">
        <v>9698</v>
      </c>
      <c r="I1072" s="78" t="s">
        <v>16986</v>
      </c>
      <c r="J1072" s="78" t="n">
        <v>21002364</v>
      </c>
      <c r="K1072" s="78" t="n">
        <v>438516106</v>
      </c>
      <c r="L1072" s="78" t="s">
        <v>16987</v>
      </c>
      <c r="M1072" s="78" t="s">
        <v>9699</v>
      </c>
      <c r="N1072" s="78" t="s">
        <v>16502</v>
      </c>
    </row>
    <row r="1073" customFormat="false" ht="15" hidden="false" customHeight="false" outlineLevel="0" collapsed="false">
      <c r="A1073" s="78" t="s">
        <v>16497</v>
      </c>
      <c r="B1073" s="78" t="s">
        <v>16989</v>
      </c>
      <c r="C1073" s="78" t="n">
        <v>157757619</v>
      </c>
      <c r="F1073" s="78" t="s">
        <v>16498</v>
      </c>
      <c r="G1073" s="78" t="s">
        <v>9698</v>
      </c>
      <c r="H1073" s="78" t="s">
        <v>9698</v>
      </c>
      <c r="I1073" s="78" t="s">
        <v>16986</v>
      </c>
      <c r="J1073" s="78" t="n">
        <v>21002364</v>
      </c>
      <c r="K1073" s="78" t="n">
        <v>438516106</v>
      </c>
      <c r="L1073" s="78" t="s">
        <v>16987</v>
      </c>
      <c r="M1073" s="78" t="s">
        <v>9699</v>
      </c>
      <c r="N1073" s="78" t="s">
        <v>16502</v>
      </c>
    </row>
    <row r="1074" customFormat="false" ht="15" hidden="false" customHeight="false" outlineLevel="0" collapsed="false">
      <c r="A1074" s="78" t="s">
        <v>16497</v>
      </c>
      <c r="B1074" s="78" t="s">
        <v>16990</v>
      </c>
      <c r="C1074" s="78" t="n">
        <v>157757390</v>
      </c>
      <c r="F1074" s="78" t="s">
        <v>16498</v>
      </c>
      <c r="G1074" s="78" t="s">
        <v>9698</v>
      </c>
      <c r="H1074" s="78" t="s">
        <v>9698</v>
      </c>
      <c r="I1074" s="78" t="s">
        <v>16986</v>
      </c>
      <c r="J1074" s="78" t="n">
        <v>21002364</v>
      </c>
      <c r="K1074" s="78" t="n">
        <v>438516106</v>
      </c>
      <c r="L1074" s="78" t="s">
        <v>16987</v>
      </c>
      <c r="M1074" s="78" t="s">
        <v>9699</v>
      </c>
      <c r="N1074" s="78" t="s">
        <v>16502</v>
      </c>
    </row>
    <row r="1075" customFormat="false" ht="15" hidden="false" customHeight="false" outlineLevel="0" collapsed="false">
      <c r="A1075" s="78" t="s">
        <v>16497</v>
      </c>
      <c r="B1075" s="78" t="s">
        <v>16991</v>
      </c>
      <c r="C1075" s="78" t="n">
        <v>157757393</v>
      </c>
      <c r="F1075" s="78" t="s">
        <v>16498</v>
      </c>
      <c r="G1075" s="78" t="s">
        <v>9698</v>
      </c>
      <c r="H1075" s="78" t="s">
        <v>9698</v>
      </c>
      <c r="I1075" s="78" t="s">
        <v>16986</v>
      </c>
      <c r="J1075" s="78" t="n">
        <v>21002364</v>
      </c>
      <c r="K1075" s="78" t="n">
        <v>438516106</v>
      </c>
      <c r="L1075" s="78" t="s">
        <v>16987</v>
      </c>
      <c r="M1075" s="78" t="s">
        <v>9699</v>
      </c>
      <c r="N1075" s="78" t="s">
        <v>16502</v>
      </c>
    </row>
    <row r="1076" customFormat="false" ht="15" hidden="false" customHeight="false" outlineLevel="0" collapsed="false">
      <c r="A1076" s="78" t="s">
        <v>16497</v>
      </c>
      <c r="B1076" s="78" t="s">
        <v>16992</v>
      </c>
      <c r="C1076" s="78" t="n">
        <v>157757527</v>
      </c>
      <c r="F1076" s="78" t="s">
        <v>16498</v>
      </c>
      <c r="G1076" s="78" t="s">
        <v>9698</v>
      </c>
      <c r="H1076" s="78" t="s">
        <v>9698</v>
      </c>
      <c r="I1076" s="78" t="s">
        <v>16986</v>
      </c>
      <c r="J1076" s="78" t="n">
        <v>21002364</v>
      </c>
      <c r="K1076" s="78" t="n">
        <v>438516106</v>
      </c>
      <c r="L1076" s="78" t="s">
        <v>16987</v>
      </c>
      <c r="M1076" s="78" t="s">
        <v>9699</v>
      </c>
      <c r="N1076" s="78" t="s">
        <v>16502</v>
      </c>
    </row>
    <row r="1077" customFormat="false" ht="15" hidden="false" customHeight="false" outlineLevel="0" collapsed="false">
      <c r="A1077" s="78" t="s">
        <v>16497</v>
      </c>
      <c r="B1077" s="78" t="s">
        <v>5294</v>
      </c>
      <c r="C1077" s="78" t="n">
        <v>26510995</v>
      </c>
      <c r="D1077" s="78" t="s">
        <v>38</v>
      </c>
      <c r="E1077" s="78" t="s">
        <v>5295</v>
      </c>
      <c r="N1077" s="78" t="s">
        <v>16502</v>
      </c>
    </row>
    <row r="1078" customFormat="false" ht="15" hidden="false" customHeight="false" outlineLevel="0" collapsed="false">
      <c r="A1078" s="78" t="s">
        <v>16497</v>
      </c>
      <c r="B1078" s="78" t="s">
        <v>16993</v>
      </c>
      <c r="C1078" s="78" t="n">
        <v>21002359</v>
      </c>
      <c r="D1078" s="78" t="s">
        <v>167</v>
      </c>
      <c r="E1078" s="78" t="s">
        <v>9435</v>
      </c>
      <c r="N1078" s="78" t="s">
        <v>16502</v>
      </c>
    </row>
    <row r="1079" customFormat="false" ht="15" hidden="false" customHeight="false" outlineLevel="0" collapsed="false">
      <c r="A1079" s="78" t="s">
        <v>16497</v>
      </c>
      <c r="B1079" s="78" t="s">
        <v>9434</v>
      </c>
      <c r="C1079" s="78" t="n">
        <v>150601096</v>
      </c>
      <c r="F1079" s="78" t="s">
        <v>16498</v>
      </c>
      <c r="G1079" s="78" t="s">
        <v>16993</v>
      </c>
      <c r="H1079" s="78" t="s">
        <v>16993</v>
      </c>
      <c r="I1079" s="78" t="s">
        <v>509</v>
      </c>
      <c r="J1079" s="78" t="n">
        <v>21002359</v>
      </c>
      <c r="K1079" s="78" t="s">
        <v>167</v>
      </c>
      <c r="L1079" s="78" t="s">
        <v>16994</v>
      </c>
      <c r="M1079" s="78" t="s">
        <v>9435</v>
      </c>
      <c r="N1079" s="78" t="s">
        <v>16502</v>
      </c>
    </row>
    <row r="1080" customFormat="false" ht="15" hidden="false" customHeight="false" outlineLevel="0" collapsed="false">
      <c r="A1080" s="78" t="s">
        <v>16497</v>
      </c>
      <c r="B1080" s="78" t="s">
        <v>9603</v>
      </c>
      <c r="C1080" s="78" t="n">
        <v>21012695</v>
      </c>
      <c r="D1080" s="78" t="s">
        <v>9605</v>
      </c>
      <c r="E1080" s="78" t="s">
        <v>9604</v>
      </c>
      <c r="N1080" s="78" t="s">
        <v>16502</v>
      </c>
    </row>
    <row r="1081" customFormat="false" ht="15" hidden="false" customHeight="false" outlineLevel="0" collapsed="false">
      <c r="A1081" s="78" t="s">
        <v>16497</v>
      </c>
      <c r="B1081" s="78" t="s">
        <v>8385</v>
      </c>
      <c r="C1081" s="78" t="n">
        <v>74751569</v>
      </c>
      <c r="D1081" s="78" t="s">
        <v>8387</v>
      </c>
      <c r="E1081" s="78" t="s">
        <v>8386</v>
      </c>
      <c r="N1081" s="78" t="s">
        <v>16502</v>
      </c>
    </row>
    <row r="1082" customFormat="false" ht="15" hidden="false" customHeight="false" outlineLevel="0" collapsed="false">
      <c r="A1082" s="78" t="s">
        <v>16497</v>
      </c>
      <c r="B1082" s="78" t="s">
        <v>9613</v>
      </c>
      <c r="C1082" s="78" t="n">
        <v>21002357</v>
      </c>
      <c r="D1082" s="78" t="n">
        <v>427866108</v>
      </c>
      <c r="E1082" s="78" t="s">
        <v>9614</v>
      </c>
      <c r="N1082" s="78" t="s">
        <v>16502</v>
      </c>
    </row>
    <row r="1083" customFormat="false" ht="15" hidden="false" customHeight="false" outlineLevel="0" collapsed="false">
      <c r="A1083" s="78" t="s">
        <v>16497</v>
      </c>
      <c r="B1083" s="78" t="s">
        <v>9736</v>
      </c>
      <c r="C1083" s="78" t="n">
        <v>21003624</v>
      </c>
      <c r="D1083" s="78" t="n">
        <v>443320106</v>
      </c>
      <c r="E1083" s="78" t="s">
        <v>9737</v>
      </c>
      <c r="N1083" s="78" t="s">
        <v>16502</v>
      </c>
    </row>
    <row r="1084" customFormat="false" ht="15" hidden="false" customHeight="false" outlineLevel="0" collapsed="false">
      <c r="A1084" s="78" t="s">
        <v>16497</v>
      </c>
      <c r="B1084" s="78" t="s">
        <v>9747</v>
      </c>
      <c r="C1084" s="78" t="n">
        <v>21057011</v>
      </c>
      <c r="D1084" s="78" t="n">
        <v>447011107</v>
      </c>
      <c r="E1084" s="78" t="s">
        <v>9748</v>
      </c>
      <c r="N1084" s="78" t="s">
        <v>16502</v>
      </c>
    </row>
    <row r="1085" customFormat="false" ht="15" hidden="false" customHeight="false" outlineLevel="0" collapsed="false">
      <c r="A1085" s="78" t="s">
        <v>16497</v>
      </c>
      <c r="B1085" s="78" t="s">
        <v>9552</v>
      </c>
      <c r="C1085" s="78" t="n">
        <v>21003568</v>
      </c>
      <c r="D1085" s="78" t="n">
        <v>410120109</v>
      </c>
      <c r="E1085" s="78" t="s">
        <v>9553</v>
      </c>
      <c r="N1085" s="78" t="s">
        <v>16502</v>
      </c>
    </row>
    <row r="1086" customFormat="false" ht="15" hidden="false" customHeight="false" outlineLevel="0" collapsed="false">
      <c r="A1086" s="78" t="s">
        <v>16497</v>
      </c>
      <c r="B1086" s="78" t="s">
        <v>9932</v>
      </c>
      <c r="C1086" s="78" t="n">
        <v>21003677</v>
      </c>
      <c r="D1086" s="78" t="n">
        <v>457985208</v>
      </c>
      <c r="E1086" s="78" t="s">
        <v>9933</v>
      </c>
      <c r="N1086" s="78" t="s">
        <v>16502</v>
      </c>
    </row>
    <row r="1087" customFormat="false" ht="15" hidden="false" customHeight="false" outlineLevel="0" collapsed="false">
      <c r="A1087" s="78" t="s">
        <v>16497</v>
      </c>
      <c r="B1087" s="78" t="s">
        <v>10004</v>
      </c>
      <c r="C1087" s="78" t="n">
        <v>21000203</v>
      </c>
      <c r="D1087" s="78" t="n">
        <v>459200101</v>
      </c>
      <c r="E1087" s="78" t="s">
        <v>10005</v>
      </c>
      <c r="N1087" s="78" t="s">
        <v>16502</v>
      </c>
    </row>
    <row r="1088" customFormat="false" ht="15" hidden="false" customHeight="false" outlineLevel="0" collapsed="false">
      <c r="A1088" s="78" t="s">
        <v>16497</v>
      </c>
      <c r="B1088" s="78" t="s">
        <v>10018</v>
      </c>
      <c r="C1088" s="78" t="n">
        <v>158551226</v>
      </c>
      <c r="F1088" s="78" t="s">
        <v>16498</v>
      </c>
      <c r="G1088" s="78" t="s">
        <v>10004</v>
      </c>
      <c r="H1088" s="78" t="s">
        <v>10004</v>
      </c>
      <c r="I1088" s="78" t="s">
        <v>16995</v>
      </c>
      <c r="J1088" s="78" t="n">
        <v>21000203</v>
      </c>
      <c r="K1088" s="78" t="n">
        <v>459200101</v>
      </c>
      <c r="L1088" s="78" t="s">
        <v>16996</v>
      </c>
      <c r="M1088" s="78" t="s">
        <v>10005</v>
      </c>
      <c r="N1088" s="78" t="s">
        <v>16502</v>
      </c>
    </row>
    <row r="1089" customFormat="false" ht="15" hidden="false" customHeight="false" outlineLevel="0" collapsed="false">
      <c r="A1089" s="78" t="s">
        <v>16497</v>
      </c>
      <c r="B1089" s="78" t="s">
        <v>10011</v>
      </c>
      <c r="C1089" s="78" t="n">
        <v>158551305</v>
      </c>
      <c r="F1089" s="78" t="s">
        <v>16498</v>
      </c>
      <c r="G1089" s="78" t="s">
        <v>10004</v>
      </c>
      <c r="H1089" s="78" t="s">
        <v>10004</v>
      </c>
      <c r="I1089" s="78" t="s">
        <v>16995</v>
      </c>
      <c r="J1089" s="78" t="n">
        <v>21000203</v>
      </c>
      <c r="K1089" s="78" t="n">
        <v>459200101</v>
      </c>
      <c r="L1089" s="78" t="s">
        <v>16996</v>
      </c>
      <c r="M1089" s="78" t="s">
        <v>10005</v>
      </c>
      <c r="N1089" s="78" t="s">
        <v>16502</v>
      </c>
    </row>
    <row r="1090" customFormat="false" ht="15" hidden="false" customHeight="false" outlineLevel="0" collapsed="false">
      <c r="A1090" s="78" t="s">
        <v>16497</v>
      </c>
      <c r="B1090" s="78" t="s">
        <v>16997</v>
      </c>
      <c r="C1090" s="78" t="n">
        <v>27078443</v>
      </c>
      <c r="D1090" s="78" t="s">
        <v>16998</v>
      </c>
      <c r="E1090" s="78" t="s">
        <v>9758</v>
      </c>
      <c r="N1090" s="78" t="s">
        <v>16502</v>
      </c>
    </row>
    <row r="1091" customFormat="false" ht="15" hidden="false" customHeight="false" outlineLevel="0" collapsed="false">
      <c r="A1091" s="78" t="s">
        <v>16497</v>
      </c>
      <c r="B1091" s="78" t="s">
        <v>9757</v>
      </c>
      <c r="C1091" s="78" t="n">
        <v>151859105</v>
      </c>
      <c r="F1091" s="78" t="s">
        <v>16498</v>
      </c>
      <c r="G1091" s="78" t="s">
        <v>16997</v>
      </c>
      <c r="H1091" s="78" t="s">
        <v>16997</v>
      </c>
      <c r="I1091" s="78" t="s">
        <v>941</v>
      </c>
      <c r="J1091" s="78" t="n">
        <v>27078443</v>
      </c>
      <c r="K1091" s="78" t="s">
        <v>16998</v>
      </c>
      <c r="L1091" s="78" t="s">
        <v>16999</v>
      </c>
      <c r="M1091" s="78" t="s">
        <v>9758</v>
      </c>
      <c r="N1091" s="78" t="s">
        <v>16502</v>
      </c>
    </row>
    <row r="1092" customFormat="false" ht="15" hidden="false" customHeight="false" outlineLevel="0" collapsed="false">
      <c r="A1092" s="78" t="s">
        <v>16497</v>
      </c>
      <c r="B1092" s="78" t="s">
        <v>10027</v>
      </c>
      <c r="C1092" s="78" t="n">
        <v>34427001</v>
      </c>
      <c r="D1092" s="78" t="s">
        <v>17000</v>
      </c>
      <c r="E1092" s="78" t="s">
        <v>10028</v>
      </c>
      <c r="N1092" s="78" t="s">
        <v>16502</v>
      </c>
    </row>
    <row r="1093" customFormat="false" ht="15" hidden="false" customHeight="false" outlineLevel="0" collapsed="false">
      <c r="A1093" s="78" t="s">
        <v>16497</v>
      </c>
      <c r="B1093" s="78" t="s">
        <v>16269</v>
      </c>
      <c r="C1093" s="78" t="n">
        <v>73242429</v>
      </c>
      <c r="D1093" s="78" t="s">
        <v>168</v>
      </c>
      <c r="E1093" s="78" t="s">
        <v>16270</v>
      </c>
      <c r="N1093" s="78" t="s">
        <v>16502</v>
      </c>
    </row>
    <row r="1094" customFormat="false" ht="15" hidden="false" customHeight="false" outlineLevel="0" collapsed="false">
      <c r="A1094" s="78" t="s">
        <v>16497</v>
      </c>
      <c r="B1094" s="78" t="s">
        <v>16269</v>
      </c>
      <c r="C1094" s="78" t="n">
        <v>73242429</v>
      </c>
      <c r="D1094" s="78" t="s">
        <v>168</v>
      </c>
      <c r="E1094" s="78" t="s">
        <v>16270</v>
      </c>
      <c r="N1094" s="78" t="s">
        <v>16502</v>
      </c>
    </row>
    <row r="1095" customFormat="false" ht="15" hidden="false" customHeight="false" outlineLevel="0" collapsed="false">
      <c r="A1095" s="78" t="s">
        <v>16497</v>
      </c>
      <c r="B1095" s="78" t="s">
        <v>9768</v>
      </c>
      <c r="C1095" s="78" t="n">
        <v>73157103</v>
      </c>
      <c r="D1095" s="78" t="s">
        <v>9770</v>
      </c>
      <c r="E1095" s="78" t="s">
        <v>9769</v>
      </c>
      <c r="N1095" s="78" t="s">
        <v>16502</v>
      </c>
    </row>
    <row r="1096" customFormat="false" ht="15" hidden="false" customHeight="false" outlineLevel="0" collapsed="false">
      <c r="A1096" s="78" t="s">
        <v>16497</v>
      </c>
      <c r="B1096" s="78" t="s">
        <v>9768</v>
      </c>
      <c r="C1096" s="78" t="n">
        <v>73157103</v>
      </c>
      <c r="D1096" s="78" t="s">
        <v>9770</v>
      </c>
      <c r="E1096" s="78" t="s">
        <v>9769</v>
      </c>
      <c r="N1096" s="78" t="s">
        <v>16502</v>
      </c>
    </row>
    <row r="1097" customFormat="false" ht="15" hidden="false" customHeight="false" outlineLevel="0" collapsed="false">
      <c r="A1097" s="78" t="s">
        <v>16497</v>
      </c>
      <c r="B1097" s="78" t="s">
        <v>17001</v>
      </c>
      <c r="C1097" s="78" t="n">
        <v>123856475</v>
      </c>
      <c r="D1097" s="78" t="s">
        <v>17002</v>
      </c>
      <c r="E1097" s="78" t="s">
        <v>17003</v>
      </c>
      <c r="N1097" s="78" t="s">
        <v>16502</v>
      </c>
    </row>
    <row r="1098" customFormat="false" ht="15" hidden="false" customHeight="false" outlineLevel="0" collapsed="false">
      <c r="A1098" s="78" t="s">
        <v>16497</v>
      </c>
      <c r="B1098" s="78" t="s">
        <v>9810</v>
      </c>
      <c r="C1098" s="78" t="n">
        <v>21909781</v>
      </c>
      <c r="D1098" s="79" t="n">
        <v>4.52E+113</v>
      </c>
      <c r="E1098" s="78" t="s">
        <v>9811</v>
      </c>
      <c r="N1098" s="78" t="s">
        <v>16502</v>
      </c>
    </row>
    <row r="1099" customFormat="false" ht="15" hidden="false" customHeight="false" outlineLevel="0" collapsed="false">
      <c r="A1099" s="78" t="s">
        <v>16497</v>
      </c>
      <c r="B1099" s="78" t="s">
        <v>9810</v>
      </c>
      <c r="C1099" s="78" t="n">
        <v>21909781</v>
      </c>
      <c r="D1099" s="79" t="n">
        <v>4.52E+113</v>
      </c>
      <c r="E1099" s="78" t="s">
        <v>9811</v>
      </c>
      <c r="N1099" s="78" t="s">
        <v>16502</v>
      </c>
    </row>
    <row r="1100" customFormat="false" ht="15" hidden="false" customHeight="false" outlineLevel="0" collapsed="false">
      <c r="A1100" s="78" t="s">
        <v>16497</v>
      </c>
      <c r="B1100" s="78" t="s">
        <v>9810</v>
      </c>
      <c r="C1100" s="78" t="n">
        <v>21909781</v>
      </c>
      <c r="D1100" s="79" t="n">
        <v>4.52E+113</v>
      </c>
      <c r="E1100" s="78" t="s">
        <v>9811</v>
      </c>
      <c r="N1100" s="78" t="s">
        <v>16502</v>
      </c>
    </row>
    <row r="1101" customFormat="false" ht="15" hidden="false" customHeight="false" outlineLevel="0" collapsed="false">
      <c r="A1101" s="78" t="s">
        <v>16497</v>
      </c>
      <c r="B1101" s="78" t="s">
        <v>9820</v>
      </c>
      <c r="C1101" s="78" t="n">
        <v>108040678</v>
      </c>
      <c r="D1101" s="78" t="s">
        <v>170</v>
      </c>
      <c r="E1101" s="78" t="s">
        <v>9821</v>
      </c>
      <c r="F1101" s="78" t="s">
        <v>16498</v>
      </c>
      <c r="G1101" s="78" t="s">
        <v>9810</v>
      </c>
      <c r="H1101" s="78" t="s">
        <v>9810</v>
      </c>
      <c r="I1101" s="78" t="s">
        <v>512</v>
      </c>
      <c r="J1101" s="78" t="n">
        <v>21909781</v>
      </c>
      <c r="K1101" s="79" t="n">
        <v>4.52E+113</v>
      </c>
      <c r="L1101" s="78" t="s">
        <v>17004</v>
      </c>
      <c r="M1101" s="78" t="s">
        <v>9811</v>
      </c>
      <c r="N1101" s="78" t="s">
        <v>16502</v>
      </c>
    </row>
    <row r="1102" customFormat="false" ht="15" hidden="false" customHeight="false" outlineLevel="0" collapsed="false">
      <c r="A1102" s="78" t="s">
        <v>16497</v>
      </c>
      <c r="B1102" s="78" t="s">
        <v>9820</v>
      </c>
      <c r="C1102" s="78" t="n">
        <v>108040678</v>
      </c>
      <c r="D1102" s="78" t="s">
        <v>170</v>
      </c>
      <c r="E1102" s="78" t="s">
        <v>9821</v>
      </c>
      <c r="F1102" s="78" t="s">
        <v>16498</v>
      </c>
      <c r="G1102" s="78" t="s">
        <v>9810</v>
      </c>
      <c r="H1102" s="78" t="s">
        <v>9810</v>
      </c>
      <c r="I1102" s="78" t="s">
        <v>512</v>
      </c>
      <c r="J1102" s="78" t="n">
        <v>21909781</v>
      </c>
      <c r="K1102" s="79" t="n">
        <v>4.52E+113</v>
      </c>
      <c r="L1102" s="78" t="s">
        <v>17004</v>
      </c>
      <c r="M1102" s="78" t="s">
        <v>9811</v>
      </c>
      <c r="N1102" s="78" t="s">
        <v>16502</v>
      </c>
    </row>
    <row r="1103" customFormat="false" ht="15" hidden="false" customHeight="false" outlineLevel="0" collapsed="false">
      <c r="A1103" s="78" t="s">
        <v>16497</v>
      </c>
      <c r="B1103" s="78" t="s">
        <v>9820</v>
      </c>
      <c r="C1103" s="78" t="n">
        <v>108040678</v>
      </c>
      <c r="D1103" s="78" t="s">
        <v>170</v>
      </c>
      <c r="E1103" s="78" t="s">
        <v>9821</v>
      </c>
      <c r="F1103" s="78" t="s">
        <v>16498</v>
      </c>
      <c r="G1103" s="78" t="s">
        <v>9810</v>
      </c>
      <c r="H1103" s="78" t="s">
        <v>9810</v>
      </c>
      <c r="I1103" s="78" t="s">
        <v>512</v>
      </c>
      <c r="J1103" s="78" t="n">
        <v>21909781</v>
      </c>
      <c r="K1103" s="79" t="n">
        <v>4.52E+113</v>
      </c>
      <c r="L1103" s="78" t="s">
        <v>17004</v>
      </c>
      <c r="M1103" s="78" t="s">
        <v>9811</v>
      </c>
      <c r="N1103" s="78" t="s">
        <v>16502</v>
      </c>
    </row>
    <row r="1104" customFormat="false" ht="15" hidden="false" customHeight="false" outlineLevel="0" collapsed="false">
      <c r="A1104" s="78" t="s">
        <v>16497</v>
      </c>
      <c r="B1104" s="78" t="s">
        <v>9834</v>
      </c>
      <c r="C1104" s="78" t="n">
        <v>21070070</v>
      </c>
      <c r="D1104" s="78" t="s">
        <v>171</v>
      </c>
      <c r="E1104" s="78" t="s">
        <v>9835</v>
      </c>
      <c r="N1104" s="78" t="s">
        <v>16502</v>
      </c>
    </row>
    <row r="1105" customFormat="false" ht="15" hidden="false" customHeight="false" outlineLevel="0" collapsed="false">
      <c r="A1105" s="78" t="s">
        <v>16497</v>
      </c>
      <c r="B1105" s="78" t="s">
        <v>9834</v>
      </c>
      <c r="C1105" s="78" t="n">
        <v>21070070</v>
      </c>
      <c r="D1105" s="78" t="s">
        <v>171</v>
      </c>
      <c r="E1105" s="78" t="s">
        <v>9835</v>
      </c>
      <c r="N1105" s="78" t="s">
        <v>16502</v>
      </c>
    </row>
    <row r="1106" customFormat="false" ht="15" hidden="false" customHeight="false" outlineLevel="0" collapsed="false">
      <c r="A1106" s="78" t="s">
        <v>16497</v>
      </c>
      <c r="B1106" s="78" t="s">
        <v>9873</v>
      </c>
      <c r="C1106" s="78" t="n">
        <v>96085350</v>
      </c>
      <c r="D1106" s="78" t="s">
        <v>173</v>
      </c>
      <c r="E1106" s="78" t="s">
        <v>9874</v>
      </c>
      <c r="N1106" s="78" t="s">
        <v>16502</v>
      </c>
    </row>
    <row r="1107" customFormat="false" ht="15" hidden="false" customHeight="false" outlineLevel="0" collapsed="false">
      <c r="A1107" s="78" t="s">
        <v>16497</v>
      </c>
      <c r="B1107" s="78" t="s">
        <v>17005</v>
      </c>
      <c r="C1107" s="78" t="n">
        <v>21003652</v>
      </c>
      <c r="D1107" s="78" t="s">
        <v>17006</v>
      </c>
      <c r="E1107" s="78" t="s">
        <v>17007</v>
      </c>
      <c r="N1107" s="78" t="s">
        <v>16502</v>
      </c>
    </row>
    <row r="1108" customFormat="false" ht="15" hidden="false" customHeight="false" outlineLevel="0" collapsed="false">
      <c r="A1108" s="78" t="s">
        <v>16497</v>
      </c>
      <c r="B1108" s="78" t="s">
        <v>16369</v>
      </c>
      <c r="C1108" s="78" t="n">
        <v>112813314</v>
      </c>
      <c r="D1108" s="78" t="s">
        <v>16371</v>
      </c>
      <c r="E1108" s="78" t="s">
        <v>16370</v>
      </c>
      <c r="N1108" s="78" t="s">
        <v>16502</v>
      </c>
    </row>
    <row r="1109" customFormat="false" ht="15" hidden="false" customHeight="false" outlineLevel="0" collapsed="false">
      <c r="A1109" s="78" t="s">
        <v>16497</v>
      </c>
      <c r="B1109" s="78" t="s">
        <v>16369</v>
      </c>
      <c r="C1109" s="78" t="n">
        <v>112813314</v>
      </c>
      <c r="D1109" s="78" t="s">
        <v>16371</v>
      </c>
      <c r="E1109" s="78" t="s">
        <v>16370</v>
      </c>
      <c r="N1109" s="78" t="s">
        <v>16502</v>
      </c>
    </row>
    <row r="1110" customFormat="false" ht="15" hidden="false" customHeight="false" outlineLevel="0" collapsed="false">
      <c r="A1110" s="78" t="s">
        <v>16497</v>
      </c>
      <c r="B1110" s="78" t="s">
        <v>16369</v>
      </c>
      <c r="C1110" s="78" t="n">
        <v>112813314</v>
      </c>
      <c r="D1110" s="78" t="s">
        <v>16371</v>
      </c>
      <c r="E1110" s="78" t="s">
        <v>16370</v>
      </c>
      <c r="N1110" s="78" t="s">
        <v>16502</v>
      </c>
    </row>
    <row r="1111" customFormat="false" ht="15" hidden="false" customHeight="false" outlineLevel="0" collapsed="false">
      <c r="A1111" s="78" t="s">
        <v>16497</v>
      </c>
      <c r="B1111" s="78" t="s">
        <v>16378</v>
      </c>
      <c r="C1111" s="78" t="n">
        <v>142748102</v>
      </c>
      <c r="D1111" s="78" t="s">
        <v>949</v>
      </c>
      <c r="E1111" s="78" t="s">
        <v>16379</v>
      </c>
      <c r="F1111" s="78" t="s">
        <v>16498</v>
      </c>
      <c r="G1111" s="78" t="s">
        <v>16369</v>
      </c>
      <c r="H1111" s="78" t="s">
        <v>16369</v>
      </c>
      <c r="I1111" s="78" t="s">
        <v>17008</v>
      </c>
      <c r="J1111" s="78" t="n">
        <v>112813314</v>
      </c>
      <c r="K1111" s="78" t="s">
        <v>16371</v>
      </c>
      <c r="L1111" s="78" t="s">
        <v>17009</v>
      </c>
      <c r="M1111" s="78" t="s">
        <v>16370</v>
      </c>
      <c r="N1111" s="78" t="s">
        <v>16502</v>
      </c>
    </row>
    <row r="1112" customFormat="false" ht="15" hidden="false" customHeight="false" outlineLevel="0" collapsed="false">
      <c r="A1112" s="78" t="s">
        <v>16497</v>
      </c>
      <c r="B1112" s="78" t="s">
        <v>16378</v>
      </c>
      <c r="C1112" s="78" t="n">
        <v>142748102</v>
      </c>
      <c r="D1112" s="78" t="s">
        <v>949</v>
      </c>
      <c r="E1112" s="78" t="s">
        <v>16379</v>
      </c>
      <c r="F1112" s="78" t="s">
        <v>16498</v>
      </c>
      <c r="G1112" s="78" t="s">
        <v>16369</v>
      </c>
      <c r="H1112" s="78" t="s">
        <v>16369</v>
      </c>
      <c r="I1112" s="78" t="s">
        <v>17008</v>
      </c>
      <c r="J1112" s="78" t="n">
        <v>112813314</v>
      </c>
      <c r="K1112" s="78" t="s">
        <v>16371</v>
      </c>
      <c r="L1112" s="78" t="s">
        <v>17009</v>
      </c>
      <c r="M1112" s="78" t="s">
        <v>16370</v>
      </c>
      <c r="N1112" s="78" t="s">
        <v>16502</v>
      </c>
    </row>
    <row r="1113" customFormat="false" ht="15" hidden="false" customHeight="false" outlineLevel="0" collapsed="false">
      <c r="A1113" s="78" t="s">
        <v>16497</v>
      </c>
      <c r="B1113" s="78" t="s">
        <v>16378</v>
      </c>
      <c r="C1113" s="78" t="n">
        <v>142748102</v>
      </c>
      <c r="D1113" s="78" t="s">
        <v>949</v>
      </c>
      <c r="E1113" s="78" t="s">
        <v>16379</v>
      </c>
      <c r="F1113" s="78" t="s">
        <v>16498</v>
      </c>
      <c r="G1113" s="78" t="s">
        <v>16369</v>
      </c>
      <c r="H1113" s="78" t="s">
        <v>16369</v>
      </c>
      <c r="I1113" s="78" t="s">
        <v>17008</v>
      </c>
      <c r="J1113" s="78" t="n">
        <v>112813314</v>
      </c>
      <c r="K1113" s="78" t="s">
        <v>16371</v>
      </c>
      <c r="L1113" s="78" t="s">
        <v>17009</v>
      </c>
      <c r="M1113" s="78" t="s">
        <v>16370</v>
      </c>
      <c r="N1113" s="78" t="s">
        <v>16502</v>
      </c>
    </row>
    <row r="1114" customFormat="false" ht="15" hidden="false" customHeight="false" outlineLevel="0" collapsed="false">
      <c r="A1114" s="78" t="s">
        <v>16497</v>
      </c>
      <c r="B1114" s="78" t="s">
        <v>9900</v>
      </c>
      <c r="C1114" s="78" t="n">
        <v>21070636</v>
      </c>
      <c r="D1114" s="78" t="n">
        <v>457669307</v>
      </c>
      <c r="E1114" s="78" t="s">
        <v>9901</v>
      </c>
      <c r="N1114" s="78" t="s">
        <v>16502</v>
      </c>
    </row>
    <row r="1115" customFormat="false" ht="15" hidden="false" customHeight="false" outlineLevel="0" collapsed="false">
      <c r="A1115" s="78" t="s">
        <v>16497</v>
      </c>
      <c r="B1115" s="78" t="s">
        <v>9900</v>
      </c>
      <c r="C1115" s="78" t="n">
        <v>21070636</v>
      </c>
      <c r="D1115" s="78" t="n">
        <v>457669307</v>
      </c>
      <c r="E1115" s="78" t="s">
        <v>9901</v>
      </c>
      <c r="N1115" s="78" t="s">
        <v>16502</v>
      </c>
    </row>
    <row r="1116" customFormat="false" ht="15" hidden="false" customHeight="false" outlineLevel="0" collapsed="false">
      <c r="A1116" s="78" t="s">
        <v>16497</v>
      </c>
      <c r="B1116" s="78" t="s">
        <v>9900</v>
      </c>
      <c r="C1116" s="78" t="n">
        <v>21070636</v>
      </c>
      <c r="D1116" s="78" t="n">
        <v>457669307</v>
      </c>
      <c r="E1116" s="78" t="s">
        <v>9901</v>
      </c>
      <c r="N1116" s="78" t="s">
        <v>16502</v>
      </c>
    </row>
    <row r="1117" customFormat="false" ht="15" hidden="false" customHeight="false" outlineLevel="0" collapsed="false">
      <c r="A1117" s="78" t="s">
        <v>16497</v>
      </c>
      <c r="B1117" s="78" t="s">
        <v>9909</v>
      </c>
      <c r="C1117" s="78" t="n">
        <v>111003277</v>
      </c>
      <c r="D1117" s="78" t="s">
        <v>175</v>
      </c>
      <c r="E1117" s="78" t="s">
        <v>9910</v>
      </c>
      <c r="F1117" s="78" t="s">
        <v>16498</v>
      </c>
      <c r="G1117" s="78" t="s">
        <v>9900</v>
      </c>
      <c r="H1117" s="78" t="s">
        <v>9900</v>
      </c>
      <c r="I1117" s="78" t="s">
        <v>517</v>
      </c>
      <c r="J1117" s="78" t="n">
        <v>21070636</v>
      </c>
      <c r="K1117" s="78" t="n">
        <v>457669307</v>
      </c>
      <c r="L1117" s="78" t="s">
        <v>17010</v>
      </c>
      <c r="M1117" s="78" t="s">
        <v>9901</v>
      </c>
      <c r="N1117" s="78" t="s">
        <v>16502</v>
      </c>
    </row>
    <row r="1118" customFormat="false" ht="15" hidden="false" customHeight="false" outlineLevel="0" collapsed="false">
      <c r="A1118" s="78" t="s">
        <v>16497</v>
      </c>
      <c r="B1118" s="78" t="s">
        <v>9909</v>
      </c>
      <c r="C1118" s="78" t="n">
        <v>111003277</v>
      </c>
      <c r="D1118" s="78" t="s">
        <v>175</v>
      </c>
      <c r="E1118" s="78" t="s">
        <v>9910</v>
      </c>
      <c r="F1118" s="78" t="s">
        <v>16498</v>
      </c>
      <c r="G1118" s="78" t="s">
        <v>9900</v>
      </c>
      <c r="H1118" s="78" t="s">
        <v>9900</v>
      </c>
      <c r="I1118" s="78" t="s">
        <v>517</v>
      </c>
      <c r="J1118" s="78" t="n">
        <v>21070636</v>
      </c>
      <c r="K1118" s="78" t="n">
        <v>457669307</v>
      </c>
      <c r="L1118" s="78" t="s">
        <v>17010</v>
      </c>
      <c r="M1118" s="78" t="s">
        <v>9901</v>
      </c>
      <c r="N1118" s="78" t="s">
        <v>16502</v>
      </c>
    </row>
    <row r="1119" customFormat="false" ht="15" hidden="false" customHeight="false" outlineLevel="0" collapsed="false">
      <c r="A1119" s="78" t="s">
        <v>16497</v>
      </c>
      <c r="B1119" s="78" t="s">
        <v>9909</v>
      </c>
      <c r="C1119" s="78" t="n">
        <v>111003277</v>
      </c>
      <c r="D1119" s="78" t="s">
        <v>175</v>
      </c>
      <c r="E1119" s="78" t="s">
        <v>9910</v>
      </c>
      <c r="F1119" s="78" t="s">
        <v>16498</v>
      </c>
      <c r="G1119" s="78" t="s">
        <v>9900</v>
      </c>
      <c r="H1119" s="78" t="s">
        <v>9900</v>
      </c>
      <c r="I1119" s="78" t="s">
        <v>517</v>
      </c>
      <c r="J1119" s="78" t="n">
        <v>21070636</v>
      </c>
      <c r="K1119" s="78" t="n">
        <v>457669307</v>
      </c>
      <c r="L1119" s="78" t="s">
        <v>17010</v>
      </c>
      <c r="M1119" s="78" t="s">
        <v>9901</v>
      </c>
      <c r="N1119" s="78" t="s">
        <v>16502</v>
      </c>
    </row>
    <row r="1120" customFormat="false" ht="15" hidden="false" customHeight="false" outlineLevel="0" collapsed="false">
      <c r="A1120" s="78" t="s">
        <v>16497</v>
      </c>
      <c r="B1120" s="78" t="s">
        <v>9920</v>
      </c>
      <c r="C1120" s="78" t="n">
        <v>60491105</v>
      </c>
      <c r="D1120" s="78" t="n">
        <v>457730109</v>
      </c>
      <c r="E1120" s="78" t="s">
        <v>9921</v>
      </c>
      <c r="N1120" s="78" t="s">
        <v>16502</v>
      </c>
    </row>
    <row r="1121" customFormat="false" ht="15" hidden="false" customHeight="false" outlineLevel="0" collapsed="false">
      <c r="A1121" s="78" t="s">
        <v>16497</v>
      </c>
      <c r="B1121" s="78" t="s">
        <v>9942</v>
      </c>
      <c r="C1121" s="78" t="n">
        <v>21002375</v>
      </c>
      <c r="D1121" s="78" t="n">
        <v>458140100</v>
      </c>
      <c r="E1121" s="78" t="s">
        <v>9943</v>
      </c>
      <c r="N1121" s="78" t="s">
        <v>16502</v>
      </c>
    </row>
    <row r="1122" customFormat="false" ht="15" hidden="false" customHeight="false" outlineLevel="0" collapsed="false">
      <c r="A1122" s="78" t="s">
        <v>16497</v>
      </c>
      <c r="B1122" s="78" t="s">
        <v>9957</v>
      </c>
      <c r="C1122" s="78" t="n">
        <v>150604175</v>
      </c>
      <c r="F1122" s="78" t="s">
        <v>16498</v>
      </c>
      <c r="G1122" s="78" t="s">
        <v>9942</v>
      </c>
      <c r="H1122" s="78" t="s">
        <v>9942</v>
      </c>
      <c r="I1122" s="78" t="s">
        <v>518</v>
      </c>
      <c r="J1122" s="78" t="n">
        <v>21002375</v>
      </c>
      <c r="K1122" s="78" t="n">
        <v>458140100</v>
      </c>
      <c r="L1122" s="78" t="s">
        <v>17011</v>
      </c>
      <c r="M1122" s="78" t="s">
        <v>9943</v>
      </c>
      <c r="N1122" s="78" t="s">
        <v>16502</v>
      </c>
    </row>
    <row r="1123" customFormat="false" ht="15" hidden="false" customHeight="false" outlineLevel="0" collapsed="false">
      <c r="A1123" s="78" t="s">
        <v>16497</v>
      </c>
      <c r="B1123" s="78" t="s">
        <v>9950</v>
      </c>
      <c r="C1123" s="78" t="n">
        <v>150604151</v>
      </c>
      <c r="F1123" s="78" t="s">
        <v>16498</v>
      </c>
      <c r="G1123" s="78" t="s">
        <v>9942</v>
      </c>
      <c r="H1123" s="78" t="s">
        <v>9942</v>
      </c>
      <c r="I1123" s="78" t="s">
        <v>518</v>
      </c>
      <c r="J1123" s="78" t="n">
        <v>21002375</v>
      </c>
      <c r="K1123" s="78" t="n">
        <v>458140100</v>
      </c>
      <c r="L1123" s="78" t="s">
        <v>17011</v>
      </c>
      <c r="M1123" s="78" t="s">
        <v>9943</v>
      </c>
      <c r="N1123" s="78" t="s">
        <v>16502</v>
      </c>
    </row>
    <row r="1124" customFormat="false" ht="15" hidden="false" customHeight="false" outlineLevel="0" collapsed="false">
      <c r="A1124" s="78" t="s">
        <v>16497</v>
      </c>
      <c r="B1124" s="78" t="s">
        <v>9978</v>
      </c>
      <c r="C1124" s="78" t="n">
        <v>153016674</v>
      </c>
      <c r="F1124" s="78" t="s">
        <v>16498</v>
      </c>
      <c r="G1124" s="78" t="s">
        <v>9942</v>
      </c>
      <c r="H1124" s="78" t="s">
        <v>9942</v>
      </c>
      <c r="I1124" s="78" t="s">
        <v>518</v>
      </c>
      <c r="J1124" s="78" t="n">
        <v>21002375</v>
      </c>
      <c r="K1124" s="78" t="n">
        <v>458140100</v>
      </c>
      <c r="L1124" s="78" t="s">
        <v>17011</v>
      </c>
      <c r="M1124" s="78" t="s">
        <v>9943</v>
      </c>
      <c r="N1124" s="78" t="s">
        <v>16502</v>
      </c>
    </row>
    <row r="1125" customFormat="false" ht="15" hidden="false" customHeight="false" outlineLevel="0" collapsed="false">
      <c r="A1125" s="78" t="s">
        <v>16497</v>
      </c>
      <c r="B1125" s="78" t="s">
        <v>9985</v>
      </c>
      <c r="C1125" s="78" t="n">
        <v>153016676</v>
      </c>
      <c r="F1125" s="78" t="s">
        <v>16498</v>
      </c>
      <c r="G1125" s="78" t="s">
        <v>9942</v>
      </c>
      <c r="H1125" s="78" t="s">
        <v>9942</v>
      </c>
      <c r="I1125" s="78" t="s">
        <v>518</v>
      </c>
      <c r="J1125" s="78" t="n">
        <v>21002375</v>
      </c>
      <c r="K1125" s="78" t="n">
        <v>458140100</v>
      </c>
      <c r="L1125" s="78" t="s">
        <v>17011</v>
      </c>
      <c r="M1125" s="78" t="s">
        <v>9943</v>
      </c>
      <c r="N1125" s="78" t="s">
        <v>16502</v>
      </c>
    </row>
    <row r="1126" customFormat="false" ht="15" hidden="false" customHeight="false" outlineLevel="0" collapsed="false">
      <c r="A1126" s="78" t="s">
        <v>16497</v>
      </c>
      <c r="B1126" s="78" t="s">
        <v>9964</v>
      </c>
      <c r="C1126" s="78" t="n">
        <v>153016570</v>
      </c>
      <c r="F1126" s="78" t="s">
        <v>16498</v>
      </c>
      <c r="G1126" s="78" t="s">
        <v>9942</v>
      </c>
      <c r="H1126" s="78" t="s">
        <v>9942</v>
      </c>
      <c r="I1126" s="78" t="s">
        <v>518</v>
      </c>
      <c r="J1126" s="78" t="n">
        <v>21002375</v>
      </c>
      <c r="K1126" s="78" t="n">
        <v>458140100</v>
      </c>
      <c r="L1126" s="78" t="s">
        <v>17011</v>
      </c>
      <c r="M1126" s="78" t="s">
        <v>9943</v>
      </c>
      <c r="N1126" s="78" t="s">
        <v>16502</v>
      </c>
    </row>
    <row r="1127" customFormat="false" ht="15" hidden="false" customHeight="false" outlineLevel="0" collapsed="false">
      <c r="A1127" s="78" t="s">
        <v>16497</v>
      </c>
      <c r="B1127" s="78" t="s">
        <v>9971</v>
      </c>
      <c r="C1127" s="78" t="n">
        <v>153016578</v>
      </c>
      <c r="F1127" s="78" t="s">
        <v>16498</v>
      </c>
      <c r="G1127" s="78" t="s">
        <v>9942</v>
      </c>
      <c r="H1127" s="78" t="s">
        <v>9942</v>
      </c>
      <c r="I1127" s="78" t="s">
        <v>518</v>
      </c>
      <c r="J1127" s="78" t="n">
        <v>21002375</v>
      </c>
      <c r="K1127" s="78" t="n">
        <v>458140100</v>
      </c>
      <c r="L1127" s="78" t="s">
        <v>17011</v>
      </c>
      <c r="M1127" s="78" t="s">
        <v>9943</v>
      </c>
      <c r="N1127" s="78" t="s">
        <v>16502</v>
      </c>
    </row>
    <row r="1128" customFormat="false" ht="15" hidden="false" customHeight="false" outlineLevel="0" collapsed="false">
      <c r="A1128" s="78" t="s">
        <v>16497</v>
      </c>
      <c r="B1128" s="78" t="s">
        <v>10035</v>
      </c>
      <c r="C1128" s="78" t="n">
        <v>21002382</v>
      </c>
      <c r="D1128" s="78" t="n">
        <v>461202103</v>
      </c>
      <c r="E1128" s="78" t="s">
        <v>10036</v>
      </c>
      <c r="N1128" s="78" t="s">
        <v>16502</v>
      </c>
    </row>
    <row r="1129" customFormat="false" ht="15" hidden="false" customHeight="false" outlineLevel="0" collapsed="false">
      <c r="A1129" s="78" t="s">
        <v>16497</v>
      </c>
      <c r="B1129" s="78" t="s">
        <v>10043</v>
      </c>
      <c r="C1129" s="78" t="n">
        <v>118507022</v>
      </c>
      <c r="F1129" s="78" t="s">
        <v>16498</v>
      </c>
      <c r="G1129" s="78" t="s">
        <v>10035</v>
      </c>
      <c r="H1129" s="78" t="s">
        <v>10035</v>
      </c>
      <c r="I1129" s="78" t="s">
        <v>17012</v>
      </c>
      <c r="J1129" s="78" t="n">
        <v>21002382</v>
      </c>
      <c r="K1129" s="78" t="n">
        <v>461202103</v>
      </c>
      <c r="L1129" s="78" t="s">
        <v>17013</v>
      </c>
      <c r="M1129" s="78" t="s">
        <v>10036</v>
      </c>
      <c r="N1129" s="78" t="s">
        <v>16502</v>
      </c>
    </row>
    <row r="1130" customFormat="false" ht="15" hidden="false" customHeight="false" outlineLevel="0" collapsed="false">
      <c r="A1130" s="78" t="s">
        <v>16497</v>
      </c>
      <c r="B1130" s="78" t="s">
        <v>10050</v>
      </c>
      <c r="C1130" s="78" t="n">
        <v>118925731</v>
      </c>
      <c r="F1130" s="78" t="s">
        <v>16498</v>
      </c>
      <c r="G1130" s="78" t="s">
        <v>10035</v>
      </c>
      <c r="H1130" s="78" t="s">
        <v>10035</v>
      </c>
      <c r="I1130" s="78" t="s">
        <v>17012</v>
      </c>
      <c r="J1130" s="78" t="n">
        <v>21002382</v>
      </c>
      <c r="K1130" s="78" t="n">
        <v>461202103</v>
      </c>
      <c r="L1130" s="78" t="s">
        <v>17013</v>
      </c>
      <c r="M1130" s="78" t="s">
        <v>10036</v>
      </c>
      <c r="N1130" s="78" t="s">
        <v>16502</v>
      </c>
    </row>
    <row r="1131" customFormat="false" ht="15" hidden="false" customHeight="false" outlineLevel="0" collapsed="false">
      <c r="A1131" s="78" t="s">
        <v>16497</v>
      </c>
      <c r="B1131" s="78" t="s">
        <v>10064</v>
      </c>
      <c r="C1131" s="78" t="n">
        <v>152099358</v>
      </c>
      <c r="F1131" s="78" t="s">
        <v>16498</v>
      </c>
      <c r="G1131" s="78" t="s">
        <v>10035</v>
      </c>
      <c r="H1131" s="78" t="s">
        <v>10035</v>
      </c>
      <c r="I1131" s="78" t="s">
        <v>17012</v>
      </c>
      <c r="J1131" s="78" t="n">
        <v>21002382</v>
      </c>
      <c r="K1131" s="78" t="n">
        <v>461202103</v>
      </c>
      <c r="L1131" s="78" t="s">
        <v>17013</v>
      </c>
      <c r="M1131" s="78" t="s">
        <v>10036</v>
      </c>
      <c r="N1131" s="78" t="s">
        <v>16502</v>
      </c>
    </row>
    <row r="1132" customFormat="false" ht="15" hidden="false" customHeight="false" outlineLevel="0" collapsed="false">
      <c r="A1132" s="78" t="s">
        <v>16497</v>
      </c>
      <c r="B1132" s="78" t="s">
        <v>10071</v>
      </c>
      <c r="C1132" s="78" t="n">
        <v>153755264</v>
      </c>
      <c r="F1132" s="78" t="s">
        <v>16498</v>
      </c>
      <c r="G1132" s="78" t="s">
        <v>10035</v>
      </c>
      <c r="H1132" s="78" t="s">
        <v>10035</v>
      </c>
      <c r="I1132" s="78" t="s">
        <v>17012</v>
      </c>
      <c r="J1132" s="78" t="n">
        <v>21002382</v>
      </c>
      <c r="K1132" s="78" t="n">
        <v>461202103</v>
      </c>
      <c r="L1132" s="78" t="s">
        <v>17013</v>
      </c>
      <c r="M1132" s="78" t="s">
        <v>10036</v>
      </c>
      <c r="N1132" s="78" t="s">
        <v>16502</v>
      </c>
    </row>
    <row r="1133" customFormat="false" ht="15" hidden="false" customHeight="false" outlineLevel="0" collapsed="false">
      <c r="A1133" s="78" t="s">
        <v>16497</v>
      </c>
      <c r="B1133" s="78" t="s">
        <v>10078</v>
      </c>
      <c r="C1133" s="78" t="n">
        <v>154766742</v>
      </c>
      <c r="F1133" s="78" t="s">
        <v>16498</v>
      </c>
      <c r="G1133" s="78" t="s">
        <v>10035</v>
      </c>
      <c r="H1133" s="78" t="s">
        <v>10035</v>
      </c>
      <c r="I1133" s="78" t="s">
        <v>17012</v>
      </c>
      <c r="J1133" s="78" t="n">
        <v>21002382</v>
      </c>
      <c r="K1133" s="78" t="n">
        <v>461202103</v>
      </c>
      <c r="L1133" s="78" t="s">
        <v>17013</v>
      </c>
      <c r="M1133" s="78" t="s">
        <v>10036</v>
      </c>
      <c r="N1133" s="78" t="s">
        <v>16502</v>
      </c>
    </row>
    <row r="1134" customFormat="false" ht="15" hidden="false" customHeight="false" outlineLevel="0" collapsed="false">
      <c r="A1134" s="78" t="s">
        <v>16497</v>
      </c>
      <c r="B1134" s="78" t="s">
        <v>10085</v>
      </c>
      <c r="C1134" s="78" t="n">
        <v>154766589</v>
      </c>
      <c r="F1134" s="78" t="s">
        <v>16498</v>
      </c>
      <c r="G1134" s="78" t="s">
        <v>10035</v>
      </c>
      <c r="H1134" s="78" t="s">
        <v>10035</v>
      </c>
      <c r="I1134" s="78" t="s">
        <v>17012</v>
      </c>
      <c r="J1134" s="78" t="n">
        <v>21002382</v>
      </c>
      <c r="K1134" s="78" t="n">
        <v>461202103</v>
      </c>
      <c r="L1134" s="78" t="s">
        <v>17013</v>
      </c>
      <c r="M1134" s="78" t="s">
        <v>10036</v>
      </c>
      <c r="N1134" s="78" t="s">
        <v>16502</v>
      </c>
    </row>
    <row r="1135" customFormat="false" ht="15" hidden="false" customHeight="false" outlineLevel="0" collapsed="false">
      <c r="A1135" s="78" t="s">
        <v>16497</v>
      </c>
      <c r="B1135" s="78" t="s">
        <v>10057</v>
      </c>
      <c r="C1135" s="78" t="n">
        <v>151973695</v>
      </c>
      <c r="F1135" s="78" t="s">
        <v>16498</v>
      </c>
      <c r="G1135" s="78" t="s">
        <v>10035</v>
      </c>
      <c r="H1135" s="78" t="s">
        <v>10035</v>
      </c>
      <c r="I1135" s="78" t="s">
        <v>17012</v>
      </c>
      <c r="J1135" s="78" t="n">
        <v>21002382</v>
      </c>
      <c r="K1135" s="78" t="n">
        <v>461202103</v>
      </c>
      <c r="L1135" s="78" t="s">
        <v>17013</v>
      </c>
      <c r="M1135" s="78" t="s">
        <v>10036</v>
      </c>
      <c r="N1135" s="78" t="s">
        <v>16502</v>
      </c>
    </row>
    <row r="1136" customFormat="false" ht="15" hidden="false" customHeight="false" outlineLevel="0" collapsed="false">
      <c r="A1136" s="78" t="s">
        <v>16497</v>
      </c>
      <c r="B1136" s="78" t="s">
        <v>9883</v>
      </c>
      <c r="C1136" s="78" t="n">
        <v>21070619</v>
      </c>
      <c r="D1136" s="78" t="s">
        <v>9885</v>
      </c>
      <c r="E1136" s="78" t="s">
        <v>9884</v>
      </c>
      <c r="N1136" s="78" t="s">
        <v>16502</v>
      </c>
    </row>
    <row r="1137" customFormat="false" ht="15" hidden="false" customHeight="false" outlineLevel="0" collapsed="false">
      <c r="A1137" s="78" t="s">
        <v>16497</v>
      </c>
      <c r="B1137" s="78" t="s">
        <v>9893</v>
      </c>
      <c r="C1137" s="78" t="n">
        <v>52107145</v>
      </c>
      <c r="D1137" s="78" t="s">
        <v>174</v>
      </c>
      <c r="E1137" s="78" t="s">
        <v>9894</v>
      </c>
      <c r="F1137" s="78" t="s">
        <v>16498</v>
      </c>
      <c r="G1137" s="78" t="s">
        <v>9883</v>
      </c>
      <c r="H1137" s="78" t="s">
        <v>9883</v>
      </c>
      <c r="I1137" s="78" t="s">
        <v>516</v>
      </c>
      <c r="J1137" s="78" t="n">
        <v>21070619</v>
      </c>
      <c r="K1137" s="78" t="s">
        <v>9885</v>
      </c>
      <c r="L1137" s="78" t="s">
        <v>17014</v>
      </c>
      <c r="M1137" s="78" t="s">
        <v>9884</v>
      </c>
      <c r="N1137" s="78" t="s">
        <v>16502</v>
      </c>
    </row>
    <row r="1138" customFormat="false" ht="15" hidden="false" customHeight="false" outlineLevel="0" collapsed="false">
      <c r="A1138" s="78" t="s">
        <v>16497</v>
      </c>
      <c r="B1138" s="78" t="s">
        <v>10223</v>
      </c>
      <c r="C1138" s="78" t="n">
        <v>21003713</v>
      </c>
      <c r="D1138" s="78" t="n">
        <v>462222100</v>
      </c>
      <c r="E1138" s="78" t="s">
        <v>10224</v>
      </c>
      <c r="N1138" s="78" t="s">
        <v>16502</v>
      </c>
    </row>
    <row r="1139" customFormat="false" ht="15" hidden="false" customHeight="false" outlineLevel="0" collapsed="false">
      <c r="A1139" s="78" t="s">
        <v>16497</v>
      </c>
      <c r="B1139" s="78" t="s">
        <v>10223</v>
      </c>
      <c r="C1139" s="78" t="n">
        <v>21003713</v>
      </c>
      <c r="D1139" s="78" t="n">
        <v>462222100</v>
      </c>
      <c r="E1139" s="78" t="s">
        <v>10224</v>
      </c>
      <c r="N1139" s="78" t="s">
        <v>16502</v>
      </c>
    </row>
    <row r="1140" customFormat="false" ht="15" hidden="false" customHeight="false" outlineLevel="0" collapsed="false">
      <c r="A1140" s="78" t="s">
        <v>16497</v>
      </c>
      <c r="B1140" s="78" t="s">
        <v>10223</v>
      </c>
      <c r="C1140" s="78" t="n">
        <v>21003713</v>
      </c>
      <c r="D1140" s="78" t="n">
        <v>462222100</v>
      </c>
      <c r="E1140" s="78" t="s">
        <v>10224</v>
      </c>
      <c r="N1140" s="78" t="s">
        <v>16502</v>
      </c>
    </row>
    <row r="1141" customFormat="false" ht="15" hidden="false" customHeight="false" outlineLevel="0" collapsed="false">
      <c r="A1141" s="78" t="s">
        <v>16497</v>
      </c>
      <c r="B1141" s="78" t="s">
        <v>10232</v>
      </c>
      <c r="C1141" s="78" t="n">
        <v>152597941</v>
      </c>
      <c r="D1141" s="78" t="s">
        <v>959</v>
      </c>
      <c r="E1141" s="78" t="s">
        <v>10233</v>
      </c>
      <c r="F1141" s="78" t="s">
        <v>16498</v>
      </c>
      <c r="G1141" s="78" t="s">
        <v>10223</v>
      </c>
      <c r="H1141" s="78" t="s">
        <v>10223</v>
      </c>
      <c r="I1141" s="78" t="s">
        <v>17015</v>
      </c>
      <c r="J1141" s="78" t="n">
        <v>21003713</v>
      </c>
      <c r="K1141" s="78" t="n">
        <v>462222100</v>
      </c>
      <c r="L1141" s="78" t="s">
        <v>17016</v>
      </c>
      <c r="M1141" s="78" t="s">
        <v>10224</v>
      </c>
      <c r="N1141" s="78" t="s">
        <v>16502</v>
      </c>
    </row>
    <row r="1142" customFormat="false" ht="15" hidden="false" customHeight="false" outlineLevel="0" collapsed="false">
      <c r="A1142" s="78" t="s">
        <v>16497</v>
      </c>
      <c r="B1142" s="78" t="s">
        <v>10232</v>
      </c>
      <c r="C1142" s="78" t="n">
        <v>152597941</v>
      </c>
      <c r="D1142" s="78" t="s">
        <v>959</v>
      </c>
      <c r="E1142" s="78" t="s">
        <v>10233</v>
      </c>
      <c r="F1142" s="78" t="s">
        <v>16498</v>
      </c>
      <c r="G1142" s="78" t="s">
        <v>10223</v>
      </c>
      <c r="H1142" s="78" t="s">
        <v>10223</v>
      </c>
      <c r="I1142" s="78" t="s">
        <v>17015</v>
      </c>
      <c r="J1142" s="78" t="n">
        <v>21003713</v>
      </c>
      <c r="K1142" s="78" t="n">
        <v>462222100</v>
      </c>
      <c r="L1142" s="78" t="s">
        <v>17016</v>
      </c>
      <c r="M1142" s="78" t="s">
        <v>10224</v>
      </c>
      <c r="N1142" s="78" t="s">
        <v>16502</v>
      </c>
    </row>
    <row r="1143" customFormat="false" ht="15" hidden="false" customHeight="false" outlineLevel="0" collapsed="false">
      <c r="A1143" s="78" t="s">
        <v>16497</v>
      </c>
      <c r="B1143" s="78" t="s">
        <v>10232</v>
      </c>
      <c r="C1143" s="78" t="n">
        <v>152597941</v>
      </c>
      <c r="D1143" s="78" t="s">
        <v>959</v>
      </c>
      <c r="E1143" s="78" t="s">
        <v>10233</v>
      </c>
      <c r="F1143" s="78" t="s">
        <v>16498</v>
      </c>
      <c r="G1143" s="78" t="s">
        <v>10223</v>
      </c>
      <c r="H1143" s="78" t="s">
        <v>10223</v>
      </c>
      <c r="I1143" s="78" t="s">
        <v>17015</v>
      </c>
      <c r="J1143" s="78" t="n">
        <v>21003713</v>
      </c>
      <c r="K1143" s="78" t="n">
        <v>462222100</v>
      </c>
      <c r="L1143" s="78" t="s">
        <v>17016</v>
      </c>
      <c r="M1143" s="78" t="s">
        <v>10224</v>
      </c>
      <c r="N1143" s="78" t="s">
        <v>16502</v>
      </c>
    </row>
    <row r="1144" customFormat="false" ht="15" hidden="false" customHeight="false" outlineLevel="0" collapsed="false">
      <c r="A1144" s="78" t="s">
        <v>16497</v>
      </c>
      <c r="B1144" s="78" t="s">
        <v>13776</v>
      </c>
      <c r="C1144" s="78" t="n">
        <v>124055844</v>
      </c>
      <c r="D1144" s="78" t="s">
        <v>280</v>
      </c>
      <c r="E1144" s="78" t="s">
        <v>13777</v>
      </c>
      <c r="N1144" s="78" t="s">
        <v>16502</v>
      </c>
    </row>
    <row r="1145" customFormat="false" ht="15" hidden="false" customHeight="false" outlineLevel="0" collapsed="false">
      <c r="A1145" s="78" t="s">
        <v>16497</v>
      </c>
      <c r="B1145" s="78" t="s">
        <v>13776</v>
      </c>
      <c r="C1145" s="78" t="n">
        <v>124055844</v>
      </c>
      <c r="D1145" s="78" t="s">
        <v>280</v>
      </c>
      <c r="E1145" s="78" t="s">
        <v>13777</v>
      </c>
      <c r="N1145" s="78" t="s">
        <v>16502</v>
      </c>
    </row>
    <row r="1146" customFormat="false" ht="15" hidden="false" customHeight="false" outlineLevel="0" collapsed="false">
      <c r="A1146" s="78" t="s">
        <v>16497</v>
      </c>
      <c r="B1146" s="78" t="s">
        <v>17017</v>
      </c>
      <c r="C1146" s="78" t="n">
        <v>21002380</v>
      </c>
      <c r="D1146" s="78" t="n">
        <v>460146103</v>
      </c>
      <c r="E1146" s="78" t="s">
        <v>17018</v>
      </c>
      <c r="N1146" s="78" t="s">
        <v>16502</v>
      </c>
    </row>
    <row r="1147" customFormat="false" ht="15" hidden="false" customHeight="false" outlineLevel="0" collapsed="false">
      <c r="A1147" s="78" t="s">
        <v>16497</v>
      </c>
      <c r="B1147" s="78" t="s">
        <v>9779</v>
      </c>
      <c r="C1147" s="78" t="n">
        <v>27586070</v>
      </c>
      <c r="D1147" s="78" t="s">
        <v>9781</v>
      </c>
      <c r="E1147" s="78" t="s">
        <v>9780</v>
      </c>
      <c r="N1147" s="78" t="s">
        <v>16502</v>
      </c>
    </row>
    <row r="1148" customFormat="false" ht="15" hidden="false" customHeight="false" outlineLevel="0" collapsed="false">
      <c r="A1148" s="78" t="s">
        <v>16497</v>
      </c>
      <c r="B1148" s="78" t="s">
        <v>10248</v>
      </c>
      <c r="C1148" s="78" t="n">
        <v>21090379</v>
      </c>
      <c r="D1148" s="78" t="s">
        <v>10250</v>
      </c>
      <c r="E1148" s="78" t="s">
        <v>10249</v>
      </c>
      <c r="N1148" s="78" t="s">
        <v>16502</v>
      </c>
    </row>
    <row r="1149" customFormat="false" ht="15" hidden="false" customHeight="false" outlineLevel="0" collapsed="false">
      <c r="A1149" s="78" t="s">
        <v>16497</v>
      </c>
      <c r="B1149" s="78" t="s">
        <v>3663</v>
      </c>
      <c r="C1149" s="78" t="n">
        <v>148198715</v>
      </c>
      <c r="F1149" s="78" t="s">
        <v>17019</v>
      </c>
      <c r="G1149" s="78" t="s">
        <v>17020</v>
      </c>
      <c r="H1149" s="78" t="s">
        <v>17020</v>
      </c>
      <c r="I1149" s="78" t="s">
        <v>17021</v>
      </c>
      <c r="J1149" s="78" t="n">
        <v>60611090</v>
      </c>
      <c r="N1149" s="78" t="s">
        <v>16502</v>
      </c>
    </row>
    <row r="1150" customFormat="false" ht="15" hidden="false" customHeight="false" outlineLevel="0" collapsed="false">
      <c r="A1150" s="78" t="s">
        <v>16497</v>
      </c>
      <c r="B1150" s="78" t="s">
        <v>3668</v>
      </c>
      <c r="C1150" s="78" t="n">
        <v>148573960</v>
      </c>
      <c r="F1150" s="78" t="s">
        <v>17019</v>
      </c>
      <c r="G1150" s="78" t="s">
        <v>17020</v>
      </c>
      <c r="H1150" s="78" t="s">
        <v>17020</v>
      </c>
      <c r="I1150" s="78" t="s">
        <v>17021</v>
      </c>
      <c r="J1150" s="78" t="n">
        <v>60611090</v>
      </c>
      <c r="N1150" s="78" t="s">
        <v>16502</v>
      </c>
    </row>
    <row r="1151" customFormat="false" ht="15" hidden="false" customHeight="false" outlineLevel="0" collapsed="false">
      <c r="A1151" s="78" t="s">
        <v>16497</v>
      </c>
      <c r="B1151" s="78" t="s">
        <v>3672</v>
      </c>
      <c r="C1151" s="78" t="n">
        <v>149115042</v>
      </c>
      <c r="F1151" s="78" t="s">
        <v>17019</v>
      </c>
      <c r="G1151" s="78" t="s">
        <v>17020</v>
      </c>
      <c r="H1151" s="78" t="s">
        <v>17020</v>
      </c>
      <c r="I1151" s="78" t="s">
        <v>17021</v>
      </c>
      <c r="J1151" s="78" t="n">
        <v>60611090</v>
      </c>
      <c r="N1151" s="78" t="s">
        <v>16502</v>
      </c>
    </row>
    <row r="1152" customFormat="false" ht="15" hidden="false" customHeight="false" outlineLevel="0" collapsed="false">
      <c r="A1152" s="78" t="s">
        <v>16497</v>
      </c>
      <c r="B1152" s="78" t="s">
        <v>3676</v>
      </c>
      <c r="C1152" s="78" t="n">
        <v>150253653</v>
      </c>
      <c r="F1152" s="78" t="s">
        <v>17019</v>
      </c>
      <c r="G1152" s="78" t="s">
        <v>17020</v>
      </c>
      <c r="H1152" s="78" t="s">
        <v>17020</v>
      </c>
      <c r="I1152" s="78" t="s">
        <v>17021</v>
      </c>
      <c r="J1152" s="78" t="n">
        <v>60611090</v>
      </c>
      <c r="N1152" s="78" t="s">
        <v>16502</v>
      </c>
    </row>
    <row r="1153" customFormat="false" ht="15" hidden="false" customHeight="false" outlineLevel="0" collapsed="false">
      <c r="A1153" s="78" t="s">
        <v>16497</v>
      </c>
      <c r="B1153" s="78" t="s">
        <v>3680</v>
      </c>
      <c r="C1153" s="78" t="n">
        <v>151059420</v>
      </c>
      <c r="F1153" s="78" t="s">
        <v>17019</v>
      </c>
      <c r="G1153" s="78" t="s">
        <v>17020</v>
      </c>
      <c r="H1153" s="78" t="s">
        <v>17020</v>
      </c>
      <c r="I1153" s="78" t="s">
        <v>17021</v>
      </c>
      <c r="J1153" s="78" t="n">
        <v>60611090</v>
      </c>
      <c r="N1153" s="78" t="s">
        <v>16502</v>
      </c>
    </row>
    <row r="1154" customFormat="false" ht="15" hidden="false" customHeight="false" outlineLevel="0" collapsed="false">
      <c r="A1154" s="78" t="s">
        <v>16497</v>
      </c>
      <c r="B1154" s="78" t="s">
        <v>3684</v>
      </c>
      <c r="C1154" s="78" t="n">
        <v>151137585</v>
      </c>
      <c r="F1154" s="78" t="s">
        <v>17019</v>
      </c>
      <c r="G1154" s="78" t="s">
        <v>17020</v>
      </c>
      <c r="H1154" s="78" t="s">
        <v>17020</v>
      </c>
      <c r="I1154" s="78" t="s">
        <v>17021</v>
      </c>
      <c r="J1154" s="78" t="n">
        <v>60611090</v>
      </c>
      <c r="N1154" s="78" t="s">
        <v>16502</v>
      </c>
    </row>
    <row r="1155" customFormat="false" ht="15" hidden="false" customHeight="false" outlineLevel="0" collapsed="false">
      <c r="A1155" s="78" t="s">
        <v>16497</v>
      </c>
      <c r="B1155" s="78" t="s">
        <v>3688</v>
      </c>
      <c r="C1155" s="78" t="n">
        <v>151240465</v>
      </c>
      <c r="F1155" s="78" t="s">
        <v>17019</v>
      </c>
      <c r="G1155" s="78" t="s">
        <v>17020</v>
      </c>
      <c r="H1155" s="78" t="s">
        <v>17020</v>
      </c>
      <c r="I1155" s="78" t="s">
        <v>17021</v>
      </c>
      <c r="J1155" s="78" t="n">
        <v>60611090</v>
      </c>
      <c r="N1155" s="78" t="s">
        <v>16502</v>
      </c>
    </row>
    <row r="1156" customFormat="false" ht="15" hidden="false" customHeight="false" outlineLevel="0" collapsed="false">
      <c r="A1156" s="78" t="s">
        <v>16497</v>
      </c>
      <c r="B1156" s="78" t="s">
        <v>3692</v>
      </c>
      <c r="C1156" s="78" t="n">
        <v>151927975</v>
      </c>
      <c r="F1156" s="78" t="s">
        <v>17019</v>
      </c>
      <c r="G1156" s="78" t="s">
        <v>17020</v>
      </c>
      <c r="H1156" s="78" t="s">
        <v>17020</v>
      </c>
      <c r="I1156" s="78" t="s">
        <v>17021</v>
      </c>
      <c r="J1156" s="78" t="n">
        <v>60611090</v>
      </c>
      <c r="N1156" s="78" t="s">
        <v>16502</v>
      </c>
    </row>
    <row r="1157" customFormat="false" ht="15" hidden="false" customHeight="false" outlineLevel="0" collapsed="false">
      <c r="A1157" s="78" t="s">
        <v>16497</v>
      </c>
      <c r="B1157" s="78" t="s">
        <v>3696</v>
      </c>
      <c r="C1157" s="78" t="n">
        <v>151928109</v>
      </c>
      <c r="F1157" s="78" t="s">
        <v>17019</v>
      </c>
      <c r="G1157" s="78" t="s">
        <v>17020</v>
      </c>
      <c r="H1157" s="78" t="s">
        <v>17020</v>
      </c>
      <c r="I1157" s="78" t="s">
        <v>17021</v>
      </c>
      <c r="J1157" s="78" t="n">
        <v>60611090</v>
      </c>
      <c r="N1157" s="78" t="s">
        <v>16502</v>
      </c>
    </row>
    <row r="1158" customFormat="false" ht="15" hidden="false" customHeight="false" outlineLevel="0" collapsed="false">
      <c r="A1158" s="78" t="s">
        <v>16497</v>
      </c>
      <c r="B1158" s="78" t="s">
        <v>3700</v>
      </c>
      <c r="C1158" s="78" t="n">
        <v>152179997</v>
      </c>
      <c r="F1158" s="78" t="s">
        <v>17019</v>
      </c>
      <c r="G1158" s="78" t="s">
        <v>17020</v>
      </c>
      <c r="H1158" s="78" t="s">
        <v>17020</v>
      </c>
      <c r="I1158" s="78" t="s">
        <v>17021</v>
      </c>
      <c r="J1158" s="78" t="n">
        <v>60611090</v>
      </c>
      <c r="N1158" s="78" t="s">
        <v>16502</v>
      </c>
    </row>
    <row r="1159" customFormat="false" ht="15" hidden="false" customHeight="false" outlineLevel="0" collapsed="false">
      <c r="A1159" s="78" t="s">
        <v>16497</v>
      </c>
      <c r="B1159" s="78" t="s">
        <v>3704</v>
      </c>
      <c r="C1159" s="78" t="n">
        <v>152328214</v>
      </c>
      <c r="F1159" s="78" t="s">
        <v>17019</v>
      </c>
      <c r="G1159" s="78" t="s">
        <v>17020</v>
      </c>
      <c r="H1159" s="78" t="s">
        <v>17020</v>
      </c>
      <c r="I1159" s="78" t="s">
        <v>17021</v>
      </c>
      <c r="J1159" s="78" t="n">
        <v>60611090</v>
      </c>
      <c r="N1159" s="78" t="s">
        <v>16502</v>
      </c>
    </row>
    <row r="1160" customFormat="false" ht="15" hidden="false" customHeight="false" outlineLevel="0" collapsed="false">
      <c r="A1160" s="78" t="s">
        <v>16497</v>
      </c>
      <c r="B1160" s="78" t="s">
        <v>3708</v>
      </c>
      <c r="C1160" s="78" t="n">
        <v>152328110</v>
      </c>
      <c r="F1160" s="78" t="s">
        <v>17019</v>
      </c>
      <c r="G1160" s="78" t="s">
        <v>17020</v>
      </c>
      <c r="H1160" s="78" t="s">
        <v>17020</v>
      </c>
      <c r="I1160" s="78" t="s">
        <v>17021</v>
      </c>
      <c r="J1160" s="78" t="n">
        <v>60611090</v>
      </c>
      <c r="N1160" s="78" t="s">
        <v>16502</v>
      </c>
    </row>
    <row r="1161" customFormat="false" ht="15" hidden="false" customHeight="false" outlineLevel="0" collapsed="false">
      <c r="A1161" s="78" t="s">
        <v>16497</v>
      </c>
      <c r="B1161" s="78" t="s">
        <v>3712</v>
      </c>
      <c r="C1161" s="78" t="n">
        <v>152420770</v>
      </c>
      <c r="F1161" s="78" t="s">
        <v>17019</v>
      </c>
      <c r="G1161" s="78" t="s">
        <v>17020</v>
      </c>
      <c r="H1161" s="78" t="s">
        <v>17020</v>
      </c>
      <c r="I1161" s="78" t="s">
        <v>17021</v>
      </c>
      <c r="J1161" s="78" t="n">
        <v>60611090</v>
      </c>
      <c r="N1161" s="78" t="s">
        <v>16502</v>
      </c>
    </row>
    <row r="1162" customFormat="false" ht="15" hidden="false" customHeight="false" outlineLevel="0" collapsed="false">
      <c r="A1162" s="78" t="s">
        <v>16497</v>
      </c>
      <c r="B1162" s="78" t="s">
        <v>3716</v>
      </c>
      <c r="C1162" s="78" t="n">
        <v>152434179</v>
      </c>
      <c r="F1162" s="78" t="s">
        <v>17019</v>
      </c>
      <c r="G1162" s="78" t="s">
        <v>17020</v>
      </c>
      <c r="H1162" s="78" t="s">
        <v>17020</v>
      </c>
      <c r="I1162" s="78" t="s">
        <v>17021</v>
      </c>
      <c r="J1162" s="78" t="n">
        <v>60611090</v>
      </c>
      <c r="N1162" s="78" t="s">
        <v>16502</v>
      </c>
    </row>
    <row r="1163" customFormat="false" ht="15" hidden="false" customHeight="false" outlineLevel="0" collapsed="false">
      <c r="A1163" s="78" t="s">
        <v>16497</v>
      </c>
      <c r="B1163" s="78" t="s">
        <v>3720</v>
      </c>
      <c r="C1163" s="78" t="n">
        <v>152593308</v>
      </c>
      <c r="F1163" s="78" t="s">
        <v>17019</v>
      </c>
      <c r="G1163" s="78" t="s">
        <v>17020</v>
      </c>
      <c r="H1163" s="78" t="s">
        <v>17020</v>
      </c>
      <c r="I1163" s="78" t="s">
        <v>17021</v>
      </c>
      <c r="J1163" s="78" t="n">
        <v>60611090</v>
      </c>
      <c r="N1163" s="78" t="s">
        <v>16502</v>
      </c>
    </row>
    <row r="1164" customFormat="false" ht="15" hidden="false" customHeight="false" outlineLevel="0" collapsed="false">
      <c r="A1164" s="78" t="s">
        <v>16497</v>
      </c>
      <c r="B1164" s="78" t="s">
        <v>3724</v>
      </c>
      <c r="C1164" s="78" t="n">
        <v>152673748</v>
      </c>
      <c r="F1164" s="78" t="s">
        <v>17019</v>
      </c>
      <c r="G1164" s="78" t="s">
        <v>17020</v>
      </c>
      <c r="H1164" s="78" t="s">
        <v>17020</v>
      </c>
      <c r="I1164" s="78" t="s">
        <v>17021</v>
      </c>
      <c r="J1164" s="78" t="n">
        <v>60611090</v>
      </c>
      <c r="N1164" s="78" t="s">
        <v>16502</v>
      </c>
    </row>
    <row r="1165" customFormat="false" ht="15" hidden="false" customHeight="false" outlineLevel="0" collapsed="false">
      <c r="A1165" s="78" t="s">
        <v>16497</v>
      </c>
      <c r="B1165" s="78" t="s">
        <v>3728</v>
      </c>
      <c r="C1165" s="78" t="n">
        <v>152739672</v>
      </c>
      <c r="F1165" s="78" t="s">
        <v>17019</v>
      </c>
      <c r="G1165" s="78" t="s">
        <v>17020</v>
      </c>
      <c r="H1165" s="78" t="s">
        <v>17020</v>
      </c>
      <c r="I1165" s="78" t="s">
        <v>17021</v>
      </c>
      <c r="J1165" s="78" t="n">
        <v>60611090</v>
      </c>
      <c r="N1165" s="78" t="s">
        <v>16502</v>
      </c>
    </row>
    <row r="1166" customFormat="false" ht="15" hidden="false" customHeight="false" outlineLevel="0" collapsed="false">
      <c r="A1166" s="78" t="s">
        <v>16497</v>
      </c>
      <c r="B1166" s="78" t="s">
        <v>3732</v>
      </c>
      <c r="C1166" s="78" t="n">
        <v>152739584</v>
      </c>
      <c r="F1166" s="78" t="s">
        <v>17019</v>
      </c>
      <c r="G1166" s="78" t="s">
        <v>17020</v>
      </c>
      <c r="H1166" s="78" t="s">
        <v>17020</v>
      </c>
      <c r="I1166" s="78" t="s">
        <v>17021</v>
      </c>
      <c r="J1166" s="78" t="n">
        <v>60611090</v>
      </c>
      <c r="N1166" s="78" t="s">
        <v>16502</v>
      </c>
    </row>
    <row r="1167" customFormat="false" ht="15" hidden="false" customHeight="false" outlineLevel="0" collapsed="false">
      <c r="A1167" s="78" t="s">
        <v>16497</v>
      </c>
      <c r="B1167" s="78" t="s">
        <v>3736</v>
      </c>
      <c r="C1167" s="78" t="n">
        <v>152749946</v>
      </c>
      <c r="F1167" s="78" t="s">
        <v>17019</v>
      </c>
      <c r="G1167" s="78" t="s">
        <v>17020</v>
      </c>
      <c r="H1167" s="78" t="s">
        <v>17020</v>
      </c>
      <c r="I1167" s="78" t="s">
        <v>17021</v>
      </c>
      <c r="J1167" s="78" t="n">
        <v>60611090</v>
      </c>
      <c r="N1167" s="78" t="s">
        <v>16502</v>
      </c>
    </row>
    <row r="1168" customFormat="false" ht="15" hidden="false" customHeight="false" outlineLevel="0" collapsed="false">
      <c r="A1168" s="78" t="s">
        <v>16497</v>
      </c>
      <c r="B1168" s="78" t="s">
        <v>3740</v>
      </c>
      <c r="C1168" s="78" t="n">
        <v>152783649</v>
      </c>
      <c r="F1168" s="78" t="s">
        <v>17019</v>
      </c>
      <c r="G1168" s="78" t="s">
        <v>17020</v>
      </c>
      <c r="H1168" s="78" t="s">
        <v>17020</v>
      </c>
      <c r="I1168" s="78" t="s">
        <v>17021</v>
      </c>
      <c r="J1168" s="78" t="n">
        <v>60611090</v>
      </c>
      <c r="N1168" s="78" t="s">
        <v>16502</v>
      </c>
    </row>
    <row r="1169" customFormat="false" ht="15" hidden="false" customHeight="false" outlineLevel="0" collapsed="false">
      <c r="A1169" s="78" t="s">
        <v>16497</v>
      </c>
      <c r="B1169" s="78" t="s">
        <v>3752</v>
      </c>
      <c r="C1169" s="78" t="n">
        <v>153176922</v>
      </c>
      <c r="F1169" s="78" t="s">
        <v>17019</v>
      </c>
      <c r="G1169" s="78" t="s">
        <v>17020</v>
      </c>
      <c r="H1169" s="78" t="s">
        <v>17020</v>
      </c>
      <c r="I1169" s="78" t="s">
        <v>17021</v>
      </c>
      <c r="J1169" s="78" t="n">
        <v>60611090</v>
      </c>
      <c r="N1169" s="78" t="s">
        <v>16502</v>
      </c>
    </row>
    <row r="1170" customFormat="false" ht="15" hidden="false" customHeight="false" outlineLevel="0" collapsed="false">
      <c r="A1170" s="78" t="s">
        <v>16497</v>
      </c>
      <c r="B1170" s="78" t="s">
        <v>3756</v>
      </c>
      <c r="C1170" s="78" t="n">
        <v>153178260</v>
      </c>
      <c r="F1170" s="78" t="s">
        <v>17019</v>
      </c>
      <c r="G1170" s="78" t="s">
        <v>17020</v>
      </c>
      <c r="H1170" s="78" t="s">
        <v>17020</v>
      </c>
      <c r="I1170" s="78" t="s">
        <v>17021</v>
      </c>
      <c r="J1170" s="78" t="n">
        <v>60611090</v>
      </c>
      <c r="N1170" s="78" t="s">
        <v>16502</v>
      </c>
    </row>
    <row r="1171" customFormat="false" ht="15" hidden="false" customHeight="false" outlineLevel="0" collapsed="false">
      <c r="A1171" s="78" t="s">
        <v>16497</v>
      </c>
      <c r="B1171" s="78" t="s">
        <v>3760</v>
      </c>
      <c r="C1171" s="78" t="n">
        <v>153199870</v>
      </c>
      <c r="F1171" s="78" t="s">
        <v>17019</v>
      </c>
      <c r="G1171" s="78" t="s">
        <v>17020</v>
      </c>
      <c r="H1171" s="78" t="s">
        <v>17020</v>
      </c>
      <c r="I1171" s="78" t="s">
        <v>17021</v>
      </c>
      <c r="J1171" s="78" t="n">
        <v>60611090</v>
      </c>
      <c r="N1171" s="78" t="s">
        <v>16502</v>
      </c>
    </row>
    <row r="1172" customFormat="false" ht="15" hidden="false" customHeight="false" outlineLevel="0" collapsed="false">
      <c r="A1172" s="78" t="s">
        <v>16497</v>
      </c>
      <c r="B1172" s="78" t="s">
        <v>3744</v>
      </c>
      <c r="C1172" s="78" t="n">
        <v>153309130</v>
      </c>
      <c r="F1172" s="78" t="s">
        <v>17019</v>
      </c>
      <c r="G1172" s="78" t="s">
        <v>17020</v>
      </c>
      <c r="H1172" s="78" t="s">
        <v>17020</v>
      </c>
      <c r="I1172" s="78" t="s">
        <v>17021</v>
      </c>
      <c r="J1172" s="78" t="n">
        <v>60611090</v>
      </c>
      <c r="N1172" s="78" t="s">
        <v>16502</v>
      </c>
    </row>
    <row r="1173" customFormat="false" ht="15" hidden="false" customHeight="false" outlineLevel="0" collapsed="false">
      <c r="A1173" s="78" t="s">
        <v>16497</v>
      </c>
      <c r="B1173" s="78" t="s">
        <v>3764</v>
      </c>
      <c r="C1173" s="78" t="n">
        <v>153309256</v>
      </c>
      <c r="F1173" s="78" t="s">
        <v>17019</v>
      </c>
      <c r="G1173" s="78" t="s">
        <v>17020</v>
      </c>
      <c r="H1173" s="78" t="s">
        <v>17020</v>
      </c>
      <c r="I1173" s="78" t="s">
        <v>17021</v>
      </c>
      <c r="J1173" s="78" t="n">
        <v>60611090</v>
      </c>
      <c r="N1173" s="78" t="s">
        <v>16502</v>
      </c>
    </row>
    <row r="1174" customFormat="false" ht="15" hidden="false" customHeight="false" outlineLevel="0" collapsed="false">
      <c r="A1174" s="78" t="s">
        <v>16497</v>
      </c>
      <c r="B1174" s="78" t="s">
        <v>3748</v>
      </c>
      <c r="C1174" s="78" t="n">
        <v>153310747</v>
      </c>
      <c r="F1174" s="78" t="s">
        <v>17019</v>
      </c>
      <c r="G1174" s="78" t="s">
        <v>17020</v>
      </c>
      <c r="H1174" s="78" t="s">
        <v>17020</v>
      </c>
      <c r="I1174" s="78" t="s">
        <v>17021</v>
      </c>
      <c r="J1174" s="78" t="n">
        <v>60611090</v>
      </c>
      <c r="N1174" s="78" t="s">
        <v>16502</v>
      </c>
    </row>
    <row r="1175" customFormat="false" ht="15" hidden="false" customHeight="false" outlineLevel="0" collapsed="false">
      <c r="A1175" s="78" t="s">
        <v>16497</v>
      </c>
      <c r="B1175" s="78" t="s">
        <v>3768</v>
      </c>
      <c r="C1175" s="78" t="n">
        <v>153374733</v>
      </c>
      <c r="F1175" s="78" t="s">
        <v>17019</v>
      </c>
      <c r="G1175" s="78" t="s">
        <v>17020</v>
      </c>
      <c r="H1175" s="78" t="s">
        <v>17020</v>
      </c>
      <c r="I1175" s="78" t="s">
        <v>17021</v>
      </c>
      <c r="J1175" s="78" t="n">
        <v>60611090</v>
      </c>
      <c r="N1175" s="78" t="s">
        <v>16502</v>
      </c>
    </row>
    <row r="1176" customFormat="false" ht="15" hidden="false" customHeight="false" outlineLevel="0" collapsed="false">
      <c r="A1176" s="78" t="s">
        <v>16497</v>
      </c>
      <c r="B1176" s="78" t="s">
        <v>3772</v>
      </c>
      <c r="C1176" s="78" t="n">
        <v>153377922</v>
      </c>
      <c r="F1176" s="78" t="s">
        <v>17019</v>
      </c>
      <c r="G1176" s="78" t="s">
        <v>17020</v>
      </c>
      <c r="H1176" s="78" t="s">
        <v>17020</v>
      </c>
      <c r="I1176" s="78" t="s">
        <v>17021</v>
      </c>
      <c r="J1176" s="78" t="n">
        <v>60611090</v>
      </c>
      <c r="N1176" s="78" t="s">
        <v>16502</v>
      </c>
    </row>
    <row r="1177" customFormat="false" ht="15" hidden="false" customHeight="false" outlineLevel="0" collapsed="false">
      <c r="A1177" s="78" t="s">
        <v>16497</v>
      </c>
      <c r="B1177" s="78" t="s">
        <v>3776</v>
      </c>
      <c r="C1177" s="78" t="n">
        <v>153377977</v>
      </c>
      <c r="F1177" s="78" t="s">
        <v>17019</v>
      </c>
      <c r="G1177" s="78" t="s">
        <v>17020</v>
      </c>
      <c r="H1177" s="78" t="s">
        <v>17020</v>
      </c>
      <c r="I1177" s="78" t="s">
        <v>17021</v>
      </c>
      <c r="J1177" s="78" t="n">
        <v>60611090</v>
      </c>
      <c r="N1177" s="78" t="s">
        <v>16502</v>
      </c>
    </row>
    <row r="1178" customFormat="false" ht="15" hidden="false" customHeight="false" outlineLevel="0" collapsed="false">
      <c r="A1178" s="78" t="s">
        <v>16497</v>
      </c>
      <c r="B1178" s="78" t="s">
        <v>3780</v>
      </c>
      <c r="C1178" s="78" t="n">
        <v>153432122</v>
      </c>
      <c r="F1178" s="78" t="s">
        <v>17019</v>
      </c>
      <c r="G1178" s="78" t="s">
        <v>17020</v>
      </c>
      <c r="H1178" s="78" t="s">
        <v>17020</v>
      </c>
      <c r="I1178" s="78" t="s">
        <v>17021</v>
      </c>
      <c r="J1178" s="78" t="n">
        <v>60611090</v>
      </c>
      <c r="N1178" s="78" t="s">
        <v>16502</v>
      </c>
    </row>
    <row r="1179" customFormat="false" ht="15" hidden="false" customHeight="false" outlineLevel="0" collapsed="false">
      <c r="A1179" s="78" t="s">
        <v>16497</v>
      </c>
      <c r="B1179" s="78" t="s">
        <v>3788</v>
      </c>
      <c r="C1179" s="78" t="n">
        <v>153654286</v>
      </c>
      <c r="F1179" s="78" t="s">
        <v>17019</v>
      </c>
      <c r="G1179" s="78" t="s">
        <v>17020</v>
      </c>
      <c r="H1179" s="78" t="s">
        <v>17020</v>
      </c>
      <c r="I1179" s="78" t="s">
        <v>17021</v>
      </c>
      <c r="J1179" s="78" t="n">
        <v>60611090</v>
      </c>
      <c r="N1179" s="78" t="s">
        <v>16502</v>
      </c>
    </row>
    <row r="1180" customFormat="false" ht="15" hidden="false" customHeight="false" outlineLevel="0" collapsed="false">
      <c r="A1180" s="78" t="s">
        <v>16497</v>
      </c>
      <c r="B1180" s="78" t="s">
        <v>3784</v>
      </c>
      <c r="C1180" s="78" t="n">
        <v>153653975</v>
      </c>
      <c r="F1180" s="78" t="s">
        <v>17019</v>
      </c>
      <c r="G1180" s="78" t="s">
        <v>17020</v>
      </c>
      <c r="H1180" s="78" t="s">
        <v>17020</v>
      </c>
      <c r="I1180" s="78" t="s">
        <v>17021</v>
      </c>
      <c r="J1180" s="78" t="n">
        <v>60611090</v>
      </c>
      <c r="N1180" s="78" t="s">
        <v>16502</v>
      </c>
    </row>
    <row r="1181" customFormat="false" ht="15" hidden="false" customHeight="false" outlineLevel="0" collapsed="false">
      <c r="A1181" s="78" t="s">
        <v>16497</v>
      </c>
      <c r="B1181" s="78" t="s">
        <v>3792</v>
      </c>
      <c r="C1181" s="78" t="n">
        <v>153697518</v>
      </c>
      <c r="F1181" s="78" t="s">
        <v>17019</v>
      </c>
      <c r="G1181" s="78" t="s">
        <v>17020</v>
      </c>
      <c r="H1181" s="78" t="s">
        <v>17020</v>
      </c>
      <c r="I1181" s="78" t="s">
        <v>17021</v>
      </c>
      <c r="J1181" s="78" t="n">
        <v>60611090</v>
      </c>
      <c r="N1181" s="78" t="s">
        <v>16502</v>
      </c>
    </row>
    <row r="1182" customFormat="false" ht="15" hidden="false" customHeight="false" outlineLevel="0" collapsed="false">
      <c r="A1182" s="78" t="s">
        <v>16497</v>
      </c>
      <c r="B1182" s="78" t="s">
        <v>3800</v>
      </c>
      <c r="C1182" s="78" t="n">
        <v>153893555</v>
      </c>
      <c r="F1182" s="78" t="s">
        <v>17019</v>
      </c>
      <c r="G1182" s="78" t="s">
        <v>17020</v>
      </c>
      <c r="H1182" s="78" t="s">
        <v>17020</v>
      </c>
      <c r="I1182" s="78" t="s">
        <v>17021</v>
      </c>
      <c r="J1182" s="78" t="n">
        <v>60611090</v>
      </c>
      <c r="N1182" s="78" t="s">
        <v>16502</v>
      </c>
    </row>
    <row r="1183" customFormat="false" ht="15" hidden="false" customHeight="false" outlineLevel="0" collapsed="false">
      <c r="A1183" s="78" t="s">
        <v>16497</v>
      </c>
      <c r="B1183" s="78" t="s">
        <v>3796</v>
      </c>
      <c r="C1183" s="78" t="n">
        <v>153892276</v>
      </c>
      <c r="F1183" s="78" t="s">
        <v>17019</v>
      </c>
      <c r="G1183" s="78" t="s">
        <v>17020</v>
      </c>
      <c r="H1183" s="78" t="s">
        <v>17020</v>
      </c>
      <c r="I1183" s="78" t="s">
        <v>17021</v>
      </c>
      <c r="J1183" s="78" t="n">
        <v>60611090</v>
      </c>
      <c r="N1183" s="78" t="s">
        <v>16502</v>
      </c>
    </row>
    <row r="1184" customFormat="false" ht="15" hidden="false" customHeight="false" outlineLevel="0" collapsed="false">
      <c r="A1184" s="78" t="s">
        <v>16497</v>
      </c>
      <c r="B1184" s="78" t="s">
        <v>3804</v>
      </c>
      <c r="C1184" s="78" t="n">
        <v>154093110</v>
      </c>
      <c r="F1184" s="78" t="s">
        <v>17019</v>
      </c>
      <c r="G1184" s="78" t="s">
        <v>17020</v>
      </c>
      <c r="H1184" s="78" t="s">
        <v>17020</v>
      </c>
      <c r="I1184" s="78" t="s">
        <v>17021</v>
      </c>
      <c r="J1184" s="78" t="n">
        <v>60611090</v>
      </c>
      <c r="N1184" s="78" t="s">
        <v>16502</v>
      </c>
    </row>
    <row r="1185" customFormat="false" ht="15" hidden="false" customHeight="false" outlineLevel="0" collapsed="false">
      <c r="A1185" s="78" t="s">
        <v>16497</v>
      </c>
      <c r="B1185" s="78" t="s">
        <v>3808</v>
      </c>
      <c r="C1185" s="78" t="n">
        <v>154117995</v>
      </c>
      <c r="F1185" s="78" t="s">
        <v>17019</v>
      </c>
      <c r="G1185" s="78" t="s">
        <v>17020</v>
      </c>
      <c r="H1185" s="78" t="s">
        <v>17020</v>
      </c>
      <c r="I1185" s="78" t="s">
        <v>17021</v>
      </c>
      <c r="J1185" s="78" t="n">
        <v>60611090</v>
      </c>
      <c r="N1185" s="78" t="s">
        <v>16502</v>
      </c>
    </row>
    <row r="1186" customFormat="false" ht="15" hidden="false" customHeight="false" outlineLevel="0" collapsed="false">
      <c r="A1186" s="78" t="s">
        <v>16497</v>
      </c>
      <c r="B1186" s="78" t="s">
        <v>3812</v>
      </c>
      <c r="C1186" s="78" t="n">
        <v>154179119</v>
      </c>
      <c r="F1186" s="78" t="s">
        <v>17019</v>
      </c>
      <c r="G1186" s="78" t="s">
        <v>17020</v>
      </c>
      <c r="H1186" s="78" t="s">
        <v>17020</v>
      </c>
      <c r="I1186" s="78" t="s">
        <v>17021</v>
      </c>
      <c r="J1186" s="78" t="n">
        <v>60611090</v>
      </c>
      <c r="N1186" s="78" t="s">
        <v>16502</v>
      </c>
    </row>
    <row r="1187" customFormat="false" ht="15" hidden="false" customHeight="false" outlineLevel="0" collapsed="false">
      <c r="A1187" s="78" t="s">
        <v>16497</v>
      </c>
      <c r="B1187" s="78" t="s">
        <v>3816</v>
      </c>
      <c r="C1187" s="78" t="n">
        <v>154358871</v>
      </c>
      <c r="F1187" s="78" t="s">
        <v>17019</v>
      </c>
      <c r="G1187" s="78" t="s">
        <v>17020</v>
      </c>
      <c r="H1187" s="78" t="s">
        <v>17020</v>
      </c>
      <c r="I1187" s="78" t="s">
        <v>17021</v>
      </c>
      <c r="J1187" s="78" t="n">
        <v>60611090</v>
      </c>
      <c r="N1187" s="78" t="s">
        <v>16502</v>
      </c>
    </row>
    <row r="1188" customFormat="false" ht="15" hidden="false" customHeight="false" outlineLevel="0" collapsed="false">
      <c r="A1188" s="78" t="s">
        <v>16497</v>
      </c>
      <c r="B1188" s="78" t="s">
        <v>3820</v>
      </c>
      <c r="C1188" s="78" t="n">
        <v>154413327</v>
      </c>
      <c r="F1188" s="78" t="s">
        <v>17019</v>
      </c>
      <c r="G1188" s="78" t="s">
        <v>17020</v>
      </c>
      <c r="H1188" s="78" t="s">
        <v>17020</v>
      </c>
      <c r="I1188" s="78" t="s">
        <v>17021</v>
      </c>
      <c r="J1188" s="78" t="n">
        <v>60611090</v>
      </c>
      <c r="N1188" s="78" t="s">
        <v>16502</v>
      </c>
    </row>
    <row r="1189" customFormat="false" ht="15" hidden="false" customHeight="false" outlineLevel="0" collapsed="false">
      <c r="A1189" s="78" t="s">
        <v>16497</v>
      </c>
      <c r="B1189" s="78" t="s">
        <v>3824</v>
      </c>
      <c r="C1189" s="78" t="n">
        <v>154574039</v>
      </c>
      <c r="F1189" s="78" t="s">
        <v>17019</v>
      </c>
      <c r="G1189" s="78" t="s">
        <v>17020</v>
      </c>
      <c r="H1189" s="78" t="s">
        <v>17020</v>
      </c>
      <c r="I1189" s="78" t="s">
        <v>17021</v>
      </c>
      <c r="J1189" s="78" t="n">
        <v>60611090</v>
      </c>
      <c r="N1189" s="78" t="s">
        <v>16502</v>
      </c>
    </row>
    <row r="1190" customFormat="false" ht="15" hidden="false" customHeight="false" outlineLevel="0" collapsed="false">
      <c r="A1190" s="78" t="s">
        <v>16497</v>
      </c>
      <c r="B1190" s="78" t="s">
        <v>3828</v>
      </c>
      <c r="C1190" s="78" t="n">
        <v>154610978</v>
      </c>
      <c r="F1190" s="78" t="s">
        <v>17019</v>
      </c>
      <c r="G1190" s="78" t="s">
        <v>17020</v>
      </c>
      <c r="H1190" s="78" t="s">
        <v>17020</v>
      </c>
      <c r="I1190" s="78" t="s">
        <v>17021</v>
      </c>
      <c r="J1190" s="78" t="n">
        <v>60611090</v>
      </c>
      <c r="N1190" s="78" t="s">
        <v>16502</v>
      </c>
    </row>
    <row r="1191" customFormat="false" ht="15" hidden="false" customHeight="false" outlineLevel="0" collapsed="false">
      <c r="A1191" s="78" t="s">
        <v>16497</v>
      </c>
      <c r="B1191" s="78" t="s">
        <v>3832</v>
      </c>
      <c r="C1191" s="78" t="n">
        <v>155273260</v>
      </c>
      <c r="F1191" s="78" t="s">
        <v>17019</v>
      </c>
      <c r="G1191" s="78" t="s">
        <v>17020</v>
      </c>
      <c r="H1191" s="78" t="s">
        <v>17020</v>
      </c>
      <c r="I1191" s="78" t="s">
        <v>17021</v>
      </c>
      <c r="J1191" s="78" t="n">
        <v>60611090</v>
      </c>
      <c r="N1191" s="78" t="s">
        <v>16502</v>
      </c>
    </row>
    <row r="1192" customFormat="false" ht="15" hidden="false" customHeight="false" outlineLevel="0" collapsed="false">
      <c r="A1192" s="78" t="s">
        <v>16497</v>
      </c>
      <c r="B1192" s="78" t="s">
        <v>3836</v>
      </c>
      <c r="C1192" s="78" t="n">
        <v>155323361</v>
      </c>
      <c r="F1192" s="78" t="s">
        <v>17019</v>
      </c>
      <c r="G1192" s="78" t="s">
        <v>17020</v>
      </c>
      <c r="H1192" s="78" t="s">
        <v>17020</v>
      </c>
      <c r="I1192" s="78" t="s">
        <v>17021</v>
      </c>
      <c r="J1192" s="78" t="n">
        <v>60611090</v>
      </c>
      <c r="N1192" s="78" t="s">
        <v>16502</v>
      </c>
    </row>
    <row r="1193" customFormat="false" ht="15" hidden="false" customHeight="false" outlineLevel="0" collapsed="false">
      <c r="A1193" s="78" t="s">
        <v>16497</v>
      </c>
      <c r="B1193" s="78" t="s">
        <v>3840</v>
      </c>
      <c r="C1193" s="78" t="n">
        <v>155410139</v>
      </c>
      <c r="F1193" s="78" t="s">
        <v>17019</v>
      </c>
      <c r="G1193" s="78" t="s">
        <v>17020</v>
      </c>
      <c r="H1193" s="78" t="s">
        <v>17020</v>
      </c>
      <c r="I1193" s="78" t="s">
        <v>17021</v>
      </c>
      <c r="J1193" s="78" t="n">
        <v>60611090</v>
      </c>
      <c r="N1193" s="78" t="s">
        <v>16502</v>
      </c>
    </row>
    <row r="1194" customFormat="false" ht="15" hidden="false" customHeight="false" outlineLevel="0" collapsed="false">
      <c r="A1194" s="78" t="s">
        <v>16497</v>
      </c>
      <c r="B1194" s="78" t="s">
        <v>3844</v>
      </c>
      <c r="C1194" s="78" t="n">
        <v>155453603</v>
      </c>
      <c r="F1194" s="78" t="s">
        <v>17019</v>
      </c>
      <c r="G1194" s="78" t="s">
        <v>17020</v>
      </c>
      <c r="H1194" s="78" t="s">
        <v>17020</v>
      </c>
      <c r="I1194" s="78" t="s">
        <v>17021</v>
      </c>
      <c r="J1194" s="78" t="n">
        <v>60611090</v>
      </c>
      <c r="N1194" s="78" t="s">
        <v>16502</v>
      </c>
    </row>
    <row r="1195" customFormat="false" ht="15" hidden="false" customHeight="false" outlineLevel="0" collapsed="false">
      <c r="A1195" s="78" t="s">
        <v>16497</v>
      </c>
      <c r="B1195" s="78" t="s">
        <v>3848</v>
      </c>
      <c r="C1195" s="78" t="n">
        <v>155855489</v>
      </c>
      <c r="F1195" s="78" t="s">
        <v>17019</v>
      </c>
      <c r="G1195" s="78" t="s">
        <v>17020</v>
      </c>
      <c r="H1195" s="78" t="s">
        <v>17020</v>
      </c>
      <c r="I1195" s="78" t="s">
        <v>17021</v>
      </c>
      <c r="J1195" s="78" t="n">
        <v>60611090</v>
      </c>
      <c r="N1195" s="78" t="s">
        <v>16502</v>
      </c>
    </row>
    <row r="1196" customFormat="false" ht="15" hidden="false" customHeight="false" outlineLevel="0" collapsed="false">
      <c r="A1196" s="78" t="s">
        <v>16497</v>
      </c>
      <c r="B1196" s="78" t="s">
        <v>3852</v>
      </c>
      <c r="C1196" s="78" t="n">
        <v>155861416</v>
      </c>
      <c r="F1196" s="78" t="s">
        <v>17019</v>
      </c>
      <c r="G1196" s="78" t="s">
        <v>17020</v>
      </c>
      <c r="H1196" s="78" t="s">
        <v>17020</v>
      </c>
      <c r="I1196" s="78" t="s">
        <v>17021</v>
      </c>
      <c r="J1196" s="78" t="n">
        <v>60611090</v>
      </c>
      <c r="N1196" s="78" t="s">
        <v>16502</v>
      </c>
    </row>
    <row r="1197" customFormat="false" ht="15" hidden="false" customHeight="false" outlineLevel="0" collapsed="false">
      <c r="A1197" s="78" t="s">
        <v>16497</v>
      </c>
      <c r="B1197" s="78" t="s">
        <v>3856</v>
      </c>
      <c r="C1197" s="78" t="n">
        <v>155861343</v>
      </c>
      <c r="F1197" s="78" t="s">
        <v>17019</v>
      </c>
      <c r="G1197" s="78" t="s">
        <v>17020</v>
      </c>
      <c r="H1197" s="78" t="s">
        <v>17020</v>
      </c>
      <c r="I1197" s="78" t="s">
        <v>17021</v>
      </c>
      <c r="J1197" s="78" t="n">
        <v>60611090</v>
      </c>
      <c r="N1197" s="78" t="s">
        <v>16502</v>
      </c>
    </row>
    <row r="1198" customFormat="false" ht="15" hidden="false" customHeight="false" outlineLevel="0" collapsed="false">
      <c r="A1198" s="78" t="s">
        <v>16497</v>
      </c>
      <c r="B1198" s="78" t="s">
        <v>3860</v>
      </c>
      <c r="C1198" s="78" t="n">
        <v>155940318</v>
      </c>
      <c r="F1198" s="78" t="s">
        <v>17019</v>
      </c>
      <c r="G1198" s="78" t="s">
        <v>17020</v>
      </c>
      <c r="H1198" s="78" t="s">
        <v>17020</v>
      </c>
      <c r="I1198" s="78" t="s">
        <v>17021</v>
      </c>
      <c r="J1198" s="78" t="n">
        <v>60611090</v>
      </c>
      <c r="N1198" s="78" t="s">
        <v>16502</v>
      </c>
    </row>
    <row r="1199" customFormat="false" ht="15" hidden="false" customHeight="false" outlineLevel="0" collapsed="false">
      <c r="A1199" s="78" t="s">
        <v>16497</v>
      </c>
      <c r="B1199" s="78" t="s">
        <v>3864</v>
      </c>
      <c r="C1199" s="78" t="n">
        <v>156045972</v>
      </c>
      <c r="F1199" s="78" t="s">
        <v>17019</v>
      </c>
      <c r="G1199" s="78" t="s">
        <v>17020</v>
      </c>
      <c r="H1199" s="78" t="s">
        <v>17020</v>
      </c>
      <c r="I1199" s="78" t="s">
        <v>17021</v>
      </c>
      <c r="J1199" s="78" t="n">
        <v>60611090</v>
      </c>
      <c r="N1199" s="78" t="s">
        <v>16502</v>
      </c>
    </row>
    <row r="1200" customFormat="false" ht="15" hidden="false" customHeight="false" outlineLevel="0" collapsed="false">
      <c r="A1200" s="78" t="s">
        <v>16497</v>
      </c>
      <c r="B1200" s="78" t="s">
        <v>3868</v>
      </c>
      <c r="C1200" s="78" t="n">
        <v>156050096</v>
      </c>
      <c r="F1200" s="78" t="s">
        <v>17019</v>
      </c>
      <c r="G1200" s="78" t="s">
        <v>17020</v>
      </c>
      <c r="H1200" s="78" t="s">
        <v>17020</v>
      </c>
      <c r="I1200" s="78" t="s">
        <v>17021</v>
      </c>
      <c r="J1200" s="78" t="n">
        <v>60611090</v>
      </c>
      <c r="N1200" s="78" t="s">
        <v>16502</v>
      </c>
    </row>
    <row r="1201" customFormat="false" ht="15" hidden="false" customHeight="false" outlineLevel="0" collapsed="false">
      <c r="A1201" s="78" t="s">
        <v>16497</v>
      </c>
      <c r="B1201" s="78" t="s">
        <v>3876</v>
      </c>
      <c r="C1201" s="78" t="n">
        <v>156083695</v>
      </c>
      <c r="F1201" s="78" t="s">
        <v>17019</v>
      </c>
      <c r="G1201" s="78" t="s">
        <v>17020</v>
      </c>
      <c r="H1201" s="78" t="s">
        <v>17020</v>
      </c>
      <c r="I1201" s="78" t="s">
        <v>17021</v>
      </c>
      <c r="J1201" s="78" t="n">
        <v>60611090</v>
      </c>
      <c r="N1201" s="78" t="s">
        <v>16502</v>
      </c>
    </row>
    <row r="1202" customFormat="false" ht="15" hidden="false" customHeight="false" outlineLevel="0" collapsed="false">
      <c r="A1202" s="78" t="s">
        <v>16497</v>
      </c>
      <c r="B1202" s="78" t="s">
        <v>3872</v>
      </c>
      <c r="C1202" s="78" t="n">
        <v>156089289</v>
      </c>
      <c r="F1202" s="78" t="s">
        <v>17019</v>
      </c>
      <c r="G1202" s="78" t="s">
        <v>17020</v>
      </c>
      <c r="H1202" s="78" t="s">
        <v>17020</v>
      </c>
      <c r="I1202" s="78" t="s">
        <v>17021</v>
      </c>
      <c r="J1202" s="78" t="n">
        <v>60611090</v>
      </c>
      <c r="N1202" s="78" t="s">
        <v>16502</v>
      </c>
    </row>
    <row r="1203" customFormat="false" ht="15" hidden="false" customHeight="false" outlineLevel="0" collapsed="false">
      <c r="A1203" s="78" t="s">
        <v>16497</v>
      </c>
      <c r="B1203" s="78" t="s">
        <v>3880</v>
      </c>
      <c r="C1203" s="78" t="n">
        <v>156119770</v>
      </c>
      <c r="F1203" s="78" t="s">
        <v>17019</v>
      </c>
      <c r="G1203" s="78" t="s">
        <v>17020</v>
      </c>
      <c r="H1203" s="78" t="s">
        <v>17020</v>
      </c>
      <c r="I1203" s="78" t="s">
        <v>17021</v>
      </c>
      <c r="J1203" s="78" t="n">
        <v>60611090</v>
      </c>
      <c r="N1203" s="78" t="s">
        <v>16502</v>
      </c>
    </row>
    <row r="1204" customFormat="false" ht="15" hidden="false" customHeight="false" outlineLevel="0" collapsed="false">
      <c r="A1204" s="78" t="s">
        <v>16497</v>
      </c>
      <c r="B1204" s="78" t="s">
        <v>3884</v>
      </c>
      <c r="C1204" s="78" t="n">
        <v>156168436</v>
      </c>
      <c r="F1204" s="78" t="s">
        <v>17019</v>
      </c>
      <c r="G1204" s="78" t="s">
        <v>17020</v>
      </c>
      <c r="H1204" s="78" t="s">
        <v>17020</v>
      </c>
      <c r="I1204" s="78" t="s">
        <v>17021</v>
      </c>
      <c r="J1204" s="78" t="n">
        <v>60611090</v>
      </c>
      <c r="N1204" s="78" t="s">
        <v>16502</v>
      </c>
    </row>
    <row r="1205" customFormat="false" ht="15" hidden="false" customHeight="false" outlineLevel="0" collapsed="false">
      <c r="A1205" s="78" t="s">
        <v>16497</v>
      </c>
      <c r="B1205" s="78" t="s">
        <v>3888</v>
      </c>
      <c r="C1205" s="78" t="n">
        <v>156230726</v>
      </c>
      <c r="F1205" s="78" t="s">
        <v>17019</v>
      </c>
      <c r="G1205" s="78" t="s">
        <v>17020</v>
      </c>
      <c r="H1205" s="78" t="s">
        <v>17020</v>
      </c>
      <c r="I1205" s="78" t="s">
        <v>17021</v>
      </c>
      <c r="J1205" s="78" t="n">
        <v>60611090</v>
      </c>
      <c r="N1205" s="78" t="s">
        <v>16502</v>
      </c>
    </row>
    <row r="1206" customFormat="false" ht="15" hidden="false" customHeight="false" outlineLevel="0" collapsed="false">
      <c r="A1206" s="78" t="s">
        <v>16497</v>
      </c>
      <c r="B1206" s="78" t="s">
        <v>3892</v>
      </c>
      <c r="C1206" s="78" t="n">
        <v>156228070</v>
      </c>
      <c r="F1206" s="78" t="s">
        <v>17019</v>
      </c>
      <c r="G1206" s="78" t="s">
        <v>17020</v>
      </c>
      <c r="H1206" s="78" t="s">
        <v>17020</v>
      </c>
      <c r="I1206" s="78" t="s">
        <v>17021</v>
      </c>
      <c r="J1206" s="78" t="n">
        <v>60611090</v>
      </c>
      <c r="N1206" s="78" t="s">
        <v>16502</v>
      </c>
    </row>
    <row r="1207" customFormat="false" ht="15" hidden="false" customHeight="false" outlineLevel="0" collapsed="false">
      <c r="A1207" s="78" t="s">
        <v>16497</v>
      </c>
      <c r="B1207" s="78" t="s">
        <v>3896</v>
      </c>
      <c r="C1207" s="78" t="n">
        <v>156230727</v>
      </c>
      <c r="F1207" s="78" t="s">
        <v>17019</v>
      </c>
      <c r="G1207" s="78" t="s">
        <v>17020</v>
      </c>
      <c r="H1207" s="78" t="s">
        <v>17020</v>
      </c>
      <c r="I1207" s="78" t="s">
        <v>17021</v>
      </c>
      <c r="J1207" s="78" t="n">
        <v>60611090</v>
      </c>
      <c r="N1207" s="78" t="s">
        <v>16502</v>
      </c>
    </row>
    <row r="1208" customFormat="false" ht="15" hidden="false" customHeight="false" outlineLevel="0" collapsed="false">
      <c r="A1208" s="78" t="s">
        <v>16497</v>
      </c>
      <c r="B1208" s="78" t="s">
        <v>3900</v>
      </c>
      <c r="C1208" s="78" t="n">
        <v>156355663</v>
      </c>
      <c r="F1208" s="78" t="s">
        <v>17019</v>
      </c>
      <c r="G1208" s="78" t="s">
        <v>17020</v>
      </c>
      <c r="H1208" s="78" t="s">
        <v>17020</v>
      </c>
      <c r="I1208" s="78" t="s">
        <v>17021</v>
      </c>
      <c r="J1208" s="78" t="n">
        <v>60611090</v>
      </c>
      <c r="N1208" s="78" t="s">
        <v>16502</v>
      </c>
    </row>
    <row r="1209" customFormat="false" ht="15" hidden="false" customHeight="false" outlineLevel="0" collapsed="false">
      <c r="A1209" s="78" t="s">
        <v>16497</v>
      </c>
      <c r="B1209" s="78" t="s">
        <v>3904</v>
      </c>
      <c r="C1209" s="78" t="n">
        <v>156355707</v>
      </c>
      <c r="F1209" s="78" t="s">
        <v>17019</v>
      </c>
      <c r="G1209" s="78" t="s">
        <v>17020</v>
      </c>
      <c r="H1209" s="78" t="s">
        <v>17020</v>
      </c>
      <c r="I1209" s="78" t="s">
        <v>17021</v>
      </c>
      <c r="J1209" s="78" t="n">
        <v>60611090</v>
      </c>
      <c r="N1209" s="78" t="s">
        <v>16502</v>
      </c>
    </row>
    <row r="1210" customFormat="false" ht="15" hidden="false" customHeight="false" outlineLevel="0" collapsed="false">
      <c r="A1210" s="78" t="s">
        <v>16497</v>
      </c>
      <c r="B1210" s="78" t="s">
        <v>3908</v>
      </c>
      <c r="C1210" s="78" t="n">
        <v>156627955</v>
      </c>
      <c r="F1210" s="78" t="s">
        <v>17019</v>
      </c>
      <c r="G1210" s="78" t="s">
        <v>17020</v>
      </c>
      <c r="H1210" s="78" t="s">
        <v>17020</v>
      </c>
      <c r="I1210" s="78" t="s">
        <v>17021</v>
      </c>
      <c r="J1210" s="78" t="n">
        <v>60611090</v>
      </c>
      <c r="N1210" s="78" t="s">
        <v>16502</v>
      </c>
    </row>
    <row r="1211" customFormat="false" ht="15" hidden="false" customHeight="false" outlineLevel="0" collapsed="false">
      <c r="A1211" s="78" t="s">
        <v>16497</v>
      </c>
      <c r="B1211" s="78" t="s">
        <v>3912</v>
      </c>
      <c r="C1211" s="78" t="n">
        <v>156676277</v>
      </c>
      <c r="F1211" s="78" t="s">
        <v>17019</v>
      </c>
      <c r="G1211" s="78" t="s">
        <v>17020</v>
      </c>
      <c r="H1211" s="78" t="s">
        <v>17020</v>
      </c>
      <c r="I1211" s="78" t="s">
        <v>17021</v>
      </c>
      <c r="J1211" s="78" t="n">
        <v>60611090</v>
      </c>
      <c r="N1211" s="78" t="s">
        <v>16502</v>
      </c>
    </row>
    <row r="1212" customFormat="false" ht="15" hidden="false" customHeight="false" outlineLevel="0" collapsed="false">
      <c r="A1212" s="78" t="s">
        <v>16497</v>
      </c>
      <c r="B1212" s="78" t="s">
        <v>3916</v>
      </c>
      <c r="C1212" s="78" t="n">
        <v>156697989</v>
      </c>
      <c r="F1212" s="78" t="s">
        <v>17019</v>
      </c>
      <c r="G1212" s="78" t="s">
        <v>17020</v>
      </c>
      <c r="H1212" s="78" t="s">
        <v>17020</v>
      </c>
      <c r="I1212" s="78" t="s">
        <v>17021</v>
      </c>
      <c r="J1212" s="78" t="n">
        <v>60611090</v>
      </c>
      <c r="N1212" s="78" t="s">
        <v>16502</v>
      </c>
    </row>
    <row r="1213" customFormat="false" ht="15" hidden="false" customHeight="false" outlineLevel="0" collapsed="false">
      <c r="A1213" s="78" t="s">
        <v>16497</v>
      </c>
      <c r="B1213" s="78" t="s">
        <v>3924</v>
      </c>
      <c r="C1213" s="78" t="n">
        <v>156774910</v>
      </c>
      <c r="F1213" s="78" t="s">
        <v>17019</v>
      </c>
      <c r="G1213" s="78" t="s">
        <v>17020</v>
      </c>
      <c r="H1213" s="78" t="s">
        <v>17020</v>
      </c>
      <c r="I1213" s="78" t="s">
        <v>17021</v>
      </c>
      <c r="J1213" s="78" t="n">
        <v>60611090</v>
      </c>
      <c r="N1213" s="78" t="s">
        <v>16502</v>
      </c>
    </row>
    <row r="1214" customFormat="false" ht="15" hidden="false" customHeight="false" outlineLevel="0" collapsed="false">
      <c r="A1214" s="78" t="s">
        <v>16497</v>
      </c>
      <c r="B1214" s="78" t="s">
        <v>3920</v>
      </c>
      <c r="C1214" s="78" t="n">
        <v>156774796</v>
      </c>
      <c r="F1214" s="78" t="s">
        <v>17019</v>
      </c>
      <c r="G1214" s="78" t="s">
        <v>17020</v>
      </c>
      <c r="H1214" s="78" t="s">
        <v>17020</v>
      </c>
      <c r="I1214" s="78" t="s">
        <v>17021</v>
      </c>
      <c r="J1214" s="78" t="n">
        <v>60611090</v>
      </c>
      <c r="N1214" s="78" t="s">
        <v>16502</v>
      </c>
    </row>
    <row r="1215" customFormat="false" ht="15" hidden="false" customHeight="false" outlineLevel="0" collapsed="false">
      <c r="A1215" s="78" t="s">
        <v>16497</v>
      </c>
      <c r="B1215" s="78" t="s">
        <v>3928</v>
      </c>
      <c r="C1215" s="78" t="n">
        <v>156804079</v>
      </c>
      <c r="F1215" s="78" t="s">
        <v>17019</v>
      </c>
      <c r="G1215" s="78" t="s">
        <v>17020</v>
      </c>
      <c r="H1215" s="78" t="s">
        <v>17020</v>
      </c>
      <c r="I1215" s="78" t="s">
        <v>17021</v>
      </c>
      <c r="J1215" s="78" t="n">
        <v>60611090</v>
      </c>
      <c r="N1215" s="78" t="s">
        <v>16502</v>
      </c>
    </row>
    <row r="1216" customFormat="false" ht="15" hidden="false" customHeight="false" outlineLevel="0" collapsed="false">
      <c r="A1216" s="78" t="s">
        <v>16497</v>
      </c>
      <c r="B1216" s="78" t="s">
        <v>3932</v>
      </c>
      <c r="C1216" s="78" t="n">
        <v>157053448</v>
      </c>
      <c r="F1216" s="78" t="s">
        <v>17019</v>
      </c>
      <c r="G1216" s="78" t="s">
        <v>17020</v>
      </c>
      <c r="H1216" s="78" t="s">
        <v>17020</v>
      </c>
      <c r="I1216" s="78" t="s">
        <v>17021</v>
      </c>
      <c r="J1216" s="78" t="n">
        <v>60611090</v>
      </c>
      <c r="N1216" s="78" t="s">
        <v>16502</v>
      </c>
    </row>
    <row r="1217" customFormat="false" ht="15" hidden="false" customHeight="false" outlineLevel="0" collapsed="false">
      <c r="A1217" s="78" t="s">
        <v>16497</v>
      </c>
      <c r="B1217" s="78" t="s">
        <v>3936</v>
      </c>
      <c r="C1217" s="78" t="n">
        <v>157058591</v>
      </c>
      <c r="F1217" s="78" t="s">
        <v>17019</v>
      </c>
      <c r="G1217" s="78" t="s">
        <v>17020</v>
      </c>
      <c r="H1217" s="78" t="s">
        <v>17020</v>
      </c>
      <c r="I1217" s="78" t="s">
        <v>17021</v>
      </c>
      <c r="J1217" s="78" t="n">
        <v>60611090</v>
      </c>
      <c r="N1217" s="78" t="s">
        <v>16502</v>
      </c>
    </row>
    <row r="1218" customFormat="false" ht="15" hidden="false" customHeight="false" outlineLevel="0" collapsed="false">
      <c r="A1218" s="78" t="s">
        <v>16497</v>
      </c>
      <c r="B1218" s="78" t="s">
        <v>3940</v>
      </c>
      <c r="C1218" s="78" t="n">
        <v>157155300</v>
      </c>
      <c r="F1218" s="78" t="s">
        <v>17019</v>
      </c>
      <c r="G1218" s="78" t="s">
        <v>17020</v>
      </c>
      <c r="H1218" s="78" t="s">
        <v>17020</v>
      </c>
      <c r="I1218" s="78" t="s">
        <v>17021</v>
      </c>
      <c r="J1218" s="78" t="n">
        <v>60611090</v>
      </c>
      <c r="N1218" s="78" t="s">
        <v>16502</v>
      </c>
    </row>
    <row r="1219" customFormat="false" ht="15" hidden="false" customHeight="false" outlineLevel="0" collapsed="false">
      <c r="A1219" s="78" t="s">
        <v>16497</v>
      </c>
      <c r="B1219" s="78" t="s">
        <v>3948</v>
      </c>
      <c r="C1219" s="78" t="n">
        <v>157286185</v>
      </c>
      <c r="F1219" s="78" t="s">
        <v>17019</v>
      </c>
      <c r="G1219" s="78" t="s">
        <v>17020</v>
      </c>
      <c r="H1219" s="78" t="s">
        <v>17020</v>
      </c>
      <c r="I1219" s="78" t="s">
        <v>17021</v>
      </c>
      <c r="J1219" s="78" t="n">
        <v>60611090</v>
      </c>
      <c r="N1219" s="78" t="s">
        <v>16502</v>
      </c>
    </row>
    <row r="1220" customFormat="false" ht="15" hidden="false" customHeight="false" outlineLevel="0" collapsed="false">
      <c r="A1220" s="78" t="s">
        <v>16497</v>
      </c>
      <c r="B1220" s="78" t="s">
        <v>3944</v>
      </c>
      <c r="C1220" s="78" t="n">
        <v>157286186</v>
      </c>
      <c r="F1220" s="78" t="s">
        <v>17019</v>
      </c>
      <c r="G1220" s="78" t="s">
        <v>17020</v>
      </c>
      <c r="H1220" s="78" t="s">
        <v>17020</v>
      </c>
      <c r="I1220" s="78" t="s">
        <v>17021</v>
      </c>
      <c r="J1220" s="78" t="n">
        <v>60611090</v>
      </c>
      <c r="N1220" s="78" t="s">
        <v>16502</v>
      </c>
    </row>
    <row r="1221" customFormat="false" ht="15" hidden="false" customHeight="false" outlineLevel="0" collapsed="false">
      <c r="A1221" s="78" t="s">
        <v>16497</v>
      </c>
      <c r="B1221" s="78" t="s">
        <v>3952</v>
      </c>
      <c r="C1221" s="78" t="n">
        <v>157565232</v>
      </c>
      <c r="F1221" s="78" t="s">
        <v>17019</v>
      </c>
      <c r="G1221" s="78" t="s">
        <v>17020</v>
      </c>
      <c r="H1221" s="78" t="s">
        <v>17020</v>
      </c>
      <c r="I1221" s="78" t="s">
        <v>17021</v>
      </c>
      <c r="J1221" s="78" t="n">
        <v>60611090</v>
      </c>
      <c r="N1221" s="78" t="s">
        <v>16502</v>
      </c>
    </row>
    <row r="1222" customFormat="false" ht="15" hidden="false" customHeight="false" outlineLevel="0" collapsed="false">
      <c r="A1222" s="78" t="s">
        <v>16497</v>
      </c>
      <c r="B1222" s="78" t="s">
        <v>3956</v>
      </c>
      <c r="C1222" s="78" t="n">
        <v>157609375</v>
      </c>
      <c r="F1222" s="78" t="s">
        <v>17019</v>
      </c>
      <c r="G1222" s="78" t="s">
        <v>17020</v>
      </c>
      <c r="H1222" s="78" t="s">
        <v>17020</v>
      </c>
      <c r="I1222" s="78" t="s">
        <v>17021</v>
      </c>
      <c r="J1222" s="78" t="n">
        <v>60611090</v>
      </c>
      <c r="N1222" s="78" t="s">
        <v>16502</v>
      </c>
    </row>
    <row r="1223" customFormat="false" ht="15" hidden="false" customHeight="false" outlineLevel="0" collapsed="false">
      <c r="A1223" s="78" t="s">
        <v>16497</v>
      </c>
      <c r="B1223" s="78" t="s">
        <v>3960</v>
      </c>
      <c r="C1223" s="78" t="n">
        <v>157671450</v>
      </c>
      <c r="F1223" s="78" t="s">
        <v>17019</v>
      </c>
      <c r="G1223" s="78" t="s">
        <v>17020</v>
      </c>
      <c r="H1223" s="78" t="s">
        <v>17020</v>
      </c>
      <c r="I1223" s="78" t="s">
        <v>17021</v>
      </c>
      <c r="J1223" s="78" t="n">
        <v>60611090</v>
      </c>
      <c r="N1223" s="78" t="s">
        <v>16502</v>
      </c>
    </row>
    <row r="1224" customFormat="false" ht="15" hidden="false" customHeight="false" outlineLevel="0" collapsed="false">
      <c r="A1224" s="78" t="s">
        <v>16497</v>
      </c>
      <c r="B1224" s="78" t="s">
        <v>3964</v>
      </c>
      <c r="C1224" s="78" t="n">
        <v>157826063</v>
      </c>
      <c r="F1224" s="78" t="s">
        <v>17019</v>
      </c>
      <c r="G1224" s="78" t="s">
        <v>17020</v>
      </c>
      <c r="H1224" s="78" t="s">
        <v>17020</v>
      </c>
      <c r="I1224" s="78" t="s">
        <v>17021</v>
      </c>
      <c r="J1224" s="78" t="n">
        <v>60611090</v>
      </c>
      <c r="N1224" s="78" t="s">
        <v>16502</v>
      </c>
    </row>
    <row r="1225" customFormat="false" ht="15" hidden="false" customHeight="false" outlineLevel="0" collapsed="false">
      <c r="A1225" s="78" t="s">
        <v>16497</v>
      </c>
      <c r="B1225" s="78" t="s">
        <v>3968</v>
      </c>
      <c r="C1225" s="78" t="n">
        <v>158138009</v>
      </c>
      <c r="F1225" s="78" t="s">
        <v>17019</v>
      </c>
      <c r="G1225" s="78" t="s">
        <v>17020</v>
      </c>
      <c r="H1225" s="78" t="s">
        <v>17020</v>
      </c>
      <c r="I1225" s="78" t="s">
        <v>17021</v>
      </c>
      <c r="J1225" s="78" t="n">
        <v>60611090</v>
      </c>
      <c r="N1225" s="78" t="s">
        <v>16502</v>
      </c>
    </row>
    <row r="1226" customFormat="false" ht="15" hidden="false" customHeight="false" outlineLevel="0" collapsed="false">
      <c r="A1226" s="78" t="s">
        <v>16497</v>
      </c>
      <c r="B1226" s="78" t="s">
        <v>3976</v>
      </c>
      <c r="C1226" s="78" t="n">
        <v>158186993</v>
      </c>
      <c r="F1226" s="78" t="s">
        <v>17019</v>
      </c>
      <c r="G1226" s="78" t="s">
        <v>17020</v>
      </c>
      <c r="H1226" s="78" t="s">
        <v>17020</v>
      </c>
      <c r="I1226" s="78" t="s">
        <v>17021</v>
      </c>
      <c r="J1226" s="78" t="n">
        <v>60611090</v>
      </c>
      <c r="N1226" s="78" t="s">
        <v>16502</v>
      </c>
    </row>
    <row r="1227" customFormat="false" ht="15" hidden="false" customHeight="false" outlineLevel="0" collapsed="false">
      <c r="A1227" s="78" t="s">
        <v>16497</v>
      </c>
      <c r="B1227" s="78" t="s">
        <v>3972</v>
      </c>
      <c r="C1227" s="78" t="n">
        <v>158189174</v>
      </c>
      <c r="F1227" s="78" t="s">
        <v>17019</v>
      </c>
      <c r="G1227" s="78" t="s">
        <v>17020</v>
      </c>
      <c r="H1227" s="78" t="s">
        <v>17020</v>
      </c>
      <c r="I1227" s="78" t="s">
        <v>17021</v>
      </c>
      <c r="J1227" s="78" t="n">
        <v>60611090</v>
      </c>
      <c r="N1227" s="78" t="s">
        <v>16502</v>
      </c>
    </row>
    <row r="1228" customFormat="false" ht="15" hidden="false" customHeight="false" outlineLevel="0" collapsed="false">
      <c r="A1228" s="78" t="s">
        <v>16497</v>
      </c>
      <c r="B1228" s="78" t="s">
        <v>3980</v>
      </c>
      <c r="C1228" s="78" t="n">
        <v>158344932</v>
      </c>
      <c r="F1228" s="78" t="s">
        <v>17019</v>
      </c>
      <c r="G1228" s="78" t="s">
        <v>17020</v>
      </c>
      <c r="H1228" s="78" t="s">
        <v>17020</v>
      </c>
      <c r="I1228" s="78" t="s">
        <v>17021</v>
      </c>
      <c r="J1228" s="78" t="n">
        <v>60611090</v>
      </c>
      <c r="N1228" s="78" t="s">
        <v>16502</v>
      </c>
    </row>
    <row r="1229" customFormat="false" ht="15" hidden="false" customHeight="false" outlineLevel="0" collapsed="false">
      <c r="A1229" s="78" t="s">
        <v>16497</v>
      </c>
      <c r="B1229" s="78" t="s">
        <v>3984</v>
      </c>
      <c r="C1229" s="78" t="n">
        <v>158431287</v>
      </c>
      <c r="F1229" s="78" t="s">
        <v>17019</v>
      </c>
      <c r="G1229" s="78" t="s">
        <v>17020</v>
      </c>
      <c r="H1229" s="78" t="s">
        <v>17020</v>
      </c>
      <c r="I1229" s="78" t="s">
        <v>17021</v>
      </c>
      <c r="J1229" s="78" t="n">
        <v>60611090</v>
      </c>
      <c r="N1229" s="78" t="s">
        <v>16502</v>
      </c>
    </row>
    <row r="1230" customFormat="false" ht="15" hidden="false" customHeight="false" outlineLevel="0" collapsed="false">
      <c r="A1230" s="78" t="s">
        <v>16497</v>
      </c>
      <c r="B1230" s="78" t="s">
        <v>3988</v>
      </c>
      <c r="C1230" s="78" t="n">
        <v>158431288</v>
      </c>
      <c r="F1230" s="78" t="s">
        <v>17019</v>
      </c>
      <c r="G1230" s="78" t="s">
        <v>17020</v>
      </c>
      <c r="H1230" s="78" t="s">
        <v>17020</v>
      </c>
      <c r="I1230" s="78" t="s">
        <v>17021</v>
      </c>
      <c r="J1230" s="78" t="n">
        <v>60611090</v>
      </c>
      <c r="N1230" s="78" t="s">
        <v>16502</v>
      </c>
    </row>
    <row r="1231" customFormat="false" ht="15" hidden="false" customHeight="false" outlineLevel="0" collapsed="false">
      <c r="A1231" s="78" t="s">
        <v>16497</v>
      </c>
      <c r="B1231" s="78" t="s">
        <v>3996</v>
      </c>
      <c r="C1231" s="78" t="n">
        <v>158824729</v>
      </c>
      <c r="F1231" s="78" t="s">
        <v>17019</v>
      </c>
      <c r="G1231" s="78" t="s">
        <v>17020</v>
      </c>
      <c r="H1231" s="78" t="s">
        <v>17020</v>
      </c>
      <c r="I1231" s="78" t="s">
        <v>17021</v>
      </c>
      <c r="J1231" s="78" t="n">
        <v>60611090</v>
      </c>
      <c r="N1231" s="78" t="s">
        <v>16502</v>
      </c>
    </row>
    <row r="1232" customFormat="false" ht="15" hidden="false" customHeight="false" outlineLevel="0" collapsed="false">
      <c r="A1232" s="78" t="s">
        <v>16497</v>
      </c>
      <c r="B1232" s="78" t="s">
        <v>3992</v>
      </c>
      <c r="C1232" s="78" t="n">
        <v>158824357</v>
      </c>
      <c r="F1232" s="78" t="s">
        <v>17019</v>
      </c>
      <c r="G1232" s="78" t="s">
        <v>17020</v>
      </c>
      <c r="H1232" s="78" t="s">
        <v>17020</v>
      </c>
      <c r="I1232" s="78" t="s">
        <v>17021</v>
      </c>
      <c r="J1232" s="78" t="n">
        <v>60611090</v>
      </c>
      <c r="N1232" s="78" t="s">
        <v>16502</v>
      </c>
    </row>
    <row r="1233" customFormat="false" ht="15" hidden="false" customHeight="false" outlineLevel="0" collapsed="false">
      <c r="A1233" s="78" t="s">
        <v>16497</v>
      </c>
      <c r="B1233" s="78" t="s">
        <v>4000</v>
      </c>
      <c r="C1233" s="78" t="n">
        <v>158863624</v>
      </c>
      <c r="F1233" s="78" t="s">
        <v>17019</v>
      </c>
      <c r="G1233" s="78" t="s">
        <v>17020</v>
      </c>
      <c r="H1233" s="78" t="s">
        <v>17020</v>
      </c>
      <c r="I1233" s="78" t="s">
        <v>17021</v>
      </c>
      <c r="J1233" s="78" t="n">
        <v>60611090</v>
      </c>
      <c r="N1233" s="78" t="s">
        <v>16502</v>
      </c>
    </row>
    <row r="1234" customFormat="false" ht="15" hidden="false" customHeight="false" outlineLevel="0" collapsed="false">
      <c r="A1234" s="78" t="s">
        <v>16497</v>
      </c>
      <c r="B1234" s="78" t="s">
        <v>4004</v>
      </c>
      <c r="C1234" s="78" t="n">
        <v>158935024</v>
      </c>
      <c r="F1234" s="78" t="s">
        <v>17019</v>
      </c>
      <c r="G1234" s="78" t="s">
        <v>17020</v>
      </c>
      <c r="H1234" s="78" t="s">
        <v>17020</v>
      </c>
      <c r="I1234" s="78" t="s">
        <v>17021</v>
      </c>
      <c r="J1234" s="78" t="n">
        <v>60611090</v>
      </c>
      <c r="N1234" s="78" t="s">
        <v>16502</v>
      </c>
    </row>
    <row r="1235" customFormat="false" ht="15" hidden="false" customHeight="false" outlineLevel="0" collapsed="false">
      <c r="A1235" s="78" t="s">
        <v>16497</v>
      </c>
      <c r="B1235" s="78" t="s">
        <v>4008</v>
      </c>
      <c r="C1235" s="78" t="n">
        <v>158936426</v>
      </c>
      <c r="F1235" s="78" t="s">
        <v>17019</v>
      </c>
      <c r="G1235" s="78" t="s">
        <v>17020</v>
      </c>
      <c r="H1235" s="78" t="s">
        <v>17020</v>
      </c>
      <c r="I1235" s="78" t="s">
        <v>17021</v>
      </c>
      <c r="J1235" s="78" t="n">
        <v>60611090</v>
      </c>
      <c r="N1235" s="78" t="s">
        <v>16502</v>
      </c>
    </row>
    <row r="1236" customFormat="false" ht="15" hidden="false" customHeight="false" outlineLevel="0" collapsed="false">
      <c r="A1236" s="78" t="s">
        <v>16497</v>
      </c>
      <c r="B1236" s="78" t="s">
        <v>17022</v>
      </c>
      <c r="C1236" s="78" t="n">
        <v>159173400</v>
      </c>
      <c r="F1236" s="78" t="s">
        <v>17019</v>
      </c>
      <c r="G1236" s="78" t="s">
        <v>17020</v>
      </c>
      <c r="H1236" s="78" t="s">
        <v>17020</v>
      </c>
      <c r="I1236" s="78" t="s">
        <v>17021</v>
      </c>
      <c r="J1236" s="78" t="n">
        <v>60611090</v>
      </c>
      <c r="N1236" s="78" t="s">
        <v>16502</v>
      </c>
    </row>
    <row r="1237" customFormat="false" ht="15" hidden="false" customHeight="false" outlineLevel="0" collapsed="false">
      <c r="A1237" s="78" t="s">
        <v>16497</v>
      </c>
      <c r="B1237" s="78" t="s">
        <v>16280</v>
      </c>
      <c r="C1237" s="78" t="n">
        <v>45035395</v>
      </c>
      <c r="D1237" s="78" t="n">
        <v>450056106</v>
      </c>
      <c r="E1237" s="78" t="s">
        <v>16281</v>
      </c>
      <c r="N1237" s="78" t="s">
        <v>16502</v>
      </c>
    </row>
    <row r="1238" customFormat="false" ht="15" hidden="false" customHeight="false" outlineLevel="0" collapsed="false">
      <c r="A1238" s="78" t="s">
        <v>16497</v>
      </c>
      <c r="B1238" s="78" t="s">
        <v>10258</v>
      </c>
      <c r="C1238" s="78" t="n">
        <v>22109956</v>
      </c>
      <c r="D1238" s="78" t="s">
        <v>10260</v>
      </c>
      <c r="E1238" s="78" t="s">
        <v>10259</v>
      </c>
      <c r="N1238" s="78" t="s">
        <v>16502</v>
      </c>
    </row>
    <row r="1239" customFormat="false" ht="15" hidden="false" customHeight="false" outlineLevel="0" collapsed="false">
      <c r="A1239" s="78" t="s">
        <v>16497</v>
      </c>
      <c r="B1239" s="78" t="s">
        <v>10267</v>
      </c>
      <c r="C1239" s="78" t="n">
        <v>96004177</v>
      </c>
      <c r="D1239" s="78" t="s">
        <v>181</v>
      </c>
      <c r="E1239" s="78" t="s">
        <v>10268</v>
      </c>
      <c r="F1239" s="78" t="s">
        <v>16498</v>
      </c>
      <c r="G1239" s="78" t="s">
        <v>10258</v>
      </c>
      <c r="H1239" s="78" t="s">
        <v>10258</v>
      </c>
      <c r="I1239" s="78" t="s">
        <v>523</v>
      </c>
      <c r="J1239" s="78" t="n">
        <v>22109956</v>
      </c>
      <c r="K1239" s="78" t="s">
        <v>10260</v>
      </c>
      <c r="L1239" s="78" t="s">
        <v>17023</v>
      </c>
      <c r="M1239" s="78" t="s">
        <v>10259</v>
      </c>
      <c r="N1239" s="78" t="s">
        <v>16502</v>
      </c>
    </row>
    <row r="1240" customFormat="false" ht="15" hidden="false" customHeight="false" outlineLevel="0" collapsed="false">
      <c r="A1240" s="78" t="s">
        <v>16497</v>
      </c>
      <c r="B1240" s="78" t="s">
        <v>10093</v>
      </c>
      <c r="C1240" s="78" t="n">
        <v>21002761</v>
      </c>
      <c r="D1240" s="79" t="s">
        <v>179</v>
      </c>
      <c r="E1240" s="78" t="s">
        <v>10094</v>
      </c>
      <c r="N1240" s="78" t="s">
        <v>16502</v>
      </c>
    </row>
    <row r="1241" customFormat="false" ht="15" hidden="false" customHeight="false" outlineLevel="0" collapsed="false">
      <c r="A1241" s="78" t="s">
        <v>16497</v>
      </c>
      <c r="B1241" s="78" t="s">
        <v>10101</v>
      </c>
      <c r="C1241" s="78" t="n">
        <v>118511938</v>
      </c>
      <c r="F1241" s="78" t="s">
        <v>16498</v>
      </c>
      <c r="G1241" s="78" t="s">
        <v>10093</v>
      </c>
      <c r="H1241" s="78" t="s">
        <v>10093</v>
      </c>
      <c r="I1241" s="78" t="s">
        <v>521</v>
      </c>
      <c r="J1241" s="78" t="n">
        <v>21002761</v>
      </c>
      <c r="K1241" s="79" t="s">
        <v>179</v>
      </c>
      <c r="L1241" s="78" t="s">
        <v>17024</v>
      </c>
      <c r="M1241" s="78" t="s">
        <v>10094</v>
      </c>
      <c r="N1241" s="78" t="s">
        <v>16502</v>
      </c>
    </row>
    <row r="1242" customFormat="false" ht="15" hidden="false" customHeight="false" outlineLevel="0" collapsed="false">
      <c r="A1242" s="78" t="s">
        <v>16497</v>
      </c>
      <c r="B1242" s="78" t="s">
        <v>10108</v>
      </c>
      <c r="C1242" s="78" t="n">
        <v>118927089</v>
      </c>
      <c r="F1242" s="78" t="s">
        <v>16498</v>
      </c>
      <c r="G1242" s="78" t="s">
        <v>10093</v>
      </c>
      <c r="H1242" s="78" t="s">
        <v>10093</v>
      </c>
      <c r="I1242" s="78" t="s">
        <v>521</v>
      </c>
      <c r="J1242" s="78" t="n">
        <v>21002761</v>
      </c>
      <c r="K1242" s="79" t="s">
        <v>179</v>
      </c>
      <c r="L1242" s="78" t="s">
        <v>17024</v>
      </c>
      <c r="M1242" s="78" t="s">
        <v>10094</v>
      </c>
      <c r="N1242" s="78" t="s">
        <v>16502</v>
      </c>
    </row>
    <row r="1243" customFormat="false" ht="15" hidden="false" customHeight="false" outlineLevel="0" collapsed="false">
      <c r="A1243" s="78" t="s">
        <v>16497</v>
      </c>
      <c r="B1243" s="78" t="s">
        <v>10129</v>
      </c>
      <c r="C1243" s="78" t="n">
        <v>157389189</v>
      </c>
      <c r="F1243" s="78" t="s">
        <v>16498</v>
      </c>
      <c r="G1243" s="78" t="s">
        <v>10093</v>
      </c>
      <c r="H1243" s="78" t="s">
        <v>10093</v>
      </c>
      <c r="I1243" s="78" t="s">
        <v>521</v>
      </c>
      <c r="J1243" s="78" t="n">
        <v>21002761</v>
      </c>
      <c r="K1243" s="79" t="s">
        <v>179</v>
      </c>
      <c r="L1243" s="78" t="s">
        <v>17024</v>
      </c>
      <c r="M1243" s="78" t="s">
        <v>10094</v>
      </c>
      <c r="N1243" s="78" t="s">
        <v>16502</v>
      </c>
    </row>
    <row r="1244" customFormat="false" ht="15" hidden="false" customHeight="false" outlineLevel="0" collapsed="false">
      <c r="A1244" s="78" t="s">
        <v>16497</v>
      </c>
      <c r="B1244" s="78" t="s">
        <v>10136</v>
      </c>
      <c r="C1244" s="78" t="n">
        <v>158849725</v>
      </c>
      <c r="F1244" s="78" t="s">
        <v>16498</v>
      </c>
      <c r="G1244" s="78" t="s">
        <v>10093</v>
      </c>
      <c r="H1244" s="78" t="s">
        <v>10093</v>
      </c>
      <c r="I1244" s="78" t="s">
        <v>521</v>
      </c>
      <c r="J1244" s="78" t="n">
        <v>21002761</v>
      </c>
      <c r="K1244" s="79" t="s">
        <v>179</v>
      </c>
      <c r="L1244" s="78" t="s">
        <v>17024</v>
      </c>
      <c r="M1244" s="78" t="s">
        <v>10094</v>
      </c>
      <c r="N1244" s="78" t="s">
        <v>16502</v>
      </c>
    </row>
    <row r="1245" customFormat="false" ht="15" hidden="false" customHeight="false" outlineLevel="0" collapsed="false">
      <c r="A1245" s="78" t="s">
        <v>16497</v>
      </c>
      <c r="B1245" s="78" t="s">
        <v>10115</v>
      </c>
      <c r="C1245" s="78" t="n">
        <v>157329995</v>
      </c>
      <c r="F1245" s="78" t="s">
        <v>16498</v>
      </c>
      <c r="G1245" s="78" t="s">
        <v>10093</v>
      </c>
      <c r="H1245" s="78" t="s">
        <v>10093</v>
      </c>
      <c r="I1245" s="78" t="s">
        <v>521</v>
      </c>
      <c r="J1245" s="78" t="n">
        <v>21002761</v>
      </c>
      <c r="K1245" s="79" t="s">
        <v>179</v>
      </c>
      <c r="L1245" s="78" t="s">
        <v>17024</v>
      </c>
      <c r="M1245" s="78" t="s">
        <v>10094</v>
      </c>
      <c r="N1245" s="78" t="s">
        <v>16502</v>
      </c>
    </row>
    <row r="1246" customFormat="false" ht="15" hidden="false" customHeight="false" outlineLevel="0" collapsed="false">
      <c r="A1246" s="78" t="s">
        <v>16497</v>
      </c>
      <c r="B1246" s="78" t="s">
        <v>10122</v>
      </c>
      <c r="C1246" s="78" t="n">
        <v>157330158</v>
      </c>
      <c r="F1246" s="78" t="s">
        <v>16498</v>
      </c>
      <c r="G1246" s="78" t="s">
        <v>10093</v>
      </c>
      <c r="H1246" s="78" t="s">
        <v>10093</v>
      </c>
      <c r="I1246" s="78" t="s">
        <v>521</v>
      </c>
      <c r="J1246" s="78" t="n">
        <v>21002761</v>
      </c>
      <c r="K1246" s="79" t="s">
        <v>179</v>
      </c>
      <c r="L1246" s="78" t="s">
        <v>17024</v>
      </c>
      <c r="M1246" s="78" t="s">
        <v>10094</v>
      </c>
      <c r="N1246" s="78" t="s">
        <v>16502</v>
      </c>
    </row>
    <row r="1247" customFormat="false" ht="15" hidden="false" customHeight="false" outlineLevel="0" collapsed="false">
      <c r="A1247" s="78" t="s">
        <v>16497</v>
      </c>
      <c r="B1247" s="78" t="s">
        <v>10273</v>
      </c>
      <c r="C1247" s="78" t="n">
        <v>94886597</v>
      </c>
      <c r="D1247" s="78" t="s">
        <v>183</v>
      </c>
      <c r="E1247" s="78" t="s">
        <v>10274</v>
      </c>
      <c r="N1247" s="78" t="s">
        <v>16502</v>
      </c>
    </row>
    <row r="1248" customFormat="false" ht="15" hidden="false" customHeight="false" outlineLevel="0" collapsed="false">
      <c r="A1248" s="78" t="s">
        <v>16497</v>
      </c>
      <c r="B1248" s="78" t="s">
        <v>10283</v>
      </c>
      <c r="C1248" s="78" t="n">
        <v>21003717</v>
      </c>
      <c r="D1248" s="78" t="n">
        <v>465741106</v>
      </c>
      <c r="E1248" s="78" t="s">
        <v>10284</v>
      </c>
      <c r="N1248" s="78" t="s">
        <v>16502</v>
      </c>
    </row>
    <row r="1249" customFormat="false" ht="15" hidden="false" customHeight="false" outlineLevel="0" collapsed="false">
      <c r="A1249" s="78" t="s">
        <v>16497</v>
      </c>
      <c r="B1249" s="78" t="s">
        <v>10283</v>
      </c>
      <c r="C1249" s="78" t="n">
        <v>21003717</v>
      </c>
      <c r="D1249" s="78" t="n">
        <v>465741106</v>
      </c>
      <c r="E1249" s="78" t="s">
        <v>10284</v>
      </c>
      <c r="N1249" s="78" t="s">
        <v>16502</v>
      </c>
    </row>
    <row r="1250" customFormat="false" ht="15" hidden="false" customHeight="false" outlineLevel="0" collapsed="false">
      <c r="A1250" s="78" t="s">
        <v>16497</v>
      </c>
      <c r="B1250" s="78" t="s">
        <v>10283</v>
      </c>
      <c r="C1250" s="78" t="n">
        <v>21003717</v>
      </c>
      <c r="D1250" s="78" t="n">
        <v>465741106</v>
      </c>
      <c r="E1250" s="78" t="s">
        <v>10284</v>
      </c>
      <c r="N1250" s="78" t="s">
        <v>16502</v>
      </c>
    </row>
    <row r="1251" customFormat="false" ht="15" hidden="false" customHeight="false" outlineLevel="0" collapsed="false">
      <c r="A1251" s="78" t="s">
        <v>16497</v>
      </c>
      <c r="B1251" s="78" t="s">
        <v>10283</v>
      </c>
      <c r="C1251" s="78" t="n">
        <v>21003717</v>
      </c>
      <c r="D1251" s="78" t="n">
        <v>465741106</v>
      </c>
      <c r="E1251" s="78" t="s">
        <v>10284</v>
      </c>
      <c r="N1251" s="78" t="s">
        <v>16502</v>
      </c>
    </row>
    <row r="1252" customFormat="false" ht="15" hidden="false" customHeight="false" outlineLevel="0" collapsed="false">
      <c r="A1252" s="78" t="s">
        <v>16497</v>
      </c>
      <c r="B1252" s="78" t="s">
        <v>10292</v>
      </c>
      <c r="C1252" s="78" t="n">
        <v>129506709</v>
      </c>
      <c r="D1252" s="78" t="s">
        <v>184</v>
      </c>
      <c r="E1252" s="78" t="s">
        <v>10293</v>
      </c>
      <c r="F1252" s="78" t="s">
        <v>16498</v>
      </c>
      <c r="G1252" s="78" t="s">
        <v>10283</v>
      </c>
      <c r="H1252" s="78" t="s">
        <v>10283</v>
      </c>
      <c r="I1252" s="78" t="s">
        <v>526</v>
      </c>
      <c r="J1252" s="78" t="n">
        <v>21003717</v>
      </c>
      <c r="K1252" s="78" t="n">
        <v>465741106</v>
      </c>
      <c r="L1252" s="78" t="s">
        <v>17025</v>
      </c>
      <c r="M1252" s="78" t="s">
        <v>10284</v>
      </c>
      <c r="N1252" s="78" t="s">
        <v>16502</v>
      </c>
    </row>
    <row r="1253" customFormat="false" ht="15" hidden="false" customHeight="false" outlineLevel="0" collapsed="false">
      <c r="A1253" s="78" t="s">
        <v>16497</v>
      </c>
      <c r="B1253" s="78" t="s">
        <v>10292</v>
      </c>
      <c r="C1253" s="78" t="n">
        <v>129506709</v>
      </c>
      <c r="D1253" s="78" t="s">
        <v>184</v>
      </c>
      <c r="E1253" s="78" t="s">
        <v>10293</v>
      </c>
      <c r="F1253" s="78" t="s">
        <v>16498</v>
      </c>
      <c r="G1253" s="78" t="s">
        <v>10283</v>
      </c>
      <c r="H1253" s="78" t="s">
        <v>10283</v>
      </c>
      <c r="I1253" s="78" t="s">
        <v>526</v>
      </c>
      <c r="J1253" s="78" t="n">
        <v>21003717</v>
      </c>
      <c r="K1253" s="78" t="n">
        <v>465741106</v>
      </c>
      <c r="L1253" s="78" t="s">
        <v>17025</v>
      </c>
      <c r="M1253" s="78" t="s">
        <v>10284</v>
      </c>
      <c r="N1253" s="78" t="s">
        <v>16502</v>
      </c>
    </row>
    <row r="1254" customFormat="false" ht="15" hidden="false" customHeight="false" outlineLevel="0" collapsed="false">
      <c r="A1254" s="78" t="s">
        <v>16497</v>
      </c>
      <c r="B1254" s="78" t="s">
        <v>10292</v>
      </c>
      <c r="C1254" s="78" t="n">
        <v>129506709</v>
      </c>
      <c r="D1254" s="78" t="s">
        <v>184</v>
      </c>
      <c r="E1254" s="78" t="s">
        <v>10293</v>
      </c>
      <c r="F1254" s="78" t="s">
        <v>16498</v>
      </c>
      <c r="G1254" s="78" t="s">
        <v>10283</v>
      </c>
      <c r="H1254" s="78" t="s">
        <v>10283</v>
      </c>
      <c r="I1254" s="78" t="s">
        <v>526</v>
      </c>
      <c r="J1254" s="78" t="n">
        <v>21003717</v>
      </c>
      <c r="K1254" s="78" t="n">
        <v>465741106</v>
      </c>
      <c r="L1254" s="78" t="s">
        <v>17025</v>
      </c>
      <c r="M1254" s="78" t="s">
        <v>10284</v>
      </c>
      <c r="N1254" s="78" t="s">
        <v>16502</v>
      </c>
    </row>
    <row r="1255" customFormat="false" ht="15" hidden="false" customHeight="false" outlineLevel="0" collapsed="false">
      <c r="A1255" s="78" t="s">
        <v>16497</v>
      </c>
      <c r="B1255" s="78" t="s">
        <v>10292</v>
      </c>
      <c r="C1255" s="78" t="n">
        <v>129506709</v>
      </c>
      <c r="D1255" s="78" t="s">
        <v>184</v>
      </c>
      <c r="E1255" s="78" t="s">
        <v>10293</v>
      </c>
      <c r="F1255" s="78" t="s">
        <v>16498</v>
      </c>
      <c r="G1255" s="78" t="s">
        <v>10283</v>
      </c>
      <c r="H1255" s="78" t="s">
        <v>10283</v>
      </c>
      <c r="I1255" s="78" t="s">
        <v>526</v>
      </c>
      <c r="J1255" s="78" t="n">
        <v>21003717</v>
      </c>
      <c r="K1255" s="78" t="n">
        <v>465741106</v>
      </c>
      <c r="L1255" s="78" t="s">
        <v>17025</v>
      </c>
      <c r="M1255" s="78" t="s">
        <v>10284</v>
      </c>
      <c r="N1255" s="78" t="s">
        <v>16502</v>
      </c>
    </row>
    <row r="1256" customFormat="false" ht="15" hidden="false" customHeight="false" outlineLevel="0" collapsed="false">
      <c r="A1256" s="78" t="s">
        <v>16497</v>
      </c>
      <c r="B1256" s="78" t="s">
        <v>9788</v>
      </c>
      <c r="C1256" s="78" t="n">
        <v>21002371</v>
      </c>
      <c r="D1256" s="78" t="n">
        <v>452308109</v>
      </c>
      <c r="E1256" s="78" t="s">
        <v>9789</v>
      </c>
      <c r="N1256" s="78" t="s">
        <v>16502</v>
      </c>
    </row>
    <row r="1257" customFormat="false" ht="15" hidden="false" customHeight="false" outlineLevel="0" collapsed="false">
      <c r="A1257" s="78" t="s">
        <v>16497</v>
      </c>
      <c r="B1257" s="78" t="s">
        <v>9802</v>
      </c>
      <c r="C1257" s="78" t="n">
        <v>153918262</v>
      </c>
      <c r="F1257" s="78" t="s">
        <v>16498</v>
      </c>
      <c r="G1257" s="78" t="s">
        <v>9788</v>
      </c>
      <c r="H1257" s="78" t="s">
        <v>9788</v>
      </c>
      <c r="I1257" s="78" t="s">
        <v>17026</v>
      </c>
      <c r="J1257" s="78" t="n">
        <v>21002371</v>
      </c>
      <c r="K1257" s="78" t="n">
        <v>452308109</v>
      </c>
      <c r="L1257" s="78" t="s">
        <v>17027</v>
      </c>
      <c r="M1257" s="78" t="s">
        <v>9789</v>
      </c>
      <c r="N1257" s="78" t="s">
        <v>16502</v>
      </c>
    </row>
    <row r="1258" customFormat="false" ht="15" hidden="false" customHeight="false" outlineLevel="0" collapsed="false">
      <c r="A1258" s="78" t="s">
        <v>16497</v>
      </c>
      <c r="B1258" s="78" t="s">
        <v>9795</v>
      </c>
      <c r="C1258" s="78" t="n">
        <v>153918309</v>
      </c>
      <c r="F1258" s="78" t="s">
        <v>16498</v>
      </c>
      <c r="G1258" s="78" t="s">
        <v>9788</v>
      </c>
      <c r="H1258" s="78" t="s">
        <v>9788</v>
      </c>
      <c r="I1258" s="78" t="s">
        <v>17026</v>
      </c>
      <c r="J1258" s="78" t="n">
        <v>21002371</v>
      </c>
      <c r="K1258" s="78" t="n">
        <v>452308109</v>
      </c>
      <c r="L1258" s="78" t="s">
        <v>17027</v>
      </c>
      <c r="M1258" s="78" t="s">
        <v>9789</v>
      </c>
      <c r="N1258" s="78" t="s">
        <v>16502</v>
      </c>
    </row>
    <row r="1259" customFormat="false" ht="15" hidden="false" customHeight="false" outlineLevel="0" collapsed="false">
      <c r="A1259" s="78" t="s">
        <v>16497</v>
      </c>
      <c r="B1259" s="78" t="s">
        <v>16291</v>
      </c>
      <c r="C1259" s="78" t="n">
        <v>21004809</v>
      </c>
      <c r="D1259" s="78" t="n">
        <v>464287655</v>
      </c>
      <c r="E1259" s="78" t="s">
        <v>16292</v>
      </c>
      <c r="N1259" s="78" t="s">
        <v>16502</v>
      </c>
    </row>
    <row r="1260" customFormat="false" ht="15" hidden="false" customHeight="false" outlineLevel="0" collapsed="false">
      <c r="A1260" s="78" t="s">
        <v>16497</v>
      </c>
      <c r="B1260" s="78" t="s">
        <v>16312</v>
      </c>
      <c r="C1260" s="78" t="n">
        <v>149595373</v>
      </c>
      <c r="F1260" s="78" t="s">
        <v>17028</v>
      </c>
      <c r="G1260" s="78" t="s">
        <v>16291</v>
      </c>
      <c r="H1260" s="78" t="s">
        <v>16291</v>
      </c>
      <c r="I1260" s="78" t="s">
        <v>16289</v>
      </c>
      <c r="J1260" s="78" t="n">
        <v>21004809</v>
      </c>
      <c r="K1260" s="78" t="n">
        <v>464287655</v>
      </c>
      <c r="L1260" s="78" t="s">
        <v>17029</v>
      </c>
      <c r="M1260" s="78" t="s">
        <v>16292</v>
      </c>
      <c r="N1260" s="78" t="s">
        <v>16502</v>
      </c>
    </row>
    <row r="1261" customFormat="false" ht="15" hidden="false" customHeight="false" outlineLevel="0" collapsed="false">
      <c r="A1261" s="78" t="s">
        <v>16497</v>
      </c>
      <c r="B1261" s="78" t="s">
        <v>16298</v>
      </c>
      <c r="C1261" s="78" t="n">
        <v>142142028</v>
      </c>
      <c r="F1261" s="78" t="s">
        <v>17028</v>
      </c>
      <c r="G1261" s="78" t="s">
        <v>16291</v>
      </c>
      <c r="H1261" s="78" t="s">
        <v>16291</v>
      </c>
      <c r="I1261" s="78" t="s">
        <v>16289</v>
      </c>
      <c r="J1261" s="78" t="n">
        <v>21004809</v>
      </c>
      <c r="K1261" s="78" t="n">
        <v>464287655</v>
      </c>
      <c r="L1261" s="78" t="s">
        <v>17029</v>
      </c>
      <c r="M1261" s="78" t="s">
        <v>16292</v>
      </c>
      <c r="N1261" s="78" t="s">
        <v>16502</v>
      </c>
    </row>
    <row r="1262" customFormat="false" ht="15" hidden="false" customHeight="false" outlineLevel="0" collapsed="false">
      <c r="A1262" s="78" t="s">
        <v>16497</v>
      </c>
      <c r="B1262" s="78" t="s">
        <v>16305</v>
      </c>
      <c r="C1262" s="78" t="n">
        <v>149595142</v>
      </c>
      <c r="F1262" s="78" t="s">
        <v>17028</v>
      </c>
      <c r="G1262" s="78" t="s">
        <v>16291</v>
      </c>
      <c r="H1262" s="78" t="s">
        <v>16291</v>
      </c>
      <c r="I1262" s="78" t="s">
        <v>16289</v>
      </c>
      <c r="J1262" s="78" t="n">
        <v>21004809</v>
      </c>
      <c r="K1262" s="78" t="n">
        <v>464287655</v>
      </c>
      <c r="L1262" s="78" t="s">
        <v>17029</v>
      </c>
      <c r="M1262" s="78" t="s">
        <v>16292</v>
      </c>
      <c r="N1262" s="78" t="s">
        <v>16502</v>
      </c>
    </row>
    <row r="1263" customFormat="false" ht="15" hidden="false" customHeight="false" outlineLevel="0" collapsed="false">
      <c r="A1263" s="78" t="s">
        <v>16497</v>
      </c>
      <c r="B1263" s="78" t="s">
        <v>17030</v>
      </c>
      <c r="C1263" s="78" t="n">
        <v>149668948</v>
      </c>
      <c r="F1263" s="78" t="s">
        <v>17028</v>
      </c>
      <c r="G1263" s="78" t="s">
        <v>16291</v>
      </c>
      <c r="H1263" s="78" t="s">
        <v>16291</v>
      </c>
      <c r="I1263" s="78" t="s">
        <v>16289</v>
      </c>
      <c r="J1263" s="78" t="n">
        <v>21004809</v>
      </c>
      <c r="K1263" s="78" t="n">
        <v>464287655</v>
      </c>
      <c r="L1263" s="78" t="s">
        <v>17029</v>
      </c>
      <c r="M1263" s="78" t="s">
        <v>16292</v>
      </c>
      <c r="N1263" s="78" t="s">
        <v>16502</v>
      </c>
    </row>
    <row r="1264" customFormat="false" ht="15" hidden="false" customHeight="false" outlineLevel="0" collapsed="false">
      <c r="A1264" s="78" t="s">
        <v>16497</v>
      </c>
      <c r="B1264" s="78" t="s">
        <v>17031</v>
      </c>
      <c r="C1264" s="78" t="n">
        <v>149669017</v>
      </c>
      <c r="F1264" s="78" t="s">
        <v>17028</v>
      </c>
      <c r="G1264" s="78" t="s">
        <v>16291</v>
      </c>
      <c r="H1264" s="78" t="s">
        <v>16291</v>
      </c>
      <c r="I1264" s="78" t="s">
        <v>16289</v>
      </c>
      <c r="J1264" s="78" t="n">
        <v>21004809</v>
      </c>
      <c r="K1264" s="78" t="n">
        <v>464287655</v>
      </c>
      <c r="L1264" s="78" t="s">
        <v>17029</v>
      </c>
      <c r="M1264" s="78" t="s">
        <v>16292</v>
      </c>
      <c r="N1264" s="78" t="s">
        <v>16502</v>
      </c>
    </row>
    <row r="1265" customFormat="false" ht="15" hidden="false" customHeight="false" outlineLevel="0" collapsed="false">
      <c r="A1265" s="78" t="s">
        <v>16497</v>
      </c>
      <c r="B1265" s="78" t="s">
        <v>16319</v>
      </c>
      <c r="C1265" s="78" t="n">
        <v>149668872</v>
      </c>
      <c r="F1265" s="78" t="s">
        <v>17028</v>
      </c>
      <c r="G1265" s="78" t="s">
        <v>16291</v>
      </c>
      <c r="H1265" s="78" t="s">
        <v>16291</v>
      </c>
      <c r="I1265" s="78" t="s">
        <v>16289</v>
      </c>
      <c r="J1265" s="78" t="n">
        <v>21004809</v>
      </c>
      <c r="K1265" s="78" t="n">
        <v>464287655</v>
      </c>
      <c r="L1265" s="78" t="s">
        <v>17029</v>
      </c>
      <c r="M1265" s="78" t="s">
        <v>16292</v>
      </c>
      <c r="N1265" s="78" t="s">
        <v>16502</v>
      </c>
    </row>
    <row r="1266" customFormat="false" ht="15" hidden="false" customHeight="false" outlineLevel="0" collapsed="false">
      <c r="A1266" s="78" t="s">
        <v>16497</v>
      </c>
      <c r="B1266" s="78" t="s">
        <v>17032</v>
      </c>
      <c r="C1266" s="78" t="n">
        <v>149668835</v>
      </c>
      <c r="F1266" s="78" t="s">
        <v>17028</v>
      </c>
      <c r="G1266" s="78" t="s">
        <v>16291</v>
      </c>
      <c r="H1266" s="78" t="s">
        <v>16291</v>
      </c>
      <c r="I1266" s="78" t="s">
        <v>16289</v>
      </c>
      <c r="J1266" s="78" t="n">
        <v>21004809</v>
      </c>
      <c r="K1266" s="78" t="n">
        <v>464287655</v>
      </c>
      <c r="L1266" s="78" t="s">
        <v>17029</v>
      </c>
      <c r="M1266" s="78" t="s">
        <v>16292</v>
      </c>
      <c r="N1266" s="78" t="s">
        <v>16502</v>
      </c>
    </row>
    <row r="1267" customFormat="false" ht="15" hidden="false" customHeight="false" outlineLevel="0" collapsed="false">
      <c r="A1267" s="78" t="s">
        <v>16497</v>
      </c>
      <c r="B1267" s="78" t="s">
        <v>17033</v>
      </c>
      <c r="C1267" s="78" t="n">
        <v>149668584</v>
      </c>
      <c r="F1267" s="78" t="s">
        <v>17028</v>
      </c>
      <c r="G1267" s="78" t="s">
        <v>16291</v>
      </c>
      <c r="H1267" s="78" t="s">
        <v>16291</v>
      </c>
      <c r="I1267" s="78" t="s">
        <v>16289</v>
      </c>
      <c r="J1267" s="78" t="n">
        <v>21004809</v>
      </c>
      <c r="K1267" s="78" t="n">
        <v>464287655</v>
      </c>
      <c r="L1267" s="78" t="s">
        <v>17029</v>
      </c>
      <c r="M1267" s="78" t="s">
        <v>16292</v>
      </c>
      <c r="N1267" s="78" t="s">
        <v>16502</v>
      </c>
    </row>
    <row r="1268" customFormat="false" ht="15" hidden="false" customHeight="false" outlineLevel="0" collapsed="false">
      <c r="A1268" s="78" t="s">
        <v>16497</v>
      </c>
      <c r="B1268" s="78" t="s">
        <v>16326</v>
      </c>
      <c r="C1268" s="78" t="n">
        <v>149668838</v>
      </c>
      <c r="F1268" s="78" t="s">
        <v>17028</v>
      </c>
      <c r="G1268" s="78" t="s">
        <v>16291</v>
      </c>
      <c r="H1268" s="78" t="s">
        <v>16291</v>
      </c>
      <c r="I1268" s="78" t="s">
        <v>16289</v>
      </c>
      <c r="J1268" s="78" t="n">
        <v>21004809</v>
      </c>
      <c r="K1268" s="78" t="n">
        <v>464287655</v>
      </c>
      <c r="L1268" s="78" t="s">
        <v>17029</v>
      </c>
      <c r="M1268" s="78" t="s">
        <v>16292</v>
      </c>
      <c r="N1268" s="78" t="s">
        <v>16502</v>
      </c>
    </row>
    <row r="1269" customFormat="false" ht="15" hidden="false" customHeight="false" outlineLevel="0" collapsed="false">
      <c r="A1269" s="78" t="s">
        <v>16497</v>
      </c>
      <c r="B1269" s="78" t="s">
        <v>16333</v>
      </c>
      <c r="C1269" s="78" t="n">
        <v>149668585</v>
      </c>
      <c r="F1269" s="78" t="s">
        <v>17028</v>
      </c>
      <c r="G1269" s="78" t="s">
        <v>16291</v>
      </c>
      <c r="H1269" s="78" t="s">
        <v>16291</v>
      </c>
      <c r="I1269" s="78" t="s">
        <v>16289</v>
      </c>
      <c r="J1269" s="78" t="n">
        <v>21004809</v>
      </c>
      <c r="K1269" s="78" t="n">
        <v>464287655</v>
      </c>
      <c r="L1269" s="78" t="s">
        <v>17029</v>
      </c>
      <c r="M1269" s="78" t="s">
        <v>16292</v>
      </c>
      <c r="N1269" s="78" t="s">
        <v>16502</v>
      </c>
    </row>
    <row r="1270" customFormat="false" ht="15" hidden="false" customHeight="false" outlineLevel="0" collapsed="false">
      <c r="A1270" s="78" t="s">
        <v>16497</v>
      </c>
      <c r="B1270" s="78" t="s">
        <v>16340</v>
      </c>
      <c r="C1270" s="78" t="n">
        <v>149668914</v>
      </c>
      <c r="F1270" s="78" t="s">
        <v>17028</v>
      </c>
      <c r="G1270" s="78" t="s">
        <v>16291</v>
      </c>
      <c r="H1270" s="78" t="s">
        <v>16291</v>
      </c>
      <c r="I1270" s="78" t="s">
        <v>16289</v>
      </c>
      <c r="J1270" s="78" t="n">
        <v>21004809</v>
      </c>
      <c r="K1270" s="78" t="n">
        <v>464287655</v>
      </c>
      <c r="L1270" s="78" t="s">
        <v>17029</v>
      </c>
      <c r="M1270" s="78" t="s">
        <v>16292</v>
      </c>
      <c r="N1270" s="78" t="s">
        <v>16502</v>
      </c>
    </row>
    <row r="1271" customFormat="false" ht="15" hidden="false" customHeight="false" outlineLevel="0" collapsed="false">
      <c r="A1271" s="78" t="s">
        <v>16497</v>
      </c>
      <c r="B1271" s="78" t="s">
        <v>17034</v>
      </c>
      <c r="C1271" s="78" t="n">
        <v>149668588</v>
      </c>
      <c r="F1271" s="78" t="s">
        <v>17028</v>
      </c>
      <c r="G1271" s="78" t="s">
        <v>16291</v>
      </c>
      <c r="H1271" s="78" t="s">
        <v>16291</v>
      </c>
      <c r="I1271" s="78" t="s">
        <v>16289</v>
      </c>
      <c r="J1271" s="78" t="n">
        <v>21004809</v>
      </c>
      <c r="K1271" s="78" t="n">
        <v>464287655</v>
      </c>
      <c r="L1271" s="78" t="s">
        <v>17029</v>
      </c>
      <c r="M1271" s="78" t="s">
        <v>16292</v>
      </c>
      <c r="N1271" s="78" t="s">
        <v>16502</v>
      </c>
    </row>
    <row r="1272" customFormat="false" ht="15" hidden="false" customHeight="false" outlineLevel="0" collapsed="false">
      <c r="A1272" s="78" t="s">
        <v>16497</v>
      </c>
      <c r="B1272" s="78" t="s">
        <v>17035</v>
      </c>
      <c r="C1272" s="78" t="n">
        <v>149668844</v>
      </c>
      <c r="F1272" s="78" t="s">
        <v>17028</v>
      </c>
      <c r="G1272" s="78" t="s">
        <v>16291</v>
      </c>
      <c r="H1272" s="78" t="s">
        <v>16291</v>
      </c>
      <c r="I1272" s="78" t="s">
        <v>16289</v>
      </c>
      <c r="J1272" s="78" t="n">
        <v>21004809</v>
      </c>
      <c r="K1272" s="78" t="n">
        <v>464287655</v>
      </c>
      <c r="L1272" s="78" t="s">
        <v>17029</v>
      </c>
      <c r="M1272" s="78" t="s">
        <v>16292</v>
      </c>
      <c r="N1272" s="78" t="s">
        <v>16502</v>
      </c>
    </row>
    <row r="1273" customFormat="false" ht="15" hidden="false" customHeight="false" outlineLevel="0" collapsed="false">
      <c r="A1273" s="78" t="s">
        <v>16497</v>
      </c>
      <c r="B1273" s="78" t="s">
        <v>16347</v>
      </c>
      <c r="C1273" s="78" t="n">
        <v>149668590</v>
      </c>
      <c r="F1273" s="78" t="s">
        <v>17028</v>
      </c>
      <c r="G1273" s="78" t="s">
        <v>16291</v>
      </c>
      <c r="H1273" s="78" t="s">
        <v>16291</v>
      </c>
      <c r="I1273" s="78" t="s">
        <v>16289</v>
      </c>
      <c r="J1273" s="78" t="n">
        <v>21004809</v>
      </c>
      <c r="K1273" s="78" t="n">
        <v>464287655</v>
      </c>
      <c r="L1273" s="78" t="s">
        <v>17029</v>
      </c>
      <c r="M1273" s="78" t="s">
        <v>16292</v>
      </c>
      <c r="N1273" s="78" t="s">
        <v>16502</v>
      </c>
    </row>
    <row r="1274" customFormat="false" ht="15" hidden="false" customHeight="false" outlineLevel="0" collapsed="false">
      <c r="A1274" s="78" t="s">
        <v>16497</v>
      </c>
      <c r="B1274" s="78" t="s">
        <v>16354</v>
      </c>
      <c r="C1274" s="78" t="n">
        <v>149668846</v>
      </c>
      <c r="F1274" s="78" t="s">
        <v>17028</v>
      </c>
      <c r="G1274" s="78" t="s">
        <v>16291</v>
      </c>
      <c r="H1274" s="78" t="s">
        <v>16291</v>
      </c>
      <c r="I1274" s="78" t="s">
        <v>16289</v>
      </c>
      <c r="J1274" s="78" t="n">
        <v>21004809</v>
      </c>
      <c r="K1274" s="78" t="n">
        <v>464287655</v>
      </c>
      <c r="L1274" s="78" t="s">
        <v>17029</v>
      </c>
      <c r="M1274" s="78" t="s">
        <v>16292</v>
      </c>
      <c r="N1274" s="78" t="s">
        <v>16502</v>
      </c>
    </row>
    <row r="1275" customFormat="false" ht="15" hidden="false" customHeight="false" outlineLevel="0" collapsed="false">
      <c r="A1275" s="78" t="s">
        <v>16497</v>
      </c>
      <c r="B1275" s="78" t="s">
        <v>16361</v>
      </c>
      <c r="C1275" s="78" t="n">
        <v>149668919</v>
      </c>
      <c r="F1275" s="78" t="s">
        <v>17028</v>
      </c>
      <c r="G1275" s="78" t="s">
        <v>16291</v>
      </c>
      <c r="H1275" s="78" t="s">
        <v>16291</v>
      </c>
      <c r="I1275" s="78" t="s">
        <v>16289</v>
      </c>
      <c r="J1275" s="78" t="n">
        <v>21004809</v>
      </c>
      <c r="K1275" s="78" t="n">
        <v>464287655</v>
      </c>
      <c r="L1275" s="78" t="s">
        <v>17029</v>
      </c>
      <c r="M1275" s="78" t="s">
        <v>16292</v>
      </c>
      <c r="N1275" s="78" t="s">
        <v>16502</v>
      </c>
    </row>
    <row r="1276" customFormat="false" ht="15" hidden="false" customHeight="false" outlineLevel="0" collapsed="false">
      <c r="A1276" s="78" t="s">
        <v>16497</v>
      </c>
      <c r="B1276" s="78" t="s">
        <v>10312</v>
      </c>
      <c r="C1276" s="78" t="n">
        <v>21069962</v>
      </c>
      <c r="D1276" s="78" t="n">
        <v>445658107</v>
      </c>
      <c r="E1276" s="78" t="s">
        <v>10313</v>
      </c>
      <c r="N1276" s="78" t="s">
        <v>16502</v>
      </c>
    </row>
    <row r="1277" customFormat="false" ht="15" hidden="false" customHeight="false" outlineLevel="0" collapsed="false">
      <c r="A1277" s="78" t="s">
        <v>16497</v>
      </c>
      <c r="B1277" s="78" t="s">
        <v>10333</v>
      </c>
      <c r="C1277" s="78" t="n">
        <v>30488641</v>
      </c>
      <c r="D1277" s="78" t="s">
        <v>185</v>
      </c>
      <c r="E1277" s="78" t="s">
        <v>10334</v>
      </c>
      <c r="F1277" s="78" t="s">
        <v>16498</v>
      </c>
      <c r="G1277" s="78" t="s">
        <v>17036</v>
      </c>
      <c r="M1277" s="78" t="s">
        <v>10335</v>
      </c>
      <c r="N1277" s="78" t="s">
        <v>16502</v>
      </c>
    </row>
    <row r="1278" customFormat="false" ht="15" hidden="false" customHeight="false" outlineLevel="0" collapsed="false">
      <c r="A1278" s="78" t="s">
        <v>16497</v>
      </c>
      <c r="B1278" s="78" t="s">
        <v>10353</v>
      </c>
      <c r="C1278" s="78" t="n">
        <v>133792446</v>
      </c>
      <c r="F1278" s="78" t="s">
        <v>4265</v>
      </c>
      <c r="G1278" s="78" t="s">
        <v>10333</v>
      </c>
      <c r="H1278" s="78" t="s">
        <v>10333</v>
      </c>
      <c r="I1278" s="78" t="s">
        <v>17037</v>
      </c>
      <c r="J1278" s="78" t="n">
        <v>30488641</v>
      </c>
      <c r="K1278" s="78" t="s">
        <v>185</v>
      </c>
      <c r="L1278" s="78" t="s">
        <v>17038</v>
      </c>
      <c r="M1278" s="78" t="s">
        <v>10334</v>
      </c>
      <c r="N1278" s="78" t="s">
        <v>16502</v>
      </c>
    </row>
    <row r="1279" customFormat="false" ht="15" hidden="false" customHeight="false" outlineLevel="0" collapsed="false">
      <c r="A1279" s="78" t="s">
        <v>16497</v>
      </c>
      <c r="B1279" s="78" t="s">
        <v>10346</v>
      </c>
      <c r="C1279" s="78" t="n">
        <v>129015734</v>
      </c>
      <c r="F1279" s="78" t="s">
        <v>4265</v>
      </c>
      <c r="G1279" s="78" t="s">
        <v>10333</v>
      </c>
      <c r="H1279" s="78" t="s">
        <v>10333</v>
      </c>
      <c r="I1279" s="78" t="s">
        <v>17037</v>
      </c>
      <c r="J1279" s="78" t="n">
        <v>30488641</v>
      </c>
      <c r="K1279" s="78" t="s">
        <v>185</v>
      </c>
      <c r="L1279" s="78" t="s">
        <v>17038</v>
      </c>
      <c r="M1279" s="78" t="s">
        <v>10334</v>
      </c>
      <c r="N1279" s="78" t="s">
        <v>16502</v>
      </c>
    </row>
    <row r="1280" customFormat="false" ht="15" hidden="false" customHeight="false" outlineLevel="0" collapsed="false">
      <c r="A1280" s="78" t="s">
        <v>16497</v>
      </c>
      <c r="B1280" s="78" t="s">
        <v>10362</v>
      </c>
      <c r="C1280" s="78" t="n">
        <v>55789255</v>
      </c>
      <c r="D1280" s="78" t="s">
        <v>10364</v>
      </c>
      <c r="E1280" s="78" t="s">
        <v>10363</v>
      </c>
      <c r="N1280" s="78" t="s">
        <v>16502</v>
      </c>
    </row>
    <row r="1281" customFormat="false" ht="15" hidden="false" customHeight="false" outlineLevel="0" collapsed="false">
      <c r="A1281" s="78" t="s">
        <v>16497</v>
      </c>
      <c r="B1281" s="78" t="s">
        <v>10450</v>
      </c>
      <c r="C1281" s="78" t="n">
        <v>21002388</v>
      </c>
      <c r="D1281" s="78" t="n">
        <v>478160104</v>
      </c>
      <c r="E1281" s="78" t="s">
        <v>10451</v>
      </c>
      <c r="N1281" s="78" t="s">
        <v>16502</v>
      </c>
    </row>
    <row r="1282" customFormat="false" ht="15" hidden="false" customHeight="false" outlineLevel="0" collapsed="false">
      <c r="A1282" s="78" t="s">
        <v>16497</v>
      </c>
      <c r="B1282" s="78" t="s">
        <v>10471</v>
      </c>
      <c r="C1282" s="78" t="n">
        <v>153703469</v>
      </c>
      <c r="F1282" s="78" t="s">
        <v>16498</v>
      </c>
      <c r="G1282" s="78" t="s">
        <v>10450</v>
      </c>
      <c r="H1282" s="78" t="s">
        <v>10450</v>
      </c>
      <c r="I1282" s="78" t="s">
        <v>528</v>
      </c>
      <c r="J1282" s="78" t="n">
        <v>21002388</v>
      </c>
      <c r="K1282" s="78" t="n">
        <v>478160104</v>
      </c>
      <c r="L1282" s="78" t="s">
        <v>17039</v>
      </c>
      <c r="M1282" s="78" t="s">
        <v>10451</v>
      </c>
      <c r="N1282" s="78" t="s">
        <v>16502</v>
      </c>
    </row>
    <row r="1283" customFormat="false" ht="15" hidden="false" customHeight="false" outlineLevel="0" collapsed="false">
      <c r="A1283" s="78" t="s">
        <v>16497</v>
      </c>
      <c r="B1283" s="78" t="s">
        <v>10457</v>
      </c>
      <c r="C1283" s="78" t="n">
        <v>153703290</v>
      </c>
      <c r="F1283" s="78" t="s">
        <v>16498</v>
      </c>
      <c r="G1283" s="78" t="s">
        <v>10450</v>
      </c>
      <c r="H1283" s="78" t="s">
        <v>10450</v>
      </c>
      <c r="I1283" s="78" t="s">
        <v>528</v>
      </c>
      <c r="J1283" s="78" t="n">
        <v>21002388</v>
      </c>
      <c r="K1283" s="78" t="n">
        <v>478160104</v>
      </c>
      <c r="L1283" s="78" t="s">
        <v>17039</v>
      </c>
      <c r="M1283" s="78" t="s">
        <v>10451</v>
      </c>
      <c r="N1283" s="78" t="s">
        <v>16502</v>
      </c>
    </row>
    <row r="1284" customFormat="false" ht="15" hidden="false" customHeight="false" outlineLevel="0" collapsed="false">
      <c r="A1284" s="78" t="s">
        <v>16497</v>
      </c>
      <c r="B1284" s="78" t="s">
        <v>10464</v>
      </c>
      <c r="C1284" s="78" t="n">
        <v>153703457</v>
      </c>
      <c r="F1284" s="78" t="s">
        <v>16498</v>
      </c>
      <c r="G1284" s="78" t="s">
        <v>10450</v>
      </c>
      <c r="H1284" s="78" t="s">
        <v>10450</v>
      </c>
      <c r="I1284" s="78" t="s">
        <v>528</v>
      </c>
      <c r="J1284" s="78" t="n">
        <v>21002388</v>
      </c>
      <c r="K1284" s="78" t="n">
        <v>478160104</v>
      </c>
      <c r="L1284" s="78" t="s">
        <v>17039</v>
      </c>
      <c r="M1284" s="78" t="s">
        <v>10451</v>
      </c>
      <c r="N1284" s="78" t="s">
        <v>16502</v>
      </c>
    </row>
    <row r="1285" customFormat="false" ht="15" hidden="false" customHeight="false" outlineLevel="0" collapsed="false">
      <c r="A1285" s="78" t="s">
        <v>16497</v>
      </c>
      <c r="B1285" s="78" t="s">
        <v>10377</v>
      </c>
      <c r="C1285" s="78" t="n">
        <v>21002391</v>
      </c>
      <c r="D1285" s="78" t="s">
        <v>187</v>
      </c>
      <c r="E1285" s="78" t="s">
        <v>10378</v>
      </c>
      <c r="N1285" s="78" t="s">
        <v>16502</v>
      </c>
    </row>
    <row r="1286" customFormat="false" ht="15" hidden="false" customHeight="false" outlineLevel="0" collapsed="false">
      <c r="A1286" s="78" t="s">
        <v>16497</v>
      </c>
      <c r="B1286" s="78" t="s">
        <v>10414</v>
      </c>
      <c r="C1286" s="78" t="n">
        <v>153234761</v>
      </c>
      <c r="F1286" s="78" t="s">
        <v>16498</v>
      </c>
      <c r="G1286" s="78" t="s">
        <v>10377</v>
      </c>
      <c r="H1286" s="78" t="s">
        <v>10377</v>
      </c>
      <c r="I1286" s="78" t="s">
        <v>529</v>
      </c>
      <c r="J1286" s="78" t="n">
        <v>21002391</v>
      </c>
      <c r="K1286" s="78" t="s">
        <v>187</v>
      </c>
      <c r="L1286" s="78" t="s">
        <v>17040</v>
      </c>
      <c r="M1286" s="78" t="s">
        <v>10378</v>
      </c>
      <c r="N1286" s="78" t="s">
        <v>16502</v>
      </c>
    </row>
    <row r="1287" customFormat="false" ht="15" hidden="false" customHeight="false" outlineLevel="0" collapsed="false">
      <c r="A1287" s="78" t="s">
        <v>16497</v>
      </c>
      <c r="B1287" s="78" t="s">
        <v>10407</v>
      </c>
      <c r="C1287" s="78" t="n">
        <v>153234808</v>
      </c>
      <c r="F1287" s="78" t="s">
        <v>16498</v>
      </c>
      <c r="G1287" s="78" t="s">
        <v>10377</v>
      </c>
      <c r="H1287" s="78" t="s">
        <v>10377</v>
      </c>
      <c r="I1287" s="78" t="s">
        <v>529</v>
      </c>
      <c r="J1287" s="78" t="n">
        <v>21002391</v>
      </c>
      <c r="K1287" s="78" t="s">
        <v>187</v>
      </c>
      <c r="L1287" s="78" t="s">
        <v>17040</v>
      </c>
      <c r="M1287" s="78" t="s">
        <v>10378</v>
      </c>
      <c r="N1287" s="78" t="s">
        <v>16502</v>
      </c>
    </row>
    <row r="1288" customFormat="false" ht="15" hidden="false" customHeight="false" outlineLevel="0" collapsed="false">
      <c r="A1288" s="78" t="s">
        <v>16497</v>
      </c>
      <c r="B1288" s="78" t="s">
        <v>17041</v>
      </c>
      <c r="C1288" s="78" t="n">
        <v>155297369</v>
      </c>
      <c r="F1288" s="78" t="s">
        <v>16498</v>
      </c>
      <c r="G1288" s="78" t="s">
        <v>10377</v>
      </c>
      <c r="H1288" s="78" t="s">
        <v>10377</v>
      </c>
      <c r="I1288" s="78" t="s">
        <v>529</v>
      </c>
      <c r="J1288" s="78" t="n">
        <v>21002391</v>
      </c>
      <c r="K1288" s="78" t="s">
        <v>187</v>
      </c>
      <c r="L1288" s="78" t="s">
        <v>17040</v>
      </c>
      <c r="M1288" s="78" t="s">
        <v>10378</v>
      </c>
      <c r="N1288" s="78" t="s">
        <v>16502</v>
      </c>
    </row>
    <row r="1289" customFormat="false" ht="15" hidden="false" customHeight="false" outlineLevel="0" collapsed="false">
      <c r="A1289" s="78" t="s">
        <v>16497</v>
      </c>
      <c r="B1289" s="78" t="s">
        <v>17042</v>
      </c>
      <c r="C1289" s="78" t="n">
        <v>155297370</v>
      </c>
      <c r="F1289" s="78" t="s">
        <v>16498</v>
      </c>
      <c r="G1289" s="78" t="s">
        <v>10377</v>
      </c>
      <c r="H1289" s="78" t="s">
        <v>10377</v>
      </c>
      <c r="I1289" s="78" t="s">
        <v>529</v>
      </c>
      <c r="J1289" s="78" t="n">
        <v>21002391</v>
      </c>
      <c r="K1289" s="78" t="s">
        <v>187</v>
      </c>
      <c r="L1289" s="78" t="s">
        <v>17040</v>
      </c>
      <c r="M1289" s="78" t="s">
        <v>10378</v>
      </c>
      <c r="N1289" s="78" t="s">
        <v>16502</v>
      </c>
    </row>
    <row r="1290" customFormat="false" ht="15" hidden="false" customHeight="false" outlineLevel="0" collapsed="false">
      <c r="A1290" s="78" t="s">
        <v>16497</v>
      </c>
      <c r="B1290" s="78" t="s">
        <v>17043</v>
      </c>
      <c r="C1290" s="78" t="n">
        <v>155297371</v>
      </c>
      <c r="F1290" s="78" t="s">
        <v>16498</v>
      </c>
      <c r="G1290" s="78" t="s">
        <v>10377</v>
      </c>
      <c r="H1290" s="78" t="s">
        <v>10377</v>
      </c>
      <c r="I1290" s="78" t="s">
        <v>529</v>
      </c>
      <c r="J1290" s="78" t="n">
        <v>21002391</v>
      </c>
      <c r="K1290" s="78" t="s">
        <v>187</v>
      </c>
      <c r="L1290" s="78" t="s">
        <v>17040</v>
      </c>
      <c r="M1290" s="78" t="s">
        <v>10378</v>
      </c>
      <c r="N1290" s="78" t="s">
        <v>16502</v>
      </c>
    </row>
    <row r="1291" customFormat="false" ht="15" hidden="false" customHeight="false" outlineLevel="0" collapsed="false">
      <c r="A1291" s="78" t="s">
        <v>16497</v>
      </c>
      <c r="B1291" s="78" t="s">
        <v>17044</v>
      </c>
      <c r="C1291" s="78" t="n">
        <v>155297350</v>
      </c>
      <c r="F1291" s="78" t="s">
        <v>16498</v>
      </c>
      <c r="G1291" s="78" t="s">
        <v>10377</v>
      </c>
      <c r="H1291" s="78" t="s">
        <v>10377</v>
      </c>
      <c r="I1291" s="78" t="s">
        <v>529</v>
      </c>
      <c r="J1291" s="78" t="n">
        <v>21002391</v>
      </c>
      <c r="K1291" s="78" t="s">
        <v>187</v>
      </c>
      <c r="L1291" s="78" t="s">
        <v>17040</v>
      </c>
      <c r="M1291" s="78" t="s">
        <v>10378</v>
      </c>
      <c r="N1291" s="78" t="s">
        <v>16502</v>
      </c>
    </row>
    <row r="1292" customFormat="false" ht="15" hidden="false" customHeight="false" outlineLevel="0" collapsed="false">
      <c r="A1292" s="78" t="s">
        <v>16497</v>
      </c>
      <c r="B1292" s="78" t="s">
        <v>17045</v>
      </c>
      <c r="C1292" s="78" t="n">
        <v>155297280</v>
      </c>
      <c r="F1292" s="78" t="s">
        <v>16498</v>
      </c>
      <c r="G1292" s="78" t="s">
        <v>10377</v>
      </c>
      <c r="H1292" s="78" t="s">
        <v>10377</v>
      </c>
      <c r="I1292" s="78" t="s">
        <v>529</v>
      </c>
      <c r="J1292" s="78" t="n">
        <v>21002391</v>
      </c>
      <c r="K1292" s="78" t="s">
        <v>187</v>
      </c>
      <c r="L1292" s="78" t="s">
        <v>17040</v>
      </c>
      <c r="M1292" s="78" t="s">
        <v>10378</v>
      </c>
      <c r="N1292" s="78" t="s">
        <v>16502</v>
      </c>
    </row>
    <row r="1293" customFormat="false" ht="15" hidden="false" customHeight="false" outlineLevel="0" collapsed="false">
      <c r="A1293" s="78" t="s">
        <v>16497</v>
      </c>
      <c r="B1293" s="78" t="s">
        <v>17046</v>
      </c>
      <c r="C1293" s="78" t="n">
        <v>155297281</v>
      </c>
      <c r="F1293" s="78" t="s">
        <v>16498</v>
      </c>
      <c r="G1293" s="78" t="s">
        <v>10377</v>
      </c>
      <c r="H1293" s="78" t="s">
        <v>10377</v>
      </c>
      <c r="I1293" s="78" t="s">
        <v>529</v>
      </c>
      <c r="J1293" s="78" t="n">
        <v>21002391</v>
      </c>
      <c r="K1293" s="78" t="s">
        <v>187</v>
      </c>
      <c r="L1293" s="78" t="s">
        <v>17040</v>
      </c>
      <c r="M1293" s="78" t="s">
        <v>10378</v>
      </c>
      <c r="N1293" s="78" t="s">
        <v>16502</v>
      </c>
    </row>
    <row r="1294" customFormat="false" ht="15" hidden="false" customHeight="false" outlineLevel="0" collapsed="false">
      <c r="A1294" s="78" t="s">
        <v>16497</v>
      </c>
      <c r="B1294" s="78" t="s">
        <v>17047</v>
      </c>
      <c r="C1294" s="78" t="n">
        <v>155297282</v>
      </c>
      <c r="F1294" s="78" t="s">
        <v>16498</v>
      </c>
      <c r="G1294" s="78" t="s">
        <v>10377</v>
      </c>
      <c r="H1294" s="78" t="s">
        <v>10377</v>
      </c>
      <c r="I1294" s="78" t="s">
        <v>529</v>
      </c>
      <c r="J1294" s="78" t="n">
        <v>21002391</v>
      </c>
      <c r="K1294" s="78" t="s">
        <v>187</v>
      </c>
      <c r="L1294" s="78" t="s">
        <v>17040</v>
      </c>
      <c r="M1294" s="78" t="s">
        <v>10378</v>
      </c>
      <c r="N1294" s="78" t="s">
        <v>16502</v>
      </c>
    </row>
    <row r="1295" customFormat="false" ht="15" hidden="false" customHeight="false" outlineLevel="0" collapsed="false">
      <c r="A1295" s="78" t="s">
        <v>16497</v>
      </c>
      <c r="B1295" s="78" t="s">
        <v>10400</v>
      </c>
      <c r="C1295" s="78" t="n">
        <v>137789422</v>
      </c>
      <c r="F1295" s="78" t="s">
        <v>16498</v>
      </c>
      <c r="G1295" s="78" t="s">
        <v>10377</v>
      </c>
      <c r="H1295" s="78" t="s">
        <v>10377</v>
      </c>
      <c r="I1295" s="78" t="s">
        <v>529</v>
      </c>
      <c r="J1295" s="78" t="n">
        <v>21002391</v>
      </c>
      <c r="K1295" s="78" t="s">
        <v>187</v>
      </c>
      <c r="L1295" s="78" t="s">
        <v>17040</v>
      </c>
      <c r="M1295" s="78" t="s">
        <v>10378</v>
      </c>
      <c r="N1295" s="78" t="s">
        <v>16502</v>
      </c>
    </row>
    <row r="1296" customFormat="false" ht="15" hidden="false" customHeight="false" outlineLevel="0" collapsed="false">
      <c r="A1296" s="78" t="s">
        <v>16497</v>
      </c>
      <c r="B1296" s="78" t="s">
        <v>10393</v>
      </c>
      <c r="C1296" s="78" t="n">
        <v>135489022</v>
      </c>
      <c r="F1296" s="78" t="s">
        <v>16498</v>
      </c>
      <c r="G1296" s="78" t="s">
        <v>10377</v>
      </c>
      <c r="H1296" s="78" t="s">
        <v>10377</v>
      </c>
      <c r="I1296" s="78" t="s">
        <v>529</v>
      </c>
      <c r="J1296" s="78" t="n">
        <v>21002391</v>
      </c>
      <c r="K1296" s="78" t="s">
        <v>187</v>
      </c>
      <c r="L1296" s="78" t="s">
        <v>17040</v>
      </c>
      <c r="M1296" s="78" t="s">
        <v>10378</v>
      </c>
      <c r="N1296" s="78" t="s">
        <v>16502</v>
      </c>
    </row>
    <row r="1297" customFormat="false" ht="15" hidden="false" customHeight="false" outlineLevel="0" collapsed="false">
      <c r="A1297" s="78" t="s">
        <v>16497</v>
      </c>
      <c r="B1297" s="78" t="s">
        <v>10386</v>
      </c>
      <c r="C1297" s="78" t="n">
        <v>90778209</v>
      </c>
      <c r="D1297" s="78" t="s">
        <v>10388</v>
      </c>
      <c r="E1297" s="78" t="s">
        <v>10387</v>
      </c>
      <c r="N1297" s="78" t="s">
        <v>16502</v>
      </c>
    </row>
    <row r="1298" customFormat="false" ht="15" hidden="false" customHeight="false" outlineLevel="0" collapsed="false">
      <c r="A1298" s="78" t="s">
        <v>16497</v>
      </c>
      <c r="B1298" s="78" t="s">
        <v>10423</v>
      </c>
      <c r="C1298" s="78" t="n">
        <v>109636946</v>
      </c>
      <c r="D1298" s="78" t="s">
        <v>10425</v>
      </c>
      <c r="E1298" s="78" t="s">
        <v>10424</v>
      </c>
      <c r="N1298" s="78" t="s">
        <v>16502</v>
      </c>
    </row>
    <row r="1299" customFormat="false" ht="15" hidden="false" customHeight="false" outlineLevel="0" collapsed="false">
      <c r="A1299" s="78" t="s">
        <v>16497</v>
      </c>
      <c r="B1299" s="78" t="s">
        <v>10370</v>
      </c>
      <c r="C1299" s="78" t="n">
        <v>28094376</v>
      </c>
      <c r="D1299" s="78" t="s">
        <v>10372</v>
      </c>
      <c r="E1299" s="78" t="s">
        <v>10371</v>
      </c>
      <c r="N1299" s="78" t="s">
        <v>16502</v>
      </c>
    </row>
    <row r="1300" customFormat="false" ht="15" hidden="false" customHeight="false" outlineLevel="0" collapsed="false">
      <c r="A1300" s="78" t="s">
        <v>16497</v>
      </c>
      <c r="B1300" s="78" t="s">
        <v>10370</v>
      </c>
      <c r="C1300" s="78" t="n">
        <v>28094376</v>
      </c>
      <c r="D1300" s="78" t="s">
        <v>10372</v>
      </c>
      <c r="E1300" s="78" t="s">
        <v>10371</v>
      </c>
      <c r="N1300" s="78" t="s">
        <v>16502</v>
      </c>
    </row>
    <row r="1301" customFormat="false" ht="15" hidden="false" customHeight="false" outlineLevel="0" collapsed="false">
      <c r="A1301" s="78" t="s">
        <v>16497</v>
      </c>
      <c r="B1301" s="78" t="s">
        <v>10370</v>
      </c>
      <c r="C1301" s="78" t="n">
        <v>28094376</v>
      </c>
      <c r="D1301" s="78" t="s">
        <v>10372</v>
      </c>
      <c r="E1301" s="78" t="s">
        <v>10371</v>
      </c>
      <c r="N1301" s="78" t="s">
        <v>16502</v>
      </c>
    </row>
    <row r="1302" customFormat="false" ht="15" hidden="false" customHeight="false" outlineLevel="0" collapsed="false">
      <c r="A1302" s="78" t="s">
        <v>16497</v>
      </c>
      <c r="B1302" s="78" t="s">
        <v>10430</v>
      </c>
      <c r="C1302" s="78" t="n">
        <v>66652201</v>
      </c>
      <c r="D1302" s="78" t="s">
        <v>968</v>
      </c>
      <c r="E1302" s="78" t="s">
        <v>10431</v>
      </c>
      <c r="N1302" s="78" t="s">
        <v>16502</v>
      </c>
    </row>
    <row r="1303" customFormat="false" ht="15" hidden="false" customHeight="false" outlineLevel="0" collapsed="false">
      <c r="A1303" s="78" t="s">
        <v>16497</v>
      </c>
      <c r="B1303" s="78" t="s">
        <v>10440</v>
      </c>
      <c r="C1303" s="78" t="n">
        <v>61100288</v>
      </c>
      <c r="D1303" s="78" t="s">
        <v>10442</v>
      </c>
      <c r="E1303" s="78" t="s">
        <v>10441</v>
      </c>
      <c r="N1303" s="78" t="s">
        <v>16502</v>
      </c>
    </row>
    <row r="1304" customFormat="false" ht="15" hidden="false" customHeight="false" outlineLevel="0" collapsed="false">
      <c r="A1304" s="78" t="s">
        <v>16497</v>
      </c>
      <c r="B1304" s="78" t="s">
        <v>10440</v>
      </c>
      <c r="C1304" s="78" t="n">
        <v>61100288</v>
      </c>
      <c r="D1304" s="78" t="s">
        <v>10442</v>
      </c>
      <c r="E1304" s="78" t="s">
        <v>10441</v>
      </c>
      <c r="N1304" s="78" t="s">
        <v>16502</v>
      </c>
    </row>
    <row r="1305" customFormat="false" ht="15" hidden="false" customHeight="false" outlineLevel="0" collapsed="false">
      <c r="A1305" s="78" t="s">
        <v>16497</v>
      </c>
      <c r="B1305" s="78" t="s">
        <v>10519</v>
      </c>
      <c r="C1305" s="78" t="n">
        <v>21069207</v>
      </c>
      <c r="D1305" s="78" t="n">
        <v>497266106</v>
      </c>
      <c r="E1305" s="78" t="s">
        <v>10520</v>
      </c>
      <c r="N1305" s="78" t="s">
        <v>16502</v>
      </c>
    </row>
    <row r="1306" customFormat="false" ht="15" hidden="false" customHeight="false" outlineLevel="0" collapsed="false">
      <c r="A1306" s="78" t="s">
        <v>16497</v>
      </c>
      <c r="B1306" s="78" t="s">
        <v>17048</v>
      </c>
      <c r="C1306" s="78" t="n">
        <v>35745731</v>
      </c>
      <c r="D1306" s="78" t="n">
        <v>500754106</v>
      </c>
      <c r="E1306" s="78" t="s">
        <v>17049</v>
      </c>
      <c r="N1306" s="78" t="s">
        <v>16502</v>
      </c>
    </row>
    <row r="1307" customFormat="false" ht="15" hidden="false" customHeight="false" outlineLevel="0" collapsed="false">
      <c r="A1307" s="78" t="s">
        <v>16497</v>
      </c>
      <c r="B1307" s="78" t="s">
        <v>17050</v>
      </c>
      <c r="C1307" s="78" t="n">
        <v>154771881</v>
      </c>
      <c r="F1307" s="78" t="s">
        <v>16498</v>
      </c>
      <c r="G1307" s="78" t="s">
        <v>17048</v>
      </c>
      <c r="H1307" s="78" t="s">
        <v>17048</v>
      </c>
      <c r="I1307" s="78" t="s">
        <v>17051</v>
      </c>
      <c r="J1307" s="78" t="n">
        <v>35745731</v>
      </c>
      <c r="K1307" s="78" t="n">
        <v>500754106</v>
      </c>
      <c r="L1307" s="78" t="s">
        <v>17052</v>
      </c>
      <c r="M1307" s="78" t="s">
        <v>17049</v>
      </c>
      <c r="N1307" s="78" t="s">
        <v>16502</v>
      </c>
    </row>
    <row r="1308" customFormat="false" ht="15" hidden="false" customHeight="false" outlineLevel="0" collapsed="false">
      <c r="A1308" s="78" t="s">
        <v>16497</v>
      </c>
      <c r="B1308" s="78" t="s">
        <v>17053</v>
      </c>
      <c r="C1308" s="78" t="n">
        <v>154771949</v>
      </c>
      <c r="F1308" s="78" t="s">
        <v>16498</v>
      </c>
      <c r="G1308" s="78" t="s">
        <v>17048</v>
      </c>
      <c r="H1308" s="78" t="s">
        <v>17048</v>
      </c>
      <c r="I1308" s="78" t="s">
        <v>17051</v>
      </c>
      <c r="J1308" s="78" t="n">
        <v>35745731</v>
      </c>
      <c r="K1308" s="78" t="n">
        <v>500754106</v>
      </c>
      <c r="L1308" s="78" t="s">
        <v>17052</v>
      </c>
      <c r="M1308" s="78" t="s">
        <v>17049</v>
      </c>
      <c r="N1308" s="78" t="s">
        <v>16502</v>
      </c>
    </row>
    <row r="1309" customFormat="false" ht="15" hidden="false" customHeight="false" outlineLevel="0" collapsed="false">
      <c r="A1309" s="78" t="s">
        <v>16497</v>
      </c>
      <c r="B1309" s="78" t="s">
        <v>17054</v>
      </c>
      <c r="C1309" s="78" t="n">
        <v>154771883</v>
      </c>
      <c r="F1309" s="78" t="s">
        <v>16498</v>
      </c>
      <c r="G1309" s="78" t="s">
        <v>17048</v>
      </c>
      <c r="H1309" s="78" t="s">
        <v>17048</v>
      </c>
      <c r="I1309" s="78" t="s">
        <v>17051</v>
      </c>
      <c r="J1309" s="78" t="n">
        <v>35745731</v>
      </c>
      <c r="K1309" s="78" t="n">
        <v>500754106</v>
      </c>
      <c r="L1309" s="78" t="s">
        <v>17052</v>
      </c>
      <c r="M1309" s="78" t="s">
        <v>17049</v>
      </c>
      <c r="N1309" s="78" t="s">
        <v>16502</v>
      </c>
    </row>
    <row r="1310" customFormat="false" ht="15" hidden="false" customHeight="false" outlineLevel="0" collapsed="false">
      <c r="A1310" s="78" t="s">
        <v>16497</v>
      </c>
      <c r="B1310" s="78" t="s">
        <v>17055</v>
      </c>
      <c r="C1310" s="78" t="n">
        <v>154771925</v>
      </c>
      <c r="F1310" s="78" t="s">
        <v>16498</v>
      </c>
      <c r="G1310" s="78" t="s">
        <v>17048</v>
      </c>
      <c r="H1310" s="78" t="s">
        <v>17048</v>
      </c>
      <c r="I1310" s="78" t="s">
        <v>17051</v>
      </c>
      <c r="J1310" s="78" t="n">
        <v>35745731</v>
      </c>
      <c r="K1310" s="78" t="n">
        <v>500754106</v>
      </c>
      <c r="L1310" s="78" t="s">
        <v>17052</v>
      </c>
      <c r="M1310" s="78" t="s">
        <v>17049</v>
      </c>
      <c r="N1310" s="78" t="s">
        <v>16502</v>
      </c>
    </row>
    <row r="1311" customFormat="false" ht="15" hidden="false" customHeight="false" outlineLevel="0" collapsed="false">
      <c r="A1311" s="78" t="s">
        <v>16497</v>
      </c>
      <c r="B1311" s="78" t="s">
        <v>17056</v>
      </c>
      <c r="C1311" s="78" t="n">
        <v>154771859</v>
      </c>
      <c r="F1311" s="78" t="s">
        <v>16498</v>
      </c>
      <c r="G1311" s="78" t="s">
        <v>17048</v>
      </c>
      <c r="H1311" s="78" t="s">
        <v>17048</v>
      </c>
      <c r="I1311" s="78" t="s">
        <v>17051</v>
      </c>
      <c r="J1311" s="78" t="n">
        <v>35745731</v>
      </c>
      <c r="K1311" s="78" t="n">
        <v>500754106</v>
      </c>
      <c r="L1311" s="78" t="s">
        <v>17052</v>
      </c>
      <c r="M1311" s="78" t="s">
        <v>17049</v>
      </c>
      <c r="N1311" s="78" t="s">
        <v>16502</v>
      </c>
    </row>
    <row r="1312" customFormat="false" ht="15" hidden="false" customHeight="false" outlineLevel="0" collapsed="false">
      <c r="A1312" s="78" t="s">
        <v>16497</v>
      </c>
      <c r="B1312" s="78" t="s">
        <v>17057</v>
      </c>
      <c r="C1312" s="78" t="n">
        <v>154772015</v>
      </c>
      <c r="F1312" s="78" t="s">
        <v>16498</v>
      </c>
      <c r="G1312" s="78" t="s">
        <v>17048</v>
      </c>
      <c r="H1312" s="78" t="s">
        <v>17048</v>
      </c>
      <c r="I1312" s="78" t="s">
        <v>17051</v>
      </c>
      <c r="J1312" s="78" t="n">
        <v>35745731</v>
      </c>
      <c r="K1312" s="78" t="n">
        <v>500754106</v>
      </c>
      <c r="L1312" s="78" t="s">
        <v>17052</v>
      </c>
      <c r="M1312" s="78" t="s">
        <v>17049</v>
      </c>
      <c r="N1312" s="78" t="s">
        <v>16502</v>
      </c>
    </row>
    <row r="1313" customFormat="false" ht="15" hidden="false" customHeight="false" outlineLevel="0" collapsed="false">
      <c r="A1313" s="78" t="s">
        <v>16497</v>
      </c>
      <c r="B1313" s="78" t="s">
        <v>10479</v>
      </c>
      <c r="C1313" s="78" t="n">
        <v>21002401</v>
      </c>
      <c r="D1313" s="78" t="n">
        <v>482480100</v>
      </c>
      <c r="E1313" s="78" t="s">
        <v>10480</v>
      </c>
      <c r="N1313" s="78" t="s">
        <v>16502</v>
      </c>
    </row>
    <row r="1314" customFormat="false" ht="15" hidden="false" customHeight="false" outlineLevel="0" collapsed="false">
      <c r="A1314" s="78" t="s">
        <v>16497</v>
      </c>
      <c r="B1314" s="78" t="s">
        <v>10501</v>
      </c>
      <c r="C1314" s="78" t="n">
        <v>154150131</v>
      </c>
      <c r="F1314" s="78" t="s">
        <v>16498</v>
      </c>
      <c r="G1314" s="78" t="s">
        <v>10479</v>
      </c>
      <c r="H1314" s="78" t="s">
        <v>10479</v>
      </c>
      <c r="I1314" s="78" t="s">
        <v>532</v>
      </c>
      <c r="J1314" s="78" t="n">
        <v>21002401</v>
      </c>
      <c r="K1314" s="78" t="n">
        <v>482480100</v>
      </c>
      <c r="L1314" s="78" t="s">
        <v>17058</v>
      </c>
      <c r="M1314" s="78" t="s">
        <v>10480</v>
      </c>
      <c r="N1314" s="78" t="s">
        <v>16502</v>
      </c>
    </row>
    <row r="1315" customFormat="false" ht="15" hidden="false" customHeight="false" outlineLevel="0" collapsed="false">
      <c r="A1315" s="78" t="s">
        <v>16497</v>
      </c>
      <c r="B1315" s="78" t="s">
        <v>10487</v>
      </c>
      <c r="C1315" s="78" t="n">
        <v>153920487</v>
      </c>
      <c r="F1315" s="78" t="s">
        <v>16498</v>
      </c>
      <c r="G1315" s="78" t="s">
        <v>10479</v>
      </c>
      <c r="H1315" s="78" t="s">
        <v>10479</v>
      </c>
      <c r="I1315" s="78" t="s">
        <v>532</v>
      </c>
      <c r="J1315" s="78" t="n">
        <v>21002401</v>
      </c>
      <c r="K1315" s="78" t="n">
        <v>482480100</v>
      </c>
      <c r="L1315" s="78" t="s">
        <v>17058</v>
      </c>
      <c r="M1315" s="78" t="s">
        <v>10480</v>
      </c>
      <c r="N1315" s="78" t="s">
        <v>16502</v>
      </c>
    </row>
    <row r="1316" customFormat="false" ht="15" hidden="false" customHeight="false" outlineLevel="0" collapsed="false">
      <c r="A1316" s="78" t="s">
        <v>16497</v>
      </c>
      <c r="B1316" s="78" t="s">
        <v>10494</v>
      </c>
      <c r="C1316" s="78" t="n">
        <v>153920488</v>
      </c>
      <c r="F1316" s="78" t="s">
        <v>16498</v>
      </c>
      <c r="G1316" s="78" t="s">
        <v>10479</v>
      </c>
      <c r="H1316" s="78" t="s">
        <v>10479</v>
      </c>
      <c r="I1316" s="78" t="s">
        <v>532</v>
      </c>
      <c r="J1316" s="78" t="n">
        <v>21002401</v>
      </c>
      <c r="K1316" s="78" t="n">
        <v>482480100</v>
      </c>
      <c r="L1316" s="78" t="s">
        <v>17058</v>
      </c>
      <c r="M1316" s="78" t="s">
        <v>10480</v>
      </c>
      <c r="N1316" s="78" t="s">
        <v>16502</v>
      </c>
    </row>
    <row r="1317" customFormat="false" ht="15" hidden="false" customHeight="false" outlineLevel="0" collapsed="false">
      <c r="A1317" s="78" t="s">
        <v>16497</v>
      </c>
      <c r="B1317" s="78" t="s">
        <v>6678</v>
      </c>
      <c r="C1317" s="78" t="n">
        <v>21059348</v>
      </c>
      <c r="D1317" s="78" t="n">
        <v>143130102</v>
      </c>
      <c r="E1317" s="78" t="s">
        <v>6679</v>
      </c>
      <c r="N1317" s="78" t="s">
        <v>16502</v>
      </c>
    </row>
    <row r="1318" customFormat="false" ht="15" hidden="false" customHeight="false" outlineLevel="0" collapsed="false">
      <c r="A1318" s="78" t="s">
        <v>16497</v>
      </c>
      <c r="B1318" s="78" t="s">
        <v>6685</v>
      </c>
      <c r="C1318" s="78" t="n">
        <v>118523264</v>
      </c>
      <c r="F1318" s="78" t="s">
        <v>16498</v>
      </c>
      <c r="G1318" s="78" t="s">
        <v>6678</v>
      </c>
      <c r="H1318" s="78" t="s">
        <v>6678</v>
      </c>
      <c r="I1318" s="78" t="s">
        <v>423</v>
      </c>
      <c r="J1318" s="78" t="n">
        <v>21059348</v>
      </c>
      <c r="K1318" s="78" t="n">
        <v>143130102</v>
      </c>
      <c r="L1318" s="78" t="s">
        <v>17059</v>
      </c>
      <c r="M1318" s="78" t="s">
        <v>6679</v>
      </c>
      <c r="N1318" s="78" t="s">
        <v>16502</v>
      </c>
    </row>
    <row r="1319" customFormat="false" ht="15" hidden="false" customHeight="false" outlineLevel="0" collapsed="false">
      <c r="A1319" s="78" t="s">
        <v>16497</v>
      </c>
      <c r="B1319" s="78" t="s">
        <v>6692</v>
      </c>
      <c r="C1319" s="78" t="n">
        <v>118928419</v>
      </c>
      <c r="F1319" s="78" t="s">
        <v>16498</v>
      </c>
      <c r="G1319" s="78" t="s">
        <v>6678</v>
      </c>
      <c r="H1319" s="78" t="s">
        <v>6678</v>
      </c>
      <c r="I1319" s="78" t="s">
        <v>423</v>
      </c>
      <c r="J1319" s="78" t="n">
        <v>21059348</v>
      </c>
      <c r="K1319" s="78" t="n">
        <v>143130102</v>
      </c>
      <c r="L1319" s="78" t="s">
        <v>17059</v>
      </c>
      <c r="M1319" s="78" t="s">
        <v>6679</v>
      </c>
      <c r="N1319" s="78" t="s">
        <v>16502</v>
      </c>
    </row>
    <row r="1320" customFormat="false" ht="15" hidden="false" customHeight="false" outlineLevel="0" collapsed="false">
      <c r="A1320" s="78" t="s">
        <v>16497</v>
      </c>
      <c r="B1320" s="78" t="s">
        <v>7331</v>
      </c>
      <c r="C1320" s="78" t="n">
        <v>21002243</v>
      </c>
      <c r="D1320" s="78" t="n">
        <v>191216100</v>
      </c>
      <c r="E1320" s="78" t="s">
        <v>7332</v>
      </c>
      <c r="N1320" s="78" t="s">
        <v>16502</v>
      </c>
    </row>
    <row r="1321" customFormat="false" ht="15" hidden="false" customHeight="false" outlineLevel="0" collapsed="false">
      <c r="A1321" s="78" t="s">
        <v>16497</v>
      </c>
      <c r="B1321" s="78" t="s">
        <v>7345</v>
      </c>
      <c r="C1321" s="78" t="n">
        <v>158617560</v>
      </c>
      <c r="F1321" s="78" t="s">
        <v>16498</v>
      </c>
      <c r="G1321" s="78" t="s">
        <v>7331</v>
      </c>
      <c r="H1321" s="78" t="s">
        <v>7331</v>
      </c>
      <c r="I1321" s="78" t="s">
        <v>17060</v>
      </c>
      <c r="J1321" s="78" t="n">
        <v>21002243</v>
      </c>
      <c r="K1321" s="78" t="n">
        <v>191216100</v>
      </c>
      <c r="L1321" s="78" t="s">
        <v>17061</v>
      </c>
      <c r="M1321" s="78" t="s">
        <v>7332</v>
      </c>
      <c r="N1321" s="78" t="s">
        <v>16502</v>
      </c>
    </row>
    <row r="1322" customFormat="false" ht="15" hidden="false" customHeight="false" outlineLevel="0" collapsed="false">
      <c r="A1322" s="78" t="s">
        <v>16497</v>
      </c>
      <c r="B1322" s="78" t="s">
        <v>7338</v>
      </c>
      <c r="C1322" s="78" t="n">
        <v>158617429</v>
      </c>
      <c r="F1322" s="78" t="s">
        <v>16498</v>
      </c>
      <c r="G1322" s="78" t="s">
        <v>7331</v>
      </c>
      <c r="H1322" s="78" t="s">
        <v>7331</v>
      </c>
      <c r="I1322" s="78" t="s">
        <v>17060</v>
      </c>
      <c r="J1322" s="78" t="n">
        <v>21002243</v>
      </c>
      <c r="K1322" s="78" t="n">
        <v>191216100</v>
      </c>
      <c r="L1322" s="78" t="s">
        <v>17061</v>
      </c>
      <c r="M1322" s="78" t="s">
        <v>7332</v>
      </c>
      <c r="N1322" s="78" t="s">
        <v>16502</v>
      </c>
    </row>
    <row r="1323" customFormat="false" ht="15" hidden="false" customHeight="false" outlineLevel="0" collapsed="false">
      <c r="A1323" s="78" t="s">
        <v>16497</v>
      </c>
      <c r="B1323" s="78" t="s">
        <v>10528</v>
      </c>
      <c r="C1323" s="78" t="n">
        <v>23436380</v>
      </c>
      <c r="D1323" s="78" t="n">
        <v>500688106</v>
      </c>
      <c r="E1323" s="78" t="s">
        <v>10529</v>
      </c>
      <c r="N1323" s="78" t="s">
        <v>16502</v>
      </c>
    </row>
    <row r="1324" customFormat="false" ht="15" hidden="false" customHeight="false" outlineLevel="0" collapsed="false">
      <c r="A1324" s="78" t="s">
        <v>16497</v>
      </c>
      <c r="B1324" s="78" t="s">
        <v>10538</v>
      </c>
      <c r="C1324" s="78" t="n">
        <v>21002404</v>
      </c>
      <c r="D1324" s="78" t="n">
        <v>501044101</v>
      </c>
      <c r="E1324" s="78" t="s">
        <v>10539</v>
      </c>
      <c r="N1324" s="78" t="s">
        <v>16502</v>
      </c>
    </row>
    <row r="1325" customFormat="false" ht="15" hidden="false" customHeight="false" outlineLevel="0" collapsed="false">
      <c r="A1325" s="78" t="s">
        <v>16497</v>
      </c>
      <c r="B1325" s="78" t="s">
        <v>10509</v>
      </c>
      <c r="C1325" s="78" t="n">
        <v>151073024</v>
      </c>
      <c r="D1325" s="78" t="s">
        <v>188</v>
      </c>
      <c r="E1325" s="78" t="s">
        <v>10510</v>
      </c>
      <c r="N1325" s="78" t="s">
        <v>16502</v>
      </c>
    </row>
    <row r="1326" customFormat="false" ht="15" hidden="false" customHeight="false" outlineLevel="0" collapsed="false">
      <c r="A1326" s="78" t="s">
        <v>16497</v>
      </c>
      <c r="B1326" s="78" t="s">
        <v>10685</v>
      </c>
      <c r="C1326" s="78" t="n">
        <v>21002410</v>
      </c>
      <c r="D1326" s="78" t="n">
        <v>526057104</v>
      </c>
      <c r="E1326" s="78" t="s">
        <v>10686</v>
      </c>
      <c r="N1326" s="78" t="s">
        <v>16502</v>
      </c>
    </row>
    <row r="1327" customFormat="false" ht="15" hidden="false" customHeight="false" outlineLevel="0" collapsed="false">
      <c r="A1327" s="78" t="s">
        <v>16497</v>
      </c>
      <c r="B1327" s="78" t="s">
        <v>10699</v>
      </c>
      <c r="C1327" s="78" t="n">
        <v>119131263</v>
      </c>
      <c r="F1327" s="78" t="s">
        <v>16498</v>
      </c>
      <c r="G1327" s="78" t="s">
        <v>10685</v>
      </c>
      <c r="H1327" s="78" t="s">
        <v>10685</v>
      </c>
      <c r="I1327" s="78" t="s">
        <v>17062</v>
      </c>
      <c r="J1327" s="78" t="n">
        <v>21002410</v>
      </c>
      <c r="K1327" s="78" t="n">
        <v>526057104</v>
      </c>
      <c r="L1327" s="78" t="s">
        <v>17063</v>
      </c>
      <c r="M1327" s="78" t="s">
        <v>10686</v>
      </c>
      <c r="N1327" s="78" t="s">
        <v>16502</v>
      </c>
    </row>
    <row r="1328" customFormat="false" ht="15" hidden="false" customHeight="false" outlineLevel="0" collapsed="false">
      <c r="A1328" s="78" t="s">
        <v>16497</v>
      </c>
      <c r="B1328" s="78" t="s">
        <v>10692</v>
      </c>
      <c r="C1328" s="78" t="n">
        <v>118502739</v>
      </c>
      <c r="F1328" s="78" t="s">
        <v>16498</v>
      </c>
      <c r="G1328" s="78" t="s">
        <v>10685</v>
      </c>
      <c r="H1328" s="78" t="s">
        <v>10685</v>
      </c>
      <c r="I1328" s="78" t="s">
        <v>17062</v>
      </c>
      <c r="J1328" s="78" t="n">
        <v>21002410</v>
      </c>
      <c r="K1328" s="78" t="n">
        <v>526057104</v>
      </c>
      <c r="L1328" s="78" t="s">
        <v>17063</v>
      </c>
      <c r="M1328" s="78" t="s">
        <v>10686</v>
      </c>
      <c r="N1328" s="78" t="s">
        <v>16502</v>
      </c>
    </row>
    <row r="1329" customFormat="false" ht="15" hidden="false" customHeight="false" outlineLevel="0" collapsed="false">
      <c r="A1329" s="78" t="s">
        <v>16497</v>
      </c>
      <c r="B1329" s="78" t="s">
        <v>10707</v>
      </c>
      <c r="C1329" s="78" t="n">
        <v>21069211</v>
      </c>
      <c r="D1329" s="78" t="n">
        <v>526107107</v>
      </c>
      <c r="E1329" s="78" t="s">
        <v>10708</v>
      </c>
      <c r="N1329" s="78" t="s">
        <v>16502</v>
      </c>
    </row>
    <row r="1330" customFormat="false" ht="15" hidden="false" customHeight="false" outlineLevel="0" collapsed="false">
      <c r="A1330" s="78" t="s">
        <v>16497</v>
      </c>
      <c r="B1330" s="78" t="s">
        <v>10725</v>
      </c>
      <c r="C1330" s="78" t="n">
        <v>147717171</v>
      </c>
      <c r="D1330" s="78" t="s">
        <v>197</v>
      </c>
      <c r="E1330" s="78" t="s">
        <v>10726</v>
      </c>
      <c r="N1330" s="78" t="s">
        <v>16502</v>
      </c>
    </row>
    <row r="1331" customFormat="false" ht="15" hidden="false" customHeight="false" outlineLevel="0" collapsed="false">
      <c r="A1331" s="78" t="s">
        <v>16497</v>
      </c>
      <c r="B1331" s="78" t="s">
        <v>10747</v>
      </c>
      <c r="C1331" s="78" t="n">
        <v>154826237</v>
      </c>
      <c r="F1331" s="78" t="s">
        <v>16498</v>
      </c>
      <c r="G1331" s="78" t="s">
        <v>10725</v>
      </c>
      <c r="H1331" s="78" t="s">
        <v>10725</v>
      </c>
      <c r="I1331" s="78" t="s">
        <v>539</v>
      </c>
      <c r="J1331" s="78" t="n">
        <v>147717171</v>
      </c>
      <c r="K1331" s="78" t="s">
        <v>197</v>
      </c>
      <c r="L1331" s="78" t="s">
        <v>17064</v>
      </c>
      <c r="M1331" s="78" t="s">
        <v>10726</v>
      </c>
      <c r="N1331" s="78" t="s">
        <v>16502</v>
      </c>
    </row>
    <row r="1332" customFormat="false" ht="15" hidden="false" customHeight="false" outlineLevel="0" collapsed="false">
      <c r="A1332" s="78" t="s">
        <v>16497</v>
      </c>
      <c r="B1332" s="78" t="s">
        <v>10733</v>
      </c>
      <c r="C1332" s="78" t="n">
        <v>154826117</v>
      </c>
      <c r="F1332" s="78" t="s">
        <v>16498</v>
      </c>
      <c r="G1332" s="78" t="s">
        <v>10725</v>
      </c>
      <c r="H1332" s="78" t="s">
        <v>10725</v>
      </c>
      <c r="I1332" s="78" t="s">
        <v>539</v>
      </c>
      <c r="J1332" s="78" t="n">
        <v>147717171</v>
      </c>
      <c r="K1332" s="78" t="s">
        <v>197</v>
      </c>
      <c r="L1332" s="78" t="s">
        <v>17064</v>
      </c>
      <c r="M1332" s="78" t="s">
        <v>10726</v>
      </c>
      <c r="N1332" s="78" t="s">
        <v>16502</v>
      </c>
    </row>
    <row r="1333" customFormat="false" ht="15" hidden="false" customHeight="false" outlineLevel="0" collapsed="false">
      <c r="A1333" s="78" t="s">
        <v>16497</v>
      </c>
      <c r="B1333" s="78" t="s">
        <v>10740</v>
      </c>
      <c r="C1333" s="78" t="n">
        <v>154826118</v>
      </c>
      <c r="F1333" s="78" t="s">
        <v>16498</v>
      </c>
      <c r="G1333" s="78" t="s">
        <v>10725</v>
      </c>
      <c r="H1333" s="78" t="s">
        <v>10725</v>
      </c>
      <c r="I1333" s="78" t="s">
        <v>539</v>
      </c>
      <c r="J1333" s="78" t="n">
        <v>147717171</v>
      </c>
      <c r="K1333" s="78" t="s">
        <v>197</v>
      </c>
      <c r="L1333" s="78" t="s">
        <v>17064</v>
      </c>
      <c r="M1333" s="78" t="s">
        <v>10726</v>
      </c>
      <c r="N1333" s="78" t="s">
        <v>16502</v>
      </c>
    </row>
    <row r="1334" customFormat="false" ht="15" hidden="false" customHeight="false" outlineLevel="0" collapsed="false">
      <c r="A1334" s="78" t="s">
        <v>16497</v>
      </c>
      <c r="B1334" s="78" t="s">
        <v>10547</v>
      </c>
      <c r="C1334" s="78" t="n">
        <v>21003815</v>
      </c>
      <c r="D1334" s="78" t="n">
        <v>501889208</v>
      </c>
      <c r="E1334" s="78" t="s">
        <v>10548</v>
      </c>
      <c r="N1334" s="78" t="s">
        <v>16502</v>
      </c>
    </row>
    <row r="1335" customFormat="false" ht="15" hidden="false" customHeight="false" outlineLevel="0" collapsed="false">
      <c r="A1335" s="78" t="s">
        <v>16497</v>
      </c>
      <c r="B1335" s="78" t="s">
        <v>10562</v>
      </c>
      <c r="C1335" s="78" t="n">
        <v>152841081</v>
      </c>
      <c r="F1335" s="78" t="s">
        <v>16498</v>
      </c>
      <c r="G1335" s="78" t="s">
        <v>10547</v>
      </c>
      <c r="H1335" s="78" t="s">
        <v>10547</v>
      </c>
      <c r="I1335" s="78" t="s">
        <v>540</v>
      </c>
      <c r="J1335" s="78" t="n">
        <v>21003815</v>
      </c>
      <c r="K1335" s="78" t="n">
        <v>501889208</v>
      </c>
      <c r="L1335" s="78" t="s">
        <v>17065</v>
      </c>
      <c r="M1335" s="78" t="s">
        <v>10548</v>
      </c>
      <c r="N1335" s="78" t="s">
        <v>16502</v>
      </c>
    </row>
    <row r="1336" customFormat="false" ht="15" hidden="false" customHeight="false" outlineLevel="0" collapsed="false">
      <c r="A1336" s="78" t="s">
        <v>16497</v>
      </c>
      <c r="B1336" s="78" t="s">
        <v>10555</v>
      </c>
      <c r="C1336" s="78" t="n">
        <v>152840990</v>
      </c>
      <c r="F1336" s="78" t="s">
        <v>16498</v>
      </c>
      <c r="G1336" s="78" t="s">
        <v>10547</v>
      </c>
      <c r="H1336" s="78" t="s">
        <v>10547</v>
      </c>
      <c r="I1336" s="78" t="s">
        <v>540</v>
      </c>
      <c r="J1336" s="78" t="n">
        <v>21003815</v>
      </c>
      <c r="K1336" s="78" t="n">
        <v>501889208</v>
      </c>
      <c r="L1336" s="78" t="s">
        <v>17065</v>
      </c>
      <c r="M1336" s="78" t="s">
        <v>10548</v>
      </c>
      <c r="N1336" s="78" t="s">
        <v>16502</v>
      </c>
    </row>
    <row r="1337" customFormat="false" ht="15" hidden="false" customHeight="false" outlineLevel="0" collapsed="false">
      <c r="A1337" s="78" t="s">
        <v>16497</v>
      </c>
      <c r="B1337" s="78" t="s">
        <v>8180</v>
      </c>
      <c r="C1337" s="78" t="n">
        <v>21002300</v>
      </c>
      <c r="D1337" s="78" t="n">
        <v>532457108</v>
      </c>
      <c r="E1337" s="78" t="s">
        <v>8181</v>
      </c>
      <c r="N1337" s="78" t="s">
        <v>16502</v>
      </c>
    </row>
    <row r="1338" customFormat="false" ht="15" hidden="false" customHeight="false" outlineLevel="0" collapsed="false">
      <c r="A1338" s="78" t="s">
        <v>16497</v>
      </c>
      <c r="B1338" s="78" t="s">
        <v>8194</v>
      </c>
      <c r="C1338" s="78" t="n">
        <v>156352625</v>
      </c>
      <c r="F1338" s="78" t="s">
        <v>16498</v>
      </c>
      <c r="G1338" s="78" t="s">
        <v>8180</v>
      </c>
      <c r="H1338" s="78" t="s">
        <v>8180</v>
      </c>
      <c r="I1338" s="78" t="s">
        <v>468</v>
      </c>
      <c r="J1338" s="78" t="n">
        <v>21002300</v>
      </c>
      <c r="K1338" s="78" t="n">
        <v>532457108</v>
      </c>
      <c r="L1338" s="78" t="s">
        <v>17066</v>
      </c>
      <c r="M1338" s="78" t="s">
        <v>8181</v>
      </c>
      <c r="N1338" s="78" t="s">
        <v>16502</v>
      </c>
    </row>
    <row r="1339" customFormat="false" ht="15" hidden="false" customHeight="false" outlineLevel="0" collapsed="false">
      <c r="A1339" s="78" t="s">
        <v>16497</v>
      </c>
      <c r="B1339" s="78" t="s">
        <v>8187</v>
      </c>
      <c r="C1339" s="78" t="n">
        <v>156352489</v>
      </c>
      <c r="F1339" s="78" t="s">
        <v>16498</v>
      </c>
      <c r="G1339" s="78" t="s">
        <v>8180</v>
      </c>
      <c r="H1339" s="78" t="s">
        <v>8180</v>
      </c>
      <c r="I1339" s="78" t="s">
        <v>468</v>
      </c>
      <c r="J1339" s="78" t="n">
        <v>21002300</v>
      </c>
      <c r="K1339" s="78" t="n">
        <v>532457108</v>
      </c>
      <c r="L1339" s="78" t="s">
        <v>17066</v>
      </c>
      <c r="M1339" s="78" t="s">
        <v>8181</v>
      </c>
      <c r="N1339" s="78" t="s">
        <v>16502</v>
      </c>
    </row>
    <row r="1340" customFormat="false" ht="15" hidden="false" customHeight="false" outlineLevel="0" collapsed="false">
      <c r="A1340" s="78" t="s">
        <v>16497</v>
      </c>
      <c r="B1340" s="78" t="s">
        <v>8215</v>
      </c>
      <c r="C1340" s="78" t="n">
        <v>158619938</v>
      </c>
      <c r="F1340" s="78" t="s">
        <v>16498</v>
      </c>
      <c r="G1340" s="78" t="s">
        <v>8180</v>
      </c>
      <c r="H1340" s="78" t="s">
        <v>8180</v>
      </c>
      <c r="I1340" s="78" t="s">
        <v>468</v>
      </c>
      <c r="J1340" s="78" t="n">
        <v>21002300</v>
      </c>
      <c r="K1340" s="78" t="n">
        <v>532457108</v>
      </c>
      <c r="L1340" s="78" t="s">
        <v>17066</v>
      </c>
      <c r="M1340" s="78" t="s">
        <v>8181</v>
      </c>
      <c r="N1340" s="78" t="s">
        <v>16502</v>
      </c>
    </row>
    <row r="1341" customFormat="false" ht="15" hidden="false" customHeight="false" outlineLevel="0" collapsed="false">
      <c r="A1341" s="78" t="s">
        <v>16497</v>
      </c>
      <c r="B1341" s="78" t="s">
        <v>8201</v>
      </c>
      <c r="C1341" s="78" t="n">
        <v>158619520</v>
      </c>
      <c r="F1341" s="78" t="s">
        <v>16498</v>
      </c>
      <c r="G1341" s="78" t="s">
        <v>8180</v>
      </c>
      <c r="H1341" s="78" t="s">
        <v>8180</v>
      </c>
      <c r="I1341" s="78" t="s">
        <v>468</v>
      </c>
      <c r="J1341" s="78" t="n">
        <v>21002300</v>
      </c>
      <c r="K1341" s="78" t="n">
        <v>532457108</v>
      </c>
      <c r="L1341" s="78" t="s">
        <v>17066</v>
      </c>
      <c r="M1341" s="78" t="s">
        <v>8181</v>
      </c>
      <c r="N1341" s="78" t="s">
        <v>16502</v>
      </c>
    </row>
    <row r="1342" customFormat="false" ht="15" hidden="false" customHeight="false" outlineLevel="0" collapsed="false">
      <c r="A1342" s="78" t="s">
        <v>16497</v>
      </c>
      <c r="B1342" s="78" t="s">
        <v>8208</v>
      </c>
      <c r="C1342" s="78" t="n">
        <v>158619443</v>
      </c>
      <c r="F1342" s="78" t="s">
        <v>16498</v>
      </c>
      <c r="G1342" s="78" t="s">
        <v>8180</v>
      </c>
      <c r="H1342" s="78" t="s">
        <v>8180</v>
      </c>
      <c r="I1342" s="78" t="s">
        <v>468</v>
      </c>
      <c r="J1342" s="78" t="n">
        <v>21002300</v>
      </c>
      <c r="K1342" s="78" t="n">
        <v>532457108</v>
      </c>
      <c r="L1342" s="78" t="s">
        <v>17066</v>
      </c>
      <c r="M1342" s="78" t="s">
        <v>8181</v>
      </c>
      <c r="N1342" s="78" t="s">
        <v>16502</v>
      </c>
    </row>
    <row r="1343" customFormat="false" ht="15" hidden="false" customHeight="false" outlineLevel="0" collapsed="false">
      <c r="A1343" s="78" t="s">
        <v>16497</v>
      </c>
      <c r="B1343" s="78" t="s">
        <v>10765</v>
      </c>
      <c r="C1343" s="78" t="n">
        <v>21002415</v>
      </c>
      <c r="D1343" s="78" t="n">
        <v>539830109</v>
      </c>
      <c r="E1343" s="78" t="s">
        <v>10766</v>
      </c>
      <c r="N1343" s="78" t="s">
        <v>16502</v>
      </c>
    </row>
    <row r="1344" customFormat="false" ht="15" hidden="false" customHeight="false" outlineLevel="0" collapsed="false">
      <c r="A1344" s="78" t="s">
        <v>16497</v>
      </c>
      <c r="B1344" s="78" t="s">
        <v>10779</v>
      </c>
      <c r="C1344" s="78" t="n">
        <v>153923999</v>
      </c>
      <c r="F1344" s="78" t="s">
        <v>16498</v>
      </c>
      <c r="G1344" s="78" t="s">
        <v>10765</v>
      </c>
      <c r="H1344" s="78" t="s">
        <v>10765</v>
      </c>
      <c r="I1344" s="78" t="s">
        <v>541</v>
      </c>
      <c r="J1344" s="78" t="n">
        <v>21002415</v>
      </c>
      <c r="K1344" s="78" t="n">
        <v>539830109</v>
      </c>
      <c r="L1344" s="78" t="s">
        <v>17067</v>
      </c>
      <c r="M1344" s="78" t="s">
        <v>10766</v>
      </c>
      <c r="N1344" s="78" t="s">
        <v>16502</v>
      </c>
    </row>
    <row r="1345" customFormat="false" ht="15" hidden="false" customHeight="false" outlineLevel="0" collapsed="false">
      <c r="A1345" s="78" t="s">
        <v>16497</v>
      </c>
      <c r="B1345" s="78" t="s">
        <v>10772</v>
      </c>
      <c r="C1345" s="78" t="n">
        <v>153923766</v>
      </c>
      <c r="F1345" s="78" t="s">
        <v>16498</v>
      </c>
      <c r="G1345" s="78" t="s">
        <v>10765</v>
      </c>
      <c r="H1345" s="78" t="s">
        <v>10765</v>
      </c>
      <c r="I1345" s="78" t="s">
        <v>541</v>
      </c>
      <c r="J1345" s="78" t="n">
        <v>21002415</v>
      </c>
      <c r="K1345" s="78" t="n">
        <v>539830109</v>
      </c>
      <c r="L1345" s="78" t="s">
        <v>17067</v>
      </c>
      <c r="M1345" s="78" t="s">
        <v>10766</v>
      </c>
      <c r="N1345" s="78" t="s">
        <v>16502</v>
      </c>
    </row>
    <row r="1346" customFormat="false" ht="15" hidden="false" customHeight="false" outlineLevel="0" collapsed="false">
      <c r="A1346" s="78" t="s">
        <v>16497</v>
      </c>
      <c r="B1346" s="78" t="s">
        <v>10635</v>
      </c>
      <c r="C1346" s="78" t="n">
        <v>35656720</v>
      </c>
      <c r="D1346" s="78" t="n">
        <v>516544103</v>
      </c>
      <c r="E1346" s="78" t="s">
        <v>10636</v>
      </c>
      <c r="N1346" s="78" t="s">
        <v>16502</v>
      </c>
    </row>
    <row r="1347" customFormat="false" ht="15" hidden="false" customHeight="false" outlineLevel="0" collapsed="false">
      <c r="A1347" s="78" t="s">
        <v>16497</v>
      </c>
      <c r="B1347" s="78" t="s">
        <v>10635</v>
      </c>
      <c r="C1347" s="78" t="n">
        <v>35656720</v>
      </c>
      <c r="D1347" s="78" t="n">
        <v>516544103</v>
      </c>
      <c r="E1347" s="78" t="s">
        <v>10636</v>
      </c>
      <c r="N1347" s="78" t="s">
        <v>16502</v>
      </c>
    </row>
    <row r="1348" customFormat="false" ht="15" hidden="false" customHeight="false" outlineLevel="0" collapsed="false">
      <c r="A1348" s="78" t="s">
        <v>16497</v>
      </c>
      <c r="B1348" s="78" t="s">
        <v>10635</v>
      </c>
      <c r="C1348" s="78" t="n">
        <v>35656720</v>
      </c>
      <c r="D1348" s="78" t="n">
        <v>516544103</v>
      </c>
      <c r="E1348" s="78" t="s">
        <v>10636</v>
      </c>
      <c r="N1348" s="78" t="s">
        <v>16502</v>
      </c>
    </row>
    <row r="1349" customFormat="false" ht="15" hidden="false" customHeight="false" outlineLevel="0" collapsed="false">
      <c r="A1349" s="78" t="s">
        <v>16497</v>
      </c>
      <c r="B1349" s="78" t="s">
        <v>10635</v>
      </c>
      <c r="C1349" s="78" t="n">
        <v>35656720</v>
      </c>
      <c r="D1349" s="78" t="n">
        <v>516544103</v>
      </c>
      <c r="E1349" s="78" t="s">
        <v>10636</v>
      </c>
      <c r="N1349" s="78" t="s">
        <v>16502</v>
      </c>
    </row>
    <row r="1350" customFormat="false" ht="15" hidden="false" customHeight="false" outlineLevel="0" collapsed="false">
      <c r="A1350" s="78" t="s">
        <v>16497</v>
      </c>
      <c r="B1350" s="78" t="s">
        <v>10644</v>
      </c>
      <c r="C1350" s="78" t="n">
        <v>158540313</v>
      </c>
      <c r="D1350" s="78" t="s">
        <v>192</v>
      </c>
      <c r="E1350" s="78" t="s">
        <v>10645</v>
      </c>
      <c r="F1350" s="78" t="s">
        <v>16498</v>
      </c>
      <c r="G1350" s="78" t="s">
        <v>10635</v>
      </c>
      <c r="H1350" s="78" t="s">
        <v>10635</v>
      </c>
      <c r="I1350" s="78" t="s">
        <v>17068</v>
      </c>
      <c r="J1350" s="78" t="n">
        <v>35656720</v>
      </c>
      <c r="K1350" s="78" t="n">
        <v>516544103</v>
      </c>
      <c r="L1350" s="78" t="s">
        <v>17069</v>
      </c>
      <c r="M1350" s="78" t="s">
        <v>10636</v>
      </c>
      <c r="N1350" s="78" t="s">
        <v>16502</v>
      </c>
    </row>
    <row r="1351" customFormat="false" ht="15" hidden="false" customHeight="false" outlineLevel="0" collapsed="false">
      <c r="A1351" s="78" t="s">
        <v>16497</v>
      </c>
      <c r="B1351" s="78" t="s">
        <v>10644</v>
      </c>
      <c r="C1351" s="78" t="n">
        <v>158540313</v>
      </c>
      <c r="D1351" s="78" t="s">
        <v>192</v>
      </c>
      <c r="E1351" s="78" t="s">
        <v>10645</v>
      </c>
      <c r="F1351" s="78" t="s">
        <v>16498</v>
      </c>
      <c r="G1351" s="78" t="s">
        <v>10635</v>
      </c>
      <c r="H1351" s="78" t="s">
        <v>10635</v>
      </c>
      <c r="I1351" s="78" t="s">
        <v>17068</v>
      </c>
      <c r="J1351" s="78" t="n">
        <v>35656720</v>
      </c>
      <c r="K1351" s="78" t="n">
        <v>516544103</v>
      </c>
      <c r="L1351" s="78" t="s">
        <v>17069</v>
      </c>
      <c r="M1351" s="78" t="s">
        <v>10636</v>
      </c>
      <c r="N1351" s="78" t="s">
        <v>16502</v>
      </c>
    </row>
    <row r="1352" customFormat="false" ht="15" hidden="false" customHeight="false" outlineLevel="0" collapsed="false">
      <c r="A1352" s="78" t="s">
        <v>16497</v>
      </c>
      <c r="B1352" s="78" t="s">
        <v>10644</v>
      </c>
      <c r="C1352" s="78" t="n">
        <v>158540313</v>
      </c>
      <c r="D1352" s="78" t="s">
        <v>192</v>
      </c>
      <c r="E1352" s="78" t="s">
        <v>10645</v>
      </c>
      <c r="F1352" s="78" t="s">
        <v>16498</v>
      </c>
      <c r="G1352" s="78" t="s">
        <v>10635</v>
      </c>
      <c r="H1352" s="78" t="s">
        <v>10635</v>
      </c>
      <c r="I1352" s="78" t="s">
        <v>17068</v>
      </c>
      <c r="J1352" s="78" t="n">
        <v>35656720</v>
      </c>
      <c r="K1352" s="78" t="n">
        <v>516544103</v>
      </c>
      <c r="L1352" s="78" t="s">
        <v>17069</v>
      </c>
      <c r="M1352" s="78" t="s">
        <v>10636</v>
      </c>
      <c r="N1352" s="78" t="s">
        <v>16502</v>
      </c>
    </row>
    <row r="1353" customFormat="false" ht="15" hidden="false" customHeight="false" outlineLevel="0" collapsed="false">
      <c r="A1353" s="78" t="s">
        <v>16497</v>
      </c>
      <c r="B1353" s="78" t="s">
        <v>10644</v>
      </c>
      <c r="C1353" s="78" t="n">
        <v>158540313</v>
      </c>
      <c r="D1353" s="78" t="s">
        <v>192</v>
      </c>
      <c r="E1353" s="78" t="s">
        <v>10645</v>
      </c>
      <c r="F1353" s="78" t="s">
        <v>16498</v>
      </c>
      <c r="G1353" s="78" t="s">
        <v>10635</v>
      </c>
      <c r="H1353" s="78" t="s">
        <v>10635</v>
      </c>
      <c r="I1353" s="78" t="s">
        <v>17068</v>
      </c>
      <c r="J1353" s="78" t="n">
        <v>35656720</v>
      </c>
      <c r="K1353" s="78" t="n">
        <v>516544103</v>
      </c>
      <c r="L1353" s="78" t="s">
        <v>17069</v>
      </c>
      <c r="M1353" s="78" t="s">
        <v>10636</v>
      </c>
      <c r="N1353" s="78" t="s">
        <v>16502</v>
      </c>
    </row>
    <row r="1354" customFormat="false" ht="15" hidden="false" customHeight="false" outlineLevel="0" collapsed="false">
      <c r="A1354" s="78" t="s">
        <v>16497</v>
      </c>
      <c r="B1354" s="78" t="s">
        <v>10787</v>
      </c>
      <c r="C1354" s="78" t="n">
        <v>21002417</v>
      </c>
      <c r="D1354" s="78" t="n">
        <v>548661107</v>
      </c>
      <c r="E1354" s="78" t="s">
        <v>10788</v>
      </c>
      <c r="N1354" s="78" t="s">
        <v>16502</v>
      </c>
    </row>
    <row r="1355" customFormat="false" ht="15" hidden="false" customHeight="false" outlineLevel="0" collapsed="false">
      <c r="A1355" s="78" t="s">
        <v>16497</v>
      </c>
      <c r="B1355" s="78" t="s">
        <v>10794</v>
      </c>
      <c r="C1355" s="78" t="n">
        <v>118500157</v>
      </c>
      <c r="F1355" s="78" t="s">
        <v>16498</v>
      </c>
      <c r="G1355" s="78" t="s">
        <v>10787</v>
      </c>
      <c r="H1355" s="78" t="s">
        <v>10787</v>
      </c>
      <c r="I1355" s="78" t="s">
        <v>17070</v>
      </c>
      <c r="J1355" s="78" t="n">
        <v>21002417</v>
      </c>
      <c r="K1355" s="78" t="n">
        <v>548661107</v>
      </c>
      <c r="L1355" s="78" t="s">
        <v>17071</v>
      </c>
      <c r="M1355" s="78" t="s">
        <v>10788</v>
      </c>
      <c r="N1355" s="78" t="s">
        <v>16502</v>
      </c>
    </row>
    <row r="1356" customFormat="false" ht="15" hidden="false" customHeight="false" outlineLevel="0" collapsed="false">
      <c r="A1356" s="78" t="s">
        <v>16497</v>
      </c>
      <c r="B1356" s="78" t="s">
        <v>10801</v>
      </c>
      <c r="C1356" s="78" t="n">
        <v>118500066</v>
      </c>
      <c r="F1356" s="78" t="s">
        <v>16498</v>
      </c>
      <c r="G1356" s="78" t="s">
        <v>10787</v>
      </c>
      <c r="H1356" s="78" t="s">
        <v>10787</v>
      </c>
      <c r="I1356" s="78" t="s">
        <v>17070</v>
      </c>
      <c r="J1356" s="78" t="n">
        <v>21002417</v>
      </c>
      <c r="K1356" s="78" t="n">
        <v>548661107</v>
      </c>
      <c r="L1356" s="78" t="s">
        <v>17071</v>
      </c>
      <c r="M1356" s="78" t="s">
        <v>10788</v>
      </c>
      <c r="N1356" s="78" t="s">
        <v>16502</v>
      </c>
    </row>
    <row r="1357" customFormat="false" ht="15" hidden="false" customHeight="false" outlineLevel="0" collapsed="false">
      <c r="A1357" s="78" t="s">
        <v>16497</v>
      </c>
      <c r="B1357" s="78" t="s">
        <v>10815</v>
      </c>
      <c r="C1357" s="78" t="n">
        <v>154764329</v>
      </c>
      <c r="F1357" s="78" t="s">
        <v>16498</v>
      </c>
      <c r="G1357" s="78" t="s">
        <v>10787</v>
      </c>
      <c r="H1357" s="78" t="s">
        <v>10787</v>
      </c>
      <c r="I1357" s="78" t="s">
        <v>17070</v>
      </c>
      <c r="J1357" s="78" t="n">
        <v>21002417</v>
      </c>
      <c r="K1357" s="78" t="n">
        <v>548661107</v>
      </c>
      <c r="L1357" s="78" t="s">
        <v>17071</v>
      </c>
      <c r="M1357" s="78" t="s">
        <v>10788</v>
      </c>
      <c r="N1357" s="78" t="s">
        <v>16502</v>
      </c>
    </row>
    <row r="1358" customFormat="false" ht="15" hidden="false" customHeight="false" outlineLevel="0" collapsed="false">
      <c r="A1358" s="78" t="s">
        <v>16497</v>
      </c>
      <c r="B1358" s="78" t="s">
        <v>10808</v>
      </c>
      <c r="C1358" s="78" t="n">
        <v>154764169</v>
      </c>
      <c r="F1358" s="78" t="s">
        <v>16498</v>
      </c>
      <c r="G1358" s="78" t="s">
        <v>10787</v>
      </c>
      <c r="H1358" s="78" t="s">
        <v>10787</v>
      </c>
      <c r="I1358" s="78" t="s">
        <v>17070</v>
      </c>
      <c r="J1358" s="78" t="n">
        <v>21002417</v>
      </c>
      <c r="K1358" s="78" t="n">
        <v>548661107</v>
      </c>
      <c r="L1358" s="78" t="s">
        <v>17071</v>
      </c>
      <c r="M1358" s="78" t="s">
        <v>10788</v>
      </c>
      <c r="N1358" s="78" t="s">
        <v>16502</v>
      </c>
    </row>
    <row r="1359" customFormat="false" ht="15" hidden="false" customHeight="false" outlineLevel="0" collapsed="false">
      <c r="A1359" s="78" t="s">
        <v>16497</v>
      </c>
      <c r="B1359" s="78" t="s">
        <v>10570</v>
      </c>
      <c r="C1359" s="78" t="n">
        <v>21002763</v>
      </c>
      <c r="D1359" s="78" t="n">
        <v>512807108</v>
      </c>
      <c r="E1359" s="78" t="s">
        <v>10571</v>
      </c>
      <c r="N1359" s="78" t="s">
        <v>16502</v>
      </c>
    </row>
    <row r="1360" customFormat="false" ht="15" hidden="false" customHeight="false" outlineLevel="0" collapsed="false">
      <c r="A1360" s="78" t="s">
        <v>16497</v>
      </c>
      <c r="B1360" s="78" t="s">
        <v>10578</v>
      </c>
      <c r="C1360" s="78" t="n">
        <v>118502793</v>
      </c>
      <c r="F1360" s="78" t="s">
        <v>16498</v>
      </c>
      <c r="G1360" s="78" t="s">
        <v>10570</v>
      </c>
      <c r="H1360" s="78" t="s">
        <v>10570</v>
      </c>
      <c r="I1360" s="78" t="s">
        <v>533</v>
      </c>
      <c r="J1360" s="78" t="n">
        <v>21002763</v>
      </c>
      <c r="K1360" s="78" t="n">
        <v>512807108</v>
      </c>
      <c r="L1360" s="78" t="s">
        <v>17072</v>
      </c>
      <c r="M1360" s="78" t="s">
        <v>10571</v>
      </c>
      <c r="N1360" s="78" t="s">
        <v>16502</v>
      </c>
    </row>
    <row r="1361" customFormat="false" ht="15" hidden="false" customHeight="false" outlineLevel="0" collapsed="false">
      <c r="A1361" s="78" t="s">
        <v>16497</v>
      </c>
      <c r="B1361" s="78" t="s">
        <v>10585</v>
      </c>
      <c r="C1361" s="78" t="n">
        <v>118925574</v>
      </c>
      <c r="F1361" s="78" t="s">
        <v>16498</v>
      </c>
      <c r="G1361" s="78" t="s">
        <v>10570</v>
      </c>
      <c r="H1361" s="78" t="s">
        <v>10570</v>
      </c>
      <c r="I1361" s="78" t="s">
        <v>533</v>
      </c>
      <c r="J1361" s="78" t="n">
        <v>21002763</v>
      </c>
      <c r="K1361" s="78" t="n">
        <v>512807108</v>
      </c>
      <c r="L1361" s="78" t="s">
        <v>17072</v>
      </c>
      <c r="M1361" s="78" t="s">
        <v>10571</v>
      </c>
      <c r="N1361" s="78" t="s">
        <v>16502</v>
      </c>
    </row>
    <row r="1362" customFormat="false" ht="15" hidden="false" customHeight="false" outlineLevel="0" collapsed="false">
      <c r="A1362" s="78" t="s">
        <v>16497</v>
      </c>
      <c r="B1362" s="78" t="s">
        <v>17073</v>
      </c>
      <c r="C1362" s="78" t="n">
        <v>153925051</v>
      </c>
      <c r="F1362" s="78" t="s">
        <v>16498</v>
      </c>
      <c r="G1362" s="78" t="s">
        <v>10570</v>
      </c>
      <c r="H1362" s="78" t="s">
        <v>10570</v>
      </c>
      <c r="I1362" s="78" t="s">
        <v>533</v>
      </c>
      <c r="J1362" s="78" t="n">
        <v>21002763</v>
      </c>
      <c r="K1362" s="78" t="n">
        <v>512807108</v>
      </c>
      <c r="L1362" s="78" t="s">
        <v>17072</v>
      </c>
      <c r="M1362" s="78" t="s">
        <v>10571</v>
      </c>
      <c r="N1362" s="78" t="s">
        <v>16502</v>
      </c>
    </row>
    <row r="1363" customFormat="false" ht="15" hidden="false" customHeight="false" outlineLevel="0" collapsed="false">
      <c r="A1363" s="78" t="s">
        <v>16497</v>
      </c>
      <c r="B1363" s="78" t="s">
        <v>17074</v>
      </c>
      <c r="C1363" s="78" t="n">
        <v>158848336</v>
      </c>
      <c r="F1363" s="78" t="s">
        <v>16498</v>
      </c>
      <c r="G1363" s="78" t="s">
        <v>10570</v>
      </c>
      <c r="H1363" s="78" t="s">
        <v>10570</v>
      </c>
      <c r="I1363" s="78" t="s">
        <v>533</v>
      </c>
      <c r="J1363" s="78" t="n">
        <v>21002763</v>
      </c>
      <c r="K1363" s="78" t="n">
        <v>512807108</v>
      </c>
      <c r="L1363" s="78" t="s">
        <v>17072</v>
      </c>
      <c r="M1363" s="78" t="s">
        <v>10571</v>
      </c>
      <c r="N1363" s="78" t="s">
        <v>16502</v>
      </c>
    </row>
    <row r="1364" customFormat="false" ht="15" hidden="false" customHeight="false" outlineLevel="0" collapsed="false">
      <c r="A1364" s="78" t="s">
        <v>16497</v>
      </c>
      <c r="B1364" s="78" t="s">
        <v>17075</v>
      </c>
      <c r="C1364" s="78" t="n">
        <v>158848337</v>
      </c>
      <c r="F1364" s="78" t="s">
        <v>16498</v>
      </c>
      <c r="G1364" s="78" t="s">
        <v>10570</v>
      </c>
      <c r="H1364" s="78" t="s">
        <v>10570</v>
      </c>
      <c r="I1364" s="78" t="s">
        <v>533</v>
      </c>
      <c r="J1364" s="78" t="n">
        <v>21002763</v>
      </c>
      <c r="K1364" s="78" t="n">
        <v>512807108</v>
      </c>
      <c r="L1364" s="78" t="s">
        <v>17072</v>
      </c>
      <c r="M1364" s="78" t="s">
        <v>10571</v>
      </c>
      <c r="N1364" s="78" t="s">
        <v>16502</v>
      </c>
    </row>
    <row r="1365" customFormat="false" ht="15" hidden="false" customHeight="false" outlineLevel="0" collapsed="false">
      <c r="A1365" s="78" t="s">
        <v>16497</v>
      </c>
      <c r="B1365" s="78" t="s">
        <v>10613</v>
      </c>
      <c r="C1365" s="78" t="n">
        <v>154159840</v>
      </c>
      <c r="F1365" s="78" t="s">
        <v>16498</v>
      </c>
      <c r="G1365" s="78" t="s">
        <v>10570</v>
      </c>
      <c r="H1365" s="78" t="s">
        <v>10570</v>
      </c>
      <c r="I1365" s="78" t="s">
        <v>533</v>
      </c>
      <c r="J1365" s="78" t="n">
        <v>21002763</v>
      </c>
      <c r="K1365" s="78" t="n">
        <v>512807108</v>
      </c>
      <c r="L1365" s="78" t="s">
        <v>17072</v>
      </c>
      <c r="M1365" s="78" t="s">
        <v>10571</v>
      </c>
      <c r="N1365" s="78" t="s">
        <v>16502</v>
      </c>
    </row>
    <row r="1366" customFormat="false" ht="15" hidden="false" customHeight="false" outlineLevel="0" collapsed="false">
      <c r="A1366" s="78" t="s">
        <v>16497</v>
      </c>
      <c r="B1366" s="78" t="s">
        <v>17076</v>
      </c>
      <c r="C1366" s="78" t="n">
        <v>158848333</v>
      </c>
      <c r="F1366" s="78" t="s">
        <v>16498</v>
      </c>
      <c r="G1366" s="78" t="s">
        <v>10570</v>
      </c>
      <c r="H1366" s="78" t="s">
        <v>10570</v>
      </c>
      <c r="I1366" s="78" t="s">
        <v>533</v>
      </c>
      <c r="J1366" s="78" t="n">
        <v>21002763</v>
      </c>
      <c r="K1366" s="78" t="n">
        <v>512807108</v>
      </c>
      <c r="L1366" s="78" t="s">
        <v>17072</v>
      </c>
      <c r="M1366" s="78" t="s">
        <v>10571</v>
      </c>
      <c r="N1366" s="78" t="s">
        <v>16502</v>
      </c>
    </row>
    <row r="1367" customFormat="false" ht="15" hidden="false" customHeight="false" outlineLevel="0" collapsed="false">
      <c r="A1367" s="78" t="s">
        <v>16497</v>
      </c>
      <c r="B1367" s="78" t="s">
        <v>10627</v>
      </c>
      <c r="C1367" s="78" t="n">
        <v>158848409</v>
      </c>
      <c r="F1367" s="78" t="s">
        <v>16498</v>
      </c>
      <c r="G1367" s="78" t="s">
        <v>10570</v>
      </c>
      <c r="H1367" s="78" t="s">
        <v>10570</v>
      </c>
      <c r="I1367" s="78" t="s">
        <v>533</v>
      </c>
      <c r="J1367" s="78" t="n">
        <v>21002763</v>
      </c>
      <c r="K1367" s="78" t="n">
        <v>512807108</v>
      </c>
      <c r="L1367" s="78" t="s">
        <v>17072</v>
      </c>
      <c r="M1367" s="78" t="s">
        <v>10571</v>
      </c>
      <c r="N1367" s="78" t="s">
        <v>16502</v>
      </c>
    </row>
    <row r="1368" customFormat="false" ht="15" hidden="false" customHeight="false" outlineLevel="0" collapsed="false">
      <c r="A1368" s="78" t="s">
        <v>16497</v>
      </c>
      <c r="B1368" s="78" t="s">
        <v>10620</v>
      </c>
      <c r="C1368" s="78" t="n">
        <v>154159770</v>
      </c>
      <c r="F1368" s="78" t="s">
        <v>16498</v>
      </c>
      <c r="G1368" s="78" t="s">
        <v>10570</v>
      </c>
      <c r="H1368" s="78" t="s">
        <v>10570</v>
      </c>
      <c r="I1368" s="78" t="s">
        <v>533</v>
      </c>
      <c r="J1368" s="78" t="n">
        <v>21002763</v>
      </c>
      <c r="K1368" s="78" t="n">
        <v>512807108</v>
      </c>
      <c r="L1368" s="78" t="s">
        <v>17072</v>
      </c>
      <c r="M1368" s="78" t="s">
        <v>10571</v>
      </c>
      <c r="N1368" s="78" t="s">
        <v>16502</v>
      </c>
    </row>
    <row r="1369" customFormat="false" ht="15" hidden="false" customHeight="false" outlineLevel="0" collapsed="false">
      <c r="A1369" s="78" t="s">
        <v>16497</v>
      </c>
      <c r="B1369" s="78" t="s">
        <v>17077</v>
      </c>
      <c r="C1369" s="78" t="n">
        <v>153924749</v>
      </c>
      <c r="F1369" s="78" t="s">
        <v>16498</v>
      </c>
      <c r="G1369" s="78" t="s">
        <v>10570</v>
      </c>
      <c r="H1369" s="78" t="s">
        <v>10570</v>
      </c>
      <c r="I1369" s="78" t="s">
        <v>533</v>
      </c>
      <c r="J1369" s="78" t="n">
        <v>21002763</v>
      </c>
      <c r="K1369" s="78" t="n">
        <v>512807108</v>
      </c>
      <c r="L1369" s="78" t="s">
        <v>17072</v>
      </c>
      <c r="M1369" s="78" t="s">
        <v>10571</v>
      </c>
      <c r="N1369" s="78" t="s">
        <v>16502</v>
      </c>
    </row>
    <row r="1370" customFormat="false" ht="15" hidden="false" customHeight="false" outlineLevel="0" collapsed="false">
      <c r="A1370" s="78" t="s">
        <v>16497</v>
      </c>
      <c r="B1370" s="78" t="s">
        <v>17078</v>
      </c>
      <c r="C1370" s="78" t="n">
        <v>153924758</v>
      </c>
      <c r="F1370" s="78" t="s">
        <v>16498</v>
      </c>
      <c r="G1370" s="78" t="s">
        <v>10570</v>
      </c>
      <c r="H1370" s="78" t="s">
        <v>10570</v>
      </c>
      <c r="I1370" s="78" t="s">
        <v>533</v>
      </c>
      <c r="J1370" s="78" t="n">
        <v>21002763</v>
      </c>
      <c r="K1370" s="78" t="n">
        <v>512807108</v>
      </c>
      <c r="L1370" s="78" t="s">
        <v>17072</v>
      </c>
      <c r="M1370" s="78" t="s">
        <v>10571</v>
      </c>
      <c r="N1370" s="78" t="s">
        <v>16502</v>
      </c>
    </row>
    <row r="1371" customFormat="false" ht="15" hidden="false" customHeight="false" outlineLevel="0" collapsed="false">
      <c r="A1371" s="78" t="s">
        <v>16497</v>
      </c>
      <c r="B1371" s="78" t="s">
        <v>17079</v>
      </c>
      <c r="C1371" s="78" t="n">
        <v>153924937</v>
      </c>
      <c r="F1371" s="78" t="s">
        <v>16498</v>
      </c>
      <c r="G1371" s="78" t="s">
        <v>10570</v>
      </c>
      <c r="H1371" s="78" t="s">
        <v>10570</v>
      </c>
      <c r="I1371" s="78" t="s">
        <v>533</v>
      </c>
      <c r="J1371" s="78" t="n">
        <v>21002763</v>
      </c>
      <c r="K1371" s="78" t="n">
        <v>512807108</v>
      </c>
      <c r="L1371" s="78" t="s">
        <v>17072</v>
      </c>
      <c r="M1371" s="78" t="s">
        <v>10571</v>
      </c>
      <c r="N1371" s="78" t="s">
        <v>16502</v>
      </c>
    </row>
    <row r="1372" customFormat="false" ht="15" hidden="false" customHeight="false" outlineLevel="0" collapsed="false">
      <c r="A1372" s="78" t="s">
        <v>16497</v>
      </c>
      <c r="B1372" s="78" t="s">
        <v>10592</v>
      </c>
      <c r="C1372" s="78" t="n">
        <v>153924945</v>
      </c>
      <c r="F1372" s="78" t="s">
        <v>16498</v>
      </c>
      <c r="G1372" s="78" t="s">
        <v>10570</v>
      </c>
      <c r="H1372" s="78" t="s">
        <v>10570</v>
      </c>
      <c r="I1372" s="78" t="s">
        <v>533</v>
      </c>
      <c r="J1372" s="78" t="n">
        <v>21002763</v>
      </c>
      <c r="K1372" s="78" t="n">
        <v>512807108</v>
      </c>
      <c r="L1372" s="78" t="s">
        <v>17072</v>
      </c>
      <c r="M1372" s="78" t="s">
        <v>10571</v>
      </c>
      <c r="N1372" s="78" t="s">
        <v>16502</v>
      </c>
    </row>
    <row r="1373" customFormat="false" ht="15" hidden="false" customHeight="false" outlineLevel="0" collapsed="false">
      <c r="A1373" s="78" t="s">
        <v>16497</v>
      </c>
      <c r="B1373" s="78" t="s">
        <v>10599</v>
      </c>
      <c r="C1373" s="78" t="n">
        <v>153924774</v>
      </c>
      <c r="F1373" s="78" t="s">
        <v>16498</v>
      </c>
      <c r="G1373" s="78" t="s">
        <v>10570</v>
      </c>
      <c r="H1373" s="78" t="s">
        <v>10570</v>
      </c>
      <c r="I1373" s="78" t="s">
        <v>533</v>
      </c>
      <c r="J1373" s="78" t="n">
        <v>21002763</v>
      </c>
      <c r="K1373" s="78" t="n">
        <v>512807108</v>
      </c>
      <c r="L1373" s="78" t="s">
        <v>17072</v>
      </c>
      <c r="M1373" s="78" t="s">
        <v>10571</v>
      </c>
      <c r="N1373" s="78" t="s">
        <v>16502</v>
      </c>
    </row>
    <row r="1374" customFormat="false" ht="15" hidden="false" customHeight="false" outlineLevel="0" collapsed="false">
      <c r="A1374" s="78" t="s">
        <v>16497</v>
      </c>
      <c r="B1374" s="78" t="s">
        <v>10606</v>
      </c>
      <c r="C1374" s="78" t="n">
        <v>153924958</v>
      </c>
      <c r="F1374" s="78" t="s">
        <v>16498</v>
      </c>
      <c r="G1374" s="78" t="s">
        <v>10570</v>
      </c>
      <c r="H1374" s="78" t="s">
        <v>10570</v>
      </c>
      <c r="I1374" s="78" t="s">
        <v>533</v>
      </c>
      <c r="J1374" s="78" t="n">
        <v>21002763</v>
      </c>
      <c r="K1374" s="78" t="n">
        <v>512807108</v>
      </c>
      <c r="L1374" s="78" t="s">
        <v>17072</v>
      </c>
      <c r="M1374" s="78" t="s">
        <v>10571</v>
      </c>
      <c r="N1374" s="78" t="s">
        <v>16502</v>
      </c>
    </row>
    <row r="1375" customFormat="false" ht="15" hidden="false" customHeight="false" outlineLevel="0" collapsed="false">
      <c r="A1375" s="78" t="s">
        <v>16497</v>
      </c>
      <c r="B1375" s="78" t="s">
        <v>10715</v>
      </c>
      <c r="C1375" s="78" t="n">
        <v>154247503</v>
      </c>
      <c r="D1375" s="78" t="n">
        <v>531229789</v>
      </c>
      <c r="E1375" s="78" t="s">
        <v>10716</v>
      </c>
      <c r="N1375" s="78" t="s">
        <v>16502</v>
      </c>
    </row>
    <row r="1376" customFormat="false" ht="15" hidden="false" customHeight="false" outlineLevel="0" collapsed="false">
      <c r="A1376" s="78" t="s">
        <v>16497</v>
      </c>
      <c r="B1376" s="78" t="s">
        <v>10823</v>
      </c>
      <c r="C1376" s="78" t="n">
        <v>21056999</v>
      </c>
      <c r="D1376" s="78" t="n">
        <v>550021109</v>
      </c>
      <c r="E1376" s="78" t="s">
        <v>10824</v>
      </c>
      <c r="N1376" s="78" t="s">
        <v>16502</v>
      </c>
    </row>
    <row r="1377" customFormat="false" ht="15" hidden="false" customHeight="false" outlineLevel="0" collapsed="false">
      <c r="A1377" s="78" t="s">
        <v>16497</v>
      </c>
      <c r="B1377" s="78" t="s">
        <v>10838</v>
      </c>
      <c r="C1377" s="78" t="n">
        <v>154167654</v>
      </c>
      <c r="F1377" s="78" t="s">
        <v>16498</v>
      </c>
      <c r="G1377" s="78" t="s">
        <v>10823</v>
      </c>
      <c r="H1377" s="78" t="s">
        <v>10823</v>
      </c>
      <c r="I1377" s="78" t="s">
        <v>543</v>
      </c>
      <c r="J1377" s="78" t="n">
        <v>21056999</v>
      </c>
      <c r="K1377" s="78" t="n">
        <v>550021109</v>
      </c>
      <c r="L1377" s="78" t="s">
        <v>17080</v>
      </c>
      <c r="M1377" s="78" t="s">
        <v>10824</v>
      </c>
      <c r="N1377" s="78" t="s">
        <v>16502</v>
      </c>
    </row>
    <row r="1378" customFormat="false" ht="15" hidden="false" customHeight="false" outlineLevel="0" collapsed="false">
      <c r="A1378" s="78" t="s">
        <v>16497</v>
      </c>
      <c r="B1378" s="78" t="s">
        <v>10831</v>
      </c>
      <c r="C1378" s="78" t="n">
        <v>153979978</v>
      </c>
      <c r="F1378" s="78" t="s">
        <v>16498</v>
      </c>
      <c r="G1378" s="78" t="s">
        <v>10823</v>
      </c>
      <c r="H1378" s="78" t="s">
        <v>10823</v>
      </c>
      <c r="I1378" s="78" t="s">
        <v>543</v>
      </c>
      <c r="J1378" s="78" t="n">
        <v>21056999</v>
      </c>
      <c r="K1378" s="78" t="n">
        <v>550021109</v>
      </c>
      <c r="L1378" s="78" t="s">
        <v>17080</v>
      </c>
      <c r="M1378" s="78" t="s">
        <v>10824</v>
      </c>
      <c r="N1378" s="78" t="s">
        <v>16502</v>
      </c>
    </row>
    <row r="1379" customFormat="false" ht="15" hidden="false" customHeight="false" outlineLevel="0" collapsed="false">
      <c r="A1379" s="78" t="s">
        <v>16497</v>
      </c>
      <c r="B1379" s="78" t="s">
        <v>14175</v>
      </c>
      <c r="C1379" s="78" t="n">
        <v>21002551</v>
      </c>
      <c r="D1379" s="78" t="n">
        <v>844741108</v>
      </c>
      <c r="E1379" s="78" t="s">
        <v>14176</v>
      </c>
      <c r="N1379" s="78" t="s">
        <v>16502</v>
      </c>
    </row>
    <row r="1380" customFormat="false" ht="15" hidden="false" customHeight="false" outlineLevel="0" collapsed="false">
      <c r="A1380" s="78" t="s">
        <v>16497</v>
      </c>
      <c r="B1380" s="78" t="s">
        <v>10663</v>
      </c>
      <c r="C1380" s="78" t="n">
        <v>21069508</v>
      </c>
      <c r="D1380" s="78" t="n">
        <v>517834107</v>
      </c>
      <c r="E1380" s="78" t="s">
        <v>10664</v>
      </c>
      <c r="N1380" s="78" t="s">
        <v>16502</v>
      </c>
    </row>
    <row r="1381" customFormat="false" ht="15" hidden="false" customHeight="false" outlineLevel="0" collapsed="false">
      <c r="A1381" s="78" t="s">
        <v>16497</v>
      </c>
      <c r="B1381" s="78" t="s">
        <v>10677</v>
      </c>
      <c r="C1381" s="78" t="n">
        <v>143542014</v>
      </c>
      <c r="F1381" s="78" t="s">
        <v>16498</v>
      </c>
      <c r="G1381" s="78" t="s">
        <v>10663</v>
      </c>
      <c r="H1381" s="78" t="s">
        <v>10663</v>
      </c>
      <c r="I1381" s="78" t="s">
        <v>535</v>
      </c>
      <c r="J1381" s="78" t="n">
        <v>21069508</v>
      </c>
      <c r="K1381" s="78" t="n">
        <v>517834107</v>
      </c>
      <c r="L1381" s="78" t="s">
        <v>17081</v>
      </c>
      <c r="M1381" s="78" t="s">
        <v>10664</v>
      </c>
      <c r="N1381" s="78" t="s">
        <v>16502</v>
      </c>
    </row>
    <row r="1382" customFormat="false" ht="15" hidden="false" customHeight="false" outlineLevel="0" collapsed="false">
      <c r="A1382" s="78" t="s">
        <v>16497</v>
      </c>
      <c r="B1382" s="78" t="s">
        <v>10670</v>
      </c>
      <c r="C1382" s="78" t="n">
        <v>125920806</v>
      </c>
      <c r="F1382" s="78" t="s">
        <v>16498</v>
      </c>
      <c r="G1382" s="78" t="s">
        <v>10663</v>
      </c>
      <c r="H1382" s="78" t="s">
        <v>10663</v>
      </c>
      <c r="I1382" s="78" t="s">
        <v>535</v>
      </c>
      <c r="J1382" s="78" t="n">
        <v>21069508</v>
      </c>
      <c r="K1382" s="78" t="n">
        <v>517834107</v>
      </c>
      <c r="L1382" s="78" t="s">
        <v>17081</v>
      </c>
      <c r="M1382" s="78" t="s">
        <v>10664</v>
      </c>
      <c r="N1382" s="78" t="s">
        <v>16502</v>
      </c>
    </row>
    <row r="1383" customFormat="false" ht="15" hidden="false" customHeight="false" outlineLevel="0" collapsed="false">
      <c r="A1383" s="78" t="s">
        <v>16497</v>
      </c>
      <c r="B1383" s="78" t="s">
        <v>10756</v>
      </c>
      <c r="C1383" s="78" t="n">
        <v>21003814</v>
      </c>
      <c r="D1383" s="78" t="n">
        <v>538034109</v>
      </c>
      <c r="E1383" s="78" t="s">
        <v>10757</v>
      </c>
      <c r="N1383" s="78" t="s">
        <v>16502</v>
      </c>
    </row>
    <row r="1384" customFormat="false" ht="15" hidden="false" customHeight="false" outlineLevel="0" collapsed="false">
      <c r="A1384" s="78" t="s">
        <v>16497</v>
      </c>
      <c r="B1384" s="78" t="s">
        <v>10971</v>
      </c>
      <c r="C1384" s="78" t="n">
        <v>21002316</v>
      </c>
      <c r="D1384" s="78" t="s">
        <v>202</v>
      </c>
      <c r="E1384" s="78" t="s">
        <v>10972</v>
      </c>
      <c r="N1384" s="78" t="s">
        <v>16502</v>
      </c>
    </row>
    <row r="1385" customFormat="false" ht="15" hidden="false" customHeight="false" outlineLevel="0" collapsed="false">
      <c r="A1385" s="78" t="s">
        <v>16497</v>
      </c>
      <c r="B1385" s="78" t="s">
        <v>10847</v>
      </c>
      <c r="C1385" s="78" t="n">
        <v>128741711</v>
      </c>
      <c r="D1385" s="78" t="s">
        <v>10849</v>
      </c>
      <c r="E1385" s="78" t="s">
        <v>10848</v>
      </c>
      <c r="N1385" s="78" t="s">
        <v>16502</v>
      </c>
    </row>
    <row r="1386" customFormat="false" ht="15" hidden="false" customHeight="false" outlineLevel="0" collapsed="false">
      <c r="A1386" s="78" t="s">
        <v>16497</v>
      </c>
      <c r="B1386" s="78" t="s">
        <v>11139</v>
      </c>
      <c r="C1386" s="78" t="n">
        <v>21059339</v>
      </c>
      <c r="D1386" s="78" t="s">
        <v>207</v>
      </c>
      <c r="E1386" s="78" t="s">
        <v>11140</v>
      </c>
      <c r="N1386" s="78" t="s">
        <v>16502</v>
      </c>
    </row>
    <row r="1387" customFormat="false" ht="15" hidden="false" customHeight="false" outlineLevel="0" collapsed="false">
      <c r="A1387" s="78" t="s">
        <v>16497</v>
      </c>
      <c r="B1387" s="78" t="s">
        <v>11167</v>
      </c>
      <c r="C1387" s="78" t="n">
        <v>158634204</v>
      </c>
      <c r="F1387" s="78" t="s">
        <v>16498</v>
      </c>
      <c r="G1387" s="78" t="s">
        <v>11139</v>
      </c>
      <c r="H1387" s="78" t="s">
        <v>11139</v>
      </c>
      <c r="I1387" s="78" t="s">
        <v>17082</v>
      </c>
      <c r="J1387" s="78" t="n">
        <v>21059339</v>
      </c>
      <c r="K1387" s="78" t="s">
        <v>207</v>
      </c>
      <c r="L1387" s="78" t="s">
        <v>17083</v>
      </c>
      <c r="M1387" s="78" t="s">
        <v>11140</v>
      </c>
      <c r="N1387" s="78" t="s">
        <v>16502</v>
      </c>
    </row>
    <row r="1388" customFormat="false" ht="15" hidden="false" customHeight="false" outlineLevel="0" collapsed="false">
      <c r="A1388" s="78" t="s">
        <v>16497</v>
      </c>
      <c r="B1388" s="78" t="s">
        <v>11160</v>
      </c>
      <c r="C1388" s="78" t="n">
        <v>158633775</v>
      </c>
      <c r="F1388" s="78" t="s">
        <v>16498</v>
      </c>
      <c r="G1388" s="78" t="s">
        <v>11139</v>
      </c>
      <c r="H1388" s="78" t="s">
        <v>11139</v>
      </c>
      <c r="I1388" s="78" t="s">
        <v>17082</v>
      </c>
      <c r="J1388" s="78" t="n">
        <v>21059339</v>
      </c>
      <c r="K1388" s="78" t="s">
        <v>207</v>
      </c>
      <c r="L1388" s="78" t="s">
        <v>17083</v>
      </c>
      <c r="M1388" s="78" t="s">
        <v>11140</v>
      </c>
      <c r="N1388" s="78" t="s">
        <v>16502</v>
      </c>
    </row>
    <row r="1389" customFormat="false" ht="15" hidden="false" customHeight="false" outlineLevel="0" collapsed="false">
      <c r="A1389" s="78" t="s">
        <v>16497</v>
      </c>
      <c r="B1389" s="78" t="s">
        <v>11153</v>
      </c>
      <c r="C1389" s="78" t="n">
        <v>148175086</v>
      </c>
      <c r="F1389" s="78" t="s">
        <v>16498</v>
      </c>
      <c r="G1389" s="78" t="s">
        <v>11139</v>
      </c>
      <c r="H1389" s="78" t="s">
        <v>11139</v>
      </c>
      <c r="I1389" s="78" t="s">
        <v>17082</v>
      </c>
      <c r="J1389" s="78" t="n">
        <v>21059339</v>
      </c>
      <c r="K1389" s="78" t="s">
        <v>207</v>
      </c>
      <c r="L1389" s="78" t="s">
        <v>17083</v>
      </c>
      <c r="M1389" s="78" t="s">
        <v>11140</v>
      </c>
      <c r="N1389" s="78" t="s">
        <v>16502</v>
      </c>
    </row>
    <row r="1390" customFormat="false" ht="15" hidden="false" customHeight="false" outlineLevel="0" collapsed="false">
      <c r="A1390" s="78" t="s">
        <v>16497</v>
      </c>
      <c r="B1390" s="78" t="s">
        <v>11146</v>
      </c>
      <c r="C1390" s="78" t="n">
        <v>148175046</v>
      </c>
      <c r="F1390" s="78" t="s">
        <v>16498</v>
      </c>
      <c r="G1390" s="78" t="s">
        <v>11139</v>
      </c>
      <c r="H1390" s="78" t="s">
        <v>11139</v>
      </c>
      <c r="I1390" s="78" t="s">
        <v>17082</v>
      </c>
      <c r="J1390" s="78" t="n">
        <v>21059339</v>
      </c>
      <c r="K1390" s="78" t="s">
        <v>207</v>
      </c>
      <c r="L1390" s="78" t="s">
        <v>17083</v>
      </c>
      <c r="M1390" s="78" t="s">
        <v>11140</v>
      </c>
      <c r="N1390" s="78" t="s">
        <v>16502</v>
      </c>
    </row>
    <row r="1391" customFormat="false" ht="15" hidden="false" customHeight="false" outlineLevel="0" collapsed="false">
      <c r="A1391" s="78" t="s">
        <v>16497</v>
      </c>
      <c r="B1391" s="78" t="s">
        <v>10990</v>
      </c>
      <c r="C1391" s="78" t="n">
        <v>21003842</v>
      </c>
      <c r="D1391" s="78" t="n">
        <v>562750109</v>
      </c>
      <c r="E1391" s="78" t="s">
        <v>10991</v>
      </c>
      <c r="N1391" s="78" t="s">
        <v>16502</v>
      </c>
    </row>
    <row r="1392" customFormat="false" ht="15" hidden="false" customHeight="false" outlineLevel="0" collapsed="false">
      <c r="A1392" s="78" t="s">
        <v>16497</v>
      </c>
      <c r="B1392" s="78" t="s">
        <v>11049</v>
      </c>
      <c r="C1392" s="78" t="n">
        <v>21002423</v>
      </c>
      <c r="D1392" s="78" t="n">
        <v>571903202</v>
      </c>
      <c r="E1392" s="78" t="s">
        <v>11050</v>
      </c>
      <c r="N1392" s="78" t="s">
        <v>16502</v>
      </c>
    </row>
    <row r="1393" customFormat="false" ht="15" hidden="false" customHeight="false" outlineLevel="0" collapsed="false">
      <c r="A1393" s="78" t="s">
        <v>16497</v>
      </c>
      <c r="B1393" s="78" t="s">
        <v>11071</v>
      </c>
      <c r="C1393" s="78" t="n">
        <v>119501445</v>
      </c>
      <c r="F1393" s="78" t="s">
        <v>16498</v>
      </c>
      <c r="G1393" s="78" t="s">
        <v>11049</v>
      </c>
      <c r="H1393" s="78" t="s">
        <v>11049</v>
      </c>
      <c r="I1393" s="78" t="s">
        <v>17084</v>
      </c>
      <c r="J1393" s="78" t="n">
        <v>21002423</v>
      </c>
      <c r="K1393" s="78" t="n">
        <v>571903202</v>
      </c>
      <c r="L1393" s="78" t="s">
        <v>17085</v>
      </c>
      <c r="M1393" s="78" t="s">
        <v>11050</v>
      </c>
      <c r="N1393" s="78" t="s">
        <v>16502</v>
      </c>
    </row>
    <row r="1394" customFormat="false" ht="15" hidden="false" customHeight="false" outlineLevel="0" collapsed="false">
      <c r="A1394" s="78" t="s">
        <v>16497</v>
      </c>
      <c r="B1394" s="78" t="s">
        <v>11078</v>
      </c>
      <c r="C1394" s="78" t="n">
        <v>120861929</v>
      </c>
      <c r="F1394" s="78" t="s">
        <v>16498</v>
      </c>
      <c r="G1394" s="78" t="s">
        <v>11049</v>
      </c>
      <c r="H1394" s="78" t="s">
        <v>11049</v>
      </c>
      <c r="I1394" s="78" t="s">
        <v>17084</v>
      </c>
      <c r="J1394" s="78" t="n">
        <v>21002423</v>
      </c>
      <c r="K1394" s="78" t="n">
        <v>571903202</v>
      </c>
      <c r="L1394" s="78" t="s">
        <v>17085</v>
      </c>
      <c r="M1394" s="78" t="s">
        <v>11050</v>
      </c>
      <c r="N1394" s="78" t="s">
        <v>16502</v>
      </c>
    </row>
    <row r="1395" customFormat="false" ht="15" hidden="false" customHeight="false" outlineLevel="0" collapsed="false">
      <c r="A1395" s="78" t="s">
        <v>16497</v>
      </c>
      <c r="B1395" s="78" t="s">
        <v>11057</v>
      </c>
      <c r="C1395" s="78" t="n">
        <v>118510778</v>
      </c>
      <c r="F1395" s="78" t="s">
        <v>16498</v>
      </c>
      <c r="G1395" s="78" t="s">
        <v>11049</v>
      </c>
      <c r="H1395" s="78" t="s">
        <v>11049</v>
      </c>
      <c r="I1395" s="78" t="s">
        <v>17084</v>
      </c>
      <c r="J1395" s="78" t="n">
        <v>21002423</v>
      </c>
      <c r="K1395" s="78" t="n">
        <v>571903202</v>
      </c>
      <c r="L1395" s="78" t="s">
        <v>17085</v>
      </c>
      <c r="M1395" s="78" t="s">
        <v>11050</v>
      </c>
      <c r="N1395" s="78" t="s">
        <v>16502</v>
      </c>
    </row>
    <row r="1396" customFormat="false" ht="15" hidden="false" customHeight="false" outlineLevel="0" collapsed="false">
      <c r="A1396" s="78" t="s">
        <v>16497</v>
      </c>
      <c r="B1396" s="78" t="s">
        <v>11064</v>
      </c>
      <c r="C1396" s="78" t="n">
        <v>118926981</v>
      </c>
      <c r="F1396" s="78" t="s">
        <v>16498</v>
      </c>
      <c r="G1396" s="78" t="s">
        <v>11049</v>
      </c>
      <c r="H1396" s="78" t="s">
        <v>11049</v>
      </c>
      <c r="I1396" s="78" t="s">
        <v>17084</v>
      </c>
      <c r="J1396" s="78" t="n">
        <v>21002423</v>
      </c>
      <c r="K1396" s="78" t="n">
        <v>571903202</v>
      </c>
      <c r="L1396" s="78" t="s">
        <v>17085</v>
      </c>
      <c r="M1396" s="78" t="s">
        <v>11050</v>
      </c>
      <c r="N1396" s="78" t="s">
        <v>16502</v>
      </c>
    </row>
    <row r="1397" customFormat="false" ht="15" hidden="false" customHeight="false" outlineLevel="0" collapsed="false">
      <c r="A1397" s="78" t="s">
        <v>16497</v>
      </c>
      <c r="B1397" s="78" t="s">
        <v>11099</v>
      </c>
      <c r="C1397" s="78" t="n">
        <v>155781829</v>
      </c>
      <c r="F1397" s="78" t="s">
        <v>16498</v>
      </c>
      <c r="G1397" s="78" t="s">
        <v>11049</v>
      </c>
      <c r="H1397" s="78" t="s">
        <v>11049</v>
      </c>
      <c r="I1397" s="78" t="s">
        <v>17084</v>
      </c>
      <c r="J1397" s="78" t="n">
        <v>21002423</v>
      </c>
      <c r="K1397" s="78" t="n">
        <v>571903202</v>
      </c>
      <c r="L1397" s="78" t="s">
        <v>17085</v>
      </c>
      <c r="M1397" s="78" t="s">
        <v>11050</v>
      </c>
      <c r="N1397" s="78" t="s">
        <v>16502</v>
      </c>
    </row>
    <row r="1398" customFormat="false" ht="15" hidden="false" customHeight="false" outlineLevel="0" collapsed="false">
      <c r="A1398" s="78" t="s">
        <v>16497</v>
      </c>
      <c r="B1398" s="78" t="s">
        <v>11085</v>
      </c>
      <c r="C1398" s="78" t="n">
        <v>155781736</v>
      </c>
      <c r="F1398" s="78" t="s">
        <v>16498</v>
      </c>
      <c r="G1398" s="78" t="s">
        <v>11049</v>
      </c>
      <c r="H1398" s="78" t="s">
        <v>11049</v>
      </c>
      <c r="I1398" s="78" t="s">
        <v>17084</v>
      </c>
      <c r="J1398" s="78" t="n">
        <v>21002423</v>
      </c>
      <c r="K1398" s="78" t="n">
        <v>571903202</v>
      </c>
      <c r="L1398" s="78" t="s">
        <v>17085</v>
      </c>
      <c r="M1398" s="78" t="s">
        <v>11050</v>
      </c>
      <c r="N1398" s="78" t="s">
        <v>16502</v>
      </c>
    </row>
    <row r="1399" customFormat="false" ht="15" hidden="false" customHeight="false" outlineLevel="0" collapsed="false">
      <c r="A1399" s="78" t="s">
        <v>16497</v>
      </c>
      <c r="B1399" s="78" t="s">
        <v>11092</v>
      </c>
      <c r="C1399" s="78" t="n">
        <v>155781737</v>
      </c>
      <c r="F1399" s="78" t="s">
        <v>16498</v>
      </c>
      <c r="G1399" s="78" t="s">
        <v>11049</v>
      </c>
      <c r="H1399" s="78" t="s">
        <v>11049</v>
      </c>
      <c r="I1399" s="78" t="s">
        <v>17084</v>
      </c>
      <c r="J1399" s="78" t="n">
        <v>21002423</v>
      </c>
      <c r="K1399" s="78" t="n">
        <v>571903202</v>
      </c>
      <c r="L1399" s="78" t="s">
        <v>17085</v>
      </c>
      <c r="M1399" s="78" t="s">
        <v>11050</v>
      </c>
      <c r="N1399" s="78" t="s">
        <v>16502</v>
      </c>
    </row>
    <row r="1400" customFormat="false" ht="15" hidden="false" customHeight="false" outlineLevel="0" collapsed="false">
      <c r="A1400" s="78" t="s">
        <v>16497</v>
      </c>
      <c r="B1400" s="78" t="s">
        <v>11129</v>
      </c>
      <c r="C1400" s="78" t="n">
        <v>21071761</v>
      </c>
      <c r="D1400" s="78" t="n">
        <v>574795100</v>
      </c>
      <c r="E1400" s="78" t="s">
        <v>11130</v>
      </c>
      <c r="N1400" s="78" t="s">
        <v>16502</v>
      </c>
    </row>
    <row r="1401" customFormat="false" ht="15" hidden="false" customHeight="false" outlineLevel="0" collapsed="false">
      <c r="A1401" s="78" t="s">
        <v>16497</v>
      </c>
      <c r="B1401" s="78" t="s">
        <v>11205</v>
      </c>
      <c r="C1401" s="78" t="n">
        <v>21002431</v>
      </c>
      <c r="D1401" s="78" t="n">
        <v>580135101</v>
      </c>
      <c r="E1401" s="78" t="s">
        <v>11206</v>
      </c>
      <c r="N1401" s="78" t="s">
        <v>16502</v>
      </c>
    </row>
    <row r="1402" customFormat="false" ht="15" hidden="false" customHeight="false" outlineLevel="0" collapsed="false">
      <c r="A1402" s="78" t="s">
        <v>16497</v>
      </c>
      <c r="B1402" s="78" t="s">
        <v>11219</v>
      </c>
      <c r="C1402" s="78" t="n">
        <v>145338091</v>
      </c>
      <c r="F1402" s="78" t="s">
        <v>16498</v>
      </c>
      <c r="G1402" s="78" t="s">
        <v>11205</v>
      </c>
      <c r="H1402" s="78" t="s">
        <v>11205</v>
      </c>
      <c r="I1402" s="78" t="s">
        <v>17086</v>
      </c>
      <c r="J1402" s="78" t="n">
        <v>21002431</v>
      </c>
      <c r="K1402" s="78" t="n">
        <v>580135101</v>
      </c>
      <c r="L1402" s="78" t="s">
        <v>17087</v>
      </c>
      <c r="M1402" s="78" t="s">
        <v>11206</v>
      </c>
      <c r="N1402" s="78" t="s">
        <v>16502</v>
      </c>
    </row>
    <row r="1403" customFormat="false" ht="15" hidden="false" customHeight="false" outlineLevel="0" collapsed="false">
      <c r="A1403" s="78" t="s">
        <v>16497</v>
      </c>
      <c r="B1403" s="78" t="s">
        <v>11212</v>
      </c>
      <c r="C1403" s="78" t="n">
        <v>118500597</v>
      </c>
      <c r="F1403" s="78" t="s">
        <v>16498</v>
      </c>
      <c r="G1403" s="78" t="s">
        <v>11205</v>
      </c>
      <c r="H1403" s="78" t="s">
        <v>11205</v>
      </c>
      <c r="I1403" s="78" t="s">
        <v>17086</v>
      </c>
      <c r="J1403" s="78" t="n">
        <v>21002431</v>
      </c>
      <c r="K1403" s="78" t="n">
        <v>580135101</v>
      </c>
      <c r="L1403" s="78" t="s">
        <v>17087</v>
      </c>
      <c r="M1403" s="78" t="s">
        <v>11206</v>
      </c>
      <c r="N1403" s="78" t="s">
        <v>16502</v>
      </c>
    </row>
    <row r="1404" customFormat="false" ht="15" hidden="false" customHeight="false" outlineLevel="0" collapsed="false">
      <c r="A1404" s="78" t="s">
        <v>16497</v>
      </c>
      <c r="B1404" s="78" t="s">
        <v>11233</v>
      </c>
      <c r="C1404" s="78" t="n">
        <v>153923007</v>
      </c>
      <c r="F1404" s="78" t="s">
        <v>16498</v>
      </c>
      <c r="G1404" s="78" t="s">
        <v>11205</v>
      </c>
      <c r="H1404" s="78" t="s">
        <v>11205</v>
      </c>
      <c r="I1404" s="78" t="s">
        <v>17086</v>
      </c>
      <c r="J1404" s="78" t="n">
        <v>21002431</v>
      </c>
      <c r="K1404" s="78" t="n">
        <v>580135101</v>
      </c>
      <c r="L1404" s="78" t="s">
        <v>17087</v>
      </c>
      <c r="M1404" s="78" t="s">
        <v>11206</v>
      </c>
      <c r="N1404" s="78" t="s">
        <v>16502</v>
      </c>
    </row>
    <row r="1405" customFormat="false" ht="15" hidden="false" customHeight="false" outlineLevel="0" collapsed="false">
      <c r="A1405" s="78" t="s">
        <v>16497</v>
      </c>
      <c r="B1405" s="78" t="s">
        <v>11226</v>
      </c>
      <c r="C1405" s="78" t="n">
        <v>153922743</v>
      </c>
      <c r="F1405" s="78" t="s">
        <v>16498</v>
      </c>
      <c r="G1405" s="78" t="s">
        <v>11205</v>
      </c>
      <c r="H1405" s="78" t="s">
        <v>11205</v>
      </c>
      <c r="I1405" s="78" t="s">
        <v>17086</v>
      </c>
      <c r="J1405" s="78" t="n">
        <v>21002431</v>
      </c>
      <c r="K1405" s="78" t="n">
        <v>580135101</v>
      </c>
      <c r="L1405" s="78" t="s">
        <v>17087</v>
      </c>
      <c r="M1405" s="78" t="s">
        <v>11206</v>
      </c>
      <c r="N1405" s="78" t="s">
        <v>16502</v>
      </c>
    </row>
    <row r="1406" customFormat="false" ht="15" hidden="false" customHeight="false" outlineLevel="0" collapsed="false">
      <c r="A1406" s="78" t="s">
        <v>16497</v>
      </c>
      <c r="B1406" s="78" t="s">
        <v>17088</v>
      </c>
      <c r="C1406" s="78" t="n">
        <v>21002770</v>
      </c>
      <c r="D1406" s="78" t="n">
        <v>595017104</v>
      </c>
      <c r="E1406" s="78" t="s">
        <v>11463</v>
      </c>
      <c r="N1406" s="78" t="s">
        <v>16502</v>
      </c>
    </row>
    <row r="1407" customFormat="false" ht="15" hidden="false" customHeight="false" outlineLevel="0" collapsed="false">
      <c r="A1407" s="78" t="s">
        <v>16497</v>
      </c>
      <c r="B1407" s="78" t="s">
        <v>11462</v>
      </c>
      <c r="C1407" s="78" t="n">
        <v>118925861</v>
      </c>
      <c r="F1407" s="78" t="s">
        <v>16498</v>
      </c>
      <c r="G1407" s="78" t="s">
        <v>17088</v>
      </c>
      <c r="H1407" s="78" t="s">
        <v>17088</v>
      </c>
      <c r="I1407" s="78" t="s">
        <v>17089</v>
      </c>
      <c r="J1407" s="78" t="n">
        <v>21002770</v>
      </c>
      <c r="K1407" s="78" t="n">
        <v>595017104</v>
      </c>
      <c r="L1407" s="78" t="s">
        <v>17090</v>
      </c>
      <c r="M1407" s="78" t="s">
        <v>11463</v>
      </c>
      <c r="N1407" s="78" t="s">
        <v>16502</v>
      </c>
    </row>
    <row r="1408" customFormat="false" ht="15" hidden="false" customHeight="false" outlineLevel="0" collapsed="false">
      <c r="A1408" s="78" t="s">
        <v>16497</v>
      </c>
      <c r="B1408" s="78" t="s">
        <v>11241</v>
      </c>
      <c r="C1408" s="78" t="n">
        <v>21002433</v>
      </c>
      <c r="D1408" s="78" t="s">
        <v>210</v>
      </c>
      <c r="E1408" s="78" t="s">
        <v>11242</v>
      </c>
      <c r="N1408" s="78" t="s">
        <v>16502</v>
      </c>
    </row>
    <row r="1409" customFormat="false" ht="15" hidden="false" customHeight="false" outlineLevel="0" collapsed="false">
      <c r="A1409" s="78" t="s">
        <v>16497</v>
      </c>
      <c r="B1409" s="78" t="s">
        <v>11255</v>
      </c>
      <c r="C1409" s="78" t="n">
        <v>152849105</v>
      </c>
      <c r="F1409" s="78" t="s">
        <v>16498</v>
      </c>
      <c r="G1409" s="78" t="s">
        <v>11241</v>
      </c>
      <c r="H1409" s="78" t="s">
        <v>11241</v>
      </c>
      <c r="I1409" s="78" t="s">
        <v>552</v>
      </c>
      <c r="J1409" s="78" t="n">
        <v>21002433</v>
      </c>
      <c r="K1409" s="78" t="s">
        <v>210</v>
      </c>
      <c r="L1409" s="78" t="s">
        <v>17091</v>
      </c>
      <c r="M1409" s="78" t="s">
        <v>11242</v>
      </c>
      <c r="N1409" s="78" t="s">
        <v>16502</v>
      </c>
    </row>
    <row r="1410" customFormat="false" ht="15" hidden="false" customHeight="false" outlineLevel="0" collapsed="false">
      <c r="A1410" s="78" t="s">
        <v>16497</v>
      </c>
      <c r="B1410" s="78" t="s">
        <v>11248</v>
      </c>
      <c r="C1410" s="78" t="n">
        <v>152848853</v>
      </c>
      <c r="F1410" s="78" t="s">
        <v>16498</v>
      </c>
      <c r="G1410" s="78" t="s">
        <v>11241</v>
      </c>
      <c r="H1410" s="78" t="s">
        <v>11241</v>
      </c>
      <c r="I1410" s="78" t="s">
        <v>552</v>
      </c>
      <c r="J1410" s="78" t="n">
        <v>21002433</v>
      </c>
      <c r="K1410" s="78" t="s">
        <v>210</v>
      </c>
      <c r="L1410" s="78" t="s">
        <v>17091</v>
      </c>
      <c r="M1410" s="78" t="s">
        <v>11242</v>
      </c>
      <c r="N1410" s="78" t="s">
        <v>16502</v>
      </c>
    </row>
    <row r="1411" customFormat="false" ht="15" hidden="false" customHeight="false" outlineLevel="0" collapsed="false">
      <c r="A1411" s="78" t="s">
        <v>16497</v>
      </c>
      <c r="B1411" s="78" t="s">
        <v>17092</v>
      </c>
      <c r="C1411" s="78" t="n">
        <v>155777147</v>
      </c>
      <c r="F1411" s="78" t="s">
        <v>16498</v>
      </c>
      <c r="G1411" s="78" t="s">
        <v>11241</v>
      </c>
      <c r="H1411" s="78" t="s">
        <v>11241</v>
      </c>
      <c r="I1411" s="78" t="s">
        <v>552</v>
      </c>
      <c r="J1411" s="78" t="n">
        <v>21002433</v>
      </c>
      <c r="K1411" s="78" t="s">
        <v>210</v>
      </c>
      <c r="L1411" s="78" t="s">
        <v>17091</v>
      </c>
      <c r="M1411" s="78" t="s">
        <v>11242</v>
      </c>
      <c r="N1411" s="78" t="s">
        <v>16502</v>
      </c>
    </row>
    <row r="1412" customFormat="false" ht="15" hidden="false" customHeight="false" outlineLevel="0" collapsed="false">
      <c r="A1412" s="78" t="s">
        <v>16497</v>
      </c>
      <c r="B1412" s="78" t="s">
        <v>17093</v>
      </c>
      <c r="C1412" s="78" t="n">
        <v>155777095</v>
      </c>
      <c r="F1412" s="78" t="s">
        <v>16498</v>
      </c>
      <c r="G1412" s="78" t="s">
        <v>11241</v>
      </c>
      <c r="H1412" s="78" t="s">
        <v>11241</v>
      </c>
      <c r="I1412" s="78" t="s">
        <v>552</v>
      </c>
      <c r="J1412" s="78" t="n">
        <v>21002433</v>
      </c>
      <c r="K1412" s="78" t="s">
        <v>210</v>
      </c>
      <c r="L1412" s="78" t="s">
        <v>17091</v>
      </c>
      <c r="M1412" s="78" t="s">
        <v>11242</v>
      </c>
      <c r="N1412" s="78" t="s">
        <v>16502</v>
      </c>
    </row>
    <row r="1413" customFormat="false" ht="15" hidden="false" customHeight="false" outlineLevel="0" collapsed="false">
      <c r="A1413" s="78" t="s">
        <v>16497</v>
      </c>
      <c r="B1413" s="78" t="s">
        <v>17094</v>
      </c>
      <c r="C1413" s="78" t="n">
        <v>155777228</v>
      </c>
      <c r="F1413" s="78" t="s">
        <v>16498</v>
      </c>
      <c r="G1413" s="78" t="s">
        <v>11241</v>
      </c>
      <c r="H1413" s="78" t="s">
        <v>11241</v>
      </c>
      <c r="I1413" s="78" t="s">
        <v>552</v>
      </c>
      <c r="J1413" s="78" t="n">
        <v>21002433</v>
      </c>
      <c r="K1413" s="78" t="s">
        <v>210</v>
      </c>
      <c r="L1413" s="78" t="s">
        <v>17091</v>
      </c>
      <c r="M1413" s="78" t="s">
        <v>11242</v>
      </c>
      <c r="N1413" s="78" t="s">
        <v>16502</v>
      </c>
    </row>
    <row r="1414" customFormat="false" ht="15" hidden="false" customHeight="false" outlineLevel="0" collapsed="false">
      <c r="A1414" s="78" t="s">
        <v>16497</v>
      </c>
      <c r="B1414" s="78" t="s">
        <v>17095</v>
      </c>
      <c r="C1414" s="78" t="n">
        <v>155839912</v>
      </c>
      <c r="F1414" s="78" t="s">
        <v>16498</v>
      </c>
      <c r="G1414" s="78" t="s">
        <v>11241</v>
      </c>
      <c r="H1414" s="78" t="s">
        <v>11241</v>
      </c>
      <c r="I1414" s="78" t="s">
        <v>552</v>
      </c>
      <c r="J1414" s="78" t="n">
        <v>21002433</v>
      </c>
      <c r="K1414" s="78" t="s">
        <v>210</v>
      </c>
      <c r="L1414" s="78" t="s">
        <v>17091</v>
      </c>
      <c r="M1414" s="78" t="s">
        <v>11242</v>
      </c>
      <c r="N1414" s="78" t="s">
        <v>16502</v>
      </c>
    </row>
    <row r="1415" customFormat="false" ht="15" hidden="false" customHeight="false" outlineLevel="0" collapsed="false">
      <c r="A1415" s="78" t="s">
        <v>16497</v>
      </c>
      <c r="B1415" s="78" t="s">
        <v>17096</v>
      </c>
      <c r="C1415" s="78" t="n">
        <v>155776900</v>
      </c>
      <c r="F1415" s="78" t="s">
        <v>16498</v>
      </c>
      <c r="G1415" s="78" t="s">
        <v>11241</v>
      </c>
      <c r="H1415" s="78" t="s">
        <v>11241</v>
      </c>
      <c r="I1415" s="78" t="s">
        <v>552</v>
      </c>
      <c r="J1415" s="78" t="n">
        <v>21002433</v>
      </c>
      <c r="K1415" s="78" t="s">
        <v>210</v>
      </c>
      <c r="L1415" s="78" t="s">
        <v>17091</v>
      </c>
      <c r="M1415" s="78" t="s">
        <v>11242</v>
      </c>
      <c r="N1415" s="78" t="s">
        <v>16502</v>
      </c>
    </row>
    <row r="1416" customFormat="false" ht="15" hidden="false" customHeight="false" outlineLevel="0" collapsed="false">
      <c r="A1416" s="78" t="s">
        <v>16497</v>
      </c>
      <c r="B1416" s="78" t="s">
        <v>17097</v>
      </c>
      <c r="C1416" s="78" t="n">
        <v>155776981</v>
      </c>
      <c r="F1416" s="78" t="s">
        <v>16498</v>
      </c>
      <c r="G1416" s="78" t="s">
        <v>11241</v>
      </c>
      <c r="H1416" s="78" t="s">
        <v>11241</v>
      </c>
      <c r="I1416" s="78" t="s">
        <v>552</v>
      </c>
      <c r="J1416" s="78" t="n">
        <v>21002433</v>
      </c>
      <c r="K1416" s="78" t="s">
        <v>210</v>
      </c>
      <c r="L1416" s="78" t="s">
        <v>17091</v>
      </c>
      <c r="M1416" s="78" t="s">
        <v>11242</v>
      </c>
      <c r="N1416" s="78" t="s">
        <v>16502</v>
      </c>
    </row>
    <row r="1417" customFormat="false" ht="15" hidden="false" customHeight="false" outlineLevel="0" collapsed="false">
      <c r="A1417" s="78" t="s">
        <v>16497</v>
      </c>
      <c r="B1417" s="78" t="s">
        <v>10879</v>
      </c>
      <c r="C1417" s="78" t="n">
        <v>115241929</v>
      </c>
      <c r="D1417" s="78" t="s">
        <v>10881</v>
      </c>
      <c r="E1417" s="78" t="s">
        <v>10880</v>
      </c>
      <c r="N1417" s="78" t="s">
        <v>16502</v>
      </c>
    </row>
    <row r="1418" customFormat="false" ht="15" hidden="false" customHeight="false" outlineLevel="0" collapsed="false">
      <c r="A1418" s="78" t="s">
        <v>16497</v>
      </c>
      <c r="B1418" s="78" t="s">
        <v>10886</v>
      </c>
      <c r="C1418" s="78" t="n">
        <v>115257605</v>
      </c>
      <c r="E1418" s="78" t="s">
        <v>10887</v>
      </c>
      <c r="N1418" s="78" t="s">
        <v>16502</v>
      </c>
    </row>
    <row r="1419" customFormat="false" ht="15" hidden="false" customHeight="false" outlineLevel="0" collapsed="false">
      <c r="A1419" s="78" t="s">
        <v>16497</v>
      </c>
      <c r="B1419" s="78" t="s">
        <v>11694</v>
      </c>
      <c r="C1419" s="78" t="n">
        <v>54232650</v>
      </c>
      <c r="D1419" s="78" t="s">
        <v>226</v>
      </c>
      <c r="E1419" s="78" t="s">
        <v>11695</v>
      </c>
      <c r="N1419" s="78" t="s">
        <v>16502</v>
      </c>
    </row>
    <row r="1420" customFormat="false" ht="15" hidden="false" customHeight="false" outlineLevel="0" collapsed="false">
      <c r="A1420" s="78" t="s">
        <v>16497</v>
      </c>
      <c r="B1420" s="78" t="s">
        <v>11702</v>
      </c>
      <c r="C1420" s="78" t="n">
        <v>118509659</v>
      </c>
      <c r="F1420" s="78" t="s">
        <v>16498</v>
      </c>
      <c r="G1420" s="78" t="s">
        <v>11694</v>
      </c>
      <c r="H1420" s="78" t="s">
        <v>11694</v>
      </c>
      <c r="I1420" s="78" t="s">
        <v>568</v>
      </c>
      <c r="J1420" s="78" t="n">
        <v>54232650</v>
      </c>
      <c r="K1420" s="78" t="s">
        <v>226</v>
      </c>
      <c r="L1420" s="78" t="s">
        <v>17098</v>
      </c>
      <c r="M1420" s="78" t="s">
        <v>11695</v>
      </c>
      <c r="N1420" s="78" t="s">
        <v>16502</v>
      </c>
    </row>
    <row r="1421" customFormat="false" ht="15" hidden="false" customHeight="false" outlineLevel="0" collapsed="false">
      <c r="A1421" s="78" t="s">
        <v>16497</v>
      </c>
      <c r="B1421" s="78" t="s">
        <v>11709</v>
      </c>
      <c r="C1421" s="78" t="n">
        <v>118926873</v>
      </c>
      <c r="F1421" s="78" t="s">
        <v>16498</v>
      </c>
      <c r="G1421" s="78" t="s">
        <v>11694</v>
      </c>
      <c r="H1421" s="78" t="s">
        <v>11694</v>
      </c>
      <c r="I1421" s="78" t="s">
        <v>568</v>
      </c>
      <c r="J1421" s="78" t="n">
        <v>54232650</v>
      </c>
      <c r="K1421" s="78" t="s">
        <v>226</v>
      </c>
      <c r="L1421" s="78" t="s">
        <v>17098</v>
      </c>
      <c r="M1421" s="78" t="s">
        <v>11695</v>
      </c>
      <c r="N1421" s="78" t="s">
        <v>16502</v>
      </c>
    </row>
    <row r="1422" customFormat="false" ht="15" hidden="false" customHeight="false" outlineLevel="0" collapsed="false">
      <c r="A1422" s="78" t="s">
        <v>16497</v>
      </c>
      <c r="B1422" s="78" t="s">
        <v>10894</v>
      </c>
      <c r="C1422" s="78" t="n">
        <v>21069215</v>
      </c>
      <c r="D1422" s="78" t="n">
        <v>552676108</v>
      </c>
      <c r="E1422" s="78" t="s">
        <v>10895</v>
      </c>
      <c r="N1422" s="78" t="s">
        <v>16502</v>
      </c>
    </row>
    <row r="1423" customFormat="false" ht="15" hidden="false" customHeight="false" outlineLevel="0" collapsed="false">
      <c r="A1423" s="78" t="s">
        <v>16497</v>
      </c>
      <c r="B1423" s="78" t="s">
        <v>10909</v>
      </c>
      <c r="C1423" s="78" t="n">
        <v>103728782</v>
      </c>
      <c r="D1423" s="78" t="s">
        <v>10911</v>
      </c>
      <c r="E1423" s="78" t="s">
        <v>10910</v>
      </c>
      <c r="N1423" s="78" t="s">
        <v>16502</v>
      </c>
    </row>
    <row r="1424" customFormat="false" ht="15" hidden="false" customHeight="false" outlineLevel="0" collapsed="false">
      <c r="A1424" s="78" t="s">
        <v>16497</v>
      </c>
      <c r="B1424" s="78" t="s">
        <v>10902</v>
      </c>
      <c r="C1424" s="78" t="n">
        <v>115925599</v>
      </c>
      <c r="D1424" s="78" t="s">
        <v>10904</v>
      </c>
      <c r="E1424" s="78" t="s">
        <v>10903</v>
      </c>
      <c r="N1424" s="78" t="s">
        <v>16502</v>
      </c>
    </row>
    <row r="1425" customFormat="false" ht="15" hidden="false" customHeight="false" outlineLevel="0" collapsed="false">
      <c r="A1425" s="78" t="s">
        <v>16497</v>
      </c>
      <c r="B1425" s="78" t="s">
        <v>10980</v>
      </c>
      <c r="C1425" s="78" t="n">
        <v>21004685</v>
      </c>
      <c r="D1425" s="78" t="n">
        <v>558868105</v>
      </c>
      <c r="E1425" s="78" t="s">
        <v>10981</v>
      </c>
      <c r="N1425" s="78" t="s">
        <v>16502</v>
      </c>
    </row>
    <row r="1426" customFormat="false" ht="15" hidden="false" customHeight="false" outlineLevel="0" collapsed="false">
      <c r="A1426" s="78" t="s">
        <v>16497</v>
      </c>
      <c r="B1426" s="78" t="s">
        <v>11657</v>
      </c>
      <c r="C1426" s="78" t="n">
        <v>21002403</v>
      </c>
      <c r="D1426" s="78" t="n">
        <v>609207105</v>
      </c>
      <c r="E1426" s="78" t="s">
        <v>11658</v>
      </c>
      <c r="N1426" s="78" t="s">
        <v>16502</v>
      </c>
    </row>
    <row r="1427" customFormat="false" ht="15" hidden="false" customHeight="false" outlineLevel="0" collapsed="false">
      <c r="A1427" s="78" t="s">
        <v>16497</v>
      </c>
      <c r="B1427" s="78" t="s">
        <v>11665</v>
      </c>
      <c r="C1427" s="78" t="n">
        <v>118506697</v>
      </c>
      <c r="F1427" s="78" t="s">
        <v>16498</v>
      </c>
      <c r="G1427" s="78" t="s">
        <v>11657</v>
      </c>
      <c r="H1427" s="78" t="s">
        <v>11657</v>
      </c>
      <c r="I1427" s="78" t="s">
        <v>17099</v>
      </c>
      <c r="J1427" s="78" t="n">
        <v>21002403</v>
      </c>
      <c r="K1427" s="78" t="n">
        <v>609207105</v>
      </c>
      <c r="L1427" s="78" t="s">
        <v>17100</v>
      </c>
      <c r="M1427" s="78" t="s">
        <v>11658</v>
      </c>
      <c r="N1427" s="78" t="s">
        <v>16502</v>
      </c>
    </row>
    <row r="1428" customFormat="false" ht="15" hidden="false" customHeight="false" outlineLevel="0" collapsed="false">
      <c r="A1428" s="78" t="s">
        <v>16497</v>
      </c>
      <c r="B1428" s="78" t="s">
        <v>11672</v>
      </c>
      <c r="C1428" s="78" t="n">
        <v>118506572</v>
      </c>
      <c r="F1428" s="78" t="s">
        <v>16498</v>
      </c>
      <c r="G1428" s="78" t="s">
        <v>11657</v>
      </c>
      <c r="H1428" s="78" t="s">
        <v>11657</v>
      </c>
      <c r="I1428" s="78" t="s">
        <v>17099</v>
      </c>
      <c r="J1428" s="78" t="n">
        <v>21002403</v>
      </c>
      <c r="K1428" s="78" t="n">
        <v>609207105</v>
      </c>
      <c r="L1428" s="78" t="s">
        <v>17100</v>
      </c>
      <c r="M1428" s="78" t="s">
        <v>11658</v>
      </c>
      <c r="N1428" s="78" t="s">
        <v>16502</v>
      </c>
    </row>
    <row r="1429" customFormat="false" ht="15" hidden="false" customHeight="false" outlineLevel="0" collapsed="false">
      <c r="A1429" s="78" t="s">
        <v>16497</v>
      </c>
      <c r="B1429" s="78" t="s">
        <v>11686</v>
      </c>
      <c r="C1429" s="78" t="n">
        <v>153930292</v>
      </c>
      <c r="F1429" s="78" t="s">
        <v>16498</v>
      </c>
      <c r="G1429" s="78" t="s">
        <v>11657</v>
      </c>
      <c r="H1429" s="78" t="s">
        <v>11657</v>
      </c>
      <c r="I1429" s="78" t="s">
        <v>17099</v>
      </c>
      <c r="J1429" s="78" t="n">
        <v>21002403</v>
      </c>
      <c r="K1429" s="78" t="n">
        <v>609207105</v>
      </c>
      <c r="L1429" s="78" t="s">
        <v>17100</v>
      </c>
      <c r="M1429" s="78" t="s">
        <v>11658</v>
      </c>
      <c r="N1429" s="78" t="s">
        <v>16502</v>
      </c>
    </row>
    <row r="1430" customFormat="false" ht="15" hidden="false" customHeight="false" outlineLevel="0" collapsed="false">
      <c r="A1430" s="78" t="s">
        <v>16497</v>
      </c>
      <c r="B1430" s="78" t="s">
        <v>11679</v>
      </c>
      <c r="C1430" s="78" t="n">
        <v>153930232</v>
      </c>
      <c r="F1430" s="78" t="s">
        <v>16498</v>
      </c>
      <c r="G1430" s="78" t="s">
        <v>11657</v>
      </c>
      <c r="H1430" s="78" t="s">
        <v>11657</v>
      </c>
      <c r="I1430" s="78" t="s">
        <v>17099</v>
      </c>
      <c r="J1430" s="78" t="n">
        <v>21002403</v>
      </c>
      <c r="K1430" s="78" t="n">
        <v>609207105</v>
      </c>
      <c r="L1430" s="78" t="s">
        <v>17100</v>
      </c>
      <c r="M1430" s="78" t="s">
        <v>11658</v>
      </c>
      <c r="N1430" s="78" t="s">
        <v>16502</v>
      </c>
    </row>
    <row r="1431" customFormat="false" ht="15" hidden="false" customHeight="false" outlineLevel="0" collapsed="false">
      <c r="A1431" s="78" t="s">
        <v>16497</v>
      </c>
      <c r="B1431" s="78" t="s">
        <v>15582</v>
      </c>
      <c r="C1431" s="78" t="n">
        <v>21002866</v>
      </c>
      <c r="D1431" s="78" t="s">
        <v>15584</v>
      </c>
      <c r="E1431" s="78" t="s">
        <v>15583</v>
      </c>
      <c r="N1431" s="78" t="s">
        <v>16502</v>
      </c>
    </row>
    <row r="1432" customFormat="false" ht="15" hidden="false" customHeight="false" outlineLevel="0" collapsed="false">
      <c r="A1432" s="78" t="s">
        <v>16497</v>
      </c>
      <c r="B1432" s="78" t="s">
        <v>15582</v>
      </c>
      <c r="C1432" s="78" t="n">
        <v>21002866</v>
      </c>
      <c r="D1432" s="78" t="s">
        <v>15584</v>
      </c>
      <c r="E1432" s="78" t="s">
        <v>15583</v>
      </c>
      <c r="N1432" s="78" t="s">
        <v>16502</v>
      </c>
    </row>
    <row r="1433" customFormat="false" ht="15" hidden="false" customHeight="false" outlineLevel="0" collapsed="false">
      <c r="A1433" s="78" t="s">
        <v>16497</v>
      </c>
      <c r="B1433" s="78" t="s">
        <v>15582</v>
      </c>
      <c r="C1433" s="78" t="n">
        <v>21002866</v>
      </c>
      <c r="D1433" s="78" t="s">
        <v>15584</v>
      </c>
      <c r="E1433" s="78" t="s">
        <v>15583</v>
      </c>
      <c r="N1433" s="78" t="s">
        <v>16502</v>
      </c>
    </row>
    <row r="1434" customFormat="false" ht="15" hidden="false" customHeight="false" outlineLevel="0" collapsed="false">
      <c r="A1434" s="78" t="s">
        <v>16497</v>
      </c>
      <c r="B1434" s="78" t="s">
        <v>15582</v>
      </c>
      <c r="C1434" s="78" t="n">
        <v>21002866</v>
      </c>
      <c r="D1434" s="78" t="s">
        <v>15584</v>
      </c>
      <c r="E1434" s="78" t="s">
        <v>15583</v>
      </c>
      <c r="N1434" s="78" t="s">
        <v>16502</v>
      </c>
    </row>
    <row r="1435" customFormat="false" ht="15" hidden="false" customHeight="false" outlineLevel="0" collapsed="false">
      <c r="A1435" s="78" t="s">
        <v>16497</v>
      </c>
      <c r="B1435" s="78" t="s">
        <v>15591</v>
      </c>
      <c r="C1435" s="78" t="n">
        <v>103660442</v>
      </c>
      <c r="D1435" s="78" t="s">
        <v>1163</v>
      </c>
      <c r="E1435" s="78" t="s">
        <v>15592</v>
      </c>
      <c r="F1435" s="78" t="s">
        <v>16498</v>
      </c>
      <c r="G1435" s="78" t="s">
        <v>15582</v>
      </c>
      <c r="H1435" s="78" t="s">
        <v>15582</v>
      </c>
      <c r="I1435" s="78" t="s">
        <v>17101</v>
      </c>
      <c r="J1435" s="78" t="n">
        <v>21002866</v>
      </c>
      <c r="K1435" s="78" t="s">
        <v>15584</v>
      </c>
      <c r="L1435" s="78" t="s">
        <v>17102</v>
      </c>
      <c r="M1435" s="78" t="s">
        <v>15583</v>
      </c>
      <c r="N1435" s="78" t="s">
        <v>16502</v>
      </c>
    </row>
    <row r="1436" customFormat="false" ht="15" hidden="false" customHeight="false" outlineLevel="0" collapsed="false">
      <c r="A1436" s="78" t="s">
        <v>16497</v>
      </c>
      <c r="B1436" s="78" t="s">
        <v>15591</v>
      </c>
      <c r="C1436" s="78" t="n">
        <v>103660442</v>
      </c>
      <c r="D1436" s="78" t="s">
        <v>1163</v>
      </c>
      <c r="E1436" s="78" t="s">
        <v>15592</v>
      </c>
      <c r="F1436" s="78" t="s">
        <v>16498</v>
      </c>
      <c r="G1436" s="78" t="s">
        <v>15582</v>
      </c>
      <c r="H1436" s="78" t="s">
        <v>15582</v>
      </c>
      <c r="I1436" s="78" t="s">
        <v>17101</v>
      </c>
      <c r="J1436" s="78" t="n">
        <v>21002866</v>
      </c>
      <c r="K1436" s="78" t="s">
        <v>15584</v>
      </c>
      <c r="L1436" s="78" t="s">
        <v>17102</v>
      </c>
      <c r="M1436" s="78" t="s">
        <v>15583</v>
      </c>
      <c r="N1436" s="78" t="s">
        <v>16502</v>
      </c>
    </row>
    <row r="1437" customFormat="false" ht="15" hidden="false" customHeight="false" outlineLevel="0" collapsed="false">
      <c r="A1437" s="78" t="s">
        <v>16497</v>
      </c>
      <c r="B1437" s="78" t="s">
        <v>15591</v>
      </c>
      <c r="C1437" s="78" t="n">
        <v>103660442</v>
      </c>
      <c r="D1437" s="78" t="s">
        <v>1163</v>
      </c>
      <c r="E1437" s="78" t="s">
        <v>15592</v>
      </c>
      <c r="F1437" s="78" t="s">
        <v>16498</v>
      </c>
      <c r="G1437" s="78" t="s">
        <v>15582</v>
      </c>
      <c r="H1437" s="78" t="s">
        <v>15582</v>
      </c>
      <c r="I1437" s="78" t="s">
        <v>17101</v>
      </c>
      <c r="J1437" s="78" t="n">
        <v>21002866</v>
      </c>
      <c r="K1437" s="78" t="s">
        <v>15584</v>
      </c>
      <c r="L1437" s="78" t="s">
        <v>17102</v>
      </c>
      <c r="M1437" s="78" t="s">
        <v>15583</v>
      </c>
      <c r="N1437" s="78" t="s">
        <v>16502</v>
      </c>
    </row>
    <row r="1438" customFormat="false" ht="15" hidden="false" customHeight="false" outlineLevel="0" collapsed="false">
      <c r="A1438" s="78" t="s">
        <v>16497</v>
      </c>
      <c r="B1438" s="78" t="s">
        <v>15591</v>
      </c>
      <c r="C1438" s="78" t="n">
        <v>103660442</v>
      </c>
      <c r="D1438" s="78" t="s">
        <v>1163</v>
      </c>
      <c r="E1438" s="78" t="s">
        <v>15592</v>
      </c>
      <c r="F1438" s="78" t="s">
        <v>16498</v>
      </c>
      <c r="G1438" s="78" t="s">
        <v>15582</v>
      </c>
      <c r="H1438" s="78" t="s">
        <v>15582</v>
      </c>
      <c r="I1438" s="78" t="s">
        <v>17101</v>
      </c>
      <c r="J1438" s="78" t="n">
        <v>21002866</v>
      </c>
      <c r="K1438" s="78" t="s">
        <v>15584</v>
      </c>
      <c r="L1438" s="78" t="s">
        <v>17102</v>
      </c>
      <c r="M1438" s="78" t="s">
        <v>15583</v>
      </c>
      <c r="N1438" s="78" t="s">
        <v>16502</v>
      </c>
    </row>
    <row r="1439" customFormat="false" ht="15" hidden="false" customHeight="false" outlineLevel="0" collapsed="false">
      <c r="A1439" s="78" t="s">
        <v>16497</v>
      </c>
      <c r="B1439" s="78" t="s">
        <v>11263</v>
      </c>
      <c r="C1439" s="78" t="n">
        <v>21002437</v>
      </c>
      <c r="D1439" s="78" t="s">
        <v>211</v>
      </c>
      <c r="E1439" s="78" t="s">
        <v>11264</v>
      </c>
      <c r="N1439" s="78" t="s">
        <v>16502</v>
      </c>
    </row>
    <row r="1440" customFormat="false" ht="15" hidden="false" customHeight="false" outlineLevel="0" collapsed="false">
      <c r="A1440" s="78" t="s">
        <v>16497</v>
      </c>
      <c r="B1440" s="78" t="s">
        <v>17103</v>
      </c>
      <c r="C1440" s="78" t="n">
        <v>158621150</v>
      </c>
      <c r="F1440" s="78" t="s">
        <v>16498</v>
      </c>
      <c r="G1440" s="78" t="s">
        <v>11263</v>
      </c>
      <c r="H1440" s="78" t="s">
        <v>11263</v>
      </c>
      <c r="I1440" s="78" t="s">
        <v>553</v>
      </c>
      <c r="J1440" s="78" t="n">
        <v>21002437</v>
      </c>
      <c r="K1440" s="78" t="s">
        <v>211</v>
      </c>
      <c r="L1440" s="78" t="s">
        <v>17104</v>
      </c>
      <c r="M1440" s="78" t="s">
        <v>11264</v>
      </c>
      <c r="N1440" s="78" t="s">
        <v>16502</v>
      </c>
    </row>
    <row r="1441" customFormat="false" ht="15" hidden="false" customHeight="false" outlineLevel="0" collapsed="false">
      <c r="A1441" s="78" t="s">
        <v>16497</v>
      </c>
      <c r="B1441" s="78" t="s">
        <v>11277</v>
      </c>
      <c r="C1441" s="78" t="n">
        <v>158620999</v>
      </c>
      <c r="F1441" s="78" t="s">
        <v>16498</v>
      </c>
      <c r="G1441" s="78" t="s">
        <v>11263</v>
      </c>
      <c r="H1441" s="78" t="s">
        <v>11263</v>
      </c>
      <c r="I1441" s="78" t="s">
        <v>553</v>
      </c>
      <c r="J1441" s="78" t="n">
        <v>21002437</v>
      </c>
      <c r="K1441" s="78" t="s">
        <v>211</v>
      </c>
      <c r="L1441" s="78" t="s">
        <v>17104</v>
      </c>
      <c r="M1441" s="78" t="s">
        <v>11264</v>
      </c>
      <c r="N1441" s="78" t="s">
        <v>16502</v>
      </c>
    </row>
    <row r="1442" customFormat="false" ht="15" hidden="false" customHeight="false" outlineLevel="0" collapsed="false">
      <c r="A1442" s="78" t="s">
        <v>16497</v>
      </c>
      <c r="B1442" s="78" t="s">
        <v>17105</v>
      </c>
      <c r="C1442" s="78" t="n">
        <v>158621000</v>
      </c>
      <c r="F1442" s="78" t="s">
        <v>16498</v>
      </c>
      <c r="G1442" s="78" t="s">
        <v>11263</v>
      </c>
      <c r="H1442" s="78" t="s">
        <v>11263</v>
      </c>
      <c r="I1442" s="78" t="s">
        <v>553</v>
      </c>
      <c r="J1442" s="78" t="n">
        <v>21002437</v>
      </c>
      <c r="K1442" s="78" t="s">
        <v>211</v>
      </c>
      <c r="L1442" s="78" t="s">
        <v>17104</v>
      </c>
      <c r="M1442" s="78" t="s">
        <v>11264</v>
      </c>
      <c r="N1442" s="78" t="s">
        <v>16502</v>
      </c>
    </row>
    <row r="1443" customFormat="false" ht="15" hidden="false" customHeight="false" outlineLevel="0" collapsed="false">
      <c r="A1443" s="78" t="s">
        <v>16497</v>
      </c>
      <c r="B1443" s="78" t="s">
        <v>17106</v>
      </c>
      <c r="C1443" s="78" t="n">
        <v>158621304</v>
      </c>
      <c r="F1443" s="78" t="s">
        <v>16498</v>
      </c>
      <c r="G1443" s="78" t="s">
        <v>11263</v>
      </c>
      <c r="H1443" s="78" t="s">
        <v>11263</v>
      </c>
      <c r="I1443" s="78" t="s">
        <v>553</v>
      </c>
      <c r="J1443" s="78" t="n">
        <v>21002437</v>
      </c>
      <c r="K1443" s="78" t="s">
        <v>211</v>
      </c>
      <c r="L1443" s="78" t="s">
        <v>17104</v>
      </c>
      <c r="M1443" s="78" t="s">
        <v>11264</v>
      </c>
      <c r="N1443" s="78" t="s">
        <v>16502</v>
      </c>
    </row>
    <row r="1444" customFormat="false" ht="15" hidden="false" customHeight="false" outlineLevel="0" collapsed="false">
      <c r="A1444" s="78" t="s">
        <v>16497</v>
      </c>
      <c r="B1444" s="78" t="s">
        <v>17107</v>
      </c>
      <c r="C1444" s="78" t="n">
        <v>158621119</v>
      </c>
      <c r="F1444" s="78" t="s">
        <v>16498</v>
      </c>
      <c r="G1444" s="78" t="s">
        <v>11263</v>
      </c>
      <c r="H1444" s="78" t="s">
        <v>11263</v>
      </c>
      <c r="I1444" s="78" t="s">
        <v>553</v>
      </c>
      <c r="J1444" s="78" t="n">
        <v>21002437</v>
      </c>
      <c r="K1444" s="78" t="s">
        <v>211</v>
      </c>
      <c r="L1444" s="78" t="s">
        <v>17104</v>
      </c>
      <c r="M1444" s="78" t="s">
        <v>11264</v>
      </c>
      <c r="N1444" s="78" t="s">
        <v>16502</v>
      </c>
    </row>
    <row r="1445" customFormat="false" ht="15" hidden="false" customHeight="false" outlineLevel="0" collapsed="false">
      <c r="A1445" s="78" t="s">
        <v>16497</v>
      </c>
      <c r="B1445" s="78" t="s">
        <v>17108</v>
      </c>
      <c r="C1445" s="78" t="n">
        <v>158620971</v>
      </c>
      <c r="F1445" s="78" t="s">
        <v>16498</v>
      </c>
      <c r="G1445" s="78" t="s">
        <v>11263</v>
      </c>
      <c r="H1445" s="78" t="s">
        <v>11263</v>
      </c>
      <c r="I1445" s="78" t="s">
        <v>553</v>
      </c>
      <c r="J1445" s="78" t="n">
        <v>21002437</v>
      </c>
      <c r="K1445" s="78" t="s">
        <v>211</v>
      </c>
      <c r="L1445" s="78" t="s">
        <v>17104</v>
      </c>
      <c r="M1445" s="78" t="s">
        <v>11264</v>
      </c>
      <c r="N1445" s="78" t="s">
        <v>16502</v>
      </c>
    </row>
    <row r="1446" customFormat="false" ht="15" hidden="false" customHeight="false" outlineLevel="0" collapsed="false">
      <c r="A1446" s="78" t="s">
        <v>16497</v>
      </c>
      <c r="B1446" s="78" t="s">
        <v>11270</v>
      </c>
      <c r="C1446" s="78" t="n">
        <v>158621123</v>
      </c>
      <c r="F1446" s="78" t="s">
        <v>16498</v>
      </c>
      <c r="G1446" s="78" t="s">
        <v>11263</v>
      </c>
      <c r="H1446" s="78" t="s">
        <v>11263</v>
      </c>
      <c r="I1446" s="78" t="s">
        <v>553</v>
      </c>
      <c r="J1446" s="78" t="n">
        <v>21002437</v>
      </c>
      <c r="K1446" s="78" t="s">
        <v>211</v>
      </c>
      <c r="L1446" s="78" t="s">
        <v>17104</v>
      </c>
      <c r="M1446" s="78" t="s">
        <v>11264</v>
      </c>
      <c r="N1446" s="78" t="s">
        <v>16502</v>
      </c>
    </row>
    <row r="1447" customFormat="false" ht="15" hidden="false" customHeight="false" outlineLevel="0" collapsed="false">
      <c r="A1447" s="78" t="s">
        <v>16497</v>
      </c>
      <c r="B1447" s="78" t="s">
        <v>17109</v>
      </c>
      <c r="C1447" s="78" t="n">
        <v>158621073</v>
      </c>
      <c r="F1447" s="78" t="s">
        <v>16498</v>
      </c>
      <c r="G1447" s="78" t="s">
        <v>11263</v>
      </c>
      <c r="H1447" s="78" t="s">
        <v>11263</v>
      </c>
      <c r="I1447" s="78" t="s">
        <v>553</v>
      </c>
      <c r="J1447" s="78" t="n">
        <v>21002437</v>
      </c>
      <c r="K1447" s="78" t="s">
        <v>211</v>
      </c>
      <c r="L1447" s="78" t="s">
        <v>17104</v>
      </c>
      <c r="M1447" s="78" t="s">
        <v>11264</v>
      </c>
      <c r="N1447" s="78" t="s">
        <v>16502</v>
      </c>
    </row>
    <row r="1448" customFormat="false" ht="15" hidden="false" customHeight="false" outlineLevel="0" collapsed="false">
      <c r="A1448" s="78" t="s">
        <v>16497</v>
      </c>
      <c r="B1448" s="78" t="s">
        <v>10918</v>
      </c>
      <c r="C1448" s="78" t="n">
        <v>119713088</v>
      </c>
      <c r="D1448" s="78" t="s">
        <v>10920</v>
      </c>
      <c r="E1448" s="78" t="s">
        <v>10919</v>
      </c>
      <c r="N1448" s="78" t="s">
        <v>16502</v>
      </c>
    </row>
    <row r="1449" customFormat="false" ht="15" hidden="false" customHeight="false" outlineLevel="0" collapsed="false">
      <c r="A1449" s="78" t="s">
        <v>16497</v>
      </c>
      <c r="B1449" s="78" t="s">
        <v>10918</v>
      </c>
      <c r="C1449" s="78" t="n">
        <v>119713088</v>
      </c>
      <c r="D1449" s="78" t="s">
        <v>10920</v>
      </c>
      <c r="E1449" s="78" t="s">
        <v>10919</v>
      </c>
      <c r="N1449" s="78" t="s">
        <v>16502</v>
      </c>
    </row>
    <row r="1450" customFormat="false" ht="15" hidden="false" customHeight="false" outlineLevel="0" collapsed="false">
      <c r="A1450" s="78" t="s">
        <v>16497</v>
      </c>
      <c r="B1450" s="78" t="s">
        <v>10918</v>
      </c>
      <c r="C1450" s="78" t="n">
        <v>119713088</v>
      </c>
      <c r="D1450" s="78" t="s">
        <v>10920</v>
      </c>
      <c r="E1450" s="78" t="s">
        <v>10919</v>
      </c>
      <c r="N1450" s="78" t="s">
        <v>16502</v>
      </c>
    </row>
    <row r="1451" customFormat="false" ht="15" hidden="false" customHeight="false" outlineLevel="0" collapsed="false">
      <c r="A1451" s="78" t="s">
        <v>16497</v>
      </c>
      <c r="B1451" s="78" t="s">
        <v>10918</v>
      </c>
      <c r="C1451" s="78" t="n">
        <v>119713088</v>
      </c>
      <c r="D1451" s="78" t="s">
        <v>10920</v>
      </c>
      <c r="E1451" s="78" t="s">
        <v>10919</v>
      </c>
      <c r="N1451" s="78" t="s">
        <v>16502</v>
      </c>
    </row>
    <row r="1452" customFormat="false" ht="15" hidden="false" customHeight="false" outlineLevel="0" collapsed="false">
      <c r="A1452" s="78" t="s">
        <v>16497</v>
      </c>
      <c r="B1452" s="78" t="s">
        <v>11285</v>
      </c>
      <c r="C1452" s="78" t="n">
        <v>21071783</v>
      </c>
      <c r="D1452" s="78" t="s">
        <v>212</v>
      </c>
      <c r="E1452" s="78" t="s">
        <v>11286</v>
      </c>
      <c r="N1452" s="78" t="s">
        <v>16502</v>
      </c>
    </row>
    <row r="1453" customFormat="false" ht="15" hidden="false" customHeight="false" outlineLevel="0" collapsed="false">
      <c r="A1453" s="78" t="s">
        <v>16497</v>
      </c>
      <c r="B1453" s="78" t="s">
        <v>11301</v>
      </c>
      <c r="C1453" s="78" t="n">
        <v>118933274</v>
      </c>
      <c r="F1453" s="78" t="s">
        <v>16498</v>
      </c>
      <c r="G1453" s="78" t="s">
        <v>11285</v>
      </c>
      <c r="H1453" s="78" t="s">
        <v>11285</v>
      </c>
      <c r="I1453" s="78" t="s">
        <v>554</v>
      </c>
      <c r="J1453" s="78" t="n">
        <v>21071783</v>
      </c>
      <c r="K1453" s="78" t="s">
        <v>212</v>
      </c>
      <c r="L1453" s="78" t="s">
        <v>17110</v>
      </c>
      <c r="M1453" s="78" t="s">
        <v>11286</v>
      </c>
      <c r="N1453" s="78" t="s">
        <v>16502</v>
      </c>
    </row>
    <row r="1454" customFormat="false" ht="15" hidden="false" customHeight="false" outlineLevel="0" collapsed="false">
      <c r="A1454" s="78" t="s">
        <v>16497</v>
      </c>
      <c r="B1454" s="78" t="s">
        <v>11294</v>
      </c>
      <c r="C1454" s="78" t="n">
        <v>118933089</v>
      </c>
      <c r="F1454" s="78" t="s">
        <v>16498</v>
      </c>
      <c r="G1454" s="78" t="s">
        <v>11285</v>
      </c>
      <c r="H1454" s="78" t="s">
        <v>11285</v>
      </c>
      <c r="I1454" s="78" t="s">
        <v>554</v>
      </c>
      <c r="J1454" s="78" t="n">
        <v>21071783</v>
      </c>
      <c r="K1454" s="78" t="s">
        <v>212</v>
      </c>
      <c r="L1454" s="78" t="s">
        <v>17110</v>
      </c>
      <c r="M1454" s="78" t="s">
        <v>11286</v>
      </c>
      <c r="N1454" s="78" t="s">
        <v>16502</v>
      </c>
    </row>
    <row r="1455" customFormat="false" ht="15" hidden="false" customHeight="false" outlineLevel="0" collapsed="false">
      <c r="A1455" s="78" t="s">
        <v>16497</v>
      </c>
      <c r="B1455" s="78" t="s">
        <v>11309</v>
      </c>
      <c r="C1455" s="78" t="n">
        <v>21003888</v>
      </c>
      <c r="D1455" s="78" t="n">
        <v>588056101</v>
      </c>
      <c r="E1455" s="78" t="s">
        <v>11310</v>
      </c>
      <c r="N1455" s="78" t="s">
        <v>16502</v>
      </c>
    </row>
    <row r="1456" customFormat="false" ht="15" hidden="false" customHeight="false" outlineLevel="0" collapsed="false">
      <c r="A1456" s="78" t="s">
        <v>16497</v>
      </c>
      <c r="B1456" s="78" t="s">
        <v>11317</v>
      </c>
      <c r="C1456" s="78" t="n">
        <v>114767145</v>
      </c>
      <c r="D1456" s="78" t="s">
        <v>11319</v>
      </c>
      <c r="E1456" s="78" t="s">
        <v>11318</v>
      </c>
      <c r="N1456" s="78" t="s">
        <v>16502</v>
      </c>
    </row>
    <row r="1457" customFormat="false" ht="15" hidden="false" customHeight="false" outlineLevel="0" collapsed="false">
      <c r="A1457" s="78" t="s">
        <v>16497</v>
      </c>
      <c r="B1457" s="78" t="s">
        <v>11402</v>
      </c>
      <c r="C1457" s="78" t="n">
        <v>21002442</v>
      </c>
      <c r="D1457" s="78" t="s">
        <v>218</v>
      </c>
      <c r="E1457" s="78" t="s">
        <v>11403</v>
      </c>
      <c r="N1457" s="78" t="s">
        <v>16502</v>
      </c>
    </row>
    <row r="1458" customFormat="false" ht="15" hidden="false" customHeight="false" outlineLevel="0" collapsed="false">
      <c r="A1458" s="78" t="s">
        <v>16497</v>
      </c>
      <c r="B1458" s="78" t="s">
        <v>11416</v>
      </c>
      <c r="C1458" s="78" t="n">
        <v>154286329</v>
      </c>
      <c r="F1458" s="78" t="s">
        <v>16498</v>
      </c>
      <c r="G1458" s="78" t="s">
        <v>11402</v>
      </c>
      <c r="H1458" s="78" t="s">
        <v>11402</v>
      </c>
      <c r="I1458" s="78" t="s">
        <v>560</v>
      </c>
      <c r="J1458" s="78" t="n">
        <v>21002442</v>
      </c>
      <c r="K1458" s="78" t="s">
        <v>218</v>
      </c>
      <c r="L1458" s="78" t="s">
        <v>17111</v>
      </c>
      <c r="M1458" s="78" t="s">
        <v>11403</v>
      </c>
      <c r="N1458" s="78" t="s">
        <v>16502</v>
      </c>
    </row>
    <row r="1459" customFormat="false" ht="15" hidden="false" customHeight="false" outlineLevel="0" collapsed="false">
      <c r="A1459" s="78" t="s">
        <v>16497</v>
      </c>
      <c r="B1459" s="78" t="s">
        <v>11409</v>
      </c>
      <c r="C1459" s="78" t="n">
        <v>153929892</v>
      </c>
      <c r="F1459" s="78" t="s">
        <v>16498</v>
      </c>
      <c r="G1459" s="78" t="s">
        <v>11402</v>
      </c>
      <c r="H1459" s="78" t="s">
        <v>11402</v>
      </c>
      <c r="I1459" s="78" t="s">
        <v>560</v>
      </c>
      <c r="J1459" s="78" t="n">
        <v>21002442</v>
      </c>
      <c r="K1459" s="78" t="s">
        <v>218</v>
      </c>
      <c r="L1459" s="78" t="s">
        <v>17111</v>
      </c>
      <c r="M1459" s="78" t="s">
        <v>11403</v>
      </c>
      <c r="N1459" s="78" t="s">
        <v>16502</v>
      </c>
    </row>
    <row r="1460" customFormat="false" ht="15" hidden="false" customHeight="false" outlineLevel="0" collapsed="false">
      <c r="A1460" s="78" t="s">
        <v>16497</v>
      </c>
      <c r="B1460" s="78" t="s">
        <v>11424</v>
      </c>
      <c r="C1460" s="78" t="n">
        <v>25754098</v>
      </c>
      <c r="D1460" s="78" t="s">
        <v>217</v>
      </c>
      <c r="E1460" s="78" t="s">
        <v>11425</v>
      </c>
      <c r="N1460" s="78" t="s">
        <v>16502</v>
      </c>
    </row>
    <row r="1461" customFormat="false" ht="15" hidden="false" customHeight="false" outlineLevel="0" collapsed="false">
      <c r="A1461" s="78" t="s">
        <v>16497</v>
      </c>
      <c r="B1461" s="78" t="s">
        <v>11432</v>
      </c>
      <c r="C1461" s="78" t="n">
        <v>118493838</v>
      </c>
      <c r="F1461" s="78" t="s">
        <v>16498</v>
      </c>
      <c r="G1461" s="78" t="s">
        <v>11424</v>
      </c>
      <c r="H1461" s="78" t="s">
        <v>11424</v>
      </c>
      <c r="I1461" s="78" t="s">
        <v>17112</v>
      </c>
      <c r="J1461" s="78" t="n">
        <v>25754098</v>
      </c>
      <c r="K1461" s="78" t="s">
        <v>217</v>
      </c>
      <c r="L1461" s="78" t="s">
        <v>17113</v>
      </c>
      <c r="M1461" s="78" t="s">
        <v>11425</v>
      </c>
      <c r="N1461" s="78" t="s">
        <v>16502</v>
      </c>
    </row>
    <row r="1462" customFormat="false" ht="15" hidden="false" customHeight="false" outlineLevel="0" collapsed="false">
      <c r="A1462" s="78" t="s">
        <v>16497</v>
      </c>
      <c r="B1462" s="78" t="s">
        <v>11439</v>
      </c>
      <c r="C1462" s="78" t="n">
        <v>118923847</v>
      </c>
      <c r="F1462" s="78" t="s">
        <v>16498</v>
      </c>
      <c r="G1462" s="78" t="s">
        <v>11424</v>
      </c>
      <c r="H1462" s="78" t="s">
        <v>11424</v>
      </c>
      <c r="I1462" s="78" t="s">
        <v>17112</v>
      </c>
      <c r="J1462" s="78" t="n">
        <v>25754098</v>
      </c>
      <c r="K1462" s="78" t="s">
        <v>217</v>
      </c>
      <c r="L1462" s="78" t="s">
        <v>17113</v>
      </c>
      <c r="M1462" s="78" t="s">
        <v>11425</v>
      </c>
      <c r="N1462" s="78" t="s">
        <v>16502</v>
      </c>
    </row>
    <row r="1463" customFormat="false" ht="15" hidden="false" customHeight="false" outlineLevel="0" collapsed="false">
      <c r="A1463" s="78" t="s">
        <v>16497</v>
      </c>
      <c r="B1463" s="78" t="s">
        <v>11453</v>
      </c>
      <c r="C1463" s="78" t="n">
        <v>150362356</v>
      </c>
      <c r="F1463" s="78" t="s">
        <v>16498</v>
      </c>
      <c r="G1463" s="78" t="s">
        <v>11424</v>
      </c>
      <c r="H1463" s="78" t="s">
        <v>11424</v>
      </c>
      <c r="I1463" s="78" t="s">
        <v>17112</v>
      </c>
      <c r="J1463" s="78" t="n">
        <v>25754098</v>
      </c>
      <c r="K1463" s="78" t="s">
        <v>217</v>
      </c>
      <c r="L1463" s="78" t="s">
        <v>17113</v>
      </c>
      <c r="M1463" s="78" t="s">
        <v>11425</v>
      </c>
      <c r="N1463" s="78" t="s">
        <v>16502</v>
      </c>
    </row>
    <row r="1464" customFormat="false" ht="15" hidden="false" customHeight="false" outlineLevel="0" collapsed="false">
      <c r="A1464" s="78" t="s">
        <v>16497</v>
      </c>
      <c r="B1464" s="78" t="s">
        <v>11446</v>
      </c>
      <c r="C1464" s="78" t="n">
        <v>146630841</v>
      </c>
      <c r="F1464" s="78" t="s">
        <v>16498</v>
      </c>
      <c r="G1464" s="78" t="s">
        <v>11424</v>
      </c>
      <c r="H1464" s="78" t="s">
        <v>11424</v>
      </c>
      <c r="I1464" s="78" t="s">
        <v>17112</v>
      </c>
      <c r="J1464" s="78" t="n">
        <v>25754098</v>
      </c>
      <c r="K1464" s="78" t="s">
        <v>217</v>
      </c>
      <c r="L1464" s="78" t="s">
        <v>17113</v>
      </c>
      <c r="M1464" s="78" t="s">
        <v>11425</v>
      </c>
      <c r="N1464" s="78" t="s">
        <v>16502</v>
      </c>
    </row>
    <row r="1465" customFormat="false" ht="15" hidden="false" customHeight="false" outlineLevel="0" collapsed="false">
      <c r="A1465" s="78" t="s">
        <v>16497</v>
      </c>
      <c r="B1465" s="78" t="s">
        <v>10932</v>
      </c>
      <c r="C1465" s="78" t="n">
        <v>21012726</v>
      </c>
      <c r="D1465" s="78" t="n">
        <v>552953101</v>
      </c>
      <c r="E1465" s="78" t="s">
        <v>10933</v>
      </c>
      <c r="N1465" s="78" t="s">
        <v>16502</v>
      </c>
    </row>
    <row r="1466" customFormat="false" ht="15" hidden="false" customHeight="false" outlineLevel="0" collapsed="false">
      <c r="A1466" s="78" t="s">
        <v>16497</v>
      </c>
      <c r="B1466" s="78" t="s">
        <v>10939</v>
      </c>
      <c r="C1466" s="78" t="n">
        <v>118501183</v>
      </c>
      <c r="F1466" s="78" t="s">
        <v>16498</v>
      </c>
      <c r="G1466" s="78" t="s">
        <v>10932</v>
      </c>
      <c r="H1466" s="78" t="s">
        <v>10932</v>
      </c>
      <c r="I1466" s="78" t="s">
        <v>561</v>
      </c>
      <c r="J1466" s="78" t="n">
        <v>21012726</v>
      </c>
      <c r="K1466" s="78" t="n">
        <v>552953101</v>
      </c>
      <c r="L1466" s="78" t="s">
        <v>17114</v>
      </c>
      <c r="M1466" s="78" t="s">
        <v>10933</v>
      </c>
      <c r="N1466" s="78" t="s">
        <v>16502</v>
      </c>
    </row>
    <row r="1467" customFormat="false" ht="15" hidden="false" customHeight="false" outlineLevel="0" collapsed="false">
      <c r="A1467" s="78" t="s">
        <v>16497</v>
      </c>
      <c r="B1467" s="78" t="s">
        <v>10946</v>
      </c>
      <c r="C1467" s="78" t="n">
        <v>150604066</v>
      </c>
      <c r="F1467" s="78" t="s">
        <v>16498</v>
      </c>
      <c r="G1467" s="78" t="s">
        <v>10932</v>
      </c>
      <c r="H1467" s="78" t="s">
        <v>10932</v>
      </c>
      <c r="I1467" s="78" t="s">
        <v>561</v>
      </c>
      <c r="J1467" s="78" t="n">
        <v>21012726</v>
      </c>
      <c r="K1467" s="78" t="n">
        <v>552953101</v>
      </c>
      <c r="L1467" s="78" t="s">
        <v>17114</v>
      </c>
      <c r="M1467" s="78" t="s">
        <v>10933</v>
      </c>
      <c r="N1467" s="78" t="s">
        <v>16502</v>
      </c>
    </row>
    <row r="1468" customFormat="false" ht="15" hidden="false" customHeight="false" outlineLevel="0" collapsed="false">
      <c r="A1468" s="78" t="s">
        <v>16497</v>
      </c>
      <c r="B1468" s="78" t="s">
        <v>10865</v>
      </c>
      <c r="C1468" s="78" t="n">
        <v>157790444</v>
      </c>
      <c r="N1468" s="78" t="s">
        <v>16502</v>
      </c>
    </row>
    <row r="1469" customFormat="false" ht="15" hidden="false" customHeight="false" outlineLevel="0" collapsed="false">
      <c r="A1469" s="78" t="s">
        <v>16497</v>
      </c>
      <c r="B1469" s="78" t="s">
        <v>11553</v>
      </c>
      <c r="C1469" s="78" t="n">
        <v>76180856</v>
      </c>
      <c r="D1469" s="78" t="n">
        <v>604749101</v>
      </c>
      <c r="E1469" s="78" t="s">
        <v>11554</v>
      </c>
      <c r="N1469" s="78" t="s">
        <v>16502</v>
      </c>
    </row>
    <row r="1470" customFormat="false" ht="15" hidden="false" customHeight="false" outlineLevel="0" collapsed="false">
      <c r="A1470" s="78" t="s">
        <v>16497</v>
      </c>
      <c r="B1470" s="78" t="s">
        <v>11553</v>
      </c>
      <c r="C1470" s="78" t="n">
        <v>76180856</v>
      </c>
      <c r="D1470" s="78" t="n">
        <v>604749101</v>
      </c>
      <c r="E1470" s="78" t="s">
        <v>11554</v>
      </c>
      <c r="N1470" s="78" t="s">
        <v>16502</v>
      </c>
    </row>
    <row r="1471" customFormat="false" ht="15" hidden="false" customHeight="false" outlineLevel="0" collapsed="false">
      <c r="A1471" s="78" t="s">
        <v>16497</v>
      </c>
      <c r="B1471" s="78" t="s">
        <v>11553</v>
      </c>
      <c r="C1471" s="78" t="n">
        <v>76180856</v>
      </c>
      <c r="D1471" s="78" t="n">
        <v>604749101</v>
      </c>
      <c r="E1471" s="78" t="s">
        <v>11554</v>
      </c>
      <c r="N1471" s="78" t="s">
        <v>16502</v>
      </c>
    </row>
    <row r="1472" customFormat="false" ht="15" hidden="false" customHeight="false" outlineLevel="0" collapsed="false">
      <c r="A1472" s="78" t="s">
        <v>16497</v>
      </c>
      <c r="B1472" s="78" t="s">
        <v>11553</v>
      </c>
      <c r="C1472" s="78" t="n">
        <v>76180856</v>
      </c>
      <c r="D1472" s="78" t="n">
        <v>604749101</v>
      </c>
      <c r="E1472" s="78" t="s">
        <v>11554</v>
      </c>
      <c r="N1472" s="78" t="s">
        <v>16502</v>
      </c>
    </row>
    <row r="1473" customFormat="false" ht="15" hidden="false" customHeight="false" outlineLevel="0" collapsed="false">
      <c r="A1473" s="78" t="s">
        <v>16497</v>
      </c>
      <c r="B1473" s="78" t="s">
        <v>11562</v>
      </c>
      <c r="C1473" s="78" t="n">
        <v>150117092</v>
      </c>
      <c r="D1473" s="78" t="s">
        <v>1012</v>
      </c>
      <c r="E1473" s="78" t="s">
        <v>11563</v>
      </c>
      <c r="F1473" s="78" t="s">
        <v>16498</v>
      </c>
      <c r="G1473" s="78" t="s">
        <v>11553</v>
      </c>
      <c r="H1473" s="78" t="s">
        <v>11553</v>
      </c>
      <c r="I1473" s="78" t="s">
        <v>17115</v>
      </c>
      <c r="J1473" s="78" t="n">
        <v>76180856</v>
      </c>
      <c r="K1473" s="78" t="n">
        <v>604749101</v>
      </c>
      <c r="L1473" s="78" t="s">
        <v>17116</v>
      </c>
      <c r="M1473" s="78" t="s">
        <v>11554</v>
      </c>
      <c r="N1473" s="78" t="s">
        <v>16502</v>
      </c>
    </row>
    <row r="1474" customFormat="false" ht="15" hidden="false" customHeight="false" outlineLevel="0" collapsed="false">
      <c r="A1474" s="78" t="s">
        <v>16497</v>
      </c>
      <c r="B1474" s="78" t="s">
        <v>11562</v>
      </c>
      <c r="C1474" s="78" t="n">
        <v>150117092</v>
      </c>
      <c r="D1474" s="78" t="s">
        <v>1012</v>
      </c>
      <c r="E1474" s="78" t="s">
        <v>11563</v>
      </c>
      <c r="F1474" s="78" t="s">
        <v>16498</v>
      </c>
      <c r="G1474" s="78" t="s">
        <v>11553</v>
      </c>
      <c r="H1474" s="78" t="s">
        <v>11553</v>
      </c>
      <c r="I1474" s="78" t="s">
        <v>17115</v>
      </c>
      <c r="J1474" s="78" t="n">
        <v>76180856</v>
      </c>
      <c r="K1474" s="78" t="n">
        <v>604749101</v>
      </c>
      <c r="L1474" s="78" t="s">
        <v>17116</v>
      </c>
      <c r="M1474" s="78" t="s">
        <v>11554</v>
      </c>
      <c r="N1474" s="78" t="s">
        <v>16502</v>
      </c>
    </row>
    <row r="1475" customFormat="false" ht="15" hidden="false" customHeight="false" outlineLevel="0" collapsed="false">
      <c r="A1475" s="78" t="s">
        <v>16497</v>
      </c>
      <c r="B1475" s="78" t="s">
        <v>11562</v>
      </c>
      <c r="C1475" s="78" t="n">
        <v>150117092</v>
      </c>
      <c r="D1475" s="78" t="s">
        <v>1012</v>
      </c>
      <c r="E1475" s="78" t="s">
        <v>11563</v>
      </c>
      <c r="F1475" s="78" t="s">
        <v>16498</v>
      </c>
      <c r="G1475" s="78" t="s">
        <v>11553</v>
      </c>
      <c r="H1475" s="78" t="s">
        <v>11553</v>
      </c>
      <c r="I1475" s="78" t="s">
        <v>17115</v>
      </c>
      <c r="J1475" s="78" t="n">
        <v>76180856</v>
      </c>
      <c r="K1475" s="78" t="n">
        <v>604749101</v>
      </c>
      <c r="L1475" s="78" t="s">
        <v>17116</v>
      </c>
      <c r="M1475" s="78" t="s">
        <v>11554</v>
      </c>
      <c r="N1475" s="78" t="s">
        <v>16502</v>
      </c>
    </row>
    <row r="1476" customFormat="false" ht="15" hidden="false" customHeight="false" outlineLevel="0" collapsed="false">
      <c r="A1476" s="78" t="s">
        <v>16497</v>
      </c>
      <c r="B1476" s="78" t="s">
        <v>11562</v>
      </c>
      <c r="C1476" s="78" t="n">
        <v>150117092</v>
      </c>
      <c r="D1476" s="78" t="s">
        <v>1012</v>
      </c>
      <c r="E1476" s="78" t="s">
        <v>11563</v>
      </c>
      <c r="F1476" s="78" t="s">
        <v>16498</v>
      </c>
      <c r="G1476" s="78" t="s">
        <v>11553</v>
      </c>
      <c r="H1476" s="78" t="s">
        <v>11553</v>
      </c>
      <c r="I1476" s="78" t="s">
        <v>17115</v>
      </c>
      <c r="J1476" s="78" t="n">
        <v>76180856</v>
      </c>
      <c r="K1476" s="78" t="n">
        <v>604749101</v>
      </c>
      <c r="L1476" s="78" t="s">
        <v>17116</v>
      </c>
      <c r="M1476" s="78" t="s">
        <v>11554</v>
      </c>
      <c r="N1476" s="78" t="s">
        <v>16502</v>
      </c>
    </row>
    <row r="1477" customFormat="false" ht="15" hidden="false" customHeight="false" outlineLevel="0" collapsed="false">
      <c r="A1477" s="78" t="s">
        <v>16497</v>
      </c>
      <c r="B1477" s="78" t="s">
        <v>11581</v>
      </c>
      <c r="C1477" s="78" t="n">
        <v>23183765</v>
      </c>
      <c r="D1477" s="78" t="n">
        <v>606710200</v>
      </c>
      <c r="E1477" s="78" t="s">
        <v>11582</v>
      </c>
      <c r="N1477" s="78" t="s">
        <v>16502</v>
      </c>
    </row>
    <row r="1478" customFormat="false" ht="15" hidden="false" customHeight="false" outlineLevel="0" collapsed="false">
      <c r="A1478" s="78" t="s">
        <v>16497</v>
      </c>
      <c r="B1478" s="78" t="s">
        <v>11590</v>
      </c>
      <c r="C1478" s="78" t="n">
        <v>130790122</v>
      </c>
      <c r="D1478" s="78" t="s">
        <v>223</v>
      </c>
      <c r="E1478" s="78" t="s">
        <v>11591</v>
      </c>
      <c r="F1478" s="78" t="s">
        <v>16498</v>
      </c>
      <c r="G1478" s="78" t="s">
        <v>11581</v>
      </c>
      <c r="H1478" s="78" t="s">
        <v>11581</v>
      </c>
      <c r="I1478" s="78" t="s">
        <v>17117</v>
      </c>
      <c r="J1478" s="78" t="n">
        <v>23183765</v>
      </c>
      <c r="K1478" s="78" t="n">
        <v>606710200</v>
      </c>
      <c r="L1478" s="78" t="s">
        <v>17118</v>
      </c>
      <c r="M1478" s="78" t="s">
        <v>11582</v>
      </c>
      <c r="N1478" s="78" t="s">
        <v>16502</v>
      </c>
    </row>
    <row r="1479" customFormat="false" ht="15" hidden="false" customHeight="false" outlineLevel="0" collapsed="false">
      <c r="A1479" s="78" t="s">
        <v>16497</v>
      </c>
      <c r="B1479" s="78" t="s">
        <v>11382</v>
      </c>
      <c r="C1479" s="78" t="n">
        <v>21069984</v>
      </c>
      <c r="D1479" s="78" t="s">
        <v>11384</v>
      </c>
      <c r="E1479" s="78" t="s">
        <v>11383</v>
      </c>
      <c r="N1479" s="78" t="s">
        <v>16502</v>
      </c>
    </row>
    <row r="1480" customFormat="false" ht="15" hidden="false" customHeight="false" outlineLevel="0" collapsed="false">
      <c r="A1480" s="78" t="s">
        <v>16497</v>
      </c>
      <c r="B1480" s="78" t="s">
        <v>11382</v>
      </c>
      <c r="C1480" s="78" t="n">
        <v>21069984</v>
      </c>
      <c r="D1480" s="78" t="s">
        <v>11384</v>
      </c>
      <c r="E1480" s="78" t="s">
        <v>11383</v>
      </c>
      <c r="N1480" s="78" t="s">
        <v>16502</v>
      </c>
    </row>
    <row r="1481" customFormat="false" ht="15" hidden="false" customHeight="false" outlineLevel="0" collapsed="false">
      <c r="A1481" s="78" t="s">
        <v>16497</v>
      </c>
      <c r="B1481" s="78" t="s">
        <v>11391</v>
      </c>
      <c r="C1481" s="78" t="n">
        <v>77126618</v>
      </c>
      <c r="D1481" s="78" t="s">
        <v>216</v>
      </c>
      <c r="E1481" s="78" t="s">
        <v>11392</v>
      </c>
      <c r="F1481" s="78" t="s">
        <v>16498</v>
      </c>
      <c r="G1481" s="78" t="s">
        <v>11382</v>
      </c>
      <c r="H1481" s="78" t="s">
        <v>11382</v>
      </c>
      <c r="I1481" s="78" t="s">
        <v>17119</v>
      </c>
      <c r="J1481" s="78" t="n">
        <v>21069984</v>
      </c>
      <c r="K1481" s="78" t="s">
        <v>11384</v>
      </c>
      <c r="L1481" s="78" t="s">
        <v>17120</v>
      </c>
      <c r="M1481" s="78" t="s">
        <v>11383</v>
      </c>
      <c r="N1481" s="78" t="s">
        <v>16502</v>
      </c>
    </row>
    <row r="1482" customFormat="false" ht="15" hidden="false" customHeight="false" outlineLevel="0" collapsed="false">
      <c r="A1482" s="78" t="s">
        <v>16497</v>
      </c>
      <c r="B1482" s="78" t="s">
        <v>11391</v>
      </c>
      <c r="C1482" s="78" t="n">
        <v>77126618</v>
      </c>
      <c r="D1482" s="78" t="s">
        <v>216</v>
      </c>
      <c r="E1482" s="78" t="s">
        <v>11392</v>
      </c>
      <c r="F1482" s="78" t="s">
        <v>16498</v>
      </c>
      <c r="G1482" s="78" t="s">
        <v>11382</v>
      </c>
      <c r="H1482" s="78" t="s">
        <v>11382</v>
      </c>
      <c r="I1482" s="78" t="s">
        <v>17119</v>
      </c>
      <c r="J1482" s="78" t="n">
        <v>21069984</v>
      </c>
      <c r="K1482" s="78" t="s">
        <v>11384</v>
      </c>
      <c r="L1482" s="78" t="s">
        <v>17120</v>
      </c>
      <c r="M1482" s="78" t="s">
        <v>11383</v>
      </c>
      <c r="N1482" s="78" t="s">
        <v>16502</v>
      </c>
    </row>
    <row r="1483" customFormat="false" ht="15" hidden="false" customHeight="false" outlineLevel="0" collapsed="false">
      <c r="A1483" s="78" t="s">
        <v>16497</v>
      </c>
      <c r="B1483" s="78" t="s">
        <v>11107</v>
      </c>
      <c r="C1483" s="78" t="n">
        <v>21002424</v>
      </c>
      <c r="D1483" s="78" t="n">
        <v>571748102</v>
      </c>
      <c r="E1483" s="78" t="s">
        <v>11108</v>
      </c>
      <c r="N1483" s="78" t="s">
        <v>16502</v>
      </c>
    </row>
    <row r="1484" customFormat="false" ht="15" hidden="false" customHeight="false" outlineLevel="0" collapsed="false">
      <c r="A1484" s="78" t="s">
        <v>16497</v>
      </c>
      <c r="B1484" s="78" t="s">
        <v>17121</v>
      </c>
      <c r="C1484" s="78" t="n">
        <v>154764763</v>
      </c>
      <c r="F1484" s="78" t="s">
        <v>16498</v>
      </c>
      <c r="G1484" s="78" t="s">
        <v>11107</v>
      </c>
      <c r="H1484" s="78" t="s">
        <v>11107</v>
      </c>
      <c r="I1484" s="78" t="s">
        <v>17122</v>
      </c>
      <c r="J1484" s="78" t="n">
        <v>21002424</v>
      </c>
      <c r="K1484" s="78" t="n">
        <v>571748102</v>
      </c>
      <c r="L1484" s="78" t="s">
        <v>17123</v>
      </c>
      <c r="M1484" s="78" t="s">
        <v>11108</v>
      </c>
      <c r="N1484" s="78" t="s">
        <v>16502</v>
      </c>
    </row>
    <row r="1485" customFormat="false" ht="15" hidden="false" customHeight="false" outlineLevel="0" collapsed="false">
      <c r="A1485" s="78" t="s">
        <v>16497</v>
      </c>
      <c r="B1485" s="78" t="s">
        <v>11121</v>
      </c>
      <c r="C1485" s="78" t="n">
        <v>154764764</v>
      </c>
      <c r="F1485" s="78" t="s">
        <v>16498</v>
      </c>
      <c r="G1485" s="78" t="s">
        <v>11107</v>
      </c>
      <c r="H1485" s="78" t="s">
        <v>11107</v>
      </c>
      <c r="I1485" s="78" t="s">
        <v>17122</v>
      </c>
      <c r="J1485" s="78" t="n">
        <v>21002424</v>
      </c>
      <c r="K1485" s="78" t="n">
        <v>571748102</v>
      </c>
      <c r="L1485" s="78" t="s">
        <v>17123</v>
      </c>
      <c r="M1485" s="78" t="s">
        <v>11108</v>
      </c>
      <c r="N1485" s="78" t="s">
        <v>16502</v>
      </c>
    </row>
    <row r="1486" customFormat="false" ht="15" hidden="false" customHeight="false" outlineLevel="0" collapsed="false">
      <c r="A1486" s="78" t="s">
        <v>16497</v>
      </c>
      <c r="B1486" s="78" t="s">
        <v>17124</v>
      </c>
      <c r="C1486" s="78" t="n">
        <v>154764571</v>
      </c>
      <c r="F1486" s="78" t="s">
        <v>16498</v>
      </c>
      <c r="G1486" s="78" t="s">
        <v>11107</v>
      </c>
      <c r="H1486" s="78" t="s">
        <v>11107</v>
      </c>
      <c r="I1486" s="78" t="s">
        <v>17122</v>
      </c>
      <c r="J1486" s="78" t="n">
        <v>21002424</v>
      </c>
      <c r="K1486" s="78" t="n">
        <v>571748102</v>
      </c>
      <c r="L1486" s="78" t="s">
        <v>17123</v>
      </c>
      <c r="M1486" s="78" t="s">
        <v>11108</v>
      </c>
      <c r="N1486" s="78" t="s">
        <v>16502</v>
      </c>
    </row>
    <row r="1487" customFormat="false" ht="15" hidden="false" customHeight="false" outlineLevel="0" collapsed="false">
      <c r="A1487" s="78" t="s">
        <v>16497</v>
      </c>
      <c r="B1487" s="78" t="s">
        <v>17125</v>
      </c>
      <c r="C1487" s="78" t="n">
        <v>154764573</v>
      </c>
      <c r="F1487" s="78" t="s">
        <v>16498</v>
      </c>
      <c r="G1487" s="78" t="s">
        <v>11107</v>
      </c>
      <c r="H1487" s="78" t="s">
        <v>11107</v>
      </c>
      <c r="I1487" s="78" t="s">
        <v>17122</v>
      </c>
      <c r="J1487" s="78" t="n">
        <v>21002424</v>
      </c>
      <c r="K1487" s="78" t="n">
        <v>571748102</v>
      </c>
      <c r="L1487" s="78" t="s">
        <v>17123</v>
      </c>
      <c r="M1487" s="78" t="s">
        <v>11108</v>
      </c>
      <c r="N1487" s="78" t="s">
        <v>16502</v>
      </c>
    </row>
    <row r="1488" customFormat="false" ht="15" hidden="false" customHeight="false" outlineLevel="0" collapsed="false">
      <c r="A1488" s="78" t="s">
        <v>16497</v>
      </c>
      <c r="B1488" s="78" t="s">
        <v>17126</v>
      </c>
      <c r="C1488" s="78" t="n">
        <v>154764707</v>
      </c>
      <c r="F1488" s="78" t="s">
        <v>16498</v>
      </c>
      <c r="G1488" s="78" t="s">
        <v>11107</v>
      </c>
      <c r="H1488" s="78" t="s">
        <v>11107</v>
      </c>
      <c r="I1488" s="78" t="s">
        <v>17122</v>
      </c>
      <c r="J1488" s="78" t="n">
        <v>21002424</v>
      </c>
      <c r="K1488" s="78" t="n">
        <v>571748102</v>
      </c>
      <c r="L1488" s="78" t="s">
        <v>17123</v>
      </c>
      <c r="M1488" s="78" t="s">
        <v>11108</v>
      </c>
      <c r="N1488" s="78" t="s">
        <v>16502</v>
      </c>
    </row>
    <row r="1489" customFormat="false" ht="15" hidden="false" customHeight="false" outlineLevel="0" collapsed="false">
      <c r="A1489" s="78" t="s">
        <v>16497</v>
      </c>
      <c r="B1489" s="78" t="s">
        <v>17127</v>
      </c>
      <c r="C1489" s="78" t="n">
        <v>154764517</v>
      </c>
      <c r="F1489" s="78" t="s">
        <v>16498</v>
      </c>
      <c r="G1489" s="78" t="s">
        <v>11107</v>
      </c>
      <c r="H1489" s="78" t="s">
        <v>11107</v>
      </c>
      <c r="I1489" s="78" t="s">
        <v>17122</v>
      </c>
      <c r="J1489" s="78" t="n">
        <v>21002424</v>
      </c>
      <c r="K1489" s="78" t="n">
        <v>571748102</v>
      </c>
      <c r="L1489" s="78" t="s">
        <v>17123</v>
      </c>
      <c r="M1489" s="78" t="s">
        <v>11108</v>
      </c>
      <c r="N1489" s="78" t="s">
        <v>16502</v>
      </c>
    </row>
    <row r="1490" customFormat="false" ht="15" hidden="false" customHeight="false" outlineLevel="0" collapsed="false">
      <c r="A1490" s="78" t="s">
        <v>16497</v>
      </c>
      <c r="B1490" s="78" t="s">
        <v>11114</v>
      </c>
      <c r="C1490" s="78" t="n">
        <v>154764609</v>
      </c>
      <c r="F1490" s="78" t="s">
        <v>16498</v>
      </c>
      <c r="G1490" s="78" t="s">
        <v>11107</v>
      </c>
      <c r="H1490" s="78" t="s">
        <v>11107</v>
      </c>
      <c r="I1490" s="78" t="s">
        <v>17122</v>
      </c>
      <c r="J1490" s="78" t="n">
        <v>21002424</v>
      </c>
      <c r="K1490" s="78" t="n">
        <v>571748102</v>
      </c>
      <c r="L1490" s="78" t="s">
        <v>17123</v>
      </c>
      <c r="M1490" s="78" t="s">
        <v>11108</v>
      </c>
      <c r="N1490" s="78" t="s">
        <v>16502</v>
      </c>
    </row>
    <row r="1491" customFormat="false" ht="15" hidden="false" customHeight="false" outlineLevel="0" collapsed="false">
      <c r="A1491" s="78" t="s">
        <v>16497</v>
      </c>
      <c r="B1491" s="78" t="s">
        <v>17128</v>
      </c>
      <c r="C1491" s="78" t="n">
        <v>154764717</v>
      </c>
      <c r="F1491" s="78" t="s">
        <v>16498</v>
      </c>
      <c r="G1491" s="78" t="s">
        <v>11107</v>
      </c>
      <c r="H1491" s="78" t="s">
        <v>11107</v>
      </c>
      <c r="I1491" s="78" t="s">
        <v>17122</v>
      </c>
      <c r="J1491" s="78" t="n">
        <v>21002424</v>
      </c>
      <c r="K1491" s="78" t="n">
        <v>571748102</v>
      </c>
      <c r="L1491" s="78" t="s">
        <v>17123</v>
      </c>
      <c r="M1491" s="78" t="s">
        <v>11108</v>
      </c>
      <c r="N1491" s="78" t="s">
        <v>16502</v>
      </c>
    </row>
    <row r="1492" customFormat="false" ht="15" hidden="false" customHeight="false" outlineLevel="0" collapsed="false">
      <c r="A1492" s="78" t="s">
        <v>16497</v>
      </c>
      <c r="B1492" s="78" t="s">
        <v>4080</v>
      </c>
      <c r="C1492" s="78" t="n">
        <v>21002122</v>
      </c>
      <c r="D1492" s="78" t="s">
        <v>2</v>
      </c>
      <c r="E1492" s="78" t="s">
        <v>4081</v>
      </c>
      <c r="N1492" s="78" t="s">
        <v>16502</v>
      </c>
    </row>
    <row r="1493" customFormat="false" ht="15" hidden="false" customHeight="false" outlineLevel="0" collapsed="false">
      <c r="A1493" s="78" t="s">
        <v>16497</v>
      </c>
      <c r="B1493" s="78" t="s">
        <v>4080</v>
      </c>
      <c r="C1493" s="78" t="n">
        <v>21002122</v>
      </c>
      <c r="D1493" s="78" t="s">
        <v>2</v>
      </c>
      <c r="E1493" s="78" t="s">
        <v>4081</v>
      </c>
      <c r="N1493" s="78" t="s">
        <v>16502</v>
      </c>
    </row>
    <row r="1494" customFormat="false" ht="15" hidden="false" customHeight="false" outlineLevel="0" collapsed="false">
      <c r="A1494" s="78" t="s">
        <v>16497</v>
      </c>
      <c r="B1494" s="78" t="s">
        <v>4090</v>
      </c>
      <c r="C1494" s="78" t="n">
        <v>139262167</v>
      </c>
      <c r="F1494" s="78" t="s">
        <v>16498</v>
      </c>
      <c r="G1494" s="78" t="s">
        <v>4080</v>
      </c>
      <c r="H1494" s="78" t="s">
        <v>4080</v>
      </c>
      <c r="I1494" s="78" t="s">
        <v>347</v>
      </c>
      <c r="J1494" s="78" t="n">
        <v>21002122</v>
      </c>
      <c r="K1494" s="78" t="s">
        <v>2</v>
      </c>
      <c r="L1494" s="78" t="s">
        <v>17129</v>
      </c>
      <c r="M1494" s="78" t="s">
        <v>4081</v>
      </c>
      <c r="N1494" s="78" t="s">
        <v>16502</v>
      </c>
    </row>
    <row r="1495" customFormat="false" ht="15" hidden="false" customHeight="false" outlineLevel="0" collapsed="false">
      <c r="A1495" s="78" t="s">
        <v>16497</v>
      </c>
      <c r="B1495" s="78" t="s">
        <v>4099</v>
      </c>
      <c r="C1495" s="78" t="n">
        <v>22321810</v>
      </c>
      <c r="D1495" s="78" t="s">
        <v>4101</v>
      </c>
      <c r="E1495" s="78" t="s">
        <v>4100</v>
      </c>
      <c r="N1495" s="78" t="s">
        <v>16502</v>
      </c>
    </row>
    <row r="1496" customFormat="false" ht="15" hidden="false" customHeight="false" outlineLevel="0" collapsed="false">
      <c r="A1496" s="78" t="s">
        <v>16497</v>
      </c>
      <c r="B1496" s="78" t="s">
        <v>11347</v>
      </c>
      <c r="C1496" s="78" t="n">
        <v>21003893</v>
      </c>
      <c r="D1496" s="78" t="n">
        <v>589889104</v>
      </c>
      <c r="E1496" s="78" t="s">
        <v>11348</v>
      </c>
      <c r="N1496" s="78" t="s">
        <v>16502</v>
      </c>
    </row>
    <row r="1497" customFormat="false" ht="15" hidden="false" customHeight="false" outlineLevel="0" collapsed="false">
      <c r="A1497" s="78" t="s">
        <v>16497</v>
      </c>
      <c r="B1497" s="78" t="s">
        <v>11347</v>
      </c>
      <c r="C1497" s="78" t="n">
        <v>21003893</v>
      </c>
      <c r="D1497" s="78" t="n">
        <v>589889104</v>
      </c>
      <c r="E1497" s="78" t="s">
        <v>11348</v>
      </c>
      <c r="N1497" s="78" t="s">
        <v>16502</v>
      </c>
    </row>
    <row r="1498" customFormat="false" ht="15" hidden="false" customHeight="false" outlineLevel="0" collapsed="false">
      <c r="A1498" s="78" t="s">
        <v>16497</v>
      </c>
      <c r="B1498" s="78" t="s">
        <v>11347</v>
      </c>
      <c r="C1498" s="78" t="n">
        <v>21003893</v>
      </c>
      <c r="D1498" s="78" t="n">
        <v>589889104</v>
      </c>
      <c r="E1498" s="78" t="s">
        <v>11348</v>
      </c>
      <c r="N1498" s="78" t="s">
        <v>16502</v>
      </c>
    </row>
    <row r="1499" customFormat="false" ht="15" hidden="false" customHeight="false" outlineLevel="0" collapsed="false">
      <c r="A1499" s="78" t="s">
        <v>16497</v>
      </c>
      <c r="B1499" s="78" t="s">
        <v>11347</v>
      </c>
      <c r="C1499" s="78" t="n">
        <v>21003893</v>
      </c>
      <c r="D1499" s="78" t="n">
        <v>589889104</v>
      </c>
      <c r="E1499" s="78" t="s">
        <v>11348</v>
      </c>
      <c r="N1499" s="78" t="s">
        <v>16502</v>
      </c>
    </row>
    <row r="1500" customFormat="false" ht="15" hidden="false" customHeight="false" outlineLevel="0" collapsed="false">
      <c r="A1500" s="78" t="s">
        <v>16497</v>
      </c>
      <c r="B1500" s="78" t="s">
        <v>11347</v>
      </c>
      <c r="C1500" s="78" t="n">
        <v>21003893</v>
      </c>
      <c r="D1500" s="78" t="n">
        <v>589889104</v>
      </c>
      <c r="E1500" s="78" t="s">
        <v>11348</v>
      </c>
      <c r="N1500" s="78" t="s">
        <v>16502</v>
      </c>
    </row>
    <row r="1501" customFormat="false" ht="15" hidden="false" customHeight="false" outlineLevel="0" collapsed="false">
      <c r="A1501" s="78" t="s">
        <v>16497</v>
      </c>
      <c r="B1501" s="78" t="s">
        <v>11356</v>
      </c>
      <c r="C1501" s="78" t="n">
        <v>158339119</v>
      </c>
      <c r="D1501" s="78" t="s">
        <v>1002</v>
      </c>
      <c r="E1501" s="78" t="s">
        <v>11357</v>
      </c>
      <c r="F1501" s="78" t="s">
        <v>16498</v>
      </c>
      <c r="G1501" s="78" t="s">
        <v>11347</v>
      </c>
      <c r="H1501" s="78" t="s">
        <v>11347</v>
      </c>
      <c r="I1501" s="78" t="s">
        <v>17130</v>
      </c>
      <c r="J1501" s="78" t="n">
        <v>21003893</v>
      </c>
      <c r="K1501" s="78" t="n">
        <v>589889104</v>
      </c>
      <c r="L1501" s="78" t="s">
        <v>17131</v>
      </c>
      <c r="M1501" s="78" t="s">
        <v>11348</v>
      </c>
      <c r="N1501" s="78" t="s">
        <v>16502</v>
      </c>
    </row>
    <row r="1502" customFormat="false" ht="15" hidden="false" customHeight="false" outlineLevel="0" collapsed="false">
      <c r="A1502" s="78" t="s">
        <v>16497</v>
      </c>
      <c r="B1502" s="78" t="s">
        <v>11356</v>
      </c>
      <c r="C1502" s="78" t="n">
        <v>158339119</v>
      </c>
      <c r="D1502" s="78" t="s">
        <v>1002</v>
      </c>
      <c r="E1502" s="78" t="s">
        <v>11357</v>
      </c>
      <c r="F1502" s="78" t="s">
        <v>16498</v>
      </c>
      <c r="G1502" s="78" t="s">
        <v>11347</v>
      </c>
      <c r="H1502" s="78" t="s">
        <v>11347</v>
      </c>
      <c r="I1502" s="78" t="s">
        <v>17130</v>
      </c>
      <c r="J1502" s="78" t="n">
        <v>21003893</v>
      </c>
      <c r="K1502" s="78" t="n">
        <v>589889104</v>
      </c>
      <c r="L1502" s="78" t="s">
        <v>17131</v>
      </c>
      <c r="M1502" s="78" t="s">
        <v>11348</v>
      </c>
      <c r="N1502" s="78" t="s">
        <v>16502</v>
      </c>
    </row>
    <row r="1503" customFormat="false" ht="15" hidden="false" customHeight="false" outlineLevel="0" collapsed="false">
      <c r="A1503" s="78" t="s">
        <v>16497</v>
      </c>
      <c r="B1503" s="78" t="s">
        <v>11356</v>
      </c>
      <c r="C1503" s="78" t="n">
        <v>158339119</v>
      </c>
      <c r="D1503" s="78" t="s">
        <v>1002</v>
      </c>
      <c r="E1503" s="78" t="s">
        <v>11357</v>
      </c>
      <c r="F1503" s="78" t="s">
        <v>16498</v>
      </c>
      <c r="G1503" s="78" t="s">
        <v>11347</v>
      </c>
      <c r="H1503" s="78" t="s">
        <v>11347</v>
      </c>
      <c r="I1503" s="78" t="s">
        <v>17130</v>
      </c>
      <c r="J1503" s="78" t="n">
        <v>21003893</v>
      </c>
      <c r="K1503" s="78" t="n">
        <v>589889104</v>
      </c>
      <c r="L1503" s="78" t="s">
        <v>17131</v>
      </c>
      <c r="M1503" s="78" t="s">
        <v>11348</v>
      </c>
      <c r="N1503" s="78" t="s">
        <v>16502</v>
      </c>
    </row>
    <row r="1504" customFormat="false" ht="15" hidden="false" customHeight="false" outlineLevel="0" collapsed="false">
      <c r="A1504" s="78" t="s">
        <v>16497</v>
      </c>
      <c r="B1504" s="78" t="s">
        <v>11356</v>
      </c>
      <c r="C1504" s="78" t="n">
        <v>158339119</v>
      </c>
      <c r="D1504" s="78" t="s">
        <v>1002</v>
      </c>
      <c r="E1504" s="78" t="s">
        <v>11357</v>
      </c>
      <c r="F1504" s="78" t="s">
        <v>16498</v>
      </c>
      <c r="G1504" s="78" t="s">
        <v>11347</v>
      </c>
      <c r="H1504" s="78" t="s">
        <v>11347</v>
      </c>
      <c r="I1504" s="78" t="s">
        <v>17130</v>
      </c>
      <c r="J1504" s="78" t="n">
        <v>21003893</v>
      </c>
      <c r="K1504" s="78" t="n">
        <v>589889104</v>
      </c>
      <c r="L1504" s="78" t="s">
        <v>17131</v>
      </c>
      <c r="M1504" s="78" t="s">
        <v>11348</v>
      </c>
      <c r="N1504" s="78" t="s">
        <v>16502</v>
      </c>
    </row>
    <row r="1505" customFormat="false" ht="15" hidden="false" customHeight="false" outlineLevel="0" collapsed="false">
      <c r="A1505" s="78" t="s">
        <v>16497</v>
      </c>
      <c r="B1505" s="78" t="s">
        <v>11647</v>
      </c>
      <c r="C1505" s="78" t="n">
        <v>112611931</v>
      </c>
      <c r="D1505" s="78" t="s">
        <v>17132</v>
      </c>
      <c r="E1505" s="78" t="s">
        <v>11648</v>
      </c>
      <c r="N1505" s="78" t="s">
        <v>16502</v>
      </c>
    </row>
    <row r="1506" customFormat="false" ht="15" hidden="false" customHeight="false" outlineLevel="0" collapsed="false">
      <c r="A1506" s="78" t="s">
        <v>16497</v>
      </c>
      <c r="B1506" s="78" t="s">
        <v>17133</v>
      </c>
      <c r="C1506" s="78" t="n">
        <v>157825933</v>
      </c>
      <c r="N1506" s="78" t="s">
        <v>16502</v>
      </c>
    </row>
    <row r="1507" customFormat="false" ht="15" hidden="false" customHeight="false" outlineLevel="0" collapsed="false">
      <c r="A1507" s="78" t="s">
        <v>16497</v>
      </c>
      <c r="B1507" s="78" t="s">
        <v>17133</v>
      </c>
      <c r="C1507" s="78" t="n">
        <v>157825933</v>
      </c>
      <c r="N1507" s="78" t="s">
        <v>16502</v>
      </c>
    </row>
    <row r="1508" customFormat="false" ht="15" hidden="false" customHeight="false" outlineLevel="0" collapsed="false">
      <c r="A1508" s="78" t="s">
        <v>16497</v>
      </c>
      <c r="B1508" s="78" t="s">
        <v>10856</v>
      </c>
      <c r="C1508" s="78" t="n">
        <v>157787374</v>
      </c>
      <c r="D1508" s="78" t="s">
        <v>10858</v>
      </c>
      <c r="E1508" s="78" t="s">
        <v>10857</v>
      </c>
      <c r="N1508" s="78" t="s">
        <v>16502</v>
      </c>
    </row>
    <row r="1509" customFormat="false" ht="15" hidden="false" customHeight="false" outlineLevel="0" collapsed="false">
      <c r="A1509" s="78" t="s">
        <v>16497</v>
      </c>
      <c r="B1509" s="78" t="s">
        <v>11717</v>
      </c>
      <c r="C1509" s="78" t="n">
        <v>35469594</v>
      </c>
      <c r="D1509" s="78" t="s">
        <v>227</v>
      </c>
      <c r="E1509" s="78" t="s">
        <v>11718</v>
      </c>
      <c r="N1509" s="78" t="s">
        <v>16502</v>
      </c>
    </row>
    <row r="1510" customFormat="false" ht="15" hidden="false" customHeight="false" outlineLevel="0" collapsed="false">
      <c r="A1510" s="78" t="s">
        <v>16497</v>
      </c>
      <c r="B1510" s="78" t="s">
        <v>11725</v>
      </c>
      <c r="C1510" s="78" t="n">
        <v>118521493</v>
      </c>
      <c r="F1510" s="78" t="s">
        <v>16498</v>
      </c>
      <c r="G1510" s="78" t="s">
        <v>11717</v>
      </c>
      <c r="H1510" s="78" t="s">
        <v>11717</v>
      </c>
      <c r="I1510" s="78" t="s">
        <v>17134</v>
      </c>
      <c r="J1510" s="78" t="n">
        <v>35469594</v>
      </c>
      <c r="K1510" s="78" t="s">
        <v>227</v>
      </c>
      <c r="L1510" s="78" t="s">
        <v>17135</v>
      </c>
      <c r="M1510" s="78" t="s">
        <v>11718</v>
      </c>
      <c r="N1510" s="78" t="s">
        <v>16502</v>
      </c>
    </row>
    <row r="1511" customFormat="false" ht="15" hidden="false" customHeight="false" outlineLevel="0" collapsed="false">
      <c r="A1511" s="78" t="s">
        <v>16497</v>
      </c>
      <c r="B1511" s="78" t="s">
        <v>11732</v>
      </c>
      <c r="C1511" s="78" t="n">
        <v>118521357</v>
      </c>
      <c r="F1511" s="78" t="s">
        <v>16498</v>
      </c>
      <c r="G1511" s="78" t="s">
        <v>11717</v>
      </c>
      <c r="H1511" s="78" t="s">
        <v>11717</v>
      </c>
      <c r="I1511" s="78" t="s">
        <v>17134</v>
      </c>
      <c r="J1511" s="78" t="n">
        <v>35469594</v>
      </c>
      <c r="K1511" s="78" t="s">
        <v>227</v>
      </c>
      <c r="L1511" s="78" t="s">
        <v>17135</v>
      </c>
      <c r="M1511" s="78" t="s">
        <v>11718</v>
      </c>
      <c r="N1511" s="78" t="s">
        <v>16502</v>
      </c>
    </row>
    <row r="1512" customFormat="false" ht="15" hidden="false" customHeight="false" outlineLevel="0" collapsed="false">
      <c r="A1512" s="78" t="s">
        <v>16497</v>
      </c>
      <c r="B1512" s="78" t="s">
        <v>11597</v>
      </c>
      <c r="C1512" s="78" t="n">
        <v>27342625</v>
      </c>
      <c r="D1512" s="78" t="n">
        <v>607525102</v>
      </c>
      <c r="E1512" s="78" t="s">
        <v>11598</v>
      </c>
      <c r="N1512" s="78" t="s">
        <v>16502</v>
      </c>
    </row>
    <row r="1513" customFormat="false" ht="15" hidden="false" customHeight="false" outlineLevel="0" collapsed="false">
      <c r="A1513" s="78" t="s">
        <v>16497</v>
      </c>
      <c r="B1513" s="78" t="s">
        <v>11597</v>
      </c>
      <c r="C1513" s="78" t="n">
        <v>27342625</v>
      </c>
      <c r="D1513" s="78" t="n">
        <v>607525102</v>
      </c>
      <c r="E1513" s="78" t="s">
        <v>11598</v>
      </c>
      <c r="N1513" s="78" t="s">
        <v>16502</v>
      </c>
    </row>
    <row r="1514" customFormat="false" ht="15" hidden="false" customHeight="false" outlineLevel="0" collapsed="false">
      <c r="A1514" s="78" t="s">
        <v>16497</v>
      </c>
      <c r="B1514" s="78" t="s">
        <v>11606</v>
      </c>
      <c r="C1514" s="78" t="n">
        <v>148306713</v>
      </c>
      <c r="D1514" s="78" t="s">
        <v>1015</v>
      </c>
      <c r="E1514" s="78" t="s">
        <v>11607</v>
      </c>
      <c r="F1514" s="78" t="s">
        <v>16498</v>
      </c>
      <c r="G1514" s="78" t="s">
        <v>11597</v>
      </c>
      <c r="H1514" s="78" t="s">
        <v>11597</v>
      </c>
      <c r="I1514" s="78" t="s">
        <v>17136</v>
      </c>
      <c r="J1514" s="78" t="n">
        <v>27342625</v>
      </c>
      <c r="K1514" s="78" t="n">
        <v>607525102</v>
      </c>
      <c r="L1514" s="78" t="s">
        <v>17137</v>
      </c>
      <c r="M1514" s="78" t="s">
        <v>11598</v>
      </c>
      <c r="N1514" s="78" t="s">
        <v>16502</v>
      </c>
    </row>
    <row r="1515" customFormat="false" ht="15" hidden="false" customHeight="false" outlineLevel="0" collapsed="false">
      <c r="A1515" s="78" t="s">
        <v>16497</v>
      </c>
      <c r="B1515" s="78" t="s">
        <v>11606</v>
      </c>
      <c r="C1515" s="78" t="n">
        <v>148306713</v>
      </c>
      <c r="D1515" s="78" t="s">
        <v>1015</v>
      </c>
      <c r="E1515" s="78" t="s">
        <v>11607</v>
      </c>
      <c r="F1515" s="78" t="s">
        <v>16498</v>
      </c>
      <c r="G1515" s="78" t="s">
        <v>11597</v>
      </c>
      <c r="H1515" s="78" t="s">
        <v>11597</v>
      </c>
      <c r="I1515" s="78" t="s">
        <v>17136</v>
      </c>
      <c r="J1515" s="78" t="n">
        <v>27342625</v>
      </c>
      <c r="K1515" s="78" t="n">
        <v>607525102</v>
      </c>
      <c r="L1515" s="78" t="s">
        <v>17137</v>
      </c>
      <c r="M1515" s="78" t="s">
        <v>11598</v>
      </c>
      <c r="N1515" s="78" t="s">
        <v>16502</v>
      </c>
    </row>
    <row r="1516" customFormat="false" ht="15" hidden="false" customHeight="false" outlineLevel="0" collapsed="false">
      <c r="A1516" s="78" t="s">
        <v>16497</v>
      </c>
      <c r="B1516" s="78" t="s">
        <v>11628</v>
      </c>
      <c r="C1516" s="78" t="n">
        <v>21004191</v>
      </c>
      <c r="D1516" s="78" t="s">
        <v>224</v>
      </c>
      <c r="E1516" s="78" t="s">
        <v>11629</v>
      </c>
      <c r="N1516" s="78" t="s">
        <v>16502</v>
      </c>
    </row>
    <row r="1517" customFormat="false" ht="15" hidden="false" customHeight="false" outlineLevel="0" collapsed="false">
      <c r="A1517" s="78" t="s">
        <v>16497</v>
      </c>
      <c r="B1517" s="78" t="s">
        <v>10955</v>
      </c>
      <c r="C1517" s="78" t="n">
        <v>116353810</v>
      </c>
      <c r="D1517" s="78" t="s">
        <v>10957</v>
      </c>
      <c r="E1517" s="78" t="s">
        <v>10956</v>
      </c>
      <c r="N1517" s="78" t="s">
        <v>16502</v>
      </c>
    </row>
    <row r="1518" customFormat="false" ht="15" hidden="false" customHeight="false" outlineLevel="0" collapsed="false">
      <c r="A1518" s="78" t="s">
        <v>16497</v>
      </c>
      <c r="B1518" s="78" t="s">
        <v>17138</v>
      </c>
      <c r="C1518" s="78" t="n">
        <v>21003928</v>
      </c>
      <c r="D1518" s="78" t="s">
        <v>17139</v>
      </c>
      <c r="E1518" s="78" t="s">
        <v>17140</v>
      </c>
      <c r="N1518" s="78" t="s">
        <v>16502</v>
      </c>
    </row>
    <row r="1519" customFormat="false" ht="15" hidden="false" customHeight="false" outlineLevel="0" collapsed="false">
      <c r="A1519" s="78" t="s">
        <v>16497</v>
      </c>
      <c r="B1519" s="78" t="s">
        <v>11818</v>
      </c>
      <c r="C1519" s="78" t="n">
        <v>75460190</v>
      </c>
      <c r="D1519" s="78" t="s">
        <v>11820</v>
      </c>
      <c r="E1519" s="78" t="s">
        <v>11819</v>
      </c>
      <c r="N1519" s="78" t="s">
        <v>16502</v>
      </c>
    </row>
    <row r="1520" customFormat="false" ht="15" hidden="false" customHeight="false" outlineLevel="0" collapsed="false">
      <c r="A1520" s="78" t="s">
        <v>16497</v>
      </c>
      <c r="B1520" s="78" t="s">
        <v>10999</v>
      </c>
      <c r="C1520" s="78" t="n">
        <v>23632566</v>
      </c>
      <c r="D1520" s="78" t="s">
        <v>204</v>
      </c>
      <c r="E1520" s="78" t="s">
        <v>11000</v>
      </c>
      <c r="N1520" s="78" t="s">
        <v>16502</v>
      </c>
    </row>
    <row r="1521" customFormat="false" ht="15" hidden="false" customHeight="false" outlineLevel="0" collapsed="false">
      <c r="A1521" s="78" t="s">
        <v>16497</v>
      </c>
      <c r="B1521" s="78" t="s">
        <v>11014</v>
      </c>
      <c r="C1521" s="78" t="n">
        <v>131686894</v>
      </c>
      <c r="F1521" s="78" t="s">
        <v>16498</v>
      </c>
      <c r="G1521" s="78" t="s">
        <v>10999</v>
      </c>
      <c r="H1521" s="78" t="s">
        <v>10999</v>
      </c>
      <c r="I1521" s="78" t="s">
        <v>17141</v>
      </c>
      <c r="J1521" s="78" t="n">
        <v>23632566</v>
      </c>
      <c r="K1521" s="78" t="s">
        <v>204</v>
      </c>
      <c r="L1521" s="78" t="s">
        <v>17142</v>
      </c>
      <c r="M1521" s="78" t="s">
        <v>11000</v>
      </c>
      <c r="N1521" s="78" t="s">
        <v>16502</v>
      </c>
    </row>
    <row r="1522" customFormat="false" ht="15" hidden="false" customHeight="false" outlineLevel="0" collapsed="false">
      <c r="A1522" s="78" t="s">
        <v>16497</v>
      </c>
      <c r="B1522" s="78" t="s">
        <v>11007</v>
      </c>
      <c r="C1522" s="78" t="n">
        <v>120745775</v>
      </c>
      <c r="F1522" s="78" t="s">
        <v>16498</v>
      </c>
      <c r="G1522" s="78" t="s">
        <v>10999</v>
      </c>
      <c r="H1522" s="78" t="s">
        <v>10999</v>
      </c>
      <c r="I1522" s="78" t="s">
        <v>17141</v>
      </c>
      <c r="J1522" s="78" t="n">
        <v>23632566</v>
      </c>
      <c r="K1522" s="78" t="s">
        <v>204</v>
      </c>
      <c r="L1522" s="78" t="s">
        <v>17142</v>
      </c>
      <c r="M1522" s="78" t="s">
        <v>11000</v>
      </c>
      <c r="N1522" s="78" t="s">
        <v>16502</v>
      </c>
    </row>
    <row r="1523" customFormat="false" ht="15" hidden="false" customHeight="false" outlineLevel="0" collapsed="false">
      <c r="A1523" s="78" t="s">
        <v>16497</v>
      </c>
      <c r="B1523" s="78" t="s">
        <v>11021</v>
      </c>
      <c r="C1523" s="78" t="n">
        <v>158489777</v>
      </c>
      <c r="F1523" s="78" t="s">
        <v>16498</v>
      </c>
      <c r="G1523" s="78" t="s">
        <v>10999</v>
      </c>
      <c r="H1523" s="78" t="s">
        <v>10999</v>
      </c>
      <c r="I1523" s="78" t="s">
        <v>17141</v>
      </c>
      <c r="J1523" s="78" t="n">
        <v>23632566</v>
      </c>
      <c r="K1523" s="78" t="s">
        <v>204</v>
      </c>
      <c r="L1523" s="78" t="s">
        <v>17142</v>
      </c>
      <c r="M1523" s="78" t="s">
        <v>11000</v>
      </c>
      <c r="N1523" s="78" t="s">
        <v>16502</v>
      </c>
    </row>
    <row r="1524" customFormat="false" ht="15" hidden="false" customHeight="false" outlineLevel="0" collapsed="false">
      <c r="A1524" s="78" t="s">
        <v>16497</v>
      </c>
      <c r="B1524" s="78" t="s">
        <v>11028</v>
      </c>
      <c r="C1524" s="78" t="n">
        <v>158489744</v>
      </c>
      <c r="F1524" s="78" t="s">
        <v>16498</v>
      </c>
      <c r="G1524" s="78" t="s">
        <v>10999</v>
      </c>
      <c r="H1524" s="78" t="s">
        <v>10999</v>
      </c>
      <c r="I1524" s="78" t="s">
        <v>17141</v>
      </c>
      <c r="J1524" s="78" t="n">
        <v>23632566</v>
      </c>
      <c r="K1524" s="78" t="s">
        <v>204</v>
      </c>
      <c r="L1524" s="78" t="s">
        <v>17142</v>
      </c>
      <c r="M1524" s="78" t="s">
        <v>11000</v>
      </c>
      <c r="N1524" s="78" t="s">
        <v>16502</v>
      </c>
    </row>
    <row r="1525" customFormat="false" ht="15" hidden="false" customHeight="false" outlineLevel="0" collapsed="false">
      <c r="A1525" s="78" t="s">
        <v>16497</v>
      </c>
      <c r="B1525" s="78" t="s">
        <v>10964</v>
      </c>
      <c r="C1525" s="78" t="n">
        <v>42906393</v>
      </c>
      <c r="D1525" s="78" t="s">
        <v>10966</v>
      </c>
      <c r="E1525" s="78" t="s">
        <v>10965</v>
      </c>
      <c r="N1525" s="78" t="s">
        <v>16502</v>
      </c>
    </row>
    <row r="1526" customFormat="false" ht="15" hidden="false" customHeight="false" outlineLevel="0" collapsed="false">
      <c r="A1526" s="78" t="s">
        <v>16497</v>
      </c>
      <c r="B1526" s="78" t="s">
        <v>11036</v>
      </c>
      <c r="C1526" s="78" t="n">
        <v>112611944</v>
      </c>
      <c r="D1526" s="78" t="s">
        <v>11038</v>
      </c>
      <c r="E1526" s="78" t="s">
        <v>11037</v>
      </c>
      <c r="N1526" s="78" t="s">
        <v>16502</v>
      </c>
    </row>
    <row r="1527" customFormat="false" ht="15" hidden="false" customHeight="false" outlineLevel="0" collapsed="false">
      <c r="A1527" s="78" t="s">
        <v>16497</v>
      </c>
      <c r="B1527" s="78" t="s">
        <v>11036</v>
      </c>
      <c r="C1527" s="78" t="n">
        <v>112611944</v>
      </c>
      <c r="D1527" s="78" t="s">
        <v>11038</v>
      </c>
      <c r="E1527" s="78" t="s">
        <v>11037</v>
      </c>
      <c r="N1527" s="78" t="s">
        <v>16502</v>
      </c>
    </row>
    <row r="1528" customFormat="false" ht="15" hidden="false" customHeight="false" outlineLevel="0" collapsed="false">
      <c r="A1528" s="78" t="s">
        <v>16497</v>
      </c>
      <c r="B1528" s="78" t="s">
        <v>11325</v>
      </c>
      <c r="C1528" s="78" t="n">
        <v>21002439</v>
      </c>
      <c r="D1528" s="78" t="s">
        <v>214</v>
      </c>
      <c r="E1528" s="78" t="s">
        <v>11326</v>
      </c>
      <c r="N1528" s="78" t="s">
        <v>16502</v>
      </c>
    </row>
    <row r="1529" customFormat="false" ht="15" hidden="false" customHeight="false" outlineLevel="0" collapsed="false">
      <c r="A1529" s="78" t="s">
        <v>16497</v>
      </c>
      <c r="B1529" s="78" t="s">
        <v>11339</v>
      </c>
      <c r="C1529" s="78" t="n">
        <v>158551181</v>
      </c>
      <c r="F1529" s="78" t="s">
        <v>16498</v>
      </c>
      <c r="G1529" s="78" t="s">
        <v>11325</v>
      </c>
      <c r="H1529" s="78" t="s">
        <v>11325</v>
      </c>
      <c r="I1529" s="78" t="s">
        <v>17143</v>
      </c>
      <c r="J1529" s="78" t="n">
        <v>21002439</v>
      </c>
      <c r="K1529" s="78" t="s">
        <v>214</v>
      </c>
      <c r="L1529" s="78" t="s">
        <v>17144</v>
      </c>
      <c r="M1529" s="78" t="s">
        <v>11326</v>
      </c>
      <c r="N1529" s="78" t="s">
        <v>16502</v>
      </c>
    </row>
    <row r="1530" customFormat="false" ht="15" hidden="false" customHeight="false" outlineLevel="0" collapsed="false">
      <c r="A1530" s="78" t="s">
        <v>16497</v>
      </c>
      <c r="B1530" s="78" t="s">
        <v>11332</v>
      </c>
      <c r="C1530" s="78" t="n">
        <v>158551350</v>
      </c>
      <c r="F1530" s="78" t="s">
        <v>16498</v>
      </c>
      <c r="G1530" s="78" t="s">
        <v>11325</v>
      </c>
      <c r="H1530" s="78" t="s">
        <v>11325</v>
      </c>
      <c r="I1530" s="78" t="s">
        <v>17143</v>
      </c>
      <c r="J1530" s="78" t="n">
        <v>21002439</v>
      </c>
      <c r="K1530" s="78" t="s">
        <v>214</v>
      </c>
      <c r="L1530" s="78" t="s">
        <v>17144</v>
      </c>
      <c r="M1530" s="78" t="s">
        <v>11326</v>
      </c>
      <c r="N1530" s="78" t="s">
        <v>16502</v>
      </c>
    </row>
    <row r="1531" customFormat="false" ht="15" hidden="false" customHeight="false" outlineLevel="0" collapsed="false">
      <c r="A1531" s="78" t="s">
        <v>16497</v>
      </c>
      <c r="B1531" s="78" t="s">
        <v>17145</v>
      </c>
      <c r="C1531" s="78" t="n">
        <v>154765810</v>
      </c>
      <c r="F1531" s="78" t="s">
        <v>16498</v>
      </c>
      <c r="G1531" s="78" t="s">
        <v>11325</v>
      </c>
      <c r="H1531" s="78" t="s">
        <v>11325</v>
      </c>
      <c r="I1531" s="78" t="s">
        <v>17143</v>
      </c>
      <c r="J1531" s="78" t="n">
        <v>21002439</v>
      </c>
      <c r="K1531" s="78" t="s">
        <v>214</v>
      </c>
      <c r="L1531" s="78" t="s">
        <v>17144</v>
      </c>
      <c r="M1531" s="78" t="s">
        <v>11326</v>
      </c>
      <c r="N1531" s="78" t="s">
        <v>16502</v>
      </c>
    </row>
    <row r="1532" customFormat="false" ht="15" hidden="false" customHeight="false" outlineLevel="0" collapsed="false">
      <c r="A1532" s="78" t="s">
        <v>16497</v>
      </c>
      <c r="B1532" s="78" t="s">
        <v>17146</v>
      </c>
      <c r="C1532" s="78" t="n">
        <v>154765813</v>
      </c>
      <c r="F1532" s="78" t="s">
        <v>16498</v>
      </c>
      <c r="G1532" s="78" t="s">
        <v>11325</v>
      </c>
      <c r="H1532" s="78" t="s">
        <v>11325</v>
      </c>
      <c r="I1532" s="78" t="s">
        <v>17143</v>
      </c>
      <c r="J1532" s="78" t="n">
        <v>21002439</v>
      </c>
      <c r="K1532" s="78" t="s">
        <v>214</v>
      </c>
      <c r="L1532" s="78" t="s">
        <v>17144</v>
      </c>
      <c r="M1532" s="78" t="s">
        <v>11326</v>
      </c>
      <c r="N1532" s="78" t="s">
        <v>16502</v>
      </c>
    </row>
    <row r="1533" customFormat="false" ht="15" hidden="false" customHeight="false" outlineLevel="0" collapsed="false">
      <c r="A1533" s="78" t="s">
        <v>16497</v>
      </c>
      <c r="B1533" s="78" t="s">
        <v>17147</v>
      </c>
      <c r="C1533" s="78" t="n">
        <v>154765728</v>
      </c>
      <c r="F1533" s="78" t="s">
        <v>16498</v>
      </c>
      <c r="G1533" s="78" t="s">
        <v>11325</v>
      </c>
      <c r="H1533" s="78" t="s">
        <v>11325</v>
      </c>
      <c r="I1533" s="78" t="s">
        <v>17143</v>
      </c>
      <c r="J1533" s="78" t="n">
        <v>21002439</v>
      </c>
      <c r="K1533" s="78" t="s">
        <v>214</v>
      </c>
      <c r="L1533" s="78" t="s">
        <v>17144</v>
      </c>
      <c r="M1533" s="78" t="s">
        <v>11326</v>
      </c>
      <c r="N1533" s="78" t="s">
        <v>16502</v>
      </c>
    </row>
    <row r="1534" customFormat="false" ht="15" hidden="false" customHeight="false" outlineLevel="0" collapsed="false">
      <c r="A1534" s="78" t="s">
        <v>16497</v>
      </c>
      <c r="B1534" s="78" t="s">
        <v>17148</v>
      </c>
      <c r="C1534" s="78" t="n">
        <v>154765818</v>
      </c>
      <c r="F1534" s="78" t="s">
        <v>16498</v>
      </c>
      <c r="G1534" s="78" t="s">
        <v>11325</v>
      </c>
      <c r="H1534" s="78" t="s">
        <v>11325</v>
      </c>
      <c r="I1534" s="78" t="s">
        <v>17143</v>
      </c>
      <c r="J1534" s="78" t="n">
        <v>21002439</v>
      </c>
      <c r="K1534" s="78" t="s">
        <v>214</v>
      </c>
      <c r="L1534" s="78" t="s">
        <v>17144</v>
      </c>
      <c r="M1534" s="78" t="s">
        <v>11326</v>
      </c>
      <c r="N1534" s="78" t="s">
        <v>16502</v>
      </c>
    </row>
    <row r="1535" customFormat="false" ht="15" hidden="false" customHeight="false" outlineLevel="0" collapsed="false">
      <c r="A1535" s="78" t="s">
        <v>16497</v>
      </c>
      <c r="B1535" s="78" t="s">
        <v>17149</v>
      </c>
      <c r="C1535" s="78" t="n">
        <v>154765398</v>
      </c>
      <c r="F1535" s="78" t="s">
        <v>16498</v>
      </c>
      <c r="G1535" s="78" t="s">
        <v>11325</v>
      </c>
      <c r="H1535" s="78" t="s">
        <v>11325</v>
      </c>
      <c r="I1535" s="78" t="s">
        <v>17143</v>
      </c>
      <c r="J1535" s="78" t="n">
        <v>21002439</v>
      </c>
      <c r="K1535" s="78" t="s">
        <v>214</v>
      </c>
      <c r="L1535" s="78" t="s">
        <v>17144</v>
      </c>
      <c r="M1535" s="78" t="s">
        <v>11326</v>
      </c>
      <c r="N1535" s="78" t="s">
        <v>16502</v>
      </c>
    </row>
    <row r="1536" customFormat="false" ht="15" hidden="false" customHeight="false" outlineLevel="0" collapsed="false">
      <c r="A1536" s="78" t="s">
        <v>16497</v>
      </c>
      <c r="B1536" s="78" t="s">
        <v>17150</v>
      </c>
      <c r="C1536" s="78" t="n">
        <v>154765400</v>
      </c>
      <c r="F1536" s="78" t="s">
        <v>16498</v>
      </c>
      <c r="G1536" s="78" t="s">
        <v>11325</v>
      </c>
      <c r="H1536" s="78" t="s">
        <v>11325</v>
      </c>
      <c r="I1536" s="78" t="s">
        <v>17143</v>
      </c>
      <c r="J1536" s="78" t="n">
        <v>21002439</v>
      </c>
      <c r="K1536" s="78" t="s">
        <v>214</v>
      </c>
      <c r="L1536" s="78" t="s">
        <v>17144</v>
      </c>
      <c r="M1536" s="78" t="s">
        <v>11326</v>
      </c>
      <c r="N1536" s="78" t="s">
        <v>16502</v>
      </c>
    </row>
    <row r="1537" customFormat="false" ht="15" hidden="false" customHeight="false" outlineLevel="0" collapsed="false">
      <c r="A1537" s="78" t="s">
        <v>16497</v>
      </c>
      <c r="B1537" s="78" t="s">
        <v>17151</v>
      </c>
      <c r="C1537" s="78" t="n">
        <v>154765479</v>
      </c>
      <c r="F1537" s="78" t="s">
        <v>16498</v>
      </c>
      <c r="G1537" s="78" t="s">
        <v>11325</v>
      </c>
      <c r="H1537" s="78" t="s">
        <v>11325</v>
      </c>
      <c r="I1537" s="78" t="s">
        <v>17143</v>
      </c>
      <c r="J1537" s="78" t="n">
        <v>21002439</v>
      </c>
      <c r="K1537" s="78" t="s">
        <v>214</v>
      </c>
      <c r="L1537" s="78" t="s">
        <v>17144</v>
      </c>
      <c r="M1537" s="78" t="s">
        <v>11326</v>
      </c>
      <c r="N1537" s="78" t="s">
        <v>16502</v>
      </c>
    </row>
    <row r="1538" customFormat="false" ht="15" hidden="false" customHeight="false" outlineLevel="0" collapsed="false">
      <c r="A1538" s="78" t="s">
        <v>16497</v>
      </c>
      <c r="B1538" s="78" t="s">
        <v>17152</v>
      </c>
      <c r="C1538" s="78" t="n">
        <v>154765603</v>
      </c>
      <c r="F1538" s="78" t="s">
        <v>16498</v>
      </c>
      <c r="G1538" s="78" t="s">
        <v>11325</v>
      </c>
      <c r="H1538" s="78" t="s">
        <v>11325</v>
      </c>
      <c r="I1538" s="78" t="s">
        <v>17143</v>
      </c>
      <c r="J1538" s="78" t="n">
        <v>21002439</v>
      </c>
      <c r="K1538" s="78" t="s">
        <v>214</v>
      </c>
      <c r="L1538" s="78" t="s">
        <v>17144</v>
      </c>
      <c r="M1538" s="78" t="s">
        <v>11326</v>
      </c>
      <c r="N1538" s="78" t="s">
        <v>16502</v>
      </c>
    </row>
    <row r="1539" customFormat="false" ht="15" hidden="false" customHeight="false" outlineLevel="0" collapsed="false">
      <c r="A1539" s="78" t="s">
        <v>16497</v>
      </c>
      <c r="B1539" s="78" t="s">
        <v>17153</v>
      </c>
      <c r="C1539" s="78" t="n">
        <v>154765475</v>
      </c>
      <c r="F1539" s="78" t="s">
        <v>16498</v>
      </c>
      <c r="G1539" s="78" t="s">
        <v>11325</v>
      </c>
      <c r="H1539" s="78" t="s">
        <v>11325</v>
      </c>
      <c r="I1539" s="78" t="s">
        <v>17143</v>
      </c>
      <c r="J1539" s="78" t="n">
        <v>21002439</v>
      </c>
      <c r="K1539" s="78" t="s">
        <v>214</v>
      </c>
      <c r="L1539" s="78" t="s">
        <v>17144</v>
      </c>
      <c r="M1539" s="78" t="s">
        <v>11326</v>
      </c>
      <c r="N1539" s="78" t="s">
        <v>16502</v>
      </c>
    </row>
    <row r="1540" customFormat="false" ht="15" hidden="false" customHeight="false" outlineLevel="0" collapsed="false">
      <c r="A1540" s="78" t="s">
        <v>16497</v>
      </c>
      <c r="B1540" s="78" t="s">
        <v>11618</v>
      </c>
      <c r="C1540" s="78" t="n">
        <v>67614045</v>
      </c>
      <c r="D1540" s="78" t="s">
        <v>11620</v>
      </c>
      <c r="E1540" s="78" t="s">
        <v>11619</v>
      </c>
      <c r="N1540" s="78" t="s">
        <v>16502</v>
      </c>
    </row>
    <row r="1541" customFormat="false" ht="15" hidden="false" customHeight="false" outlineLevel="0" collapsed="false">
      <c r="A1541" s="78" t="s">
        <v>16497</v>
      </c>
      <c r="B1541" s="78" t="s">
        <v>11372</v>
      </c>
      <c r="C1541" s="78" t="n">
        <v>51210394</v>
      </c>
      <c r="D1541" s="78" t="s">
        <v>215</v>
      </c>
      <c r="E1541" s="78" t="s">
        <v>11373</v>
      </c>
      <c r="N1541" s="78" t="s">
        <v>16502</v>
      </c>
    </row>
    <row r="1542" customFormat="false" ht="15" hidden="false" customHeight="false" outlineLevel="0" collapsed="false">
      <c r="A1542" s="78" t="s">
        <v>16497</v>
      </c>
      <c r="B1542" s="78" t="s">
        <v>11740</v>
      </c>
      <c r="C1542" s="78" t="n">
        <v>21002452</v>
      </c>
      <c r="D1542" s="78" t="n">
        <v>617446448</v>
      </c>
      <c r="E1542" s="78" t="s">
        <v>11741</v>
      </c>
      <c r="N1542" s="78" t="s">
        <v>16502</v>
      </c>
    </row>
    <row r="1543" customFormat="false" ht="15" hidden="false" customHeight="false" outlineLevel="0" collapsed="false">
      <c r="A1543" s="78" t="s">
        <v>16497</v>
      </c>
      <c r="B1543" s="78" t="s">
        <v>11775</v>
      </c>
      <c r="C1543" s="78" t="n">
        <v>152432098</v>
      </c>
      <c r="F1543" s="78" t="s">
        <v>16498</v>
      </c>
      <c r="G1543" s="78" t="s">
        <v>11740</v>
      </c>
      <c r="H1543" s="78" t="s">
        <v>11740</v>
      </c>
      <c r="I1543" s="78" t="s">
        <v>570</v>
      </c>
      <c r="J1543" s="78" t="n">
        <v>21002452</v>
      </c>
      <c r="K1543" s="78" t="n">
        <v>617446448</v>
      </c>
      <c r="L1543" s="78" t="s">
        <v>17154</v>
      </c>
      <c r="M1543" s="78" t="s">
        <v>11741</v>
      </c>
      <c r="N1543" s="78" t="s">
        <v>16502</v>
      </c>
    </row>
    <row r="1544" customFormat="false" ht="15" hidden="false" customHeight="false" outlineLevel="0" collapsed="false">
      <c r="A1544" s="78" t="s">
        <v>16497</v>
      </c>
      <c r="B1544" s="78" t="s">
        <v>11761</v>
      </c>
      <c r="C1544" s="78" t="n">
        <v>152432091</v>
      </c>
      <c r="F1544" s="78" t="s">
        <v>16498</v>
      </c>
      <c r="G1544" s="78" t="s">
        <v>11740</v>
      </c>
      <c r="H1544" s="78" t="s">
        <v>11740</v>
      </c>
      <c r="I1544" s="78" t="s">
        <v>570</v>
      </c>
      <c r="J1544" s="78" t="n">
        <v>21002452</v>
      </c>
      <c r="K1544" s="78" t="n">
        <v>617446448</v>
      </c>
      <c r="L1544" s="78" t="s">
        <v>17154</v>
      </c>
      <c r="M1544" s="78" t="s">
        <v>11741</v>
      </c>
      <c r="N1544" s="78" t="s">
        <v>16502</v>
      </c>
    </row>
    <row r="1545" customFormat="false" ht="15" hidden="false" customHeight="false" outlineLevel="0" collapsed="false">
      <c r="A1545" s="78" t="s">
        <v>16497</v>
      </c>
      <c r="B1545" s="78" t="s">
        <v>11768</v>
      </c>
      <c r="C1545" s="78" t="n">
        <v>152432207</v>
      </c>
      <c r="F1545" s="78" t="s">
        <v>16498</v>
      </c>
      <c r="G1545" s="78" t="s">
        <v>11740</v>
      </c>
      <c r="H1545" s="78" t="s">
        <v>11740</v>
      </c>
      <c r="I1545" s="78" t="s">
        <v>570</v>
      </c>
      <c r="J1545" s="78" t="n">
        <v>21002452</v>
      </c>
      <c r="K1545" s="78" t="n">
        <v>617446448</v>
      </c>
      <c r="L1545" s="78" t="s">
        <v>17154</v>
      </c>
      <c r="M1545" s="78" t="s">
        <v>11741</v>
      </c>
      <c r="N1545" s="78" t="s">
        <v>16502</v>
      </c>
    </row>
    <row r="1546" customFormat="false" ht="15" hidden="false" customHeight="false" outlineLevel="0" collapsed="false">
      <c r="A1546" s="78" t="s">
        <v>16497</v>
      </c>
      <c r="B1546" s="78" t="s">
        <v>11754</v>
      </c>
      <c r="C1546" s="78" t="n">
        <v>136271806</v>
      </c>
      <c r="F1546" s="78" t="s">
        <v>16498</v>
      </c>
      <c r="G1546" s="78" t="s">
        <v>11740</v>
      </c>
      <c r="H1546" s="78" t="s">
        <v>11740</v>
      </c>
      <c r="I1546" s="78" t="s">
        <v>570</v>
      </c>
      <c r="J1546" s="78" t="n">
        <v>21002452</v>
      </c>
      <c r="K1546" s="78" t="n">
        <v>617446448</v>
      </c>
      <c r="L1546" s="78" t="s">
        <v>17154</v>
      </c>
      <c r="M1546" s="78" t="s">
        <v>11741</v>
      </c>
      <c r="N1546" s="78" t="s">
        <v>16502</v>
      </c>
    </row>
    <row r="1547" customFormat="false" ht="15" hidden="false" customHeight="false" outlineLevel="0" collapsed="false">
      <c r="A1547" s="78" t="s">
        <v>16497</v>
      </c>
      <c r="B1547" s="78" t="s">
        <v>11747</v>
      </c>
      <c r="C1547" s="78" t="n">
        <v>136219037</v>
      </c>
      <c r="F1547" s="78" t="s">
        <v>16498</v>
      </c>
      <c r="G1547" s="78" t="s">
        <v>11740</v>
      </c>
      <c r="H1547" s="78" t="s">
        <v>11740</v>
      </c>
      <c r="I1547" s="78" t="s">
        <v>570</v>
      </c>
      <c r="J1547" s="78" t="n">
        <v>21002452</v>
      </c>
      <c r="K1547" s="78" t="n">
        <v>617446448</v>
      </c>
      <c r="L1547" s="78" t="s">
        <v>17154</v>
      </c>
      <c r="M1547" s="78" t="s">
        <v>11741</v>
      </c>
      <c r="N1547" s="78" t="s">
        <v>16502</v>
      </c>
    </row>
    <row r="1548" customFormat="false" ht="15" hidden="false" customHeight="false" outlineLevel="0" collapsed="false">
      <c r="A1548" s="78" t="s">
        <v>16497</v>
      </c>
      <c r="B1548" s="78" t="s">
        <v>11796</v>
      </c>
      <c r="C1548" s="78" t="n">
        <v>104649441</v>
      </c>
      <c r="D1548" s="78" t="s">
        <v>11798</v>
      </c>
      <c r="E1548" s="78" t="s">
        <v>11797</v>
      </c>
      <c r="N1548" s="78" t="s">
        <v>16502</v>
      </c>
    </row>
    <row r="1549" customFormat="false" ht="15" hidden="false" customHeight="false" outlineLevel="0" collapsed="false">
      <c r="A1549" s="78" t="s">
        <v>16497</v>
      </c>
      <c r="B1549" s="78" t="s">
        <v>11789</v>
      </c>
      <c r="C1549" s="78" t="n">
        <v>104649439</v>
      </c>
      <c r="D1549" s="78" t="s">
        <v>11791</v>
      </c>
      <c r="E1549" s="78" t="s">
        <v>11790</v>
      </c>
      <c r="N1549" s="78" t="s">
        <v>16502</v>
      </c>
    </row>
    <row r="1550" customFormat="false" ht="15" hidden="false" customHeight="false" outlineLevel="0" collapsed="false">
      <c r="A1550" s="78" t="s">
        <v>16497</v>
      </c>
      <c r="B1550" s="78" t="s">
        <v>11810</v>
      </c>
      <c r="C1550" s="78" t="n">
        <v>150451299</v>
      </c>
      <c r="D1550" s="78" t="s">
        <v>11812</v>
      </c>
      <c r="E1550" s="78" t="s">
        <v>11811</v>
      </c>
      <c r="N1550" s="78" t="s">
        <v>16502</v>
      </c>
    </row>
    <row r="1551" customFormat="false" ht="15" hidden="false" customHeight="false" outlineLevel="0" collapsed="false">
      <c r="A1551" s="78" t="s">
        <v>16497</v>
      </c>
      <c r="B1551" s="78" t="s">
        <v>11803</v>
      </c>
      <c r="C1551" s="78" t="n">
        <v>131558433</v>
      </c>
      <c r="D1551" s="78" t="s">
        <v>11805</v>
      </c>
      <c r="E1551" s="78" t="s">
        <v>11804</v>
      </c>
      <c r="N1551" s="78" t="s">
        <v>16502</v>
      </c>
    </row>
    <row r="1552" customFormat="false" ht="15" hidden="false" customHeight="false" outlineLevel="0" collapsed="false">
      <c r="A1552" s="78" t="s">
        <v>16497</v>
      </c>
      <c r="B1552" s="78" t="s">
        <v>11782</v>
      </c>
      <c r="C1552" s="78" t="n">
        <v>145666728</v>
      </c>
      <c r="D1552" s="78" t="s">
        <v>11784</v>
      </c>
      <c r="E1552" s="78" t="s">
        <v>11783</v>
      </c>
      <c r="N1552" s="78" t="s">
        <v>16502</v>
      </c>
    </row>
    <row r="1553" customFormat="false" ht="15" hidden="false" customHeight="false" outlineLevel="0" collapsed="false">
      <c r="A1553" s="78" t="s">
        <v>16497</v>
      </c>
      <c r="B1553" s="78" t="s">
        <v>11502</v>
      </c>
      <c r="C1553" s="78" t="n">
        <v>21002445</v>
      </c>
      <c r="D1553" s="78" t="n">
        <v>594918104</v>
      </c>
      <c r="E1553" s="78" t="s">
        <v>11503</v>
      </c>
      <c r="N1553" s="78" t="s">
        <v>16502</v>
      </c>
    </row>
    <row r="1554" customFormat="false" ht="15" hidden="false" customHeight="false" outlineLevel="0" collapsed="false">
      <c r="A1554" s="78" t="s">
        <v>16497</v>
      </c>
      <c r="B1554" s="78" t="s">
        <v>11510</v>
      </c>
      <c r="C1554" s="78" t="n">
        <v>118502316</v>
      </c>
      <c r="F1554" s="78" t="s">
        <v>16498</v>
      </c>
      <c r="G1554" s="78" t="s">
        <v>11502</v>
      </c>
      <c r="H1554" s="78" t="s">
        <v>11502</v>
      </c>
      <c r="I1554" s="78" t="s">
        <v>564</v>
      </c>
      <c r="J1554" s="78" t="n">
        <v>21002445</v>
      </c>
      <c r="K1554" s="78" t="n">
        <v>594918104</v>
      </c>
      <c r="L1554" s="78" t="s">
        <v>17155</v>
      </c>
      <c r="M1554" s="78" t="s">
        <v>11503</v>
      </c>
      <c r="N1554" s="78" t="s">
        <v>16502</v>
      </c>
    </row>
    <row r="1555" customFormat="false" ht="15" hidden="false" customHeight="false" outlineLevel="0" collapsed="false">
      <c r="A1555" s="78" t="s">
        <v>16497</v>
      </c>
      <c r="B1555" s="78" t="s">
        <v>11531</v>
      </c>
      <c r="C1555" s="78" t="n">
        <v>119137206</v>
      </c>
      <c r="F1555" s="78" t="s">
        <v>16498</v>
      </c>
      <c r="G1555" s="78" t="s">
        <v>11502</v>
      </c>
      <c r="H1555" s="78" t="s">
        <v>11502</v>
      </c>
      <c r="I1555" s="78" t="s">
        <v>564</v>
      </c>
      <c r="J1555" s="78" t="n">
        <v>21002445</v>
      </c>
      <c r="K1555" s="78" t="n">
        <v>594918104</v>
      </c>
      <c r="L1555" s="78" t="s">
        <v>17155</v>
      </c>
      <c r="M1555" s="78" t="s">
        <v>11503</v>
      </c>
      <c r="N1555" s="78" t="s">
        <v>16502</v>
      </c>
    </row>
    <row r="1556" customFormat="false" ht="15" hidden="false" customHeight="false" outlineLevel="0" collapsed="false">
      <c r="A1556" s="78" t="s">
        <v>16497</v>
      </c>
      <c r="B1556" s="78" t="s">
        <v>11517</v>
      </c>
      <c r="C1556" s="78" t="n">
        <v>119137169</v>
      </c>
      <c r="F1556" s="78" t="s">
        <v>16498</v>
      </c>
      <c r="G1556" s="78" t="s">
        <v>11502</v>
      </c>
      <c r="H1556" s="78" t="s">
        <v>11502</v>
      </c>
      <c r="I1556" s="78" t="s">
        <v>564</v>
      </c>
      <c r="J1556" s="78" t="n">
        <v>21002445</v>
      </c>
      <c r="K1556" s="78" t="n">
        <v>594918104</v>
      </c>
      <c r="L1556" s="78" t="s">
        <v>17155</v>
      </c>
      <c r="M1556" s="78" t="s">
        <v>11503</v>
      </c>
      <c r="N1556" s="78" t="s">
        <v>16502</v>
      </c>
    </row>
    <row r="1557" customFormat="false" ht="15" hidden="false" customHeight="false" outlineLevel="0" collapsed="false">
      <c r="A1557" s="78" t="s">
        <v>16497</v>
      </c>
      <c r="B1557" s="78" t="s">
        <v>11524</v>
      </c>
      <c r="C1557" s="78" t="n">
        <v>119137171</v>
      </c>
      <c r="F1557" s="78" t="s">
        <v>16498</v>
      </c>
      <c r="G1557" s="78" t="s">
        <v>11502</v>
      </c>
      <c r="H1557" s="78" t="s">
        <v>11502</v>
      </c>
      <c r="I1557" s="78" t="s">
        <v>564</v>
      </c>
      <c r="J1557" s="78" t="n">
        <v>21002445</v>
      </c>
      <c r="K1557" s="78" t="n">
        <v>594918104</v>
      </c>
      <c r="L1557" s="78" t="s">
        <v>17155</v>
      </c>
      <c r="M1557" s="78" t="s">
        <v>11503</v>
      </c>
      <c r="N1557" s="78" t="s">
        <v>16502</v>
      </c>
    </row>
    <row r="1558" customFormat="false" ht="15" hidden="false" customHeight="false" outlineLevel="0" collapsed="false">
      <c r="A1558" s="78" t="s">
        <v>16497</v>
      </c>
      <c r="B1558" s="78" t="s">
        <v>11545</v>
      </c>
      <c r="C1558" s="78" t="n">
        <v>149786006</v>
      </c>
      <c r="F1558" s="78" t="s">
        <v>16498</v>
      </c>
      <c r="G1558" s="78" t="s">
        <v>11502</v>
      </c>
      <c r="H1558" s="78" t="s">
        <v>11502</v>
      </c>
      <c r="I1558" s="78" t="s">
        <v>564</v>
      </c>
      <c r="J1558" s="78" t="n">
        <v>21002445</v>
      </c>
      <c r="K1558" s="78" t="n">
        <v>594918104</v>
      </c>
      <c r="L1558" s="78" t="s">
        <v>17155</v>
      </c>
      <c r="M1558" s="78" t="s">
        <v>11503</v>
      </c>
      <c r="N1558" s="78" t="s">
        <v>16502</v>
      </c>
    </row>
    <row r="1559" customFormat="false" ht="15" hidden="false" customHeight="false" outlineLevel="0" collapsed="false">
      <c r="A1559" s="78" t="s">
        <v>16497</v>
      </c>
      <c r="B1559" s="78" t="s">
        <v>11538</v>
      </c>
      <c r="C1559" s="78" t="n">
        <v>149785864</v>
      </c>
      <c r="F1559" s="78" t="s">
        <v>16498</v>
      </c>
      <c r="G1559" s="78" t="s">
        <v>11502</v>
      </c>
      <c r="H1559" s="78" t="s">
        <v>11502</v>
      </c>
      <c r="I1559" s="78" t="s">
        <v>564</v>
      </c>
      <c r="J1559" s="78" t="n">
        <v>21002445</v>
      </c>
      <c r="K1559" s="78" t="n">
        <v>594918104</v>
      </c>
      <c r="L1559" s="78" t="s">
        <v>17155</v>
      </c>
      <c r="M1559" s="78" t="s">
        <v>11503</v>
      </c>
      <c r="N1559" s="78" t="s">
        <v>16502</v>
      </c>
    </row>
    <row r="1560" customFormat="false" ht="15" hidden="false" customHeight="false" outlineLevel="0" collapsed="false">
      <c r="A1560" s="78" t="s">
        <v>16497</v>
      </c>
      <c r="B1560" s="78" t="s">
        <v>11175</v>
      </c>
      <c r="C1560" s="78" t="n">
        <v>93612968</v>
      </c>
      <c r="D1560" s="78" t="s">
        <v>208</v>
      </c>
      <c r="E1560" s="78" t="s">
        <v>11176</v>
      </c>
      <c r="N1560" s="78" t="s">
        <v>16502</v>
      </c>
    </row>
    <row r="1561" customFormat="false" ht="15" hidden="false" customHeight="false" outlineLevel="0" collapsed="false">
      <c r="A1561" s="78" t="s">
        <v>16497</v>
      </c>
      <c r="B1561" s="78" t="s">
        <v>11190</v>
      </c>
      <c r="C1561" s="78" t="n">
        <v>127033073</v>
      </c>
      <c r="F1561" s="78" t="s">
        <v>16498</v>
      </c>
      <c r="G1561" s="78" t="s">
        <v>11175</v>
      </c>
      <c r="H1561" s="78" t="s">
        <v>11175</v>
      </c>
      <c r="I1561" s="78" t="s">
        <v>17156</v>
      </c>
      <c r="J1561" s="78" t="n">
        <v>93612968</v>
      </c>
      <c r="K1561" s="78" t="s">
        <v>208</v>
      </c>
      <c r="L1561" s="78" t="s">
        <v>17157</v>
      </c>
      <c r="M1561" s="78" t="s">
        <v>11176</v>
      </c>
      <c r="N1561" s="78" t="s">
        <v>16502</v>
      </c>
    </row>
    <row r="1562" customFormat="false" ht="15" hidden="false" customHeight="false" outlineLevel="0" collapsed="false">
      <c r="A1562" s="78" t="s">
        <v>16497</v>
      </c>
      <c r="B1562" s="78" t="s">
        <v>11183</v>
      </c>
      <c r="C1562" s="78" t="n">
        <v>126353269</v>
      </c>
      <c r="F1562" s="78" t="s">
        <v>16498</v>
      </c>
      <c r="G1562" s="78" t="s">
        <v>11175</v>
      </c>
      <c r="H1562" s="78" t="s">
        <v>11175</v>
      </c>
      <c r="I1562" s="78" t="s">
        <v>17156</v>
      </c>
      <c r="J1562" s="78" t="n">
        <v>93612968</v>
      </c>
      <c r="K1562" s="78" t="s">
        <v>208</v>
      </c>
      <c r="L1562" s="78" t="s">
        <v>17157</v>
      </c>
      <c r="M1562" s="78" t="s">
        <v>11176</v>
      </c>
      <c r="N1562" s="78" t="s">
        <v>16502</v>
      </c>
    </row>
    <row r="1563" customFormat="false" ht="15" hidden="false" customHeight="false" outlineLevel="0" collapsed="false">
      <c r="A1563" s="78" t="s">
        <v>16497</v>
      </c>
      <c r="B1563" s="78" t="s">
        <v>11197</v>
      </c>
      <c r="C1563" s="78" t="n">
        <v>136433784</v>
      </c>
      <c r="F1563" s="78" t="s">
        <v>16498</v>
      </c>
      <c r="G1563" s="78" t="s">
        <v>11175</v>
      </c>
      <c r="H1563" s="78" t="s">
        <v>11175</v>
      </c>
      <c r="I1563" s="78" t="s">
        <v>17156</v>
      </c>
      <c r="J1563" s="78" t="n">
        <v>93612968</v>
      </c>
      <c r="K1563" s="78" t="s">
        <v>208</v>
      </c>
      <c r="L1563" s="78" t="s">
        <v>17157</v>
      </c>
      <c r="M1563" s="78" t="s">
        <v>11176</v>
      </c>
      <c r="N1563" s="78" t="s">
        <v>16502</v>
      </c>
    </row>
    <row r="1564" customFormat="false" ht="15" hidden="false" customHeight="false" outlineLevel="0" collapsed="false">
      <c r="A1564" s="78" t="s">
        <v>16497</v>
      </c>
      <c r="B1564" s="78" t="s">
        <v>11472</v>
      </c>
      <c r="C1564" s="78" t="n">
        <v>21002444</v>
      </c>
      <c r="D1564" s="78" t="n">
        <v>595112103</v>
      </c>
      <c r="E1564" s="78" t="s">
        <v>11473</v>
      </c>
      <c r="N1564" s="78" t="s">
        <v>16502</v>
      </c>
    </row>
    <row r="1565" customFormat="false" ht="15" hidden="false" customHeight="false" outlineLevel="0" collapsed="false">
      <c r="A1565" s="78" t="s">
        <v>16497</v>
      </c>
      <c r="B1565" s="78" t="s">
        <v>11480</v>
      </c>
      <c r="C1565" s="78" t="n">
        <v>118501346</v>
      </c>
      <c r="F1565" s="78" t="s">
        <v>16498</v>
      </c>
      <c r="G1565" s="78" t="s">
        <v>11472</v>
      </c>
      <c r="H1565" s="78" t="s">
        <v>11472</v>
      </c>
      <c r="I1565" s="78" t="s">
        <v>563</v>
      </c>
      <c r="J1565" s="78" t="n">
        <v>21002444</v>
      </c>
      <c r="K1565" s="78" t="n">
        <v>595112103</v>
      </c>
      <c r="L1565" s="78" t="s">
        <v>17158</v>
      </c>
      <c r="M1565" s="78" t="s">
        <v>11473</v>
      </c>
      <c r="N1565" s="78" t="s">
        <v>16502</v>
      </c>
    </row>
    <row r="1566" customFormat="false" ht="15" hidden="false" customHeight="false" outlineLevel="0" collapsed="false">
      <c r="A1566" s="78" t="s">
        <v>16497</v>
      </c>
      <c r="B1566" s="78" t="s">
        <v>11487</v>
      </c>
      <c r="C1566" s="78" t="n">
        <v>118501349</v>
      </c>
      <c r="F1566" s="78" t="s">
        <v>16498</v>
      </c>
      <c r="G1566" s="78" t="s">
        <v>11472</v>
      </c>
      <c r="H1566" s="78" t="s">
        <v>11472</v>
      </c>
      <c r="I1566" s="78" t="s">
        <v>563</v>
      </c>
      <c r="J1566" s="78" t="n">
        <v>21002444</v>
      </c>
      <c r="K1566" s="78" t="n">
        <v>595112103</v>
      </c>
      <c r="L1566" s="78" t="s">
        <v>17158</v>
      </c>
      <c r="M1566" s="78" t="s">
        <v>11473</v>
      </c>
      <c r="N1566" s="78" t="s">
        <v>16502</v>
      </c>
    </row>
    <row r="1567" customFormat="false" ht="15" hidden="false" customHeight="false" outlineLevel="0" collapsed="false">
      <c r="A1567" s="78" t="s">
        <v>16497</v>
      </c>
      <c r="B1567" s="78" t="s">
        <v>11494</v>
      </c>
      <c r="C1567" s="78" t="n">
        <v>135052127</v>
      </c>
      <c r="F1567" s="78" t="s">
        <v>16498</v>
      </c>
      <c r="G1567" s="78" t="s">
        <v>11472</v>
      </c>
      <c r="H1567" s="78" t="s">
        <v>11472</v>
      </c>
      <c r="I1567" s="78" t="s">
        <v>563</v>
      </c>
      <c r="J1567" s="78" t="n">
        <v>21002444</v>
      </c>
      <c r="K1567" s="78" t="n">
        <v>595112103</v>
      </c>
      <c r="L1567" s="78" t="s">
        <v>17158</v>
      </c>
      <c r="M1567" s="78" t="s">
        <v>11473</v>
      </c>
      <c r="N1567" s="78" t="s">
        <v>16502</v>
      </c>
    </row>
    <row r="1568" customFormat="false" ht="15" hidden="false" customHeight="false" outlineLevel="0" collapsed="false">
      <c r="A1568" s="78" t="s">
        <v>16497</v>
      </c>
      <c r="B1568" s="78" t="s">
        <v>17159</v>
      </c>
      <c r="C1568" s="78" t="n">
        <v>158688353</v>
      </c>
      <c r="F1568" s="78" t="s">
        <v>16498</v>
      </c>
      <c r="G1568" s="78" t="s">
        <v>11472</v>
      </c>
      <c r="H1568" s="78" t="s">
        <v>11472</v>
      </c>
      <c r="I1568" s="78" t="s">
        <v>563</v>
      </c>
      <c r="J1568" s="78" t="n">
        <v>21002444</v>
      </c>
      <c r="K1568" s="78" t="n">
        <v>595112103</v>
      </c>
      <c r="L1568" s="78" t="s">
        <v>17158</v>
      </c>
      <c r="M1568" s="78" t="s">
        <v>11473</v>
      </c>
      <c r="N1568" s="78" t="s">
        <v>16502</v>
      </c>
    </row>
    <row r="1569" customFormat="false" ht="15" hidden="false" customHeight="false" outlineLevel="0" collapsed="false">
      <c r="A1569" s="78" t="s">
        <v>16497</v>
      </c>
      <c r="B1569" s="78" t="s">
        <v>17160</v>
      </c>
      <c r="C1569" s="78" t="n">
        <v>158970549</v>
      </c>
      <c r="F1569" s="78" t="s">
        <v>16498</v>
      </c>
      <c r="G1569" s="78" t="s">
        <v>11472</v>
      </c>
      <c r="H1569" s="78" t="s">
        <v>11472</v>
      </c>
      <c r="I1569" s="78" t="s">
        <v>563</v>
      </c>
      <c r="J1569" s="78" t="n">
        <v>21002444</v>
      </c>
      <c r="K1569" s="78" t="n">
        <v>595112103</v>
      </c>
      <c r="L1569" s="78" t="s">
        <v>17158</v>
      </c>
      <c r="M1569" s="78" t="s">
        <v>11473</v>
      </c>
      <c r="N1569" s="78" t="s">
        <v>16502</v>
      </c>
    </row>
    <row r="1570" customFormat="false" ht="15" hidden="false" customHeight="false" outlineLevel="0" collapsed="false">
      <c r="A1570" s="78" t="s">
        <v>16497</v>
      </c>
      <c r="B1570" s="78" t="s">
        <v>17161</v>
      </c>
      <c r="C1570" s="78" t="n">
        <v>154765710</v>
      </c>
      <c r="F1570" s="78" t="s">
        <v>16498</v>
      </c>
      <c r="G1570" s="78" t="s">
        <v>11472</v>
      </c>
      <c r="H1570" s="78" t="s">
        <v>11472</v>
      </c>
      <c r="I1570" s="78" t="s">
        <v>563</v>
      </c>
      <c r="J1570" s="78" t="n">
        <v>21002444</v>
      </c>
      <c r="K1570" s="78" t="n">
        <v>595112103</v>
      </c>
      <c r="L1570" s="78" t="s">
        <v>17158</v>
      </c>
      <c r="M1570" s="78" t="s">
        <v>11473</v>
      </c>
      <c r="N1570" s="78" t="s">
        <v>16502</v>
      </c>
    </row>
    <row r="1571" customFormat="false" ht="15" hidden="false" customHeight="false" outlineLevel="0" collapsed="false">
      <c r="A1571" s="78" t="s">
        <v>16497</v>
      </c>
      <c r="B1571" s="78" t="s">
        <v>17162</v>
      </c>
      <c r="C1571" s="78" t="n">
        <v>154765714</v>
      </c>
      <c r="F1571" s="78" t="s">
        <v>16498</v>
      </c>
      <c r="G1571" s="78" t="s">
        <v>11472</v>
      </c>
      <c r="H1571" s="78" t="s">
        <v>11472</v>
      </c>
      <c r="I1571" s="78" t="s">
        <v>563</v>
      </c>
      <c r="J1571" s="78" t="n">
        <v>21002444</v>
      </c>
      <c r="K1571" s="78" t="n">
        <v>595112103</v>
      </c>
      <c r="L1571" s="78" t="s">
        <v>17158</v>
      </c>
      <c r="M1571" s="78" t="s">
        <v>11473</v>
      </c>
      <c r="N1571" s="78" t="s">
        <v>16502</v>
      </c>
    </row>
    <row r="1572" customFormat="false" ht="15" hidden="false" customHeight="false" outlineLevel="0" collapsed="false">
      <c r="A1572" s="78" t="s">
        <v>16497</v>
      </c>
      <c r="B1572" s="78" t="s">
        <v>17163</v>
      </c>
      <c r="C1572" s="78" t="n">
        <v>155506112</v>
      </c>
      <c r="F1572" s="78" t="s">
        <v>16498</v>
      </c>
      <c r="G1572" s="78" t="s">
        <v>11472</v>
      </c>
      <c r="H1572" s="78" t="s">
        <v>11472</v>
      </c>
      <c r="I1572" s="78" t="s">
        <v>563</v>
      </c>
      <c r="J1572" s="78" t="n">
        <v>21002444</v>
      </c>
      <c r="K1572" s="78" t="n">
        <v>595112103</v>
      </c>
      <c r="L1572" s="78" t="s">
        <v>17158</v>
      </c>
      <c r="M1572" s="78" t="s">
        <v>11473</v>
      </c>
      <c r="N1572" s="78" t="s">
        <v>16502</v>
      </c>
    </row>
    <row r="1573" customFormat="false" ht="15" hidden="false" customHeight="false" outlineLevel="0" collapsed="false">
      <c r="A1573" s="78" t="s">
        <v>16497</v>
      </c>
      <c r="B1573" s="78" t="s">
        <v>17164</v>
      </c>
      <c r="C1573" s="78" t="n">
        <v>158277225</v>
      </c>
      <c r="F1573" s="78" t="s">
        <v>16498</v>
      </c>
      <c r="G1573" s="78" t="s">
        <v>11472</v>
      </c>
      <c r="H1573" s="78" t="s">
        <v>11472</v>
      </c>
      <c r="I1573" s="78" t="s">
        <v>563</v>
      </c>
      <c r="J1573" s="78" t="n">
        <v>21002444</v>
      </c>
      <c r="K1573" s="78" t="n">
        <v>595112103</v>
      </c>
      <c r="L1573" s="78" t="s">
        <v>17158</v>
      </c>
      <c r="M1573" s="78" t="s">
        <v>11473</v>
      </c>
      <c r="N1573" s="78" t="s">
        <v>16502</v>
      </c>
    </row>
    <row r="1574" customFormat="false" ht="15" hidden="false" customHeight="false" outlineLevel="0" collapsed="false">
      <c r="A1574" s="78" t="s">
        <v>16497</v>
      </c>
      <c r="B1574" s="78" t="s">
        <v>11935</v>
      </c>
      <c r="C1574" s="78" t="n">
        <v>21002456</v>
      </c>
      <c r="D1574" s="78" t="s">
        <v>229</v>
      </c>
      <c r="E1574" s="78" t="s">
        <v>11936</v>
      </c>
      <c r="N1574" s="78" t="s">
        <v>16502</v>
      </c>
    </row>
    <row r="1575" customFormat="false" ht="15" hidden="false" customHeight="false" outlineLevel="0" collapsed="false">
      <c r="A1575" s="78" t="s">
        <v>16497</v>
      </c>
      <c r="B1575" s="78" t="s">
        <v>11925</v>
      </c>
      <c r="C1575" s="78" t="n">
        <v>84222079</v>
      </c>
      <c r="D1575" s="78" t="s">
        <v>11927</v>
      </c>
      <c r="E1575" s="78" t="s">
        <v>11926</v>
      </c>
      <c r="N1575" s="78" t="s">
        <v>16502</v>
      </c>
    </row>
    <row r="1576" customFormat="false" ht="15" hidden="false" customHeight="false" outlineLevel="0" collapsed="false">
      <c r="A1576" s="78" t="s">
        <v>16497</v>
      </c>
      <c r="B1576" s="78" t="s">
        <v>11925</v>
      </c>
      <c r="C1576" s="78" t="n">
        <v>84222079</v>
      </c>
      <c r="D1576" s="78" t="s">
        <v>11927</v>
      </c>
      <c r="E1576" s="78" t="s">
        <v>11926</v>
      </c>
      <c r="N1576" s="78" t="s">
        <v>16502</v>
      </c>
    </row>
    <row r="1577" customFormat="false" ht="15" hidden="false" customHeight="false" outlineLevel="0" collapsed="false">
      <c r="A1577" s="78" t="s">
        <v>16497</v>
      </c>
      <c r="B1577" s="78" t="s">
        <v>11925</v>
      </c>
      <c r="C1577" s="78" t="n">
        <v>84222079</v>
      </c>
      <c r="D1577" s="78" t="s">
        <v>11927</v>
      </c>
      <c r="E1577" s="78" t="s">
        <v>11926</v>
      </c>
      <c r="N1577" s="78" t="s">
        <v>16502</v>
      </c>
    </row>
    <row r="1578" customFormat="false" ht="15" hidden="false" customHeight="false" outlineLevel="0" collapsed="false">
      <c r="A1578" s="78" t="s">
        <v>16497</v>
      </c>
      <c r="B1578" s="78" t="s">
        <v>16387</v>
      </c>
      <c r="C1578" s="78" t="n">
        <v>125449009</v>
      </c>
      <c r="D1578" s="78" t="s">
        <v>230</v>
      </c>
      <c r="E1578" s="78" t="s">
        <v>16388</v>
      </c>
      <c r="N1578" s="78" t="s">
        <v>16502</v>
      </c>
    </row>
    <row r="1579" customFormat="false" ht="15" hidden="false" customHeight="false" outlineLevel="0" collapsed="false">
      <c r="A1579" s="78" t="s">
        <v>16497</v>
      </c>
      <c r="B1579" s="78" t="s">
        <v>12092</v>
      </c>
      <c r="C1579" s="78" t="n">
        <v>21002329</v>
      </c>
      <c r="D1579" s="78" t="s">
        <v>234</v>
      </c>
      <c r="E1579" s="78" t="s">
        <v>12093</v>
      </c>
      <c r="N1579" s="78" t="s">
        <v>16502</v>
      </c>
    </row>
    <row r="1580" customFormat="false" ht="15" hidden="false" customHeight="false" outlineLevel="0" collapsed="false">
      <c r="A1580" s="78" t="s">
        <v>16497</v>
      </c>
      <c r="B1580" s="78" t="s">
        <v>12099</v>
      </c>
      <c r="C1580" s="78" t="n">
        <v>153925997</v>
      </c>
      <c r="F1580" s="78" t="s">
        <v>16498</v>
      </c>
      <c r="G1580" s="78" t="s">
        <v>12092</v>
      </c>
      <c r="H1580" s="78" t="s">
        <v>12092</v>
      </c>
      <c r="I1580" s="78" t="s">
        <v>576</v>
      </c>
      <c r="J1580" s="78" t="n">
        <v>21002329</v>
      </c>
      <c r="K1580" s="78" t="s">
        <v>234</v>
      </c>
      <c r="L1580" s="78" t="s">
        <v>17165</v>
      </c>
      <c r="M1580" s="78" t="s">
        <v>12093</v>
      </c>
      <c r="N1580" s="78" t="s">
        <v>16502</v>
      </c>
    </row>
    <row r="1581" customFormat="false" ht="15" hidden="false" customHeight="false" outlineLevel="0" collapsed="false">
      <c r="A1581" s="78" t="s">
        <v>16497</v>
      </c>
      <c r="B1581" s="78" t="s">
        <v>12106</v>
      </c>
      <c r="C1581" s="78" t="n">
        <v>155505486</v>
      </c>
      <c r="F1581" s="78" t="s">
        <v>16498</v>
      </c>
      <c r="G1581" s="78" t="s">
        <v>12092</v>
      </c>
      <c r="H1581" s="78" t="s">
        <v>12092</v>
      </c>
      <c r="I1581" s="78" t="s">
        <v>576</v>
      </c>
      <c r="J1581" s="78" t="n">
        <v>21002329</v>
      </c>
      <c r="K1581" s="78" t="s">
        <v>234</v>
      </c>
      <c r="L1581" s="78" t="s">
        <v>17165</v>
      </c>
      <c r="M1581" s="78" t="s">
        <v>12093</v>
      </c>
      <c r="N1581" s="78" t="s">
        <v>16502</v>
      </c>
    </row>
    <row r="1582" customFormat="false" ht="15" hidden="false" customHeight="false" outlineLevel="0" collapsed="false">
      <c r="A1582" s="78" t="s">
        <v>16497</v>
      </c>
      <c r="B1582" s="78" t="s">
        <v>12059</v>
      </c>
      <c r="C1582" s="78" t="n">
        <v>21002466</v>
      </c>
      <c r="D1582" s="78" t="n">
        <v>651639106</v>
      </c>
      <c r="E1582" s="78" t="s">
        <v>12060</v>
      </c>
      <c r="N1582" s="78" t="s">
        <v>16502</v>
      </c>
    </row>
    <row r="1583" customFormat="false" ht="15" hidden="false" customHeight="false" outlineLevel="0" collapsed="false">
      <c r="A1583" s="78" t="s">
        <v>16497</v>
      </c>
      <c r="B1583" s="78" t="s">
        <v>17166</v>
      </c>
      <c r="C1583" s="78" t="n">
        <v>151973786</v>
      </c>
      <c r="F1583" s="78" t="s">
        <v>16498</v>
      </c>
      <c r="G1583" s="78" t="s">
        <v>12059</v>
      </c>
      <c r="H1583" s="78" t="s">
        <v>12059</v>
      </c>
      <c r="I1583" s="78" t="s">
        <v>575</v>
      </c>
      <c r="J1583" s="78" t="n">
        <v>21002466</v>
      </c>
      <c r="K1583" s="78" t="n">
        <v>651639106</v>
      </c>
      <c r="L1583" s="78" t="s">
        <v>17167</v>
      </c>
      <c r="M1583" s="78" t="s">
        <v>12060</v>
      </c>
      <c r="N1583" s="78" t="s">
        <v>16502</v>
      </c>
    </row>
    <row r="1584" customFormat="false" ht="15" hidden="false" customHeight="false" outlineLevel="0" collapsed="false">
      <c r="A1584" s="78" t="s">
        <v>16497</v>
      </c>
      <c r="B1584" s="78" t="s">
        <v>17168</v>
      </c>
      <c r="C1584" s="78" t="n">
        <v>151973658</v>
      </c>
      <c r="F1584" s="78" t="s">
        <v>16498</v>
      </c>
      <c r="G1584" s="78" t="s">
        <v>12059</v>
      </c>
      <c r="H1584" s="78" t="s">
        <v>12059</v>
      </c>
      <c r="I1584" s="78" t="s">
        <v>575</v>
      </c>
      <c r="J1584" s="78" t="n">
        <v>21002466</v>
      </c>
      <c r="K1584" s="78" t="n">
        <v>651639106</v>
      </c>
      <c r="L1584" s="78" t="s">
        <v>17167</v>
      </c>
      <c r="M1584" s="78" t="s">
        <v>12060</v>
      </c>
      <c r="N1584" s="78" t="s">
        <v>16502</v>
      </c>
    </row>
    <row r="1585" customFormat="false" ht="15" hidden="false" customHeight="false" outlineLevel="0" collapsed="false">
      <c r="A1585" s="78" t="s">
        <v>16497</v>
      </c>
      <c r="B1585" s="78" t="s">
        <v>17169</v>
      </c>
      <c r="C1585" s="78" t="n">
        <v>151973795</v>
      </c>
      <c r="F1585" s="78" t="s">
        <v>16498</v>
      </c>
      <c r="G1585" s="78" t="s">
        <v>12059</v>
      </c>
      <c r="H1585" s="78" t="s">
        <v>12059</v>
      </c>
      <c r="I1585" s="78" t="s">
        <v>575</v>
      </c>
      <c r="J1585" s="78" t="n">
        <v>21002466</v>
      </c>
      <c r="K1585" s="78" t="n">
        <v>651639106</v>
      </c>
      <c r="L1585" s="78" t="s">
        <v>17167</v>
      </c>
      <c r="M1585" s="78" t="s">
        <v>12060</v>
      </c>
      <c r="N1585" s="78" t="s">
        <v>16502</v>
      </c>
    </row>
    <row r="1586" customFormat="false" ht="15" hidden="false" customHeight="false" outlineLevel="0" collapsed="false">
      <c r="A1586" s="78" t="s">
        <v>16497</v>
      </c>
      <c r="B1586" s="78" t="s">
        <v>12066</v>
      </c>
      <c r="C1586" s="78" t="n">
        <v>151973788</v>
      </c>
      <c r="F1586" s="78" t="s">
        <v>16498</v>
      </c>
      <c r="G1586" s="78" t="s">
        <v>12059</v>
      </c>
      <c r="H1586" s="78" t="s">
        <v>12059</v>
      </c>
      <c r="I1586" s="78" t="s">
        <v>575</v>
      </c>
      <c r="J1586" s="78" t="n">
        <v>21002466</v>
      </c>
      <c r="K1586" s="78" t="n">
        <v>651639106</v>
      </c>
      <c r="L1586" s="78" t="s">
        <v>17167</v>
      </c>
      <c r="M1586" s="78" t="s">
        <v>12060</v>
      </c>
      <c r="N1586" s="78" t="s">
        <v>16502</v>
      </c>
    </row>
    <row r="1587" customFormat="false" ht="15" hidden="false" customHeight="false" outlineLevel="0" collapsed="false">
      <c r="A1587" s="78" t="s">
        <v>16497</v>
      </c>
      <c r="B1587" s="78" t="s">
        <v>17170</v>
      </c>
      <c r="C1587" s="78" t="n">
        <v>151973644</v>
      </c>
      <c r="F1587" s="78" t="s">
        <v>16498</v>
      </c>
      <c r="G1587" s="78" t="s">
        <v>12059</v>
      </c>
      <c r="H1587" s="78" t="s">
        <v>12059</v>
      </c>
      <c r="I1587" s="78" t="s">
        <v>575</v>
      </c>
      <c r="J1587" s="78" t="n">
        <v>21002466</v>
      </c>
      <c r="K1587" s="78" t="n">
        <v>651639106</v>
      </c>
      <c r="L1587" s="78" t="s">
        <v>17167</v>
      </c>
      <c r="M1587" s="78" t="s">
        <v>12060</v>
      </c>
      <c r="N1587" s="78" t="s">
        <v>16502</v>
      </c>
    </row>
    <row r="1588" customFormat="false" ht="15" hidden="false" customHeight="false" outlineLevel="0" collapsed="false">
      <c r="A1588" s="78" t="s">
        <v>16497</v>
      </c>
      <c r="B1588" s="78" t="s">
        <v>17171</v>
      </c>
      <c r="C1588" s="78" t="n">
        <v>151973772</v>
      </c>
      <c r="F1588" s="78" t="s">
        <v>16498</v>
      </c>
      <c r="G1588" s="78" t="s">
        <v>12059</v>
      </c>
      <c r="H1588" s="78" t="s">
        <v>12059</v>
      </c>
      <c r="I1588" s="78" t="s">
        <v>575</v>
      </c>
      <c r="J1588" s="78" t="n">
        <v>21002466</v>
      </c>
      <c r="K1588" s="78" t="n">
        <v>651639106</v>
      </c>
      <c r="L1588" s="78" t="s">
        <v>17167</v>
      </c>
      <c r="M1588" s="78" t="s">
        <v>12060</v>
      </c>
      <c r="N1588" s="78" t="s">
        <v>16502</v>
      </c>
    </row>
    <row r="1589" customFormat="false" ht="15" hidden="false" customHeight="false" outlineLevel="0" collapsed="false">
      <c r="A1589" s="78" t="s">
        <v>16497</v>
      </c>
      <c r="B1589" s="78" t="s">
        <v>12073</v>
      </c>
      <c r="C1589" s="78" t="n">
        <v>151973764</v>
      </c>
      <c r="F1589" s="78" t="s">
        <v>16498</v>
      </c>
      <c r="G1589" s="78" t="s">
        <v>12059</v>
      </c>
      <c r="H1589" s="78" t="s">
        <v>12059</v>
      </c>
      <c r="I1589" s="78" t="s">
        <v>575</v>
      </c>
      <c r="J1589" s="78" t="n">
        <v>21002466</v>
      </c>
      <c r="K1589" s="78" t="n">
        <v>651639106</v>
      </c>
      <c r="L1589" s="78" t="s">
        <v>17167</v>
      </c>
      <c r="M1589" s="78" t="s">
        <v>12060</v>
      </c>
      <c r="N1589" s="78" t="s">
        <v>16502</v>
      </c>
    </row>
    <row r="1590" customFormat="false" ht="15" hidden="false" customHeight="false" outlineLevel="0" collapsed="false">
      <c r="A1590" s="78" t="s">
        <v>16497</v>
      </c>
      <c r="B1590" s="78" t="s">
        <v>7300</v>
      </c>
      <c r="C1590" s="78" t="n">
        <v>78653203</v>
      </c>
      <c r="D1590" s="78" t="s">
        <v>95</v>
      </c>
      <c r="E1590" s="78" t="s">
        <v>7301</v>
      </c>
      <c r="N1590" s="78" t="s">
        <v>16502</v>
      </c>
    </row>
    <row r="1591" customFormat="false" ht="15" hidden="false" customHeight="false" outlineLevel="0" collapsed="false">
      <c r="A1591" s="78" t="s">
        <v>16497</v>
      </c>
      <c r="B1591" s="78" t="s">
        <v>7300</v>
      </c>
      <c r="C1591" s="78" t="n">
        <v>78653203</v>
      </c>
      <c r="D1591" s="78" t="s">
        <v>95</v>
      </c>
      <c r="E1591" s="78" t="s">
        <v>7301</v>
      </c>
      <c r="N1591" s="78" t="s">
        <v>16502</v>
      </c>
    </row>
    <row r="1592" customFormat="false" ht="15" hidden="false" customHeight="false" outlineLevel="0" collapsed="false">
      <c r="A1592" s="78" t="s">
        <v>16497</v>
      </c>
      <c r="B1592" s="78" t="s">
        <v>7300</v>
      </c>
      <c r="C1592" s="78" t="n">
        <v>78653203</v>
      </c>
      <c r="D1592" s="78" t="s">
        <v>95</v>
      </c>
      <c r="E1592" s="78" t="s">
        <v>7301</v>
      </c>
      <c r="N1592" s="78" t="s">
        <v>16502</v>
      </c>
    </row>
    <row r="1593" customFormat="false" ht="15" hidden="false" customHeight="false" outlineLevel="0" collapsed="false">
      <c r="A1593" s="78" t="s">
        <v>16497</v>
      </c>
      <c r="B1593" s="78" t="s">
        <v>7307</v>
      </c>
      <c r="C1593" s="78" t="n">
        <v>139232786</v>
      </c>
      <c r="D1593" s="78" t="s">
        <v>96</v>
      </c>
      <c r="E1593" s="78" t="s">
        <v>7308</v>
      </c>
      <c r="F1593" s="78" t="s">
        <v>16498</v>
      </c>
      <c r="G1593" s="78" t="s">
        <v>7300</v>
      </c>
      <c r="H1593" s="78" t="s">
        <v>7300</v>
      </c>
      <c r="I1593" s="78" t="s">
        <v>17172</v>
      </c>
      <c r="J1593" s="78" t="n">
        <v>78653203</v>
      </c>
      <c r="K1593" s="78" t="s">
        <v>95</v>
      </c>
      <c r="L1593" s="78" t="s">
        <v>17173</v>
      </c>
      <c r="M1593" s="78" t="s">
        <v>7301</v>
      </c>
      <c r="N1593" s="78" t="s">
        <v>16502</v>
      </c>
    </row>
    <row r="1594" customFormat="false" ht="15" hidden="false" customHeight="false" outlineLevel="0" collapsed="false">
      <c r="A1594" s="78" t="s">
        <v>16497</v>
      </c>
      <c r="B1594" s="78" t="s">
        <v>7307</v>
      </c>
      <c r="C1594" s="78" t="n">
        <v>139232786</v>
      </c>
      <c r="D1594" s="78" t="s">
        <v>96</v>
      </c>
      <c r="E1594" s="78" t="s">
        <v>7308</v>
      </c>
      <c r="F1594" s="78" t="s">
        <v>16498</v>
      </c>
      <c r="G1594" s="78" t="s">
        <v>7300</v>
      </c>
      <c r="H1594" s="78" t="s">
        <v>7300</v>
      </c>
      <c r="I1594" s="78" t="s">
        <v>17172</v>
      </c>
      <c r="J1594" s="78" t="n">
        <v>78653203</v>
      </c>
      <c r="K1594" s="78" t="s">
        <v>95</v>
      </c>
      <c r="L1594" s="78" t="s">
        <v>17173</v>
      </c>
      <c r="M1594" s="78" t="s">
        <v>7301</v>
      </c>
      <c r="N1594" s="78" t="s">
        <v>16502</v>
      </c>
    </row>
    <row r="1595" customFormat="false" ht="15" hidden="false" customHeight="false" outlineLevel="0" collapsed="false">
      <c r="A1595" s="78" t="s">
        <v>16497</v>
      </c>
      <c r="B1595" s="78" t="s">
        <v>7307</v>
      </c>
      <c r="C1595" s="78" t="n">
        <v>139232786</v>
      </c>
      <c r="D1595" s="78" t="s">
        <v>96</v>
      </c>
      <c r="E1595" s="78" t="s">
        <v>7308</v>
      </c>
      <c r="F1595" s="78" t="s">
        <v>16498</v>
      </c>
      <c r="G1595" s="78" t="s">
        <v>7300</v>
      </c>
      <c r="H1595" s="78" t="s">
        <v>7300</v>
      </c>
      <c r="I1595" s="78" t="s">
        <v>17172</v>
      </c>
      <c r="J1595" s="78" t="n">
        <v>78653203</v>
      </c>
      <c r="K1595" s="78" t="s">
        <v>95</v>
      </c>
      <c r="L1595" s="78" t="s">
        <v>17173</v>
      </c>
      <c r="M1595" s="78" t="s">
        <v>7301</v>
      </c>
      <c r="N1595" s="78" t="s">
        <v>16502</v>
      </c>
    </row>
    <row r="1596" customFormat="false" ht="15" hidden="false" customHeight="false" outlineLevel="0" collapsed="false">
      <c r="A1596" s="78" t="s">
        <v>16497</v>
      </c>
      <c r="B1596" s="78" t="s">
        <v>12047</v>
      </c>
      <c r="C1596" s="78" t="n">
        <v>96196253</v>
      </c>
      <c r="D1596" s="78" t="s">
        <v>12049</v>
      </c>
      <c r="E1596" s="78" t="s">
        <v>12048</v>
      </c>
      <c r="N1596" s="78" t="s">
        <v>16502</v>
      </c>
    </row>
    <row r="1597" customFormat="false" ht="15" hidden="false" customHeight="false" outlineLevel="0" collapsed="false">
      <c r="A1597" s="78" t="s">
        <v>16497</v>
      </c>
      <c r="B1597" s="78" t="s">
        <v>12047</v>
      </c>
      <c r="C1597" s="78" t="n">
        <v>96196253</v>
      </c>
      <c r="D1597" s="78" t="s">
        <v>12049</v>
      </c>
      <c r="E1597" s="78" t="s">
        <v>12048</v>
      </c>
      <c r="N1597" s="78" t="s">
        <v>16502</v>
      </c>
    </row>
    <row r="1598" customFormat="false" ht="15" hidden="false" customHeight="false" outlineLevel="0" collapsed="false">
      <c r="A1598" s="78" t="s">
        <v>16497</v>
      </c>
      <c r="B1598" s="78" t="s">
        <v>12047</v>
      </c>
      <c r="C1598" s="78" t="n">
        <v>96196253</v>
      </c>
      <c r="D1598" s="78" t="s">
        <v>12049</v>
      </c>
      <c r="E1598" s="78" t="s">
        <v>12048</v>
      </c>
      <c r="N1598" s="78" t="s">
        <v>16502</v>
      </c>
    </row>
    <row r="1599" customFormat="false" ht="15" hidden="false" customHeight="false" outlineLevel="0" collapsed="false">
      <c r="A1599" s="78" t="s">
        <v>16497</v>
      </c>
      <c r="B1599" s="78" t="s">
        <v>11968</v>
      </c>
      <c r="C1599" s="78" t="n">
        <v>21003985</v>
      </c>
      <c r="D1599" s="78" t="s">
        <v>232</v>
      </c>
      <c r="E1599" s="78" t="s">
        <v>11969</v>
      </c>
      <c r="N1599" s="78" t="s">
        <v>16502</v>
      </c>
    </row>
    <row r="1600" customFormat="false" ht="15" hidden="false" customHeight="false" outlineLevel="0" collapsed="false">
      <c r="A1600" s="78" t="s">
        <v>16497</v>
      </c>
      <c r="B1600" s="78" t="s">
        <v>11976</v>
      </c>
      <c r="C1600" s="78" t="n">
        <v>118649523</v>
      </c>
      <c r="F1600" s="78" t="s">
        <v>16498</v>
      </c>
      <c r="G1600" s="78" t="s">
        <v>11968</v>
      </c>
      <c r="H1600" s="78" t="s">
        <v>11968</v>
      </c>
      <c r="I1600" s="78" t="s">
        <v>574</v>
      </c>
      <c r="J1600" s="78" t="n">
        <v>21003985</v>
      </c>
      <c r="K1600" s="78" t="s">
        <v>232</v>
      </c>
      <c r="L1600" s="78" t="s">
        <v>17174</v>
      </c>
      <c r="M1600" s="78" t="s">
        <v>11969</v>
      </c>
      <c r="N1600" s="78" t="s">
        <v>16502</v>
      </c>
    </row>
    <row r="1601" customFormat="false" ht="15" hidden="false" customHeight="false" outlineLevel="0" collapsed="false">
      <c r="A1601" s="78" t="s">
        <v>16497</v>
      </c>
      <c r="B1601" s="78" t="s">
        <v>11983</v>
      </c>
      <c r="C1601" s="78" t="n">
        <v>119166887</v>
      </c>
      <c r="F1601" s="78" t="s">
        <v>16498</v>
      </c>
      <c r="G1601" s="78" t="s">
        <v>11968</v>
      </c>
      <c r="H1601" s="78" t="s">
        <v>11968</v>
      </c>
      <c r="I1601" s="78" t="s">
        <v>574</v>
      </c>
      <c r="J1601" s="78" t="n">
        <v>21003985</v>
      </c>
      <c r="K1601" s="78" t="s">
        <v>232</v>
      </c>
      <c r="L1601" s="78" t="s">
        <v>17174</v>
      </c>
      <c r="M1601" s="78" t="s">
        <v>11969</v>
      </c>
      <c r="N1601" s="78" t="s">
        <v>16502</v>
      </c>
    </row>
    <row r="1602" customFormat="false" ht="15" hidden="false" customHeight="false" outlineLevel="0" collapsed="false">
      <c r="A1602" s="78" t="s">
        <v>16497</v>
      </c>
      <c r="B1602" s="78" t="s">
        <v>12011</v>
      </c>
      <c r="C1602" s="78" t="n">
        <v>149787344</v>
      </c>
      <c r="F1602" s="78" t="s">
        <v>16498</v>
      </c>
      <c r="G1602" s="78" t="s">
        <v>11968</v>
      </c>
      <c r="H1602" s="78" t="s">
        <v>11968</v>
      </c>
      <c r="I1602" s="78" t="s">
        <v>574</v>
      </c>
      <c r="J1602" s="78" t="n">
        <v>21003985</v>
      </c>
      <c r="K1602" s="78" t="s">
        <v>232</v>
      </c>
      <c r="L1602" s="78" t="s">
        <v>17174</v>
      </c>
      <c r="M1602" s="78" t="s">
        <v>11969</v>
      </c>
      <c r="N1602" s="78" t="s">
        <v>16502</v>
      </c>
    </row>
    <row r="1603" customFormat="false" ht="15" hidden="false" customHeight="false" outlineLevel="0" collapsed="false">
      <c r="A1603" s="78" t="s">
        <v>16497</v>
      </c>
      <c r="B1603" s="78" t="s">
        <v>12018</v>
      </c>
      <c r="C1603" s="78" t="n">
        <v>149787439</v>
      </c>
      <c r="F1603" s="78" t="s">
        <v>16498</v>
      </c>
      <c r="G1603" s="78" t="s">
        <v>11968</v>
      </c>
      <c r="H1603" s="78" t="s">
        <v>11968</v>
      </c>
      <c r="I1603" s="78" t="s">
        <v>574</v>
      </c>
      <c r="J1603" s="78" t="n">
        <v>21003985</v>
      </c>
      <c r="K1603" s="78" t="s">
        <v>232</v>
      </c>
      <c r="L1603" s="78" t="s">
        <v>17174</v>
      </c>
      <c r="M1603" s="78" t="s">
        <v>11969</v>
      </c>
      <c r="N1603" s="78" t="s">
        <v>16502</v>
      </c>
    </row>
    <row r="1604" customFormat="false" ht="15" hidden="false" customHeight="false" outlineLevel="0" collapsed="false">
      <c r="A1604" s="78" t="s">
        <v>16497</v>
      </c>
      <c r="B1604" s="78" t="s">
        <v>12025</v>
      </c>
      <c r="C1604" s="78" t="n">
        <v>149787250</v>
      </c>
      <c r="F1604" s="78" t="s">
        <v>16498</v>
      </c>
      <c r="G1604" s="78" t="s">
        <v>11968</v>
      </c>
      <c r="H1604" s="78" t="s">
        <v>11968</v>
      </c>
      <c r="I1604" s="78" t="s">
        <v>574</v>
      </c>
      <c r="J1604" s="78" t="n">
        <v>21003985</v>
      </c>
      <c r="K1604" s="78" t="s">
        <v>232</v>
      </c>
      <c r="L1604" s="78" t="s">
        <v>17174</v>
      </c>
      <c r="M1604" s="78" t="s">
        <v>11969</v>
      </c>
      <c r="N1604" s="78" t="s">
        <v>16502</v>
      </c>
    </row>
    <row r="1605" customFormat="false" ht="15" hidden="false" customHeight="false" outlineLevel="0" collapsed="false">
      <c r="A1605" s="78" t="s">
        <v>16497</v>
      </c>
      <c r="B1605" s="78" t="s">
        <v>11990</v>
      </c>
      <c r="C1605" s="78" t="n">
        <v>149786988</v>
      </c>
      <c r="F1605" s="78" t="s">
        <v>16498</v>
      </c>
      <c r="G1605" s="78" t="s">
        <v>11968</v>
      </c>
      <c r="H1605" s="78" t="s">
        <v>11968</v>
      </c>
      <c r="I1605" s="78" t="s">
        <v>574</v>
      </c>
      <c r="J1605" s="78" t="n">
        <v>21003985</v>
      </c>
      <c r="K1605" s="78" t="s">
        <v>232</v>
      </c>
      <c r="L1605" s="78" t="s">
        <v>17174</v>
      </c>
      <c r="M1605" s="78" t="s">
        <v>11969</v>
      </c>
      <c r="N1605" s="78" t="s">
        <v>16502</v>
      </c>
    </row>
    <row r="1606" customFormat="false" ht="15" hidden="false" customHeight="false" outlineLevel="0" collapsed="false">
      <c r="A1606" s="78" t="s">
        <v>16497</v>
      </c>
      <c r="B1606" s="78" t="s">
        <v>11997</v>
      </c>
      <c r="C1606" s="78" t="n">
        <v>149787197</v>
      </c>
      <c r="F1606" s="78" t="s">
        <v>16498</v>
      </c>
      <c r="G1606" s="78" t="s">
        <v>11968</v>
      </c>
      <c r="H1606" s="78" t="s">
        <v>11968</v>
      </c>
      <c r="I1606" s="78" t="s">
        <v>574</v>
      </c>
      <c r="J1606" s="78" t="n">
        <v>21003985</v>
      </c>
      <c r="K1606" s="78" t="s">
        <v>232</v>
      </c>
      <c r="L1606" s="78" t="s">
        <v>17174</v>
      </c>
      <c r="M1606" s="78" t="s">
        <v>11969</v>
      </c>
      <c r="N1606" s="78" t="s">
        <v>16502</v>
      </c>
    </row>
    <row r="1607" customFormat="false" ht="15" hidden="false" customHeight="false" outlineLevel="0" collapsed="false">
      <c r="A1607" s="78" t="s">
        <v>16497</v>
      </c>
      <c r="B1607" s="78" t="s">
        <v>12004</v>
      </c>
      <c r="C1607" s="78" t="n">
        <v>149787095</v>
      </c>
      <c r="F1607" s="78" t="s">
        <v>16498</v>
      </c>
      <c r="G1607" s="78" t="s">
        <v>11968</v>
      </c>
      <c r="H1607" s="78" t="s">
        <v>11968</v>
      </c>
      <c r="I1607" s="78" t="s">
        <v>574</v>
      </c>
      <c r="J1607" s="78" t="n">
        <v>21003985</v>
      </c>
      <c r="K1607" s="78" t="s">
        <v>232</v>
      </c>
      <c r="L1607" s="78" t="s">
        <v>17174</v>
      </c>
      <c r="M1607" s="78" t="s">
        <v>11969</v>
      </c>
      <c r="N1607" s="78" t="s">
        <v>16502</v>
      </c>
    </row>
    <row r="1608" customFormat="false" ht="15" hidden="false" customHeight="false" outlineLevel="0" collapsed="false">
      <c r="A1608" s="78" t="s">
        <v>16497</v>
      </c>
      <c r="B1608" s="78" t="s">
        <v>12114</v>
      </c>
      <c r="C1608" s="78" t="n">
        <v>21001748</v>
      </c>
      <c r="D1608" s="78" t="n">
        <v>654106103</v>
      </c>
      <c r="E1608" s="78" t="s">
        <v>12115</v>
      </c>
      <c r="N1608" s="78" t="s">
        <v>16502</v>
      </c>
    </row>
    <row r="1609" customFormat="false" ht="15" hidden="false" customHeight="false" outlineLevel="0" collapsed="false">
      <c r="A1609" s="78" t="s">
        <v>16497</v>
      </c>
      <c r="B1609" s="78" t="s">
        <v>12121</v>
      </c>
      <c r="C1609" s="78" t="n">
        <v>118505465</v>
      </c>
      <c r="F1609" s="78" t="s">
        <v>16498</v>
      </c>
      <c r="G1609" s="78" t="s">
        <v>12114</v>
      </c>
      <c r="H1609" s="78" t="s">
        <v>12114</v>
      </c>
      <c r="I1609" s="78" t="s">
        <v>17175</v>
      </c>
      <c r="J1609" s="78" t="n">
        <v>21001748</v>
      </c>
      <c r="K1609" s="78" t="n">
        <v>654106103</v>
      </c>
      <c r="L1609" s="78" t="s">
        <v>17176</v>
      </c>
      <c r="M1609" s="78" t="s">
        <v>12115</v>
      </c>
      <c r="N1609" s="78" t="s">
        <v>16502</v>
      </c>
    </row>
    <row r="1610" customFormat="false" ht="15" hidden="false" customHeight="false" outlineLevel="0" collapsed="false">
      <c r="A1610" s="78" t="s">
        <v>16497</v>
      </c>
      <c r="B1610" s="78" t="s">
        <v>12128</v>
      </c>
      <c r="C1610" s="78" t="n">
        <v>133787798</v>
      </c>
      <c r="F1610" s="78" t="s">
        <v>16498</v>
      </c>
      <c r="G1610" s="78" t="s">
        <v>12114</v>
      </c>
      <c r="H1610" s="78" t="s">
        <v>12114</v>
      </c>
      <c r="I1610" s="78" t="s">
        <v>17175</v>
      </c>
      <c r="J1610" s="78" t="n">
        <v>21001748</v>
      </c>
      <c r="K1610" s="78" t="n">
        <v>654106103</v>
      </c>
      <c r="L1610" s="78" t="s">
        <v>17176</v>
      </c>
      <c r="M1610" s="78" t="s">
        <v>12115</v>
      </c>
      <c r="N1610" s="78" t="s">
        <v>16502</v>
      </c>
    </row>
    <row r="1611" customFormat="false" ht="15" hidden="false" customHeight="false" outlineLevel="0" collapsed="false">
      <c r="A1611" s="78" t="s">
        <v>16497</v>
      </c>
      <c r="B1611" s="78" t="s">
        <v>12135</v>
      </c>
      <c r="C1611" s="78" t="n">
        <v>154028753</v>
      </c>
      <c r="F1611" s="78" t="s">
        <v>16498</v>
      </c>
      <c r="G1611" s="78" t="s">
        <v>12114</v>
      </c>
      <c r="H1611" s="78" t="s">
        <v>12114</v>
      </c>
      <c r="I1611" s="78" t="s">
        <v>17175</v>
      </c>
      <c r="J1611" s="78" t="n">
        <v>21001748</v>
      </c>
      <c r="K1611" s="78" t="n">
        <v>654106103</v>
      </c>
      <c r="L1611" s="78" t="s">
        <v>17176</v>
      </c>
      <c r="M1611" s="78" t="s">
        <v>12115</v>
      </c>
      <c r="N1611" s="78" t="s">
        <v>16502</v>
      </c>
    </row>
    <row r="1612" customFormat="false" ht="15" hidden="false" customHeight="false" outlineLevel="0" collapsed="false">
      <c r="A1612" s="78" t="s">
        <v>16497</v>
      </c>
      <c r="B1612" s="78" t="s">
        <v>12142</v>
      </c>
      <c r="C1612" s="78" t="n">
        <v>154028734</v>
      </c>
      <c r="F1612" s="78" t="s">
        <v>16498</v>
      </c>
      <c r="G1612" s="78" t="s">
        <v>12114</v>
      </c>
      <c r="H1612" s="78" t="s">
        <v>12114</v>
      </c>
      <c r="I1612" s="78" t="s">
        <v>17175</v>
      </c>
      <c r="J1612" s="78" t="n">
        <v>21001748</v>
      </c>
      <c r="K1612" s="78" t="n">
        <v>654106103</v>
      </c>
      <c r="L1612" s="78" t="s">
        <v>17176</v>
      </c>
      <c r="M1612" s="78" t="s">
        <v>12115</v>
      </c>
      <c r="N1612" s="78" t="s">
        <v>16502</v>
      </c>
    </row>
    <row r="1613" customFormat="false" ht="15" hidden="false" customHeight="false" outlineLevel="0" collapsed="false">
      <c r="A1613" s="78" t="s">
        <v>16497</v>
      </c>
      <c r="B1613" s="78" t="s">
        <v>17177</v>
      </c>
      <c r="C1613" s="78" t="n">
        <v>154766756</v>
      </c>
      <c r="F1613" s="78" t="s">
        <v>16498</v>
      </c>
      <c r="G1613" s="78" t="s">
        <v>12114</v>
      </c>
      <c r="H1613" s="78" t="s">
        <v>12114</v>
      </c>
      <c r="I1613" s="78" t="s">
        <v>17175</v>
      </c>
      <c r="J1613" s="78" t="n">
        <v>21001748</v>
      </c>
      <c r="K1613" s="78" t="n">
        <v>654106103</v>
      </c>
      <c r="L1613" s="78" t="s">
        <v>17176</v>
      </c>
      <c r="M1613" s="78" t="s">
        <v>12115</v>
      </c>
      <c r="N1613" s="78" t="s">
        <v>16502</v>
      </c>
    </row>
    <row r="1614" customFormat="false" ht="15" hidden="false" customHeight="false" outlineLevel="0" collapsed="false">
      <c r="A1614" s="78" t="s">
        <v>16497</v>
      </c>
      <c r="B1614" s="78" t="s">
        <v>17178</v>
      </c>
      <c r="C1614" s="78" t="n">
        <v>154766689</v>
      </c>
      <c r="F1614" s="78" t="s">
        <v>16498</v>
      </c>
      <c r="G1614" s="78" t="s">
        <v>12114</v>
      </c>
      <c r="H1614" s="78" t="s">
        <v>12114</v>
      </c>
      <c r="I1614" s="78" t="s">
        <v>17175</v>
      </c>
      <c r="J1614" s="78" t="n">
        <v>21001748</v>
      </c>
      <c r="K1614" s="78" t="n">
        <v>654106103</v>
      </c>
      <c r="L1614" s="78" t="s">
        <v>17176</v>
      </c>
      <c r="M1614" s="78" t="s">
        <v>12115</v>
      </c>
      <c r="N1614" s="78" t="s">
        <v>16502</v>
      </c>
    </row>
    <row r="1615" customFormat="false" ht="15" hidden="false" customHeight="false" outlineLevel="0" collapsed="false">
      <c r="A1615" s="78" t="s">
        <v>16497</v>
      </c>
      <c r="B1615" s="78" t="s">
        <v>17179</v>
      </c>
      <c r="C1615" s="78" t="n">
        <v>154766642</v>
      </c>
      <c r="F1615" s="78" t="s">
        <v>16498</v>
      </c>
      <c r="G1615" s="78" t="s">
        <v>12114</v>
      </c>
      <c r="H1615" s="78" t="s">
        <v>12114</v>
      </c>
      <c r="I1615" s="78" t="s">
        <v>17175</v>
      </c>
      <c r="J1615" s="78" t="n">
        <v>21001748</v>
      </c>
      <c r="K1615" s="78" t="n">
        <v>654106103</v>
      </c>
      <c r="L1615" s="78" t="s">
        <v>17176</v>
      </c>
      <c r="M1615" s="78" t="s">
        <v>12115</v>
      </c>
      <c r="N1615" s="78" t="s">
        <v>16502</v>
      </c>
    </row>
    <row r="1616" customFormat="false" ht="15" hidden="false" customHeight="false" outlineLevel="0" collapsed="false">
      <c r="A1616" s="78" t="s">
        <v>16497</v>
      </c>
      <c r="B1616" s="78" t="s">
        <v>17180</v>
      </c>
      <c r="C1616" s="78" t="n">
        <v>154766636</v>
      </c>
      <c r="F1616" s="78" t="s">
        <v>16498</v>
      </c>
      <c r="G1616" s="78" t="s">
        <v>12114</v>
      </c>
      <c r="H1616" s="78" t="s">
        <v>12114</v>
      </c>
      <c r="I1616" s="78" t="s">
        <v>17175</v>
      </c>
      <c r="J1616" s="78" t="n">
        <v>21001748</v>
      </c>
      <c r="K1616" s="78" t="n">
        <v>654106103</v>
      </c>
      <c r="L1616" s="78" t="s">
        <v>17176</v>
      </c>
      <c r="M1616" s="78" t="s">
        <v>12115</v>
      </c>
      <c r="N1616" s="78" t="s">
        <v>16502</v>
      </c>
    </row>
    <row r="1617" customFormat="false" ht="15" hidden="false" customHeight="false" outlineLevel="0" collapsed="false">
      <c r="A1617" s="78" t="s">
        <v>16497</v>
      </c>
      <c r="B1617" s="78" t="s">
        <v>17181</v>
      </c>
      <c r="C1617" s="78" t="n">
        <v>155012234</v>
      </c>
      <c r="F1617" s="78" t="s">
        <v>16498</v>
      </c>
      <c r="G1617" s="78" t="s">
        <v>12114</v>
      </c>
      <c r="H1617" s="78" t="s">
        <v>12114</v>
      </c>
      <c r="I1617" s="78" t="s">
        <v>17175</v>
      </c>
      <c r="J1617" s="78" t="n">
        <v>21001748</v>
      </c>
      <c r="K1617" s="78" t="n">
        <v>654106103</v>
      </c>
      <c r="L1617" s="78" t="s">
        <v>17176</v>
      </c>
      <c r="M1617" s="78" t="s">
        <v>12115</v>
      </c>
      <c r="N1617" s="78" t="s">
        <v>16502</v>
      </c>
    </row>
    <row r="1618" customFormat="false" ht="15" hidden="false" customHeight="false" outlineLevel="0" collapsed="false">
      <c r="A1618" s="78" t="s">
        <v>16497</v>
      </c>
      <c r="B1618" s="78" t="s">
        <v>13908</v>
      </c>
      <c r="C1618" s="78" t="n">
        <v>25997660</v>
      </c>
      <c r="D1618" s="78" t="s">
        <v>286</v>
      </c>
      <c r="E1618" s="78" t="s">
        <v>13909</v>
      </c>
      <c r="N1618" s="78" t="s">
        <v>16502</v>
      </c>
    </row>
    <row r="1619" customFormat="false" ht="15" hidden="false" customHeight="false" outlineLevel="0" collapsed="false">
      <c r="A1619" s="78" t="s">
        <v>16497</v>
      </c>
      <c r="B1619" s="78" t="s">
        <v>13915</v>
      </c>
      <c r="C1619" s="78" t="n">
        <v>118525606</v>
      </c>
      <c r="F1619" s="78" t="s">
        <v>16498</v>
      </c>
      <c r="G1619" s="78" t="s">
        <v>13908</v>
      </c>
      <c r="H1619" s="78" t="s">
        <v>13908</v>
      </c>
      <c r="I1619" s="78" t="s">
        <v>628</v>
      </c>
      <c r="J1619" s="78" t="n">
        <v>25997660</v>
      </c>
      <c r="K1619" s="78" t="s">
        <v>286</v>
      </c>
      <c r="L1619" s="78" t="s">
        <v>17182</v>
      </c>
      <c r="M1619" s="78" t="s">
        <v>13909</v>
      </c>
      <c r="N1619" s="78" t="s">
        <v>16502</v>
      </c>
    </row>
    <row r="1620" customFormat="false" ht="15" hidden="false" customHeight="false" outlineLevel="0" collapsed="false">
      <c r="A1620" s="78" t="s">
        <v>16497</v>
      </c>
      <c r="B1620" s="78" t="s">
        <v>13922</v>
      </c>
      <c r="C1620" s="78" t="n">
        <v>118525611</v>
      </c>
      <c r="F1620" s="78" t="s">
        <v>16498</v>
      </c>
      <c r="G1620" s="78" t="s">
        <v>13908</v>
      </c>
      <c r="H1620" s="78" t="s">
        <v>13908</v>
      </c>
      <c r="I1620" s="78" t="s">
        <v>628</v>
      </c>
      <c r="J1620" s="78" t="n">
        <v>25997660</v>
      </c>
      <c r="K1620" s="78" t="s">
        <v>286</v>
      </c>
      <c r="L1620" s="78" t="s">
        <v>17182</v>
      </c>
      <c r="M1620" s="78" t="s">
        <v>13909</v>
      </c>
      <c r="N1620" s="78" t="s">
        <v>16502</v>
      </c>
    </row>
    <row r="1621" customFormat="false" ht="15" hidden="false" customHeight="false" outlineLevel="0" collapsed="false">
      <c r="A1621" s="78" t="s">
        <v>16497</v>
      </c>
      <c r="B1621" s="78" t="s">
        <v>13929</v>
      </c>
      <c r="C1621" s="78" t="n">
        <v>118932857</v>
      </c>
      <c r="F1621" s="78" t="s">
        <v>16498</v>
      </c>
      <c r="G1621" s="78" t="s">
        <v>13908</v>
      </c>
      <c r="H1621" s="78" t="s">
        <v>13908</v>
      </c>
      <c r="I1621" s="78" t="s">
        <v>628</v>
      </c>
      <c r="J1621" s="78" t="n">
        <v>25997660</v>
      </c>
      <c r="K1621" s="78" t="s">
        <v>286</v>
      </c>
      <c r="L1621" s="78" t="s">
        <v>17182</v>
      </c>
      <c r="M1621" s="78" t="s">
        <v>13909</v>
      </c>
      <c r="N1621" s="78" t="s">
        <v>16502</v>
      </c>
    </row>
    <row r="1622" customFormat="false" ht="15" hidden="false" customHeight="false" outlineLevel="0" collapsed="false">
      <c r="A1622" s="78" t="s">
        <v>16497</v>
      </c>
      <c r="B1622" s="78" t="s">
        <v>13936</v>
      </c>
      <c r="C1622" s="78" t="n">
        <v>118932859</v>
      </c>
      <c r="F1622" s="78" t="s">
        <v>16498</v>
      </c>
      <c r="G1622" s="78" t="s">
        <v>13908</v>
      </c>
      <c r="H1622" s="78" t="s">
        <v>13908</v>
      </c>
      <c r="I1622" s="78" t="s">
        <v>628</v>
      </c>
      <c r="J1622" s="78" t="n">
        <v>25997660</v>
      </c>
      <c r="K1622" s="78" t="s">
        <v>286</v>
      </c>
      <c r="L1622" s="78" t="s">
        <v>17182</v>
      </c>
      <c r="M1622" s="78" t="s">
        <v>13909</v>
      </c>
      <c r="N1622" s="78" t="s">
        <v>16502</v>
      </c>
    </row>
    <row r="1623" customFormat="false" ht="15" hidden="false" customHeight="false" outlineLevel="0" collapsed="false">
      <c r="A1623" s="78" t="s">
        <v>16497</v>
      </c>
      <c r="B1623" s="78" t="s">
        <v>17183</v>
      </c>
      <c r="C1623" s="78" t="n">
        <v>156773881</v>
      </c>
      <c r="F1623" s="78" t="s">
        <v>16498</v>
      </c>
      <c r="G1623" s="78" t="s">
        <v>13908</v>
      </c>
      <c r="H1623" s="78" t="s">
        <v>13908</v>
      </c>
      <c r="I1623" s="78" t="s">
        <v>628</v>
      </c>
      <c r="J1623" s="78" t="n">
        <v>25997660</v>
      </c>
      <c r="K1623" s="78" t="s">
        <v>286</v>
      </c>
      <c r="L1623" s="78" t="s">
        <v>17182</v>
      </c>
      <c r="M1623" s="78" t="s">
        <v>13909</v>
      </c>
      <c r="N1623" s="78" t="s">
        <v>16502</v>
      </c>
    </row>
    <row r="1624" customFormat="false" ht="15" hidden="false" customHeight="false" outlineLevel="0" collapsed="false">
      <c r="A1624" s="78" t="s">
        <v>16497</v>
      </c>
      <c r="B1624" s="78" t="s">
        <v>17184</v>
      </c>
      <c r="C1624" s="78" t="n">
        <v>156773764</v>
      </c>
      <c r="F1624" s="78" t="s">
        <v>16498</v>
      </c>
      <c r="G1624" s="78" t="s">
        <v>13908</v>
      </c>
      <c r="H1624" s="78" t="s">
        <v>13908</v>
      </c>
      <c r="I1624" s="78" t="s">
        <v>628</v>
      </c>
      <c r="J1624" s="78" t="n">
        <v>25997660</v>
      </c>
      <c r="K1624" s="78" t="s">
        <v>286</v>
      </c>
      <c r="L1624" s="78" t="s">
        <v>17182</v>
      </c>
      <c r="M1624" s="78" t="s">
        <v>13909</v>
      </c>
      <c r="N1624" s="78" t="s">
        <v>16502</v>
      </c>
    </row>
    <row r="1625" customFormat="false" ht="15" hidden="false" customHeight="false" outlineLevel="0" collapsed="false">
      <c r="A1625" s="78" t="s">
        <v>16497</v>
      </c>
      <c r="B1625" s="78" t="s">
        <v>13950</v>
      </c>
      <c r="C1625" s="78" t="n">
        <v>156773891</v>
      </c>
      <c r="F1625" s="78" t="s">
        <v>16498</v>
      </c>
      <c r="G1625" s="78" t="s">
        <v>13908</v>
      </c>
      <c r="H1625" s="78" t="s">
        <v>13908</v>
      </c>
      <c r="I1625" s="78" t="s">
        <v>628</v>
      </c>
      <c r="J1625" s="78" t="n">
        <v>25997660</v>
      </c>
      <c r="K1625" s="78" t="s">
        <v>286</v>
      </c>
      <c r="L1625" s="78" t="s">
        <v>17182</v>
      </c>
      <c r="M1625" s="78" t="s">
        <v>13909</v>
      </c>
      <c r="N1625" s="78" t="s">
        <v>16502</v>
      </c>
    </row>
    <row r="1626" customFormat="false" ht="15" hidden="false" customHeight="false" outlineLevel="0" collapsed="false">
      <c r="A1626" s="78" t="s">
        <v>16497</v>
      </c>
      <c r="B1626" s="78" t="s">
        <v>17185</v>
      </c>
      <c r="C1626" s="78" t="n">
        <v>156773739</v>
      </c>
      <c r="F1626" s="78" t="s">
        <v>16498</v>
      </c>
      <c r="G1626" s="78" t="s">
        <v>13908</v>
      </c>
      <c r="H1626" s="78" t="s">
        <v>13908</v>
      </c>
      <c r="I1626" s="78" t="s">
        <v>628</v>
      </c>
      <c r="J1626" s="78" t="n">
        <v>25997660</v>
      </c>
      <c r="K1626" s="78" t="s">
        <v>286</v>
      </c>
      <c r="L1626" s="78" t="s">
        <v>17182</v>
      </c>
      <c r="M1626" s="78" t="s">
        <v>13909</v>
      </c>
      <c r="N1626" s="78" t="s">
        <v>16502</v>
      </c>
    </row>
    <row r="1627" customFormat="false" ht="15" hidden="false" customHeight="false" outlineLevel="0" collapsed="false">
      <c r="A1627" s="78" t="s">
        <v>16497</v>
      </c>
      <c r="B1627" s="78" t="s">
        <v>17186</v>
      </c>
      <c r="C1627" s="78" t="n">
        <v>156773836</v>
      </c>
      <c r="F1627" s="78" t="s">
        <v>16498</v>
      </c>
      <c r="G1627" s="78" t="s">
        <v>13908</v>
      </c>
      <c r="H1627" s="78" t="s">
        <v>13908</v>
      </c>
      <c r="I1627" s="78" t="s">
        <v>628</v>
      </c>
      <c r="J1627" s="78" t="n">
        <v>25997660</v>
      </c>
      <c r="K1627" s="78" t="s">
        <v>286</v>
      </c>
      <c r="L1627" s="78" t="s">
        <v>17182</v>
      </c>
      <c r="M1627" s="78" t="s">
        <v>13909</v>
      </c>
      <c r="N1627" s="78" t="s">
        <v>16502</v>
      </c>
    </row>
    <row r="1628" customFormat="false" ht="15" hidden="false" customHeight="false" outlineLevel="0" collapsed="false">
      <c r="A1628" s="78" t="s">
        <v>16497</v>
      </c>
      <c r="B1628" s="78" t="s">
        <v>17187</v>
      </c>
      <c r="C1628" s="78" t="n">
        <v>156773837</v>
      </c>
      <c r="F1628" s="78" t="s">
        <v>16498</v>
      </c>
      <c r="G1628" s="78" t="s">
        <v>13908</v>
      </c>
      <c r="H1628" s="78" t="s">
        <v>13908</v>
      </c>
      <c r="I1628" s="78" t="s">
        <v>628</v>
      </c>
      <c r="J1628" s="78" t="n">
        <v>25997660</v>
      </c>
      <c r="K1628" s="78" t="s">
        <v>286</v>
      </c>
      <c r="L1628" s="78" t="s">
        <v>17182</v>
      </c>
      <c r="M1628" s="78" t="s">
        <v>13909</v>
      </c>
      <c r="N1628" s="78" t="s">
        <v>16502</v>
      </c>
    </row>
    <row r="1629" customFormat="false" ht="15" hidden="false" customHeight="false" outlineLevel="0" collapsed="false">
      <c r="A1629" s="78" t="s">
        <v>16497</v>
      </c>
      <c r="B1629" s="78" t="s">
        <v>13943</v>
      </c>
      <c r="C1629" s="78" t="n">
        <v>156773838</v>
      </c>
      <c r="F1629" s="78" t="s">
        <v>16498</v>
      </c>
      <c r="G1629" s="78" t="s">
        <v>13908</v>
      </c>
      <c r="H1629" s="78" t="s">
        <v>13908</v>
      </c>
      <c r="I1629" s="78" t="s">
        <v>628</v>
      </c>
      <c r="J1629" s="78" t="n">
        <v>25997660</v>
      </c>
      <c r="K1629" s="78" t="s">
        <v>286</v>
      </c>
      <c r="L1629" s="78" t="s">
        <v>17182</v>
      </c>
      <c r="M1629" s="78" t="s">
        <v>13909</v>
      </c>
      <c r="N1629" s="78" t="s">
        <v>16502</v>
      </c>
    </row>
    <row r="1630" customFormat="false" ht="15" hidden="false" customHeight="false" outlineLevel="0" collapsed="false">
      <c r="A1630" s="78" t="s">
        <v>16497</v>
      </c>
      <c r="B1630" s="78" t="s">
        <v>17188</v>
      </c>
      <c r="C1630" s="78" t="n">
        <v>156773839</v>
      </c>
      <c r="F1630" s="78" t="s">
        <v>16498</v>
      </c>
      <c r="G1630" s="78" t="s">
        <v>13908</v>
      </c>
      <c r="H1630" s="78" t="s">
        <v>13908</v>
      </c>
      <c r="I1630" s="78" t="s">
        <v>628</v>
      </c>
      <c r="J1630" s="78" t="n">
        <v>25997660</v>
      </c>
      <c r="K1630" s="78" t="s">
        <v>286</v>
      </c>
      <c r="L1630" s="78" t="s">
        <v>17182</v>
      </c>
      <c r="M1630" s="78" t="s">
        <v>13909</v>
      </c>
      <c r="N1630" s="78" t="s">
        <v>16502</v>
      </c>
    </row>
    <row r="1631" customFormat="false" ht="15" hidden="false" customHeight="false" outlineLevel="0" collapsed="false">
      <c r="A1631" s="78" t="s">
        <v>16497</v>
      </c>
      <c r="B1631" s="78" t="s">
        <v>3620</v>
      </c>
      <c r="C1631" s="78" t="n">
        <v>143836448</v>
      </c>
      <c r="F1631" s="78" t="s">
        <v>16862</v>
      </c>
      <c r="G1631" s="78" t="s">
        <v>17189</v>
      </c>
      <c r="H1631" s="78" t="s">
        <v>17189</v>
      </c>
      <c r="I1631" s="78" t="s">
        <v>17190</v>
      </c>
      <c r="J1631" s="78" t="n">
        <v>21002097</v>
      </c>
      <c r="M1631" s="78" t="s">
        <v>3621</v>
      </c>
      <c r="N1631" s="78" t="s">
        <v>16502</v>
      </c>
    </row>
    <row r="1632" customFormat="false" ht="15" hidden="false" customHeight="false" outlineLevel="0" collapsed="false">
      <c r="A1632" s="78" t="s">
        <v>16497</v>
      </c>
      <c r="B1632" s="78" t="s">
        <v>11836</v>
      </c>
      <c r="C1632" s="78" t="n">
        <v>101121713</v>
      </c>
      <c r="D1632" s="78" t="s">
        <v>11838</v>
      </c>
      <c r="E1632" s="78" t="s">
        <v>11837</v>
      </c>
      <c r="N1632" s="78" t="s">
        <v>16502</v>
      </c>
    </row>
    <row r="1633" customFormat="false" ht="15" hidden="false" customHeight="false" outlineLevel="0" collapsed="false">
      <c r="A1633" s="78" t="s">
        <v>16497</v>
      </c>
      <c r="B1633" s="78" t="s">
        <v>11843</v>
      </c>
      <c r="C1633" s="78" t="n">
        <v>116290175</v>
      </c>
      <c r="D1633" s="78" t="s">
        <v>11845</v>
      </c>
      <c r="E1633" s="78" t="s">
        <v>11844</v>
      </c>
      <c r="N1633" s="78" t="s">
        <v>16502</v>
      </c>
    </row>
    <row r="1634" customFormat="false" ht="15" hidden="false" customHeight="false" outlineLevel="0" collapsed="false">
      <c r="A1634" s="78" t="s">
        <v>16497</v>
      </c>
      <c r="B1634" s="78" t="s">
        <v>17191</v>
      </c>
      <c r="C1634" s="78" t="n">
        <v>158982878</v>
      </c>
      <c r="F1634" s="78" t="s">
        <v>16506</v>
      </c>
      <c r="G1634" s="78" t="s">
        <v>17192</v>
      </c>
      <c r="M1634" s="78" t="s">
        <v>11832</v>
      </c>
      <c r="N1634" s="78" t="s">
        <v>16502</v>
      </c>
    </row>
    <row r="1635" customFormat="false" ht="15" hidden="false" customHeight="false" outlineLevel="0" collapsed="false">
      <c r="A1635" s="78" t="s">
        <v>16497</v>
      </c>
      <c r="B1635" s="78" t="s">
        <v>17193</v>
      </c>
      <c r="C1635" s="78" t="n">
        <v>159018452</v>
      </c>
      <c r="F1635" s="78" t="s">
        <v>16506</v>
      </c>
      <c r="G1635" s="78" t="s">
        <v>17192</v>
      </c>
      <c r="M1635" s="78" t="s">
        <v>11832</v>
      </c>
      <c r="N1635" s="78" t="s">
        <v>16502</v>
      </c>
    </row>
    <row r="1636" customFormat="false" ht="15" hidden="false" customHeight="false" outlineLevel="0" collapsed="false">
      <c r="A1636" s="78" t="s">
        <v>16497</v>
      </c>
      <c r="B1636" s="78" t="s">
        <v>17194</v>
      </c>
      <c r="C1636" s="78" t="n">
        <v>159195222</v>
      </c>
      <c r="F1636" s="78" t="s">
        <v>16506</v>
      </c>
      <c r="G1636" s="78" t="s">
        <v>17192</v>
      </c>
      <c r="M1636" s="78" t="s">
        <v>11832</v>
      </c>
      <c r="N1636" s="78" t="s">
        <v>16502</v>
      </c>
    </row>
    <row r="1637" customFormat="false" ht="15" hidden="false" customHeight="false" outlineLevel="0" collapsed="false">
      <c r="A1637" s="78" t="s">
        <v>16497</v>
      </c>
      <c r="B1637" s="78" t="s">
        <v>11831</v>
      </c>
      <c r="C1637" s="78" t="n">
        <v>159262968</v>
      </c>
      <c r="F1637" s="78" t="s">
        <v>16506</v>
      </c>
      <c r="G1637" s="78" t="s">
        <v>17192</v>
      </c>
      <c r="M1637" s="78" t="s">
        <v>11832</v>
      </c>
      <c r="N1637" s="78" t="s">
        <v>16502</v>
      </c>
    </row>
    <row r="1638" customFormat="false" ht="15" hidden="false" customHeight="false" outlineLevel="0" collapsed="false">
      <c r="A1638" s="78" t="s">
        <v>16497</v>
      </c>
      <c r="B1638" s="78" t="s">
        <v>12150</v>
      </c>
      <c r="C1638" s="78" t="n">
        <v>21002474</v>
      </c>
      <c r="D1638" s="78" t="n">
        <v>655844108</v>
      </c>
      <c r="E1638" s="78" t="s">
        <v>12151</v>
      </c>
      <c r="N1638" s="78" t="s">
        <v>16502</v>
      </c>
    </row>
    <row r="1639" customFormat="false" ht="15" hidden="false" customHeight="false" outlineLevel="0" collapsed="false">
      <c r="A1639" s="78" t="s">
        <v>16497</v>
      </c>
      <c r="B1639" s="78" t="s">
        <v>12164</v>
      </c>
      <c r="C1639" s="78" t="n">
        <v>153927305</v>
      </c>
      <c r="F1639" s="78" t="s">
        <v>16498</v>
      </c>
      <c r="G1639" s="78" t="s">
        <v>12150</v>
      </c>
      <c r="H1639" s="78" t="s">
        <v>12150</v>
      </c>
      <c r="I1639" s="78" t="s">
        <v>17195</v>
      </c>
      <c r="J1639" s="78" t="n">
        <v>21002474</v>
      </c>
      <c r="K1639" s="78" t="n">
        <v>655844108</v>
      </c>
      <c r="L1639" s="78" t="s">
        <v>17196</v>
      </c>
      <c r="M1639" s="78" t="s">
        <v>12151</v>
      </c>
      <c r="N1639" s="78" t="s">
        <v>16502</v>
      </c>
    </row>
    <row r="1640" customFormat="false" ht="15" hidden="false" customHeight="false" outlineLevel="0" collapsed="false">
      <c r="A1640" s="78" t="s">
        <v>16497</v>
      </c>
      <c r="B1640" s="78" t="s">
        <v>12157</v>
      </c>
      <c r="C1640" s="78" t="n">
        <v>153927222</v>
      </c>
      <c r="F1640" s="78" t="s">
        <v>16498</v>
      </c>
      <c r="G1640" s="78" t="s">
        <v>12150</v>
      </c>
      <c r="H1640" s="78" t="s">
        <v>12150</v>
      </c>
      <c r="I1640" s="78" t="s">
        <v>17195</v>
      </c>
      <c r="J1640" s="78" t="n">
        <v>21002474</v>
      </c>
      <c r="K1640" s="78" t="n">
        <v>655844108</v>
      </c>
      <c r="L1640" s="78" t="s">
        <v>17196</v>
      </c>
      <c r="M1640" s="78" t="s">
        <v>12151</v>
      </c>
      <c r="N1640" s="78" t="s">
        <v>16502</v>
      </c>
    </row>
    <row r="1641" customFormat="false" ht="15" hidden="false" customHeight="false" outlineLevel="0" collapsed="false">
      <c r="A1641" s="78" t="s">
        <v>16497</v>
      </c>
      <c r="B1641" s="78" t="s">
        <v>15012</v>
      </c>
      <c r="C1641" s="78" t="n">
        <v>137618207</v>
      </c>
      <c r="D1641" s="78" t="s">
        <v>15014</v>
      </c>
      <c r="E1641" s="78" t="s">
        <v>15013</v>
      </c>
      <c r="N1641" s="78" t="s">
        <v>16502</v>
      </c>
    </row>
    <row r="1642" customFormat="false" ht="15" hidden="false" customHeight="false" outlineLevel="0" collapsed="false">
      <c r="A1642" s="78" t="s">
        <v>16497</v>
      </c>
      <c r="B1642" s="78" t="s">
        <v>15012</v>
      </c>
      <c r="C1642" s="78" t="n">
        <v>137618207</v>
      </c>
      <c r="D1642" s="78" t="s">
        <v>15014</v>
      </c>
      <c r="E1642" s="78" t="s">
        <v>15013</v>
      </c>
      <c r="N1642" s="78" t="s">
        <v>16502</v>
      </c>
    </row>
    <row r="1643" customFormat="false" ht="15" hidden="false" customHeight="false" outlineLevel="0" collapsed="false">
      <c r="A1643" s="78" t="s">
        <v>16497</v>
      </c>
      <c r="B1643" s="78" t="s">
        <v>15012</v>
      </c>
      <c r="C1643" s="78" t="n">
        <v>137618207</v>
      </c>
      <c r="D1643" s="78" t="s">
        <v>15014</v>
      </c>
      <c r="E1643" s="78" t="s">
        <v>15013</v>
      </c>
      <c r="N1643" s="78" t="s">
        <v>16502</v>
      </c>
    </row>
    <row r="1644" customFormat="false" ht="15" hidden="false" customHeight="false" outlineLevel="0" collapsed="false">
      <c r="A1644" s="78" t="s">
        <v>16497</v>
      </c>
      <c r="B1644" s="78" t="s">
        <v>15151</v>
      </c>
      <c r="C1644" s="78" t="n">
        <v>151312430</v>
      </c>
      <c r="D1644" s="78" t="s">
        <v>15153</v>
      </c>
      <c r="E1644" s="78" t="s">
        <v>15152</v>
      </c>
      <c r="N1644" s="78" t="s">
        <v>16502</v>
      </c>
    </row>
    <row r="1645" customFormat="false" ht="15" hidden="false" customHeight="false" outlineLevel="0" collapsed="false">
      <c r="A1645" s="78" t="s">
        <v>16497</v>
      </c>
      <c r="B1645" s="78" t="s">
        <v>17197</v>
      </c>
      <c r="C1645" s="78" t="n">
        <v>159029953</v>
      </c>
      <c r="D1645" s="78" t="s">
        <v>15254</v>
      </c>
      <c r="E1645" s="78" t="s">
        <v>15253</v>
      </c>
      <c r="N1645" s="78" t="s">
        <v>16502</v>
      </c>
    </row>
    <row r="1646" customFormat="false" ht="15" hidden="false" customHeight="false" outlineLevel="0" collapsed="false">
      <c r="A1646" s="78" t="s">
        <v>16497</v>
      </c>
      <c r="B1646" s="78" t="s">
        <v>15247</v>
      </c>
      <c r="C1646" s="78" t="n">
        <v>159016310</v>
      </c>
      <c r="D1646" s="78" t="s">
        <v>15248</v>
      </c>
      <c r="E1646" s="78" t="s">
        <v>15049</v>
      </c>
      <c r="N1646" s="78" t="s">
        <v>16502</v>
      </c>
    </row>
    <row r="1647" customFormat="false" ht="15" hidden="false" customHeight="false" outlineLevel="0" collapsed="false">
      <c r="A1647" s="78" t="s">
        <v>16497</v>
      </c>
      <c r="B1647" s="78" t="s">
        <v>11945</v>
      </c>
      <c r="C1647" s="78" t="n">
        <v>21002462</v>
      </c>
      <c r="D1647" s="78" t="s">
        <v>231</v>
      </c>
      <c r="E1647" s="78" t="s">
        <v>11946</v>
      </c>
      <c r="N1647" s="78" t="s">
        <v>16502</v>
      </c>
    </row>
    <row r="1648" customFormat="false" ht="15" hidden="false" customHeight="false" outlineLevel="0" collapsed="false">
      <c r="A1648" s="78" t="s">
        <v>16497</v>
      </c>
      <c r="B1648" s="78" t="s">
        <v>11953</v>
      </c>
      <c r="C1648" s="78" t="n">
        <v>118517260</v>
      </c>
      <c r="F1648" s="78" t="s">
        <v>16498</v>
      </c>
      <c r="G1648" s="78" t="s">
        <v>11945</v>
      </c>
      <c r="H1648" s="78" t="s">
        <v>11945</v>
      </c>
      <c r="I1648" s="78" t="s">
        <v>573</v>
      </c>
      <c r="J1648" s="78" t="n">
        <v>21002462</v>
      </c>
      <c r="K1648" s="78" t="s">
        <v>231</v>
      </c>
      <c r="L1648" s="78" t="s">
        <v>17198</v>
      </c>
      <c r="M1648" s="78" t="s">
        <v>11946</v>
      </c>
      <c r="N1648" s="78" t="s">
        <v>16502</v>
      </c>
    </row>
    <row r="1649" customFormat="false" ht="15" hidden="false" customHeight="false" outlineLevel="0" collapsed="false">
      <c r="A1649" s="78" t="s">
        <v>16497</v>
      </c>
      <c r="B1649" s="78" t="s">
        <v>11960</v>
      </c>
      <c r="C1649" s="78" t="n">
        <v>136860519</v>
      </c>
      <c r="F1649" s="78" t="s">
        <v>16498</v>
      </c>
      <c r="G1649" s="78" t="s">
        <v>11945</v>
      </c>
      <c r="H1649" s="78" t="s">
        <v>11945</v>
      </c>
      <c r="I1649" s="78" t="s">
        <v>573</v>
      </c>
      <c r="J1649" s="78" t="n">
        <v>21002462</v>
      </c>
      <c r="K1649" s="78" t="s">
        <v>231</v>
      </c>
      <c r="L1649" s="78" t="s">
        <v>17198</v>
      </c>
      <c r="M1649" s="78" t="s">
        <v>11946</v>
      </c>
      <c r="N1649" s="78" t="s">
        <v>16502</v>
      </c>
    </row>
    <row r="1650" customFormat="false" ht="15" hidden="false" customHeight="false" outlineLevel="0" collapsed="false">
      <c r="A1650" s="78" t="s">
        <v>16497</v>
      </c>
      <c r="B1650" s="78" t="s">
        <v>9994</v>
      </c>
      <c r="C1650" s="78" t="n">
        <v>41503415</v>
      </c>
      <c r="D1650" s="78" t="s">
        <v>9996</v>
      </c>
      <c r="E1650" s="78" t="s">
        <v>9995</v>
      </c>
      <c r="N1650" s="78" t="s">
        <v>16502</v>
      </c>
    </row>
    <row r="1651" customFormat="false" ht="15" hidden="false" customHeight="false" outlineLevel="0" collapsed="false">
      <c r="A1651" s="78" t="s">
        <v>16497</v>
      </c>
      <c r="B1651" s="78" t="s">
        <v>12171</v>
      </c>
      <c r="C1651" s="78" t="n">
        <v>43428047</v>
      </c>
      <c r="D1651" s="78" t="n">
        <v>665279873</v>
      </c>
      <c r="E1651" s="78" t="s">
        <v>12172</v>
      </c>
      <c r="N1651" s="78" t="s">
        <v>16502</v>
      </c>
    </row>
    <row r="1652" customFormat="false" ht="15" hidden="false" customHeight="false" outlineLevel="0" collapsed="false">
      <c r="A1652" s="78" t="s">
        <v>16497</v>
      </c>
      <c r="B1652" s="78" t="s">
        <v>12181</v>
      </c>
      <c r="C1652" s="78" t="n">
        <v>21004017</v>
      </c>
      <c r="D1652" s="78" t="n">
        <v>670002401</v>
      </c>
      <c r="E1652" s="78" t="s">
        <v>12182</v>
      </c>
      <c r="N1652" s="78" t="s">
        <v>16502</v>
      </c>
    </row>
    <row r="1653" customFormat="false" ht="15" hidden="false" customHeight="false" outlineLevel="0" collapsed="false">
      <c r="A1653" s="78" t="s">
        <v>16497</v>
      </c>
      <c r="B1653" s="78" t="s">
        <v>12181</v>
      </c>
      <c r="C1653" s="78" t="n">
        <v>21004017</v>
      </c>
      <c r="D1653" s="78" t="n">
        <v>670002401</v>
      </c>
      <c r="E1653" s="78" t="s">
        <v>12182</v>
      </c>
      <c r="N1653" s="78" t="s">
        <v>16502</v>
      </c>
    </row>
    <row r="1654" customFormat="false" ht="15" hidden="false" customHeight="false" outlineLevel="0" collapsed="false">
      <c r="A1654" s="78" t="s">
        <v>16497</v>
      </c>
      <c r="B1654" s="78" t="s">
        <v>17199</v>
      </c>
      <c r="C1654" s="78" t="n">
        <v>144161921</v>
      </c>
      <c r="D1654" s="78" t="s">
        <v>1032</v>
      </c>
      <c r="E1654" s="78" t="s">
        <v>12192</v>
      </c>
      <c r="F1654" s="78" t="s">
        <v>16498</v>
      </c>
      <c r="G1654" s="78" t="s">
        <v>12181</v>
      </c>
      <c r="H1654" s="78" t="s">
        <v>12181</v>
      </c>
      <c r="I1654" s="78" t="s">
        <v>17200</v>
      </c>
      <c r="J1654" s="78" t="n">
        <v>21004017</v>
      </c>
      <c r="K1654" s="78" t="n">
        <v>670002401</v>
      </c>
      <c r="L1654" s="78" t="s">
        <v>17201</v>
      </c>
      <c r="M1654" s="78" t="s">
        <v>12182</v>
      </c>
      <c r="N1654" s="78" t="s">
        <v>16502</v>
      </c>
    </row>
    <row r="1655" customFormat="false" ht="15" hidden="false" customHeight="false" outlineLevel="0" collapsed="false">
      <c r="A1655" s="78" t="s">
        <v>16497</v>
      </c>
      <c r="B1655" s="78" t="s">
        <v>17199</v>
      </c>
      <c r="C1655" s="78" t="n">
        <v>144161921</v>
      </c>
      <c r="D1655" s="78" t="s">
        <v>1032</v>
      </c>
      <c r="E1655" s="78" t="s">
        <v>12192</v>
      </c>
      <c r="F1655" s="78" t="s">
        <v>16498</v>
      </c>
      <c r="G1655" s="78" t="s">
        <v>12181</v>
      </c>
      <c r="H1655" s="78" t="s">
        <v>12181</v>
      </c>
      <c r="I1655" s="78" t="s">
        <v>17200</v>
      </c>
      <c r="J1655" s="78" t="n">
        <v>21004017</v>
      </c>
      <c r="K1655" s="78" t="n">
        <v>670002401</v>
      </c>
      <c r="L1655" s="78" t="s">
        <v>17201</v>
      </c>
      <c r="M1655" s="78" t="s">
        <v>12182</v>
      </c>
      <c r="N1655" s="78" t="s">
        <v>16502</v>
      </c>
    </row>
    <row r="1656" customFormat="false" ht="15" hidden="false" customHeight="false" outlineLevel="0" collapsed="false">
      <c r="A1656" s="78" t="s">
        <v>16497</v>
      </c>
      <c r="B1656" s="78" t="s">
        <v>17202</v>
      </c>
      <c r="C1656" s="78" t="n">
        <v>159199142</v>
      </c>
      <c r="D1656" s="78" t="s">
        <v>17203</v>
      </c>
      <c r="E1656" s="78" t="s">
        <v>17204</v>
      </c>
      <c r="F1656" s="78" t="s">
        <v>16498</v>
      </c>
      <c r="G1656" s="78" t="s">
        <v>12181</v>
      </c>
      <c r="H1656" s="78" t="s">
        <v>12181</v>
      </c>
      <c r="I1656" s="78" t="s">
        <v>17200</v>
      </c>
      <c r="J1656" s="78" t="n">
        <v>21004017</v>
      </c>
      <c r="K1656" s="78" t="n">
        <v>670002401</v>
      </c>
      <c r="L1656" s="78" t="s">
        <v>17201</v>
      </c>
      <c r="M1656" s="78" t="s">
        <v>12182</v>
      </c>
      <c r="N1656" s="78" t="s">
        <v>16502</v>
      </c>
    </row>
    <row r="1657" customFormat="false" ht="15" hidden="false" customHeight="false" outlineLevel="0" collapsed="false">
      <c r="A1657" s="78" t="s">
        <v>16497</v>
      </c>
      <c r="B1657" s="78" t="s">
        <v>17202</v>
      </c>
      <c r="C1657" s="78" t="n">
        <v>159199142</v>
      </c>
      <c r="D1657" s="78" t="s">
        <v>17203</v>
      </c>
      <c r="E1657" s="78" t="s">
        <v>17204</v>
      </c>
      <c r="F1657" s="78" t="s">
        <v>16498</v>
      </c>
      <c r="G1657" s="78" t="s">
        <v>12181</v>
      </c>
      <c r="H1657" s="78" t="s">
        <v>12181</v>
      </c>
      <c r="I1657" s="78" t="s">
        <v>17200</v>
      </c>
      <c r="J1657" s="78" t="n">
        <v>21004017</v>
      </c>
      <c r="K1657" s="78" t="n">
        <v>670002401</v>
      </c>
      <c r="L1657" s="78" t="s">
        <v>17201</v>
      </c>
      <c r="M1657" s="78" t="s">
        <v>12182</v>
      </c>
      <c r="N1657" s="78" t="s">
        <v>16502</v>
      </c>
    </row>
    <row r="1658" customFormat="false" ht="15" hidden="false" customHeight="false" outlineLevel="0" collapsed="false">
      <c r="A1658" s="78" t="s">
        <v>16497</v>
      </c>
      <c r="B1658" s="78" t="s">
        <v>11851</v>
      </c>
      <c r="C1658" s="78" t="n">
        <v>21002480</v>
      </c>
      <c r="D1658" s="78" t="s">
        <v>237</v>
      </c>
      <c r="E1658" s="78" t="s">
        <v>11852</v>
      </c>
      <c r="N1658" s="78" t="s">
        <v>16502</v>
      </c>
    </row>
    <row r="1659" customFormat="false" ht="15" hidden="false" customHeight="false" outlineLevel="0" collapsed="false">
      <c r="A1659" s="78" t="s">
        <v>16497</v>
      </c>
      <c r="B1659" s="78" t="s">
        <v>11880</v>
      </c>
      <c r="C1659" s="78" t="n">
        <v>150369195</v>
      </c>
      <c r="F1659" s="78" t="s">
        <v>16498</v>
      </c>
      <c r="G1659" s="78" t="s">
        <v>11851</v>
      </c>
      <c r="H1659" s="78" t="s">
        <v>11851</v>
      </c>
      <c r="I1659" s="78" t="s">
        <v>17205</v>
      </c>
      <c r="J1659" s="78" t="n">
        <v>21002480</v>
      </c>
      <c r="K1659" s="78" t="s">
        <v>237</v>
      </c>
      <c r="L1659" s="78" t="s">
        <v>17206</v>
      </c>
      <c r="M1659" s="78" t="s">
        <v>11852</v>
      </c>
      <c r="N1659" s="78" t="s">
        <v>16502</v>
      </c>
    </row>
    <row r="1660" customFormat="false" ht="15" hidden="false" customHeight="false" outlineLevel="0" collapsed="false">
      <c r="A1660" s="78" t="s">
        <v>16497</v>
      </c>
      <c r="B1660" s="78" t="s">
        <v>11859</v>
      </c>
      <c r="C1660" s="78" t="n">
        <v>118521447</v>
      </c>
      <c r="F1660" s="78" t="s">
        <v>16498</v>
      </c>
      <c r="G1660" s="78" t="s">
        <v>11851</v>
      </c>
      <c r="H1660" s="78" t="s">
        <v>11851</v>
      </c>
      <c r="I1660" s="78" t="s">
        <v>17205</v>
      </c>
      <c r="J1660" s="78" t="n">
        <v>21002480</v>
      </c>
      <c r="K1660" s="78" t="s">
        <v>237</v>
      </c>
      <c r="L1660" s="78" t="s">
        <v>17206</v>
      </c>
      <c r="M1660" s="78" t="s">
        <v>11852</v>
      </c>
      <c r="N1660" s="78" t="s">
        <v>16502</v>
      </c>
    </row>
    <row r="1661" customFormat="false" ht="15" hidden="false" customHeight="false" outlineLevel="0" collapsed="false">
      <c r="A1661" s="78" t="s">
        <v>16497</v>
      </c>
      <c r="B1661" s="78" t="s">
        <v>11887</v>
      </c>
      <c r="C1661" s="78" t="n">
        <v>152165261</v>
      </c>
      <c r="F1661" s="78" t="s">
        <v>16498</v>
      </c>
      <c r="G1661" s="78" t="s">
        <v>11851</v>
      </c>
      <c r="H1661" s="78" t="s">
        <v>11851</v>
      </c>
      <c r="I1661" s="78" t="s">
        <v>17205</v>
      </c>
      <c r="J1661" s="78" t="n">
        <v>21002480</v>
      </c>
      <c r="K1661" s="78" t="s">
        <v>237</v>
      </c>
      <c r="L1661" s="78" t="s">
        <v>17206</v>
      </c>
      <c r="M1661" s="78" t="s">
        <v>11852</v>
      </c>
      <c r="N1661" s="78" t="s">
        <v>16502</v>
      </c>
    </row>
    <row r="1662" customFormat="false" ht="15" hidden="false" customHeight="false" outlineLevel="0" collapsed="false">
      <c r="A1662" s="78" t="s">
        <v>16497</v>
      </c>
      <c r="B1662" s="78" t="s">
        <v>11894</v>
      </c>
      <c r="C1662" s="78" t="n">
        <v>152938567</v>
      </c>
      <c r="F1662" s="78" t="s">
        <v>16498</v>
      </c>
      <c r="G1662" s="78" t="s">
        <v>11851</v>
      </c>
      <c r="H1662" s="78" t="s">
        <v>11851</v>
      </c>
      <c r="I1662" s="78" t="s">
        <v>17205</v>
      </c>
      <c r="J1662" s="78" t="n">
        <v>21002480</v>
      </c>
      <c r="K1662" s="78" t="s">
        <v>237</v>
      </c>
      <c r="L1662" s="78" t="s">
        <v>17206</v>
      </c>
      <c r="M1662" s="78" t="s">
        <v>11852</v>
      </c>
      <c r="N1662" s="78" t="s">
        <v>16502</v>
      </c>
    </row>
    <row r="1663" customFormat="false" ht="15" hidden="false" customHeight="false" outlineLevel="0" collapsed="false">
      <c r="A1663" s="78" t="s">
        <v>16497</v>
      </c>
      <c r="B1663" s="78" t="s">
        <v>11866</v>
      </c>
      <c r="C1663" s="78" t="n">
        <v>149786849</v>
      </c>
      <c r="F1663" s="78" t="s">
        <v>16498</v>
      </c>
      <c r="G1663" s="78" t="s">
        <v>11851</v>
      </c>
      <c r="H1663" s="78" t="s">
        <v>11851</v>
      </c>
      <c r="I1663" s="78" t="s">
        <v>17205</v>
      </c>
      <c r="J1663" s="78" t="n">
        <v>21002480</v>
      </c>
      <c r="K1663" s="78" t="s">
        <v>237</v>
      </c>
      <c r="L1663" s="78" t="s">
        <v>17206</v>
      </c>
      <c r="M1663" s="78" t="s">
        <v>11852</v>
      </c>
      <c r="N1663" s="78" t="s">
        <v>16502</v>
      </c>
    </row>
    <row r="1664" customFormat="false" ht="15" hidden="false" customHeight="false" outlineLevel="0" collapsed="false">
      <c r="A1664" s="78" t="s">
        <v>16497</v>
      </c>
      <c r="B1664" s="78" t="s">
        <v>11873</v>
      </c>
      <c r="C1664" s="78" t="n">
        <v>149786750</v>
      </c>
      <c r="F1664" s="78" t="s">
        <v>16498</v>
      </c>
      <c r="G1664" s="78" t="s">
        <v>11851</v>
      </c>
      <c r="H1664" s="78" t="s">
        <v>11851</v>
      </c>
      <c r="I1664" s="78" t="s">
        <v>17205</v>
      </c>
      <c r="J1664" s="78" t="n">
        <v>21002480</v>
      </c>
      <c r="K1664" s="78" t="s">
        <v>237</v>
      </c>
      <c r="L1664" s="78" t="s">
        <v>17206</v>
      </c>
      <c r="M1664" s="78" t="s">
        <v>11852</v>
      </c>
      <c r="N1664" s="78" t="s">
        <v>16502</v>
      </c>
    </row>
    <row r="1665" customFormat="false" ht="15" hidden="false" customHeight="false" outlineLevel="0" collapsed="false">
      <c r="A1665" s="78" t="s">
        <v>16497</v>
      </c>
      <c r="B1665" s="78" t="s">
        <v>8377</v>
      </c>
      <c r="C1665" s="78" t="n">
        <v>21069200</v>
      </c>
      <c r="D1665" s="78" t="n">
        <v>415864107</v>
      </c>
      <c r="E1665" s="78" t="s">
        <v>8378</v>
      </c>
      <c r="N1665" s="78" t="s">
        <v>16502</v>
      </c>
    </row>
    <row r="1666" customFormat="false" ht="15" hidden="false" customHeight="false" outlineLevel="0" collapsed="false">
      <c r="A1666" s="78" t="s">
        <v>16497</v>
      </c>
      <c r="B1666" s="78" t="s">
        <v>12034</v>
      </c>
      <c r="C1666" s="78" t="n">
        <v>32313687</v>
      </c>
      <c r="D1666" s="78" t="s">
        <v>12036</v>
      </c>
      <c r="E1666" s="78" t="s">
        <v>12035</v>
      </c>
      <c r="N1666" s="78" t="s">
        <v>16502</v>
      </c>
    </row>
    <row r="1667" customFormat="false" ht="15" hidden="false" customHeight="false" outlineLevel="0" collapsed="false">
      <c r="A1667" s="78" t="s">
        <v>16497</v>
      </c>
      <c r="B1667" s="78" t="s">
        <v>12034</v>
      </c>
      <c r="C1667" s="78" t="n">
        <v>32313687</v>
      </c>
      <c r="D1667" s="78" t="s">
        <v>12036</v>
      </c>
      <c r="E1667" s="78" t="s">
        <v>12035</v>
      </c>
      <c r="N1667" s="78" t="s">
        <v>16502</v>
      </c>
    </row>
    <row r="1668" customFormat="false" ht="15" hidden="false" customHeight="false" outlineLevel="0" collapsed="false">
      <c r="A1668" s="78" t="s">
        <v>16497</v>
      </c>
      <c r="B1668" s="78" t="s">
        <v>11902</v>
      </c>
      <c r="C1668" s="78" t="n">
        <v>22374803</v>
      </c>
      <c r="D1668" s="78" t="s">
        <v>238</v>
      </c>
      <c r="E1668" s="78" t="s">
        <v>11903</v>
      </c>
      <c r="N1668" s="78" t="s">
        <v>16502</v>
      </c>
    </row>
    <row r="1669" customFormat="false" ht="15" hidden="false" customHeight="false" outlineLevel="0" collapsed="false">
      <c r="A1669" s="78" t="s">
        <v>16497</v>
      </c>
      <c r="B1669" s="78" t="s">
        <v>11917</v>
      </c>
      <c r="C1669" s="78" t="n">
        <v>154413226</v>
      </c>
      <c r="F1669" s="78" t="s">
        <v>16498</v>
      </c>
      <c r="G1669" s="78" t="s">
        <v>11902</v>
      </c>
      <c r="H1669" s="78" t="s">
        <v>11902</v>
      </c>
      <c r="I1669" s="78" t="s">
        <v>17207</v>
      </c>
      <c r="J1669" s="78" t="n">
        <v>22374803</v>
      </c>
      <c r="K1669" s="78" t="s">
        <v>238</v>
      </c>
      <c r="L1669" s="78" t="s">
        <v>17208</v>
      </c>
      <c r="M1669" s="78" t="s">
        <v>11903</v>
      </c>
      <c r="N1669" s="78" t="s">
        <v>16502</v>
      </c>
    </row>
    <row r="1670" customFormat="false" ht="15" hidden="false" customHeight="false" outlineLevel="0" collapsed="false">
      <c r="A1670" s="78" t="s">
        <v>16497</v>
      </c>
      <c r="B1670" s="78" t="s">
        <v>11910</v>
      </c>
      <c r="C1670" s="78" t="n">
        <v>154413208</v>
      </c>
      <c r="F1670" s="78" t="s">
        <v>16498</v>
      </c>
      <c r="G1670" s="78" t="s">
        <v>11902</v>
      </c>
      <c r="H1670" s="78" t="s">
        <v>11902</v>
      </c>
      <c r="I1670" s="78" t="s">
        <v>17207</v>
      </c>
      <c r="J1670" s="78" t="n">
        <v>22374803</v>
      </c>
      <c r="K1670" s="78" t="s">
        <v>238</v>
      </c>
      <c r="L1670" s="78" t="s">
        <v>17208</v>
      </c>
      <c r="M1670" s="78" t="s">
        <v>11903</v>
      </c>
      <c r="N1670" s="78" t="s">
        <v>16502</v>
      </c>
    </row>
    <row r="1671" customFormat="false" ht="15" hidden="false" customHeight="false" outlineLevel="0" collapsed="false">
      <c r="A1671" s="78" t="s">
        <v>16497</v>
      </c>
      <c r="B1671" s="78" t="s">
        <v>17209</v>
      </c>
      <c r="C1671" s="78" t="n">
        <v>154413178</v>
      </c>
      <c r="F1671" s="78" t="s">
        <v>16498</v>
      </c>
      <c r="G1671" s="78" t="s">
        <v>11902</v>
      </c>
      <c r="H1671" s="78" t="s">
        <v>11902</v>
      </c>
      <c r="I1671" s="78" t="s">
        <v>17207</v>
      </c>
      <c r="J1671" s="78" t="n">
        <v>22374803</v>
      </c>
      <c r="K1671" s="78" t="s">
        <v>238</v>
      </c>
      <c r="L1671" s="78" t="s">
        <v>17208</v>
      </c>
      <c r="M1671" s="78" t="s">
        <v>11903</v>
      </c>
      <c r="N1671" s="78" t="s">
        <v>16502</v>
      </c>
    </row>
    <row r="1672" customFormat="false" ht="15" hidden="false" customHeight="false" outlineLevel="0" collapsed="false">
      <c r="A1672" s="78" t="s">
        <v>16497</v>
      </c>
      <c r="B1672" s="78" t="s">
        <v>17210</v>
      </c>
      <c r="C1672" s="78" t="n">
        <v>154413179</v>
      </c>
      <c r="F1672" s="78" t="s">
        <v>16498</v>
      </c>
      <c r="G1672" s="78" t="s">
        <v>11902</v>
      </c>
      <c r="H1672" s="78" t="s">
        <v>11902</v>
      </c>
      <c r="I1672" s="78" t="s">
        <v>17207</v>
      </c>
      <c r="J1672" s="78" t="n">
        <v>22374803</v>
      </c>
      <c r="K1672" s="78" t="s">
        <v>238</v>
      </c>
      <c r="L1672" s="78" t="s">
        <v>17208</v>
      </c>
      <c r="M1672" s="78" t="s">
        <v>11903</v>
      </c>
      <c r="N1672" s="78" t="s">
        <v>16502</v>
      </c>
    </row>
    <row r="1673" customFormat="false" ht="15" hidden="false" customHeight="false" outlineLevel="0" collapsed="false">
      <c r="A1673" s="78" t="s">
        <v>16497</v>
      </c>
      <c r="B1673" s="78" t="s">
        <v>17211</v>
      </c>
      <c r="C1673" s="78" t="n">
        <v>154483446</v>
      </c>
      <c r="F1673" s="78" t="s">
        <v>16498</v>
      </c>
      <c r="G1673" s="78" t="s">
        <v>11902</v>
      </c>
      <c r="H1673" s="78" t="s">
        <v>11902</v>
      </c>
      <c r="I1673" s="78" t="s">
        <v>17207</v>
      </c>
      <c r="J1673" s="78" t="n">
        <v>22374803</v>
      </c>
      <c r="K1673" s="78" t="s">
        <v>238</v>
      </c>
      <c r="L1673" s="78" t="s">
        <v>17208</v>
      </c>
      <c r="M1673" s="78" t="s">
        <v>11903</v>
      </c>
      <c r="N1673" s="78" t="s">
        <v>16502</v>
      </c>
    </row>
    <row r="1674" customFormat="false" ht="15" hidden="false" customHeight="false" outlineLevel="0" collapsed="false">
      <c r="A1674" s="78" t="s">
        <v>16497</v>
      </c>
      <c r="B1674" s="78" t="s">
        <v>17212</v>
      </c>
      <c r="C1674" s="78" t="n">
        <v>154413236</v>
      </c>
      <c r="F1674" s="78" t="s">
        <v>16498</v>
      </c>
      <c r="G1674" s="78" t="s">
        <v>11902</v>
      </c>
      <c r="H1674" s="78" t="s">
        <v>11902</v>
      </c>
      <c r="I1674" s="78" t="s">
        <v>17207</v>
      </c>
      <c r="J1674" s="78" t="n">
        <v>22374803</v>
      </c>
      <c r="K1674" s="78" t="s">
        <v>238</v>
      </c>
      <c r="L1674" s="78" t="s">
        <v>17208</v>
      </c>
      <c r="M1674" s="78" t="s">
        <v>11903</v>
      </c>
      <c r="N1674" s="78" t="s">
        <v>16502</v>
      </c>
    </row>
    <row r="1675" customFormat="false" ht="15" hidden="false" customHeight="false" outlineLevel="0" collapsed="false">
      <c r="A1675" s="78" t="s">
        <v>16497</v>
      </c>
      <c r="B1675" s="78" t="s">
        <v>17213</v>
      </c>
      <c r="C1675" s="78" t="n">
        <v>154413157</v>
      </c>
      <c r="F1675" s="78" t="s">
        <v>16498</v>
      </c>
      <c r="G1675" s="78" t="s">
        <v>11902</v>
      </c>
      <c r="H1675" s="78" t="s">
        <v>11902</v>
      </c>
      <c r="I1675" s="78" t="s">
        <v>17207</v>
      </c>
      <c r="J1675" s="78" t="n">
        <v>22374803</v>
      </c>
      <c r="K1675" s="78" t="s">
        <v>238</v>
      </c>
      <c r="L1675" s="78" t="s">
        <v>17208</v>
      </c>
      <c r="M1675" s="78" t="s">
        <v>11903</v>
      </c>
      <c r="N1675" s="78" t="s">
        <v>16502</v>
      </c>
    </row>
    <row r="1676" customFormat="false" ht="15" hidden="false" customHeight="false" outlineLevel="0" collapsed="false">
      <c r="A1676" s="78" t="s">
        <v>16497</v>
      </c>
      <c r="B1676" s="78" t="s">
        <v>12082</v>
      </c>
      <c r="C1676" s="78" t="n">
        <v>21070728</v>
      </c>
      <c r="D1676" s="78" t="s">
        <v>12084</v>
      </c>
      <c r="E1676" s="78" t="s">
        <v>12083</v>
      </c>
      <c r="N1676" s="78" t="s">
        <v>16502</v>
      </c>
    </row>
    <row r="1677" customFormat="false" ht="15" hidden="false" customHeight="false" outlineLevel="0" collapsed="false">
      <c r="A1677" s="78" t="s">
        <v>16497</v>
      </c>
      <c r="B1677" s="78" t="s">
        <v>12357</v>
      </c>
      <c r="C1677" s="78" t="n">
        <v>110891270</v>
      </c>
      <c r="D1677" s="78" t="s">
        <v>242</v>
      </c>
      <c r="E1677" s="78" t="s">
        <v>12358</v>
      </c>
      <c r="N1677" s="78" t="s">
        <v>16502</v>
      </c>
    </row>
    <row r="1678" customFormat="false" ht="15" hidden="false" customHeight="false" outlineLevel="0" collapsed="false">
      <c r="A1678" s="78" t="s">
        <v>16497</v>
      </c>
      <c r="B1678" s="78" t="s">
        <v>12254</v>
      </c>
      <c r="C1678" s="78" t="n">
        <v>21069332</v>
      </c>
      <c r="D1678" s="78" t="s">
        <v>12256</v>
      </c>
      <c r="E1678" s="78" t="s">
        <v>12255</v>
      </c>
      <c r="N1678" s="78" t="s">
        <v>16502</v>
      </c>
    </row>
    <row r="1679" customFormat="false" ht="15" hidden="false" customHeight="false" outlineLevel="0" collapsed="false">
      <c r="A1679" s="78" t="s">
        <v>16497</v>
      </c>
      <c r="B1679" s="78" t="s">
        <v>4217</v>
      </c>
      <c r="C1679" s="78" t="n">
        <v>102293355</v>
      </c>
      <c r="D1679" s="78" t="s">
        <v>4219</v>
      </c>
      <c r="E1679" s="78" t="s">
        <v>4218</v>
      </c>
      <c r="N1679" s="78" t="s">
        <v>16502</v>
      </c>
    </row>
    <row r="1680" customFormat="false" ht="15" hidden="false" customHeight="false" outlineLevel="0" collapsed="false">
      <c r="A1680" s="78" t="s">
        <v>16497</v>
      </c>
      <c r="B1680" s="78" t="s">
        <v>4217</v>
      </c>
      <c r="C1680" s="78" t="n">
        <v>102293355</v>
      </c>
      <c r="D1680" s="78" t="s">
        <v>4219</v>
      </c>
      <c r="E1680" s="78" t="s">
        <v>4218</v>
      </c>
      <c r="N1680" s="78" t="s">
        <v>16502</v>
      </c>
    </row>
    <row r="1681" customFormat="false" ht="15" hidden="false" customHeight="false" outlineLevel="0" collapsed="false">
      <c r="A1681" s="78" t="s">
        <v>16497</v>
      </c>
      <c r="B1681" s="78" t="s">
        <v>4217</v>
      </c>
      <c r="C1681" s="78" t="n">
        <v>102293355</v>
      </c>
      <c r="D1681" s="78" t="s">
        <v>4219</v>
      </c>
      <c r="E1681" s="78" t="s">
        <v>4218</v>
      </c>
      <c r="N1681" s="78" t="s">
        <v>16502</v>
      </c>
    </row>
    <row r="1682" customFormat="false" ht="15" hidden="false" customHeight="false" outlineLevel="0" collapsed="false">
      <c r="A1682" s="78" t="s">
        <v>16497</v>
      </c>
      <c r="B1682" s="78" t="s">
        <v>4217</v>
      </c>
      <c r="C1682" s="78" t="n">
        <v>102293355</v>
      </c>
      <c r="D1682" s="78" t="s">
        <v>4219</v>
      </c>
      <c r="E1682" s="78" t="s">
        <v>4218</v>
      </c>
      <c r="N1682" s="78" t="s">
        <v>16502</v>
      </c>
    </row>
    <row r="1683" customFormat="false" ht="15" hidden="false" customHeight="false" outlineLevel="0" collapsed="false">
      <c r="A1683" s="78" t="s">
        <v>16497</v>
      </c>
      <c r="B1683" s="78" t="s">
        <v>12387</v>
      </c>
      <c r="C1683" s="78" t="n">
        <v>107156067</v>
      </c>
      <c r="D1683" s="78" t="s">
        <v>12389</v>
      </c>
      <c r="E1683" s="78" t="s">
        <v>12388</v>
      </c>
      <c r="N1683" s="78" t="s">
        <v>16502</v>
      </c>
    </row>
    <row r="1684" customFormat="false" ht="15" hidden="false" customHeight="false" outlineLevel="0" collapsed="false">
      <c r="A1684" s="78" t="s">
        <v>16497</v>
      </c>
      <c r="B1684" s="78" t="s">
        <v>12394</v>
      </c>
      <c r="C1684" s="78" t="n">
        <v>130194574</v>
      </c>
      <c r="D1684" s="78" t="s">
        <v>12396</v>
      </c>
      <c r="E1684" s="78" t="s">
        <v>12395</v>
      </c>
      <c r="N1684" s="78" t="s">
        <v>16502</v>
      </c>
    </row>
    <row r="1685" customFormat="false" ht="15" hidden="false" customHeight="false" outlineLevel="0" collapsed="false">
      <c r="A1685" s="78" t="s">
        <v>16497</v>
      </c>
      <c r="B1685" s="78" t="s">
        <v>12263</v>
      </c>
      <c r="C1685" s="78" t="n">
        <v>21004051</v>
      </c>
      <c r="D1685" s="78" t="n">
        <v>682189105</v>
      </c>
      <c r="E1685" s="78" t="s">
        <v>12264</v>
      </c>
      <c r="N1685" s="78" t="s">
        <v>16502</v>
      </c>
    </row>
    <row r="1686" customFormat="false" ht="15" hidden="false" customHeight="false" outlineLevel="0" collapsed="false">
      <c r="A1686" s="78" t="s">
        <v>16497</v>
      </c>
      <c r="B1686" s="78" t="s">
        <v>12263</v>
      </c>
      <c r="C1686" s="78" t="n">
        <v>21004051</v>
      </c>
      <c r="D1686" s="78" t="n">
        <v>682189105</v>
      </c>
      <c r="E1686" s="78" t="s">
        <v>12264</v>
      </c>
      <c r="N1686" s="78" t="s">
        <v>16502</v>
      </c>
    </row>
    <row r="1687" customFormat="false" ht="15" hidden="false" customHeight="false" outlineLevel="0" collapsed="false">
      <c r="A1687" s="78" t="s">
        <v>16497</v>
      </c>
      <c r="B1687" s="78" t="s">
        <v>12274</v>
      </c>
      <c r="C1687" s="78" t="n">
        <v>147669690</v>
      </c>
      <c r="D1687" s="78" t="s">
        <v>1037</v>
      </c>
      <c r="E1687" s="78" t="s">
        <v>12275</v>
      </c>
      <c r="F1687" s="78" t="s">
        <v>16498</v>
      </c>
      <c r="G1687" s="78" t="s">
        <v>12263</v>
      </c>
      <c r="H1687" s="78" t="s">
        <v>12263</v>
      </c>
      <c r="I1687" s="78" t="s">
        <v>17214</v>
      </c>
      <c r="J1687" s="78" t="n">
        <v>21004051</v>
      </c>
      <c r="K1687" s="78" t="n">
        <v>682189105</v>
      </c>
      <c r="L1687" s="78" t="s">
        <v>17215</v>
      </c>
      <c r="M1687" s="78" t="s">
        <v>12264</v>
      </c>
      <c r="N1687" s="78" t="s">
        <v>16502</v>
      </c>
    </row>
    <row r="1688" customFormat="false" ht="15" hidden="false" customHeight="false" outlineLevel="0" collapsed="false">
      <c r="A1688" s="78" t="s">
        <v>16497</v>
      </c>
      <c r="B1688" s="78" t="s">
        <v>12282</v>
      </c>
      <c r="C1688" s="78" t="n">
        <v>135126245</v>
      </c>
      <c r="F1688" s="78" t="s">
        <v>16498</v>
      </c>
      <c r="G1688" s="78" t="s">
        <v>17216</v>
      </c>
      <c r="H1688" s="78" t="s">
        <v>17216</v>
      </c>
      <c r="I1688" s="78" t="s">
        <v>581</v>
      </c>
      <c r="J1688" s="78" t="n">
        <v>92745782</v>
      </c>
      <c r="K1688" s="78" t="n">
        <v>683712103</v>
      </c>
      <c r="L1688" s="78" t="s">
        <v>17217</v>
      </c>
      <c r="M1688" s="78" t="s">
        <v>12283</v>
      </c>
      <c r="N1688" s="78" t="s">
        <v>16502</v>
      </c>
    </row>
    <row r="1689" customFormat="false" ht="15" hidden="false" customHeight="false" outlineLevel="0" collapsed="false">
      <c r="A1689" s="78" t="s">
        <v>16497</v>
      </c>
      <c r="B1689" s="78" t="s">
        <v>12298</v>
      </c>
      <c r="C1689" s="78" t="n">
        <v>155518871</v>
      </c>
      <c r="F1689" s="78" t="s">
        <v>16498</v>
      </c>
      <c r="G1689" s="78" t="s">
        <v>17216</v>
      </c>
      <c r="H1689" s="78" t="s">
        <v>17216</v>
      </c>
      <c r="I1689" s="78" t="s">
        <v>581</v>
      </c>
      <c r="J1689" s="78" t="n">
        <v>92745782</v>
      </c>
      <c r="K1689" s="78" t="n">
        <v>683712103</v>
      </c>
      <c r="L1689" s="78" t="s">
        <v>17217</v>
      </c>
      <c r="M1689" s="78" t="s">
        <v>12283</v>
      </c>
      <c r="N1689" s="78" t="s">
        <v>16502</v>
      </c>
    </row>
    <row r="1690" customFormat="false" ht="15" hidden="false" customHeight="false" outlineLevel="0" collapsed="false">
      <c r="A1690" s="78" t="s">
        <v>16497</v>
      </c>
      <c r="B1690" s="78" t="s">
        <v>12291</v>
      </c>
      <c r="C1690" s="78" t="n">
        <v>152858865</v>
      </c>
      <c r="F1690" s="78" t="s">
        <v>16498</v>
      </c>
      <c r="G1690" s="78" t="s">
        <v>17216</v>
      </c>
      <c r="H1690" s="78" t="s">
        <v>17216</v>
      </c>
      <c r="I1690" s="78" t="s">
        <v>581</v>
      </c>
      <c r="J1690" s="78" t="n">
        <v>92745782</v>
      </c>
      <c r="K1690" s="78" t="n">
        <v>683712103</v>
      </c>
      <c r="L1690" s="78" t="s">
        <v>17217</v>
      </c>
      <c r="M1690" s="78" t="s">
        <v>12283</v>
      </c>
      <c r="N1690" s="78" t="s">
        <v>16502</v>
      </c>
    </row>
    <row r="1691" customFormat="false" ht="15" hidden="false" customHeight="false" outlineLevel="0" collapsed="false">
      <c r="A1691" s="78" t="s">
        <v>16497</v>
      </c>
      <c r="B1691" s="78" t="s">
        <v>12366</v>
      </c>
      <c r="C1691" s="78" t="n">
        <v>21004069</v>
      </c>
      <c r="D1691" s="78" t="n">
        <v>686688102</v>
      </c>
      <c r="E1691" s="78" t="s">
        <v>12367</v>
      </c>
      <c r="N1691" s="78" t="s">
        <v>16502</v>
      </c>
    </row>
    <row r="1692" customFormat="false" ht="15" hidden="false" customHeight="false" outlineLevel="0" collapsed="false">
      <c r="A1692" s="78" t="s">
        <v>16497</v>
      </c>
      <c r="B1692" s="78" t="s">
        <v>12366</v>
      </c>
      <c r="C1692" s="78" t="n">
        <v>21004069</v>
      </c>
      <c r="D1692" s="78" t="n">
        <v>686688102</v>
      </c>
      <c r="E1692" s="78" t="s">
        <v>12367</v>
      </c>
      <c r="N1692" s="78" t="s">
        <v>16502</v>
      </c>
    </row>
    <row r="1693" customFormat="false" ht="15" hidden="false" customHeight="false" outlineLevel="0" collapsed="false">
      <c r="A1693" s="78" t="s">
        <v>16497</v>
      </c>
      <c r="B1693" s="78" t="s">
        <v>12375</v>
      </c>
      <c r="C1693" s="78" t="n">
        <v>153337774</v>
      </c>
      <c r="D1693" s="78" t="s">
        <v>243</v>
      </c>
      <c r="E1693" s="78" t="s">
        <v>12376</v>
      </c>
      <c r="F1693" s="78" t="s">
        <v>16498</v>
      </c>
      <c r="G1693" s="78" t="s">
        <v>12366</v>
      </c>
      <c r="H1693" s="78" t="s">
        <v>12366</v>
      </c>
      <c r="I1693" s="78" t="s">
        <v>585</v>
      </c>
      <c r="J1693" s="78" t="n">
        <v>21004069</v>
      </c>
      <c r="K1693" s="78" t="n">
        <v>686688102</v>
      </c>
      <c r="L1693" s="78" t="s">
        <v>17218</v>
      </c>
      <c r="M1693" s="78" t="s">
        <v>12367</v>
      </c>
      <c r="N1693" s="78" t="s">
        <v>16502</v>
      </c>
    </row>
    <row r="1694" customFormat="false" ht="15" hidden="false" customHeight="false" outlineLevel="0" collapsed="false">
      <c r="A1694" s="78" t="s">
        <v>16497</v>
      </c>
      <c r="B1694" s="78" t="s">
        <v>12375</v>
      </c>
      <c r="C1694" s="78" t="n">
        <v>153337774</v>
      </c>
      <c r="D1694" s="78" t="s">
        <v>243</v>
      </c>
      <c r="E1694" s="78" t="s">
        <v>12376</v>
      </c>
      <c r="F1694" s="78" t="s">
        <v>16498</v>
      </c>
      <c r="G1694" s="78" t="s">
        <v>12366</v>
      </c>
      <c r="H1694" s="78" t="s">
        <v>12366</v>
      </c>
      <c r="I1694" s="78" t="s">
        <v>585</v>
      </c>
      <c r="J1694" s="78" t="n">
        <v>21004069</v>
      </c>
      <c r="K1694" s="78" t="n">
        <v>686688102</v>
      </c>
      <c r="L1694" s="78" t="s">
        <v>17218</v>
      </c>
      <c r="M1694" s="78" t="s">
        <v>12367</v>
      </c>
      <c r="N1694" s="78" t="s">
        <v>16502</v>
      </c>
    </row>
    <row r="1695" customFormat="false" ht="15" hidden="false" customHeight="false" outlineLevel="0" collapsed="false">
      <c r="A1695" s="78" t="s">
        <v>16497</v>
      </c>
      <c r="B1695" s="78" t="s">
        <v>12306</v>
      </c>
      <c r="C1695" s="78" t="n">
        <v>21002485</v>
      </c>
      <c r="D1695" s="78" t="s">
        <v>240</v>
      </c>
      <c r="E1695" s="78" t="s">
        <v>12307</v>
      </c>
      <c r="N1695" s="78" t="s">
        <v>16502</v>
      </c>
    </row>
    <row r="1696" customFormat="false" ht="15" hidden="false" customHeight="false" outlineLevel="0" collapsed="false">
      <c r="A1696" s="78" t="s">
        <v>16497</v>
      </c>
      <c r="B1696" s="78" t="s">
        <v>12314</v>
      </c>
      <c r="C1696" s="78" t="n">
        <v>118510879</v>
      </c>
      <c r="F1696" s="78" t="s">
        <v>16498</v>
      </c>
      <c r="G1696" s="78" t="s">
        <v>12306</v>
      </c>
      <c r="H1696" s="78" t="s">
        <v>12306</v>
      </c>
      <c r="I1696" s="78" t="s">
        <v>582</v>
      </c>
      <c r="J1696" s="78" t="n">
        <v>21002485</v>
      </c>
      <c r="K1696" s="78" t="s">
        <v>240</v>
      </c>
      <c r="L1696" s="78" t="s">
        <v>17219</v>
      </c>
      <c r="M1696" s="78" t="s">
        <v>12307</v>
      </c>
      <c r="N1696" s="78" t="s">
        <v>16502</v>
      </c>
    </row>
    <row r="1697" customFormat="false" ht="15" hidden="false" customHeight="false" outlineLevel="0" collapsed="false">
      <c r="A1697" s="78" t="s">
        <v>16497</v>
      </c>
      <c r="B1697" s="78" t="s">
        <v>12321</v>
      </c>
      <c r="C1697" s="78" t="n">
        <v>118510751</v>
      </c>
      <c r="F1697" s="78" t="s">
        <v>16498</v>
      </c>
      <c r="G1697" s="78" t="s">
        <v>12306</v>
      </c>
      <c r="H1697" s="78" t="s">
        <v>12306</v>
      </c>
      <c r="I1697" s="78" t="s">
        <v>582</v>
      </c>
      <c r="J1697" s="78" t="n">
        <v>21002485</v>
      </c>
      <c r="K1697" s="78" t="s">
        <v>240</v>
      </c>
      <c r="L1697" s="78" t="s">
        <v>17219</v>
      </c>
      <c r="M1697" s="78" t="s">
        <v>12307</v>
      </c>
      <c r="N1697" s="78" t="s">
        <v>16502</v>
      </c>
    </row>
    <row r="1698" customFormat="false" ht="15" hidden="false" customHeight="false" outlineLevel="0" collapsed="false">
      <c r="A1698" s="78" t="s">
        <v>16497</v>
      </c>
      <c r="B1698" s="78" t="s">
        <v>12328</v>
      </c>
      <c r="C1698" s="78" t="n">
        <v>153929030</v>
      </c>
      <c r="F1698" s="78" t="s">
        <v>16498</v>
      </c>
      <c r="G1698" s="78" t="s">
        <v>12306</v>
      </c>
      <c r="H1698" s="78" t="s">
        <v>12306</v>
      </c>
      <c r="I1698" s="78" t="s">
        <v>582</v>
      </c>
      <c r="J1698" s="78" t="n">
        <v>21002485</v>
      </c>
      <c r="K1698" s="78" t="s">
        <v>240</v>
      </c>
      <c r="L1698" s="78" t="s">
        <v>17219</v>
      </c>
      <c r="M1698" s="78" t="s">
        <v>12307</v>
      </c>
      <c r="N1698" s="78" t="s">
        <v>16502</v>
      </c>
    </row>
    <row r="1699" customFormat="false" ht="15" hidden="false" customHeight="false" outlineLevel="0" collapsed="false">
      <c r="A1699" s="78" t="s">
        <v>16497</v>
      </c>
      <c r="B1699" s="78" t="s">
        <v>12335</v>
      </c>
      <c r="C1699" s="78" t="n">
        <v>153929040</v>
      </c>
      <c r="F1699" s="78" t="s">
        <v>16498</v>
      </c>
      <c r="G1699" s="78" t="s">
        <v>12306</v>
      </c>
      <c r="H1699" s="78" t="s">
        <v>12306</v>
      </c>
      <c r="I1699" s="78" t="s">
        <v>582</v>
      </c>
      <c r="J1699" s="78" t="n">
        <v>21002485</v>
      </c>
      <c r="K1699" s="78" t="s">
        <v>240</v>
      </c>
      <c r="L1699" s="78" t="s">
        <v>17219</v>
      </c>
      <c r="M1699" s="78" t="s">
        <v>12307</v>
      </c>
      <c r="N1699" s="78" t="s">
        <v>16502</v>
      </c>
    </row>
    <row r="1700" customFormat="false" ht="15" hidden="false" customHeight="false" outlineLevel="0" collapsed="false">
      <c r="A1700" s="78" t="s">
        <v>16497</v>
      </c>
      <c r="B1700" s="78" t="s">
        <v>12342</v>
      </c>
      <c r="C1700" s="78" t="n">
        <v>156243613</v>
      </c>
      <c r="F1700" s="78" t="s">
        <v>16498</v>
      </c>
      <c r="G1700" s="78" t="s">
        <v>12306</v>
      </c>
      <c r="H1700" s="78" t="s">
        <v>12306</v>
      </c>
      <c r="I1700" s="78" t="s">
        <v>582</v>
      </c>
      <c r="J1700" s="78" t="n">
        <v>21002485</v>
      </c>
      <c r="K1700" s="78" t="s">
        <v>240</v>
      </c>
      <c r="L1700" s="78" t="s">
        <v>17219</v>
      </c>
      <c r="M1700" s="78" t="s">
        <v>12307</v>
      </c>
      <c r="N1700" s="78" t="s">
        <v>16502</v>
      </c>
    </row>
    <row r="1701" customFormat="false" ht="15" hidden="false" customHeight="false" outlineLevel="0" collapsed="false">
      <c r="A1701" s="78" t="s">
        <v>16497</v>
      </c>
      <c r="B1701" s="78" t="s">
        <v>12350</v>
      </c>
      <c r="C1701" s="78" t="n">
        <v>109257996</v>
      </c>
      <c r="D1701" s="78" t="s">
        <v>12352</v>
      </c>
      <c r="E1701" s="78" t="s">
        <v>12351</v>
      </c>
      <c r="N1701" s="78" t="s">
        <v>16502</v>
      </c>
    </row>
    <row r="1702" customFormat="false" ht="15" hidden="false" customHeight="false" outlineLevel="0" collapsed="false">
      <c r="A1702" s="78" t="s">
        <v>16497</v>
      </c>
      <c r="B1702" s="78" t="s">
        <v>12202</v>
      </c>
      <c r="C1702" s="78" t="n">
        <v>21070194</v>
      </c>
      <c r="D1702" s="78" t="s">
        <v>241</v>
      </c>
      <c r="E1702" s="78" t="s">
        <v>12203</v>
      </c>
      <c r="N1702" s="78" t="s">
        <v>16502</v>
      </c>
    </row>
    <row r="1703" customFormat="false" ht="15" hidden="false" customHeight="false" outlineLevel="0" collapsed="false">
      <c r="A1703" s="78" t="s">
        <v>16497</v>
      </c>
      <c r="B1703" s="78" t="s">
        <v>12224</v>
      </c>
      <c r="C1703" s="78" t="n">
        <v>146055506</v>
      </c>
      <c r="F1703" s="78" t="s">
        <v>16498</v>
      </c>
      <c r="G1703" s="78" t="s">
        <v>12202</v>
      </c>
      <c r="H1703" s="78" t="s">
        <v>12202</v>
      </c>
      <c r="I1703" s="78" t="s">
        <v>17220</v>
      </c>
      <c r="J1703" s="78" t="n">
        <v>21070194</v>
      </c>
      <c r="K1703" s="78" t="s">
        <v>241</v>
      </c>
      <c r="L1703" s="78" t="s">
        <v>17221</v>
      </c>
      <c r="M1703" s="78" t="s">
        <v>12203</v>
      </c>
      <c r="N1703" s="78" t="s">
        <v>16502</v>
      </c>
    </row>
    <row r="1704" customFormat="false" ht="15" hidden="false" customHeight="false" outlineLevel="0" collapsed="false">
      <c r="A1704" s="78" t="s">
        <v>16497</v>
      </c>
      <c r="B1704" s="78" t="s">
        <v>12231</v>
      </c>
      <c r="C1704" s="78" t="n">
        <v>146055417</v>
      </c>
      <c r="F1704" s="78" t="s">
        <v>16498</v>
      </c>
      <c r="G1704" s="78" t="s">
        <v>12202</v>
      </c>
      <c r="H1704" s="78" t="s">
        <v>12202</v>
      </c>
      <c r="I1704" s="78" t="s">
        <v>17220</v>
      </c>
      <c r="J1704" s="78" t="n">
        <v>21070194</v>
      </c>
      <c r="K1704" s="78" t="s">
        <v>241</v>
      </c>
      <c r="L1704" s="78" t="s">
        <v>17221</v>
      </c>
      <c r="M1704" s="78" t="s">
        <v>12203</v>
      </c>
      <c r="N1704" s="78" t="s">
        <v>16502</v>
      </c>
    </row>
    <row r="1705" customFormat="false" ht="15" hidden="false" customHeight="false" outlineLevel="0" collapsed="false">
      <c r="A1705" s="78" t="s">
        <v>16497</v>
      </c>
      <c r="B1705" s="78" t="s">
        <v>12210</v>
      </c>
      <c r="C1705" s="78" t="n">
        <v>145940580</v>
      </c>
      <c r="F1705" s="78" t="s">
        <v>16498</v>
      </c>
      <c r="G1705" s="78" t="s">
        <v>12202</v>
      </c>
      <c r="H1705" s="78" t="s">
        <v>12202</v>
      </c>
      <c r="I1705" s="78" t="s">
        <v>17220</v>
      </c>
      <c r="J1705" s="78" t="n">
        <v>21070194</v>
      </c>
      <c r="K1705" s="78" t="s">
        <v>241</v>
      </c>
      <c r="L1705" s="78" t="s">
        <v>17221</v>
      </c>
      <c r="M1705" s="78" t="s">
        <v>12203</v>
      </c>
      <c r="N1705" s="78" t="s">
        <v>16502</v>
      </c>
    </row>
    <row r="1706" customFormat="false" ht="15" hidden="false" customHeight="false" outlineLevel="0" collapsed="false">
      <c r="A1706" s="78" t="s">
        <v>16497</v>
      </c>
      <c r="B1706" s="78" t="s">
        <v>12217</v>
      </c>
      <c r="C1706" s="78" t="n">
        <v>145940582</v>
      </c>
      <c r="F1706" s="78" t="s">
        <v>16498</v>
      </c>
      <c r="G1706" s="78" t="s">
        <v>12202</v>
      </c>
      <c r="H1706" s="78" t="s">
        <v>12202</v>
      </c>
      <c r="I1706" s="78" t="s">
        <v>17220</v>
      </c>
      <c r="J1706" s="78" t="n">
        <v>21070194</v>
      </c>
      <c r="K1706" s="78" t="s">
        <v>241</v>
      </c>
      <c r="L1706" s="78" t="s">
        <v>17221</v>
      </c>
      <c r="M1706" s="78" t="s">
        <v>12203</v>
      </c>
      <c r="N1706" s="78" t="s">
        <v>16502</v>
      </c>
    </row>
    <row r="1707" customFormat="false" ht="15" hidden="false" customHeight="false" outlineLevel="0" collapsed="false">
      <c r="A1707" s="78" t="s">
        <v>16497</v>
      </c>
      <c r="B1707" s="78" t="s">
        <v>12245</v>
      </c>
      <c r="C1707" s="78" t="n">
        <v>152850827</v>
      </c>
      <c r="F1707" s="78" t="s">
        <v>16498</v>
      </c>
      <c r="G1707" s="78" t="s">
        <v>12202</v>
      </c>
      <c r="H1707" s="78" t="s">
        <v>12202</v>
      </c>
      <c r="I1707" s="78" t="s">
        <v>17220</v>
      </c>
      <c r="J1707" s="78" t="n">
        <v>21070194</v>
      </c>
      <c r="K1707" s="78" t="s">
        <v>241</v>
      </c>
      <c r="L1707" s="78" t="s">
        <v>17221</v>
      </c>
      <c r="M1707" s="78" t="s">
        <v>12203</v>
      </c>
      <c r="N1707" s="78" t="s">
        <v>16502</v>
      </c>
    </row>
    <row r="1708" customFormat="false" ht="15" hidden="false" customHeight="false" outlineLevel="0" collapsed="false">
      <c r="A1708" s="78" t="s">
        <v>16497</v>
      </c>
      <c r="B1708" s="78" t="s">
        <v>12238</v>
      </c>
      <c r="C1708" s="78" t="n">
        <v>152850525</v>
      </c>
      <c r="F1708" s="78" t="s">
        <v>16498</v>
      </c>
      <c r="G1708" s="78" t="s">
        <v>12202</v>
      </c>
      <c r="H1708" s="78" t="s">
        <v>12202</v>
      </c>
      <c r="I1708" s="78" t="s">
        <v>17220</v>
      </c>
      <c r="J1708" s="78" t="n">
        <v>21070194</v>
      </c>
      <c r="K1708" s="78" t="s">
        <v>241</v>
      </c>
      <c r="L1708" s="78" t="s">
        <v>17221</v>
      </c>
      <c r="M1708" s="78" t="s">
        <v>12203</v>
      </c>
      <c r="N1708" s="78" t="s">
        <v>16502</v>
      </c>
    </row>
    <row r="1709" customFormat="false" ht="15" hidden="false" customHeight="false" outlineLevel="0" collapsed="false">
      <c r="A1709" s="78" t="s">
        <v>16497</v>
      </c>
      <c r="B1709" s="78" t="s">
        <v>5763</v>
      </c>
      <c r="C1709" s="78" t="n">
        <v>127531336</v>
      </c>
      <c r="D1709" s="78" t="s">
        <v>5765</v>
      </c>
      <c r="E1709" s="78" t="s">
        <v>5764</v>
      </c>
      <c r="N1709" s="78" t="s">
        <v>16502</v>
      </c>
    </row>
    <row r="1710" customFormat="false" ht="15" hidden="false" customHeight="false" outlineLevel="0" collapsed="false">
      <c r="A1710" s="78" t="s">
        <v>16497</v>
      </c>
      <c r="B1710" s="78" t="s">
        <v>5756</v>
      </c>
      <c r="C1710" s="78" t="n">
        <v>119715163</v>
      </c>
      <c r="D1710" s="78" t="s">
        <v>5758</v>
      </c>
      <c r="E1710" s="78" t="s">
        <v>5757</v>
      </c>
      <c r="N1710" s="78" t="s">
        <v>16502</v>
      </c>
    </row>
    <row r="1711" customFormat="false" ht="15" hidden="false" customHeight="false" outlineLevel="0" collapsed="false">
      <c r="A1711" s="78" t="s">
        <v>16497</v>
      </c>
      <c r="B1711" s="78" t="s">
        <v>17222</v>
      </c>
      <c r="C1711" s="78" t="n">
        <v>21002481</v>
      </c>
      <c r="D1711" s="78" t="n">
        <v>674599105</v>
      </c>
      <c r="E1711" s="78" t="s">
        <v>17223</v>
      </c>
      <c r="N1711" s="78" t="s">
        <v>16502</v>
      </c>
    </row>
    <row r="1712" customFormat="false" ht="15" hidden="false" customHeight="false" outlineLevel="0" collapsed="false">
      <c r="A1712" s="78" t="s">
        <v>16497</v>
      </c>
      <c r="B1712" s="78" t="s">
        <v>12925</v>
      </c>
      <c r="C1712" s="78" t="n">
        <v>28515891</v>
      </c>
      <c r="D1712" s="78" t="s">
        <v>259</v>
      </c>
      <c r="E1712" s="78" t="s">
        <v>12926</v>
      </c>
      <c r="N1712" s="78" t="s">
        <v>16502</v>
      </c>
    </row>
    <row r="1713" customFormat="false" ht="15" hidden="false" customHeight="false" outlineLevel="0" collapsed="false">
      <c r="A1713" s="78" t="s">
        <v>16497</v>
      </c>
      <c r="B1713" s="78" t="s">
        <v>12621</v>
      </c>
      <c r="C1713" s="78" t="n">
        <v>26067451</v>
      </c>
      <c r="D1713" s="78" t="n">
        <v>697435105</v>
      </c>
      <c r="E1713" s="78" t="s">
        <v>12622</v>
      </c>
      <c r="N1713" s="78" t="s">
        <v>16502</v>
      </c>
    </row>
    <row r="1714" customFormat="false" ht="15" hidden="false" customHeight="false" outlineLevel="0" collapsed="false">
      <c r="A1714" s="78" t="s">
        <v>16497</v>
      </c>
      <c r="B1714" s="78" t="s">
        <v>12636</v>
      </c>
      <c r="C1714" s="78" t="n">
        <v>120746126</v>
      </c>
      <c r="F1714" s="78" t="s">
        <v>16498</v>
      </c>
      <c r="G1714" s="78" t="s">
        <v>12621</v>
      </c>
      <c r="H1714" s="78" t="s">
        <v>12621</v>
      </c>
      <c r="I1714" s="78" t="s">
        <v>587</v>
      </c>
      <c r="J1714" s="78" t="n">
        <v>26067451</v>
      </c>
      <c r="K1714" s="78" t="n">
        <v>697435105</v>
      </c>
      <c r="L1714" s="78" t="s">
        <v>17224</v>
      </c>
      <c r="M1714" s="78" t="s">
        <v>12622</v>
      </c>
      <c r="N1714" s="78" t="s">
        <v>16502</v>
      </c>
    </row>
    <row r="1715" customFormat="false" ht="15" hidden="false" customHeight="false" outlineLevel="0" collapsed="false">
      <c r="A1715" s="78" t="s">
        <v>16497</v>
      </c>
      <c r="B1715" s="78" t="s">
        <v>12629</v>
      </c>
      <c r="C1715" s="78" t="n">
        <v>118523048</v>
      </c>
      <c r="F1715" s="78" t="s">
        <v>16498</v>
      </c>
      <c r="G1715" s="78" t="s">
        <v>12621</v>
      </c>
      <c r="H1715" s="78" t="s">
        <v>12621</v>
      </c>
      <c r="I1715" s="78" t="s">
        <v>587</v>
      </c>
      <c r="J1715" s="78" t="n">
        <v>26067451</v>
      </c>
      <c r="K1715" s="78" t="n">
        <v>697435105</v>
      </c>
      <c r="L1715" s="78" t="s">
        <v>17224</v>
      </c>
      <c r="M1715" s="78" t="s">
        <v>12622</v>
      </c>
      <c r="N1715" s="78" t="s">
        <v>16502</v>
      </c>
    </row>
    <row r="1716" customFormat="false" ht="15" hidden="false" customHeight="false" outlineLevel="0" collapsed="false">
      <c r="A1716" s="78" t="s">
        <v>16497</v>
      </c>
      <c r="B1716" s="78" t="s">
        <v>12650</v>
      </c>
      <c r="C1716" s="78" t="n">
        <v>153989696</v>
      </c>
      <c r="F1716" s="78" t="s">
        <v>16498</v>
      </c>
      <c r="G1716" s="78" t="s">
        <v>12621</v>
      </c>
      <c r="H1716" s="78" t="s">
        <v>12621</v>
      </c>
      <c r="I1716" s="78" t="s">
        <v>587</v>
      </c>
      <c r="J1716" s="78" t="n">
        <v>26067451</v>
      </c>
      <c r="K1716" s="78" t="n">
        <v>697435105</v>
      </c>
      <c r="L1716" s="78" t="s">
        <v>17224</v>
      </c>
      <c r="M1716" s="78" t="s">
        <v>12622</v>
      </c>
      <c r="N1716" s="78" t="s">
        <v>16502</v>
      </c>
    </row>
    <row r="1717" customFormat="false" ht="15" hidden="false" customHeight="false" outlineLevel="0" collapsed="false">
      <c r="A1717" s="78" t="s">
        <v>16497</v>
      </c>
      <c r="B1717" s="78" t="s">
        <v>12643</v>
      </c>
      <c r="C1717" s="78" t="n">
        <v>153989652</v>
      </c>
      <c r="F1717" s="78" t="s">
        <v>16498</v>
      </c>
      <c r="G1717" s="78" t="s">
        <v>12621</v>
      </c>
      <c r="H1717" s="78" t="s">
        <v>12621</v>
      </c>
      <c r="I1717" s="78" t="s">
        <v>587</v>
      </c>
      <c r="J1717" s="78" t="n">
        <v>26067451</v>
      </c>
      <c r="K1717" s="78" t="n">
        <v>697435105</v>
      </c>
      <c r="L1717" s="78" t="s">
        <v>17224</v>
      </c>
      <c r="M1717" s="78" t="s">
        <v>12622</v>
      </c>
      <c r="N1717" s="78" t="s">
        <v>16502</v>
      </c>
    </row>
    <row r="1718" customFormat="false" ht="15" hidden="false" customHeight="false" outlineLevel="0" collapsed="false">
      <c r="A1718" s="78" t="s">
        <v>16497</v>
      </c>
      <c r="B1718" s="78" t="s">
        <v>12402</v>
      </c>
      <c r="C1718" s="78" t="n">
        <v>21069240</v>
      </c>
      <c r="D1718" s="78" t="n">
        <v>698884103</v>
      </c>
      <c r="E1718" s="78" t="s">
        <v>12403</v>
      </c>
      <c r="N1718" s="78" t="s">
        <v>16502</v>
      </c>
    </row>
    <row r="1719" customFormat="false" ht="15" hidden="false" customHeight="false" outlineLevel="0" collapsed="false">
      <c r="A1719" s="78" t="s">
        <v>16497</v>
      </c>
      <c r="B1719" s="78" t="s">
        <v>12402</v>
      </c>
      <c r="C1719" s="78" t="n">
        <v>21069240</v>
      </c>
      <c r="D1719" s="78" t="n">
        <v>698884103</v>
      </c>
      <c r="E1719" s="78" t="s">
        <v>12403</v>
      </c>
      <c r="N1719" s="78" t="s">
        <v>16502</v>
      </c>
    </row>
    <row r="1720" customFormat="false" ht="15" hidden="false" customHeight="false" outlineLevel="0" collapsed="false">
      <c r="A1720" s="78" t="s">
        <v>16497</v>
      </c>
      <c r="B1720" s="78" t="s">
        <v>12402</v>
      </c>
      <c r="C1720" s="78" t="n">
        <v>21069240</v>
      </c>
      <c r="D1720" s="78" t="n">
        <v>698884103</v>
      </c>
      <c r="E1720" s="78" t="s">
        <v>12403</v>
      </c>
      <c r="N1720" s="78" t="s">
        <v>16502</v>
      </c>
    </row>
    <row r="1721" customFormat="false" ht="15" hidden="false" customHeight="false" outlineLevel="0" collapsed="false">
      <c r="A1721" s="78" t="s">
        <v>16497</v>
      </c>
      <c r="B1721" s="78" t="s">
        <v>12411</v>
      </c>
      <c r="C1721" s="78" t="n">
        <v>118655428</v>
      </c>
      <c r="D1721" s="78" t="s">
        <v>246</v>
      </c>
      <c r="E1721" s="78" t="s">
        <v>12412</v>
      </c>
      <c r="F1721" s="78" t="s">
        <v>16498</v>
      </c>
      <c r="G1721" s="78" t="s">
        <v>12402</v>
      </c>
      <c r="H1721" s="78" t="s">
        <v>12402</v>
      </c>
      <c r="I1721" s="78" t="s">
        <v>17225</v>
      </c>
      <c r="J1721" s="78" t="n">
        <v>21069240</v>
      </c>
      <c r="K1721" s="78" t="n">
        <v>698884103</v>
      </c>
      <c r="L1721" s="78" t="s">
        <v>17226</v>
      </c>
      <c r="M1721" s="78" t="s">
        <v>12403</v>
      </c>
      <c r="N1721" s="78" t="s">
        <v>16502</v>
      </c>
    </row>
    <row r="1722" customFormat="false" ht="15" hidden="false" customHeight="false" outlineLevel="0" collapsed="false">
      <c r="A1722" s="78" t="s">
        <v>16497</v>
      </c>
      <c r="B1722" s="78" t="s">
        <v>12411</v>
      </c>
      <c r="C1722" s="78" t="n">
        <v>118655428</v>
      </c>
      <c r="D1722" s="78" t="s">
        <v>246</v>
      </c>
      <c r="E1722" s="78" t="s">
        <v>12412</v>
      </c>
      <c r="F1722" s="78" t="s">
        <v>16498</v>
      </c>
      <c r="G1722" s="78" t="s">
        <v>12402</v>
      </c>
      <c r="H1722" s="78" t="s">
        <v>12402</v>
      </c>
      <c r="I1722" s="78" t="s">
        <v>17225</v>
      </c>
      <c r="J1722" s="78" t="n">
        <v>21069240</v>
      </c>
      <c r="K1722" s="78" t="n">
        <v>698884103</v>
      </c>
      <c r="L1722" s="78" t="s">
        <v>17226</v>
      </c>
      <c r="M1722" s="78" t="s">
        <v>12403</v>
      </c>
      <c r="N1722" s="78" t="s">
        <v>16502</v>
      </c>
    </row>
    <row r="1723" customFormat="false" ht="15" hidden="false" customHeight="false" outlineLevel="0" collapsed="false">
      <c r="A1723" s="78" t="s">
        <v>16497</v>
      </c>
      <c r="B1723" s="78" t="s">
        <v>12411</v>
      </c>
      <c r="C1723" s="78" t="n">
        <v>118655428</v>
      </c>
      <c r="D1723" s="78" t="s">
        <v>246</v>
      </c>
      <c r="E1723" s="78" t="s">
        <v>12412</v>
      </c>
      <c r="F1723" s="78" t="s">
        <v>16498</v>
      </c>
      <c r="G1723" s="78" t="s">
        <v>12402</v>
      </c>
      <c r="H1723" s="78" t="s">
        <v>12402</v>
      </c>
      <c r="I1723" s="78" t="s">
        <v>17225</v>
      </c>
      <c r="J1723" s="78" t="n">
        <v>21069240</v>
      </c>
      <c r="K1723" s="78" t="n">
        <v>698884103</v>
      </c>
      <c r="L1723" s="78" t="s">
        <v>17226</v>
      </c>
      <c r="M1723" s="78" t="s">
        <v>12403</v>
      </c>
      <c r="N1723" s="78" t="s">
        <v>16502</v>
      </c>
    </row>
    <row r="1724" customFormat="false" ht="15" hidden="false" customHeight="false" outlineLevel="0" collapsed="false">
      <c r="A1724" s="78" t="s">
        <v>16497</v>
      </c>
      <c r="B1724" s="78" t="s">
        <v>12683</v>
      </c>
      <c r="C1724" s="78" t="n">
        <v>21002216</v>
      </c>
      <c r="D1724" s="78" t="s">
        <v>247</v>
      </c>
      <c r="E1724" s="78" t="s">
        <v>12684</v>
      </c>
      <c r="N1724" s="78" t="s">
        <v>16502</v>
      </c>
    </row>
    <row r="1725" customFormat="false" ht="15" hidden="false" customHeight="false" outlineLevel="0" collapsed="false">
      <c r="A1725" s="78" t="s">
        <v>16497</v>
      </c>
      <c r="B1725" s="78" t="s">
        <v>12658</v>
      </c>
      <c r="C1725" s="78" t="n">
        <v>130297304</v>
      </c>
      <c r="D1725" s="78" t="s">
        <v>12660</v>
      </c>
      <c r="E1725" s="78" t="s">
        <v>12659</v>
      </c>
      <c r="N1725" s="78" t="s">
        <v>16502</v>
      </c>
    </row>
    <row r="1726" customFormat="false" ht="15" hidden="false" customHeight="false" outlineLevel="0" collapsed="false">
      <c r="A1726" s="78" t="s">
        <v>16497</v>
      </c>
      <c r="B1726" s="78" t="s">
        <v>12658</v>
      </c>
      <c r="C1726" s="78" t="n">
        <v>130297304</v>
      </c>
      <c r="D1726" s="78" t="s">
        <v>12660</v>
      </c>
      <c r="E1726" s="78" t="s">
        <v>12659</v>
      </c>
      <c r="N1726" s="78" t="s">
        <v>16502</v>
      </c>
    </row>
    <row r="1727" customFormat="false" ht="15" hidden="false" customHeight="false" outlineLevel="0" collapsed="false">
      <c r="A1727" s="78" t="s">
        <v>16497</v>
      </c>
      <c r="B1727" s="78" t="s">
        <v>12658</v>
      </c>
      <c r="C1727" s="78" t="n">
        <v>130297304</v>
      </c>
      <c r="D1727" s="78" t="s">
        <v>12660</v>
      </c>
      <c r="E1727" s="78" t="s">
        <v>12659</v>
      </c>
      <c r="N1727" s="78" t="s">
        <v>16502</v>
      </c>
    </row>
    <row r="1728" customFormat="false" ht="15" hidden="false" customHeight="false" outlineLevel="0" collapsed="false">
      <c r="A1728" s="78" t="s">
        <v>16497</v>
      </c>
      <c r="B1728" s="78" t="s">
        <v>12658</v>
      </c>
      <c r="C1728" s="78" t="n">
        <v>130297304</v>
      </c>
      <c r="D1728" s="78" t="s">
        <v>12660</v>
      </c>
      <c r="E1728" s="78" t="s">
        <v>12659</v>
      </c>
      <c r="N1728" s="78" t="s">
        <v>16502</v>
      </c>
    </row>
    <row r="1729" customFormat="false" ht="15" hidden="false" customHeight="false" outlineLevel="0" collapsed="false">
      <c r="A1729" s="78" t="s">
        <v>16497</v>
      </c>
      <c r="B1729" s="78" t="s">
        <v>15314</v>
      </c>
      <c r="C1729" s="78" t="n">
        <v>109876903</v>
      </c>
      <c r="D1729" s="78" t="s">
        <v>15316</v>
      </c>
      <c r="E1729" s="78" t="s">
        <v>15315</v>
      </c>
      <c r="N1729" s="78" t="s">
        <v>16502</v>
      </c>
    </row>
    <row r="1730" customFormat="false" ht="15" hidden="false" customHeight="false" outlineLevel="0" collapsed="false">
      <c r="A1730" s="78" t="s">
        <v>16497</v>
      </c>
      <c r="B1730" s="78" t="s">
        <v>12724</v>
      </c>
      <c r="C1730" s="78" t="n">
        <v>109510387</v>
      </c>
      <c r="D1730" s="78" t="s">
        <v>12726</v>
      </c>
      <c r="E1730" s="78" t="s">
        <v>12725</v>
      </c>
      <c r="N1730" s="78" t="s">
        <v>16502</v>
      </c>
    </row>
    <row r="1731" customFormat="false" ht="15" hidden="false" customHeight="false" outlineLevel="0" collapsed="false">
      <c r="A1731" s="78" t="s">
        <v>16497</v>
      </c>
      <c r="B1731" s="78" t="s">
        <v>12755</v>
      </c>
      <c r="C1731" s="78" t="n">
        <v>21002491</v>
      </c>
      <c r="D1731" s="78" t="n">
        <v>704326107</v>
      </c>
      <c r="E1731" s="78" t="s">
        <v>12756</v>
      </c>
      <c r="N1731" s="78" t="s">
        <v>16502</v>
      </c>
    </row>
    <row r="1732" customFormat="false" ht="15" hidden="false" customHeight="false" outlineLevel="0" collapsed="false">
      <c r="A1732" s="78" t="s">
        <v>16497</v>
      </c>
      <c r="B1732" s="78" t="s">
        <v>12770</v>
      </c>
      <c r="C1732" s="78" t="n">
        <v>153934915</v>
      </c>
      <c r="F1732" s="78" t="s">
        <v>16498</v>
      </c>
      <c r="G1732" s="78" t="s">
        <v>12755</v>
      </c>
      <c r="H1732" s="78" t="s">
        <v>12755</v>
      </c>
      <c r="I1732" s="78" t="s">
        <v>591</v>
      </c>
      <c r="J1732" s="78" t="n">
        <v>21002491</v>
      </c>
      <c r="K1732" s="78" t="n">
        <v>704326107</v>
      </c>
      <c r="L1732" s="78" t="s">
        <v>17227</v>
      </c>
      <c r="M1732" s="78" t="s">
        <v>12756</v>
      </c>
      <c r="N1732" s="78" t="s">
        <v>16502</v>
      </c>
    </row>
    <row r="1733" customFormat="false" ht="15" hidden="false" customHeight="false" outlineLevel="0" collapsed="false">
      <c r="A1733" s="78" t="s">
        <v>16497</v>
      </c>
      <c r="B1733" s="78" t="s">
        <v>12763</v>
      </c>
      <c r="C1733" s="78" t="n">
        <v>153934761</v>
      </c>
      <c r="F1733" s="78" t="s">
        <v>16498</v>
      </c>
      <c r="G1733" s="78" t="s">
        <v>12755</v>
      </c>
      <c r="H1733" s="78" t="s">
        <v>12755</v>
      </c>
      <c r="I1733" s="78" t="s">
        <v>591</v>
      </c>
      <c r="J1733" s="78" t="n">
        <v>21002491</v>
      </c>
      <c r="K1733" s="78" t="n">
        <v>704326107</v>
      </c>
      <c r="L1733" s="78" t="s">
        <v>17227</v>
      </c>
      <c r="M1733" s="78" t="s">
        <v>12756</v>
      </c>
      <c r="N1733" s="78" t="s">
        <v>16502</v>
      </c>
    </row>
    <row r="1734" customFormat="false" ht="15" hidden="false" customHeight="false" outlineLevel="0" collapsed="false">
      <c r="A1734" s="78" t="s">
        <v>16497</v>
      </c>
      <c r="B1734" s="78" t="s">
        <v>17228</v>
      </c>
      <c r="C1734" s="78" t="n">
        <v>21002486</v>
      </c>
      <c r="D1734" s="78" t="n">
        <v>693718108</v>
      </c>
      <c r="E1734" s="78" t="s">
        <v>17229</v>
      </c>
      <c r="N1734" s="78" t="s">
        <v>16502</v>
      </c>
    </row>
    <row r="1735" customFormat="false" ht="15" hidden="false" customHeight="false" outlineLevel="0" collapsed="false">
      <c r="A1735" s="78" t="s">
        <v>16497</v>
      </c>
      <c r="B1735" s="78" t="s">
        <v>17230</v>
      </c>
      <c r="C1735" s="78" t="n">
        <v>158971627</v>
      </c>
      <c r="F1735" s="78" t="s">
        <v>16498</v>
      </c>
      <c r="G1735" s="78" t="s">
        <v>17228</v>
      </c>
      <c r="H1735" s="78" t="s">
        <v>17228</v>
      </c>
      <c r="I1735" s="78" t="s">
        <v>17231</v>
      </c>
      <c r="J1735" s="78" t="n">
        <v>21002486</v>
      </c>
      <c r="K1735" s="78" t="n">
        <v>693718108</v>
      </c>
      <c r="L1735" s="78" t="s">
        <v>17232</v>
      </c>
      <c r="M1735" s="78" t="s">
        <v>17229</v>
      </c>
      <c r="N1735" s="78" t="s">
        <v>16502</v>
      </c>
    </row>
    <row r="1736" customFormat="false" ht="15" hidden="false" customHeight="false" outlineLevel="0" collapsed="false">
      <c r="A1736" s="78" t="s">
        <v>16497</v>
      </c>
      <c r="B1736" s="78" t="s">
        <v>17233</v>
      </c>
      <c r="C1736" s="78" t="n">
        <v>158971628</v>
      </c>
      <c r="F1736" s="78" t="s">
        <v>16498</v>
      </c>
      <c r="G1736" s="78" t="s">
        <v>17228</v>
      </c>
      <c r="H1736" s="78" t="s">
        <v>17228</v>
      </c>
      <c r="I1736" s="78" t="s">
        <v>17231</v>
      </c>
      <c r="J1736" s="78" t="n">
        <v>21002486</v>
      </c>
      <c r="K1736" s="78" t="n">
        <v>693718108</v>
      </c>
      <c r="L1736" s="78" t="s">
        <v>17232</v>
      </c>
      <c r="M1736" s="78" t="s">
        <v>17229</v>
      </c>
      <c r="N1736" s="78" t="s">
        <v>16502</v>
      </c>
    </row>
    <row r="1737" customFormat="false" ht="15" hidden="false" customHeight="false" outlineLevel="0" collapsed="false">
      <c r="A1737" s="78" t="s">
        <v>16497</v>
      </c>
      <c r="B1737" s="78" t="s">
        <v>17234</v>
      </c>
      <c r="C1737" s="78" t="n">
        <v>158971629</v>
      </c>
      <c r="F1737" s="78" t="s">
        <v>16498</v>
      </c>
      <c r="G1737" s="78" t="s">
        <v>17228</v>
      </c>
      <c r="H1737" s="78" t="s">
        <v>17228</v>
      </c>
      <c r="I1737" s="78" t="s">
        <v>17231</v>
      </c>
      <c r="J1737" s="78" t="n">
        <v>21002486</v>
      </c>
      <c r="K1737" s="78" t="n">
        <v>693718108</v>
      </c>
      <c r="L1737" s="78" t="s">
        <v>17232</v>
      </c>
      <c r="M1737" s="78" t="s">
        <v>17229</v>
      </c>
      <c r="N1737" s="78" t="s">
        <v>16502</v>
      </c>
    </row>
    <row r="1738" customFormat="false" ht="15" hidden="false" customHeight="false" outlineLevel="0" collapsed="false">
      <c r="A1738" s="78" t="s">
        <v>16497</v>
      </c>
      <c r="B1738" s="78" t="s">
        <v>17235</v>
      </c>
      <c r="C1738" s="78" t="n">
        <v>158971434</v>
      </c>
      <c r="F1738" s="78" t="s">
        <v>16498</v>
      </c>
      <c r="G1738" s="78" t="s">
        <v>17228</v>
      </c>
      <c r="H1738" s="78" t="s">
        <v>17228</v>
      </c>
      <c r="I1738" s="78" t="s">
        <v>17231</v>
      </c>
      <c r="J1738" s="78" t="n">
        <v>21002486</v>
      </c>
      <c r="K1738" s="78" t="n">
        <v>693718108</v>
      </c>
      <c r="L1738" s="78" t="s">
        <v>17232</v>
      </c>
      <c r="M1738" s="78" t="s">
        <v>17229</v>
      </c>
      <c r="N1738" s="78" t="s">
        <v>16502</v>
      </c>
    </row>
    <row r="1739" customFormat="false" ht="15" hidden="false" customHeight="false" outlineLevel="0" collapsed="false">
      <c r="A1739" s="78" t="s">
        <v>16497</v>
      </c>
      <c r="B1739" s="78" t="s">
        <v>17236</v>
      </c>
      <c r="C1739" s="78" t="n">
        <v>155781511</v>
      </c>
      <c r="F1739" s="78" t="s">
        <v>16498</v>
      </c>
      <c r="G1739" s="78" t="s">
        <v>17228</v>
      </c>
      <c r="H1739" s="78" t="s">
        <v>17228</v>
      </c>
      <c r="I1739" s="78" t="s">
        <v>17231</v>
      </c>
      <c r="J1739" s="78" t="n">
        <v>21002486</v>
      </c>
      <c r="K1739" s="78" t="n">
        <v>693718108</v>
      </c>
      <c r="L1739" s="78" t="s">
        <v>17232</v>
      </c>
      <c r="M1739" s="78" t="s">
        <v>17229</v>
      </c>
      <c r="N1739" s="78" t="s">
        <v>16502</v>
      </c>
    </row>
    <row r="1740" customFormat="false" ht="15" hidden="false" customHeight="false" outlineLevel="0" collapsed="false">
      <c r="A1740" s="78" t="s">
        <v>16497</v>
      </c>
      <c r="B1740" s="78" t="s">
        <v>17237</v>
      </c>
      <c r="C1740" s="78" t="n">
        <v>155781455</v>
      </c>
      <c r="F1740" s="78" t="s">
        <v>16498</v>
      </c>
      <c r="G1740" s="78" t="s">
        <v>17228</v>
      </c>
      <c r="H1740" s="78" t="s">
        <v>17228</v>
      </c>
      <c r="I1740" s="78" t="s">
        <v>17231</v>
      </c>
      <c r="J1740" s="78" t="n">
        <v>21002486</v>
      </c>
      <c r="K1740" s="78" t="n">
        <v>693718108</v>
      </c>
      <c r="L1740" s="78" t="s">
        <v>17232</v>
      </c>
      <c r="M1740" s="78" t="s">
        <v>17229</v>
      </c>
      <c r="N1740" s="78" t="s">
        <v>16502</v>
      </c>
    </row>
    <row r="1741" customFormat="false" ht="15" hidden="false" customHeight="false" outlineLevel="0" collapsed="false">
      <c r="A1741" s="78" t="s">
        <v>16497</v>
      </c>
      <c r="B1741" s="78" t="s">
        <v>17238</v>
      </c>
      <c r="C1741" s="78" t="n">
        <v>155781456</v>
      </c>
      <c r="F1741" s="78" t="s">
        <v>16498</v>
      </c>
      <c r="G1741" s="78" t="s">
        <v>17228</v>
      </c>
      <c r="H1741" s="78" t="s">
        <v>17228</v>
      </c>
      <c r="I1741" s="78" t="s">
        <v>17231</v>
      </c>
      <c r="J1741" s="78" t="n">
        <v>21002486</v>
      </c>
      <c r="K1741" s="78" t="n">
        <v>693718108</v>
      </c>
      <c r="L1741" s="78" t="s">
        <v>17232</v>
      </c>
      <c r="M1741" s="78" t="s">
        <v>17229</v>
      </c>
      <c r="N1741" s="78" t="s">
        <v>16502</v>
      </c>
    </row>
    <row r="1742" customFormat="false" ht="15" hidden="false" customHeight="false" outlineLevel="0" collapsed="false">
      <c r="A1742" s="78" t="s">
        <v>16497</v>
      </c>
      <c r="B1742" s="78" t="s">
        <v>17239</v>
      </c>
      <c r="C1742" s="78" t="n">
        <v>157670580</v>
      </c>
      <c r="F1742" s="78" t="s">
        <v>16498</v>
      </c>
      <c r="G1742" s="78" t="s">
        <v>17228</v>
      </c>
      <c r="H1742" s="78" t="s">
        <v>17228</v>
      </c>
      <c r="I1742" s="78" t="s">
        <v>17231</v>
      </c>
      <c r="J1742" s="78" t="n">
        <v>21002486</v>
      </c>
      <c r="K1742" s="78" t="n">
        <v>693718108</v>
      </c>
      <c r="L1742" s="78" t="s">
        <v>17232</v>
      </c>
      <c r="M1742" s="78" t="s">
        <v>17229</v>
      </c>
      <c r="N1742" s="78" t="s">
        <v>16502</v>
      </c>
    </row>
    <row r="1743" customFormat="false" ht="15" hidden="false" customHeight="false" outlineLevel="0" collapsed="false">
      <c r="A1743" s="78" t="s">
        <v>16497</v>
      </c>
      <c r="B1743" s="78" t="s">
        <v>12474</v>
      </c>
      <c r="C1743" s="78" t="n">
        <v>21002497</v>
      </c>
      <c r="D1743" s="78" t="s">
        <v>12476</v>
      </c>
      <c r="E1743" s="78" t="s">
        <v>12475</v>
      </c>
      <c r="N1743" s="78" t="s">
        <v>16502</v>
      </c>
    </row>
    <row r="1744" customFormat="false" ht="15" hidden="false" customHeight="false" outlineLevel="0" collapsed="false">
      <c r="A1744" s="78" t="s">
        <v>16497</v>
      </c>
      <c r="B1744" s="78" t="s">
        <v>12544</v>
      </c>
      <c r="C1744" s="78" t="n">
        <v>92869551</v>
      </c>
      <c r="D1744" s="78" t="s">
        <v>12546</v>
      </c>
      <c r="E1744" s="78" t="s">
        <v>12545</v>
      </c>
      <c r="N1744" s="78" t="s">
        <v>16502</v>
      </c>
    </row>
    <row r="1745" customFormat="false" ht="15" hidden="false" customHeight="false" outlineLevel="0" collapsed="false">
      <c r="A1745" s="78" t="s">
        <v>16497</v>
      </c>
      <c r="B1745" s="78" t="s">
        <v>12551</v>
      </c>
      <c r="C1745" s="78" t="n">
        <v>92869552</v>
      </c>
      <c r="D1745" s="78" t="s">
        <v>12553</v>
      </c>
      <c r="E1745" s="78" t="s">
        <v>12552</v>
      </c>
      <c r="N1745" s="78" t="s">
        <v>16502</v>
      </c>
    </row>
    <row r="1746" customFormat="false" ht="15" hidden="false" customHeight="false" outlineLevel="0" collapsed="false">
      <c r="A1746" s="78" t="s">
        <v>16497</v>
      </c>
      <c r="B1746" s="78" t="s">
        <v>12482</v>
      </c>
      <c r="C1746" s="78" t="n">
        <v>158157753</v>
      </c>
      <c r="D1746" s="78" t="s">
        <v>1060</v>
      </c>
      <c r="E1746" s="78" t="s">
        <v>12483</v>
      </c>
      <c r="F1746" s="78" t="s">
        <v>16498</v>
      </c>
      <c r="G1746" s="78" t="s">
        <v>12474</v>
      </c>
      <c r="H1746" s="78" t="s">
        <v>12474</v>
      </c>
      <c r="I1746" s="78" t="s">
        <v>17240</v>
      </c>
      <c r="J1746" s="78" t="n">
        <v>21002497</v>
      </c>
      <c r="K1746" s="78" t="s">
        <v>12476</v>
      </c>
      <c r="L1746" s="78" t="s">
        <v>17241</v>
      </c>
      <c r="M1746" s="78" t="s">
        <v>12475</v>
      </c>
      <c r="N1746" s="78" t="s">
        <v>16502</v>
      </c>
    </row>
    <row r="1747" customFormat="false" ht="15" hidden="false" customHeight="false" outlineLevel="0" collapsed="false">
      <c r="A1747" s="78" t="s">
        <v>16497</v>
      </c>
      <c r="B1747" s="78" t="s">
        <v>12558</v>
      </c>
      <c r="C1747" s="78" t="n">
        <v>144987078</v>
      </c>
      <c r="D1747" s="78" t="s">
        <v>12560</v>
      </c>
      <c r="E1747" s="78" t="s">
        <v>12559</v>
      </c>
      <c r="N1747" s="78" t="s">
        <v>16502</v>
      </c>
    </row>
    <row r="1748" customFormat="false" ht="15" hidden="false" customHeight="false" outlineLevel="0" collapsed="false">
      <c r="A1748" s="78" t="s">
        <v>16497</v>
      </c>
      <c r="B1748" s="78" t="s">
        <v>12579</v>
      </c>
      <c r="C1748" s="78" t="n">
        <v>152400251</v>
      </c>
      <c r="D1748" s="78" t="s">
        <v>12581</v>
      </c>
      <c r="E1748" s="78" t="s">
        <v>12580</v>
      </c>
      <c r="N1748" s="78" t="s">
        <v>16502</v>
      </c>
    </row>
    <row r="1749" customFormat="false" ht="15" hidden="false" customHeight="false" outlineLevel="0" collapsed="false">
      <c r="A1749" s="78" t="s">
        <v>16497</v>
      </c>
      <c r="B1749" s="78" t="s">
        <v>12565</v>
      </c>
      <c r="C1749" s="78" t="n">
        <v>144987079</v>
      </c>
      <c r="D1749" s="78" t="s">
        <v>12567</v>
      </c>
      <c r="E1749" s="78" t="s">
        <v>12566</v>
      </c>
      <c r="N1749" s="78" t="s">
        <v>16502</v>
      </c>
    </row>
    <row r="1750" customFormat="false" ht="15" hidden="false" customHeight="false" outlineLevel="0" collapsed="false">
      <c r="A1750" s="78" t="s">
        <v>16497</v>
      </c>
      <c r="B1750" s="78" t="s">
        <v>12572</v>
      </c>
      <c r="C1750" s="78" t="n">
        <v>149413631</v>
      </c>
      <c r="D1750" s="78" t="s">
        <v>12574</v>
      </c>
      <c r="E1750" s="78" t="s">
        <v>12573</v>
      </c>
      <c r="N1750" s="78" t="s">
        <v>16502</v>
      </c>
    </row>
    <row r="1751" customFormat="false" ht="15" hidden="false" customHeight="false" outlineLevel="0" collapsed="false">
      <c r="A1751" s="78" t="s">
        <v>16497</v>
      </c>
      <c r="B1751" s="78" t="s">
        <v>12587</v>
      </c>
      <c r="C1751" s="78" t="n">
        <v>72401032</v>
      </c>
      <c r="D1751" s="78" t="s">
        <v>244</v>
      </c>
      <c r="E1751" s="78" t="s">
        <v>12588</v>
      </c>
      <c r="N1751" s="78" t="s">
        <v>16502</v>
      </c>
    </row>
    <row r="1752" customFormat="false" ht="15" hidden="false" customHeight="false" outlineLevel="0" collapsed="false">
      <c r="A1752" s="78" t="s">
        <v>16497</v>
      </c>
      <c r="B1752" s="78" t="s">
        <v>12587</v>
      </c>
      <c r="C1752" s="78" t="n">
        <v>72401032</v>
      </c>
      <c r="D1752" s="78" t="s">
        <v>244</v>
      </c>
      <c r="E1752" s="78" t="s">
        <v>12588</v>
      </c>
      <c r="N1752" s="78" t="s">
        <v>16502</v>
      </c>
    </row>
    <row r="1753" customFormat="false" ht="15" hidden="false" customHeight="false" outlineLevel="0" collapsed="false">
      <c r="A1753" s="78" t="s">
        <v>16497</v>
      </c>
      <c r="B1753" s="78" t="s">
        <v>12587</v>
      </c>
      <c r="C1753" s="78" t="n">
        <v>72401032</v>
      </c>
      <c r="D1753" s="78" t="s">
        <v>244</v>
      </c>
      <c r="E1753" s="78" t="s">
        <v>12588</v>
      </c>
      <c r="N1753" s="78" t="s">
        <v>16502</v>
      </c>
    </row>
    <row r="1754" customFormat="false" ht="15" hidden="false" customHeight="false" outlineLevel="0" collapsed="false">
      <c r="A1754" s="78" t="s">
        <v>16497</v>
      </c>
      <c r="B1754" s="78" t="s">
        <v>12587</v>
      </c>
      <c r="C1754" s="78" t="n">
        <v>72401032</v>
      </c>
      <c r="D1754" s="78" t="s">
        <v>244</v>
      </c>
      <c r="E1754" s="78" t="s">
        <v>12588</v>
      </c>
      <c r="N1754" s="78" t="s">
        <v>16502</v>
      </c>
    </row>
    <row r="1755" customFormat="false" ht="15" hidden="false" customHeight="false" outlineLevel="0" collapsed="false">
      <c r="A1755" s="78" t="s">
        <v>16497</v>
      </c>
      <c r="B1755" s="78" t="s">
        <v>12595</v>
      </c>
      <c r="C1755" s="78" t="n">
        <v>156565988</v>
      </c>
      <c r="D1755" s="78" t="s">
        <v>1044</v>
      </c>
      <c r="E1755" s="78" t="s">
        <v>12596</v>
      </c>
      <c r="F1755" s="78" t="s">
        <v>16498</v>
      </c>
      <c r="G1755" s="78" t="s">
        <v>12587</v>
      </c>
      <c r="H1755" s="78" t="s">
        <v>12587</v>
      </c>
      <c r="I1755" s="78" t="s">
        <v>586</v>
      </c>
      <c r="J1755" s="78" t="n">
        <v>72401032</v>
      </c>
      <c r="K1755" s="78" t="s">
        <v>244</v>
      </c>
      <c r="L1755" s="78" t="s">
        <v>17242</v>
      </c>
      <c r="M1755" s="78" t="s">
        <v>12588</v>
      </c>
      <c r="N1755" s="78" t="s">
        <v>16502</v>
      </c>
    </row>
    <row r="1756" customFormat="false" ht="15" hidden="false" customHeight="false" outlineLevel="0" collapsed="false">
      <c r="A1756" s="78" t="s">
        <v>16497</v>
      </c>
      <c r="B1756" s="78" t="s">
        <v>12595</v>
      </c>
      <c r="C1756" s="78" t="n">
        <v>156565988</v>
      </c>
      <c r="D1756" s="78" t="s">
        <v>1044</v>
      </c>
      <c r="E1756" s="78" t="s">
        <v>12596</v>
      </c>
      <c r="F1756" s="78" t="s">
        <v>16498</v>
      </c>
      <c r="G1756" s="78" t="s">
        <v>12587</v>
      </c>
      <c r="H1756" s="78" t="s">
        <v>12587</v>
      </c>
      <c r="I1756" s="78" t="s">
        <v>586</v>
      </c>
      <c r="J1756" s="78" t="n">
        <v>72401032</v>
      </c>
      <c r="K1756" s="78" t="s">
        <v>244</v>
      </c>
      <c r="L1756" s="78" t="s">
        <v>17242</v>
      </c>
      <c r="M1756" s="78" t="s">
        <v>12588</v>
      </c>
      <c r="N1756" s="78" t="s">
        <v>16502</v>
      </c>
    </row>
    <row r="1757" customFormat="false" ht="15" hidden="false" customHeight="false" outlineLevel="0" collapsed="false">
      <c r="A1757" s="78" t="s">
        <v>16497</v>
      </c>
      <c r="B1757" s="78" t="s">
        <v>12595</v>
      </c>
      <c r="C1757" s="78" t="n">
        <v>156565988</v>
      </c>
      <c r="D1757" s="78" t="s">
        <v>1044</v>
      </c>
      <c r="E1757" s="78" t="s">
        <v>12596</v>
      </c>
      <c r="F1757" s="78" t="s">
        <v>16498</v>
      </c>
      <c r="G1757" s="78" t="s">
        <v>12587</v>
      </c>
      <c r="H1757" s="78" t="s">
        <v>12587</v>
      </c>
      <c r="I1757" s="78" t="s">
        <v>586</v>
      </c>
      <c r="J1757" s="78" t="n">
        <v>72401032</v>
      </c>
      <c r="K1757" s="78" t="s">
        <v>244</v>
      </c>
      <c r="L1757" s="78" t="s">
        <v>17242</v>
      </c>
      <c r="M1757" s="78" t="s">
        <v>12588</v>
      </c>
      <c r="N1757" s="78" t="s">
        <v>16502</v>
      </c>
    </row>
    <row r="1758" customFormat="false" ht="15" hidden="false" customHeight="false" outlineLevel="0" collapsed="false">
      <c r="A1758" s="78" t="s">
        <v>16497</v>
      </c>
      <c r="B1758" s="78" t="s">
        <v>12595</v>
      </c>
      <c r="C1758" s="78" t="n">
        <v>156565988</v>
      </c>
      <c r="D1758" s="78" t="s">
        <v>1044</v>
      </c>
      <c r="E1758" s="78" t="s">
        <v>12596</v>
      </c>
      <c r="F1758" s="78" t="s">
        <v>16498</v>
      </c>
      <c r="G1758" s="78" t="s">
        <v>12587</v>
      </c>
      <c r="H1758" s="78" t="s">
        <v>12587</v>
      </c>
      <c r="I1758" s="78" t="s">
        <v>586</v>
      </c>
      <c r="J1758" s="78" t="n">
        <v>72401032</v>
      </c>
      <c r="K1758" s="78" t="s">
        <v>244</v>
      </c>
      <c r="L1758" s="78" t="s">
        <v>17242</v>
      </c>
      <c r="M1758" s="78" t="s">
        <v>12588</v>
      </c>
      <c r="N1758" s="78" t="s">
        <v>16502</v>
      </c>
    </row>
    <row r="1759" customFormat="false" ht="15" hidden="false" customHeight="false" outlineLevel="0" collapsed="false">
      <c r="A1759" s="78" t="s">
        <v>16497</v>
      </c>
      <c r="B1759" s="78" t="s">
        <v>12426</v>
      </c>
      <c r="C1759" s="78" t="n">
        <v>63250820</v>
      </c>
      <c r="D1759" s="78" t="n">
        <v>722304102</v>
      </c>
      <c r="E1759" s="78" t="s">
        <v>12427</v>
      </c>
      <c r="F1759" s="78" t="s">
        <v>16498</v>
      </c>
      <c r="G1759" s="78" t="s">
        <v>17243</v>
      </c>
      <c r="N1759" s="78" t="s">
        <v>16502</v>
      </c>
    </row>
    <row r="1760" customFormat="false" ht="15" hidden="false" customHeight="false" outlineLevel="0" collapsed="false">
      <c r="A1760" s="78" t="s">
        <v>16497</v>
      </c>
      <c r="B1760" s="78" t="s">
        <v>12434</v>
      </c>
      <c r="C1760" s="78" t="n">
        <v>118573613</v>
      </c>
      <c r="F1760" s="78" t="s">
        <v>4265</v>
      </c>
      <c r="G1760" s="78" t="s">
        <v>12426</v>
      </c>
      <c r="H1760" s="78" t="s">
        <v>12426</v>
      </c>
      <c r="I1760" s="78" t="s">
        <v>593</v>
      </c>
      <c r="J1760" s="78" t="n">
        <v>63250820</v>
      </c>
      <c r="K1760" s="78" t="n">
        <v>722304102</v>
      </c>
      <c r="L1760" s="78" t="s">
        <v>17244</v>
      </c>
      <c r="M1760" s="78" t="s">
        <v>12427</v>
      </c>
      <c r="N1760" s="78" t="s">
        <v>16502</v>
      </c>
    </row>
    <row r="1761" customFormat="false" ht="15" hidden="false" customHeight="false" outlineLevel="0" collapsed="false">
      <c r="A1761" s="78" t="s">
        <v>16497</v>
      </c>
      <c r="B1761" s="78" t="s">
        <v>12441</v>
      </c>
      <c r="C1761" s="78" t="n">
        <v>118943304</v>
      </c>
      <c r="F1761" s="78" t="s">
        <v>4265</v>
      </c>
      <c r="G1761" s="78" t="s">
        <v>12426</v>
      </c>
      <c r="H1761" s="78" t="s">
        <v>12426</v>
      </c>
      <c r="I1761" s="78" t="s">
        <v>593</v>
      </c>
      <c r="J1761" s="78" t="n">
        <v>63250820</v>
      </c>
      <c r="K1761" s="78" t="n">
        <v>722304102</v>
      </c>
      <c r="L1761" s="78" t="s">
        <v>17244</v>
      </c>
      <c r="M1761" s="78" t="s">
        <v>12427</v>
      </c>
      <c r="N1761" s="78" t="s">
        <v>16502</v>
      </c>
    </row>
    <row r="1762" customFormat="false" ht="15" hidden="false" customHeight="false" outlineLevel="0" collapsed="false">
      <c r="A1762" s="78" t="s">
        <v>16497</v>
      </c>
      <c r="B1762" s="78" t="s">
        <v>12456</v>
      </c>
      <c r="C1762" s="78" t="n">
        <v>21070287</v>
      </c>
      <c r="D1762" s="78" t="n">
        <v>707569109</v>
      </c>
      <c r="E1762" s="78" t="s">
        <v>12457</v>
      </c>
      <c r="N1762" s="78" t="s">
        <v>16502</v>
      </c>
    </row>
    <row r="1763" customFormat="false" ht="15" hidden="false" customHeight="false" outlineLevel="0" collapsed="false">
      <c r="A1763" s="78" t="s">
        <v>16497</v>
      </c>
      <c r="B1763" s="78" t="s">
        <v>12449</v>
      </c>
      <c r="C1763" s="78" t="n">
        <v>113653388</v>
      </c>
      <c r="D1763" s="78" t="s">
        <v>12451</v>
      </c>
      <c r="E1763" s="78" t="s">
        <v>12450</v>
      </c>
      <c r="N1763" s="78" t="s">
        <v>16502</v>
      </c>
    </row>
    <row r="1764" customFormat="false" ht="15" hidden="false" customHeight="false" outlineLevel="0" collapsed="false">
      <c r="A1764" s="78" t="s">
        <v>16497</v>
      </c>
      <c r="B1764" s="78" t="s">
        <v>12449</v>
      </c>
      <c r="C1764" s="78" t="n">
        <v>113653388</v>
      </c>
      <c r="D1764" s="78" t="s">
        <v>12451</v>
      </c>
      <c r="E1764" s="78" t="s">
        <v>12450</v>
      </c>
      <c r="N1764" s="78" t="s">
        <v>16502</v>
      </c>
    </row>
    <row r="1765" customFormat="false" ht="15" hidden="false" customHeight="false" outlineLevel="0" collapsed="false">
      <c r="A1765" s="78" t="s">
        <v>16497</v>
      </c>
      <c r="B1765" s="78" t="s">
        <v>12464</v>
      </c>
      <c r="C1765" s="78" t="n">
        <v>47041054</v>
      </c>
      <c r="D1765" s="78" t="s">
        <v>12466</v>
      </c>
      <c r="E1765" s="78" t="s">
        <v>12465</v>
      </c>
      <c r="N1765" s="78" t="s">
        <v>16502</v>
      </c>
    </row>
    <row r="1766" customFormat="false" ht="15" hidden="false" customHeight="false" outlineLevel="0" collapsed="false">
      <c r="A1766" s="78" t="s">
        <v>16497</v>
      </c>
      <c r="B1766" s="78" t="s">
        <v>12813</v>
      </c>
      <c r="C1766" s="78" t="n">
        <v>21002494</v>
      </c>
      <c r="D1766" s="78" t="n">
        <v>713448108</v>
      </c>
      <c r="E1766" s="78" t="s">
        <v>12814</v>
      </c>
      <c r="N1766" s="78" t="s">
        <v>16502</v>
      </c>
    </row>
    <row r="1767" customFormat="false" ht="15" hidden="false" customHeight="false" outlineLevel="0" collapsed="false">
      <c r="A1767" s="78" t="s">
        <v>16497</v>
      </c>
      <c r="B1767" s="78" t="s">
        <v>12821</v>
      </c>
      <c r="C1767" s="78" t="n">
        <v>118930123</v>
      </c>
      <c r="F1767" s="78" t="s">
        <v>16498</v>
      </c>
      <c r="G1767" s="78" t="s">
        <v>12813</v>
      </c>
      <c r="H1767" s="78" t="s">
        <v>12813</v>
      </c>
      <c r="I1767" s="78" t="s">
        <v>596</v>
      </c>
      <c r="J1767" s="78" t="n">
        <v>21002494</v>
      </c>
      <c r="K1767" s="78" t="n">
        <v>713448108</v>
      </c>
      <c r="L1767" s="78" t="s">
        <v>17245</v>
      </c>
      <c r="M1767" s="78" t="s">
        <v>12814</v>
      </c>
      <c r="N1767" s="78" t="s">
        <v>16502</v>
      </c>
    </row>
    <row r="1768" customFormat="false" ht="15" hidden="false" customHeight="false" outlineLevel="0" collapsed="false">
      <c r="A1768" s="78" t="s">
        <v>16497</v>
      </c>
      <c r="B1768" s="78" t="s">
        <v>12835</v>
      </c>
      <c r="C1768" s="78" t="n">
        <v>158628482</v>
      </c>
      <c r="F1768" s="78" t="s">
        <v>16498</v>
      </c>
      <c r="G1768" s="78" t="s">
        <v>12813</v>
      </c>
      <c r="H1768" s="78" t="s">
        <v>12813</v>
      </c>
      <c r="I1768" s="78" t="s">
        <v>596</v>
      </c>
      <c r="J1768" s="78" t="n">
        <v>21002494</v>
      </c>
      <c r="K1768" s="78" t="n">
        <v>713448108</v>
      </c>
      <c r="L1768" s="78" t="s">
        <v>17245</v>
      </c>
      <c r="M1768" s="78" t="s">
        <v>12814</v>
      </c>
      <c r="N1768" s="78" t="s">
        <v>16502</v>
      </c>
    </row>
    <row r="1769" customFormat="false" ht="15" hidden="false" customHeight="false" outlineLevel="0" collapsed="false">
      <c r="A1769" s="78" t="s">
        <v>16497</v>
      </c>
      <c r="B1769" s="78" t="s">
        <v>12828</v>
      </c>
      <c r="C1769" s="78" t="n">
        <v>158628516</v>
      </c>
      <c r="F1769" s="78" t="s">
        <v>16498</v>
      </c>
      <c r="G1769" s="78" t="s">
        <v>12813</v>
      </c>
      <c r="H1769" s="78" t="s">
        <v>12813</v>
      </c>
      <c r="I1769" s="78" t="s">
        <v>596</v>
      </c>
      <c r="J1769" s="78" t="n">
        <v>21002494</v>
      </c>
      <c r="K1769" s="78" t="n">
        <v>713448108</v>
      </c>
      <c r="L1769" s="78" t="s">
        <v>17245</v>
      </c>
      <c r="M1769" s="78" t="s">
        <v>12814</v>
      </c>
      <c r="N1769" s="78" t="s">
        <v>16502</v>
      </c>
    </row>
    <row r="1770" customFormat="false" ht="15" hidden="false" customHeight="false" outlineLevel="0" collapsed="false">
      <c r="A1770" s="78" t="s">
        <v>16497</v>
      </c>
      <c r="B1770" s="78" t="s">
        <v>12859</v>
      </c>
      <c r="C1770" s="78" t="n">
        <v>21002496</v>
      </c>
      <c r="D1770" s="78" t="n">
        <v>717081103</v>
      </c>
      <c r="E1770" s="78" t="s">
        <v>12860</v>
      </c>
      <c r="N1770" s="78" t="s">
        <v>16502</v>
      </c>
    </row>
    <row r="1771" customFormat="false" ht="15" hidden="false" customHeight="false" outlineLevel="0" collapsed="false">
      <c r="A1771" s="78" t="s">
        <v>16497</v>
      </c>
      <c r="B1771" s="78" t="s">
        <v>12887</v>
      </c>
      <c r="C1771" s="78" t="n">
        <v>156133509</v>
      </c>
      <c r="F1771" s="78" t="s">
        <v>16498</v>
      </c>
      <c r="G1771" s="78" t="s">
        <v>12859</v>
      </c>
      <c r="H1771" s="78" t="s">
        <v>12859</v>
      </c>
      <c r="I1771" s="78" t="s">
        <v>598</v>
      </c>
      <c r="J1771" s="78" t="n">
        <v>21002496</v>
      </c>
      <c r="K1771" s="78" t="n">
        <v>717081103</v>
      </c>
      <c r="L1771" s="78" t="s">
        <v>17246</v>
      </c>
      <c r="M1771" s="78" t="s">
        <v>12860</v>
      </c>
      <c r="N1771" s="78" t="s">
        <v>16502</v>
      </c>
    </row>
    <row r="1772" customFormat="false" ht="15" hidden="false" customHeight="false" outlineLevel="0" collapsed="false">
      <c r="A1772" s="78" t="s">
        <v>16497</v>
      </c>
      <c r="B1772" s="78" t="s">
        <v>12880</v>
      </c>
      <c r="C1772" s="78" t="n">
        <v>152778213</v>
      </c>
      <c r="F1772" s="78" t="s">
        <v>16498</v>
      </c>
      <c r="G1772" s="78" t="s">
        <v>12859</v>
      </c>
      <c r="H1772" s="78" t="s">
        <v>12859</v>
      </c>
      <c r="I1772" s="78" t="s">
        <v>598</v>
      </c>
      <c r="J1772" s="78" t="n">
        <v>21002496</v>
      </c>
      <c r="K1772" s="78" t="n">
        <v>717081103</v>
      </c>
      <c r="L1772" s="78" t="s">
        <v>17246</v>
      </c>
      <c r="M1772" s="78" t="s">
        <v>12860</v>
      </c>
      <c r="N1772" s="78" t="s">
        <v>16502</v>
      </c>
    </row>
    <row r="1773" customFormat="false" ht="15" hidden="false" customHeight="false" outlineLevel="0" collapsed="false">
      <c r="A1773" s="78" t="s">
        <v>16497</v>
      </c>
      <c r="B1773" s="78" t="s">
        <v>17247</v>
      </c>
      <c r="C1773" s="78" t="n">
        <v>156133527</v>
      </c>
      <c r="F1773" s="78" t="s">
        <v>16498</v>
      </c>
      <c r="G1773" s="78" t="s">
        <v>12859</v>
      </c>
      <c r="H1773" s="78" t="s">
        <v>12859</v>
      </c>
      <c r="I1773" s="78" t="s">
        <v>598</v>
      </c>
      <c r="J1773" s="78" t="n">
        <v>21002496</v>
      </c>
      <c r="K1773" s="78" t="n">
        <v>717081103</v>
      </c>
      <c r="L1773" s="78" t="s">
        <v>17246</v>
      </c>
      <c r="M1773" s="78" t="s">
        <v>12860</v>
      </c>
      <c r="N1773" s="78" t="s">
        <v>16502</v>
      </c>
    </row>
    <row r="1774" customFormat="false" ht="15" hidden="false" customHeight="false" outlineLevel="0" collapsed="false">
      <c r="A1774" s="78" t="s">
        <v>16497</v>
      </c>
      <c r="B1774" s="78" t="s">
        <v>17248</v>
      </c>
      <c r="C1774" s="78" t="n">
        <v>155388502</v>
      </c>
      <c r="F1774" s="78" t="s">
        <v>16498</v>
      </c>
      <c r="G1774" s="78" t="s">
        <v>12859</v>
      </c>
      <c r="H1774" s="78" t="s">
        <v>12859</v>
      </c>
      <c r="I1774" s="78" t="s">
        <v>598</v>
      </c>
      <c r="J1774" s="78" t="n">
        <v>21002496</v>
      </c>
      <c r="K1774" s="78" t="n">
        <v>717081103</v>
      </c>
      <c r="L1774" s="78" t="s">
        <v>17246</v>
      </c>
      <c r="M1774" s="78" t="s">
        <v>12860</v>
      </c>
      <c r="N1774" s="78" t="s">
        <v>16502</v>
      </c>
    </row>
    <row r="1775" customFormat="false" ht="15" hidden="false" customHeight="false" outlineLevel="0" collapsed="false">
      <c r="A1775" s="78" t="s">
        <v>16497</v>
      </c>
      <c r="B1775" s="78" t="s">
        <v>17249</v>
      </c>
      <c r="C1775" s="78" t="n">
        <v>156133605</v>
      </c>
      <c r="F1775" s="78" t="s">
        <v>16498</v>
      </c>
      <c r="G1775" s="78" t="s">
        <v>12859</v>
      </c>
      <c r="H1775" s="78" t="s">
        <v>12859</v>
      </c>
      <c r="I1775" s="78" t="s">
        <v>598</v>
      </c>
      <c r="J1775" s="78" t="n">
        <v>21002496</v>
      </c>
      <c r="K1775" s="78" t="n">
        <v>717081103</v>
      </c>
      <c r="L1775" s="78" t="s">
        <v>17246</v>
      </c>
      <c r="M1775" s="78" t="s">
        <v>12860</v>
      </c>
      <c r="N1775" s="78" t="s">
        <v>16502</v>
      </c>
    </row>
    <row r="1776" customFormat="false" ht="15" hidden="false" customHeight="false" outlineLevel="0" collapsed="false">
      <c r="A1776" s="78" t="s">
        <v>16497</v>
      </c>
      <c r="B1776" s="78" t="s">
        <v>17250</v>
      </c>
      <c r="C1776" s="78" t="n">
        <v>156133392</v>
      </c>
      <c r="F1776" s="78" t="s">
        <v>16498</v>
      </c>
      <c r="G1776" s="78" t="s">
        <v>12859</v>
      </c>
      <c r="H1776" s="78" t="s">
        <v>12859</v>
      </c>
      <c r="I1776" s="78" t="s">
        <v>598</v>
      </c>
      <c r="J1776" s="78" t="n">
        <v>21002496</v>
      </c>
      <c r="K1776" s="78" t="n">
        <v>717081103</v>
      </c>
      <c r="L1776" s="78" t="s">
        <v>17246</v>
      </c>
      <c r="M1776" s="78" t="s">
        <v>12860</v>
      </c>
      <c r="N1776" s="78" t="s">
        <v>16502</v>
      </c>
    </row>
    <row r="1777" customFormat="false" ht="15" hidden="false" customHeight="false" outlineLevel="0" collapsed="false">
      <c r="A1777" s="78" t="s">
        <v>16497</v>
      </c>
      <c r="B1777" s="78" t="s">
        <v>17251</v>
      </c>
      <c r="C1777" s="78" t="n">
        <v>156133517</v>
      </c>
      <c r="F1777" s="78" t="s">
        <v>16498</v>
      </c>
      <c r="G1777" s="78" t="s">
        <v>12859</v>
      </c>
      <c r="H1777" s="78" t="s">
        <v>12859</v>
      </c>
      <c r="I1777" s="78" t="s">
        <v>598</v>
      </c>
      <c r="J1777" s="78" t="n">
        <v>21002496</v>
      </c>
      <c r="K1777" s="78" t="n">
        <v>717081103</v>
      </c>
      <c r="L1777" s="78" t="s">
        <v>17246</v>
      </c>
      <c r="M1777" s="78" t="s">
        <v>12860</v>
      </c>
      <c r="N1777" s="78" t="s">
        <v>16502</v>
      </c>
    </row>
    <row r="1778" customFormat="false" ht="15" hidden="false" customHeight="false" outlineLevel="0" collapsed="false">
      <c r="A1778" s="78" t="s">
        <v>16497</v>
      </c>
      <c r="B1778" s="78" t="s">
        <v>17252</v>
      </c>
      <c r="C1778" s="78" t="n">
        <v>155388413</v>
      </c>
      <c r="F1778" s="78" t="s">
        <v>16498</v>
      </c>
      <c r="G1778" s="78" t="s">
        <v>12859</v>
      </c>
      <c r="H1778" s="78" t="s">
        <v>12859</v>
      </c>
      <c r="I1778" s="78" t="s">
        <v>598</v>
      </c>
      <c r="J1778" s="78" t="n">
        <v>21002496</v>
      </c>
      <c r="K1778" s="78" t="n">
        <v>717081103</v>
      </c>
      <c r="L1778" s="78" t="s">
        <v>17246</v>
      </c>
      <c r="M1778" s="78" t="s">
        <v>12860</v>
      </c>
      <c r="N1778" s="78" t="s">
        <v>16502</v>
      </c>
    </row>
    <row r="1779" customFormat="false" ht="15" hidden="false" customHeight="false" outlineLevel="0" collapsed="false">
      <c r="A1779" s="78" t="s">
        <v>16497</v>
      </c>
      <c r="B1779" s="78" t="s">
        <v>17253</v>
      </c>
      <c r="C1779" s="78" t="n">
        <v>156133430</v>
      </c>
      <c r="F1779" s="78" t="s">
        <v>16498</v>
      </c>
      <c r="G1779" s="78" t="s">
        <v>12859</v>
      </c>
      <c r="H1779" s="78" t="s">
        <v>12859</v>
      </c>
      <c r="I1779" s="78" t="s">
        <v>598</v>
      </c>
      <c r="J1779" s="78" t="n">
        <v>21002496</v>
      </c>
      <c r="K1779" s="78" t="n">
        <v>717081103</v>
      </c>
      <c r="L1779" s="78" t="s">
        <v>17246</v>
      </c>
      <c r="M1779" s="78" t="s">
        <v>12860</v>
      </c>
      <c r="N1779" s="78" t="s">
        <v>16502</v>
      </c>
    </row>
    <row r="1780" customFormat="false" ht="15" hidden="false" customHeight="false" outlineLevel="0" collapsed="false">
      <c r="A1780" s="78" t="s">
        <v>16497</v>
      </c>
      <c r="B1780" s="78" t="s">
        <v>12866</v>
      </c>
      <c r="C1780" s="78" t="n">
        <v>135492469</v>
      </c>
      <c r="F1780" s="78" t="s">
        <v>16498</v>
      </c>
      <c r="G1780" s="78" t="s">
        <v>12859</v>
      </c>
      <c r="H1780" s="78" t="s">
        <v>12859</v>
      </c>
      <c r="I1780" s="78" t="s">
        <v>598</v>
      </c>
      <c r="J1780" s="78" t="n">
        <v>21002496</v>
      </c>
      <c r="K1780" s="78" t="n">
        <v>717081103</v>
      </c>
      <c r="L1780" s="78" t="s">
        <v>17246</v>
      </c>
      <c r="M1780" s="78" t="s">
        <v>12860</v>
      </c>
      <c r="N1780" s="78" t="s">
        <v>16502</v>
      </c>
    </row>
    <row r="1781" customFormat="false" ht="15" hidden="false" customHeight="false" outlineLevel="0" collapsed="false">
      <c r="A1781" s="78" t="s">
        <v>16497</v>
      </c>
      <c r="B1781" s="78" t="s">
        <v>12873</v>
      </c>
      <c r="C1781" s="78" t="n">
        <v>135492508</v>
      </c>
      <c r="F1781" s="78" t="s">
        <v>16498</v>
      </c>
      <c r="G1781" s="78" t="s">
        <v>12859</v>
      </c>
      <c r="H1781" s="78" t="s">
        <v>12859</v>
      </c>
      <c r="I1781" s="78" t="s">
        <v>598</v>
      </c>
      <c r="J1781" s="78" t="n">
        <v>21002496</v>
      </c>
      <c r="K1781" s="78" t="n">
        <v>717081103</v>
      </c>
      <c r="L1781" s="78" t="s">
        <v>17246</v>
      </c>
      <c r="M1781" s="78" t="s">
        <v>12860</v>
      </c>
      <c r="N1781" s="78" t="s">
        <v>16502</v>
      </c>
    </row>
    <row r="1782" customFormat="false" ht="15" hidden="false" customHeight="false" outlineLevel="0" collapsed="false">
      <c r="A1782" s="78" t="s">
        <v>16497</v>
      </c>
      <c r="B1782" s="78" t="s">
        <v>12989</v>
      </c>
      <c r="C1782" s="78" t="n">
        <v>21002508</v>
      </c>
      <c r="D1782" s="78" t="n">
        <v>742718109</v>
      </c>
      <c r="E1782" s="78" t="s">
        <v>12990</v>
      </c>
      <c r="N1782" s="78" t="s">
        <v>16502</v>
      </c>
    </row>
    <row r="1783" customFormat="false" ht="15" hidden="false" customHeight="false" outlineLevel="0" collapsed="false">
      <c r="A1783" s="78" t="s">
        <v>16497</v>
      </c>
      <c r="B1783" s="78" t="s">
        <v>13003</v>
      </c>
      <c r="C1783" s="78" t="n">
        <v>157708557</v>
      </c>
      <c r="F1783" s="78" t="s">
        <v>16498</v>
      </c>
      <c r="G1783" s="78" t="s">
        <v>12989</v>
      </c>
      <c r="H1783" s="78" t="s">
        <v>12989</v>
      </c>
      <c r="I1783" s="78" t="s">
        <v>17254</v>
      </c>
      <c r="J1783" s="78" t="n">
        <v>21002508</v>
      </c>
      <c r="K1783" s="78" t="n">
        <v>742718109</v>
      </c>
      <c r="L1783" s="78" t="s">
        <v>17255</v>
      </c>
      <c r="M1783" s="78" t="s">
        <v>12990</v>
      </c>
      <c r="N1783" s="78" t="s">
        <v>16502</v>
      </c>
    </row>
    <row r="1784" customFormat="false" ht="15" hidden="false" customHeight="false" outlineLevel="0" collapsed="false">
      <c r="A1784" s="78" t="s">
        <v>16497</v>
      </c>
      <c r="B1784" s="78" t="s">
        <v>12996</v>
      </c>
      <c r="C1784" s="78" t="n">
        <v>157708554</v>
      </c>
      <c r="F1784" s="78" t="s">
        <v>16498</v>
      </c>
      <c r="G1784" s="78" t="s">
        <v>12989</v>
      </c>
      <c r="H1784" s="78" t="s">
        <v>12989</v>
      </c>
      <c r="I1784" s="78" t="s">
        <v>17254</v>
      </c>
      <c r="J1784" s="78" t="n">
        <v>21002508</v>
      </c>
      <c r="K1784" s="78" t="n">
        <v>742718109</v>
      </c>
      <c r="L1784" s="78" t="s">
        <v>17255</v>
      </c>
      <c r="M1784" s="78" t="s">
        <v>12990</v>
      </c>
      <c r="N1784" s="78" t="s">
        <v>16502</v>
      </c>
    </row>
    <row r="1785" customFormat="false" ht="15" hidden="false" customHeight="false" outlineLevel="0" collapsed="false">
      <c r="A1785" s="78" t="s">
        <v>16497</v>
      </c>
      <c r="B1785" s="78" t="s">
        <v>13017</v>
      </c>
      <c r="C1785" s="78" t="n">
        <v>158629804</v>
      </c>
      <c r="F1785" s="78" t="s">
        <v>16498</v>
      </c>
      <c r="G1785" s="78" t="s">
        <v>12989</v>
      </c>
      <c r="H1785" s="78" t="s">
        <v>12989</v>
      </c>
      <c r="I1785" s="78" t="s">
        <v>17254</v>
      </c>
      <c r="J1785" s="78" t="n">
        <v>21002508</v>
      </c>
      <c r="K1785" s="78" t="n">
        <v>742718109</v>
      </c>
      <c r="L1785" s="78" t="s">
        <v>17255</v>
      </c>
      <c r="M1785" s="78" t="s">
        <v>12990</v>
      </c>
      <c r="N1785" s="78" t="s">
        <v>16502</v>
      </c>
    </row>
    <row r="1786" customFormat="false" ht="15" hidden="false" customHeight="false" outlineLevel="0" collapsed="false">
      <c r="A1786" s="78" t="s">
        <v>16497</v>
      </c>
      <c r="B1786" s="78" t="s">
        <v>13010</v>
      </c>
      <c r="C1786" s="78" t="n">
        <v>158629650</v>
      </c>
      <c r="F1786" s="78" t="s">
        <v>16498</v>
      </c>
      <c r="G1786" s="78" t="s">
        <v>12989</v>
      </c>
      <c r="H1786" s="78" t="s">
        <v>12989</v>
      </c>
      <c r="I1786" s="78" t="s">
        <v>17254</v>
      </c>
      <c r="J1786" s="78" t="n">
        <v>21002508</v>
      </c>
      <c r="K1786" s="78" t="n">
        <v>742718109</v>
      </c>
      <c r="L1786" s="78" t="s">
        <v>17255</v>
      </c>
      <c r="M1786" s="78" t="s">
        <v>12990</v>
      </c>
      <c r="N1786" s="78" t="s">
        <v>16502</v>
      </c>
    </row>
    <row r="1787" customFormat="false" ht="15" hidden="false" customHeight="false" outlineLevel="0" collapsed="false">
      <c r="A1787" s="78" t="s">
        <v>16497</v>
      </c>
      <c r="B1787" s="78" t="s">
        <v>13025</v>
      </c>
      <c r="C1787" s="78" t="n">
        <v>21002510</v>
      </c>
      <c r="D1787" s="78" t="n">
        <v>743315103</v>
      </c>
      <c r="E1787" s="78" t="s">
        <v>13026</v>
      </c>
      <c r="N1787" s="78" t="s">
        <v>16502</v>
      </c>
    </row>
    <row r="1788" customFormat="false" ht="15" hidden="false" customHeight="false" outlineLevel="0" collapsed="false">
      <c r="A1788" s="78" t="s">
        <v>16497</v>
      </c>
      <c r="B1788" s="78" t="s">
        <v>13039</v>
      </c>
      <c r="C1788" s="78" t="n">
        <v>155781238</v>
      </c>
      <c r="F1788" s="78" t="s">
        <v>16498</v>
      </c>
      <c r="G1788" s="78" t="s">
        <v>13025</v>
      </c>
      <c r="H1788" s="78" t="s">
        <v>13025</v>
      </c>
      <c r="I1788" s="78" t="s">
        <v>606</v>
      </c>
      <c r="J1788" s="78" t="n">
        <v>21002510</v>
      </c>
      <c r="K1788" s="78" t="n">
        <v>743315103</v>
      </c>
      <c r="L1788" s="78" t="s">
        <v>17256</v>
      </c>
      <c r="M1788" s="78" t="s">
        <v>13026</v>
      </c>
      <c r="N1788" s="78" t="s">
        <v>16502</v>
      </c>
    </row>
    <row r="1789" customFormat="false" ht="15" hidden="false" customHeight="false" outlineLevel="0" collapsed="false">
      <c r="A1789" s="78" t="s">
        <v>16497</v>
      </c>
      <c r="B1789" s="78" t="s">
        <v>13032</v>
      </c>
      <c r="C1789" s="78" t="n">
        <v>155781208</v>
      </c>
      <c r="F1789" s="78" t="s">
        <v>16498</v>
      </c>
      <c r="G1789" s="78" t="s">
        <v>13025</v>
      </c>
      <c r="H1789" s="78" t="s">
        <v>13025</v>
      </c>
      <c r="I1789" s="78" t="s">
        <v>606</v>
      </c>
      <c r="J1789" s="78" t="n">
        <v>21002510</v>
      </c>
      <c r="K1789" s="78" t="n">
        <v>743315103</v>
      </c>
      <c r="L1789" s="78" t="s">
        <v>17256</v>
      </c>
      <c r="M1789" s="78" t="s">
        <v>13026</v>
      </c>
      <c r="N1789" s="78" t="s">
        <v>16502</v>
      </c>
    </row>
    <row r="1790" customFormat="false" ht="15" hidden="false" customHeight="false" outlineLevel="0" collapsed="false">
      <c r="A1790" s="78" t="s">
        <v>16497</v>
      </c>
      <c r="B1790" s="78" t="s">
        <v>12701</v>
      </c>
      <c r="C1790" s="78" t="n">
        <v>21002489</v>
      </c>
      <c r="D1790" s="78" t="n">
        <v>701094104</v>
      </c>
      <c r="E1790" s="78" t="s">
        <v>12702</v>
      </c>
      <c r="N1790" s="78" t="s">
        <v>16502</v>
      </c>
    </row>
    <row r="1791" customFormat="false" ht="15" hidden="false" customHeight="false" outlineLevel="0" collapsed="false">
      <c r="A1791" s="78" t="s">
        <v>16497</v>
      </c>
      <c r="B1791" s="78" t="s">
        <v>12715</v>
      </c>
      <c r="C1791" s="78" t="n">
        <v>155779480</v>
      </c>
      <c r="F1791" s="78" t="s">
        <v>16498</v>
      </c>
      <c r="G1791" s="78" t="s">
        <v>12701</v>
      </c>
      <c r="H1791" s="78" t="s">
        <v>12701</v>
      </c>
      <c r="I1791" s="78" t="s">
        <v>17257</v>
      </c>
      <c r="J1791" s="78" t="n">
        <v>21002489</v>
      </c>
      <c r="K1791" s="78" t="n">
        <v>701094104</v>
      </c>
      <c r="L1791" s="78" t="s">
        <v>17258</v>
      </c>
      <c r="M1791" s="78" t="s">
        <v>12702</v>
      </c>
      <c r="N1791" s="78" t="s">
        <v>16502</v>
      </c>
    </row>
    <row r="1792" customFormat="false" ht="15" hidden="false" customHeight="false" outlineLevel="0" collapsed="false">
      <c r="A1792" s="78" t="s">
        <v>16497</v>
      </c>
      <c r="B1792" s="78" t="s">
        <v>12708</v>
      </c>
      <c r="C1792" s="78" t="n">
        <v>155779514</v>
      </c>
      <c r="F1792" s="78" t="s">
        <v>16498</v>
      </c>
      <c r="G1792" s="78" t="s">
        <v>12701</v>
      </c>
      <c r="H1792" s="78" t="s">
        <v>12701</v>
      </c>
      <c r="I1792" s="78" t="s">
        <v>17257</v>
      </c>
      <c r="J1792" s="78" t="n">
        <v>21002489</v>
      </c>
      <c r="K1792" s="78" t="n">
        <v>701094104</v>
      </c>
      <c r="L1792" s="78" t="s">
        <v>17258</v>
      </c>
      <c r="M1792" s="78" t="s">
        <v>12702</v>
      </c>
      <c r="N1792" s="78" t="s">
        <v>16502</v>
      </c>
    </row>
    <row r="1793" customFormat="false" ht="15" hidden="false" customHeight="false" outlineLevel="0" collapsed="false">
      <c r="A1793" s="78" t="s">
        <v>16497</v>
      </c>
      <c r="B1793" s="78" t="s">
        <v>13128</v>
      </c>
      <c r="C1793" s="78" t="n">
        <v>21002515</v>
      </c>
      <c r="D1793" s="78" t="n">
        <v>745867101</v>
      </c>
      <c r="E1793" s="78" t="s">
        <v>13129</v>
      </c>
      <c r="N1793" s="78" t="s">
        <v>16502</v>
      </c>
    </row>
    <row r="1794" customFormat="false" ht="15" hidden="false" customHeight="false" outlineLevel="0" collapsed="false">
      <c r="A1794" s="78" t="s">
        <v>16497</v>
      </c>
      <c r="B1794" s="78" t="s">
        <v>13128</v>
      </c>
      <c r="C1794" s="78" t="n">
        <v>21002515</v>
      </c>
      <c r="D1794" s="78" t="n">
        <v>745867101</v>
      </c>
      <c r="E1794" s="78" t="s">
        <v>13129</v>
      </c>
      <c r="N1794" s="78" t="s">
        <v>16502</v>
      </c>
    </row>
    <row r="1795" customFormat="false" ht="15" hidden="false" customHeight="false" outlineLevel="0" collapsed="false">
      <c r="A1795" s="78" t="s">
        <v>16497</v>
      </c>
      <c r="B1795" s="78" t="s">
        <v>13142</v>
      </c>
      <c r="C1795" s="78" t="n">
        <v>151052931</v>
      </c>
      <c r="F1795" s="78" t="s">
        <v>16498</v>
      </c>
      <c r="G1795" s="78" t="s">
        <v>13128</v>
      </c>
      <c r="H1795" s="78" t="s">
        <v>13128</v>
      </c>
      <c r="I1795" s="78" t="s">
        <v>17259</v>
      </c>
      <c r="J1795" s="78" t="n">
        <v>21002515</v>
      </c>
      <c r="K1795" s="78" t="n">
        <v>745867101</v>
      </c>
      <c r="L1795" s="78" t="s">
        <v>17260</v>
      </c>
      <c r="M1795" s="78" t="s">
        <v>13129</v>
      </c>
      <c r="N1795" s="78" t="s">
        <v>16502</v>
      </c>
    </row>
    <row r="1796" customFormat="false" ht="15" hidden="false" customHeight="false" outlineLevel="0" collapsed="false">
      <c r="A1796" s="78" t="s">
        <v>16497</v>
      </c>
      <c r="B1796" s="78" t="s">
        <v>13149</v>
      </c>
      <c r="C1796" s="78" t="n">
        <v>151861285</v>
      </c>
      <c r="F1796" s="78" t="s">
        <v>16498</v>
      </c>
      <c r="G1796" s="78" t="s">
        <v>13128</v>
      </c>
      <c r="H1796" s="78" t="s">
        <v>13128</v>
      </c>
      <c r="I1796" s="78" t="s">
        <v>17259</v>
      </c>
      <c r="J1796" s="78" t="n">
        <v>21002515</v>
      </c>
      <c r="K1796" s="78" t="n">
        <v>745867101</v>
      </c>
      <c r="L1796" s="78" t="s">
        <v>17260</v>
      </c>
      <c r="M1796" s="78" t="s">
        <v>13129</v>
      </c>
      <c r="N1796" s="78" t="s">
        <v>16502</v>
      </c>
    </row>
    <row r="1797" customFormat="false" ht="15" hidden="false" customHeight="false" outlineLevel="0" collapsed="false">
      <c r="A1797" s="78" t="s">
        <v>16497</v>
      </c>
      <c r="B1797" s="78" t="s">
        <v>13158</v>
      </c>
      <c r="C1797" s="78" t="n">
        <v>125191729</v>
      </c>
      <c r="D1797" s="78" t="s">
        <v>13160</v>
      </c>
      <c r="E1797" s="78" t="s">
        <v>13159</v>
      </c>
      <c r="N1797" s="78" t="s">
        <v>16502</v>
      </c>
    </row>
    <row r="1798" customFormat="false" ht="15" hidden="false" customHeight="false" outlineLevel="0" collapsed="false">
      <c r="A1798" s="78" t="s">
        <v>16497</v>
      </c>
      <c r="B1798" s="78" t="s">
        <v>13135</v>
      </c>
      <c r="C1798" s="78" t="n">
        <v>71080726</v>
      </c>
      <c r="D1798" s="78" t="s">
        <v>13137</v>
      </c>
      <c r="E1798" s="78" t="s">
        <v>13136</v>
      </c>
      <c r="N1798" s="78" t="s">
        <v>16502</v>
      </c>
    </row>
    <row r="1799" customFormat="false" ht="15" hidden="false" customHeight="false" outlineLevel="0" collapsed="false">
      <c r="A1799" s="78" t="s">
        <v>16497</v>
      </c>
      <c r="B1799" s="78" t="s">
        <v>9846</v>
      </c>
      <c r="C1799" s="78" t="n">
        <v>43098320</v>
      </c>
      <c r="D1799" s="78" t="n">
        <v>453204109</v>
      </c>
      <c r="E1799" s="78" t="s">
        <v>9847</v>
      </c>
      <c r="N1799" s="78" t="s">
        <v>16502</v>
      </c>
    </row>
    <row r="1800" customFormat="false" ht="15" hidden="false" customHeight="false" outlineLevel="0" collapsed="false">
      <c r="A1800" s="78" t="s">
        <v>16497</v>
      </c>
      <c r="B1800" s="78" t="s">
        <v>9846</v>
      </c>
      <c r="C1800" s="78" t="n">
        <v>43098320</v>
      </c>
      <c r="D1800" s="78" t="n">
        <v>453204109</v>
      </c>
      <c r="E1800" s="78" t="s">
        <v>9847</v>
      </c>
      <c r="N1800" s="78" t="s">
        <v>16502</v>
      </c>
    </row>
    <row r="1801" customFormat="false" ht="15" hidden="false" customHeight="false" outlineLevel="0" collapsed="false">
      <c r="A1801" s="78" t="s">
        <v>16497</v>
      </c>
      <c r="B1801" s="78" t="s">
        <v>9846</v>
      </c>
      <c r="C1801" s="78" t="n">
        <v>43098320</v>
      </c>
      <c r="D1801" s="78" t="n">
        <v>453204109</v>
      </c>
      <c r="E1801" s="78" t="s">
        <v>9847</v>
      </c>
      <c r="N1801" s="78" t="s">
        <v>16502</v>
      </c>
    </row>
    <row r="1802" customFormat="false" ht="15" hidden="false" customHeight="false" outlineLevel="0" collapsed="false">
      <c r="A1802" s="78" t="s">
        <v>16497</v>
      </c>
      <c r="B1802" s="78" t="s">
        <v>9846</v>
      </c>
      <c r="C1802" s="78" t="n">
        <v>43098320</v>
      </c>
      <c r="D1802" s="78" t="n">
        <v>453204109</v>
      </c>
      <c r="E1802" s="78" t="s">
        <v>9847</v>
      </c>
      <c r="N1802" s="78" t="s">
        <v>16502</v>
      </c>
    </row>
    <row r="1803" customFormat="false" ht="15" hidden="false" customHeight="false" outlineLevel="0" collapsed="false">
      <c r="A1803" s="78" t="s">
        <v>16497</v>
      </c>
      <c r="B1803" s="78" t="s">
        <v>9855</v>
      </c>
      <c r="C1803" s="78" t="n">
        <v>142647185</v>
      </c>
      <c r="D1803" s="78" t="s">
        <v>172</v>
      </c>
      <c r="E1803" s="78" t="s">
        <v>9856</v>
      </c>
      <c r="F1803" s="78" t="s">
        <v>16498</v>
      </c>
      <c r="G1803" s="78" t="s">
        <v>9846</v>
      </c>
      <c r="H1803" s="78" t="s">
        <v>9846</v>
      </c>
      <c r="I1803" s="78" t="s">
        <v>514</v>
      </c>
      <c r="J1803" s="78" t="n">
        <v>43098320</v>
      </c>
      <c r="K1803" s="78" t="n">
        <v>453204109</v>
      </c>
      <c r="L1803" s="78" t="s">
        <v>17261</v>
      </c>
      <c r="M1803" s="78" t="s">
        <v>9847</v>
      </c>
      <c r="N1803" s="78" t="s">
        <v>16502</v>
      </c>
    </row>
    <row r="1804" customFormat="false" ht="15" hidden="false" customHeight="false" outlineLevel="0" collapsed="false">
      <c r="A1804" s="78" t="s">
        <v>16497</v>
      </c>
      <c r="B1804" s="78" t="s">
        <v>9855</v>
      </c>
      <c r="C1804" s="78" t="n">
        <v>142647185</v>
      </c>
      <c r="D1804" s="78" t="s">
        <v>172</v>
      </c>
      <c r="E1804" s="78" t="s">
        <v>9856</v>
      </c>
      <c r="F1804" s="78" t="s">
        <v>16498</v>
      </c>
      <c r="G1804" s="78" t="s">
        <v>9846</v>
      </c>
      <c r="H1804" s="78" t="s">
        <v>9846</v>
      </c>
      <c r="I1804" s="78" t="s">
        <v>514</v>
      </c>
      <c r="J1804" s="78" t="n">
        <v>43098320</v>
      </c>
      <c r="K1804" s="78" t="n">
        <v>453204109</v>
      </c>
      <c r="L1804" s="78" t="s">
        <v>17261</v>
      </c>
      <c r="M1804" s="78" t="s">
        <v>9847</v>
      </c>
      <c r="N1804" s="78" t="s">
        <v>16502</v>
      </c>
    </row>
    <row r="1805" customFormat="false" ht="15" hidden="false" customHeight="false" outlineLevel="0" collapsed="false">
      <c r="A1805" s="78" t="s">
        <v>16497</v>
      </c>
      <c r="B1805" s="78" t="s">
        <v>9855</v>
      </c>
      <c r="C1805" s="78" t="n">
        <v>142647185</v>
      </c>
      <c r="D1805" s="78" t="s">
        <v>172</v>
      </c>
      <c r="E1805" s="78" t="s">
        <v>9856</v>
      </c>
      <c r="F1805" s="78" t="s">
        <v>16498</v>
      </c>
      <c r="G1805" s="78" t="s">
        <v>9846</v>
      </c>
      <c r="H1805" s="78" t="s">
        <v>9846</v>
      </c>
      <c r="I1805" s="78" t="s">
        <v>514</v>
      </c>
      <c r="J1805" s="78" t="n">
        <v>43098320</v>
      </c>
      <c r="K1805" s="78" t="n">
        <v>453204109</v>
      </c>
      <c r="L1805" s="78" t="s">
        <v>17261</v>
      </c>
      <c r="M1805" s="78" t="s">
        <v>9847</v>
      </c>
      <c r="N1805" s="78" t="s">
        <v>16502</v>
      </c>
    </row>
    <row r="1806" customFormat="false" ht="15" hidden="false" customHeight="false" outlineLevel="0" collapsed="false">
      <c r="A1806" s="78" t="s">
        <v>16497</v>
      </c>
      <c r="B1806" s="78" t="s">
        <v>9855</v>
      </c>
      <c r="C1806" s="78" t="n">
        <v>142647185</v>
      </c>
      <c r="D1806" s="78" t="s">
        <v>172</v>
      </c>
      <c r="E1806" s="78" t="s">
        <v>9856</v>
      </c>
      <c r="F1806" s="78" t="s">
        <v>16498</v>
      </c>
      <c r="G1806" s="78" t="s">
        <v>9846</v>
      </c>
      <c r="H1806" s="78" t="s">
        <v>9846</v>
      </c>
      <c r="I1806" s="78" t="s">
        <v>514</v>
      </c>
      <c r="J1806" s="78" t="n">
        <v>43098320</v>
      </c>
      <c r="K1806" s="78" t="n">
        <v>453204109</v>
      </c>
      <c r="L1806" s="78" t="s">
        <v>17261</v>
      </c>
      <c r="M1806" s="78" t="s">
        <v>9847</v>
      </c>
      <c r="N1806" s="78" t="s">
        <v>16502</v>
      </c>
    </row>
    <row r="1807" customFormat="false" ht="15" hidden="false" customHeight="false" outlineLevel="0" collapsed="false">
      <c r="A1807" s="78" t="s">
        <v>16497</v>
      </c>
      <c r="B1807" s="78" t="s">
        <v>12946</v>
      </c>
      <c r="C1807" s="78" t="n">
        <v>157566492</v>
      </c>
      <c r="D1807" s="78" t="s">
        <v>12948</v>
      </c>
      <c r="E1807" s="78" t="s">
        <v>12947</v>
      </c>
      <c r="N1807" s="78" t="s">
        <v>16502</v>
      </c>
    </row>
    <row r="1808" customFormat="false" ht="15" hidden="false" customHeight="false" outlineLevel="0" collapsed="false">
      <c r="A1808" s="78" t="s">
        <v>16497</v>
      </c>
      <c r="B1808" s="78" t="s">
        <v>13047</v>
      </c>
      <c r="C1808" s="78" t="n">
        <v>21215052</v>
      </c>
      <c r="D1808" s="78" t="s">
        <v>1070</v>
      </c>
      <c r="E1808" s="78" t="s">
        <v>13048</v>
      </c>
      <c r="N1808" s="78" t="s">
        <v>16502</v>
      </c>
    </row>
    <row r="1809" customFormat="false" ht="15" hidden="false" customHeight="false" outlineLevel="0" collapsed="false">
      <c r="A1809" s="78" t="s">
        <v>16497</v>
      </c>
      <c r="B1809" s="78" t="s">
        <v>13061</v>
      </c>
      <c r="C1809" s="78" t="n">
        <v>155850329</v>
      </c>
      <c r="F1809" s="78" t="s">
        <v>16498</v>
      </c>
      <c r="G1809" s="78" t="s">
        <v>13047</v>
      </c>
      <c r="H1809" s="78" t="s">
        <v>13047</v>
      </c>
      <c r="I1809" s="78" t="s">
        <v>17262</v>
      </c>
      <c r="J1809" s="78" t="n">
        <v>21215052</v>
      </c>
      <c r="K1809" s="78" t="s">
        <v>1070</v>
      </c>
      <c r="L1809" s="78" t="s">
        <v>17263</v>
      </c>
      <c r="M1809" s="78" t="s">
        <v>13048</v>
      </c>
      <c r="N1809" s="78" t="s">
        <v>16502</v>
      </c>
    </row>
    <row r="1810" customFormat="false" ht="15" hidden="false" customHeight="false" outlineLevel="0" collapsed="false">
      <c r="A1810" s="78" t="s">
        <v>16497</v>
      </c>
      <c r="B1810" s="78" t="s">
        <v>13054</v>
      </c>
      <c r="C1810" s="78" t="n">
        <v>155850307</v>
      </c>
      <c r="F1810" s="78" t="s">
        <v>16498</v>
      </c>
      <c r="G1810" s="78" t="s">
        <v>13047</v>
      </c>
      <c r="H1810" s="78" t="s">
        <v>13047</v>
      </c>
      <c r="I1810" s="78" t="s">
        <v>17262</v>
      </c>
      <c r="J1810" s="78" t="n">
        <v>21215052</v>
      </c>
      <c r="K1810" s="78" t="s">
        <v>1070</v>
      </c>
      <c r="L1810" s="78" t="s">
        <v>17263</v>
      </c>
      <c r="M1810" s="78" t="s">
        <v>13048</v>
      </c>
      <c r="N1810" s="78" t="s">
        <v>16502</v>
      </c>
    </row>
    <row r="1811" customFormat="false" ht="15" hidden="false" customHeight="false" outlineLevel="0" collapsed="false">
      <c r="A1811" s="78" t="s">
        <v>16497</v>
      </c>
      <c r="B1811" s="78" t="s">
        <v>12934</v>
      </c>
      <c r="C1811" s="78" t="n">
        <v>92063383</v>
      </c>
      <c r="D1811" s="78" t="n">
        <v>729139105</v>
      </c>
      <c r="E1811" s="78" t="s">
        <v>12935</v>
      </c>
      <c r="N1811" s="78" t="s">
        <v>16502</v>
      </c>
    </row>
    <row r="1812" customFormat="false" ht="15" hidden="false" customHeight="false" outlineLevel="0" collapsed="false">
      <c r="A1812" s="78" t="s">
        <v>16497</v>
      </c>
      <c r="B1812" s="78" t="s">
        <v>12611</v>
      </c>
      <c r="C1812" s="78" t="n">
        <v>98366944</v>
      </c>
      <c r="D1812" s="78" t="s">
        <v>12613</v>
      </c>
      <c r="E1812" s="78" t="s">
        <v>12612</v>
      </c>
      <c r="N1812" s="78" t="s">
        <v>16502</v>
      </c>
    </row>
    <row r="1813" customFormat="false" ht="15" hidden="false" customHeight="false" outlineLevel="0" collapsed="false">
      <c r="A1813" s="78" t="s">
        <v>16497</v>
      </c>
      <c r="B1813" s="78" t="s">
        <v>12895</v>
      </c>
      <c r="C1813" s="78" t="n">
        <v>21091947</v>
      </c>
      <c r="D1813" s="78" t="n">
        <v>718172109</v>
      </c>
      <c r="E1813" s="78" t="s">
        <v>12896</v>
      </c>
      <c r="N1813" s="78" t="s">
        <v>16502</v>
      </c>
    </row>
    <row r="1814" customFormat="false" ht="15" hidden="false" customHeight="false" outlineLevel="0" collapsed="false">
      <c r="A1814" s="78" t="s">
        <v>16497</v>
      </c>
      <c r="B1814" s="78" t="s">
        <v>12909</v>
      </c>
      <c r="C1814" s="78" t="n">
        <v>153997248</v>
      </c>
      <c r="F1814" s="78" t="s">
        <v>16498</v>
      </c>
      <c r="G1814" s="78" t="s">
        <v>12895</v>
      </c>
      <c r="H1814" s="78" t="s">
        <v>12895</v>
      </c>
      <c r="I1814" s="78" t="s">
        <v>17264</v>
      </c>
      <c r="J1814" s="78" t="n">
        <v>21091947</v>
      </c>
      <c r="K1814" s="78" t="n">
        <v>718172109</v>
      </c>
      <c r="L1814" s="78" t="s">
        <v>17265</v>
      </c>
      <c r="M1814" s="78" t="s">
        <v>12896</v>
      </c>
      <c r="N1814" s="78" t="s">
        <v>16502</v>
      </c>
    </row>
    <row r="1815" customFormat="false" ht="15" hidden="false" customHeight="false" outlineLevel="0" collapsed="false">
      <c r="A1815" s="78" t="s">
        <v>16497</v>
      </c>
      <c r="B1815" s="78" t="s">
        <v>12902</v>
      </c>
      <c r="C1815" s="78" t="n">
        <v>153997112</v>
      </c>
      <c r="F1815" s="78" t="s">
        <v>16498</v>
      </c>
      <c r="G1815" s="78" t="s">
        <v>12895</v>
      </c>
      <c r="H1815" s="78" t="s">
        <v>12895</v>
      </c>
      <c r="I1815" s="78" t="s">
        <v>17264</v>
      </c>
      <c r="J1815" s="78" t="n">
        <v>21091947</v>
      </c>
      <c r="K1815" s="78" t="n">
        <v>718172109</v>
      </c>
      <c r="L1815" s="78" t="s">
        <v>17265</v>
      </c>
      <c r="M1815" s="78" t="s">
        <v>12896</v>
      </c>
      <c r="N1815" s="78" t="s">
        <v>16502</v>
      </c>
    </row>
    <row r="1816" customFormat="false" ht="15" hidden="false" customHeight="false" outlineLevel="0" collapsed="false">
      <c r="A1816" s="78" t="s">
        <v>16497</v>
      </c>
      <c r="B1816" s="78" t="s">
        <v>12489</v>
      </c>
      <c r="C1816" s="78" t="n">
        <v>21002502</v>
      </c>
      <c r="D1816" s="78" t="n">
        <v>693475105</v>
      </c>
      <c r="E1816" s="78" t="s">
        <v>12490</v>
      </c>
      <c r="N1816" s="78" t="s">
        <v>16502</v>
      </c>
    </row>
    <row r="1817" customFormat="false" ht="15" hidden="false" customHeight="false" outlineLevel="0" collapsed="false">
      <c r="A1817" s="78" t="s">
        <v>16497</v>
      </c>
      <c r="B1817" s="78" t="s">
        <v>17266</v>
      </c>
      <c r="C1817" s="78" t="n">
        <v>153532917</v>
      </c>
      <c r="F1817" s="78" t="s">
        <v>16498</v>
      </c>
      <c r="G1817" s="78" t="s">
        <v>12489</v>
      </c>
      <c r="H1817" s="78" t="s">
        <v>12489</v>
      </c>
      <c r="I1817" s="78" t="s">
        <v>17267</v>
      </c>
      <c r="J1817" s="78" t="n">
        <v>21002502</v>
      </c>
      <c r="K1817" s="78" t="n">
        <v>693475105</v>
      </c>
      <c r="L1817" s="78" t="s">
        <v>17268</v>
      </c>
      <c r="M1817" s="78" t="s">
        <v>12490</v>
      </c>
      <c r="N1817" s="78" t="s">
        <v>16502</v>
      </c>
    </row>
    <row r="1818" customFormat="false" ht="15" hidden="false" customHeight="false" outlineLevel="0" collapsed="false">
      <c r="A1818" s="78" t="s">
        <v>16497</v>
      </c>
      <c r="B1818" s="78" t="s">
        <v>17269</v>
      </c>
      <c r="C1818" s="78" t="n">
        <v>153532921</v>
      </c>
      <c r="F1818" s="78" t="s">
        <v>16498</v>
      </c>
      <c r="G1818" s="78" t="s">
        <v>12489</v>
      </c>
      <c r="H1818" s="78" t="s">
        <v>12489</v>
      </c>
      <c r="I1818" s="78" t="s">
        <v>17267</v>
      </c>
      <c r="J1818" s="78" t="n">
        <v>21002502</v>
      </c>
      <c r="K1818" s="78" t="n">
        <v>693475105</v>
      </c>
      <c r="L1818" s="78" t="s">
        <v>17268</v>
      </c>
      <c r="M1818" s="78" t="s">
        <v>12490</v>
      </c>
      <c r="N1818" s="78" t="s">
        <v>16502</v>
      </c>
    </row>
    <row r="1819" customFormat="false" ht="15" hidden="false" customHeight="false" outlineLevel="0" collapsed="false">
      <c r="A1819" s="78" t="s">
        <v>16497</v>
      </c>
      <c r="B1819" s="78" t="s">
        <v>12510</v>
      </c>
      <c r="C1819" s="78" t="n">
        <v>153532897</v>
      </c>
      <c r="F1819" s="78" t="s">
        <v>16498</v>
      </c>
      <c r="G1819" s="78" t="s">
        <v>12489</v>
      </c>
      <c r="H1819" s="78" t="s">
        <v>12489</v>
      </c>
      <c r="I1819" s="78" t="s">
        <v>17267</v>
      </c>
      <c r="J1819" s="78" t="n">
        <v>21002502</v>
      </c>
      <c r="K1819" s="78" t="n">
        <v>693475105</v>
      </c>
      <c r="L1819" s="78" t="s">
        <v>17268</v>
      </c>
      <c r="M1819" s="78" t="s">
        <v>12490</v>
      </c>
      <c r="N1819" s="78" t="s">
        <v>16502</v>
      </c>
    </row>
    <row r="1820" customFormat="false" ht="15" hidden="false" customHeight="false" outlineLevel="0" collapsed="false">
      <c r="A1820" s="78" t="s">
        <v>16497</v>
      </c>
      <c r="B1820" s="78" t="s">
        <v>17270</v>
      </c>
      <c r="C1820" s="78" t="n">
        <v>153532899</v>
      </c>
      <c r="F1820" s="78" t="s">
        <v>16498</v>
      </c>
      <c r="G1820" s="78" t="s">
        <v>12489</v>
      </c>
      <c r="H1820" s="78" t="s">
        <v>12489</v>
      </c>
      <c r="I1820" s="78" t="s">
        <v>17267</v>
      </c>
      <c r="J1820" s="78" t="n">
        <v>21002502</v>
      </c>
      <c r="K1820" s="78" t="n">
        <v>693475105</v>
      </c>
      <c r="L1820" s="78" t="s">
        <v>17268</v>
      </c>
      <c r="M1820" s="78" t="s">
        <v>12490</v>
      </c>
      <c r="N1820" s="78" t="s">
        <v>16502</v>
      </c>
    </row>
    <row r="1821" customFormat="false" ht="15" hidden="false" customHeight="false" outlineLevel="0" collapsed="false">
      <c r="A1821" s="78" t="s">
        <v>16497</v>
      </c>
      <c r="B1821" s="78" t="s">
        <v>17271</v>
      </c>
      <c r="C1821" s="78" t="n">
        <v>153532821</v>
      </c>
      <c r="F1821" s="78" t="s">
        <v>16498</v>
      </c>
      <c r="G1821" s="78" t="s">
        <v>12489</v>
      </c>
      <c r="H1821" s="78" t="s">
        <v>12489</v>
      </c>
      <c r="I1821" s="78" t="s">
        <v>17267</v>
      </c>
      <c r="J1821" s="78" t="n">
        <v>21002502</v>
      </c>
      <c r="K1821" s="78" t="n">
        <v>693475105</v>
      </c>
      <c r="L1821" s="78" t="s">
        <v>17268</v>
      </c>
      <c r="M1821" s="78" t="s">
        <v>12490</v>
      </c>
      <c r="N1821" s="78" t="s">
        <v>16502</v>
      </c>
    </row>
    <row r="1822" customFormat="false" ht="15" hidden="false" customHeight="false" outlineLevel="0" collapsed="false">
      <c r="A1822" s="78" t="s">
        <v>16497</v>
      </c>
      <c r="B1822" s="78" t="s">
        <v>17272</v>
      </c>
      <c r="C1822" s="78" t="n">
        <v>153532761</v>
      </c>
      <c r="F1822" s="78" t="s">
        <v>16498</v>
      </c>
      <c r="G1822" s="78" t="s">
        <v>12489</v>
      </c>
      <c r="H1822" s="78" t="s">
        <v>12489</v>
      </c>
      <c r="I1822" s="78" t="s">
        <v>17267</v>
      </c>
      <c r="J1822" s="78" t="n">
        <v>21002502</v>
      </c>
      <c r="K1822" s="78" t="n">
        <v>693475105</v>
      </c>
      <c r="L1822" s="78" t="s">
        <v>17268</v>
      </c>
      <c r="M1822" s="78" t="s">
        <v>12490</v>
      </c>
      <c r="N1822" s="78" t="s">
        <v>16502</v>
      </c>
    </row>
    <row r="1823" customFormat="false" ht="15" hidden="false" customHeight="false" outlineLevel="0" collapsed="false">
      <c r="A1823" s="78" t="s">
        <v>16497</v>
      </c>
      <c r="B1823" s="78" t="s">
        <v>12496</v>
      </c>
      <c r="C1823" s="78" t="n">
        <v>153532828</v>
      </c>
      <c r="F1823" s="78" t="s">
        <v>16498</v>
      </c>
      <c r="G1823" s="78" t="s">
        <v>12489</v>
      </c>
      <c r="H1823" s="78" t="s">
        <v>12489</v>
      </c>
      <c r="I1823" s="78" t="s">
        <v>17267</v>
      </c>
      <c r="J1823" s="78" t="n">
        <v>21002502</v>
      </c>
      <c r="K1823" s="78" t="n">
        <v>693475105</v>
      </c>
      <c r="L1823" s="78" t="s">
        <v>17268</v>
      </c>
      <c r="M1823" s="78" t="s">
        <v>12490</v>
      </c>
      <c r="N1823" s="78" t="s">
        <v>16502</v>
      </c>
    </row>
    <row r="1824" customFormat="false" ht="15" hidden="false" customHeight="false" outlineLevel="0" collapsed="false">
      <c r="A1824" s="78" t="s">
        <v>16497</v>
      </c>
      <c r="B1824" s="78" t="s">
        <v>12503</v>
      </c>
      <c r="C1824" s="78" t="n">
        <v>153532831</v>
      </c>
      <c r="F1824" s="78" t="s">
        <v>16498</v>
      </c>
      <c r="G1824" s="78" t="s">
        <v>12489</v>
      </c>
      <c r="H1824" s="78" t="s">
        <v>12489</v>
      </c>
      <c r="I1824" s="78" t="s">
        <v>17267</v>
      </c>
      <c r="J1824" s="78" t="n">
        <v>21002502</v>
      </c>
      <c r="K1824" s="78" t="n">
        <v>693475105</v>
      </c>
      <c r="L1824" s="78" t="s">
        <v>17268</v>
      </c>
      <c r="M1824" s="78" t="s">
        <v>12490</v>
      </c>
      <c r="N1824" s="78" t="s">
        <v>16502</v>
      </c>
    </row>
    <row r="1825" customFormat="false" ht="15" hidden="false" customHeight="false" outlineLevel="0" collapsed="false">
      <c r="A1825" s="78" t="s">
        <v>16497</v>
      </c>
      <c r="B1825" s="78" t="s">
        <v>17273</v>
      </c>
      <c r="C1825" s="78" t="n">
        <v>154778267</v>
      </c>
      <c r="F1825" s="78" t="s">
        <v>17274</v>
      </c>
      <c r="G1825" s="78" t="s">
        <v>17275</v>
      </c>
      <c r="H1825" s="78" t="s">
        <v>17275</v>
      </c>
      <c r="I1825" s="78" t="s">
        <v>17276</v>
      </c>
      <c r="J1825" s="78" t="n">
        <v>159043363</v>
      </c>
      <c r="N1825" s="78" t="s">
        <v>16502</v>
      </c>
    </row>
    <row r="1826" customFormat="false" ht="15" hidden="false" customHeight="false" outlineLevel="0" collapsed="false">
      <c r="A1826" s="78" t="s">
        <v>16497</v>
      </c>
      <c r="B1826" s="78" t="s">
        <v>17277</v>
      </c>
      <c r="C1826" s="78" t="n">
        <v>157778371</v>
      </c>
      <c r="F1826" s="78" t="s">
        <v>17274</v>
      </c>
      <c r="G1826" s="78" t="s">
        <v>17275</v>
      </c>
      <c r="H1826" s="78" t="s">
        <v>17275</v>
      </c>
      <c r="I1826" s="78" t="s">
        <v>17276</v>
      </c>
      <c r="J1826" s="78" t="n">
        <v>159043363</v>
      </c>
      <c r="N1826" s="78" t="s">
        <v>16502</v>
      </c>
    </row>
    <row r="1827" customFormat="false" ht="15" hidden="false" customHeight="false" outlineLevel="0" collapsed="false">
      <c r="A1827" s="78" t="s">
        <v>16497</v>
      </c>
      <c r="B1827" s="78" t="s">
        <v>12954</v>
      </c>
      <c r="C1827" s="78" t="n">
        <v>21070000</v>
      </c>
      <c r="D1827" s="78" t="s">
        <v>261</v>
      </c>
      <c r="E1827" s="78" t="s">
        <v>12955</v>
      </c>
      <c r="N1827" s="78" t="s">
        <v>16502</v>
      </c>
    </row>
    <row r="1828" customFormat="false" ht="15" hidden="false" customHeight="false" outlineLevel="0" collapsed="false">
      <c r="A1828" s="78" t="s">
        <v>16497</v>
      </c>
      <c r="B1828" s="78" t="s">
        <v>12963</v>
      </c>
      <c r="C1828" s="78" t="n">
        <v>150303034</v>
      </c>
      <c r="F1828" s="78" t="s">
        <v>16498</v>
      </c>
      <c r="G1828" s="78" t="s">
        <v>12954</v>
      </c>
      <c r="H1828" s="78" t="s">
        <v>12954</v>
      </c>
      <c r="I1828" s="78" t="s">
        <v>603</v>
      </c>
      <c r="J1828" s="78" t="n">
        <v>21070000</v>
      </c>
      <c r="K1828" s="78" t="s">
        <v>261</v>
      </c>
      <c r="L1828" s="78" t="s">
        <v>17278</v>
      </c>
      <c r="M1828" s="78" t="s">
        <v>12955</v>
      </c>
      <c r="N1828" s="78" t="s">
        <v>16502</v>
      </c>
    </row>
    <row r="1829" customFormat="false" ht="15" hidden="false" customHeight="false" outlineLevel="0" collapsed="false">
      <c r="A1829" s="78" t="s">
        <v>16497</v>
      </c>
      <c r="B1829" s="78" t="s">
        <v>12970</v>
      </c>
      <c r="C1829" s="78" t="n">
        <v>150303016</v>
      </c>
      <c r="F1829" s="78" t="s">
        <v>16498</v>
      </c>
      <c r="G1829" s="78" t="s">
        <v>12954</v>
      </c>
      <c r="H1829" s="78" t="s">
        <v>12954</v>
      </c>
      <c r="I1829" s="78" t="s">
        <v>603</v>
      </c>
      <c r="J1829" s="78" t="n">
        <v>21070000</v>
      </c>
      <c r="K1829" s="78" t="s">
        <v>261</v>
      </c>
      <c r="L1829" s="78" t="s">
        <v>17278</v>
      </c>
      <c r="M1829" s="78" t="s">
        <v>12955</v>
      </c>
      <c r="N1829" s="78" t="s">
        <v>16502</v>
      </c>
    </row>
    <row r="1830" customFormat="false" ht="15" hidden="false" customHeight="false" outlineLevel="0" collapsed="false">
      <c r="A1830" s="78" t="s">
        <v>16497</v>
      </c>
      <c r="B1830" s="78" t="s">
        <v>12978</v>
      </c>
      <c r="C1830" s="78" t="n">
        <v>25154893</v>
      </c>
      <c r="D1830" s="78" t="n">
        <v>737446104</v>
      </c>
      <c r="E1830" s="78" t="s">
        <v>12979</v>
      </c>
      <c r="N1830" s="78" t="s">
        <v>16502</v>
      </c>
    </row>
    <row r="1831" customFormat="false" ht="15" hidden="false" customHeight="false" outlineLevel="0" collapsed="false">
      <c r="A1831" s="78" t="s">
        <v>16497</v>
      </c>
      <c r="B1831" s="78" t="s">
        <v>12978</v>
      </c>
      <c r="C1831" s="78" t="n">
        <v>25154893</v>
      </c>
      <c r="D1831" s="78" t="n">
        <v>737446104</v>
      </c>
      <c r="E1831" s="78" t="s">
        <v>12979</v>
      </c>
      <c r="N1831" s="78" t="s">
        <v>16502</v>
      </c>
    </row>
    <row r="1832" customFormat="false" ht="15" hidden="false" customHeight="false" outlineLevel="0" collapsed="false">
      <c r="A1832" s="78" t="s">
        <v>16497</v>
      </c>
      <c r="B1832" s="78" t="s">
        <v>17279</v>
      </c>
      <c r="C1832" s="78" t="n">
        <v>159170566</v>
      </c>
      <c r="D1832" s="78" t="s">
        <v>17280</v>
      </c>
      <c r="E1832" s="78" t="s">
        <v>17281</v>
      </c>
      <c r="N1832" s="78" t="s">
        <v>16502</v>
      </c>
    </row>
    <row r="1833" customFormat="false" ht="15" hidden="false" customHeight="false" outlineLevel="0" collapsed="false">
      <c r="A1833" s="78" t="s">
        <v>16497</v>
      </c>
      <c r="B1833" s="78" t="s">
        <v>12843</v>
      </c>
      <c r="C1833" s="78" t="n">
        <v>21004119</v>
      </c>
      <c r="D1833" s="78" t="s">
        <v>12845</v>
      </c>
      <c r="E1833" s="78" t="s">
        <v>12844</v>
      </c>
      <c r="N1833" s="78" t="s">
        <v>16502</v>
      </c>
    </row>
    <row r="1834" customFormat="false" ht="15" hidden="false" customHeight="false" outlineLevel="0" collapsed="false">
      <c r="A1834" s="78" t="s">
        <v>16497</v>
      </c>
      <c r="B1834" s="78" t="s">
        <v>12852</v>
      </c>
      <c r="C1834" s="78" t="n">
        <v>143082317</v>
      </c>
      <c r="D1834" s="78" t="s">
        <v>255</v>
      </c>
      <c r="E1834" s="78" t="s">
        <v>12853</v>
      </c>
      <c r="F1834" s="78" t="s">
        <v>16498</v>
      </c>
      <c r="G1834" s="78" t="s">
        <v>12843</v>
      </c>
      <c r="H1834" s="78" t="s">
        <v>12843</v>
      </c>
      <c r="I1834" s="78" t="s">
        <v>597</v>
      </c>
      <c r="J1834" s="78" t="n">
        <v>21004119</v>
      </c>
      <c r="K1834" s="78" t="s">
        <v>12845</v>
      </c>
      <c r="L1834" s="78" t="s">
        <v>17282</v>
      </c>
      <c r="M1834" s="78" t="s">
        <v>12844</v>
      </c>
      <c r="N1834" s="78" t="s">
        <v>16502</v>
      </c>
    </row>
    <row r="1835" customFormat="false" ht="15" hidden="false" customHeight="false" outlineLevel="0" collapsed="false">
      <c r="A1835" s="78" t="s">
        <v>16497</v>
      </c>
      <c r="B1835" s="78" t="s">
        <v>13069</v>
      </c>
      <c r="C1835" s="78" t="n">
        <v>21071811</v>
      </c>
      <c r="D1835" s="78" t="s">
        <v>13071</v>
      </c>
      <c r="E1835" s="78" t="s">
        <v>13070</v>
      </c>
      <c r="N1835" s="78" t="s">
        <v>16502</v>
      </c>
    </row>
    <row r="1836" customFormat="false" ht="15" hidden="false" customHeight="false" outlineLevel="0" collapsed="false">
      <c r="A1836" s="78" t="s">
        <v>16497</v>
      </c>
      <c r="B1836" s="78" t="s">
        <v>13069</v>
      </c>
      <c r="C1836" s="78" t="n">
        <v>21071811</v>
      </c>
      <c r="D1836" s="78" t="s">
        <v>13071</v>
      </c>
      <c r="E1836" s="78" t="s">
        <v>13070</v>
      </c>
      <c r="N1836" s="78" t="s">
        <v>16502</v>
      </c>
    </row>
    <row r="1837" customFormat="false" ht="15" hidden="false" customHeight="false" outlineLevel="0" collapsed="false">
      <c r="A1837" s="78" t="s">
        <v>16497</v>
      </c>
      <c r="B1837" s="78" t="s">
        <v>13078</v>
      </c>
      <c r="C1837" s="78" t="n">
        <v>119576551</v>
      </c>
      <c r="D1837" s="78" t="s">
        <v>265</v>
      </c>
      <c r="E1837" s="78" t="s">
        <v>13079</v>
      </c>
      <c r="F1837" s="78" t="s">
        <v>16498</v>
      </c>
      <c r="G1837" s="78" t="s">
        <v>13069</v>
      </c>
      <c r="H1837" s="78" t="s">
        <v>13069</v>
      </c>
      <c r="I1837" s="78" t="s">
        <v>607</v>
      </c>
      <c r="J1837" s="78" t="n">
        <v>21071811</v>
      </c>
      <c r="K1837" s="78" t="s">
        <v>13071</v>
      </c>
      <c r="L1837" s="78" t="s">
        <v>17283</v>
      </c>
      <c r="M1837" s="78" t="s">
        <v>13070</v>
      </c>
      <c r="N1837" s="78" t="s">
        <v>16502</v>
      </c>
    </row>
    <row r="1838" customFormat="false" ht="15" hidden="false" customHeight="false" outlineLevel="0" collapsed="false">
      <c r="A1838" s="78" t="s">
        <v>16497</v>
      </c>
      <c r="B1838" s="78" t="s">
        <v>13078</v>
      </c>
      <c r="C1838" s="78" t="n">
        <v>119576551</v>
      </c>
      <c r="D1838" s="78" t="s">
        <v>265</v>
      </c>
      <c r="E1838" s="78" t="s">
        <v>13079</v>
      </c>
      <c r="F1838" s="78" t="s">
        <v>16498</v>
      </c>
      <c r="G1838" s="78" t="s">
        <v>13069</v>
      </c>
      <c r="H1838" s="78" t="s">
        <v>13069</v>
      </c>
      <c r="I1838" s="78" t="s">
        <v>607</v>
      </c>
      <c r="J1838" s="78" t="n">
        <v>21071811</v>
      </c>
      <c r="K1838" s="78" t="s">
        <v>13071</v>
      </c>
      <c r="L1838" s="78" t="s">
        <v>17283</v>
      </c>
      <c r="M1838" s="78" t="s">
        <v>13070</v>
      </c>
      <c r="N1838" s="78" t="s">
        <v>16502</v>
      </c>
    </row>
    <row r="1839" customFormat="false" ht="15" hidden="false" customHeight="false" outlineLevel="0" collapsed="false">
      <c r="A1839" s="78" t="s">
        <v>16497</v>
      </c>
      <c r="B1839" s="78" t="s">
        <v>13099</v>
      </c>
      <c r="C1839" s="78" t="n">
        <v>21002514</v>
      </c>
      <c r="D1839" s="78" t="s">
        <v>267</v>
      </c>
      <c r="E1839" s="78" t="s">
        <v>13100</v>
      </c>
      <c r="N1839" s="78" t="s">
        <v>16502</v>
      </c>
    </row>
    <row r="1840" customFormat="false" ht="15" hidden="false" customHeight="false" outlineLevel="0" collapsed="false">
      <c r="A1840" s="78" t="s">
        <v>16497</v>
      </c>
      <c r="B1840" s="78" t="s">
        <v>13113</v>
      </c>
      <c r="C1840" s="78" t="n">
        <v>153933972</v>
      </c>
      <c r="F1840" s="78" t="s">
        <v>16498</v>
      </c>
      <c r="G1840" s="78" t="s">
        <v>13099</v>
      </c>
      <c r="H1840" s="78" t="s">
        <v>13099</v>
      </c>
      <c r="I1840" s="78" t="s">
        <v>609</v>
      </c>
      <c r="J1840" s="78" t="n">
        <v>21002514</v>
      </c>
      <c r="K1840" s="78" t="s">
        <v>267</v>
      </c>
      <c r="L1840" s="78" t="s">
        <v>17284</v>
      </c>
      <c r="M1840" s="78" t="s">
        <v>13100</v>
      </c>
      <c r="N1840" s="78" t="s">
        <v>16502</v>
      </c>
    </row>
    <row r="1841" customFormat="false" ht="15" hidden="false" customHeight="false" outlineLevel="0" collapsed="false">
      <c r="A1841" s="78" t="s">
        <v>16497</v>
      </c>
      <c r="B1841" s="78" t="s">
        <v>13120</v>
      </c>
      <c r="C1841" s="78" t="n">
        <v>153934028</v>
      </c>
      <c r="F1841" s="78" t="s">
        <v>16498</v>
      </c>
      <c r="G1841" s="78" t="s">
        <v>13099</v>
      </c>
      <c r="H1841" s="78" t="s">
        <v>13099</v>
      </c>
      <c r="I1841" s="78" t="s">
        <v>609</v>
      </c>
      <c r="J1841" s="78" t="n">
        <v>21002514</v>
      </c>
      <c r="K1841" s="78" t="s">
        <v>267</v>
      </c>
      <c r="L1841" s="78" t="s">
        <v>17284</v>
      </c>
      <c r="M1841" s="78" t="s">
        <v>13100</v>
      </c>
      <c r="N1841" s="78" t="s">
        <v>16502</v>
      </c>
    </row>
    <row r="1842" customFormat="false" ht="15" hidden="false" customHeight="false" outlineLevel="0" collapsed="false">
      <c r="A1842" s="78" t="s">
        <v>16497</v>
      </c>
      <c r="B1842" s="78" t="s">
        <v>13106</v>
      </c>
      <c r="C1842" s="78" t="n">
        <v>153933865</v>
      </c>
      <c r="F1842" s="78" t="s">
        <v>16498</v>
      </c>
      <c r="G1842" s="78" t="s">
        <v>13099</v>
      </c>
      <c r="H1842" s="78" t="s">
        <v>13099</v>
      </c>
      <c r="I1842" s="78" t="s">
        <v>609</v>
      </c>
      <c r="J1842" s="78" t="n">
        <v>21002514</v>
      </c>
      <c r="K1842" s="78" t="s">
        <v>267</v>
      </c>
      <c r="L1842" s="78" t="s">
        <v>17284</v>
      </c>
      <c r="M1842" s="78" t="s">
        <v>13100</v>
      </c>
      <c r="N1842" s="78" t="s">
        <v>16502</v>
      </c>
    </row>
    <row r="1843" customFormat="false" ht="15" hidden="false" customHeight="false" outlineLevel="0" collapsed="false">
      <c r="A1843" s="78" t="s">
        <v>16497</v>
      </c>
      <c r="B1843" s="78" t="s">
        <v>15482</v>
      </c>
      <c r="C1843" s="78" t="n">
        <v>137056627</v>
      </c>
      <c r="D1843" s="78" t="s">
        <v>1158</v>
      </c>
      <c r="E1843" s="78" t="s">
        <v>15483</v>
      </c>
      <c r="N1843" s="78" t="s">
        <v>16502</v>
      </c>
    </row>
    <row r="1844" customFormat="false" ht="15" hidden="false" customHeight="false" outlineLevel="0" collapsed="false">
      <c r="A1844" s="78" t="s">
        <v>16497</v>
      </c>
      <c r="B1844" s="78" t="s">
        <v>12526</v>
      </c>
      <c r="C1844" s="78" t="n">
        <v>27782771</v>
      </c>
      <c r="D1844" s="78" t="s">
        <v>12528</v>
      </c>
      <c r="E1844" s="78" t="s">
        <v>12527</v>
      </c>
      <c r="N1844" s="78" t="s">
        <v>16502</v>
      </c>
    </row>
    <row r="1845" customFormat="false" ht="15" hidden="false" customHeight="false" outlineLevel="0" collapsed="false">
      <c r="A1845" s="78" t="s">
        <v>16497</v>
      </c>
      <c r="B1845" s="78" t="s">
        <v>12526</v>
      </c>
      <c r="C1845" s="78" t="n">
        <v>27782771</v>
      </c>
      <c r="D1845" s="78" t="s">
        <v>12528</v>
      </c>
      <c r="E1845" s="78" t="s">
        <v>12527</v>
      </c>
      <c r="N1845" s="78" t="s">
        <v>16502</v>
      </c>
    </row>
    <row r="1846" customFormat="false" ht="15" hidden="false" customHeight="false" outlineLevel="0" collapsed="false">
      <c r="A1846" s="78" t="s">
        <v>16497</v>
      </c>
      <c r="B1846" s="78" t="s">
        <v>12537</v>
      </c>
      <c r="C1846" s="78" t="n">
        <v>131092064</v>
      </c>
      <c r="D1846" s="78" t="s">
        <v>1074</v>
      </c>
      <c r="E1846" s="78" t="s">
        <v>12538</v>
      </c>
      <c r="F1846" s="78" t="s">
        <v>16498</v>
      </c>
      <c r="G1846" s="78" t="s">
        <v>12526</v>
      </c>
      <c r="H1846" s="78" t="s">
        <v>12526</v>
      </c>
      <c r="I1846" s="78" t="s">
        <v>17285</v>
      </c>
      <c r="J1846" s="78" t="n">
        <v>27782771</v>
      </c>
      <c r="K1846" s="78" t="s">
        <v>12528</v>
      </c>
      <c r="L1846" s="78" t="s">
        <v>17286</v>
      </c>
      <c r="M1846" s="78" t="s">
        <v>12527</v>
      </c>
      <c r="N1846" s="78" t="s">
        <v>16502</v>
      </c>
    </row>
    <row r="1847" customFormat="false" ht="15" hidden="false" customHeight="false" outlineLevel="0" collapsed="false">
      <c r="A1847" s="78" t="s">
        <v>16497</v>
      </c>
      <c r="B1847" s="78" t="s">
        <v>13088</v>
      </c>
      <c r="C1847" s="78" t="n">
        <v>43507886</v>
      </c>
      <c r="D1847" s="79" t="n">
        <v>7.44E+106</v>
      </c>
      <c r="E1847" s="78" t="s">
        <v>13089</v>
      </c>
      <c r="N1847" s="78" t="s">
        <v>16502</v>
      </c>
    </row>
    <row r="1848" customFormat="false" ht="15" hidden="false" customHeight="false" outlineLevel="0" collapsed="false">
      <c r="A1848" s="78" t="s">
        <v>16497</v>
      </c>
      <c r="B1848" s="78" t="s">
        <v>12797</v>
      </c>
      <c r="C1848" s="78" t="n">
        <v>79140921</v>
      </c>
      <c r="D1848" s="78" t="s">
        <v>252</v>
      </c>
      <c r="E1848" s="78" t="s">
        <v>12798</v>
      </c>
      <c r="N1848" s="78" t="s">
        <v>16502</v>
      </c>
    </row>
    <row r="1849" customFormat="false" ht="15" hidden="false" customHeight="false" outlineLevel="0" collapsed="false">
      <c r="A1849" s="78" t="s">
        <v>16497</v>
      </c>
      <c r="B1849" s="78" t="s">
        <v>12805</v>
      </c>
      <c r="C1849" s="78" t="n">
        <v>129893452</v>
      </c>
      <c r="D1849" s="78" t="s">
        <v>12807</v>
      </c>
      <c r="E1849" s="78" t="s">
        <v>12806</v>
      </c>
      <c r="F1849" s="78" t="s">
        <v>16498</v>
      </c>
      <c r="G1849" s="78" t="s">
        <v>12797</v>
      </c>
      <c r="H1849" s="78" t="s">
        <v>12797</v>
      </c>
      <c r="I1849" s="78" t="s">
        <v>17287</v>
      </c>
      <c r="J1849" s="78" t="n">
        <v>79140921</v>
      </c>
      <c r="K1849" s="78" t="s">
        <v>252</v>
      </c>
      <c r="L1849" s="78" t="s">
        <v>17288</v>
      </c>
      <c r="M1849" s="78" t="s">
        <v>12798</v>
      </c>
      <c r="N1849" s="78" t="s">
        <v>16502</v>
      </c>
    </row>
    <row r="1850" customFormat="false" ht="15" hidden="false" customHeight="false" outlineLevel="0" collapsed="false">
      <c r="A1850" s="78" t="s">
        <v>16497</v>
      </c>
      <c r="B1850" s="78" t="s">
        <v>12917</v>
      </c>
      <c r="C1850" s="78" t="n">
        <v>21069428</v>
      </c>
      <c r="D1850" s="78" t="n">
        <v>723787107</v>
      </c>
      <c r="E1850" s="78" t="s">
        <v>12918</v>
      </c>
      <c r="N1850" s="78" t="s">
        <v>16502</v>
      </c>
    </row>
    <row r="1851" customFormat="false" ht="15" hidden="false" customHeight="false" outlineLevel="0" collapsed="false">
      <c r="A1851" s="78" t="s">
        <v>16497</v>
      </c>
      <c r="B1851" s="78" t="s">
        <v>12732</v>
      </c>
      <c r="C1851" s="78" t="n">
        <v>35806291</v>
      </c>
      <c r="D1851" s="78" t="s">
        <v>250</v>
      </c>
      <c r="E1851" s="78" t="s">
        <v>12733</v>
      </c>
      <c r="N1851" s="78" t="s">
        <v>16502</v>
      </c>
    </row>
    <row r="1852" customFormat="false" ht="15" hidden="false" customHeight="false" outlineLevel="0" collapsed="false">
      <c r="A1852" s="78" t="s">
        <v>16497</v>
      </c>
      <c r="B1852" s="78" t="s">
        <v>12740</v>
      </c>
      <c r="C1852" s="78" t="n">
        <v>126382653</v>
      </c>
      <c r="F1852" s="78" t="s">
        <v>16498</v>
      </c>
      <c r="G1852" s="78" t="s">
        <v>12732</v>
      </c>
      <c r="H1852" s="78" t="s">
        <v>12732</v>
      </c>
      <c r="I1852" s="78" t="s">
        <v>17289</v>
      </c>
      <c r="J1852" s="78" t="n">
        <v>35806291</v>
      </c>
      <c r="K1852" s="78" t="s">
        <v>250</v>
      </c>
      <c r="L1852" s="78" t="s">
        <v>17290</v>
      </c>
      <c r="M1852" s="78" t="s">
        <v>12733</v>
      </c>
      <c r="N1852" s="78" t="s">
        <v>16502</v>
      </c>
    </row>
    <row r="1853" customFormat="false" ht="15" hidden="false" customHeight="false" outlineLevel="0" collapsed="false">
      <c r="A1853" s="78" t="s">
        <v>16497</v>
      </c>
      <c r="B1853" s="78" t="s">
        <v>12747</v>
      </c>
      <c r="C1853" s="78" t="n">
        <v>127666096</v>
      </c>
      <c r="F1853" s="78" t="s">
        <v>16498</v>
      </c>
      <c r="G1853" s="78" t="s">
        <v>12732</v>
      </c>
      <c r="H1853" s="78" t="s">
        <v>12732</v>
      </c>
      <c r="I1853" s="78" t="s">
        <v>17289</v>
      </c>
      <c r="J1853" s="78" t="n">
        <v>35806291</v>
      </c>
      <c r="K1853" s="78" t="s">
        <v>250</v>
      </c>
      <c r="L1853" s="78" t="s">
        <v>17290</v>
      </c>
      <c r="M1853" s="78" t="s">
        <v>12733</v>
      </c>
      <c r="N1853" s="78" t="s">
        <v>16502</v>
      </c>
    </row>
    <row r="1854" customFormat="false" ht="15" hidden="false" customHeight="false" outlineLevel="0" collapsed="false">
      <c r="A1854" s="78" t="s">
        <v>16497</v>
      </c>
      <c r="B1854" s="78" t="s">
        <v>13172</v>
      </c>
      <c r="C1854" s="78" t="n">
        <v>21002517</v>
      </c>
      <c r="D1854" s="78" t="n">
        <v>747525103</v>
      </c>
      <c r="E1854" s="78" t="s">
        <v>13173</v>
      </c>
      <c r="N1854" s="78" t="s">
        <v>16502</v>
      </c>
    </row>
    <row r="1855" customFormat="false" ht="15" hidden="false" customHeight="false" outlineLevel="0" collapsed="false">
      <c r="A1855" s="78" t="s">
        <v>16497</v>
      </c>
      <c r="B1855" s="78" t="s">
        <v>13180</v>
      </c>
      <c r="C1855" s="78" t="n">
        <v>118506966</v>
      </c>
      <c r="F1855" s="78" t="s">
        <v>16498</v>
      </c>
      <c r="G1855" s="78" t="s">
        <v>13172</v>
      </c>
      <c r="H1855" s="78" t="s">
        <v>13172</v>
      </c>
      <c r="I1855" s="78" t="s">
        <v>611</v>
      </c>
      <c r="J1855" s="78" t="n">
        <v>21002517</v>
      </c>
      <c r="K1855" s="78" t="n">
        <v>747525103</v>
      </c>
      <c r="L1855" s="78" t="s">
        <v>17291</v>
      </c>
      <c r="M1855" s="78" t="s">
        <v>13173</v>
      </c>
      <c r="N1855" s="78" t="s">
        <v>16502</v>
      </c>
    </row>
    <row r="1856" customFormat="false" ht="15" hidden="false" customHeight="false" outlineLevel="0" collapsed="false">
      <c r="A1856" s="78" t="s">
        <v>16497</v>
      </c>
      <c r="B1856" s="78" t="s">
        <v>13187</v>
      </c>
      <c r="C1856" s="78" t="n">
        <v>118931612</v>
      </c>
      <c r="F1856" s="78" t="s">
        <v>16498</v>
      </c>
      <c r="G1856" s="78" t="s">
        <v>13172</v>
      </c>
      <c r="H1856" s="78" t="s">
        <v>13172</v>
      </c>
      <c r="I1856" s="78" t="s">
        <v>611</v>
      </c>
      <c r="J1856" s="78" t="n">
        <v>21002517</v>
      </c>
      <c r="K1856" s="78" t="n">
        <v>747525103</v>
      </c>
      <c r="L1856" s="78" t="s">
        <v>17291</v>
      </c>
      <c r="M1856" s="78" t="s">
        <v>13173</v>
      </c>
      <c r="N1856" s="78" t="s">
        <v>16502</v>
      </c>
    </row>
    <row r="1857" customFormat="false" ht="15" hidden="false" customHeight="false" outlineLevel="0" collapsed="false">
      <c r="A1857" s="78" t="s">
        <v>16497</v>
      </c>
      <c r="B1857" s="78" t="s">
        <v>13194</v>
      </c>
      <c r="C1857" s="78" t="n">
        <v>152484845</v>
      </c>
      <c r="F1857" s="78" t="s">
        <v>16498</v>
      </c>
      <c r="G1857" s="78" t="s">
        <v>13172</v>
      </c>
      <c r="H1857" s="78" t="s">
        <v>13172</v>
      </c>
      <c r="I1857" s="78" t="s">
        <v>611</v>
      </c>
      <c r="J1857" s="78" t="n">
        <v>21002517</v>
      </c>
      <c r="K1857" s="78" t="n">
        <v>747525103</v>
      </c>
      <c r="L1857" s="78" t="s">
        <v>17291</v>
      </c>
      <c r="M1857" s="78" t="s">
        <v>13173</v>
      </c>
      <c r="N1857" s="78" t="s">
        <v>16502</v>
      </c>
    </row>
    <row r="1858" customFormat="false" ht="15" hidden="false" customHeight="false" outlineLevel="0" collapsed="false">
      <c r="A1858" s="78" t="s">
        <v>16497</v>
      </c>
      <c r="B1858" s="78" t="s">
        <v>13201</v>
      </c>
      <c r="C1858" s="78" t="n">
        <v>152484827</v>
      </c>
      <c r="F1858" s="78" t="s">
        <v>16498</v>
      </c>
      <c r="G1858" s="78" t="s">
        <v>13172</v>
      </c>
      <c r="H1858" s="78" t="s">
        <v>13172</v>
      </c>
      <c r="I1858" s="78" t="s">
        <v>611</v>
      </c>
      <c r="J1858" s="78" t="n">
        <v>21002517</v>
      </c>
      <c r="K1858" s="78" t="n">
        <v>747525103</v>
      </c>
      <c r="L1858" s="78" t="s">
        <v>17291</v>
      </c>
      <c r="M1858" s="78" t="s">
        <v>13173</v>
      </c>
      <c r="N1858" s="78" t="s">
        <v>16502</v>
      </c>
    </row>
    <row r="1859" customFormat="false" ht="15" hidden="false" customHeight="false" outlineLevel="0" collapsed="false">
      <c r="A1859" s="78" t="s">
        <v>16497</v>
      </c>
      <c r="B1859" s="78" t="s">
        <v>13209</v>
      </c>
      <c r="C1859" s="78" t="n">
        <v>26475540</v>
      </c>
      <c r="D1859" s="78" t="s">
        <v>13211</v>
      </c>
      <c r="E1859" s="78" t="s">
        <v>13210</v>
      </c>
      <c r="N1859" s="78" t="s">
        <v>16502</v>
      </c>
    </row>
    <row r="1860" customFormat="false" ht="15" hidden="false" customHeight="false" outlineLevel="0" collapsed="false">
      <c r="A1860" s="78" t="s">
        <v>16497</v>
      </c>
      <c r="B1860" s="78" t="s">
        <v>10144</v>
      </c>
      <c r="C1860" s="78" t="n">
        <v>21002098</v>
      </c>
      <c r="D1860" s="79" t="n">
        <v>4.61E+107</v>
      </c>
      <c r="E1860" s="78" t="s">
        <v>10145</v>
      </c>
      <c r="N1860" s="78" t="s">
        <v>16502</v>
      </c>
    </row>
    <row r="1861" customFormat="false" ht="15" hidden="false" customHeight="false" outlineLevel="0" collapsed="false">
      <c r="A1861" s="78" t="s">
        <v>16497</v>
      </c>
      <c r="B1861" s="78" t="s">
        <v>10152</v>
      </c>
      <c r="C1861" s="78" t="n">
        <v>118571702</v>
      </c>
      <c r="F1861" s="78" t="s">
        <v>17028</v>
      </c>
      <c r="G1861" s="78" t="s">
        <v>10144</v>
      </c>
      <c r="H1861" s="78" t="s">
        <v>10144</v>
      </c>
      <c r="I1861" s="78" t="s">
        <v>17292</v>
      </c>
      <c r="J1861" s="78" t="n">
        <v>21002098</v>
      </c>
      <c r="K1861" s="79" t="n">
        <v>4.61E+107</v>
      </c>
      <c r="L1861" s="78" t="s">
        <v>17293</v>
      </c>
      <c r="M1861" s="78" t="s">
        <v>10145</v>
      </c>
      <c r="N1861" s="78" t="s">
        <v>16502</v>
      </c>
    </row>
    <row r="1862" customFormat="false" ht="15" hidden="false" customHeight="false" outlineLevel="0" collapsed="false">
      <c r="A1862" s="78" t="s">
        <v>16497</v>
      </c>
      <c r="B1862" s="78" t="s">
        <v>10159</v>
      </c>
      <c r="C1862" s="78" t="n">
        <v>118571703</v>
      </c>
      <c r="F1862" s="78" t="s">
        <v>17028</v>
      </c>
      <c r="G1862" s="78" t="s">
        <v>10144</v>
      </c>
      <c r="H1862" s="78" t="s">
        <v>10144</v>
      </c>
      <c r="I1862" s="78" t="s">
        <v>17292</v>
      </c>
      <c r="J1862" s="78" t="n">
        <v>21002098</v>
      </c>
      <c r="K1862" s="79" t="n">
        <v>4.61E+107</v>
      </c>
      <c r="L1862" s="78" t="s">
        <v>17293</v>
      </c>
      <c r="M1862" s="78" t="s">
        <v>10145</v>
      </c>
      <c r="N1862" s="78" t="s">
        <v>16502</v>
      </c>
    </row>
    <row r="1863" customFormat="false" ht="15" hidden="false" customHeight="false" outlineLevel="0" collapsed="false">
      <c r="A1863" s="78" t="s">
        <v>16497</v>
      </c>
      <c r="B1863" s="78" t="s">
        <v>10166</v>
      </c>
      <c r="C1863" s="78" t="n">
        <v>118571704</v>
      </c>
      <c r="F1863" s="78" t="s">
        <v>17028</v>
      </c>
      <c r="G1863" s="78" t="s">
        <v>10144</v>
      </c>
      <c r="H1863" s="78" t="s">
        <v>10144</v>
      </c>
      <c r="I1863" s="78" t="s">
        <v>17292</v>
      </c>
      <c r="J1863" s="78" t="n">
        <v>21002098</v>
      </c>
      <c r="K1863" s="79" t="n">
        <v>4.61E+107</v>
      </c>
      <c r="L1863" s="78" t="s">
        <v>17293</v>
      </c>
      <c r="M1863" s="78" t="s">
        <v>10145</v>
      </c>
      <c r="N1863" s="78" t="s">
        <v>16502</v>
      </c>
    </row>
    <row r="1864" customFormat="false" ht="15" hidden="false" customHeight="false" outlineLevel="0" collapsed="false">
      <c r="A1864" s="78" t="s">
        <v>16497</v>
      </c>
      <c r="B1864" s="78" t="s">
        <v>10173</v>
      </c>
      <c r="C1864" s="78" t="n">
        <v>118571705</v>
      </c>
      <c r="F1864" s="78" t="s">
        <v>17028</v>
      </c>
      <c r="G1864" s="78" t="s">
        <v>10144</v>
      </c>
      <c r="H1864" s="78" t="s">
        <v>10144</v>
      </c>
      <c r="I1864" s="78" t="s">
        <v>17292</v>
      </c>
      <c r="J1864" s="78" t="n">
        <v>21002098</v>
      </c>
      <c r="K1864" s="79" t="n">
        <v>4.61E+107</v>
      </c>
      <c r="L1864" s="78" t="s">
        <v>17293</v>
      </c>
      <c r="M1864" s="78" t="s">
        <v>10145</v>
      </c>
      <c r="N1864" s="78" t="s">
        <v>16502</v>
      </c>
    </row>
    <row r="1865" customFormat="false" ht="15" hidden="false" customHeight="false" outlineLevel="0" collapsed="false">
      <c r="A1865" s="78" t="s">
        <v>16497</v>
      </c>
      <c r="B1865" s="78" t="s">
        <v>10201</v>
      </c>
      <c r="C1865" s="78" t="n">
        <v>152560362</v>
      </c>
      <c r="F1865" s="78" t="s">
        <v>17028</v>
      </c>
      <c r="G1865" s="78" t="s">
        <v>10144</v>
      </c>
      <c r="H1865" s="78" t="s">
        <v>10144</v>
      </c>
      <c r="I1865" s="78" t="s">
        <v>17292</v>
      </c>
      <c r="J1865" s="78" t="n">
        <v>21002098</v>
      </c>
      <c r="K1865" s="79" t="n">
        <v>4.61E+107</v>
      </c>
      <c r="L1865" s="78" t="s">
        <v>17293</v>
      </c>
      <c r="M1865" s="78" t="s">
        <v>10145</v>
      </c>
      <c r="N1865" s="78" t="s">
        <v>16502</v>
      </c>
    </row>
    <row r="1866" customFormat="false" ht="15" hidden="false" customHeight="false" outlineLevel="0" collapsed="false">
      <c r="A1866" s="78" t="s">
        <v>16497</v>
      </c>
      <c r="B1866" s="78" t="s">
        <v>10215</v>
      </c>
      <c r="C1866" s="78" t="n">
        <v>152560179</v>
      </c>
      <c r="F1866" s="78" t="s">
        <v>17028</v>
      </c>
      <c r="G1866" s="78" t="s">
        <v>10144</v>
      </c>
      <c r="H1866" s="78" t="s">
        <v>10144</v>
      </c>
      <c r="I1866" s="78" t="s">
        <v>17292</v>
      </c>
      <c r="J1866" s="78" t="n">
        <v>21002098</v>
      </c>
      <c r="K1866" s="79" t="n">
        <v>4.61E+107</v>
      </c>
      <c r="L1866" s="78" t="s">
        <v>17293</v>
      </c>
      <c r="M1866" s="78" t="s">
        <v>10145</v>
      </c>
      <c r="N1866" s="78" t="s">
        <v>16502</v>
      </c>
    </row>
    <row r="1867" customFormat="false" ht="15" hidden="false" customHeight="false" outlineLevel="0" collapsed="false">
      <c r="A1867" s="78" t="s">
        <v>16497</v>
      </c>
      <c r="B1867" s="78" t="s">
        <v>17294</v>
      </c>
      <c r="C1867" s="78" t="n">
        <v>118571645</v>
      </c>
      <c r="F1867" s="78" t="s">
        <v>17028</v>
      </c>
      <c r="G1867" s="78" t="s">
        <v>10144</v>
      </c>
      <c r="H1867" s="78" t="s">
        <v>10144</v>
      </c>
      <c r="I1867" s="78" t="s">
        <v>17292</v>
      </c>
      <c r="J1867" s="78" t="n">
        <v>21002098</v>
      </c>
      <c r="K1867" s="79" t="n">
        <v>4.61E+107</v>
      </c>
      <c r="L1867" s="78" t="s">
        <v>17293</v>
      </c>
      <c r="M1867" s="78" t="s">
        <v>10145</v>
      </c>
      <c r="N1867" s="78" t="s">
        <v>16502</v>
      </c>
    </row>
    <row r="1868" customFormat="false" ht="15" hidden="false" customHeight="false" outlineLevel="0" collapsed="false">
      <c r="A1868" s="78" t="s">
        <v>16497</v>
      </c>
      <c r="B1868" s="78" t="s">
        <v>17295</v>
      </c>
      <c r="C1868" s="78" t="n">
        <v>118571650</v>
      </c>
      <c r="F1868" s="78" t="s">
        <v>17028</v>
      </c>
      <c r="G1868" s="78" t="s">
        <v>10144</v>
      </c>
      <c r="H1868" s="78" t="s">
        <v>10144</v>
      </c>
      <c r="I1868" s="78" t="s">
        <v>17292</v>
      </c>
      <c r="J1868" s="78" t="n">
        <v>21002098</v>
      </c>
      <c r="K1868" s="79" t="n">
        <v>4.61E+107</v>
      </c>
      <c r="L1868" s="78" t="s">
        <v>17293</v>
      </c>
      <c r="M1868" s="78" t="s">
        <v>10145</v>
      </c>
      <c r="N1868" s="78" t="s">
        <v>16502</v>
      </c>
    </row>
    <row r="1869" customFormat="false" ht="15" hidden="false" customHeight="false" outlineLevel="0" collapsed="false">
      <c r="A1869" s="78" t="s">
        <v>16497</v>
      </c>
      <c r="B1869" s="78" t="s">
        <v>17296</v>
      </c>
      <c r="C1869" s="78" t="n">
        <v>118571654</v>
      </c>
      <c r="F1869" s="78" t="s">
        <v>17028</v>
      </c>
      <c r="G1869" s="78" t="s">
        <v>10144</v>
      </c>
      <c r="H1869" s="78" t="s">
        <v>10144</v>
      </c>
      <c r="I1869" s="78" t="s">
        <v>17292</v>
      </c>
      <c r="J1869" s="78" t="n">
        <v>21002098</v>
      </c>
      <c r="K1869" s="79" t="n">
        <v>4.61E+107</v>
      </c>
      <c r="L1869" s="78" t="s">
        <v>17293</v>
      </c>
      <c r="M1869" s="78" t="s">
        <v>10145</v>
      </c>
      <c r="N1869" s="78" t="s">
        <v>16502</v>
      </c>
    </row>
    <row r="1870" customFormat="false" ht="15" hidden="false" customHeight="false" outlineLevel="0" collapsed="false">
      <c r="A1870" s="78" t="s">
        <v>16497</v>
      </c>
      <c r="B1870" s="78" t="s">
        <v>10208</v>
      </c>
      <c r="C1870" s="78" t="n">
        <v>152560322</v>
      </c>
      <c r="F1870" s="78" t="s">
        <v>17028</v>
      </c>
      <c r="G1870" s="78" t="s">
        <v>10144</v>
      </c>
      <c r="H1870" s="78" t="s">
        <v>10144</v>
      </c>
      <c r="I1870" s="78" t="s">
        <v>17292</v>
      </c>
      <c r="J1870" s="78" t="n">
        <v>21002098</v>
      </c>
      <c r="K1870" s="79" t="n">
        <v>4.61E+107</v>
      </c>
      <c r="L1870" s="78" t="s">
        <v>17293</v>
      </c>
      <c r="M1870" s="78" t="s">
        <v>10145</v>
      </c>
      <c r="N1870" s="78" t="s">
        <v>16502</v>
      </c>
    </row>
    <row r="1871" customFormat="false" ht="15" hidden="false" customHeight="false" outlineLevel="0" collapsed="false">
      <c r="A1871" s="78" t="s">
        <v>16497</v>
      </c>
      <c r="B1871" s="78" t="s">
        <v>17297</v>
      </c>
      <c r="C1871" s="78" t="n">
        <v>29456658</v>
      </c>
      <c r="D1871" s="78" t="s">
        <v>17298</v>
      </c>
      <c r="E1871" s="78" t="s">
        <v>17299</v>
      </c>
      <c r="N1871" s="78" t="s">
        <v>16502</v>
      </c>
    </row>
    <row r="1872" customFormat="false" ht="15" hidden="false" customHeight="false" outlineLevel="0" collapsed="false">
      <c r="A1872" s="78" t="s">
        <v>16497</v>
      </c>
      <c r="B1872" s="78" t="s">
        <v>13404</v>
      </c>
      <c r="C1872" s="78" t="n">
        <v>107674493</v>
      </c>
      <c r="D1872" s="78" t="n">
        <v>771049103</v>
      </c>
      <c r="E1872" s="78" t="s">
        <v>13405</v>
      </c>
      <c r="N1872" s="78" t="s">
        <v>16502</v>
      </c>
    </row>
    <row r="1873" customFormat="false" ht="15" hidden="false" customHeight="false" outlineLevel="0" collapsed="false">
      <c r="A1873" s="78" t="s">
        <v>16497</v>
      </c>
      <c r="B1873" s="78" t="s">
        <v>13412</v>
      </c>
      <c r="C1873" s="78" t="n">
        <v>121318814</v>
      </c>
      <c r="D1873" s="78" t="s">
        <v>13414</v>
      </c>
      <c r="E1873" s="78" t="s">
        <v>13413</v>
      </c>
      <c r="N1873" s="78" t="s">
        <v>16502</v>
      </c>
    </row>
    <row r="1874" customFormat="false" ht="15" hidden="false" customHeight="false" outlineLevel="0" collapsed="false">
      <c r="A1874" s="78" t="s">
        <v>16497</v>
      </c>
      <c r="B1874" s="78" t="s">
        <v>17300</v>
      </c>
      <c r="C1874" s="78" t="n">
        <v>119540274</v>
      </c>
      <c r="D1874" s="78" t="s">
        <v>17301</v>
      </c>
      <c r="E1874" s="78" t="s">
        <v>17302</v>
      </c>
      <c r="N1874" s="78" t="s">
        <v>16502</v>
      </c>
    </row>
    <row r="1875" customFormat="false" ht="15" hidden="false" customHeight="false" outlineLevel="0" collapsed="false">
      <c r="A1875" s="78" t="s">
        <v>16497</v>
      </c>
      <c r="B1875" s="78" t="s">
        <v>13464</v>
      </c>
      <c r="C1875" s="78" t="n">
        <v>21069190</v>
      </c>
      <c r="D1875" s="78" t="s">
        <v>275</v>
      </c>
      <c r="E1875" s="78" t="s">
        <v>13465</v>
      </c>
      <c r="N1875" s="78" t="s">
        <v>16502</v>
      </c>
    </row>
    <row r="1876" customFormat="false" ht="15" hidden="false" customHeight="false" outlineLevel="0" collapsed="false">
      <c r="A1876" s="78" t="s">
        <v>16497</v>
      </c>
      <c r="B1876" s="78" t="s">
        <v>13478</v>
      </c>
      <c r="C1876" s="78" t="n">
        <v>119499436</v>
      </c>
      <c r="F1876" s="78" t="s">
        <v>16498</v>
      </c>
      <c r="G1876" s="78" t="s">
        <v>13464</v>
      </c>
      <c r="H1876" s="78" t="s">
        <v>13464</v>
      </c>
      <c r="I1876" s="78" t="s">
        <v>17303</v>
      </c>
      <c r="J1876" s="78" t="n">
        <v>21069190</v>
      </c>
      <c r="K1876" s="78" t="s">
        <v>275</v>
      </c>
      <c r="L1876" s="78" t="s">
        <v>17304</v>
      </c>
      <c r="M1876" s="78" t="s">
        <v>13465</v>
      </c>
      <c r="N1876" s="78" t="s">
        <v>16502</v>
      </c>
    </row>
    <row r="1877" customFormat="false" ht="15" hidden="false" customHeight="false" outlineLevel="0" collapsed="false">
      <c r="A1877" s="78" t="s">
        <v>16497</v>
      </c>
      <c r="B1877" s="78" t="s">
        <v>13485</v>
      </c>
      <c r="C1877" s="78" t="n">
        <v>152555961</v>
      </c>
      <c r="F1877" s="78" t="s">
        <v>16498</v>
      </c>
      <c r="G1877" s="78" t="s">
        <v>13464</v>
      </c>
      <c r="H1877" s="78" t="s">
        <v>13464</v>
      </c>
      <c r="I1877" s="78" t="s">
        <v>17303</v>
      </c>
      <c r="J1877" s="78" t="n">
        <v>21069190</v>
      </c>
      <c r="K1877" s="78" t="s">
        <v>275</v>
      </c>
      <c r="L1877" s="78" t="s">
        <v>17304</v>
      </c>
      <c r="M1877" s="78" t="s">
        <v>13465</v>
      </c>
      <c r="N1877" s="78" t="s">
        <v>16502</v>
      </c>
    </row>
    <row r="1878" customFormat="false" ht="15" hidden="false" customHeight="false" outlineLevel="0" collapsed="false">
      <c r="A1878" s="78" t="s">
        <v>16497</v>
      </c>
      <c r="B1878" s="78" t="s">
        <v>13471</v>
      </c>
      <c r="C1878" s="78" t="n">
        <v>108541916</v>
      </c>
      <c r="D1878" s="78" t="s">
        <v>13473</v>
      </c>
      <c r="E1878" s="78" t="s">
        <v>13472</v>
      </c>
      <c r="N1878" s="78" t="s">
        <v>16502</v>
      </c>
    </row>
    <row r="1879" customFormat="false" ht="15" hidden="false" customHeight="false" outlineLevel="0" collapsed="false">
      <c r="A1879" s="78" t="s">
        <v>16497</v>
      </c>
      <c r="B1879" s="78" t="s">
        <v>17305</v>
      </c>
      <c r="C1879" s="78" t="n">
        <v>158374000</v>
      </c>
      <c r="F1879" s="78" t="s">
        <v>16506</v>
      </c>
      <c r="G1879" s="78" t="s">
        <v>17306</v>
      </c>
      <c r="M1879" s="78" t="s">
        <v>13494</v>
      </c>
      <c r="N1879" s="78" t="s">
        <v>16502</v>
      </c>
    </row>
    <row r="1880" customFormat="false" ht="15" hidden="false" customHeight="false" outlineLevel="0" collapsed="false">
      <c r="A1880" s="78" t="s">
        <v>16497</v>
      </c>
      <c r="B1880" s="78" t="s">
        <v>13297</v>
      </c>
      <c r="C1880" s="78" t="n">
        <v>21004233</v>
      </c>
      <c r="D1880" s="78" t="s">
        <v>271</v>
      </c>
      <c r="E1880" s="78" t="s">
        <v>13298</v>
      </c>
      <c r="N1880" s="78" t="s">
        <v>16502</v>
      </c>
    </row>
    <row r="1881" customFormat="false" ht="15" hidden="false" customHeight="false" outlineLevel="0" collapsed="false">
      <c r="A1881" s="78" t="s">
        <v>16497</v>
      </c>
      <c r="B1881" s="78" t="s">
        <v>13312</v>
      </c>
      <c r="C1881" s="78" t="n">
        <v>119138240</v>
      </c>
      <c r="F1881" s="78" t="s">
        <v>16498</v>
      </c>
      <c r="G1881" s="78" t="s">
        <v>13297</v>
      </c>
      <c r="H1881" s="78" t="s">
        <v>13297</v>
      </c>
      <c r="I1881" s="78" t="s">
        <v>613</v>
      </c>
      <c r="J1881" s="78" t="n">
        <v>21004233</v>
      </c>
      <c r="K1881" s="78" t="s">
        <v>271</v>
      </c>
      <c r="L1881" s="78" t="s">
        <v>17307</v>
      </c>
      <c r="M1881" s="78" t="s">
        <v>13298</v>
      </c>
      <c r="N1881" s="78" t="s">
        <v>16502</v>
      </c>
    </row>
    <row r="1882" customFormat="false" ht="15" hidden="false" customHeight="false" outlineLevel="0" collapsed="false">
      <c r="A1882" s="78" t="s">
        <v>16497</v>
      </c>
      <c r="B1882" s="78" t="s">
        <v>13305</v>
      </c>
      <c r="C1882" s="78" t="n">
        <v>118508336</v>
      </c>
      <c r="F1882" s="78" t="s">
        <v>16498</v>
      </c>
      <c r="G1882" s="78" t="s">
        <v>13297</v>
      </c>
      <c r="H1882" s="78" t="s">
        <v>13297</v>
      </c>
      <c r="I1882" s="78" t="s">
        <v>613</v>
      </c>
      <c r="J1882" s="78" t="n">
        <v>21004233</v>
      </c>
      <c r="K1882" s="78" t="s">
        <v>271</v>
      </c>
      <c r="L1882" s="78" t="s">
        <v>17307</v>
      </c>
      <c r="M1882" s="78" t="s">
        <v>13298</v>
      </c>
      <c r="N1882" s="78" t="s">
        <v>16502</v>
      </c>
    </row>
    <row r="1883" customFormat="false" ht="15" hidden="false" customHeight="false" outlineLevel="0" collapsed="false">
      <c r="A1883" s="78" t="s">
        <v>16497</v>
      </c>
      <c r="B1883" s="78" t="s">
        <v>13326</v>
      </c>
      <c r="C1883" s="78" t="n">
        <v>155847024</v>
      </c>
      <c r="F1883" s="78" t="s">
        <v>16498</v>
      </c>
      <c r="G1883" s="78" t="s">
        <v>13297</v>
      </c>
      <c r="H1883" s="78" t="s">
        <v>13297</v>
      </c>
      <c r="I1883" s="78" t="s">
        <v>613</v>
      </c>
      <c r="J1883" s="78" t="n">
        <v>21004233</v>
      </c>
      <c r="K1883" s="78" t="s">
        <v>271</v>
      </c>
      <c r="L1883" s="78" t="s">
        <v>17307</v>
      </c>
      <c r="M1883" s="78" t="s">
        <v>13298</v>
      </c>
      <c r="N1883" s="78" t="s">
        <v>16502</v>
      </c>
    </row>
    <row r="1884" customFormat="false" ht="15" hidden="false" customHeight="false" outlineLevel="0" collapsed="false">
      <c r="A1884" s="78" t="s">
        <v>16497</v>
      </c>
      <c r="B1884" s="78" t="s">
        <v>13319</v>
      </c>
      <c r="C1884" s="78" t="n">
        <v>155783314</v>
      </c>
      <c r="F1884" s="78" t="s">
        <v>16498</v>
      </c>
      <c r="G1884" s="78" t="s">
        <v>13297</v>
      </c>
      <c r="H1884" s="78" t="s">
        <v>13297</v>
      </c>
      <c r="I1884" s="78" t="s">
        <v>613</v>
      </c>
      <c r="J1884" s="78" t="n">
        <v>21004233</v>
      </c>
      <c r="K1884" s="78" t="s">
        <v>271</v>
      </c>
      <c r="L1884" s="78" t="s">
        <v>17307</v>
      </c>
      <c r="M1884" s="78" t="s">
        <v>13298</v>
      </c>
      <c r="N1884" s="78" t="s">
        <v>16502</v>
      </c>
    </row>
    <row r="1885" customFormat="false" ht="15" hidden="false" customHeight="false" outlineLevel="0" collapsed="false">
      <c r="A1885" s="78" t="s">
        <v>16497</v>
      </c>
      <c r="B1885" s="78" t="s">
        <v>13334</v>
      </c>
      <c r="C1885" s="78" t="n">
        <v>21070013</v>
      </c>
      <c r="D1885" s="78" t="n">
        <v>759916109</v>
      </c>
      <c r="E1885" s="78" t="s">
        <v>13335</v>
      </c>
      <c r="N1885" s="78" t="s">
        <v>16502</v>
      </c>
    </row>
    <row r="1886" customFormat="false" ht="15" hidden="false" customHeight="false" outlineLevel="0" collapsed="false">
      <c r="A1886" s="78" t="s">
        <v>16497</v>
      </c>
      <c r="B1886" s="78" t="s">
        <v>13334</v>
      </c>
      <c r="C1886" s="78" t="n">
        <v>21070013</v>
      </c>
      <c r="D1886" s="78" t="n">
        <v>759916109</v>
      </c>
      <c r="E1886" s="78" t="s">
        <v>13335</v>
      </c>
      <c r="N1886" s="78" t="s">
        <v>16502</v>
      </c>
    </row>
    <row r="1887" customFormat="false" ht="15" hidden="false" customHeight="false" outlineLevel="0" collapsed="false">
      <c r="A1887" s="78" t="s">
        <v>16497</v>
      </c>
      <c r="B1887" s="78" t="s">
        <v>13334</v>
      </c>
      <c r="C1887" s="78" t="n">
        <v>21070013</v>
      </c>
      <c r="D1887" s="78" t="n">
        <v>759916109</v>
      </c>
      <c r="E1887" s="78" t="s">
        <v>13335</v>
      </c>
      <c r="N1887" s="78" t="s">
        <v>16502</v>
      </c>
    </row>
    <row r="1888" customFormat="false" ht="15" hidden="false" customHeight="false" outlineLevel="0" collapsed="false">
      <c r="A1888" s="78" t="s">
        <v>16497</v>
      </c>
      <c r="B1888" s="78" t="s">
        <v>13343</v>
      </c>
      <c r="C1888" s="78" t="n">
        <v>158370941</v>
      </c>
      <c r="D1888" s="78" t="s">
        <v>272</v>
      </c>
      <c r="E1888" s="78" t="s">
        <v>13344</v>
      </c>
      <c r="F1888" s="78" t="s">
        <v>16498</v>
      </c>
      <c r="G1888" s="78" t="s">
        <v>13334</v>
      </c>
      <c r="H1888" s="78" t="s">
        <v>13334</v>
      </c>
      <c r="I1888" s="78" t="s">
        <v>614</v>
      </c>
      <c r="J1888" s="78" t="n">
        <v>21070013</v>
      </c>
      <c r="K1888" s="78" t="n">
        <v>759916109</v>
      </c>
      <c r="L1888" s="78" t="s">
        <v>17308</v>
      </c>
      <c r="M1888" s="78" t="s">
        <v>13335</v>
      </c>
      <c r="N1888" s="78" t="s">
        <v>16502</v>
      </c>
    </row>
    <row r="1889" customFormat="false" ht="15" hidden="false" customHeight="false" outlineLevel="0" collapsed="false">
      <c r="A1889" s="78" t="s">
        <v>16497</v>
      </c>
      <c r="B1889" s="78" t="s">
        <v>13343</v>
      </c>
      <c r="C1889" s="78" t="n">
        <v>158370941</v>
      </c>
      <c r="D1889" s="78" t="s">
        <v>272</v>
      </c>
      <c r="E1889" s="78" t="s">
        <v>13344</v>
      </c>
      <c r="F1889" s="78" t="s">
        <v>16498</v>
      </c>
      <c r="G1889" s="78" t="s">
        <v>13334</v>
      </c>
      <c r="H1889" s="78" t="s">
        <v>13334</v>
      </c>
      <c r="I1889" s="78" t="s">
        <v>614</v>
      </c>
      <c r="J1889" s="78" t="n">
        <v>21070013</v>
      </c>
      <c r="K1889" s="78" t="n">
        <v>759916109</v>
      </c>
      <c r="L1889" s="78" t="s">
        <v>17308</v>
      </c>
      <c r="M1889" s="78" t="s">
        <v>13335</v>
      </c>
      <c r="N1889" s="78" t="s">
        <v>16502</v>
      </c>
    </row>
    <row r="1890" customFormat="false" ht="15" hidden="false" customHeight="false" outlineLevel="0" collapsed="false">
      <c r="A1890" s="78" t="s">
        <v>16497</v>
      </c>
      <c r="B1890" s="78" t="s">
        <v>13343</v>
      </c>
      <c r="C1890" s="78" t="n">
        <v>158370941</v>
      </c>
      <c r="D1890" s="78" t="s">
        <v>272</v>
      </c>
      <c r="E1890" s="78" t="s">
        <v>13344</v>
      </c>
      <c r="F1890" s="78" t="s">
        <v>16498</v>
      </c>
      <c r="G1890" s="78" t="s">
        <v>13334</v>
      </c>
      <c r="H1890" s="78" t="s">
        <v>13334</v>
      </c>
      <c r="I1890" s="78" t="s">
        <v>614</v>
      </c>
      <c r="J1890" s="78" t="n">
        <v>21070013</v>
      </c>
      <c r="K1890" s="78" t="n">
        <v>759916109</v>
      </c>
      <c r="L1890" s="78" t="s">
        <v>17308</v>
      </c>
      <c r="M1890" s="78" t="s">
        <v>13335</v>
      </c>
      <c r="N1890" s="78" t="s">
        <v>16502</v>
      </c>
    </row>
    <row r="1891" customFormat="false" ht="15" hidden="false" customHeight="false" outlineLevel="0" collapsed="false">
      <c r="A1891" s="78" t="s">
        <v>16497</v>
      </c>
      <c r="B1891" s="78" t="s">
        <v>13394</v>
      </c>
      <c r="C1891" s="78" t="n">
        <v>21002525</v>
      </c>
      <c r="D1891" s="78" t="n">
        <v>770323103</v>
      </c>
      <c r="E1891" s="78" t="s">
        <v>13395</v>
      </c>
      <c r="N1891" s="78" t="s">
        <v>16502</v>
      </c>
    </row>
    <row r="1892" customFormat="false" ht="15" hidden="false" customHeight="false" outlineLevel="0" collapsed="false">
      <c r="A1892" s="78" t="s">
        <v>16497</v>
      </c>
      <c r="B1892" s="78" t="s">
        <v>13394</v>
      </c>
      <c r="C1892" s="78" t="n">
        <v>21002525</v>
      </c>
      <c r="D1892" s="78" t="n">
        <v>770323103</v>
      </c>
      <c r="E1892" s="78" t="s">
        <v>13395</v>
      </c>
      <c r="N1892" s="78" t="s">
        <v>16502</v>
      </c>
    </row>
    <row r="1893" customFormat="false" ht="15" hidden="false" customHeight="false" outlineLevel="0" collapsed="false">
      <c r="A1893" s="78" t="s">
        <v>16497</v>
      </c>
      <c r="B1893" s="78" t="s">
        <v>13362</v>
      </c>
      <c r="C1893" s="78" t="n">
        <v>122163781</v>
      </c>
      <c r="D1893" s="78" t="s">
        <v>13364</v>
      </c>
      <c r="E1893" s="78" t="s">
        <v>13363</v>
      </c>
      <c r="N1893" s="78" t="s">
        <v>16502</v>
      </c>
    </row>
    <row r="1894" customFormat="false" ht="15" hidden="false" customHeight="false" outlineLevel="0" collapsed="false">
      <c r="A1894" s="78" t="s">
        <v>16497</v>
      </c>
      <c r="B1894" s="78" t="s">
        <v>13362</v>
      </c>
      <c r="C1894" s="78" t="n">
        <v>122163781</v>
      </c>
      <c r="D1894" s="78" t="s">
        <v>13364</v>
      </c>
      <c r="E1894" s="78" t="s">
        <v>13363</v>
      </c>
      <c r="N1894" s="78" t="s">
        <v>16502</v>
      </c>
    </row>
    <row r="1895" customFormat="false" ht="15" hidden="false" customHeight="false" outlineLevel="0" collapsed="false">
      <c r="A1895" s="78" t="s">
        <v>16497</v>
      </c>
      <c r="B1895" s="78" t="s">
        <v>13362</v>
      </c>
      <c r="C1895" s="78" t="n">
        <v>122163781</v>
      </c>
      <c r="D1895" s="78" t="s">
        <v>13364</v>
      </c>
      <c r="E1895" s="78" t="s">
        <v>13363</v>
      </c>
      <c r="N1895" s="78" t="s">
        <v>16502</v>
      </c>
    </row>
    <row r="1896" customFormat="false" ht="15" hidden="false" customHeight="false" outlineLevel="0" collapsed="false">
      <c r="A1896" s="78" t="s">
        <v>16497</v>
      </c>
      <c r="B1896" s="78" t="s">
        <v>13362</v>
      </c>
      <c r="C1896" s="78" t="n">
        <v>122163781</v>
      </c>
      <c r="D1896" s="78" t="s">
        <v>13364</v>
      </c>
      <c r="E1896" s="78" t="s">
        <v>13363</v>
      </c>
      <c r="N1896" s="78" t="s">
        <v>16502</v>
      </c>
    </row>
    <row r="1897" customFormat="false" ht="15" hidden="false" customHeight="false" outlineLevel="0" collapsed="false">
      <c r="A1897" s="78" t="s">
        <v>16497</v>
      </c>
      <c r="B1897" s="78" t="s">
        <v>13377</v>
      </c>
      <c r="C1897" s="78" t="n">
        <v>156467849</v>
      </c>
      <c r="D1897" s="78" t="s">
        <v>1086</v>
      </c>
      <c r="E1897" s="78" t="s">
        <v>13378</v>
      </c>
      <c r="F1897" s="78" t="s">
        <v>16498</v>
      </c>
      <c r="G1897" s="78" t="s">
        <v>13362</v>
      </c>
      <c r="H1897" s="78" t="s">
        <v>13362</v>
      </c>
      <c r="I1897" s="78" t="s">
        <v>17309</v>
      </c>
      <c r="J1897" s="78" t="n">
        <v>122163781</v>
      </c>
      <c r="K1897" s="78" t="s">
        <v>13364</v>
      </c>
      <c r="L1897" s="78" t="s">
        <v>17310</v>
      </c>
      <c r="M1897" s="78" t="s">
        <v>13363</v>
      </c>
      <c r="N1897" s="78" t="s">
        <v>16502</v>
      </c>
    </row>
    <row r="1898" customFormat="false" ht="15" hidden="false" customHeight="false" outlineLevel="0" collapsed="false">
      <c r="A1898" s="78" t="s">
        <v>16497</v>
      </c>
      <c r="B1898" s="78" t="s">
        <v>13377</v>
      </c>
      <c r="C1898" s="78" t="n">
        <v>156467849</v>
      </c>
      <c r="D1898" s="78" t="s">
        <v>1086</v>
      </c>
      <c r="E1898" s="78" t="s">
        <v>13378</v>
      </c>
      <c r="F1898" s="78" t="s">
        <v>16498</v>
      </c>
      <c r="G1898" s="78" t="s">
        <v>13362</v>
      </c>
      <c r="H1898" s="78" t="s">
        <v>13362</v>
      </c>
      <c r="I1898" s="78" t="s">
        <v>17309</v>
      </c>
      <c r="J1898" s="78" t="n">
        <v>122163781</v>
      </c>
      <c r="K1898" s="78" t="s">
        <v>13364</v>
      </c>
      <c r="L1898" s="78" t="s">
        <v>17310</v>
      </c>
      <c r="M1898" s="78" t="s">
        <v>13363</v>
      </c>
      <c r="N1898" s="78" t="s">
        <v>16502</v>
      </c>
    </row>
    <row r="1899" customFormat="false" ht="15" hidden="false" customHeight="false" outlineLevel="0" collapsed="false">
      <c r="A1899" s="78" t="s">
        <v>16497</v>
      </c>
      <c r="B1899" s="78" t="s">
        <v>13377</v>
      </c>
      <c r="C1899" s="78" t="n">
        <v>156467849</v>
      </c>
      <c r="D1899" s="78" t="s">
        <v>1086</v>
      </c>
      <c r="E1899" s="78" t="s">
        <v>13378</v>
      </c>
      <c r="F1899" s="78" t="s">
        <v>16498</v>
      </c>
      <c r="G1899" s="78" t="s">
        <v>13362</v>
      </c>
      <c r="H1899" s="78" t="s">
        <v>13362</v>
      </c>
      <c r="I1899" s="78" t="s">
        <v>17309</v>
      </c>
      <c r="J1899" s="78" t="n">
        <v>122163781</v>
      </c>
      <c r="K1899" s="78" t="s">
        <v>13364</v>
      </c>
      <c r="L1899" s="78" t="s">
        <v>17310</v>
      </c>
      <c r="M1899" s="78" t="s">
        <v>13363</v>
      </c>
      <c r="N1899" s="78" t="s">
        <v>16502</v>
      </c>
    </row>
    <row r="1900" customFormat="false" ht="15" hidden="false" customHeight="false" outlineLevel="0" collapsed="false">
      <c r="A1900" s="78" t="s">
        <v>16497</v>
      </c>
      <c r="B1900" s="78" t="s">
        <v>13377</v>
      </c>
      <c r="C1900" s="78" t="n">
        <v>156467849</v>
      </c>
      <c r="D1900" s="78" t="s">
        <v>1086</v>
      </c>
      <c r="E1900" s="78" t="s">
        <v>13378</v>
      </c>
      <c r="F1900" s="78" t="s">
        <v>16498</v>
      </c>
      <c r="G1900" s="78" t="s">
        <v>13362</v>
      </c>
      <c r="H1900" s="78" t="s">
        <v>13362</v>
      </c>
      <c r="I1900" s="78" t="s">
        <v>17309</v>
      </c>
      <c r="J1900" s="78" t="n">
        <v>122163781</v>
      </c>
      <c r="K1900" s="78" t="s">
        <v>13364</v>
      </c>
      <c r="L1900" s="78" t="s">
        <v>17310</v>
      </c>
      <c r="M1900" s="78" t="s">
        <v>13363</v>
      </c>
      <c r="N1900" s="78" t="s">
        <v>16502</v>
      </c>
    </row>
    <row r="1901" customFormat="false" ht="15" hidden="false" customHeight="false" outlineLevel="0" collapsed="false">
      <c r="A1901" s="78" t="s">
        <v>16497</v>
      </c>
      <c r="B1901" s="78" t="s">
        <v>13371</v>
      </c>
      <c r="C1901" s="78" t="n">
        <v>148231618</v>
      </c>
      <c r="D1901" s="78" t="s">
        <v>1085</v>
      </c>
      <c r="E1901" s="78" t="s">
        <v>13372</v>
      </c>
      <c r="F1901" s="78" t="s">
        <v>16498</v>
      </c>
      <c r="G1901" s="78" t="s">
        <v>13362</v>
      </c>
      <c r="H1901" s="78" t="s">
        <v>13362</v>
      </c>
      <c r="I1901" s="78" t="s">
        <v>17309</v>
      </c>
      <c r="J1901" s="78" t="n">
        <v>122163781</v>
      </c>
      <c r="K1901" s="78" t="s">
        <v>13364</v>
      </c>
      <c r="L1901" s="78" t="s">
        <v>17310</v>
      </c>
      <c r="M1901" s="78" t="s">
        <v>13363</v>
      </c>
      <c r="N1901" s="78" t="s">
        <v>16502</v>
      </c>
    </row>
    <row r="1902" customFormat="false" ht="15" hidden="false" customHeight="false" outlineLevel="0" collapsed="false">
      <c r="A1902" s="78" t="s">
        <v>16497</v>
      </c>
      <c r="B1902" s="78" t="s">
        <v>13371</v>
      </c>
      <c r="C1902" s="78" t="n">
        <v>148231618</v>
      </c>
      <c r="D1902" s="78" t="s">
        <v>1085</v>
      </c>
      <c r="E1902" s="78" t="s">
        <v>13372</v>
      </c>
      <c r="F1902" s="78" t="s">
        <v>16498</v>
      </c>
      <c r="G1902" s="78" t="s">
        <v>13362</v>
      </c>
      <c r="H1902" s="78" t="s">
        <v>13362</v>
      </c>
      <c r="I1902" s="78" t="s">
        <v>17309</v>
      </c>
      <c r="J1902" s="78" t="n">
        <v>122163781</v>
      </c>
      <c r="K1902" s="78" t="s">
        <v>13364</v>
      </c>
      <c r="L1902" s="78" t="s">
        <v>17310</v>
      </c>
      <c r="M1902" s="78" t="s">
        <v>13363</v>
      </c>
      <c r="N1902" s="78" t="s">
        <v>16502</v>
      </c>
    </row>
    <row r="1903" customFormat="false" ht="15" hidden="false" customHeight="false" outlineLevel="0" collapsed="false">
      <c r="A1903" s="78" t="s">
        <v>16497</v>
      </c>
      <c r="B1903" s="78" t="s">
        <v>4241</v>
      </c>
      <c r="C1903" s="78" t="n">
        <v>125278452</v>
      </c>
      <c r="D1903" s="78" t="s">
        <v>4243</v>
      </c>
      <c r="E1903" s="78" t="s">
        <v>4242</v>
      </c>
      <c r="N1903" s="78" t="s">
        <v>16502</v>
      </c>
    </row>
    <row r="1904" customFormat="false" ht="15" hidden="false" customHeight="false" outlineLevel="0" collapsed="false">
      <c r="A1904" s="78" t="s">
        <v>16497</v>
      </c>
      <c r="B1904" s="78" t="s">
        <v>4241</v>
      </c>
      <c r="C1904" s="78" t="n">
        <v>125278452</v>
      </c>
      <c r="D1904" s="78" t="s">
        <v>4243</v>
      </c>
      <c r="E1904" s="78" t="s">
        <v>4242</v>
      </c>
      <c r="N1904" s="78" t="s">
        <v>16502</v>
      </c>
    </row>
    <row r="1905" customFormat="false" ht="15" hidden="false" customHeight="false" outlineLevel="0" collapsed="false">
      <c r="A1905" s="78" t="s">
        <v>16497</v>
      </c>
      <c r="B1905" s="78" t="s">
        <v>4241</v>
      </c>
      <c r="C1905" s="78" t="n">
        <v>125278452</v>
      </c>
      <c r="D1905" s="78" t="s">
        <v>4243</v>
      </c>
      <c r="E1905" s="78" t="s">
        <v>4242</v>
      </c>
      <c r="N1905" s="78" t="s">
        <v>16502</v>
      </c>
    </row>
    <row r="1906" customFormat="false" ht="15" hidden="false" customHeight="false" outlineLevel="0" collapsed="false">
      <c r="A1906" s="78" t="s">
        <v>16497</v>
      </c>
      <c r="B1906" s="78" t="s">
        <v>4241</v>
      </c>
      <c r="C1906" s="78" t="n">
        <v>125278452</v>
      </c>
      <c r="D1906" s="78" t="s">
        <v>4243</v>
      </c>
      <c r="E1906" s="78" t="s">
        <v>4242</v>
      </c>
      <c r="N1906" s="78" t="s">
        <v>16502</v>
      </c>
    </row>
    <row r="1907" customFormat="false" ht="15" hidden="false" customHeight="false" outlineLevel="0" collapsed="false">
      <c r="A1907" s="78" t="s">
        <v>16497</v>
      </c>
      <c r="B1907" s="78" t="s">
        <v>13354</v>
      </c>
      <c r="C1907" s="78" t="n">
        <v>28393497</v>
      </c>
      <c r="D1907" s="78" t="s">
        <v>273</v>
      </c>
      <c r="E1907" s="78" t="s">
        <v>13355</v>
      </c>
      <c r="N1907" s="78" t="s">
        <v>16502</v>
      </c>
    </row>
    <row r="1908" customFormat="false" ht="15" hidden="false" customHeight="false" outlineLevel="0" collapsed="false">
      <c r="A1908" s="78" t="s">
        <v>16497</v>
      </c>
      <c r="B1908" s="78" t="s">
        <v>13420</v>
      </c>
      <c r="C1908" s="78" t="n">
        <v>101986189</v>
      </c>
      <c r="D1908" s="78" t="s">
        <v>17311</v>
      </c>
      <c r="E1908" s="78" t="s">
        <v>13421</v>
      </c>
      <c r="N1908" s="78" t="s">
        <v>16502</v>
      </c>
    </row>
    <row r="1909" customFormat="false" ht="15" hidden="false" customHeight="false" outlineLevel="0" collapsed="false">
      <c r="A1909" s="78" t="s">
        <v>16497</v>
      </c>
      <c r="B1909" s="78" t="s">
        <v>13431</v>
      </c>
      <c r="C1909" s="78" t="n">
        <v>53645438</v>
      </c>
      <c r="D1909" s="78" t="s">
        <v>13433</v>
      </c>
      <c r="E1909" s="78" t="s">
        <v>13432</v>
      </c>
      <c r="N1909" s="78" t="s">
        <v>16502</v>
      </c>
    </row>
    <row r="1910" customFormat="false" ht="15" hidden="false" customHeight="false" outlineLevel="0" collapsed="false">
      <c r="A1910" s="78" t="s">
        <v>16497</v>
      </c>
      <c r="B1910" s="78" t="s">
        <v>13441</v>
      </c>
      <c r="C1910" s="78" t="n">
        <v>21002776</v>
      </c>
      <c r="D1910" s="78" t="n">
        <v>778296103</v>
      </c>
      <c r="E1910" s="78" t="s">
        <v>13442</v>
      </c>
      <c r="N1910" s="78" t="s">
        <v>16502</v>
      </c>
    </row>
    <row r="1911" customFormat="false" ht="15" hidden="false" customHeight="false" outlineLevel="0" collapsed="false">
      <c r="A1911" s="78" t="s">
        <v>16497</v>
      </c>
      <c r="B1911" s="78" t="s">
        <v>13449</v>
      </c>
      <c r="C1911" s="78" t="n">
        <v>118508902</v>
      </c>
      <c r="F1911" s="78" t="s">
        <v>16498</v>
      </c>
      <c r="G1911" s="78" t="s">
        <v>13441</v>
      </c>
      <c r="H1911" s="78" t="s">
        <v>13441</v>
      </c>
      <c r="I1911" s="78" t="s">
        <v>17312</v>
      </c>
      <c r="J1911" s="78" t="n">
        <v>21002776</v>
      </c>
      <c r="K1911" s="78" t="n">
        <v>778296103</v>
      </c>
      <c r="L1911" s="78" t="s">
        <v>17313</v>
      </c>
      <c r="M1911" s="78" t="s">
        <v>13442</v>
      </c>
      <c r="N1911" s="78" t="s">
        <v>16502</v>
      </c>
    </row>
    <row r="1912" customFormat="false" ht="15" hidden="false" customHeight="false" outlineLevel="0" collapsed="false">
      <c r="A1912" s="78" t="s">
        <v>16497</v>
      </c>
      <c r="B1912" s="78" t="s">
        <v>13456</v>
      </c>
      <c r="C1912" s="78" t="n">
        <v>118508776</v>
      </c>
      <c r="F1912" s="78" t="s">
        <v>16498</v>
      </c>
      <c r="G1912" s="78" t="s">
        <v>13441</v>
      </c>
      <c r="H1912" s="78" t="s">
        <v>13441</v>
      </c>
      <c r="I1912" s="78" t="s">
        <v>17312</v>
      </c>
      <c r="J1912" s="78" t="n">
        <v>21002776</v>
      </c>
      <c r="K1912" s="78" t="n">
        <v>778296103</v>
      </c>
      <c r="L1912" s="78" t="s">
        <v>17313</v>
      </c>
      <c r="M1912" s="78" t="s">
        <v>13442</v>
      </c>
      <c r="N1912" s="78" t="s">
        <v>16502</v>
      </c>
    </row>
    <row r="1913" customFormat="false" ht="15" hidden="false" customHeight="false" outlineLevel="0" collapsed="false">
      <c r="A1913" s="78" t="s">
        <v>16497</v>
      </c>
      <c r="B1913" s="78" t="s">
        <v>13273</v>
      </c>
      <c r="C1913" s="78" t="n">
        <v>35933220</v>
      </c>
      <c r="D1913" s="78" t="n">
        <v>753422104</v>
      </c>
      <c r="E1913" s="78" t="s">
        <v>13274</v>
      </c>
      <c r="N1913" s="78" t="s">
        <v>16502</v>
      </c>
    </row>
    <row r="1914" customFormat="false" ht="15" hidden="false" customHeight="false" outlineLevel="0" collapsed="false">
      <c r="A1914" s="78" t="s">
        <v>16497</v>
      </c>
      <c r="B1914" s="78" t="s">
        <v>13273</v>
      </c>
      <c r="C1914" s="78" t="n">
        <v>35933220</v>
      </c>
      <c r="D1914" s="78" t="n">
        <v>753422104</v>
      </c>
      <c r="E1914" s="78" t="s">
        <v>13274</v>
      </c>
      <c r="N1914" s="78" t="s">
        <v>16502</v>
      </c>
    </row>
    <row r="1915" customFormat="false" ht="15" hidden="false" customHeight="false" outlineLevel="0" collapsed="false">
      <c r="A1915" s="78" t="s">
        <v>16497</v>
      </c>
      <c r="B1915" s="78" t="s">
        <v>13273</v>
      </c>
      <c r="C1915" s="78" t="n">
        <v>35933220</v>
      </c>
      <c r="D1915" s="78" t="n">
        <v>753422104</v>
      </c>
      <c r="E1915" s="78" t="s">
        <v>13274</v>
      </c>
      <c r="N1915" s="78" t="s">
        <v>16502</v>
      </c>
    </row>
    <row r="1916" customFormat="false" ht="15" hidden="false" customHeight="false" outlineLevel="0" collapsed="false">
      <c r="A1916" s="78" t="s">
        <v>16497</v>
      </c>
      <c r="B1916" s="78" t="s">
        <v>13282</v>
      </c>
      <c r="C1916" s="78" t="n">
        <v>155345622</v>
      </c>
      <c r="D1916" s="78" t="s">
        <v>1080</v>
      </c>
      <c r="E1916" s="78" t="s">
        <v>13283</v>
      </c>
      <c r="F1916" s="78" t="s">
        <v>16498</v>
      </c>
      <c r="G1916" s="78" t="s">
        <v>13273</v>
      </c>
      <c r="H1916" s="78" t="s">
        <v>13273</v>
      </c>
      <c r="I1916" s="78" t="s">
        <v>17314</v>
      </c>
      <c r="J1916" s="78" t="n">
        <v>35933220</v>
      </c>
      <c r="K1916" s="78" t="n">
        <v>753422104</v>
      </c>
      <c r="L1916" s="78" t="s">
        <v>17315</v>
      </c>
      <c r="M1916" s="78" t="s">
        <v>13274</v>
      </c>
      <c r="N1916" s="78" t="s">
        <v>16502</v>
      </c>
    </row>
    <row r="1917" customFormat="false" ht="15" hidden="false" customHeight="false" outlineLevel="0" collapsed="false">
      <c r="A1917" s="78" t="s">
        <v>16497</v>
      </c>
      <c r="B1917" s="78" t="s">
        <v>13282</v>
      </c>
      <c r="C1917" s="78" t="n">
        <v>155345622</v>
      </c>
      <c r="D1917" s="78" t="s">
        <v>1080</v>
      </c>
      <c r="E1917" s="78" t="s">
        <v>13283</v>
      </c>
      <c r="F1917" s="78" t="s">
        <v>16498</v>
      </c>
      <c r="G1917" s="78" t="s">
        <v>13273</v>
      </c>
      <c r="H1917" s="78" t="s">
        <v>13273</v>
      </c>
      <c r="I1917" s="78" t="s">
        <v>17314</v>
      </c>
      <c r="J1917" s="78" t="n">
        <v>35933220</v>
      </c>
      <c r="K1917" s="78" t="n">
        <v>753422104</v>
      </c>
      <c r="L1917" s="78" t="s">
        <v>17315</v>
      </c>
      <c r="M1917" s="78" t="s">
        <v>13274</v>
      </c>
      <c r="N1917" s="78" t="s">
        <v>16502</v>
      </c>
    </row>
    <row r="1918" customFormat="false" ht="15" hidden="false" customHeight="false" outlineLevel="0" collapsed="false">
      <c r="A1918" s="78" t="s">
        <v>16497</v>
      </c>
      <c r="B1918" s="78" t="s">
        <v>13282</v>
      </c>
      <c r="C1918" s="78" t="n">
        <v>155345622</v>
      </c>
      <c r="D1918" s="78" t="s">
        <v>1080</v>
      </c>
      <c r="E1918" s="78" t="s">
        <v>13283</v>
      </c>
      <c r="F1918" s="78" t="s">
        <v>16498</v>
      </c>
      <c r="G1918" s="78" t="s">
        <v>13273</v>
      </c>
      <c r="H1918" s="78" t="s">
        <v>13273</v>
      </c>
      <c r="I1918" s="78" t="s">
        <v>17314</v>
      </c>
      <c r="J1918" s="78" t="n">
        <v>35933220</v>
      </c>
      <c r="K1918" s="78" t="n">
        <v>753422104</v>
      </c>
      <c r="L1918" s="78" t="s">
        <v>17315</v>
      </c>
      <c r="M1918" s="78" t="s">
        <v>13274</v>
      </c>
      <c r="N1918" s="78" t="s">
        <v>16502</v>
      </c>
    </row>
    <row r="1919" customFormat="false" ht="15" hidden="false" customHeight="false" outlineLevel="0" collapsed="false">
      <c r="A1919" s="78" t="s">
        <v>16497</v>
      </c>
      <c r="B1919" s="78" t="s">
        <v>13242</v>
      </c>
      <c r="C1919" s="78" t="n">
        <v>21069449</v>
      </c>
      <c r="D1919" s="78" t="s">
        <v>270</v>
      </c>
      <c r="E1919" s="78" t="s">
        <v>13243</v>
      </c>
      <c r="N1919" s="78" t="s">
        <v>16502</v>
      </c>
    </row>
    <row r="1920" customFormat="false" ht="15" hidden="false" customHeight="false" outlineLevel="0" collapsed="false">
      <c r="A1920" s="78" t="s">
        <v>16497</v>
      </c>
      <c r="B1920" s="78" t="s">
        <v>13242</v>
      </c>
      <c r="C1920" s="78" t="n">
        <v>21069449</v>
      </c>
      <c r="D1920" s="78" t="s">
        <v>270</v>
      </c>
      <c r="E1920" s="78" t="s">
        <v>13243</v>
      </c>
      <c r="N1920" s="78" t="s">
        <v>16502</v>
      </c>
    </row>
    <row r="1921" customFormat="false" ht="15" hidden="false" customHeight="false" outlineLevel="0" collapsed="false">
      <c r="A1921" s="78" t="s">
        <v>16497</v>
      </c>
      <c r="B1921" s="78" t="s">
        <v>13249</v>
      </c>
      <c r="C1921" s="78" t="n">
        <v>130420464</v>
      </c>
      <c r="F1921" s="78" t="s">
        <v>16498</v>
      </c>
      <c r="G1921" s="78" t="s">
        <v>13242</v>
      </c>
      <c r="H1921" s="78" t="s">
        <v>13242</v>
      </c>
      <c r="I1921" s="78" t="s">
        <v>17316</v>
      </c>
      <c r="J1921" s="78" t="n">
        <v>21069449</v>
      </c>
      <c r="K1921" s="78" t="s">
        <v>270</v>
      </c>
      <c r="L1921" s="78" t="s">
        <v>17317</v>
      </c>
      <c r="M1921" s="78" t="s">
        <v>13243</v>
      </c>
      <c r="N1921" s="78" t="s">
        <v>16502</v>
      </c>
    </row>
    <row r="1922" customFormat="false" ht="15" hidden="false" customHeight="false" outlineLevel="0" collapsed="false">
      <c r="A1922" s="78" t="s">
        <v>16497</v>
      </c>
      <c r="B1922" s="78" t="s">
        <v>13256</v>
      </c>
      <c r="C1922" s="78" t="n">
        <v>150609835</v>
      </c>
      <c r="F1922" s="78" t="s">
        <v>16498</v>
      </c>
      <c r="G1922" s="78" t="s">
        <v>13242</v>
      </c>
      <c r="H1922" s="78" t="s">
        <v>13242</v>
      </c>
      <c r="I1922" s="78" t="s">
        <v>17316</v>
      </c>
      <c r="J1922" s="78" t="n">
        <v>21069449</v>
      </c>
      <c r="K1922" s="78" t="s">
        <v>270</v>
      </c>
      <c r="L1922" s="78" t="s">
        <v>17317</v>
      </c>
      <c r="M1922" s="78" t="s">
        <v>13243</v>
      </c>
      <c r="N1922" s="78" t="s">
        <v>16502</v>
      </c>
    </row>
    <row r="1923" customFormat="false" ht="15" hidden="false" customHeight="false" outlineLevel="0" collapsed="false">
      <c r="A1923" s="78" t="s">
        <v>16497</v>
      </c>
      <c r="B1923" s="78" t="s">
        <v>13265</v>
      </c>
      <c r="C1923" s="78" t="n">
        <v>123877835</v>
      </c>
      <c r="D1923" s="78" t="s">
        <v>13267</v>
      </c>
      <c r="E1923" s="78" t="s">
        <v>13266</v>
      </c>
      <c r="N1923" s="78" t="s">
        <v>16502</v>
      </c>
    </row>
    <row r="1924" customFormat="false" ht="15" hidden="false" customHeight="false" outlineLevel="0" collapsed="false">
      <c r="A1924" s="78" t="s">
        <v>16497</v>
      </c>
      <c r="B1924" s="78" t="s">
        <v>17318</v>
      </c>
      <c r="C1924" s="78" t="n">
        <v>21069411</v>
      </c>
      <c r="D1924" s="78" t="n">
        <v>760759100</v>
      </c>
      <c r="E1924" s="78" t="s">
        <v>17319</v>
      </c>
      <c r="N1924" s="78" t="s">
        <v>16502</v>
      </c>
    </row>
    <row r="1925" customFormat="false" ht="15" hidden="false" customHeight="false" outlineLevel="0" collapsed="false">
      <c r="A1925" s="78" t="s">
        <v>16497</v>
      </c>
      <c r="B1925" s="78" t="s">
        <v>17320</v>
      </c>
      <c r="C1925" s="78" t="n">
        <v>154784868</v>
      </c>
      <c r="F1925" s="78" t="s">
        <v>16498</v>
      </c>
      <c r="G1925" s="78" t="s">
        <v>17318</v>
      </c>
      <c r="H1925" s="78" t="s">
        <v>17318</v>
      </c>
      <c r="I1925" s="78" t="s">
        <v>17321</v>
      </c>
      <c r="J1925" s="78" t="n">
        <v>21069411</v>
      </c>
      <c r="K1925" s="78" t="n">
        <v>760759100</v>
      </c>
      <c r="L1925" s="78" t="s">
        <v>17322</v>
      </c>
      <c r="M1925" s="78" t="s">
        <v>17319</v>
      </c>
      <c r="N1925" s="78" t="s">
        <v>16502</v>
      </c>
    </row>
    <row r="1926" customFormat="false" ht="15" hidden="false" customHeight="false" outlineLevel="0" collapsed="false">
      <c r="A1926" s="78" t="s">
        <v>16497</v>
      </c>
      <c r="B1926" s="78" t="s">
        <v>17323</v>
      </c>
      <c r="C1926" s="78" t="n">
        <v>154784950</v>
      </c>
      <c r="F1926" s="78" t="s">
        <v>16498</v>
      </c>
      <c r="G1926" s="78" t="s">
        <v>17318</v>
      </c>
      <c r="H1926" s="78" t="s">
        <v>17318</v>
      </c>
      <c r="I1926" s="78" t="s">
        <v>17321</v>
      </c>
      <c r="J1926" s="78" t="n">
        <v>21069411</v>
      </c>
      <c r="K1926" s="78" t="n">
        <v>760759100</v>
      </c>
      <c r="L1926" s="78" t="s">
        <v>17322</v>
      </c>
      <c r="M1926" s="78" t="s">
        <v>17319</v>
      </c>
      <c r="N1926" s="78" t="s">
        <v>16502</v>
      </c>
    </row>
    <row r="1927" customFormat="false" ht="15" hidden="false" customHeight="false" outlineLevel="0" collapsed="false">
      <c r="A1927" s="78" t="s">
        <v>16497</v>
      </c>
      <c r="B1927" s="78" t="s">
        <v>17324</v>
      </c>
      <c r="C1927" s="78" t="n">
        <v>154784806</v>
      </c>
      <c r="F1927" s="78" t="s">
        <v>16498</v>
      </c>
      <c r="G1927" s="78" t="s">
        <v>17318</v>
      </c>
      <c r="H1927" s="78" t="s">
        <v>17318</v>
      </c>
      <c r="I1927" s="78" t="s">
        <v>17321</v>
      </c>
      <c r="J1927" s="78" t="n">
        <v>21069411</v>
      </c>
      <c r="K1927" s="78" t="n">
        <v>760759100</v>
      </c>
      <c r="L1927" s="78" t="s">
        <v>17322</v>
      </c>
      <c r="M1927" s="78" t="s">
        <v>17319</v>
      </c>
      <c r="N1927" s="78" t="s">
        <v>16502</v>
      </c>
    </row>
    <row r="1928" customFormat="false" ht="15" hidden="false" customHeight="false" outlineLevel="0" collapsed="false">
      <c r="A1928" s="78" t="s">
        <v>16497</v>
      </c>
      <c r="B1928" s="78" t="s">
        <v>17325</v>
      </c>
      <c r="C1928" s="78" t="n">
        <v>154784811</v>
      </c>
      <c r="F1928" s="78" t="s">
        <v>16498</v>
      </c>
      <c r="G1928" s="78" t="s">
        <v>17318</v>
      </c>
      <c r="H1928" s="78" t="s">
        <v>17318</v>
      </c>
      <c r="I1928" s="78" t="s">
        <v>17321</v>
      </c>
      <c r="J1928" s="78" t="n">
        <v>21069411</v>
      </c>
      <c r="K1928" s="78" t="n">
        <v>760759100</v>
      </c>
      <c r="L1928" s="78" t="s">
        <v>17322</v>
      </c>
      <c r="M1928" s="78" t="s">
        <v>17319</v>
      </c>
      <c r="N1928" s="78" t="s">
        <v>16502</v>
      </c>
    </row>
    <row r="1929" customFormat="false" ht="15" hidden="false" customHeight="false" outlineLevel="0" collapsed="false">
      <c r="A1929" s="78" t="s">
        <v>16497</v>
      </c>
      <c r="B1929" s="78" t="s">
        <v>17326</v>
      </c>
      <c r="C1929" s="78" t="n">
        <v>154784745</v>
      </c>
      <c r="F1929" s="78" t="s">
        <v>16498</v>
      </c>
      <c r="G1929" s="78" t="s">
        <v>17318</v>
      </c>
      <c r="H1929" s="78" t="s">
        <v>17318</v>
      </c>
      <c r="I1929" s="78" t="s">
        <v>17321</v>
      </c>
      <c r="J1929" s="78" t="n">
        <v>21069411</v>
      </c>
      <c r="K1929" s="78" t="n">
        <v>760759100</v>
      </c>
      <c r="L1929" s="78" t="s">
        <v>17322</v>
      </c>
      <c r="M1929" s="78" t="s">
        <v>17319</v>
      </c>
      <c r="N1929" s="78" t="s">
        <v>16502</v>
      </c>
    </row>
    <row r="1930" customFormat="false" ht="15" hidden="false" customHeight="false" outlineLevel="0" collapsed="false">
      <c r="A1930" s="78" t="s">
        <v>16497</v>
      </c>
      <c r="B1930" s="78" t="s">
        <v>13220</v>
      </c>
      <c r="C1930" s="78" t="n">
        <v>21002599</v>
      </c>
      <c r="D1930" s="79" t="n">
        <v>7.55E+105</v>
      </c>
      <c r="E1930" s="78" t="s">
        <v>13221</v>
      </c>
      <c r="N1930" s="78" t="s">
        <v>16502</v>
      </c>
    </row>
    <row r="1931" customFormat="false" ht="15" hidden="false" customHeight="false" outlineLevel="0" collapsed="false">
      <c r="A1931" s="78" t="s">
        <v>16497</v>
      </c>
      <c r="B1931" s="78" t="s">
        <v>13234</v>
      </c>
      <c r="C1931" s="78" t="n">
        <v>157161047</v>
      </c>
      <c r="F1931" s="78" t="s">
        <v>16498</v>
      </c>
      <c r="G1931" s="78" t="s">
        <v>13220</v>
      </c>
      <c r="H1931" s="78" t="s">
        <v>13220</v>
      </c>
      <c r="I1931" s="78" t="s">
        <v>17327</v>
      </c>
      <c r="J1931" s="78" t="n">
        <v>21002599</v>
      </c>
      <c r="K1931" s="79" t="n">
        <v>7.55E+105</v>
      </c>
      <c r="L1931" s="78" t="s">
        <v>17328</v>
      </c>
      <c r="M1931" s="78" t="s">
        <v>13221</v>
      </c>
      <c r="N1931" s="78" t="s">
        <v>16502</v>
      </c>
    </row>
    <row r="1932" customFormat="false" ht="15" hidden="false" customHeight="false" outlineLevel="0" collapsed="false">
      <c r="A1932" s="78" t="s">
        <v>16497</v>
      </c>
      <c r="B1932" s="78" t="s">
        <v>13227</v>
      </c>
      <c r="C1932" s="78" t="n">
        <v>157161112</v>
      </c>
      <c r="F1932" s="78" t="s">
        <v>16498</v>
      </c>
      <c r="G1932" s="78" t="s">
        <v>13220</v>
      </c>
      <c r="H1932" s="78" t="s">
        <v>13220</v>
      </c>
      <c r="I1932" s="78" t="s">
        <v>17327</v>
      </c>
      <c r="J1932" s="78" t="n">
        <v>21002599</v>
      </c>
      <c r="K1932" s="79" t="n">
        <v>7.55E+105</v>
      </c>
      <c r="L1932" s="78" t="s">
        <v>17328</v>
      </c>
      <c r="M1932" s="78" t="s">
        <v>13221</v>
      </c>
      <c r="N1932" s="78" t="s">
        <v>16502</v>
      </c>
    </row>
    <row r="1933" customFormat="false" ht="15" hidden="false" customHeight="false" outlineLevel="0" collapsed="false">
      <c r="A1933" s="78" t="s">
        <v>16497</v>
      </c>
      <c r="B1933" s="78" t="s">
        <v>3632</v>
      </c>
      <c r="C1933" s="78" t="n">
        <v>155363891</v>
      </c>
      <c r="F1933" s="78" t="s">
        <v>16862</v>
      </c>
      <c r="G1933" s="78" t="s">
        <v>17329</v>
      </c>
      <c r="H1933" s="78" t="s">
        <v>17329</v>
      </c>
      <c r="I1933" s="78" t="s">
        <v>3631</v>
      </c>
      <c r="J1933" s="78" t="n">
        <v>21004808</v>
      </c>
      <c r="N1933" s="78" t="s">
        <v>16502</v>
      </c>
    </row>
    <row r="1934" customFormat="false" ht="15" hidden="false" customHeight="false" outlineLevel="0" collapsed="false">
      <c r="A1934" s="78" t="s">
        <v>16497</v>
      </c>
      <c r="B1934" s="78" t="s">
        <v>13498</v>
      </c>
      <c r="C1934" s="78" t="n">
        <v>115498279</v>
      </c>
      <c r="D1934" s="78" t="s">
        <v>277</v>
      </c>
      <c r="E1934" s="78" t="s">
        <v>13499</v>
      </c>
      <c r="N1934" s="78" t="s">
        <v>16502</v>
      </c>
    </row>
    <row r="1935" customFormat="false" ht="15" hidden="false" customHeight="false" outlineLevel="0" collapsed="false">
      <c r="A1935" s="78" t="s">
        <v>16497</v>
      </c>
      <c r="B1935" s="78" t="s">
        <v>13899</v>
      </c>
      <c r="C1935" s="78" t="n">
        <v>113775753</v>
      </c>
      <c r="D1935" s="78" t="s">
        <v>285</v>
      </c>
      <c r="E1935" s="78" t="s">
        <v>13900</v>
      </c>
      <c r="N1935" s="78" t="s">
        <v>16502</v>
      </c>
    </row>
    <row r="1936" customFormat="false" ht="15" hidden="false" customHeight="false" outlineLevel="0" collapsed="false">
      <c r="A1936" s="78" t="s">
        <v>16497</v>
      </c>
      <c r="B1936" s="78" t="s">
        <v>14238</v>
      </c>
      <c r="C1936" s="78" t="n">
        <v>23521818</v>
      </c>
      <c r="D1936" s="78" t="n">
        <v>848577102</v>
      </c>
      <c r="E1936" s="78" t="s">
        <v>14239</v>
      </c>
      <c r="N1936" s="78" t="s">
        <v>16502</v>
      </c>
    </row>
    <row r="1937" customFormat="false" ht="15" hidden="false" customHeight="false" outlineLevel="0" collapsed="false">
      <c r="A1937" s="78" t="s">
        <v>16497</v>
      </c>
      <c r="B1937" s="78" t="s">
        <v>17330</v>
      </c>
      <c r="C1937" s="78" t="n">
        <v>21004333</v>
      </c>
      <c r="D1937" s="78" t="n">
        <v>829242106</v>
      </c>
      <c r="E1937" s="78" t="s">
        <v>17331</v>
      </c>
      <c r="N1937" s="78" t="s">
        <v>16502</v>
      </c>
    </row>
    <row r="1938" customFormat="false" ht="15" hidden="false" customHeight="false" outlineLevel="0" collapsed="false">
      <c r="A1938" s="78" t="s">
        <v>16497</v>
      </c>
      <c r="B1938" s="78" t="s">
        <v>14272</v>
      </c>
      <c r="C1938" s="78" t="n">
        <v>21002558</v>
      </c>
      <c r="D1938" s="78" t="n">
        <v>855244109</v>
      </c>
      <c r="E1938" s="78" t="s">
        <v>14273</v>
      </c>
      <c r="N1938" s="78" t="s">
        <v>16502</v>
      </c>
    </row>
    <row r="1939" customFormat="false" ht="15" hidden="false" customHeight="false" outlineLevel="0" collapsed="false">
      <c r="A1939" s="78" t="s">
        <v>16497</v>
      </c>
      <c r="B1939" s="78" t="s">
        <v>14280</v>
      </c>
      <c r="C1939" s="78" t="n">
        <v>118509191</v>
      </c>
      <c r="F1939" s="78" t="s">
        <v>16498</v>
      </c>
      <c r="G1939" s="78" t="s">
        <v>14272</v>
      </c>
      <c r="H1939" s="78" t="s">
        <v>14272</v>
      </c>
      <c r="I1939" s="78" t="s">
        <v>641</v>
      </c>
      <c r="J1939" s="78" t="n">
        <v>21002558</v>
      </c>
      <c r="K1939" s="78" t="n">
        <v>855244109</v>
      </c>
      <c r="L1939" s="78" t="s">
        <v>17332</v>
      </c>
      <c r="M1939" s="78" t="s">
        <v>14273</v>
      </c>
      <c r="N1939" s="78" t="s">
        <v>16502</v>
      </c>
    </row>
    <row r="1940" customFormat="false" ht="15" hidden="false" customHeight="false" outlineLevel="0" collapsed="false">
      <c r="A1940" s="78" t="s">
        <v>16497</v>
      </c>
      <c r="B1940" s="78" t="s">
        <v>14287</v>
      </c>
      <c r="C1940" s="78" t="n">
        <v>118509203</v>
      </c>
      <c r="F1940" s="78" t="s">
        <v>16498</v>
      </c>
      <c r="G1940" s="78" t="s">
        <v>14272</v>
      </c>
      <c r="H1940" s="78" t="s">
        <v>14272</v>
      </c>
      <c r="I1940" s="78" t="s">
        <v>641</v>
      </c>
      <c r="J1940" s="78" t="n">
        <v>21002558</v>
      </c>
      <c r="K1940" s="78" t="n">
        <v>855244109</v>
      </c>
      <c r="L1940" s="78" t="s">
        <v>17332</v>
      </c>
      <c r="M1940" s="78" t="s">
        <v>14273</v>
      </c>
      <c r="N1940" s="78" t="s">
        <v>16502</v>
      </c>
    </row>
    <row r="1941" customFormat="false" ht="15" hidden="false" customHeight="false" outlineLevel="0" collapsed="false">
      <c r="A1941" s="78" t="s">
        <v>16497</v>
      </c>
      <c r="B1941" s="78" t="s">
        <v>14301</v>
      </c>
      <c r="C1941" s="78" t="n">
        <v>136783365</v>
      </c>
      <c r="F1941" s="78" t="s">
        <v>16498</v>
      </c>
      <c r="G1941" s="78" t="s">
        <v>14272</v>
      </c>
      <c r="H1941" s="78" t="s">
        <v>14272</v>
      </c>
      <c r="I1941" s="78" t="s">
        <v>641</v>
      </c>
      <c r="J1941" s="78" t="n">
        <v>21002558</v>
      </c>
      <c r="K1941" s="78" t="n">
        <v>855244109</v>
      </c>
      <c r="L1941" s="78" t="s">
        <v>17332</v>
      </c>
      <c r="M1941" s="78" t="s">
        <v>14273</v>
      </c>
      <c r="N1941" s="78" t="s">
        <v>16502</v>
      </c>
    </row>
    <row r="1942" customFormat="false" ht="15" hidden="false" customHeight="false" outlineLevel="0" collapsed="false">
      <c r="A1942" s="78" t="s">
        <v>16497</v>
      </c>
      <c r="B1942" s="78" t="s">
        <v>14294</v>
      </c>
      <c r="C1942" s="78" t="n">
        <v>118509077</v>
      </c>
      <c r="F1942" s="78" t="s">
        <v>16498</v>
      </c>
      <c r="G1942" s="78" t="s">
        <v>14272</v>
      </c>
      <c r="H1942" s="78" t="s">
        <v>14272</v>
      </c>
      <c r="I1942" s="78" t="s">
        <v>641</v>
      </c>
      <c r="J1942" s="78" t="n">
        <v>21002558</v>
      </c>
      <c r="K1942" s="78" t="n">
        <v>855244109</v>
      </c>
      <c r="L1942" s="78" t="s">
        <v>17332</v>
      </c>
      <c r="M1942" s="78" t="s">
        <v>14273</v>
      </c>
      <c r="N1942" s="78" t="s">
        <v>16502</v>
      </c>
    </row>
    <row r="1943" customFormat="false" ht="15" hidden="false" customHeight="false" outlineLevel="0" collapsed="false">
      <c r="A1943" s="78" t="s">
        <v>16497</v>
      </c>
      <c r="B1943" s="78" t="s">
        <v>14315</v>
      </c>
      <c r="C1943" s="78" t="n">
        <v>158311494</v>
      </c>
      <c r="F1943" s="78" t="s">
        <v>16498</v>
      </c>
      <c r="G1943" s="78" t="s">
        <v>14272</v>
      </c>
      <c r="H1943" s="78" t="s">
        <v>14272</v>
      </c>
      <c r="I1943" s="78" t="s">
        <v>641</v>
      </c>
      <c r="J1943" s="78" t="n">
        <v>21002558</v>
      </c>
      <c r="K1943" s="78" t="n">
        <v>855244109</v>
      </c>
      <c r="L1943" s="78" t="s">
        <v>17332</v>
      </c>
      <c r="M1943" s="78" t="s">
        <v>14273</v>
      </c>
      <c r="N1943" s="78" t="s">
        <v>16502</v>
      </c>
    </row>
    <row r="1944" customFormat="false" ht="15" hidden="false" customHeight="false" outlineLevel="0" collapsed="false">
      <c r="A1944" s="78" t="s">
        <v>16497</v>
      </c>
      <c r="B1944" s="78" t="s">
        <v>14308</v>
      </c>
      <c r="C1944" s="78" t="n">
        <v>158311486</v>
      </c>
      <c r="F1944" s="78" t="s">
        <v>16498</v>
      </c>
      <c r="G1944" s="78" t="s">
        <v>14272</v>
      </c>
      <c r="H1944" s="78" t="s">
        <v>14272</v>
      </c>
      <c r="I1944" s="78" t="s">
        <v>641</v>
      </c>
      <c r="J1944" s="78" t="n">
        <v>21002558</v>
      </c>
      <c r="K1944" s="78" t="n">
        <v>855244109</v>
      </c>
      <c r="L1944" s="78" t="s">
        <v>17332</v>
      </c>
      <c r="M1944" s="78" t="s">
        <v>14273</v>
      </c>
      <c r="N1944" s="78" t="s">
        <v>16502</v>
      </c>
    </row>
    <row r="1945" customFormat="false" ht="15" hidden="false" customHeight="false" outlineLevel="0" collapsed="false">
      <c r="A1945" s="78" t="s">
        <v>16497</v>
      </c>
      <c r="B1945" s="78" t="s">
        <v>17333</v>
      </c>
      <c r="C1945" s="78" t="n">
        <v>154776531</v>
      </c>
      <c r="F1945" s="78" t="s">
        <v>16498</v>
      </c>
      <c r="G1945" s="78" t="s">
        <v>14272</v>
      </c>
      <c r="H1945" s="78" t="s">
        <v>14272</v>
      </c>
      <c r="I1945" s="78" t="s">
        <v>641</v>
      </c>
      <c r="J1945" s="78" t="n">
        <v>21002558</v>
      </c>
      <c r="K1945" s="78" t="n">
        <v>855244109</v>
      </c>
      <c r="L1945" s="78" t="s">
        <v>17332</v>
      </c>
      <c r="M1945" s="78" t="s">
        <v>14273</v>
      </c>
      <c r="N1945" s="78" t="s">
        <v>16502</v>
      </c>
    </row>
    <row r="1946" customFormat="false" ht="15" hidden="false" customHeight="false" outlineLevel="0" collapsed="false">
      <c r="A1946" s="78" t="s">
        <v>16497</v>
      </c>
      <c r="B1946" s="78" t="s">
        <v>17334</v>
      </c>
      <c r="C1946" s="78" t="n">
        <v>154776446</v>
      </c>
      <c r="F1946" s="78" t="s">
        <v>16498</v>
      </c>
      <c r="G1946" s="78" t="s">
        <v>14272</v>
      </c>
      <c r="H1946" s="78" t="s">
        <v>14272</v>
      </c>
      <c r="I1946" s="78" t="s">
        <v>641</v>
      </c>
      <c r="J1946" s="78" t="n">
        <v>21002558</v>
      </c>
      <c r="K1946" s="78" t="n">
        <v>855244109</v>
      </c>
      <c r="L1946" s="78" t="s">
        <v>17332</v>
      </c>
      <c r="M1946" s="78" t="s">
        <v>14273</v>
      </c>
      <c r="N1946" s="78" t="s">
        <v>16502</v>
      </c>
    </row>
    <row r="1947" customFormat="false" ht="15" hidden="false" customHeight="false" outlineLevel="0" collapsed="false">
      <c r="A1947" s="78" t="s">
        <v>16497</v>
      </c>
      <c r="B1947" s="78" t="s">
        <v>17335</v>
      </c>
      <c r="C1947" s="78" t="n">
        <v>154776375</v>
      </c>
      <c r="F1947" s="78" t="s">
        <v>16498</v>
      </c>
      <c r="G1947" s="78" t="s">
        <v>14272</v>
      </c>
      <c r="H1947" s="78" t="s">
        <v>14272</v>
      </c>
      <c r="I1947" s="78" t="s">
        <v>641</v>
      </c>
      <c r="J1947" s="78" t="n">
        <v>21002558</v>
      </c>
      <c r="K1947" s="78" t="n">
        <v>855244109</v>
      </c>
      <c r="L1947" s="78" t="s">
        <v>17332</v>
      </c>
      <c r="M1947" s="78" t="s">
        <v>14273</v>
      </c>
      <c r="N1947" s="78" t="s">
        <v>16502</v>
      </c>
    </row>
    <row r="1948" customFormat="false" ht="15" hidden="false" customHeight="false" outlineLevel="0" collapsed="false">
      <c r="A1948" s="78" t="s">
        <v>16497</v>
      </c>
      <c r="B1948" s="78" t="s">
        <v>17336</v>
      </c>
      <c r="C1948" s="78" t="n">
        <v>154776372</v>
      </c>
      <c r="F1948" s="78" t="s">
        <v>16498</v>
      </c>
      <c r="G1948" s="78" t="s">
        <v>14272</v>
      </c>
      <c r="H1948" s="78" t="s">
        <v>14272</v>
      </c>
      <c r="I1948" s="78" t="s">
        <v>641</v>
      </c>
      <c r="J1948" s="78" t="n">
        <v>21002558</v>
      </c>
      <c r="K1948" s="78" t="n">
        <v>855244109</v>
      </c>
      <c r="L1948" s="78" t="s">
        <v>17332</v>
      </c>
      <c r="M1948" s="78" t="s">
        <v>14273</v>
      </c>
      <c r="N1948" s="78" t="s">
        <v>16502</v>
      </c>
    </row>
    <row r="1949" customFormat="false" ht="15" hidden="false" customHeight="false" outlineLevel="0" collapsed="false">
      <c r="A1949" s="78" t="s">
        <v>16497</v>
      </c>
      <c r="B1949" s="78" t="s">
        <v>17337</v>
      </c>
      <c r="C1949" s="78" t="n">
        <v>154776416</v>
      </c>
      <c r="F1949" s="78" t="s">
        <v>16498</v>
      </c>
      <c r="G1949" s="78" t="s">
        <v>14272</v>
      </c>
      <c r="H1949" s="78" t="s">
        <v>14272</v>
      </c>
      <c r="I1949" s="78" t="s">
        <v>641</v>
      </c>
      <c r="J1949" s="78" t="n">
        <v>21002558</v>
      </c>
      <c r="K1949" s="78" t="n">
        <v>855244109</v>
      </c>
      <c r="L1949" s="78" t="s">
        <v>17332</v>
      </c>
      <c r="M1949" s="78" t="s">
        <v>14273</v>
      </c>
      <c r="N1949" s="78" t="s">
        <v>16502</v>
      </c>
    </row>
    <row r="1950" customFormat="false" ht="15" hidden="false" customHeight="false" outlineLevel="0" collapsed="false">
      <c r="A1950" s="78" t="s">
        <v>16497</v>
      </c>
      <c r="B1950" s="78" t="s">
        <v>17338</v>
      </c>
      <c r="C1950" s="78" t="n">
        <v>154776350</v>
      </c>
      <c r="F1950" s="78" t="s">
        <v>16498</v>
      </c>
      <c r="G1950" s="78" t="s">
        <v>14272</v>
      </c>
      <c r="H1950" s="78" t="s">
        <v>14272</v>
      </c>
      <c r="I1950" s="78" t="s">
        <v>641</v>
      </c>
      <c r="J1950" s="78" t="n">
        <v>21002558</v>
      </c>
      <c r="K1950" s="78" t="n">
        <v>855244109</v>
      </c>
      <c r="L1950" s="78" t="s">
        <v>17332</v>
      </c>
      <c r="M1950" s="78" t="s">
        <v>14273</v>
      </c>
      <c r="N1950" s="78" t="s">
        <v>16502</v>
      </c>
    </row>
    <row r="1951" customFormat="false" ht="15" hidden="false" customHeight="false" outlineLevel="0" collapsed="false">
      <c r="A1951" s="78" t="s">
        <v>16497</v>
      </c>
      <c r="B1951" s="78" t="s">
        <v>17339</v>
      </c>
      <c r="C1951" s="78" t="n">
        <v>154776419</v>
      </c>
      <c r="F1951" s="78" t="s">
        <v>16498</v>
      </c>
      <c r="G1951" s="78" t="s">
        <v>14272</v>
      </c>
      <c r="H1951" s="78" t="s">
        <v>14272</v>
      </c>
      <c r="I1951" s="78" t="s">
        <v>641</v>
      </c>
      <c r="J1951" s="78" t="n">
        <v>21002558</v>
      </c>
      <c r="K1951" s="78" t="n">
        <v>855244109</v>
      </c>
      <c r="L1951" s="78" t="s">
        <v>17332</v>
      </c>
      <c r="M1951" s="78" t="s">
        <v>14273</v>
      </c>
      <c r="N1951" s="78" t="s">
        <v>16502</v>
      </c>
    </row>
    <row r="1952" customFormat="false" ht="15" hidden="false" customHeight="false" outlineLevel="0" collapsed="false">
      <c r="A1952" s="78" t="s">
        <v>16497</v>
      </c>
      <c r="B1952" s="78" t="s">
        <v>6974</v>
      </c>
      <c r="C1952" s="78" t="n">
        <v>21001749</v>
      </c>
      <c r="D1952" s="78" t="n">
        <v>808513105</v>
      </c>
      <c r="E1952" s="78" t="s">
        <v>6975</v>
      </c>
      <c r="N1952" s="78" t="s">
        <v>16502</v>
      </c>
    </row>
    <row r="1953" customFormat="false" ht="15" hidden="false" customHeight="false" outlineLevel="0" collapsed="false">
      <c r="A1953" s="78" t="s">
        <v>16497</v>
      </c>
      <c r="B1953" s="78" t="s">
        <v>7003</v>
      </c>
      <c r="C1953" s="78" t="n">
        <v>148035784</v>
      </c>
      <c r="F1953" s="78" t="s">
        <v>16498</v>
      </c>
      <c r="G1953" s="78" t="s">
        <v>6974</v>
      </c>
      <c r="H1953" s="78" t="s">
        <v>6974</v>
      </c>
      <c r="I1953" s="78" t="s">
        <v>17340</v>
      </c>
      <c r="J1953" s="78" t="n">
        <v>21001749</v>
      </c>
      <c r="K1953" s="78" t="n">
        <v>808513105</v>
      </c>
      <c r="L1953" s="78" t="s">
        <v>17341</v>
      </c>
      <c r="M1953" s="78" t="s">
        <v>6975</v>
      </c>
      <c r="N1953" s="78" t="s">
        <v>16502</v>
      </c>
    </row>
    <row r="1954" customFormat="false" ht="15" hidden="false" customHeight="false" outlineLevel="0" collapsed="false">
      <c r="A1954" s="78" t="s">
        <v>16497</v>
      </c>
      <c r="B1954" s="78" t="s">
        <v>7010</v>
      </c>
      <c r="C1954" s="78" t="n">
        <v>148482862</v>
      </c>
      <c r="F1954" s="78" t="s">
        <v>16498</v>
      </c>
      <c r="G1954" s="78" t="s">
        <v>6974</v>
      </c>
      <c r="H1954" s="78" t="s">
        <v>6974</v>
      </c>
      <c r="I1954" s="78" t="s">
        <v>17340</v>
      </c>
      <c r="J1954" s="78" t="n">
        <v>21001749</v>
      </c>
      <c r="K1954" s="78" t="n">
        <v>808513105</v>
      </c>
      <c r="L1954" s="78" t="s">
        <v>17341</v>
      </c>
      <c r="M1954" s="78" t="s">
        <v>6975</v>
      </c>
      <c r="N1954" s="78" t="s">
        <v>16502</v>
      </c>
    </row>
    <row r="1955" customFormat="false" ht="15" hidden="false" customHeight="false" outlineLevel="0" collapsed="false">
      <c r="A1955" s="78" t="s">
        <v>16497</v>
      </c>
      <c r="B1955" s="78" t="s">
        <v>6996</v>
      </c>
      <c r="C1955" s="78" t="n">
        <v>148035920</v>
      </c>
      <c r="F1955" s="78" t="s">
        <v>16498</v>
      </c>
      <c r="G1955" s="78" t="s">
        <v>6974</v>
      </c>
      <c r="H1955" s="78" t="s">
        <v>6974</v>
      </c>
      <c r="I1955" s="78" t="s">
        <v>17340</v>
      </c>
      <c r="J1955" s="78" t="n">
        <v>21001749</v>
      </c>
      <c r="K1955" s="78" t="n">
        <v>808513105</v>
      </c>
      <c r="L1955" s="78" t="s">
        <v>17341</v>
      </c>
      <c r="M1955" s="78" t="s">
        <v>6975</v>
      </c>
      <c r="N1955" s="78" t="s">
        <v>16502</v>
      </c>
    </row>
    <row r="1956" customFormat="false" ht="15" hidden="false" customHeight="false" outlineLevel="0" collapsed="false">
      <c r="A1956" s="78" t="s">
        <v>16497</v>
      </c>
      <c r="B1956" s="78" t="s">
        <v>17342</v>
      </c>
      <c r="C1956" s="78" t="n">
        <v>154967505</v>
      </c>
      <c r="F1956" s="78" t="s">
        <v>16498</v>
      </c>
      <c r="G1956" s="78" t="s">
        <v>6974</v>
      </c>
      <c r="H1956" s="78" t="s">
        <v>6974</v>
      </c>
      <c r="I1956" s="78" t="s">
        <v>17340</v>
      </c>
      <c r="J1956" s="78" t="n">
        <v>21001749</v>
      </c>
      <c r="K1956" s="78" t="n">
        <v>808513105</v>
      </c>
      <c r="L1956" s="78" t="s">
        <v>17341</v>
      </c>
      <c r="M1956" s="78" t="s">
        <v>6975</v>
      </c>
      <c r="N1956" s="78" t="s">
        <v>16502</v>
      </c>
    </row>
    <row r="1957" customFormat="false" ht="15" hidden="false" customHeight="false" outlineLevel="0" collapsed="false">
      <c r="A1957" s="78" t="s">
        <v>16497</v>
      </c>
      <c r="B1957" s="78" t="s">
        <v>17343</v>
      </c>
      <c r="C1957" s="78" t="n">
        <v>154967513</v>
      </c>
      <c r="F1957" s="78" t="s">
        <v>16498</v>
      </c>
      <c r="G1957" s="78" t="s">
        <v>6974</v>
      </c>
      <c r="H1957" s="78" t="s">
        <v>6974</v>
      </c>
      <c r="I1957" s="78" t="s">
        <v>17340</v>
      </c>
      <c r="J1957" s="78" t="n">
        <v>21001749</v>
      </c>
      <c r="K1957" s="78" t="n">
        <v>808513105</v>
      </c>
      <c r="L1957" s="78" t="s">
        <v>17341</v>
      </c>
      <c r="M1957" s="78" t="s">
        <v>6975</v>
      </c>
      <c r="N1957" s="78" t="s">
        <v>16502</v>
      </c>
    </row>
    <row r="1958" customFormat="false" ht="15" hidden="false" customHeight="false" outlineLevel="0" collapsed="false">
      <c r="A1958" s="78" t="s">
        <v>16497</v>
      </c>
      <c r="B1958" s="78" t="s">
        <v>17344</v>
      </c>
      <c r="C1958" s="78" t="n">
        <v>154967506</v>
      </c>
      <c r="F1958" s="78" t="s">
        <v>16498</v>
      </c>
      <c r="G1958" s="78" t="s">
        <v>6974</v>
      </c>
      <c r="H1958" s="78" t="s">
        <v>6974</v>
      </c>
      <c r="I1958" s="78" t="s">
        <v>17340</v>
      </c>
      <c r="J1958" s="78" t="n">
        <v>21001749</v>
      </c>
      <c r="K1958" s="78" t="n">
        <v>808513105</v>
      </c>
      <c r="L1958" s="78" t="s">
        <v>17341</v>
      </c>
      <c r="M1958" s="78" t="s">
        <v>6975</v>
      </c>
      <c r="N1958" s="78" t="s">
        <v>16502</v>
      </c>
    </row>
    <row r="1959" customFormat="false" ht="15" hidden="false" customHeight="false" outlineLevel="0" collapsed="false">
      <c r="A1959" s="78" t="s">
        <v>16497</v>
      </c>
      <c r="B1959" s="78" t="s">
        <v>17345</v>
      </c>
      <c r="C1959" s="78" t="n">
        <v>154967482</v>
      </c>
      <c r="F1959" s="78" t="s">
        <v>16498</v>
      </c>
      <c r="G1959" s="78" t="s">
        <v>6974</v>
      </c>
      <c r="H1959" s="78" t="s">
        <v>6974</v>
      </c>
      <c r="I1959" s="78" t="s">
        <v>17340</v>
      </c>
      <c r="J1959" s="78" t="n">
        <v>21001749</v>
      </c>
      <c r="K1959" s="78" t="n">
        <v>808513105</v>
      </c>
      <c r="L1959" s="78" t="s">
        <v>17341</v>
      </c>
      <c r="M1959" s="78" t="s">
        <v>6975</v>
      </c>
      <c r="N1959" s="78" t="s">
        <v>16502</v>
      </c>
    </row>
    <row r="1960" customFormat="false" ht="15" hidden="false" customHeight="false" outlineLevel="0" collapsed="false">
      <c r="A1960" s="78" t="s">
        <v>16497</v>
      </c>
      <c r="B1960" s="78" t="s">
        <v>17346</v>
      </c>
      <c r="C1960" s="78" t="n">
        <v>154967483</v>
      </c>
      <c r="F1960" s="78" t="s">
        <v>16498</v>
      </c>
      <c r="G1960" s="78" t="s">
        <v>6974</v>
      </c>
      <c r="H1960" s="78" t="s">
        <v>6974</v>
      </c>
      <c r="I1960" s="78" t="s">
        <v>17340</v>
      </c>
      <c r="J1960" s="78" t="n">
        <v>21001749</v>
      </c>
      <c r="K1960" s="78" t="n">
        <v>808513105</v>
      </c>
      <c r="L1960" s="78" t="s">
        <v>17341</v>
      </c>
      <c r="M1960" s="78" t="s">
        <v>6975</v>
      </c>
      <c r="N1960" s="78" t="s">
        <v>16502</v>
      </c>
    </row>
    <row r="1961" customFormat="false" ht="15" hidden="false" customHeight="false" outlineLevel="0" collapsed="false">
      <c r="A1961" s="78" t="s">
        <v>16497</v>
      </c>
      <c r="B1961" s="78" t="s">
        <v>17347</v>
      </c>
      <c r="C1961" s="78" t="n">
        <v>154967484</v>
      </c>
      <c r="F1961" s="78" t="s">
        <v>16498</v>
      </c>
      <c r="G1961" s="78" t="s">
        <v>6974</v>
      </c>
      <c r="H1961" s="78" t="s">
        <v>6974</v>
      </c>
      <c r="I1961" s="78" t="s">
        <v>17340</v>
      </c>
      <c r="J1961" s="78" t="n">
        <v>21001749</v>
      </c>
      <c r="K1961" s="78" t="n">
        <v>808513105</v>
      </c>
      <c r="L1961" s="78" t="s">
        <v>17341</v>
      </c>
      <c r="M1961" s="78" t="s">
        <v>6975</v>
      </c>
      <c r="N1961" s="78" t="s">
        <v>16502</v>
      </c>
    </row>
    <row r="1962" customFormat="false" ht="15" hidden="false" customHeight="false" outlineLevel="0" collapsed="false">
      <c r="A1962" s="78" t="s">
        <v>16497</v>
      </c>
      <c r="B1962" s="78" t="s">
        <v>6989</v>
      </c>
      <c r="C1962" s="78" t="n">
        <v>147057359</v>
      </c>
      <c r="F1962" s="78" t="s">
        <v>16498</v>
      </c>
      <c r="G1962" s="78" t="s">
        <v>6974</v>
      </c>
      <c r="H1962" s="78" t="s">
        <v>6974</v>
      </c>
      <c r="I1962" s="78" t="s">
        <v>17340</v>
      </c>
      <c r="J1962" s="78" t="n">
        <v>21001749</v>
      </c>
      <c r="K1962" s="78" t="n">
        <v>808513105</v>
      </c>
      <c r="L1962" s="78" t="s">
        <v>17341</v>
      </c>
      <c r="M1962" s="78" t="s">
        <v>6975</v>
      </c>
      <c r="N1962" s="78" t="s">
        <v>16502</v>
      </c>
    </row>
    <row r="1963" customFormat="false" ht="15" hidden="false" customHeight="false" outlineLevel="0" collapsed="false">
      <c r="A1963" s="78" t="s">
        <v>16497</v>
      </c>
      <c r="B1963" s="78" t="s">
        <v>6982</v>
      </c>
      <c r="C1963" s="78" t="n">
        <v>147057350</v>
      </c>
      <c r="F1963" s="78" t="s">
        <v>16498</v>
      </c>
      <c r="G1963" s="78" t="s">
        <v>6974</v>
      </c>
      <c r="H1963" s="78" t="s">
        <v>6974</v>
      </c>
      <c r="I1963" s="78" t="s">
        <v>17340</v>
      </c>
      <c r="J1963" s="78" t="n">
        <v>21001749</v>
      </c>
      <c r="K1963" s="78" t="n">
        <v>808513105</v>
      </c>
      <c r="L1963" s="78" t="s">
        <v>17341</v>
      </c>
      <c r="M1963" s="78" t="s">
        <v>6975</v>
      </c>
      <c r="N1963" s="78" t="s">
        <v>16502</v>
      </c>
    </row>
    <row r="1964" customFormat="false" ht="15" hidden="false" customHeight="false" outlineLevel="0" collapsed="false">
      <c r="A1964" s="78" t="s">
        <v>16497</v>
      </c>
      <c r="B1964" s="78" t="s">
        <v>15407</v>
      </c>
      <c r="C1964" s="78" t="n">
        <v>27449701</v>
      </c>
      <c r="D1964" s="78" t="s">
        <v>15409</v>
      </c>
      <c r="E1964" s="78" t="s">
        <v>15408</v>
      </c>
      <c r="N1964" s="78" t="s">
        <v>16502</v>
      </c>
    </row>
    <row r="1965" customFormat="false" ht="15" hidden="false" customHeight="false" outlineLevel="0" collapsed="false">
      <c r="A1965" s="78" t="s">
        <v>16497</v>
      </c>
      <c r="B1965" s="78" t="s">
        <v>14138</v>
      </c>
      <c r="C1965" s="78" t="n">
        <v>34322237</v>
      </c>
      <c r="D1965" s="78" t="s">
        <v>292</v>
      </c>
      <c r="E1965" s="78" t="s">
        <v>14139</v>
      </c>
      <c r="N1965" s="78" t="s">
        <v>16502</v>
      </c>
    </row>
    <row r="1966" customFormat="false" ht="15" hidden="false" customHeight="false" outlineLevel="0" collapsed="false">
      <c r="A1966" s="78" t="s">
        <v>16497</v>
      </c>
      <c r="B1966" s="78" t="s">
        <v>14138</v>
      </c>
      <c r="C1966" s="78" t="n">
        <v>34322237</v>
      </c>
      <c r="D1966" s="78" t="s">
        <v>292</v>
      </c>
      <c r="E1966" s="78" t="s">
        <v>14139</v>
      </c>
      <c r="N1966" s="78" t="s">
        <v>16502</v>
      </c>
    </row>
    <row r="1967" customFormat="false" ht="15" hidden="false" customHeight="false" outlineLevel="0" collapsed="false">
      <c r="A1967" s="78" t="s">
        <v>16497</v>
      </c>
      <c r="B1967" s="78" t="s">
        <v>14138</v>
      </c>
      <c r="C1967" s="78" t="n">
        <v>34322237</v>
      </c>
      <c r="D1967" s="78" t="s">
        <v>292</v>
      </c>
      <c r="E1967" s="78" t="s">
        <v>14139</v>
      </c>
      <c r="N1967" s="78" t="s">
        <v>16502</v>
      </c>
    </row>
    <row r="1968" customFormat="false" ht="15" hidden="false" customHeight="false" outlineLevel="0" collapsed="false">
      <c r="A1968" s="78" t="s">
        <v>16497</v>
      </c>
      <c r="B1968" s="78" t="s">
        <v>14146</v>
      </c>
      <c r="C1968" s="78" t="n">
        <v>118570843</v>
      </c>
      <c r="F1968" s="78" t="s">
        <v>16498</v>
      </c>
      <c r="G1968" s="78" t="s">
        <v>14138</v>
      </c>
      <c r="H1968" s="78" t="s">
        <v>14138</v>
      </c>
      <c r="I1968" s="78" t="s">
        <v>634</v>
      </c>
      <c r="J1968" s="78" t="n">
        <v>34322237</v>
      </c>
      <c r="K1968" s="78" t="s">
        <v>292</v>
      </c>
      <c r="L1968" s="78" t="s">
        <v>17348</v>
      </c>
      <c r="M1968" s="78" t="s">
        <v>14139</v>
      </c>
      <c r="N1968" s="78" t="s">
        <v>16502</v>
      </c>
    </row>
    <row r="1969" customFormat="false" ht="15" hidden="false" customHeight="false" outlineLevel="0" collapsed="false">
      <c r="A1969" s="78" t="s">
        <v>16497</v>
      </c>
      <c r="B1969" s="78" t="s">
        <v>14155</v>
      </c>
      <c r="C1969" s="78" t="n">
        <v>119429918</v>
      </c>
      <c r="D1969" s="78" t="s">
        <v>293</v>
      </c>
      <c r="E1969" s="78" t="s">
        <v>14156</v>
      </c>
      <c r="F1969" s="78" t="s">
        <v>16498</v>
      </c>
      <c r="G1969" s="78" t="s">
        <v>14138</v>
      </c>
      <c r="H1969" s="78" t="s">
        <v>14138</v>
      </c>
      <c r="I1969" s="78" t="s">
        <v>634</v>
      </c>
      <c r="J1969" s="78" t="n">
        <v>34322237</v>
      </c>
      <c r="K1969" s="78" t="s">
        <v>292</v>
      </c>
      <c r="L1969" s="78" t="s">
        <v>17348</v>
      </c>
      <c r="M1969" s="78" t="s">
        <v>14139</v>
      </c>
      <c r="N1969" s="78" t="s">
        <v>16502</v>
      </c>
    </row>
    <row r="1970" customFormat="false" ht="15" hidden="false" customHeight="false" outlineLevel="0" collapsed="false">
      <c r="A1970" s="78" t="s">
        <v>16497</v>
      </c>
      <c r="B1970" s="78" t="s">
        <v>14155</v>
      </c>
      <c r="C1970" s="78" t="n">
        <v>119429918</v>
      </c>
      <c r="D1970" s="78" t="s">
        <v>293</v>
      </c>
      <c r="E1970" s="78" t="s">
        <v>14156</v>
      </c>
      <c r="F1970" s="78" t="s">
        <v>16498</v>
      </c>
      <c r="G1970" s="78" t="s">
        <v>14138</v>
      </c>
      <c r="H1970" s="78" t="s">
        <v>14138</v>
      </c>
      <c r="I1970" s="78" t="s">
        <v>634</v>
      </c>
      <c r="J1970" s="78" t="n">
        <v>34322237</v>
      </c>
      <c r="K1970" s="78" t="s">
        <v>292</v>
      </c>
      <c r="L1970" s="78" t="s">
        <v>17348</v>
      </c>
      <c r="M1970" s="78" t="s">
        <v>14139</v>
      </c>
      <c r="N1970" s="78" t="s">
        <v>16502</v>
      </c>
    </row>
    <row r="1971" customFormat="false" ht="15" hidden="false" customHeight="false" outlineLevel="0" collapsed="false">
      <c r="A1971" s="78" t="s">
        <v>16497</v>
      </c>
      <c r="B1971" s="78" t="s">
        <v>13867</v>
      </c>
      <c r="C1971" s="78" t="n">
        <v>21002539</v>
      </c>
      <c r="D1971" s="78" t="s">
        <v>13869</v>
      </c>
      <c r="E1971" s="78" t="s">
        <v>13868</v>
      </c>
      <c r="N1971" s="78" t="s">
        <v>16502</v>
      </c>
    </row>
    <row r="1972" customFormat="false" ht="15" hidden="false" customHeight="false" outlineLevel="0" collapsed="false">
      <c r="A1972" s="78" t="s">
        <v>16497</v>
      </c>
      <c r="B1972" s="78" t="s">
        <v>13860</v>
      </c>
      <c r="C1972" s="78" t="n">
        <v>157512261</v>
      </c>
      <c r="D1972" s="78" t="s">
        <v>13862</v>
      </c>
      <c r="E1972" s="78" t="s">
        <v>13861</v>
      </c>
      <c r="N1972" s="78" t="s">
        <v>16502</v>
      </c>
    </row>
    <row r="1973" customFormat="false" ht="15" hidden="false" customHeight="false" outlineLevel="0" collapsed="false">
      <c r="A1973" s="78" t="s">
        <v>16497</v>
      </c>
      <c r="B1973" s="78" t="s">
        <v>13546</v>
      </c>
      <c r="C1973" s="78" t="n">
        <v>154579776</v>
      </c>
      <c r="D1973" s="78" t="s">
        <v>13548</v>
      </c>
      <c r="E1973" s="78" t="s">
        <v>13547</v>
      </c>
      <c r="N1973" s="78" t="s">
        <v>16502</v>
      </c>
    </row>
    <row r="1974" customFormat="false" ht="15" hidden="false" customHeight="false" outlineLevel="0" collapsed="false">
      <c r="A1974" s="78" t="s">
        <v>16497</v>
      </c>
      <c r="B1974" s="78" t="s">
        <v>13958</v>
      </c>
      <c r="C1974" s="78" t="n">
        <v>33535917</v>
      </c>
      <c r="D1974" s="78" t="n">
        <v>819047101</v>
      </c>
      <c r="E1974" s="78" t="s">
        <v>13959</v>
      </c>
      <c r="N1974" s="78" t="s">
        <v>16502</v>
      </c>
    </row>
    <row r="1975" customFormat="false" ht="15" hidden="false" customHeight="false" outlineLevel="0" collapsed="false">
      <c r="A1975" s="78" t="s">
        <v>16497</v>
      </c>
      <c r="B1975" s="78" t="s">
        <v>13958</v>
      </c>
      <c r="C1975" s="78" t="n">
        <v>33535917</v>
      </c>
      <c r="D1975" s="78" t="n">
        <v>819047101</v>
      </c>
      <c r="E1975" s="78" t="s">
        <v>13959</v>
      </c>
      <c r="N1975" s="78" t="s">
        <v>16502</v>
      </c>
    </row>
    <row r="1976" customFormat="false" ht="15" hidden="false" customHeight="false" outlineLevel="0" collapsed="false">
      <c r="A1976" s="78" t="s">
        <v>16497</v>
      </c>
      <c r="B1976" s="78" t="s">
        <v>13958</v>
      </c>
      <c r="C1976" s="78" t="n">
        <v>33535917</v>
      </c>
      <c r="D1976" s="78" t="n">
        <v>819047101</v>
      </c>
      <c r="E1976" s="78" t="s">
        <v>13959</v>
      </c>
      <c r="N1976" s="78" t="s">
        <v>16502</v>
      </c>
    </row>
    <row r="1977" customFormat="false" ht="15" hidden="false" customHeight="false" outlineLevel="0" collapsed="false">
      <c r="A1977" s="78" t="s">
        <v>16497</v>
      </c>
      <c r="B1977" s="78" t="s">
        <v>13967</v>
      </c>
      <c r="C1977" s="78" t="n">
        <v>107038928</v>
      </c>
      <c r="D1977" s="78" t="s">
        <v>287</v>
      </c>
      <c r="E1977" s="78" t="s">
        <v>13968</v>
      </c>
      <c r="F1977" s="78" t="s">
        <v>16498</v>
      </c>
      <c r="G1977" s="78" t="s">
        <v>13958</v>
      </c>
      <c r="H1977" s="78" t="s">
        <v>13958</v>
      </c>
      <c r="I1977" s="78" t="s">
        <v>17349</v>
      </c>
      <c r="J1977" s="78" t="n">
        <v>33535917</v>
      </c>
      <c r="K1977" s="78" t="n">
        <v>819047101</v>
      </c>
      <c r="L1977" s="78" t="s">
        <v>17350</v>
      </c>
      <c r="M1977" s="78" t="s">
        <v>13959</v>
      </c>
      <c r="N1977" s="78" t="s">
        <v>16502</v>
      </c>
    </row>
    <row r="1978" customFormat="false" ht="15" hidden="false" customHeight="false" outlineLevel="0" collapsed="false">
      <c r="A1978" s="78" t="s">
        <v>16497</v>
      </c>
      <c r="B1978" s="78" t="s">
        <v>13967</v>
      </c>
      <c r="C1978" s="78" t="n">
        <v>107038928</v>
      </c>
      <c r="D1978" s="78" t="s">
        <v>287</v>
      </c>
      <c r="E1978" s="78" t="s">
        <v>13968</v>
      </c>
      <c r="F1978" s="78" t="s">
        <v>16498</v>
      </c>
      <c r="G1978" s="78" t="s">
        <v>13958</v>
      </c>
      <c r="H1978" s="78" t="s">
        <v>13958</v>
      </c>
      <c r="I1978" s="78" t="s">
        <v>17349</v>
      </c>
      <c r="J1978" s="78" t="n">
        <v>33535917</v>
      </c>
      <c r="K1978" s="78" t="n">
        <v>819047101</v>
      </c>
      <c r="L1978" s="78" t="s">
        <v>17350</v>
      </c>
      <c r="M1978" s="78" t="s">
        <v>13959</v>
      </c>
      <c r="N1978" s="78" t="s">
        <v>16502</v>
      </c>
    </row>
    <row r="1979" customFormat="false" ht="15" hidden="false" customHeight="false" outlineLevel="0" collapsed="false">
      <c r="A1979" s="78" t="s">
        <v>16497</v>
      </c>
      <c r="B1979" s="78" t="s">
        <v>13967</v>
      </c>
      <c r="C1979" s="78" t="n">
        <v>107038928</v>
      </c>
      <c r="D1979" s="78" t="s">
        <v>287</v>
      </c>
      <c r="E1979" s="78" t="s">
        <v>13968</v>
      </c>
      <c r="F1979" s="78" t="s">
        <v>16498</v>
      </c>
      <c r="G1979" s="78" t="s">
        <v>13958</v>
      </c>
      <c r="H1979" s="78" t="s">
        <v>13958</v>
      </c>
      <c r="I1979" s="78" t="s">
        <v>17349</v>
      </c>
      <c r="J1979" s="78" t="n">
        <v>33535917</v>
      </c>
      <c r="K1979" s="78" t="n">
        <v>819047101</v>
      </c>
      <c r="L1979" s="78" t="s">
        <v>17350</v>
      </c>
      <c r="M1979" s="78" t="s">
        <v>13959</v>
      </c>
      <c r="N1979" s="78" t="s">
        <v>16502</v>
      </c>
    </row>
    <row r="1980" customFormat="false" ht="15" hidden="false" customHeight="false" outlineLevel="0" collapsed="false">
      <c r="A1980" s="78" t="s">
        <v>16497</v>
      </c>
      <c r="B1980" s="78" t="s">
        <v>13982</v>
      </c>
      <c r="C1980" s="78" t="n">
        <v>104943005</v>
      </c>
      <c r="D1980" s="78" t="s">
        <v>13984</v>
      </c>
      <c r="E1980" s="78" t="s">
        <v>13983</v>
      </c>
      <c r="N1980" s="78" t="s">
        <v>16502</v>
      </c>
    </row>
    <row r="1981" customFormat="false" ht="15" hidden="false" customHeight="false" outlineLevel="0" collapsed="false">
      <c r="A1981" s="78" t="s">
        <v>16497</v>
      </c>
      <c r="B1981" s="78" t="s">
        <v>13553</v>
      </c>
      <c r="C1981" s="78" t="n">
        <v>152539816</v>
      </c>
      <c r="N1981" s="78" t="s">
        <v>16502</v>
      </c>
    </row>
    <row r="1982" customFormat="false" ht="15" hidden="false" customHeight="false" outlineLevel="0" collapsed="false">
      <c r="A1982" s="78" t="s">
        <v>16497</v>
      </c>
      <c r="B1982" s="78" t="s">
        <v>13553</v>
      </c>
      <c r="C1982" s="78" t="n">
        <v>152539816</v>
      </c>
      <c r="N1982" s="78" t="s">
        <v>16502</v>
      </c>
    </row>
    <row r="1983" customFormat="false" ht="15" hidden="false" customHeight="false" outlineLevel="0" collapsed="false">
      <c r="A1983" s="78" t="s">
        <v>16497</v>
      </c>
      <c r="B1983" s="78" t="s">
        <v>13553</v>
      </c>
      <c r="C1983" s="78" t="n">
        <v>152539816</v>
      </c>
      <c r="N1983" s="78" t="s">
        <v>16502</v>
      </c>
    </row>
    <row r="1984" customFormat="false" ht="15" hidden="false" customHeight="false" outlineLevel="0" collapsed="false">
      <c r="A1984" s="78" t="s">
        <v>16497</v>
      </c>
      <c r="B1984" s="78" t="s">
        <v>13553</v>
      </c>
      <c r="C1984" s="78" t="n">
        <v>152539816</v>
      </c>
      <c r="N1984" s="78" t="s">
        <v>16502</v>
      </c>
    </row>
    <row r="1985" customFormat="false" ht="15" hidden="false" customHeight="false" outlineLevel="0" collapsed="false">
      <c r="A1985" s="78" t="s">
        <v>16497</v>
      </c>
      <c r="B1985" s="78" t="s">
        <v>13553</v>
      </c>
      <c r="C1985" s="78" t="n">
        <v>152539816</v>
      </c>
      <c r="N1985" s="78" t="s">
        <v>16502</v>
      </c>
    </row>
    <row r="1986" customFormat="false" ht="15" hidden="false" customHeight="false" outlineLevel="0" collapsed="false">
      <c r="A1986" s="78" t="s">
        <v>16497</v>
      </c>
      <c r="B1986" s="78" t="s">
        <v>14032</v>
      </c>
      <c r="C1986" s="78" t="n">
        <v>21002779</v>
      </c>
      <c r="D1986" s="78" t="s">
        <v>288</v>
      </c>
      <c r="E1986" s="78" t="s">
        <v>14033</v>
      </c>
      <c r="N1986" s="78" t="s">
        <v>16502</v>
      </c>
    </row>
    <row r="1987" customFormat="false" ht="15" hidden="false" customHeight="false" outlineLevel="0" collapsed="false">
      <c r="A1987" s="78" t="s">
        <v>16497</v>
      </c>
      <c r="B1987" s="78" t="s">
        <v>14032</v>
      </c>
      <c r="C1987" s="78" t="n">
        <v>21002779</v>
      </c>
      <c r="D1987" s="78" t="s">
        <v>288</v>
      </c>
      <c r="E1987" s="78" t="s">
        <v>14033</v>
      </c>
      <c r="N1987" s="78" t="s">
        <v>16502</v>
      </c>
    </row>
    <row r="1988" customFormat="false" ht="15" hidden="false" customHeight="false" outlineLevel="0" collapsed="false">
      <c r="A1988" s="78" t="s">
        <v>16497</v>
      </c>
      <c r="B1988" s="78" t="s">
        <v>14043</v>
      </c>
      <c r="C1988" s="78" t="n">
        <v>115822196</v>
      </c>
      <c r="D1988" s="78" t="s">
        <v>14045</v>
      </c>
      <c r="E1988" s="78" t="s">
        <v>14044</v>
      </c>
      <c r="N1988" s="78" t="s">
        <v>16502</v>
      </c>
    </row>
    <row r="1989" customFormat="false" ht="15" hidden="false" customHeight="false" outlineLevel="0" collapsed="false">
      <c r="A1989" s="78" t="s">
        <v>16497</v>
      </c>
      <c r="B1989" s="78" t="s">
        <v>14043</v>
      </c>
      <c r="C1989" s="78" t="n">
        <v>115822196</v>
      </c>
      <c r="D1989" s="78" t="s">
        <v>14045</v>
      </c>
      <c r="E1989" s="78" t="s">
        <v>14044</v>
      </c>
      <c r="N1989" s="78" t="s">
        <v>16502</v>
      </c>
    </row>
    <row r="1990" customFormat="false" ht="15" hidden="false" customHeight="false" outlineLevel="0" collapsed="false">
      <c r="A1990" s="78" t="s">
        <v>16497</v>
      </c>
      <c r="B1990" s="78" t="s">
        <v>14043</v>
      </c>
      <c r="C1990" s="78" t="n">
        <v>115822196</v>
      </c>
      <c r="D1990" s="78" t="s">
        <v>14045</v>
      </c>
      <c r="E1990" s="78" t="s">
        <v>14044</v>
      </c>
      <c r="N1990" s="78" t="s">
        <v>16502</v>
      </c>
    </row>
    <row r="1991" customFormat="false" ht="15" hidden="false" customHeight="false" outlineLevel="0" collapsed="false">
      <c r="A1991" s="78" t="s">
        <v>16497</v>
      </c>
      <c r="B1991" s="78" t="s">
        <v>14043</v>
      </c>
      <c r="C1991" s="78" t="n">
        <v>115822196</v>
      </c>
      <c r="D1991" s="78" t="s">
        <v>14045</v>
      </c>
      <c r="E1991" s="78" t="s">
        <v>14044</v>
      </c>
      <c r="N1991" s="78" t="s">
        <v>16502</v>
      </c>
    </row>
    <row r="1992" customFormat="false" ht="15" hidden="false" customHeight="false" outlineLevel="0" collapsed="false">
      <c r="A1992" s="78" t="s">
        <v>16497</v>
      </c>
      <c r="B1992" s="78" t="s">
        <v>14021</v>
      </c>
      <c r="C1992" s="78" t="n">
        <v>81938750</v>
      </c>
      <c r="D1992" s="78" t="s">
        <v>14023</v>
      </c>
      <c r="E1992" s="78" t="s">
        <v>14022</v>
      </c>
      <c r="N1992" s="78" t="s">
        <v>16502</v>
      </c>
    </row>
    <row r="1993" customFormat="false" ht="15" hidden="false" customHeight="false" outlineLevel="0" collapsed="false">
      <c r="A1993" s="78" t="s">
        <v>16497</v>
      </c>
      <c r="B1993" s="78" t="s">
        <v>17351</v>
      </c>
      <c r="C1993" s="78" t="n">
        <v>22173582</v>
      </c>
      <c r="D1993" s="78" t="s">
        <v>17352</v>
      </c>
      <c r="E1993" s="78" t="s">
        <v>17353</v>
      </c>
      <c r="N1993" s="78" t="s">
        <v>16502</v>
      </c>
    </row>
    <row r="1994" customFormat="false" ht="15" hidden="false" customHeight="false" outlineLevel="0" collapsed="false">
      <c r="A1994" s="78" t="s">
        <v>16497</v>
      </c>
      <c r="B1994" s="78" t="s">
        <v>10323</v>
      </c>
      <c r="C1994" s="78" t="n">
        <v>21069249</v>
      </c>
      <c r="D1994" s="78" t="n">
        <v>832696405</v>
      </c>
      <c r="E1994" s="78" t="s">
        <v>10324</v>
      </c>
      <c r="N1994" s="78" t="s">
        <v>16502</v>
      </c>
    </row>
    <row r="1995" customFormat="false" ht="15" hidden="false" customHeight="false" outlineLevel="0" collapsed="false">
      <c r="A1995" s="78" t="s">
        <v>16497</v>
      </c>
      <c r="B1995" s="78" t="s">
        <v>14079</v>
      </c>
      <c r="C1995" s="78" t="n">
        <v>21382018</v>
      </c>
      <c r="E1995" s="78" t="s">
        <v>14080</v>
      </c>
      <c r="N1995" s="78" t="s">
        <v>16502</v>
      </c>
    </row>
    <row r="1996" customFormat="false" ht="15" hidden="false" customHeight="false" outlineLevel="0" collapsed="false">
      <c r="A1996" s="78" t="s">
        <v>16497</v>
      </c>
      <c r="B1996" s="78" t="s">
        <v>13816</v>
      </c>
      <c r="C1996" s="78" t="n">
        <v>21002538</v>
      </c>
      <c r="D1996" s="78" t="n">
        <v>806857108</v>
      </c>
      <c r="E1996" s="78" t="s">
        <v>13817</v>
      </c>
      <c r="N1996" s="78" t="s">
        <v>16502</v>
      </c>
    </row>
    <row r="1997" customFormat="false" ht="15" hidden="false" customHeight="false" outlineLevel="0" collapsed="false">
      <c r="A1997" s="78" t="s">
        <v>16497</v>
      </c>
      <c r="B1997" s="78" t="s">
        <v>13830</v>
      </c>
      <c r="C1997" s="78" t="n">
        <v>126763629</v>
      </c>
      <c r="F1997" s="78" t="s">
        <v>16498</v>
      </c>
      <c r="G1997" s="78" t="s">
        <v>13816</v>
      </c>
      <c r="H1997" s="78" t="s">
        <v>13816</v>
      </c>
      <c r="I1997" s="78" t="s">
        <v>624</v>
      </c>
      <c r="J1997" s="78" t="n">
        <v>21002538</v>
      </c>
      <c r="K1997" s="78" t="n">
        <v>806857108</v>
      </c>
      <c r="L1997" s="78" t="s">
        <v>17354</v>
      </c>
      <c r="M1997" s="78" t="s">
        <v>13817</v>
      </c>
      <c r="N1997" s="78" t="s">
        <v>16502</v>
      </c>
    </row>
    <row r="1998" customFormat="false" ht="15" hidden="false" customHeight="false" outlineLevel="0" collapsed="false">
      <c r="A1998" s="78" t="s">
        <v>16497</v>
      </c>
      <c r="B1998" s="78" t="s">
        <v>13837</v>
      </c>
      <c r="C1998" s="78" t="n">
        <v>134022158</v>
      </c>
      <c r="F1998" s="78" t="s">
        <v>16498</v>
      </c>
      <c r="G1998" s="78" t="s">
        <v>13816</v>
      </c>
      <c r="H1998" s="78" t="s">
        <v>13816</v>
      </c>
      <c r="I1998" s="78" t="s">
        <v>624</v>
      </c>
      <c r="J1998" s="78" t="n">
        <v>21002538</v>
      </c>
      <c r="K1998" s="78" t="n">
        <v>806857108</v>
      </c>
      <c r="L1998" s="78" t="s">
        <v>17354</v>
      </c>
      <c r="M1998" s="78" t="s">
        <v>13817</v>
      </c>
      <c r="N1998" s="78" t="s">
        <v>16502</v>
      </c>
    </row>
    <row r="1999" customFormat="false" ht="15" hidden="false" customHeight="false" outlineLevel="0" collapsed="false">
      <c r="A1999" s="78" t="s">
        <v>16497</v>
      </c>
      <c r="B1999" s="78" t="s">
        <v>13823</v>
      </c>
      <c r="C1999" s="78" t="n">
        <v>119497699</v>
      </c>
      <c r="F1999" s="78" t="s">
        <v>16498</v>
      </c>
      <c r="G1999" s="78" t="s">
        <v>13816</v>
      </c>
      <c r="H1999" s="78" t="s">
        <v>13816</v>
      </c>
      <c r="I1999" s="78" t="s">
        <v>624</v>
      </c>
      <c r="J1999" s="78" t="n">
        <v>21002538</v>
      </c>
      <c r="K1999" s="78" t="n">
        <v>806857108</v>
      </c>
      <c r="L1999" s="78" t="s">
        <v>17354</v>
      </c>
      <c r="M1999" s="78" t="s">
        <v>13817</v>
      </c>
      <c r="N1999" s="78" t="s">
        <v>16502</v>
      </c>
    </row>
    <row r="2000" customFormat="false" ht="15" hidden="false" customHeight="false" outlineLevel="0" collapsed="false">
      <c r="A2000" s="78" t="s">
        <v>16497</v>
      </c>
      <c r="B2000" s="78" t="s">
        <v>13844</v>
      </c>
      <c r="C2000" s="78" t="n">
        <v>158278268</v>
      </c>
      <c r="F2000" s="78" t="s">
        <v>16498</v>
      </c>
      <c r="G2000" s="78" t="s">
        <v>13816</v>
      </c>
      <c r="H2000" s="78" t="s">
        <v>13816</v>
      </c>
      <c r="I2000" s="78" t="s">
        <v>624</v>
      </c>
      <c r="J2000" s="78" t="n">
        <v>21002538</v>
      </c>
      <c r="K2000" s="78" t="n">
        <v>806857108</v>
      </c>
      <c r="L2000" s="78" t="s">
        <v>17354</v>
      </c>
      <c r="M2000" s="78" t="s">
        <v>13817</v>
      </c>
      <c r="N2000" s="78" t="s">
        <v>16502</v>
      </c>
    </row>
    <row r="2001" customFormat="false" ht="15" hidden="false" customHeight="false" outlineLevel="0" collapsed="false">
      <c r="A2001" s="78" t="s">
        <v>16497</v>
      </c>
      <c r="B2001" s="78" t="s">
        <v>13851</v>
      </c>
      <c r="C2001" s="78" t="n">
        <v>158278254</v>
      </c>
      <c r="F2001" s="78" t="s">
        <v>16498</v>
      </c>
      <c r="G2001" s="78" t="s">
        <v>13816</v>
      </c>
      <c r="H2001" s="78" t="s">
        <v>13816</v>
      </c>
      <c r="I2001" s="78" t="s">
        <v>624</v>
      </c>
      <c r="J2001" s="78" t="n">
        <v>21002538</v>
      </c>
      <c r="K2001" s="78" t="n">
        <v>806857108</v>
      </c>
      <c r="L2001" s="78" t="s">
        <v>17354</v>
      </c>
      <c r="M2001" s="78" t="s">
        <v>13817</v>
      </c>
      <c r="N2001" s="78" t="s">
        <v>16502</v>
      </c>
    </row>
    <row r="2002" customFormat="false" ht="15" hidden="false" customHeight="false" outlineLevel="0" collapsed="false">
      <c r="A2002" s="78" t="s">
        <v>16497</v>
      </c>
      <c r="B2002" s="78" t="s">
        <v>13565</v>
      </c>
      <c r="C2002" s="78" t="n">
        <v>21069328</v>
      </c>
      <c r="D2002" s="78" t="s">
        <v>289</v>
      </c>
      <c r="E2002" s="78" t="s">
        <v>13566</v>
      </c>
      <c r="N2002" s="78" t="s">
        <v>16502</v>
      </c>
    </row>
    <row r="2003" customFormat="false" ht="15" hidden="false" customHeight="false" outlineLevel="0" collapsed="false">
      <c r="A2003" s="78" t="s">
        <v>16497</v>
      </c>
      <c r="B2003" s="78" t="s">
        <v>13572</v>
      </c>
      <c r="C2003" s="78" t="n">
        <v>63624092</v>
      </c>
      <c r="D2003" s="78" t="s">
        <v>13574</v>
      </c>
      <c r="E2003" s="78" t="s">
        <v>13573</v>
      </c>
      <c r="N2003" s="78" t="s">
        <v>16502</v>
      </c>
    </row>
    <row r="2004" customFormat="false" ht="15" hidden="false" customHeight="false" outlineLevel="0" collapsed="false">
      <c r="A2004" s="78" t="s">
        <v>16497</v>
      </c>
      <c r="B2004" s="78" t="s">
        <v>14067</v>
      </c>
      <c r="C2004" s="78" t="n">
        <v>60356332</v>
      </c>
      <c r="D2004" s="78" t="s">
        <v>14069</v>
      </c>
      <c r="E2004" s="78" t="s">
        <v>14068</v>
      </c>
      <c r="N2004" s="78" t="s">
        <v>16502</v>
      </c>
    </row>
    <row r="2005" customFormat="false" ht="15" hidden="false" customHeight="false" outlineLevel="0" collapsed="false">
      <c r="A2005" s="78" t="s">
        <v>16497</v>
      </c>
      <c r="B2005" s="78" t="s">
        <v>14384</v>
      </c>
      <c r="C2005" s="78" t="n">
        <v>21071651</v>
      </c>
      <c r="D2005" s="78" t="s">
        <v>14386</v>
      </c>
      <c r="E2005" s="78" t="s">
        <v>14385</v>
      </c>
      <c r="N2005" s="78" t="s">
        <v>16502</v>
      </c>
    </row>
    <row r="2006" customFormat="false" ht="15" hidden="false" customHeight="false" outlineLevel="0" collapsed="false">
      <c r="A2006" s="78" t="s">
        <v>16497</v>
      </c>
      <c r="B2006" s="78" t="s">
        <v>13876</v>
      </c>
      <c r="C2006" s="78" t="n">
        <v>21004312</v>
      </c>
      <c r="D2006" s="78" t="n">
        <v>816850101</v>
      </c>
      <c r="E2006" s="78" t="s">
        <v>13877</v>
      </c>
      <c r="N2006" s="78" t="s">
        <v>16502</v>
      </c>
    </row>
    <row r="2007" customFormat="false" ht="15" hidden="false" customHeight="false" outlineLevel="0" collapsed="false">
      <c r="A2007" s="78" t="s">
        <v>16497</v>
      </c>
      <c r="B2007" s="78" t="s">
        <v>13876</v>
      </c>
      <c r="C2007" s="78" t="n">
        <v>21004312</v>
      </c>
      <c r="D2007" s="78" t="n">
        <v>816850101</v>
      </c>
      <c r="E2007" s="78" t="s">
        <v>13877</v>
      </c>
      <c r="N2007" s="78" t="s">
        <v>16502</v>
      </c>
    </row>
    <row r="2008" customFormat="false" ht="15" hidden="false" customHeight="false" outlineLevel="0" collapsed="false">
      <c r="A2008" s="78" t="s">
        <v>16497</v>
      </c>
      <c r="B2008" s="78" t="s">
        <v>13876</v>
      </c>
      <c r="C2008" s="78" t="n">
        <v>21004312</v>
      </c>
      <c r="D2008" s="78" t="n">
        <v>816850101</v>
      </c>
      <c r="E2008" s="78" t="s">
        <v>13877</v>
      </c>
      <c r="N2008" s="78" t="s">
        <v>16502</v>
      </c>
    </row>
    <row r="2009" customFormat="false" ht="15" hidden="false" customHeight="false" outlineLevel="0" collapsed="false">
      <c r="A2009" s="78" t="s">
        <v>16497</v>
      </c>
      <c r="B2009" s="78" t="s">
        <v>13885</v>
      </c>
      <c r="C2009" s="78" t="n">
        <v>156909083</v>
      </c>
      <c r="D2009" s="78" t="s">
        <v>1102</v>
      </c>
      <c r="E2009" s="78" t="s">
        <v>13886</v>
      </c>
      <c r="F2009" s="78" t="s">
        <v>16498</v>
      </c>
      <c r="G2009" s="78" t="s">
        <v>13876</v>
      </c>
      <c r="H2009" s="78" t="s">
        <v>13876</v>
      </c>
      <c r="I2009" s="78" t="s">
        <v>17355</v>
      </c>
      <c r="J2009" s="78" t="n">
        <v>21004312</v>
      </c>
      <c r="K2009" s="78" t="n">
        <v>816850101</v>
      </c>
      <c r="L2009" s="78" t="s">
        <v>17356</v>
      </c>
      <c r="M2009" s="78" t="s">
        <v>13877</v>
      </c>
      <c r="N2009" s="78" t="s">
        <v>16502</v>
      </c>
    </row>
    <row r="2010" customFormat="false" ht="15" hidden="false" customHeight="false" outlineLevel="0" collapsed="false">
      <c r="A2010" s="78" t="s">
        <v>16497</v>
      </c>
      <c r="B2010" s="78" t="s">
        <v>13885</v>
      </c>
      <c r="C2010" s="78" t="n">
        <v>156909083</v>
      </c>
      <c r="D2010" s="78" t="s">
        <v>1102</v>
      </c>
      <c r="E2010" s="78" t="s">
        <v>13886</v>
      </c>
      <c r="F2010" s="78" t="s">
        <v>16498</v>
      </c>
      <c r="G2010" s="78" t="s">
        <v>13876</v>
      </c>
      <c r="H2010" s="78" t="s">
        <v>13876</v>
      </c>
      <c r="I2010" s="78" t="s">
        <v>17355</v>
      </c>
      <c r="J2010" s="78" t="n">
        <v>21004312</v>
      </c>
      <c r="K2010" s="78" t="n">
        <v>816850101</v>
      </c>
      <c r="L2010" s="78" t="s">
        <v>17356</v>
      </c>
      <c r="M2010" s="78" t="s">
        <v>13877</v>
      </c>
      <c r="N2010" s="78" t="s">
        <v>16502</v>
      </c>
    </row>
    <row r="2011" customFormat="false" ht="15" hidden="false" customHeight="false" outlineLevel="0" collapsed="false">
      <c r="A2011" s="78" t="s">
        <v>16497</v>
      </c>
      <c r="B2011" s="78" t="s">
        <v>13885</v>
      </c>
      <c r="C2011" s="78" t="n">
        <v>156909083</v>
      </c>
      <c r="D2011" s="78" t="s">
        <v>1102</v>
      </c>
      <c r="E2011" s="78" t="s">
        <v>13886</v>
      </c>
      <c r="F2011" s="78" t="s">
        <v>16498</v>
      </c>
      <c r="G2011" s="78" t="s">
        <v>13876</v>
      </c>
      <c r="H2011" s="78" t="s">
        <v>13876</v>
      </c>
      <c r="I2011" s="78" t="s">
        <v>17355</v>
      </c>
      <c r="J2011" s="78" t="n">
        <v>21004312</v>
      </c>
      <c r="K2011" s="78" t="n">
        <v>816850101</v>
      </c>
      <c r="L2011" s="78" t="s">
        <v>17356</v>
      </c>
      <c r="M2011" s="78" t="s">
        <v>13877</v>
      </c>
      <c r="N2011" s="78" t="s">
        <v>16502</v>
      </c>
    </row>
    <row r="2012" customFormat="false" ht="15" hidden="false" customHeight="false" outlineLevel="0" collapsed="false">
      <c r="A2012" s="78" t="s">
        <v>16497</v>
      </c>
      <c r="B2012" s="78" t="s">
        <v>14088</v>
      </c>
      <c r="C2012" s="78" t="n">
        <v>48249789</v>
      </c>
      <c r="D2012" s="78" t="s">
        <v>14090</v>
      </c>
      <c r="E2012" s="78" t="s">
        <v>14089</v>
      </c>
      <c r="N2012" s="78" t="s">
        <v>16502</v>
      </c>
    </row>
    <row r="2013" customFormat="false" ht="15" hidden="false" customHeight="false" outlineLevel="0" collapsed="false">
      <c r="A2013" s="78" t="s">
        <v>16497</v>
      </c>
      <c r="B2013" s="78" t="s">
        <v>14088</v>
      </c>
      <c r="C2013" s="78" t="n">
        <v>48249789</v>
      </c>
      <c r="D2013" s="78" t="s">
        <v>14090</v>
      </c>
      <c r="E2013" s="78" t="s">
        <v>14089</v>
      </c>
      <c r="N2013" s="78" t="s">
        <v>16502</v>
      </c>
    </row>
    <row r="2014" customFormat="false" ht="15" hidden="false" customHeight="false" outlineLevel="0" collapsed="false">
      <c r="A2014" s="78" t="s">
        <v>16497</v>
      </c>
      <c r="B2014" s="78" t="s">
        <v>14088</v>
      </c>
      <c r="C2014" s="78" t="n">
        <v>48249789</v>
      </c>
      <c r="D2014" s="78" t="s">
        <v>14090</v>
      </c>
      <c r="E2014" s="78" t="s">
        <v>14089</v>
      </c>
      <c r="N2014" s="78" t="s">
        <v>16502</v>
      </c>
    </row>
    <row r="2015" customFormat="false" ht="15" hidden="false" customHeight="false" outlineLevel="0" collapsed="false">
      <c r="A2015" s="78" t="s">
        <v>16497</v>
      </c>
      <c r="B2015" s="78" t="s">
        <v>14088</v>
      </c>
      <c r="C2015" s="78" t="n">
        <v>48249789</v>
      </c>
      <c r="D2015" s="78" t="s">
        <v>14090</v>
      </c>
      <c r="E2015" s="78" t="s">
        <v>14089</v>
      </c>
      <c r="N2015" s="78" t="s">
        <v>16502</v>
      </c>
    </row>
    <row r="2016" customFormat="false" ht="15" hidden="false" customHeight="false" outlineLevel="0" collapsed="false">
      <c r="A2016" s="78" t="s">
        <v>16497</v>
      </c>
      <c r="B2016" s="78" t="s">
        <v>14097</v>
      </c>
      <c r="C2016" s="78" t="n">
        <v>146990433</v>
      </c>
      <c r="D2016" s="78" t="s">
        <v>290</v>
      </c>
      <c r="E2016" s="78" t="s">
        <v>14098</v>
      </c>
      <c r="F2016" s="78" t="s">
        <v>16498</v>
      </c>
      <c r="G2016" s="78" t="s">
        <v>14088</v>
      </c>
      <c r="H2016" s="78" t="s">
        <v>14088</v>
      </c>
      <c r="I2016" s="78" t="s">
        <v>17357</v>
      </c>
      <c r="J2016" s="78" t="n">
        <v>48249789</v>
      </c>
      <c r="K2016" s="78" t="s">
        <v>14090</v>
      </c>
      <c r="L2016" s="78" t="s">
        <v>17358</v>
      </c>
      <c r="M2016" s="78" t="s">
        <v>14089</v>
      </c>
      <c r="N2016" s="78" t="s">
        <v>16502</v>
      </c>
    </row>
    <row r="2017" customFormat="false" ht="15" hidden="false" customHeight="false" outlineLevel="0" collapsed="false">
      <c r="A2017" s="78" t="s">
        <v>16497</v>
      </c>
      <c r="B2017" s="78" t="s">
        <v>14097</v>
      </c>
      <c r="C2017" s="78" t="n">
        <v>146990433</v>
      </c>
      <c r="D2017" s="78" t="s">
        <v>290</v>
      </c>
      <c r="E2017" s="78" t="s">
        <v>14098</v>
      </c>
      <c r="F2017" s="78" t="s">
        <v>16498</v>
      </c>
      <c r="G2017" s="78" t="s">
        <v>14088</v>
      </c>
      <c r="H2017" s="78" t="s">
        <v>14088</v>
      </c>
      <c r="I2017" s="78" t="s">
        <v>17357</v>
      </c>
      <c r="J2017" s="78" t="n">
        <v>48249789</v>
      </c>
      <c r="K2017" s="78" t="s">
        <v>14090</v>
      </c>
      <c r="L2017" s="78" t="s">
        <v>17358</v>
      </c>
      <c r="M2017" s="78" t="s">
        <v>14089</v>
      </c>
      <c r="N2017" s="78" t="s">
        <v>16502</v>
      </c>
    </row>
    <row r="2018" customFormat="false" ht="15" hidden="false" customHeight="false" outlineLevel="0" collapsed="false">
      <c r="A2018" s="78" t="s">
        <v>16497</v>
      </c>
      <c r="B2018" s="78" t="s">
        <v>14097</v>
      </c>
      <c r="C2018" s="78" t="n">
        <v>146990433</v>
      </c>
      <c r="D2018" s="78" t="s">
        <v>290</v>
      </c>
      <c r="E2018" s="78" t="s">
        <v>14098</v>
      </c>
      <c r="F2018" s="78" t="s">
        <v>16498</v>
      </c>
      <c r="G2018" s="78" t="s">
        <v>14088</v>
      </c>
      <c r="H2018" s="78" t="s">
        <v>14088</v>
      </c>
      <c r="I2018" s="78" t="s">
        <v>17357</v>
      </c>
      <c r="J2018" s="78" t="n">
        <v>48249789</v>
      </c>
      <c r="K2018" s="78" t="s">
        <v>14090</v>
      </c>
      <c r="L2018" s="78" t="s">
        <v>17358</v>
      </c>
      <c r="M2018" s="78" t="s">
        <v>14089</v>
      </c>
      <c r="N2018" s="78" t="s">
        <v>16502</v>
      </c>
    </row>
    <row r="2019" customFormat="false" ht="15" hidden="false" customHeight="false" outlineLevel="0" collapsed="false">
      <c r="A2019" s="78" t="s">
        <v>16497</v>
      </c>
      <c r="B2019" s="78" t="s">
        <v>14114</v>
      </c>
      <c r="C2019" s="78" t="n">
        <v>97535149</v>
      </c>
      <c r="D2019" s="78" t="n">
        <v>833445109</v>
      </c>
      <c r="E2019" s="78" t="s">
        <v>14115</v>
      </c>
      <c r="N2019" s="78" t="s">
        <v>16502</v>
      </c>
    </row>
    <row r="2020" customFormat="false" ht="15" hidden="false" customHeight="false" outlineLevel="0" collapsed="false">
      <c r="A2020" s="78" t="s">
        <v>16497</v>
      </c>
      <c r="B2020" s="78" t="s">
        <v>14123</v>
      </c>
      <c r="C2020" s="78" t="n">
        <v>118579259</v>
      </c>
      <c r="F2020" s="78" t="s">
        <v>16498</v>
      </c>
      <c r="G2020" s="78" t="s">
        <v>14114</v>
      </c>
      <c r="H2020" s="78" t="s">
        <v>14114</v>
      </c>
      <c r="I2020" s="78" t="s">
        <v>17359</v>
      </c>
      <c r="J2020" s="78" t="n">
        <v>97535149</v>
      </c>
      <c r="K2020" s="78" t="n">
        <v>833445109</v>
      </c>
      <c r="L2020" s="78" t="s">
        <v>17360</v>
      </c>
      <c r="M2020" s="78" t="s">
        <v>14115</v>
      </c>
      <c r="N2020" s="78" t="s">
        <v>16502</v>
      </c>
    </row>
    <row r="2021" customFormat="false" ht="15" hidden="false" customHeight="false" outlineLevel="0" collapsed="false">
      <c r="A2021" s="78" t="s">
        <v>16497</v>
      </c>
      <c r="B2021" s="78" t="s">
        <v>14130</v>
      </c>
      <c r="C2021" s="78" t="n">
        <v>126596669</v>
      </c>
      <c r="F2021" s="78" t="s">
        <v>16498</v>
      </c>
      <c r="G2021" s="78" t="s">
        <v>14114</v>
      </c>
      <c r="H2021" s="78" t="s">
        <v>14114</v>
      </c>
      <c r="I2021" s="78" t="s">
        <v>17359</v>
      </c>
      <c r="J2021" s="78" t="n">
        <v>97535149</v>
      </c>
      <c r="K2021" s="78" t="n">
        <v>833445109</v>
      </c>
      <c r="L2021" s="78" t="s">
        <v>17360</v>
      </c>
      <c r="M2021" s="78" t="s">
        <v>14115</v>
      </c>
      <c r="N2021" s="78" t="s">
        <v>16502</v>
      </c>
    </row>
    <row r="2022" customFormat="false" ht="15" hidden="false" customHeight="false" outlineLevel="0" collapsed="false">
      <c r="A2022" s="78" t="s">
        <v>16497</v>
      </c>
      <c r="B2022" s="78" t="s">
        <v>14394</v>
      </c>
      <c r="C2022" s="78" t="n">
        <v>21070016</v>
      </c>
      <c r="D2022" s="78" t="n">
        <v>871607107</v>
      </c>
      <c r="E2022" s="78" t="s">
        <v>14395</v>
      </c>
      <c r="N2022" s="78" t="s">
        <v>16502</v>
      </c>
    </row>
    <row r="2023" customFormat="false" ht="15" hidden="false" customHeight="false" outlineLevel="0" collapsed="false">
      <c r="A2023" s="78" t="s">
        <v>16497</v>
      </c>
      <c r="B2023" s="78" t="s">
        <v>14402</v>
      </c>
      <c r="C2023" s="78" t="n">
        <v>118523806</v>
      </c>
      <c r="F2023" s="78" t="s">
        <v>16498</v>
      </c>
      <c r="G2023" s="78" t="s">
        <v>14394</v>
      </c>
      <c r="H2023" s="78" t="s">
        <v>14394</v>
      </c>
      <c r="I2023" s="78" t="s">
        <v>644</v>
      </c>
      <c r="J2023" s="78" t="n">
        <v>21070016</v>
      </c>
      <c r="K2023" s="78" t="n">
        <v>871607107</v>
      </c>
      <c r="L2023" s="78" t="s">
        <v>17361</v>
      </c>
      <c r="M2023" s="78" t="s">
        <v>14395</v>
      </c>
      <c r="N2023" s="78" t="s">
        <v>16502</v>
      </c>
    </row>
    <row r="2024" customFormat="false" ht="15" hidden="false" customHeight="false" outlineLevel="0" collapsed="false">
      <c r="A2024" s="78" t="s">
        <v>16497</v>
      </c>
      <c r="B2024" s="78" t="s">
        <v>14409</v>
      </c>
      <c r="C2024" s="78" t="n">
        <v>118523599</v>
      </c>
      <c r="F2024" s="78" t="s">
        <v>16498</v>
      </c>
      <c r="G2024" s="78" t="s">
        <v>14394</v>
      </c>
      <c r="H2024" s="78" t="s">
        <v>14394</v>
      </c>
      <c r="I2024" s="78" t="s">
        <v>644</v>
      </c>
      <c r="J2024" s="78" t="n">
        <v>21070016</v>
      </c>
      <c r="K2024" s="78" t="n">
        <v>871607107</v>
      </c>
      <c r="L2024" s="78" t="s">
        <v>17361</v>
      </c>
      <c r="M2024" s="78" t="s">
        <v>14395</v>
      </c>
      <c r="N2024" s="78" t="s">
        <v>16502</v>
      </c>
    </row>
    <row r="2025" customFormat="false" ht="15" hidden="false" customHeight="false" outlineLevel="0" collapsed="false">
      <c r="A2025" s="78" t="s">
        <v>16497</v>
      </c>
      <c r="B2025" s="78" t="s">
        <v>14423</v>
      </c>
      <c r="C2025" s="78" t="n">
        <v>154165672</v>
      </c>
      <c r="F2025" s="78" t="s">
        <v>16498</v>
      </c>
      <c r="G2025" s="78" t="s">
        <v>14394</v>
      </c>
      <c r="H2025" s="78" t="s">
        <v>14394</v>
      </c>
      <c r="I2025" s="78" t="s">
        <v>644</v>
      </c>
      <c r="J2025" s="78" t="n">
        <v>21070016</v>
      </c>
      <c r="K2025" s="78" t="n">
        <v>871607107</v>
      </c>
      <c r="L2025" s="78" t="s">
        <v>17361</v>
      </c>
      <c r="M2025" s="78" t="s">
        <v>14395</v>
      </c>
      <c r="N2025" s="78" t="s">
        <v>16502</v>
      </c>
    </row>
    <row r="2026" customFormat="false" ht="15" hidden="false" customHeight="false" outlineLevel="0" collapsed="false">
      <c r="A2026" s="78" t="s">
        <v>16497</v>
      </c>
      <c r="B2026" s="78" t="s">
        <v>14416</v>
      </c>
      <c r="C2026" s="78" t="n">
        <v>153936382</v>
      </c>
      <c r="F2026" s="78" t="s">
        <v>16498</v>
      </c>
      <c r="G2026" s="78" t="s">
        <v>14394</v>
      </c>
      <c r="H2026" s="78" t="s">
        <v>14394</v>
      </c>
      <c r="I2026" s="78" t="s">
        <v>644</v>
      </c>
      <c r="J2026" s="78" t="n">
        <v>21070016</v>
      </c>
      <c r="K2026" s="78" t="n">
        <v>871607107</v>
      </c>
      <c r="L2026" s="78" t="s">
        <v>17361</v>
      </c>
      <c r="M2026" s="78" t="s">
        <v>14395</v>
      </c>
      <c r="N2026" s="78" t="s">
        <v>16502</v>
      </c>
    </row>
    <row r="2027" customFormat="false" ht="15" hidden="false" customHeight="false" outlineLevel="0" collapsed="false">
      <c r="A2027" s="78" t="s">
        <v>16497</v>
      </c>
      <c r="B2027" s="78" t="s">
        <v>14199</v>
      </c>
      <c r="C2027" s="78" t="n">
        <v>119109387</v>
      </c>
      <c r="D2027" s="78" t="s">
        <v>14201</v>
      </c>
      <c r="E2027" s="78" t="s">
        <v>14200</v>
      </c>
      <c r="N2027" s="78" t="s">
        <v>16502</v>
      </c>
    </row>
    <row r="2028" customFormat="false" ht="15" hidden="false" customHeight="false" outlineLevel="0" collapsed="false">
      <c r="A2028" s="78" t="s">
        <v>16497</v>
      </c>
      <c r="B2028" s="78" t="s">
        <v>17362</v>
      </c>
      <c r="C2028" s="78" t="n">
        <v>151358036</v>
      </c>
      <c r="F2028" s="78" t="s">
        <v>17363</v>
      </c>
      <c r="G2028" s="78" t="s">
        <v>6414</v>
      </c>
      <c r="H2028" s="78" t="s">
        <v>6414</v>
      </c>
      <c r="I2028" s="78" t="s">
        <v>17364</v>
      </c>
      <c r="J2028" s="78" t="n">
        <v>145973794</v>
      </c>
      <c r="N2028" s="78" t="s">
        <v>16502</v>
      </c>
    </row>
    <row r="2029" customFormat="false" ht="15" hidden="false" customHeight="false" outlineLevel="0" collapsed="false">
      <c r="A2029" s="78" t="s">
        <v>16497</v>
      </c>
      <c r="B2029" s="78" t="s">
        <v>6414</v>
      </c>
      <c r="C2029" s="78" t="n">
        <v>145973794</v>
      </c>
      <c r="N2029" s="78" t="s">
        <v>16502</v>
      </c>
    </row>
    <row r="2030" customFormat="false" ht="15" hidden="false" customHeight="false" outlineLevel="0" collapsed="false">
      <c r="A2030" s="78" t="s">
        <v>16497</v>
      </c>
      <c r="B2030" s="78" t="s">
        <v>13508</v>
      </c>
      <c r="C2030" s="78" t="n">
        <v>21002432</v>
      </c>
      <c r="D2030" s="78" t="s">
        <v>278</v>
      </c>
      <c r="E2030" s="78" t="s">
        <v>13509</v>
      </c>
      <c r="N2030" s="78" t="s">
        <v>16502</v>
      </c>
    </row>
    <row r="2031" customFormat="false" ht="15" hidden="false" customHeight="false" outlineLevel="0" collapsed="false">
      <c r="A2031" s="78" t="s">
        <v>16497</v>
      </c>
      <c r="B2031" s="78" t="s">
        <v>13537</v>
      </c>
      <c r="C2031" s="78" t="n">
        <v>155782669</v>
      </c>
      <c r="F2031" s="78" t="s">
        <v>16498</v>
      </c>
      <c r="G2031" s="78" t="s">
        <v>13508</v>
      </c>
      <c r="H2031" s="78" t="s">
        <v>13508</v>
      </c>
      <c r="I2031" s="78" t="s">
        <v>620</v>
      </c>
      <c r="J2031" s="78" t="n">
        <v>21002432</v>
      </c>
      <c r="K2031" s="78" t="s">
        <v>278</v>
      </c>
      <c r="L2031" s="78" t="s">
        <v>17365</v>
      </c>
      <c r="M2031" s="78" t="s">
        <v>13509</v>
      </c>
      <c r="N2031" s="78" t="s">
        <v>16502</v>
      </c>
    </row>
    <row r="2032" customFormat="false" ht="15" hidden="false" customHeight="false" outlineLevel="0" collapsed="false">
      <c r="A2032" s="78" t="s">
        <v>16497</v>
      </c>
      <c r="B2032" s="78" t="s">
        <v>13530</v>
      </c>
      <c r="C2032" s="78" t="n">
        <v>155782569</v>
      </c>
      <c r="F2032" s="78" t="s">
        <v>16498</v>
      </c>
      <c r="G2032" s="78" t="s">
        <v>13508</v>
      </c>
      <c r="H2032" s="78" t="s">
        <v>13508</v>
      </c>
      <c r="I2032" s="78" t="s">
        <v>620</v>
      </c>
      <c r="J2032" s="78" t="n">
        <v>21002432</v>
      </c>
      <c r="K2032" s="78" t="s">
        <v>278</v>
      </c>
      <c r="L2032" s="78" t="s">
        <v>17365</v>
      </c>
      <c r="M2032" s="78" t="s">
        <v>13509</v>
      </c>
      <c r="N2032" s="78" t="s">
        <v>16502</v>
      </c>
    </row>
    <row r="2033" customFormat="false" ht="15" hidden="false" customHeight="false" outlineLevel="0" collapsed="false">
      <c r="A2033" s="78" t="s">
        <v>16497</v>
      </c>
      <c r="B2033" s="78" t="s">
        <v>13523</v>
      </c>
      <c r="C2033" s="78" t="n">
        <v>148172382</v>
      </c>
      <c r="F2033" s="78" t="s">
        <v>16498</v>
      </c>
      <c r="G2033" s="78" t="s">
        <v>13508</v>
      </c>
      <c r="H2033" s="78" t="s">
        <v>13508</v>
      </c>
      <c r="I2033" s="78" t="s">
        <v>620</v>
      </c>
      <c r="J2033" s="78" t="n">
        <v>21002432</v>
      </c>
      <c r="K2033" s="78" t="s">
        <v>278</v>
      </c>
      <c r="L2033" s="78" t="s">
        <v>17365</v>
      </c>
      <c r="M2033" s="78" t="s">
        <v>13509</v>
      </c>
      <c r="N2033" s="78" t="s">
        <v>16502</v>
      </c>
    </row>
    <row r="2034" customFormat="false" ht="15" hidden="false" customHeight="false" outlineLevel="0" collapsed="false">
      <c r="A2034" s="78" t="s">
        <v>16497</v>
      </c>
      <c r="B2034" s="78" t="s">
        <v>13516</v>
      </c>
      <c r="C2034" s="78" t="n">
        <v>148172337</v>
      </c>
      <c r="F2034" s="78" t="s">
        <v>16498</v>
      </c>
      <c r="G2034" s="78" t="s">
        <v>13508</v>
      </c>
      <c r="H2034" s="78" t="s">
        <v>13508</v>
      </c>
      <c r="I2034" s="78" t="s">
        <v>620</v>
      </c>
      <c r="J2034" s="78" t="n">
        <v>21002432</v>
      </c>
      <c r="K2034" s="78" t="s">
        <v>278</v>
      </c>
      <c r="L2034" s="78" t="s">
        <v>17365</v>
      </c>
      <c r="M2034" s="78" t="s">
        <v>13509</v>
      </c>
      <c r="N2034" s="78" t="s">
        <v>16502</v>
      </c>
    </row>
    <row r="2035" customFormat="false" ht="15" hidden="false" customHeight="false" outlineLevel="0" collapsed="false">
      <c r="A2035" s="78" t="s">
        <v>16497</v>
      </c>
      <c r="B2035" s="78" t="s">
        <v>14209</v>
      </c>
      <c r="C2035" s="78" t="n">
        <v>89211814</v>
      </c>
      <c r="D2035" s="78" t="s">
        <v>14211</v>
      </c>
      <c r="E2035" s="78" t="s">
        <v>14210</v>
      </c>
      <c r="N2035" s="78" t="s">
        <v>16502</v>
      </c>
    </row>
    <row r="2036" customFormat="false" ht="15" hidden="false" customHeight="false" outlineLevel="0" collapsed="false">
      <c r="A2036" s="78" t="s">
        <v>16497</v>
      </c>
      <c r="B2036" s="78" t="s">
        <v>14209</v>
      </c>
      <c r="C2036" s="78" t="n">
        <v>89211814</v>
      </c>
      <c r="D2036" s="78" t="s">
        <v>14211</v>
      </c>
      <c r="E2036" s="78" t="s">
        <v>14210</v>
      </c>
      <c r="N2036" s="78" t="s">
        <v>16502</v>
      </c>
    </row>
    <row r="2037" customFormat="false" ht="15" hidden="false" customHeight="false" outlineLevel="0" collapsed="false">
      <c r="A2037" s="78" t="s">
        <v>16497</v>
      </c>
      <c r="B2037" s="78" t="s">
        <v>14218</v>
      </c>
      <c r="C2037" s="78" t="n">
        <v>158339606</v>
      </c>
      <c r="D2037" s="78" t="s">
        <v>1117</v>
      </c>
      <c r="E2037" s="78" t="s">
        <v>14219</v>
      </c>
      <c r="F2037" s="78" t="s">
        <v>16498</v>
      </c>
      <c r="G2037" s="78" t="s">
        <v>14209</v>
      </c>
      <c r="H2037" s="78" t="s">
        <v>14209</v>
      </c>
      <c r="I2037" s="78" t="s">
        <v>17366</v>
      </c>
      <c r="J2037" s="78" t="n">
        <v>89211814</v>
      </c>
      <c r="K2037" s="78" t="s">
        <v>14211</v>
      </c>
      <c r="L2037" s="78" t="s">
        <v>17367</v>
      </c>
      <c r="M2037" s="78" t="s">
        <v>14210</v>
      </c>
      <c r="N2037" s="78" t="s">
        <v>16502</v>
      </c>
    </row>
    <row r="2038" customFormat="false" ht="15" hidden="false" customHeight="false" outlineLevel="0" collapsed="false">
      <c r="A2038" s="78" t="s">
        <v>16497</v>
      </c>
      <c r="B2038" s="78" t="s">
        <v>14218</v>
      </c>
      <c r="C2038" s="78" t="n">
        <v>158339606</v>
      </c>
      <c r="D2038" s="78" t="s">
        <v>1117</v>
      </c>
      <c r="E2038" s="78" t="s">
        <v>14219</v>
      </c>
      <c r="F2038" s="78" t="s">
        <v>16498</v>
      </c>
      <c r="G2038" s="78" t="s">
        <v>14209</v>
      </c>
      <c r="H2038" s="78" t="s">
        <v>14209</v>
      </c>
      <c r="I2038" s="78" t="s">
        <v>17366</v>
      </c>
      <c r="J2038" s="78" t="n">
        <v>89211814</v>
      </c>
      <c r="K2038" s="78" t="s">
        <v>14211</v>
      </c>
      <c r="L2038" s="78" t="s">
        <v>17367</v>
      </c>
      <c r="M2038" s="78" t="s">
        <v>14210</v>
      </c>
      <c r="N2038" s="78" t="s">
        <v>16502</v>
      </c>
    </row>
    <row r="2039" customFormat="false" ht="15" hidden="false" customHeight="false" outlineLevel="0" collapsed="false">
      <c r="A2039" s="78" t="s">
        <v>16497</v>
      </c>
      <c r="B2039" s="78" t="s">
        <v>14248</v>
      </c>
      <c r="C2039" s="78" t="n">
        <v>25542194</v>
      </c>
      <c r="D2039" s="78" t="n">
        <v>848637104</v>
      </c>
      <c r="E2039" s="78" t="s">
        <v>14249</v>
      </c>
      <c r="N2039" s="78" t="s">
        <v>16502</v>
      </c>
    </row>
    <row r="2040" customFormat="false" ht="15" hidden="false" customHeight="false" outlineLevel="0" collapsed="false">
      <c r="A2040" s="78" t="s">
        <v>16497</v>
      </c>
      <c r="B2040" s="78" t="s">
        <v>14257</v>
      </c>
      <c r="C2040" s="78" t="n">
        <v>59397664</v>
      </c>
      <c r="D2040" s="78" t="s">
        <v>17368</v>
      </c>
      <c r="E2040" s="78" t="s">
        <v>14258</v>
      </c>
      <c r="N2040" s="78" t="s">
        <v>16502</v>
      </c>
    </row>
    <row r="2041" customFormat="false" ht="15" hidden="false" customHeight="false" outlineLevel="0" collapsed="false">
      <c r="A2041" s="78" t="s">
        <v>16497</v>
      </c>
      <c r="B2041" s="78" t="s">
        <v>14265</v>
      </c>
      <c r="C2041" s="78" t="n">
        <v>129685774</v>
      </c>
      <c r="D2041" s="78" t="s">
        <v>1122</v>
      </c>
      <c r="E2041" s="78" t="s">
        <v>14266</v>
      </c>
      <c r="F2041" s="78" t="s">
        <v>16498</v>
      </c>
      <c r="G2041" s="78" t="s">
        <v>14257</v>
      </c>
      <c r="H2041" s="78" t="s">
        <v>14257</v>
      </c>
      <c r="I2041" s="78" t="s">
        <v>17369</v>
      </c>
      <c r="J2041" s="78" t="n">
        <v>59397664</v>
      </c>
      <c r="K2041" s="78" t="s">
        <v>17368</v>
      </c>
      <c r="L2041" s="78" t="s">
        <v>17370</v>
      </c>
      <c r="M2041" s="78" t="s">
        <v>14258</v>
      </c>
      <c r="N2041" s="78" t="s">
        <v>16502</v>
      </c>
    </row>
    <row r="2042" customFormat="false" ht="15" hidden="false" customHeight="false" outlineLevel="0" collapsed="false">
      <c r="A2042" s="78" t="s">
        <v>16497</v>
      </c>
      <c r="B2042" s="78" t="s">
        <v>14228</v>
      </c>
      <c r="C2042" s="78" t="n">
        <v>21071523</v>
      </c>
      <c r="D2042" s="78" t="n">
        <v>848574109</v>
      </c>
      <c r="E2042" s="78" t="s">
        <v>14229</v>
      </c>
      <c r="N2042" s="78" t="s">
        <v>16502</v>
      </c>
    </row>
    <row r="2043" customFormat="false" ht="15" hidden="false" customHeight="false" outlineLevel="0" collapsed="false">
      <c r="A2043" s="78" t="s">
        <v>16497</v>
      </c>
      <c r="B2043" s="78" t="s">
        <v>14228</v>
      </c>
      <c r="C2043" s="78" t="n">
        <v>21071523</v>
      </c>
      <c r="D2043" s="78" t="n">
        <v>848574109</v>
      </c>
      <c r="E2043" s="78" t="s">
        <v>14229</v>
      </c>
      <c r="N2043" s="78" t="s">
        <v>16502</v>
      </c>
    </row>
    <row r="2044" customFormat="false" ht="15" hidden="false" customHeight="false" outlineLevel="0" collapsed="false">
      <c r="A2044" s="78" t="s">
        <v>16497</v>
      </c>
      <c r="B2044" s="78" t="s">
        <v>13722</v>
      </c>
      <c r="C2044" s="78" t="n">
        <v>61100198</v>
      </c>
      <c r="D2044" s="78" t="s">
        <v>13724</v>
      </c>
      <c r="E2044" s="78" t="s">
        <v>13723</v>
      </c>
      <c r="N2044" s="78" t="s">
        <v>16502</v>
      </c>
    </row>
    <row r="2045" customFormat="false" ht="15" hidden="false" customHeight="false" outlineLevel="0" collapsed="false">
      <c r="A2045" s="78" t="s">
        <v>16497</v>
      </c>
      <c r="B2045" s="78" t="s">
        <v>1319</v>
      </c>
      <c r="C2045" s="78" t="n">
        <v>139693011</v>
      </c>
      <c r="F2045" s="78" t="s">
        <v>16862</v>
      </c>
      <c r="G2045" s="78" t="s">
        <v>16863</v>
      </c>
      <c r="H2045" s="78" t="s">
        <v>16863</v>
      </c>
      <c r="I2045" s="78" t="s">
        <v>16864</v>
      </c>
      <c r="J2045" s="78" t="n">
        <v>21000015</v>
      </c>
      <c r="M2045" s="78" t="s">
        <v>1300</v>
      </c>
      <c r="N2045" s="78" t="s">
        <v>16502</v>
      </c>
    </row>
    <row r="2046" customFormat="false" ht="15" hidden="false" customHeight="false" outlineLevel="0" collapsed="false">
      <c r="A2046" s="78" t="s">
        <v>16497</v>
      </c>
      <c r="B2046" s="78" t="s">
        <v>1326</v>
      </c>
      <c r="C2046" s="78" t="n">
        <v>139693015</v>
      </c>
      <c r="F2046" s="78" t="s">
        <v>16862</v>
      </c>
      <c r="G2046" s="78" t="s">
        <v>16863</v>
      </c>
      <c r="H2046" s="78" t="s">
        <v>16863</v>
      </c>
      <c r="I2046" s="78" t="s">
        <v>16864</v>
      </c>
      <c r="J2046" s="78" t="n">
        <v>21000015</v>
      </c>
      <c r="M2046" s="78" t="s">
        <v>1300</v>
      </c>
      <c r="N2046" s="78" t="s">
        <v>16502</v>
      </c>
    </row>
    <row r="2047" customFormat="false" ht="15" hidden="false" customHeight="false" outlineLevel="0" collapsed="false">
      <c r="A2047" s="78" t="s">
        <v>16497</v>
      </c>
      <c r="B2047" s="78" t="s">
        <v>1333</v>
      </c>
      <c r="C2047" s="78" t="n">
        <v>139692800</v>
      </c>
      <c r="F2047" s="78" t="s">
        <v>16862</v>
      </c>
      <c r="G2047" s="78" t="s">
        <v>16863</v>
      </c>
      <c r="H2047" s="78" t="s">
        <v>16863</v>
      </c>
      <c r="I2047" s="78" t="s">
        <v>16864</v>
      </c>
      <c r="J2047" s="78" t="n">
        <v>21000015</v>
      </c>
      <c r="M2047" s="78" t="s">
        <v>1300</v>
      </c>
      <c r="N2047" s="78" t="s">
        <v>16502</v>
      </c>
    </row>
    <row r="2048" customFormat="false" ht="15" hidden="false" customHeight="false" outlineLevel="0" collapsed="false">
      <c r="A2048" s="78" t="s">
        <v>16497</v>
      </c>
      <c r="B2048" s="78" t="s">
        <v>1340</v>
      </c>
      <c r="C2048" s="78" t="n">
        <v>139693106</v>
      </c>
      <c r="F2048" s="78" t="s">
        <v>16862</v>
      </c>
      <c r="G2048" s="78" t="s">
        <v>16863</v>
      </c>
      <c r="H2048" s="78" t="s">
        <v>16863</v>
      </c>
      <c r="I2048" s="78" t="s">
        <v>16864</v>
      </c>
      <c r="J2048" s="78" t="n">
        <v>21000015</v>
      </c>
      <c r="M2048" s="78" t="s">
        <v>1300</v>
      </c>
      <c r="N2048" s="78" t="s">
        <v>16502</v>
      </c>
    </row>
    <row r="2049" customFormat="false" ht="15" hidden="false" customHeight="false" outlineLevel="0" collapsed="false">
      <c r="A2049" s="78" t="s">
        <v>16497</v>
      </c>
      <c r="B2049" s="78" t="s">
        <v>1347</v>
      </c>
      <c r="C2049" s="78" t="n">
        <v>139693075</v>
      </c>
      <c r="F2049" s="78" t="s">
        <v>16862</v>
      </c>
      <c r="G2049" s="78" t="s">
        <v>16863</v>
      </c>
      <c r="H2049" s="78" t="s">
        <v>16863</v>
      </c>
      <c r="I2049" s="78" t="s">
        <v>16864</v>
      </c>
      <c r="J2049" s="78" t="n">
        <v>21000015</v>
      </c>
      <c r="M2049" s="78" t="s">
        <v>1300</v>
      </c>
      <c r="N2049" s="78" t="s">
        <v>16502</v>
      </c>
    </row>
    <row r="2050" customFormat="false" ht="15" hidden="false" customHeight="false" outlineLevel="0" collapsed="false">
      <c r="A2050" s="78" t="s">
        <v>16497</v>
      </c>
      <c r="B2050" s="78" t="s">
        <v>1354</v>
      </c>
      <c r="C2050" s="78" t="n">
        <v>139693146</v>
      </c>
      <c r="F2050" s="78" t="s">
        <v>16862</v>
      </c>
      <c r="G2050" s="78" t="s">
        <v>16863</v>
      </c>
      <c r="H2050" s="78" t="s">
        <v>16863</v>
      </c>
      <c r="I2050" s="78" t="s">
        <v>16864</v>
      </c>
      <c r="J2050" s="78" t="n">
        <v>21000015</v>
      </c>
      <c r="M2050" s="78" t="s">
        <v>1300</v>
      </c>
      <c r="N2050" s="78" t="s">
        <v>16502</v>
      </c>
    </row>
    <row r="2051" customFormat="false" ht="15" hidden="false" customHeight="false" outlineLevel="0" collapsed="false">
      <c r="A2051" s="78" t="s">
        <v>16497</v>
      </c>
      <c r="B2051" s="78" t="s">
        <v>1361</v>
      </c>
      <c r="C2051" s="78" t="n">
        <v>139693233</v>
      </c>
      <c r="F2051" s="78" t="s">
        <v>16862</v>
      </c>
      <c r="G2051" s="78" t="s">
        <v>16863</v>
      </c>
      <c r="H2051" s="78" t="s">
        <v>16863</v>
      </c>
      <c r="I2051" s="78" t="s">
        <v>16864</v>
      </c>
      <c r="J2051" s="78" t="n">
        <v>21000015</v>
      </c>
      <c r="M2051" s="78" t="s">
        <v>1300</v>
      </c>
      <c r="N2051" s="78" t="s">
        <v>16502</v>
      </c>
    </row>
    <row r="2052" customFormat="false" ht="15" hidden="false" customHeight="false" outlineLevel="0" collapsed="false">
      <c r="A2052" s="78" t="s">
        <v>16497</v>
      </c>
      <c r="B2052" s="78" t="s">
        <v>1368</v>
      </c>
      <c r="C2052" s="78" t="n">
        <v>139693058</v>
      </c>
      <c r="F2052" s="78" t="s">
        <v>16862</v>
      </c>
      <c r="G2052" s="78" t="s">
        <v>16863</v>
      </c>
      <c r="H2052" s="78" t="s">
        <v>16863</v>
      </c>
      <c r="I2052" s="78" t="s">
        <v>16864</v>
      </c>
      <c r="J2052" s="78" t="n">
        <v>21000015</v>
      </c>
      <c r="M2052" s="78" t="s">
        <v>1300</v>
      </c>
      <c r="N2052" s="78" t="s">
        <v>16502</v>
      </c>
    </row>
    <row r="2053" customFormat="false" ht="15" hidden="false" customHeight="false" outlineLevel="0" collapsed="false">
      <c r="A2053" s="78" t="s">
        <v>16497</v>
      </c>
      <c r="B2053" s="78" t="s">
        <v>1375</v>
      </c>
      <c r="C2053" s="78" t="n">
        <v>139693212</v>
      </c>
      <c r="F2053" s="78" t="s">
        <v>16862</v>
      </c>
      <c r="G2053" s="78" t="s">
        <v>16863</v>
      </c>
      <c r="H2053" s="78" t="s">
        <v>16863</v>
      </c>
      <c r="I2053" s="78" t="s">
        <v>16864</v>
      </c>
      <c r="J2053" s="78" t="n">
        <v>21000015</v>
      </c>
      <c r="M2053" s="78" t="s">
        <v>1300</v>
      </c>
      <c r="N2053" s="78" t="s">
        <v>16502</v>
      </c>
    </row>
    <row r="2054" customFormat="false" ht="15" hidden="false" customHeight="false" outlineLevel="0" collapsed="false">
      <c r="A2054" s="78" t="s">
        <v>16497</v>
      </c>
      <c r="B2054" s="78" t="s">
        <v>1382</v>
      </c>
      <c r="C2054" s="78" t="n">
        <v>139692993</v>
      </c>
      <c r="F2054" s="78" t="s">
        <v>16862</v>
      </c>
      <c r="G2054" s="78" t="s">
        <v>16863</v>
      </c>
      <c r="H2054" s="78" t="s">
        <v>16863</v>
      </c>
      <c r="I2054" s="78" t="s">
        <v>16864</v>
      </c>
      <c r="J2054" s="78" t="n">
        <v>21000015</v>
      </c>
      <c r="M2054" s="78" t="s">
        <v>1300</v>
      </c>
      <c r="N2054" s="78" t="s">
        <v>16502</v>
      </c>
    </row>
    <row r="2055" customFormat="false" ht="15" hidden="false" customHeight="false" outlineLevel="0" collapsed="false">
      <c r="A2055" s="78" t="s">
        <v>16497</v>
      </c>
      <c r="B2055" s="78" t="s">
        <v>1634</v>
      </c>
      <c r="C2055" s="78" t="n">
        <v>145893566</v>
      </c>
      <c r="F2055" s="78" t="s">
        <v>16862</v>
      </c>
      <c r="G2055" s="78" t="s">
        <v>16863</v>
      </c>
      <c r="H2055" s="78" t="s">
        <v>16863</v>
      </c>
      <c r="I2055" s="78" t="s">
        <v>16864</v>
      </c>
      <c r="J2055" s="78" t="n">
        <v>21000015</v>
      </c>
      <c r="M2055" s="78" t="s">
        <v>1300</v>
      </c>
      <c r="N2055" s="78" t="s">
        <v>16502</v>
      </c>
    </row>
    <row r="2056" customFormat="false" ht="15" hidden="false" customHeight="false" outlineLevel="0" collapsed="false">
      <c r="A2056" s="78" t="s">
        <v>16497</v>
      </c>
      <c r="B2056" s="78" t="s">
        <v>1389</v>
      </c>
      <c r="C2056" s="78" t="n">
        <v>144226529</v>
      </c>
      <c r="F2056" s="78" t="s">
        <v>16862</v>
      </c>
      <c r="G2056" s="78" t="s">
        <v>16863</v>
      </c>
      <c r="H2056" s="78" t="s">
        <v>16863</v>
      </c>
      <c r="I2056" s="78" t="s">
        <v>16864</v>
      </c>
      <c r="J2056" s="78" t="n">
        <v>21000015</v>
      </c>
      <c r="M2056" s="78" t="s">
        <v>1300</v>
      </c>
      <c r="N2056" s="78" t="s">
        <v>16502</v>
      </c>
    </row>
    <row r="2057" customFormat="false" ht="15" hidden="false" customHeight="false" outlineLevel="0" collapsed="false">
      <c r="A2057" s="78" t="s">
        <v>16497</v>
      </c>
      <c r="B2057" s="78" t="s">
        <v>1396</v>
      </c>
      <c r="C2057" s="78" t="n">
        <v>144226356</v>
      </c>
      <c r="F2057" s="78" t="s">
        <v>16862</v>
      </c>
      <c r="G2057" s="78" t="s">
        <v>16863</v>
      </c>
      <c r="H2057" s="78" t="s">
        <v>16863</v>
      </c>
      <c r="I2057" s="78" t="s">
        <v>16864</v>
      </c>
      <c r="J2057" s="78" t="n">
        <v>21000015</v>
      </c>
      <c r="M2057" s="78" t="s">
        <v>1300</v>
      </c>
      <c r="N2057" s="78" t="s">
        <v>16502</v>
      </c>
    </row>
    <row r="2058" customFormat="false" ht="15" hidden="false" customHeight="false" outlineLevel="0" collapsed="false">
      <c r="A2058" s="78" t="s">
        <v>16497</v>
      </c>
      <c r="B2058" s="78" t="s">
        <v>1403</v>
      </c>
      <c r="C2058" s="78" t="n">
        <v>144226484</v>
      </c>
      <c r="F2058" s="78" t="s">
        <v>16862</v>
      </c>
      <c r="G2058" s="78" t="s">
        <v>16863</v>
      </c>
      <c r="H2058" s="78" t="s">
        <v>16863</v>
      </c>
      <c r="I2058" s="78" t="s">
        <v>16864</v>
      </c>
      <c r="J2058" s="78" t="n">
        <v>21000015</v>
      </c>
      <c r="M2058" s="78" t="s">
        <v>1300</v>
      </c>
      <c r="N2058" s="78" t="s">
        <v>16502</v>
      </c>
    </row>
    <row r="2059" customFormat="false" ht="15" hidden="false" customHeight="false" outlineLevel="0" collapsed="false">
      <c r="A2059" s="78" t="s">
        <v>16497</v>
      </c>
      <c r="B2059" s="78" t="s">
        <v>1410</v>
      </c>
      <c r="C2059" s="78" t="n">
        <v>144226568</v>
      </c>
      <c r="F2059" s="78" t="s">
        <v>16862</v>
      </c>
      <c r="G2059" s="78" t="s">
        <v>16863</v>
      </c>
      <c r="H2059" s="78" t="s">
        <v>16863</v>
      </c>
      <c r="I2059" s="78" t="s">
        <v>16864</v>
      </c>
      <c r="J2059" s="78" t="n">
        <v>21000015</v>
      </c>
      <c r="M2059" s="78" t="s">
        <v>1300</v>
      </c>
      <c r="N2059" s="78" t="s">
        <v>16502</v>
      </c>
    </row>
    <row r="2060" customFormat="false" ht="15" hidden="false" customHeight="false" outlineLevel="0" collapsed="false">
      <c r="A2060" s="78" t="s">
        <v>16497</v>
      </c>
      <c r="B2060" s="78" t="s">
        <v>1417</v>
      </c>
      <c r="C2060" s="78" t="n">
        <v>144226695</v>
      </c>
      <c r="F2060" s="78" t="s">
        <v>16862</v>
      </c>
      <c r="G2060" s="78" t="s">
        <v>16863</v>
      </c>
      <c r="H2060" s="78" t="s">
        <v>16863</v>
      </c>
      <c r="I2060" s="78" t="s">
        <v>16864</v>
      </c>
      <c r="J2060" s="78" t="n">
        <v>21000015</v>
      </c>
      <c r="M2060" s="78" t="s">
        <v>1300</v>
      </c>
      <c r="N2060" s="78" t="s">
        <v>16502</v>
      </c>
    </row>
    <row r="2061" customFormat="false" ht="15" hidden="false" customHeight="false" outlineLevel="0" collapsed="false">
      <c r="A2061" s="78" t="s">
        <v>16497</v>
      </c>
      <c r="B2061" s="78" t="s">
        <v>1424</v>
      </c>
      <c r="C2061" s="78" t="n">
        <v>144226472</v>
      </c>
      <c r="F2061" s="78" t="s">
        <v>16862</v>
      </c>
      <c r="G2061" s="78" t="s">
        <v>16863</v>
      </c>
      <c r="H2061" s="78" t="s">
        <v>16863</v>
      </c>
      <c r="I2061" s="78" t="s">
        <v>16864</v>
      </c>
      <c r="J2061" s="78" t="n">
        <v>21000015</v>
      </c>
      <c r="M2061" s="78" t="s">
        <v>1300</v>
      </c>
      <c r="N2061" s="78" t="s">
        <v>16502</v>
      </c>
    </row>
    <row r="2062" customFormat="false" ht="15" hidden="false" customHeight="false" outlineLevel="0" collapsed="false">
      <c r="A2062" s="78" t="s">
        <v>16497</v>
      </c>
      <c r="B2062" s="78" t="s">
        <v>1431</v>
      </c>
      <c r="C2062" s="78" t="n">
        <v>144226552</v>
      </c>
      <c r="F2062" s="78" t="s">
        <v>16862</v>
      </c>
      <c r="G2062" s="78" t="s">
        <v>16863</v>
      </c>
      <c r="H2062" s="78" t="s">
        <v>16863</v>
      </c>
      <c r="I2062" s="78" t="s">
        <v>16864</v>
      </c>
      <c r="J2062" s="78" t="n">
        <v>21000015</v>
      </c>
      <c r="M2062" s="78" t="s">
        <v>1300</v>
      </c>
      <c r="N2062" s="78" t="s">
        <v>16502</v>
      </c>
    </row>
    <row r="2063" customFormat="false" ht="15" hidden="false" customHeight="false" outlineLevel="0" collapsed="false">
      <c r="A2063" s="78" t="s">
        <v>16497</v>
      </c>
      <c r="B2063" s="78" t="s">
        <v>1438</v>
      </c>
      <c r="C2063" s="78" t="n">
        <v>144226679</v>
      </c>
      <c r="F2063" s="78" t="s">
        <v>16862</v>
      </c>
      <c r="G2063" s="78" t="s">
        <v>16863</v>
      </c>
      <c r="H2063" s="78" t="s">
        <v>16863</v>
      </c>
      <c r="I2063" s="78" t="s">
        <v>16864</v>
      </c>
      <c r="J2063" s="78" t="n">
        <v>21000015</v>
      </c>
      <c r="M2063" s="78" t="s">
        <v>1300</v>
      </c>
      <c r="N2063" s="78" t="s">
        <v>16502</v>
      </c>
    </row>
    <row r="2064" customFormat="false" ht="15" hidden="false" customHeight="false" outlineLevel="0" collapsed="false">
      <c r="A2064" s="78" t="s">
        <v>16497</v>
      </c>
      <c r="B2064" s="78" t="s">
        <v>1641</v>
      </c>
      <c r="C2064" s="78" t="n">
        <v>146482741</v>
      </c>
      <c r="F2064" s="78" t="s">
        <v>16862</v>
      </c>
      <c r="G2064" s="78" t="s">
        <v>16863</v>
      </c>
      <c r="H2064" s="78" t="s">
        <v>16863</v>
      </c>
      <c r="I2064" s="78" t="s">
        <v>16864</v>
      </c>
      <c r="J2064" s="78" t="n">
        <v>21000015</v>
      </c>
      <c r="M2064" s="78" t="s">
        <v>1300</v>
      </c>
      <c r="N2064" s="78" t="s">
        <v>16502</v>
      </c>
    </row>
    <row r="2065" customFormat="false" ht="15" hidden="false" customHeight="false" outlineLevel="0" collapsed="false">
      <c r="A2065" s="78" t="s">
        <v>16497</v>
      </c>
      <c r="B2065" s="78" t="s">
        <v>1445</v>
      </c>
      <c r="C2065" s="78" t="n">
        <v>144227026</v>
      </c>
      <c r="F2065" s="78" t="s">
        <v>16862</v>
      </c>
      <c r="G2065" s="78" t="s">
        <v>16863</v>
      </c>
      <c r="H2065" s="78" t="s">
        <v>16863</v>
      </c>
      <c r="I2065" s="78" t="s">
        <v>16864</v>
      </c>
      <c r="J2065" s="78" t="n">
        <v>21000015</v>
      </c>
      <c r="M2065" s="78" t="s">
        <v>1300</v>
      </c>
      <c r="N2065" s="78" t="s">
        <v>16502</v>
      </c>
    </row>
    <row r="2066" customFormat="false" ht="15" hidden="false" customHeight="false" outlineLevel="0" collapsed="false">
      <c r="A2066" s="78" t="s">
        <v>16497</v>
      </c>
      <c r="B2066" s="78" t="s">
        <v>1452</v>
      </c>
      <c r="C2066" s="78" t="n">
        <v>144227081</v>
      </c>
      <c r="F2066" s="78" t="s">
        <v>16862</v>
      </c>
      <c r="G2066" s="78" t="s">
        <v>16863</v>
      </c>
      <c r="H2066" s="78" t="s">
        <v>16863</v>
      </c>
      <c r="I2066" s="78" t="s">
        <v>16864</v>
      </c>
      <c r="J2066" s="78" t="n">
        <v>21000015</v>
      </c>
      <c r="M2066" s="78" t="s">
        <v>1300</v>
      </c>
      <c r="N2066" s="78" t="s">
        <v>16502</v>
      </c>
    </row>
    <row r="2067" customFormat="false" ht="15" hidden="false" customHeight="false" outlineLevel="0" collapsed="false">
      <c r="A2067" s="78" t="s">
        <v>16497</v>
      </c>
      <c r="B2067" s="78" t="s">
        <v>1459</v>
      </c>
      <c r="C2067" s="78" t="n">
        <v>144226772</v>
      </c>
      <c r="F2067" s="78" t="s">
        <v>16862</v>
      </c>
      <c r="G2067" s="78" t="s">
        <v>16863</v>
      </c>
      <c r="H2067" s="78" t="s">
        <v>16863</v>
      </c>
      <c r="I2067" s="78" t="s">
        <v>16864</v>
      </c>
      <c r="J2067" s="78" t="n">
        <v>21000015</v>
      </c>
      <c r="M2067" s="78" t="s">
        <v>1300</v>
      </c>
      <c r="N2067" s="78" t="s">
        <v>16502</v>
      </c>
    </row>
    <row r="2068" customFormat="false" ht="15" hidden="false" customHeight="false" outlineLevel="0" collapsed="false">
      <c r="A2068" s="78" t="s">
        <v>16497</v>
      </c>
      <c r="B2068" s="78" t="s">
        <v>1466</v>
      </c>
      <c r="C2068" s="78" t="n">
        <v>144227003</v>
      </c>
      <c r="F2068" s="78" t="s">
        <v>16862</v>
      </c>
      <c r="G2068" s="78" t="s">
        <v>16863</v>
      </c>
      <c r="H2068" s="78" t="s">
        <v>16863</v>
      </c>
      <c r="I2068" s="78" t="s">
        <v>16864</v>
      </c>
      <c r="J2068" s="78" t="n">
        <v>21000015</v>
      </c>
      <c r="M2068" s="78" t="s">
        <v>1300</v>
      </c>
      <c r="N2068" s="78" t="s">
        <v>16502</v>
      </c>
    </row>
    <row r="2069" customFormat="false" ht="15" hidden="false" customHeight="false" outlineLevel="0" collapsed="false">
      <c r="A2069" s="78" t="s">
        <v>16497</v>
      </c>
      <c r="B2069" s="78" t="s">
        <v>1473</v>
      </c>
      <c r="C2069" s="78" t="n">
        <v>144226973</v>
      </c>
      <c r="F2069" s="78" t="s">
        <v>16862</v>
      </c>
      <c r="G2069" s="78" t="s">
        <v>16863</v>
      </c>
      <c r="H2069" s="78" t="s">
        <v>16863</v>
      </c>
      <c r="I2069" s="78" t="s">
        <v>16864</v>
      </c>
      <c r="J2069" s="78" t="n">
        <v>21000015</v>
      </c>
      <c r="M2069" s="78" t="s">
        <v>1300</v>
      </c>
      <c r="N2069" s="78" t="s">
        <v>16502</v>
      </c>
    </row>
    <row r="2070" customFormat="false" ht="15" hidden="false" customHeight="false" outlineLevel="0" collapsed="false">
      <c r="A2070" s="78" t="s">
        <v>16497</v>
      </c>
      <c r="B2070" s="78" t="s">
        <v>1480</v>
      </c>
      <c r="C2070" s="78" t="n">
        <v>144226834</v>
      </c>
      <c r="F2070" s="78" t="s">
        <v>16862</v>
      </c>
      <c r="G2070" s="78" t="s">
        <v>16863</v>
      </c>
      <c r="H2070" s="78" t="s">
        <v>16863</v>
      </c>
      <c r="I2070" s="78" t="s">
        <v>16864</v>
      </c>
      <c r="J2070" s="78" t="n">
        <v>21000015</v>
      </c>
      <c r="M2070" s="78" t="s">
        <v>1300</v>
      </c>
      <c r="N2070" s="78" t="s">
        <v>16502</v>
      </c>
    </row>
    <row r="2071" customFormat="false" ht="15" hidden="false" customHeight="false" outlineLevel="0" collapsed="false">
      <c r="A2071" s="78" t="s">
        <v>16497</v>
      </c>
      <c r="B2071" s="78" t="s">
        <v>1487</v>
      </c>
      <c r="C2071" s="78" t="n">
        <v>144226886</v>
      </c>
      <c r="F2071" s="78" t="s">
        <v>16862</v>
      </c>
      <c r="G2071" s="78" t="s">
        <v>16863</v>
      </c>
      <c r="H2071" s="78" t="s">
        <v>16863</v>
      </c>
      <c r="I2071" s="78" t="s">
        <v>16864</v>
      </c>
      <c r="J2071" s="78" t="n">
        <v>21000015</v>
      </c>
      <c r="M2071" s="78" t="s">
        <v>1300</v>
      </c>
      <c r="N2071" s="78" t="s">
        <v>16502</v>
      </c>
    </row>
    <row r="2072" customFormat="false" ht="15" hidden="false" customHeight="false" outlineLevel="0" collapsed="false">
      <c r="A2072" s="78" t="s">
        <v>16497</v>
      </c>
      <c r="B2072" s="78" t="s">
        <v>1494</v>
      </c>
      <c r="C2072" s="78" t="n">
        <v>144227052</v>
      </c>
      <c r="F2072" s="78" t="s">
        <v>16862</v>
      </c>
      <c r="G2072" s="78" t="s">
        <v>16863</v>
      </c>
      <c r="H2072" s="78" t="s">
        <v>16863</v>
      </c>
      <c r="I2072" s="78" t="s">
        <v>16864</v>
      </c>
      <c r="J2072" s="78" t="n">
        <v>21000015</v>
      </c>
      <c r="M2072" s="78" t="s">
        <v>1300</v>
      </c>
      <c r="N2072" s="78" t="s">
        <v>16502</v>
      </c>
    </row>
    <row r="2073" customFormat="false" ht="15" hidden="false" customHeight="false" outlineLevel="0" collapsed="false">
      <c r="A2073" s="78" t="s">
        <v>16497</v>
      </c>
      <c r="B2073" s="78" t="s">
        <v>1501</v>
      </c>
      <c r="C2073" s="78" t="n">
        <v>144226742</v>
      </c>
      <c r="F2073" s="78" t="s">
        <v>16862</v>
      </c>
      <c r="G2073" s="78" t="s">
        <v>16863</v>
      </c>
      <c r="H2073" s="78" t="s">
        <v>16863</v>
      </c>
      <c r="I2073" s="78" t="s">
        <v>16864</v>
      </c>
      <c r="J2073" s="78" t="n">
        <v>21000015</v>
      </c>
      <c r="M2073" s="78" t="s">
        <v>1300</v>
      </c>
      <c r="N2073" s="78" t="s">
        <v>16502</v>
      </c>
    </row>
    <row r="2074" customFormat="false" ht="15" hidden="false" customHeight="false" outlineLevel="0" collapsed="false">
      <c r="A2074" s="78" t="s">
        <v>16497</v>
      </c>
      <c r="B2074" s="78" t="s">
        <v>1508</v>
      </c>
      <c r="C2074" s="78" t="n">
        <v>144143204</v>
      </c>
      <c r="F2074" s="78" t="s">
        <v>16862</v>
      </c>
      <c r="G2074" s="78" t="s">
        <v>16863</v>
      </c>
      <c r="H2074" s="78" t="s">
        <v>16863</v>
      </c>
      <c r="I2074" s="78" t="s">
        <v>16864</v>
      </c>
      <c r="J2074" s="78" t="n">
        <v>21000015</v>
      </c>
      <c r="M2074" s="78" t="s">
        <v>1300</v>
      </c>
      <c r="N2074" s="78" t="s">
        <v>16502</v>
      </c>
    </row>
    <row r="2075" customFormat="false" ht="15" hidden="false" customHeight="false" outlineLevel="0" collapsed="false">
      <c r="A2075" s="78" t="s">
        <v>16497</v>
      </c>
      <c r="B2075" s="78" t="s">
        <v>1515</v>
      </c>
      <c r="C2075" s="78" t="n">
        <v>144143205</v>
      </c>
      <c r="F2075" s="78" t="s">
        <v>16862</v>
      </c>
      <c r="G2075" s="78" t="s">
        <v>16863</v>
      </c>
      <c r="H2075" s="78" t="s">
        <v>16863</v>
      </c>
      <c r="I2075" s="78" t="s">
        <v>16864</v>
      </c>
      <c r="J2075" s="78" t="n">
        <v>21000015</v>
      </c>
      <c r="M2075" s="78" t="s">
        <v>1300</v>
      </c>
      <c r="N2075" s="78" t="s">
        <v>16502</v>
      </c>
    </row>
    <row r="2076" customFormat="false" ht="15" hidden="false" customHeight="false" outlineLevel="0" collapsed="false">
      <c r="A2076" s="78" t="s">
        <v>16497</v>
      </c>
      <c r="B2076" s="78" t="s">
        <v>1522</v>
      </c>
      <c r="C2076" s="78" t="n">
        <v>144226990</v>
      </c>
      <c r="F2076" s="78" t="s">
        <v>16862</v>
      </c>
      <c r="G2076" s="78" t="s">
        <v>16863</v>
      </c>
      <c r="H2076" s="78" t="s">
        <v>16863</v>
      </c>
      <c r="I2076" s="78" t="s">
        <v>16864</v>
      </c>
      <c r="J2076" s="78" t="n">
        <v>21000015</v>
      </c>
      <c r="M2076" s="78" t="s">
        <v>1300</v>
      </c>
      <c r="N2076" s="78" t="s">
        <v>16502</v>
      </c>
    </row>
    <row r="2077" customFormat="false" ht="15" hidden="false" customHeight="false" outlineLevel="0" collapsed="false">
      <c r="A2077" s="78" t="s">
        <v>16497</v>
      </c>
      <c r="B2077" s="78" t="s">
        <v>1529</v>
      </c>
      <c r="C2077" s="78" t="n">
        <v>144226780</v>
      </c>
      <c r="F2077" s="78" t="s">
        <v>16862</v>
      </c>
      <c r="G2077" s="78" t="s">
        <v>16863</v>
      </c>
      <c r="H2077" s="78" t="s">
        <v>16863</v>
      </c>
      <c r="I2077" s="78" t="s">
        <v>16864</v>
      </c>
      <c r="J2077" s="78" t="n">
        <v>21000015</v>
      </c>
      <c r="M2077" s="78" t="s">
        <v>1300</v>
      </c>
      <c r="N2077" s="78" t="s">
        <v>16502</v>
      </c>
    </row>
    <row r="2078" customFormat="false" ht="15" hidden="false" customHeight="false" outlineLevel="0" collapsed="false">
      <c r="A2078" s="78" t="s">
        <v>16497</v>
      </c>
      <c r="B2078" s="78" t="s">
        <v>1536</v>
      </c>
      <c r="C2078" s="78" t="n">
        <v>144227017</v>
      </c>
      <c r="F2078" s="78" t="s">
        <v>16862</v>
      </c>
      <c r="G2078" s="78" t="s">
        <v>16863</v>
      </c>
      <c r="H2078" s="78" t="s">
        <v>16863</v>
      </c>
      <c r="I2078" s="78" t="s">
        <v>16864</v>
      </c>
      <c r="J2078" s="78" t="n">
        <v>21000015</v>
      </c>
      <c r="M2078" s="78" t="s">
        <v>1300</v>
      </c>
      <c r="N2078" s="78" t="s">
        <v>16502</v>
      </c>
    </row>
    <row r="2079" customFormat="false" ht="15" hidden="false" customHeight="false" outlineLevel="0" collapsed="false">
      <c r="A2079" s="78" t="s">
        <v>16497</v>
      </c>
      <c r="B2079" s="78" t="s">
        <v>1543</v>
      </c>
      <c r="C2079" s="78" t="n">
        <v>144226979</v>
      </c>
      <c r="F2079" s="78" t="s">
        <v>16862</v>
      </c>
      <c r="G2079" s="78" t="s">
        <v>16863</v>
      </c>
      <c r="H2079" s="78" t="s">
        <v>16863</v>
      </c>
      <c r="I2079" s="78" t="s">
        <v>16864</v>
      </c>
      <c r="J2079" s="78" t="n">
        <v>21000015</v>
      </c>
      <c r="M2079" s="78" t="s">
        <v>1300</v>
      </c>
      <c r="N2079" s="78" t="s">
        <v>16502</v>
      </c>
    </row>
    <row r="2080" customFormat="false" ht="15" hidden="false" customHeight="false" outlineLevel="0" collapsed="false">
      <c r="A2080" s="78" t="s">
        <v>16497</v>
      </c>
      <c r="B2080" s="78" t="s">
        <v>1550</v>
      </c>
      <c r="C2080" s="78" t="n">
        <v>144226841</v>
      </c>
      <c r="F2080" s="78" t="s">
        <v>16862</v>
      </c>
      <c r="G2080" s="78" t="s">
        <v>16863</v>
      </c>
      <c r="H2080" s="78" t="s">
        <v>16863</v>
      </c>
      <c r="I2080" s="78" t="s">
        <v>16864</v>
      </c>
      <c r="J2080" s="78" t="n">
        <v>21000015</v>
      </c>
      <c r="M2080" s="78" t="s">
        <v>1300</v>
      </c>
      <c r="N2080" s="78" t="s">
        <v>16502</v>
      </c>
    </row>
    <row r="2081" customFormat="false" ht="15" hidden="false" customHeight="false" outlineLevel="0" collapsed="false">
      <c r="A2081" s="78" t="s">
        <v>16497</v>
      </c>
      <c r="B2081" s="78" t="s">
        <v>1557</v>
      </c>
      <c r="C2081" s="78" t="n">
        <v>144226879</v>
      </c>
      <c r="F2081" s="78" t="s">
        <v>16862</v>
      </c>
      <c r="G2081" s="78" t="s">
        <v>16863</v>
      </c>
      <c r="H2081" s="78" t="s">
        <v>16863</v>
      </c>
      <c r="I2081" s="78" t="s">
        <v>16864</v>
      </c>
      <c r="J2081" s="78" t="n">
        <v>21000015</v>
      </c>
      <c r="M2081" s="78" t="s">
        <v>1300</v>
      </c>
      <c r="N2081" s="78" t="s">
        <v>16502</v>
      </c>
    </row>
    <row r="2082" customFormat="false" ht="15" hidden="false" customHeight="false" outlineLevel="0" collapsed="false">
      <c r="A2082" s="78" t="s">
        <v>16497</v>
      </c>
      <c r="B2082" s="78" t="s">
        <v>1564</v>
      </c>
      <c r="C2082" s="78" t="n">
        <v>144226894</v>
      </c>
      <c r="F2082" s="78" t="s">
        <v>16862</v>
      </c>
      <c r="G2082" s="78" t="s">
        <v>16863</v>
      </c>
      <c r="H2082" s="78" t="s">
        <v>16863</v>
      </c>
      <c r="I2082" s="78" t="s">
        <v>16864</v>
      </c>
      <c r="J2082" s="78" t="n">
        <v>21000015</v>
      </c>
      <c r="M2082" s="78" t="s">
        <v>1300</v>
      </c>
      <c r="N2082" s="78" t="s">
        <v>16502</v>
      </c>
    </row>
    <row r="2083" customFormat="false" ht="15" hidden="false" customHeight="false" outlineLevel="0" collapsed="false">
      <c r="A2083" s="78" t="s">
        <v>16497</v>
      </c>
      <c r="B2083" s="78" t="s">
        <v>1571</v>
      </c>
      <c r="C2083" s="78" t="n">
        <v>144226969</v>
      </c>
      <c r="F2083" s="78" t="s">
        <v>16862</v>
      </c>
      <c r="G2083" s="78" t="s">
        <v>16863</v>
      </c>
      <c r="H2083" s="78" t="s">
        <v>16863</v>
      </c>
      <c r="I2083" s="78" t="s">
        <v>16864</v>
      </c>
      <c r="J2083" s="78" t="n">
        <v>21000015</v>
      </c>
      <c r="M2083" s="78" t="s">
        <v>1300</v>
      </c>
      <c r="N2083" s="78" t="s">
        <v>16502</v>
      </c>
    </row>
    <row r="2084" customFormat="false" ht="15" hidden="false" customHeight="false" outlineLevel="0" collapsed="false">
      <c r="A2084" s="78" t="s">
        <v>16497</v>
      </c>
      <c r="B2084" s="78" t="s">
        <v>1578</v>
      </c>
      <c r="C2084" s="78" t="n">
        <v>144226736</v>
      </c>
      <c r="F2084" s="78" t="s">
        <v>16862</v>
      </c>
      <c r="G2084" s="78" t="s">
        <v>16863</v>
      </c>
      <c r="H2084" s="78" t="s">
        <v>16863</v>
      </c>
      <c r="I2084" s="78" t="s">
        <v>16864</v>
      </c>
      <c r="J2084" s="78" t="n">
        <v>21000015</v>
      </c>
      <c r="M2084" s="78" t="s">
        <v>1300</v>
      </c>
      <c r="N2084" s="78" t="s">
        <v>16502</v>
      </c>
    </row>
    <row r="2085" customFormat="false" ht="15" hidden="false" customHeight="false" outlineLevel="0" collapsed="false">
      <c r="A2085" s="78" t="s">
        <v>16497</v>
      </c>
      <c r="B2085" s="78" t="s">
        <v>1585</v>
      </c>
      <c r="C2085" s="78" t="n">
        <v>144226829</v>
      </c>
      <c r="F2085" s="78" t="s">
        <v>16862</v>
      </c>
      <c r="G2085" s="78" t="s">
        <v>16863</v>
      </c>
      <c r="H2085" s="78" t="s">
        <v>16863</v>
      </c>
      <c r="I2085" s="78" t="s">
        <v>16864</v>
      </c>
      <c r="J2085" s="78" t="n">
        <v>21000015</v>
      </c>
      <c r="M2085" s="78" t="s">
        <v>1300</v>
      </c>
      <c r="N2085" s="78" t="s">
        <v>16502</v>
      </c>
    </row>
    <row r="2086" customFormat="false" ht="15" hidden="false" customHeight="false" outlineLevel="0" collapsed="false">
      <c r="A2086" s="78" t="s">
        <v>16497</v>
      </c>
      <c r="B2086" s="78" t="s">
        <v>1592</v>
      </c>
      <c r="C2086" s="78" t="n">
        <v>144226839</v>
      </c>
      <c r="F2086" s="78" t="s">
        <v>16862</v>
      </c>
      <c r="G2086" s="78" t="s">
        <v>16863</v>
      </c>
      <c r="H2086" s="78" t="s">
        <v>16863</v>
      </c>
      <c r="I2086" s="78" t="s">
        <v>16864</v>
      </c>
      <c r="J2086" s="78" t="n">
        <v>21000015</v>
      </c>
      <c r="M2086" s="78" t="s">
        <v>1300</v>
      </c>
      <c r="N2086" s="78" t="s">
        <v>16502</v>
      </c>
    </row>
    <row r="2087" customFormat="false" ht="15" hidden="false" customHeight="false" outlineLevel="0" collapsed="false">
      <c r="A2087" s="78" t="s">
        <v>16497</v>
      </c>
      <c r="B2087" s="78" t="s">
        <v>1599</v>
      </c>
      <c r="C2087" s="78" t="n">
        <v>144226866</v>
      </c>
      <c r="F2087" s="78" t="s">
        <v>16862</v>
      </c>
      <c r="G2087" s="78" t="s">
        <v>16863</v>
      </c>
      <c r="H2087" s="78" t="s">
        <v>16863</v>
      </c>
      <c r="I2087" s="78" t="s">
        <v>16864</v>
      </c>
      <c r="J2087" s="78" t="n">
        <v>21000015</v>
      </c>
      <c r="M2087" s="78" t="s">
        <v>1300</v>
      </c>
      <c r="N2087" s="78" t="s">
        <v>16502</v>
      </c>
    </row>
    <row r="2088" customFormat="false" ht="15" hidden="false" customHeight="false" outlineLevel="0" collapsed="false">
      <c r="A2088" s="78" t="s">
        <v>16497</v>
      </c>
      <c r="B2088" s="78" t="s">
        <v>1606</v>
      </c>
      <c r="C2088" s="78" t="n">
        <v>144226878</v>
      </c>
      <c r="F2088" s="78" t="s">
        <v>16862</v>
      </c>
      <c r="G2088" s="78" t="s">
        <v>16863</v>
      </c>
      <c r="H2088" s="78" t="s">
        <v>16863</v>
      </c>
      <c r="I2088" s="78" t="s">
        <v>16864</v>
      </c>
      <c r="J2088" s="78" t="n">
        <v>21000015</v>
      </c>
      <c r="M2088" s="78" t="s">
        <v>1300</v>
      </c>
      <c r="N2088" s="78" t="s">
        <v>16502</v>
      </c>
    </row>
    <row r="2089" customFormat="false" ht="15" hidden="false" customHeight="false" outlineLevel="0" collapsed="false">
      <c r="A2089" s="78" t="s">
        <v>16497</v>
      </c>
      <c r="B2089" s="78" t="s">
        <v>1613</v>
      </c>
      <c r="C2089" s="78" t="n">
        <v>144226944</v>
      </c>
      <c r="F2089" s="78" t="s">
        <v>16862</v>
      </c>
      <c r="G2089" s="78" t="s">
        <v>16863</v>
      </c>
      <c r="H2089" s="78" t="s">
        <v>16863</v>
      </c>
      <c r="I2089" s="78" t="s">
        <v>16864</v>
      </c>
      <c r="J2089" s="78" t="n">
        <v>21000015</v>
      </c>
      <c r="M2089" s="78" t="s">
        <v>1300</v>
      </c>
      <c r="N2089" s="78" t="s">
        <v>16502</v>
      </c>
    </row>
    <row r="2090" customFormat="false" ht="15" hidden="false" customHeight="false" outlineLevel="0" collapsed="false">
      <c r="A2090" s="78" t="s">
        <v>16497</v>
      </c>
      <c r="B2090" s="78" t="s">
        <v>1620</v>
      </c>
      <c r="C2090" s="78" t="n">
        <v>144227044</v>
      </c>
      <c r="F2090" s="78" t="s">
        <v>16862</v>
      </c>
      <c r="G2090" s="78" t="s">
        <v>16863</v>
      </c>
      <c r="H2090" s="78" t="s">
        <v>16863</v>
      </c>
      <c r="I2090" s="78" t="s">
        <v>16864</v>
      </c>
      <c r="J2090" s="78" t="n">
        <v>21000015</v>
      </c>
      <c r="M2090" s="78" t="s">
        <v>1300</v>
      </c>
      <c r="N2090" s="78" t="s">
        <v>16502</v>
      </c>
    </row>
    <row r="2091" customFormat="false" ht="15" hidden="false" customHeight="false" outlineLevel="0" collapsed="false">
      <c r="A2091" s="78" t="s">
        <v>16497</v>
      </c>
      <c r="B2091" s="78" t="s">
        <v>1627</v>
      </c>
      <c r="C2091" s="78" t="n">
        <v>144226811</v>
      </c>
      <c r="F2091" s="78" t="s">
        <v>16862</v>
      </c>
      <c r="G2091" s="78" t="s">
        <v>16863</v>
      </c>
      <c r="H2091" s="78" t="s">
        <v>16863</v>
      </c>
      <c r="I2091" s="78" t="s">
        <v>16864</v>
      </c>
      <c r="J2091" s="78" t="n">
        <v>21000015</v>
      </c>
      <c r="M2091" s="78" t="s">
        <v>1300</v>
      </c>
      <c r="N2091" s="78" t="s">
        <v>16502</v>
      </c>
    </row>
    <row r="2092" customFormat="false" ht="15" hidden="false" customHeight="false" outlineLevel="0" collapsed="false">
      <c r="A2092" s="78" t="s">
        <v>16497</v>
      </c>
      <c r="B2092" s="78" t="s">
        <v>1648</v>
      </c>
      <c r="C2092" s="78" t="n">
        <v>148844516</v>
      </c>
      <c r="F2092" s="78" t="s">
        <v>16862</v>
      </c>
      <c r="G2092" s="78" t="s">
        <v>16863</v>
      </c>
      <c r="H2092" s="78" t="s">
        <v>16863</v>
      </c>
      <c r="I2092" s="78" t="s">
        <v>16864</v>
      </c>
      <c r="J2092" s="78" t="n">
        <v>21000015</v>
      </c>
      <c r="M2092" s="78" t="s">
        <v>1300</v>
      </c>
      <c r="N2092" s="78" t="s">
        <v>16502</v>
      </c>
    </row>
    <row r="2093" customFormat="false" ht="15" hidden="false" customHeight="false" outlineLevel="0" collapsed="false">
      <c r="A2093" s="78" t="s">
        <v>16497</v>
      </c>
      <c r="B2093" s="78" t="s">
        <v>1655</v>
      </c>
      <c r="C2093" s="78" t="n">
        <v>148844564</v>
      </c>
      <c r="F2093" s="78" t="s">
        <v>16862</v>
      </c>
      <c r="G2093" s="78" t="s">
        <v>16863</v>
      </c>
      <c r="H2093" s="78" t="s">
        <v>16863</v>
      </c>
      <c r="I2093" s="78" t="s">
        <v>16864</v>
      </c>
      <c r="J2093" s="78" t="n">
        <v>21000015</v>
      </c>
      <c r="M2093" s="78" t="s">
        <v>1300</v>
      </c>
      <c r="N2093" s="78" t="s">
        <v>16502</v>
      </c>
    </row>
    <row r="2094" customFormat="false" ht="15" hidden="false" customHeight="false" outlineLevel="0" collapsed="false">
      <c r="A2094" s="78" t="s">
        <v>16497</v>
      </c>
      <c r="B2094" s="78" t="s">
        <v>1662</v>
      </c>
      <c r="C2094" s="78" t="n">
        <v>148844472</v>
      </c>
      <c r="F2094" s="78" t="s">
        <v>16862</v>
      </c>
      <c r="G2094" s="78" t="s">
        <v>16863</v>
      </c>
      <c r="H2094" s="78" t="s">
        <v>16863</v>
      </c>
      <c r="I2094" s="78" t="s">
        <v>16864</v>
      </c>
      <c r="J2094" s="78" t="n">
        <v>21000015</v>
      </c>
      <c r="M2094" s="78" t="s">
        <v>1300</v>
      </c>
      <c r="N2094" s="78" t="s">
        <v>16502</v>
      </c>
    </row>
    <row r="2095" customFormat="false" ht="15" hidden="false" customHeight="false" outlineLevel="0" collapsed="false">
      <c r="A2095" s="78" t="s">
        <v>16497</v>
      </c>
      <c r="B2095" s="78" t="s">
        <v>1669</v>
      </c>
      <c r="C2095" s="78" t="n">
        <v>148844488</v>
      </c>
      <c r="F2095" s="78" t="s">
        <v>16862</v>
      </c>
      <c r="G2095" s="78" t="s">
        <v>16863</v>
      </c>
      <c r="H2095" s="78" t="s">
        <v>16863</v>
      </c>
      <c r="I2095" s="78" t="s">
        <v>16864</v>
      </c>
      <c r="J2095" s="78" t="n">
        <v>21000015</v>
      </c>
      <c r="M2095" s="78" t="s">
        <v>1300</v>
      </c>
      <c r="N2095" s="78" t="s">
        <v>16502</v>
      </c>
    </row>
    <row r="2096" customFormat="false" ht="15" hidden="false" customHeight="false" outlineLevel="0" collapsed="false">
      <c r="A2096" s="78" t="s">
        <v>16497</v>
      </c>
      <c r="B2096" s="78" t="s">
        <v>1676</v>
      </c>
      <c r="C2096" s="78" t="n">
        <v>148844356</v>
      </c>
      <c r="F2096" s="78" t="s">
        <v>16862</v>
      </c>
      <c r="G2096" s="78" t="s">
        <v>16863</v>
      </c>
      <c r="H2096" s="78" t="s">
        <v>16863</v>
      </c>
      <c r="I2096" s="78" t="s">
        <v>16864</v>
      </c>
      <c r="J2096" s="78" t="n">
        <v>21000015</v>
      </c>
      <c r="M2096" s="78" t="s">
        <v>1300</v>
      </c>
      <c r="N2096" s="78" t="s">
        <v>16502</v>
      </c>
    </row>
    <row r="2097" customFormat="false" ht="15" hidden="false" customHeight="false" outlineLevel="0" collapsed="false">
      <c r="A2097" s="78" t="s">
        <v>16497</v>
      </c>
      <c r="B2097" s="78" t="s">
        <v>1683</v>
      </c>
      <c r="C2097" s="78" t="n">
        <v>148844392</v>
      </c>
      <c r="F2097" s="78" t="s">
        <v>16862</v>
      </c>
      <c r="G2097" s="78" t="s">
        <v>16863</v>
      </c>
      <c r="H2097" s="78" t="s">
        <v>16863</v>
      </c>
      <c r="I2097" s="78" t="s">
        <v>16864</v>
      </c>
      <c r="J2097" s="78" t="n">
        <v>21000015</v>
      </c>
      <c r="M2097" s="78" t="s">
        <v>1300</v>
      </c>
      <c r="N2097" s="78" t="s">
        <v>16502</v>
      </c>
    </row>
    <row r="2098" customFormat="false" ht="15" hidden="false" customHeight="false" outlineLevel="0" collapsed="false">
      <c r="A2098" s="78" t="s">
        <v>16497</v>
      </c>
      <c r="B2098" s="78" t="s">
        <v>1690</v>
      </c>
      <c r="C2098" s="78" t="n">
        <v>148844408</v>
      </c>
      <c r="F2098" s="78" t="s">
        <v>16862</v>
      </c>
      <c r="G2098" s="78" t="s">
        <v>16863</v>
      </c>
      <c r="H2098" s="78" t="s">
        <v>16863</v>
      </c>
      <c r="I2098" s="78" t="s">
        <v>16864</v>
      </c>
      <c r="J2098" s="78" t="n">
        <v>21000015</v>
      </c>
      <c r="M2098" s="78" t="s">
        <v>1300</v>
      </c>
      <c r="N2098" s="78" t="s">
        <v>16502</v>
      </c>
    </row>
    <row r="2099" customFormat="false" ht="15" hidden="false" customHeight="false" outlineLevel="0" collapsed="false">
      <c r="A2099" s="78" t="s">
        <v>16497</v>
      </c>
      <c r="B2099" s="78" t="s">
        <v>1900</v>
      </c>
      <c r="C2099" s="78" t="n">
        <v>149740046</v>
      </c>
      <c r="F2099" s="78" t="s">
        <v>16862</v>
      </c>
      <c r="G2099" s="78" t="s">
        <v>16863</v>
      </c>
      <c r="H2099" s="78" t="s">
        <v>16863</v>
      </c>
      <c r="I2099" s="78" t="s">
        <v>16864</v>
      </c>
      <c r="J2099" s="78" t="n">
        <v>21000015</v>
      </c>
      <c r="M2099" s="78" t="s">
        <v>1300</v>
      </c>
      <c r="N2099" s="78" t="s">
        <v>16502</v>
      </c>
    </row>
    <row r="2100" customFormat="false" ht="15" hidden="false" customHeight="false" outlineLevel="0" collapsed="false">
      <c r="A2100" s="78" t="s">
        <v>16497</v>
      </c>
      <c r="B2100" s="78" t="s">
        <v>1312</v>
      </c>
      <c r="C2100" s="78" t="n">
        <v>134998762</v>
      </c>
      <c r="F2100" s="78" t="s">
        <v>16862</v>
      </c>
      <c r="G2100" s="78" t="s">
        <v>16863</v>
      </c>
      <c r="H2100" s="78" t="s">
        <v>16863</v>
      </c>
      <c r="I2100" s="78" t="s">
        <v>16864</v>
      </c>
      <c r="J2100" s="78" t="n">
        <v>21000015</v>
      </c>
      <c r="M2100" s="78" t="s">
        <v>1300</v>
      </c>
      <c r="N2100" s="78" t="s">
        <v>16502</v>
      </c>
    </row>
    <row r="2101" customFormat="false" ht="15" hidden="false" customHeight="false" outlineLevel="0" collapsed="false">
      <c r="A2101" s="78" t="s">
        <v>16497</v>
      </c>
      <c r="B2101" s="78" t="s">
        <v>1299</v>
      </c>
      <c r="C2101" s="78" t="n">
        <v>121623112</v>
      </c>
      <c r="F2101" s="78" t="s">
        <v>16862</v>
      </c>
      <c r="G2101" s="78" t="s">
        <v>16863</v>
      </c>
      <c r="H2101" s="78" t="s">
        <v>16863</v>
      </c>
      <c r="I2101" s="78" t="s">
        <v>16864</v>
      </c>
      <c r="J2101" s="78" t="n">
        <v>21000015</v>
      </c>
      <c r="M2101" s="78" t="s">
        <v>1300</v>
      </c>
      <c r="N2101" s="78" t="s">
        <v>16502</v>
      </c>
    </row>
    <row r="2102" customFormat="false" ht="15" hidden="false" customHeight="false" outlineLevel="0" collapsed="false">
      <c r="A2102" s="78" t="s">
        <v>16497</v>
      </c>
      <c r="B2102" s="78" t="s">
        <v>17371</v>
      </c>
      <c r="C2102" s="78" t="n">
        <v>158715489</v>
      </c>
      <c r="F2102" s="78" t="s">
        <v>16862</v>
      </c>
      <c r="G2102" s="78" t="s">
        <v>16863</v>
      </c>
      <c r="H2102" s="78" t="s">
        <v>16863</v>
      </c>
      <c r="I2102" s="78" t="s">
        <v>16864</v>
      </c>
      <c r="J2102" s="78" t="n">
        <v>21000015</v>
      </c>
      <c r="M2102" s="78" t="s">
        <v>1300</v>
      </c>
      <c r="N2102" s="78" t="s">
        <v>16502</v>
      </c>
    </row>
    <row r="2103" customFormat="false" ht="15" hidden="false" customHeight="false" outlineLevel="0" collapsed="false">
      <c r="A2103" s="78" t="s">
        <v>16497</v>
      </c>
      <c r="B2103" s="78" t="s">
        <v>17372</v>
      </c>
      <c r="C2103" s="78" t="n">
        <v>157862570</v>
      </c>
      <c r="F2103" s="78" t="s">
        <v>16862</v>
      </c>
      <c r="G2103" s="78" t="s">
        <v>16863</v>
      </c>
      <c r="H2103" s="78" t="s">
        <v>16863</v>
      </c>
      <c r="I2103" s="78" t="s">
        <v>16864</v>
      </c>
      <c r="J2103" s="78" t="n">
        <v>21000015</v>
      </c>
      <c r="M2103" s="78" t="s">
        <v>1300</v>
      </c>
      <c r="N2103" s="78" t="s">
        <v>16502</v>
      </c>
    </row>
    <row r="2104" customFormat="false" ht="15" hidden="false" customHeight="false" outlineLevel="0" collapsed="false">
      <c r="A2104" s="78" t="s">
        <v>16497</v>
      </c>
      <c r="B2104" s="78" t="s">
        <v>17373</v>
      </c>
      <c r="C2104" s="78" t="n">
        <v>158554050</v>
      </c>
      <c r="F2104" s="78" t="s">
        <v>16862</v>
      </c>
      <c r="G2104" s="78" t="s">
        <v>16863</v>
      </c>
      <c r="H2104" s="78" t="s">
        <v>16863</v>
      </c>
      <c r="I2104" s="78" t="s">
        <v>16864</v>
      </c>
      <c r="J2104" s="78" t="n">
        <v>21000015</v>
      </c>
      <c r="M2104" s="78" t="s">
        <v>1300</v>
      </c>
      <c r="N2104" s="78" t="s">
        <v>16502</v>
      </c>
    </row>
    <row r="2105" customFormat="false" ht="15" hidden="false" customHeight="false" outlineLevel="0" collapsed="false">
      <c r="A2105" s="78" t="s">
        <v>16497</v>
      </c>
      <c r="B2105" s="78" t="s">
        <v>17374</v>
      </c>
      <c r="C2105" s="78" t="n">
        <v>158715531</v>
      </c>
      <c r="F2105" s="78" t="s">
        <v>16862</v>
      </c>
      <c r="G2105" s="78" t="s">
        <v>16863</v>
      </c>
      <c r="H2105" s="78" t="s">
        <v>16863</v>
      </c>
      <c r="I2105" s="78" t="s">
        <v>16864</v>
      </c>
      <c r="J2105" s="78" t="n">
        <v>21000015</v>
      </c>
      <c r="M2105" s="78" t="s">
        <v>1300</v>
      </c>
      <c r="N2105" s="78" t="s">
        <v>16502</v>
      </c>
    </row>
    <row r="2106" customFormat="false" ht="15" hidden="false" customHeight="false" outlineLevel="0" collapsed="false">
      <c r="A2106" s="78" t="s">
        <v>16497</v>
      </c>
      <c r="B2106" s="78" t="s">
        <v>17375</v>
      </c>
      <c r="C2106" s="78" t="n">
        <v>158715405</v>
      </c>
      <c r="F2106" s="78" t="s">
        <v>16862</v>
      </c>
      <c r="G2106" s="78" t="s">
        <v>16863</v>
      </c>
      <c r="H2106" s="78" t="s">
        <v>16863</v>
      </c>
      <c r="I2106" s="78" t="s">
        <v>16864</v>
      </c>
      <c r="J2106" s="78" t="n">
        <v>21000015</v>
      </c>
      <c r="M2106" s="78" t="s">
        <v>1300</v>
      </c>
      <c r="N2106" s="78" t="s">
        <v>16502</v>
      </c>
    </row>
    <row r="2107" customFormat="false" ht="15" hidden="false" customHeight="false" outlineLevel="0" collapsed="false">
      <c r="A2107" s="78" t="s">
        <v>16497</v>
      </c>
      <c r="B2107" s="78" t="s">
        <v>17376</v>
      </c>
      <c r="C2107" s="78" t="n">
        <v>158715238</v>
      </c>
      <c r="F2107" s="78" t="s">
        <v>16862</v>
      </c>
      <c r="G2107" s="78" t="s">
        <v>16863</v>
      </c>
      <c r="H2107" s="78" t="s">
        <v>16863</v>
      </c>
      <c r="I2107" s="78" t="s">
        <v>16864</v>
      </c>
      <c r="J2107" s="78" t="n">
        <v>21000015</v>
      </c>
      <c r="M2107" s="78" t="s">
        <v>1300</v>
      </c>
      <c r="N2107" s="78" t="s">
        <v>16502</v>
      </c>
    </row>
    <row r="2108" customFormat="false" ht="15" hidden="false" customHeight="false" outlineLevel="0" collapsed="false">
      <c r="A2108" s="78" t="s">
        <v>16497</v>
      </c>
      <c r="B2108" s="78" t="s">
        <v>17377</v>
      </c>
      <c r="C2108" s="78" t="n">
        <v>158456407</v>
      </c>
      <c r="F2108" s="78" t="s">
        <v>16862</v>
      </c>
      <c r="G2108" s="78" t="s">
        <v>16863</v>
      </c>
      <c r="H2108" s="78" t="s">
        <v>16863</v>
      </c>
      <c r="I2108" s="78" t="s">
        <v>16864</v>
      </c>
      <c r="J2108" s="78" t="n">
        <v>21000015</v>
      </c>
      <c r="M2108" s="78" t="s">
        <v>1300</v>
      </c>
      <c r="N2108" s="78" t="s">
        <v>16502</v>
      </c>
    </row>
    <row r="2109" customFormat="false" ht="15" hidden="false" customHeight="false" outlineLevel="0" collapsed="false">
      <c r="A2109" s="78" t="s">
        <v>16497</v>
      </c>
      <c r="B2109" s="78" t="s">
        <v>17378</v>
      </c>
      <c r="C2109" s="78" t="n">
        <v>158715331</v>
      </c>
      <c r="F2109" s="78" t="s">
        <v>16862</v>
      </c>
      <c r="G2109" s="78" t="s">
        <v>16863</v>
      </c>
      <c r="H2109" s="78" t="s">
        <v>16863</v>
      </c>
      <c r="I2109" s="78" t="s">
        <v>16864</v>
      </c>
      <c r="J2109" s="78" t="n">
        <v>21000015</v>
      </c>
      <c r="M2109" s="78" t="s">
        <v>1300</v>
      </c>
      <c r="N2109" s="78" t="s">
        <v>16502</v>
      </c>
    </row>
    <row r="2110" customFormat="false" ht="15" hidden="false" customHeight="false" outlineLevel="0" collapsed="false">
      <c r="A2110" s="78" t="s">
        <v>16497</v>
      </c>
      <c r="B2110" s="78" t="s">
        <v>17379</v>
      </c>
      <c r="C2110" s="78" t="n">
        <v>144265217</v>
      </c>
      <c r="F2110" s="78" t="s">
        <v>16862</v>
      </c>
      <c r="G2110" s="78" t="s">
        <v>16863</v>
      </c>
      <c r="H2110" s="78" t="s">
        <v>16863</v>
      </c>
      <c r="I2110" s="78" t="s">
        <v>16864</v>
      </c>
      <c r="J2110" s="78" t="n">
        <v>21000015</v>
      </c>
      <c r="M2110" s="78" t="s">
        <v>1300</v>
      </c>
      <c r="N2110" s="78" t="s">
        <v>16502</v>
      </c>
    </row>
    <row r="2111" customFormat="false" ht="15" hidden="false" customHeight="false" outlineLevel="0" collapsed="false">
      <c r="A2111" s="78" t="s">
        <v>16497</v>
      </c>
      <c r="B2111" s="78" t="s">
        <v>17380</v>
      </c>
      <c r="C2111" s="78" t="n">
        <v>144265257</v>
      </c>
      <c r="F2111" s="78" t="s">
        <v>16862</v>
      </c>
      <c r="G2111" s="78" t="s">
        <v>16863</v>
      </c>
      <c r="H2111" s="78" t="s">
        <v>16863</v>
      </c>
      <c r="I2111" s="78" t="s">
        <v>16864</v>
      </c>
      <c r="J2111" s="78" t="n">
        <v>21000015</v>
      </c>
      <c r="M2111" s="78" t="s">
        <v>1300</v>
      </c>
      <c r="N2111" s="78" t="s">
        <v>16502</v>
      </c>
    </row>
    <row r="2112" customFormat="false" ht="15" hidden="false" customHeight="false" outlineLevel="0" collapsed="false">
      <c r="A2112" s="78" t="s">
        <v>16497</v>
      </c>
      <c r="B2112" s="78" t="s">
        <v>17381</v>
      </c>
      <c r="C2112" s="78" t="n">
        <v>144265272</v>
      </c>
      <c r="F2112" s="78" t="s">
        <v>16862</v>
      </c>
      <c r="G2112" s="78" t="s">
        <v>16863</v>
      </c>
      <c r="H2112" s="78" t="s">
        <v>16863</v>
      </c>
      <c r="I2112" s="78" t="s">
        <v>16864</v>
      </c>
      <c r="J2112" s="78" t="n">
        <v>21000015</v>
      </c>
      <c r="M2112" s="78" t="s">
        <v>1300</v>
      </c>
      <c r="N2112" s="78" t="s">
        <v>16502</v>
      </c>
    </row>
    <row r="2113" customFormat="false" ht="15" hidden="false" customHeight="false" outlineLevel="0" collapsed="false">
      <c r="A2113" s="78" t="s">
        <v>16497</v>
      </c>
      <c r="B2113" s="78" t="s">
        <v>17382</v>
      </c>
      <c r="C2113" s="78" t="n">
        <v>145268351</v>
      </c>
      <c r="F2113" s="78" t="s">
        <v>16862</v>
      </c>
      <c r="G2113" s="78" t="s">
        <v>16863</v>
      </c>
      <c r="H2113" s="78" t="s">
        <v>16863</v>
      </c>
      <c r="I2113" s="78" t="s">
        <v>16864</v>
      </c>
      <c r="J2113" s="78" t="n">
        <v>21000015</v>
      </c>
      <c r="M2113" s="78" t="s">
        <v>1300</v>
      </c>
      <c r="N2113" s="78" t="s">
        <v>16502</v>
      </c>
    </row>
    <row r="2114" customFormat="false" ht="15" hidden="false" customHeight="false" outlineLevel="0" collapsed="false">
      <c r="A2114" s="78" t="s">
        <v>16497</v>
      </c>
      <c r="B2114" s="78" t="s">
        <v>17383</v>
      </c>
      <c r="C2114" s="78" t="n">
        <v>144265207</v>
      </c>
      <c r="F2114" s="78" t="s">
        <v>16862</v>
      </c>
      <c r="G2114" s="78" t="s">
        <v>16863</v>
      </c>
      <c r="H2114" s="78" t="s">
        <v>16863</v>
      </c>
      <c r="I2114" s="78" t="s">
        <v>16864</v>
      </c>
      <c r="J2114" s="78" t="n">
        <v>21000015</v>
      </c>
      <c r="M2114" s="78" t="s">
        <v>1300</v>
      </c>
      <c r="N2114" s="78" t="s">
        <v>16502</v>
      </c>
    </row>
    <row r="2115" customFormat="false" ht="15" hidden="false" customHeight="false" outlineLevel="0" collapsed="false">
      <c r="A2115" s="78" t="s">
        <v>16497</v>
      </c>
      <c r="B2115" s="78" t="s">
        <v>17384</v>
      </c>
      <c r="C2115" s="78" t="n">
        <v>145433094</v>
      </c>
      <c r="F2115" s="78" t="s">
        <v>16862</v>
      </c>
      <c r="G2115" s="78" t="s">
        <v>16863</v>
      </c>
      <c r="H2115" s="78" t="s">
        <v>16863</v>
      </c>
      <c r="I2115" s="78" t="s">
        <v>16864</v>
      </c>
      <c r="J2115" s="78" t="n">
        <v>21000015</v>
      </c>
      <c r="M2115" s="78" t="s">
        <v>1300</v>
      </c>
      <c r="N2115" s="78" t="s">
        <v>16502</v>
      </c>
    </row>
    <row r="2116" customFormat="false" ht="15" hidden="false" customHeight="false" outlineLevel="0" collapsed="false">
      <c r="A2116" s="78" t="s">
        <v>16497</v>
      </c>
      <c r="B2116" s="78" t="s">
        <v>17385</v>
      </c>
      <c r="C2116" s="78" t="n">
        <v>144959096</v>
      </c>
      <c r="F2116" s="78" t="s">
        <v>16862</v>
      </c>
      <c r="G2116" s="78" t="s">
        <v>16863</v>
      </c>
      <c r="H2116" s="78" t="s">
        <v>16863</v>
      </c>
      <c r="I2116" s="78" t="s">
        <v>16864</v>
      </c>
      <c r="J2116" s="78" t="n">
        <v>21000015</v>
      </c>
      <c r="M2116" s="78" t="s">
        <v>1300</v>
      </c>
      <c r="N2116" s="78" t="s">
        <v>16502</v>
      </c>
    </row>
    <row r="2117" customFormat="false" ht="15" hidden="false" customHeight="false" outlineLevel="0" collapsed="false">
      <c r="A2117" s="78" t="s">
        <v>16497</v>
      </c>
      <c r="B2117" s="78" t="s">
        <v>17386</v>
      </c>
      <c r="C2117" s="78" t="n">
        <v>145521437</v>
      </c>
      <c r="F2117" s="78" t="s">
        <v>16862</v>
      </c>
      <c r="G2117" s="78" t="s">
        <v>16863</v>
      </c>
      <c r="H2117" s="78" t="s">
        <v>16863</v>
      </c>
      <c r="I2117" s="78" t="s">
        <v>16864</v>
      </c>
      <c r="J2117" s="78" t="n">
        <v>21000015</v>
      </c>
      <c r="M2117" s="78" t="s">
        <v>1300</v>
      </c>
      <c r="N2117" s="78" t="s">
        <v>16502</v>
      </c>
    </row>
    <row r="2118" customFormat="false" ht="15" hidden="false" customHeight="false" outlineLevel="0" collapsed="false">
      <c r="A2118" s="78" t="s">
        <v>16497</v>
      </c>
      <c r="B2118" s="78" t="s">
        <v>17387</v>
      </c>
      <c r="C2118" s="78" t="n">
        <v>144265226</v>
      </c>
      <c r="F2118" s="78" t="s">
        <v>16862</v>
      </c>
      <c r="G2118" s="78" t="s">
        <v>16863</v>
      </c>
      <c r="H2118" s="78" t="s">
        <v>16863</v>
      </c>
      <c r="I2118" s="78" t="s">
        <v>16864</v>
      </c>
      <c r="J2118" s="78" t="n">
        <v>21000015</v>
      </c>
      <c r="M2118" s="78" t="s">
        <v>1300</v>
      </c>
      <c r="N2118" s="78" t="s">
        <v>16502</v>
      </c>
    </row>
    <row r="2119" customFormat="false" ht="15" hidden="false" customHeight="false" outlineLevel="0" collapsed="false">
      <c r="A2119" s="78" t="s">
        <v>16497</v>
      </c>
      <c r="B2119" s="78" t="s">
        <v>17388</v>
      </c>
      <c r="C2119" s="78" t="n">
        <v>146189207</v>
      </c>
      <c r="F2119" s="78" t="s">
        <v>16862</v>
      </c>
      <c r="G2119" s="78" t="s">
        <v>16863</v>
      </c>
      <c r="H2119" s="78" t="s">
        <v>16863</v>
      </c>
      <c r="I2119" s="78" t="s">
        <v>16864</v>
      </c>
      <c r="J2119" s="78" t="n">
        <v>21000015</v>
      </c>
      <c r="M2119" s="78" t="s">
        <v>1300</v>
      </c>
      <c r="N2119" s="78" t="s">
        <v>16502</v>
      </c>
    </row>
    <row r="2120" customFormat="false" ht="15" hidden="false" customHeight="false" outlineLevel="0" collapsed="false">
      <c r="A2120" s="78" t="s">
        <v>16497</v>
      </c>
      <c r="B2120" s="78" t="s">
        <v>17389</v>
      </c>
      <c r="C2120" s="78" t="n">
        <v>145268250</v>
      </c>
      <c r="F2120" s="78" t="s">
        <v>16862</v>
      </c>
      <c r="G2120" s="78" t="s">
        <v>16863</v>
      </c>
      <c r="H2120" s="78" t="s">
        <v>16863</v>
      </c>
      <c r="I2120" s="78" t="s">
        <v>16864</v>
      </c>
      <c r="J2120" s="78" t="n">
        <v>21000015</v>
      </c>
      <c r="M2120" s="78" t="s">
        <v>1300</v>
      </c>
      <c r="N2120" s="78" t="s">
        <v>16502</v>
      </c>
    </row>
    <row r="2121" customFormat="false" ht="15" hidden="false" customHeight="false" outlineLevel="0" collapsed="false">
      <c r="A2121" s="78" t="s">
        <v>16497</v>
      </c>
      <c r="B2121" s="78" t="s">
        <v>17390</v>
      </c>
      <c r="C2121" s="78" t="n">
        <v>146257816</v>
      </c>
      <c r="F2121" s="78" t="s">
        <v>16862</v>
      </c>
      <c r="G2121" s="78" t="s">
        <v>16863</v>
      </c>
      <c r="H2121" s="78" t="s">
        <v>16863</v>
      </c>
      <c r="I2121" s="78" t="s">
        <v>16864</v>
      </c>
      <c r="J2121" s="78" t="n">
        <v>21000015</v>
      </c>
      <c r="M2121" s="78" t="s">
        <v>1300</v>
      </c>
      <c r="N2121" s="78" t="s">
        <v>16502</v>
      </c>
    </row>
    <row r="2122" customFormat="false" ht="15" hidden="false" customHeight="false" outlineLevel="0" collapsed="false">
      <c r="A2122" s="78" t="s">
        <v>16497</v>
      </c>
      <c r="B2122" s="78" t="s">
        <v>17391</v>
      </c>
      <c r="C2122" s="78" t="n">
        <v>144265248</v>
      </c>
      <c r="F2122" s="78" t="s">
        <v>16862</v>
      </c>
      <c r="G2122" s="78" t="s">
        <v>16863</v>
      </c>
      <c r="H2122" s="78" t="s">
        <v>16863</v>
      </c>
      <c r="I2122" s="78" t="s">
        <v>16864</v>
      </c>
      <c r="J2122" s="78" t="n">
        <v>21000015</v>
      </c>
      <c r="M2122" s="78" t="s">
        <v>1300</v>
      </c>
      <c r="N2122" s="78" t="s">
        <v>16502</v>
      </c>
    </row>
    <row r="2123" customFormat="false" ht="15" hidden="false" customHeight="false" outlineLevel="0" collapsed="false">
      <c r="A2123" s="78" t="s">
        <v>16497</v>
      </c>
      <c r="B2123" s="78" t="s">
        <v>17392</v>
      </c>
      <c r="C2123" s="78" t="n">
        <v>146482744</v>
      </c>
      <c r="F2123" s="78" t="s">
        <v>16862</v>
      </c>
      <c r="G2123" s="78" t="s">
        <v>16863</v>
      </c>
      <c r="H2123" s="78" t="s">
        <v>16863</v>
      </c>
      <c r="I2123" s="78" t="s">
        <v>16864</v>
      </c>
      <c r="J2123" s="78" t="n">
        <v>21000015</v>
      </c>
      <c r="M2123" s="78" t="s">
        <v>1300</v>
      </c>
      <c r="N2123" s="78" t="s">
        <v>16502</v>
      </c>
    </row>
    <row r="2124" customFormat="false" ht="15" hidden="false" customHeight="false" outlineLevel="0" collapsed="false">
      <c r="A2124" s="78" t="s">
        <v>16497</v>
      </c>
      <c r="B2124" s="78" t="s">
        <v>17393</v>
      </c>
      <c r="C2124" s="78" t="n">
        <v>145432999</v>
      </c>
      <c r="F2124" s="78" t="s">
        <v>16862</v>
      </c>
      <c r="G2124" s="78" t="s">
        <v>16863</v>
      </c>
      <c r="H2124" s="78" t="s">
        <v>16863</v>
      </c>
      <c r="I2124" s="78" t="s">
        <v>16864</v>
      </c>
      <c r="J2124" s="78" t="n">
        <v>21000015</v>
      </c>
      <c r="M2124" s="78" t="s">
        <v>1300</v>
      </c>
      <c r="N2124" s="78" t="s">
        <v>16502</v>
      </c>
    </row>
    <row r="2125" customFormat="false" ht="15" hidden="false" customHeight="false" outlineLevel="0" collapsed="false">
      <c r="A2125" s="78" t="s">
        <v>16497</v>
      </c>
      <c r="B2125" s="78" t="s">
        <v>17394</v>
      </c>
      <c r="C2125" s="78" t="n">
        <v>146575796</v>
      </c>
      <c r="F2125" s="78" t="s">
        <v>16862</v>
      </c>
      <c r="G2125" s="78" t="s">
        <v>16863</v>
      </c>
      <c r="H2125" s="78" t="s">
        <v>16863</v>
      </c>
      <c r="I2125" s="78" t="s">
        <v>16864</v>
      </c>
      <c r="J2125" s="78" t="n">
        <v>21000015</v>
      </c>
      <c r="M2125" s="78" t="s">
        <v>1300</v>
      </c>
      <c r="N2125" s="78" t="s">
        <v>16502</v>
      </c>
    </row>
    <row r="2126" customFormat="false" ht="15" hidden="false" customHeight="false" outlineLevel="0" collapsed="false">
      <c r="A2126" s="78" t="s">
        <v>16497</v>
      </c>
      <c r="B2126" s="78" t="s">
        <v>17395</v>
      </c>
      <c r="C2126" s="78" t="n">
        <v>144265245</v>
      </c>
      <c r="F2126" s="78" t="s">
        <v>16862</v>
      </c>
      <c r="G2126" s="78" t="s">
        <v>16863</v>
      </c>
      <c r="H2126" s="78" t="s">
        <v>16863</v>
      </c>
      <c r="I2126" s="78" t="s">
        <v>16864</v>
      </c>
      <c r="J2126" s="78" t="n">
        <v>21000015</v>
      </c>
      <c r="M2126" s="78" t="s">
        <v>1300</v>
      </c>
      <c r="N2126" s="78" t="s">
        <v>16502</v>
      </c>
    </row>
    <row r="2127" customFormat="false" ht="15" hidden="false" customHeight="false" outlineLevel="0" collapsed="false">
      <c r="A2127" s="78" t="s">
        <v>16497</v>
      </c>
      <c r="B2127" s="78" t="s">
        <v>17396</v>
      </c>
      <c r="C2127" s="78" t="n">
        <v>144265312</v>
      </c>
      <c r="F2127" s="78" t="s">
        <v>16862</v>
      </c>
      <c r="G2127" s="78" t="s">
        <v>16863</v>
      </c>
      <c r="H2127" s="78" t="s">
        <v>16863</v>
      </c>
      <c r="I2127" s="78" t="s">
        <v>16864</v>
      </c>
      <c r="J2127" s="78" t="n">
        <v>21000015</v>
      </c>
      <c r="M2127" s="78" t="s">
        <v>1300</v>
      </c>
      <c r="N2127" s="78" t="s">
        <v>16502</v>
      </c>
    </row>
    <row r="2128" customFormat="false" ht="15" hidden="false" customHeight="false" outlineLevel="0" collapsed="false">
      <c r="A2128" s="78" t="s">
        <v>16497</v>
      </c>
      <c r="B2128" s="78" t="s">
        <v>17397</v>
      </c>
      <c r="C2128" s="78" t="n">
        <v>144265289</v>
      </c>
      <c r="F2128" s="78" t="s">
        <v>16862</v>
      </c>
      <c r="G2128" s="78" t="s">
        <v>16863</v>
      </c>
      <c r="H2128" s="78" t="s">
        <v>16863</v>
      </c>
      <c r="I2128" s="78" t="s">
        <v>16864</v>
      </c>
      <c r="J2128" s="78" t="n">
        <v>21000015</v>
      </c>
      <c r="M2128" s="78" t="s">
        <v>1300</v>
      </c>
      <c r="N2128" s="78" t="s">
        <v>16502</v>
      </c>
    </row>
    <row r="2129" customFormat="false" ht="15" hidden="false" customHeight="false" outlineLevel="0" collapsed="false">
      <c r="A2129" s="78" t="s">
        <v>16497</v>
      </c>
      <c r="B2129" s="78" t="s">
        <v>17398</v>
      </c>
      <c r="C2129" s="78" t="n">
        <v>144959238</v>
      </c>
      <c r="F2129" s="78" t="s">
        <v>16862</v>
      </c>
      <c r="G2129" s="78" t="s">
        <v>16863</v>
      </c>
      <c r="H2129" s="78" t="s">
        <v>16863</v>
      </c>
      <c r="I2129" s="78" t="s">
        <v>16864</v>
      </c>
      <c r="J2129" s="78" t="n">
        <v>21000015</v>
      </c>
      <c r="M2129" s="78" t="s">
        <v>1300</v>
      </c>
      <c r="N2129" s="78" t="s">
        <v>16502</v>
      </c>
    </row>
    <row r="2130" customFormat="false" ht="15" hidden="false" customHeight="false" outlineLevel="0" collapsed="false">
      <c r="A2130" s="78" t="s">
        <v>16497</v>
      </c>
      <c r="B2130" s="78" t="s">
        <v>17399</v>
      </c>
      <c r="C2130" s="78" t="n">
        <v>144265276</v>
      </c>
      <c r="F2130" s="78" t="s">
        <v>16862</v>
      </c>
      <c r="G2130" s="78" t="s">
        <v>16863</v>
      </c>
      <c r="H2130" s="78" t="s">
        <v>16863</v>
      </c>
      <c r="I2130" s="78" t="s">
        <v>16864</v>
      </c>
      <c r="J2130" s="78" t="n">
        <v>21000015</v>
      </c>
      <c r="M2130" s="78" t="s">
        <v>1300</v>
      </c>
      <c r="N2130" s="78" t="s">
        <v>16502</v>
      </c>
    </row>
    <row r="2131" customFormat="false" ht="15" hidden="false" customHeight="false" outlineLevel="0" collapsed="false">
      <c r="A2131" s="78" t="s">
        <v>16497</v>
      </c>
      <c r="B2131" s="78" t="s">
        <v>17400</v>
      </c>
      <c r="C2131" s="78" t="n">
        <v>144265278</v>
      </c>
      <c r="F2131" s="78" t="s">
        <v>16862</v>
      </c>
      <c r="G2131" s="78" t="s">
        <v>16863</v>
      </c>
      <c r="H2131" s="78" t="s">
        <v>16863</v>
      </c>
      <c r="I2131" s="78" t="s">
        <v>16864</v>
      </c>
      <c r="J2131" s="78" t="n">
        <v>21000015</v>
      </c>
      <c r="M2131" s="78" t="s">
        <v>1300</v>
      </c>
      <c r="N2131" s="78" t="s">
        <v>16502</v>
      </c>
    </row>
    <row r="2132" customFormat="false" ht="15" hidden="false" customHeight="false" outlineLevel="0" collapsed="false">
      <c r="A2132" s="78" t="s">
        <v>16497</v>
      </c>
      <c r="B2132" s="78" t="s">
        <v>17401</v>
      </c>
      <c r="C2132" s="78" t="n">
        <v>144265284</v>
      </c>
      <c r="F2132" s="78" t="s">
        <v>16862</v>
      </c>
      <c r="G2132" s="78" t="s">
        <v>16863</v>
      </c>
      <c r="H2132" s="78" t="s">
        <v>16863</v>
      </c>
      <c r="I2132" s="78" t="s">
        <v>16864</v>
      </c>
      <c r="J2132" s="78" t="n">
        <v>21000015</v>
      </c>
      <c r="M2132" s="78" t="s">
        <v>1300</v>
      </c>
      <c r="N2132" s="78" t="s">
        <v>16502</v>
      </c>
    </row>
    <row r="2133" customFormat="false" ht="15" hidden="false" customHeight="false" outlineLevel="0" collapsed="false">
      <c r="A2133" s="78" t="s">
        <v>16497</v>
      </c>
      <c r="B2133" s="78" t="s">
        <v>17402</v>
      </c>
      <c r="C2133" s="78" t="n">
        <v>144265306</v>
      </c>
      <c r="F2133" s="78" t="s">
        <v>16862</v>
      </c>
      <c r="G2133" s="78" t="s">
        <v>16863</v>
      </c>
      <c r="H2133" s="78" t="s">
        <v>16863</v>
      </c>
      <c r="I2133" s="78" t="s">
        <v>16864</v>
      </c>
      <c r="J2133" s="78" t="n">
        <v>21000015</v>
      </c>
      <c r="M2133" s="78" t="s">
        <v>1300</v>
      </c>
      <c r="N2133" s="78" t="s">
        <v>16502</v>
      </c>
    </row>
    <row r="2134" customFormat="false" ht="15" hidden="false" customHeight="false" outlineLevel="0" collapsed="false">
      <c r="A2134" s="78" t="s">
        <v>16497</v>
      </c>
      <c r="B2134" s="78" t="s">
        <v>17403</v>
      </c>
      <c r="C2134" s="78" t="n">
        <v>144265317</v>
      </c>
      <c r="F2134" s="78" t="s">
        <v>16862</v>
      </c>
      <c r="G2134" s="78" t="s">
        <v>16863</v>
      </c>
      <c r="H2134" s="78" t="s">
        <v>16863</v>
      </c>
      <c r="I2134" s="78" t="s">
        <v>16864</v>
      </c>
      <c r="J2134" s="78" t="n">
        <v>21000015</v>
      </c>
      <c r="M2134" s="78" t="s">
        <v>1300</v>
      </c>
      <c r="N2134" s="78" t="s">
        <v>16502</v>
      </c>
    </row>
    <row r="2135" customFormat="false" ht="15" hidden="false" customHeight="false" outlineLevel="0" collapsed="false">
      <c r="A2135" s="78" t="s">
        <v>16497</v>
      </c>
      <c r="B2135" s="78" t="s">
        <v>17404</v>
      </c>
      <c r="C2135" s="78" t="n">
        <v>144265336</v>
      </c>
      <c r="F2135" s="78" t="s">
        <v>16862</v>
      </c>
      <c r="G2135" s="78" t="s">
        <v>16863</v>
      </c>
      <c r="H2135" s="78" t="s">
        <v>16863</v>
      </c>
      <c r="I2135" s="78" t="s">
        <v>16864</v>
      </c>
      <c r="J2135" s="78" t="n">
        <v>21000015</v>
      </c>
      <c r="M2135" s="78" t="s">
        <v>1300</v>
      </c>
      <c r="N2135" s="78" t="s">
        <v>16502</v>
      </c>
    </row>
    <row r="2136" customFormat="false" ht="15" hidden="false" customHeight="false" outlineLevel="0" collapsed="false">
      <c r="A2136" s="78" t="s">
        <v>16497</v>
      </c>
      <c r="B2136" s="78" t="s">
        <v>17405</v>
      </c>
      <c r="C2136" s="78" t="n">
        <v>144265279</v>
      </c>
      <c r="F2136" s="78" t="s">
        <v>16862</v>
      </c>
      <c r="G2136" s="78" t="s">
        <v>16863</v>
      </c>
      <c r="H2136" s="78" t="s">
        <v>16863</v>
      </c>
      <c r="I2136" s="78" t="s">
        <v>16864</v>
      </c>
      <c r="J2136" s="78" t="n">
        <v>21000015</v>
      </c>
      <c r="M2136" s="78" t="s">
        <v>1300</v>
      </c>
      <c r="N2136" s="78" t="s">
        <v>16502</v>
      </c>
    </row>
    <row r="2137" customFormat="false" ht="15" hidden="false" customHeight="false" outlineLevel="0" collapsed="false">
      <c r="A2137" s="78" t="s">
        <v>16497</v>
      </c>
      <c r="B2137" s="78" t="s">
        <v>17406</v>
      </c>
      <c r="C2137" s="78" t="n">
        <v>144265287</v>
      </c>
      <c r="F2137" s="78" t="s">
        <v>16862</v>
      </c>
      <c r="G2137" s="78" t="s">
        <v>16863</v>
      </c>
      <c r="H2137" s="78" t="s">
        <v>16863</v>
      </c>
      <c r="I2137" s="78" t="s">
        <v>16864</v>
      </c>
      <c r="J2137" s="78" t="n">
        <v>21000015</v>
      </c>
      <c r="M2137" s="78" t="s">
        <v>1300</v>
      </c>
      <c r="N2137" s="78" t="s">
        <v>16502</v>
      </c>
    </row>
    <row r="2138" customFormat="false" ht="15" hidden="false" customHeight="false" outlineLevel="0" collapsed="false">
      <c r="A2138" s="78" t="s">
        <v>16497</v>
      </c>
      <c r="B2138" s="78" t="s">
        <v>17407</v>
      </c>
      <c r="C2138" s="78" t="n">
        <v>144265297</v>
      </c>
      <c r="F2138" s="78" t="s">
        <v>16862</v>
      </c>
      <c r="G2138" s="78" t="s">
        <v>16863</v>
      </c>
      <c r="H2138" s="78" t="s">
        <v>16863</v>
      </c>
      <c r="I2138" s="78" t="s">
        <v>16864</v>
      </c>
      <c r="J2138" s="78" t="n">
        <v>21000015</v>
      </c>
      <c r="M2138" s="78" t="s">
        <v>1300</v>
      </c>
      <c r="N2138" s="78" t="s">
        <v>16502</v>
      </c>
    </row>
    <row r="2139" customFormat="false" ht="15" hidden="false" customHeight="false" outlineLevel="0" collapsed="false">
      <c r="A2139" s="78" t="s">
        <v>16497</v>
      </c>
      <c r="B2139" s="78" t="s">
        <v>17408</v>
      </c>
      <c r="C2139" s="78" t="n">
        <v>144265311</v>
      </c>
      <c r="F2139" s="78" t="s">
        <v>16862</v>
      </c>
      <c r="G2139" s="78" t="s">
        <v>16863</v>
      </c>
      <c r="H2139" s="78" t="s">
        <v>16863</v>
      </c>
      <c r="I2139" s="78" t="s">
        <v>16864</v>
      </c>
      <c r="J2139" s="78" t="n">
        <v>21000015</v>
      </c>
      <c r="M2139" s="78" t="s">
        <v>1300</v>
      </c>
      <c r="N2139" s="78" t="s">
        <v>16502</v>
      </c>
    </row>
    <row r="2140" customFormat="false" ht="15" hidden="false" customHeight="false" outlineLevel="0" collapsed="false">
      <c r="A2140" s="78" t="s">
        <v>16497</v>
      </c>
      <c r="B2140" s="78" t="s">
        <v>17409</v>
      </c>
      <c r="C2140" s="78" t="n">
        <v>144265313</v>
      </c>
      <c r="F2140" s="78" t="s">
        <v>16862</v>
      </c>
      <c r="G2140" s="78" t="s">
        <v>16863</v>
      </c>
      <c r="H2140" s="78" t="s">
        <v>16863</v>
      </c>
      <c r="I2140" s="78" t="s">
        <v>16864</v>
      </c>
      <c r="J2140" s="78" t="n">
        <v>21000015</v>
      </c>
      <c r="M2140" s="78" t="s">
        <v>1300</v>
      </c>
      <c r="N2140" s="78" t="s">
        <v>16502</v>
      </c>
    </row>
    <row r="2141" customFormat="false" ht="15" hidden="false" customHeight="false" outlineLevel="0" collapsed="false">
      <c r="A2141" s="78" t="s">
        <v>16497</v>
      </c>
      <c r="B2141" s="78" t="s">
        <v>17410</v>
      </c>
      <c r="C2141" s="78" t="n">
        <v>144265321</v>
      </c>
      <c r="F2141" s="78" t="s">
        <v>16862</v>
      </c>
      <c r="G2141" s="78" t="s">
        <v>16863</v>
      </c>
      <c r="H2141" s="78" t="s">
        <v>16863</v>
      </c>
      <c r="I2141" s="78" t="s">
        <v>16864</v>
      </c>
      <c r="J2141" s="78" t="n">
        <v>21000015</v>
      </c>
      <c r="M2141" s="78" t="s">
        <v>1300</v>
      </c>
      <c r="N2141" s="78" t="s">
        <v>16502</v>
      </c>
    </row>
    <row r="2142" customFormat="false" ht="15" hidden="false" customHeight="false" outlineLevel="0" collapsed="false">
      <c r="A2142" s="78" t="s">
        <v>16497</v>
      </c>
      <c r="B2142" s="78" t="s">
        <v>17411</v>
      </c>
      <c r="C2142" s="78" t="n">
        <v>144265331</v>
      </c>
      <c r="F2142" s="78" t="s">
        <v>16862</v>
      </c>
      <c r="G2142" s="78" t="s">
        <v>16863</v>
      </c>
      <c r="H2142" s="78" t="s">
        <v>16863</v>
      </c>
      <c r="I2142" s="78" t="s">
        <v>16864</v>
      </c>
      <c r="J2142" s="78" t="n">
        <v>21000015</v>
      </c>
      <c r="M2142" s="78" t="s">
        <v>1300</v>
      </c>
      <c r="N2142" s="78" t="s">
        <v>16502</v>
      </c>
    </row>
    <row r="2143" customFormat="false" ht="15" hidden="false" customHeight="false" outlineLevel="0" collapsed="false">
      <c r="A2143" s="78" t="s">
        <v>16497</v>
      </c>
      <c r="B2143" s="78" t="s">
        <v>17412</v>
      </c>
      <c r="C2143" s="78" t="n">
        <v>144265328</v>
      </c>
      <c r="F2143" s="78" t="s">
        <v>16862</v>
      </c>
      <c r="G2143" s="78" t="s">
        <v>16863</v>
      </c>
      <c r="H2143" s="78" t="s">
        <v>16863</v>
      </c>
      <c r="I2143" s="78" t="s">
        <v>16864</v>
      </c>
      <c r="J2143" s="78" t="n">
        <v>21000015</v>
      </c>
      <c r="M2143" s="78" t="s">
        <v>1300</v>
      </c>
      <c r="N2143" s="78" t="s">
        <v>16502</v>
      </c>
    </row>
    <row r="2144" customFormat="false" ht="15" hidden="false" customHeight="false" outlineLevel="0" collapsed="false">
      <c r="A2144" s="78" t="s">
        <v>16497</v>
      </c>
      <c r="B2144" s="78" t="s">
        <v>17413</v>
      </c>
      <c r="C2144" s="78" t="n">
        <v>144265341</v>
      </c>
      <c r="F2144" s="78" t="s">
        <v>16862</v>
      </c>
      <c r="G2144" s="78" t="s">
        <v>16863</v>
      </c>
      <c r="H2144" s="78" t="s">
        <v>16863</v>
      </c>
      <c r="I2144" s="78" t="s">
        <v>16864</v>
      </c>
      <c r="J2144" s="78" t="n">
        <v>21000015</v>
      </c>
      <c r="M2144" s="78" t="s">
        <v>1300</v>
      </c>
      <c r="N2144" s="78" t="s">
        <v>16502</v>
      </c>
    </row>
    <row r="2145" customFormat="false" ht="15" hidden="false" customHeight="false" outlineLevel="0" collapsed="false">
      <c r="A2145" s="78" t="s">
        <v>16497</v>
      </c>
      <c r="B2145" s="78" t="s">
        <v>17414</v>
      </c>
      <c r="C2145" s="78" t="n">
        <v>144265281</v>
      </c>
      <c r="F2145" s="78" t="s">
        <v>16862</v>
      </c>
      <c r="G2145" s="78" t="s">
        <v>16863</v>
      </c>
      <c r="H2145" s="78" t="s">
        <v>16863</v>
      </c>
      <c r="I2145" s="78" t="s">
        <v>16864</v>
      </c>
      <c r="J2145" s="78" t="n">
        <v>21000015</v>
      </c>
      <c r="M2145" s="78" t="s">
        <v>1300</v>
      </c>
      <c r="N2145" s="78" t="s">
        <v>16502</v>
      </c>
    </row>
    <row r="2146" customFormat="false" ht="15" hidden="false" customHeight="false" outlineLevel="0" collapsed="false">
      <c r="A2146" s="78" t="s">
        <v>16497</v>
      </c>
      <c r="B2146" s="78" t="s">
        <v>17415</v>
      </c>
      <c r="C2146" s="78" t="n">
        <v>144265283</v>
      </c>
      <c r="F2146" s="78" t="s">
        <v>16862</v>
      </c>
      <c r="G2146" s="78" t="s">
        <v>16863</v>
      </c>
      <c r="H2146" s="78" t="s">
        <v>16863</v>
      </c>
      <c r="I2146" s="78" t="s">
        <v>16864</v>
      </c>
      <c r="J2146" s="78" t="n">
        <v>21000015</v>
      </c>
      <c r="M2146" s="78" t="s">
        <v>1300</v>
      </c>
      <c r="N2146" s="78" t="s">
        <v>16502</v>
      </c>
    </row>
    <row r="2147" customFormat="false" ht="15" hidden="false" customHeight="false" outlineLevel="0" collapsed="false">
      <c r="A2147" s="78" t="s">
        <v>16497</v>
      </c>
      <c r="B2147" s="78" t="s">
        <v>17416</v>
      </c>
      <c r="C2147" s="78" t="n">
        <v>144265292</v>
      </c>
      <c r="F2147" s="78" t="s">
        <v>16862</v>
      </c>
      <c r="G2147" s="78" t="s">
        <v>16863</v>
      </c>
      <c r="H2147" s="78" t="s">
        <v>16863</v>
      </c>
      <c r="I2147" s="78" t="s">
        <v>16864</v>
      </c>
      <c r="J2147" s="78" t="n">
        <v>21000015</v>
      </c>
      <c r="M2147" s="78" t="s">
        <v>1300</v>
      </c>
      <c r="N2147" s="78" t="s">
        <v>16502</v>
      </c>
    </row>
    <row r="2148" customFormat="false" ht="15" hidden="false" customHeight="false" outlineLevel="0" collapsed="false">
      <c r="A2148" s="78" t="s">
        <v>16497</v>
      </c>
      <c r="B2148" s="78" t="s">
        <v>17417</v>
      </c>
      <c r="C2148" s="78" t="n">
        <v>144265296</v>
      </c>
      <c r="F2148" s="78" t="s">
        <v>16862</v>
      </c>
      <c r="G2148" s="78" t="s">
        <v>16863</v>
      </c>
      <c r="H2148" s="78" t="s">
        <v>16863</v>
      </c>
      <c r="I2148" s="78" t="s">
        <v>16864</v>
      </c>
      <c r="J2148" s="78" t="n">
        <v>21000015</v>
      </c>
      <c r="M2148" s="78" t="s">
        <v>1300</v>
      </c>
      <c r="N2148" s="78" t="s">
        <v>16502</v>
      </c>
    </row>
    <row r="2149" customFormat="false" ht="15" hidden="false" customHeight="false" outlineLevel="0" collapsed="false">
      <c r="A2149" s="78" t="s">
        <v>16497</v>
      </c>
      <c r="B2149" s="78" t="s">
        <v>17418</v>
      </c>
      <c r="C2149" s="78" t="n">
        <v>144265307</v>
      </c>
      <c r="F2149" s="78" t="s">
        <v>16862</v>
      </c>
      <c r="G2149" s="78" t="s">
        <v>16863</v>
      </c>
      <c r="H2149" s="78" t="s">
        <v>16863</v>
      </c>
      <c r="I2149" s="78" t="s">
        <v>16864</v>
      </c>
      <c r="J2149" s="78" t="n">
        <v>21000015</v>
      </c>
      <c r="M2149" s="78" t="s">
        <v>1300</v>
      </c>
      <c r="N2149" s="78" t="s">
        <v>16502</v>
      </c>
    </row>
    <row r="2150" customFormat="false" ht="15" hidden="false" customHeight="false" outlineLevel="0" collapsed="false">
      <c r="A2150" s="78" t="s">
        <v>16497</v>
      </c>
      <c r="B2150" s="78" t="s">
        <v>17419</v>
      </c>
      <c r="C2150" s="78" t="n">
        <v>144265316</v>
      </c>
      <c r="F2150" s="78" t="s">
        <v>16862</v>
      </c>
      <c r="G2150" s="78" t="s">
        <v>16863</v>
      </c>
      <c r="H2150" s="78" t="s">
        <v>16863</v>
      </c>
      <c r="I2150" s="78" t="s">
        <v>16864</v>
      </c>
      <c r="J2150" s="78" t="n">
        <v>21000015</v>
      </c>
      <c r="M2150" s="78" t="s">
        <v>1300</v>
      </c>
      <c r="N2150" s="78" t="s">
        <v>16502</v>
      </c>
    </row>
    <row r="2151" customFormat="false" ht="15" hidden="false" customHeight="false" outlineLevel="0" collapsed="false">
      <c r="A2151" s="78" t="s">
        <v>16497</v>
      </c>
      <c r="B2151" s="78" t="s">
        <v>17420</v>
      </c>
      <c r="C2151" s="78" t="n">
        <v>144265323</v>
      </c>
      <c r="F2151" s="78" t="s">
        <v>16862</v>
      </c>
      <c r="G2151" s="78" t="s">
        <v>16863</v>
      </c>
      <c r="H2151" s="78" t="s">
        <v>16863</v>
      </c>
      <c r="I2151" s="78" t="s">
        <v>16864</v>
      </c>
      <c r="J2151" s="78" t="n">
        <v>21000015</v>
      </c>
      <c r="M2151" s="78" t="s">
        <v>1300</v>
      </c>
      <c r="N2151" s="78" t="s">
        <v>16502</v>
      </c>
    </row>
    <row r="2152" customFormat="false" ht="15" hidden="false" customHeight="false" outlineLevel="0" collapsed="false">
      <c r="A2152" s="78" t="s">
        <v>16497</v>
      </c>
      <c r="B2152" s="78" t="s">
        <v>17421</v>
      </c>
      <c r="C2152" s="78" t="n">
        <v>144265325</v>
      </c>
      <c r="F2152" s="78" t="s">
        <v>16862</v>
      </c>
      <c r="G2152" s="78" t="s">
        <v>16863</v>
      </c>
      <c r="H2152" s="78" t="s">
        <v>16863</v>
      </c>
      <c r="I2152" s="78" t="s">
        <v>16864</v>
      </c>
      <c r="J2152" s="78" t="n">
        <v>21000015</v>
      </c>
      <c r="M2152" s="78" t="s">
        <v>1300</v>
      </c>
      <c r="N2152" s="78" t="s">
        <v>16502</v>
      </c>
    </row>
    <row r="2153" customFormat="false" ht="15" hidden="false" customHeight="false" outlineLevel="0" collapsed="false">
      <c r="A2153" s="78" t="s">
        <v>16497</v>
      </c>
      <c r="B2153" s="78" t="s">
        <v>17422</v>
      </c>
      <c r="C2153" s="78" t="n">
        <v>144265335</v>
      </c>
      <c r="F2153" s="78" t="s">
        <v>16862</v>
      </c>
      <c r="G2153" s="78" t="s">
        <v>16863</v>
      </c>
      <c r="H2153" s="78" t="s">
        <v>16863</v>
      </c>
      <c r="I2153" s="78" t="s">
        <v>16864</v>
      </c>
      <c r="J2153" s="78" t="n">
        <v>21000015</v>
      </c>
      <c r="M2153" s="78" t="s">
        <v>1300</v>
      </c>
      <c r="N2153" s="78" t="s">
        <v>16502</v>
      </c>
    </row>
    <row r="2154" customFormat="false" ht="15" hidden="false" customHeight="false" outlineLevel="0" collapsed="false">
      <c r="A2154" s="78" t="s">
        <v>16497</v>
      </c>
      <c r="B2154" s="78" t="s">
        <v>17423</v>
      </c>
      <c r="C2154" s="78" t="n">
        <v>145268419</v>
      </c>
      <c r="F2154" s="78" t="s">
        <v>16862</v>
      </c>
      <c r="G2154" s="78" t="s">
        <v>16863</v>
      </c>
      <c r="H2154" s="78" t="s">
        <v>16863</v>
      </c>
      <c r="I2154" s="78" t="s">
        <v>16864</v>
      </c>
      <c r="J2154" s="78" t="n">
        <v>21000015</v>
      </c>
      <c r="M2154" s="78" t="s">
        <v>1300</v>
      </c>
      <c r="N2154" s="78" t="s">
        <v>16502</v>
      </c>
    </row>
    <row r="2155" customFormat="false" ht="15" hidden="false" customHeight="false" outlineLevel="0" collapsed="false">
      <c r="A2155" s="78" t="s">
        <v>16497</v>
      </c>
      <c r="B2155" s="78" t="s">
        <v>17424</v>
      </c>
      <c r="C2155" s="78" t="n">
        <v>144265277</v>
      </c>
      <c r="F2155" s="78" t="s">
        <v>16862</v>
      </c>
      <c r="G2155" s="78" t="s">
        <v>16863</v>
      </c>
      <c r="H2155" s="78" t="s">
        <v>16863</v>
      </c>
      <c r="I2155" s="78" t="s">
        <v>16864</v>
      </c>
      <c r="J2155" s="78" t="n">
        <v>21000015</v>
      </c>
      <c r="M2155" s="78" t="s">
        <v>1300</v>
      </c>
      <c r="N2155" s="78" t="s">
        <v>16502</v>
      </c>
    </row>
    <row r="2156" customFormat="false" ht="15" hidden="false" customHeight="false" outlineLevel="0" collapsed="false">
      <c r="A2156" s="78" t="s">
        <v>16497</v>
      </c>
      <c r="B2156" s="78" t="s">
        <v>17425</v>
      </c>
      <c r="C2156" s="78" t="n">
        <v>145433096</v>
      </c>
      <c r="F2156" s="78" t="s">
        <v>16862</v>
      </c>
      <c r="G2156" s="78" t="s">
        <v>16863</v>
      </c>
      <c r="H2156" s="78" t="s">
        <v>16863</v>
      </c>
      <c r="I2156" s="78" t="s">
        <v>16864</v>
      </c>
      <c r="J2156" s="78" t="n">
        <v>21000015</v>
      </c>
      <c r="M2156" s="78" t="s">
        <v>1300</v>
      </c>
      <c r="N2156" s="78" t="s">
        <v>16502</v>
      </c>
    </row>
    <row r="2157" customFormat="false" ht="15" hidden="false" customHeight="false" outlineLevel="0" collapsed="false">
      <c r="A2157" s="78" t="s">
        <v>16497</v>
      </c>
      <c r="B2157" s="78" t="s">
        <v>17426</v>
      </c>
      <c r="C2157" s="78" t="n">
        <v>144959302</v>
      </c>
      <c r="F2157" s="78" t="s">
        <v>16862</v>
      </c>
      <c r="G2157" s="78" t="s">
        <v>16863</v>
      </c>
      <c r="H2157" s="78" t="s">
        <v>16863</v>
      </c>
      <c r="I2157" s="78" t="s">
        <v>16864</v>
      </c>
      <c r="J2157" s="78" t="n">
        <v>21000015</v>
      </c>
      <c r="M2157" s="78" t="s">
        <v>1300</v>
      </c>
      <c r="N2157" s="78" t="s">
        <v>16502</v>
      </c>
    </row>
    <row r="2158" customFormat="false" ht="15" hidden="false" customHeight="false" outlineLevel="0" collapsed="false">
      <c r="A2158" s="78" t="s">
        <v>16497</v>
      </c>
      <c r="B2158" s="78" t="s">
        <v>17427</v>
      </c>
      <c r="C2158" s="78" t="n">
        <v>145521528</v>
      </c>
      <c r="F2158" s="78" t="s">
        <v>16862</v>
      </c>
      <c r="G2158" s="78" t="s">
        <v>16863</v>
      </c>
      <c r="H2158" s="78" t="s">
        <v>16863</v>
      </c>
      <c r="I2158" s="78" t="s">
        <v>16864</v>
      </c>
      <c r="J2158" s="78" t="n">
        <v>21000015</v>
      </c>
      <c r="M2158" s="78" t="s">
        <v>1300</v>
      </c>
      <c r="N2158" s="78" t="s">
        <v>16502</v>
      </c>
    </row>
    <row r="2159" customFormat="false" ht="15" hidden="false" customHeight="false" outlineLevel="0" collapsed="false">
      <c r="A2159" s="78" t="s">
        <v>16497</v>
      </c>
      <c r="B2159" s="78" t="s">
        <v>17428</v>
      </c>
      <c r="C2159" s="78" t="n">
        <v>144265300</v>
      </c>
      <c r="F2159" s="78" t="s">
        <v>16862</v>
      </c>
      <c r="G2159" s="78" t="s">
        <v>16863</v>
      </c>
      <c r="H2159" s="78" t="s">
        <v>16863</v>
      </c>
      <c r="I2159" s="78" t="s">
        <v>16864</v>
      </c>
      <c r="J2159" s="78" t="n">
        <v>21000015</v>
      </c>
      <c r="M2159" s="78" t="s">
        <v>1300</v>
      </c>
      <c r="N2159" s="78" t="s">
        <v>16502</v>
      </c>
    </row>
    <row r="2160" customFormat="false" ht="15" hidden="false" customHeight="false" outlineLevel="0" collapsed="false">
      <c r="A2160" s="78" t="s">
        <v>16497</v>
      </c>
      <c r="B2160" s="78" t="s">
        <v>17429</v>
      </c>
      <c r="C2160" s="78" t="n">
        <v>146189142</v>
      </c>
      <c r="F2160" s="78" t="s">
        <v>16862</v>
      </c>
      <c r="G2160" s="78" t="s">
        <v>16863</v>
      </c>
      <c r="H2160" s="78" t="s">
        <v>16863</v>
      </c>
      <c r="I2160" s="78" t="s">
        <v>16864</v>
      </c>
      <c r="J2160" s="78" t="n">
        <v>21000015</v>
      </c>
      <c r="M2160" s="78" t="s">
        <v>1300</v>
      </c>
      <c r="N2160" s="78" t="s">
        <v>16502</v>
      </c>
    </row>
    <row r="2161" customFormat="false" ht="15" hidden="false" customHeight="false" outlineLevel="0" collapsed="false">
      <c r="A2161" s="78" t="s">
        <v>16497</v>
      </c>
      <c r="B2161" s="78" t="s">
        <v>17430</v>
      </c>
      <c r="C2161" s="78" t="n">
        <v>145268251</v>
      </c>
      <c r="F2161" s="78" t="s">
        <v>16862</v>
      </c>
      <c r="G2161" s="78" t="s">
        <v>16863</v>
      </c>
      <c r="H2161" s="78" t="s">
        <v>16863</v>
      </c>
      <c r="I2161" s="78" t="s">
        <v>16864</v>
      </c>
      <c r="J2161" s="78" t="n">
        <v>21000015</v>
      </c>
      <c r="M2161" s="78" t="s">
        <v>1300</v>
      </c>
      <c r="N2161" s="78" t="s">
        <v>16502</v>
      </c>
    </row>
    <row r="2162" customFormat="false" ht="15" hidden="false" customHeight="false" outlineLevel="0" collapsed="false">
      <c r="A2162" s="78" t="s">
        <v>16497</v>
      </c>
      <c r="B2162" s="78" t="s">
        <v>17431</v>
      </c>
      <c r="C2162" s="78" t="n">
        <v>144265318</v>
      </c>
      <c r="F2162" s="78" t="s">
        <v>16862</v>
      </c>
      <c r="G2162" s="78" t="s">
        <v>16863</v>
      </c>
      <c r="H2162" s="78" t="s">
        <v>16863</v>
      </c>
      <c r="I2162" s="78" t="s">
        <v>16864</v>
      </c>
      <c r="J2162" s="78" t="n">
        <v>21000015</v>
      </c>
      <c r="M2162" s="78" t="s">
        <v>1300</v>
      </c>
      <c r="N2162" s="78" t="s">
        <v>16502</v>
      </c>
    </row>
    <row r="2163" customFormat="false" ht="15" hidden="false" customHeight="false" outlineLevel="0" collapsed="false">
      <c r="A2163" s="78" t="s">
        <v>16497</v>
      </c>
      <c r="B2163" s="78" t="s">
        <v>17432</v>
      </c>
      <c r="C2163" s="78" t="n">
        <v>146482746</v>
      </c>
      <c r="F2163" s="78" t="s">
        <v>16862</v>
      </c>
      <c r="G2163" s="78" t="s">
        <v>16863</v>
      </c>
      <c r="H2163" s="78" t="s">
        <v>16863</v>
      </c>
      <c r="I2163" s="78" t="s">
        <v>16864</v>
      </c>
      <c r="J2163" s="78" t="n">
        <v>21000015</v>
      </c>
      <c r="M2163" s="78" t="s">
        <v>1300</v>
      </c>
      <c r="N2163" s="78" t="s">
        <v>16502</v>
      </c>
    </row>
    <row r="2164" customFormat="false" ht="15" hidden="false" customHeight="false" outlineLevel="0" collapsed="false">
      <c r="A2164" s="78" t="s">
        <v>16497</v>
      </c>
      <c r="B2164" s="78" t="s">
        <v>17433</v>
      </c>
      <c r="C2164" s="78" t="n">
        <v>145433097</v>
      </c>
      <c r="F2164" s="78" t="s">
        <v>16862</v>
      </c>
      <c r="G2164" s="78" t="s">
        <v>16863</v>
      </c>
      <c r="H2164" s="78" t="s">
        <v>16863</v>
      </c>
      <c r="I2164" s="78" t="s">
        <v>16864</v>
      </c>
      <c r="J2164" s="78" t="n">
        <v>21000015</v>
      </c>
      <c r="M2164" s="78" t="s">
        <v>1300</v>
      </c>
      <c r="N2164" s="78" t="s">
        <v>16502</v>
      </c>
    </row>
    <row r="2165" customFormat="false" ht="15" hidden="false" customHeight="false" outlineLevel="0" collapsed="false">
      <c r="A2165" s="78" t="s">
        <v>16497</v>
      </c>
      <c r="B2165" s="78" t="s">
        <v>17434</v>
      </c>
      <c r="C2165" s="78" t="n">
        <v>152264825</v>
      </c>
      <c r="F2165" s="78" t="s">
        <v>16862</v>
      </c>
      <c r="G2165" s="78" t="s">
        <v>16863</v>
      </c>
      <c r="H2165" s="78" t="s">
        <v>16863</v>
      </c>
      <c r="I2165" s="78" t="s">
        <v>16864</v>
      </c>
      <c r="J2165" s="78" t="n">
        <v>21000015</v>
      </c>
      <c r="M2165" s="78" t="s">
        <v>1300</v>
      </c>
      <c r="N2165" s="78" t="s">
        <v>16502</v>
      </c>
    </row>
    <row r="2166" customFormat="false" ht="15" hidden="false" customHeight="false" outlineLevel="0" collapsed="false">
      <c r="A2166" s="78" t="s">
        <v>16497</v>
      </c>
      <c r="B2166" s="78" t="s">
        <v>17435</v>
      </c>
      <c r="C2166" s="78" t="n">
        <v>144265315</v>
      </c>
      <c r="F2166" s="78" t="s">
        <v>16862</v>
      </c>
      <c r="G2166" s="78" t="s">
        <v>16863</v>
      </c>
      <c r="H2166" s="78" t="s">
        <v>16863</v>
      </c>
      <c r="I2166" s="78" t="s">
        <v>16864</v>
      </c>
      <c r="J2166" s="78" t="n">
        <v>21000015</v>
      </c>
      <c r="M2166" s="78" t="s">
        <v>1300</v>
      </c>
      <c r="N2166" s="78" t="s">
        <v>16502</v>
      </c>
    </row>
    <row r="2167" customFormat="false" ht="15" hidden="false" customHeight="false" outlineLevel="0" collapsed="false">
      <c r="A2167" s="78" t="s">
        <v>16497</v>
      </c>
      <c r="B2167" s="78" t="s">
        <v>17436</v>
      </c>
      <c r="C2167" s="78" t="n">
        <v>158554114</v>
      </c>
      <c r="F2167" s="78" t="s">
        <v>16862</v>
      </c>
      <c r="G2167" s="78" t="s">
        <v>16863</v>
      </c>
      <c r="H2167" s="78" t="s">
        <v>16863</v>
      </c>
      <c r="I2167" s="78" t="s">
        <v>16864</v>
      </c>
      <c r="J2167" s="78" t="n">
        <v>21000015</v>
      </c>
      <c r="M2167" s="78" t="s">
        <v>1300</v>
      </c>
      <c r="N2167" s="78" t="s">
        <v>16502</v>
      </c>
    </row>
    <row r="2168" customFormat="false" ht="15" hidden="false" customHeight="false" outlineLevel="0" collapsed="false">
      <c r="A2168" s="78" t="s">
        <v>16497</v>
      </c>
      <c r="B2168" s="78" t="s">
        <v>17437</v>
      </c>
      <c r="C2168" s="78" t="n">
        <v>158102095</v>
      </c>
      <c r="F2168" s="78" t="s">
        <v>16862</v>
      </c>
      <c r="G2168" s="78" t="s">
        <v>16863</v>
      </c>
      <c r="H2168" s="78" t="s">
        <v>16863</v>
      </c>
      <c r="I2168" s="78" t="s">
        <v>16864</v>
      </c>
      <c r="J2168" s="78" t="n">
        <v>21000015</v>
      </c>
      <c r="M2168" s="78" t="s">
        <v>1300</v>
      </c>
      <c r="N2168" s="78" t="s">
        <v>16502</v>
      </c>
    </row>
    <row r="2169" customFormat="false" ht="15" hidden="false" customHeight="false" outlineLevel="0" collapsed="false">
      <c r="A2169" s="78" t="s">
        <v>16497</v>
      </c>
      <c r="B2169" s="78" t="s">
        <v>17438</v>
      </c>
      <c r="C2169" s="78" t="n">
        <v>158525179</v>
      </c>
      <c r="F2169" s="78" t="s">
        <v>16862</v>
      </c>
      <c r="G2169" s="78" t="s">
        <v>16863</v>
      </c>
      <c r="H2169" s="78" t="s">
        <v>16863</v>
      </c>
      <c r="I2169" s="78" t="s">
        <v>16864</v>
      </c>
      <c r="J2169" s="78" t="n">
        <v>21000015</v>
      </c>
      <c r="M2169" s="78" t="s">
        <v>1300</v>
      </c>
      <c r="N2169" s="78" t="s">
        <v>16502</v>
      </c>
    </row>
    <row r="2170" customFormat="false" ht="15" hidden="false" customHeight="false" outlineLevel="0" collapsed="false">
      <c r="A2170" s="78" t="s">
        <v>16497</v>
      </c>
      <c r="B2170" s="78" t="s">
        <v>17439</v>
      </c>
      <c r="C2170" s="78" t="n">
        <v>158554116</v>
      </c>
      <c r="F2170" s="78" t="s">
        <v>16862</v>
      </c>
      <c r="G2170" s="78" t="s">
        <v>16863</v>
      </c>
      <c r="H2170" s="78" t="s">
        <v>16863</v>
      </c>
      <c r="I2170" s="78" t="s">
        <v>16864</v>
      </c>
      <c r="J2170" s="78" t="n">
        <v>21000015</v>
      </c>
      <c r="M2170" s="78" t="s">
        <v>1300</v>
      </c>
      <c r="N2170" s="78" t="s">
        <v>16502</v>
      </c>
    </row>
    <row r="2171" customFormat="false" ht="15" hidden="false" customHeight="false" outlineLevel="0" collapsed="false">
      <c r="A2171" s="78" t="s">
        <v>16497</v>
      </c>
      <c r="B2171" s="78" t="s">
        <v>3209</v>
      </c>
      <c r="C2171" s="78" t="n">
        <v>158525651</v>
      </c>
      <c r="F2171" s="78" t="s">
        <v>16862</v>
      </c>
      <c r="G2171" s="78" t="s">
        <v>16863</v>
      </c>
      <c r="H2171" s="78" t="s">
        <v>16863</v>
      </c>
      <c r="I2171" s="78" t="s">
        <v>16864</v>
      </c>
      <c r="J2171" s="78" t="n">
        <v>21000015</v>
      </c>
      <c r="M2171" s="78" t="s">
        <v>1300</v>
      </c>
      <c r="N2171" s="78" t="s">
        <v>16502</v>
      </c>
    </row>
    <row r="2172" customFormat="false" ht="15" hidden="false" customHeight="false" outlineLevel="0" collapsed="false">
      <c r="A2172" s="78" t="s">
        <v>16497</v>
      </c>
      <c r="B2172" s="78" t="s">
        <v>2173</v>
      </c>
      <c r="C2172" s="78" t="n">
        <v>154836341</v>
      </c>
      <c r="F2172" s="78" t="s">
        <v>16862</v>
      </c>
      <c r="G2172" s="78" t="s">
        <v>16863</v>
      </c>
      <c r="H2172" s="78" t="s">
        <v>16863</v>
      </c>
      <c r="I2172" s="78" t="s">
        <v>16864</v>
      </c>
      <c r="J2172" s="78" t="n">
        <v>21000015</v>
      </c>
      <c r="M2172" s="78" t="s">
        <v>1300</v>
      </c>
      <c r="N2172" s="78" t="s">
        <v>16502</v>
      </c>
    </row>
    <row r="2173" customFormat="false" ht="15" hidden="false" customHeight="false" outlineLevel="0" collapsed="false">
      <c r="A2173" s="78" t="s">
        <v>16497</v>
      </c>
      <c r="B2173" s="78" t="s">
        <v>2180</v>
      </c>
      <c r="C2173" s="78" t="n">
        <v>154836654</v>
      </c>
      <c r="F2173" s="78" t="s">
        <v>16862</v>
      </c>
      <c r="G2173" s="78" t="s">
        <v>16863</v>
      </c>
      <c r="H2173" s="78" t="s">
        <v>16863</v>
      </c>
      <c r="I2173" s="78" t="s">
        <v>16864</v>
      </c>
      <c r="J2173" s="78" t="n">
        <v>21000015</v>
      </c>
      <c r="M2173" s="78" t="s">
        <v>1300</v>
      </c>
      <c r="N2173" s="78" t="s">
        <v>16502</v>
      </c>
    </row>
    <row r="2174" customFormat="false" ht="15" hidden="false" customHeight="false" outlineLevel="0" collapsed="false">
      <c r="A2174" s="78" t="s">
        <v>16497</v>
      </c>
      <c r="B2174" s="78" t="s">
        <v>2187</v>
      </c>
      <c r="C2174" s="78" t="n">
        <v>154836585</v>
      </c>
      <c r="F2174" s="78" t="s">
        <v>16862</v>
      </c>
      <c r="G2174" s="78" t="s">
        <v>16863</v>
      </c>
      <c r="H2174" s="78" t="s">
        <v>16863</v>
      </c>
      <c r="I2174" s="78" t="s">
        <v>16864</v>
      </c>
      <c r="J2174" s="78" t="n">
        <v>21000015</v>
      </c>
      <c r="M2174" s="78" t="s">
        <v>1300</v>
      </c>
      <c r="N2174" s="78" t="s">
        <v>16502</v>
      </c>
    </row>
    <row r="2175" customFormat="false" ht="15" hidden="false" customHeight="false" outlineLevel="0" collapsed="false">
      <c r="A2175" s="78" t="s">
        <v>16497</v>
      </c>
      <c r="B2175" s="78" t="s">
        <v>2194</v>
      </c>
      <c r="C2175" s="78" t="n">
        <v>154835738</v>
      </c>
      <c r="F2175" s="78" t="s">
        <v>16862</v>
      </c>
      <c r="G2175" s="78" t="s">
        <v>16863</v>
      </c>
      <c r="H2175" s="78" t="s">
        <v>16863</v>
      </c>
      <c r="I2175" s="78" t="s">
        <v>16864</v>
      </c>
      <c r="J2175" s="78" t="n">
        <v>21000015</v>
      </c>
      <c r="M2175" s="78" t="s">
        <v>1300</v>
      </c>
      <c r="N2175" s="78" t="s">
        <v>16502</v>
      </c>
    </row>
    <row r="2176" customFormat="false" ht="15" hidden="false" customHeight="false" outlineLevel="0" collapsed="false">
      <c r="A2176" s="78" t="s">
        <v>16497</v>
      </c>
      <c r="B2176" s="78" t="s">
        <v>2201</v>
      </c>
      <c r="C2176" s="78" t="n">
        <v>154835755</v>
      </c>
      <c r="F2176" s="78" t="s">
        <v>16862</v>
      </c>
      <c r="G2176" s="78" t="s">
        <v>16863</v>
      </c>
      <c r="H2176" s="78" t="s">
        <v>16863</v>
      </c>
      <c r="I2176" s="78" t="s">
        <v>16864</v>
      </c>
      <c r="J2176" s="78" t="n">
        <v>21000015</v>
      </c>
      <c r="M2176" s="78" t="s">
        <v>1300</v>
      </c>
      <c r="N2176" s="78" t="s">
        <v>16502</v>
      </c>
    </row>
    <row r="2177" customFormat="false" ht="15" hidden="false" customHeight="false" outlineLevel="0" collapsed="false">
      <c r="A2177" s="78" t="s">
        <v>16497</v>
      </c>
      <c r="B2177" s="78" t="s">
        <v>2208</v>
      </c>
      <c r="C2177" s="78" t="n">
        <v>154835873</v>
      </c>
      <c r="F2177" s="78" t="s">
        <v>16862</v>
      </c>
      <c r="G2177" s="78" t="s">
        <v>16863</v>
      </c>
      <c r="H2177" s="78" t="s">
        <v>16863</v>
      </c>
      <c r="I2177" s="78" t="s">
        <v>16864</v>
      </c>
      <c r="J2177" s="78" t="n">
        <v>21000015</v>
      </c>
      <c r="M2177" s="78" t="s">
        <v>1300</v>
      </c>
      <c r="N2177" s="78" t="s">
        <v>16502</v>
      </c>
    </row>
    <row r="2178" customFormat="false" ht="15" hidden="false" customHeight="false" outlineLevel="0" collapsed="false">
      <c r="A2178" s="78" t="s">
        <v>16497</v>
      </c>
      <c r="B2178" s="78" t="s">
        <v>2215</v>
      </c>
      <c r="C2178" s="78" t="n">
        <v>154835888</v>
      </c>
      <c r="F2178" s="78" t="s">
        <v>16862</v>
      </c>
      <c r="G2178" s="78" t="s">
        <v>16863</v>
      </c>
      <c r="H2178" s="78" t="s">
        <v>16863</v>
      </c>
      <c r="I2178" s="78" t="s">
        <v>16864</v>
      </c>
      <c r="J2178" s="78" t="n">
        <v>21000015</v>
      </c>
      <c r="M2178" s="78" t="s">
        <v>1300</v>
      </c>
      <c r="N2178" s="78" t="s">
        <v>16502</v>
      </c>
    </row>
    <row r="2179" customFormat="false" ht="15" hidden="false" customHeight="false" outlineLevel="0" collapsed="false">
      <c r="A2179" s="78" t="s">
        <v>16497</v>
      </c>
      <c r="B2179" s="78" t="s">
        <v>2222</v>
      </c>
      <c r="C2179" s="78" t="n">
        <v>154835903</v>
      </c>
      <c r="F2179" s="78" t="s">
        <v>16862</v>
      </c>
      <c r="G2179" s="78" t="s">
        <v>16863</v>
      </c>
      <c r="H2179" s="78" t="s">
        <v>16863</v>
      </c>
      <c r="I2179" s="78" t="s">
        <v>16864</v>
      </c>
      <c r="J2179" s="78" t="n">
        <v>21000015</v>
      </c>
      <c r="M2179" s="78" t="s">
        <v>1300</v>
      </c>
      <c r="N2179" s="78" t="s">
        <v>16502</v>
      </c>
    </row>
    <row r="2180" customFormat="false" ht="15" hidden="false" customHeight="false" outlineLevel="0" collapsed="false">
      <c r="A2180" s="78" t="s">
        <v>16497</v>
      </c>
      <c r="B2180" s="78" t="s">
        <v>2229</v>
      </c>
      <c r="C2180" s="78" t="n">
        <v>154836031</v>
      </c>
      <c r="F2180" s="78" t="s">
        <v>16862</v>
      </c>
      <c r="G2180" s="78" t="s">
        <v>16863</v>
      </c>
      <c r="H2180" s="78" t="s">
        <v>16863</v>
      </c>
      <c r="I2180" s="78" t="s">
        <v>16864</v>
      </c>
      <c r="J2180" s="78" t="n">
        <v>21000015</v>
      </c>
      <c r="M2180" s="78" t="s">
        <v>1300</v>
      </c>
      <c r="N2180" s="78" t="s">
        <v>16502</v>
      </c>
    </row>
    <row r="2181" customFormat="false" ht="15" hidden="false" customHeight="false" outlineLevel="0" collapsed="false">
      <c r="A2181" s="78" t="s">
        <v>16497</v>
      </c>
      <c r="B2181" s="78" t="s">
        <v>2236</v>
      </c>
      <c r="C2181" s="78" t="n">
        <v>154836064</v>
      </c>
      <c r="F2181" s="78" t="s">
        <v>16862</v>
      </c>
      <c r="G2181" s="78" t="s">
        <v>16863</v>
      </c>
      <c r="H2181" s="78" t="s">
        <v>16863</v>
      </c>
      <c r="I2181" s="78" t="s">
        <v>16864</v>
      </c>
      <c r="J2181" s="78" t="n">
        <v>21000015</v>
      </c>
      <c r="M2181" s="78" t="s">
        <v>1300</v>
      </c>
      <c r="N2181" s="78" t="s">
        <v>16502</v>
      </c>
    </row>
    <row r="2182" customFormat="false" ht="15" hidden="false" customHeight="false" outlineLevel="0" collapsed="false">
      <c r="A2182" s="78" t="s">
        <v>16497</v>
      </c>
      <c r="B2182" s="78" t="s">
        <v>2243</v>
      </c>
      <c r="C2182" s="78" t="n">
        <v>154836091</v>
      </c>
      <c r="F2182" s="78" t="s">
        <v>16862</v>
      </c>
      <c r="G2182" s="78" t="s">
        <v>16863</v>
      </c>
      <c r="H2182" s="78" t="s">
        <v>16863</v>
      </c>
      <c r="I2182" s="78" t="s">
        <v>16864</v>
      </c>
      <c r="J2182" s="78" t="n">
        <v>21000015</v>
      </c>
      <c r="M2182" s="78" t="s">
        <v>1300</v>
      </c>
      <c r="N2182" s="78" t="s">
        <v>16502</v>
      </c>
    </row>
    <row r="2183" customFormat="false" ht="15" hidden="false" customHeight="false" outlineLevel="0" collapsed="false">
      <c r="A2183" s="78" t="s">
        <v>16497</v>
      </c>
      <c r="B2183" s="78" t="s">
        <v>2250</v>
      </c>
      <c r="C2183" s="78" t="n">
        <v>154836639</v>
      </c>
      <c r="F2183" s="78" t="s">
        <v>16862</v>
      </c>
      <c r="G2183" s="78" t="s">
        <v>16863</v>
      </c>
      <c r="H2183" s="78" t="s">
        <v>16863</v>
      </c>
      <c r="I2183" s="78" t="s">
        <v>16864</v>
      </c>
      <c r="J2183" s="78" t="n">
        <v>21000015</v>
      </c>
      <c r="M2183" s="78" t="s">
        <v>1300</v>
      </c>
      <c r="N2183" s="78" t="s">
        <v>16502</v>
      </c>
    </row>
    <row r="2184" customFormat="false" ht="15" hidden="false" customHeight="false" outlineLevel="0" collapsed="false">
      <c r="A2184" s="78" t="s">
        <v>16497</v>
      </c>
      <c r="B2184" s="78" t="s">
        <v>2257</v>
      </c>
      <c r="C2184" s="78" t="n">
        <v>154836562</v>
      </c>
      <c r="F2184" s="78" t="s">
        <v>16862</v>
      </c>
      <c r="G2184" s="78" t="s">
        <v>16863</v>
      </c>
      <c r="H2184" s="78" t="s">
        <v>16863</v>
      </c>
      <c r="I2184" s="78" t="s">
        <v>16864</v>
      </c>
      <c r="J2184" s="78" t="n">
        <v>21000015</v>
      </c>
      <c r="M2184" s="78" t="s">
        <v>1300</v>
      </c>
      <c r="N2184" s="78" t="s">
        <v>16502</v>
      </c>
    </row>
    <row r="2185" customFormat="false" ht="15" hidden="false" customHeight="false" outlineLevel="0" collapsed="false">
      <c r="A2185" s="78" t="s">
        <v>16497</v>
      </c>
      <c r="B2185" s="78" t="s">
        <v>2264</v>
      </c>
      <c r="C2185" s="78" t="n">
        <v>154835902</v>
      </c>
      <c r="F2185" s="78" t="s">
        <v>16862</v>
      </c>
      <c r="G2185" s="78" t="s">
        <v>16863</v>
      </c>
      <c r="H2185" s="78" t="s">
        <v>16863</v>
      </c>
      <c r="I2185" s="78" t="s">
        <v>16864</v>
      </c>
      <c r="J2185" s="78" t="n">
        <v>21000015</v>
      </c>
      <c r="M2185" s="78" t="s">
        <v>1300</v>
      </c>
      <c r="N2185" s="78" t="s">
        <v>16502</v>
      </c>
    </row>
    <row r="2186" customFormat="false" ht="15" hidden="false" customHeight="false" outlineLevel="0" collapsed="false">
      <c r="A2186" s="78" t="s">
        <v>16497</v>
      </c>
      <c r="B2186" s="78" t="s">
        <v>2271</v>
      </c>
      <c r="C2186" s="78" t="n">
        <v>154836857</v>
      </c>
      <c r="F2186" s="78" t="s">
        <v>16862</v>
      </c>
      <c r="G2186" s="78" t="s">
        <v>16863</v>
      </c>
      <c r="H2186" s="78" t="s">
        <v>16863</v>
      </c>
      <c r="I2186" s="78" t="s">
        <v>16864</v>
      </c>
      <c r="J2186" s="78" t="n">
        <v>21000015</v>
      </c>
      <c r="M2186" s="78" t="s">
        <v>1300</v>
      </c>
      <c r="N2186" s="78" t="s">
        <v>16502</v>
      </c>
    </row>
    <row r="2187" customFormat="false" ht="15" hidden="false" customHeight="false" outlineLevel="0" collapsed="false">
      <c r="A2187" s="78" t="s">
        <v>16497</v>
      </c>
      <c r="B2187" s="78" t="s">
        <v>2278</v>
      </c>
      <c r="C2187" s="78" t="n">
        <v>154836498</v>
      </c>
      <c r="F2187" s="78" t="s">
        <v>16862</v>
      </c>
      <c r="G2187" s="78" t="s">
        <v>16863</v>
      </c>
      <c r="H2187" s="78" t="s">
        <v>16863</v>
      </c>
      <c r="I2187" s="78" t="s">
        <v>16864</v>
      </c>
      <c r="J2187" s="78" t="n">
        <v>21000015</v>
      </c>
      <c r="M2187" s="78" t="s">
        <v>1300</v>
      </c>
      <c r="N2187" s="78" t="s">
        <v>16502</v>
      </c>
    </row>
    <row r="2188" customFormat="false" ht="15" hidden="false" customHeight="false" outlineLevel="0" collapsed="false">
      <c r="A2188" s="78" t="s">
        <v>16497</v>
      </c>
      <c r="B2188" s="78" t="s">
        <v>2285</v>
      </c>
      <c r="C2188" s="78" t="n">
        <v>154836814</v>
      </c>
      <c r="F2188" s="78" t="s">
        <v>16862</v>
      </c>
      <c r="G2188" s="78" t="s">
        <v>16863</v>
      </c>
      <c r="H2188" s="78" t="s">
        <v>16863</v>
      </c>
      <c r="I2188" s="78" t="s">
        <v>16864</v>
      </c>
      <c r="J2188" s="78" t="n">
        <v>21000015</v>
      </c>
      <c r="M2188" s="78" t="s">
        <v>1300</v>
      </c>
      <c r="N2188" s="78" t="s">
        <v>16502</v>
      </c>
    </row>
    <row r="2189" customFormat="false" ht="15" hidden="false" customHeight="false" outlineLevel="0" collapsed="false">
      <c r="A2189" s="78" t="s">
        <v>16497</v>
      </c>
      <c r="B2189" s="78" t="s">
        <v>2292</v>
      </c>
      <c r="C2189" s="78" t="n">
        <v>154836923</v>
      </c>
      <c r="F2189" s="78" t="s">
        <v>16862</v>
      </c>
      <c r="G2189" s="78" t="s">
        <v>16863</v>
      </c>
      <c r="H2189" s="78" t="s">
        <v>16863</v>
      </c>
      <c r="I2189" s="78" t="s">
        <v>16864</v>
      </c>
      <c r="J2189" s="78" t="n">
        <v>21000015</v>
      </c>
      <c r="M2189" s="78" t="s">
        <v>1300</v>
      </c>
      <c r="N2189" s="78" t="s">
        <v>16502</v>
      </c>
    </row>
    <row r="2190" customFormat="false" ht="15" hidden="false" customHeight="false" outlineLevel="0" collapsed="false">
      <c r="A2190" s="78" t="s">
        <v>16497</v>
      </c>
      <c r="B2190" s="78" t="s">
        <v>2299</v>
      </c>
      <c r="C2190" s="78" t="n">
        <v>154836946</v>
      </c>
      <c r="F2190" s="78" t="s">
        <v>16862</v>
      </c>
      <c r="G2190" s="78" t="s">
        <v>16863</v>
      </c>
      <c r="H2190" s="78" t="s">
        <v>16863</v>
      </c>
      <c r="I2190" s="78" t="s">
        <v>16864</v>
      </c>
      <c r="J2190" s="78" t="n">
        <v>21000015</v>
      </c>
      <c r="M2190" s="78" t="s">
        <v>1300</v>
      </c>
      <c r="N2190" s="78" t="s">
        <v>16502</v>
      </c>
    </row>
    <row r="2191" customFormat="false" ht="15" hidden="false" customHeight="false" outlineLevel="0" collapsed="false">
      <c r="A2191" s="78" t="s">
        <v>16497</v>
      </c>
      <c r="B2191" s="78" t="s">
        <v>2306</v>
      </c>
      <c r="C2191" s="78" t="n">
        <v>154837140</v>
      </c>
      <c r="F2191" s="78" t="s">
        <v>16862</v>
      </c>
      <c r="G2191" s="78" t="s">
        <v>16863</v>
      </c>
      <c r="H2191" s="78" t="s">
        <v>16863</v>
      </c>
      <c r="I2191" s="78" t="s">
        <v>16864</v>
      </c>
      <c r="J2191" s="78" t="n">
        <v>21000015</v>
      </c>
      <c r="M2191" s="78" t="s">
        <v>1300</v>
      </c>
      <c r="N2191" s="78" t="s">
        <v>16502</v>
      </c>
    </row>
    <row r="2192" customFormat="false" ht="15" hidden="false" customHeight="false" outlineLevel="0" collapsed="false">
      <c r="A2192" s="78" t="s">
        <v>16497</v>
      </c>
      <c r="B2192" s="78" t="s">
        <v>2313</v>
      </c>
      <c r="C2192" s="78" t="n">
        <v>154836822</v>
      </c>
      <c r="F2192" s="78" t="s">
        <v>16862</v>
      </c>
      <c r="G2192" s="78" t="s">
        <v>16863</v>
      </c>
      <c r="H2192" s="78" t="s">
        <v>16863</v>
      </c>
      <c r="I2192" s="78" t="s">
        <v>16864</v>
      </c>
      <c r="J2192" s="78" t="n">
        <v>21000015</v>
      </c>
      <c r="M2192" s="78" t="s">
        <v>1300</v>
      </c>
      <c r="N2192" s="78" t="s">
        <v>16502</v>
      </c>
    </row>
    <row r="2193" customFormat="false" ht="15" hidden="false" customHeight="false" outlineLevel="0" collapsed="false">
      <c r="A2193" s="78" t="s">
        <v>16497</v>
      </c>
      <c r="B2193" s="78" t="s">
        <v>2320</v>
      </c>
      <c r="C2193" s="78" t="n">
        <v>154836729</v>
      </c>
      <c r="F2193" s="78" t="s">
        <v>16862</v>
      </c>
      <c r="G2193" s="78" t="s">
        <v>16863</v>
      </c>
      <c r="H2193" s="78" t="s">
        <v>16863</v>
      </c>
      <c r="I2193" s="78" t="s">
        <v>16864</v>
      </c>
      <c r="J2193" s="78" t="n">
        <v>21000015</v>
      </c>
      <c r="M2193" s="78" t="s">
        <v>1300</v>
      </c>
      <c r="N2193" s="78" t="s">
        <v>16502</v>
      </c>
    </row>
    <row r="2194" customFormat="false" ht="15" hidden="false" customHeight="false" outlineLevel="0" collapsed="false">
      <c r="A2194" s="78" t="s">
        <v>16497</v>
      </c>
      <c r="B2194" s="78" t="s">
        <v>2327</v>
      </c>
      <c r="C2194" s="78" t="n">
        <v>154836957</v>
      </c>
      <c r="F2194" s="78" t="s">
        <v>16862</v>
      </c>
      <c r="G2194" s="78" t="s">
        <v>16863</v>
      </c>
      <c r="H2194" s="78" t="s">
        <v>16863</v>
      </c>
      <c r="I2194" s="78" t="s">
        <v>16864</v>
      </c>
      <c r="J2194" s="78" t="n">
        <v>21000015</v>
      </c>
      <c r="M2194" s="78" t="s">
        <v>1300</v>
      </c>
      <c r="N2194" s="78" t="s">
        <v>16502</v>
      </c>
    </row>
    <row r="2195" customFormat="false" ht="15" hidden="false" customHeight="false" outlineLevel="0" collapsed="false">
      <c r="A2195" s="78" t="s">
        <v>16497</v>
      </c>
      <c r="B2195" s="78" t="s">
        <v>2334</v>
      </c>
      <c r="C2195" s="78" t="n">
        <v>154836864</v>
      </c>
      <c r="F2195" s="78" t="s">
        <v>16862</v>
      </c>
      <c r="G2195" s="78" t="s">
        <v>16863</v>
      </c>
      <c r="H2195" s="78" t="s">
        <v>16863</v>
      </c>
      <c r="I2195" s="78" t="s">
        <v>16864</v>
      </c>
      <c r="J2195" s="78" t="n">
        <v>21000015</v>
      </c>
      <c r="M2195" s="78" t="s">
        <v>1300</v>
      </c>
      <c r="N2195" s="78" t="s">
        <v>16502</v>
      </c>
    </row>
    <row r="2196" customFormat="false" ht="15" hidden="false" customHeight="false" outlineLevel="0" collapsed="false">
      <c r="A2196" s="78" t="s">
        <v>16497</v>
      </c>
      <c r="B2196" s="78" t="s">
        <v>2341</v>
      </c>
      <c r="C2196" s="78" t="n">
        <v>154837125</v>
      </c>
      <c r="F2196" s="78" t="s">
        <v>16862</v>
      </c>
      <c r="G2196" s="78" t="s">
        <v>16863</v>
      </c>
      <c r="H2196" s="78" t="s">
        <v>16863</v>
      </c>
      <c r="I2196" s="78" t="s">
        <v>16864</v>
      </c>
      <c r="J2196" s="78" t="n">
        <v>21000015</v>
      </c>
      <c r="M2196" s="78" t="s">
        <v>1300</v>
      </c>
      <c r="N2196" s="78" t="s">
        <v>16502</v>
      </c>
    </row>
    <row r="2197" customFormat="false" ht="15" hidden="false" customHeight="false" outlineLevel="0" collapsed="false">
      <c r="A2197" s="78" t="s">
        <v>16497</v>
      </c>
      <c r="B2197" s="78" t="s">
        <v>2348</v>
      </c>
      <c r="C2197" s="78" t="n">
        <v>154837226</v>
      </c>
      <c r="F2197" s="78" t="s">
        <v>16862</v>
      </c>
      <c r="G2197" s="78" t="s">
        <v>16863</v>
      </c>
      <c r="H2197" s="78" t="s">
        <v>16863</v>
      </c>
      <c r="I2197" s="78" t="s">
        <v>16864</v>
      </c>
      <c r="J2197" s="78" t="n">
        <v>21000015</v>
      </c>
      <c r="M2197" s="78" t="s">
        <v>1300</v>
      </c>
      <c r="N2197" s="78" t="s">
        <v>16502</v>
      </c>
    </row>
    <row r="2198" customFormat="false" ht="15" hidden="false" customHeight="false" outlineLevel="0" collapsed="false">
      <c r="A2198" s="78" t="s">
        <v>16497</v>
      </c>
      <c r="B2198" s="78" t="s">
        <v>2355</v>
      </c>
      <c r="C2198" s="78" t="n">
        <v>154836944</v>
      </c>
      <c r="F2198" s="78" t="s">
        <v>16862</v>
      </c>
      <c r="G2198" s="78" t="s">
        <v>16863</v>
      </c>
      <c r="H2198" s="78" t="s">
        <v>16863</v>
      </c>
      <c r="I2198" s="78" t="s">
        <v>16864</v>
      </c>
      <c r="J2198" s="78" t="n">
        <v>21000015</v>
      </c>
      <c r="M2198" s="78" t="s">
        <v>1300</v>
      </c>
      <c r="N2198" s="78" t="s">
        <v>16502</v>
      </c>
    </row>
    <row r="2199" customFormat="false" ht="15" hidden="false" customHeight="false" outlineLevel="0" collapsed="false">
      <c r="A2199" s="78" t="s">
        <v>16497</v>
      </c>
      <c r="B2199" s="78" t="s">
        <v>2362</v>
      </c>
      <c r="C2199" s="78" t="n">
        <v>154836749</v>
      </c>
      <c r="F2199" s="78" t="s">
        <v>16862</v>
      </c>
      <c r="G2199" s="78" t="s">
        <v>16863</v>
      </c>
      <c r="H2199" s="78" t="s">
        <v>16863</v>
      </c>
      <c r="I2199" s="78" t="s">
        <v>16864</v>
      </c>
      <c r="J2199" s="78" t="n">
        <v>21000015</v>
      </c>
      <c r="M2199" s="78" t="s">
        <v>1300</v>
      </c>
      <c r="N2199" s="78" t="s">
        <v>16502</v>
      </c>
    </row>
    <row r="2200" customFormat="false" ht="15" hidden="false" customHeight="false" outlineLevel="0" collapsed="false">
      <c r="A2200" s="78" t="s">
        <v>16497</v>
      </c>
      <c r="B2200" s="78" t="s">
        <v>2369</v>
      </c>
      <c r="C2200" s="78" t="n">
        <v>154836872</v>
      </c>
      <c r="F2200" s="78" t="s">
        <v>16862</v>
      </c>
      <c r="G2200" s="78" t="s">
        <v>16863</v>
      </c>
      <c r="H2200" s="78" t="s">
        <v>16863</v>
      </c>
      <c r="I2200" s="78" t="s">
        <v>16864</v>
      </c>
      <c r="J2200" s="78" t="n">
        <v>21000015</v>
      </c>
      <c r="M2200" s="78" t="s">
        <v>1300</v>
      </c>
      <c r="N2200" s="78" t="s">
        <v>16502</v>
      </c>
    </row>
    <row r="2201" customFormat="false" ht="15" hidden="false" customHeight="false" outlineLevel="0" collapsed="false">
      <c r="A2201" s="78" t="s">
        <v>16497</v>
      </c>
      <c r="B2201" s="78" t="s">
        <v>2376</v>
      </c>
      <c r="C2201" s="78" t="n">
        <v>154836886</v>
      </c>
      <c r="F2201" s="78" t="s">
        <v>16862</v>
      </c>
      <c r="G2201" s="78" t="s">
        <v>16863</v>
      </c>
      <c r="H2201" s="78" t="s">
        <v>16863</v>
      </c>
      <c r="I2201" s="78" t="s">
        <v>16864</v>
      </c>
      <c r="J2201" s="78" t="n">
        <v>21000015</v>
      </c>
      <c r="M2201" s="78" t="s">
        <v>1300</v>
      </c>
      <c r="N2201" s="78" t="s">
        <v>16502</v>
      </c>
    </row>
    <row r="2202" customFormat="false" ht="15" hidden="false" customHeight="false" outlineLevel="0" collapsed="false">
      <c r="A2202" s="78" t="s">
        <v>16497</v>
      </c>
      <c r="B2202" s="78" t="s">
        <v>2383</v>
      </c>
      <c r="C2202" s="78" t="n">
        <v>154837102</v>
      </c>
      <c r="F2202" s="78" t="s">
        <v>16862</v>
      </c>
      <c r="G2202" s="78" t="s">
        <v>16863</v>
      </c>
      <c r="H2202" s="78" t="s">
        <v>16863</v>
      </c>
      <c r="I2202" s="78" t="s">
        <v>16864</v>
      </c>
      <c r="J2202" s="78" t="n">
        <v>21000015</v>
      </c>
      <c r="M2202" s="78" t="s">
        <v>1300</v>
      </c>
      <c r="N2202" s="78" t="s">
        <v>16502</v>
      </c>
    </row>
    <row r="2203" customFormat="false" ht="15" hidden="false" customHeight="false" outlineLevel="0" collapsed="false">
      <c r="A2203" s="78" t="s">
        <v>16497</v>
      </c>
      <c r="B2203" s="78" t="s">
        <v>2390</v>
      </c>
      <c r="C2203" s="78" t="n">
        <v>154837024</v>
      </c>
      <c r="F2203" s="78" t="s">
        <v>16862</v>
      </c>
      <c r="G2203" s="78" t="s">
        <v>16863</v>
      </c>
      <c r="H2203" s="78" t="s">
        <v>16863</v>
      </c>
      <c r="I2203" s="78" t="s">
        <v>16864</v>
      </c>
      <c r="J2203" s="78" t="n">
        <v>21000015</v>
      </c>
      <c r="M2203" s="78" t="s">
        <v>1300</v>
      </c>
      <c r="N2203" s="78" t="s">
        <v>16502</v>
      </c>
    </row>
    <row r="2204" customFormat="false" ht="15" hidden="false" customHeight="false" outlineLevel="0" collapsed="false">
      <c r="A2204" s="78" t="s">
        <v>16497</v>
      </c>
      <c r="B2204" s="78" t="s">
        <v>2397</v>
      </c>
      <c r="C2204" s="78" t="n">
        <v>154837225</v>
      </c>
      <c r="F2204" s="78" t="s">
        <v>16862</v>
      </c>
      <c r="G2204" s="78" t="s">
        <v>16863</v>
      </c>
      <c r="H2204" s="78" t="s">
        <v>16863</v>
      </c>
      <c r="I2204" s="78" t="s">
        <v>16864</v>
      </c>
      <c r="J2204" s="78" t="n">
        <v>21000015</v>
      </c>
      <c r="M2204" s="78" t="s">
        <v>1300</v>
      </c>
      <c r="N2204" s="78" t="s">
        <v>16502</v>
      </c>
    </row>
    <row r="2205" customFormat="false" ht="15" hidden="false" customHeight="false" outlineLevel="0" collapsed="false">
      <c r="A2205" s="78" t="s">
        <v>16497</v>
      </c>
      <c r="B2205" s="78" t="s">
        <v>2404</v>
      </c>
      <c r="C2205" s="78" t="n">
        <v>154836689</v>
      </c>
      <c r="F2205" s="78" t="s">
        <v>16862</v>
      </c>
      <c r="G2205" s="78" t="s">
        <v>16863</v>
      </c>
      <c r="H2205" s="78" t="s">
        <v>16863</v>
      </c>
      <c r="I2205" s="78" t="s">
        <v>16864</v>
      </c>
      <c r="J2205" s="78" t="n">
        <v>21000015</v>
      </c>
      <c r="M2205" s="78" t="s">
        <v>1300</v>
      </c>
      <c r="N2205" s="78" t="s">
        <v>16502</v>
      </c>
    </row>
    <row r="2206" customFormat="false" ht="15" hidden="false" customHeight="false" outlineLevel="0" collapsed="false">
      <c r="A2206" s="78" t="s">
        <v>16497</v>
      </c>
      <c r="B2206" s="78" t="s">
        <v>2411</v>
      </c>
      <c r="C2206" s="78" t="n">
        <v>154836904</v>
      </c>
      <c r="F2206" s="78" t="s">
        <v>16862</v>
      </c>
      <c r="G2206" s="78" t="s">
        <v>16863</v>
      </c>
      <c r="H2206" s="78" t="s">
        <v>16863</v>
      </c>
      <c r="I2206" s="78" t="s">
        <v>16864</v>
      </c>
      <c r="J2206" s="78" t="n">
        <v>21000015</v>
      </c>
      <c r="M2206" s="78" t="s">
        <v>1300</v>
      </c>
      <c r="N2206" s="78" t="s">
        <v>16502</v>
      </c>
    </row>
    <row r="2207" customFormat="false" ht="15" hidden="false" customHeight="false" outlineLevel="0" collapsed="false">
      <c r="A2207" s="78" t="s">
        <v>16497</v>
      </c>
      <c r="B2207" s="78" t="s">
        <v>2418</v>
      </c>
      <c r="C2207" s="78" t="n">
        <v>154836919</v>
      </c>
      <c r="F2207" s="78" t="s">
        <v>16862</v>
      </c>
      <c r="G2207" s="78" t="s">
        <v>16863</v>
      </c>
      <c r="H2207" s="78" t="s">
        <v>16863</v>
      </c>
      <c r="I2207" s="78" t="s">
        <v>16864</v>
      </c>
      <c r="J2207" s="78" t="n">
        <v>21000015</v>
      </c>
      <c r="M2207" s="78" t="s">
        <v>1300</v>
      </c>
      <c r="N2207" s="78" t="s">
        <v>16502</v>
      </c>
    </row>
    <row r="2208" customFormat="false" ht="15" hidden="false" customHeight="false" outlineLevel="0" collapsed="false">
      <c r="A2208" s="78" t="s">
        <v>16497</v>
      </c>
      <c r="B2208" s="78" t="s">
        <v>2425</v>
      </c>
      <c r="C2208" s="78" t="n">
        <v>154836829</v>
      </c>
      <c r="F2208" s="78" t="s">
        <v>16862</v>
      </c>
      <c r="G2208" s="78" t="s">
        <v>16863</v>
      </c>
      <c r="H2208" s="78" t="s">
        <v>16863</v>
      </c>
      <c r="I2208" s="78" t="s">
        <v>16864</v>
      </c>
      <c r="J2208" s="78" t="n">
        <v>21000015</v>
      </c>
      <c r="M2208" s="78" t="s">
        <v>1300</v>
      </c>
      <c r="N2208" s="78" t="s">
        <v>16502</v>
      </c>
    </row>
    <row r="2209" customFormat="false" ht="15" hidden="false" customHeight="false" outlineLevel="0" collapsed="false">
      <c r="A2209" s="78" t="s">
        <v>16497</v>
      </c>
      <c r="B2209" s="78" t="s">
        <v>2432</v>
      </c>
      <c r="C2209" s="78" t="n">
        <v>154836766</v>
      </c>
      <c r="F2209" s="78" t="s">
        <v>16862</v>
      </c>
      <c r="G2209" s="78" t="s">
        <v>16863</v>
      </c>
      <c r="H2209" s="78" t="s">
        <v>16863</v>
      </c>
      <c r="I2209" s="78" t="s">
        <v>16864</v>
      </c>
      <c r="J2209" s="78" t="n">
        <v>21000015</v>
      </c>
      <c r="M2209" s="78" t="s">
        <v>1300</v>
      </c>
      <c r="N2209" s="78" t="s">
        <v>16502</v>
      </c>
    </row>
    <row r="2210" customFormat="false" ht="15" hidden="false" customHeight="false" outlineLevel="0" collapsed="false">
      <c r="A2210" s="78" t="s">
        <v>16497</v>
      </c>
      <c r="B2210" s="78" t="s">
        <v>2439</v>
      </c>
      <c r="C2210" s="78" t="n">
        <v>154836776</v>
      </c>
      <c r="F2210" s="78" t="s">
        <v>16862</v>
      </c>
      <c r="G2210" s="78" t="s">
        <v>16863</v>
      </c>
      <c r="H2210" s="78" t="s">
        <v>16863</v>
      </c>
      <c r="I2210" s="78" t="s">
        <v>16864</v>
      </c>
      <c r="J2210" s="78" t="n">
        <v>21000015</v>
      </c>
      <c r="M2210" s="78" t="s">
        <v>1300</v>
      </c>
      <c r="N2210" s="78" t="s">
        <v>16502</v>
      </c>
    </row>
    <row r="2211" customFormat="false" ht="15" hidden="false" customHeight="false" outlineLevel="0" collapsed="false">
      <c r="A2211" s="78" t="s">
        <v>16497</v>
      </c>
      <c r="B2211" s="78" t="s">
        <v>2446</v>
      </c>
      <c r="C2211" s="78" t="n">
        <v>154837009</v>
      </c>
      <c r="F2211" s="78" t="s">
        <v>16862</v>
      </c>
      <c r="G2211" s="78" t="s">
        <v>16863</v>
      </c>
      <c r="H2211" s="78" t="s">
        <v>16863</v>
      </c>
      <c r="I2211" s="78" t="s">
        <v>16864</v>
      </c>
      <c r="J2211" s="78" t="n">
        <v>21000015</v>
      </c>
      <c r="M2211" s="78" t="s">
        <v>1300</v>
      </c>
      <c r="N2211" s="78" t="s">
        <v>16502</v>
      </c>
    </row>
    <row r="2212" customFormat="false" ht="15" hidden="false" customHeight="false" outlineLevel="0" collapsed="false">
      <c r="A2212" s="78" t="s">
        <v>16497</v>
      </c>
      <c r="B2212" s="78" t="s">
        <v>2453</v>
      </c>
      <c r="C2212" s="78" t="n">
        <v>154837224</v>
      </c>
      <c r="F2212" s="78" t="s">
        <v>16862</v>
      </c>
      <c r="G2212" s="78" t="s">
        <v>16863</v>
      </c>
      <c r="H2212" s="78" t="s">
        <v>16863</v>
      </c>
      <c r="I2212" s="78" t="s">
        <v>16864</v>
      </c>
      <c r="J2212" s="78" t="n">
        <v>21000015</v>
      </c>
      <c r="M2212" s="78" t="s">
        <v>1300</v>
      </c>
      <c r="N2212" s="78" t="s">
        <v>16502</v>
      </c>
    </row>
    <row r="2213" customFormat="false" ht="15" hidden="false" customHeight="false" outlineLevel="0" collapsed="false">
      <c r="A2213" s="78" t="s">
        <v>16497</v>
      </c>
      <c r="B2213" s="78" t="s">
        <v>2460</v>
      </c>
      <c r="C2213" s="78" t="n">
        <v>154836838</v>
      </c>
      <c r="F2213" s="78" t="s">
        <v>16862</v>
      </c>
      <c r="G2213" s="78" t="s">
        <v>16863</v>
      </c>
      <c r="H2213" s="78" t="s">
        <v>16863</v>
      </c>
      <c r="I2213" s="78" t="s">
        <v>16864</v>
      </c>
      <c r="J2213" s="78" t="n">
        <v>21000015</v>
      </c>
      <c r="M2213" s="78" t="s">
        <v>1300</v>
      </c>
      <c r="N2213" s="78" t="s">
        <v>16502</v>
      </c>
    </row>
    <row r="2214" customFormat="false" ht="15" hidden="false" customHeight="false" outlineLevel="0" collapsed="false">
      <c r="A2214" s="78" t="s">
        <v>16497</v>
      </c>
      <c r="B2214" s="78" t="s">
        <v>3216</v>
      </c>
      <c r="C2214" s="78" t="n">
        <v>158193215</v>
      </c>
      <c r="F2214" s="78" t="s">
        <v>16862</v>
      </c>
      <c r="G2214" s="78" t="s">
        <v>16863</v>
      </c>
      <c r="H2214" s="78" t="s">
        <v>16863</v>
      </c>
      <c r="I2214" s="78" t="s">
        <v>16864</v>
      </c>
      <c r="J2214" s="78" t="n">
        <v>21000015</v>
      </c>
      <c r="M2214" s="78" t="s">
        <v>1300</v>
      </c>
      <c r="N2214" s="78" t="s">
        <v>16502</v>
      </c>
    </row>
    <row r="2215" customFormat="false" ht="15" hidden="false" customHeight="false" outlineLevel="0" collapsed="false">
      <c r="A2215" s="78" t="s">
        <v>16497</v>
      </c>
      <c r="B2215" s="78" t="s">
        <v>1942</v>
      </c>
      <c r="C2215" s="78" t="n">
        <v>154295491</v>
      </c>
      <c r="F2215" s="78" t="s">
        <v>16862</v>
      </c>
      <c r="G2215" s="78" t="s">
        <v>16863</v>
      </c>
      <c r="H2215" s="78" t="s">
        <v>16863</v>
      </c>
      <c r="I2215" s="78" t="s">
        <v>16864</v>
      </c>
      <c r="J2215" s="78" t="n">
        <v>21000015</v>
      </c>
      <c r="M2215" s="78" t="s">
        <v>1300</v>
      </c>
      <c r="N2215" s="78" t="s">
        <v>16502</v>
      </c>
    </row>
    <row r="2216" customFormat="false" ht="15" hidden="false" customHeight="false" outlineLevel="0" collapsed="false">
      <c r="A2216" s="78" t="s">
        <v>16497</v>
      </c>
      <c r="B2216" s="78" t="s">
        <v>1949</v>
      </c>
      <c r="C2216" s="78" t="n">
        <v>154295553</v>
      </c>
      <c r="F2216" s="78" t="s">
        <v>16862</v>
      </c>
      <c r="G2216" s="78" t="s">
        <v>16863</v>
      </c>
      <c r="H2216" s="78" t="s">
        <v>16863</v>
      </c>
      <c r="I2216" s="78" t="s">
        <v>16864</v>
      </c>
      <c r="J2216" s="78" t="n">
        <v>21000015</v>
      </c>
      <c r="M2216" s="78" t="s">
        <v>1300</v>
      </c>
      <c r="N2216" s="78" t="s">
        <v>16502</v>
      </c>
    </row>
    <row r="2217" customFormat="false" ht="15" hidden="false" customHeight="false" outlineLevel="0" collapsed="false">
      <c r="A2217" s="78" t="s">
        <v>16497</v>
      </c>
      <c r="B2217" s="78" t="s">
        <v>1956</v>
      </c>
      <c r="C2217" s="78" t="n">
        <v>154295869</v>
      </c>
      <c r="F2217" s="78" t="s">
        <v>16862</v>
      </c>
      <c r="G2217" s="78" t="s">
        <v>16863</v>
      </c>
      <c r="H2217" s="78" t="s">
        <v>16863</v>
      </c>
      <c r="I2217" s="78" t="s">
        <v>16864</v>
      </c>
      <c r="J2217" s="78" t="n">
        <v>21000015</v>
      </c>
      <c r="M2217" s="78" t="s">
        <v>1300</v>
      </c>
      <c r="N2217" s="78" t="s">
        <v>16502</v>
      </c>
    </row>
    <row r="2218" customFormat="false" ht="15" hidden="false" customHeight="false" outlineLevel="0" collapsed="false">
      <c r="A2218" s="78" t="s">
        <v>16497</v>
      </c>
      <c r="B2218" s="78" t="s">
        <v>1963</v>
      </c>
      <c r="C2218" s="78" t="n">
        <v>154295293</v>
      </c>
      <c r="F2218" s="78" t="s">
        <v>16862</v>
      </c>
      <c r="G2218" s="78" t="s">
        <v>16863</v>
      </c>
      <c r="H2218" s="78" t="s">
        <v>16863</v>
      </c>
      <c r="I2218" s="78" t="s">
        <v>16864</v>
      </c>
      <c r="J2218" s="78" t="n">
        <v>21000015</v>
      </c>
      <c r="M2218" s="78" t="s">
        <v>1300</v>
      </c>
      <c r="N2218" s="78" t="s">
        <v>16502</v>
      </c>
    </row>
    <row r="2219" customFormat="false" ht="15" hidden="false" customHeight="false" outlineLevel="0" collapsed="false">
      <c r="A2219" s="78" t="s">
        <v>16497</v>
      </c>
      <c r="B2219" s="78" t="s">
        <v>1970</v>
      </c>
      <c r="C2219" s="78" t="n">
        <v>154295450</v>
      </c>
      <c r="F2219" s="78" t="s">
        <v>16862</v>
      </c>
      <c r="G2219" s="78" t="s">
        <v>16863</v>
      </c>
      <c r="H2219" s="78" t="s">
        <v>16863</v>
      </c>
      <c r="I2219" s="78" t="s">
        <v>16864</v>
      </c>
      <c r="J2219" s="78" t="n">
        <v>21000015</v>
      </c>
      <c r="M2219" s="78" t="s">
        <v>1300</v>
      </c>
      <c r="N2219" s="78" t="s">
        <v>16502</v>
      </c>
    </row>
    <row r="2220" customFormat="false" ht="15" hidden="false" customHeight="false" outlineLevel="0" collapsed="false">
      <c r="A2220" s="78" t="s">
        <v>16497</v>
      </c>
      <c r="B2220" s="78" t="s">
        <v>1977</v>
      </c>
      <c r="C2220" s="78" t="n">
        <v>154295381</v>
      </c>
      <c r="F2220" s="78" t="s">
        <v>16862</v>
      </c>
      <c r="G2220" s="78" t="s">
        <v>16863</v>
      </c>
      <c r="H2220" s="78" t="s">
        <v>16863</v>
      </c>
      <c r="I2220" s="78" t="s">
        <v>16864</v>
      </c>
      <c r="J2220" s="78" t="n">
        <v>21000015</v>
      </c>
      <c r="M2220" s="78" t="s">
        <v>1300</v>
      </c>
      <c r="N2220" s="78" t="s">
        <v>16502</v>
      </c>
    </row>
    <row r="2221" customFormat="false" ht="15" hidden="false" customHeight="false" outlineLevel="0" collapsed="false">
      <c r="A2221" s="78" t="s">
        <v>16497</v>
      </c>
      <c r="B2221" s="78" t="s">
        <v>1984</v>
      </c>
      <c r="C2221" s="78" t="n">
        <v>154295520</v>
      </c>
      <c r="F2221" s="78" t="s">
        <v>16862</v>
      </c>
      <c r="G2221" s="78" t="s">
        <v>16863</v>
      </c>
      <c r="H2221" s="78" t="s">
        <v>16863</v>
      </c>
      <c r="I2221" s="78" t="s">
        <v>16864</v>
      </c>
      <c r="J2221" s="78" t="n">
        <v>21000015</v>
      </c>
      <c r="M2221" s="78" t="s">
        <v>1300</v>
      </c>
      <c r="N2221" s="78" t="s">
        <v>16502</v>
      </c>
    </row>
    <row r="2222" customFormat="false" ht="15" hidden="false" customHeight="false" outlineLevel="0" collapsed="false">
      <c r="A2222" s="78" t="s">
        <v>16497</v>
      </c>
      <c r="B2222" s="78" t="s">
        <v>1991</v>
      </c>
      <c r="C2222" s="78" t="n">
        <v>154295374</v>
      </c>
      <c r="F2222" s="78" t="s">
        <v>16862</v>
      </c>
      <c r="G2222" s="78" t="s">
        <v>16863</v>
      </c>
      <c r="H2222" s="78" t="s">
        <v>16863</v>
      </c>
      <c r="I2222" s="78" t="s">
        <v>16864</v>
      </c>
      <c r="J2222" s="78" t="n">
        <v>21000015</v>
      </c>
      <c r="M2222" s="78" t="s">
        <v>1300</v>
      </c>
      <c r="N2222" s="78" t="s">
        <v>16502</v>
      </c>
    </row>
    <row r="2223" customFormat="false" ht="15" hidden="false" customHeight="false" outlineLevel="0" collapsed="false">
      <c r="A2223" s="78" t="s">
        <v>16497</v>
      </c>
      <c r="B2223" s="78" t="s">
        <v>1998</v>
      </c>
      <c r="C2223" s="78" t="n">
        <v>154295457</v>
      </c>
      <c r="F2223" s="78" t="s">
        <v>16862</v>
      </c>
      <c r="G2223" s="78" t="s">
        <v>16863</v>
      </c>
      <c r="H2223" s="78" t="s">
        <v>16863</v>
      </c>
      <c r="I2223" s="78" t="s">
        <v>16864</v>
      </c>
      <c r="J2223" s="78" t="n">
        <v>21000015</v>
      </c>
      <c r="M2223" s="78" t="s">
        <v>1300</v>
      </c>
      <c r="N2223" s="78" t="s">
        <v>16502</v>
      </c>
    </row>
    <row r="2224" customFormat="false" ht="15" hidden="false" customHeight="false" outlineLevel="0" collapsed="false">
      <c r="A2224" s="78" t="s">
        <v>16497</v>
      </c>
      <c r="B2224" s="78" t="s">
        <v>3223</v>
      </c>
      <c r="C2224" s="78" t="n">
        <v>158884259</v>
      </c>
      <c r="F2224" s="78" t="s">
        <v>16862</v>
      </c>
      <c r="G2224" s="78" t="s">
        <v>16863</v>
      </c>
      <c r="H2224" s="78" t="s">
        <v>16863</v>
      </c>
      <c r="I2224" s="78" t="s">
        <v>16864</v>
      </c>
      <c r="J2224" s="78" t="n">
        <v>21000015</v>
      </c>
      <c r="M2224" s="78" t="s">
        <v>1300</v>
      </c>
      <c r="N2224" s="78" t="s">
        <v>16502</v>
      </c>
    </row>
    <row r="2225" customFormat="false" ht="15" hidden="false" customHeight="false" outlineLevel="0" collapsed="false">
      <c r="A2225" s="78" t="s">
        <v>16497</v>
      </c>
      <c r="B2225" s="78" t="s">
        <v>3230</v>
      </c>
      <c r="C2225" s="78" t="n">
        <v>158713798</v>
      </c>
      <c r="F2225" s="78" t="s">
        <v>16862</v>
      </c>
      <c r="G2225" s="78" t="s">
        <v>16863</v>
      </c>
      <c r="H2225" s="78" t="s">
        <v>16863</v>
      </c>
      <c r="I2225" s="78" t="s">
        <v>16864</v>
      </c>
      <c r="J2225" s="78" t="n">
        <v>21000015</v>
      </c>
      <c r="M2225" s="78" t="s">
        <v>1300</v>
      </c>
      <c r="N2225" s="78" t="s">
        <v>16502</v>
      </c>
    </row>
    <row r="2226" customFormat="false" ht="15" hidden="false" customHeight="false" outlineLevel="0" collapsed="false">
      <c r="A2226" s="78" t="s">
        <v>16497</v>
      </c>
      <c r="B2226" s="78" t="s">
        <v>2488</v>
      </c>
      <c r="C2226" s="78" t="n">
        <v>155268920</v>
      </c>
      <c r="F2226" s="78" t="s">
        <v>16862</v>
      </c>
      <c r="G2226" s="78" t="s">
        <v>16863</v>
      </c>
      <c r="H2226" s="78" t="s">
        <v>16863</v>
      </c>
      <c r="I2226" s="78" t="s">
        <v>16864</v>
      </c>
      <c r="J2226" s="78" t="n">
        <v>21000015</v>
      </c>
      <c r="M2226" s="78" t="s">
        <v>1300</v>
      </c>
      <c r="N2226" s="78" t="s">
        <v>16502</v>
      </c>
    </row>
    <row r="2227" customFormat="false" ht="15" hidden="false" customHeight="false" outlineLevel="0" collapsed="false">
      <c r="A2227" s="78" t="s">
        <v>16497</v>
      </c>
      <c r="B2227" s="78" t="s">
        <v>2005</v>
      </c>
      <c r="C2227" s="78" t="n">
        <v>154296132</v>
      </c>
      <c r="F2227" s="78" t="s">
        <v>16862</v>
      </c>
      <c r="G2227" s="78" t="s">
        <v>16863</v>
      </c>
      <c r="H2227" s="78" t="s">
        <v>16863</v>
      </c>
      <c r="I2227" s="78" t="s">
        <v>16864</v>
      </c>
      <c r="J2227" s="78" t="n">
        <v>21000015</v>
      </c>
      <c r="M2227" s="78" t="s">
        <v>1300</v>
      </c>
      <c r="N2227" s="78" t="s">
        <v>16502</v>
      </c>
    </row>
    <row r="2228" customFormat="false" ht="15" hidden="false" customHeight="false" outlineLevel="0" collapsed="false">
      <c r="A2228" s="78" t="s">
        <v>16497</v>
      </c>
      <c r="B2228" s="78" t="s">
        <v>2012</v>
      </c>
      <c r="C2228" s="78" t="n">
        <v>154295969</v>
      </c>
      <c r="F2228" s="78" t="s">
        <v>16862</v>
      </c>
      <c r="G2228" s="78" t="s">
        <v>16863</v>
      </c>
      <c r="H2228" s="78" t="s">
        <v>16863</v>
      </c>
      <c r="I2228" s="78" t="s">
        <v>16864</v>
      </c>
      <c r="J2228" s="78" t="n">
        <v>21000015</v>
      </c>
      <c r="M2228" s="78" t="s">
        <v>1300</v>
      </c>
      <c r="N2228" s="78" t="s">
        <v>16502</v>
      </c>
    </row>
    <row r="2229" customFormat="false" ht="15" hidden="false" customHeight="false" outlineLevel="0" collapsed="false">
      <c r="A2229" s="78" t="s">
        <v>16497</v>
      </c>
      <c r="B2229" s="78" t="s">
        <v>3055</v>
      </c>
      <c r="C2229" s="78" t="n">
        <v>156088180</v>
      </c>
      <c r="F2229" s="78" t="s">
        <v>16862</v>
      </c>
      <c r="G2229" s="78" t="s">
        <v>16863</v>
      </c>
      <c r="H2229" s="78" t="s">
        <v>16863</v>
      </c>
      <c r="I2229" s="78" t="s">
        <v>16864</v>
      </c>
      <c r="J2229" s="78" t="n">
        <v>21000015</v>
      </c>
      <c r="M2229" s="78" t="s">
        <v>1300</v>
      </c>
      <c r="N2229" s="78" t="s">
        <v>16502</v>
      </c>
    </row>
    <row r="2230" customFormat="false" ht="15" hidden="false" customHeight="false" outlineLevel="0" collapsed="false">
      <c r="A2230" s="78" t="s">
        <v>16497</v>
      </c>
      <c r="B2230" s="78" t="s">
        <v>2019</v>
      </c>
      <c r="C2230" s="78" t="n">
        <v>154296009</v>
      </c>
      <c r="F2230" s="78" t="s">
        <v>16862</v>
      </c>
      <c r="G2230" s="78" t="s">
        <v>16863</v>
      </c>
      <c r="H2230" s="78" t="s">
        <v>16863</v>
      </c>
      <c r="I2230" s="78" t="s">
        <v>16864</v>
      </c>
      <c r="J2230" s="78" t="n">
        <v>21000015</v>
      </c>
      <c r="M2230" s="78" t="s">
        <v>1300</v>
      </c>
      <c r="N2230" s="78" t="s">
        <v>16502</v>
      </c>
    </row>
    <row r="2231" customFormat="false" ht="15" hidden="false" customHeight="false" outlineLevel="0" collapsed="false">
      <c r="A2231" s="78" t="s">
        <v>16497</v>
      </c>
      <c r="B2231" s="78" t="s">
        <v>2026</v>
      </c>
      <c r="C2231" s="78" t="n">
        <v>154295677</v>
      </c>
      <c r="F2231" s="78" t="s">
        <v>16862</v>
      </c>
      <c r="G2231" s="78" t="s">
        <v>16863</v>
      </c>
      <c r="H2231" s="78" t="s">
        <v>16863</v>
      </c>
      <c r="I2231" s="78" t="s">
        <v>16864</v>
      </c>
      <c r="J2231" s="78" t="n">
        <v>21000015</v>
      </c>
      <c r="M2231" s="78" t="s">
        <v>1300</v>
      </c>
      <c r="N2231" s="78" t="s">
        <v>16502</v>
      </c>
    </row>
    <row r="2232" customFormat="false" ht="15" hidden="false" customHeight="false" outlineLevel="0" collapsed="false">
      <c r="A2232" s="78" t="s">
        <v>16497</v>
      </c>
      <c r="B2232" s="78" t="s">
        <v>2033</v>
      </c>
      <c r="C2232" s="78" t="n">
        <v>154295920</v>
      </c>
      <c r="F2232" s="78" t="s">
        <v>16862</v>
      </c>
      <c r="G2232" s="78" t="s">
        <v>16863</v>
      </c>
      <c r="H2232" s="78" t="s">
        <v>16863</v>
      </c>
      <c r="I2232" s="78" t="s">
        <v>16864</v>
      </c>
      <c r="J2232" s="78" t="n">
        <v>21000015</v>
      </c>
      <c r="M2232" s="78" t="s">
        <v>1300</v>
      </c>
      <c r="N2232" s="78" t="s">
        <v>16502</v>
      </c>
    </row>
    <row r="2233" customFormat="false" ht="15" hidden="false" customHeight="false" outlineLevel="0" collapsed="false">
      <c r="A2233" s="78" t="s">
        <v>16497</v>
      </c>
      <c r="B2233" s="78" t="s">
        <v>3069</v>
      </c>
      <c r="C2233" s="78" t="n">
        <v>156194162</v>
      </c>
      <c r="F2233" s="78" t="s">
        <v>16862</v>
      </c>
      <c r="G2233" s="78" t="s">
        <v>16863</v>
      </c>
      <c r="H2233" s="78" t="s">
        <v>16863</v>
      </c>
      <c r="I2233" s="78" t="s">
        <v>16864</v>
      </c>
      <c r="J2233" s="78" t="n">
        <v>21000015</v>
      </c>
      <c r="M2233" s="78" t="s">
        <v>1300</v>
      </c>
      <c r="N2233" s="78" t="s">
        <v>16502</v>
      </c>
    </row>
    <row r="2234" customFormat="false" ht="15" hidden="false" customHeight="false" outlineLevel="0" collapsed="false">
      <c r="A2234" s="78" t="s">
        <v>16497</v>
      </c>
      <c r="B2234" s="78" t="s">
        <v>2495</v>
      </c>
      <c r="C2234" s="78" t="n">
        <v>155268926</v>
      </c>
      <c r="F2234" s="78" t="s">
        <v>16862</v>
      </c>
      <c r="G2234" s="78" t="s">
        <v>16863</v>
      </c>
      <c r="H2234" s="78" t="s">
        <v>16863</v>
      </c>
      <c r="I2234" s="78" t="s">
        <v>16864</v>
      </c>
      <c r="J2234" s="78" t="n">
        <v>21000015</v>
      </c>
      <c r="M2234" s="78" t="s">
        <v>1300</v>
      </c>
      <c r="N2234" s="78" t="s">
        <v>16502</v>
      </c>
    </row>
    <row r="2235" customFormat="false" ht="15" hidden="false" customHeight="false" outlineLevel="0" collapsed="false">
      <c r="A2235" s="78" t="s">
        <v>16497</v>
      </c>
      <c r="B2235" s="78" t="s">
        <v>3062</v>
      </c>
      <c r="C2235" s="78" t="n">
        <v>156088094</v>
      </c>
      <c r="F2235" s="78" t="s">
        <v>16862</v>
      </c>
      <c r="G2235" s="78" t="s">
        <v>16863</v>
      </c>
      <c r="H2235" s="78" t="s">
        <v>16863</v>
      </c>
      <c r="I2235" s="78" t="s">
        <v>16864</v>
      </c>
      <c r="J2235" s="78" t="n">
        <v>21000015</v>
      </c>
      <c r="M2235" s="78" t="s">
        <v>1300</v>
      </c>
      <c r="N2235" s="78" t="s">
        <v>16502</v>
      </c>
    </row>
    <row r="2236" customFormat="false" ht="15" hidden="false" customHeight="false" outlineLevel="0" collapsed="false">
      <c r="A2236" s="78" t="s">
        <v>16497</v>
      </c>
      <c r="B2236" s="78" t="s">
        <v>2040</v>
      </c>
      <c r="C2236" s="78" t="n">
        <v>154296146</v>
      </c>
      <c r="F2236" s="78" t="s">
        <v>16862</v>
      </c>
      <c r="G2236" s="78" t="s">
        <v>16863</v>
      </c>
      <c r="H2236" s="78" t="s">
        <v>16863</v>
      </c>
      <c r="I2236" s="78" t="s">
        <v>16864</v>
      </c>
      <c r="J2236" s="78" t="n">
        <v>21000015</v>
      </c>
      <c r="M2236" s="78" t="s">
        <v>1300</v>
      </c>
      <c r="N2236" s="78" t="s">
        <v>16502</v>
      </c>
    </row>
    <row r="2237" customFormat="false" ht="15" hidden="false" customHeight="false" outlineLevel="0" collapsed="false">
      <c r="A2237" s="78" t="s">
        <v>16497</v>
      </c>
      <c r="B2237" s="78" t="s">
        <v>2691</v>
      </c>
      <c r="C2237" s="78" t="n">
        <v>155404745</v>
      </c>
      <c r="F2237" s="78" t="s">
        <v>16862</v>
      </c>
      <c r="G2237" s="78" t="s">
        <v>16863</v>
      </c>
      <c r="H2237" s="78" t="s">
        <v>16863</v>
      </c>
      <c r="I2237" s="78" t="s">
        <v>16864</v>
      </c>
      <c r="J2237" s="78" t="n">
        <v>21000015</v>
      </c>
      <c r="M2237" s="78" t="s">
        <v>1300</v>
      </c>
      <c r="N2237" s="78" t="s">
        <v>16502</v>
      </c>
    </row>
    <row r="2238" customFormat="false" ht="15" hidden="false" customHeight="false" outlineLevel="0" collapsed="false">
      <c r="A2238" s="78" t="s">
        <v>16497</v>
      </c>
      <c r="B2238" s="78" t="s">
        <v>2047</v>
      </c>
      <c r="C2238" s="78" t="n">
        <v>154295797</v>
      </c>
      <c r="F2238" s="78" t="s">
        <v>16862</v>
      </c>
      <c r="G2238" s="78" t="s">
        <v>16863</v>
      </c>
      <c r="H2238" s="78" t="s">
        <v>16863</v>
      </c>
      <c r="I2238" s="78" t="s">
        <v>16864</v>
      </c>
      <c r="J2238" s="78" t="n">
        <v>21000015</v>
      </c>
      <c r="M2238" s="78" t="s">
        <v>1300</v>
      </c>
      <c r="N2238" s="78" t="s">
        <v>16502</v>
      </c>
    </row>
    <row r="2239" customFormat="false" ht="15" hidden="false" customHeight="false" outlineLevel="0" collapsed="false">
      <c r="A2239" s="78" t="s">
        <v>16497</v>
      </c>
      <c r="B2239" s="78" t="s">
        <v>2502</v>
      </c>
      <c r="C2239" s="78" t="n">
        <v>155269013</v>
      </c>
      <c r="F2239" s="78" t="s">
        <v>16862</v>
      </c>
      <c r="G2239" s="78" t="s">
        <v>16863</v>
      </c>
      <c r="H2239" s="78" t="s">
        <v>16863</v>
      </c>
      <c r="I2239" s="78" t="s">
        <v>16864</v>
      </c>
      <c r="J2239" s="78" t="n">
        <v>21000015</v>
      </c>
      <c r="M2239" s="78" t="s">
        <v>1300</v>
      </c>
      <c r="N2239" s="78" t="s">
        <v>16502</v>
      </c>
    </row>
    <row r="2240" customFormat="false" ht="15" hidden="false" customHeight="false" outlineLevel="0" collapsed="false">
      <c r="A2240" s="78" t="s">
        <v>16497</v>
      </c>
      <c r="B2240" s="78" t="s">
        <v>2054</v>
      </c>
      <c r="C2240" s="78" t="n">
        <v>154295894</v>
      </c>
      <c r="F2240" s="78" t="s">
        <v>16862</v>
      </c>
      <c r="G2240" s="78" t="s">
        <v>16863</v>
      </c>
      <c r="H2240" s="78" t="s">
        <v>16863</v>
      </c>
      <c r="I2240" s="78" t="s">
        <v>16864</v>
      </c>
      <c r="J2240" s="78" t="n">
        <v>21000015</v>
      </c>
      <c r="M2240" s="78" t="s">
        <v>1300</v>
      </c>
      <c r="N2240" s="78" t="s">
        <v>16502</v>
      </c>
    </row>
    <row r="2241" customFormat="false" ht="15" hidden="false" customHeight="false" outlineLevel="0" collapsed="false">
      <c r="A2241" s="78" t="s">
        <v>16497</v>
      </c>
      <c r="B2241" s="78" t="s">
        <v>2509</v>
      </c>
      <c r="C2241" s="78" t="n">
        <v>155269020</v>
      </c>
      <c r="F2241" s="78" t="s">
        <v>16862</v>
      </c>
      <c r="G2241" s="78" t="s">
        <v>16863</v>
      </c>
      <c r="H2241" s="78" t="s">
        <v>16863</v>
      </c>
      <c r="I2241" s="78" t="s">
        <v>16864</v>
      </c>
      <c r="J2241" s="78" t="n">
        <v>21000015</v>
      </c>
      <c r="M2241" s="78" t="s">
        <v>1300</v>
      </c>
      <c r="N2241" s="78" t="s">
        <v>16502</v>
      </c>
    </row>
    <row r="2242" customFormat="false" ht="15" hidden="false" customHeight="false" outlineLevel="0" collapsed="false">
      <c r="A2242" s="78" t="s">
        <v>16497</v>
      </c>
      <c r="B2242" s="78" t="s">
        <v>2061</v>
      </c>
      <c r="C2242" s="78" t="n">
        <v>154295933</v>
      </c>
      <c r="F2242" s="78" t="s">
        <v>16862</v>
      </c>
      <c r="G2242" s="78" t="s">
        <v>16863</v>
      </c>
      <c r="H2242" s="78" t="s">
        <v>16863</v>
      </c>
      <c r="I2242" s="78" t="s">
        <v>16864</v>
      </c>
      <c r="J2242" s="78" t="n">
        <v>21000015</v>
      </c>
      <c r="M2242" s="78" t="s">
        <v>1300</v>
      </c>
      <c r="N2242" s="78" t="s">
        <v>16502</v>
      </c>
    </row>
    <row r="2243" customFormat="false" ht="15" hidden="false" customHeight="false" outlineLevel="0" collapsed="false">
      <c r="A2243" s="78" t="s">
        <v>16497</v>
      </c>
      <c r="B2243" s="78" t="s">
        <v>2068</v>
      </c>
      <c r="C2243" s="78" t="n">
        <v>154296139</v>
      </c>
      <c r="F2243" s="78" t="s">
        <v>16862</v>
      </c>
      <c r="G2243" s="78" t="s">
        <v>16863</v>
      </c>
      <c r="H2243" s="78" t="s">
        <v>16863</v>
      </c>
      <c r="I2243" s="78" t="s">
        <v>16864</v>
      </c>
      <c r="J2243" s="78" t="n">
        <v>21000015</v>
      </c>
      <c r="M2243" s="78" t="s">
        <v>1300</v>
      </c>
      <c r="N2243" s="78" t="s">
        <v>16502</v>
      </c>
    </row>
    <row r="2244" customFormat="false" ht="15" hidden="false" customHeight="false" outlineLevel="0" collapsed="false">
      <c r="A2244" s="78" t="s">
        <v>16497</v>
      </c>
      <c r="B2244" s="78" t="s">
        <v>2075</v>
      </c>
      <c r="C2244" s="78" t="n">
        <v>154295675</v>
      </c>
      <c r="F2244" s="78" t="s">
        <v>16862</v>
      </c>
      <c r="G2244" s="78" t="s">
        <v>16863</v>
      </c>
      <c r="H2244" s="78" t="s">
        <v>16863</v>
      </c>
      <c r="I2244" s="78" t="s">
        <v>16864</v>
      </c>
      <c r="J2244" s="78" t="n">
        <v>21000015</v>
      </c>
      <c r="M2244" s="78" t="s">
        <v>1300</v>
      </c>
      <c r="N2244" s="78" t="s">
        <v>16502</v>
      </c>
    </row>
    <row r="2245" customFormat="false" ht="15" hidden="false" customHeight="false" outlineLevel="0" collapsed="false">
      <c r="A2245" s="78" t="s">
        <v>16497</v>
      </c>
      <c r="B2245" s="78" t="s">
        <v>2082</v>
      </c>
      <c r="C2245" s="78" t="n">
        <v>154295682</v>
      </c>
      <c r="F2245" s="78" t="s">
        <v>16862</v>
      </c>
      <c r="G2245" s="78" t="s">
        <v>16863</v>
      </c>
      <c r="H2245" s="78" t="s">
        <v>16863</v>
      </c>
      <c r="I2245" s="78" t="s">
        <v>16864</v>
      </c>
      <c r="J2245" s="78" t="n">
        <v>21000015</v>
      </c>
      <c r="M2245" s="78" t="s">
        <v>1300</v>
      </c>
      <c r="N2245" s="78" t="s">
        <v>16502</v>
      </c>
    </row>
    <row r="2246" customFormat="false" ht="15" hidden="false" customHeight="false" outlineLevel="0" collapsed="false">
      <c r="A2246" s="78" t="s">
        <v>16497</v>
      </c>
      <c r="B2246" s="78" t="s">
        <v>2089</v>
      </c>
      <c r="C2246" s="78" t="n">
        <v>154295910</v>
      </c>
      <c r="F2246" s="78" t="s">
        <v>16862</v>
      </c>
      <c r="G2246" s="78" t="s">
        <v>16863</v>
      </c>
      <c r="H2246" s="78" t="s">
        <v>16863</v>
      </c>
      <c r="I2246" s="78" t="s">
        <v>16864</v>
      </c>
      <c r="J2246" s="78" t="n">
        <v>21000015</v>
      </c>
      <c r="M2246" s="78" t="s">
        <v>1300</v>
      </c>
      <c r="N2246" s="78" t="s">
        <v>16502</v>
      </c>
    </row>
    <row r="2247" customFormat="false" ht="15" hidden="false" customHeight="false" outlineLevel="0" collapsed="false">
      <c r="A2247" s="78" t="s">
        <v>16497</v>
      </c>
      <c r="B2247" s="78" t="s">
        <v>2096</v>
      </c>
      <c r="C2247" s="78" t="n">
        <v>154296007</v>
      </c>
      <c r="F2247" s="78" t="s">
        <v>16862</v>
      </c>
      <c r="G2247" s="78" t="s">
        <v>16863</v>
      </c>
      <c r="H2247" s="78" t="s">
        <v>16863</v>
      </c>
      <c r="I2247" s="78" t="s">
        <v>16864</v>
      </c>
      <c r="J2247" s="78" t="n">
        <v>21000015</v>
      </c>
      <c r="M2247" s="78" t="s">
        <v>1300</v>
      </c>
      <c r="N2247" s="78" t="s">
        <v>16502</v>
      </c>
    </row>
    <row r="2248" customFormat="false" ht="15" hidden="false" customHeight="false" outlineLevel="0" collapsed="false">
      <c r="A2248" s="78" t="s">
        <v>16497</v>
      </c>
      <c r="B2248" s="78" t="s">
        <v>2103</v>
      </c>
      <c r="C2248" s="78" t="n">
        <v>154295932</v>
      </c>
      <c r="F2248" s="78" t="s">
        <v>16862</v>
      </c>
      <c r="G2248" s="78" t="s">
        <v>16863</v>
      </c>
      <c r="H2248" s="78" t="s">
        <v>16863</v>
      </c>
      <c r="I2248" s="78" t="s">
        <v>16864</v>
      </c>
      <c r="J2248" s="78" t="n">
        <v>21000015</v>
      </c>
      <c r="M2248" s="78" t="s">
        <v>1300</v>
      </c>
      <c r="N2248" s="78" t="s">
        <v>16502</v>
      </c>
    </row>
    <row r="2249" customFormat="false" ht="15" hidden="false" customHeight="false" outlineLevel="0" collapsed="false">
      <c r="A2249" s="78" t="s">
        <v>16497</v>
      </c>
      <c r="B2249" s="78" t="s">
        <v>2110</v>
      </c>
      <c r="C2249" s="78" t="n">
        <v>154296144</v>
      </c>
      <c r="F2249" s="78" t="s">
        <v>16862</v>
      </c>
      <c r="G2249" s="78" t="s">
        <v>16863</v>
      </c>
      <c r="H2249" s="78" t="s">
        <v>16863</v>
      </c>
      <c r="I2249" s="78" t="s">
        <v>16864</v>
      </c>
      <c r="J2249" s="78" t="n">
        <v>21000015</v>
      </c>
      <c r="M2249" s="78" t="s">
        <v>1300</v>
      </c>
      <c r="N2249" s="78" t="s">
        <v>16502</v>
      </c>
    </row>
    <row r="2250" customFormat="false" ht="15" hidden="false" customHeight="false" outlineLevel="0" collapsed="false">
      <c r="A2250" s="78" t="s">
        <v>16497</v>
      </c>
      <c r="B2250" s="78" t="s">
        <v>2117</v>
      </c>
      <c r="C2250" s="78" t="n">
        <v>154295965</v>
      </c>
      <c r="F2250" s="78" t="s">
        <v>16862</v>
      </c>
      <c r="G2250" s="78" t="s">
        <v>16863</v>
      </c>
      <c r="H2250" s="78" t="s">
        <v>16863</v>
      </c>
      <c r="I2250" s="78" t="s">
        <v>16864</v>
      </c>
      <c r="J2250" s="78" t="n">
        <v>21000015</v>
      </c>
      <c r="M2250" s="78" t="s">
        <v>1300</v>
      </c>
      <c r="N2250" s="78" t="s">
        <v>16502</v>
      </c>
    </row>
    <row r="2251" customFormat="false" ht="15" hidden="false" customHeight="false" outlineLevel="0" collapsed="false">
      <c r="A2251" s="78" t="s">
        <v>16497</v>
      </c>
      <c r="B2251" s="78" t="s">
        <v>2124</v>
      </c>
      <c r="C2251" s="78" t="n">
        <v>154296177</v>
      </c>
      <c r="F2251" s="78" t="s">
        <v>16862</v>
      </c>
      <c r="G2251" s="78" t="s">
        <v>16863</v>
      </c>
      <c r="H2251" s="78" t="s">
        <v>16863</v>
      </c>
      <c r="I2251" s="78" t="s">
        <v>16864</v>
      </c>
      <c r="J2251" s="78" t="n">
        <v>21000015</v>
      </c>
      <c r="M2251" s="78" t="s">
        <v>1300</v>
      </c>
      <c r="N2251" s="78" t="s">
        <v>16502</v>
      </c>
    </row>
    <row r="2252" customFormat="false" ht="15" hidden="false" customHeight="false" outlineLevel="0" collapsed="false">
      <c r="A2252" s="78" t="s">
        <v>16497</v>
      </c>
      <c r="B2252" s="78" t="s">
        <v>2131</v>
      </c>
      <c r="C2252" s="78" t="n">
        <v>154295874</v>
      </c>
      <c r="F2252" s="78" t="s">
        <v>16862</v>
      </c>
      <c r="G2252" s="78" t="s">
        <v>16863</v>
      </c>
      <c r="H2252" s="78" t="s">
        <v>16863</v>
      </c>
      <c r="I2252" s="78" t="s">
        <v>16864</v>
      </c>
      <c r="J2252" s="78" t="n">
        <v>21000015</v>
      </c>
      <c r="M2252" s="78" t="s">
        <v>1300</v>
      </c>
      <c r="N2252" s="78" t="s">
        <v>16502</v>
      </c>
    </row>
    <row r="2253" customFormat="false" ht="15" hidden="false" customHeight="false" outlineLevel="0" collapsed="false">
      <c r="A2253" s="78" t="s">
        <v>16497</v>
      </c>
      <c r="B2253" s="78" t="s">
        <v>2138</v>
      </c>
      <c r="C2253" s="78" t="n">
        <v>154295882</v>
      </c>
      <c r="F2253" s="78" t="s">
        <v>16862</v>
      </c>
      <c r="G2253" s="78" t="s">
        <v>16863</v>
      </c>
      <c r="H2253" s="78" t="s">
        <v>16863</v>
      </c>
      <c r="I2253" s="78" t="s">
        <v>16864</v>
      </c>
      <c r="J2253" s="78" t="n">
        <v>21000015</v>
      </c>
      <c r="M2253" s="78" t="s">
        <v>1300</v>
      </c>
      <c r="N2253" s="78" t="s">
        <v>16502</v>
      </c>
    </row>
    <row r="2254" customFormat="false" ht="15" hidden="false" customHeight="false" outlineLevel="0" collapsed="false">
      <c r="A2254" s="78" t="s">
        <v>16497</v>
      </c>
      <c r="B2254" s="78" t="s">
        <v>2145</v>
      </c>
      <c r="C2254" s="78" t="n">
        <v>154295698</v>
      </c>
      <c r="F2254" s="78" t="s">
        <v>16862</v>
      </c>
      <c r="G2254" s="78" t="s">
        <v>16863</v>
      </c>
      <c r="H2254" s="78" t="s">
        <v>16863</v>
      </c>
      <c r="I2254" s="78" t="s">
        <v>16864</v>
      </c>
      <c r="J2254" s="78" t="n">
        <v>21000015</v>
      </c>
      <c r="M2254" s="78" t="s">
        <v>1300</v>
      </c>
      <c r="N2254" s="78" t="s">
        <v>16502</v>
      </c>
    </row>
    <row r="2255" customFormat="false" ht="15" hidden="false" customHeight="false" outlineLevel="0" collapsed="false">
      <c r="A2255" s="78" t="s">
        <v>16497</v>
      </c>
      <c r="B2255" s="78" t="s">
        <v>2152</v>
      </c>
      <c r="C2255" s="78" t="n">
        <v>154296108</v>
      </c>
      <c r="F2255" s="78" t="s">
        <v>16862</v>
      </c>
      <c r="G2255" s="78" t="s">
        <v>16863</v>
      </c>
      <c r="H2255" s="78" t="s">
        <v>16863</v>
      </c>
      <c r="I2255" s="78" t="s">
        <v>16864</v>
      </c>
      <c r="J2255" s="78" t="n">
        <v>21000015</v>
      </c>
      <c r="M2255" s="78" t="s">
        <v>1300</v>
      </c>
      <c r="N2255" s="78" t="s">
        <v>16502</v>
      </c>
    </row>
    <row r="2256" customFormat="false" ht="15" hidden="false" customHeight="false" outlineLevel="0" collapsed="false">
      <c r="A2256" s="78" t="s">
        <v>16497</v>
      </c>
      <c r="B2256" s="78" t="s">
        <v>2159</v>
      </c>
      <c r="C2256" s="78" t="n">
        <v>154296006</v>
      </c>
      <c r="F2256" s="78" t="s">
        <v>16862</v>
      </c>
      <c r="G2256" s="78" t="s">
        <v>16863</v>
      </c>
      <c r="H2256" s="78" t="s">
        <v>16863</v>
      </c>
      <c r="I2256" s="78" t="s">
        <v>16864</v>
      </c>
      <c r="J2256" s="78" t="n">
        <v>21000015</v>
      </c>
      <c r="M2256" s="78" t="s">
        <v>1300</v>
      </c>
      <c r="N2256" s="78" t="s">
        <v>16502</v>
      </c>
    </row>
    <row r="2257" customFormat="false" ht="15" hidden="false" customHeight="false" outlineLevel="0" collapsed="false">
      <c r="A2257" s="78" t="s">
        <v>16497</v>
      </c>
      <c r="B2257" s="78" t="s">
        <v>2166</v>
      </c>
      <c r="C2257" s="78" t="n">
        <v>154295979</v>
      </c>
      <c r="F2257" s="78" t="s">
        <v>16862</v>
      </c>
      <c r="G2257" s="78" t="s">
        <v>16863</v>
      </c>
      <c r="H2257" s="78" t="s">
        <v>16863</v>
      </c>
      <c r="I2257" s="78" t="s">
        <v>16864</v>
      </c>
      <c r="J2257" s="78" t="n">
        <v>21000015</v>
      </c>
      <c r="M2257" s="78" t="s">
        <v>1300</v>
      </c>
      <c r="N2257" s="78" t="s">
        <v>16502</v>
      </c>
    </row>
    <row r="2258" customFormat="false" ht="15" hidden="false" customHeight="false" outlineLevel="0" collapsed="false">
      <c r="A2258" s="78" t="s">
        <v>16497</v>
      </c>
      <c r="B2258" s="78" t="s">
        <v>3237</v>
      </c>
      <c r="C2258" s="78" t="n">
        <v>158350415</v>
      </c>
      <c r="F2258" s="78" t="s">
        <v>16862</v>
      </c>
      <c r="G2258" s="78" t="s">
        <v>16863</v>
      </c>
      <c r="H2258" s="78" t="s">
        <v>16863</v>
      </c>
      <c r="I2258" s="78" t="s">
        <v>16864</v>
      </c>
      <c r="J2258" s="78" t="n">
        <v>21000015</v>
      </c>
      <c r="M2258" s="78" t="s">
        <v>1300</v>
      </c>
      <c r="N2258" s="78" t="s">
        <v>16502</v>
      </c>
    </row>
    <row r="2259" customFormat="false" ht="15" hidden="false" customHeight="false" outlineLevel="0" collapsed="false">
      <c r="A2259" s="78" t="s">
        <v>16497</v>
      </c>
      <c r="B2259" s="78" t="s">
        <v>2698</v>
      </c>
      <c r="C2259" s="78" t="n">
        <v>155799809</v>
      </c>
      <c r="F2259" s="78" t="s">
        <v>16862</v>
      </c>
      <c r="G2259" s="78" t="s">
        <v>16863</v>
      </c>
      <c r="H2259" s="78" t="s">
        <v>16863</v>
      </c>
      <c r="I2259" s="78" t="s">
        <v>16864</v>
      </c>
      <c r="J2259" s="78" t="n">
        <v>21000015</v>
      </c>
      <c r="M2259" s="78" t="s">
        <v>1300</v>
      </c>
      <c r="N2259" s="78" t="s">
        <v>16502</v>
      </c>
    </row>
    <row r="2260" customFormat="false" ht="15" hidden="false" customHeight="false" outlineLevel="0" collapsed="false">
      <c r="A2260" s="78" t="s">
        <v>16497</v>
      </c>
      <c r="B2260" s="78" t="s">
        <v>2705</v>
      </c>
      <c r="C2260" s="78" t="n">
        <v>155799973</v>
      </c>
      <c r="F2260" s="78" t="s">
        <v>16862</v>
      </c>
      <c r="G2260" s="78" t="s">
        <v>16863</v>
      </c>
      <c r="H2260" s="78" t="s">
        <v>16863</v>
      </c>
      <c r="I2260" s="78" t="s">
        <v>16864</v>
      </c>
      <c r="J2260" s="78" t="n">
        <v>21000015</v>
      </c>
      <c r="M2260" s="78" t="s">
        <v>1300</v>
      </c>
      <c r="N2260" s="78" t="s">
        <v>16502</v>
      </c>
    </row>
    <row r="2261" customFormat="false" ht="15" hidden="false" customHeight="false" outlineLevel="0" collapsed="false">
      <c r="A2261" s="78" t="s">
        <v>16497</v>
      </c>
      <c r="B2261" s="78" t="s">
        <v>2712</v>
      </c>
      <c r="C2261" s="78" t="n">
        <v>155800112</v>
      </c>
      <c r="F2261" s="78" t="s">
        <v>16862</v>
      </c>
      <c r="G2261" s="78" t="s">
        <v>16863</v>
      </c>
      <c r="H2261" s="78" t="s">
        <v>16863</v>
      </c>
      <c r="I2261" s="78" t="s">
        <v>16864</v>
      </c>
      <c r="J2261" s="78" t="n">
        <v>21000015</v>
      </c>
      <c r="M2261" s="78" t="s">
        <v>1300</v>
      </c>
      <c r="N2261" s="78" t="s">
        <v>16502</v>
      </c>
    </row>
    <row r="2262" customFormat="false" ht="15" hidden="false" customHeight="false" outlineLevel="0" collapsed="false">
      <c r="A2262" s="78" t="s">
        <v>16497</v>
      </c>
      <c r="B2262" s="78" t="s">
        <v>2719</v>
      </c>
      <c r="C2262" s="78" t="n">
        <v>155800155</v>
      </c>
      <c r="F2262" s="78" t="s">
        <v>16862</v>
      </c>
      <c r="G2262" s="78" t="s">
        <v>16863</v>
      </c>
      <c r="H2262" s="78" t="s">
        <v>16863</v>
      </c>
      <c r="I2262" s="78" t="s">
        <v>16864</v>
      </c>
      <c r="J2262" s="78" t="n">
        <v>21000015</v>
      </c>
      <c r="M2262" s="78" t="s">
        <v>1300</v>
      </c>
      <c r="N2262" s="78" t="s">
        <v>16502</v>
      </c>
    </row>
    <row r="2263" customFormat="false" ht="15" hidden="false" customHeight="false" outlineLevel="0" collapsed="false">
      <c r="A2263" s="78" t="s">
        <v>16497</v>
      </c>
      <c r="B2263" s="78" t="s">
        <v>2726</v>
      </c>
      <c r="C2263" s="78" t="n">
        <v>155799247</v>
      </c>
      <c r="F2263" s="78" t="s">
        <v>16862</v>
      </c>
      <c r="G2263" s="78" t="s">
        <v>16863</v>
      </c>
      <c r="H2263" s="78" t="s">
        <v>16863</v>
      </c>
      <c r="I2263" s="78" t="s">
        <v>16864</v>
      </c>
      <c r="J2263" s="78" t="n">
        <v>21000015</v>
      </c>
      <c r="M2263" s="78" t="s">
        <v>1300</v>
      </c>
      <c r="N2263" s="78" t="s">
        <v>16502</v>
      </c>
    </row>
    <row r="2264" customFormat="false" ht="15" hidden="false" customHeight="false" outlineLevel="0" collapsed="false">
      <c r="A2264" s="78" t="s">
        <v>16497</v>
      </c>
      <c r="B2264" s="78" t="s">
        <v>2733</v>
      </c>
      <c r="C2264" s="78" t="n">
        <v>155799461</v>
      </c>
      <c r="F2264" s="78" t="s">
        <v>16862</v>
      </c>
      <c r="G2264" s="78" t="s">
        <v>16863</v>
      </c>
      <c r="H2264" s="78" t="s">
        <v>16863</v>
      </c>
      <c r="I2264" s="78" t="s">
        <v>16864</v>
      </c>
      <c r="J2264" s="78" t="n">
        <v>21000015</v>
      </c>
      <c r="M2264" s="78" t="s">
        <v>1300</v>
      </c>
      <c r="N2264" s="78" t="s">
        <v>16502</v>
      </c>
    </row>
    <row r="2265" customFormat="false" ht="15" hidden="false" customHeight="false" outlineLevel="0" collapsed="false">
      <c r="A2265" s="78" t="s">
        <v>16497</v>
      </c>
      <c r="B2265" s="78" t="s">
        <v>2740</v>
      </c>
      <c r="C2265" s="78" t="n">
        <v>155799610</v>
      </c>
      <c r="F2265" s="78" t="s">
        <v>16862</v>
      </c>
      <c r="G2265" s="78" t="s">
        <v>16863</v>
      </c>
      <c r="H2265" s="78" t="s">
        <v>16863</v>
      </c>
      <c r="I2265" s="78" t="s">
        <v>16864</v>
      </c>
      <c r="J2265" s="78" t="n">
        <v>21000015</v>
      </c>
      <c r="M2265" s="78" t="s">
        <v>1300</v>
      </c>
      <c r="N2265" s="78" t="s">
        <v>16502</v>
      </c>
    </row>
    <row r="2266" customFormat="false" ht="15" hidden="false" customHeight="false" outlineLevel="0" collapsed="false">
      <c r="A2266" s="78" t="s">
        <v>16497</v>
      </c>
      <c r="B2266" s="78" t="s">
        <v>2747</v>
      </c>
      <c r="C2266" s="78" t="n">
        <v>155799994</v>
      </c>
      <c r="F2266" s="78" t="s">
        <v>16862</v>
      </c>
      <c r="G2266" s="78" t="s">
        <v>16863</v>
      </c>
      <c r="H2266" s="78" t="s">
        <v>16863</v>
      </c>
      <c r="I2266" s="78" t="s">
        <v>16864</v>
      </c>
      <c r="J2266" s="78" t="n">
        <v>21000015</v>
      </c>
      <c r="M2266" s="78" t="s">
        <v>1300</v>
      </c>
      <c r="N2266" s="78" t="s">
        <v>16502</v>
      </c>
    </row>
    <row r="2267" customFormat="false" ht="15" hidden="false" customHeight="false" outlineLevel="0" collapsed="false">
      <c r="A2267" s="78" t="s">
        <v>16497</v>
      </c>
      <c r="B2267" s="78" t="s">
        <v>2754</v>
      </c>
      <c r="C2267" s="78" t="n">
        <v>155800218</v>
      </c>
      <c r="F2267" s="78" t="s">
        <v>16862</v>
      </c>
      <c r="G2267" s="78" t="s">
        <v>16863</v>
      </c>
      <c r="H2267" s="78" t="s">
        <v>16863</v>
      </c>
      <c r="I2267" s="78" t="s">
        <v>16864</v>
      </c>
      <c r="J2267" s="78" t="n">
        <v>21000015</v>
      </c>
      <c r="M2267" s="78" t="s">
        <v>1300</v>
      </c>
      <c r="N2267" s="78" t="s">
        <v>16502</v>
      </c>
    </row>
    <row r="2268" customFormat="false" ht="15" hidden="false" customHeight="false" outlineLevel="0" collapsed="false">
      <c r="A2268" s="78" t="s">
        <v>16497</v>
      </c>
      <c r="B2268" s="78" t="s">
        <v>2761</v>
      </c>
      <c r="C2268" s="78" t="n">
        <v>155800237</v>
      </c>
      <c r="F2268" s="78" t="s">
        <v>16862</v>
      </c>
      <c r="G2268" s="78" t="s">
        <v>16863</v>
      </c>
      <c r="H2268" s="78" t="s">
        <v>16863</v>
      </c>
      <c r="I2268" s="78" t="s">
        <v>16864</v>
      </c>
      <c r="J2268" s="78" t="n">
        <v>21000015</v>
      </c>
      <c r="M2268" s="78" t="s">
        <v>1300</v>
      </c>
      <c r="N2268" s="78" t="s">
        <v>16502</v>
      </c>
    </row>
    <row r="2269" customFormat="false" ht="15" hidden="false" customHeight="false" outlineLevel="0" collapsed="false">
      <c r="A2269" s="78" t="s">
        <v>16497</v>
      </c>
      <c r="B2269" s="78" t="s">
        <v>2768</v>
      </c>
      <c r="C2269" s="78" t="n">
        <v>155799940</v>
      </c>
      <c r="F2269" s="78" t="s">
        <v>16862</v>
      </c>
      <c r="G2269" s="78" t="s">
        <v>16863</v>
      </c>
      <c r="H2269" s="78" t="s">
        <v>16863</v>
      </c>
      <c r="I2269" s="78" t="s">
        <v>16864</v>
      </c>
      <c r="J2269" s="78" t="n">
        <v>21000015</v>
      </c>
      <c r="M2269" s="78" t="s">
        <v>1300</v>
      </c>
      <c r="N2269" s="78" t="s">
        <v>16502</v>
      </c>
    </row>
    <row r="2270" customFormat="false" ht="15" hidden="false" customHeight="false" outlineLevel="0" collapsed="false">
      <c r="A2270" s="78" t="s">
        <v>16497</v>
      </c>
      <c r="B2270" s="78" t="s">
        <v>2775</v>
      </c>
      <c r="C2270" s="78" t="n">
        <v>155800764</v>
      </c>
      <c r="F2270" s="78" t="s">
        <v>16862</v>
      </c>
      <c r="G2270" s="78" t="s">
        <v>16863</v>
      </c>
      <c r="H2270" s="78" t="s">
        <v>16863</v>
      </c>
      <c r="I2270" s="78" t="s">
        <v>16864</v>
      </c>
      <c r="J2270" s="78" t="n">
        <v>21000015</v>
      </c>
      <c r="M2270" s="78" t="s">
        <v>1300</v>
      </c>
      <c r="N2270" s="78" t="s">
        <v>16502</v>
      </c>
    </row>
    <row r="2271" customFormat="false" ht="15" hidden="false" customHeight="false" outlineLevel="0" collapsed="false">
      <c r="A2271" s="78" t="s">
        <v>16497</v>
      </c>
      <c r="B2271" s="78" t="s">
        <v>2782</v>
      </c>
      <c r="C2271" s="78" t="n">
        <v>155800966</v>
      </c>
      <c r="F2271" s="78" t="s">
        <v>16862</v>
      </c>
      <c r="G2271" s="78" t="s">
        <v>16863</v>
      </c>
      <c r="H2271" s="78" t="s">
        <v>16863</v>
      </c>
      <c r="I2271" s="78" t="s">
        <v>16864</v>
      </c>
      <c r="J2271" s="78" t="n">
        <v>21000015</v>
      </c>
      <c r="M2271" s="78" t="s">
        <v>1300</v>
      </c>
      <c r="N2271" s="78" t="s">
        <v>16502</v>
      </c>
    </row>
    <row r="2272" customFormat="false" ht="15" hidden="false" customHeight="false" outlineLevel="0" collapsed="false">
      <c r="A2272" s="78" t="s">
        <v>16497</v>
      </c>
      <c r="B2272" s="78" t="s">
        <v>2789</v>
      </c>
      <c r="C2272" s="78" t="n">
        <v>155800466</v>
      </c>
      <c r="F2272" s="78" t="s">
        <v>16862</v>
      </c>
      <c r="G2272" s="78" t="s">
        <v>16863</v>
      </c>
      <c r="H2272" s="78" t="s">
        <v>16863</v>
      </c>
      <c r="I2272" s="78" t="s">
        <v>16864</v>
      </c>
      <c r="J2272" s="78" t="n">
        <v>21000015</v>
      </c>
      <c r="M2272" s="78" t="s">
        <v>1300</v>
      </c>
      <c r="N2272" s="78" t="s">
        <v>16502</v>
      </c>
    </row>
    <row r="2273" customFormat="false" ht="15" hidden="false" customHeight="false" outlineLevel="0" collapsed="false">
      <c r="A2273" s="78" t="s">
        <v>16497</v>
      </c>
      <c r="B2273" s="78" t="s">
        <v>2796</v>
      </c>
      <c r="C2273" s="78" t="n">
        <v>155800574</v>
      </c>
      <c r="F2273" s="78" t="s">
        <v>16862</v>
      </c>
      <c r="G2273" s="78" t="s">
        <v>16863</v>
      </c>
      <c r="H2273" s="78" t="s">
        <v>16863</v>
      </c>
      <c r="I2273" s="78" t="s">
        <v>16864</v>
      </c>
      <c r="J2273" s="78" t="n">
        <v>21000015</v>
      </c>
      <c r="M2273" s="78" t="s">
        <v>1300</v>
      </c>
      <c r="N2273" s="78" t="s">
        <v>16502</v>
      </c>
    </row>
    <row r="2274" customFormat="false" ht="15" hidden="false" customHeight="false" outlineLevel="0" collapsed="false">
      <c r="A2274" s="78" t="s">
        <v>16497</v>
      </c>
      <c r="B2274" s="78" t="s">
        <v>2803</v>
      </c>
      <c r="C2274" s="78" t="n">
        <v>155800168</v>
      </c>
      <c r="F2274" s="78" t="s">
        <v>16862</v>
      </c>
      <c r="G2274" s="78" t="s">
        <v>16863</v>
      </c>
      <c r="H2274" s="78" t="s">
        <v>16863</v>
      </c>
      <c r="I2274" s="78" t="s">
        <v>16864</v>
      </c>
      <c r="J2274" s="78" t="n">
        <v>21000015</v>
      </c>
      <c r="M2274" s="78" t="s">
        <v>1300</v>
      </c>
      <c r="N2274" s="78" t="s">
        <v>16502</v>
      </c>
    </row>
    <row r="2275" customFormat="false" ht="15" hidden="false" customHeight="false" outlineLevel="0" collapsed="false">
      <c r="A2275" s="78" t="s">
        <v>16497</v>
      </c>
      <c r="B2275" s="78" t="s">
        <v>2810</v>
      </c>
      <c r="C2275" s="78" t="n">
        <v>155800711</v>
      </c>
      <c r="F2275" s="78" t="s">
        <v>16862</v>
      </c>
      <c r="G2275" s="78" t="s">
        <v>16863</v>
      </c>
      <c r="H2275" s="78" t="s">
        <v>16863</v>
      </c>
      <c r="I2275" s="78" t="s">
        <v>16864</v>
      </c>
      <c r="J2275" s="78" t="n">
        <v>21000015</v>
      </c>
      <c r="M2275" s="78" t="s">
        <v>1300</v>
      </c>
      <c r="N2275" s="78" t="s">
        <v>16502</v>
      </c>
    </row>
    <row r="2276" customFormat="false" ht="15" hidden="false" customHeight="false" outlineLevel="0" collapsed="false">
      <c r="A2276" s="78" t="s">
        <v>16497</v>
      </c>
      <c r="B2276" s="78" t="s">
        <v>2817</v>
      </c>
      <c r="C2276" s="78" t="n">
        <v>155800843</v>
      </c>
      <c r="F2276" s="78" t="s">
        <v>16862</v>
      </c>
      <c r="G2276" s="78" t="s">
        <v>16863</v>
      </c>
      <c r="H2276" s="78" t="s">
        <v>16863</v>
      </c>
      <c r="I2276" s="78" t="s">
        <v>16864</v>
      </c>
      <c r="J2276" s="78" t="n">
        <v>21000015</v>
      </c>
      <c r="M2276" s="78" t="s">
        <v>1300</v>
      </c>
      <c r="N2276" s="78" t="s">
        <v>16502</v>
      </c>
    </row>
    <row r="2277" customFormat="false" ht="15" hidden="false" customHeight="false" outlineLevel="0" collapsed="false">
      <c r="A2277" s="78" t="s">
        <v>16497</v>
      </c>
      <c r="B2277" s="78" t="s">
        <v>2824</v>
      </c>
      <c r="C2277" s="78" t="n">
        <v>155801016</v>
      </c>
      <c r="F2277" s="78" t="s">
        <v>16862</v>
      </c>
      <c r="G2277" s="78" t="s">
        <v>16863</v>
      </c>
      <c r="H2277" s="78" t="s">
        <v>16863</v>
      </c>
      <c r="I2277" s="78" t="s">
        <v>16864</v>
      </c>
      <c r="J2277" s="78" t="n">
        <v>21000015</v>
      </c>
      <c r="M2277" s="78" t="s">
        <v>1300</v>
      </c>
      <c r="N2277" s="78" t="s">
        <v>16502</v>
      </c>
    </row>
    <row r="2278" customFormat="false" ht="15" hidden="false" customHeight="false" outlineLevel="0" collapsed="false">
      <c r="A2278" s="78" t="s">
        <v>16497</v>
      </c>
      <c r="B2278" s="78" t="s">
        <v>2831</v>
      </c>
      <c r="C2278" s="78" t="n">
        <v>155800984</v>
      </c>
      <c r="F2278" s="78" t="s">
        <v>16862</v>
      </c>
      <c r="G2278" s="78" t="s">
        <v>16863</v>
      </c>
      <c r="H2278" s="78" t="s">
        <v>16863</v>
      </c>
      <c r="I2278" s="78" t="s">
        <v>16864</v>
      </c>
      <c r="J2278" s="78" t="n">
        <v>21000015</v>
      </c>
      <c r="M2278" s="78" t="s">
        <v>1300</v>
      </c>
      <c r="N2278" s="78" t="s">
        <v>16502</v>
      </c>
    </row>
    <row r="2279" customFormat="false" ht="15" hidden="false" customHeight="false" outlineLevel="0" collapsed="false">
      <c r="A2279" s="78" t="s">
        <v>16497</v>
      </c>
      <c r="B2279" s="78" t="s">
        <v>2838</v>
      </c>
      <c r="C2279" s="78" t="n">
        <v>155800186</v>
      </c>
      <c r="F2279" s="78" t="s">
        <v>16862</v>
      </c>
      <c r="G2279" s="78" t="s">
        <v>16863</v>
      </c>
      <c r="H2279" s="78" t="s">
        <v>16863</v>
      </c>
      <c r="I2279" s="78" t="s">
        <v>16864</v>
      </c>
      <c r="J2279" s="78" t="n">
        <v>21000015</v>
      </c>
      <c r="M2279" s="78" t="s">
        <v>1300</v>
      </c>
      <c r="N2279" s="78" t="s">
        <v>16502</v>
      </c>
    </row>
    <row r="2280" customFormat="false" ht="15" hidden="false" customHeight="false" outlineLevel="0" collapsed="false">
      <c r="A2280" s="78" t="s">
        <v>16497</v>
      </c>
      <c r="B2280" s="78" t="s">
        <v>2845</v>
      </c>
      <c r="C2280" s="78" t="n">
        <v>155800485</v>
      </c>
      <c r="F2280" s="78" t="s">
        <v>16862</v>
      </c>
      <c r="G2280" s="78" t="s">
        <v>16863</v>
      </c>
      <c r="H2280" s="78" t="s">
        <v>16863</v>
      </c>
      <c r="I2280" s="78" t="s">
        <v>16864</v>
      </c>
      <c r="J2280" s="78" t="n">
        <v>21000015</v>
      </c>
      <c r="M2280" s="78" t="s">
        <v>1300</v>
      </c>
      <c r="N2280" s="78" t="s">
        <v>16502</v>
      </c>
    </row>
    <row r="2281" customFormat="false" ht="15" hidden="false" customHeight="false" outlineLevel="0" collapsed="false">
      <c r="A2281" s="78" t="s">
        <v>16497</v>
      </c>
      <c r="B2281" s="78" t="s">
        <v>2852</v>
      </c>
      <c r="C2281" s="78" t="n">
        <v>155800592</v>
      </c>
      <c r="F2281" s="78" t="s">
        <v>16862</v>
      </c>
      <c r="G2281" s="78" t="s">
        <v>16863</v>
      </c>
      <c r="H2281" s="78" t="s">
        <v>16863</v>
      </c>
      <c r="I2281" s="78" t="s">
        <v>16864</v>
      </c>
      <c r="J2281" s="78" t="n">
        <v>21000015</v>
      </c>
      <c r="M2281" s="78" t="s">
        <v>1300</v>
      </c>
      <c r="N2281" s="78" t="s">
        <v>16502</v>
      </c>
    </row>
    <row r="2282" customFormat="false" ht="15" hidden="false" customHeight="false" outlineLevel="0" collapsed="false">
      <c r="A2282" s="78" t="s">
        <v>16497</v>
      </c>
      <c r="B2282" s="78" t="s">
        <v>2859</v>
      </c>
      <c r="C2282" s="78" t="n">
        <v>155800865</v>
      </c>
      <c r="F2282" s="78" t="s">
        <v>16862</v>
      </c>
      <c r="G2282" s="78" t="s">
        <v>16863</v>
      </c>
      <c r="H2282" s="78" t="s">
        <v>16863</v>
      </c>
      <c r="I2282" s="78" t="s">
        <v>16864</v>
      </c>
      <c r="J2282" s="78" t="n">
        <v>21000015</v>
      </c>
      <c r="M2282" s="78" t="s">
        <v>1300</v>
      </c>
      <c r="N2282" s="78" t="s">
        <v>16502</v>
      </c>
    </row>
    <row r="2283" customFormat="false" ht="15" hidden="false" customHeight="false" outlineLevel="0" collapsed="false">
      <c r="A2283" s="78" t="s">
        <v>16497</v>
      </c>
      <c r="B2283" s="78" t="s">
        <v>2866</v>
      </c>
      <c r="C2283" s="78" t="n">
        <v>155801118</v>
      </c>
      <c r="F2283" s="78" t="s">
        <v>16862</v>
      </c>
      <c r="G2283" s="78" t="s">
        <v>16863</v>
      </c>
      <c r="H2283" s="78" t="s">
        <v>16863</v>
      </c>
      <c r="I2283" s="78" t="s">
        <v>16864</v>
      </c>
      <c r="J2283" s="78" t="n">
        <v>21000015</v>
      </c>
      <c r="M2283" s="78" t="s">
        <v>1300</v>
      </c>
      <c r="N2283" s="78" t="s">
        <v>16502</v>
      </c>
    </row>
    <row r="2284" customFormat="false" ht="15" hidden="false" customHeight="false" outlineLevel="0" collapsed="false">
      <c r="A2284" s="78" t="s">
        <v>16497</v>
      </c>
      <c r="B2284" s="78" t="s">
        <v>2873</v>
      </c>
      <c r="C2284" s="78" t="n">
        <v>155801139</v>
      </c>
      <c r="F2284" s="78" t="s">
        <v>16862</v>
      </c>
      <c r="G2284" s="78" t="s">
        <v>16863</v>
      </c>
      <c r="H2284" s="78" t="s">
        <v>16863</v>
      </c>
      <c r="I2284" s="78" t="s">
        <v>16864</v>
      </c>
      <c r="J2284" s="78" t="n">
        <v>21000015</v>
      </c>
      <c r="M2284" s="78" t="s">
        <v>1300</v>
      </c>
      <c r="N2284" s="78" t="s">
        <v>16502</v>
      </c>
    </row>
    <row r="2285" customFormat="false" ht="15" hidden="false" customHeight="false" outlineLevel="0" collapsed="false">
      <c r="A2285" s="78" t="s">
        <v>16497</v>
      </c>
      <c r="B2285" s="78" t="s">
        <v>2880</v>
      </c>
      <c r="C2285" s="78" t="n">
        <v>155801071</v>
      </c>
      <c r="F2285" s="78" t="s">
        <v>16862</v>
      </c>
      <c r="G2285" s="78" t="s">
        <v>16863</v>
      </c>
      <c r="H2285" s="78" t="s">
        <v>16863</v>
      </c>
      <c r="I2285" s="78" t="s">
        <v>16864</v>
      </c>
      <c r="J2285" s="78" t="n">
        <v>21000015</v>
      </c>
      <c r="M2285" s="78" t="s">
        <v>1300</v>
      </c>
      <c r="N2285" s="78" t="s">
        <v>16502</v>
      </c>
    </row>
    <row r="2286" customFormat="false" ht="15" hidden="false" customHeight="false" outlineLevel="0" collapsed="false">
      <c r="A2286" s="78" t="s">
        <v>16497</v>
      </c>
      <c r="B2286" s="78" t="s">
        <v>2887</v>
      </c>
      <c r="C2286" s="78" t="n">
        <v>155800269</v>
      </c>
      <c r="F2286" s="78" t="s">
        <v>16862</v>
      </c>
      <c r="G2286" s="78" t="s">
        <v>16863</v>
      </c>
      <c r="H2286" s="78" t="s">
        <v>16863</v>
      </c>
      <c r="I2286" s="78" t="s">
        <v>16864</v>
      </c>
      <c r="J2286" s="78" t="n">
        <v>21000015</v>
      </c>
      <c r="M2286" s="78" t="s">
        <v>1300</v>
      </c>
      <c r="N2286" s="78" t="s">
        <v>16502</v>
      </c>
    </row>
    <row r="2287" customFormat="false" ht="15" hidden="false" customHeight="false" outlineLevel="0" collapsed="false">
      <c r="A2287" s="78" t="s">
        <v>16497</v>
      </c>
      <c r="B2287" s="78" t="s">
        <v>2894</v>
      </c>
      <c r="C2287" s="78" t="n">
        <v>155800332</v>
      </c>
      <c r="F2287" s="78" t="s">
        <v>16862</v>
      </c>
      <c r="G2287" s="78" t="s">
        <v>16863</v>
      </c>
      <c r="H2287" s="78" t="s">
        <v>16863</v>
      </c>
      <c r="I2287" s="78" t="s">
        <v>16864</v>
      </c>
      <c r="J2287" s="78" t="n">
        <v>21000015</v>
      </c>
      <c r="M2287" s="78" t="s">
        <v>1300</v>
      </c>
      <c r="N2287" s="78" t="s">
        <v>16502</v>
      </c>
    </row>
    <row r="2288" customFormat="false" ht="15" hidden="false" customHeight="false" outlineLevel="0" collapsed="false">
      <c r="A2288" s="78" t="s">
        <v>16497</v>
      </c>
      <c r="B2288" s="78" t="s">
        <v>2901</v>
      </c>
      <c r="C2288" s="78" t="n">
        <v>155800359</v>
      </c>
      <c r="F2288" s="78" t="s">
        <v>16862</v>
      </c>
      <c r="G2288" s="78" t="s">
        <v>16863</v>
      </c>
      <c r="H2288" s="78" t="s">
        <v>16863</v>
      </c>
      <c r="I2288" s="78" t="s">
        <v>16864</v>
      </c>
      <c r="J2288" s="78" t="n">
        <v>21000015</v>
      </c>
      <c r="M2288" s="78" t="s">
        <v>1300</v>
      </c>
      <c r="N2288" s="78" t="s">
        <v>16502</v>
      </c>
    </row>
    <row r="2289" customFormat="false" ht="15" hidden="false" customHeight="false" outlineLevel="0" collapsed="false">
      <c r="A2289" s="78" t="s">
        <v>16497</v>
      </c>
      <c r="B2289" s="78" t="s">
        <v>2908</v>
      </c>
      <c r="C2289" s="78" t="n">
        <v>155800456</v>
      </c>
      <c r="F2289" s="78" t="s">
        <v>16862</v>
      </c>
      <c r="G2289" s="78" t="s">
        <v>16863</v>
      </c>
      <c r="H2289" s="78" t="s">
        <v>16863</v>
      </c>
      <c r="I2289" s="78" t="s">
        <v>16864</v>
      </c>
      <c r="J2289" s="78" t="n">
        <v>21000015</v>
      </c>
      <c r="M2289" s="78" t="s">
        <v>1300</v>
      </c>
      <c r="N2289" s="78" t="s">
        <v>16502</v>
      </c>
    </row>
    <row r="2290" customFormat="false" ht="15" hidden="false" customHeight="false" outlineLevel="0" collapsed="false">
      <c r="A2290" s="78" t="s">
        <v>16497</v>
      </c>
      <c r="B2290" s="78" t="s">
        <v>2915</v>
      </c>
      <c r="C2290" s="78" t="n">
        <v>155800399</v>
      </c>
      <c r="F2290" s="78" t="s">
        <v>16862</v>
      </c>
      <c r="G2290" s="78" t="s">
        <v>16863</v>
      </c>
      <c r="H2290" s="78" t="s">
        <v>16863</v>
      </c>
      <c r="I2290" s="78" t="s">
        <v>16864</v>
      </c>
      <c r="J2290" s="78" t="n">
        <v>21000015</v>
      </c>
      <c r="M2290" s="78" t="s">
        <v>1300</v>
      </c>
      <c r="N2290" s="78" t="s">
        <v>16502</v>
      </c>
    </row>
    <row r="2291" customFormat="false" ht="15" hidden="false" customHeight="false" outlineLevel="0" collapsed="false">
      <c r="A2291" s="78" t="s">
        <v>16497</v>
      </c>
      <c r="B2291" s="78" t="s">
        <v>2922</v>
      </c>
      <c r="C2291" s="78" t="n">
        <v>155800621</v>
      </c>
      <c r="F2291" s="78" t="s">
        <v>16862</v>
      </c>
      <c r="G2291" s="78" t="s">
        <v>16863</v>
      </c>
      <c r="H2291" s="78" t="s">
        <v>16863</v>
      </c>
      <c r="I2291" s="78" t="s">
        <v>16864</v>
      </c>
      <c r="J2291" s="78" t="n">
        <v>21000015</v>
      </c>
      <c r="M2291" s="78" t="s">
        <v>1300</v>
      </c>
      <c r="N2291" s="78" t="s">
        <v>16502</v>
      </c>
    </row>
    <row r="2292" customFormat="false" ht="15" hidden="false" customHeight="false" outlineLevel="0" collapsed="false">
      <c r="A2292" s="78" t="s">
        <v>16497</v>
      </c>
      <c r="B2292" s="78" t="s">
        <v>2929</v>
      </c>
      <c r="C2292" s="78" t="n">
        <v>155800181</v>
      </c>
      <c r="F2292" s="78" t="s">
        <v>16862</v>
      </c>
      <c r="G2292" s="78" t="s">
        <v>16863</v>
      </c>
      <c r="H2292" s="78" t="s">
        <v>16863</v>
      </c>
      <c r="I2292" s="78" t="s">
        <v>16864</v>
      </c>
      <c r="J2292" s="78" t="n">
        <v>21000015</v>
      </c>
      <c r="M2292" s="78" t="s">
        <v>1300</v>
      </c>
      <c r="N2292" s="78" t="s">
        <v>16502</v>
      </c>
    </row>
    <row r="2293" customFormat="false" ht="15" hidden="false" customHeight="false" outlineLevel="0" collapsed="false">
      <c r="A2293" s="78" t="s">
        <v>16497</v>
      </c>
      <c r="B2293" s="78" t="s">
        <v>2936</v>
      </c>
      <c r="C2293" s="78" t="n">
        <v>155800289</v>
      </c>
      <c r="F2293" s="78" t="s">
        <v>16862</v>
      </c>
      <c r="G2293" s="78" t="s">
        <v>16863</v>
      </c>
      <c r="H2293" s="78" t="s">
        <v>16863</v>
      </c>
      <c r="I2293" s="78" t="s">
        <v>16864</v>
      </c>
      <c r="J2293" s="78" t="n">
        <v>21000015</v>
      </c>
      <c r="M2293" s="78" t="s">
        <v>1300</v>
      </c>
      <c r="N2293" s="78" t="s">
        <v>16502</v>
      </c>
    </row>
    <row r="2294" customFormat="false" ht="15" hidden="false" customHeight="false" outlineLevel="0" collapsed="false">
      <c r="A2294" s="78" t="s">
        <v>16497</v>
      </c>
      <c r="B2294" s="78" t="s">
        <v>2943</v>
      </c>
      <c r="C2294" s="78" t="n">
        <v>155800512</v>
      </c>
      <c r="F2294" s="78" t="s">
        <v>16862</v>
      </c>
      <c r="G2294" s="78" t="s">
        <v>16863</v>
      </c>
      <c r="H2294" s="78" t="s">
        <v>16863</v>
      </c>
      <c r="I2294" s="78" t="s">
        <v>16864</v>
      </c>
      <c r="J2294" s="78" t="n">
        <v>21000015</v>
      </c>
      <c r="M2294" s="78" t="s">
        <v>1300</v>
      </c>
      <c r="N2294" s="78" t="s">
        <v>16502</v>
      </c>
    </row>
    <row r="2295" customFormat="false" ht="15" hidden="false" customHeight="false" outlineLevel="0" collapsed="false">
      <c r="A2295" s="78" t="s">
        <v>16497</v>
      </c>
      <c r="B2295" s="78" t="s">
        <v>2950</v>
      </c>
      <c r="C2295" s="78" t="n">
        <v>155800375</v>
      </c>
      <c r="F2295" s="78" t="s">
        <v>16862</v>
      </c>
      <c r="G2295" s="78" t="s">
        <v>16863</v>
      </c>
      <c r="H2295" s="78" t="s">
        <v>16863</v>
      </c>
      <c r="I2295" s="78" t="s">
        <v>16864</v>
      </c>
      <c r="J2295" s="78" t="n">
        <v>21000015</v>
      </c>
      <c r="M2295" s="78" t="s">
        <v>1300</v>
      </c>
      <c r="N2295" s="78" t="s">
        <v>16502</v>
      </c>
    </row>
    <row r="2296" customFormat="false" ht="15" hidden="false" customHeight="false" outlineLevel="0" collapsed="false">
      <c r="A2296" s="78" t="s">
        <v>16497</v>
      </c>
      <c r="B2296" s="78" t="s">
        <v>2957</v>
      </c>
      <c r="C2296" s="78" t="n">
        <v>155800703</v>
      </c>
      <c r="F2296" s="78" t="s">
        <v>16862</v>
      </c>
      <c r="G2296" s="78" t="s">
        <v>16863</v>
      </c>
      <c r="H2296" s="78" t="s">
        <v>16863</v>
      </c>
      <c r="I2296" s="78" t="s">
        <v>16864</v>
      </c>
      <c r="J2296" s="78" t="n">
        <v>21000015</v>
      </c>
      <c r="M2296" s="78" t="s">
        <v>1300</v>
      </c>
      <c r="N2296" s="78" t="s">
        <v>16502</v>
      </c>
    </row>
    <row r="2297" customFormat="false" ht="15" hidden="false" customHeight="false" outlineLevel="0" collapsed="false">
      <c r="A2297" s="78" t="s">
        <v>16497</v>
      </c>
      <c r="B2297" s="78" t="s">
        <v>2964</v>
      </c>
      <c r="C2297" s="78" t="n">
        <v>155800727</v>
      </c>
      <c r="F2297" s="78" t="s">
        <v>16862</v>
      </c>
      <c r="G2297" s="78" t="s">
        <v>16863</v>
      </c>
      <c r="H2297" s="78" t="s">
        <v>16863</v>
      </c>
      <c r="I2297" s="78" t="s">
        <v>16864</v>
      </c>
      <c r="J2297" s="78" t="n">
        <v>21000015</v>
      </c>
      <c r="M2297" s="78" t="s">
        <v>1300</v>
      </c>
      <c r="N2297" s="78" t="s">
        <v>16502</v>
      </c>
    </row>
    <row r="2298" customFormat="false" ht="15" hidden="false" customHeight="false" outlineLevel="0" collapsed="false">
      <c r="A2298" s="78" t="s">
        <v>16497</v>
      </c>
      <c r="B2298" s="78" t="s">
        <v>2971</v>
      </c>
      <c r="C2298" s="78" t="n">
        <v>155800835</v>
      </c>
      <c r="F2298" s="78" t="s">
        <v>16862</v>
      </c>
      <c r="G2298" s="78" t="s">
        <v>16863</v>
      </c>
      <c r="H2298" s="78" t="s">
        <v>16863</v>
      </c>
      <c r="I2298" s="78" t="s">
        <v>16864</v>
      </c>
      <c r="J2298" s="78" t="n">
        <v>21000015</v>
      </c>
      <c r="M2298" s="78" t="s">
        <v>1300</v>
      </c>
      <c r="N2298" s="78" t="s">
        <v>16502</v>
      </c>
    </row>
    <row r="2299" customFormat="false" ht="15" hidden="false" customHeight="false" outlineLevel="0" collapsed="false">
      <c r="A2299" s="78" t="s">
        <v>16497</v>
      </c>
      <c r="B2299" s="78" t="s">
        <v>2978</v>
      </c>
      <c r="C2299" s="78" t="n">
        <v>155800687</v>
      </c>
      <c r="F2299" s="78" t="s">
        <v>16862</v>
      </c>
      <c r="G2299" s="78" t="s">
        <v>16863</v>
      </c>
      <c r="H2299" s="78" t="s">
        <v>16863</v>
      </c>
      <c r="I2299" s="78" t="s">
        <v>16864</v>
      </c>
      <c r="J2299" s="78" t="n">
        <v>21000015</v>
      </c>
      <c r="M2299" s="78" t="s">
        <v>1300</v>
      </c>
      <c r="N2299" s="78" t="s">
        <v>16502</v>
      </c>
    </row>
    <row r="2300" customFormat="false" ht="15" hidden="false" customHeight="false" outlineLevel="0" collapsed="false">
      <c r="A2300" s="78" t="s">
        <v>16497</v>
      </c>
      <c r="B2300" s="78" t="s">
        <v>2985</v>
      </c>
      <c r="C2300" s="78" t="n">
        <v>155801008</v>
      </c>
      <c r="F2300" s="78" t="s">
        <v>16862</v>
      </c>
      <c r="G2300" s="78" t="s">
        <v>16863</v>
      </c>
      <c r="H2300" s="78" t="s">
        <v>16863</v>
      </c>
      <c r="I2300" s="78" t="s">
        <v>16864</v>
      </c>
      <c r="J2300" s="78" t="n">
        <v>21000015</v>
      </c>
      <c r="M2300" s="78" t="s">
        <v>1300</v>
      </c>
      <c r="N2300" s="78" t="s">
        <v>16502</v>
      </c>
    </row>
    <row r="2301" customFormat="false" ht="15" hidden="false" customHeight="false" outlineLevel="0" collapsed="false">
      <c r="A2301" s="78" t="s">
        <v>16497</v>
      </c>
      <c r="B2301" s="78" t="s">
        <v>2992</v>
      </c>
      <c r="C2301" s="78" t="n">
        <v>155801029</v>
      </c>
      <c r="F2301" s="78" t="s">
        <v>16862</v>
      </c>
      <c r="G2301" s="78" t="s">
        <v>16863</v>
      </c>
      <c r="H2301" s="78" t="s">
        <v>16863</v>
      </c>
      <c r="I2301" s="78" t="s">
        <v>16864</v>
      </c>
      <c r="J2301" s="78" t="n">
        <v>21000015</v>
      </c>
      <c r="M2301" s="78" t="s">
        <v>1300</v>
      </c>
      <c r="N2301" s="78" t="s">
        <v>16502</v>
      </c>
    </row>
    <row r="2302" customFormat="false" ht="15" hidden="false" customHeight="false" outlineLevel="0" collapsed="false">
      <c r="A2302" s="78" t="s">
        <v>16497</v>
      </c>
      <c r="B2302" s="78" t="s">
        <v>2999</v>
      </c>
      <c r="C2302" s="78" t="n">
        <v>155801048</v>
      </c>
      <c r="F2302" s="78" t="s">
        <v>16862</v>
      </c>
      <c r="G2302" s="78" t="s">
        <v>16863</v>
      </c>
      <c r="H2302" s="78" t="s">
        <v>16863</v>
      </c>
      <c r="I2302" s="78" t="s">
        <v>16864</v>
      </c>
      <c r="J2302" s="78" t="n">
        <v>21000015</v>
      </c>
      <c r="M2302" s="78" t="s">
        <v>1300</v>
      </c>
      <c r="N2302" s="78" t="s">
        <v>16502</v>
      </c>
    </row>
    <row r="2303" customFormat="false" ht="15" hidden="false" customHeight="false" outlineLevel="0" collapsed="false">
      <c r="A2303" s="78" t="s">
        <v>16497</v>
      </c>
      <c r="B2303" s="78" t="s">
        <v>3006</v>
      </c>
      <c r="C2303" s="78" t="n">
        <v>155801067</v>
      </c>
      <c r="F2303" s="78" t="s">
        <v>16862</v>
      </c>
      <c r="G2303" s="78" t="s">
        <v>16863</v>
      </c>
      <c r="H2303" s="78" t="s">
        <v>16863</v>
      </c>
      <c r="I2303" s="78" t="s">
        <v>16864</v>
      </c>
      <c r="J2303" s="78" t="n">
        <v>21000015</v>
      </c>
      <c r="M2303" s="78" t="s">
        <v>1300</v>
      </c>
      <c r="N2303" s="78" t="s">
        <v>16502</v>
      </c>
    </row>
    <row r="2304" customFormat="false" ht="15" hidden="false" customHeight="false" outlineLevel="0" collapsed="false">
      <c r="A2304" s="78" t="s">
        <v>16497</v>
      </c>
      <c r="B2304" s="78" t="s">
        <v>3013</v>
      </c>
      <c r="C2304" s="78" t="n">
        <v>155800328</v>
      </c>
      <c r="F2304" s="78" t="s">
        <v>16862</v>
      </c>
      <c r="G2304" s="78" t="s">
        <v>16863</v>
      </c>
      <c r="H2304" s="78" t="s">
        <v>16863</v>
      </c>
      <c r="I2304" s="78" t="s">
        <v>16864</v>
      </c>
      <c r="J2304" s="78" t="n">
        <v>21000015</v>
      </c>
      <c r="M2304" s="78" t="s">
        <v>1300</v>
      </c>
      <c r="N2304" s="78" t="s">
        <v>16502</v>
      </c>
    </row>
    <row r="2305" customFormat="false" ht="15" hidden="false" customHeight="false" outlineLevel="0" collapsed="false">
      <c r="A2305" s="78" t="s">
        <v>16497</v>
      </c>
      <c r="B2305" s="78" t="s">
        <v>3020</v>
      </c>
      <c r="C2305" s="78" t="n">
        <v>155800427</v>
      </c>
      <c r="F2305" s="78" t="s">
        <v>16862</v>
      </c>
      <c r="G2305" s="78" t="s">
        <v>16863</v>
      </c>
      <c r="H2305" s="78" t="s">
        <v>16863</v>
      </c>
      <c r="I2305" s="78" t="s">
        <v>16864</v>
      </c>
      <c r="J2305" s="78" t="n">
        <v>21000015</v>
      </c>
      <c r="M2305" s="78" t="s">
        <v>1300</v>
      </c>
      <c r="N2305" s="78" t="s">
        <v>16502</v>
      </c>
    </row>
    <row r="2306" customFormat="false" ht="15" hidden="false" customHeight="false" outlineLevel="0" collapsed="false">
      <c r="A2306" s="78" t="s">
        <v>16497</v>
      </c>
      <c r="B2306" s="78" t="s">
        <v>3027</v>
      </c>
      <c r="C2306" s="78" t="n">
        <v>155800532</v>
      </c>
      <c r="F2306" s="78" t="s">
        <v>16862</v>
      </c>
      <c r="G2306" s="78" t="s">
        <v>16863</v>
      </c>
      <c r="H2306" s="78" t="s">
        <v>16863</v>
      </c>
      <c r="I2306" s="78" t="s">
        <v>16864</v>
      </c>
      <c r="J2306" s="78" t="n">
        <v>21000015</v>
      </c>
      <c r="M2306" s="78" t="s">
        <v>1300</v>
      </c>
      <c r="N2306" s="78" t="s">
        <v>16502</v>
      </c>
    </row>
    <row r="2307" customFormat="false" ht="15" hidden="false" customHeight="false" outlineLevel="0" collapsed="false">
      <c r="A2307" s="78" t="s">
        <v>16497</v>
      </c>
      <c r="B2307" s="78" t="s">
        <v>3034</v>
      </c>
      <c r="C2307" s="78" t="n">
        <v>155800474</v>
      </c>
      <c r="F2307" s="78" t="s">
        <v>16862</v>
      </c>
      <c r="G2307" s="78" t="s">
        <v>16863</v>
      </c>
      <c r="H2307" s="78" t="s">
        <v>16863</v>
      </c>
      <c r="I2307" s="78" t="s">
        <v>16864</v>
      </c>
      <c r="J2307" s="78" t="n">
        <v>21000015</v>
      </c>
      <c r="M2307" s="78" t="s">
        <v>1300</v>
      </c>
      <c r="N2307" s="78" t="s">
        <v>16502</v>
      </c>
    </row>
    <row r="2308" customFormat="false" ht="15" hidden="false" customHeight="false" outlineLevel="0" collapsed="false">
      <c r="A2308" s="78" t="s">
        <v>16497</v>
      </c>
      <c r="B2308" s="78" t="s">
        <v>3041</v>
      </c>
      <c r="C2308" s="78" t="n">
        <v>155800584</v>
      </c>
      <c r="F2308" s="78" t="s">
        <v>16862</v>
      </c>
      <c r="G2308" s="78" t="s">
        <v>16863</v>
      </c>
      <c r="H2308" s="78" t="s">
        <v>16863</v>
      </c>
      <c r="I2308" s="78" t="s">
        <v>16864</v>
      </c>
      <c r="J2308" s="78" t="n">
        <v>21000015</v>
      </c>
      <c r="M2308" s="78" t="s">
        <v>1300</v>
      </c>
      <c r="N2308" s="78" t="s">
        <v>16502</v>
      </c>
    </row>
    <row r="2309" customFormat="false" ht="15" hidden="false" customHeight="false" outlineLevel="0" collapsed="false">
      <c r="A2309" s="78" t="s">
        <v>16497</v>
      </c>
      <c r="B2309" s="78" t="s">
        <v>3048</v>
      </c>
      <c r="C2309" s="78" t="n">
        <v>155800855</v>
      </c>
      <c r="F2309" s="78" t="s">
        <v>16862</v>
      </c>
      <c r="G2309" s="78" t="s">
        <v>16863</v>
      </c>
      <c r="H2309" s="78" t="s">
        <v>16863</v>
      </c>
      <c r="I2309" s="78" t="s">
        <v>16864</v>
      </c>
      <c r="J2309" s="78" t="n">
        <v>21000015</v>
      </c>
      <c r="M2309" s="78" t="s">
        <v>1300</v>
      </c>
      <c r="N2309" s="78" t="s">
        <v>16502</v>
      </c>
    </row>
    <row r="2310" customFormat="false" ht="15" hidden="false" customHeight="false" outlineLevel="0" collapsed="false">
      <c r="A2310" s="78" t="s">
        <v>16497</v>
      </c>
      <c r="B2310" s="78" t="s">
        <v>2467</v>
      </c>
      <c r="C2310" s="78" t="n">
        <v>155270753</v>
      </c>
      <c r="F2310" s="78" t="s">
        <v>16862</v>
      </c>
      <c r="G2310" s="78" t="s">
        <v>16863</v>
      </c>
      <c r="H2310" s="78" t="s">
        <v>16863</v>
      </c>
      <c r="I2310" s="78" t="s">
        <v>16864</v>
      </c>
      <c r="J2310" s="78" t="n">
        <v>21000015</v>
      </c>
      <c r="M2310" s="78" t="s">
        <v>1300</v>
      </c>
      <c r="N2310" s="78" t="s">
        <v>16502</v>
      </c>
    </row>
    <row r="2311" customFormat="false" ht="15" hidden="false" customHeight="false" outlineLevel="0" collapsed="false">
      <c r="A2311" s="78" t="s">
        <v>16497</v>
      </c>
      <c r="B2311" s="78" t="s">
        <v>2474</v>
      </c>
      <c r="C2311" s="78" t="n">
        <v>155271012</v>
      </c>
      <c r="F2311" s="78" t="s">
        <v>16862</v>
      </c>
      <c r="G2311" s="78" t="s">
        <v>16863</v>
      </c>
      <c r="H2311" s="78" t="s">
        <v>16863</v>
      </c>
      <c r="I2311" s="78" t="s">
        <v>16864</v>
      </c>
      <c r="J2311" s="78" t="n">
        <v>21000015</v>
      </c>
      <c r="M2311" s="78" t="s">
        <v>1300</v>
      </c>
      <c r="N2311" s="78" t="s">
        <v>16502</v>
      </c>
    </row>
    <row r="2312" customFormat="false" ht="15" hidden="false" customHeight="false" outlineLevel="0" collapsed="false">
      <c r="A2312" s="78" t="s">
        <v>16497</v>
      </c>
      <c r="B2312" s="78" t="s">
        <v>2481</v>
      </c>
      <c r="C2312" s="78" t="n">
        <v>155271144</v>
      </c>
      <c r="F2312" s="78" t="s">
        <v>16862</v>
      </c>
      <c r="G2312" s="78" t="s">
        <v>16863</v>
      </c>
      <c r="H2312" s="78" t="s">
        <v>16863</v>
      </c>
      <c r="I2312" s="78" t="s">
        <v>16864</v>
      </c>
      <c r="J2312" s="78" t="n">
        <v>21000015</v>
      </c>
      <c r="M2312" s="78" t="s">
        <v>1300</v>
      </c>
      <c r="N2312" s="78" t="s">
        <v>16502</v>
      </c>
    </row>
    <row r="2313" customFormat="false" ht="15" hidden="false" customHeight="false" outlineLevel="0" collapsed="false">
      <c r="A2313" s="78" t="s">
        <v>16497</v>
      </c>
      <c r="B2313" s="78" t="s">
        <v>2516</v>
      </c>
      <c r="C2313" s="78" t="n">
        <v>155271182</v>
      </c>
      <c r="F2313" s="78" t="s">
        <v>16862</v>
      </c>
      <c r="G2313" s="78" t="s">
        <v>16863</v>
      </c>
      <c r="H2313" s="78" t="s">
        <v>16863</v>
      </c>
      <c r="I2313" s="78" t="s">
        <v>16864</v>
      </c>
      <c r="J2313" s="78" t="n">
        <v>21000015</v>
      </c>
      <c r="M2313" s="78" t="s">
        <v>1300</v>
      </c>
      <c r="N2313" s="78" t="s">
        <v>16502</v>
      </c>
    </row>
    <row r="2314" customFormat="false" ht="15" hidden="false" customHeight="false" outlineLevel="0" collapsed="false">
      <c r="A2314" s="78" t="s">
        <v>16497</v>
      </c>
      <c r="B2314" s="78" t="s">
        <v>2523</v>
      </c>
      <c r="C2314" s="78" t="n">
        <v>155271226</v>
      </c>
      <c r="F2314" s="78" t="s">
        <v>16862</v>
      </c>
      <c r="G2314" s="78" t="s">
        <v>16863</v>
      </c>
      <c r="H2314" s="78" t="s">
        <v>16863</v>
      </c>
      <c r="I2314" s="78" t="s">
        <v>16864</v>
      </c>
      <c r="J2314" s="78" t="n">
        <v>21000015</v>
      </c>
      <c r="M2314" s="78" t="s">
        <v>1300</v>
      </c>
      <c r="N2314" s="78" t="s">
        <v>16502</v>
      </c>
    </row>
    <row r="2315" customFormat="false" ht="15" hidden="false" customHeight="false" outlineLevel="0" collapsed="false">
      <c r="A2315" s="78" t="s">
        <v>16497</v>
      </c>
      <c r="B2315" s="78" t="s">
        <v>3244</v>
      </c>
      <c r="C2315" s="78" t="n">
        <v>157343143</v>
      </c>
      <c r="F2315" s="78" t="s">
        <v>16862</v>
      </c>
      <c r="G2315" s="78" t="s">
        <v>16863</v>
      </c>
      <c r="H2315" s="78" t="s">
        <v>16863</v>
      </c>
      <c r="I2315" s="78" t="s">
        <v>16864</v>
      </c>
      <c r="J2315" s="78" t="n">
        <v>21000015</v>
      </c>
      <c r="M2315" s="78" t="s">
        <v>1300</v>
      </c>
      <c r="N2315" s="78" t="s">
        <v>16502</v>
      </c>
    </row>
    <row r="2316" customFormat="false" ht="15" hidden="false" customHeight="false" outlineLevel="0" collapsed="false">
      <c r="A2316" s="78" t="s">
        <v>16497</v>
      </c>
      <c r="B2316" s="78" t="s">
        <v>2530</v>
      </c>
      <c r="C2316" s="78" t="n">
        <v>155271324</v>
      </c>
      <c r="F2316" s="78" t="s">
        <v>16862</v>
      </c>
      <c r="G2316" s="78" t="s">
        <v>16863</v>
      </c>
      <c r="H2316" s="78" t="s">
        <v>16863</v>
      </c>
      <c r="I2316" s="78" t="s">
        <v>16864</v>
      </c>
      <c r="J2316" s="78" t="n">
        <v>21000015</v>
      </c>
      <c r="M2316" s="78" t="s">
        <v>1300</v>
      </c>
      <c r="N2316" s="78" t="s">
        <v>16502</v>
      </c>
    </row>
    <row r="2317" customFormat="false" ht="15" hidden="false" customHeight="false" outlineLevel="0" collapsed="false">
      <c r="A2317" s="78" t="s">
        <v>16497</v>
      </c>
      <c r="B2317" s="78" t="s">
        <v>2537</v>
      </c>
      <c r="C2317" s="78" t="n">
        <v>155271213</v>
      </c>
      <c r="F2317" s="78" t="s">
        <v>16862</v>
      </c>
      <c r="G2317" s="78" t="s">
        <v>16863</v>
      </c>
      <c r="H2317" s="78" t="s">
        <v>16863</v>
      </c>
      <c r="I2317" s="78" t="s">
        <v>16864</v>
      </c>
      <c r="J2317" s="78" t="n">
        <v>21000015</v>
      </c>
      <c r="M2317" s="78" t="s">
        <v>1300</v>
      </c>
      <c r="N2317" s="78" t="s">
        <v>16502</v>
      </c>
    </row>
    <row r="2318" customFormat="false" ht="15" hidden="false" customHeight="false" outlineLevel="0" collapsed="false">
      <c r="A2318" s="78" t="s">
        <v>16497</v>
      </c>
      <c r="B2318" s="78" t="s">
        <v>2544</v>
      </c>
      <c r="C2318" s="78" t="n">
        <v>155271237</v>
      </c>
      <c r="F2318" s="78" t="s">
        <v>16862</v>
      </c>
      <c r="G2318" s="78" t="s">
        <v>16863</v>
      </c>
      <c r="H2318" s="78" t="s">
        <v>16863</v>
      </c>
      <c r="I2318" s="78" t="s">
        <v>16864</v>
      </c>
      <c r="J2318" s="78" t="n">
        <v>21000015</v>
      </c>
      <c r="M2318" s="78" t="s">
        <v>1300</v>
      </c>
      <c r="N2318" s="78" t="s">
        <v>16502</v>
      </c>
    </row>
    <row r="2319" customFormat="false" ht="15" hidden="false" customHeight="false" outlineLevel="0" collapsed="false">
      <c r="A2319" s="78" t="s">
        <v>16497</v>
      </c>
      <c r="B2319" s="78" t="s">
        <v>2551</v>
      </c>
      <c r="C2319" s="78" t="n">
        <v>155271251</v>
      </c>
      <c r="F2319" s="78" t="s">
        <v>16862</v>
      </c>
      <c r="G2319" s="78" t="s">
        <v>16863</v>
      </c>
      <c r="H2319" s="78" t="s">
        <v>16863</v>
      </c>
      <c r="I2319" s="78" t="s">
        <v>16864</v>
      </c>
      <c r="J2319" s="78" t="n">
        <v>21000015</v>
      </c>
      <c r="M2319" s="78" t="s">
        <v>1300</v>
      </c>
      <c r="N2319" s="78" t="s">
        <v>16502</v>
      </c>
    </row>
    <row r="2320" customFormat="false" ht="15" hidden="false" customHeight="false" outlineLevel="0" collapsed="false">
      <c r="A2320" s="78" t="s">
        <v>16497</v>
      </c>
      <c r="B2320" s="78" t="s">
        <v>2558</v>
      </c>
      <c r="C2320" s="78" t="n">
        <v>155271344</v>
      </c>
      <c r="F2320" s="78" t="s">
        <v>16862</v>
      </c>
      <c r="G2320" s="78" t="s">
        <v>16863</v>
      </c>
      <c r="H2320" s="78" t="s">
        <v>16863</v>
      </c>
      <c r="I2320" s="78" t="s">
        <v>16864</v>
      </c>
      <c r="J2320" s="78" t="n">
        <v>21000015</v>
      </c>
      <c r="M2320" s="78" t="s">
        <v>1300</v>
      </c>
      <c r="N2320" s="78" t="s">
        <v>16502</v>
      </c>
    </row>
    <row r="2321" customFormat="false" ht="15" hidden="false" customHeight="false" outlineLevel="0" collapsed="false">
      <c r="A2321" s="78" t="s">
        <v>16497</v>
      </c>
      <c r="B2321" s="78" t="s">
        <v>2565</v>
      </c>
      <c r="C2321" s="78" t="n">
        <v>155271172</v>
      </c>
      <c r="F2321" s="78" t="s">
        <v>16862</v>
      </c>
      <c r="G2321" s="78" t="s">
        <v>16863</v>
      </c>
      <c r="H2321" s="78" t="s">
        <v>16863</v>
      </c>
      <c r="I2321" s="78" t="s">
        <v>16864</v>
      </c>
      <c r="J2321" s="78" t="n">
        <v>21000015</v>
      </c>
      <c r="M2321" s="78" t="s">
        <v>1300</v>
      </c>
      <c r="N2321" s="78" t="s">
        <v>16502</v>
      </c>
    </row>
    <row r="2322" customFormat="false" ht="15" hidden="false" customHeight="false" outlineLevel="0" collapsed="false">
      <c r="A2322" s="78" t="s">
        <v>16497</v>
      </c>
      <c r="B2322" s="78" t="s">
        <v>2572</v>
      </c>
      <c r="C2322" s="78" t="n">
        <v>155271180</v>
      </c>
      <c r="F2322" s="78" t="s">
        <v>16862</v>
      </c>
      <c r="G2322" s="78" t="s">
        <v>16863</v>
      </c>
      <c r="H2322" s="78" t="s">
        <v>16863</v>
      </c>
      <c r="I2322" s="78" t="s">
        <v>16864</v>
      </c>
      <c r="J2322" s="78" t="n">
        <v>21000015</v>
      </c>
      <c r="M2322" s="78" t="s">
        <v>1300</v>
      </c>
      <c r="N2322" s="78" t="s">
        <v>16502</v>
      </c>
    </row>
    <row r="2323" customFormat="false" ht="15" hidden="false" customHeight="false" outlineLevel="0" collapsed="false">
      <c r="A2323" s="78" t="s">
        <v>16497</v>
      </c>
      <c r="B2323" s="78" t="s">
        <v>3251</v>
      </c>
      <c r="C2323" s="78" t="n">
        <v>157343017</v>
      </c>
      <c r="F2323" s="78" t="s">
        <v>16862</v>
      </c>
      <c r="G2323" s="78" t="s">
        <v>16863</v>
      </c>
      <c r="H2323" s="78" t="s">
        <v>16863</v>
      </c>
      <c r="I2323" s="78" t="s">
        <v>16864</v>
      </c>
      <c r="J2323" s="78" t="n">
        <v>21000015</v>
      </c>
      <c r="M2323" s="78" t="s">
        <v>1300</v>
      </c>
      <c r="N2323" s="78" t="s">
        <v>16502</v>
      </c>
    </row>
    <row r="2324" customFormat="false" ht="15" hidden="false" customHeight="false" outlineLevel="0" collapsed="false">
      <c r="A2324" s="78" t="s">
        <v>16497</v>
      </c>
      <c r="B2324" s="78" t="s">
        <v>2579</v>
      </c>
      <c r="C2324" s="78" t="n">
        <v>155271194</v>
      </c>
      <c r="F2324" s="78" t="s">
        <v>16862</v>
      </c>
      <c r="G2324" s="78" t="s">
        <v>16863</v>
      </c>
      <c r="H2324" s="78" t="s">
        <v>16863</v>
      </c>
      <c r="I2324" s="78" t="s">
        <v>16864</v>
      </c>
      <c r="J2324" s="78" t="n">
        <v>21000015</v>
      </c>
      <c r="M2324" s="78" t="s">
        <v>1300</v>
      </c>
      <c r="N2324" s="78" t="s">
        <v>16502</v>
      </c>
    </row>
    <row r="2325" customFormat="false" ht="15" hidden="false" customHeight="false" outlineLevel="0" collapsed="false">
      <c r="A2325" s="78" t="s">
        <v>16497</v>
      </c>
      <c r="B2325" s="78" t="s">
        <v>2586</v>
      </c>
      <c r="C2325" s="78" t="n">
        <v>155271308</v>
      </c>
      <c r="F2325" s="78" t="s">
        <v>16862</v>
      </c>
      <c r="G2325" s="78" t="s">
        <v>16863</v>
      </c>
      <c r="H2325" s="78" t="s">
        <v>16863</v>
      </c>
      <c r="I2325" s="78" t="s">
        <v>16864</v>
      </c>
      <c r="J2325" s="78" t="n">
        <v>21000015</v>
      </c>
      <c r="M2325" s="78" t="s">
        <v>1300</v>
      </c>
      <c r="N2325" s="78" t="s">
        <v>16502</v>
      </c>
    </row>
    <row r="2326" customFormat="false" ht="15" hidden="false" customHeight="false" outlineLevel="0" collapsed="false">
      <c r="A2326" s="78" t="s">
        <v>16497</v>
      </c>
      <c r="B2326" s="78" t="s">
        <v>3258</v>
      </c>
      <c r="C2326" s="78" t="n">
        <v>157343125</v>
      </c>
      <c r="F2326" s="78" t="s">
        <v>16862</v>
      </c>
      <c r="G2326" s="78" t="s">
        <v>16863</v>
      </c>
      <c r="H2326" s="78" t="s">
        <v>16863</v>
      </c>
      <c r="I2326" s="78" t="s">
        <v>16864</v>
      </c>
      <c r="J2326" s="78" t="n">
        <v>21000015</v>
      </c>
      <c r="M2326" s="78" t="s">
        <v>1300</v>
      </c>
      <c r="N2326" s="78" t="s">
        <v>16502</v>
      </c>
    </row>
    <row r="2327" customFormat="false" ht="15" hidden="false" customHeight="false" outlineLevel="0" collapsed="false">
      <c r="A2327" s="78" t="s">
        <v>16497</v>
      </c>
      <c r="B2327" s="78" t="s">
        <v>2593</v>
      </c>
      <c r="C2327" s="78" t="n">
        <v>155271243</v>
      </c>
      <c r="F2327" s="78" t="s">
        <v>16862</v>
      </c>
      <c r="G2327" s="78" t="s">
        <v>16863</v>
      </c>
      <c r="H2327" s="78" t="s">
        <v>16863</v>
      </c>
      <c r="I2327" s="78" t="s">
        <v>16864</v>
      </c>
      <c r="J2327" s="78" t="n">
        <v>21000015</v>
      </c>
      <c r="M2327" s="78" t="s">
        <v>1300</v>
      </c>
      <c r="N2327" s="78" t="s">
        <v>16502</v>
      </c>
    </row>
    <row r="2328" customFormat="false" ht="15" hidden="false" customHeight="false" outlineLevel="0" collapsed="false">
      <c r="A2328" s="78" t="s">
        <v>16497</v>
      </c>
      <c r="B2328" s="78" t="s">
        <v>2600</v>
      </c>
      <c r="C2328" s="78" t="n">
        <v>155271336</v>
      </c>
      <c r="F2328" s="78" t="s">
        <v>16862</v>
      </c>
      <c r="G2328" s="78" t="s">
        <v>16863</v>
      </c>
      <c r="H2328" s="78" t="s">
        <v>16863</v>
      </c>
      <c r="I2328" s="78" t="s">
        <v>16864</v>
      </c>
      <c r="J2328" s="78" t="n">
        <v>21000015</v>
      </c>
      <c r="M2328" s="78" t="s">
        <v>1300</v>
      </c>
      <c r="N2328" s="78" t="s">
        <v>16502</v>
      </c>
    </row>
    <row r="2329" customFormat="false" ht="15" hidden="false" customHeight="false" outlineLevel="0" collapsed="false">
      <c r="A2329" s="78" t="s">
        <v>16497</v>
      </c>
      <c r="B2329" s="78" t="s">
        <v>3265</v>
      </c>
      <c r="C2329" s="78" t="n">
        <v>157343154</v>
      </c>
      <c r="F2329" s="78" t="s">
        <v>16862</v>
      </c>
      <c r="G2329" s="78" t="s">
        <v>16863</v>
      </c>
      <c r="H2329" s="78" t="s">
        <v>16863</v>
      </c>
      <c r="I2329" s="78" t="s">
        <v>16864</v>
      </c>
      <c r="J2329" s="78" t="n">
        <v>21000015</v>
      </c>
      <c r="M2329" s="78" t="s">
        <v>1300</v>
      </c>
      <c r="N2329" s="78" t="s">
        <v>16502</v>
      </c>
    </row>
    <row r="2330" customFormat="false" ht="15" hidden="false" customHeight="false" outlineLevel="0" collapsed="false">
      <c r="A2330" s="78" t="s">
        <v>16497</v>
      </c>
      <c r="B2330" s="78" t="s">
        <v>2607</v>
      </c>
      <c r="C2330" s="78" t="n">
        <v>155271165</v>
      </c>
      <c r="F2330" s="78" t="s">
        <v>16862</v>
      </c>
      <c r="G2330" s="78" t="s">
        <v>16863</v>
      </c>
      <c r="H2330" s="78" t="s">
        <v>16863</v>
      </c>
      <c r="I2330" s="78" t="s">
        <v>16864</v>
      </c>
      <c r="J2330" s="78" t="n">
        <v>21000015</v>
      </c>
      <c r="M2330" s="78" t="s">
        <v>1300</v>
      </c>
      <c r="N2330" s="78" t="s">
        <v>16502</v>
      </c>
    </row>
    <row r="2331" customFormat="false" ht="15" hidden="false" customHeight="false" outlineLevel="0" collapsed="false">
      <c r="A2331" s="78" t="s">
        <v>16497</v>
      </c>
      <c r="B2331" s="78" t="s">
        <v>2614</v>
      </c>
      <c r="C2331" s="78" t="n">
        <v>155271175</v>
      </c>
      <c r="F2331" s="78" t="s">
        <v>16862</v>
      </c>
      <c r="G2331" s="78" t="s">
        <v>16863</v>
      </c>
      <c r="H2331" s="78" t="s">
        <v>16863</v>
      </c>
      <c r="I2331" s="78" t="s">
        <v>16864</v>
      </c>
      <c r="J2331" s="78" t="n">
        <v>21000015</v>
      </c>
      <c r="M2331" s="78" t="s">
        <v>1300</v>
      </c>
      <c r="N2331" s="78" t="s">
        <v>16502</v>
      </c>
    </row>
    <row r="2332" customFormat="false" ht="15" hidden="false" customHeight="false" outlineLevel="0" collapsed="false">
      <c r="A2332" s="78" t="s">
        <v>16497</v>
      </c>
      <c r="B2332" s="78" t="s">
        <v>2621</v>
      </c>
      <c r="C2332" s="78" t="n">
        <v>155271223</v>
      </c>
      <c r="F2332" s="78" t="s">
        <v>16862</v>
      </c>
      <c r="G2332" s="78" t="s">
        <v>16863</v>
      </c>
      <c r="H2332" s="78" t="s">
        <v>16863</v>
      </c>
      <c r="I2332" s="78" t="s">
        <v>16864</v>
      </c>
      <c r="J2332" s="78" t="n">
        <v>21000015</v>
      </c>
      <c r="M2332" s="78" t="s">
        <v>1300</v>
      </c>
      <c r="N2332" s="78" t="s">
        <v>16502</v>
      </c>
    </row>
    <row r="2333" customFormat="false" ht="15" hidden="false" customHeight="false" outlineLevel="0" collapsed="false">
      <c r="A2333" s="78" t="s">
        <v>16497</v>
      </c>
      <c r="B2333" s="78" t="s">
        <v>2628</v>
      </c>
      <c r="C2333" s="78" t="n">
        <v>155271321</v>
      </c>
      <c r="F2333" s="78" t="s">
        <v>16862</v>
      </c>
      <c r="G2333" s="78" t="s">
        <v>16863</v>
      </c>
      <c r="H2333" s="78" t="s">
        <v>16863</v>
      </c>
      <c r="I2333" s="78" t="s">
        <v>16864</v>
      </c>
      <c r="J2333" s="78" t="n">
        <v>21000015</v>
      </c>
      <c r="M2333" s="78" t="s">
        <v>1300</v>
      </c>
      <c r="N2333" s="78" t="s">
        <v>16502</v>
      </c>
    </row>
    <row r="2334" customFormat="false" ht="15" hidden="false" customHeight="false" outlineLevel="0" collapsed="false">
      <c r="A2334" s="78" t="s">
        <v>16497</v>
      </c>
      <c r="B2334" s="78" t="s">
        <v>2635</v>
      </c>
      <c r="C2334" s="78" t="n">
        <v>155271250</v>
      </c>
      <c r="F2334" s="78" t="s">
        <v>16862</v>
      </c>
      <c r="G2334" s="78" t="s">
        <v>16863</v>
      </c>
      <c r="H2334" s="78" t="s">
        <v>16863</v>
      </c>
      <c r="I2334" s="78" t="s">
        <v>16864</v>
      </c>
      <c r="J2334" s="78" t="n">
        <v>21000015</v>
      </c>
      <c r="M2334" s="78" t="s">
        <v>1300</v>
      </c>
      <c r="N2334" s="78" t="s">
        <v>16502</v>
      </c>
    </row>
    <row r="2335" customFormat="false" ht="15" hidden="false" customHeight="false" outlineLevel="0" collapsed="false">
      <c r="A2335" s="78" t="s">
        <v>16497</v>
      </c>
      <c r="B2335" s="78" t="s">
        <v>2642</v>
      </c>
      <c r="C2335" s="78" t="n">
        <v>155271255</v>
      </c>
      <c r="F2335" s="78" t="s">
        <v>16862</v>
      </c>
      <c r="G2335" s="78" t="s">
        <v>16863</v>
      </c>
      <c r="H2335" s="78" t="s">
        <v>16863</v>
      </c>
      <c r="I2335" s="78" t="s">
        <v>16864</v>
      </c>
      <c r="J2335" s="78" t="n">
        <v>21000015</v>
      </c>
      <c r="M2335" s="78" t="s">
        <v>1300</v>
      </c>
      <c r="N2335" s="78" t="s">
        <v>16502</v>
      </c>
    </row>
    <row r="2336" customFormat="false" ht="15" hidden="false" customHeight="false" outlineLevel="0" collapsed="false">
      <c r="A2336" s="78" t="s">
        <v>16497</v>
      </c>
      <c r="B2336" s="78" t="s">
        <v>2649</v>
      </c>
      <c r="C2336" s="78" t="n">
        <v>155271164</v>
      </c>
      <c r="F2336" s="78" t="s">
        <v>16862</v>
      </c>
      <c r="G2336" s="78" t="s">
        <v>16863</v>
      </c>
      <c r="H2336" s="78" t="s">
        <v>16863</v>
      </c>
      <c r="I2336" s="78" t="s">
        <v>16864</v>
      </c>
      <c r="J2336" s="78" t="n">
        <v>21000015</v>
      </c>
      <c r="M2336" s="78" t="s">
        <v>1300</v>
      </c>
      <c r="N2336" s="78" t="s">
        <v>16502</v>
      </c>
    </row>
    <row r="2337" customFormat="false" ht="15" hidden="false" customHeight="false" outlineLevel="0" collapsed="false">
      <c r="A2337" s="78" t="s">
        <v>16497</v>
      </c>
      <c r="B2337" s="78" t="s">
        <v>2656</v>
      </c>
      <c r="C2337" s="78" t="n">
        <v>155271078</v>
      </c>
      <c r="F2337" s="78" t="s">
        <v>16862</v>
      </c>
      <c r="G2337" s="78" t="s">
        <v>16863</v>
      </c>
      <c r="H2337" s="78" t="s">
        <v>16863</v>
      </c>
      <c r="I2337" s="78" t="s">
        <v>16864</v>
      </c>
      <c r="J2337" s="78" t="n">
        <v>21000015</v>
      </c>
      <c r="M2337" s="78" t="s">
        <v>1300</v>
      </c>
      <c r="N2337" s="78" t="s">
        <v>16502</v>
      </c>
    </row>
    <row r="2338" customFormat="false" ht="15" hidden="false" customHeight="false" outlineLevel="0" collapsed="false">
      <c r="A2338" s="78" t="s">
        <v>16497</v>
      </c>
      <c r="B2338" s="78" t="s">
        <v>2663</v>
      </c>
      <c r="C2338" s="78" t="n">
        <v>155271174</v>
      </c>
      <c r="F2338" s="78" t="s">
        <v>16862</v>
      </c>
      <c r="G2338" s="78" t="s">
        <v>16863</v>
      </c>
      <c r="H2338" s="78" t="s">
        <v>16863</v>
      </c>
      <c r="I2338" s="78" t="s">
        <v>16864</v>
      </c>
      <c r="J2338" s="78" t="n">
        <v>21000015</v>
      </c>
      <c r="M2338" s="78" t="s">
        <v>1300</v>
      </c>
      <c r="N2338" s="78" t="s">
        <v>16502</v>
      </c>
    </row>
    <row r="2339" customFormat="false" ht="15" hidden="false" customHeight="false" outlineLevel="0" collapsed="false">
      <c r="A2339" s="78" t="s">
        <v>16497</v>
      </c>
      <c r="B2339" s="78" t="s">
        <v>2670</v>
      </c>
      <c r="C2339" s="78" t="n">
        <v>155271088</v>
      </c>
      <c r="F2339" s="78" t="s">
        <v>16862</v>
      </c>
      <c r="G2339" s="78" t="s">
        <v>16863</v>
      </c>
      <c r="H2339" s="78" t="s">
        <v>16863</v>
      </c>
      <c r="I2339" s="78" t="s">
        <v>16864</v>
      </c>
      <c r="J2339" s="78" t="n">
        <v>21000015</v>
      </c>
      <c r="M2339" s="78" t="s">
        <v>1300</v>
      </c>
      <c r="N2339" s="78" t="s">
        <v>16502</v>
      </c>
    </row>
    <row r="2340" customFormat="false" ht="15" hidden="false" customHeight="false" outlineLevel="0" collapsed="false">
      <c r="A2340" s="78" t="s">
        <v>16497</v>
      </c>
      <c r="B2340" s="78" t="s">
        <v>2677</v>
      </c>
      <c r="C2340" s="78" t="n">
        <v>155271184</v>
      </c>
      <c r="F2340" s="78" t="s">
        <v>16862</v>
      </c>
      <c r="G2340" s="78" t="s">
        <v>16863</v>
      </c>
      <c r="H2340" s="78" t="s">
        <v>16863</v>
      </c>
      <c r="I2340" s="78" t="s">
        <v>16864</v>
      </c>
      <c r="J2340" s="78" t="n">
        <v>21000015</v>
      </c>
      <c r="M2340" s="78" t="s">
        <v>1300</v>
      </c>
      <c r="N2340" s="78" t="s">
        <v>16502</v>
      </c>
    </row>
    <row r="2341" customFormat="false" ht="15" hidden="false" customHeight="false" outlineLevel="0" collapsed="false">
      <c r="A2341" s="78" t="s">
        <v>16497</v>
      </c>
      <c r="B2341" s="78" t="s">
        <v>2684</v>
      </c>
      <c r="C2341" s="78" t="n">
        <v>155271215</v>
      </c>
      <c r="F2341" s="78" t="s">
        <v>16862</v>
      </c>
      <c r="G2341" s="78" t="s">
        <v>16863</v>
      </c>
      <c r="H2341" s="78" t="s">
        <v>16863</v>
      </c>
      <c r="I2341" s="78" t="s">
        <v>16864</v>
      </c>
      <c r="J2341" s="78" t="n">
        <v>21000015</v>
      </c>
      <c r="M2341" s="78" t="s">
        <v>1300</v>
      </c>
      <c r="N2341" s="78" t="s">
        <v>16502</v>
      </c>
    </row>
    <row r="2342" customFormat="false" ht="15" hidden="false" customHeight="false" outlineLevel="0" collapsed="false">
      <c r="A2342" s="78" t="s">
        <v>16497</v>
      </c>
      <c r="B2342" s="78" t="s">
        <v>3076</v>
      </c>
      <c r="C2342" s="78" t="n">
        <v>156908050</v>
      </c>
      <c r="F2342" s="78" t="s">
        <v>16862</v>
      </c>
      <c r="G2342" s="78" t="s">
        <v>16863</v>
      </c>
      <c r="H2342" s="78" t="s">
        <v>16863</v>
      </c>
      <c r="I2342" s="78" t="s">
        <v>16864</v>
      </c>
      <c r="J2342" s="78" t="n">
        <v>21000015</v>
      </c>
      <c r="M2342" s="78" t="s">
        <v>1300</v>
      </c>
      <c r="N2342" s="78" t="s">
        <v>16502</v>
      </c>
    </row>
    <row r="2343" customFormat="false" ht="15" hidden="false" customHeight="false" outlineLevel="0" collapsed="false">
      <c r="A2343" s="78" t="s">
        <v>16497</v>
      </c>
      <c r="B2343" s="78" t="s">
        <v>3083</v>
      </c>
      <c r="C2343" s="78" t="n">
        <v>156908099</v>
      </c>
      <c r="F2343" s="78" t="s">
        <v>16862</v>
      </c>
      <c r="G2343" s="78" t="s">
        <v>16863</v>
      </c>
      <c r="H2343" s="78" t="s">
        <v>16863</v>
      </c>
      <c r="I2343" s="78" t="s">
        <v>16864</v>
      </c>
      <c r="J2343" s="78" t="n">
        <v>21000015</v>
      </c>
      <c r="M2343" s="78" t="s">
        <v>1300</v>
      </c>
      <c r="N2343" s="78" t="s">
        <v>16502</v>
      </c>
    </row>
    <row r="2344" customFormat="false" ht="15" hidden="false" customHeight="false" outlineLevel="0" collapsed="false">
      <c r="A2344" s="78" t="s">
        <v>16497</v>
      </c>
      <c r="B2344" s="78" t="s">
        <v>3090</v>
      </c>
      <c r="C2344" s="78" t="n">
        <v>156908123</v>
      </c>
      <c r="F2344" s="78" t="s">
        <v>16862</v>
      </c>
      <c r="G2344" s="78" t="s">
        <v>16863</v>
      </c>
      <c r="H2344" s="78" t="s">
        <v>16863</v>
      </c>
      <c r="I2344" s="78" t="s">
        <v>16864</v>
      </c>
      <c r="J2344" s="78" t="n">
        <v>21000015</v>
      </c>
      <c r="M2344" s="78" t="s">
        <v>1300</v>
      </c>
      <c r="N2344" s="78" t="s">
        <v>16502</v>
      </c>
    </row>
    <row r="2345" customFormat="false" ht="15" hidden="false" customHeight="false" outlineLevel="0" collapsed="false">
      <c r="A2345" s="78" t="s">
        <v>16497</v>
      </c>
      <c r="B2345" s="78" t="s">
        <v>3097</v>
      </c>
      <c r="C2345" s="78" t="n">
        <v>156908011</v>
      </c>
      <c r="F2345" s="78" t="s">
        <v>16862</v>
      </c>
      <c r="G2345" s="78" t="s">
        <v>16863</v>
      </c>
      <c r="H2345" s="78" t="s">
        <v>16863</v>
      </c>
      <c r="I2345" s="78" t="s">
        <v>16864</v>
      </c>
      <c r="J2345" s="78" t="n">
        <v>21000015</v>
      </c>
      <c r="M2345" s="78" t="s">
        <v>1300</v>
      </c>
      <c r="N2345" s="78" t="s">
        <v>16502</v>
      </c>
    </row>
    <row r="2346" customFormat="false" ht="15" hidden="false" customHeight="false" outlineLevel="0" collapsed="false">
      <c r="A2346" s="78" t="s">
        <v>16497</v>
      </c>
      <c r="B2346" s="78" t="s">
        <v>3104</v>
      </c>
      <c r="C2346" s="78" t="n">
        <v>156908034</v>
      </c>
      <c r="F2346" s="78" t="s">
        <v>16862</v>
      </c>
      <c r="G2346" s="78" t="s">
        <v>16863</v>
      </c>
      <c r="H2346" s="78" t="s">
        <v>16863</v>
      </c>
      <c r="I2346" s="78" t="s">
        <v>16864</v>
      </c>
      <c r="J2346" s="78" t="n">
        <v>21000015</v>
      </c>
      <c r="M2346" s="78" t="s">
        <v>1300</v>
      </c>
      <c r="N2346" s="78" t="s">
        <v>16502</v>
      </c>
    </row>
    <row r="2347" customFormat="false" ht="15" hidden="false" customHeight="false" outlineLevel="0" collapsed="false">
      <c r="A2347" s="78" t="s">
        <v>16497</v>
      </c>
      <c r="B2347" s="78" t="s">
        <v>3111</v>
      </c>
      <c r="C2347" s="78" t="n">
        <v>156908060</v>
      </c>
      <c r="F2347" s="78" t="s">
        <v>16862</v>
      </c>
      <c r="G2347" s="78" t="s">
        <v>16863</v>
      </c>
      <c r="H2347" s="78" t="s">
        <v>16863</v>
      </c>
      <c r="I2347" s="78" t="s">
        <v>16864</v>
      </c>
      <c r="J2347" s="78" t="n">
        <v>21000015</v>
      </c>
      <c r="M2347" s="78" t="s">
        <v>1300</v>
      </c>
      <c r="N2347" s="78" t="s">
        <v>16502</v>
      </c>
    </row>
    <row r="2348" customFormat="false" ht="15" hidden="false" customHeight="false" outlineLevel="0" collapsed="false">
      <c r="A2348" s="78" t="s">
        <v>16497</v>
      </c>
      <c r="B2348" s="78" t="s">
        <v>3118</v>
      </c>
      <c r="C2348" s="78" t="n">
        <v>156908071</v>
      </c>
      <c r="F2348" s="78" t="s">
        <v>16862</v>
      </c>
      <c r="G2348" s="78" t="s">
        <v>16863</v>
      </c>
      <c r="H2348" s="78" t="s">
        <v>16863</v>
      </c>
      <c r="I2348" s="78" t="s">
        <v>16864</v>
      </c>
      <c r="J2348" s="78" t="n">
        <v>21000015</v>
      </c>
      <c r="M2348" s="78" t="s">
        <v>1300</v>
      </c>
      <c r="N2348" s="78" t="s">
        <v>16502</v>
      </c>
    </row>
    <row r="2349" customFormat="false" ht="15" hidden="false" customHeight="false" outlineLevel="0" collapsed="false">
      <c r="A2349" s="78" t="s">
        <v>16497</v>
      </c>
      <c r="B2349" s="78" t="s">
        <v>3125</v>
      </c>
      <c r="C2349" s="78" t="n">
        <v>156907971</v>
      </c>
      <c r="F2349" s="78" t="s">
        <v>16862</v>
      </c>
      <c r="G2349" s="78" t="s">
        <v>16863</v>
      </c>
      <c r="H2349" s="78" t="s">
        <v>16863</v>
      </c>
      <c r="I2349" s="78" t="s">
        <v>16864</v>
      </c>
      <c r="J2349" s="78" t="n">
        <v>21000015</v>
      </c>
      <c r="M2349" s="78" t="s">
        <v>1300</v>
      </c>
      <c r="N2349" s="78" t="s">
        <v>16502</v>
      </c>
    </row>
    <row r="2350" customFormat="false" ht="15" hidden="false" customHeight="false" outlineLevel="0" collapsed="false">
      <c r="A2350" s="78" t="s">
        <v>16497</v>
      </c>
      <c r="B2350" s="78" t="s">
        <v>3132</v>
      </c>
      <c r="C2350" s="78" t="n">
        <v>156908133</v>
      </c>
      <c r="F2350" s="78" t="s">
        <v>16862</v>
      </c>
      <c r="G2350" s="78" t="s">
        <v>16863</v>
      </c>
      <c r="H2350" s="78" t="s">
        <v>16863</v>
      </c>
      <c r="I2350" s="78" t="s">
        <v>16864</v>
      </c>
      <c r="J2350" s="78" t="n">
        <v>21000015</v>
      </c>
      <c r="M2350" s="78" t="s">
        <v>1300</v>
      </c>
      <c r="N2350" s="78" t="s">
        <v>16502</v>
      </c>
    </row>
    <row r="2351" customFormat="false" ht="15" hidden="false" customHeight="false" outlineLevel="0" collapsed="false">
      <c r="A2351" s="78" t="s">
        <v>16497</v>
      </c>
      <c r="B2351" s="78" t="s">
        <v>3139</v>
      </c>
      <c r="C2351" s="78" t="n">
        <v>156908033</v>
      </c>
      <c r="F2351" s="78" t="s">
        <v>16862</v>
      </c>
      <c r="G2351" s="78" t="s">
        <v>16863</v>
      </c>
      <c r="H2351" s="78" t="s">
        <v>16863</v>
      </c>
      <c r="I2351" s="78" t="s">
        <v>16864</v>
      </c>
      <c r="J2351" s="78" t="n">
        <v>21000015</v>
      </c>
      <c r="M2351" s="78" t="s">
        <v>1300</v>
      </c>
      <c r="N2351" s="78" t="s">
        <v>16502</v>
      </c>
    </row>
    <row r="2352" customFormat="false" ht="15" hidden="false" customHeight="false" outlineLevel="0" collapsed="false">
      <c r="A2352" s="78" t="s">
        <v>16497</v>
      </c>
      <c r="B2352" s="78" t="s">
        <v>3146</v>
      </c>
      <c r="C2352" s="78" t="n">
        <v>156908045</v>
      </c>
      <c r="F2352" s="78" t="s">
        <v>16862</v>
      </c>
      <c r="G2352" s="78" t="s">
        <v>16863</v>
      </c>
      <c r="H2352" s="78" t="s">
        <v>16863</v>
      </c>
      <c r="I2352" s="78" t="s">
        <v>16864</v>
      </c>
      <c r="J2352" s="78" t="n">
        <v>21000015</v>
      </c>
      <c r="M2352" s="78" t="s">
        <v>1300</v>
      </c>
      <c r="N2352" s="78" t="s">
        <v>16502</v>
      </c>
    </row>
    <row r="2353" customFormat="false" ht="15" hidden="false" customHeight="false" outlineLevel="0" collapsed="false">
      <c r="A2353" s="78" t="s">
        <v>16497</v>
      </c>
      <c r="B2353" s="78" t="s">
        <v>3153</v>
      </c>
      <c r="C2353" s="78" t="n">
        <v>156907944</v>
      </c>
      <c r="F2353" s="78" t="s">
        <v>16862</v>
      </c>
      <c r="G2353" s="78" t="s">
        <v>16863</v>
      </c>
      <c r="H2353" s="78" t="s">
        <v>16863</v>
      </c>
      <c r="I2353" s="78" t="s">
        <v>16864</v>
      </c>
      <c r="J2353" s="78" t="n">
        <v>21000015</v>
      </c>
      <c r="M2353" s="78" t="s">
        <v>1300</v>
      </c>
      <c r="N2353" s="78" t="s">
        <v>16502</v>
      </c>
    </row>
    <row r="2354" customFormat="false" ht="15" hidden="false" customHeight="false" outlineLevel="0" collapsed="false">
      <c r="A2354" s="78" t="s">
        <v>16497</v>
      </c>
      <c r="B2354" s="78" t="s">
        <v>3160</v>
      </c>
      <c r="C2354" s="78" t="n">
        <v>156907949</v>
      </c>
      <c r="F2354" s="78" t="s">
        <v>16862</v>
      </c>
      <c r="G2354" s="78" t="s">
        <v>16863</v>
      </c>
      <c r="H2354" s="78" t="s">
        <v>16863</v>
      </c>
      <c r="I2354" s="78" t="s">
        <v>16864</v>
      </c>
      <c r="J2354" s="78" t="n">
        <v>21000015</v>
      </c>
      <c r="M2354" s="78" t="s">
        <v>1300</v>
      </c>
      <c r="N2354" s="78" t="s">
        <v>16502</v>
      </c>
    </row>
    <row r="2355" customFormat="false" ht="15" hidden="false" customHeight="false" outlineLevel="0" collapsed="false">
      <c r="A2355" s="78" t="s">
        <v>16497</v>
      </c>
      <c r="B2355" s="78" t="s">
        <v>3167</v>
      </c>
      <c r="C2355" s="78" t="n">
        <v>156907970</v>
      </c>
      <c r="F2355" s="78" t="s">
        <v>16862</v>
      </c>
      <c r="G2355" s="78" t="s">
        <v>16863</v>
      </c>
      <c r="H2355" s="78" t="s">
        <v>16863</v>
      </c>
      <c r="I2355" s="78" t="s">
        <v>16864</v>
      </c>
      <c r="J2355" s="78" t="n">
        <v>21000015</v>
      </c>
      <c r="M2355" s="78" t="s">
        <v>1300</v>
      </c>
      <c r="N2355" s="78" t="s">
        <v>16502</v>
      </c>
    </row>
    <row r="2356" customFormat="false" ht="15" hidden="false" customHeight="false" outlineLevel="0" collapsed="false">
      <c r="A2356" s="78" t="s">
        <v>16497</v>
      </c>
      <c r="B2356" s="78" t="s">
        <v>3174</v>
      </c>
      <c r="C2356" s="78" t="n">
        <v>156907975</v>
      </c>
      <c r="F2356" s="78" t="s">
        <v>16862</v>
      </c>
      <c r="G2356" s="78" t="s">
        <v>16863</v>
      </c>
      <c r="H2356" s="78" t="s">
        <v>16863</v>
      </c>
      <c r="I2356" s="78" t="s">
        <v>16864</v>
      </c>
      <c r="J2356" s="78" t="n">
        <v>21000015</v>
      </c>
      <c r="M2356" s="78" t="s">
        <v>1300</v>
      </c>
      <c r="N2356" s="78" t="s">
        <v>16502</v>
      </c>
    </row>
    <row r="2357" customFormat="false" ht="15" hidden="false" customHeight="false" outlineLevel="0" collapsed="false">
      <c r="A2357" s="78" t="s">
        <v>16497</v>
      </c>
      <c r="B2357" s="78" t="s">
        <v>3181</v>
      </c>
      <c r="C2357" s="78" t="n">
        <v>156908144</v>
      </c>
      <c r="F2357" s="78" t="s">
        <v>16862</v>
      </c>
      <c r="G2357" s="78" t="s">
        <v>16863</v>
      </c>
      <c r="H2357" s="78" t="s">
        <v>16863</v>
      </c>
      <c r="I2357" s="78" t="s">
        <v>16864</v>
      </c>
      <c r="J2357" s="78" t="n">
        <v>21000015</v>
      </c>
      <c r="M2357" s="78" t="s">
        <v>1300</v>
      </c>
      <c r="N2357" s="78" t="s">
        <v>16502</v>
      </c>
    </row>
    <row r="2358" customFormat="false" ht="15" hidden="false" customHeight="false" outlineLevel="0" collapsed="false">
      <c r="A2358" s="78" t="s">
        <v>16497</v>
      </c>
      <c r="B2358" s="78" t="s">
        <v>3188</v>
      </c>
      <c r="C2358" s="78" t="n">
        <v>156908155</v>
      </c>
      <c r="F2358" s="78" t="s">
        <v>16862</v>
      </c>
      <c r="G2358" s="78" t="s">
        <v>16863</v>
      </c>
      <c r="H2358" s="78" t="s">
        <v>16863</v>
      </c>
      <c r="I2358" s="78" t="s">
        <v>16864</v>
      </c>
      <c r="J2358" s="78" t="n">
        <v>21000015</v>
      </c>
      <c r="M2358" s="78" t="s">
        <v>1300</v>
      </c>
      <c r="N2358" s="78" t="s">
        <v>16502</v>
      </c>
    </row>
    <row r="2359" customFormat="false" ht="15" hidden="false" customHeight="false" outlineLevel="0" collapsed="false">
      <c r="A2359" s="78" t="s">
        <v>16497</v>
      </c>
      <c r="B2359" s="78" t="s">
        <v>3195</v>
      </c>
      <c r="C2359" s="78" t="n">
        <v>156908165</v>
      </c>
      <c r="F2359" s="78" t="s">
        <v>16862</v>
      </c>
      <c r="G2359" s="78" t="s">
        <v>16863</v>
      </c>
      <c r="H2359" s="78" t="s">
        <v>16863</v>
      </c>
      <c r="I2359" s="78" t="s">
        <v>16864</v>
      </c>
      <c r="J2359" s="78" t="n">
        <v>21000015</v>
      </c>
      <c r="M2359" s="78" t="s">
        <v>1300</v>
      </c>
      <c r="N2359" s="78" t="s">
        <v>16502</v>
      </c>
    </row>
    <row r="2360" customFormat="false" ht="15" hidden="false" customHeight="false" outlineLevel="0" collapsed="false">
      <c r="A2360" s="78" t="s">
        <v>16497</v>
      </c>
      <c r="B2360" s="78" t="s">
        <v>3202</v>
      </c>
      <c r="C2360" s="78" t="n">
        <v>156907943</v>
      </c>
      <c r="F2360" s="78" t="s">
        <v>16862</v>
      </c>
      <c r="G2360" s="78" t="s">
        <v>16863</v>
      </c>
      <c r="H2360" s="78" t="s">
        <v>16863</v>
      </c>
      <c r="I2360" s="78" t="s">
        <v>16864</v>
      </c>
      <c r="J2360" s="78" t="n">
        <v>21000015</v>
      </c>
      <c r="M2360" s="78" t="s">
        <v>1300</v>
      </c>
      <c r="N2360" s="78" t="s">
        <v>16502</v>
      </c>
    </row>
    <row r="2361" customFormat="false" ht="15" hidden="false" customHeight="false" outlineLevel="0" collapsed="false">
      <c r="A2361" s="78" t="s">
        <v>16497</v>
      </c>
      <c r="B2361" s="78" t="s">
        <v>1697</v>
      </c>
      <c r="C2361" s="78" t="n">
        <v>148923925</v>
      </c>
      <c r="F2361" s="78" t="s">
        <v>16862</v>
      </c>
      <c r="G2361" s="78" t="s">
        <v>16863</v>
      </c>
      <c r="H2361" s="78" t="s">
        <v>16863</v>
      </c>
      <c r="I2361" s="78" t="s">
        <v>16864</v>
      </c>
      <c r="J2361" s="78" t="n">
        <v>21000015</v>
      </c>
      <c r="M2361" s="78" t="s">
        <v>1300</v>
      </c>
      <c r="N2361" s="78" t="s">
        <v>16502</v>
      </c>
    </row>
    <row r="2362" customFormat="false" ht="15" hidden="false" customHeight="false" outlineLevel="0" collapsed="false">
      <c r="A2362" s="78" t="s">
        <v>16497</v>
      </c>
      <c r="B2362" s="78" t="s">
        <v>1921</v>
      </c>
      <c r="C2362" s="78" t="n">
        <v>152264835</v>
      </c>
      <c r="F2362" s="78" t="s">
        <v>16862</v>
      </c>
      <c r="G2362" s="78" t="s">
        <v>16863</v>
      </c>
      <c r="H2362" s="78" t="s">
        <v>16863</v>
      </c>
      <c r="I2362" s="78" t="s">
        <v>16864</v>
      </c>
      <c r="J2362" s="78" t="n">
        <v>21000015</v>
      </c>
      <c r="M2362" s="78" t="s">
        <v>1300</v>
      </c>
      <c r="N2362" s="78" t="s">
        <v>16502</v>
      </c>
    </row>
    <row r="2363" customFormat="false" ht="15" hidden="false" customHeight="false" outlineLevel="0" collapsed="false">
      <c r="A2363" s="78" t="s">
        <v>16497</v>
      </c>
      <c r="B2363" s="78" t="s">
        <v>1837</v>
      </c>
      <c r="C2363" s="78" t="n">
        <v>149739996</v>
      </c>
      <c r="F2363" s="78" t="s">
        <v>16862</v>
      </c>
      <c r="G2363" s="78" t="s">
        <v>16863</v>
      </c>
      <c r="H2363" s="78" t="s">
        <v>16863</v>
      </c>
      <c r="I2363" s="78" t="s">
        <v>16864</v>
      </c>
      <c r="J2363" s="78" t="n">
        <v>21000015</v>
      </c>
      <c r="M2363" s="78" t="s">
        <v>1300</v>
      </c>
      <c r="N2363" s="78" t="s">
        <v>16502</v>
      </c>
    </row>
    <row r="2364" customFormat="false" ht="15" hidden="false" customHeight="false" outlineLevel="0" collapsed="false">
      <c r="A2364" s="78" t="s">
        <v>16497</v>
      </c>
      <c r="B2364" s="78" t="s">
        <v>1704</v>
      </c>
      <c r="C2364" s="78" t="n">
        <v>148924239</v>
      </c>
      <c r="F2364" s="78" t="s">
        <v>16862</v>
      </c>
      <c r="G2364" s="78" t="s">
        <v>16863</v>
      </c>
      <c r="H2364" s="78" t="s">
        <v>16863</v>
      </c>
      <c r="I2364" s="78" t="s">
        <v>16864</v>
      </c>
      <c r="J2364" s="78" t="n">
        <v>21000015</v>
      </c>
      <c r="M2364" s="78" t="s">
        <v>1300</v>
      </c>
      <c r="N2364" s="78" t="s">
        <v>16502</v>
      </c>
    </row>
    <row r="2365" customFormat="false" ht="15" hidden="false" customHeight="false" outlineLevel="0" collapsed="false">
      <c r="A2365" s="78" t="s">
        <v>16497</v>
      </c>
      <c r="B2365" s="78" t="s">
        <v>1711</v>
      </c>
      <c r="C2365" s="78" t="n">
        <v>148924117</v>
      </c>
      <c r="F2365" s="78" t="s">
        <v>16862</v>
      </c>
      <c r="G2365" s="78" t="s">
        <v>16863</v>
      </c>
      <c r="H2365" s="78" t="s">
        <v>16863</v>
      </c>
      <c r="I2365" s="78" t="s">
        <v>16864</v>
      </c>
      <c r="J2365" s="78" t="n">
        <v>21000015</v>
      </c>
      <c r="M2365" s="78" t="s">
        <v>1300</v>
      </c>
      <c r="N2365" s="78" t="s">
        <v>16502</v>
      </c>
    </row>
    <row r="2366" customFormat="false" ht="15" hidden="false" customHeight="false" outlineLevel="0" collapsed="false">
      <c r="A2366" s="78" t="s">
        <v>16497</v>
      </c>
      <c r="B2366" s="78" t="s">
        <v>1718</v>
      </c>
      <c r="C2366" s="78" t="n">
        <v>148924224</v>
      </c>
      <c r="F2366" s="78" t="s">
        <v>16862</v>
      </c>
      <c r="G2366" s="78" t="s">
        <v>16863</v>
      </c>
      <c r="H2366" s="78" t="s">
        <v>16863</v>
      </c>
      <c r="I2366" s="78" t="s">
        <v>16864</v>
      </c>
      <c r="J2366" s="78" t="n">
        <v>21000015</v>
      </c>
      <c r="M2366" s="78" t="s">
        <v>1300</v>
      </c>
      <c r="N2366" s="78" t="s">
        <v>16502</v>
      </c>
    </row>
    <row r="2367" customFormat="false" ht="15" hidden="false" customHeight="false" outlineLevel="0" collapsed="false">
      <c r="A2367" s="78" t="s">
        <v>16497</v>
      </c>
      <c r="B2367" s="78" t="s">
        <v>1725</v>
      </c>
      <c r="C2367" s="78" t="n">
        <v>148924217</v>
      </c>
      <c r="F2367" s="78" t="s">
        <v>16862</v>
      </c>
      <c r="G2367" s="78" t="s">
        <v>16863</v>
      </c>
      <c r="H2367" s="78" t="s">
        <v>16863</v>
      </c>
      <c r="I2367" s="78" t="s">
        <v>16864</v>
      </c>
      <c r="J2367" s="78" t="n">
        <v>21000015</v>
      </c>
      <c r="M2367" s="78" t="s">
        <v>1300</v>
      </c>
      <c r="N2367" s="78" t="s">
        <v>16502</v>
      </c>
    </row>
    <row r="2368" customFormat="false" ht="15" hidden="false" customHeight="false" outlineLevel="0" collapsed="false">
      <c r="A2368" s="78" t="s">
        <v>16497</v>
      </c>
      <c r="B2368" s="78" t="s">
        <v>1732</v>
      </c>
      <c r="C2368" s="78" t="n">
        <v>148924232</v>
      </c>
      <c r="F2368" s="78" t="s">
        <v>16862</v>
      </c>
      <c r="G2368" s="78" t="s">
        <v>16863</v>
      </c>
      <c r="H2368" s="78" t="s">
        <v>16863</v>
      </c>
      <c r="I2368" s="78" t="s">
        <v>16864</v>
      </c>
      <c r="J2368" s="78" t="n">
        <v>21000015</v>
      </c>
      <c r="M2368" s="78" t="s">
        <v>1300</v>
      </c>
      <c r="N2368" s="78" t="s">
        <v>16502</v>
      </c>
    </row>
    <row r="2369" customFormat="false" ht="15" hidden="false" customHeight="false" outlineLevel="0" collapsed="false">
      <c r="A2369" s="78" t="s">
        <v>16497</v>
      </c>
      <c r="B2369" s="78" t="s">
        <v>1739</v>
      </c>
      <c r="C2369" s="78" t="n">
        <v>148924032</v>
      </c>
      <c r="F2369" s="78" t="s">
        <v>16862</v>
      </c>
      <c r="G2369" s="78" t="s">
        <v>16863</v>
      </c>
      <c r="H2369" s="78" t="s">
        <v>16863</v>
      </c>
      <c r="I2369" s="78" t="s">
        <v>16864</v>
      </c>
      <c r="J2369" s="78" t="n">
        <v>21000015</v>
      </c>
      <c r="M2369" s="78" t="s">
        <v>1300</v>
      </c>
      <c r="N2369" s="78" t="s">
        <v>16502</v>
      </c>
    </row>
    <row r="2370" customFormat="false" ht="15" hidden="false" customHeight="false" outlineLevel="0" collapsed="false">
      <c r="A2370" s="78" t="s">
        <v>16497</v>
      </c>
      <c r="B2370" s="78" t="s">
        <v>1746</v>
      </c>
      <c r="C2370" s="78" t="n">
        <v>148924207</v>
      </c>
      <c r="F2370" s="78" t="s">
        <v>16862</v>
      </c>
      <c r="G2370" s="78" t="s">
        <v>16863</v>
      </c>
      <c r="H2370" s="78" t="s">
        <v>16863</v>
      </c>
      <c r="I2370" s="78" t="s">
        <v>16864</v>
      </c>
      <c r="J2370" s="78" t="n">
        <v>21000015</v>
      </c>
      <c r="M2370" s="78" t="s">
        <v>1300</v>
      </c>
      <c r="N2370" s="78" t="s">
        <v>16502</v>
      </c>
    </row>
    <row r="2371" customFormat="false" ht="15" hidden="false" customHeight="false" outlineLevel="0" collapsed="false">
      <c r="A2371" s="78" t="s">
        <v>16497</v>
      </c>
      <c r="B2371" s="78" t="s">
        <v>1753</v>
      </c>
      <c r="C2371" s="78" t="n">
        <v>148924042</v>
      </c>
      <c r="F2371" s="78" t="s">
        <v>16862</v>
      </c>
      <c r="G2371" s="78" t="s">
        <v>16863</v>
      </c>
      <c r="H2371" s="78" t="s">
        <v>16863</v>
      </c>
      <c r="I2371" s="78" t="s">
        <v>16864</v>
      </c>
      <c r="J2371" s="78" t="n">
        <v>21000015</v>
      </c>
      <c r="M2371" s="78" t="s">
        <v>1300</v>
      </c>
      <c r="N2371" s="78" t="s">
        <v>16502</v>
      </c>
    </row>
    <row r="2372" customFormat="false" ht="15" hidden="false" customHeight="false" outlineLevel="0" collapsed="false">
      <c r="A2372" s="78" t="s">
        <v>16497</v>
      </c>
      <c r="B2372" s="78" t="s">
        <v>1760</v>
      </c>
      <c r="C2372" s="78" t="n">
        <v>148924216</v>
      </c>
      <c r="F2372" s="78" t="s">
        <v>16862</v>
      </c>
      <c r="G2372" s="78" t="s">
        <v>16863</v>
      </c>
      <c r="H2372" s="78" t="s">
        <v>16863</v>
      </c>
      <c r="I2372" s="78" t="s">
        <v>16864</v>
      </c>
      <c r="J2372" s="78" t="n">
        <v>21000015</v>
      </c>
      <c r="M2372" s="78" t="s">
        <v>1300</v>
      </c>
      <c r="N2372" s="78" t="s">
        <v>16502</v>
      </c>
    </row>
    <row r="2373" customFormat="false" ht="15" hidden="false" customHeight="false" outlineLevel="0" collapsed="false">
      <c r="A2373" s="78" t="s">
        <v>16497</v>
      </c>
      <c r="B2373" s="78" t="s">
        <v>1767</v>
      </c>
      <c r="C2373" s="78" t="n">
        <v>148924220</v>
      </c>
      <c r="F2373" s="78" t="s">
        <v>16862</v>
      </c>
      <c r="G2373" s="78" t="s">
        <v>16863</v>
      </c>
      <c r="H2373" s="78" t="s">
        <v>16863</v>
      </c>
      <c r="I2373" s="78" t="s">
        <v>16864</v>
      </c>
      <c r="J2373" s="78" t="n">
        <v>21000015</v>
      </c>
      <c r="M2373" s="78" t="s">
        <v>1300</v>
      </c>
      <c r="N2373" s="78" t="s">
        <v>16502</v>
      </c>
    </row>
    <row r="2374" customFormat="false" ht="15" hidden="false" customHeight="false" outlineLevel="0" collapsed="false">
      <c r="A2374" s="78" t="s">
        <v>16497</v>
      </c>
      <c r="B2374" s="78" t="s">
        <v>1774</v>
      </c>
      <c r="C2374" s="78" t="n">
        <v>148924059</v>
      </c>
      <c r="F2374" s="78" t="s">
        <v>16862</v>
      </c>
      <c r="G2374" s="78" t="s">
        <v>16863</v>
      </c>
      <c r="H2374" s="78" t="s">
        <v>16863</v>
      </c>
      <c r="I2374" s="78" t="s">
        <v>16864</v>
      </c>
      <c r="J2374" s="78" t="n">
        <v>21000015</v>
      </c>
      <c r="M2374" s="78" t="s">
        <v>1300</v>
      </c>
      <c r="N2374" s="78" t="s">
        <v>16502</v>
      </c>
    </row>
    <row r="2375" customFormat="false" ht="15" hidden="false" customHeight="false" outlineLevel="0" collapsed="false">
      <c r="A2375" s="78" t="s">
        <v>16497</v>
      </c>
      <c r="B2375" s="78" t="s">
        <v>1781</v>
      </c>
      <c r="C2375" s="78" t="n">
        <v>148924144</v>
      </c>
      <c r="F2375" s="78" t="s">
        <v>16862</v>
      </c>
      <c r="G2375" s="78" t="s">
        <v>16863</v>
      </c>
      <c r="H2375" s="78" t="s">
        <v>16863</v>
      </c>
      <c r="I2375" s="78" t="s">
        <v>16864</v>
      </c>
      <c r="J2375" s="78" t="n">
        <v>21000015</v>
      </c>
      <c r="M2375" s="78" t="s">
        <v>1300</v>
      </c>
      <c r="N2375" s="78" t="s">
        <v>16502</v>
      </c>
    </row>
    <row r="2376" customFormat="false" ht="15" hidden="false" customHeight="false" outlineLevel="0" collapsed="false">
      <c r="A2376" s="78" t="s">
        <v>16497</v>
      </c>
      <c r="B2376" s="78" t="s">
        <v>1788</v>
      </c>
      <c r="C2376" s="78" t="n">
        <v>148924237</v>
      </c>
      <c r="F2376" s="78" t="s">
        <v>16862</v>
      </c>
      <c r="G2376" s="78" t="s">
        <v>16863</v>
      </c>
      <c r="H2376" s="78" t="s">
        <v>16863</v>
      </c>
      <c r="I2376" s="78" t="s">
        <v>16864</v>
      </c>
      <c r="J2376" s="78" t="n">
        <v>21000015</v>
      </c>
      <c r="M2376" s="78" t="s">
        <v>1300</v>
      </c>
      <c r="N2376" s="78" t="s">
        <v>16502</v>
      </c>
    </row>
    <row r="2377" customFormat="false" ht="15" hidden="false" customHeight="false" outlineLevel="0" collapsed="false">
      <c r="A2377" s="78" t="s">
        <v>16497</v>
      </c>
      <c r="B2377" s="78" t="s">
        <v>1795</v>
      </c>
      <c r="C2377" s="78" t="n">
        <v>148924165</v>
      </c>
      <c r="F2377" s="78" t="s">
        <v>16862</v>
      </c>
      <c r="G2377" s="78" t="s">
        <v>16863</v>
      </c>
      <c r="H2377" s="78" t="s">
        <v>16863</v>
      </c>
      <c r="I2377" s="78" t="s">
        <v>16864</v>
      </c>
      <c r="J2377" s="78" t="n">
        <v>21000015</v>
      </c>
      <c r="M2377" s="78" t="s">
        <v>1300</v>
      </c>
      <c r="N2377" s="78" t="s">
        <v>16502</v>
      </c>
    </row>
    <row r="2378" customFormat="false" ht="15" hidden="false" customHeight="false" outlineLevel="0" collapsed="false">
      <c r="A2378" s="78" t="s">
        <v>16497</v>
      </c>
      <c r="B2378" s="78" t="s">
        <v>1844</v>
      </c>
      <c r="C2378" s="78" t="n">
        <v>149740128</v>
      </c>
      <c r="F2378" s="78" t="s">
        <v>16862</v>
      </c>
      <c r="G2378" s="78" t="s">
        <v>16863</v>
      </c>
      <c r="H2378" s="78" t="s">
        <v>16863</v>
      </c>
      <c r="I2378" s="78" t="s">
        <v>16864</v>
      </c>
      <c r="J2378" s="78" t="n">
        <v>21000015</v>
      </c>
      <c r="M2378" s="78" t="s">
        <v>1300</v>
      </c>
      <c r="N2378" s="78" t="s">
        <v>16502</v>
      </c>
    </row>
    <row r="2379" customFormat="false" ht="15" hidden="false" customHeight="false" outlineLevel="0" collapsed="false">
      <c r="A2379" s="78" t="s">
        <v>16497</v>
      </c>
      <c r="B2379" s="78" t="s">
        <v>1802</v>
      </c>
      <c r="C2379" s="78" t="n">
        <v>148924114</v>
      </c>
      <c r="F2379" s="78" t="s">
        <v>16862</v>
      </c>
      <c r="G2379" s="78" t="s">
        <v>16863</v>
      </c>
      <c r="H2379" s="78" t="s">
        <v>16863</v>
      </c>
      <c r="I2379" s="78" t="s">
        <v>16864</v>
      </c>
      <c r="J2379" s="78" t="n">
        <v>21000015</v>
      </c>
      <c r="M2379" s="78" t="s">
        <v>1300</v>
      </c>
      <c r="N2379" s="78" t="s">
        <v>16502</v>
      </c>
    </row>
    <row r="2380" customFormat="false" ht="15" hidden="false" customHeight="false" outlineLevel="0" collapsed="false">
      <c r="A2380" s="78" t="s">
        <v>16497</v>
      </c>
      <c r="B2380" s="78" t="s">
        <v>1851</v>
      </c>
      <c r="C2380" s="78" t="n">
        <v>149740000</v>
      </c>
      <c r="F2380" s="78" t="s">
        <v>16862</v>
      </c>
      <c r="G2380" s="78" t="s">
        <v>16863</v>
      </c>
      <c r="H2380" s="78" t="s">
        <v>16863</v>
      </c>
      <c r="I2380" s="78" t="s">
        <v>16864</v>
      </c>
      <c r="J2380" s="78" t="n">
        <v>21000015</v>
      </c>
      <c r="M2380" s="78" t="s">
        <v>1300</v>
      </c>
      <c r="N2380" s="78" t="s">
        <v>16502</v>
      </c>
    </row>
    <row r="2381" customFormat="false" ht="15" hidden="false" customHeight="false" outlineLevel="0" collapsed="false">
      <c r="A2381" s="78" t="s">
        <v>16497</v>
      </c>
      <c r="B2381" s="78" t="s">
        <v>1858</v>
      </c>
      <c r="C2381" s="78" t="n">
        <v>149740130</v>
      </c>
      <c r="F2381" s="78" t="s">
        <v>16862</v>
      </c>
      <c r="G2381" s="78" t="s">
        <v>16863</v>
      </c>
      <c r="H2381" s="78" t="s">
        <v>16863</v>
      </c>
      <c r="I2381" s="78" t="s">
        <v>16864</v>
      </c>
      <c r="J2381" s="78" t="n">
        <v>21000015</v>
      </c>
      <c r="M2381" s="78" t="s">
        <v>1300</v>
      </c>
      <c r="N2381" s="78" t="s">
        <v>16502</v>
      </c>
    </row>
    <row r="2382" customFormat="false" ht="15" hidden="false" customHeight="false" outlineLevel="0" collapsed="false">
      <c r="A2382" s="78" t="s">
        <v>16497</v>
      </c>
      <c r="B2382" s="78" t="s">
        <v>1865</v>
      </c>
      <c r="C2382" s="78" t="n">
        <v>149740078</v>
      </c>
      <c r="F2382" s="78" t="s">
        <v>16862</v>
      </c>
      <c r="G2382" s="78" t="s">
        <v>16863</v>
      </c>
      <c r="H2382" s="78" t="s">
        <v>16863</v>
      </c>
      <c r="I2382" s="78" t="s">
        <v>16864</v>
      </c>
      <c r="J2382" s="78" t="n">
        <v>21000015</v>
      </c>
      <c r="M2382" s="78" t="s">
        <v>1300</v>
      </c>
      <c r="N2382" s="78" t="s">
        <v>16502</v>
      </c>
    </row>
    <row r="2383" customFormat="false" ht="15" hidden="false" customHeight="false" outlineLevel="0" collapsed="false">
      <c r="A2383" s="78" t="s">
        <v>16497</v>
      </c>
      <c r="B2383" s="78" t="s">
        <v>1809</v>
      </c>
      <c r="C2383" s="78" t="n">
        <v>148924051</v>
      </c>
      <c r="F2383" s="78" t="s">
        <v>16862</v>
      </c>
      <c r="G2383" s="78" t="s">
        <v>16863</v>
      </c>
      <c r="H2383" s="78" t="s">
        <v>16863</v>
      </c>
      <c r="I2383" s="78" t="s">
        <v>16864</v>
      </c>
      <c r="J2383" s="78" t="n">
        <v>21000015</v>
      </c>
      <c r="M2383" s="78" t="s">
        <v>1300</v>
      </c>
      <c r="N2383" s="78" t="s">
        <v>16502</v>
      </c>
    </row>
    <row r="2384" customFormat="false" ht="15" hidden="false" customHeight="false" outlineLevel="0" collapsed="false">
      <c r="A2384" s="78" t="s">
        <v>16497</v>
      </c>
      <c r="B2384" s="78" t="s">
        <v>1872</v>
      </c>
      <c r="C2384" s="78" t="n">
        <v>149740203</v>
      </c>
      <c r="F2384" s="78" t="s">
        <v>16862</v>
      </c>
      <c r="G2384" s="78" t="s">
        <v>16863</v>
      </c>
      <c r="H2384" s="78" t="s">
        <v>16863</v>
      </c>
      <c r="I2384" s="78" t="s">
        <v>16864</v>
      </c>
      <c r="J2384" s="78" t="n">
        <v>21000015</v>
      </c>
      <c r="M2384" s="78" t="s">
        <v>1300</v>
      </c>
      <c r="N2384" s="78" t="s">
        <v>16502</v>
      </c>
    </row>
    <row r="2385" customFormat="false" ht="15" hidden="false" customHeight="false" outlineLevel="0" collapsed="false">
      <c r="A2385" s="78" t="s">
        <v>16497</v>
      </c>
      <c r="B2385" s="78" t="s">
        <v>1879</v>
      </c>
      <c r="C2385" s="78" t="n">
        <v>149740080</v>
      </c>
      <c r="F2385" s="78" t="s">
        <v>16862</v>
      </c>
      <c r="G2385" s="78" t="s">
        <v>16863</v>
      </c>
      <c r="H2385" s="78" t="s">
        <v>16863</v>
      </c>
      <c r="I2385" s="78" t="s">
        <v>16864</v>
      </c>
      <c r="J2385" s="78" t="n">
        <v>21000015</v>
      </c>
      <c r="M2385" s="78" t="s">
        <v>1300</v>
      </c>
      <c r="N2385" s="78" t="s">
        <v>16502</v>
      </c>
    </row>
    <row r="2386" customFormat="false" ht="15" hidden="false" customHeight="false" outlineLevel="0" collapsed="false">
      <c r="A2386" s="78" t="s">
        <v>16497</v>
      </c>
      <c r="B2386" s="78" t="s">
        <v>1886</v>
      </c>
      <c r="C2386" s="78" t="n">
        <v>149740205</v>
      </c>
      <c r="F2386" s="78" t="s">
        <v>16862</v>
      </c>
      <c r="G2386" s="78" t="s">
        <v>16863</v>
      </c>
      <c r="H2386" s="78" t="s">
        <v>16863</v>
      </c>
      <c r="I2386" s="78" t="s">
        <v>16864</v>
      </c>
      <c r="J2386" s="78" t="n">
        <v>21000015</v>
      </c>
      <c r="M2386" s="78" t="s">
        <v>1300</v>
      </c>
      <c r="N2386" s="78" t="s">
        <v>16502</v>
      </c>
    </row>
    <row r="2387" customFormat="false" ht="15" hidden="false" customHeight="false" outlineLevel="0" collapsed="false">
      <c r="A2387" s="78" t="s">
        <v>16497</v>
      </c>
      <c r="B2387" s="78" t="s">
        <v>1893</v>
      </c>
      <c r="C2387" s="78" t="n">
        <v>149740081</v>
      </c>
      <c r="F2387" s="78" t="s">
        <v>16862</v>
      </c>
      <c r="G2387" s="78" t="s">
        <v>16863</v>
      </c>
      <c r="H2387" s="78" t="s">
        <v>16863</v>
      </c>
      <c r="I2387" s="78" t="s">
        <v>16864</v>
      </c>
      <c r="J2387" s="78" t="n">
        <v>21000015</v>
      </c>
      <c r="M2387" s="78" t="s">
        <v>1300</v>
      </c>
      <c r="N2387" s="78" t="s">
        <v>16502</v>
      </c>
    </row>
    <row r="2388" customFormat="false" ht="15" hidden="false" customHeight="false" outlineLevel="0" collapsed="false">
      <c r="A2388" s="78" t="s">
        <v>16497</v>
      </c>
      <c r="B2388" s="78" t="s">
        <v>1914</v>
      </c>
      <c r="C2388" s="78" t="n">
        <v>151060818</v>
      </c>
      <c r="F2388" s="78" t="s">
        <v>16862</v>
      </c>
      <c r="G2388" s="78" t="s">
        <v>16863</v>
      </c>
      <c r="H2388" s="78" t="s">
        <v>16863</v>
      </c>
      <c r="I2388" s="78" t="s">
        <v>16864</v>
      </c>
      <c r="J2388" s="78" t="n">
        <v>21000015</v>
      </c>
      <c r="M2388" s="78" t="s">
        <v>1300</v>
      </c>
      <c r="N2388" s="78" t="s">
        <v>16502</v>
      </c>
    </row>
    <row r="2389" customFormat="false" ht="15" hidden="false" customHeight="false" outlineLevel="0" collapsed="false">
      <c r="A2389" s="78" t="s">
        <v>16497</v>
      </c>
      <c r="B2389" s="78" t="s">
        <v>1816</v>
      </c>
      <c r="C2389" s="78" t="n">
        <v>148923994</v>
      </c>
      <c r="F2389" s="78" t="s">
        <v>16862</v>
      </c>
      <c r="G2389" s="78" t="s">
        <v>16863</v>
      </c>
      <c r="H2389" s="78" t="s">
        <v>16863</v>
      </c>
      <c r="I2389" s="78" t="s">
        <v>16864</v>
      </c>
      <c r="J2389" s="78" t="n">
        <v>21000015</v>
      </c>
      <c r="M2389" s="78" t="s">
        <v>1300</v>
      </c>
      <c r="N2389" s="78" t="s">
        <v>16502</v>
      </c>
    </row>
    <row r="2390" customFormat="false" ht="15" hidden="false" customHeight="false" outlineLevel="0" collapsed="false">
      <c r="A2390" s="78" t="s">
        <v>16497</v>
      </c>
      <c r="B2390" s="78" t="s">
        <v>1928</v>
      </c>
      <c r="C2390" s="78" t="n">
        <v>152489765</v>
      </c>
      <c r="F2390" s="78" t="s">
        <v>16862</v>
      </c>
      <c r="G2390" s="78" t="s">
        <v>16863</v>
      </c>
      <c r="H2390" s="78" t="s">
        <v>16863</v>
      </c>
      <c r="I2390" s="78" t="s">
        <v>16864</v>
      </c>
      <c r="J2390" s="78" t="n">
        <v>21000015</v>
      </c>
      <c r="M2390" s="78" t="s">
        <v>1300</v>
      </c>
      <c r="N2390" s="78" t="s">
        <v>16502</v>
      </c>
    </row>
    <row r="2391" customFormat="false" ht="15" hidden="false" customHeight="false" outlineLevel="0" collapsed="false">
      <c r="A2391" s="78" t="s">
        <v>16497</v>
      </c>
      <c r="B2391" s="78" t="s">
        <v>1823</v>
      </c>
      <c r="C2391" s="78" t="n">
        <v>148924128</v>
      </c>
      <c r="F2391" s="78" t="s">
        <v>16862</v>
      </c>
      <c r="G2391" s="78" t="s">
        <v>16863</v>
      </c>
      <c r="H2391" s="78" t="s">
        <v>16863</v>
      </c>
      <c r="I2391" s="78" t="s">
        <v>16864</v>
      </c>
      <c r="J2391" s="78" t="n">
        <v>21000015</v>
      </c>
      <c r="M2391" s="78" t="s">
        <v>1300</v>
      </c>
      <c r="N2391" s="78" t="s">
        <v>16502</v>
      </c>
    </row>
    <row r="2392" customFormat="false" ht="15" hidden="false" customHeight="false" outlineLevel="0" collapsed="false">
      <c r="A2392" s="78" t="s">
        <v>16497</v>
      </c>
      <c r="B2392" s="78" t="s">
        <v>1935</v>
      </c>
      <c r="C2392" s="78" t="n">
        <v>152711207</v>
      </c>
      <c r="F2392" s="78" t="s">
        <v>16862</v>
      </c>
      <c r="G2392" s="78" t="s">
        <v>16863</v>
      </c>
      <c r="H2392" s="78" t="s">
        <v>16863</v>
      </c>
      <c r="I2392" s="78" t="s">
        <v>16864</v>
      </c>
      <c r="J2392" s="78" t="n">
        <v>21000015</v>
      </c>
      <c r="M2392" s="78" t="s">
        <v>1300</v>
      </c>
      <c r="N2392" s="78" t="s">
        <v>16502</v>
      </c>
    </row>
    <row r="2393" customFormat="false" ht="15" hidden="false" customHeight="false" outlineLevel="0" collapsed="false">
      <c r="A2393" s="78" t="s">
        <v>16497</v>
      </c>
      <c r="B2393" s="78" t="s">
        <v>1907</v>
      </c>
      <c r="C2393" s="78" t="n">
        <v>150245160</v>
      </c>
      <c r="F2393" s="78" t="s">
        <v>16862</v>
      </c>
      <c r="G2393" s="78" t="s">
        <v>16863</v>
      </c>
      <c r="H2393" s="78" t="s">
        <v>16863</v>
      </c>
      <c r="I2393" s="78" t="s">
        <v>16864</v>
      </c>
      <c r="J2393" s="78" t="n">
        <v>21000015</v>
      </c>
      <c r="M2393" s="78" t="s">
        <v>1300</v>
      </c>
      <c r="N2393" s="78" t="s">
        <v>16502</v>
      </c>
    </row>
    <row r="2394" customFormat="false" ht="15" hidden="false" customHeight="false" outlineLevel="0" collapsed="false">
      <c r="A2394" s="78" t="s">
        <v>16497</v>
      </c>
      <c r="B2394" s="78" t="s">
        <v>1830</v>
      </c>
      <c r="C2394" s="78" t="n">
        <v>148924148</v>
      </c>
      <c r="F2394" s="78" t="s">
        <v>16862</v>
      </c>
      <c r="G2394" s="78" t="s">
        <v>16863</v>
      </c>
      <c r="H2394" s="78" t="s">
        <v>16863</v>
      </c>
      <c r="I2394" s="78" t="s">
        <v>16864</v>
      </c>
      <c r="J2394" s="78" t="n">
        <v>21000015</v>
      </c>
      <c r="M2394" s="78" t="s">
        <v>1300</v>
      </c>
      <c r="N2394" s="78" t="s">
        <v>16502</v>
      </c>
    </row>
    <row r="2395" customFormat="false" ht="15" hidden="false" customHeight="false" outlineLevel="0" collapsed="false">
      <c r="A2395" s="78" t="s">
        <v>16497</v>
      </c>
      <c r="B2395" s="78" t="s">
        <v>3405</v>
      </c>
      <c r="C2395" s="78" t="n">
        <v>157822757</v>
      </c>
      <c r="F2395" s="78" t="s">
        <v>16862</v>
      </c>
      <c r="G2395" s="78" t="s">
        <v>16863</v>
      </c>
      <c r="H2395" s="78" t="s">
        <v>16863</v>
      </c>
      <c r="I2395" s="78" t="s">
        <v>16864</v>
      </c>
      <c r="J2395" s="78" t="n">
        <v>21000015</v>
      </c>
      <c r="M2395" s="78" t="s">
        <v>1300</v>
      </c>
      <c r="N2395" s="78" t="s">
        <v>16502</v>
      </c>
    </row>
    <row r="2396" customFormat="false" ht="15" hidden="false" customHeight="false" outlineLevel="0" collapsed="false">
      <c r="A2396" s="78" t="s">
        <v>16497</v>
      </c>
      <c r="B2396" s="78" t="s">
        <v>3454</v>
      </c>
      <c r="C2396" s="78" t="n">
        <v>157822569</v>
      </c>
      <c r="F2396" s="78" t="s">
        <v>16862</v>
      </c>
      <c r="G2396" s="78" t="s">
        <v>16863</v>
      </c>
      <c r="H2396" s="78" t="s">
        <v>16863</v>
      </c>
      <c r="I2396" s="78" t="s">
        <v>16864</v>
      </c>
      <c r="J2396" s="78" t="n">
        <v>21000015</v>
      </c>
      <c r="M2396" s="78" t="s">
        <v>1300</v>
      </c>
      <c r="N2396" s="78" t="s">
        <v>16502</v>
      </c>
    </row>
    <row r="2397" customFormat="false" ht="15" hidden="false" customHeight="false" outlineLevel="0" collapsed="false">
      <c r="A2397" s="78" t="s">
        <v>16497</v>
      </c>
      <c r="B2397" s="78" t="s">
        <v>3468</v>
      </c>
      <c r="C2397" s="78" t="n">
        <v>157822581</v>
      </c>
      <c r="F2397" s="78" t="s">
        <v>16862</v>
      </c>
      <c r="G2397" s="78" t="s">
        <v>16863</v>
      </c>
      <c r="H2397" s="78" t="s">
        <v>16863</v>
      </c>
      <c r="I2397" s="78" t="s">
        <v>16864</v>
      </c>
      <c r="J2397" s="78" t="n">
        <v>21000015</v>
      </c>
      <c r="M2397" s="78" t="s">
        <v>1300</v>
      </c>
      <c r="N2397" s="78" t="s">
        <v>16502</v>
      </c>
    </row>
    <row r="2398" customFormat="false" ht="15" hidden="false" customHeight="false" outlineLevel="0" collapsed="false">
      <c r="A2398" s="78" t="s">
        <v>16497</v>
      </c>
      <c r="B2398" s="78" t="s">
        <v>3482</v>
      </c>
      <c r="C2398" s="78" t="n">
        <v>157822590</v>
      </c>
      <c r="F2398" s="78" t="s">
        <v>16862</v>
      </c>
      <c r="G2398" s="78" t="s">
        <v>16863</v>
      </c>
      <c r="H2398" s="78" t="s">
        <v>16863</v>
      </c>
      <c r="I2398" s="78" t="s">
        <v>16864</v>
      </c>
      <c r="J2398" s="78" t="n">
        <v>21000015</v>
      </c>
      <c r="M2398" s="78" t="s">
        <v>1300</v>
      </c>
      <c r="N2398" s="78" t="s">
        <v>16502</v>
      </c>
    </row>
    <row r="2399" customFormat="false" ht="15" hidden="false" customHeight="false" outlineLevel="0" collapsed="false">
      <c r="A2399" s="78" t="s">
        <v>16497</v>
      </c>
      <c r="B2399" s="78" t="s">
        <v>3272</v>
      </c>
      <c r="C2399" s="78" t="n">
        <v>157822983</v>
      </c>
      <c r="F2399" s="78" t="s">
        <v>16862</v>
      </c>
      <c r="G2399" s="78" t="s">
        <v>16863</v>
      </c>
      <c r="H2399" s="78" t="s">
        <v>16863</v>
      </c>
      <c r="I2399" s="78" t="s">
        <v>16864</v>
      </c>
      <c r="J2399" s="78" t="n">
        <v>21000015</v>
      </c>
      <c r="M2399" s="78" t="s">
        <v>1300</v>
      </c>
      <c r="N2399" s="78" t="s">
        <v>16502</v>
      </c>
    </row>
    <row r="2400" customFormat="false" ht="15" hidden="false" customHeight="false" outlineLevel="0" collapsed="false">
      <c r="A2400" s="78" t="s">
        <v>16497</v>
      </c>
      <c r="B2400" s="78" t="s">
        <v>3279</v>
      </c>
      <c r="C2400" s="78" t="n">
        <v>157823085</v>
      </c>
      <c r="F2400" s="78" t="s">
        <v>16862</v>
      </c>
      <c r="G2400" s="78" t="s">
        <v>16863</v>
      </c>
      <c r="H2400" s="78" t="s">
        <v>16863</v>
      </c>
      <c r="I2400" s="78" t="s">
        <v>16864</v>
      </c>
      <c r="J2400" s="78" t="n">
        <v>21000015</v>
      </c>
      <c r="M2400" s="78" t="s">
        <v>1300</v>
      </c>
      <c r="N2400" s="78" t="s">
        <v>16502</v>
      </c>
    </row>
    <row r="2401" customFormat="false" ht="15" hidden="false" customHeight="false" outlineLevel="0" collapsed="false">
      <c r="A2401" s="78" t="s">
        <v>16497</v>
      </c>
      <c r="B2401" s="78" t="s">
        <v>3286</v>
      </c>
      <c r="C2401" s="78" t="n">
        <v>157823312</v>
      </c>
      <c r="F2401" s="78" t="s">
        <v>16862</v>
      </c>
      <c r="G2401" s="78" t="s">
        <v>16863</v>
      </c>
      <c r="H2401" s="78" t="s">
        <v>16863</v>
      </c>
      <c r="I2401" s="78" t="s">
        <v>16864</v>
      </c>
      <c r="J2401" s="78" t="n">
        <v>21000015</v>
      </c>
      <c r="M2401" s="78" t="s">
        <v>1300</v>
      </c>
      <c r="N2401" s="78" t="s">
        <v>16502</v>
      </c>
    </row>
    <row r="2402" customFormat="false" ht="15" hidden="false" customHeight="false" outlineLevel="0" collapsed="false">
      <c r="A2402" s="78" t="s">
        <v>16497</v>
      </c>
      <c r="B2402" s="78" t="s">
        <v>3293</v>
      </c>
      <c r="C2402" s="78" t="n">
        <v>157823198</v>
      </c>
      <c r="F2402" s="78" t="s">
        <v>16862</v>
      </c>
      <c r="G2402" s="78" t="s">
        <v>16863</v>
      </c>
      <c r="H2402" s="78" t="s">
        <v>16863</v>
      </c>
      <c r="I2402" s="78" t="s">
        <v>16864</v>
      </c>
      <c r="J2402" s="78" t="n">
        <v>21000015</v>
      </c>
      <c r="M2402" s="78" t="s">
        <v>1300</v>
      </c>
      <c r="N2402" s="78" t="s">
        <v>16502</v>
      </c>
    </row>
    <row r="2403" customFormat="false" ht="15" hidden="false" customHeight="false" outlineLevel="0" collapsed="false">
      <c r="A2403" s="78" t="s">
        <v>16497</v>
      </c>
      <c r="B2403" s="78" t="s">
        <v>3300</v>
      </c>
      <c r="C2403" s="78" t="n">
        <v>157822979</v>
      </c>
      <c r="F2403" s="78" t="s">
        <v>16862</v>
      </c>
      <c r="G2403" s="78" t="s">
        <v>16863</v>
      </c>
      <c r="H2403" s="78" t="s">
        <v>16863</v>
      </c>
      <c r="I2403" s="78" t="s">
        <v>16864</v>
      </c>
      <c r="J2403" s="78" t="n">
        <v>21000015</v>
      </c>
      <c r="M2403" s="78" t="s">
        <v>1300</v>
      </c>
      <c r="N2403" s="78" t="s">
        <v>16502</v>
      </c>
    </row>
    <row r="2404" customFormat="false" ht="15" hidden="false" customHeight="false" outlineLevel="0" collapsed="false">
      <c r="A2404" s="78" t="s">
        <v>16497</v>
      </c>
      <c r="B2404" s="78" t="s">
        <v>3307</v>
      </c>
      <c r="C2404" s="78" t="n">
        <v>157823083</v>
      </c>
      <c r="F2404" s="78" t="s">
        <v>16862</v>
      </c>
      <c r="G2404" s="78" t="s">
        <v>16863</v>
      </c>
      <c r="H2404" s="78" t="s">
        <v>16863</v>
      </c>
      <c r="I2404" s="78" t="s">
        <v>16864</v>
      </c>
      <c r="J2404" s="78" t="n">
        <v>21000015</v>
      </c>
      <c r="M2404" s="78" t="s">
        <v>1300</v>
      </c>
      <c r="N2404" s="78" t="s">
        <v>16502</v>
      </c>
    </row>
    <row r="2405" customFormat="false" ht="15" hidden="false" customHeight="false" outlineLevel="0" collapsed="false">
      <c r="A2405" s="78" t="s">
        <v>16497</v>
      </c>
      <c r="B2405" s="78" t="s">
        <v>3314</v>
      </c>
      <c r="C2405" s="78" t="n">
        <v>157823309</v>
      </c>
      <c r="F2405" s="78" t="s">
        <v>16862</v>
      </c>
      <c r="G2405" s="78" t="s">
        <v>16863</v>
      </c>
      <c r="H2405" s="78" t="s">
        <v>16863</v>
      </c>
      <c r="I2405" s="78" t="s">
        <v>16864</v>
      </c>
      <c r="J2405" s="78" t="n">
        <v>21000015</v>
      </c>
      <c r="M2405" s="78" t="s">
        <v>1300</v>
      </c>
      <c r="N2405" s="78" t="s">
        <v>16502</v>
      </c>
    </row>
    <row r="2406" customFormat="false" ht="15" hidden="false" customHeight="false" outlineLevel="0" collapsed="false">
      <c r="A2406" s="78" t="s">
        <v>16497</v>
      </c>
      <c r="B2406" s="78" t="s">
        <v>3321</v>
      </c>
      <c r="C2406" s="78" t="n">
        <v>157823236</v>
      </c>
      <c r="F2406" s="78" t="s">
        <v>16862</v>
      </c>
      <c r="G2406" s="78" t="s">
        <v>16863</v>
      </c>
      <c r="H2406" s="78" t="s">
        <v>16863</v>
      </c>
      <c r="I2406" s="78" t="s">
        <v>16864</v>
      </c>
      <c r="J2406" s="78" t="n">
        <v>21000015</v>
      </c>
      <c r="M2406" s="78" t="s">
        <v>1300</v>
      </c>
      <c r="N2406" s="78" t="s">
        <v>16502</v>
      </c>
    </row>
    <row r="2407" customFormat="false" ht="15" hidden="false" customHeight="false" outlineLevel="0" collapsed="false">
      <c r="A2407" s="78" t="s">
        <v>16497</v>
      </c>
      <c r="B2407" s="78" t="s">
        <v>3328</v>
      </c>
      <c r="C2407" s="78" t="n">
        <v>157822956</v>
      </c>
      <c r="F2407" s="78" t="s">
        <v>16862</v>
      </c>
      <c r="G2407" s="78" t="s">
        <v>16863</v>
      </c>
      <c r="H2407" s="78" t="s">
        <v>16863</v>
      </c>
      <c r="I2407" s="78" t="s">
        <v>16864</v>
      </c>
      <c r="J2407" s="78" t="n">
        <v>21000015</v>
      </c>
      <c r="M2407" s="78" t="s">
        <v>1300</v>
      </c>
      <c r="N2407" s="78" t="s">
        <v>16502</v>
      </c>
    </row>
    <row r="2408" customFormat="false" ht="15" hidden="false" customHeight="false" outlineLevel="0" collapsed="false">
      <c r="A2408" s="78" t="s">
        <v>16497</v>
      </c>
      <c r="B2408" s="78" t="s">
        <v>3335</v>
      </c>
      <c r="C2408" s="78" t="n">
        <v>157822967</v>
      </c>
      <c r="F2408" s="78" t="s">
        <v>16862</v>
      </c>
      <c r="G2408" s="78" t="s">
        <v>16863</v>
      </c>
      <c r="H2408" s="78" t="s">
        <v>16863</v>
      </c>
      <c r="I2408" s="78" t="s">
        <v>16864</v>
      </c>
      <c r="J2408" s="78" t="n">
        <v>21000015</v>
      </c>
      <c r="M2408" s="78" t="s">
        <v>1300</v>
      </c>
      <c r="N2408" s="78" t="s">
        <v>16502</v>
      </c>
    </row>
    <row r="2409" customFormat="false" ht="15" hidden="false" customHeight="false" outlineLevel="0" collapsed="false">
      <c r="A2409" s="78" t="s">
        <v>16497</v>
      </c>
      <c r="B2409" s="78" t="s">
        <v>3342</v>
      </c>
      <c r="C2409" s="78" t="n">
        <v>157823071</v>
      </c>
      <c r="F2409" s="78" t="s">
        <v>16862</v>
      </c>
      <c r="G2409" s="78" t="s">
        <v>16863</v>
      </c>
      <c r="H2409" s="78" t="s">
        <v>16863</v>
      </c>
      <c r="I2409" s="78" t="s">
        <v>16864</v>
      </c>
      <c r="J2409" s="78" t="n">
        <v>21000015</v>
      </c>
      <c r="M2409" s="78" t="s">
        <v>1300</v>
      </c>
      <c r="N2409" s="78" t="s">
        <v>16502</v>
      </c>
    </row>
    <row r="2410" customFormat="false" ht="15" hidden="false" customHeight="false" outlineLevel="0" collapsed="false">
      <c r="A2410" s="78" t="s">
        <v>16497</v>
      </c>
      <c r="B2410" s="78" t="s">
        <v>3349</v>
      </c>
      <c r="C2410" s="78" t="n">
        <v>157823082</v>
      </c>
      <c r="F2410" s="78" t="s">
        <v>16862</v>
      </c>
      <c r="G2410" s="78" t="s">
        <v>16863</v>
      </c>
      <c r="H2410" s="78" t="s">
        <v>16863</v>
      </c>
      <c r="I2410" s="78" t="s">
        <v>16864</v>
      </c>
      <c r="J2410" s="78" t="n">
        <v>21000015</v>
      </c>
      <c r="M2410" s="78" t="s">
        <v>1300</v>
      </c>
      <c r="N2410" s="78" t="s">
        <v>16502</v>
      </c>
    </row>
    <row r="2411" customFormat="false" ht="15" hidden="false" customHeight="false" outlineLevel="0" collapsed="false">
      <c r="A2411" s="78" t="s">
        <v>16497</v>
      </c>
      <c r="B2411" s="78" t="s">
        <v>3356</v>
      </c>
      <c r="C2411" s="78" t="n">
        <v>157823174</v>
      </c>
      <c r="F2411" s="78" t="s">
        <v>16862</v>
      </c>
      <c r="G2411" s="78" t="s">
        <v>16863</v>
      </c>
      <c r="H2411" s="78" t="s">
        <v>16863</v>
      </c>
      <c r="I2411" s="78" t="s">
        <v>16864</v>
      </c>
      <c r="J2411" s="78" t="n">
        <v>21000015</v>
      </c>
      <c r="M2411" s="78" t="s">
        <v>1300</v>
      </c>
      <c r="N2411" s="78" t="s">
        <v>16502</v>
      </c>
    </row>
    <row r="2412" customFormat="false" ht="15" hidden="false" customHeight="false" outlineLevel="0" collapsed="false">
      <c r="A2412" s="78" t="s">
        <v>16497</v>
      </c>
      <c r="B2412" s="78" t="s">
        <v>3363</v>
      </c>
      <c r="C2412" s="78" t="n">
        <v>157823222</v>
      </c>
      <c r="F2412" s="78" t="s">
        <v>16862</v>
      </c>
      <c r="G2412" s="78" t="s">
        <v>16863</v>
      </c>
      <c r="H2412" s="78" t="s">
        <v>16863</v>
      </c>
      <c r="I2412" s="78" t="s">
        <v>16864</v>
      </c>
      <c r="J2412" s="78" t="n">
        <v>21000015</v>
      </c>
      <c r="M2412" s="78" t="s">
        <v>1300</v>
      </c>
      <c r="N2412" s="78" t="s">
        <v>16502</v>
      </c>
    </row>
    <row r="2413" customFormat="false" ht="15" hidden="false" customHeight="false" outlineLevel="0" collapsed="false">
      <c r="A2413" s="78" t="s">
        <v>16497</v>
      </c>
      <c r="B2413" s="78" t="s">
        <v>3370</v>
      </c>
      <c r="C2413" s="78" t="n">
        <v>157823318</v>
      </c>
      <c r="F2413" s="78" t="s">
        <v>16862</v>
      </c>
      <c r="G2413" s="78" t="s">
        <v>16863</v>
      </c>
      <c r="H2413" s="78" t="s">
        <v>16863</v>
      </c>
      <c r="I2413" s="78" t="s">
        <v>16864</v>
      </c>
      <c r="J2413" s="78" t="n">
        <v>21000015</v>
      </c>
      <c r="M2413" s="78" t="s">
        <v>1300</v>
      </c>
      <c r="N2413" s="78" t="s">
        <v>16502</v>
      </c>
    </row>
    <row r="2414" customFormat="false" ht="15" hidden="false" customHeight="false" outlineLevel="0" collapsed="false">
      <c r="A2414" s="78" t="s">
        <v>16497</v>
      </c>
      <c r="B2414" s="78" t="s">
        <v>3377</v>
      </c>
      <c r="C2414" s="78" t="n">
        <v>157822955</v>
      </c>
      <c r="F2414" s="78" t="s">
        <v>16862</v>
      </c>
      <c r="G2414" s="78" t="s">
        <v>16863</v>
      </c>
      <c r="H2414" s="78" t="s">
        <v>16863</v>
      </c>
      <c r="I2414" s="78" t="s">
        <v>16864</v>
      </c>
      <c r="J2414" s="78" t="n">
        <v>21000015</v>
      </c>
      <c r="M2414" s="78" t="s">
        <v>1300</v>
      </c>
      <c r="N2414" s="78" t="s">
        <v>16502</v>
      </c>
    </row>
    <row r="2415" customFormat="false" ht="15" hidden="false" customHeight="false" outlineLevel="0" collapsed="false">
      <c r="A2415" s="78" t="s">
        <v>16497</v>
      </c>
      <c r="B2415" s="78" t="s">
        <v>3384</v>
      </c>
      <c r="C2415" s="78" t="n">
        <v>157822966</v>
      </c>
      <c r="F2415" s="78" t="s">
        <v>16862</v>
      </c>
      <c r="G2415" s="78" t="s">
        <v>16863</v>
      </c>
      <c r="H2415" s="78" t="s">
        <v>16863</v>
      </c>
      <c r="I2415" s="78" t="s">
        <v>16864</v>
      </c>
      <c r="J2415" s="78" t="n">
        <v>21000015</v>
      </c>
      <c r="M2415" s="78" t="s">
        <v>1300</v>
      </c>
      <c r="N2415" s="78" t="s">
        <v>16502</v>
      </c>
    </row>
    <row r="2416" customFormat="false" ht="15" hidden="false" customHeight="false" outlineLevel="0" collapsed="false">
      <c r="A2416" s="78" t="s">
        <v>16497</v>
      </c>
      <c r="B2416" s="78" t="s">
        <v>3391</v>
      </c>
      <c r="C2416" s="78" t="n">
        <v>157823070</v>
      </c>
      <c r="F2416" s="78" t="s">
        <v>16862</v>
      </c>
      <c r="G2416" s="78" t="s">
        <v>16863</v>
      </c>
      <c r="H2416" s="78" t="s">
        <v>16863</v>
      </c>
      <c r="I2416" s="78" t="s">
        <v>16864</v>
      </c>
      <c r="J2416" s="78" t="n">
        <v>21000015</v>
      </c>
      <c r="M2416" s="78" t="s">
        <v>1300</v>
      </c>
      <c r="N2416" s="78" t="s">
        <v>16502</v>
      </c>
    </row>
    <row r="2417" customFormat="false" ht="15" hidden="false" customHeight="false" outlineLevel="0" collapsed="false">
      <c r="A2417" s="78" t="s">
        <v>16497</v>
      </c>
      <c r="B2417" s="78" t="s">
        <v>3398</v>
      </c>
      <c r="C2417" s="78" t="n">
        <v>157823306</v>
      </c>
      <c r="F2417" s="78" t="s">
        <v>16862</v>
      </c>
      <c r="G2417" s="78" t="s">
        <v>16863</v>
      </c>
      <c r="H2417" s="78" t="s">
        <v>16863</v>
      </c>
      <c r="I2417" s="78" t="s">
        <v>16864</v>
      </c>
      <c r="J2417" s="78" t="n">
        <v>21000015</v>
      </c>
      <c r="M2417" s="78" t="s">
        <v>1300</v>
      </c>
      <c r="N2417" s="78" t="s">
        <v>16502</v>
      </c>
    </row>
    <row r="2418" customFormat="false" ht="15" hidden="false" customHeight="false" outlineLevel="0" collapsed="false">
      <c r="A2418" s="78" t="s">
        <v>16497</v>
      </c>
      <c r="B2418" s="78" t="s">
        <v>3412</v>
      </c>
      <c r="C2418" s="78" t="n">
        <v>157823194</v>
      </c>
      <c r="F2418" s="78" t="s">
        <v>16862</v>
      </c>
      <c r="G2418" s="78" t="s">
        <v>16863</v>
      </c>
      <c r="H2418" s="78" t="s">
        <v>16863</v>
      </c>
      <c r="I2418" s="78" t="s">
        <v>16864</v>
      </c>
      <c r="J2418" s="78" t="n">
        <v>21000015</v>
      </c>
      <c r="M2418" s="78" t="s">
        <v>1300</v>
      </c>
      <c r="N2418" s="78" t="s">
        <v>16502</v>
      </c>
    </row>
    <row r="2419" customFormat="false" ht="15" hidden="false" customHeight="false" outlineLevel="0" collapsed="false">
      <c r="A2419" s="78" t="s">
        <v>16497</v>
      </c>
      <c r="B2419" s="78" t="s">
        <v>3419</v>
      </c>
      <c r="C2419" s="78" t="n">
        <v>157823329</v>
      </c>
      <c r="F2419" s="78" t="s">
        <v>16862</v>
      </c>
      <c r="G2419" s="78" t="s">
        <v>16863</v>
      </c>
      <c r="H2419" s="78" t="s">
        <v>16863</v>
      </c>
      <c r="I2419" s="78" t="s">
        <v>16864</v>
      </c>
      <c r="J2419" s="78" t="n">
        <v>21000015</v>
      </c>
      <c r="M2419" s="78" t="s">
        <v>1300</v>
      </c>
      <c r="N2419" s="78" t="s">
        <v>16502</v>
      </c>
    </row>
    <row r="2420" customFormat="false" ht="15" hidden="false" customHeight="false" outlineLevel="0" collapsed="false">
      <c r="A2420" s="78" t="s">
        <v>16497</v>
      </c>
      <c r="B2420" s="78" t="s">
        <v>3426</v>
      </c>
      <c r="C2420" s="78" t="n">
        <v>157822873</v>
      </c>
      <c r="F2420" s="78" t="s">
        <v>16862</v>
      </c>
      <c r="G2420" s="78" t="s">
        <v>16863</v>
      </c>
      <c r="H2420" s="78" t="s">
        <v>16863</v>
      </c>
      <c r="I2420" s="78" t="s">
        <v>16864</v>
      </c>
      <c r="J2420" s="78" t="n">
        <v>21000015</v>
      </c>
      <c r="M2420" s="78" t="s">
        <v>1300</v>
      </c>
      <c r="N2420" s="78" t="s">
        <v>16502</v>
      </c>
    </row>
    <row r="2421" customFormat="false" ht="15" hidden="false" customHeight="false" outlineLevel="0" collapsed="false">
      <c r="A2421" s="78" t="s">
        <v>16497</v>
      </c>
      <c r="B2421" s="78" t="s">
        <v>3433</v>
      </c>
      <c r="C2421" s="78" t="n">
        <v>157823004</v>
      </c>
      <c r="F2421" s="78" t="s">
        <v>16862</v>
      </c>
      <c r="G2421" s="78" t="s">
        <v>16863</v>
      </c>
      <c r="H2421" s="78" t="s">
        <v>16863</v>
      </c>
      <c r="I2421" s="78" t="s">
        <v>16864</v>
      </c>
      <c r="J2421" s="78" t="n">
        <v>21000015</v>
      </c>
      <c r="M2421" s="78" t="s">
        <v>1300</v>
      </c>
      <c r="N2421" s="78" t="s">
        <v>16502</v>
      </c>
    </row>
    <row r="2422" customFormat="false" ht="15" hidden="false" customHeight="false" outlineLevel="0" collapsed="false">
      <c r="A2422" s="78" t="s">
        <v>16497</v>
      </c>
      <c r="B2422" s="78" t="s">
        <v>3440</v>
      </c>
      <c r="C2422" s="78" t="n">
        <v>157822931</v>
      </c>
      <c r="F2422" s="78" t="s">
        <v>16862</v>
      </c>
      <c r="G2422" s="78" t="s">
        <v>16863</v>
      </c>
      <c r="H2422" s="78" t="s">
        <v>16863</v>
      </c>
      <c r="I2422" s="78" t="s">
        <v>16864</v>
      </c>
      <c r="J2422" s="78" t="n">
        <v>21000015</v>
      </c>
      <c r="M2422" s="78" t="s">
        <v>1300</v>
      </c>
      <c r="N2422" s="78" t="s">
        <v>16502</v>
      </c>
    </row>
    <row r="2423" customFormat="false" ht="15" hidden="false" customHeight="false" outlineLevel="0" collapsed="false">
      <c r="A2423" s="78" t="s">
        <v>16497</v>
      </c>
      <c r="B2423" s="78" t="s">
        <v>3447</v>
      </c>
      <c r="C2423" s="78" t="n">
        <v>157822942</v>
      </c>
      <c r="F2423" s="78" t="s">
        <v>16862</v>
      </c>
      <c r="G2423" s="78" t="s">
        <v>16863</v>
      </c>
      <c r="H2423" s="78" t="s">
        <v>16863</v>
      </c>
      <c r="I2423" s="78" t="s">
        <v>16864</v>
      </c>
      <c r="J2423" s="78" t="n">
        <v>21000015</v>
      </c>
      <c r="M2423" s="78" t="s">
        <v>1300</v>
      </c>
      <c r="N2423" s="78" t="s">
        <v>16502</v>
      </c>
    </row>
    <row r="2424" customFormat="false" ht="15" hidden="false" customHeight="false" outlineLevel="0" collapsed="false">
      <c r="A2424" s="78" t="s">
        <v>16497</v>
      </c>
      <c r="B2424" s="78" t="s">
        <v>3461</v>
      </c>
      <c r="C2424" s="78" t="n">
        <v>157822954</v>
      </c>
      <c r="F2424" s="78" t="s">
        <v>16862</v>
      </c>
      <c r="G2424" s="78" t="s">
        <v>16863</v>
      </c>
      <c r="H2424" s="78" t="s">
        <v>16863</v>
      </c>
      <c r="I2424" s="78" t="s">
        <v>16864</v>
      </c>
      <c r="J2424" s="78" t="n">
        <v>21000015</v>
      </c>
      <c r="M2424" s="78" t="s">
        <v>1300</v>
      </c>
      <c r="N2424" s="78" t="s">
        <v>16502</v>
      </c>
    </row>
    <row r="2425" customFormat="false" ht="15" hidden="false" customHeight="false" outlineLevel="0" collapsed="false">
      <c r="A2425" s="78" t="s">
        <v>16497</v>
      </c>
      <c r="B2425" s="78" t="s">
        <v>3475</v>
      </c>
      <c r="C2425" s="78" t="n">
        <v>157823056</v>
      </c>
      <c r="F2425" s="78" t="s">
        <v>16862</v>
      </c>
      <c r="G2425" s="78" t="s">
        <v>16863</v>
      </c>
      <c r="H2425" s="78" t="s">
        <v>16863</v>
      </c>
      <c r="I2425" s="78" t="s">
        <v>16864</v>
      </c>
      <c r="J2425" s="78" t="n">
        <v>21000015</v>
      </c>
      <c r="M2425" s="78" t="s">
        <v>1300</v>
      </c>
      <c r="N2425" s="78" t="s">
        <v>16502</v>
      </c>
    </row>
    <row r="2426" customFormat="false" ht="15" hidden="false" customHeight="false" outlineLevel="0" collapsed="false">
      <c r="A2426" s="78" t="s">
        <v>16497</v>
      </c>
      <c r="B2426" s="78" t="s">
        <v>3489</v>
      </c>
      <c r="C2426" s="78" t="n">
        <v>157823147</v>
      </c>
      <c r="F2426" s="78" t="s">
        <v>16862</v>
      </c>
      <c r="G2426" s="78" t="s">
        <v>16863</v>
      </c>
      <c r="H2426" s="78" t="s">
        <v>16863</v>
      </c>
      <c r="I2426" s="78" t="s">
        <v>16864</v>
      </c>
      <c r="J2426" s="78" t="n">
        <v>21000015</v>
      </c>
      <c r="M2426" s="78" t="s">
        <v>1300</v>
      </c>
      <c r="N2426" s="78" t="s">
        <v>16502</v>
      </c>
    </row>
    <row r="2427" customFormat="false" ht="15" hidden="false" customHeight="false" outlineLevel="0" collapsed="false">
      <c r="A2427" s="78" t="s">
        <v>16497</v>
      </c>
      <c r="B2427" s="78" t="s">
        <v>17440</v>
      </c>
      <c r="C2427" s="78" t="n">
        <v>158286098</v>
      </c>
      <c r="F2427" s="78" t="s">
        <v>16862</v>
      </c>
      <c r="G2427" s="78" t="s">
        <v>16863</v>
      </c>
      <c r="H2427" s="78" t="s">
        <v>16863</v>
      </c>
      <c r="I2427" s="78" t="s">
        <v>16864</v>
      </c>
      <c r="J2427" s="78" t="n">
        <v>21000015</v>
      </c>
      <c r="M2427" s="78" t="s">
        <v>1300</v>
      </c>
      <c r="N2427" s="78" t="s">
        <v>16502</v>
      </c>
    </row>
    <row r="2428" customFormat="false" ht="15" hidden="false" customHeight="false" outlineLevel="0" collapsed="false">
      <c r="A2428" s="78" t="s">
        <v>16497</v>
      </c>
      <c r="B2428" s="78" t="s">
        <v>3496</v>
      </c>
      <c r="C2428" s="78" t="n">
        <v>157277583</v>
      </c>
      <c r="F2428" s="78" t="s">
        <v>16862</v>
      </c>
      <c r="G2428" s="78" t="s">
        <v>16863</v>
      </c>
      <c r="H2428" s="78" t="s">
        <v>16863</v>
      </c>
      <c r="I2428" s="78" t="s">
        <v>16864</v>
      </c>
      <c r="J2428" s="78" t="n">
        <v>21000015</v>
      </c>
      <c r="M2428" s="78" t="s">
        <v>1300</v>
      </c>
      <c r="N2428" s="78" t="s">
        <v>16502</v>
      </c>
    </row>
    <row r="2429" customFormat="false" ht="15" hidden="false" customHeight="false" outlineLevel="0" collapsed="false">
      <c r="A2429" s="78" t="s">
        <v>16497</v>
      </c>
      <c r="B2429" s="78" t="s">
        <v>3503</v>
      </c>
      <c r="C2429" s="78" t="n">
        <v>157277582</v>
      </c>
      <c r="F2429" s="78" t="s">
        <v>16862</v>
      </c>
      <c r="G2429" s="78" t="s">
        <v>16863</v>
      </c>
      <c r="H2429" s="78" t="s">
        <v>16863</v>
      </c>
      <c r="I2429" s="78" t="s">
        <v>16864</v>
      </c>
      <c r="J2429" s="78" t="n">
        <v>21000015</v>
      </c>
      <c r="M2429" s="78" t="s">
        <v>1300</v>
      </c>
      <c r="N2429" s="78" t="s">
        <v>16502</v>
      </c>
    </row>
    <row r="2430" customFormat="false" ht="15" hidden="false" customHeight="false" outlineLevel="0" collapsed="false">
      <c r="A2430" s="78" t="s">
        <v>16497</v>
      </c>
      <c r="B2430" s="78" t="s">
        <v>17441</v>
      </c>
      <c r="C2430" s="78" t="n">
        <v>157277628</v>
      </c>
      <c r="F2430" s="78" t="s">
        <v>16862</v>
      </c>
      <c r="G2430" s="78" t="s">
        <v>16863</v>
      </c>
      <c r="H2430" s="78" t="s">
        <v>16863</v>
      </c>
      <c r="I2430" s="78" t="s">
        <v>16864</v>
      </c>
      <c r="J2430" s="78" t="n">
        <v>21000015</v>
      </c>
      <c r="M2430" s="78" t="s">
        <v>1300</v>
      </c>
      <c r="N2430" s="78" t="s">
        <v>16502</v>
      </c>
    </row>
    <row r="2431" customFormat="false" ht="15" hidden="false" customHeight="false" outlineLevel="0" collapsed="false">
      <c r="A2431" s="78" t="s">
        <v>16497</v>
      </c>
      <c r="B2431" s="78" t="s">
        <v>3510</v>
      </c>
      <c r="C2431" s="78" t="n">
        <v>157277578</v>
      </c>
      <c r="F2431" s="78" t="s">
        <v>16862</v>
      </c>
      <c r="G2431" s="78" t="s">
        <v>16863</v>
      </c>
      <c r="H2431" s="78" t="s">
        <v>16863</v>
      </c>
      <c r="I2431" s="78" t="s">
        <v>16864</v>
      </c>
      <c r="J2431" s="78" t="n">
        <v>21000015</v>
      </c>
      <c r="M2431" s="78" t="s">
        <v>1300</v>
      </c>
      <c r="N2431" s="78" t="s">
        <v>16502</v>
      </c>
    </row>
    <row r="2432" customFormat="false" ht="15" hidden="false" customHeight="false" outlineLevel="0" collapsed="false">
      <c r="A2432" s="78" t="s">
        <v>16497</v>
      </c>
      <c r="B2432" s="78" t="s">
        <v>3517</v>
      </c>
      <c r="C2432" s="78" t="n">
        <v>157277635</v>
      </c>
      <c r="F2432" s="78" t="s">
        <v>16862</v>
      </c>
      <c r="G2432" s="78" t="s">
        <v>16863</v>
      </c>
      <c r="H2432" s="78" t="s">
        <v>16863</v>
      </c>
      <c r="I2432" s="78" t="s">
        <v>16864</v>
      </c>
      <c r="J2432" s="78" t="n">
        <v>21000015</v>
      </c>
      <c r="M2432" s="78" t="s">
        <v>1300</v>
      </c>
      <c r="N2432" s="78" t="s">
        <v>16502</v>
      </c>
    </row>
    <row r="2433" customFormat="false" ht="15" hidden="false" customHeight="false" outlineLevel="0" collapsed="false">
      <c r="A2433" s="78" t="s">
        <v>16497</v>
      </c>
      <c r="B2433" s="78" t="s">
        <v>17442</v>
      </c>
      <c r="C2433" s="78" t="n">
        <v>157277723</v>
      </c>
      <c r="F2433" s="78" t="s">
        <v>16862</v>
      </c>
      <c r="G2433" s="78" t="s">
        <v>16863</v>
      </c>
      <c r="H2433" s="78" t="s">
        <v>16863</v>
      </c>
      <c r="I2433" s="78" t="s">
        <v>16864</v>
      </c>
      <c r="J2433" s="78" t="n">
        <v>21000015</v>
      </c>
      <c r="M2433" s="78" t="s">
        <v>1300</v>
      </c>
      <c r="N2433" s="78" t="s">
        <v>16502</v>
      </c>
    </row>
    <row r="2434" customFormat="false" ht="15" hidden="false" customHeight="false" outlineLevel="0" collapsed="false">
      <c r="A2434" s="78" t="s">
        <v>16497</v>
      </c>
      <c r="B2434" s="78" t="s">
        <v>3524</v>
      </c>
      <c r="C2434" s="78" t="n">
        <v>158286174</v>
      </c>
      <c r="F2434" s="78" t="s">
        <v>16862</v>
      </c>
      <c r="G2434" s="78" t="s">
        <v>16863</v>
      </c>
      <c r="H2434" s="78" t="s">
        <v>16863</v>
      </c>
      <c r="I2434" s="78" t="s">
        <v>16864</v>
      </c>
      <c r="J2434" s="78" t="n">
        <v>21000015</v>
      </c>
      <c r="M2434" s="78" t="s">
        <v>1300</v>
      </c>
      <c r="N2434" s="78" t="s">
        <v>16502</v>
      </c>
    </row>
    <row r="2435" customFormat="false" ht="15" hidden="false" customHeight="false" outlineLevel="0" collapsed="false">
      <c r="A2435" s="78" t="s">
        <v>16497</v>
      </c>
      <c r="B2435" s="78" t="s">
        <v>3531</v>
      </c>
      <c r="C2435" s="78" t="n">
        <v>157277541</v>
      </c>
      <c r="F2435" s="78" t="s">
        <v>16862</v>
      </c>
      <c r="G2435" s="78" t="s">
        <v>16863</v>
      </c>
      <c r="H2435" s="78" t="s">
        <v>16863</v>
      </c>
      <c r="I2435" s="78" t="s">
        <v>16864</v>
      </c>
      <c r="J2435" s="78" t="n">
        <v>21000015</v>
      </c>
      <c r="M2435" s="78" t="s">
        <v>1300</v>
      </c>
      <c r="N2435" s="78" t="s">
        <v>16502</v>
      </c>
    </row>
    <row r="2436" customFormat="false" ht="15" hidden="false" customHeight="false" outlineLevel="0" collapsed="false">
      <c r="A2436" s="78" t="s">
        <v>16497</v>
      </c>
      <c r="B2436" s="78" t="s">
        <v>17443</v>
      </c>
      <c r="C2436" s="78" t="n">
        <v>158286235</v>
      </c>
      <c r="F2436" s="78" t="s">
        <v>16862</v>
      </c>
      <c r="G2436" s="78" t="s">
        <v>16863</v>
      </c>
      <c r="H2436" s="78" t="s">
        <v>16863</v>
      </c>
      <c r="I2436" s="78" t="s">
        <v>16864</v>
      </c>
      <c r="J2436" s="78" t="n">
        <v>21000015</v>
      </c>
      <c r="M2436" s="78" t="s">
        <v>1300</v>
      </c>
      <c r="N2436" s="78" t="s">
        <v>16502</v>
      </c>
    </row>
    <row r="2437" customFormat="false" ht="15" hidden="false" customHeight="false" outlineLevel="0" collapsed="false">
      <c r="A2437" s="78" t="s">
        <v>16497</v>
      </c>
      <c r="B2437" s="78" t="s">
        <v>3538</v>
      </c>
      <c r="C2437" s="78" t="n">
        <v>158286248</v>
      </c>
      <c r="F2437" s="78" t="s">
        <v>16862</v>
      </c>
      <c r="G2437" s="78" t="s">
        <v>16863</v>
      </c>
      <c r="H2437" s="78" t="s">
        <v>16863</v>
      </c>
      <c r="I2437" s="78" t="s">
        <v>16864</v>
      </c>
      <c r="J2437" s="78" t="n">
        <v>21000015</v>
      </c>
      <c r="M2437" s="78" t="s">
        <v>1300</v>
      </c>
      <c r="N2437" s="78" t="s">
        <v>16502</v>
      </c>
    </row>
    <row r="2438" customFormat="false" ht="15" hidden="false" customHeight="false" outlineLevel="0" collapsed="false">
      <c r="A2438" s="78" t="s">
        <v>16497</v>
      </c>
      <c r="B2438" s="78" t="s">
        <v>3545</v>
      </c>
      <c r="C2438" s="78" t="n">
        <v>158241034</v>
      </c>
      <c r="F2438" s="78" t="s">
        <v>16862</v>
      </c>
      <c r="G2438" s="78" t="s">
        <v>16863</v>
      </c>
      <c r="H2438" s="78" t="s">
        <v>16863</v>
      </c>
      <c r="I2438" s="78" t="s">
        <v>16864</v>
      </c>
      <c r="J2438" s="78" t="n">
        <v>21000015</v>
      </c>
      <c r="M2438" s="78" t="s">
        <v>1300</v>
      </c>
      <c r="N2438" s="78" t="s">
        <v>16502</v>
      </c>
    </row>
    <row r="2439" customFormat="false" ht="15" hidden="false" customHeight="false" outlineLevel="0" collapsed="false">
      <c r="A2439" s="78" t="s">
        <v>16497</v>
      </c>
      <c r="B2439" s="78" t="s">
        <v>3552</v>
      </c>
      <c r="C2439" s="78" t="n">
        <v>158241038</v>
      </c>
      <c r="F2439" s="78" t="s">
        <v>16862</v>
      </c>
      <c r="G2439" s="78" t="s">
        <v>16863</v>
      </c>
      <c r="H2439" s="78" t="s">
        <v>16863</v>
      </c>
      <c r="I2439" s="78" t="s">
        <v>16864</v>
      </c>
      <c r="J2439" s="78" t="n">
        <v>21000015</v>
      </c>
      <c r="M2439" s="78" t="s">
        <v>1300</v>
      </c>
      <c r="N2439" s="78" t="s">
        <v>16502</v>
      </c>
    </row>
    <row r="2440" customFormat="false" ht="15" hidden="false" customHeight="false" outlineLevel="0" collapsed="false">
      <c r="A2440" s="78" t="s">
        <v>16497</v>
      </c>
      <c r="B2440" s="78" t="s">
        <v>3559</v>
      </c>
      <c r="C2440" s="78" t="n">
        <v>158241052</v>
      </c>
      <c r="F2440" s="78" t="s">
        <v>16862</v>
      </c>
      <c r="G2440" s="78" t="s">
        <v>16863</v>
      </c>
      <c r="H2440" s="78" t="s">
        <v>16863</v>
      </c>
      <c r="I2440" s="78" t="s">
        <v>16864</v>
      </c>
      <c r="J2440" s="78" t="n">
        <v>21000015</v>
      </c>
      <c r="M2440" s="78" t="s">
        <v>1300</v>
      </c>
      <c r="N2440" s="78" t="s">
        <v>16502</v>
      </c>
    </row>
    <row r="2441" customFormat="false" ht="15" hidden="false" customHeight="false" outlineLevel="0" collapsed="false">
      <c r="A2441" s="78" t="s">
        <v>16497</v>
      </c>
      <c r="B2441" s="78" t="s">
        <v>3566</v>
      </c>
      <c r="C2441" s="78" t="n">
        <v>158241021</v>
      </c>
      <c r="F2441" s="78" t="s">
        <v>16862</v>
      </c>
      <c r="G2441" s="78" t="s">
        <v>16863</v>
      </c>
      <c r="H2441" s="78" t="s">
        <v>16863</v>
      </c>
      <c r="I2441" s="78" t="s">
        <v>16864</v>
      </c>
      <c r="J2441" s="78" t="n">
        <v>21000015</v>
      </c>
      <c r="M2441" s="78" t="s">
        <v>1300</v>
      </c>
      <c r="N2441" s="78" t="s">
        <v>16502</v>
      </c>
    </row>
    <row r="2442" customFormat="false" ht="15" hidden="false" customHeight="false" outlineLevel="0" collapsed="false">
      <c r="A2442" s="78" t="s">
        <v>16497</v>
      </c>
      <c r="B2442" s="78" t="s">
        <v>3573</v>
      </c>
      <c r="C2442" s="78" t="n">
        <v>158240860</v>
      </c>
      <c r="F2442" s="78" t="s">
        <v>16862</v>
      </c>
      <c r="G2442" s="78" t="s">
        <v>16863</v>
      </c>
      <c r="H2442" s="78" t="s">
        <v>16863</v>
      </c>
      <c r="I2442" s="78" t="s">
        <v>16864</v>
      </c>
      <c r="J2442" s="78" t="n">
        <v>21000015</v>
      </c>
      <c r="M2442" s="78" t="s">
        <v>1300</v>
      </c>
      <c r="N2442" s="78" t="s">
        <v>16502</v>
      </c>
    </row>
    <row r="2443" customFormat="false" ht="15" hidden="false" customHeight="false" outlineLevel="0" collapsed="false">
      <c r="A2443" s="78" t="s">
        <v>16497</v>
      </c>
      <c r="B2443" s="78" t="s">
        <v>3580</v>
      </c>
      <c r="C2443" s="78" t="n">
        <v>158240952</v>
      </c>
      <c r="F2443" s="78" t="s">
        <v>16862</v>
      </c>
      <c r="G2443" s="78" t="s">
        <v>16863</v>
      </c>
      <c r="H2443" s="78" t="s">
        <v>16863</v>
      </c>
      <c r="I2443" s="78" t="s">
        <v>16864</v>
      </c>
      <c r="J2443" s="78" t="n">
        <v>21000015</v>
      </c>
      <c r="M2443" s="78" t="s">
        <v>1300</v>
      </c>
      <c r="N2443" s="78" t="s">
        <v>16502</v>
      </c>
    </row>
    <row r="2444" customFormat="false" ht="15" hidden="false" customHeight="false" outlineLevel="0" collapsed="false">
      <c r="A2444" s="78" t="s">
        <v>16497</v>
      </c>
      <c r="B2444" s="78" t="s">
        <v>3587</v>
      </c>
      <c r="C2444" s="78" t="n">
        <v>158241069</v>
      </c>
      <c r="F2444" s="78" t="s">
        <v>16862</v>
      </c>
      <c r="G2444" s="78" t="s">
        <v>16863</v>
      </c>
      <c r="H2444" s="78" t="s">
        <v>16863</v>
      </c>
      <c r="I2444" s="78" t="s">
        <v>16864</v>
      </c>
      <c r="J2444" s="78" t="n">
        <v>21000015</v>
      </c>
      <c r="M2444" s="78" t="s">
        <v>1300</v>
      </c>
      <c r="N2444" s="78" t="s">
        <v>16502</v>
      </c>
    </row>
    <row r="2445" customFormat="false" ht="15" hidden="false" customHeight="false" outlineLevel="0" collapsed="false">
      <c r="A2445" s="78" t="s">
        <v>16497</v>
      </c>
      <c r="B2445" s="78" t="s">
        <v>3594</v>
      </c>
      <c r="C2445" s="78" t="n">
        <v>158241112</v>
      </c>
      <c r="F2445" s="78" t="s">
        <v>16862</v>
      </c>
      <c r="G2445" s="78" t="s">
        <v>16863</v>
      </c>
      <c r="H2445" s="78" t="s">
        <v>16863</v>
      </c>
      <c r="I2445" s="78" t="s">
        <v>16864</v>
      </c>
      <c r="J2445" s="78" t="n">
        <v>21000015</v>
      </c>
      <c r="M2445" s="78" t="s">
        <v>1300</v>
      </c>
      <c r="N2445" s="78" t="s">
        <v>16502</v>
      </c>
    </row>
    <row r="2446" customFormat="false" ht="15" hidden="false" customHeight="false" outlineLevel="0" collapsed="false">
      <c r="A2446" s="78" t="s">
        <v>16497</v>
      </c>
      <c r="B2446" s="78" t="s">
        <v>3601</v>
      </c>
      <c r="C2446" s="78" t="n">
        <v>158241042</v>
      </c>
      <c r="F2446" s="78" t="s">
        <v>16862</v>
      </c>
      <c r="G2446" s="78" t="s">
        <v>16863</v>
      </c>
      <c r="H2446" s="78" t="s">
        <v>16863</v>
      </c>
      <c r="I2446" s="78" t="s">
        <v>16864</v>
      </c>
      <c r="J2446" s="78" t="n">
        <v>21000015</v>
      </c>
      <c r="M2446" s="78" t="s">
        <v>1300</v>
      </c>
      <c r="N2446" s="78" t="s">
        <v>16502</v>
      </c>
    </row>
    <row r="2447" customFormat="false" ht="15" hidden="false" customHeight="false" outlineLevel="0" collapsed="false">
      <c r="A2447" s="78" t="s">
        <v>16497</v>
      </c>
      <c r="B2447" s="78" t="s">
        <v>13580</v>
      </c>
      <c r="C2447" s="78" t="n">
        <v>21000016</v>
      </c>
      <c r="D2447" s="78" t="s">
        <v>296</v>
      </c>
      <c r="E2447" s="78" t="s">
        <v>13581</v>
      </c>
      <c r="N2447" s="78" t="s">
        <v>16502</v>
      </c>
    </row>
    <row r="2448" customFormat="false" ht="15" hidden="false" customHeight="false" outlineLevel="0" collapsed="false">
      <c r="A2448" s="78" t="s">
        <v>16497</v>
      </c>
      <c r="B2448" s="78" t="s">
        <v>13587</v>
      </c>
      <c r="C2448" s="78" t="n">
        <v>118577277</v>
      </c>
      <c r="F2448" s="78" t="s">
        <v>17028</v>
      </c>
      <c r="G2448" s="78" t="s">
        <v>13580</v>
      </c>
      <c r="H2448" s="78" t="s">
        <v>13580</v>
      </c>
      <c r="I2448" s="78" t="s">
        <v>17444</v>
      </c>
      <c r="J2448" s="78" t="n">
        <v>21000016</v>
      </c>
      <c r="K2448" s="78" t="s">
        <v>296</v>
      </c>
      <c r="L2448" s="78" t="s">
        <v>17445</v>
      </c>
      <c r="M2448" s="78" t="s">
        <v>13581</v>
      </c>
      <c r="N2448" s="78" t="s">
        <v>16502</v>
      </c>
    </row>
    <row r="2449" customFormat="false" ht="15" hidden="false" customHeight="false" outlineLevel="0" collapsed="false">
      <c r="A2449" s="78" t="s">
        <v>16497</v>
      </c>
      <c r="B2449" s="78" t="s">
        <v>13594</v>
      </c>
      <c r="C2449" s="78" t="n">
        <v>118577287</v>
      </c>
      <c r="F2449" s="78" t="s">
        <v>17028</v>
      </c>
      <c r="G2449" s="78" t="s">
        <v>13580</v>
      </c>
      <c r="H2449" s="78" t="s">
        <v>13580</v>
      </c>
      <c r="I2449" s="78" t="s">
        <v>17444</v>
      </c>
      <c r="J2449" s="78" t="n">
        <v>21000016</v>
      </c>
      <c r="K2449" s="78" t="s">
        <v>296</v>
      </c>
      <c r="L2449" s="78" t="s">
        <v>17445</v>
      </c>
      <c r="M2449" s="78" t="s">
        <v>13581</v>
      </c>
      <c r="N2449" s="78" t="s">
        <v>16502</v>
      </c>
    </row>
    <row r="2450" customFormat="false" ht="15" hidden="false" customHeight="false" outlineLevel="0" collapsed="false">
      <c r="A2450" s="78" t="s">
        <v>16497</v>
      </c>
      <c r="B2450" s="78" t="s">
        <v>13601</v>
      </c>
      <c r="C2450" s="78" t="n">
        <v>118577288</v>
      </c>
      <c r="F2450" s="78" t="s">
        <v>17028</v>
      </c>
      <c r="G2450" s="78" t="s">
        <v>13580</v>
      </c>
      <c r="H2450" s="78" t="s">
        <v>13580</v>
      </c>
      <c r="I2450" s="78" t="s">
        <v>17444</v>
      </c>
      <c r="J2450" s="78" t="n">
        <v>21000016</v>
      </c>
      <c r="K2450" s="78" t="s">
        <v>296</v>
      </c>
      <c r="L2450" s="78" t="s">
        <v>17445</v>
      </c>
      <c r="M2450" s="78" t="s">
        <v>13581</v>
      </c>
      <c r="N2450" s="78" t="s">
        <v>16502</v>
      </c>
    </row>
    <row r="2451" customFormat="false" ht="15" hidden="false" customHeight="false" outlineLevel="0" collapsed="false">
      <c r="A2451" s="78" t="s">
        <v>16497</v>
      </c>
      <c r="B2451" s="78" t="s">
        <v>13608</v>
      </c>
      <c r="C2451" s="78" t="n">
        <v>118577230</v>
      </c>
      <c r="F2451" s="78" t="s">
        <v>17028</v>
      </c>
      <c r="G2451" s="78" t="s">
        <v>13580</v>
      </c>
      <c r="H2451" s="78" t="s">
        <v>13580</v>
      </c>
      <c r="I2451" s="78" t="s">
        <v>17444</v>
      </c>
      <c r="J2451" s="78" t="n">
        <v>21000016</v>
      </c>
      <c r="K2451" s="78" t="s">
        <v>296</v>
      </c>
      <c r="L2451" s="78" t="s">
        <v>17445</v>
      </c>
      <c r="M2451" s="78" t="s">
        <v>13581</v>
      </c>
      <c r="N2451" s="78" t="s">
        <v>16502</v>
      </c>
    </row>
    <row r="2452" customFormat="false" ht="15" hidden="false" customHeight="false" outlineLevel="0" collapsed="false">
      <c r="A2452" s="78" t="s">
        <v>16497</v>
      </c>
      <c r="B2452" s="78" t="s">
        <v>13615</v>
      </c>
      <c r="C2452" s="78" t="n">
        <v>118577232</v>
      </c>
      <c r="F2452" s="78" t="s">
        <v>17028</v>
      </c>
      <c r="G2452" s="78" t="s">
        <v>13580</v>
      </c>
      <c r="H2452" s="78" t="s">
        <v>13580</v>
      </c>
      <c r="I2452" s="78" t="s">
        <v>17444</v>
      </c>
      <c r="J2452" s="78" t="n">
        <v>21000016</v>
      </c>
      <c r="K2452" s="78" t="s">
        <v>296</v>
      </c>
      <c r="L2452" s="78" t="s">
        <v>17445</v>
      </c>
      <c r="M2452" s="78" t="s">
        <v>13581</v>
      </c>
      <c r="N2452" s="78" t="s">
        <v>16502</v>
      </c>
    </row>
    <row r="2453" customFormat="false" ht="15" hidden="false" customHeight="false" outlineLevel="0" collapsed="false">
      <c r="A2453" s="78" t="s">
        <v>16497</v>
      </c>
      <c r="B2453" s="78" t="s">
        <v>13622</v>
      </c>
      <c r="C2453" s="78" t="n">
        <v>118577233</v>
      </c>
      <c r="F2453" s="78" t="s">
        <v>17028</v>
      </c>
      <c r="G2453" s="78" t="s">
        <v>13580</v>
      </c>
      <c r="H2453" s="78" t="s">
        <v>13580</v>
      </c>
      <c r="I2453" s="78" t="s">
        <v>17444</v>
      </c>
      <c r="J2453" s="78" t="n">
        <v>21000016</v>
      </c>
      <c r="K2453" s="78" t="s">
        <v>296</v>
      </c>
      <c r="L2453" s="78" t="s">
        <v>17445</v>
      </c>
      <c r="M2453" s="78" t="s">
        <v>13581</v>
      </c>
      <c r="N2453" s="78" t="s">
        <v>16502</v>
      </c>
    </row>
    <row r="2454" customFormat="false" ht="15" hidden="false" customHeight="false" outlineLevel="0" collapsed="false">
      <c r="A2454" s="78" t="s">
        <v>16497</v>
      </c>
      <c r="B2454" s="78" t="s">
        <v>13629</v>
      </c>
      <c r="C2454" s="78" t="n">
        <v>118577235</v>
      </c>
      <c r="F2454" s="78" t="s">
        <v>17028</v>
      </c>
      <c r="G2454" s="78" t="s">
        <v>13580</v>
      </c>
      <c r="H2454" s="78" t="s">
        <v>13580</v>
      </c>
      <c r="I2454" s="78" t="s">
        <v>17444</v>
      </c>
      <c r="J2454" s="78" t="n">
        <v>21000016</v>
      </c>
      <c r="K2454" s="78" t="s">
        <v>296</v>
      </c>
      <c r="L2454" s="78" t="s">
        <v>17445</v>
      </c>
      <c r="M2454" s="78" t="s">
        <v>13581</v>
      </c>
      <c r="N2454" s="78" t="s">
        <v>16502</v>
      </c>
    </row>
    <row r="2455" customFormat="false" ht="15" hidden="false" customHeight="false" outlineLevel="0" collapsed="false">
      <c r="A2455" s="78" t="s">
        <v>16497</v>
      </c>
      <c r="B2455" s="78" t="s">
        <v>17446</v>
      </c>
      <c r="C2455" s="78" t="n">
        <v>118577239</v>
      </c>
      <c r="F2455" s="78" t="s">
        <v>17028</v>
      </c>
      <c r="G2455" s="78" t="s">
        <v>13580</v>
      </c>
      <c r="H2455" s="78" t="s">
        <v>13580</v>
      </c>
      <c r="I2455" s="78" t="s">
        <v>17444</v>
      </c>
      <c r="J2455" s="78" t="n">
        <v>21000016</v>
      </c>
      <c r="K2455" s="78" t="s">
        <v>296</v>
      </c>
      <c r="L2455" s="78" t="s">
        <v>17445</v>
      </c>
      <c r="M2455" s="78" t="s">
        <v>13581</v>
      </c>
      <c r="N2455" s="78" t="s">
        <v>16502</v>
      </c>
    </row>
    <row r="2456" customFormat="false" ht="15" hidden="false" customHeight="false" outlineLevel="0" collapsed="false">
      <c r="A2456" s="78" t="s">
        <v>16497</v>
      </c>
      <c r="B2456" s="78" t="s">
        <v>13657</v>
      </c>
      <c r="C2456" s="78" t="n">
        <v>146379004</v>
      </c>
      <c r="F2456" s="78" t="s">
        <v>17028</v>
      </c>
      <c r="G2456" s="78" t="s">
        <v>13580</v>
      </c>
      <c r="H2456" s="78" t="s">
        <v>13580</v>
      </c>
      <c r="I2456" s="78" t="s">
        <v>17444</v>
      </c>
      <c r="J2456" s="78" t="n">
        <v>21000016</v>
      </c>
      <c r="K2456" s="78" t="s">
        <v>296</v>
      </c>
      <c r="L2456" s="78" t="s">
        <v>17445</v>
      </c>
      <c r="M2456" s="78" t="s">
        <v>13581</v>
      </c>
      <c r="N2456" s="78" t="s">
        <v>16502</v>
      </c>
    </row>
    <row r="2457" customFormat="false" ht="15" hidden="false" customHeight="false" outlineLevel="0" collapsed="false">
      <c r="A2457" s="78" t="s">
        <v>16497</v>
      </c>
      <c r="B2457" s="78" t="s">
        <v>13664</v>
      </c>
      <c r="C2457" s="78" t="n">
        <v>146378955</v>
      </c>
      <c r="F2457" s="78" t="s">
        <v>17028</v>
      </c>
      <c r="G2457" s="78" t="s">
        <v>13580</v>
      </c>
      <c r="H2457" s="78" t="s">
        <v>13580</v>
      </c>
      <c r="I2457" s="78" t="s">
        <v>17444</v>
      </c>
      <c r="J2457" s="78" t="n">
        <v>21000016</v>
      </c>
      <c r="K2457" s="78" t="s">
        <v>296</v>
      </c>
      <c r="L2457" s="78" t="s">
        <v>17445</v>
      </c>
      <c r="M2457" s="78" t="s">
        <v>13581</v>
      </c>
      <c r="N2457" s="78" t="s">
        <v>16502</v>
      </c>
    </row>
    <row r="2458" customFormat="false" ht="15" hidden="false" customHeight="false" outlineLevel="0" collapsed="false">
      <c r="A2458" s="78" t="s">
        <v>16497</v>
      </c>
      <c r="B2458" s="78" t="s">
        <v>13713</v>
      </c>
      <c r="C2458" s="78" t="n">
        <v>158784512</v>
      </c>
      <c r="F2458" s="78" t="s">
        <v>17028</v>
      </c>
      <c r="G2458" s="78" t="s">
        <v>13580</v>
      </c>
      <c r="H2458" s="78" t="s">
        <v>13580</v>
      </c>
      <c r="I2458" s="78" t="s">
        <v>17444</v>
      </c>
      <c r="J2458" s="78" t="n">
        <v>21000016</v>
      </c>
      <c r="K2458" s="78" t="s">
        <v>296</v>
      </c>
      <c r="L2458" s="78" t="s">
        <v>17445</v>
      </c>
      <c r="M2458" s="78" t="s">
        <v>13581</v>
      </c>
      <c r="N2458" s="78" t="s">
        <v>16502</v>
      </c>
    </row>
    <row r="2459" customFormat="false" ht="15" hidden="false" customHeight="false" outlineLevel="0" collapsed="false">
      <c r="A2459" s="78" t="s">
        <v>16497</v>
      </c>
      <c r="B2459" s="78" t="s">
        <v>13671</v>
      </c>
      <c r="C2459" s="78" t="n">
        <v>146378960</v>
      </c>
      <c r="F2459" s="78" t="s">
        <v>17028</v>
      </c>
      <c r="G2459" s="78" t="s">
        <v>13580</v>
      </c>
      <c r="H2459" s="78" t="s">
        <v>13580</v>
      </c>
      <c r="I2459" s="78" t="s">
        <v>17444</v>
      </c>
      <c r="J2459" s="78" t="n">
        <v>21000016</v>
      </c>
      <c r="K2459" s="78" t="s">
        <v>296</v>
      </c>
      <c r="L2459" s="78" t="s">
        <v>17445</v>
      </c>
      <c r="M2459" s="78" t="s">
        <v>13581</v>
      </c>
      <c r="N2459" s="78" t="s">
        <v>16502</v>
      </c>
    </row>
    <row r="2460" customFormat="false" ht="15" hidden="false" customHeight="false" outlineLevel="0" collapsed="false">
      <c r="A2460" s="78" t="s">
        <v>16497</v>
      </c>
      <c r="B2460" s="78" t="s">
        <v>13678</v>
      </c>
      <c r="C2460" s="78" t="n">
        <v>150928971</v>
      </c>
      <c r="F2460" s="78" t="s">
        <v>17028</v>
      </c>
      <c r="G2460" s="78" t="s">
        <v>13580</v>
      </c>
      <c r="H2460" s="78" t="s">
        <v>13580</v>
      </c>
      <c r="I2460" s="78" t="s">
        <v>17444</v>
      </c>
      <c r="J2460" s="78" t="n">
        <v>21000016</v>
      </c>
      <c r="K2460" s="78" t="s">
        <v>296</v>
      </c>
      <c r="L2460" s="78" t="s">
        <v>17445</v>
      </c>
      <c r="M2460" s="78" t="s">
        <v>13581</v>
      </c>
      <c r="N2460" s="78" t="s">
        <v>16502</v>
      </c>
    </row>
    <row r="2461" customFormat="false" ht="15" hidden="false" customHeight="false" outlineLevel="0" collapsed="false">
      <c r="A2461" s="78" t="s">
        <v>16497</v>
      </c>
      <c r="B2461" s="78" t="s">
        <v>13685</v>
      </c>
      <c r="C2461" s="78" t="n">
        <v>150929034</v>
      </c>
      <c r="F2461" s="78" t="s">
        <v>17028</v>
      </c>
      <c r="G2461" s="78" t="s">
        <v>13580</v>
      </c>
      <c r="H2461" s="78" t="s">
        <v>13580</v>
      </c>
      <c r="I2461" s="78" t="s">
        <v>17444</v>
      </c>
      <c r="J2461" s="78" t="n">
        <v>21000016</v>
      </c>
      <c r="K2461" s="78" t="s">
        <v>296</v>
      </c>
      <c r="L2461" s="78" t="s">
        <v>17445</v>
      </c>
      <c r="M2461" s="78" t="s">
        <v>13581</v>
      </c>
      <c r="N2461" s="78" t="s">
        <v>16502</v>
      </c>
    </row>
    <row r="2462" customFormat="false" ht="15" hidden="false" customHeight="false" outlineLevel="0" collapsed="false">
      <c r="A2462" s="78" t="s">
        <v>16497</v>
      </c>
      <c r="B2462" s="78" t="s">
        <v>13692</v>
      </c>
      <c r="C2462" s="78" t="n">
        <v>150929038</v>
      </c>
      <c r="F2462" s="78" t="s">
        <v>17028</v>
      </c>
      <c r="G2462" s="78" t="s">
        <v>13580</v>
      </c>
      <c r="H2462" s="78" t="s">
        <v>13580</v>
      </c>
      <c r="I2462" s="78" t="s">
        <v>17444</v>
      </c>
      <c r="J2462" s="78" t="n">
        <v>21000016</v>
      </c>
      <c r="K2462" s="78" t="s">
        <v>296</v>
      </c>
      <c r="L2462" s="78" t="s">
        <v>17445</v>
      </c>
      <c r="M2462" s="78" t="s">
        <v>13581</v>
      </c>
      <c r="N2462" s="78" t="s">
        <v>16502</v>
      </c>
    </row>
    <row r="2463" customFormat="false" ht="15" hidden="false" customHeight="false" outlineLevel="0" collapsed="false">
      <c r="A2463" s="78" t="s">
        <v>16497</v>
      </c>
      <c r="B2463" s="78" t="s">
        <v>13699</v>
      </c>
      <c r="C2463" s="78" t="n">
        <v>150929207</v>
      </c>
      <c r="F2463" s="78" t="s">
        <v>17028</v>
      </c>
      <c r="G2463" s="78" t="s">
        <v>13580</v>
      </c>
      <c r="H2463" s="78" t="s">
        <v>13580</v>
      </c>
      <c r="I2463" s="78" t="s">
        <v>17444</v>
      </c>
      <c r="J2463" s="78" t="n">
        <v>21000016</v>
      </c>
      <c r="K2463" s="78" t="s">
        <v>296</v>
      </c>
      <c r="L2463" s="78" t="s">
        <v>17445</v>
      </c>
      <c r="M2463" s="78" t="s">
        <v>13581</v>
      </c>
      <c r="N2463" s="78" t="s">
        <v>16502</v>
      </c>
    </row>
    <row r="2464" customFormat="false" ht="15" hidden="false" customHeight="false" outlineLevel="0" collapsed="false">
      <c r="A2464" s="78" t="s">
        <v>16497</v>
      </c>
      <c r="B2464" s="78" t="s">
        <v>13706</v>
      </c>
      <c r="C2464" s="78" t="n">
        <v>150928999</v>
      </c>
      <c r="F2464" s="78" t="s">
        <v>17028</v>
      </c>
      <c r="G2464" s="78" t="s">
        <v>13580</v>
      </c>
      <c r="H2464" s="78" t="s">
        <v>13580</v>
      </c>
      <c r="I2464" s="78" t="s">
        <v>17444</v>
      </c>
      <c r="J2464" s="78" t="n">
        <v>21000016</v>
      </c>
      <c r="K2464" s="78" t="s">
        <v>296</v>
      </c>
      <c r="L2464" s="78" t="s">
        <v>17445</v>
      </c>
      <c r="M2464" s="78" t="s">
        <v>13581</v>
      </c>
      <c r="N2464" s="78" t="s">
        <v>16502</v>
      </c>
    </row>
    <row r="2465" customFormat="false" ht="15" hidden="false" customHeight="false" outlineLevel="0" collapsed="false">
      <c r="A2465" s="78" t="s">
        <v>16497</v>
      </c>
      <c r="B2465" s="78" t="s">
        <v>13650</v>
      </c>
      <c r="C2465" s="78" t="n">
        <v>146378898</v>
      </c>
      <c r="F2465" s="78" t="s">
        <v>17028</v>
      </c>
      <c r="G2465" s="78" t="s">
        <v>13580</v>
      </c>
      <c r="H2465" s="78" t="s">
        <v>13580</v>
      </c>
      <c r="I2465" s="78" t="s">
        <v>17444</v>
      </c>
      <c r="J2465" s="78" t="n">
        <v>21000016</v>
      </c>
      <c r="K2465" s="78" t="s">
        <v>296</v>
      </c>
      <c r="L2465" s="78" t="s">
        <v>17445</v>
      </c>
      <c r="M2465" s="78" t="s">
        <v>13581</v>
      </c>
      <c r="N2465" s="78" t="s">
        <v>16502</v>
      </c>
    </row>
    <row r="2466" customFormat="false" ht="15" hidden="false" customHeight="false" outlineLevel="0" collapsed="false">
      <c r="A2466" s="78" t="s">
        <v>16497</v>
      </c>
      <c r="B2466" s="78" t="s">
        <v>17447</v>
      </c>
      <c r="C2466" s="78" t="n">
        <v>157910085</v>
      </c>
      <c r="F2466" s="78" t="s">
        <v>17028</v>
      </c>
      <c r="G2466" s="78" t="s">
        <v>13580</v>
      </c>
      <c r="H2466" s="78" t="s">
        <v>13580</v>
      </c>
      <c r="I2466" s="78" t="s">
        <v>17444</v>
      </c>
      <c r="J2466" s="78" t="n">
        <v>21000016</v>
      </c>
      <c r="K2466" s="78" t="s">
        <v>296</v>
      </c>
      <c r="L2466" s="78" t="s">
        <v>17445</v>
      </c>
      <c r="M2466" s="78" t="s">
        <v>13581</v>
      </c>
      <c r="N2466" s="78" t="s">
        <v>16502</v>
      </c>
    </row>
    <row r="2467" customFormat="false" ht="15" hidden="false" customHeight="false" outlineLevel="0" collapsed="false">
      <c r="A2467" s="78" t="s">
        <v>16497</v>
      </c>
      <c r="B2467" s="78" t="s">
        <v>17448</v>
      </c>
      <c r="C2467" s="78" t="n">
        <v>157910087</v>
      </c>
      <c r="F2467" s="78" t="s">
        <v>17028</v>
      </c>
      <c r="G2467" s="78" t="s">
        <v>13580</v>
      </c>
      <c r="H2467" s="78" t="s">
        <v>13580</v>
      </c>
      <c r="I2467" s="78" t="s">
        <v>17444</v>
      </c>
      <c r="J2467" s="78" t="n">
        <v>21000016</v>
      </c>
      <c r="K2467" s="78" t="s">
        <v>296</v>
      </c>
      <c r="L2467" s="78" t="s">
        <v>17445</v>
      </c>
      <c r="M2467" s="78" t="s">
        <v>13581</v>
      </c>
      <c r="N2467" s="78" t="s">
        <v>16502</v>
      </c>
    </row>
    <row r="2468" customFormat="false" ht="15" hidden="false" customHeight="false" outlineLevel="0" collapsed="false">
      <c r="A2468" s="78" t="s">
        <v>16497</v>
      </c>
      <c r="B2468" s="78" t="s">
        <v>17449</v>
      </c>
      <c r="C2468" s="78" t="n">
        <v>157910090</v>
      </c>
      <c r="F2468" s="78" t="s">
        <v>17028</v>
      </c>
      <c r="G2468" s="78" t="s">
        <v>13580</v>
      </c>
      <c r="H2468" s="78" t="s">
        <v>13580</v>
      </c>
      <c r="I2468" s="78" t="s">
        <v>17444</v>
      </c>
      <c r="J2468" s="78" t="n">
        <v>21000016</v>
      </c>
      <c r="K2468" s="78" t="s">
        <v>296</v>
      </c>
      <c r="L2468" s="78" t="s">
        <v>17445</v>
      </c>
      <c r="M2468" s="78" t="s">
        <v>13581</v>
      </c>
      <c r="N2468" s="78" t="s">
        <v>16502</v>
      </c>
    </row>
    <row r="2469" customFormat="false" ht="15" hidden="false" customHeight="false" outlineLevel="0" collapsed="false">
      <c r="A2469" s="78" t="s">
        <v>16497</v>
      </c>
      <c r="B2469" s="78" t="s">
        <v>17450</v>
      </c>
      <c r="C2469" s="78" t="n">
        <v>157909988</v>
      </c>
      <c r="F2469" s="78" t="s">
        <v>17028</v>
      </c>
      <c r="G2469" s="78" t="s">
        <v>13580</v>
      </c>
      <c r="H2469" s="78" t="s">
        <v>13580</v>
      </c>
      <c r="I2469" s="78" t="s">
        <v>17444</v>
      </c>
      <c r="J2469" s="78" t="n">
        <v>21000016</v>
      </c>
      <c r="K2469" s="78" t="s">
        <v>296</v>
      </c>
      <c r="L2469" s="78" t="s">
        <v>17445</v>
      </c>
      <c r="M2469" s="78" t="s">
        <v>13581</v>
      </c>
      <c r="N2469" s="78" t="s">
        <v>16502</v>
      </c>
    </row>
    <row r="2470" customFormat="false" ht="15" hidden="false" customHeight="false" outlineLevel="0" collapsed="false">
      <c r="A2470" s="78" t="s">
        <v>16497</v>
      </c>
      <c r="B2470" s="78" t="s">
        <v>17451</v>
      </c>
      <c r="C2470" s="78" t="n">
        <v>157909950</v>
      </c>
      <c r="F2470" s="78" t="s">
        <v>17028</v>
      </c>
      <c r="G2470" s="78" t="s">
        <v>13580</v>
      </c>
      <c r="H2470" s="78" t="s">
        <v>13580</v>
      </c>
      <c r="I2470" s="78" t="s">
        <v>17444</v>
      </c>
      <c r="J2470" s="78" t="n">
        <v>21000016</v>
      </c>
      <c r="K2470" s="78" t="s">
        <v>296</v>
      </c>
      <c r="L2470" s="78" t="s">
        <v>17445</v>
      </c>
      <c r="M2470" s="78" t="s">
        <v>13581</v>
      </c>
      <c r="N2470" s="78" t="s">
        <v>16502</v>
      </c>
    </row>
    <row r="2471" customFormat="false" ht="15" hidden="false" customHeight="false" outlineLevel="0" collapsed="false">
      <c r="A2471" s="78" t="s">
        <v>16497</v>
      </c>
      <c r="B2471" s="78" t="s">
        <v>17452</v>
      </c>
      <c r="C2471" s="78" t="n">
        <v>157909952</v>
      </c>
      <c r="F2471" s="78" t="s">
        <v>17028</v>
      </c>
      <c r="G2471" s="78" t="s">
        <v>13580</v>
      </c>
      <c r="H2471" s="78" t="s">
        <v>13580</v>
      </c>
      <c r="I2471" s="78" t="s">
        <v>17444</v>
      </c>
      <c r="J2471" s="78" t="n">
        <v>21000016</v>
      </c>
      <c r="K2471" s="78" t="s">
        <v>296</v>
      </c>
      <c r="L2471" s="78" t="s">
        <v>17445</v>
      </c>
      <c r="M2471" s="78" t="s">
        <v>13581</v>
      </c>
      <c r="N2471" s="78" t="s">
        <v>16502</v>
      </c>
    </row>
    <row r="2472" customFormat="false" ht="15" hidden="false" customHeight="false" outlineLevel="0" collapsed="false">
      <c r="A2472" s="78" t="s">
        <v>16497</v>
      </c>
      <c r="B2472" s="78" t="s">
        <v>17453</v>
      </c>
      <c r="C2472" s="78" t="n">
        <v>157909954</v>
      </c>
      <c r="F2472" s="78" t="s">
        <v>17028</v>
      </c>
      <c r="G2472" s="78" t="s">
        <v>13580</v>
      </c>
      <c r="H2472" s="78" t="s">
        <v>13580</v>
      </c>
      <c r="I2472" s="78" t="s">
        <v>17444</v>
      </c>
      <c r="J2472" s="78" t="n">
        <v>21000016</v>
      </c>
      <c r="K2472" s="78" t="s">
        <v>296</v>
      </c>
      <c r="L2472" s="78" t="s">
        <v>17445</v>
      </c>
      <c r="M2472" s="78" t="s">
        <v>13581</v>
      </c>
      <c r="N2472" s="78" t="s">
        <v>16502</v>
      </c>
    </row>
    <row r="2473" customFormat="false" ht="15" hidden="false" customHeight="false" outlineLevel="0" collapsed="false">
      <c r="A2473" s="78" t="s">
        <v>16497</v>
      </c>
      <c r="B2473" s="78" t="s">
        <v>17454</v>
      </c>
      <c r="C2473" s="78" t="n">
        <v>157910048</v>
      </c>
      <c r="F2473" s="78" t="s">
        <v>17028</v>
      </c>
      <c r="G2473" s="78" t="s">
        <v>13580</v>
      </c>
      <c r="H2473" s="78" t="s">
        <v>13580</v>
      </c>
      <c r="I2473" s="78" t="s">
        <v>17444</v>
      </c>
      <c r="J2473" s="78" t="n">
        <v>21000016</v>
      </c>
      <c r="K2473" s="78" t="s">
        <v>296</v>
      </c>
      <c r="L2473" s="78" t="s">
        <v>17445</v>
      </c>
      <c r="M2473" s="78" t="s">
        <v>13581</v>
      </c>
      <c r="N2473" s="78" t="s">
        <v>16502</v>
      </c>
    </row>
    <row r="2474" customFormat="false" ht="15" hidden="false" customHeight="false" outlineLevel="0" collapsed="false">
      <c r="A2474" s="78" t="s">
        <v>16497</v>
      </c>
      <c r="B2474" s="78" t="s">
        <v>13643</v>
      </c>
      <c r="C2474" s="78" t="n">
        <v>135432785</v>
      </c>
      <c r="F2474" s="78" t="s">
        <v>17028</v>
      </c>
      <c r="G2474" s="78" t="s">
        <v>13580</v>
      </c>
      <c r="H2474" s="78" t="s">
        <v>13580</v>
      </c>
      <c r="I2474" s="78" t="s">
        <v>17444</v>
      </c>
      <c r="J2474" s="78" t="n">
        <v>21000016</v>
      </c>
      <c r="K2474" s="78" t="s">
        <v>296</v>
      </c>
      <c r="L2474" s="78" t="s">
        <v>17445</v>
      </c>
      <c r="M2474" s="78" t="s">
        <v>13581</v>
      </c>
      <c r="N2474" s="78" t="s">
        <v>16502</v>
      </c>
    </row>
    <row r="2475" customFormat="false" ht="15" hidden="false" customHeight="false" outlineLevel="0" collapsed="false">
      <c r="A2475" s="78" t="s">
        <v>16497</v>
      </c>
      <c r="B2475" s="78" t="s">
        <v>13636</v>
      </c>
      <c r="C2475" s="78" t="n">
        <v>135357863</v>
      </c>
      <c r="F2475" s="78" t="s">
        <v>17028</v>
      </c>
      <c r="G2475" s="78" t="s">
        <v>13580</v>
      </c>
      <c r="H2475" s="78" t="s">
        <v>13580</v>
      </c>
      <c r="I2475" s="78" t="s">
        <v>17444</v>
      </c>
      <c r="J2475" s="78" t="n">
        <v>21000016</v>
      </c>
      <c r="K2475" s="78" t="s">
        <v>296</v>
      </c>
      <c r="L2475" s="78" t="s">
        <v>17445</v>
      </c>
      <c r="M2475" s="78" t="s">
        <v>13581</v>
      </c>
      <c r="N2475" s="78" t="s">
        <v>16502</v>
      </c>
    </row>
    <row r="2476" customFormat="false" ht="15" hidden="false" customHeight="false" outlineLevel="0" collapsed="false">
      <c r="A2476" s="78" t="s">
        <v>16497</v>
      </c>
      <c r="B2476" s="78" t="s">
        <v>13787</v>
      </c>
      <c r="C2476" s="78" t="n">
        <v>21002980</v>
      </c>
      <c r="D2476" s="78" t="n">
        <v>803607100</v>
      </c>
      <c r="E2476" s="78" t="s">
        <v>13788</v>
      </c>
      <c r="N2476" s="78" t="s">
        <v>16502</v>
      </c>
    </row>
    <row r="2477" customFormat="false" ht="15" hidden="false" customHeight="false" outlineLevel="0" collapsed="false">
      <c r="A2477" s="78" t="s">
        <v>16497</v>
      </c>
      <c r="B2477" s="78" t="s">
        <v>13787</v>
      </c>
      <c r="C2477" s="78" t="n">
        <v>21002980</v>
      </c>
      <c r="D2477" s="78" t="n">
        <v>803607100</v>
      </c>
      <c r="E2477" s="78" t="s">
        <v>13788</v>
      </c>
      <c r="N2477" s="78" t="s">
        <v>16502</v>
      </c>
    </row>
    <row r="2478" customFormat="false" ht="15" hidden="false" customHeight="false" outlineLevel="0" collapsed="false">
      <c r="A2478" s="78" t="s">
        <v>16497</v>
      </c>
      <c r="B2478" s="78" t="s">
        <v>13787</v>
      </c>
      <c r="C2478" s="78" t="n">
        <v>21002980</v>
      </c>
      <c r="D2478" s="78" t="n">
        <v>803607100</v>
      </c>
      <c r="E2478" s="78" t="s">
        <v>13788</v>
      </c>
      <c r="N2478" s="78" t="s">
        <v>16502</v>
      </c>
    </row>
    <row r="2479" customFormat="false" ht="15" hidden="false" customHeight="false" outlineLevel="0" collapsed="false">
      <c r="A2479" s="78" t="s">
        <v>16497</v>
      </c>
      <c r="B2479" s="78" t="s">
        <v>13787</v>
      </c>
      <c r="C2479" s="78" t="n">
        <v>21002980</v>
      </c>
      <c r="D2479" s="78" t="n">
        <v>803607100</v>
      </c>
      <c r="E2479" s="78" t="s">
        <v>13788</v>
      </c>
      <c r="N2479" s="78" t="s">
        <v>16502</v>
      </c>
    </row>
    <row r="2480" customFormat="false" ht="15" hidden="false" customHeight="false" outlineLevel="0" collapsed="false">
      <c r="A2480" s="78" t="s">
        <v>16497</v>
      </c>
      <c r="B2480" s="78" t="s">
        <v>13797</v>
      </c>
      <c r="C2480" s="78" t="n">
        <v>156055577</v>
      </c>
      <c r="D2480" s="78" t="s">
        <v>281</v>
      </c>
      <c r="E2480" s="78" t="s">
        <v>13798</v>
      </c>
      <c r="F2480" s="78" t="s">
        <v>16498</v>
      </c>
      <c r="G2480" s="78" t="s">
        <v>13787</v>
      </c>
      <c r="H2480" s="78" t="s">
        <v>13787</v>
      </c>
      <c r="I2480" s="78" t="s">
        <v>623</v>
      </c>
      <c r="J2480" s="78" t="n">
        <v>21002980</v>
      </c>
      <c r="K2480" s="78" t="n">
        <v>803607100</v>
      </c>
      <c r="L2480" s="78" t="s">
        <v>17455</v>
      </c>
      <c r="M2480" s="78" t="s">
        <v>13788</v>
      </c>
      <c r="N2480" s="78" t="s">
        <v>16502</v>
      </c>
    </row>
    <row r="2481" customFormat="false" ht="15" hidden="false" customHeight="false" outlineLevel="0" collapsed="false">
      <c r="A2481" s="78" t="s">
        <v>16497</v>
      </c>
      <c r="B2481" s="78" t="s">
        <v>13797</v>
      </c>
      <c r="C2481" s="78" t="n">
        <v>156055577</v>
      </c>
      <c r="D2481" s="78" t="s">
        <v>281</v>
      </c>
      <c r="E2481" s="78" t="s">
        <v>13798</v>
      </c>
      <c r="F2481" s="78" t="s">
        <v>16498</v>
      </c>
      <c r="G2481" s="78" t="s">
        <v>13787</v>
      </c>
      <c r="H2481" s="78" t="s">
        <v>13787</v>
      </c>
      <c r="I2481" s="78" t="s">
        <v>623</v>
      </c>
      <c r="J2481" s="78" t="n">
        <v>21002980</v>
      </c>
      <c r="K2481" s="78" t="n">
        <v>803607100</v>
      </c>
      <c r="L2481" s="78" t="s">
        <v>17455</v>
      </c>
      <c r="M2481" s="78" t="s">
        <v>13788</v>
      </c>
      <c r="N2481" s="78" t="s">
        <v>16502</v>
      </c>
    </row>
    <row r="2482" customFormat="false" ht="15" hidden="false" customHeight="false" outlineLevel="0" collapsed="false">
      <c r="A2482" s="78" t="s">
        <v>16497</v>
      </c>
      <c r="B2482" s="78" t="s">
        <v>13797</v>
      </c>
      <c r="C2482" s="78" t="n">
        <v>156055577</v>
      </c>
      <c r="D2482" s="78" t="s">
        <v>281</v>
      </c>
      <c r="E2482" s="78" t="s">
        <v>13798</v>
      </c>
      <c r="F2482" s="78" t="s">
        <v>16498</v>
      </c>
      <c r="G2482" s="78" t="s">
        <v>13787</v>
      </c>
      <c r="H2482" s="78" t="s">
        <v>13787</v>
      </c>
      <c r="I2482" s="78" t="s">
        <v>623</v>
      </c>
      <c r="J2482" s="78" t="n">
        <v>21002980</v>
      </c>
      <c r="K2482" s="78" t="n">
        <v>803607100</v>
      </c>
      <c r="L2482" s="78" t="s">
        <v>17455</v>
      </c>
      <c r="M2482" s="78" t="s">
        <v>13788</v>
      </c>
      <c r="N2482" s="78" t="s">
        <v>16502</v>
      </c>
    </row>
    <row r="2483" customFormat="false" ht="15" hidden="false" customHeight="false" outlineLevel="0" collapsed="false">
      <c r="A2483" s="78" t="s">
        <v>16497</v>
      </c>
      <c r="B2483" s="78" t="s">
        <v>13797</v>
      </c>
      <c r="C2483" s="78" t="n">
        <v>156055577</v>
      </c>
      <c r="D2483" s="78" t="s">
        <v>281</v>
      </c>
      <c r="E2483" s="78" t="s">
        <v>13798</v>
      </c>
      <c r="F2483" s="78" t="s">
        <v>16498</v>
      </c>
      <c r="G2483" s="78" t="s">
        <v>13787</v>
      </c>
      <c r="H2483" s="78" t="s">
        <v>13787</v>
      </c>
      <c r="I2483" s="78" t="s">
        <v>623</v>
      </c>
      <c r="J2483" s="78" t="n">
        <v>21002980</v>
      </c>
      <c r="K2483" s="78" t="n">
        <v>803607100</v>
      </c>
      <c r="L2483" s="78" t="s">
        <v>17455</v>
      </c>
      <c r="M2483" s="78" t="s">
        <v>13788</v>
      </c>
      <c r="N2483" s="78" t="s">
        <v>16502</v>
      </c>
    </row>
    <row r="2484" customFormat="false" ht="15" hidden="false" customHeight="false" outlineLevel="0" collapsed="false">
      <c r="A2484" s="78" t="s">
        <v>16497</v>
      </c>
      <c r="B2484" s="78" t="s">
        <v>13731</v>
      </c>
      <c r="C2484" s="78" t="n">
        <v>21071813</v>
      </c>
      <c r="D2484" s="78" t="s">
        <v>13733</v>
      </c>
      <c r="E2484" s="78" t="s">
        <v>13732</v>
      </c>
      <c r="N2484" s="78" t="s">
        <v>16502</v>
      </c>
    </row>
    <row r="2485" customFormat="false" ht="15" hidden="false" customHeight="false" outlineLevel="0" collapsed="false">
      <c r="A2485" s="78" t="s">
        <v>16497</v>
      </c>
      <c r="B2485" s="78" t="s">
        <v>14323</v>
      </c>
      <c r="C2485" s="78" t="n">
        <v>98707871</v>
      </c>
      <c r="D2485" s="78" t="s">
        <v>14325</v>
      </c>
      <c r="E2485" s="78" t="s">
        <v>14324</v>
      </c>
      <c r="N2485" s="78" t="s">
        <v>16502</v>
      </c>
    </row>
    <row r="2486" customFormat="false" ht="15" hidden="false" customHeight="false" outlineLevel="0" collapsed="false">
      <c r="A2486" s="78" t="s">
        <v>16497</v>
      </c>
      <c r="B2486" s="78" t="s">
        <v>14332</v>
      </c>
      <c r="C2486" s="78" t="n">
        <v>149523710</v>
      </c>
      <c r="D2486" s="78" t="s">
        <v>1125</v>
      </c>
      <c r="E2486" s="78" t="s">
        <v>14333</v>
      </c>
      <c r="F2486" s="78" t="s">
        <v>16498</v>
      </c>
      <c r="G2486" s="78" t="s">
        <v>14323</v>
      </c>
      <c r="H2486" s="78" t="s">
        <v>14323</v>
      </c>
      <c r="I2486" s="78" t="s">
        <v>17456</v>
      </c>
      <c r="J2486" s="78" t="n">
        <v>98707871</v>
      </c>
      <c r="K2486" s="78" t="s">
        <v>14325</v>
      </c>
      <c r="L2486" s="78" t="s">
        <v>17457</v>
      </c>
      <c r="M2486" s="78" t="s">
        <v>14324</v>
      </c>
      <c r="N2486" s="78" t="s">
        <v>16502</v>
      </c>
    </row>
    <row r="2487" customFormat="false" ht="15" hidden="false" customHeight="false" outlineLevel="0" collapsed="false">
      <c r="A2487" s="78" t="s">
        <v>16497</v>
      </c>
      <c r="B2487" s="78" t="s">
        <v>7458</v>
      </c>
      <c r="C2487" s="78" t="n">
        <v>21002258</v>
      </c>
      <c r="D2487" s="78" t="s">
        <v>7460</v>
      </c>
      <c r="E2487" s="78" t="s">
        <v>7459</v>
      </c>
      <c r="N2487" s="78" t="s">
        <v>16502</v>
      </c>
    </row>
    <row r="2488" customFormat="false" ht="15" hidden="false" customHeight="false" outlineLevel="0" collapsed="false">
      <c r="A2488" s="78" t="s">
        <v>16497</v>
      </c>
      <c r="B2488" s="78" t="s">
        <v>14361</v>
      </c>
      <c r="C2488" s="78" t="n">
        <v>21216930</v>
      </c>
      <c r="D2488" s="78" t="n">
        <v>867224107</v>
      </c>
      <c r="E2488" s="78" t="s">
        <v>14362</v>
      </c>
      <c r="N2488" s="78" t="s">
        <v>16502</v>
      </c>
    </row>
    <row r="2489" customFormat="false" ht="15" hidden="false" customHeight="false" outlineLevel="0" collapsed="false">
      <c r="A2489" s="78" t="s">
        <v>16497</v>
      </c>
      <c r="B2489" s="78" t="s">
        <v>14368</v>
      </c>
      <c r="C2489" s="78" t="n">
        <v>118528878</v>
      </c>
      <c r="F2489" s="78" t="s">
        <v>16498</v>
      </c>
      <c r="G2489" s="78" t="s">
        <v>14361</v>
      </c>
      <c r="H2489" s="78" t="s">
        <v>14361</v>
      </c>
      <c r="I2489" s="78" t="s">
        <v>17458</v>
      </c>
      <c r="J2489" s="78" t="n">
        <v>21216930</v>
      </c>
      <c r="K2489" s="78" t="n">
        <v>867224107</v>
      </c>
      <c r="L2489" s="78" t="s">
        <v>17459</v>
      </c>
      <c r="M2489" s="78" t="s">
        <v>14362</v>
      </c>
      <c r="N2489" s="78" t="s">
        <v>16502</v>
      </c>
    </row>
    <row r="2490" customFormat="false" ht="15" hidden="false" customHeight="false" outlineLevel="0" collapsed="false">
      <c r="A2490" s="78" t="s">
        <v>16497</v>
      </c>
      <c r="B2490" s="78" t="s">
        <v>14375</v>
      </c>
      <c r="C2490" s="78" t="n">
        <v>150610233</v>
      </c>
      <c r="F2490" s="78" t="s">
        <v>16498</v>
      </c>
      <c r="G2490" s="78" t="s">
        <v>14361</v>
      </c>
      <c r="H2490" s="78" t="s">
        <v>14361</v>
      </c>
      <c r="I2490" s="78" t="s">
        <v>17458</v>
      </c>
      <c r="J2490" s="78" t="n">
        <v>21216930</v>
      </c>
      <c r="K2490" s="78" t="n">
        <v>867224107</v>
      </c>
      <c r="L2490" s="78" t="s">
        <v>17459</v>
      </c>
      <c r="M2490" s="78" t="s">
        <v>14362</v>
      </c>
      <c r="N2490" s="78" t="s">
        <v>16502</v>
      </c>
    </row>
    <row r="2491" customFormat="false" ht="15" hidden="false" customHeight="false" outlineLevel="0" collapsed="false">
      <c r="A2491" s="78" t="s">
        <v>16497</v>
      </c>
      <c r="B2491" s="78" t="s">
        <v>13993</v>
      </c>
      <c r="C2491" s="78" t="n">
        <v>71141223</v>
      </c>
      <c r="D2491" s="78" t="s">
        <v>13995</v>
      </c>
      <c r="E2491" s="78" t="s">
        <v>13994</v>
      </c>
      <c r="N2491" s="78" t="s">
        <v>16502</v>
      </c>
    </row>
    <row r="2492" customFormat="false" ht="15" hidden="false" customHeight="false" outlineLevel="0" collapsed="false">
      <c r="A2492" s="78" t="s">
        <v>16497</v>
      </c>
      <c r="B2492" s="78" t="s">
        <v>13993</v>
      </c>
      <c r="C2492" s="78" t="n">
        <v>71141223</v>
      </c>
      <c r="D2492" s="78" t="s">
        <v>13995</v>
      </c>
      <c r="E2492" s="78" t="s">
        <v>13994</v>
      </c>
      <c r="N2492" s="78" t="s">
        <v>16502</v>
      </c>
    </row>
    <row r="2493" customFormat="false" ht="15" hidden="false" customHeight="false" outlineLevel="0" collapsed="false">
      <c r="A2493" s="78" t="s">
        <v>16497</v>
      </c>
      <c r="B2493" s="78" t="s">
        <v>13993</v>
      </c>
      <c r="C2493" s="78" t="n">
        <v>71141223</v>
      </c>
      <c r="D2493" s="78" t="s">
        <v>13995</v>
      </c>
      <c r="E2493" s="78" t="s">
        <v>13994</v>
      </c>
      <c r="N2493" s="78" t="s">
        <v>16502</v>
      </c>
    </row>
    <row r="2494" customFormat="false" ht="15" hidden="false" customHeight="false" outlineLevel="0" collapsed="false">
      <c r="A2494" s="78" t="s">
        <v>16497</v>
      </c>
      <c r="B2494" s="78" t="s">
        <v>13993</v>
      </c>
      <c r="C2494" s="78" t="n">
        <v>71141223</v>
      </c>
      <c r="D2494" s="78" t="s">
        <v>13995</v>
      </c>
      <c r="E2494" s="78" t="s">
        <v>13994</v>
      </c>
      <c r="N2494" s="78" t="s">
        <v>16502</v>
      </c>
    </row>
    <row r="2495" customFormat="false" ht="15" hidden="false" customHeight="false" outlineLevel="0" collapsed="false">
      <c r="A2495" s="78" t="s">
        <v>16497</v>
      </c>
      <c r="B2495" s="78" t="s">
        <v>14002</v>
      </c>
      <c r="C2495" s="78" t="n">
        <v>154611061</v>
      </c>
      <c r="D2495" s="78" t="s">
        <v>1107</v>
      </c>
      <c r="E2495" s="78" t="s">
        <v>14003</v>
      </c>
      <c r="F2495" s="78" t="s">
        <v>16498</v>
      </c>
      <c r="G2495" s="78" t="s">
        <v>13993</v>
      </c>
      <c r="H2495" s="78" t="s">
        <v>13993</v>
      </c>
      <c r="I2495" s="78" t="s">
        <v>17460</v>
      </c>
      <c r="J2495" s="78" t="n">
        <v>71141223</v>
      </c>
      <c r="K2495" s="78" t="s">
        <v>13995</v>
      </c>
      <c r="L2495" s="78" t="s">
        <v>17461</v>
      </c>
      <c r="M2495" s="78" t="s">
        <v>13994</v>
      </c>
      <c r="N2495" s="78" t="s">
        <v>16502</v>
      </c>
    </row>
    <row r="2496" customFormat="false" ht="15" hidden="false" customHeight="false" outlineLevel="0" collapsed="false">
      <c r="A2496" s="78" t="s">
        <v>16497</v>
      </c>
      <c r="B2496" s="78" t="s">
        <v>14002</v>
      </c>
      <c r="C2496" s="78" t="n">
        <v>154611061</v>
      </c>
      <c r="D2496" s="78" t="s">
        <v>1107</v>
      </c>
      <c r="E2496" s="78" t="s">
        <v>14003</v>
      </c>
      <c r="F2496" s="78" t="s">
        <v>16498</v>
      </c>
      <c r="G2496" s="78" t="s">
        <v>13993</v>
      </c>
      <c r="H2496" s="78" t="s">
        <v>13993</v>
      </c>
      <c r="I2496" s="78" t="s">
        <v>17460</v>
      </c>
      <c r="J2496" s="78" t="n">
        <v>71141223</v>
      </c>
      <c r="K2496" s="78" t="s">
        <v>13995</v>
      </c>
      <c r="L2496" s="78" t="s">
        <v>17461</v>
      </c>
      <c r="M2496" s="78" t="s">
        <v>13994</v>
      </c>
      <c r="N2496" s="78" t="s">
        <v>16502</v>
      </c>
    </row>
    <row r="2497" customFormat="false" ht="15" hidden="false" customHeight="false" outlineLevel="0" collapsed="false">
      <c r="A2497" s="78" t="s">
        <v>16497</v>
      </c>
      <c r="B2497" s="78" t="s">
        <v>14002</v>
      </c>
      <c r="C2497" s="78" t="n">
        <v>154611061</v>
      </c>
      <c r="D2497" s="78" t="s">
        <v>1107</v>
      </c>
      <c r="E2497" s="78" t="s">
        <v>14003</v>
      </c>
      <c r="F2497" s="78" t="s">
        <v>16498</v>
      </c>
      <c r="G2497" s="78" t="s">
        <v>13993</v>
      </c>
      <c r="H2497" s="78" t="s">
        <v>13993</v>
      </c>
      <c r="I2497" s="78" t="s">
        <v>17460</v>
      </c>
      <c r="J2497" s="78" t="n">
        <v>71141223</v>
      </c>
      <c r="K2497" s="78" t="s">
        <v>13995</v>
      </c>
      <c r="L2497" s="78" t="s">
        <v>17461</v>
      </c>
      <c r="M2497" s="78" t="s">
        <v>13994</v>
      </c>
      <c r="N2497" s="78" t="s">
        <v>16502</v>
      </c>
    </row>
    <row r="2498" customFormat="false" ht="15" hidden="false" customHeight="false" outlineLevel="0" collapsed="false">
      <c r="A2498" s="78" t="s">
        <v>16497</v>
      </c>
      <c r="B2498" s="78" t="s">
        <v>14002</v>
      </c>
      <c r="C2498" s="78" t="n">
        <v>154611061</v>
      </c>
      <c r="D2498" s="78" t="s">
        <v>1107</v>
      </c>
      <c r="E2498" s="78" t="s">
        <v>14003</v>
      </c>
      <c r="F2498" s="78" t="s">
        <v>16498</v>
      </c>
      <c r="G2498" s="78" t="s">
        <v>13993</v>
      </c>
      <c r="H2498" s="78" t="s">
        <v>13993</v>
      </c>
      <c r="I2498" s="78" t="s">
        <v>17460</v>
      </c>
      <c r="J2498" s="78" t="n">
        <v>71141223</v>
      </c>
      <c r="K2498" s="78" t="s">
        <v>13995</v>
      </c>
      <c r="L2498" s="78" t="s">
        <v>17461</v>
      </c>
      <c r="M2498" s="78" t="s">
        <v>13994</v>
      </c>
      <c r="N2498" s="78" t="s">
        <v>16502</v>
      </c>
    </row>
    <row r="2499" customFormat="false" ht="15" hidden="false" customHeight="false" outlineLevel="0" collapsed="false">
      <c r="A2499" s="78" t="s">
        <v>16497</v>
      </c>
      <c r="B2499" s="78" t="s">
        <v>14183</v>
      </c>
      <c r="C2499" s="78" t="n">
        <v>21069261</v>
      </c>
      <c r="D2499" s="78" t="n">
        <v>845467109</v>
      </c>
      <c r="E2499" s="78" t="s">
        <v>14184</v>
      </c>
      <c r="N2499" s="78" t="s">
        <v>16502</v>
      </c>
    </row>
    <row r="2500" customFormat="false" ht="15" hidden="false" customHeight="false" outlineLevel="0" collapsed="false">
      <c r="A2500" s="78" t="s">
        <v>16497</v>
      </c>
      <c r="B2500" s="78" t="s">
        <v>14190</v>
      </c>
      <c r="C2500" s="78" t="n">
        <v>123861062</v>
      </c>
      <c r="D2500" s="78" t="s">
        <v>14192</v>
      </c>
      <c r="E2500" s="78" t="s">
        <v>14191</v>
      </c>
      <c r="N2500" s="78" t="s">
        <v>16502</v>
      </c>
    </row>
    <row r="2501" customFormat="false" ht="15" hidden="false" customHeight="false" outlineLevel="0" collapsed="false">
      <c r="A2501" s="78" t="s">
        <v>16497</v>
      </c>
      <c r="B2501" s="78" t="s">
        <v>1263</v>
      </c>
      <c r="C2501" s="78" t="n">
        <v>157683364</v>
      </c>
      <c r="F2501" s="78" t="s">
        <v>17462</v>
      </c>
      <c r="G2501" s="78" t="s">
        <v>17463</v>
      </c>
      <c r="H2501" s="78" t="s">
        <v>17463</v>
      </c>
      <c r="I2501" s="78" t="s">
        <v>17464</v>
      </c>
      <c r="J2501" s="78" t="n">
        <v>157683604</v>
      </c>
      <c r="N2501" s="78" t="s">
        <v>16502</v>
      </c>
    </row>
    <row r="2502" customFormat="false" ht="15" hidden="false" customHeight="false" outlineLevel="0" collapsed="false">
      <c r="A2502" s="78" t="s">
        <v>16497</v>
      </c>
      <c r="B2502" s="78" t="s">
        <v>1272</v>
      </c>
      <c r="C2502" s="78" t="n">
        <v>157689216</v>
      </c>
      <c r="F2502" s="78" t="s">
        <v>17462</v>
      </c>
      <c r="G2502" s="78" t="s">
        <v>17465</v>
      </c>
      <c r="H2502" s="78" t="s">
        <v>17465</v>
      </c>
      <c r="I2502" s="78" t="s">
        <v>17466</v>
      </c>
      <c r="J2502" s="78" t="n">
        <v>157688712</v>
      </c>
      <c r="N2502" s="78" t="s">
        <v>16502</v>
      </c>
    </row>
    <row r="2503" customFormat="false" ht="15" hidden="false" customHeight="false" outlineLevel="0" collapsed="false">
      <c r="A2503" s="78" t="s">
        <v>16497</v>
      </c>
      <c r="B2503" s="78" t="s">
        <v>1281</v>
      </c>
      <c r="C2503" s="78" t="n">
        <v>158379242</v>
      </c>
      <c r="F2503" s="78" t="s">
        <v>17462</v>
      </c>
      <c r="G2503" s="78" t="s">
        <v>17467</v>
      </c>
      <c r="H2503" s="78" t="s">
        <v>17467</v>
      </c>
      <c r="I2503" s="78" t="s">
        <v>17468</v>
      </c>
      <c r="J2503" s="78" t="n">
        <v>158379331</v>
      </c>
      <c r="N2503" s="78" t="s">
        <v>16502</v>
      </c>
    </row>
    <row r="2504" customFormat="false" ht="15" hidden="false" customHeight="false" outlineLevel="0" collapsed="false">
      <c r="A2504" s="78" t="s">
        <v>16497</v>
      </c>
      <c r="B2504" s="78" t="s">
        <v>1277</v>
      </c>
      <c r="C2504" s="78" t="n">
        <v>158379156</v>
      </c>
      <c r="F2504" s="78" t="s">
        <v>17462</v>
      </c>
      <c r="G2504" s="78" t="s">
        <v>17469</v>
      </c>
      <c r="H2504" s="78" t="s">
        <v>17469</v>
      </c>
      <c r="I2504" s="78" t="s">
        <v>17470</v>
      </c>
      <c r="J2504" s="78" t="n">
        <v>158379400</v>
      </c>
      <c r="N2504" s="78" t="s">
        <v>16502</v>
      </c>
    </row>
    <row r="2505" customFormat="false" ht="15" hidden="false" customHeight="false" outlineLevel="0" collapsed="false">
      <c r="A2505" s="78" t="s">
        <v>16497</v>
      </c>
      <c r="B2505" s="78" t="s">
        <v>1285</v>
      </c>
      <c r="C2505" s="78" t="n">
        <v>158379162</v>
      </c>
      <c r="F2505" s="78" t="s">
        <v>17462</v>
      </c>
      <c r="G2505" s="78" t="s">
        <v>17471</v>
      </c>
      <c r="H2505" s="78" t="s">
        <v>17471</v>
      </c>
      <c r="I2505" s="78" t="s">
        <v>17472</v>
      </c>
      <c r="J2505" s="78" t="n">
        <v>158376482</v>
      </c>
      <c r="N2505" s="78" t="s">
        <v>16502</v>
      </c>
    </row>
    <row r="2506" customFormat="false" ht="15" hidden="false" customHeight="false" outlineLevel="0" collapsed="false">
      <c r="A2506" s="78" t="s">
        <v>16497</v>
      </c>
      <c r="B2506" s="78" t="s">
        <v>1289</v>
      </c>
      <c r="C2506" s="78" t="n">
        <v>158431706</v>
      </c>
      <c r="F2506" s="78" t="s">
        <v>17462</v>
      </c>
      <c r="G2506" s="78" t="s">
        <v>17473</v>
      </c>
      <c r="H2506" s="78" t="s">
        <v>17473</v>
      </c>
      <c r="I2506" s="78" t="s">
        <v>17474</v>
      </c>
      <c r="J2506" s="78" t="n">
        <v>158427279</v>
      </c>
      <c r="N2506" s="78" t="s">
        <v>16502</v>
      </c>
    </row>
    <row r="2507" customFormat="false" ht="15" hidden="false" customHeight="false" outlineLevel="0" collapsed="false">
      <c r="A2507" s="78" t="s">
        <v>16497</v>
      </c>
      <c r="B2507" s="78" t="s">
        <v>1293</v>
      </c>
      <c r="C2507" s="78" t="n">
        <v>158431716</v>
      </c>
      <c r="F2507" s="78" t="s">
        <v>17462</v>
      </c>
      <c r="G2507" s="78" t="s">
        <v>17475</v>
      </c>
      <c r="H2507" s="78" t="s">
        <v>17475</v>
      </c>
      <c r="I2507" s="78" t="s">
        <v>17476</v>
      </c>
      <c r="J2507" s="78" t="n">
        <v>158427280</v>
      </c>
      <c r="N2507" s="78" t="s">
        <v>16502</v>
      </c>
    </row>
    <row r="2508" customFormat="false" ht="15" hidden="false" customHeight="false" outlineLevel="0" collapsed="false">
      <c r="A2508" s="78" t="s">
        <v>16497</v>
      </c>
      <c r="B2508" s="78" t="s">
        <v>14339</v>
      </c>
      <c r="C2508" s="78" t="n">
        <v>21002561</v>
      </c>
      <c r="D2508" s="78" t="n">
        <v>863667101</v>
      </c>
      <c r="E2508" s="78" t="s">
        <v>14340</v>
      </c>
      <c r="N2508" s="78" t="s">
        <v>16502</v>
      </c>
    </row>
    <row r="2509" customFormat="false" ht="15" hidden="false" customHeight="false" outlineLevel="0" collapsed="false">
      <c r="A2509" s="78" t="s">
        <v>16497</v>
      </c>
      <c r="B2509" s="78" t="s">
        <v>14353</v>
      </c>
      <c r="C2509" s="78" t="n">
        <v>153940198</v>
      </c>
      <c r="F2509" s="78" t="s">
        <v>16498</v>
      </c>
      <c r="G2509" s="78" t="s">
        <v>14339</v>
      </c>
      <c r="H2509" s="78" t="s">
        <v>14339</v>
      </c>
      <c r="I2509" s="78" t="s">
        <v>17477</v>
      </c>
      <c r="J2509" s="78" t="n">
        <v>21002561</v>
      </c>
      <c r="K2509" s="78" t="n">
        <v>863667101</v>
      </c>
      <c r="L2509" s="78" t="s">
        <v>17478</v>
      </c>
      <c r="M2509" s="78" t="s">
        <v>14340</v>
      </c>
      <c r="N2509" s="78" t="s">
        <v>16502</v>
      </c>
    </row>
    <row r="2510" customFormat="false" ht="15" hidden="false" customHeight="false" outlineLevel="0" collapsed="false">
      <c r="A2510" s="78" t="s">
        <v>16497</v>
      </c>
      <c r="B2510" s="78" t="s">
        <v>14346</v>
      </c>
      <c r="C2510" s="78" t="n">
        <v>153940166</v>
      </c>
      <c r="F2510" s="78" t="s">
        <v>16498</v>
      </c>
      <c r="G2510" s="78" t="s">
        <v>14339</v>
      </c>
      <c r="H2510" s="78" t="s">
        <v>14339</v>
      </c>
      <c r="I2510" s="78" t="s">
        <v>17477</v>
      </c>
      <c r="J2510" s="78" t="n">
        <v>21002561</v>
      </c>
      <c r="K2510" s="78" t="n">
        <v>863667101</v>
      </c>
      <c r="L2510" s="78" t="s">
        <v>17478</v>
      </c>
      <c r="M2510" s="78" t="s">
        <v>14340</v>
      </c>
      <c r="N2510" s="78" t="s">
        <v>16502</v>
      </c>
    </row>
    <row r="2511" customFormat="false" ht="15" hidden="false" customHeight="false" outlineLevel="0" collapsed="false">
      <c r="A2511" s="78" t="s">
        <v>16497</v>
      </c>
      <c r="B2511" s="78" t="s">
        <v>4293</v>
      </c>
      <c r="C2511" s="78" t="n">
        <v>21002171</v>
      </c>
      <c r="D2511" s="78" t="s">
        <v>49</v>
      </c>
      <c r="E2511" s="78" t="s">
        <v>4294</v>
      </c>
      <c r="N2511" s="78" t="s">
        <v>16502</v>
      </c>
    </row>
    <row r="2512" customFormat="false" ht="15" hidden="false" customHeight="false" outlineLevel="0" collapsed="false">
      <c r="A2512" s="78" t="s">
        <v>16497</v>
      </c>
      <c r="B2512" s="78" t="s">
        <v>4307</v>
      </c>
      <c r="C2512" s="78" t="n">
        <v>154776917</v>
      </c>
      <c r="F2512" s="78" t="s">
        <v>16498</v>
      </c>
      <c r="G2512" s="78" t="s">
        <v>4293</v>
      </c>
      <c r="H2512" s="78" t="s">
        <v>4293</v>
      </c>
      <c r="I2512" s="78" t="s">
        <v>395</v>
      </c>
      <c r="J2512" s="78" t="n">
        <v>21002171</v>
      </c>
      <c r="K2512" s="78" t="s">
        <v>49</v>
      </c>
      <c r="L2512" s="78" t="s">
        <v>17479</v>
      </c>
      <c r="M2512" s="78" t="s">
        <v>4294</v>
      </c>
      <c r="N2512" s="78" t="s">
        <v>16502</v>
      </c>
    </row>
    <row r="2513" customFormat="false" ht="15" hidden="false" customHeight="false" outlineLevel="0" collapsed="false">
      <c r="A2513" s="78" t="s">
        <v>16497</v>
      </c>
      <c r="B2513" s="78" t="s">
        <v>4300</v>
      </c>
      <c r="C2513" s="78" t="n">
        <v>154776877</v>
      </c>
      <c r="F2513" s="78" t="s">
        <v>16498</v>
      </c>
      <c r="G2513" s="78" t="s">
        <v>4293</v>
      </c>
      <c r="H2513" s="78" t="s">
        <v>4293</v>
      </c>
      <c r="I2513" s="78" t="s">
        <v>395</v>
      </c>
      <c r="J2513" s="78" t="n">
        <v>21002171</v>
      </c>
      <c r="K2513" s="78" t="s">
        <v>49</v>
      </c>
      <c r="L2513" s="78" t="s">
        <v>17479</v>
      </c>
      <c r="M2513" s="78" t="s">
        <v>4294</v>
      </c>
      <c r="N2513" s="78" t="s">
        <v>16502</v>
      </c>
    </row>
    <row r="2514" customFormat="false" ht="15" hidden="false" customHeight="false" outlineLevel="0" collapsed="false">
      <c r="A2514" s="78" t="s">
        <v>16497</v>
      </c>
      <c r="B2514" s="78" t="s">
        <v>15075</v>
      </c>
      <c r="C2514" s="78" t="n">
        <v>127829355</v>
      </c>
      <c r="D2514" s="78" t="s">
        <v>15077</v>
      </c>
      <c r="E2514" s="78" t="s">
        <v>15076</v>
      </c>
      <c r="N2514" s="78" t="s">
        <v>16502</v>
      </c>
    </row>
    <row r="2515" customFormat="false" ht="15" hidden="false" customHeight="false" outlineLevel="0" collapsed="false">
      <c r="A2515" s="78" t="s">
        <v>16497</v>
      </c>
      <c r="B2515" s="78" t="s">
        <v>15064</v>
      </c>
      <c r="C2515" s="78" t="n">
        <v>127334217</v>
      </c>
      <c r="D2515" s="78" t="s">
        <v>15066</v>
      </c>
      <c r="E2515" s="78" t="s">
        <v>15065</v>
      </c>
      <c r="N2515" s="78" t="s">
        <v>16502</v>
      </c>
    </row>
    <row r="2516" customFormat="false" ht="15" hidden="false" customHeight="false" outlineLevel="0" collapsed="false">
      <c r="A2516" s="78" t="s">
        <v>16497</v>
      </c>
      <c r="B2516" s="78" t="s">
        <v>15005</v>
      </c>
      <c r="C2516" s="78" t="n">
        <v>132499790</v>
      </c>
      <c r="D2516" s="78" t="s">
        <v>15007</v>
      </c>
      <c r="E2516" s="78" t="s">
        <v>15006</v>
      </c>
      <c r="N2516" s="78" t="s">
        <v>16502</v>
      </c>
    </row>
    <row r="2517" customFormat="false" ht="15" hidden="false" customHeight="false" outlineLevel="0" collapsed="false">
      <c r="A2517" s="78" t="s">
        <v>16497</v>
      </c>
      <c r="B2517" s="78" t="s">
        <v>15005</v>
      </c>
      <c r="C2517" s="78" t="n">
        <v>132499790</v>
      </c>
      <c r="D2517" s="78" t="s">
        <v>15007</v>
      </c>
      <c r="E2517" s="78" t="s">
        <v>15006</v>
      </c>
      <c r="N2517" s="78" t="s">
        <v>16502</v>
      </c>
    </row>
    <row r="2518" customFormat="false" ht="15" hidden="false" customHeight="false" outlineLevel="0" collapsed="false">
      <c r="A2518" s="78" t="s">
        <v>16497</v>
      </c>
      <c r="B2518" s="78" t="s">
        <v>14998</v>
      </c>
      <c r="C2518" s="78" t="n">
        <v>132736608</v>
      </c>
      <c r="D2518" s="78" t="s">
        <v>15000</v>
      </c>
      <c r="E2518" s="78" t="s">
        <v>14999</v>
      </c>
      <c r="N2518" s="78" t="s">
        <v>16502</v>
      </c>
    </row>
    <row r="2519" customFormat="false" ht="15" hidden="false" customHeight="false" outlineLevel="0" collapsed="false">
      <c r="A2519" s="78" t="s">
        <v>16497</v>
      </c>
      <c r="B2519" s="78" t="s">
        <v>14998</v>
      </c>
      <c r="C2519" s="78" t="n">
        <v>132736608</v>
      </c>
      <c r="D2519" s="78" t="s">
        <v>15000</v>
      </c>
      <c r="E2519" s="78" t="s">
        <v>14999</v>
      </c>
      <c r="N2519" s="78" t="s">
        <v>16502</v>
      </c>
    </row>
    <row r="2520" customFormat="false" ht="15" hidden="false" customHeight="false" outlineLevel="0" collapsed="false">
      <c r="A2520" s="78" t="s">
        <v>16497</v>
      </c>
      <c r="B2520" s="78" t="s">
        <v>14998</v>
      </c>
      <c r="C2520" s="78" t="n">
        <v>132736608</v>
      </c>
      <c r="D2520" s="78" t="s">
        <v>15000</v>
      </c>
      <c r="E2520" s="78" t="s">
        <v>14999</v>
      </c>
      <c r="N2520" s="78" t="s">
        <v>16502</v>
      </c>
    </row>
    <row r="2521" customFormat="false" ht="15" hidden="false" customHeight="false" outlineLevel="0" collapsed="false">
      <c r="A2521" s="78" t="s">
        <v>16497</v>
      </c>
      <c r="B2521" s="78" t="s">
        <v>15123</v>
      </c>
      <c r="C2521" s="78" t="n">
        <v>145841022</v>
      </c>
      <c r="D2521" s="78" t="s">
        <v>15125</v>
      </c>
      <c r="E2521" s="78" t="s">
        <v>15124</v>
      </c>
      <c r="N2521" s="78" t="s">
        <v>16502</v>
      </c>
    </row>
    <row r="2522" customFormat="false" ht="15" hidden="false" customHeight="false" outlineLevel="0" collapsed="false">
      <c r="A2522" s="78" t="s">
        <v>16497</v>
      </c>
      <c r="B2522" s="78" t="s">
        <v>15130</v>
      </c>
      <c r="C2522" s="78" t="n">
        <v>146729459</v>
      </c>
      <c r="D2522" s="78" t="s">
        <v>15132</v>
      </c>
      <c r="E2522" s="78" t="s">
        <v>15131</v>
      </c>
      <c r="N2522" s="78" t="s">
        <v>16502</v>
      </c>
    </row>
    <row r="2523" customFormat="false" ht="15" hidden="false" customHeight="false" outlineLevel="0" collapsed="false">
      <c r="A2523" s="78" t="s">
        <v>16497</v>
      </c>
      <c r="B2523" s="78" t="s">
        <v>15137</v>
      </c>
      <c r="C2523" s="78" t="n">
        <v>146449642</v>
      </c>
      <c r="D2523" s="78" t="s">
        <v>15139</v>
      </c>
      <c r="E2523" s="78" t="s">
        <v>15138</v>
      </c>
      <c r="N2523" s="78" t="s">
        <v>16502</v>
      </c>
    </row>
    <row r="2524" customFormat="false" ht="15" hidden="false" customHeight="false" outlineLevel="0" collapsed="false">
      <c r="A2524" s="78" t="s">
        <v>16497</v>
      </c>
      <c r="B2524" s="78" t="s">
        <v>15158</v>
      </c>
      <c r="C2524" s="78" t="n">
        <v>151187870</v>
      </c>
      <c r="D2524" s="78" t="s">
        <v>15160</v>
      </c>
      <c r="E2524" s="78" t="s">
        <v>15159</v>
      </c>
      <c r="N2524" s="78" t="s">
        <v>16502</v>
      </c>
    </row>
    <row r="2525" customFormat="false" ht="15" hidden="false" customHeight="false" outlineLevel="0" collapsed="false">
      <c r="A2525" s="78" t="s">
        <v>16497</v>
      </c>
      <c r="B2525" s="78" t="s">
        <v>17480</v>
      </c>
      <c r="C2525" s="78" t="n">
        <v>159097432</v>
      </c>
      <c r="D2525" s="78" t="s">
        <v>17481</v>
      </c>
      <c r="E2525" s="78" t="s">
        <v>17482</v>
      </c>
      <c r="N2525" s="78" t="s">
        <v>16502</v>
      </c>
    </row>
    <row r="2526" customFormat="false" ht="15" hidden="false" customHeight="false" outlineLevel="0" collapsed="false">
      <c r="A2526" s="78" t="s">
        <v>16497</v>
      </c>
      <c r="B2526" s="78" t="s">
        <v>15165</v>
      </c>
      <c r="C2526" s="78" t="n">
        <v>151780986</v>
      </c>
      <c r="D2526" s="78" t="s">
        <v>15167</v>
      </c>
      <c r="E2526" s="78" t="s">
        <v>15166</v>
      </c>
      <c r="N2526" s="78" t="s">
        <v>16502</v>
      </c>
    </row>
    <row r="2527" customFormat="false" ht="15" hidden="false" customHeight="false" outlineLevel="0" collapsed="false">
      <c r="A2527" s="78" t="s">
        <v>16497</v>
      </c>
      <c r="B2527" s="78" t="s">
        <v>15179</v>
      </c>
      <c r="C2527" s="78" t="n">
        <v>154334293</v>
      </c>
      <c r="D2527" s="78" t="s">
        <v>15181</v>
      </c>
      <c r="E2527" s="78" t="s">
        <v>15180</v>
      </c>
      <c r="N2527" s="78" t="s">
        <v>16502</v>
      </c>
    </row>
    <row r="2528" customFormat="false" ht="15" hidden="false" customHeight="false" outlineLevel="0" collapsed="false">
      <c r="A2528" s="78" t="s">
        <v>16497</v>
      </c>
      <c r="B2528" s="78" t="s">
        <v>15116</v>
      </c>
      <c r="C2528" s="78" t="n">
        <v>142787868</v>
      </c>
      <c r="D2528" s="78" t="s">
        <v>15118</v>
      </c>
      <c r="E2528" s="78" t="s">
        <v>15117</v>
      </c>
      <c r="N2528" s="78" t="s">
        <v>16502</v>
      </c>
    </row>
    <row r="2529" customFormat="false" ht="15" hidden="false" customHeight="false" outlineLevel="0" collapsed="false">
      <c r="A2529" s="78" t="s">
        <v>16497</v>
      </c>
      <c r="B2529" s="78" t="s">
        <v>15088</v>
      </c>
      <c r="C2529" s="78" t="n">
        <v>137348250</v>
      </c>
      <c r="D2529" s="78" t="s">
        <v>15090</v>
      </c>
      <c r="E2529" s="78" t="s">
        <v>15089</v>
      </c>
      <c r="N2529" s="78" t="s">
        <v>16502</v>
      </c>
    </row>
    <row r="2530" customFormat="false" ht="15" hidden="false" customHeight="false" outlineLevel="0" collapsed="false">
      <c r="A2530" s="78" t="s">
        <v>16497</v>
      </c>
      <c r="B2530" s="78" t="s">
        <v>15172</v>
      </c>
      <c r="C2530" s="78" t="n">
        <v>154334294</v>
      </c>
      <c r="D2530" s="78" t="s">
        <v>15174</v>
      </c>
      <c r="E2530" s="78" t="s">
        <v>15173</v>
      </c>
      <c r="N2530" s="78" t="s">
        <v>16502</v>
      </c>
    </row>
    <row r="2531" customFormat="false" ht="15" hidden="false" customHeight="false" outlineLevel="0" collapsed="false">
      <c r="A2531" s="78" t="s">
        <v>16497</v>
      </c>
      <c r="B2531" s="78" t="s">
        <v>15102</v>
      </c>
      <c r="C2531" s="78" t="n">
        <v>142231446</v>
      </c>
      <c r="D2531" s="78" t="s">
        <v>15104</v>
      </c>
      <c r="E2531" s="78" t="s">
        <v>15103</v>
      </c>
      <c r="N2531" s="78" t="s">
        <v>16502</v>
      </c>
    </row>
    <row r="2532" customFormat="false" ht="15" hidden="false" customHeight="false" outlineLevel="0" collapsed="false">
      <c r="A2532" s="78" t="s">
        <v>16497</v>
      </c>
      <c r="B2532" s="78" t="s">
        <v>15186</v>
      </c>
      <c r="C2532" s="78" t="n">
        <v>154973922</v>
      </c>
      <c r="D2532" s="78" t="s">
        <v>15188</v>
      </c>
      <c r="E2532" s="78" t="s">
        <v>15187</v>
      </c>
      <c r="N2532" s="78" t="s">
        <v>16502</v>
      </c>
    </row>
    <row r="2533" customFormat="false" ht="15" hidden="false" customHeight="false" outlineLevel="0" collapsed="false">
      <c r="A2533" s="78" t="s">
        <v>16497</v>
      </c>
      <c r="B2533" s="78" t="s">
        <v>15228</v>
      </c>
      <c r="C2533" s="78" t="n">
        <v>158037983</v>
      </c>
      <c r="D2533" s="78" t="s">
        <v>15230</v>
      </c>
      <c r="E2533" s="78" t="s">
        <v>15229</v>
      </c>
      <c r="N2533" s="78" t="s">
        <v>16502</v>
      </c>
    </row>
    <row r="2534" customFormat="false" ht="15" hidden="false" customHeight="false" outlineLevel="0" collapsed="false">
      <c r="A2534" s="78" t="s">
        <v>16497</v>
      </c>
      <c r="B2534" s="78" t="s">
        <v>17483</v>
      </c>
      <c r="C2534" s="78" t="n">
        <v>158075833</v>
      </c>
      <c r="D2534" s="78" t="s">
        <v>17484</v>
      </c>
      <c r="E2534" s="78" t="s">
        <v>17485</v>
      </c>
      <c r="N2534" s="78" t="s">
        <v>16502</v>
      </c>
    </row>
    <row r="2535" customFormat="false" ht="15" hidden="false" customHeight="false" outlineLevel="0" collapsed="false">
      <c r="A2535" s="78" t="s">
        <v>16497</v>
      </c>
      <c r="B2535" s="78" t="s">
        <v>17486</v>
      </c>
      <c r="C2535" s="78" t="n">
        <v>158431744</v>
      </c>
      <c r="D2535" s="78" t="s">
        <v>15243</v>
      </c>
      <c r="E2535" s="78" t="s">
        <v>15242</v>
      </c>
      <c r="N2535" s="78" t="s">
        <v>16502</v>
      </c>
    </row>
    <row r="2536" customFormat="false" ht="15" hidden="false" customHeight="false" outlineLevel="0" collapsed="false">
      <c r="A2536" s="78" t="s">
        <v>16497</v>
      </c>
      <c r="B2536" s="78" t="s">
        <v>15207</v>
      </c>
      <c r="C2536" s="78" t="n">
        <v>157349522</v>
      </c>
      <c r="D2536" s="78" t="s">
        <v>15209</v>
      </c>
      <c r="E2536" s="78" t="s">
        <v>15208</v>
      </c>
      <c r="N2536" s="78" t="s">
        <v>16502</v>
      </c>
    </row>
    <row r="2537" customFormat="false" ht="15" hidden="false" customHeight="false" outlineLevel="0" collapsed="false">
      <c r="A2537" s="78" t="s">
        <v>16497</v>
      </c>
      <c r="B2537" s="78" t="s">
        <v>15193</v>
      </c>
      <c r="C2537" s="78" t="n">
        <v>156060116</v>
      </c>
      <c r="D2537" s="78" t="s">
        <v>15195</v>
      </c>
      <c r="E2537" s="78" t="s">
        <v>15194</v>
      </c>
      <c r="N2537" s="78" t="s">
        <v>16502</v>
      </c>
    </row>
    <row r="2538" customFormat="false" ht="15" hidden="false" customHeight="false" outlineLevel="0" collapsed="false">
      <c r="A2538" s="78" t="s">
        <v>16497</v>
      </c>
      <c r="B2538" s="78" t="s">
        <v>15214</v>
      </c>
      <c r="C2538" s="78" t="n">
        <v>157283188</v>
      </c>
      <c r="D2538" s="78" t="s">
        <v>15216</v>
      </c>
      <c r="E2538" s="78" t="s">
        <v>15215</v>
      </c>
      <c r="N2538" s="78" t="s">
        <v>16502</v>
      </c>
    </row>
    <row r="2539" customFormat="false" ht="15" hidden="false" customHeight="false" outlineLevel="0" collapsed="false">
      <c r="A2539" s="78" t="s">
        <v>16497</v>
      </c>
      <c r="B2539" s="78" t="s">
        <v>15200</v>
      </c>
      <c r="C2539" s="78" t="n">
        <v>156869772</v>
      </c>
      <c r="D2539" s="78" t="s">
        <v>15202</v>
      </c>
      <c r="E2539" s="78" t="s">
        <v>15201</v>
      </c>
      <c r="N2539" s="78" t="s">
        <v>16502</v>
      </c>
    </row>
    <row r="2540" customFormat="false" ht="15" hidden="false" customHeight="false" outlineLevel="0" collapsed="false">
      <c r="A2540" s="78" t="s">
        <v>16497</v>
      </c>
      <c r="B2540" s="78" t="s">
        <v>15235</v>
      </c>
      <c r="C2540" s="78" t="n">
        <v>158037964</v>
      </c>
      <c r="D2540" s="78" t="s">
        <v>15237</v>
      </c>
      <c r="E2540" s="78" t="s">
        <v>15236</v>
      </c>
      <c r="N2540" s="78" t="s">
        <v>16502</v>
      </c>
    </row>
    <row r="2541" customFormat="false" ht="15" hidden="false" customHeight="false" outlineLevel="0" collapsed="false">
      <c r="A2541" s="78" t="s">
        <v>16497</v>
      </c>
      <c r="B2541" s="78" t="s">
        <v>15109</v>
      </c>
      <c r="C2541" s="78" t="n">
        <v>142670105</v>
      </c>
      <c r="D2541" s="78" t="s">
        <v>15111</v>
      </c>
      <c r="E2541" s="78" t="s">
        <v>15110</v>
      </c>
      <c r="N2541" s="78" t="s">
        <v>16502</v>
      </c>
    </row>
    <row r="2542" customFormat="false" ht="15" hidden="false" customHeight="false" outlineLevel="0" collapsed="false">
      <c r="A2542" s="78" t="s">
        <v>16497</v>
      </c>
      <c r="B2542" s="78" t="s">
        <v>15095</v>
      </c>
      <c r="C2542" s="78" t="n">
        <v>141931539</v>
      </c>
      <c r="D2542" s="78" t="s">
        <v>15097</v>
      </c>
      <c r="E2542" s="78" t="s">
        <v>15096</v>
      </c>
      <c r="N2542" s="78" t="s">
        <v>16502</v>
      </c>
    </row>
    <row r="2543" customFormat="false" ht="15" hidden="false" customHeight="false" outlineLevel="0" collapsed="false">
      <c r="A2543" s="78" t="s">
        <v>16497</v>
      </c>
      <c r="B2543" s="78" t="s">
        <v>11638</v>
      </c>
      <c r="C2543" s="78" t="n">
        <v>21002448</v>
      </c>
      <c r="D2543" s="78" t="s">
        <v>11640</v>
      </c>
      <c r="E2543" s="78" t="s">
        <v>11639</v>
      </c>
      <c r="N2543" s="78" t="s">
        <v>16502</v>
      </c>
    </row>
    <row r="2544" customFormat="false" ht="15" hidden="false" customHeight="false" outlineLevel="0" collapsed="false">
      <c r="A2544" s="78" t="s">
        <v>16497</v>
      </c>
      <c r="B2544" s="78" t="s">
        <v>17487</v>
      </c>
      <c r="C2544" s="78" t="n">
        <v>21004489</v>
      </c>
      <c r="D2544" s="78" t="n">
        <v>893641100</v>
      </c>
      <c r="E2544" s="78" t="s">
        <v>17488</v>
      </c>
      <c r="N2544" s="78" t="s">
        <v>16502</v>
      </c>
    </row>
    <row r="2545" customFormat="false" ht="15" hidden="false" customHeight="false" outlineLevel="0" collapsed="false">
      <c r="A2545" s="78" t="s">
        <v>16497</v>
      </c>
      <c r="B2545" s="78" t="s">
        <v>17489</v>
      </c>
      <c r="C2545" s="78" t="n">
        <v>158710967</v>
      </c>
      <c r="F2545" s="78" t="s">
        <v>16498</v>
      </c>
      <c r="G2545" s="78" t="s">
        <v>17487</v>
      </c>
      <c r="H2545" s="78" t="s">
        <v>17487</v>
      </c>
      <c r="I2545" s="78" t="s">
        <v>17490</v>
      </c>
      <c r="J2545" s="78" t="n">
        <v>21004489</v>
      </c>
      <c r="K2545" s="78" t="n">
        <v>893641100</v>
      </c>
      <c r="L2545" s="78" t="s">
        <v>17491</v>
      </c>
      <c r="M2545" s="78" t="s">
        <v>17488</v>
      </c>
      <c r="N2545" s="78" t="s">
        <v>16502</v>
      </c>
    </row>
    <row r="2546" customFormat="false" ht="15" hidden="false" customHeight="false" outlineLevel="0" collapsed="false">
      <c r="A2546" s="78" t="s">
        <v>16497</v>
      </c>
      <c r="B2546" s="78" t="s">
        <v>17492</v>
      </c>
      <c r="C2546" s="78" t="n">
        <v>158711030</v>
      </c>
      <c r="F2546" s="78" t="s">
        <v>16498</v>
      </c>
      <c r="G2546" s="78" t="s">
        <v>17487</v>
      </c>
      <c r="H2546" s="78" t="s">
        <v>17487</v>
      </c>
      <c r="I2546" s="78" t="s">
        <v>17490</v>
      </c>
      <c r="J2546" s="78" t="n">
        <v>21004489</v>
      </c>
      <c r="K2546" s="78" t="n">
        <v>893641100</v>
      </c>
      <c r="L2546" s="78" t="s">
        <v>17491</v>
      </c>
      <c r="M2546" s="78" t="s">
        <v>17488</v>
      </c>
      <c r="N2546" s="78" t="s">
        <v>16502</v>
      </c>
    </row>
    <row r="2547" customFormat="false" ht="15" hidden="false" customHeight="false" outlineLevel="0" collapsed="false">
      <c r="A2547" s="78" t="s">
        <v>16497</v>
      </c>
      <c r="B2547" s="78" t="s">
        <v>17493</v>
      </c>
      <c r="C2547" s="78" t="n">
        <v>158711033</v>
      </c>
      <c r="F2547" s="78" t="s">
        <v>16498</v>
      </c>
      <c r="G2547" s="78" t="s">
        <v>17487</v>
      </c>
      <c r="H2547" s="78" t="s">
        <v>17487</v>
      </c>
      <c r="I2547" s="78" t="s">
        <v>17490</v>
      </c>
      <c r="J2547" s="78" t="n">
        <v>21004489</v>
      </c>
      <c r="K2547" s="78" t="n">
        <v>893641100</v>
      </c>
      <c r="L2547" s="78" t="s">
        <v>17491</v>
      </c>
      <c r="M2547" s="78" t="s">
        <v>17488</v>
      </c>
      <c r="N2547" s="78" t="s">
        <v>16502</v>
      </c>
    </row>
    <row r="2548" customFormat="false" ht="15" hidden="false" customHeight="false" outlineLevel="0" collapsed="false">
      <c r="A2548" s="78" t="s">
        <v>16497</v>
      </c>
      <c r="B2548" s="78" t="s">
        <v>17494</v>
      </c>
      <c r="C2548" s="78" t="n">
        <v>148039954</v>
      </c>
      <c r="F2548" s="78" t="s">
        <v>16498</v>
      </c>
      <c r="G2548" s="78" t="s">
        <v>17487</v>
      </c>
      <c r="H2548" s="78" t="s">
        <v>17487</v>
      </c>
      <c r="I2548" s="78" t="s">
        <v>17490</v>
      </c>
      <c r="J2548" s="78" t="n">
        <v>21004489</v>
      </c>
      <c r="K2548" s="78" t="n">
        <v>893641100</v>
      </c>
      <c r="L2548" s="78" t="s">
        <v>17491</v>
      </c>
      <c r="M2548" s="78" t="s">
        <v>17488</v>
      </c>
      <c r="N2548" s="78" t="s">
        <v>16502</v>
      </c>
    </row>
    <row r="2549" customFormat="false" ht="15" hidden="false" customHeight="false" outlineLevel="0" collapsed="false">
      <c r="A2549" s="78" t="s">
        <v>16497</v>
      </c>
      <c r="B2549" s="78" t="s">
        <v>17495</v>
      </c>
      <c r="C2549" s="78" t="n">
        <v>148039956</v>
      </c>
      <c r="F2549" s="78" t="s">
        <v>16498</v>
      </c>
      <c r="G2549" s="78" t="s">
        <v>17487</v>
      </c>
      <c r="H2549" s="78" t="s">
        <v>17487</v>
      </c>
      <c r="I2549" s="78" t="s">
        <v>17490</v>
      </c>
      <c r="J2549" s="78" t="n">
        <v>21004489</v>
      </c>
      <c r="K2549" s="78" t="n">
        <v>893641100</v>
      </c>
      <c r="L2549" s="78" t="s">
        <v>17491</v>
      </c>
      <c r="M2549" s="78" t="s">
        <v>17488</v>
      </c>
      <c r="N2549" s="78" t="s">
        <v>16502</v>
      </c>
    </row>
    <row r="2550" customFormat="false" ht="15" hidden="false" customHeight="false" outlineLevel="0" collapsed="false">
      <c r="A2550" s="78" t="s">
        <v>16497</v>
      </c>
      <c r="B2550" s="78" t="s">
        <v>17496</v>
      </c>
      <c r="C2550" s="78" t="n">
        <v>148039966</v>
      </c>
      <c r="F2550" s="78" t="s">
        <v>16498</v>
      </c>
      <c r="G2550" s="78" t="s">
        <v>17487</v>
      </c>
      <c r="H2550" s="78" t="s">
        <v>17487</v>
      </c>
      <c r="I2550" s="78" t="s">
        <v>17490</v>
      </c>
      <c r="J2550" s="78" t="n">
        <v>21004489</v>
      </c>
      <c r="K2550" s="78" t="n">
        <v>893641100</v>
      </c>
      <c r="L2550" s="78" t="s">
        <v>17491</v>
      </c>
      <c r="M2550" s="78" t="s">
        <v>17488</v>
      </c>
      <c r="N2550" s="78" t="s">
        <v>16502</v>
      </c>
    </row>
    <row r="2551" customFormat="false" ht="15" hidden="false" customHeight="false" outlineLevel="0" collapsed="false">
      <c r="A2551" s="78" t="s">
        <v>16497</v>
      </c>
      <c r="B2551" s="78" t="s">
        <v>17497</v>
      </c>
      <c r="C2551" s="78" t="n">
        <v>148237288</v>
      </c>
      <c r="F2551" s="78" t="s">
        <v>16498</v>
      </c>
      <c r="G2551" s="78" t="s">
        <v>17487</v>
      </c>
      <c r="H2551" s="78" t="s">
        <v>17487</v>
      </c>
      <c r="I2551" s="78" t="s">
        <v>17490</v>
      </c>
      <c r="J2551" s="78" t="n">
        <v>21004489</v>
      </c>
      <c r="K2551" s="78" t="n">
        <v>893641100</v>
      </c>
      <c r="L2551" s="78" t="s">
        <v>17491</v>
      </c>
      <c r="M2551" s="78" t="s">
        <v>17488</v>
      </c>
      <c r="N2551" s="78" t="s">
        <v>16502</v>
      </c>
    </row>
    <row r="2552" customFormat="false" ht="15" hidden="false" customHeight="false" outlineLevel="0" collapsed="false">
      <c r="A2552" s="78" t="s">
        <v>16497</v>
      </c>
      <c r="B2552" s="78" t="s">
        <v>17498</v>
      </c>
      <c r="C2552" s="78" t="n">
        <v>52040461</v>
      </c>
      <c r="D2552" s="78" t="s">
        <v>17499</v>
      </c>
      <c r="E2552" s="78" t="s">
        <v>17500</v>
      </c>
      <c r="N2552" s="78" t="s">
        <v>16502</v>
      </c>
    </row>
    <row r="2553" customFormat="false" ht="15" hidden="false" customHeight="false" outlineLevel="0" collapsed="false">
      <c r="A2553" s="78" t="s">
        <v>16497</v>
      </c>
      <c r="B2553" s="78" t="s">
        <v>17501</v>
      </c>
      <c r="C2553" s="78" t="n">
        <v>21056849</v>
      </c>
      <c r="D2553" s="78" t="s">
        <v>17502</v>
      </c>
      <c r="E2553" s="78" t="s">
        <v>17503</v>
      </c>
      <c r="N2553" s="78" t="s">
        <v>16502</v>
      </c>
    </row>
    <row r="2554" customFormat="false" ht="15" hidden="false" customHeight="false" outlineLevel="0" collapsed="false">
      <c r="A2554" s="78" t="s">
        <v>16497</v>
      </c>
      <c r="B2554" s="78" t="s">
        <v>17504</v>
      </c>
      <c r="C2554" s="78" t="n">
        <v>154779965</v>
      </c>
      <c r="F2554" s="78" t="s">
        <v>16498</v>
      </c>
      <c r="G2554" s="78" t="s">
        <v>17501</v>
      </c>
      <c r="H2554" s="78" t="s">
        <v>17501</v>
      </c>
      <c r="I2554" s="78" t="s">
        <v>17505</v>
      </c>
      <c r="J2554" s="78" t="n">
        <v>21056849</v>
      </c>
      <c r="K2554" s="78" t="s">
        <v>17502</v>
      </c>
      <c r="L2554" s="78" t="s">
        <v>17506</v>
      </c>
      <c r="M2554" s="78" t="s">
        <v>17503</v>
      </c>
      <c r="N2554" s="78" t="s">
        <v>16502</v>
      </c>
    </row>
    <row r="2555" customFormat="false" ht="15" hidden="false" customHeight="false" outlineLevel="0" collapsed="false">
      <c r="A2555" s="78" t="s">
        <v>16497</v>
      </c>
      <c r="B2555" s="78" t="s">
        <v>17507</v>
      </c>
      <c r="C2555" s="78" t="n">
        <v>154779783</v>
      </c>
      <c r="F2555" s="78" t="s">
        <v>16498</v>
      </c>
      <c r="G2555" s="78" t="s">
        <v>17501</v>
      </c>
      <c r="H2555" s="78" t="s">
        <v>17501</v>
      </c>
      <c r="I2555" s="78" t="s">
        <v>17505</v>
      </c>
      <c r="J2555" s="78" t="n">
        <v>21056849</v>
      </c>
      <c r="K2555" s="78" t="s">
        <v>17502</v>
      </c>
      <c r="L2555" s="78" t="s">
        <v>17506</v>
      </c>
      <c r="M2555" s="78" t="s">
        <v>17503</v>
      </c>
      <c r="N2555" s="78" t="s">
        <v>16502</v>
      </c>
    </row>
    <row r="2556" customFormat="false" ht="15" hidden="false" customHeight="false" outlineLevel="0" collapsed="false">
      <c r="A2556" s="78" t="s">
        <v>16497</v>
      </c>
      <c r="B2556" s="78" t="s">
        <v>17508</v>
      </c>
      <c r="C2556" s="78" t="n">
        <v>154779974</v>
      </c>
      <c r="F2556" s="78" t="s">
        <v>16498</v>
      </c>
      <c r="G2556" s="78" t="s">
        <v>17501</v>
      </c>
      <c r="H2556" s="78" t="s">
        <v>17501</v>
      </c>
      <c r="I2556" s="78" t="s">
        <v>17505</v>
      </c>
      <c r="J2556" s="78" t="n">
        <v>21056849</v>
      </c>
      <c r="K2556" s="78" t="s">
        <v>17502</v>
      </c>
      <c r="L2556" s="78" t="s">
        <v>17506</v>
      </c>
      <c r="M2556" s="78" t="s">
        <v>17503</v>
      </c>
      <c r="N2556" s="78" t="s">
        <v>16502</v>
      </c>
    </row>
    <row r="2557" customFormat="false" ht="15" hidden="false" customHeight="false" outlineLevel="0" collapsed="false">
      <c r="A2557" s="78" t="s">
        <v>16497</v>
      </c>
      <c r="B2557" s="78" t="s">
        <v>17509</v>
      </c>
      <c r="C2557" s="78" t="n">
        <v>154779725</v>
      </c>
      <c r="F2557" s="78" t="s">
        <v>16498</v>
      </c>
      <c r="G2557" s="78" t="s">
        <v>17501</v>
      </c>
      <c r="H2557" s="78" t="s">
        <v>17501</v>
      </c>
      <c r="I2557" s="78" t="s">
        <v>17505</v>
      </c>
      <c r="J2557" s="78" t="n">
        <v>21056849</v>
      </c>
      <c r="K2557" s="78" t="s">
        <v>17502</v>
      </c>
      <c r="L2557" s="78" t="s">
        <v>17506</v>
      </c>
      <c r="M2557" s="78" t="s">
        <v>17503</v>
      </c>
      <c r="N2557" s="78" t="s">
        <v>16502</v>
      </c>
    </row>
    <row r="2558" customFormat="false" ht="15" hidden="false" customHeight="false" outlineLevel="0" collapsed="false">
      <c r="A2558" s="78" t="s">
        <v>16497</v>
      </c>
      <c r="B2558" s="78" t="s">
        <v>17510</v>
      </c>
      <c r="C2558" s="78" t="n">
        <v>154779730</v>
      </c>
      <c r="F2558" s="78" t="s">
        <v>16498</v>
      </c>
      <c r="G2558" s="78" t="s">
        <v>17501</v>
      </c>
      <c r="H2558" s="78" t="s">
        <v>17501</v>
      </c>
      <c r="I2558" s="78" t="s">
        <v>17505</v>
      </c>
      <c r="J2558" s="78" t="n">
        <v>21056849</v>
      </c>
      <c r="K2558" s="78" t="s">
        <v>17502</v>
      </c>
      <c r="L2558" s="78" t="s">
        <v>17506</v>
      </c>
      <c r="M2558" s="78" t="s">
        <v>17503</v>
      </c>
      <c r="N2558" s="78" t="s">
        <v>16502</v>
      </c>
    </row>
    <row r="2559" customFormat="false" ht="15" hidden="false" customHeight="false" outlineLevel="0" collapsed="false">
      <c r="A2559" s="78" t="s">
        <v>16497</v>
      </c>
      <c r="B2559" s="78" t="s">
        <v>17511</v>
      </c>
      <c r="C2559" s="78" t="n">
        <v>154779827</v>
      </c>
      <c r="F2559" s="78" t="s">
        <v>16498</v>
      </c>
      <c r="G2559" s="78" t="s">
        <v>17501</v>
      </c>
      <c r="H2559" s="78" t="s">
        <v>17501</v>
      </c>
      <c r="I2559" s="78" t="s">
        <v>17505</v>
      </c>
      <c r="J2559" s="78" t="n">
        <v>21056849</v>
      </c>
      <c r="K2559" s="78" t="s">
        <v>17502</v>
      </c>
      <c r="L2559" s="78" t="s">
        <v>17506</v>
      </c>
      <c r="M2559" s="78" t="s">
        <v>17503</v>
      </c>
      <c r="N2559" s="78" t="s">
        <v>16502</v>
      </c>
    </row>
    <row r="2560" customFormat="false" ht="15" hidden="false" customHeight="false" outlineLevel="0" collapsed="false">
      <c r="A2560" s="78" t="s">
        <v>16497</v>
      </c>
      <c r="B2560" s="78" t="s">
        <v>14609</v>
      </c>
      <c r="C2560" s="78" t="n">
        <v>63250715</v>
      </c>
      <c r="D2560" s="78" t="s">
        <v>306</v>
      </c>
      <c r="E2560" s="78" t="s">
        <v>14610</v>
      </c>
      <c r="N2560" s="78" t="s">
        <v>16502</v>
      </c>
    </row>
    <row r="2561" customFormat="false" ht="15" hidden="false" customHeight="false" outlineLevel="0" collapsed="false">
      <c r="A2561" s="78" t="s">
        <v>16497</v>
      </c>
      <c r="B2561" s="78" t="s">
        <v>14642</v>
      </c>
      <c r="C2561" s="78" t="n">
        <v>21002577</v>
      </c>
      <c r="D2561" s="78" t="n">
        <v>880770102</v>
      </c>
      <c r="E2561" s="78" t="s">
        <v>14643</v>
      </c>
      <c r="N2561" s="78" t="s">
        <v>16502</v>
      </c>
    </row>
    <row r="2562" customFormat="false" ht="15" hidden="false" customHeight="false" outlineLevel="0" collapsed="false">
      <c r="A2562" s="78" t="s">
        <v>16497</v>
      </c>
      <c r="B2562" s="78" t="s">
        <v>14715</v>
      </c>
      <c r="C2562" s="78" t="n">
        <v>21004701</v>
      </c>
      <c r="D2562" s="78" t="n">
        <v>881624209</v>
      </c>
      <c r="E2562" s="78" t="s">
        <v>14716</v>
      </c>
      <c r="F2562" s="78" t="s">
        <v>16498</v>
      </c>
      <c r="G2562" s="78" t="s">
        <v>17512</v>
      </c>
      <c r="M2562" s="78" t="s">
        <v>14717</v>
      </c>
      <c r="N2562" s="78" t="s">
        <v>16502</v>
      </c>
    </row>
    <row r="2563" customFormat="false" ht="15" hidden="false" customHeight="false" outlineLevel="0" collapsed="false">
      <c r="A2563" s="78" t="s">
        <v>16497</v>
      </c>
      <c r="B2563" s="78" t="s">
        <v>14484</v>
      </c>
      <c r="C2563" s="78" t="n">
        <v>66931708</v>
      </c>
      <c r="D2563" s="78" t="s">
        <v>14486</v>
      </c>
      <c r="E2563" s="78" t="s">
        <v>14485</v>
      </c>
      <c r="N2563" s="78" t="s">
        <v>16502</v>
      </c>
    </row>
    <row r="2564" customFormat="false" ht="15" hidden="false" customHeight="false" outlineLevel="0" collapsed="false">
      <c r="A2564" s="78" t="s">
        <v>16497</v>
      </c>
      <c r="B2564" s="78" t="s">
        <v>14477</v>
      </c>
      <c r="C2564" s="78" t="n">
        <v>44554916</v>
      </c>
      <c r="D2564" s="78" t="s">
        <v>14479</v>
      </c>
      <c r="E2564" s="78" t="s">
        <v>14478</v>
      </c>
      <c r="N2564" s="78" t="s">
        <v>16502</v>
      </c>
    </row>
    <row r="2565" customFormat="false" ht="15" hidden="false" customHeight="false" outlineLevel="0" collapsed="false">
      <c r="A2565" s="78" t="s">
        <v>16497</v>
      </c>
      <c r="B2565" s="78" t="s">
        <v>14498</v>
      </c>
      <c r="C2565" s="78" t="n">
        <v>147900317</v>
      </c>
      <c r="D2565" s="78" t="s">
        <v>14500</v>
      </c>
      <c r="E2565" s="78" t="s">
        <v>14499</v>
      </c>
      <c r="N2565" s="78" t="s">
        <v>16502</v>
      </c>
    </row>
    <row r="2566" customFormat="false" ht="15" hidden="false" customHeight="false" outlineLevel="0" collapsed="false">
      <c r="A2566" s="78" t="s">
        <v>16497</v>
      </c>
      <c r="B2566" s="78" t="s">
        <v>14491</v>
      </c>
      <c r="C2566" s="78" t="n">
        <v>147900318</v>
      </c>
      <c r="D2566" s="78" t="s">
        <v>14493</v>
      </c>
      <c r="E2566" s="78" t="s">
        <v>14492</v>
      </c>
      <c r="N2566" s="78" t="s">
        <v>16502</v>
      </c>
    </row>
    <row r="2567" customFormat="false" ht="15" hidden="false" customHeight="false" outlineLevel="0" collapsed="false">
      <c r="A2567" s="78" t="s">
        <v>16497</v>
      </c>
      <c r="B2567" s="78" t="s">
        <v>14903</v>
      </c>
      <c r="C2567" s="78" t="n">
        <v>21002187</v>
      </c>
      <c r="D2567" s="78" t="s">
        <v>318</v>
      </c>
      <c r="E2567" s="78" t="s">
        <v>14904</v>
      </c>
      <c r="N2567" s="78" t="s">
        <v>16502</v>
      </c>
    </row>
    <row r="2568" customFormat="false" ht="15" hidden="false" customHeight="false" outlineLevel="0" collapsed="false">
      <c r="A2568" s="78" t="s">
        <v>16497</v>
      </c>
      <c r="B2568" s="78" t="s">
        <v>14917</v>
      </c>
      <c r="C2568" s="78" t="n">
        <v>153937995</v>
      </c>
      <c r="F2568" s="78" t="s">
        <v>16498</v>
      </c>
      <c r="G2568" s="78" t="s">
        <v>14903</v>
      </c>
      <c r="H2568" s="78" t="s">
        <v>14903</v>
      </c>
      <c r="I2568" s="78" t="s">
        <v>17513</v>
      </c>
      <c r="J2568" s="78" t="n">
        <v>21002187</v>
      </c>
      <c r="K2568" s="78" t="s">
        <v>318</v>
      </c>
      <c r="L2568" s="78" t="s">
        <v>17514</v>
      </c>
      <c r="M2568" s="78" t="s">
        <v>14904</v>
      </c>
      <c r="N2568" s="78" t="s">
        <v>16502</v>
      </c>
    </row>
    <row r="2569" customFormat="false" ht="15" hidden="false" customHeight="false" outlineLevel="0" collapsed="false">
      <c r="A2569" s="78" t="s">
        <v>16497</v>
      </c>
      <c r="B2569" s="78" t="s">
        <v>14910</v>
      </c>
      <c r="C2569" s="78" t="n">
        <v>153937966</v>
      </c>
      <c r="F2569" s="78" t="s">
        <v>16498</v>
      </c>
      <c r="G2569" s="78" t="s">
        <v>14903</v>
      </c>
      <c r="H2569" s="78" t="s">
        <v>14903</v>
      </c>
      <c r="I2569" s="78" t="s">
        <v>17513</v>
      </c>
      <c r="J2569" s="78" t="n">
        <v>21002187</v>
      </c>
      <c r="K2569" s="78" t="s">
        <v>318</v>
      </c>
      <c r="L2569" s="78" t="s">
        <v>17514</v>
      </c>
      <c r="M2569" s="78" t="s">
        <v>14904</v>
      </c>
      <c r="N2569" s="78" t="s">
        <v>16502</v>
      </c>
    </row>
    <row r="2570" customFormat="false" ht="15" hidden="false" customHeight="false" outlineLevel="0" collapsed="false">
      <c r="A2570" s="78" t="s">
        <v>16497</v>
      </c>
      <c r="B2570" s="78" t="s">
        <v>14573</v>
      </c>
      <c r="C2570" s="78" t="n">
        <v>21002571</v>
      </c>
      <c r="D2570" s="79" t="n">
        <v>8.76E+110</v>
      </c>
      <c r="E2570" s="78" t="s">
        <v>14574</v>
      </c>
      <c r="N2570" s="78" t="s">
        <v>16502</v>
      </c>
    </row>
    <row r="2571" customFormat="false" ht="15" hidden="false" customHeight="false" outlineLevel="0" collapsed="false">
      <c r="A2571" s="78" t="s">
        <v>16497</v>
      </c>
      <c r="B2571" s="78" t="s">
        <v>14580</v>
      </c>
      <c r="C2571" s="78" t="n">
        <v>153353672</v>
      </c>
      <c r="F2571" s="78" t="s">
        <v>16498</v>
      </c>
      <c r="G2571" s="78" t="s">
        <v>14573</v>
      </c>
      <c r="H2571" s="78" t="s">
        <v>14573</v>
      </c>
      <c r="I2571" s="78" t="s">
        <v>646</v>
      </c>
      <c r="J2571" s="78" t="n">
        <v>21002571</v>
      </c>
      <c r="K2571" s="79" t="n">
        <v>8.76E+110</v>
      </c>
      <c r="L2571" s="78" t="s">
        <v>17515</v>
      </c>
      <c r="M2571" s="78" t="s">
        <v>14574</v>
      </c>
      <c r="N2571" s="78" t="s">
        <v>16502</v>
      </c>
    </row>
    <row r="2572" customFormat="false" ht="15" hidden="false" customHeight="false" outlineLevel="0" collapsed="false">
      <c r="A2572" s="78" t="s">
        <v>16497</v>
      </c>
      <c r="B2572" s="78" t="s">
        <v>14587</v>
      </c>
      <c r="C2572" s="78" t="n">
        <v>153353796</v>
      </c>
      <c r="F2572" s="78" t="s">
        <v>16498</v>
      </c>
      <c r="G2572" s="78" t="s">
        <v>14573</v>
      </c>
      <c r="H2572" s="78" t="s">
        <v>14573</v>
      </c>
      <c r="I2572" s="78" t="s">
        <v>646</v>
      </c>
      <c r="J2572" s="78" t="n">
        <v>21002571</v>
      </c>
      <c r="K2572" s="79" t="n">
        <v>8.76E+110</v>
      </c>
      <c r="L2572" s="78" t="s">
        <v>17515</v>
      </c>
      <c r="M2572" s="78" t="s">
        <v>14574</v>
      </c>
      <c r="N2572" s="78" t="s">
        <v>16502</v>
      </c>
    </row>
    <row r="2573" customFormat="false" ht="15" hidden="false" customHeight="false" outlineLevel="0" collapsed="false">
      <c r="A2573" s="78" t="s">
        <v>16497</v>
      </c>
      <c r="B2573" s="78" t="s">
        <v>14594</v>
      </c>
      <c r="C2573" s="78" t="n">
        <v>153353771</v>
      </c>
      <c r="F2573" s="78" t="s">
        <v>16498</v>
      </c>
      <c r="G2573" s="78" t="s">
        <v>14573</v>
      </c>
      <c r="H2573" s="78" t="s">
        <v>14573</v>
      </c>
      <c r="I2573" s="78" t="s">
        <v>646</v>
      </c>
      <c r="J2573" s="78" t="n">
        <v>21002571</v>
      </c>
      <c r="K2573" s="79" t="n">
        <v>8.76E+110</v>
      </c>
      <c r="L2573" s="78" t="s">
        <v>17515</v>
      </c>
      <c r="M2573" s="78" t="s">
        <v>14574</v>
      </c>
      <c r="N2573" s="78" t="s">
        <v>16502</v>
      </c>
    </row>
    <row r="2574" customFormat="false" ht="15" hidden="false" customHeight="false" outlineLevel="0" collapsed="false">
      <c r="A2574" s="78" t="s">
        <v>16497</v>
      </c>
      <c r="B2574" s="78" t="s">
        <v>14601</v>
      </c>
      <c r="C2574" s="78" t="n">
        <v>153353661</v>
      </c>
      <c r="F2574" s="78" t="s">
        <v>16498</v>
      </c>
      <c r="G2574" s="78" t="s">
        <v>14573</v>
      </c>
      <c r="H2574" s="78" t="s">
        <v>14573</v>
      </c>
      <c r="I2574" s="78" t="s">
        <v>646</v>
      </c>
      <c r="J2574" s="78" t="n">
        <v>21002571</v>
      </c>
      <c r="K2574" s="79" t="n">
        <v>8.76E+110</v>
      </c>
      <c r="L2574" s="78" t="s">
        <v>17515</v>
      </c>
      <c r="M2574" s="78" t="s">
        <v>14574</v>
      </c>
      <c r="N2574" s="78" t="s">
        <v>16502</v>
      </c>
    </row>
    <row r="2575" customFormat="false" ht="15" hidden="false" customHeight="false" outlineLevel="0" collapsed="false">
      <c r="A2575" s="78" t="s">
        <v>16497</v>
      </c>
      <c r="B2575" s="78" t="s">
        <v>14627</v>
      </c>
      <c r="C2575" s="78" t="n">
        <v>21002576</v>
      </c>
      <c r="D2575" s="78" t="s">
        <v>307</v>
      </c>
      <c r="E2575" s="78" t="s">
        <v>14628</v>
      </c>
      <c r="N2575" s="78" t="s">
        <v>16502</v>
      </c>
    </row>
    <row r="2576" customFormat="false" ht="15" hidden="false" customHeight="false" outlineLevel="0" collapsed="false">
      <c r="A2576" s="78" t="s">
        <v>16497</v>
      </c>
      <c r="B2576" s="78" t="s">
        <v>14627</v>
      </c>
      <c r="C2576" s="78" t="n">
        <v>21002576</v>
      </c>
      <c r="D2576" s="78" t="s">
        <v>307</v>
      </c>
      <c r="E2576" s="78" t="s">
        <v>14628</v>
      </c>
      <c r="N2576" s="78" t="s">
        <v>16502</v>
      </c>
    </row>
    <row r="2577" customFormat="false" ht="15" hidden="false" customHeight="false" outlineLevel="0" collapsed="false">
      <c r="A2577" s="78" t="s">
        <v>16497</v>
      </c>
      <c r="B2577" s="78" t="s">
        <v>14618</v>
      </c>
      <c r="C2577" s="78" t="n">
        <v>145863460</v>
      </c>
      <c r="D2577" s="78" t="s">
        <v>14620</v>
      </c>
      <c r="E2577" s="78" t="s">
        <v>14619</v>
      </c>
      <c r="N2577" s="78" t="s">
        <v>16502</v>
      </c>
    </row>
    <row r="2578" customFormat="false" ht="15" hidden="false" customHeight="false" outlineLevel="0" collapsed="false">
      <c r="A2578" s="78" t="s">
        <v>16497</v>
      </c>
      <c r="B2578" s="78" t="s">
        <v>14618</v>
      </c>
      <c r="C2578" s="78" t="n">
        <v>145863460</v>
      </c>
      <c r="D2578" s="78" t="s">
        <v>14620</v>
      </c>
      <c r="E2578" s="78" t="s">
        <v>14619</v>
      </c>
      <c r="N2578" s="78" t="s">
        <v>16502</v>
      </c>
    </row>
    <row r="2579" customFormat="false" ht="15" hidden="false" customHeight="false" outlineLevel="0" collapsed="false">
      <c r="A2579" s="78" t="s">
        <v>16497</v>
      </c>
      <c r="B2579" s="78" t="s">
        <v>14618</v>
      </c>
      <c r="C2579" s="78" t="n">
        <v>145863460</v>
      </c>
      <c r="D2579" s="78" t="s">
        <v>14620</v>
      </c>
      <c r="E2579" s="78" t="s">
        <v>14619</v>
      </c>
      <c r="N2579" s="78" t="s">
        <v>16502</v>
      </c>
    </row>
    <row r="2580" customFormat="false" ht="15" hidden="false" customHeight="false" outlineLevel="0" collapsed="false">
      <c r="A2580" s="78" t="s">
        <v>16497</v>
      </c>
      <c r="B2580" s="78" t="s">
        <v>14618</v>
      </c>
      <c r="C2580" s="78" t="n">
        <v>145863460</v>
      </c>
      <c r="D2580" s="78" t="s">
        <v>14620</v>
      </c>
      <c r="E2580" s="78" t="s">
        <v>14619</v>
      </c>
      <c r="N2580" s="78" t="s">
        <v>16502</v>
      </c>
    </row>
    <row r="2581" customFormat="false" ht="15" hidden="false" customHeight="false" outlineLevel="0" collapsed="false">
      <c r="A2581" s="78" t="s">
        <v>16497</v>
      </c>
      <c r="B2581" s="78" t="s">
        <v>14796</v>
      </c>
      <c r="C2581" s="78" t="n">
        <v>21069266</v>
      </c>
      <c r="D2581" s="78" t="n">
        <v>885160101</v>
      </c>
      <c r="E2581" s="78" t="s">
        <v>14797</v>
      </c>
      <c r="N2581" s="78" t="s">
        <v>16502</v>
      </c>
    </row>
    <row r="2582" customFormat="false" ht="15" hidden="false" customHeight="false" outlineLevel="0" collapsed="false">
      <c r="A2582" s="78" t="s">
        <v>16497</v>
      </c>
      <c r="B2582" s="78" t="s">
        <v>14804</v>
      </c>
      <c r="C2582" s="78" t="n">
        <v>119974082</v>
      </c>
      <c r="D2582" s="78" t="s">
        <v>14806</v>
      </c>
      <c r="E2582" s="78" t="s">
        <v>14805</v>
      </c>
      <c r="N2582" s="78" t="s">
        <v>16502</v>
      </c>
    </row>
    <row r="2583" customFormat="false" ht="15" hidden="false" customHeight="false" outlineLevel="0" collapsed="false">
      <c r="A2583" s="78" t="s">
        <v>16497</v>
      </c>
      <c r="B2583" s="78" t="s">
        <v>14506</v>
      </c>
      <c r="C2583" s="78" t="n">
        <v>21002585</v>
      </c>
      <c r="D2583" s="78" t="n">
        <v>872540109</v>
      </c>
      <c r="E2583" s="78" t="s">
        <v>14507</v>
      </c>
      <c r="N2583" s="78" t="s">
        <v>16502</v>
      </c>
    </row>
    <row r="2584" customFormat="false" ht="15" hidden="false" customHeight="false" outlineLevel="0" collapsed="false">
      <c r="A2584" s="78" t="s">
        <v>16497</v>
      </c>
      <c r="B2584" s="78" t="s">
        <v>14513</v>
      </c>
      <c r="C2584" s="78" t="n">
        <v>118527291</v>
      </c>
      <c r="F2584" s="78" t="s">
        <v>16498</v>
      </c>
      <c r="G2584" s="78" t="s">
        <v>14506</v>
      </c>
      <c r="H2584" s="78" t="s">
        <v>14506</v>
      </c>
      <c r="I2584" s="78" t="s">
        <v>17516</v>
      </c>
      <c r="J2584" s="78" t="n">
        <v>21002585</v>
      </c>
      <c r="K2584" s="78" t="n">
        <v>872540109</v>
      </c>
      <c r="L2584" s="78" t="s">
        <v>17517</v>
      </c>
      <c r="M2584" s="78" t="s">
        <v>14507</v>
      </c>
      <c r="N2584" s="78" t="s">
        <v>16502</v>
      </c>
    </row>
    <row r="2585" customFormat="false" ht="15" hidden="false" customHeight="false" outlineLevel="0" collapsed="false">
      <c r="A2585" s="78" t="s">
        <v>16497</v>
      </c>
      <c r="B2585" s="78" t="s">
        <v>14520</v>
      </c>
      <c r="C2585" s="78" t="n">
        <v>118527246</v>
      </c>
      <c r="F2585" s="78" t="s">
        <v>16498</v>
      </c>
      <c r="G2585" s="78" t="s">
        <v>14506</v>
      </c>
      <c r="H2585" s="78" t="s">
        <v>14506</v>
      </c>
      <c r="I2585" s="78" t="s">
        <v>17516</v>
      </c>
      <c r="J2585" s="78" t="n">
        <v>21002585</v>
      </c>
      <c r="K2585" s="78" t="n">
        <v>872540109</v>
      </c>
      <c r="L2585" s="78" t="s">
        <v>17517</v>
      </c>
      <c r="M2585" s="78" t="s">
        <v>14507</v>
      </c>
      <c r="N2585" s="78" t="s">
        <v>16502</v>
      </c>
    </row>
    <row r="2586" customFormat="false" ht="15" hidden="false" customHeight="false" outlineLevel="0" collapsed="false">
      <c r="A2586" s="78" t="s">
        <v>16497</v>
      </c>
      <c r="B2586" s="78" t="s">
        <v>14534</v>
      </c>
      <c r="C2586" s="78" t="n">
        <v>154784659</v>
      </c>
      <c r="F2586" s="78" t="s">
        <v>16498</v>
      </c>
      <c r="G2586" s="78" t="s">
        <v>14506</v>
      </c>
      <c r="H2586" s="78" t="s">
        <v>14506</v>
      </c>
      <c r="I2586" s="78" t="s">
        <v>17516</v>
      </c>
      <c r="J2586" s="78" t="n">
        <v>21002585</v>
      </c>
      <c r="K2586" s="78" t="n">
        <v>872540109</v>
      </c>
      <c r="L2586" s="78" t="s">
        <v>17517</v>
      </c>
      <c r="M2586" s="78" t="s">
        <v>14507</v>
      </c>
      <c r="N2586" s="78" t="s">
        <v>16502</v>
      </c>
    </row>
    <row r="2587" customFormat="false" ht="15" hidden="false" customHeight="false" outlineLevel="0" collapsed="false">
      <c r="A2587" s="78" t="s">
        <v>16497</v>
      </c>
      <c r="B2587" s="78" t="s">
        <v>17518</v>
      </c>
      <c r="C2587" s="78" t="n">
        <v>154784585</v>
      </c>
      <c r="F2587" s="78" t="s">
        <v>16498</v>
      </c>
      <c r="G2587" s="78" t="s">
        <v>14506</v>
      </c>
      <c r="H2587" s="78" t="s">
        <v>14506</v>
      </c>
      <c r="I2587" s="78" t="s">
        <v>17516</v>
      </c>
      <c r="J2587" s="78" t="n">
        <v>21002585</v>
      </c>
      <c r="K2587" s="78" t="n">
        <v>872540109</v>
      </c>
      <c r="L2587" s="78" t="s">
        <v>17517</v>
      </c>
      <c r="M2587" s="78" t="s">
        <v>14507</v>
      </c>
      <c r="N2587" s="78" t="s">
        <v>16502</v>
      </c>
    </row>
    <row r="2588" customFormat="false" ht="15" hidden="false" customHeight="false" outlineLevel="0" collapsed="false">
      <c r="A2588" s="78" t="s">
        <v>16497</v>
      </c>
      <c r="B2588" s="78" t="s">
        <v>17519</v>
      </c>
      <c r="C2588" s="78" t="n">
        <v>154784587</v>
      </c>
      <c r="F2588" s="78" t="s">
        <v>16498</v>
      </c>
      <c r="G2588" s="78" t="s">
        <v>14506</v>
      </c>
      <c r="H2588" s="78" t="s">
        <v>14506</v>
      </c>
      <c r="I2588" s="78" t="s">
        <v>17516</v>
      </c>
      <c r="J2588" s="78" t="n">
        <v>21002585</v>
      </c>
      <c r="K2588" s="78" t="n">
        <v>872540109</v>
      </c>
      <c r="L2588" s="78" t="s">
        <v>17517</v>
      </c>
      <c r="M2588" s="78" t="s">
        <v>14507</v>
      </c>
      <c r="N2588" s="78" t="s">
        <v>16502</v>
      </c>
    </row>
    <row r="2589" customFormat="false" ht="15" hidden="false" customHeight="false" outlineLevel="0" collapsed="false">
      <c r="A2589" s="78" t="s">
        <v>16497</v>
      </c>
      <c r="B2589" s="78" t="s">
        <v>17520</v>
      </c>
      <c r="C2589" s="78" t="n">
        <v>154784654</v>
      </c>
      <c r="F2589" s="78" t="s">
        <v>16498</v>
      </c>
      <c r="G2589" s="78" t="s">
        <v>14506</v>
      </c>
      <c r="H2589" s="78" t="s">
        <v>14506</v>
      </c>
      <c r="I2589" s="78" t="s">
        <v>17516</v>
      </c>
      <c r="J2589" s="78" t="n">
        <v>21002585</v>
      </c>
      <c r="K2589" s="78" t="n">
        <v>872540109</v>
      </c>
      <c r="L2589" s="78" t="s">
        <v>17517</v>
      </c>
      <c r="M2589" s="78" t="s">
        <v>14507</v>
      </c>
      <c r="N2589" s="78" t="s">
        <v>16502</v>
      </c>
    </row>
    <row r="2590" customFormat="false" ht="15" hidden="false" customHeight="false" outlineLevel="0" collapsed="false">
      <c r="A2590" s="78" t="s">
        <v>16497</v>
      </c>
      <c r="B2590" s="78" t="s">
        <v>17521</v>
      </c>
      <c r="C2590" s="78" t="n">
        <v>154784393</v>
      </c>
      <c r="F2590" s="78" t="s">
        <v>16498</v>
      </c>
      <c r="G2590" s="78" t="s">
        <v>14506</v>
      </c>
      <c r="H2590" s="78" t="s">
        <v>14506</v>
      </c>
      <c r="I2590" s="78" t="s">
        <v>17516</v>
      </c>
      <c r="J2590" s="78" t="n">
        <v>21002585</v>
      </c>
      <c r="K2590" s="78" t="n">
        <v>872540109</v>
      </c>
      <c r="L2590" s="78" t="s">
        <v>17517</v>
      </c>
      <c r="M2590" s="78" t="s">
        <v>14507</v>
      </c>
      <c r="N2590" s="78" t="s">
        <v>16502</v>
      </c>
    </row>
    <row r="2591" customFormat="false" ht="15" hidden="false" customHeight="false" outlineLevel="0" collapsed="false">
      <c r="A2591" s="78" t="s">
        <v>16497</v>
      </c>
      <c r="B2591" s="78" t="s">
        <v>17522</v>
      </c>
      <c r="C2591" s="78" t="n">
        <v>154784523</v>
      </c>
      <c r="F2591" s="78" t="s">
        <v>16498</v>
      </c>
      <c r="G2591" s="78" t="s">
        <v>14506</v>
      </c>
      <c r="H2591" s="78" t="s">
        <v>14506</v>
      </c>
      <c r="I2591" s="78" t="s">
        <v>17516</v>
      </c>
      <c r="J2591" s="78" t="n">
        <v>21002585</v>
      </c>
      <c r="K2591" s="78" t="n">
        <v>872540109</v>
      </c>
      <c r="L2591" s="78" t="s">
        <v>17517</v>
      </c>
      <c r="M2591" s="78" t="s">
        <v>14507</v>
      </c>
      <c r="N2591" s="78" t="s">
        <v>16502</v>
      </c>
    </row>
    <row r="2592" customFormat="false" ht="15" hidden="false" customHeight="false" outlineLevel="0" collapsed="false">
      <c r="A2592" s="78" t="s">
        <v>16497</v>
      </c>
      <c r="B2592" s="78" t="s">
        <v>14527</v>
      </c>
      <c r="C2592" s="78" t="n">
        <v>154784527</v>
      </c>
      <c r="F2592" s="78" t="s">
        <v>16498</v>
      </c>
      <c r="G2592" s="78" t="s">
        <v>14506</v>
      </c>
      <c r="H2592" s="78" t="s">
        <v>14506</v>
      </c>
      <c r="I2592" s="78" t="s">
        <v>17516</v>
      </c>
      <c r="J2592" s="78" t="n">
        <v>21002585</v>
      </c>
      <c r="K2592" s="78" t="n">
        <v>872540109</v>
      </c>
      <c r="L2592" s="78" t="s">
        <v>17517</v>
      </c>
      <c r="M2592" s="78" t="s">
        <v>14507</v>
      </c>
      <c r="N2592" s="78" t="s">
        <v>16502</v>
      </c>
    </row>
    <row r="2593" customFormat="false" ht="15" hidden="false" customHeight="false" outlineLevel="0" collapsed="false">
      <c r="A2593" s="78" t="s">
        <v>16497</v>
      </c>
      <c r="B2593" s="78" t="s">
        <v>17523</v>
      </c>
      <c r="C2593" s="78" t="n">
        <v>154784488</v>
      </c>
      <c r="F2593" s="78" t="s">
        <v>16498</v>
      </c>
      <c r="G2593" s="78" t="s">
        <v>14506</v>
      </c>
      <c r="H2593" s="78" t="s">
        <v>14506</v>
      </c>
      <c r="I2593" s="78" t="s">
        <v>17516</v>
      </c>
      <c r="J2593" s="78" t="n">
        <v>21002585</v>
      </c>
      <c r="K2593" s="78" t="n">
        <v>872540109</v>
      </c>
      <c r="L2593" s="78" t="s">
        <v>17517</v>
      </c>
      <c r="M2593" s="78" t="s">
        <v>14507</v>
      </c>
      <c r="N2593" s="78" t="s">
        <v>16502</v>
      </c>
    </row>
    <row r="2594" customFormat="false" ht="15" hidden="false" customHeight="false" outlineLevel="0" collapsed="false">
      <c r="A2594" s="78" t="s">
        <v>16497</v>
      </c>
      <c r="B2594" s="78" t="s">
        <v>14847</v>
      </c>
      <c r="C2594" s="78" t="n">
        <v>73097543</v>
      </c>
      <c r="D2594" s="78" t="s">
        <v>14849</v>
      </c>
      <c r="E2594" s="78" t="s">
        <v>14848</v>
      </c>
      <c r="N2594" s="78" t="s">
        <v>16502</v>
      </c>
    </row>
    <row r="2595" customFormat="false" ht="15" hidden="false" customHeight="false" outlineLevel="0" collapsed="false">
      <c r="A2595" s="78" t="s">
        <v>16497</v>
      </c>
      <c r="B2595" s="78" t="s">
        <v>14847</v>
      </c>
      <c r="C2595" s="78" t="n">
        <v>73097543</v>
      </c>
      <c r="D2595" s="78" t="s">
        <v>14849</v>
      </c>
      <c r="E2595" s="78" t="s">
        <v>14848</v>
      </c>
      <c r="N2595" s="78" t="s">
        <v>16502</v>
      </c>
    </row>
    <row r="2596" customFormat="false" ht="15" hidden="false" customHeight="false" outlineLevel="0" collapsed="false">
      <c r="A2596" s="78" t="s">
        <v>16497</v>
      </c>
      <c r="B2596" s="78" t="s">
        <v>14847</v>
      </c>
      <c r="C2596" s="78" t="n">
        <v>73097543</v>
      </c>
      <c r="D2596" s="78" t="s">
        <v>14849</v>
      </c>
      <c r="E2596" s="78" t="s">
        <v>14848</v>
      </c>
      <c r="N2596" s="78" t="s">
        <v>16502</v>
      </c>
    </row>
    <row r="2597" customFormat="false" ht="15" hidden="false" customHeight="false" outlineLevel="0" collapsed="false">
      <c r="A2597" s="78" t="s">
        <v>16497</v>
      </c>
      <c r="B2597" s="78" t="s">
        <v>14856</v>
      </c>
      <c r="C2597" s="78" t="n">
        <v>151392815</v>
      </c>
      <c r="D2597" s="78" t="s">
        <v>1144</v>
      </c>
      <c r="E2597" s="78" t="s">
        <v>14857</v>
      </c>
      <c r="F2597" s="78" t="s">
        <v>16498</v>
      </c>
      <c r="G2597" s="78" t="s">
        <v>14847</v>
      </c>
      <c r="H2597" s="78" t="s">
        <v>14847</v>
      </c>
      <c r="I2597" s="78" t="s">
        <v>17524</v>
      </c>
      <c r="J2597" s="78" t="n">
        <v>73097543</v>
      </c>
      <c r="K2597" s="78" t="s">
        <v>14849</v>
      </c>
      <c r="L2597" s="78" t="s">
        <v>17525</v>
      </c>
      <c r="M2597" s="78" t="s">
        <v>14848</v>
      </c>
      <c r="N2597" s="78" t="s">
        <v>16502</v>
      </c>
    </row>
    <row r="2598" customFormat="false" ht="15" hidden="false" customHeight="false" outlineLevel="0" collapsed="false">
      <c r="A2598" s="78" t="s">
        <v>16497</v>
      </c>
      <c r="B2598" s="78" t="s">
        <v>14856</v>
      </c>
      <c r="C2598" s="78" t="n">
        <v>151392815</v>
      </c>
      <c r="D2598" s="78" t="s">
        <v>1144</v>
      </c>
      <c r="E2598" s="78" t="s">
        <v>14857</v>
      </c>
      <c r="F2598" s="78" t="s">
        <v>16498</v>
      </c>
      <c r="G2598" s="78" t="s">
        <v>14847</v>
      </c>
      <c r="H2598" s="78" t="s">
        <v>14847</v>
      </c>
      <c r="I2598" s="78" t="s">
        <v>17524</v>
      </c>
      <c r="J2598" s="78" t="n">
        <v>73097543</v>
      </c>
      <c r="K2598" s="78" t="s">
        <v>14849</v>
      </c>
      <c r="L2598" s="78" t="s">
        <v>17525</v>
      </c>
      <c r="M2598" s="78" t="s">
        <v>14848</v>
      </c>
      <c r="N2598" s="78" t="s">
        <v>16502</v>
      </c>
    </row>
    <row r="2599" customFormat="false" ht="15" hidden="false" customHeight="false" outlineLevel="0" collapsed="false">
      <c r="A2599" s="78" t="s">
        <v>16497</v>
      </c>
      <c r="B2599" s="78" t="s">
        <v>14856</v>
      </c>
      <c r="C2599" s="78" t="n">
        <v>151392815</v>
      </c>
      <c r="D2599" s="78" t="s">
        <v>1144</v>
      </c>
      <c r="E2599" s="78" t="s">
        <v>14857</v>
      </c>
      <c r="F2599" s="78" t="s">
        <v>16498</v>
      </c>
      <c r="G2599" s="78" t="s">
        <v>14847</v>
      </c>
      <c r="H2599" s="78" t="s">
        <v>14847</v>
      </c>
      <c r="I2599" s="78" t="s">
        <v>17524</v>
      </c>
      <c r="J2599" s="78" t="n">
        <v>73097543</v>
      </c>
      <c r="K2599" s="78" t="s">
        <v>14849</v>
      </c>
      <c r="L2599" s="78" t="s">
        <v>17525</v>
      </c>
      <c r="M2599" s="78" t="s">
        <v>14848</v>
      </c>
      <c r="N2599" s="78" t="s">
        <v>16502</v>
      </c>
    </row>
    <row r="2600" customFormat="false" ht="15" hidden="false" customHeight="false" outlineLevel="0" collapsed="false">
      <c r="A2600" s="78" t="s">
        <v>16497</v>
      </c>
      <c r="B2600" s="78" t="s">
        <v>14773</v>
      </c>
      <c r="C2600" s="78" t="n">
        <v>21002581</v>
      </c>
      <c r="D2600" s="78" t="n">
        <v>883556102</v>
      </c>
      <c r="E2600" s="78" t="s">
        <v>14774</v>
      </c>
      <c r="N2600" s="78" t="s">
        <v>16502</v>
      </c>
    </row>
    <row r="2601" customFormat="false" ht="15" hidden="false" customHeight="false" outlineLevel="0" collapsed="false">
      <c r="A2601" s="78" t="s">
        <v>16497</v>
      </c>
      <c r="B2601" s="78" t="s">
        <v>14787</v>
      </c>
      <c r="C2601" s="78" t="n">
        <v>153938621</v>
      </c>
      <c r="F2601" s="78" t="s">
        <v>16498</v>
      </c>
      <c r="G2601" s="78" t="s">
        <v>14773</v>
      </c>
      <c r="H2601" s="78" t="s">
        <v>14773</v>
      </c>
      <c r="I2601" s="78" t="s">
        <v>654</v>
      </c>
      <c r="J2601" s="78" t="n">
        <v>21002581</v>
      </c>
      <c r="K2601" s="78" t="n">
        <v>883556102</v>
      </c>
      <c r="L2601" s="78" t="s">
        <v>17526</v>
      </c>
      <c r="M2601" s="78" t="s">
        <v>14774</v>
      </c>
      <c r="N2601" s="78" t="s">
        <v>16502</v>
      </c>
    </row>
    <row r="2602" customFormat="false" ht="15" hidden="false" customHeight="false" outlineLevel="0" collapsed="false">
      <c r="A2602" s="78" t="s">
        <v>16497</v>
      </c>
      <c r="B2602" s="78" t="s">
        <v>14780</v>
      </c>
      <c r="C2602" s="78" t="n">
        <v>153938489</v>
      </c>
      <c r="F2602" s="78" t="s">
        <v>16498</v>
      </c>
      <c r="G2602" s="78" t="s">
        <v>14773</v>
      </c>
      <c r="H2602" s="78" t="s">
        <v>14773</v>
      </c>
      <c r="I2602" s="78" t="s">
        <v>654</v>
      </c>
      <c r="J2602" s="78" t="n">
        <v>21002581</v>
      </c>
      <c r="K2602" s="78" t="n">
        <v>883556102</v>
      </c>
      <c r="L2602" s="78" t="s">
        <v>17526</v>
      </c>
      <c r="M2602" s="78" t="s">
        <v>14774</v>
      </c>
      <c r="N2602" s="78" t="s">
        <v>16502</v>
      </c>
    </row>
    <row r="2603" customFormat="false" ht="15" hidden="false" customHeight="false" outlineLevel="0" collapsed="false">
      <c r="A2603" s="78" t="s">
        <v>16497</v>
      </c>
      <c r="B2603" s="78" t="s">
        <v>14439</v>
      </c>
      <c r="C2603" s="78" t="n">
        <v>21057137</v>
      </c>
      <c r="D2603" s="78" t="n">
        <v>872590104</v>
      </c>
      <c r="E2603" s="78" t="s">
        <v>14440</v>
      </c>
      <c r="N2603" s="78" t="s">
        <v>16502</v>
      </c>
    </row>
    <row r="2604" customFormat="false" ht="15" hidden="false" customHeight="false" outlineLevel="0" collapsed="false">
      <c r="A2604" s="78" t="s">
        <v>16497</v>
      </c>
      <c r="B2604" s="78" t="s">
        <v>14447</v>
      </c>
      <c r="C2604" s="78" t="n">
        <v>118545168</v>
      </c>
      <c r="F2604" s="78" t="s">
        <v>16498</v>
      </c>
      <c r="G2604" s="78" t="s">
        <v>14439</v>
      </c>
      <c r="H2604" s="78" t="s">
        <v>14439</v>
      </c>
      <c r="I2604" s="78" t="s">
        <v>656</v>
      </c>
      <c r="J2604" s="78" t="n">
        <v>21057137</v>
      </c>
      <c r="K2604" s="78" t="n">
        <v>872590104</v>
      </c>
      <c r="L2604" s="78" t="s">
        <v>17527</v>
      </c>
      <c r="M2604" s="78" t="s">
        <v>14440</v>
      </c>
      <c r="N2604" s="78" t="s">
        <v>16502</v>
      </c>
    </row>
    <row r="2605" customFormat="false" ht="15" hidden="false" customHeight="false" outlineLevel="0" collapsed="false">
      <c r="A2605" s="78" t="s">
        <v>16497</v>
      </c>
      <c r="B2605" s="78" t="s">
        <v>14454</v>
      </c>
      <c r="C2605" s="78" t="n">
        <v>118545114</v>
      </c>
      <c r="F2605" s="78" t="s">
        <v>16498</v>
      </c>
      <c r="G2605" s="78" t="s">
        <v>14439</v>
      </c>
      <c r="H2605" s="78" t="s">
        <v>14439</v>
      </c>
      <c r="I2605" s="78" t="s">
        <v>656</v>
      </c>
      <c r="J2605" s="78" t="n">
        <v>21057137</v>
      </c>
      <c r="K2605" s="78" t="n">
        <v>872590104</v>
      </c>
      <c r="L2605" s="78" t="s">
        <v>17527</v>
      </c>
      <c r="M2605" s="78" t="s">
        <v>14440</v>
      </c>
      <c r="N2605" s="78" t="s">
        <v>16502</v>
      </c>
    </row>
    <row r="2606" customFormat="false" ht="15" hidden="false" customHeight="false" outlineLevel="0" collapsed="false">
      <c r="A2606" s="78" t="s">
        <v>16497</v>
      </c>
      <c r="B2606" s="78" t="s">
        <v>14468</v>
      </c>
      <c r="C2606" s="78" t="n">
        <v>155802599</v>
      </c>
      <c r="F2606" s="78" t="s">
        <v>16498</v>
      </c>
      <c r="G2606" s="78" t="s">
        <v>14439</v>
      </c>
      <c r="H2606" s="78" t="s">
        <v>14439</v>
      </c>
      <c r="I2606" s="78" t="s">
        <v>656</v>
      </c>
      <c r="J2606" s="78" t="n">
        <v>21057137</v>
      </c>
      <c r="K2606" s="78" t="n">
        <v>872590104</v>
      </c>
      <c r="L2606" s="78" t="s">
        <v>17527</v>
      </c>
      <c r="M2606" s="78" t="s">
        <v>14440</v>
      </c>
      <c r="N2606" s="78" t="s">
        <v>16502</v>
      </c>
    </row>
    <row r="2607" customFormat="false" ht="15" hidden="false" customHeight="false" outlineLevel="0" collapsed="false">
      <c r="A2607" s="78" t="s">
        <v>16497</v>
      </c>
      <c r="B2607" s="78" t="s">
        <v>14461</v>
      </c>
      <c r="C2607" s="78" t="n">
        <v>155802569</v>
      </c>
      <c r="F2607" s="78" t="s">
        <v>16498</v>
      </c>
      <c r="G2607" s="78" t="s">
        <v>14439</v>
      </c>
      <c r="H2607" s="78" t="s">
        <v>14439</v>
      </c>
      <c r="I2607" s="78" t="s">
        <v>656</v>
      </c>
      <c r="J2607" s="78" t="n">
        <v>21057137</v>
      </c>
      <c r="K2607" s="78" t="n">
        <v>872590104</v>
      </c>
      <c r="L2607" s="78" t="s">
        <v>17527</v>
      </c>
      <c r="M2607" s="78" t="s">
        <v>14440</v>
      </c>
      <c r="N2607" s="78" t="s">
        <v>16502</v>
      </c>
    </row>
    <row r="2608" customFormat="false" ht="15" hidden="false" customHeight="false" outlineLevel="0" collapsed="false">
      <c r="A2608" s="78" t="s">
        <v>16497</v>
      </c>
      <c r="B2608" s="78" t="s">
        <v>14432</v>
      </c>
      <c r="C2608" s="78" t="n">
        <v>57106810</v>
      </c>
      <c r="D2608" s="78" t="s">
        <v>14434</v>
      </c>
      <c r="E2608" s="78" t="s">
        <v>14433</v>
      </c>
      <c r="N2608" s="78" t="s">
        <v>16502</v>
      </c>
    </row>
    <row r="2609" customFormat="false" ht="15" hidden="false" customHeight="false" outlineLevel="0" collapsed="false">
      <c r="A2609" s="78" t="s">
        <v>16497</v>
      </c>
      <c r="B2609" s="78" t="s">
        <v>14871</v>
      </c>
      <c r="C2609" s="78" t="n">
        <v>21002633</v>
      </c>
      <c r="D2609" s="78" t="n">
        <v>894164102</v>
      </c>
      <c r="E2609" s="78" t="s">
        <v>14872</v>
      </c>
      <c r="N2609" s="78" t="s">
        <v>16502</v>
      </c>
    </row>
    <row r="2610" customFormat="false" ht="15" hidden="false" customHeight="false" outlineLevel="0" collapsed="false">
      <c r="A2610" s="78" t="s">
        <v>16497</v>
      </c>
      <c r="B2610" s="78" t="s">
        <v>14879</v>
      </c>
      <c r="C2610" s="78" t="n">
        <v>122488950</v>
      </c>
      <c r="D2610" s="78" t="s">
        <v>14881</v>
      </c>
      <c r="E2610" s="78" t="s">
        <v>14880</v>
      </c>
      <c r="N2610" s="78" t="s">
        <v>16502</v>
      </c>
    </row>
    <row r="2611" customFormat="false" ht="15" hidden="false" customHeight="false" outlineLevel="0" collapsed="false">
      <c r="A2611" s="78" t="s">
        <v>16497</v>
      </c>
      <c r="B2611" s="78" t="s">
        <v>14542</v>
      </c>
      <c r="C2611" s="78" t="n">
        <v>43169159</v>
      </c>
      <c r="D2611" s="78" t="s">
        <v>14544</v>
      </c>
      <c r="E2611" s="78" t="s">
        <v>14543</v>
      </c>
      <c r="N2611" s="78" t="s">
        <v>16502</v>
      </c>
    </row>
    <row r="2612" customFormat="false" ht="15" hidden="false" customHeight="false" outlineLevel="0" collapsed="false">
      <c r="A2612" s="78" t="s">
        <v>16497</v>
      </c>
      <c r="B2612" s="78" t="s">
        <v>14542</v>
      </c>
      <c r="C2612" s="78" t="n">
        <v>43169159</v>
      </c>
      <c r="D2612" s="78" t="s">
        <v>14544</v>
      </c>
      <c r="E2612" s="78" t="s">
        <v>14543</v>
      </c>
      <c r="N2612" s="78" t="s">
        <v>16502</v>
      </c>
    </row>
    <row r="2613" customFormat="false" ht="15" hidden="false" customHeight="false" outlineLevel="0" collapsed="false">
      <c r="A2613" s="78" t="s">
        <v>16497</v>
      </c>
      <c r="B2613" s="78" t="s">
        <v>14551</v>
      </c>
      <c r="C2613" s="78" t="n">
        <v>147873016</v>
      </c>
      <c r="D2613" s="78" t="s">
        <v>1141</v>
      </c>
      <c r="E2613" s="78" t="s">
        <v>14552</v>
      </c>
      <c r="F2613" s="78" t="s">
        <v>16498</v>
      </c>
      <c r="G2613" s="78" t="s">
        <v>14542</v>
      </c>
      <c r="H2613" s="78" t="s">
        <v>14542</v>
      </c>
      <c r="I2613" s="78" t="s">
        <v>17528</v>
      </c>
      <c r="J2613" s="78" t="n">
        <v>43169159</v>
      </c>
      <c r="K2613" s="78" t="s">
        <v>14544</v>
      </c>
      <c r="L2613" s="78" t="s">
        <v>17529</v>
      </c>
      <c r="M2613" s="78" t="s">
        <v>14543</v>
      </c>
      <c r="N2613" s="78" t="s">
        <v>16502</v>
      </c>
    </row>
    <row r="2614" customFormat="false" ht="15" hidden="false" customHeight="false" outlineLevel="0" collapsed="false">
      <c r="A2614" s="78" t="s">
        <v>16497</v>
      </c>
      <c r="B2614" s="78" t="s">
        <v>14551</v>
      </c>
      <c r="C2614" s="78" t="n">
        <v>147873016</v>
      </c>
      <c r="D2614" s="78" t="s">
        <v>1141</v>
      </c>
      <c r="E2614" s="78" t="s">
        <v>14552</v>
      </c>
      <c r="F2614" s="78" t="s">
        <v>16498</v>
      </c>
      <c r="G2614" s="78" t="s">
        <v>14542</v>
      </c>
      <c r="H2614" s="78" t="s">
        <v>14542</v>
      </c>
      <c r="I2614" s="78" t="s">
        <v>17528</v>
      </c>
      <c r="J2614" s="78" t="n">
        <v>43169159</v>
      </c>
      <c r="K2614" s="78" t="s">
        <v>14544</v>
      </c>
      <c r="L2614" s="78" t="s">
        <v>17529</v>
      </c>
      <c r="M2614" s="78" t="s">
        <v>14543</v>
      </c>
      <c r="N2614" s="78" t="s">
        <v>16502</v>
      </c>
    </row>
    <row r="2615" customFormat="false" ht="15" hidden="false" customHeight="false" outlineLevel="0" collapsed="false">
      <c r="A2615" s="78" t="s">
        <v>16497</v>
      </c>
      <c r="B2615" s="78" t="s">
        <v>17530</v>
      </c>
      <c r="C2615" s="78" t="n">
        <v>22853980</v>
      </c>
      <c r="D2615" s="78" t="s">
        <v>304</v>
      </c>
      <c r="E2615" s="78" t="s">
        <v>14564</v>
      </c>
      <c r="N2615" s="78" t="s">
        <v>16502</v>
      </c>
    </row>
    <row r="2616" customFormat="false" ht="15" hidden="false" customHeight="false" outlineLevel="0" collapsed="false">
      <c r="A2616" s="78" t="s">
        <v>16497</v>
      </c>
      <c r="B2616" s="78" t="s">
        <v>14563</v>
      </c>
      <c r="C2616" s="78" t="n">
        <v>129011273</v>
      </c>
      <c r="F2616" s="78" t="s">
        <v>16498</v>
      </c>
      <c r="G2616" s="78" t="s">
        <v>17530</v>
      </c>
      <c r="H2616" s="78" t="s">
        <v>17530</v>
      </c>
      <c r="I2616" s="78" t="s">
        <v>17531</v>
      </c>
      <c r="J2616" s="78" t="n">
        <v>22853980</v>
      </c>
      <c r="K2616" s="78" t="s">
        <v>304</v>
      </c>
      <c r="L2616" s="78" t="s">
        <v>17532</v>
      </c>
      <c r="M2616" s="78" t="s">
        <v>14564</v>
      </c>
      <c r="N2616" s="78" t="s">
        <v>16502</v>
      </c>
    </row>
    <row r="2617" customFormat="false" ht="15" hidden="false" customHeight="false" outlineLevel="0" collapsed="false">
      <c r="A2617" s="78" t="s">
        <v>16497</v>
      </c>
      <c r="B2617" s="78" t="s">
        <v>14812</v>
      </c>
      <c r="C2617" s="78" t="n">
        <v>21070235</v>
      </c>
      <c r="D2617" s="78" t="n">
        <v>892356106</v>
      </c>
      <c r="E2617" s="78" t="s">
        <v>14813</v>
      </c>
      <c r="N2617" s="78" t="s">
        <v>16502</v>
      </c>
    </row>
    <row r="2618" customFormat="false" ht="15" hidden="false" customHeight="false" outlineLevel="0" collapsed="false">
      <c r="A2618" s="78" t="s">
        <v>16497</v>
      </c>
      <c r="B2618" s="78" t="s">
        <v>14821</v>
      </c>
      <c r="C2618" s="78" t="n">
        <v>118529567</v>
      </c>
      <c r="F2618" s="78" t="s">
        <v>16498</v>
      </c>
      <c r="G2618" s="78" t="s">
        <v>14812</v>
      </c>
      <c r="H2618" s="78" t="s">
        <v>14812</v>
      </c>
      <c r="I2618" s="78" t="s">
        <v>17533</v>
      </c>
      <c r="J2618" s="78" t="n">
        <v>21070235</v>
      </c>
      <c r="K2618" s="78" t="n">
        <v>892356106</v>
      </c>
      <c r="L2618" s="78" t="s">
        <v>17534</v>
      </c>
      <c r="M2618" s="78" t="s">
        <v>14813</v>
      </c>
      <c r="N2618" s="78" t="s">
        <v>16502</v>
      </c>
    </row>
    <row r="2619" customFormat="false" ht="15" hidden="false" customHeight="false" outlineLevel="0" collapsed="false">
      <c r="A2619" s="78" t="s">
        <v>16497</v>
      </c>
      <c r="B2619" s="78" t="s">
        <v>14828</v>
      </c>
      <c r="C2619" s="78" t="n">
        <v>118529506</v>
      </c>
      <c r="F2619" s="78" t="s">
        <v>16498</v>
      </c>
      <c r="G2619" s="78" t="s">
        <v>14812</v>
      </c>
      <c r="H2619" s="78" t="s">
        <v>14812</v>
      </c>
      <c r="I2619" s="78" t="s">
        <v>17533</v>
      </c>
      <c r="J2619" s="78" t="n">
        <v>21070235</v>
      </c>
      <c r="K2619" s="78" t="n">
        <v>892356106</v>
      </c>
      <c r="L2619" s="78" t="s">
        <v>17534</v>
      </c>
      <c r="M2619" s="78" t="s">
        <v>14813</v>
      </c>
      <c r="N2619" s="78" t="s">
        <v>16502</v>
      </c>
    </row>
    <row r="2620" customFormat="false" ht="15" hidden="false" customHeight="false" outlineLevel="0" collapsed="false">
      <c r="A2620" s="78" t="s">
        <v>16497</v>
      </c>
      <c r="B2620" s="78" t="s">
        <v>14652</v>
      </c>
      <c r="C2620" s="78" t="n">
        <v>22293906</v>
      </c>
      <c r="D2620" s="78" t="s">
        <v>308</v>
      </c>
      <c r="E2620" s="78" t="s">
        <v>14653</v>
      </c>
      <c r="N2620" s="78" t="s">
        <v>16502</v>
      </c>
    </row>
    <row r="2621" customFormat="false" ht="15" hidden="false" customHeight="false" outlineLevel="0" collapsed="false">
      <c r="A2621" s="78" t="s">
        <v>16497</v>
      </c>
      <c r="B2621" s="78" t="s">
        <v>14660</v>
      </c>
      <c r="C2621" s="78" t="n">
        <v>118546279</v>
      </c>
      <c r="F2621" s="78" t="s">
        <v>16498</v>
      </c>
      <c r="G2621" s="78" t="s">
        <v>14652</v>
      </c>
      <c r="H2621" s="78" t="s">
        <v>14652</v>
      </c>
      <c r="I2621" s="78" t="s">
        <v>649</v>
      </c>
      <c r="J2621" s="78" t="n">
        <v>22293906</v>
      </c>
      <c r="K2621" s="78" t="s">
        <v>308</v>
      </c>
      <c r="L2621" s="78" t="s">
        <v>17535</v>
      </c>
      <c r="M2621" s="78" t="s">
        <v>14653</v>
      </c>
      <c r="N2621" s="78" t="s">
        <v>16502</v>
      </c>
    </row>
    <row r="2622" customFormat="false" ht="15" hidden="false" customHeight="false" outlineLevel="0" collapsed="false">
      <c r="A2622" s="78" t="s">
        <v>16497</v>
      </c>
      <c r="B2622" s="78" t="s">
        <v>14681</v>
      </c>
      <c r="C2622" s="78" t="n">
        <v>119171675</v>
      </c>
      <c r="F2622" s="78" t="s">
        <v>16498</v>
      </c>
      <c r="G2622" s="78" t="s">
        <v>14652</v>
      </c>
      <c r="H2622" s="78" t="s">
        <v>14652</v>
      </c>
      <c r="I2622" s="78" t="s">
        <v>649</v>
      </c>
      <c r="J2622" s="78" t="n">
        <v>22293906</v>
      </c>
      <c r="K2622" s="78" t="s">
        <v>308</v>
      </c>
      <c r="L2622" s="78" t="s">
        <v>17535</v>
      </c>
      <c r="M2622" s="78" t="s">
        <v>14653</v>
      </c>
      <c r="N2622" s="78" t="s">
        <v>16502</v>
      </c>
    </row>
    <row r="2623" customFormat="false" ht="15" hidden="false" customHeight="false" outlineLevel="0" collapsed="false">
      <c r="A2623" s="78" t="s">
        <v>16497</v>
      </c>
      <c r="B2623" s="78" t="s">
        <v>14674</v>
      </c>
      <c r="C2623" s="78" t="n">
        <v>119171388</v>
      </c>
      <c r="F2623" s="78" t="s">
        <v>16498</v>
      </c>
      <c r="G2623" s="78" t="s">
        <v>14652</v>
      </c>
      <c r="H2623" s="78" t="s">
        <v>14652</v>
      </c>
      <c r="I2623" s="78" t="s">
        <v>649</v>
      </c>
      <c r="J2623" s="78" t="n">
        <v>22293906</v>
      </c>
      <c r="K2623" s="78" t="s">
        <v>308</v>
      </c>
      <c r="L2623" s="78" t="s">
        <v>17535</v>
      </c>
      <c r="M2623" s="78" t="s">
        <v>14653</v>
      </c>
      <c r="N2623" s="78" t="s">
        <v>16502</v>
      </c>
    </row>
    <row r="2624" customFormat="false" ht="15" hidden="false" customHeight="false" outlineLevel="0" collapsed="false">
      <c r="A2624" s="78" t="s">
        <v>16497</v>
      </c>
      <c r="B2624" s="78" t="s">
        <v>14667</v>
      </c>
      <c r="C2624" s="78" t="n">
        <v>118546210</v>
      </c>
      <c r="F2624" s="78" t="s">
        <v>16498</v>
      </c>
      <c r="G2624" s="78" t="s">
        <v>14652</v>
      </c>
      <c r="H2624" s="78" t="s">
        <v>14652</v>
      </c>
      <c r="I2624" s="78" t="s">
        <v>649</v>
      </c>
      <c r="J2624" s="78" t="n">
        <v>22293906</v>
      </c>
      <c r="K2624" s="78" t="s">
        <v>308</v>
      </c>
      <c r="L2624" s="78" t="s">
        <v>17535</v>
      </c>
      <c r="M2624" s="78" t="s">
        <v>14653</v>
      </c>
      <c r="N2624" s="78" t="s">
        <v>16502</v>
      </c>
    </row>
    <row r="2625" customFormat="false" ht="15" hidden="false" customHeight="false" outlineLevel="0" collapsed="false">
      <c r="A2625" s="78" t="s">
        <v>16497</v>
      </c>
      <c r="B2625" s="78" t="s">
        <v>14695</v>
      </c>
      <c r="C2625" s="78" t="n">
        <v>146921269</v>
      </c>
      <c r="F2625" s="78" t="s">
        <v>16498</v>
      </c>
      <c r="G2625" s="78" t="s">
        <v>14652</v>
      </c>
      <c r="H2625" s="78" t="s">
        <v>14652</v>
      </c>
      <c r="I2625" s="78" t="s">
        <v>649</v>
      </c>
      <c r="J2625" s="78" t="n">
        <v>22293906</v>
      </c>
      <c r="K2625" s="78" t="s">
        <v>308</v>
      </c>
      <c r="L2625" s="78" t="s">
        <v>17535</v>
      </c>
      <c r="M2625" s="78" t="s">
        <v>14653</v>
      </c>
      <c r="N2625" s="78" t="s">
        <v>16502</v>
      </c>
    </row>
    <row r="2626" customFormat="false" ht="15" hidden="false" customHeight="false" outlineLevel="0" collapsed="false">
      <c r="A2626" s="78" t="s">
        <v>16497</v>
      </c>
      <c r="B2626" s="78" t="s">
        <v>14688</v>
      </c>
      <c r="C2626" s="78" t="n">
        <v>146188898</v>
      </c>
      <c r="F2626" s="78" t="s">
        <v>16498</v>
      </c>
      <c r="G2626" s="78" t="s">
        <v>14652</v>
      </c>
      <c r="H2626" s="78" t="s">
        <v>14652</v>
      </c>
      <c r="I2626" s="78" t="s">
        <v>649</v>
      </c>
      <c r="J2626" s="78" t="n">
        <v>22293906</v>
      </c>
      <c r="K2626" s="78" t="s">
        <v>308</v>
      </c>
      <c r="L2626" s="78" t="s">
        <v>17535</v>
      </c>
      <c r="M2626" s="78" t="s">
        <v>14653</v>
      </c>
      <c r="N2626" s="78" t="s">
        <v>16502</v>
      </c>
    </row>
    <row r="2627" customFormat="false" ht="15" hidden="false" customHeight="false" outlineLevel="0" collapsed="false">
      <c r="A2627" s="78" t="s">
        <v>16497</v>
      </c>
      <c r="B2627" s="78" t="s">
        <v>14957</v>
      </c>
      <c r="C2627" s="78" t="n">
        <v>21002594</v>
      </c>
      <c r="D2627" s="78" t="n">
        <v>902494103</v>
      </c>
      <c r="E2627" s="78" t="s">
        <v>14958</v>
      </c>
      <c r="N2627" s="78" t="s">
        <v>16502</v>
      </c>
    </row>
    <row r="2628" customFormat="false" ht="15" hidden="false" customHeight="false" outlineLevel="0" collapsed="false">
      <c r="A2628" s="78" t="s">
        <v>16497</v>
      </c>
      <c r="B2628" s="78" t="s">
        <v>14964</v>
      </c>
      <c r="C2628" s="78" t="n">
        <v>66801516</v>
      </c>
      <c r="D2628" s="78" t="s">
        <v>14966</v>
      </c>
      <c r="E2628" s="78" t="s">
        <v>14965</v>
      </c>
      <c r="N2628" s="78" t="s">
        <v>16502</v>
      </c>
    </row>
    <row r="2629" customFormat="false" ht="15" hidden="false" customHeight="false" outlineLevel="0" collapsed="false">
      <c r="A2629" s="78" t="s">
        <v>16497</v>
      </c>
      <c r="B2629" s="78" t="s">
        <v>5990</v>
      </c>
      <c r="C2629" s="78" t="n">
        <v>72975105</v>
      </c>
      <c r="D2629" s="78" t="s">
        <v>777</v>
      </c>
      <c r="E2629" s="78" t="s">
        <v>5991</v>
      </c>
      <c r="N2629" s="78" t="s">
        <v>16502</v>
      </c>
    </row>
    <row r="2630" customFormat="false" ht="15" hidden="false" customHeight="false" outlineLevel="0" collapsed="false">
      <c r="A2630" s="78" t="s">
        <v>16497</v>
      </c>
      <c r="B2630" s="78" t="s">
        <v>17536</v>
      </c>
      <c r="C2630" s="78" t="n">
        <v>21002373</v>
      </c>
      <c r="D2630" s="78" t="s">
        <v>17537</v>
      </c>
      <c r="E2630" s="78" t="s">
        <v>17538</v>
      </c>
      <c r="N2630" s="78" t="s">
        <v>16502</v>
      </c>
    </row>
    <row r="2631" customFormat="false" ht="15" hidden="false" customHeight="false" outlineLevel="0" collapsed="false">
      <c r="A2631" s="78" t="s">
        <v>16497</v>
      </c>
      <c r="B2631" s="78" t="s">
        <v>17539</v>
      </c>
      <c r="C2631" s="78" t="n">
        <v>153937885</v>
      </c>
      <c r="F2631" s="78" t="s">
        <v>16498</v>
      </c>
      <c r="G2631" s="78" t="s">
        <v>17536</v>
      </c>
      <c r="H2631" s="78" t="s">
        <v>17536</v>
      </c>
      <c r="I2631" s="78" t="s">
        <v>17540</v>
      </c>
      <c r="J2631" s="78" t="n">
        <v>21002373</v>
      </c>
      <c r="K2631" s="78" t="s">
        <v>17537</v>
      </c>
      <c r="L2631" s="78" t="s">
        <v>17541</v>
      </c>
      <c r="M2631" s="78" t="s">
        <v>17538</v>
      </c>
      <c r="N2631" s="78" t="s">
        <v>16502</v>
      </c>
    </row>
    <row r="2632" customFormat="false" ht="15" hidden="false" customHeight="false" outlineLevel="0" collapsed="false">
      <c r="A2632" s="78" t="s">
        <v>16497</v>
      </c>
      <c r="B2632" s="78" t="s">
        <v>17542</v>
      </c>
      <c r="C2632" s="78" t="n">
        <v>153937886</v>
      </c>
      <c r="F2632" s="78" t="s">
        <v>16498</v>
      </c>
      <c r="G2632" s="78" t="s">
        <v>17536</v>
      </c>
      <c r="H2632" s="78" t="s">
        <v>17536</v>
      </c>
      <c r="I2632" s="78" t="s">
        <v>17540</v>
      </c>
      <c r="J2632" s="78" t="n">
        <v>21002373</v>
      </c>
      <c r="K2632" s="78" t="s">
        <v>17537</v>
      </c>
      <c r="L2632" s="78" t="s">
        <v>17541</v>
      </c>
      <c r="M2632" s="78" t="s">
        <v>17538</v>
      </c>
      <c r="N2632" s="78" t="s">
        <v>16502</v>
      </c>
    </row>
    <row r="2633" customFormat="false" ht="15" hidden="false" customHeight="false" outlineLevel="0" collapsed="false">
      <c r="A2633" s="78" t="s">
        <v>16497</v>
      </c>
      <c r="B2633" s="78" t="s">
        <v>17543</v>
      </c>
      <c r="C2633" s="78" t="n">
        <v>153937854</v>
      </c>
      <c r="F2633" s="78" t="s">
        <v>16498</v>
      </c>
      <c r="G2633" s="78" t="s">
        <v>17536</v>
      </c>
      <c r="H2633" s="78" t="s">
        <v>17536</v>
      </c>
      <c r="I2633" s="78" t="s">
        <v>17540</v>
      </c>
      <c r="J2633" s="78" t="n">
        <v>21002373</v>
      </c>
      <c r="K2633" s="78" t="s">
        <v>17537</v>
      </c>
      <c r="L2633" s="78" t="s">
        <v>17541</v>
      </c>
      <c r="M2633" s="78" t="s">
        <v>17538</v>
      </c>
      <c r="N2633" s="78" t="s">
        <v>16502</v>
      </c>
    </row>
    <row r="2634" customFormat="false" ht="15" hidden="false" customHeight="false" outlineLevel="0" collapsed="false">
      <c r="A2634" s="78" t="s">
        <v>16497</v>
      </c>
      <c r="B2634" s="78" t="s">
        <v>17544</v>
      </c>
      <c r="C2634" s="78" t="n">
        <v>153937772</v>
      </c>
      <c r="F2634" s="78" t="s">
        <v>16498</v>
      </c>
      <c r="G2634" s="78" t="s">
        <v>17536</v>
      </c>
      <c r="H2634" s="78" t="s">
        <v>17536</v>
      </c>
      <c r="I2634" s="78" t="s">
        <v>17540</v>
      </c>
      <c r="J2634" s="78" t="n">
        <v>21002373</v>
      </c>
      <c r="K2634" s="78" t="s">
        <v>17537</v>
      </c>
      <c r="L2634" s="78" t="s">
        <v>17541</v>
      </c>
      <c r="M2634" s="78" t="s">
        <v>17538</v>
      </c>
      <c r="N2634" s="78" t="s">
        <v>16502</v>
      </c>
    </row>
    <row r="2635" customFormat="false" ht="15" hidden="false" customHeight="false" outlineLevel="0" collapsed="false">
      <c r="A2635" s="78" t="s">
        <v>16497</v>
      </c>
      <c r="B2635" s="78" t="s">
        <v>17545</v>
      </c>
      <c r="C2635" s="78" t="n">
        <v>153937860</v>
      </c>
      <c r="F2635" s="78" t="s">
        <v>16498</v>
      </c>
      <c r="G2635" s="78" t="s">
        <v>17536</v>
      </c>
      <c r="H2635" s="78" t="s">
        <v>17536</v>
      </c>
      <c r="I2635" s="78" t="s">
        <v>17540</v>
      </c>
      <c r="J2635" s="78" t="n">
        <v>21002373</v>
      </c>
      <c r="K2635" s="78" t="s">
        <v>17537</v>
      </c>
      <c r="L2635" s="78" t="s">
        <v>17541</v>
      </c>
      <c r="M2635" s="78" t="s">
        <v>17538</v>
      </c>
      <c r="N2635" s="78" t="s">
        <v>16502</v>
      </c>
    </row>
    <row r="2636" customFormat="false" ht="15" hidden="false" customHeight="false" outlineLevel="0" collapsed="false">
      <c r="A2636" s="78" t="s">
        <v>16497</v>
      </c>
      <c r="B2636" s="78" t="s">
        <v>17546</v>
      </c>
      <c r="C2636" s="78" t="n">
        <v>44412178</v>
      </c>
      <c r="D2636" s="78" t="s">
        <v>17547</v>
      </c>
      <c r="E2636" s="78" t="s">
        <v>17548</v>
      </c>
      <c r="N2636" s="78" t="s">
        <v>16502</v>
      </c>
    </row>
    <row r="2637" customFormat="false" ht="15" hidden="false" customHeight="false" outlineLevel="0" collapsed="false">
      <c r="A2637" s="78" t="s">
        <v>16497</v>
      </c>
      <c r="B2637" s="78" t="s">
        <v>14703</v>
      </c>
      <c r="C2637" s="78" t="n">
        <v>21004465</v>
      </c>
      <c r="D2637" s="78" t="s">
        <v>309</v>
      </c>
      <c r="E2637" s="78" t="s">
        <v>14704</v>
      </c>
      <c r="N2637" s="78" t="s">
        <v>16502</v>
      </c>
    </row>
    <row r="2638" customFormat="false" ht="15" hidden="false" customHeight="false" outlineLevel="0" collapsed="false">
      <c r="A2638" s="78" t="s">
        <v>16497</v>
      </c>
      <c r="B2638" s="78" t="s">
        <v>14703</v>
      </c>
      <c r="C2638" s="78" t="n">
        <v>21004465</v>
      </c>
      <c r="D2638" s="78" t="s">
        <v>309</v>
      </c>
      <c r="E2638" s="78" t="s">
        <v>14704</v>
      </c>
      <c r="N2638" s="78" t="s">
        <v>16502</v>
      </c>
    </row>
    <row r="2639" customFormat="false" ht="15" hidden="false" customHeight="false" outlineLevel="0" collapsed="false">
      <c r="A2639" s="78" t="s">
        <v>16497</v>
      </c>
      <c r="B2639" s="78" t="s">
        <v>15048</v>
      </c>
      <c r="C2639" s="78" t="n">
        <v>153161120</v>
      </c>
      <c r="F2639" s="78" t="s">
        <v>16933</v>
      </c>
      <c r="G2639" s="78" t="s">
        <v>15247</v>
      </c>
      <c r="H2639" s="78" t="s">
        <v>15247</v>
      </c>
      <c r="I2639" s="78" t="s">
        <v>17549</v>
      </c>
      <c r="J2639" s="78" t="n">
        <v>159016310</v>
      </c>
      <c r="K2639" s="78" t="s">
        <v>15248</v>
      </c>
      <c r="L2639" s="78" t="s">
        <v>17550</v>
      </c>
      <c r="M2639" s="78" t="s">
        <v>15049</v>
      </c>
      <c r="N2639" s="78" t="s">
        <v>16502</v>
      </c>
    </row>
    <row r="2640" customFormat="false" ht="15" hidden="false" customHeight="false" outlineLevel="0" collapsed="false">
      <c r="A2640" s="78" t="s">
        <v>16497</v>
      </c>
      <c r="B2640" s="78" t="s">
        <v>14887</v>
      </c>
      <c r="C2640" s="78" t="n">
        <v>28033636</v>
      </c>
      <c r="D2640" s="78" t="s">
        <v>14889</v>
      </c>
      <c r="E2640" s="78" t="s">
        <v>14888</v>
      </c>
      <c r="N2640" s="78" t="s">
        <v>16502</v>
      </c>
    </row>
    <row r="2641" customFormat="false" ht="15" hidden="false" customHeight="false" outlineLevel="0" collapsed="false">
      <c r="A2641" s="78" t="s">
        <v>16497</v>
      </c>
      <c r="B2641" s="78" t="s">
        <v>14896</v>
      </c>
      <c r="C2641" s="78" t="n">
        <v>129210747</v>
      </c>
      <c r="D2641" s="78" t="s">
        <v>1147</v>
      </c>
      <c r="E2641" s="78" t="s">
        <v>14897</v>
      </c>
      <c r="F2641" s="78" t="s">
        <v>16498</v>
      </c>
      <c r="G2641" s="78" t="s">
        <v>14887</v>
      </c>
      <c r="H2641" s="78" t="s">
        <v>14887</v>
      </c>
      <c r="I2641" s="78" t="s">
        <v>17551</v>
      </c>
      <c r="J2641" s="78" t="n">
        <v>28033636</v>
      </c>
      <c r="K2641" s="78" t="s">
        <v>14889</v>
      </c>
      <c r="L2641" s="78" t="s">
        <v>17552</v>
      </c>
      <c r="M2641" s="78" t="s">
        <v>14888</v>
      </c>
      <c r="N2641" s="78" t="s">
        <v>16502</v>
      </c>
    </row>
    <row r="2642" customFormat="false" ht="15" hidden="false" customHeight="false" outlineLevel="0" collapsed="false">
      <c r="A2642" s="78" t="s">
        <v>16497</v>
      </c>
      <c r="B2642" s="78" t="s">
        <v>14837</v>
      </c>
      <c r="C2642" s="78" t="n">
        <v>72172238</v>
      </c>
      <c r="D2642" s="78" t="n">
        <v>892672106</v>
      </c>
      <c r="E2642" s="78" t="s">
        <v>14838</v>
      </c>
      <c r="N2642" s="78" t="s">
        <v>16502</v>
      </c>
    </row>
    <row r="2643" customFormat="false" ht="15" hidden="false" customHeight="false" outlineLevel="0" collapsed="false">
      <c r="A2643" s="78" t="s">
        <v>16497</v>
      </c>
      <c r="B2643" s="78" t="s">
        <v>14926</v>
      </c>
      <c r="C2643" s="78" t="n">
        <v>42499223</v>
      </c>
      <c r="D2643" s="78" t="s">
        <v>14928</v>
      </c>
      <c r="E2643" s="78" t="s">
        <v>14927</v>
      </c>
      <c r="N2643" s="78" t="s">
        <v>16502</v>
      </c>
    </row>
    <row r="2644" customFormat="false" ht="15" hidden="false" customHeight="false" outlineLevel="0" collapsed="false">
      <c r="A2644" s="78" t="s">
        <v>16497</v>
      </c>
      <c r="B2644" s="78" t="s">
        <v>14935</v>
      </c>
      <c r="C2644" s="78" t="n">
        <v>107232544</v>
      </c>
      <c r="D2644" s="78" t="s">
        <v>14937</v>
      </c>
      <c r="E2644" s="78" t="s">
        <v>14936</v>
      </c>
      <c r="N2644" s="78" t="s">
        <v>16502</v>
      </c>
    </row>
    <row r="2645" customFormat="false" ht="15" hidden="false" customHeight="false" outlineLevel="0" collapsed="false">
      <c r="A2645" s="78" t="s">
        <v>16497</v>
      </c>
      <c r="B2645" s="78" t="s">
        <v>14935</v>
      </c>
      <c r="C2645" s="78" t="n">
        <v>107232544</v>
      </c>
      <c r="D2645" s="78" t="s">
        <v>14937</v>
      </c>
      <c r="E2645" s="78" t="s">
        <v>14936</v>
      </c>
      <c r="N2645" s="78" t="s">
        <v>16502</v>
      </c>
    </row>
    <row r="2646" customFormat="false" ht="15" hidden="false" customHeight="false" outlineLevel="0" collapsed="false">
      <c r="A2646" s="78" t="s">
        <v>16497</v>
      </c>
      <c r="B2646" s="78" t="s">
        <v>14935</v>
      </c>
      <c r="C2646" s="78" t="n">
        <v>107232544</v>
      </c>
      <c r="D2646" s="78" t="s">
        <v>14937</v>
      </c>
      <c r="E2646" s="78" t="s">
        <v>14936</v>
      </c>
      <c r="N2646" s="78" t="s">
        <v>16502</v>
      </c>
    </row>
    <row r="2647" customFormat="false" ht="15" hidden="false" customHeight="false" outlineLevel="0" collapsed="false">
      <c r="A2647" s="78" t="s">
        <v>16497</v>
      </c>
      <c r="B2647" s="78" t="s">
        <v>14727</v>
      </c>
      <c r="C2647" s="78" t="n">
        <v>21002579</v>
      </c>
      <c r="D2647" s="78" t="n">
        <v>882508104</v>
      </c>
      <c r="E2647" s="78" t="s">
        <v>14728</v>
      </c>
      <c r="N2647" s="78" t="s">
        <v>16502</v>
      </c>
    </row>
    <row r="2648" customFormat="false" ht="15" hidden="false" customHeight="false" outlineLevel="0" collapsed="false">
      <c r="A2648" s="78" t="s">
        <v>16497</v>
      </c>
      <c r="B2648" s="78" t="s">
        <v>14735</v>
      </c>
      <c r="C2648" s="78" t="n">
        <v>118526982</v>
      </c>
      <c r="F2648" s="78" t="s">
        <v>16498</v>
      </c>
      <c r="G2648" s="78" t="s">
        <v>14727</v>
      </c>
      <c r="H2648" s="78" t="s">
        <v>14727</v>
      </c>
      <c r="I2648" s="78" t="s">
        <v>17553</v>
      </c>
      <c r="J2648" s="78" t="n">
        <v>21002579</v>
      </c>
      <c r="K2648" s="78" t="n">
        <v>882508104</v>
      </c>
      <c r="L2648" s="78" t="s">
        <v>17554</v>
      </c>
      <c r="M2648" s="78" t="s">
        <v>14728</v>
      </c>
      <c r="N2648" s="78" t="s">
        <v>16502</v>
      </c>
    </row>
    <row r="2649" customFormat="false" ht="15" hidden="false" customHeight="false" outlineLevel="0" collapsed="false">
      <c r="A2649" s="78" t="s">
        <v>16497</v>
      </c>
      <c r="B2649" s="78" t="s">
        <v>14742</v>
      </c>
      <c r="C2649" s="78" t="n">
        <v>118526925</v>
      </c>
      <c r="F2649" s="78" t="s">
        <v>16498</v>
      </c>
      <c r="G2649" s="78" t="s">
        <v>14727</v>
      </c>
      <c r="H2649" s="78" t="s">
        <v>14727</v>
      </c>
      <c r="I2649" s="78" t="s">
        <v>17553</v>
      </c>
      <c r="J2649" s="78" t="n">
        <v>21002579</v>
      </c>
      <c r="K2649" s="78" t="n">
        <v>882508104</v>
      </c>
      <c r="L2649" s="78" t="s">
        <v>17554</v>
      </c>
      <c r="M2649" s="78" t="s">
        <v>14728</v>
      </c>
      <c r="N2649" s="78" t="s">
        <v>16502</v>
      </c>
    </row>
    <row r="2650" customFormat="false" ht="15" hidden="false" customHeight="false" outlineLevel="0" collapsed="false">
      <c r="A2650" s="78" t="s">
        <v>16497</v>
      </c>
      <c r="B2650" s="78" t="s">
        <v>14756</v>
      </c>
      <c r="C2650" s="78" t="n">
        <v>157670469</v>
      </c>
      <c r="F2650" s="78" t="s">
        <v>16498</v>
      </c>
      <c r="G2650" s="78" t="s">
        <v>14727</v>
      </c>
      <c r="H2650" s="78" t="s">
        <v>14727</v>
      </c>
      <c r="I2650" s="78" t="s">
        <v>17553</v>
      </c>
      <c r="J2650" s="78" t="n">
        <v>21002579</v>
      </c>
      <c r="K2650" s="78" t="n">
        <v>882508104</v>
      </c>
      <c r="L2650" s="78" t="s">
        <v>17554</v>
      </c>
      <c r="M2650" s="78" t="s">
        <v>14728</v>
      </c>
      <c r="N2650" s="78" t="s">
        <v>16502</v>
      </c>
    </row>
    <row r="2651" customFormat="false" ht="15" hidden="false" customHeight="false" outlineLevel="0" collapsed="false">
      <c r="A2651" s="78" t="s">
        <v>16497</v>
      </c>
      <c r="B2651" s="78" t="s">
        <v>14749</v>
      </c>
      <c r="C2651" s="78" t="n">
        <v>157670530</v>
      </c>
      <c r="F2651" s="78" t="s">
        <v>16498</v>
      </c>
      <c r="G2651" s="78" t="s">
        <v>14727</v>
      </c>
      <c r="H2651" s="78" t="s">
        <v>14727</v>
      </c>
      <c r="I2651" s="78" t="s">
        <v>17553</v>
      </c>
      <c r="J2651" s="78" t="n">
        <v>21002579</v>
      </c>
      <c r="K2651" s="78" t="n">
        <v>882508104</v>
      </c>
      <c r="L2651" s="78" t="s">
        <v>17554</v>
      </c>
      <c r="M2651" s="78" t="s">
        <v>14728</v>
      </c>
      <c r="N2651" s="78" t="s">
        <v>16502</v>
      </c>
    </row>
    <row r="2652" customFormat="false" ht="15" hidden="false" customHeight="false" outlineLevel="0" collapsed="false">
      <c r="A2652" s="78" t="s">
        <v>16497</v>
      </c>
      <c r="B2652" s="78" t="s">
        <v>14764</v>
      </c>
      <c r="C2652" s="78" t="n">
        <v>21004469</v>
      </c>
      <c r="D2652" s="78" t="n">
        <v>882681109</v>
      </c>
      <c r="E2652" s="78" t="s">
        <v>14765</v>
      </c>
      <c r="N2652" s="78" t="s">
        <v>16502</v>
      </c>
    </row>
    <row r="2653" customFormat="false" ht="15" hidden="false" customHeight="false" outlineLevel="0" collapsed="false">
      <c r="A2653" s="78" t="s">
        <v>16497</v>
      </c>
      <c r="B2653" s="78" t="s">
        <v>15030</v>
      </c>
      <c r="C2653" s="78" t="n">
        <v>152858763</v>
      </c>
      <c r="F2653" s="78" t="s">
        <v>16933</v>
      </c>
      <c r="G2653" s="78" t="s">
        <v>17555</v>
      </c>
      <c r="H2653" s="78" t="s">
        <v>17555</v>
      </c>
      <c r="I2653" s="78" t="s">
        <v>17556</v>
      </c>
      <c r="J2653" s="78" t="n">
        <v>156863827</v>
      </c>
      <c r="K2653" s="78" t="s">
        <v>17557</v>
      </c>
      <c r="L2653" s="78" t="s">
        <v>17558</v>
      </c>
      <c r="M2653" s="78" t="s">
        <v>15031</v>
      </c>
      <c r="N2653" s="78" t="s">
        <v>16502</v>
      </c>
    </row>
    <row r="2654" customFormat="false" ht="15" hidden="false" customHeight="false" outlineLevel="0" collapsed="false">
      <c r="A2654" s="78" t="s">
        <v>16497</v>
      </c>
      <c r="B2654" s="78" t="s">
        <v>14948</v>
      </c>
      <c r="C2654" s="78" t="n">
        <v>21004519</v>
      </c>
      <c r="D2654" s="78" t="n">
        <v>902252105</v>
      </c>
      <c r="E2654" s="78" t="s">
        <v>14949</v>
      </c>
      <c r="N2654" s="78" t="s">
        <v>16502</v>
      </c>
    </row>
    <row r="2655" customFormat="false" ht="15" hidden="false" customHeight="false" outlineLevel="0" collapsed="false">
      <c r="A2655" s="78" t="s">
        <v>16497</v>
      </c>
      <c r="B2655" s="78" t="s">
        <v>15290</v>
      </c>
      <c r="C2655" s="78" t="n">
        <v>60636502</v>
      </c>
      <c r="D2655" s="78" t="s">
        <v>320</v>
      </c>
      <c r="E2655" s="78" t="s">
        <v>15291</v>
      </c>
      <c r="N2655" s="78" t="s">
        <v>16502</v>
      </c>
    </row>
    <row r="2656" customFormat="false" ht="15" hidden="false" customHeight="false" outlineLevel="0" collapsed="false">
      <c r="A2656" s="78" t="s">
        <v>16497</v>
      </c>
      <c r="B2656" s="78" t="s">
        <v>15298</v>
      </c>
      <c r="C2656" s="78" t="n">
        <v>154229461</v>
      </c>
      <c r="F2656" s="78" t="s">
        <v>16498</v>
      </c>
      <c r="G2656" s="78" t="s">
        <v>15290</v>
      </c>
      <c r="H2656" s="78" t="s">
        <v>15290</v>
      </c>
      <c r="I2656" s="78" t="s">
        <v>661</v>
      </c>
      <c r="J2656" s="78" t="n">
        <v>60636502</v>
      </c>
      <c r="K2656" s="78" t="s">
        <v>320</v>
      </c>
      <c r="L2656" s="78" t="s">
        <v>17559</v>
      </c>
      <c r="M2656" s="78" t="s">
        <v>15291</v>
      </c>
      <c r="N2656" s="78" t="s">
        <v>16502</v>
      </c>
    </row>
    <row r="2657" customFormat="false" ht="15" hidden="false" customHeight="false" outlineLevel="0" collapsed="false">
      <c r="A2657" s="78" t="s">
        <v>16497</v>
      </c>
      <c r="B2657" s="78" t="s">
        <v>15305</v>
      </c>
      <c r="C2657" s="78" t="n">
        <v>154292473</v>
      </c>
      <c r="F2657" s="78" t="s">
        <v>16498</v>
      </c>
      <c r="G2657" s="78" t="s">
        <v>15290</v>
      </c>
      <c r="H2657" s="78" t="s">
        <v>15290</v>
      </c>
      <c r="I2657" s="78" t="s">
        <v>661</v>
      </c>
      <c r="J2657" s="78" t="n">
        <v>60636502</v>
      </c>
      <c r="K2657" s="78" t="s">
        <v>320</v>
      </c>
      <c r="L2657" s="78" t="s">
        <v>17559</v>
      </c>
      <c r="M2657" s="78" t="s">
        <v>15291</v>
      </c>
      <c r="N2657" s="78" t="s">
        <v>16502</v>
      </c>
    </row>
    <row r="2658" customFormat="false" ht="15" hidden="false" customHeight="false" outlineLevel="0" collapsed="false">
      <c r="A2658" s="78" t="s">
        <v>16497</v>
      </c>
      <c r="B2658" s="78" t="s">
        <v>15324</v>
      </c>
      <c r="C2658" s="78" t="n">
        <v>21080727</v>
      </c>
      <c r="D2658" s="78" t="s">
        <v>321</v>
      </c>
      <c r="E2658" s="78" t="s">
        <v>15325</v>
      </c>
      <c r="N2658" s="78" t="s">
        <v>16502</v>
      </c>
    </row>
    <row r="2659" customFormat="false" ht="15" hidden="false" customHeight="false" outlineLevel="0" collapsed="false">
      <c r="A2659" s="78" t="s">
        <v>16497</v>
      </c>
      <c r="B2659" s="78" t="s">
        <v>15339</v>
      </c>
      <c r="C2659" s="78" t="n">
        <v>118946180</v>
      </c>
      <c r="F2659" s="78" t="s">
        <v>16498</v>
      </c>
      <c r="G2659" s="78" t="s">
        <v>15324</v>
      </c>
      <c r="H2659" s="78" t="s">
        <v>15324</v>
      </c>
      <c r="I2659" s="78" t="s">
        <v>662</v>
      </c>
      <c r="J2659" s="78" t="n">
        <v>21080727</v>
      </c>
      <c r="K2659" s="78" t="s">
        <v>321</v>
      </c>
      <c r="L2659" s="78" t="s">
        <v>17560</v>
      </c>
      <c r="M2659" s="78" t="s">
        <v>15325</v>
      </c>
      <c r="N2659" s="78" t="s">
        <v>16502</v>
      </c>
    </row>
    <row r="2660" customFormat="false" ht="15" hidden="false" customHeight="false" outlineLevel="0" collapsed="false">
      <c r="A2660" s="78" t="s">
        <v>16497</v>
      </c>
      <c r="B2660" s="78" t="s">
        <v>15332</v>
      </c>
      <c r="C2660" s="78" t="n">
        <v>118540050</v>
      </c>
      <c r="F2660" s="78" t="s">
        <v>16498</v>
      </c>
      <c r="G2660" s="78" t="s">
        <v>15324</v>
      </c>
      <c r="H2660" s="78" t="s">
        <v>15324</v>
      </c>
      <c r="I2660" s="78" t="s">
        <v>662</v>
      </c>
      <c r="J2660" s="78" t="n">
        <v>21080727</v>
      </c>
      <c r="K2660" s="78" t="s">
        <v>321</v>
      </c>
      <c r="L2660" s="78" t="s">
        <v>17560</v>
      </c>
      <c r="M2660" s="78" t="s">
        <v>15325</v>
      </c>
      <c r="N2660" s="78" t="s">
        <v>16502</v>
      </c>
    </row>
    <row r="2661" customFormat="false" ht="15" hidden="false" customHeight="false" outlineLevel="0" collapsed="false">
      <c r="A2661" s="78" t="s">
        <v>16497</v>
      </c>
      <c r="B2661" s="78" t="s">
        <v>15370</v>
      </c>
      <c r="C2661" s="78" t="n">
        <v>99291523</v>
      </c>
      <c r="D2661" s="78" t="s">
        <v>15372</v>
      </c>
      <c r="E2661" s="78" t="s">
        <v>15371</v>
      </c>
      <c r="N2661" s="78" t="s">
        <v>16502</v>
      </c>
    </row>
    <row r="2662" customFormat="false" ht="15" hidden="false" customHeight="false" outlineLevel="0" collapsed="false">
      <c r="A2662" s="78" t="s">
        <v>16497</v>
      </c>
      <c r="B2662" s="78" t="s">
        <v>15370</v>
      </c>
      <c r="C2662" s="78" t="n">
        <v>99291523</v>
      </c>
      <c r="D2662" s="78" t="s">
        <v>15372</v>
      </c>
      <c r="E2662" s="78" t="s">
        <v>15371</v>
      </c>
      <c r="N2662" s="78" t="s">
        <v>16502</v>
      </c>
    </row>
    <row r="2663" customFormat="false" ht="15" hidden="false" customHeight="false" outlineLevel="0" collapsed="false">
      <c r="A2663" s="78" t="s">
        <v>16497</v>
      </c>
      <c r="B2663" s="78" t="s">
        <v>15370</v>
      </c>
      <c r="C2663" s="78" t="n">
        <v>99291523</v>
      </c>
      <c r="D2663" s="78" t="s">
        <v>15372</v>
      </c>
      <c r="E2663" s="78" t="s">
        <v>15371</v>
      </c>
      <c r="N2663" s="78" t="s">
        <v>16502</v>
      </c>
    </row>
    <row r="2664" customFormat="false" ht="15" hidden="false" customHeight="false" outlineLevel="0" collapsed="false">
      <c r="A2664" s="78" t="s">
        <v>16497</v>
      </c>
      <c r="B2664" s="78" t="s">
        <v>15370</v>
      </c>
      <c r="C2664" s="78" t="n">
        <v>99291523</v>
      </c>
      <c r="D2664" s="78" t="s">
        <v>15372</v>
      </c>
      <c r="E2664" s="78" t="s">
        <v>15371</v>
      </c>
      <c r="N2664" s="78" t="s">
        <v>16502</v>
      </c>
    </row>
    <row r="2665" customFormat="false" ht="15" hidden="false" customHeight="false" outlineLevel="0" collapsed="false">
      <c r="A2665" s="78" t="s">
        <v>16497</v>
      </c>
      <c r="B2665" s="78" t="s">
        <v>15461</v>
      </c>
      <c r="C2665" s="78" t="n">
        <v>21002600</v>
      </c>
      <c r="D2665" s="78" t="s">
        <v>326</v>
      </c>
      <c r="E2665" s="78" t="s">
        <v>15462</v>
      </c>
      <c r="N2665" s="78" t="s">
        <v>16502</v>
      </c>
    </row>
    <row r="2666" customFormat="false" ht="15" hidden="false" customHeight="false" outlineLevel="0" collapsed="false">
      <c r="A2666" s="78" t="s">
        <v>16497</v>
      </c>
      <c r="B2666" s="78" t="s">
        <v>15475</v>
      </c>
      <c r="C2666" s="78" t="n">
        <v>153939774</v>
      </c>
      <c r="F2666" s="78" t="s">
        <v>16498</v>
      </c>
      <c r="G2666" s="78" t="s">
        <v>15461</v>
      </c>
      <c r="H2666" s="78" t="s">
        <v>15461</v>
      </c>
      <c r="I2666" s="78" t="s">
        <v>667</v>
      </c>
      <c r="J2666" s="78" t="n">
        <v>21002600</v>
      </c>
      <c r="K2666" s="78" t="s">
        <v>326</v>
      </c>
      <c r="L2666" s="78" t="s">
        <v>17561</v>
      </c>
      <c r="M2666" s="78" t="s">
        <v>15462</v>
      </c>
      <c r="N2666" s="78" t="s">
        <v>16502</v>
      </c>
    </row>
    <row r="2667" customFormat="false" ht="15" hidden="false" customHeight="false" outlineLevel="0" collapsed="false">
      <c r="A2667" s="78" t="s">
        <v>16497</v>
      </c>
      <c r="B2667" s="78" t="s">
        <v>17562</v>
      </c>
      <c r="C2667" s="78" t="n">
        <v>153939777</v>
      </c>
      <c r="F2667" s="78" t="s">
        <v>16498</v>
      </c>
      <c r="G2667" s="78" t="s">
        <v>15461</v>
      </c>
      <c r="H2667" s="78" t="s">
        <v>15461</v>
      </c>
      <c r="I2667" s="78" t="s">
        <v>667</v>
      </c>
      <c r="J2667" s="78" t="n">
        <v>21002600</v>
      </c>
      <c r="K2667" s="78" t="s">
        <v>326</v>
      </c>
      <c r="L2667" s="78" t="s">
        <v>17561</v>
      </c>
      <c r="M2667" s="78" t="s">
        <v>15462</v>
      </c>
      <c r="N2667" s="78" t="s">
        <v>16502</v>
      </c>
    </row>
    <row r="2668" customFormat="false" ht="15" hidden="false" customHeight="false" outlineLevel="0" collapsed="false">
      <c r="A2668" s="78" t="s">
        <v>16497</v>
      </c>
      <c r="B2668" s="78" t="s">
        <v>17563</v>
      </c>
      <c r="C2668" s="78" t="n">
        <v>153939842</v>
      </c>
      <c r="F2668" s="78" t="s">
        <v>16498</v>
      </c>
      <c r="G2668" s="78" t="s">
        <v>15461</v>
      </c>
      <c r="H2668" s="78" t="s">
        <v>15461</v>
      </c>
      <c r="I2668" s="78" t="s">
        <v>667</v>
      </c>
      <c r="J2668" s="78" t="n">
        <v>21002600</v>
      </c>
      <c r="K2668" s="78" t="s">
        <v>326</v>
      </c>
      <c r="L2668" s="78" t="s">
        <v>17561</v>
      </c>
      <c r="M2668" s="78" t="s">
        <v>15462</v>
      </c>
      <c r="N2668" s="78" t="s">
        <v>16502</v>
      </c>
    </row>
    <row r="2669" customFormat="false" ht="15" hidden="false" customHeight="false" outlineLevel="0" collapsed="false">
      <c r="A2669" s="78" t="s">
        <v>16497</v>
      </c>
      <c r="B2669" s="78" t="s">
        <v>17564</v>
      </c>
      <c r="C2669" s="78" t="n">
        <v>154168442</v>
      </c>
      <c r="F2669" s="78" t="s">
        <v>16498</v>
      </c>
      <c r="G2669" s="78" t="s">
        <v>15461</v>
      </c>
      <c r="H2669" s="78" t="s">
        <v>15461</v>
      </c>
      <c r="I2669" s="78" t="s">
        <v>667</v>
      </c>
      <c r="J2669" s="78" t="n">
        <v>21002600</v>
      </c>
      <c r="K2669" s="78" t="s">
        <v>326</v>
      </c>
      <c r="L2669" s="78" t="s">
        <v>17561</v>
      </c>
      <c r="M2669" s="78" t="s">
        <v>15462</v>
      </c>
      <c r="N2669" s="78" t="s">
        <v>16502</v>
      </c>
    </row>
    <row r="2670" customFormat="false" ht="15" hidden="false" customHeight="false" outlineLevel="0" collapsed="false">
      <c r="A2670" s="78" t="s">
        <v>16497</v>
      </c>
      <c r="B2670" s="78" t="s">
        <v>17565</v>
      </c>
      <c r="C2670" s="78" t="n">
        <v>153939594</v>
      </c>
      <c r="F2670" s="78" t="s">
        <v>16498</v>
      </c>
      <c r="G2670" s="78" t="s">
        <v>15461</v>
      </c>
      <c r="H2670" s="78" t="s">
        <v>15461</v>
      </c>
      <c r="I2670" s="78" t="s">
        <v>667</v>
      </c>
      <c r="J2670" s="78" t="n">
        <v>21002600</v>
      </c>
      <c r="K2670" s="78" t="s">
        <v>326</v>
      </c>
      <c r="L2670" s="78" t="s">
        <v>17561</v>
      </c>
      <c r="M2670" s="78" t="s">
        <v>15462</v>
      </c>
      <c r="N2670" s="78" t="s">
        <v>16502</v>
      </c>
    </row>
    <row r="2671" customFormat="false" ht="15" hidden="false" customHeight="false" outlineLevel="0" collapsed="false">
      <c r="A2671" s="78" t="s">
        <v>16497</v>
      </c>
      <c r="B2671" s="78" t="s">
        <v>17566</v>
      </c>
      <c r="C2671" s="78" t="n">
        <v>153939695</v>
      </c>
      <c r="F2671" s="78" t="s">
        <v>16498</v>
      </c>
      <c r="G2671" s="78" t="s">
        <v>15461</v>
      </c>
      <c r="H2671" s="78" t="s">
        <v>15461</v>
      </c>
      <c r="I2671" s="78" t="s">
        <v>667</v>
      </c>
      <c r="J2671" s="78" t="n">
        <v>21002600</v>
      </c>
      <c r="K2671" s="78" t="s">
        <v>326</v>
      </c>
      <c r="L2671" s="78" t="s">
        <v>17561</v>
      </c>
      <c r="M2671" s="78" t="s">
        <v>15462</v>
      </c>
      <c r="N2671" s="78" t="s">
        <v>16502</v>
      </c>
    </row>
    <row r="2672" customFormat="false" ht="15" hidden="false" customHeight="false" outlineLevel="0" collapsed="false">
      <c r="A2672" s="78" t="s">
        <v>16497</v>
      </c>
      <c r="B2672" s="78" t="s">
        <v>15468</v>
      </c>
      <c r="C2672" s="78" t="n">
        <v>153939697</v>
      </c>
      <c r="F2672" s="78" t="s">
        <v>16498</v>
      </c>
      <c r="G2672" s="78" t="s">
        <v>15461</v>
      </c>
      <c r="H2672" s="78" t="s">
        <v>15461</v>
      </c>
      <c r="I2672" s="78" t="s">
        <v>667</v>
      </c>
      <c r="J2672" s="78" t="n">
        <v>21002600</v>
      </c>
      <c r="K2672" s="78" t="s">
        <v>326</v>
      </c>
      <c r="L2672" s="78" t="s">
        <v>17561</v>
      </c>
      <c r="M2672" s="78" t="s">
        <v>15462</v>
      </c>
      <c r="N2672" s="78" t="s">
        <v>16502</v>
      </c>
    </row>
    <row r="2673" customFormat="false" ht="15" hidden="false" customHeight="false" outlineLevel="0" collapsed="false">
      <c r="A2673" s="78" t="s">
        <v>16497</v>
      </c>
      <c r="B2673" s="78" t="s">
        <v>17567</v>
      </c>
      <c r="C2673" s="78" t="n">
        <v>153939698</v>
      </c>
      <c r="F2673" s="78" t="s">
        <v>16498</v>
      </c>
      <c r="G2673" s="78" t="s">
        <v>15461</v>
      </c>
      <c r="H2673" s="78" t="s">
        <v>15461</v>
      </c>
      <c r="I2673" s="78" t="s">
        <v>667</v>
      </c>
      <c r="J2673" s="78" t="n">
        <v>21002600</v>
      </c>
      <c r="K2673" s="78" t="s">
        <v>326</v>
      </c>
      <c r="L2673" s="78" t="s">
        <v>17561</v>
      </c>
      <c r="M2673" s="78" t="s">
        <v>15462</v>
      </c>
      <c r="N2673" s="78" t="s">
        <v>16502</v>
      </c>
    </row>
    <row r="2674" customFormat="false" ht="15" hidden="false" customHeight="false" outlineLevel="0" collapsed="false">
      <c r="A2674" s="78" t="s">
        <v>16497</v>
      </c>
      <c r="B2674" s="78" t="s">
        <v>17568</v>
      </c>
      <c r="C2674" s="78" t="n">
        <v>153939721</v>
      </c>
      <c r="F2674" s="78" t="s">
        <v>16498</v>
      </c>
      <c r="G2674" s="78" t="s">
        <v>15461</v>
      </c>
      <c r="H2674" s="78" t="s">
        <v>15461</v>
      </c>
      <c r="I2674" s="78" t="s">
        <v>667</v>
      </c>
      <c r="J2674" s="78" t="n">
        <v>21002600</v>
      </c>
      <c r="K2674" s="78" t="s">
        <v>326</v>
      </c>
      <c r="L2674" s="78" t="s">
        <v>17561</v>
      </c>
      <c r="M2674" s="78" t="s">
        <v>15462</v>
      </c>
      <c r="N2674" s="78" t="s">
        <v>16502</v>
      </c>
    </row>
    <row r="2675" customFormat="false" ht="15" hidden="false" customHeight="false" outlineLevel="0" collapsed="false">
      <c r="A2675" s="78" t="s">
        <v>16497</v>
      </c>
      <c r="B2675" s="78" t="s">
        <v>15347</v>
      </c>
      <c r="C2675" s="78" t="n">
        <v>21002595</v>
      </c>
      <c r="D2675" s="78" t="n">
        <v>907818108</v>
      </c>
      <c r="E2675" s="78" t="s">
        <v>15348</v>
      </c>
      <c r="N2675" s="78" t="s">
        <v>16502</v>
      </c>
    </row>
    <row r="2676" customFormat="false" ht="15" hidden="false" customHeight="false" outlineLevel="0" collapsed="false">
      <c r="A2676" s="78" t="s">
        <v>16497</v>
      </c>
      <c r="B2676" s="78" t="s">
        <v>15354</v>
      </c>
      <c r="C2676" s="78" t="n">
        <v>158311384</v>
      </c>
      <c r="F2676" s="78" t="s">
        <v>16498</v>
      </c>
      <c r="G2676" s="78" t="s">
        <v>15347</v>
      </c>
      <c r="H2676" s="78" t="s">
        <v>15347</v>
      </c>
      <c r="I2676" s="78" t="s">
        <v>17569</v>
      </c>
      <c r="J2676" s="78" t="n">
        <v>21002595</v>
      </c>
      <c r="K2676" s="78" t="n">
        <v>907818108</v>
      </c>
      <c r="L2676" s="78" t="s">
        <v>17570</v>
      </c>
      <c r="M2676" s="78" t="s">
        <v>15348</v>
      </c>
      <c r="N2676" s="78" t="s">
        <v>16502</v>
      </c>
    </row>
    <row r="2677" customFormat="false" ht="15" hidden="false" customHeight="false" outlineLevel="0" collapsed="false">
      <c r="A2677" s="78" t="s">
        <v>16497</v>
      </c>
      <c r="B2677" s="78" t="s">
        <v>15361</v>
      </c>
      <c r="C2677" s="78" t="n">
        <v>158852762</v>
      </c>
      <c r="F2677" s="78" t="s">
        <v>16498</v>
      </c>
      <c r="G2677" s="78" t="s">
        <v>15347</v>
      </c>
      <c r="H2677" s="78" t="s">
        <v>15347</v>
      </c>
      <c r="I2677" s="78" t="s">
        <v>17569</v>
      </c>
      <c r="J2677" s="78" t="n">
        <v>21002595</v>
      </c>
      <c r="K2677" s="78" t="n">
        <v>907818108</v>
      </c>
      <c r="L2677" s="78" t="s">
        <v>17570</v>
      </c>
      <c r="M2677" s="78" t="s">
        <v>15348</v>
      </c>
      <c r="N2677" s="78" t="s">
        <v>16502</v>
      </c>
    </row>
    <row r="2678" customFormat="false" ht="15" hidden="false" customHeight="false" outlineLevel="0" collapsed="false">
      <c r="A2678" s="78" t="s">
        <v>16497</v>
      </c>
      <c r="B2678" s="78" t="s">
        <v>15384</v>
      </c>
      <c r="C2678" s="78" t="n">
        <v>21002597</v>
      </c>
      <c r="D2678" s="78" t="n">
        <v>911312106</v>
      </c>
      <c r="E2678" s="78" t="s">
        <v>15385</v>
      </c>
      <c r="N2678" s="78" t="s">
        <v>16502</v>
      </c>
    </row>
    <row r="2679" customFormat="false" ht="15" hidden="false" customHeight="false" outlineLevel="0" collapsed="false">
      <c r="A2679" s="78" t="s">
        <v>16497</v>
      </c>
      <c r="B2679" s="78" t="s">
        <v>15398</v>
      </c>
      <c r="C2679" s="78" t="n">
        <v>154791474</v>
      </c>
      <c r="F2679" s="78" t="s">
        <v>16498</v>
      </c>
      <c r="G2679" s="78" t="s">
        <v>15384</v>
      </c>
      <c r="H2679" s="78" t="s">
        <v>15384</v>
      </c>
      <c r="I2679" s="78" t="s">
        <v>17571</v>
      </c>
      <c r="J2679" s="78" t="n">
        <v>21002597</v>
      </c>
      <c r="K2679" s="78" t="n">
        <v>911312106</v>
      </c>
      <c r="L2679" s="78" t="s">
        <v>17572</v>
      </c>
      <c r="M2679" s="78" t="s">
        <v>15385</v>
      </c>
      <c r="N2679" s="78" t="s">
        <v>16502</v>
      </c>
    </row>
    <row r="2680" customFormat="false" ht="15" hidden="false" customHeight="false" outlineLevel="0" collapsed="false">
      <c r="A2680" s="78" t="s">
        <v>16497</v>
      </c>
      <c r="B2680" s="78" t="s">
        <v>15391</v>
      </c>
      <c r="C2680" s="78" t="n">
        <v>154791526</v>
      </c>
      <c r="F2680" s="78" t="s">
        <v>16498</v>
      </c>
      <c r="G2680" s="78" t="s">
        <v>15384</v>
      </c>
      <c r="H2680" s="78" t="s">
        <v>15384</v>
      </c>
      <c r="I2680" s="78" t="s">
        <v>17571</v>
      </c>
      <c r="J2680" s="78" t="n">
        <v>21002597</v>
      </c>
      <c r="K2680" s="78" t="n">
        <v>911312106</v>
      </c>
      <c r="L2680" s="78" t="s">
        <v>17572</v>
      </c>
      <c r="M2680" s="78" t="s">
        <v>15385</v>
      </c>
      <c r="N2680" s="78" t="s">
        <v>16502</v>
      </c>
    </row>
    <row r="2681" customFormat="false" ht="15" hidden="false" customHeight="false" outlineLevel="0" collapsed="false">
      <c r="A2681" s="78" t="s">
        <v>16497</v>
      </c>
      <c r="B2681" s="78" t="s">
        <v>15417</v>
      </c>
      <c r="C2681" s="78" t="n">
        <v>21058017</v>
      </c>
      <c r="D2681" s="78" t="n">
        <v>911363109</v>
      </c>
      <c r="E2681" s="78" t="s">
        <v>15418</v>
      </c>
      <c r="N2681" s="78" t="s">
        <v>16502</v>
      </c>
    </row>
    <row r="2682" customFormat="false" ht="15" hidden="false" customHeight="false" outlineLevel="0" collapsed="false">
      <c r="A2682" s="78" t="s">
        <v>16497</v>
      </c>
      <c r="B2682" s="78" t="s">
        <v>15431</v>
      </c>
      <c r="C2682" s="78" t="n">
        <v>119501381</v>
      </c>
      <c r="F2682" s="78" t="s">
        <v>16498</v>
      </c>
      <c r="G2682" s="78" t="s">
        <v>15417</v>
      </c>
      <c r="H2682" s="78" t="s">
        <v>15417</v>
      </c>
      <c r="I2682" s="78" t="s">
        <v>665</v>
      </c>
      <c r="J2682" s="78" t="n">
        <v>21058017</v>
      </c>
      <c r="K2682" s="78" t="n">
        <v>911363109</v>
      </c>
      <c r="L2682" s="78" t="s">
        <v>17573</v>
      </c>
      <c r="M2682" s="78" t="s">
        <v>15418</v>
      </c>
      <c r="N2682" s="78" t="s">
        <v>16502</v>
      </c>
    </row>
    <row r="2683" customFormat="false" ht="15" hidden="false" customHeight="false" outlineLevel="0" collapsed="false">
      <c r="A2683" s="78" t="s">
        <v>16497</v>
      </c>
      <c r="B2683" s="78" t="s">
        <v>15424</v>
      </c>
      <c r="C2683" s="78" t="n">
        <v>118538779</v>
      </c>
      <c r="F2683" s="78" t="s">
        <v>16498</v>
      </c>
      <c r="G2683" s="78" t="s">
        <v>15417</v>
      </c>
      <c r="H2683" s="78" t="s">
        <v>15417</v>
      </c>
      <c r="I2683" s="78" t="s">
        <v>665</v>
      </c>
      <c r="J2683" s="78" t="n">
        <v>21058017</v>
      </c>
      <c r="K2683" s="78" t="n">
        <v>911363109</v>
      </c>
      <c r="L2683" s="78" t="s">
        <v>17573</v>
      </c>
      <c r="M2683" s="78" t="s">
        <v>15418</v>
      </c>
      <c r="N2683" s="78" t="s">
        <v>16502</v>
      </c>
    </row>
    <row r="2684" customFormat="false" ht="15" hidden="false" customHeight="false" outlineLevel="0" collapsed="false">
      <c r="A2684" s="78" t="s">
        <v>16497</v>
      </c>
      <c r="B2684" s="78" t="s">
        <v>14981</v>
      </c>
      <c r="C2684" s="78" t="n">
        <v>52009562</v>
      </c>
      <c r="D2684" s="78" t="s">
        <v>14983</v>
      </c>
      <c r="E2684" s="78" t="s">
        <v>14982</v>
      </c>
      <c r="N2684" s="78" t="s">
        <v>16502</v>
      </c>
    </row>
    <row r="2685" customFormat="false" ht="15" hidden="false" customHeight="false" outlineLevel="0" collapsed="false">
      <c r="A2685" s="78" t="s">
        <v>16497</v>
      </c>
      <c r="B2685" s="78" t="s">
        <v>14988</v>
      </c>
      <c r="C2685" s="78" t="n">
        <v>142614334</v>
      </c>
      <c r="D2685" s="78" t="s">
        <v>14990</v>
      </c>
      <c r="E2685" s="78" t="s">
        <v>14989</v>
      </c>
      <c r="N2685" s="78" t="s">
        <v>16502</v>
      </c>
    </row>
    <row r="2686" customFormat="false" ht="15" hidden="false" customHeight="false" outlineLevel="0" collapsed="false">
      <c r="A2686" s="78" t="s">
        <v>16497</v>
      </c>
      <c r="B2686" s="78" t="s">
        <v>15260</v>
      </c>
      <c r="C2686" s="78" t="n">
        <v>21002602</v>
      </c>
      <c r="D2686" s="78" t="n">
        <v>902973304</v>
      </c>
      <c r="E2686" s="78" t="s">
        <v>15261</v>
      </c>
      <c r="N2686" s="78" t="s">
        <v>16502</v>
      </c>
    </row>
    <row r="2687" customFormat="false" ht="15" hidden="false" customHeight="false" outlineLevel="0" collapsed="false">
      <c r="A2687" s="78" t="s">
        <v>16497</v>
      </c>
      <c r="B2687" s="78" t="s">
        <v>15274</v>
      </c>
      <c r="C2687" s="78" t="n">
        <v>153945612</v>
      </c>
      <c r="F2687" s="78" t="s">
        <v>16498</v>
      </c>
      <c r="G2687" s="78" t="s">
        <v>15260</v>
      </c>
      <c r="H2687" s="78" t="s">
        <v>15260</v>
      </c>
      <c r="I2687" s="78" t="s">
        <v>17574</v>
      </c>
      <c r="J2687" s="78" t="n">
        <v>21002602</v>
      </c>
      <c r="K2687" s="78" t="n">
        <v>902973304</v>
      </c>
      <c r="L2687" s="78" t="s">
        <v>17575</v>
      </c>
      <c r="M2687" s="78" t="s">
        <v>15261</v>
      </c>
      <c r="N2687" s="78" t="s">
        <v>16502</v>
      </c>
    </row>
    <row r="2688" customFormat="false" ht="15" hidden="false" customHeight="false" outlineLevel="0" collapsed="false">
      <c r="A2688" s="78" t="s">
        <v>16497</v>
      </c>
      <c r="B2688" s="78" t="s">
        <v>15267</v>
      </c>
      <c r="C2688" s="78" t="n">
        <v>153945487</v>
      </c>
      <c r="F2688" s="78" t="s">
        <v>16498</v>
      </c>
      <c r="G2688" s="78" t="s">
        <v>15260</v>
      </c>
      <c r="H2688" s="78" t="s">
        <v>15260</v>
      </c>
      <c r="I2688" s="78" t="s">
        <v>17574</v>
      </c>
      <c r="J2688" s="78" t="n">
        <v>21002602</v>
      </c>
      <c r="K2688" s="78" t="n">
        <v>902973304</v>
      </c>
      <c r="L2688" s="78" t="s">
        <v>17575</v>
      </c>
      <c r="M2688" s="78" t="s">
        <v>15261</v>
      </c>
      <c r="N2688" s="78" t="s">
        <v>16502</v>
      </c>
    </row>
    <row r="2689" customFormat="false" ht="15" hidden="false" customHeight="false" outlineLevel="0" collapsed="false">
      <c r="A2689" s="78" t="s">
        <v>16497</v>
      </c>
      <c r="B2689" s="78" t="s">
        <v>17576</v>
      </c>
      <c r="C2689" s="78" t="n">
        <v>158311710</v>
      </c>
      <c r="F2689" s="78" t="s">
        <v>16498</v>
      </c>
      <c r="G2689" s="78" t="s">
        <v>15260</v>
      </c>
      <c r="H2689" s="78" t="s">
        <v>15260</v>
      </c>
      <c r="I2689" s="78" t="s">
        <v>17574</v>
      </c>
      <c r="J2689" s="78" t="n">
        <v>21002602</v>
      </c>
      <c r="K2689" s="78" t="n">
        <v>902973304</v>
      </c>
      <c r="L2689" s="78" t="s">
        <v>17575</v>
      </c>
      <c r="M2689" s="78" t="s">
        <v>15261</v>
      </c>
      <c r="N2689" s="78" t="s">
        <v>16502</v>
      </c>
    </row>
    <row r="2690" customFormat="false" ht="15" hidden="false" customHeight="false" outlineLevel="0" collapsed="false">
      <c r="A2690" s="78" t="s">
        <v>16497</v>
      </c>
      <c r="B2690" s="78" t="s">
        <v>17577</v>
      </c>
      <c r="C2690" s="78" t="n">
        <v>158311657</v>
      </c>
      <c r="F2690" s="78" t="s">
        <v>16498</v>
      </c>
      <c r="G2690" s="78" t="s">
        <v>15260</v>
      </c>
      <c r="H2690" s="78" t="s">
        <v>15260</v>
      </c>
      <c r="I2690" s="78" t="s">
        <v>17574</v>
      </c>
      <c r="J2690" s="78" t="n">
        <v>21002602</v>
      </c>
      <c r="K2690" s="78" t="n">
        <v>902973304</v>
      </c>
      <c r="L2690" s="78" t="s">
        <v>17575</v>
      </c>
      <c r="M2690" s="78" t="s">
        <v>15261</v>
      </c>
      <c r="N2690" s="78" t="s">
        <v>16502</v>
      </c>
    </row>
    <row r="2691" customFormat="false" ht="15" hidden="false" customHeight="false" outlineLevel="0" collapsed="false">
      <c r="A2691" s="78" t="s">
        <v>16497</v>
      </c>
      <c r="B2691" s="78" t="s">
        <v>17578</v>
      </c>
      <c r="C2691" s="78" t="n">
        <v>158311711</v>
      </c>
      <c r="F2691" s="78" t="s">
        <v>16498</v>
      </c>
      <c r="G2691" s="78" t="s">
        <v>15260</v>
      </c>
      <c r="H2691" s="78" t="s">
        <v>15260</v>
      </c>
      <c r="I2691" s="78" t="s">
        <v>17574</v>
      </c>
      <c r="J2691" s="78" t="n">
        <v>21002602</v>
      </c>
      <c r="K2691" s="78" t="n">
        <v>902973304</v>
      </c>
      <c r="L2691" s="78" t="s">
        <v>17575</v>
      </c>
      <c r="M2691" s="78" t="s">
        <v>15261</v>
      </c>
      <c r="N2691" s="78" t="s">
        <v>16502</v>
      </c>
    </row>
    <row r="2692" customFormat="false" ht="15" hidden="false" customHeight="false" outlineLevel="0" collapsed="false">
      <c r="A2692" s="78" t="s">
        <v>16497</v>
      </c>
      <c r="B2692" s="78" t="s">
        <v>17579</v>
      </c>
      <c r="C2692" s="78" t="n">
        <v>158311703</v>
      </c>
      <c r="F2692" s="78" t="s">
        <v>16498</v>
      </c>
      <c r="G2692" s="78" t="s">
        <v>15260</v>
      </c>
      <c r="H2692" s="78" t="s">
        <v>15260</v>
      </c>
      <c r="I2692" s="78" t="s">
        <v>17574</v>
      </c>
      <c r="J2692" s="78" t="n">
        <v>21002602</v>
      </c>
      <c r="K2692" s="78" t="n">
        <v>902973304</v>
      </c>
      <c r="L2692" s="78" t="s">
        <v>17575</v>
      </c>
      <c r="M2692" s="78" t="s">
        <v>15261</v>
      </c>
      <c r="N2692" s="78" t="s">
        <v>16502</v>
      </c>
    </row>
    <row r="2693" customFormat="false" ht="15" hidden="false" customHeight="false" outlineLevel="0" collapsed="false">
      <c r="A2693" s="78" t="s">
        <v>16497</v>
      </c>
      <c r="B2693" s="78" t="s">
        <v>17580</v>
      </c>
      <c r="C2693" s="78" t="n">
        <v>158311651</v>
      </c>
      <c r="F2693" s="78" t="s">
        <v>16498</v>
      </c>
      <c r="G2693" s="78" t="s">
        <v>15260</v>
      </c>
      <c r="H2693" s="78" t="s">
        <v>15260</v>
      </c>
      <c r="I2693" s="78" t="s">
        <v>17574</v>
      </c>
      <c r="J2693" s="78" t="n">
        <v>21002602</v>
      </c>
      <c r="K2693" s="78" t="n">
        <v>902973304</v>
      </c>
      <c r="L2693" s="78" t="s">
        <v>17575</v>
      </c>
      <c r="M2693" s="78" t="s">
        <v>15261</v>
      </c>
      <c r="N2693" s="78" t="s">
        <v>16502</v>
      </c>
    </row>
    <row r="2694" customFormat="false" ht="15" hidden="false" customHeight="false" outlineLevel="0" collapsed="false">
      <c r="A2694" s="78" t="s">
        <v>16497</v>
      </c>
      <c r="B2694" s="78" t="s">
        <v>17581</v>
      </c>
      <c r="C2694" s="78" t="n">
        <v>158311546</v>
      </c>
      <c r="F2694" s="78" t="s">
        <v>16498</v>
      </c>
      <c r="G2694" s="78" t="s">
        <v>15260</v>
      </c>
      <c r="H2694" s="78" t="s">
        <v>15260</v>
      </c>
      <c r="I2694" s="78" t="s">
        <v>17574</v>
      </c>
      <c r="J2694" s="78" t="n">
        <v>21002602</v>
      </c>
      <c r="K2694" s="78" t="n">
        <v>902973304</v>
      </c>
      <c r="L2694" s="78" t="s">
        <v>17575</v>
      </c>
      <c r="M2694" s="78" t="s">
        <v>15261</v>
      </c>
      <c r="N2694" s="78" t="s">
        <v>16502</v>
      </c>
    </row>
    <row r="2695" customFormat="false" ht="15" hidden="false" customHeight="false" outlineLevel="0" collapsed="false">
      <c r="A2695" s="78" t="s">
        <v>16497</v>
      </c>
      <c r="B2695" s="78" t="s">
        <v>17582</v>
      </c>
      <c r="C2695" s="78" t="n">
        <v>158311704</v>
      </c>
      <c r="F2695" s="78" t="s">
        <v>16498</v>
      </c>
      <c r="G2695" s="78" t="s">
        <v>15260</v>
      </c>
      <c r="H2695" s="78" t="s">
        <v>15260</v>
      </c>
      <c r="I2695" s="78" t="s">
        <v>17574</v>
      </c>
      <c r="J2695" s="78" t="n">
        <v>21002602</v>
      </c>
      <c r="K2695" s="78" t="n">
        <v>902973304</v>
      </c>
      <c r="L2695" s="78" t="s">
        <v>17575</v>
      </c>
      <c r="M2695" s="78" t="s">
        <v>15261</v>
      </c>
      <c r="N2695" s="78" t="s">
        <v>16502</v>
      </c>
    </row>
    <row r="2696" customFormat="false" ht="15" hidden="false" customHeight="false" outlineLevel="0" collapsed="false">
      <c r="A2696" s="78" t="s">
        <v>16497</v>
      </c>
      <c r="B2696" s="78" t="s">
        <v>15282</v>
      </c>
      <c r="C2696" s="78" t="n">
        <v>67585909</v>
      </c>
      <c r="D2696" s="78" t="n">
        <v>918090101</v>
      </c>
      <c r="E2696" s="78" t="s">
        <v>15283</v>
      </c>
      <c r="N2696" s="78" t="s">
        <v>16502</v>
      </c>
    </row>
    <row r="2697" customFormat="false" ht="15" hidden="false" customHeight="false" outlineLevel="0" collapsed="false">
      <c r="A2697" s="78" t="s">
        <v>16497</v>
      </c>
      <c r="B2697" s="78" t="s">
        <v>3643</v>
      </c>
      <c r="C2697" s="78" t="n">
        <v>150651112</v>
      </c>
      <c r="F2697" s="78" t="s">
        <v>16862</v>
      </c>
      <c r="G2697" s="78" t="s">
        <v>17583</v>
      </c>
      <c r="H2697" s="78" t="s">
        <v>17583</v>
      </c>
      <c r="I2697" s="78" t="s">
        <v>17584</v>
      </c>
      <c r="J2697" s="78" t="n">
        <v>21005050</v>
      </c>
      <c r="K2697" s="78" t="s">
        <v>17585</v>
      </c>
      <c r="L2697" s="78" t="s">
        <v>17586</v>
      </c>
      <c r="N2697" s="78" t="s">
        <v>16502</v>
      </c>
    </row>
    <row r="2698" customFormat="false" ht="15" hidden="false" customHeight="false" outlineLevel="0" collapsed="false">
      <c r="A2698" s="78" t="s">
        <v>16497</v>
      </c>
      <c r="B2698" s="78" t="s">
        <v>3653</v>
      </c>
      <c r="C2698" s="78" t="n">
        <v>151993110</v>
      </c>
      <c r="F2698" s="78" t="s">
        <v>16862</v>
      </c>
      <c r="G2698" s="78" t="s">
        <v>17583</v>
      </c>
      <c r="H2698" s="78" t="s">
        <v>17583</v>
      </c>
      <c r="I2698" s="78" t="s">
        <v>17584</v>
      </c>
      <c r="J2698" s="78" t="n">
        <v>21005050</v>
      </c>
      <c r="K2698" s="78" t="s">
        <v>17585</v>
      </c>
      <c r="L2698" s="78" t="s">
        <v>17586</v>
      </c>
      <c r="N2698" s="78" t="s">
        <v>16502</v>
      </c>
    </row>
    <row r="2699" customFormat="false" ht="15" hidden="false" customHeight="false" outlineLevel="0" collapsed="false">
      <c r="A2699" s="78" t="s">
        <v>16497</v>
      </c>
      <c r="B2699" s="78" t="s">
        <v>15744</v>
      </c>
      <c r="C2699" s="78" t="n">
        <v>21090077</v>
      </c>
      <c r="D2699" s="78" t="s">
        <v>334</v>
      </c>
      <c r="E2699" s="78" t="s">
        <v>15745</v>
      </c>
      <c r="N2699" s="78" t="s">
        <v>16502</v>
      </c>
    </row>
    <row r="2700" customFormat="false" ht="15" hidden="false" customHeight="false" outlineLevel="0" collapsed="false">
      <c r="A2700" s="78" t="s">
        <v>16497</v>
      </c>
      <c r="B2700" s="78" t="s">
        <v>15772</v>
      </c>
      <c r="C2700" s="78" t="n">
        <v>153955448</v>
      </c>
      <c r="F2700" s="78" t="s">
        <v>16498</v>
      </c>
      <c r="G2700" s="78" t="s">
        <v>15744</v>
      </c>
      <c r="H2700" s="78" t="s">
        <v>15744</v>
      </c>
      <c r="I2700" s="78" t="s">
        <v>17587</v>
      </c>
      <c r="J2700" s="78" t="n">
        <v>21090077</v>
      </c>
      <c r="K2700" s="78" t="s">
        <v>334</v>
      </c>
      <c r="L2700" s="78" t="s">
        <v>17588</v>
      </c>
      <c r="M2700" s="78" t="s">
        <v>15745</v>
      </c>
      <c r="N2700" s="78" t="s">
        <v>16502</v>
      </c>
    </row>
    <row r="2701" customFormat="false" ht="15" hidden="false" customHeight="false" outlineLevel="0" collapsed="false">
      <c r="A2701" s="78" t="s">
        <v>16497</v>
      </c>
      <c r="B2701" s="78" t="s">
        <v>15765</v>
      </c>
      <c r="C2701" s="78" t="n">
        <v>153955412</v>
      </c>
      <c r="F2701" s="78" t="s">
        <v>16498</v>
      </c>
      <c r="G2701" s="78" t="s">
        <v>15744</v>
      </c>
      <c r="H2701" s="78" t="s">
        <v>15744</v>
      </c>
      <c r="I2701" s="78" t="s">
        <v>17587</v>
      </c>
      <c r="J2701" s="78" t="n">
        <v>21090077</v>
      </c>
      <c r="K2701" s="78" t="s">
        <v>334</v>
      </c>
      <c r="L2701" s="78" t="s">
        <v>17588</v>
      </c>
      <c r="M2701" s="78" t="s">
        <v>15745</v>
      </c>
      <c r="N2701" s="78" t="s">
        <v>16502</v>
      </c>
    </row>
    <row r="2702" customFormat="false" ht="15" hidden="false" customHeight="false" outlineLevel="0" collapsed="false">
      <c r="A2702" s="78" t="s">
        <v>16497</v>
      </c>
      <c r="B2702" s="78" t="s">
        <v>15758</v>
      </c>
      <c r="C2702" s="78" t="n">
        <v>131339761</v>
      </c>
      <c r="F2702" s="78" t="s">
        <v>16498</v>
      </c>
      <c r="G2702" s="78" t="s">
        <v>15744</v>
      </c>
      <c r="H2702" s="78" t="s">
        <v>15744</v>
      </c>
      <c r="I2702" s="78" t="s">
        <v>17587</v>
      </c>
      <c r="J2702" s="78" t="n">
        <v>21090077</v>
      </c>
      <c r="K2702" s="78" t="s">
        <v>334</v>
      </c>
      <c r="L2702" s="78" t="s">
        <v>17588</v>
      </c>
      <c r="M2702" s="78" t="s">
        <v>15745</v>
      </c>
      <c r="N2702" s="78" t="s">
        <v>16502</v>
      </c>
    </row>
    <row r="2703" customFormat="false" ht="15" hidden="false" customHeight="false" outlineLevel="0" collapsed="false">
      <c r="A2703" s="78" t="s">
        <v>16497</v>
      </c>
      <c r="B2703" s="78" t="s">
        <v>15751</v>
      </c>
      <c r="C2703" s="78" t="n">
        <v>131107732</v>
      </c>
      <c r="F2703" s="78" t="s">
        <v>16498</v>
      </c>
      <c r="G2703" s="78" t="s">
        <v>15744</v>
      </c>
      <c r="H2703" s="78" t="s">
        <v>15744</v>
      </c>
      <c r="I2703" s="78" t="s">
        <v>17587</v>
      </c>
      <c r="J2703" s="78" t="n">
        <v>21090077</v>
      </c>
      <c r="K2703" s="78" t="s">
        <v>334</v>
      </c>
      <c r="L2703" s="78" t="s">
        <v>17588</v>
      </c>
      <c r="M2703" s="78" t="s">
        <v>15745</v>
      </c>
      <c r="N2703" s="78" t="s">
        <v>16502</v>
      </c>
    </row>
    <row r="2704" customFormat="false" ht="15" hidden="false" customHeight="false" outlineLevel="0" collapsed="false">
      <c r="A2704" s="78" t="s">
        <v>16497</v>
      </c>
      <c r="B2704" s="78" t="s">
        <v>15494</v>
      </c>
      <c r="C2704" s="78" t="n">
        <v>156835973</v>
      </c>
      <c r="D2704" s="78" t="s">
        <v>15496</v>
      </c>
      <c r="E2704" s="78" t="s">
        <v>15495</v>
      </c>
      <c r="N2704" s="78" t="s">
        <v>16502</v>
      </c>
    </row>
    <row r="2705" customFormat="false" ht="15" hidden="false" customHeight="false" outlineLevel="0" collapsed="false">
      <c r="A2705" s="78" t="s">
        <v>16497</v>
      </c>
      <c r="B2705" s="78" t="s">
        <v>15494</v>
      </c>
      <c r="C2705" s="78" t="n">
        <v>156835973</v>
      </c>
      <c r="D2705" s="78" t="s">
        <v>15496</v>
      </c>
      <c r="E2705" s="78" t="s">
        <v>15495</v>
      </c>
      <c r="N2705" s="78" t="s">
        <v>16502</v>
      </c>
    </row>
    <row r="2706" customFormat="false" ht="15" hidden="false" customHeight="false" outlineLevel="0" collapsed="false">
      <c r="A2706" s="78" t="s">
        <v>16497</v>
      </c>
      <c r="B2706" s="78" t="s">
        <v>15494</v>
      </c>
      <c r="C2706" s="78" t="n">
        <v>156835973</v>
      </c>
      <c r="D2706" s="78" t="s">
        <v>15496</v>
      </c>
      <c r="E2706" s="78" t="s">
        <v>15495</v>
      </c>
      <c r="N2706" s="78" t="s">
        <v>16502</v>
      </c>
    </row>
    <row r="2707" customFormat="false" ht="15" hidden="false" customHeight="false" outlineLevel="0" collapsed="false">
      <c r="A2707" s="78" t="s">
        <v>16497</v>
      </c>
      <c r="B2707" s="78" t="s">
        <v>15494</v>
      </c>
      <c r="C2707" s="78" t="n">
        <v>156835973</v>
      </c>
      <c r="D2707" s="78" t="s">
        <v>15496</v>
      </c>
      <c r="E2707" s="78" t="s">
        <v>15495</v>
      </c>
      <c r="N2707" s="78" t="s">
        <v>16502</v>
      </c>
    </row>
    <row r="2708" customFormat="false" ht="15" hidden="false" customHeight="false" outlineLevel="0" collapsed="false">
      <c r="A2708" s="78" t="s">
        <v>16497</v>
      </c>
      <c r="B2708" s="78" t="s">
        <v>15507</v>
      </c>
      <c r="C2708" s="78" t="n">
        <v>156835971</v>
      </c>
      <c r="D2708" s="78" t="s">
        <v>15509</v>
      </c>
      <c r="E2708" s="78" t="s">
        <v>15508</v>
      </c>
      <c r="N2708" s="78" t="s">
        <v>16502</v>
      </c>
    </row>
    <row r="2709" customFormat="false" ht="15" hidden="false" customHeight="false" outlineLevel="0" collapsed="false">
      <c r="A2709" s="78" t="s">
        <v>16497</v>
      </c>
      <c r="B2709" s="78" t="s">
        <v>12665</v>
      </c>
      <c r="C2709" s="78" t="n">
        <v>28471760</v>
      </c>
      <c r="D2709" s="78" t="s">
        <v>12667</v>
      </c>
      <c r="E2709" s="78" t="s">
        <v>12666</v>
      </c>
      <c r="N2709" s="78" t="s">
        <v>16502</v>
      </c>
    </row>
    <row r="2710" customFormat="false" ht="15" hidden="false" customHeight="false" outlineLevel="0" collapsed="false">
      <c r="A2710" s="78" t="s">
        <v>16497</v>
      </c>
      <c r="B2710" s="78" t="s">
        <v>12691</v>
      </c>
      <c r="C2710" s="78" t="n">
        <v>48145057</v>
      </c>
      <c r="D2710" s="78" t="s">
        <v>12693</v>
      </c>
      <c r="E2710" s="78" t="s">
        <v>12692</v>
      </c>
      <c r="N2710" s="78" t="s">
        <v>16502</v>
      </c>
    </row>
    <row r="2711" customFormat="false" ht="15" hidden="false" customHeight="false" outlineLevel="0" collapsed="false">
      <c r="A2711" s="78" t="s">
        <v>16497</v>
      </c>
      <c r="B2711" s="78" t="s">
        <v>12674</v>
      </c>
      <c r="C2711" s="78" t="n">
        <v>91024712</v>
      </c>
      <c r="D2711" s="78" t="s">
        <v>12676</v>
      </c>
      <c r="E2711" s="78" t="s">
        <v>12675</v>
      </c>
      <c r="N2711" s="78" t="s">
        <v>16502</v>
      </c>
    </row>
    <row r="2712" customFormat="false" ht="15" hidden="false" customHeight="false" outlineLevel="0" collapsed="false">
      <c r="A2712" s="78" t="s">
        <v>16497</v>
      </c>
      <c r="B2712" s="78" t="s">
        <v>15516</v>
      </c>
      <c r="C2712" s="78" t="n">
        <v>82077566</v>
      </c>
      <c r="D2712" s="78" t="s">
        <v>15518</v>
      </c>
      <c r="E2712" s="78" t="s">
        <v>15517</v>
      </c>
      <c r="N2712" s="78" t="s">
        <v>16502</v>
      </c>
    </row>
    <row r="2713" customFormat="false" ht="15" hidden="false" customHeight="false" outlineLevel="0" collapsed="false">
      <c r="A2713" s="78" t="s">
        <v>16497</v>
      </c>
      <c r="B2713" s="78" t="s">
        <v>15533</v>
      </c>
      <c r="C2713" s="78" t="n">
        <v>21002604</v>
      </c>
      <c r="D2713" s="78" t="s">
        <v>329</v>
      </c>
      <c r="E2713" s="78" t="s">
        <v>15534</v>
      </c>
      <c r="N2713" s="78" t="s">
        <v>16502</v>
      </c>
    </row>
    <row r="2714" customFormat="false" ht="15" hidden="false" customHeight="false" outlineLevel="0" collapsed="false">
      <c r="A2714" s="78" t="s">
        <v>16497</v>
      </c>
      <c r="B2714" s="78" t="s">
        <v>15547</v>
      </c>
      <c r="C2714" s="78" t="n">
        <v>153169752</v>
      </c>
      <c r="F2714" s="78" t="s">
        <v>16498</v>
      </c>
      <c r="G2714" s="78" t="s">
        <v>15533</v>
      </c>
      <c r="H2714" s="78" t="s">
        <v>15533</v>
      </c>
      <c r="I2714" s="78" t="s">
        <v>670</v>
      </c>
      <c r="J2714" s="78" t="n">
        <v>21002604</v>
      </c>
      <c r="K2714" s="78" t="s">
        <v>329</v>
      </c>
      <c r="L2714" s="78" t="s">
        <v>17589</v>
      </c>
      <c r="M2714" s="78" t="s">
        <v>15534</v>
      </c>
      <c r="N2714" s="78" t="s">
        <v>16502</v>
      </c>
    </row>
    <row r="2715" customFormat="false" ht="15" hidden="false" customHeight="false" outlineLevel="0" collapsed="false">
      <c r="A2715" s="78" t="s">
        <v>16497</v>
      </c>
      <c r="B2715" s="78" t="s">
        <v>15540</v>
      </c>
      <c r="C2715" s="78" t="n">
        <v>153169729</v>
      </c>
      <c r="F2715" s="78" t="s">
        <v>16498</v>
      </c>
      <c r="G2715" s="78" t="s">
        <v>15533</v>
      </c>
      <c r="H2715" s="78" t="s">
        <v>15533</v>
      </c>
      <c r="I2715" s="78" t="s">
        <v>670</v>
      </c>
      <c r="J2715" s="78" t="n">
        <v>21002604</v>
      </c>
      <c r="K2715" s="78" t="s">
        <v>329</v>
      </c>
      <c r="L2715" s="78" t="s">
        <v>17589</v>
      </c>
      <c r="M2715" s="78" t="s">
        <v>15534</v>
      </c>
      <c r="N2715" s="78" t="s">
        <v>16502</v>
      </c>
    </row>
    <row r="2716" customFormat="false" ht="15" hidden="false" customHeight="false" outlineLevel="0" collapsed="false">
      <c r="A2716" s="78" t="s">
        <v>16497</v>
      </c>
      <c r="B2716" s="78" t="s">
        <v>15733</v>
      </c>
      <c r="C2716" s="78" t="n">
        <v>34052294</v>
      </c>
      <c r="D2716" s="78" t="s">
        <v>15735</v>
      </c>
      <c r="E2716" s="78" t="s">
        <v>15734</v>
      </c>
      <c r="N2716" s="78" t="s">
        <v>16502</v>
      </c>
    </row>
    <row r="2717" customFormat="false" ht="15" hidden="false" customHeight="false" outlineLevel="0" collapsed="false">
      <c r="A2717" s="78" t="s">
        <v>16497</v>
      </c>
      <c r="B2717" s="78" t="s">
        <v>15572</v>
      </c>
      <c r="C2717" s="78" t="n">
        <v>29723654</v>
      </c>
      <c r="D2717" s="78" t="n">
        <v>922280102</v>
      </c>
      <c r="E2717" s="78" t="s">
        <v>15573</v>
      </c>
      <c r="N2717" s="78" t="s">
        <v>16502</v>
      </c>
    </row>
    <row r="2718" customFormat="false" ht="15" hidden="false" customHeight="false" outlineLevel="0" collapsed="false">
      <c r="A2718" s="78" t="s">
        <v>16497</v>
      </c>
      <c r="B2718" s="78" t="s">
        <v>17590</v>
      </c>
      <c r="C2718" s="78" t="n">
        <v>21002606</v>
      </c>
      <c r="D2718" s="79" t="n">
        <v>9.23E+106</v>
      </c>
      <c r="E2718" s="78" t="s">
        <v>17591</v>
      </c>
      <c r="N2718" s="78" t="s">
        <v>16502</v>
      </c>
    </row>
    <row r="2719" customFormat="false" ht="15" hidden="false" customHeight="false" outlineLevel="0" collapsed="false">
      <c r="A2719" s="78" t="s">
        <v>16497</v>
      </c>
      <c r="B2719" s="78" t="s">
        <v>15684</v>
      </c>
      <c r="C2719" s="78" t="n">
        <v>148175503</v>
      </c>
      <c r="F2719" s="78" t="s">
        <v>16498</v>
      </c>
      <c r="G2719" s="78" t="s">
        <v>17592</v>
      </c>
      <c r="H2719" s="78" t="s">
        <v>17592</v>
      </c>
      <c r="I2719" s="78" t="s">
        <v>17593</v>
      </c>
      <c r="J2719" s="78" t="n">
        <v>61661553</v>
      </c>
      <c r="K2719" s="78" t="s">
        <v>332</v>
      </c>
      <c r="L2719" s="78" t="s">
        <v>17594</v>
      </c>
      <c r="M2719" s="78" t="s">
        <v>15685</v>
      </c>
      <c r="N2719" s="78" t="s">
        <v>16502</v>
      </c>
    </row>
    <row r="2720" customFormat="false" ht="15" hidden="false" customHeight="false" outlineLevel="0" collapsed="false">
      <c r="A2720" s="78" t="s">
        <v>16497</v>
      </c>
      <c r="B2720" s="78" t="s">
        <v>15632</v>
      </c>
      <c r="C2720" s="78" t="n">
        <v>21002784</v>
      </c>
      <c r="D2720" s="78" t="s">
        <v>331</v>
      </c>
      <c r="E2720" s="78" t="s">
        <v>15633</v>
      </c>
      <c r="N2720" s="78" t="s">
        <v>16502</v>
      </c>
    </row>
    <row r="2721" customFormat="false" ht="15" hidden="false" customHeight="false" outlineLevel="0" collapsed="false">
      <c r="A2721" s="78" t="s">
        <v>16497</v>
      </c>
      <c r="B2721" s="78" t="s">
        <v>15647</v>
      </c>
      <c r="C2721" s="78" t="n">
        <v>135497708</v>
      </c>
      <c r="F2721" s="78" t="s">
        <v>16498</v>
      </c>
      <c r="G2721" s="78" t="s">
        <v>15632</v>
      </c>
      <c r="H2721" s="78" t="s">
        <v>15632</v>
      </c>
      <c r="I2721" s="78" t="s">
        <v>672</v>
      </c>
      <c r="J2721" s="78" t="n">
        <v>21002784</v>
      </c>
      <c r="K2721" s="78" t="s">
        <v>331</v>
      </c>
      <c r="L2721" s="78" t="s">
        <v>17595</v>
      </c>
      <c r="M2721" s="78" t="s">
        <v>15633</v>
      </c>
      <c r="N2721" s="78" t="s">
        <v>16502</v>
      </c>
    </row>
    <row r="2722" customFormat="false" ht="15" hidden="false" customHeight="false" outlineLevel="0" collapsed="false">
      <c r="A2722" s="78" t="s">
        <v>16497</v>
      </c>
      <c r="B2722" s="78" t="s">
        <v>15640</v>
      </c>
      <c r="C2722" s="78" t="n">
        <v>124011158</v>
      </c>
      <c r="F2722" s="78" t="s">
        <v>16498</v>
      </c>
      <c r="G2722" s="78" t="s">
        <v>15632</v>
      </c>
      <c r="H2722" s="78" t="s">
        <v>15632</v>
      </c>
      <c r="I2722" s="78" t="s">
        <v>672</v>
      </c>
      <c r="J2722" s="78" t="n">
        <v>21002784</v>
      </c>
      <c r="K2722" s="78" t="s">
        <v>331</v>
      </c>
      <c r="L2722" s="78" t="s">
        <v>17595</v>
      </c>
      <c r="M2722" s="78" t="s">
        <v>15633</v>
      </c>
      <c r="N2722" s="78" t="s">
        <v>16502</v>
      </c>
    </row>
    <row r="2723" customFormat="false" ht="15" hidden="false" customHeight="false" outlineLevel="0" collapsed="false">
      <c r="A2723" s="78" t="s">
        <v>16497</v>
      </c>
      <c r="B2723" s="78" t="s">
        <v>15668</v>
      </c>
      <c r="C2723" s="78" t="n">
        <v>154787260</v>
      </c>
      <c r="F2723" s="78" t="s">
        <v>16498</v>
      </c>
      <c r="G2723" s="78" t="s">
        <v>15632</v>
      </c>
      <c r="H2723" s="78" t="s">
        <v>15632</v>
      </c>
      <c r="I2723" s="78" t="s">
        <v>672</v>
      </c>
      <c r="J2723" s="78" t="n">
        <v>21002784</v>
      </c>
      <c r="K2723" s="78" t="s">
        <v>331</v>
      </c>
      <c r="L2723" s="78" t="s">
        <v>17595</v>
      </c>
      <c r="M2723" s="78" t="s">
        <v>15633</v>
      </c>
      <c r="N2723" s="78" t="s">
        <v>16502</v>
      </c>
    </row>
    <row r="2724" customFormat="false" ht="15" hidden="false" customHeight="false" outlineLevel="0" collapsed="false">
      <c r="A2724" s="78" t="s">
        <v>16497</v>
      </c>
      <c r="B2724" s="78" t="s">
        <v>15675</v>
      </c>
      <c r="C2724" s="78" t="n">
        <v>154787263</v>
      </c>
      <c r="F2724" s="78" t="s">
        <v>16498</v>
      </c>
      <c r="G2724" s="78" t="s">
        <v>15632</v>
      </c>
      <c r="H2724" s="78" t="s">
        <v>15632</v>
      </c>
      <c r="I2724" s="78" t="s">
        <v>672</v>
      </c>
      <c r="J2724" s="78" t="n">
        <v>21002784</v>
      </c>
      <c r="K2724" s="78" t="s">
        <v>331</v>
      </c>
      <c r="L2724" s="78" t="s">
        <v>17595</v>
      </c>
      <c r="M2724" s="78" t="s">
        <v>15633</v>
      </c>
      <c r="N2724" s="78" t="s">
        <v>16502</v>
      </c>
    </row>
    <row r="2725" customFormat="false" ht="15" hidden="false" customHeight="false" outlineLevel="0" collapsed="false">
      <c r="A2725" s="78" t="s">
        <v>16497</v>
      </c>
      <c r="B2725" s="78" t="s">
        <v>15654</v>
      </c>
      <c r="C2725" s="78" t="n">
        <v>154787005</v>
      </c>
      <c r="F2725" s="78" t="s">
        <v>16498</v>
      </c>
      <c r="G2725" s="78" t="s">
        <v>15632</v>
      </c>
      <c r="H2725" s="78" t="s">
        <v>15632</v>
      </c>
      <c r="I2725" s="78" t="s">
        <v>672</v>
      </c>
      <c r="J2725" s="78" t="n">
        <v>21002784</v>
      </c>
      <c r="K2725" s="78" t="s">
        <v>331</v>
      </c>
      <c r="L2725" s="78" t="s">
        <v>17595</v>
      </c>
      <c r="M2725" s="78" t="s">
        <v>15633</v>
      </c>
      <c r="N2725" s="78" t="s">
        <v>16502</v>
      </c>
    </row>
    <row r="2726" customFormat="false" ht="15" hidden="false" customHeight="false" outlineLevel="0" collapsed="false">
      <c r="A2726" s="78" t="s">
        <v>16497</v>
      </c>
      <c r="B2726" s="78" t="s">
        <v>15661</v>
      </c>
      <c r="C2726" s="78" t="n">
        <v>154787102</v>
      </c>
      <c r="F2726" s="78" t="s">
        <v>16498</v>
      </c>
      <c r="G2726" s="78" t="s">
        <v>15632</v>
      </c>
      <c r="H2726" s="78" t="s">
        <v>15632</v>
      </c>
      <c r="I2726" s="78" t="s">
        <v>672</v>
      </c>
      <c r="J2726" s="78" t="n">
        <v>21002784</v>
      </c>
      <c r="K2726" s="78" t="s">
        <v>331</v>
      </c>
      <c r="L2726" s="78" t="s">
        <v>17595</v>
      </c>
      <c r="M2726" s="78" t="s">
        <v>15633</v>
      </c>
      <c r="N2726" s="78" t="s">
        <v>16502</v>
      </c>
    </row>
    <row r="2727" customFormat="false" ht="15" hidden="false" customHeight="false" outlineLevel="0" collapsed="false">
      <c r="A2727" s="78" t="s">
        <v>16497</v>
      </c>
      <c r="B2727" s="78" t="s">
        <v>15703</v>
      </c>
      <c r="C2727" s="78" t="n">
        <v>21004586</v>
      </c>
      <c r="D2727" s="78" t="s">
        <v>15705</v>
      </c>
      <c r="E2727" s="78" t="s">
        <v>15704</v>
      </c>
      <c r="N2727" s="78" t="s">
        <v>16502</v>
      </c>
    </row>
    <row r="2728" customFormat="false" ht="15" hidden="false" customHeight="false" outlineLevel="0" collapsed="false">
      <c r="A2728" s="78" t="s">
        <v>16497</v>
      </c>
      <c r="B2728" s="78" t="s">
        <v>15696</v>
      </c>
      <c r="C2728" s="78" t="n">
        <v>92958890</v>
      </c>
      <c r="D2728" s="78" t="s">
        <v>15698</v>
      </c>
      <c r="E2728" s="78" t="s">
        <v>15697</v>
      </c>
      <c r="N2728" s="78" t="s">
        <v>16502</v>
      </c>
    </row>
    <row r="2729" customFormat="false" ht="15" hidden="false" customHeight="false" outlineLevel="0" collapsed="false">
      <c r="A2729" s="78" t="s">
        <v>16497</v>
      </c>
      <c r="B2729" s="78" t="s">
        <v>15696</v>
      </c>
      <c r="C2729" s="78" t="n">
        <v>92958890</v>
      </c>
      <c r="D2729" s="78" t="s">
        <v>15698</v>
      </c>
      <c r="E2729" s="78" t="s">
        <v>15697</v>
      </c>
      <c r="N2729" s="78" t="s">
        <v>16502</v>
      </c>
    </row>
    <row r="2730" customFormat="false" ht="15" hidden="false" customHeight="false" outlineLevel="0" collapsed="false">
      <c r="A2730" s="78" t="s">
        <v>16497</v>
      </c>
      <c r="B2730" s="78" t="s">
        <v>15696</v>
      </c>
      <c r="C2730" s="78" t="n">
        <v>92958890</v>
      </c>
      <c r="D2730" s="78" t="s">
        <v>15698</v>
      </c>
      <c r="E2730" s="78" t="s">
        <v>15697</v>
      </c>
      <c r="N2730" s="78" t="s">
        <v>16502</v>
      </c>
    </row>
    <row r="2731" customFormat="false" ht="15" hidden="false" customHeight="false" outlineLevel="0" collapsed="false">
      <c r="A2731" s="78" t="s">
        <v>16497</v>
      </c>
      <c r="B2731" s="78" t="s">
        <v>15724</v>
      </c>
      <c r="C2731" s="78" t="n">
        <v>114785388</v>
      </c>
      <c r="D2731" s="78" t="n">
        <v>926400102</v>
      </c>
      <c r="E2731" s="78" t="s">
        <v>15725</v>
      </c>
      <c r="N2731" s="78" t="s">
        <v>16502</v>
      </c>
    </row>
    <row r="2732" customFormat="false" ht="15" hidden="false" customHeight="false" outlineLevel="0" collapsed="false">
      <c r="A2732" s="78" t="s">
        <v>16497</v>
      </c>
      <c r="B2732" s="78" t="s">
        <v>15717</v>
      </c>
      <c r="C2732" s="78" t="n">
        <v>113959066</v>
      </c>
      <c r="D2732" s="78" t="s">
        <v>15719</v>
      </c>
      <c r="E2732" s="78" t="s">
        <v>15718</v>
      </c>
      <c r="N2732" s="78" t="s">
        <v>16502</v>
      </c>
    </row>
    <row r="2733" customFormat="false" ht="15" hidden="false" customHeight="false" outlineLevel="0" collapsed="false">
      <c r="A2733" s="78" t="s">
        <v>16497</v>
      </c>
      <c r="B2733" s="78" t="s">
        <v>15525</v>
      </c>
      <c r="C2733" s="78" t="n">
        <v>155692908</v>
      </c>
      <c r="D2733" s="78" t="s">
        <v>15527</v>
      </c>
      <c r="E2733" s="78" t="s">
        <v>15526</v>
      </c>
      <c r="N2733" s="78" t="s">
        <v>16502</v>
      </c>
    </row>
    <row r="2734" customFormat="false" ht="15" hidden="false" customHeight="false" outlineLevel="0" collapsed="false">
      <c r="A2734" s="78" t="s">
        <v>16497</v>
      </c>
      <c r="B2734" s="78" t="s">
        <v>15781</v>
      </c>
      <c r="C2734" s="78" t="n">
        <v>106185410</v>
      </c>
      <c r="D2734" s="78" t="s">
        <v>15783</v>
      </c>
      <c r="E2734" s="78" t="s">
        <v>15782</v>
      </c>
      <c r="N2734" s="78" t="s">
        <v>16502</v>
      </c>
    </row>
    <row r="2735" customFormat="false" ht="15" hidden="false" customHeight="false" outlineLevel="0" collapsed="false">
      <c r="A2735" s="78" t="s">
        <v>16497</v>
      </c>
      <c r="B2735" s="78" t="s">
        <v>15781</v>
      </c>
      <c r="C2735" s="78" t="n">
        <v>106185410</v>
      </c>
      <c r="D2735" s="78" t="s">
        <v>15783</v>
      </c>
      <c r="E2735" s="78" t="s">
        <v>15782</v>
      </c>
      <c r="N2735" s="78" t="s">
        <v>16502</v>
      </c>
    </row>
    <row r="2736" customFormat="false" ht="15" hidden="false" customHeight="false" outlineLevel="0" collapsed="false">
      <c r="A2736" s="78" t="s">
        <v>16497</v>
      </c>
      <c r="B2736" s="78" t="s">
        <v>15781</v>
      </c>
      <c r="C2736" s="78" t="n">
        <v>106185410</v>
      </c>
      <c r="D2736" s="78" t="s">
        <v>15783</v>
      </c>
      <c r="E2736" s="78" t="s">
        <v>15782</v>
      </c>
      <c r="N2736" s="78" t="s">
        <v>16502</v>
      </c>
    </row>
    <row r="2737" customFormat="false" ht="15" hidden="false" customHeight="false" outlineLevel="0" collapsed="false">
      <c r="A2737" s="78" t="s">
        <v>16497</v>
      </c>
      <c r="B2737" s="78" t="s">
        <v>15781</v>
      </c>
      <c r="C2737" s="78" t="n">
        <v>106185410</v>
      </c>
      <c r="D2737" s="78" t="s">
        <v>15783</v>
      </c>
      <c r="E2737" s="78" t="s">
        <v>15782</v>
      </c>
      <c r="N2737" s="78" t="s">
        <v>16502</v>
      </c>
    </row>
    <row r="2738" customFormat="false" ht="15" hidden="false" customHeight="false" outlineLevel="0" collapsed="false">
      <c r="A2738" s="78" t="s">
        <v>16497</v>
      </c>
      <c r="B2738" s="78" t="s">
        <v>15563</v>
      </c>
      <c r="C2738" s="78" t="n">
        <v>102681640</v>
      </c>
      <c r="D2738" s="78" t="s">
        <v>15565</v>
      </c>
      <c r="E2738" s="78" t="s">
        <v>15564</v>
      </c>
      <c r="N2738" s="78" t="s">
        <v>16502</v>
      </c>
    </row>
    <row r="2739" customFormat="false" ht="15" hidden="false" customHeight="false" outlineLevel="0" collapsed="false">
      <c r="A2739" s="78" t="s">
        <v>16497</v>
      </c>
      <c r="B2739" s="78" t="s">
        <v>15556</v>
      </c>
      <c r="C2739" s="78" t="n">
        <v>85889218</v>
      </c>
      <c r="D2739" s="78" t="s">
        <v>15558</v>
      </c>
      <c r="E2739" s="78" t="s">
        <v>15557</v>
      </c>
      <c r="N2739" s="78" t="s">
        <v>16502</v>
      </c>
    </row>
    <row r="2740" customFormat="false" ht="15" hidden="false" customHeight="false" outlineLevel="0" collapsed="false">
      <c r="A2740" s="78" t="s">
        <v>16497</v>
      </c>
      <c r="B2740" s="78" t="s">
        <v>15610</v>
      </c>
      <c r="C2740" s="78" t="n">
        <v>21002607</v>
      </c>
      <c r="D2740" s="78" t="s">
        <v>330</v>
      </c>
      <c r="E2740" s="78" t="s">
        <v>15611</v>
      </c>
      <c r="N2740" s="78" t="s">
        <v>16502</v>
      </c>
    </row>
    <row r="2741" customFormat="false" ht="15" hidden="false" customHeight="false" outlineLevel="0" collapsed="false">
      <c r="A2741" s="78" t="s">
        <v>16497</v>
      </c>
      <c r="B2741" s="78" t="s">
        <v>17596</v>
      </c>
      <c r="C2741" s="78" t="n">
        <v>154780759</v>
      </c>
      <c r="F2741" s="78" t="s">
        <v>16498</v>
      </c>
      <c r="G2741" s="78" t="s">
        <v>15610</v>
      </c>
      <c r="H2741" s="78" t="s">
        <v>15610</v>
      </c>
      <c r="I2741" s="78" t="s">
        <v>671</v>
      </c>
      <c r="J2741" s="78" t="n">
        <v>21002607</v>
      </c>
      <c r="K2741" s="78" t="s">
        <v>330</v>
      </c>
      <c r="L2741" s="78" t="s">
        <v>17597</v>
      </c>
      <c r="M2741" s="78" t="s">
        <v>15611</v>
      </c>
      <c r="N2741" s="78" t="s">
        <v>16502</v>
      </c>
    </row>
    <row r="2742" customFormat="false" ht="15" hidden="false" customHeight="false" outlineLevel="0" collapsed="false">
      <c r="A2742" s="78" t="s">
        <v>16497</v>
      </c>
      <c r="B2742" s="78" t="s">
        <v>15624</v>
      </c>
      <c r="C2742" s="78" t="n">
        <v>154780828</v>
      </c>
      <c r="F2742" s="78" t="s">
        <v>16498</v>
      </c>
      <c r="G2742" s="78" t="s">
        <v>15610</v>
      </c>
      <c r="H2742" s="78" t="s">
        <v>15610</v>
      </c>
      <c r="I2742" s="78" t="s">
        <v>671</v>
      </c>
      <c r="J2742" s="78" t="n">
        <v>21002607</v>
      </c>
      <c r="K2742" s="78" t="s">
        <v>330</v>
      </c>
      <c r="L2742" s="78" t="s">
        <v>17597</v>
      </c>
      <c r="M2742" s="78" t="s">
        <v>15611</v>
      </c>
      <c r="N2742" s="78" t="s">
        <v>16502</v>
      </c>
    </row>
    <row r="2743" customFormat="false" ht="15" hidden="false" customHeight="false" outlineLevel="0" collapsed="false">
      <c r="A2743" s="78" t="s">
        <v>16497</v>
      </c>
      <c r="B2743" s="78" t="s">
        <v>17598</v>
      </c>
      <c r="C2743" s="78" t="n">
        <v>154780699</v>
      </c>
      <c r="F2743" s="78" t="s">
        <v>16498</v>
      </c>
      <c r="G2743" s="78" t="s">
        <v>15610</v>
      </c>
      <c r="H2743" s="78" t="s">
        <v>15610</v>
      </c>
      <c r="I2743" s="78" t="s">
        <v>671</v>
      </c>
      <c r="J2743" s="78" t="n">
        <v>21002607</v>
      </c>
      <c r="K2743" s="78" t="s">
        <v>330</v>
      </c>
      <c r="L2743" s="78" t="s">
        <v>17597</v>
      </c>
      <c r="M2743" s="78" t="s">
        <v>15611</v>
      </c>
      <c r="N2743" s="78" t="s">
        <v>16502</v>
      </c>
    </row>
    <row r="2744" customFormat="false" ht="15" hidden="false" customHeight="false" outlineLevel="0" collapsed="false">
      <c r="A2744" s="78" t="s">
        <v>16497</v>
      </c>
      <c r="B2744" s="78" t="s">
        <v>17599</v>
      </c>
      <c r="C2744" s="78" t="n">
        <v>154780622</v>
      </c>
      <c r="F2744" s="78" t="s">
        <v>16498</v>
      </c>
      <c r="G2744" s="78" t="s">
        <v>15610</v>
      </c>
      <c r="H2744" s="78" t="s">
        <v>15610</v>
      </c>
      <c r="I2744" s="78" t="s">
        <v>671</v>
      </c>
      <c r="J2744" s="78" t="n">
        <v>21002607</v>
      </c>
      <c r="K2744" s="78" t="s">
        <v>330</v>
      </c>
      <c r="L2744" s="78" t="s">
        <v>17597</v>
      </c>
      <c r="M2744" s="78" t="s">
        <v>15611</v>
      </c>
      <c r="N2744" s="78" t="s">
        <v>16502</v>
      </c>
    </row>
    <row r="2745" customFormat="false" ht="15" hidden="false" customHeight="false" outlineLevel="0" collapsed="false">
      <c r="A2745" s="78" t="s">
        <v>16497</v>
      </c>
      <c r="B2745" s="78" t="s">
        <v>17600</v>
      </c>
      <c r="C2745" s="78" t="n">
        <v>154780578</v>
      </c>
      <c r="F2745" s="78" t="s">
        <v>16498</v>
      </c>
      <c r="G2745" s="78" t="s">
        <v>15610</v>
      </c>
      <c r="H2745" s="78" t="s">
        <v>15610</v>
      </c>
      <c r="I2745" s="78" t="s">
        <v>671</v>
      </c>
      <c r="J2745" s="78" t="n">
        <v>21002607</v>
      </c>
      <c r="K2745" s="78" t="s">
        <v>330</v>
      </c>
      <c r="L2745" s="78" t="s">
        <v>17597</v>
      </c>
      <c r="M2745" s="78" t="s">
        <v>15611</v>
      </c>
      <c r="N2745" s="78" t="s">
        <v>16502</v>
      </c>
    </row>
    <row r="2746" customFormat="false" ht="15" hidden="false" customHeight="false" outlineLevel="0" collapsed="false">
      <c r="A2746" s="78" t="s">
        <v>16497</v>
      </c>
      <c r="B2746" s="78" t="s">
        <v>15617</v>
      </c>
      <c r="C2746" s="78" t="n">
        <v>154780499</v>
      </c>
      <c r="F2746" s="78" t="s">
        <v>16498</v>
      </c>
      <c r="G2746" s="78" t="s">
        <v>15610</v>
      </c>
      <c r="H2746" s="78" t="s">
        <v>15610</v>
      </c>
      <c r="I2746" s="78" t="s">
        <v>671</v>
      </c>
      <c r="J2746" s="78" t="n">
        <v>21002607</v>
      </c>
      <c r="K2746" s="78" t="s">
        <v>330</v>
      </c>
      <c r="L2746" s="78" t="s">
        <v>17597</v>
      </c>
      <c r="M2746" s="78" t="s">
        <v>15611</v>
      </c>
      <c r="N2746" s="78" t="s">
        <v>16502</v>
      </c>
    </row>
    <row r="2747" customFormat="false" ht="15" hidden="false" customHeight="false" outlineLevel="0" collapsed="false">
      <c r="A2747" s="78" t="s">
        <v>16497</v>
      </c>
      <c r="B2747" s="78" t="s">
        <v>17601</v>
      </c>
      <c r="C2747" s="78" t="n">
        <v>154780703</v>
      </c>
      <c r="F2747" s="78" t="s">
        <v>16498</v>
      </c>
      <c r="G2747" s="78" t="s">
        <v>15610</v>
      </c>
      <c r="H2747" s="78" t="s">
        <v>15610</v>
      </c>
      <c r="I2747" s="78" t="s">
        <v>671</v>
      </c>
      <c r="J2747" s="78" t="n">
        <v>21002607</v>
      </c>
      <c r="K2747" s="78" t="s">
        <v>330</v>
      </c>
      <c r="L2747" s="78" t="s">
        <v>17597</v>
      </c>
      <c r="M2747" s="78" t="s">
        <v>15611</v>
      </c>
      <c r="N2747" s="78" t="s">
        <v>16502</v>
      </c>
    </row>
    <row r="2748" customFormat="false" ht="15" hidden="false" customHeight="false" outlineLevel="0" collapsed="false">
      <c r="A2748" s="78" t="s">
        <v>16497</v>
      </c>
      <c r="B2748" s="78" t="s">
        <v>17602</v>
      </c>
      <c r="C2748" s="78" t="n">
        <v>154780584</v>
      </c>
      <c r="F2748" s="78" t="s">
        <v>16498</v>
      </c>
      <c r="G2748" s="78" t="s">
        <v>15610</v>
      </c>
      <c r="H2748" s="78" t="s">
        <v>15610</v>
      </c>
      <c r="I2748" s="78" t="s">
        <v>671</v>
      </c>
      <c r="J2748" s="78" t="n">
        <v>21002607</v>
      </c>
      <c r="K2748" s="78" t="s">
        <v>330</v>
      </c>
      <c r="L2748" s="78" t="s">
        <v>17597</v>
      </c>
      <c r="M2748" s="78" t="s">
        <v>15611</v>
      </c>
      <c r="N2748" s="78" t="s">
        <v>16502</v>
      </c>
    </row>
    <row r="2749" customFormat="false" ht="15" hidden="false" customHeight="false" outlineLevel="0" collapsed="false">
      <c r="A2749" s="78" t="s">
        <v>16497</v>
      </c>
      <c r="B2749" s="78" t="s">
        <v>15794</v>
      </c>
      <c r="C2749" s="78" t="n">
        <v>108404185</v>
      </c>
      <c r="D2749" s="78" t="s">
        <v>335</v>
      </c>
      <c r="E2749" s="78" t="s">
        <v>15795</v>
      </c>
      <c r="N2749" s="78" t="s">
        <v>16502</v>
      </c>
    </row>
    <row r="2750" customFormat="false" ht="15" hidden="false" customHeight="false" outlineLevel="0" collapsed="false">
      <c r="A2750" s="78" t="s">
        <v>16497</v>
      </c>
      <c r="B2750" s="78" t="s">
        <v>15814</v>
      </c>
      <c r="C2750" s="78" t="n">
        <v>21070038</v>
      </c>
      <c r="D2750" s="78" t="n">
        <v>938824109</v>
      </c>
      <c r="E2750" s="78" t="s">
        <v>15815</v>
      </c>
      <c r="N2750" s="78" t="s">
        <v>16502</v>
      </c>
    </row>
    <row r="2751" customFormat="false" ht="15" hidden="false" customHeight="false" outlineLevel="0" collapsed="false">
      <c r="A2751" s="78" t="s">
        <v>16497</v>
      </c>
      <c r="B2751" s="78" t="s">
        <v>15970</v>
      </c>
      <c r="C2751" s="78" t="n">
        <v>21004638</v>
      </c>
      <c r="D2751" s="78" t="n">
        <v>957638109</v>
      </c>
      <c r="E2751" s="78" t="s">
        <v>15971</v>
      </c>
      <c r="N2751" s="78" t="s">
        <v>16502</v>
      </c>
    </row>
    <row r="2752" customFormat="false" ht="15" hidden="false" customHeight="false" outlineLevel="0" collapsed="false">
      <c r="A2752" s="78" t="s">
        <v>16497</v>
      </c>
      <c r="B2752" s="78" t="s">
        <v>15892</v>
      </c>
      <c r="C2752" s="78" t="n">
        <v>130683045</v>
      </c>
      <c r="D2752" s="78" t="n">
        <v>934423104</v>
      </c>
      <c r="E2752" s="78" t="s">
        <v>15870</v>
      </c>
      <c r="N2752" s="78" t="s">
        <v>16502</v>
      </c>
    </row>
    <row r="2753" customFormat="false" ht="15" hidden="false" customHeight="false" outlineLevel="0" collapsed="false">
      <c r="A2753" s="78" t="s">
        <v>16497</v>
      </c>
      <c r="B2753" s="78" t="s">
        <v>17603</v>
      </c>
      <c r="C2753" s="78" t="n">
        <v>139990047</v>
      </c>
      <c r="F2753" s="78" t="s">
        <v>16498</v>
      </c>
      <c r="G2753" s="78" t="s">
        <v>15892</v>
      </c>
      <c r="H2753" s="78" t="s">
        <v>15892</v>
      </c>
      <c r="I2753" s="78" t="s">
        <v>678</v>
      </c>
      <c r="J2753" s="78" t="n">
        <v>130683045</v>
      </c>
      <c r="K2753" s="78" t="n">
        <v>934423104</v>
      </c>
      <c r="L2753" s="78" t="s">
        <v>17604</v>
      </c>
      <c r="M2753" s="78" t="s">
        <v>15870</v>
      </c>
      <c r="N2753" s="78" t="s">
        <v>16502</v>
      </c>
    </row>
    <row r="2754" customFormat="false" ht="15" hidden="false" customHeight="false" outlineLevel="0" collapsed="false">
      <c r="A2754" s="78" t="s">
        <v>16497</v>
      </c>
      <c r="B2754" s="78" t="s">
        <v>15879</v>
      </c>
      <c r="C2754" s="78" t="n">
        <v>149946339</v>
      </c>
      <c r="F2754" s="78" t="s">
        <v>16498</v>
      </c>
      <c r="G2754" s="78" t="s">
        <v>15892</v>
      </c>
      <c r="H2754" s="78" t="s">
        <v>15892</v>
      </c>
      <c r="I2754" s="78" t="s">
        <v>678</v>
      </c>
      <c r="J2754" s="78" t="n">
        <v>130683045</v>
      </c>
      <c r="K2754" s="78" t="n">
        <v>934423104</v>
      </c>
      <c r="L2754" s="78" t="s">
        <v>17604</v>
      </c>
      <c r="M2754" s="78" t="s">
        <v>15870</v>
      </c>
      <c r="N2754" s="78" t="s">
        <v>16502</v>
      </c>
    </row>
    <row r="2755" customFormat="false" ht="15" hidden="false" customHeight="false" outlineLevel="0" collapsed="false">
      <c r="A2755" s="78" t="s">
        <v>16497</v>
      </c>
      <c r="B2755" s="78" t="s">
        <v>15869</v>
      </c>
      <c r="C2755" s="78" t="n">
        <v>148202082</v>
      </c>
      <c r="F2755" s="78" t="s">
        <v>16498</v>
      </c>
      <c r="G2755" s="78" t="s">
        <v>15892</v>
      </c>
      <c r="H2755" s="78" t="s">
        <v>15892</v>
      </c>
      <c r="I2755" s="78" t="s">
        <v>678</v>
      </c>
      <c r="J2755" s="78" t="n">
        <v>130683045</v>
      </c>
      <c r="K2755" s="78" t="n">
        <v>934423104</v>
      </c>
      <c r="L2755" s="78" t="s">
        <v>17604</v>
      </c>
      <c r="M2755" s="78" t="s">
        <v>15870</v>
      </c>
      <c r="N2755" s="78" t="s">
        <v>16502</v>
      </c>
    </row>
    <row r="2756" customFormat="false" ht="15" hidden="false" customHeight="false" outlineLevel="0" collapsed="false">
      <c r="A2756" s="78" t="s">
        <v>16497</v>
      </c>
      <c r="B2756" s="78" t="s">
        <v>15886</v>
      </c>
      <c r="C2756" s="78" t="n">
        <v>155524330</v>
      </c>
      <c r="F2756" s="78" t="s">
        <v>16498</v>
      </c>
      <c r="G2756" s="78" t="s">
        <v>15892</v>
      </c>
      <c r="H2756" s="78" t="s">
        <v>15892</v>
      </c>
      <c r="I2756" s="78" t="s">
        <v>678</v>
      </c>
      <c r="J2756" s="78" t="n">
        <v>130683045</v>
      </c>
      <c r="K2756" s="78" t="n">
        <v>934423104</v>
      </c>
      <c r="L2756" s="78" t="s">
        <v>17604</v>
      </c>
      <c r="M2756" s="78" t="s">
        <v>15870</v>
      </c>
      <c r="N2756" s="78" t="s">
        <v>16502</v>
      </c>
    </row>
    <row r="2757" customFormat="false" ht="15" hidden="false" customHeight="false" outlineLevel="0" collapsed="false">
      <c r="A2757" s="78" t="s">
        <v>16497</v>
      </c>
      <c r="B2757" s="78" t="s">
        <v>15899</v>
      </c>
      <c r="C2757" s="78" t="n">
        <v>151091491</v>
      </c>
      <c r="D2757" s="78" t="s">
        <v>15901</v>
      </c>
      <c r="E2757" s="78" t="s">
        <v>15900</v>
      </c>
      <c r="N2757" s="78" t="s">
        <v>16502</v>
      </c>
    </row>
    <row r="2758" customFormat="false" ht="15" hidden="false" customHeight="false" outlineLevel="0" collapsed="false">
      <c r="A2758" s="78" t="s">
        <v>16497</v>
      </c>
      <c r="B2758" s="78" t="s">
        <v>15899</v>
      </c>
      <c r="C2758" s="78" t="n">
        <v>151091491</v>
      </c>
      <c r="D2758" s="78" t="s">
        <v>15901</v>
      </c>
      <c r="E2758" s="78" t="s">
        <v>15900</v>
      </c>
      <c r="N2758" s="78" t="s">
        <v>16502</v>
      </c>
    </row>
    <row r="2759" customFormat="false" ht="15" hidden="false" customHeight="false" outlineLevel="0" collapsed="false">
      <c r="A2759" s="78" t="s">
        <v>16497</v>
      </c>
      <c r="B2759" s="78" t="s">
        <v>15899</v>
      </c>
      <c r="C2759" s="78" t="n">
        <v>151091491</v>
      </c>
      <c r="D2759" s="78" t="s">
        <v>15901</v>
      </c>
      <c r="E2759" s="78" t="s">
        <v>15900</v>
      </c>
      <c r="N2759" s="78" t="s">
        <v>16502</v>
      </c>
    </row>
    <row r="2760" customFormat="false" ht="15" hidden="false" customHeight="false" outlineLevel="0" collapsed="false">
      <c r="A2760" s="78" t="s">
        <v>16497</v>
      </c>
      <c r="B2760" s="78" t="s">
        <v>17605</v>
      </c>
      <c r="C2760" s="78" t="n">
        <v>21059333</v>
      </c>
      <c r="D2760" s="78" t="s">
        <v>17606</v>
      </c>
      <c r="E2760" s="78" t="s">
        <v>17607</v>
      </c>
      <c r="N2760" s="78" t="s">
        <v>16502</v>
      </c>
    </row>
    <row r="2761" customFormat="false" ht="15" hidden="false" customHeight="false" outlineLevel="0" collapsed="false">
      <c r="A2761" s="78" t="s">
        <v>16497</v>
      </c>
      <c r="B2761" s="78" t="s">
        <v>17608</v>
      </c>
      <c r="C2761" s="78" t="n">
        <v>153941992</v>
      </c>
      <c r="F2761" s="78" t="s">
        <v>16498</v>
      </c>
      <c r="G2761" s="78" t="s">
        <v>17605</v>
      </c>
      <c r="H2761" s="78" t="s">
        <v>17605</v>
      </c>
      <c r="I2761" s="78" t="s">
        <v>17609</v>
      </c>
      <c r="J2761" s="78" t="n">
        <v>21059333</v>
      </c>
      <c r="K2761" s="78" t="s">
        <v>17606</v>
      </c>
      <c r="L2761" s="78" t="s">
        <v>17610</v>
      </c>
      <c r="M2761" s="78" t="s">
        <v>17607</v>
      </c>
      <c r="N2761" s="78" t="s">
        <v>16502</v>
      </c>
    </row>
    <row r="2762" customFormat="false" ht="15" hidden="false" customHeight="false" outlineLevel="0" collapsed="false">
      <c r="A2762" s="78" t="s">
        <v>16497</v>
      </c>
      <c r="B2762" s="78" t="s">
        <v>17611</v>
      </c>
      <c r="C2762" s="78" t="n">
        <v>154316888</v>
      </c>
      <c r="F2762" s="78" t="s">
        <v>16498</v>
      </c>
      <c r="G2762" s="78" t="s">
        <v>17605</v>
      </c>
      <c r="H2762" s="78" t="s">
        <v>17605</v>
      </c>
      <c r="I2762" s="78" t="s">
        <v>17609</v>
      </c>
      <c r="J2762" s="78" t="n">
        <v>21059333</v>
      </c>
      <c r="K2762" s="78" t="s">
        <v>17606</v>
      </c>
      <c r="L2762" s="78" t="s">
        <v>17610</v>
      </c>
      <c r="M2762" s="78" t="s">
        <v>17607</v>
      </c>
      <c r="N2762" s="78" t="s">
        <v>16502</v>
      </c>
    </row>
    <row r="2763" customFormat="false" ht="15" hidden="false" customHeight="false" outlineLevel="0" collapsed="false">
      <c r="A2763" s="78" t="s">
        <v>16497</v>
      </c>
      <c r="B2763" s="78" t="s">
        <v>17612</v>
      </c>
      <c r="C2763" s="78" t="n">
        <v>158013808</v>
      </c>
      <c r="F2763" s="78" t="s">
        <v>16498</v>
      </c>
      <c r="G2763" s="78" t="s">
        <v>17605</v>
      </c>
      <c r="H2763" s="78" t="s">
        <v>17605</v>
      </c>
      <c r="I2763" s="78" t="s">
        <v>17609</v>
      </c>
      <c r="J2763" s="78" t="n">
        <v>21059333</v>
      </c>
      <c r="K2763" s="78" t="s">
        <v>17606</v>
      </c>
      <c r="L2763" s="78" t="s">
        <v>17610</v>
      </c>
      <c r="M2763" s="78" t="s">
        <v>17607</v>
      </c>
      <c r="N2763" s="78" t="s">
        <v>16502</v>
      </c>
    </row>
    <row r="2764" customFormat="false" ht="15" hidden="false" customHeight="false" outlineLevel="0" collapsed="false">
      <c r="A2764" s="78" t="s">
        <v>16497</v>
      </c>
      <c r="B2764" s="78" t="s">
        <v>17613</v>
      </c>
      <c r="C2764" s="78" t="n">
        <v>153942069</v>
      </c>
      <c r="F2764" s="78" t="s">
        <v>16498</v>
      </c>
      <c r="G2764" s="78" t="s">
        <v>17605</v>
      </c>
      <c r="H2764" s="78" t="s">
        <v>17605</v>
      </c>
      <c r="I2764" s="78" t="s">
        <v>17609</v>
      </c>
      <c r="J2764" s="78" t="n">
        <v>21059333</v>
      </c>
      <c r="K2764" s="78" t="s">
        <v>17606</v>
      </c>
      <c r="L2764" s="78" t="s">
        <v>17610</v>
      </c>
      <c r="M2764" s="78" t="s">
        <v>17607</v>
      </c>
      <c r="N2764" s="78" t="s">
        <v>16502</v>
      </c>
    </row>
    <row r="2765" customFormat="false" ht="15" hidden="false" customHeight="false" outlineLevel="0" collapsed="false">
      <c r="A2765" s="78" t="s">
        <v>16497</v>
      </c>
      <c r="B2765" s="78" t="s">
        <v>17614</v>
      </c>
      <c r="C2765" s="78" t="n">
        <v>153942073</v>
      </c>
      <c r="F2765" s="78" t="s">
        <v>16498</v>
      </c>
      <c r="G2765" s="78" t="s">
        <v>17605</v>
      </c>
      <c r="H2765" s="78" t="s">
        <v>17605</v>
      </c>
      <c r="I2765" s="78" t="s">
        <v>17609</v>
      </c>
      <c r="J2765" s="78" t="n">
        <v>21059333</v>
      </c>
      <c r="K2765" s="78" t="s">
        <v>17606</v>
      </c>
      <c r="L2765" s="78" t="s">
        <v>17610</v>
      </c>
      <c r="M2765" s="78" t="s">
        <v>17607</v>
      </c>
      <c r="N2765" s="78" t="s">
        <v>16502</v>
      </c>
    </row>
    <row r="2766" customFormat="false" ht="15" hidden="false" customHeight="false" outlineLevel="0" collapsed="false">
      <c r="A2766" s="78" t="s">
        <v>16497</v>
      </c>
      <c r="B2766" s="78" t="s">
        <v>17615</v>
      </c>
      <c r="C2766" s="78" t="n">
        <v>153942076</v>
      </c>
      <c r="F2766" s="78" t="s">
        <v>16498</v>
      </c>
      <c r="G2766" s="78" t="s">
        <v>17605</v>
      </c>
      <c r="H2766" s="78" t="s">
        <v>17605</v>
      </c>
      <c r="I2766" s="78" t="s">
        <v>17609</v>
      </c>
      <c r="J2766" s="78" t="n">
        <v>21059333</v>
      </c>
      <c r="K2766" s="78" t="s">
        <v>17606</v>
      </c>
      <c r="L2766" s="78" t="s">
        <v>17610</v>
      </c>
      <c r="M2766" s="78" t="s">
        <v>17607</v>
      </c>
      <c r="N2766" s="78" t="s">
        <v>16502</v>
      </c>
    </row>
    <row r="2767" customFormat="false" ht="15" hidden="false" customHeight="false" outlineLevel="0" collapsed="false">
      <c r="A2767" s="78" t="s">
        <v>16497</v>
      </c>
      <c r="B2767" s="78" t="s">
        <v>17616</v>
      </c>
      <c r="C2767" s="78" t="n">
        <v>153942088</v>
      </c>
      <c r="F2767" s="78" t="s">
        <v>16498</v>
      </c>
      <c r="G2767" s="78" t="s">
        <v>17605</v>
      </c>
      <c r="H2767" s="78" t="s">
        <v>17605</v>
      </c>
      <c r="I2767" s="78" t="s">
        <v>17609</v>
      </c>
      <c r="J2767" s="78" t="n">
        <v>21059333</v>
      </c>
      <c r="K2767" s="78" t="s">
        <v>17606</v>
      </c>
      <c r="L2767" s="78" t="s">
        <v>17610</v>
      </c>
      <c r="M2767" s="78" t="s">
        <v>17607</v>
      </c>
      <c r="N2767" s="78" t="s">
        <v>16502</v>
      </c>
    </row>
    <row r="2768" customFormat="false" ht="15" hidden="false" customHeight="false" outlineLevel="0" collapsed="false">
      <c r="A2768" s="78" t="s">
        <v>16497</v>
      </c>
      <c r="B2768" s="78" t="s">
        <v>15911</v>
      </c>
      <c r="C2768" s="78" t="n">
        <v>21002622</v>
      </c>
      <c r="D2768" s="78" t="n">
        <v>949746101</v>
      </c>
      <c r="E2768" s="78" t="s">
        <v>15912</v>
      </c>
      <c r="N2768" s="78" t="s">
        <v>16502</v>
      </c>
    </row>
    <row r="2769" customFormat="false" ht="15" hidden="false" customHeight="false" outlineLevel="0" collapsed="false">
      <c r="A2769" s="78" t="s">
        <v>16497</v>
      </c>
      <c r="B2769" s="78" t="s">
        <v>15918</v>
      </c>
      <c r="C2769" s="78" t="n">
        <v>118525977</v>
      </c>
      <c r="F2769" s="78" t="s">
        <v>16498</v>
      </c>
      <c r="G2769" s="78" t="s">
        <v>15911</v>
      </c>
      <c r="H2769" s="78" t="s">
        <v>15911</v>
      </c>
      <c r="I2769" s="78" t="s">
        <v>17617</v>
      </c>
      <c r="J2769" s="78" t="n">
        <v>21002622</v>
      </c>
      <c r="K2769" s="78" t="n">
        <v>949746101</v>
      </c>
      <c r="L2769" s="78" t="s">
        <v>17618</v>
      </c>
      <c r="M2769" s="78" t="s">
        <v>15912</v>
      </c>
      <c r="N2769" s="78" t="s">
        <v>16502</v>
      </c>
    </row>
    <row r="2770" customFormat="false" ht="15" hidden="false" customHeight="false" outlineLevel="0" collapsed="false">
      <c r="A2770" s="78" t="s">
        <v>16497</v>
      </c>
      <c r="B2770" s="78" t="s">
        <v>15925</v>
      </c>
      <c r="C2770" s="78" t="n">
        <v>118525936</v>
      </c>
      <c r="F2770" s="78" t="s">
        <v>16498</v>
      </c>
      <c r="G2770" s="78" t="s">
        <v>15911</v>
      </c>
      <c r="H2770" s="78" t="s">
        <v>15911</v>
      </c>
      <c r="I2770" s="78" t="s">
        <v>17617</v>
      </c>
      <c r="J2770" s="78" t="n">
        <v>21002622</v>
      </c>
      <c r="K2770" s="78" t="n">
        <v>949746101</v>
      </c>
      <c r="L2770" s="78" t="s">
        <v>17618</v>
      </c>
      <c r="M2770" s="78" t="s">
        <v>15912</v>
      </c>
      <c r="N2770" s="78" t="s">
        <v>16502</v>
      </c>
    </row>
    <row r="2771" customFormat="false" ht="15" hidden="false" customHeight="false" outlineLevel="0" collapsed="false">
      <c r="A2771" s="78" t="s">
        <v>16497</v>
      </c>
      <c r="B2771" s="78" t="s">
        <v>15946</v>
      </c>
      <c r="C2771" s="78" t="n">
        <v>146691634</v>
      </c>
      <c r="F2771" s="78" t="s">
        <v>16498</v>
      </c>
      <c r="G2771" s="78" t="s">
        <v>15911</v>
      </c>
      <c r="H2771" s="78" t="s">
        <v>15911</v>
      </c>
      <c r="I2771" s="78" t="s">
        <v>17617</v>
      </c>
      <c r="J2771" s="78" t="n">
        <v>21002622</v>
      </c>
      <c r="K2771" s="78" t="n">
        <v>949746101</v>
      </c>
      <c r="L2771" s="78" t="s">
        <v>17618</v>
      </c>
      <c r="M2771" s="78" t="s">
        <v>15912</v>
      </c>
      <c r="N2771" s="78" t="s">
        <v>16502</v>
      </c>
    </row>
    <row r="2772" customFormat="false" ht="15" hidden="false" customHeight="false" outlineLevel="0" collapsed="false">
      <c r="A2772" s="78" t="s">
        <v>16497</v>
      </c>
      <c r="B2772" s="78" t="s">
        <v>15939</v>
      </c>
      <c r="C2772" s="78" t="n">
        <v>146691521</v>
      </c>
      <c r="F2772" s="78" t="s">
        <v>16498</v>
      </c>
      <c r="G2772" s="78" t="s">
        <v>15911</v>
      </c>
      <c r="H2772" s="78" t="s">
        <v>15911</v>
      </c>
      <c r="I2772" s="78" t="s">
        <v>17617</v>
      </c>
      <c r="J2772" s="78" t="n">
        <v>21002622</v>
      </c>
      <c r="K2772" s="78" t="n">
        <v>949746101</v>
      </c>
      <c r="L2772" s="78" t="s">
        <v>17618</v>
      </c>
      <c r="M2772" s="78" t="s">
        <v>15912</v>
      </c>
      <c r="N2772" s="78" t="s">
        <v>16502</v>
      </c>
    </row>
    <row r="2773" customFormat="false" ht="15" hidden="false" customHeight="false" outlineLevel="0" collapsed="false">
      <c r="A2773" s="78" t="s">
        <v>16497</v>
      </c>
      <c r="B2773" s="78" t="s">
        <v>15953</v>
      </c>
      <c r="C2773" s="78" t="n">
        <v>146756898</v>
      </c>
      <c r="F2773" s="78" t="s">
        <v>16498</v>
      </c>
      <c r="G2773" s="78" t="s">
        <v>15911</v>
      </c>
      <c r="H2773" s="78" t="s">
        <v>15911</v>
      </c>
      <c r="I2773" s="78" t="s">
        <v>17617</v>
      </c>
      <c r="J2773" s="78" t="n">
        <v>21002622</v>
      </c>
      <c r="K2773" s="78" t="n">
        <v>949746101</v>
      </c>
      <c r="L2773" s="78" t="s">
        <v>17618</v>
      </c>
      <c r="M2773" s="78" t="s">
        <v>15912</v>
      </c>
      <c r="N2773" s="78" t="s">
        <v>16502</v>
      </c>
    </row>
    <row r="2774" customFormat="false" ht="15" hidden="false" customHeight="false" outlineLevel="0" collapsed="false">
      <c r="A2774" s="78" t="s">
        <v>16497</v>
      </c>
      <c r="B2774" s="78" t="s">
        <v>15932</v>
      </c>
      <c r="C2774" s="78" t="n">
        <v>146179600</v>
      </c>
      <c r="F2774" s="78" t="s">
        <v>16498</v>
      </c>
      <c r="G2774" s="78" t="s">
        <v>15911</v>
      </c>
      <c r="H2774" s="78" t="s">
        <v>15911</v>
      </c>
      <c r="I2774" s="78" t="s">
        <v>17617</v>
      </c>
      <c r="J2774" s="78" t="n">
        <v>21002622</v>
      </c>
      <c r="K2774" s="78" t="n">
        <v>949746101</v>
      </c>
      <c r="L2774" s="78" t="s">
        <v>17618</v>
      </c>
      <c r="M2774" s="78" t="s">
        <v>15912</v>
      </c>
      <c r="N2774" s="78" t="s">
        <v>16502</v>
      </c>
    </row>
    <row r="2775" customFormat="false" ht="15" hidden="false" customHeight="false" outlineLevel="0" collapsed="false">
      <c r="A2775" s="78" t="s">
        <v>16497</v>
      </c>
      <c r="B2775" s="78" t="s">
        <v>15979</v>
      </c>
      <c r="C2775" s="78" t="n">
        <v>21002626</v>
      </c>
      <c r="D2775" s="78" t="n">
        <v>963320106</v>
      </c>
      <c r="E2775" s="78" t="s">
        <v>15980</v>
      </c>
      <c r="N2775" s="78" t="s">
        <v>16502</v>
      </c>
    </row>
    <row r="2776" customFormat="false" ht="15" hidden="false" customHeight="false" outlineLevel="0" collapsed="false">
      <c r="A2776" s="78" t="s">
        <v>16497</v>
      </c>
      <c r="B2776" s="78" t="s">
        <v>17619</v>
      </c>
      <c r="C2776" s="78" t="n">
        <v>158430936</v>
      </c>
      <c r="F2776" s="78" t="s">
        <v>16506</v>
      </c>
      <c r="G2776" s="78" t="s">
        <v>17620</v>
      </c>
      <c r="M2776" s="78" t="s">
        <v>15988</v>
      </c>
      <c r="N2776" s="78" t="s">
        <v>16502</v>
      </c>
    </row>
    <row r="2777" customFormat="false" ht="15" hidden="false" customHeight="false" outlineLevel="0" collapsed="false">
      <c r="A2777" s="78" t="s">
        <v>16497</v>
      </c>
      <c r="B2777" s="78" t="s">
        <v>16086</v>
      </c>
      <c r="C2777" s="78" t="n">
        <v>32864111</v>
      </c>
      <c r="D2777" s="78" t="s">
        <v>16088</v>
      </c>
      <c r="E2777" s="78" t="s">
        <v>16087</v>
      </c>
      <c r="N2777" s="78" t="s">
        <v>16502</v>
      </c>
    </row>
    <row r="2778" customFormat="false" ht="15" hidden="false" customHeight="false" outlineLevel="0" collapsed="false">
      <c r="A2778" s="78" t="s">
        <v>16497</v>
      </c>
      <c r="B2778" s="78" t="s">
        <v>16086</v>
      </c>
      <c r="C2778" s="78" t="n">
        <v>32864111</v>
      </c>
      <c r="D2778" s="78" t="s">
        <v>16088</v>
      </c>
      <c r="E2778" s="78" t="s">
        <v>16087</v>
      </c>
      <c r="N2778" s="78" t="s">
        <v>16502</v>
      </c>
    </row>
    <row r="2779" customFormat="false" ht="15" hidden="false" customHeight="false" outlineLevel="0" collapsed="false">
      <c r="A2779" s="78" t="s">
        <v>16497</v>
      </c>
      <c r="B2779" s="78" t="s">
        <v>16086</v>
      </c>
      <c r="C2779" s="78" t="n">
        <v>32864111</v>
      </c>
      <c r="D2779" s="78" t="s">
        <v>16088</v>
      </c>
      <c r="E2779" s="78" t="s">
        <v>16087</v>
      </c>
      <c r="N2779" s="78" t="s">
        <v>16502</v>
      </c>
    </row>
    <row r="2780" customFormat="false" ht="15" hidden="false" customHeight="false" outlineLevel="0" collapsed="false">
      <c r="A2780" s="78" t="s">
        <v>16497</v>
      </c>
      <c r="B2780" s="78" t="s">
        <v>16086</v>
      </c>
      <c r="C2780" s="78" t="n">
        <v>32864111</v>
      </c>
      <c r="D2780" s="78" t="s">
        <v>16088</v>
      </c>
      <c r="E2780" s="78" t="s">
        <v>16087</v>
      </c>
      <c r="N2780" s="78" t="s">
        <v>16502</v>
      </c>
    </row>
    <row r="2781" customFormat="false" ht="15" hidden="false" customHeight="false" outlineLevel="0" collapsed="false">
      <c r="A2781" s="78" t="s">
        <v>16497</v>
      </c>
      <c r="B2781" s="78" t="s">
        <v>16094</v>
      </c>
      <c r="C2781" s="78" t="n">
        <v>154675565</v>
      </c>
      <c r="D2781" s="78" t="s">
        <v>1184</v>
      </c>
      <c r="E2781" s="78" t="s">
        <v>16095</v>
      </c>
      <c r="F2781" s="78" t="s">
        <v>16498</v>
      </c>
      <c r="G2781" s="78" t="s">
        <v>16086</v>
      </c>
      <c r="H2781" s="78" t="s">
        <v>16086</v>
      </c>
      <c r="I2781" s="78" t="s">
        <v>17621</v>
      </c>
      <c r="J2781" s="78" t="n">
        <v>32864111</v>
      </c>
      <c r="K2781" s="78" t="s">
        <v>16088</v>
      </c>
      <c r="L2781" s="78" t="s">
        <v>17622</v>
      </c>
      <c r="M2781" s="78" t="s">
        <v>16087</v>
      </c>
      <c r="N2781" s="78" t="s">
        <v>16502</v>
      </c>
    </row>
    <row r="2782" customFormat="false" ht="15" hidden="false" customHeight="false" outlineLevel="0" collapsed="false">
      <c r="A2782" s="78" t="s">
        <v>16497</v>
      </c>
      <c r="B2782" s="78" t="s">
        <v>16094</v>
      </c>
      <c r="C2782" s="78" t="n">
        <v>154675565</v>
      </c>
      <c r="D2782" s="78" t="s">
        <v>1184</v>
      </c>
      <c r="E2782" s="78" t="s">
        <v>16095</v>
      </c>
      <c r="F2782" s="78" t="s">
        <v>16498</v>
      </c>
      <c r="G2782" s="78" t="s">
        <v>16086</v>
      </c>
      <c r="H2782" s="78" t="s">
        <v>16086</v>
      </c>
      <c r="I2782" s="78" t="s">
        <v>17621</v>
      </c>
      <c r="J2782" s="78" t="n">
        <v>32864111</v>
      </c>
      <c r="K2782" s="78" t="s">
        <v>16088</v>
      </c>
      <c r="L2782" s="78" t="s">
        <v>17622</v>
      </c>
      <c r="M2782" s="78" t="s">
        <v>16087</v>
      </c>
      <c r="N2782" s="78" t="s">
        <v>16502</v>
      </c>
    </row>
    <row r="2783" customFormat="false" ht="15" hidden="false" customHeight="false" outlineLevel="0" collapsed="false">
      <c r="A2783" s="78" t="s">
        <v>16497</v>
      </c>
      <c r="B2783" s="78" t="s">
        <v>16094</v>
      </c>
      <c r="C2783" s="78" t="n">
        <v>154675565</v>
      </c>
      <c r="D2783" s="78" t="s">
        <v>1184</v>
      </c>
      <c r="E2783" s="78" t="s">
        <v>16095</v>
      </c>
      <c r="F2783" s="78" t="s">
        <v>16498</v>
      </c>
      <c r="G2783" s="78" t="s">
        <v>16086</v>
      </c>
      <c r="H2783" s="78" t="s">
        <v>16086</v>
      </c>
      <c r="I2783" s="78" t="s">
        <v>17621</v>
      </c>
      <c r="J2783" s="78" t="n">
        <v>32864111</v>
      </c>
      <c r="K2783" s="78" t="s">
        <v>16088</v>
      </c>
      <c r="L2783" s="78" t="s">
        <v>17622</v>
      </c>
      <c r="M2783" s="78" t="s">
        <v>16087</v>
      </c>
      <c r="N2783" s="78" t="s">
        <v>16502</v>
      </c>
    </row>
    <row r="2784" customFormat="false" ht="15" hidden="false" customHeight="false" outlineLevel="0" collapsed="false">
      <c r="A2784" s="78" t="s">
        <v>16497</v>
      </c>
      <c r="B2784" s="78" t="s">
        <v>16094</v>
      </c>
      <c r="C2784" s="78" t="n">
        <v>154675565</v>
      </c>
      <c r="D2784" s="78" t="s">
        <v>1184</v>
      </c>
      <c r="E2784" s="78" t="s">
        <v>16095</v>
      </c>
      <c r="F2784" s="78" t="s">
        <v>16498</v>
      </c>
      <c r="G2784" s="78" t="s">
        <v>16086</v>
      </c>
      <c r="H2784" s="78" t="s">
        <v>16086</v>
      </c>
      <c r="I2784" s="78" t="s">
        <v>17621</v>
      </c>
      <c r="J2784" s="78" t="n">
        <v>32864111</v>
      </c>
      <c r="K2784" s="78" t="s">
        <v>16088</v>
      </c>
      <c r="L2784" s="78" t="s">
        <v>17622</v>
      </c>
      <c r="M2784" s="78" t="s">
        <v>16087</v>
      </c>
      <c r="N2784" s="78" t="s">
        <v>16502</v>
      </c>
    </row>
    <row r="2785" customFormat="false" ht="15" hidden="false" customHeight="false" outlineLevel="0" collapsed="false">
      <c r="A2785" s="78" t="s">
        <v>16497</v>
      </c>
      <c r="B2785" s="78" t="s">
        <v>17623</v>
      </c>
      <c r="C2785" s="78" t="n">
        <v>21002628</v>
      </c>
      <c r="D2785" s="78" t="n">
        <v>969457100</v>
      </c>
      <c r="E2785" s="78" t="s">
        <v>16004</v>
      </c>
      <c r="N2785" s="78" t="s">
        <v>16502</v>
      </c>
    </row>
    <row r="2786" customFormat="false" ht="15" hidden="false" customHeight="false" outlineLevel="0" collapsed="false">
      <c r="A2786" s="78" t="s">
        <v>16497</v>
      </c>
      <c r="B2786" s="78" t="s">
        <v>16003</v>
      </c>
      <c r="C2786" s="78" t="n">
        <v>150612565</v>
      </c>
      <c r="F2786" s="78" t="s">
        <v>16498</v>
      </c>
      <c r="G2786" s="78" t="s">
        <v>17623</v>
      </c>
      <c r="H2786" s="78" t="s">
        <v>17623</v>
      </c>
      <c r="I2786" s="78" t="s">
        <v>682</v>
      </c>
      <c r="J2786" s="78" t="n">
        <v>21002628</v>
      </c>
      <c r="K2786" s="78" t="n">
        <v>969457100</v>
      </c>
      <c r="L2786" s="78" t="s">
        <v>17624</v>
      </c>
      <c r="M2786" s="78" t="s">
        <v>16004</v>
      </c>
      <c r="N2786" s="78" t="s">
        <v>16502</v>
      </c>
    </row>
    <row r="2787" customFormat="false" ht="15" hidden="false" customHeight="false" outlineLevel="0" collapsed="false">
      <c r="A2787" s="78" t="s">
        <v>16497</v>
      </c>
      <c r="B2787" s="78" t="s">
        <v>15824</v>
      </c>
      <c r="C2787" s="78" t="n">
        <v>21002613</v>
      </c>
      <c r="D2787" s="78" t="n">
        <v>931142103</v>
      </c>
      <c r="E2787" s="78" t="s">
        <v>15825</v>
      </c>
      <c r="N2787" s="78" t="s">
        <v>16502</v>
      </c>
    </row>
    <row r="2788" customFormat="false" ht="15" hidden="false" customHeight="false" outlineLevel="0" collapsed="false">
      <c r="A2788" s="78" t="s">
        <v>16497</v>
      </c>
      <c r="B2788" s="78" t="s">
        <v>15838</v>
      </c>
      <c r="C2788" s="78" t="n">
        <v>153943893</v>
      </c>
      <c r="F2788" s="78" t="s">
        <v>16498</v>
      </c>
      <c r="G2788" s="78" t="s">
        <v>15824</v>
      </c>
      <c r="H2788" s="78" t="s">
        <v>15824</v>
      </c>
      <c r="I2788" s="78" t="s">
        <v>677</v>
      </c>
      <c r="J2788" s="78" t="n">
        <v>21002613</v>
      </c>
      <c r="K2788" s="78" t="n">
        <v>931142103</v>
      </c>
      <c r="L2788" s="78" t="s">
        <v>17625</v>
      </c>
      <c r="M2788" s="78" t="s">
        <v>15825</v>
      </c>
      <c r="N2788" s="78" t="s">
        <v>16502</v>
      </c>
    </row>
    <row r="2789" customFormat="false" ht="15" hidden="false" customHeight="false" outlineLevel="0" collapsed="false">
      <c r="A2789" s="78" t="s">
        <v>16497</v>
      </c>
      <c r="B2789" s="78" t="s">
        <v>17626</v>
      </c>
      <c r="C2789" s="78" t="n">
        <v>153943894</v>
      </c>
      <c r="F2789" s="78" t="s">
        <v>16498</v>
      </c>
      <c r="G2789" s="78" t="s">
        <v>15824</v>
      </c>
      <c r="H2789" s="78" t="s">
        <v>15824</v>
      </c>
      <c r="I2789" s="78" t="s">
        <v>677</v>
      </c>
      <c r="J2789" s="78" t="n">
        <v>21002613</v>
      </c>
      <c r="K2789" s="78" t="n">
        <v>931142103</v>
      </c>
      <c r="L2789" s="78" t="s">
        <v>17625</v>
      </c>
      <c r="M2789" s="78" t="s">
        <v>15825</v>
      </c>
      <c r="N2789" s="78" t="s">
        <v>16502</v>
      </c>
    </row>
    <row r="2790" customFormat="false" ht="15" hidden="false" customHeight="false" outlineLevel="0" collapsed="false">
      <c r="A2790" s="78" t="s">
        <v>16497</v>
      </c>
      <c r="B2790" s="78" t="s">
        <v>17627</v>
      </c>
      <c r="C2790" s="78" t="n">
        <v>153943916</v>
      </c>
      <c r="F2790" s="78" t="s">
        <v>16498</v>
      </c>
      <c r="G2790" s="78" t="s">
        <v>15824</v>
      </c>
      <c r="H2790" s="78" t="s">
        <v>15824</v>
      </c>
      <c r="I2790" s="78" t="s">
        <v>677</v>
      </c>
      <c r="J2790" s="78" t="n">
        <v>21002613</v>
      </c>
      <c r="K2790" s="78" t="n">
        <v>931142103</v>
      </c>
      <c r="L2790" s="78" t="s">
        <v>17625</v>
      </c>
      <c r="M2790" s="78" t="s">
        <v>15825</v>
      </c>
      <c r="N2790" s="78" t="s">
        <v>16502</v>
      </c>
    </row>
    <row r="2791" customFormat="false" ht="15" hidden="false" customHeight="false" outlineLevel="0" collapsed="false">
      <c r="A2791" s="78" t="s">
        <v>16497</v>
      </c>
      <c r="B2791" s="78" t="s">
        <v>17628</v>
      </c>
      <c r="C2791" s="78" t="n">
        <v>153943919</v>
      </c>
      <c r="F2791" s="78" t="s">
        <v>16498</v>
      </c>
      <c r="G2791" s="78" t="s">
        <v>15824</v>
      </c>
      <c r="H2791" s="78" t="s">
        <v>15824</v>
      </c>
      <c r="I2791" s="78" t="s">
        <v>677</v>
      </c>
      <c r="J2791" s="78" t="n">
        <v>21002613</v>
      </c>
      <c r="K2791" s="78" t="n">
        <v>931142103</v>
      </c>
      <c r="L2791" s="78" t="s">
        <v>17625</v>
      </c>
      <c r="M2791" s="78" t="s">
        <v>15825</v>
      </c>
      <c r="N2791" s="78" t="s">
        <v>16502</v>
      </c>
    </row>
    <row r="2792" customFormat="false" ht="15" hidden="false" customHeight="false" outlineLevel="0" collapsed="false">
      <c r="A2792" s="78" t="s">
        <v>16497</v>
      </c>
      <c r="B2792" s="78" t="s">
        <v>17629</v>
      </c>
      <c r="C2792" s="78" t="n">
        <v>153943768</v>
      </c>
      <c r="F2792" s="78" t="s">
        <v>16498</v>
      </c>
      <c r="G2792" s="78" t="s">
        <v>15824</v>
      </c>
      <c r="H2792" s="78" t="s">
        <v>15824</v>
      </c>
      <c r="I2792" s="78" t="s">
        <v>677</v>
      </c>
      <c r="J2792" s="78" t="n">
        <v>21002613</v>
      </c>
      <c r="K2792" s="78" t="n">
        <v>931142103</v>
      </c>
      <c r="L2792" s="78" t="s">
        <v>17625</v>
      </c>
      <c r="M2792" s="78" t="s">
        <v>15825</v>
      </c>
      <c r="N2792" s="78" t="s">
        <v>16502</v>
      </c>
    </row>
    <row r="2793" customFormat="false" ht="15" hidden="false" customHeight="false" outlineLevel="0" collapsed="false">
      <c r="A2793" s="78" t="s">
        <v>16497</v>
      </c>
      <c r="B2793" s="78" t="s">
        <v>17630</v>
      </c>
      <c r="C2793" s="78" t="n">
        <v>153943817</v>
      </c>
      <c r="F2793" s="78" t="s">
        <v>16498</v>
      </c>
      <c r="G2793" s="78" t="s">
        <v>15824</v>
      </c>
      <c r="H2793" s="78" t="s">
        <v>15824</v>
      </c>
      <c r="I2793" s="78" t="s">
        <v>677</v>
      </c>
      <c r="J2793" s="78" t="n">
        <v>21002613</v>
      </c>
      <c r="K2793" s="78" t="n">
        <v>931142103</v>
      </c>
      <c r="L2793" s="78" t="s">
        <v>17625</v>
      </c>
      <c r="M2793" s="78" t="s">
        <v>15825</v>
      </c>
      <c r="N2793" s="78" t="s">
        <v>16502</v>
      </c>
    </row>
    <row r="2794" customFormat="false" ht="15" hidden="false" customHeight="false" outlineLevel="0" collapsed="false">
      <c r="A2794" s="78" t="s">
        <v>16497</v>
      </c>
      <c r="B2794" s="78" t="s">
        <v>15831</v>
      </c>
      <c r="C2794" s="78" t="n">
        <v>153943820</v>
      </c>
      <c r="F2794" s="78" t="s">
        <v>16498</v>
      </c>
      <c r="G2794" s="78" t="s">
        <v>15824</v>
      </c>
      <c r="H2794" s="78" t="s">
        <v>15824</v>
      </c>
      <c r="I2794" s="78" t="s">
        <v>677</v>
      </c>
      <c r="J2794" s="78" t="n">
        <v>21002613</v>
      </c>
      <c r="K2794" s="78" t="n">
        <v>931142103</v>
      </c>
      <c r="L2794" s="78" t="s">
        <v>17625</v>
      </c>
      <c r="M2794" s="78" t="s">
        <v>15825</v>
      </c>
      <c r="N2794" s="78" t="s">
        <v>16502</v>
      </c>
    </row>
    <row r="2795" customFormat="false" ht="15" hidden="false" customHeight="false" outlineLevel="0" collapsed="false">
      <c r="A2795" s="78" t="s">
        <v>16497</v>
      </c>
      <c r="B2795" s="78" t="s">
        <v>17631</v>
      </c>
      <c r="C2795" s="78" t="n">
        <v>153943823</v>
      </c>
      <c r="F2795" s="78" t="s">
        <v>16498</v>
      </c>
      <c r="G2795" s="78" t="s">
        <v>15824</v>
      </c>
      <c r="H2795" s="78" t="s">
        <v>15824</v>
      </c>
      <c r="I2795" s="78" t="s">
        <v>677</v>
      </c>
      <c r="J2795" s="78" t="n">
        <v>21002613</v>
      </c>
      <c r="K2795" s="78" t="n">
        <v>931142103</v>
      </c>
      <c r="L2795" s="78" t="s">
        <v>17625</v>
      </c>
      <c r="M2795" s="78" t="s">
        <v>15825</v>
      </c>
      <c r="N2795" s="78" t="s">
        <v>16502</v>
      </c>
    </row>
    <row r="2796" customFormat="false" ht="15" hidden="false" customHeight="false" outlineLevel="0" collapsed="false">
      <c r="A2796" s="78" t="s">
        <v>16497</v>
      </c>
      <c r="B2796" s="78" t="s">
        <v>15021</v>
      </c>
      <c r="C2796" s="78" t="n">
        <v>152858764</v>
      </c>
      <c r="F2796" s="78" t="s">
        <v>16933</v>
      </c>
      <c r="G2796" s="78" t="s">
        <v>17632</v>
      </c>
      <c r="H2796" s="78" t="s">
        <v>17632</v>
      </c>
      <c r="I2796" s="78" t="s">
        <v>17633</v>
      </c>
      <c r="J2796" s="78" t="n">
        <v>73369510</v>
      </c>
      <c r="K2796" s="78" t="s">
        <v>17634</v>
      </c>
      <c r="L2796" s="78" t="s">
        <v>17635</v>
      </c>
      <c r="M2796" s="78" t="s">
        <v>15022</v>
      </c>
      <c r="N2796" s="78" t="s">
        <v>16502</v>
      </c>
    </row>
    <row r="2797" customFormat="false" ht="15" hidden="false" customHeight="false" outlineLevel="0" collapsed="false">
      <c r="A2797" s="78" t="s">
        <v>16497</v>
      </c>
      <c r="B2797" s="78" t="s">
        <v>16036</v>
      </c>
      <c r="C2797" s="78" t="n">
        <v>21070140</v>
      </c>
      <c r="D2797" s="78" t="n">
        <v>977852102</v>
      </c>
      <c r="E2797" s="78" t="s">
        <v>16037</v>
      </c>
      <c r="N2797" s="78" t="s">
        <v>16502</v>
      </c>
    </row>
    <row r="2798" customFormat="false" ht="15" hidden="false" customHeight="false" outlineLevel="0" collapsed="false">
      <c r="A2798" s="78" t="s">
        <v>16497</v>
      </c>
      <c r="B2798" s="78" t="s">
        <v>16036</v>
      </c>
      <c r="C2798" s="78" t="n">
        <v>21070140</v>
      </c>
      <c r="D2798" s="78" t="n">
        <v>977852102</v>
      </c>
      <c r="E2798" s="78" t="s">
        <v>16037</v>
      </c>
      <c r="N2798" s="78" t="s">
        <v>16502</v>
      </c>
    </row>
    <row r="2799" customFormat="false" ht="15" hidden="false" customHeight="false" outlineLevel="0" collapsed="false">
      <c r="A2799" s="78" t="s">
        <v>16497</v>
      </c>
      <c r="B2799" s="78" t="s">
        <v>16036</v>
      </c>
      <c r="C2799" s="78" t="n">
        <v>21070140</v>
      </c>
      <c r="D2799" s="78" t="n">
        <v>977852102</v>
      </c>
      <c r="E2799" s="78" t="s">
        <v>16037</v>
      </c>
      <c r="N2799" s="78" t="s">
        <v>16502</v>
      </c>
    </row>
    <row r="2800" customFormat="false" ht="15" hidden="false" customHeight="false" outlineLevel="0" collapsed="false">
      <c r="A2800" s="78" t="s">
        <v>16497</v>
      </c>
      <c r="B2800" s="78" t="s">
        <v>16036</v>
      </c>
      <c r="C2800" s="78" t="n">
        <v>21070140</v>
      </c>
      <c r="D2800" s="78" t="n">
        <v>977852102</v>
      </c>
      <c r="E2800" s="78" t="s">
        <v>16037</v>
      </c>
      <c r="N2800" s="78" t="s">
        <v>16502</v>
      </c>
    </row>
    <row r="2801" customFormat="false" ht="15" hidden="false" customHeight="false" outlineLevel="0" collapsed="false">
      <c r="A2801" s="78" t="s">
        <v>16497</v>
      </c>
      <c r="B2801" s="78" t="s">
        <v>16061</v>
      </c>
      <c r="C2801" s="78" t="n">
        <v>147178789</v>
      </c>
      <c r="D2801" s="78" t="s">
        <v>16063</v>
      </c>
      <c r="E2801" s="78" t="s">
        <v>16062</v>
      </c>
      <c r="F2801" s="78" t="s">
        <v>16498</v>
      </c>
      <c r="G2801" s="78" t="s">
        <v>16036</v>
      </c>
      <c r="H2801" s="78" t="s">
        <v>16036</v>
      </c>
      <c r="I2801" s="78" t="s">
        <v>683</v>
      </c>
      <c r="J2801" s="78" t="n">
        <v>21070140</v>
      </c>
      <c r="K2801" s="78" t="n">
        <v>977852102</v>
      </c>
      <c r="L2801" s="78" t="s">
        <v>16734</v>
      </c>
      <c r="M2801" s="78" t="s">
        <v>16037</v>
      </c>
      <c r="N2801" s="78" t="s">
        <v>16502</v>
      </c>
    </row>
    <row r="2802" customFormat="false" ht="15" hidden="false" customHeight="false" outlineLevel="0" collapsed="false">
      <c r="A2802" s="78" t="s">
        <v>16497</v>
      </c>
      <c r="B2802" s="78" t="s">
        <v>16045</v>
      </c>
      <c r="C2802" s="78" t="n">
        <v>158319512</v>
      </c>
      <c r="D2802" s="78" t="s">
        <v>342</v>
      </c>
      <c r="E2802" s="78" t="s">
        <v>16046</v>
      </c>
      <c r="F2802" s="78" t="s">
        <v>16498</v>
      </c>
      <c r="G2802" s="78" t="s">
        <v>16036</v>
      </c>
      <c r="H2802" s="78" t="s">
        <v>16036</v>
      </c>
      <c r="I2802" s="78" t="s">
        <v>683</v>
      </c>
      <c r="J2802" s="78" t="n">
        <v>21070140</v>
      </c>
      <c r="K2802" s="78" t="n">
        <v>977852102</v>
      </c>
      <c r="L2802" s="78" t="s">
        <v>16734</v>
      </c>
      <c r="M2802" s="78" t="s">
        <v>16037</v>
      </c>
      <c r="N2802" s="78" t="s">
        <v>16502</v>
      </c>
    </row>
    <row r="2803" customFormat="false" ht="15" hidden="false" customHeight="false" outlineLevel="0" collapsed="false">
      <c r="A2803" s="78" t="s">
        <v>16497</v>
      </c>
      <c r="B2803" s="78" t="s">
        <v>16045</v>
      </c>
      <c r="C2803" s="78" t="n">
        <v>158319512</v>
      </c>
      <c r="D2803" s="78" t="s">
        <v>342</v>
      </c>
      <c r="E2803" s="78" t="s">
        <v>16046</v>
      </c>
      <c r="F2803" s="78" t="s">
        <v>16498</v>
      </c>
      <c r="G2803" s="78" t="s">
        <v>16036</v>
      </c>
      <c r="H2803" s="78" t="s">
        <v>16036</v>
      </c>
      <c r="I2803" s="78" t="s">
        <v>683</v>
      </c>
      <c r="J2803" s="78" t="n">
        <v>21070140</v>
      </c>
      <c r="K2803" s="78" t="n">
        <v>977852102</v>
      </c>
      <c r="L2803" s="78" t="s">
        <v>16734</v>
      </c>
      <c r="M2803" s="78" t="s">
        <v>16037</v>
      </c>
      <c r="N2803" s="78" t="s">
        <v>16502</v>
      </c>
    </row>
    <row r="2804" customFormat="false" ht="15" hidden="false" customHeight="false" outlineLevel="0" collapsed="false">
      <c r="A2804" s="78" t="s">
        <v>16497</v>
      </c>
      <c r="B2804" s="78" t="s">
        <v>16045</v>
      </c>
      <c r="C2804" s="78" t="n">
        <v>158319512</v>
      </c>
      <c r="D2804" s="78" t="s">
        <v>342</v>
      </c>
      <c r="E2804" s="78" t="s">
        <v>16046</v>
      </c>
      <c r="F2804" s="78" t="s">
        <v>16498</v>
      </c>
      <c r="G2804" s="78" t="s">
        <v>16036</v>
      </c>
      <c r="H2804" s="78" t="s">
        <v>16036</v>
      </c>
      <c r="I2804" s="78" t="s">
        <v>683</v>
      </c>
      <c r="J2804" s="78" t="n">
        <v>21070140</v>
      </c>
      <c r="K2804" s="78" t="n">
        <v>977852102</v>
      </c>
      <c r="L2804" s="78" t="s">
        <v>16734</v>
      </c>
      <c r="M2804" s="78" t="s">
        <v>16037</v>
      </c>
      <c r="N2804" s="78" t="s">
        <v>16502</v>
      </c>
    </row>
    <row r="2805" customFormat="false" ht="15" hidden="false" customHeight="false" outlineLevel="0" collapsed="false">
      <c r="A2805" s="78" t="s">
        <v>16497</v>
      </c>
      <c r="B2805" s="78" t="s">
        <v>16045</v>
      </c>
      <c r="C2805" s="78" t="n">
        <v>158319512</v>
      </c>
      <c r="D2805" s="78" t="s">
        <v>342</v>
      </c>
      <c r="E2805" s="78" t="s">
        <v>16046</v>
      </c>
      <c r="F2805" s="78" t="s">
        <v>16498</v>
      </c>
      <c r="G2805" s="78" t="s">
        <v>16036</v>
      </c>
      <c r="H2805" s="78" t="s">
        <v>16036</v>
      </c>
      <c r="I2805" s="78" t="s">
        <v>683</v>
      </c>
      <c r="J2805" s="78" t="n">
        <v>21070140</v>
      </c>
      <c r="K2805" s="78" t="n">
        <v>977852102</v>
      </c>
      <c r="L2805" s="78" t="s">
        <v>16734</v>
      </c>
      <c r="M2805" s="78" t="s">
        <v>16037</v>
      </c>
      <c r="N2805" s="78" t="s">
        <v>16502</v>
      </c>
    </row>
    <row r="2806" customFormat="false" ht="15" hidden="false" customHeight="false" outlineLevel="0" collapsed="false">
      <c r="A2806" s="78" t="s">
        <v>16497</v>
      </c>
      <c r="B2806" s="78" t="s">
        <v>15993</v>
      </c>
      <c r="C2806" s="78" t="n">
        <v>50362461</v>
      </c>
      <c r="D2806" s="78" t="s">
        <v>340</v>
      </c>
      <c r="E2806" s="78" t="s">
        <v>15994</v>
      </c>
      <c r="N2806" s="78" t="s">
        <v>16502</v>
      </c>
    </row>
    <row r="2807" customFormat="false" ht="15" hidden="false" customHeight="false" outlineLevel="0" collapsed="false">
      <c r="A2807" s="78" t="s">
        <v>16497</v>
      </c>
      <c r="B2807" s="78" t="s">
        <v>15961</v>
      </c>
      <c r="C2807" s="78" t="n">
        <v>35719954</v>
      </c>
      <c r="D2807" s="78" t="s">
        <v>339</v>
      </c>
      <c r="E2807" s="78" t="s">
        <v>15962</v>
      </c>
      <c r="N2807" s="78" t="s">
        <v>16502</v>
      </c>
    </row>
    <row r="2808" customFormat="false" ht="15" hidden="false" customHeight="false" outlineLevel="0" collapsed="false">
      <c r="A2808" s="78" t="s">
        <v>16497</v>
      </c>
      <c r="B2808" s="78" t="s">
        <v>16013</v>
      </c>
      <c r="C2808" s="78" t="n">
        <v>23846468</v>
      </c>
      <c r="D2808" s="78" t="s">
        <v>16015</v>
      </c>
      <c r="E2808" s="78" t="s">
        <v>16014</v>
      </c>
      <c r="N2808" s="78" t="s">
        <v>16502</v>
      </c>
    </row>
    <row r="2809" customFormat="false" ht="15" hidden="false" customHeight="false" outlineLevel="0" collapsed="false">
      <c r="A2809" s="78" t="s">
        <v>16497</v>
      </c>
      <c r="B2809" s="78" t="s">
        <v>16013</v>
      </c>
      <c r="C2809" s="78" t="n">
        <v>23846468</v>
      </c>
      <c r="D2809" s="78" t="s">
        <v>16015</v>
      </c>
      <c r="E2809" s="78" t="s">
        <v>16014</v>
      </c>
      <c r="N2809" s="78" t="s">
        <v>16502</v>
      </c>
    </row>
    <row r="2810" customFormat="false" ht="15" hidden="false" customHeight="false" outlineLevel="0" collapsed="false">
      <c r="A2810" s="78" t="s">
        <v>16497</v>
      </c>
      <c r="B2810" s="78" t="s">
        <v>16013</v>
      </c>
      <c r="C2810" s="78" t="n">
        <v>23846468</v>
      </c>
      <c r="D2810" s="78" t="s">
        <v>16015</v>
      </c>
      <c r="E2810" s="78" t="s">
        <v>16014</v>
      </c>
      <c r="N2810" s="78" t="s">
        <v>16502</v>
      </c>
    </row>
    <row r="2811" customFormat="false" ht="15" hidden="false" customHeight="false" outlineLevel="0" collapsed="false">
      <c r="A2811" s="78" t="s">
        <v>16497</v>
      </c>
      <c r="B2811" s="78" t="s">
        <v>16013</v>
      </c>
      <c r="C2811" s="78" t="n">
        <v>23846468</v>
      </c>
      <c r="D2811" s="78" t="s">
        <v>16015</v>
      </c>
      <c r="E2811" s="78" t="s">
        <v>16014</v>
      </c>
      <c r="N2811" s="78" t="s">
        <v>16502</v>
      </c>
    </row>
    <row r="2812" customFormat="false" ht="15" hidden="false" customHeight="false" outlineLevel="0" collapsed="false">
      <c r="A2812" s="78" t="s">
        <v>16497</v>
      </c>
      <c r="B2812" s="78" t="s">
        <v>16021</v>
      </c>
      <c r="C2812" s="78" t="n">
        <v>146951404</v>
      </c>
      <c r="D2812" s="78" t="s">
        <v>1180</v>
      </c>
      <c r="E2812" s="78" t="s">
        <v>16022</v>
      </c>
      <c r="F2812" s="78" t="s">
        <v>16498</v>
      </c>
      <c r="G2812" s="78" t="s">
        <v>16013</v>
      </c>
      <c r="H2812" s="78" t="s">
        <v>16013</v>
      </c>
      <c r="I2812" s="78" t="s">
        <v>17636</v>
      </c>
      <c r="J2812" s="78" t="n">
        <v>23846468</v>
      </c>
      <c r="K2812" s="78" t="s">
        <v>16015</v>
      </c>
      <c r="L2812" s="78" t="s">
        <v>17637</v>
      </c>
      <c r="M2812" s="78" t="s">
        <v>16014</v>
      </c>
      <c r="N2812" s="78" t="s">
        <v>16502</v>
      </c>
    </row>
    <row r="2813" customFormat="false" ht="15" hidden="false" customHeight="false" outlineLevel="0" collapsed="false">
      <c r="A2813" s="78" t="s">
        <v>16497</v>
      </c>
      <c r="B2813" s="78" t="s">
        <v>16021</v>
      </c>
      <c r="C2813" s="78" t="n">
        <v>146951404</v>
      </c>
      <c r="D2813" s="78" t="s">
        <v>1180</v>
      </c>
      <c r="E2813" s="78" t="s">
        <v>16022</v>
      </c>
      <c r="F2813" s="78" t="s">
        <v>16498</v>
      </c>
      <c r="G2813" s="78" t="s">
        <v>16013</v>
      </c>
      <c r="H2813" s="78" t="s">
        <v>16013</v>
      </c>
      <c r="I2813" s="78" t="s">
        <v>17636</v>
      </c>
      <c r="J2813" s="78" t="n">
        <v>23846468</v>
      </c>
      <c r="K2813" s="78" t="s">
        <v>16015</v>
      </c>
      <c r="L2813" s="78" t="s">
        <v>17637</v>
      </c>
      <c r="M2813" s="78" t="s">
        <v>16014</v>
      </c>
      <c r="N2813" s="78" t="s">
        <v>16502</v>
      </c>
    </row>
    <row r="2814" customFormat="false" ht="15" hidden="false" customHeight="false" outlineLevel="0" collapsed="false">
      <c r="A2814" s="78" t="s">
        <v>16497</v>
      </c>
      <c r="B2814" s="78" t="s">
        <v>16021</v>
      </c>
      <c r="C2814" s="78" t="n">
        <v>146951404</v>
      </c>
      <c r="D2814" s="78" t="s">
        <v>1180</v>
      </c>
      <c r="E2814" s="78" t="s">
        <v>16022</v>
      </c>
      <c r="F2814" s="78" t="s">
        <v>16498</v>
      </c>
      <c r="G2814" s="78" t="s">
        <v>16013</v>
      </c>
      <c r="H2814" s="78" t="s">
        <v>16013</v>
      </c>
      <c r="I2814" s="78" t="s">
        <v>17636</v>
      </c>
      <c r="J2814" s="78" t="n">
        <v>23846468</v>
      </c>
      <c r="K2814" s="78" t="s">
        <v>16015</v>
      </c>
      <c r="L2814" s="78" t="s">
        <v>17637</v>
      </c>
      <c r="M2814" s="78" t="s">
        <v>16014</v>
      </c>
      <c r="N2814" s="78" t="s">
        <v>16502</v>
      </c>
    </row>
    <row r="2815" customFormat="false" ht="15" hidden="false" customHeight="false" outlineLevel="0" collapsed="false">
      <c r="A2815" s="78" t="s">
        <v>16497</v>
      </c>
      <c r="B2815" s="78" t="s">
        <v>16021</v>
      </c>
      <c r="C2815" s="78" t="n">
        <v>146951404</v>
      </c>
      <c r="D2815" s="78" t="s">
        <v>1180</v>
      </c>
      <c r="E2815" s="78" t="s">
        <v>16022</v>
      </c>
      <c r="F2815" s="78" t="s">
        <v>16498</v>
      </c>
      <c r="G2815" s="78" t="s">
        <v>16013</v>
      </c>
      <c r="H2815" s="78" t="s">
        <v>16013</v>
      </c>
      <c r="I2815" s="78" t="s">
        <v>17636</v>
      </c>
      <c r="J2815" s="78" t="n">
        <v>23846468</v>
      </c>
      <c r="K2815" s="78" t="s">
        <v>16015</v>
      </c>
      <c r="L2815" s="78" t="s">
        <v>17637</v>
      </c>
      <c r="M2815" s="78" t="s">
        <v>16014</v>
      </c>
      <c r="N2815" s="78" t="s">
        <v>16502</v>
      </c>
    </row>
    <row r="2816" customFormat="false" ht="15" hidden="false" customHeight="false" outlineLevel="0" collapsed="false">
      <c r="A2816" s="78" t="s">
        <v>16497</v>
      </c>
      <c r="B2816" s="78" t="s">
        <v>16071</v>
      </c>
      <c r="C2816" s="78" t="n">
        <v>21004659</v>
      </c>
      <c r="D2816" s="78" t="n">
        <v>978097103</v>
      </c>
      <c r="E2816" s="78" t="s">
        <v>16072</v>
      </c>
      <c r="N2816" s="78" t="s">
        <v>16502</v>
      </c>
    </row>
    <row r="2817" customFormat="false" ht="15" hidden="false" customHeight="false" outlineLevel="0" collapsed="false">
      <c r="A2817" s="78" t="s">
        <v>16497</v>
      </c>
      <c r="B2817" s="78" t="s">
        <v>16078</v>
      </c>
      <c r="C2817" s="78" t="n">
        <v>116508181</v>
      </c>
      <c r="D2817" s="78" t="s">
        <v>16080</v>
      </c>
      <c r="E2817" s="78" t="s">
        <v>16079</v>
      </c>
      <c r="N2817" s="78" t="s">
        <v>16502</v>
      </c>
    </row>
    <row r="2818" customFormat="false" ht="15" hidden="false" customHeight="false" outlineLevel="0" collapsed="false">
      <c r="A2818" s="78" t="s">
        <v>16497</v>
      </c>
      <c r="B2818" s="78" t="s">
        <v>16109</v>
      </c>
      <c r="C2818" s="78" t="n">
        <v>21002786</v>
      </c>
      <c r="D2818" s="78" t="n">
        <v>983134107</v>
      </c>
      <c r="E2818" s="78" t="s">
        <v>16110</v>
      </c>
      <c r="N2818" s="78" t="s">
        <v>16502</v>
      </c>
    </row>
    <row r="2819" customFormat="false" ht="15" hidden="false" customHeight="false" outlineLevel="0" collapsed="false">
      <c r="A2819" s="78" t="s">
        <v>16497</v>
      </c>
      <c r="B2819" s="78" t="s">
        <v>16117</v>
      </c>
      <c r="C2819" s="78" t="n">
        <v>118544733</v>
      </c>
      <c r="F2819" s="78" t="s">
        <v>16498</v>
      </c>
      <c r="G2819" s="78" t="s">
        <v>16109</v>
      </c>
      <c r="H2819" s="78" t="s">
        <v>16109</v>
      </c>
      <c r="I2819" s="78" t="s">
        <v>685</v>
      </c>
      <c r="J2819" s="78" t="n">
        <v>21002786</v>
      </c>
      <c r="K2819" s="78" t="n">
        <v>983134107</v>
      </c>
      <c r="L2819" s="78" t="s">
        <v>17638</v>
      </c>
      <c r="M2819" s="78" t="s">
        <v>16110</v>
      </c>
      <c r="N2819" s="78" t="s">
        <v>16502</v>
      </c>
    </row>
    <row r="2820" customFormat="false" ht="15" hidden="false" customHeight="false" outlineLevel="0" collapsed="false">
      <c r="A2820" s="78" t="s">
        <v>16497</v>
      </c>
      <c r="B2820" s="78" t="s">
        <v>16124</v>
      </c>
      <c r="C2820" s="78" t="n">
        <v>118544678</v>
      </c>
      <c r="F2820" s="78" t="s">
        <v>16498</v>
      </c>
      <c r="G2820" s="78" t="s">
        <v>16109</v>
      </c>
      <c r="H2820" s="78" t="s">
        <v>16109</v>
      </c>
      <c r="I2820" s="78" t="s">
        <v>685</v>
      </c>
      <c r="J2820" s="78" t="n">
        <v>21002786</v>
      </c>
      <c r="K2820" s="78" t="n">
        <v>983134107</v>
      </c>
      <c r="L2820" s="78" t="s">
        <v>17638</v>
      </c>
      <c r="M2820" s="78" t="s">
        <v>16110</v>
      </c>
      <c r="N2820" s="78" t="s">
        <v>16502</v>
      </c>
    </row>
    <row r="2821" customFormat="false" ht="15" hidden="false" customHeight="false" outlineLevel="0" collapsed="false">
      <c r="A2821" s="78" t="s">
        <v>16497</v>
      </c>
      <c r="B2821" s="78" t="s">
        <v>15439</v>
      </c>
      <c r="C2821" s="78" t="n">
        <v>21002598</v>
      </c>
      <c r="D2821" s="78" t="n">
        <v>912909108</v>
      </c>
      <c r="E2821" s="78" t="s">
        <v>15440</v>
      </c>
      <c r="N2821" s="78" t="s">
        <v>16502</v>
      </c>
    </row>
    <row r="2822" customFormat="false" ht="15" hidden="false" customHeight="false" outlineLevel="0" collapsed="false">
      <c r="A2822" s="78" t="s">
        <v>16497</v>
      </c>
      <c r="B2822" s="78" t="s">
        <v>15453</v>
      </c>
      <c r="C2822" s="78" t="n">
        <v>105747268</v>
      </c>
      <c r="D2822" s="78" t="s">
        <v>15455</v>
      </c>
      <c r="E2822" s="78" t="s">
        <v>15454</v>
      </c>
      <c r="N2822" s="78" t="s">
        <v>16502</v>
      </c>
    </row>
    <row r="2823" customFormat="false" ht="15" hidden="false" customHeight="false" outlineLevel="0" collapsed="false">
      <c r="A2823" s="78" t="s">
        <v>16497</v>
      </c>
      <c r="B2823" s="78" t="s">
        <v>15446</v>
      </c>
      <c r="C2823" s="78" t="n">
        <v>105945735</v>
      </c>
      <c r="D2823" s="78" t="s">
        <v>15448</v>
      </c>
      <c r="E2823" s="78" t="s">
        <v>15447</v>
      </c>
      <c r="N2823" s="78" t="s">
        <v>16502</v>
      </c>
    </row>
    <row r="2824" customFormat="false" ht="15" hidden="false" customHeight="false" outlineLevel="0" collapsed="false">
      <c r="A2824" s="78" t="s">
        <v>16497</v>
      </c>
      <c r="B2824" s="78" t="s">
        <v>8224</v>
      </c>
      <c r="C2824" s="78" t="n">
        <v>21057963</v>
      </c>
      <c r="D2824" s="78" t="s">
        <v>283</v>
      </c>
      <c r="E2824" s="78" t="s">
        <v>8225</v>
      </c>
      <c r="N2824" s="78" t="s">
        <v>16502</v>
      </c>
    </row>
    <row r="2825" customFormat="false" ht="15" hidden="false" customHeight="false" outlineLevel="0" collapsed="false">
      <c r="A2825" s="78" t="s">
        <v>16497</v>
      </c>
      <c r="B2825" s="78" t="s">
        <v>8238</v>
      </c>
      <c r="C2825" s="78" t="n">
        <v>152865392</v>
      </c>
      <c r="F2825" s="78" t="s">
        <v>17028</v>
      </c>
      <c r="G2825" s="78" t="s">
        <v>8224</v>
      </c>
      <c r="H2825" s="78" t="s">
        <v>8224</v>
      </c>
      <c r="I2825" s="78" t="s">
        <v>17639</v>
      </c>
      <c r="J2825" s="78" t="n">
        <v>21057963</v>
      </c>
      <c r="K2825" s="78" t="s">
        <v>283</v>
      </c>
      <c r="L2825" s="78" t="s">
        <v>17640</v>
      </c>
      <c r="M2825" s="78" t="s">
        <v>8225</v>
      </c>
      <c r="N2825" s="78" t="s">
        <v>16502</v>
      </c>
    </row>
    <row r="2826" customFormat="false" ht="15" hidden="false" customHeight="false" outlineLevel="0" collapsed="false">
      <c r="A2826" s="78" t="s">
        <v>16497</v>
      </c>
      <c r="B2826" s="78" t="s">
        <v>8231</v>
      </c>
      <c r="C2826" s="78" t="n">
        <v>152865358</v>
      </c>
      <c r="F2826" s="78" t="s">
        <v>17028</v>
      </c>
      <c r="G2826" s="78" t="s">
        <v>8224</v>
      </c>
      <c r="H2826" s="78" t="s">
        <v>8224</v>
      </c>
      <c r="I2826" s="78" t="s">
        <v>17639</v>
      </c>
      <c r="J2826" s="78" t="n">
        <v>21057963</v>
      </c>
      <c r="K2826" s="78" t="s">
        <v>283</v>
      </c>
      <c r="L2826" s="78" t="s">
        <v>17640</v>
      </c>
      <c r="M2826" s="78" t="s">
        <v>8225</v>
      </c>
      <c r="N2826" s="78" t="s">
        <v>16502</v>
      </c>
    </row>
    <row r="2827" customFormat="false" ht="15" hidden="false" customHeight="false" outlineLevel="0" collapsed="false">
      <c r="A2827" s="78" t="s">
        <v>16497</v>
      </c>
      <c r="B2827" s="78" t="s">
        <v>8738</v>
      </c>
      <c r="C2827" s="78" t="n">
        <v>21057967</v>
      </c>
      <c r="D2827" s="78" t="s">
        <v>284</v>
      </c>
      <c r="E2827" s="78" t="s">
        <v>8739</v>
      </c>
      <c r="N2827" s="78" t="s">
        <v>16502</v>
      </c>
    </row>
    <row r="2828" customFormat="false" ht="15" hidden="false" customHeight="false" outlineLevel="0" collapsed="false">
      <c r="A2828" s="78" t="s">
        <v>16497</v>
      </c>
      <c r="B2828" s="78" t="s">
        <v>8780</v>
      </c>
      <c r="C2828" s="78" t="n">
        <v>148842442</v>
      </c>
      <c r="F2828" s="78" t="s">
        <v>17028</v>
      </c>
      <c r="G2828" s="78" t="s">
        <v>8738</v>
      </c>
      <c r="H2828" s="78" t="s">
        <v>8738</v>
      </c>
      <c r="I2828" s="78" t="s">
        <v>17641</v>
      </c>
      <c r="J2828" s="78" t="n">
        <v>21057967</v>
      </c>
      <c r="K2828" s="78" t="s">
        <v>284</v>
      </c>
      <c r="L2828" s="78" t="s">
        <v>17642</v>
      </c>
      <c r="M2828" s="78" t="s">
        <v>8739</v>
      </c>
      <c r="N2828" s="78" t="s">
        <v>16502</v>
      </c>
    </row>
    <row r="2829" customFormat="false" ht="15" hidden="false" customHeight="false" outlineLevel="0" collapsed="false">
      <c r="A2829" s="78" t="s">
        <v>16497</v>
      </c>
      <c r="B2829" s="78" t="s">
        <v>8787</v>
      </c>
      <c r="C2829" s="78" t="n">
        <v>148842451</v>
      </c>
      <c r="F2829" s="78" t="s">
        <v>17028</v>
      </c>
      <c r="G2829" s="78" t="s">
        <v>8738</v>
      </c>
      <c r="H2829" s="78" t="s">
        <v>8738</v>
      </c>
      <c r="I2829" s="78" t="s">
        <v>17641</v>
      </c>
      <c r="J2829" s="78" t="n">
        <v>21057967</v>
      </c>
      <c r="K2829" s="78" t="s">
        <v>284</v>
      </c>
      <c r="L2829" s="78" t="s">
        <v>17642</v>
      </c>
      <c r="M2829" s="78" t="s">
        <v>8739</v>
      </c>
      <c r="N2829" s="78" t="s">
        <v>16502</v>
      </c>
    </row>
    <row r="2830" customFormat="false" ht="15" hidden="false" customHeight="false" outlineLevel="0" collapsed="false">
      <c r="A2830" s="78" t="s">
        <v>16497</v>
      </c>
      <c r="B2830" s="78" t="s">
        <v>8794</v>
      </c>
      <c r="C2830" s="78" t="n">
        <v>148842459</v>
      </c>
      <c r="F2830" s="78" t="s">
        <v>17028</v>
      </c>
      <c r="G2830" s="78" t="s">
        <v>8738</v>
      </c>
      <c r="H2830" s="78" t="s">
        <v>8738</v>
      </c>
      <c r="I2830" s="78" t="s">
        <v>17641</v>
      </c>
      <c r="J2830" s="78" t="n">
        <v>21057967</v>
      </c>
      <c r="K2830" s="78" t="s">
        <v>284</v>
      </c>
      <c r="L2830" s="78" t="s">
        <v>17642</v>
      </c>
      <c r="M2830" s="78" t="s">
        <v>8739</v>
      </c>
      <c r="N2830" s="78" t="s">
        <v>16502</v>
      </c>
    </row>
    <row r="2831" customFormat="false" ht="15" hidden="false" customHeight="false" outlineLevel="0" collapsed="false">
      <c r="A2831" s="78" t="s">
        <v>16497</v>
      </c>
      <c r="B2831" s="78" t="s">
        <v>8801</v>
      </c>
      <c r="C2831" s="78" t="n">
        <v>148842445</v>
      </c>
      <c r="F2831" s="78" t="s">
        <v>17028</v>
      </c>
      <c r="G2831" s="78" t="s">
        <v>8738</v>
      </c>
      <c r="H2831" s="78" t="s">
        <v>8738</v>
      </c>
      <c r="I2831" s="78" t="s">
        <v>17641</v>
      </c>
      <c r="J2831" s="78" t="n">
        <v>21057967</v>
      </c>
      <c r="K2831" s="78" t="s">
        <v>284</v>
      </c>
      <c r="L2831" s="78" t="s">
        <v>17642</v>
      </c>
      <c r="M2831" s="78" t="s">
        <v>8739</v>
      </c>
      <c r="N2831" s="78" t="s">
        <v>16502</v>
      </c>
    </row>
    <row r="2832" customFormat="false" ht="15" hidden="false" customHeight="false" outlineLevel="0" collapsed="false">
      <c r="A2832" s="78" t="s">
        <v>16497</v>
      </c>
      <c r="B2832" s="78" t="s">
        <v>8759</v>
      </c>
      <c r="C2832" s="78" t="n">
        <v>134845707</v>
      </c>
      <c r="F2832" s="78" t="s">
        <v>17028</v>
      </c>
      <c r="G2832" s="78" t="s">
        <v>8738</v>
      </c>
      <c r="H2832" s="78" t="s">
        <v>8738</v>
      </c>
      <c r="I2832" s="78" t="s">
        <v>17641</v>
      </c>
      <c r="J2832" s="78" t="n">
        <v>21057967</v>
      </c>
      <c r="K2832" s="78" t="s">
        <v>284</v>
      </c>
      <c r="L2832" s="78" t="s">
        <v>17642</v>
      </c>
      <c r="M2832" s="78" t="s">
        <v>8739</v>
      </c>
      <c r="N2832" s="78" t="s">
        <v>16502</v>
      </c>
    </row>
    <row r="2833" customFormat="false" ht="15" hidden="false" customHeight="false" outlineLevel="0" collapsed="false">
      <c r="A2833" s="78" t="s">
        <v>16497</v>
      </c>
      <c r="B2833" s="78" t="s">
        <v>8766</v>
      </c>
      <c r="C2833" s="78" t="n">
        <v>134845605</v>
      </c>
      <c r="F2833" s="78" t="s">
        <v>17028</v>
      </c>
      <c r="G2833" s="78" t="s">
        <v>8738</v>
      </c>
      <c r="H2833" s="78" t="s">
        <v>8738</v>
      </c>
      <c r="I2833" s="78" t="s">
        <v>17641</v>
      </c>
      <c r="J2833" s="78" t="n">
        <v>21057967</v>
      </c>
      <c r="K2833" s="78" t="s">
        <v>284</v>
      </c>
      <c r="L2833" s="78" t="s">
        <v>17642</v>
      </c>
      <c r="M2833" s="78" t="s">
        <v>8739</v>
      </c>
      <c r="N2833" s="78" t="s">
        <v>16502</v>
      </c>
    </row>
    <row r="2834" customFormat="false" ht="15" hidden="false" customHeight="false" outlineLevel="0" collapsed="false">
      <c r="A2834" s="78" t="s">
        <v>16497</v>
      </c>
      <c r="B2834" s="78" t="s">
        <v>8773</v>
      </c>
      <c r="C2834" s="78" t="n">
        <v>134845705</v>
      </c>
      <c r="F2834" s="78" t="s">
        <v>17028</v>
      </c>
      <c r="G2834" s="78" t="s">
        <v>8738</v>
      </c>
      <c r="H2834" s="78" t="s">
        <v>8738</v>
      </c>
      <c r="I2834" s="78" t="s">
        <v>17641</v>
      </c>
      <c r="J2834" s="78" t="n">
        <v>21057967</v>
      </c>
      <c r="K2834" s="78" t="s">
        <v>284</v>
      </c>
      <c r="L2834" s="78" t="s">
        <v>17642</v>
      </c>
      <c r="M2834" s="78" t="s">
        <v>8739</v>
      </c>
      <c r="N2834" s="78" t="s">
        <v>16502</v>
      </c>
    </row>
    <row r="2835" customFormat="false" ht="15" hidden="false" customHeight="false" outlineLevel="0" collapsed="false">
      <c r="A2835" s="78" t="s">
        <v>16497</v>
      </c>
      <c r="B2835" s="78" t="s">
        <v>8745</v>
      </c>
      <c r="C2835" s="78" t="n">
        <v>134845582</v>
      </c>
      <c r="F2835" s="78" t="s">
        <v>17028</v>
      </c>
      <c r="G2835" s="78" t="s">
        <v>8738</v>
      </c>
      <c r="H2835" s="78" t="s">
        <v>8738</v>
      </c>
      <c r="I2835" s="78" t="s">
        <v>17641</v>
      </c>
      <c r="J2835" s="78" t="n">
        <v>21057967</v>
      </c>
      <c r="K2835" s="78" t="s">
        <v>284</v>
      </c>
      <c r="L2835" s="78" t="s">
        <v>17642</v>
      </c>
      <c r="M2835" s="78" t="s">
        <v>8739</v>
      </c>
      <c r="N2835" s="78" t="s">
        <v>16502</v>
      </c>
    </row>
    <row r="2836" customFormat="false" ht="15" hidden="false" customHeight="false" outlineLevel="0" collapsed="false">
      <c r="A2836" s="78" t="s">
        <v>16497</v>
      </c>
      <c r="B2836" s="78" t="s">
        <v>8752</v>
      </c>
      <c r="C2836" s="78" t="n">
        <v>134845572</v>
      </c>
      <c r="F2836" s="78" t="s">
        <v>17028</v>
      </c>
      <c r="G2836" s="78" t="s">
        <v>8738</v>
      </c>
      <c r="H2836" s="78" t="s">
        <v>8738</v>
      </c>
      <c r="I2836" s="78" t="s">
        <v>17641</v>
      </c>
      <c r="J2836" s="78" t="n">
        <v>21057967</v>
      </c>
      <c r="K2836" s="78" t="s">
        <v>284</v>
      </c>
      <c r="L2836" s="78" t="s">
        <v>17642</v>
      </c>
      <c r="M2836" s="78" t="s">
        <v>8739</v>
      </c>
      <c r="N2836" s="78" t="s">
        <v>16502</v>
      </c>
    </row>
    <row r="2837" customFormat="false" ht="15" hidden="false" customHeight="false" outlineLevel="0" collapsed="false">
      <c r="A2837" s="78" t="s">
        <v>16497</v>
      </c>
      <c r="B2837" s="78" t="s">
        <v>16132</v>
      </c>
      <c r="C2837" s="78" t="n">
        <v>113775754</v>
      </c>
      <c r="D2837" s="78" t="s">
        <v>16134</v>
      </c>
      <c r="E2837" s="78" t="s">
        <v>16133</v>
      </c>
      <c r="N2837" s="78" t="s">
        <v>16502</v>
      </c>
    </row>
    <row r="2838" customFormat="false" ht="15" hidden="false" customHeight="false" outlineLevel="0" collapsed="false">
      <c r="A2838" s="78" t="s">
        <v>16497</v>
      </c>
      <c r="B2838" s="78" t="s">
        <v>16132</v>
      </c>
      <c r="C2838" s="78" t="n">
        <v>113775754</v>
      </c>
      <c r="D2838" s="78" t="s">
        <v>16134</v>
      </c>
      <c r="E2838" s="78" t="s">
        <v>16133</v>
      </c>
      <c r="N2838" s="78" t="s">
        <v>16502</v>
      </c>
    </row>
    <row r="2839" customFormat="false" ht="15" hidden="false" customHeight="false" outlineLevel="0" collapsed="false">
      <c r="A2839" s="78" t="s">
        <v>16497</v>
      </c>
      <c r="B2839" s="78" t="s">
        <v>16141</v>
      </c>
      <c r="C2839" s="78" t="n">
        <v>146902503</v>
      </c>
      <c r="D2839" s="78" t="s">
        <v>345</v>
      </c>
      <c r="E2839" s="78" t="s">
        <v>16142</v>
      </c>
      <c r="F2839" s="78" t="s">
        <v>16498</v>
      </c>
      <c r="G2839" s="78" t="s">
        <v>16132</v>
      </c>
      <c r="H2839" s="78" t="s">
        <v>16132</v>
      </c>
      <c r="I2839" s="78" t="s">
        <v>17643</v>
      </c>
      <c r="J2839" s="78" t="n">
        <v>113775754</v>
      </c>
      <c r="K2839" s="78" t="s">
        <v>16134</v>
      </c>
      <c r="L2839" s="78" t="s">
        <v>17644</v>
      </c>
      <c r="M2839" s="78" t="s">
        <v>16133</v>
      </c>
      <c r="N2839" s="78" t="s">
        <v>16502</v>
      </c>
    </row>
    <row r="2840" customFormat="false" ht="15" hidden="false" customHeight="false" outlineLevel="0" collapsed="false">
      <c r="A2840" s="78" t="s">
        <v>16497</v>
      </c>
      <c r="B2840" s="78" t="s">
        <v>16141</v>
      </c>
      <c r="C2840" s="78" t="n">
        <v>146902503</v>
      </c>
      <c r="D2840" s="78" t="s">
        <v>345</v>
      </c>
      <c r="E2840" s="78" t="s">
        <v>16142</v>
      </c>
      <c r="F2840" s="78" t="s">
        <v>16498</v>
      </c>
      <c r="G2840" s="78" t="s">
        <v>16132</v>
      </c>
      <c r="H2840" s="78" t="s">
        <v>16132</v>
      </c>
      <c r="I2840" s="78" t="s">
        <v>17643</v>
      </c>
      <c r="J2840" s="78" t="n">
        <v>113775754</v>
      </c>
      <c r="K2840" s="78" t="s">
        <v>16134</v>
      </c>
      <c r="L2840" s="78" t="s">
        <v>17644</v>
      </c>
      <c r="M2840" s="78" t="s">
        <v>16133</v>
      </c>
      <c r="N2840" s="78" t="s">
        <v>16502</v>
      </c>
    </row>
    <row r="2841" customFormat="false" ht="15" hidden="false" customHeight="false" outlineLevel="0" collapsed="false">
      <c r="A2841" s="78" t="s">
        <v>16497</v>
      </c>
      <c r="B2841" s="78" t="s">
        <v>8570</v>
      </c>
      <c r="C2841" s="78" t="n">
        <v>21002313</v>
      </c>
      <c r="D2841" s="78" t="s">
        <v>137</v>
      </c>
      <c r="E2841" s="78" t="s">
        <v>8571</v>
      </c>
      <c r="N2841" s="78" t="s">
        <v>16502</v>
      </c>
    </row>
    <row r="2842" customFormat="false" ht="15" hidden="false" customHeight="false" outlineLevel="0" collapsed="false">
      <c r="A2842" s="78" t="s">
        <v>16497</v>
      </c>
      <c r="B2842" s="78" t="s">
        <v>8591</v>
      </c>
      <c r="C2842" s="78" t="n">
        <v>156745758</v>
      </c>
      <c r="F2842" s="78" t="s">
        <v>16498</v>
      </c>
      <c r="G2842" s="78" t="s">
        <v>8570</v>
      </c>
      <c r="H2842" s="78" t="s">
        <v>8570</v>
      </c>
      <c r="I2842" s="78" t="s">
        <v>480</v>
      </c>
      <c r="J2842" s="78" t="n">
        <v>21002313</v>
      </c>
      <c r="K2842" s="78" t="s">
        <v>137</v>
      </c>
      <c r="L2842" s="78" t="s">
        <v>17645</v>
      </c>
      <c r="M2842" s="78" t="s">
        <v>8571</v>
      </c>
      <c r="N2842" s="78" t="s">
        <v>16502</v>
      </c>
    </row>
    <row r="2843" customFormat="false" ht="15" hidden="false" customHeight="false" outlineLevel="0" collapsed="false">
      <c r="A2843" s="78" t="s">
        <v>16497</v>
      </c>
      <c r="B2843" s="78" t="s">
        <v>8598</v>
      </c>
      <c r="C2843" s="78" t="n">
        <v>156745855</v>
      </c>
      <c r="F2843" s="78" t="s">
        <v>16498</v>
      </c>
      <c r="G2843" s="78" t="s">
        <v>8570</v>
      </c>
      <c r="H2843" s="78" t="s">
        <v>8570</v>
      </c>
      <c r="I2843" s="78" t="s">
        <v>480</v>
      </c>
      <c r="J2843" s="78" t="n">
        <v>21002313</v>
      </c>
      <c r="K2843" s="78" t="s">
        <v>137</v>
      </c>
      <c r="L2843" s="78" t="s">
        <v>17645</v>
      </c>
      <c r="M2843" s="78" t="s">
        <v>8571</v>
      </c>
      <c r="N2843" s="78" t="s">
        <v>16502</v>
      </c>
    </row>
    <row r="2844" customFormat="false" ht="15" hidden="false" customHeight="false" outlineLevel="0" collapsed="false">
      <c r="A2844" s="78" t="s">
        <v>16497</v>
      </c>
      <c r="B2844" s="78" t="s">
        <v>8577</v>
      </c>
      <c r="C2844" s="78" t="n">
        <v>156745835</v>
      </c>
      <c r="F2844" s="78" t="s">
        <v>16498</v>
      </c>
      <c r="G2844" s="78" t="s">
        <v>8570</v>
      </c>
      <c r="H2844" s="78" t="s">
        <v>8570</v>
      </c>
      <c r="I2844" s="78" t="s">
        <v>480</v>
      </c>
      <c r="J2844" s="78" t="n">
        <v>21002313</v>
      </c>
      <c r="K2844" s="78" t="s">
        <v>137</v>
      </c>
      <c r="L2844" s="78" t="s">
        <v>17645</v>
      </c>
      <c r="M2844" s="78" t="s">
        <v>8571</v>
      </c>
      <c r="N2844" s="78" t="s">
        <v>16502</v>
      </c>
    </row>
    <row r="2845" customFormat="false" ht="15" hidden="false" customHeight="false" outlineLevel="0" collapsed="false">
      <c r="A2845" s="78" t="s">
        <v>16497</v>
      </c>
      <c r="B2845" s="78" t="s">
        <v>8584</v>
      </c>
      <c r="C2845" s="78" t="n">
        <v>156745843</v>
      </c>
      <c r="F2845" s="78" t="s">
        <v>16498</v>
      </c>
      <c r="G2845" s="78" t="s">
        <v>8570</v>
      </c>
      <c r="H2845" s="78" t="s">
        <v>8570</v>
      </c>
      <c r="I2845" s="78" t="s">
        <v>480</v>
      </c>
      <c r="J2845" s="78" t="n">
        <v>21002313</v>
      </c>
      <c r="K2845" s="78" t="s">
        <v>137</v>
      </c>
      <c r="L2845" s="78" t="s">
        <v>17645</v>
      </c>
      <c r="M2845" s="78" t="s">
        <v>8571</v>
      </c>
      <c r="N2845" s="78" t="s">
        <v>16502</v>
      </c>
    </row>
    <row r="2846" customFormat="false" ht="15" hidden="false" customHeight="false" outlineLevel="0" collapsed="false">
      <c r="A2846" s="78" t="s">
        <v>16497</v>
      </c>
      <c r="B2846" s="78" t="s">
        <v>16152</v>
      </c>
      <c r="C2846" s="78" t="n">
        <v>21002640</v>
      </c>
      <c r="D2846" s="78" t="n">
        <v>988498101</v>
      </c>
      <c r="E2846" s="78" t="s">
        <v>16153</v>
      </c>
      <c r="N2846" s="78" t="s">
        <v>16502</v>
      </c>
    </row>
    <row r="2847" customFormat="false" ht="15" hidden="false" customHeight="false" outlineLevel="0" collapsed="false">
      <c r="A2847" s="78" t="s">
        <v>16497</v>
      </c>
      <c r="B2847" s="78" t="s">
        <v>16159</v>
      </c>
      <c r="C2847" s="78" t="n">
        <v>118529122</v>
      </c>
      <c r="F2847" s="78" t="s">
        <v>16498</v>
      </c>
      <c r="G2847" s="78" t="s">
        <v>16152</v>
      </c>
      <c r="H2847" s="78" t="s">
        <v>16152</v>
      </c>
      <c r="I2847" s="78" t="s">
        <v>17646</v>
      </c>
      <c r="J2847" s="78" t="n">
        <v>21002640</v>
      </c>
      <c r="K2847" s="78" t="n">
        <v>988498101</v>
      </c>
      <c r="L2847" s="78" t="s">
        <v>17647</v>
      </c>
      <c r="M2847" s="78" t="s">
        <v>16153</v>
      </c>
      <c r="N2847" s="78" t="s">
        <v>16502</v>
      </c>
    </row>
    <row r="2848" customFormat="false" ht="15" hidden="false" customHeight="false" outlineLevel="0" collapsed="false">
      <c r="A2848" s="78" t="s">
        <v>16497</v>
      </c>
      <c r="B2848" s="78" t="s">
        <v>16166</v>
      </c>
      <c r="C2848" s="78" t="n">
        <v>118529075</v>
      </c>
      <c r="F2848" s="78" t="s">
        <v>16498</v>
      </c>
      <c r="G2848" s="78" t="s">
        <v>16152</v>
      </c>
      <c r="H2848" s="78" t="s">
        <v>16152</v>
      </c>
      <c r="I2848" s="78" t="s">
        <v>17646</v>
      </c>
      <c r="J2848" s="78" t="n">
        <v>21002640</v>
      </c>
      <c r="K2848" s="78" t="n">
        <v>988498101</v>
      </c>
      <c r="L2848" s="78" t="s">
        <v>17647</v>
      </c>
      <c r="M2848" s="78" t="s">
        <v>16153</v>
      </c>
      <c r="N2848" s="78" t="s">
        <v>16502</v>
      </c>
    </row>
    <row r="2849" customFormat="false" ht="15" hidden="false" customHeight="false" outlineLevel="0" collapsed="false">
      <c r="A2849" s="78" t="s">
        <v>16497</v>
      </c>
      <c r="B2849" s="78" t="s">
        <v>16174</v>
      </c>
      <c r="C2849" s="78" t="n">
        <v>112611942</v>
      </c>
      <c r="D2849" s="78" t="s">
        <v>16176</v>
      </c>
      <c r="E2849" s="78" t="s">
        <v>16175</v>
      </c>
      <c r="N2849" s="78" t="s">
        <v>16502</v>
      </c>
    </row>
    <row r="2850" customFormat="false" ht="15" hidden="false" customHeight="false" outlineLevel="0" collapsed="false">
      <c r="A2850" s="78" t="s">
        <v>16497</v>
      </c>
      <c r="B2850" s="78" t="s">
        <v>16207</v>
      </c>
      <c r="C2850" s="78" t="n">
        <v>92115782</v>
      </c>
      <c r="D2850" s="78" t="s">
        <v>1192</v>
      </c>
      <c r="E2850" s="78" t="s">
        <v>16208</v>
      </c>
      <c r="N2850" s="78" t="s">
        <v>16502</v>
      </c>
    </row>
    <row r="2851" customFormat="false" ht="15" hidden="false" customHeight="false" outlineLevel="0" collapsed="false">
      <c r="A2851" s="78" t="s">
        <v>16497</v>
      </c>
      <c r="B2851" s="78" t="s">
        <v>16207</v>
      </c>
      <c r="C2851" s="78" t="n">
        <v>92115782</v>
      </c>
      <c r="D2851" s="78" t="s">
        <v>1192</v>
      </c>
      <c r="E2851" s="78" t="s">
        <v>16208</v>
      </c>
      <c r="N2851" s="78" t="s">
        <v>16502</v>
      </c>
    </row>
    <row r="2852" customFormat="false" ht="15" hidden="false" customHeight="false" outlineLevel="0" collapsed="false">
      <c r="A2852" s="78" t="s">
        <v>16497</v>
      </c>
      <c r="B2852" s="78" t="s">
        <v>16216</v>
      </c>
      <c r="C2852" s="78" t="n">
        <v>146560742</v>
      </c>
      <c r="F2852" s="78" t="s">
        <v>16498</v>
      </c>
      <c r="G2852" s="78" t="s">
        <v>16207</v>
      </c>
      <c r="H2852" s="78" t="s">
        <v>16207</v>
      </c>
      <c r="I2852" s="78" t="s">
        <v>16483</v>
      </c>
      <c r="J2852" s="78" t="n">
        <v>92115782</v>
      </c>
      <c r="K2852" s="78" t="s">
        <v>1192</v>
      </c>
      <c r="L2852" s="78" t="s">
        <v>17648</v>
      </c>
      <c r="M2852" s="78" t="s">
        <v>16208</v>
      </c>
      <c r="N2852" s="78" t="s">
        <v>16502</v>
      </c>
    </row>
    <row r="2853" customFormat="false" ht="15" hidden="false" customHeight="false" outlineLevel="0" collapsed="false">
      <c r="A2853" s="78" t="s">
        <v>16497</v>
      </c>
      <c r="B2853" s="78" t="s">
        <v>16185</v>
      </c>
      <c r="C2853" s="78" t="n">
        <v>21002642</v>
      </c>
      <c r="D2853" s="78" t="n">
        <v>989701107</v>
      </c>
      <c r="E2853" s="78" t="s">
        <v>16186</v>
      </c>
      <c r="N2853" s="78" t="s">
        <v>16502</v>
      </c>
    </row>
    <row r="2854" customFormat="false" ht="15" hidden="false" customHeight="false" outlineLevel="0" collapsed="false">
      <c r="A2854" s="78" t="s">
        <v>16497</v>
      </c>
      <c r="B2854" s="78" t="s">
        <v>16185</v>
      </c>
      <c r="C2854" s="78" t="n">
        <v>21002642</v>
      </c>
      <c r="D2854" s="78" t="n">
        <v>989701107</v>
      </c>
      <c r="E2854" s="78" t="s">
        <v>16186</v>
      </c>
      <c r="N2854" s="78" t="s">
        <v>16502</v>
      </c>
    </row>
    <row r="2855" customFormat="false" ht="15" hidden="false" customHeight="false" outlineLevel="0" collapsed="false">
      <c r="A2855" s="78" t="s">
        <v>16497</v>
      </c>
      <c r="B2855" s="78" t="s">
        <v>16197</v>
      </c>
      <c r="C2855" s="78" t="n">
        <v>72641871</v>
      </c>
      <c r="D2855" s="78" t="s">
        <v>16199</v>
      </c>
      <c r="E2855" s="78" t="s">
        <v>16198</v>
      </c>
      <c r="N2855" s="78" t="s">
        <v>16502</v>
      </c>
    </row>
    <row r="2856" customFormat="false" ht="15" hidden="false" customHeight="false" outlineLevel="0" collapsed="false">
      <c r="A2856" s="78" t="s">
        <v>16497</v>
      </c>
      <c r="B2856" s="78" t="s">
        <v>16227</v>
      </c>
      <c r="C2856" s="78" t="n">
        <v>58989910</v>
      </c>
      <c r="D2856" s="78" t="s">
        <v>16229</v>
      </c>
      <c r="E2856" s="78" t="s">
        <v>16228</v>
      </c>
      <c r="N2856" s="78" t="s">
        <v>16502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O2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515625" defaultRowHeight="15" zeroHeight="false" outlineLevelRow="0" outlineLevelCol="0"/>
  <cols>
    <col collapsed="false" customWidth="true" hidden="false" outlineLevel="0" max="1" min="1" style="78" width="16.43"/>
    <col collapsed="false" customWidth="true" hidden="false" outlineLevel="0" max="2" min="2" style="78" width="14"/>
    <col collapsed="false" customWidth="true" hidden="false" outlineLevel="0" max="3" min="3" style="78" width="10.43"/>
    <col collapsed="false" customWidth="true" hidden="false" outlineLevel="0" max="4" min="4" style="78" width="29.29"/>
    <col collapsed="false" customWidth="true" hidden="false" outlineLevel="0" max="5" min="5" style="78" width="15.43"/>
    <col collapsed="false" customWidth="true" hidden="false" outlineLevel="0" max="6" min="6" style="78" width="47.71"/>
    <col collapsed="false" customWidth="true" hidden="false" outlineLevel="0" max="7" min="7" style="78" width="14.43"/>
    <col collapsed="false" customWidth="true" hidden="false" outlineLevel="0" max="8" min="8" style="78" width="13.28"/>
    <col collapsed="false" customWidth="true" hidden="false" outlineLevel="0" max="9" min="9" style="78" width="25.85"/>
    <col collapsed="false" customWidth="true" hidden="false" outlineLevel="0" max="10" min="10" style="78" width="20.14"/>
    <col collapsed="false" customWidth="true" hidden="false" outlineLevel="0" max="11" min="11" style="78" width="14.28"/>
    <col collapsed="false" customWidth="true" hidden="false" outlineLevel="0" max="12" min="12" style="78" width="35.7"/>
    <col collapsed="false" customWidth="true" hidden="false" outlineLevel="0" max="13" min="13" style="78" width="66.14"/>
    <col collapsed="false" customWidth="true" hidden="false" outlineLevel="0" max="14" min="14" style="78" width="11.85"/>
    <col collapsed="false" customWidth="true" hidden="false" outlineLevel="0" max="15" min="15" style="78" width="29.14"/>
    <col collapsed="false" customWidth="true" hidden="false" outlineLevel="0" max="16" min="16" style="78" width="62.86"/>
    <col collapsed="false" customWidth="true" hidden="false" outlineLevel="0" max="17" min="17" style="78" width="23.72"/>
    <col collapsed="false" customWidth="true" hidden="false" outlineLevel="0" max="18" min="18" style="78" width="30.29"/>
    <col collapsed="false" customWidth="true" hidden="false" outlineLevel="0" max="19" min="19" style="78" width="45.28"/>
    <col collapsed="false" customWidth="true" hidden="false" outlineLevel="0" max="20" min="20" style="78" width="24.15"/>
    <col collapsed="false" customWidth="true" hidden="false" outlineLevel="0" max="21" min="21" style="78" width="23.72"/>
    <col collapsed="false" customWidth="true" hidden="false" outlineLevel="0" max="22" min="22" style="78" width="36.43"/>
    <col collapsed="false" customWidth="true" hidden="false" outlineLevel="0" max="23" min="23" style="78" width="20.43"/>
    <col collapsed="false" customWidth="true" hidden="false" outlineLevel="0" max="24" min="24" style="78" width="23.43"/>
    <col collapsed="false" customWidth="true" hidden="false" outlineLevel="0" max="25" min="25" style="78" width="24.43"/>
    <col collapsed="false" customWidth="true" hidden="false" outlineLevel="0" max="26" min="26" style="78" width="20.43"/>
    <col collapsed="false" customWidth="true" hidden="false" outlineLevel="0" max="27" min="27" style="78" width="21.15"/>
    <col collapsed="false" customWidth="true" hidden="false" outlineLevel="0" max="28" min="28" style="78" width="87.15"/>
    <col collapsed="false" customWidth="true" hidden="false" outlineLevel="0" max="29" min="29" style="78" width="57.15"/>
    <col collapsed="false" customWidth="true" hidden="false" outlineLevel="0" max="30" min="30" style="78" width="25"/>
    <col collapsed="false" customWidth="true" hidden="false" outlineLevel="0" max="31" min="31" style="78" width="30"/>
    <col collapsed="false" customWidth="true" hidden="false" outlineLevel="0" max="32" min="32" style="78" width="21.71"/>
    <col collapsed="false" customWidth="true" hidden="false" outlineLevel="0" max="33" min="33" style="78" width="34.14"/>
    <col collapsed="false" customWidth="true" hidden="false" outlineLevel="0" max="34" min="34" style="78" width="15.43"/>
    <col collapsed="false" customWidth="true" hidden="false" outlineLevel="0" max="35" min="35" style="78" width="17.43"/>
    <col collapsed="false" customWidth="true" hidden="false" outlineLevel="0" max="36" min="36" style="78" width="15.43"/>
    <col collapsed="false" customWidth="true" hidden="false" outlineLevel="0" max="37" min="37" style="78" width="20"/>
    <col collapsed="false" customWidth="true" hidden="false" outlineLevel="0" max="38" min="38" style="78" width="16.85"/>
    <col collapsed="false" customWidth="true" hidden="false" outlineLevel="0" max="39" min="39" style="78" width="14.71"/>
    <col collapsed="false" customWidth="true" hidden="false" outlineLevel="0" max="40" min="40" style="78" width="19"/>
    <col collapsed="false" customWidth="true" hidden="false" outlineLevel="0" max="41" min="41" style="78" width="23"/>
    <col collapsed="false" customWidth="true" hidden="false" outlineLevel="0" max="42" min="42" style="78" width="16.71"/>
    <col collapsed="false" customWidth="true" hidden="false" outlineLevel="0" max="43" min="43" style="78" width="16.43"/>
    <col collapsed="false" customWidth="true" hidden="false" outlineLevel="0" max="44" min="44" style="78" width="13.43"/>
    <col collapsed="false" customWidth="true" hidden="false" outlineLevel="0" max="45" min="45" style="78" width="12.71"/>
    <col collapsed="false" customWidth="true" hidden="false" outlineLevel="0" max="46" min="46" style="78" width="11"/>
    <col collapsed="false" customWidth="true" hidden="false" outlineLevel="0" max="47" min="47" style="78" width="25.42"/>
    <col collapsed="false" customWidth="true" hidden="false" outlineLevel="0" max="48" min="48" style="78" width="32.43"/>
    <col collapsed="false" customWidth="true" hidden="false" outlineLevel="0" max="49" min="49" style="78" width="15.43"/>
    <col collapsed="false" customWidth="true" hidden="false" outlineLevel="0" max="50" min="50" style="78" width="24.43"/>
    <col collapsed="false" customWidth="true" hidden="false" outlineLevel="0" max="51" min="51" style="78" width="12.71"/>
    <col collapsed="false" customWidth="true" hidden="false" outlineLevel="0" max="52" min="52" style="78" width="13.43"/>
    <col collapsed="false" customWidth="true" hidden="false" outlineLevel="0" max="53" min="53" style="78" width="21.28"/>
    <col collapsed="false" customWidth="true" hidden="false" outlineLevel="0" max="54" min="54" style="78" width="14.14"/>
    <col collapsed="false" customWidth="true" hidden="false" outlineLevel="0" max="55" min="55" style="78" width="15.71"/>
    <col collapsed="false" customWidth="true" hidden="false" outlineLevel="0" max="56" min="56" style="78" width="24.43"/>
    <col collapsed="false" customWidth="true" hidden="false" outlineLevel="0" max="57" min="57" style="78" width="37"/>
    <col collapsed="false" customWidth="true" hidden="false" outlineLevel="0" max="58" min="58" style="78" width="20.71"/>
    <col collapsed="false" customWidth="true" hidden="false" outlineLevel="0" max="60" min="59" style="78" width="21.71"/>
    <col collapsed="false" customWidth="true" hidden="false" outlineLevel="0" max="61" min="61" style="78" width="20.71"/>
    <col collapsed="false" customWidth="true" hidden="false" outlineLevel="0" max="62" min="62" style="78" width="10.71"/>
    <col collapsed="false" customWidth="true" hidden="false" outlineLevel="0" max="63" min="63" style="78" width="14.14"/>
    <col collapsed="false" customWidth="true" hidden="false" outlineLevel="0" max="64" min="64" style="78" width="16.14"/>
    <col collapsed="false" customWidth="true" hidden="false" outlineLevel="0" max="65" min="65" style="78" width="14.43"/>
    <col collapsed="false" customWidth="true" hidden="false" outlineLevel="0" max="66" min="66" style="78" width="12.14"/>
    <col collapsed="false" customWidth="true" hidden="false" outlineLevel="0" max="67" min="67" style="78" width="10.43"/>
    <col collapsed="false" customWidth="false" hidden="false" outlineLevel="0" max="1024" min="68" style="78" width="8.85"/>
  </cols>
  <sheetData>
    <row r="1" customFormat="false" ht="15" hidden="false" customHeight="false" outlineLevel="0" collapsed="false">
      <c r="A1" s="78" t="s">
        <v>17649</v>
      </c>
      <c r="AQ1" s="80"/>
      <c r="BD1" s="80"/>
    </row>
    <row r="2" customFormat="false" ht="13.5" hidden="false" customHeight="true" outlineLevel="0" collapsed="false">
      <c r="A2" s="81" t="s">
        <v>17650</v>
      </c>
      <c r="B2" s="81" t="s">
        <v>16487</v>
      </c>
      <c r="C2" s="81" t="s">
        <v>17651</v>
      </c>
      <c r="D2" s="81" t="s">
        <v>17652</v>
      </c>
      <c r="E2" s="81" t="s">
        <v>17653</v>
      </c>
      <c r="F2" s="81" t="s">
        <v>17654</v>
      </c>
      <c r="G2" s="81" t="s">
        <v>17655</v>
      </c>
      <c r="H2" s="81" t="s">
        <v>17656</v>
      </c>
      <c r="I2" s="81" t="s">
        <v>17657</v>
      </c>
      <c r="J2" s="81" t="s">
        <v>17658</v>
      </c>
      <c r="K2" s="81" t="s">
        <v>16489</v>
      </c>
      <c r="L2" s="81" t="s">
        <v>16488</v>
      </c>
      <c r="M2" s="81" t="s">
        <v>17659</v>
      </c>
      <c r="N2" s="81" t="s">
        <v>17660</v>
      </c>
      <c r="O2" s="81" t="s">
        <v>17661</v>
      </c>
      <c r="P2" s="81" t="s">
        <v>17662</v>
      </c>
      <c r="Q2" s="81" t="s">
        <v>16494</v>
      </c>
      <c r="R2" s="81" t="s">
        <v>16492</v>
      </c>
      <c r="S2" s="81" t="s">
        <v>16493</v>
      </c>
      <c r="T2" s="81" t="s">
        <v>17663</v>
      </c>
      <c r="U2" s="81" t="s">
        <v>697</v>
      </c>
      <c r="V2" s="81" t="s">
        <v>17664</v>
      </c>
      <c r="W2" s="81" t="s">
        <v>17665</v>
      </c>
      <c r="X2" s="81" t="s">
        <v>17666</v>
      </c>
      <c r="Y2" s="81" t="s">
        <v>17667</v>
      </c>
      <c r="Z2" s="81" t="s">
        <v>17668</v>
      </c>
      <c r="AA2" s="81" t="s">
        <v>17669</v>
      </c>
      <c r="AB2" s="81" t="s">
        <v>17670</v>
      </c>
      <c r="AC2" s="81" t="s">
        <v>17671</v>
      </c>
      <c r="AD2" s="81" t="s">
        <v>17672</v>
      </c>
      <c r="AE2" s="81" t="s">
        <v>17673</v>
      </c>
      <c r="AF2" s="81" t="s">
        <v>17674</v>
      </c>
      <c r="AG2" s="81" t="s">
        <v>17675</v>
      </c>
      <c r="AH2" s="81" t="s">
        <v>17676</v>
      </c>
      <c r="AI2" s="81" t="s">
        <v>17677</v>
      </c>
      <c r="AJ2" s="81" t="s">
        <v>17678</v>
      </c>
      <c r="AK2" s="81" t="s">
        <v>17679</v>
      </c>
      <c r="AL2" s="81" t="s">
        <v>17680</v>
      </c>
      <c r="AM2" s="81" t="s">
        <v>17681</v>
      </c>
      <c r="AN2" s="81" t="s">
        <v>17682</v>
      </c>
      <c r="AO2" s="81" t="s">
        <v>17683</v>
      </c>
      <c r="AP2" s="81" t="s">
        <v>17684</v>
      </c>
      <c r="AQ2" s="80" t="s">
        <v>17685</v>
      </c>
      <c r="AR2" s="81" t="s">
        <v>17686</v>
      </c>
      <c r="AS2" s="81" t="s">
        <v>17687</v>
      </c>
      <c r="AT2" s="81" t="s">
        <v>17688</v>
      </c>
      <c r="AU2" s="81" t="s">
        <v>17689</v>
      </c>
      <c r="AV2" s="81" t="s">
        <v>17690</v>
      </c>
      <c r="AW2" s="81" t="s">
        <v>17691</v>
      </c>
      <c r="AX2" s="81" t="s">
        <v>17692</v>
      </c>
      <c r="AY2" s="81" t="s">
        <v>17693</v>
      </c>
      <c r="AZ2" s="81" t="s">
        <v>17694</v>
      </c>
      <c r="BA2" s="81" t="s">
        <v>17695</v>
      </c>
      <c r="BB2" s="81" t="s">
        <v>17696</v>
      </c>
      <c r="BC2" s="81" t="s">
        <v>17697</v>
      </c>
      <c r="BD2" s="80" t="s">
        <v>17698</v>
      </c>
      <c r="BE2" s="81" t="s">
        <v>17699</v>
      </c>
      <c r="BF2" s="81" t="s">
        <v>17700</v>
      </c>
      <c r="BG2" s="81" t="s">
        <v>17701</v>
      </c>
      <c r="BH2" s="81" t="s">
        <v>17702</v>
      </c>
      <c r="BI2" s="81" t="s">
        <v>17703</v>
      </c>
      <c r="BJ2" s="81" t="s">
        <v>17704</v>
      </c>
      <c r="BK2" s="81" t="s">
        <v>17705</v>
      </c>
      <c r="BL2" s="81" t="s">
        <v>17706</v>
      </c>
      <c r="BM2" s="81" t="s">
        <v>17707</v>
      </c>
      <c r="BN2" s="81" t="s">
        <v>17708</v>
      </c>
      <c r="BO2" s="81" t="s">
        <v>17709</v>
      </c>
    </row>
    <row r="3" customFormat="false" ht="15" hidden="true" customHeight="false" outlineLevel="0" collapsed="false">
      <c r="A3" s="82" t="n">
        <v>45291</v>
      </c>
      <c r="B3" s="78" t="s">
        <v>16497</v>
      </c>
      <c r="E3" s="78" t="s">
        <v>1305</v>
      </c>
      <c r="F3" s="78" t="s">
        <v>17710</v>
      </c>
      <c r="G3" s="78" t="s">
        <v>17711</v>
      </c>
      <c r="H3" s="78" t="s">
        <v>17712</v>
      </c>
      <c r="I3" s="78" t="s">
        <v>17713</v>
      </c>
      <c r="J3" s="78" t="s">
        <v>17714</v>
      </c>
      <c r="K3" s="78" t="n">
        <v>4</v>
      </c>
      <c r="L3" s="78" t="s">
        <v>16807</v>
      </c>
      <c r="M3" s="78" t="s">
        <v>17715</v>
      </c>
      <c r="N3" s="78" t="s">
        <v>17716</v>
      </c>
      <c r="Q3" s="78" t="n">
        <v>0</v>
      </c>
      <c r="W3" s="78" t="s">
        <v>4084</v>
      </c>
      <c r="AE3" s="78" t="s">
        <v>17717</v>
      </c>
      <c r="AL3" s="78" t="s">
        <v>17718</v>
      </c>
      <c r="AM3" s="78" t="s">
        <v>17718</v>
      </c>
      <c r="AP3" s="78" t="s">
        <v>17719</v>
      </c>
      <c r="AQ3" s="78" t="n">
        <v>339766846.8</v>
      </c>
      <c r="AR3" s="78" t="n">
        <v>1</v>
      </c>
      <c r="AS3" s="78" t="n">
        <v>1</v>
      </c>
      <c r="AT3" s="78" t="n">
        <v>1</v>
      </c>
      <c r="AV3" s="78" t="n">
        <v>8.08</v>
      </c>
      <c r="AY3" s="78" t="n">
        <v>338727830.7</v>
      </c>
      <c r="AZ3" s="78" t="n">
        <v>0</v>
      </c>
      <c r="BA3" s="78" t="n">
        <v>0</v>
      </c>
      <c r="BB3" s="78" t="n">
        <v>0</v>
      </c>
      <c r="BC3" s="78" t="n">
        <v>339766846.8</v>
      </c>
      <c r="BD3" s="78" t="n">
        <v>0</v>
      </c>
      <c r="BE3" s="78" t="s">
        <v>17720</v>
      </c>
      <c r="BJ3" s="78" t="s">
        <v>17721</v>
      </c>
      <c r="BK3" s="78" t="s">
        <v>17722</v>
      </c>
      <c r="BO3" s="78" t="s">
        <v>16502</v>
      </c>
    </row>
    <row r="4" customFormat="false" ht="15" hidden="true" customHeight="false" outlineLevel="0" collapsed="false">
      <c r="A4" s="82" t="n">
        <v>45291</v>
      </c>
      <c r="B4" s="78" t="s">
        <v>16497</v>
      </c>
      <c r="E4" s="78" t="s">
        <v>4117</v>
      </c>
      <c r="F4" s="78" t="s">
        <v>17723</v>
      </c>
      <c r="G4" s="78" t="s">
        <v>17711</v>
      </c>
      <c r="H4" s="78" t="s">
        <v>17712</v>
      </c>
      <c r="I4" s="78" t="s">
        <v>17713</v>
      </c>
      <c r="J4" s="78" t="s">
        <v>17714</v>
      </c>
      <c r="K4" s="78" t="n">
        <v>4</v>
      </c>
      <c r="L4" s="78" t="s">
        <v>16807</v>
      </c>
      <c r="M4" s="78" t="s">
        <v>17715</v>
      </c>
      <c r="N4" s="78" t="s">
        <v>17716</v>
      </c>
      <c r="Q4" s="78" t="n">
        <v>0</v>
      </c>
      <c r="W4" s="78" t="s">
        <v>4084</v>
      </c>
      <c r="AE4" s="78" t="s">
        <v>17717</v>
      </c>
      <c r="AL4" s="78" t="s">
        <v>17718</v>
      </c>
      <c r="AM4" s="78" t="s">
        <v>17718</v>
      </c>
      <c r="AP4" s="78" t="s">
        <v>17719</v>
      </c>
      <c r="AQ4" s="78" t="n">
        <v>212564464.3</v>
      </c>
      <c r="AR4" s="78" t="n">
        <v>1</v>
      </c>
      <c r="AS4" s="78" t="n">
        <v>1</v>
      </c>
      <c r="AT4" s="78" t="n">
        <v>1</v>
      </c>
      <c r="AV4" s="78" t="n">
        <v>8.08</v>
      </c>
      <c r="AY4" s="78" t="n">
        <v>213198010.8</v>
      </c>
      <c r="AZ4" s="78" t="n">
        <v>0</v>
      </c>
      <c r="BA4" s="78" t="n">
        <v>0</v>
      </c>
      <c r="BB4" s="78" t="n">
        <v>0</v>
      </c>
      <c r="BC4" s="78" t="n">
        <v>212564464.3</v>
      </c>
      <c r="BD4" s="78" t="n">
        <v>0</v>
      </c>
      <c r="BE4" s="78" t="s">
        <v>17720</v>
      </c>
      <c r="BJ4" s="78" t="s">
        <v>17721</v>
      </c>
      <c r="BK4" s="78" t="s">
        <v>17722</v>
      </c>
      <c r="BO4" s="78" t="s">
        <v>16502</v>
      </c>
    </row>
    <row r="5" customFormat="false" ht="15" hidden="true" customHeight="false" outlineLevel="0" collapsed="false">
      <c r="A5" s="82" t="n">
        <v>45291</v>
      </c>
      <c r="B5" s="78" t="s">
        <v>16497</v>
      </c>
      <c r="E5" s="78" t="s">
        <v>4075</v>
      </c>
      <c r="F5" s="78" t="s">
        <v>17724</v>
      </c>
      <c r="G5" s="78" t="s">
        <v>17711</v>
      </c>
      <c r="H5" s="78" t="s">
        <v>17712</v>
      </c>
      <c r="I5" s="78" t="s">
        <v>17713</v>
      </c>
      <c r="J5" s="78" t="s">
        <v>17714</v>
      </c>
      <c r="K5" s="78" t="n">
        <v>4</v>
      </c>
      <c r="L5" s="78" t="s">
        <v>16807</v>
      </c>
      <c r="M5" s="78" t="s">
        <v>17715</v>
      </c>
      <c r="N5" s="78" t="s">
        <v>17716</v>
      </c>
      <c r="Q5" s="78" t="n">
        <v>0</v>
      </c>
      <c r="W5" s="78" t="s">
        <v>4084</v>
      </c>
      <c r="AE5" s="78" t="s">
        <v>17717</v>
      </c>
      <c r="AL5" s="78" t="s">
        <v>17718</v>
      </c>
      <c r="AM5" s="78" t="s">
        <v>17718</v>
      </c>
      <c r="AP5" s="78" t="s">
        <v>17719</v>
      </c>
      <c r="AQ5" s="78" t="n">
        <v>221903140.4</v>
      </c>
      <c r="AR5" s="78" t="n">
        <v>1</v>
      </c>
      <c r="AS5" s="78" t="n">
        <v>1</v>
      </c>
      <c r="AT5" s="78" t="n">
        <v>1</v>
      </c>
      <c r="AV5" s="78" t="n">
        <v>8.08</v>
      </c>
      <c r="AY5" s="78" t="n">
        <v>222983682.4</v>
      </c>
      <c r="AZ5" s="78" t="n">
        <v>0</v>
      </c>
      <c r="BA5" s="78" t="n">
        <v>0</v>
      </c>
      <c r="BB5" s="78" t="n">
        <v>0</v>
      </c>
      <c r="BC5" s="78" t="n">
        <v>221903140.4</v>
      </c>
      <c r="BD5" s="78" t="n">
        <v>0</v>
      </c>
      <c r="BE5" s="78" t="s">
        <v>17720</v>
      </c>
      <c r="BJ5" s="78" t="s">
        <v>17721</v>
      </c>
      <c r="BK5" s="78" t="s">
        <v>17722</v>
      </c>
      <c r="BO5" s="78" t="s">
        <v>16502</v>
      </c>
    </row>
    <row r="6" customFormat="false" ht="15" hidden="true" customHeight="false" outlineLevel="0" collapsed="false">
      <c r="A6" s="82" t="n">
        <v>45291</v>
      </c>
      <c r="B6" s="78" t="s">
        <v>16497</v>
      </c>
      <c r="E6" s="78" t="s">
        <v>1305</v>
      </c>
      <c r="F6" s="78" t="s">
        <v>17710</v>
      </c>
      <c r="G6" s="78" t="s">
        <v>17711</v>
      </c>
      <c r="H6" s="78" t="s">
        <v>17725</v>
      </c>
      <c r="I6" s="78" t="s">
        <v>17713</v>
      </c>
      <c r="J6" s="78" t="s">
        <v>17714</v>
      </c>
      <c r="K6" s="78" t="n">
        <v>4</v>
      </c>
      <c r="L6" s="78" t="s">
        <v>16807</v>
      </c>
      <c r="M6" s="78" t="s">
        <v>17715</v>
      </c>
      <c r="N6" s="78" t="s">
        <v>17716</v>
      </c>
      <c r="Q6" s="78" t="n">
        <v>0</v>
      </c>
      <c r="W6" s="78" t="s">
        <v>4084</v>
      </c>
      <c r="AE6" s="78" t="s">
        <v>17717</v>
      </c>
      <c r="AL6" s="78" t="s">
        <v>17718</v>
      </c>
      <c r="AM6" s="78" t="s">
        <v>17718</v>
      </c>
      <c r="AP6" s="78" t="s">
        <v>17719</v>
      </c>
      <c r="AQ6" s="78" t="n">
        <v>72913484.2</v>
      </c>
      <c r="AR6" s="78" t="n">
        <v>1</v>
      </c>
      <c r="AS6" s="78" t="n">
        <v>1</v>
      </c>
      <c r="AT6" s="78" t="n">
        <v>1</v>
      </c>
      <c r="AV6" s="78" t="n">
        <v>8.08</v>
      </c>
      <c r="AY6" s="78" t="n">
        <v>46477361.9</v>
      </c>
      <c r="AZ6" s="78" t="n">
        <v>0</v>
      </c>
      <c r="BA6" s="78" t="n">
        <v>0</v>
      </c>
      <c r="BB6" s="78" t="n">
        <v>0</v>
      </c>
      <c r="BC6" s="78" t="n">
        <v>72913484.2</v>
      </c>
      <c r="BD6" s="78" t="n">
        <v>0</v>
      </c>
      <c r="BE6" s="78" t="s">
        <v>17720</v>
      </c>
      <c r="BJ6" s="78" t="s">
        <v>17721</v>
      </c>
      <c r="BK6" s="78" t="s">
        <v>17722</v>
      </c>
      <c r="BO6" s="78" t="s">
        <v>16502</v>
      </c>
    </row>
    <row r="7" customFormat="false" ht="15" hidden="true" customHeight="false" outlineLevel="0" collapsed="false">
      <c r="A7" s="82" t="n">
        <v>45291</v>
      </c>
      <c r="B7" s="78" t="s">
        <v>16497</v>
      </c>
      <c r="E7" s="78" t="s">
        <v>17726</v>
      </c>
      <c r="F7" s="78" t="s">
        <v>17724</v>
      </c>
      <c r="G7" s="78" t="s">
        <v>17711</v>
      </c>
      <c r="H7" s="78" t="s">
        <v>17712</v>
      </c>
      <c r="I7" s="78" t="s">
        <v>17713</v>
      </c>
      <c r="J7" s="78" t="s">
        <v>17714</v>
      </c>
      <c r="K7" s="78" t="n">
        <v>4</v>
      </c>
      <c r="L7" s="78" t="s">
        <v>16807</v>
      </c>
      <c r="M7" s="78" t="s">
        <v>17715</v>
      </c>
      <c r="N7" s="78" t="s">
        <v>17716</v>
      </c>
      <c r="Q7" s="78" t="n">
        <v>0</v>
      </c>
      <c r="W7" s="78" t="s">
        <v>4084</v>
      </c>
      <c r="AE7" s="78" t="s">
        <v>17717</v>
      </c>
      <c r="AL7" s="78" t="s">
        <v>17718</v>
      </c>
      <c r="AM7" s="78" t="s">
        <v>17718</v>
      </c>
      <c r="AP7" s="78" t="s">
        <v>17719</v>
      </c>
      <c r="AQ7" s="78" t="n">
        <v>500000</v>
      </c>
      <c r="AR7" s="78" t="n">
        <v>1</v>
      </c>
      <c r="AS7" s="78" t="n">
        <v>1</v>
      </c>
      <c r="AT7" s="78" t="n">
        <v>1</v>
      </c>
      <c r="AV7" s="78" t="n">
        <v>8.08</v>
      </c>
      <c r="AY7" s="78" t="n">
        <v>500000</v>
      </c>
      <c r="AZ7" s="78" t="n">
        <v>0</v>
      </c>
      <c r="BA7" s="78" t="n">
        <v>0</v>
      </c>
      <c r="BB7" s="78" t="n">
        <v>0</v>
      </c>
      <c r="BC7" s="78" t="n">
        <v>500000</v>
      </c>
      <c r="BD7" s="78" t="n">
        <v>0</v>
      </c>
      <c r="BE7" s="78" t="s">
        <v>17720</v>
      </c>
      <c r="BJ7" s="78" t="s">
        <v>17721</v>
      </c>
      <c r="BK7" s="78" t="s">
        <v>17722</v>
      </c>
      <c r="BO7" s="78" t="s">
        <v>16502</v>
      </c>
    </row>
    <row r="8" customFormat="false" ht="15" hidden="true" customHeight="false" outlineLevel="0" collapsed="false">
      <c r="A8" s="82" t="n">
        <v>45291</v>
      </c>
      <c r="B8" s="78" t="s">
        <v>16497</v>
      </c>
      <c r="E8" s="78" t="s">
        <v>3613</v>
      </c>
      <c r="F8" s="78" t="s">
        <v>17727</v>
      </c>
      <c r="G8" s="78" t="s">
        <v>17728</v>
      </c>
      <c r="H8" s="78" t="s">
        <v>17729</v>
      </c>
      <c r="I8" s="78" t="s">
        <v>17730</v>
      </c>
      <c r="J8" s="78" t="s">
        <v>17714</v>
      </c>
      <c r="K8" s="78" t="n">
        <v>4</v>
      </c>
      <c r="L8" s="78" t="s">
        <v>16807</v>
      </c>
      <c r="M8" s="78" t="s">
        <v>17715</v>
      </c>
      <c r="N8" s="78" t="s">
        <v>17716</v>
      </c>
      <c r="Q8" s="78" t="n">
        <v>0</v>
      </c>
      <c r="W8" s="78" t="s">
        <v>4084</v>
      </c>
      <c r="AE8" s="78" t="s">
        <v>17717</v>
      </c>
      <c r="AL8" s="78" t="s">
        <v>17718</v>
      </c>
      <c r="AM8" s="78" t="s">
        <v>17718</v>
      </c>
      <c r="AP8" s="78" t="s">
        <v>17719</v>
      </c>
      <c r="AQ8" s="78" t="n">
        <v>26997815.67</v>
      </c>
      <c r="AR8" s="78" t="n">
        <v>1</v>
      </c>
      <c r="AS8" s="78" t="n">
        <v>1</v>
      </c>
      <c r="AT8" s="78" t="n">
        <v>1</v>
      </c>
      <c r="AV8" s="78" t="n">
        <v>8.08</v>
      </c>
      <c r="AY8" s="78" t="n">
        <v>26997815.67</v>
      </c>
      <c r="AZ8" s="78" t="n">
        <v>0</v>
      </c>
      <c r="BA8" s="78" t="n">
        <v>0</v>
      </c>
      <c r="BB8" s="78" t="n">
        <v>0</v>
      </c>
      <c r="BC8" s="78" t="n">
        <v>26997815.67</v>
      </c>
      <c r="BD8" s="78" t="n">
        <v>0</v>
      </c>
      <c r="BE8" s="78" t="s">
        <v>17720</v>
      </c>
      <c r="BJ8" s="78" t="s">
        <v>17721</v>
      </c>
      <c r="BK8" s="78" t="s">
        <v>17722</v>
      </c>
      <c r="BO8" s="78" t="s">
        <v>16502</v>
      </c>
    </row>
    <row r="9" customFormat="false" ht="15" hidden="true" customHeight="false" outlineLevel="0" collapsed="false">
      <c r="A9" s="82" t="n">
        <v>45291</v>
      </c>
      <c r="B9" s="78" t="s">
        <v>16497</v>
      </c>
      <c r="E9" s="78" t="s">
        <v>5996</v>
      </c>
      <c r="F9" s="78" t="s">
        <v>17731</v>
      </c>
      <c r="G9" s="78" t="s">
        <v>17732</v>
      </c>
      <c r="H9" s="78" t="s">
        <v>17712</v>
      </c>
      <c r="I9" s="78" t="s">
        <v>17733</v>
      </c>
      <c r="J9" s="78" t="s">
        <v>17714</v>
      </c>
      <c r="K9" s="78" t="n">
        <v>4</v>
      </c>
      <c r="L9" s="78" t="s">
        <v>16807</v>
      </c>
      <c r="M9" s="78" t="s">
        <v>17715</v>
      </c>
      <c r="N9" s="78" t="s">
        <v>17716</v>
      </c>
      <c r="Q9" s="78" t="n">
        <v>0</v>
      </c>
      <c r="W9" s="78" t="s">
        <v>4084</v>
      </c>
      <c r="AE9" s="78" t="s">
        <v>17717</v>
      </c>
      <c r="AL9" s="78" t="s">
        <v>17718</v>
      </c>
      <c r="AM9" s="78" t="s">
        <v>17718</v>
      </c>
      <c r="AP9" s="78" t="s">
        <v>17719</v>
      </c>
      <c r="AQ9" s="78" t="n">
        <v>6269.63</v>
      </c>
      <c r="AR9" s="78" t="n">
        <v>1</v>
      </c>
      <c r="AS9" s="78" t="n">
        <v>1</v>
      </c>
      <c r="AT9" s="78" t="n">
        <v>1</v>
      </c>
      <c r="AV9" s="78" t="n">
        <v>8.08</v>
      </c>
      <c r="AY9" s="78" t="n">
        <v>6269.63</v>
      </c>
      <c r="AZ9" s="78" t="n">
        <v>0</v>
      </c>
      <c r="BA9" s="78" t="n">
        <v>0</v>
      </c>
      <c r="BB9" s="78" t="n">
        <v>0</v>
      </c>
      <c r="BC9" s="78" t="n">
        <v>6269.63</v>
      </c>
      <c r="BD9" s="78" t="n">
        <v>0</v>
      </c>
      <c r="BE9" s="78" t="s">
        <v>17720</v>
      </c>
      <c r="BJ9" s="78" t="s">
        <v>17721</v>
      </c>
      <c r="BK9" s="78" t="s">
        <v>17722</v>
      </c>
      <c r="BO9" s="78" t="s">
        <v>16502</v>
      </c>
    </row>
    <row r="10" customFormat="false" ht="15" hidden="true" customHeight="false" outlineLevel="0" collapsed="false">
      <c r="A10" s="82" t="n">
        <v>45291</v>
      </c>
      <c r="B10" s="78" t="s">
        <v>16497</v>
      </c>
      <c r="C10" s="78" t="s">
        <v>17734</v>
      </c>
      <c r="D10" s="78" t="s">
        <v>17735</v>
      </c>
      <c r="E10" s="78" t="s">
        <v>5996</v>
      </c>
      <c r="F10" s="78" t="s">
        <v>17731</v>
      </c>
      <c r="G10" s="78" t="s">
        <v>17732</v>
      </c>
      <c r="H10" s="78" t="s">
        <v>17712</v>
      </c>
      <c r="I10" s="78" t="s">
        <v>17736</v>
      </c>
      <c r="J10" s="78" t="s">
        <v>17737</v>
      </c>
      <c r="K10" s="78" t="n">
        <v>66652201</v>
      </c>
      <c r="L10" s="78" t="s">
        <v>10430</v>
      </c>
      <c r="M10" s="78" t="s">
        <v>17738</v>
      </c>
      <c r="N10" s="78" t="s">
        <v>17734</v>
      </c>
      <c r="Q10" s="78" t="n">
        <v>0</v>
      </c>
      <c r="U10" s="78" t="s">
        <v>17739</v>
      </c>
      <c r="V10" s="78" t="s">
        <v>17740</v>
      </c>
      <c r="W10" s="78" t="s">
        <v>4084</v>
      </c>
      <c r="AE10" s="78" t="s">
        <v>17741</v>
      </c>
      <c r="AL10" s="78" t="s">
        <v>17718</v>
      </c>
      <c r="AM10" s="78" t="s">
        <v>17718</v>
      </c>
      <c r="AP10" s="78" t="s">
        <v>17719</v>
      </c>
      <c r="AQ10" s="78" t="n">
        <v>176227646.1</v>
      </c>
      <c r="AR10" s="78" t="n">
        <v>1</v>
      </c>
      <c r="AS10" s="78" t="n">
        <v>1</v>
      </c>
      <c r="AT10" s="78" t="n">
        <v>1</v>
      </c>
      <c r="AV10" s="78" t="n">
        <v>8.08</v>
      </c>
      <c r="AY10" s="78" t="n">
        <v>176227646.1</v>
      </c>
      <c r="AZ10" s="78" t="n">
        <v>0</v>
      </c>
      <c r="BA10" s="78" t="n">
        <v>0</v>
      </c>
      <c r="BB10" s="78" t="n">
        <v>780814.9</v>
      </c>
      <c r="BC10" s="78" t="n">
        <v>176227646.1</v>
      </c>
      <c r="BD10" s="78" t="n">
        <v>0</v>
      </c>
      <c r="BE10" s="78" t="s">
        <v>17742</v>
      </c>
      <c r="BJ10" s="78" t="s">
        <v>17721</v>
      </c>
      <c r="BK10" s="78" t="s">
        <v>17722</v>
      </c>
      <c r="BL10" s="78" t="s">
        <v>968</v>
      </c>
      <c r="BM10" s="78" t="s">
        <v>10431</v>
      </c>
      <c r="BN10" s="78" t="s">
        <v>17743</v>
      </c>
      <c r="BO10" s="78" t="s">
        <v>16502</v>
      </c>
    </row>
    <row r="11" customFormat="false" ht="15" hidden="true" customHeight="false" outlineLevel="0" collapsed="false">
      <c r="A11" s="82" t="n">
        <v>45291</v>
      </c>
      <c r="B11" s="78" t="s">
        <v>16497</v>
      </c>
      <c r="C11" s="78" t="s">
        <v>17734</v>
      </c>
      <c r="D11" s="78" t="s">
        <v>17735</v>
      </c>
      <c r="E11" s="78" t="s">
        <v>5996</v>
      </c>
      <c r="F11" s="78" t="s">
        <v>17731</v>
      </c>
      <c r="G11" s="78" t="s">
        <v>17732</v>
      </c>
      <c r="H11" s="78" t="s">
        <v>17712</v>
      </c>
      <c r="I11" s="78" t="s">
        <v>17736</v>
      </c>
      <c r="J11" s="78" t="s">
        <v>17737</v>
      </c>
      <c r="K11" s="78" t="n">
        <v>72975105</v>
      </c>
      <c r="L11" s="78" t="s">
        <v>5990</v>
      </c>
      <c r="M11" s="78" t="s">
        <v>17744</v>
      </c>
      <c r="N11" s="78" t="s">
        <v>17734</v>
      </c>
      <c r="Q11" s="78" t="n">
        <v>0</v>
      </c>
      <c r="U11" s="78" t="s">
        <v>5990</v>
      </c>
      <c r="V11" s="78" t="s">
        <v>17745</v>
      </c>
      <c r="W11" s="78" t="s">
        <v>4084</v>
      </c>
      <c r="AE11" s="78" t="s">
        <v>5994</v>
      </c>
      <c r="AL11" s="78" t="s">
        <v>17718</v>
      </c>
      <c r="AM11" s="78" t="s">
        <v>17718</v>
      </c>
      <c r="AP11" s="78" t="s">
        <v>17719</v>
      </c>
      <c r="AQ11" s="78" t="n">
        <v>176249738.9</v>
      </c>
      <c r="AR11" s="78" t="n">
        <v>1</v>
      </c>
      <c r="AS11" s="78" t="n">
        <v>1</v>
      </c>
      <c r="AT11" s="78" t="n">
        <v>1</v>
      </c>
      <c r="AV11" s="78" t="n">
        <v>8.08</v>
      </c>
      <c r="AY11" s="78" t="n">
        <v>176249738.9</v>
      </c>
      <c r="AZ11" s="78" t="n">
        <v>0</v>
      </c>
      <c r="BA11" s="78" t="n">
        <v>0</v>
      </c>
      <c r="BB11" s="78" t="n">
        <v>784145.09</v>
      </c>
      <c r="BC11" s="78" t="n">
        <v>176249738.9</v>
      </c>
      <c r="BD11" s="78" t="n">
        <v>0</v>
      </c>
      <c r="BE11" s="78" t="s">
        <v>17742</v>
      </c>
      <c r="BJ11" s="78" t="s">
        <v>17721</v>
      </c>
      <c r="BK11" s="78" t="s">
        <v>17722</v>
      </c>
      <c r="BL11" s="78" t="s">
        <v>777</v>
      </c>
      <c r="BM11" s="78" t="s">
        <v>5991</v>
      </c>
      <c r="BN11" s="78" t="s">
        <v>17746</v>
      </c>
      <c r="BO11" s="78" t="s">
        <v>16502</v>
      </c>
    </row>
    <row r="12" customFormat="false" ht="15" hidden="true" customHeight="false" outlineLevel="0" collapsed="false">
      <c r="A12" s="82" t="n">
        <v>45291</v>
      </c>
      <c r="B12" s="78" t="s">
        <v>16497</v>
      </c>
      <c r="E12" s="78" t="s">
        <v>3664</v>
      </c>
      <c r="F12" s="78" t="s">
        <v>17727</v>
      </c>
      <c r="G12" s="78" t="s">
        <v>17747</v>
      </c>
      <c r="H12" s="78" t="s">
        <v>17748</v>
      </c>
      <c r="I12" s="78" t="s">
        <v>17749</v>
      </c>
      <c r="J12" s="78" t="s">
        <v>17714</v>
      </c>
      <c r="K12" s="78" t="n">
        <v>4</v>
      </c>
      <c r="L12" s="78" t="s">
        <v>16807</v>
      </c>
      <c r="M12" s="78" t="s">
        <v>17715</v>
      </c>
      <c r="N12" s="78" t="s">
        <v>17716</v>
      </c>
      <c r="Q12" s="78" t="n">
        <v>0</v>
      </c>
      <c r="W12" s="78" t="s">
        <v>4084</v>
      </c>
      <c r="AE12" s="78" t="s">
        <v>17717</v>
      </c>
      <c r="AL12" s="78" t="s">
        <v>17718</v>
      </c>
      <c r="AM12" s="78" t="s">
        <v>17718</v>
      </c>
      <c r="AP12" s="78" t="s">
        <v>17719</v>
      </c>
      <c r="AQ12" s="78" t="n">
        <v>6061158.31</v>
      </c>
      <c r="AR12" s="78" t="n">
        <v>1</v>
      </c>
      <c r="AS12" s="78" t="n">
        <v>1</v>
      </c>
      <c r="AT12" s="78" t="n">
        <v>1</v>
      </c>
      <c r="AV12" s="78" t="n">
        <v>8.08</v>
      </c>
      <c r="AY12" s="78" t="n">
        <v>6061158.31</v>
      </c>
      <c r="AZ12" s="78" t="n">
        <v>0</v>
      </c>
      <c r="BA12" s="78" t="n">
        <v>0</v>
      </c>
      <c r="BB12" s="78" t="n">
        <v>0</v>
      </c>
      <c r="BC12" s="78" t="n">
        <v>6061158.31</v>
      </c>
      <c r="BD12" s="78" t="n">
        <v>0</v>
      </c>
      <c r="BE12" s="78" t="s">
        <v>17720</v>
      </c>
      <c r="BJ12" s="78" t="s">
        <v>17721</v>
      </c>
      <c r="BK12" s="78" t="s">
        <v>17722</v>
      </c>
      <c r="BO12" s="78" t="s">
        <v>16502</v>
      </c>
    </row>
    <row r="13" customFormat="false" ht="15" hidden="true" customHeight="false" outlineLevel="0" collapsed="false">
      <c r="A13" s="82" t="n">
        <v>45291</v>
      </c>
      <c r="B13" s="78" t="s">
        <v>16497</v>
      </c>
      <c r="E13" s="78" t="s">
        <v>1305</v>
      </c>
      <c r="F13" s="78" t="s">
        <v>17710</v>
      </c>
      <c r="G13" s="78" t="s">
        <v>17711</v>
      </c>
      <c r="H13" s="78" t="s">
        <v>17750</v>
      </c>
      <c r="I13" s="78" t="s">
        <v>17713</v>
      </c>
      <c r="J13" s="78" t="s">
        <v>17714</v>
      </c>
      <c r="K13" s="78" t="n">
        <v>4</v>
      </c>
      <c r="L13" s="78" t="s">
        <v>16807</v>
      </c>
      <c r="M13" s="78" t="s">
        <v>17715</v>
      </c>
      <c r="N13" s="78" t="s">
        <v>17716</v>
      </c>
      <c r="Q13" s="78" t="n">
        <v>0</v>
      </c>
      <c r="W13" s="78" t="s">
        <v>4084</v>
      </c>
      <c r="AE13" s="78" t="s">
        <v>17717</v>
      </c>
      <c r="AL13" s="78" t="s">
        <v>17718</v>
      </c>
      <c r="AM13" s="78" t="s">
        <v>17718</v>
      </c>
      <c r="AP13" s="78" t="s">
        <v>17719</v>
      </c>
      <c r="AQ13" s="78" t="n">
        <v>174299.11</v>
      </c>
      <c r="AR13" s="78" t="n">
        <v>1</v>
      </c>
      <c r="AS13" s="78" t="n">
        <v>1</v>
      </c>
      <c r="AT13" s="78" t="n">
        <v>1</v>
      </c>
      <c r="AV13" s="78" t="n">
        <v>8.08</v>
      </c>
      <c r="AY13" s="78" t="n">
        <v>174299.11</v>
      </c>
      <c r="AZ13" s="78" t="n">
        <v>0</v>
      </c>
      <c r="BA13" s="78" t="n">
        <v>0</v>
      </c>
      <c r="BB13" s="78" t="n">
        <v>0</v>
      </c>
      <c r="BC13" s="78" t="n">
        <v>174299.11</v>
      </c>
      <c r="BD13" s="78" t="n">
        <v>0</v>
      </c>
      <c r="BE13" s="78" t="s">
        <v>17720</v>
      </c>
      <c r="BJ13" s="78" t="s">
        <v>17721</v>
      </c>
      <c r="BK13" s="78" t="s">
        <v>17722</v>
      </c>
      <c r="BO13" s="78" t="s">
        <v>16502</v>
      </c>
    </row>
    <row r="14" customFormat="false" ht="15" hidden="true" customHeight="false" outlineLevel="0" collapsed="false">
      <c r="A14" s="82" t="n">
        <v>45291</v>
      </c>
      <c r="B14" s="78" t="s">
        <v>16497</v>
      </c>
      <c r="E14" s="78" t="s">
        <v>4075</v>
      </c>
      <c r="F14" s="78" t="s">
        <v>17724</v>
      </c>
      <c r="G14" s="78" t="s">
        <v>17711</v>
      </c>
      <c r="H14" s="78" t="s">
        <v>17750</v>
      </c>
      <c r="I14" s="78" t="s">
        <v>17713</v>
      </c>
      <c r="J14" s="78" t="s">
        <v>17714</v>
      </c>
      <c r="K14" s="78" t="n">
        <v>4</v>
      </c>
      <c r="L14" s="78" t="s">
        <v>16807</v>
      </c>
      <c r="M14" s="78" t="s">
        <v>17715</v>
      </c>
      <c r="N14" s="78" t="s">
        <v>17716</v>
      </c>
      <c r="Q14" s="78" t="n">
        <v>0</v>
      </c>
      <c r="W14" s="78" t="s">
        <v>4084</v>
      </c>
      <c r="AE14" s="78" t="s">
        <v>17717</v>
      </c>
      <c r="AL14" s="78" t="s">
        <v>17718</v>
      </c>
      <c r="AM14" s="78" t="s">
        <v>17718</v>
      </c>
      <c r="AP14" s="78" t="s">
        <v>17719</v>
      </c>
      <c r="AQ14" s="78" t="n">
        <v>2378344.97</v>
      </c>
      <c r="AR14" s="78" t="n">
        <v>1</v>
      </c>
      <c r="AS14" s="78" t="n">
        <v>1</v>
      </c>
      <c r="AT14" s="78" t="n">
        <v>1</v>
      </c>
      <c r="AV14" s="78" t="n">
        <v>8.08</v>
      </c>
      <c r="AY14" s="78" t="n">
        <v>2378344.97</v>
      </c>
      <c r="AZ14" s="78" t="n">
        <v>0</v>
      </c>
      <c r="BA14" s="78" t="n">
        <v>0</v>
      </c>
      <c r="BB14" s="78" t="n">
        <v>0</v>
      </c>
      <c r="BC14" s="78" t="n">
        <v>2378344.97</v>
      </c>
      <c r="BD14" s="78" t="n">
        <v>0</v>
      </c>
      <c r="BE14" s="78" t="s">
        <v>17720</v>
      </c>
      <c r="BJ14" s="78" t="s">
        <v>17721</v>
      </c>
      <c r="BK14" s="78" t="s">
        <v>17722</v>
      </c>
      <c r="BO14" s="78" t="s">
        <v>16502</v>
      </c>
    </row>
    <row r="15" customFormat="false" ht="15" hidden="true" customHeight="false" outlineLevel="0" collapsed="false">
      <c r="A15" s="82" t="n">
        <v>45291</v>
      </c>
      <c r="B15" s="78" t="s">
        <v>16497</v>
      </c>
      <c r="E15" s="78" t="s">
        <v>6387</v>
      </c>
      <c r="F15" s="78" t="s">
        <v>17751</v>
      </c>
      <c r="G15" s="78" t="s">
        <v>17752</v>
      </c>
      <c r="H15" s="78" t="s">
        <v>17753</v>
      </c>
      <c r="I15" s="78" t="s">
        <v>17754</v>
      </c>
      <c r="J15" s="78" t="s">
        <v>17714</v>
      </c>
      <c r="K15" s="78" t="n">
        <v>4</v>
      </c>
      <c r="L15" s="78" t="s">
        <v>16807</v>
      </c>
      <c r="M15" s="78" t="s">
        <v>17715</v>
      </c>
      <c r="N15" s="78" t="s">
        <v>17716</v>
      </c>
      <c r="Q15" s="78" t="n">
        <v>0</v>
      </c>
      <c r="W15" s="78" t="s">
        <v>4084</v>
      </c>
      <c r="AE15" s="78" t="s">
        <v>17717</v>
      </c>
      <c r="AL15" s="78" t="s">
        <v>17718</v>
      </c>
      <c r="AM15" s="78" t="s">
        <v>17718</v>
      </c>
      <c r="AP15" s="78" t="s">
        <v>17719</v>
      </c>
      <c r="AQ15" s="78" t="n">
        <v>5727892.58</v>
      </c>
      <c r="AR15" s="78" t="n">
        <v>1</v>
      </c>
      <c r="AS15" s="78" t="n">
        <v>1</v>
      </c>
      <c r="AT15" s="78" t="n">
        <v>1</v>
      </c>
      <c r="AV15" s="78" t="n">
        <v>8.08</v>
      </c>
      <c r="AY15" s="78" t="n">
        <v>5704051.85</v>
      </c>
      <c r="AZ15" s="78" t="n">
        <v>0</v>
      </c>
      <c r="BA15" s="78" t="n">
        <v>0</v>
      </c>
      <c r="BB15" s="78" t="n">
        <v>0</v>
      </c>
      <c r="BC15" s="78" t="n">
        <v>5727892.58</v>
      </c>
      <c r="BD15" s="78" t="n">
        <v>0</v>
      </c>
      <c r="BE15" s="78" t="s">
        <v>17720</v>
      </c>
      <c r="BJ15" s="78" t="s">
        <v>17721</v>
      </c>
      <c r="BK15" s="78" t="s">
        <v>17722</v>
      </c>
      <c r="BO15" s="78" t="s">
        <v>16502</v>
      </c>
    </row>
    <row r="16" customFormat="false" ht="15" hidden="true" customHeight="false" outlineLevel="0" collapsed="false">
      <c r="A16" s="82" t="n">
        <v>45291</v>
      </c>
      <c r="B16" s="78" t="s">
        <v>16497</v>
      </c>
      <c r="E16" s="78" t="s">
        <v>6387</v>
      </c>
      <c r="F16" s="78" t="s">
        <v>17751</v>
      </c>
      <c r="G16" s="78" t="s">
        <v>17752</v>
      </c>
      <c r="H16" s="78" t="s">
        <v>17712</v>
      </c>
      <c r="I16" s="78" t="s">
        <v>17749</v>
      </c>
      <c r="J16" s="78" t="s">
        <v>17714</v>
      </c>
      <c r="K16" s="78" t="n">
        <v>4</v>
      </c>
      <c r="L16" s="78" t="s">
        <v>16807</v>
      </c>
      <c r="M16" s="78" t="s">
        <v>17715</v>
      </c>
      <c r="N16" s="78" t="s">
        <v>17716</v>
      </c>
      <c r="Q16" s="78" t="n">
        <v>0</v>
      </c>
      <c r="W16" s="78" t="s">
        <v>4084</v>
      </c>
      <c r="AE16" s="78" t="s">
        <v>17717</v>
      </c>
      <c r="AL16" s="78" t="s">
        <v>17718</v>
      </c>
      <c r="AM16" s="78" t="s">
        <v>17718</v>
      </c>
      <c r="AP16" s="78" t="s">
        <v>17719</v>
      </c>
      <c r="AQ16" s="78" t="n">
        <v>4176552.7</v>
      </c>
      <c r="AR16" s="78" t="n">
        <v>1</v>
      </c>
      <c r="AS16" s="78" t="n">
        <v>1</v>
      </c>
      <c r="AT16" s="78" t="n">
        <v>1</v>
      </c>
      <c r="AV16" s="78" t="n">
        <v>8.08</v>
      </c>
      <c r="AY16" s="78" t="n">
        <v>4176552.7</v>
      </c>
      <c r="AZ16" s="78" t="n">
        <v>0</v>
      </c>
      <c r="BA16" s="78" t="n">
        <v>0</v>
      </c>
      <c r="BB16" s="78" t="n">
        <v>0</v>
      </c>
      <c r="BC16" s="78" t="n">
        <v>4176552.7</v>
      </c>
      <c r="BD16" s="78" t="n">
        <v>0</v>
      </c>
      <c r="BE16" s="78" t="s">
        <v>17720</v>
      </c>
      <c r="BJ16" s="78" t="s">
        <v>17721</v>
      </c>
      <c r="BK16" s="78" t="s">
        <v>17722</v>
      </c>
      <c r="BO16" s="78" t="s">
        <v>16502</v>
      </c>
    </row>
    <row r="17" customFormat="false" ht="15" hidden="true" customHeight="false" outlineLevel="0" collapsed="false">
      <c r="A17" s="82" t="n">
        <v>45291</v>
      </c>
      <c r="B17" s="78" t="s">
        <v>16497</v>
      </c>
      <c r="E17" s="78" t="s">
        <v>3664</v>
      </c>
      <c r="F17" s="78" t="s">
        <v>17727</v>
      </c>
      <c r="G17" s="78" t="s">
        <v>17747</v>
      </c>
      <c r="H17" s="78" t="s">
        <v>17729</v>
      </c>
      <c r="I17" s="78" t="s">
        <v>17749</v>
      </c>
      <c r="J17" s="78" t="s">
        <v>17714</v>
      </c>
      <c r="K17" s="78" t="n">
        <v>4</v>
      </c>
      <c r="L17" s="78" t="s">
        <v>16807</v>
      </c>
      <c r="M17" s="78" t="s">
        <v>17715</v>
      </c>
      <c r="N17" s="78" t="s">
        <v>17716</v>
      </c>
      <c r="Q17" s="78" t="n">
        <v>0</v>
      </c>
      <c r="W17" s="78" t="s">
        <v>4084</v>
      </c>
      <c r="AE17" s="78" t="s">
        <v>17717</v>
      </c>
      <c r="AL17" s="78" t="s">
        <v>17718</v>
      </c>
      <c r="AM17" s="78" t="s">
        <v>17718</v>
      </c>
      <c r="AP17" s="78" t="s">
        <v>17719</v>
      </c>
      <c r="AQ17" s="78" t="n">
        <v>4795209.33</v>
      </c>
      <c r="AR17" s="78" t="n">
        <v>1</v>
      </c>
      <c r="AS17" s="78" t="n">
        <v>1</v>
      </c>
      <c r="AT17" s="78" t="n">
        <v>1</v>
      </c>
      <c r="AV17" s="78" t="n">
        <v>8.08</v>
      </c>
      <c r="AY17" s="78" t="n">
        <v>4795209.33</v>
      </c>
      <c r="AZ17" s="78" t="n">
        <v>0</v>
      </c>
      <c r="BA17" s="78" t="n">
        <v>0</v>
      </c>
      <c r="BB17" s="78" t="n">
        <v>0</v>
      </c>
      <c r="BC17" s="78" t="n">
        <v>4795209.33</v>
      </c>
      <c r="BD17" s="78" t="n">
        <v>0</v>
      </c>
      <c r="BE17" s="78" t="s">
        <v>17720</v>
      </c>
      <c r="BJ17" s="78" t="s">
        <v>17721</v>
      </c>
      <c r="BK17" s="78" t="s">
        <v>17722</v>
      </c>
      <c r="BO17" s="78" t="s">
        <v>16502</v>
      </c>
    </row>
    <row r="18" customFormat="false" ht="15" hidden="true" customHeight="false" outlineLevel="0" collapsed="false">
      <c r="A18" s="82" t="n">
        <v>45291</v>
      </c>
      <c r="B18" s="78" t="s">
        <v>16497</v>
      </c>
      <c r="E18" s="78" t="s">
        <v>4038</v>
      </c>
      <c r="F18" s="78" t="s">
        <v>1304</v>
      </c>
      <c r="G18" s="78" t="s">
        <v>17752</v>
      </c>
      <c r="H18" s="78" t="s">
        <v>17755</v>
      </c>
      <c r="I18" s="78" t="s">
        <v>17749</v>
      </c>
      <c r="J18" s="78" t="s">
        <v>17714</v>
      </c>
      <c r="K18" s="78" t="n">
        <v>4</v>
      </c>
      <c r="L18" s="78" t="s">
        <v>16807</v>
      </c>
      <c r="M18" s="78" t="s">
        <v>17715</v>
      </c>
      <c r="N18" s="78" t="s">
        <v>17716</v>
      </c>
      <c r="Q18" s="78" t="n">
        <v>0</v>
      </c>
      <c r="W18" s="78" t="s">
        <v>4084</v>
      </c>
      <c r="AE18" s="78" t="s">
        <v>17717</v>
      </c>
      <c r="AL18" s="78" t="s">
        <v>17718</v>
      </c>
      <c r="AM18" s="78" t="s">
        <v>17718</v>
      </c>
      <c r="AP18" s="78" t="s">
        <v>17719</v>
      </c>
      <c r="AQ18" s="78" t="n">
        <v>466650</v>
      </c>
      <c r="AR18" s="78" t="n">
        <v>1</v>
      </c>
      <c r="AS18" s="78" t="n">
        <v>1</v>
      </c>
      <c r="AT18" s="78" t="n">
        <v>1</v>
      </c>
      <c r="AV18" s="78" t="n">
        <v>8.08</v>
      </c>
      <c r="AY18" s="78" t="n">
        <v>466650</v>
      </c>
      <c r="AZ18" s="78" t="n">
        <v>0</v>
      </c>
      <c r="BA18" s="78" t="n">
        <v>0</v>
      </c>
      <c r="BB18" s="78" t="n">
        <v>0</v>
      </c>
      <c r="BC18" s="78" t="n">
        <v>466650</v>
      </c>
      <c r="BD18" s="78" t="n">
        <v>0</v>
      </c>
      <c r="BE18" s="78" t="s">
        <v>17720</v>
      </c>
      <c r="BJ18" s="78" t="s">
        <v>17721</v>
      </c>
      <c r="BK18" s="78" t="s">
        <v>17722</v>
      </c>
      <c r="BO18" s="78" t="s">
        <v>16502</v>
      </c>
    </row>
    <row r="19" customFormat="false" ht="15" hidden="true" customHeight="false" outlineLevel="0" collapsed="false">
      <c r="A19" s="82" t="n">
        <v>45291</v>
      </c>
      <c r="B19" s="78" t="s">
        <v>16497</v>
      </c>
      <c r="E19" s="78" t="s">
        <v>4038</v>
      </c>
      <c r="F19" s="78" t="s">
        <v>1304</v>
      </c>
      <c r="G19" s="78" t="s">
        <v>17752</v>
      </c>
      <c r="H19" s="78" t="s">
        <v>17753</v>
      </c>
      <c r="I19" s="78" t="s">
        <v>17754</v>
      </c>
      <c r="J19" s="78" t="s">
        <v>17714</v>
      </c>
      <c r="K19" s="78" t="n">
        <v>4</v>
      </c>
      <c r="L19" s="78" t="s">
        <v>16807</v>
      </c>
      <c r="M19" s="78" t="s">
        <v>17715</v>
      </c>
      <c r="N19" s="78" t="s">
        <v>17716</v>
      </c>
      <c r="Q19" s="78" t="n">
        <v>0</v>
      </c>
      <c r="W19" s="78" t="s">
        <v>4084</v>
      </c>
      <c r="AE19" s="78" t="s">
        <v>17717</v>
      </c>
      <c r="AL19" s="78" t="s">
        <v>17718</v>
      </c>
      <c r="AM19" s="78" t="s">
        <v>17718</v>
      </c>
      <c r="AP19" s="78" t="s">
        <v>17719</v>
      </c>
      <c r="AQ19" s="78" t="n">
        <v>2070000</v>
      </c>
      <c r="AR19" s="78" t="n">
        <v>1</v>
      </c>
      <c r="AS19" s="78" t="n">
        <v>1</v>
      </c>
      <c r="AT19" s="78" t="n">
        <v>1</v>
      </c>
      <c r="AV19" s="78" t="n">
        <v>8.08</v>
      </c>
      <c r="AY19" s="78" t="n">
        <v>2070000</v>
      </c>
      <c r="AZ19" s="78" t="n">
        <v>0</v>
      </c>
      <c r="BA19" s="78" t="n">
        <v>0</v>
      </c>
      <c r="BB19" s="78" t="n">
        <v>0</v>
      </c>
      <c r="BC19" s="78" t="n">
        <v>2070000</v>
      </c>
      <c r="BD19" s="78" t="n">
        <v>0</v>
      </c>
      <c r="BE19" s="78" t="s">
        <v>17720</v>
      </c>
      <c r="BJ19" s="78" t="s">
        <v>17721</v>
      </c>
      <c r="BK19" s="78" t="s">
        <v>17722</v>
      </c>
      <c r="BO19" s="78" t="s">
        <v>16502</v>
      </c>
    </row>
    <row r="20" customFormat="false" ht="15" hidden="true" customHeight="false" outlineLevel="0" collapsed="false">
      <c r="A20" s="82" t="n">
        <v>45291</v>
      </c>
      <c r="B20" s="78" t="s">
        <v>16497</v>
      </c>
      <c r="E20" s="78" t="s">
        <v>6391</v>
      </c>
      <c r="F20" s="78" t="s">
        <v>17756</v>
      </c>
      <c r="G20" s="78" t="s">
        <v>17757</v>
      </c>
      <c r="H20" s="78" t="s">
        <v>17712</v>
      </c>
      <c r="I20" s="78" t="s">
        <v>17713</v>
      </c>
      <c r="J20" s="78" t="s">
        <v>17714</v>
      </c>
      <c r="K20" s="78" t="n">
        <v>4</v>
      </c>
      <c r="L20" s="78" t="s">
        <v>16807</v>
      </c>
      <c r="M20" s="78" t="s">
        <v>17715</v>
      </c>
      <c r="N20" s="78" t="s">
        <v>17716</v>
      </c>
      <c r="Q20" s="78" t="n">
        <v>0</v>
      </c>
      <c r="W20" s="78" t="s">
        <v>4084</v>
      </c>
      <c r="AE20" s="78" t="s">
        <v>17717</v>
      </c>
      <c r="AL20" s="78" t="s">
        <v>17718</v>
      </c>
      <c r="AM20" s="78" t="s">
        <v>17718</v>
      </c>
      <c r="AP20" s="78" t="s">
        <v>17719</v>
      </c>
      <c r="AQ20" s="78" t="n">
        <v>71357788.63</v>
      </c>
      <c r="AR20" s="78" t="n">
        <v>1</v>
      </c>
      <c r="AS20" s="78" t="n">
        <v>1</v>
      </c>
      <c r="AT20" s="78" t="n">
        <v>1</v>
      </c>
      <c r="AV20" s="78" t="n">
        <v>8.08</v>
      </c>
      <c r="AY20" s="78" t="n">
        <v>71357788.63</v>
      </c>
      <c r="AZ20" s="78" t="n">
        <v>0</v>
      </c>
      <c r="BA20" s="78" t="n">
        <v>0</v>
      </c>
      <c r="BB20" s="78" t="n">
        <v>0</v>
      </c>
      <c r="BC20" s="78" t="n">
        <v>71357788.63</v>
      </c>
      <c r="BD20" s="78" t="n">
        <v>0</v>
      </c>
      <c r="BE20" s="78" t="s">
        <v>17720</v>
      </c>
      <c r="BJ20" s="78" t="s">
        <v>17721</v>
      </c>
      <c r="BK20" s="78" t="s">
        <v>17722</v>
      </c>
      <c r="BO20" s="78" t="s">
        <v>16502</v>
      </c>
    </row>
    <row r="21" customFormat="false" ht="15" hidden="true" customHeight="false" outlineLevel="0" collapsed="false">
      <c r="A21" s="82" t="n">
        <v>45291</v>
      </c>
      <c r="B21" s="78" t="s">
        <v>16497</v>
      </c>
      <c r="E21" s="78" t="s">
        <v>4126</v>
      </c>
      <c r="F21" s="78" t="s">
        <v>17758</v>
      </c>
      <c r="G21" s="78" t="s">
        <v>17711</v>
      </c>
      <c r="H21" s="78" t="s">
        <v>17712</v>
      </c>
      <c r="I21" s="78" t="s">
        <v>17713</v>
      </c>
      <c r="J21" s="78" t="s">
        <v>17714</v>
      </c>
      <c r="K21" s="78" t="n">
        <v>4</v>
      </c>
      <c r="L21" s="78" t="s">
        <v>16807</v>
      </c>
      <c r="M21" s="78" t="s">
        <v>17715</v>
      </c>
      <c r="N21" s="78" t="s">
        <v>17716</v>
      </c>
      <c r="Q21" s="78" t="n">
        <v>0</v>
      </c>
      <c r="W21" s="78" t="s">
        <v>4084</v>
      </c>
      <c r="AE21" s="78" t="s">
        <v>17717</v>
      </c>
      <c r="AL21" s="78" t="s">
        <v>17718</v>
      </c>
      <c r="AM21" s="78" t="s">
        <v>17718</v>
      </c>
      <c r="AP21" s="78" t="s">
        <v>17719</v>
      </c>
      <c r="AQ21" s="78" t="n">
        <v>83997607.49</v>
      </c>
      <c r="AR21" s="78" t="n">
        <v>1</v>
      </c>
      <c r="AS21" s="78" t="n">
        <v>1</v>
      </c>
      <c r="AT21" s="78" t="n">
        <v>1</v>
      </c>
      <c r="AV21" s="78" t="n">
        <v>8.08</v>
      </c>
      <c r="AY21" s="78" t="n">
        <v>83997991.45</v>
      </c>
      <c r="AZ21" s="78" t="n">
        <v>0</v>
      </c>
      <c r="BA21" s="78" t="n">
        <v>0</v>
      </c>
      <c r="BB21" s="78" t="n">
        <v>0</v>
      </c>
      <c r="BC21" s="78" t="n">
        <v>83997607.49</v>
      </c>
      <c r="BD21" s="78" t="n">
        <v>0</v>
      </c>
      <c r="BE21" s="78" t="s">
        <v>17720</v>
      </c>
      <c r="BJ21" s="78" t="s">
        <v>17721</v>
      </c>
      <c r="BK21" s="78" t="s">
        <v>17722</v>
      </c>
      <c r="BO21" s="78" t="s">
        <v>16502</v>
      </c>
    </row>
    <row r="22" customFormat="false" ht="15" hidden="true" customHeight="false" outlineLevel="0" collapsed="false">
      <c r="A22" s="82" t="n">
        <v>45291</v>
      </c>
      <c r="B22" s="78" t="s">
        <v>16497</v>
      </c>
      <c r="E22" s="78" t="s">
        <v>17759</v>
      </c>
      <c r="F22" s="78" t="s">
        <v>17760</v>
      </c>
      <c r="G22" s="78" t="s">
        <v>17711</v>
      </c>
      <c r="H22" s="78" t="s">
        <v>17712</v>
      </c>
      <c r="I22" s="78" t="s">
        <v>17713</v>
      </c>
      <c r="J22" s="78" t="s">
        <v>17714</v>
      </c>
      <c r="K22" s="78" t="n">
        <v>4</v>
      </c>
      <c r="L22" s="78" t="s">
        <v>16807</v>
      </c>
      <c r="M22" s="78" t="s">
        <v>17715</v>
      </c>
      <c r="N22" s="78" t="s">
        <v>17716</v>
      </c>
      <c r="Q22" s="78" t="n">
        <v>0</v>
      </c>
      <c r="W22" s="78" t="s">
        <v>4084</v>
      </c>
      <c r="AE22" s="78" t="s">
        <v>17717</v>
      </c>
      <c r="AL22" s="78" t="s">
        <v>17718</v>
      </c>
      <c r="AM22" s="78" t="s">
        <v>17718</v>
      </c>
      <c r="AP22" s="78" t="s">
        <v>17719</v>
      </c>
      <c r="AQ22" s="78" t="n">
        <v>500000</v>
      </c>
      <c r="AR22" s="78" t="n">
        <v>1</v>
      </c>
      <c r="AS22" s="78" t="n">
        <v>1</v>
      </c>
      <c r="AT22" s="78" t="n">
        <v>1</v>
      </c>
      <c r="AV22" s="78" t="n">
        <v>8.08</v>
      </c>
      <c r="AY22" s="78" t="n">
        <v>500000</v>
      </c>
      <c r="AZ22" s="78" t="n">
        <v>0</v>
      </c>
      <c r="BA22" s="78" t="n">
        <v>0</v>
      </c>
      <c r="BB22" s="78" t="n">
        <v>0</v>
      </c>
      <c r="BC22" s="78" t="n">
        <v>500000</v>
      </c>
      <c r="BD22" s="78" t="n">
        <v>0</v>
      </c>
      <c r="BE22" s="78" t="s">
        <v>17720</v>
      </c>
      <c r="BJ22" s="78" t="s">
        <v>17721</v>
      </c>
      <c r="BK22" s="78" t="s">
        <v>17722</v>
      </c>
      <c r="BO22" s="78" t="s">
        <v>16502</v>
      </c>
    </row>
    <row r="23" customFormat="false" ht="15" hidden="true" customHeight="false" outlineLevel="0" collapsed="false">
      <c r="A23" s="82" t="n">
        <v>45291</v>
      </c>
      <c r="B23" s="78" t="s">
        <v>16497</v>
      </c>
      <c r="E23" s="78" t="s">
        <v>17761</v>
      </c>
      <c r="F23" s="78" t="s">
        <v>17724</v>
      </c>
      <c r="G23" s="78" t="s">
        <v>17711</v>
      </c>
      <c r="H23" s="78" t="s">
        <v>17725</v>
      </c>
      <c r="I23" s="78" t="s">
        <v>17713</v>
      </c>
      <c r="J23" s="78" t="s">
        <v>17714</v>
      </c>
      <c r="K23" s="78" t="n">
        <v>4</v>
      </c>
      <c r="L23" s="78" t="s">
        <v>16807</v>
      </c>
      <c r="M23" s="78" t="s">
        <v>17715</v>
      </c>
      <c r="N23" s="78" t="s">
        <v>17716</v>
      </c>
      <c r="Q23" s="78" t="n">
        <v>0</v>
      </c>
      <c r="W23" s="78" t="s">
        <v>4084</v>
      </c>
      <c r="AE23" s="78" t="s">
        <v>17717</v>
      </c>
      <c r="AL23" s="78" t="s">
        <v>17718</v>
      </c>
      <c r="AM23" s="78" t="s">
        <v>17718</v>
      </c>
      <c r="AP23" s="78" t="s">
        <v>17719</v>
      </c>
      <c r="AQ23" s="78" t="n">
        <v>139629.39</v>
      </c>
      <c r="AR23" s="78" t="n">
        <v>1</v>
      </c>
      <c r="AS23" s="78" t="n">
        <v>1</v>
      </c>
      <c r="AT23" s="78" t="n">
        <v>1</v>
      </c>
      <c r="AV23" s="78" t="n">
        <v>8.08</v>
      </c>
      <c r="AY23" s="78" t="n">
        <v>139629.39</v>
      </c>
      <c r="AZ23" s="78" t="n">
        <v>0</v>
      </c>
      <c r="BA23" s="78" t="n">
        <v>0</v>
      </c>
      <c r="BB23" s="78" t="n">
        <v>0</v>
      </c>
      <c r="BC23" s="78" t="n">
        <v>139629.39</v>
      </c>
      <c r="BD23" s="78" t="n">
        <v>0</v>
      </c>
      <c r="BE23" s="78" t="s">
        <v>17720</v>
      </c>
      <c r="BJ23" s="78" t="s">
        <v>17721</v>
      </c>
      <c r="BK23" s="78" t="s">
        <v>17722</v>
      </c>
      <c r="BO23" s="78" t="s">
        <v>16502</v>
      </c>
    </row>
    <row r="24" customFormat="false" ht="15" hidden="true" customHeight="false" outlineLevel="0" collapsed="false">
      <c r="A24" s="82" t="n">
        <v>45291</v>
      </c>
      <c r="B24" s="78" t="s">
        <v>16497</v>
      </c>
      <c r="E24" s="78" t="s">
        <v>1305</v>
      </c>
      <c r="F24" s="78" t="s">
        <v>17710</v>
      </c>
      <c r="G24" s="78" t="s">
        <v>17711</v>
      </c>
      <c r="H24" s="78" t="s">
        <v>17712</v>
      </c>
      <c r="I24" s="78" t="s">
        <v>17713</v>
      </c>
      <c r="J24" s="78" t="s">
        <v>17714</v>
      </c>
      <c r="K24" s="78" t="n">
        <v>8</v>
      </c>
      <c r="L24" s="78" t="s">
        <v>16938</v>
      </c>
      <c r="M24" s="78" t="s">
        <v>17762</v>
      </c>
      <c r="N24" s="78" t="s">
        <v>17716</v>
      </c>
      <c r="Q24" s="78" t="n">
        <v>0</v>
      </c>
      <c r="W24" s="78" t="s">
        <v>4320</v>
      </c>
      <c r="AE24" s="78" t="s">
        <v>17763</v>
      </c>
      <c r="AL24" s="78" t="s">
        <v>17764</v>
      </c>
      <c r="AM24" s="78" t="s">
        <v>17718</v>
      </c>
      <c r="AP24" s="78" t="s">
        <v>17719</v>
      </c>
      <c r="AQ24" s="78" t="n">
        <v>4927600.36</v>
      </c>
      <c r="AR24" s="78" t="n">
        <v>1</v>
      </c>
      <c r="AS24" s="78" t="n">
        <v>1.27455</v>
      </c>
      <c r="AT24" s="78" t="n">
        <v>1.27455</v>
      </c>
      <c r="AV24" s="78" t="n">
        <v>8.08</v>
      </c>
      <c r="AY24" s="78" t="n">
        <v>5959737.98</v>
      </c>
      <c r="AZ24" s="78" t="n">
        <v>296326.71</v>
      </c>
      <c r="BA24" s="78" t="n">
        <v>0</v>
      </c>
      <c r="BB24" s="78" t="n">
        <v>0</v>
      </c>
      <c r="BC24" s="78" t="n">
        <v>6280473.03</v>
      </c>
      <c r="BD24" s="78" t="n">
        <v>0</v>
      </c>
      <c r="BE24" s="78" t="s">
        <v>17765</v>
      </c>
      <c r="BJ24" s="78" t="s">
        <v>17721</v>
      </c>
      <c r="BK24" s="78" t="s">
        <v>17722</v>
      </c>
      <c r="BO24" s="78" t="s">
        <v>16502</v>
      </c>
    </row>
    <row r="25" customFormat="false" ht="15" hidden="true" customHeight="false" outlineLevel="0" collapsed="false">
      <c r="A25" s="82" t="n">
        <v>45291</v>
      </c>
      <c r="B25" s="78" t="s">
        <v>16497</v>
      </c>
      <c r="C25" s="78" t="s">
        <v>17734</v>
      </c>
      <c r="D25" s="78" t="s">
        <v>17735</v>
      </c>
      <c r="E25" s="78" t="s">
        <v>12175</v>
      </c>
      <c r="F25" s="78" t="s">
        <v>17766</v>
      </c>
      <c r="G25" s="78" t="s">
        <v>17732</v>
      </c>
      <c r="H25" s="78" t="s">
        <v>17712</v>
      </c>
      <c r="I25" s="78" t="s">
        <v>17736</v>
      </c>
      <c r="J25" s="78" t="s">
        <v>17737</v>
      </c>
      <c r="K25" s="78" t="n">
        <v>43428047</v>
      </c>
      <c r="L25" s="78" t="s">
        <v>12171</v>
      </c>
      <c r="M25" s="78" t="s">
        <v>17767</v>
      </c>
      <c r="N25" s="78" t="s">
        <v>17734</v>
      </c>
      <c r="Q25" s="78" t="n">
        <v>0</v>
      </c>
      <c r="U25" s="78" t="s">
        <v>17768</v>
      </c>
      <c r="V25" s="78" t="s">
        <v>17769</v>
      </c>
      <c r="W25" s="78" t="s">
        <v>4084</v>
      </c>
      <c r="AE25" s="78" t="s">
        <v>17770</v>
      </c>
      <c r="AL25" s="78" t="s">
        <v>17718</v>
      </c>
      <c r="AM25" s="78" t="s">
        <v>17718</v>
      </c>
      <c r="AP25" s="78" t="s">
        <v>17719</v>
      </c>
      <c r="AQ25" s="78" t="n">
        <v>254694465.3</v>
      </c>
      <c r="AR25" s="78" t="n">
        <v>1</v>
      </c>
      <c r="AS25" s="78" t="n">
        <v>1</v>
      </c>
      <c r="AT25" s="78" t="n">
        <v>1</v>
      </c>
      <c r="AV25" s="78" t="n">
        <v>8.08</v>
      </c>
      <c r="AY25" s="78" t="n">
        <v>254694465.3</v>
      </c>
      <c r="AZ25" s="78" t="n">
        <v>0</v>
      </c>
      <c r="BA25" s="78" t="n">
        <v>0</v>
      </c>
      <c r="BB25" s="78" t="n">
        <v>111100.26</v>
      </c>
      <c r="BC25" s="78" t="n">
        <v>254694465.3</v>
      </c>
      <c r="BD25" s="78" t="n">
        <v>0</v>
      </c>
      <c r="BE25" s="78" t="s">
        <v>17742</v>
      </c>
      <c r="BJ25" s="78" t="s">
        <v>17721</v>
      </c>
      <c r="BK25" s="78" t="s">
        <v>17722</v>
      </c>
      <c r="BL25" s="78" t="n">
        <v>665279873</v>
      </c>
      <c r="BM25" s="78" t="s">
        <v>12172</v>
      </c>
      <c r="BN25" s="78" t="s">
        <v>17771</v>
      </c>
      <c r="BO25" s="78" t="s">
        <v>16502</v>
      </c>
    </row>
    <row r="26" customFormat="false" ht="15" hidden="true" customHeight="false" outlineLevel="0" collapsed="false">
      <c r="A26" s="82" t="n">
        <v>45291</v>
      </c>
      <c r="B26" s="78" t="s">
        <v>16497</v>
      </c>
      <c r="E26" s="78" t="s">
        <v>4117</v>
      </c>
      <c r="F26" s="78" t="s">
        <v>17723</v>
      </c>
      <c r="G26" s="78" t="s">
        <v>17711</v>
      </c>
      <c r="H26" s="78" t="s">
        <v>17725</v>
      </c>
      <c r="I26" s="78" t="s">
        <v>17713</v>
      </c>
      <c r="J26" s="78" t="s">
        <v>17714</v>
      </c>
      <c r="K26" s="78" t="n">
        <v>4</v>
      </c>
      <c r="L26" s="78" t="s">
        <v>16807</v>
      </c>
      <c r="M26" s="78" t="s">
        <v>17715</v>
      </c>
      <c r="N26" s="78" t="s">
        <v>17716</v>
      </c>
      <c r="Q26" s="78" t="n">
        <v>0</v>
      </c>
      <c r="W26" s="78" t="s">
        <v>4084</v>
      </c>
      <c r="AE26" s="78" t="s">
        <v>17717</v>
      </c>
      <c r="AL26" s="78" t="s">
        <v>17718</v>
      </c>
      <c r="AM26" s="78" t="s">
        <v>17718</v>
      </c>
      <c r="AP26" s="78" t="s">
        <v>17772</v>
      </c>
      <c r="AQ26" s="78" t="n">
        <v>-310516741.4</v>
      </c>
      <c r="AR26" s="78" t="n">
        <v>1</v>
      </c>
      <c r="AS26" s="78" t="n">
        <v>1</v>
      </c>
      <c r="AT26" s="78" t="n">
        <v>1</v>
      </c>
      <c r="AV26" s="78" t="n">
        <v>8.08</v>
      </c>
      <c r="AY26" s="78" t="n">
        <v>-305370803.3</v>
      </c>
      <c r="AZ26" s="78" t="n">
        <v>0</v>
      </c>
      <c r="BA26" s="78" t="n">
        <v>0</v>
      </c>
      <c r="BB26" s="78" t="n">
        <v>0</v>
      </c>
      <c r="BC26" s="78" t="n">
        <v>-310516741.4</v>
      </c>
      <c r="BD26" s="78" t="n">
        <v>0</v>
      </c>
      <c r="BE26" s="78" t="s">
        <v>17720</v>
      </c>
      <c r="BJ26" s="78" t="s">
        <v>17721</v>
      </c>
      <c r="BK26" s="78" t="s">
        <v>17722</v>
      </c>
      <c r="BO26" s="78" t="s">
        <v>16502</v>
      </c>
    </row>
    <row r="27" customFormat="false" ht="15" hidden="true" customHeight="false" outlineLevel="0" collapsed="false">
      <c r="A27" s="82" t="n">
        <v>45291</v>
      </c>
      <c r="B27" s="78" t="s">
        <v>16497</v>
      </c>
      <c r="E27" s="78" t="s">
        <v>4075</v>
      </c>
      <c r="F27" s="78" t="s">
        <v>17724</v>
      </c>
      <c r="G27" s="78" t="s">
        <v>17711</v>
      </c>
      <c r="H27" s="78" t="s">
        <v>17725</v>
      </c>
      <c r="I27" s="78" t="s">
        <v>17713</v>
      </c>
      <c r="J27" s="78" t="s">
        <v>17714</v>
      </c>
      <c r="K27" s="78" t="n">
        <v>4</v>
      </c>
      <c r="L27" s="78" t="s">
        <v>16807</v>
      </c>
      <c r="M27" s="78" t="s">
        <v>17715</v>
      </c>
      <c r="N27" s="78" t="s">
        <v>17716</v>
      </c>
      <c r="Q27" s="78" t="n">
        <v>0</v>
      </c>
      <c r="W27" s="78" t="s">
        <v>4084</v>
      </c>
      <c r="AE27" s="78" t="s">
        <v>17717</v>
      </c>
      <c r="AL27" s="78" t="s">
        <v>17718</v>
      </c>
      <c r="AM27" s="78" t="s">
        <v>17718</v>
      </c>
      <c r="AP27" s="78" t="s">
        <v>17772</v>
      </c>
      <c r="AQ27" s="78" t="n">
        <v>-169793575.9</v>
      </c>
      <c r="AR27" s="78" t="n">
        <v>1</v>
      </c>
      <c r="AS27" s="78" t="n">
        <v>1</v>
      </c>
      <c r="AT27" s="78" t="n">
        <v>1</v>
      </c>
      <c r="AV27" s="78" t="n">
        <v>8.08</v>
      </c>
      <c r="AY27" s="78" t="n">
        <v>-80664179.44</v>
      </c>
      <c r="AZ27" s="78" t="n">
        <v>0</v>
      </c>
      <c r="BA27" s="78" t="n">
        <v>0</v>
      </c>
      <c r="BB27" s="78" t="n">
        <v>0</v>
      </c>
      <c r="BC27" s="78" t="n">
        <v>-169793575.9</v>
      </c>
      <c r="BD27" s="78" t="n">
        <v>0</v>
      </c>
      <c r="BE27" s="78" t="s">
        <v>17720</v>
      </c>
      <c r="BJ27" s="78" t="s">
        <v>17721</v>
      </c>
      <c r="BK27" s="78" t="s">
        <v>17722</v>
      </c>
      <c r="BO27" s="78" t="s">
        <v>16502</v>
      </c>
    </row>
    <row r="28" customFormat="false" ht="15" hidden="true" customHeight="false" outlineLevel="0" collapsed="false">
      <c r="A28" s="82" t="n">
        <v>45291</v>
      </c>
      <c r="B28" s="78" t="s">
        <v>16497</v>
      </c>
      <c r="E28" s="78" t="s">
        <v>3613</v>
      </c>
      <c r="F28" s="78" t="s">
        <v>17727</v>
      </c>
      <c r="G28" s="78" t="s">
        <v>17728</v>
      </c>
      <c r="H28" s="78" t="s">
        <v>17712</v>
      </c>
      <c r="I28" s="78" t="s">
        <v>17730</v>
      </c>
      <c r="J28" s="78" t="s">
        <v>17714</v>
      </c>
      <c r="K28" s="78" t="n">
        <v>4</v>
      </c>
      <c r="L28" s="78" t="s">
        <v>16807</v>
      </c>
      <c r="M28" s="78" t="s">
        <v>17715</v>
      </c>
      <c r="N28" s="78" t="s">
        <v>17716</v>
      </c>
      <c r="Q28" s="78" t="n">
        <v>0</v>
      </c>
      <c r="W28" s="78" t="s">
        <v>4084</v>
      </c>
      <c r="AE28" s="78" t="s">
        <v>17717</v>
      </c>
      <c r="AL28" s="78" t="s">
        <v>17718</v>
      </c>
      <c r="AM28" s="78" t="s">
        <v>17718</v>
      </c>
      <c r="AP28" s="78" t="s">
        <v>17772</v>
      </c>
      <c r="AQ28" s="78" t="n">
        <v>-20252670.14</v>
      </c>
      <c r="AR28" s="78" t="n">
        <v>1</v>
      </c>
      <c r="AS28" s="78" t="n">
        <v>1</v>
      </c>
      <c r="AT28" s="78" t="n">
        <v>1</v>
      </c>
      <c r="AV28" s="78" t="n">
        <v>8.08</v>
      </c>
      <c r="AY28" s="78" t="n">
        <v>-20252670.14</v>
      </c>
      <c r="AZ28" s="78" t="n">
        <v>0</v>
      </c>
      <c r="BA28" s="78" t="n">
        <v>0</v>
      </c>
      <c r="BB28" s="78" t="n">
        <v>0</v>
      </c>
      <c r="BC28" s="78" t="n">
        <v>-20252670.14</v>
      </c>
      <c r="BD28" s="78" t="n">
        <v>0</v>
      </c>
      <c r="BE28" s="78" t="s">
        <v>17720</v>
      </c>
      <c r="BJ28" s="78" t="s">
        <v>17721</v>
      </c>
      <c r="BK28" s="78" t="s">
        <v>17722</v>
      </c>
      <c r="BO28" s="78" t="s">
        <v>16502</v>
      </c>
    </row>
    <row r="29" customFormat="false" ht="15" hidden="true" customHeight="false" outlineLevel="0" collapsed="false">
      <c r="A29" s="82" t="n">
        <v>45291</v>
      </c>
      <c r="B29" s="78" t="s">
        <v>16497</v>
      </c>
      <c r="E29" s="78" t="s">
        <v>3664</v>
      </c>
      <c r="F29" s="78" t="s">
        <v>17727</v>
      </c>
      <c r="G29" s="78" t="s">
        <v>17747</v>
      </c>
      <c r="H29" s="78" t="s">
        <v>17712</v>
      </c>
      <c r="I29" s="78" t="s">
        <v>17749</v>
      </c>
      <c r="J29" s="78" t="s">
        <v>17714</v>
      </c>
      <c r="K29" s="78" t="n">
        <v>4</v>
      </c>
      <c r="L29" s="78" t="s">
        <v>16807</v>
      </c>
      <c r="M29" s="78" t="s">
        <v>17715</v>
      </c>
      <c r="N29" s="78" t="s">
        <v>17716</v>
      </c>
      <c r="Q29" s="78" t="n">
        <v>0</v>
      </c>
      <c r="W29" s="78" t="s">
        <v>4084</v>
      </c>
      <c r="AE29" s="78" t="s">
        <v>17717</v>
      </c>
      <c r="AL29" s="78" t="s">
        <v>17718</v>
      </c>
      <c r="AM29" s="78" t="s">
        <v>17718</v>
      </c>
      <c r="AP29" s="78" t="s">
        <v>17772</v>
      </c>
      <c r="AQ29" s="78" t="n">
        <v>-2362851.37</v>
      </c>
      <c r="AR29" s="78" t="n">
        <v>1</v>
      </c>
      <c r="AS29" s="78" t="n">
        <v>1</v>
      </c>
      <c r="AT29" s="78" t="n">
        <v>1</v>
      </c>
      <c r="AV29" s="78" t="n">
        <v>8.08</v>
      </c>
      <c r="AY29" s="78" t="n">
        <v>-2396455.35</v>
      </c>
      <c r="AZ29" s="78" t="n">
        <v>0</v>
      </c>
      <c r="BA29" s="78" t="n">
        <v>0</v>
      </c>
      <c r="BB29" s="78" t="n">
        <v>0</v>
      </c>
      <c r="BC29" s="78" t="n">
        <v>-2362851.37</v>
      </c>
      <c r="BD29" s="78" t="n">
        <v>0</v>
      </c>
      <c r="BE29" s="78" t="s">
        <v>17720</v>
      </c>
      <c r="BJ29" s="78" t="s">
        <v>17721</v>
      </c>
      <c r="BK29" s="78" t="s">
        <v>17722</v>
      </c>
      <c r="BO29" s="78" t="s">
        <v>16502</v>
      </c>
    </row>
    <row r="30" customFormat="false" ht="15" hidden="true" customHeight="false" outlineLevel="0" collapsed="false">
      <c r="A30" s="82" t="n">
        <v>45291</v>
      </c>
      <c r="B30" s="78" t="s">
        <v>16497</v>
      </c>
      <c r="E30" s="78" t="s">
        <v>6387</v>
      </c>
      <c r="F30" s="78" t="s">
        <v>17751</v>
      </c>
      <c r="G30" s="78" t="s">
        <v>17752</v>
      </c>
      <c r="H30" s="78" t="s">
        <v>17748</v>
      </c>
      <c r="I30" s="78" t="s">
        <v>17749</v>
      </c>
      <c r="J30" s="78" t="s">
        <v>17714</v>
      </c>
      <c r="K30" s="78" t="n">
        <v>4</v>
      </c>
      <c r="L30" s="78" t="s">
        <v>16807</v>
      </c>
      <c r="M30" s="78" t="s">
        <v>17715</v>
      </c>
      <c r="N30" s="78" t="s">
        <v>17716</v>
      </c>
      <c r="Q30" s="78" t="n">
        <v>0</v>
      </c>
      <c r="W30" s="78" t="s">
        <v>4084</v>
      </c>
      <c r="AE30" s="78" t="s">
        <v>17717</v>
      </c>
      <c r="AL30" s="78" t="s">
        <v>17718</v>
      </c>
      <c r="AM30" s="78" t="s">
        <v>17718</v>
      </c>
      <c r="AP30" s="78" t="s">
        <v>17772</v>
      </c>
      <c r="AQ30" s="78" t="n">
        <v>-472689.9</v>
      </c>
      <c r="AR30" s="78" t="n">
        <v>1</v>
      </c>
      <c r="AS30" s="78" t="n">
        <v>1</v>
      </c>
      <c r="AT30" s="78" t="n">
        <v>1</v>
      </c>
      <c r="AV30" s="78" t="n">
        <v>8.08</v>
      </c>
      <c r="AY30" s="78" t="n">
        <v>-472689.9</v>
      </c>
      <c r="AZ30" s="78" t="n">
        <v>0</v>
      </c>
      <c r="BA30" s="78" t="n">
        <v>0</v>
      </c>
      <c r="BB30" s="78" t="n">
        <v>0</v>
      </c>
      <c r="BC30" s="78" t="n">
        <v>-472689.9</v>
      </c>
      <c r="BD30" s="78" t="n">
        <v>0</v>
      </c>
      <c r="BE30" s="78" t="s">
        <v>17720</v>
      </c>
      <c r="BJ30" s="78" t="s">
        <v>17721</v>
      </c>
      <c r="BK30" s="78" t="s">
        <v>17722</v>
      </c>
      <c r="BO30" s="78" t="s">
        <v>16502</v>
      </c>
    </row>
    <row r="31" customFormat="false" ht="15" hidden="true" customHeight="false" outlineLevel="0" collapsed="false">
      <c r="A31" s="82" t="n">
        <v>45291</v>
      </c>
      <c r="B31" s="78" t="s">
        <v>16497</v>
      </c>
      <c r="E31" s="78" t="s">
        <v>6387</v>
      </c>
      <c r="F31" s="78" t="s">
        <v>17751</v>
      </c>
      <c r="G31" s="78" t="s">
        <v>17752</v>
      </c>
      <c r="H31" s="78" t="s">
        <v>17729</v>
      </c>
      <c r="I31" s="78" t="s">
        <v>17749</v>
      </c>
      <c r="J31" s="78" t="s">
        <v>17714</v>
      </c>
      <c r="K31" s="78" t="n">
        <v>4</v>
      </c>
      <c r="L31" s="78" t="s">
        <v>16807</v>
      </c>
      <c r="M31" s="78" t="s">
        <v>17715</v>
      </c>
      <c r="N31" s="78" t="s">
        <v>17716</v>
      </c>
      <c r="Q31" s="78" t="n">
        <v>0</v>
      </c>
      <c r="W31" s="78" t="s">
        <v>4084</v>
      </c>
      <c r="AE31" s="78" t="s">
        <v>17717</v>
      </c>
      <c r="AL31" s="78" t="s">
        <v>17718</v>
      </c>
      <c r="AM31" s="78" t="s">
        <v>17718</v>
      </c>
      <c r="AP31" s="78" t="s">
        <v>17772</v>
      </c>
      <c r="AQ31" s="78" t="n">
        <v>-3360117.16</v>
      </c>
      <c r="AR31" s="78" t="n">
        <v>1</v>
      </c>
      <c r="AS31" s="78" t="n">
        <v>1</v>
      </c>
      <c r="AT31" s="78" t="n">
        <v>1</v>
      </c>
      <c r="AV31" s="78" t="n">
        <v>8.08</v>
      </c>
      <c r="AY31" s="78" t="n">
        <v>-3360117.16</v>
      </c>
      <c r="AZ31" s="78" t="n">
        <v>0</v>
      </c>
      <c r="BA31" s="78" t="n">
        <v>0</v>
      </c>
      <c r="BB31" s="78" t="n">
        <v>0</v>
      </c>
      <c r="BC31" s="78" t="n">
        <v>-3360117.16</v>
      </c>
      <c r="BD31" s="78" t="n">
        <v>0</v>
      </c>
      <c r="BE31" s="78" t="s">
        <v>17720</v>
      </c>
      <c r="BJ31" s="78" t="s">
        <v>17721</v>
      </c>
      <c r="BK31" s="78" t="s">
        <v>17722</v>
      </c>
      <c r="BO31" s="78" t="s">
        <v>16502</v>
      </c>
    </row>
    <row r="32" customFormat="false" ht="15" hidden="true" customHeight="false" outlineLevel="0" collapsed="false">
      <c r="A32" s="82" t="n">
        <v>45291</v>
      </c>
      <c r="B32" s="78" t="s">
        <v>16497</v>
      </c>
      <c r="E32" s="78" t="s">
        <v>4038</v>
      </c>
      <c r="F32" s="78" t="s">
        <v>1304</v>
      </c>
      <c r="G32" s="78" t="s">
        <v>17752</v>
      </c>
      <c r="H32" s="78" t="s">
        <v>17729</v>
      </c>
      <c r="I32" s="78" t="s">
        <v>17749</v>
      </c>
      <c r="J32" s="78" t="s">
        <v>17714</v>
      </c>
      <c r="K32" s="78" t="n">
        <v>4</v>
      </c>
      <c r="L32" s="78" t="s">
        <v>16807</v>
      </c>
      <c r="M32" s="78" t="s">
        <v>17715</v>
      </c>
      <c r="N32" s="78" t="s">
        <v>17716</v>
      </c>
      <c r="Q32" s="78" t="n">
        <v>0</v>
      </c>
      <c r="W32" s="78" t="s">
        <v>4084</v>
      </c>
      <c r="AE32" s="78" t="s">
        <v>17717</v>
      </c>
      <c r="AL32" s="78" t="s">
        <v>17718</v>
      </c>
      <c r="AM32" s="78" t="s">
        <v>17718</v>
      </c>
      <c r="AP32" s="78" t="s">
        <v>17772</v>
      </c>
      <c r="AQ32" s="78" t="n">
        <v>-466650</v>
      </c>
      <c r="AR32" s="78" t="n">
        <v>1</v>
      </c>
      <c r="AS32" s="78" t="n">
        <v>1</v>
      </c>
      <c r="AT32" s="78" t="n">
        <v>1</v>
      </c>
      <c r="AV32" s="78" t="n">
        <v>8.08</v>
      </c>
      <c r="AY32" s="78" t="n">
        <v>-466650</v>
      </c>
      <c r="AZ32" s="78" t="n">
        <v>0</v>
      </c>
      <c r="BA32" s="78" t="n">
        <v>0</v>
      </c>
      <c r="BB32" s="78" t="n">
        <v>0</v>
      </c>
      <c r="BC32" s="78" t="n">
        <v>-466650</v>
      </c>
      <c r="BD32" s="78" t="n">
        <v>0</v>
      </c>
      <c r="BE32" s="78" t="s">
        <v>17720</v>
      </c>
      <c r="BJ32" s="78" t="s">
        <v>17721</v>
      </c>
      <c r="BK32" s="78" t="s">
        <v>17722</v>
      </c>
      <c r="BO32" s="78" t="s">
        <v>16502</v>
      </c>
    </row>
    <row r="33" customFormat="false" ht="15" hidden="true" customHeight="false" outlineLevel="0" collapsed="false">
      <c r="A33" s="82" t="n">
        <v>45291</v>
      </c>
      <c r="B33" s="78" t="s">
        <v>16497</v>
      </c>
      <c r="E33" s="78" t="s">
        <v>6387</v>
      </c>
      <c r="F33" s="78" t="s">
        <v>17751</v>
      </c>
      <c r="G33" s="78" t="s">
        <v>17752</v>
      </c>
      <c r="H33" s="78" t="s">
        <v>17755</v>
      </c>
      <c r="I33" s="78" t="s">
        <v>17749</v>
      </c>
      <c r="J33" s="78" t="s">
        <v>17714</v>
      </c>
      <c r="K33" s="78" t="n">
        <v>4</v>
      </c>
      <c r="L33" s="78" t="s">
        <v>16807</v>
      </c>
      <c r="M33" s="78" t="s">
        <v>17715</v>
      </c>
      <c r="N33" s="78" t="s">
        <v>17716</v>
      </c>
      <c r="Q33" s="78" t="n">
        <v>0</v>
      </c>
      <c r="W33" s="78" t="s">
        <v>4084</v>
      </c>
      <c r="AE33" s="78" t="s">
        <v>17717</v>
      </c>
      <c r="AL33" s="78" t="s">
        <v>17718</v>
      </c>
      <c r="AM33" s="78" t="s">
        <v>17718</v>
      </c>
      <c r="AP33" s="78" t="s">
        <v>17772</v>
      </c>
      <c r="AQ33" s="78" t="n">
        <v>-343750</v>
      </c>
      <c r="AR33" s="78" t="n">
        <v>1</v>
      </c>
      <c r="AS33" s="78" t="n">
        <v>1</v>
      </c>
      <c r="AT33" s="78" t="n">
        <v>1</v>
      </c>
      <c r="AV33" s="78" t="n">
        <v>8.08</v>
      </c>
      <c r="AY33" s="78" t="n">
        <v>-343750</v>
      </c>
      <c r="AZ33" s="78" t="n">
        <v>0</v>
      </c>
      <c r="BA33" s="78" t="n">
        <v>0</v>
      </c>
      <c r="BB33" s="78" t="n">
        <v>0</v>
      </c>
      <c r="BC33" s="78" t="n">
        <v>-343750</v>
      </c>
      <c r="BD33" s="78" t="n">
        <v>0</v>
      </c>
      <c r="BE33" s="78" t="s">
        <v>17720</v>
      </c>
      <c r="BJ33" s="78" t="s">
        <v>17721</v>
      </c>
      <c r="BK33" s="78" t="s">
        <v>17722</v>
      </c>
      <c r="BO33" s="78" t="s">
        <v>16502</v>
      </c>
    </row>
    <row r="34" customFormat="false" ht="15" hidden="true" customHeight="false" outlineLevel="0" collapsed="false">
      <c r="A34" s="82" t="n">
        <v>45291</v>
      </c>
      <c r="B34" s="78" t="s">
        <v>16497</v>
      </c>
      <c r="E34" s="78" t="s">
        <v>6391</v>
      </c>
      <c r="F34" s="78" t="s">
        <v>17756</v>
      </c>
      <c r="G34" s="78" t="s">
        <v>17757</v>
      </c>
      <c r="H34" s="78" t="s">
        <v>17729</v>
      </c>
      <c r="I34" s="78" t="s">
        <v>17713</v>
      </c>
      <c r="J34" s="78" t="s">
        <v>17714</v>
      </c>
      <c r="K34" s="78" t="n">
        <v>4</v>
      </c>
      <c r="L34" s="78" t="s">
        <v>16807</v>
      </c>
      <c r="M34" s="78" t="s">
        <v>17715</v>
      </c>
      <c r="N34" s="78" t="s">
        <v>17716</v>
      </c>
      <c r="Q34" s="78" t="n">
        <v>0</v>
      </c>
      <c r="W34" s="78" t="s">
        <v>4084</v>
      </c>
      <c r="AE34" s="78" t="s">
        <v>17717</v>
      </c>
      <c r="AL34" s="78" t="s">
        <v>17718</v>
      </c>
      <c r="AM34" s="78" t="s">
        <v>17718</v>
      </c>
      <c r="AP34" s="78" t="s">
        <v>17772</v>
      </c>
      <c r="AQ34" s="78" t="n">
        <v>-51742550.85</v>
      </c>
      <c r="AR34" s="78" t="n">
        <v>1</v>
      </c>
      <c r="AS34" s="78" t="n">
        <v>1</v>
      </c>
      <c r="AT34" s="78" t="n">
        <v>1</v>
      </c>
      <c r="AV34" s="78" t="n">
        <v>8.08</v>
      </c>
      <c r="AY34" s="78" t="n">
        <v>-51742550.85</v>
      </c>
      <c r="AZ34" s="78" t="n">
        <v>0</v>
      </c>
      <c r="BA34" s="78" t="n">
        <v>0</v>
      </c>
      <c r="BB34" s="78" t="n">
        <v>0</v>
      </c>
      <c r="BC34" s="78" t="n">
        <v>-51742550.85</v>
      </c>
      <c r="BD34" s="78" t="n">
        <v>0</v>
      </c>
      <c r="BE34" s="78" t="s">
        <v>17720</v>
      </c>
      <c r="BJ34" s="78" t="s">
        <v>17721</v>
      </c>
      <c r="BK34" s="78" t="s">
        <v>17722</v>
      </c>
      <c r="BO34" s="78" t="s">
        <v>16502</v>
      </c>
    </row>
    <row r="35" customFormat="false" ht="15" hidden="true" customHeight="false" outlineLevel="0" collapsed="false">
      <c r="A35" s="82" t="n">
        <v>45291</v>
      </c>
      <c r="B35" s="78" t="s">
        <v>16497</v>
      </c>
      <c r="E35" s="78" t="s">
        <v>17773</v>
      </c>
      <c r="F35" s="78" t="s">
        <v>17774</v>
      </c>
      <c r="G35" s="78" t="s">
        <v>17775</v>
      </c>
      <c r="H35" s="78" t="s">
        <v>17776</v>
      </c>
      <c r="I35" s="78" t="s">
        <v>17777</v>
      </c>
      <c r="J35" s="78" t="s">
        <v>17714</v>
      </c>
      <c r="K35" s="78" t="n">
        <v>4</v>
      </c>
      <c r="L35" s="78" t="s">
        <v>16807</v>
      </c>
      <c r="M35" s="78" t="s">
        <v>17715</v>
      </c>
      <c r="N35" s="78" t="s">
        <v>17716</v>
      </c>
      <c r="Q35" s="78" t="n">
        <v>0</v>
      </c>
      <c r="W35" s="78" t="s">
        <v>4084</v>
      </c>
      <c r="AE35" s="78" t="s">
        <v>17717</v>
      </c>
      <c r="AL35" s="78" t="s">
        <v>17718</v>
      </c>
      <c r="AM35" s="78" t="s">
        <v>17718</v>
      </c>
      <c r="AP35" s="78" t="s">
        <v>17772</v>
      </c>
      <c r="AQ35" s="78" t="n">
        <v>-4270551.48</v>
      </c>
      <c r="AR35" s="78" t="n">
        <v>1</v>
      </c>
      <c r="AS35" s="78" t="n">
        <v>1</v>
      </c>
      <c r="AT35" s="78" t="n">
        <v>1</v>
      </c>
      <c r="AV35" s="78" t="n">
        <v>8.08</v>
      </c>
      <c r="AY35" s="78" t="n">
        <v>-4270551.48</v>
      </c>
      <c r="AZ35" s="78" t="n">
        <v>0</v>
      </c>
      <c r="BA35" s="78" t="n">
        <v>0</v>
      </c>
      <c r="BB35" s="78" t="n">
        <v>0</v>
      </c>
      <c r="BC35" s="78" t="n">
        <v>-4270551.48</v>
      </c>
      <c r="BD35" s="78" t="n">
        <v>0</v>
      </c>
      <c r="BE35" s="78" t="s">
        <v>17720</v>
      </c>
      <c r="BJ35" s="78" t="s">
        <v>17721</v>
      </c>
      <c r="BK35" s="78" t="s">
        <v>17722</v>
      </c>
      <c r="BO35" s="78" t="s">
        <v>16502</v>
      </c>
    </row>
    <row r="36" customFormat="false" ht="15" hidden="true" customHeight="false" outlineLevel="0" collapsed="false">
      <c r="A36" s="82" t="n">
        <v>45291</v>
      </c>
      <c r="B36" s="78" t="s">
        <v>16497</v>
      </c>
      <c r="E36" s="78" t="s">
        <v>6391</v>
      </c>
      <c r="F36" s="78" t="s">
        <v>17756</v>
      </c>
      <c r="G36" s="78" t="s">
        <v>17757</v>
      </c>
      <c r="H36" s="78" t="s">
        <v>17753</v>
      </c>
      <c r="I36" s="78" t="s">
        <v>17778</v>
      </c>
      <c r="J36" s="78" t="s">
        <v>17714</v>
      </c>
      <c r="K36" s="78" t="n">
        <v>4</v>
      </c>
      <c r="L36" s="78" t="s">
        <v>16807</v>
      </c>
      <c r="M36" s="78" t="s">
        <v>17715</v>
      </c>
      <c r="N36" s="78" t="s">
        <v>17716</v>
      </c>
      <c r="Q36" s="78" t="n">
        <v>0</v>
      </c>
      <c r="W36" s="78" t="s">
        <v>4084</v>
      </c>
      <c r="AE36" s="78" t="s">
        <v>17717</v>
      </c>
      <c r="AL36" s="78" t="s">
        <v>17718</v>
      </c>
      <c r="AM36" s="78" t="s">
        <v>17718</v>
      </c>
      <c r="AP36" s="78" t="s">
        <v>17772</v>
      </c>
      <c r="AQ36" s="78" t="n">
        <v>-7927737</v>
      </c>
      <c r="AR36" s="78" t="n">
        <v>1</v>
      </c>
      <c r="AS36" s="78" t="n">
        <v>1</v>
      </c>
      <c r="AT36" s="78" t="n">
        <v>1</v>
      </c>
      <c r="AV36" s="78" t="n">
        <v>8.08</v>
      </c>
      <c r="AY36" s="78" t="n">
        <v>-7615237</v>
      </c>
      <c r="AZ36" s="78" t="n">
        <v>0</v>
      </c>
      <c r="BA36" s="78" t="n">
        <v>0</v>
      </c>
      <c r="BB36" s="78" t="n">
        <v>0</v>
      </c>
      <c r="BC36" s="78" t="n">
        <v>-7927737</v>
      </c>
      <c r="BD36" s="78" t="n">
        <v>0</v>
      </c>
      <c r="BE36" s="78" t="s">
        <v>17720</v>
      </c>
      <c r="BJ36" s="78" t="s">
        <v>17721</v>
      </c>
      <c r="BK36" s="78" t="s">
        <v>17722</v>
      </c>
      <c r="BO36" s="78" t="s">
        <v>16502</v>
      </c>
    </row>
    <row r="37" customFormat="false" ht="15" hidden="true" customHeight="false" outlineLevel="0" collapsed="false">
      <c r="A37" s="82" t="n">
        <v>45291</v>
      </c>
      <c r="B37" s="78" t="s">
        <v>16497</v>
      </c>
      <c r="E37" s="78" t="s">
        <v>4126</v>
      </c>
      <c r="F37" s="78" t="s">
        <v>17758</v>
      </c>
      <c r="G37" s="78" t="s">
        <v>17711</v>
      </c>
      <c r="H37" s="78" t="s">
        <v>17725</v>
      </c>
      <c r="I37" s="78" t="s">
        <v>17713</v>
      </c>
      <c r="J37" s="78" t="s">
        <v>17714</v>
      </c>
      <c r="K37" s="78" t="n">
        <v>4</v>
      </c>
      <c r="L37" s="78" t="s">
        <v>16807</v>
      </c>
      <c r="M37" s="78" t="s">
        <v>17715</v>
      </c>
      <c r="N37" s="78" t="s">
        <v>17716</v>
      </c>
      <c r="Q37" s="78" t="n">
        <v>0</v>
      </c>
      <c r="W37" s="78" t="s">
        <v>4084</v>
      </c>
      <c r="AE37" s="78" t="s">
        <v>17717</v>
      </c>
      <c r="AL37" s="78" t="s">
        <v>17718</v>
      </c>
      <c r="AM37" s="78" t="s">
        <v>17718</v>
      </c>
      <c r="AP37" s="78" t="s">
        <v>17772</v>
      </c>
      <c r="AQ37" s="78" t="n">
        <v>-55633184.75</v>
      </c>
      <c r="AR37" s="78" t="n">
        <v>1</v>
      </c>
      <c r="AS37" s="78" t="n">
        <v>1</v>
      </c>
      <c r="AT37" s="78" t="n">
        <v>1</v>
      </c>
      <c r="AV37" s="78" t="n">
        <v>8.08</v>
      </c>
      <c r="AY37" s="78" t="n">
        <v>-54629674.4</v>
      </c>
      <c r="AZ37" s="78" t="n">
        <v>0</v>
      </c>
      <c r="BA37" s="78" t="n">
        <v>0</v>
      </c>
      <c r="BB37" s="78" t="n">
        <v>0</v>
      </c>
      <c r="BC37" s="78" t="n">
        <v>-55633184.75</v>
      </c>
      <c r="BD37" s="78" t="n">
        <v>0</v>
      </c>
      <c r="BE37" s="78" t="s">
        <v>17720</v>
      </c>
      <c r="BJ37" s="78" t="s">
        <v>17721</v>
      </c>
      <c r="BK37" s="78" t="s">
        <v>17722</v>
      </c>
      <c r="BO37" s="78" t="s">
        <v>16502</v>
      </c>
    </row>
    <row r="38" customFormat="false" ht="15" hidden="true" customHeight="false" outlineLevel="0" collapsed="false">
      <c r="A38" s="82" t="n">
        <v>45291</v>
      </c>
      <c r="B38" s="78" t="s">
        <v>16497</v>
      </c>
      <c r="E38" s="78" t="s">
        <v>4075</v>
      </c>
      <c r="F38" s="78" t="s">
        <v>17724</v>
      </c>
      <c r="G38" s="78" t="s">
        <v>17711</v>
      </c>
      <c r="H38" s="78" t="s">
        <v>17712</v>
      </c>
      <c r="I38" s="78" t="s">
        <v>17713</v>
      </c>
      <c r="J38" s="78" t="s">
        <v>17714</v>
      </c>
      <c r="K38" s="78" t="n">
        <v>3768</v>
      </c>
      <c r="L38" s="78" t="s">
        <v>16663</v>
      </c>
      <c r="M38" s="78" t="s">
        <v>17779</v>
      </c>
      <c r="N38" s="78" t="s">
        <v>17716</v>
      </c>
      <c r="Q38" s="78" t="n">
        <v>0</v>
      </c>
      <c r="W38" s="78" t="s">
        <v>4071</v>
      </c>
      <c r="AE38" s="78" t="s">
        <v>17780</v>
      </c>
      <c r="AL38" s="78" t="s">
        <v>17781</v>
      </c>
      <c r="AM38" s="78" t="s">
        <v>17718</v>
      </c>
      <c r="AP38" s="78" t="s">
        <v>17772</v>
      </c>
      <c r="AQ38" s="78" t="n">
        <v>-406.33</v>
      </c>
      <c r="AR38" s="78" t="n">
        <v>1</v>
      </c>
      <c r="AS38" s="78" t="n">
        <v>0.75537</v>
      </c>
      <c r="AT38" s="78" t="n">
        <v>0.75537259</v>
      </c>
      <c r="AV38" s="78" t="n">
        <v>8.08</v>
      </c>
      <c r="AY38" s="78" t="n">
        <v>-292.82</v>
      </c>
      <c r="AZ38" s="78" t="n">
        <v>-14.11</v>
      </c>
      <c r="BA38" s="78" t="n">
        <v>0</v>
      </c>
      <c r="BB38" s="78" t="n">
        <v>0</v>
      </c>
      <c r="BC38" s="78" t="n">
        <v>-306.93</v>
      </c>
      <c r="BD38" s="78" t="n">
        <v>0</v>
      </c>
      <c r="BE38" s="78" t="s">
        <v>17765</v>
      </c>
      <c r="BJ38" s="78" t="s">
        <v>17721</v>
      </c>
      <c r="BK38" s="78" t="s">
        <v>17722</v>
      </c>
      <c r="BO38" s="78" t="s">
        <v>16502</v>
      </c>
    </row>
    <row r="39" customFormat="false" ht="15" hidden="true" customHeight="false" outlineLevel="0" collapsed="false">
      <c r="A39" s="82" t="n">
        <v>45291</v>
      </c>
      <c r="B39" s="78" t="s">
        <v>16497</v>
      </c>
      <c r="E39" s="78" t="s">
        <v>6391</v>
      </c>
      <c r="F39" s="78" t="s">
        <v>17756</v>
      </c>
      <c r="G39" s="78" t="s">
        <v>17757</v>
      </c>
      <c r="H39" s="78" t="s">
        <v>17729</v>
      </c>
      <c r="I39" s="78" t="s">
        <v>17713</v>
      </c>
      <c r="J39" s="78" t="s">
        <v>17714</v>
      </c>
      <c r="K39" s="78" t="n">
        <v>36009</v>
      </c>
      <c r="L39" s="78" t="s">
        <v>16886</v>
      </c>
      <c r="M39" s="78" t="s">
        <v>17782</v>
      </c>
      <c r="N39" s="78" t="s">
        <v>17716</v>
      </c>
      <c r="Q39" s="78" t="n">
        <v>0</v>
      </c>
      <c r="W39" s="78" t="s">
        <v>17783</v>
      </c>
      <c r="AE39" s="78" t="s">
        <v>17784</v>
      </c>
      <c r="AL39" s="78" t="s">
        <v>17785</v>
      </c>
      <c r="AM39" s="78" t="s">
        <v>17718</v>
      </c>
      <c r="AP39" s="78" t="s">
        <v>17772</v>
      </c>
      <c r="AQ39" s="78" t="n">
        <v>-15288750</v>
      </c>
      <c r="AR39" s="78" t="n">
        <v>1</v>
      </c>
      <c r="AS39" s="78" t="n">
        <v>1.10395</v>
      </c>
      <c r="AT39" s="78" t="n">
        <v>1.10395</v>
      </c>
      <c r="AV39" s="78" t="n">
        <v>8.08</v>
      </c>
      <c r="AY39" s="78" t="n">
        <v>0</v>
      </c>
      <c r="AZ39" s="78" t="n">
        <v>0</v>
      </c>
      <c r="BA39" s="78" t="n">
        <v>0</v>
      </c>
      <c r="BB39" s="78" t="n">
        <v>0</v>
      </c>
      <c r="BC39" s="78" t="n">
        <v>-16878015.56</v>
      </c>
      <c r="BD39" s="78" t="n">
        <v>0</v>
      </c>
      <c r="BE39" s="78" t="s">
        <v>17765</v>
      </c>
      <c r="BJ39" s="78" t="s">
        <v>17721</v>
      </c>
      <c r="BK39" s="78" t="s">
        <v>17722</v>
      </c>
      <c r="BO39" s="78" t="s">
        <v>16502</v>
      </c>
    </row>
    <row r="40" customFormat="false" ht="15" hidden="true" customHeight="false" outlineLevel="0" collapsed="false">
      <c r="A40" s="82" t="n">
        <v>45291</v>
      </c>
      <c r="B40" s="78" t="s">
        <v>16497</v>
      </c>
      <c r="E40" s="78" t="s">
        <v>1305</v>
      </c>
      <c r="F40" s="78" t="s">
        <v>17710</v>
      </c>
      <c r="G40" s="78" t="s">
        <v>17711</v>
      </c>
      <c r="H40" s="78" t="s">
        <v>17712</v>
      </c>
      <c r="I40" s="78" t="s">
        <v>17713</v>
      </c>
      <c r="J40" s="78" t="s">
        <v>17714</v>
      </c>
      <c r="K40" s="78" t="n">
        <v>36009</v>
      </c>
      <c r="L40" s="78" t="s">
        <v>16886</v>
      </c>
      <c r="M40" s="78" t="s">
        <v>17782</v>
      </c>
      <c r="N40" s="78" t="s">
        <v>17716</v>
      </c>
      <c r="Q40" s="78" t="n">
        <v>0</v>
      </c>
      <c r="W40" s="78" t="s">
        <v>17783</v>
      </c>
      <c r="AE40" s="78" t="s">
        <v>17784</v>
      </c>
      <c r="AL40" s="78" t="s">
        <v>17785</v>
      </c>
      <c r="AM40" s="78" t="s">
        <v>17718</v>
      </c>
      <c r="AP40" s="78" t="s">
        <v>17772</v>
      </c>
      <c r="AQ40" s="78" t="n">
        <v>-8140156.06</v>
      </c>
      <c r="AR40" s="78" t="n">
        <v>1</v>
      </c>
      <c r="AS40" s="78" t="n">
        <v>1.10395</v>
      </c>
      <c r="AT40" s="78" t="n">
        <v>1.10395</v>
      </c>
      <c r="AV40" s="78" t="n">
        <v>8.08</v>
      </c>
      <c r="AY40" s="78" t="n">
        <v>-8714157.31</v>
      </c>
      <c r="AZ40" s="78" t="n">
        <v>-237714.28</v>
      </c>
      <c r="BA40" s="78" t="n">
        <v>0</v>
      </c>
      <c r="BB40" s="78" t="n">
        <v>0</v>
      </c>
      <c r="BC40" s="78" t="n">
        <v>-8986325.28</v>
      </c>
      <c r="BD40" s="78" t="n">
        <v>0</v>
      </c>
      <c r="BE40" s="78" t="s">
        <v>17765</v>
      </c>
      <c r="BJ40" s="78" t="s">
        <v>17721</v>
      </c>
      <c r="BK40" s="78" t="s">
        <v>17722</v>
      </c>
      <c r="BO40" s="78" t="s">
        <v>16502</v>
      </c>
    </row>
    <row r="41" customFormat="false" ht="15" hidden="true" customHeight="false" outlineLevel="0" collapsed="false">
      <c r="A41" s="82" t="n">
        <v>45291</v>
      </c>
      <c r="B41" s="78" t="s">
        <v>16497</v>
      </c>
      <c r="E41" s="78" t="s">
        <v>6391</v>
      </c>
      <c r="F41" s="78" t="s">
        <v>17756</v>
      </c>
      <c r="G41" s="78" t="s">
        <v>17757</v>
      </c>
      <c r="H41" s="78" t="s">
        <v>17725</v>
      </c>
      <c r="I41" s="78" t="s">
        <v>17713</v>
      </c>
      <c r="J41" s="78" t="s">
        <v>17714</v>
      </c>
      <c r="K41" s="78" t="n">
        <v>4</v>
      </c>
      <c r="L41" s="78" t="s">
        <v>16807</v>
      </c>
      <c r="M41" s="78" t="s">
        <v>17715</v>
      </c>
      <c r="N41" s="78" t="s">
        <v>17716</v>
      </c>
      <c r="Q41" s="78" t="n">
        <v>0</v>
      </c>
      <c r="W41" s="78" t="s">
        <v>4084</v>
      </c>
      <c r="AE41" s="78" t="s">
        <v>17717</v>
      </c>
      <c r="AL41" s="78" t="s">
        <v>17718</v>
      </c>
      <c r="AM41" s="78" t="s">
        <v>17718</v>
      </c>
      <c r="AP41" s="78" t="s">
        <v>17772</v>
      </c>
      <c r="AQ41" s="78" t="n">
        <v>-12000000</v>
      </c>
      <c r="AR41" s="78" t="n">
        <v>1</v>
      </c>
      <c r="AS41" s="78" t="n">
        <v>1</v>
      </c>
      <c r="AT41" s="78" t="n">
        <v>1</v>
      </c>
      <c r="AV41" s="78" t="n">
        <v>8.08</v>
      </c>
      <c r="AY41" s="78" t="n">
        <v>-12000000</v>
      </c>
      <c r="AZ41" s="78" t="n">
        <v>0</v>
      </c>
      <c r="BA41" s="78" t="n">
        <v>0</v>
      </c>
      <c r="BB41" s="78" t="n">
        <v>0</v>
      </c>
      <c r="BC41" s="78" t="n">
        <v>-12000000</v>
      </c>
      <c r="BD41" s="78" t="n">
        <v>0</v>
      </c>
      <c r="BE41" s="78" t="s">
        <v>17720</v>
      </c>
      <c r="BJ41" s="78" t="s">
        <v>17721</v>
      </c>
      <c r="BK41" s="78" t="s">
        <v>17722</v>
      </c>
      <c r="BO41" s="78" t="s">
        <v>16502</v>
      </c>
    </row>
    <row r="42" customFormat="false" ht="15" hidden="true" customHeight="false" outlineLevel="0" collapsed="false">
      <c r="A42" s="82" t="n">
        <v>45291</v>
      </c>
      <c r="B42" s="78" t="s">
        <v>16497</v>
      </c>
      <c r="E42" s="78" t="s">
        <v>17786</v>
      </c>
      <c r="F42" s="78" t="s">
        <v>17787</v>
      </c>
      <c r="G42" s="78" t="s">
        <v>17752</v>
      </c>
      <c r="H42" s="78" t="s">
        <v>17729</v>
      </c>
      <c r="I42" s="78" t="s">
        <v>17749</v>
      </c>
      <c r="J42" s="78" t="s">
        <v>17714</v>
      </c>
      <c r="K42" s="78" t="n">
        <v>4</v>
      </c>
      <c r="L42" s="78" t="s">
        <v>16807</v>
      </c>
      <c r="M42" s="78" t="s">
        <v>17715</v>
      </c>
      <c r="N42" s="78" t="s">
        <v>17716</v>
      </c>
      <c r="Q42" s="78" t="n">
        <v>0</v>
      </c>
      <c r="W42" s="78" t="s">
        <v>4084</v>
      </c>
      <c r="AE42" s="78" t="s">
        <v>17717</v>
      </c>
      <c r="AL42" s="78" t="s">
        <v>17718</v>
      </c>
      <c r="AM42" s="78" t="s">
        <v>17718</v>
      </c>
      <c r="AP42" s="78" t="s">
        <v>17772</v>
      </c>
      <c r="AQ42" s="78" t="n">
        <v>-1.41</v>
      </c>
      <c r="AR42" s="78" t="n">
        <v>1</v>
      </c>
      <c r="AS42" s="78" t="n">
        <v>1</v>
      </c>
      <c r="AT42" s="78" t="n">
        <v>1</v>
      </c>
      <c r="AV42" s="78" t="n">
        <v>8.08</v>
      </c>
      <c r="AY42" s="78" t="n">
        <v>-1.41</v>
      </c>
      <c r="AZ42" s="78" t="n">
        <v>0</v>
      </c>
      <c r="BA42" s="78" t="n">
        <v>0</v>
      </c>
      <c r="BB42" s="78" t="n">
        <v>0</v>
      </c>
      <c r="BC42" s="78" t="n">
        <v>-1.41</v>
      </c>
      <c r="BD42" s="78" t="n">
        <v>0</v>
      </c>
      <c r="BE42" s="78" t="s">
        <v>17720</v>
      </c>
      <c r="BJ42" s="78" t="s">
        <v>17721</v>
      </c>
      <c r="BK42" s="78" t="s">
        <v>17722</v>
      </c>
      <c r="BO42" s="78" t="s">
        <v>16502</v>
      </c>
    </row>
    <row r="43" customFormat="false" ht="15" hidden="true" customHeight="false" outlineLevel="0" collapsed="false">
      <c r="A43" s="82" t="n">
        <v>45291</v>
      </c>
      <c r="B43" s="78" t="s">
        <v>16497</v>
      </c>
      <c r="C43" s="78" t="s">
        <v>17734</v>
      </c>
      <c r="D43" s="78" t="s">
        <v>17788</v>
      </c>
      <c r="E43" s="78" t="s">
        <v>1305</v>
      </c>
      <c r="F43" s="78" t="s">
        <v>17710</v>
      </c>
      <c r="G43" s="78" t="s">
        <v>17711</v>
      </c>
      <c r="H43" s="78" t="s">
        <v>17725</v>
      </c>
      <c r="I43" s="78" t="s">
        <v>17789</v>
      </c>
      <c r="J43" s="78" t="s">
        <v>16498</v>
      </c>
      <c r="K43" s="78" t="n">
        <v>104016402</v>
      </c>
      <c r="L43" s="78" t="s">
        <v>16557</v>
      </c>
      <c r="M43" s="78" t="s">
        <v>17790</v>
      </c>
      <c r="N43" s="78" t="s">
        <v>17734</v>
      </c>
      <c r="Q43" s="78" t="n">
        <v>0</v>
      </c>
      <c r="U43" s="78" t="s">
        <v>16557</v>
      </c>
      <c r="V43" s="78" t="s">
        <v>17791</v>
      </c>
      <c r="W43" s="78" t="s">
        <v>4084</v>
      </c>
      <c r="X43" s="78" t="s">
        <v>17792</v>
      </c>
      <c r="Y43" s="78" t="s">
        <v>17793</v>
      </c>
      <c r="Z43" s="78" t="s">
        <v>17794</v>
      </c>
      <c r="AA43" s="78" t="s">
        <v>17795</v>
      </c>
      <c r="AE43" s="78" t="s">
        <v>17796</v>
      </c>
      <c r="AG43" s="78" t="s">
        <v>17797</v>
      </c>
      <c r="AL43" s="78" t="s">
        <v>17718</v>
      </c>
      <c r="AM43" s="78" t="s">
        <v>17718</v>
      </c>
      <c r="AP43" s="78" t="s">
        <v>17719</v>
      </c>
      <c r="AQ43" s="78" t="n">
        <v>4200</v>
      </c>
      <c r="AR43" s="78" t="n">
        <v>1</v>
      </c>
      <c r="AS43" s="78" t="n">
        <v>49.14</v>
      </c>
      <c r="AT43" s="78" t="n">
        <v>1</v>
      </c>
      <c r="AV43" s="78" t="n">
        <v>8.08</v>
      </c>
      <c r="AY43" s="78" t="n">
        <v>103950</v>
      </c>
      <c r="AZ43" s="78" t="n">
        <v>0</v>
      </c>
      <c r="BA43" s="78" t="n">
        <v>102438</v>
      </c>
      <c r="BB43" s="78" t="n">
        <v>0</v>
      </c>
      <c r="BC43" s="78" t="n">
        <v>206388</v>
      </c>
      <c r="BD43" s="78" t="n">
        <v>0</v>
      </c>
      <c r="BE43" s="78" t="s">
        <v>17798</v>
      </c>
      <c r="BJ43" s="78" t="s">
        <v>17721</v>
      </c>
      <c r="BK43" s="78" t="s">
        <v>17722</v>
      </c>
      <c r="BL43" s="78" t="s">
        <v>16558</v>
      </c>
      <c r="BM43" s="78" t="s">
        <v>16559</v>
      </c>
      <c r="BN43" s="78" t="s">
        <v>17799</v>
      </c>
      <c r="BO43" s="78" t="s">
        <v>16502</v>
      </c>
    </row>
    <row r="44" customFormat="false" ht="15" hidden="true" customHeight="false" outlineLevel="0" collapsed="false">
      <c r="A44" s="82" t="n">
        <v>45291</v>
      </c>
      <c r="B44" s="78" t="s">
        <v>16497</v>
      </c>
      <c r="C44" s="78" t="s">
        <v>17734</v>
      </c>
      <c r="D44" s="78" t="s">
        <v>17788</v>
      </c>
      <c r="E44" s="78" t="s">
        <v>1305</v>
      </c>
      <c r="F44" s="78" t="s">
        <v>17710</v>
      </c>
      <c r="G44" s="78" t="s">
        <v>17711</v>
      </c>
      <c r="H44" s="78" t="s">
        <v>17725</v>
      </c>
      <c r="I44" s="78" t="s">
        <v>17789</v>
      </c>
      <c r="J44" s="78" t="s">
        <v>17028</v>
      </c>
      <c r="K44" s="78" t="n">
        <v>21000016</v>
      </c>
      <c r="L44" s="78" t="s">
        <v>13580</v>
      </c>
      <c r="M44" s="78" t="s">
        <v>17444</v>
      </c>
      <c r="N44" s="78" t="s">
        <v>17734</v>
      </c>
      <c r="Q44" s="78" t="n">
        <v>0</v>
      </c>
      <c r="U44" s="78" t="s">
        <v>13580</v>
      </c>
      <c r="V44" s="78" t="s">
        <v>17444</v>
      </c>
      <c r="W44" s="78" t="s">
        <v>4084</v>
      </c>
      <c r="X44" s="78" t="s">
        <v>17800</v>
      </c>
      <c r="Z44" s="78" t="s">
        <v>17801</v>
      </c>
      <c r="AA44" s="78" t="s">
        <v>17802</v>
      </c>
      <c r="AE44" s="78" t="s">
        <v>13583</v>
      </c>
      <c r="AG44" s="78" t="s">
        <v>17803</v>
      </c>
      <c r="AL44" s="78" t="s">
        <v>17718</v>
      </c>
      <c r="AM44" s="78" t="s">
        <v>17718</v>
      </c>
      <c r="AP44" s="78" t="s">
        <v>17719</v>
      </c>
      <c r="AQ44" s="78" t="n">
        <v>81750</v>
      </c>
      <c r="AR44" s="78" t="n">
        <v>1</v>
      </c>
      <c r="AS44" s="78" t="n">
        <v>475.31</v>
      </c>
      <c r="AT44" s="78" t="n">
        <v>1</v>
      </c>
      <c r="AV44" s="78" t="n">
        <v>8.08</v>
      </c>
      <c r="AY44" s="78" t="n">
        <v>38914900.66</v>
      </c>
      <c r="AZ44" s="78" t="n">
        <v>0</v>
      </c>
      <c r="BA44" s="78" t="n">
        <v>-58308.16</v>
      </c>
      <c r="BB44" s="78" t="n">
        <v>100621.59</v>
      </c>
      <c r="BC44" s="78" t="n">
        <v>38856592.5</v>
      </c>
      <c r="BD44" s="78" t="n">
        <v>0</v>
      </c>
      <c r="BE44" s="78" t="s">
        <v>17798</v>
      </c>
      <c r="BJ44" s="78" t="s">
        <v>17721</v>
      </c>
      <c r="BK44" s="78" t="s">
        <v>17722</v>
      </c>
      <c r="BL44" s="78" t="s">
        <v>296</v>
      </c>
      <c r="BM44" s="78" t="s">
        <v>13581</v>
      </c>
      <c r="BN44" s="78" t="s">
        <v>17445</v>
      </c>
      <c r="BO44" s="78" t="s">
        <v>16502</v>
      </c>
    </row>
    <row r="45" customFormat="false" ht="15" hidden="true" customHeight="false" outlineLevel="0" collapsed="false">
      <c r="A45" s="82" t="n">
        <v>45291</v>
      </c>
      <c r="B45" s="78" t="s">
        <v>16497</v>
      </c>
      <c r="C45" s="78" t="s">
        <v>17734</v>
      </c>
      <c r="D45" s="78" t="s">
        <v>17788</v>
      </c>
      <c r="E45" s="78" t="s">
        <v>1305</v>
      </c>
      <c r="F45" s="78" t="s">
        <v>17710</v>
      </c>
      <c r="G45" s="78" t="s">
        <v>17711</v>
      </c>
      <c r="H45" s="78" t="s">
        <v>17725</v>
      </c>
      <c r="I45" s="78" t="s">
        <v>17789</v>
      </c>
      <c r="J45" s="78" t="s">
        <v>16498</v>
      </c>
      <c r="K45" s="78" t="n">
        <v>51074512</v>
      </c>
      <c r="L45" s="78" t="s">
        <v>4924</v>
      </c>
      <c r="M45" s="78" t="s">
        <v>17804</v>
      </c>
      <c r="N45" s="78" t="s">
        <v>17734</v>
      </c>
      <c r="Q45" s="78" t="n">
        <v>0</v>
      </c>
      <c r="U45" s="78" t="s">
        <v>4924</v>
      </c>
      <c r="V45" s="78" t="s">
        <v>17805</v>
      </c>
      <c r="W45" s="78" t="s">
        <v>4084</v>
      </c>
      <c r="X45" s="78" t="s">
        <v>17806</v>
      </c>
      <c r="Y45" s="78" t="s">
        <v>17807</v>
      </c>
      <c r="Z45" s="78" t="s">
        <v>17808</v>
      </c>
      <c r="AA45" s="78" t="s">
        <v>17809</v>
      </c>
      <c r="AB45" s="78" t="s">
        <v>17810</v>
      </c>
      <c r="AE45" s="78" t="s">
        <v>4928</v>
      </c>
      <c r="AG45" s="78" t="s">
        <v>17811</v>
      </c>
      <c r="AL45" s="78" t="s">
        <v>17718</v>
      </c>
      <c r="AM45" s="78" t="s">
        <v>17718</v>
      </c>
      <c r="AP45" s="78" t="s">
        <v>17719</v>
      </c>
      <c r="AQ45" s="78" t="n">
        <v>446626</v>
      </c>
      <c r="AR45" s="78" t="n">
        <v>1</v>
      </c>
      <c r="AS45" s="78" t="n">
        <v>3.25</v>
      </c>
      <c r="AT45" s="78" t="n">
        <v>1</v>
      </c>
      <c r="AV45" s="78" t="n">
        <v>8.08</v>
      </c>
      <c r="AY45" s="78" t="n">
        <v>1031732.27</v>
      </c>
      <c r="AZ45" s="78" t="n">
        <v>0</v>
      </c>
      <c r="BA45" s="78" t="n">
        <v>419802.23</v>
      </c>
      <c r="BB45" s="78" t="n">
        <v>0</v>
      </c>
      <c r="BC45" s="78" t="n">
        <v>1451534.5</v>
      </c>
      <c r="BD45" s="78" t="n">
        <v>0</v>
      </c>
      <c r="BE45" s="78" t="s">
        <v>17798</v>
      </c>
      <c r="BJ45" s="78" t="s">
        <v>17721</v>
      </c>
      <c r="BK45" s="78" t="s">
        <v>17722</v>
      </c>
      <c r="BL45" s="78" t="s">
        <v>25</v>
      </c>
      <c r="BM45" s="78" t="s">
        <v>4925</v>
      </c>
      <c r="BN45" s="78" t="s">
        <v>17812</v>
      </c>
      <c r="BO45" s="78" t="s">
        <v>16502</v>
      </c>
    </row>
    <row r="46" customFormat="false" ht="15" hidden="true" customHeight="false" outlineLevel="0" collapsed="false">
      <c r="A46" s="82" t="n">
        <v>45291</v>
      </c>
      <c r="B46" s="78" t="s">
        <v>16497</v>
      </c>
      <c r="C46" s="78" t="s">
        <v>17734</v>
      </c>
      <c r="D46" s="78" t="s">
        <v>17788</v>
      </c>
      <c r="E46" s="78" t="s">
        <v>4075</v>
      </c>
      <c r="F46" s="78" t="s">
        <v>17724</v>
      </c>
      <c r="G46" s="78" t="s">
        <v>17711</v>
      </c>
      <c r="H46" s="78" t="s">
        <v>17725</v>
      </c>
      <c r="I46" s="78" t="s">
        <v>17789</v>
      </c>
      <c r="J46" s="78" t="s">
        <v>16498</v>
      </c>
      <c r="K46" s="78" t="n">
        <v>22801408</v>
      </c>
      <c r="L46" s="78" t="s">
        <v>9097</v>
      </c>
      <c r="M46" s="78" t="s">
        <v>16951</v>
      </c>
      <c r="N46" s="78" t="s">
        <v>17734</v>
      </c>
      <c r="Q46" s="78" t="n">
        <v>0</v>
      </c>
      <c r="U46" s="78" t="s">
        <v>9097</v>
      </c>
      <c r="V46" s="78" t="s">
        <v>17813</v>
      </c>
      <c r="W46" s="78" t="s">
        <v>4084</v>
      </c>
      <c r="X46" s="78" t="s">
        <v>17814</v>
      </c>
      <c r="Y46" s="78" t="s">
        <v>17815</v>
      </c>
      <c r="Z46" s="78" t="s">
        <v>17816</v>
      </c>
      <c r="AA46" s="78" t="s">
        <v>17795</v>
      </c>
      <c r="AE46" s="78" t="s">
        <v>9100</v>
      </c>
      <c r="AG46" s="78" t="s">
        <v>17811</v>
      </c>
      <c r="AL46" s="78" t="s">
        <v>17718</v>
      </c>
      <c r="AM46" s="78" t="s">
        <v>17718</v>
      </c>
      <c r="AP46" s="78" t="s">
        <v>17719</v>
      </c>
      <c r="AQ46" s="78" t="n">
        <v>20049</v>
      </c>
      <c r="AR46" s="78" t="n">
        <v>1</v>
      </c>
      <c r="AS46" s="78" t="n">
        <v>35.92</v>
      </c>
      <c r="AT46" s="78" t="n">
        <v>1</v>
      </c>
      <c r="AV46" s="78" t="n">
        <v>8.08</v>
      </c>
      <c r="AY46" s="78" t="n">
        <v>650660.22</v>
      </c>
      <c r="AZ46" s="78" t="n">
        <v>0</v>
      </c>
      <c r="BA46" s="78" t="n">
        <v>69499.86</v>
      </c>
      <c r="BB46" s="78" t="n">
        <v>0</v>
      </c>
      <c r="BC46" s="78" t="n">
        <v>720160.08</v>
      </c>
      <c r="BD46" s="78" t="n">
        <v>0</v>
      </c>
      <c r="BE46" s="78" t="s">
        <v>17798</v>
      </c>
      <c r="BJ46" s="78" t="s">
        <v>17721</v>
      </c>
      <c r="BK46" s="78" t="s">
        <v>17722</v>
      </c>
      <c r="BL46" s="78" t="s">
        <v>146</v>
      </c>
      <c r="BM46" s="78" t="s">
        <v>9098</v>
      </c>
      <c r="BN46" s="78" t="s">
        <v>16952</v>
      </c>
      <c r="BO46" s="78" t="s">
        <v>16502</v>
      </c>
    </row>
    <row r="47" customFormat="false" ht="15" hidden="true" customHeight="false" outlineLevel="0" collapsed="false">
      <c r="A47" s="82" t="n">
        <v>45291</v>
      </c>
      <c r="B47" s="78" t="s">
        <v>16497</v>
      </c>
      <c r="C47" s="78" t="s">
        <v>17734</v>
      </c>
      <c r="D47" s="78" t="s">
        <v>17788</v>
      </c>
      <c r="E47" s="78" t="s">
        <v>1305</v>
      </c>
      <c r="F47" s="78" t="s">
        <v>17710</v>
      </c>
      <c r="G47" s="78" t="s">
        <v>17711</v>
      </c>
      <c r="H47" s="78" t="s">
        <v>17725</v>
      </c>
      <c r="I47" s="78" t="s">
        <v>17789</v>
      </c>
      <c r="J47" s="78" t="s">
        <v>17028</v>
      </c>
      <c r="K47" s="78" t="n">
        <v>21002098</v>
      </c>
      <c r="L47" s="78" t="s">
        <v>10144</v>
      </c>
      <c r="M47" s="78" t="s">
        <v>17292</v>
      </c>
      <c r="N47" s="78" t="s">
        <v>17734</v>
      </c>
      <c r="Q47" s="78" t="n">
        <v>0</v>
      </c>
      <c r="U47" s="78" t="s">
        <v>10144</v>
      </c>
      <c r="V47" s="78" t="s">
        <v>17292</v>
      </c>
      <c r="W47" s="78" t="s">
        <v>4084</v>
      </c>
      <c r="X47" s="78" t="s">
        <v>17800</v>
      </c>
      <c r="Z47" s="78" t="s">
        <v>17801</v>
      </c>
      <c r="AA47" s="78" t="s">
        <v>17802</v>
      </c>
      <c r="AE47" s="78" t="s">
        <v>10148</v>
      </c>
      <c r="AG47" s="78" t="s">
        <v>17817</v>
      </c>
      <c r="AL47" s="78" t="s">
        <v>17718</v>
      </c>
      <c r="AM47" s="78" t="s">
        <v>17718</v>
      </c>
      <c r="AP47" s="78" t="s">
        <v>17719</v>
      </c>
      <c r="AQ47" s="78" t="n">
        <v>217010</v>
      </c>
      <c r="AR47" s="78" t="n">
        <v>1</v>
      </c>
      <c r="AS47" s="78" t="n">
        <v>409.52</v>
      </c>
      <c r="AT47" s="78" t="n">
        <v>1</v>
      </c>
      <c r="AV47" s="78" t="n">
        <v>8.08</v>
      </c>
      <c r="AY47" s="78" t="n">
        <v>86310412.1</v>
      </c>
      <c r="AZ47" s="78" t="n">
        <v>0</v>
      </c>
      <c r="BA47" s="78" t="n">
        <v>2559523.1</v>
      </c>
      <c r="BB47" s="78" t="n">
        <v>44793.49</v>
      </c>
      <c r="BC47" s="78" t="n">
        <v>88869935.2</v>
      </c>
      <c r="BD47" s="78" t="n">
        <v>0</v>
      </c>
      <c r="BE47" s="78" t="s">
        <v>17798</v>
      </c>
      <c r="BJ47" s="78" t="s">
        <v>17721</v>
      </c>
      <c r="BK47" s="78" t="s">
        <v>17722</v>
      </c>
      <c r="BL47" s="79" t="n">
        <v>4.61E+107</v>
      </c>
      <c r="BM47" s="78" t="s">
        <v>10145</v>
      </c>
      <c r="BN47" s="78" t="s">
        <v>17293</v>
      </c>
      <c r="BO47" s="78" t="s">
        <v>16502</v>
      </c>
    </row>
    <row r="48" customFormat="false" ht="15" hidden="true" customHeight="false" outlineLevel="0" collapsed="false">
      <c r="A48" s="82" t="n">
        <v>45291</v>
      </c>
      <c r="B48" s="78" t="s">
        <v>16497</v>
      </c>
      <c r="C48" s="78" t="s">
        <v>17734</v>
      </c>
      <c r="D48" s="78" t="s">
        <v>17788</v>
      </c>
      <c r="E48" s="78" t="s">
        <v>1305</v>
      </c>
      <c r="F48" s="78" t="s">
        <v>17710</v>
      </c>
      <c r="G48" s="78" t="s">
        <v>17711</v>
      </c>
      <c r="H48" s="78" t="s">
        <v>17725</v>
      </c>
      <c r="I48" s="78" t="s">
        <v>17789</v>
      </c>
      <c r="J48" s="78" t="s">
        <v>17028</v>
      </c>
      <c r="K48" s="78" t="n">
        <v>21057967</v>
      </c>
      <c r="L48" s="78" t="s">
        <v>8738</v>
      </c>
      <c r="M48" s="78" t="s">
        <v>17641</v>
      </c>
      <c r="N48" s="78" t="s">
        <v>17734</v>
      </c>
      <c r="Q48" s="78" t="n">
        <v>0</v>
      </c>
      <c r="U48" s="78" t="s">
        <v>8738</v>
      </c>
      <c r="V48" s="78" t="s">
        <v>17818</v>
      </c>
      <c r="W48" s="78" t="s">
        <v>4084</v>
      </c>
      <c r="Z48" s="78" t="s">
        <v>17801</v>
      </c>
      <c r="AA48" s="78" t="s">
        <v>17802</v>
      </c>
      <c r="AE48" s="78" t="s">
        <v>8741</v>
      </c>
      <c r="AG48" s="78" t="s">
        <v>17803</v>
      </c>
      <c r="AL48" s="78" t="s">
        <v>17718</v>
      </c>
      <c r="AM48" s="78" t="s">
        <v>17718</v>
      </c>
      <c r="AP48" s="78" t="s">
        <v>17719</v>
      </c>
      <c r="AQ48" s="78" t="n">
        <v>94794</v>
      </c>
      <c r="AR48" s="78" t="n">
        <v>1</v>
      </c>
      <c r="AS48" s="78" t="n">
        <v>37.6</v>
      </c>
      <c r="AT48" s="78" t="n">
        <v>1</v>
      </c>
      <c r="AV48" s="78" t="n">
        <v>8.08</v>
      </c>
      <c r="AY48" s="78" t="n">
        <v>3511075.87</v>
      </c>
      <c r="AZ48" s="78" t="n">
        <v>0</v>
      </c>
      <c r="BA48" s="78" t="n">
        <v>53178.53</v>
      </c>
      <c r="BB48" s="78" t="n">
        <v>0</v>
      </c>
      <c r="BC48" s="78" t="n">
        <v>3564254.4</v>
      </c>
      <c r="BD48" s="78" t="n">
        <v>0</v>
      </c>
      <c r="BE48" s="78" t="s">
        <v>17798</v>
      </c>
      <c r="BJ48" s="78" t="s">
        <v>17721</v>
      </c>
      <c r="BK48" s="78" t="s">
        <v>17722</v>
      </c>
      <c r="BL48" s="78" t="s">
        <v>284</v>
      </c>
      <c r="BM48" s="78" t="s">
        <v>8739</v>
      </c>
      <c r="BN48" s="78" t="s">
        <v>17642</v>
      </c>
      <c r="BO48" s="78" t="s">
        <v>16502</v>
      </c>
    </row>
    <row r="49" customFormat="false" ht="15" hidden="true" customHeight="false" outlineLevel="0" collapsed="false">
      <c r="A49" s="82" t="n">
        <v>45291</v>
      </c>
      <c r="B49" s="78" t="s">
        <v>16497</v>
      </c>
      <c r="C49" s="78" t="s">
        <v>17734</v>
      </c>
      <c r="D49" s="78" t="s">
        <v>17788</v>
      </c>
      <c r="E49" s="78" t="s">
        <v>1305</v>
      </c>
      <c r="F49" s="78" t="s">
        <v>17710</v>
      </c>
      <c r="G49" s="78" t="s">
        <v>17711</v>
      </c>
      <c r="H49" s="78" t="s">
        <v>17725</v>
      </c>
      <c r="I49" s="78" t="s">
        <v>17789</v>
      </c>
      <c r="J49" s="78" t="s">
        <v>16498</v>
      </c>
      <c r="K49" s="78" t="n">
        <v>21002598</v>
      </c>
      <c r="L49" s="78" t="s">
        <v>15439</v>
      </c>
      <c r="M49" s="78" t="s">
        <v>17819</v>
      </c>
      <c r="N49" s="78" t="s">
        <v>17734</v>
      </c>
      <c r="Q49" s="78" t="n">
        <v>0</v>
      </c>
      <c r="U49" s="78" t="s">
        <v>15439</v>
      </c>
      <c r="V49" s="78" t="s">
        <v>17820</v>
      </c>
      <c r="W49" s="78" t="s">
        <v>4084</v>
      </c>
      <c r="X49" s="78" t="s">
        <v>17821</v>
      </c>
      <c r="Y49" s="78" t="s">
        <v>17822</v>
      </c>
      <c r="Z49" s="78" t="s">
        <v>17823</v>
      </c>
      <c r="AA49" s="78" t="s">
        <v>17823</v>
      </c>
      <c r="AE49" s="78" t="s">
        <v>15442</v>
      </c>
      <c r="AG49" s="78" t="s">
        <v>17811</v>
      </c>
      <c r="AL49" s="78" t="s">
        <v>17718</v>
      </c>
      <c r="AM49" s="78" t="s">
        <v>17718</v>
      </c>
      <c r="AP49" s="78" t="s">
        <v>17719</v>
      </c>
      <c r="AQ49" s="78" t="n">
        <v>485086</v>
      </c>
      <c r="AR49" s="78" t="n">
        <v>1</v>
      </c>
      <c r="AS49" s="78" t="n">
        <v>48.65</v>
      </c>
      <c r="AT49" s="78" t="n">
        <v>1</v>
      </c>
      <c r="AV49" s="78" t="n">
        <v>8.08</v>
      </c>
      <c r="AY49" s="78" t="n">
        <v>18341039.18</v>
      </c>
      <c r="AZ49" s="78" t="n">
        <v>0</v>
      </c>
      <c r="BA49" s="78" t="n">
        <v>5258394.72</v>
      </c>
      <c r="BB49" s="78" t="n">
        <v>0</v>
      </c>
      <c r="BC49" s="78" t="n">
        <v>23599433.9</v>
      </c>
      <c r="BD49" s="78" t="n">
        <v>0</v>
      </c>
      <c r="BE49" s="78" t="s">
        <v>17798</v>
      </c>
      <c r="BJ49" s="78" t="s">
        <v>17721</v>
      </c>
      <c r="BK49" s="78" t="s">
        <v>17722</v>
      </c>
      <c r="BL49" s="78" t="n">
        <v>912909108</v>
      </c>
      <c r="BM49" s="78" t="s">
        <v>15440</v>
      </c>
      <c r="BN49" s="78" t="s">
        <v>17824</v>
      </c>
      <c r="BO49" s="78" t="s">
        <v>16502</v>
      </c>
    </row>
    <row r="50" customFormat="false" ht="15" hidden="true" customHeight="false" outlineLevel="0" collapsed="false">
      <c r="A50" s="82" t="n">
        <v>45291</v>
      </c>
      <c r="B50" s="78" t="s">
        <v>16497</v>
      </c>
      <c r="C50" s="78" t="s">
        <v>17734</v>
      </c>
      <c r="D50" s="78" t="s">
        <v>17788</v>
      </c>
      <c r="E50" s="78" t="s">
        <v>4075</v>
      </c>
      <c r="F50" s="78" t="s">
        <v>17724</v>
      </c>
      <c r="G50" s="78" t="s">
        <v>17711</v>
      </c>
      <c r="H50" s="78" t="s">
        <v>17725</v>
      </c>
      <c r="I50" s="78" t="s">
        <v>17789</v>
      </c>
      <c r="J50" s="78" t="s">
        <v>16498</v>
      </c>
      <c r="K50" s="78" t="n">
        <v>21002880</v>
      </c>
      <c r="L50" s="78" t="s">
        <v>5014</v>
      </c>
      <c r="M50" s="78" t="s">
        <v>17825</v>
      </c>
      <c r="N50" s="78" t="s">
        <v>17734</v>
      </c>
      <c r="Q50" s="78" t="n">
        <v>0</v>
      </c>
      <c r="U50" s="78" t="s">
        <v>5014</v>
      </c>
      <c r="V50" s="78" t="s">
        <v>17826</v>
      </c>
      <c r="W50" s="78" t="s">
        <v>4084</v>
      </c>
      <c r="X50" s="78" t="s">
        <v>17827</v>
      </c>
      <c r="Y50" s="78" t="s">
        <v>17828</v>
      </c>
      <c r="Z50" s="78" t="s">
        <v>17816</v>
      </c>
      <c r="AA50" s="78" t="s">
        <v>17795</v>
      </c>
      <c r="AE50" s="78" t="s">
        <v>5017</v>
      </c>
      <c r="AG50" s="78" t="s">
        <v>17811</v>
      </c>
      <c r="AL50" s="78" t="s">
        <v>17718</v>
      </c>
      <c r="AM50" s="78" t="s">
        <v>17718</v>
      </c>
      <c r="AP50" s="78" t="s">
        <v>17719</v>
      </c>
      <c r="AQ50" s="78" t="n">
        <v>148749</v>
      </c>
      <c r="AR50" s="78" t="n">
        <v>1</v>
      </c>
      <c r="AS50" s="78" t="n">
        <v>8.81</v>
      </c>
      <c r="AT50" s="78" t="n">
        <v>1</v>
      </c>
      <c r="AV50" s="78" t="n">
        <v>8.08</v>
      </c>
      <c r="AY50" s="78" t="n">
        <v>1100854.33</v>
      </c>
      <c r="AZ50" s="78" t="n">
        <v>0</v>
      </c>
      <c r="BA50" s="78" t="n">
        <v>209624.36</v>
      </c>
      <c r="BB50" s="78" t="n">
        <v>0</v>
      </c>
      <c r="BC50" s="78" t="n">
        <v>1310478.69</v>
      </c>
      <c r="BD50" s="78" t="n">
        <v>0</v>
      </c>
      <c r="BE50" s="78" t="s">
        <v>17798</v>
      </c>
      <c r="BJ50" s="78" t="s">
        <v>17721</v>
      </c>
      <c r="BK50" s="78" t="s">
        <v>17722</v>
      </c>
      <c r="BL50" s="78" t="n">
        <v>24061103</v>
      </c>
      <c r="BM50" s="78" t="s">
        <v>5015</v>
      </c>
      <c r="BN50" s="78" t="s">
        <v>17829</v>
      </c>
      <c r="BO50" s="78" t="s">
        <v>16502</v>
      </c>
    </row>
    <row r="51" customFormat="false" ht="15" hidden="true" customHeight="false" outlineLevel="0" collapsed="false">
      <c r="A51" s="82" t="n">
        <v>45291</v>
      </c>
      <c r="B51" s="78" t="s">
        <v>16497</v>
      </c>
      <c r="C51" s="78" t="s">
        <v>17734</v>
      </c>
      <c r="D51" s="78" t="s">
        <v>17788</v>
      </c>
      <c r="E51" s="78" t="s">
        <v>4117</v>
      </c>
      <c r="F51" s="78" t="s">
        <v>17723</v>
      </c>
      <c r="G51" s="78" t="s">
        <v>17711</v>
      </c>
      <c r="H51" s="78" t="s">
        <v>17725</v>
      </c>
      <c r="I51" s="78" t="s">
        <v>17789</v>
      </c>
      <c r="J51" s="78" t="s">
        <v>16498</v>
      </c>
      <c r="K51" s="78" t="n">
        <v>78653203</v>
      </c>
      <c r="L51" s="78" t="s">
        <v>7300</v>
      </c>
      <c r="M51" s="78" t="s">
        <v>17172</v>
      </c>
      <c r="N51" s="78" t="s">
        <v>17734</v>
      </c>
      <c r="Q51" s="78" t="n">
        <v>0</v>
      </c>
      <c r="U51" s="78" t="s">
        <v>7300</v>
      </c>
      <c r="V51" s="78" t="s">
        <v>17830</v>
      </c>
      <c r="W51" s="78" t="s">
        <v>4084</v>
      </c>
      <c r="X51" s="78" t="s">
        <v>17831</v>
      </c>
      <c r="Y51" s="78" t="s">
        <v>17832</v>
      </c>
      <c r="Z51" s="78" t="s">
        <v>17809</v>
      </c>
      <c r="AA51" s="78" t="s">
        <v>17809</v>
      </c>
      <c r="AB51" s="78" t="s">
        <v>17810</v>
      </c>
      <c r="AE51" s="78" t="s">
        <v>7303</v>
      </c>
      <c r="AG51" s="78" t="s">
        <v>17811</v>
      </c>
      <c r="AL51" s="78" t="s">
        <v>17718</v>
      </c>
      <c r="AM51" s="78" t="s">
        <v>17718</v>
      </c>
      <c r="AP51" s="78" t="s">
        <v>17719</v>
      </c>
      <c r="AQ51" s="78" t="n">
        <v>552</v>
      </c>
      <c r="AR51" s="78" t="n">
        <v>1</v>
      </c>
      <c r="AS51" s="78" t="n">
        <v>83.26</v>
      </c>
      <c r="AT51" s="78" t="n">
        <v>1</v>
      </c>
      <c r="AV51" s="78" t="n">
        <v>8.08</v>
      </c>
      <c r="AY51" s="78" t="n">
        <v>41206.8</v>
      </c>
      <c r="AZ51" s="78" t="n">
        <v>0</v>
      </c>
      <c r="BA51" s="78" t="n">
        <v>4752.72</v>
      </c>
      <c r="BB51" s="78" t="n">
        <v>0</v>
      </c>
      <c r="BC51" s="78" t="n">
        <v>45959.52</v>
      </c>
      <c r="BD51" s="78" t="n">
        <v>0</v>
      </c>
      <c r="BE51" s="78" t="s">
        <v>17798</v>
      </c>
      <c r="BJ51" s="78" t="s">
        <v>17721</v>
      </c>
      <c r="BK51" s="78" t="s">
        <v>17722</v>
      </c>
      <c r="BL51" s="78" t="s">
        <v>95</v>
      </c>
      <c r="BM51" s="78" t="s">
        <v>7301</v>
      </c>
      <c r="BN51" s="78" t="s">
        <v>17173</v>
      </c>
      <c r="BO51" s="78" t="s">
        <v>16502</v>
      </c>
    </row>
    <row r="52" customFormat="false" ht="15" hidden="true" customHeight="false" outlineLevel="0" collapsed="false">
      <c r="A52" s="82" t="n">
        <v>45291</v>
      </c>
      <c r="B52" s="78" t="s">
        <v>16497</v>
      </c>
      <c r="C52" s="78" t="s">
        <v>17734</v>
      </c>
      <c r="D52" s="78" t="s">
        <v>17788</v>
      </c>
      <c r="E52" s="78" t="s">
        <v>4075</v>
      </c>
      <c r="F52" s="78" t="s">
        <v>17724</v>
      </c>
      <c r="G52" s="78" t="s">
        <v>17711</v>
      </c>
      <c r="H52" s="78" t="s">
        <v>17725</v>
      </c>
      <c r="I52" s="78" t="s">
        <v>17789</v>
      </c>
      <c r="J52" s="78" t="s">
        <v>16498</v>
      </c>
      <c r="K52" s="78" t="n">
        <v>21070287</v>
      </c>
      <c r="L52" s="78" t="s">
        <v>12456</v>
      </c>
      <c r="M52" s="78" t="s">
        <v>595</v>
      </c>
      <c r="N52" s="78" t="s">
        <v>17734</v>
      </c>
      <c r="Q52" s="78" t="n">
        <v>0</v>
      </c>
      <c r="U52" s="78" t="s">
        <v>12456</v>
      </c>
      <c r="V52" s="78" t="s">
        <v>17833</v>
      </c>
      <c r="W52" s="78" t="s">
        <v>4084</v>
      </c>
      <c r="X52" s="78" t="s">
        <v>17834</v>
      </c>
      <c r="Y52" s="78" t="s">
        <v>17835</v>
      </c>
      <c r="Z52" s="78" t="s">
        <v>17816</v>
      </c>
      <c r="AA52" s="78" t="s">
        <v>17795</v>
      </c>
      <c r="AE52" s="78" t="s">
        <v>12460</v>
      </c>
      <c r="AG52" s="78" t="s">
        <v>17797</v>
      </c>
      <c r="AL52" s="78" t="s">
        <v>17718</v>
      </c>
      <c r="AM52" s="78" t="s">
        <v>17718</v>
      </c>
      <c r="AP52" s="78" t="s">
        <v>17719</v>
      </c>
      <c r="AQ52" s="78" t="n">
        <v>151893</v>
      </c>
      <c r="AR52" s="78" t="n">
        <v>1</v>
      </c>
      <c r="AS52" s="78" t="n">
        <v>26.02</v>
      </c>
      <c r="AT52" s="78" t="n">
        <v>1</v>
      </c>
      <c r="AV52" s="78" t="n">
        <v>8.08</v>
      </c>
      <c r="AY52" s="78" t="n">
        <v>3611034.31</v>
      </c>
      <c r="AZ52" s="78" t="n">
        <v>0</v>
      </c>
      <c r="BA52" s="78" t="n">
        <v>341221.55</v>
      </c>
      <c r="BB52" s="78" t="n">
        <v>0</v>
      </c>
      <c r="BC52" s="78" t="n">
        <v>3952255.86</v>
      </c>
      <c r="BD52" s="78" t="n">
        <v>0</v>
      </c>
      <c r="BE52" s="78" t="s">
        <v>17798</v>
      </c>
      <c r="BJ52" s="78" t="s">
        <v>17721</v>
      </c>
      <c r="BK52" s="78" t="s">
        <v>17722</v>
      </c>
      <c r="BL52" s="78" t="n">
        <v>707569109</v>
      </c>
      <c r="BM52" s="78" t="s">
        <v>12457</v>
      </c>
      <c r="BN52" s="78" t="s">
        <v>17836</v>
      </c>
      <c r="BO52" s="78" t="s">
        <v>16502</v>
      </c>
    </row>
    <row r="53" customFormat="false" ht="15" hidden="true" customHeight="false" outlineLevel="0" collapsed="false">
      <c r="A53" s="82" t="n">
        <v>45291</v>
      </c>
      <c r="B53" s="78" t="s">
        <v>16497</v>
      </c>
      <c r="C53" s="78" t="s">
        <v>17734</v>
      </c>
      <c r="D53" s="78" t="s">
        <v>17788</v>
      </c>
      <c r="E53" s="78" t="s">
        <v>1305</v>
      </c>
      <c r="F53" s="78" t="s">
        <v>17710</v>
      </c>
      <c r="G53" s="78" t="s">
        <v>17711</v>
      </c>
      <c r="H53" s="78" t="s">
        <v>17725</v>
      </c>
      <c r="I53" s="78" t="s">
        <v>17789</v>
      </c>
      <c r="J53" s="78" t="s">
        <v>16498</v>
      </c>
      <c r="K53" s="78" t="n">
        <v>82957745</v>
      </c>
      <c r="L53" s="78" t="s">
        <v>5697</v>
      </c>
      <c r="M53" s="78" t="s">
        <v>409</v>
      </c>
      <c r="N53" s="78" t="s">
        <v>17734</v>
      </c>
      <c r="Q53" s="78" t="n">
        <v>0</v>
      </c>
      <c r="U53" s="78" t="s">
        <v>5697</v>
      </c>
      <c r="V53" s="78" t="s">
        <v>17837</v>
      </c>
      <c r="W53" s="78" t="s">
        <v>4084</v>
      </c>
      <c r="X53" s="78" t="s">
        <v>17831</v>
      </c>
      <c r="Y53" s="78" t="s">
        <v>17838</v>
      </c>
      <c r="Z53" s="78" t="s">
        <v>17809</v>
      </c>
      <c r="AA53" s="78" t="s">
        <v>17809</v>
      </c>
      <c r="AE53" s="78" t="s">
        <v>5701</v>
      </c>
      <c r="AG53" s="78" t="s">
        <v>17811</v>
      </c>
      <c r="AL53" s="78" t="s">
        <v>17718</v>
      </c>
      <c r="AM53" s="78" t="s">
        <v>17718</v>
      </c>
      <c r="AP53" s="78" t="s">
        <v>17719</v>
      </c>
      <c r="AQ53" s="78" t="n">
        <v>58300</v>
      </c>
      <c r="AR53" s="78" t="n">
        <v>1</v>
      </c>
      <c r="AS53" s="78" t="n">
        <v>81.59</v>
      </c>
      <c r="AT53" s="78" t="n">
        <v>1</v>
      </c>
      <c r="AV53" s="78" t="n">
        <v>8.08</v>
      </c>
      <c r="AY53" s="78" t="n">
        <v>3530839.78</v>
      </c>
      <c r="AZ53" s="78" t="n">
        <v>0</v>
      </c>
      <c r="BA53" s="78" t="n">
        <v>1225857.22</v>
      </c>
      <c r="BB53" s="78" t="n">
        <v>0</v>
      </c>
      <c r="BC53" s="78" t="n">
        <v>4756697</v>
      </c>
      <c r="BD53" s="78" t="n">
        <v>0</v>
      </c>
      <c r="BE53" s="78" t="s">
        <v>17798</v>
      </c>
      <c r="BJ53" s="78" t="s">
        <v>17721</v>
      </c>
      <c r="BK53" s="78" t="s">
        <v>17722</v>
      </c>
      <c r="BL53" s="78" t="n">
        <v>90043100</v>
      </c>
      <c r="BM53" s="78" t="s">
        <v>5698</v>
      </c>
      <c r="BN53" s="78" t="s">
        <v>16630</v>
      </c>
      <c r="BO53" s="78" t="s">
        <v>16502</v>
      </c>
    </row>
    <row r="54" customFormat="false" ht="15" hidden="true" customHeight="false" outlineLevel="0" collapsed="false">
      <c r="A54" s="82" t="n">
        <v>45291</v>
      </c>
      <c r="B54" s="78" t="s">
        <v>16497</v>
      </c>
      <c r="C54" s="78" t="s">
        <v>17734</v>
      </c>
      <c r="D54" s="78" t="s">
        <v>17788</v>
      </c>
      <c r="E54" s="78" t="s">
        <v>1305</v>
      </c>
      <c r="F54" s="78" t="s">
        <v>17710</v>
      </c>
      <c r="G54" s="78" t="s">
        <v>17711</v>
      </c>
      <c r="H54" s="78" t="s">
        <v>17725</v>
      </c>
      <c r="I54" s="78" t="s">
        <v>17789</v>
      </c>
      <c r="J54" s="78" t="s">
        <v>16498</v>
      </c>
      <c r="K54" s="78" t="n">
        <v>35806291</v>
      </c>
      <c r="L54" s="78" t="s">
        <v>12732</v>
      </c>
      <c r="M54" s="78" t="s">
        <v>17289</v>
      </c>
      <c r="N54" s="78" t="s">
        <v>17734</v>
      </c>
      <c r="Q54" s="78" t="n">
        <v>0</v>
      </c>
      <c r="U54" s="78" t="s">
        <v>12732</v>
      </c>
      <c r="V54" s="78" t="s">
        <v>17839</v>
      </c>
      <c r="W54" s="78" t="s">
        <v>4084</v>
      </c>
      <c r="X54" s="78" t="s">
        <v>17792</v>
      </c>
      <c r="Y54" s="78" t="s">
        <v>17793</v>
      </c>
      <c r="Z54" s="78" t="s">
        <v>17794</v>
      </c>
      <c r="AA54" s="78" t="s">
        <v>17795</v>
      </c>
      <c r="AE54" s="78" t="s">
        <v>12736</v>
      </c>
      <c r="AG54" s="78" t="s">
        <v>17797</v>
      </c>
      <c r="AL54" s="78" t="s">
        <v>17718</v>
      </c>
      <c r="AM54" s="78" t="s">
        <v>17718</v>
      </c>
      <c r="AP54" s="78" t="s">
        <v>17719</v>
      </c>
      <c r="AQ54" s="78" t="n">
        <v>1020</v>
      </c>
      <c r="AR54" s="78" t="n">
        <v>1</v>
      </c>
      <c r="AS54" s="78" t="n">
        <v>61.41</v>
      </c>
      <c r="AT54" s="78" t="n">
        <v>1</v>
      </c>
      <c r="AV54" s="78" t="n">
        <v>8.08</v>
      </c>
      <c r="AY54" s="78" t="n">
        <v>56938.22</v>
      </c>
      <c r="AZ54" s="78" t="n">
        <v>0</v>
      </c>
      <c r="BA54" s="78" t="n">
        <v>5699.98</v>
      </c>
      <c r="BB54" s="78" t="n">
        <v>0</v>
      </c>
      <c r="BC54" s="78" t="n">
        <v>62638.2</v>
      </c>
      <c r="BD54" s="78" t="n">
        <v>0</v>
      </c>
      <c r="BE54" s="78" t="s">
        <v>17798</v>
      </c>
      <c r="BJ54" s="78" t="s">
        <v>17721</v>
      </c>
      <c r="BK54" s="78" t="s">
        <v>17722</v>
      </c>
      <c r="BL54" s="78" t="s">
        <v>250</v>
      </c>
      <c r="BM54" s="78" t="s">
        <v>12733</v>
      </c>
      <c r="BN54" s="78" t="s">
        <v>17290</v>
      </c>
      <c r="BO54" s="78" t="s">
        <v>16502</v>
      </c>
    </row>
    <row r="55" customFormat="false" ht="15" hidden="true" customHeight="false" outlineLevel="0" collapsed="false">
      <c r="A55" s="82" t="n">
        <v>45291</v>
      </c>
      <c r="B55" s="78" t="s">
        <v>16497</v>
      </c>
      <c r="C55" s="78" t="s">
        <v>17734</v>
      </c>
      <c r="D55" s="78" t="s">
        <v>17788</v>
      </c>
      <c r="E55" s="78" t="s">
        <v>1305</v>
      </c>
      <c r="F55" s="78" t="s">
        <v>17710</v>
      </c>
      <c r="G55" s="78" t="s">
        <v>17711</v>
      </c>
      <c r="H55" s="78" t="s">
        <v>17725</v>
      </c>
      <c r="I55" s="78" t="s">
        <v>17789</v>
      </c>
      <c r="J55" s="78" t="s">
        <v>16498</v>
      </c>
      <c r="K55" s="78" t="n">
        <v>25542194</v>
      </c>
      <c r="L55" s="78" t="s">
        <v>14248</v>
      </c>
      <c r="M55" s="78" t="s">
        <v>640</v>
      </c>
      <c r="N55" s="78" t="s">
        <v>17734</v>
      </c>
      <c r="Q55" s="78" t="n">
        <v>0</v>
      </c>
      <c r="U55" s="78" t="s">
        <v>14248</v>
      </c>
      <c r="V55" s="78" t="s">
        <v>17840</v>
      </c>
      <c r="W55" s="78" t="s">
        <v>4084</v>
      </c>
      <c r="X55" s="78" t="s">
        <v>17831</v>
      </c>
      <c r="Y55" s="78" t="s">
        <v>17832</v>
      </c>
      <c r="Z55" s="78" t="s">
        <v>17809</v>
      </c>
      <c r="AA55" s="78" t="s">
        <v>17809</v>
      </c>
      <c r="AE55" s="78" t="s">
        <v>14252</v>
      </c>
      <c r="AG55" s="78" t="s">
        <v>17797</v>
      </c>
      <c r="AL55" s="78" t="s">
        <v>17718</v>
      </c>
      <c r="AM55" s="78" t="s">
        <v>17718</v>
      </c>
      <c r="AP55" s="78" t="s">
        <v>17719</v>
      </c>
      <c r="AQ55" s="78" t="n">
        <v>52556</v>
      </c>
      <c r="AR55" s="78" t="n">
        <v>1</v>
      </c>
      <c r="AS55" s="78" t="n">
        <v>152.35</v>
      </c>
      <c r="AT55" s="78" t="n">
        <v>1</v>
      </c>
      <c r="AV55" s="78" t="n">
        <v>8.08</v>
      </c>
      <c r="AY55" s="78" t="n">
        <v>7690572.42</v>
      </c>
      <c r="AZ55" s="78" t="n">
        <v>0</v>
      </c>
      <c r="BA55" s="78" t="n">
        <v>316334.18</v>
      </c>
      <c r="BB55" s="78" t="n">
        <v>0</v>
      </c>
      <c r="BC55" s="78" t="n">
        <v>8006906.6</v>
      </c>
      <c r="BD55" s="78" t="n">
        <v>0</v>
      </c>
      <c r="BE55" s="78" t="s">
        <v>17798</v>
      </c>
      <c r="BJ55" s="78" t="s">
        <v>17721</v>
      </c>
      <c r="BK55" s="78" t="s">
        <v>17722</v>
      </c>
      <c r="BL55" s="78" t="n">
        <v>848637104</v>
      </c>
      <c r="BM55" s="78" t="s">
        <v>14249</v>
      </c>
      <c r="BN55" s="78" t="s">
        <v>17841</v>
      </c>
      <c r="BO55" s="78" t="s">
        <v>16502</v>
      </c>
    </row>
    <row r="56" customFormat="false" ht="15" hidden="true" customHeight="false" outlineLevel="0" collapsed="false">
      <c r="A56" s="82" t="n">
        <v>45291</v>
      </c>
      <c r="B56" s="78" t="s">
        <v>16497</v>
      </c>
      <c r="C56" s="78" t="s">
        <v>17734</v>
      </c>
      <c r="D56" s="78" t="s">
        <v>17788</v>
      </c>
      <c r="E56" s="78" t="s">
        <v>4117</v>
      </c>
      <c r="F56" s="78" t="s">
        <v>17723</v>
      </c>
      <c r="G56" s="78" t="s">
        <v>17711</v>
      </c>
      <c r="H56" s="78" t="s">
        <v>17725</v>
      </c>
      <c r="I56" s="78" t="s">
        <v>17789</v>
      </c>
      <c r="J56" s="78" t="s">
        <v>16498</v>
      </c>
      <c r="K56" s="78" t="n">
        <v>73242429</v>
      </c>
      <c r="L56" s="78" t="s">
        <v>16269</v>
      </c>
      <c r="M56" s="78" t="s">
        <v>17842</v>
      </c>
      <c r="N56" s="78" t="s">
        <v>17734</v>
      </c>
      <c r="Q56" s="78" t="n">
        <v>0</v>
      </c>
      <c r="U56" s="78" t="s">
        <v>17843</v>
      </c>
      <c r="V56" s="78" t="s">
        <v>17844</v>
      </c>
      <c r="W56" s="78" t="s">
        <v>4084</v>
      </c>
      <c r="X56" s="78" t="s">
        <v>17806</v>
      </c>
      <c r="Y56" s="78" t="s">
        <v>17845</v>
      </c>
      <c r="Z56" s="78" t="s">
        <v>17808</v>
      </c>
      <c r="AA56" s="78" t="s">
        <v>17809</v>
      </c>
      <c r="AB56" s="78" t="s">
        <v>17810</v>
      </c>
      <c r="AE56" s="78" t="s">
        <v>16273</v>
      </c>
      <c r="AG56" s="78" t="s">
        <v>17797</v>
      </c>
      <c r="AL56" s="78" t="s">
        <v>17718</v>
      </c>
      <c r="AM56" s="78" t="s">
        <v>17718</v>
      </c>
      <c r="AP56" s="78" t="s">
        <v>17719</v>
      </c>
      <c r="AQ56" s="78" t="n">
        <v>8030</v>
      </c>
      <c r="AR56" s="78" t="n">
        <v>1</v>
      </c>
      <c r="AS56" s="78" t="n">
        <v>2.67</v>
      </c>
      <c r="AT56" s="78" t="n">
        <v>1</v>
      </c>
      <c r="AV56" s="78" t="n">
        <v>8.08</v>
      </c>
      <c r="AY56" s="78" t="n">
        <v>20172.1</v>
      </c>
      <c r="AZ56" s="78" t="n">
        <v>0</v>
      </c>
      <c r="BA56" s="78" t="n">
        <v>1268</v>
      </c>
      <c r="BB56" s="78" t="n">
        <v>0</v>
      </c>
      <c r="BC56" s="78" t="n">
        <v>21440.1</v>
      </c>
      <c r="BD56" s="78" t="n">
        <v>0</v>
      </c>
      <c r="BE56" s="78" t="s">
        <v>17798</v>
      </c>
      <c r="BJ56" s="78" t="s">
        <v>17721</v>
      </c>
      <c r="BK56" s="78" t="s">
        <v>17722</v>
      </c>
      <c r="BL56" s="78" t="s">
        <v>168</v>
      </c>
      <c r="BM56" s="78" t="s">
        <v>16270</v>
      </c>
      <c r="BN56" s="78" t="s">
        <v>17846</v>
      </c>
      <c r="BO56" s="78" t="s">
        <v>16502</v>
      </c>
    </row>
    <row r="57" customFormat="false" ht="15" hidden="true" customHeight="false" outlineLevel="0" collapsed="false">
      <c r="A57" s="82" t="n">
        <v>45291</v>
      </c>
      <c r="B57" s="78" t="s">
        <v>16497</v>
      </c>
      <c r="C57" s="78" t="s">
        <v>17734</v>
      </c>
      <c r="D57" s="78" t="s">
        <v>17788</v>
      </c>
      <c r="E57" s="78" t="s">
        <v>4075</v>
      </c>
      <c r="F57" s="78" t="s">
        <v>17724</v>
      </c>
      <c r="G57" s="78" t="s">
        <v>17711</v>
      </c>
      <c r="H57" s="78" t="s">
        <v>17725</v>
      </c>
      <c r="I57" s="78" t="s">
        <v>17789</v>
      </c>
      <c r="J57" s="78" t="s">
        <v>16498</v>
      </c>
      <c r="K57" s="78" t="n">
        <v>25132835</v>
      </c>
      <c r="L57" s="78" t="s">
        <v>9375</v>
      </c>
      <c r="M57" s="78" t="s">
        <v>496</v>
      </c>
      <c r="N57" s="78" t="s">
        <v>17734</v>
      </c>
      <c r="Q57" s="78" t="n">
        <v>0</v>
      </c>
      <c r="U57" s="78" t="s">
        <v>9375</v>
      </c>
      <c r="V57" s="78" t="s">
        <v>17847</v>
      </c>
      <c r="W57" s="78" t="s">
        <v>4084</v>
      </c>
      <c r="X57" s="78" t="s">
        <v>17831</v>
      </c>
      <c r="Y57" s="78" t="s">
        <v>17838</v>
      </c>
      <c r="Z57" s="78" t="s">
        <v>17809</v>
      </c>
      <c r="AA57" s="78" t="s">
        <v>17809</v>
      </c>
      <c r="AE57" s="78" t="s">
        <v>9379</v>
      </c>
      <c r="AG57" s="78" t="s">
        <v>17811</v>
      </c>
      <c r="AL57" s="78" t="s">
        <v>17718</v>
      </c>
      <c r="AM57" s="78" t="s">
        <v>17718</v>
      </c>
      <c r="AP57" s="78" t="s">
        <v>17719</v>
      </c>
      <c r="AQ57" s="78" t="n">
        <v>30427</v>
      </c>
      <c r="AR57" s="78" t="n">
        <v>1</v>
      </c>
      <c r="AS57" s="78" t="n">
        <v>109.04</v>
      </c>
      <c r="AT57" s="78" t="n">
        <v>1</v>
      </c>
      <c r="AV57" s="78" t="n">
        <v>8.08</v>
      </c>
      <c r="AY57" s="78" t="n">
        <v>2210606.43</v>
      </c>
      <c r="AZ57" s="78" t="n">
        <v>0</v>
      </c>
      <c r="BA57" s="78" t="n">
        <v>1107153.65</v>
      </c>
      <c r="BB57" s="78" t="n">
        <v>0</v>
      </c>
      <c r="BC57" s="78" t="n">
        <v>3317760.08</v>
      </c>
      <c r="BD57" s="78" t="n">
        <v>0</v>
      </c>
      <c r="BE57" s="78" t="s">
        <v>17798</v>
      </c>
      <c r="BJ57" s="78" t="s">
        <v>17721</v>
      </c>
      <c r="BK57" s="78" t="s">
        <v>17722</v>
      </c>
      <c r="BL57" s="78" t="s">
        <v>153</v>
      </c>
      <c r="BM57" s="78" t="s">
        <v>9376</v>
      </c>
      <c r="BN57" s="78" t="s">
        <v>17848</v>
      </c>
      <c r="BO57" s="78" t="s">
        <v>16502</v>
      </c>
    </row>
    <row r="58" customFormat="false" ht="15" hidden="true" customHeight="false" outlineLevel="0" collapsed="false">
      <c r="A58" s="82" t="n">
        <v>45291</v>
      </c>
      <c r="B58" s="78" t="s">
        <v>16497</v>
      </c>
      <c r="C58" s="78" t="s">
        <v>17734</v>
      </c>
      <c r="D58" s="78" t="s">
        <v>17788</v>
      </c>
      <c r="E58" s="78" t="s">
        <v>1305</v>
      </c>
      <c r="F58" s="78" t="s">
        <v>17710</v>
      </c>
      <c r="G58" s="78" t="s">
        <v>17711</v>
      </c>
      <c r="H58" s="78" t="s">
        <v>17725</v>
      </c>
      <c r="I58" s="78" t="s">
        <v>17789</v>
      </c>
      <c r="J58" s="78" t="s">
        <v>16498</v>
      </c>
      <c r="K58" s="78" t="n">
        <v>23578018</v>
      </c>
      <c r="L58" s="78" t="s">
        <v>4185</v>
      </c>
      <c r="M58" s="78" t="s">
        <v>17849</v>
      </c>
      <c r="N58" s="78" t="s">
        <v>17734</v>
      </c>
      <c r="Q58" s="78" t="n">
        <v>0</v>
      </c>
      <c r="U58" s="78" t="s">
        <v>4185</v>
      </c>
      <c r="V58" s="78" t="s">
        <v>17850</v>
      </c>
      <c r="W58" s="78" t="s">
        <v>4084</v>
      </c>
      <c r="X58" s="78" t="s">
        <v>17806</v>
      </c>
      <c r="Y58" s="78" t="s">
        <v>17851</v>
      </c>
      <c r="Z58" s="78" t="s">
        <v>17808</v>
      </c>
      <c r="AA58" s="78" t="s">
        <v>17809</v>
      </c>
      <c r="AE58" s="78" t="s">
        <v>4189</v>
      </c>
      <c r="AG58" s="78" t="s">
        <v>17797</v>
      </c>
      <c r="AL58" s="78" t="s">
        <v>17718</v>
      </c>
      <c r="AM58" s="78" t="s">
        <v>17718</v>
      </c>
      <c r="AP58" s="78" t="s">
        <v>17719</v>
      </c>
      <c r="AQ58" s="78" t="n">
        <v>46836</v>
      </c>
      <c r="AR58" s="78" t="n">
        <v>1</v>
      </c>
      <c r="AS58" s="78" t="n">
        <v>18.79</v>
      </c>
      <c r="AT58" s="78" t="n">
        <v>1</v>
      </c>
      <c r="AV58" s="78" t="n">
        <v>8.08</v>
      </c>
      <c r="AY58" s="78" t="n">
        <v>831771.12</v>
      </c>
      <c r="AZ58" s="78" t="n">
        <v>0</v>
      </c>
      <c r="BA58" s="78" t="n">
        <v>48277.32</v>
      </c>
      <c r="BB58" s="78" t="n">
        <v>0</v>
      </c>
      <c r="BC58" s="78" t="n">
        <v>880048.44</v>
      </c>
      <c r="BD58" s="78" t="n">
        <v>0</v>
      </c>
      <c r="BE58" s="78" t="s">
        <v>17798</v>
      </c>
      <c r="BJ58" s="78" t="s">
        <v>17721</v>
      </c>
      <c r="BK58" s="78" t="s">
        <v>17722</v>
      </c>
      <c r="BL58" s="78" t="s">
        <v>27</v>
      </c>
      <c r="BM58" s="78" t="s">
        <v>4186</v>
      </c>
      <c r="BN58" s="78" t="s">
        <v>17852</v>
      </c>
      <c r="BO58" s="78" t="s">
        <v>16502</v>
      </c>
    </row>
    <row r="59" customFormat="false" ht="15" hidden="true" customHeight="false" outlineLevel="0" collapsed="false">
      <c r="A59" s="82" t="n">
        <v>45291</v>
      </c>
      <c r="B59" s="78" t="s">
        <v>16497</v>
      </c>
      <c r="C59" s="78" t="s">
        <v>17734</v>
      </c>
      <c r="D59" s="78" t="s">
        <v>17788</v>
      </c>
      <c r="E59" s="78" t="s">
        <v>4075</v>
      </c>
      <c r="F59" s="78" t="s">
        <v>17724</v>
      </c>
      <c r="G59" s="78" t="s">
        <v>17711</v>
      </c>
      <c r="H59" s="78" t="s">
        <v>17725</v>
      </c>
      <c r="I59" s="78" t="s">
        <v>17789</v>
      </c>
      <c r="J59" s="78" t="s">
        <v>16498</v>
      </c>
      <c r="K59" s="78" t="n">
        <v>28467224</v>
      </c>
      <c r="L59" s="78" t="s">
        <v>5279</v>
      </c>
      <c r="M59" s="78" t="s">
        <v>383</v>
      </c>
      <c r="N59" s="78" t="s">
        <v>17734</v>
      </c>
      <c r="Q59" s="78" t="n">
        <v>0</v>
      </c>
      <c r="U59" s="78" t="s">
        <v>5279</v>
      </c>
      <c r="V59" s="78" t="s">
        <v>17853</v>
      </c>
      <c r="W59" s="78" t="s">
        <v>4084</v>
      </c>
      <c r="X59" s="78" t="s">
        <v>17854</v>
      </c>
      <c r="Y59" s="78" t="s">
        <v>17855</v>
      </c>
      <c r="Z59" s="78" t="s">
        <v>17856</v>
      </c>
      <c r="AA59" s="78" t="s">
        <v>17857</v>
      </c>
      <c r="AE59" s="78" t="s">
        <v>5282</v>
      </c>
      <c r="AG59" s="78" t="s">
        <v>17811</v>
      </c>
      <c r="AL59" s="78" t="s">
        <v>17718</v>
      </c>
      <c r="AM59" s="78" t="s">
        <v>17718</v>
      </c>
      <c r="AP59" s="78" t="s">
        <v>17719</v>
      </c>
      <c r="AQ59" s="78" t="n">
        <v>38049</v>
      </c>
      <c r="AR59" s="78" t="n">
        <v>1</v>
      </c>
      <c r="AS59" s="78" t="n">
        <v>22.68</v>
      </c>
      <c r="AT59" s="78" t="n">
        <v>1</v>
      </c>
      <c r="AV59" s="78" t="n">
        <v>8.08</v>
      </c>
      <c r="AY59" s="78" t="n">
        <v>898124.31</v>
      </c>
      <c r="AZ59" s="78" t="n">
        <v>0</v>
      </c>
      <c r="BA59" s="78" t="n">
        <v>-35172.99</v>
      </c>
      <c r="BB59" s="78" t="n">
        <v>0</v>
      </c>
      <c r="BC59" s="78" t="n">
        <v>862951.32</v>
      </c>
      <c r="BD59" s="78" t="n">
        <v>0</v>
      </c>
      <c r="BE59" s="78" t="s">
        <v>17798</v>
      </c>
      <c r="BJ59" s="78" t="s">
        <v>17721</v>
      </c>
      <c r="BK59" s="78" t="s">
        <v>17722</v>
      </c>
      <c r="BL59" s="78" t="s">
        <v>37</v>
      </c>
      <c r="BM59" s="78" t="s">
        <v>5280</v>
      </c>
      <c r="BN59" s="78" t="s">
        <v>17858</v>
      </c>
      <c r="BO59" s="78" t="s">
        <v>16502</v>
      </c>
    </row>
    <row r="60" customFormat="false" ht="15" hidden="true" customHeight="false" outlineLevel="0" collapsed="false">
      <c r="A60" s="82" t="n">
        <v>45291</v>
      </c>
      <c r="B60" s="78" t="s">
        <v>16497</v>
      </c>
      <c r="C60" s="78" t="s">
        <v>17734</v>
      </c>
      <c r="D60" s="78" t="s">
        <v>17788</v>
      </c>
      <c r="E60" s="78" t="s">
        <v>1305</v>
      </c>
      <c r="F60" s="78" t="s">
        <v>17710</v>
      </c>
      <c r="G60" s="78" t="s">
        <v>17711</v>
      </c>
      <c r="H60" s="78" t="s">
        <v>17725</v>
      </c>
      <c r="I60" s="78" t="s">
        <v>17789</v>
      </c>
      <c r="J60" s="78" t="s">
        <v>16498</v>
      </c>
      <c r="K60" s="78" t="n">
        <v>21002160</v>
      </c>
      <c r="L60" s="78" t="s">
        <v>4255</v>
      </c>
      <c r="M60" s="78" t="s">
        <v>17859</v>
      </c>
      <c r="N60" s="78" t="s">
        <v>17734</v>
      </c>
      <c r="Q60" s="78" t="n">
        <v>0</v>
      </c>
      <c r="U60" s="78" t="s">
        <v>4255</v>
      </c>
      <c r="V60" s="78" t="s">
        <v>385</v>
      </c>
      <c r="W60" s="78" t="s">
        <v>4084</v>
      </c>
      <c r="X60" s="78" t="s">
        <v>17854</v>
      </c>
      <c r="Y60" s="78" t="s">
        <v>17855</v>
      </c>
      <c r="Z60" s="78" t="s">
        <v>17856</v>
      </c>
      <c r="AA60" s="78" t="s">
        <v>17857</v>
      </c>
      <c r="AE60" s="78" t="s">
        <v>4259</v>
      </c>
      <c r="AG60" s="78" t="s">
        <v>17797</v>
      </c>
      <c r="AL60" s="78" t="s">
        <v>17718</v>
      </c>
      <c r="AM60" s="78" t="s">
        <v>17718</v>
      </c>
      <c r="AP60" s="78" t="s">
        <v>17719</v>
      </c>
      <c r="AQ60" s="78" t="n">
        <v>24145</v>
      </c>
      <c r="AR60" s="78" t="n">
        <v>1</v>
      </c>
      <c r="AS60" s="78" t="n">
        <v>35.88</v>
      </c>
      <c r="AT60" s="78" t="n">
        <v>1</v>
      </c>
      <c r="AV60" s="78" t="n">
        <v>8.08</v>
      </c>
      <c r="AY60" s="78" t="n">
        <v>869109.2</v>
      </c>
      <c r="AZ60" s="78" t="n">
        <v>0</v>
      </c>
      <c r="BA60" s="78" t="n">
        <v>-2786.6</v>
      </c>
      <c r="BB60" s="78" t="n">
        <v>0</v>
      </c>
      <c r="BC60" s="78" t="n">
        <v>866322.6</v>
      </c>
      <c r="BD60" s="78" t="n">
        <v>0</v>
      </c>
      <c r="BE60" s="78" t="s">
        <v>17798</v>
      </c>
      <c r="BJ60" s="78" t="s">
        <v>17721</v>
      </c>
      <c r="BK60" s="78" t="s">
        <v>17722</v>
      </c>
      <c r="BL60" s="78" t="s">
        <v>39</v>
      </c>
      <c r="BM60" s="78" t="s">
        <v>4256</v>
      </c>
      <c r="BN60" s="78" t="s">
        <v>17860</v>
      </c>
      <c r="BO60" s="78" t="s">
        <v>16502</v>
      </c>
    </row>
    <row r="61" customFormat="false" ht="15" hidden="true" customHeight="false" outlineLevel="0" collapsed="false">
      <c r="A61" s="82" t="n">
        <v>45291</v>
      </c>
      <c r="B61" s="78" t="s">
        <v>16497</v>
      </c>
      <c r="C61" s="78" t="s">
        <v>17734</v>
      </c>
      <c r="D61" s="78" t="s">
        <v>17788</v>
      </c>
      <c r="E61" s="78" t="s">
        <v>4075</v>
      </c>
      <c r="F61" s="78" t="s">
        <v>17724</v>
      </c>
      <c r="G61" s="78" t="s">
        <v>17711</v>
      </c>
      <c r="H61" s="78" t="s">
        <v>17725</v>
      </c>
      <c r="I61" s="78" t="s">
        <v>17789</v>
      </c>
      <c r="J61" s="78" t="s">
        <v>16498</v>
      </c>
      <c r="K61" s="78" t="n">
        <v>21069261</v>
      </c>
      <c r="L61" s="78" t="s">
        <v>14183</v>
      </c>
      <c r="M61" s="78" t="s">
        <v>636</v>
      </c>
      <c r="N61" s="78" t="s">
        <v>17734</v>
      </c>
      <c r="Q61" s="78" t="n">
        <v>0</v>
      </c>
      <c r="U61" s="78" t="s">
        <v>14183</v>
      </c>
      <c r="V61" s="78" t="s">
        <v>17861</v>
      </c>
      <c r="W61" s="78" t="s">
        <v>4084</v>
      </c>
      <c r="X61" s="78" t="s">
        <v>17854</v>
      </c>
      <c r="Y61" s="78" t="s">
        <v>17855</v>
      </c>
      <c r="Z61" s="78" t="s">
        <v>17856</v>
      </c>
      <c r="AA61" s="78" t="s">
        <v>17857</v>
      </c>
      <c r="AE61" s="78" t="s">
        <v>14186</v>
      </c>
      <c r="AG61" s="78" t="s">
        <v>17811</v>
      </c>
      <c r="AL61" s="78" t="s">
        <v>17718</v>
      </c>
      <c r="AM61" s="78" t="s">
        <v>17718</v>
      </c>
      <c r="AP61" s="78" t="s">
        <v>17719</v>
      </c>
      <c r="AQ61" s="78" t="n">
        <v>126072</v>
      </c>
      <c r="AR61" s="78" t="n">
        <v>1</v>
      </c>
      <c r="AS61" s="78" t="n">
        <v>6.55</v>
      </c>
      <c r="AT61" s="78" t="n">
        <v>1</v>
      </c>
      <c r="AV61" s="78" t="n">
        <v>8.08</v>
      </c>
      <c r="AY61" s="78" t="n">
        <v>642565.34</v>
      </c>
      <c r="AZ61" s="78" t="n">
        <v>0</v>
      </c>
      <c r="BA61" s="78" t="n">
        <v>183206.26</v>
      </c>
      <c r="BB61" s="78" t="n">
        <v>0</v>
      </c>
      <c r="BC61" s="78" t="n">
        <v>825771.6</v>
      </c>
      <c r="BD61" s="78" t="n">
        <v>0</v>
      </c>
      <c r="BE61" s="78" t="s">
        <v>17798</v>
      </c>
      <c r="BJ61" s="78" t="s">
        <v>17721</v>
      </c>
      <c r="BK61" s="78" t="s">
        <v>17722</v>
      </c>
      <c r="BL61" s="78" t="n">
        <v>845467109</v>
      </c>
      <c r="BM61" s="78" t="s">
        <v>14184</v>
      </c>
      <c r="BN61" s="78" t="s">
        <v>17862</v>
      </c>
      <c r="BO61" s="78" t="s">
        <v>16502</v>
      </c>
    </row>
    <row r="62" customFormat="false" ht="15" hidden="true" customHeight="false" outlineLevel="0" collapsed="false">
      <c r="A62" s="82" t="n">
        <v>45291</v>
      </c>
      <c r="B62" s="78" t="s">
        <v>16497</v>
      </c>
      <c r="C62" s="78" t="s">
        <v>17734</v>
      </c>
      <c r="D62" s="78" t="s">
        <v>17788</v>
      </c>
      <c r="E62" s="78" t="s">
        <v>1305</v>
      </c>
      <c r="F62" s="78" t="s">
        <v>17710</v>
      </c>
      <c r="G62" s="78" t="s">
        <v>17711</v>
      </c>
      <c r="H62" s="78" t="s">
        <v>17725</v>
      </c>
      <c r="I62" s="78" t="s">
        <v>17789</v>
      </c>
      <c r="J62" s="78" t="s">
        <v>16498</v>
      </c>
      <c r="K62" s="78" t="n">
        <v>21002346</v>
      </c>
      <c r="L62" s="78" t="s">
        <v>9288</v>
      </c>
      <c r="M62" s="78" t="s">
        <v>17863</v>
      </c>
      <c r="N62" s="78" t="s">
        <v>17734</v>
      </c>
      <c r="Q62" s="78" t="n">
        <v>0</v>
      </c>
      <c r="U62" s="78" t="s">
        <v>9288</v>
      </c>
      <c r="V62" s="78" t="s">
        <v>17864</v>
      </c>
      <c r="W62" s="78" t="s">
        <v>4084</v>
      </c>
      <c r="X62" s="78" t="s">
        <v>17827</v>
      </c>
      <c r="Y62" s="78" t="s">
        <v>17865</v>
      </c>
      <c r="Z62" s="78" t="s">
        <v>17816</v>
      </c>
      <c r="AA62" s="78" t="s">
        <v>17795</v>
      </c>
      <c r="AE62" s="78" t="s">
        <v>9292</v>
      </c>
      <c r="AG62" s="78" t="s">
        <v>17797</v>
      </c>
      <c r="AL62" s="78" t="s">
        <v>17718</v>
      </c>
      <c r="AM62" s="78" t="s">
        <v>17718</v>
      </c>
      <c r="AP62" s="78" t="s">
        <v>17719</v>
      </c>
      <c r="AQ62" s="78" t="n">
        <v>554270</v>
      </c>
      <c r="AR62" s="78" t="n">
        <v>1</v>
      </c>
      <c r="AS62" s="78" t="n">
        <v>14.32</v>
      </c>
      <c r="AT62" s="78" t="n">
        <v>1</v>
      </c>
      <c r="AV62" s="78" t="n">
        <v>8.08</v>
      </c>
      <c r="AY62" s="78" t="n">
        <v>6919552.1</v>
      </c>
      <c r="AZ62" s="78" t="n">
        <v>0</v>
      </c>
      <c r="BA62" s="78" t="n">
        <v>1017594.3</v>
      </c>
      <c r="BB62" s="78" t="n">
        <v>0</v>
      </c>
      <c r="BC62" s="78" t="n">
        <v>7937146.4</v>
      </c>
      <c r="BD62" s="78" t="n">
        <v>0</v>
      </c>
      <c r="BE62" s="78" t="s">
        <v>17798</v>
      </c>
      <c r="BJ62" s="78" t="s">
        <v>17721</v>
      </c>
      <c r="BK62" s="78" t="s">
        <v>17722</v>
      </c>
      <c r="BL62" s="78" t="n">
        <v>382550101</v>
      </c>
      <c r="BM62" s="78" t="s">
        <v>9289</v>
      </c>
      <c r="BN62" s="78" t="s">
        <v>17866</v>
      </c>
      <c r="BO62" s="78" t="s">
        <v>16502</v>
      </c>
    </row>
    <row r="63" customFormat="false" ht="15" hidden="true" customHeight="false" outlineLevel="0" collapsed="false">
      <c r="A63" s="82" t="n">
        <v>45291</v>
      </c>
      <c r="B63" s="78" t="s">
        <v>16497</v>
      </c>
      <c r="C63" s="78" t="s">
        <v>17734</v>
      </c>
      <c r="D63" s="78" t="s">
        <v>17788</v>
      </c>
      <c r="E63" s="78" t="s">
        <v>4075</v>
      </c>
      <c r="F63" s="78" t="s">
        <v>17724</v>
      </c>
      <c r="G63" s="78" t="s">
        <v>17711</v>
      </c>
      <c r="H63" s="78" t="s">
        <v>17725</v>
      </c>
      <c r="I63" s="78" t="s">
        <v>17789</v>
      </c>
      <c r="J63" s="78" t="s">
        <v>16498</v>
      </c>
      <c r="K63" s="78" t="n">
        <v>137056627</v>
      </c>
      <c r="L63" s="78" t="s">
        <v>15482</v>
      </c>
      <c r="M63" s="78" t="s">
        <v>17867</v>
      </c>
      <c r="N63" s="78" t="s">
        <v>17734</v>
      </c>
      <c r="Q63" s="78" t="n">
        <v>0</v>
      </c>
      <c r="U63" s="78" t="s">
        <v>17868</v>
      </c>
      <c r="V63" s="78" t="s">
        <v>17869</v>
      </c>
      <c r="W63" s="78" t="s">
        <v>4084</v>
      </c>
      <c r="X63" s="78" t="s">
        <v>17870</v>
      </c>
      <c r="Y63" s="78" t="s">
        <v>17871</v>
      </c>
      <c r="Z63" s="78" t="s">
        <v>17872</v>
      </c>
      <c r="AA63" s="78" t="s">
        <v>16396</v>
      </c>
      <c r="AB63" s="78" t="s">
        <v>17873</v>
      </c>
      <c r="AL63" s="78" t="s">
        <v>17718</v>
      </c>
      <c r="AM63" s="78" t="s">
        <v>17718</v>
      </c>
      <c r="AP63" s="78" t="s">
        <v>17719</v>
      </c>
      <c r="AQ63" s="78" t="n">
        <v>100</v>
      </c>
      <c r="AR63" s="78" t="n">
        <v>1</v>
      </c>
      <c r="AS63" s="78" t="n">
        <v>0</v>
      </c>
      <c r="AT63" s="78" t="n">
        <v>1</v>
      </c>
      <c r="AV63" s="78" t="n">
        <v>8.08</v>
      </c>
      <c r="AY63" s="78" t="n">
        <v>0</v>
      </c>
      <c r="AZ63" s="78" t="n">
        <v>0</v>
      </c>
      <c r="BA63" s="78" t="n">
        <v>0</v>
      </c>
      <c r="BB63" s="78" t="n">
        <v>0</v>
      </c>
      <c r="BC63" s="78" t="n">
        <v>0</v>
      </c>
      <c r="BD63" s="78" t="n">
        <v>0</v>
      </c>
      <c r="BE63" s="78" t="s">
        <v>17874</v>
      </c>
      <c r="BJ63" s="78" t="s">
        <v>17721</v>
      </c>
      <c r="BK63" s="78" t="s">
        <v>17722</v>
      </c>
      <c r="BL63" s="78" t="s">
        <v>1158</v>
      </c>
      <c r="BM63" s="78" t="s">
        <v>15483</v>
      </c>
      <c r="BN63" s="78" t="s">
        <v>17875</v>
      </c>
      <c r="BO63" s="78" t="s">
        <v>16502</v>
      </c>
    </row>
    <row r="64" customFormat="false" ht="15" hidden="true" customHeight="false" outlineLevel="0" collapsed="false">
      <c r="A64" s="82" t="n">
        <v>45291</v>
      </c>
      <c r="B64" s="78" t="s">
        <v>16497</v>
      </c>
      <c r="C64" s="78" t="s">
        <v>17734</v>
      </c>
      <c r="D64" s="78" t="s">
        <v>17788</v>
      </c>
      <c r="E64" s="78" t="s">
        <v>1305</v>
      </c>
      <c r="F64" s="78" t="s">
        <v>17710</v>
      </c>
      <c r="G64" s="78" t="s">
        <v>17711</v>
      </c>
      <c r="H64" s="78" t="s">
        <v>17725</v>
      </c>
      <c r="I64" s="78" t="s">
        <v>17789</v>
      </c>
      <c r="J64" s="78" t="s">
        <v>16498</v>
      </c>
      <c r="K64" s="78" t="n">
        <v>21003089</v>
      </c>
      <c r="L64" s="78" t="s">
        <v>6623</v>
      </c>
      <c r="M64" s="78" t="s">
        <v>17876</v>
      </c>
      <c r="N64" s="78" t="s">
        <v>17734</v>
      </c>
      <c r="Q64" s="78" t="n">
        <v>0</v>
      </c>
      <c r="U64" s="78" t="s">
        <v>6623</v>
      </c>
      <c r="V64" s="78" t="s">
        <v>17877</v>
      </c>
      <c r="W64" s="78" t="s">
        <v>4084</v>
      </c>
      <c r="X64" s="78" t="s">
        <v>17854</v>
      </c>
      <c r="Y64" s="78" t="s">
        <v>17855</v>
      </c>
      <c r="Z64" s="78" t="s">
        <v>17856</v>
      </c>
      <c r="AA64" s="78" t="s">
        <v>17857</v>
      </c>
      <c r="AE64" s="78" t="s">
        <v>6626</v>
      </c>
      <c r="AG64" s="78" t="s">
        <v>17811</v>
      </c>
      <c r="AL64" s="78" t="s">
        <v>17718</v>
      </c>
      <c r="AM64" s="78" t="s">
        <v>17718</v>
      </c>
      <c r="AP64" s="78" t="s">
        <v>17719</v>
      </c>
      <c r="AQ64" s="78" t="n">
        <v>35109</v>
      </c>
      <c r="AR64" s="78" t="n">
        <v>1</v>
      </c>
      <c r="AS64" s="78" t="n">
        <v>32.4</v>
      </c>
      <c r="AT64" s="78" t="n">
        <v>1</v>
      </c>
      <c r="AV64" s="78" t="n">
        <v>8.08</v>
      </c>
      <c r="AY64" s="78" t="n">
        <v>1158737.24</v>
      </c>
      <c r="AZ64" s="78" t="n">
        <v>0</v>
      </c>
      <c r="BA64" s="78" t="n">
        <v>-21205.64</v>
      </c>
      <c r="BB64" s="78" t="n">
        <v>0</v>
      </c>
      <c r="BC64" s="78" t="n">
        <v>1137531.6</v>
      </c>
      <c r="BD64" s="78" t="n">
        <v>0</v>
      </c>
      <c r="BE64" s="78" t="s">
        <v>17798</v>
      </c>
      <c r="BJ64" s="78" t="s">
        <v>17721</v>
      </c>
      <c r="BK64" s="78" t="s">
        <v>17722</v>
      </c>
      <c r="BL64" s="78" t="s">
        <v>790</v>
      </c>
      <c r="BM64" s="78" t="s">
        <v>6624</v>
      </c>
      <c r="BN64" s="78" t="s">
        <v>17878</v>
      </c>
      <c r="BO64" s="78" t="s">
        <v>16502</v>
      </c>
    </row>
    <row r="65" customFormat="false" ht="15" hidden="true" customHeight="false" outlineLevel="0" collapsed="false">
      <c r="A65" s="82" t="n">
        <v>45291</v>
      </c>
      <c r="B65" s="78" t="s">
        <v>16497</v>
      </c>
      <c r="C65" s="78" t="s">
        <v>17734</v>
      </c>
      <c r="D65" s="78" t="s">
        <v>17788</v>
      </c>
      <c r="E65" s="78" t="s">
        <v>4075</v>
      </c>
      <c r="F65" s="78" t="s">
        <v>17724</v>
      </c>
      <c r="G65" s="78" t="s">
        <v>17711</v>
      </c>
      <c r="H65" s="78" t="s">
        <v>17725</v>
      </c>
      <c r="I65" s="78" t="s">
        <v>17789</v>
      </c>
      <c r="J65" s="78" t="s">
        <v>16498</v>
      </c>
      <c r="K65" s="78" t="n">
        <v>21069328</v>
      </c>
      <c r="L65" s="78" t="s">
        <v>13565</v>
      </c>
      <c r="M65" s="78" t="s">
        <v>631</v>
      </c>
      <c r="N65" s="78" t="s">
        <v>17734</v>
      </c>
      <c r="Q65" s="78" t="n">
        <v>0</v>
      </c>
      <c r="U65" s="78" t="s">
        <v>13565</v>
      </c>
      <c r="V65" s="78" t="s">
        <v>17879</v>
      </c>
      <c r="W65" s="78" t="s">
        <v>4084</v>
      </c>
      <c r="X65" s="78" t="s">
        <v>17854</v>
      </c>
      <c r="Y65" s="78" t="s">
        <v>17855</v>
      </c>
      <c r="Z65" s="78" t="s">
        <v>17856</v>
      </c>
      <c r="AA65" s="78" t="s">
        <v>17857</v>
      </c>
      <c r="AE65" s="78" t="s">
        <v>13568</v>
      </c>
      <c r="AG65" s="78" t="s">
        <v>17811</v>
      </c>
      <c r="AL65" s="78" t="s">
        <v>17718</v>
      </c>
      <c r="AM65" s="78" t="s">
        <v>17718</v>
      </c>
      <c r="AP65" s="78" t="s">
        <v>17719</v>
      </c>
      <c r="AQ65" s="78" t="n">
        <v>5953</v>
      </c>
      <c r="AR65" s="78" t="n">
        <v>1</v>
      </c>
      <c r="AS65" s="78" t="n">
        <v>38.72</v>
      </c>
      <c r="AT65" s="78" t="n">
        <v>1</v>
      </c>
      <c r="AV65" s="78" t="n">
        <v>8.08</v>
      </c>
      <c r="AY65" s="78" t="n">
        <v>170320.08</v>
      </c>
      <c r="AZ65" s="78" t="n">
        <v>0</v>
      </c>
      <c r="BA65" s="78" t="n">
        <v>60180.08</v>
      </c>
      <c r="BB65" s="78" t="n">
        <v>0</v>
      </c>
      <c r="BC65" s="78" t="n">
        <v>230500.16</v>
      </c>
      <c r="BD65" s="78" t="n">
        <v>0</v>
      </c>
      <c r="BE65" s="78" t="s">
        <v>17798</v>
      </c>
      <c r="BJ65" s="78" t="s">
        <v>17721</v>
      </c>
      <c r="BK65" s="78" t="s">
        <v>17722</v>
      </c>
      <c r="BL65" s="78" t="s">
        <v>289</v>
      </c>
      <c r="BM65" s="78" t="s">
        <v>13566</v>
      </c>
      <c r="BN65" s="78" t="s">
        <v>17880</v>
      </c>
      <c r="BO65" s="78" t="s">
        <v>16502</v>
      </c>
    </row>
    <row r="66" customFormat="false" ht="15" hidden="true" customHeight="false" outlineLevel="0" collapsed="false">
      <c r="A66" s="82" t="n">
        <v>45291</v>
      </c>
      <c r="B66" s="78" t="s">
        <v>16497</v>
      </c>
      <c r="C66" s="78" t="s">
        <v>17734</v>
      </c>
      <c r="D66" s="78" t="s">
        <v>17788</v>
      </c>
      <c r="E66" s="78" t="s">
        <v>4075</v>
      </c>
      <c r="F66" s="78" t="s">
        <v>17724</v>
      </c>
      <c r="G66" s="78" t="s">
        <v>17711</v>
      </c>
      <c r="H66" s="78" t="s">
        <v>17725</v>
      </c>
      <c r="I66" s="78" t="s">
        <v>17789</v>
      </c>
      <c r="J66" s="78" t="s">
        <v>16498</v>
      </c>
      <c r="K66" s="78" t="n">
        <v>21002216</v>
      </c>
      <c r="L66" s="78" t="s">
        <v>12683</v>
      </c>
      <c r="M66" s="78" t="s">
        <v>17881</v>
      </c>
      <c r="N66" s="78" t="s">
        <v>17734</v>
      </c>
      <c r="Q66" s="78" t="n">
        <v>0</v>
      </c>
      <c r="U66" s="78" t="s">
        <v>12683</v>
      </c>
      <c r="V66" s="78" t="s">
        <v>589</v>
      </c>
      <c r="W66" s="78" t="s">
        <v>4084</v>
      </c>
      <c r="X66" s="78" t="s">
        <v>17806</v>
      </c>
      <c r="Y66" s="78" t="s">
        <v>17882</v>
      </c>
      <c r="Z66" s="78" t="s">
        <v>17808</v>
      </c>
      <c r="AA66" s="78" t="s">
        <v>17809</v>
      </c>
      <c r="AB66" s="78" t="s">
        <v>17883</v>
      </c>
      <c r="AE66" s="78" t="s">
        <v>12687</v>
      </c>
      <c r="AG66" s="78" t="s">
        <v>17797</v>
      </c>
      <c r="AL66" s="78" t="s">
        <v>17718</v>
      </c>
      <c r="AM66" s="78" t="s">
        <v>17718</v>
      </c>
      <c r="AP66" s="78" t="s">
        <v>17719</v>
      </c>
      <c r="AQ66" s="78" t="n">
        <v>241980</v>
      </c>
      <c r="AR66" s="78" t="n">
        <v>1</v>
      </c>
      <c r="AS66" s="78" t="n">
        <v>14.79</v>
      </c>
      <c r="AT66" s="78" t="n">
        <v>1</v>
      </c>
      <c r="AV66" s="78" t="n">
        <v>8.08</v>
      </c>
      <c r="AY66" s="78" t="n">
        <v>3943599.14</v>
      </c>
      <c r="AZ66" s="78" t="n">
        <v>0</v>
      </c>
      <c r="BA66" s="78" t="n">
        <v>-364714.94</v>
      </c>
      <c r="BB66" s="78" t="n">
        <v>11664</v>
      </c>
      <c r="BC66" s="78" t="n">
        <v>3578884.2</v>
      </c>
      <c r="BD66" s="78" t="n">
        <v>0</v>
      </c>
      <c r="BE66" s="78" t="s">
        <v>17798</v>
      </c>
      <c r="BJ66" s="78" t="s">
        <v>17721</v>
      </c>
      <c r="BK66" s="78" t="s">
        <v>17722</v>
      </c>
      <c r="BL66" s="78" t="s">
        <v>247</v>
      </c>
      <c r="BM66" s="78" t="s">
        <v>12684</v>
      </c>
      <c r="BN66" s="78" t="s">
        <v>17884</v>
      </c>
      <c r="BO66" s="78" t="s">
        <v>16502</v>
      </c>
    </row>
    <row r="67" customFormat="false" ht="15" hidden="true" customHeight="false" outlineLevel="0" collapsed="false">
      <c r="A67" s="82" t="n">
        <v>45291</v>
      </c>
      <c r="B67" s="78" t="s">
        <v>16497</v>
      </c>
      <c r="C67" s="78" t="s">
        <v>17734</v>
      </c>
      <c r="D67" s="78" t="s">
        <v>17788</v>
      </c>
      <c r="E67" s="78" t="s">
        <v>4075</v>
      </c>
      <c r="F67" s="78" t="s">
        <v>17724</v>
      </c>
      <c r="G67" s="78" t="s">
        <v>17711</v>
      </c>
      <c r="H67" s="78" t="s">
        <v>17725</v>
      </c>
      <c r="I67" s="78" t="s">
        <v>17789</v>
      </c>
      <c r="J67" s="78" t="s">
        <v>16498</v>
      </c>
      <c r="K67" s="78" t="n">
        <v>21069449</v>
      </c>
      <c r="L67" s="78" t="s">
        <v>13242</v>
      </c>
      <c r="M67" s="78" t="s">
        <v>17316</v>
      </c>
      <c r="N67" s="78" t="s">
        <v>17734</v>
      </c>
      <c r="Q67" s="78" t="n">
        <v>0</v>
      </c>
      <c r="U67" s="78" t="s">
        <v>13242</v>
      </c>
      <c r="V67" s="78" t="s">
        <v>17885</v>
      </c>
      <c r="W67" s="78" t="s">
        <v>4084</v>
      </c>
      <c r="X67" s="78" t="s">
        <v>17854</v>
      </c>
      <c r="Y67" s="78" t="s">
        <v>17855</v>
      </c>
      <c r="Z67" s="78" t="s">
        <v>17856</v>
      </c>
      <c r="AA67" s="78" t="s">
        <v>17857</v>
      </c>
      <c r="AE67" s="78" t="s">
        <v>13245</v>
      </c>
      <c r="AG67" s="78" t="s">
        <v>17811</v>
      </c>
      <c r="AL67" s="78" t="s">
        <v>17718</v>
      </c>
      <c r="AM67" s="78" t="s">
        <v>17718</v>
      </c>
      <c r="AP67" s="78" t="s">
        <v>17719</v>
      </c>
      <c r="AQ67" s="78" t="n">
        <v>23825</v>
      </c>
      <c r="AR67" s="78" t="n">
        <v>1</v>
      </c>
      <c r="AS67" s="78" t="n">
        <v>30.44</v>
      </c>
      <c r="AT67" s="78" t="n">
        <v>1</v>
      </c>
      <c r="AV67" s="78" t="n">
        <v>8.08</v>
      </c>
      <c r="AY67" s="78" t="n">
        <v>638056.93</v>
      </c>
      <c r="AZ67" s="78" t="n">
        <v>0</v>
      </c>
      <c r="BA67" s="78" t="n">
        <v>87176.07</v>
      </c>
      <c r="BB67" s="78" t="n">
        <v>0</v>
      </c>
      <c r="BC67" s="78" t="n">
        <v>725233</v>
      </c>
      <c r="BD67" s="78" t="n">
        <v>0</v>
      </c>
      <c r="BE67" s="78" t="s">
        <v>17798</v>
      </c>
      <c r="BJ67" s="78" t="s">
        <v>17721</v>
      </c>
      <c r="BK67" s="78" t="s">
        <v>17722</v>
      </c>
      <c r="BL67" s="78" t="s">
        <v>270</v>
      </c>
      <c r="BM67" s="78" t="s">
        <v>13243</v>
      </c>
      <c r="BN67" s="78" t="s">
        <v>17317</v>
      </c>
      <c r="BO67" s="78" t="s">
        <v>16502</v>
      </c>
    </row>
    <row r="68" customFormat="false" ht="15" hidden="true" customHeight="false" outlineLevel="0" collapsed="false">
      <c r="A68" s="82" t="n">
        <v>45291</v>
      </c>
      <c r="B68" s="78" t="s">
        <v>16497</v>
      </c>
      <c r="C68" s="78" t="s">
        <v>17734</v>
      </c>
      <c r="D68" s="78" t="s">
        <v>17886</v>
      </c>
      <c r="E68" s="78" t="s">
        <v>4117</v>
      </c>
      <c r="F68" s="78" t="s">
        <v>17723</v>
      </c>
      <c r="G68" s="78" t="s">
        <v>17711</v>
      </c>
      <c r="H68" s="78" t="s">
        <v>17725</v>
      </c>
      <c r="I68" s="78" t="s">
        <v>17789</v>
      </c>
      <c r="J68" s="78" t="s">
        <v>17887</v>
      </c>
      <c r="K68" s="78" t="n">
        <v>21759887</v>
      </c>
      <c r="L68" s="78" t="s">
        <v>8681</v>
      </c>
      <c r="M68" s="78" t="s">
        <v>17888</v>
      </c>
      <c r="N68" s="78" t="s">
        <v>17734</v>
      </c>
      <c r="Q68" s="78" t="n">
        <v>0</v>
      </c>
      <c r="U68" s="78" t="s">
        <v>17889</v>
      </c>
      <c r="V68" s="78" t="s">
        <v>17890</v>
      </c>
      <c r="W68" s="78" t="s">
        <v>4084</v>
      </c>
      <c r="X68" s="78" t="s">
        <v>17891</v>
      </c>
      <c r="Y68" s="78" t="s">
        <v>17892</v>
      </c>
      <c r="Z68" s="78" t="s">
        <v>17802</v>
      </c>
      <c r="AA68" s="78" t="s">
        <v>17802</v>
      </c>
      <c r="AB68" s="78" t="s">
        <v>17893</v>
      </c>
      <c r="AE68" s="78" t="s">
        <v>8685</v>
      </c>
      <c r="AG68" s="78" t="s">
        <v>17894</v>
      </c>
      <c r="AI68" s="82" t="n">
        <v>2958101</v>
      </c>
      <c r="AL68" s="78" t="s">
        <v>17718</v>
      </c>
      <c r="AM68" s="78" t="s">
        <v>17718</v>
      </c>
      <c r="AP68" s="78" t="s">
        <v>17719</v>
      </c>
      <c r="AQ68" s="78" t="n">
        <v>74000</v>
      </c>
      <c r="AR68" s="78" t="n">
        <v>1</v>
      </c>
      <c r="AS68" s="78" t="n">
        <v>4.24</v>
      </c>
      <c r="AT68" s="78" t="n">
        <v>1</v>
      </c>
      <c r="AV68" s="78" t="n">
        <v>8.08</v>
      </c>
      <c r="AY68" s="78" t="n">
        <v>317460</v>
      </c>
      <c r="AZ68" s="78" t="n">
        <v>0</v>
      </c>
      <c r="BA68" s="78" t="n">
        <v>-3700</v>
      </c>
      <c r="BB68" s="78" t="n">
        <v>0</v>
      </c>
      <c r="BC68" s="78" t="n">
        <v>313760</v>
      </c>
      <c r="BD68" s="78" t="n">
        <v>0</v>
      </c>
      <c r="BE68" s="78" t="s">
        <v>17874</v>
      </c>
      <c r="BJ68" s="78" t="s">
        <v>17721</v>
      </c>
      <c r="BK68" s="78" t="s">
        <v>17722</v>
      </c>
      <c r="BL68" s="78" t="n">
        <v>313400772</v>
      </c>
      <c r="BM68" s="78" t="s">
        <v>8682</v>
      </c>
      <c r="BN68" s="78" t="s">
        <v>17895</v>
      </c>
      <c r="BO68" s="78" t="s">
        <v>16502</v>
      </c>
    </row>
    <row r="69" customFormat="false" ht="15" hidden="true" customHeight="false" outlineLevel="0" collapsed="false">
      <c r="A69" s="82" t="n">
        <v>45291</v>
      </c>
      <c r="B69" s="78" t="s">
        <v>16497</v>
      </c>
      <c r="C69" s="78" t="s">
        <v>17734</v>
      </c>
      <c r="D69" s="78" t="s">
        <v>17886</v>
      </c>
      <c r="E69" s="78" t="s">
        <v>4117</v>
      </c>
      <c r="F69" s="78" t="s">
        <v>17723</v>
      </c>
      <c r="G69" s="78" t="s">
        <v>17711</v>
      </c>
      <c r="H69" s="78" t="s">
        <v>17725</v>
      </c>
      <c r="I69" s="78" t="s">
        <v>17789</v>
      </c>
      <c r="J69" s="78" t="s">
        <v>17887</v>
      </c>
      <c r="K69" s="78" t="n">
        <v>26309005</v>
      </c>
      <c r="L69" s="78" t="s">
        <v>8690</v>
      </c>
      <c r="M69" s="78" t="s">
        <v>17888</v>
      </c>
      <c r="N69" s="78" t="s">
        <v>17734</v>
      </c>
      <c r="Q69" s="78" t="n">
        <v>0</v>
      </c>
      <c r="U69" s="78" t="s">
        <v>17889</v>
      </c>
      <c r="V69" s="78" t="s">
        <v>17890</v>
      </c>
      <c r="W69" s="78" t="s">
        <v>4084</v>
      </c>
      <c r="X69" s="78" t="s">
        <v>17891</v>
      </c>
      <c r="Y69" s="78" t="s">
        <v>17892</v>
      </c>
      <c r="Z69" s="78" t="s">
        <v>17802</v>
      </c>
      <c r="AA69" s="78" t="s">
        <v>17802</v>
      </c>
      <c r="AB69" s="78" t="s">
        <v>17893</v>
      </c>
      <c r="AE69" s="78" t="s">
        <v>17896</v>
      </c>
      <c r="AG69" s="78" t="s">
        <v>17894</v>
      </c>
      <c r="AI69" s="82" t="n">
        <v>2958101</v>
      </c>
      <c r="AL69" s="78" t="s">
        <v>17718</v>
      </c>
      <c r="AM69" s="78" t="s">
        <v>17718</v>
      </c>
      <c r="AP69" s="78" t="s">
        <v>17719</v>
      </c>
      <c r="AQ69" s="78" t="n">
        <v>35000</v>
      </c>
      <c r="AR69" s="78" t="n">
        <v>1</v>
      </c>
      <c r="AS69" s="78" t="n">
        <v>4.11</v>
      </c>
      <c r="AT69" s="78" t="n">
        <v>1</v>
      </c>
      <c r="AV69" s="78" t="n">
        <v>8.08</v>
      </c>
      <c r="AY69" s="78" t="n">
        <v>150150</v>
      </c>
      <c r="AZ69" s="78" t="n">
        <v>0</v>
      </c>
      <c r="BA69" s="78" t="n">
        <v>-6300</v>
      </c>
      <c r="BB69" s="78" t="n">
        <v>0</v>
      </c>
      <c r="BC69" s="78" t="n">
        <v>143850</v>
      </c>
      <c r="BD69" s="78" t="n">
        <v>0</v>
      </c>
      <c r="BE69" s="78" t="s">
        <v>17874</v>
      </c>
      <c r="BJ69" s="78" t="s">
        <v>17721</v>
      </c>
      <c r="BK69" s="78" t="s">
        <v>17722</v>
      </c>
      <c r="BL69" s="78" t="n">
        <v>313400723</v>
      </c>
      <c r="BM69" s="78" t="s">
        <v>8691</v>
      </c>
      <c r="BN69" s="78" t="s">
        <v>17897</v>
      </c>
      <c r="BO69" s="78" t="s">
        <v>16502</v>
      </c>
    </row>
    <row r="70" customFormat="false" ht="15" hidden="true" customHeight="false" outlineLevel="0" collapsed="false">
      <c r="A70" s="82" t="n">
        <v>45291</v>
      </c>
      <c r="B70" s="78" t="s">
        <v>16497</v>
      </c>
      <c r="C70" s="78" t="s">
        <v>17734</v>
      </c>
      <c r="D70" s="78" t="s">
        <v>17788</v>
      </c>
      <c r="E70" s="78" t="s">
        <v>1305</v>
      </c>
      <c r="F70" s="78" t="s">
        <v>17710</v>
      </c>
      <c r="G70" s="78" t="s">
        <v>17711</v>
      </c>
      <c r="H70" s="78" t="s">
        <v>17725</v>
      </c>
      <c r="I70" s="78" t="s">
        <v>17789</v>
      </c>
      <c r="J70" s="78" t="s">
        <v>16498</v>
      </c>
      <c r="K70" s="78" t="n">
        <v>21002551</v>
      </c>
      <c r="L70" s="78" t="s">
        <v>14175</v>
      </c>
      <c r="M70" s="78" t="s">
        <v>17898</v>
      </c>
      <c r="N70" s="78" t="s">
        <v>17734</v>
      </c>
      <c r="Q70" s="78" t="n">
        <v>0</v>
      </c>
      <c r="U70" s="78" t="s">
        <v>14175</v>
      </c>
      <c r="V70" s="78" t="s">
        <v>17899</v>
      </c>
      <c r="W70" s="78" t="s">
        <v>4084</v>
      </c>
      <c r="X70" s="78" t="s">
        <v>17900</v>
      </c>
      <c r="Y70" s="78" t="s">
        <v>17900</v>
      </c>
      <c r="Z70" s="78" t="s">
        <v>17816</v>
      </c>
      <c r="AA70" s="78" t="s">
        <v>17795</v>
      </c>
      <c r="AE70" s="78" t="s">
        <v>14178</v>
      </c>
      <c r="AG70" s="78" t="s">
        <v>17811</v>
      </c>
      <c r="AL70" s="78" t="s">
        <v>17718</v>
      </c>
      <c r="AM70" s="78" t="s">
        <v>17718</v>
      </c>
      <c r="AP70" s="78" t="s">
        <v>17719</v>
      </c>
      <c r="AQ70" s="78" t="n">
        <v>20974</v>
      </c>
      <c r="AR70" s="78" t="n">
        <v>1</v>
      </c>
      <c r="AS70" s="78" t="n">
        <v>28.88</v>
      </c>
      <c r="AT70" s="78" t="n">
        <v>1</v>
      </c>
      <c r="AV70" s="78" t="n">
        <v>8.08</v>
      </c>
      <c r="AY70" s="78" t="n">
        <v>503996.83</v>
      </c>
      <c r="AZ70" s="78" t="n">
        <v>0</v>
      </c>
      <c r="BA70" s="78" t="n">
        <v>101732.29</v>
      </c>
      <c r="BB70" s="78" t="n">
        <v>11203.38</v>
      </c>
      <c r="BC70" s="78" t="n">
        <v>605729.12</v>
      </c>
      <c r="BD70" s="78" t="n">
        <v>0</v>
      </c>
      <c r="BE70" s="78" t="s">
        <v>17798</v>
      </c>
      <c r="BJ70" s="78" t="s">
        <v>17721</v>
      </c>
      <c r="BK70" s="78" t="s">
        <v>17722</v>
      </c>
      <c r="BL70" s="78" t="n">
        <v>844741108</v>
      </c>
      <c r="BM70" s="78" t="s">
        <v>14176</v>
      </c>
      <c r="BN70" s="78" t="s">
        <v>17901</v>
      </c>
      <c r="BO70" s="78" t="s">
        <v>16502</v>
      </c>
    </row>
    <row r="71" customFormat="false" ht="15" hidden="true" customHeight="false" outlineLevel="0" collapsed="false">
      <c r="A71" s="82" t="n">
        <v>45291</v>
      </c>
      <c r="B71" s="78" t="s">
        <v>16497</v>
      </c>
      <c r="C71" s="78" t="s">
        <v>17734</v>
      </c>
      <c r="D71" s="78" t="s">
        <v>17886</v>
      </c>
      <c r="E71" s="78" t="s">
        <v>4075</v>
      </c>
      <c r="F71" s="78" t="s">
        <v>17724</v>
      </c>
      <c r="G71" s="78" t="s">
        <v>17711</v>
      </c>
      <c r="H71" s="78" t="s">
        <v>17725</v>
      </c>
      <c r="I71" s="78" t="s">
        <v>17789</v>
      </c>
      <c r="J71" s="78" t="s">
        <v>17887</v>
      </c>
      <c r="K71" s="78" t="n">
        <v>25982184</v>
      </c>
      <c r="L71" s="78" t="s">
        <v>8698</v>
      </c>
      <c r="M71" s="78" t="s">
        <v>17888</v>
      </c>
      <c r="N71" s="78" t="s">
        <v>17734</v>
      </c>
      <c r="Q71" s="78" t="n">
        <v>0</v>
      </c>
      <c r="U71" s="78" t="s">
        <v>17889</v>
      </c>
      <c r="V71" s="78" t="s">
        <v>17890</v>
      </c>
      <c r="W71" s="78" t="s">
        <v>4084</v>
      </c>
      <c r="X71" s="78" t="s">
        <v>17891</v>
      </c>
      <c r="Y71" s="78" t="s">
        <v>17892</v>
      </c>
      <c r="Z71" s="78" t="s">
        <v>17802</v>
      </c>
      <c r="AA71" s="78" t="s">
        <v>17802</v>
      </c>
      <c r="AB71" s="78" t="s">
        <v>17893</v>
      </c>
      <c r="AE71" s="78" t="s">
        <v>17902</v>
      </c>
      <c r="AG71" s="78" t="s">
        <v>17894</v>
      </c>
      <c r="AI71" s="82" t="n">
        <v>2958101</v>
      </c>
      <c r="AL71" s="78" t="s">
        <v>17718</v>
      </c>
      <c r="AM71" s="78" t="s">
        <v>17718</v>
      </c>
      <c r="AP71" s="78" t="s">
        <v>17719</v>
      </c>
      <c r="AQ71" s="78" t="n">
        <v>18000</v>
      </c>
      <c r="AR71" s="78" t="n">
        <v>1</v>
      </c>
      <c r="AS71" s="78" t="n">
        <v>4</v>
      </c>
      <c r="AT71" s="78" t="n">
        <v>1</v>
      </c>
      <c r="AV71" s="78" t="n">
        <v>8.08</v>
      </c>
      <c r="AY71" s="78" t="n">
        <v>77220</v>
      </c>
      <c r="AZ71" s="78" t="n">
        <v>0</v>
      </c>
      <c r="BA71" s="78" t="n">
        <v>-5220</v>
      </c>
      <c r="BB71" s="78" t="n">
        <v>0</v>
      </c>
      <c r="BC71" s="78" t="n">
        <v>72000</v>
      </c>
      <c r="BD71" s="78" t="n">
        <v>0</v>
      </c>
      <c r="BE71" s="78" t="s">
        <v>17874</v>
      </c>
      <c r="BJ71" s="78" t="s">
        <v>17721</v>
      </c>
      <c r="BK71" s="78" t="s">
        <v>17722</v>
      </c>
      <c r="BL71" s="78" t="n">
        <v>313400889</v>
      </c>
      <c r="BM71" s="78" t="s">
        <v>8699</v>
      </c>
      <c r="BN71" s="78" t="s">
        <v>17903</v>
      </c>
      <c r="BO71" s="78" t="s">
        <v>16502</v>
      </c>
    </row>
    <row r="72" customFormat="false" ht="15" hidden="true" customHeight="false" outlineLevel="0" collapsed="false">
      <c r="A72" s="82" t="n">
        <v>45291</v>
      </c>
      <c r="B72" s="78" t="s">
        <v>16497</v>
      </c>
      <c r="C72" s="78" t="s">
        <v>17734</v>
      </c>
      <c r="D72" s="78" t="s">
        <v>17788</v>
      </c>
      <c r="E72" s="78" t="s">
        <v>4075</v>
      </c>
      <c r="F72" s="78" t="s">
        <v>17724</v>
      </c>
      <c r="G72" s="78" t="s">
        <v>17711</v>
      </c>
      <c r="H72" s="78" t="s">
        <v>17725</v>
      </c>
      <c r="I72" s="78" t="s">
        <v>17789</v>
      </c>
      <c r="J72" s="78" t="s">
        <v>16498</v>
      </c>
      <c r="K72" s="78" t="n">
        <v>21003089</v>
      </c>
      <c r="L72" s="78" t="s">
        <v>6623</v>
      </c>
      <c r="M72" s="78" t="s">
        <v>17876</v>
      </c>
      <c r="N72" s="78" t="s">
        <v>17734</v>
      </c>
      <c r="Q72" s="78" t="n">
        <v>0</v>
      </c>
      <c r="U72" s="78" t="s">
        <v>6623</v>
      </c>
      <c r="V72" s="78" t="s">
        <v>17877</v>
      </c>
      <c r="W72" s="78" t="s">
        <v>4084</v>
      </c>
      <c r="X72" s="78" t="s">
        <v>17854</v>
      </c>
      <c r="Y72" s="78" t="s">
        <v>17855</v>
      </c>
      <c r="Z72" s="78" t="s">
        <v>17856</v>
      </c>
      <c r="AA72" s="78" t="s">
        <v>17857</v>
      </c>
      <c r="AE72" s="78" t="s">
        <v>6626</v>
      </c>
      <c r="AG72" s="78" t="s">
        <v>17811</v>
      </c>
      <c r="AL72" s="78" t="s">
        <v>17718</v>
      </c>
      <c r="AM72" s="78" t="s">
        <v>17718</v>
      </c>
      <c r="AP72" s="78" t="s">
        <v>17719</v>
      </c>
      <c r="AQ72" s="78" t="n">
        <v>9740</v>
      </c>
      <c r="AR72" s="78" t="n">
        <v>1</v>
      </c>
      <c r="AS72" s="78" t="n">
        <v>32.4</v>
      </c>
      <c r="AT72" s="78" t="n">
        <v>1</v>
      </c>
      <c r="AV72" s="78" t="n">
        <v>8.08</v>
      </c>
      <c r="AY72" s="78" t="n">
        <v>357446.55</v>
      </c>
      <c r="AZ72" s="78" t="n">
        <v>0</v>
      </c>
      <c r="BA72" s="78" t="n">
        <v>-41870.55</v>
      </c>
      <c r="BB72" s="78" t="n">
        <v>0</v>
      </c>
      <c r="BC72" s="78" t="n">
        <v>315576</v>
      </c>
      <c r="BD72" s="78" t="n">
        <v>0</v>
      </c>
      <c r="BE72" s="78" t="s">
        <v>17798</v>
      </c>
      <c r="BJ72" s="78" t="s">
        <v>17721</v>
      </c>
      <c r="BK72" s="78" t="s">
        <v>17722</v>
      </c>
      <c r="BL72" s="78" t="s">
        <v>790</v>
      </c>
      <c r="BM72" s="78" t="s">
        <v>6624</v>
      </c>
      <c r="BN72" s="78" t="s">
        <v>17878</v>
      </c>
      <c r="BO72" s="78" t="s">
        <v>16502</v>
      </c>
    </row>
    <row r="73" customFormat="false" ht="15" hidden="true" customHeight="false" outlineLevel="0" collapsed="false">
      <c r="A73" s="82" t="n">
        <v>45291</v>
      </c>
      <c r="B73" s="78" t="s">
        <v>16497</v>
      </c>
      <c r="C73" s="78" t="s">
        <v>17734</v>
      </c>
      <c r="D73" s="78" t="s">
        <v>17788</v>
      </c>
      <c r="E73" s="78" t="s">
        <v>4075</v>
      </c>
      <c r="F73" s="78" t="s">
        <v>17724</v>
      </c>
      <c r="G73" s="78" t="s">
        <v>17711</v>
      </c>
      <c r="H73" s="78" t="s">
        <v>17725</v>
      </c>
      <c r="I73" s="78" t="s">
        <v>17789</v>
      </c>
      <c r="J73" s="78" t="s">
        <v>16498</v>
      </c>
      <c r="K73" s="78" t="n">
        <v>21002576</v>
      </c>
      <c r="L73" s="78" t="s">
        <v>14627</v>
      </c>
      <c r="M73" s="78" t="s">
        <v>648</v>
      </c>
      <c r="N73" s="78" t="s">
        <v>17734</v>
      </c>
      <c r="Q73" s="78" t="n">
        <v>0</v>
      </c>
      <c r="U73" s="78" t="s">
        <v>14627</v>
      </c>
      <c r="V73" s="78" t="s">
        <v>17904</v>
      </c>
      <c r="W73" s="78" t="s">
        <v>4084</v>
      </c>
      <c r="X73" s="78" t="s">
        <v>17905</v>
      </c>
      <c r="Y73" s="78" t="s">
        <v>17906</v>
      </c>
      <c r="Z73" s="78" t="s">
        <v>17794</v>
      </c>
      <c r="AA73" s="78" t="s">
        <v>17795</v>
      </c>
      <c r="AE73" s="78" t="s">
        <v>14630</v>
      </c>
      <c r="AG73" s="78" t="s">
        <v>17811</v>
      </c>
      <c r="AL73" s="78" t="s">
        <v>17718</v>
      </c>
      <c r="AM73" s="78" t="s">
        <v>17718</v>
      </c>
      <c r="AP73" s="78" t="s">
        <v>17719</v>
      </c>
      <c r="AQ73" s="78" t="n">
        <v>89340</v>
      </c>
      <c r="AR73" s="78" t="n">
        <v>1</v>
      </c>
      <c r="AS73" s="78" t="n">
        <v>75.57</v>
      </c>
      <c r="AT73" s="78" t="n">
        <v>1</v>
      </c>
      <c r="AV73" s="78" t="n">
        <v>8.08</v>
      </c>
      <c r="AY73" s="78" t="n">
        <v>4978941.69</v>
      </c>
      <c r="AZ73" s="78" t="n">
        <v>0</v>
      </c>
      <c r="BA73" s="78" t="n">
        <v>1772482.11</v>
      </c>
      <c r="BB73" s="78" t="n">
        <v>0</v>
      </c>
      <c r="BC73" s="78" t="n">
        <v>6751423.8</v>
      </c>
      <c r="BD73" s="78" t="n">
        <v>0</v>
      </c>
      <c r="BE73" s="78" t="s">
        <v>17798</v>
      </c>
      <c r="BJ73" s="78" t="s">
        <v>17721</v>
      </c>
      <c r="BK73" s="78" t="s">
        <v>17722</v>
      </c>
      <c r="BL73" s="78" t="s">
        <v>307</v>
      </c>
      <c r="BM73" s="78" t="s">
        <v>14628</v>
      </c>
      <c r="BN73" s="78" t="s">
        <v>17907</v>
      </c>
      <c r="BO73" s="78" t="s">
        <v>16502</v>
      </c>
    </row>
    <row r="74" customFormat="false" ht="15" hidden="true" customHeight="false" outlineLevel="0" collapsed="false">
      <c r="A74" s="82" t="n">
        <v>45291</v>
      </c>
      <c r="B74" s="78" t="s">
        <v>16497</v>
      </c>
      <c r="C74" s="78" t="s">
        <v>17734</v>
      </c>
      <c r="D74" s="78" t="s">
        <v>17788</v>
      </c>
      <c r="E74" s="78" t="s">
        <v>4117</v>
      </c>
      <c r="F74" s="78" t="s">
        <v>17723</v>
      </c>
      <c r="G74" s="78" t="s">
        <v>17711</v>
      </c>
      <c r="H74" s="78" t="s">
        <v>17725</v>
      </c>
      <c r="I74" s="78" t="s">
        <v>17789</v>
      </c>
      <c r="J74" s="78" t="s">
        <v>16498</v>
      </c>
      <c r="K74" s="78" t="n">
        <v>21525262</v>
      </c>
      <c r="L74" s="78" t="s">
        <v>5833</v>
      </c>
      <c r="M74" s="78" t="s">
        <v>404</v>
      </c>
      <c r="N74" s="78" t="s">
        <v>17734</v>
      </c>
      <c r="Q74" s="78" t="n">
        <v>0</v>
      </c>
      <c r="U74" s="78" t="s">
        <v>17908</v>
      </c>
      <c r="V74" s="78" t="s">
        <v>17909</v>
      </c>
      <c r="W74" s="78" t="s">
        <v>4071</v>
      </c>
      <c r="X74" s="78" t="s">
        <v>17910</v>
      </c>
      <c r="Y74" s="78" t="s">
        <v>17911</v>
      </c>
      <c r="Z74" s="78" t="s">
        <v>17794</v>
      </c>
      <c r="AA74" s="78" t="s">
        <v>17795</v>
      </c>
      <c r="AE74" s="78" t="s">
        <v>5836</v>
      </c>
      <c r="AG74" s="78" t="s">
        <v>17811</v>
      </c>
      <c r="AL74" s="78" t="s">
        <v>17718</v>
      </c>
      <c r="AM74" s="78" t="s">
        <v>17718</v>
      </c>
      <c r="AP74" s="78" t="s">
        <v>17719</v>
      </c>
      <c r="AQ74" s="78" t="n">
        <v>352177</v>
      </c>
      <c r="AR74" s="78" t="n">
        <v>1</v>
      </c>
      <c r="AS74" s="78" t="n">
        <v>8.02</v>
      </c>
      <c r="AT74" s="78" t="n">
        <v>1</v>
      </c>
      <c r="AV74" s="78" t="n">
        <v>8.08</v>
      </c>
      <c r="AY74" s="78" t="n">
        <v>2531267.04</v>
      </c>
      <c r="AZ74" s="78" t="n">
        <v>0</v>
      </c>
      <c r="BA74" s="78" t="n">
        <v>293192.5</v>
      </c>
      <c r="BB74" s="78" t="n">
        <v>0</v>
      </c>
      <c r="BC74" s="78" t="n">
        <v>2824459.54</v>
      </c>
      <c r="BD74" s="78" t="n">
        <v>0</v>
      </c>
      <c r="BE74" s="78" t="s">
        <v>17798</v>
      </c>
      <c r="BJ74" s="78" t="s">
        <v>17721</v>
      </c>
      <c r="BK74" s="78" t="s">
        <v>17722</v>
      </c>
      <c r="BL74" s="78" t="n">
        <v>71734107</v>
      </c>
      <c r="BM74" s="78" t="s">
        <v>5834</v>
      </c>
      <c r="BN74" s="78" t="s">
        <v>17912</v>
      </c>
      <c r="BO74" s="78" t="s">
        <v>16502</v>
      </c>
    </row>
    <row r="75" customFormat="false" ht="15" hidden="true" customHeight="false" outlineLevel="0" collapsed="false">
      <c r="A75" s="82" t="n">
        <v>45291</v>
      </c>
      <c r="B75" s="78" t="s">
        <v>16497</v>
      </c>
      <c r="C75" s="78" t="s">
        <v>17734</v>
      </c>
      <c r="D75" s="78" t="s">
        <v>17788</v>
      </c>
      <c r="E75" s="78" t="s">
        <v>4075</v>
      </c>
      <c r="F75" s="78" t="s">
        <v>17724</v>
      </c>
      <c r="G75" s="78" t="s">
        <v>17711</v>
      </c>
      <c r="H75" s="78" t="s">
        <v>17725</v>
      </c>
      <c r="I75" s="78" t="s">
        <v>17789</v>
      </c>
      <c r="J75" s="78" t="s">
        <v>16498</v>
      </c>
      <c r="K75" s="78" t="n">
        <v>21003153</v>
      </c>
      <c r="L75" s="78" t="s">
        <v>7018</v>
      </c>
      <c r="M75" s="78" t="s">
        <v>17913</v>
      </c>
      <c r="N75" s="78" t="s">
        <v>17734</v>
      </c>
      <c r="Q75" s="78" t="n">
        <v>0</v>
      </c>
      <c r="U75" s="78" t="s">
        <v>7018</v>
      </c>
      <c r="V75" s="78" t="s">
        <v>17914</v>
      </c>
      <c r="W75" s="78" t="s">
        <v>4084</v>
      </c>
      <c r="X75" s="78" t="s">
        <v>17915</v>
      </c>
      <c r="Y75" s="78" t="s">
        <v>17916</v>
      </c>
      <c r="Z75" s="78" t="s">
        <v>17917</v>
      </c>
      <c r="AA75" s="78" t="s">
        <v>17917</v>
      </c>
      <c r="AE75" s="78" t="s">
        <v>7022</v>
      </c>
      <c r="AG75" s="78" t="s">
        <v>17811</v>
      </c>
      <c r="AL75" s="78" t="s">
        <v>17718</v>
      </c>
      <c r="AM75" s="78" t="s">
        <v>17718</v>
      </c>
      <c r="AP75" s="78" t="s">
        <v>17719</v>
      </c>
      <c r="AQ75" s="78" t="n">
        <v>23605</v>
      </c>
      <c r="AR75" s="78" t="n">
        <v>1</v>
      </c>
      <c r="AS75" s="78" t="n">
        <v>136.33</v>
      </c>
      <c r="AT75" s="78" t="n">
        <v>1</v>
      </c>
      <c r="AV75" s="78" t="n">
        <v>8.08</v>
      </c>
      <c r="AY75" s="78" t="n">
        <v>2877361.19</v>
      </c>
      <c r="AZ75" s="78" t="n">
        <v>0</v>
      </c>
      <c r="BA75" s="78" t="n">
        <v>340708.46</v>
      </c>
      <c r="BB75" s="78" t="n">
        <v>0</v>
      </c>
      <c r="BC75" s="78" t="n">
        <v>3218069.65</v>
      </c>
      <c r="BD75" s="78" t="n">
        <v>0</v>
      </c>
      <c r="BE75" s="78" t="s">
        <v>17798</v>
      </c>
      <c r="BJ75" s="78" t="s">
        <v>17721</v>
      </c>
      <c r="BK75" s="78" t="s">
        <v>17722</v>
      </c>
      <c r="BL75" s="78" t="s">
        <v>88</v>
      </c>
      <c r="BM75" s="78" t="s">
        <v>7019</v>
      </c>
      <c r="BN75" s="78" t="s">
        <v>17918</v>
      </c>
      <c r="BO75" s="78" t="s">
        <v>16502</v>
      </c>
    </row>
    <row r="76" customFormat="false" ht="15" hidden="true" customHeight="false" outlineLevel="0" collapsed="false">
      <c r="A76" s="82" t="n">
        <v>45291</v>
      </c>
      <c r="B76" s="78" t="s">
        <v>16497</v>
      </c>
      <c r="C76" s="78" t="s">
        <v>17734</v>
      </c>
      <c r="D76" s="78" t="s">
        <v>17788</v>
      </c>
      <c r="E76" s="78" t="s">
        <v>1305</v>
      </c>
      <c r="F76" s="78" t="s">
        <v>17710</v>
      </c>
      <c r="G76" s="78" t="s">
        <v>17711</v>
      </c>
      <c r="H76" s="78" t="s">
        <v>17725</v>
      </c>
      <c r="I76" s="78" t="s">
        <v>17789</v>
      </c>
      <c r="J76" s="78" t="s">
        <v>16498</v>
      </c>
      <c r="K76" s="78" t="n">
        <v>73242429</v>
      </c>
      <c r="L76" s="78" t="s">
        <v>16269</v>
      </c>
      <c r="M76" s="78" t="s">
        <v>17842</v>
      </c>
      <c r="N76" s="78" t="s">
        <v>17734</v>
      </c>
      <c r="Q76" s="78" t="n">
        <v>0</v>
      </c>
      <c r="U76" s="78" t="s">
        <v>17843</v>
      </c>
      <c r="V76" s="78" t="s">
        <v>17844</v>
      </c>
      <c r="W76" s="78" t="s">
        <v>4084</v>
      </c>
      <c r="X76" s="78" t="s">
        <v>17806</v>
      </c>
      <c r="Y76" s="78" t="s">
        <v>17845</v>
      </c>
      <c r="Z76" s="78" t="s">
        <v>17808</v>
      </c>
      <c r="AA76" s="78" t="s">
        <v>17809</v>
      </c>
      <c r="AB76" s="78" t="s">
        <v>17810</v>
      </c>
      <c r="AE76" s="78" t="s">
        <v>16273</v>
      </c>
      <c r="AG76" s="78" t="s">
        <v>17797</v>
      </c>
      <c r="AL76" s="78" t="s">
        <v>17718</v>
      </c>
      <c r="AM76" s="78" t="s">
        <v>17718</v>
      </c>
      <c r="AP76" s="78" t="s">
        <v>17719</v>
      </c>
      <c r="AQ76" s="78" t="n">
        <v>63491</v>
      </c>
      <c r="AR76" s="78" t="n">
        <v>1</v>
      </c>
      <c r="AS76" s="78" t="n">
        <v>2.67</v>
      </c>
      <c r="AT76" s="78" t="n">
        <v>1</v>
      </c>
      <c r="AV76" s="78" t="n">
        <v>8.08</v>
      </c>
      <c r="AY76" s="78" t="n">
        <v>210313.07</v>
      </c>
      <c r="AZ76" s="78" t="n">
        <v>0</v>
      </c>
      <c r="BA76" s="78" t="n">
        <v>-40792.1</v>
      </c>
      <c r="BB76" s="78" t="n">
        <v>0</v>
      </c>
      <c r="BC76" s="78" t="n">
        <v>169520.97</v>
      </c>
      <c r="BD76" s="78" t="n">
        <v>0</v>
      </c>
      <c r="BE76" s="78" t="s">
        <v>17798</v>
      </c>
      <c r="BJ76" s="78" t="s">
        <v>17721</v>
      </c>
      <c r="BK76" s="78" t="s">
        <v>17722</v>
      </c>
      <c r="BL76" s="78" t="s">
        <v>168</v>
      </c>
      <c r="BM76" s="78" t="s">
        <v>16270</v>
      </c>
      <c r="BN76" s="78" t="s">
        <v>17846</v>
      </c>
      <c r="BO76" s="78" t="s">
        <v>16502</v>
      </c>
    </row>
    <row r="77" customFormat="false" ht="15" hidden="true" customHeight="false" outlineLevel="0" collapsed="false">
      <c r="A77" s="82" t="n">
        <v>45291</v>
      </c>
      <c r="B77" s="78" t="s">
        <v>16497</v>
      </c>
      <c r="C77" s="78" t="s">
        <v>17734</v>
      </c>
      <c r="D77" s="78" t="s">
        <v>17788</v>
      </c>
      <c r="E77" s="78" t="s">
        <v>4075</v>
      </c>
      <c r="F77" s="78" t="s">
        <v>17724</v>
      </c>
      <c r="G77" s="78" t="s">
        <v>17711</v>
      </c>
      <c r="H77" s="78" t="s">
        <v>17725</v>
      </c>
      <c r="I77" s="78" t="s">
        <v>17789</v>
      </c>
      <c r="J77" s="78" t="s">
        <v>16498</v>
      </c>
      <c r="K77" s="78" t="n">
        <v>130683045</v>
      </c>
      <c r="L77" s="78" t="s">
        <v>15892</v>
      </c>
      <c r="M77" s="78" t="s">
        <v>678</v>
      </c>
      <c r="N77" s="78" t="s">
        <v>17734</v>
      </c>
      <c r="Q77" s="78" t="n">
        <v>0</v>
      </c>
      <c r="U77" s="78" t="s">
        <v>15892</v>
      </c>
      <c r="V77" s="78" t="s">
        <v>17919</v>
      </c>
      <c r="W77" s="78" t="s">
        <v>4084</v>
      </c>
      <c r="X77" s="78" t="s">
        <v>17806</v>
      </c>
      <c r="Y77" s="78" t="s">
        <v>17920</v>
      </c>
      <c r="Z77" s="78" t="s">
        <v>17808</v>
      </c>
      <c r="AA77" s="78" t="s">
        <v>17809</v>
      </c>
      <c r="AE77" s="78" t="s">
        <v>15874</v>
      </c>
      <c r="AG77" s="78" t="s">
        <v>17797</v>
      </c>
      <c r="AL77" s="78" t="s">
        <v>17718</v>
      </c>
      <c r="AM77" s="78" t="s">
        <v>17718</v>
      </c>
      <c r="AP77" s="78" t="s">
        <v>17719</v>
      </c>
      <c r="AQ77" s="78" t="n">
        <v>836893</v>
      </c>
      <c r="AR77" s="78" t="n">
        <v>1</v>
      </c>
      <c r="AS77" s="78" t="n">
        <v>11.38</v>
      </c>
      <c r="AT77" s="78" t="n">
        <v>1</v>
      </c>
      <c r="AV77" s="78" t="n">
        <v>8.08</v>
      </c>
      <c r="AY77" s="78" t="n">
        <v>8902685.33</v>
      </c>
      <c r="AZ77" s="78" t="n">
        <v>0</v>
      </c>
      <c r="BA77" s="78" t="n">
        <v>621157.01</v>
      </c>
      <c r="BB77" s="78" t="n">
        <v>0</v>
      </c>
      <c r="BC77" s="78" t="n">
        <v>9523842.34</v>
      </c>
      <c r="BD77" s="78" t="n">
        <v>0</v>
      </c>
      <c r="BE77" s="78" t="s">
        <v>17798</v>
      </c>
      <c r="BJ77" s="78" t="s">
        <v>17721</v>
      </c>
      <c r="BK77" s="78" t="s">
        <v>17722</v>
      </c>
      <c r="BL77" s="78" t="n">
        <v>934423104</v>
      </c>
      <c r="BM77" s="78" t="s">
        <v>15870</v>
      </c>
      <c r="BN77" s="78" t="s">
        <v>17604</v>
      </c>
      <c r="BO77" s="78" t="s">
        <v>16502</v>
      </c>
    </row>
    <row r="78" customFormat="false" ht="15" hidden="true" customHeight="false" outlineLevel="0" collapsed="false">
      <c r="A78" s="82" t="n">
        <v>45291</v>
      </c>
      <c r="B78" s="78" t="s">
        <v>16497</v>
      </c>
      <c r="C78" s="78" t="s">
        <v>17734</v>
      </c>
      <c r="D78" s="78" t="s">
        <v>17788</v>
      </c>
      <c r="E78" s="78" t="s">
        <v>1305</v>
      </c>
      <c r="F78" s="78" t="s">
        <v>17710</v>
      </c>
      <c r="G78" s="78" t="s">
        <v>17711</v>
      </c>
      <c r="H78" s="78" t="s">
        <v>17725</v>
      </c>
      <c r="I78" s="78" t="s">
        <v>17789</v>
      </c>
      <c r="J78" s="78" t="s">
        <v>16498</v>
      </c>
      <c r="K78" s="78" t="n">
        <v>26510995</v>
      </c>
      <c r="L78" s="78" t="s">
        <v>5294</v>
      </c>
      <c r="M78" s="78" t="s">
        <v>384</v>
      </c>
      <c r="N78" s="78" t="s">
        <v>17734</v>
      </c>
      <c r="Q78" s="78" t="n">
        <v>0</v>
      </c>
      <c r="U78" s="78" t="s">
        <v>5294</v>
      </c>
      <c r="V78" s="78" t="s">
        <v>17921</v>
      </c>
      <c r="W78" s="78" t="s">
        <v>4084</v>
      </c>
      <c r="X78" s="78" t="s">
        <v>17922</v>
      </c>
      <c r="Y78" s="78" t="s">
        <v>17923</v>
      </c>
      <c r="Z78" s="78" t="s">
        <v>17802</v>
      </c>
      <c r="AA78" s="78" t="s">
        <v>17802</v>
      </c>
      <c r="AB78" s="78" t="s">
        <v>17924</v>
      </c>
      <c r="AE78" s="78" t="s">
        <v>5298</v>
      </c>
      <c r="AG78" s="78" t="s">
        <v>17811</v>
      </c>
      <c r="AL78" s="78" t="s">
        <v>17718</v>
      </c>
      <c r="AM78" s="78" t="s">
        <v>17718</v>
      </c>
      <c r="AP78" s="78" t="s">
        <v>17719</v>
      </c>
      <c r="AQ78" s="78" t="n">
        <v>160754</v>
      </c>
      <c r="AR78" s="78" t="n">
        <v>1</v>
      </c>
      <c r="AS78" s="78" t="n">
        <v>8.11</v>
      </c>
      <c r="AT78" s="78" t="n">
        <v>1</v>
      </c>
      <c r="AV78" s="78" t="n">
        <v>8.08</v>
      </c>
      <c r="AY78" s="78" t="n">
        <v>976598.22</v>
      </c>
      <c r="AZ78" s="78" t="n">
        <v>0</v>
      </c>
      <c r="BA78" s="78" t="n">
        <v>327116.72</v>
      </c>
      <c r="BB78" s="78" t="n">
        <v>0</v>
      </c>
      <c r="BC78" s="78" t="n">
        <v>1303714.94</v>
      </c>
      <c r="BD78" s="78" t="n">
        <v>0</v>
      </c>
      <c r="BE78" s="78" t="s">
        <v>17925</v>
      </c>
      <c r="BJ78" s="78" t="s">
        <v>17721</v>
      </c>
      <c r="BK78" s="78" t="s">
        <v>17722</v>
      </c>
      <c r="BL78" s="78" t="s">
        <v>38</v>
      </c>
      <c r="BM78" s="78" t="s">
        <v>5295</v>
      </c>
      <c r="BN78" s="78" t="s">
        <v>17926</v>
      </c>
      <c r="BO78" s="78" t="s">
        <v>16502</v>
      </c>
    </row>
    <row r="79" customFormat="false" ht="15" hidden="true" customHeight="false" outlineLevel="0" collapsed="false">
      <c r="A79" s="82" t="n">
        <v>45291</v>
      </c>
      <c r="B79" s="78" t="s">
        <v>16497</v>
      </c>
      <c r="C79" s="78" t="s">
        <v>17734</v>
      </c>
      <c r="D79" s="78" t="s">
        <v>17788</v>
      </c>
      <c r="E79" s="78" t="s">
        <v>4075</v>
      </c>
      <c r="F79" s="78" t="s">
        <v>17724</v>
      </c>
      <c r="G79" s="78" t="s">
        <v>17711</v>
      </c>
      <c r="H79" s="78" t="s">
        <v>17725</v>
      </c>
      <c r="I79" s="78" t="s">
        <v>17789</v>
      </c>
      <c r="J79" s="78" t="s">
        <v>16498</v>
      </c>
      <c r="K79" s="78" t="n">
        <v>21002326</v>
      </c>
      <c r="L79" s="78" t="s">
        <v>8867</v>
      </c>
      <c r="M79" s="78" t="s">
        <v>16899</v>
      </c>
      <c r="N79" s="78" t="s">
        <v>17734</v>
      </c>
      <c r="Q79" s="78" t="n">
        <v>0</v>
      </c>
      <c r="U79" s="78" t="s">
        <v>8867</v>
      </c>
      <c r="V79" s="78" t="s">
        <v>17927</v>
      </c>
      <c r="W79" s="78" t="s">
        <v>4084</v>
      </c>
      <c r="X79" s="78" t="s">
        <v>17814</v>
      </c>
      <c r="Y79" s="78" t="s">
        <v>17815</v>
      </c>
      <c r="Z79" s="78" t="s">
        <v>17816</v>
      </c>
      <c r="AA79" s="78" t="s">
        <v>17795</v>
      </c>
      <c r="AE79" s="78" t="s">
        <v>8870</v>
      </c>
      <c r="AG79" s="78" t="s">
        <v>17811</v>
      </c>
      <c r="AL79" s="78" t="s">
        <v>17718</v>
      </c>
      <c r="AM79" s="78" t="s">
        <v>17718</v>
      </c>
      <c r="AP79" s="78" t="s">
        <v>17719</v>
      </c>
      <c r="AQ79" s="78" t="n">
        <v>165460</v>
      </c>
      <c r="AR79" s="78" t="n">
        <v>1</v>
      </c>
      <c r="AS79" s="78" t="n">
        <v>12.19</v>
      </c>
      <c r="AT79" s="78" t="n">
        <v>1</v>
      </c>
      <c r="AV79" s="78" t="n">
        <v>8.08</v>
      </c>
      <c r="AY79" s="78" t="n">
        <v>1871180.42</v>
      </c>
      <c r="AZ79" s="78" t="n">
        <v>0</v>
      </c>
      <c r="BA79" s="78" t="n">
        <v>145776.98</v>
      </c>
      <c r="BB79" s="78" t="n">
        <v>0</v>
      </c>
      <c r="BC79" s="78" t="n">
        <v>2016957.4</v>
      </c>
      <c r="BD79" s="78" t="n">
        <v>0</v>
      </c>
      <c r="BE79" s="78" t="s">
        <v>17798</v>
      </c>
      <c r="BJ79" s="78" t="s">
        <v>17721</v>
      </c>
      <c r="BK79" s="78" t="s">
        <v>17722</v>
      </c>
      <c r="BL79" s="78" t="n">
        <v>345370860</v>
      </c>
      <c r="BM79" s="78" t="s">
        <v>8868</v>
      </c>
      <c r="BN79" s="78" t="s">
        <v>16900</v>
      </c>
      <c r="BO79" s="78" t="s">
        <v>16502</v>
      </c>
    </row>
    <row r="80" customFormat="false" ht="15" hidden="true" customHeight="false" outlineLevel="0" collapsed="false">
      <c r="A80" s="82" t="n">
        <v>45291</v>
      </c>
      <c r="B80" s="78" t="s">
        <v>16497</v>
      </c>
      <c r="C80" s="78" t="s">
        <v>17734</v>
      </c>
      <c r="D80" s="78" t="s">
        <v>17788</v>
      </c>
      <c r="E80" s="78" t="s">
        <v>1305</v>
      </c>
      <c r="F80" s="78" t="s">
        <v>17710</v>
      </c>
      <c r="G80" s="78" t="s">
        <v>17711</v>
      </c>
      <c r="H80" s="78" t="s">
        <v>17725</v>
      </c>
      <c r="I80" s="78" t="s">
        <v>17789</v>
      </c>
      <c r="J80" s="78" t="s">
        <v>16498</v>
      </c>
      <c r="K80" s="78" t="n">
        <v>21001731</v>
      </c>
      <c r="L80" s="78" t="s">
        <v>7435</v>
      </c>
      <c r="M80" s="78" t="s">
        <v>445</v>
      </c>
      <c r="N80" s="78" t="s">
        <v>17734</v>
      </c>
      <c r="Q80" s="78" t="n">
        <v>0</v>
      </c>
      <c r="U80" s="78" t="s">
        <v>7435</v>
      </c>
      <c r="V80" s="78" t="s">
        <v>445</v>
      </c>
      <c r="W80" s="78" t="s">
        <v>4084</v>
      </c>
      <c r="X80" s="78" t="s">
        <v>17854</v>
      </c>
      <c r="Y80" s="78" t="s">
        <v>17855</v>
      </c>
      <c r="Z80" s="78" t="s">
        <v>17856</v>
      </c>
      <c r="AA80" s="78" t="s">
        <v>17857</v>
      </c>
      <c r="AE80" s="78" t="s">
        <v>7438</v>
      </c>
      <c r="AG80" s="78" t="s">
        <v>17811</v>
      </c>
      <c r="AL80" s="78" t="s">
        <v>17718</v>
      </c>
      <c r="AM80" s="78" t="s">
        <v>17718</v>
      </c>
      <c r="AP80" s="78" t="s">
        <v>17719</v>
      </c>
      <c r="AQ80" s="78" t="n">
        <v>81</v>
      </c>
      <c r="AR80" s="78" t="n">
        <v>1</v>
      </c>
      <c r="AS80" s="78" t="n">
        <v>116.07</v>
      </c>
      <c r="AT80" s="78" t="n">
        <v>1</v>
      </c>
      <c r="AV80" s="78" t="n">
        <v>8.08</v>
      </c>
      <c r="AY80" s="78" t="n">
        <v>9425.51</v>
      </c>
      <c r="AZ80" s="78" t="n">
        <v>0</v>
      </c>
      <c r="BA80" s="78" t="n">
        <v>-23.84</v>
      </c>
      <c r="BB80" s="78" t="n">
        <v>0</v>
      </c>
      <c r="BC80" s="78" t="n">
        <v>9401.67</v>
      </c>
      <c r="BD80" s="78" t="n">
        <v>0</v>
      </c>
      <c r="BE80" s="78" t="s">
        <v>17798</v>
      </c>
      <c r="BJ80" s="78" t="s">
        <v>17721</v>
      </c>
      <c r="BK80" s="78" t="s">
        <v>17722</v>
      </c>
      <c r="BL80" s="78" t="s">
        <v>101</v>
      </c>
      <c r="BM80" s="78" t="s">
        <v>7436</v>
      </c>
      <c r="BN80" s="78" t="s">
        <v>16719</v>
      </c>
      <c r="BO80" s="78" t="s">
        <v>16502</v>
      </c>
    </row>
    <row r="81" customFormat="false" ht="15" hidden="true" customHeight="false" outlineLevel="0" collapsed="false">
      <c r="A81" s="82" t="n">
        <v>45291</v>
      </c>
      <c r="B81" s="78" t="s">
        <v>16497</v>
      </c>
      <c r="C81" s="78" t="s">
        <v>17734</v>
      </c>
      <c r="D81" s="78" t="s">
        <v>17788</v>
      </c>
      <c r="E81" s="78" t="s">
        <v>1305</v>
      </c>
      <c r="F81" s="78" t="s">
        <v>17710</v>
      </c>
      <c r="G81" s="78" t="s">
        <v>17711</v>
      </c>
      <c r="H81" s="78" t="s">
        <v>17725</v>
      </c>
      <c r="I81" s="78" t="s">
        <v>17789</v>
      </c>
      <c r="J81" s="78" t="s">
        <v>16498</v>
      </c>
      <c r="K81" s="78" t="n">
        <v>21002485</v>
      </c>
      <c r="L81" s="78" t="s">
        <v>12306</v>
      </c>
      <c r="M81" s="78" t="s">
        <v>582</v>
      </c>
      <c r="N81" s="78" t="s">
        <v>17734</v>
      </c>
      <c r="Q81" s="78" t="n">
        <v>0</v>
      </c>
      <c r="U81" s="78" t="s">
        <v>12306</v>
      </c>
      <c r="V81" s="78" t="s">
        <v>17928</v>
      </c>
      <c r="W81" s="78" t="s">
        <v>4084</v>
      </c>
      <c r="X81" s="78" t="s">
        <v>17831</v>
      </c>
      <c r="Y81" s="78" t="s">
        <v>17838</v>
      </c>
      <c r="Z81" s="78" t="s">
        <v>17809</v>
      </c>
      <c r="AA81" s="78" t="s">
        <v>17809</v>
      </c>
      <c r="AE81" s="78" t="s">
        <v>12310</v>
      </c>
      <c r="AG81" s="78" t="s">
        <v>17811</v>
      </c>
      <c r="AL81" s="78" t="s">
        <v>17718</v>
      </c>
      <c r="AM81" s="78" t="s">
        <v>17718</v>
      </c>
      <c r="AP81" s="78" t="s">
        <v>17719</v>
      </c>
      <c r="AQ81" s="78" t="n">
        <v>1780</v>
      </c>
      <c r="AR81" s="78" t="n">
        <v>1</v>
      </c>
      <c r="AS81" s="78" t="n">
        <v>105.43</v>
      </c>
      <c r="AT81" s="78" t="n">
        <v>1</v>
      </c>
      <c r="AV81" s="78" t="n">
        <v>8.08</v>
      </c>
      <c r="AY81" s="78" t="n">
        <v>187507.76</v>
      </c>
      <c r="AZ81" s="78" t="n">
        <v>0</v>
      </c>
      <c r="BA81" s="78" t="n">
        <v>157.64</v>
      </c>
      <c r="BB81" s="78" t="n">
        <v>0</v>
      </c>
      <c r="BC81" s="78" t="n">
        <v>187665.4</v>
      </c>
      <c r="BD81" s="78" t="n">
        <v>0</v>
      </c>
      <c r="BE81" s="78" t="s">
        <v>17798</v>
      </c>
      <c r="BJ81" s="78" t="s">
        <v>17721</v>
      </c>
      <c r="BK81" s="78" t="s">
        <v>17722</v>
      </c>
      <c r="BL81" s="78" t="s">
        <v>240</v>
      </c>
      <c r="BM81" s="78" t="s">
        <v>12307</v>
      </c>
      <c r="BN81" s="78" t="s">
        <v>17219</v>
      </c>
      <c r="BO81" s="78" t="s">
        <v>16502</v>
      </c>
    </row>
    <row r="82" customFormat="false" ht="15" hidden="true" customHeight="false" outlineLevel="0" collapsed="false">
      <c r="A82" s="82" t="n">
        <v>45291</v>
      </c>
      <c r="B82" s="78" t="s">
        <v>16497</v>
      </c>
      <c r="C82" s="78" t="s">
        <v>17734</v>
      </c>
      <c r="D82" s="78" t="s">
        <v>17788</v>
      </c>
      <c r="E82" s="78" t="s">
        <v>1305</v>
      </c>
      <c r="F82" s="78" t="s">
        <v>17710</v>
      </c>
      <c r="G82" s="78" t="s">
        <v>17711</v>
      </c>
      <c r="H82" s="78" t="s">
        <v>17725</v>
      </c>
      <c r="I82" s="78" t="s">
        <v>17789</v>
      </c>
      <c r="J82" s="78" t="s">
        <v>16498</v>
      </c>
      <c r="K82" s="78" t="n">
        <v>21001748</v>
      </c>
      <c r="L82" s="78" t="s">
        <v>12114</v>
      </c>
      <c r="M82" s="78" t="s">
        <v>17175</v>
      </c>
      <c r="N82" s="78" t="s">
        <v>17734</v>
      </c>
      <c r="Q82" s="78" t="n">
        <v>0</v>
      </c>
      <c r="U82" s="78" t="s">
        <v>12114</v>
      </c>
      <c r="V82" s="78" t="s">
        <v>17929</v>
      </c>
      <c r="W82" s="78" t="s">
        <v>4084</v>
      </c>
      <c r="X82" s="78" t="s">
        <v>17930</v>
      </c>
      <c r="Y82" s="78" t="s">
        <v>17931</v>
      </c>
      <c r="Z82" s="78" t="s">
        <v>17816</v>
      </c>
      <c r="AA82" s="78" t="s">
        <v>17795</v>
      </c>
      <c r="AB82" s="78" t="s">
        <v>17932</v>
      </c>
      <c r="AE82" s="78" t="s">
        <v>12117</v>
      </c>
      <c r="AG82" s="78" t="s">
        <v>17811</v>
      </c>
      <c r="AL82" s="78" t="s">
        <v>17718</v>
      </c>
      <c r="AM82" s="78" t="s">
        <v>17718</v>
      </c>
      <c r="AP82" s="78" t="s">
        <v>17719</v>
      </c>
      <c r="AQ82" s="78" t="n">
        <v>1174</v>
      </c>
      <c r="AR82" s="78" t="n">
        <v>1</v>
      </c>
      <c r="AS82" s="78" t="n">
        <v>108.57</v>
      </c>
      <c r="AT82" s="78" t="n">
        <v>1</v>
      </c>
      <c r="AV82" s="78" t="n">
        <v>8.08</v>
      </c>
      <c r="AY82" s="78" t="n">
        <v>126752.3</v>
      </c>
      <c r="AZ82" s="78" t="n">
        <v>0</v>
      </c>
      <c r="BA82" s="78" t="n">
        <v>708.88</v>
      </c>
      <c r="BB82" s="78" t="n">
        <v>260.48</v>
      </c>
      <c r="BC82" s="78" t="n">
        <v>127461.18</v>
      </c>
      <c r="BD82" s="78" t="n">
        <v>0</v>
      </c>
      <c r="BE82" s="78" t="s">
        <v>17798</v>
      </c>
      <c r="BJ82" s="78" t="s">
        <v>17721</v>
      </c>
      <c r="BK82" s="78" t="s">
        <v>17722</v>
      </c>
      <c r="BL82" s="78" t="n">
        <v>654106103</v>
      </c>
      <c r="BM82" s="78" t="s">
        <v>12115</v>
      </c>
      <c r="BN82" s="78" t="s">
        <v>17176</v>
      </c>
      <c r="BO82" s="78" t="s">
        <v>16502</v>
      </c>
    </row>
    <row r="83" customFormat="false" ht="15" hidden="true" customHeight="false" outlineLevel="0" collapsed="false">
      <c r="A83" s="82" t="n">
        <v>45291</v>
      </c>
      <c r="B83" s="78" t="s">
        <v>16497</v>
      </c>
      <c r="C83" s="78" t="s">
        <v>17734</v>
      </c>
      <c r="D83" s="78" t="s">
        <v>17788</v>
      </c>
      <c r="E83" s="78" t="s">
        <v>1305</v>
      </c>
      <c r="F83" s="78" t="s">
        <v>17710</v>
      </c>
      <c r="G83" s="78" t="s">
        <v>17711</v>
      </c>
      <c r="H83" s="78" t="s">
        <v>17725</v>
      </c>
      <c r="I83" s="78" t="s">
        <v>17789</v>
      </c>
      <c r="J83" s="78" t="s">
        <v>16498</v>
      </c>
      <c r="K83" s="78" t="n">
        <v>21002243</v>
      </c>
      <c r="L83" s="78" t="s">
        <v>7331</v>
      </c>
      <c r="M83" s="78" t="s">
        <v>17060</v>
      </c>
      <c r="N83" s="78" t="s">
        <v>17734</v>
      </c>
      <c r="Q83" s="78" t="n">
        <v>0</v>
      </c>
      <c r="U83" s="78" t="s">
        <v>7331</v>
      </c>
      <c r="V83" s="78" t="s">
        <v>17933</v>
      </c>
      <c r="W83" s="78" t="s">
        <v>4084</v>
      </c>
      <c r="X83" s="78" t="s">
        <v>17934</v>
      </c>
      <c r="Y83" s="78" t="s">
        <v>17935</v>
      </c>
      <c r="Z83" s="78" t="s">
        <v>17794</v>
      </c>
      <c r="AA83" s="78" t="s">
        <v>17795</v>
      </c>
      <c r="AE83" s="78" t="s">
        <v>7334</v>
      </c>
      <c r="AG83" s="78" t="s">
        <v>17811</v>
      </c>
      <c r="AL83" s="78" t="s">
        <v>17718</v>
      </c>
      <c r="AM83" s="78" t="s">
        <v>17718</v>
      </c>
      <c r="AP83" s="78" t="s">
        <v>17719</v>
      </c>
      <c r="AQ83" s="78" t="n">
        <v>64</v>
      </c>
      <c r="AR83" s="78" t="n">
        <v>1</v>
      </c>
      <c r="AS83" s="78" t="n">
        <v>58.93</v>
      </c>
      <c r="AT83" s="78" t="n">
        <v>1</v>
      </c>
      <c r="AV83" s="78" t="n">
        <v>8.08</v>
      </c>
      <c r="AY83" s="78" t="n">
        <v>3726.85</v>
      </c>
      <c r="AZ83" s="78" t="n">
        <v>0</v>
      </c>
      <c r="BA83" s="78" t="n">
        <v>44.67</v>
      </c>
      <c r="BB83" s="78" t="n">
        <v>0</v>
      </c>
      <c r="BC83" s="78" t="n">
        <v>3771.52</v>
      </c>
      <c r="BD83" s="78" t="n">
        <v>0</v>
      </c>
      <c r="BE83" s="78" t="s">
        <v>17798</v>
      </c>
      <c r="BJ83" s="78" t="s">
        <v>17721</v>
      </c>
      <c r="BK83" s="78" t="s">
        <v>17722</v>
      </c>
      <c r="BL83" s="78" t="n">
        <v>191216100</v>
      </c>
      <c r="BM83" s="78" t="s">
        <v>7332</v>
      </c>
      <c r="BN83" s="78" t="s">
        <v>17061</v>
      </c>
      <c r="BO83" s="78" t="s">
        <v>16502</v>
      </c>
    </row>
    <row r="84" customFormat="false" ht="15" hidden="true" customHeight="false" outlineLevel="0" collapsed="false">
      <c r="A84" s="82" t="n">
        <v>45291</v>
      </c>
      <c r="B84" s="78" t="s">
        <v>16497</v>
      </c>
      <c r="C84" s="78" t="s">
        <v>17734</v>
      </c>
      <c r="D84" s="78" t="s">
        <v>17788</v>
      </c>
      <c r="E84" s="78" t="s">
        <v>1305</v>
      </c>
      <c r="F84" s="78" t="s">
        <v>17710</v>
      </c>
      <c r="G84" s="78" t="s">
        <v>17711</v>
      </c>
      <c r="H84" s="78" t="s">
        <v>17725</v>
      </c>
      <c r="I84" s="78" t="s">
        <v>17789</v>
      </c>
      <c r="J84" s="78" t="s">
        <v>16498</v>
      </c>
      <c r="K84" s="78" t="n">
        <v>21002270</v>
      </c>
      <c r="L84" s="78" t="s">
        <v>7697</v>
      </c>
      <c r="M84" s="78" t="s">
        <v>16795</v>
      </c>
      <c r="N84" s="78" t="s">
        <v>17734</v>
      </c>
      <c r="Q84" s="78" t="n">
        <v>0</v>
      </c>
      <c r="U84" s="78" t="s">
        <v>7697</v>
      </c>
      <c r="V84" s="78" t="s">
        <v>455</v>
      </c>
      <c r="W84" s="78" t="s">
        <v>4084</v>
      </c>
      <c r="X84" s="78" t="s">
        <v>17936</v>
      </c>
      <c r="Y84" s="78" t="s">
        <v>17937</v>
      </c>
      <c r="Z84" s="78" t="s">
        <v>17794</v>
      </c>
      <c r="AA84" s="78" t="s">
        <v>17795</v>
      </c>
      <c r="AE84" s="78" t="s">
        <v>7700</v>
      </c>
      <c r="AG84" s="78" t="s">
        <v>17811</v>
      </c>
      <c r="AL84" s="78" t="s">
        <v>17718</v>
      </c>
      <c r="AM84" s="78" t="s">
        <v>17718</v>
      </c>
      <c r="AP84" s="78" t="s">
        <v>17719</v>
      </c>
      <c r="AQ84" s="78" t="n">
        <v>905</v>
      </c>
      <c r="AR84" s="78" t="n">
        <v>1</v>
      </c>
      <c r="AS84" s="78" t="n">
        <v>231.34</v>
      </c>
      <c r="AT84" s="78" t="n">
        <v>1</v>
      </c>
      <c r="AV84" s="78" t="n">
        <v>8.08</v>
      </c>
      <c r="AY84" s="78" t="n">
        <v>208738.3</v>
      </c>
      <c r="AZ84" s="78" t="n">
        <v>0</v>
      </c>
      <c r="BA84" s="78" t="n">
        <v>624.4</v>
      </c>
      <c r="BB84" s="78" t="n">
        <v>178.8</v>
      </c>
      <c r="BC84" s="78" t="n">
        <v>209362.7</v>
      </c>
      <c r="BD84" s="78" t="n">
        <v>0</v>
      </c>
      <c r="BE84" s="78" t="s">
        <v>17798</v>
      </c>
      <c r="BJ84" s="78" t="s">
        <v>17721</v>
      </c>
      <c r="BK84" s="78" t="s">
        <v>17722</v>
      </c>
      <c r="BL84" s="78" t="n">
        <v>235851102</v>
      </c>
      <c r="BM84" s="78" t="s">
        <v>7698</v>
      </c>
      <c r="BN84" s="78" t="s">
        <v>16796</v>
      </c>
      <c r="BO84" s="78" t="s">
        <v>16502</v>
      </c>
    </row>
    <row r="85" customFormat="false" ht="15" hidden="true" customHeight="false" outlineLevel="0" collapsed="false">
      <c r="A85" s="82" t="n">
        <v>45291</v>
      </c>
      <c r="B85" s="78" t="s">
        <v>16497</v>
      </c>
      <c r="C85" s="78" t="s">
        <v>17734</v>
      </c>
      <c r="D85" s="78" t="s">
        <v>17788</v>
      </c>
      <c r="E85" s="78" t="s">
        <v>1305</v>
      </c>
      <c r="F85" s="78" t="s">
        <v>17710</v>
      </c>
      <c r="G85" s="78" t="s">
        <v>17711</v>
      </c>
      <c r="H85" s="78" t="s">
        <v>17725</v>
      </c>
      <c r="I85" s="78" t="s">
        <v>17789</v>
      </c>
      <c r="J85" s="78" t="s">
        <v>16498</v>
      </c>
      <c r="K85" s="78" t="n">
        <v>21002494</v>
      </c>
      <c r="L85" s="78" t="s">
        <v>12813</v>
      </c>
      <c r="M85" s="78" t="s">
        <v>596</v>
      </c>
      <c r="N85" s="78" t="s">
        <v>17734</v>
      </c>
      <c r="Q85" s="78" t="n">
        <v>0</v>
      </c>
      <c r="U85" s="78" t="s">
        <v>12813</v>
      </c>
      <c r="V85" s="78" t="s">
        <v>17938</v>
      </c>
      <c r="W85" s="78" t="s">
        <v>4084</v>
      </c>
      <c r="X85" s="78" t="s">
        <v>17934</v>
      </c>
      <c r="Y85" s="78" t="s">
        <v>17935</v>
      </c>
      <c r="Z85" s="78" t="s">
        <v>17794</v>
      </c>
      <c r="AA85" s="78" t="s">
        <v>17795</v>
      </c>
      <c r="AE85" s="78" t="s">
        <v>12817</v>
      </c>
      <c r="AG85" s="78" t="s">
        <v>17797</v>
      </c>
      <c r="AL85" s="78" t="s">
        <v>17718</v>
      </c>
      <c r="AM85" s="78" t="s">
        <v>17718</v>
      </c>
      <c r="AP85" s="78" t="s">
        <v>17719</v>
      </c>
      <c r="AQ85" s="78" t="n">
        <v>105</v>
      </c>
      <c r="AR85" s="78" t="n">
        <v>1</v>
      </c>
      <c r="AS85" s="78" t="n">
        <v>169.84</v>
      </c>
      <c r="AT85" s="78" t="n">
        <v>1</v>
      </c>
      <c r="AV85" s="78" t="n">
        <v>8.08</v>
      </c>
      <c r="AY85" s="78" t="n">
        <v>17511.8</v>
      </c>
      <c r="AZ85" s="78" t="n">
        <v>0</v>
      </c>
      <c r="BA85" s="78" t="n">
        <v>321.4</v>
      </c>
      <c r="BB85" s="78" t="n">
        <v>4465.45</v>
      </c>
      <c r="BC85" s="78" t="n">
        <v>17833.2</v>
      </c>
      <c r="BD85" s="78" t="n">
        <v>0</v>
      </c>
      <c r="BE85" s="78" t="s">
        <v>17798</v>
      </c>
      <c r="BJ85" s="78" t="s">
        <v>17721</v>
      </c>
      <c r="BK85" s="78" t="s">
        <v>17722</v>
      </c>
      <c r="BL85" s="78" t="n">
        <v>713448108</v>
      </c>
      <c r="BM85" s="78" t="s">
        <v>12814</v>
      </c>
      <c r="BN85" s="78" t="s">
        <v>17245</v>
      </c>
      <c r="BO85" s="78" t="s">
        <v>16502</v>
      </c>
    </row>
    <row r="86" customFormat="false" ht="15" hidden="true" customHeight="false" outlineLevel="0" collapsed="false">
      <c r="A86" s="82" t="n">
        <v>45291</v>
      </c>
      <c r="B86" s="78" t="s">
        <v>16497</v>
      </c>
      <c r="C86" s="78" t="s">
        <v>17734</v>
      </c>
      <c r="D86" s="78" t="s">
        <v>17788</v>
      </c>
      <c r="E86" s="78" t="s">
        <v>1305</v>
      </c>
      <c r="F86" s="78" t="s">
        <v>17710</v>
      </c>
      <c r="G86" s="78" t="s">
        <v>17711</v>
      </c>
      <c r="H86" s="78" t="s">
        <v>17725</v>
      </c>
      <c r="I86" s="78" t="s">
        <v>17789</v>
      </c>
      <c r="J86" s="78" t="s">
        <v>16498</v>
      </c>
      <c r="K86" s="78" t="n">
        <v>21002607</v>
      </c>
      <c r="L86" s="78" t="s">
        <v>15610</v>
      </c>
      <c r="M86" s="78" t="s">
        <v>671</v>
      </c>
      <c r="N86" s="78" t="s">
        <v>17734</v>
      </c>
      <c r="Q86" s="78" t="n">
        <v>0</v>
      </c>
      <c r="U86" s="78" t="s">
        <v>15610</v>
      </c>
      <c r="V86" s="78" t="s">
        <v>17939</v>
      </c>
      <c r="W86" s="78" t="s">
        <v>4084</v>
      </c>
      <c r="X86" s="78" t="s">
        <v>17940</v>
      </c>
      <c r="Y86" s="78" t="s">
        <v>17941</v>
      </c>
      <c r="Z86" s="78" t="s">
        <v>17808</v>
      </c>
      <c r="AA86" s="78" t="s">
        <v>17809</v>
      </c>
      <c r="AE86" s="78" t="s">
        <v>15613</v>
      </c>
      <c r="AG86" s="78" t="s">
        <v>17811</v>
      </c>
      <c r="AL86" s="78" t="s">
        <v>17718</v>
      </c>
      <c r="AM86" s="78" t="s">
        <v>17718</v>
      </c>
      <c r="AP86" s="78" t="s">
        <v>17719</v>
      </c>
      <c r="AQ86" s="78" t="n">
        <v>75</v>
      </c>
      <c r="AR86" s="78" t="n">
        <v>1</v>
      </c>
      <c r="AS86" s="78" t="n">
        <v>37.7</v>
      </c>
      <c r="AT86" s="78" t="n">
        <v>1</v>
      </c>
      <c r="AV86" s="78" t="n">
        <v>8.08</v>
      </c>
      <c r="AY86" s="78" t="n">
        <v>2811.12</v>
      </c>
      <c r="AZ86" s="78" t="n">
        <v>0</v>
      </c>
      <c r="BA86" s="78" t="n">
        <v>16.38</v>
      </c>
      <c r="BB86" s="78" t="n">
        <v>0</v>
      </c>
      <c r="BC86" s="78" t="n">
        <v>2827.5</v>
      </c>
      <c r="BD86" s="78" t="n">
        <v>0</v>
      </c>
      <c r="BE86" s="78" t="s">
        <v>17798</v>
      </c>
      <c r="BJ86" s="78" t="s">
        <v>17721</v>
      </c>
      <c r="BK86" s="78" t="s">
        <v>17722</v>
      </c>
      <c r="BL86" s="78" t="s">
        <v>330</v>
      </c>
      <c r="BM86" s="78" t="s">
        <v>15611</v>
      </c>
      <c r="BN86" s="78" t="s">
        <v>17597</v>
      </c>
      <c r="BO86" s="78" t="s">
        <v>16502</v>
      </c>
    </row>
    <row r="87" customFormat="false" ht="15" hidden="true" customHeight="false" outlineLevel="0" collapsed="false">
      <c r="A87" s="82" t="n">
        <v>45291</v>
      </c>
      <c r="B87" s="78" t="s">
        <v>16497</v>
      </c>
      <c r="C87" s="78" t="s">
        <v>17734</v>
      </c>
      <c r="D87" s="78" t="s">
        <v>17788</v>
      </c>
      <c r="E87" s="78" t="s">
        <v>1305</v>
      </c>
      <c r="F87" s="78" t="s">
        <v>17710</v>
      </c>
      <c r="G87" s="78" t="s">
        <v>17711</v>
      </c>
      <c r="H87" s="78" t="s">
        <v>17725</v>
      </c>
      <c r="I87" s="78" t="s">
        <v>17789</v>
      </c>
      <c r="J87" s="78" t="s">
        <v>16498</v>
      </c>
      <c r="K87" s="78" t="n">
        <v>21002204</v>
      </c>
      <c r="L87" s="78" t="s">
        <v>6143</v>
      </c>
      <c r="M87" s="78" t="s">
        <v>416</v>
      </c>
      <c r="N87" s="78" t="s">
        <v>17734</v>
      </c>
      <c r="Q87" s="78" t="n">
        <v>0</v>
      </c>
      <c r="U87" s="78" t="s">
        <v>6143</v>
      </c>
      <c r="V87" s="78" t="s">
        <v>17942</v>
      </c>
      <c r="W87" s="78" t="s">
        <v>4084</v>
      </c>
      <c r="X87" s="78" t="s">
        <v>17910</v>
      </c>
      <c r="Y87" s="78" t="s">
        <v>17911</v>
      </c>
      <c r="Z87" s="78" t="s">
        <v>17794</v>
      </c>
      <c r="AA87" s="78" t="s">
        <v>17795</v>
      </c>
      <c r="AE87" s="78" t="s">
        <v>6146</v>
      </c>
      <c r="AG87" s="78" t="s">
        <v>17811</v>
      </c>
      <c r="AL87" s="78" t="s">
        <v>17718</v>
      </c>
      <c r="AM87" s="78" t="s">
        <v>17718</v>
      </c>
      <c r="AP87" s="78" t="s">
        <v>17719</v>
      </c>
      <c r="AQ87" s="78" t="n">
        <v>139</v>
      </c>
      <c r="AR87" s="78" t="n">
        <v>1</v>
      </c>
      <c r="AS87" s="78" t="n">
        <v>51.31</v>
      </c>
      <c r="AT87" s="78" t="n">
        <v>1</v>
      </c>
      <c r="AV87" s="78" t="n">
        <v>8.08</v>
      </c>
      <c r="AY87" s="78" t="n">
        <v>7137.57</v>
      </c>
      <c r="AZ87" s="78" t="n">
        <v>0</v>
      </c>
      <c r="BA87" s="78" t="n">
        <v>-5.48</v>
      </c>
      <c r="BB87" s="78" t="n">
        <v>0</v>
      </c>
      <c r="BC87" s="78" t="n">
        <v>7132.09</v>
      </c>
      <c r="BD87" s="78" t="n">
        <v>0</v>
      </c>
      <c r="BE87" s="78" t="s">
        <v>17798</v>
      </c>
      <c r="BJ87" s="78" t="s">
        <v>17721</v>
      </c>
      <c r="BK87" s="78" t="s">
        <v>17722</v>
      </c>
      <c r="BL87" s="78" t="n">
        <v>110122108</v>
      </c>
      <c r="BM87" s="78" t="s">
        <v>6144</v>
      </c>
      <c r="BN87" s="78" t="s">
        <v>16644</v>
      </c>
      <c r="BO87" s="78" t="s">
        <v>16502</v>
      </c>
    </row>
    <row r="88" customFormat="false" ht="15" hidden="true" customHeight="false" outlineLevel="0" collapsed="false">
      <c r="A88" s="82" t="n">
        <v>45291</v>
      </c>
      <c r="B88" s="78" t="s">
        <v>16497</v>
      </c>
      <c r="C88" s="78" t="s">
        <v>17734</v>
      </c>
      <c r="D88" s="78" t="s">
        <v>17788</v>
      </c>
      <c r="E88" s="78" t="s">
        <v>1305</v>
      </c>
      <c r="F88" s="78" t="s">
        <v>17710</v>
      </c>
      <c r="G88" s="78" t="s">
        <v>17711</v>
      </c>
      <c r="H88" s="78" t="s">
        <v>17725</v>
      </c>
      <c r="I88" s="78" t="s">
        <v>17789</v>
      </c>
      <c r="J88" s="78" t="s">
        <v>16498</v>
      </c>
      <c r="K88" s="78" t="n">
        <v>21002300</v>
      </c>
      <c r="L88" s="78" t="s">
        <v>8180</v>
      </c>
      <c r="M88" s="78" t="s">
        <v>468</v>
      </c>
      <c r="N88" s="78" t="s">
        <v>17734</v>
      </c>
      <c r="Q88" s="78" t="n">
        <v>0</v>
      </c>
      <c r="U88" s="78" t="s">
        <v>8180</v>
      </c>
      <c r="V88" s="78" t="s">
        <v>17943</v>
      </c>
      <c r="W88" s="78" t="s">
        <v>4084</v>
      </c>
      <c r="X88" s="78" t="s">
        <v>17910</v>
      </c>
      <c r="Y88" s="78" t="s">
        <v>17911</v>
      </c>
      <c r="Z88" s="78" t="s">
        <v>17794</v>
      </c>
      <c r="AA88" s="78" t="s">
        <v>17795</v>
      </c>
      <c r="AE88" s="78" t="s">
        <v>8183</v>
      </c>
      <c r="AG88" s="78" t="s">
        <v>17811</v>
      </c>
      <c r="AL88" s="78" t="s">
        <v>17718</v>
      </c>
      <c r="AM88" s="78" t="s">
        <v>17718</v>
      </c>
      <c r="AP88" s="78" t="s">
        <v>17719</v>
      </c>
      <c r="AQ88" s="78" t="n">
        <v>293</v>
      </c>
      <c r="AR88" s="78" t="n">
        <v>1</v>
      </c>
      <c r="AS88" s="78" t="n">
        <v>582.92</v>
      </c>
      <c r="AT88" s="78" t="n">
        <v>1</v>
      </c>
      <c r="AV88" s="78" t="n">
        <v>8.08</v>
      </c>
      <c r="AY88" s="78" t="n">
        <v>167298.68</v>
      </c>
      <c r="AZ88" s="78" t="n">
        <v>0</v>
      </c>
      <c r="BA88" s="78" t="n">
        <v>3496.88</v>
      </c>
      <c r="BB88" s="78" t="n">
        <v>0</v>
      </c>
      <c r="BC88" s="78" t="n">
        <v>170795.56</v>
      </c>
      <c r="BD88" s="78" t="n">
        <v>0</v>
      </c>
      <c r="BE88" s="78" t="s">
        <v>17798</v>
      </c>
      <c r="BJ88" s="78" t="s">
        <v>17721</v>
      </c>
      <c r="BK88" s="78" t="s">
        <v>17722</v>
      </c>
      <c r="BL88" s="78" t="n">
        <v>532457108</v>
      </c>
      <c r="BM88" s="78" t="s">
        <v>8181</v>
      </c>
      <c r="BN88" s="78" t="s">
        <v>17066</v>
      </c>
      <c r="BO88" s="78" t="s">
        <v>16502</v>
      </c>
    </row>
    <row r="89" customFormat="false" ht="15" hidden="true" customHeight="false" outlineLevel="0" collapsed="false">
      <c r="A89" s="82" t="n">
        <v>45291</v>
      </c>
      <c r="B89" s="78" t="s">
        <v>16497</v>
      </c>
      <c r="C89" s="78" t="s">
        <v>17734</v>
      </c>
      <c r="D89" s="78" t="s">
        <v>17788</v>
      </c>
      <c r="E89" s="78" t="s">
        <v>1305</v>
      </c>
      <c r="F89" s="78" t="s">
        <v>17710</v>
      </c>
      <c r="G89" s="78" t="s">
        <v>17711</v>
      </c>
      <c r="H89" s="78" t="s">
        <v>17725</v>
      </c>
      <c r="I89" s="78" t="s">
        <v>17789</v>
      </c>
      <c r="J89" s="78" t="s">
        <v>16498</v>
      </c>
      <c r="K89" s="78" t="n">
        <v>21002329</v>
      </c>
      <c r="L89" s="78" t="s">
        <v>12092</v>
      </c>
      <c r="M89" s="78" t="s">
        <v>576</v>
      </c>
      <c r="N89" s="78" t="s">
        <v>17734</v>
      </c>
      <c r="Q89" s="78" t="n">
        <v>0</v>
      </c>
      <c r="U89" s="78" t="s">
        <v>12092</v>
      </c>
      <c r="V89" s="78" t="s">
        <v>17944</v>
      </c>
      <c r="W89" s="78" t="s">
        <v>4084</v>
      </c>
      <c r="X89" s="78" t="s">
        <v>17945</v>
      </c>
      <c r="Y89" s="78" t="s">
        <v>17946</v>
      </c>
      <c r="Z89" s="78" t="s">
        <v>17947</v>
      </c>
      <c r="AA89" s="78" t="s">
        <v>17857</v>
      </c>
      <c r="AE89" s="78" t="s">
        <v>12095</v>
      </c>
      <c r="AG89" s="78" t="s">
        <v>17811</v>
      </c>
      <c r="AL89" s="78" t="s">
        <v>17718</v>
      </c>
      <c r="AM89" s="78" t="s">
        <v>17718</v>
      </c>
      <c r="AP89" s="78" t="s">
        <v>17719</v>
      </c>
      <c r="AQ89" s="78" t="n">
        <v>71</v>
      </c>
      <c r="AR89" s="78" t="n">
        <v>1</v>
      </c>
      <c r="AS89" s="78" t="n">
        <v>60.74</v>
      </c>
      <c r="AT89" s="78" t="n">
        <v>1</v>
      </c>
      <c r="AV89" s="78" t="n">
        <v>8.08</v>
      </c>
      <c r="AY89" s="78" t="n">
        <v>4344.11</v>
      </c>
      <c r="AZ89" s="78" t="n">
        <v>0</v>
      </c>
      <c r="BA89" s="78" t="n">
        <v>-31.57</v>
      </c>
      <c r="BB89" s="78" t="n">
        <v>0</v>
      </c>
      <c r="BC89" s="78" t="n">
        <v>4312.54</v>
      </c>
      <c r="BD89" s="78" t="n">
        <v>0</v>
      </c>
      <c r="BE89" s="78" t="s">
        <v>17798</v>
      </c>
      <c r="BJ89" s="78" t="s">
        <v>17721</v>
      </c>
      <c r="BK89" s="78" t="s">
        <v>17722</v>
      </c>
      <c r="BL89" s="78" t="s">
        <v>234</v>
      </c>
      <c r="BM89" s="78" t="s">
        <v>12093</v>
      </c>
      <c r="BN89" s="78" t="s">
        <v>17165</v>
      </c>
      <c r="BO89" s="78" t="s">
        <v>16502</v>
      </c>
    </row>
    <row r="90" customFormat="false" ht="15" hidden="true" customHeight="false" outlineLevel="0" collapsed="false">
      <c r="A90" s="82" t="n">
        <v>45291</v>
      </c>
      <c r="B90" s="78" t="s">
        <v>16497</v>
      </c>
      <c r="C90" s="78" t="s">
        <v>17734</v>
      </c>
      <c r="D90" s="78" t="s">
        <v>17788</v>
      </c>
      <c r="E90" s="78" t="s">
        <v>1305</v>
      </c>
      <c r="F90" s="78" t="s">
        <v>17710</v>
      </c>
      <c r="G90" s="78" t="s">
        <v>17711</v>
      </c>
      <c r="H90" s="78" t="s">
        <v>17725</v>
      </c>
      <c r="I90" s="78" t="s">
        <v>17789</v>
      </c>
      <c r="J90" s="78" t="s">
        <v>16498</v>
      </c>
      <c r="K90" s="78" t="n">
        <v>21002234</v>
      </c>
      <c r="L90" s="78" t="s">
        <v>7185</v>
      </c>
      <c r="M90" s="78" t="s">
        <v>16741</v>
      </c>
      <c r="N90" s="78" t="s">
        <v>17734</v>
      </c>
      <c r="Q90" s="78" t="n">
        <v>0</v>
      </c>
      <c r="U90" s="78" t="s">
        <v>7185</v>
      </c>
      <c r="V90" s="78" t="s">
        <v>17948</v>
      </c>
      <c r="W90" s="78" t="s">
        <v>4084</v>
      </c>
      <c r="X90" s="78" t="s">
        <v>17940</v>
      </c>
      <c r="Y90" s="78" t="s">
        <v>17949</v>
      </c>
      <c r="Z90" s="78" t="s">
        <v>17808</v>
      </c>
      <c r="AA90" s="78" t="s">
        <v>17809</v>
      </c>
      <c r="AE90" s="78" t="s">
        <v>7189</v>
      </c>
      <c r="AG90" s="78" t="s">
        <v>17797</v>
      </c>
      <c r="AL90" s="78" t="s">
        <v>17718</v>
      </c>
      <c r="AM90" s="78" t="s">
        <v>17718</v>
      </c>
      <c r="AP90" s="78" t="s">
        <v>17719</v>
      </c>
      <c r="AQ90" s="78" t="n">
        <v>5429</v>
      </c>
      <c r="AR90" s="78" t="n">
        <v>1</v>
      </c>
      <c r="AS90" s="78" t="n">
        <v>50.52</v>
      </c>
      <c r="AT90" s="78" t="n">
        <v>1</v>
      </c>
      <c r="AV90" s="78" t="n">
        <v>8.08</v>
      </c>
      <c r="AY90" s="78" t="n">
        <v>273837.38</v>
      </c>
      <c r="AZ90" s="78" t="n">
        <v>0</v>
      </c>
      <c r="BA90" s="78" t="n">
        <v>435.7</v>
      </c>
      <c r="BB90" s="78" t="n">
        <v>0</v>
      </c>
      <c r="BC90" s="78" t="n">
        <v>274273.08</v>
      </c>
      <c r="BD90" s="78" t="n">
        <v>0</v>
      </c>
      <c r="BE90" s="78" t="s">
        <v>17798</v>
      </c>
      <c r="BJ90" s="78" t="s">
        <v>17721</v>
      </c>
      <c r="BK90" s="78" t="s">
        <v>17722</v>
      </c>
      <c r="BL90" s="78" t="s">
        <v>93</v>
      </c>
      <c r="BM90" s="78" t="s">
        <v>7186</v>
      </c>
      <c r="BN90" s="78" t="s">
        <v>16742</v>
      </c>
      <c r="BO90" s="78" t="s">
        <v>16502</v>
      </c>
    </row>
    <row r="91" customFormat="false" ht="15" hidden="true" customHeight="false" outlineLevel="0" collapsed="false">
      <c r="A91" s="82" t="n">
        <v>45291</v>
      </c>
      <c r="B91" s="78" t="s">
        <v>16497</v>
      </c>
      <c r="C91" s="78" t="s">
        <v>17734</v>
      </c>
      <c r="D91" s="78" t="s">
        <v>17788</v>
      </c>
      <c r="E91" s="78" t="s">
        <v>1305</v>
      </c>
      <c r="F91" s="78" t="s">
        <v>17710</v>
      </c>
      <c r="G91" s="78" t="s">
        <v>17711</v>
      </c>
      <c r="H91" s="78" t="s">
        <v>17725</v>
      </c>
      <c r="I91" s="78" t="s">
        <v>17789</v>
      </c>
      <c r="J91" s="78" t="s">
        <v>16498</v>
      </c>
      <c r="K91" s="78" t="n">
        <v>21002615</v>
      </c>
      <c r="L91" s="78" t="s">
        <v>15846</v>
      </c>
      <c r="M91" s="78" t="s">
        <v>16800</v>
      </c>
      <c r="N91" s="78" t="s">
        <v>17734</v>
      </c>
      <c r="Q91" s="78" t="n">
        <v>0</v>
      </c>
      <c r="U91" s="78" t="s">
        <v>17950</v>
      </c>
      <c r="V91" s="78" t="s">
        <v>17951</v>
      </c>
      <c r="W91" s="78" t="s">
        <v>4084</v>
      </c>
      <c r="Z91" s="78" t="s">
        <v>17808</v>
      </c>
      <c r="AA91" s="78" t="s">
        <v>17809</v>
      </c>
      <c r="AE91" s="78" t="s">
        <v>15849</v>
      </c>
      <c r="AG91" s="78" t="s">
        <v>17811</v>
      </c>
      <c r="AL91" s="78" t="s">
        <v>17718</v>
      </c>
      <c r="AM91" s="78" t="s">
        <v>17718</v>
      </c>
      <c r="AP91" s="78" t="s">
        <v>17719</v>
      </c>
      <c r="AQ91" s="78" t="n">
        <v>178423</v>
      </c>
      <c r="AR91" s="78" t="n">
        <v>1</v>
      </c>
      <c r="AS91" s="78" t="n">
        <v>90.29</v>
      </c>
      <c r="AT91" s="78" t="n">
        <v>1</v>
      </c>
      <c r="AV91" s="78" t="n">
        <v>8.08</v>
      </c>
      <c r="AY91" s="78" t="n">
        <v>16016659.6</v>
      </c>
      <c r="AZ91" s="78" t="n">
        <v>0</v>
      </c>
      <c r="BA91" s="78" t="n">
        <v>93153.07</v>
      </c>
      <c r="BB91" s="78" t="n">
        <v>88407.6</v>
      </c>
      <c r="BC91" s="78" t="n">
        <v>16109812.67</v>
      </c>
      <c r="BD91" s="78" t="n">
        <v>0</v>
      </c>
      <c r="BE91" s="78" t="s">
        <v>17798</v>
      </c>
      <c r="BJ91" s="78" t="s">
        <v>17721</v>
      </c>
      <c r="BK91" s="78" t="s">
        <v>17722</v>
      </c>
      <c r="BL91" s="78" t="n">
        <v>254687106</v>
      </c>
      <c r="BM91" s="78" t="s">
        <v>15847</v>
      </c>
      <c r="BN91" s="78" t="s">
        <v>16801</v>
      </c>
      <c r="BO91" s="78" t="s">
        <v>16502</v>
      </c>
    </row>
    <row r="92" customFormat="false" ht="15" hidden="true" customHeight="false" outlineLevel="0" collapsed="false">
      <c r="A92" s="82" t="n">
        <v>45291</v>
      </c>
      <c r="B92" s="78" t="s">
        <v>16497</v>
      </c>
      <c r="C92" s="78" t="s">
        <v>17734</v>
      </c>
      <c r="D92" s="78" t="s">
        <v>6413</v>
      </c>
      <c r="E92" s="78" t="s">
        <v>6391</v>
      </c>
      <c r="F92" s="78" t="s">
        <v>17756</v>
      </c>
      <c r="G92" s="78" t="s">
        <v>17757</v>
      </c>
      <c r="H92" s="78" t="s">
        <v>17753</v>
      </c>
      <c r="I92" s="78" t="s">
        <v>17952</v>
      </c>
      <c r="J92" s="78" t="s">
        <v>17363</v>
      </c>
      <c r="K92" s="78" t="n">
        <v>145973794</v>
      </c>
      <c r="L92" s="78" t="s">
        <v>6414</v>
      </c>
      <c r="M92" s="78" t="s">
        <v>17364</v>
      </c>
      <c r="N92" s="78" t="s">
        <v>17734</v>
      </c>
      <c r="Q92" s="78" t="n">
        <v>0</v>
      </c>
      <c r="U92" s="78" t="s">
        <v>17953</v>
      </c>
      <c r="V92" s="78" t="s">
        <v>17364</v>
      </c>
      <c r="W92" s="78" t="s">
        <v>4084</v>
      </c>
      <c r="AB92" s="78" t="s">
        <v>17954</v>
      </c>
      <c r="AL92" s="78" t="s">
        <v>17718</v>
      </c>
      <c r="AM92" s="78" t="s">
        <v>17718</v>
      </c>
      <c r="AP92" s="78" t="s">
        <v>17719</v>
      </c>
      <c r="AQ92" s="78" t="n">
        <v>555000</v>
      </c>
      <c r="AR92" s="78" t="n">
        <v>1</v>
      </c>
      <c r="AS92" s="78" t="n">
        <v>10.75</v>
      </c>
      <c r="AT92" s="78" t="n">
        <v>1</v>
      </c>
      <c r="AV92" s="78" t="n">
        <v>8.08</v>
      </c>
      <c r="AY92" s="78" t="n">
        <v>5745000</v>
      </c>
      <c r="AZ92" s="78" t="n">
        <v>0</v>
      </c>
      <c r="BA92" s="78" t="n">
        <v>221250</v>
      </c>
      <c r="BB92" s="78" t="n">
        <v>0</v>
      </c>
      <c r="BC92" s="78" t="n">
        <v>5966250</v>
      </c>
      <c r="BD92" s="78" t="n">
        <v>0</v>
      </c>
      <c r="BE92" s="78" t="s">
        <v>17955</v>
      </c>
      <c r="BJ92" s="78" t="s">
        <v>17721</v>
      </c>
      <c r="BK92" s="78" t="s">
        <v>17722</v>
      </c>
      <c r="BO92" s="78" t="s">
        <v>16502</v>
      </c>
    </row>
    <row r="93" customFormat="false" ht="15" hidden="true" customHeight="false" outlineLevel="0" collapsed="false">
      <c r="A93" s="82" t="n">
        <v>45291</v>
      </c>
      <c r="B93" s="78" t="s">
        <v>16497</v>
      </c>
      <c r="C93" s="78" t="s">
        <v>17734</v>
      </c>
      <c r="D93" s="78" t="s">
        <v>17788</v>
      </c>
      <c r="E93" s="78" t="s">
        <v>4075</v>
      </c>
      <c r="F93" s="78" t="s">
        <v>17724</v>
      </c>
      <c r="G93" s="78" t="s">
        <v>17711</v>
      </c>
      <c r="H93" s="78" t="s">
        <v>17725</v>
      </c>
      <c r="I93" s="78" t="s">
        <v>17789</v>
      </c>
      <c r="J93" s="78" t="s">
        <v>16498</v>
      </c>
      <c r="K93" s="78" t="n">
        <v>31279455</v>
      </c>
      <c r="L93" s="78" t="s">
        <v>6819</v>
      </c>
      <c r="M93" s="78" t="s">
        <v>427</v>
      </c>
      <c r="N93" s="78" t="s">
        <v>17734</v>
      </c>
      <c r="Q93" s="78" t="n">
        <v>0</v>
      </c>
      <c r="U93" s="78" t="s">
        <v>6819</v>
      </c>
      <c r="V93" s="78" t="s">
        <v>17956</v>
      </c>
      <c r="W93" s="78" t="s">
        <v>4084</v>
      </c>
      <c r="X93" s="78" t="s">
        <v>17905</v>
      </c>
      <c r="Y93" s="78" t="s">
        <v>17957</v>
      </c>
      <c r="Z93" s="78" t="s">
        <v>17794</v>
      </c>
      <c r="AA93" s="78" t="s">
        <v>17795</v>
      </c>
      <c r="AE93" s="78" t="s">
        <v>6823</v>
      </c>
      <c r="AG93" s="78" t="s">
        <v>17811</v>
      </c>
      <c r="AL93" s="78" t="s">
        <v>17718</v>
      </c>
      <c r="AM93" s="78" t="s">
        <v>17718</v>
      </c>
      <c r="AP93" s="78" t="s">
        <v>17719</v>
      </c>
      <c r="AQ93" s="78" t="n">
        <v>97223</v>
      </c>
      <c r="AR93" s="78" t="n">
        <v>1</v>
      </c>
      <c r="AS93" s="78" t="n">
        <v>44.93</v>
      </c>
      <c r="AT93" s="78" t="n">
        <v>1</v>
      </c>
      <c r="AV93" s="78" t="n">
        <v>8.08</v>
      </c>
      <c r="AY93" s="78" t="n">
        <v>3263178.54</v>
      </c>
      <c r="AZ93" s="78" t="n">
        <v>0</v>
      </c>
      <c r="BA93" s="78" t="n">
        <v>1105050.85</v>
      </c>
      <c r="BB93" s="78" t="n">
        <v>0</v>
      </c>
      <c r="BC93" s="78" t="n">
        <v>4368229.39</v>
      </c>
      <c r="BD93" s="78" t="n">
        <v>0</v>
      </c>
      <c r="BE93" s="78" t="s">
        <v>17798</v>
      </c>
      <c r="BJ93" s="78" t="s">
        <v>17721</v>
      </c>
      <c r="BK93" s="78" t="s">
        <v>17722</v>
      </c>
      <c r="BL93" s="78" t="n">
        <v>148806102</v>
      </c>
      <c r="BM93" s="78" t="s">
        <v>6820</v>
      </c>
      <c r="BN93" s="78" t="s">
        <v>17958</v>
      </c>
      <c r="BO93" s="78" t="s">
        <v>16502</v>
      </c>
    </row>
    <row r="94" customFormat="false" ht="15" hidden="true" customHeight="false" outlineLevel="0" collapsed="false">
      <c r="A94" s="82" t="n">
        <v>45291</v>
      </c>
      <c r="B94" s="78" t="s">
        <v>16497</v>
      </c>
      <c r="C94" s="78" t="s">
        <v>17734</v>
      </c>
      <c r="D94" s="78" t="s">
        <v>17788</v>
      </c>
      <c r="E94" s="78" t="s">
        <v>4075</v>
      </c>
      <c r="F94" s="78" t="s">
        <v>17724</v>
      </c>
      <c r="G94" s="78" t="s">
        <v>17711</v>
      </c>
      <c r="H94" s="78" t="s">
        <v>17725</v>
      </c>
      <c r="I94" s="78" t="s">
        <v>17789</v>
      </c>
      <c r="J94" s="78" t="s">
        <v>16498</v>
      </c>
      <c r="K94" s="78" t="n">
        <v>21002122</v>
      </c>
      <c r="L94" s="78" t="s">
        <v>4080</v>
      </c>
      <c r="M94" s="78" t="s">
        <v>347</v>
      </c>
      <c r="N94" s="78" t="s">
        <v>17734</v>
      </c>
      <c r="Q94" s="78" t="n">
        <v>0</v>
      </c>
      <c r="U94" s="78" t="s">
        <v>4080</v>
      </c>
      <c r="V94" s="78" t="s">
        <v>17959</v>
      </c>
      <c r="W94" s="78" t="s">
        <v>4084</v>
      </c>
      <c r="X94" s="78" t="s">
        <v>17960</v>
      </c>
      <c r="Y94" s="78" t="s">
        <v>17961</v>
      </c>
      <c r="Z94" s="78" t="s">
        <v>17917</v>
      </c>
      <c r="AA94" s="78" t="s">
        <v>17917</v>
      </c>
      <c r="AE94" s="78" t="s">
        <v>4083</v>
      </c>
      <c r="AG94" s="78" t="s">
        <v>17811</v>
      </c>
      <c r="AL94" s="78" t="s">
        <v>17718</v>
      </c>
      <c r="AM94" s="78" t="s">
        <v>17718</v>
      </c>
      <c r="AP94" s="78" t="s">
        <v>17719</v>
      </c>
      <c r="AQ94" s="78" t="n">
        <v>3555</v>
      </c>
      <c r="AR94" s="78" t="n">
        <v>1</v>
      </c>
      <c r="AS94" s="78" t="n">
        <v>109.32</v>
      </c>
      <c r="AT94" s="78" t="n">
        <v>1</v>
      </c>
      <c r="AV94" s="78" t="n">
        <v>8.08</v>
      </c>
      <c r="AY94" s="78" t="n">
        <v>406251.55</v>
      </c>
      <c r="AZ94" s="78" t="n">
        <v>0</v>
      </c>
      <c r="BA94" s="78" t="n">
        <v>-17618.95</v>
      </c>
      <c r="BB94" s="78" t="n">
        <v>0</v>
      </c>
      <c r="BC94" s="78" t="n">
        <v>388632.6</v>
      </c>
      <c r="BD94" s="78" t="n">
        <v>0</v>
      </c>
      <c r="BE94" s="78" t="s">
        <v>17798</v>
      </c>
      <c r="BJ94" s="78" t="s">
        <v>17721</v>
      </c>
      <c r="BK94" s="78" t="s">
        <v>17722</v>
      </c>
      <c r="BL94" s="78" t="s">
        <v>2</v>
      </c>
      <c r="BM94" s="78" t="s">
        <v>4081</v>
      </c>
      <c r="BN94" s="78" t="s">
        <v>17129</v>
      </c>
      <c r="BO94" s="78" t="s">
        <v>16502</v>
      </c>
    </row>
    <row r="95" customFormat="false" ht="15" hidden="true" customHeight="false" outlineLevel="0" collapsed="false">
      <c r="A95" s="82" t="n">
        <v>45291</v>
      </c>
      <c r="B95" s="78" t="s">
        <v>16497</v>
      </c>
      <c r="C95" s="78" t="s">
        <v>17734</v>
      </c>
      <c r="D95" s="78" t="s">
        <v>17788</v>
      </c>
      <c r="E95" s="78" t="s">
        <v>1305</v>
      </c>
      <c r="F95" s="78" t="s">
        <v>17710</v>
      </c>
      <c r="G95" s="78" t="s">
        <v>17711</v>
      </c>
      <c r="H95" s="78" t="s">
        <v>17725</v>
      </c>
      <c r="I95" s="78" t="s">
        <v>17789</v>
      </c>
      <c r="J95" s="78" t="s">
        <v>16498</v>
      </c>
      <c r="K95" s="78" t="n">
        <v>21003072</v>
      </c>
      <c r="L95" s="78" t="s">
        <v>6293</v>
      </c>
      <c r="M95" s="78" t="s">
        <v>418</v>
      </c>
      <c r="N95" s="78" t="s">
        <v>17734</v>
      </c>
      <c r="Q95" s="78" t="n">
        <v>0</v>
      </c>
      <c r="U95" s="78" t="s">
        <v>6293</v>
      </c>
      <c r="V95" s="78" t="s">
        <v>17962</v>
      </c>
      <c r="W95" s="78" t="s">
        <v>4084</v>
      </c>
      <c r="X95" s="78" t="s">
        <v>17963</v>
      </c>
      <c r="Y95" s="78" t="s">
        <v>17964</v>
      </c>
      <c r="Z95" s="78" t="s">
        <v>17917</v>
      </c>
      <c r="AA95" s="78" t="s">
        <v>17917</v>
      </c>
      <c r="AE95" s="78" t="s">
        <v>6297</v>
      </c>
      <c r="AG95" s="78" t="s">
        <v>17811</v>
      </c>
      <c r="AL95" s="78" t="s">
        <v>17718</v>
      </c>
      <c r="AM95" s="78" t="s">
        <v>17718</v>
      </c>
      <c r="AP95" s="78" t="s">
        <v>17719</v>
      </c>
      <c r="AQ95" s="78" t="n">
        <v>9005</v>
      </c>
      <c r="AR95" s="78" t="n">
        <v>1</v>
      </c>
      <c r="AS95" s="78" t="n">
        <v>166.94</v>
      </c>
      <c r="AT95" s="78" t="n">
        <v>1</v>
      </c>
      <c r="AV95" s="78" t="n">
        <v>8.08</v>
      </c>
      <c r="AY95" s="78" t="n">
        <v>1528187.22</v>
      </c>
      <c r="AZ95" s="78" t="n">
        <v>0</v>
      </c>
      <c r="BA95" s="78" t="n">
        <v>-24892.52</v>
      </c>
      <c r="BB95" s="78" t="n">
        <v>0</v>
      </c>
      <c r="BC95" s="78" t="n">
        <v>1503294.7</v>
      </c>
      <c r="BD95" s="78" t="n">
        <v>0</v>
      </c>
      <c r="BE95" s="78" t="s">
        <v>17798</v>
      </c>
      <c r="BJ95" s="78" t="s">
        <v>17721</v>
      </c>
      <c r="BK95" s="78" t="s">
        <v>17722</v>
      </c>
      <c r="BL95" s="78" t="s">
        <v>73</v>
      </c>
      <c r="BM95" s="78" t="s">
        <v>6294</v>
      </c>
      <c r="BN95" s="78" t="s">
        <v>16639</v>
      </c>
      <c r="BO95" s="78" t="s">
        <v>16502</v>
      </c>
    </row>
    <row r="96" customFormat="false" ht="15" hidden="true" customHeight="false" outlineLevel="0" collapsed="false">
      <c r="A96" s="82" t="n">
        <v>45291</v>
      </c>
      <c r="B96" s="78" t="s">
        <v>16497</v>
      </c>
      <c r="C96" s="78" t="s">
        <v>17734</v>
      </c>
      <c r="D96" s="78" t="s">
        <v>17788</v>
      </c>
      <c r="E96" s="78" t="s">
        <v>4117</v>
      </c>
      <c r="F96" s="78" t="s">
        <v>17723</v>
      </c>
      <c r="G96" s="78" t="s">
        <v>17711</v>
      </c>
      <c r="H96" s="78" t="s">
        <v>17725</v>
      </c>
      <c r="I96" s="78" t="s">
        <v>17789</v>
      </c>
      <c r="J96" s="78" t="s">
        <v>16498</v>
      </c>
      <c r="K96" s="78" t="n">
        <v>21002456</v>
      </c>
      <c r="L96" s="78" t="s">
        <v>11935</v>
      </c>
      <c r="M96" s="78" t="s">
        <v>571</v>
      </c>
      <c r="N96" s="78" t="s">
        <v>17734</v>
      </c>
      <c r="Q96" s="78" t="n">
        <v>0</v>
      </c>
      <c r="U96" s="78" t="s">
        <v>11935</v>
      </c>
      <c r="V96" s="78" t="s">
        <v>17965</v>
      </c>
      <c r="W96" s="78" t="s">
        <v>4084</v>
      </c>
      <c r="X96" s="78" t="s">
        <v>17854</v>
      </c>
      <c r="Y96" s="78" t="s">
        <v>17966</v>
      </c>
      <c r="Z96" s="78" t="s">
        <v>17856</v>
      </c>
      <c r="AA96" s="78" t="s">
        <v>17857</v>
      </c>
      <c r="AE96" s="78" t="s">
        <v>11938</v>
      </c>
      <c r="AG96" s="78" t="s">
        <v>17811</v>
      </c>
      <c r="AL96" s="78" t="s">
        <v>17718</v>
      </c>
      <c r="AM96" s="78" t="s">
        <v>17718</v>
      </c>
      <c r="AP96" s="78" t="s">
        <v>17719</v>
      </c>
      <c r="AQ96" s="78" t="n">
        <v>26499</v>
      </c>
      <c r="AR96" s="78" t="n">
        <v>1</v>
      </c>
      <c r="AS96" s="78" t="n">
        <v>81.63</v>
      </c>
      <c r="AT96" s="78" t="n">
        <v>1</v>
      </c>
      <c r="AV96" s="78" t="n">
        <v>8.08</v>
      </c>
      <c r="AY96" s="78" t="n">
        <v>2712602.27</v>
      </c>
      <c r="AZ96" s="78" t="n">
        <v>0</v>
      </c>
      <c r="BA96" s="78" t="n">
        <v>-549488.9</v>
      </c>
      <c r="BB96" s="78" t="n">
        <v>0</v>
      </c>
      <c r="BC96" s="78" t="n">
        <v>2163113.37</v>
      </c>
      <c r="BD96" s="78" t="n">
        <v>0</v>
      </c>
      <c r="BE96" s="78" t="s">
        <v>17798</v>
      </c>
      <c r="BJ96" s="78" t="s">
        <v>17721</v>
      </c>
      <c r="BK96" s="78" t="s">
        <v>17722</v>
      </c>
      <c r="BL96" s="78" t="s">
        <v>229</v>
      </c>
      <c r="BM96" s="78" t="s">
        <v>11936</v>
      </c>
      <c r="BN96" s="78" t="s">
        <v>17967</v>
      </c>
      <c r="BO96" s="78" t="s">
        <v>16502</v>
      </c>
    </row>
    <row r="97" customFormat="false" ht="15" hidden="true" customHeight="false" outlineLevel="0" collapsed="false">
      <c r="A97" s="82" t="n">
        <v>45291</v>
      </c>
      <c r="B97" s="78" t="s">
        <v>16497</v>
      </c>
      <c r="C97" s="78" t="s">
        <v>17734</v>
      </c>
      <c r="D97" s="78" t="s">
        <v>17788</v>
      </c>
      <c r="E97" s="78" t="s">
        <v>1305</v>
      </c>
      <c r="F97" s="78" t="s">
        <v>17710</v>
      </c>
      <c r="G97" s="78" t="s">
        <v>17711</v>
      </c>
      <c r="H97" s="78" t="s">
        <v>17725</v>
      </c>
      <c r="I97" s="78" t="s">
        <v>17789</v>
      </c>
      <c r="J97" s="78" t="s">
        <v>16498</v>
      </c>
      <c r="K97" s="78" t="n">
        <v>45266428</v>
      </c>
      <c r="L97" s="78" t="s">
        <v>6002</v>
      </c>
      <c r="M97" s="78" t="s">
        <v>411</v>
      </c>
      <c r="N97" s="78" t="s">
        <v>17734</v>
      </c>
      <c r="Q97" s="78" t="n">
        <v>0</v>
      </c>
      <c r="U97" s="78" t="s">
        <v>6002</v>
      </c>
      <c r="V97" s="78" t="s">
        <v>17968</v>
      </c>
      <c r="W97" s="78" t="s">
        <v>4084</v>
      </c>
      <c r="X97" s="78" t="s">
        <v>17831</v>
      </c>
      <c r="Y97" s="78" t="s">
        <v>17838</v>
      </c>
      <c r="Z97" s="78" t="s">
        <v>17809</v>
      </c>
      <c r="AA97" s="78" t="s">
        <v>17809</v>
      </c>
      <c r="AE97" s="78" t="s">
        <v>6006</v>
      </c>
      <c r="AG97" s="78" t="s">
        <v>17797</v>
      </c>
      <c r="AL97" s="78" t="s">
        <v>17718</v>
      </c>
      <c r="AM97" s="78" t="s">
        <v>17718</v>
      </c>
      <c r="AP97" s="78" t="s">
        <v>17719</v>
      </c>
      <c r="AQ97" s="78" t="n">
        <v>218449</v>
      </c>
      <c r="AR97" s="78" t="n">
        <v>1</v>
      </c>
      <c r="AS97" s="78" t="n">
        <v>62.44</v>
      </c>
      <c r="AT97" s="78" t="n">
        <v>1</v>
      </c>
      <c r="AV97" s="78" t="n">
        <v>8.08</v>
      </c>
      <c r="AY97" s="78" t="n">
        <v>12004276.05</v>
      </c>
      <c r="AZ97" s="78" t="n">
        <v>0</v>
      </c>
      <c r="BA97" s="78" t="n">
        <v>1635679.51</v>
      </c>
      <c r="BB97" s="78" t="n">
        <v>0</v>
      </c>
      <c r="BC97" s="78" t="n">
        <v>13639955.56</v>
      </c>
      <c r="BD97" s="78" t="n">
        <v>0</v>
      </c>
      <c r="BE97" s="78" t="s">
        <v>17798</v>
      </c>
      <c r="BJ97" s="78" t="s">
        <v>17721</v>
      </c>
      <c r="BK97" s="78" t="s">
        <v>17722</v>
      </c>
      <c r="BL97" s="78" t="s">
        <v>65</v>
      </c>
      <c r="BM97" s="78" t="s">
        <v>6003</v>
      </c>
      <c r="BN97" s="78" t="s">
        <v>16638</v>
      </c>
      <c r="BO97" s="78" t="s">
        <v>16502</v>
      </c>
    </row>
    <row r="98" customFormat="false" ht="15" hidden="true" customHeight="false" outlineLevel="0" collapsed="false">
      <c r="A98" s="82" t="n">
        <v>45291</v>
      </c>
      <c r="B98" s="78" t="s">
        <v>16497</v>
      </c>
      <c r="C98" s="78" t="s">
        <v>17734</v>
      </c>
      <c r="D98" s="78" t="s">
        <v>17788</v>
      </c>
      <c r="E98" s="78" t="s">
        <v>1305</v>
      </c>
      <c r="F98" s="78" t="s">
        <v>17710</v>
      </c>
      <c r="G98" s="78" t="s">
        <v>17711</v>
      </c>
      <c r="H98" s="78" t="s">
        <v>17725</v>
      </c>
      <c r="I98" s="78" t="s">
        <v>17789</v>
      </c>
      <c r="J98" s="78" t="s">
        <v>16498</v>
      </c>
      <c r="K98" s="78" t="n">
        <v>21002510</v>
      </c>
      <c r="L98" s="78" t="s">
        <v>13025</v>
      </c>
      <c r="M98" s="78" t="s">
        <v>606</v>
      </c>
      <c r="N98" s="78" t="s">
        <v>17734</v>
      </c>
      <c r="Q98" s="78" t="n">
        <v>0</v>
      </c>
      <c r="U98" s="78" t="s">
        <v>13025</v>
      </c>
      <c r="V98" s="78" t="s">
        <v>17969</v>
      </c>
      <c r="W98" s="78" t="s">
        <v>4084</v>
      </c>
      <c r="X98" s="78" t="s">
        <v>17970</v>
      </c>
      <c r="Y98" s="78" t="s">
        <v>17971</v>
      </c>
      <c r="Z98" s="78" t="s">
        <v>17802</v>
      </c>
      <c r="AA98" s="78" t="s">
        <v>17802</v>
      </c>
      <c r="AB98" s="78" t="s">
        <v>17924</v>
      </c>
      <c r="AE98" s="78" t="s">
        <v>13028</v>
      </c>
      <c r="AG98" s="78" t="s">
        <v>17811</v>
      </c>
      <c r="AL98" s="78" t="s">
        <v>17718</v>
      </c>
      <c r="AM98" s="78" t="s">
        <v>17718</v>
      </c>
      <c r="AP98" s="78" t="s">
        <v>17719</v>
      </c>
      <c r="AQ98" s="78" t="n">
        <v>18</v>
      </c>
      <c r="AR98" s="78" t="n">
        <v>1</v>
      </c>
      <c r="AS98" s="78" t="n">
        <v>159.28</v>
      </c>
      <c r="AT98" s="78" t="n">
        <v>1</v>
      </c>
      <c r="AV98" s="78" t="n">
        <v>8.08</v>
      </c>
      <c r="AY98" s="78" t="n">
        <v>2840.6</v>
      </c>
      <c r="AZ98" s="78" t="n">
        <v>0</v>
      </c>
      <c r="BA98" s="78" t="n">
        <v>26.44</v>
      </c>
      <c r="BB98" s="78" t="n">
        <v>0</v>
      </c>
      <c r="BC98" s="78" t="n">
        <v>2867.04</v>
      </c>
      <c r="BD98" s="78" t="n">
        <v>0</v>
      </c>
      <c r="BE98" s="78" t="s">
        <v>17925</v>
      </c>
      <c r="BJ98" s="78" t="s">
        <v>17721</v>
      </c>
      <c r="BK98" s="78" t="s">
        <v>17722</v>
      </c>
      <c r="BL98" s="78" t="n">
        <v>743315103</v>
      </c>
      <c r="BM98" s="78" t="s">
        <v>13026</v>
      </c>
      <c r="BN98" s="78" t="s">
        <v>17256</v>
      </c>
      <c r="BO98" s="78" t="s">
        <v>16502</v>
      </c>
    </row>
    <row r="99" customFormat="false" ht="15" hidden="true" customHeight="false" outlineLevel="0" collapsed="false">
      <c r="A99" s="82" t="n">
        <v>45291</v>
      </c>
      <c r="B99" s="78" t="s">
        <v>16497</v>
      </c>
      <c r="C99" s="78" t="s">
        <v>17734</v>
      </c>
      <c r="D99" s="78" t="s">
        <v>17788</v>
      </c>
      <c r="E99" s="78" t="s">
        <v>1305</v>
      </c>
      <c r="F99" s="78" t="s">
        <v>17710</v>
      </c>
      <c r="G99" s="78" t="s">
        <v>17711</v>
      </c>
      <c r="H99" s="78" t="s">
        <v>17725</v>
      </c>
      <c r="I99" s="78" t="s">
        <v>17789</v>
      </c>
      <c r="J99" s="78" t="s">
        <v>16498</v>
      </c>
      <c r="K99" s="78" t="n">
        <v>21002148</v>
      </c>
      <c r="L99" s="78" t="s">
        <v>5022</v>
      </c>
      <c r="M99" s="78" t="s">
        <v>16555</v>
      </c>
      <c r="N99" s="78" t="s">
        <v>17734</v>
      </c>
      <c r="Q99" s="78" t="n">
        <v>0</v>
      </c>
      <c r="U99" s="78" t="s">
        <v>5022</v>
      </c>
      <c r="V99" s="78" t="s">
        <v>17972</v>
      </c>
      <c r="W99" s="78" t="s">
        <v>4084</v>
      </c>
      <c r="X99" s="78" t="s">
        <v>17945</v>
      </c>
      <c r="Y99" s="78" t="s">
        <v>17946</v>
      </c>
      <c r="Z99" s="78" t="s">
        <v>17947</v>
      </c>
      <c r="AA99" s="78" t="s">
        <v>17857</v>
      </c>
      <c r="AE99" s="78" t="s">
        <v>5026</v>
      </c>
      <c r="AG99" s="78" t="s">
        <v>17797</v>
      </c>
      <c r="AL99" s="78" t="s">
        <v>17718</v>
      </c>
      <c r="AM99" s="78" t="s">
        <v>17718</v>
      </c>
      <c r="AP99" s="78" t="s">
        <v>17719</v>
      </c>
      <c r="AQ99" s="78" t="n">
        <v>8109</v>
      </c>
      <c r="AR99" s="78" t="n">
        <v>1</v>
      </c>
      <c r="AS99" s="78" t="n">
        <v>81.22</v>
      </c>
      <c r="AT99" s="78" t="n">
        <v>1</v>
      </c>
      <c r="AV99" s="78" t="n">
        <v>8.08</v>
      </c>
      <c r="AY99" s="78" t="n">
        <v>652669.98</v>
      </c>
      <c r="AZ99" s="78" t="n">
        <v>0</v>
      </c>
      <c r="BA99" s="78" t="n">
        <v>5943</v>
      </c>
      <c r="BB99" s="78" t="n">
        <v>0</v>
      </c>
      <c r="BC99" s="78" t="n">
        <v>658612.98</v>
      </c>
      <c r="BD99" s="78" t="n">
        <v>0</v>
      </c>
      <c r="BE99" s="78" t="s">
        <v>17798</v>
      </c>
      <c r="BJ99" s="78" t="s">
        <v>17721</v>
      </c>
      <c r="BK99" s="78" t="s">
        <v>17722</v>
      </c>
      <c r="BL99" s="78" t="n">
        <v>25537101</v>
      </c>
      <c r="BM99" s="78" t="s">
        <v>5023</v>
      </c>
      <c r="BN99" s="78" t="s">
        <v>16556</v>
      </c>
      <c r="BO99" s="78" t="s">
        <v>16502</v>
      </c>
    </row>
    <row r="100" customFormat="false" ht="15" hidden="true" customHeight="false" outlineLevel="0" collapsed="false">
      <c r="A100" s="82" t="n">
        <v>45291</v>
      </c>
      <c r="B100" s="78" t="s">
        <v>16497</v>
      </c>
      <c r="C100" s="78" t="s">
        <v>17734</v>
      </c>
      <c r="D100" s="78" t="s">
        <v>17788</v>
      </c>
      <c r="E100" s="78" t="s">
        <v>1305</v>
      </c>
      <c r="F100" s="78" t="s">
        <v>17710</v>
      </c>
      <c r="G100" s="78" t="s">
        <v>17711</v>
      </c>
      <c r="H100" s="78" t="s">
        <v>17725</v>
      </c>
      <c r="I100" s="78" t="s">
        <v>17789</v>
      </c>
      <c r="J100" s="78" t="s">
        <v>16498</v>
      </c>
      <c r="K100" s="78" t="n">
        <v>22801408</v>
      </c>
      <c r="L100" s="78" t="s">
        <v>9097</v>
      </c>
      <c r="M100" s="78" t="s">
        <v>16951</v>
      </c>
      <c r="N100" s="78" t="s">
        <v>17734</v>
      </c>
      <c r="Q100" s="78" t="n">
        <v>0</v>
      </c>
      <c r="U100" s="78" t="s">
        <v>9097</v>
      </c>
      <c r="V100" s="78" t="s">
        <v>17813</v>
      </c>
      <c r="W100" s="78" t="s">
        <v>4084</v>
      </c>
      <c r="X100" s="78" t="s">
        <v>17814</v>
      </c>
      <c r="Y100" s="78" t="s">
        <v>17815</v>
      </c>
      <c r="Z100" s="78" t="s">
        <v>17816</v>
      </c>
      <c r="AA100" s="78" t="s">
        <v>17795</v>
      </c>
      <c r="AE100" s="78" t="s">
        <v>9100</v>
      </c>
      <c r="AG100" s="78" t="s">
        <v>17811</v>
      </c>
      <c r="AL100" s="78" t="s">
        <v>17718</v>
      </c>
      <c r="AM100" s="78" t="s">
        <v>17718</v>
      </c>
      <c r="AP100" s="78" t="s">
        <v>17719</v>
      </c>
      <c r="AQ100" s="78" t="n">
        <v>55623</v>
      </c>
      <c r="AR100" s="78" t="n">
        <v>1</v>
      </c>
      <c r="AS100" s="78" t="n">
        <v>35.92</v>
      </c>
      <c r="AT100" s="78" t="n">
        <v>1</v>
      </c>
      <c r="AV100" s="78" t="n">
        <v>8.08</v>
      </c>
      <c r="AY100" s="78" t="n">
        <v>2010358.84</v>
      </c>
      <c r="AZ100" s="78" t="n">
        <v>0</v>
      </c>
      <c r="BA100" s="78" t="n">
        <v>-12380.68</v>
      </c>
      <c r="BB100" s="78" t="n">
        <v>0</v>
      </c>
      <c r="BC100" s="78" t="n">
        <v>1997978.16</v>
      </c>
      <c r="BD100" s="78" t="n">
        <v>0</v>
      </c>
      <c r="BE100" s="78" t="s">
        <v>17798</v>
      </c>
      <c r="BJ100" s="78" t="s">
        <v>17721</v>
      </c>
      <c r="BK100" s="78" t="s">
        <v>17722</v>
      </c>
      <c r="BL100" s="78" t="s">
        <v>146</v>
      </c>
      <c r="BM100" s="78" t="s">
        <v>9098</v>
      </c>
      <c r="BN100" s="78" t="s">
        <v>16952</v>
      </c>
      <c r="BO100" s="78" t="s">
        <v>16502</v>
      </c>
    </row>
    <row r="101" customFormat="false" ht="15" hidden="true" customHeight="false" outlineLevel="0" collapsed="false">
      <c r="A101" s="82" t="n">
        <v>45291</v>
      </c>
      <c r="B101" s="78" t="s">
        <v>16497</v>
      </c>
      <c r="C101" s="78" t="s">
        <v>17734</v>
      </c>
      <c r="D101" s="78" t="s">
        <v>17788</v>
      </c>
      <c r="E101" s="78" t="s">
        <v>1305</v>
      </c>
      <c r="F101" s="78" t="s">
        <v>17710</v>
      </c>
      <c r="G101" s="78" t="s">
        <v>17711</v>
      </c>
      <c r="H101" s="78" t="s">
        <v>17725</v>
      </c>
      <c r="I101" s="78" t="s">
        <v>17789</v>
      </c>
      <c r="J101" s="78" t="s">
        <v>16498</v>
      </c>
      <c r="K101" s="78" t="n">
        <v>21002358</v>
      </c>
      <c r="L101" s="78" t="s">
        <v>9622</v>
      </c>
      <c r="M101" s="78" t="s">
        <v>504</v>
      </c>
      <c r="N101" s="78" t="s">
        <v>17734</v>
      </c>
      <c r="Q101" s="78" t="n">
        <v>0</v>
      </c>
      <c r="U101" s="78" t="s">
        <v>9622</v>
      </c>
      <c r="V101" s="78" t="s">
        <v>17973</v>
      </c>
      <c r="W101" s="78" t="s">
        <v>4084</v>
      </c>
      <c r="X101" s="78" t="s">
        <v>17854</v>
      </c>
      <c r="Y101" s="78" t="s">
        <v>17855</v>
      </c>
      <c r="Z101" s="78" t="s">
        <v>17856</v>
      </c>
      <c r="AA101" s="78" t="s">
        <v>17857</v>
      </c>
      <c r="AE101" s="78" t="s">
        <v>9625</v>
      </c>
      <c r="AG101" s="78" t="s">
        <v>17811</v>
      </c>
      <c r="AL101" s="78" t="s">
        <v>17718</v>
      </c>
      <c r="AM101" s="78" t="s">
        <v>17718</v>
      </c>
      <c r="AP101" s="78" t="s">
        <v>17719</v>
      </c>
      <c r="AQ101" s="78" t="n">
        <v>144032</v>
      </c>
      <c r="AR101" s="78" t="n">
        <v>1</v>
      </c>
      <c r="AS101" s="78" t="n">
        <v>144.16</v>
      </c>
      <c r="AT101" s="78" t="n">
        <v>1</v>
      </c>
      <c r="AV101" s="78" t="n">
        <v>8.08</v>
      </c>
      <c r="AY101" s="78" t="n">
        <v>20269451.55</v>
      </c>
      <c r="AZ101" s="78" t="n">
        <v>0</v>
      </c>
      <c r="BA101" s="78" t="n">
        <v>494201.57</v>
      </c>
      <c r="BB101" s="78" t="n">
        <v>0</v>
      </c>
      <c r="BC101" s="78" t="n">
        <v>20763653.12</v>
      </c>
      <c r="BD101" s="78" t="n">
        <v>0</v>
      </c>
      <c r="BE101" s="78" t="s">
        <v>17798</v>
      </c>
      <c r="BJ101" s="78" t="s">
        <v>17721</v>
      </c>
      <c r="BK101" s="78" t="s">
        <v>17722</v>
      </c>
      <c r="BL101" s="78" t="s">
        <v>162</v>
      </c>
      <c r="BM101" s="78" t="s">
        <v>9623</v>
      </c>
      <c r="BN101" s="78" t="s">
        <v>17974</v>
      </c>
      <c r="BO101" s="78" t="s">
        <v>16502</v>
      </c>
    </row>
    <row r="102" customFormat="false" ht="15" hidden="true" customHeight="false" outlineLevel="0" collapsed="false">
      <c r="A102" s="82" t="n">
        <v>45291</v>
      </c>
      <c r="B102" s="78" t="s">
        <v>16497</v>
      </c>
      <c r="C102" s="78" t="s">
        <v>17734</v>
      </c>
      <c r="D102" s="78" t="s">
        <v>17788</v>
      </c>
      <c r="E102" s="78" t="s">
        <v>1305</v>
      </c>
      <c r="F102" s="78" t="s">
        <v>17710</v>
      </c>
      <c r="G102" s="78" t="s">
        <v>17711</v>
      </c>
      <c r="H102" s="78" t="s">
        <v>17725</v>
      </c>
      <c r="I102" s="78" t="s">
        <v>17789</v>
      </c>
      <c r="J102" s="78" t="s">
        <v>16498</v>
      </c>
      <c r="K102" s="78" t="n">
        <v>21002343</v>
      </c>
      <c r="L102" s="78" t="s">
        <v>9178</v>
      </c>
      <c r="M102" s="78" t="s">
        <v>491</v>
      </c>
      <c r="N102" s="78" t="s">
        <v>17734</v>
      </c>
      <c r="Q102" s="78" t="n">
        <v>0</v>
      </c>
      <c r="U102" s="78" t="s">
        <v>9178</v>
      </c>
      <c r="V102" s="78" t="s">
        <v>17975</v>
      </c>
      <c r="W102" s="78" t="s">
        <v>4084</v>
      </c>
      <c r="X102" s="78" t="s">
        <v>17976</v>
      </c>
      <c r="Y102" s="78" t="s">
        <v>17977</v>
      </c>
      <c r="Z102" s="78" t="s">
        <v>17794</v>
      </c>
      <c r="AA102" s="78" t="s">
        <v>17795</v>
      </c>
      <c r="AE102" s="78" t="s">
        <v>9182</v>
      </c>
      <c r="AG102" s="78" t="s">
        <v>17797</v>
      </c>
      <c r="AL102" s="78" t="s">
        <v>17718</v>
      </c>
      <c r="AM102" s="78" t="s">
        <v>17718</v>
      </c>
      <c r="AP102" s="78" t="s">
        <v>17719</v>
      </c>
      <c r="AQ102" s="78" t="n">
        <v>2102</v>
      </c>
      <c r="AR102" s="78" t="n">
        <v>1</v>
      </c>
      <c r="AS102" s="78" t="n">
        <v>81.01</v>
      </c>
      <c r="AT102" s="78" t="n">
        <v>1</v>
      </c>
      <c r="AV102" s="78" t="n">
        <v>8.08</v>
      </c>
      <c r="AY102" s="78" t="n">
        <v>168826.14</v>
      </c>
      <c r="AZ102" s="78" t="n">
        <v>0</v>
      </c>
      <c r="BA102" s="78" t="n">
        <v>1456.88</v>
      </c>
      <c r="BB102" s="78" t="n">
        <v>0</v>
      </c>
      <c r="BC102" s="78" t="n">
        <v>170283.02</v>
      </c>
      <c r="BD102" s="78" t="n">
        <v>0</v>
      </c>
      <c r="BE102" s="78" t="s">
        <v>17798</v>
      </c>
      <c r="BJ102" s="78" t="s">
        <v>17721</v>
      </c>
      <c r="BK102" s="78" t="s">
        <v>17722</v>
      </c>
      <c r="BL102" s="78" t="n">
        <v>375558103</v>
      </c>
      <c r="BM102" s="78" t="s">
        <v>9179</v>
      </c>
      <c r="BN102" s="78" t="s">
        <v>16945</v>
      </c>
      <c r="BO102" s="78" t="s">
        <v>16502</v>
      </c>
    </row>
    <row r="103" customFormat="false" ht="15" hidden="true" customHeight="false" outlineLevel="0" collapsed="false">
      <c r="A103" s="82" t="n">
        <v>45291</v>
      </c>
      <c r="B103" s="78" t="s">
        <v>16497</v>
      </c>
      <c r="C103" s="78" t="s">
        <v>17734</v>
      </c>
      <c r="D103" s="78" t="s">
        <v>17788</v>
      </c>
      <c r="E103" s="78" t="s">
        <v>1305</v>
      </c>
      <c r="F103" s="78" t="s">
        <v>17710</v>
      </c>
      <c r="G103" s="78" t="s">
        <v>17711</v>
      </c>
      <c r="H103" s="78" t="s">
        <v>17725</v>
      </c>
      <c r="I103" s="78" t="s">
        <v>17789</v>
      </c>
      <c r="J103" s="78" t="s">
        <v>16498</v>
      </c>
      <c r="K103" s="78" t="n">
        <v>21002558</v>
      </c>
      <c r="L103" s="78" t="s">
        <v>14272</v>
      </c>
      <c r="M103" s="78" t="s">
        <v>641</v>
      </c>
      <c r="N103" s="78" t="s">
        <v>17734</v>
      </c>
      <c r="Q103" s="78" t="n">
        <v>0</v>
      </c>
      <c r="U103" s="78" t="s">
        <v>14272</v>
      </c>
      <c r="V103" s="78" t="s">
        <v>17978</v>
      </c>
      <c r="W103" s="78" t="s">
        <v>4084</v>
      </c>
      <c r="X103" s="78" t="s">
        <v>17979</v>
      </c>
      <c r="Y103" s="78" t="s">
        <v>17980</v>
      </c>
      <c r="Z103" s="78" t="s">
        <v>17816</v>
      </c>
      <c r="AA103" s="78" t="s">
        <v>17795</v>
      </c>
      <c r="AE103" s="78" t="s">
        <v>14276</v>
      </c>
      <c r="AG103" s="78" t="s">
        <v>17797</v>
      </c>
      <c r="AL103" s="78" t="s">
        <v>17718</v>
      </c>
      <c r="AM103" s="78" t="s">
        <v>17718</v>
      </c>
      <c r="AP103" s="78" t="s">
        <v>17719</v>
      </c>
      <c r="AQ103" s="78" t="n">
        <v>2354</v>
      </c>
      <c r="AR103" s="78" t="n">
        <v>1</v>
      </c>
      <c r="AS103" s="78" t="n">
        <v>96.01</v>
      </c>
      <c r="AT103" s="78" t="n">
        <v>1</v>
      </c>
      <c r="AV103" s="78" t="n">
        <v>8.08</v>
      </c>
      <c r="AY103" s="78" t="n">
        <v>224610.7</v>
      </c>
      <c r="AZ103" s="78" t="n">
        <v>0</v>
      </c>
      <c r="BA103" s="78" t="n">
        <v>1396.84</v>
      </c>
      <c r="BB103" s="78" t="n">
        <v>0</v>
      </c>
      <c r="BC103" s="78" t="n">
        <v>226007.54</v>
      </c>
      <c r="BD103" s="78" t="n">
        <v>0</v>
      </c>
      <c r="BE103" s="78" t="s">
        <v>17798</v>
      </c>
      <c r="BJ103" s="78" t="s">
        <v>17721</v>
      </c>
      <c r="BK103" s="78" t="s">
        <v>17722</v>
      </c>
      <c r="BL103" s="78" t="n">
        <v>855244109</v>
      </c>
      <c r="BM103" s="78" t="s">
        <v>14273</v>
      </c>
      <c r="BN103" s="78" t="s">
        <v>17332</v>
      </c>
      <c r="BO103" s="78" t="s">
        <v>16502</v>
      </c>
    </row>
    <row r="104" customFormat="false" ht="15" hidden="true" customHeight="false" outlineLevel="0" collapsed="false">
      <c r="A104" s="82" t="n">
        <v>45291</v>
      </c>
      <c r="B104" s="78" t="s">
        <v>16497</v>
      </c>
      <c r="C104" s="78" t="s">
        <v>17734</v>
      </c>
      <c r="D104" s="78" t="s">
        <v>17788</v>
      </c>
      <c r="E104" s="78" t="s">
        <v>1305</v>
      </c>
      <c r="F104" s="78" t="s">
        <v>17710</v>
      </c>
      <c r="G104" s="78" t="s">
        <v>17711</v>
      </c>
      <c r="H104" s="78" t="s">
        <v>17725</v>
      </c>
      <c r="I104" s="78" t="s">
        <v>17789</v>
      </c>
      <c r="J104" s="78" t="s">
        <v>16498</v>
      </c>
      <c r="K104" s="78" t="n">
        <v>21002122</v>
      </c>
      <c r="L104" s="78" t="s">
        <v>4080</v>
      </c>
      <c r="M104" s="78" t="s">
        <v>347</v>
      </c>
      <c r="N104" s="78" t="s">
        <v>17734</v>
      </c>
      <c r="Q104" s="78" t="n">
        <v>0</v>
      </c>
      <c r="U104" s="78" t="s">
        <v>4080</v>
      </c>
      <c r="V104" s="78" t="s">
        <v>17959</v>
      </c>
      <c r="W104" s="78" t="s">
        <v>4084</v>
      </c>
      <c r="X104" s="78" t="s">
        <v>17960</v>
      </c>
      <c r="Y104" s="78" t="s">
        <v>17961</v>
      </c>
      <c r="Z104" s="78" t="s">
        <v>17917</v>
      </c>
      <c r="AA104" s="78" t="s">
        <v>17917</v>
      </c>
      <c r="AE104" s="78" t="s">
        <v>4083</v>
      </c>
      <c r="AG104" s="78" t="s">
        <v>17811</v>
      </c>
      <c r="AL104" s="78" t="s">
        <v>17718</v>
      </c>
      <c r="AM104" s="78" t="s">
        <v>17718</v>
      </c>
      <c r="AP104" s="78" t="s">
        <v>17719</v>
      </c>
      <c r="AQ104" s="78" t="n">
        <v>1445</v>
      </c>
      <c r="AR104" s="78" t="n">
        <v>1</v>
      </c>
      <c r="AS104" s="78" t="n">
        <v>109.32</v>
      </c>
      <c r="AT104" s="78" t="n">
        <v>1</v>
      </c>
      <c r="AV104" s="78" t="n">
        <v>8.08</v>
      </c>
      <c r="AY104" s="78" t="n">
        <v>143214.22</v>
      </c>
      <c r="AZ104" s="78" t="n">
        <v>0</v>
      </c>
      <c r="BA104" s="78" t="n">
        <v>14753.18</v>
      </c>
      <c r="BB104" s="78" t="n">
        <v>0</v>
      </c>
      <c r="BC104" s="78" t="n">
        <v>157967.4</v>
      </c>
      <c r="BD104" s="78" t="n">
        <v>0</v>
      </c>
      <c r="BE104" s="78" t="s">
        <v>17798</v>
      </c>
      <c r="BJ104" s="78" t="s">
        <v>17721</v>
      </c>
      <c r="BK104" s="78" t="s">
        <v>17722</v>
      </c>
      <c r="BL104" s="78" t="s">
        <v>2</v>
      </c>
      <c r="BM104" s="78" t="s">
        <v>4081</v>
      </c>
      <c r="BN104" s="78" t="s">
        <v>17129</v>
      </c>
      <c r="BO104" s="78" t="s">
        <v>16502</v>
      </c>
    </row>
    <row r="105" customFormat="false" ht="15" hidden="true" customHeight="false" outlineLevel="0" collapsed="false">
      <c r="A105" s="82" t="n">
        <v>45291</v>
      </c>
      <c r="B105" s="78" t="s">
        <v>16497</v>
      </c>
      <c r="C105" s="78" t="s">
        <v>17734</v>
      </c>
      <c r="D105" s="78" t="s">
        <v>17788</v>
      </c>
      <c r="E105" s="78" t="s">
        <v>1305</v>
      </c>
      <c r="F105" s="78" t="s">
        <v>17710</v>
      </c>
      <c r="G105" s="78" t="s">
        <v>17711</v>
      </c>
      <c r="H105" s="78" t="s">
        <v>17725</v>
      </c>
      <c r="I105" s="78" t="s">
        <v>17789</v>
      </c>
      <c r="J105" s="78" t="s">
        <v>16498</v>
      </c>
      <c r="K105" s="78" t="n">
        <v>21069508</v>
      </c>
      <c r="L105" s="78" t="s">
        <v>10663</v>
      </c>
      <c r="M105" s="78" t="s">
        <v>535</v>
      </c>
      <c r="N105" s="78" t="s">
        <v>17734</v>
      </c>
      <c r="Q105" s="78" t="n">
        <v>0</v>
      </c>
      <c r="U105" s="78" t="s">
        <v>10663</v>
      </c>
      <c r="V105" s="78" t="s">
        <v>17981</v>
      </c>
      <c r="W105" s="78" t="s">
        <v>4084</v>
      </c>
      <c r="X105" s="78" t="s">
        <v>17982</v>
      </c>
      <c r="Y105" s="78" t="s">
        <v>17983</v>
      </c>
      <c r="Z105" s="78" t="s">
        <v>17816</v>
      </c>
      <c r="AA105" s="78" t="s">
        <v>17795</v>
      </c>
      <c r="AE105" s="78" t="s">
        <v>10666</v>
      </c>
      <c r="AG105" s="78" t="s">
        <v>17811</v>
      </c>
      <c r="AL105" s="78" t="s">
        <v>17718</v>
      </c>
      <c r="AM105" s="78" t="s">
        <v>17718</v>
      </c>
      <c r="AP105" s="78" t="s">
        <v>17719</v>
      </c>
      <c r="AQ105" s="78" t="n">
        <v>6586</v>
      </c>
      <c r="AR105" s="78" t="n">
        <v>1</v>
      </c>
      <c r="AS105" s="78" t="n">
        <v>49.21</v>
      </c>
      <c r="AT105" s="78" t="n">
        <v>1</v>
      </c>
      <c r="AV105" s="78" t="n">
        <v>8.08</v>
      </c>
      <c r="AY105" s="78" t="n">
        <v>291613.4</v>
      </c>
      <c r="AZ105" s="78" t="n">
        <v>0</v>
      </c>
      <c r="BA105" s="78" t="n">
        <v>32483.66</v>
      </c>
      <c r="BB105" s="78" t="n">
        <v>0</v>
      </c>
      <c r="BC105" s="78" t="n">
        <v>324097.06</v>
      </c>
      <c r="BD105" s="78" t="n">
        <v>0</v>
      </c>
      <c r="BE105" s="78" t="s">
        <v>17798</v>
      </c>
      <c r="BJ105" s="78" t="s">
        <v>17721</v>
      </c>
      <c r="BK105" s="78" t="s">
        <v>17722</v>
      </c>
      <c r="BL105" s="78" t="n">
        <v>517834107</v>
      </c>
      <c r="BM105" s="78" t="s">
        <v>10664</v>
      </c>
      <c r="BN105" s="78" t="s">
        <v>17081</v>
      </c>
      <c r="BO105" s="78" t="s">
        <v>16502</v>
      </c>
    </row>
    <row r="106" customFormat="false" ht="15" hidden="true" customHeight="false" outlineLevel="0" collapsed="false">
      <c r="A106" s="82" t="n">
        <v>45291</v>
      </c>
      <c r="B106" s="78" t="s">
        <v>16497</v>
      </c>
      <c r="C106" s="78" t="s">
        <v>17734</v>
      </c>
      <c r="D106" s="78" t="s">
        <v>17788</v>
      </c>
      <c r="E106" s="78" t="s">
        <v>1305</v>
      </c>
      <c r="F106" s="78" t="s">
        <v>17710</v>
      </c>
      <c r="G106" s="78" t="s">
        <v>17711</v>
      </c>
      <c r="H106" s="78" t="s">
        <v>17725</v>
      </c>
      <c r="I106" s="78" t="s">
        <v>17789</v>
      </c>
      <c r="J106" s="78" t="s">
        <v>16498</v>
      </c>
      <c r="K106" s="78" t="n">
        <v>21002538</v>
      </c>
      <c r="L106" s="78" t="s">
        <v>13816</v>
      </c>
      <c r="M106" s="78" t="s">
        <v>624</v>
      </c>
      <c r="N106" s="78" t="s">
        <v>17734</v>
      </c>
      <c r="Q106" s="78" t="n">
        <v>0</v>
      </c>
      <c r="U106" s="78" t="s">
        <v>13816</v>
      </c>
      <c r="V106" s="78" t="s">
        <v>17984</v>
      </c>
      <c r="W106" s="78" t="s">
        <v>4084</v>
      </c>
      <c r="X106" s="78" t="s">
        <v>17985</v>
      </c>
      <c r="Y106" s="78" t="s">
        <v>17986</v>
      </c>
      <c r="Z106" s="78" t="s">
        <v>17856</v>
      </c>
      <c r="AA106" s="78" t="s">
        <v>17857</v>
      </c>
      <c r="AE106" s="78" t="s">
        <v>13819</v>
      </c>
      <c r="AG106" s="78" t="s">
        <v>17811</v>
      </c>
      <c r="AL106" s="78" t="s">
        <v>17718</v>
      </c>
      <c r="AM106" s="78" t="s">
        <v>17718</v>
      </c>
      <c r="AP106" s="78" t="s">
        <v>17719</v>
      </c>
      <c r="AQ106" s="78" t="n">
        <v>1588</v>
      </c>
      <c r="AR106" s="78" t="n">
        <v>1</v>
      </c>
      <c r="AS106" s="78" t="n">
        <v>52.04</v>
      </c>
      <c r="AT106" s="78" t="n">
        <v>1</v>
      </c>
      <c r="AV106" s="78" t="n">
        <v>8.08</v>
      </c>
      <c r="AY106" s="78" t="n">
        <v>82780.37</v>
      </c>
      <c r="AZ106" s="78" t="n">
        <v>0</v>
      </c>
      <c r="BA106" s="78" t="n">
        <v>-140.85</v>
      </c>
      <c r="BB106" s="78" t="n">
        <v>10711.25</v>
      </c>
      <c r="BC106" s="78" t="n">
        <v>82639.52</v>
      </c>
      <c r="BD106" s="78" t="n">
        <v>0</v>
      </c>
      <c r="BE106" s="78" t="s">
        <v>17798</v>
      </c>
      <c r="BJ106" s="78" t="s">
        <v>17721</v>
      </c>
      <c r="BK106" s="78" t="s">
        <v>17722</v>
      </c>
      <c r="BL106" s="78" t="n">
        <v>806857108</v>
      </c>
      <c r="BM106" s="78" t="s">
        <v>13817</v>
      </c>
      <c r="BN106" s="78" t="s">
        <v>17354</v>
      </c>
      <c r="BO106" s="78" t="s">
        <v>16502</v>
      </c>
    </row>
    <row r="107" customFormat="false" ht="15" hidden="true" customHeight="false" outlineLevel="0" collapsed="false">
      <c r="A107" s="82" t="n">
        <v>45291</v>
      </c>
      <c r="B107" s="78" t="s">
        <v>16497</v>
      </c>
      <c r="C107" s="78" t="s">
        <v>17734</v>
      </c>
      <c r="D107" s="78" t="s">
        <v>17788</v>
      </c>
      <c r="E107" s="78" t="s">
        <v>1305</v>
      </c>
      <c r="F107" s="78" t="s">
        <v>17710</v>
      </c>
      <c r="G107" s="78" t="s">
        <v>17711</v>
      </c>
      <c r="H107" s="78" t="s">
        <v>17725</v>
      </c>
      <c r="I107" s="78" t="s">
        <v>17789</v>
      </c>
      <c r="J107" s="78" t="s">
        <v>16498</v>
      </c>
      <c r="K107" s="78" t="n">
        <v>21002489</v>
      </c>
      <c r="L107" s="78" t="s">
        <v>12701</v>
      </c>
      <c r="M107" s="78" t="s">
        <v>17257</v>
      </c>
      <c r="N107" s="78" t="s">
        <v>17734</v>
      </c>
      <c r="Q107" s="78" t="n">
        <v>0</v>
      </c>
      <c r="U107" s="78" t="s">
        <v>12701</v>
      </c>
      <c r="V107" s="78" t="s">
        <v>17987</v>
      </c>
      <c r="W107" s="78" t="s">
        <v>4084</v>
      </c>
      <c r="X107" s="78" t="s">
        <v>17960</v>
      </c>
      <c r="Y107" s="78" t="s">
        <v>17961</v>
      </c>
      <c r="Z107" s="78" t="s">
        <v>17917</v>
      </c>
      <c r="AA107" s="78" t="s">
        <v>17917</v>
      </c>
      <c r="AE107" s="78" t="s">
        <v>12704</v>
      </c>
      <c r="AG107" s="78" t="s">
        <v>17811</v>
      </c>
      <c r="AL107" s="78" t="s">
        <v>17718</v>
      </c>
      <c r="AM107" s="78" t="s">
        <v>17718</v>
      </c>
      <c r="AP107" s="78" t="s">
        <v>17719</v>
      </c>
      <c r="AQ107" s="78" t="n">
        <v>82</v>
      </c>
      <c r="AR107" s="78" t="n">
        <v>1</v>
      </c>
      <c r="AS107" s="78" t="n">
        <v>460.7</v>
      </c>
      <c r="AT107" s="78" t="n">
        <v>1</v>
      </c>
      <c r="AV107" s="78" t="n">
        <v>8.08</v>
      </c>
      <c r="AY107" s="78" t="n">
        <v>37775.15</v>
      </c>
      <c r="AZ107" s="78" t="n">
        <v>0</v>
      </c>
      <c r="BA107" s="78" t="n">
        <v>2.25</v>
      </c>
      <c r="BB107" s="78" t="n">
        <v>0</v>
      </c>
      <c r="BC107" s="78" t="n">
        <v>37777.4</v>
      </c>
      <c r="BD107" s="78" t="n">
        <v>0</v>
      </c>
      <c r="BE107" s="78" t="s">
        <v>17798</v>
      </c>
      <c r="BJ107" s="78" t="s">
        <v>17721</v>
      </c>
      <c r="BK107" s="78" t="s">
        <v>17722</v>
      </c>
      <c r="BL107" s="78" t="n">
        <v>701094104</v>
      </c>
      <c r="BM107" s="78" t="s">
        <v>12702</v>
      </c>
      <c r="BN107" s="78" t="s">
        <v>17258</v>
      </c>
      <c r="BO107" s="78" t="s">
        <v>16502</v>
      </c>
    </row>
    <row r="108" customFormat="false" ht="15" hidden="true" customHeight="false" outlineLevel="0" collapsed="false">
      <c r="A108" s="82" t="n">
        <v>45291</v>
      </c>
      <c r="B108" s="78" t="s">
        <v>16497</v>
      </c>
      <c r="C108" s="78" t="s">
        <v>17734</v>
      </c>
      <c r="D108" s="78" t="s">
        <v>17788</v>
      </c>
      <c r="E108" s="78" t="s">
        <v>1305</v>
      </c>
      <c r="F108" s="78" t="s">
        <v>17710</v>
      </c>
      <c r="G108" s="78" t="s">
        <v>17711</v>
      </c>
      <c r="H108" s="78" t="s">
        <v>17725</v>
      </c>
      <c r="I108" s="78" t="s">
        <v>17789</v>
      </c>
      <c r="J108" s="78" t="s">
        <v>16498</v>
      </c>
      <c r="K108" s="78" t="n">
        <v>21070194</v>
      </c>
      <c r="L108" s="78" t="s">
        <v>12202</v>
      </c>
      <c r="M108" s="78" t="s">
        <v>17220</v>
      </c>
      <c r="N108" s="78" t="s">
        <v>17734</v>
      </c>
      <c r="Q108" s="78" t="n">
        <v>0</v>
      </c>
      <c r="U108" s="78" t="s">
        <v>12202</v>
      </c>
      <c r="V108" s="78" t="s">
        <v>17988</v>
      </c>
      <c r="W108" s="78" t="s">
        <v>4084</v>
      </c>
      <c r="X108" s="78" t="s">
        <v>17979</v>
      </c>
      <c r="Y108" s="78" t="s">
        <v>17989</v>
      </c>
      <c r="Z108" s="78" t="s">
        <v>17816</v>
      </c>
      <c r="AA108" s="78" t="s">
        <v>17795</v>
      </c>
      <c r="AE108" s="78" t="s">
        <v>12206</v>
      </c>
      <c r="AG108" s="78" t="s">
        <v>17797</v>
      </c>
      <c r="AL108" s="78" t="s">
        <v>17718</v>
      </c>
      <c r="AM108" s="78" t="s">
        <v>17718</v>
      </c>
      <c r="AP108" s="78" t="s">
        <v>17719</v>
      </c>
      <c r="AQ108" s="78" t="n">
        <v>72</v>
      </c>
      <c r="AR108" s="78" t="n">
        <v>1</v>
      </c>
      <c r="AS108" s="78" t="n">
        <v>950.08</v>
      </c>
      <c r="AT108" s="78" t="n">
        <v>1</v>
      </c>
      <c r="AV108" s="78" t="n">
        <v>8.08</v>
      </c>
      <c r="AY108" s="78" t="n">
        <v>67815.03</v>
      </c>
      <c r="AZ108" s="78" t="n">
        <v>0</v>
      </c>
      <c r="BA108" s="78" t="n">
        <v>590.73</v>
      </c>
      <c r="BB108" s="78" t="n">
        <v>0</v>
      </c>
      <c r="BC108" s="78" t="n">
        <v>68405.76</v>
      </c>
      <c r="BD108" s="78" t="n">
        <v>0</v>
      </c>
      <c r="BE108" s="78" t="s">
        <v>17798</v>
      </c>
      <c r="BJ108" s="78" t="s">
        <v>17721</v>
      </c>
      <c r="BK108" s="78" t="s">
        <v>17722</v>
      </c>
      <c r="BL108" s="78" t="s">
        <v>241</v>
      </c>
      <c r="BM108" s="78" t="s">
        <v>12203</v>
      </c>
      <c r="BN108" s="78" t="s">
        <v>17221</v>
      </c>
      <c r="BO108" s="78" t="s">
        <v>16502</v>
      </c>
    </row>
    <row r="109" customFormat="false" ht="15" hidden="true" customHeight="false" outlineLevel="0" collapsed="false">
      <c r="A109" s="82" t="n">
        <v>45291</v>
      </c>
      <c r="B109" s="78" t="s">
        <v>16497</v>
      </c>
      <c r="C109" s="78" t="s">
        <v>17734</v>
      </c>
      <c r="D109" s="78" t="s">
        <v>17788</v>
      </c>
      <c r="E109" s="78" t="s">
        <v>1305</v>
      </c>
      <c r="F109" s="78" t="s">
        <v>17710</v>
      </c>
      <c r="G109" s="78" t="s">
        <v>17711</v>
      </c>
      <c r="H109" s="78" t="s">
        <v>17725</v>
      </c>
      <c r="I109" s="78" t="s">
        <v>17789</v>
      </c>
      <c r="J109" s="78" t="s">
        <v>16498</v>
      </c>
      <c r="K109" s="78" t="n">
        <v>21002442</v>
      </c>
      <c r="L109" s="78" t="s">
        <v>11402</v>
      </c>
      <c r="M109" s="78" t="s">
        <v>560</v>
      </c>
      <c r="N109" s="78" t="s">
        <v>17734</v>
      </c>
      <c r="Q109" s="78" t="n">
        <v>0</v>
      </c>
      <c r="U109" s="78" t="s">
        <v>11402</v>
      </c>
      <c r="V109" s="78" t="s">
        <v>17990</v>
      </c>
      <c r="W109" s="78" t="s">
        <v>4084</v>
      </c>
      <c r="X109" s="78" t="s">
        <v>17970</v>
      </c>
      <c r="Y109" s="78" t="s">
        <v>17991</v>
      </c>
      <c r="Z109" s="78" t="s">
        <v>17802</v>
      </c>
      <c r="AA109" s="78" t="s">
        <v>17802</v>
      </c>
      <c r="AB109" s="78" t="s">
        <v>17924</v>
      </c>
      <c r="AE109" s="78" t="s">
        <v>11405</v>
      </c>
      <c r="AG109" s="78" t="s">
        <v>17811</v>
      </c>
      <c r="AL109" s="78" t="s">
        <v>17718</v>
      </c>
      <c r="AM109" s="78" t="s">
        <v>17718</v>
      </c>
      <c r="AP109" s="78" t="s">
        <v>17719</v>
      </c>
      <c r="AQ109" s="78" t="n">
        <v>9920</v>
      </c>
      <c r="AR109" s="78" t="n">
        <v>1</v>
      </c>
      <c r="AS109" s="78" t="n">
        <v>66.13</v>
      </c>
      <c r="AT109" s="78" t="n">
        <v>1</v>
      </c>
      <c r="AV109" s="78" t="n">
        <v>8.08</v>
      </c>
      <c r="AY109" s="78" t="n">
        <v>655486.94</v>
      </c>
      <c r="AZ109" s="78" t="n">
        <v>0</v>
      </c>
      <c r="BA109" s="78" t="n">
        <v>522.66</v>
      </c>
      <c r="BB109" s="78" t="n">
        <v>0</v>
      </c>
      <c r="BC109" s="78" t="n">
        <v>656009.6</v>
      </c>
      <c r="BD109" s="78" t="n">
        <v>0</v>
      </c>
      <c r="BE109" s="78" t="s">
        <v>17925</v>
      </c>
      <c r="BJ109" s="78" t="s">
        <v>17721</v>
      </c>
      <c r="BK109" s="78" t="s">
        <v>17722</v>
      </c>
      <c r="BL109" s="78" t="s">
        <v>218</v>
      </c>
      <c r="BM109" s="78" t="s">
        <v>11403</v>
      </c>
      <c r="BN109" s="78" t="s">
        <v>17111</v>
      </c>
      <c r="BO109" s="78" t="s">
        <v>16502</v>
      </c>
    </row>
    <row r="110" customFormat="false" ht="15" hidden="true" customHeight="false" outlineLevel="0" collapsed="false">
      <c r="A110" s="82" t="n">
        <v>45291</v>
      </c>
      <c r="B110" s="78" t="s">
        <v>16497</v>
      </c>
      <c r="C110" s="78" t="s">
        <v>17734</v>
      </c>
      <c r="D110" s="78" t="s">
        <v>17788</v>
      </c>
      <c r="E110" s="78" t="s">
        <v>4117</v>
      </c>
      <c r="F110" s="78" t="s">
        <v>17723</v>
      </c>
      <c r="G110" s="78" t="s">
        <v>17711</v>
      </c>
      <c r="H110" s="78" t="s">
        <v>17725</v>
      </c>
      <c r="I110" s="78" t="s">
        <v>17789</v>
      </c>
      <c r="J110" s="78" t="s">
        <v>16498</v>
      </c>
      <c r="K110" s="78" t="n">
        <v>49991962</v>
      </c>
      <c r="L110" s="78" t="s">
        <v>8838</v>
      </c>
      <c r="M110" s="78" t="s">
        <v>17992</v>
      </c>
      <c r="N110" s="78" t="s">
        <v>17734</v>
      </c>
      <c r="Q110" s="78" t="n">
        <v>0</v>
      </c>
      <c r="U110" s="78" t="s">
        <v>8838</v>
      </c>
      <c r="V110" s="78" t="s">
        <v>17993</v>
      </c>
      <c r="W110" s="78" t="s">
        <v>4084</v>
      </c>
      <c r="X110" s="78" t="s">
        <v>17922</v>
      </c>
      <c r="Y110" s="78" t="s">
        <v>17994</v>
      </c>
      <c r="Z110" s="78" t="s">
        <v>17802</v>
      </c>
      <c r="AA110" s="78" t="s">
        <v>17802</v>
      </c>
      <c r="AE110" s="78" t="s">
        <v>8842</v>
      </c>
      <c r="AG110" s="78" t="s">
        <v>17811</v>
      </c>
      <c r="AL110" s="78" t="s">
        <v>17718</v>
      </c>
      <c r="AM110" s="78" t="s">
        <v>17718</v>
      </c>
      <c r="AP110" s="78" t="s">
        <v>17719</v>
      </c>
      <c r="AQ110" s="78" t="n">
        <v>502440</v>
      </c>
      <c r="AR110" s="78" t="n">
        <v>1</v>
      </c>
      <c r="AS110" s="78" t="n">
        <v>3.07</v>
      </c>
      <c r="AT110" s="78" t="n">
        <v>1</v>
      </c>
      <c r="AV110" s="78" t="n">
        <v>8.08</v>
      </c>
      <c r="AY110" s="78" t="n">
        <v>1080813.04</v>
      </c>
      <c r="AZ110" s="78" t="n">
        <v>0</v>
      </c>
      <c r="BA110" s="78" t="n">
        <v>461677.76</v>
      </c>
      <c r="BB110" s="78" t="n">
        <v>0</v>
      </c>
      <c r="BC110" s="78" t="n">
        <v>1542490.8</v>
      </c>
      <c r="BD110" s="78" t="n">
        <v>0</v>
      </c>
      <c r="BE110" s="78" t="s">
        <v>17798</v>
      </c>
      <c r="BJ110" s="78" t="s">
        <v>17721</v>
      </c>
      <c r="BK110" s="78" t="s">
        <v>17722</v>
      </c>
      <c r="BL110" s="78" t="s">
        <v>139</v>
      </c>
      <c r="BM110" s="78" t="s">
        <v>8839</v>
      </c>
      <c r="BN110" s="78" t="s">
        <v>17995</v>
      </c>
      <c r="BO110" s="78" t="s">
        <v>16502</v>
      </c>
    </row>
    <row r="111" customFormat="false" ht="15" hidden="true" customHeight="false" outlineLevel="0" collapsed="false">
      <c r="A111" s="82" t="n">
        <v>45291</v>
      </c>
      <c r="B111" s="78" t="s">
        <v>16497</v>
      </c>
      <c r="C111" s="78" t="s">
        <v>17734</v>
      </c>
      <c r="D111" s="78" t="s">
        <v>17788</v>
      </c>
      <c r="E111" s="78" t="s">
        <v>1305</v>
      </c>
      <c r="F111" s="78" t="s">
        <v>17710</v>
      </c>
      <c r="G111" s="78" t="s">
        <v>17711</v>
      </c>
      <c r="H111" s="78" t="s">
        <v>17725</v>
      </c>
      <c r="I111" s="78" t="s">
        <v>17789</v>
      </c>
      <c r="J111" s="78" t="s">
        <v>16498</v>
      </c>
      <c r="K111" s="78" t="n">
        <v>72401032</v>
      </c>
      <c r="L111" s="78" t="s">
        <v>12587</v>
      </c>
      <c r="M111" s="78" t="s">
        <v>586</v>
      </c>
      <c r="N111" s="78" t="s">
        <v>17734</v>
      </c>
      <c r="Q111" s="78" t="n">
        <v>0</v>
      </c>
      <c r="U111" s="78" t="s">
        <v>12587</v>
      </c>
      <c r="V111" s="78" t="s">
        <v>17996</v>
      </c>
      <c r="W111" s="78" t="s">
        <v>4084</v>
      </c>
      <c r="X111" s="78" t="s">
        <v>17831</v>
      </c>
      <c r="Y111" s="78" t="s">
        <v>17838</v>
      </c>
      <c r="Z111" s="78" t="s">
        <v>17809</v>
      </c>
      <c r="AA111" s="78" t="s">
        <v>17809</v>
      </c>
      <c r="AE111" s="78" t="s">
        <v>12591</v>
      </c>
      <c r="AG111" s="78" t="s">
        <v>17811</v>
      </c>
      <c r="AL111" s="78" t="s">
        <v>17718</v>
      </c>
      <c r="AM111" s="78" t="s">
        <v>17718</v>
      </c>
      <c r="AP111" s="78" t="s">
        <v>17719</v>
      </c>
      <c r="AQ111" s="78" t="n">
        <v>43981</v>
      </c>
      <c r="AR111" s="78" t="n">
        <v>1</v>
      </c>
      <c r="AS111" s="78" t="n">
        <v>23.15</v>
      </c>
      <c r="AT111" s="78" t="n">
        <v>1</v>
      </c>
      <c r="AV111" s="78" t="n">
        <v>8.08</v>
      </c>
      <c r="AY111" s="78" t="n">
        <v>1029010.81</v>
      </c>
      <c r="AZ111" s="78" t="n">
        <v>0</v>
      </c>
      <c r="BA111" s="78" t="n">
        <v>-10850.66</v>
      </c>
      <c r="BB111" s="78" t="n">
        <v>0</v>
      </c>
      <c r="BC111" s="78" t="n">
        <v>1018160.15</v>
      </c>
      <c r="BD111" s="78" t="n">
        <v>0</v>
      </c>
      <c r="BE111" s="78" t="s">
        <v>17798</v>
      </c>
      <c r="BJ111" s="78" t="s">
        <v>17721</v>
      </c>
      <c r="BK111" s="78" t="s">
        <v>17722</v>
      </c>
      <c r="BL111" s="78" t="s">
        <v>244</v>
      </c>
      <c r="BM111" s="78" t="s">
        <v>12588</v>
      </c>
      <c r="BN111" s="78" t="s">
        <v>17242</v>
      </c>
      <c r="BO111" s="78" t="s">
        <v>16502</v>
      </c>
    </row>
    <row r="112" customFormat="false" ht="15" hidden="true" customHeight="false" outlineLevel="0" collapsed="false">
      <c r="A112" s="82" t="n">
        <v>45291</v>
      </c>
      <c r="B112" s="78" t="s">
        <v>16497</v>
      </c>
      <c r="C112" s="78" t="s">
        <v>17734</v>
      </c>
      <c r="D112" s="78" t="s">
        <v>17788</v>
      </c>
      <c r="E112" s="78" t="s">
        <v>1305</v>
      </c>
      <c r="F112" s="78" t="s">
        <v>17710</v>
      </c>
      <c r="G112" s="78" t="s">
        <v>17711</v>
      </c>
      <c r="H112" s="78" t="s">
        <v>17725</v>
      </c>
      <c r="I112" s="78" t="s">
        <v>17789</v>
      </c>
      <c r="J112" s="78" t="s">
        <v>16498</v>
      </c>
      <c r="K112" s="78" t="n">
        <v>21002326</v>
      </c>
      <c r="L112" s="78" t="s">
        <v>8867</v>
      </c>
      <c r="M112" s="78" t="s">
        <v>16899</v>
      </c>
      <c r="N112" s="78" t="s">
        <v>17734</v>
      </c>
      <c r="Q112" s="78" t="n">
        <v>0</v>
      </c>
      <c r="U112" s="78" t="s">
        <v>8867</v>
      </c>
      <c r="V112" s="78" t="s">
        <v>17927</v>
      </c>
      <c r="W112" s="78" t="s">
        <v>4084</v>
      </c>
      <c r="X112" s="78" t="s">
        <v>17814</v>
      </c>
      <c r="Y112" s="78" t="s">
        <v>17815</v>
      </c>
      <c r="Z112" s="78" t="s">
        <v>17816</v>
      </c>
      <c r="AA112" s="78" t="s">
        <v>17795</v>
      </c>
      <c r="AE112" s="78" t="s">
        <v>8870</v>
      </c>
      <c r="AG112" s="78" t="s">
        <v>17811</v>
      </c>
      <c r="AL112" s="78" t="s">
        <v>17718</v>
      </c>
      <c r="AM112" s="78" t="s">
        <v>17718</v>
      </c>
      <c r="AP112" s="78" t="s">
        <v>17719</v>
      </c>
      <c r="AQ112" s="78" t="n">
        <v>65931</v>
      </c>
      <c r="AR112" s="78" t="n">
        <v>1</v>
      </c>
      <c r="AS112" s="78" t="n">
        <v>12.19</v>
      </c>
      <c r="AT112" s="78" t="n">
        <v>1</v>
      </c>
      <c r="AV112" s="78" t="n">
        <v>8.08</v>
      </c>
      <c r="AY112" s="78" t="n">
        <v>808230.39</v>
      </c>
      <c r="AZ112" s="78" t="n">
        <v>0</v>
      </c>
      <c r="BA112" s="78" t="n">
        <v>-4531.5</v>
      </c>
      <c r="BB112" s="78" t="n">
        <v>0</v>
      </c>
      <c r="BC112" s="78" t="n">
        <v>803698.89</v>
      </c>
      <c r="BD112" s="78" t="n">
        <v>0</v>
      </c>
      <c r="BE112" s="78" t="s">
        <v>17798</v>
      </c>
      <c r="BJ112" s="78" t="s">
        <v>17721</v>
      </c>
      <c r="BK112" s="78" t="s">
        <v>17722</v>
      </c>
      <c r="BL112" s="78" t="n">
        <v>345370860</v>
      </c>
      <c r="BM112" s="78" t="s">
        <v>8868</v>
      </c>
      <c r="BN112" s="78" t="s">
        <v>16900</v>
      </c>
      <c r="BO112" s="78" t="s">
        <v>16502</v>
      </c>
    </row>
    <row r="113" customFormat="false" ht="15" hidden="true" customHeight="false" outlineLevel="0" collapsed="false">
      <c r="A113" s="82" t="n">
        <v>45291</v>
      </c>
      <c r="B113" s="78" t="s">
        <v>16497</v>
      </c>
      <c r="C113" s="78" t="s">
        <v>17734</v>
      </c>
      <c r="D113" s="78" t="s">
        <v>17788</v>
      </c>
      <c r="E113" s="78" t="s">
        <v>1305</v>
      </c>
      <c r="F113" s="78" t="s">
        <v>17710</v>
      </c>
      <c r="G113" s="78" t="s">
        <v>17711</v>
      </c>
      <c r="H113" s="78" t="s">
        <v>17725</v>
      </c>
      <c r="I113" s="78" t="s">
        <v>17789</v>
      </c>
      <c r="J113" s="78" t="s">
        <v>16498</v>
      </c>
      <c r="K113" s="78" t="n">
        <v>63250715</v>
      </c>
      <c r="L113" s="78" t="s">
        <v>14609</v>
      </c>
      <c r="M113" s="78" t="s">
        <v>17997</v>
      </c>
      <c r="N113" s="78" t="s">
        <v>17734</v>
      </c>
      <c r="Q113" s="78" t="n">
        <v>0</v>
      </c>
      <c r="U113" s="78" t="s">
        <v>14609</v>
      </c>
      <c r="V113" s="78" t="s">
        <v>17998</v>
      </c>
      <c r="W113" s="78" t="s">
        <v>4084</v>
      </c>
      <c r="X113" s="78" t="s">
        <v>17999</v>
      </c>
      <c r="Y113" s="78" t="s">
        <v>18000</v>
      </c>
      <c r="Z113" s="78" t="s">
        <v>17809</v>
      </c>
      <c r="AA113" s="78" t="s">
        <v>17809</v>
      </c>
      <c r="AE113" s="78" t="s">
        <v>14613</v>
      </c>
      <c r="AG113" s="78" t="s">
        <v>17797</v>
      </c>
      <c r="AL113" s="78" t="s">
        <v>17718</v>
      </c>
      <c r="AM113" s="78" t="s">
        <v>17718</v>
      </c>
      <c r="AP113" s="78" t="s">
        <v>17719</v>
      </c>
      <c r="AQ113" s="78" t="n">
        <v>699059</v>
      </c>
      <c r="AR113" s="78" t="n">
        <v>1</v>
      </c>
      <c r="AS113" s="78" t="n">
        <v>46.06</v>
      </c>
      <c r="AT113" s="78" t="n">
        <v>1</v>
      </c>
      <c r="AV113" s="78" t="n">
        <v>8.08</v>
      </c>
      <c r="AY113" s="78" t="n">
        <v>28248732.58</v>
      </c>
      <c r="AZ113" s="78" t="n">
        <v>0</v>
      </c>
      <c r="BA113" s="78" t="n">
        <v>3949924.96</v>
      </c>
      <c r="BB113" s="78" t="n">
        <v>0</v>
      </c>
      <c r="BC113" s="78" t="n">
        <v>32198657.54</v>
      </c>
      <c r="BD113" s="78" t="n">
        <v>0</v>
      </c>
      <c r="BE113" s="78" t="s">
        <v>17798</v>
      </c>
      <c r="BJ113" s="78" t="s">
        <v>17721</v>
      </c>
      <c r="BK113" s="78" t="s">
        <v>17722</v>
      </c>
      <c r="BL113" s="78" t="s">
        <v>306</v>
      </c>
      <c r="BM113" s="78" t="s">
        <v>14610</v>
      </c>
      <c r="BN113" s="78" t="s">
        <v>18001</v>
      </c>
      <c r="BO113" s="78" t="s">
        <v>16502</v>
      </c>
    </row>
    <row r="114" customFormat="false" ht="15" hidden="true" customHeight="false" outlineLevel="0" collapsed="false">
      <c r="A114" s="82" t="n">
        <v>45291</v>
      </c>
      <c r="B114" s="78" t="s">
        <v>16497</v>
      </c>
      <c r="C114" s="78" t="s">
        <v>17734</v>
      </c>
      <c r="D114" s="78" t="s">
        <v>17788</v>
      </c>
      <c r="E114" s="78" t="s">
        <v>4126</v>
      </c>
      <c r="F114" s="78" t="s">
        <v>17758</v>
      </c>
      <c r="G114" s="78" t="s">
        <v>17711</v>
      </c>
      <c r="H114" s="78" t="s">
        <v>17725</v>
      </c>
      <c r="I114" s="78" t="s">
        <v>17789</v>
      </c>
      <c r="J114" s="78" t="s">
        <v>16498</v>
      </c>
      <c r="K114" s="78" t="n">
        <v>21002326</v>
      </c>
      <c r="L114" s="78" t="s">
        <v>8867</v>
      </c>
      <c r="M114" s="78" t="s">
        <v>16899</v>
      </c>
      <c r="N114" s="78" t="s">
        <v>17734</v>
      </c>
      <c r="Q114" s="78" t="n">
        <v>0</v>
      </c>
      <c r="U114" s="78" t="s">
        <v>8867</v>
      </c>
      <c r="V114" s="78" t="s">
        <v>17927</v>
      </c>
      <c r="W114" s="78" t="s">
        <v>4084</v>
      </c>
      <c r="X114" s="78" t="s">
        <v>17814</v>
      </c>
      <c r="Y114" s="78" t="s">
        <v>17815</v>
      </c>
      <c r="Z114" s="78" t="s">
        <v>17816</v>
      </c>
      <c r="AA114" s="78" t="s">
        <v>17795</v>
      </c>
      <c r="AE114" s="78" t="s">
        <v>8870</v>
      </c>
      <c r="AG114" s="78" t="s">
        <v>17811</v>
      </c>
      <c r="AL114" s="78" t="s">
        <v>17718</v>
      </c>
      <c r="AM114" s="78" t="s">
        <v>17718</v>
      </c>
      <c r="AP114" s="78" t="s">
        <v>17719</v>
      </c>
      <c r="AQ114" s="78" t="n">
        <v>148178</v>
      </c>
      <c r="AR114" s="78" t="n">
        <v>1</v>
      </c>
      <c r="AS114" s="78" t="n">
        <v>12.19</v>
      </c>
      <c r="AT114" s="78" t="n">
        <v>1</v>
      </c>
      <c r="AV114" s="78" t="n">
        <v>8.08</v>
      </c>
      <c r="AY114" s="78" t="n">
        <v>1818804.29</v>
      </c>
      <c r="AZ114" s="78" t="n">
        <v>0</v>
      </c>
      <c r="BA114" s="78" t="n">
        <v>-12514.47</v>
      </c>
      <c r="BB114" s="78" t="n">
        <v>0</v>
      </c>
      <c r="BC114" s="78" t="n">
        <v>1806289.82</v>
      </c>
      <c r="BD114" s="78" t="n">
        <v>0</v>
      </c>
      <c r="BE114" s="78" t="s">
        <v>17798</v>
      </c>
      <c r="BJ114" s="78" t="s">
        <v>17721</v>
      </c>
      <c r="BK114" s="78" t="s">
        <v>17722</v>
      </c>
      <c r="BL114" s="78" t="n">
        <v>345370860</v>
      </c>
      <c r="BM114" s="78" t="s">
        <v>8868</v>
      </c>
      <c r="BN114" s="78" t="s">
        <v>16900</v>
      </c>
      <c r="BO114" s="78" t="s">
        <v>16502</v>
      </c>
    </row>
    <row r="115" customFormat="false" ht="15" hidden="true" customHeight="false" outlineLevel="0" collapsed="false">
      <c r="A115" s="82" t="n">
        <v>45291</v>
      </c>
      <c r="B115" s="78" t="s">
        <v>16497</v>
      </c>
      <c r="C115" s="78" t="s">
        <v>17734</v>
      </c>
      <c r="D115" s="78" t="s">
        <v>17788</v>
      </c>
      <c r="E115" s="78" t="s">
        <v>1305</v>
      </c>
      <c r="F115" s="78" t="s">
        <v>17710</v>
      </c>
      <c r="G115" s="78" t="s">
        <v>17711</v>
      </c>
      <c r="H115" s="78" t="s">
        <v>17725</v>
      </c>
      <c r="I115" s="78" t="s">
        <v>17789</v>
      </c>
      <c r="J115" s="78" t="s">
        <v>16498</v>
      </c>
      <c r="K115" s="78" t="n">
        <v>22010403</v>
      </c>
      <c r="L115" s="78" t="s">
        <v>6864</v>
      </c>
      <c r="M115" s="78" t="s">
        <v>18002</v>
      </c>
      <c r="N115" s="78" t="s">
        <v>17734</v>
      </c>
      <c r="Q115" s="78" t="n">
        <v>0</v>
      </c>
      <c r="U115" s="78" t="s">
        <v>6864</v>
      </c>
      <c r="V115" s="78" t="s">
        <v>18003</v>
      </c>
      <c r="W115" s="78" t="s">
        <v>4084</v>
      </c>
      <c r="X115" s="78" t="s">
        <v>17934</v>
      </c>
      <c r="Y115" s="78" t="s">
        <v>17935</v>
      </c>
      <c r="Z115" s="78" t="s">
        <v>17794</v>
      </c>
      <c r="AA115" s="78" t="s">
        <v>17795</v>
      </c>
      <c r="AE115" s="78" t="s">
        <v>6868</v>
      </c>
      <c r="AG115" s="78" t="s">
        <v>18004</v>
      </c>
      <c r="AL115" s="78" t="s">
        <v>17718</v>
      </c>
      <c r="AM115" s="78" t="s">
        <v>17718</v>
      </c>
      <c r="AP115" s="78" t="s">
        <v>17719</v>
      </c>
      <c r="AQ115" s="78" t="n">
        <v>130567</v>
      </c>
      <c r="AR115" s="78" t="n">
        <v>1</v>
      </c>
      <c r="AS115" s="78" t="n">
        <v>54.52</v>
      </c>
      <c r="AT115" s="78" t="n">
        <v>1</v>
      </c>
      <c r="AV115" s="78" t="n">
        <v>8.08</v>
      </c>
      <c r="AY115" s="78" t="n">
        <v>7017780.36</v>
      </c>
      <c r="AZ115" s="78" t="n">
        <v>0</v>
      </c>
      <c r="BA115" s="78" t="n">
        <v>100732.48</v>
      </c>
      <c r="BB115" s="78" t="n">
        <v>0</v>
      </c>
      <c r="BC115" s="78" t="n">
        <v>7118512.84</v>
      </c>
      <c r="BD115" s="78" t="n">
        <v>0</v>
      </c>
      <c r="BE115" s="78" t="s">
        <v>17798</v>
      </c>
      <c r="BJ115" s="78" t="s">
        <v>17721</v>
      </c>
      <c r="BK115" s="78" t="s">
        <v>17722</v>
      </c>
      <c r="BL115" s="78" t="s">
        <v>84</v>
      </c>
      <c r="BM115" s="78" t="s">
        <v>6865</v>
      </c>
      <c r="BN115" s="78" t="s">
        <v>18005</v>
      </c>
      <c r="BO115" s="78" t="s">
        <v>16502</v>
      </c>
    </row>
    <row r="116" customFormat="false" ht="15" hidden="true" customHeight="false" outlineLevel="0" collapsed="false">
      <c r="A116" s="82" t="n">
        <v>45291</v>
      </c>
      <c r="B116" s="78" t="s">
        <v>16497</v>
      </c>
      <c r="C116" s="78" t="s">
        <v>17734</v>
      </c>
      <c r="D116" s="78" t="s">
        <v>17788</v>
      </c>
      <c r="E116" s="78" t="s">
        <v>1305</v>
      </c>
      <c r="F116" s="78" t="s">
        <v>17710</v>
      </c>
      <c r="G116" s="78" t="s">
        <v>17711</v>
      </c>
      <c r="H116" s="78" t="s">
        <v>17725</v>
      </c>
      <c r="I116" s="78" t="s">
        <v>17789</v>
      </c>
      <c r="J116" s="78" t="s">
        <v>16498</v>
      </c>
      <c r="K116" s="78" t="n">
        <v>28393497</v>
      </c>
      <c r="L116" s="78" t="s">
        <v>13354</v>
      </c>
      <c r="M116" s="78" t="s">
        <v>18006</v>
      </c>
      <c r="N116" s="78" t="s">
        <v>17734</v>
      </c>
      <c r="Q116" s="78" t="n">
        <v>0</v>
      </c>
      <c r="U116" s="78" t="s">
        <v>13354</v>
      </c>
      <c r="V116" s="78" t="s">
        <v>18007</v>
      </c>
      <c r="W116" s="78" t="s">
        <v>4084</v>
      </c>
      <c r="X116" s="78" t="s">
        <v>17831</v>
      </c>
      <c r="Y116" s="78" t="s">
        <v>18008</v>
      </c>
      <c r="Z116" s="78" t="s">
        <v>17809</v>
      </c>
      <c r="AA116" s="78" t="s">
        <v>17809</v>
      </c>
      <c r="AB116" s="78" t="s">
        <v>17810</v>
      </c>
      <c r="AE116" s="78" t="s">
        <v>13357</v>
      </c>
      <c r="AG116" s="78" t="s">
        <v>17811</v>
      </c>
      <c r="AL116" s="78" t="s">
        <v>17718</v>
      </c>
      <c r="AM116" s="78" t="s">
        <v>17718</v>
      </c>
      <c r="AP116" s="78" t="s">
        <v>17719</v>
      </c>
      <c r="AQ116" s="78" t="n">
        <v>228810</v>
      </c>
      <c r="AR116" s="78" t="n">
        <v>1</v>
      </c>
      <c r="AS116" s="78" t="n">
        <v>33.95</v>
      </c>
      <c r="AT116" s="78" t="n">
        <v>1</v>
      </c>
      <c r="AV116" s="78" t="n">
        <v>8.08</v>
      </c>
      <c r="AY116" s="78" t="n">
        <v>6809147.01</v>
      </c>
      <c r="AZ116" s="78" t="n">
        <v>0</v>
      </c>
      <c r="BA116" s="78" t="n">
        <v>958952.49</v>
      </c>
      <c r="BB116" s="78" t="n">
        <v>0</v>
      </c>
      <c r="BC116" s="78" t="n">
        <v>7768099.5</v>
      </c>
      <c r="BD116" s="78" t="n">
        <v>0</v>
      </c>
      <c r="BE116" s="78" t="s">
        <v>17798</v>
      </c>
      <c r="BJ116" s="78" t="s">
        <v>17721</v>
      </c>
      <c r="BK116" s="78" t="s">
        <v>17722</v>
      </c>
      <c r="BL116" s="78" t="s">
        <v>273</v>
      </c>
      <c r="BM116" s="78" t="s">
        <v>13355</v>
      </c>
      <c r="BN116" s="78" t="s">
        <v>18009</v>
      </c>
      <c r="BO116" s="78" t="s">
        <v>16502</v>
      </c>
    </row>
    <row r="117" customFormat="false" ht="15" hidden="true" customHeight="false" outlineLevel="0" collapsed="false">
      <c r="A117" s="82" t="n">
        <v>45291</v>
      </c>
      <c r="B117" s="78" t="s">
        <v>16497</v>
      </c>
      <c r="C117" s="78" t="s">
        <v>17734</v>
      </c>
      <c r="D117" s="78" t="s">
        <v>17788</v>
      </c>
      <c r="E117" s="78" t="s">
        <v>1305</v>
      </c>
      <c r="F117" s="78" t="s">
        <v>17710</v>
      </c>
      <c r="G117" s="78" t="s">
        <v>17711</v>
      </c>
      <c r="H117" s="78" t="s">
        <v>17725</v>
      </c>
      <c r="I117" s="78" t="s">
        <v>17789</v>
      </c>
      <c r="J117" s="78" t="s">
        <v>16498</v>
      </c>
      <c r="K117" s="78" t="n">
        <v>21003842</v>
      </c>
      <c r="L117" s="78" t="s">
        <v>10990</v>
      </c>
      <c r="M117" s="78" t="s">
        <v>545</v>
      </c>
      <c r="N117" s="78" t="s">
        <v>17734</v>
      </c>
      <c r="Q117" s="78" t="n">
        <v>0</v>
      </c>
      <c r="U117" s="78" t="s">
        <v>10990</v>
      </c>
      <c r="V117" s="78" t="s">
        <v>18010</v>
      </c>
      <c r="W117" s="78" t="s">
        <v>4084</v>
      </c>
      <c r="X117" s="78" t="s">
        <v>17831</v>
      </c>
      <c r="Y117" s="78" t="s">
        <v>17838</v>
      </c>
      <c r="Z117" s="78" t="s">
        <v>17809</v>
      </c>
      <c r="AA117" s="78" t="s">
        <v>17809</v>
      </c>
      <c r="AE117" s="78" t="s">
        <v>10994</v>
      </c>
      <c r="AG117" s="78" t="s">
        <v>17797</v>
      </c>
      <c r="AL117" s="78" t="s">
        <v>17718</v>
      </c>
      <c r="AM117" s="78" t="s">
        <v>17718</v>
      </c>
      <c r="AP117" s="78" t="s">
        <v>17719</v>
      </c>
      <c r="AQ117" s="78" t="n">
        <v>6804</v>
      </c>
      <c r="AR117" s="78" t="n">
        <v>1</v>
      </c>
      <c r="AS117" s="78" t="n">
        <v>215.32</v>
      </c>
      <c r="AT117" s="78" t="n">
        <v>1</v>
      </c>
      <c r="AV117" s="78" t="n">
        <v>8.08</v>
      </c>
      <c r="AY117" s="78" t="n">
        <v>1476787.79</v>
      </c>
      <c r="AZ117" s="78" t="n">
        <v>0</v>
      </c>
      <c r="BA117" s="78" t="n">
        <v>-11750.51</v>
      </c>
      <c r="BB117" s="78" t="n">
        <v>0</v>
      </c>
      <c r="BC117" s="78" t="n">
        <v>1465037.28</v>
      </c>
      <c r="BD117" s="78" t="n">
        <v>0</v>
      </c>
      <c r="BE117" s="78" t="s">
        <v>17798</v>
      </c>
      <c r="BJ117" s="78" t="s">
        <v>17721</v>
      </c>
      <c r="BK117" s="78" t="s">
        <v>17722</v>
      </c>
      <c r="BL117" s="78" t="n">
        <v>562750109</v>
      </c>
      <c r="BM117" s="78" t="s">
        <v>10991</v>
      </c>
      <c r="BN117" s="78" t="s">
        <v>18011</v>
      </c>
      <c r="BO117" s="78" t="s">
        <v>16502</v>
      </c>
    </row>
    <row r="118" customFormat="false" ht="15" hidden="true" customHeight="false" outlineLevel="0" collapsed="false">
      <c r="A118" s="82" t="n">
        <v>45291</v>
      </c>
      <c r="B118" s="78" t="s">
        <v>16497</v>
      </c>
      <c r="C118" s="78" t="s">
        <v>17734</v>
      </c>
      <c r="D118" s="78" t="s">
        <v>17788</v>
      </c>
      <c r="E118" s="78" t="s">
        <v>1305</v>
      </c>
      <c r="F118" s="78" t="s">
        <v>17710</v>
      </c>
      <c r="G118" s="78" t="s">
        <v>17711</v>
      </c>
      <c r="H118" s="78" t="s">
        <v>17725</v>
      </c>
      <c r="I118" s="78" t="s">
        <v>17789</v>
      </c>
      <c r="J118" s="78" t="s">
        <v>16498</v>
      </c>
      <c r="K118" s="78" t="n">
        <v>21069518</v>
      </c>
      <c r="L118" s="78" t="s">
        <v>9593</v>
      </c>
      <c r="M118" s="78" t="s">
        <v>503</v>
      </c>
      <c r="N118" s="78" t="s">
        <v>17734</v>
      </c>
      <c r="Q118" s="78" t="n">
        <v>0</v>
      </c>
      <c r="U118" s="78" t="s">
        <v>18012</v>
      </c>
      <c r="V118" s="78" t="s">
        <v>503</v>
      </c>
      <c r="W118" s="78" t="s">
        <v>4084</v>
      </c>
      <c r="X118" s="78" t="s">
        <v>17910</v>
      </c>
      <c r="Y118" s="78" t="s">
        <v>18013</v>
      </c>
      <c r="Z118" s="78" t="s">
        <v>17794</v>
      </c>
      <c r="AA118" s="78" t="s">
        <v>17795</v>
      </c>
      <c r="AE118" s="78" t="s">
        <v>9596</v>
      </c>
      <c r="AG118" s="78" t="s">
        <v>17811</v>
      </c>
      <c r="AL118" s="78" t="s">
        <v>17718</v>
      </c>
      <c r="AM118" s="78" t="s">
        <v>17718</v>
      </c>
      <c r="AP118" s="78" t="s">
        <v>17719</v>
      </c>
      <c r="AQ118" s="78" t="n">
        <v>132505</v>
      </c>
      <c r="AR118" s="78" t="n">
        <v>1</v>
      </c>
      <c r="AS118" s="78" t="n">
        <v>15.26</v>
      </c>
      <c r="AT118" s="78" t="n">
        <v>1</v>
      </c>
      <c r="AV118" s="78" t="n">
        <v>8.08</v>
      </c>
      <c r="AY118" s="78" t="n">
        <v>1758984.9</v>
      </c>
      <c r="AZ118" s="78" t="n">
        <v>0</v>
      </c>
      <c r="BA118" s="78" t="n">
        <v>263041.4</v>
      </c>
      <c r="BB118" s="78" t="n">
        <v>0</v>
      </c>
      <c r="BC118" s="78" t="n">
        <v>2022026.3</v>
      </c>
      <c r="BD118" s="78" t="n">
        <v>0</v>
      </c>
      <c r="BE118" s="78" t="s">
        <v>17798</v>
      </c>
      <c r="BJ118" s="78" t="s">
        <v>17721</v>
      </c>
      <c r="BK118" s="78" t="s">
        <v>17722</v>
      </c>
      <c r="BL118" s="78" t="s">
        <v>161</v>
      </c>
      <c r="BM118" s="78" t="s">
        <v>9594</v>
      </c>
      <c r="BN118" s="78" t="s">
        <v>18014</v>
      </c>
      <c r="BO118" s="78" t="s">
        <v>16502</v>
      </c>
    </row>
    <row r="119" customFormat="false" ht="15" hidden="true" customHeight="false" outlineLevel="0" collapsed="false">
      <c r="A119" s="82" t="n">
        <v>45291</v>
      </c>
      <c r="B119" s="78" t="s">
        <v>16497</v>
      </c>
      <c r="C119" s="78" t="s">
        <v>17734</v>
      </c>
      <c r="D119" s="78" t="s">
        <v>17788</v>
      </c>
      <c r="E119" s="78" t="s">
        <v>4117</v>
      </c>
      <c r="F119" s="78" t="s">
        <v>17723</v>
      </c>
      <c r="G119" s="78" t="s">
        <v>17711</v>
      </c>
      <c r="H119" s="78" t="s">
        <v>17725</v>
      </c>
      <c r="I119" s="78" t="s">
        <v>17789</v>
      </c>
      <c r="J119" s="78" t="s">
        <v>16498</v>
      </c>
      <c r="K119" s="78" t="n">
        <v>114785388</v>
      </c>
      <c r="L119" s="78" t="s">
        <v>15724</v>
      </c>
      <c r="M119" s="78" t="s">
        <v>18015</v>
      </c>
      <c r="N119" s="78" t="s">
        <v>17734</v>
      </c>
      <c r="Q119" s="78" t="n">
        <v>0</v>
      </c>
      <c r="U119" s="78" t="s">
        <v>18016</v>
      </c>
      <c r="V119" s="78" t="s">
        <v>18017</v>
      </c>
      <c r="W119" s="78" t="s">
        <v>4084</v>
      </c>
      <c r="X119" s="78" t="s">
        <v>17979</v>
      </c>
      <c r="Y119" s="78" t="s">
        <v>18018</v>
      </c>
      <c r="Z119" s="78" t="s">
        <v>17816</v>
      </c>
      <c r="AA119" s="78" t="s">
        <v>17795</v>
      </c>
      <c r="AE119" s="78" t="s">
        <v>15728</v>
      </c>
      <c r="AG119" s="78" t="s">
        <v>17811</v>
      </c>
      <c r="AL119" s="78" t="s">
        <v>17718</v>
      </c>
      <c r="AM119" s="78" t="s">
        <v>17718</v>
      </c>
      <c r="AP119" s="78" t="s">
        <v>17719</v>
      </c>
      <c r="AQ119" s="78" t="n">
        <v>103726</v>
      </c>
      <c r="AR119" s="78" t="n">
        <v>1</v>
      </c>
      <c r="AS119" s="78" t="n">
        <v>26.54</v>
      </c>
      <c r="AT119" s="78" t="n">
        <v>1</v>
      </c>
      <c r="AV119" s="78" t="n">
        <v>8.08</v>
      </c>
      <c r="AY119" s="78" t="n">
        <v>2167222.7</v>
      </c>
      <c r="AZ119" s="78" t="n">
        <v>0</v>
      </c>
      <c r="BA119" s="78" t="n">
        <v>585665.34</v>
      </c>
      <c r="BB119" s="78" t="n">
        <v>0</v>
      </c>
      <c r="BC119" s="78" t="n">
        <v>2752888.04</v>
      </c>
      <c r="BD119" s="78" t="n">
        <v>0</v>
      </c>
      <c r="BE119" s="78" t="s">
        <v>17798</v>
      </c>
      <c r="BJ119" s="78" t="s">
        <v>17721</v>
      </c>
      <c r="BK119" s="78" t="s">
        <v>17722</v>
      </c>
      <c r="BL119" s="78" t="n">
        <v>926400102</v>
      </c>
      <c r="BM119" s="78" t="s">
        <v>15725</v>
      </c>
      <c r="BN119" s="78" t="s">
        <v>18019</v>
      </c>
      <c r="BO119" s="78" t="s">
        <v>16502</v>
      </c>
    </row>
    <row r="120" customFormat="false" ht="15" hidden="true" customHeight="false" outlineLevel="0" collapsed="false">
      <c r="A120" s="82" t="n">
        <v>45291</v>
      </c>
      <c r="B120" s="78" t="s">
        <v>16497</v>
      </c>
      <c r="C120" s="78" t="s">
        <v>17734</v>
      </c>
      <c r="D120" s="78" t="s">
        <v>17788</v>
      </c>
      <c r="E120" s="78" t="s">
        <v>4117</v>
      </c>
      <c r="F120" s="78" t="s">
        <v>17723</v>
      </c>
      <c r="G120" s="78" t="s">
        <v>17711</v>
      </c>
      <c r="H120" s="78" t="s">
        <v>17725</v>
      </c>
      <c r="I120" s="78" t="s">
        <v>17789</v>
      </c>
      <c r="J120" s="78" t="s">
        <v>16498</v>
      </c>
      <c r="K120" s="78" t="n">
        <v>21002316</v>
      </c>
      <c r="L120" s="78" t="s">
        <v>10971</v>
      </c>
      <c r="M120" s="78" t="s">
        <v>18020</v>
      </c>
      <c r="N120" s="78" t="s">
        <v>17734</v>
      </c>
      <c r="Q120" s="78" t="n">
        <v>0</v>
      </c>
      <c r="U120" s="78" t="s">
        <v>10971</v>
      </c>
      <c r="V120" s="78" t="s">
        <v>18021</v>
      </c>
      <c r="W120" s="78" t="s">
        <v>4084</v>
      </c>
      <c r="X120" s="78" t="s">
        <v>17979</v>
      </c>
      <c r="Y120" s="78" t="s">
        <v>18022</v>
      </c>
      <c r="Z120" s="78" t="s">
        <v>17816</v>
      </c>
      <c r="AA120" s="78" t="s">
        <v>17795</v>
      </c>
      <c r="AE120" s="78" t="s">
        <v>10974</v>
      </c>
      <c r="AG120" s="78" t="s">
        <v>17811</v>
      </c>
      <c r="AL120" s="78" t="s">
        <v>17718</v>
      </c>
      <c r="AM120" s="78" t="s">
        <v>17718</v>
      </c>
      <c r="AP120" s="78" t="s">
        <v>17719</v>
      </c>
      <c r="AQ120" s="78" t="n">
        <v>107018</v>
      </c>
      <c r="AR120" s="78" t="n">
        <v>1</v>
      </c>
      <c r="AS120" s="78" t="n">
        <v>20.12</v>
      </c>
      <c r="AT120" s="78" t="n">
        <v>1</v>
      </c>
      <c r="AV120" s="78" t="n">
        <v>8.08</v>
      </c>
      <c r="AY120" s="78" t="n">
        <v>1543586.45</v>
      </c>
      <c r="AZ120" s="78" t="n">
        <v>0</v>
      </c>
      <c r="BA120" s="78" t="n">
        <v>609615.71</v>
      </c>
      <c r="BB120" s="78" t="n">
        <v>19768.28</v>
      </c>
      <c r="BC120" s="78" t="n">
        <v>2153202.16</v>
      </c>
      <c r="BD120" s="78" t="n">
        <v>0</v>
      </c>
      <c r="BE120" s="78" t="s">
        <v>17798</v>
      </c>
      <c r="BJ120" s="78" t="s">
        <v>17721</v>
      </c>
      <c r="BK120" s="78" t="s">
        <v>17722</v>
      </c>
      <c r="BL120" s="78" t="s">
        <v>202</v>
      </c>
      <c r="BM120" s="78" t="s">
        <v>10972</v>
      </c>
      <c r="BN120" s="78" t="s">
        <v>18023</v>
      </c>
      <c r="BO120" s="78" t="s">
        <v>16502</v>
      </c>
    </row>
    <row r="121" customFormat="false" ht="15" hidden="true" customHeight="false" outlineLevel="0" collapsed="false">
      <c r="A121" s="82" t="n">
        <v>45291</v>
      </c>
      <c r="B121" s="78" t="s">
        <v>16497</v>
      </c>
      <c r="C121" s="78" t="s">
        <v>17734</v>
      </c>
      <c r="D121" s="78" t="s">
        <v>17788</v>
      </c>
      <c r="E121" s="78" t="s">
        <v>4117</v>
      </c>
      <c r="F121" s="78" t="s">
        <v>17723</v>
      </c>
      <c r="G121" s="78" t="s">
        <v>17711</v>
      </c>
      <c r="H121" s="78" t="s">
        <v>17725</v>
      </c>
      <c r="I121" s="78" t="s">
        <v>17789</v>
      </c>
      <c r="J121" s="78" t="s">
        <v>16498</v>
      </c>
      <c r="K121" s="78" t="n">
        <v>21003089</v>
      </c>
      <c r="L121" s="78" t="s">
        <v>6623</v>
      </c>
      <c r="M121" s="78" t="s">
        <v>17876</v>
      </c>
      <c r="N121" s="78" t="s">
        <v>17734</v>
      </c>
      <c r="Q121" s="78" t="n">
        <v>0</v>
      </c>
      <c r="U121" s="78" t="s">
        <v>6623</v>
      </c>
      <c r="V121" s="78" t="s">
        <v>17877</v>
      </c>
      <c r="W121" s="78" t="s">
        <v>4084</v>
      </c>
      <c r="X121" s="78" t="s">
        <v>17854</v>
      </c>
      <c r="Y121" s="78" t="s">
        <v>17855</v>
      </c>
      <c r="Z121" s="78" t="s">
        <v>17856</v>
      </c>
      <c r="AA121" s="78" t="s">
        <v>17857</v>
      </c>
      <c r="AE121" s="78" t="s">
        <v>6626</v>
      </c>
      <c r="AG121" s="78" t="s">
        <v>17811</v>
      </c>
      <c r="AL121" s="78" t="s">
        <v>17718</v>
      </c>
      <c r="AM121" s="78" t="s">
        <v>17718</v>
      </c>
      <c r="AP121" s="78" t="s">
        <v>17719</v>
      </c>
      <c r="AQ121" s="78" t="n">
        <v>2119</v>
      </c>
      <c r="AR121" s="78" t="n">
        <v>1</v>
      </c>
      <c r="AS121" s="78" t="n">
        <v>32.4</v>
      </c>
      <c r="AT121" s="78" t="n">
        <v>1</v>
      </c>
      <c r="AV121" s="78" t="n">
        <v>8.08</v>
      </c>
      <c r="AY121" s="78" t="n">
        <v>68719.49</v>
      </c>
      <c r="AZ121" s="78" t="n">
        <v>0</v>
      </c>
      <c r="BA121" s="78" t="n">
        <v>-63.89</v>
      </c>
      <c r="BB121" s="78" t="n">
        <v>0</v>
      </c>
      <c r="BC121" s="78" t="n">
        <v>68655.6</v>
      </c>
      <c r="BD121" s="78" t="n">
        <v>0</v>
      </c>
      <c r="BE121" s="78" t="s">
        <v>17798</v>
      </c>
      <c r="BJ121" s="78" t="s">
        <v>17721</v>
      </c>
      <c r="BK121" s="78" t="s">
        <v>17722</v>
      </c>
      <c r="BL121" s="78" t="s">
        <v>790</v>
      </c>
      <c r="BM121" s="78" t="s">
        <v>6624</v>
      </c>
      <c r="BN121" s="78" t="s">
        <v>17878</v>
      </c>
      <c r="BO121" s="78" t="s">
        <v>16502</v>
      </c>
    </row>
    <row r="122" customFormat="false" ht="15" hidden="true" customHeight="false" outlineLevel="0" collapsed="false">
      <c r="A122" s="82" t="n">
        <v>45291</v>
      </c>
      <c r="B122" s="78" t="s">
        <v>16497</v>
      </c>
      <c r="C122" s="78" t="s">
        <v>17734</v>
      </c>
      <c r="D122" s="78" t="s">
        <v>17788</v>
      </c>
      <c r="E122" s="78" t="s">
        <v>1305</v>
      </c>
      <c r="F122" s="78" t="s">
        <v>17710</v>
      </c>
      <c r="G122" s="78" t="s">
        <v>17711</v>
      </c>
      <c r="H122" s="78" t="s">
        <v>17725</v>
      </c>
      <c r="I122" s="78" t="s">
        <v>17789</v>
      </c>
      <c r="J122" s="78" t="s">
        <v>16498</v>
      </c>
      <c r="K122" s="78" t="n">
        <v>21069359</v>
      </c>
      <c r="L122" s="78" t="s">
        <v>4722</v>
      </c>
      <c r="M122" s="78" t="s">
        <v>362</v>
      </c>
      <c r="N122" s="78" t="s">
        <v>17734</v>
      </c>
      <c r="Q122" s="78" t="n">
        <v>0</v>
      </c>
      <c r="U122" s="78" t="s">
        <v>4722</v>
      </c>
      <c r="V122" s="78" t="s">
        <v>18024</v>
      </c>
      <c r="W122" s="78" t="s">
        <v>4084</v>
      </c>
      <c r="X122" s="78" t="s">
        <v>18025</v>
      </c>
      <c r="Y122" s="78" t="s">
        <v>18026</v>
      </c>
      <c r="Z122" s="78" t="s">
        <v>17823</v>
      </c>
      <c r="AA122" s="78" t="s">
        <v>17823</v>
      </c>
      <c r="AE122" s="78" t="s">
        <v>4725</v>
      </c>
      <c r="AG122" s="78" t="s">
        <v>17811</v>
      </c>
      <c r="AL122" s="78" t="s">
        <v>17718</v>
      </c>
      <c r="AM122" s="78" t="s">
        <v>17718</v>
      </c>
      <c r="AP122" s="78" t="s">
        <v>17719</v>
      </c>
      <c r="AQ122" s="78" t="n">
        <v>64099</v>
      </c>
      <c r="AR122" s="78" t="n">
        <v>1</v>
      </c>
      <c r="AS122" s="78" t="n">
        <v>144.48</v>
      </c>
      <c r="AT122" s="78" t="n">
        <v>1</v>
      </c>
      <c r="AV122" s="78" t="n">
        <v>8.08</v>
      </c>
      <c r="AY122" s="78" t="n">
        <v>9114542.81</v>
      </c>
      <c r="AZ122" s="78" t="n">
        <v>0</v>
      </c>
      <c r="BA122" s="78" t="n">
        <v>146480.71</v>
      </c>
      <c r="BB122" s="78" t="n">
        <v>25622</v>
      </c>
      <c r="BC122" s="78" t="n">
        <v>9261023.52</v>
      </c>
      <c r="BD122" s="78" t="n">
        <v>0</v>
      </c>
      <c r="BE122" s="78" t="s">
        <v>17798</v>
      </c>
      <c r="BJ122" s="78" t="s">
        <v>17721</v>
      </c>
      <c r="BK122" s="78" t="s">
        <v>17722</v>
      </c>
      <c r="BL122" s="78" t="n">
        <v>12653101</v>
      </c>
      <c r="BM122" s="78" t="s">
        <v>4723</v>
      </c>
      <c r="BN122" s="78" t="s">
        <v>16560</v>
      </c>
      <c r="BO122" s="78" t="s">
        <v>16502</v>
      </c>
    </row>
    <row r="123" customFormat="false" ht="15" hidden="true" customHeight="false" outlineLevel="0" collapsed="false">
      <c r="A123" s="82" t="n">
        <v>45291</v>
      </c>
      <c r="B123" s="78" t="s">
        <v>16497</v>
      </c>
      <c r="C123" s="78" t="s">
        <v>17734</v>
      </c>
      <c r="D123" s="78" t="s">
        <v>17788</v>
      </c>
      <c r="E123" s="78" t="s">
        <v>4117</v>
      </c>
      <c r="F123" s="78" t="s">
        <v>17723</v>
      </c>
      <c r="G123" s="78" t="s">
        <v>17711</v>
      </c>
      <c r="H123" s="78" t="s">
        <v>17725</v>
      </c>
      <c r="I123" s="78" t="s">
        <v>17789</v>
      </c>
      <c r="J123" s="78" t="s">
        <v>16498</v>
      </c>
      <c r="K123" s="78" t="n">
        <v>31880570</v>
      </c>
      <c r="L123" s="78" t="s">
        <v>6580</v>
      </c>
      <c r="M123" s="78" t="s">
        <v>16782</v>
      </c>
      <c r="N123" s="78" t="s">
        <v>17734</v>
      </c>
      <c r="Q123" s="78" t="n">
        <v>0</v>
      </c>
      <c r="U123" s="78" t="s">
        <v>18027</v>
      </c>
      <c r="V123" s="78" t="s">
        <v>18028</v>
      </c>
      <c r="W123" s="78" t="s">
        <v>4084</v>
      </c>
      <c r="X123" s="78" t="s">
        <v>17834</v>
      </c>
      <c r="Y123" s="78" t="s">
        <v>18029</v>
      </c>
      <c r="Z123" s="78" t="s">
        <v>17816</v>
      </c>
      <c r="AA123" s="78" t="s">
        <v>17795</v>
      </c>
      <c r="AE123" s="78" t="s">
        <v>6584</v>
      </c>
      <c r="AG123" s="78" t="s">
        <v>17797</v>
      </c>
      <c r="AL123" s="78" t="s">
        <v>17718</v>
      </c>
      <c r="AM123" s="78" t="s">
        <v>17718</v>
      </c>
      <c r="AP123" s="78" t="s">
        <v>17719</v>
      </c>
      <c r="AQ123" s="78" t="n">
        <v>26999</v>
      </c>
      <c r="AR123" s="78" t="n">
        <v>1</v>
      </c>
      <c r="AS123" s="78" t="n">
        <v>46.88</v>
      </c>
      <c r="AT123" s="78" t="n">
        <v>1</v>
      </c>
      <c r="AV123" s="78" t="n">
        <v>8.08</v>
      </c>
      <c r="AY123" s="78" t="n">
        <v>1191355.3</v>
      </c>
      <c r="AZ123" s="78" t="n">
        <v>0</v>
      </c>
      <c r="BA123" s="78" t="n">
        <v>74357.82</v>
      </c>
      <c r="BB123" s="78" t="n">
        <v>0</v>
      </c>
      <c r="BC123" s="78" t="n">
        <v>1265713.12</v>
      </c>
      <c r="BD123" s="78" t="n">
        <v>0</v>
      </c>
      <c r="BE123" s="78" t="s">
        <v>17798</v>
      </c>
      <c r="BJ123" s="78" t="s">
        <v>17721</v>
      </c>
      <c r="BK123" s="78" t="s">
        <v>17722</v>
      </c>
      <c r="BL123" s="78" t="s">
        <v>75</v>
      </c>
      <c r="BM123" s="78" t="s">
        <v>6581</v>
      </c>
      <c r="BN123" s="78" t="s">
        <v>16783</v>
      </c>
      <c r="BO123" s="78" t="s">
        <v>16502</v>
      </c>
    </row>
    <row r="124" customFormat="false" ht="15" hidden="true" customHeight="false" outlineLevel="0" collapsed="false">
      <c r="A124" s="82" t="n">
        <v>45291</v>
      </c>
      <c r="B124" s="78" t="s">
        <v>16497</v>
      </c>
      <c r="C124" s="78" t="s">
        <v>17734</v>
      </c>
      <c r="D124" s="78" t="s">
        <v>17788</v>
      </c>
      <c r="E124" s="78" t="s">
        <v>4117</v>
      </c>
      <c r="F124" s="78" t="s">
        <v>17723</v>
      </c>
      <c r="G124" s="78" t="s">
        <v>17711</v>
      </c>
      <c r="H124" s="78" t="s">
        <v>17725</v>
      </c>
      <c r="I124" s="78" t="s">
        <v>17789</v>
      </c>
      <c r="J124" s="78" t="s">
        <v>16498</v>
      </c>
      <c r="K124" s="78" t="n">
        <v>25154893</v>
      </c>
      <c r="L124" s="78" t="s">
        <v>12978</v>
      </c>
      <c r="M124" s="78" t="s">
        <v>18030</v>
      </c>
      <c r="N124" s="78" t="s">
        <v>17734</v>
      </c>
      <c r="Q124" s="78" t="n">
        <v>0</v>
      </c>
      <c r="U124" s="78" t="s">
        <v>18031</v>
      </c>
      <c r="V124" s="78" t="s">
        <v>18032</v>
      </c>
      <c r="W124" s="78" t="s">
        <v>4084</v>
      </c>
      <c r="X124" s="78" t="s">
        <v>18033</v>
      </c>
      <c r="Y124" s="78" t="s">
        <v>18034</v>
      </c>
      <c r="Z124" s="78" t="s">
        <v>17794</v>
      </c>
      <c r="AA124" s="78" t="s">
        <v>17795</v>
      </c>
      <c r="AE124" s="78" t="s">
        <v>12982</v>
      </c>
      <c r="AG124" s="78" t="s">
        <v>17811</v>
      </c>
      <c r="AL124" s="78" t="s">
        <v>17718</v>
      </c>
      <c r="AM124" s="78" t="s">
        <v>17718</v>
      </c>
      <c r="AP124" s="78" t="s">
        <v>17719</v>
      </c>
      <c r="AQ124" s="78" t="n">
        <v>4284</v>
      </c>
      <c r="AR124" s="78" t="n">
        <v>1</v>
      </c>
      <c r="AS124" s="78" t="n">
        <v>88.06</v>
      </c>
      <c r="AT124" s="78" t="n">
        <v>1</v>
      </c>
      <c r="AV124" s="78" t="n">
        <v>8.08</v>
      </c>
      <c r="AY124" s="78" t="n">
        <v>373653.83</v>
      </c>
      <c r="AZ124" s="78" t="n">
        <v>0</v>
      </c>
      <c r="BA124" s="78" t="n">
        <v>3595.21</v>
      </c>
      <c r="BB124" s="78" t="n">
        <v>0</v>
      </c>
      <c r="BC124" s="78" t="n">
        <v>377249.04</v>
      </c>
      <c r="BD124" s="78" t="n">
        <v>0</v>
      </c>
      <c r="BE124" s="78" t="s">
        <v>17798</v>
      </c>
      <c r="BJ124" s="78" t="s">
        <v>17721</v>
      </c>
      <c r="BK124" s="78" t="s">
        <v>17722</v>
      </c>
      <c r="BL124" s="78" t="n">
        <v>737446104</v>
      </c>
      <c r="BM124" s="78" t="s">
        <v>12979</v>
      </c>
      <c r="BN124" s="78" t="s">
        <v>18035</v>
      </c>
      <c r="BO124" s="78" t="s">
        <v>16502</v>
      </c>
    </row>
    <row r="125" customFormat="false" ht="15" hidden="true" customHeight="false" outlineLevel="0" collapsed="false">
      <c r="A125" s="82" t="n">
        <v>45291</v>
      </c>
      <c r="B125" s="78" t="s">
        <v>16497</v>
      </c>
      <c r="C125" s="78" t="s">
        <v>17734</v>
      </c>
      <c r="D125" s="78" t="s">
        <v>17788</v>
      </c>
      <c r="E125" s="78" t="s">
        <v>1305</v>
      </c>
      <c r="F125" s="78" t="s">
        <v>17710</v>
      </c>
      <c r="G125" s="78" t="s">
        <v>17711</v>
      </c>
      <c r="H125" s="78" t="s">
        <v>17725</v>
      </c>
      <c r="I125" s="78" t="s">
        <v>17789</v>
      </c>
      <c r="J125" s="78" t="s">
        <v>16498</v>
      </c>
      <c r="K125" s="78" t="n">
        <v>31880570</v>
      </c>
      <c r="L125" s="78" t="s">
        <v>6580</v>
      </c>
      <c r="M125" s="78" t="s">
        <v>16782</v>
      </c>
      <c r="N125" s="78" t="s">
        <v>17734</v>
      </c>
      <c r="Q125" s="78" t="n">
        <v>0</v>
      </c>
      <c r="U125" s="78" t="s">
        <v>18027</v>
      </c>
      <c r="V125" s="78" t="s">
        <v>18028</v>
      </c>
      <c r="W125" s="78" t="s">
        <v>4084</v>
      </c>
      <c r="X125" s="78" t="s">
        <v>17834</v>
      </c>
      <c r="Y125" s="78" t="s">
        <v>18029</v>
      </c>
      <c r="Z125" s="78" t="s">
        <v>17816</v>
      </c>
      <c r="AA125" s="78" t="s">
        <v>17795</v>
      </c>
      <c r="AE125" s="78" t="s">
        <v>6584</v>
      </c>
      <c r="AG125" s="78" t="s">
        <v>17797</v>
      </c>
      <c r="AL125" s="78" t="s">
        <v>17718</v>
      </c>
      <c r="AM125" s="78" t="s">
        <v>17718</v>
      </c>
      <c r="AP125" s="78" t="s">
        <v>17719</v>
      </c>
      <c r="AQ125" s="78" t="n">
        <v>29253</v>
      </c>
      <c r="AR125" s="78" t="n">
        <v>1</v>
      </c>
      <c r="AS125" s="78" t="n">
        <v>46.88</v>
      </c>
      <c r="AT125" s="78" t="n">
        <v>1</v>
      </c>
      <c r="AV125" s="78" t="n">
        <v>8.08</v>
      </c>
      <c r="AY125" s="78" t="n">
        <v>1235393.12</v>
      </c>
      <c r="AZ125" s="78" t="n">
        <v>0</v>
      </c>
      <c r="BA125" s="78" t="n">
        <v>135987.52</v>
      </c>
      <c r="BB125" s="78" t="n">
        <v>0</v>
      </c>
      <c r="BC125" s="78" t="n">
        <v>1371380.64</v>
      </c>
      <c r="BD125" s="78" t="n">
        <v>0</v>
      </c>
      <c r="BE125" s="78" t="s">
        <v>17798</v>
      </c>
      <c r="BJ125" s="78" t="s">
        <v>17721</v>
      </c>
      <c r="BK125" s="78" t="s">
        <v>17722</v>
      </c>
      <c r="BL125" s="78" t="s">
        <v>75</v>
      </c>
      <c r="BM125" s="78" t="s">
        <v>6581</v>
      </c>
      <c r="BN125" s="78" t="s">
        <v>16783</v>
      </c>
      <c r="BO125" s="78" t="s">
        <v>16502</v>
      </c>
    </row>
    <row r="126" customFormat="false" ht="15" hidden="true" customHeight="false" outlineLevel="0" collapsed="false">
      <c r="A126" s="82" t="n">
        <v>45291</v>
      </c>
      <c r="B126" s="78" t="s">
        <v>16497</v>
      </c>
      <c r="C126" s="78" t="s">
        <v>17734</v>
      </c>
      <c r="D126" s="78" t="s">
        <v>17788</v>
      </c>
      <c r="E126" s="78" t="s">
        <v>4117</v>
      </c>
      <c r="F126" s="78" t="s">
        <v>17723</v>
      </c>
      <c r="G126" s="78" t="s">
        <v>17711</v>
      </c>
      <c r="H126" s="78" t="s">
        <v>17725</v>
      </c>
      <c r="I126" s="78" t="s">
        <v>17789</v>
      </c>
      <c r="J126" s="78" t="s">
        <v>16498</v>
      </c>
      <c r="K126" s="78" t="n">
        <v>43507886</v>
      </c>
      <c r="L126" s="78" t="s">
        <v>13088</v>
      </c>
      <c r="M126" s="78" t="s">
        <v>608</v>
      </c>
      <c r="N126" s="78" t="s">
        <v>17734</v>
      </c>
      <c r="Q126" s="78" t="n">
        <v>0</v>
      </c>
      <c r="U126" s="78" t="s">
        <v>13088</v>
      </c>
      <c r="V126" s="78" t="s">
        <v>18036</v>
      </c>
      <c r="W126" s="78" t="s">
        <v>4084</v>
      </c>
      <c r="X126" s="78" t="s">
        <v>17910</v>
      </c>
      <c r="Y126" s="78" t="s">
        <v>17911</v>
      </c>
      <c r="Z126" s="78" t="s">
        <v>17794</v>
      </c>
      <c r="AA126" s="78" t="s">
        <v>17795</v>
      </c>
      <c r="AE126" s="78" t="s">
        <v>13092</v>
      </c>
      <c r="AG126" s="78" t="s">
        <v>17817</v>
      </c>
      <c r="AL126" s="78" t="s">
        <v>17718</v>
      </c>
      <c r="AM126" s="78" t="s">
        <v>17718</v>
      </c>
      <c r="AP126" s="78" t="s">
        <v>17719</v>
      </c>
      <c r="AQ126" s="78" t="n">
        <v>57206</v>
      </c>
      <c r="AR126" s="78" t="n">
        <v>1</v>
      </c>
      <c r="AS126" s="78" t="n">
        <v>22.93</v>
      </c>
      <c r="AT126" s="78" t="n">
        <v>1</v>
      </c>
      <c r="AV126" s="78" t="n">
        <v>8.08</v>
      </c>
      <c r="AY126" s="78" t="n">
        <v>986427.21</v>
      </c>
      <c r="AZ126" s="78" t="n">
        <v>0</v>
      </c>
      <c r="BA126" s="78" t="n">
        <v>325306.37</v>
      </c>
      <c r="BB126" s="78" t="n">
        <v>0</v>
      </c>
      <c r="BC126" s="78" t="n">
        <v>1311733.58</v>
      </c>
      <c r="BD126" s="78" t="n">
        <v>0</v>
      </c>
      <c r="BE126" s="78" t="s">
        <v>17798</v>
      </c>
      <c r="BJ126" s="78" t="s">
        <v>17721</v>
      </c>
      <c r="BK126" s="78" t="s">
        <v>17722</v>
      </c>
      <c r="BL126" s="79" t="n">
        <v>7.44E+106</v>
      </c>
      <c r="BM126" s="78" t="s">
        <v>13089</v>
      </c>
      <c r="BN126" s="78" t="s">
        <v>18037</v>
      </c>
      <c r="BO126" s="78" t="s">
        <v>16502</v>
      </c>
    </row>
    <row r="127" customFormat="false" ht="15" hidden="true" customHeight="false" outlineLevel="0" collapsed="false">
      <c r="A127" s="82" t="n">
        <v>45291</v>
      </c>
      <c r="B127" s="78" t="s">
        <v>16497</v>
      </c>
      <c r="C127" s="78" t="s">
        <v>17734</v>
      </c>
      <c r="D127" s="78" t="s">
        <v>17788</v>
      </c>
      <c r="E127" s="78" t="s">
        <v>4117</v>
      </c>
      <c r="F127" s="78" t="s">
        <v>17723</v>
      </c>
      <c r="G127" s="78" t="s">
        <v>17711</v>
      </c>
      <c r="H127" s="78" t="s">
        <v>17725</v>
      </c>
      <c r="I127" s="78" t="s">
        <v>17789</v>
      </c>
      <c r="J127" s="78" t="s">
        <v>16498</v>
      </c>
      <c r="K127" s="78" t="n">
        <v>125449009</v>
      </c>
      <c r="L127" s="78" t="s">
        <v>16387</v>
      </c>
      <c r="M127" s="78" t="s">
        <v>572</v>
      </c>
      <c r="N127" s="78" t="s">
        <v>17734</v>
      </c>
      <c r="Q127" s="78" t="n">
        <v>0</v>
      </c>
      <c r="U127" s="78" t="s">
        <v>18038</v>
      </c>
      <c r="V127" s="78" t="s">
        <v>18039</v>
      </c>
      <c r="W127" s="78" t="s">
        <v>4084</v>
      </c>
      <c r="X127" s="78" t="s">
        <v>17831</v>
      </c>
      <c r="Y127" s="78" t="s">
        <v>18040</v>
      </c>
      <c r="Z127" s="78" t="s">
        <v>17809</v>
      </c>
      <c r="AA127" s="78" t="s">
        <v>17809</v>
      </c>
      <c r="AE127" s="78" t="s">
        <v>16391</v>
      </c>
      <c r="AG127" s="78" t="s">
        <v>17797</v>
      </c>
      <c r="AL127" s="78" t="s">
        <v>17718</v>
      </c>
      <c r="AM127" s="78" t="s">
        <v>17718</v>
      </c>
      <c r="AP127" s="78" t="s">
        <v>17719</v>
      </c>
      <c r="AQ127" s="78" t="n">
        <v>222559</v>
      </c>
      <c r="AR127" s="78" t="n">
        <v>1</v>
      </c>
      <c r="AS127" s="78" t="n">
        <v>33.63</v>
      </c>
      <c r="AT127" s="78" t="n">
        <v>1</v>
      </c>
      <c r="AV127" s="78" t="n">
        <v>8.08</v>
      </c>
      <c r="AY127" s="78" t="n">
        <v>6717807.66</v>
      </c>
      <c r="AZ127" s="78" t="n">
        <v>0</v>
      </c>
      <c r="BA127" s="78" t="n">
        <v>766851.51</v>
      </c>
      <c r="BB127" s="78" t="n">
        <v>0</v>
      </c>
      <c r="BC127" s="78" t="n">
        <v>7484659.17</v>
      </c>
      <c r="BD127" s="78" t="n">
        <v>0</v>
      </c>
      <c r="BE127" s="78" t="s">
        <v>17798</v>
      </c>
      <c r="BJ127" s="78" t="s">
        <v>17721</v>
      </c>
      <c r="BK127" s="78" t="s">
        <v>17722</v>
      </c>
      <c r="BL127" s="78" t="s">
        <v>230</v>
      </c>
      <c r="BM127" s="78" t="s">
        <v>16388</v>
      </c>
      <c r="BN127" s="78" t="s">
        <v>18041</v>
      </c>
      <c r="BO127" s="78" t="s">
        <v>16502</v>
      </c>
    </row>
    <row r="128" customFormat="false" ht="15" hidden="true" customHeight="false" outlineLevel="0" collapsed="false">
      <c r="A128" s="82" t="n">
        <v>45291</v>
      </c>
      <c r="B128" s="78" t="s">
        <v>16497</v>
      </c>
      <c r="C128" s="78" t="s">
        <v>17734</v>
      </c>
      <c r="D128" s="78" t="s">
        <v>17788</v>
      </c>
      <c r="E128" s="78" t="s">
        <v>1305</v>
      </c>
      <c r="F128" s="78" t="s">
        <v>17710</v>
      </c>
      <c r="G128" s="78" t="s">
        <v>17711</v>
      </c>
      <c r="H128" s="78" t="s">
        <v>17725</v>
      </c>
      <c r="I128" s="78" t="s">
        <v>17789</v>
      </c>
      <c r="J128" s="78" t="s">
        <v>16498</v>
      </c>
      <c r="K128" s="78" t="n">
        <v>21002594</v>
      </c>
      <c r="L128" s="78" t="s">
        <v>14957</v>
      </c>
      <c r="M128" s="78" t="s">
        <v>18042</v>
      </c>
      <c r="N128" s="78" t="s">
        <v>17734</v>
      </c>
      <c r="Q128" s="78" t="n">
        <v>0</v>
      </c>
      <c r="U128" s="78" t="s">
        <v>14957</v>
      </c>
      <c r="V128" s="78" t="s">
        <v>18043</v>
      </c>
      <c r="W128" s="78" t="s">
        <v>4084</v>
      </c>
      <c r="X128" s="78" t="s">
        <v>18033</v>
      </c>
      <c r="Y128" s="78" t="s">
        <v>18044</v>
      </c>
      <c r="Z128" s="78" t="s">
        <v>17794</v>
      </c>
      <c r="AA128" s="78" t="s">
        <v>17795</v>
      </c>
      <c r="AB128" s="78" t="s">
        <v>17810</v>
      </c>
      <c r="AE128" s="78" t="s">
        <v>14960</v>
      </c>
      <c r="AG128" s="78" t="s">
        <v>17811</v>
      </c>
      <c r="AL128" s="78" t="s">
        <v>17718</v>
      </c>
      <c r="AM128" s="78" t="s">
        <v>17718</v>
      </c>
      <c r="AP128" s="78" t="s">
        <v>17719</v>
      </c>
      <c r="AQ128" s="78" t="n">
        <v>28849</v>
      </c>
      <c r="AR128" s="78" t="n">
        <v>1</v>
      </c>
      <c r="AS128" s="78" t="n">
        <v>53.75</v>
      </c>
      <c r="AT128" s="78" t="n">
        <v>1</v>
      </c>
      <c r="AV128" s="78" t="n">
        <v>8.08</v>
      </c>
      <c r="AY128" s="78" t="n">
        <v>1344767.29</v>
      </c>
      <c r="AZ128" s="78" t="n">
        <v>0</v>
      </c>
      <c r="BA128" s="78" t="n">
        <v>205866.46</v>
      </c>
      <c r="BB128" s="78" t="n">
        <v>0</v>
      </c>
      <c r="BC128" s="78" t="n">
        <v>1550633.75</v>
      </c>
      <c r="BD128" s="78" t="n">
        <v>0</v>
      </c>
      <c r="BE128" s="78" t="s">
        <v>17798</v>
      </c>
      <c r="BJ128" s="78" t="s">
        <v>17721</v>
      </c>
      <c r="BK128" s="78" t="s">
        <v>17722</v>
      </c>
      <c r="BL128" s="78" t="n">
        <v>902494103</v>
      </c>
      <c r="BM128" s="78" t="s">
        <v>14958</v>
      </c>
      <c r="BN128" s="78" t="s">
        <v>18045</v>
      </c>
      <c r="BO128" s="78" t="s">
        <v>16502</v>
      </c>
    </row>
    <row r="129" customFormat="false" ht="15" hidden="true" customHeight="false" outlineLevel="0" collapsed="false">
      <c r="A129" s="82" t="n">
        <v>45291</v>
      </c>
      <c r="B129" s="78" t="s">
        <v>16497</v>
      </c>
      <c r="C129" s="78" t="s">
        <v>17734</v>
      </c>
      <c r="D129" s="78" t="s">
        <v>17788</v>
      </c>
      <c r="E129" s="78" t="s">
        <v>1305</v>
      </c>
      <c r="F129" s="78" t="s">
        <v>17710</v>
      </c>
      <c r="G129" s="78" t="s">
        <v>17711</v>
      </c>
      <c r="H129" s="78" t="s">
        <v>17725</v>
      </c>
      <c r="I129" s="78" t="s">
        <v>17789</v>
      </c>
      <c r="J129" s="78" t="s">
        <v>16498</v>
      </c>
      <c r="K129" s="78" t="n">
        <v>21002157</v>
      </c>
      <c r="L129" s="78" t="s">
        <v>5242</v>
      </c>
      <c r="M129" s="78" t="s">
        <v>381</v>
      </c>
      <c r="N129" s="78" t="s">
        <v>17734</v>
      </c>
      <c r="Q129" s="78" t="n">
        <v>0</v>
      </c>
      <c r="U129" s="78" t="s">
        <v>5242</v>
      </c>
      <c r="V129" s="78" t="s">
        <v>18046</v>
      </c>
      <c r="W129" s="78" t="s">
        <v>4084</v>
      </c>
      <c r="X129" s="78" t="s">
        <v>18047</v>
      </c>
      <c r="Y129" s="78" t="s">
        <v>18048</v>
      </c>
      <c r="Z129" s="78" t="s">
        <v>17809</v>
      </c>
      <c r="AA129" s="78" t="s">
        <v>17809</v>
      </c>
      <c r="AE129" s="78" t="s">
        <v>5246</v>
      </c>
      <c r="AG129" s="78" t="s">
        <v>17797</v>
      </c>
      <c r="AL129" s="78" t="s">
        <v>17718</v>
      </c>
      <c r="AM129" s="78" t="s">
        <v>17718</v>
      </c>
      <c r="AP129" s="78" t="s">
        <v>17719</v>
      </c>
      <c r="AQ129" s="78" t="n">
        <v>94</v>
      </c>
      <c r="AR129" s="78" t="n">
        <v>1</v>
      </c>
      <c r="AS129" s="78" t="n">
        <v>198.56</v>
      </c>
      <c r="AT129" s="78" t="n">
        <v>1</v>
      </c>
      <c r="AV129" s="78" t="n">
        <v>8.08</v>
      </c>
      <c r="AY129" s="78" t="n">
        <v>18086.25</v>
      </c>
      <c r="AZ129" s="78" t="n">
        <v>0</v>
      </c>
      <c r="BA129" s="78" t="n">
        <v>578.39</v>
      </c>
      <c r="BB129" s="78" t="n">
        <v>0</v>
      </c>
      <c r="BC129" s="78" t="n">
        <v>18664.64</v>
      </c>
      <c r="BD129" s="78" t="n">
        <v>0</v>
      </c>
      <c r="BE129" s="78" t="s">
        <v>17798</v>
      </c>
      <c r="BJ129" s="78" t="s">
        <v>17721</v>
      </c>
      <c r="BK129" s="78" t="s">
        <v>17722</v>
      </c>
      <c r="BL129" s="78" t="n">
        <v>32654105</v>
      </c>
      <c r="BM129" s="78" t="s">
        <v>5243</v>
      </c>
      <c r="BN129" s="78" t="s">
        <v>16543</v>
      </c>
      <c r="BO129" s="78" t="s">
        <v>16502</v>
      </c>
    </row>
    <row r="130" customFormat="false" ht="15" hidden="true" customHeight="false" outlineLevel="0" collapsed="false">
      <c r="A130" s="82" t="n">
        <v>45291</v>
      </c>
      <c r="B130" s="78" t="s">
        <v>16497</v>
      </c>
      <c r="C130" s="78" t="s">
        <v>17734</v>
      </c>
      <c r="D130" s="78" t="s">
        <v>17788</v>
      </c>
      <c r="E130" s="78" t="s">
        <v>1305</v>
      </c>
      <c r="F130" s="78" t="s">
        <v>17710</v>
      </c>
      <c r="G130" s="78" t="s">
        <v>17711</v>
      </c>
      <c r="H130" s="78" t="s">
        <v>17725</v>
      </c>
      <c r="I130" s="78" t="s">
        <v>17789</v>
      </c>
      <c r="J130" s="78" t="s">
        <v>16498</v>
      </c>
      <c r="K130" s="78" t="n">
        <v>21002784</v>
      </c>
      <c r="L130" s="78" t="s">
        <v>15632</v>
      </c>
      <c r="M130" s="78" t="s">
        <v>672</v>
      </c>
      <c r="N130" s="78" t="s">
        <v>17734</v>
      </c>
      <c r="Q130" s="78" t="n">
        <v>0</v>
      </c>
      <c r="U130" s="78" t="s">
        <v>15632</v>
      </c>
      <c r="V130" s="78" t="s">
        <v>18049</v>
      </c>
      <c r="W130" s="78" t="s">
        <v>4084</v>
      </c>
      <c r="X130" s="78" t="s">
        <v>17976</v>
      </c>
      <c r="Y130" s="78" t="s">
        <v>17977</v>
      </c>
      <c r="Z130" s="78" t="s">
        <v>17794</v>
      </c>
      <c r="AA130" s="78" t="s">
        <v>17795</v>
      </c>
      <c r="AE130" s="78" t="s">
        <v>15636</v>
      </c>
      <c r="AG130" s="78" t="s">
        <v>17797</v>
      </c>
      <c r="AL130" s="78" t="s">
        <v>17718</v>
      </c>
      <c r="AM130" s="78" t="s">
        <v>17718</v>
      </c>
      <c r="AP130" s="78" t="s">
        <v>17719</v>
      </c>
      <c r="AQ130" s="78" t="n">
        <v>14</v>
      </c>
      <c r="AR130" s="78" t="n">
        <v>1</v>
      </c>
      <c r="AS130" s="78" t="n">
        <v>406.89</v>
      </c>
      <c r="AT130" s="78" t="n">
        <v>1</v>
      </c>
      <c r="AV130" s="78" t="n">
        <v>8.08</v>
      </c>
      <c r="AY130" s="78" t="n">
        <v>5702.05</v>
      </c>
      <c r="AZ130" s="78" t="n">
        <v>0</v>
      </c>
      <c r="BA130" s="78" t="n">
        <v>-5.59</v>
      </c>
      <c r="BB130" s="78" t="n">
        <v>0</v>
      </c>
      <c r="BC130" s="78" t="n">
        <v>5696.46</v>
      </c>
      <c r="BD130" s="78" t="n">
        <v>0</v>
      </c>
      <c r="BE130" s="78" t="s">
        <v>17798</v>
      </c>
      <c r="BJ130" s="78" t="s">
        <v>17721</v>
      </c>
      <c r="BK130" s="78" t="s">
        <v>17722</v>
      </c>
      <c r="BL130" s="78" t="s">
        <v>331</v>
      </c>
      <c r="BM130" s="78" t="s">
        <v>15633</v>
      </c>
      <c r="BN130" s="78" t="s">
        <v>17595</v>
      </c>
      <c r="BO130" s="78" t="s">
        <v>16502</v>
      </c>
    </row>
    <row r="131" customFormat="false" ht="15" hidden="true" customHeight="false" outlineLevel="0" collapsed="false">
      <c r="A131" s="82" t="n">
        <v>45291</v>
      </c>
      <c r="B131" s="78" t="s">
        <v>16497</v>
      </c>
      <c r="C131" s="78" t="s">
        <v>17734</v>
      </c>
      <c r="D131" s="78" t="s">
        <v>17788</v>
      </c>
      <c r="E131" s="78" t="s">
        <v>1305</v>
      </c>
      <c r="F131" s="78" t="s">
        <v>17710</v>
      </c>
      <c r="G131" s="78" t="s">
        <v>17711</v>
      </c>
      <c r="H131" s="78" t="s">
        <v>17725</v>
      </c>
      <c r="I131" s="78" t="s">
        <v>17789</v>
      </c>
      <c r="J131" s="78" t="s">
        <v>16498</v>
      </c>
      <c r="K131" s="78" t="n">
        <v>21002375</v>
      </c>
      <c r="L131" s="78" t="s">
        <v>9942</v>
      </c>
      <c r="M131" s="78" t="s">
        <v>518</v>
      </c>
      <c r="N131" s="78" t="s">
        <v>17734</v>
      </c>
      <c r="Q131" s="78" t="n">
        <v>0</v>
      </c>
      <c r="U131" s="78" t="s">
        <v>9942</v>
      </c>
      <c r="V131" s="78" t="s">
        <v>18050</v>
      </c>
      <c r="W131" s="78" t="s">
        <v>4084</v>
      </c>
      <c r="X131" s="78" t="s">
        <v>18047</v>
      </c>
      <c r="Y131" s="78" t="s">
        <v>18048</v>
      </c>
      <c r="Z131" s="78" t="s">
        <v>17809</v>
      </c>
      <c r="AA131" s="78" t="s">
        <v>17809</v>
      </c>
      <c r="AE131" s="78" t="s">
        <v>9946</v>
      </c>
      <c r="AG131" s="78" t="s">
        <v>17797</v>
      </c>
      <c r="AL131" s="78" t="s">
        <v>17718</v>
      </c>
      <c r="AM131" s="78" t="s">
        <v>17718</v>
      </c>
      <c r="AP131" s="78" t="s">
        <v>17719</v>
      </c>
      <c r="AQ131" s="78" t="n">
        <v>178060</v>
      </c>
      <c r="AR131" s="78" t="n">
        <v>1</v>
      </c>
      <c r="AS131" s="78" t="n">
        <v>50.25</v>
      </c>
      <c r="AT131" s="78" t="n">
        <v>1</v>
      </c>
      <c r="AV131" s="78" t="n">
        <v>8.08</v>
      </c>
      <c r="AY131" s="78" t="n">
        <v>8163184.93</v>
      </c>
      <c r="AZ131" s="78" t="n">
        <v>0</v>
      </c>
      <c r="BA131" s="78" t="n">
        <v>784330.07</v>
      </c>
      <c r="BB131" s="78" t="n">
        <v>0</v>
      </c>
      <c r="BC131" s="78" t="n">
        <v>8947515</v>
      </c>
      <c r="BD131" s="78" t="n">
        <v>0</v>
      </c>
      <c r="BE131" s="78" t="s">
        <v>17798</v>
      </c>
      <c r="BJ131" s="78" t="s">
        <v>17721</v>
      </c>
      <c r="BK131" s="78" t="s">
        <v>17722</v>
      </c>
      <c r="BL131" s="78" t="n">
        <v>458140100</v>
      </c>
      <c r="BM131" s="78" t="s">
        <v>9943</v>
      </c>
      <c r="BN131" s="78" t="s">
        <v>17011</v>
      </c>
      <c r="BO131" s="78" t="s">
        <v>16502</v>
      </c>
    </row>
    <row r="132" customFormat="false" ht="15" hidden="true" customHeight="false" outlineLevel="0" collapsed="false">
      <c r="A132" s="82" t="n">
        <v>45291</v>
      </c>
      <c r="B132" s="78" t="s">
        <v>16497</v>
      </c>
      <c r="C132" s="78" t="s">
        <v>17734</v>
      </c>
      <c r="D132" s="78" t="s">
        <v>17788</v>
      </c>
      <c r="E132" s="78" t="s">
        <v>1305</v>
      </c>
      <c r="F132" s="78" t="s">
        <v>17710</v>
      </c>
      <c r="G132" s="78" t="s">
        <v>17711</v>
      </c>
      <c r="H132" s="78" t="s">
        <v>17725</v>
      </c>
      <c r="I132" s="78" t="s">
        <v>17789</v>
      </c>
      <c r="J132" s="78" t="s">
        <v>4265</v>
      </c>
      <c r="K132" s="78" t="n">
        <v>21100880</v>
      </c>
      <c r="L132" s="78" t="s">
        <v>5540</v>
      </c>
      <c r="M132" s="78" t="s">
        <v>16621</v>
      </c>
      <c r="N132" s="78" t="s">
        <v>17734</v>
      </c>
      <c r="Q132" s="78" t="n">
        <v>21001659</v>
      </c>
      <c r="R132" s="78" t="s">
        <v>16620</v>
      </c>
      <c r="S132" s="78" t="s">
        <v>394</v>
      </c>
      <c r="T132" s="78" t="s">
        <v>16498</v>
      </c>
      <c r="U132" s="78" t="s">
        <v>16620</v>
      </c>
      <c r="V132" s="78" t="s">
        <v>394</v>
      </c>
      <c r="W132" s="78" t="s">
        <v>4320</v>
      </c>
      <c r="X132" s="78" t="s">
        <v>17910</v>
      </c>
      <c r="Y132" s="78" t="s">
        <v>17911</v>
      </c>
      <c r="Z132" s="78" t="s">
        <v>17794</v>
      </c>
      <c r="AA132" s="78" t="s">
        <v>17795</v>
      </c>
      <c r="AE132" s="78" t="s">
        <v>5545</v>
      </c>
      <c r="AG132" s="78" t="s">
        <v>17797</v>
      </c>
      <c r="AL132" s="78" t="s">
        <v>17718</v>
      </c>
      <c r="AM132" s="78" t="s">
        <v>17718</v>
      </c>
      <c r="AP132" s="78" t="s">
        <v>17719</v>
      </c>
      <c r="AQ132" s="78" t="n">
        <v>4242</v>
      </c>
      <c r="AR132" s="78" t="n">
        <v>1</v>
      </c>
      <c r="AS132" s="78" t="n">
        <v>67.35</v>
      </c>
      <c r="AT132" s="78" t="n">
        <v>1</v>
      </c>
      <c r="AV132" s="78" t="n">
        <v>8.08</v>
      </c>
      <c r="AY132" s="78" t="n">
        <v>271611.36</v>
      </c>
      <c r="AZ132" s="78" t="n">
        <v>0</v>
      </c>
      <c r="BA132" s="78" t="n">
        <v>14087.34</v>
      </c>
      <c r="BB132" s="78" t="n">
        <v>0</v>
      </c>
      <c r="BC132" s="78" t="n">
        <v>285698.7</v>
      </c>
      <c r="BD132" s="78" t="n">
        <v>0</v>
      </c>
      <c r="BE132" s="78" t="s">
        <v>17798</v>
      </c>
      <c r="BJ132" s="78" t="s">
        <v>17721</v>
      </c>
      <c r="BK132" s="78" t="s">
        <v>17722</v>
      </c>
      <c r="BL132" s="78" t="n">
        <v>46353108</v>
      </c>
      <c r="BM132" s="78" t="s">
        <v>5541</v>
      </c>
      <c r="BN132" s="78" t="s">
        <v>16622</v>
      </c>
      <c r="BO132" s="78" t="s">
        <v>16502</v>
      </c>
    </row>
    <row r="133" customFormat="false" ht="15" hidden="true" customHeight="false" outlineLevel="0" collapsed="false">
      <c r="A133" s="82" t="n">
        <v>45291</v>
      </c>
      <c r="B133" s="78" t="s">
        <v>16497</v>
      </c>
      <c r="C133" s="78" t="s">
        <v>17734</v>
      </c>
      <c r="D133" s="78" t="s">
        <v>17788</v>
      </c>
      <c r="E133" s="78" t="s">
        <v>1305</v>
      </c>
      <c r="F133" s="78" t="s">
        <v>17710</v>
      </c>
      <c r="G133" s="78" t="s">
        <v>17711</v>
      </c>
      <c r="H133" s="78" t="s">
        <v>17725</v>
      </c>
      <c r="I133" s="78" t="s">
        <v>17789</v>
      </c>
      <c r="J133" s="78" t="s">
        <v>16498</v>
      </c>
      <c r="K133" s="78" t="n">
        <v>21002403</v>
      </c>
      <c r="L133" s="78" t="s">
        <v>11657</v>
      </c>
      <c r="M133" s="78" t="s">
        <v>17099</v>
      </c>
      <c r="N133" s="78" t="s">
        <v>17734</v>
      </c>
      <c r="Q133" s="78" t="n">
        <v>0</v>
      </c>
      <c r="U133" s="78" t="s">
        <v>11657</v>
      </c>
      <c r="V133" s="78" t="s">
        <v>18051</v>
      </c>
      <c r="W133" s="78" t="s">
        <v>4084</v>
      </c>
      <c r="X133" s="78" t="s">
        <v>18033</v>
      </c>
      <c r="Y133" s="78" t="s">
        <v>18052</v>
      </c>
      <c r="Z133" s="78" t="s">
        <v>17794</v>
      </c>
      <c r="AA133" s="78" t="s">
        <v>17795</v>
      </c>
      <c r="AE133" s="78" t="s">
        <v>11661</v>
      </c>
      <c r="AG133" s="78" t="s">
        <v>17797</v>
      </c>
      <c r="AL133" s="78" t="s">
        <v>17718</v>
      </c>
      <c r="AM133" s="78" t="s">
        <v>17718</v>
      </c>
      <c r="AP133" s="78" t="s">
        <v>17719</v>
      </c>
      <c r="AQ133" s="78" t="n">
        <v>702</v>
      </c>
      <c r="AR133" s="78" t="n">
        <v>1</v>
      </c>
      <c r="AS133" s="78" t="n">
        <v>72.43</v>
      </c>
      <c r="AT133" s="78" t="n">
        <v>1</v>
      </c>
      <c r="AV133" s="78" t="n">
        <v>8.08</v>
      </c>
      <c r="AY133" s="78" t="n">
        <v>48731.35</v>
      </c>
      <c r="AZ133" s="78" t="n">
        <v>0</v>
      </c>
      <c r="BA133" s="78" t="n">
        <v>2114.51</v>
      </c>
      <c r="BB133" s="78" t="n">
        <v>425.85</v>
      </c>
      <c r="BC133" s="78" t="n">
        <v>50845.86</v>
      </c>
      <c r="BD133" s="78" t="n">
        <v>0</v>
      </c>
      <c r="BE133" s="78" t="s">
        <v>17798</v>
      </c>
      <c r="BJ133" s="78" t="s">
        <v>17721</v>
      </c>
      <c r="BK133" s="78" t="s">
        <v>17722</v>
      </c>
      <c r="BL133" s="78" t="n">
        <v>609207105</v>
      </c>
      <c r="BM133" s="78" t="s">
        <v>11658</v>
      </c>
      <c r="BN133" s="78" t="s">
        <v>17100</v>
      </c>
      <c r="BO133" s="78" t="s">
        <v>16502</v>
      </c>
    </row>
    <row r="134" customFormat="false" ht="15" hidden="true" customHeight="false" outlineLevel="0" collapsed="false">
      <c r="A134" s="82" t="n">
        <v>45291</v>
      </c>
      <c r="B134" s="78" t="s">
        <v>16497</v>
      </c>
      <c r="C134" s="78" t="s">
        <v>17734</v>
      </c>
      <c r="D134" s="78" t="s">
        <v>17788</v>
      </c>
      <c r="E134" s="78" t="s">
        <v>1305</v>
      </c>
      <c r="F134" s="78" t="s">
        <v>17710</v>
      </c>
      <c r="G134" s="78" t="s">
        <v>17711</v>
      </c>
      <c r="H134" s="78" t="s">
        <v>17725</v>
      </c>
      <c r="I134" s="78" t="s">
        <v>17789</v>
      </c>
      <c r="J134" s="78" t="s">
        <v>16498</v>
      </c>
      <c r="K134" s="78" t="n">
        <v>21070597</v>
      </c>
      <c r="L134" s="78" t="s">
        <v>4615</v>
      </c>
      <c r="M134" s="78" t="s">
        <v>358</v>
      </c>
      <c r="N134" s="78" t="s">
        <v>17734</v>
      </c>
      <c r="Q134" s="78" t="n">
        <v>0</v>
      </c>
      <c r="U134" s="78" t="s">
        <v>4615</v>
      </c>
      <c r="V134" s="78" t="s">
        <v>18053</v>
      </c>
      <c r="W134" s="78" t="s">
        <v>4084</v>
      </c>
      <c r="X134" s="78" t="s">
        <v>17976</v>
      </c>
      <c r="Y134" s="78" t="s">
        <v>17977</v>
      </c>
      <c r="Z134" s="78" t="s">
        <v>17794</v>
      </c>
      <c r="AA134" s="78" t="s">
        <v>17795</v>
      </c>
      <c r="AE134" s="78" t="s">
        <v>4619</v>
      </c>
      <c r="AG134" s="78" t="s">
        <v>18004</v>
      </c>
      <c r="AL134" s="78" t="s">
        <v>17718</v>
      </c>
      <c r="AM134" s="78" t="s">
        <v>17718</v>
      </c>
      <c r="AP134" s="78" t="s">
        <v>17719</v>
      </c>
      <c r="AQ134" s="78" t="n">
        <v>2016783</v>
      </c>
      <c r="AR134" s="78" t="n">
        <v>1</v>
      </c>
      <c r="AS134" s="78" t="n">
        <v>0.8279</v>
      </c>
      <c r="AT134" s="78" t="n">
        <v>1</v>
      </c>
      <c r="AV134" s="78" t="n">
        <v>8.08</v>
      </c>
      <c r="AY134" s="78" t="n">
        <v>3100548.5</v>
      </c>
      <c r="AZ134" s="78" t="n">
        <v>0</v>
      </c>
      <c r="BA134" s="78" t="n">
        <v>-1430853.86</v>
      </c>
      <c r="BB134" s="78" t="n">
        <v>0</v>
      </c>
      <c r="BC134" s="78" t="n">
        <v>1669694.65</v>
      </c>
      <c r="BD134" s="78" t="n">
        <v>0</v>
      </c>
      <c r="BE134" s="78" t="s">
        <v>17798</v>
      </c>
      <c r="BJ134" s="78" t="s">
        <v>17721</v>
      </c>
      <c r="BK134" s="78" t="s">
        <v>17722</v>
      </c>
      <c r="BL134" s="78" t="s">
        <v>12</v>
      </c>
      <c r="BM134" s="78" t="s">
        <v>4616</v>
      </c>
      <c r="BN134" s="78" t="s">
        <v>18054</v>
      </c>
      <c r="BO134" s="78" t="s">
        <v>16502</v>
      </c>
    </row>
    <row r="135" customFormat="false" ht="15" hidden="true" customHeight="false" outlineLevel="0" collapsed="false">
      <c r="A135" s="82" t="n">
        <v>45291</v>
      </c>
      <c r="B135" s="78" t="s">
        <v>16497</v>
      </c>
      <c r="C135" s="78" t="s">
        <v>17734</v>
      </c>
      <c r="D135" s="78" t="s">
        <v>17788</v>
      </c>
      <c r="E135" s="78" t="s">
        <v>1305</v>
      </c>
      <c r="F135" s="78" t="s">
        <v>17710</v>
      </c>
      <c r="G135" s="78" t="s">
        <v>17711</v>
      </c>
      <c r="H135" s="78" t="s">
        <v>17725</v>
      </c>
      <c r="I135" s="78" t="s">
        <v>17789</v>
      </c>
      <c r="J135" s="78" t="s">
        <v>16498</v>
      </c>
      <c r="K135" s="78" t="n">
        <v>21069145</v>
      </c>
      <c r="L135" s="78" t="s">
        <v>5461</v>
      </c>
      <c r="M135" s="78" t="s">
        <v>390</v>
      </c>
      <c r="N135" s="78" t="s">
        <v>17734</v>
      </c>
      <c r="Q135" s="78" t="n">
        <v>0</v>
      </c>
      <c r="U135" s="78" t="s">
        <v>5461</v>
      </c>
      <c r="V135" s="78" t="s">
        <v>18055</v>
      </c>
      <c r="W135" s="78" t="s">
        <v>4084</v>
      </c>
      <c r="X135" s="78" t="s">
        <v>18056</v>
      </c>
      <c r="Y135" s="78" t="s">
        <v>18056</v>
      </c>
      <c r="Z135" s="78" t="s">
        <v>17856</v>
      </c>
      <c r="AA135" s="78" t="s">
        <v>17857</v>
      </c>
      <c r="AB135" s="78" t="s">
        <v>17810</v>
      </c>
      <c r="AE135" s="78" t="s">
        <v>5465</v>
      </c>
      <c r="AG135" s="78" t="s">
        <v>17811</v>
      </c>
      <c r="AL135" s="78" t="s">
        <v>17718</v>
      </c>
      <c r="AM135" s="78" t="s">
        <v>17718</v>
      </c>
      <c r="AP135" s="78" t="s">
        <v>17719</v>
      </c>
      <c r="AQ135" s="78" t="n">
        <v>8899</v>
      </c>
      <c r="AR135" s="78" t="n">
        <v>1</v>
      </c>
      <c r="AS135" s="78" t="n">
        <v>165.94</v>
      </c>
      <c r="AT135" s="78" t="n">
        <v>1</v>
      </c>
      <c r="AV135" s="78" t="n">
        <v>8.08</v>
      </c>
      <c r="AY135" s="78" t="n">
        <v>1509548.05</v>
      </c>
      <c r="AZ135" s="78" t="n">
        <v>0</v>
      </c>
      <c r="BA135" s="78" t="n">
        <v>-32847.99</v>
      </c>
      <c r="BB135" s="78" t="n">
        <v>0</v>
      </c>
      <c r="BC135" s="78" t="n">
        <v>1476700.06</v>
      </c>
      <c r="BD135" s="78" t="n">
        <v>0</v>
      </c>
      <c r="BE135" s="78" t="s">
        <v>17798</v>
      </c>
      <c r="BJ135" s="78" t="s">
        <v>17721</v>
      </c>
      <c r="BK135" s="78" t="s">
        <v>17722</v>
      </c>
      <c r="BL135" s="78" t="s">
        <v>44</v>
      </c>
      <c r="BM135" s="78" t="s">
        <v>5462</v>
      </c>
      <c r="BN135" s="78" t="s">
        <v>18057</v>
      </c>
      <c r="BO135" s="78" t="s">
        <v>16502</v>
      </c>
    </row>
    <row r="136" customFormat="false" ht="15" hidden="true" customHeight="false" outlineLevel="0" collapsed="false">
      <c r="A136" s="82" t="n">
        <v>45291</v>
      </c>
      <c r="B136" s="78" t="s">
        <v>16497</v>
      </c>
      <c r="C136" s="78" t="s">
        <v>17734</v>
      </c>
      <c r="D136" s="78" t="s">
        <v>17788</v>
      </c>
      <c r="E136" s="78" t="s">
        <v>1305</v>
      </c>
      <c r="F136" s="78" t="s">
        <v>17710</v>
      </c>
      <c r="G136" s="78" t="s">
        <v>17711</v>
      </c>
      <c r="H136" s="78" t="s">
        <v>17725</v>
      </c>
      <c r="I136" s="78" t="s">
        <v>17789</v>
      </c>
      <c r="J136" s="78" t="s">
        <v>16498</v>
      </c>
      <c r="K136" s="78" t="n">
        <v>21002810</v>
      </c>
      <c r="L136" s="78" t="s">
        <v>4130</v>
      </c>
      <c r="M136" s="78" t="s">
        <v>353</v>
      </c>
      <c r="N136" s="78" t="s">
        <v>17734</v>
      </c>
      <c r="Q136" s="78" t="n">
        <v>0</v>
      </c>
      <c r="U136" s="78" t="s">
        <v>4130</v>
      </c>
      <c r="V136" s="78" t="s">
        <v>18058</v>
      </c>
      <c r="W136" s="78" t="s">
        <v>4084</v>
      </c>
      <c r="X136" s="78" t="s">
        <v>18059</v>
      </c>
      <c r="Y136" s="78" t="s">
        <v>18060</v>
      </c>
      <c r="Z136" s="78" t="s">
        <v>17794</v>
      </c>
      <c r="AA136" s="78" t="s">
        <v>17795</v>
      </c>
      <c r="AE136" s="78" t="s">
        <v>4134</v>
      </c>
      <c r="AG136" s="78" t="s">
        <v>17811</v>
      </c>
      <c r="AL136" s="78" t="s">
        <v>17718</v>
      </c>
      <c r="AM136" s="78" t="s">
        <v>17718</v>
      </c>
      <c r="AP136" s="78" t="s">
        <v>17719</v>
      </c>
      <c r="AQ136" s="78" t="n">
        <v>448891</v>
      </c>
      <c r="AR136" s="78" t="n">
        <v>1</v>
      </c>
      <c r="AS136" s="78" t="n">
        <v>6.08</v>
      </c>
      <c r="AT136" s="78" t="n">
        <v>1</v>
      </c>
      <c r="AV136" s="78" t="n">
        <v>8.08</v>
      </c>
      <c r="AY136" s="78" t="n">
        <v>2342992.36</v>
      </c>
      <c r="AZ136" s="78" t="n">
        <v>0</v>
      </c>
      <c r="BA136" s="78" t="n">
        <v>386264.92</v>
      </c>
      <c r="BB136" s="78" t="n">
        <v>0</v>
      </c>
      <c r="BC136" s="78" t="n">
        <v>2729257.28</v>
      </c>
      <c r="BD136" s="78" t="n">
        <v>0</v>
      </c>
      <c r="BE136" s="78" t="s">
        <v>17798</v>
      </c>
      <c r="BJ136" s="78" t="s">
        <v>17721</v>
      </c>
      <c r="BK136" s="78" t="s">
        <v>17722</v>
      </c>
      <c r="BL136" s="78" t="s">
        <v>7</v>
      </c>
      <c r="BM136" s="78" t="s">
        <v>4131</v>
      </c>
      <c r="BN136" s="78" t="s">
        <v>18061</v>
      </c>
      <c r="BO136" s="78" t="s">
        <v>16502</v>
      </c>
    </row>
    <row r="137" customFormat="false" ht="15" hidden="true" customHeight="false" outlineLevel="0" collapsed="false">
      <c r="A137" s="82" t="n">
        <v>45291</v>
      </c>
      <c r="B137" s="78" t="s">
        <v>16497</v>
      </c>
      <c r="C137" s="78" t="s">
        <v>17734</v>
      </c>
      <c r="D137" s="78" t="s">
        <v>17788</v>
      </c>
      <c r="E137" s="78" t="s">
        <v>4117</v>
      </c>
      <c r="F137" s="78" t="s">
        <v>17723</v>
      </c>
      <c r="G137" s="78" t="s">
        <v>17711</v>
      </c>
      <c r="H137" s="78" t="s">
        <v>17725</v>
      </c>
      <c r="I137" s="78" t="s">
        <v>17789</v>
      </c>
      <c r="J137" s="78" t="s">
        <v>16498</v>
      </c>
      <c r="K137" s="78" t="n">
        <v>21003116</v>
      </c>
      <c r="L137" s="78" t="s">
        <v>6799</v>
      </c>
      <c r="M137" s="78" t="s">
        <v>18062</v>
      </c>
      <c r="N137" s="78" t="s">
        <v>17734</v>
      </c>
      <c r="Q137" s="78" t="n">
        <v>0</v>
      </c>
      <c r="U137" s="78" t="s">
        <v>6799</v>
      </c>
      <c r="V137" s="78" t="s">
        <v>18063</v>
      </c>
      <c r="W137" s="78" t="s">
        <v>4084</v>
      </c>
      <c r="X137" s="78" t="s">
        <v>17979</v>
      </c>
      <c r="Y137" s="78" t="s">
        <v>18064</v>
      </c>
      <c r="Z137" s="78" t="s">
        <v>17816</v>
      </c>
      <c r="AA137" s="78" t="s">
        <v>17795</v>
      </c>
      <c r="AE137" s="78" t="s">
        <v>6803</v>
      </c>
      <c r="AG137" s="78" t="s">
        <v>17797</v>
      </c>
      <c r="AL137" s="78" t="s">
        <v>17718</v>
      </c>
      <c r="AM137" s="78" t="s">
        <v>17718</v>
      </c>
      <c r="AP137" s="78" t="s">
        <v>17719</v>
      </c>
      <c r="AQ137" s="78" t="n">
        <v>3800</v>
      </c>
      <c r="AR137" s="78" t="n">
        <v>1</v>
      </c>
      <c r="AS137" s="78" t="n">
        <v>274.74</v>
      </c>
      <c r="AT137" s="78" t="n">
        <v>1</v>
      </c>
      <c r="AV137" s="78" t="n">
        <v>8.08</v>
      </c>
      <c r="AY137" s="78" t="n">
        <v>1029798.48</v>
      </c>
      <c r="AZ137" s="78" t="n">
        <v>0</v>
      </c>
      <c r="BA137" s="78" t="n">
        <v>14213.52</v>
      </c>
      <c r="BB137" s="78" t="n">
        <v>0</v>
      </c>
      <c r="BC137" s="78" t="n">
        <v>1044012</v>
      </c>
      <c r="BD137" s="78" t="n">
        <v>0</v>
      </c>
      <c r="BE137" s="78" t="s">
        <v>17798</v>
      </c>
      <c r="BJ137" s="78" t="s">
        <v>17721</v>
      </c>
      <c r="BK137" s="78" t="s">
        <v>17722</v>
      </c>
      <c r="BL137" s="78" t="n">
        <v>147528103</v>
      </c>
      <c r="BM137" s="78" t="s">
        <v>6800</v>
      </c>
      <c r="BN137" s="78" t="s">
        <v>18065</v>
      </c>
      <c r="BO137" s="78" t="s">
        <v>16502</v>
      </c>
    </row>
    <row r="138" customFormat="false" ht="15" hidden="true" customHeight="false" outlineLevel="0" collapsed="false">
      <c r="A138" s="82" t="n">
        <v>45291</v>
      </c>
      <c r="B138" s="78" t="s">
        <v>16497</v>
      </c>
      <c r="C138" s="78" t="s">
        <v>17734</v>
      </c>
      <c r="D138" s="78" t="s">
        <v>17788</v>
      </c>
      <c r="E138" s="78" t="s">
        <v>1305</v>
      </c>
      <c r="F138" s="78" t="s">
        <v>17710</v>
      </c>
      <c r="G138" s="78" t="s">
        <v>17711</v>
      </c>
      <c r="H138" s="78" t="s">
        <v>17725</v>
      </c>
      <c r="I138" s="78" t="s">
        <v>17789</v>
      </c>
      <c r="J138" s="78" t="s">
        <v>16498</v>
      </c>
      <c r="K138" s="78" t="n">
        <v>21003289</v>
      </c>
      <c r="L138" s="78" t="s">
        <v>7797</v>
      </c>
      <c r="M138" s="78" t="s">
        <v>18066</v>
      </c>
      <c r="N138" s="78" t="s">
        <v>17734</v>
      </c>
      <c r="Q138" s="78" t="n">
        <v>0</v>
      </c>
      <c r="U138" s="78" t="s">
        <v>7797</v>
      </c>
      <c r="V138" s="78" t="s">
        <v>18067</v>
      </c>
      <c r="W138" s="78" t="s">
        <v>4084</v>
      </c>
      <c r="X138" s="78" t="s">
        <v>17930</v>
      </c>
      <c r="Y138" s="78" t="s">
        <v>18068</v>
      </c>
      <c r="Z138" s="78" t="s">
        <v>17816</v>
      </c>
      <c r="AA138" s="78" t="s">
        <v>17795</v>
      </c>
      <c r="AE138" s="78" t="s">
        <v>7801</v>
      </c>
      <c r="AG138" s="78" t="s">
        <v>17811</v>
      </c>
      <c r="AL138" s="78" t="s">
        <v>17718</v>
      </c>
      <c r="AM138" s="78" t="s">
        <v>17718</v>
      </c>
      <c r="AP138" s="78" t="s">
        <v>17719</v>
      </c>
      <c r="AQ138" s="78" t="n">
        <v>2160</v>
      </c>
      <c r="AR138" s="78" t="n">
        <v>1</v>
      </c>
      <c r="AS138" s="78" t="n">
        <v>668.43</v>
      </c>
      <c r="AT138" s="78" t="n">
        <v>1</v>
      </c>
      <c r="AV138" s="78" t="n">
        <v>8.08</v>
      </c>
      <c r="AY138" s="78" t="n">
        <v>1482557.04</v>
      </c>
      <c r="AZ138" s="78" t="n">
        <v>0</v>
      </c>
      <c r="BA138" s="78" t="n">
        <v>-38748.24</v>
      </c>
      <c r="BB138" s="78" t="n">
        <v>0</v>
      </c>
      <c r="BC138" s="78" t="n">
        <v>1443808.8</v>
      </c>
      <c r="BD138" s="78" t="n">
        <v>0</v>
      </c>
      <c r="BE138" s="78" t="s">
        <v>17798</v>
      </c>
      <c r="BJ138" s="78" t="s">
        <v>17721</v>
      </c>
      <c r="BK138" s="78" t="s">
        <v>17722</v>
      </c>
      <c r="BL138" s="78" t="n">
        <v>243537107</v>
      </c>
      <c r="BM138" s="78" t="s">
        <v>7798</v>
      </c>
      <c r="BN138" s="78" t="s">
        <v>18069</v>
      </c>
      <c r="BO138" s="78" t="s">
        <v>16502</v>
      </c>
    </row>
    <row r="139" customFormat="false" ht="15" hidden="true" customHeight="false" outlineLevel="0" collapsed="false">
      <c r="A139" s="82" t="n">
        <v>45291</v>
      </c>
      <c r="B139" s="78" t="s">
        <v>16497</v>
      </c>
      <c r="C139" s="78" t="s">
        <v>17734</v>
      </c>
      <c r="D139" s="78" t="s">
        <v>17788</v>
      </c>
      <c r="E139" s="78" t="s">
        <v>1305</v>
      </c>
      <c r="F139" s="78" t="s">
        <v>17710</v>
      </c>
      <c r="G139" s="78" t="s">
        <v>17711</v>
      </c>
      <c r="H139" s="78" t="s">
        <v>17725</v>
      </c>
      <c r="I139" s="78" t="s">
        <v>17789</v>
      </c>
      <c r="J139" s="78" t="s">
        <v>16498</v>
      </c>
      <c r="K139" s="78" t="n">
        <v>71976791</v>
      </c>
      <c r="L139" s="78" t="s">
        <v>5782</v>
      </c>
      <c r="M139" s="78" t="s">
        <v>18070</v>
      </c>
      <c r="N139" s="78" t="s">
        <v>17734</v>
      </c>
      <c r="Q139" s="78" t="n">
        <v>0</v>
      </c>
      <c r="U139" s="78" t="s">
        <v>18071</v>
      </c>
      <c r="V139" s="78" t="s">
        <v>18072</v>
      </c>
      <c r="W139" s="78" t="s">
        <v>4084</v>
      </c>
      <c r="X139" s="78" t="s">
        <v>17834</v>
      </c>
      <c r="Y139" s="78" t="s">
        <v>18073</v>
      </c>
      <c r="Z139" s="78" t="s">
        <v>17816</v>
      </c>
      <c r="AA139" s="78" t="s">
        <v>17795</v>
      </c>
      <c r="AE139" s="78" t="s">
        <v>5786</v>
      </c>
      <c r="AG139" s="78" t="s">
        <v>17811</v>
      </c>
      <c r="AL139" s="78" t="s">
        <v>17718</v>
      </c>
      <c r="AM139" s="78" t="s">
        <v>17718</v>
      </c>
      <c r="AP139" s="78" t="s">
        <v>17719</v>
      </c>
      <c r="AQ139" s="78" t="n">
        <v>102550</v>
      </c>
      <c r="AR139" s="78" t="n">
        <v>1</v>
      </c>
      <c r="AS139" s="78" t="n">
        <v>13.94</v>
      </c>
      <c r="AT139" s="78" t="n">
        <v>1</v>
      </c>
      <c r="AV139" s="78" t="n">
        <v>8.08</v>
      </c>
      <c r="AY139" s="78" t="n">
        <v>952043.45</v>
      </c>
      <c r="AZ139" s="78" t="n">
        <v>0</v>
      </c>
      <c r="BA139" s="78" t="n">
        <v>477503.55</v>
      </c>
      <c r="BB139" s="78" t="n">
        <v>0</v>
      </c>
      <c r="BC139" s="78" t="n">
        <v>1429547</v>
      </c>
      <c r="BD139" s="78" t="n">
        <v>0</v>
      </c>
      <c r="BE139" s="78" t="s">
        <v>17798</v>
      </c>
      <c r="BJ139" s="78" t="s">
        <v>17721</v>
      </c>
      <c r="BK139" s="78" t="s">
        <v>17722</v>
      </c>
      <c r="BL139" s="78" t="s">
        <v>56</v>
      </c>
      <c r="BM139" s="78" t="s">
        <v>5783</v>
      </c>
      <c r="BN139" s="78" t="s">
        <v>18074</v>
      </c>
      <c r="BO139" s="78" t="s">
        <v>16502</v>
      </c>
    </row>
    <row r="140" customFormat="false" ht="15" hidden="true" customHeight="false" outlineLevel="0" collapsed="false">
      <c r="A140" s="82" t="n">
        <v>45291</v>
      </c>
      <c r="B140" s="78" t="s">
        <v>16497</v>
      </c>
      <c r="C140" s="78" t="s">
        <v>17734</v>
      </c>
      <c r="D140" s="78" t="s">
        <v>17788</v>
      </c>
      <c r="E140" s="78" t="s">
        <v>1305</v>
      </c>
      <c r="F140" s="78" t="s">
        <v>17710</v>
      </c>
      <c r="G140" s="78" t="s">
        <v>17711</v>
      </c>
      <c r="H140" s="78" t="s">
        <v>17725</v>
      </c>
      <c r="I140" s="78" t="s">
        <v>17789</v>
      </c>
      <c r="J140" s="78" t="s">
        <v>16498</v>
      </c>
      <c r="K140" s="78" t="n">
        <v>94886597</v>
      </c>
      <c r="L140" s="78" t="s">
        <v>10273</v>
      </c>
      <c r="M140" s="78" t="s">
        <v>525</v>
      </c>
      <c r="N140" s="78" t="s">
        <v>17734</v>
      </c>
      <c r="Q140" s="78" t="n">
        <v>0</v>
      </c>
      <c r="U140" s="78" t="s">
        <v>10273</v>
      </c>
      <c r="V140" s="78" t="s">
        <v>18075</v>
      </c>
      <c r="W140" s="78" t="s">
        <v>4084</v>
      </c>
      <c r="X140" s="78" t="s">
        <v>17976</v>
      </c>
      <c r="Y140" s="78" t="s">
        <v>17977</v>
      </c>
      <c r="Z140" s="78" t="s">
        <v>17794</v>
      </c>
      <c r="AA140" s="78" t="s">
        <v>17795</v>
      </c>
      <c r="AE140" s="78" t="s">
        <v>10277</v>
      </c>
      <c r="AG140" s="78" t="s">
        <v>17817</v>
      </c>
      <c r="AL140" s="78" t="s">
        <v>17718</v>
      </c>
      <c r="AM140" s="78" t="s">
        <v>17718</v>
      </c>
      <c r="AP140" s="78" t="s">
        <v>17719</v>
      </c>
      <c r="AQ140" s="78" t="n">
        <v>141791</v>
      </c>
      <c r="AR140" s="78" t="n">
        <v>1</v>
      </c>
      <c r="AS140" s="78" t="n">
        <v>10.95</v>
      </c>
      <c r="AT140" s="78" t="n">
        <v>1</v>
      </c>
      <c r="AV140" s="78" t="n">
        <v>8.08</v>
      </c>
      <c r="AY140" s="78" t="n">
        <v>1891186.25</v>
      </c>
      <c r="AZ140" s="78" t="n">
        <v>0</v>
      </c>
      <c r="BA140" s="78" t="n">
        <v>-338574.8</v>
      </c>
      <c r="BB140" s="78" t="n">
        <v>0</v>
      </c>
      <c r="BC140" s="78" t="n">
        <v>1552611.45</v>
      </c>
      <c r="BD140" s="78" t="n">
        <v>0</v>
      </c>
      <c r="BE140" s="78" t="s">
        <v>17798</v>
      </c>
      <c r="BJ140" s="78" t="s">
        <v>17721</v>
      </c>
      <c r="BK140" s="78" t="s">
        <v>17722</v>
      </c>
      <c r="BL140" s="78" t="s">
        <v>183</v>
      </c>
      <c r="BM140" s="78" t="s">
        <v>10274</v>
      </c>
      <c r="BN140" s="78" t="s">
        <v>18076</v>
      </c>
      <c r="BO140" s="78" t="s">
        <v>16502</v>
      </c>
    </row>
    <row r="141" customFormat="false" ht="15" hidden="true" customHeight="false" outlineLevel="0" collapsed="false">
      <c r="A141" s="82" t="n">
        <v>45291</v>
      </c>
      <c r="B141" s="78" t="s">
        <v>16497</v>
      </c>
      <c r="C141" s="78" t="s">
        <v>17734</v>
      </c>
      <c r="D141" s="78" t="s">
        <v>17788</v>
      </c>
      <c r="E141" s="78" t="s">
        <v>1305</v>
      </c>
      <c r="F141" s="78" t="s">
        <v>17710</v>
      </c>
      <c r="G141" s="78" t="s">
        <v>17711</v>
      </c>
      <c r="H141" s="78" t="s">
        <v>17725</v>
      </c>
      <c r="I141" s="78" t="s">
        <v>17789</v>
      </c>
      <c r="J141" s="78" t="s">
        <v>16498</v>
      </c>
      <c r="K141" s="78" t="n">
        <v>21002633</v>
      </c>
      <c r="L141" s="78" t="s">
        <v>14871</v>
      </c>
      <c r="M141" s="78" t="s">
        <v>18077</v>
      </c>
      <c r="N141" s="78" t="s">
        <v>17734</v>
      </c>
      <c r="Q141" s="78" t="n">
        <v>0</v>
      </c>
      <c r="U141" s="78" t="s">
        <v>14871</v>
      </c>
      <c r="V141" s="78" t="s">
        <v>18078</v>
      </c>
      <c r="W141" s="78" t="s">
        <v>4084</v>
      </c>
      <c r="X141" s="78" t="s">
        <v>17982</v>
      </c>
      <c r="Y141" s="78" t="s">
        <v>18079</v>
      </c>
      <c r="Z141" s="78" t="s">
        <v>17816</v>
      </c>
      <c r="AA141" s="78" t="s">
        <v>17795</v>
      </c>
      <c r="AE141" s="78" t="s">
        <v>14875</v>
      </c>
      <c r="AG141" s="78" t="s">
        <v>17811</v>
      </c>
      <c r="AL141" s="78" t="s">
        <v>17718</v>
      </c>
      <c r="AM141" s="78" t="s">
        <v>17718</v>
      </c>
      <c r="AP141" s="78" t="s">
        <v>17719</v>
      </c>
      <c r="AQ141" s="78" t="n">
        <v>25473</v>
      </c>
      <c r="AR141" s="78" t="n">
        <v>1</v>
      </c>
      <c r="AS141" s="78" t="n">
        <v>39.09</v>
      </c>
      <c r="AT141" s="78" t="n">
        <v>1</v>
      </c>
      <c r="AV141" s="78" t="n">
        <v>8.08</v>
      </c>
      <c r="AY141" s="78" t="n">
        <v>1015975.32</v>
      </c>
      <c r="AZ141" s="78" t="n">
        <v>0</v>
      </c>
      <c r="BA141" s="78" t="n">
        <v>-20235.75</v>
      </c>
      <c r="BB141" s="78" t="n">
        <v>0</v>
      </c>
      <c r="BC141" s="78" t="n">
        <v>995739.57</v>
      </c>
      <c r="BD141" s="78" t="n">
        <v>0</v>
      </c>
      <c r="BE141" s="78" t="s">
        <v>17798</v>
      </c>
      <c r="BJ141" s="78" t="s">
        <v>17721</v>
      </c>
      <c r="BK141" s="78" t="s">
        <v>17722</v>
      </c>
      <c r="BL141" s="78" t="n">
        <v>894164102</v>
      </c>
      <c r="BM141" s="78" t="s">
        <v>14872</v>
      </c>
      <c r="BN141" s="78" t="s">
        <v>18080</v>
      </c>
      <c r="BO141" s="78" t="s">
        <v>16502</v>
      </c>
    </row>
    <row r="142" customFormat="false" ht="15" hidden="true" customHeight="false" outlineLevel="0" collapsed="false">
      <c r="A142" s="82" t="n">
        <v>45291</v>
      </c>
      <c r="B142" s="78" t="s">
        <v>16497</v>
      </c>
      <c r="C142" s="78" t="s">
        <v>17734</v>
      </c>
      <c r="D142" s="78" t="s">
        <v>17788</v>
      </c>
      <c r="E142" s="78" t="s">
        <v>1305</v>
      </c>
      <c r="F142" s="78" t="s">
        <v>17710</v>
      </c>
      <c r="G142" s="78" t="s">
        <v>17711</v>
      </c>
      <c r="H142" s="78" t="s">
        <v>17725</v>
      </c>
      <c r="I142" s="78" t="s">
        <v>17789</v>
      </c>
      <c r="J142" s="78" t="s">
        <v>16498</v>
      </c>
      <c r="K142" s="78" t="n">
        <v>21004659</v>
      </c>
      <c r="L142" s="78" t="s">
        <v>16071</v>
      </c>
      <c r="M142" s="78" t="s">
        <v>684</v>
      </c>
      <c r="N142" s="78" t="s">
        <v>17734</v>
      </c>
      <c r="Q142" s="78" t="n">
        <v>0</v>
      </c>
      <c r="U142" s="78" t="s">
        <v>16071</v>
      </c>
      <c r="V142" s="78" t="s">
        <v>18081</v>
      </c>
      <c r="W142" s="78" t="s">
        <v>4084</v>
      </c>
      <c r="X142" s="78" t="s">
        <v>17930</v>
      </c>
      <c r="Y142" s="78" t="s">
        <v>18082</v>
      </c>
      <c r="Z142" s="78" t="s">
        <v>17816</v>
      </c>
      <c r="AA142" s="78" t="s">
        <v>17795</v>
      </c>
      <c r="AE142" s="78" t="s">
        <v>16074</v>
      </c>
      <c r="AG142" s="78" t="s">
        <v>17811</v>
      </c>
      <c r="AL142" s="78" t="s">
        <v>17718</v>
      </c>
      <c r="AM142" s="78" t="s">
        <v>17718</v>
      </c>
      <c r="AP142" s="78" t="s">
        <v>17719</v>
      </c>
      <c r="AQ142" s="78" t="n">
        <v>311807</v>
      </c>
      <c r="AR142" s="78" t="n">
        <v>1</v>
      </c>
      <c r="AS142" s="78" t="n">
        <v>8.89</v>
      </c>
      <c r="AT142" s="78" t="n">
        <v>1</v>
      </c>
      <c r="AV142" s="78" t="n">
        <v>8.08</v>
      </c>
      <c r="AY142" s="78" t="n">
        <v>2555383.27</v>
      </c>
      <c r="AZ142" s="78" t="n">
        <v>0</v>
      </c>
      <c r="BA142" s="78" t="n">
        <v>216580.96</v>
      </c>
      <c r="BB142" s="78" t="n">
        <v>31180.7</v>
      </c>
      <c r="BC142" s="78" t="n">
        <v>2771964.23</v>
      </c>
      <c r="BD142" s="78" t="n">
        <v>0</v>
      </c>
      <c r="BE142" s="78" t="s">
        <v>17798</v>
      </c>
      <c r="BJ142" s="78" t="s">
        <v>17721</v>
      </c>
      <c r="BK142" s="78" t="s">
        <v>17722</v>
      </c>
      <c r="BL142" s="78" t="n">
        <v>978097103</v>
      </c>
      <c r="BM142" s="78" t="s">
        <v>16072</v>
      </c>
      <c r="BN142" s="78" t="s">
        <v>18083</v>
      </c>
      <c r="BO142" s="78" t="s">
        <v>16502</v>
      </c>
    </row>
    <row r="143" customFormat="false" ht="15" hidden="true" customHeight="false" outlineLevel="0" collapsed="false">
      <c r="A143" s="82" t="n">
        <v>45291</v>
      </c>
      <c r="B143" s="78" t="s">
        <v>16497</v>
      </c>
      <c r="C143" s="78" t="s">
        <v>17734</v>
      </c>
      <c r="D143" s="78" t="s">
        <v>17788</v>
      </c>
      <c r="E143" s="78" t="s">
        <v>4075</v>
      </c>
      <c r="F143" s="78" t="s">
        <v>17724</v>
      </c>
      <c r="G143" s="78" t="s">
        <v>17711</v>
      </c>
      <c r="H143" s="78" t="s">
        <v>17725</v>
      </c>
      <c r="I143" s="78" t="s">
        <v>17789</v>
      </c>
      <c r="J143" s="78" t="s">
        <v>16498</v>
      </c>
      <c r="K143" s="78" t="n">
        <v>21056975</v>
      </c>
      <c r="L143" s="78" t="s">
        <v>6133</v>
      </c>
      <c r="M143" s="78" t="s">
        <v>18084</v>
      </c>
      <c r="N143" s="78" t="s">
        <v>17734</v>
      </c>
      <c r="Q143" s="78" t="n">
        <v>0</v>
      </c>
      <c r="U143" s="78" t="s">
        <v>6133</v>
      </c>
      <c r="V143" s="78" t="s">
        <v>18085</v>
      </c>
      <c r="W143" s="78" t="s">
        <v>4084</v>
      </c>
      <c r="X143" s="78" t="s">
        <v>17891</v>
      </c>
      <c r="Y143" s="78" t="s">
        <v>18086</v>
      </c>
      <c r="Z143" s="78" t="s">
        <v>17802</v>
      </c>
      <c r="AA143" s="78" t="s">
        <v>17802</v>
      </c>
      <c r="AE143" s="78" t="s">
        <v>6136</v>
      </c>
      <c r="AG143" s="78" t="s">
        <v>17811</v>
      </c>
      <c r="AL143" s="78" t="s">
        <v>17718</v>
      </c>
      <c r="AM143" s="78" t="s">
        <v>17718</v>
      </c>
      <c r="AP143" s="78" t="s">
        <v>17719</v>
      </c>
      <c r="AQ143" s="78" t="n">
        <v>2469</v>
      </c>
      <c r="AR143" s="78" t="n">
        <v>1</v>
      </c>
      <c r="AS143" s="78" t="n">
        <v>32.94</v>
      </c>
      <c r="AT143" s="78" t="n">
        <v>1</v>
      </c>
      <c r="AV143" s="78" t="n">
        <v>8.08</v>
      </c>
      <c r="AY143" s="78" t="n">
        <v>83946</v>
      </c>
      <c r="AZ143" s="78" t="n">
        <v>0</v>
      </c>
      <c r="BA143" s="78" t="n">
        <v>-2617.14</v>
      </c>
      <c r="BB143" s="78" t="n">
        <v>0</v>
      </c>
      <c r="BC143" s="78" t="n">
        <v>81328.86</v>
      </c>
      <c r="BD143" s="78" t="n">
        <v>0</v>
      </c>
      <c r="BE143" s="78" t="s">
        <v>17798</v>
      </c>
      <c r="BJ143" s="78" t="s">
        <v>17721</v>
      </c>
      <c r="BK143" s="78" t="s">
        <v>17722</v>
      </c>
      <c r="BL143" s="78" t="n">
        <v>18581108</v>
      </c>
      <c r="BM143" s="78" t="s">
        <v>6134</v>
      </c>
      <c r="BN143" s="78" t="s">
        <v>18087</v>
      </c>
      <c r="BO143" s="78" t="s">
        <v>16502</v>
      </c>
    </row>
    <row r="144" customFormat="false" ht="15" hidden="true" customHeight="false" outlineLevel="0" collapsed="false">
      <c r="A144" s="82" t="n">
        <v>45291</v>
      </c>
      <c r="B144" s="78" t="s">
        <v>16497</v>
      </c>
      <c r="C144" s="78" t="s">
        <v>17734</v>
      </c>
      <c r="D144" s="78" t="s">
        <v>17788</v>
      </c>
      <c r="E144" s="78" t="s">
        <v>4075</v>
      </c>
      <c r="F144" s="78" t="s">
        <v>17724</v>
      </c>
      <c r="G144" s="78" t="s">
        <v>17711</v>
      </c>
      <c r="H144" s="78" t="s">
        <v>17725</v>
      </c>
      <c r="I144" s="78" t="s">
        <v>17789</v>
      </c>
      <c r="J144" s="78" t="s">
        <v>16498</v>
      </c>
      <c r="K144" s="78" t="n">
        <v>79140921</v>
      </c>
      <c r="L144" s="78" t="s">
        <v>12797</v>
      </c>
      <c r="M144" s="78" t="s">
        <v>17287</v>
      </c>
      <c r="N144" s="78" t="s">
        <v>17734</v>
      </c>
      <c r="Q144" s="78" t="n">
        <v>0</v>
      </c>
      <c r="U144" s="78" t="s">
        <v>12797</v>
      </c>
      <c r="V144" s="78" t="s">
        <v>18088</v>
      </c>
      <c r="W144" s="78" t="s">
        <v>4084</v>
      </c>
      <c r="X144" s="78" t="s">
        <v>18089</v>
      </c>
      <c r="Y144" s="78" t="s">
        <v>18090</v>
      </c>
      <c r="Z144" s="78" t="s">
        <v>17816</v>
      </c>
      <c r="AA144" s="78" t="s">
        <v>17795</v>
      </c>
      <c r="AE144" s="78" t="s">
        <v>12801</v>
      </c>
      <c r="AG144" s="78" t="s">
        <v>17797</v>
      </c>
      <c r="AL144" s="78" t="s">
        <v>17718</v>
      </c>
      <c r="AM144" s="78" t="s">
        <v>17718</v>
      </c>
      <c r="AP144" s="78" t="s">
        <v>17719</v>
      </c>
      <c r="AQ144" s="78" t="n">
        <v>102007</v>
      </c>
      <c r="AR144" s="78" t="n">
        <v>1</v>
      </c>
      <c r="AS144" s="78" t="n">
        <v>6.09</v>
      </c>
      <c r="AT144" s="78" t="n">
        <v>1</v>
      </c>
      <c r="AV144" s="78" t="n">
        <v>8.08</v>
      </c>
      <c r="AY144" s="78" t="n">
        <v>460425.21</v>
      </c>
      <c r="AZ144" s="78" t="n">
        <v>0</v>
      </c>
      <c r="BA144" s="78" t="n">
        <v>160797.42</v>
      </c>
      <c r="BB144" s="78" t="n">
        <v>0</v>
      </c>
      <c r="BC144" s="78" t="n">
        <v>621222.63</v>
      </c>
      <c r="BD144" s="78" t="n">
        <v>0</v>
      </c>
      <c r="BE144" s="78" t="s">
        <v>17798</v>
      </c>
      <c r="BJ144" s="78" t="s">
        <v>17721</v>
      </c>
      <c r="BK144" s="78" t="s">
        <v>17722</v>
      </c>
      <c r="BL144" s="78" t="s">
        <v>252</v>
      </c>
      <c r="BM144" s="78" t="s">
        <v>12798</v>
      </c>
      <c r="BN144" s="78" t="s">
        <v>17288</v>
      </c>
      <c r="BO144" s="78" t="s">
        <v>16502</v>
      </c>
    </row>
    <row r="145" customFormat="false" ht="15" hidden="true" customHeight="false" outlineLevel="0" collapsed="false">
      <c r="A145" s="82" t="n">
        <v>45291</v>
      </c>
      <c r="B145" s="78" t="s">
        <v>16497</v>
      </c>
      <c r="C145" s="78" t="s">
        <v>17734</v>
      </c>
      <c r="D145" s="78" t="s">
        <v>17788</v>
      </c>
      <c r="E145" s="78" t="s">
        <v>1305</v>
      </c>
      <c r="F145" s="78" t="s">
        <v>17710</v>
      </c>
      <c r="G145" s="78" t="s">
        <v>17711</v>
      </c>
      <c r="H145" s="78" t="s">
        <v>17725</v>
      </c>
      <c r="I145" s="78" t="s">
        <v>17789</v>
      </c>
      <c r="J145" s="78" t="s">
        <v>16498</v>
      </c>
      <c r="K145" s="78" t="n">
        <v>113775753</v>
      </c>
      <c r="L145" s="78" t="s">
        <v>13899</v>
      </c>
      <c r="M145" s="78" t="s">
        <v>18091</v>
      </c>
      <c r="N145" s="78" t="s">
        <v>17734</v>
      </c>
      <c r="Q145" s="78" t="n">
        <v>0</v>
      </c>
      <c r="U145" s="78" t="s">
        <v>13899</v>
      </c>
      <c r="V145" s="78" t="s">
        <v>18092</v>
      </c>
      <c r="W145" s="78" t="s">
        <v>4084</v>
      </c>
      <c r="X145" s="78" t="s">
        <v>17831</v>
      </c>
      <c r="Y145" s="78" t="s">
        <v>17832</v>
      </c>
      <c r="Z145" s="78" t="s">
        <v>17809</v>
      </c>
      <c r="AA145" s="78" t="s">
        <v>17809</v>
      </c>
      <c r="AB145" s="78" t="s">
        <v>17810</v>
      </c>
      <c r="AE145" s="78" t="s">
        <v>13903</v>
      </c>
      <c r="AG145" s="78" t="s">
        <v>17811</v>
      </c>
      <c r="AL145" s="78" t="s">
        <v>17718</v>
      </c>
      <c r="AM145" s="78" t="s">
        <v>17718</v>
      </c>
      <c r="AP145" s="78" t="s">
        <v>17719</v>
      </c>
      <c r="AQ145" s="78" t="n">
        <v>190900</v>
      </c>
      <c r="AR145" s="78" t="n">
        <v>1</v>
      </c>
      <c r="AS145" s="78" t="n">
        <v>27.44</v>
      </c>
      <c r="AT145" s="78" t="n">
        <v>1</v>
      </c>
      <c r="AV145" s="78" t="n">
        <v>8.08</v>
      </c>
      <c r="AY145" s="78" t="n">
        <v>5099537.12</v>
      </c>
      <c r="AZ145" s="78" t="n">
        <v>0</v>
      </c>
      <c r="BA145" s="78" t="n">
        <v>138758.88</v>
      </c>
      <c r="BB145" s="78" t="n">
        <v>0</v>
      </c>
      <c r="BC145" s="78" t="n">
        <v>5238296</v>
      </c>
      <c r="BD145" s="78" t="n">
        <v>0</v>
      </c>
      <c r="BE145" s="78" t="s">
        <v>17798</v>
      </c>
      <c r="BJ145" s="78" t="s">
        <v>17721</v>
      </c>
      <c r="BK145" s="78" t="s">
        <v>17722</v>
      </c>
      <c r="BL145" s="78" t="s">
        <v>285</v>
      </c>
      <c r="BM145" s="78" t="s">
        <v>13900</v>
      </c>
      <c r="BN145" s="78" t="s">
        <v>18093</v>
      </c>
      <c r="BO145" s="78" t="s">
        <v>16502</v>
      </c>
    </row>
    <row r="146" customFormat="false" ht="15" hidden="true" customHeight="false" outlineLevel="0" collapsed="false">
      <c r="A146" s="82" t="n">
        <v>45291</v>
      </c>
      <c r="B146" s="78" t="s">
        <v>16497</v>
      </c>
      <c r="C146" s="78" t="s">
        <v>17734</v>
      </c>
      <c r="D146" s="78" t="s">
        <v>17788</v>
      </c>
      <c r="E146" s="78" t="s">
        <v>1305</v>
      </c>
      <c r="F146" s="78" t="s">
        <v>17710</v>
      </c>
      <c r="G146" s="78" t="s">
        <v>17711</v>
      </c>
      <c r="H146" s="78" t="s">
        <v>17725</v>
      </c>
      <c r="I146" s="78" t="s">
        <v>17789</v>
      </c>
      <c r="J146" s="78" t="s">
        <v>16498</v>
      </c>
      <c r="K146" s="78" t="n">
        <v>21002401</v>
      </c>
      <c r="L146" s="78" t="s">
        <v>10479</v>
      </c>
      <c r="M146" s="78" t="s">
        <v>532</v>
      </c>
      <c r="N146" s="78" t="s">
        <v>17734</v>
      </c>
      <c r="Q146" s="78" t="n">
        <v>0</v>
      </c>
      <c r="U146" s="78" t="s">
        <v>10479</v>
      </c>
      <c r="V146" s="78" t="s">
        <v>18094</v>
      </c>
      <c r="W146" s="78" t="s">
        <v>4084</v>
      </c>
      <c r="X146" s="78" t="s">
        <v>18047</v>
      </c>
      <c r="Y146" s="78" t="s">
        <v>18095</v>
      </c>
      <c r="Z146" s="78" t="s">
        <v>17809</v>
      </c>
      <c r="AA146" s="78" t="s">
        <v>17809</v>
      </c>
      <c r="AE146" s="78" t="s">
        <v>10483</v>
      </c>
      <c r="AG146" s="78" t="s">
        <v>17797</v>
      </c>
      <c r="AL146" s="78" t="s">
        <v>17718</v>
      </c>
      <c r="AM146" s="78" t="s">
        <v>17718</v>
      </c>
      <c r="AP146" s="78" t="s">
        <v>17719</v>
      </c>
      <c r="AQ146" s="78" t="n">
        <v>159</v>
      </c>
      <c r="AR146" s="78" t="n">
        <v>1</v>
      </c>
      <c r="AS146" s="78" t="n">
        <v>581.3</v>
      </c>
      <c r="AT146" s="78" t="n">
        <v>1</v>
      </c>
      <c r="AV146" s="78" t="n">
        <v>8.08</v>
      </c>
      <c r="AY146" s="78" t="n">
        <v>92338.75</v>
      </c>
      <c r="AZ146" s="78" t="n">
        <v>0</v>
      </c>
      <c r="BA146" s="78" t="n">
        <v>87.95</v>
      </c>
      <c r="BB146" s="78" t="n">
        <v>0</v>
      </c>
      <c r="BC146" s="78" t="n">
        <v>92426.7</v>
      </c>
      <c r="BD146" s="78" t="n">
        <v>0</v>
      </c>
      <c r="BE146" s="78" t="s">
        <v>17798</v>
      </c>
      <c r="BJ146" s="78" t="s">
        <v>17721</v>
      </c>
      <c r="BK146" s="78" t="s">
        <v>17722</v>
      </c>
      <c r="BL146" s="78" t="n">
        <v>482480100</v>
      </c>
      <c r="BM146" s="78" t="s">
        <v>10480</v>
      </c>
      <c r="BN146" s="78" t="s">
        <v>17058</v>
      </c>
      <c r="BO146" s="78" t="s">
        <v>16502</v>
      </c>
    </row>
    <row r="147" customFormat="false" ht="15" hidden="true" customHeight="false" outlineLevel="0" collapsed="false">
      <c r="A147" s="82" t="n">
        <v>45291</v>
      </c>
      <c r="B147" s="78" t="s">
        <v>16497</v>
      </c>
      <c r="C147" s="78" t="s">
        <v>17734</v>
      </c>
      <c r="D147" s="78" t="s">
        <v>17788</v>
      </c>
      <c r="E147" s="78" t="s">
        <v>1305</v>
      </c>
      <c r="F147" s="78" t="s">
        <v>17710</v>
      </c>
      <c r="G147" s="78" t="s">
        <v>17711</v>
      </c>
      <c r="H147" s="78" t="s">
        <v>17725</v>
      </c>
      <c r="I147" s="78" t="s">
        <v>17789</v>
      </c>
      <c r="J147" s="78" t="s">
        <v>16498</v>
      </c>
      <c r="K147" s="78" t="n">
        <v>21002306</v>
      </c>
      <c r="L147" s="78" t="s">
        <v>8025</v>
      </c>
      <c r="M147" s="78" t="s">
        <v>16865</v>
      </c>
      <c r="N147" s="78" t="s">
        <v>17734</v>
      </c>
      <c r="Q147" s="78" t="n">
        <v>0</v>
      </c>
      <c r="U147" s="78" t="s">
        <v>8025</v>
      </c>
      <c r="V147" s="78" t="s">
        <v>18096</v>
      </c>
      <c r="W147" s="78" t="s">
        <v>4084</v>
      </c>
      <c r="X147" s="78" t="s">
        <v>17854</v>
      </c>
      <c r="Y147" s="78" t="s">
        <v>17855</v>
      </c>
      <c r="Z147" s="78" t="s">
        <v>17856</v>
      </c>
      <c r="AA147" s="78" t="s">
        <v>17857</v>
      </c>
      <c r="AE147" s="78" t="s">
        <v>8028</v>
      </c>
      <c r="AG147" s="78" t="s">
        <v>17811</v>
      </c>
      <c r="AL147" s="78" t="s">
        <v>17718</v>
      </c>
      <c r="AM147" s="78" t="s">
        <v>17718</v>
      </c>
      <c r="AP147" s="78" t="s">
        <v>17719</v>
      </c>
      <c r="AQ147" s="78" t="n">
        <v>1215</v>
      </c>
      <c r="AR147" s="78" t="n">
        <v>1</v>
      </c>
      <c r="AS147" s="78" t="n">
        <v>120.95</v>
      </c>
      <c r="AT147" s="78" t="n">
        <v>1</v>
      </c>
      <c r="AV147" s="78" t="n">
        <v>8.08</v>
      </c>
      <c r="AY147" s="78" t="n">
        <v>147279.72</v>
      </c>
      <c r="AZ147" s="78" t="n">
        <v>0</v>
      </c>
      <c r="BA147" s="78" t="n">
        <v>-325.47</v>
      </c>
      <c r="BB147" s="78" t="n">
        <v>0</v>
      </c>
      <c r="BC147" s="78" t="n">
        <v>146954.25</v>
      </c>
      <c r="BD147" s="78" t="n">
        <v>0</v>
      </c>
      <c r="BE147" s="78" t="s">
        <v>17798</v>
      </c>
      <c r="BJ147" s="78" t="s">
        <v>17721</v>
      </c>
      <c r="BK147" s="78" t="s">
        <v>17722</v>
      </c>
      <c r="BL147" s="78" t="s">
        <v>132</v>
      </c>
      <c r="BM147" s="78" t="s">
        <v>8026</v>
      </c>
      <c r="BN147" s="78" t="s">
        <v>16866</v>
      </c>
      <c r="BO147" s="78" t="s">
        <v>16502</v>
      </c>
    </row>
    <row r="148" customFormat="false" ht="15" hidden="true" customHeight="false" outlineLevel="0" collapsed="false">
      <c r="A148" s="82" t="n">
        <v>45291</v>
      </c>
      <c r="B148" s="78" t="s">
        <v>16497</v>
      </c>
      <c r="C148" s="78" t="s">
        <v>17734</v>
      </c>
      <c r="D148" s="78" t="s">
        <v>17788</v>
      </c>
      <c r="E148" s="78" t="s">
        <v>1305</v>
      </c>
      <c r="F148" s="78" t="s">
        <v>17710</v>
      </c>
      <c r="G148" s="78" t="s">
        <v>17711</v>
      </c>
      <c r="H148" s="78" t="s">
        <v>17725</v>
      </c>
      <c r="I148" s="78" t="s">
        <v>17789</v>
      </c>
      <c r="J148" s="78" t="s">
        <v>16498</v>
      </c>
      <c r="K148" s="78" t="n">
        <v>21069428</v>
      </c>
      <c r="L148" s="78" t="s">
        <v>12917</v>
      </c>
      <c r="M148" s="78" t="s">
        <v>18097</v>
      </c>
      <c r="N148" s="78" t="s">
        <v>17734</v>
      </c>
      <c r="Q148" s="78" t="n">
        <v>0</v>
      </c>
      <c r="U148" s="78" t="s">
        <v>12917</v>
      </c>
      <c r="V148" s="78" t="s">
        <v>18098</v>
      </c>
      <c r="W148" s="78" t="s">
        <v>4084</v>
      </c>
      <c r="X148" s="78" t="s">
        <v>17854</v>
      </c>
      <c r="Y148" s="78" t="s">
        <v>17855</v>
      </c>
      <c r="Z148" s="78" t="s">
        <v>17856</v>
      </c>
      <c r="AA148" s="78" t="s">
        <v>17857</v>
      </c>
      <c r="AE148" s="78" t="s">
        <v>12920</v>
      </c>
      <c r="AG148" s="78" t="s">
        <v>17811</v>
      </c>
      <c r="AL148" s="78" t="s">
        <v>17718</v>
      </c>
      <c r="AM148" s="78" t="s">
        <v>17718</v>
      </c>
      <c r="AP148" s="78" t="s">
        <v>17719</v>
      </c>
      <c r="AQ148" s="78" t="n">
        <v>141570</v>
      </c>
      <c r="AR148" s="78" t="n">
        <v>1</v>
      </c>
      <c r="AS148" s="78" t="n">
        <v>224.88</v>
      </c>
      <c r="AT148" s="78" t="n">
        <v>1</v>
      </c>
      <c r="AV148" s="78" t="n">
        <v>8.08</v>
      </c>
      <c r="AY148" s="78" t="n">
        <v>33912849.49</v>
      </c>
      <c r="AZ148" s="78" t="n">
        <v>0</v>
      </c>
      <c r="BA148" s="78" t="n">
        <v>-2076587.89</v>
      </c>
      <c r="BB148" s="78" t="n">
        <v>0</v>
      </c>
      <c r="BC148" s="78" t="n">
        <v>31836261.6</v>
      </c>
      <c r="BD148" s="78" t="n">
        <v>0</v>
      </c>
      <c r="BE148" s="78" t="s">
        <v>17798</v>
      </c>
      <c r="BJ148" s="78" t="s">
        <v>17721</v>
      </c>
      <c r="BK148" s="78" t="s">
        <v>17722</v>
      </c>
      <c r="BL148" s="78" t="n">
        <v>723787107</v>
      </c>
      <c r="BM148" s="78" t="s">
        <v>12918</v>
      </c>
      <c r="BN148" s="78" t="s">
        <v>18099</v>
      </c>
      <c r="BO148" s="78" t="s">
        <v>16502</v>
      </c>
    </row>
    <row r="149" customFormat="false" ht="15" hidden="true" customHeight="false" outlineLevel="0" collapsed="false">
      <c r="A149" s="82" t="n">
        <v>45291</v>
      </c>
      <c r="B149" s="78" t="s">
        <v>16497</v>
      </c>
      <c r="C149" s="78" t="s">
        <v>17734</v>
      </c>
      <c r="D149" s="78" t="s">
        <v>17788</v>
      </c>
      <c r="E149" s="78" t="s">
        <v>1305</v>
      </c>
      <c r="F149" s="78" t="s">
        <v>17710</v>
      </c>
      <c r="G149" s="78" t="s">
        <v>17711</v>
      </c>
      <c r="H149" s="78" t="s">
        <v>17725</v>
      </c>
      <c r="I149" s="78" t="s">
        <v>17789</v>
      </c>
      <c r="J149" s="78" t="s">
        <v>16498</v>
      </c>
      <c r="K149" s="78" t="n">
        <v>21002779</v>
      </c>
      <c r="L149" s="78" t="s">
        <v>14032</v>
      </c>
      <c r="M149" s="78" t="s">
        <v>630</v>
      </c>
      <c r="N149" s="78" t="s">
        <v>17734</v>
      </c>
      <c r="Q149" s="78" t="n">
        <v>0</v>
      </c>
      <c r="U149" s="78" t="s">
        <v>14032</v>
      </c>
      <c r="V149" s="78" t="s">
        <v>18100</v>
      </c>
      <c r="W149" s="78" t="s">
        <v>4084</v>
      </c>
      <c r="X149" s="78" t="s">
        <v>17806</v>
      </c>
      <c r="Y149" s="78" t="s">
        <v>17807</v>
      </c>
      <c r="Z149" s="78" t="s">
        <v>17808</v>
      </c>
      <c r="AA149" s="78" t="s">
        <v>17809</v>
      </c>
      <c r="AE149" s="78" t="s">
        <v>14036</v>
      </c>
      <c r="AG149" s="78" t="s">
        <v>17797</v>
      </c>
      <c r="AL149" s="78" t="s">
        <v>17718</v>
      </c>
      <c r="AM149" s="78" t="s">
        <v>17718</v>
      </c>
      <c r="AP149" s="78" t="s">
        <v>17719</v>
      </c>
      <c r="AQ149" s="78" t="n">
        <v>187294</v>
      </c>
      <c r="AR149" s="78" t="n">
        <v>1</v>
      </c>
      <c r="AS149" s="78" t="n">
        <v>5.47</v>
      </c>
      <c r="AT149" s="78" t="n">
        <v>1</v>
      </c>
      <c r="AV149" s="78" t="n">
        <v>8.08</v>
      </c>
      <c r="AY149" s="78" t="n">
        <v>814483.51</v>
      </c>
      <c r="AZ149" s="78" t="n">
        <v>0</v>
      </c>
      <c r="BA149" s="78" t="n">
        <v>210014.67</v>
      </c>
      <c r="BB149" s="78" t="n">
        <v>0</v>
      </c>
      <c r="BC149" s="78" t="n">
        <v>1024498.18</v>
      </c>
      <c r="BD149" s="78" t="n">
        <v>0</v>
      </c>
      <c r="BE149" s="78" t="s">
        <v>17798</v>
      </c>
      <c r="BJ149" s="78" t="s">
        <v>17721</v>
      </c>
      <c r="BK149" s="78" t="s">
        <v>17722</v>
      </c>
      <c r="BL149" s="78" t="s">
        <v>288</v>
      </c>
      <c r="BM149" s="78" t="s">
        <v>14033</v>
      </c>
      <c r="BN149" s="78" t="s">
        <v>18101</v>
      </c>
      <c r="BO149" s="78" t="s">
        <v>16502</v>
      </c>
    </row>
    <row r="150" customFormat="false" ht="15" hidden="true" customHeight="false" outlineLevel="0" collapsed="false">
      <c r="A150" s="82" t="n">
        <v>45291</v>
      </c>
      <c r="B150" s="78" t="s">
        <v>16497</v>
      </c>
      <c r="C150" s="78" t="s">
        <v>17734</v>
      </c>
      <c r="D150" s="78" t="s">
        <v>17788</v>
      </c>
      <c r="E150" s="78" t="s">
        <v>4075</v>
      </c>
      <c r="F150" s="78" t="s">
        <v>17724</v>
      </c>
      <c r="G150" s="78" t="s">
        <v>17711</v>
      </c>
      <c r="H150" s="78" t="s">
        <v>17725</v>
      </c>
      <c r="I150" s="78" t="s">
        <v>17789</v>
      </c>
      <c r="J150" s="78" t="s">
        <v>16498</v>
      </c>
      <c r="K150" s="78" t="n">
        <v>21002779</v>
      </c>
      <c r="L150" s="78" t="s">
        <v>14032</v>
      </c>
      <c r="M150" s="78" t="s">
        <v>630</v>
      </c>
      <c r="N150" s="78" t="s">
        <v>17734</v>
      </c>
      <c r="Q150" s="78" t="n">
        <v>0</v>
      </c>
      <c r="U150" s="78" t="s">
        <v>14032</v>
      </c>
      <c r="V150" s="78" t="s">
        <v>18100</v>
      </c>
      <c r="W150" s="78" t="s">
        <v>4084</v>
      </c>
      <c r="X150" s="78" t="s">
        <v>17806</v>
      </c>
      <c r="Y150" s="78" t="s">
        <v>17807</v>
      </c>
      <c r="Z150" s="78" t="s">
        <v>17808</v>
      </c>
      <c r="AA150" s="78" t="s">
        <v>17809</v>
      </c>
      <c r="AE150" s="78" t="s">
        <v>14036</v>
      </c>
      <c r="AG150" s="78" t="s">
        <v>17797</v>
      </c>
      <c r="AL150" s="78" t="s">
        <v>17718</v>
      </c>
      <c r="AM150" s="78" t="s">
        <v>17718</v>
      </c>
      <c r="AP150" s="78" t="s">
        <v>17719</v>
      </c>
      <c r="AQ150" s="78" t="n">
        <v>568654</v>
      </c>
      <c r="AR150" s="78" t="n">
        <v>1</v>
      </c>
      <c r="AS150" s="78" t="n">
        <v>5.47</v>
      </c>
      <c r="AT150" s="78" t="n">
        <v>1</v>
      </c>
      <c r="AV150" s="78" t="n">
        <v>8.08</v>
      </c>
      <c r="AY150" s="78" t="n">
        <v>2469788.08</v>
      </c>
      <c r="AZ150" s="78" t="n">
        <v>0</v>
      </c>
      <c r="BA150" s="78" t="n">
        <v>640749.3</v>
      </c>
      <c r="BB150" s="78" t="n">
        <v>0</v>
      </c>
      <c r="BC150" s="78" t="n">
        <v>3110537.38</v>
      </c>
      <c r="BD150" s="78" t="n">
        <v>0</v>
      </c>
      <c r="BE150" s="78" t="s">
        <v>17798</v>
      </c>
      <c r="BJ150" s="78" t="s">
        <v>17721</v>
      </c>
      <c r="BK150" s="78" t="s">
        <v>17722</v>
      </c>
      <c r="BL150" s="78" t="s">
        <v>288</v>
      </c>
      <c r="BM150" s="78" t="s">
        <v>14033</v>
      </c>
      <c r="BN150" s="78" t="s">
        <v>18101</v>
      </c>
      <c r="BO150" s="78" t="s">
        <v>16502</v>
      </c>
    </row>
    <row r="151" customFormat="false" ht="15" hidden="true" customHeight="false" outlineLevel="0" collapsed="false">
      <c r="A151" s="82" t="n">
        <v>45291</v>
      </c>
      <c r="B151" s="78" t="s">
        <v>16497</v>
      </c>
      <c r="C151" s="78" t="s">
        <v>17734</v>
      </c>
      <c r="D151" s="78" t="s">
        <v>17788</v>
      </c>
      <c r="E151" s="78" t="s">
        <v>1305</v>
      </c>
      <c r="F151" s="78" t="s">
        <v>17710</v>
      </c>
      <c r="G151" s="78" t="s">
        <v>17711</v>
      </c>
      <c r="H151" s="78" t="s">
        <v>17725</v>
      </c>
      <c r="I151" s="78" t="s">
        <v>17789</v>
      </c>
      <c r="J151" s="78" t="s">
        <v>16498</v>
      </c>
      <c r="K151" s="78" t="n">
        <v>21071523</v>
      </c>
      <c r="L151" s="78" t="s">
        <v>14228</v>
      </c>
      <c r="M151" s="78" t="s">
        <v>18102</v>
      </c>
      <c r="N151" s="78" t="s">
        <v>17734</v>
      </c>
      <c r="Q151" s="78" t="n">
        <v>0</v>
      </c>
      <c r="U151" s="78" t="s">
        <v>14228</v>
      </c>
      <c r="V151" s="78" t="s">
        <v>18103</v>
      </c>
      <c r="W151" s="78" t="s">
        <v>4084</v>
      </c>
      <c r="X151" s="78" t="s">
        <v>18104</v>
      </c>
      <c r="Y151" s="78" t="s">
        <v>18104</v>
      </c>
      <c r="Z151" s="78" t="s">
        <v>17917</v>
      </c>
      <c r="AA151" s="78" t="s">
        <v>17917</v>
      </c>
      <c r="AE151" s="78" t="s">
        <v>14231</v>
      </c>
      <c r="AG151" s="78" t="s">
        <v>17811</v>
      </c>
      <c r="AL151" s="78" t="s">
        <v>17718</v>
      </c>
      <c r="AM151" s="78" t="s">
        <v>17718</v>
      </c>
      <c r="AP151" s="78" t="s">
        <v>17719</v>
      </c>
      <c r="AQ151" s="78" t="n">
        <v>34409</v>
      </c>
      <c r="AR151" s="78" t="n">
        <v>1</v>
      </c>
      <c r="AS151" s="78" t="n">
        <v>31.78</v>
      </c>
      <c r="AT151" s="78" t="n">
        <v>1</v>
      </c>
      <c r="AV151" s="78" t="n">
        <v>8.08</v>
      </c>
      <c r="AY151" s="78" t="n">
        <v>1103723.73</v>
      </c>
      <c r="AZ151" s="78" t="n">
        <v>0</v>
      </c>
      <c r="BA151" s="78" t="n">
        <v>-10205.71</v>
      </c>
      <c r="BB151" s="78" t="n">
        <v>0</v>
      </c>
      <c r="BC151" s="78" t="n">
        <v>1093518.02</v>
      </c>
      <c r="BD151" s="78" t="n">
        <v>0</v>
      </c>
      <c r="BE151" s="78" t="s">
        <v>17798</v>
      </c>
      <c r="BJ151" s="78" t="s">
        <v>17721</v>
      </c>
      <c r="BK151" s="78" t="s">
        <v>17722</v>
      </c>
      <c r="BL151" s="78" t="n">
        <v>848574109</v>
      </c>
      <c r="BM151" s="78" t="s">
        <v>14229</v>
      </c>
      <c r="BN151" s="78" t="s">
        <v>18105</v>
      </c>
      <c r="BO151" s="78" t="s">
        <v>16502</v>
      </c>
    </row>
    <row r="152" customFormat="false" ht="15" hidden="true" customHeight="false" outlineLevel="0" collapsed="false">
      <c r="A152" s="82" t="n">
        <v>45291</v>
      </c>
      <c r="B152" s="78" t="s">
        <v>16497</v>
      </c>
      <c r="C152" s="78" t="s">
        <v>17734</v>
      </c>
      <c r="D152" s="78" t="s">
        <v>17788</v>
      </c>
      <c r="E152" s="78" t="s">
        <v>1305</v>
      </c>
      <c r="F152" s="78" t="s">
        <v>17710</v>
      </c>
      <c r="G152" s="78" t="s">
        <v>17711</v>
      </c>
      <c r="H152" s="78" t="s">
        <v>17725</v>
      </c>
      <c r="I152" s="78" t="s">
        <v>17789</v>
      </c>
      <c r="J152" s="78" t="s">
        <v>16498</v>
      </c>
      <c r="K152" s="78" t="n">
        <v>93612968</v>
      </c>
      <c r="L152" s="78" t="s">
        <v>11175</v>
      </c>
      <c r="M152" s="78" t="s">
        <v>17156</v>
      </c>
      <c r="N152" s="78" t="s">
        <v>17734</v>
      </c>
      <c r="Q152" s="78" t="n">
        <v>0</v>
      </c>
      <c r="U152" s="78" t="s">
        <v>18106</v>
      </c>
      <c r="V152" s="78" t="s">
        <v>18107</v>
      </c>
      <c r="W152" s="78" t="s">
        <v>4084</v>
      </c>
      <c r="X152" s="78" t="s">
        <v>18108</v>
      </c>
      <c r="Y152" s="78" t="s">
        <v>18109</v>
      </c>
      <c r="Z152" s="78" t="s">
        <v>17808</v>
      </c>
      <c r="AA152" s="78" t="s">
        <v>17809</v>
      </c>
      <c r="AE152" s="78" t="s">
        <v>11179</v>
      </c>
      <c r="AG152" s="78" t="s">
        <v>17797</v>
      </c>
      <c r="AL152" s="78" t="s">
        <v>17718</v>
      </c>
      <c r="AM152" s="78" t="s">
        <v>17718</v>
      </c>
      <c r="AP152" s="78" t="s">
        <v>17719</v>
      </c>
      <c r="AQ152" s="78" t="n">
        <v>8615</v>
      </c>
      <c r="AR152" s="78" t="n">
        <v>1</v>
      </c>
      <c r="AS152" s="78" t="n">
        <v>36.5</v>
      </c>
      <c r="AT152" s="78" t="n">
        <v>1</v>
      </c>
      <c r="AV152" s="78" t="n">
        <v>8.08</v>
      </c>
      <c r="AY152" s="78" t="n">
        <v>280877.15</v>
      </c>
      <c r="AZ152" s="78" t="n">
        <v>0</v>
      </c>
      <c r="BA152" s="78" t="n">
        <v>33570.35</v>
      </c>
      <c r="BB152" s="78" t="n">
        <v>0</v>
      </c>
      <c r="BC152" s="78" t="n">
        <v>314447.5</v>
      </c>
      <c r="BD152" s="78" t="n">
        <v>0</v>
      </c>
      <c r="BE152" s="78" t="s">
        <v>17798</v>
      </c>
      <c r="BJ152" s="78" t="s">
        <v>17721</v>
      </c>
      <c r="BK152" s="78" t="s">
        <v>17722</v>
      </c>
      <c r="BL152" s="78" t="s">
        <v>208</v>
      </c>
      <c r="BM152" s="78" t="s">
        <v>11176</v>
      </c>
      <c r="BN152" s="78" t="s">
        <v>17157</v>
      </c>
      <c r="BO152" s="78" t="s">
        <v>16502</v>
      </c>
    </row>
    <row r="153" customFormat="false" ht="15" hidden="true" customHeight="false" outlineLevel="0" collapsed="false">
      <c r="A153" s="82" t="n">
        <v>45291</v>
      </c>
      <c r="B153" s="78" t="s">
        <v>16497</v>
      </c>
      <c r="C153" s="78" t="s">
        <v>17734</v>
      </c>
      <c r="D153" s="78" t="s">
        <v>17788</v>
      </c>
      <c r="E153" s="78" t="s">
        <v>1305</v>
      </c>
      <c r="F153" s="78" t="s">
        <v>17710</v>
      </c>
      <c r="G153" s="78" t="s">
        <v>17711</v>
      </c>
      <c r="H153" s="78" t="s">
        <v>17725</v>
      </c>
      <c r="I153" s="78" t="s">
        <v>17789</v>
      </c>
      <c r="J153" s="78" t="s">
        <v>16498</v>
      </c>
      <c r="K153" s="78" t="n">
        <v>21874228</v>
      </c>
      <c r="L153" s="78" t="s">
        <v>6873</v>
      </c>
      <c r="M153" s="78" t="s">
        <v>430</v>
      </c>
      <c r="N153" s="78" t="s">
        <v>17734</v>
      </c>
      <c r="Q153" s="78" t="n">
        <v>0</v>
      </c>
      <c r="U153" s="78" t="s">
        <v>18110</v>
      </c>
      <c r="V153" s="78" t="s">
        <v>18111</v>
      </c>
      <c r="W153" s="78" t="s">
        <v>4071</v>
      </c>
      <c r="X153" s="78" t="s">
        <v>17854</v>
      </c>
      <c r="Y153" s="78" t="s">
        <v>18112</v>
      </c>
      <c r="Z153" s="78" t="s">
        <v>17856</v>
      </c>
      <c r="AA153" s="78" t="s">
        <v>17857</v>
      </c>
      <c r="AE153" s="78" t="s">
        <v>6876</v>
      </c>
      <c r="AG153" s="78" t="s">
        <v>17811</v>
      </c>
      <c r="AL153" s="78" t="s">
        <v>17718</v>
      </c>
      <c r="AM153" s="78" t="s">
        <v>17718</v>
      </c>
      <c r="AP153" s="78" t="s">
        <v>17719</v>
      </c>
      <c r="AQ153" s="78" t="n">
        <v>828</v>
      </c>
      <c r="AR153" s="78" t="n">
        <v>1</v>
      </c>
      <c r="AS153" s="78" t="n">
        <v>16.65</v>
      </c>
      <c r="AT153" s="78" t="n">
        <v>1</v>
      </c>
      <c r="AV153" s="78" t="n">
        <v>8.08</v>
      </c>
      <c r="AY153" s="78" t="n">
        <v>13048.71</v>
      </c>
      <c r="AZ153" s="78" t="n">
        <v>0</v>
      </c>
      <c r="BA153" s="78" t="n">
        <v>737.49</v>
      </c>
      <c r="BB153" s="78" t="n">
        <v>0</v>
      </c>
      <c r="BC153" s="78" t="n">
        <v>13786.2</v>
      </c>
      <c r="BD153" s="78" t="n">
        <v>0</v>
      </c>
      <c r="BE153" s="78" t="s">
        <v>17798</v>
      </c>
      <c r="BJ153" s="78" t="s">
        <v>17721</v>
      </c>
      <c r="BK153" s="78" t="s">
        <v>17722</v>
      </c>
      <c r="BL153" s="78" t="s">
        <v>85</v>
      </c>
      <c r="BM153" s="78" t="s">
        <v>6874</v>
      </c>
      <c r="BN153" s="78" t="s">
        <v>16769</v>
      </c>
      <c r="BO153" s="78" t="s">
        <v>16502</v>
      </c>
    </row>
    <row r="154" customFormat="false" ht="15" hidden="true" customHeight="false" outlineLevel="0" collapsed="false">
      <c r="A154" s="82" t="n">
        <v>45291</v>
      </c>
      <c r="B154" s="78" t="s">
        <v>16497</v>
      </c>
      <c r="C154" s="78" t="s">
        <v>17734</v>
      </c>
      <c r="D154" s="78" t="s">
        <v>17788</v>
      </c>
      <c r="E154" s="78" t="s">
        <v>1305</v>
      </c>
      <c r="F154" s="78" t="s">
        <v>17710</v>
      </c>
      <c r="G154" s="78" t="s">
        <v>17711</v>
      </c>
      <c r="H154" s="78" t="s">
        <v>17725</v>
      </c>
      <c r="I154" s="78" t="s">
        <v>17789</v>
      </c>
      <c r="J154" s="78" t="s">
        <v>16498</v>
      </c>
      <c r="K154" s="78" t="n">
        <v>21002349</v>
      </c>
      <c r="L154" s="78" t="s">
        <v>9471</v>
      </c>
      <c r="M154" s="78" t="s">
        <v>499</v>
      </c>
      <c r="N154" s="78" t="s">
        <v>17734</v>
      </c>
      <c r="Q154" s="78" t="n">
        <v>0</v>
      </c>
      <c r="U154" s="78" t="s">
        <v>9471</v>
      </c>
      <c r="V154" s="78" t="s">
        <v>18113</v>
      </c>
      <c r="W154" s="78" t="s">
        <v>4084</v>
      </c>
      <c r="X154" s="78" t="s">
        <v>17985</v>
      </c>
      <c r="Y154" s="78" t="s">
        <v>17986</v>
      </c>
      <c r="Z154" s="78" t="s">
        <v>17856</v>
      </c>
      <c r="AA154" s="78" t="s">
        <v>17857</v>
      </c>
      <c r="AE154" s="78" t="s">
        <v>9474</v>
      </c>
      <c r="AG154" s="78" t="s">
        <v>17811</v>
      </c>
      <c r="AL154" s="78" t="s">
        <v>17718</v>
      </c>
      <c r="AM154" s="78" t="s">
        <v>17718</v>
      </c>
      <c r="AP154" s="78" t="s">
        <v>17719</v>
      </c>
      <c r="AQ154" s="78" t="n">
        <v>3456</v>
      </c>
      <c r="AR154" s="78" t="n">
        <v>1</v>
      </c>
      <c r="AS154" s="78" t="n">
        <v>36.15</v>
      </c>
      <c r="AT154" s="78" t="n">
        <v>1</v>
      </c>
      <c r="AV154" s="78" t="n">
        <v>8.08</v>
      </c>
      <c r="AY154" s="78" t="n">
        <v>125671.06</v>
      </c>
      <c r="AZ154" s="78" t="n">
        <v>0</v>
      </c>
      <c r="BA154" s="78" t="n">
        <v>-736.66</v>
      </c>
      <c r="BB154" s="78" t="n">
        <v>0</v>
      </c>
      <c r="BC154" s="78" t="n">
        <v>124934.4</v>
      </c>
      <c r="BD154" s="78" t="n">
        <v>0</v>
      </c>
      <c r="BE154" s="78" t="s">
        <v>17798</v>
      </c>
      <c r="BJ154" s="78" t="s">
        <v>17721</v>
      </c>
      <c r="BK154" s="78" t="s">
        <v>17722</v>
      </c>
      <c r="BL154" s="78" t="n">
        <v>406216101</v>
      </c>
      <c r="BM154" s="78" t="s">
        <v>9472</v>
      </c>
      <c r="BN154" s="78" t="s">
        <v>16978</v>
      </c>
      <c r="BO154" s="78" t="s">
        <v>16502</v>
      </c>
    </row>
    <row r="155" customFormat="false" ht="15" hidden="true" customHeight="false" outlineLevel="0" collapsed="false">
      <c r="A155" s="82" t="n">
        <v>45291</v>
      </c>
      <c r="B155" s="78" t="s">
        <v>16497</v>
      </c>
      <c r="C155" s="78" t="s">
        <v>17734</v>
      </c>
      <c r="D155" s="78" t="s">
        <v>17788</v>
      </c>
      <c r="E155" s="78" t="s">
        <v>1305</v>
      </c>
      <c r="F155" s="78" t="s">
        <v>17710</v>
      </c>
      <c r="G155" s="78" t="s">
        <v>17711</v>
      </c>
      <c r="H155" s="78" t="s">
        <v>17725</v>
      </c>
      <c r="I155" s="78" t="s">
        <v>17789</v>
      </c>
      <c r="J155" s="78" t="s">
        <v>16498</v>
      </c>
      <c r="K155" s="78" t="n">
        <v>34322237</v>
      </c>
      <c r="L155" s="78" t="s">
        <v>14138</v>
      </c>
      <c r="M155" s="78" t="s">
        <v>634</v>
      </c>
      <c r="N155" s="78" t="s">
        <v>17734</v>
      </c>
      <c r="Q155" s="78" t="n">
        <v>0</v>
      </c>
      <c r="U155" s="78" t="s">
        <v>18114</v>
      </c>
      <c r="V155" s="78" t="s">
        <v>18115</v>
      </c>
      <c r="W155" s="78" t="s">
        <v>7588</v>
      </c>
      <c r="X155" s="78" t="s">
        <v>18116</v>
      </c>
      <c r="Y155" s="78" t="s">
        <v>18116</v>
      </c>
      <c r="Z155" s="78" t="s">
        <v>17856</v>
      </c>
      <c r="AA155" s="78" t="s">
        <v>17857</v>
      </c>
      <c r="AE155" s="78" t="s">
        <v>14142</v>
      </c>
      <c r="AG155" s="78" t="s">
        <v>17797</v>
      </c>
      <c r="AL155" s="78" t="s">
        <v>17718</v>
      </c>
      <c r="AM155" s="78" t="s">
        <v>17718</v>
      </c>
      <c r="AP155" s="78" t="s">
        <v>17719</v>
      </c>
      <c r="AQ155" s="78" t="n">
        <v>57</v>
      </c>
      <c r="AR155" s="78" t="n">
        <v>1</v>
      </c>
      <c r="AS155" s="78" t="n">
        <v>93.6</v>
      </c>
      <c r="AT155" s="78" t="n">
        <v>1</v>
      </c>
      <c r="AV155" s="78" t="n">
        <v>8.08</v>
      </c>
      <c r="AY155" s="78" t="n">
        <v>4181.87</v>
      </c>
      <c r="AZ155" s="78" t="n">
        <v>0</v>
      </c>
      <c r="BA155" s="78" t="n">
        <v>1153.33</v>
      </c>
      <c r="BB155" s="78" t="n">
        <v>0</v>
      </c>
      <c r="BC155" s="78" t="n">
        <v>5335.2</v>
      </c>
      <c r="BD155" s="78" t="n">
        <v>0</v>
      </c>
      <c r="BE155" s="78" t="s">
        <v>17798</v>
      </c>
      <c r="BJ155" s="78" t="s">
        <v>17721</v>
      </c>
      <c r="BK155" s="78" t="s">
        <v>17722</v>
      </c>
      <c r="BL155" s="78" t="s">
        <v>292</v>
      </c>
      <c r="BM155" s="78" t="s">
        <v>14139</v>
      </c>
      <c r="BN155" s="78" t="s">
        <v>17348</v>
      </c>
      <c r="BO155" s="78" t="s">
        <v>16502</v>
      </c>
    </row>
    <row r="156" customFormat="false" ht="15" hidden="true" customHeight="false" outlineLevel="0" collapsed="false">
      <c r="A156" s="82" t="n">
        <v>45291</v>
      </c>
      <c r="B156" s="78" t="s">
        <v>16497</v>
      </c>
      <c r="C156" s="78" t="s">
        <v>17734</v>
      </c>
      <c r="D156" s="78" t="s">
        <v>17788</v>
      </c>
      <c r="E156" s="78" t="s">
        <v>1305</v>
      </c>
      <c r="F156" s="78" t="s">
        <v>17710</v>
      </c>
      <c r="G156" s="78" t="s">
        <v>17711</v>
      </c>
      <c r="H156" s="78" t="s">
        <v>17725</v>
      </c>
      <c r="I156" s="78" t="s">
        <v>17789</v>
      </c>
      <c r="J156" s="78" t="s">
        <v>16498</v>
      </c>
      <c r="K156" s="78" t="n">
        <v>54232650</v>
      </c>
      <c r="L156" s="78" t="s">
        <v>11694</v>
      </c>
      <c r="M156" s="78" t="s">
        <v>568</v>
      </c>
      <c r="N156" s="78" t="s">
        <v>17734</v>
      </c>
      <c r="Q156" s="78" t="n">
        <v>0</v>
      </c>
      <c r="U156" s="78" t="s">
        <v>11694</v>
      </c>
      <c r="V156" s="78" t="s">
        <v>18117</v>
      </c>
      <c r="W156" s="78" t="s">
        <v>4084</v>
      </c>
      <c r="X156" s="78" t="s">
        <v>17831</v>
      </c>
      <c r="Y156" s="78" t="s">
        <v>17832</v>
      </c>
      <c r="Z156" s="78" t="s">
        <v>17809</v>
      </c>
      <c r="AA156" s="78" t="s">
        <v>17809</v>
      </c>
      <c r="AE156" s="78" t="s">
        <v>11698</v>
      </c>
      <c r="AG156" s="78" t="s">
        <v>17817</v>
      </c>
      <c r="AL156" s="78" t="s">
        <v>17718</v>
      </c>
      <c r="AM156" s="78" t="s">
        <v>17718</v>
      </c>
      <c r="AP156" s="78" t="s">
        <v>17719</v>
      </c>
      <c r="AQ156" s="78" t="n">
        <v>115</v>
      </c>
      <c r="AR156" s="78" t="n">
        <v>1</v>
      </c>
      <c r="AS156" s="78" t="n">
        <v>408.85</v>
      </c>
      <c r="AT156" s="78" t="n">
        <v>1</v>
      </c>
      <c r="AV156" s="78" t="n">
        <v>8.08</v>
      </c>
      <c r="AY156" s="78" t="n">
        <v>48619.24</v>
      </c>
      <c r="AZ156" s="78" t="n">
        <v>0</v>
      </c>
      <c r="BA156" s="78" t="n">
        <v>-1601.49</v>
      </c>
      <c r="BB156" s="78" t="n">
        <v>0</v>
      </c>
      <c r="BC156" s="78" t="n">
        <v>47017.75</v>
      </c>
      <c r="BD156" s="78" t="n">
        <v>0</v>
      </c>
      <c r="BE156" s="78" t="s">
        <v>17798</v>
      </c>
      <c r="BJ156" s="78" t="s">
        <v>17721</v>
      </c>
      <c r="BK156" s="78" t="s">
        <v>17722</v>
      </c>
      <c r="BL156" s="78" t="s">
        <v>226</v>
      </c>
      <c r="BM156" s="78" t="s">
        <v>11695</v>
      </c>
      <c r="BN156" s="78" t="s">
        <v>17098</v>
      </c>
      <c r="BO156" s="78" t="s">
        <v>16502</v>
      </c>
    </row>
    <row r="157" customFormat="false" ht="15" hidden="true" customHeight="false" outlineLevel="0" collapsed="false">
      <c r="A157" s="82" t="n">
        <v>45291</v>
      </c>
      <c r="B157" s="78" t="s">
        <v>16497</v>
      </c>
      <c r="C157" s="78" t="s">
        <v>17734</v>
      </c>
      <c r="D157" s="78" t="s">
        <v>17788</v>
      </c>
      <c r="E157" s="78" t="s">
        <v>1305</v>
      </c>
      <c r="F157" s="78" t="s">
        <v>17710</v>
      </c>
      <c r="G157" s="78" t="s">
        <v>17711</v>
      </c>
      <c r="H157" s="78" t="s">
        <v>17725</v>
      </c>
      <c r="I157" s="78" t="s">
        <v>17789</v>
      </c>
      <c r="J157" s="78" t="s">
        <v>4265</v>
      </c>
      <c r="K157" s="78" t="n">
        <v>30488641</v>
      </c>
      <c r="L157" s="78" t="s">
        <v>10333</v>
      </c>
      <c r="M157" s="78" t="s">
        <v>17037</v>
      </c>
      <c r="N157" s="78" t="s">
        <v>17734</v>
      </c>
      <c r="Q157" s="78" t="n">
        <v>92591281</v>
      </c>
      <c r="R157" s="78" t="s">
        <v>17036</v>
      </c>
      <c r="S157" s="78" t="s">
        <v>18118</v>
      </c>
      <c r="T157" s="78" t="s">
        <v>16498</v>
      </c>
      <c r="U157" s="78" t="s">
        <v>18119</v>
      </c>
      <c r="V157" s="78" t="s">
        <v>18120</v>
      </c>
      <c r="W157" s="78" t="s">
        <v>10341</v>
      </c>
      <c r="X157" s="78" t="s">
        <v>18108</v>
      </c>
      <c r="Y157" s="78" t="s">
        <v>18121</v>
      </c>
      <c r="Z157" s="78" t="s">
        <v>17808</v>
      </c>
      <c r="AA157" s="78" t="s">
        <v>17809</v>
      </c>
      <c r="AC157" s="78" t="s">
        <v>17810</v>
      </c>
      <c r="AE157" s="78" t="s">
        <v>10338</v>
      </c>
      <c r="AG157" s="78" t="s">
        <v>17797</v>
      </c>
      <c r="AL157" s="78" t="s">
        <v>17718</v>
      </c>
      <c r="AM157" s="78" t="s">
        <v>17718</v>
      </c>
      <c r="AP157" s="78" t="s">
        <v>17719</v>
      </c>
      <c r="AQ157" s="78" t="n">
        <v>64314</v>
      </c>
      <c r="AR157" s="78" t="n">
        <v>1</v>
      </c>
      <c r="AS157" s="78" t="n">
        <v>28.89</v>
      </c>
      <c r="AT157" s="78" t="n">
        <v>1</v>
      </c>
      <c r="AV157" s="78" t="n">
        <v>8.08</v>
      </c>
      <c r="AY157" s="78" t="n">
        <v>1708457.3</v>
      </c>
      <c r="AZ157" s="78" t="n">
        <v>0</v>
      </c>
      <c r="BA157" s="78" t="n">
        <v>149574.16</v>
      </c>
      <c r="BB157" s="78" t="n">
        <v>0</v>
      </c>
      <c r="BC157" s="78" t="n">
        <v>1858031.46</v>
      </c>
      <c r="BD157" s="78" t="n">
        <v>0</v>
      </c>
      <c r="BE157" s="78" t="s">
        <v>17798</v>
      </c>
      <c r="BJ157" s="78" t="s">
        <v>17721</v>
      </c>
      <c r="BK157" s="78" t="s">
        <v>17722</v>
      </c>
      <c r="BL157" s="78" t="s">
        <v>185</v>
      </c>
      <c r="BM157" s="78" t="s">
        <v>10334</v>
      </c>
      <c r="BN157" s="78" t="s">
        <v>17038</v>
      </c>
      <c r="BO157" s="78" t="s">
        <v>16502</v>
      </c>
    </row>
    <row r="158" customFormat="false" ht="15" hidden="true" customHeight="false" outlineLevel="0" collapsed="false">
      <c r="A158" s="82" t="n">
        <v>45291</v>
      </c>
      <c r="B158" s="78" t="s">
        <v>16497</v>
      </c>
      <c r="C158" s="78" t="s">
        <v>17734</v>
      </c>
      <c r="D158" s="78" t="s">
        <v>17788</v>
      </c>
      <c r="E158" s="78" t="s">
        <v>1305</v>
      </c>
      <c r="F158" s="78" t="s">
        <v>17710</v>
      </c>
      <c r="G158" s="78" t="s">
        <v>17711</v>
      </c>
      <c r="H158" s="78" t="s">
        <v>17725</v>
      </c>
      <c r="I158" s="78" t="s">
        <v>17789</v>
      </c>
      <c r="J158" s="78" t="s">
        <v>16498</v>
      </c>
      <c r="K158" s="78" t="n">
        <v>21003380</v>
      </c>
      <c r="L158" s="78" t="s">
        <v>8334</v>
      </c>
      <c r="M158" s="78" t="s">
        <v>472</v>
      </c>
      <c r="N158" s="78" t="s">
        <v>17734</v>
      </c>
      <c r="Q158" s="78" t="n">
        <v>0</v>
      </c>
      <c r="U158" s="78" t="s">
        <v>8334</v>
      </c>
      <c r="V158" s="78" t="s">
        <v>18122</v>
      </c>
      <c r="W158" s="78" t="s">
        <v>4084</v>
      </c>
      <c r="X158" s="78" t="s">
        <v>18047</v>
      </c>
      <c r="Y158" s="78" t="s">
        <v>18095</v>
      </c>
      <c r="Z158" s="78" t="s">
        <v>17809</v>
      </c>
      <c r="AA158" s="78" t="s">
        <v>17809</v>
      </c>
      <c r="AE158" s="78" t="s">
        <v>8338</v>
      </c>
      <c r="AG158" s="78" t="s">
        <v>17797</v>
      </c>
      <c r="AL158" s="78" t="s">
        <v>17718</v>
      </c>
      <c r="AM158" s="78" t="s">
        <v>17718</v>
      </c>
      <c r="AP158" s="78" t="s">
        <v>17719</v>
      </c>
      <c r="AQ158" s="78" t="n">
        <v>254</v>
      </c>
      <c r="AR158" s="78" t="n">
        <v>1</v>
      </c>
      <c r="AS158" s="78" t="n">
        <v>119.82</v>
      </c>
      <c r="AT158" s="78" t="n">
        <v>1</v>
      </c>
      <c r="AV158" s="78" t="n">
        <v>8.08</v>
      </c>
      <c r="AY158" s="78" t="n">
        <v>27377.96</v>
      </c>
      <c r="AZ158" s="78" t="n">
        <v>0</v>
      </c>
      <c r="BA158" s="78" t="n">
        <v>3056.32</v>
      </c>
      <c r="BB158" s="78" t="n">
        <v>0</v>
      </c>
      <c r="BC158" s="78" t="n">
        <v>30434.28</v>
      </c>
      <c r="BD158" s="78" t="n">
        <v>0</v>
      </c>
      <c r="BE158" s="78" t="s">
        <v>17798</v>
      </c>
      <c r="BJ158" s="78" t="s">
        <v>17721</v>
      </c>
      <c r="BK158" s="78" t="s">
        <v>17722</v>
      </c>
      <c r="BL158" s="78" t="s">
        <v>129</v>
      </c>
      <c r="BM158" s="78" t="s">
        <v>8335</v>
      </c>
      <c r="BN158" s="78" t="s">
        <v>16858</v>
      </c>
      <c r="BO158" s="78" t="s">
        <v>16502</v>
      </c>
    </row>
    <row r="159" customFormat="false" ht="15" hidden="true" customHeight="false" outlineLevel="0" collapsed="false">
      <c r="A159" s="82" t="n">
        <v>45291</v>
      </c>
      <c r="B159" s="78" t="s">
        <v>16497</v>
      </c>
      <c r="C159" s="78" t="s">
        <v>17734</v>
      </c>
      <c r="D159" s="78" t="s">
        <v>17788</v>
      </c>
      <c r="E159" s="78" t="s">
        <v>1305</v>
      </c>
      <c r="F159" s="78" t="s">
        <v>17710</v>
      </c>
      <c r="G159" s="78" t="s">
        <v>17711</v>
      </c>
      <c r="H159" s="78" t="s">
        <v>17725</v>
      </c>
      <c r="I159" s="78" t="s">
        <v>17789</v>
      </c>
      <c r="J159" s="78" t="s">
        <v>16498</v>
      </c>
      <c r="K159" s="78" t="n">
        <v>21002213</v>
      </c>
      <c r="L159" s="78" t="s">
        <v>6700</v>
      </c>
      <c r="M159" s="78" t="s">
        <v>424</v>
      </c>
      <c r="N159" s="78" t="s">
        <v>17734</v>
      </c>
      <c r="Q159" s="78" t="n">
        <v>0</v>
      </c>
      <c r="U159" s="78" t="s">
        <v>6700</v>
      </c>
      <c r="V159" s="78" t="s">
        <v>18123</v>
      </c>
      <c r="W159" s="78" t="s">
        <v>4084</v>
      </c>
      <c r="X159" s="78" t="s">
        <v>18089</v>
      </c>
      <c r="Y159" s="78" t="s">
        <v>18124</v>
      </c>
      <c r="Z159" s="78" t="s">
        <v>17816</v>
      </c>
      <c r="AA159" s="78" t="s">
        <v>17795</v>
      </c>
      <c r="AE159" s="78" t="s">
        <v>6703</v>
      </c>
      <c r="AG159" s="78" t="s">
        <v>17811</v>
      </c>
      <c r="AL159" s="78" t="s">
        <v>17718</v>
      </c>
      <c r="AM159" s="78" t="s">
        <v>17718</v>
      </c>
      <c r="AP159" s="78" t="s">
        <v>17719</v>
      </c>
      <c r="AQ159" s="78" t="n">
        <v>6178</v>
      </c>
      <c r="AR159" s="78" t="n">
        <v>1</v>
      </c>
      <c r="AS159" s="78" t="n">
        <v>18.54</v>
      </c>
      <c r="AT159" s="78" t="n">
        <v>1</v>
      </c>
      <c r="AV159" s="78" t="n">
        <v>8.08</v>
      </c>
      <c r="AY159" s="78" t="n">
        <v>112898.27</v>
      </c>
      <c r="AZ159" s="78" t="n">
        <v>0</v>
      </c>
      <c r="BA159" s="78" t="n">
        <v>1641.85</v>
      </c>
      <c r="BB159" s="78" t="n">
        <v>0</v>
      </c>
      <c r="BC159" s="78" t="n">
        <v>114540.12</v>
      </c>
      <c r="BD159" s="78" t="n">
        <v>0</v>
      </c>
      <c r="BE159" s="78" t="s">
        <v>17798</v>
      </c>
      <c r="BJ159" s="78" t="s">
        <v>17721</v>
      </c>
      <c r="BK159" s="78" t="s">
        <v>17722</v>
      </c>
      <c r="BL159" s="78" t="n">
        <v>143658300</v>
      </c>
      <c r="BM159" s="78" t="s">
        <v>6701</v>
      </c>
      <c r="BN159" s="78" t="s">
        <v>16680</v>
      </c>
      <c r="BO159" s="78" t="s">
        <v>16502</v>
      </c>
    </row>
    <row r="160" customFormat="false" ht="15" hidden="true" customHeight="false" outlineLevel="0" collapsed="false">
      <c r="A160" s="82" t="n">
        <v>45291</v>
      </c>
      <c r="B160" s="78" t="s">
        <v>16497</v>
      </c>
      <c r="C160" s="78" t="s">
        <v>17734</v>
      </c>
      <c r="D160" s="78" t="s">
        <v>17788</v>
      </c>
      <c r="E160" s="78" t="s">
        <v>1305</v>
      </c>
      <c r="F160" s="78" t="s">
        <v>17710</v>
      </c>
      <c r="G160" s="78" t="s">
        <v>17711</v>
      </c>
      <c r="H160" s="78" t="s">
        <v>17725</v>
      </c>
      <c r="I160" s="78" t="s">
        <v>17789</v>
      </c>
      <c r="J160" s="78" t="s">
        <v>16498</v>
      </c>
      <c r="K160" s="78" t="n">
        <v>115042830</v>
      </c>
      <c r="L160" s="78" t="s">
        <v>7519</v>
      </c>
      <c r="M160" s="78" t="s">
        <v>448</v>
      </c>
      <c r="N160" s="78" t="s">
        <v>17734</v>
      </c>
      <c r="Q160" s="78" t="n">
        <v>0</v>
      </c>
      <c r="U160" s="78" t="s">
        <v>7519</v>
      </c>
      <c r="V160" s="78" t="s">
        <v>18125</v>
      </c>
      <c r="W160" s="78" t="s">
        <v>4084</v>
      </c>
      <c r="X160" s="78" t="s">
        <v>18108</v>
      </c>
      <c r="Y160" s="78" t="s">
        <v>18126</v>
      </c>
      <c r="Z160" s="78" t="s">
        <v>17808</v>
      </c>
      <c r="AA160" s="78" t="s">
        <v>17809</v>
      </c>
      <c r="AE160" s="78" t="s">
        <v>7523</v>
      </c>
      <c r="AG160" s="78" t="s">
        <v>17797</v>
      </c>
      <c r="AL160" s="78" t="s">
        <v>17718</v>
      </c>
      <c r="AM160" s="78" t="s">
        <v>17718</v>
      </c>
      <c r="AP160" s="78" t="s">
        <v>17719</v>
      </c>
      <c r="AQ160" s="78" t="n">
        <v>143448</v>
      </c>
      <c r="AR160" s="78" t="n">
        <v>1</v>
      </c>
      <c r="AS160" s="78" t="n">
        <v>22.52</v>
      </c>
      <c r="AT160" s="78" t="n">
        <v>1</v>
      </c>
      <c r="AV160" s="78" t="n">
        <v>8.08</v>
      </c>
      <c r="AY160" s="78" t="n">
        <v>2398826.41</v>
      </c>
      <c r="AZ160" s="78" t="n">
        <v>0</v>
      </c>
      <c r="BA160" s="78" t="n">
        <v>831622.55</v>
      </c>
      <c r="BB160" s="78" t="n">
        <v>0</v>
      </c>
      <c r="BC160" s="78" t="n">
        <v>3230448.96</v>
      </c>
      <c r="BD160" s="78" t="n">
        <v>0</v>
      </c>
      <c r="BE160" s="78" t="s">
        <v>17798</v>
      </c>
      <c r="BJ160" s="78" t="s">
        <v>17721</v>
      </c>
      <c r="BK160" s="78" t="s">
        <v>17722</v>
      </c>
      <c r="BL160" s="78" t="s">
        <v>104</v>
      </c>
      <c r="BM160" s="78" t="s">
        <v>7520</v>
      </c>
      <c r="BN160" s="78" t="s">
        <v>18127</v>
      </c>
      <c r="BO160" s="78" t="s">
        <v>16502</v>
      </c>
    </row>
    <row r="161" customFormat="false" ht="15" hidden="true" customHeight="false" outlineLevel="0" collapsed="false">
      <c r="A161" s="82" t="n">
        <v>45291</v>
      </c>
      <c r="B161" s="78" t="s">
        <v>16497</v>
      </c>
      <c r="C161" s="78" t="s">
        <v>17734</v>
      </c>
      <c r="D161" s="78" t="s">
        <v>17788</v>
      </c>
      <c r="E161" s="78" t="s">
        <v>1305</v>
      </c>
      <c r="F161" s="78" t="s">
        <v>17710</v>
      </c>
      <c r="G161" s="78" t="s">
        <v>17711</v>
      </c>
      <c r="H161" s="78" t="s">
        <v>17725</v>
      </c>
      <c r="I161" s="78" t="s">
        <v>17789</v>
      </c>
      <c r="J161" s="78" t="s">
        <v>16498</v>
      </c>
      <c r="K161" s="78" t="n">
        <v>21002803</v>
      </c>
      <c r="L161" s="78" t="s">
        <v>4624</v>
      </c>
      <c r="M161" s="78" t="s">
        <v>18128</v>
      </c>
      <c r="N161" s="78" t="s">
        <v>17734</v>
      </c>
      <c r="Q161" s="78" t="n">
        <v>0</v>
      </c>
      <c r="U161" s="78" t="s">
        <v>4624</v>
      </c>
      <c r="V161" s="78" t="s">
        <v>18129</v>
      </c>
      <c r="W161" s="78" t="s">
        <v>4084</v>
      </c>
      <c r="X161" s="78" t="s">
        <v>18130</v>
      </c>
      <c r="Y161" s="78" t="s">
        <v>18131</v>
      </c>
      <c r="Z161" s="78" t="s">
        <v>17917</v>
      </c>
      <c r="AA161" s="78" t="s">
        <v>17917</v>
      </c>
      <c r="AE161" s="78" t="s">
        <v>4628</v>
      </c>
      <c r="AG161" s="78" t="s">
        <v>17797</v>
      </c>
      <c r="AL161" s="78" t="s">
        <v>17718</v>
      </c>
      <c r="AM161" s="78" t="s">
        <v>17718</v>
      </c>
      <c r="AP161" s="78" t="s">
        <v>17719</v>
      </c>
      <c r="AQ161" s="78" t="n">
        <v>81711</v>
      </c>
      <c r="AR161" s="78" t="n">
        <v>1</v>
      </c>
      <c r="AS161" s="78" t="n">
        <v>17.61</v>
      </c>
      <c r="AT161" s="78" t="n">
        <v>1</v>
      </c>
      <c r="AV161" s="78" t="n">
        <v>8.08</v>
      </c>
      <c r="AY161" s="78" t="n">
        <v>1247208.82</v>
      </c>
      <c r="AZ161" s="78" t="n">
        <v>0</v>
      </c>
      <c r="BA161" s="78" t="n">
        <v>191721.89</v>
      </c>
      <c r="BB161" s="78" t="n">
        <v>0</v>
      </c>
      <c r="BC161" s="78" t="n">
        <v>1438930.71</v>
      </c>
      <c r="BD161" s="78" t="n">
        <v>0</v>
      </c>
      <c r="BE161" s="78" t="s">
        <v>17798</v>
      </c>
      <c r="BJ161" s="78" t="s">
        <v>17721</v>
      </c>
      <c r="BK161" s="78" t="s">
        <v>17722</v>
      </c>
      <c r="BL161" s="78" t="s">
        <v>13</v>
      </c>
      <c r="BM161" s="78" t="s">
        <v>4625</v>
      </c>
      <c r="BN161" s="78" t="s">
        <v>18132</v>
      </c>
      <c r="BO161" s="78" t="s">
        <v>16502</v>
      </c>
    </row>
    <row r="162" customFormat="false" ht="15" hidden="true" customHeight="false" outlineLevel="0" collapsed="false">
      <c r="A162" s="82" t="n">
        <v>45291</v>
      </c>
      <c r="B162" s="78" t="s">
        <v>16497</v>
      </c>
      <c r="C162" s="78" t="s">
        <v>17734</v>
      </c>
      <c r="D162" s="78" t="s">
        <v>17788</v>
      </c>
      <c r="E162" s="78" t="s">
        <v>1305</v>
      </c>
      <c r="F162" s="78" t="s">
        <v>17710</v>
      </c>
      <c r="G162" s="78" t="s">
        <v>17711</v>
      </c>
      <c r="H162" s="78" t="s">
        <v>17725</v>
      </c>
      <c r="I162" s="78" t="s">
        <v>17789</v>
      </c>
      <c r="J162" s="78" t="s">
        <v>16498</v>
      </c>
      <c r="K162" s="78" t="n">
        <v>21001749</v>
      </c>
      <c r="L162" s="78" t="s">
        <v>6974</v>
      </c>
      <c r="M162" s="78" t="s">
        <v>17340</v>
      </c>
      <c r="N162" s="78" t="s">
        <v>17734</v>
      </c>
      <c r="Q162" s="78" t="n">
        <v>0</v>
      </c>
      <c r="U162" s="78" t="s">
        <v>6974</v>
      </c>
      <c r="V162" s="78" t="s">
        <v>18133</v>
      </c>
      <c r="W162" s="78" t="s">
        <v>4084</v>
      </c>
      <c r="X162" s="78" t="s">
        <v>17891</v>
      </c>
      <c r="Y162" s="78" t="s">
        <v>18134</v>
      </c>
      <c r="Z162" s="78" t="s">
        <v>17802</v>
      </c>
      <c r="AA162" s="78" t="s">
        <v>17802</v>
      </c>
      <c r="AB162" s="78" t="s">
        <v>17924</v>
      </c>
      <c r="AE162" s="78" t="s">
        <v>6978</v>
      </c>
      <c r="AG162" s="78" t="s">
        <v>17811</v>
      </c>
      <c r="AL162" s="78" t="s">
        <v>17718</v>
      </c>
      <c r="AM162" s="78" t="s">
        <v>17718</v>
      </c>
      <c r="AP162" s="78" t="s">
        <v>17719</v>
      </c>
      <c r="AQ162" s="78" t="n">
        <v>3380</v>
      </c>
      <c r="AR162" s="78" t="n">
        <v>1</v>
      </c>
      <c r="AS162" s="78" t="n">
        <v>68.8</v>
      </c>
      <c r="AT162" s="78" t="n">
        <v>1</v>
      </c>
      <c r="AV162" s="78" t="n">
        <v>8.08</v>
      </c>
      <c r="AY162" s="78" t="n">
        <v>232814.38</v>
      </c>
      <c r="AZ162" s="78" t="n">
        <v>0</v>
      </c>
      <c r="BA162" s="78" t="n">
        <v>-270.38</v>
      </c>
      <c r="BB162" s="78" t="n">
        <v>0</v>
      </c>
      <c r="BC162" s="78" t="n">
        <v>232544</v>
      </c>
      <c r="BD162" s="78" t="n">
        <v>0</v>
      </c>
      <c r="BE162" s="78" t="s">
        <v>17925</v>
      </c>
      <c r="BJ162" s="78" t="s">
        <v>17721</v>
      </c>
      <c r="BK162" s="78" t="s">
        <v>17722</v>
      </c>
      <c r="BL162" s="78" t="n">
        <v>808513105</v>
      </c>
      <c r="BM162" s="78" t="s">
        <v>6975</v>
      </c>
      <c r="BN162" s="78" t="s">
        <v>17341</v>
      </c>
      <c r="BO162" s="78" t="s">
        <v>16502</v>
      </c>
    </row>
    <row r="163" customFormat="false" ht="15" hidden="true" customHeight="false" outlineLevel="0" collapsed="false">
      <c r="A163" s="82" t="n">
        <v>45291</v>
      </c>
      <c r="B163" s="78" t="s">
        <v>16497</v>
      </c>
      <c r="C163" s="78" t="s">
        <v>17734</v>
      </c>
      <c r="D163" s="78" t="s">
        <v>17788</v>
      </c>
      <c r="E163" s="78" t="s">
        <v>1305</v>
      </c>
      <c r="F163" s="78" t="s">
        <v>17710</v>
      </c>
      <c r="G163" s="78" t="s">
        <v>17711</v>
      </c>
      <c r="H163" s="78" t="s">
        <v>17725</v>
      </c>
      <c r="I163" s="78" t="s">
        <v>17789</v>
      </c>
      <c r="J163" s="78" t="s">
        <v>16498</v>
      </c>
      <c r="K163" s="78" t="n">
        <v>21002604</v>
      </c>
      <c r="L163" s="78" t="s">
        <v>15533</v>
      </c>
      <c r="M163" s="78" t="s">
        <v>670</v>
      </c>
      <c r="N163" s="78" t="s">
        <v>17734</v>
      </c>
      <c r="Q163" s="78" t="n">
        <v>0</v>
      </c>
      <c r="U163" s="78" t="s">
        <v>15533</v>
      </c>
      <c r="V163" s="78" t="s">
        <v>18135</v>
      </c>
      <c r="W163" s="78" t="s">
        <v>4084</v>
      </c>
      <c r="X163" s="78" t="s">
        <v>17854</v>
      </c>
      <c r="Y163" s="78" t="s">
        <v>18136</v>
      </c>
      <c r="Z163" s="78" t="s">
        <v>17856</v>
      </c>
      <c r="AA163" s="78" t="s">
        <v>17857</v>
      </c>
      <c r="AE163" s="78" t="s">
        <v>15536</v>
      </c>
      <c r="AG163" s="78" t="s">
        <v>17811</v>
      </c>
      <c r="AL163" s="78" t="s">
        <v>17718</v>
      </c>
      <c r="AM163" s="78" t="s">
        <v>17718</v>
      </c>
      <c r="AP163" s="78" t="s">
        <v>17719</v>
      </c>
      <c r="AQ163" s="78" t="n">
        <v>861</v>
      </c>
      <c r="AR163" s="78" t="n">
        <v>1</v>
      </c>
      <c r="AS163" s="78" t="n">
        <v>130</v>
      </c>
      <c r="AT163" s="78" t="n">
        <v>1</v>
      </c>
      <c r="AV163" s="78" t="n">
        <v>8.08</v>
      </c>
      <c r="AY163" s="78" t="n">
        <v>113029.22</v>
      </c>
      <c r="AZ163" s="78" t="n">
        <v>0</v>
      </c>
      <c r="BA163" s="78" t="n">
        <v>-1099.22</v>
      </c>
      <c r="BB163" s="78" t="n">
        <v>0</v>
      </c>
      <c r="BC163" s="78" t="n">
        <v>111930</v>
      </c>
      <c r="BD163" s="78" t="n">
        <v>0</v>
      </c>
      <c r="BE163" s="78" t="s">
        <v>17798</v>
      </c>
      <c r="BJ163" s="78" t="s">
        <v>17721</v>
      </c>
      <c r="BK163" s="78" t="s">
        <v>17722</v>
      </c>
      <c r="BL163" s="78" t="s">
        <v>329</v>
      </c>
      <c r="BM163" s="78" t="s">
        <v>15534</v>
      </c>
      <c r="BN163" s="78" t="s">
        <v>17589</v>
      </c>
      <c r="BO163" s="78" t="s">
        <v>16502</v>
      </c>
    </row>
    <row r="164" customFormat="false" ht="15" hidden="true" customHeight="false" outlineLevel="0" collapsed="false">
      <c r="A164" s="82" t="n">
        <v>45291</v>
      </c>
      <c r="B164" s="78" t="s">
        <v>16497</v>
      </c>
      <c r="C164" s="78" t="s">
        <v>17734</v>
      </c>
      <c r="D164" s="78" t="s">
        <v>17788</v>
      </c>
      <c r="E164" s="78" t="s">
        <v>1305</v>
      </c>
      <c r="F164" s="78" t="s">
        <v>17710</v>
      </c>
      <c r="G164" s="78" t="s">
        <v>17711</v>
      </c>
      <c r="H164" s="78" t="s">
        <v>17725</v>
      </c>
      <c r="I164" s="78" t="s">
        <v>17789</v>
      </c>
      <c r="J164" s="78" t="s">
        <v>16498</v>
      </c>
      <c r="K164" s="78" t="n">
        <v>21003888</v>
      </c>
      <c r="L164" s="78" t="s">
        <v>11309</v>
      </c>
      <c r="M164" s="78" t="s">
        <v>18137</v>
      </c>
      <c r="N164" s="78" t="s">
        <v>17734</v>
      </c>
      <c r="Q164" s="78" t="n">
        <v>0</v>
      </c>
      <c r="U164" s="78" t="s">
        <v>18138</v>
      </c>
      <c r="V164" s="78" t="s">
        <v>18139</v>
      </c>
      <c r="W164" s="78" t="s">
        <v>4071</v>
      </c>
      <c r="X164" s="78" t="s">
        <v>18140</v>
      </c>
      <c r="Y164" s="78" t="s">
        <v>18141</v>
      </c>
      <c r="Z164" s="78" t="s">
        <v>17823</v>
      </c>
      <c r="AA164" s="78" t="s">
        <v>17823</v>
      </c>
      <c r="AE164" s="78" t="s">
        <v>11313</v>
      </c>
      <c r="AG164" s="78" t="s">
        <v>17797</v>
      </c>
      <c r="AL164" s="78" t="s">
        <v>17718</v>
      </c>
      <c r="AM164" s="78" t="s">
        <v>17718</v>
      </c>
      <c r="AP164" s="78" t="s">
        <v>17719</v>
      </c>
      <c r="AQ164" s="78" t="n">
        <v>317735</v>
      </c>
      <c r="AR164" s="78" t="n">
        <v>1</v>
      </c>
      <c r="AS164" s="78" t="n">
        <v>9.48</v>
      </c>
      <c r="AT164" s="78" t="n">
        <v>1</v>
      </c>
      <c r="AV164" s="78" t="n">
        <v>8.08</v>
      </c>
      <c r="AY164" s="78" t="n">
        <v>2718644.86</v>
      </c>
      <c r="AZ164" s="78" t="n">
        <v>0</v>
      </c>
      <c r="BA164" s="78" t="n">
        <v>293482.94</v>
      </c>
      <c r="BB164" s="78" t="n">
        <v>0</v>
      </c>
      <c r="BC164" s="78" t="n">
        <v>3012127.8</v>
      </c>
      <c r="BD164" s="78" t="n">
        <v>0</v>
      </c>
      <c r="BE164" s="78" t="s">
        <v>17798</v>
      </c>
      <c r="BJ164" s="78" t="s">
        <v>17721</v>
      </c>
      <c r="BK164" s="78" t="s">
        <v>17722</v>
      </c>
      <c r="BL164" s="78" t="n">
        <v>588056101</v>
      </c>
      <c r="BM164" s="78" t="s">
        <v>11310</v>
      </c>
      <c r="BN164" s="78" t="s">
        <v>18142</v>
      </c>
      <c r="BO164" s="78" t="s">
        <v>16502</v>
      </c>
    </row>
    <row r="165" customFormat="false" ht="15" hidden="true" customHeight="false" outlineLevel="0" collapsed="false">
      <c r="A165" s="82" t="n">
        <v>45291</v>
      </c>
      <c r="B165" s="78" t="s">
        <v>16497</v>
      </c>
      <c r="C165" s="78" t="s">
        <v>17734</v>
      </c>
      <c r="D165" s="78" t="s">
        <v>17788</v>
      </c>
      <c r="E165" s="78" t="s">
        <v>1305</v>
      </c>
      <c r="F165" s="78" t="s">
        <v>17710</v>
      </c>
      <c r="G165" s="78" t="s">
        <v>17711</v>
      </c>
      <c r="H165" s="78" t="s">
        <v>17725</v>
      </c>
      <c r="I165" s="78" t="s">
        <v>17789</v>
      </c>
      <c r="J165" s="78" t="s">
        <v>16498</v>
      </c>
      <c r="K165" s="78" t="n">
        <v>28515891</v>
      </c>
      <c r="L165" s="78" t="s">
        <v>12925</v>
      </c>
      <c r="M165" s="78" t="s">
        <v>18143</v>
      </c>
      <c r="N165" s="78" t="s">
        <v>17734</v>
      </c>
      <c r="Q165" s="78" t="n">
        <v>0</v>
      </c>
      <c r="U165" s="78" t="s">
        <v>12925</v>
      </c>
      <c r="V165" s="78" t="s">
        <v>18144</v>
      </c>
      <c r="W165" s="78" t="s">
        <v>4084</v>
      </c>
      <c r="X165" s="78" t="s">
        <v>18145</v>
      </c>
      <c r="Y165" s="78" t="s">
        <v>18145</v>
      </c>
      <c r="Z165" s="78" t="s">
        <v>17856</v>
      </c>
      <c r="AA165" s="78" t="s">
        <v>17857</v>
      </c>
      <c r="AB165" s="78" t="s">
        <v>18146</v>
      </c>
      <c r="AE165" s="78" t="s">
        <v>12929</v>
      </c>
      <c r="AG165" s="78" t="s">
        <v>17797</v>
      </c>
      <c r="AL165" s="78" t="s">
        <v>17718</v>
      </c>
      <c r="AM165" s="78" t="s">
        <v>17718</v>
      </c>
      <c r="AP165" s="78" t="s">
        <v>17719</v>
      </c>
      <c r="AQ165" s="78" t="n">
        <v>93545</v>
      </c>
      <c r="AR165" s="78" t="n">
        <v>1</v>
      </c>
      <c r="AS165" s="78" t="n">
        <v>15.95</v>
      </c>
      <c r="AT165" s="78" t="n">
        <v>1</v>
      </c>
      <c r="AV165" s="78" t="n">
        <v>8.08</v>
      </c>
      <c r="AY165" s="78" t="n">
        <v>1497477.71</v>
      </c>
      <c r="AZ165" s="78" t="n">
        <v>0</v>
      </c>
      <c r="BA165" s="78" t="n">
        <v>-5434.96</v>
      </c>
      <c r="BB165" s="78" t="n">
        <v>0</v>
      </c>
      <c r="BC165" s="78" t="n">
        <v>1492042.75</v>
      </c>
      <c r="BD165" s="78" t="n">
        <v>0</v>
      </c>
      <c r="BE165" s="78" t="s">
        <v>17798</v>
      </c>
      <c r="BJ165" s="78" t="s">
        <v>17721</v>
      </c>
      <c r="BK165" s="78" t="s">
        <v>17722</v>
      </c>
      <c r="BL165" s="78" t="s">
        <v>259</v>
      </c>
      <c r="BM165" s="78" t="s">
        <v>12926</v>
      </c>
      <c r="BN165" s="78" t="s">
        <v>18147</v>
      </c>
      <c r="BO165" s="78" t="s">
        <v>16502</v>
      </c>
    </row>
    <row r="166" customFormat="false" ht="15" hidden="true" customHeight="false" outlineLevel="0" collapsed="false">
      <c r="A166" s="82" t="n">
        <v>45291</v>
      </c>
      <c r="B166" s="78" t="s">
        <v>16497</v>
      </c>
      <c r="C166" s="78" t="s">
        <v>17734</v>
      </c>
      <c r="D166" s="78" t="s">
        <v>17788</v>
      </c>
      <c r="E166" s="78" t="s">
        <v>1305</v>
      </c>
      <c r="F166" s="78" t="s">
        <v>17710</v>
      </c>
      <c r="G166" s="78" t="s">
        <v>17711</v>
      </c>
      <c r="H166" s="78" t="s">
        <v>17725</v>
      </c>
      <c r="I166" s="78" t="s">
        <v>17789</v>
      </c>
      <c r="J166" s="78" t="s">
        <v>16498</v>
      </c>
      <c r="K166" s="78" t="n">
        <v>107674493</v>
      </c>
      <c r="L166" s="78" t="s">
        <v>13404</v>
      </c>
      <c r="M166" s="78" t="s">
        <v>18148</v>
      </c>
      <c r="N166" s="78" t="s">
        <v>17734</v>
      </c>
      <c r="Q166" s="78" t="n">
        <v>0</v>
      </c>
      <c r="U166" s="78" t="s">
        <v>13404</v>
      </c>
      <c r="V166" s="78" t="s">
        <v>18149</v>
      </c>
      <c r="W166" s="78" t="s">
        <v>4084</v>
      </c>
      <c r="X166" s="78" t="s">
        <v>17831</v>
      </c>
      <c r="Y166" s="78" t="s">
        <v>18150</v>
      </c>
      <c r="Z166" s="78" t="s">
        <v>17809</v>
      </c>
      <c r="AA166" s="78" t="s">
        <v>17809</v>
      </c>
      <c r="AB166" s="78" t="s">
        <v>17810</v>
      </c>
      <c r="AE166" s="78" t="s">
        <v>13408</v>
      </c>
      <c r="AG166" s="78" t="s">
        <v>17811</v>
      </c>
      <c r="AL166" s="78" t="s">
        <v>17718</v>
      </c>
      <c r="AM166" s="78" t="s">
        <v>17718</v>
      </c>
      <c r="AP166" s="78" t="s">
        <v>17719</v>
      </c>
      <c r="AQ166" s="78" t="n">
        <v>353380</v>
      </c>
      <c r="AR166" s="78" t="n">
        <v>1</v>
      </c>
      <c r="AS166" s="78" t="n">
        <v>45.72</v>
      </c>
      <c r="AT166" s="78" t="n">
        <v>1</v>
      </c>
      <c r="AV166" s="78" t="n">
        <v>8.08</v>
      </c>
      <c r="AY166" s="78" t="n">
        <v>13825057.35</v>
      </c>
      <c r="AZ166" s="78" t="n">
        <v>0</v>
      </c>
      <c r="BA166" s="78" t="n">
        <v>2331476.25</v>
      </c>
      <c r="BB166" s="78" t="n">
        <v>0</v>
      </c>
      <c r="BC166" s="78" t="n">
        <v>16156533.6</v>
      </c>
      <c r="BD166" s="78" t="n">
        <v>0</v>
      </c>
      <c r="BE166" s="78" t="s">
        <v>17798</v>
      </c>
      <c r="BJ166" s="78" t="s">
        <v>17721</v>
      </c>
      <c r="BK166" s="78" t="s">
        <v>17722</v>
      </c>
      <c r="BL166" s="78" t="n">
        <v>771049103</v>
      </c>
      <c r="BM166" s="78" t="s">
        <v>13405</v>
      </c>
      <c r="BN166" s="78" t="s">
        <v>18151</v>
      </c>
      <c r="BO166" s="78" t="s">
        <v>16502</v>
      </c>
    </row>
    <row r="167" customFormat="false" ht="15" hidden="true" customHeight="false" outlineLevel="0" collapsed="false">
      <c r="A167" s="82" t="n">
        <v>45291</v>
      </c>
      <c r="B167" s="78" t="s">
        <v>16497</v>
      </c>
      <c r="C167" s="78" t="s">
        <v>17734</v>
      </c>
      <c r="D167" s="78" t="s">
        <v>17788</v>
      </c>
      <c r="E167" s="78" t="s">
        <v>1305</v>
      </c>
      <c r="F167" s="78" t="s">
        <v>17710</v>
      </c>
      <c r="G167" s="78" t="s">
        <v>17711</v>
      </c>
      <c r="H167" s="78" t="s">
        <v>17725</v>
      </c>
      <c r="I167" s="78" t="s">
        <v>17789</v>
      </c>
      <c r="J167" s="78" t="s">
        <v>16498</v>
      </c>
      <c r="K167" s="78" t="n">
        <v>101195682</v>
      </c>
      <c r="L167" s="78" t="s">
        <v>7154</v>
      </c>
      <c r="M167" s="78" t="s">
        <v>18152</v>
      </c>
      <c r="N167" s="78" t="s">
        <v>17734</v>
      </c>
      <c r="Q167" s="78" t="n">
        <v>0</v>
      </c>
      <c r="U167" s="78" t="s">
        <v>18153</v>
      </c>
      <c r="V167" s="78" t="s">
        <v>18154</v>
      </c>
      <c r="W167" s="78" t="s">
        <v>4084</v>
      </c>
      <c r="X167" s="78" t="s">
        <v>17854</v>
      </c>
      <c r="Y167" s="78" t="s">
        <v>17855</v>
      </c>
      <c r="Z167" s="78" t="s">
        <v>17856</v>
      </c>
      <c r="AA167" s="78" t="s">
        <v>17857</v>
      </c>
      <c r="AE167" s="78" t="s">
        <v>7158</v>
      </c>
      <c r="AG167" s="78" t="s">
        <v>17797</v>
      </c>
      <c r="AL167" s="78" t="s">
        <v>17718</v>
      </c>
      <c r="AM167" s="78" t="s">
        <v>17718</v>
      </c>
      <c r="AP167" s="78" t="s">
        <v>17719</v>
      </c>
      <c r="AQ167" s="78" t="n">
        <v>1188</v>
      </c>
      <c r="AR167" s="78" t="n">
        <v>1</v>
      </c>
      <c r="AS167" s="78" t="n">
        <v>166.23</v>
      </c>
      <c r="AT167" s="78" t="n">
        <v>1</v>
      </c>
      <c r="AV167" s="78" t="n">
        <v>8.08</v>
      </c>
      <c r="AY167" s="78" t="n">
        <v>203263.47</v>
      </c>
      <c r="AZ167" s="78" t="n">
        <v>0</v>
      </c>
      <c r="BA167" s="78" t="n">
        <v>-5782.23</v>
      </c>
      <c r="BB167" s="78" t="n">
        <v>0</v>
      </c>
      <c r="BC167" s="78" t="n">
        <v>197481.24</v>
      </c>
      <c r="BD167" s="78" t="n">
        <v>0</v>
      </c>
      <c r="BE167" s="78" t="s">
        <v>17798</v>
      </c>
      <c r="BJ167" s="78" t="s">
        <v>17721</v>
      </c>
      <c r="BK167" s="78" t="s">
        <v>17722</v>
      </c>
      <c r="BL167" s="78" t="n">
        <v>674215207</v>
      </c>
      <c r="BM167" s="78" t="s">
        <v>7155</v>
      </c>
      <c r="BN167" s="78" t="s">
        <v>18155</v>
      </c>
      <c r="BO167" s="78" t="s">
        <v>16502</v>
      </c>
    </row>
    <row r="168" customFormat="false" ht="15" hidden="true" customHeight="false" outlineLevel="0" collapsed="false">
      <c r="A168" s="82" t="n">
        <v>45291</v>
      </c>
      <c r="B168" s="78" t="s">
        <v>16497</v>
      </c>
      <c r="C168" s="78" t="s">
        <v>17734</v>
      </c>
      <c r="D168" s="78" t="s">
        <v>17788</v>
      </c>
      <c r="E168" s="78" t="s">
        <v>1305</v>
      </c>
      <c r="F168" s="78" t="s">
        <v>17710</v>
      </c>
      <c r="G168" s="78" t="s">
        <v>17711</v>
      </c>
      <c r="H168" s="78" t="s">
        <v>17725</v>
      </c>
      <c r="I168" s="78" t="s">
        <v>17789</v>
      </c>
      <c r="J168" s="78" t="s">
        <v>16498</v>
      </c>
      <c r="K168" s="78" t="n">
        <v>21004469</v>
      </c>
      <c r="L168" s="78" t="s">
        <v>14764</v>
      </c>
      <c r="M168" s="78" t="s">
        <v>652</v>
      </c>
      <c r="N168" s="78" t="s">
        <v>17734</v>
      </c>
      <c r="Q168" s="78" t="n">
        <v>0</v>
      </c>
      <c r="U168" s="78" t="s">
        <v>14764</v>
      </c>
      <c r="V168" s="78" t="s">
        <v>18156</v>
      </c>
      <c r="W168" s="78" t="s">
        <v>4084</v>
      </c>
      <c r="X168" s="78" t="s">
        <v>17979</v>
      </c>
      <c r="Y168" s="78" t="s">
        <v>17980</v>
      </c>
      <c r="Z168" s="78" t="s">
        <v>17816</v>
      </c>
      <c r="AA168" s="78" t="s">
        <v>17795</v>
      </c>
      <c r="AE168" s="78" t="s">
        <v>14768</v>
      </c>
      <c r="AG168" s="78" t="s">
        <v>17797</v>
      </c>
      <c r="AL168" s="78" t="s">
        <v>17718</v>
      </c>
      <c r="AM168" s="78" t="s">
        <v>17718</v>
      </c>
      <c r="AP168" s="78" t="s">
        <v>17719</v>
      </c>
      <c r="AQ168" s="78" t="n">
        <v>7610</v>
      </c>
      <c r="AR168" s="78" t="n">
        <v>1</v>
      </c>
      <c r="AS168" s="78" t="n">
        <v>122.23</v>
      </c>
      <c r="AT168" s="78" t="n">
        <v>1</v>
      </c>
      <c r="AV168" s="78" t="n">
        <v>8.08</v>
      </c>
      <c r="AY168" s="78" t="n">
        <v>940503.16</v>
      </c>
      <c r="AZ168" s="78" t="n">
        <v>0</v>
      </c>
      <c r="BA168" s="78" t="n">
        <v>-10332.86</v>
      </c>
      <c r="BB168" s="78" t="n">
        <v>0</v>
      </c>
      <c r="BC168" s="78" t="n">
        <v>930170.3</v>
      </c>
      <c r="BD168" s="78" t="n">
        <v>0</v>
      </c>
      <c r="BE168" s="78" t="s">
        <v>17798</v>
      </c>
      <c r="BJ168" s="78" t="s">
        <v>17721</v>
      </c>
      <c r="BK168" s="78" t="s">
        <v>17722</v>
      </c>
      <c r="BL168" s="78" t="n">
        <v>882681109</v>
      </c>
      <c r="BM168" s="78" t="s">
        <v>14765</v>
      </c>
      <c r="BN168" s="78" t="s">
        <v>18157</v>
      </c>
      <c r="BO168" s="78" t="s">
        <v>16502</v>
      </c>
    </row>
    <row r="169" customFormat="false" ht="15" hidden="true" customHeight="false" outlineLevel="0" collapsed="false">
      <c r="A169" s="82" t="n">
        <v>45291</v>
      </c>
      <c r="B169" s="78" t="s">
        <v>16497</v>
      </c>
      <c r="C169" s="78" t="s">
        <v>17734</v>
      </c>
      <c r="D169" s="78" t="s">
        <v>17788</v>
      </c>
      <c r="E169" s="78" t="s">
        <v>1305</v>
      </c>
      <c r="F169" s="78" t="s">
        <v>17710</v>
      </c>
      <c r="G169" s="78" t="s">
        <v>17711</v>
      </c>
      <c r="H169" s="78" t="s">
        <v>17725</v>
      </c>
      <c r="I169" s="78" t="s">
        <v>17789</v>
      </c>
      <c r="J169" s="78" t="s">
        <v>16498</v>
      </c>
      <c r="K169" s="78" t="n">
        <v>93281775</v>
      </c>
      <c r="L169" s="78" t="s">
        <v>4744</v>
      </c>
      <c r="M169" s="78" t="s">
        <v>18158</v>
      </c>
      <c r="N169" s="78" t="s">
        <v>17734</v>
      </c>
      <c r="Q169" s="78" t="n">
        <v>0</v>
      </c>
      <c r="U169" s="78" t="s">
        <v>18159</v>
      </c>
      <c r="V169" s="78" t="s">
        <v>18160</v>
      </c>
      <c r="W169" s="78" t="s">
        <v>4084</v>
      </c>
      <c r="X169" s="78" t="s">
        <v>18033</v>
      </c>
      <c r="Y169" s="78" t="s">
        <v>18161</v>
      </c>
      <c r="Z169" s="78" t="s">
        <v>17794</v>
      </c>
      <c r="AA169" s="78" t="s">
        <v>17795</v>
      </c>
      <c r="AE169" s="78" t="s">
        <v>4747</v>
      </c>
      <c r="AG169" s="78" t="s">
        <v>17811</v>
      </c>
      <c r="AL169" s="78" t="s">
        <v>17718</v>
      </c>
      <c r="AM169" s="78" t="s">
        <v>17718</v>
      </c>
      <c r="AP169" s="78" t="s">
        <v>17719</v>
      </c>
      <c r="AQ169" s="78" t="n">
        <v>1234823</v>
      </c>
      <c r="AR169" s="78" t="n">
        <v>1</v>
      </c>
      <c r="AS169" s="78" t="n">
        <v>23</v>
      </c>
      <c r="AT169" s="78" t="n">
        <v>1</v>
      </c>
      <c r="AV169" s="78" t="n">
        <v>8.08</v>
      </c>
      <c r="AY169" s="78" t="n">
        <v>27948721.5</v>
      </c>
      <c r="AZ169" s="78" t="n">
        <v>0</v>
      </c>
      <c r="BA169" s="78" t="n">
        <v>452207.5</v>
      </c>
      <c r="BB169" s="78" t="n">
        <v>0</v>
      </c>
      <c r="BC169" s="78" t="n">
        <v>28400929</v>
      </c>
      <c r="BD169" s="78" t="n">
        <v>0</v>
      </c>
      <c r="BE169" s="78" t="s">
        <v>17798</v>
      </c>
      <c r="BJ169" s="78" t="s">
        <v>17721</v>
      </c>
      <c r="BK169" s="78" t="s">
        <v>17722</v>
      </c>
      <c r="BL169" s="78" t="n">
        <v>13091103</v>
      </c>
      <c r="BM169" s="78" t="s">
        <v>4745</v>
      </c>
      <c r="BN169" s="78" t="s">
        <v>18162</v>
      </c>
      <c r="BO169" s="78" t="s">
        <v>16502</v>
      </c>
    </row>
    <row r="170" customFormat="false" ht="15" hidden="true" customHeight="false" outlineLevel="0" collapsed="false">
      <c r="A170" s="82" t="n">
        <v>45291</v>
      </c>
      <c r="B170" s="78" t="s">
        <v>16497</v>
      </c>
      <c r="C170" s="78" t="s">
        <v>17734</v>
      </c>
      <c r="D170" s="78" t="s">
        <v>17788</v>
      </c>
      <c r="E170" s="78" t="s">
        <v>1305</v>
      </c>
      <c r="F170" s="78" t="s">
        <v>17710</v>
      </c>
      <c r="G170" s="78" t="s">
        <v>17711</v>
      </c>
      <c r="H170" s="78" t="s">
        <v>17725</v>
      </c>
      <c r="I170" s="78" t="s">
        <v>17789</v>
      </c>
      <c r="J170" s="78" t="s">
        <v>16498</v>
      </c>
      <c r="K170" s="78" t="n">
        <v>78653203</v>
      </c>
      <c r="L170" s="78" t="s">
        <v>7300</v>
      </c>
      <c r="M170" s="78" t="s">
        <v>17172</v>
      </c>
      <c r="N170" s="78" t="s">
        <v>17734</v>
      </c>
      <c r="Q170" s="78" t="n">
        <v>0</v>
      </c>
      <c r="U170" s="78" t="s">
        <v>7300</v>
      </c>
      <c r="V170" s="78" t="s">
        <v>17830</v>
      </c>
      <c r="W170" s="78" t="s">
        <v>4084</v>
      </c>
      <c r="X170" s="78" t="s">
        <v>17831</v>
      </c>
      <c r="Y170" s="78" t="s">
        <v>17832</v>
      </c>
      <c r="Z170" s="78" t="s">
        <v>17809</v>
      </c>
      <c r="AA170" s="78" t="s">
        <v>17809</v>
      </c>
      <c r="AB170" s="78" t="s">
        <v>17810</v>
      </c>
      <c r="AE170" s="78" t="s">
        <v>7303</v>
      </c>
      <c r="AG170" s="78" t="s">
        <v>17811</v>
      </c>
      <c r="AL170" s="78" t="s">
        <v>17718</v>
      </c>
      <c r="AM170" s="78" t="s">
        <v>17718</v>
      </c>
      <c r="AP170" s="78" t="s">
        <v>17719</v>
      </c>
      <c r="AQ170" s="78" t="n">
        <v>208306</v>
      </c>
      <c r="AR170" s="78" t="n">
        <v>1</v>
      </c>
      <c r="AS170" s="78" t="n">
        <v>83.26</v>
      </c>
      <c r="AT170" s="78" t="n">
        <v>1</v>
      </c>
      <c r="AV170" s="78" t="n">
        <v>8.08</v>
      </c>
      <c r="AY170" s="78" t="n">
        <v>14154703.15</v>
      </c>
      <c r="AZ170" s="78" t="n">
        <v>0</v>
      </c>
      <c r="BA170" s="78" t="n">
        <v>3188854.41</v>
      </c>
      <c r="BB170" s="78" t="n">
        <v>0</v>
      </c>
      <c r="BC170" s="78" t="n">
        <v>17343557.56</v>
      </c>
      <c r="BD170" s="78" t="n">
        <v>0</v>
      </c>
      <c r="BE170" s="78" t="s">
        <v>17798</v>
      </c>
      <c r="BJ170" s="78" t="s">
        <v>17721</v>
      </c>
      <c r="BK170" s="78" t="s">
        <v>17722</v>
      </c>
      <c r="BL170" s="78" t="s">
        <v>95</v>
      </c>
      <c r="BM170" s="78" t="s">
        <v>7301</v>
      </c>
      <c r="BN170" s="78" t="s">
        <v>17173</v>
      </c>
      <c r="BO170" s="78" t="s">
        <v>16502</v>
      </c>
    </row>
    <row r="171" customFormat="false" ht="15" hidden="true" customHeight="false" outlineLevel="0" collapsed="false">
      <c r="A171" s="82" t="n">
        <v>45291</v>
      </c>
      <c r="B171" s="78" t="s">
        <v>16497</v>
      </c>
      <c r="C171" s="78" t="s">
        <v>17734</v>
      </c>
      <c r="D171" s="78" t="s">
        <v>17788</v>
      </c>
      <c r="E171" s="78" t="s">
        <v>1305</v>
      </c>
      <c r="F171" s="78" t="s">
        <v>17710</v>
      </c>
      <c r="G171" s="78" t="s">
        <v>17711</v>
      </c>
      <c r="H171" s="78" t="s">
        <v>17725</v>
      </c>
      <c r="I171" s="78" t="s">
        <v>17789</v>
      </c>
      <c r="J171" s="78" t="s">
        <v>16498</v>
      </c>
      <c r="K171" s="78" t="n">
        <v>154247503</v>
      </c>
      <c r="L171" s="78" t="s">
        <v>10715</v>
      </c>
      <c r="M171" s="78" t="s">
        <v>18163</v>
      </c>
      <c r="N171" s="78" t="s">
        <v>17734</v>
      </c>
      <c r="Q171" s="78" t="n">
        <v>0</v>
      </c>
      <c r="U171" s="78" t="s">
        <v>18164</v>
      </c>
      <c r="V171" s="78" t="s">
        <v>18165</v>
      </c>
      <c r="W171" s="78" t="s">
        <v>4084</v>
      </c>
      <c r="X171" s="78" t="s">
        <v>17806</v>
      </c>
      <c r="Y171" s="78" t="s">
        <v>17807</v>
      </c>
      <c r="Z171" s="78" t="s">
        <v>17808</v>
      </c>
      <c r="AA171" s="78" t="s">
        <v>17809</v>
      </c>
      <c r="AB171" s="78" t="s">
        <v>18166</v>
      </c>
      <c r="AE171" s="78" t="s">
        <v>10719</v>
      </c>
      <c r="AG171" s="78" t="s">
        <v>17797</v>
      </c>
      <c r="AL171" s="78" t="s">
        <v>17718</v>
      </c>
      <c r="AM171" s="78" t="s">
        <v>17718</v>
      </c>
      <c r="AP171" s="78" t="s">
        <v>17719</v>
      </c>
      <c r="AQ171" s="78" t="n">
        <v>64208</v>
      </c>
      <c r="AR171" s="78" t="n">
        <v>1</v>
      </c>
      <c r="AS171" s="78" t="n">
        <v>28.78</v>
      </c>
      <c r="AT171" s="78" t="n">
        <v>1</v>
      </c>
      <c r="AV171" s="78" t="n">
        <v>8.08</v>
      </c>
      <c r="AY171" s="78" t="n">
        <v>1675800.33</v>
      </c>
      <c r="AZ171" s="78" t="n">
        <v>0</v>
      </c>
      <c r="BA171" s="78" t="n">
        <v>172105.91</v>
      </c>
      <c r="BB171" s="78" t="n">
        <v>0</v>
      </c>
      <c r="BC171" s="78" t="n">
        <v>1847906.24</v>
      </c>
      <c r="BD171" s="78" t="n">
        <v>0</v>
      </c>
      <c r="BE171" s="78" t="s">
        <v>17798</v>
      </c>
      <c r="BJ171" s="78" t="s">
        <v>17721</v>
      </c>
      <c r="BK171" s="78" t="s">
        <v>17722</v>
      </c>
      <c r="BL171" s="78" t="n">
        <v>531229789</v>
      </c>
      <c r="BM171" s="78" t="s">
        <v>10716</v>
      </c>
      <c r="BN171" s="78" t="s">
        <v>18167</v>
      </c>
      <c r="BO171" s="78" t="s">
        <v>16502</v>
      </c>
    </row>
    <row r="172" customFormat="false" ht="15" hidden="true" customHeight="false" outlineLevel="0" collapsed="false">
      <c r="A172" s="82" t="n">
        <v>45291</v>
      </c>
      <c r="B172" s="78" t="s">
        <v>16497</v>
      </c>
      <c r="C172" s="78" t="s">
        <v>17734</v>
      </c>
      <c r="D172" s="78" t="s">
        <v>17788</v>
      </c>
      <c r="E172" s="78" t="s">
        <v>1305</v>
      </c>
      <c r="F172" s="78" t="s">
        <v>17710</v>
      </c>
      <c r="G172" s="78" t="s">
        <v>17711</v>
      </c>
      <c r="H172" s="78" t="s">
        <v>17725</v>
      </c>
      <c r="I172" s="78" t="s">
        <v>17789</v>
      </c>
      <c r="J172" s="78" t="s">
        <v>16498</v>
      </c>
      <c r="K172" s="78" t="n">
        <v>21002175</v>
      </c>
      <c r="L172" s="78" t="s">
        <v>5626</v>
      </c>
      <c r="M172" s="78" t="s">
        <v>398</v>
      </c>
      <c r="N172" s="78" t="s">
        <v>17734</v>
      </c>
      <c r="Q172" s="78" t="n">
        <v>0</v>
      </c>
      <c r="U172" s="78" t="s">
        <v>5626</v>
      </c>
      <c r="V172" s="78" t="s">
        <v>18168</v>
      </c>
      <c r="W172" s="78" t="s">
        <v>4084</v>
      </c>
      <c r="X172" s="78" t="s">
        <v>17979</v>
      </c>
      <c r="Y172" s="78" t="s">
        <v>17989</v>
      </c>
      <c r="Z172" s="78" t="s">
        <v>17816</v>
      </c>
      <c r="AA172" s="78" t="s">
        <v>17795</v>
      </c>
      <c r="AE172" s="78" t="s">
        <v>5629</v>
      </c>
      <c r="AG172" s="78" t="s">
        <v>17811</v>
      </c>
      <c r="AL172" s="78" t="s">
        <v>17718</v>
      </c>
      <c r="AM172" s="78" t="s">
        <v>17718</v>
      </c>
      <c r="AP172" s="78" t="s">
        <v>17719</v>
      </c>
      <c r="AQ172" s="78" t="n">
        <v>107</v>
      </c>
      <c r="AR172" s="78" t="n">
        <v>1</v>
      </c>
      <c r="AS172" s="78" t="n">
        <v>2585.61</v>
      </c>
      <c r="AT172" s="78" t="n">
        <v>1</v>
      </c>
      <c r="AV172" s="78" t="n">
        <v>8.08</v>
      </c>
      <c r="AY172" s="78" t="n">
        <v>276942.63</v>
      </c>
      <c r="AZ172" s="78" t="n">
        <v>0</v>
      </c>
      <c r="BA172" s="78" t="n">
        <v>-282.36</v>
      </c>
      <c r="BB172" s="78" t="n">
        <v>0</v>
      </c>
      <c r="BC172" s="78" t="n">
        <v>276660.27</v>
      </c>
      <c r="BD172" s="78" t="n">
        <v>0</v>
      </c>
      <c r="BE172" s="78" t="s">
        <v>17798</v>
      </c>
      <c r="BJ172" s="78" t="s">
        <v>17721</v>
      </c>
      <c r="BK172" s="78" t="s">
        <v>17722</v>
      </c>
      <c r="BL172" s="78" t="n">
        <v>53332102</v>
      </c>
      <c r="BM172" s="78" t="s">
        <v>5627</v>
      </c>
      <c r="BN172" s="78" t="s">
        <v>16623</v>
      </c>
      <c r="BO172" s="78" t="s">
        <v>16502</v>
      </c>
    </row>
    <row r="173" customFormat="false" ht="15" hidden="true" customHeight="false" outlineLevel="0" collapsed="false">
      <c r="A173" s="82" t="n">
        <v>45291</v>
      </c>
      <c r="B173" s="78" t="s">
        <v>16497</v>
      </c>
      <c r="C173" s="78" t="s">
        <v>17734</v>
      </c>
      <c r="D173" s="78" t="s">
        <v>17788</v>
      </c>
      <c r="E173" s="78" t="s">
        <v>1305</v>
      </c>
      <c r="F173" s="78" t="s">
        <v>17710</v>
      </c>
      <c r="G173" s="78" t="s">
        <v>17711</v>
      </c>
      <c r="H173" s="78" t="s">
        <v>17725</v>
      </c>
      <c r="I173" s="78" t="s">
        <v>17789</v>
      </c>
      <c r="J173" s="78" t="s">
        <v>16498</v>
      </c>
      <c r="K173" s="78" t="n">
        <v>21002759</v>
      </c>
      <c r="L173" s="78" t="s">
        <v>9026</v>
      </c>
      <c r="M173" s="78" t="s">
        <v>486</v>
      </c>
      <c r="N173" s="78" t="s">
        <v>17734</v>
      </c>
      <c r="Q173" s="78" t="n">
        <v>0</v>
      </c>
      <c r="U173" s="78" t="s">
        <v>18169</v>
      </c>
      <c r="V173" s="78" t="s">
        <v>18170</v>
      </c>
      <c r="W173" s="78" t="s">
        <v>9031</v>
      </c>
      <c r="X173" s="78" t="s">
        <v>18171</v>
      </c>
      <c r="Y173" s="78" t="s">
        <v>18172</v>
      </c>
      <c r="Z173" s="78" t="s">
        <v>17917</v>
      </c>
      <c r="AA173" s="78" t="s">
        <v>17917</v>
      </c>
      <c r="AE173" s="78" t="s">
        <v>9030</v>
      </c>
      <c r="AG173" s="78" t="s">
        <v>17811</v>
      </c>
      <c r="AL173" s="78" t="s">
        <v>17718</v>
      </c>
      <c r="AM173" s="78" t="s">
        <v>17718</v>
      </c>
      <c r="AP173" s="78" t="s">
        <v>17719</v>
      </c>
      <c r="AQ173" s="78" t="n">
        <v>1</v>
      </c>
      <c r="AR173" s="78" t="n">
        <v>1</v>
      </c>
      <c r="AS173" s="78" t="n">
        <v>128.54</v>
      </c>
      <c r="AT173" s="78" t="n">
        <v>1</v>
      </c>
      <c r="AV173" s="78" t="n">
        <v>8.08</v>
      </c>
      <c r="AY173" s="78" t="n">
        <v>117.36</v>
      </c>
      <c r="AZ173" s="78" t="n">
        <v>0</v>
      </c>
      <c r="BA173" s="78" t="n">
        <v>11.18</v>
      </c>
      <c r="BB173" s="78" t="n">
        <v>0</v>
      </c>
      <c r="BC173" s="78" t="n">
        <v>128.54</v>
      </c>
      <c r="BD173" s="78" t="n">
        <v>0</v>
      </c>
      <c r="BE173" s="78" t="s">
        <v>17798</v>
      </c>
      <c r="BJ173" s="78" t="s">
        <v>17721</v>
      </c>
      <c r="BK173" s="78" t="s">
        <v>17722</v>
      </c>
      <c r="BL173" s="78" t="s">
        <v>143</v>
      </c>
      <c r="BM173" s="78" t="s">
        <v>9027</v>
      </c>
      <c r="BN173" s="78" t="s">
        <v>16969</v>
      </c>
      <c r="BO173" s="78" t="s">
        <v>16502</v>
      </c>
    </row>
    <row r="174" customFormat="false" ht="15" hidden="true" customHeight="false" outlineLevel="0" collapsed="false">
      <c r="A174" s="82" t="n">
        <v>45291</v>
      </c>
      <c r="B174" s="78" t="s">
        <v>16497</v>
      </c>
      <c r="C174" s="78" t="s">
        <v>17734</v>
      </c>
      <c r="D174" s="78" t="s">
        <v>17788</v>
      </c>
      <c r="E174" s="78" t="s">
        <v>1305</v>
      </c>
      <c r="F174" s="78" t="s">
        <v>17710</v>
      </c>
      <c r="G174" s="78" t="s">
        <v>17711</v>
      </c>
      <c r="H174" s="78" t="s">
        <v>17725</v>
      </c>
      <c r="I174" s="78" t="s">
        <v>17789</v>
      </c>
      <c r="J174" s="78" t="s">
        <v>16498</v>
      </c>
      <c r="K174" s="78" t="n">
        <v>21002340</v>
      </c>
      <c r="L174" s="78" t="s">
        <v>9142</v>
      </c>
      <c r="M174" s="78" t="s">
        <v>490</v>
      </c>
      <c r="N174" s="78" t="s">
        <v>17734</v>
      </c>
      <c r="Q174" s="78" t="n">
        <v>0</v>
      </c>
      <c r="U174" s="78" t="s">
        <v>9142</v>
      </c>
      <c r="V174" s="78" t="s">
        <v>18173</v>
      </c>
      <c r="W174" s="78" t="s">
        <v>4084</v>
      </c>
      <c r="X174" s="78" t="s">
        <v>17979</v>
      </c>
      <c r="Y174" s="78" t="s">
        <v>17989</v>
      </c>
      <c r="Z174" s="78" t="s">
        <v>17816</v>
      </c>
      <c r="AA174" s="78" t="s">
        <v>17795</v>
      </c>
      <c r="AE174" s="78" t="s">
        <v>9145</v>
      </c>
      <c r="AG174" s="78" t="s">
        <v>17811</v>
      </c>
      <c r="AL174" s="78" t="s">
        <v>17718</v>
      </c>
      <c r="AM174" s="78" t="s">
        <v>17718</v>
      </c>
      <c r="AP174" s="78" t="s">
        <v>17719</v>
      </c>
      <c r="AQ174" s="78" t="n">
        <v>1726</v>
      </c>
      <c r="AR174" s="78" t="n">
        <v>1</v>
      </c>
      <c r="AS174" s="78" t="n">
        <v>138.5</v>
      </c>
      <c r="AT174" s="78" t="n">
        <v>1</v>
      </c>
      <c r="AV174" s="78" t="n">
        <v>8.08</v>
      </c>
      <c r="AY174" s="78" t="n">
        <v>227962.03</v>
      </c>
      <c r="AZ174" s="78" t="n">
        <v>0</v>
      </c>
      <c r="BA174" s="78" t="n">
        <v>11088.97</v>
      </c>
      <c r="BB174" s="78" t="n">
        <v>1948.45</v>
      </c>
      <c r="BC174" s="78" t="n">
        <v>239051</v>
      </c>
      <c r="BD174" s="78" t="n">
        <v>0</v>
      </c>
      <c r="BE174" s="78" t="s">
        <v>17798</v>
      </c>
      <c r="BJ174" s="78" t="s">
        <v>17721</v>
      </c>
      <c r="BK174" s="78" t="s">
        <v>17722</v>
      </c>
      <c r="BL174" s="78" t="n">
        <v>372460105</v>
      </c>
      <c r="BM174" s="78" t="s">
        <v>9143</v>
      </c>
      <c r="BN174" s="78" t="s">
        <v>16968</v>
      </c>
      <c r="BO174" s="78" t="s">
        <v>16502</v>
      </c>
    </row>
    <row r="175" customFormat="false" ht="15" hidden="true" customHeight="false" outlineLevel="0" collapsed="false">
      <c r="A175" s="82" t="n">
        <v>45291</v>
      </c>
      <c r="B175" s="78" t="s">
        <v>16497</v>
      </c>
      <c r="C175" s="78" t="s">
        <v>17734</v>
      </c>
      <c r="D175" s="78" t="s">
        <v>17788</v>
      </c>
      <c r="E175" s="78" t="s">
        <v>1305</v>
      </c>
      <c r="F175" s="78" t="s">
        <v>17710</v>
      </c>
      <c r="G175" s="78" t="s">
        <v>17711</v>
      </c>
      <c r="H175" s="78" t="s">
        <v>17725</v>
      </c>
      <c r="I175" s="78" t="s">
        <v>17789</v>
      </c>
      <c r="J175" s="78" t="s">
        <v>16498</v>
      </c>
      <c r="K175" s="78" t="n">
        <v>21002640</v>
      </c>
      <c r="L175" s="78" t="s">
        <v>16152</v>
      </c>
      <c r="M175" s="78" t="s">
        <v>17646</v>
      </c>
      <c r="N175" s="78" t="s">
        <v>17734</v>
      </c>
      <c r="Q175" s="78" t="n">
        <v>0</v>
      </c>
      <c r="U175" s="78" t="s">
        <v>16152</v>
      </c>
      <c r="V175" s="78" t="s">
        <v>18174</v>
      </c>
      <c r="W175" s="78" t="s">
        <v>4084</v>
      </c>
      <c r="X175" s="78" t="s">
        <v>17979</v>
      </c>
      <c r="Y175" s="78" t="s">
        <v>17980</v>
      </c>
      <c r="Z175" s="78" t="s">
        <v>17816</v>
      </c>
      <c r="AA175" s="78" t="s">
        <v>17795</v>
      </c>
      <c r="AE175" s="78" t="s">
        <v>16155</v>
      </c>
      <c r="AG175" s="78" t="s">
        <v>17811</v>
      </c>
      <c r="AL175" s="78" t="s">
        <v>17718</v>
      </c>
      <c r="AM175" s="78" t="s">
        <v>17718</v>
      </c>
      <c r="AP175" s="78" t="s">
        <v>17719</v>
      </c>
      <c r="AQ175" s="78" t="n">
        <v>577</v>
      </c>
      <c r="AR175" s="78" t="n">
        <v>1</v>
      </c>
      <c r="AS175" s="78" t="n">
        <v>130.66</v>
      </c>
      <c r="AT175" s="78" t="n">
        <v>1</v>
      </c>
      <c r="AV175" s="78" t="n">
        <v>8.08</v>
      </c>
      <c r="AY175" s="78" t="n">
        <v>70581.93</v>
      </c>
      <c r="AZ175" s="78" t="n">
        <v>0</v>
      </c>
      <c r="BA175" s="78" t="n">
        <v>4808.89</v>
      </c>
      <c r="BB175" s="78" t="n">
        <v>0</v>
      </c>
      <c r="BC175" s="78" t="n">
        <v>75390.82</v>
      </c>
      <c r="BD175" s="78" t="n">
        <v>0</v>
      </c>
      <c r="BE175" s="78" t="s">
        <v>17798</v>
      </c>
      <c r="BJ175" s="78" t="s">
        <v>17721</v>
      </c>
      <c r="BK175" s="78" t="s">
        <v>17722</v>
      </c>
      <c r="BL175" s="78" t="n">
        <v>988498101</v>
      </c>
      <c r="BM175" s="78" t="s">
        <v>16153</v>
      </c>
      <c r="BN175" s="78" t="s">
        <v>17647</v>
      </c>
      <c r="BO175" s="78" t="s">
        <v>16502</v>
      </c>
    </row>
    <row r="176" customFormat="false" ht="15" hidden="true" customHeight="false" outlineLevel="0" collapsed="false">
      <c r="A176" s="82" t="n">
        <v>45291</v>
      </c>
      <c r="B176" s="78" t="s">
        <v>16497</v>
      </c>
      <c r="C176" s="78" t="s">
        <v>17734</v>
      </c>
      <c r="D176" s="78" t="s">
        <v>17788</v>
      </c>
      <c r="E176" s="78" t="s">
        <v>1305</v>
      </c>
      <c r="F176" s="78" t="s">
        <v>17710</v>
      </c>
      <c r="G176" s="78" t="s">
        <v>17711</v>
      </c>
      <c r="H176" s="78" t="s">
        <v>17725</v>
      </c>
      <c r="I176" s="78" t="s">
        <v>17789</v>
      </c>
      <c r="J176" s="78" t="s">
        <v>16498</v>
      </c>
      <c r="K176" s="78" t="n">
        <v>21002192</v>
      </c>
      <c r="L176" s="78" t="s">
        <v>5925</v>
      </c>
      <c r="M176" s="78" t="s">
        <v>16628</v>
      </c>
      <c r="N176" s="78" t="s">
        <v>17734</v>
      </c>
      <c r="Q176" s="78" t="n">
        <v>0</v>
      </c>
      <c r="U176" s="78" t="s">
        <v>5925</v>
      </c>
      <c r="V176" s="78" t="s">
        <v>18175</v>
      </c>
      <c r="W176" s="78" t="s">
        <v>4084</v>
      </c>
      <c r="X176" s="78" t="s">
        <v>17979</v>
      </c>
      <c r="Y176" s="78" t="s">
        <v>18176</v>
      </c>
      <c r="Z176" s="78" t="s">
        <v>17816</v>
      </c>
      <c r="AA176" s="78" t="s">
        <v>17795</v>
      </c>
      <c r="AE176" s="78" t="s">
        <v>5928</v>
      </c>
      <c r="AG176" s="78" t="s">
        <v>17811</v>
      </c>
      <c r="AL176" s="78" t="s">
        <v>17718</v>
      </c>
      <c r="AM176" s="78" t="s">
        <v>17718</v>
      </c>
      <c r="AP176" s="78" t="s">
        <v>17719</v>
      </c>
      <c r="AQ176" s="78" t="n">
        <v>420</v>
      </c>
      <c r="AR176" s="78" t="n">
        <v>1</v>
      </c>
      <c r="AS176" s="78" t="n">
        <v>78.28</v>
      </c>
      <c r="AT176" s="78" t="n">
        <v>1</v>
      </c>
      <c r="AV176" s="78" t="n">
        <v>8.08</v>
      </c>
      <c r="AY176" s="78" t="n">
        <v>27521.18</v>
      </c>
      <c r="AZ176" s="78" t="n">
        <v>0</v>
      </c>
      <c r="BA176" s="78" t="n">
        <v>5356.42</v>
      </c>
      <c r="BB176" s="78" t="n">
        <v>22920.88</v>
      </c>
      <c r="BC176" s="78" t="n">
        <v>32877.6</v>
      </c>
      <c r="BD176" s="78" t="n">
        <v>0</v>
      </c>
      <c r="BE176" s="78" t="s">
        <v>17798</v>
      </c>
      <c r="BJ176" s="78" t="s">
        <v>17721</v>
      </c>
      <c r="BK176" s="78" t="s">
        <v>17722</v>
      </c>
      <c r="BL176" s="78" t="n">
        <v>86516101</v>
      </c>
      <c r="BM176" s="78" t="s">
        <v>5926</v>
      </c>
      <c r="BN176" s="78" t="s">
        <v>16629</v>
      </c>
      <c r="BO176" s="78" t="s">
        <v>16502</v>
      </c>
    </row>
    <row r="177" customFormat="false" ht="15" hidden="true" customHeight="false" outlineLevel="0" collapsed="false">
      <c r="A177" s="82" t="n">
        <v>45291</v>
      </c>
      <c r="B177" s="78" t="s">
        <v>16497</v>
      </c>
      <c r="C177" s="78" t="s">
        <v>17734</v>
      </c>
      <c r="D177" s="78" t="s">
        <v>17788</v>
      </c>
      <c r="E177" s="78" t="s">
        <v>1305</v>
      </c>
      <c r="F177" s="78" t="s">
        <v>17710</v>
      </c>
      <c r="G177" s="78" t="s">
        <v>17711</v>
      </c>
      <c r="H177" s="78" t="s">
        <v>17725</v>
      </c>
      <c r="I177" s="78" t="s">
        <v>17789</v>
      </c>
      <c r="J177" s="78" t="s">
        <v>16498</v>
      </c>
      <c r="K177" s="78" t="n">
        <v>21002271</v>
      </c>
      <c r="L177" s="78" t="s">
        <v>7742</v>
      </c>
      <c r="M177" s="78" t="s">
        <v>456</v>
      </c>
      <c r="N177" s="78" t="s">
        <v>17734</v>
      </c>
      <c r="Q177" s="78" t="n">
        <v>0</v>
      </c>
      <c r="U177" s="78" t="s">
        <v>7742</v>
      </c>
      <c r="V177" s="78" t="s">
        <v>18177</v>
      </c>
      <c r="W177" s="78" t="s">
        <v>4084</v>
      </c>
      <c r="X177" s="78" t="s">
        <v>17979</v>
      </c>
      <c r="Y177" s="78" t="s">
        <v>17980</v>
      </c>
      <c r="Z177" s="78" t="s">
        <v>17816</v>
      </c>
      <c r="AA177" s="78" t="s">
        <v>17795</v>
      </c>
      <c r="AE177" s="78" t="s">
        <v>7745</v>
      </c>
      <c r="AG177" s="78" t="s">
        <v>17811</v>
      </c>
      <c r="AL177" s="78" t="s">
        <v>17718</v>
      </c>
      <c r="AM177" s="78" t="s">
        <v>17718</v>
      </c>
      <c r="AP177" s="78" t="s">
        <v>17719</v>
      </c>
      <c r="AQ177" s="78" t="n">
        <v>211</v>
      </c>
      <c r="AR177" s="78" t="n">
        <v>1</v>
      </c>
      <c r="AS177" s="78" t="n">
        <v>164.3</v>
      </c>
      <c r="AT177" s="78" t="n">
        <v>1</v>
      </c>
      <c r="AV177" s="78" t="n">
        <v>8.08</v>
      </c>
      <c r="AY177" s="78" t="n">
        <v>28415.36</v>
      </c>
      <c r="AZ177" s="78" t="n">
        <v>0</v>
      </c>
      <c r="BA177" s="78" t="n">
        <v>6251.94</v>
      </c>
      <c r="BB177" s="78" t="n">
        <v>0</v>
      </c>
      <c r="BC177" s="78" t="n">
        <v>34667.3</v>
      </c>
      <c r="BD177" s="78" t="n">
        <v>0</v>
      </c>
      <c r="BE177" s="78" t="s">
        <v>17798</v>
      </c>
      <c r="BJ177" s="78" t="s">
        <v>17721</v>
      </c>
      <c r="BK177" s="78" t="s">
        <v>17722</v>
      </c>
      <c r="BL177" s="78" t="n">
        <v>237194105</v>
      </c>
      <c r="BM177" s="78" t="s">
        <v>7743</v>
      </c>
      <c r="BN177" s="78" t="s">
        <v>16810</v>
      </c>
      <c r="BO177" s="78" t="s">
        <v>16502</v>
      </c>
    </row>
    <row r="178" customFormat="false" ht="15" hidden="true" customHeight="false" outlineLevel="0" collapsed="false">
      <c r="A178" s="82" t="n">
        <v>45291</v>
      </c>
      <c r="B178" s="78" t="s">
        <v>16497</v>
      </c>
      <c r="C178" s="78" t="s">
        <v>17734</v>
      </c>
      <c r="D178" s="78" t="s">
        <v>17788</v>
      </c>
      <c r="E178" s="78" t="s">
        <v>1305</v>
      </c>
      <c r="F178" s="78" t="s">
        <v>17710</v>
      </c>
      <c r="G178" s="78" t="s">
        <v>17711</v>
      </c>
      <c r="H178" s="78" t="s">
        <v>17725</v>
      </c>
      <c r="I178" s="78" t="s">
        <v>17789</v>
      </c>
      <c r="J178" s="78" t="s">
        <v>16498</v>
      </c>
      <c r="K178" s="78" t="n">
        <v>21012726</v>
      </c>
      <c r="L178" s="78" t="s">
        <v>10932</v>
      </c>
      <c r="M178" s="78" t="s">
        <v>561</v>
      </c>
      <c r="N178" s="78" t="s">
        <v>17734</v>
      </c>
      <c r="Q178" s="78" t="n">
        <v>0</v>
      </c>
      <c r="U178" s="78" t="s">
        <v>10932</v>
      </c>
      <c r="V178" s="78" t="s">
        <v>561</v>
      </c>
      <c r="W178" s="78" t="s">
        <v>4084</v>
      </c>
      <c r="X178" s="78" t="s">
        <v>17982</v>
      </c>
      <c r="Y178" s="78" t="s">
        <v>17983</v>
      </c>
      <c r="Z178" s="78" t="s">
        <v>17816</v>
      </c>
      <c r="AA178" s="78" t="s">
        <v>17795</v>
      </c>
      <c r="AE178" s="78" t="s">
        <v>10935</v>
      </c>
      <c r="AG178" s="78" t="s">
        <v>17811</v>
      </c>
      <c r="AL178" s="78" t="s">
        <v>17718</v>
      </c>
      <c r="AM178" s="78" t="s">
        <v>17718</v>
      </c>
      <c r="AP178" s="78" t="s">
        <v>17719</v>
      </c>
      <c r="AQ178" s="78" t="n">
        <v>1428</v>
      </c>
      <c r="AR178" s="78" t="n">
        <v>1</v>
      </c>
      <c r="AS178" s="78" t="n">
        <v>44.68</v>
      </c>
      <c r="AT178" s="78" t="n">
        <v>1</v>
      </c>
      <c r="AV178" s="78" t="n">
        <v>8.08</v>
      </c>
      <c r="AY178" s="78" t="n">
        <v>51451.3</v>
      </c>
      <c r="AZ178" s="78" t="n">
        <v>0</v>
      </c>
      <c r="BA178" s="78" t="n">
        <v>12351.74</v>
      </c>
      <c r="BB178" s="78" t="n">
        <v>0</v>
      </c>
      <c r="BC178" s="78" t="n">
        <v>63803.04</v>
      </c>
      <c r="BD178" s="78" t="n">
        <v>0</v>
      </c>
      <c r="BE178" s="78" t="s">
        <v>17798</v>
      </c>
      <c r="BJ178" s="78" t="s">
        <v>17721</v>
      </c>
      <c r="BK178" s="78" t="s">
        <v>17722</v>
      </c>
      <c r="BL178" s="78" t="n">
        <v>552953101</v>
      </c>
      <c r="BM178" s="78" t="s">
        <v>10933</v>
      </c>
      <c r="BN178" s="78" t="s">
        <v>17114</v>
      </c>
      <c r="BO178" s="78" t="s">
        <v>16502</v>
      </c>
    </row>
    <row r="179" customFormat="false" ht="15" hidden="true" customHeight="false" outlineLevel="0" collapsed="false">
      <c r="A179" s="82" t="n">
        <v>45291</v>
      </c>
      <c r="B179" s="78" t="s">
        <v>16497</v>
      </c>
      <c r="C179" s="78" t="s">
        <v>17734</v>
      </c>
      <c r="D179" s="78" t="s">
        <v>17788</v>
      </c>
      <c r="E179" s="78" t="s">
        <v>1305</v>
      </c>
      <c r="F179" s="78" t="s">
        <v>17710</v>
      </c>
      <c r="G179" s="78" t="s">
        <v>17711</v>
      </c>
      <c r="H179" s="78" t="s">
        <v>17725</v>
      </c>
      <c r="I179" s="78" t="s">
        <v>17789</v>
      </c>
      <c r="J179" s="78" t="s">
        <v>16498</v>
      </c>
      <c r="K179" s="78" t="n">
        <v>21002293</v>
      </c>
      <c r="L179" s="78" t="s">
        <v>16237</v>
      </c>
      <c r="M179" s="78" t="s">
        <v>16826</v>
      </c>
      <c r="N179" s="78" t="s">
        <v>17734</v>
      </c>
      <c r="Q179" s="78" t="n">
        <v>0</v>
      </c>
      <c r="U179" s="78" t="s">
        <v>16237</v>
      </c>
      <c r="V179" s="78" t="s">
        <v>467</v>
      </c>
      <c r="W179" s="78" t="s">
        <v>4084</v>
      </c>
      <c r="X179" s="78" t="s">
        <v>18108</v>
      </c>
      <c r="Y179" s="78" t="s">
        <v>18121</v>
      </c>
      <c r="Z179" s="78" t="s">
        <v>17808</v>
      </c>
      <c r="AA179" s="78" t="s">
        <v>17809</v>
      </c>
      <c r="AE179" s="78" t="s">
        <v>16241</v>
      </c>
      <c r="AG179" s="78" t="s">
        <v>17797</v>
      </c>
      <c r="AL179" s="78" t="s">
        <v>17718</v>
      </c>
      <c r="AM179" s="78" t="s">
        <v>17718</v>
      </c>
      <c r="AP179" s="78" t="s">
        <v>17719</v>
      </c>
      <c r="AQ179" s="78" t="n">
        <v>994</v>
      </c>
      <c r="AR179" s="78" t="n">
        <v>1</v>
      </c>
      <c r="AS179" s="78" t="n">
        <v>43.62</v>
      </c>
      <c r="AT179" s="78" t="n">
        <v>1</v>
      </c>
      <c r="AV179" s="78" t="n">
        <v>8.08</v>
      </c>
      <c r="AY179" s="78" t="n">
        <v>38558.81</v>
      </c>
      <c r="AZ179" s="78" t="n">
        <v>0</v>
      </c>
      <c r="BA179" s="78" t="n">
        <v>4799.47</v>
      </c>
      <c r="BB179" s="78" t="n">
        <v>0</v>
      </c>
      <c r="BC179" s="78" t="n">
        <v>43358.28</v>
      </c>
      <c r="BD179" s="78" t="n">
        <v>0</v>
      </c>
      <c r="BE179" s="78" t="s">
        <v>17798</v>
      </c>
      <c r="BJ179" s="78" t="s">
        <v>17721</v>
      </c>
      <c r="BK179" s="78" t="s">
        <v>17722</v>
      </c>
      <c r="BL179" s="78" t="n">
        <v>278642103</v>
      </c>
      <c r="BM179" s="78" t="s">
        <v>16238</v>
      </c>
      <c r="BN179" s="78" t="s">
        <v>16827</v>
      </c>
      <c r="BO179" s="78" t="s">
        <v>16502</v>
      </c>
    </row>
    <row r="180" customFormat="false" ht="15" hidden="true" customHeight="false" outlineLevel="0" collapsed="false">
      <c r="A180" s="82" t="n">
        <v>45291</v>
      </c>
      <c r="B180" s="78" t="s">
        <v>16497</v>
      </c>
      <c r="C180" s="78" t="s">
        <v>17734</v>
      </c>
      <c r="D180" s="78" t="s">
        <v>17788</v>
      </c>
      <c r="E180" s="78" t="s">
        <v>1305</v>
      </c>
      <c r="F180" s="78" t="s">
        <v>17710</v>
      </c>
      <c r="G180" s="78" t="s">
        <v>17711</v>
      </c>
      <c r="H180" s="78" t="s">
        <v>17725</v>
      </c>
      <c r="I180" s="78" t="s">
        <v>17789</v>
      </c>
      <c r="J180" s="78" t="s">
        <v>16498</v>
      </c>
      <c r="K180" s="78" t="n">
        <v>21003320</v>
      </c>
      <c r="L180" s="78" t="s">
        <v>7914</v>
      </c>
      <c r="M180" s="78" t="s">
        <v>16808</v>
      </c>
      <c r="N180" s="78" t="s">
        <v>17734</v>
      </c>
      <c r="Q180" s="78" t="n">
        <v>0</v>
      </c>
      <c r="U180" s="78" t="s">
        <v>7914</v>
      </c>
      <c r="V180" s="78" t="s">
        <v>18178</v>
      </c>
      <c r="W180" s="78" t="s">
        <v>4084</v>
      </c>
      <c r="X180" s="78" t="s">
        <v>17979</v>
      </c>
      <c r="Y180" s="78" t="s">
        <v>17980</v>
      </c>
      <c r="Z180" s="78" t="s">
        <v>17816</v>
      </c>
      <c r="AA180" s="78" t="s">
        <v>17795</v>
      </c>
      <c r="AE180" s="78" t="s">
        <v>7917</v>
      </c>
      <c r="AG180" s="78" t="s">
        <v>17811</v>
      </c>
      <c r="AL180" s="78" t="s">
        <v>17718</v>
      </c>
      <c r="AM180" s="78" t="s">
        <v>17718</v>
      </c>
      <c r="AP180" s="78" t="s">
        <v>17719</v>
      </c>
      <c r="AQ180" s="78" t="n">
        <v>2945</v>
      </c>
      <c r="AR180" s="78" t="n">
        <v>1</v>
      </c>
      <c r="AS180" s="78" t="n">
        <v>412.23</v>
      </c>
      <c r="AT180" s="78" t="n">
        <v>1</v>
      </c>
      <c r="AV180" s="78" t="n">
        <v>8.08</v>
      </c>
      <c r="AY180" s="78" t="n">
        <v>1212048.56</v>
      </c>
      <c r="AZ180" s="78" t="n">
        <v>0</v>
      </c>
      <c r="BA180" s="78" t="n">
        <v>1968.79</v>
      </c>
      <c r="BB180" s="78" t="n">
        <v>0</v>
      </c>
      <c r="BC180" s="78" t="n">
        <v>1214017.35</v>
      </c>
      <c r="BD180" s="78" t="n">
        <v>0</v>
      </c>
      <c r="BE180" s="78" t="s">
        <v>17798</v>
      </c>
      <c r="BJ180" s="78" t="s">
        <v>17721</v>
      </c>
      <c r="BK180" s="78" t="s">
        <v>17722</v>
      </c>
      <c r="BL180" s="78" t="s">
        <v>120</v>
      </c>
      <c r="BM180" s="78" t="s">
        <v>7915</v>
      </c>
      <c r="BN180" s="78" t="s">
        <v>16809</v>
      </c>
      <c r="BO180" s="78" t="s">
        <v>16502</v>
      </c>
    </row>
    <row r="181" customFormat="false" ht="15" hidden="true" customHeight="false" outlineLevel="0" collapsed="false">
      <c r="A181" s="82" t="n">
        <v>45291</v>
      </c>
      <c r="B181" s="78" t="s">
        <v>16497</v>
      </c>
      <c r="C181" s="78" t="s">
        <v>17734</v>
      </c>
      <c r="D181" s="78" t="s">
        <v>17788</v>
      </c>
      <c r="E181" s="78" t="s">
        <v>1305</v>
      </c>
      <c r="F181" s="78" t="s">
        <v>17710</v>
      </c>
      <c r="G181" s="78" t="s">
        <v>17711</v>
      </c>
      <c r="H181" s="78" t="s">
        <v>17725</v>
      </c>
      <c r="I181" s="78" t="s">
        <v>17789</v>
      </c>
      <c r="J181" s="78" t="s">
        <v>16498</v>
      </c>
      <c r="K181" s="78" t="n">
        <v>21002417</v>
      </c>
      <c r="L181" s="78" t="s">
        <v>10787</v>
      </c>
      <c r="M181" s="78" t="s">
        <v>17070</v>
      </c>
      <c r="N181" s="78" t="s">
        <v>17734</v>
      </c>
      <c r="Q181" s="78" t="n">
        <v>0</v>
      </c>
      <c r="U181" s="78" t="s">
        <v>10787</v>
      </c>
      <c r="V181" s="78" t="s">
        <v>18179</v>
      </c>
      <c r="W181" s="78" t="s">
        <v>4084</v>
      </c>
      <c r="X181" s="78" t="s">
        <v>17979</v>
      </c>
      <c r="Y181" s="78" t="s">
        <v>18180</v>
      </c>
      <c r="Z181" s="78" t="s">
        <v>17816</v>
      </c>
      <c r="AA181" s="78" t="s">
        <v>17795</v>
      </c>
      <c r="AE181" s="78" t="s">
        <v>10790</v>
      </c>
      <c r="AG181" s="78" t="s">
        <v>17811</v>
      </c>
      <c r="AL181" s="78" t="s">
        <v>17718</v>
      </c>
      <c r="AM181" s="78" t="s">
        <v>17718</v>
      </c>
      <c r="AP181" s="78" t="s">
        <v>17719</v>
      </c>
      <c r="AQ181" s="78" t="n">
        <v>806</v>
      </c>
      <c r="AR181" s="78" t="n">
        <v>1</v>
      </c>
      <c r="AS181" s="78" t="n">
        <v>222.55</v>
      </c>
      <c r="AT181" s="78" t="n">
        <v>1</v>
      </c>
      <c r="AV181" s="78" t="n">
        <v>8.08</v>
      </c>
      <c r="AY181" s="78" t="n">
        <v>179200.12</v>
      </c>
      <c r="AZ181" s="78" t="n">
        <v>0</v>
      </c>
      <c r="BA181" s="78" t="n">
        <v>175.18</v>
      </c>
      <c r="BB181" s="78" t="n">
        <v>0</v>
      </c>
      <c r="BC181" s="78" t="n">
        <v>179375.3</v>
      </c>
      <c r="BD181" s="78" t="n">
        <v>0</v>
      </c>
      <c r="BE181" s="78" t="s">
        <v>17798</v>
      </c>
      <c r="BJ181" s="78" t="s">
        <v>17721</v>
      </c>
      <c r="BK181" s="78" t="s">
        <v>17722</v>
      </c>
      <c r="BL181" s="78" t="n">
        <v>548661107</v>
      </c>
      <c r="BM181" s="78" t="s">
        <v>10788</v>
      </c>
      <c r="BN181" s="78" t="s">
        <v>17071</v>
      </c>
      <c r="BO181" s="78" t="s">
        <v>16502</v>
      </c>
    </row>
    <row r="182" customFormat="false" ht="15" hidden="true" customHeight="false" outlineLevel="0" collapsed="false">
      <c r="A182" s="82" t="n">
        <v>45291</v>
      </c>
      <c r="B182" s="78" t="s">
        <v>16497</v>
      </c>
      <c r="C182" s="78" t="s">
        <v>17734</v>
      </c>
      <c r="D182" s="78" t="s">
        <v>17788</v>
      </c>
      <c r="E182" s="78" t="s">
        <v>1305</v>
      </c>
      <c r="F182" s="78" t="s">
        <v>17710</v>
      </c>
      <c r="G182" s="78" t="s">
        <v>17711</v>
      </c>
      <c r="H182" s="78" t="s">
        <v>17725</v>
      </c>
      <c r="I182" s="78" t="s">
        <v>17789</v>
      </c>
      <c r="J182" s="78" t="s">
        <v>16498</v>
      </c>
      <c r="K182" s="78" t="n">
        <v>21002786</v>
      </c>
      <c r="L182" s="78" t="s">
        <v>16109</v>
      </c>
      <c r="M182" s="78" t="s">
        <v>685</v>
      </c>
      <c r="N182" s="78" t="s">
        <v>17734</v>
      </c>
      <c r="Q182" s="78" t="n">
        <v>0</v>
      </c>
      <c r="U182" s="78" t="s">
        <v>16109</v>
      </c>
      <c r="V182" s="78" t="s">
        <v>18181</v>
      </c>
      <c r="W182" s="78" t="s">
        <v>4084</v>
      </c>
      <c r="X182" s="78" t="s">
        <v>17982</v>
      </c>
      <c r="Y182" s="78" t="s">
        <v>17983</v>
      </c>
      <c r="Z182" s="78" t="s">
        <v>17816</v>
      </c>
      <c r="AA182" s="78" t="s">
        <v>17795</v>
      </c>
      <c r="AE182" s="78" t="s">
        <v>16113</v>
      </c>
      <c r="AG182" s="78" t="s">
        <v>17797</v>
      </c>
      <c r="AL182" s="78" t="s">
        <v>17718</v>
      </c>
      <c r="AM182" s="78" t="s">
        <v>17718</v>
      </c>
      <c r="AP182" s="78" t="s">
        <v>17719</v>
      </c>
      <c r="AQ182" s="78" t="n">
        <v>1761</v>
      </c>
      <c r="AR182" s="78" t="n">
        <v>1</v>
      </c>
      <c r="AS182" s="78" t="n">
        <v>91.11</v>
      </c>
      <c r="AT182" s="78" t="n">
        <v>1</v>
      </c>
      <c r="AV182" s="78" t="n">
        <v>8.08</v>
      </c>
      <c r="AY182" s="78" t="n">
        <v>149807.9</v>
      </c>
      <c r="AZ182" s="78" t="n">
        <v>0</v>
      </c>
      <c r="BA182" s="78" t="n">
        <v>10636.81</v>
      </c>
      <c r="BB182" s="78" t="n">
        <v>0</v>
      </c>
      <c r="BC182" s="78" t="n">
        <v>160444.71</v>
      </c>
      <c r="BD182" s="78" t="n">
        <v>0</v>
      </c>
      <c r="BE182" s="78" t="s">
        <v>17798</v>
      </c>
      <c r="BJ182" s="78" t="s">
        <v>17721</v>
      </c>
      <c r="BK182" s="78" t="s">
        <v>17722</v>
      </c>
      <c r="BL182" s="78" t="n">
        <v>983134107</v>
      </c>
      <c r="BM182" s="78" t="s">
        <v>16110</v>
      </c>
      <c r="BN182" s="78" t="s">
        <v>17638</v>
      </c>
      <c r="BO182" s="78" t="s">
        <v>16502</v>
      </c>
    </row>
    <row r="183" customFormat="false" ht="15" hidden="true" customHeight="false" outlineLevel="0" collapsed="false">
      <c r="A183" s="82" t="n">
        <v>45291</v>
      </c>
      <c r="B183" s="78" t="s">
        <v>16497</v>
      </c>
      <c r="C183" s="78" t="s">
        <v>17734</v>
      </c>
      <c r="D183" s="78" t="s">
        <v>17788</v>
      </c>
      <c r="E183" s="78" t="s">
        <v>1305</v>
      </c>
      <c r="F183" s="78" t="s">
        <v>17710</v>
      </c>
      <c r="G183" s="78" t="s">
        <v>17711</v>
      </c>
      <c r="H183" s="78" t="s">
        <v>17725</v>
      </c>
      <c r="I183" s="78" t="s">
        <v>17789</v>
      </c>
      <c r="J183" s="78" t="s">
        <v>16498</v>
      </c>
      <c r="K183" s="78" t="n">
        <v>21070235</v>
      </c>
      <c r="L183" s="78" t="s">
        <v>14812</v>
      </c>
      <c r="M183" s="78" t="s">
        <v>17533</v>
      </c>
      <c r="N183" s="78" t="s">
        <v>17734</v>
      </c>
      <c r="Q183" s="78" t="n">
        <v>0</v>
      </c>
      <c r="U183" s="78" t="s">
        <v>14812</v>
      </c>
      <c r="V183" s="78" t="s">
        <v>17533</v>
      </c>
      <c r="W183" s="78" t="s">
        <v>4084</v>
      </c>
      <c r="X183" s="78" t="s">
        <v>17979</v>
      </c>
      <c r="Y183" s="78" t="s">
        <v>18182</v>
      </c>
      <c r="Z183" s="78" t="s">
        <v>17816</v>
      </c>
      <c r="AA183" s="78" t="s">
        <v>17795</v>
      </c>
      <c r="AE183" s="78" t="s">
        <v>14816</v>
      </c>
      <c r="AG183" s="78" t="s">
        <v>17797</v>
      </c>
      <c r="AL183" s="78" t="s">
        <v>17718</v>
      </c>
      <c r="AM183" s="78" t="s">
        <v>17718</v>
      </c>
      <c r="AP183" s="78" t="s">
        <v>17719</v>
      </c>
      <c r="AQ183" s="78" t="n">
        <v>354</v>
      </c>
      <c r="AR183" s="78" t="n">
        <v>1</v>
      </c>
      <c r="AS183" s="78" t="n">
        <v>215.03</v>
      </c>
      <c r="AT183" s="78" t="n">
        <v>1</v>
      </c>
      <c r="AV183" s="78" t="n">
        <v>8.08</v>
      </c>
      <c r="AY183" s="78" t="n">
        <v>72152.83</v>
      </c>
      <c r="AZ183" s="78" t="n">
        <v>0</v>
      </c>
      <c r="BA183" s="78" t="n">
        <v>3967.79</v>
      </c>
      <c r="BB183" s="78" t="n">
        <v>0</v>
      </c>
      <c r="BC183" s="78" t="n">
        <v>76120.62</v>
      </c>
      <c r="BD183" s="78" t="n">
        <v>0</v>
      </c>
      <c r="BE183" s="78" t="s">
        <v>17798</v>
      </c>
      <c r="BJ183" s="78" t="s">
        <v>17721</v>
      </c>
      <c r="BK183" s="78" t="s">
        <v>17722</v>
      </c>
      <c r="BL183" s="78" t="n">
        <v>892356106</v>
      </c>
      <c r="BM183" s="78" t="s">
        <v>14813</v>
      </c>
      <c r="BN183" s="78" t="s">
        <v>17534</v>
      </c>
      <c r="BO183" s="78" t="s">
        <v>16502</v>
      </c>
    </row>
    <row r="184" customFormat="false" ht="15" hidden="true" customHeight="false" outlineLevel="0" collapsed="false">
      <c r="A184" s="82" t="n">
        <v>45291</v>
      </c>
      <c r="B184" s="78" t="s">
        <v>16497</v>
      </c>
      <c r="C184" s="78" t="s">
        <v>17734</v>
      </c>
      <c r="D184" s="78" t="s">
        <v>17788</v>
      </c>
      <c r="E184" s="78" t="s">
        <v>1305</v>
      </c>
      <c r="F184" s="78" t="s">
        <v>17710</v>
      </c>
      <c r="G184" s="78" t="s">
        <v>17711</v>
      </c>
      <c r="H184" s="78" t="s">
        <v>17725</v>
      </c>
      <c r="I184" s="78" t="s">
        <v>17789</v>
      </c>
      <c r="J184" s="78" t="s">
        <v>16498</v>
      </c>
      <c r="K184" s="78" t="n">
        <v>21059348</v>
      </c>
      <c r="L184" s="78" t="s">
        <v>6678</v>
      </c>
      <c r="M184" s="78" t="s">
        <v>423</v>
      </c>
      <c r="N184" s="78" t="s">
        <v>17734</v>
      </c>
      <c r="Q184" s="78" t="n">
        <v>0</v>
      </c>
      <c r="U184" s="78" t="s">
        <v>6678</v>
      </c>
      <c r="V184" s="78" t="s">
        <v>18183</v>
      </c>
      <c r="W184" s="78" t="s">
        <v>4084</v>
      </c>
      <c r="X184" s="78" t="s">
        <v>17979</v>
      </c>
      <c r="Y184" s="78" t="s">
        <v>18184</v>
      </c>
      <c r="Z184" s="78" t="s">
        <v>17816</v>
      </c>
      <c r="AA184" s="78" t="s">
        <v>17795</v>
      </c>
      <c r="AE184" s="78" t="s">
        <v>6681</v>
      </c>
      <c r="AG184" s="78" t="s">
        <v>17811</v>
      </c>
      <c r="AL184" s="78" t="s">
        <v>17718</v>
      </c>
      <c r="AM184" s="78" t="s">
        <v>17718</v>
      </c>
      <c r="AP184" s="78" t="s">
        <v>17719</v>
      </c>
      <c r="AQ184" s="78" t="n">
        <v>1637</v>
      </c>
      <c r="AR184" s="78" t="n">
        <v>1</v>
      </c>
      <c r="AS184" s="78" t="n">
        <v>76.74</v>
      </c>
      <c r="AT184" s="78" t="n">
        <v>1</v>
      </c>
      <c r="AV184" s="78" t="n">
        <v>8.08</v>
      </c>
      <c r="AY184" s="78" t="n">
        <v>103741.59</v>
      </c>
      <c r="AZ184" s="78" t="n">
        <v>0</v>
      </c>
      <c r="BA184" s="78" t="n">
        <v>21881.79</v>
      </c>
      <c r="BB184" s="78" t="n">
        <v>0</v>
      </c>
      <c r="BC184" s="78" t="n">
        <v>125623.38</v>
      </c>
      <c r="BD184" s="78" t="n">
        <v>0</v>
      </c>
      <c r="BE184" s="78" t="s">
        <v>17798</v>
      </c>
      <c r="BJ184" s="78" t="s">
        <v>17721</v>
      </c>
      <c r="BK184" s="78" t="s">
        <v>17722</v>
      </c>
      <c r="BL184" s="78" t="n">
        <v>143130102</v>
      </c>
      <c r="BM184" s="78" t="s">
        <v>6679</v>
      </c>
      <c r="BN184" s="78" t="s">
        <v>17059</v>
      </c>
      <c r="BO184" s="78" t="s">
        <v>16502</v>
      </c>
    </row>
    <row r="185" customFormat="false" ht="15" hidden="true" customHeight="false" outlineLevel="0" collapsed="false">
      <c r="A185" s="82" t="n">
        <v>45291</v>
      </c>
      <c r="B185" s="78" t="s">
        <v>16497</v>
      </c>
      <c r="C185" s="78" t="s">
        <v>17734</v>
      </c>
      <c r="D185" s="78" t="s">
        <v>17788</v>
      </c>
      <c r="E185" s="78" t="s">
        <v>1305</v>
      </c>
      <c r="F185" s="78" t="s">
        <v>17710</v>
      </c>
      <c r="G185" s="78" t="s">
        <v>17711</v>
      </c>
      <c r="H185" s="78" t="s">
        <v>17725</v>
      </c>
      <c r="I185" s="78" t="s">
        <v>17789</v>
      </c>
      <c r="J185" s="78" t="s">
        <v>16498</v>
      </c>
      <c r="K185" s="78" t="n">
        <v>21070000</v>
      </c>
      <c r="L185" s="78" t="s">
        <v>12954</v>
      </c>
      <c r="M185" s="78" t="s">
        <v>603</v>
      </c>
      <c r="N185" s="78" t="s">
        <v>17734</v>
      </c>
      <c r="Q185" s="78" t="n">
        <v>0</v>
      </c>
      <c r="U185" s="78" t="s">
        <v>12954</v>
      </c>
      <c r="V185" s="78" t="s">
        <v>18185</v>
      </c>
      <c r="W185" s="78" t="s">
        <v>4084</v>
      </c>
      <c r="X185" s="78" t="s">
        <v>18186</v>
      </c>
      <c r="Y185" s="78" t="s">
        <v>18186</v>
      </c>
      <c r="Z185" s="78" t="s">
        <v>17816</v>
      </c>
      <c r="AA185" s="78" t="s">
        <v>17795</v>
      </c>
      <c r="AE185" s="78" t="s">
        <v>12958</v>
      </c>
      <c r="AG185" s="78" t="s">
        <v>17797</v>
      </c>
      <c r="AL185" s="78" t="s">
        <v>17718</v>
      </c>
      <c r="AM185" s="78" t="s">
        <v>17718</v>
      </c>
      <c r="AP185" s="78" t="s">
        <v>17719</v>
      </c>
      <c r="AQ185" s="78" t="n">
        <v>1</v>
      </c>
      <c r="AR185" s="78" t="n">
        <v>1</v>
      </c>
      <c r="AS185" s="78" t="n">
        <v>398.71</v>
      </c>
      <c r="AT185" s="78" t="n">
        <v>1</v>
      </c>
      <c r="AV185" s="78" t="n">
        <v>8.08</v>
      </c>
      <c r="AY185" s="78" t="n">
        <v>389.64</v>
      </c>
      <c r="AZ185" s="78" t="n">
        <v>0</v>
      </c>
      <c r="BA185" s="78" t="n">
        <v>9.07</v>
      </c>
      <c r="BB185" s="78" t="n">
        <v>0</v>
      </c>
      <c r="BC185" s="78" t="n">
        <v>398.71</v>
      </c>
      <c r="BD185" s="78" t="n">
        <v>0</v>
      </c>
      <c r="BE185" s="78" t="s">
        <v>17798</v>
      </c>
      <c r="BJ185" s="78" t="s">
        <v>17721</v>
      </c>
      <c r="BK185" s="78" t="s">
        <v>17722</v>
      </c>
      <c r="BL185" s="78" t="s">
        <v>261</v>
      </c>
      <c r="BM185" s="78" t="s">
        <v>12955</v>
      </c>
      <c r="BN185" s="78" t="s">
        <v>17278</v>
      </c>
      <c r="BO185" s="78" t="s">
        <v>16502</v>
      </c>
    </row>
    <row r="186" customFormat="false" ht="15" hidden="true" customHeight="false" outlineLevel="0" collapsed="false">
      <c r="A186" s="82" t="n">
        <v>45291</v>
      </c>
      <c r="B186" s="78" t="s">
        <v>16497</v>
      </c>
      <c r="C186" s="78" t="s">
        <v>17734</v>
      </c>
      <c r="D186" s="78" t="s">
        <v>17788</v>
      </c>
      <c r="E186" s="78" t="s">
        <v>1305</v>
      </c>
      <c r="F186" s="78" t="s">
        <v>17710</v>
      </c>
      <c r="G186" s="78" t="s">
        <v>17711</v>
      </c>
      <c r="H186" s="78" t="s">
        <v>17725</v>
      </c>
      <c r="I186" s="78" t="s">
        <v>17789</v>
      </c>
      <c r="J186" s="78" t="s">
        <v>16498</v>
      </c>
      <c r="K186" s="78" t="n">
        <v>21003815</v>
      </c>
      <c r="L186" s="78" t="s">
        <v>10547</v>
      </c>
      <c r="M186" s="78" t="s">
        <v>540</v>
      </c>
      <c r="N186" s="78" t="s">
        <v>17734</v>
      </c>
      <c r="Q186" s="78" t="n">
        <v>0</v>
      </c>
      <c r="U186" s="78" t="s">
        <v>18187</v>
      </c>
      <c r="V186" s="78" t="s">
        <v>18188</v>
      </c>
      <c r="W186" s="78" t="s">
        <v>4084</v>
      </c>
      <c r="X186" s="78" t="s">
        <v>18186</v>
      </c>
      <c r="Y186" s="78" t="s">
        <v>18186</v>
      </c>
      <c r="Z186" s="78" t="s">
        <v>17816</v>
      </c>
      <c r="AA186" s="78" t="s">
        <v>17795</v>
      </c>
      <c r="AE186" s="78" t="s">
        <v>10551</v>
      </c>
      <c r="AG186" s="78" t="s">
        <v>17797</v>
      </c>
      <c r="AL186" s="78" t="s">
        <v>17718</v>
      </c>
      <c r="AM186" s="78" t="s">
        <v>17718</v>
      </c>
      <c r="AP186" s="78" t="s">
        <v>17719</v>
      </c>
      <c r="AQ186" s="78" t="n">
        <v>3709</v>
      </c>
      <c r="AR186" s="78" t="n">
        <v>1</v>
      </c>
      <c r="AS186" s="78" t="n">
        <v>47.79</v>
      </c>
      <c r="AT186" s="78" t="n">
        <v>1</v>
      </c>
      <c r="AV186" s="78" t="n">
        <v>8.08</v>
      </c>
      <c r="AY186" s="78" t="n">
        <v>163097.91</v>
      </c>
      <c r="AZ186" s="78" t="n">
        <v>0</v>
      </c>
      <c r="BA186" s="78" t="n">
        <v>14155.2</v>
      </c>
      <c r="BB186" s="78" t="n">
        <v>0</v>
      </c>
      <c r="BC186" s="78" t="n">
        <v>177253.11</v>
      </c>
      <c r="BD186" s="78" t="n">
        <v>0</v>
      </c>
      <c r="BE186" s="78" t="s">
        <v>17798</v>
      </c>
      <c r="BJ186" s="78" t="s">
        <v>17721</v>
      </c>
      <c r="BK186" s="78" t="s">
        <v>17722</v>
      </c>
      <c r="BL186" s="78" t="n">
        <v>501889208</v>
      </c>
      <c r="BM186" s="78" t="s">
        <v>10548</v>
      </c>
      <c r="BN186" s="78" t="s">
        <v>17065</v>
      </c>
      <c r="BO186" s="78" t="s">
        <v>16502</v>
      </c>
    </row>
    <row r="187" customFormat="false" ht="15" hidden="true" customHeight="false" outlineLevel="0" collapsed="false">
      <c r="A187" s="82" t="n">
        <v>45291</v>
      </c>
      <c r="B187" s="78" t="s">
        <v>16497</v>
      </c>
      <c r="C187" s="78" t="s">
        <v>17734</v>
      </c>
      <c r="D187" s="78" t="s">
        <v>17788</v>
      </c>
      <c r="E187" s="78" t="s">
        <v>1305</v>
      </c>
      <c r="F187" s="78" t="s">
        <v>17710</v>
      </c>
      <c r="G187" s="78" t="s">
        <v>17711</v>
      </c>
      <c r="H187" s="78" t="s">
        <v>17725</v>
      </c>
      <c r="I187" s="78" t="s">
        <v>17789</v>
      </c>
      <c r="J187" s="78" t="s">
        <v>16498</v>
      </c>
      <c r="K187" s="78" t="n">
        <v>21003024</v>
      </c>
      <c r="L187" s="78" t="s">
        <v>5947</v>
      </c>
      <c r="M187" s="78" t="s">
        <v>410</v>
      </c>
      <c r="N187" s="78" t="s">
        <v>17734</v>
      </c>
      <c r="Q187" s="78" t="n">
        <v>0</v>
      </c>
      <c r="U187" s="78" t="s">
        <v>5947</v>
      </c>
      <c r="V187" s="78" t="s">
        <v>18189</v>
      </c>
      <c r="W187" s="78" t="s">
        <v>4084</v>
      </c>
      <c r="X187" s="78" t="s">
        <v>17976</v>
      </c>
      <c r="Y187" s="78" t="s">
        <v>17977</v>
      </c>
      <c r="Z187" s="78" t="s">
        <v>17794</v>
      </c>
      <c r="AA187" s="78" t="s">
        <v>17795</v>
      </c>
      <c r="AE187" s="78" t="s">
        <v>5951</v>
      </c>
      <c r="AG187" s="78" t="s">
        <v>17797</v>
      </c>
      <c r="AL187" s="78" t="s">
        <v>17718</v>
      </c>
      <c r="AM187" s="78" t="s">
        <v>17718</v>
      </c>
      <c r="AP187" s="78" t="s">
        <v>17719</v>
      </c>
      <c r="AQ187" s="78" t="n">
        <v>12726</v>
      </c>
      <c r="AR187" s="78" t="n">
        <v>1</v>
      </c>
      <c r="AS187" s="78" t="n">
        <v>96.42</v>
      </c>
      <c r="AT187" s="78" t="n">
        <v>1</v>
      </c>
      <c r="AV187" s="78" t="n">
        <v>8.08</v>
      </c>
      <c r="AY187" s="78" t="n">
        <v>1149030.54</v>
      </c>
      <c r="AZ187" s="78" t="n">
        <v>0</v>
      </c>
      <c r="BA187" s="78" t="n">
        <v>78010.38</v>
      </c>
      <c r="BB187" s="78" t="n">
        <v>0</v>
      </c>
      <c r="BC187" s="78" t="n">
        <v>1227040.92</v>
      </c>
      <c r="BD187" s="78" t="n">
        <v>0</v>
      </c>
      <c r="BE187" s="78" t="s">
        <v>17798</v>
      </c>
      <c r="BJ187" s="78" t="s">
        <v>17721</v>
      </c>
      <c r="BK187" s="78" t="s">
        <v>17722</v>
      </c>
      <c r="BL187" s="78" t="s">
        <v>64</v>
      </c>
      <c r="BM187" s="78" t="s">
        <v>5948</v>
      </c>
      <c r="BN187" s="78" t="s">
        <v>16643</v>
      </c>
      <c r="BO187" s="78" t="s">
        <v>16502</v>
      </c>
    </row>
    <row r="188" customFormat="false" ht="15" hidden="true" customHeight="false" outlineLevel="0" collapsed="false">
      <c r="A188" s="82" t="n">
        <v>45291</v>
      </c>
      <c r="B188" s="78" t="s">
        <v>16497</v>
      </c>
      <c r="C188" s="78" t="s">
        <v>17734</v>
      </c>
      <c r="D188" s="78" t="s">
        <v>17788</v>
      </c>
      <c r="E188" s="78" t="s">
        <v>1305</v>
      </c>
      <c r="F188" s="78" t="s">
        <v>17710</v>
      </c>
      <c r="G188" s="78" t="s">
        <v>17711</v>
      </c>
      <c r="H188" s="78" t="s">
        <v>17725</v>
      </c>
      <c r="I188" s="78" t="s">
        <v>17789</v>
      </c>
      <c r="J188" s="78" t="s">
        <v>16498</v>
      </c>
      <c r="K188" s="78" t="n">
        <v>21002626</v>
      </c>
      <c r="L188" s="78" t="s">
        <v>15979</v>
      </c>
      <c r="M188" s="78" t="s">
        <v>18190</v>
      </c>
      <c r="N188" s="78" t="s">
        <v>17734</v>
      </c>
      <c r="Q188" s="78" t="n">
        <v>0</v>
      </c>
      <c r="U188" s="78" t="s">
        <v>15979</v>
      </c>
      <c r="V188" s="78" t="s">
        <v>18191</v>
      </c>
      <c r="W188" s="78" t="s">
        <v>4084</v>
      </c>
      <c r="X188" s="78" t="s">
        <v>18192</v>
      </c>
      <c r="Y188" s="78" t="s">
        <v>18193</v>
      </c>
      <c r="Z188" s="78" t="s">
        <v>17816</v>
      </c>
      <c r="AA188" s="78" t="s">
        <v>17795</v>
      </c>
      <c r="AE188" s="78" t="s">
        <v>15982</v>
      </c>
      <c r="AG188" s="78" t="s">
        <v>17811</v>
      </c>
      <c r="AL188" s="78" t="s">
        <v>17718</v>
      </c>
      <c r="AM188" s="78" t="s">
        <v>17718</v>
      </c>
      <c r="AP188" s="78" t="s">
        <v>17719</v>
      </c>
      <c r="AQ188" s="78" t="n">
        <v>5315</v>
      </c>
      <c r="AR188" s="78" t="n">
        <v>1</v>
      </c>
      <c r="AS188" s="78" t="n">
        <v>121.77</v>
      </c>
      <c r="AT188" s="78" t="n">
        <v>1</v>
      </c>
      <c r="AV188" s="78" t="n">
        <v>8.08</v>
      </c>
      <c r="AY188" s="78" t="n">
        <v>584062.42</v>
      </c>
      <c r="AZ188" s="78" t="n">
        <v>0</v>
      </c>
      <c r="BA188" s="78" t="n">
        <v>63145.13</v>
      </c>
      <c r="BB188" s="78" t="n">
        <v>0</v>
      </c>
      <c r="BC188" s="78" t="n">
        <v>647207.55</v>
      </c>
      <c r="BD188" s="78" t="n">
        <v>0</v>
      </c>
      <c r="BE188" s="78" t="s">
        <v>17798</v>
      </c>
      <c r="BJ188" s="78" t="s">
        <v>17721</v>
      </c>
      <c r="BK188" s="78" t="s">
        <v>17722</v>
      </c>
      <c r="BL188" s="78" t="n">
        <v>963320106</v>
      </c>
      <c r="BM188" s="78" t="s">
        <v>15980</v>
      </c>
      <c r="BN188" s="78" t="s">
        <v>18194</v>
      </c>
      <c r="BO188" s="78" t="s">
        <v>16502</v>
      </c>
    </row>
    <row r="189" customFormat="false" ht="15" hidden="true" customHeight="false" outlineLevel="0" collapsed="false">
      <c r="A189" s="82" t="n">
        <v>45291</v>
      </c>
      <c r="B189" s="78" t="s">
        <v>16497</v>
      </c>
      <c r="C189" s="78" t="s">
        <v>17734</v>
      </c>
      <c r="D189" s="78" t="s">
        <v>17788</v>
      </c>
      <c r="E189" s="78" t="s">
        <v>1305</v>
      </c>
      <c r="F189" s="78" t="s">
        <v>17710</v>
      </c>
      <c r="G189" s="78" t="s">
        <v>17711</v>
      </c>
      <c r="H189" s="78" t="s">
        <v>17725</v>
      </c>
      <c r="I189" s="78" t="s">
        <v>17789</v>
      </c>
      <c r="J189" s="78" t="s">
        <v>16498</v>
      </c>
      <c r="K189" s="78" t="n">
        <v>63478746</v>
      </c>
      <c r="L189" s="78" t="s">
        <v>7562</v>
      </c>
      <c r="M189" s="78" t="s">
        <v>18195</v>
      </c>
      <c r="N189" s="78" t="s">
        <v>17734</v>
      </c>
      <c r="Q189" s="78" t="n">
        <v>0</v>
      </c>
      <c r="U189" s="78" t="s">
        <v>7562</v>
      </c>
      <c r="V189" s="78" t="s">
        <v>18195</v>
      </c>
      <c r="W189" s="78" t="s">
        <v>4084</v>
      </c>
      <c r="X189" s="78" t="s">
        <v>17922</v>
      </c>
      <c r="Y189" s="78" t="s">
        <v>17923</v>
      </c>
      <c r="Z189" s="78" t="s">
        <v>17802</v>
      </c>
      <c r="AA189" s="78" t="s">
        <v>17802</v>
      </c>
      <c r="AE189" s="78" t="s">
        <v>7566</v>
      </c>
      <c r="AG189" s="78" t="s">
        <v>17811</v>
      </c>
      <c r="AL189" s="78" t="s">
        <v>17718</v>
      </c>
      <c r="AM189" s="78" t="s">
        <v>17718</v>
      </c>
      <c r="AP189" s="78" t="s">
        <v>17719</v>
      </c>
      <c r="AQ189" s="78" t="n">
        <v>194391</v>
      </c>
      <c r="AR189" s="78" t="n">
        <v>1</v>
      </c>
      <c r="AS189" s="78" t="n">
        <v>10.8</v>
      </c>
      <c r="AT189" s="78" t="n">
        <v>1</v>
      </c>
      <c r="AV189" s="78" t="n">
        <v>8.08</v>
      </c>
      <c r="AY189" s="78" t="n">
        <v>1421980.34</v>
      </c>
      <c r="AZ189" s="78" t="n">
        <v>0</v>
      </c>
      <c r="BA189" s="78" t="n">
        <v>677442.46</v>
      </c>
      <c r="BB189" s="78" t="n">
        <v>0</v>
      </c>
      <c r="BC189" s="78" t="n">
        <v>2099422.8</v>
      </c>
      <c r="BD189" s="78" t="n">
        <v>0</v>
      </c>
      <c r="BE189" s="78" t="s">
        <v>17798</v>
      </c>
      <c r="BJ189" s="78" t="s">
        <v>17721</v>
      </c>
      <c r="BK189" s="78" t="s">
        <v>17722</v>
      </c>
      <c r="BL189" s="78" t="s">
        <v>107</v>
      </c>
      <c r="BM189" s="78" t="s">
        <v>7563</v>
      </c>
      <c r="BN189" s="78" t="s">
        <v>18196</v>
      </c>
      <c r="BO189" s="78" t="s">
        <v>16502</v>
      </c>
    </row>
    <row r="190" customFormat="false" ht="15" hidden="true" customHeight="false" outlineLevel="0" collapsed="false">
      <c r="A190" s="82" t="n">
        <v>45291</v>
      </c>
      <c r="B190" s="78" t="s">
        <v>16497</v>
      </c>
      <c r="C190" s="78" t="s">
        <v>17734</v>
      </c>
      <c r="D190" s="78" t="s">
        <v>17788</v>
      </c>
      <c r="E190" s="78" t="s">
        <v>1305</v>
      </c>
      <c r="F190" s="78" t="s">
        <v>17710</v>
      </c>
      <c r="G190" s="78" t="s">
        <v>17711</v>
      </c>
      <c r="H190" s="78" t="s">
        <v>17725</v>
      </c>
      <c r="I190" s="78" t="s">
        <v>17789</v>
      </c>
      <c r="J190" s="78" t="s">
        <v>16498</v>
      </c>
      <c r="K190" s="78" t="n">
        <v>21069200</v>
      </c>
      <c r="L190" s="78" t="s">
        <v>8377</v>
      </c>
      <c r="M190" s="78" t="s">
        <v>474</v>
      </c>
      <c r="N190" s="78" t="s">
        <v>17734</v>
      </c>
      <c r="Q190" s="78" t="n">
        <v>0</v>
      </c>
      <c r="U190" s="78" t="s">
        <v>8377</v>
      </c>
      <c r="V190" s="78" t="s">
        <v>18197</v>
      </c>
      <c r="W190" s="78" t="s">
        <v>4084</v>
      </c>
      <c r="X190" s="78" t="s">
        <v>18198</v>
      </c>
      <c r="Y190" s="78" t="s">
        <v>18199</v>
      </c>
      <c r="Z190" s="78" t="s">
        <v>17917</v>
      </c>
      <c r="AA190" s="78" t="s">
        <v>17917</v>
      </c>
      <c r="AE190" s="78" t="s">
        <v>8381</v>
      </c>
      <c r="AG190" s="78" t="s">
        <v>17811</v>
      </c>
      <c r="AL190" s="78" t="s">
        <v>17718</v>
      </c>
      <c r="AM190" s="78" t="s">
        <v>17718</v>
      </c>
      <c r="AP190" s="78" t="s">
        <v>17719</v>
      </c>
      <c r="AQ190" s="78" t="n">
        <v>88028</v>
      </c>
      <c r="AR190" s="78" t="n">
        <v>1</v>
      </c>
      <c r="AS190" s="78" t="n">
        <v>9</v>
      </c>
      <c r="AT190" s="78" t="n">
        <v>1</v>
      </c>
      <c r="AV190" s="78" t="n">
        <v>8.08</v>
      </c>
      <c r="AY190" s="78" t="n">
        <v>556296.06</v>
      </c>
      <c r="AZ190" s="78" t="n">
        <v>0</v>
      </c>
      <c r="BA190" s="78" t="n">
        <v>235955.94</v>
      </c>
      <c r="BB190" s="78" t="n">
        <v>0</v>
      </c>
      <c r="BC190" s="78" t="n">
        <v>792252</v>
      </c>
      <c r="BD190" s="78" t="n">
        <v>0</v>
      </c>
      <c r="BE190" s="78" t="s">
        <v>17798</v>
      </c>
      <c r="BJ190" s="78" t="s">
        <v>17721</v>
      </c>
      <c r="BK190" s="78" t="s">
        <v>17722</v>
      </c>
      <c r="BL190" s="78" t="n">
        <v>415864107</v>
      </c>
      <c r="BM190" s="78" t="s">
        <v>8378</v>
      </c>
      <c r="BN190" s="78" t="s">
        <v>18200</v>
      </c>
      <c r="BO190" s="78" t="s">
        <v>16502</v>
      </c>
    </row>
    <row r="191" customFormat="false" ht="15" hidden="true" customHeight="false" outlineLevel="0" collapsed="false">
      <c r="A191" s="82" t="n">
        <v>45291</v>
      </c>
      <c r="B191" s="78" t="s">
        <v>16497</v>
      </c>
      <c r="C191" s="78" t="s">
        <v>17734</v>
      </c>
      <c r="D191" s="78" t="s">
        <v>17788</v>
      </c>
      <c r="E191" s="78" t="s">
        <v>1305</v>
      </c>
      <c r="F191" s="78" t="s">
        <v>17710</v>
      </c>
      <c r="G191" s="78" t="s">
        <v>17711</v>
      </c>
      <c r="H191" s="78" t="s">
        <v>17725</v>
      </c>
      <c r="I191" s="78" t="s">
        <v>17789</v>
      </c>
      <c r="J191" s="78" t="s">
        <v>16498</v>
      </c>
      <c r="K191" s="78" t="n">
        <v>21004191</v>
      </c>
      <c r="L191" s="78" t="s">
        <v>11628</v>
      </c>
      <c r="M191" s="78" t="s">
        <v>566</v>
      </c>
      <c r="N191" s="78" t="s">
        <v>17734</v>
      </c>
      <c r="Q191" s="78" t="n">
        <v>0</v>
      </c>
      <c r="U191" s="78" t="s">
        <v>11628</v>
      </c>
      <c r="V191" s="78" t="s">
        <v>18201</v>
      </c>
      <c r="W191" s="78" t="s">
        <v>4084</v>
      </c>
      <c r="X191" s="78" t="s">
        <v>17905</v>
      </c>
      <c r="Y191" s="78" t="s">
        <v>18202</v>
      </c>
      <c r="Z191" s="78" t="s">
        <v>17794</v>
      </c>
      <c r="AA191" s="78" t="s">
        <v>17795</v>
      </c>
      <c r="AE191" s="78" t="s">
        <v>11632</v>
      </c>
      <c r="AG191" s="78" t="s">
        <v>17797</v>
      </c>
      <c r="AL191" s="78" t="s">
        <v>17718</v>
      </c>
      <c r="AM191" s="78" t="s">
        <v>17718</v>
      </c>
      <c r="AP191" s="78" t="s">
        <v>17719</v>
      </c>
      <c r="AQ191" s="78" t="n">
        <v>24435</v>
      </c>
      <c r="AR191" s="78" t="n">
        <v>1</v>
      </c>
      <c r="AS191" s="78" t="n">
        <v>43.99</v>
      </c>
      <c r="AT191" s="78" t="n">
        <v>1</v>
      </c>
      <c r="AV191" s="78" t="n">
        <v>8.08</v>
      </c>
      <c r="AY191" s="78" t="n">
        <v>983739.24</v>
      </c>
      <c r="AZ191" s="78" t="n">
        <v>0</v>
      </c>
      <c r="BA191" s="78" t="n">
        <v>91156.41</v>
      </c>
      <c r="BB191" s="78" t="n">
        <v>0</v>
      </c>
      <c r="BC191" s="78" t="n">
        <v>1074895.65</v>
      </c>
      <c r="BD191" s="78" t="n">
        <v>0</v>
      </c>
      <c r="BE191" s="78" t="s">
        <v>17798</v>
      </c>
      <c r="BJ191" s="78" t="s">
        <v>17721</v>
      </c>
      <c r="BK191" s="78" t="s">
        <v>17722</v>
      </c>
      <c r="BL191" s="78" t="s">
        <v>224</v>
      </c>
      <c r="BM191" s="78" t="s">
        <v>11629</v>
      </c>
      <c r="BN191" s="78" t="s">
        <v>18203</v>
      </c>
      <c r="BO191" s="78" t="s">
        <v>16502</v>
      </c>
    </row>
    <row r="192" customFormat="false" ht="15" hidden="true" customHeight="false" outlineLevel="0" collapsed="false">
      <c r="A192" s="82" t="n">
        <v>45291</v>
      </c>
      <c r="B192" s="78" t="s">
        <v>16497</v>
      </c>
      <c r="C192" s="78" t="s">
        <v>17734</v>
      </c>
      <c r="D192" s="78" t="s">
        <v>17788</v>
      </c>
      <c r="E192" s="78" t="s">
        <v>1305</v>
      </c>
      <c r="F192" s="78" t="s">
        <v>17710</v>
      </c>
      <c r="G192" s="78" t="s">
        <v>17711</v>
      </c>
      <c r="H192" s="78" t="s">
        <v>17725</v>
      </c>
      <c r="I192" s="78" t="s">
        <v>17789</v>
      </c>
      <c r="J192" s="78" t="s">
        <v>16498</v>
      </c>
      <c r="K192" s="78" t="n">
        <v>21069207</v>
      </c>
      <c r="L192" s="78" t="s">
        <v>10519</v>
      </c>
      <c r="M192" s="78" t="s">
        <v>531</v>
      </c>
      <c r="N192" s="78" t="s">
        <v>17734</v>
      </c>
      <c r="Q192" s="78" t="n">
        <v>0</v>
      </c>
      <c r="U192" s="78" t="s">
        <v>10519</v>
      </c>
      <c r="V192" s="78" t="s">
        <v>18204</v>
      </c>
      <c r="W192" s="78" t="s">
        <v>4084</v>
      </c>
      <c r="X192" s="78" t="s">
        <v>18130</v>
      </c>
      <c r="Y192" s="78" t="s">
        <v>18205</v>
      </c>
      <c r="Z192" s="78" t="s">
        <v>17917</v>
      </c>
      <c r="AA192" s="78" t="s">
        <v>17917</v>
      </c>
      <c r="AE192" s="78" t="s">
        <v>10522</v>
      </c>
      <c r="AG192" s="78" t="s">
        <v>17811</v>
      </c>
      <c r="AL192" s="78" t="s">
        <v>17718</v>
      </c>
      <c r="AM192" s="78" t="s">
        <v>17718</v>
      </c>
      <c r="AP192" s="78" t="s">
        <v>17719</v>
      </c>
      <c r="AQ192" s="78" t="n">
        <v>161143</v>
      </c>
      <c r="AR192" s="78" t="n">
        <v>1</v>
      </c>
      <c r="AS192" s="78" t="n">
        <v>78.48</v>
      </c>
      <c r="AT192" s="78" t="n">
        <v>1</v>
      </c>
      <c r="AV192" s="78" t="n">
        <v>8.08</v>
      </c>
      <c r="AY192" s="78" t="n">
        <v>13151132.86</v>
      </c>
      <c r="AZ192" s="78" t="n">
        <v>0</v>
      </c>
      <c r="BA192" s="78" t="n">
        <v>-504630.22</v>
      </c>
      <c r="BB192" s="78" t="n">
        <v>0</v>
      </c>
      <c r="BC192" s="78" t="n">
        <v>12646502.64</v>
      </c>
      <c r="BD192" s="78" t="n">
        <v>0</v>
      </c>
      <c r="BE192" s="78" t="s">
        <v>17798</v>
      </c>
      <c r="BJ192" s="78" t="s">
        <v>17721</v>
      </c>
      <c r="BK192" s="78" t="s">
        <v>17722</v>
      </c>
      <c r="BL192" s="78" t="n">
        <v>497266106</v>
      </c>
      <c r="BM192" s="78" t="s">
        <v>10520</v>
      </c>
      <c r="BN192" s="78" t="s">
        <v>18206</v>
      </c>
      <c r="BO192" s="78" t="s">
        <v>16502</v>
      </c>
    </row>
    <row r="193" customFormat="false" ht="15" hidden="true" customHeight="false" outlineLevel="0" collapsed="false">
      <c r="A193" s="82" t="n">
        <v>45291</v>
      </c>
      <c r="B193" s="78" t="s">
        <v>16497</v>
      </c>
      <c r="C193" s="78" t="s">
        <v>17734</v>
      </c>
      <c r="D193" s="78" t="s">
        <v>17788</v>
      </c>
      <c r="E193" s="78" t="s">
        <v>1305</v>
      </c>
      <c r="F193" s="78" t="s">
        <v>17710</v>
      </c>
      <c r="G193" s="78" t="s">
        <v>17711</v>
      </c>
      <c r="H193" s="78" t="s">
        <v>17725</v>
      </c>
      <c r="I193" s="78" t="s">
        <v>17789</v>
      </c>
      <c r="J193" s="78" t="s">
        <v>16498</v>
      </c>
      <c r="K193" s="78" t="n">
        <v>114943867</v>
      </c>
      <c r="L193" s="78" t="s">
        <v>9017</v>
      </c>
      <c r="M193" s="78" t="s">
        <v>18207</v>
      </c>
      <c r="N193" s="78" t="s">
        <v>17734</v>
      </c>
      <c r="Q193" s="78" t="n">
        <v>0</v>
      </c>
      <c r="U193" s="78" t="s">
        <v>9017</v>
      </c>
      <c r="V193" s="78" t="s">
        <v>18208</v>
      </c>
      <c r="W193" s="78" t="s">
        <v>4084</v>
      </c>
      <c r="X193" s="78" t="s">
        <v>17792</v>
      </c>
      <c r="Y193" s="78" t="s">
        <v>17792</v>
      </c>
      <c r="Z193" s="78" t="s">
        <v>17794</v>
      </c>
      <c r="AA193" s="78" t="s">
        <v>17795</v>
      </c>
      <c r="AE193" s="78" t="s">
        <v>9021</v>
      </c>
      <c r="AG193" s="78" t="s">
        <v>17811</v>
      </c>
      <c r="AL193" s="78" t="s">
        <v>17718</v>
      </c>
      <c r="AM193" s="78" t="s">
        <v>17718</v>
      </c>
      <c r="AP193" s="78" t="s">
        <v>17719</v>
      </c>
      <c r="AQ193" s="78" t="n">
        <v>82254</v>
      </c>
      <c r="AR193" s="78" t="n">
        <v>1</v>
      </c>
      <c r="AS193" s="78" t="n">
        <v>61.16</v>
      </c>
      <c r="AT193" s="78" t="n">
        <v>1</v>
      </c>
      <c r="AV193" s="78" t="n">
        <v>8.08</v>
      </c>
      <c r="AY193" s="78" t="n">
        <v>4933060.54</v>
      </c>
      <c r="AZ193" s="78" t="n">
        <v>0</v>
      </c>
      <c r="BA193" s="78" t="n">
        <v>97594.1</v>
      </c>
      <c r="BB193" s="78" t="n">
        <v>0</v>
      </c>
      <c r="BC193" s="78" t="n">
        <v>5030654.64</v>
      </c>
      <c r="BD193" s="78" t="n">
        <v>0</v>
      </c>
      <c r="BE193" s="78" t="s">
        <v>17798</v>
      </c>
      <c r="BJ193" s="78" t="s">
        <v>17721</v>
      </c>
      <c r="BK193" s="78" t="s">
        <v>17722</v>
      </c>
      <c r="BL193" s="78" t="s">
        <v>154</v>
      </c>
      <c r="BM193" s="78" t="s">
        <v>9018</v>
      </c>
      <c r="BN193" s="78" t="s">
        <v>18209</v>
      </c>
      <c r="BO193" s="78" t="s">
        <v>16502</v>
      </c>
    </row>
    <row r="194" customFormat="false" ht="15" hidden="true" customHeight="false" outlineLevel="0" collapsed="false">
      <c r="A194" s="82" t="n">
        <v>45291</v>
      </c>
      <c r="B194" s="78" t="s">
        <v>16497</v>
      </c>
      <c r="C194" s="78" t="s">
        <v>17734</v>
      </c>
      <c r="D194" s="78" t="s">
        <v>17788</v>
      </c>
      <c r="E194" s="78" t="s">
        <v>1305</v>
      </c>
      <c r="F194" s="78" t="s">
        <v>17710</v>
      </c>
      <c r="G194" s="78" t="s">
        <v>17711</v>
      </c>
      <c r="H194" s="78" t="s">
        <v>17725</v>
      </c>
      <c r="I194" s="78" t="s">
        <v>17789</v>
      </c>
      <c r="J194" s="78" t="s">
        <v>16498</v>
      </c>
      <c r="K194" s="78" t="n">
        <v>21002826</v>
      </c>
      <c r="L194" s="78" t="s">
        <v>4533</v>
      </c>
      <c r="M194" s="78" t="s">
        <v>16553</v>
      </c>
      <c r="N194" s="78" t="s">
        <v>17734</v>
      </c>
      <c r="Q194" s="78" t="n">
        <v>0</v>
      </c>
      <c r="U194" s="78" t="s">
        <v>4533</v>
      </c>
      <c r="V194" s="78" t="s">
        <v>18210</v>
      </c>
      <c r="W194" s="78" t="s">
        <v>4084</v>
      </c>
      <c r="X194" s="78" t="s">
        <v>18171</v>
      </c>
      <c r="Y194" s="78" t="s">
        <v>18172</v>
      </c>
      <c r="Z194" s="78" t="s">
        <v>17917</v>
      </c>
      <c r="AA194" s="78" t="s">
        <v>17917</v>
      </c>
      <c r="AE194" s="78" t="s">
        <v>4537</v>
      </c>
      <c r="AG194" s="78" t="s">
        <v>17797</v>
      </c>
      <c r="AL194" s="78" t="s">
        <v>17718</v>
      </c>
      <c r="AM194" s="78" t="s">
        <v>17718</v>
      </c>
      <c r="AP194" s="78" t="s">
        <v>17719</v>
      </c>
      <c r="AQ194" s="78" t="n">
        <v>1473</v>
      </c>
      <c r="AR194" s="78" t="n">
        <v>1</v>
      </c>
      <c r="AS194" s="78" t="n">
        <v>108.92</v>
      </c>
      <c r="AT194" s="78" t="n">
        <v>1</v>
      </c>
      <c r="AV194" s="78" t="n">
        <v>8.08</v>
      </c>
      <c r="AY194" s="78" t="n">
        <v>160615.92</v>
      </c>
      <c r="AZ194" s="78" t="n">
        <v>0</v>
      </c>
      <c r="BA194" s="78" t="n">
        <v>-176.76</v>
      </c>
      <c r="BB194" s="78" t="n">
        <v>0</v>
      </c>
      <c r="BC194" s="78" t="n">
        <v>160439.16</v>
      </c>
      <c r="BD194" s="78" t="n">
        <v>0</v>
      </c>
      <c r="BE194" s="78" t="s">
        <v>17798</v>
      </c>
      <c r="BJ194" s="78" t="s">
        <v>17721</v>
      </c>
      <c r="BK194" s="78" t="s">
        <v>17722</v>
      </c>
      <c r="BL194" s="78" t="n">
        <v>7973100</v>
      </c>
      <c r="BM194" s="78" t="s">
        <v>4534</v>
      </c>
      <c r="BN194" s="78" t="s">
        <v>16554</v>
      </c>
      <c r="BO194" s="78" t="s">
        <v>16502</v>
      </c>
    </row>
    <row r="195" customFormat="false" ht="15" hidden="true" customHeight="false" outlineLevel="0" collapsed="false">
      <c r="A195" s="82" t="n">
        <v>45291</v>
      </c>
      <c r="B195" s="78" t="s">
        <v>16497</v>
      </c>
      <c r="C195" s="78" t="s">
        <v>17734</v>
      </c>
      <c r="D195" s="78" t="s">
        <v>17788</v>
      </c>
      <c r="E195" s="78" t="s">
        <v>4117</v>
      </c>
      <c r="F195" s="78" t="s">
        <v>17723</v>
      </c>
      <c r="G195" s="78" t="s">
        <v>17711</v>
      </c>
      <c r="H195" s="78" t="s">
        <v>17725</v>
      </c>
      <c r="I195" s="78" t="s">
        <v>17789</v>
      </c>
      <c r="J195" s="78" t="s">
        <v>16498</v>
      </c>
      <c r="K195" s="78" t="n">
        <v>21002525</v>
      </c>
      <c r="L195" s="78" t="s">
        <v>13394</v>
      </c>
      <c r="M195" s="78" t="s">
        <v>18211</v>
      </c>
      <c r="N195" s="78" t="s">
        <v>17734</v>
      </c>
      <c r="Q195" s="78" t="n">
        <v>0</v>
      </c>
      <c r="U195" s="78" t="s">
        <v>13394</v>
      </c>
      <c r="V195" s="78" t="s">
        <v>18212</v>
      </c>
      <c r="W195" s="78" t="s">
        <v>4084</v>
      </c>
      <c r="X195" s="78" t="s">
        <v>17792</v>
      </c>
      <c r="Y195" s="78" t="s">
        <v>18213</v>
      </c>
      <c r="Z195" s="78" t="s">
        <v>17794</v>
      </c>
      <c r="AA195" s="78" t="s">
        <v>17795</v>
      </c>
      <c r="AE195" s="78" t="s">
        <v>13397</v>
      </c>
      <c r="AG195" s="78" t="s">
        <v>17811</v>
      </c>
      <c r="AL195" s="78" t="s">
        <v>17718</v>
      </c>
      <c r="AM195" s="78" t="s">
        <v>17718</v>
      </c>
      <c r="AP195" s="78" t="s">
        <v>17719</v>
      </c>
      <c r="AQ195" s="78" t="n">
        <v>13700</v>
      </c>
      <c r="AR195" s="78" t="n">
        <v>1</v>
      </c>
      <c r="AS195" s="78" t="n">
        <v>87.92</v>
      </c>
      <c r="AT195" s="78" t="n">
        <v>1</v>
      </c>
      <c r="AV195" s="78" t="n">
        <v>8.08</v>
      </c>
      <c r="AY195" s="78" t="n">
        <v>991030.6</v>
      </c>
      <c r="AZ195" s="78" t="n">
        <v>0</v>
      </c>
      <c r="BA195" s="78" t="n">
        <v>213473.4</v>
      </c>
      <c r="BB195" s="78" t="n">
        <v>0</v>
      </c>
      <c r="BC195" s="78" t="n">
        <v>1204504</v>
      </c>
      <c r="BD195" s="78" t="n">
        <v>0</v>
      </c>
      <c r="BE195" s="78" t="s">
        <v>17798</v>
      </c>
      <c r="BJ195" s="78" t="s">
        <v>17721</v>
      </c>
      <c r="BK195" s="78" t="s">
        <v>17722</v>
      </c>
      <c r="BL195" s="78" t="n">
        <v>770323103</v>
      </c>
      <c r="BM195" s="78" t="s">
        <v>13395</v>
      </c>
      <c r="BN195" s="78" t="s">
        <v>18214</v>
      </c>
      <c r="BO195" s="78" t="s">
        <v>16502</v>
      </c>
    </row>
    <row r="196" customFormat="false" ht="15" hidden="true" customHeight="false" outlineLevel="0" collapsed="false">
      <c r="A196" s="82" t="n">
        <v>45291</v>
      </c>
      <c r="B196" s="78" t="s">
        <v>16497</v>
      </c>
      <c r="C196" s="78" t="s">
        <v>17734</v>
      </c>
      <c r="D196" s="78" t="s">
        <v>17788</v>
      </c>
      <c r="E196" s="78" t="s">
        <v>1305</v>
      </c>
      <c r="F196" s="78" t="s">
        <v>17710</v>
      </c>
      <c r="G196" s="78" t="s">
        <v>17711</v>
      </c>
      <c r="H196" s="78" t="s">
        <v>17725</v>
      </c>
      <c r="I196" s="78" t="s">
        <v>17789</v>
      </c>
      <c r="J196" s="78" t="s">
        <v>16498</v>
      </c>
      <c r="K196" s="78" t="n">
        <v>21071349</v>
      </c>
      <c r="L196" s="78" t="s">
        <v>7258</v>
      </c>
      <c r="M196" s="78" t="s">
        <v>18215</v>
      </c>
      <c r="N196" s="78" t="s">
        <v>17734</v>
      </c>
      <c r="Q196" s="78" t="n">
        <v>0</v>
      </c>
      <c r="U196" s="78" t="s">
        <v>7258</v>
      </c>
      <c r="V196" s="78" t="s">
        <v>18216</v>
      </c>
      <c r="W196" s="78" t="s">
        <v>4084</v>
      </c>
      <c r="Z196" s="78" t="s">
        <v>17808</v>
      </c>
      <c r="AA196" s="78" t="s">
        <v>17809</v>
      </c>
      <c r="AE196" s="78" t="s">
        <v>7262</v>
      </c>
      <c r="AG196" s="78" t="s">
        <v>17811</v>
      </c>
      <c r="AL196" s="78" t="s">
        <v>17718</v>
      </c>
      <c r="AM196" s="78" t="s">
        <v>17718</v>
      </c>
      <c r="AP196" s="78" t="s">
        <v>17719</v>
      </c>
      <c r="AQ196" s="78" t="n">
        <v>957401</v>
      </c>
      <c r="AR196" s="78" t="n">
        <v>1</v>
      </c>
      <c r="AS196" s="78" t="n">
        <v>1.82</v>
      </c>
      <c r="AT196" s="78" t="n">
        <v>1</v>
      </c>
      <c r="AV196" s="78" t="n">
        <v>8.08</v>
      </c>
      <c r="AY196" s="78" t="n">
        <v>1374729.97</v>
      </c>
      <c r="AZ196" s="78" t="n">
        <v>0</v>
      </c>
      <c r="BA196" s="78" t="n">
        <v>367739.85</v>
      </c>
      <c r="BB196" s="78" t="n">
        <v>0</v>
      </c>
      <c r="BC196" s="78" t="n">
        <v>1742469.82</v>
      </c>
      <c r="BD196" s="78" t="n">
        <v>0</v>
      </c>
      <c r="BE196" s="78" t="s">
        <v>17798</v>
      </c>
      <c r="BJ196" s="78" t="s">
        <v>17721</v>
      </c>
      <c r="BK196" s="78" t="s">
        <v>17722</v>
      </c>
      <c r="BL196" s="78" t="s">
        <v>94</v>
      </c>
      <c r="BM196" s="78" t="s">
        <v>7259</v>
      </c>
      <c r="BN196" s="78" t="s">
        <v>18217</v>
      </c>
      <c r="BO196" s="78" t="s">
        <v>16502</v>
      </c>
    </row>
    <row r="197" customFormat="false" ht="15" hidden="true" customHeight="false" outlineLevel="0" collapsed="false">
      <c r="A197" s="82" t="n">
        <v>45291</v>
      </c>
      <c r="B197" s="78" t="s">
        <v>16497</v>
      </c>
      <c r="C197" s="78" t="s">
        <v>17734</v>
      </c>
      <c r="D197" s="78" t="s">
        <v>17788</v>
      </c>
      <c r="E197" s="78" t="s">
        <v>4117</v>
      </c>
      <c r="F197" s="78" t="s">
        <v>17723</v>
      </c>
      <c r="G197" s="78" t="s">
        <v>17711</v>
      </c>
      <c r="H197" s="78" t="s">
        <v>17725</v>
      </c>
      <c r="I197" s="78" t="s">
        <v>17789</v>
      </c>
      <c r="J197" s="78" t="s">
        <v>16498</v>
      </c>
      <c r="K197" s="78" t="n">
        <v>120839330</v>
      </c>
      <c r="L197" s="78" t="s">
        <v>8246</v>
      </c>
      <c r="M197" s="78" t="s">
        <v>18218</v>
      </c>
      <c r="N197" s="78" t="s">
        <v>17734</v>
      </c>
      <c r="Q197" s="78" t="n">
        <v>0</v>
      </c>
      <c r="U197" s="78" t="s">
        <v>8246</v>
      </c>
      <c r="V197" s="78" t="s">
        <v>18219</v>
      </c>
      <c r="W197" s="78" t="s">
        <v>4084</v>
      </c>
      <c r="X197" s="78" t="s">
        <v>17831</v>
      </c>
      <c r="Y197" s="78" t="s">
        <v>18040</v>
      </c>
      <c r="Z197" s="78" t="s">
        <v>17809</v>
      </c>
      <c r="AA197" s="78" t="s">
        <v>17809</v>
      </c>
      <c r="AB197" s="78" t="s">
        <v>17810</v>
      </c>
      <c r="AE197" s="78" t="s">
        <v>8250</v>
      </c>
      <c r="AG197" s="78" t="s">
        <v>17811</v>
      </c>
      <c r="AL197" s="78" t="s">
        <v>17718</v>
      </c>
      <c r="AM197" s="78" t="s">
        <v>17718</v>
      </c>
      <c r="AP197" s="78" t="s">
        <v>17719</v>
      </c>
      <c r="AQ197" s="78" t="n">
        <v>108813</v>
      </c>
      <c r="AR197" s="78" t="n">
        <v>1</v>
      </c>
      <c r="AS197" s="78" t="n">
        <v>9.7</v>
      </c>
      <c r="AT197" s="78" t="n">
        <v>1</v>
      </c>
      <c r="AV197" s="78" t="n">
        <v>8.08</v>
      </c>
      <c r="AY197" s="78" t="n">
        <v>956021.68</v>
      </c>
      <c r="AZ197" s="78" t="n">
        <v>0</v>
      </c>
      <c r="BA197" s="78" t="n">
        <v>99464.42</v>
      </c>
      <c r="BB197" s="78" t="n">
        <v>0</v>
      </c>
      <c r="BC197" s="78" t="n">
        <v>1055486.1</v>
      </c>
      <c r="BD197" s="78" t="n">
        <v>0</v>
      </c>
      <c r="BE197" s="78" t="s">
        <v>17798</v>
      </c>
      <c r="BJ197" s="78" t="s">
        <v>17721</v>
      </c>
      <c r="BK197" s="78" t="s">
        <v>17722</v>
      </c>
      <c r="BL197" s="78" t="n">
        <v>292812104</v>
      </c>
      <c r="BM197" s="78" t="s">
        <v>8247</v>
      </c>
      <c r="BN197" s="78" t="s">
        <v>18220</v>
      </c>
      <c r="BO197" s="78" t="s">
        <v>16502</v>
      </c>
    </row>
    <row r="198" customFormat="false" ht="15" hidden="true" customHeight="false" outlineLevel="0" collapsed="false">
      <c r="A198" s="82" t="n">
        <v>45291</v>
      </c>
      <c r="B198" s="78" t="s">
        <v>16497</v>
      </c>
      <c r="C198" s="78" t="s">
        <v>17734</v>
      </c>
      <c r="D198" s="78" t="s">
        <v>17788</v>
      </c>
      <c r="E198" s="78" t="s">
        <v>1305</v>
      </c>
      <c r="F198" s="78" t="s">
        <v>17710</v>
      </c>
      <c r="G198" s="78" t="s">
        <v>17711</v>
      </c>
      <c r="H198" s="78" t="s">
        <v>17725</v>
      </c>
      <c r="I198" s="78" t="s">
        <v>17789</v>
      </c>
      <c r="J198" s="78" t="s">
        <v>16498</v>
      </c>
      <c r="K198" s="78" t="n">
        <v>35719954</v>
      </c>
      <c r="L198" s="78" t="s">
        <v>15961</v>
      </c>
      <c r="M198" s="78" t="s">
        <v>680</v>
      </c>
      <c r="N198" s="78" t="s">
        <v>17734</v>
      </c>
      <c r="Q198" s="78" t="n">
        <v>0</v>
      </c>
      <c r="U198" s="78" t="s">
        <v>15961</v>
      </c>
      <c r="V198" s="78" t="s">
        <v>18221</v>
      </c>
      <c r="W198" s="78" t="s">
        <v>4084</v>
      </c>
      <c r="Z198" s="78" t="s">
        <v>17917</v>
      </c>
      <c r="AA198" s="78" t="s">
        <v>17917</v>
      </c>
      <c r="AE198" s="78" t="s">
        <v>15964</v>
      </c>
      <c r="AG198" s="78" t="s">
        <v>17811</v>
      </c>
      <c r="AL198" s="78" t="s">
        <v>17718</v>
      </c>
      <c r="AM198" s="78" t="s">
        <v>17718</v>
      </c>
      <c r="AP198" s="78" t="s">
        <v>17719</v>
      </c>
      <c r="AQ198" s="78" t="n">
        <v>190400</v>
      </c>
      <c r="AR198" s="78" t="n">
        <v>1</v>
      </c>
      <c r="AS198" s="78" t="n">
        <v>41.52</v>
      </c>
      <c r="AT198" s="78" t="n">
        <v>1</v>
      </c>
      <c r="AV198" s="78" t="n">
        <v>8.08</v>
      </c>
      <c r="AY198" s="78" t="n">
        <v>6993068.22</v>
      </c>
      <c r="AZ198" s="78" t="n">
        <v>0</v>
      </c>
      <c r="BA198" s="78" t="n">
        <v>912339.78</v>
      </c>
      <c r="BB198" s="78" t="n">
        <v>0</v>
      </c>
      <c r="BC198" s="78" t="n">
        <v>7905408</v>
      </c>
      <c r="BD198" s="78" t="n">
        <v>0</v>
      </c>
      <c r="BE198" s="78" t="s">
        <v>17798</v>
      </c>
      <c r="BJ198" s="78" t="s">
        <v>17721</v>
      </c>
      <c r="BK198" s="78" t="s">
        <v>17722</v>
      </c>
      <c r="BL198" s="78" t="s">
        <v>339</v>
      </c>
      <c r="BM198" s="78" t="s">
        <v>15962</v>
      </c>
      <c r="BN198" s="78" t="s">
        <v>18222</v>
      </c>
      <c r="BO198" s="78" t="s">
        <v>16502</v>
      </c>
    </row>
    <row r="199" customFormat="false" ht="15" hidden="true" customHeight="false" outlineLevel="0" collapsed="false">
      <c r="A199" s="82" t="n">
        <v>45291</v>
      </c>
      <c r="B199" s="78" t="s">
        <v>16497</v>
      </c>
      <c r="C199" s="78" t="s">
        <v>17734</v>
      </c>
      <c r="D199" s="78" t="s">
        <v>17788</v>
      </c>
      <c r="E199" s="78" t="s">
        <v>1305</v>
      </c>
      <c r="F199" s="78" t="s">
        <v>17710</v>
      </c>
      <c r="G199" s="78" t="s">
        <v>17711</v>
      </c>
      <c r="H199" s="78" t="s">
        <v>17725</v>
      </c>
      <c r="I199" s="78" t="s">
        <v>17789</v>
      </c>
      <c r="J199" s="78" t="s">
        <v>16498</v>
      </c>
      <c r="K199" s="78" t="n">
        <v>24870527</v>
      </c>
      <c r="L199" s="78" t="s">
        <v>6668</v>
      </c>
      <c r="M199" s="78" t="s">
        <v>18223</v>
      </c>
      <c r="N199" s="78" t="s">
        <v>17734</v>
      </c>
      <c r="Q199" s="78" t="n">
        <v>0</v>
      </c>
      <c r="U199" s="78" t="s">
        <v>18224</v>
      </c>
      <c r="V199" s="78" t="s">
        <v>422</v>
      </c>
      <c r="W199" s="78" t="s">
        <v>4320</v>
      </c>
      <c r="X199" s="78" t="s">
        <v>17930</v>
      </c>
      <c r="Y199" s="78" t="s">
        <v>18068</v>
      </c>
      <c r="Z199" s="78" t="s">
        <v>17816</v>
      </c>
      <c r="AA199" s="78" t="s">
        <v>17795</v>
      </c>
      <c r="AE199" s="78" t="s">
        <v>6672</v>
      </c>
      <c r="AG199" s="78" t="s">
        <v>17811</v>
      </c>
      <c r="AL199" s="78" t="s">
        <v>17718</v>
      </c>
      <c r="AM199" s="78" t="s">
        <v>17718</v>
      </c>
      <c r="AP199" s="78" t="s">
        <v>17719</v>
      </c>
      <c r="AQ199" s="78" t="n">
        <v>185520</v>
      </c>
      <c r="AR199" s="78" t="n">
        <v>1</v>
      </c>
      <c r="AS199" s="78" t="n">
        <v>50.24</v>
      </c>
      <c r="AT199" s="78" t="n">
        <v>1</v>
      </c>
      <c r="AV199" s="78" t="n">
        <v>8.08</v>
      </c>
      <c r="AY199" s="78" t="n">
        <v>9488562.13</v>
      </c>
      <c r="AZ199" s="78" t="n">
        <v>0</v>
      </c>
      <c r="BA199" s="78" t="n">
        <v>-168037.33</v>
      </c>
      <c r="BB199" s="78" t="n">
        <v>0</v>
      </c>
      <c r="BC199" s="78" t="n">
        <v>9320524.8</v>
      </c>
      <c r="BD199" s="78" t="n">
        <v>0</v>
      </c>
      <c r="BE199" s="78" t="s">
        <v>17798</v>
      </c>
      <c r="BJ199" s="78" t="s">
        <v>17721</v>
      </c>
      <c r="BK199" s="78" t="s">
        <v>17722</v>
      </c>
      <c r="BL199" s="78" t="s">
        <v>77</v>
      </c>
      <c r="BM199" s="78" t="s">
        <v>6669</v>
      </c>
      <c r="BN199" s="78" t="s">
        <v>18225</v>
      </c>
      <c r="BO199" s="78" t="s">
        <v>16502</v>
      </c>
    </row>
    <row r="200" customFormat="false" ht="15" hidden="true" customHeight="false" outlineLevel="0" collapsed="false">
      <c r="A200" s="82" t="n">
        <v>45291</v>
      </c>
      <c r="B200" s="78" t="s">
        <v>16497</v>
      </c>
      <c r="C200" s="78" t="s">
        <v>17734</v>
      </c>
      <c r="D200" s="78" t="s">
        <v>17886</v>
      </c>
      <c r="E200" s="78" t="s">
        <v>1305</v>
      </c>
      <c r="F200" s="78" t="s">
        <v>17710</v>
      </c>
      <c r="G200" s="78" t="s">
        <v>17711</v>
      </c>
      <c r="H200" s="78" t="s">
        <v>17725</v>
      </c>
      <c r="I200" s="78" t="s">
        <v>17789</v>
      </c>
      <c r="J200" s="78" t="s">
        <v>17887</v>
      </c>
      <c r="K200" s="78" t="n">
        <v>21759893</v>
      </c>
      <c r="L200" s="78" t="s">
        <v>8663</v>
      </c>
      <c r="M200" s="78" t="s">
        <v>18226</v>
      </c>
      <c r="N200" s="78" t="s">
        <v>17734</v>
      </c>
      <c r="Q200" s="78" t="n">
        <v>0</v>
      </c>
      <c r="U200" s="78" t="s">
        <v>17889</v>
      </c>
      <c r="V200" s="78" t="s">
        <v>17890</v>
      </c>
      <c r="W200" s="78" t="s">
        <v>4084</v>
      </c>
      <c r="X200" s="78" t="s">
        <v>17891</v>
      </c>
      <c r="Y200" s="78" t="s">
        <v>17892</v>
      </c>
      <c r="Z200" s="78" t="s">
        <v>17802</v>
      </c>
      <c r="AA200" s="78" t="s">
        <v>17802</v>
      </c>
      <c r="AB200" s="78" t="s">
        <v>17893</v>
      </c>
      <c r="AE200" s="78" t="s">
        <v>18227</v>
      </c>
      <c r="AG200" s="78" t="s">
        <v>17894</v>
      </c>
      <c r="AI200" s="82" t="n">
        <v>2958101</v>
      </c>
      <c r="AL200" s="78" t="s">
        <v>17718</v>
      </c>
      <c r="AM200" s="78" t="s">
        <v>17718</v>
      </c>
      <c r="AP200" s="78" t="s">
        <v>17719</v>
      </c>
      <c r="AQ200" s="78" t="n">
        <v>12382943</v>
      </c>
      <c r="AR200" s="78" t="n">
        <v>1</v>
      </c>
      <c r="AS200" s="78" t="n">
        <v>2.9</v>
      </c>
      <c r="AT200" s="78" t="n">
        <v>1</v>
      </c>
      <c r="AV200" s="78" t="n">
        <v>8.08</v>
      </c>
      <c r="AY200" s="78" t="n">
        <v>25535929.63</v>
      </c>
      <c r="AZ200" s="78" t="n">
        <v>0</v>
      </c>
      <c r="BA200" s="78" t="n">
        <v>10374605.07</v>
      </c>
      <c r="BB200" s="78" t="n">
        <v>0</v>
      </c>
      <c r="BC200" s="78" t="n">
        <v>35910534.7</v>
      </c>
      <c r="BD200" s="78" t="n">
        <v>0</v>
      </c>
      <c r="BE200" s="78" t="s">
        <v>17874</v>
      </c>
      <c r="BJ200" s="78" t="s">
        <v>17721</v>
      </c>
      <c r="BK200" s="78" t="s">
        <v>17722</v>
      </c>
      <c r="BL200" s="78" t="n">
        <v>313400624</v>
      </c>
      <c r="BM200" s="78" t="s">
        <v>8664</v>
      </c>
      <c r="BN200" s="78" t="s">
        <v>18228</v>
      </c>
      <c r="BO200" s="78" t="s">
        <v>16502</v>
      </c>
    </row>
    <row r="201" customFormat="false" ht="15" hidden="true" customHeight="false" outlineLevel="0" collapsed="false">
      <c r="A201" s="82" t="n">
        <v>45291</v>
      </c>
      <c r="B201" s="78" t="s">
        <v>16497</v>
      </c>
      <c r="C201" s="78" t="s">
        <v>17734</v>
      </c>
      <c r="D201" s="78" t="s">
        <v>17886</v>
      </c>
      <c r="E201" s="78" t="s">
        <v>1305</v>
      </c>
      <c r="F201" s="78" t="s">
        <v>17710</v>
      </c>
      <c r="G201" s="78" t="s">
        <v>17711</v>
      </c>
      <c r="H201" s="78" t="s">
        <v>17725</v>
      </c>
      <c r="I201" s="78" t="s">
        <v>17789</v>
      </c>
      <c r="J201" s="78" t="s">
        <v>17887</v>
      </c>
      <c r="K201" s="78" t="n">
        <v>21082755</v>
      </c>
      <c r="L201" s="78" t="s">
        <v>8708</v>
      </c>
      <c r="M201" s="78" t="s">
        <v>18229</v>
      </c>
      <c r="N201" s="78" t="s">
        <v>17734</v>
      </c>
      <c r="Q201" s="78" t="n">
        <v>0</v>
      </c>
      <c r="U201" s="78" t="s">
        <v>18230</v>
      </c>
      <c r="V201" s="78" t="s">
        <v>18231</v>
      </c>
      <c r="W201" s="78" t="s">
        <v>4084</v>
      </c>
      <c r="X201" s="78" t="s">
        <v>17891</v>
      </c>
      <c r="Y201" s="78" t="s">
        <v>17892</v>
      </c>
      <c r="Z201" s="78" t="s">
        <v>17802</v>
      </c>
      <c r="AA201" s="78" t="s">
        <v>17802</v>
      </c>
      <c r="AB201" s="78" t="s">
        <v>18232</v>
      </c>
      <c r="AE201" s="78" t="s">
        <v>8712</v>
      </c>
      <c r="AG201" s="78" t="s">
        <v>17894</v>
      </c>
      <c r="AI201" s="82" t="n">
        <v>2958101</v>
      </c>
      <c r="AL201" s="78" t="s">
        <v>17718</v>
      </c>
      <c r="AM201" s="78" t="s">
        <v>17718</v>
      </c>
      <c r="AP201" s="78" t="s">
        <v>17719</v>
      </c>
      <c r="AQ201" s="78" t="n">
        <v>8544946</v>
      </c>
      <c r="AR201" s="78" t="n">
        <v>1</v>
      </c>
      <c r="AS201" s="78" t="n">
        <v>3.22</v>
      </c>
      <c r="AT201" s="78" t="n">
        <v>1</v>
      </c>
      <c r="AV201" s="78" t="n">
        <v>8.08</v>
      </c>
      <c r="AY201" s="78" t="n">
        <v>18059373.08</v>
      </c>
      <c r="AZ201" s="78" t="n">
        <v>0</v>
      </c>
      <c r="BA201" s="78" t="n">
        <v>9455353.04</v>
      </c>
      <c r="BB201" s="78" t="n">
        <v>0</v>
      </c>
      <c r="BC201" s="78" t="n">
        <v>27514726.12</v>
      </c>
      <c r="BD201" s="78" t="n">
        <v>0</v>
      </c>
      <c r="BE201" s="78" t="s">
        <v>17874</v>
      </c>
      <c r="BJ201" s="78" t="s">
        <v>17721</v>
      </c>
      <c r="BK201" s="78" t="s">
        <v>17722</v>
      </c>
      <c r="BL201" s="78" t="n">
        <v>313586752</v>
      </c>
      <c r="BM201" s="78" t="s">
        <v>8709</v>
      </c>
      <c r="BN201" s="78" t="s">
        <v>18233</v>
      </c>
      <c r="BO201" s="78" t="s">
        <v>16502</v>
      </c>
    </row>
    <row r="202" customFormat="false" ht="15" hidden="true" customHeight="false" outlineLevel="0" collapsed="false">
      <c r="A202" s="82" t="n">
        <v>45291</v>
      </c>
      <c r="B202" s="78" t="s">
        <v>16497</v>
      </c>
      <c r="C202" s="78" t="s">
        <v>17734</v>
      </c>
      <c r="D202" s="78" t="s">
        <v>17788</v>
      </c>
      <c r="E202" s="78" t="s">
        <v>1305</v>
      </c>
      <c r="F202" s="78" t="s">
        <v>17710</v>
      </c>
      <c r="G202" s="78" t="s">
        <v>17711</v>
      </c>
      <c r="H202" s="78" t="s">
        <v>17725</v>
      </c>
      <c r="I202" s="78" t="s">
        <v>17789</v>
      </c>
      <c r="J202" s="78" t="s">
        <v>16498</v>
      </c>
      <c r="K202" s="78" t="n">
        <v>21003541</v>
      </c>
      <c r="L202" s="78" t="s">
        <v>9347</v>
      </c>
      <c r="M202" s="78" t="s">
        <v>495</v>
      </c>
      <c r="N202" s="78" t="s">
        <v>17734</v>
      </c>
      <c r="Q202" s="78" t="n">
        <v>0</v>
      </c>
      <c r="U202" s="78" t="s">
        <v>9347</v>
      </c>
      <c r="V202" s="78" t="s">
        <v>18234</v>
      </c>
      <c r="W202" s="78" t="s">
        <v>4084</v>
      </c>
      <c r="X202" s="78" t="s">
        <v>17806</v>
      </c>
      <c r="Y202" s="78" t="s">
        <v>17851</v>
      </c>
      <c r="Z202" s="78" t="s">
        <v>17808</v>
      </c>
      <c r="AA202" s="78" t="s">
        <v>17809</v>
      </c>
      <c r="AE202" s="78" t="s">
        <v>9351</v>
      </c>
      <c r="AG202" s="78" t="s">
        <v>17811</v>
      </c>
      <c r="AL202" s="78" t="s">
        <v>17718</v>
      </c>
      <c r="AM202" s="78" t="s">
        <v>17718</v>
      </c>
      <c r="AP202" s="78" t="s">
        <v>17719</v>
      </c>
      <c r="AQ202" s="78" t="n">
        <v>85822</v>
      </c>
      <c r="AR202" s="78" t="n">
        <v>1</v>
      </c>
      <c r="AS202" s="78" t="n">
        <v>8.96</v>
      </c>
      <c r="AT202" s="78" t="n">
        <v>1</v>
      </c>
      <c r="AV202" s="78" t="n">
        <v>8.08</v>
      </c>
      <c r="AY202" s="78" t="n">
        <v>699515.59</v>
      </c>
      <c r="AZ202" s="78" t="n">
        <v>0</v>
      </c>
      <c r="BA202" s="78" t="n">
        <v>69449.53</v>
      </c>
      <c r="BB202" s="78" t="n">
        <v>0</v>
      </c>
      <c r="BC202" s="78" t="n">
        <v>768965.12</v>
      </c>
      <c r="BD202" s="78" t="n">
        <v>0</v>
      </c>
      <c r="BE202" s="78" t="s">
        <v>17798</v>
      </c>
      <c r="BJ202" s="78" t="s">
        <v>17721</v>
      </c>
      <c r="BK202" s="78" t="s">
        <v>17722</v>
      </c>
      <c r="BL202" s="78" t="n">
        <v>389375106</v>
      </c>
      <c r="BM202" s="78" t="s">
        <v>9348</v>
      </c>
      <c r="BN202" s="78" t="s">
        <v>18235</v>
      </c>
      <c r="BO202" s="78" t="s">
        <v>16502</v>
      </c>
    </row>
    <row r="203" customFormat="false" ht="15" hidden="true" customHeight="false" outlineLevel="0" collapsed="false">
      <c r="A203" s="82" t="n">
        <v>45291</v>
      </c>
      <c r="B203" s="78" t="s">
        <v>16497</v>
      </c>
      <c r="C203" s="78" t="s">
        <v>17734</v>
      </c>
      <c r="D203" s="78" t="s">
        <v>17788</v>
      </c>
      <c r="E203" s="78" t="s">
        <v>1305</v>
      </c>
      <c r="F203" s="78" t="s">
        <v>17710</v>
      </c>
      <c r="G203" s="78" t="s">
        <v>17711</v>
      </c>
      <c r="H203" s="78" t="s">
        <v>17725</v>
      </c>
      <c r="I203" s="78" t="s">
        <v>17789</v>
      </c>
      <c r="J203" s="78" t="s">
        <v>16498</v>
      </c>
      <c r="K203" s="78" t="n">
        <v>21003225</v>
      </c>
      <c r="L203" s="78" t="s">
        <v>7400</v>
      </c>
      <c r="M203" s="78" t="s">
        <v>18236</v>
      </c>
      <c r="N203" s="78" t="s">
        <v>17734</v>
      </c>
      <c r="Q203" s="78" t="n">
        <v>0</v>
      </c>
      <c r="U203" s="78" t="s">
        <v>7400</v>
      </c>
      <c r="V203" s="78" t="s">
        <v>18237</v>
      </c>
      <c r="W203" s="78" t="s">
        <v>4084</v>
      </c>
      <c r="X203" s="78" t="s">
        <v>17854</v>
      </c>
      <c r="Y203" s="78" t="s">
        <v>17855</v>
      </c>
      <c r="Z203" s="78" t="s">
        <v>17856</v>
      </c>
      <c r="AA203" s="78" t="s">
        <v>17857</v>
      </c>
      <c r="AE203" s="78" t="s">
        <v>7403</v>
      </c>
      <c r="AG203" s="78" t="s">
        <v>17811</v>
      </c>
      <c r="AL203" s="78" t="s">
        <v>17718</v>
      </c>
      <c r="AM203" s="78" t="s">
        <v>17718</v>
      </c>
      <c r="AP203" s="78" t="s">
        <v>17719</v>
      </c>
      <c r="AQ203" s="78" t="n">
        <v>603846</v>
      </c>
      <c r="AR203" s="78" t="n">
        <v>1</v>
      </c>
      <c r="AS203" s="78" t="n">
        <v>8.85</v>
      </c>
      <c r="AT203" s="78" t="n">
        <v>1</v>
      </c>
      <c r="AV203" s="78" t="n">
        <v>8.08</v>
      </c>
      <c r="AY203" s="78" t="n">
        <v>7476817.37</v>
      </c>
      <c r="AZ203" s="78" t="n">
        <v>0</v>
      </c>
      <c r="BA203" s="78" t="n">
        <v>-2132780.27</v>
      </c>
      <c r="BB203" s="78" t="n">
        <v>0</v>
      </c>
      <c r="BC203" s="78" t="n">
        <v>5344037.1</v>
      </c>
      <c r="BD203" s="78" t="n">
        <v>0</v>
      </c>
      <c r="BE203" s="78" t="s">
        <v>17798</v>
      </c>
      <c r="BJ203" s="78" t="s">
        <v>17721</v>
      </c>
      <c r="BK203" s="78" t="s">
        <v>17722</v>
      </c>
      <c r="BL203" s="78" t="n">
        <v>205768302</v>
      </c>
      <c r="BM203" s="78" t="s">
        <v>7401</v>
      </c>
      <c r="BN203" s="78" t="s">
        <v>18238</v>
      </c>
      <c r="BO203" s="78" t="s">
        <v>16502</v>
      </c>
    </row>
    <row r="204" customFormat="false" ht="15" hidden="true" customHeight="false" outlineLevel="0" collapsed="false">
      <c r="A204" s="82" t="n">
        <v>45291</v>
      </c>
      <c r="B204" s="78" t="s">
        <v>16497</v>
      </c>
      <c r="C204" s="78" t="s">
        <v>17734</v>
      </c>
      <c r="D204" s="78" t="s">
        <v>17788</v>
      </c>
      <c r="E204" s="78" t="s">
        <v>1305</v>
      </c>
      <c r="F204" s="78" t="s">
        <v>17710</v>
      </c>
      <c r="G204" s="78" t="s">
        <v>17711</v>
      </c>
      <c r="H204" s="78" t="s">
        <v>17725</v>
      </c>
      <c r="I204" s="78" t="s">
        <v>17789</v>
      </c>
      <c r="J204" s="78" t="s">
        <v>16498</v>
      </c>
      <c r="K204" s="78" t="n">
        <v>21002129</v>
      </c>
      <c r="L204" s="78" t="s">
        <v>4156</v>
      </c>
      <c r="M204" s="78" t="s">
        <v>357</v>
      </c>
      <c r="N204" s="78" t="s">
        <v>17734</v>
      </c>
      <c r="Q204" s="78" t="n">
        <v>0</v>
      </c>
      <c r="U204" s="78" t="s">
        <v>4156</v>
      </c>
      <c r="V204" s="78" t="s">
        <v>4154</v>
      </c>
      <c r="W204" s="78" t="s">
        <v>4084</v>
      </c>
      <c r="X204" s="78" t="s">
        <v>17945</v>
      </c>
      <c r="Y204" s="78" t="s">
        <v>17946</v>
      </c>
      <c r="Z204" s="78" t="s">
        <v>17947</v>
      </c>
      <c r="AA204" s="78" t="s">
        <v>17857</v>
      </c>
      <c r="AE204" s="78" t="s">
        <v>4159</v>
      </c>
      <c r="AG204" s="78" t="s">
        <v>17811</v>
      </c>
      <c r="AL204" s="78" t="s">
        <v>17718</v>
      </c>
      <c r="AM204" s="78" t="s">
        <v>17718</v>
      </c>
      <c r="AP204" s="78" t="s">
        <v>17719</v>
      </c>
      <c r="AQ204" s="78" t="n">
        <v>50691</v>
      </c>
      <c r="AR204" s="78" t="n">
        <v>1</v>
      </c>
      <c r="AS204" s="78" t="n">
        <v>19.25</v>
      </c>
      <c r="AT204" s="78" t="n">
        <v>1</v>
      </c>
      <c r="AV204" s="78" t="n">
        <v>8.08</v>
      </c>
      <c r="AY204" s="78" t="n">
        <v>828613.69</v>
      </c>
      <c r="AZ204" s="78" t="n">
        <v>0</v>
      </c>
      <c r="BA204" s="78" t="n">
        <v>147188.06</v>
      </c>
      <c r="BB204" s="78" t="n">
        <v>0</v>
      </c>
      <c r="BC204" s="78" t="n">
        <v>975801.75</v>
      </c>
      <c r="BD204" s="78" t="n">
        <v>0</v>
      </c>
      <c r="BE204" s="78" t="s">
        <v>17798</v>
      </c>
      <c r="BJ204" s="78" t="s">
        <v>17721</v>
      </c>
      <c r="BK204" s="78" t="s">
        <v>17722</v>
      </c>
      <c r="BL204" s="78" t="s">
        <v>11</v>
      </c>
      <c r="BM204" s="78" t="s">
        <v>4157</v>
      </c>
      <c r="BN204" s="78" t="s">
        <v>18239</v>
      </c>
      <c r="BO204" s="78" t="s">
        <v>16502</v>
      </c>
    </row>
    <row r="205" customFormat="false" ht="15" hidden="true" customHeight="false" outlineLevel="0" collapsed="false">
      <c r="A205" s="82" t="n">
        <v>45291</v>
      </c>
      <c r="B205" s="78" t="s">
        <v>16497</v>
      </c>
      <c r="C205" s="78" t="s">
        <v>17734</v>
      </c>
      <c r="D205" s="78" t="s">
        <v>17788</v>
      </c>
      <c r="E205" s="78" t="s">
        <v>1305</v>
      </c>
      <c r="F205" s="78" t="s">
        <v>17710</v>
      </c>
      <c r="G205" s="78" t="s">
        <v>17711</v>
      </c>
      <c r="H205" s="78" t="s">
        <v>17725</v>
      </c>
      <c r="I205" s="78" t="s">
        <v>17789</v>
      </c>
      <c r="J205" s="78" t="s">
        <v>16498</v>
      </c>
      <c r="K205" s="78" t="n">
        <v>21002286</v>
      </c>
      <c r="L205" s="78" t="s">
        <v>7936</v>
      </c>
      <c r="M205" s="78" t="s">
        <v>16811</v>
      </c>
      <c r="N205" s="78" t="s">
        <v>17734</v>
      </c>
      <c r="Q205" s="78" t="n">
        <v>0</v>
      </c>
      <c r="U205" s="78" t="s">
        <v>7936</v>
      </c>
      <c r="V205" s="78" t="s">
        <v>18240</v>
      </c>
      <c r="W205" s="78" t="s">
        <v>4084</v>
      </c>
      <c r="X205" s="78" t="s">
        <v>17945</v>
      </c>
      <c r="Y205" s="78" t="s">
        <v>17946</v>
      </c>
      <c r="Z205" s="78" t="s">
        <v>17947</v>
      </c>
      <c r="AA205" s="78" t="s">
        <v>17857</v>
      </c>
      <c r="AE205" s="78" t="s">
        <v>7939</v>
      </c>
      <c r="AG205" s="78" t="s">
        <v>17811</v>
      </c>
      <c r="AL205" s="78" t="s">
        <v>17718</v>
      </c>
      <c r="AM205" s="78" t="s">
        <v>17718</v>
      </c>
      <c r="AP205" s="78" t="s">
        <v>17719</v>
      </c>
      <c r="AQ205" s="78" t="n">
        <v>8967</v>
      </c>
      <c r="AR205" s="78" t="n">
        <v>1</v>
      </c>
      <c r="AS205" s="78" t="n">
        <v>97.04</v>
      </c>
      <c r="AT205" s="78" t="n">
        <v>1</v>
      </c>
      <c r="AV205" s="78" t="n">
        <v>8.08</v>
      </c>
      <c r="AY205" s="78" t="n">
        <v>869193.72</v>
      </c>
      <c r="AZ205" s="78" t="n">
        <v>0</v>
      </c>
      <c r="BA205" s="78" t="n">
        <v>963.96</v>
      </c>
      <c r="BB205" s="78" t="n">
        <v>0</v>
      </c>
      <c r="BC205" s="78" t="n">
        <v>870157.68</v>
      </c>
      <c r="BD205" s="78" t="n">
        <v>0</v>
      </c>
      <c r="BE205" s="78" t="s">
        <v>17798</v>
      </c>
      <c r="BJ205" s="78" t="s">
        <v>17721</v>
      </c>
      <c r="BK205" s="78" t="s">
        <v>17722</v>
      </c>
      <c r="BL205" s="78" t="s">
        <v>121</v>
      </c>
      <c r="BM205" s="78" t="s">
        <v>7937</v>
      </c>
      <c r="BN205" s="78" t="s">
        <v>16812</v>
      </c>
      <c r="BO205" s="78" t="s">
        <v>16502</v>
      </c>
    </row>
    <row r="206" customFormat="false" ht="15" hidden="true" customHeight="false" outlineLevel="0" collapsed="false">
      <c r="A206" s="82" t="n">
        <v>45291</v>
      </c>
      <c r="B206" s="78" t="s">
        <v>16497</v>
      </c>
      <c r="C206" s="78" t="s">
        <v>17734</v>
      </c>
      <c r="D206" s="78" t="s">
        <v>17788</v>
      </c>
      <c r="E206" s="78" t="s">
        <v>4075</v>
      </c>
      <c r="F206" s="78" t="s">
        <v>17724</v>
      </c>
      <c r="G206" s="78" t="s">
        <v>17711</v>
      </c>
      <c r="H206" s="78" t="s">
        <v>17725</v>
      </c>
      <c r="I206" s="78" t="s">
        <v>17789</v>
      </c>
      <c r="J206" s="78" t="s">
        <v>16498</v>
      </c>
      <c r="K206" s="78" t="n">
        <v>21004465</v>
      </c>
      <c r="L206" s="78" t="s">
        <v>14703</v>
      </c>
      <c r="M206" s="78" t="s">
        <v>18241</v>
      </c>
      <c r="N206" s="78" t="s">
        <v>17734</v>
      </c>
      <c r="Q206" s="78" t="n">
        <v>0</v>
      </c>
      <c r="U206" s="78" t="s">
        <v>14703</v>
      </c>
      <c r="V206" s="78" t="s">
        <v>18242</v>
      </c>
      <c r="W206" s="78" t="s">
        <v>4084</v>
      </c>
      <c r="X206" s="78" t="s">
        <v>18198</v>
      </c>
      <c r="Y206" s="78" t="s">
        <v>18243</v>
      </c>
      <c r="Z206" s="78" t="s">
        <v>17917</v>
      </c>
      <c r="AA206" s="78" t="s">
        <v>17917</v>
      </c>
      <c r="AE206" s="78" t="s">
        <v>14707</v>
      </c>
      <c r="AG206" s="78" t="s">
        <v>17797</v>
      </c>
      <c r="AL206" s="78" t="s">
        <v>17718</v>
      </c>
      <c r="AM206" s="78" t="s">
        <v>17718</v>
      </c>
      <c r="AP206" s="78" t="s">
        <v>17719</v>
      </c>
      <c r="AQ206" s="78" t="n">
        <v>9100</v>
      </c>
      <c r="AR206" s="78" t="n">
        <v>1</v>
      </c>
      <c r="AS206" s="78" t="n">
        <v>166.93</v>
      </c>
      <c r="AT206" s="78" t="n">
        <v>1</v>
      </c>
      <c r="AV206" s="78" t="n">
        <v>8.08</v>
      </c>
      <c r="AY206" s="78" t="n">
        <v>1497405</v>
      </c>
      <c r="AZ206" s="78" t="n">
        <v>0</v>
      </c>
      <c r="BA206" s="78" t="n">
        <v>21658</v>
      </c>
      <c r="BB206" s="78" t="n">
        <v>0</v>
      </c>
      <c r="BC206" s="78" t="n">
        <v>1519063</v>
      </c>
      <c r="BD206" s="78" t="n">
        <v>0</v>
      </c>
      <c r="BE206" s="78" t="s">
        <v>17798</v>
      </c>
      <c r="BJ206" s="78" t="s">
        <v>17721</v>
      </c>
      <c r="BK206" s="78" t="s">
        <v>17722</v>
      </c>
      <c r="BL206" s="78" t="s">
        <v>309</v>
      </c>
      <c r="BM206" s="78" t="s">
        <v>14704</v>
      </c>
      <c r="BN206" s="78" t="s">
        <v>18244</v>
      </c>
      <c r="BO206" s="78" t="s">
        <v>16502</v>
      </c>
    </row>
    <row r="207" customFormat="false" ht="15" hidden="true" customHeight="false" outlineLevel="0" collapsed="false">
      <c r="A207" s="82" t="n">
        <v>45291</v>
      </c>
      <c r="B207" s="78" t="s">
        <v>16497</v>
      </c>
      <c r="C207" s="78" t="s">
        <v>17734</v>
      </c>
      <c r="D207" s="78" t="s">
        <v>17788</v>
      </c>
      <c r="E207" s="78" t="s">
        <v>4126</v>
      </c>
      <c r="F207" s="78" t="s">
        <v>17758</v>
      </c>
      <c r="G207" s="78" t="s">
        <v>17711</v>
      </c>
      <c r="H207" s="78" t="s">
        <v>17725</v>
      </c>
      <c r="I207" s="78" t="s">
        <v>17789</v>
      </c>
      <c r="J207" s="78" t="s">
        <v>16498</v>
      </c>
      <c r="K207" s="78" t="n">
        <v>110891270</v>
      </c>
      <c r="L207" s="78" t="s">
        <v>12357</v>
      </c>
      <c r="M207" s="78" t="s">
        <v>584</v>
      </c>
      <c r="N207" s="78" t="s">
        <v>17734</v>
      </c>
      <c r="Q207" s="78" t="n">
        <v>0</v>
      </c>
      <c r="U207" s="78" t="s">
        <v>12357</v>
      </c>
      <c r="V207" s="78" t="s">
        <v>18245</v>
      </c>
      <c r="W207" s="78" t="s">
        <v>4084</v>
      </c>
      <c r="X207" s="78" t="s">
        <v>17910</v>
      </c>
      <c r="Y207" s="78" t="s">
        <v>17911</v>
      </c>
      <c r="Z207" s="78" t="s">
        <v>17794</v>
      </c>
      <c r="AA207" s="78" t="s">
        <v>17795</v>
      </c>
      <c r="AE207" s="78" t="s">
        <v>12361</v>
      </c>
      <c r="AG207" s="78" t="s">
        <v>17811</v>
      </c>
      <c r="AL207" s="78" t="s">
        <v>17718</v>
      </c>
      <c r="AM207" s="78" t="s">
        <v>17718</v>
      </c>
      <c r="AP207" s="78" t="s">
        <v>17719</v>
      </c>
      <c r="AQ207" s="78" t="n">
        <v>394336</v>
      </c>
      <c r="AR207" s="78" t="n">
        <v>1</v>
      </c>
      <c r="AS207" s="78" t="n">
        <v>14.42</v>
      </c>
      <c r="AT207" s="78" t="n">
        <v>1</v>
      </c>
      <c r="AV207" s="78" t="n">
        <v>8.08</v>
      </c>
      <c r="AY207" s="78" t="n">
        <v>4511271.79</v>
      </c>
      <c r="AZ207" s="78" t="n">
        <v>0</v>
      </c>
      <c r="BA207" s="78" t="n">
        <v>1175053.34</v>
      </c>
      <c r="BB207" s="78" t="n">
        <v>0</v>
      </c>
      <c r="BC207" s="78" t="n">
        <v>5686325.12</v>
      </c>
      <c r="BD207" s="78" t="n">
        <v>0</v>
      </c>
      <c r="BE207" s="78" t="s">
        <v>17798</v>
      </c>
      <c r="BJ207" s="78" t="s">
        <v>17721</v>
      </c>
      <c r="BK207" s="78" t="s">
        <v>17722</v>
      </c>
      <c r="BL207" s="78" t="s">
        <v>242</v>
      </c>
      <c r="BM207" s="78" t="s">
        <v>12358</v>
      </c>
      <c r="BN207" s="78" t="s">
        <v>18246</v>
      </c>
      <c r="BO207" s="78" t="s">
        <v>16502</v>
      </c>
    </row>
    <row r="208" customFormat="false" ht="15" hidden="true" customHeight="false" outlineLevel="0" collapsed="false">
      <c r="A208" s="82" t="n">
        <v>45291</v>
      </c>
      <c r="B208" s="78" t="s">
        <v>16497</v>
      </c>
      <c r="C208" s="78" t="s">
        <v>17734</v>
      </c>
      <c r="D208" s="78" t="s">
        <v>17788</v>
      </c>
      <c r="E208" s="78" t="s">
        <v>4126</v>
      </c>
      <c r="F208" s="78" t="s">
        <v>17758</v>
      </c>
      <c r="G208" s="78" t="s">
        <v>17711</v>
      </c>
      <c r="H208" s="78" t="s">
        <v>17725</v>
      </c>
      <c r="I208" s="78" t="s">
        <v>17789</v>
      </c>
      <c r="J208" s="78" t="s">
        <v>16498</v>
      </c>
      <c r="K208" s="78" t="n">
        <v>51210394</v>
      </c>
      <c r="L208" s="78" t="s">
        <v>11372</v>
      </c>
      <c r="M208" s="78" t="s">
        <v>557</v>
      </c>
      <c r="N208" s="78" t="s">
        <v>17734</v>
      </c>
      <c r="Q208" s="78" t="n">
        <v>0</v>
      </c>
      <c r="U208" s="78" t="s">
        <v>11372</v>
      </c>
      <c r="V208" s="78" t="s">
        <v>18247</v>
      </c>
      <c r="W208" s="78" t="s">
        <v>4084</v>
      </c>
      <c r="X208" s="78" t="s">
        <v>17976</v>
      </c>
      <c r="Y208" s="78" t="s">
        <v>17977</v>
      </c>
      <c r="Z208" s="78" t="s">
        <v>17794</v>
      </c>
      <c r="AA208" s="78" t="s">
        <v>17795</v>
      </c>
      <c r="AE208" s="78" t="s">
        <v>11376</v>
      </c>
      <c r="AG208" s="78" t="s">
        <v>17797</v>
      </c>
      <c r="AL208" s="78" t="s">
        <v>17718</v>
      </c>
      <c r="AM208" s="78" t="s">
        <v>17718</v>
      </c>
      <c r="AP208" s="78" t="s">
        <v>17719</v>
      </c>
      <c r="AQ208" s="78" t="n">
        <v>295038</v>
      </c>
      <c r="AR208" s="78" t="n">
        <v>1</v>
      </c>
      <c r="AS208" s="78" t="n">
        <v>2.32</v>
      </c>
      <c r="AT208" s="78" t="n">
        <v>1</v>
      </c>
      <c r="AV208" s="78" t="n">
        <v>8.08</v>
      </c>
      <c r="AY208" s="78" t="n">
        <v>389052.11</v>
      </c>
      <c r="AZ208" s="78" t="n">
        <v>0</v>
      </c>
      <c r="BA208" s="78" t="n">
        <v>295436.05</v>
      </c>
      <c r="BB208" s="78" t="n">
        <v>0</v>
      </c>
      <c r="BC208" s="78" t="n">
        <v>684488.16</v>
      </c>
      <c r="BD208" s="78" t="n">
        <v>0</v>
      </c>
      <c r="BE208" s="78" t="s">
        <v>17798</v>
      </c>
      <c r="BJ208" s="78" t="s">
        <v>17721</v>
      </c>
      <c r="BK208" s="78" t="s">
        <v>17722</v>
      </c>
      <c r="BL208" s="78" t="s">
        <v>215</v>
      </c>
      <c r="BM208" s="78" t="s">
        <v>11373</v>
      </c>
      <c r="BN208" s="78" t="s">
        <v>18248</v>
      </c>
      <c r="BO208" s="78" t="s">
        <v>16502</v>
      </c>
    </row>
    <row r="209" customFormat="false" ht="15" hidden="true" customHeight="false" outlineLevel="0" collapsed="false">
      <c r="A209" s="82" t="n">
        <v>45291</v>
      </c>
      <c r="B209" s="78" t="s">
        <v>16497</v>
      </c>
      <c r="C209" s="78" t="s">
        <v>17734</v>
      </c>
      <c r="D209" s="78" t="s">
        <v>17788</v>
      </c>
      <c r="E209" s="78" t="s">
        <v>1305</v>
      </c>
      <c r="F209" s="78" t="s">
        <v>17710</v>
      </c>
      <c r="G209" s="78" t="s">
        <v>17711</v>
      </c>
      <c r="H209" s="78" t="s">
        <v>17725</v>
      </c>
      <c r="I209" s="78" t="s">
        <v>17789</v>
      </c>
      <c r="J209" s="78" t="s">
        <v>16498</v>
      </c>
      <c r="K209" s="78" t="n">
        <v>121331571</v>
      </c>
      <c r="L209" s="78" t="s">
        <v>9243</v>
      </c>
      <c r="M209" s="78" t="s">
        <v>492</v>
      </c>
      <c r="N209" s="78" t="s">
        <v>17734</v>
      </c>
      <c r="Q209" s="78" t="n">
        <v>0</v>
      </c>
      <c r="U209" s="78" t="s">
        <v>9243</v>
      </c>
      <c r="V209" s="78" t="s">
        <v>18249</v>
      </c>
      <c r="W209" s="78" t="s">
        <v>4084</v>
      </c>
      <c r="X209" s="78" t="s">
        <v>18047</v>
      </c>
      <c r="Y209" s="78" t="s">
        <v>18048</v>
      </c>
      <c r="Z209" s="78" t="s">
        <v>17809</v>
      </c>
      <c r="AA209" s="78" t="s">
        <v>17809</v>
      </c>
      <c r="AE209" s="78" t="s">
        <v>9247</v>
      </c>
      <c r="AG209" s="78" t="s">
        <v>17797</v>
      </c>
      <c r="AL209" s="78" t="s">
        <v>17718</v>
      </c>
      <c r="AM209" s="78" t="s">
        <v>17718</v>
      </c>
      <c r="AP209" s="78" t="s">
        <v>17719</v>
      </c>
      <c r="AQ209" s="78" t="n">
        <v>58098</v>
      </c>
      <c r="AR209" s="78" t="n">
        <v>1</v>
      </c>
      <c r="AS209" s="78" t="n">
        <v>60.6</v>
      </c>
      <c r="AT209" s="78" t="n">
        <v>1</v>
      </c>
      <c r="AV209" s="78" t="n">
        <v>8.08</v>
      </c>
      <c r="AY209" s="78" t="n">
        <v>3220165.7</v>
      </c>
      <c r="AZ209" s="78" t="n">
        <v>0</v>
      </c>
      <c r="BA209" s="78" t="n">
        <v>300573.1</v>
      </c>
      <c r="BB209" s="78" t="n">
        <v>0</v>
      </c>
      <c r="BC209" s="78" t="n">
        <v>3520738.8</v>
      </c>
      <c r="BD209" s="78" t="n">
        <v>0</v>
      </c>
      <c r="BE209" s="78" t="s">
        <v>17798</v>
      </c>
      <c r="BJ209" s="78" t="s">
        <v>17721</v>
      </c>
      <c r="BK209" s="78" t="s">
        <v>17722</v>
      </c>
      <c r="BL209" s="78" t="s">
        <v>149</v>
      </c>
      <c r="BM209" s="78" t="s">
        <v>9244</v>
      </c>
      <c r="BN209" s="78" t="s">
        <v>18250</v>
      </c>
      <c r="BO209" s="78" t="s">
        <v>16502</v>
      </c>
    </row>
    <row r="210" customFormat="false" ht="15" hidden="true" customHeight="false" outlineLevel="0" collapsed="false">
      <c r="A210" s="82" t="n">
        <v>45291</v>
      </c>
      <c r="B210" s="78" t="s">
        <v>16497</v>
      </c>
      <c r="C210" s="78" t="s">
        <v>17734</v>
      </c>
      <c r="D210" s="78" t="s">
        <v>17788</v>
      </c>
      <c r="E210" s="78" t="s">
        <v>4075</v>
      </c>
      <c r="F210" s="78" t="s">
        <v>17724</v>
      </c>
      <c r="G210" s="78" t="s">
        <v>17711</v>
      </c>
      <c r="H210" s="78" t="s">
        <v>17725</v>
      </c>
      <c r="I210" s="78" t="s">
        <v>17789</v>
      </c>
      <c r="J210" s="78" t="s">
        <v>16498</v>
      </c>
      <c r="K210" s="78" t="n">
        <v>92115782</v>
      </c>
      <c r="L210" s="78" t="s">
        <v>16207</v>
      </c>
      <c r="M210" s="78" t="s">
        <v>16483</v>
      </c>
      <c r="N210" s="78" t="s">
        <v>17734</v>
      </c>
      <c r="Q210" s="78" t="n">
        <v>0</v>
      </c>
      <c r="U210" s="78" t="s">
        <v>16207</v>
      </c>
      <c r="V210" s="78" t="s">
        <v>18251</v>
      </c>
      <c r="W210" s="78" t="s">
        <v>4084</v>
      </c>
      <c r="X210" s="78" t="s">
        <v>17831</v>
      </c>
      <c r="Y210" s="78" t="s">
        <v>17832</v>
      </c>
      <c r="Z210" s="78" t="s">
        <v>17809</v>
      </c>
      <c r="AA210" s="78" t="s">
        <v>17809</v>
      </c>
      <c r="AE210" s="78" t="s">
        <v>16211</v>
      </c>
      <c r="AG210" s="78" t="s">
        <v>17797</v>
      </c>
      <c r="AL210" s="78" t="s">
        <v>17718</v>
      </c>
      <c r="AM210" s="78" t="s">
        <v>17718</v>
      </c>
      <c r="AP210" s="78" t="s">
        <v>17719</v>
      </c>
      <c r="AQ210" s="78" t="n">
        <v>604668</v>
      </c>
      <c r="AR210" s="78" t="n">
        <v>1</v>
      </c>
      <c r="AS210" s="78" t="n">
        <v>18.49</v>
      </c>
      <c r="AT210" s="78" t="n">
        <v>1</v>
      </c>
      <c r="AV210" s="78" t="n">
        <v>8.08</v>
      </c>
      <c r="AY210" s="78" t="n">
        <v>8968187.91</v>
      </c>
      <c r="AZ210" s="78" t="n">
        <v>0</v>
      </c>
      <c r="BA210" s="78" t="n">
        <v>2212123.41</v>
      </c>
      <c r="BB210" s="78" t="n">
        <v>0</v>
      </c>
      <c r="BC210" s="78" t="n">
        <v>11180311.32</v>
      </c>
      <c r="BD210" s="78" t="n">
        <v>0</v>
      </c>
      <c r="BE210" s="78" t="s">
        <v>17798</v>
      </c>
      <c r="BJ210" s="78" t="s">
        <v>17721</v>
      </c>
      <c r="BK210" s="78" t="s">
        <v>17722</v>
      </c>
      <c r="BL210" s="78" t="s">
        <v>1192</v>
      </c>
      <c r="BM210" s="78" t="s">
        <v>16208</v>
      </c>
      <c r="BN210" s="78" t="s">
        <v>17648</v>
      </c>
      <c r="BO210" s="78" t="s">
        <v>16502</v>
      </c>
    </row>
    <row r="211" customFormat="false" ht="15" hidden="true" customHeight="false" outlineLevel="0" collapsed="false">
      <c r="A211" s="82" t="n">
        <v>45291</v>
      </c>
      <c r="B211" s="78" t="s">
        <v>16497</v>
      </c>
      <c r="C211" s="78" t="s">
        <v>17734</v>
      </c>
      <c r="D211" s="78" t="s">
        <v>17788</v>
      </c>
      <c r="E211" s="78" t="s">
        <v>4075</v>
      </c>
      <c r="F211" s="78" t="s">
        <v>17724</v>
      </c>
      <c r="G211" s="78" t="s">
        <v>17711</v>
      </c>
      <c r="H211" s="78" t="s">
        <v>17725</v>
      </c>
      <c r="I211" s="78" t="s">
        <v>17789</v>
      </c>
      <c r="J211" s="78" t="s">
        <v>16498</v>
      </c>
      <c r="K211" s="78" t="n">
        <v>21070070</v>
      </c>
      <c r="L211" s="78" t="s">
        <v>9834</v>
      </c>
      <c r="M211" s="78" t="s">
        <v>513</v>
      </c>
      <c r="N211" s="78" t="s">
        <v>17734</v>
      </c>
      <c r="Q211" s="78" t="n">
        <v>0</v>
      </c>
      <c r="U211" s="78" t="s">
        <v>9834</v>
      </c>
      <c r="V211" s="78" t="s">
        <v>18252</v>
      </c>
      <c r="W211" s="78" t="s">
        <v>4084</v>
      </c>
      <c r="X211" s="78" t="s">
        <v>17976</v>
      </c>
      <c r="Y211" s="78" t="s">
        <v>17977</v>
      </c>
      <c r="Z211" s="78" t="s">
        <v>17794</v>
      </c>
      <c r="AA211" s="78" t="s">
        <v>17795</v>
      </c>
      <c r="AE211" s="78" t="s">
        <v>9838</v>
      </c>
      <c r="AG211" s="78" t="s">
        <v>17797</v>
      </c>
      <c r="AL211" s="78" t="s">
        <v>17718</v>
      </c>
      <c r="AM211" s="78" t="s">
        <v>17718</v>
      </c>
      <c r="AP211" s="78" t="s">
        <v>17719</v>
      </c>
      <c r="AQ211" s="78" t="n">
        <v>149510</v>
      </c>
      <c r="AR211" s="78" t="n">
        <v>1</v>
      </c>
      <c r="AS211" s="78" t="n">
        <v>29.65</v>
      </c>
      <c r="AT211" s="78" t="n">
        <v>1</v>
      </c>
      <c r="AV211" s="78" t="n">
        <v>8.08</v>
      </c>
      <c r="AY211" s="78" t="n">
        <v>2289807.5</v>
      </c>
      <c r="AZ211" s="78" t="n">
        <v>0</v>
      </c>
      <c r="BA211" s="78" t="n">
        <v>2143164</v>
      </c>
      <c r="BB211" s="78" t="n">
        <v>0</v>
      </c>
      <c r="BC211" s="78" t="n">
        <v>4432971.5</v>
      </c>
      <c r="BD211" s="78" t="n">
        <v>0</v>
      </c>
      <c r="BE211" s="78" t="s">
        <v>17798</v>
      </c>
      <c r="BJ211" s="78" t="s">
        <v>17721</v>
      </c>
      <c r="BK211" s="78" t="s">
        <v>17722</v>
      </c>
      <c r="BL211" s="78" t="s">
        <v>171</v>
      </c>
      <c r="BM211" s="78" t="s">
        <v>9835</v>
      </c>
      <c r="BN211" s="78" t="s">
        <v>18253</v>
      </c>
      <c r="BO211" s="78" t="s">
        <v>16502</v>
      </c>
    </row>
    <row r="212" customFormat="false" ht="15" hidden="true" customHeight="false" outlineLevel="0" collapsed="false">
      <c r="A212" s="82" t="n">
        <v>45291</v>
      </c>
      <c r="B212" s="78" t="s">
        <v>16497</v>
      </c>
      <c r="C212" s="78" t="s">
        <v>17734</v>
      </c>
      <c r="D212" s="78" t="s">
        <v>17788</v>
      </c>
      <c r="E212" s="78" t="s">
        <v>4075</v>
      </c>
      <c r="F212" s="78" t="s">
        <v>17724</v>
      </c>
      <c r="G212" s="78" t="s">
        <v>17711</v>
      </c>
      <c r="H212" s="78" t="s">
        <v>17725</v>
      </c>
      <c r="I212" s="78" t="s">
        <v>17789</v>
      </c>
      <c r="J212" s="78" t="s">
        <v>16498</v>
      </c>
      <c r="K212" s="78" t="n">
        <v>73669012</v>
      </c>
      <c r="L212" s="78" t="s">
        <v>5662</v>
      </c>
      <c r="M212" s="78" t="s">
        <v>399</v>
      </c>
      <c r="N212" s="78" t="s">
        <v>17734</v>
      </c>
      <c r="Q212" s="78" t="n">
        <v>0</v>
      </c>
      <c r="U212" s="78" t="s">
        <v>5662</v>
      </c>
      <c r="V212" s="78" t="s">
        <v>18254</v>
      </c>
      <c r="W212" s="78" t="s">
        <v>4084</v>
      </c>
      <c r="X212" s="78" t="s">
        <v>17936</v>
      </c>
      <c r="Y212" s="78" t="s">
        <v>17937</v>
      </c>
      <c r="Z212" s="78" t="s">
        <v>17794</v>
      </c>
      <c r="AA212" s="78" t="s">
        <v>17795</v>
      </c>
      <c r="AE212" s="78" t="s">
        <v>5666</v>
      </c>
      <c r="AG212" s="78" t="s">
        <v>17811</v>
      </c>
      <c r="AL212" s="78" t="s">
        <v>17718</v>
      </c>
      <c r="AM212" s="78" t="s">
        <v>17718</v>
      </c>
      <c r="AP212" s="78" t="s">
        <v>17719</v>
      </c>
      <c r="AQ212" s="78" t="n">
        <v>588878</v>
      </c>
      <c r="AR212" s="78" t="n">
        <v>1</v>
      </c>
      <c r="AS212" s="78" t="n">
        <v>22.83</v>
      </c>
      <c r="AT212" s="78" t="n">
        <v>1</v>
      </c>
      <c r="AV212" s="78" t="n">
        <v>8.08</v>
      </c>
      <c r="AY212" s="78" t="n">
        <v>11365007.63</v>
      </c>
      <c r="AZ212" s="78" t="n">
        <v>0</v>
      </c>
      <c r="BA212" s="78" t="n">
        <v>2079077.11</v>
      </c>
      <c r="BB212" s="78" t="n">
        <v>0</v>
      </c>
      <c r="BC212" s="78" t="n">
        <v>13444084.74</v>
      </c>
      <c r="BD212" s="78" t="n">
        <v>0</v>
      </c>
      <c r="BE212" s="78" t="s">
        <v>17798</v>
      </c>
      <c r="BJ212" s="78" t="s">
        <v>17721</v>
      </c>
      <c r="BK212" s="78" t="s">
        <v>17722</v>
      </c>
      <c r="BL212" s="78" t="s">
        <v>53</v>
      </c>
      <c r="BM212" s="78" t="s">
        <v>5663</v>
      </c>
      <c r="BN212" s="78" t="s">
        <v>18255</v>
      </c>
      <c r="BO212" s="78" t="s">
        <v>16502</v>
      </c>
    </row>
    <row r="213" customFormat="false" ht="15" hidden="true" customHeight="false" outlineLevel="0" collapsed="false">
      <c r="A213" s="82" t="n">
        <v>45291</v>
      </c>
      <c r="B213" s="78" t="s">
        <v>16497</v>
      </c>
      <c r="C213" s="78" t="s">
        <v>17734</v>
      </c>
      <c r="D213" s="78" t="s">
        <v>17788</v>
      </c>
      <c r="E213" s="78" t="s">
        <v>1305</v>
      </c>
      <c r="F213" s="78" t="s">
        <v>17710</v>
      </c>
      <c r="G213" s="78" t="s">
        <v>17711</v>
      </c>
      <c r="H213" s="78" t="s">
        <v>17725</v>
      </c>
      <c r="I213" s="78" t="s">
        <v>17789</v>
      </c>
      <c r="J213" s="78" t="s">
        <v>16498</v>
      </c>
      <c r="K213" s="78" t="n">
        <v>21002922</v>
      </c>
      <c r="L213" s="78" t="s">
        <v>4231</v>
      </c>
      <c r="M213" s="78" t="s">
        <v>382</v>
      </c>
      <c r="N213" s="78" t="s">
        <v>17734</v>
      </c>
      <c r="Q213" s="78" t="n">
        <v>0</v>
      </c>
      <c r="U213" s="78" t="s">
        <v>4231</v>
      </c>
      <c r="V213" s="78" t="s">
        <v>18256</v>
      </c>
      <c r="W213" s="78" t="s">
        <v>4084</v>
      </c>
      <c r="X213" s="78" t="s">
        <v>17831</v>
      </c>
      <c r="Y213" s="78" t="s">
        <v>18257</v>
      </c>
      <c r="Z213" s="78" t="s">
        <v>17809</v>
      </c>
      <c r="AA213" s="78" t="s">
        <v>17809</v>
      </c>
      <c r="AE213" s="78" t="s">
        <v>4235</v>
      </c>
      <c r="AG213" s="78" t="s">
        <v>17797</v>
      </c>
      <c r="AL213" s="78" t="s">
        <v>17718</v>
      </c>
      <c r="AM213" s="78" t="s">
        <v>17718</v>
      </c>
      <c r="AP213" s="78" t="s">
        <v>17719</v>
      </c>
      <c r="AQ213" s="78" t="n">
        <v>46900</v>
      </c>
      <c r="AR213" s="78" t="n">
        <v>1</v>
      </c>
      <c r="AS213" s="78" t="n">
        <v>362.88</v>
      </c>
      <c r="AT213" s="78" t="n">
        <v>1</v>
      </c>
      <c r="AV213" s="78" t="n">
        <v>8.08</v>
      </c>
      <c r="AY213" s="78" t="n">
        <v>15889615.96</v>
      </c>
      <c r="AZ213" s="78" t="n">
        <v>0</v>
      </c>
      <c r="BA213" s="78" t="n">
        <v>1129456.04</v>
      </c>
      <c r="BB213" s="78" t="n">
        <v>0</v>
      </c>
      <c r="BC213" s="78" t="n">
        <v>17019072</v>
      </c>
      <c r="BD213" s="78" t="n">
        <v>0</v>
      </c>
      <c r="BE213" s="78" t="s">
        <v>17798</v>
      </c>
      <c r="BJ213" s="78" t="s">
        <v>17721</v>
      </c>
      <c r="BK213" s="78" t="s">
        <v>17722</v>
      </c>
      <c r="BL213" s="78" t="s">
        <v>36</v>
      </c>
      <c r="BM213" s="78" t="s">
        <v>4232</v>
      </c>
      <c r="BN213" s="78" t="s">
        <v>18258</v>
      </c>
      <c r="BO213" s="78" t="s">
        <v>16502</v>
      </c>
    </row>
    <row r="214" customFormat="false" ht="15" hidden="true" customHeight="false" outlineLevel="0" collapsed="false">
      <c r="A214" s="82" t="n">
        <v>45291</v>
      </c>
      <c r="B214" s="78" t="s">
        <v>16497</v>
      </c>
      <c r="C214" s="78" t="s">
        <v>17734</v>
      </c>
      <c r="D214" s="78" t="s">
        <v>17788</v>
      </c>
      <c r="E214" s="78" t="s">
        <v>1305</v>
      </c>
      <c r="F214" s="78" t="s">
        <v>17710</v>
      </c>
      <c r="G214" s="78" t="s">
        <v>17711</v>
      </c>
      <c r="H214" s="78" t="s">
        <v>17725</v>
      </c>
      <c r="I214" s="78" t="s">
        <v>17789</v>
      </c>
      <c r="J214" s="78" t="s">
        <v>16498</v>
      </c>
      <c r="K214" s="78" t="n">
        <v>50362461</v>
      </c>
      <c r="L214" s="78" t="s">
        <v>15993</v>
      </c>
      <c r="M214" s="78" t="s">
        <v>681</v>
      </c>
      <c r="N214" s="78" t="s">
        <v>17734</v>
      </c>
      <c r="Q214" s="78" t="n">
        <v>0</v>
      </c>
      <c r="U214" s="78" t="s">
        <v>15993</v>
      </c>
      <c r="V214" s="78" t="s">
        <v>18259</v>
      </c>
      <c r="W214" s="78" t="s">
        <v>4084</v>
      </c>
      <c r="X214" s="78" t="s">
        <v>17806</v>
      </c>
      <c r="Y214" s="78" t="s">
        <v>17807</v>
      </c>
      <c r="Z214" s="78" t="s">
        <v>17808</v>
      </c>
      <c r="AA214" s="78" t="s">
        <v>17809</v>
      </c>
      <c r="AE214" s="78" t="s">
        <v>15997</v>
      </c>
      <c r="AG214" s="78" t="s">
        <v>17811</v>
      </c>
      <c r="AL214" s="78" t="s">
        <v>17718</v>
      </c>
      <c r="AM214" s="78" t="s">
        <v>17718</v>
      </c>
      <c r="AP214" s="78" t="s">
        <v>17719</v>
      </c>
      <c r="AQ214" s="78" t="n">
        <v>424214</v>
      </c>
      <c r="AR214" s="78" t="n">
        <v>1</v>
      </c>
      <c r="AS214" s="78" t="n">
        <v>4.05</v>
      </c>
      <c r="AT214" s="78" t="n">
        <v>1</v>
      </c>
      <c r="AV214" s="78" t="n">
        <v>8.08</v>
      </c>
      <c r="AY214" s="78" t="n">
        <v>2578637.32</v>
      </c>
      <c r="AZ214" s="78" t="n">
        <v>0</v>
      </c>
      <c r="BA214" s="78" t="n">
        <v>-860570.62</v>
      </c>
      <c r="BB214" s="78" t="n">
        <v>0</v>
      </c>
      <c r="BC214" s="78" t="n">
        <v>1718066.7</v>
      </c>
      <c r="BD214" s="78" t="n">
        <v>0</v>
      </c>
      <c r="BE214" s="78" t="s">
        <v>17798</v>
      </c>
      <c r="BJ214" s="78" t="s">
        <v>17721</v>
      </c>
      <c r="BK214" s="78" t="s">
        <v>17722</v>
      </c>
      <c r="BL214" s="78" t="s">
        <v>340</v>
      </c>
      <c r="BM214" s="78" t="s">
        <v>15994</v>
      </c>
      <c r="BN214" s="78" t="s">
        <v>18260</v>
      </c>
      <c r="BO214" s="78" t="s">
        <v>16502</v>
      </c>
    </row>
    <row r="215" customFormat="false" ht="15" hidden="true" customHeight="false" outlineLevel="0" collapsed="false">
      <c r="A215" s="82" t="n">
        <v>45291</v>
      </c>
      <c r="B215" s="78" t="s">
        <v>16497</v>
      </c>
      <c r="C215" s="78" t="s">
        <v>17734</v>
      </c>
      <c r="D215" s="78" t="s">
        <v>17788</v>
      </c>
      <c r="E215" s="78" t="s">
        <v>1305</v>
      </c>
      <c r="F215" s="78" t="s">
        <v>17710</v>
      </c>
      <c r="G215" s="78" t="s">
        <v>17711</v>
      </c>
      <c r="H215" s="78" t="s">
        <v>17725</v>
      </c>
      <c r="I215" s="78" t="s">
        <v>17789</v>
      </c>
      <c r="J215" s="78" t="s">
        <v>16498</v>
      </c>
      <c r="K215" s="78" t="n">
        <v>21002642</v>
      </c>
      <c r="L215" s="78" t="s">
        <v>16185</v>
      </c>
      <c r="M215" s="78" t="s">
        <v>18261</v>
      </c>
      <c r="N215" s="78" t="s">
        <v>17734</v>
      </c>
      <c r="Q215" s="78" t="n">
        <v>0</v>
      </c>
      <c r="U215" s="78" t="s">
        <v>18262</v>
      </c>
      <c r="V215" s="78" t="s">
        <v>18263</v>
      </c>
      <c r="W215" s="78" t="s">
        <v>4084</v>
      </c>
      <c r="X215" s="78" t="s">
        <v>18264</v>
      </c>
      <c r="Y215" s="78" t="s">
        <v>18265</v>
      </c>
      <c r="Z215" s="78" t="s">
        <v>17802</v>
      </c>
      <c r="AA215" s="78" t="s">
        <v>17802</v>
      </c>
      <c r="AB215" s="78" t="s">
        <v>17924</v>
      </c>
      <c r="AE215" s="78" t="s">
        <v>16189</v>
      </c>
      <c r="AG215" s="78" t="s">
        <v>17797</v>
      </c>
      <c r="AL215" s="78" t="s">
        <v>17718</v>
      </c>
      <c r="AM215" s="78" t="s">
        <v>17718</v>
      </c>
      <c r="AP215" s="78" t="s">
        <v>17719</v>
      </c>
      <c r="AQ215" s="78" t="n">
        <v>26800</v>
      </c>
      <c r="AR215" s="78" t="n">
        <v>1</v>
      </c>
      <c r="AS215" s="78" t="n">
        <v>43.87</v>
      </c>
      <c r="AT215" s="78" t="n">
        <v>1</v>
      </c>
      <c r="AV215" s="78" t="n">
        <v>8.08</v>
      </c>
      <c r="AY215" s="78" t="n">
        <v>1195915.16</v>
      </c>
      <c r="AZ215" s="78" t="n">
        <v>0</v>
      </c>
      <c r="BA215" s="78" t="n">
        <v>-20199.16</v>
      </c>
      <c r="BB215" s="78" t="n">
        <v>0</v>
      </c>
      <c r="BC215" s="78" t="n">
        <v>1175716</v>
      </c>
      <c r="BD215" s="78" t="n">
        <v>0</v>
      </c>
      <c r="BE215" s="78" t="s">
        <v>17925</v>
      </c>
      <c r="BJ215" s="78" t="s">
        <v>17721</v>
      </c>
      <c r="BK215" s="78" t="s">
        <v>17722</v>
      </c>
      <c r="BL215" s="78" t="n">
        <v>989701107</v>
      </c>
      <c r="BM215" s="78" t="s">
        <v>16186</v>
      </c>
      <c r="BN215" s="78" t="s">
        <v>18266</v>
      </c>
      <c r="BO215" s="78" t="s">
        <v>16502</v>
      </c>
    </row>
    <row r="216" customFormat="false" ht="15" hidden="true" customHeight="false" outlineLevel="0" collapsed="false">
      <c r="A216" s="82" t="n">
        <v>45291</v>
      </c>
      <c r="B216" s="78" t="s">
        <v>16497</v>
      </c>
      <c r="C216" s="78" t="s">
        <v>17734</v>
      </c>
      <c r="D216" s="78" t="s">
        <v>17788</v>
      </c>
      <c r="E216" s="78" t="s">
        <v>1305</v>
      </c>
      <c r="F216" s="78" t="s">
        <v>17710</v>
      </c>
      <c r="G216" s="78" t="s">
        <v>17711</v>
      </c>
      <c r="H216" s="78" t="s">
        <v>17725</v>
      </c>
      <c r="I216" s="78" t="s">
        <v>17789</v>
      </c>
      <c r="J216" s="78" t="s">
        <v>16498</v>
      </c>
      <c r="K216" s="78" t="n">
        <v>21002525</v>
      </c>
      <c r="L216" s="78" t="s">
        <v>13394</v>
      </c>
      <c r="M216" s="78" t="s">
        <v>18211</v>
      </c>
      <c r="N216" s="78" t="s">
        <v>17734</v>
      </c>
      <c r="Q216" s="78" t="n">
        <v>0</v>
      </c>
      <c r="U216" s="78" t="s">
        <v>13394</v>
      </c>
      <c r="V216" s="78" t="s">
        <v>18212</v>
      </c>
      <c r="W216" s="78" t="s">
        <v>4084</v>
      </c>
      <c r="X216" s="78" t="s">
        <v>17792</v>
      </c>
      <c r="Y216" s="78" t="s">
        <v>18213</v>
      </c>
      <c r="Z216" s="78" t="s">
        <v>17794</v>
      </c>
      <c r="AA216" s="78" t="s">
        <v>17795</v>
      </c>
      <c r="AE216" s="78" t="s">
        <v>13397</v>
      </c>
      <c r="AG216" s="78" t="s">
        <v>17811</v>
      </c>
      <c r="AL216" s="78" t="s">
        <v>17718</v>
      </c>
      <c r="AM216" s="78" t="s">
        <v>17718</v>
      </c>
      <c r="AP216" s="78" t="s">
        <v>17719</v>
      </c>
      <c r="AQ216" s="78" t="n">
        <v>3398</v>
      </c>
      <c r="AR216" s="78" t="n">
        <v>1</v>
      </c>
      <c r="AS216" s="78" t="n">
        <v>87.92</v>
      </c>
      <c r="AT216" s="78" t="n">
        <v>1</v>
      </c>
      <c r="AV216" s="78" t="n">
        <v>8.08</v>
      </c>
      <c r="AY216" s="78" t="n">
        <v>259820.25</v>
      </c>
      <c r="AZ216" s="78" t="n">
        <v>0</v>
      </c>
      <c r="BA216" s="78" t="n">
        <v>38931.91</v>
      </c>
      <c r="BB216" s="78" t="n">
        <v>0</v>
      </c>
      <c r="BC216" s="78" t="n">
        <v>298752.16</v>
      </c>
      <c r="BD216" s="78" t="n">
        <v>0</v>
      </c>
      <c r="BE216" s="78" t="s">
        <v>17798</v>
      </c>
      <c r="BJ216" s="78" t="s">
        <v>17721</v>
      </c>
      <c r="BK216" s="78" t="s">
        <v>17722</v>
      </c>
      <c r="BL216" s="78" t="n">
        <v>770323103</v>
      </c>
      <c r="BM216" s="78" t="s">
        <v>13395</v>
      </c>
      <c r="BN216" s="78" t="s">
        <v>18214</v>
      </c>
      <c r="BO216" s="78" t="s">
        <v>16502</v>
      </c>
    </row>
    <row r="217" customFormat="false" ht="15" hidden="true" customHeight="false" outlineLevel="0" collapsed="false">
      <c r="A217" s="82" t="n">
        <v>45291</v>
      </c>
      <c r="B217" s="78" t="s">
        <v>16497</v>
      </c>
      <c r="C217" s="78" t="s">
        <v>17734</v>
      </c>
      <c r="D217" s="78" t="s">
        <v>17788</v>
      </c>
      <c r="E217" s="78" t="s">
        <v>1305</v>
      </c>
      <c r="F217" s="78" t="s">
        <v>17710</v>
      </c>
      <c r="G217" s="78" t="s">
        <v>17711</v>
      </c>
      <c r="H217" s="78" t="s">
        <v>17725</v>
      </c>
      <c r="I217" s="78" t="s">
        <v>17789</v>
      </c>
      <c r="J217" s="78" t="s">
        <v>16498</v>
      </c>
      <c r="K217" s="78" t="n">
        <v>129521552</v>
      </c>
      <c r="L217" s="78" t="s">
        <v>9415</v>
      </c>
      <c r="M217" s="78" t="s">
        <v>505</v>
      </c>
      <c r="N217" s="78" t="s">
        <v>17734</v>
      </c>
      <c r="Q217" s="78" t="n">
        <v>0</v>
      </c>
      <c r="U217" s="78" t="s">
        <v>9415</v>
      </c>
      <c r="V217" s="78" t="s">
        <v>18267</v>
      </c>
      <c r="W217" s="78" t="s">
        <v>4084</v>
      </c>
      <c r="X217" s="78" t="s">
        <v>17854</v>
      </c>
      <c r="Y217" s="78" t="s">
        <v>18136</v>
      </c>
      <c r="Z217" s="78" t="s">
        <v>17856</v>
      </c>
      <c r="AA217" s="78" t="s">
        <v>17857</v>
      </c>
      <c r="AE217" s="78" t="s">
        <v>9419</v>
      </c>
      <c r="AG217" s="78" t="s">
        <v>17811</v>
      </c>
      <c r="AL217" s="78" t="s">
        <v>17718</v>
      </c>
      <c r="AM217" s="78" t="s">
        <v>17718</v>
      </c>
      <c r="AP217" s="78" t="s">
        <v>17719</v>
      </c>
      <c r="AQ217" s="78" t="n">
        <v>25965</v>
      </c>
      <c r="AR217" s="78" t="n">
        <v>1</v>
      </c>
      <c r="AS217" s="78" t="n">
        <v>55.57</v>
      </c>
      <c r="AT217" s="78" t="n">
        <v>1</v>
      </c>
      <c r="AV217" s="78" t="n">
        <v>8.08</v>
      </c>
      <c r="AY217" s="78" t="n">
        <v>1374031.45</v>
      </c>
      <c r="AZ217" s="78" t="n">
        <v>0</v>
      </c>
      <c r="BA217" s="78" t="n">
        <v>68843.6</v>
      </c>
      <c r="BB217" s="78" t="n">
        <v>0</v>
      </c>
      <c r="BC217" s="78" t="n">
        <v>1442875.05</v>
      </c>
      <c r="BD217" s="78" t="n">
        <v>0</v>
      </c>
      <c r="BE217" s="78" t="s">
        <v>17798</v>
      </c>
      <c r="BJ217" s="78" t="s">
        <v>17721</v>
      </c>
      <c r="BK217" s="78" t="s">
        <v>17722</v>
      </c>
      <c r="BL217" s="78" t="n">
        <v>403949100</v>
      </c>
      <c r="BM217" s="78" t="s">
        <v>9416</v>
      </c>
      <c r="BN217" s="78" t="s">
        <v>18268</v>
      </c>
      <c r="BO217" s="78" t="s">
        <v>16502</v>
      </c>
    </row>
    <row r="218" customFormat="false" ht="15" hidden="true" customHeight="false" outlineLevel="0" collapsed="false">
      <c r="A218" s="82" t="n">
        <v>45291</v>
      </c>
      <c r="B218" s="78" t="s">
        <v>16497</v>
      </c>
      <c r="C218" s="78" t="s">
        <v>17734</v>
      </c>
      <c r="D218" s="78" t="s">
        <v>17788</v>
      </c>
      <c r="E218" s="78" t="s">
        <v>1305</v>
      </c>
      <c r="F218" s="78" t="s">
        <v>17710</v>
      </c>
      <c r="G218" s="78" t="s">
        <v>17711</v>
      </c>
      <c r="H218" s="78" t="s">
        <v>17725</v>
      </c>
      <c r="I218" s="78" t="s">
        <v>17789</v>
      </c>
      <c r="J218" s="78" t="s">
        <v>16498</v>
      </c>
      <c r="K218" s="78" t="n">
        <v>21003302</v>
      </c>
      <c r="L218" s="78" t="s">
        <v>7894</v>
      </c>
      <c r="M218" s="78" t="s">
        <v>460</v>
      </c>
      <c r="N218" s="78" t="s">
        <v>17734</v>
      </c>
      <c r="Q218" s="78" t="n">
        <v>0</v>
      </c>
      <c r="U218" s="78" t="s">
        <v>7894</v>
      </c>
      <c r="V218" s="78" t="s">
        <v>18269</v>
      </c>
      <c r="W218" s="78" t="s">
        <v>4084</v>
      </c>
      <c r="X218" s="78" t="s">
        <v>17910</v>
      </c>
      <c r="Y218" s="78" t="s">
        <v>18270</v>
      </c>
      <c r="Z218" s="78" t="s">
        <v>17794</v>
      </c>
      <c r="AA218" s="78" t="s">
        <v>17795</v>
      </c>
      <c r="AE218" s="78" t="s">
        <v>7898</v>
      </c>
      <c r="AG218" s="78" t="s">
        <v>17797</v>
      </c>
      <c r="AL218" s="78" t="s">
        <v>17718</v>
      </c>
      <c r="AM218" s="78" t="s">
        <v>17718</v>
      </c>
      <c r="AP218" s="78" t="s">
        <v>17719</v>
      </c>
      <c r="AQ218" s="78" t="n">
        <v>40270</v>
      </c>
      <c r="AR218" s="78" t="n">
        <v>1</v>
      </c>
      <c r="AS218" s="78" t="n">
        <v>124.09</v>
      </c>
      <c r="AT218" s="78" t="n">
        <v>1</v>
      </c>
      <c r="AV218" s="78" t="n">
        <v>8.08</v>
      </c>
      <c r="AY218" s="78" t="n">
        <v>4127432.74</v>
      </c>
      <c r="AZ218" s="78" t="n">
        <v>0</v>
      </c>
      <c r="BA218" s="78" t="n">
        <v>869671.56</v>
      </c>
      <c r="BB218" s="78" t="n">
        <v>0</v>
      </c>
      <c r="BC218" s="78" t="n">
        <v>4997104.3</v>
      </c>
      <c r="BD218" s="78" t="n">
        <v>0</v>
      </c>
      <c r="BE218" s="78" t="s">
        <v>17798</v>
      </c>
      <c r="BJ218" s="78" t="s">
        <v>17721</v>
      </c>
      <c r="BK218" s="78" t="s">
        <v>17722</v>
      </c>
      <c r="BL218" s="78" t="n">
        <v>252131107</v>
      </c>
      <c r="BM218" s="78" t="s">
        <v>7895</v>
      </c>
      <c r="BN218" s="78" t="s">
        <v>18271</v>
      </c>
      <c r="BO218" s="78" t="s">
        <v>16502</v>
      </c>
    </row>
    <row r="219" customFormat="false" ht="15" hidden="true" customHeight="false" outlineLevel="0" collapsed="false">
      <c r="A219" s="82" t="n">
        <v>45291</v>
      </c>
      <c r="B219" s="78" t="s">
        <v>16497</v>
      </c>
      <c r="C219" s="78" t="s">
        <v>17734</v>
      </c>
      <c r="D219" s="78" t="s">
        <v>17788</v>
      </c>
      <c r="E219" s="78" t="s">
        <v>1305</v>
      </c>
      <c r="F219" s="78" t="s">
        <v>17710</v>
      </c>
      <c r="G219" s="78" t="s">
        <v>17711</v>
      </c>
      <c r="H219" s="78" t="s">
        <v>17725</v>
      </c>
      <c r="I219" s="78" t="s">
        <v>17789</v>
      </c>
      <c r="J219" s="78" t="s">
        <v>16498</v>
      </c>
      <c r="K219" s="78" t="n">
        <v>21071774</v>
      </c>
      <c r="L219" s="78" t="s">
        <v>5682</v>
      </c>
      <c r="M219" s="78" t="s">
        <v>18272</v>
      </c>
      <c r="N219" s="78" t="s">
        <v>17734</v>
      </c>
      <c r="Q219" s="78" t="n">
        <v>0</v>
      </c>
      <c r="U219" s="78" t="s">
        <v>5682</v>
      </c>
      <c r="V219" s="78" t="s">
        <v>18273</v>
      </c>
      <c r="W219" s="78" t="s">
        <v>4084</v>
      </c>
      <c r="X219" s="78" t="s">
        <v>18033</v>
      </c>
      <c r="Y219" s="78" t="s">
        <v>18034</v>
      </c>
      <c r="Z219" s="78" t="s">
        <v>17794</v>
      </c>
      <c r="AA219" s="78" t="s">
        <v>17795</v>
      </c>
      <c r="AE219" s="78" t="s">
        <v>5685</v>
      </c>
      <c r="AG219" s="78" t="s">
        <v>17811</v>
      </c>
      <c r="AL219" s="78" t="s">
        <v>17718</v>
      </c>
      <c r="AM219" s="78" t="s">
        <v>17718</v>
      </c>
      <c r="AP219" s="78" t="s">
        <v>17719</v>
      </c>
      <c r="AQ219" s="78" t="n">
        <v>110400</v>
      </c>
      <c r="AR219" s="78" t="n">
        <v>1</v>
      </c>
      <c r="AS219" s="78" t="n">
        <v>10.5</v>
      </c>
      <c r="AT219" s="78" t="n">
        <v>1</v>
      </c>
      <c r="AV219" s="78" t="n">
        <v>8.08</v>
      </c>
      <c r="AY219" s="78" t="n">
        <v>1020164.42</v>
      </c>
      <c r="AZ219" s="78" t="n">
        <v>0</v>
      </c>
      <c r="BA219" s="78" t="n">
        <v>139035.58</v>
      </c>
      <c r="BB219" s="78" t="n">
        <v>20976</v>
      </c>
      <c r="BC219" s="78" t="n">
        <v>1159200</v>
      </c>
      <c r="BD219" s="78" t="n">
        <v>0</v>
      </c>
      <c r="BE219" s="78" t="s">
        <v>17798</v>
      </c>
      <c r="BJ219" s="78" t="s">
        <v>17721</v>
      </c>
      <c r="BK219" s="78" t="s">
        <v>17722</v>
      </c>
      <c r="BL219" s="78" t="s">
        <v>54</v>
      </c>
      <c r="BM219" s="78" t="s">
        <v>5683</v>
      </c>
      <c r="BN219" s="78" t="s">
        <v>18274</v>
      </c>
      <c r="BO219" s="78" t="s">
        <v>16502</v>
      </c>
    </row>
    <row r="220" customFormat="false" ht="15" hidden="true" customHeight="false" outlineLevel="0" collapsed="false">
      <c r="A220" s="82" t="n">
        <v>45291</v>
      </c>
      <c r="B220" s="78" t="s">
        <v>16497</v>
      </c>
      <c r="C220" s="78" t="s">
        <v>17734</v>
      </c>
      <c r="D220" s="78" t="s">
        <v>17788</v>
      </c>
      <c r="E220" s="78" t="s">
        <v>1305</v>
      </c>
      <c r="F220" s="78" t="s">
        <v>17710</v>
      </c>
      <c r="G220" s="78" t="s">
        <v>17711</v>
      </c>
      <c r="H220" s="78" t="s">
        <v>17725</v>
      </c>
      <c r="I220" s="78" t="s">
        <v>17789</v>
      </c>
      <c r="J220" s="78" t="s">
        <v>16498</v>
      </c>
      <c r="K220" s="78" t="n">
        <v>21071761</v>
      </c>
      <c r="L220" s="78" t="s">
        <v>11129</v>
      </c>
      <c r="M220" s="78" t="s">
        <v>548</v>
      </c>
      <c r="N220" s="78" t="s">
        <v>17734</v>
      </c>
      <c r="Q220" s="78" t="n">
        <v>0</v>
      </c>
      <c r="U220" s="78" t="s">
        <v>11129</v>
      </c>
      <c r="V220" s="78" t="s">
        <v>18275</v>
      </c>
      <c r="W220" s="78" t="s">
        <v>4084</v>
      </c>
      <c r="X220" s="78" t="s">
        <v>17936</v>
      </c>
      <c r="Y220" s="78" t="s">
        <v>18276</v>
      </c>
      <c r="Z220" s="78" t="s">
        <v>17794</v>
      </c>
      <c r="AA220" s="78" t="s">
        <v>17795</v>
      </c>
      <c r="AE220" s="78" t="s">
        <v>11133</v>
      </c>
      <c r="AG220" s="78" t="s">
        <v>17797</v>
      </c>
      <c r="AL220" s="78" t="s">
        <v>17718</v>
      </c>
      <c r="AM220" s="78" t="s">
        <v>17718</v>
      </c>
      <c r="AP220" s="78" t="s">
        <v>17719</v>
      </c>
      <c r="AQ220" s="78" t="n">
        <v>27480</v>
      </c>
      <c r="AR220" s="78" t="n">
        <v>1</v>
      </c>
      <c r="AS220" s="78" t="n">
        <v>117.21</v>
      </c>
      <c r="AT220" s="78" t="n">
        <v>1</v>
      </c>
      <c r="AV220" s="78" t="n">
        <v>8.08</v>
      </c>
      <c r="AY220" s="78" t="n">
        <v>2475552.93</v>
      </c>
      <c r="AZ220" s="78" t="n">
        <v>0</v>
      </c>
      <c r="BA220" s="78" t="n">
        <v>745377.87</v>
      </c>
      <c r="BB220" s="78" t="n">
        <v>0</v>
      </c>
      <c r="BC220" s="78" t="n">
        <v>3220930.8</v>
      </c>
      <c r="BD220" s="78" t="n">
        <v>0</v>
      </c>
      <c r="BE220" s="78" t="s">
        <v>17798</v>
      </c>
      <c r="BJ220" s="78" t="s">
        <v>17721</v>
      </c>
      <c r="BK220" s="78" t="s">
        <v>17722</v>
      </c>
      <c r="BL220" s="78" t="n">
        <v>574795100</v>
      </c>
      <c r="BM220" s="78" t="s">
        <v>11130</v>
      </c>
      <c r="BN220" s="78" t="s">
        <v>18277</v>
      </c>
      <c r="BO220" s="78" t="s">
        <v>16502</v>
      </c>
    </row>
    <row r="221" customFormat="false" ht="15" hidden="true" customHeight="false" outlineLevel="0" collapsed="false">
      <c r="A221" s="82" t="n">
        <v>45291</v>
      </c>
      <c r="B221" s="78" t="s">
        <v>16497</v>
      </c>
      <c r="C221" s="78" t="s">
        <v>17734</v>
      </c>
      <c r="D221" s="78" t="s">
        <v>17788</v>
      </c>
      <c r="E221" s="78" t="s">
        <v>1305</v>
      </c>
      <c r="F221" s="78" t="s">
        <v>17710</v>
      </c>
      <c r="G221" s="78" t="s">
        <v>17711</v>
      </c>
      <c r="H221" s="78" t="s">
        <v>17725</v>
      </c>
      <c r="I221" s="78" t="s">
        <v>17789</v>
      </c>
      <c r="J221" s="78" t="s">
        <v>16498</v>
      </c>
      <c r="K221" s="78" t="n">
        <v>21069485</v>
      </c>
      <c r="L221" s="78" t="s">
        <v>4519</v>
      </c>
      <c r="M221" s="78" t="s">
        <v>355</v>
      </c>
      <c r="N221" s="78" t="s">
        <v>17734</v>
      </c>
      <c r="Q221" s="78" t="n">
        <v>0</v>
      </c>
      <c r="U221" s="78" t="s">
        <v>4519</v>
      </c>
      <c r="V221" s="78" t="s">
        <v>18278</v>
      </c>
      <c r="W221" s="78" t="s">
        <v>4084</v>
      </c>
      <c r="X221" s="78" t="s">
        <v>17979</v>
      </c>
      <c r="Y221" s="78" t="s">
        <v>17989</v>
      </c>
      <c r="Z221" s="78" t="s">
        <v>17816</v>
      </c>
      <c r="AA221" s="78" t="s">
        <v>17795</v>
      </c>
      <c r="AE221" s="78" t="s">
        <v>4522</v>
      </c>
      <c r="AG221" s="78" t="s">
        <v>17811</v>
      </c>
      <c r="AL221" s="78" t="s">
        <v>17718</v>
      </c>
      <c r="AM221" s="78" t="s">
        <v>17718</v>
      </c>
      <c r="AP221" s="78" t="s">
        <v>17719</v>
      </c>
      <c r="AQ221" s="78" t="n">
        <v>25670</v>
      </c>
      <c r="AR221" s="78" t="n">
        <v>1</v>
      </c>
      <c r="AS221" s="78" t="n">
        <v>61.03</v>
      </c>
      <c r="AT221" s="78" t="n">
        <v>1</v>
      </c>
      <c r="AV221" s="78" t="n">
        <v>8.08</v>
      </c>
      <c r="AY221" s="78" t="n">
        <v>1350972.63</v>
      </c>
      <c r="AZ221" s="78" t="n">
        <v>0</v>
      </c>
      <c r="BA221" s="78" t="n">
        <v>215667.47</v>
      </c>
      <c r="BB221" s="78" t="n">
        <v>0</v>
      </c>
      <c r="BC221" s="78" t="n">
        <v>1566640.1</v>
      </c>
      <c r="BD221" s="78" t="n">
        <v>0</v>
      </c>
      <c r="BE221" s="78" t="s">
        <v>17798</v>
      </c>
      <c r="BJ221" s="78" t="s">
        <v>17721</v>
      </c>
      <c r="BK221" s="78" t="s">
        <v>17722</v>
      </c>
      <c r="BL221" s="78" t="s">
        <v>9</v>
      </c>
      <c r="BM221" s="78" t="s">
        <v>4520</v>
      </c>
      <c r="BN221" s="78" t="s">
        <v>18279</v>
      </c>
      <c r="BO221" s="78" t="s">
        <v>16502</v>
      </c>
    </row>
    <row r="222" customFormat="false" ht="15" hidden="true" customHeight="false" outlineLevel="0" collapsed="false">
      <c r="A222" s="82" t="n">
        <v>45291</v>
      </c>
      <c r="B222" s="78" t="s">
        <v>16497</v>
      </c>
      <c r="C222" s="78" t="s">
        <v>17734</v>
      </c>
      <c r="D222" s="78" t="s">
        <v>17788</v>
      </c>
      <c r="E222" s="78" t="s">
        <v>4075</v>
      </c>
      <c r="F222" s="78" t="s">
        <v>17724</v>
      </c>
      <c r="G222" s="78" t="s">
        <v>17711</v>
      </c>
      <c r="H222" s="78" t="s">
        <v>17725</v>
      </c>
      <c r="I222" s="78" t="s">
        <v>17789</v>
      </c>
      <c r="J222" s="78" t="s">
        <v>16498</v>
      </c>
      <c r="K222" s="78" t="n">
        <v>21525262</v>
      </c>
      <c r="L222" s="78" t="s">
        <v>5833</v>
      </c>
      <c r="M222" s="78" t="s">
        <v>404</v>
      </c>
      <c r="N222" s="78" t="s">
        <v>17734</v>
      </c>
      <c r="Q222" s="78" t="n">
        <v>0</v>
      </c>
      <c r="U222" s="78" t="s">
        <v>17908</v>
      </c>
      <c r="V222" s="78" t="s">
        <v>17909</v>
      </c>
      <c r="W222" s="78" t="s">
        <v>4071</v>
      </c>
      <c r="X222" s="78" t="s">
        <v>17910</v>
      </c>
      <c r="Y222" s="78" t="s">
        <v>17911</v>
      </c>
      <c r="Z222" s="78" t="s">
        <v>17794</v>
      </c>
      <c r="AA222" s="78" t="s">
        <v>17795</v>
      </c>
      <c r="AE222" s="78" t="s">
        <v>5836</v>
      </c>
      <c r="AG222" s="78" t="s">
        <v>17811</v>
      </c>
      <c r="AL222" s="78" t="s">
        <v>17718</v>
      </c>
      <c r="AM222" s="78" t="s">
        <v>17718</v>
      </c>
      <c r="AP222" s="78" t="s">
        <v>17719</v>
      </c>
      <c r="AQ222" s="78" t="n">
        <v>13584</v>
      </c>
      <c r="AR222" s="78" t="n">
        <v>1</v>
      </c>
      <c r="AS222" s="78" t="n">
        <v>8.02</v>
      </c>
      <c r="AT222" s="78" t="n">
        <v>1</v>
      </c>
      <c r="AV222" s="78" t="n">
        <v>8.08</v>
      </c>
      <c r="AY222" s="78" t="n">
        <v>96046.3</v>
      </c>
      <c r="AZ222" s="78" t="n">
        <v>0</v>
      </c>
      <c r="BA222" s="78" t="n">
        <v>12897.38</v>
      </c>
      <c r="BB222" s="78" t="n">
        <v>0</v>
      </c>
      <c r="BC222" s="78" t="n">
        <v>108943.68</v>
      </c>
      <c r="BD222" s="78" t="n">
        <v>0</v>
      </c>
      <c r="BE222" s="78" t="s">
        <v>17798</v>
      </c>
      <c r="BJ222" s="78" t="s">
        <v>17721</v>
      </c>
      <c r="BK222" s="78" t="s">
        <v>17722</v>
      </c>
      <c r="BL222" s="78" t="n">
        <v>71734107</v>
      </c>
      <c r="BM222" s="78" t="s">
        <v>5834</v>
      </c>
      <c r="BN222" s="78" t="s">
        <v>17912</v>
      </c>
      <c r="BO222" s="78" t="s">
        <v>16502</v>
      </c>
    </row>
    <row r="223" customFormat="false" ht="15" hidden="true" customHeight="false" outlineLevel="0" collapsed="false">
      <c r="A223" s="82" t="n">
        <v>45291</v>
      </c>
      <c r="B223" s="78" t="s">
        <v>16497</v>
      </c>
      <c r="C223" s="78" t="s">
        <v>17734</v>
      </c>
      <c r="D223" s="78" t="s">
        <v>17788</v>
      </c>
      <c r="E223" s="78" t="s">
        <v>1305</v>
      </c>
      <c r="F223" s="78" t="s">
        <v>17710</v>
      </c>
      <c r="G223" s="78" t="s">
        <v>17711</v>
      </c>
      <c r="H223" s="78" t="s">
        <v>17725</v>
      </c>
      <c r="I223" s="78" t="s">
        <v>17789</v>
      </c>
      <c r="J223" s="78" t="s">
        <v>16498</v>
      </c>
      <c r="K223" s="78" t="n">
        <v>115498279</v>
      </c>
      <c r="L223" s="78" t="s">
        <v>13498</v>
      </c>
      <c r="M223" s="78" t="s">
        <v>619</v>
      </c>
      <c r="N223" s="78" t="s">
        <v>17734</v>
      </c>
      <c r="Q223" s="78" t="n">
        <v>0</v>
      </c>
      <c r="U223" s="78" t="s">
        <v>13498</v>
      </c>
      <c r="V223" s="78" t="s">
        <v>18280</v>
      </c>
      <c r="W223" s="78" t="s">
        <v>4084</v>
      </c>
      <c r="X223" s="78" t="s">
        <v>17936</v>
      </c>
      <c r="Y223" s="78" t="s">
        <v>18276</v>
      </c>
      <c r="Z223" s="78" t="s">
        <v>17794</v>
      </c>
      <c r="AA223" s="78" t="s">
        <v>17795</v>
      </c>
      <c r="AE223" s="78" t="s">
        <v>13502</v>
      </c>
      <c r="AG223" s="78" t="s">
        <v>17817</v>
      </c>
      <c r="AL223" s="78" t="s">
        <v>17718</v>
      </c>
      <c r="AM223" s="78" t="s">
        <v>17718</v>
      </c>
      <c r="AP223" s="78" t="s">
        <v>17719</v>
      </c>
      <c r="AQ223" s="78" t="n">
        <v>18060</v>
      </c>
      <c r="AR223" s="78" t="n">
        <v>1</v>
      </c>
      <c r="AS223" s="78" t="n">
        <v>40.32</v>
      </c>
      <c r="AT223" s="78" t="n">
        <v>1</v>
      </c>
      <c r="AV223" s="78" t="n">
        <v>8.08</v>
      </c>
      <c r="AY223" s="78" t="n">
        <v>502169.67</v>
      </c>
      <c r="AZ223" s="78" t="n">
        <v>0</v>
      </c>
      <c r="BA223" s="78" t="n">
        <v>226009.53</v>
      </c>
      <c r="BB223" s="78" t="n">
        <v>0</v>
      </c>
      <c r="BC223" s="78" t="n">
        <v>728179.2</v>
      </c>
      <c r="BD223" s="78" t="n">
        <v>0</v>
      </c>
      <c r="BE223" s="78" t="s">
        <v>17798</v>
      </c>
      <c r="BJ223" s="78" t="s">
        <v>17721</v>
      </c>
      <c r="BK223" s="78" t="s">
        <v>17722</v>
      </c>
      <c r="BL223" s="78" t="s">
        <v>277</v>
      </c>
      <c r="BM223" s="78" t="s">
        <v>13499</v>
      </c>
      <c r="BN223" s="78" t="s">
        <v>18281</v>
      </c>
      <c r="BO223" s="78" t="s">
        <v>16502</v>
      </c>
    </row>
    <row r="224" customFormat="false" ht="15" hidden="true" customHeight="false" outlineLevel="0" collapsed="false">
      <c r="A224" s="82" t="n">
        <v>45291</v>
      </c>
      <c r="B224" s="78" t="s">
        <v>16497</v>
      </c>
      <c r="C224" s="78" t="s">
        <v>17734</v>
      </c>
      <c r="D224" s="78" t="s">
        <v>6413</v>
      </c>
      <c r="E224" s="78" t="s">
        <v>6391</v>
      </c>
      <c r="F224" s="78" t="s">
        <v>17756</v>
      </c>
      <c r="G224" s="78" t="s">
        <v>17757</v>
      </c>
      <c r="H224" s="78" t="s">
        <v>17729</v>
      </c>
      <c r="I224" s="78" t="s">
        <v>17952</v>
      </c>
      <c r="J224" s="78" t="s">
        <v>17363</v>
      </c>
      <c r="K224" s="78" t="n">
        <v>157825933</v>
      </c>
      <c r="L224" s="78" t="s">
        <v>17133</v>
      </c>
      <c r="M224" s="78" t="s">
        <v>10853</v>
      </c>
      <c r="N224" s="78" t="s">
        <v>17734</v>
      </c>
      <c r="Q224" s="78" t="n">
        <v>0</v>
      </c>
      <c r="U224" s="78" t="s">
        <v>18282</v>
      </c>
      <c r="V224" s="78" t="s">
        <v>18283</v>
      </c>
      <c r="W224" s="78" t="s">
        <v>10860</v>
      </c>
      <c r="X224" s="78" t="s">
        <v>17910</v>
      </c>
      <c r="Y224" s="78" t="s">
        <v>17911</v>
      </c>
      <c r="Z224" s="78" t="s">
        <v>17794</v>
      </c>
      <c r="AA224" s="78" t="s">
        <v>17795</v>
      </c>
      <c r="AB224" s="78" t="s">
        <v>17954</v>
      </c>
      <c r="AL224" s="78" t="s">
        <v>17718</v>
      </c>
      <c r="AM224" s="78" t="s">
        <v>17718</v>
      </c>
      <c r="AP224" s="78" t="s">
        <v>17719</v>
      </c>
      <c r="AQ224" s="78" t="n">
        <v>164018</v>
      </c>
      <c r="AR224" s="78" t="n">
        <v>1</v>
      </c>
      <c r="AS224" s="78" t="n">
        <v>38.5</v>
      </c>
      <c r="AT224" s="78" t="n">
        <v>1</v>
      </c>
      <c r="AV224" s="78" t="n">
        <v>8.08</v>
      </c>
      <c r="AY224" s="78" t="n">
        <v>6314693</v>
      </c>
      <c r="AZ224" s="78" t="n">
        <v>0</v>
      </c>
      <c r="BA224" s="78" t="n">
        <v>0</v>
      </c>
      <c r="BB224" s="78" t="n">
        <v>0</v>
      </c>
      <c r="BC224" s="78" t="n">
        <v>6314693</v>
      </c>
      <c r="BD224" s="78" t="n">
        <v>0</v>
      </c>
      <c r="BE224" s="78" t="s">
        <v>17955</v>
      </c>
      <c r="BJ224" s="78" t="s">
        <v>17721</v>
      </c>
      <c r="BK224" s="78" t="s">
        <v>17722</v>
      </c>
      <c r="BO224" s="78" t="s">
        <v>16502</v>
      </c>
    </row>
    <row r="225" customFormat="false" ht="15" hidden="true" customHeight="false" outlineLevel="0" collapsed="false">
      <c r="A225" s="82" t="n">
        <v>45291</v>
      </c>
      <c r="B225" s="78" t="s">
        <v>16497</v>
      </c>
      <c r="C225" s="78" t="s">
        <v>17734</v>
      </c>
      <c r="D225" s="78" t="s">
        <v>17788</v>
      </c>
      <c r="E225" s="78" t="s">
        <v>1305</v>
      </c>
      <c r="F225" s="78" t="s">
        <v>17710</v>
      </c>
      <c r="G225" s="78" t="s">
        <v>17711</v>
      </c>
      <c r="H225" s="78" t="s">
        <v>17725</v>
      </c>
      <c r="I225" s="78" t="s">
        <v>17789</v>
      </c>
      <c r="J225" s="78" t="s">
        <v>16498</v>
      </c>
      <c r="K225" s="78" t="n">
        <v>67585909</v>
      </c>
      <c r="L225" s="78" t="s">
        <v>15282</v>
      </c>
      <c r="M225" s="78" t="s">
        <v>669</v>
      </c>
      <c r="N225" s="78" t="s">
        <v>17734</v>
      </c>
      <c r="Q225" s="78" t="n">
        <v>0</v>
      </c>
      <c r="U225" s="78" t="s">
        <v>18284</v>
      </c>
      <c r="V225" s="78" t="s">
        <v>18285</v>
      </c>
      <c r="W225" s="78" t="s">
        <v>4084</v>
      </c>
      <c r="X225" s="78" t="s">
        <v>18033</v>
      </c>
      <c r="Y225" s="78" t="s">
        <v>18052</v>
      </c>
      <c r="Z225" s="78" t="s">
        <v>17794</v>
      </c>
      <c r="AA225" s="78" t="s">
        <v>17795</v>
      </c>
      <c r="AE225" s="78" t="s">
        <v>15285</v>
      </c>
      <c r="AG225" s="78" t="s">
        <v>17811</v>
      </c>
      <c r="AL225" s="78" t="s">
        <v>17718</v>
      </c>
      <c r="AM225" s="78" t="s">
        <v>17718</v>
      </c>
      <c r="AP225" s="78" t="s">
        <v>17719</v>
      </c>
      <c r="AQ225" s="78" t="n">
        <v>449600</v>
      </c>
      <c r="AR225" s="78" t="n">
        <v>1</v>
      </c>
      <c r="AS225" s="78" t="n">
        <v>16.24</v>
      </c>
      <c r="AT225" s="78" t="n">
        <v>1</v>
      </c>
      <c r="AV225" s="78" t="n">
        <v>8.08</v>
      </c>
      <c r="AY225" s="78" t="n">
        <v>6221161.33</v>
      </c>
      <c r="AZ225" s="78" t="n">
        <v>0</v>
      </c>
      <c r="BA225" s="78" t="n">
        <v>1080342.67</v>
      </c>
      <c r="BB225" s="78" t="n">
        <v>17590.2</v>
      </c>
      <c r="BC225" s="78" t="n">
        <v>7301504</v>
      </c>
      <c r="BD225" s="78" t="n">
        <v>0</v>
      </c>
      <c r="BE225" s="78" t="s">
        <v>17798</v>
      </c>
      <c r="BJ225" s="78" t="s">
        <v>17721</v>
      </c>
      <c r="BK225" s="78" t="s">
        <v>17722</v>
      </c>
      <c r="BL225" s="78" t="n">
        <v>918090101</v>
      </c>
      <c r="BM225" s="78" t="s">
        <v>15283</v>
      </c>
      <c r="BN225" s="78" t="s">
        <v>18286</v>
      </c>
      <c r="BO225" s="78" t="s">
        <v>16502</v>
      </c>
    </row>
    <row r="226" customFormat="false" ht="15" hidden="true" customHeight="false" outlineLevel="0" collapsed="false">
      <c r="A226" s="82" t="n">
        <v>45291</v>
      </c>
      <c r="B226" s="78" t="s">
        <v>16497</v>
      </c>
      <c r="C226" s="78" t="s">
        <v>17734</v>
      </c>
      <c r="D226" s="78" t="s">
        <v>6413</v>
      </c>
      <c r="E226" s="78" t="s">
        <v>6391</v>
      </c>
      <c r="F226" s="78" t="s">
        <v>17756</v>
      </c>
      <c r="G226" s="78" t="s">
        <v>17757</v>
      </c>
      <c r="H226" s="78" t="s">
        <v>17725</v>
      </c>
      <c r="I226" s="78" t="s">
        <v>17952</v>
      </c>
      <c r="J226" s="78" t="s">
        <v>17363</v>
      </c>
      <c r="K226" s="78" t="n">
        <v>157825933</v>
      </c>
      <c r="L226" s="78" t="s">
        <v>17133</v>
      </c>
      <c r="M226" s="78" t="s">
        <v>10853</v>
      </c>
      <c r="N226" s="78" t="s">
        <v>17734</v>
      </c>
      <c r="Q226" s="78" t="n">
        <v>0</v>
      </c>
      <c r="U226" s="78" t="s">
        <v>18282</v>
      </c>
      <c r="V226" s="78" t="s">
        <v>18283</v>
      </c>
      <c r="W226" s="78" t="s">
        <v>10860</v>
      </c>
      <c r="X226" s="78" t="s">
        <v>17910</v>
      </c>
      <c r="Y226" s="78" t="s">
        <v>17911</v>
      </c>
      <c r="Z226" s="78" t="s">
        <v>17794</v>
      </c>
      <c r="AA226" s="78" t="s">
        <v>17795</v>
      </c>
      <c r="AB226" s="78" t="s">
        <v>17954</v>
      </c>
      <c r="AL226" s="78" t="s">
        <v>17718</v>
      </c>
      <c r="AM226" s="78" t="s">
        <v>17718</v>
      </c>
      <c r="AP226" s="78" t="s">
        <v>17719</v>
      </c>
      <c r="AQ226" s="78" t="n">
        <v>9408</v>
      </c>
      <c r="AR226" s="78" t="n">
        <v>1</v>
      </c>
      <c r="AS226" s="78" t="n">
        <v>38.5</v>
      </c>
      <c r="AT226" s="78" t="n">
        <v>1</v>
      </c>
      <c r="AV226" s="78" t="n">
        <v>8.08</v>
      </c>
      <c r="AY226" s="78" t="n">
        <v>362208</v>
      </c>
      <c r="AZ226" s="78" t="n">
        <v>0</v>
      </c>
      <c r="BA226" s="78" t="n">
        <v>0</v>
      </c>
      <c r="BB226" s="78" t="n">
        <v>0</v>
      </c>
      <c r="BC226" s="78" t="n">
        <v>362208</v>
      </c>
      <c r="BD226" s="78" t="n">
        <v>0</v>
      </c>
      <c r="BE226" s="78" t="s">
        <v>17955</v>
      </c>
      <c r="BJ226" s="78" t="s">
        <v>17721</v>
      </c>
      <c r="BK226" s="78" t="s">
        <v>17722</v>
      </c>
      <c r="BO226" s="78" t="s">
        <v>16502</v>
      </c>
    </row>
    <row r="227" customFormat="false" ht="15" hidden="true" customHeight="false" outlineLevel="0" collapsed="false">
      <c r="A227" s="82" t="n">
        <v>45291</v>
      </c>
      <c r="B227" s="78" t="s">
        <v>16497</v>
      </c>
      <c r="C227" s="78" t="s">
        <v>17734</v>
      </c>
      <c r="D227" s="78" t="s">
        <v>17788</v>
      </c>
      <c r="E227" s="78" t="s">
        <v>1305</v>
      </c>
      <c r="F227" s="78" t="s">
        <v>17710</v>
      </c>
      <c r="G227" s="78" t="s">
        <v>17711</v>
      </c>
      <c r="H227" s="78" t="s">
        <v>17725</v>
      </c>
      <c r="I227" s="78" t="s">
        <v>17789</v>
      </c>
      <c r="J227" s="78" t="s">
        <v>16498</v>
      </c>
      <c r="K227" s="78" t="n">
        <v>68446692</v>
      </c>
      <c r="L227" s="78" t="s">
        <v>7163</v>
      </c>
      <c r="M227" s="78" t="s">
        <v>653</v>
      </c>
      <c r="N227" s="78" t="s">
        <v>17734</v>
      </c>
      <c r="Q227" s="78" t="n">
        <v>0</v>
      </c>
      <c r="U227" s="78" t="s">
        <v>7163</v>
      </c>
      <c r="V227" s="78" t="s">
        <v>653</v>
      </c>
      <c r="W227" s="78" t="s">
        <v>4084</v>
      </c>
      <c r="Z227" s="78" t="s">
        <v>18287</v>
      </c>
      <c r="AE227" s="78" t="s">
        <v>7166</v>
      </c>
      <c r="AG227" s="78" t="s">
        <v>17811</v>
      </c>
      <c r="AL227" s="78" t="s">
        <v>17718</v>
      </c>
      <c r="AM227" s="78" t="s">
        <v>17718</v>
      </c>
      <c r="AP227" s="78" t="s">
        <v>17719</v>
      </c>
      <c r="AQ227" s="78" t="n">
        <v>163</v>
      </c>
      <c r="AR227" s="78" t="n">
        <v>1</v>
      </c>
      <c r="AS227" s="78" t="n">
        <v>299.45</v>
      </c>
      <c r="AT227" s="78" t="n">
        <v>1</v>
      </c>
      <c r="AV227" s="78" t="n">
        <v>8.08</v>
      </c>
      <c r="AY227" s="78" t="n">
        <v>48685.08</v>
      </c>
      <c r="AZ227" s="78" t="n">
        <v>0</v>
      </c>
      <c r="BA227" s="78" t="n">
        <v>125.27</v>
      </c>
      <c r="BB227" s="78" t="n">
        <v>0</v>
      </c>
      <c r="BC227" s="78" t="n">
        <v>48810.35</v>
      </c>
      <c r="BD227" s="78" t="n">
        <v>0</v>
      </c>
      <c r="BE227" s="78" t="s">
        <v>17798</v>
      </c>
      <c r="BJ227" s="78" t="s">
        <v>17721</v>
      </c>
      <c r="BK227" s="78" t="s">
        <v>17722</v>
      </c>
      <c r="BL227" s="78" t="n">
        <v>125523100</v>
      </c>
      <c r="BM227" s="78" t="s">
        <v>7164</v>
      </c>
      <c r="BN227" s="78" t="s">
        <v>16695</v>
      </c>
      <c r="BO227" s="78" t="s">
        <v>16502</v>
      </c>
    </row>
    <row r="228" customFormat="false" ht="15" hidden="true" customHeight="false" outlineLevel="0" collapsed="false">
      <c r="A228" s="82" t="n">
        <v>45291</v>
      </c>
      <c r="B228" s="78" t="s">
        <v>16497</v>
      </c>
      <c r="C228" s="78" t="s">
        <v>17734</v>
      </c>
      <c r="D228" s="78" t="s">
        <v>17886</v>
      </c>
      <c r="E228" s="78" t="s">
        <v>1305</v>
      </c>
      <c r="F228" s="78" t="s">
        <v>17710</v>
      </c>
      <c r="G228" s="78" t="s">
        <v>17711</v>
      </c>
      <c r="H228" s="78" t="s">
        <v>17725</v>
      </c>
      <c r="I228" s="78" t="s">
        <v>17789</v>
      </c>
      <c r="J228" s="78" t="s">
        <v>17887</v>
      </c>
      <c r="K228" s="78" t="n">
        <v>21759883</v>
      </c>
      <c r="L228" s="78" t="s">
        <v>8672</v>
      </c>
      <c r="M228" s="78" t="s">
        <v>18288</v>
      </c>
      <c r="N228" s="78" t="s">
        <v>17734</v>
      </c>
      <c r="Q228" s="78" t="n">
        <v>0</v>
      </c>
      <c r="U228" s="78" t="s">
        <v>17889</v>
      </c>
      <c r="V228" s="78" t="s">
        <v>17890</v>
      </c>
      <c r="W228" s="78" t="s">
        <v>4084</v>
      </c>
      <c r="X228" s="78" t="s">
        <v>17891</v>
      </c>
      <c r="Y228" s="78" t="s">
        <v>17892</v>
      </c>
      <c r="Z228" s="78" t="s">
        <v>17802</v>
      </c>
      <c r="AA228" s="78" t="s">
        <v>17802</v>
      </c>
      <c r="AB228" s="78" t="s">
        <v>17893</v>
      </c>
      <c r="AE228" s="78" t="s">
        <v>18289</v>
      </c>
      <c r="AG228" s="78" t="s">
        <v>17894</v>
      </c>
      <c r="AI228" s="82" t="n">
        <v>2958101</v>
      </c>
      <c r="AL228" s="78" t="s">
        <v>17718</v>
      </c>
      <c r="AM228" s="78" t="s">
        <v>17718</v>
      </c>
      <c r="AP228" s="78" t="s">
        <v>17719</v>
      </c>
      <c r="AQ228" s="78" t="n">
        <v>82600</v>
      </c>
      <c r="AR228" s="78" t="n">
        <v>1</v>
      </c>
      <c r="AS228" s="78" t="n">
        <v>2.29</v>
      </c>
      <c r="AT228" s="78" t="n">
        <v>1</v>
      </c>
      <c r="AV228" s="78" t="n">
        <v>8.08</v>
      </c>
      <c r="AY228" s="78" t="n">
        <v>142072</v>
      </c>
      <c r="AZ228" s="78" t="n">
        <v>0</v>
      </c>
      <c r="BA228" s="78" t="n">
        <v>47082</v>
      </c>
      <c r="BB228" s="78" t="n">
        <v>0</v>
      </c>
      <c r="BC228" s="78" t="n">
        <v>189154</v>
      </c>
      <c r="BD228" s="78" t="n">
        <v>0</v>
      </c>
      <c r="BE228" s="78" t="s">
        <v>17874</v>
      </c>
      <c r="BJ228" s="78" t="s">
        <v>17721</v>
      </c>
      <c r="BK228" s="78" t="s">
        <v>17722</v>
      </c>
      <c r="BL228" s="78" t="n">
        <v>313400673</v>
      </c>
      <c r="BM228" s="78" t="s">
        <v>8673</v>
      </c>
      <c r="BN228" s="78" t="s">
        <v>18290</v>
      </c>
      <c r="BO228" s="78" t="s">
        <v>16502</v>
      </c>
    </row>
    <row r="229" customFormat="false" ht="15" hidden="true" customHeight="false" outlineLevel="0" collapsed="false">
      <c r="A229" s="82" t="n">
        <v>45291</v>
      </c>
      <c r="B229" s="78" t="s">
        <v>16497</v>
      </c>
      <c r="C229" s="78" t="s">
        <v>17734</v>
      </c>
      <c r="D229" s="78" t="s">
        <v>17886</v>
      </c>
      <c r="E229" s="78" t="s">
        <v>1305</v>
      </c>
      <c r="F229" s="78" t="s">
        <v>17710</v>
      </c>
      <c r="G229" s="78" t="s">
        <v>17711</v>
      </c>
      <c r="H229" s="78" t="s">
        <v>17725</v>
      </c>
      <c r="I229" s="78" t="s">
        <v>17789</v>
      </c>
      <c r="J229" s="78" t="s">
        <v>17887</v>
      </c>
      <c r="K229" s="78" t="n">
        <v>25350853</v>
      </c>
      <c r="L229" s="78" t="s">
        <v>8638</v>
      </c>
      <c r="M229" s="78" t="s">
        <v>18291</v>
      </c>
      <c r="N229" s="78" t="s">
        <v>17734</v>
      </c>
      <c r="Q229" s="78" t="n">
        <v>0</v>
      </c>
      <c r="U229" s="78" t="s">
        <v>17889</v>
      </c>
      <c r="V229" s="78" t="s">
        <v>17890</v>
      </c>
      <c r="W229" s="78" t="s">
        <v>4084</v>
      </c>
      <c r="X229" s="78" t="s">
        <v>17891</v>
      </c>
      <c r="Y229" s="78" t="s">
        <v>17892</v>
      </c>
      <c r="Z229" s="78" t="s">
        <v>17802</v>
      </c>
      <c r="AA229" s="78" t="s">
        <v>17802</v>
      </c>
      <c r="AB229" s="78" t="s">
        <v>18292</v>
      </c>
      <c r="AE229" s="78" t="s">
        <v>18293</v>
      </c>
      <c r="AG229" s="78" t="s">
        <v>17894</v>
      </c>
      <c r="AI229" s="82" t="n">
        <v>2958101</v>
      </c>
      <c r="AL229" s="78" t="s">
        <v>17718</v>
      </c>
      <c r="AM229" s="78" t="s">
        <v>17718</v>
      </c>
      <c r="AP229" s="78" t="s">
        <v>17719</v>
      </c>
      <c r="AQ229" s="78" t="n">
        <v>686396</v>
      </c>
      <c r="AR229" s="78" t="n">
        <v>1</v>
      </c>
      <c r="AS229" s="78" t="n">
        <v>2.345</v>
      </c>
      <c r="AT229" s="78" t="n">
        <v>1</v>
      </c>
      <c r="AV229" s="78" t="n">
        <v>8.08</v>
      </c>
      <c r="AY229" s="78" t="n">
        <v>1189961.76</v>
      </c>
      <c r="AZ229" s="78" t="n">
        <v>0</v>
      </c>
      <c r="BA229" s="78" t="n">
        <v>419636.86</v>
      </c>
      <c r="BB229" s="78" t="n">
        <v>0</v>
      </c>
      <c r="BC229" s="78" t="n">
        <v>1609598.62</v>
      </c>
      <c r="BD229" s="78" t="n">
        <v>0</v>
      </c>
      <c r="BE229" s="78" t="s">
        <v>17874</v>
      </c>
      <c r="BJ229" s="78" t="s">
        <v>17721</v>
      </c>
      <c r="BK229" s="78" t="s">
        <v>17722</v>
      </c>
      <c r="BL229" s="78" t="n">
        <v>313400665</v>
      </c>
      <c r="BM229" s="78" t="s">
        <v>8639</v>
      </c>
      <c r="BN229" s="78" t="s">
        <v>18294</v>
      </c>
      <c r="BO229" s="78" t="s">
        <v>16502</v>
      </c>
    </row>
    <row r="230" customFormat="false" ht="15" hidden="true" customHeight="false" outlineLevel="0" collapsed="false">
      <c r="A230" s="82" t="n">
        <v>45291</v>
      </c>
      <c r="B230" s="78" t="s">
        <v>16497</v>
      </c>
      <c r="C230" s="78" t="s">
        <v>17734</v>
      </c>
      <c r="D230" s="78" t="s">
        <v>17788</v>
      </c>
      <c r="E230" s="78" t="s">
        <v>1305</v>
      </c>
      <c r="F230" s="78" t="s">
        <v>17710</v>
      </c>
      <c r="G230" s="78" t="s">
        <v>17711</v>
      </c>
      <c r="H230" s="78" t="s">
        <v>17725</v>
      </c>
      <c r="I230" s="78" t="s">
        <v>17789</v>
      </c>
      <c r="J230" s="78" t="s">
        <v>16498</v>
      </c>
      <c r="K230" s="78" t="n">
        <v>21002905</v>
      </c>
      <c r="L230" s="78" t="s">
        <v>5196</v>
      </c>
      <c r="M230" s="78" t="s">
        <v>379</v>
      </c>
      <c r="N230" s="78" t="s">
        <v>17734</v>
      </c>
      <c r="Q230" s="78" t="n">
        <v>0</v>
      </c>
      <c r="U230" s="78" t="s">
        <v>5196</v>
      </c>
      <c r="V230" s="78" t="s">
        <v>18295</v>
      </c>
      <c r="W230" s="78" t="s">
        <v>4084</v>
      </c>
      <c r="X230" s="78" t="s">
        <v>18047</v>
      </c>
      <c r="Y230" s="78" t="s">
        <v>18048</v>
      </c>
      <c r="Z230" s="78" t="s">
        <v>17809</v>
      </c>
      <c r="AA230" s="78" t="s">
        <v>17809</v>
      </c>
      <c r="AE230" s="78" t="s">
        <v>5200</v>
      </c>
      <c r="AG230" s="78" t="s">
        <v>17797</v>
      </c>
      <c r="AL230" s="78" t="s">
        <v>17718</v>
      </c>
      <c r="AM230" s="78" t="s">
        <v>17718</v>
      </c>
      <c r="AP230" s="78" t="s">
        <v>17719</v>
      </c>
      <c r="AQ230" s="78" t="n">
        <v>141100</v>
      </c>
      <c r="AR230" s="78" t="n">
        <v>1</v>
      </c>
      <c r="AS230" s="78" t="n">
        <v>33.27</v>
      </c>
      <c r="AT230" s="78" t="n">
        <v>1</v>
      </c>
      <c r="AV230" s="78" t="n">
        <v>8.08</v>
      </c>
      <c r="AY230" s="78" t="n">
        <v>4211927.49</v>
      </c>
      <c r="AZ230" s="78" t="n">
        <v>0</v>
      </c>
      <c r="BA230" s="78" t="n">
        <v>482469.51</v>
      </c>
      <c r="BB230" s="78" t="n">
        <v>0</v>
      </c>
      <c r="BC230" s="78" t="n">
        <v>4694397</v>
      </c>
      <c r="BD230" s="78" t="n">
        <v>0</v>
      </c>
      <c r="BE230" s="78" t="s">
        <v>17798</v>
      </c>
      <c r="BJ230" s="78" t="s">
        <v>17721</v>
      </c>
      <c r="BK230" s="78" t="s">
        <v>17722</v>
      </c>
      <c r="BL230" s="78" t="n">
        <v>31652100</v>
      </c>
      <c r="BM230" s="78" t="s">
        <v>5197</v>
      </c>
      <c r="BN230" s="78" t="s">
        <v>18296</v>
      </c>
      <c r="BO230" s="78" t="s">
        <v>16502</v>
      </c>
    </row>
    <row r="231" customFormat="false" ht="15" hidden="true" customHeight="false" outlineLevel="0" collapsed="false">
      <c r="A231" s="82" t="n">
        <v>45291</v>
      </c>
      <c r="B231" s="78" t="s">
        <v>16497</v>
      </c>
      <c r="C231" s="78" t="s">
        <v>17734</v>
      </c>
      <c r="D231" s="78" t="s">
        <v>17788</v>
      </c>
      <c r="E231" s="78" t="s">
        <v>1305</v>
      </c>
      <c r="F231" s="78" t="s">
        <v>17710</v>
      </c>
      <c r="G231" s="78" t="s">
        <v>17711</v>
      </c>
      <c r="H231" s="78" t="s">
        <v>17725</v>
      </c>
      <c r="I231" s="78" t="s">
        <v>17789</v>
      </c>
      <c r="J231" s="78" t="s">
        <v>16498</v>
      </c>
      <c r="K231" s="78" t="n">
        <v>21003282</v>
      </c>
      <c r="L231" s="78" t="s">
        <v>7593</v>
      </c>
      <c r="M231" s="78" t="s">
        <v>453</v>
      </c>
      <c r="N231" s="78" t="s">
        <v>17734</v>
      </c>
      <c r="Q231" s="78" t="n">
        <v>0</v>
      </c>
      <c r="U231" s="78" t="s">
        <v>7593</v>
      </c>
      <c r="V231" s="78" t="s">
        <v>18297</v>
      </c>
      <c r="W231" s="78" t="s">
        <v>4084</v>
      </c>
      <c r="X231" s="78" t="s">
        <v>17976</v>
      </c>
      <c r="Y231" s="78" t="s">
        <v>17977</v>
      </c>
      <c r="Z231" s="78" t="s">
        <v>17794</v>
      </c>
      <c r="AA231" s="78" t="s">
        <v>17795</v>
      </c>
      <c r="AE231" s="78" t="s">
        <v>7597</v>
      </c>
      <c r="AG231" s="78" t="s">
        <v>17797</v>
      </c>
      <c r="AL231" s="78" t="s">
        <v>17718</v>
      </c>
      <c r="AM231" s="78" t="s">
        <v>17718</v>
      </c>
      <c r="AP231" s="78" t="s">
        <v>17719</v>
      </c>
      <c r="AQ231" s="78" t="n">
        <v>56300</v>
      </c>
      <c r="AR231" s="78" t="n">
        <v>1</v>
      </c>
      <c r="AS231" s="78" t="n">
        <v>83.49</v>
      </c>
      <c r="AT231" s="78" t="n">
        <v>1</v>
      </c>
      <c r="AV231" s="78" t="n">
        <v>8.08</v>
      </c>
      <c r="AY231" s="78" t="n">
        <v>2214646.98</v>
      </c>
      <c r="AZ231" s="78" t="n">
        <v>0</v>
      </c>
      <c r="BA231" s="78" t="n">
        <v>2485840.02</v>
      </c>
      <c r="BB231" s="78" t="n">
        <v>0</v>
      </c>
      <c r="BC231" s="78" t="n">
        <v>4700487</v>
      </c>
      <c r="BD231" s="78" t="n">
        <v>0</v>
      </c>
      <c r="BE231" s="78" t="s">
        <v>17798</v>
      </c>
      <c r="BJ231" s="78" t="s">
        <v>17721</v>
      </c>
      <c r="BK231" s="78" t="s">
        <v>17722</v>
      </c>
      <c r="BL231" s="78" t="s">
        <v>109</v>
      </c>
      <c r="BM231" s="78" t="s">
        <v>7594</v>
      </c>
      <c r="BN231" s="78" t="s">
        <v>16781</v>
      </c>
      <c r="BO231" s="78" t="s">
        <v>16502</v>
      </c>
    </row>
    <row r="232" customFormat="false" ht="15" hidden="true" customHeight="false" outlineLevel="0" collapsed="false">
      <c r="A232" s="82" t="n">
        <v>45291</v>
      </c>
      <c r="B232" s="78" t="s">
        <v>16497</v>
      </c>
      <c r="C232" s="78" t="s">
        <v>17734</v>
      </c>
      <c r="D232" s="78" t="s">
        <v>17788</v>
      </c>
      <c r="E232" s="78" t="s">
        <v>4075</v>
      </c>
      <c r="F232" s="78" t="s">
        <v>17724</v>
      </c>
      <c r="G232" s="78" t="s">
        <v>17711</v>
      </c>
      <c r="H232" s="78" t="s">
        <v>17725</v>
      </c>
      <c r="I232" s="78" t="s">
        <v>17789</v>
      </c>
      <c r="J232" s="78" t="s">
        <v>16498</v>
      </c>
      <c r="K232" s="78" t="n">
        <v>151073024</v>
      </c>
      <c r="L232" s="78" t="s">
        <v>10509</v>
      </c>
      <c r="M232" s="78" t="s">
        <v>530</v>
      </c>
      <c r="N232" s="78" t="s">
        <v>17734</v>
      </c>
      <c r="Q232" s="78" t="n">
        <v>0</v>
      </c>
      <c r="U232" s="78" t="s">
        <v>10509</v>
      </c>
      <c r="V232" s="78" t="s">
        <v>18298</v>
      </c>
      <c r="W232" s="78" t="s">
        <v>4084</v>
      </c>
      <c r="X232" s="78" t="s">
        <v>18299</v>
      </c>
      <c r="Y232" s="78" t="s">
        <v>18300</v>
      </c>
      <c r="Z232" s="78" t="s">
        <v>17794</v>
      </c>
      <c r="AA232" s="78" t="s">
        <v>17795</v>
      </c>
      <c r="AE232" s="78" t="s">
        <v>10513</v>
      </c>
      <c r="AG232" s="78" t="s">
        <v>17811</v>
      </c>
      <c r="AL232" s="78" t="s">
        <v>17718</v>
      </c>
      <c r="AM232" s="78" t="s">
        <v>17718</v>
      </c>
      <c r="AP232" s="78" t="s">
        <v>17719</v>
      </c>
      <c r="AQ232" s="78" t="n">
        <v>580850</v>
      </c>
      <c r="AR232" s="78" t="n">
        <v>1</v>
      </c>
      <c r="AS232" s="78" t="n">
        <v>21.53</v>
      </c>
      <c r="AT232" s="78" t="n">
        <v>1</v>
      </c>
      <c r="AV232" s="78" t="n">
        <v>8.08</v>
      </c>
      <c r="AY232" s="78" t="n">
        <v>12295677.45</v>
      </c>
      <c r="AZ232" s="78" t="n">
        <v>0</v>
      </c>
      <c r="BA232" s="78" t="n">
        <v>210023.05</v>
      </c>
      <c r="BB232" s="78" t="n">
        <v>0</v>
      </c>
      <c r="BC232" s="78" t="n">
        <v>12505700.5</v>
      </c>
      <c r="BD232" s="78" t="n">
        <v>0</v>
      </c>
      <c r="BE232" s="78" t="s">
        <v>17798</v>
      </c>
      <c r="BJ232" s="78" t="s">
        <v>17721</v>
      </c>
      <c r="BK232" s="78" t="s">
        <v>17722</v>
      </c>
      <c r="BL232" s="78" t="s">
        <v>188</v>
      </c>
      <c r="BM232" s="78" t="s">
        <v>10510</v>
      </c>
      <c r="BN232" s="78" t="s">
        <v>18301</v>
      </c>
      <c r="BO232" s="78" t="s">
        <v>16502</v>
      </c>
    </row>
    <row r="233" customFormat="false" ht="15" hidden="true" customHeight="false" outlineLevel="0" collapsed="false">
      <c r="A233" s="82" t="n">
        <v>45291</v>
      </c>
      <c r="B233" s="78" t="s">
        <v>16497</v>
      </c>
      <c r="C233" s="78" t="s">
        <v>17734</v>
      </c>
      <c r="D233" s="78" t="s">
        <v>17788</v>
      </c>
      <c r="E233" s="78" t="s">
        <v>1305</v>
      </c>
      <c r="F233" s="78" t="s">
        <v>17710</v>
      </c>
      <c r="G233" s="78" t="s">
        <v>17711</v>
      </c>
      <c r="H233" s="78" t="s">
        <v>17725</v>
      </c>
      <c r="I233" s="78" t="s">
        <v>17789</v>
      </c>
      <c r="J233" s="78" t="s">
        <v>16498</v>
      </c>
      <c r="K233" s="78" t="n">
        <v>23521818</v>
      </c>
      <c r="L233" s="78" t="s">
        <v>14238</v>
      </c>
      <c r="M233" s="78" t="s">
        <v>18302</v>
      </c>
      <c r="N233" s="78" t="s">
        <v>17734</v>
      </c>
      <c r="Q233" s="78" t="n">
        <v>0</v>
      </c>
      <c r="U233" s="78" t="s">
        <v>14238</v>
      </c>
      <c r="V233" s="78" t="s">
        <v>18303</v>
      </c>
      <c r="W233" s="78" t="s">
        <v>4084</v>
      </c>
      <c r="X233" s="78" t="s">
        <v>17900</v>
      </c>
      <c r="Y233" s="78" t="s">
        <v>17900</v>
      </c>
      <c r="Z233" s="78" t="s">
        <v>17816</v>
      </c>
      <c r="AA233" s="78" t="s">
        <v>17795</v>
      </c>
      <c r="AE233" s="78" t="s">
        <v>14242</v>
      </c>
      <c r="AG233" s="78" t="s">
        <v>17811</v>
      </c>
      <c r="AL233" s="78" t="s">
        <v>17718</v>
      </c>
      <c r="AM233" s="78" t="s">
        <v>17718</v>
      </c>
      <c r="AP233" s="78" t="s">
        <v>17719</v>
      </c>
      <c r="AQ233" s="78" t="n">
        <v>187420</v>
      </c>
      <c r="AR233" s="78" t="n">
        <v>1</v>
      </c>
      <c r="AS233" s="78" t="n">
        <v>16.39</v>
      </c>
      <c r="AT233" s="78" t="n">
        <v>1</v>
      </c>
      <c r="AV233" s="78" t="n">
        <v>8.08</v>
      </c>
      <c r="AY233" s="78" t="n">
        <v>2895003.39</v>
      </c>
      <c r="AZ233" s="78" t="n">
        <v>0</v>
      </c>
      <c r="BA233" s="78" t="n">
        <v>176810.41</v>
      </c>
      <c r="BB233" s="78" t="n">
        <v>0</v>
      </c>
      <c r="BC233" s="78" t="n">
        <v>3071813.8</v>
      </c>
      <c r="BD233" s="78" t="n">
        <v>0</v>
      </c>
      <c r="BE233" s="78" t="s">
        <v>17798</v>
      </c>
      <c r="BJ233" s="78" t="s">
        <v>17721</v>
      </c>
      <c r="BK233" s="78" t="s">
        <v>17722</v>
      </c>
      <c r="BL233" s="78" t="n">
        <v>848577102</v>
      </c>
      <c r="BM233" s="78" t="s">
        <v>14239</v>
      </c>
      <c r="BN233" s="78" t="s">
        <v>18304</v>
      </c>
      <c r="BO233" s="78" t="s">
        <v>16502</v>
      </c>
    </row>
    <row r="234" customFormat="false" ht="15" hidden="true" customHeight="false" outlineLevel="0" collapsed="false">
      <c r="A234" s="82" t="n">
        <v>45291</v>
      </c>
      <c r="B234" s="78" t="s">
        <v>16497</v>
      </c>
      <c r="C234" s="78" t="s">
        <v>17734</v>
      </c>
      <c r="D234" s="78" t="s">
        <v>17788</v>
      </c>
      <c r="E234" s="78" t="s">
        <v>1305</v>
      </c>
      <c r="F234" s="78" t="s">
        <v>17710</v>
      </c>
      <c r="G234" s="78" t="s">
        <v>17711</v>
      </c>
      <c r="H234" s="78" t="s">
        <v>17725</v>
      </c>
      <c r="I234" s="78" t="s">
        <v>17789</v>
      </c>
      <c r="J234" s="78" t="s">
        <v>16498</v>
      </c>
      <c r="K234" s="78" t="n">
        <v>119257968</v>
      </c>
      <c r="L234" s="78" t="s">
        <v>5232</v>
      </c>
      <c r="M234" s="78" t="s">
        <v>18305</v>
      </c>
      <c r="N234" s="78" t="s">
        <v>17734</v>
      </c>
      <c r="Q234" s="78" t="n">
        <v>0</v>
      </c>
      <c r="U234" s="78" t="s">
        <v>5232</v>
      </c>
      <c r="V234" s="78" t="s">
        <v>18306</v>
      </c>
      <c r="W234" s="78" t="s">
        <v>4084</v>
      </c>
      <c r="X234" s="78" t="s">
        <v>17831</v>
      </c>
      <c r="Y234" s="78" t="s">
        <v>18040</v>
      </c>
      <c r="Z234" s="78" t="s">
        <v>17809</v>
      </c>
      <c r="AA234" s="78" t="s">
        <v>17809</v>
      </c>
      <c r="AB234" s="78" t="s">
        <v>17810</v>
      </c>
      <c r="AE234" s="78" t="s">
        <v>5236</v>
      </c>
      <c r="AG234" s="78" t="s">
        <v>18004</v>
      </c>
      <c r="AL234" s="78" t="s">
        <v>17718</v>
      </c>
      <c r="AM234" s="78" t="s">
        <v>17718</v>
      </c>
      <c r="AP234" s="78" t="s">
        <v>17719</v>
      </c>
      <c r="AQ234" s="78" t="n">
        <v>172684</v>
      </c>
      <c r="AR234" s="78" t="n">
        <v>1</v>
      </c>
      <c r="AS234" s="78" t="n">
        <v>12.72</v>
      </c>
      <c r="AT234" s="78" t="n">
        <v>1</v>
      </c>
      <c r="AV234" s="78" t="n">
        <v>8.08</v>
      </c>
      <c r="AY234" s="78" t="n">
        <v>2180726.56</v>
      </c>
      <c r="AZ234" s="78" t="n">
        <v>0</v>
      </c>
      <c r="BA234" s="78" t="n">
        <v>15813.92</v>
      </c>
      <c r="BB234" s="78" t="n">
        <v>0</v>
      </c>
      <c r="BC234" s="78" t="n">
        <v>2196540.48</v>
      </c>
      <c r="BD234" s="78" t="n">
        <v>0</v>
      </c>
      <c r="BE234" s="78" t="s">
        <v>17798</v>
      </c>
      <c r="BJ234" s="78" t="s">
        <v>17721</v>
      </c>
      <c r="BK234" s="78" t="s">
        <v>17722</v>
      </c>
      <c r="BL234" s="78" t="s">
        <v>34</v>
      </c>
      <c r="BM234" s="78" t="s">
        <v>5233</v>
      </c>
      <c r="BN234" s="78" t="s">
        <v>18307</v>
      </c>
      <c r="BO234" s="78" t="s">
        <v>16502</v>
      </c>
    </row>
    <row r="235" customFormat="false" ht="15" hidden="true" customHeight="false" outlineLevel="0" collapsed="false">
      <c r="A235" s="82" t="n">
        <v>45291</v>
      </c>
      <c r="B235" s="78" t="s">
        <v>16497</v>
      </c>
      <c r="C235" s="78" t="s">
        <v>17734</v>
      </c>
      <c r="D235" s="78" t="s">
        <v>17886</v>
      </c>
      <c r="E235" s="78" t="s">
        <v>1305</v>
      </c>
      <c r="F235" s="78" t="s">
        <v>17710</v>
      </c>
      <c r="G235" s="78" t="s">
        <v>17711</v>
      </c>
      <c r="H235" s="78" t="s">
        <v>17725</v>
      </c>
      <c r="I235" s="78" t="s">
        <v>17789</v>
      </c>
      <c r="J235" s="78" t="s">
        <v>17887</v>
      </c>
      <c r="K235" s="78" t="n">
        <v>26311594</v>
      </c>
      <c r="L235" s="78" t="s">
        <v>8647</v>
      </c>
      <c r="M235" s="78" t="s">
        <v>18308</v>
      </c>
      <c r="N235" s="78" t="s">
        <v>17734</v>
      </c>
      <c r="Q235" s="78" t="n">
        <v>0</v>
      </c>
      <c r="U235" s="78" t="s">
        <v>17889</v>
      </c>
      <c r="V235" s="78" t="s">
        <v>17890</v>
      </c>
      <c r="W235" s="78" t="s">
        <v>4084</v>
      </c>
      <c r="X235" s="78" t="s">
        <v>17891</v>
      </c>
      <c r="Y235" s="78" t="s">
        <v>17892</v>
      </c>
      <c r="Z235" s="78" t="s">
        <v>17802</v>
      </c>
      <c r="AA235" s="78" t="s">
        <v>17802</v>
      </c>
      <c r="AB235" s="78" t="s">
        <v>17893</v>
      </c>
      <c r="AE235" s="78" t="s">
        <v>18309</v>
      </c>
      <c r="AG235" s="78" t="s">
        <v>17894</v>
      </c>
      <c r="AI235" s="82" t="n">
        <v>2958101</v>
      </c>
      <c r="AL235" s="78" t="s">
        <v>17718</v>
      </c>
      <c r="AM235" s="78" t="s">
        <v>17718</v>
      </c>
      <c r="AP235" s="78" t="s">
        <v>17719</v>
      </c>
      <c r="AQ235" s="78" t="n">
        <v>324717</v>
      </c>
      <c r="AR235" s="78" t="n">
        <v>1</v>
      </c>
      <c r="AS235" s="78" t="n">
        <v>2.62</v>
      </c>
      <c r="AT235" s="78" t="n">
        <v>1</v>
      </c>
      <c r="AV235" s="78" t="n">
        <v>8.08</v>
      </c>
      <c r="AY235" s="78" t="n">
        <v>612775.17</v>
      </c>
      <c r="AZ235" s="78" t="n">
        <v>0</v>
      </c>
      <c r="BA235" s="78" t="n">
        <v>237983.37</v>
      </c>
      <c r="BB235" s="78" t="n">
        <v>0</v>
      </c>
      <c r="BC235" s="78" t="n">
        <v>850758.54</v>
      </c>
      <c r="BD235" s="78" t="n">
        <v>0</v>
      </c>
      <c r="BE235" s="78" t="s">
        <v>17874</v>
      </c>
      <c r="BJ235" s="78" t="s">
        <v>17721</v>
      </c>
      <c r="BK235" s="78" t="s">
        <v>17722</v>
      </c>
      <c r="BL235" s="78" t="n">
        <v>313400657</v>
      </c>
      <c r="BM235" s="78" t="s">
        <v>8648</v>
      </c>
      <c r="BN235" s="78" t="s">
        <v>18310</v>
      </c>
      <c r="BO235" s="78" t="s">
        <v>16502</v>
      </c>
    </row>
    <row r="236" customFormat="false" ht="15" hidden="true" customHeight="false" outlineLevel="0" collapsed="false">
      <c r="A236" s="82" t="n">
        <v>45291</v>
      </c>
      <c r="B236" s="78" t="s">
        <v>16497</v>
      </c>
      <c r="C236" s="78" t="s">
        <v>17734</v>
      </c>
      <c r="D236" s="78" t="s">
        <v>17788</v>
      </c>
      <c r="E236" s="78" t="s">
        <v>1305</v>
      </c>
      <c r="F236" s="78" t="s">
        <v>17710</v>
      </c>
      <c r="G236" s="78" t="s">
        <v>17711</v>
      </c>
      <c r="H236" s="78" t="s">
        <v>17725</v>
      </c>
      <c r="I236" s="78" t="s">
        <v>17789</v>
      </c>
      <c r="J236" s="78" t="s">
        <v>16498</v>
      </c>
      <c r="K236" s="78" t="n">
        <v>113911286</v>
      </c>
      <c r="L236" s="78" t="s">
        <v>4894</v>
      </c>
      <c r="M236" s="78" t="s">
        <v>18311</v>
      </c>
      <c r="N236" s="78" t="s">
        <v>17734</v>
      </c>
      <c r="Q236" s="78" t="n">
        <v>0</v>
      </c>
      <c r="U236" s="78" t="s">
        <v>4894</v>
      </c>
      <c r="V236" s="78" t="s">
        <v>18312</v>
      </c>
      <c r="W236" s="78" t="s">
        <v>4084</v>
      </c>
      <c r="X236" s="78" t="s">
        <v>17870</v>
      </c>
      <c r="Y236" s="78" t="s">
        <v>17871</v>
      </c>
      <c r="Z236" s="78" t="s">
        <v>17872</v>
      </c>
      <c r="AA236" s="78" t="s">
        <v>16396</v>
      </c>
      <c r="AB236" s="78" t="s">
        <v>18313</v>
      </c>
      <c r="AE236" s="78" t="s">
        <v>4898</v>
      </c>
      <c r="AG236" s="78" t="s">
        <v>17811</v>
      </c>
      <c r="AL236" s="78" t="s">
        <v>17718</v>
      </c>
      <c r="AM236" s="78" t="s">
        <v>17718</v>
      </c>
      <c r="AP236" s="78" t="s">
        <v>17719</v>
      </c>
      <c r="AQ236" s="78" t="n">
        <v>353687</v>
      </c>
      <c r="AR236" s="78" t="n">
        <v>1</v>
      </c>
      <c r="AS236" s="78" t="n">
        <v>10.56</v>
      </c>
      <c r="AT236" s="78" t="n">
        <v>1</v>
      </c>
      <c r="AV236" s="78" t="n">
        <v>8.08</v>
      </c>
      <c r="AY236" s="78" t="n">
        <v>3690248.98</v>
      </c>
      <c r="AZ236" s="78" t="n">
        <v>0</v>
      </c>
      <c r="BA236" s="78" t="n">
        <v>44685.74</v>
      </c>
      <c r="BB236" s="78" t="n">
        <v>0</v>
      </c>
      <c r="BC236" s="78" t="n">
        <v>3734934.72</v>
      </c>
      <c r="BD236" s="78" t="n">
        <v>0</v>
      </c>
      <c r="BE236" s="78" t="s">
        <v>17798</v>
      </c>
      <c r="BJ236" s="78" t="s">
        <v>17721</v>
      </c>
      <c r="BK236" s="78" t="s">
        <v>17722</v>
      </c>
      <c r="BL236" s="78" t="s">
        <v>24</v>
      </c>
      <c r="BM236" s="78" t="s">
        <v>4895</v>
      </c>
      <c r="BN236" s="78" t="s">
        <v>18314</v>
      </c>
      <c r="BO236" s="78" t="s">
        <v>16502</v>
      </c>
    </row>
    <row r="237" customFormat="false" ht="15" hidden="true" customHeight="false" outlineLevel="0" collapsed="false">
      <c r="A237" s="82" t="n">
        <v>45291</v>
      </c>
      <c r="B237" s="78" t="s">
        <v>16497</v>
      </c>
      <c r="C237" s="78" t="s">
        <v>17734</v>
      </c>
      <c r="D237" s="78" t="s">
        <v>17788</v>
      </c>
      <c r="E237" s="78" t="s">
        <v>1305</v>
      </c>
      <c r="F237" s="78" t="s">
        <v>17710</v>
      </c>
      <c r="G237" s="78" t="s">
        <v>17711</v>
      </c>
      <c r="H237" s="78" t="s">
        <v>17725</v>
      </c>
      <c r="I237" s="78" t="s">
        <v>17789</v>
      </c>
      <c r="J237" s="78" t="s">
        <v>16498</v>
      </c>
      <c r="K237" s="78" t="n">
        <v>21003389</v>
      </c>
      <c r="L237" s="78" t="s">
        <v>8393</v>
      </c>
      <c r="M237" s="78" t="s">
        <v>476</v>
      </c>
      <c r="N237" s="78" t="s">
        <v>17734</v>
      </c>
      <c r="Q237" s="78" t="n">
        <v>0</v>
      </c>
      <c r="U237" s="78" t="s">
        <v>8393</v>
      </c>
      <c r="V237" s="78" t="s">
        <v>18315</v>
      </c>
      <c r="W237" s="78" t="s">
        <v>4084</v>
      </c>
      <c r="X237" s="78" t="s">
        <v>18316</v>
      </c>
      <c r="Y237" s="78" t="s">
        <v>18317</v>
      </c>
      <c r="Z237" s="78" t="s">
        <v>17802</v>
      </c>
      <c r="AA237" s="78" t="s">
        <v>17802</v>
      </c>
      <c r="AB237" s="78" t="s">
        <v>5116</v>
      </c>
      <c r="AE237" s="78" t="s">
        <v>8397</v>
      </c>
      <c r="AG237" s="78" t="s">
        <v>17797</v>
      </c>
      <c r="AL237" s="78" t="s">
        <v>17718</v>
      </c>
      <c r="AM237" s="78" t="s">
        <v>17718</v>
      </c>
      <c r="AP237" s="78" t="s">
        <v>17719</v>
      </c>
      <c r="AQ237" s="78" t="n">
        <v>102</v>
      </c>
      <c r="AR237" s="78" t="n">
        <v>1</v>
      </c>
      <c r="AS237" s="78" t="n">
        <v>805.39</v>
      </c>
      <c r="AT237" s="78" t="n">
        <v>1</v>
      </c>
      <c r="AV237" s="78" t="n">
        <v>8.08</v>
      </c>
      <c r="AY237" s="78" t="n">
        <v>82029.91</v>
      </c>
      <c r="AZ237" s="78" t="n">
        <v>0</v>
      </c>
      <c r="BA237" s="78" t="n">
        <v>119.87</v>
      </c>
      <c r="BB237" s="78" t="n">
        <v>0</v>
      </c>
      <c r="BC237" s="78" t="n">
        <v>82149.78</v>
      </c>
      <c r="BD237" s="78" t="n">
        <v>0</v>
      </c>
      <c r="BE237" s="78" t="s">
        <v>17798</v>
      </c>
      <c r="BJ237" s="78" t="s">
        <v>17721</v>
      </c>
      <c r="BK237" s="78" t="s">
        <v>17722</v>
      </c>
      <c r="BL237" s="78" t="s">
        <v>133</v>
      </c>
      <c r="BM237" s="78" t="s">
        <v>8394</v>
      </c>
      <c r="BN237" s="78" t="s">
        <v>16875</v>
      </c>
      <c r="BO237" s="78" t="s">
        <v>16502</v>
      </c>
    </row>
    <row r="238" customFormat="false" ht="15" hidden="true" customHeight="false" outlineLevel="0" collapsed="false">
      <c r="A238" s="82" t="n">
        <v>45291</v>
      </c>
      <c r="B238" s="78" t="s">
        <v>16497</v>
      </c>
      <c r="C238" s="78" t="s">
        <v>17734</v>
      </c>
      <c r="D238" s="78" t="s">
        <v>17788</v>
      </c>
      <c r="E238" s="78" t="s">
        <v>1305</v>
      </c>
      <c r="F238" s="78" t="s">
        <v>17710</v>
      </c>
      <c r="G238" s="78" t="s">
        <v>17711</v>
      </c>
      <c r="H238" s="78" t="s">
        <v>17725</v>
      </c>
      <c r="I238" s="78" t="s">
        <v>17789</v>
      </c>
      <c r="J238" s="78" t="s">
        <v>16498</v>
      </c>
      <c r="K238" s="78" t="n">
        <v>21002474</v>
      </c>
      <c r="L238" s="78" t="s">
        <v>12150</v>
      </c>
      <c r="M238" s="78" t="s">
        <v>17195</v>
      </c>
      <c r="N238" s="78" t="s">
        <v>17734</v>
      </c>
      <c r="Q238" s="78" t="n">
        <v>0</v>
      </c>
      <c r="U238" s="78" t="s">
        <v>12150</v>
      </c>
      <c r="V238" s="78" t="s">
        <v>18318</v>
      </c>
      <c r="W238" s="78" t="s">
        <v>4084</v>
      </c>
      <c r="X238" s="78" t="s">
        <v>18130</v>
      </c>
      <c r="Y238" s="78" t="s">
        <v>18319</v>
      </c>
      <c r="Z238" s="78" t="s">
        <v>17917</v>
      </c>
      <c r="AA238" s="78" t="s">
        <v>17917</v>
      </c>
      <c r="AE238" s="78" t="s">
        <v>12153</v>
      </c>
      <c r="AG238" s="78" t="s">
        <v>17811</v>
      </c>
      <c r="AL238" s="78" t="s">
        <v>17718</v>
      </c>
      <c r="AM238" s="78" t="s">
        <v>17718</v>
      </c>
      <c r="AP238" s="78" t="s">
        <v>17719</v>
      </c>
      <c r="AQ238" s="78" t="n">
        <v>868</v>
      </c>
      <c r="AR238" s="78" t="n">
        <v>1</v>
      </c>
      <c r="AS238" s="78" t="n">
        <v>236.38</v>
      </c>
      <c r="AT238" s="78" t="n">
        <v>1</v>
      </c>
      <c r="AV238" s="78" t="n">
        <v>8.08</v>
      </c>
      <c r="AY238" s="78" t="n">
        <v>200752.58</v>
      </c>
      <c r="AZ238" s="78" t="n">
        <v>0</v>
      </c>
      <c r="BA238" s="78" t="n">
        <v>4425.26</v>
      </c>
      <c r="BB238" s="78" t="n">
        <v>0</v>
      </c>
      <c r="BC238" s="78" t="n">
        <v>205177.84</v>
      </c>
      <c r="BD238" s="78" t="n">
        <v>0</v>
      </c>
      <c r="BE238" s="78" t="s">
        <v>17798</v>
      </c>
      <c r="BJ238" s="78" t="s">
        <v>17721</v>
      </c>
      <c r="BK238" s="78" t="s">
        <v>17722</v>
      </c>
      <c r="BL238" s="78" t="n">
        <v>655844108</v>
      </c>
      <c r="BM238" s="78" t="s">
        <v>12151</v>
      </c>
      <c r="BN238" s="78" t="s">
        <v>17196</v>
      </c>
      <c r="BO238" s="78" t="s">
        <v>16502</v>
      </c>
    </row>
    <row r="239" customFormat="false" ht="15" hidden="true" customHeight="false" outlineLevel="0" collapsed="false">
      <c r="A239" s="82" t="n">
        <v>45291</v>
      </c>
      <c r="B239" s="78" t="s">
        <v>16497</v>
      </c>
      <c r="C239" s="78" t="s">
        <v>17734</v>
      </c>
      <c r="D239" s="78" t="s">
        <v>17788</v>
      </c>
      <c r="E239" s="78" t="s">
        <v>1305</v>
      </c>
      <c r="F239" s="78" t="s">
        <v>17710</v>
      </c>
      <c r="G239" s="78" t="s">
        <v>17711</v>
      </c>
      <c r="H239" s="78" t="s">
        <v>17725</v>
      </c>
      <c r="I239" s="78" t="s">
        <v>17789</v>
      </c>
      <c r="J239" s="78" t="s">
        <v>16498</v>
      </c>
      <c r="K239" s="78" t="n">
        <v>108404185</v>
      </c>
      <c r="L239" s="78" t="s">
        <v>15794</v>
      </c>
      <c r="M239" s="78" t="s">
        <v>18320</v>
      </c>
      <c r="N239" s="78" t="s">
        <v>17734</v>
      </c>
      <c r="Q239" s="78" t="n">
        <v>0</v>
      </c>
      <c r="U239" s="78" t="s">
        <v>15794</v>
      </c>
      <c r="V239" s="78" t="s">
        <v>18321</v>
      </c>
      <c r="W239" s="78" t="s">
        <v>4084</v>
      </c>
      <c r="Z239" s="78" t="s">
        <v>17816</v>
      </c>
      <c r="AA239" s="78" t="s">
        <v>17795</v>
      </c>
      <c r="AE239" s="78" t="s">
        <v>15798</v>
      </c>
      <c r="AG239" s="78" t="s">
        <v>17811</v>
      </c>
      <c r="AL239" s="78" t="s">
        <v>17718</v>
      </c>
      <c r="AM239" s="78" t="s">
        <v>17718</v>
      </c>
      <c r="AP239" s="78" t="s">
        <v>17719</v>
      </c>
      <c r="AQ239" s="78" t="n">
        <v>172197</v>
      </c>
      <c r="AR239" s="78" t="n">
        <v>1</v>
      </c>
      <c r="AS239" s="78" t="n">
        <v>7.7</v>
      </c>
      <c r="AT239" s="78" t="n">
        <v>1</v>
      </c>
      <c r="AV239" s="78" t="n">
        <v>8.08</v>
      </c>
      <c r="AY239" s="78" t="n">
        <v>1314960.06</v>
      </c>
      <c r="AZ239" s="78" t="n">
        <v>0</v>
      </c>
      <c r="BA239" s="78" t="n">
        <v>10956.84</v>
      </c>
      <c r="BB239" s="78" t="n">
        <v>0</v>
      </c>
      <c r="BC239" s="78" t="n">
        <v>1325916.9</v>
      </c>
      <c r="BD239" s="78" t="n">
        <v>0</v>
      </c>
      <c r="BE239" s="78" t="s">
        <v>17798</v>
      </c>
      <c r="BJ239" s="78" t="s">
        <v>17721</v>
      </c>
      <c r="BK239" s="78" t="s">
        <v>17722</v>
      </c>
      <c r="BL239" s="78" t="s">
        <v>335</v>
      </c>
      <c r="BM239" s="78" t="s">
        <v>15795</v>
      </c>
      <c r="BN239" s="78" t="s">
        <v>18322</v>
      </c>
      <c r="BO239" s="78" t="s">
        <v>16502</v>
      </c>
    </row>
    <row r="240" customFormat="false" ht="15" hidden="true" customHeight="false" outlineLevel="0" collapsed="false">
      <c r="A240" s="82" t="n">
        <v>45291</v>
      </c>
      <c r="B240" s="78" t="s">
        <v>16497</v>
      </c>
      <c r="C240" s="78" t="s">
        <v>17734</v>
      </c>
      <c r="D240" s="78" t="s">
        <v>17886</v>
      </c>
      <c r="E240" s="78" t="s">
        <v>1305</v>
      </c>
      <c r="F240" s="78" t="s">
        <v>17710</v>
      </c>
      <c r="G240" s="78" t="s">
        <v>17711</v>
      </c>
      <c r="H240" s="78" t="s">
        <v>17725</v>
      </c>
      <c r="I240" s="78" t="s">
        <v>17789</v>
      </c>
      <c r="J240" s="78" t="s">
        <v>17887</v>
      </c>
      <c r="K240" s="78" t="n">
        <v>21759892</v>
      </c>
      <c r="L240" s="78" t="s">
        <v>8655</v>
      </c>
      <c r="M240" s="78" t="s">
        <v>18323</v>
      </c>
      <c r="N240" s="78" t="s">
        <v>17734</v>
      </c>
      <c r="Q240" s="78" t="n">
        <v>0</v>
      </c>
      <c r="U240" s="78" t="s">
        <v>17889</v>
      </c>
      <c r="V240" s="78" t="s">
        <v>17890</v>
      </c>
      <c r="W240" s="78" t="s">
        <v>4084</v>
      </c>
      <c r="X240" s="78" t="s">
        <v>17891</v>
      </c>
      <c r="Y240" s="78" t="s">
        <v>17892</v>
      </c>
      <c r="Z240" s="78" t="s">
        <v>17802</v>
      </c>
      <c r="AA240" s="78" t="s">
        <v>17802</v>
      </c>
      <c r="AB240" s="78" t="s">
        <v>17893</v>
      </c>
      <c r="AE240" s="78" t="s">
        <v>18324</v>
      </c>
      <c r="AG240" s="78" t="s">
        <v>17894</v>
      </c>
      <c r="AI240" s="82" t="n">
        <v>2958101</v>
      </c>
      <c r="AL240" s="78" t="s">
        <v>17718</v>
      </c>
      <c r="AM240" s="78" t="s">
        <v>17718</v>
      </c>
      <c r="AP240" s="78" t="s">
        <v>17719</v>
      </c>
      <c r="AQ240" s="78" t="n">
        <v>755638</v>
      </c>
      <c r="AR240" s="78" t="n">
        <v>1</v>
      </c>
      <c r="AS240" s="78" t="n">
        <v>2.32</v>
      </c>
      <c r="AT240" s="78" t="n">
        <v>1</v>
      </c>
      <c r="AV240" s="78" t="n">
        <v>8.08</v>
      </c>
      <c r="AY240" s="78" t="n">
        <v>1419268.58</v>
      </c>
      <c r="AZ240" s="78" t="n">
        <v>0</v>
      </c>
      <c r="BA240" s="78" t="n">
        <v>333811.58</v>
      </c>
      <c r="BB240" s="78" t="n">
        <v>0</v>
      </c>
      <c r="BC240" s="78" t="n">
        <v>1753080.16</v>
      </c>
      <c r="BD240" s="78" t="n">
        <v>0</v>
      </c>
      <c r="BE240" s="78" t="s">
        <v>17874</v>
      </c>
      <c r="BJ240" s="78" t="s">
        <v>17721</v>
      </c>
      <c r="BK240" s="78" t="s">
        <v>17722</v>
      </c>
      <c r="BL240" s="78" t="n">
        <v>313400640</v>
      </c>
      <c r="BM240" s="78" t="s">
        <v>8656</v>
      </c>
      <c r="BN240" s="78" t="s">
        <v>18325</v>
      </c>
      <c r="BO240" s="78" t="s">
        <v>16502</v>
      </c>
    </row>
    <row r="241" customFormat="false" ht="15" hidden="true" customHeight="false" outlineLevel="0" collapsed="false">
      <c r="A241" s="82" t="n">
        <v>45291</v>
      </c>
      <c r="B241" s="78" t="s">
        <v>16497</v>
      </c>
      <c r="C241" s="78" t="s">
        <v>17734</v>
      </c>
      <c r="D241" s="78" t="s">
        <v>17788</v>
      </c>
      <c r="E241" s="78" t="s">
        <v>1305</v>
      </c>
      <c r="F241" s="78" t="s">
        <v>17710</v>
      </c>
      <c r="G241" s="78" t="s">
        <v>17711</v>
      </c>
      <c r="H241" s="78" t="s">
        <v>17725</v>
      </c>
      <c r="I241" s="78" t="s">
        <v>17789</v>
      </c>
      <c r="J241" s="78" t="s">
        <v>16498</v>
      </c>
      <c r="K241" s="78" t="n">
        <v>22374803</v>
      </c>
      <c r="L241" s="78" t="s">
        <v>11902</v>
      </c>
      <c r="M241" s="78" t="s">
        <v>17207</v>
      </c>
      <c r="N241" s="78" t="s">
        <v>17734</v>
      </c>
      <c r="Q241" s="78" t="n">
        <v>0</v>
      </c>
      <c r="U241" s="78" t="s">
        <v>18326</v>
      </c>
      <c r="V241" s="78" t="s">
        <v>18327</v>
      </c>
      <c r="W241" s="78" t="s">
        <v>4273</v>
      </c>
      <c r="X241" s="78" t="s">
        <v>18047</v>
      </c>
      <c r="Y241" s="78" t="s">
        <v>18328</v>
      </c>
      <c r="Z241" s="78" t="s">
        <v>17809</v>
      </c>
      <c r="AA241" s="78" t="s">
        <v>17809</v>
      </c>
      <c r="AE241" s="78" t="s">
        <v>11906</v>
      </c>
      <c r="AG241" s="78" t="s">
        <v>17797</v>
      </c>
      <c r="AL241" s="78" t="s">
        <v>17718</v>
      </c>
      <c r="AM241" s="78" t="s">
        <v>17718</v>
      </c>
      <c r="AP241" s="78" t="s">
        <v>17719</v>
      </c>
      <c r="AQ241" s="78" t="n">
        <v>191</v>
      </c>
      <c r="AR241" s="78" t="n">
        <v>1</v>
      </c>
      <c r="AS241" s="78" t="n">
        <v>229.68</v>
      </c>
      <c r="AT241" s="78" t="n">
        <v>1</v>
      </c>
      <c r="AV241" s="78" t="n">
        <v>8.08</v>
      </c>
      <c r="AY241" s="78" t="n">
        <v>43792.11</v>
      </c>
      <c r="AZ241" s="78" t="n">
        <v>0</v>
      </c>
      <c r="BA241" s="78" t="n">
        <v>76.77</v>
      </c>
      <c r="BB241" s="78" t="n">
        <v>0</v>
      </c>
      <c r="BC241" s="78" t="n">
        <v>43868.88</v>
      </c>
      <c r="BD241" s="78" t="n">
        <v>0</v>
      </c>
      <c r="BE241" s="78" t="s">
        <v>17798</v>
      </c>
      <c r="BJ241" s="78" t="s">
        <v>17721</v>
      </c>
      <c r="BK241" s="78" t="s">
        <v>17722</v>
      </c>
      <c r="BL241" s="78" t="s">
        <v>238</v>
      </c>
      <c r="BM241" s="78" t="s">
        <v>11903</v>
      </c>
      <c r="BN241" s="78" t="s">
        <v>17208</v>
      </c>
      <c r="BO241" s="78" t="s">
        <v>16502</v>
      </c>
    </row>
    <row r="242" customFormat="false" ht="15" hidden="true" customHeight="false" outlineLevel="0" collapsed="false">
      <c r="A242" s="82" t="n">
        <v>45291</v>
      </c>
      <c r="B242" s="78" t="s">
        <v>16497</v>
      </c>
      <c r="C242" s="78" t="s">
        <v>17734</v>
      </c>
      <c r="D242" s="78" t="s">
        <v>17788</v>
      </c>
      <c r="E242" s="78" t="s">
        <v>1305</v>
      </c>
      <c r="F242" s="78" t="s">
        <v>17710</v>
      </c>
      <c r="G242" s="78" t="s">
        <v>17711</v>
      </c>
      <c r="H242" s="78" t="s">
        <v>17725</v>
      </c>
      <c r="I242" s="78" t="s">
        <v>17789</v>
      </c>
      <c r="J242" s="78" t="s">
        <v>16498</v>
      </c>
      <c r="K242" s="78" t="n">
        <v>21002491</v>
      </c>
      <c r="L242" s="78" t="s">
        <v>12755</v>
      </c>
      <c r="M242" s="78" t="s">
        <v>591</v>
      </c>
      <c r="N242" s="78" t="s">
        <v>17734</v>
      </c>
      <c r="Q242" s="78" t="n">
        <v>0</v>
      </c>
      <c r="U242" s="78" t="s">
        <v>12755</v>
      </c>
      <c r="V242" s="78" t="s">
        <v>18329</v>
      </c>
      <c r="W242" s="78" t="s">
        <v>4084</v>
      </c>
      <c r="X242" s="78" t="s">
        <v>17831</v>
      </c>
      <c r="Y242" s="78" t="s">
        <v>18330</v>
      </c>
      <c r="Z242" s="78" t="s">
        <v>17809</v>
      </c>
      <c r="AA242" s="78" t="s">
        <v>17809</v>
      </c>
      <c r="AE242" s="78" t="s">
        <v>12759</v>
      </c>
      <c r="AG242" s="78" t="s">
        <v>17797</v>
      </c>
      <c r="AL242" s="78" t="s">
        <v>17718</v>
      </c>
      <c r="AM242" s="78" t="s">
        <v>17718</v>
      </c>
      <c r="AP242" s="78" t="s">
        <v>17719</v>
      </c>
      <c r="AQ242" s="78" t="n">
        <v>9465</v>
      </c>
      <c r="AR242" s="78" t="n">
        <v>1</v>
      </c>
      <c r="AS242" s="78" t="n">
        <v>119.11</v>
      </c>
      <c r="AT242" s="78" t="n">
        <v>1</v>
      </c>
      <c r="AV242" s="78" t="n">
        <v>8.08</v>
      </c>
      <c r="AY242" s="78" t="n">
        <v>1130976.74</v>
      </c>
      <c r="AZ242" s="78" t="n">
        <v>0</v>
      </c>
      <c r="BA242" s="78" t="n">
        <v>-3600.59</v>
      </c>
      <c r="BB242" s="78" t="n">
        <v>0</v>
      </c>
      <c r="BC242" s="78" t="n">
        <v>1127376.15</v>
      </c>
      <c r="BD242" s="78" t="n">
        <v>0</v>
      </c>
      <c r="BE242" s="78" t="s">
        <v>17798</v>
      </c>
      <c r="BJ242" s="78" t="s">
        <v>17721</v>
      </c>
      <c r="BK242" s="78" t="s">
        <v>17722</v>
      </c>
      <c r="BL242" s="78" t="n">
        <v>704326107</v>
      </c>
      <c r="BM242" s="78" t="s">
        <v>12756</v>
      </c>
      <c r="BN242" s="78" t="s">
        <v>17227</v>
      </c>
      <c r="BO242" s="78" t="s">
        <v>16502</v>
      </c>
    </row>
    <row r="243" customFormat="false" ht="15" hidden="true" customHeight="false" outlineLevel="0" collapsed="false">
      <c r="A243" s="82" t="n">
        <v>45291</v>
      </c>
      <c r="B243" s="78" t="s">
        <v>16497</v>
      </c>
      <c r="C243" s="78" t="s">
        <v>17734</v>
      </c>
      <c r="D243" s="78" t="s">
        <v>17788</v>
      </c>
      <c r="E243" s="78" t="s">
        <v>1305</v>
      </c>
      <c r="F243" s="78" t="s">
        <v>17710</v>
      </c>
      <c r="G243" s="78" t="s">
        <v>17711</v>
      </c>
      <c r="H243" s="78" t="s">
        <v>17725</v>
      </c>
      <c r="I243" s="78" t="s">
        <v>17789</v>
      </c>
      <c r="J243" s="78" t="s">
        <v>16498</v>
      </c>
      <c r="K243" s="78" t="n">
        <v>21002337</v>
      </c>
      <c r="L243" s="78" t="s">
        <v>9059</v>
      </c>
      <c r="M243" s="78" t="s">
        <v>488</v>
      </c>
      <c r="N243" s="78" t="s">
        <v>17734</v>
      </c>
      <c r="Q243" s="78" t="n">
        <v>0</v>
      </c>
      <c r="U243" s="78" t="s">
        <v>18331</v>
      </c>
      <c r="V243" s="78" t="s">
        <v>18332</v>
      </c>
      <c r="W243" s="78" t="s">
        <v>4084</v>
      </c>
      <c r="X243" s="78" t="s">
        <v>17960</v>
      </c>
      <c r="Y243" s="78" t="s">
        <v>17961</v>
      </c>
      <c r="Z243" s="78" t="s">
        <v>17917</v>
      </c>
      <c r="AA243" s="78" t="s">
        <v>17917</v>
      </c>
      <c r="AE243" s="78" t="s">
        <v>9062</v>
      </c>
      <c r="AG243" s="78" t="s">
        <v>17811</v>
      </c>
      <c r="AL243" s="78" t="s">
        <v>17718</v>
      </c>
      <c r="AM243" s="78" t="s">
        <v>17718</v>
      </c>
      <c r="AP243" s="78" t="s">
        <v>17719</v>
      </c>
      <c r="AQ243" s="78" t="n">
        <v>13</v>
      </c>
      <c r="AR243" s="78" t="n">
        <v>1</v>
      </c>
      <c r="AS243" s="78" t="n">
        <v>127.63</v>
      </c>
      <c r="AT243" s="78" t="n">
        <v>1</v>
      </c>
      <c r="AV243" s="78" t="n">
        <v>8.08</v>
      </c>
      <c r="AY243" s="78" t="n">
        <v>1663.8</v>
      </c>
      <c r="AZ243" s="78" t="n">
        <v>0</v>
      </c>
      <c r="BA243" s="78" t="n">
        <v>-4.61</v>
      </c>
      <c r="BB243" s="78" t="n">
        <v>1.92</v>
      </c>
      <c r="BC243" s="78" t="n">
        <v>1659.19</v>
      </c>
      <c r="BD243" s="78" t="n">
        <v>0</v>
      </c>
      <c r="BE243" s="78" t="s">
        <v>17798</v>
      </c>
      <c r="BJ243" s="78" t="s">
        <v>17721</v>
      </c>
      <c r="BK243" s="78" t="s">
        <v>17722</v>
      </c>
      <c r="BL243" s="78" t="n">
        <v>369604301</v>
      </c>
      <c r="BM243" s="78" t="s">
        <v>9060</v>
      </c>
      <c r="BN243" s="78" t="s">
        <v>16939</v>
      </c>
      <c r="BO243" s="78" t="s">
        <v>16502</v>
      </c>
    </row>
    <row r="244" customFormat="false" ht="15" hidden="true" customHeight="false" outlineLevel="0" collapsed="false">
      <c r="A244" s="82" t="n">
        <v>45291</v>
      </c>
      <c r="B244" s="78" t="s">
        <v>16497</v>
      </c>
      <c r="C244" s="78" t="s">
        <v>17734</v>
      </c>
      <c r="D244" s="78" t="s">
        <v>17788</v>
      </c>
      <c r="E244" s="78" t="s">
        <v>1305</v>
      </c>
      <c r="F244" s="78" t="s">
        <v>17710</v>
      </c>
      <c r="G244" s="78" t="s">
        <v>17711</v>
      </c>
      <c r="H244" s="78" t="s">
        <v>17725</v>
      </c>
      <c r="I244" s="78" t="s">
        <v>17789</v>
      </c>
      <c r="J244" s="78" t="s">
        <v>16498</v>
      </c>
      <c r="K244" s="78" t="n">
        <v>21002561</v>
      </c>
      <c r="L244" s="78" t="s">
        <v>14339</v>
      </c>
      <c r="M244" s="78" t="s">
        <v>17477</v>
      </c>
      <c r="N244" s="78" t="s">
        <v>17734</v>
      </c>
      <c r="Q244" s="78" t="n">
        <v>0</v>
      </c>
      <c r="U244" s="78" t="s">
        <v>14339</v>
      </c>
      <c r="V244" s="78" t="s">
        <v>642</v>
      </c>
      <c r="W244" s="78" t="s">
        <v>4084</v>
      </c>
      <c r="X244" s="78" t="s">
        <v>17936</v>
      </c>
      <c r="Y244" s="78" t="s">
        <v>18276</v>
      </c>
      <c r="Z244" s="78" t="s">
        <v>17794</v>
      </c>
      <c r="AA244" s="78" t="s">
        <v>17795</v>
      </c>
      <c r="AE244" s="78" t="s">
        <v>14342</v>
      </c>
      <c r="AG244" s="78" t="s">
        <v>17811</v>
      </c>
      <c r="AL244" s="78" t="s">
        <v>17718</v>
      </c>
      <c r="AM244" s="78" t="s">
        <v>17718</v>
      </c>
      <c r="AP244" s="78" t="s">
        <v>17719</v>
      </c>
      <c r="AQ244" s="78" t="n">
        <v>23</v>
      </c>
      <c r="AR244" s="78" t="n">
        <v>1</v>
      </c>
      <c r="AS244" s="78" t="n">
        <v>299.46</v>
      </c>
      <c r="AT244" s="78" t="n">
        <v>1</v>
      </c>
      <c r="AV244" s="78" t="n">
        <v>8.08</v>
      </c>
      <c r="AY244" s="78" t="n">
        <v>6745.6</v>
      </c>
      <c r="AZ244" s="78" t="n">
        <v>0</v>
      </c>
      <c r="BA244" s="78" t="n">
        <v>141.98</v>
      </c>
      <c r="BB244" s="78" t="n">
        <v>18.4</v>
      </c>
      <c r="BC244" s="78" t="n">
        <v>6887.58</v>
      </c>
      <c r="BD244" s="78" t="n">
        <v>0</v>
      </c>
      <c r="BE244" s="78" t="s">
        <v>17798</v>
      </c>
      <c r="BJ244" s="78" t="s">
        <v>17721</v>
      </c>
      <c r="BK244" s="78" t="s">
        <v>17722</v>
      </c>
      <c r="BL244" s="78" t="n">
        <v>863667101</v>
      </c>
      <c r="BM244" s="78" t="s">
        <v>14340</v>
      </c>
      <c r="BN244" s="78" t="s">
        <v>17478</v>
      </c>
      <c r="BO244" s="78" t="s">
        <v>16502</v>
      </c>
    </row>
    <row r="245" customFormat="false" ht="15" hidden="true" customHeight="false" outlineLevel="0" collapsed="false">
      <c r="A245" s="82" t="n">
        <v>45291</v>
      </c>
      <c r="B245" s="78" t="s">
        <v>16497</v>
      </c>
      <c r="C245" s="78" t="s">
        <v>17734</v>
      </c>
      <c r="D245" s="78" t="s">
        <v>17788</v>
      </c>
      <c r="E245" s="78" t="s">
        <v>1305</v>
      </c>
      <c r="F245" s="78" t="s">
        <v>17710</v>
      </c>
      <c r="G245" s="78" t="s">
        <v>17711</v>
      </c>
      <c r="H245" s="78" t="s">
        <v>17725</v>
      </c>
      <c r="I245" s="78" t="s">
        <v>17789</v>
      </c>
      <c r="J245" s="78" t="s">
        <v>16498</v>
      </c>
      <c r="K245" s="78" t="n">
        <v>21007604</v>
      </c>
      <c r="L245" s="78" t="s">
        <v>5117</v>
      </c>
      <c r="M245" s="78" t="s">
        <v>16580</v>
      </c>
      <c r="N245" s="78" t="s">
        <v>17734</v>
      </c>
      <c r="Q245" s="78" t="n">
        <v>0</v>
      </c>
      <c r="U245" s="78" t="s">
        <v>5117</v>
      </c>
      <c r="V245" s="78" t="s">
        <v>18333</v>
      </c>
      <c r="W245" s="78" t="s">
        <v>4084</v>
      </c>
      <c r="X245" s="78" t="s">
        <v>18316</v>
      </c>
      <c r="Y245" s="78" t="s">
        <v>18317</v>
      </c>
      <c r="Z245" s="78" t="s">
        <v>17802</v>
      </c>
      <c r="AA245" s="78" t="s">
        <v>17802</v>
      </c>
      <c r="AB245" s="78" t="s">
        <v>18334</v>
      </c>
      <c r="AE245" s="78" t="s">
        <v>5120</v>
      </c>
      <c r="AG245" s="78" t="s">
        <v>17811</v>
      </c>
      <c r="AL245" s="78" t="s">
        <v>17718</v>
      </c>
      <c r="AM245" s="78" t="s">
        <v>17718</v>
      </c>
      <c r="AP245" s="78" t="s">
        <v>17719</v>
      </c>
      <c r="AQ245" s="78" t="n">
        <v>8</v>
      </c>
      <c r="AR245" s="78" t="n">
        <v>1</v>
      </c>
      <c r="AS245" s="78" t="n">
        <v>215.88</v>
      </c>
      <c r="AT245" s="78" t="n">
        <v>1</v>
      </c>
      <c r="AV245" s="78" t="n">
        <v>8.08</v>
      </c>
      <c r="AY245" s="78" t="n">
        <v>1710.71</v>
      </c>
      <c r="AZ245" s="78" t="n">
        <v>0</v>
      </c>
      <c r="BA245" s="78" t="n">
        <v>16.33</v>
      </c>
      <c r="BB245" s="78" t="n">
        <v>13.6</v>
      </c>
      <c r="BC245" s="78" t="n">
        <v>1727.04</v>
      </c>
      <c r="BD245" s="78" t="n">
        <v>0</v>
      </c>
      <c r="BE245" s="78" t="s">
        <v>17925</v>
      </c>
      <c r="BJ245" s="78" t="s">
        <v>17721</v>
      </c>
      <c r="BK245" s="78" t="s">
        <v>17722</v>
      </c>
      <c r="BL245" s="78" t="s">
        <v>734</v>
      </c>
      <c r="BM245" s="78" t="s">
        <v>5118</v>
      </c>
      <c r="BN245" s="78" t="s">
        <v>16581</v>
      </c>
      <c r="BO245" s="78" t="s">
        <v>16502</v>
      </c>
    </row>
    <row r="246" customFormat="false" ht="15" hidden="true" customHeight="false" outlineLevel="0" collapsed="false">
      <c r="A246" s="82" t="n">
        <v>45291</v>
      </c>
      <c r="B246" s="78" t="s">
        <v>16497</v>
      </c>
      <c r="C246" s="78" t="s">
        <v>17734</v>
      </c>
      <c r="D246" s="78" t="s">
        <v>17788</v>
      </c>
      <c r="E246" s="78" t="s">
        <v>1305</v>
      </c>
      <c r="F246" s="78" t="s">
        <v>17710</v>
      </c>
      <c r="G246" s="78" t="s">
        <v>17711</v>
      </c>
      <c r="H246" s="78" t="s">
        <v>17725</v>
      </c>
      <c r="I246" s="78" t="s">
        <v>17789</v>
      </c>
      <c r="J246" s="78" t="s">
        <v>16498</v>
      </c>
      <c r="K246" s="78" t="n">
        <v>21002621</v>
      </c>
      <c r="L246" s="78" t="s">
        <v>8158</v>
      </c>
      <c r="M246" s="78" t="s">
        <v>16841</v>
      </c>
      <c r="N246" s="78" t="s">
        <v>17734</v>
      </c>
      <c r="Q246" s="78" t="n">
        <v>0</v>
      </c>
      <c r="U246" s="78" t="s">
        <v>8158</v>
      </c>
      <c r="V246" s="78" t="s">
        <v>18335</v>
      </c>
      <c r="W246" s="78" t="s">
        <v>4084</v>
      </c>
      <c r="X246" s="78" t="s">
        <v>17905</v>
      </c>
      <c r="Y246" s="78" t="s">
        <v>18336</v>
      </c>
      <c r="Z246" s="78" t="s">
        <v>17794</v>
      </c>
      <c r="AA246" s="78" t="s">
        <v>17795</v>
      </c>
      <c r="AE246" s="78" t="s">
        <v>8161</v>
      </c>
      <c r="AG246" s="78" t="s">
        <v>17811</v>
      </c>
      <c r="AL246" s="78" t="s">
        <v>17718</v>
      </c>
      <c r="AM246" s="78" t="s">
        <v>17718</v>
      </c>
      <c r="AP246" s="78" t="s">
        <v>17719</v>
      </c>
      <c r="AQ246" s="78" t="n">
        <v>10</v>
      </c>
      <c r="AR246" s="78" t="n">
        <v>1</v>
      </c>
      <c r="AS246" s="78" t="n">
        <v>471.56</v>
      </c>
      <c r="AT246" s="78" t="n">
        <v>1</v>
      </c>
      <c r="AV246" s="78" t="n">
        <v>8.08</v>
      </c>
      <c r="AY246" s="78" t="n">
        <v>4616.95</v>
      </c>
      <c r="AZ246" s="78" t="n">
        <v>0</v>
      </c>
      <c r="BA246" s="78" t="n">
        <v>98.65</v>
      </c>
      <c r="BB246" s="78" t="n">
        <v>0</v>
      </c>
      <c r="BC246" s="78" t="n">
        <v>4715.6</v>
      </c>
      <c r="BD246" s="78" t="n">
        <v>0</v>
      </c>
      <c r="BE246" s="78" t="s">
        <v>17798</v>
      </c>
      <c r="BJ246" s="78" t="s">
        <v>17721</v>
      </c>
      <c r="BK246" s="78" t="s">
        <v>17722</v>
      </c>
      <c r="BL246" s="78" t="n">
        <v>36752103</v>
      </c>
      <c r="BM246" s="78" t="s">
        <v>8159</v>
      </c>
      <c r="BN246" s="78" t="s">
        <v>16842</v>
      </c>
      <c r="BO246" s="78" t="s">
        <v>16502</v>
      </c>
    </row>
    <row r="247" customFormat="false" ht="15" hidden="true" customHeight="false" outlineLevel="0" collapsed="false">
      <c r="A247" s="82" t="n">
        <v>45291</v>
      </c>
      <c r="B247" s="78" t="s">
        <v>16497</v>
      </c>
      <c r="C247" s="78" t="s">
        <v>17734</v>
      </c>
      <c r="D247" s="78" t="s">
        <v>17788</v>
      </c>
      <c r="E247" s="78" t="s">
        <v>1305</v>
      </c>
      <c r="F247" s="78" t="s">
        <v>17710</v>
      </c>
      <c r="G247" s="78" t="s">
        <v>17711</v>
      </c>
      <c r="H247" s="78" t="s">
        <v>17725</v>
      </c>
      <c r="I247" s="78" t="s">
        <v>17789</v>
      </c>
      <c r="J247" s="78" t="s">
        <v>16498</v>
      </c>
      <c r="K247" s="78" t="n">
        <v>21069585</v>
      </c>
      <c r="L247" s="78" t="s">
        <v>9572</v>
      </c>
      <c r="M247" s="78" t="s">
        <v>501</v>
      </c>
      <c r="N247" s="78" t="s">
        <v>17734</v>
      </c>
      <c r="Q247" s="78" t="n">
        <v>0</v>
      </c>
      <c r="U247" s="78" t="s">
        <v>9572</v>
      </c>
      <c r="V247" s="78" t="s">
        <v>18337</v>
      </c>
      <c r="W247" s="78" t="s">
        <v>4084</v>
      </c>
      <c r="X247" s="78" t="s">
        <v>17900</v>
      </c>
      <c r="Y247" s="78" t="s">
        <v>17900</v>
      </c>
      <c r="Z247" s="78" t="s">
        <v>17816</v>
      </c>
      <c r="AA247" s="78" t="s">
        <v>17795</v>
      </c>
      <c r="AE247" s="78" t="s">
        <v>9576</v>
      </c>
      <c r="AG247" s="78" t="s">
        <v>17797</v>
      </c>
      <c r="AL247" s="78" t="s">
        <v>17718</v>
      </c>
      <c r="AM247" s="78" t="s">
        <v>17718</v>
      </c>
      <c r="AP247" s="78" t="s">
        <v>17719</v>
      </c>
      <c r="AQ247" s="78" t="n">
        <v>135237</v>
      </c>
      <c r="AR247" s="78" t="n">
        <v>1</v>
      </c>
      <c r="AS247" s="78" t="n">
        <v>14.2</v>
      </c>
      <c r="AT247" s="78" t="n">
        <v>1</v>
      </c>
      <c r="AV247" s="78" t="n">
        <v>8.08</v>
      </c>
      <c r="AY247" s="78" t="n">
        <v>1939597.03</v>
      </c>
      <c r="AZ247" s="78" t="n">
        <v>0</v>
      </c>
      <c r="BA247" s="78" t="n">
        <v>-19231.63</v>
      </c>
      <c r="BB247" s="78" t="n">
        <v>0</v>
      </c>
      <c r="BC247" s="78" t="n">
        <v>1920365.4</v>
      </c>
      <c r="BD247" s="78" t="n">
        <v>0</v>
      </c>
      <c r="BE247" s="78" t="s">
        <v>17798</v>
      </c>
      <c r="BJ247" s="78" t="s">
        <v>17721</v>
      </c>
      <c r="BK247" s="78" t="s">
        <v>17722</v>
      </c>
      <c r="BL247" s="78" t="n">
        <v>419879101</v>
      </c>
      <c r="BM247" s="78" t="s">
        <v>9573</v>
      </c>
      <c r="BN247" s="78" t="s">
        <v>18338</v>
      </c>
      <c r="BO247" s="78" t="s">
        <v>16502</v>
      </c>
    </row>
    <row r="248" customFormat="false" ht="15" hidden="true" customHeight="false" outlineLevel="0" collapsed="false">
      <c r="A248" s="82" t="n">
        <v>45291</v>
      </c>
      <c r="B248" s="78" t="s">
        <v>16497</v>
      </c>
      <c r="C248" s="78" t="s">
        <v>17734</v>
      </c>
      <c r="D248" s="78" t="s">
        <v>17788</v>
      </c>
      <c r="E248" s="78" t="s">
        <v>1305</v>
      </c>
      <c r="F248" s="78" t="s">
        <v>17710</v>
      </c>
      <c r="G248" s="78" t="s">
        <v>17711</v>
      </c>
      <c r="H248" s="78" t="s">
        <v>17725</v>
      </c>
      <c r="I248" s="78" t="s">
        <v>17789</v>
      </c>
      <c r="J248" s="78" t="s">
        <v>16498</v>
      </c>
      <c r="K248" s="78" t="n">
        <v>34832405</v>
      </c>
      <c r="L248" s="78" t="s">
        <v>6056</v>
      </c>
      <c r="M248" s="78" t="s">
        <v>413</v>
      </c>
      <c r="N248" s="78" t="s">
        <v>17734</v>
      </c>
      <c r="Q248" s="78" t="n">
        <v>0</v>
      </c>
      <c r="U248" s="78" t="s">
        <v>6056</v>
      </c>
      <c r="V248" s="78" t="s">
        <v>18339</v>
      </c>
      <c r="W248" s="78" t="s">
        <v>4084</v>
      </c>
      <c r="X248" s="78" t="s">
        <v>17976</v>
      </c>
      <c r="Y248" s="78" t="s">
        <v>17977</v>
      </c>
      <c r="Z248" s="78" t="s">
        <v>17794</v>
      </c>
      <c r="AA248" s="78" t="s">
        <v>17795</v>
      </c>
      <c r="AE248" s="78" t="s">
        <v>6060</v>
      </c>
      <c r="AG248" s="78" t="s">
        <v>17797</v>
      </c>
      <c r="AL248" s="78" t="s">
        <v>17718</v>
      </c>
      <c r="AM248" s="78" t="s">
        <v>17718</v>
      </c>
      <c r="AP248" s="78" t="s">
        <v>17719</v>
      </c>
      <c r="AQ248" s="78" t="n">
        <v>40028</v>
      </c>
      <c r="AR248" s="78" t="n">
        <v>1</v>
      </c>
      <c r="AS248" s="78" t="n">
        <v>92.24</v>
      </c>
      <c r="AT248" s="78" t="n">
        <v>1</v>
      </c>
      <c r="AV248" s="78" t="n">
        <v>8.08</v>
      </c>
      <c r="AY248" s="78" t="n">
        <v>3631952.32</v>
      </c>
      <c r="AZ248" s="78" t="n">
        <v>0</v>
      </c>
      <c r="BA248" s="78" t="n">
        <v>60230.4</v>
      </c>
      <c r="BB248" s="78" t="n">
        <v>0</v>
      </c>
      <c r="BC248" s="78" t="n">
        <v>3692182.72</v>
      </c>
      <c r="BD248" s="78" t="n">
        <v>0</v>
      </c>
      <c r="BE248" s="78" t="s">
        <v>17798</v>
      </c>
      <c r="BJ248" s="78" t="s">
        <v>17721</v>
      </c>
      <c r="BK248" s="78" t="s">
        <v>17722</v>
      </c>
      <c r="BL248" s="78" t="s">
        <v>68</v>
      </c>
      <c r="BM248" s="78" t="s">
        <v>6057</v>
      </c>
      <c r="BN248" s="78" t="s">
        <v>18340</v>
      </c>
      <c r="BO248" s="78" t="s">
        <v>16502</v>
      </c>
    </row>
    <row r="249" customFormat="false" ht="15" hidden="true" customHeight="false" outlineLevel="0" collapsed="false">
      <c r="A249" s="82" t="n">
        <v>45291</v>
      </c>
      <c r="B249" s="78" t="s">
        <v>16497</v>
      </c>
      <c r="C249" s="78" t="s">
        <v>17734</v>
      </c>
      <c r="D249" s="78" t="s">
        <v>17788</v>
      </c>
      <c r="E249" s="78" t="s">
        <v>1305</v>
      </c>
      <c r="F249" s="78" t="s">
        <v>17710</v>
      </c>
      <c r="G249" s="78" t="s">
        <v>17711</v>
      </c>
      <c r="H249" s="78" t="s">
        <v>17725</v>
      </c>
      <c r="I249" s="78" t="s">
        <v>17789</v>
      </c>
      <c r="J249" s="78" t="s">
        <v>16498</v>
      </c>
      <c r="K249" s="78" t="n">
        <v>21069211</v>
      </c>
      <c r="L249" s="78" t="s">
        <v>10707</v>
      </c>
      <c r="M249" s="78" t="s">
        <v>18341</v>
      </c>
      <c r="N249" s="78" t="s">
        <v>17734</v>
      </c>
      <c r="Q249" s="78" t="n">
        <v>0</v>
      </c>
      <c r="U249" s="78" t="s">
        <v>10707</v>
      </c>
      <c r="V249" s="78" t="s">
        <v>18342</v>
      </c>
      <c r="W249" s="78" t="s">
        <v>4084</v>
      </c>
      <c r="X249" s="78" t="s">
        <v>17963</v>
      </c>
      <c r="Y249" s="78" t="s">
        <v>18343</v>
      </c>
      <c r="Z249" s="78" t="s">
        <v>17917</v>
      </c>
      <c r="AA249" s="78" t="s">
        <v>17917</v>
      </c>
      <c r="AE249" s="78" t="s">
        <v>10710</v>
      </c>
      <c r="AG249" s="78" t="s">
        <v>17811</v>
      </c>
      <c r="AL249" s="78" t="s">
        <v>17718</v>
      </c>
      <c r="AM249" s="78" t="s">
        <v>17718</v>
      </c>
      <c r="AP249" s="78" t="s">
        <v>17719</v>
      </c>
      <c r="AQ249" s="78" t="n">
        <v>454</v>
      </c>
      <c r="AR249" s="78" t="n">
        <v>1</v>
      </c>
      <c r="AS249" s="78" t="n">
        <v>447.52</v>
      </c>
      <c r="AT249" s="78" t="n">
        <v>1</v>
      </c>
      <c r="AV249" s="78" t="n">
        <v>8.08</v>
      </c>
      <c r="AY249" s="78" t="n">
        <v>203921.68</v>
      </c>
      <c r="AZ249" s="78" t="n">
        <v>0</v>
      </c>
      <c r="BA249" s="78" t="n">
        <v>-747.6</v>
      </c>
      <c r="BB249" s="78" t="n">
        <v>499.4</v>
      </c>
      <c r="BC249" s="78" t="n">
        <v>203174.08</v>
      </c>
      <c r="BD249" s="78" t="n">
        <v>0</v>
      </c>
      <c r="BE249" s="78" t="s">
        <v>17798</v>
      </c>
      <c r="BJ249" s="78" t="s">
        <v>17721</v>
      </c>
      <c r="BK249" s="78" t="s">
        <v>17722</v>
      </c>
      <c r="BL249" s="78" t="n">
        <v>526107107</v>
      </c>
      <c r="BM249" s="78" t="s">
        <v>10708</v>
      </c>
      <c r="BN249" s="78" t="s">
        <v>18344</v>
      </c>
      <c r="BO249" s="78" t="s">
        <v>16502</v>
      </c>
    </row>
    <row r="250" customFormat="false" ht="15" hidden="true" customHeight="false" outlineLevel="0" collapsed="false">
      <c r="A250" s="82" t="n">
        <v>45291</v>
      </c>
      <c r="B250" s="78" t="s">
        <v>16497</v>
      </c>
      <c r="C250" s="78" t="s">
        <v>17734</v>
      </c>
      <c r="D250" s="78" t="s">
        <v>17788</v>
      </c>
      <c r="E250" s="78" t="s">
        <v>1305</v>
      </c>
      <c r="F250" s="78" t="s">
        <v>17710</v>
      </c>
      <c r="G250" s="78" t="s">
        <v>17711</v>
      </c>
      <c r="H250" s="78" t="s">
        <v>17725</v>
      </c>
      <c r="I250" s="78" t="s">
        <v>17789</v>
      </c>
      <c r="J250" s="78" t="s">
        <v>16498</v>
      </c>
      <c r="K250" s="78" t="n">
        <v>124055844</v>
      </c>
      <c r="L250" s="78" t="s">
        <v>13776</v>
      </c>
      <c r="M250" s="78" t="s">
        <v>18345</v>
      </c>
      <c r="N250" s="78" t="s">
        <v>17734</v>
      </c>
      <c r="Q250" s="78" t="n">
        <v>0</v>
      </c>
      <c r="U250" s="78" t="s">
        <v>13776</v>
      </c>
      <c r="V250" s="78" t="s">
        <v>18346</v>
      </c>
      <c r="W250" s="78" t="s">
        <v>4084</v>
      </c>
      <c r="X250" s="78" t="s">
        <v>17831</v>
      </c>
      <c r="Y250" s="78" t="s">
        <v>18040</v>
      </c>
      <c r="Z250" s="78" t="s">
        <v>17809</v>
      </c>
      <c r="AA250" s="78" t="s">
        <v>17809</v>
      </c>
      <c r="AB250" s="78" t="s">
        <v>17810</v>
      </c>
      <c r="AE250" s="78" t="s">
        <v>13780</v>
      </c>
      <c r="AG250" s="78" t="s">
        <v>17811</v>
      </c>
      <c r="AL250" s="78" t="s">
        <v>17718</v>
      </c>
      <c r="AM250" s="78" t="s">
        <v>17718</v>
      </c>
      <c r="AP250" s="78" t="s">
        <v>17719</v>
      </c>
      <c r="AQ250" s="78" t="n">
        <v>29910</v>
      </c>
      <c r="AR250" s="78" t="n">
        <v>1</v>
      </c>
      <c r="AS250" s="78" t="n">
        <v>33.38</v>
      </c>
      <c r="AT250" s="78" t="n">
        <v>1</v>
      </c>
      <c r="AV250" s="78" t="n">
        <v>8.08</v>
      </c>
      <c r="AY250" s="78" t="n">
        <v>1041636.69</v>
      </c>
      <c r="AZ250" s="78" t="n">
        <v>0</v>
      </c>
      <c r="BA250" s="78" t="n">
        <v>-43240.89</v>
      </c>
      <c r="BB250" s="78" t="n">
        <v>0</v>
      </c>
      <c r="BC250" s="78" t="n">
        <v>998395.8</v>
      </c>
      <c r="BD250" s="78" t="n">
        <v>0</v>
      </c>
      <c r="BE250" s="78" t="s">
        <v>17798</v>
      </c>
      <c r="BJ250" s="78" t="s">
        <v>17721</v>
      </c>
      <c r="BK250" s="78" t="s">
        <v>17722</v>
      </c>
      <c r="BL250" s="78" t="s">
        <v>280</v>
      </c>
      <c r="BM250" s="78" t="s">
        <v>13777</v>
      </c>
      <c r="BN250" s="78" t="s">
        <v>18347</v>
      </c>
      <c r="BO250" s="78" t="s">
        <v>16502</v>
      </c>
    </row>
    <row r="251" customFormat="false" ht="15" hidden="true" customHeight="false" outlineLevel="0" collapsed="false">
      <c r="A251" s="82" t="n">
        <v>45291</v>
      </c>
      <c r="B251" s="78" t="s">
        <v>16497</v>
      </c>
      <c r="C251" s="78" t="s">
        <v>17734</v>
      </c>
      <c r="D251" s="78" t="s">
        <v>17788</v>
      </c>
      <c r="E251" s="78" t="s">
        <v>1305</v>
      </c>
      <c r="F251" s="78" t="s">
        <v>17710</v>
      </c>
      <c r="G251" s="78" t="s">
        <v>17711</v>
      </c>
      <c r="H251" s="78" t="s">
        <v>17725</v>
      </c>
      <c r="I251" s="78" t="s">
        <v>17789</v>
      </c>
      <c r="J251" s="78" t="s">
        <v>16498</v>
      </c>
      <c r="K251" s="78" t="n">
        <v>44429437</v>
      </c>
      <c r="L251" s="78" t="s">
        <v>16260</v>
      </c>
      <c r="M251" s="78" t="s">
        <v>18348</v>
      </c>
      <c r="N251" s="78" t="s">
        <v>17734</v>
      </c>
      <c r="Q251" s="78" t="n">
        <v>0</v>
      </c>
      <c r="U251" s="78" t="s">
        <v>16260</v>
      </c>
      <c r="V251" s="78" t="s">
        <v>18349</v>
      </c>
      <c r="W251" s="78" t="s">
        <v>4084</v>
      </c>
      <c r="X251" s="78" t="s">
        <v>18299</v>
      </c>
      <c r="Y251" s="78" t="s">
        <v>18300</v>
      </c>
      <c r="Z251" s="78" t="s">
        <v>17794</v>
      </c>
      <c r="AA251" s="78" t="s">
        <v>17795</v>
      </c>
      <c r="AE251" s="78" t="s">
        <v>16264</v>
      </c>
      <c r="AG251" s="78" t="s">
        <v>17811</v>
      </c>
      <c r="AL251" s="78" t="s">
        <v>17718</v>
      </c>
      <c r="AM251" s="78" t="s">
        <v>17718</v>
      </c>
      <c r="AP251" s="78" t="s">
        <v>17719</v>
      </c>
      <c r="AQ251" s="78" t="n">
        <v>10513</v>
      </c>
      <c r="AR251" s="78" t="n">
        <v>1</v>
      </c>
      <c r="AS251" s="78" t="n">
        <v>144.34</v>
      </c>
      <c r="AT251" s="78" t="n">
        <v>1</v>
      </c>
      <c r="AV251" s="78" t="n">
        <v>8.08</v>
      </c>
      <c r="AY251" s="78" t="n">
        <v>1501119.73</v>
      </c>
      <c r="AZ251" s="78" t="n">
        <v>0</v>
      </c>
      <c r="BA251" s="78" t="n">
        <v>16326.69</v>
      </c>
      <c r="BB251" s="78" t="n">
        <v>0</v>
      </c>
      <c r="BC251" s="78" t="n">
        <v>1517446.42</v>
      </c>
      <c r="BD251" s="78" t="n">
        <v>0</v>
      </c>
      <c r="BE251" s="78" t="s">
        <v>17798</v>
      </c>
      <c r="BJ251" s="78" t="s">
        <v>17721</v>
      </c>
      <c r="BK251" s="78" t="s">
        <v>17722</v>
      </c>
      <c r="BL251" s="78" t="s">
        <v>122</v>
      </c>
      <c r="BM251" s="78" t="s">
        <v>16261</v>
      </c>
      <c r="BN251" s="78" t="s">
        <v>18350</v>
      </c>
      <c r="BO251" s="78" t="s">
        <v>16502</v>
      </c>
    </row>
    <row r="252" customFormat="false" ht="15" hidden="true" customHeight="false" outlineLevel="0" collapsed="false">
      <c r="A252" s="82" t="n">
        <v>45291</v>
      </c>
      <c r="B252" s="78" t="s">
        <v>16497</v>
      </c>
      <c r="C252" s="78" t="s">
        <v>17734</v>
      </c>
      <c r="D252" s="78" t="s">
        <v>17788</v>
      </c>
      <c r="E252" s="78" t="s">
        <v>1305</v>
      </c>
      <c r="F252" s="78" t="s">
        <v>17710</v>
      </c>
      <c r="G252" s="78" t="s">
        <v>17711</v>
      </c>
      <c r="H252" s="78" t="s">
        <v>17725</v>
      </c>
      <c r="I252" s="78" t="s">
        <v>17789</v>
      </c>
      <c r="J252" s="78" t="s">
        <v>16498</v>
      </c>
      <c r="K252" s="78" t="n">
        <v>105756056</v>
      </c>
      <c r="L252" s="78" t="s">
        <v>7084</v>
      </c>
      <c r="M252" s="78" t="s">
        <v>435</v>
      </c>
      <c r="N252" s="78" t="s">
        <v>17734</v>
      </c>
      <c r="Q252" s="78" t="n">
        <v>0</v>
      </c>
      <c r="U252" s="78" t="s">
        <v>18351</v>
      </c>
      <c r="V252" s="78" t="s">
        <v>18352</v>
      </c>
      <c r="W252" s="78" t="s">
        <v>4084</v>
      </c>
      <c r="X252" s="78" t="s">
        <v>17854</v>
      </c>
      <c r="Y252" s="78" t="s">
        <v>17855</v>
      </c>
      <c r="Z252" s="78" t="s">
        <v>17856</v>
      </c>
      <c r="AA252" s="78" t="s">
        <v>17857</v>
      </c>
      <c r="AE252" s="78" t="s">
        <v>7088</v>
      </c>
      <c r="AG252" s="78" t="s">
        <v>17797</v>
      </c>
      <c r="AL252" s="78" t="s">
        <v>17718</v>
      </c>
      <c r="AM252" s="78" t="s">
        <v>17718</v>
      </c>
      <c r="AP252" s="78" t="s">
        <v>17719</v>
      </c>
      <c r="AQ252" s="78" t="n">
        <v>19370</v>
      </c>
      <c r="AR252" s="78" t="n">
        <v>1</v>
      </c>
      <c r="AS252" s="78" t="n">
        <v>76.94</v>
      </c>
      <c r="AT252" s="78" t="n">
        <v>1</v>
      </c>
      <c r="AV252" s="78" t="n">
        <v>8.08</v>
      </c>
      <c r="AY252" s="78" t="n">
        <v>1511036.27</v>
      </c>
      <c r="AZ252" s="78" t="n">
        <v>0</v>
      </c>
      <c r="BA252" s="78" t="n">
        <v>-20708.47</v>
      </c>
      <c r="BB252" s="78" t="n">
        <v>0</v>
      </c>
      <c r="BC252" s="78" t="n">
        <v>1490327.8</v>
      </c>
      <c r="BD252" s="78" t="n">
        <v>0</v>
      </c>
      <c r="BE252" s="78" t="s">
        <v>17798</v>
      </c>
      <c r="BJ252" s="78" t="s">
        <v>17721</v>
      </c>
      <c r="BK252" s="78" t="s">
        <v>17722</v>
      </c>
      <c r="BL252" s="78" t="n">
        <v>165167735</v>
      </c>
      <c r="BM252" s="78" t="s">
        <v>7085</v>
      </c>
      <c r="BN252" s="78" t="s">
        <v>18353</v>
      </c>
      <c r="BO252" s="78" t="s">
        <v>16502</v>
      </c>
    </row>
    <row r="253" customFormat="false" ht="15" hidden="true" customHeight="false" outlineLevel="0" collapsed="false">
      <c r="A253" s="82" t="n">
        <v>45291</v>
      </c>
      <c r="B253" s="78" t="s">
        <v>16497</v>
      </c>
      <c r="C253" s="78" t="s">
        <v>17734</v>
      </c>
      <c r="D253" s="78" t="s">
        <v>17788</v>
      </c>
      <c r="E253" s="78" t="s">
        <v>1305</v>
      </c>
      <c r="F253" s="78" t="s">
        <v>17710</v>
      </c>
      <c r="G253" s="78" t="s">
        <v>17711</v>
      </c>
      <c r="H253" s="78" t="s">
        <v>17725</v>
      </c>
      <c r="I253" s="78" t="s">
        <v>17789</v>
      </c>
      <c r="J253" s="78" t="s">
        <v>16498</v>
      </c>
      <c r="K253" s="78" t="n">
        <v>128115929</v>
      </c>
      <c r="L253" s="78" t="s">
        <v>5852</v>
      </c>
      <c r="M253" s="78" t="s">
        <v>405</v>
      </c>
      <c r="N253" s="78" t="s">
        <v>17734</v>
      </c>
      <c r="Q253" s="78" t="n">
        <v>0</v>
      </c>
      <c r="U253" s="78" t="s">
        <v>18354</v>
      </c>
      <c r="V253" s="78" t="s">
        <v>18355</v>
      </c>
      <c r="W253" s="78" t="s">
        <v>4084</v>
      </c>
      <c r="X253" s="78" t="s">
        <v>17910</v>
      </c>
      <c r="Y253" s="78" t="s">
        <v>18013</v>
      </c>
      <c r="Z253" s="78" t="s">
        <v>17794</v>
      </c>
      <c r="AA253" s="78" t="s">
        <v>17795</v>
      </c>
      <c r="AE253" s="78" t="s">
        <v>5856</v>
      </c>
      <c r="AG253" s="78" t="s">
        <v>17811</v>
      </c>
      <c r="AL253" s="78" t="s">
        <v>17718</v>
      </c>
      <c r="AM253" s="78" t="s">
        <v>17718</v>
      </c>
      <c r="AP253" s="78" t="s">
        <v>17719</v>
      </c>
      <c r="AQ253" s="78" t="n">
        <v>26858</v>
      </c>
      <c r="AR253" s="78" t="n">
        <v>1</v>
      </c>
      <c r="AS253" s="78" t="n">
        <v>55.43</v>
      </c>
      <c r="AT253" s="78" t="n">
        <v>1</v>
      </c>
      <c r="AV253" s="78" t="n">
        <v>8.08</v>
      </c>
      <c r="AY253" s="78" t="n">
        <v>1509473.32</v>
      </c>
      <c r="AZ253" s="78" t="n">
        <v>0</v>
      </c>
      <c r="BA253" s="78" t="n">
        <v>-20734.38</v>
      </c>
      <c r="BB253" s="78" t="n">
        <v>0</v>
      </c>
      <c r="BC253" s="78" t="n">
        <v>1488738.94</v>
      </c>
      <c r="BD253" s="78" t="n">
        <v>0</v>
      </c>
      <c r="BE253" s="78" t="s">
        <v>17798</v>
      </c>
      <c r="BJ253" s="78" t="s">
        <v>17721</v>
      </c>
      <c r="BK253" s="78" t="s">
        <v>17722</v>
      </c>
      <c r="BL253" s="78" t="s">
        <v>59</v>
      </c>
      <c r="BM253" s="78" t="s">
        <v>5853</v>
      </c>
      <c r="BN253" s="78" t="s">
        <v>18356</v>
      </c>
      <c r="BO253" s="78" t="s">
        <v>16502</v>
      </c>
    </row>
    <row r="254" customFormat="false" ht="15" hidden="true" customHeight="false" outlineLevel="0" collapsed="false">
      <c r="A254" s="82" t="n">
        <v>45291</v>
      </c>
      <c r="B254" s="78" t="s">
        <v>16497</v>
      </c>
      <c r="C254" s="78" t="s">
        <v>17734</v>
      </c>
      <c r="D254" s="78" t="s">
        <v>17788</v>
      </c>
      <c r="E254" s="78" t="s">
        <v>1305</v>
      </c>
      <c r="F254" s="78" t="s">
        <v>17710</v>
      </c>
      <c r="G254" s="78" t="s">
        <v>17711</v>
      </c>
      <c r="H254" s="78" t="s">
        <v>17725</v>
      </c>
      <c r="I254" s="78" t="s">
        <v>17789</v>
      </c>
      <c r="J254" s="78" t="s">
        <v>16498</v>
      </c>
      <c r="K254" s="78" t="n">
        <v>96085350</v>
      </c>
      <c r="L254" s="78" t="s">
        <v>9873</v>
      </c>
      <c r="M254" s="78" t="s">
        <v>515</v>
      </c>
      <c r="N254" s="78" t="s">
        <v>17734</v>
      </c>
      <c r="Q254" s="78" t="n">
        <v>0</v>
      </c>
      <c r="U254" s="78" t="s">
        <v>9873</v>
      </c>
      <c r="V254" s="78" t="s">
        <v>18357</v>
      </c>
      <c r="W254" s="78" t="s">
        <v>4084</v>
      </c>
      <c r="X254" s="78" t="s">
        <v>17976</v>
      </c>
      <c r="Y254" s="78" t="s">
        <v>17977</v>
      </c>
      <c r="Z254" s="78" t="s">
        <v>17794</v>
      </c>
      <c r="AA254" s="78" t="s">
        <v>17795</v>
      </c>
      <c r="AE254" s="78" t="s">
        <v>9877</v>
      </c>
      <c r="AG254" s="78" t="s">
        <v>17817</v>
      </c>
      <c r="AL254" s="78" t="s">
        <v>17718</v>
      </c>
      <c r="AM254" s="78" t="s">
        <v>17718</v>
      </c>
      <c r="AP254" s="78" t="s">
        <v>17719</v>
      </c>
      <c r="AQ254" s="78" t="n">
        <v>13839</v>
      </c>
      <c r="AR254" s="78" t="n">
        <v>1</v>
      </c>
      <c r="AS254" s="78" t="n">
        <v>38</v>
      </c>
      <c r="AT254" s="78" t="n">
        <v>1</v>
      </c>
      <c r="AV254" s="78" t="n">
        <v>8.08</v>
      </c>
      <c r="AY254" s="78" t="n">
        <v>519974.13</v>
      </c>
      <c r="AZ254" s="78" t="n">
        <v>0</v>
      </c>
      <c r="BA254" s="78" t="n">
        <v>5907.87</v>
      </c>
      <c r="BB254" s="78" t="n">
        <v>0</v>
      </c>
      <c r="BC254" s="78" t="n">
        <v>525882</v>
      </c>
      <c r="BD254" s="78" t="n">
        <v>0</v>
      </c>
      <c r="BE254" s="78" t="s">
        <v>17798</v>
      </c>
      <c r="BJ254" s="78" t="s">
        <v>17721</v>
      </c>
      <c r="BK254" s="78" t="s">
        <v>17722</v>
      </c>
      <c r="BL254" s="78" t="s">
        <v>173</v>
      </c>
      <c r="BM254" s="78" t="s">
        <v>9874</v>
      </c>
      <c r="BN254" s="78" t="s">
        <v>18358</v>
      </c>
      <c r="BO254" s="78" t="s">
        <v>16502</v>
      </c>
    </row>
    <row r="255" customFormat="false" ht="15" hidden="true" customHeight="false" outlineLevel="0" collapsed="false">
      <c r="A255" s="82" t="n">
        <v>45291</v>
      </c>
      <c r="B255" s="78" t="s">
        <v>16497</v>
      </c>
      <c r="C255" s="78" t="s">
        <v>17734</v>
      </c>
      <c r="D255" s="78" t="s">
        <v>17788</v>
      </c>
      <c r="E255" s="78" t="s">
        <v>4075</v>
      </c>
      <c r="F255" s="78" t="s">
        <v>17724</v>
      </c>
      <c r="G255" s="78" t="s">
        <v>17711</v>
      </c>
      <c r="H255" s="78" t="s">
        <v>17725</v>
      </c>
      <c r="I255" s="78" t="s">
        <v>18359</v>
      </c>
      <c r="J255" s="78" t="s">
        <v>16498</v>
      </c>
      <c r="K255" s="78" t="n">
        <v>23773820</v>
      </c>
      <c r="L255" s="78" t="s">
        <v>7034</v>
      </c>
      <c r="M255" s="78" t="s">
        <v>16693</v>
      </c>
      <c r="N255" s="78" t="s">
        <v>17734</v>
      </c>
      <c r="Q255" s="78" t="n">
        <v>0</v>
      </c>
      <c r="U255" s="78" t="s">
        <v>7034</v>
      </c>
      <c r="V255" s="78" t="s">
        <v>18360</v>
      </c>
      <c r="W255" s="78" t="s">
        <v>4084</v>
      </c>
      <c r="X255" s="78" t="s">
        <v>18033</v>
      </c>
      <c r="Y255" s="78" t="s">
        <v>18361</v>
      </c>
      <c r="Z255" s="78" t="s">
        <v>17794</v>
      </c>
      <c r="AA255" s="78" t="s">
        <v>17795</v>
      </c>
      <c r="AE255" s="78" t="s">
        <v>7039</v>
      </c>
      <c r="AG255" s="78" t="s">
        <v>17797</v>
      </c>
      <c r="AL255" s="78" t="s">
        <v>17718</v>
      </c>
      <c r="AM255" s="78" t="s">
        <v>17718</v>
      </c>
      <c r="AP255" s="78" t="s">
        <v>17772</v>
      </c>
      <c r="AQ255" s="78" t="n">
        <v>-79755</v>
      </c>
      <c r="AR255" s="78" t="n">
        <v>1</v>
      </c>
      <c r="AS255" s="78" t="n">
        <v>29.43</v>
      </c>
      <c r="AT255" s="78" t="n">
        <v>1</v>
      </c>
      <c r="AV255" s="78" t="n">
        <v>8.08</v>
      </c>
      <c r="AY255" s="78" t="n">
        <v>-1943950.03</v>
      </c>
      <c r="AZ255" s="78" t="n">
        <v>0</v>
      </c>
      <c r="BA255" s="78" t="n">
        <v>-403239.62</v>
      </c>
      <c r="BB255" s="78" t="n">
        <v>0</v>
      </c>
      <c r="BC255" s="78" t="n">
        <v>-2347189.65</v>
      </c>
      <c r="BD255" s="78" t="n">
        <v>0</v>
      </c>
      <c r="BE255" s="78" t="s">
        <v>17798</v>
      </c>
      <c r="BJ255" s="78" t="s">
        <v>17721</v>
      </c>
      <c r="BK255" s="78" t="s">
        <v>17722</v>
      </c>
      <c r="BL255" s="78" t="n">
        <v>163086101</v>
      </c>
      <c r="BM255" s="78" t="s">
        <v>7035</v>
      </c>
      <c r="BN255" s="78" t="s">
        <v>16694</v>
      </c>
      <c r="BO255" s="78" t="s">
        <v>16502</v>
      </c>
    </row>
    <row r="256" customFormat="false" ht="15" hidden="true" customHeight="false" outlineLevel="0" collapsed="false">
      <c r="A256" s="82" t="n">
        <v>45291</v>
      </c>
      <c r="B256" s="78" t="s">
        <v>16497</v>
      </c>
      <c r="C256" s="78" t="s">
        <v>17734</v>
      </c>
      <c r="D256" s="78" t="s">
        <v>17788</v>
      </c>
      <c r="E256" s="78" t="s">
        <v>4117</v>
      </c>
      <c r="F256" s="78" t="s">
        <v>17723</v>
      </c>
      <c r="G256" s="78" t="s">
        <v>17711</v>
      </c>
      <c r="H256" s="78" t="s">
        <v>17725</v>
      </c>
      <c r="I256" s="78" t="s">
        <v>18359</v>
      </c>
      <c r="J256" s="78" t="s">
        <v>16498</v>
      </c>
      <c r="K256" s="78" t="n">
        <v>21070680</v>
      </c>
      <c r="L256" s="78" t="s">
        <v>8500</v>
      </c>
      <c r="M256" s="78" t="s">
        <v>478</v>
      </c>
      <c r="N256" s="78" t="s">
        <v>17734</v>
      </c>
      <c r="Q256" s="78" t="n">
        <v>0</v>
      </c>
      <c r="U256" s="78" t="s">
        <v>8500</v>
      </c>
      <c r="V256" s="78" t="s">
        <v>18362</v>
      </c>
      <c r="W256" s="78" t="s">
        <v>4084</v>
      </c>
      <c r="X256" s="78" t="s">
        <v>17936</v>
      </c>
      <c r="Y256" s="78" t="s">
        <v>18363</v>
      </c>
      <c r="Z256" s="78" t="s">
        <v>17794</v>
      </c>
      <c r="AA256" s="78" t="s">
        <v>17795</v>
      </c>
      <c r="AE256" s="78" t="s">
        <v>8505</v>
      </c>
      <c r="AG256" s="78" t="s">
        <v>18004</v>
      </c>
      <c r="AL256" s="78" t="s">
        <v>17718</v>
      </c>
      <c r="AM256" s="78" t="s">
        <v>17718</v>
      </c>
      <c r="AP256" s="78" t="s">
        <v>17772</v>
      </c>
      <c r="AQ256" s="78" t="n">
        <v>-92148</v>
      </c>
      <c r="AR256" s="78" t="n">
        <v>1</v>
      </c>
      <c r="AS256" s="78" t="n">
        <v>73.98</v>
      </c>
      <c r="AT256" s="78" t="n">
        <v>1</v>
      </c>
      <c r="AV256" s="78" t="n">
        <v>8.08</v>
      </c>
      <c r="AY256" s="78" t="n">
        <v>-6555354.86</v>
      </c>
      <c r="AZ256" s="78" t="n">
        <v>0</v>
      </c>
      <c r="BA256" s="78" t="n">
        <v>-261754.18</v>
      </c>
      <c r="BB256" s="78" t="n">
        <v>0</v>
      </c>
      <c r="BC256" s="78" t="n">
        <v>-6817109.04</v>
      </c>
      <c r="BD256" s="78" t="n">
        <v>0</v>
      </c>
      <c r="BE256" s="78" t="s">
        <v>17798</v>
      </c>
      <c r="BJ256" s="78" t="s">
        <v>17721</v>
      </c>
      <c r="BK256" s="78" t="s">
        <v>17722</v>
      </c>
      <c r="BL256" s="78" t="s">
        <v>8502</v>
      </c>
      <c r="BM256" s="78" t="s">
        <v>8501</v>
      </c>
      <c r="BN256" s="78" t="s">
        <v>16891</v>
      </c>
      <c r="BO256" s="78" t="s">
        <v>16502</v>
      </c>
    </row>
    <row r="257" customFormat="false" ht="15" hidden="true" customHeight="false" outlineLevel="0" collapsed="false">
      <c r="A257" s="82" t="n">
        <v>45291</v>
      </c>
      <c r="B257" s="78" t="s">
        <v>16497</v>
      </c>
      <c r="C257" s="78" t="s">
        <v>17734</v>
      </c>
      <c r="D257" s="78" t="s">
        <v>17788</v>
      </c>
      <c r="E257" s="78" t="s">
        <v>1305</v>
      </c>
      <c r="F257" s="78" t="s">
        <v>17710</v>
      </c>
      <c r="G257" s="78" t="s">
        <v>17711</v>
      </c>
      <c r="H257" s="78" t="s">
        <v>17725</v>
      </c>
      <c r="I257" s="78" t="s">
        <v>18359</v>
      </c>
      <c r="J257" s="78" t="s">
        <v>16498</v>
      </c>
      <c r="K257" s="78" t="n">
        <v>35696856</v>
      </c>
      <c r="L257" s="78" t="s">
        <v>4695</v>
      </c>
      <c r="M257" s="78" t="s">
        <v>16562</v>
      </c>
      <c r="N257" s="78" t="s">
        <v>17734</v>
      </c>
      <c r="Q257" s="78" t="n">
        <v>0</v>
      </c>
      <c r="U257" s="78" t="s">
        <v>4695</v>
      </c>
      <c r="V257" s="78" t="s">
        <v>18364</v>
      </c>
      <c r="W257" s="78" t="s">
        <v>4084</v>
      </c>
      <c r="X257" s="78" t="s">
        <v>17792</v>
      </c>
      <c r="Y257" s="78" t="s">
        <v>18365</v>
      </c>
      <c r="Z257" s="78" t="s">
        <v>17794</v>
      </c>
      <c r="AA257" s="78" t="s">
        <v>17795</v>
      </c>
      <c r="AE257" s="78" t="s">
        <v>4700</v>
      </c>
      <c r="AG257" s="78" t="s">
        <v>17797</v>
      </c>
      <c r="AL257" s="78" t="s">
        <v>17718</v>
      </c>
      <c r="AM257" s="78" t="s">
        <v>17718</v>
      </c>
      <c r="AP257" s="78" t="s">
        <v>17772</v>
      </c>
      <c r="AQ257" s="78" t="n">
        <v>-8000</v>
      </c>
      <c r="AR257" s="78" t="n">
        <v>1</v>
      </c>
      <c r="AS257" s="78" t="n">
        <v>64.62</v>
      </c>
      <c r="AT257" s="78" t="n">
        <v>1</v>
      </c>
      <c r="AV257" s="78" t="n">
        <v>8.08</v>
      </c>
      <c r="AY257" s="78" t="n">
        <v>-495756.03</v>
      </c>
      <c r="AZ257" s="78" t="n">
        <v>0</v>
      </c>
      <c r="BA257" s="78" t="n">
        <v>-21203.97</v>
      </c>
      <c r="BB257" s="78" t="n">
        <v>0</v>
      </c>
      <c r="BC257" s="78" t="n">
        <v>-516960</v>
      </c>
      <c r="BD257" s="78" t="n">
        <v>0</v>
      </c>
      <c r="BE257" s="78" t="s">
        <v>17798</v>
      </c>
      <c r="BJ257" s="78" t="s">
        <v>17721</v>
      </c>
      <c r="BK257" s="78" t="s">
        <v>17722</v>
      </c>
      <c r="BL257" s="78" t="n">
        <v>11642105</v>
      </c>
      <c r="BM257" s="78" t="s">
        <v>4696</v>
      </c>
      <c r="BN257" s="78" t="s">
        <v>16563</v>
      </c>
      <c r="BO257" s="78" t="s">
        <v>16502</v>
      </c>
    </row>
    <row r="258" customFormat="false" ht="15" hidden="true" customHeight="false" outlineLevel="0" collapsed="false">
      <c r="A258" s="82" t="n">
        <v>45291</v>
      </c>
      <c r="B258" s="78" t="s">
        <v>16497</v>
      </c>
      <c r="C258" s="78" t="s">
        <v>17734</v>
      </c>
      <c r="D258" s="78" t="s">
        <v>17788</v>
      </c>
      <c r="E258" s="78" t="s">
        <v>4075</v>
      </c>
      <c r="F258" s="78" t="s">
        <v>17724</v>
      </c>
      <c r="G258" s="78" t="s">
        <v>17711</v>
      </c>
      <c r="H258" s="78" t="s">
        <v>17725</v>
      </c>
      <c r="I258" s="78" t="s">
        <v>18359</v>
      </c>
      <c r="J258" s="78" t="s">
        <v>16498</v>
      </c>
      <c r="K258" s="78" t="n">
        <v>21070636</v>
      </c>
      <c r="L258" s="78" t="s">
        <v>9900</v>
      </c>
      <c r="M258" s="78" t="s">
        <v>517</v>
      </c>
      <c r="N258" s="78" t="s">
        <v>17734</v>
      </c>
      <c r="Q258" s="78" t="n">
        <v>0</v>
      </c>
      <c r="U258" s="78" t="s">
        <v>9900</v>
      </c>
      <c r="V258" s="78" t="s">
        <v>18366</v>
      </c>
      <c r="W258" s="78" t="s">
        <v>4084</v>
      </c>
      <c r="X258" s="78" t="s">
        <v>17976</v>
      </c>
      <c r="Y258" s="78" t="s">
        <v>17977</v>
      </c>
      <c r="Z258" s="78" t="s">
        <v>17794</v>
      </c>
      <c r="AA258" s="78" t="s">
        <v>17795</v>
      </c>
      <c r="AE258" s="78" t="s">
        <v>9905</v>
      </c>
      <c r="AG258" s="78" t="s">
        <v>17797</v>
      </c>
      <c r="AL258" s="78" t="s">
        <v>17718</v>
      </c>
      <c r="AM258" s="78" t="s">
        <v>17718</v>
      </c>
      <c r="AP258" s="78" t="s">
        <v>17772</v>
      </c>
      <c r="AQ258" s="78" t="n">
        <v>-321323</v>
      </c>
      <c r="AR258" s="78" t="n">
        <v>1</v>
      </c>
      <c r="AS258" s="78" t="n">
        <v>30.99</v>
      </c>
      <c r="AT258" s="78" t="n">
        <v>1</v>
      </c>
      <c r="AV258" s="78" t="n">
        <v>8.08</v>
      </c>
      <c r="AY258" s="78" t="n">
        <v>-6778887.85</v>
      </c>
      <c r="AZ258" s="78" t="n">
        <v>0</v>
      </c>
      <c r="BA258" s="78" t="n">
        <v>-3178911.92</v>
      </c>
      <c r="BB258" s="78" t="n">
        <v>0</v>
      </c>
      <c r="BC258" s="78" t="n">
        <v>-9957799.77</v>
      </c>
      <c r="BD258" s="78" t="n">
        <v>0</v>
      </c>
      <c r="BE258" s="78" t="s">
        <v>17798</v>
      </c>
      <c r="BJ258" s="78" t="s">
        <v>17721</v>
      </c>
      <c r="BK258" s="78" t="s">
        <v>17722</v>
      </c>
      <c r="BL258" s="78" t="n">
        <v>457669307</v>
      </c>
      <c r="BM258" s="78" t="s">
        <v>9901</v>
      </c>
      <c r="BN258" s="78" t="s">
        <v>17010</v>
      </c>
      <c r="BO258" s="78" t="s">
        <v>16502</v>
      </c>
    </row>
    <row r="259" customFormat="false" ht="15" hidden="true" customHeight="false" outlineLevel="0" collapsed="false">
      <c r="A259" s="82" t="n">
        <v>45291</v>
      </c>
      <c r="B259" s="78" t="s">
        <v>16497</v>
      </c>
      <c r="C259" s="78" t="s">
        <v>17734</v>
      </c>
      <c r="D259" s="78" t="s">
        <v>17788</v>
      </c>
      <c r="E259" s="78" t="s">
        <v>4075</v>
      </c>
      <c r="F259" s="78" t="s">
        <v>17724</v>
      </c>
      <c r="G259" s="78" t="s">
        <v>17711</v>
      </c>
      <c r="H259" s="78" t="s">
        <v>17725</v>
      </c>
      <c r="I259" s="78" t="s">
        <v>18359</v>
      </c>
      <c r="J259" s="78" t="s">
        <v>16498</v>
      </c>
      <c r="K259" s="78" t="n">
        <v>21004119</v>
      </c>
      <c r="L259" s="78" t="s">
        <v>12843</v>
      </c>
      <c r="M259" s="78" t="s">
        <v>597</v>
      </c>
      <c r="N259" s="78" t="s">
        <v>17734</v>
      </c>
      <c r="Q259" s="78" t="n">
        <v>0</v>
      </c>
      <c r="U259" s="78" t="s">
        <v>12843</v>
      </c>
      <c r="V259" s="78" t="s">
        <v>18367</v>
      </c>
      <c r="W259" s="78" t="s">
        <v>4084</v>
      </c>
      <c r="X259" s="78" t="s">
        <v>18108</v>
      </c>
      <c r="Y259" s="78" t="s">
        <v>18368</v>
      </c>
      <c r="Z259" s="78" t="s">
        <v>17808</v>
      </c>
      <c r="AA259" s="78" t="s">
        <v>17809</v>
      </c>
      <c r="AE259" s="78" t="s">
        <v>12848</v>
      </c>
      <c r="AG259" s="78" t="s">
        <v>17797</v>
      </c>
      <c r="AL259" s="78" t="s">
        <v>17718</v>
      </c>
      <c r="AM259" s="78" t="s">
        <v>17718</v>
      </c>
      <c r="AP259" s="78" t="s">
        <v>17772</v>
      </c>
      <c r="AQ259" s="78" t="n">
        <v>-19669</v>
      </c>
      <c r="AR259" s="78" t="n">
        <v>1</v>
      </c>
      <c r="AS259" s="78" t="n">
        <v>65.82</v>
      </c>
      <c r="AT259" s="78" t="n">
        <v>1</v>
      </c>
      <c r="AV259" s="78" t="n">
        <v>8.08</v>
      </c>
      <c r="AY259" s="78" t="n">
        <v>-1307488.94</v>
      </c>
      <c r="AZ259" s="78" t="n">
        <v>0</v>
      </c>
      <c r="BA259" s="78" t="n">
        <v>12875.36</v>
      </c>
      <c r="BB259" s="78" t="n">
        <v>0</v>
      </c>
      <c r="BC259" s="78" t="n">
        <v>-1294613.58</v>
      </c>
      <c r="BD259" s="78" t="n">
        <v>0</v>
      </c>
      <c r="BE259" s="78" t="s">
        <v>17798</v>
      </c>
      <c r="BJ259" s="78" t="s">
        <v>17721</v>
      </c>
      <c r="BK259" s="78" t="s">
        <v>17722</v>
      </c>
      <c r="BL259" s="78" t="s">
        <v>12845</v>
      </c>
      <c r="BM259" s="78" t="s">
        <v>12844</v>
      </c>
      <c r="BN259" s="78" t="s">
        <v>17282</v>
      </c>
      <c r="BO259" s="78" t="s">
        <v>16502</v>
      </c>
    </row>
    <row r="260" customFormat="false" ht="15" hidden="true" customHeight="false" outlineLevel="0" collapsed="false">
      <c r="A260" s="82" t="n">
        <v>45291</v>
      </c>
      <c r="B260" s="78" t="s">
        <v>16497</v>
      </c>
      <c r="C260" s="78" t="s">
        <v>17734</v>
      </c>
      <c r="D260" s="78" t="s">
        <v>17788</v>
      </c>
      <c r="E260" s="78" t="s">
        <v>1305</v>
      </c>
      <c r="F260" s="78" t="s">
        <v>17710</v>
      </c>
      <c r="G260" s="78" t="s">
        <v>17711</v>
      </c>
      <c r="H260" s="78" t="s">
        <v>17725</v>
      </c>
      <c r="I260" s="78" t="s">
        <v>18359</v>
      </c>
      <c r="J260" s="78" t="s">
        <v>16498</v>
      </c>
      <c r="K260" s="78" t="n">
        <v>34566137</v>
      </c>
      <c r="L260" s="78" t="s">
        <v>8061</v>
      </c>
      <c r="M260" s="78" t="s">
        <v>477</v>
      </c>
      <c r="N260" s="78" t="s">
        <v>17734</v>
      </c>
      <c r="Q260" s="78" t="n">
        <v>0</v>
      </c>
      <c r="U260" s="78" t="s">
        <v>8061</v>
      </c>
      <c r="V260" s="78" t="s">
        <v>18369</v>
      </c>
      <c r="W260" s="78" t="s">
        <v>4084</v>
      </c>
      <c r="X260" s="78" t="s">
        <v>18108</v>
      </c>
      <c r="Y260" s="78" t="s">
        <v>18121</v>
      </c>
      <c r="Z260" s="78" t="s">
        <v>17808</v>
      </c>
      <c r="AA260" s="78" t="s">
        <v>17809</v>
      </c>
      <c r="AE260" s="78" t="s">
        <v>8066</v>
      </c>
      <c r="AG260" s="78" t="s">
        <v>17797</v>
      </c>
      <c r="AL260" s="78" t="s">
        <v>17718</v>
      </c>
      <c r="AM260" s="78" t="s">
        <v>17718</v>
      </c>
      <c r="AP260" s="78" t="s">
        <v>17772</v>
      </c>
      <c r="AQ260" s="78" t="n">
        <v>-4405</v>
      </c>
      <c r="AR260" s="78" t="n">
        <v>1</v>
      </c>
      <c r="AS260" s="78" t="n">
        <v>81.05</v>
      </c>
      <c r="AT260" s="78" t="n">
        <v>1</v>
      </c>
      <c r="AV260" s="78" t="n">
        <v>8.08</v>
      </c>
      <c r="AY260" s="78" t="n">
        <v>-293238.5</v>
      </c>
      <c r="AZ260" s="78" t="n">
        <v>0</v>
      </c>
      <c r="BA260" s="78" t="n">
        <v>-63786.75</v>
      </c>
      <c r="BB260" s="78" t="n">
        <v>0</v>
      </c>
      <c r="BC260" s="78" t="n">
        <v>-357025.25</v>
      </c>
      <c r="BD260" s="78" t="n">
        <v>0</v>
      </c>
      <c r="BE260" s="78" t="s">
        <v>17798</v>
      </c>
      <c r="BJ260" s="78" t="s">
        <v>17721</v>
      </c>
      <c r="BK260" s="78" t="s">
        <v>17722</v>
      </c>
      <c r="BL260" s="78" t="s">
        <v>8063</v>
      </c>
      <c r="BM260" s="78" t="s">
        <v>8062</v>
      </c>
      <c r="BN260" s="78" t="s">
        <v>16885</v>
      </c>
      <c r="BO260" s="78" t="s">
        <v>16502</v>
      </c>
    </row>
    <row r="261" customFormat="false" ht="15" hidden="true" customHeight="false" outlineLevel="0" collapsed="false">
      <c r="A261" s="82" t="n">
        <v>45291</v>
      </c>
      <c r="B261" s="78" t="s">
        <v>16497</v>
      </c>
      <c r="C261" s="78" t="s">
        <v>17734</v>
      </c>
      <c r="D261" s="78" t="s">
        <v>17788</v>
      </c>
      <c r="E261" s="78" t="s">
        <v>1305</v>
      </c>
      <c r="F261" s="78" t="s">
        <v>17710</v>
      </c>
      <c r="G261" s="78" t="s">
        <v>17711</v>
      </c>
      <c r="H261" s="78" t="s">
        <v>17725</v>
      </c>
      <c r="I261" s="78" t="s">
        <v>18359</v>
      </c>
      <c r="J261" s="78" t="s">
        <v>16498</v>
      </c>
      <c r="K261" s="78" t="n">
        <v>21070140</v>
      </c>
      <c r="L261" s="78" t="s">
        <v>16036</v>
      </c>
      <c r="M261" s="78" t="s">
        <v>683</v>
      </c>
      <c r="N261" s="78" t="s">
        <v>17734</v>
      </c>
      <c r="Q261" s="78" t="n">
        <v>0</v>
      </c>
      <c r="U261" s="78" t="s">
        <v>18370</v>
      </c>
      <c r="V261" s="78" t="s">
        <v>18371</v>
      </c>
      <c r="W261" s="78" t="s">
        <v>4084</v>
      </c>
      <c r="X261" s="78" t="s">
        <v>18047</v>
      </c>
      <c r="Y261" s="78" t="s">
        <v>18048</v>
      </c>
      <c r="Z261" s="78" t="s">
        <v>17809</v>
      </c>
      <c r="AA261" s="78" t="s">
        <v>17809</v>
      </c>
      <c r="AE261" s="78" t="s">
        <v>16041</v>
      </c>
      <c r="AG261" s="78" t="s">
        <v>17811</v>
      </c>
      <c r="AL261" s="78" t="s">
        <v>17718</v>
      </c>
      <c r="AM261" s="78" t="s">
        <v>17718</v>
      </c>
      <c r="AP261" s="78" t="s">
        <v>17772</v>
      </c>
      <c r="AQ261" s="78" t="n">
        <v>-75019</v>
      </c>
      <c r="AR261" s="78" t="n">
        <v>1</v>
      </c>
      <c r="AS261" s="78" t="n">
        <v>43.51</v>
      </c>
      <c r="AT261" s="78" t="n">
        <v>1</v>
      </c>
      <c r="AV261" s="78" t="n">
        <v>8.08</v>
      </c>
      <c r="AY261" s="78" t="n">
        <v>-2515891.98</v>
      </c>
      <c r="AZ261" s="78" t="n">
        <v>0</v>
      </c>
      <c r="BA261" s="78" t="n">
        <v>-748184.71</v>
      </c>
      <c r="BB261" s="78" t="n">
        <v>0</v>
      </c>
      <c r="BC261" s="78" t="n">
        <v>-3264076.69</v>
      </c>
      <c r="BD261" s="78" t="n">
        <v>0</v>
      </c>
      <c r="BE261" s="78" t="s">
        <v>17798</v>
      </c>
      <c r="BJ261" s="78" t="s">
        <v>17721</v>
      </c>
      <c r="BK261" s="78" t="s">
        <v>17722</v>
      </c>
      <c r="BL261" s="78" t="n">
        <v>977852102</v>
      </c>
      <c r="BM261" s="78" t="s">
        <v>16037</v>
      </c>
      <c r="BN261" s="78" t="s">
        <v>16734</v>
      </c>
      <c r="BO261" s="78" t="s">
        <v>16502</v>
      </c>
    </row>
    <row r="262" customFormat="false" ht="15" hidden="true" customHeight="false" outlineLevel="0" collapsed="false">
      <c r="A262" s="82" t="n">
        <v>45291</v>
      </c>
      <c r="B262" s="78" t="s">
        <v>16497</v>
      </c>
      <c r="C262" s="78" t="s">
        <v>17734</v>
      </c>
      <c r="D262" s="78" t="s">
        <v>17788</v>
      </c>
      <c r="E262" s="78" t="s">
        <v>4117</v>
      </c>
      <c r="F262" s="78" t="s">
        <v>17723</v>
      </c>
      <c r="G262" s="78" t="s">
        <v>17711</v>
      </c>
      <c r="H262" s="78" t="s">
        <v>17725</v>
      </c>
      <c r="I262" s="78" t="s">
        <v>18359</v>
      </c>
      <c r="J262" s="78" t="s">
        <v>16498</v>
      </c>
      <c r="K262" s="78" t="n">
        <v>28033636</v>
      </c>
      <c r="L262" s="78" t="s">
        <v>14887</v>
      </c>
      <c r="M262" s="78" t="s">
        <v>17551</v>
      </c>
      <c r="N262" s="78" t="s">
        <v>17734</v>
      </c>
      <c r="Q262" s="78" t="n">
        <v>0</v>
      </c>
      <c r="U262" s="78" t="s">
        <v>14887</v>
      </c>
      <c r="V262" s="78" t="s">
        <v>18372</v>
      </c>
      <c r="W262" s="78" t="s">
        <v>4084</v>
      </c>
      <c r="X262" s="78" t="s">
        <v>17976</v>
      </c>
      <c r="Y262" s="78" t="s">
        <v>17977</v>
      </c>
      <c r="Z262" s="78" t="s">
        <v>17794</v>
      </c>
      <c r="AA262" s="78" t="s">
        <v>17795</v>
      </c>
      <c r="AE262" s="78" t="s">
        <v>14892</v>
      </c>
      <c r="AG262" s="78" t="s">
        <v>17817</v>
      </c>
      <c r="AL262" s="78" t="s">
        <v>17718</v>
      </c>
      <c r="AM262" s="78" t="s">
        <v>17718</v>
      </c>
      <c r="AP262" s="78" t="s">
        <v>17772</v>
      </c>
      <c r="AQ262" s="78" t="n">
        <v>-70328</v>
      </c>
      <c r="AR262" s="78" t="n">
        <v>1</v>
      </c>
      <c r="AS262" s="78" t="n">
        <v>8.99</v>
      </c>
      <c r="AT262" s="78" t="n">
        <v>1</v>
      </c>
      <c r="AV262" s="78" t="n">
        <v>8.08</v>
      </c>
      <c r="AY262" s="78" t="n">
        <v>-1282480.12</v>
      </c>
      <c r="AZ262" s="78" t="n">
        <v>0</v>
      </c>
      <c r="BA262" s="78" t="n">
        <v>650231.4</v>
      </c>
      <c r="BB262" s="78" t="n">
        <v>0</v>
      </c>
      <c r="BC262" s="78" t="n">
        <v>-632248.72</v>
      </c>
      <c r="BD262" s="78" t="n">
        <v>0</v>
      </c>
      <c r="BE262" s="78" t="s">
        <v>17798</v>
      </c>
      <c r="BJ262" s="78" t="s">
        <v>17721</v>
      </c>
      <c r="BK262" s="78" t="s">
        <v>17722</v>
      </c>
      <c r="BL262" s="78" t="s">
        <v>14889</v>
      </c>
      <c r="BM262" s="78" t="s">
        <v>14888</v>
      </c>
      <c r="BN262" s="78" t="s">
        <v>17552</v>
      </c>
      <c r="BO262" s="78" t="s">
        <v>16502</v>
      </c>
    </row>
    <row r="263" customFormat="false" ht="15" hidden="true" customHeight="false" outlineLevel="0" collapsed="false">
      <c r="A263" s="82" t="n">
        <v>45291</v>
      </c>
      <c r="B263" s="78" t="s">
        <v>16497</v>
      </c>
      <c r="C263" s="78" t="s">
        <v>17734</v>
      </c>
      <c r="D263" s="78" t="s">
        <v>17788</v>
      </c>
      <c r="E263" s="78" t="s">
        <v>1305</v>
      </c>
      <c r="F263" s="78" t="s">
        <v>17710</v>
      </c>
      <c r="G263" s="78" t="s">
        <v>17711</v>
      </c>
      <c r="H263" s="78" t="s">
        <v>17725</v>
      </c>
      <c r="I263" s="78" t="s">
        <v>18359</v>
      </c>
      <c r="J263" s="78" t="s">
        <v>16498</v>
      </c>
      <c r="K263" s="78" t="n">
        <v>21000005</v>
      </c>
      <c r="L263" s="78" t="s">
        <v>4933</v>
      </c>
      <c r="M263" s="78" t="s">
        <v>16585</v>
      </c>
      <c r="N263" s="78" t="s">
        <v>17734</v>
      </c>
      <c r="Q263" s="78" t="n">
        <v>0</v>
      </c>
      <c r="U263" s="78" t="s">
        <v>4933</v>
      </c>
      <c r="V263" s="78" t="s">
        <v>18373</v>
      </c>
      <c r="W263" s="78" t="s">
        <v>4084</v>
      </c>
      <c r="X263" s="78" t="s">
        <v>18108</v>
      </c>
      <c r="Y263" s="78" t="s">
        <v>18121</v>
      </c>
      <c r="Z263" s="78" t="s">
        <v>17808</v>
      </c>
      <c r="AA263" s="78" t="s">
        <v>17809</v>
      </c>
      <c r="AE263" s="78" t="s">
        <v>4937</v>
      </c>
      <c r="AG263" s="78" t="s">
        <v>17797</v>
      </c>
      <c r="AL263" s="78" t="s">
        <v>17718</v>
      </c>
      <c r="AM263" s="78" t="s">
        <v>17718</v>
      </c>
      <c r="AP263" s="78" t="s">
        <v>17772</v>
      </c>
      <c r="AQ263" s="78" t="n">
        <v>-23631</v>
      </c>
      <c r="AR263" s="78" t="n">
        <v>1</v>
      </c>
      <c r="AS263" s="78" t="n">
        <v>151.94</v>
      </c>
      <c r="AT263" s="78" t="n">
        <v>1</v>
      </c>
      <c r="AV263" s="78" t="n">
        <v>8.08</v>
      </c>
      <c r="AY263" s="78" t="n">
        <v>-3540228.1</v>
      </c>
      <c r="AZ263" s="78" t="n">
        <v>0</v>
      </c>
      <c r="BA263" s="78" t="n">
        <v>-50266.04</v>
      </c>
      <c r="BB263" s="78" t="n">
        <v>0</v>
      </c>
      <c r="BC263" s="78" t="n">
        <v>-3590494.14</v>
      </c>
      <c r="BD263" s="78" t="n">
        <v>0</v>
      </c>
      <c r="BE263" s="78" t="s">
        <v>17798</v>
      </c>
      <c r="BJ263" s="78" t="s">
        <v>17721</v>
      </c>
      <c r="BK263" s="78" t="s">
        <v>17722</v>
      </c>
      <c r="BL263" s="78" t="n">
        <v>23135106</v>
      </c>
      <c r="BM263" s="78" t="s">
        <v>4934</v>
      </c>
      <c r="BN263" s="78" t="s">
        <v>16586</v>
      </c>
      <c r="BO263" s="78" t="s">
        <v>16502</v>
      </c>
    </row>
    <row r="264" customFormat="false" ht="15" hidden="true" customHeight="false" outlineLevel="0" collapsed="false">
      <c r="A264" s="82" t="n">
        <v>45291</v>
      </c>
      <c r="B264" s="78" t="s">
        <v>16497</v>
      </c>
      <c r="C264" s="78" t="s">
        <v>17734</v>
      </c>
      <c r="D264" s="78" t="s">
        <v>17788</v>
      </c>
      <c r="E264" s="78" t="s">
        <v>4075</v>
      </c>
      <c r="F264" s="78" t="s">
        <v>17724</v>
      </c>
      <c r="G264" s="78" t="s">
        <v>17711</v>
      </c>
      <c r="H264" s="78" t="s">
        <v>17725</v>
      </c>
      <c r="I264" s="78" t="s">
        <v>18359</v>
      </c>
      <c r="J264" s="78" t="s">
        <v>16498</v>
      </c>
      <c r="K264" s="78" t="n">
        <v>49125779</v>
      </c>
      <c r="L264" s="78" t="s">
        <v>12778</v>
      </c>
      <c r="M264" s="78" t="s">
        <v>16658</v>
      </c>
      <c r="N264" s="78" t="s">
        <v>17734</v>
      </c>
      <c r="Q264" s="78" t="n">
        <v>0</v>
      </c>
      <c r="U264" s="78" t="s">
        <v>18374</v>
      </c>
      <c r="V264" s="78" t="s">
        <v>18375</v>
      </c>
      <c r="W264" s="78" t="s">
        <v>4084</v>
      </c>
      <c r="X264" s="78" t="s">
        <v>18056</v>
      </c>
      <c r="Y264" s="78" t="s">
        <v>18056</v>
      </c>
      <c r="Z264" s="78" t="s">
        <v>17856</v>
      </c>
      <c r="AA264" s="78" t="s">
        <v>17857</v>
      </c>
      <c r="AE264" s="78" t="s">
        <v>12782</v>
      </c>
      <c r="AG264" s="78" t="s">
        <v>17811</v>
      </c>
      <c r="AL264" s="78" t="s">
        <v>17718</v>
      </c>
      <c r="AM264" s="78" t="s">
        <v>17718</v>
      </c>
      <c r="AP264" s="78" t="s">
        <v>17772</v>
      </c>
      <c r="AQ264" s="78" t="n">
        <v>-299820</v>
      </c>
      <c r="AR264" s="78" t="n">
        <v>1</v>
      </c>
      <c r="AS264" s="78" t="n">
        <v>24.32</v>
      </c>
      <c r="AT264" s="78" t="n">
        <v>1</v>
      </c>
      <c r="AV264" s="78" t="n">
        <v>8.08</v>
      </c>
      <c r="AY264" s="78" t="n">
        <v>-6693352.38</v>
      </c>
      <c r="AZ264" s="78" t="n">
        <v>0</v>
      </c>
      <c r="BA264" s="78" t="n">
        <v>-598270.02</v>
      </c>
      <c r="BB264" s="78" t="n">
        <v>0</v>
      </c>
      <c r="BC264" s="78" t="n">
        <v>-7291622.4</v>
      </c>
      <c r="BD264" s="78" t="n">
        <v>0</v>
      </c>
      <c r="BE264" s="78" t="s">
        <v>17798</v>
      </c>
      <c r="BJ264" s="78" t="s">
        <v>17721</v>
      </c>
      <c r="BK264" s="78" t="s">
        <v>17722</v>
      </c>
      <c r="BL264" s="78" t="n">
        <v>704551100</v>
      </c>
      <c r="BM264" s="78" t="s">
        <v>12779</v>
      </c>
      <c r="BN264" s="78" t="s">
        <v>16659</v>
      </c>
      <c r="BO264" s="78" t="s">
        <v>16502</v>
      </c>
    </row>
    <row r="265" customFormat="false" ht="15" hidden="true" customHeight="false" outlineLevel="0" collapsed="false">
      <c r="A265" s="82" t="n">
        <v>45291</v>
      </c>
      <c r="B265" s="78" t="s">
        <v>16497</v>
      </c>
      <c r="C265" s="78" t="s">
        <v>17734</v>
      </c>
      <c r="D265" s="78" t="s">
        <v>17788</v>
      </c>
      <c r="E265" s="78" t="s">
        <v>1305</v>
      </c>
      <c r="F265" s="78" t="s">
        <v>17710</v>
      </c>
      <c r="G265" s="78" t="s">
        <v>17711</v>
      </c>
      <c r="H265" s="78" t="s">
        <v>17725</v>
      </c>
      <c r="I265" s="78" t="s">
        <v>18359</v>
      </c>
      <c r="J265" s="78" t="s">
        <v>16498</v>
      </c>
      <c r="K265" s="78" t="n">
        <v>21069837</v>
      </c>
      <c r="L265" s="78" t="s">
        <v>9521</v>
      </c>
      <c r="M265" s="78" t="s">
        <v>500</v>
      </c>
      <c r="N265" s="78" t="s">
        <v>17734</v>
      </c>
      <c r="Q265" s="78" t="n">
        <v>0</v>
      </c>
      <c r="U265" s="78" t="s">
        <v>9521</v>
      </c>
      <c r="V265" s="78" t="s">
        <v>18376</v>
      </c>
      <c r="W265" s="78" t="s">
        <v>4084</v>
      </c>
      <c r="X265" s="78" t="s">
        <v>17976</v>
      </c>
      <c r="Y265" s="78" t="s">
        <v>17977</v>
      </c>
      <c r="Z265" s="78" t="s">
        <v>17794</v>
      </c>
      <c r="AA265" s="78" t="s">
        <v>17795</v>
      </c>
      <c r="AE265" s="78" t="s">
        <v>9526</v>
      </c>
      <c r="AG265" s="78" t="s">
        <v>17797</v>
      </c>
      <c r="AL265" s="78" t="s">
        <v>17718</v>
      </c>
      <c r="AM265" s="78" t="s">
        <v>17718</v>
      </c>
      <c r="AP265" s="78" t="s">
        <v>17772</v>
      </c>
      <c r="AQ265" s="78" t="n">
        <v>-11820</v>
      </c>
      <c r="AR265" s="78" t="n">
        <v>1</v>
      </c>
      <c r="AS265" s="78" t="n">
        <v>36.96</v>
      </c>
      <c r="AT265" s="78" t="n">
        <v>1</v>
      </c>
      <c r="AV265" s="78" t="n">
        <v>8.08</v>
      </c>
      <c r="AY265" s="78" t="n">
        <v>-424023.4</v>
      </c>
      <c r="AZ265" s="78" t="n">
        <v>0</v>
      </c>
      <c r="BA265" s="78" t="n">
        <v>-12843.8</v>
      </c>
      <c r="BB265" s="78" t="n">
        <v>0</v>
      </c>
      <c r="BC265" s="78" t="n">
        <v>-436867.2</v>
      </c>
      <c r="BD265" s="78" t="n">
        <v>0</v>
      </c>
      <c r="BE265" s="78" t="s">
        <v>17798</v>
      </c>
      <c r="BJ265" s="78" t="s">
        <v>17721</v>
      </c>
      <c r="BK265" s="78" t="s">
        <v>17722</v>
      </c>
      <c r="BL265" s="78" t="s">
        <v>9523</v>
      </c>
      <c r="BM265" s="78" t="s">
        <v>9522</v>
      </c>
      <c r="BN265" s="78" t="s">
        <v>16979</v>
      </c>
      <c r="BO265" s="78" t="s">
        <v>16502</v>
      </c>
    </row>
    <row r="266" customFormat="false" ht="15" hidden="true" customHeight="false" outlineLevel="0" collapsed="false">
      <c r="A266" s="82" t="n">
        <v>45291</v>
      </c>
      <c r="B266" s="78" t="s">
        <v>16497</v>
      </c>
      <c r="C266" s="78" t="s">
        <v>17734</v>
      </c>
      <c r="D266" s="78" t="s">
        <v>17788</v>
      </c>
      <c r="E266" s="78" t="s">
        <v>4075</v>
      </c>
      <c r="F266" s="78" t="s">
        <v>17724</v>
      </c>
      <c r="G266" s="78" t="s">
        <v>17711</v>
      </c>
      <c r="H266" s="78" t="s">
        <v>17725</v>
      </c>
      <c r="I266" s="78" t="s">
        <v>18359</v>
      </c>
      <c r="J266" s="78" t="s">
        <v>16498</v>
      </c>
      <c r="K266" s="78" t="n">
        <v>34322237</v>
      </c>
      <c r="L266" s="78" t="s">
        <v>14138</v>
      </c>
      <c r="M266" s="78" t="s">
        <v>634</v>
      </c>
      <c r="N266" s="78" t="s">
        <v>17734</v>
      </c>
      <c r="Q266" s="78" t="n">
        <v>0</v>
      </c>
      <c r="U266" s="78" t="s">
        <v>18114</v>
      </c>
      <c r="V266" s="78" t="s">
        <v>18115</v>
      </c>
      <c r="W266" s="78" t="s">
        <v>7588</v>
      </c>
      <c r="X266" s="78" t="s">
        <v>18116</v>
      </c>
      <c r="Y266" s="78" t="s">
        <v>18116</v>
      </c>
      <c r="Z266" s="78" t="s">
        <v>17856</v>
      </c>
      <c r="AA266" s="78" t="s">
        <v>17857</v>
      </c>
      <c r="AE266" s="78" t="s">
        <v>14142</v>
      </c>
      <c r="AG266" s="78" t="s">
        <v>17797</v>
      </c>
      <c r="AL266" s="78" t="s">
        <v>17718</v>
      </c>
      <c r="AM266" s="78" t="s">
        <v>17718</v>
      </c>
      <c r="AP266" s="78" t="s">
        <v>17772</v>
      </c>
      <c r="AQ266" s="78" t="n">
        <v>-6710</v>
      </c>
      <c r="AR266" s="78" t="n">
        <v>1</v>
      </c>
      <c r="AS266" s="78" t="n">
        <v>93.6</v>
      </c>
      <c r="AT266" s="78" t="n">
        <v>1</v>
      </c>
      <c r="AV266" s="78" t="n">
        <v>8.08</v>
      </c>
      <c r="AY266" s="78" t="n">
        <v>-686081.63</v>
      </c>
      <c r="AZ266" s="78" t="n">
        <v>0</v>
      </c>
      <c r="BA266" s="78" t="n">
        <v>58025.63</v>
      </c>
      <c r="BB266" s="78" t="n">
        <v>0</v>
      </c>
      <c r="BC266" s="78" t="n">
        <v>-628056</v>
      </c>
      <c r="BD266" s="78" t="n">
        <v>0</v>
      </c>
      <c r="BE266" s="78" t="s">
        <v>17798</v>
      </c>
      <c r="BJ266" s="78" t="s">
        <v>17721</v>
      </c>
      <c r="BK266" s="78" t="s">
        <v>17722</v>
      </c>
      <c r="BL266" s="78" t="s">
        <v>292</v>
      </c>
      <c r="BM266" s="78" t="s">
        <v>14139</v>
      </c>
      <c r="BN266" s="78" t="s">
        <v>17348</v>
      </c>
      <c r="BO266" s="78" t="s">
        <v>16502</v>
      </c>
    </row>
    <row r="267" customFormat="false" ht="15" hidden="true" customHeight="false" outlineLevel="0" collapsed="false">
      <c r="A267" s="82" t="n">
        <v>45291</v>
      </c>
      <c r="B267" s="78" t="s">
        <v>16497</v>
      </c>
      <c r="C267" s="78" t="s">
        <v>17734</v>
      </c>
      <c r="D267" s="78" t="s">
        <v>17788</v>
      </c>
      <c r="E267" s="78" t="s">
        <v>4075</v>
      </c>
      <c r="F267" s="78" t="s">
        <v>17724</v>
      </c>
      <c r="G267" s="78" t="s">
        <v>17711</v>
      </c>
      <c r="H267" s="78" t="s">
        <v>17750</v>
      </c>
      <c r="I267" s="78" t="s">
        <v>18359</v>
      </c>
      <c r="J267" s="78" t="s">
        <v>16498</v>
      </c>
      <c r="K267" s="78" t="n">
        <v>49125779</v>
      </c>
      <c r="L267" s="78" t="s">
        <v>12778</v>
      </c>
      <c r="M267" s="78" t="s">
        <v>16658</v>
      </c>
      <c r="N267" s="78" t="s">
        <v>17734</v>
      </c>
      <c r="Q267" s="78" t="n">
        <v>0</v>
      </c>
      <c r="U267" s="78" t="s">
        <v>18374</v>
      </c>
      <c r="V267" s="78" t="s">
        <v>18375</v>
      </c>
      <c r="W267" s="78" t="s">
        <v>4084</v>
      </c>
      <c r="X267" s="78" t="s">
        <v>18056</v>
      </c>
      <c r="Y267" s="78" t="s">
        <v>18056</v>
      </c>
      <c r="Z267" s="78" t="s">
        <v>17856</v>
      </c>
      <c r="AA267" s="78" t="s">
        <v>17857</v>
      </c>
      <c r="AE267" s="78" t="s">
        <v>12782</v>
      </c>
      <c r="AG267" s="78" t="s">
        <v>17811</v>
      </c>
      <c r="AL267" s="78" t="s">
        <v>17718</v>
      </c>
      <c r="AM267" s="78" t="s">
        <v>17718</v>
      </c>
      <c r="AP267" s="78" t="s">
        <v>17772</v>
      </c>
      <c r="AQ267" s="78" t="n">
        <v>-85600</v>
      </c>
      <c r="AR267" s="78" t="n">
        <v>1</v>
      </c>
      <c r="AS267" s="78" t="n">
        <v>24.32</v>
      </c>
      <c r="AT267" s="78" t="n">
        <v>1</v>
      </c>
      <c r="AV267" s="78" t="n">
        <v>8.08</v>
      </c>
      <c r="AY267" s="78" t="n">
        <v>-2136068.62</v>
      </c>
      <c r="AZ267" s="78" t="n">
        <v>0</v>
      </c>
      <c r="BA267" s="78" t="n">
        <v>54276.62</v>
      </c>
      <c r="BB267" s="78" t="n">
        <v>0</v>
      </c>
      <c r="BC267" s="78" t="n">
        <v>-2081792</v>
      </c>
      <c r="BD267" s="78" t="n">
        <v>0</v>
      </c>
      <c r="BE267" s="78" t="s">
        <v>17798</v>
      </c>
      <c r="BJ267" s="78" t="s">
        <v>17721</v>
      </c>
      <c r="BK267" s="78" t="s">
        <v>17722</v>
      </c>
      <c r="BL267" s="78" t="n">
        <v>704551100</v>
      </c>
      <c r="BM267" s="78" t="s">
        <v>12779</v>
      </c>
      <c r="BN267" s="78" t="s">
        <v>16659</v>
      </c>
      <c r="BO267" s="78" t="s">
        <v>16502</v>
      </c>
    </row>
    <row r="268" customFormat="false" ht="15" hidden="true" customHeight="false" outlineLevel="0" collapsed="false">
      <c r="A268" s="82" t="n">
        <v>45291</v>
      </c>
      <c r="B268" s="78" t="s">
        <v>16497</v>
      </c>
      <c r="C268" s="78" t="s">
        <v>17734</v>
      </c>
      <c r="D268" s="78" t="s">
        <v>17788</v>
      </c>
      <c r="E268" s="78" t="s">
        <v>1305</v>
      </c>
      <c r="F268" s="78" t="s">
        <v>17710</v>
      </c>
      <c r="G268" s="78" t="s">
        <v>17711</v>
      </c>
      <c r="H268" s="78" t="s">
        <v>17750</v>
      </c>
      <c r="I268" s="78" t="s">
        <v>18359</v>
      </c>
      <c r="J268" s="78" t="s">
        <v>16498</v>
      </c>
      <c r="K268" s="78" t="n">
        <v>104016402</v>
      </c>
      <c r="L268" s="78" t="s">
        <v>16557</v>
      </c>
      <c r="M268" s="78" t="s">
        <v>17790</v>
      </c>
      <c r="N268" s="78" t="s">
        <v>17734</v>
      </c>
      <c r="Q268" s="78" t="n">
        <v>0</v>
      </c>
      <c r="U268" s="78" t="s">
        <v>16557</v>
      </c>
      <c r="V268" s="78" t="s">
        <v>17791</v>
      </c>
      <c r="W268" s="78" t="s">
        <v>4084</v>
      </c>
      <c r="X268" s="78" t="s">
        <v>17792</v>
      </c>
      <c r="Y268" s="78" t="s">
        <v>17793</v>
      </c>
      <c r="Z268" s="78" t="s">
        <v>17794</v>
      </c>
      <c r="AA268" s="78" t="s">
        <v>17795</v>
      </c>
      <c r="AE268" s="78" t="s">
        <v>17796</v>
      </c>
      <c r="AG268" s="78" t="s">
        <v>17797</v>
      </c>
      <c r="AL268" s="78" t="s">
        <v>17718</v>
      </c>
      <c r="AM268" s="78" t="s">
        <v>17718</v>
      </c>
      <c r="AP268" s="78" t="s">
        <v>17772</v>
      </c>
      <c r="AQ268" s="78" t="n">
        <v>-4200</v>
      </c>
      <c r="AR268" s="78" t="n">
        <v>1</v>
      </c>
      <c r="AS268" s="78" t="n">
        <v>49.14</v>
      </c>
      <c r="AT268" s="78" t="n">
        <v>1</v>
      </c>
      <c r="AV268" s="78" t="n">
        <v>8.08</v>
      </c>
      <c r="AY268" s="78" t="n">
        <v>-174299.11</v>
      </c>
      <c r="AZ268" s="78" t="n">
        <v>0</v>
      </c>
      <c r="BA268" s="78" t="n">
        <v>-32088.89</v>
      </c>
      <c r="BB268" s="78" t="n">
        <v>0</v>
      </c>
      <c r="BC268" s="78" t="n">
        <v>-206388</v>
      </c>
      <c r="BD268" s="78" t="n">
        <v>0</v>
      </c>
      <c r="BE268" s="78" t="s">
        <v>17798</v>
      </c>
      <c r="BJ268" s="78" t="s">
        <v>17721</v>
      </c>
      <c r="BK268" s="78" t="s">
        <v>17722</v>
      </c>
      <c r="BL268" s="78" t="s">
        <v>16558</v>
      </c>
      <c r="BM268" s="78" t="s">
        <v>16559</v>
      </c>
      <c r="BN268" s="78" t="s">
        <v>17799</v>
      </c>
      <c r="BO268" s="78" t="s">
        <v>16502</v>
      </c>
    </row>
    <row r="269" customFormat="false" ht="15" hidden="true" customHeight="false" outlineLevel="0" collapsed="false">
      <c r="A269" s="82" t="n">
        <v>45291</v>
      </c>
      <c r="B269" s="78" t="s">
        <v>16497</v>
      </c>
      <c r="C269" s="78" t="s">
        <v>17734</v>
      </c>
      <c r="D269" s="78" t="s">
        <v>17788</v>
      </c>
      <c r="E269" s="78" t="s">
        <v>1305</v>
      </c>
      <c r="F269" s="78" t="s">
        <v>17710</v>
      </c>
      <c r="G269" s="78" t="s">
        <v>17711</v>
      </c>
      <c r="H269" s="78" t="s">
        <v>17725</v>
      </c>
      <c r="I269" s="78" t="s">
        <v>18359</v>
      </c>
      <c r="J269" s="78" t="s">
        <v>16498</v>
      </c>
      <c r="K269" s="78" t="n">
        <v>21070619</v>
      </c>
      <c r="L269" s="78" t="s">
        <v>9883</v>
      </c>
      <c r="M269" s="78" t="s">
        <v>516</v>
      </c>
      <c r="N269" s="78" t="s">
        <v>17734</v>
      </c>
      <c r="Q269" s="78" t="n">
        <v>0</v>
      </c>
      <c r="U269" s="78" t="s">
        <v>9883</v>
      </c>
      <c r="V269" s="78" t="s">
        <v>18377</v>
      </c>
      <c r="W269" s="78" t="s">
        <v>4084</v>
      </c>
      <c r="X269" s="78" t="s">
        <v>17976</v>
      </c>
      <c r="Y269" s="78" t="s">
        <v>17977</v>
      </c>
      <c r="Z269" s="78" t="s">
        <v>17794</v>
      </c>
      <c r="AA269" s="78" t="s">
        <v>17795</v>
      </c>
      <c r="AE269" s="78" t="s">
        <v>9888</v>
      </c>
      <c r="AG269" s="78" t="s">
        <v>17797</v>
      </c>
      <c r="AL269" s="78" t="s">
        <v>17718</v>
      </c>
      <c r="AM269" s="78" t="s">
        <v>17718</v>
      </c>
      <c r="AP269" s="78" t="s">
        <v>17772</v>
      </c>
      <c r="AQ269" s="78" t="n">
        <v>-242277</v>
      </c>
      <c r="AR269" s="78" t="n">
        <v>1</v>
      </c>
      <c r="AS269" s="78" t="n">
        <v>16.04</v>
      </c>
      <c r="AT269" s="78" t="n">
        <v>1</v>
      </c>
      <c r="AV269" s="78" t="n">
        <v>8.08</v>
      </c>
      <c r="AY269" s="78" t="n">
        <v>-3091429.65</v>
      </c>
      <c r="AZ269" s="78" t="n">
        <v>0</v>
      </c>
      <c r="BA269" s="78" t="n">
        <v>-794693.43</v>
      </c>
      <c r="BB269" s="78" t="n">
        <v>0</v>
      </c>
      <c r="BC269" s="78" t="n">
        <v>-3886123.08</v>
      </c>
      <c r="BD269" s="78" t="n">
        <v>0</v>
      </c>
      <c r="BE269" s="78" t="s">
        <v>17798</v>
      </c>
      <c r="BJ269" s="78" t="s">
        <v>17721</v>
      </c>
      <c r="BK269" s="78" t="s">
        <v>17722</v>
      </c>
      <c r="BL269" s="78" t="s">
        <v>9885</v>
      </c>
      <c r="BM269" s="78" t="s">
        <v>9884</v>
      </c>
      <c r="BN269" s="78" t="s">
        <v>17014</v>
      </c>
      <c r="BO269" s="78" t="s">
        <v>16502</v>
      </c>
    </row>
    <row r="270" customFormat="false" ht="15" hidden="true" customHeight="false" outlineLevel="0" collapsed="false">
      <c r="A270" s="82" t="n">
        <v>45291</v>
      </c>
      <c r="B270" s="78" t="s">
        <v>16497</v>
      </c>
      <c r="C270" s="78" t="s">
        <v>17734</v>
      </c>
      <c r="D270" s="78" t="s">
        <v>17788</v>
      </c>
      <c r="E270" s="78" t="s">
        <v>1305</v>
      </c>
      <c r="F270" s="78" t="s">
        <v>17710</v>
      </c>
      <c r="G270" s="78" t="s">
        <v>17711</v>
      </c>
      <c r="H270" s="78" t="s">
        <v>17725</v>
      </c>
      <c r="I270" s="78" t="s">
        <v>18359</v>
      </c>
      <c r="J270" s="78" t="s">
        <v>16498</v>
      </c>
      <c r="K270" s="78" t="n">
        <v>21069240</v>
      </c>
      <c r="L270" s="78" t="s">
        <v>12402</v>
      </c>
      <c r="M270" s="78" t="s">
        <v>17225</v>
      </c>
      <c r="N270" s="78" t="s">
        <v>17734</v>
      </c>
      <c r="Q270" s="78" t="n">
        <v>0</v>
      </c>
      <c r="U270" s="78" t="s">
        <v>18378</v>
      </c>
      <c r="V270" s="78" t="s">
        <v>18379</v>
      </c>
      <c r="W270" s="78" t="s">
        <v>4084</v>
      </c>
      <c r="X270" s="78" t="s">
        <v>17999</v>
      </c>
      <c r="Y270" s="78" t="s">
        <v>18380</v>
      </c>
      <c r="Z270" s="78" t="s">
        <v>17809</v>
      </c>
      <c r="AA270" s="78" t="s">
        <v>17809</v>
      </c>
      <c r="AE270" s="78" t="s">
        <v>12407</v>
      </c>
      <c r="AG270" s="78" t="s">
        <v>17811</v>
      </c>
      <c r="AL270" s="78" t="s">
        <v>17718</v>
      </c>
      <c r="AM270" s="78" t="s">
        <v>17718</v>
      </c>
      <c r="AP270" s="78" t="s">
        <v>17772</v>
      </c>
      <c r="AQ270" s="78" t="n">
        <v>-130595</v>
      </c>
      <c r="AR270" s="78" t="n">
        <v>1</v>
      </c>
      <c r="AS270" s="78" t="n">
        <v>43.54</v>
      </c>
      <c r="AT270" s="78" t="n">
        <v>1</v>
      </c>
      <c r="AV270" s="78" t="n">
        <v>8.08</v>
      </c>
      <c r="AY270" s="78" t="n">
        <v>-5046078.9</v>
      </c>
      <c r="AZ270" s="78" t="n">
        <v>0</v>
      </c>
      <c r="BA270" s="78" t="n">
        <v>-640027.4</v>
      </c>
      <c r="BB270" s="78" t="n">
        <v>0</v>
      </c>
      <c r="BC270" s="78" t="n">
        <v>-5686106.3</v>
      </c>
      <c r="BD270" s="78" t="n">
        <v>0</v>
      </c>
      <c r="BE270" s="78" t="s">
        <v>17798</v>
      </c>
      <c r="BJ270" s="78" t="s">
        <v>17721</v>
      </c>
      <c r="BK270" s="78" t="s">
        <v>17722</v>
      </c>
      <c r="BL270" s="78" t="n">
        <v>698884103</v>
      </c>
      <c r="BM270" s="78" t="s">
        <v>12403</v>
      </c>
      <c r="BN270" s="78" t="s">
        <v>17226</v>
      </c>
      <c r="BO270" s="78" t="s">
        <v>16502</v>
      </c>
    </row>
    <row r="271" customFormat="false" ht="15" hidden="true" customHeight="false" outlineLevel="0" collapsed="false">
      <c r="A271" s="82" t="n">
        <v>45291</v>
      </c>
      <c r="B271" s="78" t="s">
        <v>16497</v>
      </c>
      <c r="C271" s="78" t="s">
        <v>17734</v>
      </c>
      <c r="D271" s="78" t="s">
        <v>17788</v>
      </c>
      <c r="E271" s="78" t="s">
        <v>4117</v>
      </c>
      <c r="F271" s="78" t="s">
        <v>17723</v>
      </c>
      <c r="G271" s="78" t="s">
        <v>17711</v>
      </c>
      <c r="H271" s="78" t="s">
        <v>17725</v>
      </c>
      <c r="I271" s="78" t="s">
        <v>18359</v>
      </c>
      <c r="J271" s="78" t="s">
        <v>4265</v>
      </c>
      <c r="K271" s="78" t="n">
        <v>33487636</v>
      </c>
      <c r="L271" s="78" t="s">
        <v>5510</v>
      </c>
      <c r="M271" s="78" t="s">
        <v>16613</v>
      </c>
      <c r="N271" s="78" t="s">
        <v>17734</v>
      </c>
      <c r="Q271" s="78" t="n">
        <v>33487646</v>
      </c>
      <c r="R271" s="78" t="s">
        <v>18381</v>
      </c>
      <c r="S271" s="78" t="s">
        <v>392</v>
      </c>
      <c r="T271" s="78" t="s">
        <v>16498</v>
      </c>
      <c r="U271" s="78" t="s">
        <v>18382</v>
      </c>
      <c r="V271" s="78" t="s">
        <v>392</v>
      </c>
      <c r="W271" s="78" t="s">
        <v>5517</v>
      </c>
      <c r="X271" s="78" t="s">
        <v>17910</v>
      </c>
      <c r="Y271" s="78" t="s">
        <v>17911</v>
      </c>
      <c r="Z271" s="78" t="s">
        <v>17794</v>
      </c>
      <c r="AA271" s="78" t="s">
        <v>17795</v>
      </c>
      <c r="AE271" s="78" t="s">
        <v>5515</v>
      </c>
      <c r="AG271" s="78" t="s">
        <v>17797</v>
      </c>
      <c r="AL271" s="78" t="s">
        <v>17718</v>
      </c>
      <c r="AM271" s="78" t="s">
        <v>17718</v>
      </c>
      <c r="AP271" s="78" t="s">
        <v>17772</v>
      </c>
      <c r="AQ271" s="78" t="n">
        <v>-20400</v>
      </c>
      <c r="AR271" s="78" t="n">
        <v>1</v>
      </c>
      <c r="AS271" s="78" t="n">
        <v>125.95</v>
      </c>
      <c r="AT271" s="78" t="n">
        <v>1</v>
      </c>
      <c r="AV271" s="78" t="n">
        <v>8.08</v>
      </c>
      <c r="AY271" s="78" t="n">
        <v>-1902098.77</v>
      </c>
      <c r="AZ271" s="78" t="n">
        <v>0</v>
      </c>
      <c r="BA271" s="78" t="n">
        <v>-667281.23</v>
      </c>
      <c r="BB271" s="78" t="n">
        <v>0</v>
      </c>
      <c r="BC271" s="78" t="n">
        <v>-2569380</v>
      </c>
      <c r="BD271" s="78" t="n">
        <v>0</v>
      </c>
      <c r="BE271" s="78" t="s">
        <v>17798</v>
      </c>
      <c r="BJ271" s="78" t="s">
        <v>17721</v>
      </c>
      <c r="BK271" s="78" t="s">
        <v>17722</v>
      </c>
      <c r="BL271" s="78" t="s">
        <v>5512</v>
      </c>
      <c r="BM271" s="78" t="s">
        <v>5511</v>
      </c>
      <c r="BN271" s="78" t="s">
        <v>16614</v>
      </c>
      <c r="BO271" s="78" t="s">
        <v>16502</v>
      </c>
    </row>
    <row r="272" customFormat="false" ht="15" hidden="true" customHeight="false" outlineLevel="0" collapsed="false">
      <c r="A272" s="82" t="n">
        <v>45291</v>
      </c>
      <c r="B272" s="78" t="s">
        <v>16497</v>
      </c>
      <c r="C272" s="78" t="s">
        <v>17734</v>
      </c>
      <c r="D272" s="78" t="s">
        <v>17788</v>
      </c>
      <c r="E272" s="78" t="s">
        <v>4117</v>
      </c>
      <c r="F272" s="78" t="s">
        <v>17723</v>
      </c>
      <c r="G272" s="78" t="s">
        <v>17711</v>
      </c>
      <c r="H272" s="78" t="s">
        <v>17725</v>
      </c>
      <c r="I272" s="78" t="s">
        <v>18359</v>
      </c>
      <c r="J272" s="78" t="s">
        <v>16498</v>
      </c>
      <c r="K272" s="78" t="n">
        <v>22875407</v>
      </c>
      <c r="L272" s="78" t="s">
        <v>8350</v>
      </c>
      <c r="M272" s="78" t="s">
        <v>473</v>
      </c>
      <c r="N272" s="78" t="s">
        <v>17734</v>
      </c>
      <c r="Q272" s="78" t="n">
        <v>0</v>
      </c>
      <c r="U272" s="78" t="s">
        <v>8350</v>
      </c>
      <c r="V272" s="78" t="s">
        <v>18383</v>
      </c>
      <c r="W272" s="78" t="s">
        <v>4084</v>
      </c>
      <c r="X272" s="78" t="s">
        <v>17831</v>
      </c>
      <c r="Y272" s="78" t="s">
        <v>17832</v>
      </c>
      <c r="Z272" s="78" t="s">
        <v>17809</v>
      </c>
      <c r="AA272" s="78" t="s">
        <v>17809</v>
      </c>
      <c r="AE272" s="78" t="s">
        <v>8354</v>
      </c>
      <c r="AG272" s="78" t="s">
        <v>17811</v>
      </c>
      <c r="AL272" s="78" t="s">
        <v>17718</v>
      </c>
      <c r="AM272" s="78" t="s">
        <v>17718</v>
      </c>
      <c r="AP272" s="78" t="s">
        <v>17772</v>
      </c>
      <c r="AQ272" s="78" t="n">
        <v>-110460</v>
      </c>
      <c r="AR272" s="78" t="n">
        <v>1</v>
      </c>
      <c r="AS272" s="78" t="n">
        <v>49.52</v>
      </c>
      <c r="AT272" s="78" t="n">
        <v>1</v>
      </c>
      <c r="AV272" s="78" t="n">
        <v>8.08</v>
      </c>
      <c r="AY272" s="78" t="n">
        <v>-5745149.74</v>
      </c>
      <c r="AZ272" s="78" t="n">
        <v>0</v>
      </c>
      <c r="BA272" s="78" t="n">
        <v>275170.54</v>
      </c>
      <c r="BB272" s="78" t="n">
        <v>0</v>
      </c>
      <c r="BC272" s="78" t="n">
        <v>-5469979.2</v>
      </c>
      <c r="BD272" s="78" t="n">
        <v>0</v>
      </c>
      <c r="BE272" s="78" t="s">
        <v>17798</v>
      </c>
      <c r="BJ272" s="78" t="s">
        <v>17721</v>
      </c>
      <c r="BK272" s="78" t="s">
        <v>17722</v>
      </c>
      <c r="BL272" s="78" t="s">
        <v>8352</v>
      </c>
      <c r="BM272" s="78" t="s">
        <v>8351</v>
      </c>
      <c r="BN272" s="78" t="s">
        <v>16859</v>
      </c>
      <c r="BO272" s="78" t="s">
        <v>16502</v>
      </c>
    </row>
    <row r="273" customFormat="false" ht="15" hidden="true" customHeight="false" outlineLevel="0" collapsed="false">
      <c r="A273" s="82" t="n">
        <v>45291</v>
      </c>
      <c r="B273" s="78" t="s">
        <v>16497</v>
      </c>
      <c r="C273" s="78" t="s">
        <v>17734</v>
      </c>
      <c r="D273" s="78" t="s">
        <v>17788</v>
      </c>
      <c r="E273" s="78" t="s">
        <v>1305</v>
      </c>
      <c r="F273" s="78" t="s">
        <v>17710</v>
      </c>
      <c r="G273" s="78" t="s">
        <v>17711</v>
      </c>
      <c r="H273" s="78" t="s">
        <v>17725</v>
      </c>
      <c r="I273" s="78" t="s">
        <v>18359</v>
      </c>
      <c r="J273" s="78" t="s">
        <v>16498</v>
      </c>
      <c r="K273" s="78" t="n">
        <v>48249789</v>
      </c>
      <c r="L273" s="78" t="s">
        <v>14088</v>
      </c>
      <c r="M273" s="78" t="s">
        <v>17357</v>
      </c>
      <c r="N273" s="78" t="s">
        <v>17734</v>
      </c>
      <c r="Q273" s="78" t="n">
        <v>0</v>
      </c>
      <c r="U273" s="78" t="s">
        <v>14088</v>
      </c>
      <c r="V273" s="78" t="s">
        <v>18384</v>
      </c>
      <c r="W273" s="78" t="s">
        <v>4084</v>
      </c>
      <c r="X273" s="78" t="s">
        <v>18108</v>
      </c>
      <c r="Y273" s="78" t="s">
        <v>18385</v>
      </c>
      <c r="Z273" s="78" t="s">
        <v>17808</v>
      </c>
      <c r="AA273" s="78" t="s">
        <v>17809</v>
      </c>
      <c r="AB273" s="78" t="s">
        <v>18386</v>
      </c>
      <c r="AE273" s="78" t="s">
        <v>14093</v>
      </c>
      <c r="AG273" s="78" t="s">
        <v>17811</v>
      </c>
      <c r="AL273" s="78" t="s">
        <v>17718</v>
      </c>
      <c r="AM273" s="78" t="s">
        <v>17718</v>
      </c>
      <c r="AP273" s="78" t="s">
        <v>17772</v>
      </c>
      <c r="AQ273" s="78" t="n">
        <v>-294900</v>
      </c>
      <c r="AR273" s="78" t="n">
        <v>1</v>
      </c>
      <c r="AS273" s="78" t="n">
        <v>16.93</v>
      </c>
      <c r="AT273" s="78" t="n">
        <v>1</v>
      </c>
      <c r="AV273" s="78" t="n">
        <v>8.08</v>
      </c>
      <c r="AY273" s="78" t="n">
        <v>-4989465.97</v>
      </c>
      <c r="AZ273" s="78" t="n">
        <v>0</v>
      </c>
      <c r="BA273" s="78" t="n">
        <v>-3191.03</v>
      </c>
      <c r="BB273" s="78" t="n">
        <v>0</v>
      </c>
      <c r="BC273" s="78" t="n">
        <v>-4992657</v>
      </c>
      <c r="BD273" s="78" t="n">
        <v>0</v>
      </c>
      <c r="BE273" s="78" t="s">
        <v>17798</v>
      </c>
      <c r="BJ273" s="78" t="s">
        <v>17721</v>
      </c>
      <c r="BK273" s="78" t="s">
        <v>17722</v>
      </c>
      <c r="BL273" s="78" t="s">
        <v>14090</v>
      </c>
      <c r="BM273" s="78" t="s">
        <v>14089</v>
      </c>
      <c r="BN273" s="78" t="s">
        <v>17358</v>
      </c>
      <c r="BO273" s="78" t="s">
        <v>16502</v>
      </c>
    </row>
    <row r="274" customFormat="false" ht="15" hidden="true" customHeight="false" outlineLevel="0" collapsed="false">
      <c r="A274" s="82" t="n">
        <v>45291</v>
      </c>
      <c r="B274" s="78" t="s">
        <v>16497</v>
      </c>
      <c r="C274" s="78" t="s">
        <v>17734</v>
      </c>
      <c r="D274" s="78" t="s">
        <v>17788</v>
      </c>
      <c r="E274" s="78" t="s">
        <v>4075</v>
      </c>
      <c r="F274" s="78" t="s">
        <v>17724</v>
      </c>
      <c r="G274" s="78" t="s">
        <v>17711</v>
      </c>
      <c r="H274" s="78" t="s">
        <v>17725</v>
      </c>
      <c r="I274" s="78" t="s">
        <v>18359</v>
      </c>
      <c r="J274" s="78" t="s">
        <v>16498</v>
      </c>
      <c r="K274" s="78" t="n">
        <v>98118882</v>
      </c>
      <c r="L274" s="78" t="s">
        <v>5861</v>
      </c>
      <c r="M274" s="78" t="s">
        <v>16656</v>
      </c>
      <c r="N274" s="78" t="s">
        <v>17734</v>
      </c>
      <c r="Q274" s="78" t="n">
        <v>0</v>
      </c>
      <c r="U274" s="78" t="s">
        <v>5861</v>
      </c>
      <c r="V274" s="78" t="s">
        <v>18387</v>
      </c>
      <c r="W274" s="78" t="s">
        <v>4084</v>
      </c>
      <c r="X274" s="78" t="s">
        <v>17831</v>
      </c>
      <c r="Y274" s="78" t="s">
        <v>18257</v>
      </c>
      <c r="Z274" s="78" t="s">
        <v>17809</v>
      </c>
      <c r="AA274" s="78" t="s">
        <v>17809</v>
      </c>
      <c r="AB274" s="78" t="s">
        <v>17932</v>
      </c>
      <c r="AE274" s="78" t="s">
        <v>5866</v>
      </c>
      <c r="AG274" s="78" t="s">
        <v>17797</v>
      </c>
      <c r="AL274" s="78" t="s">
        <v>17718</v>
      </c>
      <c r="AM274" s="78" t="s">
        <v>17718</v>
      </c>
      <c r="AP274" s="78" t="s">
        <v>17772</v>
      </c>
      <c r="AQ274" s="78" t="n">
        <v>-77067</v>
      </c>
      <c r="AR274" s="78" t="n">
        <v>1</v>
      </c>
      <c r="AS274" s="78" t="n">
        <v>52.18</v>
      </c>
      <c r="AT274" s="78" t="n">
        <v>1</v>
      </c>
      <c r="AV274" s="78" t="n">
        <v>8.08</v>
      </c>
      <c r="AY274" s="78" t="n">
        <v>-3430328.68</v>
      </c>
      <c r="AZ274" s="78" t="n">
        <v>0</v>
      </c>
      <c r="BA274" s="78" t="n">
        <v>-591027.38</v>
      </c>
      <c r="BB274" s="78" t="n">
        <v>0</v>
      </c>
      <c r="BC274" s="78" t="n">
        <v>-4021356.06</v>
      </c>
      <c r="BD274" s="78" t="n">
        <v>0</v>
      </c>
      <c r="BE274" s="78" t="s">
        <v>17798</v>
      </c>
      <c r="BJ274" s="78" t="s">
        <v>17721</v>
      </c>
      <c r="BK274" s="78" t="s">
        <v>17722</v>
      </c>
      <c r="BL274" s="78" t="s">
        <v>5863</v>
      </c>
      <c r="BM274" s="78" t="s">
        <v>5862</v>
      </c>
      <c r="BN274" s="78" t="s">
        <v>16657</v>
      </c>
      <c r="BO274" s="78" t="s">
        <v>16502</v>
      </c>
    </row>
    <row r="275" customFormat="false" ht="15" hidden="true" customHeight="false" outlineLevel="0" collapsed="false">
      <c r="A275" s="82" t="n">
        <v>45291</v>
      </c>
      <c r="B275" s="78" t="s">
        <v>16497</v>
      </c>
      <c r="C275" s="78" t="s">
        <v>17734</v>
      </c>
      <c r="D275" s="78" t="s">
        <v>17788</v>
      </c>
      <c r="E275" s="78" t="s">
        <v>1305</v>
      </c>
      <c r="F275" s="78" t="s">
        <v>17710</v>
      </c>
      <c r="G275" s="78" t="s">
        <v>17711</v>
      </c>
      <c r="H275" s="78" t="s">
        <v>17725</v>
      </c>
      <c r="I275" s="78" t="s">
        <v>18359</v>
      </c>
      <c r="J275" s="78" t="s">
        <v>16498</v>
      </c>
      <c r="K275" s="78" t="n">
        <v>22109956</v>
      </c>
      <c r="L275" s="78" t="s">
        <v>10258</v>
      </c>
      <c r="M275" s="78" t="s">
        <v>523</v>
      </c>
      <c r="N275" s="78" t="s">
        <v>17734</v>
      </c>
      <c r="Q275" s="78" t="n">
        <v>0</v>
      </c>
      <c r="U275" s="78" t="s">
        <v>10258</v>
      </c>
      <c r="V275" s="78" t="s">
        <v>18388</v>
      </c>
      <c r="W275" s="78" t="s">
        <v>4084</v>
      </c>
      <c r="X275" s="78" t="s">
        <v>17910</v>
      </c>
      <c r="Y275" s="78" t="s">
        <v>17911</v>
      </c>
      <c r="Z275" s="78" t="s">
        <v>17794</v>
      </c>
      <c r="AA275" s="78" t="s">
        <v>17795</v>
      </c>
      <c r="AE275" s="78" t="s">
        <v>10263</v>
      </c>
      <c r="AG275" s="78" t="s">
        <v>17797</v>
      </c>
      <c r="AL275" s="78" t="s">
        <v>17718</v>
      </c>
      <c r="AM275" s="78" t="s">
        <v>17718</v>
      </c>
      <c r="AP275" s="78" t="s">
        <v>17772</v>
      </c>
      <c r="AQ275" s="78" t="n">
        <v>-555389</v>
      </c>
      <c r="AR275" s="78" t="n">
        <v>1</v>
      </c>
      <c r="AS275" s="78" t="n">
        <v>11.44</v>
      </c>
      <c r="AT275" s="78" t="n">
        <v>1</v>
      </c>
      <c r="AV275" s="78" t="n">
        <v>8.08</v>
      </c>
      <c r="AY275" s="78" t="n">
        <v>-6267890.71</v>
      </c>
      <c r="AZ275" s="78" t="n">
        <v>0</v>
      </c>
      <c r="BA275" s="78" t="n">
        <v>-85759.45</v>
      </c>
      <c r="BB275" s="78" t="n">
        <v>0</v>
      </c>
      <c r="BC275" s="78" t="n">
        <v>-6353650.16</v>
      </c>
      <c r="BD275" s="78" t="n">
        <v>0</v>
      </c>
      <c r="BE275" s="78" t="s">
        <v>17798</v>
      </c>
      <c r="BJ275" s="78" t="s">
        <v>17721</v>
      </c>
      <c r="BK275" s="78" t="s">
        <v>17722</v>
      </c>
      <c r="BL275" s="78" t="s">
        <v>10260</v>
      </c>
      <c r="BM275" s="78" t="s">
        <v>10259</v>
      </c>
      <c r="BN275" s="78" t="s">
        <v>17023</v>
      </c>
      <c r="BO275" s="78" t="s">
        <v>16502</v>
      </c>
    </row>
    <row r="276" customFormat="false" ht="15" hidden="true" customHeight="false" outlineLevel="0" collapsed="false">
      <c r="A276" s="82" t="n">
        <v>45291</v>
      </c>
      <c r="B276" s="78" t="s">
        <v>16497</v>
      </c>
      <c r="C276" s="78" t="s">
        <v>17734</v>
      </c>
      <c r="D276" s="78" t="s">
        <v>17788</v>
      </c>
      <c r="E276" s="78" t="s">
        <v>4075</v>
      </c>
      <c r="F276" s="78" t="s">
        <v>17724</v>
      </c>
      <c r="G276" s="78" t="s">
        <v>17711</v>
      </c>
      <c r="H276" s="78" t="s">
        <v>17725</v>
      </c>
      <c r="I276" s="78" t="s">
        <v>18359</v>
      </c>
      <c r="J276" s="78" t="s">
        <v>4265</v>
      </c>
      <c r="K276" s="78" t="n">
        <v>33487636</v>
      </c>
      <c r="L276" s="78" t="s">
        <v>5510</v>
      </c>
      <c r="M276" s="78" t="s">
        <v>16613</v>
      </c>
      <c r="N276" s="78" t="s">
        <v>17734</v>
      </c>
      <c r="Q276" s="78" t="n">
        <v>33487646</v>
      </c>
      <c r="R276" s="78" t="s">
        <v>18381</v>
      </c>
      <c r="S276" s="78" t="s">
        <v>392</v>
      </c>
      <c r="T276" s="78" t="s">
        <v>16498</v>
      </c>
      <c r="U276" s="78" t="s">
        <v>18382</v>
      </c>
      <c r="V276" s="78" t="s">
        <v>392</v>
      </c>
      <c r="W276" s="78" t="s">
        <v>5517</v>
      </c>
      <c r="X276" s="78" t="s">
        <v>17910</v>
      </c>
      <c r="Y276" s="78" t="s">
        <v>17911</v>
      </c>
      <c r="Z276" s="78" t="s">
        <v>17794</v>
      </c>
      <c r="AA276" s="78" t="s">
        <v>17795</v>
      </c>
      <c r="AE276" s="78" t="s">
        <v>5515</v>
      </c>
      <c r="AG276" s="78" t="s">
        <v>17797</v>
      </c>
      <c r="AL276" s="78" t="s">
        <v>17718</v>
      </c>
      <c r="AM276" s="78" t="s">
        <v>17718</v>
      </c>
      <c r="AP276" s="78" t="s">
        <v>17772</v>
      </c>
      <c r="AQ276" s="78" t="n">
        <v>-76908</v>
      </c>
      <c r="AR276" s="78" t="n">
        <v>1</v>
      </c>
      <c r="AS276" s="78" t="n">
        <v>125.95</v>
      </c>
      <c r="AT276" s="78" t="n">
        <v>1</v>
      </c>
      <c r="AV276" s="78" t="n">
        <v>8.08</v>
      </c>
      <c r="AY276" s="78" t="n">
        <v>-7339169.66</v>
      </c>
      <c r="AZ276" s="78" t="n">
        <v>0</v>
      </c>
      <c r="BA276" s="78" t="n">
        <v>-2347392.94</v>
      </c>
      <c r="BB276" s="78" t="n">
        <v>0</v>
      </c>
      <c r="BC276" s="78" t="n">
        <v>-9686562.6</v>
      </c>
      <c r="BD276" s="78" t="n">
        <v>0</v>
      </c>
      <c r="BE276" s="78" t="s">
        <v>17798</v>
      </c>
      <c r="BJ276" s="78" t="s">
        <v>17721</v>
      </c>
      <c r="BK276" s="78" t="s">
        <v>17722</v>
      </c>
      <c r="BL276" s="78" t="s">
        <v>5512</v>
      </c>
      <c r="BM276" s="78" t="s">
        <v>5511</v>
      </c>
      <c r="BN276" s="78" t="s">
        <v>16614</v>
      </c>
      <c r="BO276" s="78" t="s">
        <v>16502</v>
      </c>
    </row>
    <row r="277" customFormat="false" ht="15" hidden="true" customHeight="false" outlineLevel="0" collapsed="false">
      <c r="A277" s="82" t="n">
        <v>45291</v>
      </c>
      <c r="B277" s="78" t="s">
        <v>16497</v>
      </c>
      <c r="C277" s="78" t="s">
        <v>17734</v>
      </c>
      <c r="D277" s="78" t="s">
        <v>17788</v>
      </c>
      <c r="E277" s="78" t="s">
        <v>1305</v>
      </c>
      <c r="F277" s="78" t="s">
        <v>17710</v>
      </c>
      <c r="G277" s="78" t="s">
        <v>17711</v>
      </c>
      <c r="H277" s="78" t="s">
        <v>17725</v>
      </c>
      <c r="I277" s="78" t="s">
        <v>18359</v>
      </c>
      <c r="J277" s="78" t="s">
        <v>16498</v>
      </c>
      <c r="K277" s="78" t="n">
        <v>60283542</v>
      </c>
      <c r="L277" s="78" t="s">
        <v>16681</v>
      </c>
      <c r="M277" s="78" t="s">
        <v>16682</v>
      </c>
      <c r="N277" s="78" t="s">
        <v>17734</v>
      </c>
      <c r="Q277" s="78" t="n">
        <v>0</v>
      </c>
      <c r="U277" s="78" t="s">
        <v>16681</v>
      </c>
      <c r="V277" s="78" t="s">
        <v>18389</v>
      </c>
      <c r="W277" s="78" t="s">
        <v>4084</v>
      </c>
      <c r="X277" s="78" t="s">
        <v>17831</v>
      </c>
      <c r="Y277" s="78" t="s">
        <v>17838</v>
      </c>
      <c r="Z277" s="78" t="s">
        <v>17809</v>
      </c>
      <c r="AA277" s="78" t="s">
        <v>17809</v>
      </c>
      <c r="AE277" s="78" t="s">
        <v>18390</v>
      </c>
      <c r="AG277" s="78" t="s">
        <v>17811</v>
      </c>
      <c r="AL277" s="78" t="s">
        <v>17718</v>
      </c>
      <c r="AM277" s="78" t="s">
        <v>17718</v>
      </c>
      <c r="AP277" s="78" t="s">
        <v>17772</v>
      </c>
      <c r="AQ277" s="78" t="n">
        <v>-2400</v>
      </c>
      <c r="AR277" s="78" t="n">
        <v>1</v>
      </c>
      <c r="AS277" s="78" t="n">
        <v>67.12</v>
      </c>
      <c r="AT277" s="78" t="n">
        <v>1</v>
      </c>
      <c r="AV277" s="78" t="n">
        <v>8.08</v>
      </c>
      <c r="AY277" s="78" t="n">
        <v>-164014.68</v>
      </c>
      <c r="AZ277" s="78" t="n">
        <v>0</v>
      </c>
      <c r="BA277" s="78" t="n">
        <v>2926.68</v>
      </c>
      <c r="BB277" s="78" t="n">
        <v>0</v>
      </c>
      <c r="BC277" s="78" t="n">
        <v>-161088</v>
      </c>
      <c r="BD277" s="78" t="n">
        <v>0</v>
      </c>
      <c r="BE277" s="78" t="s">
        <v>17798</v>
      </c>
      <c r="BJ277" s="78" t="s">
        <v>17721</v>
      </c>
      <c r="BK277" s="78" t="s">
        <v>17722</v>
      </c>
      <c r="BL277" s="78" t="s">
        <v>7772</v>
      </c>
      <c r="BM277" s="78" t="s">
        <v>7771</v>
      </c>
      <c r="BN277" s="78" t="s">
        <v>16683</v>
      </c>
      <c r="BO277" s="78" t="s">
        <v>16502</v>
      </c>
    </row>
    <row r="278" customFormat="false" ht="15" hidden="true" customHeight="false" outlineLevel="0" collapsed="false">
      <c r="A278" s="82" t="n">
        <v>45291</v>
      </c>
      <c r="B278" s="78" t="s">
        <v>16497</v>
      </c>
      <c r="C278" s="78" t="s">
        <v>17734</v>
      </c>
      <c r="D278" s="78" t="s">
        <v>17788</v>
      </c>
      <c r="E278" s="78" t="s">
        <v>1305</v>
      </c>
      <c r="F278" s="78" t="s">
        <v>17710</v>
      </c>
      <c r="G278" s="78" t="s">
        <v>17711</v>
      </c>
      <c r="H278" s="78" t="s">
        <v>17725</v>
      </c>
      <c r="I278" s="78" t="s">
        <v>18359</v>
      </c>
      <c r="J278" s="78" t="s">
        <v>17028</v>
      </c>
      <c r="K278" s="78" t="n">
        <v>21004809</v>
      </c>
      <c r="L278" s="78" t="s">
        <v>16291</v>
      </c>
      <c r="M278" s="78" t="s">
        <v>16289</v>
      </c>
      <c r="N278" s="78" t="s">
        <v>17734</v>
      </c>
      <c r="Q278" s="78" t="n">
        <v>0</v>
      </c>
      <c r="U278" s="78" t="s">
        <v>16291</v>
      </c>
      <c r="V278" s="78" t="s">
        <v>16289</v>
      </c>
      <c r="W278" s="78" t="s">
        <v>4084</v>
      </c>
      <c r="X278" s="78" t="s">
        <v>17800</v>
      </c>
      <c r="Y278" s="78" t="s">
        <v>18391</v>
      </c>
      <c r="Z278" s="78" t="s">
        <v>17801</v>
      </c>
      <c r="AA278" s="78" t="s">
        <v>17802</v>
      </c>
      <c r="AE278" s="78" t="s">
        <v>16294</v>
      </c>
      <c r="AG278" s="78" t="s">
        <v>17803</v>
      </c>
      <c r="AL278" s="78" t="s">
        <v>17718</v>
      </c>
      <c r="AM278" s="78" t="s">
        <v>17718</v>
      </c>
      <c r="AP278" s="78" t="s">
        <v>17772</v>
      </c>
      <c r="AQ278" s="78" t="n">
        <v>-201224</v>
      </c>
      <c r="AR278" s="78" t="n">
        <v>1</v>
      </c>
      <c r="AS278" s="78" t="n">
        <v>200.71</v>
      </c>
      <c r="AT278" s="78" t="n">
        <v>1</v>
      </c>
      <c r="AV278" s="78" t="n">
        <v>8.08</v>
      </c>
      <c r="AY278" s="78" t="n">
        <v>-40906855.63</v>
      </c>
      <c r="AZ278" s="78" t="n">
        <v>0</v>
      </c>
      <c r="BA278" s="78" t="n">
        <v>519186.59</v>
      </c>
      <c r="BB278" s="78" t="n">
        <v>0</v>
      </c>
      <c r="BC278" s="78" t="n">
        <v>-40387669.04</v>
      </c>
      <c r="BD278" s="78" t="n">
        <v>0</v>
      </c>
      <c r="BE278" s="78" t="s">
        <v>17798</v>
      </c>
      <c r="BJ278" s="78" t="s">
        <v>17721</v>
      </c>
      <c r="BK278" s="78" t="s">
        <v>17722</v>
      </c>
      <c r="BL278" s="78" t="n">
        <v>464287655</v>
      </c>
      <c r="BM278" s="78" t="s">
        <v>16292</v>
      </c>
      <c r="BN278" s="78" t="s">
        <v>17029</v>
      </c>
      <c r="BO278" s="78" t="s">
        <v>16502</v>
      </c>
    </row>
    <row r="279" customFormat="false" ht="15" hidden="true" customHeight="false" outlineLevel="0" collapsed="false">
      <c r="A279" s="82" t="n">
        <v>45291</v>
      </c>
      <c r="B279" s="78" t="s">
        <v>16497</v>
      </c>
      <c r="C279" s="78" t="s">
        <v>17734</v>
      </c>
      <c r="D279" s="78" t="s">
        <v>17788</v>
      </c>
      <c r="E279" s="78" t="s">
        <v>4075</v>
      </c>
      <c r="F279" s="78" t="s">
        <v>17724</v>
      </c>
      <c r="G279" s="78" t="s">
        <v>17711</v>
      </c>
      <c r="H279" s="78" t="s">
        <v>17725</v>
      </c>
      <c r="I279" s="78" t="s">
        <v>18359</v>
      </c>
      <c r="J279" s="78" t="s">
        <v>16498</v>
      </c>
      <c r="K279" s="78" t="n">
        <v>33535917</v>
      </c>
      <c r="L279" s="78" t="s">
        <v>13958</v>
      </c>
      <c r="M279" s="78" t="s">
        <v>17349</v>
      </c>
      <c r="N279" s="78" t="s">
        <v>17734</v>
      </c>
      <c r="Q279" s="78" t="n">
        <v>0</v>
      </c>
      <c r="U279" s="78" t="s">
        <v>13958</v>
      </c>
      <c r="V279" s="78" t="s">
        <v>18392</v>
      </c>
      <c r="W279" s="78" t="s">
        <v>4084</v>
      </c>
      <c r="X279" s="78" t="s">
        <v>17979</v>
      </c>
      <c r="Y279" s="78" t="s">
        <v>17980</v>
      </c>
      <c r="Z279" s="78" t="s">
        <v>17816</v>
      </c>
      <c r="AA279" s="78" t="s">
        <v>17795</v>
      </c>
      <c r="AB279" s="78" t="s">
        <v>17810</v>
      </c>
      <c r="AE279" s="78" t="s">
        <v>13963</v>
      </c>
      <c r="AG279" s="78" t="s">
        <v>17811</v>
      </c>
      <c r="AL279" s="78" t="s">
        <v>17718</v>
      </c>
      <c r="AM279" s="78" t="s">
        <v>17718</v>
      </c>
      <c r="AP279" s="78" t="s">
        <v>17772</v>
      </c>
      <c r="AQ279" s="78" t="n">
        <v>-19589</v>
      </c>
      <c r="AR279" s="78" t="n">
        <v>1</v>
      </c>
      <c r="AS279" s="78" t="n">
        <v>74.12</v>
      </c>
      <c r="AT279" s="78" t="n">
        <v>1</v>
      </c>
      <c r="AV279" s="78" t="n">
        <v>8.08</v>
      </c>
      <c r="AY279" s="78" t="n">
        <v>-1131120.68</v>
      </c>
      <c r="AZ279" s="78" t="n">
        <v>0</v>
      </c>
      <c r="BA279" s="78" t="n">
        <v>-320816</v>
      </c>
      <c r="BB279" s="78" t="n">
        <v>0</v>
      </c>
      <c r="BC279" s="78" t="n">
        <v>-1451936.68</v>
      </c>
      <c r="BD279" s="78" t="n">
        <v>0</v>
      </c>
      <c r="BE279" s="78" t="s">
        <v>17798</v>
      </c>
      <c r="BJ279" s="78" t="s">
        <v>17721</v>
      </c>
      <c r="BK279" s="78" t="s">
        <v>17722</v>
      </c>
      <c r="BL279" s="78" t="n">
        <v>819047101</v>
      </c>
      <c r="BM279" s="78" t="s">
        <v>13959</v>
      </c>
      <c r="BN279" s="78" t="s">
        <v>17350</v>
      </c>
      <c r="BO279" s="78" t="s">
        <v>16502</v>
      </c>
    </row>
    <row r="280" customFormat="false" ht="15" hidden="true" customHeight="false" outlineLevel="0" collapsed="false">
      <c r="A280" s="82" t="n">
        <v>45291</v>
      </c>
      <c r="B280" s="78" t="s">
        <v>16497</v>
      </c>
      <c r="C280" s="78" t="s">
        <v>17734</v>
      </c>
      <c r="D280" s="78" t="s">
        <v>17788</v>
      </c>
      <c r="E280" s="78" t="s">
        <v>4075</v>
      </c>
      <c r="F280" s="78" t="s">
        <v>17724</v>
      </c>
      <c r="G280" s="78" t="s">
        <v>17711</v>
      </c>
      <c r="H280" s="78" t="s">
        <v>17725</v>
      </c>
      <c r="I280" s="78" t="s">
        <v>18359</v>
      </c>
      <c r="J280" s="78" t="s">
        <v>16498</v>
      </c>
      <c r="K280" s="78" t="n">
        <v>102303708</v>
      </c>
      <c r="L280" s="78" t="s">
        <v>4633</v>
      </c>
      <c r="M280" s="78" t="s">
        <v>16517</v>
      </c>
      <c r="N280" s="78" t="s">
        <v>17734</v>
      </c>
      <c r="Q280" s="78" t="n">
        <v>0</v>
      </c>
      <c r="U280" s="78" t="s">
        <v>4633</v>
      </c>
      <c r="V280" s="78" t="s">
        <v>18393</v>
      </c>
      <c r="W280" s="78" t="s">
        <v>4084</v>
      </c>
      <c r="X280" s="78" t="s">
        <v>18108</v>
      </c>
      <c r="Y280" s="78" t="s">
        <v>18109</v>
      </c>
      <c r="Z280" s="78" t="s">
        <v>17808</v>
      </c>
      <c r="AA280" s="78" t="s">
        <v>17809</v>
      </c>
      <c r="AB280" s="78" t="s">
        <v>17810</v>
      </c>
      <c r="AE280" s="78" t="s">
        <v>4637</v>
      </c>
      <c r="AG280" s="78" t="s">
        <v>17797</v>
      </c>
      <c r="AL280" s="78" t="s">
        <v>17718</v>
      </c>
      <c r="AM280" s="78" t="s">
        <v>17718</v>
      </c>
      <c r="AP280" s="78" t="s">
        <v>17772</v>
      </c>
      <c r="AQ280" s="78" t="n">
        <v>-12851</v>
      </c>
      <c r="AR280" s="78" t="n">
        <v>1</v>
      </c>
      <c r="AS280" s="78" t="n">
        <v>136.14</v>
      </c>
      <c r="AT280" s="78" t="n">
        <v>1</v>
      </c>
      <c r="AV280" s="78" t="n">
        <v>8.08</v>
      </c>
      <c r="AY280" s="78" t="n">
        <v>-1798580.23</v>
      </c>
      <c r="AZ280" s="78" t="n">
        <v>0</v>
      </c>
      <c r="BA280" s="78" t="n">
        <v>49045.09</v>
      </c>
      <c r="BB280" s="78" t="n">
        <v>0</v>
      </c>
      <c r="BC280" s="78" t="n">
        <v>-1749535.14</v>
      </c>
      <c r="BD280" s="78" t="n">
        <v>0</v>
      </c>
      <c r="BE280" s="78" t="s">
        <v>17798</v>
      </c>
      <c r="BJ280" s="78" t="s">
        <v>17721</v>
      </c>
      <c r="BK280" s="78" t="s">
        <v>17722</v>
      </c>
      <c r="BL280" s="78" t="n">
        <v>9066101</v>
      </c>
      <c r="BM280" s="78" t="s">
        <v>4634</v>
      </c>
      <c r="BN280" s="78" t="s">
        <v>16518</v>
      </c>
      <c r="BO280" s="78" t="s">
        <v>16502</v>
      </c>
    </row>
    <row r="281" customFormat="false" ht="15" hidden="true" customHeight="false" outlineLevel="0" collapsed="false">
      <c r="A281" s="82" t="n">
        <v>45291</v>
      </c>
      <c r="B281" s="78" t="s">
        <v>16497</v>
      </c>
      <c r="C281" s="78" t="s">
        <v>17734</v>
      </c>
      <c r="D281" s="78" t="s">
        <v>17788</v>
      </c>
      <c r="E281" s="78" t="s">
        <v>4117</v>
      </c>
      <c r="F281" s="78" t="s">
        <v>17723</v>
      </c>
      <c r="G281" s="78" t="s">
        <v>17711</v>
      </c>
      <c r="H281" s="78" t="s">
        <v>17725</v>
      </c>
      <c r="I281" s="78" t="s">
        <v>18359</v>
      </c>
      <c r="J281" s="78" t="s">
        <v>16498</v>
      </c>
      <c r="K281" s="78" t="n">
        <v>21909781</v>
      </c>
      <c r="L281" s="78" t="s">
        <v>9810</v>
      </c>
      <c r="M281" s="78" t="s">
        <v>512</v>
      </c>
      <c r="N281" s="78" t="s">
        <v>17734</v>
      </c>
      <c r="Q281" s="78" t="n">
        <v>0</v>
      </c>
      <c r="U281" s="78" t="s">
        <v>18394</v>
      </c>
      <c r="V281" s="78" t="s">
        <v>18395</v>
      </c>
      <c r="W281" s="78" t="s">
        <v>4071</v>
      </c>
      <c r="X281" s="78" t="s">
        <v>17834</v>
      </c>
      <c r="Y281" s="78" t="s">
        <v>18396</v>
      </c>
      <c r="Z281" s="78" t="s">
        <v>17816</v>
      </c>
      <c r="AA281" s="78" t="s">
        <v>17795</v>
      </c>
      <c r="AE281" s="78" t="s">
        <v>9815</v>
      </c>
      <c r="AG281" s="78" t="s">
        <v>17811</v>
      </c>
      <c r="AL281" s="78" t="s">
        <v>17718</v>
      </c>
      <c r="AM281" s="78" t="s">
        <v>17718</v>
      </c>
      <c r="AP281" s="78" t="s">
        <v>17772</v>
      </c>
      <c r="AQ281" s="78" t="n">
        <v>-41700</v>
      </c>
      <c r="AR281" s="78" t="n">
        <v>1</v>
      </c>
      <c r="AS281" s="78" t="n">
        <v>15.02</v>
      </c>
      <c r="AT281" s="78" t="n">
        <v>1</v>
      </c>
      <c r="AV281" s="78" t="n">
        <v>8.08</v>
      </c>
      <c r="AY281" s="78" t="n">
        <v>-670530.63</v>
      </c>
      <c r="AZ281" s="78" t="n">
        <v>0</v>
      </c>
      <c r="BA281" s="78" t="n">
        <v>44196.63</v>
      </c>
      <c r="BB281" s="78" t="n">
        <v>0</v>
      </c>
      <c r="BC281" s="78" t="n">
        <v>-626334</v>
      </c>
      <c r="BD281" s="78" t="n">
        <v>0</v>
      </c>
      <c r="BE281" s="78" t="s">
        <v>17798</v>
      </c>
      <c r="BJ281" s="78" t="s">
        <v>17721</v>
      </c>
      <c r="BK281" s="78" t="s">
        <v>17722</v>
      </c>
      <c r="BL281" s="79" t="n">
        <v>4.52E+113</v>
      </c>
      <c r="BM281" s="78" t="s">
        <v>9811</v>
      </c>
      <c r="BN281" s="78" t="s">
        <v>17004</v>
      </c>
      <c r="BO281" s="78" t="s">
        <v>16502</v>
      </c>
    </row>
    <row r="282" customFormat="false" ht="15" hidden="true" customHeight="false" outlineLevel="0" collapsed="false">
      <c r="A282" s="82" t="n">
        <v>45291</v>
      </c>
      <c r="B282" s="78" t="s">
        <v>16497</v>
      </c>
      <c r="C282" s="78" t="s">
        <v>17734</v>
      </c>
      <c r="D282" s="78" t="s">
        <v>17788</v>
      </c>
      <c r="E282" s="78" t="s">
        <v>4075</v>
      </c>
      <c r="F282" s="78" t="s">
        <v>17724</v>
      </c>
      <c r="G282" s="78" t="s">
        <v>17711</v>
      </c>
      <c r="H282" s="78" t="s">
        <v>17725</v>
      </c>
      <c r="I282" s="78" t="s">
        <v>18359</v>
      </c>
      <c r="J282" s="78" t="s">
        <v>16498</v>
      </c>
      <c r="K282" s="78" t="n">
        <v>21002980</v>
      </c>
      <c r="L282" s="78" t="s">
        <v>13787</v>
      </c>
      <c r="M282" s="78" t="s">
        <v>623</v>
      </c>
      <c r="N282" s="78" t="s">
        <v>17734</v>
      </c>
      <c r="Q282" s="78" t="n">
        <v>0</v>
      </c>
      <c r="U282" s="78" t="s">
        <v>13787</v>
      </c>
      <c r="V282" s="78" t="s">
        <v>18397</v>
      </c>
      <c r="W282" s="78" t="s">
        <v>4084</v>
      </c>
      <c r="X282" s="78" t="s">
        <v>17976</v>
      </c>
      <c r="Y282" s="78" t="s">
        <v>17977</v>
      </c>
      <c r="Z282" s="78" t="s">
        <v>17794</v>
      </c>
      <c r="AA282" s="78" t="s">
        <v>17795</v>
      </c>
      <c r="AE282" s="78" t="s">
        <v>13792</v>
      </c>
      <c r="AG282" s="78" t="s">
        <v>17797</v>
      </c>
      <c r="AL282" s="78" t="s">
        <v>17718</v>
      </c>
      <c r="AM282" s="78" t="s">
        <v>17718</v>
      </c>
      <c r="AP282" s="78" t="s">
        <v>17772</v>
      </c>
      <c r="AQ282" s="78" t="n">
        <v>-119910</v>
      </c>
      <c r="AR282" s="78" t="n">
        <v>1</v>
      </c>
      <c r="AS282" s="78" t="n">
        <v>96.43</v>
      </c>
      <c r="AT282" s="78" t="n">
        <v>1</v>
      </c>
      <c r="AV282" s="78" t="n">
        <v>8.08</v>
      </c>
      <c r="AY282" s="78" t="n">
        <v>-13752379.33</v>
      </c>
      <c r="AZ282" s="78" t="n">
        <v>0</v>
      </c>
      <c r="BA282" s="78" t="n">
        <v>2189458.03</v>
      </c>
      <c r="BB282" s="78" t="n">
        <v>0</v>
      </c>
      <c r="BC282" s="78" t="n">
        <v>-11562921.3</v>
      </c>
      <c r="BD282" s="78" t="n">
        <v>0</v>
      </c>
      <c r="BE282" s="78" t="s">
        <v>17798</v>
      </c>
      <c r="BJ282" s="78" t="s">
        <v>17721</v>
      </c>
      <c r="BK282" s="78" t="s">
        <v>17722</v>
      </c>
      <c r="BL282" s="78" t="n">
        <v>803607100</v>
      </c>
      <c r="BM282" s="78" t="s">
        <v>13788</v>
      </c>
      <c r="BN282" s="78" t="s">
        <v>17455</v>
      </c>
      <c r="BO282" s="78" t="s">
        <v>16502</v>
      </c>
    </row>
    <row r="283" customFormat="false" ht="15" hidden="true" customHeight="false" outlineLevel="0" collapsed="false">
      <c r="A283" s="82" t="n">
        <v>45291</v>
      </c>
      <c r="B283" s="78" t="s">
        <v>16497</v>
      </c>
      <c r="C283" s="78" t="s">
        <v>17734</v>
      </c>
      <c r="D283" s="78" t="s">
        <v>17788</v>
      </c>
      <c r="E283" s="78" t="s">
        <v>1305</v>
      </c>
      <c r="F283" s="78" t="s">
        <v>17710</v>
      </c>
      <c r="G283" s="78" t="s">
        <v>17711</v>
      </c>
      <c r="H283" s="78" t="s">
        <v>17725</v>
      </c>
      <c r="I283" s="78" t="s">
        <v>18359</v>
      </c>
      <c r="J283" s="78" t="s">
        <v>16498</v>
      </c>
      <c r="K283" s="78" t="n">
        <v>73236508</v>
      </c>
      <c r="L283" s="78" t="s">
        <v>7873</v>
      </c>
      <c r="M283" s="78" t="s">
        <v>16805</v>
      </c>
      <c r="N283" s="78" t="s">
        <v>17734</v>
      </c>
      <c r="Q283" s="78" t="n">
        <v>0</v>
      </c>
      <c r="U283" s="78" t="s">
        <v>18398</v>
      </c>
      <c r="V283" s="78" t="s">
        <v>18399</v>
      </c>
      <c r="W283" s="78" t="s">
        <v>4084</v>
      </c>
      <c r="X283" s="78" t="s">
        <v>17999</v>
      </c>
      <c r="Y283" s="78" t="s">
        <v>18400</v>
      </c>
      <c r="Z283" s="78" t="s">
        <v>17809</v>
      </c>
      <c r="AA283" s="78" t="s">
        <v>17809</v>
      </c>
      <c r="AE283" s="78" t="s">
        <v>7876</v>
      </c>
      <c r="AG283" s="78" t="s">
        <v>17811</v>
      </c>
      <c r="AL283" s="78" t="s">
        <v>17718</v>
      </c>
      <c r="AM283" s="78" t="s">
        <v>17718</v>
      </c>
      <c r="AP283" s="78" t="s">
        <v>17772</v>
      </c>
      <c r="AQ283" s="78" t="n">
        <v>-783875</v>
      </c>
      <c r="AR283" s="78" t="n">
        <v>1</v>
      </c>
      <c r="AS283" s="78" t="n">
        <v>0.751</v>
      </c>
      <c r="AT283" s="78" t="n">
        <v>1</v>
      </c>
      <c r="AV283" s="78" t="n">
        <v>8.08</v>
      </c>
      <c r="AY283" s="78" t="n">
        <v>-1350720.82</v>
      </c>
      <c r="AZ283" s="78" t="n">
        <v>0</v>
      </c>
      <c r="BA283" s="78" t="n">
        <v>762030.7</v>
      </c>
      <c r="BB283" s="78" t="n">
        <v>0</v>
      </c>
      <c r="BC283" s="78" t="n">
        <v>-588690.13</v>
      </c>
      <c r="BD283" s="78" t="n">
        <v>0</v>
      </c>
      <c r="BE283" s="78" t="s">
        <v>17798</v>
      </c>
      <c r="BJ283" s="78" t="s">
        <v>17721</v>
      </c>
      <c r="BK283" s="78" t="s">
        <v>17722</v>
      </c>
      <c r="BL283" s="78" t="s">
        <v>116</v>
      </c>
      <c r="BM283" s="78" t="s">
        <v>7874</v>
      </c>
      <c r="BN283" s="78" t="s">
        <v>16806</v>
      </c>
      <c r="BO283" s="78" t="s">
        <v>16502</v>
      </c>
    </row>
    <row r="284" customFormat="false" ht="15" hidden="true" customHeight="false" outlineLevel="0" collapsed="false">
      <c r="A284" s="82" t="n">
        <v>45291</v>
      </c>
      <c r="B284" s="78" t="s">
        <v>16497</v>
      </c>
      <c r="C284" s="78" t="s">
        <v>17734</v>
      </c>
      <c r="D284" s="78" t="s">
        <v>17788</v>
      </c>
      <c r="E284" s="78" t="s">
        <v>1305</v>
      </c>
      <c r="F284" s="78" t="s">
        <v>17710</v>
      </c>
      <c r="G284" s="78" t="s">
        <v>17711</v>
      </c>
      <c r="H284" s="78" t="s">
        <v>17725</v>
      </c>
      <c r="I284" s="78" t="s">
        <v>18359</v>
      </c>
      <c r="J284" s="78" t="s">
        <v>16498</v>
      </c>
      <c r="K284" s="78" t="n">
        <v>60636502</v>
      </c>
      <c r="L284" s="78" t="s">
        <v>15290</v>
      </c>
      <c r="M284" s="78" t="s">
        <v>661</v>
      </c>
      <c r="N284" s="78" t="s">
        <v>17734</v>
      </c>
      <c r="Q284" s="78" t="n">
        <v>0</v>
      </c>
      <c r="U284" s="78" t="s">
        <v>15290</v>
      </c>
      <c r="V284" s="78" t="s">
        <v>661</v>
      </c>
      <c r="W284" s="78" t="s">
        <v>4084</v>
      </c>
      <c r="X284" s="78" t="s">
        <v>18108</v>
      </c>
      <c r="Y284" s="78" t="s">
        <v>18109</v>
      </c>
      <c r="Z284" s="78" t="s">
        <v>17808</v>
      </c>
      <c r="AA284" s="78" t="s">
        <v>17809</v>
      </c>
      <c r="AE284" s="78" t="s">
        <v>15294</v>
      </c>
      <c r="AG284" s="78" t="s">
        <v>17811</v>
      </c>
      <c r="AL284" s="78" t="s">
        <v>17718</v>
      </c>
      <c r="AM284" s="78" t="s">
        <v>17718</v>
      </c>
      <c r="AP284" s="78" t="s">
        <v>17772</v>
      </c>
      <c r="AQ284" s="78" t="n">
        <v>-17</v>
      </c>
      <c r="AR284" s="78" t="n">
        <v>1</v>
      </c>
      <c r="AS284" s="78" t="n">
        <v>61.57</v>
      </c>
      <c r="AT284" s="78" t="n">
        <v>1</v>
      </c>
      <c r="AV284" s="78" t="n">
        <v>8.08</v>
      </c>
      <c r="AY284" s="78" t="n">
        <v>-1053.57</v>
      </c>
      <c r="AZ284" s="78" t="n">
        <v>0</v>
      </c>
      <c r="BA284" s="78" t="n">
        <v>6.88</v>
      </c>
      <c r="BB284" s="78" t="n">
        <v>0</v>
      </c>
      <c r="BC284" s="78" t="n">
        <v>-1046.69</v>
      </c>
      <c r="BD284" s="78" t="n">
        <v>0</v>
      </c>
      <c r="BE284" s="78" t="s">
        <v>17798</v>
      </c>
      <c r="BJ284" s="78" t="s">
        <v>17721</v>
      </c>
      <c r="BK284" s="78" t="s">
        <v>17722</v>
      </c>
      <c r="BL284" s="78" t="s">
        <v>320</v>
      </c>
      <c r="BM284" s="78" t="s">
        <v>15291</v>
      </c>
      <c r="BN284" s="78" t="s">
        <v>17559</v>
      </c>
      <c r="BO284" s="78" t="s">
        <v>16502</v>
      </c>
    </row>
    <row r="285" customFormat="false" ht="15" hidden="true" customHeight="false" outlineLevel="0" collapsed="false">
      <c r="A285" s="82" t="n">
        <v>45291</v>
      </c>
      <c r="B285" s="78" t="s">
        <v>16497</v>
      </c>
      <c r="C285" s="78" t="s">
        <v>17734</v>
      </c>
      <c r="D285" s="78" t="s">
        <v>17788</v>
      </c>
      <c r="E285" s="78" t="s">
        <v>1305</v>
      </c>
      <c r="F285" s="78" t="s">
        <v>17710</v>
      </c>
      <c r="G285" s="78" t="s">
        <v>17711</v>
      </c>
      <c r="H285" s="78" t="s">
        <v>17725</v>
      </c>
      <c r="I285" s="78" t="s">
        <v>18359</v>
      </c>
      <c r="J285" s="78" t="s">
        <v>16498</v>
      </c>
      <c r="K285" s="78" t="n">
        <v>21003985</v>
      </c>
      <c r="L285" s="78" t="s">
        <v>11968</v>
      </c>
      <c r="M285" s="78" t="s">
        <v>574</v>
      </c>
      <c r="N285" s="78" t="s">
        <v>17734</v>
      </c>
      <c r="Q285" s="78" t="n">
        <v>0</v>
      </c>
      <c r="U285" s="78" t="s">
        <v>11968</v>
      </c>
      <c r="V285" s="78" t="s">
        <v>18401</v>
      </c>
      <c r="W285" s="78" t="s">
        <v>4084</v>
      </c>
      <c r="X285" s="78" t="s">
        <v>18108</v>
      </c>
      <c r="Y285" s="78" t="s">
        <v>18385</v>
      </c>
      <c r="Z285" s="78" t="s">
        <v>17808</v>
      </c>
      <c r="AA285" s="78" t="s">
        <v>17809</v>
      </c>
      <c r="AE285" s="78" t="s">
        <v>11972</v>
      </c>
      <c r="AG285" s="78" t="s">
        <v>17797</v>
      </c>
      <c r="AL285" s="78" t="s">
        <v>17718</v>
      </c>
      <c r="AM285" s="78" t="s">
        <v>17718</v>
      </c>
      <c r="AP285" s="78" t="s">
        <v>17772</v>
      </c>
      <c r="AQ285" s="78" t="n">
        <v>-1454</v>
      </c>
      <c r="AR285" s="78" t="n">
        <v>1</v>
      </c>
      <c r="AS285" s="78" t="n">
        <v>486.88</v>
      </c>
      <c r="AT285" s="78" t="n">
        <v>1</v>
      </c>
      <c r="AV285" s="78" t="n">
        <v>8.08</v>
      </c>
      <c r="AY285" s="78" t="n">
        <v>-713986.3</v>
      </c>
      <c r="AZ285" s="78" t="n">
        <v>0</v>
      </c>
      <c r="BA285" s="78" t="n">
        <v>6062.78</v>
      </c>
      <c r="BB285" s="78" t="n">
        <v>0</v>
      </c>
      <c r="BC285" s="78" t="n">
        <v>-707923.52</v>
      </c>
      <c r="BD285" s="78" t="n">
        <v>0</v>
      </c>
      <c r="BE285" s="78" t="s">
        <v>17798</v>
      </c>
      <c r="BJ285" s="78" t="s">
        <v>17721</v>
      </c>
      <c r="BK285" s="78" t="s">
        <v>17722</v>
      </c>
      <c r="BL285" s="78" t="s">
        <v>232</v>
      </c>
      <c r="BM285" s="78" t="s">
        <v>11969</v>
      </c>
      <c r="BN285" s="78" t="s">
        <v>17174</v>
      </c>
      <c r="BO285" s="78" t="s">
        <v>16502</v>
      </c>
    </row>
    <row r="286" customFormat="false" ht="15" hidden="true" customHeight="false" outlineLevel="0" collapsed="false">
      <c r="A286" s="82" t="n">
        <v>45291</v>
      </c>
      <c r="B286" s="78" t="s">
        <v>16497</v>
      </c>
      <c r="C286" s="78" t="s">
        <v>17734</v>
      </c>
      <c r="D286" s="78" t="s">
        <v>17788</v>
      </c>
      <c r="E286" s="78" t="s">
        <v>1305</v>
      </c>
      <c r="F286" s="78" t="s">
        <v>17710</v>
      </c>
      <c r="G286" s="78" t="s">
        <v>17711</v>
      </c>
      <c r="H286" s="78" t="s">
        <v>17725</v>
      </c>
      <c r="I286" s="78" t="s">
        <v>18359</v>
      </c>
      <c r="J286" s="78" t="s">
        <v>16498</v>
      </c>
      <c r="K286" s="78" t="n">
        <v>97535149</v>
      </c>
      <c r="L286" s="78" t="s">
        <v>14114</v>
      </c>
      <c r="M286" s="78" t="s">
        <v>17359</v>
      </c>
      <c r="N286" s="78" t="s">
        <v>17734</v>
      </c>
      <c r="Q286" s="78" t="n">
        <v>0</v>
      </c>
      <c r="U286" s="78" t="s">
        <v>14114</v>
      </c>
      <c r="V286" s="78" t="s">
        <v>18402</v>
      </c>
      <c r="W286" s="78" t="s">
        <v>4084</v>
      </c>
      <c r="X286" s="78" t="s">
        <v>17831</v>
      </c>
      <c r="Y286" s="78" t="s">
        <v>17832</v>
      </c>
      <c r="Z286" s="78" t="s">
        <v>17809</v>
      </c>
      <c r="AA286" s="78" t="s">
        <v>17809</v>
      </c>
      <c r="AB286" s="78" t="s">
        <v>17810</v>
      </c>
      <c r="AE286" s="78" t="s">
        <v>14118</v>
      </c>
      <c r="AG286" s="78" t="s">
        <v>17811</v>
      </c>
      <c r="AL286" s="78" t="s">
        <v>17718</v>
      </c>
      <c r="AM286" s="78" t="s">
        <v>17718</v>
      </c>
      <c r="AP286" s="78" t="s">
        <v>17772</v>
      </c>
      <c r="AQ286" s="78" t="n">
        <v>-33412</v>
      </c>
      <c r="AR286" s="78" t="n">
        <v>1</v>
      </c>
      <c r="AS286" s="78" t="n">
        <v>199</v>
      </c>
      <c r="AT286" s="78" t="n">
        <v>1</v>
      </c>
      <c r="AV286" s="78" t="n">
        <v>8.08</v>
      </c>
      <c r="AY286" s="78" t="n">
        <v>-5336166.35</v>
      </c>
      <c r="AZ286" s="78" t="n">
        <v>0</v>
      </c>
      <c r="BA286" s="78" t="n">
        <v>-1312821.65</v>
      </c>
      <c r="BB286" s="78" t="n">
        <v>0</v>
      </c>
      <c r="BC286" s="78" t="n">
        <v>-6648988</v>
      </c>
      <c r="BD286" s="78" t="n">
        <v>0</v>
      </c>
      <c r="BE286" s="78" t="s">
        <v>17798</v>
      </c>
      <c r="BJ286" s="78" t="s">
        <v>17721</v>
      </c>
      <c r="BK286" s="78" t="s">
        <v>17722</v>
      </c>
      <c r="BL286" s="78" t="n">
        <v>833445109</v>
      </c>
      <c r="BM286" s="78" t="s">
        <v>14115</v>
      </c>
      <c r="BN286" s="78" t="s">
        <v>17360</v>
      </c>
      <c r="BO286" s="78" t="s">
        <v>16502</v>
      </c>
    </row>
    <row r="287" customFormat="false" ht="15" hidden="true" customHeight="false" outlineLevel="0" collapsed="false">
      <c r="A287" s="82" t="n">
        <v>45291</v>
      </c>
      <c r="B287" s="78" t="s">
        <v>16497</v>
      </c>
      <c r="C287" s="78" t="s">
        <v>17734</v>
      </c>
      <c r="D287" s="78" t="s">
        <v>17788</v>
      </c>
      <c r="E287" s="78" t="s">
        <v>1305</v>
      </c>
      <c r="F287" s="78" t="s">
        <v>17710</v>
      </c>
      <c r="G287" s="78" t="s">
        <v>17711</v>
      </c>
      <c r="H287" s="78" t="s">
        <v>17725</v>
      </c>
      <c r="I287" s="78" t="s">
        <v>18359</v>
      </c>
      <c r="J287" s="78" t="s">
        <v>16498</v>
      </c>
      <c r="K287" s="78" t="n">
        <v>21069474</v>
      </c>
      <c r="L287" s="78" t="s">
        <v>13741</v>
      </c>
      <c r="M287" s="78" t="s">
        <v>621</v>
      </c>
      <c r="N287" s="78" t="s">
        <v>17734</v>
      </c>
      <c r="Q287" s="78" t="n">
        <v>0</v>
      </c>
      <c r="U287" s="78" t="s">
        <v>13741</v>
      </c>
      <c r="V287" s="78" t="s">
        <v>18403</v>
      </c>
      <c r="W287" s="78" t="s">
        <v>4084</v>
      </c>
      <c r="X287" s="78" t="s">
        <v>17831</v>
      </c>
      <c r="Y287" s="78" t="s">
        <v>17838</v>
      </c>
      <c r="Z287" s="78" t="s">
        <v>17809</v>
      </c>
      <c r="AA287" s="78" t="s">
        <v>17809</v>
      </c>
      <c r="AE287" s="78" t="s">
        <v>13744</v>
      </c>
      <c r="AG287" s="78" t="s">
        <v>17811</v>
      </c>
      <c r="AL287" s="78" t="s">
        <v>17718</v>
      </c>
      <c r="AM287" s="78" t="s">
        <v>17718</v>
      </c>
      <c r="AP287" s="78" t="s">
        <v>17772</v>
      </c>
      <c r="AQ287" s="78" t="n">
        <v>-3694</v>
      </c>
      <c r="AR287" s="78" t="n">
        <v>1</v>
      </c>
      <c r="AS287" s="78" t="n">
        <v>263.14</v>
      </c>
      <c r="AT287" s="78" t="n">
        <v>1</v>
      </c>
      <c r="AV287" s="78" t="n">
        <v>8.08</v>
      </c>
      <c r="AY287" s="78" t="n">
        <v>-982857.4</v>
      </c>
      <c r="AZ287" s="78" t="n">
        <v>0</v>
      </c>
      <c r="BA287" s="78" t="n">
        <v>10818.24</v>
      </c>
      <c r="BB287" s="78" t="n">
        <v>0</v>
      </c>
      <c r="BC287" s="78" t="n">
        <v>-972039.16</v>
      </c>
      <c r="BD287" s="78" t="n">
        <v>0</v>
      </c>
      <c r="BE287" s="78" t="s">
        <v>17798</v>
      </c>
      <c r="BJ287" s="78" t="s">
        <v>17721</v>
      </c>
      <c r="BK287" s="78" t="s">
        <v>17722</v>
      </c>
      <c r="BL287" s="78" t="s">
        <v>279</v>
      </c>
      <c r="BM287" s="78" t="s">
        <v>13742</v>
      </c>
      <c r="BN287" s="78" t="s">
        <v>16735</v>
      </c>
      <c r="BO287" s="78" t="s">
        <v>16502</v>
      </c>
    </row>
    <row r="288" customFormat="false" ht="15" hidden="true" customHeight="false" outlineLevel="0" collapsed="false">
      <c r="A288" s="82" t="n">
        <v>45291</v>
      </c>
      <c r="B288" s="78" t="s">
        <v>16497</v>
      </c>
      <c r="C288" s="78" t="s">
        <v>17734</v>
      </c>
      <c r="D288" s="78" t="s">
        <v>17788</v>
      </c>
      <c r="E288" s="78" t="s">
        <v>4075</v>
      </c>
      <c r="F288" s="78" t="s">
        <v>17724</v>
      </c>
      <c r="G288" s="78" t="s">
        <v>17711</v>
      </c>
      <c r="H288" s="78" t="s">
        <v>17725</v>
      </c>
      <c r="I288" s="78" t="s">
        <v>18359</v>
      </c>
      <c r="J288" s="78" t="s">
        <v>16498</v>
      </c>
      <c r="K288" s="78" t="n">
        <v>48249789</v>
      </c>
      <c r="L288" s="78" t="s">
        <v>14088</v>
      </c>
      <c r="M288" s="78" t="s">
        <v>17357</v>
      </c>
      <c r="N288" s="78" t="s">
        <v>17734</v>
      </c>
      <c r="Q288" s="78" t="n">
        <v>0</v>
      </c>
      <c r="U288" s="78" t="s">
        <v>14088</v>
      </c>
      <c r="V288" s="78" t="s">
        <v>18384</v>
      </c>
      <c r="W288" s="78" t="s">
        <v>4084</v>
      </c>
      <c r="X288" s="78" t="s">
        <v>18108</v>
      </c>
      <c r="Y288" s="78" t="s">
        <v>18385</v>
      </c>
      <c r="Z288" s="78" t="s">
        <v>17808</v>
      </c>
      <c r="AA288" s="78" t="s">
        <v>17809</v>
      </c>
      <c r="AB288" s="78" t="s">
        <v>18386</v>
      </c>
      <c r="AE288" s="78" t="s">
        <v>14093</v>
      </c>
      <c r="AG288" s="78" t="s">
        <v>17811</v>
      </c>
      <c r="AL288" s="78" t="s">
        <v>17718</v>
      </c>
      <c r="AM288" s="78" t="s">
        <v>17718</v>
      </c>
      <c r="AP288" s="78" t="s">
        <v>17772</v>
      </c>
      <c r="AQ288" s="78" t="n">
        <v>-64700</v>
      </c>
      <c r="AR288" s="78" t="n">
        <v>1</v>
      </c>
      <c r="AS288" s="78" t="n">
        <v>16.93</v>
      </c>
      <c r="AT288" s="78" t="n">
        <v>1</v>
      </c>
      <c r="AV288" s="78" t="n">
        <v>8.08</v>
      </c>
      <c r="AY288" s="78" t="n">
        <v>-1051210.58</v>
      </c>
      <c r="AZ288" s="78" t="n">
        <v>0</v>
      </c>
      <c r="BA288" s="78" t="n">
        <v>-44160.42</v>
      </c>
      <c r="BB288" s="78" t="n">
        <v>0</v>
      </c>
      <c r="BC288" s="78" t="n">
        <v>-1095371</v>
      </c>
      <c r="BD288" s="78" t="n">
        <v>0</v>
      </c>
      <c r="BE288" s="78" t="s">
        <v>17798</v>
      </c>
      <c r="BJ288" s="78" t="s">
        <v>17721</v>
      </c>
      <c r="BK288" s="78" t="s">
        <v>17722</v>
      </c>
      <c r="BL288" s="78" t="s">
        <v>14090</v>
      </c>
      <c r="BM288" s="78" t="s">
        <v>14089</v>
      </c>
      <c r="BN288" s="78" t="s">
        <v>17358</v>
      </c>
      <c r="BO288" s="78" t="s">
        <v>16502</v>
      </c>
    </row>
    <row r="289" customFormat="false" ht="15" hidden="true" customHeight="false" outlineLevel="0" collapsed="false">
      <c r="A289" s="82" t="n">
        <v>45291</v>
      </c>
      <c r="B289" s="78" t="s">
        <v>16497</v>
      </c>
      <c r="C289" s="78" t="s">
        <v>17734</v>
      </c>
      <c r="D289" s="78" t="s">
        <v>17788</v>
      </c>
      <c r="E289" s="78" t="s">
        <v>1305</v>
      </c>
      <c r="F289" s="78" t="s">
        <v>17710</v>
      </c>
      <c r="G289" s="78" t="s">
        <v>17711</v>
      </c>
      <c r="H289" s="78" t="s">
        <v>17725</v>
      </c>
      <c r="I289" s="78" t="s">
        <v>18359</v>
      </c>
      <c r="J289" s="78" t="s">
        <v>16498</v>
      </c>
      <c r="K289" s="78" t="n">
        <v>98366944</v>
      </c>
      <c r="L289" s="78" t="s">
        <v>12611</v>
      </c>
      <c r="M289" s="78" t="s">
        <v>18404</v>
      </c>
      <c r="N289" s="78" t="s">
        <v>17734</v>
      </c>
      <c r="Q289" s="78" t="n">
        <v>0</v>
      </c>
      <c r="U289" s="78" t="s">
        <v>12611</v>
      </c>
      <c r="V289" s="78" t="s">
        <v>18405</v>
      </c>
      <c r="W289" s="78" t="s">
        <v>4084</v>
      </c>
      <c r="X289" s="78" t="s">
        <v>17831</v>
      </c>
      <c r="Y289" s="78" t="s">
        <v>17838</v>
      </c>
      <c r="Z289" s="78" t="s">
        <v>17809</v>
      </c>
      <c r="AA289" s="78" t="s">
        <v>17809</v>
      </c>
      <c r="AE289" s="78" t="s">
        <v>12616</v>
      </c>
      <c r="AG289" s="78" t="s">
        <v>17811</v>
      </c>
      <c r="AL289" s="78" t="s">
        <v>17718</v>
      </c>
      <c r="AM289" s="78" t="s">
        <v>17718</v>
      </c>
      <c r="AP289" s="78" t="s">
        <v>17772</v>
      </c>
      <c r="AQ289" s="78" t="n">
        <v>-250000</v>
      </c>
      <c r="AR289" s="78" t="n">
        <v>1</v>
      </c>
      <c r="AS289" s="78" t="n">
        <v>17.17</v>
      </c>
      <c r="AT289" s="78" t="n">
        <v>1</v>
      </c>
      <c r="AV289" s="78" t="n">
        <v>8.08</v>
      </c>
      <c r="AY289" s="78" t="n">
        <v>-4405679.75</v>
      </c>
      <c r="AZ289" s="78" t="n">
        <v>0</v>
      </c>
      <c r="BA289" s="78" t="n">
        <v>113179.75</v>
      </c>
      <c r="BB289" s="78" t="n">
        <v>0</v>
      </c>
      <c r="BC289" s="78" t="n">
        <v>-4292500</v>
      </c>
      <c r="BD289" s="78" t="n">
        <v>0</v>
      </c>
      <c r="BE289" s="78" t="s">
        <v>17798</v>
      </c>
      <c r="BJ289" s="78" t="s">
        <v>17721</v>
      </c>
      <c r="BK289" s="78" t="s">
        <v>17722</v>
      </c>
      <c r="BL289" s="78" t="s">
        <v>12613</v>
      </c>
      <c r="BM289" s="78" t="s">
        <v>12612</v>
      </c>
      <c r="BN289" s="78" t="s">
        <v>18406</v>
      </c>
      <c r="BO289" s="78" t="s">
        <v>16502</v>
      </c>
    </row>
    <row r="290" customFormat="false" ht="15" hidden="true" customHeight="false" outlineLevel="0" collapsed="false">
      <c r="A290" s="82" t="n">
        <v>45291</v>
      </c>
      <c r="B290" s="78" t="s">
        <v>16497</v>
      </c>
      <c r="C290" s="78" t="s">
        <v>17734</v>
      </c>
      <c r="D290" s="78" t="s">
        <v>17788</v>
      </c>
      <c r="E290" s="78" t="s">
        <v>1305</v>
      </c>
      <c r="F290" s="78" t="s">
        <v>17710</v>
      </c>
      <c r="G290" s="78" t="s">
        <v>17711</v>
      </c>
      <c r="H290" s="78" t="s">
        <v>17725</v>
      </c>
      <c r="I290" s="78" t="s">
        <v>18359</v>
      </c>
      <c r="J290" s="78" t="s">
        <v>16498</v>
      </c>
      <c r="K290" s="78" t="n">
        <v>21070227</v>
      </c>
      <c r="L290" s="78" t="s">
        <v>7982</v>
      </c>
      <c r="M290" s="78" t="s">
        <v>16821</v>
      </c>
      <c r="N290" s="78" t="s">
        <v>17734</v>
      </c>
      <c r="Q290" s="78" t="n">
        <v>0</v>
      </c>
      <c r="U290" s="78" t="s">
        <v>7982</v>
      </c>
      <c r="V290" s="78" t="s">
        <v>18407</v>
      </c>
      <c r="W290" s="78" t="s">
        <v>4084</v>
      </c>
      <c r="X290" s="78" t="s">
        <v>17976</v>
      </c>
      <c r="Y290" s="78" t="s">
        <v>17977</v>
      </c>
      <c r="Z290" s="78" t="s">
        <v>17794</v>
      </c>
      <c r="AA290" s="78" t="s">
        <v>17795</v>
      </c>
      <c r="AE290" s="78" t="s">
        <v>7987</v>
      </c>
      <c r="AG290" s="78" t="s">
        <v>17797</v>
      </c>
      <c r="AL290" s="78" t="s">
        <v>17718</v>
      </c>
      <c r="AM290" s="78" t="s">
        <v>17718</v>
      </c>
      <c r="AP290" s="78" t="s">
        <v>17772</v>
      </c>
      <c r="AQ290" s="78" t="n">
        <v>-420385</v>
      </c>
      <c r="AR290" s="78" t="n">
        <v>1</v>
      </c>
      <c r="AS290" s="78" t="n">
        <v>13.98</v>
      </c>
      <c r="AT290" s="78" t="n">
        <v>1</v>
      </c>
      <c r="AV290" s="78" t="n">
        <v>8.08</v>
      </c>
      <c r="AY290" s="78" t="n">
        <v>-6581902.81</v>
      </c>
      <c r="AZ290" s="78" t="n">
        <v>0</v>
      </c>
      <c r="BA290" s="78" t="n">
        <v>704920.51</v>
      </c>
      <c r="BB290" s="78" t="n">
        <v>0</v>
      </c>
      <c r="BC290" s="78" t="n">
        <v>-5876982.3</v>
      </c>
      <c r="BD290" s="78" t="n">
        <v>0</v>
      </c>
      <c r="BE290" s="78" t="s">
        <v>17798</v>
      </c>
      <c r="BJ290" s="78" t="s">
        <v>17721</v>
      </c>
      <c r="BK290" s="78" t="s">
        <v>17722</v>
      </c>
      <c r="BL290" s="78" t="n">
        <v>268158201</v>
      </c>
      <c r="BM290" s="78" t="s">
        <v>7983</v>
      </c>
      <c r="BN290" s="78" t="s">
        <v>16822</v>
      </c>
      <c r="BO290" s="78" t="s">
        <v>16502</v>
      </c>
    </row>
    <row r="291" customFormat="false" ht="15" hidden="true" customHeight="false" outlineLevel="0" collapsed="false">
      <c r="A291" s="82" t="n">
        <v>45291</v>
      </c>
      <c r="B291" s="78" t="s">
        <v>16497</v>
      </c>
      <c r="C291" s="78" t="s">
        <v>17734</v>
      </c>
      <c r="D291" s="78" t="s">
        <v>17788</v>
      </c>
      <c r="E291" s="78" t="s">
        <v>1305</v>
      </c>
      <c r="F291" s="78" t="s">
        <v>17710</v>
      </c>
      <c r="G291" s="78" t="s">
        <v>17711</v>
      </c>
      <c r="H291" s="78" t="s">
        <v>17725</v>
      </c>
      <c r="I291" s="78" t="s">
        <v>18359</v>
      </c>
      <c r="J291" s="78" t="s">
        <v>16498</v>
      </c>
      <c r="K291" s="78" t="n">
        <v>26067451</v>
      </c>
      <c r="L291" s="78" t="s">
        <v>12621</v>
      </c>
      <c r="M291" s="78" t="s">
        <v>587</v>
      </c>
      <c r="N291" s="78" t="s">
        <v>17734</v>
      </c>
      <c r="Q291" s="78" t="n">
        <v>0</v>
      </c>
      <c r="U291" s="78" t="s">
        <v>12621</v>
      </c>
      <c r="V291" s="78" t="s">
        <v>18408</v>
      </c>
      <c r="W291" s="78" t="s">
        <v>4084</v>
      </c>
      <c r="X291" s="78" t="s">
        <v>18108</v>
      </c>
      <c r="Y291" s="78" t="s">
        <v>18409</v>
      </c>
      <c r="Z291" s="78" t="s">
        <v>17808</v>
      </c>
      <c r="AA291" s="78" t="s">
        <v>17809</v>
      </c>
      <c r="AE291" s="78" t="s">
        <v>12625</v>
      </c>
      <c r="AG291" s="78" t="s">
        <v>17797</v>
      </c>
      <c r="AL291" s="78" t="s">
        <v>17718</v>
      </c>
      <c r="AM291" s="78" t="s">
        <v>17718</v>
      </c>
      <c r="AP291" s="78" t="s">
        <v>17772</v>
      </c>
      <c r="AQ291" s="78" t="n">
        <v>-678</v>
      </c>
      <c r="AR291" s="78" t="n">
        <v>1</v>
      </c>
      <c r="AS291" s="78" t="n">
        <v>294.88</v>
      </c>
      <c r="AT291" s="78" t="n">
        <v>1</v>
      </c>
      <c r="AV291" s="78" t="n">
        <v>8.08</v>
      </c>
      <c r="AY291" s="78" t="n">
        <v>-185569.88</v>
      </c>
      <c r="AZ291" s="78" t="n">
        <v>0</v>
      </c>
      <c r="BA291" s="78" t="n">
        <v>-14358.76</v>
      </c>
      <c r="BB291" s="78" t="n">
        <v>0</v>
      </c>
      <c r="BC291" s="78" t="n">
        <v>-199928.64</v>
      </c>
      <c r="BD291" s="78" t="n">
        <v>0</v>
      </c>
      <c r="BE291" s="78" t="s">
        <v>17798</v>
      </c>
      <c r="BJ291" s="78" t="s">
        <v>17721</v>
      </c>
      <c r="BK291" s="78" t="s">
        <v>17722</v>
      </c>
      <c r="BL291" s="78" t="n">
        <v>697435105</v>
      </c>
      <c r="BM291" s="78" t="s">
        <v>12622</v>
      </c>
      <c r="BN291" s="78" t="s">
        <v>17224</v>
      </c>
      <c r="BO291" s="78" t="s">
        <v>16502</v>
      </c>
    </row>
    <row r="292" customFormat="false" ht="15" hidden="true" customHeight="false" outlineLevel="0" collapsed="false">
      <c r="A292" s="82" t="n">
        <v>45291</v>
      </c>
      <c r="B292" s="78" t="s">
        <v>16497</v>
      </c>
      <c r="C292" s="78" t="s">
        <v>17734</v>
      </c>
      <c r="D292" s="78" t="s">
        <v>17788</v>
      </c>
      <c r="E292" s="78" t="s">
        <v>1305</v>
      </c>
      <c r="F292" s="78" t="s">
        <v>17710</v>
      </c>
      <c r="G292" s="78" t="s">
        <v>17711</v>
      </c>
      <c r="H292" s="78" t="s">
        <v>17725</v>
      </c>
      <c r="I292" s="78" t="s">
        <v>18359</v>
      </c>
      <c r="J292" s="78" t="s">
        <v>16498</v>
      </c>
      <c r="K292" s="78" t="n">
        <v>98118882</v>
      </c>
      <c r="L292" s="78" t="s">
        <v>5861</v>
      </c>
      <c r="M292" s="78" t="s">
        <v>16656</v>
      </c>
      <c r="N292" s="78" t="s">
        <v>17734</v>
      </c>
      <c r="Q292" s="78" t="n">
        <v>0</v>
      </c>
      <c r="U292" s="78" t="s">
        <v>5861</v>
      </c>
      <c r="V292" s="78" t="s">
        <v>18387</v>
      </c>
      <c r="W292" s="78" t="s">
        <v>4084</v>
      </c>
      <c r="X292" s="78" t="s">
        <v>17831</v>
      </c>
      <c r="Y292" s="78" t="s">
        <v>18257</v>
      </c>
      <c r="Z292" s="78" t="s">
        <v>17809</v>
      </c>
      <c r="AA292" s="78" t="s">
        <v>17809</v>
      </c>
      <c r="AB292" s="78" t="s">
        <v>17932</v>
      </c>
      <c r="AE292" s="78" t="s">
        <v>5866</v>
      </c>
      <c r="AG292" s="78" t="s">
        <v>17797</v>
      </c>
      <c r="AL292" s="78" t="s">
        <v>17718</v>
      </c>
      <c r="AM292" s="78" t="s">
        <v>17718</v>
      </c>
      <c r="AP292" s="78" t="s">
        <v>17772</v>
      </c>
      <c r="AQ292" s="78" t="n">
        <v>-3364</v>
      </c>
      <c r="AR292" s="78" t="n">
        <v>1</v>
      </c>
      <c r="AS292" s="78" t="n">
        <v>52.18</v>
      </c>
      <c r="AT292" s="78" t="n">
        <v>1</v>
      </c>
      <c r="AV292" s="78" t="n">
        <v>8.08</v>
      </c>
      <c r="AY292" s="78" t="n">
        <v>-137658.78</v>
      </c>
      <c r="AZ292" s="78" t="n">
        <v>0</v>
      </c>
      <c r="BA292" s="78" t="n">
        <v>-37874.74</v>
      </c>
      <c r="BB292" s="78" t="n">
        <v>0</v>
      </c>
      <c r="BC292" s="78" t="n">
        <v>-175533.52</v>
      </c>
      <c r="BD292" s="78" t="n">
        <v>0</v>
      </c>
      <c r="BE292" s="78" t="s">
        <v>17798</v>
      </c>
      <c r="BJ292" s="78" t="s">
        <v>17721</v>
      </c>
      <c r="BK292" s="78" t="s">
        <v>17722</v>
      </c>
      <c r="BL292" s="78" t="s">
        <v>5863</v>
      </c>
      <c r="BM292" s="78" t="s">
        <v>5862</v>
      </c>
      <c r="BN292" s="78" t="s">
        <v>16657</v>
      </c>
      <c r="BO292" s="78" t="s">
        <v>16502</v>
      </c>
    </row>
    <row r="293" customFormat="false" ht="15" hidden="true" customHeight="false" outlineLevel="0" collapsed="false">
      <c r="A293" s="82" t="n">
        <v>45291</v>
      </c>
      <c r="B293" s="78" t="s">
        <v>16497</v>
      </c>
      <c r="C293" s="78" t="s">
        <v>17734</v>
      </c>
      <c r="D293" s="78" t="s">
        <v>17788</v>
      </c>
      <c r="E293" s="78" t="s">
        <v>1305</v>
      </c>
      <c r="F293" s="78" t="s">
        <v>17710</v>
      </c>
      <c r="G293" s="78" t="s">
        <v>17711</v>
      </c>
      <c r="H293" s="78" t="s">
        <v>17725</v>
      </c>
      <c r="I293" s="78" t="s">
        <v>18359</v>
      </c>
      <c r="J293" s="78" t="s">
        <v>16498</v>
      </c>
      <c r="K293" s="78" t="n">
        <v>25754098</v>
      </c>
      <c r="L293" s="78" t="s">
        <v>11424</v>
      </c>
      <c r="M293" s="78" t="s">
        <v>17112</v>
      </c>
      <c r="N293" s="78" t="s">
        <v>17734</v>
      </c>
      <c r="Q293" s="78" t="n">
        <v>0</v>
      </c>
      <c r="U293" s="78" t="s">
        <v>11424</v>
      </c>
      <c r="V293" s="78" t="s">
        <v>18410</v>
      </c>
      <c r="W293" s="78" t="s">
        <v>4084</v>
      </c>
      <c r="X293" s="78" t="s">
        <v>18108</v>
      </c>
      <c r="Y293" s="78" t="s">
        <v>18385</v>
      </c>
      <c r="Z293" s="78" t="s">
        <v>17808</v>
      </c>
      <c r="AA293" s="78" t="s">
        <v>17809</v>
      </c>
      <c r="AB293" s="78" t="s">
        <v>17810</v>
      </c>
      <c r="AE293" s="78" t="s">
        <v>11428</v>
      </c>
      <c r="AG293" s="78" t="s">
        <v>17797</v>
      </c>
      <c r="AL293" s="78" t="s">
        <v>17718</v>
      </c>
      <c r="AM293" s="78" t="s">
        <v>17718</v>
      </c>
      <c r="AP293" s="78" t="s">
        <v>17772</v>
      </c>
      <c r="AQ293" s="78" t="n">
        <v>-1779</v>
      </c>
      <c r="AR293" s="78" t="n">
        <v>1</v>
      </c>
      <c r="AS293" s="78" t="n">
        <v>353.96</v>
      </c>
      <c r="AT293" s="78" t="n">
        <v>1</v>
      </c>
      <c r="AV293" s="78" t="n">
        <v>8.08</v>
      </c>
      <c r="AY293" s="78" t="n">
        <v>-619226.02</v>
      </c>
      <c r="AZ293" s="78" t="n">
        <v>0</v>
      </c>
      <c r="BA293" s="78" t="n">
        <v>-10468.82</v>
      </c>
      <c r="BB293" s="78" t="n">
        <v>0</v>
      </c>
      <c r="BC293" s="78" t="n">
        <v>-629694.84</v>
      </c>
      <c r="BD293" s="78" t="n">
        <v>0</v>
      </c>
      <c r="BE293" s="78" t="s">
        <v>17798</v>
      </c>
      <c r="BJ293" s="78" t="s">
        <v>17721</v>
      </c>
      <c r="BK293" s="78" t="s">
        <v>17722</v>
      </c>
      <c r="BL293" s="78" t="s">
        <v>217</v>
      </c>
      <c r="BM293" s="78" t="s">
        <v>11425</v>
      </c>
      <c r="BN293" s="78" t="s">
        <v>17113</v>
      </c>
      <c r="BO293" s="78" t="s">
        <v>16502</v>
      </c>
    </row>
    <row r="294" customFormat="false" ht="15" hidden="true" customHeight="false" outlineLevel="0" collapsed="false">
      <c r="A294" s="82" t="n">
        <v>45291</v>
      </c>
      <c r="B294" s="78" t="s">
        <v>16497</v>
      </c>
      <c r="C294" s="78" t="s">
        <v>17734</v>
      </c>
      <c r="D294" s="78" t="s">
        <v>17788</v>
      </c>
      <c r="E294" s="78" t="s">
        <v>1305</v>
      </c>
      <c r="F294" s="78" t="s">
        <v>17710</v>
      </c>
      <c r="G294" s="78" t="s">
        <v>17711</v>
      </c>
      <c r="H294" s="78" t="s">
        <v>17725</v>
      </c>
      <c r="I294" s="78" t="s">
        <v>18359</v>
      </c>
      <c r="J294" s="78" t="s">
        <v>16498</v>
      </c>
      <c r="K294" s="78" t="n">
        <v>102303708</v>
      </c>
      <c r="L294" s="78" t="s">
        <v>4633</v>
      </c>
      <c r="M294" s="78" t="s">
        <v>16517</v>
      </c>
      <c r="N294" s="78" t="s">
        <v>17734</v>
      </c>
      <c r="Q294" s="78" t="n">
        <v>0</v>
      </c>
      <c r="U294" s="78" t="s">
        <v>4633</v>
      </c>
      <c r="V294" s="78" t="s">
        <v>18393</v>
      </c>
      <c r="W294" s="78" t="s">
        <v>4084</v>
      </c>
      <c r="X294" s="78" t="s">
        <v>18108</v>
      </c>
      <c r="Y294" s="78" t="s">
        <v>18109</v>
      </c>
      <c r="Z294" s="78" t="s">
        <v>17808</v>
      </c>
      <c r="AA294" s="78" t="s">
        <v>17809</v>
      </c>
      <c r="AB294" s="78" t="s">
        <v>17810</v>
      </c>
      <c r="AE294" s="78" t="s">
        <v>4637</v>
      </c>
      <c r="AG294" s="78" t="s">
        <v>17797</v>
      </c>
      <c r="AL294" s="78" t="s">
        <v>17718</v>
      </c>
      <c r="AM294" s="78" t="s">
        <v>17718</v>
      </c>
      <c r="AP294" s="78" t="s">
        <v>17772</v>
      </c>
      <c r="AQ294" s="78" t="n">
        <v>-3371</v>
      </c>
      <c r="AR294" s="78" t="n">
        <v>1</v>
      </c>
      <c r="AS294" s="78" t="n">
        <v>136.14</v>
      </c>
      <c r="AT294" s="78" t="n">
        <v>1</v>
      </c>
      <c r="AV294" s="78" t="n">
        <v>8.08</v>
      </c>
      <c r="AY294" s="78" t="n">
        <v>-492225.08</v>
      </c>
      <c r="AZ294" s="78" t="n">
        <v>0</v>
      </c>
      <c r="BA294" s="78" t="n">
        <v>33297.14</v>
      </c>
      <c r="BB294" s="78" t="n">
        <v>0</v>
      </c>
      <c r="BC294" s="78" t="n">
        <v>-458927.94</v>
      </c>
      <c r="BD294" s="78" t="n">
        <v>0</v>
      </c>
      <c r="BE294" s="78" t="s">
        <v>17798</v>
      </c>
      <c r="BJ294" s="78" t="s">
        <v>17721</v>
      </c>
      <c r="BK294" s="78" t="s">
        <v>17722</v>
      </c>
      <c r="BL294" s="78" t="n">
        <v>9066101</v>
      </c>
      <c r="BM294" s="78" t="s">
        <v>4634</v>
      </c>
      <c r="BN294" s="78" t="s">
        <v>16518</v>
      </c>
      <c r="BO294" s="78" t="s">
        <v>16502</v>
      </c>
    </row>
    <row r="295" customFormat="false" ht="15" hidden="true" customHeight="false" outlineLevel="0" collapsed="false">
      <c r="A295" s="82" t="n">
        <v>45291</v>
      </c>
      <c r="B295" s="78" t="s">
        <v>16497</v>
      </c>
      <c r="C295" s="78" t="s">
        <v>17734</v>
      </c>
      <c r="D295" s="78" t="s">
        <v>17788</v>
      </c>
      <c r="E295" s="78" t="s">
        <v>4075</v>
      </c>
      <c r="F295" s="78" t="s">
        <v>17724</v>
      </c>
      <c r="G295" s="78" t="s">
        <v>17711</v>
      </c>
      <c r="H295" s="78" t="s">
        <v>17725</v>
      </c>
      <c r="I295" s="78" t="s">
        <v>18359</v>
      </c>
      <c r="J295" s="78" t="s">
        <v>16498</v>
      </c>
      <c r="K295" s="78" t="n">
        <v>21003232</v>
      </c>
      <c r="L295" s="78" t="s">
        <v>7419</v>
      </c>
      <c r="M295" s="78" t="s">
        <v>444</v>
      </c>
      <c r="N295" s="78" t="s">
        <v>17734</v>
      </c>
      <c r="Q295" s="78" t="n">
        <v>0</v>
      </c>
      <c r="U295" s="78" t="s">
        <v>7419</v>
      </c>
      <c r="V295" s="78" t="s">
        <v>18411</v>
      </c>
      <c r="W295" s="78" t="s">
        <v>4084</v>
      </c>
      <c r="X295" s="78" t="s">
        <v>17936</v>
      </c>
      <c r="Y295" s="78" t="s">
        <v>18412</v>
      </c>
      <c r="Z295" s="78" t="s">
        <v>17794</v>
      </c>
      <c r="AA295" s="78" t="s">
        <v>17795</v>
      </c>
      <c r="AE295" s="78" t="s">
        <v>7424</v>
      </c>
      <c r="AG295" s="78" t="s">
        <v>17811</v>
      </c>
      <c r="AL295" s="78" t="s">
        <v>17718</v>
      </c>
      <c r="AM295" s="78" t="s">
        <v>17718</v>
      </c>
      <c r="AP295" s="78" t="s">
        <v>17772</v>
      </c>
      <c r="AQ295" s="78" t="n">
        <v>-16400</v>
      </c>
      <c r="AR295" s="78" t="n">
        <v>1</v>
      </c>
      <c r="AS295" s="78" t="n">
        <v>109.51</v>
      </c>
      <c r="AT295" s="78" t="n">
        <v>1</v>
      </c>
      <c r="AV295" s="78" t="n">
        <v>8.08</v>
      </c>
      <c r="AY295" s="78" t="n">
        <v>-1549951.6</v>
      </c>
      <c r="AZ295" s="78" t="n">
        <v>0</v>
      </c>
      <c r="BA295" s="78" t="n">
        <v>-246012.4</v>
      </c>
      <c r="BB295" s="78" t="n">
        <v>-3280</v>
      </c>
      <c r="BC295" s="78" t="n">
        <v>-1795964</v>
      </c>
      <c r="BD295" s="78" t="n">
        <v>0</v>
      </c>
      <c r="BE295" s="78" t="s">
        <v>17798</v>
      </c>
      <c r="BJ295" s="78" t="s">
        <v>17721</v>
      </c>
      <c r="BK295" s="78" t="s">
        <v>17722</v>
      </c>
      <c r="BL295" s="78" t="n">
        <v>207410101</v>
      </c>
      <c r="BM295" s="78" t="s">
        <v>7420</v>
      </c>
      <c r="BN295" s="78" t="s">
        <v>16706</v>
      </c>
      <c r="BO295" s="78" t="s">
        <v>16502</v>
      </c>
    </row>
    <row r="296" customFormat="false" ht="15" hidden="true" customHeight="false" outlineLevel="0" collapsed="false">
      <c r="A296" s="82" t="n">
        <v>45291</v>
      </c>
      <c r="B296" s="78" t="s">
        <v>16497</v>
      </c>
      <c r="C296" s="78" t="s">
        <v>17734</v>
      </c>
      <c r="D296" s="78" t="s">
        <v>17788</v>
      </c>
      <c r="E296" s="78" t="s">
        <v>1305</v>
      </c>
      <c r="F296" s="78" t="s">
        <v>17710</v>
      </c>
      <c r="G296" s="78" t="s">
        <v>17711</v>
      </c>
      <c r="H296" s="78" t="s">
        <v>17725</v>
      </c>
      <c r="I296" s="78" t="s">
        <v>18359</v>
      </c>
      <c r="J296" s="78" t="s">
        <v>16498</v>
      </c>
      <c r="K296" s="78" t="n">
        <v>113775754</v>
      </c>
      <c r="L296" s="78" t="s">
        <v>16132</v>
      </c>
      <c r="M296" s="78" t="s">
        <v>17643</v>
      </c>
      <c r="N296" s="78" t="s">
        <v>17734</v>
      </c>
      <c r="Q296" s="78" t="n">
        <v>0</v>
      </c>
      <c r="U296" s="78" t="s">
        <v>16132</v>
      </c>
      <c r="V296" s="78" t="s">
        <v>18413</v>
      </c>
      <c r="W296" s="78" t="s">
        <v>4084</v>
      </c>
      <c r="X296" s="78" t="s">
        <v>18414</v>
      </c>
      <c r="Y296" s="78" t="s">
        <v>18415</v>
      </c>
      <c r="Z296" s="78" t="s">
        <v>17917</v>
      </c>
      <c r="AA296" s="78" t="s">
        <v>17917</v>
      </c>
      <c r="AE296" s="78" t="s">
        <v>16137</v>
      </c>
      <c r="AG296" s="78" t="s">
        <v>17797</v>
      </c>
      <c r="AL296" s="78" t="s">
        <v>17718</v>
      </c>
      <c r="AM296" s="78" t="s">
        <v>17718</v>
      </c>
      <c r="AP296" s="78" t="s">
        <v>17772</v>
      </c>
      <c r="AQ296" s="78" t="n">
        <v>-141123</v>
      </c>
      <c r="AR296" s="78" t="n">
        <v>1</v>
      </c>
      <c r="AS296" s="78" t="n">
        <v>35.91</v>
      </c>
      <c r="AT296" s="78" t="n">
        <v>1</v>
      </c>
      <c r="AV296" s="78" t="n">
        <v>8.08</v>
      </c>
      <c r="AY296" s="78" t="n">
        <v>-3089730.5</v>
      </c>
      <c r="AZ296" s="78" t="n">
        <v>0</v>
      </c>
      <c r="BA296" s="78" t="n">
        <v>-1977996.43</v>
      </c>
      <c r="BB296" s="78" t="n">
        <v>0</v>
      </c>
      <c r="BC296" s="78" t="n">
        <v>-5067726.93</v>
      </c>
      <c r="BD296" s="78" t="n">
        <v>0</v>
      </c>
      <c r="BE296" s="78" t="s">
        <v>17798</v>
      </c>
      <c r="BJ296" s="78" t="s">
        <v>17721</v>
      </c>
      <c r="BK296" s="78" t="s">
        <v>17722</v>
      </c>
      <c r="BL296" s="78" t="s">
        <v>16134</v>
      </c>
      <c r="BM296" s="78" t="s">
        <v>16133</v>
      </c>
      <c r="BN296" s="78" t="s">
        <v>17644</v>
      </c>
      <c r="BO296" s="78" t="s">
        <v>16502</v>
      </c>
    </row>
    <row r="297" customFormat="false" ht="15" hidden="true" customHeight="false" outlineLevel="0" collapsed="false">
      <c r="A297" s="82" t="n">
        <v>45291</v>
      </c>
      <c r="B297" s="78" t="s">
        <v>16497</v>
      </c>
      <c r="C297" s="78" t="s">
        <v>17734</v>
      </c>
      <c r="D297" s="78" t="s">
        <v>17788</v>
      </c>
      <c r="E297" s="78" t="s">
        <v>4117</v>
      </c>
      <c r="F297" s="78" t="s">
        <v>17723</v>
      </c>
      <c r="G297" s="78" t="s">
        <v>17711</v>
      </c>
      <c r="H297" s="78" t="s">
        <v>17725</v>
      </c>
      <c r="I297" s="78" t="s">
        <v>18359</v>
      </c>
      <c r="J297" s="78" t="s">
        <v>16498</v>
      </c>
      <c r="K297" s="78" t="n">
        <v>54562200</v>
      </c>
      <c r="L297" s="78" t="s">
        <v>4904</v>
      </c>
      <c r="M297" s="78" t="s">
        <v>16564</v>
      </c>
      <c r="N297" s="78" t="s">
        <v>17734</v>
      </c>
      <c r="Q297" s="78" t="n">
        <v>0</v>
      </c>
      <c r="U297" s="78" t="s">
        <v>4904</v>
      </c>
      <c r="V297" s="78" t="s">
        <v>18416</v>
      </c>
      <c r="W297" s="78" t="s">
        <v>4084</v>
      </c>
      <c r="X297" s="78" t="s">
        <v>17831</v>
      </c>
      <c r="Y297" s="78" t="s">
        <v>18257</v>
      </c>
      <c r="Z297" s="78" t="s">
        <v>17809</v>
      </c>
      <c r="AA297" s="78" t="s">
        <v>17809</v>
      </c>
      <c r="AB297" s="78" t="s">
        <v>17810</v>
      </c>
      <c r="AE297" s="78" t="s">
        <v>4909</v>
      </c>
      <c r="AG297" s="78" t="s">
        <v>17797</v>
      </c>
      <c r="AL297" s="78" t="s">
        <v>17718</v>
      </c>
      <c r="AM297" s="78" t="s">
        <v>17718</v>
      </c>
      <c r="AP297" s="78" t="s">
        <v>17772</v>
      </c>
      <c r="AQ297" s="78" t="n">
        <v>-25932</v>
      </c>
      <c r="AR297" s="78" t="n">
        <v>1</v>
      </c>
      <c r="AS297" s="78" t="n">
        <v>84.15</v>
      </c>
      <c r="AT297" s="78" t="n">
        <v>1</v>
      </c>
      <c r="AV297" s="78" t="n">
        <v>8.08</v>
      </c>
      <c r="AY297" s="78" t="n">
        <v>-1849654.82</v>
      </c>
      <c r="AZ297" s="78" t="n">
        <v>0</v>
      </c>
      <c r="BA297" s="78" t="n">
        <v>-332522.98</v>
      </c>
      <c r="BB297" s="78" t="n">
        <v>0</v>
      </c>
      <c r="BC297" s="78" t="n">
        <v>-2182177.8</v>
      </c>
      <c r="BD297" s="78" t="n">
        <v>0</v>
      </c>
      <c r="BE297" s="78" t="s">
        <v>17798</v>
      </c>
      <c r="BJ297" s="78" t="s">
        <v>17721</v>
      </c>
      <c r="BK297" s="78" t="s">
        <v>17722</v>
      </c>
      <c r="BL297" s="78" t="n">
        <v>21369103</v>
      </c>
      <c r="BM297" s="78" t="s">
        <v>4905</v>
      </c>
      <c r="BN297" s="78" t="s">
        <v>16565</v>
      </c>
      <c r="BO297" s="78" t="s">
        <v>16502</v>
      </c>
    </row>
    <row r="298" customFormat="false" ht="15" hidden="true" customHeight="false" outlineLevel="0" collapsed="false">
      <c r="A298" s="82" t="n">
        <v>45291</v>
      </c>
      <c r="B298" s="78" t="s">
        <v>16497</v>
      </c>
      <c r="C298" s="78" t="s">
        <v>17734</v>
      </c>
      <c r="D298" s="78" t="s">
        <v>17788</v>
      </c>
      <c r="E298" s="78" t="s">
        <v>4075</v>
      </c>
      <c r="F298" s="78" t="s">
        <v>17724</v>
      </c>
      <c r="G298" s="78" t="s">
        <v>17711</v>
      </c>
      <c r="H298" s="78" t="s">
        <v>17725</v>
      </c>
      <c r="I298" s="78" t="s">
        <v>18359</v>
      </c>
      <c r="J298" s="78" t="s">
        <v>16498</v>
      </c>
      <c r="K298" s="78" t="n">
        <v>54562200</v>
      </c>
      <c r="L298" s="78" t="s">
        <v>4904</v>
      </c>
      <c r="M298" s="78" t="s">
        <v>16564</v>
      </c>
      <c r="N298" s="78" t="s">
        <v>17734</v>
      </c>
      <c r="Q298" s="78" t="n">
        <v>0</v>
      </c>
      <c r="U298" s="78" t="s">
        <v>4904</v>
      </c>
      <c r="V298" s="78" t="s">
        <v>18416</v>
      </c>
      <c r="W298" s="78" t="s">
        <v>4084</v>
      </c>
      <c r="X298" s="78" t="s">
        <v>17831</v>
      </c>
      <c r="Y298" s="78" t="s">
        <v>18257</v>
      </c>
      <c r="Z298" s="78" t="s">
        <v>17809</v>
      </c>
      <c r="AA298" s="78" t="s">
        <v>17809</v>
      </c>
      <c r="AB298" s="78" t="s">
        <v>17810</v>
      </c>
      <c r="AE298" s="78" t="s">
        <v>4909</v>
      </c>
      <c r="AG298" s="78" t="s">
        <v>17797</v>
      </c>
      <c r="AL298" s="78" t="s">
        <v>17718</v>
      </c>
      <c r="AM298" s="78" t="s">
        <v>17718</v>
      </c>
      <c r="AP298" s="78" t="s">
        <v>17772</v>
      </c>
      <c r="AQ298" s="78" t="n">
        <v>-43764</v>
      </c>
      <c r="AR298" s="78" t="n">
        <v>1</v>
      </c>
      <c r="AS298" s="78" t="n">
        <v>84.15</v>
      </c>
      <c r="AT298" s="78" t="n">
        <v>1</v>
      </c>
      <c r="AV298" s="78" t="n">
        <v>8.08</v>
      </c>
      <c r="AY298" s="78" t="n">
        <v>-2882906.94</v>
      </c>
      <c r="AZ298" s="78" t="n">
        <v>0</v>
      </c>
      <c r="BA298" s="78" t="n">
        <v>-799833.66</v>
      </c>
      <c r="BB298" s="78" t="n">
        <v>0</v>
      </c>
      <c r="BC298" s="78" t="n">
        <v>-3682740.6</v>
      </c>
      <c r="BD298" s="78" t="n">
        <v>0</v>
      </c>
      <c r="BE298" s="78" t="s">
        <v>17798</v>
      </c>
      <c r="BJ298" s="78" t="s">
        <v>17721</v>
      </c>
      <c r="BK298" s="78" t="s">
        <v>17722</v>
      </c>
      <c r="BL298" s="78" t="n">
        <v>21369103</v>
      </c>
      <c r="BM298" s="78" t="s">
        <v>4905</v>
      </c>
      <c r="BN298" s="78" t="s">
        <v>16565</v>
      </c>
      <c r="BO298" s="78" t="s">
        <v>16502</v>
      </c>
    </row>
    <row r="299" customFormat="false" ht="15" hidden="true" customHeight="false" outlineLevel="0" collapsed="false">
      <c r="A299" s="82" t="n">
        <v>45291</v>
      </c>
      <c r="B299" s="78" t="s">
        <v>16497</v>
      </c>
      <c r="C299" s="78" t="s">
        <v>17734</v>
      </c>
      <c r="D299" s="78" t="s">
        <v>17788</v>
      </c>
      <c r="E299" s="78" t="s">
        <v>4075</v>
      </c>
      <c r="F299" s="78" t="s">
        <v>17724</v>
      </c>
      <c r="G299" s="78" t="s">
        <v>17711</v>
      </c>
      <c r="H299" s="78" t="s">
        <v>17725</v>
      </c>
      <c r="I299" s="78" t="s">
        <v>18359</v>
      </c>
      <c r="J299" s="78" t="s">
        <v>16498</v>
      </c>
      <c r="K299" s="78" t="n">
        <v>21004069</v>
      </c>
      <c r="L299" s="78" t="s">
        <v>12366</v>
      </c>
      <c r="M299" s="78" t="s">
        <v>585</v>
      </c>
      <c r="N299" s="78" t="s">
        <v>17734</v>
      </c>
      <c r="Q299" s="78" t="n">
        <v>0</v>
      </c>
      <c r="U299" s="78" t="s">
        <v>12366</v>
      </c>
      <c r="V299" s="78" t="s">
        <v>18417</v>
      </c>
      <c r="W299" s="78" t="s">
        <v>4084</v>
      </c>
      <c r="X299" s="78" t="s">
        <v>17945</v>
      </c>
      <c r="Y299" s="78" t="s">
        <v>18418</v>
      </c>
      <c r="Z299" s="78" t="s">
        <v>17947</v>
      </c>
      <c r="AA299" s="78" t="s">
        <v>17857</v>
      </c>
      <c r="AE299" s="78" t="s">
        <v>12371</v>
      </c>
      <c r="AG299" s="78" t="s">
        <v>17811</v>
      </c>
      <c r="AL299" s="78" t="s">
        <v>17718</v>
      </c>
      <c r="AM299" s="78" t="s">
        <v>17718</v>
      </c>
      <c r="AP299" s="78" t="s">
        <v>17772</v>
      </c>
      <c r="AQ299" s="78" t="n">
        <v>-33200</v>
      </c>
      <c r="AR299" s="78" t="n">
        <v>1</v>
      </c>
      <c r="AS299" s="78" t="n">
        <v>75.79</v>
      </c>
      <c r="AT299" s="78" t="n">
        <v>1</v>
      </c>
      <c r="AV299" s="78" t="n">
        <v>8.08</v>
      </c>
      <c r="AY299" s="78" t="n">
        <v>-2239654.08</v>
      </c>
      <c r="AZ299" s="78" t="n">
        <v>0</v>
      </c>
      <c r="BA299" s="78" t="n">
        <v>-276573.92</v>
      </c>
      <c r="BB299" s="78" t="n">
        <v>0</v>
      </c>
      <c r="BC299" s="78" t="n">
        <v>-2516228</v>
      </c>
      <c r="BD299" s="78" t="n">
        <v>0</v>
      </c>
      <c r="BE299" s="78" t="s">
        <v>17798</v>
      </c>
      <c r="BJ299" s="78" t="s">
        <v>17721</v>
      </c>
      <c r="BK299" s="78" t="s">
        <v>17722</v>
      </c>
      <c r="BL299" s="78" t="n">
        <v>686688102</v>
      </c>
      <c r="BM299" s="78" t="s">
        <v>12367</v>
      </c>
      <c r="BN299" s="78" t="s">
        <v>17218</v>
      </c>
      <c r="BO299" s="78" t="s">
        <v>16502</v>
      </c>
    </row>
    <row r="300" customFormat="false" ht="15" hidden="true" customHeight="false" outlineLevel="0" collapsed="false">
      <c r="A300" s="82" t="n">
        <v>45291</v>
      </c>
      <c r="B300" s="78" t="s">
        <v>16497</v>
      </c>
      <c r="C300" s="78" t="s">
        <v>17734</v>
      </c>
      <c r="D300" s="78" t="s">
        <v>17788</v>
      </c>
      <c r="E300" s="78" t="s">
        <v>4075</v>
      </c>
      <c r="F300" s="78" t="s">
        <v>17724</v>
      </c>
      <c r="G300" s="78" t="s">
        <v>17711</v>
      </c>
      <c r="H300" s="78" t="s">
        <v>17725</v>
      </c>
      <c r="I300" s="78" t="s">
        <v>18359</v>
      </c>
      <c r="J300" s="78" t="s">
        <v>16498</v>
      </c>
      <c r="K300" s="78" t="n">
        <v>21003282</v>
      </c>
      <c r="L300" s="78" t="s">
        <v>7593</v>
      </c>
      <c r="M300" s="78" t="s">
        <v>453</v>
      </c>
      <c r="N300" s="78" t="s">
        <v>17734</v>
      </c>
      <c r="Q300" s="78" t="n">
        <v>0</v>
      </c>
      <c r="U300" s="78" t="s">
        <v>7593</v>
      </c>
      <c r="V300" s="78" t="s">
        <v>18297</v>
      </c>
      <c r="W300" s="78" t="s">
        <v>4084</v>
      </c>
      <c r="X300" s="78" t="s">
        <v>17976</v>
      </c>
      <c r="Y300" s="78" t="s">
        <v>17977</v>
      </c>
      <c r="Z300" s="78" t="s">
        <v>17794</v>
      </c>
      <c r="AA300" s="78" t="s">
        <v>17795</v>
      </c>
      <c r="AE300" s="78" t="s">
        <v>7597</v>
      </c>
      <c r="AG300" s="78" t="s">
        <v>17797</v>
      </c>
      <c r="AL300" s="78" t="s">
        <v>17718</v>
      </c>
      <c r="AM300" s="78" t="s">
        <v>17718</v>
      </c>
      <c r="AP300" s="78" t="s">
        <v>17772</v>
      </c>
      <c r="AQ300" s="78" t="n">
        <v>-156385</v>
      </c>
      <c r="AR300" s="78" t="n">
        <v>1</v>
      </c>
      <c r="AS300" s="78" t="n">
        <v>83.49</v>
      </c>
      <c r="AT300" s="78" t="n">
        <v>1</v>
      </c>
      <c r="AV300" s="78" t="n">
        <v>8.08</v>
      </c>
      <c r="AY300" s="78" t="n">
        <v>-7020055.3</v>
      </c>
      <c r="AZ300" s="78" t="n">
        <v>0</v>
      </c>
      <c r="BA300" s="78" t="n">
        <v>-6036528.35</v>
      </c>
      <c r="BB300" s="78" t="n">
        <v>0</v>
      </c>
      <c r="BC300" s="78" t="n">
        <v>-13056583.65</v>
      </c>
      <c r="BD300" s="78" t="n">
        <v>0</v>
      </c>
      <c r="BE300" s="78" t="s">
        <v>17798</v>
      </c>
      <c r="BJ300" s="78" t="s">
        <v>17721</v>
      </c>
      <c r="BK300" s="78" t="s">
        <v>17722</v>
      </c>
      <c r="BL300" s="78" t="s">
        <v>109</v>
      </c>
      <c r="BM300" s="78" t="s">
        <v>7594</v>
      </c>
      <c r="BN300" s="78" t="s">
        <v>16781</v>
      </c>
      <c r="BO300" s="78" t="s">
        <v>16502</v>
      </c>
    </row>
    <row r="301" customFormat="false" ht="15" hidden="true" customHeight="false" outlineLevel="0" collapsed="false">
      <c r="A301" s="82" t="n">
        <v>45291</v>
      </c>
      <c r="B301" s="78" t="s">
        <v>16497</v>
      </c>
      <c r="C301" s="78" t="s">
        <v>17734</v>
      </c>
      <c r="D301" s="78" t="s">
        <v>17788</v>
      </c>
      <c r="E301" s="78" t="s">
        <v>1305</v>
      </c>
      <c r="F301" s="78" t="s">
        <v>17710</v>
      </c>
      <c r="G301" s="78" t="s">
        <v>17711</v>
      </c>
      <c r="H301" s="78" t="s">
        <v>17725</v>
      </c>
      <c r="I301" s="78" t="s">
        <v>18359</v>
      </c>
      <c r="J301" s="78" t="s">
        <v>16498</v>
      </c>
      <c r="K301" s="78" t="n">
        <v>21002980</v>
      </c>
      <c r="L301" s="78" t="s">
        <v>13787</v>
      </c>
      <c r="M301" s="78" t="s">
        <v>623</v>
      </c>
      <c r="N301" s="78" t="s">
        <v>17734</v>
      </c>
      <c r="Q301" s="78" t="n">
        <v>0</v>
      </c>
      <c r="U301" s="78" t="s">
        <v>13787</v>
      </c>
      <c r="V301" s="78" t="s">
        <v>18397</v>
      </c>
      <c r="W301" s="78" t="s">
        <v>4084</v>
      </c>
      <c r="X301" s="78" t="s">
        <v>17976</v>
      </c>
      <c r="Y301" s="78" t="s">
        <v>17977</v>
      </c>
      <c r="Z301" s="78" t="s">
        <v>17794</v>
      </c>
      <c r="AA301" s="78" t="s">
        <v>17795</v>
      </c>
      <c r="AE301" s="78" t="s">
        <v>13792</v>
      </c>
      <c r="AG301" s="78" t="s">
        <v>17797</v>
      </c>
      <c r="AL301" s="78" t="s">
        <v>17718</v>
      </c>
      <c r="AM301" s="78" t="s">
        <v>17718</v>
      </c>
      <c r="AP301" s="78" t="s">
        <v>17772</v>
      </c>
      <c r="AQ301" s="78" t="n">
        <v>-35325</v>
      </c>
      <c r="AR301" s="78" t="n">
        <v>1</v>
      </c>
      <c r="AS301" s="78" t="n">
        <v>96.43</v>
      </c>
      <c r="AT301" s="78" t="n">
        <v>1</v>
      </c>
      <c r="AV301" s="78" t="n">
        <v>8.08</v>
      </c>
      <c r="AY301" s="78" t="n">
        <v>-4332788.55</v>
      </c>
      <c r="AZ301" s="78" t="n">
        <v>0</v>
      </c>
      <c r="BA301" s="78" t="n">
        <v>926398.8</v>
      </c>
      <c r="BB301" s="78" t="n">
        <v>0</v>
      </c>
      <c r="BC301" s="78" t="n">
        <v>-3406389.75</v>
      </c>
      <c r="BD301" s="78" t="n">
        <v>0</v>
      </c>
      <c r="BE301" s="78" t="s">
        <v>17798</v>
      </c>
      <c r="BJ301" s="78" t="s">
        <v>17721</v>
      </c>
      <c r="BK301" s="78" t="s">
        <v>17722</v>
      </c>
      <c r="BL301" s="78" t="n">
        <v>803607100</v>
      </c>
      <c r="BM301" s="78" t="s">
        <v>13788</v>
      </c>
      <c r="BN301" s="78" t="s">
        <v>17455</v>
      </c>
      <c r="BO301" s="78" t="s">
        <v>16502</v>
      </c>
    </row>
    <row r="302" customFormat="false" ht="15" hidden="true" customHeight="false" outlineLevel="0" collapsed="false">
      <c r="A302" s="82" t="n">
        <v>45291</v>
      </c>
      <c r="B302" s="78" t="s">
        <v>16497</v>
      </c>
      <c r="C302" s="78" t="s">
        <v>17734</v>
      </c>
      <c r="D302" s="78" t="s">
        <v>17788</v>
      </c>
      <c r="E302" s="78" t="s">
        <v>1305</v>
      </c>
      <c r="F302" s="78" t="s">
        <v>17710</v>
      </c>
      <c r="G302" s="78" t="s">
        <v>17711</v>
      </c>
      <c r="H302" s="78" t="s">
        <v>17725</v>
      </c>
      <c r="I302" s="78" t="s">
        <v>18359</v>
      </c>
      <c r="J302" s="78" t="s">
        <v>4265</v>
      </c>
      <c r="K302" s="78" t="n">
        <v>21004701</v>
      </c>
      <c r="L302" s="78" t="s">
        <v>14715</v>
      </c>
      <c r="M302" s="78" t="s">
        <v>18419</v>
      </c>
      <c r="N302" s="78" t="s">
        <v>17734</v>
      </c>
      <c r="Q302" s="78" t="n">
        <v>21004700</v>
      </c>
      <c r="R302" s="78" t="s">
        <v>17512</v>
      </c>
      <c r="S302" s="78" t="s">
        <v>18420</v>
      </c>
      <c r="T302" s="78" t="s">
        <v>16498</v>
      </c>
      <c r="U302" s="78" t="s">
        <v>17512</v>
      </c>
      <c r="V302" s="78" t="s">
        <v>18421</v>
      </c>
      <c r="W302" s="78" t="s">
        <v>7588</v>
      </c>
      <c r="X302" s="78" t="s">
        <v>17910</v>
      </c>
      <c r="Y302" s="78" t="s">
        <v>18422</v>
      </c>
      <c r="Z302" s="78" t="s">
        <v>17794</v>
      </c>
      <c r="AA302" s="78" t="s">
        <v>17795</v>
      </c>
      <c r="AE302" s="78" t="s">
        <v>14721</v>
      </c>
      <c r="AG302" s="78" t="s">
        <v>17811</v>
      </c>
      <c r="AL302" s="78" t="s">
        <v>17718</v>
      </c>
      <c r="AM302" s="78" t="s">
        <v>17718</v>
      </c>
      <c r="AP302" s="78" t="s">
        <v>17772</v>
      </c>
      <c r="AQ302" s="78" t="n">
        <v>-65565</v>
      </c>
      <c r="AR302" s="78" t="n">
        <v>1</v>
      </c>
      <c r="AS302" s="78" t="n">
        <v>10.44</v>
      </c>
      <c r="AT302" s="78" t="n">
        <v>1</v>
      </c>
      <c r="AV302" s="78" t="n">
        <v>8.08</v>
      </c>
      <c r="AY302" s="78" t="n">
        <v>-670590.25</v>
      </c>
      <c r="AZ302" s="78" t="n">
        <v>0</v>
      </c>
      <c r="BA302" s="78" t="n">
        <v>-13908.35</v>
      </c>
      <c r="BB302" s="78" t="n">
        <v>0</v>
      </c>
      <c r="BC302" s="78" t="n">
        <v>-684498.6</v>
      </c>
      <c r="BD302" s="78" t="n">
        <v>0</v>
      </c>
      <c r="BE302" s="78" t="s">
        <v>17798</v>
      </c>
      <c r="BJ302" s="78" t="s">
        <v>17721</v>
      </c>
      <c r="BK302" s="78" t="s">
        <v>17722</v>
      </c>
      <c r="BL302" s="78" t="n">
        <v>881624209</v>
      </c>
      <c r="BM302" s="78" t="s">
        <v>14716</v>
      </c>
      <c r="BN302" s="78" t="s">
        <v>18423</v>
      </c>
      <c r="BO302" s="78" t="s">
        <v>16502</v>
      </c>
    </row>
    <row r="303" customFormat="false" ht="15" hidden="true" customHeight="false" outlineLevel="0" collapsed="false">
      <c r="A303" s="82" t="n">
        <v>45291</v>
      </c>
      <c r="B303" s="78" t="s">
        <v>16497</v>
      </c>
      <c r="C303" s="78" t="s">
        <v>17734</v>
      </c>
      <c r="D303" s="78" t="s">
        <v>17788</v>
      </c>
      <c r="E303" s="78" t="s">
        <v>4075</v>
      </c>
      <c r="F303" s="78" t="s">
        <v>17724</v>
      </c>
      <c r="G303" s="78" t="s">
        <v>17711</v>
      </c>
      <c r="H303" s="78" t="s">
        <v>17725</v>
      </c>
      <c r="I303" s="78" t="s">
        <v>18359</v>
      </c>
      <c r="J303" s="78" t="s">
        <v>16498</v>
      </c>
      <c r="K303" s="78" t="n">
        <v>21003538</v>
      </c>
      <c r="L303" s="78" t="s">
        <v>9321</v>
      </c>
      <c r="M303" s="78" t="s">
        <v>16974</v>
      </c>
      <c r="N303" s="78" t="s">
        <v>17734</v>
      </c>
      <c r="Q303" s="78" t="n">
        <v>0</v>
      </c>
      <c r="U303" s="78" t="s">
        <v>9321</v>
      </c>
      <c r="V303" s="78" t="s">
        <v>18424</v>
      </c>
      <c r="W303" s="78" t="s">
        <v>4084</v>
      </c>
      <c r="X303" s="78" t="s">
        <v>18425</v>
      </c>
      <c r="Y303" s="78" t="s">
        <v>18426</v>
      </c>
      <c r="Z303" s="78" t="s">
        <v>17917</v>
      </c>
      <c r="AA303" s="78" t="s">
        <v>17917</v>
      </c>
      <c r="AE303" s="78" t="s">
        <v>9325</v>
      </c>
      <c r="AG303" s="78" t="s">
        <v>17811</v>
      </c>
      <c r="AL303" s="78" t="s">
        <v>17718</v>
      </c>
      <c r="AM303" s="78" t="s">
        <v>17718</v>
      </c>
      <c r="AP303" s="78" t="s">
        <v>17772</v>
      </c>
      <c r="AQ303" s="78" t="n">
        <v>-168200</v>
      </c>
      <c r="AR303" s="78" t="n">
        <v>1</v>
      </c>
      <c r="AS303" s="78" t="n">
        <v>50.86</v>
      </c>
      <c r="AT303" s="78" t="n">
        <v>1</v>
      </c>
      <c r="AV303" s="78" t="n">
        <v>8.08</v>
      </c>
      <c r="AY303" s="78" t="n">
        <v>-7819081.43</v>
      </c>
      <c r="AZ303" s="78" t="n">
        <v>0</v>
      </c>
      <c r="BA303" s="78" t="n">
        <v>-735570.57</v>
      </c>
      <c r="BB303" s="78" t="n">
        <v>-21866</v>
      </c>
      <c r="BC303" s="78" t="n">
        <v>-8554652</v>
      </c>
      <c r="BD303" s="78" t="n">
        <v>0</v>
      </c>
      <c r="BE303" s="78" t="s">
        <v>17798</v>
      </c>
      <c r="BJ303" s="78" t="s">
        <v>17721</v>
      </c>
      <c r="BK303" s="78" t="s">
        <v>17722</v>
      </c>
      <c r="BL303" s="78" t="n">
        <v>387328107</v>
      </c>
      <c r="BM303" s="78" t="s">
        <v>9322</v>
      </c>
      <c r="BN303" s="78" t="s">
        <v>16975</v>
      </c>
      <c r="BO303" s="78" t="s">
        <v>16502</v>
      </c>
    </row>
    <row r="304" customFormat="false" ht="15" hidden="true" customHeight="false" outlineLevel="0" collapsed="false">
      <c r="A304" s="82" t="n">
        <v>45291</v>
      </c>
      <c r="B304" s="78" t="s">
        <v>16497</v>
      </c>
      <c r="C304" s="78" t="s">
        <v>17734</v>
      </c>
      <c r="D304" s="78" t="s">
        <v>17788</v>
      </c>
      <c r="E304" s="78" t="s">
        <v>4075</v>
      </c>
      <c r="F304" s="78" t="s">
        <v>17724</v>
      </c>
      <c r="G304" s="78" t="s">
        <v>17711</v>
      </c>
      <c r="H304" s="78" t="s">
        <v>17725</v>
      </c>
      <c r="I304" s="78" t="s">
        <v>18359</v>
      </c>
      <c r="J304" s="78" t="s">
        <v>16498</v>
      </c>
      <c r="K304" s="78" t="n">
        <v>25154893</v>
      </c>
      <c r="L304" s="78" t="s">
        <v>12978</v>
      </c>
      <c r="M304" s="78" t="s">
        <v>18030</v>
      </c>
      <c r="N304" s="78" t="s">
        <v>17734</v>
      </c>
      <c r="Q304" s="78" t="n">
        <v>0</v>
      </c>
      <c r="U304" s="78" t="s">
        <v>18031</v>
      </c>
      <c r="V304" s="78" t="s">
        <v>18032</v>
      </c>
      <c r="W304" s="78" t="s">
        <v>4084</v>
      </c>
      <c r="X304" s="78" t="s">
        <v>18033</v>
      </c>
      <c r="Y304" s="78" t="s">
        <v>18034</v>
      </c>
      <c r="Z304" s="78" t="s">
        <v>17794</v>
      </c>
      <c r="AA304" s="78" t="s">
        <v>17795</v>
      </c>
      <c r="AE304" s="78" t="s">
        <v>12982</v>
      </c>
      <c r="AG304" s="78" t="s">
        <v>17811</v>
      </c>
      <c r="AL304" s="78" t="s">
        <v>17718</v>
      </c>
      <c r="AM304" s="78" t="s">
        <v>17718</v>
      </c>
      <c r="AP304" s="78" t="s">
        <v>17772</v>
      </c>
      <c r="AQ304" s="78" t="n">
        <v>-4284</v>
      </c>
      <c r="AR304" s="78" t="n">
        <v>1</v>
      </c>
      <c r="AS304" s="78" t="n">
        <v>88.06</v>
      </c>
      <c r="AT304" s="78" t="n">
        <v>1</v>
      </c>
      <c r="AV304" s="78" t="n">
        <v>8.08</v>
      </c>
      <c r="AY304" s="78" t="n">
        <v>-377031.82</v>
      </c>
      <c r="AZ304" s="78" t="n">
        <v>0</v>
      </c>
      <c r="BA304" s="78" t="n">
        <v>-217.22</v>
      </c>
      <c r="BB304" s="78" t="n">
        <v>0</v>
      </c>
      <c r="BC304" s="78" t="n">
        <v>-377249.04</v>
      </c>
      <c r="BD304" s="78" t="n">
        <v>0</v>
      </c>
      <c r="BE304" s="78" t="s">
        <v>17798</v>
      </c>
      <c r="BJ304" s="78" t="s">
        <v>17721</v>
      </c>
      <c r="BK304" s="78" t="s">
        <v>17722</v>
      </c>
      <c r="BL304" s="78" t="n">
        <v>737446104</v>
      </c>
      <c r="BM304" s="78" t="s">
        <v>12979</v>
      </c>
      <c r="BN304" s="78" t="s">
        <v>18035</v>
      </c>
      <c r="BO304" s="78" t="s">
        <v>16502</v>
      </c>
    </row>
    <row r="305" customFormat="false" ht="15" hidden="true" customHeight="false" outlineLevel="0" collapsed="false">
      <c r="A305" s="82" t="n">
        <v>45291</v>
      </c>
      <c r="B305" s="78" t="s">
        <v>16497</v>
      </c>
      <c r="C305" s="78" t="s">
        <v>17734</v>
      </c>
      <c r="D305" s="78" t="s">
        <v>17788</v>
      </c>
      <c r="E305" s="78" t="s">
        <v>4075</v>
      </c>
      <c r="F305" s="78" t="s">
        <v>17724</v>
      </c>
      <c r="G305" s="78" t="s">
        <v>17711</v>
      </c>
      <c r="H305" s="78" t="s">
        <v>17725</v>
      </c>
      <c r="I305" s="78" t="s">
        <v>18359</v>
      </c>
      <c r="J305" s="78" t="s">
        <v>16498</v>
      </c>
      <c r="K305" s="78" t="n">
        <v>95144433</v>
      </c>
      <c r="L305" s="78" t="s">
        <v>6939</v>
      </c>
      <c r="M305" s="78" t="s">
        <v>16688</v>
      </c>
      <c r="N305" s="78" t="s">
        <v>17734</v>
      </c>
      <c r="Q305" s="78" t="n">
        <v>0</v>
      </c>
      <c r="U305" s="78" t="s">
        <v>6939</v>
      </c>
      <c r="V305" s="78" t="s">
        <v>18427</v>
      </c>
      <c r="W305" s="78" t="s">
        <v>4084</v>
      </c>
      <c r="X305" s="78" t="s">
        <v>17976</v>
      </c>
      <c r="Y305" s="78" t="s">
        <v>17977</v>
      </c>
      <c r="Z305" s="78" t="s">
        <v>17794</v>
      </c>
      <c r="AA305" s="78" t="s">
        <v>17795</v>
      </c>
      <c r="AE305" s="78" t="s">
        <v>6944</v>
      </c>
      <c r="AG305" s="78" t="s">
        <v>18004</v>
      </c>
      <c r="AL305" s="78" t="s">
        <v>17718</v>
      </c>
      <c r="AM305" s="78" t="s">
        <v>17718</v>
      </c>
      <c r="AP305" s="78" t="s">
        <v>17772</v>
      </c>
      <c r="AQ305" s="78" t="n">
        <v>-121964</v>
      </c>
      <c r="AR305" s="78" t="n">
        <v>1</v>
      </c>
      <c r="AS305" s="78" t="n">
        <v>42.4</v>
      </c>
      <c r="AT305" s="78" t="n">
        <v>1</v>
      </c>
      <c r="AV305" s="78" t="n">
        <v>8.08</v>
      </c>
      <c r="AY305" s="78" t="n">
        <v>-4064315.14</v>
      </c>
      <c r="AZ305" s="78" t="n">
        <v>0</v>
      </c>
      <c r="BA305" s="78" t="n">
        <v>-1106958.46</v>
      </c>
      <c r="BB305" s="78" t="n">
        <v>0</v>
      </c>
      <c r="BC305" s="78" t="n">
        <v>-5171273.6</v>
      </c>
      <c r="BD305" s="78" t="n">
        <v>0</v>
      </c>
      <c r="BE305" s="78" t="s">
        <v>17798</v>
      </c>
      <c r="BJ305" s="78" t="s">
        <v>17721</v>
      </c>
      <c r="BK305" s="78" t="s">
        <v>17722</v>
      </c>
      <c r="BL305" s="78" t="s">
        <v>6941</v>
      </c>
      <c r="BM305" s="78" t="s">
        <v>6940</v>
      </c>
      <c r="BN305" s="78" t="s">
        <v>16689</v>
      </c>
      <c r="BO305" s="78" t="s">
        <v>16502</v>
      </c>
    </row>
    <row r="306" customFormat="false" ht="15" hidden="true" customHeight="false" outlineLevel="0" collapsed="false">
      <c r="A306" s="82" t="n">
        <v>45291</v>
      </c>
      <c r="B306" s="78" t="s">
        <v>16497</v>
      </c>
      <c r="C306" s="78" t="s">
        <v>17734</v>
      </c>
      <c r="D306" s="78" t="s">
        <v>17788</v>
      </c>
      <c r="E306" s="78" t="s">
        <v>4075</v>
      </c>
      <c r="F306" s="78" t="s">
        <v>17724</v>
      </c>
      <c r="G306" s="78" t="s">
        <v>17711</v>
      </c>
      <c r="H306" s="78" t="s">
        <v>17725</v>
      </c>
      <c r="I306" s="78" t="s">
        <v>18359</v>
      </c>
      <c r="J306" s="78" t="s">
        <v>16498</v>
      </c>
      <c r="K306" s="78" t="n">
        <v>99153365</v>
      </c>
      <c r="L306" s="78" t="s">
        <v>5470</v>
      </c>
      <c r="M306" s="78" t="s">
        <v>16607</v>
      </c>
      <c r="N306" s="78" t="s">
        <v>17734</v>
      </c>
      <c r="Q306" s="78" t="n">
        <v>0</v>
      </c>
      <c r="U306" s="78" t="s">
        <v>5470</v>
      </c>
      <c r="V306" s="78" t="s">
        <v>18428</v>
      </c>
      <c r="W306" s="78" t="s">
        <v>4084</v>
      </c>
      <c r="X306" s="78" t="s">
        <v>18116</v>
      </c>
      <c r="Y306" s="78" t="s">
        <v>18116</v>
      </c>
      <c r="Z306" s="78" t="s">
        <v>17856</v>
      </c>
      <c r="AA306" s="78" t="s">
        <v>17857</v>
      </c>
      <c r="AE306" s="78" t="s">
        <v>5475</v>
      </c>
      <c r="AG306" s="78" t="s">
        <v>17817</v>
      </c>
      <c r="AL306" s="78" t="s">
        <v>17718</v>
      </c>
      <c r="AM306" s="78" t="s">
        <v>17718</v>
      </c>
      <c r="AP306" s="78" t="s">
        <v>17772</v>
      </c>
      <c r="AQ306" s="78" t="n">
        <v>-409432</v>
      </c>
      <c r="AR306" s="78" t="n">
        <v>1</v>
      </c>
      <c r="AS306" s="78" t="n">
        <v>16.8</v>
      </c>
      <c r="AT306" s="78" t="n">
        <v>1</v>
      </c>
      <c r="AV306" s="78" t="n">
        <v>8.08</v>
      </c>
      <c r="AY306" s="78" t="n">
        <v>-8340169.14</v>
      </c>
      <c r="AZ306" s="78" t="n">
        <v>0</v>
      </c>
      <c r="BA306" s="78" t="n">
        <v>1461711.54</v>
      </c>
      <c r="BB306" s="78" t="n">
        <v>0</v>
      </c>
      <c r="BC306" s="78" t="n">
        <v>-6878457.6</v>
      </c>
      <c r="BD306" s="78" t="n">
        <v>0</v>
      </c>
      <c r="BE306" s="78" t="s">
        <v>17798</v>
      </c>
      <c r="BJ306" s="78" t="s">
        <v>17721</v>
      </c>
      <c r="BK306" s="78" t="s">
        <v>17722</v>
      </c>
      <c r="BL306" s="78" t="s">
        <v>5472</v>
      </c>
      <c r="BM306" s="78" t="s">
        <v>5471</v>
      </c>
      <c r="BN306" s="78" t="s">
        <v>16608</v>
      </c>
      <c r="BO306" s="78" t="s">
        <v>16502</v>
      </c>
    </row>
    <row r="307" customFormat="false" ht="15" hidden="true" customHeight="false" outlineLevel="0" collapsed="false">
      <c r="A307" s="82" t="n">
        <v>45291</v>
      </c>
      <c r="B307" s="78" t="s">
        <v>16497</v>
      </c>
      <c r="C307" s="78" t="s">
        <v>17734</v>
      </c>
      <c r="D307" s="78" t="s">
        <v>17788</v>
      </c>
      <c r="E307" s="78" t="s">
        <v>4075</v>
      </c>
      <c r="F307" s="78" t="s">
        <v>17724</v>
      </c>
      <c r="G307" s="78" t="s">
        <v>17711</v>
      </c>
      <c r="H307" s="78" t="s">
        <v>17725</v>
      </c>
      <c r="I307" s="78" t="s">
        <v>18359</v>
      </c>
      <c r="J307" s="78" t="s">
        <v>16498</v>
      </c>
      <c r="K307" s="78" t="n">
        <v>98707871</v>
      </c>
      <c r="L307" s="78" t="s">
        <v>14323</v>
      </c>
      <c r="M307" s="78" t="s">
        <v>17456</v>
      </c>
      <c r="N307" s="78" t="s">
        <v>17734</v>
      </c>
      <c r="Q307" s="78" t="n">
        <v>0</v>
      </c>
      <c r="U307" s="78" t="s">
        <v>14323</v>
      </c>
      <c r="V307" s="78" t="s">
        <v>18429</v>
      </c>
      <c r="W307" s="78" t="s">
        <v>4084</v>
      </c>
      <c r="Z307" s="78" t="s">
        <v>17802</v>
      </c>
      <c r="AA307" s="78" t="s">
        <v>17802</v>
      </c>
      <c r="AB307" s="78" t="s">
        <v>17810</v>
      </c>
      <c r="AE307" s="78" t="s">
        <v>14328</v>
      </c>
      <c r="AG307" s="78" t="s">
        <v>17811</v>
      </c>
      <c r="AL307" s="78" t="s">
        <v>17718</v>
      </c>
      <c r="AM307" s="78" t="s">
        <v>17718</v>
      </c>
      <c r="AP307" s="78" t="s">
        <v>17772</v>
      </c>
      <c r="AQ307" s="78" t="n">
        <v>-774228</v>
      </c>
      <c r="AR307" s="78" t="n">
        <v>1</v>
      </c>
      <c r="AS307" s="78" t="n">
        <v>3.88</v>
      </c>
      <c r="AT307" s="78" t="n">
        <v>1</v>
      </c>
      <c r="AV307" s="78" t="n">
        <v>8.08</v>
      </c>
      <c r="AY307" s="78" t="n">
        <v>-4128900.95</v>
      </c>
      <c r="AZ307" s="78" t="n">
        <v>0</v>
      </c>
      <c r="BA307" s="78" t="n">
        <v>1124896.31</v>
      </c>
      <c r="BB307" s="78" t="n">
        <v>0</v>
      </c>
      <c r="BC307" s="78" t="n">
        <v>-3004004.64</v>
      </c>
      <c r="BD307" s="78" t="n">
        <v>0</v>
      </c>
      <c r="BE307" s="78" t="s">
        <v>17798</v>
      </c>
      <c r="BJ307" s="78" t="s">
        <v>17721</v>
      </c>
      <c r="BK307" s="78" t="s">
        <v>17722</v>
      </c>
      <c r="BL307" s="78" t="s">
        <v>14325</v>
      </c>
      <c r="BM307" s="78" t="s">
        <v>14324</v>
      </c>
      <c r="BN307" s="78" t="s">
        <v>17457</v>
      </c>
      <c r="BO307" s="78" t="s">
        <v>16502</v>
      </c>
    </row>
    <row r="308" customFormat="false" ht="15" hidden="true" customHeight="false" outlineLevel="0" collapsed="false">
      <c r="A308" s="82" t="n">
        <v>45291</v>
      </c>
      <c r="B308" s="78" t="s">
        <v>16497</v>
      </c>
      <c r="C308" s="78" t="s">
        <v>17734</v>
      </c>
      <c r="D308" s="78" t="s">
        <v>17788</v>
      </c>
      <c r="E308" s="78" t="s">
        <v>4075</v>
      </c>
      <c r="F308" s="78" t="s">
        <v>17724</v>
      </c>
      <c r="G308" s="78" t="s">
        <v>17711</v>
      </c>
      <c r="H308" s="78" t="s">
        <v>17725</v>
      </c>
      <c r="I308" s="78" t="s">
        <v>18359</v>
      </c>
      <c r="J308" s="78" t="s">
        <v>16498</v>
      </c>
      <c r="K308" s="78" t="n">
        <v>21069837</v>
      </c>
      <c r="L308" s="78" t="s">
        <v>9521</v>
      </c>
      <c r="M308" s="78" t="s">
        <v>500</v>
      </c>
      <c r="N308" s="78" t="s">
        <v>17734</v>
      </c>
      <c r="Q308" s="78" t="n">
        <v>0</v>
      </c>
      <c r="U308" s="78" t="s">
        <v>9521</v>
      </c>
      <c r="V308" s="78" t="s">
        <v>18376</v>
      </c>
      <c r="W308" s="78" t="s">
        <v>4084</v>
      </c>
      <c r="X308" s="78" t="s">
        <v>17976</v>
      </c>
      <c r="Y308" s="78" t="s">
        <v>17977</v>
      </c>
      <c r="Z308" s="78" t="s">
        <v>17794</v>
      </c>
      <c r="AA308" s="78" t="s">
        <v>17795</v>
      </c>
      <c r="AE308" s="78" t="s">
        <v>9526</v>
      </c>
      <c r="AG308" s="78" t="s">
        <v>17797</v>
      </c>
      <c r="AL308" s="78" t="s">
        <v>17718</v>
      </c>
      <c r="AM308" s="78" t="s">
        <v>17718</v>
      </c>
      <c r="AP308" s="78" t="s">
        <v>17772</v>
      </c>
      <c r="AQ308" s="78" t="n">
        <v>-81144</v>
      </c>
      <c r="AR308" s="78" t="n">
        <v>1</v>
      </c>
      <c r="AS308" s="78" t="n">
        <v>36.96</v>
      </c>
      <c r="AT308" s="78" t="n">
        <v>1</v>
      </c>
      <c r="AV308" s="78" t="n">
        <v>8.08</v>
      </c>
      <c r="AY308" s="78" t="n">
        <v>-2988773.06</v>
      </c>
      <c r="AZ308" s="78" t="n">
        <v>0</v>
      </c>
      <c r="BA308" s="78" t="n">
        <v>-10309.18</v>
      </c>
      <c r="BB308" s="78" t="n">
        <v>0</v>
      </c>
      <c r="BC308" s="78" t="n">
        <v>-2999082.24</v>
      </c>
      <c r="BD308" s="78" t="n">
        <v>0</v>
      </c>
      <c r="BE308" s="78" t="s">
        <v>17798</v>
      </c>
      <c r="BJ308" s="78" t="s">
        <v>17721</v>
      </c>
      <c r="BK308" s="78" t="s">
        <v>17722</v>
      </c>
      <c r="BL308" s="78" t="s">
        <v>9523</v>
      </c>
      <c r="BM308" s="78" t="s">
        <v>9522</v>
      </c>
      <c r="BN308" s="78" t="s">
        <v>16979</v>
      </c>
      <c r="BO308" s="78" t="s">
        <v>16502</v>
      </c>
    </row>
    <row r="309" customFormat="false" ht="15" hidden="true" customHeight="false" outlineLevel="0" collapsed="false">
      <c r="A309" s="82" t="n">
        <v>45291</v>
      </c>
      <c r="B309" s="78" t="s">
        <v>16497</v>
      </c>
      <c r="C309" s="78" t="s">
        <v>17734</v>
      </c>
      <c r="D309" s="78" t="s">
        <v>17788</v>
      </c>
      <c r="E309" s="78" t="s">
        <v>1305</v>
      </c>
      <c r="F309" s="78" t="s">
        <v>17710</v>
      </c>
      <c r="G309" s="78" t="s">
        <v>17711</v>
      </c>
      <c r="H309" s="78" t="s">
        <v>17725</v>
      </c>
      <c r="I309" s="78" t="s">
        <v>18359</v>
      </c>
      <c r="J309" s="78" t="s">
        <v>16498</v>
      </c>
      <c r="K309" s="78" t="n">
        <v>21002347</v>
      </c>
      <c r="L309" s="78" t="s">
        <v>4789</v>
      </c>
      <c r="M309" s="78" t="s">
        <v>16966</v>
      </c>
      <c r="N309" s="78" t="s">
        <v>17734</v>
      </c>
      <c r="Q309" s="78" t="n">
        <v>0</v>
      </c>
      <c r="U309" s="78" t="s">
        <v>4789</v>
      </c>
      <c r="V309" s="78" t="s">
        <v>18430</v>
      </c>
      <c r="W309" s="78" t="s">
        <v>4084</v>
      </c>
      <c r="X309" s="78" t="s">
        <v>18108</v>
      </c>
      <c r="Y309" s="78" t="s">
        <v>18431</v>
      </c>
      <c r="Z309" s="78" t="s">
        <v>17808</v>
      </c>
      <c r="AA309" s="78" t="s">
        <v>17809</v>
      </c>
      <c r="AB309" s="78" t="s">
        <v>17810</v>
      </c>
      <c r="AE309" s="78" t="s">
        <v>4793</v>
      </c>
      <c r="AG309" s="78" t="s">
        <v>17797</v>
      </c>
      <c r="AL309" s="78" t="s">
        <v>17718</v>
      </c>
      <c r="AM309" s="78" t="s">
        <v>17718</v>
      </c>
      <c r="AP309" s="78" t="s">
        <v>17772</v>
      </c>
      <c r="AQ309" s="78" t="n">
        <v>-23349</v>
      </c>
      <c r="AR309" s="78" t="n">
        <v>1</v>
      </c>
      <c r="AS309" s="78" t="n">
        <v>139.69</v>
      </c>
      <c r="AT309" s="78" t="n">
        <v>1</v>
      </c>
      <c r="AV309" s="78" t="n">
        <v>8.08</v>
      </c>
      <c r="AY309" s="78" t="n">
        <v>-3243152.76</v>
      </c>
      <c r="AZ309" s="78" t="n">
        <v>0</v>
      </c>
      <c r="BA309" s="78" t="n">
        <v>-18469.05</v>
      </c>
      <c r="BB309" s="78" t="n">
        <v>0</v>
      </c>
      <c r="BC309" s="78" t="n">
        <v>-3261621.81</v>
      </c>
      <c r="BD309" s="78" t="n">
        <v>0</v>
      </c>
      <c r="BE309" s="78" t="s">
        <v>17798</v>
      </c>
      <c r="BJ309" s="78" t="s">
        <v>17721</v>
      </c>
      <c r="BK309" s="78" t="s">
        <v>17722</v>
      </c>
      <c r="BL309" s="78" t="s">
        <v>21</v>
      </c>
      <c r="BM309" s="78" t="s">
        <v>4790</v>
      </c>
      <c r="BN309" s="78" t="s">
        <v>16967</v>
      </c>
      <c r="BO309" s="78" t="s">
        <v>16502</v>
      </c>
    </row>
    <row r="310" customFormat="false" ht="15" hidden="true" customHeight="false" outlineLevel="0" collapsed="false">
      <c r="A310" s="82" t="n">
        <v>45291</v>
      </c>
      <c r="B310" s="78" t="s">
        <v>16497</v>
      </c>
      <c r="C310" s="78" t="s">
        <v>17734</v>
      </c>
      <c r="D310" s="78" t="s">
        <v>17788</v>
      </c>
      <c r="E310" s="78" t="s">
        <v>1305</v>
      </c>
      <c r="F310" s="78" t="s">
        <v>17710</v>
      </c>
      <c r="G310" s="78" t="s">
        <v>17711</v>
      </c>
      <c r="H310" s="78" t="s">
        <v>17725</v>
      </c>
      <c r="I310" s="78" t="s">
        <v>18359</v>
      </c>
      <c r="J310" s="78" t="s">
        <v>16498</v>
      </c>
      <c r="K310" s="78" t="n">
        <v>29802321</v>
      </c>
      <c r="L310" s="78" t="s">
        <v>4797</v>
      </c>
      <c r="M310" s="78" t="s">
        <v>16964</v>
      </c>
      <c r="N310" s="78" t="s">
        <v>17734</v>
      </c>
      <c r="Q310" s="78" t="n">
        <v>0</v>
      </c>
      <c r="U310" s="78" t="s">
        <v>4789</v>
      </c>
      <c r="V310" s="78" t="s">
        <v>18430</v>
      </c>
      <c r="W310" s="78" t="s">
        <v>4084</v>
      </c>
      <c r="X310" s="78" t="s">
        <v>18108</v>
      </c>
      <c r="Y310" s="78" t="s">
        <v>18431</v>
      </c>
      <c r="Z310" s="78" t="s">
        <v>17808</v>
      </c>
      <c r="AA310" s="78" t="s">
        <v>17809</v>
      </c>
      <c r="AB310" s="78" t="s">
        <v>18432</v>
      </c>
      <c r="AE310" s="78" t="s">
        <v>4801</v>
      </c>
      <c r="AG310" s="78" t="s">
        <v>17797</v>
      </c>
      <c r="AL310" s="78" t="s">
        <v>17718</v>
      </c>
      <c r="AM310" s="78" t="s">
        <v>17718</v>
      </c>
      <c r="AP310" s="78" t="s">
        <v>17772</v>
      </c>
      <c r="AQ310" s="78" t="n">
        <v>-142484</v>
      </c>
      <c r="AR310" s="78" t="n">
        <v>1</v>
      </c>
      <c r="AS310" s="78" t="n">
        <v>140.93</v>
      </c>
      <c r="AT310" s="78" t="n">
        <v>1</v>
      </c>
      <c r="AV310" s="78" t="n">
        <v>8.08</v>
      </c>
      <c r="AY310" s="78" t="n">
        <v>-19396290.95</v>
      </c>
      <c r="AZ310" s="78" t="n">
        <v>0</v>
      </c>
      <c r="BA310" s="78" t="n">
        <v>-683979.17</v>
      </c>
      <c r="BB310" s="78" t="n">
        <v>0</v>
      </c>
      <c r="BC310" s="78" t="n">
        <v>-20080270.12</v>
      </c>
      <c r="BD310" s="78" t="n">
        <v>0</v>
      </c>
      <c r="BE310" s="78" t="s">
        <v>17798</v>
      </c>
      <c r="BJ310" s="78" t="s">
        <v>17721</v>
      </c>
      <c r="BK310" s="78" t="s">
        <v>17722</v>
      </c>
      <c r="BL310" s="78" t="s">
        <v>20</v>
      </c>
      <c r="BM310" s="78" t="s">
        <v>4798</v>
      </c>
      <c r="BN310" s="78" t="s">
        <v>16965</v>
      </c>
      <c r="BO310" s="78" t="s">
        <v>16502</v>
      </c>
    </row>
    <row r="311" customFormat="false" ht="15" hidden="true" customHeight="false" outlineLevel="0" collapsed="false">
      <c r="A311" s="82" t="n">
        <v>45291</v>
      </c>
      <c r="B311" s="78" t="s">
        <v>16497</v>
      </c>
      <c r="C311" s="78" t="s">
        <v>17734</v>
      </c>
      <c r="D311" s="78" t="s">
        <v>17788</v>
      </c>
      <c r="E311" s="78" t="s">
        <v>4075</v>
      </c>
      <c r="F311" s="78" t="s">
        <v>17724</v>
      </c>
      <c r="G311" s="78" t="s">
        <v>17711</v>
      </c>
      <c r="H311" s="78" t="s">
        <v>17725</v>
      </c>
      <c r="I311" s="78" t="s">
        <v>18359</v>
      </c>
      <c r="J311" s="78" t="s">
        <v>16498</v>
      </c>
      <c r="K311" s="78" t="n">
        <v>21002866</v>
      </c>
      <c r="L311" s="78" t="s">
        <v>15582</v>
      </c>
      <c r="M311" s="78" t="s">
        <v>17101</v>
      </c>
      <c r="N311" s="78" t="s">
        <v>17734</v>
      </c>
      <c r="Q311" s="78" t="n">
        <v>0</v>
      </c>
      <c r="U311" s="78" t="s">
        <v>15582</v>
      </c>
      <c r="V311" s="78" t="s">
        <v>18433</v>
      </c>
      <c r="W311" s="78" t="s">
        <v>4084</v>
      </c>
      <c r="X311" s="78" t="s">
        <v>17831</v>
      </c>
      <c r="Y311" s="78" t="s">
        <v>18434</v>
      </c>
      <c r="Z311" s="78" t="s">
        <v>17809</v>
      </c>
      <c r="AA311" s="78" t="s">
        <v>17809</v>
      </c>
      <c r="AE311" s="78" t="s">
        <v>15587</v>
      </c>
      <c r="AG311" s="78" t="s">
        <v>17797</v>
      </c>
      <c r="AL311" s="78" t="s">
        <v>17718</v>
      </c>
      <c r="AM311" s="78" t="s">
        <v>17718</v>
      </c>
      <c r="AP311" s="78" t="s">
        <v>17772</v>
      </c>
      <c r="AQ311" s="78" t="n">
        <v>-643876</v>
      </c>
      <c r="AR311" s="78" t="n">
        <v>1</v>
      </c>
      <c r="AS311" s="78" t="n">
        <v>10.49</v>
      </c>
      <c r="AT311" s="78" t="n">
        <v>1</v>
      </c>
      <c r="AV311" s="78" t="n">
        <v>8.08</v>
      </c>
      <c r="AY311" s="78" t="n">
        <v>-9517557.09</v>
      </c>
      <c r="AZ311" s="78" t="n">
        <v>0</v>
      </c>
      <c r="BA311" s="78" t="n">
        <v>2763297.85</v>
      </c>
      <c r="BB311" s="78" t="n">
        <v>0</v>
      </c>
      <c r="BC311" s="78" t="n">
        <v>-6754259.24</v>
      </c>
      <c r="BD311" s="78" t="n">
        <v>0</v>
      </c>
      <c r="BE311" s="78" t="s">
        <v>17798</v>
      </c>
      <c r="BJ311" s="78" t="s">
        <v>17721</v>
      </c>
      <c r="BK311" s="78" t="s">
        <v>17722</v>
      </c>
      <c r="BL311" s="78" t="s">
        <v>15584</v>
      </c>
      <c r="BM311" s="78" t="s">
        <v>15583</v>
      </c>
      <c r="BN311" s="78" t="s">
        <v>17102</v>
      </c>
      <c r="BO311" s="78" t="s">
        <v>16502</v>
      </c>
    </row>
    <row r="312" customFormat="false" ht="15" hidden="true" customHeight="false" outlineLevel="0" collapsed="false">
      <c r="A312" s="82" t="n">
        <v>45291</v>
      </c>
      <c r="B312" s="78" t="s">
        <v>16497</v>
      </c>
      <c r="C312" s="78" t="s">
        <v>17734</v>
      </c>
      <c r="D312" s="78" t="s">
        <v>17788</v>
      </c>
      <c r="E312" s="78" t="s">
        <v>4117</v>
      </c>
      <c r="F312" s="78" t="s">
        <v>17723</v>
      </c>
      <c r="G312" s="78" t="s">
        <v>17711</v>
      </c>
      <c r="H312" s="78" t="s">
        <v>17725</v>
      </c>
      <c r="I312" s="78" t="s">
        <v>18359</v>
      </c>
      <c r="J312" s="78" t="s">
        <v>16498</v>
      </c>
      <c r="K312" s="78" t="n">
        <v>21069984</v>
      </c>
      <c r="L312" s="78" t="s">
        <v>11382</v>
      </c>
      <c r="M312" s="78" t="s">
        <v>17119</v>
      </c>
      <c r="N312" s="78" t="s">
        <v>17734</v>
      </c>
      <c r="Q312" s="78" t="n">
        <v>0</v>
      </c>
      <c r="U312" s="78" t="s">
        <v>11382</v>
      </c>
      <c r="V312" s="78" t="s">
        <v>18435</v>
      </c>
      <c r="W312" s="78" t="s">
        <v>4084</v>
      </c>
      <c r="X312" s="78" t="s">
        <v>18171</v>
      </c>
      <c r="Y312" s="78" t="s">
        <v>18436</v>
      </c>
      <c r="Z312" s="78" t="s">
        <v>17917</v>
      </c>
      <c r="AA312" s="78" t="s">
        <v>17917</v>
      </c>
      <c r="AE312" s="78" t="s">
        <v>11387</v>
      </c>
      <c r="AG312" s="78" t="s">
        <v>17797</v>
      </c>
      <c r="AL312" s="78" t="s">
        <v>17718</v>
      </c>
      <c r="AM312" s="78" t="s">
        <v>17718</v>
      </c>
      <c r="AP312" s="78" t="s">
        <v>17772</v>
      </c>
      <c r="AQ312" s="78" t="n">
        <v>-8363</v>
      </c>
      <c r="AR312" s="78" t="n">
        <v>1</v>
      </c>
      <c r="AS312" s="78" t="n">
        <v>104.77</v>
      </c>
      <c r="AT312" s="78" t="n">
        <v>1</v>
      </c>
      <c r="AV312" s="78" t="n">
        <v>8.08</v>
      </c>
      <c r="AY312" s="78" t="n">
        <v>-1673629.03</v>
      </c>
      <c r="AZ312" s="78" t="n">
        <v>0</v>
      </c>
      <c r="BA312" s="78" t="n">
        <v>797437.52</v>
      </c>
      <c r="BB312" s="78" t="n">
        <v>0</v>
      </c>
      <c r="BC312" s="78" t="n">
        <v>-876191.51</v>
      </c>
      <c r="BD312" s="78" t="n">
        <v>0</v>
      </c>
      <c r="BE312" s="78" t="s">
        <v>17798</v>
      </c>
      <c r="BJ312" s="78" t="s">
        <v>17721</v>
      </c>
      <c r="BK312" s="78" t="s">
        <v>17722</v>
      </c>
      <c r="BL312" s="78" t="s">
        <v>11384</v>
      </c>
      <c r="BM312" s="78" t="s">
        <v>11383</v>
      </c>
      <c r="BN312" s="78" t="s">
        <v>17120</v>
      </c>
      <c r="BO312" s="78" t="s">
        <v>16502</v>
      </c>
    </row>
    <row r="313" customFormat="false" ht="15" hidden="true" customHeight="false" outlineLevel="0" collapsed="false">
      <c r="A313" s="82" t="n">
        <v>45291</v>
      </c>
      <c r="B313" s="78" t="s">
        <v>16497</v>
      </c>
      <c r="C313" s="78" t="s">
        <v>17734</v>
      </c>
      <c r="D313" s="78" t="s">
        <v>17788</v>
      </c>
      <c r="E313" s="78" t="s">
        <v>4117</v>
      </c>
      <c r="F313" s="78" t="s">
        <v>17723</v>
      </c>
      <c r="G313" s="78" t="s">
        <v>17711</v>
      </c>
      <c r="H313" s="78" t="s">
        <v>17725</v>
      </c>
      <c r="I313" s="78" t="s">
        <v>18359</v>
      </c>
      <c r="J313" s="78" t="s">
        <v>16498</v>
      </c>
      <c r="K313" s="78" t="n">
        <v>58989910</v>
      </c>
      <c r="L313" s="78" t="s">
        <v>16227</v>
      </c>
      <c r="M313" s="78" t="s">
        <v>18437</v>
      </c>
      <c r="N313" s="78" t="s">
        <v>17734</v>
      </c>
      <c r="Q313" s="78" t="n">
        <v>0</v>
      </c>
      <c r="U313" s="78" t="s">
        <v>16227</v>
      </c>
      <c r="V313" s="78" t="s">
        <v>18438</v>
      </c>
      <c r="W313" s="78" t="s">
        <v>4084</v>
      </c>
      <c r="X313" s="78" t="s">
        <v>17999</v>
      </c>
      <c r="Y313" s="78" t="s">
        <v>18000</v>
      </c>
      <c r="Z313" s="78" t="s">
        <v>17809</v>
      </c>
      <c r="AA313" s="78" t="s">
        <v>17809</v>
      </c>
      <c r="AE313" s="78" t="s">
        <v>16232</v>
      </c>
      <c r="AG313" s="78" t="s">
        <v>17797</v>
      </c>
      <c r="AL313" s="78" t="s">
        <v>17718</v>
      </c>
      <c r="AM313" s="78" t="s">
        <v>17718</v>
      </c>
      <c r="AP313" s="78" t="s">
        <v>17772</v>
      </c>
      <c r="AQ313" s="78" t="n">
        <v>-10900</v>
      </c>
      <c r="AR313" s="78" t="n">
        <v>1</v>
      </c>
      <c r="AS313" s="78" t="n">
        <v>221.56</v>
      </c>
      <c r="AT313" s="78" t="n">
        <v>1</v>
      </c>
      <c r="AV313" s="78" t="n">
        <v>8.08</v>
      </c>
      <c r="AY313" s="78" t="n">
        <v>-1952832.51</v>
      </c>
      <c r="AZ313" s="78" t="n">
        <v>0</v>
      </c>
      <c r="BA313" s="78" t="n">
        <v>-462171.49</v>
      </c>
      <c r="BB313" s="78" t="n">
        <v>0</v>
      </c>
      <c r="BC313" s="78" t="n">
        <v>-2415004</v>
      </c>
      <c r="BD313" s="78" t="n">
        <v>0</v>
      </c>
      <c r="BE313" s="78" t="s">
        <v>17798</v>
      </c>
      <c r="BJ313" s="78" t="s">
        <v>17721</v>
      </c>
      <c r="BK313" s="78" t="s">
        <v>17722</v>
      </c>
      <c r="BL313" s="78" t="s">
        <v>16229</v>
      </c>
      <c r="BM313" s="78" t="s">
        <v>16228</v>
      </c>
      <c r="BN313" s="78" t="s">
        <v>18439</v>
      </c>
      <c r="BO313" s="78" t="s">
        <v>16502</v>
      </c>
    </row>
    <row r="314" customFormat="false" ht="15" hidden="true" customHeight="false" outlineLevel="0" collapsed="false">
      <c r="A314" s="82" t="n">
        <v>45291</v>
      </c>
      <c r="B314" s="78" t="s">
        <v>16497</v>
      </c>
      <c r="C314" s="78" t="s">
        <v>17734</v>
      </c>
      <c r="D314" s="78" t="s">
        <v>17788</v>
      </c>
      <c r="E314" s="78" t="s">
        <v>4075</v>
      </c>
      <c r="F314" s="78" t="s">
        <v>17724</v>
      </c>
      <c r="G314" s="78" t="s">
        <v>17711</v>
      </c>
      <c r="H314" s="78" t="s">
        <v>17725</v>
      </c>
      <c r="I314" s="78" t="s">
        <v>18359</v>
      </c>
      <c r="J314" s="78" t="s">
        <v>16498</v>
      </c>
      <c r="K314" s="78" t="n">
        <v>21002867</v>
      </c>
      <c r="L314" s="78" t="s">
        <v>4761</v>
      </c>
      <c r="M314" s="78" t="s">
        <v>365</v>
      </c>
      <c r="N314" s="78" t="s">
        <v>17734</v>
      </c>
      <c r="Q314" s="78" t="n">
        <v>0</v>
      </c>
      <c r="U314" s="78" t="s">
        <v>4761</v>
      </c>
      <c r="V314" s="78" t="s">
        <v>18440</v>
      </c>
      <c r="W314" s="78" t="s">
        <v>4084</v>
      </c>
      <c r="X314" s="78" t="s">
        <v>17976</v>
      </c>
      <c r="Y314" s="78" t="s">
        <v>17977</v>
      </c>
      <c r="Z314" s="78" t="s">
        <v>17794</v>
      </c>
      <c r="AA314" s="78" t="s">
        <v>17795</v>
      </c>
      <c r="AE314" s="78" t="s">
        <v>4766</v>
      </c>
      <c r="AG314" s="78" t="s">
        <v>17797</v>
      </c>
      <c r="AL314" s="78" t="s">
        <v>17718</v>
      </c>
      <c r="AM314" s="78" t="s">
        <v>17718</v>
      </c>
      <c r="AP314" s="78" t="s">
        <v>17772</v>
      </c>
      <c r="AQ314" s="78" t="n">
        <v>-67234</v>
      </c>
      <c r="AR314" s="78" t="n">
        <v>1</v>
      </c>
      <c r="AS314" s="78" t="n">
        <v>191.41</v>
      </c>
      <c r="AT314" s="78" t="n">
        <v>1</v>
      </c>
      <c r="AV314" s="78" t="n">
        <v>8.08</v>
      </c>
      <c r="AY314" s="78" t="n">
        <v>-11648107.32</v>
      </c>
      <c r="AZ314" s="78" t="n">
        <v>0</v>
      </c>
      <c r="BA314" s="78" t="n">
        <v>-1221152.62</v>
      </c>
      <c r="BB314" s="78" t="n">
        <v>0</v>
      </c>
      <c r="BC314" s="78" t="n">
        <v>-12869259.94</v>
      </c>
      <c r="BD314" s="78" t="n">
        <v>0</v>
      </c>
      <c r="BE314" s="78" t="s">
        <v>17798</v>
      </c>
      <c r="BJ314" s="78" t="s">
        <v>17721</v>
      </c>
      <c r="BK314" s="78" t="s">
        <v>17722</v>
      </c>
      <c r="BL314" s="78" t="s">
        <v>4763</v>
      </c>
      <c r="BM314" s="78" t="s">
        <v>4762</v>
      </c>
      <c r="BN314" s="78" t="s">
        <v>16561</v>
      </c>
      <c r="BO314" s="78" t="s">
        <v>16502</v>
      </c>
    </row>
    <row r="315" customFormat="false" ht="15" hidden="true" customHeight="false" outlineLevel="0" collapsed="false">
      <c r="A315" s="82" t="n">
        <v>45291</v>
      </c>
      <c r="B315" s="78" t="s">
        <v>16497</v>
      </c>
      <c r="C315" s="78" t="s">
        <v>17734</v>
      </c>
      <c r="D315" s="78" t="s">
        <v>17788</v>
      </c>
      <c r="E315" s="78" t="s">
        <v>1305</v>
      </c>
      <c r="F315" s="78" t="s">
        <v>17710</v>
      </c>
      <c r="G315" s="78" t="s">
        <v>17711</v>
      </c>
      <c r="H315" s="78" t="s">
        <v>17725</v>
      </c>
      <c r="I315" s="78" t="s">
        <v>18359</v>
      </c>
      <c r="J315" s="78" t="s">
        <v>16498</v>
      </c>
      <c r="K315" s="78" t="n">
        <v>21003187</v>
      </c>
      <c r="L315" s="78" t="s">
        <v>7275</v>
      </c>
      <c r="M315" s="78" t="s">
        <v>18441</v>
      </c>
      <c r="N315" s="78" t="s">
        <v>17734</v>
      </c>
      <c r="Q315" s="78" t="n">
        <v>0</v>
      </c>
      <c r="U315" s="78" t="s">
        <v>7275</v>
      </c>
      <c r="V315" s="78" t="s">
        <v>18442</v>
      </c>
      <c r="W315" s="78" t="s">
        <v>4084</v>
      </c>
      <c r="X315" s="78" t="s">
        <v>17821</v>
      </c>
      <c r="Y315" s="78" t="s">
        <v>17822</v>
      </c>
      <c r="Z315" s="78" t="s">
        <v>17823</v>
      </c>
      <c r="AA315" s="78" t="s">
        <v>17823</v>
      </c>
      <c r="AE315" s="78" t="s">
        <v>7279</v>
      </c>
      <c r="AG315" s="78" t="s">
        <v>17811</v>
      </c>
      <c r="AL315" s="78" t="s">
        <v>17718</v>
      </c>
      <c r="AM315" s="78" t="s">
        <v>17718</v>
      </c>
      <c r="AP315" s="78" t="s">
        <v>17772</v>
      </c>
      <c r="AQ315" s="78" t="n">
        <v>-438650</v>
      </c>
      <c r="AR315" s="78" t="n">
        <v>1</v>
      </c>
      <c r="AS315" s="78" t="n">
        <v>20.42</v>
      </c>
      <c r="AT315" s="78" t="n">
        <v>1</v>
      </c>
      <c r="AV315" s="78" t="n">
        <v>8.08</v>
      </c>
      <c r="AY315" s="78" t="n">
        <v>-7697046.06</v>
      </c>
      <c r="AZ315" s="78" t="n">
        <v>0</v>
      </c>
      <c r="BA315" s="78" t="n">
        <v>-1260186.94</v>
      </c>
      <c r="BB315" s="78" t="n">
        <v>0</v>
      </c>
      <c r="BC315" s="78" t="n">
        <v>-8957233</v>
      </c>
      <c r="BD315" s="78" t="n">
        <v>0</v>
      </c>
      <c r="BE315" s="78" t="s">
        <v>17798</v>
      </c>
      <c r="BJ315" s="78" t="s">
        <v>17721</v>
      </c>
      <c r="BK315" s="78" t="s">
        <v>17722</v>
      </c>
      <c r="BL315" s="78" t="n">
        <v>185899101</v>
      </c>
      <c r="BM315" s="78" t="s">
        <v>7276</v>
      </c>
      <c r="BN315" s="78" t="s">
        <v>18443</v>
      </c>
      <c r="BO315" s="78" t="s">
        <v>16502</v>
      </c>
    </row>
    <row r="316" customFormat="false" ht="15" hidden="true" customHeight="false" outlineLevel="0" collapsed="false">
      <c r="A316" s="82" t="n">
        <v>45291</v>
      </c>
      <c r="B316" s="78" t="s">
        <v>16497</v>
      </c>
      <c r="C316" s="78" t="s">
        <v>17734</v>
      </c>
      <c r="D316" s="78" t="s">
        <v>17788</v>
      </c>
      <c r="E316" s="78" t="s">
        <v>1305</v>
      </c>
      <c r="F316" s="78" t="s">
        <v>17710</v>
      </c>
      <c r="G316" s="78" t="s">
        <v>17711</v>
      </c>
      <c r="H316" s="78" t="s">
        <v>17725</v>
      </c>
      <c r="I316" s="78" t="s">
        <v>18359</v>
      </c>
      <c r="J316" s="78" t="s">
        <v>16498</v>
      </c>
      <c r="K316" s="78" t="n">
        <v>35526977</v>
      </c>
      <c r="L316" s="78" t="s">
        <v>7059</v>
      </c>
      <c r="M316" s="78" t="s">
        <v>18444</v>
      </c>
      <c r="N316" s="78" t="s">
        <v>17734</v>
      </c>
      <c r="Q316" s="78" t="n">
        <v>0</v>
      </c>
      <c r="U316" s="78" t="s">
        <v>7059</v>
      </c>
      <c r="V316" s="78" t="s">
        <v>18445</v>
      </c>
      <c r="W316" s="78" t="s">
        <v>4084</v>
      </c>
      <c r="X316" s="78" t="s">
        <v>18025</v>
      </c>
      <c r="Y316" s="78" t="s">
        <v>18026</v>
      </c>
      <c r="Z316" s="78" t="s">
        <v>17823</v>
      </c>
      <c r="AA316" s="78" t="s">
        <v>17823</v>
      </c>
      <c r="AE316" s="78" t="s">
        <v>7063</v>
      </c>
      <c r="AG316" s="78" t="s">
        <v>17811</v>
      </c>
      <c r="AL316" s="78" t="s">
        <v>17718</v>
      </c>
      <c r="AM316" s="78" t="s">
        <v>17718</v>
      </c>
      <c r="AP316" s="78" t="s">
        <v>17772</v>
      </c>
      <c r="AQ316" s="78" t="n">
        <v>-45400</v>
      </c>
      <c r="AR316" s="78" t="n">
        <v>1</v>
      </c>
      <c r="AS316" s="78" t="n">
        <v>31.54</v>
      </c>
      <c r="AT316" s="78" t="n">
        <v>1</v>
      </c>
      <c r="AV316" s="78" t="n">
        <v>8.08</v>
      </c>
      <c r="AY316" s="78" t="n">
        <v>-1280569.8</v>
      </c>
      <c r="AZ316" s="78" t="n">
        <v>0</v>
      </c>
      <c r="BA316" s="78" t="n">
        <v>-151346.2</v>
      </c>
      <c r="BB316" s="78" t="n">
        <v>0</v>
      </c>
      <c r="BC316" s="78" t="n">
        <v>-1431916</v>
      </c>
      <c r="BD316" s="78" t="n">
        <v>0</v>
      </c>
      <c r="BE316" s="78" t="s">
        <v>17798</v>
      </c>
      <c r="BJ316" s="78" t="s">
        <v>17721</v>
      </c>
      <c r="BK316" s="78" t="s">
        <v>17722</v>
      </c>
      <c r="BL316" s="78" t="n">
        <v>163851108</v>
      </c>
      <c r="BM316" s="78" t="s">
        <v>7060</v>
      </c>
      <c r="BN316" s="78" t="s">
        <v>18446</v>
      </c>
      <c r="BO316" s="78" t="s">
        <v>16502</v>
      </c>
    </row>
    <row r="317" customFormat="false" ht="15" hidden="true" customHeight="false" outlineLevel="0" collapsed="false">
      <c r="A317" s="82" t="n">
        <v>45291</v>
      </c>
      <c r="B317" s="78" t="s">
        <v>16497</v>
      </c>
      <c r="C317" s="78" t="s">
        <v>17734</v>
      </c>
      <c r="D317" s="78" t="s">
        <v>17788</v>
      </c>
      <c r="E317" s="78" t="s">
        <v>4117</v>
      </c>
      <c r="F317" s="78" t="s">
        <v>17723</v>
      </c>
      <c r="G317" s="78" t="s">
        <v>17711</v>
      </c>
      <c r="H317" s="78" t="s">
        <v>17725</v>
      </c>
      <c r="I317" s="78" t="s">
        <v>18359</v>
      </c>
      <c r="J317" s="78" t="s">
        <v>16498</v>
      </c>
      <c r="K317" s="78" t="n">
        <v>25494188</v>
      </c>
      <c r="L317" s="78" t="s">
        <v>8306</v>
      </c>
      <c r="M317" s="78" t="s">
        <v>471</v>
      </c>
      <c r="N317" s="78" t="s">
        <v>17734</v>
      </c>
      <c r="Q317" s="78" t="n">
        <v>0</v>
      </c>
      <c r="U317" s="78" t="s">
        <v>8306</v>
      </c>
      <c r="V317" s="78" t="s">
        <v>18447</v>
      </c>
      <c r="W317" s="78" t="s">
        <v>4084</v>
      </c>
      <c r="X317" s="78" t="s">
        <v>18116</v>
      </c>
      <c r="Y317" s="78" t="s">
        <v>18116</v>
      </c>
      <c r="Z317" s="78" t="s">
        <v>17856</v>
      </c>
      <c r="AA317" s="78" t="s">
        <v>17857</v>
      </c>
      <c r="AE317" s="78" t="s">
        <v>8311</v>
      </c>
      <c r="AG317" s="78" t="s">
        <v>17817</v>
      </c>
      <c r="AL317" s="78" t="s">
        <v>17718</v>
      </c>
      <c r="AM317" s="78" t="s">
        <v>17718</v>
      </c>
      <c r="AP317" s="78" t="s">
        <v>17772</v>
      </c>
      <c r="AQ317" s="78" t="n">
        <v>-8163</v>
      </c>
      <c r="AR317" s="78" t="n">
        <v>1</v>
      </c>
      <c r="AS317" s="78" t="n">
        <v>132.14</v>
      </c>
      <c r="AT317" s="78" t="n">
        <v>1</v>
      </c>
      <c r="AV317" s="78" t="n">
        <v>8.08</v>
      </c>
      <c r="AY317" s="78" t="n">
        <v>-864735.92</v>
      </c>
      <c r="AZ317" s="78" t="n">
        <v>0</v>
      </c>
      <c r="BA317" s="78" t="n">
        <v>-213922.9</v>
      </c>
      <c r="BB317" s="78" t="n">
        <v>0</v>
      </c>
      <c r="BC317" s="78" t="n">
        <v>-1078658.82</v>
      </c>
      <c r="BD317" s="78" t="n">
        <v>0</v>
      </c>
      <c r="BE317" s="78" t="s">
        <v>17798</v>
      </c>
      <c r="BJ317" s="78" t="s">
        <v>17721</v>
      </c>
      <c r="BK317" s="78" t="s">
        <v>17722</v>
      </c>
      <c r="BL317" s="78" t="s">
        <v>8308</v>
      </c>
      <c r="BM317" s="78" t="s">
        <v>8307</v>
      </c>
      <c r="BN317" s="78" t="s">
        <v>16857</v>
      </c>
      <c r="BO317" s="78" t="s">
        <v>16502</v>
      </c>
    </row>
    <row r="318" customFormat="false" ht="15" hidden="true" customHeight="false" outlineLevel="0" collapsed="false">
      <c r="A318" s="82" t="n">
        <v>45291</v>
      </c>
      <c r="B318" s="78" t="s">
        <v>16497</v>
      </c>
      <c r="C318" s="78" t="s">
        <v>17734</v>
      </c>
      <c r="D318" s="78" t="s">
        <v>17788</v>
      </c>
      <c r="E318" s="78" t="s">
        <v>4117</v>
      </c>
      <c r="F318" s="78" t="s">
        <v>17723</v>
      </c>
      <c r="G318" s="78" t="s">
        <v>17711</v>
      </c>
      <c r="H318" s="78" t="s">
        <v>17725</v>
      </c>
      <c r="I318" s="78" t="s">
        <v>18359</v>
      </c>
      <c r="J318" s="78" t="s">
        <v>16498</v>
      </c>
      <c r="K318" s="78" t="n">
        <v>21003565</v>
      </c>
      <c r="L318" s="78" t="s">
        <v>9444</v>
      </c>
      <c r="M318" s="78" t="s">
        <v>16976</v>
      </c>
      <c r="N318" s="78" t="s">
        <v>17734</v>
      </c>
      <c r="Q318" s="78" t="n">
        <v>0</v>
      </c>
      <c r="U318" s="78" t="s">
        <v>9444</v>
      </c>
      <c r="V318" s="78" t="s">
        <v>18448</v>
      </c>
      <c r="W318" s="78" t="s">
        <v>4084</v>
      </c>
      <c r="X318" s="78" t="s">
        <v>17936</v>
      </c>
      <c r="Y318" s="78" t="s">
        <v>18276</v>
      </c>
      <c r="Z318" s="78" t="s">
        <v>17794</v>
      </c>
      <c r="AA318" s="78" t="s">
        <v>17795</v>
      </c>
      <c r="AE318" s="78" t="s">
        <v>9448</v>
      </c>
      <c r="AG318" s="78" t="s">
        <v>17811</v>
      </c>
      <c r="AL318" s="78" t="s">
        <v>17718</v>
      </c>
      <c r="AM318" s="78" t="s">
        <v>17718</v>
      </c>
      <c r="AP318" s="78" t="s">
        <v>17772</v>
      </c>
      <c r="AQ318" s="78" t="n">
        <v>-14034</v>
      </c>
      <c r="AR318" s="78" t="n">
        <v>1</v>
      </c>
      <c r="AS318" s="78" t="n">
        <v>85.51</v>
      </c>
      <c r="AT318" s="78" t="n">
        <v>1</v>
      </c>
      <c r="AV318" s="78" t="n">
        <v>8.08</v>
      </c>
      <c r="AY318" s="78" t="n">
        <v>-1246593.25</v>
      </c>
      <c r="AZ318" s="78" t="n">
        <v>0</v>
      </c>
      <c r="BA318" s="78" t="n">
        <v>46545.91</v>
      </c>
      <c r="BB318" s="78" t="n">
        <v>0</v>
      </c>
      <c r="BC318" s="78" t="n">
        <v>-1200047.34</v>
      </c>
      <c r="BD318" s="78" t="n">
        <v>0</v>
      </c>
      <c r="BE318" s="78" t="s">
        <v>17798</v>
      </c>
      <c r="BJ318" s="78" t="s">
        <v>17721</v>
      </c>
      <c r="BK318" s="78" t="s">
        <v>17722</v>
      </c>
      <c r="BL318" s="78" t="n">
        <v>405024100</v>
      </c>
      <c r="BM318" s="78" t="s">
        <v>9445</v>
      </c>
      <c r="BN318" s="78" t="s">
        <v>16977</v>
      </c>
      <c r="BO318" s="78" t="s">
        <v>16502</v>
      </c>
    </row>
    <row r="319" customFormat="false" ht="15" hidden="true" customHeight="false" outlineLevel="0" collapsed="false">
      <c r="A319" s="82" t="n">
        <v>45291</v>
      </c>
      <c r="B319" s="78" t="s">
        <v>16497</v>
      </c>
      <c r="C319" s="78" t="s">
        <v>17734</v>
      </c>
      <c r="D319" s="78" t="s">
        <v>17788</v>
      </c>
      <c r="E319" s="78" t="s">
        <v>4075</v>
      </c>
      <c r="F319" s="78" t="s">
        <v>17724</v>
      </c>
      <c r="G319" s="78" t="s">
        <v>17711</v>
      </c>
      <c r="H319" s="78" t="s">
        <v>17725</v>
      </c>
      <c r="I319" s="78" t="s">
        <v>18359</v>
      </c>
      <c r="J319" s="78" t="s">
        <v>16498</v>
      </c>
      <c r="K319" s="78" t="n">
        <v>21004312</v>
      </c>
      <c r="L319" s="78" t="s">
        <v>13876</v>
      </c>
      <c r="M319" s="78" t="s">
        <v>17355</v>
      </c>
      <c r="N319" s="78" t="s">
        <v>17734</v>
      </c>
      <c r="Q319" s="78" t="n">
        <v>0</v>
      </c>
      <c r="U319" s="78" t="s">
        <v>13876</v>
      </c>
      <c r="V319" s="78" t="s">
        <v>18449</v>
      </c>
      <c r="W319" s="78" t="s">
        <v>4084</v>
      </c>
      <c r="X319" s="78" t="s">
        <v>18047</v>
      </c>
      <c r="Y319" s="78" t="s">
        <v>18048</v>
      </c>
      <c r="Z319" s="78" t="s">
        <v>17809</v>
      </c>
      <c r="AA319" s="78" t="s">
        <v>17809</v>
      </c>
      <c r="AE319" s="78" t="s">
        <v>13881</v>
      </c>
      <c r="AG319" s="78" t="s">
        <v>17797</v>
      </c>
      <c r="AL319" s="78" t="s">
        <v>17718</v>
      </c>
      <c r="AM319" s="78" t="s">
        <v>17718</v>
      </c>
      <c r="AP319" s="78" t="s">
        <v>17772</v>
      </c>
      <c r="AQ319" s="78" t="n">
        <v>-601429</v>
      </c>
      <c r="AR319" s="78" t="n">
        <v>1</v>
      </c>
      <c r="AS319" s="78" t="n">
        <v>21.91</v>
      </c>
      <c r="AT319" s="78" t="n">
        <v>1</v>
      </c>
      <c r="AV319" s="78" t="n">
        <v>8.08</v>
      </c>
      <c r="AY319" s="78" t="n">
        <v>-10273115.49</v>
      </c>
      <c r="AZ319" s="78" t="n">
        <v>0</v>
      </c>
      <c r="BA319" s="78" t="n">
        <v>-2904193.9</v>
      </c>
      <c r="BB319" s="78" t="n">
        <v>0</v>
      </c>
      <c r="BC319" s="78" t="n">
        <v>-13177309.39</v>
      </c>
      <c r="BD319" s="78" t="n">
        <v>0</v>
      </c>
      <c r="BE319" s="78" t="s">
        <v>17798</v>
      </c>
      <c r="BJ319" s="78" t="s">
        <v>17721</v>
      </c>
      <c r="BK319" s="78" t="s">
        <v>17722</v>
      </c>
      <c r="BL319" s="78" t="n">
        <v>816850101</v>
      </c>
      <c r="BM319" s="78" t="s">
        <v>13877</v>
      </c>
      <c r="BN319" s="78" t="s">
        <v>17356</v>
      </c>
      <c r="BO319" s="78" t="s">
        <v>16502</v>
      </c>
    </row>
    <row r="320" customFormat="false" ht="15" hidden="true" customHeight="false" outlineLevel="0" collapsed="false">
      <c r="A320" s="82" t="n">
        <v>45291</v>
      </c>
      <c r="B320" s="78" t="s">
        <v>16497</v>
      </c>
      <c r="C320" s="78" t="s">
        <v>17734</v>
      </c>
      <c r="D320" s="78" t="s">
        <v>17788</v>
      </c>
      <c r="E320" s="78" t="s">
        <v>4117</v>
      </c>
      <c r="F320" s="78" t="s">
        <v>17723</v>
      </c>
      <c r="G320" s="78" t="s">
        <v>17711</v>
      </c>
      <c r="H320" s="78" t="s">
        <v>17725</v>
      </c>
      <c r="I320" s="78" t="s">
        <v>18359</v>
      </c>
      <c r="J320" s="78" t="s">
        <v>16498</v>
      </c>
      <c r="K320" s="78" t="n">
        <v>21002515</v>
      </c>
      <c r="L320" s="78" t="s">
        <v>13128</v>
      </c>
      <c r="M320" s="78" t="s">
        <v>17259</v>
      </c>
      <c r="N320" s="78" t="s">
        <v>17734</v>
      </c>
      <c r="Q320" s="78" t="n">
        <v>0</v>
      </c>
      <c r="U320" s="78" t="s">
        <v>13128</v>
      </c>
      <c r="V320" s="78" t="s">
        <v>18450</v>
      </c>
      <c r="W320" s="78" t="s">
        <v>4084</v>
      </c>
      <c r="X320" s="78" t="s">
        <v>18451</v>
      </c>
      <c r="Y320" s="78" t="s">
        <v>18452</v>
      </c>
      <c r="Z320" s="78" t="s">
        <v>17816</v>
      </c>
      <c r="AA320" s="78" t="s">
        <v>17795</v>
      </c>
      <c r="AE320" s="78" t="s">
        <v>13131</v>
      </c>
      <c r="AG320" s="78" t="s">
        <v>17811</v>
      </c>
      <c r="AL320" s="78" t="s">
        <v>17718</v>
      </c>
      <c r="AM320" s="78" t="s">
        <v>17718</v>
      </c>
      <c r="AP320" s="78" t="s">
        <v>17772</v>
      </c>
      <c r="AQ320" s="78" t="n">
        <v>-63210</v>
      </c>
      <c r="AR320" s="78" t="n">
        <v>1</v>
      </c>
      <c r="AS320" s="78" t="n">
        <v>103.22</v>
      </c>
      <c r="AT320" s="78" t="n">
        <v>1</v>
      </c>
      <c r="AV320" s="78" t="n">
        <v>8.08</v>
      </c>
      <c r="AY320" s="78" t="n">
        <v>-3342679.55</v>
      </c>
      <c r="AZ320" s="78" t="n">
        <v>0</v>
      </c>
      <c r="BA320" s="78" t="n">
        <v>-3181856.65</v>
      </c>
      <c r="BB320" s="78" t="n">
        <v>-12642</v>
      </c>
      <c r="BC320" s="78" t="n">
        <v>-6524536.2</v>
      </c>
      <c r="BD320" s="78" t="n">
        <v>0</v>
      </c>
      <c r="BE320" s="78" t="s">
        <v>17798</v>
      </c>
      <c r="BJ320" s="78" t="s">
        <v>17721</v>
      </c>
      <c r="BK320" s="78" t="s">
        <v>17722</v>
      </c>
      <c r="BL320" s="78" t="n">
        <v>745867101</v>
      </c>
      <c r="BM320" s="78" t="s">
        <v>13129</v>
      </c>
      <c r="BN320" s="78" t="s">
        <v>17260</v>
      </c>
      <c r="BO320" s="78" t="s">
        <v>16502</v>
      </c>
    </row>
    <row r="321" customFormat="false" ht="15" hidden="true" customHeight="false" outlineLevel="0" collapsed="false">
      <c r="A321" s="82" t="n">
        <v>45291</v>
      </c>
      <c r="B321" s="78" t="s">
        <v>16497</v>
      </c>
      <c r="C321" s="78" t="s">
        <v>17734</v>
      </c>
      <c r="D321" s="78" t="s">
        <v>17788</v>
      </c>
      <c r="E321" s="78" t="s">
        <v>4075</v>
      </c>
      <c r="F321" s="78" t="s">
        <v>17724</v>
      </c>
      <c r="G321" s="78" t="s">
        <v>17711</v>
      </c>
      <c r="H321" s="78" t="s">
        <v>17725</v>
      </c>
      <c r="I321" s="78" t="s">
        <v>18359</v>
      </c>
      <c r="J321" s="78" t="s">
        <v>16498</v>
      </c>
      <c r="K321" s="78" t="n">
        <v>21071811</v>
      </c>
      <c r="L321" s="78" t="s">
        <v>13069</v>
      </c>
      <c r="M321" s="78" t="s">
        <v>607</v>
      </c>
      <c r="N321" s="78" t="s">
        <v>17734</v>
      </c>
      <c r="Q321" s="78" t="n">
        <v>0</v>
      </c>
      <c r="U321" s="78" t="s">
        <v>13069</v>
      </c>
      <c r="V321" s="78" t="s">
        <v>18453</v>
      </c>
      <c r="W321" s="78" t="s">
        <v>4084</v>
      </c>
      <c r="X321" s="78" t="s">
        <v>17831</v>
      </c>
      <c r="Y321" s="78" t="s">
        <v>17838</v>
      </c>
      <c r="Z321" s="78" t="s">
        <v>17809</v>
      </c>
      <c r="AA321" s="78" t="s">
        <v>17809</v>
      </c>
      <c r="AE321" s="78" t="s">
        <v>13074</v>
      </c>
      <c r="AG321" s="78" t="s">
        <v>17811</v>
      </c>
      <c r="AL321" s="78" t="s">
        <v>17718</v>
      </c>
      <c r="AM321" s="78" t="s">
        <v>17718</v>
      </c>
      <c r="AP321" s="78" t="s">
        <v>17772</v>
      </c>
      <c r="AQ321" s="78" t="n">
        <v>-228854</v>
      </c>
      <c r="AR321" s="78" t="n">
        <v>1</v>
      </c>
      <c r="AS321" s="78" t="n">
        <v>38.79</v>
      </c>
      <c r="AT321" s="78" t="n">
        <v>1</v>
      </c>
      <c r="AV321" s="78" t="n">
        <v>8.08</v>
      </c>
      <c r="AY321" s="78" t="n">
        <v>-6826311.71</v>
      </c>
      <c r="AZ321" s="78" t="n">
        <v>0</v>
      </c>
      <c r="BA321" s="78" t="n">
        <v>-2050934.95</v>
      </c>
      <c r="BB321" s="78" t="n">
        <v>0</v>
      </c>
      <c r="BC321" s="78" t="n">
        <v>-8877246.66</v>
      </c>
      <c r="BD321" s="78" t="n">
        <v>0</v>
      </c>
      <c r="BE321" s="78" t="s">
        <v>17798</v>
      </c>
      <c r="BJ321" s="78" t="s">
        <v>17721</v>
      </c>
      <c r="BK321" s="78" t="s">
        <v>17722</v>
      </c>
      <c r="BL321" s="78" t="s">
        <v>13071</v>
      </c>
      <c r="BM321" s="78" t="s">
        <v>13070</v>
      </c>
      <c r="BN321" s="78" t="s">
        <v>17283</v>
      </c>
      <c r="BO321" s="78" t="s">
        <v>16502</v>
      </c>
    </row>
    <row r="322" customFormat="false" ht="15" hidden="true" customHeight="false" outlineLevel="0" collapsed="false">
      <c r="A322" s="82" t="n">
        <v>45291</v>
      </c>
      <c r="B322" s="78" t="s">
        <v>16497</v>
      </c>
      <c r="C322" s="78" t="s">
        <v>17734</v>
      </c>
      <c r="D322" s="78" t="s">
        <v>17788</v>
      </c>
      <c r="E322" s="78" t="s">
        <v>4117</v>
      </c>
      <c r="F322" s="78" t="s">
        <v>17723</v>
      </c>
      <c r="G322" s="78" t="s">
        <v>17711</v>
      </c>
      <c r="H322" s="78" t="s">
        <v>17725</v>
      </c>
      <c r="I322" s="78" t="s">
        <v>18359</v>
      </c>
      <c r="J322" s="78" t="s">
        <v>16498</v>
      </c>
      <c r="K322" s="78" t="n">
        <v>21069266</v>
      </c>
      <c r="L322" s="78" t="s">
        <v>14796</v>
      </c>
      <c r="M322" s="78" t="s">
        <v>18454</v>
      </c>
      <c r="N322" s="78" t="s">
        <v>17734</v>
      </c>
      <c r="Q322" s="78" t="n">
        <v>0</v>
      </c>
      <c r="U322" s="78" t="s">
        <v>14796</v>
      </c>
      <c r="V322" s="78" t="s">
        <v>18455</v>
      </c>
      <c r="W322" s="78" t="s">
        <v>4084</v>
      </c>
      <c r="X322" s="78" t="s">
        <v>18451</v>
      </c>
      <c r="Y322" s="78" t="s">
        <v>18456</v>
      </c>
      <c r="Z322" s="78" t="s">
        <v>17816</v>
      </c>
      <c r="AA322" s="78" t="s">
        <v>17795</v>
      </c>
      <c r="AE322" s="78" t="s">
        <v>14800</v>
      </c>
      <c r="AG322" s="78" t="s">
        <v>17811</v>
      </c>
      <c r="AL322" s="78" t="s">
        <v>17718</v>
      </c>
      <c r="AM322" s="78" t="s">
        <v>17718</v>
      </c>
      <c r="AP322" s="78" t="s">
        <v>17772</v>
      </c>
      <c r="AQ322" s="78" t="n">
        <v>-19775</v>
      </c>
      <c r="AR322" s="78" t="n">
        <v>1</v>
      </c>
      <c r="AS322" s="78" t="n">
        <v>118.25</v>
      </c>
      <c r="AT322" s="78" t="n">
        <v>1</v>
      </c>
      <c r="AV322" s="78" t="n">
        <v>8.08</v>
      </c>
      <c r="AY322" s="78" t="n">
        <v>-1908411.93</v>
      </c>
      <c r="AZ322" s="78" t="n">
        <v>0</v>
      </c>
      <c r="BA322" s="78" t="n">
        <v>-429981.82</v>
      </c>
      <c r="BB322" s="78" t="n">
        <v>-9492</v>
      </c>
      <c r="BC322" s="78" t="n">
        <v>-2338393.75</v>
      </c>
      <c r="BD322" s="78" t="n">
        <v>0</v>
      </c>
      <c r="BE322" s="78" t="s">
        <v>17798</v>
      </c>
      <c r="BJ322" s="78" t="s">
        <v>17721</v>
      </c>
      <c r="BK322" s="78" t="s">
        <v>17722</v>
      </c>
      <c r="BL322" s="78" t="n">
        <v>885160101</v>
      </c>
      <c r="BM322" s="78" t="s">
        <v>14797</v>
      </c>
      <c r="BN322" s="78" t="s">
        <v>18457</v>
      </c>
      <c r="BO322" s="78" t="s">
        <v>16502</v>
      </c>
    </row>
    <row r="323" customFormat="false" ht="15" hidden="true" customHeight="false" outlineLevel="0" collapsed="false">
      <c r="A323" s="82" t="n">
        <v>45291</v>
      </c>
      <c r="B323" s="78" t="s">
        <v>16497</v>
      </c>
      <c r="C323" s="78" t="s">
        <v>17734</v>
      </c>
      <c r="D323" s="78" t="s">
        <v>17788</v>
      </c>
      <c r="E323" s="78" t="s">
        <v>4075</v>
      </c>
      <c r="F323" s="78" t="s">
        <v>17724</v>
      </c>
      <c r="G323" s="78" t="s">
        <v>17711</v>
      </c>
      <c r="H323" s="78" t="s">
        <v>17725</v>
      </c>
      <c r="I323" s="78" t="s">
        <v>18359</v>
      </c>
      <c r="J323" s="78" t="s">
        <v>16498</v>
      </c>
      <c r="K323" s="78" t="n">
        <v>112813314</v>
      </c>
      <c r="L323" s="78" t="s">
        <v>16369</v>
      </c>
      <c r="M323" s="78" t="s">
        <v>17008</v>
      </c>
      <c r="N323" s="78" t="s">
        <v>17734</v>
      </c>
      <c r="Q323" s="78" t="n">
        <v>0</v>
      </c>
      <c r="U323" s="78" t="s">
        <v>18458</v>
      </c>
      <c r="V323" s="78" t="s">
        <v>18459</v>
      </c>
      <c r="W323" s="78" t="s">
        <v>4084</v>
      </c>
      <c r="X323" s="78" t="s">
        <v>17827</v>
      </c>
      <c r="Y323" s="78" t="s">
        <v>17828</v>
      </c>
      <c r="Z323" s="78" t="s">
        <v>17816</v>
      </c>
      <c r="AA323" s="78" t="s">
        <v>17795</v>
      </c>
      <c r="AB323" s="78" t="s">
        <v>17810</v>
      </c>
      <c r="AE323" s="78" t="s">
        <v>16374</v>
      </c>
      <c r="AG323" s="78" t="s">
        <v>18004</v>
      </c>
      <c r="AL323" s="78" t="s">
        <v>17718</v>
      </c>
      <c r="AM323" s="78" t="s">
        <v>17718</v>
      </c>
      <c r="AP323" s="78" t="s">
        <v>17772</v>
      </c>
      <c r="AQ323" s="78" t="n">
        <v>-2234730</v>
      </c>
      <c r="AR323" s="78" t="n">
        <v>1</v>
      </c>
      <c r="AS323" s="78" t="n">
        <v>8.11</v>
      </c>
      <c r="AT323" s="78" t="n">
        <v>1</v>
      </c>
      <c r="AV323" s="78" t="n">
        <v>8.08</v>
      </c>
      <c r="AY323" s="78" t="n">
        <v>-20779952.31</v>
      </c>
      <c r="AZ323" s="78" t="n">
        <v>0</v>
      </c>
      <c r="BA323" s="78" t="n">
        <v>2656292.01</v>
      </c>
      <c r="BB323" s="78" t="n">
        <v>0</v>
      </c>
      <c r="BC323" s="78" t="n">
        <v>-18123660.3</v>
      </c>
      <c r="BD323" s="78" t="n">
        <v>0</v>
      </c>
      <c r="BE323" s="78" t="s">
        <v>17798</v>
      </c>
      <c r="BJ323" s="78" t="s">
        <v>17721</v>
      </c>
      <c r="BK323" s="78" t="s">
        <v>17722</v>
      </c>
      <c r="BL323" s="78" t="s">
        <v>16371</v>
      </c>
      <c r="BM323" s="78" t="s">
        <v>16370</v>
      </c>
      <c r="BN323" s="78" t="s">
        <v>17009</v>
      </c>
      <c r="BO323" s="78" t="s">
        <v>16502</v>
      </c>
    </row>
    <row r="324" customFormat="false" ht="15" hidden="true" customHeight="false" outlineLevel="0" collapsed="false">
      <c r="A324" s="82" t="n">
        <v>45291</v>
      </c>
      <c r="B324" s="78" t="s">
        <v>16497</v>
      </c>
      <c r="C324" s="78" t="s">
        <v>17734</v>
      </c>
      <c r="D324" s="78" t="s">
        <v>17788</v>
      </c>
      <c r="E324" s="78" t="s">
        <v>4075</v>
      </c>
      <c r="F324" s="78" t="s">
        <v>17724</v>
      </c>
      <c r="G324" s="78" t="s">
        <v>17711</v>
      </c>
      <c r="H324" s="78" t="s">
        <v>17725</v>
      </c>
      <c r="I324" s="78" t="s">
        <v>18359</v>
      </c>
      <c r="J324" s="78" t="s">
        <v>16498</v>
      </c>
      <c r="K324" s="78" t="n">
        <v>21070140</v>
      </c>
      <c r="L324" s="78" t="s">
        <v>16036</v>
      </c>
      <c r="M324" s="78" t="s">
        <v>683</v>
      </c>
      <c r="N324" s="78" t="s">
        <v>17734</v>
      </c>
      <c r="Q324" s="78" t="n">
        <v>0</v>
      </c>
      <c r="U324" s="78" t="s">
        <v>18370</v>
      </c>
      <c r="V324" s="78" t="s">
        <v>18371</v>
      </c>
      <c r="W324" s="78" t="s">
        <v>4084</v>
      </c>
      <c r="X324" s="78" t="s">
        <v>18047</v>
      </c>
      <c r="Y324" s="78" t="s">
        <v>18048</v>
      </c>
      <c r="Z324" s="78" t="s">
        <v>17809</v>
      </c>
      <c r="AA324" s="78" t="s">
        <v>17809</v>
      </c>
      <c r="AE324" s="78" t="s">
        <v>16041</v>
      </c>
      <c r="AG324" s="78" t="s">
        <v>17811</v>
      </c>
      <c r="AL324" s="78" t="s">
        <v>17718</v>
      </c>
      <c r="AM324" s="78" t="s">
        <v>17718</v>
      </c>
      <c r="AP324" s="78" t="s">
        <v>17772</v>
      </c>
      <c r="AQ324" s="78" t="n">
        <v>-270761</v>
      </c>
      <c r="AR324" s="78" t="n">
        <v>1</v>
      </c>
      <c r="AS324" s="78" t="n">
        <v>43.51</v>
      </c>
      <c r="AT324" s="78" t="n">
        <v>1</v>
      </c>
      <c r="AV324" s="78" t="n">
        <v>8.08</v>
      </c>
      <c r="AY324" s="78" t="n">
        <v>-9109865.06</v>
      </c>
      <c r="AZ324" s="78" t="n">
        <v>0</v>
      </c>
      <c r="BA324" s="78" t="n">
        <v>-2670946.05</v>
      </c>
      <c r="BB324" s="78" t="n">
        <v>0</v>
      </c>
      <c r="BC324" s="78" t="n">
        <v>-11780811.11</v>
      </c>
      <c r="BD324" s="78" t="n">
        <v>0</v>
      </c>
      <c r="BE324" s="78" t="s">
        <v>17798</v>
      </c>
      <c r="BJ324" s="78" t="s">
        <v>17721</v>
      </c>
      <c r="BK324" s="78" t="s">
        <v>17722</v>
      </c>
      <c r="BL324" s="78" t="n">
        <v>977852102</v>
      </c>
      <c r="BM324" s="78" t="s">
        <v>16037</v>
      </c>
      <c r="BN324" s="78" t="s">
        <v>16734</v>
      </c>
      <c r="BO324" s="78" t="s">
        <v>16502</v>
      </c>
    </row>
    <row r="325" customFormat="false" ht="15" hidden="true" customHeight="false" outlineLevel="0" collapsed="false">
      <c r="A325" s="82" t="n">
        <v>45291</v>
      </c>
      <c r="B325" s="78" t="s">
        <v>16497</v>
      </c>
      <c r="C325" s="78" t="s">
        <v>17734</v>
      </c>
      <c r="D325" s="78" t="s">
        <v>17788</v>
      </c>
      <c r="E325" s="78" t="s">
        <v>4075</v>
      </c>
      <c r="F325" s="78" t="s">
        <v>17724</v>
      </c>
      <c r="G325" s="78" t="s">
        <v>17711</v>
      </c>
      <c r="H325" s="78" t="s">
        <v>17725</v>
      </c>
      <c r="I325" s="78" t="s">
        <v>18359</v>
      </c>
      <c r="J325" s="78" t="s">
        <v>16498</v>
      </c>
      <c r="K325" s="78" t="n">
        <v>35656720</v>
      </c>
      <c r="L325" s="78" t="s">
        <v>10635</v>
      </c>
      <c r="M325" s="78" t="s">
        <v>17068</v>
      </c>
      <c r="N325" s="78" t="s">
        <v>17734</v>
      </c>
      <c r="Q325" s="78" t="n">
        <v>0</v>
      </c>
      <c r="U325" s="78" t="s">
        <v>10635</v>
      </c>
      <c r="V325" s="78" t="s">
        <v>18460</v>
      </c>
      <c r="W325" s="78" t="s">
        <v>4084</v>
      </c>
      <c r="X325" s="78" t="s">
        <v>17936</v>
      </c>
      <c r="Y325" s="78" t="s">
        <v>18461</v>
      </c>
      <c r="Z325" s="78" t="s">
        <v>17794</v>
      </c>
      <c r="AA325" s="78" t="s">
        <v>17795</v>
      </c>
      <c r="AE325" s="78" t="s">
        <v>10640</v>
      </c>
      <c r="AG325" s="78" t="s">
        <v>17817</v>
      </c>
      <c r="AL325" s="78" t="s">
        <v>17718</v>
      </c>
      <c r="AM325" s="78" t="s">
        <v>17718</v>
      </c>
      <c r="AP325" s="78" t="s">
        <v>17772</v>
      </c>
      <c r="AQ325" s="78" t="n">
        <v>-113233</v>
      </c>
      <c r="AR325" s="78" t="n">
        <v>1</v>
      </c>
      <c r="AS325" s="78" t="n">
        <v>62</v>
      </c>
      <c r="AT325" s="78" t="n">
        <v>1</v>
      </c>
      <c r="AV325" s="78" t="n">
        <v>8.08</v>
      </c>
      <c r="AY325" s="78" t="n">
        <v>-7681464.94</v>
      </c>
      <c r="AZ325" s="78" t="n">
        <v>0</v>
      </c>
      <c r="BA325" s="78" t="n">
        <v>661018.94</v>
      </c>
      <c r="BB325" s="78" t="n">
        <v>0</v>
      </c>
      <c r="BC325" s="78" t="n">
        <v>-7020446</v>
      </c>
      <c r="BD325" s="78" t="n">
        <v>0</v>
      </c>
      <c r="BE325" s="78" t="s">
        <v>17798</v>
      </c>
      <c r="BJ325" s="78" t="s">
        <v>17721</v>
      </c>
      <c r="BK325" s="78" t="s">
        <v>17722</v>
      </c>
      <c r="BL325" s="78" t="n">
        <v>516544103</v>
      </c>
      <c r="BM325" s="78" t="s">
        <v>10636</v>
      </c>
      <c r="BN325" s="78" t="s">
        <v>17069</v>
      </c>
      <c r="BO325" s="78" t="s">
        <v>16502</v>
      </c>
    </row>
    <row r="326" customFormat="false" ht="15" hidden="true" customHeight="false" outlineLevel="0" collapsed="false">
      <c r="A326" s="82" t="n">
        <v>45291</v>
      </c>
      <c r="B326" s="78" t="s">
        <v>16497</v>
      </c>
      <c r="C326" s="78" t="s">
        <v>17734</v>
      </c>
      <c r="D326" s="78" t="s">
        <v>17788</v>
      </c>
      <c r="E326" s="78" t="s">
        <v>4075</v>
      </c>
      <c r="F326" s="78" t="s">
        <v>17724</v>
      </c>
      <c r="G326" s="78" t="s">
        <v>17711</v>
      </c>
      <c r="H326" s="78" t="s">
        <v>17725</v>
      </c>
      <c r="I326" s="78" t="s">
        <v>18359</v>
      </c>
      <c r="J326" s="78" t="s">
        <v>16498</v>
      </c>
      <c r="K326" s="78" t="n">
        <v>21004017</v>
      </c>
      <c r="L326" s="78" t="s">
        <v>12181</v>
      </c>
      <c r="M326" s="78" t="s">
        <v>17200</v>
      </c>
      <c r="N326" s="78" t="s">
        <v>17734</v>
      </c>
      <c r="Q326" s="78" t="n">
        <v>0</v>
      </c>
      <c r="U326" s="78" t="s">
        <v>12181</v>
      </c>
      <c r="V326" s="78" t="s">
        <v>18462</v>
      </c>
      <c r="W326" s="78" t="s">
        <v>4084</v>
      </c>
      <c r="X326" s="78" t="s">
        <v>17976</v>
      </c>
      <c r="Y326" s="78" t="s">
        <v>17977</v>
      </c>
      <c r="Z326" s="78" t="s">
        <v>17794</v>
      </c>
      <c r="AA326" s="78" t="s">
        <v>17795</v>
      </c>
      <c r="AE326" s="78" t="s">
        <v>12186</v>
      </c>
      <c r="AG326" s="78" t="s">
        <v>17797</v>
      </c>
      <c r="AL326" s="78" t="s">
        <v>17718</v>
      </c>
      <c r="AM326" s="78" t="s">
        <v>17718</v>
      </c>
      <c r="AP326" s="78" t="s">
        <v>17772</v>
      </c>
      <c r="AQ326" s="78" t="n">
        <v>-209800</v>
      </c>
      <c r="AR326" s="78" t="n">
        <v>1</v>
      </c>
      <c r="AS326" s="78" t="n">
        <v>4.8</v>
      </c>
      <c r="AT326" s="78" t="n">
        <v>1</v>
      </c>
      <c r="AV326" s="78" t="n">
        <v>8.08</v>
      </c>
      <c r="AY326" s="78" t="n">
        <v>-2215266.35</v>
      </c>
      <c r="AZ326" s="78" t="n">
        <v>0</v>
      </c>
      <c r="BA326" s="78" t="n">
        <v>1208226.35</v>
      </c>
      <c r="BB326" s="78" t="n">
        <v>0</v>
      </c>
      <c r="BC326" s="78" t="n">
        <v>-1007040</v>
      </c>
      <c r="BD326" s="78" t="n">
        <v>0</v>
      </c>
      <c r="BE326" s="78" t="s">
        <v>17798</v>
      </c>
      <c r="BJ326" s="78" t="s">
        <v>17721</v>
      </c>
      <c r="BK326" s="78" t="s">
        <v>17722</v>
      </c>
      <c r="BL326" s="78" t="n">
        <v>670002401</v>
      </c>
      <c r="BM326" s="78" t="s">
        <v>12182</v>
      </c>
      <c r="BN326" s="78" t="s">
        <v>17201</v>
      </c>
      <c r="BO326" s="78" t="s">
        <v>16502</v>
      </c>
    </row>
    <row r="327" customFormat="false" ht="15" hidden="true" customHeight="false" outlineLevel="0" collapsed="false">
      <c r="A327" s="82" t="n">
        <v>45291</v>
      </c>
      <c r="B327" s="78" t="s">
        <v>16497</v>
      </c>
      <c r="C327" s="78" t="s">
        <v>17734</v>
      </c>
      <c r="D327" s="78" t="s">
        <v>17788</v>
      </c>
      <c r="E327" s="78" t="s">
        <v>4075</v>
      </c>
      <c r="F327" s="78" t="s">
        <v>17724</v>
      </c>
      <c r="G327" s="78" t="s">
        <v>17711</v>
      </c>
      <c r="H327" s="78" t="s">
        <v>17725</v>
      </c>
      <c r="I327" s="78" t="s">
        <v>18359</v>
      </c>
      <c r="J327" s="78" t="s">
        <v>16498</v>
      </c>
      <c r="K327" s="78" t="n">
        <v>23183765</v>
      </c>
      <c r="L327" s="78" t="s">
        <v>11581</v>
      </c>
      <c r="M327" s="78" t="s">
        <v>17117</v>
      </c>
      <c r="N327" s="78" t="s">
        <v>17734</v>
      </c>
      <c r="Q327" s="78" t="n">
        <v>0</v>
      </c>
      <c r="U327" s="78" t="s">
        <v>11581</v>
      </c>
      <c r="V327" s="78" t="s">
        <v>18463</v>
      </c>
      <c r="W327" s="78" t="s">
        <v>4084</v>
      </c>
      <c r="X327" s="78" t="s">
        <v>17999</v>
      </c>
      <c r="Y327" s="78" t="s">
        <v>18464</v>
      </c>
      <c r="Z327" s="78" t="s">
        <v>17809</v>
      </c>
      <c r="AA327" s="78" t="s">
        <v>17809</v>
      </c>
      <c r="AE327" s="78" t="s">
        <v>11586</v>
      </c>
      <c r="AG327" s="78" t="s">
        <v>18004</v>
      </c>
      <c r="AL327" s="78" t="s">
        <v>17718</v>
      </c>
      <c r="AM327" s="78" t="s">
        <v>17718</v>
      </c>
      <c r="AP327" s="78" t="s">
        <v>17772</v>
      </c>
      <c r="AQ327" s="78" t="n">
        <v>-143646</v>
      </c>
      <c r="AR327" s="78" t="n">
        <v>1</v>
      </c>
      <c r="AS327" s="78" t="n">
        <v>13.04</v>
      </c>
      <c r="AT327" s="78" t="n">
        <v>1</v>
      </c>
      <c r="AV327" s="78" t="n">
        <v>8.08</v>
      </c>
      <c r="AY327" s="78" t="n">
        <v>-1527296.97</v>
      </c>
      <c r="AZ327" s="78" t="n">
        <v>0</v>
      </c>
      <c r="BA327" s="78" t="n">
        <v>-345846.87</v>
      </c>
      <c r="BB327" s="78" t="n">
        <v>0</v>
      </c>
      <c r="BC327" s="78" t="n">
        <v>-1873143.84</v>
      </c>
      <c r="BD327" s="78" t="n">
        <v>0</v>
      </c>
      <c r="BE327" s="78" t="s">
        <v>17798</v>
      </c>
      <c r="BJ327" s="78" t="s">
        <v>17721</v>
      </c>
      <c r="BK327" s="78" t="s">
        <v>17722</v>
      </c>
      <c r="BL327" s="78" t="n">
        <v>606710200</v>
      </c>
      <c r="BM327" s="78" t="s">
        <v>11582</v>
      </c>
      <c r="BN327" s="78" t="s">
        <v>17118</v>
      </c>
      <c r="BO327" s="78" t="s">
        <v>16502</v>
      </c>
    </row>
    <row r="328" customFormat="false" ht="15" hidden="true" customHeight="false" outlineLevel="0" collapsed="false">
      <c r="A328" s="82" t="n">
        <v>45291</v>
      </c>
      <c r="B328" s="78" t="s">
        <v>16497</v>
      </c>
      <c r="C328" s="78" t="s">
        <v>17734</v>
      </c>
      <c r="D328" s="78" t="s">
        <v>17788</v>
      </c>
      <c r="E328" s="78" t="s">
        <v>4075</v>
      </c>
      <c r="F328" s="78" t="s">
        <v>17724</v>
      </c>
      <c r="G328" s="78" t="s">
        <v>17711</v>
      </c>
      <c r="H328" s="78" t="s">
        <v>17725</v>
      </c>
      <c r="I328" s="78" t="s">
        <v>18359</v>
      </c>
      <c r="J328" s="78" t="s">
        <v>16498</v>
      </c>
      <c r="K328" s="78" t="n">
        <v>21069426</v>
      </c>
      <c r="L328" s="78" t="s">
        <v>5494</v>
      </c>
      <c r="M328" s="78" t="s">
        <v>391</v>
      </c>
      <c r="N328" s="78" t="s">
        <v>17734</v>
      </c>
      <c r="Q328" s="78" t="n">
        <v>0</v>
      </c>
      <c r="U328" s="78" t="s">
        <v>5494</v>
      </c>
      <c r="V328" s="78" t="s">
        <v>18465</v>
      </c>
      <c r="W328" s="78" t="s">
        <v>4084</v>
      </c>
      <c r="X328" s="78" t="s">
        <v>17936</v>
      </c>
      <c r="Y328" s="78" t="s">
        <v>18276</v>
      </c>
      <c r="Z328" s="78" t="s">
        <v>17794</v>
      </c>
      <c r="AA328" s="78" t="s">
        <v>17795</v>
      </c>
      <c r="AE328" s="78" t="s">
        <v>5499</v>
      </c>
      <c r="AG328" s="78" t="s">
        <v>17811</v>
      </c>
      <c r="AL328" s="78" t="s">
        <v>17718</v>
      </c>
      <c r="AM328" s="78" t="s">
        <v>17718</v>
      </c>
      <c r="AP328" s="78" t="s">
        <v>17772</v>
      </c>
      <c r="AQ328" s="78" t="n">
        <v>-148786</v>
      </c>
      <c r="AR328" s="78" t="n">
        <v>1</v>
      </c>
      <c r="AS328" s="78" t="n">
        <v>17.88</v>
      </c>
      <c r="AT328" s="78" t="n">
        <v>1</v>
      </c>
      <c r="AV328" s="78" t="n">
        <v>8.08</v>
      </c>
      <c r="AY328" s="78" t="n">
        <v>-2260122.29</v>
      </c>
      <c r="AZ328" s="78" t="n">
        <v>0</v>
      </c>
      <c r="BA328" s="78" t="n">
        <v>-400171.39</v>
      </c>
      <c r="BB328" s="78" t="n">
        <v>0</v>
      </c>
      <c r="BC328" s="78" t="n">
        <v>-2660293.68</v>
      </c>
      <c r="BD328" s="78" t="n">
        <v>0</v>
      </c>
      <c r="BE328" s="78" t="s">
        <v>17798</v>
      </c>
      <c r="BJ328" s="78" t="s">
        <v>17721</v>
      </c>
      <c r="BK328" s="78" t="s">
        <v>17722</v>
      </c>
      <c r="BL328" s="78" t="n">
        <v>228903100</v>
      </c>
      <c r="BM328" s="78" t="s">
        <v>5495</v>
      </c>
      <c r="BN328" s="78" t="s">
        <v>16740</v>
      </c>
      <c r="BO328" s="78" t="s">
        <v>16502</v>
      </c>
    </row>
    <row r="329" customFormat="false" ht="15" hidden="true" customHeight="false" outlineLevel="0" collapsed="false">
      <c r="A329" s="82" t="n">
        <v>45291</v>
      </c>
      <c r="B329" s="78" t="s">
        <v>16497</v>
      </c>
      <c r="C329" s="78" t="s">
        <v>17734</v>
      </c>
      <c r="D329" s="78" t="s">
        <v>17788</v>
      </c>
      <c r="E329" s="78" t="s">
        <v>4075</v>
      </c>
      <c r="F329" s="78" t="s">
        <v>17724</v>
      </c>
      <c r="G329" s="78" t="s">
        <v>17711</v>
      </c>
      <c r="H329" s="78" t="s">
        <v>17725</v>
      </c>
      <c r="I329" s="78" t="s">
        <v>18359</v>
      </c>
      <c r="J329" s="78" t="s">
        <v>16498</v>
      </c>
      <c r="K329" s="78" t="n">
        <v>21071451</v>
      </c>
      <c r="L329" s="78" t="s">
        <v>4866</v>
      </c>
      <c r="M329" s="78" t="s">
        <v>16616</v>
      </c>
      <c r="N329" s="78" t="s">
        <v>17734</v>
      </c>
      <c r="Q329" s="78" t="n">
        <v>0</v>
      </c>
      <c r="U329" s="78" t="s">
        <v>4866</v>
      </c>
      <c r="V329" s="78" t="s">
        <v>18466</v>
      </c>
      <c r="W329" s="78" t="s">
        <v>4084</v>
      </c>
      <c r="X329" s="78" t="s">
        <v>17936</v>
      </c>
      <c r="Y329" s="78" t="s">
        <v>18276</v>
      </c>
      <c r="Z329" s="78" t="s">
        <v>17794</v>
      </c>
      <c r="AA329" s="78" t="s">
        <v>17795</v>
      </c>
      <c r="AE329" s="78" t="s">
        <v>4871</v>
      </c>
      <c r="AG329" s="78" t="s">
        <v>17797</v>
      </c>
      <c r="AL329" s="78" t="s">
        <v>17718</v>
      </c>
      <c r="AM329" s="78" t="s">
        <v>17718</v>
      </c>
      <c r="AP329" s="78" t="s">
        <v>17772</v>
      </c>
      <c r="AQ329" s="78" t="n">
        <v>-546895</v>
      </c>
      <c r="AR329" s="78" t="n">
        <v>1</v>
      </c>
      <c r="AS329" s="78" t="n">
        <v>15.11</v>
      </c>
      <c r="AT329" s="78" t="n">
        <v>1</v>
      </c>
      <c r="AV329" s="78" t="n">
        <v>8.08</v>
      </c>
      <c r="AY329" s="78" t="n">
        <v>-7557944.9</v>
      </c>
      <c r="AZ329" s="78" t="n">
        <v>0</v>
      </c>
      <c r="BA329" s="78" t="n">
        <v>-705638.55</v>
      </c>
      <c r="BB329" s="78" t="n">
        <v>0</v>
      </c>
      <c r="BC329" s="78" t="n">
        <v>-8263583.45</v>
      </c>
      <c r="BD329" s="78" t="n">
        <v>0</v>
      </c>
      <c r="BE329" s="78" t="s">
        <v>17798</v>
      </c>
      <c r="BJ329" s="78" t="s">
        <v>17721</v>
      </c>
      <c r="BK329" s="78" t="s">
        <v>17722</v>
      </c>
      <c r="BL329" s="78" t="s">
        <v>4868</v>
      </c>
      <c r="BM329" s="78" t="s">
        <v>4867</v>
      </c>
      <c r="BN329" s="78" t="s">
        <v>16617</v>
      </c>
      <c r="BO329" s="78" t="s">
        <v>16502</v>
      </c>
    </row>
    <row r="330" customFormat="false" ht="15" hidden="true" customHeight="false" outlineLevel="0" collapsed="false">
      <c r="A330" s="82" t="n">
        <v>45291</v>
      </c>
      <c r="B330" s="78" t="s">
        <v>16497</v>
      </c>
      <c r="C330" s="78" t="s">
        <v>17734</v>
      </c>
      <c r="D330" s="78" t="s">
        <v>17788</v>
      </c>
      <c r="E330" s="78" t="s">
        <v>1305</v>
      </c>
      <c r="F330" s="78" t="s">
        <v>17710</v>
      </c>
      <c r="G330" s="78" t="s">
        <v>17711</v>
      </c>
      <c r="H330" s="78" t="s">
        <v>17725</v>
      </c>
      <c r="I330" s="78" t="s">
        <v>18359</v>
      </c>
      <c r="J330" s="78" t="s">
        <v>16498</v>
      </c>
      <c r="K330" s="78" t="n">
        <v>43098320</v>
      </c>
      <c r="L330" s="78" t="s">
        <v>9846</v>
      </c>
      <c r="M330" s="78" t="s">
        <v>514</v>
      </c>
      <c r="N330" s="78" t="s">
        <v>17734</v>
      </c>
      <c r="Q330" s="78" t="n">
        <v>0</v>
      </c>
      <c r="U330" s="78" t="s">
        <v>9846</v>
      </c>
      <c r="V330" s="78" t="s">
        <v>18467</v>
      </c>
      <c r="W330" s="78" t="s">
        <v>4084</v>
      </c>
      <c r="X330" s="78" t="s">
        <v>18047</v>
      </c>
      <c r="Y330" s="78" t="s">
        <v>18048</v>
      </c>
      <c r="Z330" s="78" t="s">
        <v>17809</v>
      </c>
      <c r="AA330" s="78" t="s">
        <v>17809</v>
      </c>
      <c r="AE330" s="78" t="s">
        <v>9851</v>
      </c>
      <c r="AG330" s="78" t="s">
        <v>17797</v>
      </c>
      <c r="AL330" s="78" t="s">
        <v>17718</v>
      </c>
      <c r="AM330" s="78" t="s">
        <v>17718</v>
      </c>
      <c r="AP330" s="78" t="s">
        <v>17772</v>
      </c>
      <c r="AQ330" s="78" t="n">
        <v>-66960</v>
      </c>
      <c r="AR330" s="78" t="n">
        <v>1</v>
      </c>
      <c r="AS330" s="78" t="n">
        <v>90.03</v>
      </c>
      <c r="AT330" s="78" t="n">
        <v>1</v>
      </c>
      <c r="AV330" s="78" t="n">
        <v>8.08</v>
      </c>
      <c r="AY330" s="78" t="n">
        <v>-6129880.57</v>
      </c>
      <c r="AZ330" s="78" t="n">
        <v>0</v>
      </c>
      <c r="BA330" s="78" t="n">
        <v>101471.77</v>
      </c>
      <c r="BB330" s="78" t="n">
        <v>0</v>
      </c>
      <c r="BC330" s="78" t="n">
        <v>-6028408.8</v>
      </c>
      <c r="BD330" s="78" t="n">
        <v>0</v>
      </c>
      <c r="BE330" s="78" t="s">
        <v>17798</v>
      </c>
      <c r="BJ330" s="78" t="s">
        <v>17721</v>
      </c>
      <c r="BK330" s="78" t="s">
        <v>17722</v>
      </c>
      <c r="BL330" s="78" t="n">
        <v>453204109</v>
      </c>
      <c r="BM330" s="78" t="s">
        <v>9847</v>
      </c>
      <c r="BN330" s="78" t="s">
        <v>17261</v>
      </c>
      <c r="BO330" s="78" t="s">
        <v>16502</v>
      </c>
    </row>
    <row r="331" customFormat="false" ht="15" hidden="true" customHeight="false" outlineLevel="0" collapsed="false">
      <c r="A331" s="82" t="n">
        <v>45291</v>
      </c>
      <c r="B331" s="78" t="s">
        <v>16497</v>
      </c>
      <c r="C331" s="78" t="s">
        <v>17734</v>
      </c>
      <c r="D331" s="78" t="s">
        <v>17788</v>
      </c>
      <c r="E331" s="78" t="s">
        <v>1305</v>
      </c>
      <c r="F331" s="78" t="s">
        <v>17710</v>
      </c>
      <c r="G331" s="78" t="s">
        <v>17711</v>
      </c>
      <c r="H331" s="78" t="s">
        <v>17725</v>
      </c>
      <c r="I331" s="78" t="s">
        <v>18359</v>
      </c>
      <c r="J331" s="78" t="s">
        <v>16498</v>
      </c>
      <c r="K331" s="78" t="n">
        <v>21071451</v>
      </c>
      <c r="L331" s="78" t="s">
        <v>4866</v>
      </c>
      <c r="M331" s="78" t="s">
        <v>16616</v>
      </c>
      <c r="N331" s="78" t="s">
        <v>17734</v>
      </c>
      <c r="Q331" s="78" t="n">
        <v>0</v>
      </c>
      <c r="U331" s="78" t="s">
        <v>4866</v>
      </c>
      <c r="V331" s="78" t="s">
        <v>18466</v>
      </c>
      <c r="W331" s="78" t="s">
        <v>4084</v>
      </c>
      <c r="X331" s="78" t="s">
        <v>17936</v>
      </c>
      <c r="Y331" s="78" t="s">
        <v>18276</v>
      </c>
      <c r="Z331" s="78" t="s">
        <v>17794</v>
      </c>
      <c r="AA331" s="78" t="s">
        <v>17795</v>
      </c>
      <c r="AE331" s="78" t="s">
        <v>4871</v>
      </c>
      <c r="AG331" s="78" t="s">
        <v>17797</v>
      </c>
      <c r="AL331" s="78" t="s">
        <v>17718</v>
      </c>
      <c r="AM331" s="78" t="s">
        <v>17718</v>
      </c>
      <c r="AP331" s="78" t="s">
        <v>17772</v>
      </c>
      <c r="AQ331" s="78" t="n">
        <v>-479940</v>
      </c>
      <c r="AR331" s="78" t="n">
        <v>1</v>
      </c>
      <c r="AS331" s="78" t="n">
        <v>15.11</v>
      </c>
      <c r="AT331" s="78" t="n">
        <v>1</v>
      </c>
      <c r="AV331" s="78" t="n">
        <v>8.08</v>
      </c>
      <c r="AY331" s="78" t="n">
        <v>-6817294.73</v>
      </c>
      <c r="AZ331" s="78" t="n">
        <v>0</v>
      </c>
      <c r="BA331" s="78" t="n">
        <v>-434598.67</v>
      </c>
      <c r="BB331" s="78" t="n">
        <v>0</v>
      </c>
      <c r="BC331" s="78" t="n">
        <v>-7251893.4</v>
      </c>
      <c r="BD331" s="78" t="n">
        <v>0</v>
      </c>
      <c r="BE331" s="78" t="s">
        <v>17798</v>
      </c>
      <c r="BJ331" s="78" t="s">
        <v>17721</v>
      </c>
      <c r="BK331" s="78" t="s">
        <v>17722</v>
      </c>
      <c r="BL331" s="78" t="s">
        <v>4868</v>
      </c>
      <c r="BM331" s="78" t="s">
        <v>4867</v>
      </c>
      <c r="BN331" s="78" t="s">
        <v>16617</v>
      </c>
      <c r="BO331" s="78" t="s">
        <v>16502</v>
      </c>
    </row>
    <row r="332" customFormat="false" ht="15" hidden="true" customHeight="false" outlineLevel="0" collapsed="false">
      <c r="A332" s="82" t="n">
        <v>45291</v>
      </c>
      <c r="B332" s="78" t="s">
        <v>16497</v>
      </c>
      <c r="C332" s="78" t="s">
        <v>17734</v>
      </c>
      <c r="D332" s="78" t="s">
        <v>17788</v>
      </c>
      <c r="E332" s="78" t="s">
        <v>4075</v>
      </c>
      <c r="F332" s="78" t="s">
        <v>17724</v>
      </c>
      <c r="G332" s="78" t="s">
        <v>17711</v>
      </c>
      <c r="H332" s="78" t="s">
        <v>17725</v>
      </c>
      <c r="I332" s="78" t="s">
        <v>18359</v>
      </c>
      <c r="J332" s="78" t="s">
        <v>16498</v>
      </c>
      <c r="K332" s="78" t="n">
        <v>21003814</v>
      </c>
      <c r="L332" s="78" t="s">
        <v>10756</v>
      </c>
      <c r="M332" s="78" t="s">
        <v>18468</v>
      </c>
      <c r="N332" s="78" t="s">
        <v>17734</v>
      </c>
      <c r="Q332" s="78" t="n">
        <v>0</v>
      </c>
      <c r="U332" s="78" t="s">
        <v>10756</v>
      </c>
      <c r="V332" s="78" t="s">
        <v>18469</v>
      </c>
      <c r="W332" s="78" t="s">
        <v>4084</v>
      </c>
      <c r="X332" s="78" t="s">
        <v>17834</v>
      </c>
      <c r="Y332" s="78" t="s">
        <v>18470</v>
      </c>
      <c r="Z332" s="78" t="s">
        <v>17816</v>
      </c>
      <c r="AA332" s="78" t="s">
        <v>17795</v>
      </c>
      <c r="AE332" s="78" t="s">
        <v>10760</v>
      </c>
      <c r="AG332" s="78" t="s">
        <v>17811</v>
      </c>
      <c r="AL332" s="78" t="s">
        <v>17718</v>
      </c>
      <c r="AM332" s="78" t="s">
        <v>17718</v>
      </c>
      <c r="AP332" s="78" t="s">
        <v>17772</v>
      </c>
      <c r="AQ332" s="78" t="n">
        <v>-105315</v>
      </c>
      <c r="AR332" s="78" t="n">
        <v>1</v>
      </c>
      <c r="AS332" s="78" t="n">
        <v>93.6</v>
      </c>
      <c r="AT332" s="78" t="n">
        <v>1</v>
      </c>
      <c r="AV332" s="78" t="n">
        <v>8.08</v>
      </c>
      <c r="AY332" s="78" t="n">
        <v>-8973746</v>
      </c>
      <c r="AZ332" s="78" t="n">
        <v>0</v>
      </c>
      <c r="BA332" s="78" t="n">
        <v>-883738</v>
      </c>
      <c r="BB332" s="78" t="n">
        <v>0</v>
      </c>
      <c r="BC332" s="78" t="n">
        <v>-9857484</v>
      </c>
      <c r="BD332" s="78" t="n">
        <v>0</v>
      </c>
      <c r="BE332" s="78" t="s">
        <v>17798</v>
      </c>
      <c r="BJ332" s="78" t="s">
        <v>17721</v>
      </c>
      <c r="BK332" s="78" t="s">
        <v>17722</v>
      </c>
      <c r="BL332" s="78" t="n">
        <v>538034109</v>
      </c>
      <c r="BM332" s="78" t="s">
        <v>10757</v>
      </c>
      <c r="BN332" s="78" t="s">
        <v>18471</v>
      </c>
      <c r="BO332" s="78" t="s">
        <v>16502</v>
      </c>
    </row>
    <row r="333" customFormat="false" ht="15" hidden="true" customHeight="false" outlineLevel="0" collapsed="false">
      <c r="A333" s="82" t="n">
        <v>45291</v>
      </c>
      <c r="B333" s="78" t="s">
        <v>16497</v>
      </c>
      <c r="C333" s="78" t="s">
        <v>17734</v>
      </c>
      <c r="D333" s="78" t="s">
        <v>17788</v>
      </c>
      <c r="E333" s="78" t="s">
        <v>4075</v>
      </c>
      <c r="F333" s="78" t="s">
        <v>17724</v>
      </c>
      <c r="G333" s="78" t="s">
        <v>17711</v>
      </c>
      <c r="H333" s="78" t="s">
        <v>17725</v>
      </c>
      <c r="I333" s="78" t="s">
        <v>18359</v>
      </c>
      <c r="J333" s="78" t="s">
        <v>16498</v>
      </c>
      <c r="K333" s="78" t="n">
        <v>21003412</v>
      </c>
      <c r="L333" s="78" t="s">
        <v>8083</v>
      </c>
      <c r="M333" s="78" t="s">
        <v>16896</v>
      </c>
      <c r="N333" s="78" t="s">
        <v>17734</v>
      </c>
      <c r="Q333" s="78" t="n">
        <v>0</v>
      </c>
      <c r="U333" s="78" t="s">
        <v>8083</v>
      </c>
      <c r="V333" s="78" t="s">
        <v>18472</v>
      </c>
      <c r="W333" s="78" t="s">
        <v>4084</v>
      </c>
      <c r="X333" s="78" t="s">
        <v>17891</v>
      </c>
      <c r="Y333" s="78" t="s">
        <v>18473</v>
      </c>
      <c r="Z333" s="78" t="s">
        <v>17802</v>
      </c>
      <c r="AA333" s="78" t="s">
        <v>17802</v>
      </c>
      <c r="AB333" s="78" t="s">
        <v>18386</v>
      </c>
      <c r="AE333" s="78" t="s">
        <v>8088</v>
      </c>
      <c r="AG333" s="78" t="s">
        <v>17797</v>
      </c>
      <c r="AL333" s="78" t="s">
        <v>17718</v>
      </c>
      <c r="AM333" s="78" t="s">
        <v>17718</v>
      </c>
      <c r="AP333" s="78" t="s">
        <v>17772</v>
      </c>
      <c r="AQ333" s="78" t="n">
        <v>-741381</v>
      </c>
      <c r="AR333" s="78" t="n">
        <v>1</v>
      </c>
      <c r="AS333" s="78" t="n">
        <v>8.74</v>
      </c>
      <c r="AT333" s="78" t="n">
        <v>1</v>
      </c>
      <c r="AV333" s="78" t="n">
        <v>8.08</v>
      </c>
      <c r="AY333" s="78" t="n">
        <v>-6684879.8</v>
      </c>
      <c r="AZ333" s="78" t="n">
        <v>0</v>
      </c>
      <c r="BA333" s="78" t="n">
        <v>205209.86</v>
      </c>
      <c r="BB333" s="78" t="n">
        <v>0</v>
      </c>
      <c r="BC333" s="78" t="n">
        <v>-6479669.94</v>
      </c>
      <c r="BD333" s="78" t="n">
        <v>0</v>
      </c>
      <c r="BE333" s="78" t="s">
        <v>17798</v>
      </c>
      <c r="BJ333" s="78" t="s">
        <v>17721</v>
      </c>
      <c r="BK333" s="78" t="s">
        <v>17722</v>
      </c>
      <c r="BL333" s="78" t="n">
        <v>302301106</v>
      </c>
      <c r="BM333" s="78" t="s">
        <v>8084</v>
      </c>
      <c r="BN333" s="78" t="s">
        <v>16897</v>
      </c>
      <c r="BO333" s="78" t="s">
        <v>16502</v>
      </c>
    </row>
    <row r="334" customFormat="false" ht="15" hidden="true" customHeight="false" outlineLevel="0" collapsed="false">
      <c r="A334" s="82" t="n">
        <v>45291</v>
      </c>
      <c r="B334" s="78" t="s">
        <v>16497</v>
      </c>
      <c r="C334" s="78" t="s">
        <v>17734</v>
      </c>
      <c r="D334" s="78" t="s">
        <v>17788</v>
      </c>
      <c r="E334" s="78" t="s">
        <v>1305</v>
      </c>
      <c r="F334" s="78" t="s">
        <v>17710</v>
      </c>
      <c r="G334" s="78" t="s">
        <v>17711</v>
      </c>
      <c r="H334" s="78" t="s">
        <v>17725</v>
      </c>
      <c r="I334" s="78" t="s">
        <v>18359</v>
      </c>
      <c r="J334" s="78" t="s">
        <v>16498</v>
      </c>
      <c r="K334" s="78" t="n">
        <v>21069215</v>
      </c>
      <c r="L334" s="78" t="s">
        <v>10894</v>
      </c>
      <c r="M334" s="78" t="s">
        <v>18474</v>
      </c>
      <c r="N334" s="78" t="s">
        <v>17734</v>
      </c>
      <c r="Q334" s="78" t="n">
        <v>0</v>
      </c>
      <c r="U334" s="78" t="s">
        <v>10894</v>
      </c>
      <c r="V334" s="78" t="s">
        <v>18475</v>
      </c>
      <c r="W334" s="78" t="s">
        <v>4084</v>
      </c>
      <c r="X334" s="78" t="s">
        <v>18451</v>
      </c>
      <c r="Y334" s="78" t="s">
        <v>18452</v>
      </c>
      <c r="Z334" s="78" t="s">
        <v>17816</v>
      </c>
      <c r="AA334" s="78" t="s">
        <v>17795</v>
      </c>
      <c r="AE334" s="78" t="s">
        <v>10898</v>
      </c>
      <c r="AG334" s="78" t="s">
        <v>17811</v>
      </c>
      <c r="AL334" s="78" t="s">
        <v>17718</v>
      </c>
      <c r="AM334" s="78" t="s">
        <v>17718</v>
      </c>
      <c r="AP334" s="78" t="s">
        <v>17772</v>
      </c>
      <c r="AQ334" s="78" t="n">
        <v>-31911</v>
      </c>
      <c r="AR334" s="78" t="n">
        <v>1</v>
      </c>
      <c r="AS334" s="78" t="n">
        <v>55.25</v>
      </c>
      <c r="AT334" s="78" t="n">
        <v>1</v>
      </c>
      <c r="AV334" s="78" t="n">
        <v>8.08</v>
      </c>
      <c r="AY334" s="78" t="n">
        <v>-1199456.81</v>
      </c>
      <c r="AZ334" s="78" t="n">
        <v>0</v>
      </c>
      <c r="BA334" s="78" t="n">
        <v>-563625.94</v>
      </c>
      <c r="BB334" s="78" t="n">
        <v>0</v>
      </c>
      <c r="BC334" s="78" t="n">
        <v>-1763082.75</v>
      </c>
      <c r="BD334" s="78" t="n">
        <v>0</v>
      </c>
      <c r="BE334" s="78" t="s">
        <v>17798</v>
      </c>
      <c r="BJ334" s="78" t="s">
        <v>17721</v>
      </c>
      <c r="BK334" s="78" t="s">
        <v>17722</v>
      </c>
      <c r="BL334" s="78" t="n">
        <v>552676108</v>
      </c>
      <c r="BM334" s="78" t="s">
        <v>10895</v>
      </c>
      <c r="BN334" s="78" t="s">
        <v>18476</v>
      </c>
      <c r="BO334" s="78" t="s">
        <v>16502</v>
      </c>
    </row>
    <row r="335" customFormat="false" ht="15" hidden="true" customHeight="false" outlineLevel="0" collapsed="false">
      <c r="A335" s="82" t="n">
        <v>45291</v>
      </c>
      <c r="B335" s="78" t="s">
        <v>16497</v>
      </c>
      <c r="C335" s="78" t="s">
        <v>17734</v>
      </c>
      <c r="D335" s="78" t="s">
        <v>17788</v>
      </c>
      <c r="E335" s="78" t="s">
        <v>1305</v>
      </c>
      <c r="F335" s="78" t="s">
        <v>17710</v>
      </c>
      <c r="G335" s="78" t="s">
        <v>17711</v>
      </c>
      <c r="H335" s="78" t="s">
        <v>17725</v>
      </c>
      <c r="I335" s="78" t="s">
        <v>18359</v>
      </c>
      <c r="J335" s="78" t="s">
        <v>16498</v>
      </c>
      <c r="K335" s="78" t="n">
        <v>21002284</v>
      </c>
      <c r="L335" s="78" t="s">
        <v>7629</v>
      </c>
      <c r="M335" s="78" t="s">
        <v>16793</v>
      </c>
      <c r="N335" s="78" t="s">
        <v>17734</v>
      </c>
      <c r="Q335" s="78" t="n">
        <v>0</v>
      </c>
      <c r="U335" s="78" t="s">
        <v>7629</v>
      </c>
      <c r="V335" s="78" t="s">
        <v>18477</v>
      </c>
      <c r="W335" s="78" t="s">
        <v>4084</v>
      </c>
      <c r="X335" s="78" t="s">
        <v>18451</v>
      </c>
      <c r="Y335" s="78" t="s">
        <v>18452</v>
      </c>
      <c r="Z335" s="78" t="s">
        <v>17816</v>
      </c>
      <c r="AA335" s="78" t="s">
        <v>17795</v>
      </c>
      <c r="AE335" s="78" t="s">
        <v>7632</v>
      </c>
      <c r="AG335" s="78" t="s">
        <v>17811</v>
      </c>
      <c r="AL335" s="78" t="s">
        <v>17718</v>
      </c>
      <c r="AM335" s="78" t="s">
        <v>17718</v>
      </c>
      <c r="AP335" s="78" t="s">
        <v>17772</v>
      </c>
      <c r="AQ335" s="78" t="n">
        <v>-10474</v>
      </c>
      <c r="AR335" s="78" t="n">
        <v>1</v>
      </c>
      <c r="AS335" s="78" t="n">
        <v>151.98</v>
      </c>
      <c r="AT335" s="78" t="n">
        <v>1</v>
      </c>
      <c r="AV335" s="78" t="n">
        <v>8.08</v>
      </c>
      <c r="AY335" s="78" t="n">
        <v>-1296185.4</v>
      </c>
      <c r="AZ335" s="78" t="n">
        <v>0</v>
      </c>
      <c r="BA335" s="78" t="n">
        <v>-295653.12</v>
      </c>
      <c r="BB335" s="78" t="n">
        <v>0</v>
      </c>
      <c r="BC335" s="78" t="n">
        <v>-1591838.52</v>
      </c>
      <c r="BD335" s="78" t="n">
        <v>0</v>
      </c>
      <c r="BE335" s="78" t="s">
        <v>17798</v>
      </c>
      <c r="BJ335" s="78" t="s">
        <v>17721</v>
      </c>
      <c r="BK335" s="78" t="s">
        <v>17722</v>
      </c>
      <c r="BL335" s="78" t="s">
        <v>111</v>
      </c>
      <c r="BM335" s="78" t="s">
        <v>7630</v>
      </c>
      <c r="BN335" s="78" t="s">
        <v>16794</v>
      </c>
      <c r="BO335" s="78" t="s">
        <v>16502</v>
      </c>
    </row>
    <row r="336" customFormat="false" ht="15" hidden="true" customHeight="false" outlineLevel="0" collapsed="false">
      <c r="A336" s="82" t="n">
        <v>45291</v>
      </c>
      <c r="B336" s="78" t="s">
        <v>16497</v>
      </c>
      <c r="C336" s="78" t="s">
        <v>17734</v>
      </c>
      <c r="D336" s="78" t="s">
        <v>17788</v>
      </c>
      <c r="E336" s="78" t="s">
        <v>4075</v>
      </c>
      <c r="F336" s="78" t="s">
        <v>17724</v>
      </c>
      <c r="G336" s="78" t="s">
        <v>17711</v>
      </c>
      <c r="H336" s="78" t="s">
        <v>17725</v>
      </c>
      <c r="I336" s="78" t="s">
        <v>18359</v>
      </c>
      <c r="J336" s="78" t="s">
        <v>16498</v>
      </c>
      <c r="K336" s="78" t="n">
        <v>22875407</v>
      </c>
      <c r="L336" s="78" t="s">
        <v>8350</v>
      </c>
      <c r="M336" s="78" t="s">
        <v>473</v>
      </c>
      <c r="N336" s="78" t="s">
        <v>17734</v>
      </c>
      <c r="Q336" s="78" t="n">
        <v>0</v>
      </c>
      <c r="U336" s="78" t="s">
        <v>8350</v>
      </c>
      <c r="V336" s="78" t="s">
        <v>18383</v>
      </c>
      <c r="W336" s="78" t="s">
        <v>4084</v>
      </c>
      <c r="X336" s="78" t="s">
        <v>17831</v>
      </c>
      <c r="Y336" s="78" t="s">
        <v>17832</v>
      </c>
      <c r="Z336" s="78" t="s">
        <v>17809</v>
      </c>
      <c r="AA336" s="78" t="s">
        <v>17809</v>
      </c>
      <c r="AE336" s="78" t="s">
        <v>8354</v>
      </c>
      <c r="AG336" s="78" t="s">
        <v>17811</v>
      </c>
      <c r="AL336" s="78" t="s">
        <v>17718</v>
      </c>
      <c r="AM336" s="78" t="s">
        <v>17718</v>
      </c>
      <c r="AP336" s="78" t="s">
        <v>17772</v>
      </c>
      <c r="AQ336" s="78" t="n">
        <v>-38954</v>
      </c>
      <c r="AR336" s="78" t="n">
        <v>1</v>
      </c>
      <c r="AS336" s="78" t="n">
        <v>49.52</v>
      </c>
      <c r="AT336" s="78" t="n">
        <v>1</v>
      </c>
      <c r="AV336" s="78" t="n">
        <v>8.08</v>
      </c>
      <c r="AY336" s="78" t="n">
        <v>-1562148.5</v>
      </c>
      <c r="AZ336" s="78" t="n">
        <v>0</v>
      </c>
      <c r="BA336" s="78" t="n">
        <v>-366853.58</v>
      </c>
      <c r="BB336" s="78" t="n">
        <v>0</v>
      </c>
      <c r="BC336" s="78" t="n">
        <v>-1929002.08</v>
      </c>
      <c r="BD336" s="78" t="n">
        <v>0</v>
      </c>
      <c r="BE336" s="78" t="s">
        <v>17798</v>
      </c>
      <c r="BJ336" s="78" t="s">
        <v>17721</v>
      </c>
      <c r="BK336" s="78" t="s">
        <v>17722</v>
      </c>
      <c r="BL336" s="78" t="s">
        <v>8352</v>
      </c>
      <c r="BM336" s="78" t="s">
        <v>8351</v>
      </c>
      <c r="BN336" s="78" t="s">
        <v>16859</v>
      </c>
      <c r="BO336" s="78" t="s">
        <v>16502</v>
      </c>
    </row>
    <row r="337" customFormat="false" ht="15" hidden="true" customHeight="false" outlineLevel="0" collapsed="false">
      <c r="A337" s="82" t="n">
        <v>45291</v>
      </c>
      <c r="B337" s="78" t="s">
        <v>16497</v>
      </c>
      <c r="C337" s="78" t="s">
        <v>17734</v>
      </c>
      <c r="D337" s="78" t="s">
        <v>17788</v>
      </c>
      <c r="E337" s="78" t="s">
        <v>4117</v>
      </c>
      <c r="F337" s="78" t="s">
        <v>17723</v>
      </c>
      <c r="G337" s="78" t="s">
        <v>17711</v>
      </c>
      <c r="H337" s="78" t="s">
        <v>17725</v>
      </c>
      <c r="I337" s="78" t="s">
        <v>18359</v>
      </c>
      <c r="J337" s="78" t="s">
        <v>16498</v>
      </c>
      <c r="K337" s="78" t="n">
        <v>27782771</v>
      </c>
      <c r="L337" s="78" t="s">
        <v>12526</v>
      </c>
      <c r="M337" s="78" t="s">
        <v>17285</v>
      </c>
      <c r="N337" s="78" t="s">
        <v>17734</v>
      </c>
      <c r="Q337" s="78" t="n">
        <v>0</v>
      </c>
      <c r="U337" s="78" t="s">
        <v>12526</v>
      </c>
      <c r="V337" s="78" t="s">
        <v>18478</v>
      </c>
      <c r="W337" s="78" t="s">
        <v>4084</v>
      </c>
      <c r="X337" s="78" t="s">
        <v>17976</v>
      </c>
      <c r="Y337" s="78" t="s">
        <v>17977</v>
      </c>
      <c r="Z337" s="78" t="s">
        <v>17794</v>
      </c>
      <c r="AA337" s="78" t="s">
        <v>17795</v>
      </c>
      <c r="AE337" s="78" t="s">
        <v>12531</v>
      </c>
      <c r="AG337" s="78" t="s">
        <v>17797</v>
      </c>
      <c r="AL337" s="78" t="s">
        <v>17718</v>
      </c>
      <c r="AM337" s="78" t="s">
        <v>17718</v>
      </c>
      <c r="AP337" s="78" t="s">
        <v>17772</v>
      </c>
      <c r="AQ337" s="78" t="n">
        <v>-94020</v>
      </c>
      <c r="AR337" s="78" t="n">
        <v>1</v>
      </c>
      <c r="AS337" s="78" t="n">
        <v>27.56</v>
      </c>
      <c r="AT337" s="78" t="n">
        <v>1</v>
      </c>
      <c r="AV337" s="78" t="n">
        <v>8.08</v>
      </c>
      <c r="AY337" s="78" t="n">
        <v>-4334917.82</v>
      </c>
      <c r="AZ337" s="78" t="n">
        <v>0</v>
      </c>
      <c r="BA337" s="78" t="n">
        <v>1743726.62</v>
      </c>
      <c r="BB337" s="78" t="n">
        <v>0</v>
      </c>
      <c r="BC337" s="78" t="n">
        <v>-2591191.2</v>
      </c>
      <c r="BD337" s="78" t="n">
        <v>0</v>
      </c>
      <c r="BE337" s="78" t="s">
        <v>17798</v>
      </c>
      <c r="BJ337" s="78" t="s">
        <v>17721</v>
      </c>
      <c r="BK337" s="78" t="s">
        <v>17722</v>
      </c>
      <c r="BL337" s="78" t="s">
        <v>12528</v>
      </c>
      <c r="BM337" s="78" t="s">
        <v>12527</v>
      </c>
      <c r="BN337" s="78" t="s">
        <v>17286</v>
      </c>
      <c r="BO337" s="78" t="s">
        <v>16502</v>
      </c>
    </row>
    <row r="338" customFormat="false" ht="15" hidden="true" customHeight="false" outlineLevel="0" collapsed="false">
      <c r="A338" s="82" t="n">
        <v>45291</v>
      </c>
      <c r="B338" s="78" t="s">
        <v>16497</v>
      </c>
      <c r="C338" s="78" t="s">
        <v>17734</v>
      </c>
      <c r="D338" s="78" t="s">
        <v>17788</v>
      </c>
      <c r="E338" s="78" t="s">
        <v>4075</v>
      </c>
      <c r="F338" s="78" t="s">
        <v>17724</v>
      </c>
      <c r="G338" s="78" t="s">
        <v>17711</v>
      </c>
      <c r="H338" s="78" t="s">
        <v>17725</v>
      </c>
      <c r="I338" s="78" t="s">
        <v>18359</v>
      </c>
      <c r="J338" s="78" t="s">
        <v>16498</v>
      </c>
      <c r="K338" s="78" t="n">
        <v>21070324</v>
      </c>
      <c r="L338" s="78" t="s">
        <v>8606</v>
      </c>
      <c r="M338" s="78" t="s">
        <v>16909</v>
      </c>
      <c r="N338" s="78" t="s">
        <v>17734</v>
      </c>
      <c r="Q338" s="78" t="n">
        <v>0</v>
      </c>
      <c r="U338" s="78" t="s">
        <v>8606</v>
      </c>
      <c r="V338" s="78" t="s">
        <v>18479</v>
      </c>
      <c r="W338" s="78" t="s">
        <v>4084</v>
      </c>
      <c r="X338" s="78" t="s">
        <v>18171</v>
      </c>
      <c r="Y338" s="78" t="s">
        <v>18436</v>
      </c>
      <c r="Z338" s="78" t="s">
        <v>17917</v>
      </c>
      <c r="AA338" s="78" t="s">
        <v>17917</v>
      </c>
      <c r="AE338" s="78" t="s">
        <v>8611</v>
      </c>
      <c r="AG338" s="78" t="s">
        <v>17797</v>
      </c>
      <c r="AL338" s="78" t="s">
        <v>17718</v>
      </c>
      <c r="AM338" s="78" t="s">
        <v>17718</v>
      </c>
      <c r="AP338" s="78" t="s">
        <v>17772</v>
      </c>
      <c r="AQ338" s="78" t="n">
        <v>-164568</v>
      </c>
      <c r="AR338" s="78" t="n">
        <v>1</v>
      </c>
      <c r="AS338" s="78" t="n">
        <v>22.53</v>
      </c>
      <c r="AT338" s="78" t="n">
        <v>1</v>
      </c>
      <c r="AV338" s="78" t="n">
        <v>8.08</v>
      </c>
      <c r="AY338" s="78" t="n">
        <v>-3858076</v>
      </c>
      <c r="AZ338" s="78" t="n">
        <v>0</v>
      </c>
      <c r="BA338" s="78" t="n">
        <v>150358.96</v>
      </c>
      <c r="BB338" s="78" t="n">
        <v>0</v>
      </c>
      <c r="BC338" s="78" t="n">
        <v>-3707717.04</v>
      </c>
      <c r="BD338" s="78" t="n">
        <v>0</v>
      </c>
      <c r="BE338" s="78" t="s">
        <v>17798</v>
      </c>
      <c r="BJ338" s="78" t="s">
        <v>17721</v>
      </c>
      <c r="BK338" s="78" t="s">
        <v>17722</v>
      </c>
      <c r="BL338" s="78" t="n">
        <v>311642102</v>
      </c>
      <c r="BM338" s="78" t="s">
        <v>8607</v>
      </c>
      <c r="BN338" s="78" t="s">
        <v>16910</v>
      </c>
      <c r="BO338" s="78" t="s">
        <v>16502</v>
      </c>
    </row>
    <row r="339" customFormat="false" ht="15" hidden="true" customHeight="false" outlineLevel="0" collapsed="false">
      <c r="A339" s="82" t="n">
        <v>45291</v>
      </c>
      <c r="B339" s="78" t="s">
        <v>16497</v>
      </c>
      <c r="C339" s="78" t="s">
        <v>17734</v>
      </c>
      <c r="D339" s="78" t="s">
        <v>17788</v>
      </c>
      <c r="E339" s="78" t="s">
        <v>1305</v>
      </c>
      <c r="F339" s="78" t="s">
        <v>17710</v>
      </c>
      <c r="G339" s="78" t="s">
        <v>17711</v>
      </c>
      <c r="H339" s="78" t="s">
        <v>17725</v>
      </c>
      <c r="I339" s="78" t="s">
        <v>18359</v>
      </c>
      <c r="J339" s="78" t="s">
        <v>16498</v>
      </c>
      <c r="K339" s="78" t="n">
        <v>21002581</v>
      </c>
      <c r="L339" s="78" t="s">
        <v>14773</v>
      </c>
      <c r="M339" s="78" t="s">
        <v>654</v>
      </c>
      <c r="N339" s="78" t="s">
        <v>17734</v>
      </c>
      <c r="Q339" s="78" t="n">
        <v>0</v>
      </c>
      <c r="U339" s="78" t="s">
        <v>14773</v>
      </c>
      <c r="V339" s="78" t="s">
        <v>18480</v>
      </c>
      <c r="W339" s="78" t="s">
        <v>4084</v>
      </c>
      <c r="X339" s="78" t="s">
        <v>17936</v>
      </c>
      <c r="Y339" s="78" t="s">
        <v>17937</v>
      </c>
      <c r="Z339" s="78" t="s">
        <v>17794</v>
      </c>
      <c r="AA339" s="78" t="s">
        <v>17795</v>
      </c>
      <c r="AE339" s="78" t="s">
        <v>14776</v>
      </c>
      <c r="AG339" s="78" t="s">
        <v>17811</v>
      </c>
      <c r="AL339" s="78" t="s">
        <v>17718</v>
      </c>
      <c r="AM339" s="78" t="s">
        <v>17718</v>
      </c>
      <c r="AP339" s="78" t="s">
        <v>17772</v>
      </c>
      <c r="AQ339" s="78" t="n">
        <v>-10</v>
      </c>
      <c r="AR339" s="78" t="n">
        <v>1</v>
      </c>
      <c r="AS339" s="78" t="n">
        <v>530.79</v>
      </c>
      <c r="AT339" s="78" t="n">
        <v>1</v>
      </c>
      <c r="AV339" s="78" t="n">
        <v>8.08</v>
      </c>
      <c r="AY339" s="78" t="n">
        <v>-5276.89</v>
      </c>
      <c r="AZ339" s="78" t="n">
        <v>0</v>
      </c>
      <c r="BA339" s="78" t="n">
        <v>-31.01</v>
      </c>
      <c r="BB339" s="78" t="n">
        <v>0</v>
      </c>
      <c r="BC339" s="78" t="n">
        <v>-5307.9</v>
      </c>
      <c r="BD339" s="78" t="n">
        <v>0</v>
      </c>
      <c r="BE339" s="78" t="s">
        <v>17798</v>
      </c>
      <c r="BJ339" s="78" t="s">
        <v>17721</v>
      </c>
      <c r="BK339" s="78" t="s">
        <v>17722</v>
      </c>
      <c r="BL339" s="78" t="n">
        <v>883556102</v>
      </c>
      <c r="BM339" s="78" t="s">
        <v>14774</v>
      </c>
      <c r="BN339" s="78" t="s">
        <v>17526</v>
      </c>
      <c r="BO339" s="78" t="s">
        <v>16502</v>
      </c>
    </row>
    <row r="340" customFormat="false" ht="15" hidden="true" customHeight="false" outlineLevel="0" collapsed="false">
      <c r="A340" s="82" t="n">
        <v>45291</v>
      </c>
      <c r="B340" s="78" t="s">
        <v>16497</v>
      </c>
      <c r="C340" s="78" t="s">
        <v>17734</v>
      </c>
      <c r="D340" s="78" t="s">
        <v>17788</v>
      </c>
      <c r="E340" s="78" t="s">
        <v>1305</v>
      </c>
      <c r="F340" s="78" t="s">
        <v>17710</v>
      </c>
      <c r="G340" s="78" t="s">
        <v>17711</v>
      </c>
      <c r="H340" s="78" t="s">
        <v>17725</v>
      </c>
      <c r="I340" s="78" t="s">
        <v>18359</v>
      </c>
      <c r="J340" s="78" t="s">
        <v>16498</v>
      </c>
      <c r="K340" s="78" t="n">
        <v>21002388</v>
      </c>
      <c r="L340" s="78" t="s">
        <v>10450</v>
      </c>
      <c r="M340" s="78" t="s">
        <v>528</v>
      </c>
      <c r="N340" s="78" t="s">
        <v>17734</v>
      </c>
      <c r="Q340" s="78" t="n">
        <v>0</v>
      </c>
      <c r="U340" s="78" t="s">
        <v>10450</v>
      </c>
      <c r="V340" s="78" t="s">
        <v>528</v>
      </c>
      <c r="W340" s="78" t="s">
        <v>4084</v>
      </c>
      <c r="X340" s="78" t="s">
        <v>17910</v>
      </c>
      <c r="Y340" s="78" t="s">
        <v>17911</v>
      </c>
      <c r="Z340" s="78" t="s">
        <v>17794</v>
      </c>
      <c r="AA340" s="78" t="s">
        <v>17795</v>
      </c>
      <c r="AE340" s="78" t="s">
        <v>10453</v>
      </c>
      <c r="AG340" s="78" t="s">
        <v>17811</v>
      </c>
      <c r="AL340" s="78" t="s">
        <v>17718</v>
      </c>
      <c r="AM340" s="78" t="s">
        <v>17718</v>
      </c>
      <c r="AP340" s="78" t="s">
        <v>17772</v>
      </c>
      <c r="AQ340" s="78" t="n">
        <v>-579</v>
      </c>
      <c r="AR340" s="78" t="n">
        <v>1</v>
      </c>
      <c r="AS340" s="78" t="n">
        <v>156.74</v>
      </c>
      <c r="AT340" s="78" t="n">
        <v>1</v>
      </c>
      <c r="AV340" s="78" t="n">
        <v>8.08</v>
      </c>
      <c r="AY340" s="78" t="n">
        <v>-90633.49</v>
      </c>
      <c r="AZ340" s="78" t="n">
        <v>0</v>
      </c>
      <c r="BA340" s="78" t="n">
        <v>-118.97</v>
      </c>
      <c r="BB340" s="78" t="n">
        <v>0</v>
      </c>
      <c r="BC340" s="78" t="n">
        <v>-90752.46</v>
      </c>
      <c r="BD340" s="78" t="n">
        <v>0</v>
      </c>
      <c r="BE340" s="78" t="s">
        <v>17798</v>
      </c>
      <c r="BJ340" s="78" t="s">
        <v>17721</v>
      </c>
      <c r="BK340" s="78" t="s">
        <v>17722</v>
      </c>
      <c r="BL340" s="78" t="n">
        <v>478160104</v>
      </c>
      <c r="BM340" s="78" t="s">
        <v>10451</v>
      </c>
      <c r="BN340" s="78" t="s">
        <v>17039</v>
      </c>
      <c r="BO340" s="78" t="s">
        <v>16502</v>
      </c>
    </row>
    <row r="341" customFormat="false" ht="15" hidden="true" customHeight="false" outlineLevel="0" collapsed="false">
      <c r="A341" s="82" t="n">
        <v>45291</v>
      </c>
      <c r="B341" s="78" t="s">
        <v>16497</v>
      </c>
      <c r="C341" s="78" t="s">
        <v>17734</v>
      </c>
      <c r="D341" s="78" t="s">
        <v>17788</v>
      </c>
      <c r="E341" s="78" t="s">
        <v>1305</v>
      </c>
      <c r="F341" s="78" t="s">
        <v>17710</v>
      </c>
      <c r="G341" s="78" t="s">
        <v>17711</v>
      </c>
      <c r="H341" s="78" t="s">
        <v>17725</v>
      </c>
      <c r="I341" s="78" t="s">
        <v>18359</v>
      </c>
      <c r="J341" s="78" t="s">
        <v>16498</v>
      </c>
      <c r="K341" s="78" t="n">
        <v>21002480</v>
      </c>
      <c r="L341" s="78" t="s">
        <v>11851</v>
      </c>
      <c r="M341" s="78" t="s">
        <v>17205</v>
      </c>
      <c r="N341" s="78" t="s">
        <v>17734</v>
      </c>
      <c r="Q341" s="78" t="n">
        <v>0</v>
      </c>
      <c r="U341" s="78" t="s">
        <v>11851</v>
      </c>
      <c r="V341" s="78" t="s">
        <v>579</v>
      </c>
      <c r="W341" s="78" t="s">
        <v>4084</v>
      </c>
      <c r="X341" s="78" t="s">
        <v>18047</v>
      </c>
      <c r="Y341" s="78" t="s">
        <v>18048</v>
      </c>
      <c r="Z341" s="78" t="s">
        <v>17809</v>
      </c>
      <c r="AA341" s="78" t="s">
        <v>17809</v>
      </c>
      <c r="AE341" s="78" t="s">
        <v>11855</v>
      </c>
      <c r="AG341" s="78" t="s">
        <v>17797</v>
      </c>
      <c r="AL341" s="78" t="s">
        <v>17718</v>
      </c>
      <c r="AM341" s="78" t="s">
        <v>17718</v>
      </c>
      <c r="AP341" s="78" t="s">
        <v>17772</v>
      </c>
      <c r="AQ341" s="78" t="n">
        <v>-8944</v>
      </c>
      <c r="AR341" s="78" t="n">
        <v>1</v>
      </c>
      <c r="AS341" s="78" t="n">
        <v>495.22</v>
      </c>
      <c r="AT341" s="78" t="n">
        <v>1</v>
      </c>
      <c r="AV341" s="78" t="n">
        <v>8.08</v>
      </c>
      <c r="AY341" s="78" t="n">
        <v>-4325343.38</v>
      </c>
      <c r="AZ341" s="78" t="n">
        <v>0</v>
      </c>
      <c r="BA341" s="78" t="n">
        <v>-103904.3</v>
      </c>
      <c r="BB341" s="78" t="n">
        <v>0</v>
      </c>
      <c r="BC341" s="78" t="n">
        <v>-4429247.68</v>
      </c>
      <c r="BD341" s="78" t="n">
        <v>0</v>
      </c>
      <c r="BE341" s="78" t="s">
        <v>17798</v>
      </c>
      <c r="BJ341" s="78" t="s">
        <v>17721</v>
      </c>
      <c r="BK341" s="78" t="s">
        <v>17722</v>
      </c>
      <c r="BL341" s="78" t="s">
        <v>237</v>
      </c>
      <c r="BM341" s="78" t="s">
        <v>11852</v>
      </c>
      <c r="BN341" s="78" t="s">
        <v>17206</v>
      </c>
      <c r="BO341" s="78" t="s">
        <v>16502</v>
      </c>
    </row>
    <row r="342" customFormat="false" ht="15" hidden="true" customHeight="false" outlineLevel="0" collapsed="false">
      <c r="A342" s="82" t="n">
        <v>45291</v>
      </c>
      <c r="B342" s="78" t="s">
        <v>16497</v>
      </c>
      <c r="C342" s="78" t="s">
        <v>17734</v>
      </c>
      <c r="D342" s="78" t="s">
        <v>17788</v>
      </c>
      <c r="E342" s="78" t="s">
        <v>1305</v>
      </c>
      <c r="F342" s="78" t="s">
        <v>17710</v>
      </c>
      <c r="G342" s="78" t="s">
        <v>17711</v>
      </c>
      <c r="H342" s="78" t="s">
        <v>17725</v>
      </c>
      <c r="I342" s="78" t="s">
        <v>18359</v>
      </c>
      <c r="J342" s="78" t="s">
        <v>16498</v>
      </c>
      <c r="K342" s="78" t="n">
        <v>21002445</v>
      </c>
      <c r="L342" s="78" t="s">
        <v>11502</v>
      </c>
      <c r="M342" s="78" t="s">
        <v>564</v>
      </c>
      <c r="N342" s="78" t="s">
        <v>17734</v>
      </c>
      <c r="Q342" s="78" t="n">
        <v>0</v>
      </c>
      <c r="U342" s="78" t="s">
        <v>11502</v>
      </c>
      <c r="V342" s="78" t="s">
        <v>18481</v>
      </c>
      <c r="W342" s="78" t="s">
        <v>4084</v>
      </c>
      <c r="X342" s="78" t="s">
        <v>17831</v>
      </c>
      <c r="Y342" s="78" t="s">
        <v>18040</v>
      </c>
      <c r="Z342" s="78" t="s">
        <v>17809</v>
      </c>
      <c r="AA342" s="78" t="s">
        <v>17809</v>
      </c>
      <c r="AE342" s="78" t="s">
        <v>11506</v>
      </c>
      <c r="AG342" s="78" t="s">
        <v>17797</v>
      </c>
      <c r="AL342" s="78" t="s">
        <v>17718</v>
      </c>
      <c r="AM342" s="78" t="s">
        <v>17718</v>
      </c>
      <c r="AP342" s="78" t="s">
        <v>17772</v>
      </c>
      <c r="AQ342" s="78" t="n">
        <v>-12095</v>
      </c>
      <c r="AR342" s="78" t="n">
        <v>1</v>
      </c>
      <c r="AS342" s="78" t="n">
        <v>376.04</v>
      </c>
      <c r="AT342" s="78" t="n">
        <v>1</v>
      </c>
      <c r="AV342" s="78" t="n">
        <v>8.08</v>
      </c>
      <c r="AY342" s="78" t="n">
        <v>-4528115.25</v>
      </c>
      <c r="AZ342" s="78" t="n">
        <v>0</v>
      </c>
      <c r="BA342" s="78" t="n">
        <v>-20088.55</v>
      </c>
      <c r="BB342" s="78" t="n">
        <v>0</v>
      </c>
      <c r="BC342" s="78" t="n">
        <v>-4548203.8</v>
      </c>
      <c r="BD342" s="78" t="n">
        <v>0</v>
      </c>
      <c r="BE342" s="78" t="s">
        <v>17798</v>
      </c>
      <c r="BJ342" s="78" t="s">
        <v>17721</v>
      </c>
      <c r="BK342" s="78" t="s">
        <v>17722</v>
      </c>
      <c r="BL342" s="78" t="n">
        <v>594918104</v>
      </c>
      <c r="BM342" s="78" t="s">
        <v>11503</v>
      </c>
      <c r="BN342" s="78" t="s">
        <v>17155</v>
      </c>
      <c r="BO342" s="78" t="s">
        <v>16502</v>
      </c>
    </row>
    <row r="343" customFormat="false" ht="15" hidden="true" customHeight="false" outlineLevel="0" collapsed="false">
      <c r="A343" s="82" t="n">
        <v>45291</v>
      </c>
      <c r="B343" s="78" t="s">
        <v>16497</v>
      </c>
      <c r="C343" s="78" t="s">
        <v>17734</v>
      </c>
      <c r="D343" s="78" t="s">
        <v>17788</v>
      </c>
      <c r="E343" s="78" t="s">
        <v>1305</v>
      </c>
      <c r="F343" s="78" t="s">
        <v>17710</v>
      </c>
      <c r="G343" s="78" t="s">
        <v>17711</v>
      </c>
      <c r="H343" s="78" t="s">
        <v>17725</v>
      </c>
      <c r="I343" s="78" t="s">
        <v>18359</v>
      </c>
      <c r="J343" s="78" t="s">
        <v>16498</v>
      </c>
      <c r="K343" s="78" t="n">
        <v>22293906</v>
      </c>
      <c r="L343" s="78" t="s">
        <v>14652</v>
      </c>
      <c r="M343" s="78" t="s">
        <v>649</v>
      </c>
      <c r="N343" s="78" t="s">
        <v>17734</v>
      </c>
      <c r="Q343" s="78" t="n">
        <v>0</v>
      </c>
      <c r="U343" s="78" t="s">
        <v>14652</v>
      </c>
      <c r="V343" s="78" t="s">
        <v>18482</v>
      </c>
      <c r="W343" s="78" t="s">
        <v>4084</v>
      </c>
      <c r="X343" s="78" t="s">
        <v>17814</v>
      </c>
      <c r="Y343" s="78" t="s">
        <v>17815</v>
      </c>
      <c r="Z343" s="78" t="s">
        <v>17816</v>
      </c>
      <c r="AA343" s="78" t="s">
        <v>17795</v>
      </c>
      <c r="AE343" s="78" t="s">
        <v>14656</v>
      </c>
      <c r="AG343" s="78" t="s">
        <v>17797</v>
      </c>
      <c r="AL343" s="78" t="s">
        <v>17718</v>
      </c>
      <c r="AM343" s="78" t="s">
        <v>17718</v>
      </c>
      <c r="AP343" s="78" t="s">
        <v>17772</v>
      </c>
      <c r="AQ343" s="78" t="n">
        <v>-3420</v>
      </c>
      <c r="AR343" s="78" t="n">
        <v>1</v>
      </c>
      <c r="AS343" s="78" t="n">
        <v>248.48</v>
      </c>
      <c r="AT343" s="78" t="n">
        <v>1</v>
      </c>
      <c r="AV343" s="78" t="n">
        <v>8.08</v>
      </c>
      <c r="AY343" s="78" t="n">
        <v>-879533.94</v>
      </c>
      <c r="AZ343" s="78" t="n">
        <v>0</v>
      </c>
      <c r="BA343" s="78" t="n">
        <v>29732.34</v>
      </c>
      <c r="BB343" s="78" t="n">
        <v>0</v>
      </c>
      <c r="BC343" s="78" t="n">
        <v>-849801.6</v>
      </c>
      <c r="BD343" s="78" t="n">
        <v>0</v>
      </c>
      <c r="BE343" s="78" t="s">
        <v>17798</v>
      </c>
      <c r="BJ343" s="78" t="s">
        <v>17721</v>
      </c>
      <c r="BK343" s="78" t="s">
        <v>17722</v>
      </c>
      <c r="BL343" s="78" t="s">
        <v>308</v>
      </c>
      <c r="BM343" s="78" t="s">
        <v>14653</v>
      </c>
      <c r="BN343" s="78" t="s">
        <v>17535</v>
      </c>
      <c r="BO343" s="78" t="s">
        <v>16502</v>
      </c>
    </row>
    <row r="344" customFormat="false" ht="15" hidden="true" customHeight="false" outlineLevel="0" collapsed="false">
      <c r="A344" s="82" t="n">
        <v>45291</v>
      </c>
      <c r="B344" s="78" t="s">
        <v>16497</v>
      </c>
      <c r="C344" s="78" t="s">
        <v>17734</v>
      </c>
      <c r="D344" s="78" t="s">
        <v>17788</v>
      </c>
      <c r="E344" s="78" t="s">
        <v>1305</v>
      </c>
      <c r="F344" s="78" t="s">
        <v>17710</v>
      </c>
      <c r="G344" s="78" t="s">
        <v>17711</v>
      </c>
      <c r="H344" s="78" t="s">
        <v>17725</v>
      </c>
      <c r="I344" s="78" t="s">
        <v>18359</v>
      </c>
      <c r="J344" s="78" t="s">
        <v>16498</v>
      </c>
      <c r="K344" s="78" t="n">
        <v>21654181</v>
      </c>
      <c r="L344" s="78" t="s">
        <v>6165</v>
      </c>
      <c r="M344" s="78" t="s">
        <v>417</v>
      </c>
      <c r="N344" s="78" t="s">
        <v>17734</v>
      </c>
      <c r="Q344" s="78" t="n">
        <v>0</v>
      </c>
      <c r="U344" s="78" t="s">
        <v>18483</v>
      </c>
      <c r="V344" s="78" t="s">
        <v>18484</v>
      </c>
      <c r="W344" s="78" t="s">
        <v>4084</v>
      </c>
      <c r="X344" s="78" t="s">
        <v>18047</v>
      </c>
      <c r="Y344" s="78" t="s">
        <v>18048</v>
      </c>
      <c r="Z344" s="78" t="s">
        <v>17809</v>
      </c>
      <c r="AA344" s="78" t="s">
        <v>17809</v>
      </c>
      <c r="AE344" s="78" t="s">
        <v>6169</v>
      </c>
      <c r="AG344" s="78" t="s">
        <v>17797</v>
      </c>
      <c r="AL344" s="78" t="s">
        <v>17718</v>
      </c>
      <c r="AM344" s="78" t="s">
        <v>17718</v>
      </c>
      <c r="AP344" s="78" t="s">
        <v>17772</v>
      </c>
      <c r="AQ344" s="78" t="n">
        <v>-42</v>
      </c>
      <c r="AR344" s="78" t="n">
        <v>1</v>
      </c>
      <c r="AS344" s="78" t="n">
        <v>1116.25</v>
      </c>
      <c r="AT344" s="78" t="n">
        <v>1</v>
      </c>
      <c r="AV344" s="78" t="n">
        <v>8.08</v>
      </c>
      <c r="AY344" s="78" t="n">
        <v>-47437.05</v>
      </c>
      <c r="AZ344" s="78" t="n">
        <v>0</v>
      </c>
      <c r="BA344" s="78" t="n">
        <v>554.55</v>
      </c>
      <c r="BB344" s="78" t="n">
        <v>0</v>
      </c>
      <c r="BC344" s="78" t="n">
        <v>-46882.5</v>
      </c>
      <c r="BD344" s="78" t="n">
        <v>0</v>
      </c>
      <c r="BE344" s="78" t="s">
        <v>17798</v>
      </c>
      <c r="BJ344" s="78" t="s">
        <v>17721</v>
      </c>
      <c r="BK344" s="78" t="s">
        <v>17722</v>
      </c>
      <c r="BL344" s="78" t="s">
        <v>72</v>
      </c>
      <c r="BM344" s="78" t="s">
        <v>6166</v>
      </c>
      <c r="BN344" s="78" t="s">
        <v>16618</v>
      </c>
      <c r="BO344" s="78" t="s">
        <v>16502</v>
      </c>
    </row>
    <row r="345" customFormat="false" ht="15" hidden="true" customHeight="false" outlineLevel="0" collapsed="false">
      <c r="A345" s="82" t="n">
        <v>45291</v>
      </c>
      <c r="B345" s="78" t="s">
        <v>16497</v>
      </c>
      <c r="C345" s="78" t="s">
        <v>17734</v>
      </c>
      <c r="D345" s="78" t="s">
        <v>17788</v>
      </c>
      <c r="E345" s="78" t="s">
        <v>1305</v>
      </c>
      <c r="F345" s="78" t="s">
        <v>17710</v>
      </c>
      <c r="G345" s="78" t="s">
        <v>17711</v>
      </c>
      <c r="H345" s="78" t="s">
        <v>17725</v>
      </c>
      <c r="I345" s="78" t="s">
        <v>18359</v>
      </c>
      <c r="J345" s="78" t="s">
        <v>16498</v>
      </c>
      <c r="K345" s="78" t="n">
        <v>21059339</v>
      </c>
      <c r="L345" s="78" t="s">
        <v>11139</v>
      </c>
      <c r="M345" s="78" t="s">
        <v>17082</v>
      </c>
      <c r="N345" s="78" t="s">
        <v>17734</v>
      </c>
      <c r="Q345" s="78" t="n">
        <v>0</v>
      </c>
      <c r="U345" s="78" t="s">
        <v>11139</v>
      </c>
      <c r="V345" s="78" t="s">
        <v>549</v>
      </c>
      <c r="W345" s="78" t="s">
        <v>4084</v>
      </c>
      <c r="X345" s="78" t="s">
        <v>17891</v>
      </c>
      <c r="Y345" s="78" t="s">
        <v>18086</v>
      </c>
      <c r="Z345" s="78" t="s">
        <v>17802</v>
      </c>
      <c r="AA345" s="78" t="s">
        <v>17802</v>
      </c>
      <c r="AB345" s="78" t="s">
        <v>17810</v>
      </c>
      <c r="AE345" s="78" t="s">
        <v>11142</v>
      </c>
      <c r="AG345" s="78" t="s">
        <v>17811</v>
      </c>
      <c r="AL345" s="78" t="s">
        <v>17718</v>
      </c>
      <c r="AM345" s="78" t="s">
        <v>17718</v>
      </c>
      <c r="AP345" s="78" t="s">
        <v>17772</v>
      </c>
      <c r="AQ345" s="78" t="n">
        <v>-432</v>
      </c>
      <c r="AR345" s="78" t="n">
        <v>1</v>
      </c>
      <c r="AS345" s="78" t="n">
        <v>426.51</v>
      </c>
      <c r="AT345" s="78" t="n">
        <v>1</v>
      </c>
      <c r="AV345" s="78" t="n">
        <v>8.08</v>
      </c>
      <c r="AY345" s="78" t="n">
        <v>-183954.65</v>
      </c>
      <c r="AZ345" s="78" t="n">
        <v>0</v>
      </c>
      <c r="BA345" s="78" t="n">
        <v>-297.67</v>
      </c>
      <c r="BB345" s="78" t="n">
        <v>0</v>
      </c>
      <c r="BC345" s="78" t="n">
        <v>-184252.32</v>
      </c>
      <c r="BD345" s="78" t="n">
        <v>0</v>
      </c>
      <c r="BE345" s="78" t="s">
        <v>17798</v>
      </c>
      <c r="BJ345" s="78" t="s">
        <v>17721</v>
      </c>
      <c r="BK345" s="78" t="s">
        <v>17722</v>
      </c>
      <c r="BL345" s="78" t="s">
        <v>207</v>
      </c>
      <c r="BM345" s="78" t="s">
        <v>11140</v>
      </c>
      <c r="BN345" s="78" t="s">
        <v>17083</v>
      </c>
      <c r="BO345" s="78" t="s">
        <v>16502</v>
      </c>
    </row>
    <row r="346" customFormat="false" ht="15" hidden="true" customHeight="false" outlineLevel="0" collapsed="false">
      <c r="A346" s="82" t="n">
        <v>45291</v>
      </c>
      <c r="B346" s="78" t="s">
        <v>16497</v>
      </c>
      <c r="C346" s="78" t="s">
        <v>17734</v>
      </c>
      <c r="D346" s="78" t="s">
        <v>17788</v>
      </c>
      <c r="E346" s="78" t="s">
        <v>1305</v>
      </c>
      <c r="F346" s="78" t="s">
        <v>17710</v>
      </c>
      <c r="G346" s="78" t="s">
        <v>17711</v>
      </c>
      <c r="H346" s="78" t="s">
        <v>17725</v>
      </c>
      <c r="I346" s="78" t="s">
        <v>18359</v>
      </c>
      <c r="J346" s="78" t="s">
        <v>16498</v>
      </c>
      <c r="K346" s="78" t="n">
        <v>21002613</v>
      </c>
      <c r="L346" s="78" t="s">
        <v>15824</v>
      </c>
      <c r="M346" s="78" t="s">
        <v>677</v>
      </c>
      <c r="N346" s="78" t="s">
        <v>17734</v>
      </c>
      <c r="Q346" s="78" t="n">
        <v>0</v>
      </c>
      <c r="U346" s="78" t="s">
        <v>15824</v>
      </c>
      <c r="V346" s="78" t="s">
        <v>18485</v>
      </c>
      <c r="W346" s="78" t="s">
        <v>4084</v>
      </c>
      <c r="X346" s="78" t="s">
        <v>17979</v>
      </c>
      <c r="Y346" s="78" t="s">
        <v>18486</v>
      </c>
      <c r="Z346" s="78" t="s">
        <v>17816</v>
      </c>
      <c r="AA346" s="78" t="s">
        <v>17795</v>
      </c>
      <c r="AE346" s="78" t="s">
        <v>15827</v>
      </c>
      <c r="AG346" s="78" t="s">
        <v>17811</v>
      </c>
      <c r="AL346" s="78" t="s">
        <v>17718</v>
      </c>
      <c r="AM346" s="78" t="s">
        <v>17718</v>
      </c>
      <c r="AP346" s="78" t="s">
        <v>17772</v>
      </c>
      <c r="AQ346" s="78" t="n">
        <v>-128</v>
      </c>
      <c r="AR346" s="78" t="n">
        <v>1</v>
      </c>
      <c r="AS346" s="78" t="n">
        <v>157.65</v>
      </c>
      <c r="AT346" s="78" t="n">
        <v>1</v>
      </c>
      <c r="AV346" s="78" t="n">
        <v>8.08</v>
      </c>
      <c r="AY346" s="78" t="n">
        <v>-20207.65</v>
      </c>
      <c r="AZ346" s="78" t="n">
        <v>0</v>
      </c>
      <c r="BA346" s="78" t="n">
        <v>28.45</v>
      </c>
      <c r="BB346" s="78" t="n">
        <v>0</v>
      </c>
      <c r="BC346" s="78" t="n">
        <v>-20179.2</v>
      </c>
      <c r="BD346" s="78" t="n">
        <v>0</v>
      </c>
      <c r="BE346" s="78" t="s">
        <v>17798</v>
      </c>
      <c r="BJ346" s="78" t="s">
        <v>17721</v>
      </c>
      <c r="BK346" s="78" t="s">
        <v>17722</v>
      </c>
      <c r="BL346" s="78" t="n">
        <v>931142103</v>
      </c>
      <c r="BM346" s="78" t="s">
        <v>15825</v>
      </c>
      <c r="BN346" s="78" t="s">
        <v>17625</v>
      </c>
      <c r="BO346" s="78" t="s">
        <v>16502</v>
      </c>
    </row>
    <row r="347" customFormat="false" ht="15" hidden="true" customHeight="false" outlineLevel="0" collapsed="false">
      <c r="A347" s="82" t="n">
        <v>45291</v>
      </c>
      <c r="B347" s="78" t="s">
        <v>16497</v>
      </c>
      <c r="C347" s="78" t="s">
        <v>17734</v>
      </c>
      <c r="D347" s="78" t="s">
        <v>17788</v>
      </c>
      <c r="E347" s="78" t="s">
        <v>1305</v>
      </c>
      <c r="F347" s="78" t="s">
        <v>17710</v>
      </c>
      <c r="G347" s="78" t="s">
        <v>17711</v>
      </c>
      <c r="H347" s="78" t="s">
        <v>17725</v>
      </c>
      <c r="I347" s="78" t="s">
        <v>18359</v>
      </c>
      <c r="J347" s="78" t="s">
        <v>16498</v>
      </c>
      <c r="K347" s="78" t="n">
        <v>21090077</v>
      </c>
      <c r="L347" s="78" t="s">
        <v>15744</v>
      </c>
      <c r="M347" s="78" t="s">
        <v>17587</v>
      </c>
      <c r="N347" s="78" t="s">
        <v>17734</v>
      </c>
      <c r="Q347" s="78" t="n">
        <v>0</v>
      </c>
      <c r="U347" s="78" t="s">
        <v>15744</v>
      </c>
      <c r="V347" s="78" t="s">
        <v>18487</v>
      </c>
      <c r="W347" s="78" t="s">
        <v>4084</v>
      </c>
      <c r="X347" s="78" t="s">
        <v>17891</v>
      </c>
      <c r="Y347" s="78" t="s">
        <v>18086</v>
      </c>
      <c r="Z347" s="78" t="s">
        <v>17802</v>
      </c>
      <c r="AA347" s="78" t="s">
        <v>17802</v>
      </c>
      <c r="AB347" s="78" t="s">
        <v>17924</v>
      </c>
      <c r="AE347" s="78" t="s">
        <v>15747</v>
      </c>
      <c r="AG347" s="78" t="s">
        <v>17811</v>
      </c>
      <c r="AL347" s="78" t="s">
        <v>17718</v>
      </c>
      <c r="AM347" s="78" t="s">
        <v>17718</v>
      </c>
      <c r="AP347" s="78" t="s">
        <v>17772</v>
      </c>
      <c r="AQ347" s="78" t="n">
        <v>-926</v>
      </c>
      <c r="AR347" s="78" t="n">
        <v>1</v>
      </c>
      <c r="AS347" s="78" t="n">
        <v>260.35</v>
      </c>
      <c r="AT347" s="78" t="n">
        <v>1</v>
      </c>
      <c r="AV347" s="78" t="n">
        <v>8.08</v>
      </c>
      <c r="AY347" s="78" t="n">
        <v>-240690.32</v>
      </c>
      <c r="AZ347" s="78" t="n">
        <v>0</v>
      </c>
      <c r="BA347" s="78" t="n">
        <v>-393.78</v>
      </c>
      <c r="BB347" s="78" t="n">
        <v>0</v>
      </c>
      <c r="BC347" s="78" t="n">
        <v>-241084.1</v>
      </c>
      <c r="BD347" s="78" t="n">
        <v>0</v>
      </c>
      <c r="BE347" s="78" t="s">
        <v>17925</v>
      </c>
      <c r="BJ347" s="78" t="s">
        <v>17721</v>
      </c>
      <c r="BK347" s="78" t="s">
        <v>17722</v>
      </c>
      <c r="BL347" s="78" t="s">
        <v>334</v>
      </c>
      <c r="BM347" s="78" t="s">
        <v>15745</v>
      </c>
      <c r="BN347" s="78" t="s">
        <v>17588</v>
      </c>
      <c r="BO347" s="78" t="s">
        <v>16502</v>
      </c>
    </row>
    <row r="348" customFormat="false" ht="15" hidden="true" customHeight="false" outlineLevel="0" collapsed="false">
      <c r="A348" s="82" t="n">
        <v>45291</v>
      </c>
      <c r="B348" s="78" t="s">
        <v>16497</v>
      </c>
      <c r="C348" s="78" t="s">
        <v>17734</v>
      </c>
      <c r="D348" s="78" t="s">
        <v>17788</v>
      </c>
      <c r="E348" s="78" t="s">
        <v>1305</v>
      </c>
      <c r="F348" s="78" t="s">
        <v>17710</v>
      </c>
      <c r="G348" s="78" t="s">
        <v>17711</v>
      </c>
      <c r="H348" s="78" t="s">
        <v>17725</v>
      </c>
      <c r="I348" s="78" t="s">
        <v>18359</v>
      </c>
      <c r="J348" s="78" t="s">
        <v>16498</v>
      </c>
      <c r="K348" s="78" t="n">
        <v>21002225</v>
      </c>
      <c r="L348" s="78" t="s">
        <v>7095</v>
      </c>
      <c r="M348" s="78" t="s">
        <v>16778</v>
      </c>
      <c r="N348" s="78" t="s">
        <v>17734</v>
      </c>
      <c r="Q348" s="78" t="n">
        <v>0</v>
      </c>
      <c r="U348" s="78" t="s">
        <v>7095</v>
      </c>
      <c r="V348" s="78" t="s">
        <v>18488</v>
      </c>
      <c r="W348" s="78" t="s">
        <v>4084</v>
      </c>
      <c r="X348" s="78" t="s">
        <v>17854</v>
      </c>
      <c r="Y348" s="78" t="s">
        <v>18112</v>
      </c>
      <c r="Z348" s="78" t="s">
        <v>17856</v>
      </c>
      <c r="AA348" s="78" t="s">
        <v>17857</v>
      </c>
      <c r="AE348" s="78" t="s">
        <v>7098</v>
      </c>
      <c r="AG348" s="78" t="s">
        <v>17811</v>
      </c>
      <c r="AL348" s="78" t="s">
        <v>17718</v>
      </c>
      <c r="AM348" s="78" t="s">
        <v>17718</v>
      </c>
      <c r="AP348" s="78" t="s">
        <v>17772</v>
      </c>
      <c r="AQ348" s="78" t="n">
        <v>-149420</v>
      </c>
      <c r="AR348" s="78" t="n">
        <v>1</v>
      </c>
      <c r="AS348" s="78" t="n">
        <v>149.16</v>
      </c>
      <c r="AT348" s="78" t="n">
        <v>1</v>
      </c>
      <c r="AV348" s="78" t="n">
        <v>8.08</v>
      </c>
      <c r="AY348" s="78" t="n">
        <v>-21954166.15</v>
      </c>
      <c r="AZ348" s="78" t="n">
        <v>0</v>
      </c>
      <c r="BA348" s="78" t="n">
        <v>-333321.05</v>
      </c>
      <c r="BB348" s="78" t="n">
        <v>0</v>
      </c>
      <c r="BC348" s="78" t="n">
        <v>-22287487.2</v>
      </c>
      <c r="BD348" s="78" t="n">
        <v>0</v>
      </c>
      <c r="BE348" s="78" t="s">
        <v>17798</v>
      </c>
      <c r="BJ348" s="78" t="s">
        <v>17721</v>
      </c>
      <c r="BK348" s="78" t="s">
        <v>17722</v>
      </c>
      <c r="BL348" s="78" t="n">
        <v>166764100</v>
      </c>
      <c r="BM348" s="78" t="s">
        <v>7096</v>
      </c>
      <c r="BN348" s="78" t="s">
        <v>16779</v>
      </c>
      <c r="BO348" s="78" t="s">
        <v>16502</v>
      </c>
    </row>
    <row r="349" customFormat="false" ht="15" hidden="true" customHeight="false" outlineLevel="0" collapsed="false">
      <c r="A349" s="82" t="n">
        <v>45291</v>
      </c>
      <c r="B349" s="78" t="s">
        <v>16497</v>
      </c>
      <c r="C349" s="78" t="s">
        <v>17734</v>
      </c>
      <c r="D349" s="78" t="s">
        <v>17788</v>
      </c>
      <c r="E349" s="78" t="s">
        <v>1305</v>
      </c>
      <c r="F349" s="78" t="s">
        <v>17710</v>
      </c>
      <c r="G349" s="78" t="s">
        <v>17711</v>
      </c>
      <c r="H349" s="78" t="s">
        <v>17725</v>
      </c>
      <c r="I349" s="78" t="s">
        <v>18359</v>
      </c>
      <c r="J349" s="78" t="s">
        <v>16498</v>
      </c>
      <c r="K349" s="78" t="n">
        <v>21002247</v>
      </c>
      <c r="L349" s="78" t="s">
        <v>7363</v>
      </c>
      <c r="M349" s="78" t="s">
        <v>16703</v>
      </c>
      <c r="N349" s="78" t="s">
        <v>17734</v>
      </c>
      <c r="Q349" s="78" t="n">
        <v>0</v>
      </c>
      <c r="U349" s="78" t="s">
        <v>7363</v>
      </c>
      <c r="V349" s="78" t="s">
        <v>18489</v>
      </c>
      <c r="W349" s="78" t="s">
        <v>4084</v>
      </c>
      <c r="X349" s="78" t="s">
        <v>17806</v>
      </c>
      <c r="Y349" s="78" t="s">
        <v>17807</v>
      </c>
      <c r="Z349" s="78" t="s">
        <v>17808</v>
      </c>
      <c r="AA349" s="78" t="s">
        <v>17809</v>
      </c>
      <c r="AB349" s="78" t="s">
        <v>17810</v>
      </c>
      <c r="AE349" s="78" t="s">
        <v>7367</v>
      </c>
      <c r="AG349" s="78" t="s">
        <v>17797</v>
      </c>
      <c r="AL349" s="78" t="s">
        <v>17718</v>
      </c>
      <c r="AM349" s="78" t="s">
        <v>17718</v>
      </c>
      <c r="AP349" s="78" t="s">
        <v>17772</v>
      </c>
      <c r="AQ349" s="78" t="n">
        <v>-156959</v>
      </c>
      <c r="AR349" s="78" t="n">
        <v>1</v>
      </c>
      <c r="AS349" s="78" t="n">
        <v>43.85</v>
      </c>
      <c r="AT349" s="78" t="n">
        <v>1</v>
      </c>
      <c r="AV349" s="78" t="n">
        <v>8.08</v>
      </c>
      <c r="AY349" s="78" t="n">
        <v>-6612184.1</v>
      </c>
      <c r="AZ349" s="78" t="n">
        <v>0</v>
      </c>
      <c r="BA349" s="78" t="n">
        <v>-270468.05</v>
      </c>
      <c r="BB349" s="78" t="n">
        <v>0</v>
      </c>
      <c r="BC349" s="78" t="n">
        <v>-6882652.15</v>
      </c>
      <c r="BD349" s="78" t="n">
        <v>0</v>
      </c>
      <c r="BE349" s="78" t="s">
        <v>17798</v>
      </c>
      <c r="BJ349" s="78" t="s">
        <v>17721</v>
      </c>
      <c r="BK349" s="78" t="s">
        <v>17722</v>
      </c>
      <c r="BL349" s="78" t="s">
        <v>98</v>
      </c>
      <c r="BM349" s="78" t="s">
        <v>7364</v>
      </c>
      <c r="BN349" s="78" t="s">
        <v>16704</v>
      </c>
      <c r="BO349" s="78" t="s">
        <v>16502</v>
      </c>
    </row>
    <row r="350" customFormat="false" ht="15" hidden="true" customHeight="false" outlineLevel="0" collapsed="false">
      <c r="A350" s="82" t="n">
        <v>45291</v>
      </c>
      <c r="B350" s="78" t="s">
        <v>16497</v>
      </c>
      <c r="C350" s="78" t="s">
        <v>17734</v>
      </c>
      <c r="D350" s="78" t="s">
        <v>17788</v>
      </c>
      <c r="E350" s="78" t="s">
        <v>1305</v>
      </c>
      <c r="F350" s="78" t="s">
        <v>17710</v>
      </c>
      <c r="G350" s="78" t="s">
        <v>17711</v>
      </c>
      <c r="H350" s="78" t="s">
        <v>17725</v>
      </c>
      <c r="I350" s="78" t="s">
        <v>18359</v>
      </c>
      <c r="J350" s="78" t="s">
        <v>16498</v>
      </c>
      <c r="K350" s="78" t="n">
        <v>21091947</v>
      </c>
      <c r="L350" s="78" t="s">
        <v>12895</v>
      </c>
      <c r="M350" s="78" t="s">
        <v>17264</v>
      </c>
      <c r="N350" s="78" t="s">
        <v>17734</v>
      </c>
      <c r="Q350" s="78" t="n">
        <v>0</v>
      </c>
      <c r="U350" s="78" t="s">
        <v>12895</v>
      </c>
      <c r="V350" s="78" t="s">
        <v>18490</v>
      </c>
      <c r="W350" s="78" t="s">
        <v>4084</v>
      </c>
      <c r="X350" s="78" t="s">
        <v>18491</v>
      </c>
      <c r="Y350" s="78" t="s">
        <v>18492</v>
      </c>
      <c r="Z350" s="78" t="s">
        <v>17794</v>
      </c>
      <c r="AA350" s="78" t="s">
        <v>17795</v>
      </c>
      <c r="AE350" s="78" t="s">
        <v>12898</v>
      </c>
      <c r="AG350" s="78" t="s">
        <v>17811</v>
      </c>
      <c r="AL350" s="78" t="s">
        <v>17718</v>
      </c>
      <c r="AM350" s="78" t="s">
        <v>17718</v>
      </c>
      <c r="AP350" s="78" t="s">
        <v>17772</v>
      </c>
      <c r="AQ350" s="78" t="n">
        <v>-221</v>
      </c>
      <c r="AR350" s="78" t="n">
        <v>1</v>
      </c>
      <c r="AS350" s="78" t="n">
        <v>94.08</v>
      </c>
      <c r="AT350" s="78" t="n">
        <v>1</v>
      </c>
      <c r="AV350" s="78" t="n">
        <v>8.08</v>
      </c>
      <c r="AY350" s="78" t="n">
        <v>-20801.49</v>
      </c>
      <c r="AZ350" s="78" t="n">
        <v>0</v>
      </c>
      <c r="BA350" s="78" t="n">
        <v>9.81</v>
      </c>
      <c r="BB350" s="78" t="n">
        <v>3.9</v>
      </c>
      <c r="BC350" s="78" t="n">
        <v>-20791.68</v>
      </c>
      <c r="BD350" s="78" t="n">
        <v>0</v>
      </c>
      <c r="BE350" s="78" t="s">
        <v>17798</v>
      </c>
      <c r="BJ350" s="78" t="s">
        <v>17721</v>
      </c>
      <c r="BK350" s="78" t="s">
        <v>17722</v>
      </c>
      <c r="BL350" s="78" t="n">
        <v>718172109</v>
      </c>
      <c r="BM350" s="78" t="s">
        <v>12896</v>
      </c>
      <c r="BN350" s="78" t="s">
        <v>17265</v>
      </c>
      <c r="BO350" s="78" t="s">
        <v>16502</v>
      </c>
    </row>
    <row r="351" customFormat="false" ht="15" hidden="true" customHeight="false" outlineLevel="0" collapsed="false">
      <c r="A351" s="82" t="n">
        <v>45291</v>
      </c>
      <c r="B351" s="78" t="s">
        <v>16497</v>
      </c>
      <c r="C351" s="78" t="s">
        <v>17734</v>
      </c>
      <c r="D351" s="78" t="s">
        <v>17788</v>
      </c>
      <c r="E351" s="78" t="s">
        <v>1305</v>
      </c>
      <c r="F351" s="78" t="s">
        <v>17710</v>
      </c>
      <c r="G351" s="78" t="s">
        <v>17711</v>
      </c>
      <c r="H351" s="78" t="s">
        <v>17725</v>
      </c>
      <c r="I351" s="78" t="s">
        <v>18359</v>
      </c>
      <c r="J351" s="78" t="s">
        <v>16498</v>
      </c>
      <c r="K351" s="78" t="n">
        <v>21002508</v>
      </c>
      <c r="L351" s="78" t="s">
        <v>12989</v>
      </c>
      <c r="M351" s="78" t="s">
        <v>17254</v>
      </c>
      <c r="N351" s="78" t="s">
        <v>17734</v>
      </c>
      <c r="Q351" s="78" t="n">
        <v>0</v>
      </c>
      <c r="U351" s="78" t="s">
        <v>12989</v>
      </c>
      <c r="V351" s="78" t="s">
        <v>18493</v>
      </c>
      <c r="W351" s="78" t="s">
        <v>4084</v>
      </c>
      <c r="X351" s="78" t="s">
        <v>18299</v>
      </c>
      <c r="Y351" s="78" t="s">
        <v>18300</v>
      </c>
      <c r="Z351" s="78" t="s">
        <v>17794</v>
      </c>
      <c r="AA351" s="78" t="s">
        <v>17795</v>
      </c>
      <c r="AE351" s="78" t="s">
        <v>12992</v>
      </c>
      <c r="AG351" s="78" t="s">
        <v>17811</v>
      </c>
      <c r="AL351" s="78" t="s">
        <v>17718</v>
      </c>
      <c r="AM351" s="78" t="s">
        <v>17718</v>
      </c>
      <c r="AP351" s="78" t="s">
        <v>17772</v>
      </c>
      <c r="AQ351" s="78" t="n">
        <v>-39459</v>
      </c>
      <c r="AR351" s="78" t="n">
        <v>1</v>
      </c>
      <c r="AS351" s="78" t="n">
        <v>146.54</v>
      </c>
      <c r="AT351" s="78" t="n">
        <v>1</v>
      </c>
      <c r="AV351" s="78" t="n">
        <v>8.08</v>
      </c>
      <c r="AY351" s="78" t="n">
        <v>-5753027.98</v>
      </c>
      <c r="AZ351" s="78" t="n">
        <v>0</v>
      </c>
      <c r="BA351" s="78" t="n">
        <v>-29293.88</v>
      </c>
      <c r="BB351" s="78" t="n">
        <v>0</v>
      </c>
      <c r="BC351" s="78" t="n">
        <v>-5782321.86</v>
      </c>
      <c r="BD351" s="78" t="n">
        <v>0</v>
      </c>
      <c r="BE351" s="78" t="s">
        <v>17798</v>
      </c>
      <c r="BJ351" s="78" t="s">
        <v>17721</v>
      </c>
      <c r="BK351" s="78" t="s">
        <v>17722</v>
      </c>
      <c r="BL351" s="78" t="n">
        <v>742718109</v>
      </c>
      <c r="BM351" s="78" t="s">
        <v>12990</v>
      </c>
      <c r="BN351" s="78" t="s">
        <v>17255</v>
      </c>
      <c r="BO351" s="78" t="s">
        <v>16502</v>
      </c>
    </row>
    <row r="352" customFormat="false" ht="15" hidden="true" customHeight="false" outlineLevel="0" collapsed="false">
      <c r="A352" s="82" t="n">
        <v>45291</v>
      </c>
      <c r="B352" s="78" t="s">
        <v>16497</v>
      </c>
      <c r="C352" s="78" t="s">
        <v>17734</v>
      </c>
      <c r="D352" s="78" t="s">
        <v>17788</v>
      </c>
      <c r="E352" s="78" t="s">
        <v>1305</v>
      </c>
      <c r="F352" s="78" t="s">
        <v>17710</v>
      </c>
      <c r="G352" s="78" t="s">
        <v>17711</v>
      </c>
      <c r="H352" s="78" t="s">
        <v>17725</v>
      </c>
      <c r="I352" s="78" t="s">
        <v>18359</v>
      </c>
      <c r="J352" s="78" t="s">
        <v>16498</v>
      </c>
      <c r="K352" s="78" t="n">
        <v>21002127</v>
      </c>
      <c r="L352" s="78" t="s">
        <v>4447</v>
      </c>
      <c r="M352" s="78" t="s">
        <v>354</v>
      </c>
      <c r="N352" s="78" t="s">
        <v>17734</v>
      </c>
      <c r="Q352" s="78" t="n">
        <v>0</v>
      </c>
      <c r="U352" s="78" t="s">
        <v>4447</v>
      </c>
      <c r="V352" s="78" t="s">
        <v>18494</v>
      </c>
      <c r="W352" s="78" t="s">
        <v>4084</v>
      </c>
      <c r="X352" s="78" t="s">
        <v>17831</v>
      </c>
      <c r="Y352" s="78" t="s">
        <v>18495</v>
      </c>
      <c r="Z352" s="78" t="s">
        <v>17809</v>
      </c>
      <c r="AA352" s="78" t="s">
        <v>17809</v>
      </c>
      <c r="AE352" s="78" t="s">
        <v>4451</v>
      </c>
      <c r="AG352" s="78" t="s">
        <v>17797</v>
      </c>
      <c r="AL352" s="78" t="s">
        <v>17718</v>
      </c>
      <c r="AM352" s="78" t="s">
        <v>17718</v>
      </c>
      <c r="AP352" s="78" t="s">
        <v>17772</v>
      </c>
      <c r="AQ352" s="78" t="n">
        <v>-3546</v>
      </c>
      <c r="AR352" s="78" t="n">
        <v>1</v>
      </c>
      <c r="AS352" s="78" t="n">
        <v>596.6</v>
      </c>
      <c r="AT352" s="78" t="n">
        <v>1</v>
      </c>
      <c r="AV352" s="78" t="n">
        <v>8.08</v>
      </c>
      <c r="AY352" s="78" t="n">
        <v>-2070627.16</v>
      </c>
      <c r="AZ352" s="78" t="n">
        <v>0</v>
      </c>
      <c r="BA352" s="78" t="n">
        <v>-44916.44</v>
      </c>
      <c r="BB352" s="78" t="n">
        <v>0</v>
      </c>
      <c r="BC352" s="78" t="n">
        <v>-2115543.6</v>
      </c>
      <c r="BD352" s="78" t="n">
        <v>0</v>
      </c>
      <c r="BE352" s="78" t="s">
        <v>17798</v>
      </c>
      <c r="BJ352" s="78" t="s">
        <v>17721</v>
      </c>
      <c r="BK352" s="78" t="s">
        <v>17722</v>
      </c>
      <c r="BL352" s="78" t="s">
        <v>8</v>
      </c>
      <c r="BM352" s="78" t="s">
        <v>4448</v>
      </c>
      <c r="BN352" s="78" t="s">
        <v>16534</v>
      </c>
      <c r="BO352" s="78" t="s">
        <v>16502</v>
      </c>
    </row>
    <row r="353" customFormat="false" ht="15" hidden="true" customHeight="false" outlineLevel="0" collapsed="false">
      <c r="A353" s="82" t="n">
        <v>45291</v>
      </c>
      <c r="B353" s="78" t="s">
        <v>16497</v>
      </c>
      <c r="C353" s="78" t="s">
        <v>17734</v>
      </c>
      <c r="D353" s="78" t="s">
        <v>17788</v>
      </c>
      <c r="E353" s="78" t="s">
        <v>1305</v>
      </c>
      <c r="F353" s="78" t="s">
        <v>17710</v>
      </c>
      <c r="G353" s="78" t="s">
        <v>17711</v>
      </c>
      <c r="H353" s="78" t="s">
        <v>17725</v>
      </c>
      <c r="I353" s="78" t="s">
        <v>18359</v>
      </c>
      <c r="J353" s="78" t="s">
        <v>16498</v>
      </c>
      <c r="K353" s="78" t="n">
        <v>21057137</v>
      </c>
      <c r="L353" s="78" t="s">
        <v>14439</v>
      </c>
      <c r="M353" s="78" t="s">
        <v>656</v>
      </c>
      <c r="N353" s="78" t="s">
        <v>17734</v>
      </c>
      <c r="Q353" s="78" t="n">
        <v>0</v>
      </c>
      <c r="U353" s="78" t="s">
        <v>14439</v>
      </c>
      <c r="V353" s="78" t="s">
        <v>18496</v>
      </c>
      <c r="W353" s="78" t="s">
        <v>4084</v>
      </c>
      <c r="X353" s="78" t="s">
        <v>17940</v>
      </c>
      <c r="Y353" s="78" t="s">
        <v>18497</v>
      </c>
      <c r="Z353" s="78" t="s">
        <v>17808</v>
      </c>
      <c r="AA353" s="78" t="s">
        <v>17809</v>
      </c>
      <c r="AE353" s="78" t="s">
        <v>14443</v>
      </c>
      <c r="AG353" s="78" t="s">
        <v>17797</v>
      </c>
      <c r="AL353" s="78" t="s">
        <v>17718</v>
      </c>
      <c r="AM353" s="78" t="s">
        <v>17718</v>
      </c>
      <c r="AP353" s="78" t="s">
        <v>17772</v>
      </c>
      <c r="AQ353" s="78" t="n">
        <v>-252</v>
      </c>
      <c r="AR353" s="78" t="n">
        <v>1</v>
      </c>
      <c r="AS353" s="78" t="n">
        <v>160.33</v>
      </c>
      <c r="AT353" s="78" t="n">
        <v>1</v>
      </c>
      <c r="AV353" s="78" t="n">
        <v>8.08</v>
      </c>
      <c r="AY353" s="78" t="n">
        <v>-39288.06</v>
      </c>
      <c r="AZ353" s="78" t="n">
        <v>0</v>
      </c>
      <c r="BA353" s="78" t="n">
        <v>-1115.1</v>
      </c>
      <c r="BB353" s="78" t="n">
        <v>0</v>
      </c>
      <c r="BC353" s="78" t="n">
        <v>-40403.16</v>
      </c>
      <c r="BD353" s="78" t="n">
        <v>0</v>
      </c>
      <c r="BE353" s="78" t="s">
        <v>17798</v>
      </c>
      <c r="BJ353" s="78" t="s">
        <v>17721</v>
      </c>
      <c r="BK353" s="78" t="s">
        <v>17722</v>
      </c>
      <c r="BL353" s="78" t="n">
        <v>872590104</v>
      </c>
      <c r="BM353" s="78" t="s">
        <v>14440</v>
      </c>
      <c r="BN353" s="78" t="s">
        <v>17527</v>
      </c>
      <c r="BO353" s="78" t="s">
        <v>16502</v>
      </c>
    </row>
    <row r="354" customFormat="false" ht="15" hidden="true" customHeight="false" outlineLevel="0" collapsed="false">
      <c r="A354" s="82" t="n">
        <v>45291</v>
      </c>
      <c r="B354" s="78" t="s">
        <v>16497</v>
      </c>
      <c r="C354" s="78" t="s">
        <v>17734</v>
      </c>
      <c r="D354" s="78" t="s">
        <v>17788</v>
      </c>
      <c r="E354" s="78" t="s">
        <v>1305</v>
      </c>
      <c r="F354" s="78" t="s">
        <v>17710</v>
      </c>
      <c r="G354" s="78" t="s">
        <v>17711</v>
      </c>
      <c r="H354" s="78" t="s">
        <v>17725</v>
      </c>
      <c r="I354" s="78" t="s">
        <v>18359</v>
      </c>
      <c r="J354" s="78" t="s">
        <v>16498</v>
      </c>
      <c r="K354" s="78" t="n">
        <v>21002163</v>
      </c>
      <c r="L354" s="78" t="s">
        <v>5339</v>
      </c>
      <c r="M354" s="78" t="s">
        <v>387</v>
      </c>
      <c r="N354" s="78" t="s">
        <v>17734</v>
      </c>
      <c r="Q354" s="78" t="n">
        <v>0</v>
      </c>
      <c r="U354" s="78" t="s">
        <v>5339</v>
      </c>
      <c r="V354" s="78" t="s">
        <v>18498</v>
      </c>
      <c r="W354" s="78" t="s">
        <v>4084</v>
      </c>
      <c r="X354" s="78" t="s">
        <v>17999</v>
      </c>
      <c r="Y354" s="78" t="s">
        <v>17999</v>
      </c>
      <c r="Z354" s="78" t="s">
        <v>17809</v>
      </c>
      <c r="AA354" s="78" t="s">
        <v>17809</v>
      </c>
      <c r="AE354" s="78" t="s">
        <v>5343</v>
      </c>
      <c r="AG354" s="78" t="s">
        <v>17797</v>
      </c>
      <c r="AL354" s="78" t="s">
        <v>17718</v>
      </c>
      <c r="AM354" s="78" t="s">
        <v>17718</v>
      </c>
      <c r="AP354" s="78" t="s">
        <v>17772</v>
      </c>
      <c r="AQ354" s="78" t="n">
        <v>-435</v>
      </c>
      <c r="AR354" s="78" t="n">
        <v>1</v>
      </c>
      <c r="AS354" s="78" t="n">
        <v>192.53</v>
      </c>
      <c r="AT354" s="78" t="n">
        <v>1</v>
      </c>
      <c r="AV354" s="78" t="n">
        <v>8.08</v>
      </c>
      <c r="AY354" s="78" t="n">
        <v>-83817.35</v>
      </c>
      <c r="AZ354" s="78" t="n">
        <v>0</v>
      </c>
      <c r="BA354" s="78" t="n">
        <v>66.8</v>
      </c>
      <c r="BB354" s="78" t="n">
        <v>0</v>
      </c>
      <c r="BC354" s="78" t="n">
        <v>-83750.55</v>
      </c>
      <c r="BD354" s="78" t="n">
        <v>0</v>
      </c>
      <c r="BE354" s="78" t="s">
        <v>17798</v>
      </c>
      <c r="BJ354" s="78" t="s">
        <v>17721</v>
      </c>
      <c r="BK354" s="78" t="s">
        <v>17722</v>
      </c>
      <c r="BL354" s="78" t="n">
        <v>37833100</v>
      </c>
      <c r="BM354" s="78" t="s">
        <v>5340</v>
      </c>
      <c r="BN354" s="78" t="s">
        <v>16508</v>
      </c>
      <c r="BO354" s="78" t="s">
        <v>16502</v>
      </c>
    </row>
    <row r="355" customFormat="false" ht="15" hidden="true" customHeight="false" outlineLevel="0" collapsed="false">
      <c r="A355" s="82" t="n">
        <v>45291</v>
      </c>
      <c r="B355" s="78" t="s">
        <v>16497</v>
      </c>
      <c r="C355" s="78" t="s">
        <v>17734</v>
      </c>
      <c r="D355" s="78" t="s">
        <v>17788</v>
      </c>
      <c r="E355" s="78" t="s">
        <v>1305</v>
      </c>
      <c r="F355" s="78" t="s">
        <v>17710</v>
      </c>
      <c r="G355" s="78" t="s">
        <v>17711</v>
      </c>
      <c r="H355" s="78" t="s">
        <v>17725</v>
      </c>
      <c r="I355" s="78" t="s">
        <v>18359</v>
      </c>
      <c r="J355" s="78" t="s">
        <v>16498</v>
      </c>
      <c r="K355" s="78" t="n">
        <v>21059361</v>
      </c>
      <c r="L355" s="78" t="s">
        <v>4400</v>
      </c>
      <c r="M355" s="78" t="s">
        <v>16532</v>
      </c>
      <c r="N355" s="78" t="s">
        <v>17734</v>
      </c>
      <c r="Q355" s="78" t="n">
        <v>0</v>
      </c>
      <c r="U355" s="78" t="s">
        <v>18499</v>
      </c>
      <c r="V355" s="78" t="s">
        <v>18500</v>
      </c>
      <c r="W355" s="78" t="s">
        <v>4404</v>
      </c>
      <c r="X355" s="78" t="s">
        <v>17999</v>
      </c>
      <c r="Y355" s="78" t="s">
        <v>18501</v>
      </c>
      <c r="Z355" s="78" t="s">
        <v>17809</v>
      </c>
      <c r="AA355" s="78" t="s">
        <v>17809</v>
      </c>
      <c r="AB355" s="78" t="s">
        <v>17810</v>
      </c>
      <c r="AE355" s="78" t="s">
        <v>4403</v>
      </c>
      <c r="AG355" s="78" t="s">
        <v>17811</v>
      </c>
      <c r="AL355" s="78" t="s">
        <v>17718</v>
      </c>
      <c r="AM355" s="78" t="s">
        <v>17718</v>
      </c>
      <c r="AP355" s="78" t="s">
        <v>17772</v>
      </c>
      <c r="AQ355" s="78" t="n">
        <v>-1216</v>
      </c>
      <c r="AR355" s="78" t="n">
        <v>1</v>
      </c>
      <c r="AS355" s="78" t="n">
        <v>350.91</v>
      </c>
      <c r="AT355" s="78" t="n">
        <v>1</v>
      </c>
      <c r="AV355" s="78" t="n">
        <v>8.08</v>
      </c>
      <c r="AY355" s="78" t="n">
        <v>-427489.87</v>
      </c>
      <c r="AZ355" s="78" t="n">
        <v>0</v>
      </c>
      <c r="BA355" s="78" t="n">
        <v>783.31</v>
      </c>
      <c r="BB355" s="78" t="n">
        <v>0</v>
      </c>
      <c r="BC355" s="78" t="n">
        <v>-426706.56</v>
      </c>
      <c r="BD355" s="78" t="n">
        <v>0</v>
      </c>
      <c r="BE355" s="78" t="s">
        <v>17798</v>
      </c>
      <c r="BJ355" s="78" t="s">
        <v>17721</v>
      </c>
      <c r="BK355" s="78" t="s">
        <v>17722</v>
      </c>
      <c r="BL355" s="78" t="s">
        <v>6</v>
      </c>
      <c r="BM355" s="78" t="s">
        <v>4401</v>
      </c>
      <c r="BN355" s="78" t="s">
        <v>16533</v>
      </c>
      <c r="BO355" s="78" t="s">
        <v>16502</v>
      </c>
    </row>
    <row r="356" customFormat="false" ht="15" hidden="true" customHeight="false" outlineLevel="0" collapsed="false">
      <c r="A356" s="82" t="n">
        <v>45291</v>
      </c>
      <c r="B356" s="78" t="s">
        <v>16497</v>
      </c>
      <c r="C356" s="78" t="s">
        <v>17734</v>
      </c>
      <c r="D356" s="78" t="s">
        <v>17788</v>
      </c>
      <c r="E356" s="78" t="s">
        <v>1305</v>
      </c>
      <c r="F356" s="78" t="s">
        <v>17710</v>
      </c>
      <c r="G356" s="78" t="s">
        <v>17711</v>
      </c>
      <c r="H356" s="78" t="s">
        <v>17725</v>
      </c>
      <c r="I356" s="78" t="s">
        <v>18359</v>
      </c>
      <c r="J356" s="78" t="s">
        <v>16498</v>
      </c>
      <c r="K356" s="78" t="n">
        <v>21002439</v>
      </c>
      <c r="L356" s="78" t="s">
        <v>11325</v>
      </c>
      <c r="M356" s="78" t="s">
        <v>17143</v>
      </c>
      <c r="N356" s="78" t="s">
        <v>17734</v>
      </c>
      <c r="Q356" s="78" t="n">
        <v>0</v>
      </c>
      <c r="U356" s="78" t="s">
        <v>11325</v>
      </c>
      <c r="V356" s="78" t="s">
        <v>18502</v>
      </c>
      <c r="W356" s="78" t="s">
        <v>4084</v>
      </c>
      <c r="X356" s="78" t="s">
        <v>17910</v>
      </c>
      <c r="Y356" s="78" t="s">
        <v>17911</v>
      </c>
      <c r="Z356" s="78" t="s">
        <v>17794</v>
      </c>
      <c r="AA356" s="78" t="s">
        <v>17795</v>
      </c>
      <c r="AE356" s="78" t="s">
        <v>11328</v>
      </c>
      <c r="AG356" s="78" t="s">
        <v>17811</v>
      </c>
      <c r="AL356" s="78" t="s">
        <v>17718</v>
      </c>
      <c r="AM356" s="78" t="s">
        <v>17718</v>
      </c>
      <c r="AP356" s="78" t="s">
        <v>17772</v>
      </c>
      <c r="AQ356" s="78" t="n">
        <v>-186</v>
      </c>
      <c r="AR356" s="78" t="n">
        <v>1</v>
      </c>
      <c r="AS356" s="78" t="n">
        <v>109.02</v>
      </c>
      <c r="AT356" s="78" t="n">
        <v>1</v>
      </c>
      <c r="AV356" s="78" t="n">
        <v>8.08</v>
      </c>
      <c r="AY356" s="78" t="n">
        <v>-20123.33</v>
      </c>
      <c r="AZ356" s="78" t="n">
        <v>0</v>
      </c>
      <c r="BA356" s="78" t="n">
        <v>-154.39</v>
      </c>
      <c r="BB356" s="78" t="n">
        <v>0</v>
      </c>
      <c r="BC356" s="78" t="n">
        <v>-20277.72</v>
      </c>
      <c r="BD356" s="78" t="n">
        <v>0</v>
      </c>
      <c r="BE356" s="78" t="s">
        <v>17798</v>
      </c>
      <c r="BJ356" s="78" t="s">
        <v>17721</v>
      </c>
      <c r="BK356" s="78" t="s">
        <v>17722</v>
      </c>
      <c r="BL356" s="78" t="s">
        <v>214</v>
      </c>
      <c r="BM356" s="78" t="s">
        <v>11326</v>
      </c>
      <c r="BN356" s="78" t="s">
        <v>17144</v>
      </c>
      <c r="BO356" s="78" t="s">
        <v>16502</v>
      </c>
    </row>
    <row r="357" customFormat="false" ht="15" hidden="true" customHeight="false" outlineLevel="0" collapsed="false">
      <c r="A357" s="82" t="n">
        <v>45291</v>
      </c>
      <c r="B357" s="78" t="s">
        <v>16497</v>
      </c>
      <c r="C357" s="78" t="s">
        <v>17734</v>
      </c>
      <c r="D357" s="78" t="s">
        <v>17788</v>
      </c>
      <c r="E357" s="78" t="s">
        <v>1305</v>
      </c>
      <c r="F357" s="78" t="s">
        <v>17710</v>
      </c>
      <c r="G357" s="78" t="s">
        <v>17711</v>
      </c>
      <c r="H357" s="78" t="s">
        <v>17725</v>
      </c>
      <c r="I357" s="78" t="s">
        <v>18359</v>
      </c>
      <c r="J357" s="78" t="s">
        <v>16498</v>
      </c>
      <c r="K357" s="78" t="n">
        <v>21002391</v>
      </c>
      <c r="L357" s="78" t="s">
        <v>10377</v>
      </c>
      <c r="M357" s="78" t="s">
        <v>529</v>
      </c>
      <c r="N357" s="78" t="s">
        <v>17734</v>
      </c>
      <c r="Q357" s="78" t="n">
        <v>0</v>
      </c>
      <c r="U357" s="78" t="s">
        <v>10377</v>
      </c>
      <c r="V357" s="78" t="s">
        <v>18503</v>
      </c>
      <c r="W357" s="78" t="s">
        <v>4084</v>
      </c>
      <c r="X357" s="78" t="s">
        <v>18264</v>
      </c>
      <c r="Y357" s="78" t="s">
        <v>18504</v>
      </c>
      <c r="Z357" s="78" t="s">
        <v>17802</v>
      </c>
      <c r="AA357" s="78" t="s">
        <v>17802</v>
      </c>
      <c r="AB357" s="78" t="s">
        <v>17924</v>
      </c>
      <c r="AE357" s="78" t="s">
        <v>10380</v>
      </c>
      <c r="AG357" s="78" t="s">
        <v>17811</v>
      </c>
      <c r="AL357" s="78" t="s">
        <v>17718</v>
      </c>
      <c r="AM357" s="78" t="s">
        <v>17718</v>
      </c>
      <c r="AP357" s="78" t="s">
        <v>17772</v>
      </c>
      <c r="AQ357" s="78" t="n">
        <v>-3492</v>
      </c>
      <c r="AR357" s="78" t="n">
        <v>1</v>
      </c>
      <c r="AS357" s="78" t="n">
        <v>170.1</v>
      </c>
      <c r="AT357" s="78" t="n">
        <v>1</v>
      </c>
      <c r="AV357" s="78" t="n">
        <v>8.08</v>
      </c>
      <c r="AY357" s="78" t="n">
        <v>-590482.1</v>
      </c>
      <c r="AZ357" s="78" t="n">
        <v>0</v>
      </c>
      <c r="BA357" s="78" t="n">
        <v>-3507.1</v>
      </c>
      <c r="BB357" s="78" t="n">
        <v>0</v>
      </c>
      <c r="BC357" s="78" t="n">
        <v>-593989.2</v>
      </c>
      <c r="BD357" s="78" t="n">
        <v>0</v>
      </c>
      <c r="BE357" s="78" t="s">
        <v>17925</v>
      </c>
      <c r="BJ357" s="78" t="s">
        <v>17721</v>
      </c>
      <c r="BK357" s="78" t="s">
        <v>17722</v>
      </c>
      <c r="BL357" s="78" t="s">
        <v>187</v>
      </c>
      <c r="BM357" s="78" t="s">
        <v>10378</v>
      </c>
      <c r="BN357" s="78" t="s">
        <v>17040</v>
      </c>
      <c r="BO357" s="78" t="s">
        <v>16502</v>
      </c>
    </row>
    <row r="358" customFormat="false" ht="15" hidden="true" customHeight="false" outlineLevel="0" collapsed="false">
      <c r="A358" s="82" t="n">
        <v>45291</v>
      </c>
      <c r="B358" s="78" t="s">
        <v>16497</v>
      </c>
      <c r="C358" s="78" t="s">
        <v>17734</v>
      </c>
      <c r="D358" s="78" t="s">
        <v>17788</v>
      </c>
      <c r="E358" s="78" t="s">
        <v>1305</v>
      </c>
      <c r="F358" s="78" t="s">
        <v>17710</v>
      </c>
      <c r="G358" s="78" t="s">
        <v>17711</v>
      </c>
      <c r="H358" s="78" t="s">
        <v>17725</v>
      </c>
      <c r="I358" s="78" t="s">
        <v>18359</v>
      </c>
      <c r="J358" s="78" t="s">
        <v>16498</v>
      </c>
      <c r="K358" s="78" t="n">
        <v>21002182</v>
      </c>
      <c r="L358" s="78" t="s">
        <v>5791</v>
      </c>
      <c r="M358" s="78" t="s">
        <v>16626</v>
      </c>
      <c r="N358" s="78" t="s">
        <v>17734</v>
      </c>
      <c r="Q358" s="78" t="n">
        <v>0</v>
      </c>
      <c r="U358" s="78" t="s">
        <v>5791</v>
      </c>
      <c r="V358" s="78" t="s">
        <v>18505</v>
      </c>
      <c r="W358" s="78" t="s">
        <v>4084</v>
      </c>
      <c r="X358" s="78" t="s">
        <v>18264</v>
      </c>
      <c r="Y358" s="78" t="s">
        <v>18504</v>
      </c>
      <c r="Z358" s="78" t="s">
        <v>17802</v>
      </c>
      <c r="AA358" s="78" t="s">
        <v>17802</v>
      </c>
      <c r="AB358" s="78" t="s">
        <v>17924</v>
      </c>
      <c r="AE358" s="78" t="s">
        <v>5794</v>
      </c>
      <c r="AG358" s="78" t="s">
        <v>17811</v>
      </c>
      <c r="AL358" s="78" t="s">
        <v>17718</v>
      </c>
      <c r="AM358" s="78" t="s">
        <v>17718</v>
      </c>
      <c r="AP358" s="78" t="s">
        <v>17772</v>
      </c>
      <c r="AQ358" s="78" t="n">
        <v>-10658</v>
      </c>
      <c r="AR358" s="78" t="n">
        <v>1</v>
      </c>
      <c r="AS358" s="78" t="n">
        <v>33.67</v>
      </c>
      <c r="AT358" s="78" t="n">
        <v>1</v>
      </c>
      <c r="AV358" s="78" t="n">
        <v>8.08</v>
      </c>
      <c r="AY358" s="78" t="n">
        <v>-359728.17</v>
      </c>
      <c r="AZ358" s="78" t="n">
        <v>0</v>
      </c>
      <c r="BA358" s="78" t="n">
        <v>873.31</v>
      </c>
      <c r="BB358" s="78" t="n">
        <v>0</v>
      </c>
      <c r="BC358" s="78" t="n">
        <v>-358854.86</v>
      </c>
      <c r="BD358" s="78" t="n">
        <v>0</v>
      </c>
      <c r="BE358" s="78" t="s">
        <v>17925</v>
      </c>
      <c r="BJ358" s="78" t="s">
        <v>17721</v>
      </c>
      <c r="BK358" s="78" t="s">
        <v>17722</v>
      </c>
      <c r="BL358" s="78" t="n">
        <v>60505104</v>
      </c>
      <c r="BM358" s="78" t="s">
        <v>5792</v>
      </c>
      <c r="BN358" s="78" t="s">
        <v>16627</v>
      </c>
      <c r="BO358" s="78" t="s">
        <v>16502</v>
      </c>
    </row>
    <row r="359" customFormat="false" ht="15" hidden="true" customHeight="false" outlineLevel="0" collapsed="false">
      <c r="A359" s="82" t="n">
        <v>45291</v>
      </c>
      <c r="B359" s="78" t="s">
        <v>16497</v>
      </c>
      <c r="C359" s="78" t="s">
        <v>17734</v>
      </c>
      <c r="D359" s="78" t="s">
        <v>17788</v>
      </c>
      <c r="E359" s="78" t="s">
        <v>1305</v>
      </c>
      <c r="F359" s="78" t="s">
        <v>17710</v>
      </c>
      <c r="G359" s="78" t="s">
        <v>17711</v>
      </c>
      <c r="H359" s="78" t="s">
        <v>17725</v>
      </c>
      <c r="I359" s="78" t="s">
        <v>18359</v>
      </c>
      <c r="J359" s="78" t="s">
        <v>16498</v>
      </c>
      <c r="K359" s="78" t="n">
        <v>21002263</v>
      </c>
      <c r="L359" s="78" t="s">
        <v>7467</v>
      </c>
      <c r="M359" s="78" t="s">
        <v>16721</v>
      </c>
      <c r="N359" s="78" t="s">
        <v>17734</v>
      </c>
      <c r="Q359" s="78" t="n">
        <v>0</v>
      </c>
      <c r="U359" s="78" t="s">
        <v>7467</v>
      </c>
      <c r="V359" s="78" t="s">
        <v>18506</v>
      </c>
      <c r="W359" s="78" t="s">
        <v>4084</v>
      </c>
      <c r="X359" s="78" t="s">
        <v>17979</v>
      </c>
      <c r="Y359" s="78" t="s">
        <v>18486</v>
      </c>
      <c r="Z359" s="78" t="s">
        <v>17816</v>
      </c>
      <c r="AA359" s="78" t="s">
        <v>17795</v>
      </c>
      <c r="AE359" s="78" t="s">
        <v>7471</v>
      </c>
      <c r="AG359" s="78" t="s">
        <v>17797</v>
      </c>
      <c r="AL359" s="78" t="s">
        <v>17718</v>
      </c>
      <c r="AM359" s="78" t="s">
        <v>17718</v>
      </c>
      <c r="AP359" s="78" t="s">
        <v>17772</v>
      </c>
      <c r="AQ359" s="78" t="n">
        <v>-1093</v>
      </c>
      <c r="AR359" s="78" t="n">
        <v>1</v>
      </c>
      <c r="AS359" s="78" t="n">
        <v>660.08</v>
      </c>
      <c r="AT359" s="78" t="n">
        <v>1</v>
      </c>
      <c r="AV359" s="78" t="n">
        <v>8.08</v>
      </c>
      <c r="AY359" s="78" t="n">
        <v>-668702.13</v>
      </c>
      <c r="AZ359" s="78" t="n">
        <v>0</v>
      </c>
      <c r="BA359" s="78" t="n">
        <v>-52765.31</v>
      </c>
      <c r="BB359" s="78" t="n">
        <v>-15795</v>
      </c>
      <c r="BC359" s="78" t="n">
        <v>-721467.44</v>
      </c>
      <c r="BD359" s="78" t="n">
        <v>0</v>
      </c>
      <c r="BE359" s="78" t="s">
        <v>17798</v>
      </c>
      <c r="BJ359" s="78" t="s">
        <v>17721</v>
      </c>
      <c r="BK359" s="78" t="s">
        <v>17722</v>
      </c>
      <c r="BL359" s="78" t="s">
        <v>102</v>
      </c>
      <c r="BM359" s="78" t="s">
        <v>7468</v>
      </c>
      <c r="BN359" s="78" t="s">
        <v>16722</v>
      </c>
      <c r="BO359" s="78" t="s">
        <v>16502</v>
      </c>
    </row>
    <row r="360" customFormat="false" ht="15" hidden="true" customHeight="false" outlineLevel="0" collapsed="false">
      <c r="A360" s="82" t="n">
        <v>45291</v>
      </c>
      <c r="B360" s="78" t="s">
        <v>16497</v>
      </c>
      <c r="C360" s="78" t="s">
        <v>17734</v>
      </c>
      <c r="D360" s="78" t="s">
        <v>17788</v>
      </c>
      <c r="E360" s="78" t="s">
        <v>1305</v>
      </c>
      <c r="F360" s="78" t="s">
        <v>17710</v>
      </c>
      <c r="G360" s="78" t="s">
        <v>17711</v>
      </c>
      <c r="H360" s="78" t="s">
        <v>17725</v>
      </c>
      <c r="I360" s="78" t="s">
        <v>18359</v>
      </c>
      <c r="J360" s="78" t="s">
        <v>16498</v>
      </c>
      <c r="K360" s="78" t="n">
        <v>21002579</v>
      </c>
      <c r="L360" s="78" t="s">
        <v>14727</v>
      </c>
      <c r="M360" s="78" t="s">
        <v>17553</v>
      </c>
      <c r="N360" s="78" t="s">
        <v>17734</v>
      </c>
      <c r="Q360" s="78" t="n">
        <v>0</v>
      </c>
      <c r="U360" s="78" t="s">
        <v>14727</v>
      </c>
      <c r="V360" s="78" t="s">
        <v>18507</v>
      </c>
      <c r="W360" s="78" t="s">
        <v>4084</v>
      </c>
      <c r="X360" s="78" t="s">
        <v>18047</v>
      </c>
      <c r="Y360" s="78" t="s">
        <v>18048</v>
      </c>
      <c r="Z360" s="78" t="s">
        <v>17809</v>
      </c>
      <c r="AA360" s="78" t="s">
        <v>17809</v>
      </c>
      <c r="AE360" s="78" t="s">
        <v>14731</v>
      </c>
      <c r="AG360" s="78" t="s">
        <v>17797</v>
      </c>
      <c r="AL360" s="78" t="s">
        <v>17718</v>
      </c>
      <c r="AM360" s="78" t="s">
        <v>17718</v>
      </c>
      <c r="AP360" s="78" t="s">
        <v>17772</v>
      </c>
      <c r="AQ360" s="78" t="n">
        <v>-364</v>
      </c>
      <c r="AR360" s="78" t="n">
        <v>1</v>
      </c>
      <c r="AS360" s="78" t="n">
        <v>170.46</v>
      </c>
      <c r="AT360" s="78" t="n">
        <v>1</v>
      </c>
      <c r="AV360" s="78" t="n">
        <v>8.08</v>
      </c>
      <c r="AY360" s="78" t="n">
        <v>-62259.89</v>
      </c>
      <c r="AZ360" s="78" t="n">
        <v>0</v>
      </c>
      <c r="BA360" s="78" t="n">
        <v>212.45</v>
      </c>
      <c r="BB360" s="78" t="n">
        <v>0</v>
      </c>
      <c r="BC360" s="78" t="n">
        <v>-62047.44</v>
      </c>
      <c r="BD360" s="78" t="n">
        <v>0</v>
      </c>
      <c r="BE360" s="78" t="s">
        <v>17798</v>
      </c>
      <c r="BJ360" s="78" t="s">
        <v>17721</v>
      </c>
      <c r="BK360" s="78" t="s">
        <v>17722</v>
      </c>
      <c r="BL360" s="78" t="n">
        <v>882508104</v>
      </c>
      <c r="BM360" s="78" t="s">
        <v>14728</v>
      </c>
      <c r="BN360" s="78" t="s">
        <v>17554</v>
      </c>
      <c r="BO360" s="78" t="s">
        <v>16502</v>
      </c>
    </row>
    <row r="361" customFormat="false" ht="15" hidden="true" customHeight="false" outlineLevel="0" collapsed="false">
      <c r="A361" s="82" t="n">
        <v>45291</v>
      </c>
      <c r="B361" s="78" t="s">
        <v>16497</v>
      </c>
      <c r="C361" s="78" t="s">
        <v>17734</v>
      </c>
      <c r="D361" s="78" t="s">
        <v>17788</v>
      </c>
      <c r="E361" s="78" t="s">
        <v>1305</v>
      </c>
      <c r="F361" s="78" t="s">
        <v>17710</v>
      </c>
      <c r="G361" s="78" t="s">
        <v>17711</v>
      </c>
      <c r="H361" s="78" t="s">
        <v>17725</v>
      </c>
      <c r="I361" s="78" t="s">
        <v>18359</v>
      </c>
      <c r="J361" s="78" t="s">
        <v>16498</v>
      </c>
      <c r="K361" s="78" t="n">
        <v>21002496</v>
      </c>
      <c r="L361" s="78" t="s">
        <v>12859</v>
      </c>
      <c r="M361" s="78" t="s">
        <v>598</v>
      </c>
      <c r="N361" s="78" t="s">
        <v>17734</v>
      </c>
      <c r="Q361" s="78" t="n">
        <v>0</v>
      </c>
      <c r="U361" s="78" t="s">
        <v>12859</v>
      </c>
      <c r="V361" s="78" t="s">
        <v>18508</v>
      </c>
      <c r="W361" s="78" t="s">
        <v>4084</v>
      </c>
      <c r="X361" s="78" t="s">
        <v>17910</v>
      </c>
      <c r="Y361" s="78" t="s">
        <v>17911</v>
      </c>
      <c r="Z361" s="78" t="s">
        <v>17794</v>
      </c>
      <c r="AA361" s="78" t="s">
        <v>17795</v>
      </c>
      <c r="AE361" s="78" t="s">
        <v>12862</v>
      </c>
      <c r="AG361" s="78" t="s">
        <v>17811</v>
      </c>
      <c r="AL361" s="78" t="s">
        <v>17718</v>
      </c>
      <c r="AM361" s="78" t="s">
        <v>17718</v>
      </c>
      <c r="AP361" s="78" t="s">
        <v>17772</v>
      </c>
      <c r="AQ361" s="78" t="n">
        <v>-333545</v>
      </c>
      <c r="AR361" s="78" t="n">
        <v>1</v>
      </c>
      <c r="AS361" s="78" t="n">
        <v>28.79</v>
      </c>
      <c r="AT361" s="78" t="n">
        <v>1</v>
      </c>
      <c r="AV361" s="78" t="n">
        <v>8.08</v>
      </c>
      <c r="AY361" s="78" t="n">
        <v>-9039364.79</v>
      </c>
      <c r="AZ361" s="78" t="n">
        <v>0</v>
      </c>
      <c r="BA361" s="78" t="n">
        <v>-563395.76</v>
      </c>
      <c r="BB361" s="78" t="n">
        <v>0</v>
      </c>
      <c r="BC361" s="78" t="n">
        <v>-9602760.55</v>
      </c>
      <c r="BD361" s="78" t="n">
        <v>0</v>
      </c>
      <c r="BE361" s="78" t="s">
        <v>17798</v>
      </c>
      <c r="BJ361" s="78" t="s">
        <v>17721</v>
      </c>
      <c r="BK361" s="78" t="s">
        <v>17722</v>
      </c>
      <c r="BL361" s="78" t="n">
        <v>717081103</v>
      </c>
      <c r="BM361" s="78" t="s">
        <v>12860</v>
      </c>
      <c r="BN361" s="78" t="s">
        <v>17246</v>
      </c>
      <c r="BO361" s="78" t="s">
        <v>16502</v>
      </c>
    </row>
    <row r="362" customFormat="false" ht="15" hidden="true" customHeight="false" outlineLevel="0" collapsed="false">
      <c r="A362" s="82" t="n">
        <v>45291</v>
      </c>
      <c r="B362" s="78" t="s">
        <v>16497</v>
      </c>
      <c r="C362" s="78" t="s">
        <v>17734</v>
      </c>
      <c r="D362" s="78" t="s">
        <v>17788</v>
      </c>
      <c r="E362" s="78" t="s">
        <v>1305</v>
      </c>
      <c r="F362" s="78" t="s">
        <v>17710</v>
      </c>
      <c r="G362" s="78" t="s">
        <v>17711</v>
      </c>
      <c r="H362" s="78" t="s">
        <v>17725</v>
      </c>
      <c r="I362" s="78" t="s">
        <v>18359</v>
      </c>
      <c r="J362" s="78" t="s">
        <v>16498</v>
      </c>
      <c r="K362" s="78" t="n">
        <v>21002363</v>
      </c>
      <c r="L362" s="78" t="s">
        <v>9662</v>
      </c>
      <c r="M362" s="78" t="s">
        <v>507</v>
      </c>
      <c r="N362" s="78" t="s">
        <v>17734</v>
      </c>
      <c r="Q362" s="78" t="n">
        <v>0</v>
      </c>
      <c r="U362" s="78" t="s">
        <v>9662</v>
      </c>
      <c r="V362" s="78" t="s">
        <v>18509</v>
      </c>
      <c r="W362" s="78" t="s">
        <v>4084</v>
      </c>
      <c r="X362" s="78" t="s">
        <v>17979</v>
      </c>
      <c r="Y362" s="78" t="s">
        <v>18180</v>
      </c>
      <c r="Z362" s="78" t="s">
        <v>17816</v>
      </c>
      <c r="AA362" s="78" t="s">
        <v>17795</v>
      </c>
      <c r="AE362" s="78" t="s">
        <v>9665</v>
      </c>
      <c r="AG362" s="78" t="s">
        <v>17811</v>
      </c>
      <c r="AL362" s="78" t="s">
        <v>17718</v>
      </c>
      <c r="AM362" s="78" t="s">
        <v>17718</v>
      </c>
      <c r="AP362" s="78" t="s">
        <v>17772</v>
      </c>
      <c r="AQ362" s="78" t="n">
        <v>-17471</v>
      </c>
      <c r="AR362" s="78" t="n">
        <v>1</v>
      </c>
      <c r="AS362" s="78" t="n">
        <v>346.55</v>
      </c>
      <c r="AT362" s="78" t="n">
        <v>1</v>
      </c>
      <c r="AV362" s="78" t="n">
        <v>8.08</v>
      </c>
      <c r="AY362" s="78" t="n">
        <v>-5428670.75</v>
      </c>
      <c r="AZ362" s="78" t="n">
        <v>0</v>
      </c>
      <c r="BA362" s="78" t="n">
        <v>-625904.3</v>
      </c>
      <c r="BB362" s="78" t="n">
        <v>0</v>
      </c>
      <c r="BC362" s="78" t="n">
        <v>-6054575.05</v>
      </c>
      <c r="BD362" s="78" t="n">
        <v>0</v>
      </c>
      <c r="BE362" s="78" t="s">
        <v>17798</v>
      </c>
      <c r="BJ362" s="78" t="s">
        <v>17721</v>
      </c>
      <c r="BK362" s="78" t="s">
        <v>17722</v>
      </c>
      <c r="BL362" s="78" t="n">
        <v>437076102</v>
      </c>
      <c r="BM362" s="78" t="s">
        <v>9663</v>
      </c>
      <c r="BN362" s="78" t="s">
        <v>16981</v>
      </c>
      <c r="BO362" s="78" t="s">
        <v>16502</v>
      </c>
    </row>
    <row r="363" customFormat="false" ht="15" hidden="true" customHeight="false" outlineLevel="0" collapsed="false">
      <c r="A363" s="82" t="n">
        <v>45291</v>
      </c>
      <c r="B363" s="78" t="s">
        <v>16497</v>
      </c>
      <c r="C363" s="78" t="s">
        <v>17734</v>
      </c>
      <c r="D363" s="78" t="s">
        <v>17788</v>
      </c>
      <c r="E363" s="78" t="s">
        <v>1305</v>
      </c>
      <c r="F363" s="78" t="s">
        <v>17710</v>
      </c>
      <c r="G363" s="78" t="s">
        <v>17711</v>
      </c>
      <c r="H363" s="78" t="s">
        <v>17725</v>
      </c>
      <c r="I363" s="78" t="s">
        <v>18359</v>
      </c>
      <c r="J363" s="78" t="s">
        <v>16498</v>
      </c>
      <c r="K363" s="78" t="n">
        <v>21002431</v>
      </c>
      <c r="L363" s="78" t="s">
        <v>11205</v>
      </c>
      <c r="M363" s="78" t="s">
        <v>17086</v>
      </c>
      <c r="N363" s="78" t="s">
        <v>17734</v>
      </c>
      <c r="Q363" s="78" t="n">
        <v>0</v>
      </c>
      <c r="U363" s="78" t="s">
        <v>11205</v>
      </c>
      <c r="V363" s="78" t="s">
        <v>18510</v>
      </c>
      <c r="W363" s="78" t="s">
        <v>4084</v>
      </c>
      <c r="X363" s="78" t="s">
        <v>17979</v>
      </c>
      <c r="Y363" s="78" t="s">
        <v>17980</v>
      </c>
      <c r="Z363" s="78" t="s">
        <v>17816</v>
      </c>
      <c r="AA363" s="78" t="s">
        <v>17795</v>
      </c>
      <c r="AE363" s="78" t="s">
        <v>11208</v>
      </c>
      <c r="AG363" s="78" t="s">
        <v>17811</v>
      </c>
      <c r="AL363" s="78" t="s">
        <v>17718</v>
      </c>
      <c r="AM363" s="78" t="s">
        <v>17718</v>
      </c>
      <c r="AP363" s="78" t="s">
        <v>17772</v>
      </c>
      <c r="AQ363" s="78" t="n">
        <v>-1189</v>
      </c>
      <c r="AR363" s="78" t="n">
        <v>1</v>
      </c>
      <c r="AS363" s="78" t="n">
        <v>296.51</v>
      </c>
      <c r="AT363" s="78" t="n">
        <v>1</v>
      </c>
      <c r="AV363" s="78" t="n">
        <v>8.08</v>
      </c>
      <c r="AY363" s="78" t="n">
        <v>-351315.78</v>
      </c>
      <c r="AZ363" s="78" t="n">
        <v>0</v>
      </c>
      <c r="BA363" s="78" t="n">
        <v>-1234.61</v>
      </c>
      <c r="BB363" s="78" t="n">
        <v>0</v>
      </c>
      <c r="BC363" s="78" t="n">
        <v>-352550.39</v>
      </c>
      <c r="BD363" s="78" t="n">
        <v>0</v>
      </c>
      <c r="BE363" s="78" t="s">
        <v>17798</v>
      </c>
      <c r="BJ363" s="78" t="s">
        <v>17721</v>
      </c>
      <c r="BK363" s="78" t="s">
        <v>17722</v>
      </c>
      <c r="BL363" s="78" t="n">
        <v>580135101</v>
      </c>
      <c r="BM363" s="78" t="s">
        <v>11206</v>
      </c>
      <c r="BN363" s="78" t="s">
        <v>17087</v>
      </c>
      <c r="BO363" s="78" t="s">
        <v>16502</v>
      </c>
    </row>
    <row r="364" customFormat="false" ht="15" hidden="true" customHeight="false" outlineLevel="0" collapsed="false">
      <c r="A364" s="82" t="n">
        <v>45291</v>
      </c>
      <c r="B364" s="78" t="s">
        <v>16497</v>
      </c>
      <c r="C364" s="78" t="s">
        <v>17734</v>
      </c>
      <c r="D364" s="78" t="s">
        <v>17788</v>
      </c>
      <c r="E364" s="78" t="s">
        <v>1305</v>
      </c>
      <c r="F364" s="78" t="s">
        <v>17710</v>
      </c>
      <c r="G364" s="78" t="s">
        <v>17711</v>
      </c>
      <c r="H364" s="78" t="s">
        <v>17725</v>
      </c>
      <c r="I364" s="78" t="s">
        <v>18359</v>
      </c>
      <c r="J364" s="78" t="s">
        <v>16498</v>
      </c>
      <c r="K364" s="78" t="n">
        <v>21002622</v>
      </c>
      <c r="L364" s="78" t="s">
        <v>15911</v>
      </c>
      <c r="M364" s="78" t="s">
        <v>17617</v>
      </c>
      <c r="N364" s="78" t="s">
        <v>17734</v>
      </c>
      <c r="Q364" s="78" t="n">
        <v>0</v>
      </c>
      <c r="U364" s="78" t="s">
        <v>15911</v>
      </c>
      <c r="V364" s="78" t="s">
        <v>18511</v>
      </c>
      <c r="W364" s="78" t="s">
        <v>4084</v>
      </c>
      <c r="X364" s="78" t="s">
        <v>18264</v>
      </c>
      <c r="Y364" s="78" t="s">
        <v>18512</v>
      </c>
      <c r="Z364" s="78" t="s">
        <v>17802</v>
      </c>
      <c r="AA364" s="78" t="s">
        <v>17802</v>
      </c>
      <c r="AB364" s="78" t="s">
        <v>17924</v>
      </c>
      <c r="AE364" s="78" t="s">
        <v>15914</v>
      </c>
      <c r="AG364" s="78" t="s">
        <v>17811</v>
      </c>
      <c r="AL364" s="78" t="s">
        <v>17718</v>
      </c>
      <c r="AM364" s="78" t="s">
        <v>17718</v>
      </c>
      <c r="AP364" s="78" t="s">
        <v>17772</v>
      </c>
      <c r="AQ364" s="78" t="n">
        <v>-18684</v>
      </c>
      <c r="AR364" s="78" t="n">
        <v>1</v>
      </c>
      <c r="AS364" s="78" t="n">
        <v>49.22</v>
      </c>
      <c r="AT364" s="78" t="n">
        <v>1</v>
      </c>
      <c r="AV364" s="78" t="n">
        <v>8.08</v>
      </c>
      <c r="AY364" s="78" t="n">
        <v>-938160.41</v>
      </c>
      <c r="AZ364" s="78" t="n">
        <v>0</v>
      </c>
      <c r="BA364" s="78" t="n">
        <v>18533.93</v>
      </c>
      <c r="BB364" s="78" t="n">
        <v>0</v>
      </c>
      <c r="BC364" s="78" t="n">
        <v>-919626.48</v>
      </c>
      <c r="BD364" s="78" t="n">
        <v>0</v>
      </c>
      <c r="BE364" s="78" t="s">
        <v>17925</v>
      </c>
      <c r="BJ364" s="78" t="s">
        <v>17721</v>
      </c>
      <c r="BK364" s="78" t="s">
        <v>17722</v>
      </c>
      <c r="BL364" s="78" t="n">
        <v>949746101</v>
      </c>
      <c r="BM364" s="78" t="s">
        <v>15912</v>
      </c>
      <c r="BN364" s="78" t="s">
        <v>17618</v>
      </c>
      <c r="BO364" s="78" t="s">
        <v>16502</v>
      </c>
    </row>
    <row r="365" customFormat="false" ht="15" hidden="true" customHeight="false" outlineLevel="0" collapsed="false">
      <c r="A365" s="82" t="n">
        <v>45291</v>
      </c>
      <c r="B365" s="78" t="s">
        <v>16497</v>
      </c>
      <c r="C365" s="78" t="s">
        <v>17734</v>
      </c>
      <c r="D365" s="78" t="s">
        <v>17788</v>
      </c>
      <c r="E365" s="78" t="s">
        <v>1305</v>
      </c>
      <c r="F365" s="78" t="s">
        <v>17710</v>
      </c>
      <c r="G365" s="78" t="s">
        <v>17711</v>
      </c>
      <c r="H365" s="78" t="s">
        <v>17725</v>
      </c>
      <c r="I365" s="78" t="s">
        <v>18359</v>
      </c>
      <c r="J365" s="78" t="s">
        <v>16498</v>
      </c>
      <c r="K365" s="78" t="n">
        <v>21002597</v>
      </c>
      <c r="L365" s="78" t="s">
        <v>15384</v>
      </c>
      <c r="M365" s="78" t="s">
        <v>17571</v>
      </c>
      <c r="N365" s="78" t="s">
        <v>17734</v>
      </c>
      <c r="Q365" s="78" t="n">
        <v>0</v>
      </c>
      <c r="U365" s="78" t="s">
        <v>15384</v>
      </c>
      <c r="V365" s="78" t="s">
        <v>18513</v>
      </c>
      <c r="W365" s="78" t="s">
        <v>4084</v>
      </c>
      <c r="X365" s="78" t="s">
        <v>18130</v>
      </c>
      <c r="Y365" s="78" t="s">
        <v>18514</v>
      </c>
      <c r="Z365" s="78" t="s">
        <v>17917</v>
      </c>
      <c r="AA365" s="78" t="s">
        <v>17917</v>
      </c>
      <c r="AB365" s="78" t="s">
        <v>17932</v>
      </c>
      <c r="AE365" s="78" t="s">
        <v>15387</v>
      </c>
      <c r="AG365" s="78" t="s">
        <v>17811</v>
      </c>
      <c r="AL365" s="78" t="s">
        <v>17718</v>
      </c>
      <c r="AM365" s="78" t="s">
        <v>17718</v>
      </c>
      <c r="AP365" s="78" t="s">
        <v>17772</v>
      </c>
      <c r="AQ365" s="78" t="n">
        <v>-41</v>
      </c>
      <c r="AR365" s="78" t="n">
        <v>1</v>
      </c>
      <c r="AS365" s="78" t="n">
        <v>157.23</v>
      </c>
      <c r="AT365" s="78" t="n">
        <v>1</v>
      </c>
      <c r="AV365" s="78" t="n">
        <v>8.08</v>
      </c>
      <c r="AY365" s="78" t="n">
        <v>-6541.28</v>
      </c>
      <c r="AZ365" s="78" t="n">
        <v>0</v>
      </c>
      <c r="BA365" s="78" t="n">
        <v>94.85</v>
      </c>
      <c r="BB365" s="78" t="n">
        <v>0</v>
      </c>
      <c r="BC365" s="78" t="n">
        <v>-6446.43</v>
      </c>
      <c r="BD365" s="78" t="n">
        <v>0</v>
      </c>
      <c r="BE365" s="78" t="s">
        <v>17798</v>
      </c>
      <c r="BJ365" s="78" t="s">
        <v>17721</v>
      </c>
      <c r="BK365" s="78" t="s">
        <v>17722</v>
      </c>
      <c r="BL365" s="78" t="n">
        <v>911312106</v>
      </c>
      <c r="BM365" s="78" t="s">
        <v>15385</v>
      </c>
      <c r="BN365" s="78" t="s">
        <v>17572</v>
      </c>
      <c r="BO365" s="78" t="s">
        <v>16502</v>
      </c>
    </row>
    <row r="366" customFormat="false" ht="15" hidden="true" customHeight="false" outlineLevel="0" collapsed="false">
      <c r="A366" s="82" t="n">
        <v>45291</v>
      </c>
      <c r="B366" s="78" t="s">
        <v>16497</v>
      </c>
      <c r="C366" s="78" t="s">
        <v>17734</v>
      </c>
      <c r="D366" s="78" t="s">
        <v>17788</v>
      </c>
      <c r="E366" s="78" t="s">
        <v>1305</v>
      </c>
      <c r="F366" s="78" t="s">
        <v>17710</v>
      </c>
      <c r="G366" s="78" t="s">
        <v>17711</v>
      </c>
      <c r="H366" s="78" t="s">
        <v>17725</v>
      </c>
      <c r="I366" s="78" t="s">
        <v>18359</v>
      </c>
      <c r="J366" s="78" t="s">
        <v>16498</v>
      </c>
      <c r="K366" s="78" t="n">
        <v>26907100</v>
      </c>
      <c r="L366" s="78" t="s">
        <v>4354</v>
      </c>
      <c r="M366" s="78" t="s">
        <v>350</v>
      </c>
      <c r="N366" s="78" t="s">
        <v>17734</v>
      </c>
      <c r="Q366" s="78" t="n">
        <v>0</v>
      </c>
      <c r="U366" s="78" t="s">
        <v>18515</v>
      </c>
      <c r="V366" s="78" t="s">
        <v>18516</v>
      </c>
      <c r="W366" s="78" t="s">
        <v>4084</v>
      </c>
      <c r="X366" s="78" t="s">
        <v>17910</v>
      </c>
      <c r="Y366" s="78" t="s">
        <v>17911</v>
      </c>
      <c r="Z366" s="78" t="s">
        <v>17794</v>
      </c>
      <c r="AA366" s="78" t="s">
        <v>17795</v>
      </c>
      <c r="AE366" s="78" t="s">
        <v>4358</v>
      </c>
      <c r="AG366" s="78" t="s">
        <v>17811</v>
      </c>
      <c r="AL366" s="78" t="s">
        <v>17718</v>
      </c>
      <c r="AM366" s="78" t="s">
        <v>17718</v>
      </c>
      <c r="AP366" s="78" t="s">
        <v>17772</v>
      </c>
      <c r="AQ366" s="78" t="n">
        <v>-2</v>
      </c>
      <c r="AR366" s="78" t="n">
        <v>1</v>
      </c>
      <c r="AS366" s="78" t="n">
        <v>154.97</v>
      </c>
      <c r="AT366" s="78" t="n">
        <v>1</v>
      </c>
      <c r="AV366" s="78" t="n">
        <v>8.08</v>
      </c>
      <c r="AY366" s="78" t="n">
        <v>-309.89</v>
      </c>
      <c r="AZ366" s="78" t="n">
        <v>0</v>
      </c>
      <c r="BA366" s="78" t="n">
        <v>-0.05</v>
      </c>
      <c r="BB366" s="78" t="n">
        <v>0</v>
      </c>
      <c r="BC366" s="78" t="n">
        <v>-309.94</v>
      </c>
      <c r="BD366" s="78" t="n">
        <v>0</v>
      </c>
      <c r="BE366" s="78" t="s">
        <v>17798</v>
      </c>
      <c r="BJ366" s="78" t="s">
        <v>17721</v>
      </c>
      <c r="BK366" s="78" t="s">
        <v>17722</v>
      </c>
      <c r="BL366" s="78" t="s">
        <v>4</v>
      </c>
      <c r="BM366" s="78" t="s">
        <v>4355</v>
      </c>
      <c r="BN366" s="78" t="s">
        <v>16509</v>
      </c>
      <c r="BO366" s="78" t="s">
        <v>16502</v>
      </c>
    </row>
    <row r="367" customFormat="false" ht="15" hidden="true" customHeight="false" outlineLevel="0" collapsed="false">
      <c r="A367" s="82" t="n">
        <v>45291</v>
      </c>
      <c r="B367" s="78" t="s">
        <v>16497</v>
      </c>
      <c r="C367" s="78" t="s">
        <v>17734</v>
      </c>
      <c r="D367" s="78" t="s">
        <v>17788</v>
      </c>
      <c r="E367" s="78" t="s">
        <v>1305</v>
      </c>
      <c r="F367" s="78" t="s">
        <v>17710</v>
      </c>
      <c r="G367" s="78" t="s">
        <v>17711</v>
      </c>
      <c r="H367" s="78" t="s">
        <v>17725</v>
      </c>
      <c r="I367" s="78" t="s">
        <v>18359</v>
      </c>
      <c r="J367" s="78" t="s">
        <v>16498</v>
      </c>
      <c r="K367" s="78" t="n">
        <v>21002600</v>
      </c>
      <c r="L367" s="78" t="s">
        <v>15461</v>
      </c>
      <c r="M367" s="78" t="s">
        <v>667</v>
      </c>
      <c r="N367" s="78" t="s">
        <v>17734</v>
      </c>
      <c r="Q367" s="78" t="n">
        <v>0</v>
      </c>
      <c r="U367" s="78" t="s">
        <v>15461</v>
      </c>
      <c r="V367" s="78" t="s">
        <v>18517</v>
      </c>
      <c r="W367" s="78" t="s">
        <v>4084</v>
      </c>
      <c r="X367" s="78" t="s">
        <v>17905</v>
      </c>
      <c r="Y367" s="78" t="s">
        <v>18336</v>
      </c>
      <c r="Z367" s="78" t="s">
        <v>17794</v>
      </c>
      <c r="AA367" s="78" t="s">
        <v>17795</v>
      </c>
      <c r="AE367" s="78" t="s">
        <v>15464</v>
      </c>
      <c r="AG367" s="78" t="s">
        <v>17811</v>
      </c>
      <c r="AL367" s="78" t="s">
        <v>17718</v>
      </c>
      <c r="AM367" s="78" t="s">
        <v>17718</v>
      </c>
      <c r="AP367" s="78" t="s">
        <v>17772</v>
      </c>
      <c r="AQ367" s="78" t="n">
        <v>-24</v>
      </c>
      <c r="AR367" s="78" t="n">
        <v>1</v>
      </c>
      <c r="AS367" s="78" t="n">
        <v>526.47</v>
      </c>
      <c r="AT367" s="78" t="n">
        <v>1</v>
      </c>
      <c r="AV367" s="78" t="n">
        <v>8.08</v>
      </c>
      <c r="AY367" s="78" t="n">
        <v>-12557.75</v>
      </c>
      <c r="AZ367" s="78" t="n">
        <v>0</v>
      </c>
      <c r="BA367" s="78" t="n">
        <v>-77.53</v>
      </c>
      <c r="BB367" s="78" t="n">
        <v>0</v>
      </c>
      <c r="BC367" s="78" t="n">
        <v>-12635.28</v>
      </c>
      <c r="BD367" s="78" t="n">
        <v>0</v>
      </c>
      <c r="BE367" s="78" t="s">
        <v>17798</v>
      </c>
      <c r="BJ367" s="78" t="s">
        <v>17721</v>
      </c>
      <c r="BK367" s="78" t="s">
        <v>17722</v>
      </c>
      <c r="BL367" s="78" t="s">
        <v>326</v>
      </c>
      <c r="BM367" s="78" t="s">
        <v>15462</v>
      </c>
      <c r="BN367" s="78" t="s">
        <v>17561</v>
      </c>
      <c r="BO367" s="78" t="s">
        <v>16502</v>
      </c>
    </row>
    <row r="368" customFormat="false" ht="15" hidden="true" customHeight="false" outlineLevel="0" collapsed="false">
      <c r="A368" s="82" t="n">
        <v>45291</v>
      </c>
      <c r="B368" s="78" t="s">
        <v>16497</v>
      </c>
      <c r="C368" s="78" t="s">
        <v>17734</v>
      </c>
      <c r="D368" s="78" t="s">
        <v>17788</v>
      </c>
      <c r="E368" s="78" t="s">
        <v>1305</v>
      </c>
      <c r="F368" s="78" t="s">
        <v>17710</v>
      </c>
      <c r="G368" s="78" t="s">
        <v>17711</v>
      </c>
      <c r="H368" s="78" t="s">
        <v>17725</v>
      </c>
      <c r="I368" s="78" t="s">
        <v>18359</v>
      </c>
      <c r="J368" s="78" t="s">
        <v>16498</v>
      </c>
      <c r="K368" s="78" t="n">
        <v>21002452</v>
      </c>
      <c r="L368" s="78" t="s">
        <v>11740</v>
      </c>
      <c r="M368" s="78" t="s">
        <v>570</v>
      </c>
      <c r="N368" s="78" t="s">
        <v>17734</v>
      </c>
      <c r="Q368" s="78" t="n">
        <v>0</v>
      </c>
      <c r="U368" s="78" t="s">
        <v>11740</v>
      </c>
      <c r="V368" s="78" t="s">
        <v>570</v>
      </c>
      <c r="W368" s="78" t="s">
        <v>4084</v>
      </c>
      <c r="X368" s="78" t="s">
        <v>18264</v>
      </c>
      <c r="Y368" s="78" t="s">
        <v>18504</v>
      </c>
      <c r="Z368" s="78" t="s">
        <v>17802</v>
      </c>
      <c r="AA368" s="78" t="s">
        <v>17802</v>
      </c>
      <c r="AB368" s="78" t="s">
        <v>17924</v>
      </c>
      <c r="AE368" s="78" t="s">
        <v>11743</v>
      </c>
      <c r="AG368" s="78" t="s">
        <v>17811</v>
      </c>
      <c r="AL368" s="78" t="s">
        <v>17718</v>
      </c>
      <c r="AM368" s="78" t="s">
        <v>17718</v>
      </c>
      <c r="AP368" s="78" t="s">
        <v>17772</v>
      </c>
      <c r="AQ368" s="78" t="n">
        <v>-74</v>
      </c>
      <c r="AR368" s="78" t="n">
        <v>1</v>
      </c>
      <c r="AS368" s="78" t="n">
        <v>93.25</v>
      </c>
      <c r="AT368" s="78" t="n">
        <v>1</v>
      </c>
      <c r="AV368" s="78" t="n">
        <v>8.08</v>
      </c>
      <c r="AY368" s="78" t="n">
        <v>-6923.31</v>
      </c>
      <c r="AZ368" s="78" t="n">
        <v>0</v>
      </c>
      <c r="BA368" s="78" t="n">
        <v>22.81</v>
      </c>
      <c r="BB368" s="78" t="n">
        <v>0</v>
      </c>
      <c r="BC368" s="78" t="n">
        <v>-6900.5</v>
      </c>
      <c r="BD368" s="78" t="n">
        <v>0</v>
      </c>
      <c r="BE368" s="78" t="s">
        <v>17925</v>
      </c>
      <c r="BJ368" s="78" t="s">
        <v>17721</v>
      </c>
      <c r="BK368" s="78" t="s">
        <v>17722</v>
      </c>
      <c r="BL368" s="78" t="n">
        <v>617446448</v>
      </c>
      <c r="BM368" s="78" t="s">
        <v>11741</v>
      </c>
      <c r="BN368" s="78" t="s">
        <v>17154</v>
      </c>
      <c r="BO368" s="78" t="s">
        <v>16502</v>
      </c>
    </row>
    <row r="369" customFormat="false" ht="15" hidden="true" customHeight="false" outlineLevel="0" collapsed="false">
      <c r="A369" s="82" t="n">
        <v>45291</v>
      </c>
      <c r="B369" s="78" t="s">
        <v>16497</v>
      </c>
      <c r="C369" s="78" t="s">
        <v>17734</v>
      </c>
      <c r="D369" s="78" t="s">
        <v>17788</v>
      </c>
      <c r="E369" s="78" t="s">
        <v>1305</v>
      </c>
      <c r="F369" s="78" t="s">
        <v>17710</v>
      </c>
      <c r="G369" s="78" t="s">
        <v>17711</v>
      </c>
      <c r="H369" s="78" t="s">
        <v>17725</v>
      </c>
      <c r="I369" s="78" t="s">
        <v>18359</v>
      </c>
      <c r="J369" s="78" t="s">
        <v>16498</v>
      </c>
      <c r="K369" s="78" t="n">
        <v>21002123</v>
      </c>
      <c r="L369" s="78" t="s">
        <v>4325</v>
      </c>
      <c r="M369" s="78" t="s">
        <v>16519</v>
      </c>
      <c r="N369" s="78" t="s">
        <v>17734</v>
      </c>
      <c r="Q369" s="78" t="n">
        <v>0</v>
      </c>
      <c r="U369" s="78" t="s">
        <v>4325</v>
      </c>
      <c r="V369" s="78" t="s">
        <v>16519</v>
      </c>
      <c r="W369" s="78" t="s">
        <v>4084</v>
      </c>
      <c r="X369" s="78" t="s">
        <v>17936</v>
      </c>
      <c r="Y369" s="78" t="s">
        <v>18276</v>
      </c>
      <c r="Z369" s="78" t="s">
        <v>17794</v>
      </c>
      <c r="AA369" s="78" t="s">
        <v>17795</v>
      </c>
      <c r="AE369" s="78" t="s">
        <v>4328</v>
      </c>
      <c r="AG369" s="78" t="s">
        <v>17811</v>
      </c>
      <c r="AL369" s="78" t="s">
        <v>17718</v>
      </c>
      <c r="AM369" s="78" t="s">
        <v>17718</v>
      </c>
      <c r="AP369" s="78" t="s">
        <v>17772</v>
      </c>
      <c r="AQ369" s="78" t="n">
        <v>-2604</v>
      </c>
      <c r="AR369" s="78" t="n">
        <v>1</v>
      </c>
      <c r="AS369" s="78" t="n">
        <v>110.07</v>
      </c>
      <c r="AT369" s="78" t="n">
        <v>1</v>
      </c>
      <c r="AV369" s="78" t="n">
        <v>8.08</v>
      </c>
      <c r="AY369" s="78" t="n">
        <v>-285753.87</v>
      </c>
      <c r="AZ369" s="78" t="n">
        <v>0</v>
      </c>
      <c r="BA369" s="78" t="n">
        <v>-868.41</v>
      </c>
      <c r="BB369" s="78" t="n">
        <v>0</v>
      </c>
      <c r="BC369" s="78" t="n">
        <v>-286622.28</v>
      </c>
      <c r="BD369" s="78" t="n">
        <v>0</v>
      </c>
      <c r="BE369" s="78" t="s">
        <v>17798</v>
      </c>
      <c r="BJ369" s="78" t="s">
        <v>17721</v>
      </c>
      <c r="BK369" s="78" t="s">
        <v>17722</v>
      </c>
      <c r="BL369" s="78" t="n">
        <v>2824100</v>
      </c>
      <c r="BM369" s="78" t="s">
        <v>4326</v>
      </c>
      <c r="BN369" s="78" t="s">
        <v>16520</v>
      </c>
      <c r="BO369" s="78" t="s">
        <v>16502</v>
      </c>
    </row>
    <row r="370" customFormat="false" ht="15" hidden="true" customHeight="false" outlineLevel="0" collapsed="false">
      <c r="A370" s="82" t="n">
        <v>45291</v>
      </c>
      <c r="B370" s="78" t="s">
        <v>16497</v>
      </c>
      <c r="C370" s="78" t="s">
        <v>17734</v>
      </c>
      <c r="D370" s="78" t="s">
        <v>17788</v>
      </c>
      <c r="E370" s="78" t="s">
        <v>1305</v>
      </c>
      <c r="F370" s="78" t="s">
        <v>17710</v>
      </c>
      <c r="G370" s="78" t="s">
        <v>17711</v>
      </c>
      <c r="H370" s="78" t="s">
        <v>17725</v>
      </c>
      <c r="I370" s="78" t="s">
        <v>18359</v>
      </c>
      <c r="J370" s="78" t="s">
        <v>16498</v>
      </c>
      <c r="K370" s="78" t="n">
        <v>21002313</v>
      </c>
      <c r="L370" s="78" t="s">
        <v>8570</v>
      </c>
      <c r="M370" s="78" t="s">
        <v>480</v>
      </c>
      <c r="N370" s="78" t="s">
        <v>17734</v>
      </c>
      <c r="Q370" s="78" t="n">
        <v>0</v>
      </c>
      <c r="U370" s="78" t="s">
        <v>8570</v>
      </c>
      <c r="V370" s="78" t="s">
        <v>18518</v>
      </c>
      <c r="W370" s="78" t="s">
        <v>4084</v>
      </c>
      <c r="X370" s="78" t="s">
        <v>17854</v>
      </c>
      <c r="Y370" s="78" t="s">
        <v>18112</v>
      </c>
      <c r="Z370" s="78" t="s">
        <v>17856</v>
      </c>
      <c r="AA370" s="78" t="s">
        <v>17857</v>
      </c>
      <c r="AE370" s="78" t="s">
        <v>8573</v>
      </c>
      <c r="AG370" s="78" t="s">
        <v>17811</v>
      </c>
      <c r="AL370" s="78" t="s">
        <v>17718</v>
      </c>
      <c r="AM370" s="78" t="s">
        <v>17718</v>
      </c>
      <c r="AP370" s="78" t="s">
        <v>17772</v>
      </c>
      <c r="AQ370" s="78" t="n">
        <v>-329310</v>
      </c>
      <c r="AR370" s="78" t="n">
        <v>1</v>
      </c>
      <c r="AS370" s="78" t="n">
        <v>99.98</v>
      </c>
      <c r="AT370" s="78" t="n">
        <v>1</v>
      </c>
      <c r="AV370" s="78" t="n">
        <v>8.08</v>
      </c>
      <c r="AY370" s="78" t="n">
        <v>-34453578.17</v>
      </c>
      <c r="AZ370" s="78" t="n">
        <v>0</v>
      </c>
      <c r="BA370" s="78" t="n">
        <v>1529164.37</v>
      </c>
      <c r="BB370" s="78" t="n">
        <v>0</v>
      </c>
      <c r="BC370" s="78" t="n">
        <v>-32924413.8</v>
      </c>
      <c r="BD370" s="78" t="n">
        <v>0</v>
      </c>
      <c r="BE370" s="78" t="s">
        <v>17798</v>
      </c>
      <c r="BJ370" s="78" t="s">
        <v>17721</v>
      </c>
      <c r="BK370" s="78" t="s">
        <v>17722</v>
      </c>
      <c r="BL370" s="78" t="s">
        <v>137</v>
      </c>
      <c r="BM370" s="78" t="s">
        <v>8571</v>
      </c>
      <c r="BN370" s="78" t="s">
        <v>17645</v>
      </c>
      <c r="BO370" s="78" t="s">
        <v>16502</v>
      </c>
    </row>
    <row r="371" customFormat="false" ht="15" hidden="true" customHeight="false" outlineLevel="0" collapsed="false">
      <c r="A371" s="82" t="n">
        <v>45291</v>
      </c>
      <c r="B371" s="78" t="s">
        <v>16497</v>
      </c>
      <c r="C371" s="78" t="s">
        <v>17734</v>
      </c>
      <c r="D371" s="78" t="s">
        <v>17788</v>
      </c>
      <c r="E371" s="78" t="s">
        <v>4075</v>
      </c>
      <c r="F371" s="78" t="s">
        <v>17724</v>
      </c>
      <c r="G371" s="78" t="s">
        <v>17711</v>
      </c>
      <c r="H371" s="78" t="s">
        <v>17725</v>
      </c>
      <c r="I371" s="78" t="s">
        <v>18359</v>
      </c>
      <c r="J371" s="78" t="s">
        <v>16498</v>
      </c>
      <c r="K371" s="78" t="n">
        <v>78484195</v>
      </c>
      <c r="L371" s="78" t="s">
        <v>6911</v>
      </c>
      <c r="M371" s="78" t="s">
        <v>16736</v>
      </c>
      <c r="N371" s="78" t="s">
        <v>17734</v>
      </c>
      <c r="Q371" s="78" t="n">
        <v>0</v>
      </c>
      <c r="U371" s="78" t="s">
        <v>6911</v>
      </c>
      <c r="V371" s="78" t="s">
        <v>18519</v>
      </c>
      <c r="W371" s="78" t="s">
        <v>4084</v>
      </c>
      <c r="X371" s="78" t="s">
        <v>17831</v>
      </c>
      <c r="Y371" s="78" t="s">
        <v>18040</v>
      </c>
      <c r="Z371" s="78" t="s">
        <v>17809</v>
      </c>
      <c r="AA371" s="78" t="s">
        <v>17809</v>
      </c>
      <c r="AE371" s="78" t="s">
        <v>6916</v>
      </c>
      <c r="AG371" s="78" t="s">
        <v>17797</v>
      </c>
      <c r="AL371" s="78" t="s">
        <v>17718</v>
      </c>
      <c r="AM371" s="78" t="s">
        <v>17718</v>
      </c>
      <c r="AP371" s="78" t="s">
        <v>17772</v>
      </c>
      <c r="AQ371" s="78" t="n">
        <v>-312730</v>
      </c>
      <c r="AR371" s="78" t="n">
        <v>1</v>
      </c>
      <c r="AS371" s="78" t="n">
        <v>19.66</v>
      </c>
      <c r="AT371" s="78" t="n">
        <v>1</v>
      </c>
      <c r="AV371" s="78" t="n">
        <v>8.08</v>
      </c>
      <c r="AY371" s="78" t="n">
        <v>-8377974.93</v>
      </c>
      <c r="AZ371" s="78" t="n">
        <v>0</v>
      </c>
      <c r="BA371" s="78" t="n">
        <v>2229703.13</v>
      </c>
      <c r="BB371" s="78" t="n">
        <v>0</v>
      </c>
      <c r="BC371" s="78" t="n">
        <v>-6148271.8</v>
      </c>
      <c r="BD371" s="78" t="n">
        <v>0</v>
      </c>
      <c r="BE371" s="78" t="s">
        <v>17798</v>
      </c>
      <c r="BJ371" s="78" t="s">
        <v>17721</v>
      </c>
      <c r="BK371" s="78" t="s">
        <v>17722</v>
      </c>
      <c r="BL371" s="78" t="n">
        <v>156727109</v>
      </c>
      <c r="BM371" s="78" t="s">
        <v>6912</v>
      </c>
      <c r="BN371" s="78" t="s">
        <v>16737</v>
      </c>
      <c r="BO371" s="78" t="s">
        <v>16502</v>
      </c>
    </row>
    <row r="372" customFormat="false" ht="15" hidden="true" customHeight="false" outlineLevel="0" collapsed="false">
      <c r="A372" s="82" t="n">
        <v>45291</v>
      </c>
      <c r="B372" s="78" t="s">
        <v>16497</v>
      </c>
      <c r="C372" s="78" t="s">
        <v>17734</v>
      </c>
      <c r="D372" s="78" t="s">
        <v>17788</v>
      </c>
      <c r="E372" s="78" t="s">
        <v>1305</v>
      </c>
      <c r="F372" s="78" t="s">
        <v>17710</v>
      </c>
      <c r="G372" s="78" t="s">
        <v>17711</v>
      </c>
      <c r="H372" s="78" t="s">
        <v>17725</v>
      </c>
      <c r="I372" s="78" t="s">
        <v>18359</v>
      </c>
      <c r="J372" s="78" t="s">
        <v>16498</v>
      </c>
      <c r="K372" s="78" t="n">
        <v>35656720</v>
      </c>
      <c r="L372" s="78" t="s">
        <v>10635</v>
      </c>
      <c r="M372" s="78" t="s">
        <v>17068</v>
      </c>
      <c r="N372" s="78" t="s">
        <v>17734</v>
      </c>
      <c r="Q372" s="78" t="n">
        <v>0</v>
      </c>
      <c r="U372" s="78" t="s">
        <v>10635</v>
      </c>
      <c r="V372" s="78" t="s">
        <v>18460</v>
      </c>
      <c r="W372" s="78" t="s">
        <v>4084</v>
      </c>
      <c r="X372" s="78" t="s">
        <v>17936</v>
      </c>
      <c r="Y372" s="78" t="s">
        <v>18461</v>
      </c>
      <c r="Z372" s="78" t="s">
        <v>17794</v>
      </c>
      <c r="AA372" s="78" t="s">
        <v>17795</v>
      </c>
      <c r="AE372" s="78" t="s">
        <v>10640</v>
      </c>
      <c r="AG372" s="78" t="s">
        <v>17817</v>
      </c>
      <c r="AL372" s="78" t="s">
        <v>17718</v>
      </c>
      <c r="AM372" s="78" t="s">
        <v>17718</v>
      </c>
      <c r="AP372" s="78" t="s">
        <v>17772</v>
      </c>
      <c r="AQ372" s="78" t="n">
        <v>-110483</v>
      </c>
      <c r="AR372" s="78" t="n">
        <v>1</v>
      </c>
      <c r="AS372" s="78" t="n">
        <v>62</v>
      </c>
      <c r="AT372" s="78" t="n">
        <v>1</v>
      </c>
      <c r="AV372" s="78" t="n">
        <v>8.08</v>
      </c>
      <c r="AY372" s="78" t="n">
        <v>-8056233.23</v>
      </c>
      <c r="AZ372" s="78" t="n">
        <v>0</v>
      </c>
      <c r="BA372" s="78" t="n">
        <v>1206287.23</v>
      </c>
      <c r="BB372" s="78" t="n">
        <v>0</v>
      </c>
      <c r="BC372" s="78" t="n">
        <v>-6849946</v>
      </c>
      <c r="BD372" s="78" t="n">
        <v>0</v>
      </c>
      <c r="BE372" s="78" t="s">
        <v>17798</v>
      </c>
      <c r="BJ372" s="78" t="s">
        <v>17721</v>
      </c>
      <c r="BK372" s="78" t="s">
        <v>17722</v>
      </c>
      <c r="BL372" s="78" t="n">
        <v>516544103</v>
      </c>
      <c r="BM372" s="78" t="s">
        <v>10636</v>
      </c>
      <c r="BN372" s="78" t="s">
        <v>17069</v>
      </c>
      <c r="BO372" s="78" t="s">
        <v>16502</v>
      </c>
    </row>
    <row r="373" customFormat="false" ht="15" hidden="true" customHeight="false" outlineLevel="0" collapsed="false">
      <c r="A373" s="82" t="n">
        <v>45291</v>
      </c>
      <c r="B373" s="78" t="s">
        <v>16497</v>
      </c>
      <c r="C373" s="78" t="s">
        <v>17734</v>
      </c>
      <c r="D373" s="78" t="s">
        <v>17788</v>
      </c>
      <c r="E373" s="78" t="s">
        <v>4117</v>
      </c>
      <c r="F373" s="78" t="s">
        <v>17723</v>
      </c>
      <c r="G373" s="78" t="s">
        <v>17711</v>
      </c>
      <c r="H373" s="78" t="s">
        <v>17725</v>
      </c>
      <c r="I373" s="78" t="s">
        <v>18359</v>
      </c>
      <c r="J373" s="78" t="s">
        <v>16498</v>
      </c>
      <c r="K373" s="78" t="n">
        <v>21003141</v>
      </c>
      <c r="L373" s="78" t="s">
        <v>6895</v>
      </c>
      <c r="M373" s="78" t="s">
        <v>16686</v>
      </c>
      <c r="N373" s="78" t="s">
        <v>17734</v>
      </c>
      <c r="Q373" s="78" t="n">
        <v>0</v>
      </c>
      <c r="U373" s="78" t="s">
        <v>6895</v>
      </c>
      <c r="V373" s="78" t="s">
        <v>16686</v>
      </c>
      <c r="W373" s="78" t="s">
        <v>4084</v>
      </c>
      <c r="X373" s="78" t="s">
        <v>18520</v>
      </c>
      <c r="Y373" s="78" t="s">
        <v>18521</v>
      </c>
      <c r="Z373" s="78" t="s">
        <v>17823</v>
      </c>
      <c r="AA373" s="78" t="s">
        <v>17823</v>
      </c>
      <c r="AE373" s="78" t="s">
        <v>6900</v>
      </c>
      <c r="AG373" s="78" t="s">
        <v>17797</v>
      </c>
      <c r="AL373" s="78" t="s">
        <v>17718</v>
      </c>
      <c r="AM373" s="78" t="s">
        <v>17718</v>
      </c>
      <c r="AP373" s="78" t="s">
        <v>17772</v>
      </c>
      <c r="AQ373" s="78" t="n">
        <v>-426745</v>
      </c>
      <c r="AR373" s="78" t="n">
        <v>1</v>
      </c>
      <c r="AS373" s="78" t="n">
        <v>12.14</v>
      </c>
      <c r="AT373" s="78" t="n">
        <v>1</v>
      </c>
      <c r="AV373" s="78" t="n">
        <v>8.08</v>
      </c>
      <c r="AY373" s="78" t="n">
        <v>-4706767.05</v>
      </c>
      <c r="AZ373" s="78" t="n">
        <v>0</v>
      </c>
      <c r="BA373" s="78" t="n">
        <v>-473917.25</v>
      </c>
      <c r="BB373" s="78" t="n">
        <v>0</v>
      </c>
      <c r="BC373" s="78" t="n">
        <v>-5180684.3</v>
      </c>
      <c r="BD373" s="78" t="n">
        <v>0</v>
      </c>
      <c r="BE373" s="78" t="s">
        <v>17798</v>
      </c>
      <c r="BJ373" s="78" t="s">
        <v>17721</v>
      </c>
      <c r="BK373" s="78" t="s">
        <v>17722</v>
      </c>
      <c r="BL373" s="78" t="n">
        <v>156431108</v>
      </c>
      <c r="BM373" s="78" t="s">
        <v>6896</v>
      </c>
      <c r="BN373" s="78" t="s">
        <v>16687</v>
      </c>
      <c r="BO373" s="78" t="s">
        <v>16502</v>
      </c>
    </row>
    <row r="374" customFormat="false" ht="15" hidden="true" customHeight="false" outlineLevel="0" collapsed="false">
      <c r="A374" s="82" t="n">
        <v>45291</v>
      </c>
      <c r="B374" s="78" t="s">
        <v>16497</v>
      </c>
      <c r="C374" s="78" t="s">
        <v>17734</v>
      </c>
      <c r="D374" s="78" t="s">
        <v>17788</v>
      </c>
      <c r="E374" s="78" t="s">
        <v>1305</v>
      </c>
      <c r="F374" s="78" t="s">
        <v>17710</v>
      </c>
      <c r="G374" s="78" t="s">
        <v>17711</v>
      </c>
      <c r="H374" s="78" t="s">
        <v>17725</v>
      </c>
      <c r="I374" s="78" t="s">
        <v>18359</v>
      </c>
      <c r="J374" s="78" t="s">
        <v>16498</v>
      </c>
      <c r="K374" s="78" t="n">
        <v>99153365</v>
      </c>
      <c r="L374" s="78" t="s">
        <v>5470</v>
      </c>
      <c r="M374" s="78" t="s">
        <v>16607</v>
      </c>
      <c r="N374" s="78" t="s">
        <v>17734</v>
      </c>
      <c r="Q374" s="78" t="n">
        <v>0</v>
      </c>
      <c r="U374" s="78" t="s">
        <v>5470</v>
      </c>
      <c r="V374" s="78" t="s">
        <v>18428</v>
      </c>
      <c r="W374" s="78" t="s">
        <v>4084</v>
      </c>
      <c r="X374" s="78" t="s">
        <v>18116</v>
      </c>
      <c r="Y374" s="78" t="s">
        <v>18116</v>
      </c>
      <c r="Z374" s="78" t="s">
        <v>17856</v>
      </c>
      <c r="AA374" s="78" t="s">
        <v>17857</v>
      </c>
      <c r="AE374" s="78" t="s">
        <v>5475</v>
      </c>
      <c r="AG374" s="78" t="s">
        <v>17817</v>
      </c>
      <c r="AL374" s="78" t="s">
        <v>17718</v>
      </c>
      <c r="AM374" s="78" t="s">
        <v>17718</v>
      </c>
      <c r="AP374" s="78" t="s">
        <v>17772</v>
      </c>
      <c r="AQ374" s="78" t="n">
        <v>-118600</v>
      </c>
      <c r="AR374" s="78" t="n">
        <v>1</v>
      </c>
      <c r="AS374" s="78" t="n">
        <v>16.8</v>
      </c>
      <c r="AT374" s="78" t="n">
        <v>1</v>
      </c>
      <c r="AV374" s="78" t="n">
        <v>8.08</v>
      </c>
      <c r="AY374" s="78" t="n">
        <v>-2884792.92</v>
      </c>
      <c r="AZ374" s="78" t="n">
        <v>0</v>
      </c>
      <c r="BA374" s="78" t="n">
        <v>892312.92</v>
      </c>
      <c r="BB374" s="78" t="n">
        <v>0</v>
      </c>
      <c r="BC374" s="78" t="n">
        <v>-1992480</v>
      </c>
      <c r="BD374" s="78" t="n">
        <v>0</v>
      </c>
      <c r="BE374" s="78" t="s">
        <v>17798</v>
      </c>
      <c r="BJ374" s="78" t="s">
        <v>17721</v>
      </c>
      <c r="BK374" s="78" t="s">
        <v>17722</v>
      </c>
      <c r="BL374" s="78" t="s">
        <v>5472</v>
      </c>
      <c r="BM374" s="78" t="s">
        <v>5471</v>
      </c>
      <c r="BN374" s="78" t="s">
        <v>16608</v>
      </c>
      <c r="BO374" s="78" t="s">
        <v>16502</v>
      </c>
    </row>
    <row r="375" customFormat="false" ht="15" hidden="true" customHeight="false" outlineLevel="0" collapsed="false">
      <c r="A375" s="82" t="n">
        <v>45291</v>
      </c>
      <c r="B375" s="78" t="s">
        <v>16497</v>
      </c>
      <c r="C375" s="78" t="s">
        <v>17734</v>
      </c>
      <c r="D375" s="78" t="s">
        <v>17788</v>
      </c>
      <c r="E375" s="78" t="s">
        <v>4117</v>
      </c>
      <c r="F375" s="78" t="s">
        <v>17723</v>
      </c>
      <c r="G375" s="78" t="s">
        <v>17711</v>
      </c>
      <c r="H375" s="78" t="s">
        <v>17725</v>
      </c>
      <c r="I375" s="78" t="s">
        <v>18359</v>
      </c>
      <c r="J375" s="78" t="s">
        <v>16498</v>
      </c>
      <c r="K375" s="78" t="n">
        <v>113775754</v>
      </c>
      <c r="L375" s="78" t="s">
        <v>16132</v>
      </c>
      <c r="M375" s="78" t="s">
        <v>17643</v>
      </c>
      <c r="N375" s="78" t="s">
        <v>17734</v>
      </c>
      <c r="Q375" s="78" t="n">
        <v>0</v>
      </c>
      <c r="U375" s="78" t="s">
        <v>16132</v>
      </c>
      <c r="V375" s="78" t="s">
        <v>18413</v>
      </c>
      <c r="W375" s="78" t="s">
        <v>4084</v>
      </c>
      <c r="X375" s="78" t="s">
        <v>18414</v>
      </c>
      <c r="Y375" s="78" t="s">
        <v>18415</v>
      </c>
      <c r="Z375" s="78" t="s">
        <v>17917</v>
      </c>
      <c r="AA375" s="78" t="s">
        <v>17917</v>
      </c>
      <c r="AE375" s="78" t="s">
        <v>16137</v>
      </c>
      <c r="AG375" s="78" t="s">
        <v>17797</v>
      </c>
      <c r="AL375" s="78" t="s">
        <v>17718</v>
      </c>
      <c r="AM375" s="78" t="s">
        <v>17718</v>
      </c>
      <c r="AP375" s="78" t="s">
        <v>17772</v>
      </c>
      <c r="AQ375" s="78" t="n">
        <v>-5964</v>
      </c>
      <c r="AR375" s="78" t="n">
        <v>1</v>
      </c>
      <c r="AS375" s="78" t="n">
        <v>35.91</v>
      </c>
      <c r="AT375" s="78" t="n">
        <v>1</v>
      </c>
      <c r="AV375" s="78" t="n">
        <v>8.08</v>
      </c>
      <c r="AY375" s="78" t="n">
        <v>-110247.14</v>
      </c>
      <c r="AZ375" s="78" t="n">
        <v>0</v>
      </c>
      <c r="BA375" s="78" t="n">
        <v>-103920.1</v>
      </c>
      <c r="BB375" s="78" t="n">
        <v>0</v>
      </c>
      <c r="BC375" s="78" t="n">
        <v>-214167.24</v>
      </c>
      <c r="BD375" s="78" t="n">
        <v>0</v>
      </c>
      <c r="BE375" s="78" t="s">
        <v>17798</v>
      </c>
      <c r="BJ375" s="78" t="s">
        <v>17721</v>
      </c>
      <c r="BK375" s="78" t="s">
        <v>17722</v>
      </c>
      <c r="BL375" s="78" t="s">
        <v>16134</v>
      </c>
      <c r="BM375" s="78" t="s">
        <v>16133</v>
      </c>
      <c r="BN375" s="78" t="s">
        <v>17644</v>
      </c>
      <c r="BO375" s="78" t="s">
        <v>16502</v>
      </c>
    </row>
    <row r="376" customFormat="false" ht="15" hidden="true" customHeight="false" outlineLevel="0" collapsed="false">
      <c r="A376" s="82" t="n">
        <v>45291</v>
      </c>
      <c r="B376" s="78" t="s">
        <v>16497</v>
      </c>
      <c r="C376" s="78" t="s">
        <v>17734</v>
      </c>
      <c r="D376" s="78" t="s">
        <v>17788</v>
      </c>
      <c r="E376" s="78" t="s">
        <v>1305</v>
      </c>
      <c r="F376" s="78" t="s">
        <v>17710</v>
      </c>
      <c r="G376" s="78" t="s">
        <v>17711</v>
      </c>
      <c r="H376" s="78" t="s">
        <v>17725</v>
      </c>
      <c r="I376" s="78" t="s">
        <v>18359</v>
      </c>
      <c r="J376" s="78" t="s">
        <v>16498</v>
      </c>
      <c r="K376" s="78" t="n">
        <v>33535917</v>
      </c>
      <c r="L376" s="78" t="s">
        <v>13958</v>
      </c>
      <c r="M376" s="78" t="s">
        <v>17349</v>
      </c>
      <c r="N376" s="78" t="s">
        <v>17734</v>
      </c>
      <c r="Q376" s="78" t="n">
        <v>0</v>
      </c>
      <c r="U376" s="78" t="s">
        <v>13958</v>
      </c>
      <c r="V376" s="78" t="s">
        <v>18392</v>
      </c>
      <c r="W376" s="78" t="s">
        <v>4084</v>
      </c>
      <c r="X376" s="78" t="s">
        <v>17979</v>
      </c>
      <c r="Y376" s="78" t="s">
        <v>17980</v>
      </c>
      <c r="Z376" s="78" t="s">
        <v>17816</v>
      </c>
      <c r="AA376" s="78" t="s">
        <v>17795</v>
      </c>
      <c r="AB376" s="78" t="s">
        <v>17810</v>
      </c>
      <c r="AE376" s="78" t="s">
        <v>13963</v>
      </c>
      <c r="AG376" s="78" t="s">
        <v>17811</v>
      </c>
      <c r="AL376" s="78" t="s">
        <v>17718</v>
      </c>
      <c r="AM376" s="78" t="s">
        <v>17718</v>
      </c>
      <c r="AP376" s="78" t="s">
        <v>17772</v>
      </c>
      <c r="AQ376" s="78" t="n">
        <v>-16560</v>
      </c>
      <c r="AR376" s="78" t="n">
        <v>1</v>
      </c>
      <c r="AS376" s="78" t="n">
        <v>74.12</v>
      </c>
      <c r="AT376" s="78" t="n">
        <v>1</v>
      </c>
      <c r="AV376" s="78" t="n">
        <v>8.08</v>
      </c>
      <c r="AY376" s="78" t="n">
        <v>-1100183.88</v>
      </c>
      <c r="AZ376" s="78" t="n">
        <v>0</v>
      </c>
      <c r="BA376" s="78" t="n">
        <v>-127243.32</v>
      </c>
      <c r="BB376" s="78" t="n">
        <v>0</v>
      </c>
      <c r="BC376" s="78" t="n">
        <v>-1227427.2</v>
      </c>
      <c r="BD376" s="78" t="n">
        <v>0</v>
      </c>
      <c r="BE376" s="78" t="s">
        <v>17798</v>
      </c>
      <c r="BJ376" s="78" t="s">
        <v>17721</v>
      </c>
      <c r="BK376" s="78" t="s">
        <v>17722</v>
      </c>
      <c r="BL376" s="78" t="n">
        <v>819047101</v>
      </c>
      <c r="BM376" s="78" t="s">
        <v>13959</v>
      </c>
      <c r="BN376" s="78" t="s">
        <v>17350</v>
      </c>
      <c r="BO376" s="78" t="s">
        <v>16502</v>
      </c>
    </row>
    <row r="377" customFormat="false" ht="15" hidden="true" customHeight="false" outlineLevel="0" collapsed="false">
      <c r="A377" s="82" t="n">
        <v>45291</v>
      </c>
      <c r="B377" s="78" t="s">
        <v>16497</v>
      </c>
      <c r="C377" s="78" t="s">
        <v>17734</v>
      </c>
      <c r="D377" s="78" t="s">
        <v>17788</v>
      </c>
      <c r="E377" s="78" t="s">
        <v>4075</v>
      </c>
      <c r="F377" s="78" t="s">
        <v>17724</v>
      </c>
      <c r="G377" s="78" t="s">
        <v>17711</v>
      </c>
      <c r="H377" s="78" t="s">
        <v>17725</v>
      </c>
      <c r="I377" s="78" t="s">
        <v>18359</v>
      </c>
      <c r="J377" s="78" t="s">
        <v>16498</v>
      </c>
      <c r="K377" s="78" t="n">
        <v>23846468</v>
      </c>
      <c r="L377" s="78" t="s">
        <v>16013</v>
      </c>
      <c r="M377" s="78" t="s">
        <v>17636</v>
      </c>
      <c r="N377" s="78" t="s">
        <v>17734</v>
      </c>
      <c r="Q377" s="78" t="n">
        <v>0</v>
      </c>
      <c r="U377" s="78" t="s">
        <v>16013</v>
      </c>
      <c r="V377" s="78" t="s">
        <v>18522</v>
      </c>
      <c r="W377" s="78" t="s">
        <v>4084</v>
      </c>
      <c r="X377" s="78" t="s">
        <v>17891</v>
      </c>
      <c r="Y377" s="78" t="s">
        <v>18523</v>
      </c>
      <c r="Z377" s="78" t="s">
        <v>17802</v>
      </c>
      <c r="AA377" s="78" t="s">
        <v>17802</v>
      </c>
      <c r="AB377" s="78" t="s">
        <v>17924</v>
      </c>
      <c r="AE377" s="78" t="s">
        <v>16017</v>
      </c>
      <c r="AG377" s="78" t="s">
        <v>17811</v>
      </c>
      <c r="AL377" s="78" t="s">
        <v>17718</v>
      </c>
      <c r="AM377" s="78" t="s">
        <v>17718</v>
      </c>
      <c r="AP377" s="78" t="s">
        <v>17772</v>
      </c>
      <c r="AQ377" s="78" t="n">
        <v>-996013</v>
      </c>
      <c r="AR377" s="78" t="n">
        <v>1</v>
      </c>
      <c r="AS377" s="78" t="n">
        <v>6.93</v>
      </c>
      <c r="AT377" s="78" t="n">
        <v>1</v>
      </c>
      <c r="AV377" s="78" t="n">
        <v>8.08</v>
      </c>
      <c r="AY377" s="78" t="n">
        <v>-6435652.83</v>
      </c>
      <c r="AZ377" s="78" t="n">
        <v>0</v>
      </c>
      <c r="BA377" s="78" t="n">
        <v>-466717.26</v>
      </c>
      <c r="BB377" s="78" t="n">
        <v>0</v>
      </c>
      <c r="BC377" s="78" t="n">
        <v>-6902370.09</v>
      </c>
      <c r="BD377" s="78" t="n">
        <v>0</v>
      </c>
      <c r="BE377" s="78" t="s">
        <v>17925</v>
      </c>
      <c r="BJ377" s="78" t="s">
        <v>17721</v>
      </c>
      <c r="BK377" s="78" t="s">
        <v>17722</v>
      </c>
      <c r="BL377" s="78" t="s">
        <v>16015</v>
      </c>
      <c r="BM377" s="78" t="s">
        <v>16014</v>
      </c>
      <c r="BN377" s="78" t="s">
        <v>17637</v>
      </c>
      <c r="BO377" s="78" t="s">
        <v>16502</v>
      </c>
    </row>
    <row r="378" customFormat="false" ht="15" hidden="true" customHeight="false" outlineLevel="0" collapsed="false">
      <c r="A378" s="82" t="n">
        <v>45291</v>
      </c>
      <c r="B378" s="78" t="s">
        <v>16497</v>
      </c>
      <c r="C378" s="78" t="s">
        <v>17734</v>
      </c>
      <c r="D378" s="78" t="s">
        <v>17788</v>
      </c>
      <c r="E378" s="78" t="s">
        <v>1305</v>
      </c>
      <c r="F378" s="78" t="s">
        <v>17710</v>
      </c>
      <c r="G378" s="78" t="s">
        <v>17711</v>
      </c>
      <c r="H378" s="78" t="s">
        <v>17725</v>
      </c>
      <c r="I378" s="78" t="s">
        <v>18359</v>
      </c>
      <c r="J378" s="78" t="s">
        <v>16498</v>
      </c>
      <c r="K378" s="78" t="n">
        <v>95144433</v>
      </c>
      <c r="L378" s="78" t="s">
        <v>6939</v>
      </c>
      <c r="M378" s="78" t="s">
        <v>16688</v>
      </c>
      <c r="N378" s="78" t="s">
        <v>17734</v>
      </c>
      <c r="Q378" s="78" t="n">
        <v>0</v>
      </c>
      <c r="U378" s="78" t="s">
        <v>6939</v>
      </c>
      <c r="V378" s="78" t="s">
        <v>18427</v>
      </c>
      <c r="W378" s="78" t="s">
        <v>4084</v>
      </c>
      <c r="X378" s="78" t="s">
        <v>17976</v>
      </c>
      <c r="Y378" s="78" t="s">
        <v>17977</v>
      </c>
      <c r="Z378" s="78" t="s">
        <v>17794</v>
      </c>
      <c r="AA378" s="78" t="s">
        <v>17795</v>
      </c>
      <c r="AE378" s="78" t="s">
        <v>6944</v>
      </c>
      <c r="AG378" s="78" t="s">
        <v>18004</v>
      </c>
      <c r="AL378" s="78" t="s">
        <v>17718</v>
      </c>
      <c r="AM378" s="78" t="s">
        <v>17718</v>
      </c>
      <c r="AP378" s="78" t="s">
        <v>17772</v>
      </c>
      <c r="AQ378" s="78" t="n">
        <v>-35042</v>
      </c>
      <c r="AR378" s="78" t="n">
        <v>1</v>
      </c>
      <c r="AS378" s="78" t="n">
        <v>42.4</v>
      </c>
      <c r="AT378" s="78" t="n">
        <v>1</v>
      </c>
      <c r="AV378" s="78" t="n">
        <v>8.08</v>
      </c>
      <c r="AY378" s="78" t="n">
        <v>-866585.87</v>
      </c>
      <c r="AZ378" s="78" t="n">
        <v>0</v>
      </c>
      <c r="BA378" s="78" t="n">
        <v>-619194.93</v>
      </c>
      <c r="BB378" s="78" t="n">
        <v>0</v>
      </c>
      <c r="BC378" s="78" t="n">
        <v>-1485780.8</v>
      </c>
      <c r="BD378" s="78" t="n">
        <v>0</v>
      </c>
      <c r="BE378" s="78" t="s">
        <v>17798</v>
      </c>
      <c r="BJ378" s="78" t="s">
        <v>17721</v>
      </c>
      <c r="BK378" s="78" t="s">
        <v>17722</v>
      </c>
      <c r="BL378" s="78" t="s">
        <v>6941</v>
      </c>
      <c r="BM378" s="78" t="s">
        <v>6940</v>
      </c>
      <c r="BN378" s="78" t="s">
        <v>16689</v>
      </c>
      <c r="BO378" s="78" t="s">
        <v>16502</v>
      </c>
    </row>
    <row r="379" customFormat="false" ht="15" hidden="true" customHeight="false" outlineLevel="0" collapsed="false">
      <c r="A379" s="82" t="n">
        <v>45291</v>
      </c>
      <c r="B379" s="78" t="s">
        <v>16497</v>
      </c>
      <c r="C379" s="78" t="s">
        <v>17734</v>
      </c>
      <c r="D379" s="78" t="s">
        <v>17788</v>
      </c>
      <c r="E379" s="78" t="s">
        <v>1305</v>
      </c>
      <c r="F379" s="78" t="s">
        <v>17710</v>
      </c>
      <c r="G379" s="78" t="s">
        <v>17711</v>
      </c>
      <c r="H379" s="78" t="s">
        <v>17725</v>
      </c>
      <c r="I379" s="78" t="s">
        <v>18359</v>
      </c>
      <c r="J379" s="78" t="s">
        <v>16498</v>
      </c>
      <c r="K379" s="78" t="n">
        <v>21004180</v>
      </c>
      <c r="L379" s="78" t="s">
        <v>6096</v>
      </c>
      <c r="M379" s="78" t="s">
        <v>415</v>
      </c>
      <c r="N379" s="78" t="s">
        <v>17734</v>
      </c>
      <c r="Q379" s="78" t="n">
        <v>0</v>
      </c>
      <c r="U379" s="78" t="s">
        <v>6096</v>
      </c>
      <c r="V379" s="78" t="s">
        <v>18524</v>
      </c>
      <c r="W379" s="78" t="s">
        <v>4084</v>
      </c>
      <c r="X379" s="78" t="s">
        <v>18108</v>
      </c>
      <c r="Y379" s="78" t="s">
        <v>18109</v>
      </c>
      <c r="Z379" s="78" t="s">
        <v>17808</v>
      </c>
      <c r="AA379" s="78" t="s">
        <v>17809</v>
      </c>
      <c r="AE379" s="78" t="s">
        <v>6100</v>
      </c>
      <c r="AG379" s="78" t="s">
        <v>17797</v>
      </c>
      <c r="AL379" s="78" t="s">
        <v>17718</v>
      </c>
      <c r="AM379" s="78" t="s">
        <v>17718</v>
      </c>
      <c r="AP379" s="78" t="s">
        <v>17772</v>
      </c>
      <c r="AQ379" s="78" t="n">
        <v>-121</v>
      </c>
      <c r="AR379" s="78" t="n">
        <v>1</v>
      </c>
      <c r="AS379" s="78" t="n">
        <v>3547.22</v>
      </c>
      <c r="AT379" s="78" t="n">
        <v>1</v>
      </c>
      <c r="AV379" s="78" t="n">
        <v>8.08</v>
      </c>
      <c r="AY379" s="78" t="n">
        <v>-410613.98</v>
      </c>
      <c r="AZ379" s="78" t="n">
        <v>0</v>
      </c>
      <c r="BA379" s="78" t="n">
        <v>-18599.64</v>
      </c>
      <c r="BB379" s="78" t="n">
        <v>0</v>
      </c>
      <c r="BC379" s="78" t="n">
        <v>-429213.62</v>
      </c>
      <c r="BD379" s="78" t="n">
        <v>0</v>
      </c>
      <c r="BE379" s="78" t="s">
        <v>17798</v>
      </c>
      <c r="BJ379" s="78" t="s">
        <v>17721</v>
      </c>
      <c r="BK379" s="78" t="s">
        <v>17722</v>
      </c>
      <c r="BL379" s="78" t="s">
        <v>70</v>
      </c>
      <c r="BM379" s="78" t="s">
        <v>6097</v>
      </c>
      <c r="BN379" s="78" t="s">
        <v>16634</v>
      </c>
      <c r="BO379" s="78" t="s">
        <v>16502</v>
      </c>
    </row>
    <row r="380" customFormat="false" ht="15" hidden="true" customHeight="false" outlineLevel="0" collapsed="false">
      <c r="A380" s="82" t="n">
        <v>45291</v>
      </c>
      <c r="B380" s="78" t="s">
        <v>16497</v>
      </c>
      <c r="C380" s="78" t="s">
        <v>17734</v>
      </c>
      <c r="D380" s="78" t="s">
        <v>17788</v>
      </c>
      <c r="E380" s="78" t="s">
        <v>1305</v>
      </c>
      <c r="F380" s="78" t="s">
        <v>17710</v>
      </c>
      <c r="G380" s="78" t="s">
        <v>17711</v>
      </c>
      <c r="H380" s="78" t="s">
        <v>17725</v>
      </c>
      <c r="I380" s="78" t="s">
        <v>18359</v>
      </c>
      <c r="J380" s="78" t="s">
        <v>16498</v>
      </c>
      <c r="K380" s="78" t="n">
        <v>21002776</v>
      </c>
      <c r="L380" s="78" t="s">
        <v>13441</v>
      </c>
      <c r="M380" s="78" t="s">
        <v>17312</v>
      </c>
      <c r="N380" s="78" t="s">
        <v>17734</v>
      </c>
      <c r="Q380" s="78" t="n">
        <v>0</v>
      </c>
      <c r="U380" s="78" t="s">
        <v>13441</v>
      </c>
      <c r="V380" s="78" t="s">
        <v>18525</v>
      </c>
      <c r="W380" s="78" t="s">
        <v>4084</v>
      </c>
      <c r="X380" s="78" t="s">
        <v>17979</v>
      </c>
      <c r="Y380" s="78" t="s">
        <v>18018</v>
      </c>
      <c r="Z380" s="78" t="s">
        <v>17816</v>
      </c>
      <c r="AA380" s="78" t="s">
        <v>17795</v>
      </c>
      <c r="AE380" s="78" t="s">
        <v>13445</v>
      </c>
      <c r="AG380" s="78" t="s">
        <v>17797</v>
      </c>
      <c r="AL380" s="78" t="s">
        <v>17718</v>
      </c>
      <c r="AM380" s="78" t="s">
        <v>17718</v>
      </c>
      <c r="AP380" s="78" t="s">
        <v>17772</v>
      </c>
      <c r="AQ380" s="78" t="n">
        <v>-3392</v>
      </c>
      <c r="AR380" s="78" t="n">
        <v>1</v>
      </c>
      <c r="AS380" s="78" t="n">
        <v>138.39</v>
      </c>
      <c r="AT380" s="78" t="n">
        <v>1</v>
      </c>
      <c r="AV380" s="78" t="n">
        <v>8.08</v>
      </c>
      <c r="AY380" s="78" t="n">
        <v>-446138.03</v>
      </c>
      <c r="AZ380" s="78" t="n">
        <v>0</v>
      </c>
      <c r="BA380" s="78" t="n">
        <v>-23280.85</v>
      </c>
      <c r="BB380" s="78" t="n">
        <v>0</v>
      </c>
      <c r="BC380" s="78" t="n">
        <v>-469418.88</v>
      </c>
      <c r="BD380" s="78" t="n">
        <v>0</v>
      </c>
      <c r="BE380" s="78" t="s">
        <v>17798</v>
      </c>
      <c r="BJ380" s="78" t="s">
        <v>17721</v>
      </c>
      <c r="BK380" s="78" t="s">
        <v>17722</v>
      </c>
      <c r="BL380" s="78" t="n">
        <v>778296103</v>
      </c>
      <c r="BM380" s="78" t="s">
        <v>13442</v>
      </c>
      <c r="BN380" s="78" t="s">
        <v>17313</v>
      </c>
      <c r="BO380" s="78" t="s">
        <v>16502</v>
      </c>
    </row>
    <row r="381" customFormat="false" ht="15" hidden="true" customHeight="false" outlineLevel="0" collapsed="false">
      <c r="A381" s="82" t="n">
        <v>45291</v>
      </c>
      <c r="B381" s="78" t="s">
        <v>16497</v>
      </c>
      <c r="C381" s="78" t="s">
        <v>17734</v>
      </c>
      <c r="D381" s="78" t="s">
        <v>17788</v>
      </c>
      <c r="E381" s="78" t="s">
        <v>1305</v>
      </c>
      <c r="F381" s="78" t="s">
        <v>17710</v>
      </c>
      <c r="G381" s="78" t="s">
        <v>17711</v>
      </c>
      <c r="H381" s="78" t="s">
        <v>17725</v>
      </c>
      <c r="I381" s="78" t="s">
        <v>18359</v>
      </c>
      <c r="J381" s="78" t="s">
        <v>16498</v>
      </c>
      <c r="K381" s="78" t="n">
        <v>21000203</v>
      </c>
      <c r="L381" s="78" t="s">
        <v>10004</v>
      </c>
      <c r="M381" s="78" t="s">
        <v>16995</v>
      </c>
      <c r="N381" s="78" t="s">
        <v>17734</v>
      </c>
      <c r="Q381" s="78" t="n">
        <v>0</v>
      </c>
      <c r="U381" s="78" t="s">
        <v>10004</v>
      </c>
      <c r="V381" s="78" t="s">
        <v>18526</v>
      </c>
      <c r="W381" s="78" t="s">
        <v>4084</v>
      </c>
      <c r="X381" s="78" t="s">
        <v>17999</v>
      </c>
      <c r="Y381" s="78" t="s">
        <v>18501</v>
      </c>
      <c r="Z381" s="78" t="s">
        <v>17809</v>
      </c>
      <c r="AA381" s="78" t="s">
        <v>17809</v>
      </c>
      <c r="AE381" s="78" t="s">
        <v>10007</v>
      </c>
      <c r="AG381" s="78" t="s">
        <v>17811</v>
      </c>
      <c r="AL381" s="78" t="s">
        <v>17718</v>
      </c>
      <c r="AM381" s="78" t="s">
        <v>17718</v>
      </c>
      <c r="AP381" s="78" t="s">
        <v>17772</v>
      </c>
      <c r="AQ381" s="78" t="n">
        <v>-81</v>
      </c>
      <c r="AR381" s="78" t="n">
        <v>1</v>
      </c>
      <c r="AS381" s="78" t="n">
        <v>163.55</v>
      </c>
      <c r="AT381" s="78" t="n">
        <v>1</v>
      </c>
      <c r="AV381" s="78" t="n">
        <v>8.08</v>
      </c>
      <c r="AY381" s="78" t="n">
        <v>-13089.8</v>
      </c>
      <c r="AZ381" s="78" t="n">
        <v>0</v>
      </c>
      <c r="BA381" s="78" t="n">
        <v>-157.75</v>
      </c>
      <c r="BB381" s="78" t="n">
        <v>0</v>
      </c>
      <c r="BC381" s="78" t="n">
        <v>-13247.55</v>
      </c>
      <c r="BD381" s="78" t="n">
        <v>0</v>
      </c>
      <c r="BE381" s="78" t="s">
        <v>17798</v>
      </c>
      <c r="BJ381" s="78" t="s">
        <v>17721</v>
      </c>
      <c r="BK381" s="78" t="s">
        <v>17722</v>
      </c>
      <c r="BL381" s="78" t="n">
        <v>459200101</v>
      </c>
      <c r="BM381" s="78" t="s">
        <v>10005</v>
      </c>
      <c r="BN381" s="78" t="s">
        <v>16996</v>
      </c>
      <c r="BO381" s="78" t="s">
        <v>16502</v>
      </c>
    </row>
    <row r="382" customFormat="false" ht="15" hidden="true" customHeight="false" outlineLevel="0" collapsed="false">
      <c r="A382" s="82" t="n">
        <v>45291</v>
      </c>
      <c r="B382" s="78" t="s">
        <v>16497</v>
      </c>
      <c r="C382" s="78" t="s">
        <v>17734</v>
      </c>
      <c r="D382" s="78" t="s">
        <v>17788</v>
      </c>
      <c r="E382" s="78" t="s">
        <v>1305</v>
      </c>
      <c r="F382" s="78" t="s">
        <v>17710</v>
      </c>
      <c r="G382" s="78" t="s">
        <v>17711</v>
      </c>
      <c r="H382" s="78" t="s">
        <v>17725</v>
      </c>
      <c r="I382" s="78" t="s">
        <v>18359</v>
      </c>
      <c r="J382" s="78" t="s">
        <v>16498</v>
      </c>
      <c r="K382" s="78" t="n">
        <v>21002433</v>
      </c>
      <c r="L382" s="78" t="s">
        <v>11241</v>
      </c>
      <c r="M382" s="78" t="s">
        <v>552</v>
      </c>
      <c r="N382" s="78" t="s">
        <v>17734</v>
      </c>
      <c r="Q382" s="78" t="n">
        <v>0</v>
      </c>
      <c r="U382" s="78" t="s">
        <v>11241</v>
      </c>
      <c r="V382" s="78" t="s">
        <v>18527</v>
      </c>
      <c r="W382" s="78" t="s">
        <v>4084</v>
      </c>
      <c r="X382" s="78" t="s">
        <v>17910</v>
      </c>
      <c r="Y382" s="78" t="s">
        <v>18528</v>
      </c>
      <c r="Z382" s="78" t="s">
        <v>17794</v>
      </c>
      <c r="AA382" s="78" t="s">
        <v>17795</v>
      </c>
      <c r="AE382" s="78" t="s">
        <v>11244</v>
      </c>
      <c r="AG382" s="78" t="s">
        <v>17811</v>
      </c>
      <c r="AL382" s="78" t="s">
        <v>17718</v>
      </c>
      <c r="AM382" s="78" t="s">
        <v>17718</v>
      </c>
      <c r="AP382" s="78" t="s">
        <v>17772</v>
      </c>
      <c r="AQ382" s="78" t="n">
        <v>-1207</v>
      </c>
      <c r="AR382" s="78" t="n">
        <v>1</v>
      </c>
      <c r="AS382" s="78" t="n">
        <v>462.98</v>
      </c>
      <c r="AT382" s="78" t="n">
        <v>1</v>
      </c>
      <c r="AV382" s="78" t="n">
        <v>8.08</v>
      </c>
      <c r="AY382" s="78" t="n">
        <v>-550509.01</v>
      </c>
      <c r="AZ382" s="78" t="n">
        <v>0</v>
      </c>
      <c r="BA382" s="78" t="n">
        <v>-8307.85</v>
      </c>
      <c r="BB382" s="78" t="n">
        <v>0</v>
      </c>
      <c r="BC382" s="78" t="n">
        <v>-558816.86</v>
      </c>
      <c r="BD382" s="78" t="n">
        <v>0</v>
      </c>
      <c r="BE382" s="78" t="s">
        <v>17798</v>
      </c>
      <c r="BJ382" s="78" t="s">
        <v>17721</v>
      </c>
      <c r="BK382" s="78" t="s">
        <v>17722</v>
      </c>
      <c r="BL382" s="78" t="s">
        <v>210</v>
      </c>
      <c r="BM382" s="78" t="s">
        <v>11242</v>
      </c>
      <c r="BN382" s="78" t="s">
        <v>17091</v>
      </c>
      <c r="BO382" s="78" t="s">
        <v>16502</v>
      </c>
    </row>
    <row r="383" customFormat="false" ht="15" hidden="true" customHeight="false" outlineLevel="0" collapsed="false">
      <c r="A383" s="82" t="n">
        <v>45291</v>
      </c>
      <c r="B383" s="78" t="s">
        <v>16497</v>
      </c>
      <c r="C383" s="78" t="s">
        <v>17734</v>
      </c>
      <c r="D383" s="78" t="s">
        <v>17788</v>
      </c>
      <c r="E383" s="78" t="s">
        <v>1305</v>
      </c>
      <c r="F383" s="78" t="s">
        <v>17710</v>
      </c>
      <c r="G383" s="78" t="s">
        <v>17711</v>
      </c>
      <c r="H383" s="78" t="s">
        <v>17725</v>
      </c>
      <c r="I383" s="78" t="s">
        <v>18359</v>
      </c>
      <c r="J383" s="78" t="s">
        <v>16498</v>
      </c>
      <c r="K383" s="78" t="n">
        <v>21002437</v>
      </c>
      <c r="L383" s="78" t="s">
        <v>11263</v>
      </c>
      <c r="M383" s="78" t="s">
        <v>553</v>
      </c>
      <c r="N383" s="78" t="s">
        <v>17734</v>
      </c>
      <c r="Q383" s="78" t="n">
        <v>0</v>
      </c>
      <c r="U383" s="78" t="s">
        <v>18529</v>
      </c>
      <c r="V383" s="78" t="s">
        <v>18530</v>
      </c>
      <c r="W383" s="78" t="s">
        <v>4404</v>
      </c>
      <c r="X383" s="78" t="s">
        <v>17936</v>
      </c>
      <c r="Y383" s="78" t="s">
        <v>18276</v>
      </c>
      <c r="Z383" s="78" t="s">
        <v>17794</v>
      </c>
      <c r="AA383" s="78" t="s">
        <v>17795</v>
      </c>
      <c r="AE383" s="78" t="s">
        <v>11266</v>
      </c>
      <c r="AG383" s="78" t="s">
        <v>17811</v>
      </c>
      <c r="AL383" s="78" t="s">
        <v>17718</v>
      </c>
      <c r="AM383" s="78" t="s">
        <v>17718</v>
      </c>
      <c r="AP383" s="78" t="s">
        <v>17772</v>
      </c>
      <c r="AQ383" s="78" t="n">
        <v>-33</v>
      </c>
      <c r="AR383" s="78" t="n">
        <v>1</v>
      </c>
      <c r="AS383" s="78" t="n">
        <v>82.38</v>
      </c>
      <c r="AT383" s="78" t="n">
        <v>1</v>
      </c>
      <c r="AV383" s="78" t="n">
        <v>8.08</v>
      </c>
      <c r="AY383" s="78" t="n">
        <v>-2695</v>
      </c>
      <c r="AZ383" s="78" t="n">
        <v>0</v>
      </c>
      <c r="BA383" s="78" t="n">
        <v>-23.54</v>
      </c>
      <c r="BB383" s="78" t="n">
        <v>0</v>
      </c>
      <c r="BC383" s="78" t="n">
        <v>-2718.54</v>
      </c>
      <c r="BD383" s="78" t="n">
        <v>0</v>
      </c>
      <c r="BE383" s="78" t="s">
        <v>17798</v>
      </c>
      <c r="BJ383" s="78" t="s">
        <v>17721</v>
      </c>
      <c r="BK383" s="78" t="s">
        <v>17722</v>
      </c>
      <c r="BL383" s="78" t="s">
        <v>211</v>
      </c>
      <c r="BM383" s="78" t="s">
        <v>11264</v>
      </c>
      <c r="BN383" s="78" t="s">
        <v>17104</v>
      </c>
      <c r="BO383" s="78" t="s">
        <v>16502</v>
      </c>
    </row>
    <row r="384" customFormat="false" ht="15" hidden="true" customHeight="false" outlineLevel="0" collapsed="false">
      <c r="A384" s="82" t="n">
        <v>45291</v>
      </c>
      <c r="B384" s="78" t="s">
        <v>16497</v>
      </c>
      <c r="C384" s="78" t="s">
        <v>17734</v>
      </c>
      <c r="D384" s="78" t="s">
        <v>17788</v>
      </c>
      <c r="E384" s="78" t="s">
        <v>1305</v>
      </c>
      <c r="F384" s="78" t="s">
        <v>17710</v>
      </c>
      <c r="G384" s="78" t="s">
        <v>17711</v>
      </c>
      <c r="H384" s="78" t="s">
        <v>17725</v>
      </c>
      <c r="I384" s="78" t="s">
        <v>18359</v>
      </c>
      <c r="J384" s="78" t="s">
        <v>16498</v>
      </c>
      <c r="K384" s="78" t="n">
        <v>21002267</v>
      </c>
      <c r="L384" s="78" t="s">
        <v>6482</v>
      </c>
      <c r="M384" s="78" t="s">
        <v>450</v>
      </c>
      <c r="N384" s="78" t="s">
        <v>17734</v>
      </c>
      <c r="Q384" s="78" t="n">
        <v>0</v>
      </c>
      <c r="U384" s="78" t="s">
        <v>6482</v>
      </c>
      <c r="V384" s="78" t="s">
        <v>18531</v>
      </c>
      <c r="W384" s="78" t="s">
        <v>4084</v>
      </c>
      <c r="X384" s="78" t="s">
        <v>18130</v>
      </c>
      <c r="Y384" s="78" t="s">
        <v>18319</v>
      </c>
      <c r="Z384" s="78" t="s">
        <v>17917</v>
      </c>
      <c r="AA384" s="78" t="s">
        <v>17917</v>
      </c>
      <c r="AE384" s="78" t="s">
        <v>6486</v>
      </c>
      <c r="AG384" s="78" t="s">
        <v>17797</v>
      </c>
      <c r="AL384" s="78" t="s">
        <v>17718</v>
      </c>
      <c r="AM384" s="78" t="s">
        <v>17718</v>
      </c>
      <c r="AP384" s="78" t="s">
        <v>17772</v>
      </c>
      <c r="AQ384" s="78" t="n">
        <v>-204</v>
      </c>
      <c r="AR384" s="78" t="n">
        <v>1</v>
      </c>
      <c r="AS384" s="78" t="n">
        <v>34.67</v>
      </c>
      <c r="AT384" s="78" t="n">
        <v>1</v>
      </c>
      <c r="AV384" s="78" t="n">
        <v>8.08</v>
      </c>
      <c r="AY384" s="78" t="n">
        <v>-6933.77</v>
      </c>
      <c r="AZ384" s="78" t="n">
        <v>0</v>
      </c>
      <c r="BA384" s="78" t="n">
        <v>-138.91</v>
      </c>
      <c r="BB384" s="78" t="n">
        <v>0</v>
      </c>
      <c r="BC384" s="78" t="n">
        <v>-7072.68</v>
      </c>
      <c r="BD384" s="78" t="n">
        <v>0</v>
      </c>
      <c r="BE384" s="78" t="s">
        <v>17798</v>
      </c>
      <c r="BJ384" s="78" t="s">
        <v>17721</v>
      </c>
      <c r="BK384" s="78" t="s">
        <v>17722</v>
      </c>
      <c r="BL384" s="78" t="n">
        <v>126408103</v>
      </c>
      <c r="BM384" s="78" t="s">
        <v>6483</v>
      </c>
      <c r="BN384" s="78" t="s">
        <v>16751</v>
      </c>
      <c r="BO384" s="78" t="s">
        <v>16502</v>
      </c>
    </row>
    <row r="385" customFormat="false" ht="15" hidden="true" customHeight="false" outlineLevel="0" collapsed="false">
      <c r="A385" s="82" t="n">
        <v>45291</v>
      </c>
      <c r="B385" s="78" t="s">
        <v>16497</v>
      </c>
      <c r="C385" s="78" t="s">
        <v>17734</v>
      </c>
      <c r="D385" s="78" t="s">
        <v>17788</v>
      </c>
      <c r="E385" s="78" t="s">
        <v>1305</v>
      </c>
      <c r="F385" s="78" t="s">
        <v>17710</v>
      </c>
      <c r="G385" s="78" t="s">
        <v>17711</v>
      </c>
      <c r="H385" s="78" t="s">
        <v>17725</v>
      </c>
      <c r="I385" s="78" t="s">
        <v>18359</v>
      </c>
      <c r="J385" s="78" t="s">
        <v>16498</v>
      </c>
      <c r="K385" s="78" t="n">
        <v>21002502</v>
      </c>
      <c r="L385" s="78" t="s">
        <v>12489</v>
      </c>
      <c r="M385" s="78" t="s">
        <v>17267</v>
      </c>
      <c r="N385" s="78" t="s">
        <v>17734</v>
      </c>
      <c r="Q385" s="78" t="n">
        <v>0</v>
      </c>
      <c r="U385" s="78" t="s">
        <v>12489</v>
      </c>
      <c r="V385" s="78" t="s">
        <v>18532</v>
      </c>
      <c r="W385" s="78" t="s">
        <v>4084</v>
      </c>
      <c r="X385" s="78" t="s">
        <v>18264</v>
      </c>
      <c r="Y385" s="78" t="s">
        <v>18512</v>
      </c>
      <c r="Z385" s="78" t="s">
        <v>17802</v>
      </c>
      <c r="AA385" s="78" t="s">
        <v>17802</v>
      </c>
      <c r="AB385" s="78" t="s">
        <v>17924</v>
      </c>
      <c r="AE385" s="78" t="s">
        <v>12492</v>
      </c>
      <c r="AG385" s="78" t="s">
        <v>17811</v>
      </c>
      <c r="AL385" s="78" t="s">
        <v>17718</v>
      </c>
      <c r="AM385" s="78" t="s">
        <v>17718</v>
      </c>
      <c r="AP385" s="78" t="s">
        <v>17772</v>
      </c>
      <c r="AQ385" s="78" t="n">
        <v>-165</v>
      </c>
      <c r="AR385" s="78" t="n">
        <v>1</v>
      </c>
      <c r="AS385" s="78" t="n">
        <v>154.85</v>
      </c>
      <c r="AT385" s="78" t="n">
        <v>1</v>
      </c>
      <c r="AV385" s="78" t="n">
        <v>8.08</v>
      </c>
      <c r="AY385" s="78" t="n">
        <v>-25641.55</v>
      </c>
      <c r="AZ385" s="78" t="n">
        <v>0</v>
      </c>
      <c r="BA385" s="78" t="n">
        <v>91.3</v>
      </c>
      <c r="BB385" s="78" t="n">
        <v>0</v>
      </c>
      <c r="BC385" s="78" t="n">
        <v>-25550.25</v>
      </c>
      <c r="BD385" s="78" t="n">
        <v>0</v>
      </c>
      <c r="BE385" s="78" t="s">
        <v>17925</v>
      </c>
      <c r="BJ385" s="78" t="s">
        <v>17721</v>
      </c>
      <c r="BK385" s="78" t="s">
        <v>17722</v>
      </c>
      <c r="BL385" s="78" t="n">
        <v>693475105</v>
      </c>
      <c r="BM385" s="78" t="s">
        <v>12490</v>
      </c>
      <c r="BN385" s="78" t="s">
        <v>17268</v>
      </c>
      <c r="BO385" s="78" t="s">
        <v>16502</v>
      </c>
    </row>
    <row r="386" customFormat="false" ht="15" hidden="true" customHeight="false" outlineLevel="0" collapsed="false">
      <c r="A386" s="82" t="n">
        <v>45291</v>
      </c>
      <c r="B386" s="78" t="s">
        <v>16497</v>
      </c>
      <c r="C386" s="78" t="s">
        <v>17734</v>
      </c>
      <c r="D386" s="78" t="s">
        <v>17788</v>
      </c>
      <c r="E386" s="78" t="s">
        <v>1305</v>
      </c>
      <c r="F386" s="78" t="s">
        <v>17710</v>
      </c>
      <c r="G386" s="78" t="s">
        <v>17711</v>
      </c>
      <c r="H386" s="78" t="s">
        <v>17725</v>
      </c>
      <c r="I386" s="78" t="s">
        <v>18359</v>
      </c>
      <c r="J386" s="78" t="s">
        <v>16498</v>
      </c>
      <c r="K386" s="78" t="n">
        <v>21002173</v>
      </c>
      <c r="L386" s="78" t="s">
        <v>5588</v>
      </c>
      <c r="M386" s="78" t="s">
        <v>16545</v>
      </c>
      <c r="N386" s="78" t="s">
        <v>17734</v>
      </c>
      <c r="Q386" s="78" t="n">
        <v>0</v>
      </c>
      <c r="U386" s="78" t="s">
        <v>5588</v>
      </c>
      <c r="V386" s="78" t="s">
        <v>18533</v>
      </c>
      <c r="W386" s="78" t="s">
        <v>4084</v>
      </c>
      <c r="X386" s="78" t="s">
        <v>17792</v>
      </c>
      <c r="Y386" s="78" t="s">
        <v>17793</v>
      </c>
      <c r="Z386" s="78" t="s">
        <v>17794</v>
      </c>
      <c r="AA386" s="78" t="s">
        <v>17795</v>
      </c>
      <c r="AE386" s="78" t="s">
        <v>5592</v>
      </c>
      <c r="AG386" s="78" t="s">
        <v>17797</v>
      </c>
      <c r="AL386" s="78" t="s">
        <v>17718</v>
      </c>
      <c r="AM386" s="78" t="s">
        <v>17718</v>
      </c>
      <c r="AP386" s="78" t="s">
        <v>17772</v>
      </c>
      <c r="AQ386" s="78" t="n">
        <v>-41</v>
      </c>
      <c r="AR386" s="78" t="n">
        <v>1</v>
      </c>
      <c r="AS386" s="78" t="n">
        <v>232.97</v>
      </c>
      <c r="AT386" s="78" t="n">
        <v>1</v>
      </c>
      <c r="AV386" s="78" t="n">
        <v>8.08</v>
      </c>
      <c r="AY386" s="78" t="n">
        <v>-9612.16</v>
      </c>
      <c r="AZ386" s="78" t="n">
        <v>0</v>
      </c>
      <c r="BA386" s="78" t="n">
        <v>60.39</v>
      </c>
      <c r="BB386" s="78" t="n">
        <v>-56</v>
      </c>
      <c r="BC386" s="78" t="n">
        <v>-9551.77</v>
      </c>
      <c r="BD386" s="78" t="n">
        <v>0</v>
      </c>
      <c r="BE386" s="78" t="s">
        <v>17798</v>
      </c>
      <c r="BJ386" s="78" t="s">
        <v>17721</v>
      </c>
      <c r="BK386" s="78" t="s">
        <v>17722</v>
      </c>
      <c r="BL386" s="78" t="n">
        <v>53015103</v>
      </c>
      <c r="BM386" s="78" t="s">
        <v>5589</v>
      </c>
      <c r="BN386" s="78" t="s">
        <v>16546</v>
      </c>
      <c r="BO386" s="78" t="s">
        <v>16502</v>
      </c>
    </row>
    <row r="387" customFormat="false" ht="15" hidden="true" customHeight="false" outlineLevel="0" collapsed="false">
      <c r="A387" s="82" t="n">
        <v>45291</v>
      </c>
      <c r="B387" s="78" t="s">
        <v>16497</v>
      </c>
      <c r="C387" s="78" t="s">
        <v>17734</v>
      </c>
      <c r="D387" s="78" t="s">
        <v>17788</v>
      </c>
      <c r="E387" s="78" t="s">
        <v>1305</v>
      </c>
      <c r="F387" s="78" t="s">
        <v>17710</v>
      </c>
      <c r="G387" s="78" t="s">
        <v>17711</v>
      </c>
      <c r="H387" s="78" t="s">
        <v>17725</v>
      </c>
      <c r="I387" s="78" t="s">
        <v>18359</v>
      </c>
      <c r="J387" s="78" t="s">
        <v>16498</v>
      </c>
      <c r="K387" s="78" t="n">
        <v>21002466</v>
      </c>
      <c r="L387" s="78" t="s">
        <v>12059</v>
      </c>
      <c r="M387" s="78" t="s">
        <v>575</v>
      </c>
      <c r="N387" s="78" t="s">
        <v>17734</v>
      </c>
      <c r="Q387" s="78" t="n">
        <v>0</v>
      </c>
      <c r="U387" s="78" t="s">
        <v>12059</v>
      </c>
      <c r="V387" s="78" t="s">
        <v>18534</v>
      </c>
      <c r="W387" s="78" t="s">
        <v>4084</v>
      </c>
      <c r="X387" s="78" t="s">
        <v>18520</v>
      </c>
      <c r="Y387" s="78" t="s">
        <v>18535</v>
      </c>
      <c r="Z387" s="78" t="s">
        <v>17823</v>
      </c>
      <c r="AA387" s="78" t="s">
        <v>17823</v>
      </c>
      <c r="AE387" s="78" t="s">
        <v>12062</v>
      </c>
      <c r="AG387" s="78" t="s">
        <v>17811</v>
      </c>
      <c r="AL387" s="78" t="s">
        <v>17718</v>
      </c>
      <c r="AM387" s="78" t="s">
        <v>17718</v>
      </c>
      <c r="AP387" s="78" t="s">
        <v>17772</v>
      </c>
      <c r="AQ387" s="78" t="n">
        <v>-178</v>
      </c>
      <c r="AR387" s="78" t="n">
        <v>1</v>
      </c>
      <c r="AS387" s="78" t="n">
        <v>41.39</v>
      </c>
      <c r="AT387" s="78" t="n">
        <v>1</v>
      </c>
      <c r="AV387" s="78" t="n">
        <v>8.08</v>
      </c>
      <c r="AY387" s="78" t="n">
        <v>-7538.55</v>
      </c>
      <c r="AZ387" s="78" t="n">
        <v>0</v>
      </c>
      <c r="BA387" s="78" t="n">
        <v>171.13</v>
      </c>
      <c r="BB387" s="78" t="n">
        <v>0</v>
      </c>
      <c r="BC387" s="78" t="n">
        <v>-7367.42</v>
      </c>
      <c r="BD387" s="78" t="n">
        <v>0</v>
      </c>
      <c r="BE387" s="78" t="s">
        <v>17798</v>
      </c>
      <c r="BJ387" s="78" t="s">
        <v>17721</v>
      </c>
      <c r="BK387" s="78" t="s">
        <v>17722</v>
      </c>
      <c r="BL387" s="78" t="n">
        <v>651639106</v>
      </c>
      <c r="BM387" s="78" t="s">
        <v>12060</v>
      </c>
      <c r="BN387" s="78" t="s">
        <v>17167</v>
      </c>
      <c r="BO387" s="78" t="s">
        <v>16502</v>
      </c>
    </row>
    <row r="388" customFormat="false" ht="15" hidden="true" customHeight="false" outlineLevel="0" collapsed="false">
      <c r="A388" s="82" t="n">
        <v>45291</v>
      </c>
      <c r="B388" s="78" t="s">
        <v>16497</v>
      </c>
      <c r="C388" s="78" t="s">
        <v>17734</v>
      </c>
      <c r="D388" s="78" t="s">
        <v>17788</v>
      </c>
      <c r="E388" s="78" t="s">
        <v>1305</v>
      </c>
      <c r="F388" s="78" t="s">
        <v>17710</v>
      </c>
      <c r="G388" s="78" t="s">
        <v>17711</v>
      </c>
      <c r="H388" s="78" t="s">
        <v>17725</v>
      </c>
      <c r="I388" s="78" t="s">
        <v>18359</v>
      </c>
      <c r="J388" s="78" t="s">
        <v>16498</v>
      </c>
      <c r="K388" s="78" t="n">
        <v>21002332</v>
      </c>
      <c r="L388" s="78" t="s">
        <v>8945</v>
      </c>
      <c r="M388" s="78" t="s">
        <v>485</v>
      </c>
      <c r="N388" s="78" t="s">
        <v>17734</v>
      </c>
      <c r="Q388" s="78" t="n">
        <v>0</v>
      </c>
      <c r="U388" s="78" t="s">
        <v>8945</v>
      </c>
      <c r="V388" s="78" t="s">
        <v>18536</v>
      </c>
      <c r="W388" s="78" t="s">
        <v>4084</v>
      </c>
      <c r="X388" s="78" t="s">
        <v>18520</v>
      </c>
      <c r="Y388" s="78" t="s">
        <v>18537</v>
      </c>
      <c r="Z388" s="78" t="s">
        <v>17823</v>
      </c>
      <c r="AA388" s="78" t="s">
        <v>17823</v>
      </c>
      <c r="AE388" s="78" t="s">
        <v>8948</v>
      </c>
      <c r="AG388" s="78" t="s">
        <v>17811</v>
      </c>
      <c r="AL388" s="78" t="s">
        <v>17718</v>
      </c>
      <c r="AM388" s="78" t="s">
        <v>17718</v>
      </c>
      <c r="AP388" s="78" t="s">
        <v>17772</v>
      </c>
      <c r="AQ388" s="78" t="n">
        <v>-32313</v>
      </c>
      <c r="AR388" s="78" t="n">
        <v>1</v>
      </c>
      <c r="AS388" s="78" t="n">
        <v>42.57</v>
      </c>
      <c r="AT388" s="78" t="n">
        <v>1</v>
      </c>
      <c r="AV388" s="78" t="n">
        <v>8.08</v>
      </c>
      <c r="AY388" s="78" t="n">
        <v>-1393994.62</v>
      </c>
      <c r="AZ388" s="78" t="n">
        <v>0</v>
      </c>
      <c r="BA388" s="78" t="n">
        <v>18430.21</v>
      </c>
      <c r="BB388" s="78" t="n">
        <v>0</v>
      </c>
      <c r="BC388" s="78" t="n">
        <v>-1375564.41</v>
      </c>
      <c r="BD388" s="78" t="n">
        <v>0</v>
      </c>
      <c r="BE388" s="78" t="s">
        <v>17798</v>
      </c>
      <c r="BJ388" s="78" t="s">
        <v>17721</v>
      </c>
      <c r="BK388" s="78" t="s">
        <v>17722</v>
      </c>
      <c r="BL388" s="78" t="s">
        <v>142</v>
      </c>
      <c r="BM388" s="78" t="s">
        <v>8946</v>
      </c>
      <c r="BN388" s="78" t="s">
        <v>16912</v>
      </c>
      <c r="BO388" s="78" t="s">
        <v>16502</v>
      </c>
    </row>
    <row r="389" customFormat="false" ht="15" hidden="true" customHeight="false" outlineLevel="0" collapsed="false">
      <c r="A389" s="82" t="n">
        <v>45291</v>
      </c>
      <c r="B389" s="78" t="s">
        <v>16497</v>
      </c>
      <c r="C389" s="78" t="s">
        <v>17734</v>
      </c>
      <c r="D389" s="78" t="s">
        <v>17788</v>
      </c>
      <c r="E389" s="78" t="s">
        <v>1305</v>
      </c>
      <c r="F389" s="78" t="s">
        <v>17710</v>
      </c>
      <c r="G389" s="78" t="s">
        <v>17711</v>
      </c>
      <c r="H389" s="78" t="s">
        <v>17725</v>
      </c>
      <c r="I389" s="78" t="s">
        <v>18359</v>
      </c>
      <c r="J389" s="78" t="s">
        <v>16498</v>
      </c>
      <c r="K389" s="78" t="n">
        <v>21004051</v>
      </c>
      <c r="L389" s="78" t="s">
        <v>12263</v>
      </c>
      <c r="M389" s="78" t="s">
        <v>17214</v>
      </c>
      <c r="N389" s="78" t="s">
        <v>17734</v>
      </c>
      <c r="Q389" s="78" t="n">
        <v>0</v>
      </c>
      <c r="U389" s="78" t="s">
        <v>12263</v>
      </c>
      <c r="V389" s="78" t="s">
        <v>18538</v>
      </c>
      <c r="W389" s="78" t="s">
        <v>4084</v>
      </c>
      <c r="X389" s="78" t="s">
        <v>18047</v>
      </c>
      <c r="Y389" s="78" t="s">
        <v>18048</v>
      </c>
      <c r="Z389" s="78" t="s">
        <v>17809</v>
      </c>
      <c r="AA389" s="78" t="s">
        <v>17809</v>
      </c>
      <c r="AE389" s="78" t="s">
        <v>12268</v>
      </c>
      <c r="AG389" s="78" t="s">
        <v>17797</v>
      </c>
      <c r="AL389" s="78" t="s">
        <v>17718</v>
      </c>
      <c r="AM389" s="78" t="s">
        <v>17718</v>
      </c>
      <c r="AP389" s="78" t="s">
        <v>17772</v>
      </c>
      <c r="AQ389" s="78" t="n">
        <v>-13556</v>
      </c>
      <c r="AR389" s="78" t="n">
        <v>1</v>
      </c>
      <c r="AS389" s="78" t="n">
        <v>83.53</v>
      </c>
      <c r="AT389" s="78" t="n">
        <v>1</v>
      </c>
      <c r="AV389" s="78" t="n">
        <v>8.08</v>
      </c>
      <c r="AY389" s="78" t="n">
        <v>-1079996.35</v>
      </c>
      <c r="AZ389" s="78" t="n">
        <v>0</v>
      </c>
      <c r="BA389" s="78" t="n">
        <v>-52336.33</v>
      </c>
      <c r="BB389" s="78" t="n">
        <v>0</v>
      </c>
      <c r="BC389" s="78" t="n">
        <v>-1132332.68</v>
      </c>
      <c r="BD389" s="78" t="n">
        <v>0</v>
      </c>
      <c r="BE389" s="78" t="s">
        <v>17798</v>
      </c>
      <c r="BJ389" s="78" t="s">
        <v>17721</v>
      </c>
      <c r="BK389" s="78" t="s">
        <v>17722</v>
      </c>
      <c r="BL389" s="78" t="n">
        <v>682189105</v>
      </c>
      <c r="BM389" s="78" t="s">
        <v>12264</v>
      </c>
      <c r="BN389" s="78" t="s">
        <v>17215</v>
      </c>
      <c r="BO389" s="78" t="s">
        <v>16502</v>
      </c>
    </row>
    <row r="390" customFormat="false" ht="15" hidden="true" customHeight="false" outlineLevel="0" collapsed="false">
      <c r="A390" s="82" t="n">
        <v>45291</v>
      </c>
      <c r="B390" s="78" t="s">
        <v>16497</v>
      </c>
      <c r="C390" s="78" t="s">
        <v>17734</v>
      </c>
      <c r="D390" s="78" t="s">
        <v>17788</v>
      </c>
      <c r="E390" s="78" t="s">
        <v>1305</v>
      </c>
      <c r="F390" s="78" t="s">
        <v>17710</v>
      </c>
      <c r="G390" s="78" t="s">
        <v>17711</v>
      </c>
      <c r="H390" s="78" t="s">
        <v>17725</v>
      </c>
      <c r="I390" s="78" t="s">
        <v>18359</v>
      </c>
      <c r="J390" s="78" t="s">
        <v>16498</v>
      </c>
      <c r="K390" s="78" t="n">
        <v>21004233</v>
      </c>
      <c r="L390" s="78" t="s">
        <v>13297</v>
      </c>
      <c r="M390" s="78" t="s">
        <v>613</v>
      </c>
      <c r="N390" s="78" t="s">
        <v>17734</v>
      </c>
      <c r="Q390" s="78" t="n">
        <v>0</v>
      </c>
      <c r="U390" s="78" t="s">
        <v>13297</v>
      </c>
      <c r="V390" s="78" t="s">
        <v>18539</v>
      </c>
      <c r="W390" s="78" t="s">
        <v>4084</v>
      </c>
      <c r="X390" s="78" t="s">
        <v>17976</v>
      </c>
      <c r="Y390" s="78" t="s">
        <v>17977</v>
      </c>
      <c r="Z390" s="78" t="s">
        <v>17794</v>
      </c>
      <c r="AA390" s="78" t="s">
        <v>17795</v>
      </c>
      <c r="AE390" s="78" t="s">
        <v>13301</v>
      </c>
      <c r="AG390" s="78" t="s">
        <v>17797</v>
      </c>
      <c r="AL390" s="78" t="s">
        <v>17718</v>
      </c>
      <c r="AM390" s="78" t="s">
        <v>17718</v>
      </c>
      <c r="AP390" s="78" t="s">
        <v>17772</v>
      </c>
      <c r="AQ390" s="78" t="n">
        <v>-50</v>
      </c>
      <c r="AR390" s="78" t="n">
        <v>1</v>
      </c>
      <c r="AS390" s="78" t="n">
        <v>878.29</v>
      </c>
      <c r="AT390" s="78" t="n">
        <v>1</v>
      </c>
      <c r="AV390" s="78" t="n">
        <v>8.08</v>
      </c>
      <c r="AY390" s="78" t="n">
        <v>-42927.6</v>
      </c>
      <c r="AZ390" s="78" t="n">
        <v>0</v>
      </c>
      <c r="BA390" s="78" t="n">
        <v>-986.9</v>
      </c>
      <c r="BB390" s="78" t="n">
        <v>0</v>
      </c>
      <c r="BC390" s="78" t="n">
        <v>-43914.5</v>
      </c>
      <c r="BD390" s="78" t="n">
        <v>0</v>
      </c>
      <c r="BE390" s="78" t="s">
        <v>17798</v>
      </c>
      <c r="BJ390" s="78" t="s">
        <v>17721</v>
      </c>
      <c r="BK390" s="78" t="s">
        <v>17722</v>
      </c>
      <c r="BL390" s="78" t="s">
        <v>271</v>
      </c>
      <c r="BM390" s="78" t="s">
        <v>13298</v>
      </c>
      <c r="BN390" s="78" t="s">
        <v>17307</v>
      </c>
      <c r="BO390" s="78" t="s">
        <v>16502</v>
      </c>
    </row>
    <row r="391" customFormat="false" ht="15" hidden="true" customHeight="false" outlineLevel="0" collapsed="false">
      <c r="A391" s="82" t="n">
        <v>45291</v>
      </c>
      <c r="B391" s="78" t="s">
        <v>16497</v>
      </c>
      <c r="C391" s="78" t="s">
        <v>17734</v>
      </c>
      <c r="D391" s="78" t="s">
        <v>17788</v>
      </c>
      <c r="E391" s="78" t="s">
        <v>1305</v>
      </c>
      <c r="F391" s="78" t="s">
        <v>17710</v>
      </c>
      <c r="G391" s="78" t="s">
        <v>17711</v>
      </c>
      <c r="H391" s="78" t="s">
        <v>17725</v>
      </c>
      <c r="I391" s="78" t="s">
        <v>18359</v>
      </c>
      <c r="J391" s="78" t="s">
        <v>16498</v>
      </c>
      <c r="K391" s="78" t="n">
        <v>21002432</v>
      </c>
      <c r="L391" s="78" t="s">
        <v>13508</v>
      </c>
      <c r="M391" s="78" t="s">
        <v>620</v>
      </c>
      <c r="N391" s="78" t="s">
        <v>17734</v>
      </c>
      <c r="Q391" s="78" t="n">
        <v>0</v>
      </c>
      <c r="U391" s="78" t="s">
        <v>13508</v>
      </c>
      <c r="V391" s="78" t="s">
        <v>18540</v>
      </c>
      <c r="W391" s="78" t="s">
        <v>4084</v>
      </c>
      <c r="X391" s="78" t="s">
        <v>17792</v>
      </c>
      <c r="Y391" s="78" t="s">
        <v>17793</v>
      </c>
      <c r="Z391" s="78" t="s">
        <v>17794</v>
      </c>
      <c r="AA391" s="78" t="s">
        <v>17795</v>
      </c>
      <c r="AE391" s="78" t="s">
        <v>13512</v>
      </c>
      <c r="AG391" s="78" t="s">
        <v>17811</v>
      </c>
      <c r="AL391" s="78" t="s">
        <v>17718</v>
      </c>
      <c r="AM391" s="78" t="s">
        <v>17718</v>
      </c>
      <c r="AP391" s="78" t="s">
        <v>17772</v>
      </c>
      <c r="AQ391" s="78" t="n">
        <v>-184</v>
      </c>
      <c r="AR391" s="78" t="n">
        <v>1</v>
      </c>
      <c r="AS391" s="78" t="n">
        <v>440.52</v>
      </c>
      <c r="AT391" s="78" t="n">
        <v>1</v>
      </c>
      <c r="AV391" s="78" t="n">
        <v>8.08</v>
      </c>
      <c r="AY391" s="78" t="n">
        <v>-80929.08</v>
      </c>
      <c r="AZ391" s="78" t="n">
        <v>0</v>
      </c>
      <c r="BA391" s="78" t="n">
        <v>-126.6</v>
      </c>
      <c r="BB391" s="78" t="n">
        <v>0</v>
      </c>
      <c r="BC391" s="78" t="n">
        <v>-81055.68</v>
      </c>
      <c r="BD391" s="78" t="n">
        <v>0</v>
      </c>
      <c r="BE391" s="78" t="s">
        <v>17798</v>
      </c>
      <c r="BJ391" s="78" t="s">
        <v>17721</v>
      </c>
      <c r="BK391" s="78" t="s">
        <v>17722</v>
      </c>
      <c r="BL391" s="78" t="s">
        <v>278</v>
      </c>
      <c r="BM391" s="78" t="s">
        <v>13509</v>
      </c>
      <c r="BN391" s="78" t="s">
        <v>17365</v>
      </c>
      <c r="BO391" s="78" t="s">
        <v>16502</v>
      </c>
    </row>
    <row r="392" customFormat="false" ht="15" hidden="true" customHeight="false" outlineLevel="0" collapsed="false">
      <c r="A392" s="82" t="n">
        <v>45291</v>
      </c>
      <c r="B392" s="78" t="s">
        <v>16497</v>
      </c>
      <c r="C392" s="78" t="s">
        <v>17734</v>
      </c>
      <c r="D392" s="78" t="s">
        <v>17788</v>
      </c>
      <c r="E392" s="78" t="s">
        <v>1305</v>
      </c>
      <c r="F392" s="78" t="s">
        <v>17710</v>
      </c>
      <c r="G392" s="78" t="s">
        <v>17711</v>
      </c>
      <c r="H392" s="78" t="s">
        <v>17725</v>
      </c>
      <c r="I392" s="78" t="s">
        <v>18359</v>
      </c>
      <c r="J392" s="78" t="s">
        <v>16498</v>
      </c>
      <c r="K392" s="78" t="n">
        <v>21002269</v>
      </c>
      <c r="L392" s="78" t="s">
        <v>6521</v>
      </c>
      <c r="M392" s="78" t="s">
        <v>452</v>
      </c>
      <c r="N392" s="78" t="s">
        <v>17734</v>
      </c>
      <c r="Q392" s="78" t="n">
        <v>0</v>
      </c>
      <c r="U392" s="78" t="s">
        <v>6521</v>
      </c>
      <c r="V392" s="78" t="s">
        <v>18541</v>
      </c>
      <c r="W392" s="78" t="s">
        <v>4084</v>
      </c>
      <c r="X392" s="78" t="s">
        <v>17910</v>
      </c>
      <c r="Y392" s="78" t="s">
        <v>18542</v>
      </c>
      <c r="Z392" s="78" t="s">
        <v>17794</v>
      </c>
      <c r="AA392" s="78" t="s">
        <v>17795</v>
      </c>
      <c r="AE392" s="78" t="s">
        <v>6524</v>
      </c>
      <c r="AG392" s="78" t="s">
        <v>17811</v>
      </c>
      <c r="AL392" s="78" t="s">
        <v>17718</v>
      </c>
      <c r="AM392" s="78" t="s">
        <v>17718</v>
      </c>
      <c r="AP392" s="78" t="s">
        <v>17772</v>
      </c>
      <c r="AQ392" s="78" t="n">
        <v>-5344</v>
      </c>
      <c r="AR392" s="78" t="n">
        <v>1</v>
      </c>
      <c r="AS392" s="78" t="n">
        <v>78.96</v>
      </c>
      <c r="AT392" s="78" t="n">
        <v>1</v>
      </c>
      <c r="AV392" s="78" t="n">
        <v>8.08</v>
      </c>
      <c r="AY392" s="78" t="n">
        <v>-418337.87</v>
      </c>
      <c r="AZ392" s="78" t="n">
        <v>0</v>
      </c>
      <c r="BA392" s="78" t="n">
        <v>-3624.37</v>
      </c>
      <c r="BB392" s="78" t="n">
        <v>0</v>
      </c>
      <c r="BC392" s="78" t="n">
        <v>-421962.24</v>
      </c>
      <c r="BD392" s="78" t="n">
        <v>0</v>
      </c>
      <c r="BE392" s="78" t="s">
        <v>17798</v>
      </c>
      <c r="BJ392" s="78" t="s">
        <v>17721</v>
      </c>
      <c r="BK392" s="78" t="s">
        <v>17722</v>
      </c>
      <c r="BL392" s="78" t="n">
        <v>126650100</v>
      </c>
      <c r="BM392" s="78" t="s">
        <v>6522</v>
      </c>
      <c r="BN392" s="78" t="s">
        <v>16773</v>
      </c>
      <c r="BO392" s="78" t="s">
        <v>16502</v>
      </c>
    </row>
    <row r="393" customFormat="false" ht="15" hidden="true" customHeight="false" outlineLevel="0" collapsed="false">
      <c r="A393" s="82" t="n">
        <v>45291</v>
      </c>
      <c r="B393" s="78" t="s">
        <v>16497</v>
      </c>
      <c r="C393" s="78" t="s">
        <v>17734</v>
      </c>
      <c r="D393" s="78" t="s">
        <v>17788</v>
      </c>
      <c r="E393" s="78" t="s">
        <v>1305</v>
      </c>
      <c r="F393" s="78" t="s">
        <v>17710</v>
      </c>
      <c r="G393" s="78" t="s">
        <v>17711</v>
      </c>
      <c r="H393" s="78" t="s">
        <v>17725</v>
      </c>
      <c r="I393" s="78" t="s">
        <v>18359</v>
      </c>
      <c r="J393" s="78" t="s">
        <v>16498</v>
      </c>
      <c r="K393" s="78" t="n">
        <v>21215052</v>
      </c>
      <c r="L393" s="78" t="s">
        <v>13047</v>
      </c>
      <c r="M393" s="78" t="s">
        <v>17262</v>
      </c>
      <c r="N393" s="78" t="s">
        <v>17734</v>
      </c>
      <c r="Q393" s="78" t="n">
        <v>0</v>
      </c>
      <c r="U393" s="78" t="s">
        <v>13047</v>
      </c>
      <c r="V393" s="78" t="s">
        <v>18543</v>
      </c>
      <c r="W393" s="78" t="s">
        <v>4084</v>
      </c>
      <c r="X393" s="78" t="s">
        <v>18316</v>
      </c>
      <c r="Y393" s="78" t="s">
        <v>18544</v>
      </c>
      <c r="Z393" s="78" t="s">
        <v>17802</v>
      </c>
      <c r="AA393" s="78" t="s">
        <v>17802</v>
      </c>
      <c r="AB393" s="78" t="s">
        <v>18334</v>
      </c>
      <c r="AE393" s="78" t="s">
        <v>13050</v>
      </c>
      <c r="AG393" s="78" t="s">
        <v>17811</v>
      </c>
      <c r="AL393" s="78" t="s">
        <v>17718</v>
      </c>
      <c r="AM393" s="78" t="s">
        <v>17718</v>
      </c>
      <c r="AP393" s="78" t="s">
        <v>17772</v>
      </c>
      <c r="AQ393" s="78" t="n">
        <v>-48</v>
      </c>
      <c r="AR393" s="78" t="n">
        <v>1</v>
      </c>
      <c r="AS393" s="78" t="n">
        <v>133.3</v>
      </c>
      <c r="AT393" s="78" t="n">
        <v>1</v>
      </c>
      <c r="AV393" s="78" t="n">
        <v>8.08</v>
      </c>
      <c r="AY393" s="78" t="n">
        <v>-6423.65</v>
      </c>
      <c r="AZ393" s="78" t="n">
        <v>0</v>
      </c>
      <c r="BA393" s="78" t="n">
        <v>25.25</v>
      </c>
      <c r="BB393" s="78" t="n">
        <v>0</v>
      </c>
      <c r="BC393" s="78" t="n">
        <v>-6398.4</v>
      </c>
      <c r="BD393" s="78" t="n">
        <v>0</v>
      </c>
      <c r="BE393" s="78" t="s">
        <v>17925</v>
      </c>
      <c r="BJ393" s="78" t="s">
        <v>17721</v>
      </c>
      <c r="BK393" s="78" t="s">
        <v>17722</v>
      </c>
      <c r="BL393" s="78" t="s">
        <v>1070</v>
      </c>
      <c r="BM393" s="78" t="s">
        <v>13048</v>
      </c>
      <c r="BN393" s="78" t="s">
        <v>17263</v>
      </c>
      <c r="BO393" s="78" t="s">
        <v>16502</v>
      </c>
    </row>
    <row r="394" customFormat="false" ht="15" hidden="true" customHeight="false" outlineLevel="0" collapsed="false">
      <c r="A394" s="82" t="n">
        <v>45291</v>
      </c>
      <c r="B394" s="78" t="s">
        <v>16497</v>
      </c>
      <c r="C394" s="78" t="s">
        <v>17734</v>
      </c>
      <c r="D394" s="78" t="s">
        <v>17788</v>
      </c>
      <c r="E394" s="78" t="s">
        <v>1305</v>
      </c>
      <c r="F394" s="78" t="s">
        <v>17710</v>
      </c>
      <c r="G394" s="78" t="s">
        <v>17711</v>
      </c>
      <c r="H394" s="78" t="s">
        <v>17725</v>
      </c>
      <c r="I394" s="78" t="s">
        <v>18359</v>
      </c>
      <c r="J394" s="78" t="s">
        <v>16498</v>
      </c>
      <c r="K394" s="78" t="n">
        <v>21002599</v>
      </c>
      <c r="L394" s="78" t="s">
        <v>13220</v>
      </c>
      <c r="M394" s="78" t="s">
        <v>17327</v>
      </c>
      <c r="N394" s="78" t="s">
        <v>17734</v>
      </c>
      <c r="Q394" s="78" t="n">
        <v>0</v>
      </c>
      <c r="U394" s="78" t="s">
        <v>13220</v>
      </c>
      <c r="V394" s="78" t="s">
        <v>618</v>
      </c>
      <c r="W394" s="78" t="s">
        <v>4084</v>
      </c>
      <c r="X394" s="78" t="s">
        <v>18104</v>
      </c>
      <c r="Y394" s="78" t="s">
        <v>18104</v>
      </c>
      <c r="Z394" s="78" t="s">
        <v>17917</v>
      </c>
      <c r="AA394" s="78" t="s">
        <v>17917</v>
      </c>
      <c r="AE394" s="78" t="s">
        <v>13223</v>
      </c>
      <c r="AG394" s="78" t="s">
        <v>17811</v>
      </c>
      <c r="AL394" s="78" t="s">
        <v>17718</v>
      </c>
      <c r="AM394" s="78" t="s">
        <v>17718</v>
      </c>
      <c r="AP394" s="78" t="s">
        <v>17772</v>
      </c>
      <c r="AQ394" s="78" t="n">
        <v>-94</v>
      </c>
      <c r="AR394" s="78" t="n">
        <v>1</v>
      </c>
      <c r="AS394" s="78" t="n">
        <v>84.14</v>
      </c>
      <c r="AT394" s="78" t="n">
        <v>1</v>
      </c>
      <c r="AV394" s="78" t="n">
        <v>8.08</v>
      </c>
      <c r="AY394" s="78" t="n">
        <v>-7766.25</v>
      </c>
      <c r="AZ394" s="78" t="n">
        <v>0</v>
      </c>
      <c r="BA394" s="78" t="n">
        <v>-142.91</v>
      </c>
      <c r="BB394" s="78" t="n">
        <v>0</v>
      </c>
      <c r="BC394" s="78" t="n">
        <v>-7909.16</v>
      </c>
      <c r="BD394" s="78" t="n">
        <v>0</v>
      </c>
      <c r="BE394" s="78" t="s">
        <v>17798</v>
      </c>
      <c r="BJ394" s="78" t="s">
        <v>17721</v>
      </c>
      <c r="BK394" s="78" t="s">
        <v>17722</v>
      </c>
      <c r="BL394" s="79" t="n">
        <v>7.55E+105</v>
      </c>
      <c r="BM394" s="78" t="s">
        <v>13221</v>
      </c>
      <c r="BN394" s="78" t="s">
        <v>17328</v>
      </c>
      <c r="BO394" s="78" t="s">
        <v>16502</v>
      </c>
    </row>
    <row r="395" customFormat="false" ht="15" hidden="true" customHeight="false" outlineLevel="0" collapsed="false">
      <c r="A395" s="82" t="n">
        <v>45291</v>
      </c>
      <c r="B395" s="78" t="s">
        <v>16497</v>
      </c>
      <c r="C395" s="78" t="s">
        <v>17734</v>
      </c>
      <c r="D395" s="78" t="s">
        <v>17788</v>
      </c>
      <c r="E395" s="78" t="s">
        <v>1305</v>
      </c>
      <c r="F395" s="78" t="s">
        <v>17710</v>
      </c>
      <c r="G395" s="78" t="s">
        <v>17711</v>
      </c>
      <c r="H395" s="78" t="s">
        <v>17725</v>
      </c>
      <c r="I395" s="78" t="s">
        <v>18359</v>
      </c>
      <c r="J395" s="78" t="s">
        <v>16498</v>
      </c>
      <c r="K395" s="78" t="n">
        <v>27586070</v>
      </c>
      <c r="L395" s="78" t="s">
        <v>9779</v>
      </c>
      <c r="M395" s="78" t="s">
        <v>18545</v>
      </c>
      <c r="N395" s="78" t="s">
        <v>17734</v>
      </c>
      <c r="Q395" s="78" t="n">
        <v>0</v>
      </c>
      <c r="U395" s="78" t="s">
        <v>9779</v>
      </c>
      <c r="V395" s="78" t="s">
        <v>18546</v>
      </c>
      <c r="W395" s="78" t="s">
        <v>4084</v>
      </c>
      <c r="X395" s="78" t="s">
        <v>17905</v>
      </c>
      <c r="Y395" s="78" t="s">
        <v>17957</v>
      </c>
      <c r="Z395" s="78" t="s">
        <v>17794</v>
      </c>
      <c r="AA395" s="78" t="s">
        <v>17795</v>
      </c>
      <c r="AE395" s="78" t="s">
        <v>9783</v>
      </c>
      <c r="AG395" s="78" t="s">
        <v>17811</v>
      </c>
      <c r="AL395" s="78" t="s">
        <v>17718</v>
      </c>
      <c r="AM395" s="78" t="s">
        <v>17718</v>
      </c>
      <c r="AP395" s="78" t="s">
        <v>17772</v>
      </c>
      <c r="AQ395" s="78" t="n">
        <v>-6560</v>
      </c>
      <c r="AR395" s="78" t="n">
        <v>1</v>
      </c>
      <c r="AS395" s="78" t="n">
        <v>231.38</v>
      </c>
      <c r="AT395" s="78" t="n">
        <v>1</v>
      </c>
      <c r="AV395" s="78" t="n">
        <v>8.08</v>
      </c>
      <c r="AY395" s="78" t="n">
        <v>-1516267.57</v>
      </c>
      <c r="AZ395" s="78" t="n">
        <v>0</v>
      </c>
      <c r="BA395" s="78" t="n">
        <v>-1585.23</v>
      </c>
      <c r="BB395" s="78" t="n">
        <v>0</v>
      </c>
      <c r="BC395" s="78" t="n">
        <v>-1517852.8</v>
      </c>
      <c r="BD395" s="78" t="n">
        <v>0</v>
      </c>
      <c r="BE395" s="78" t="s">
        <v>17798</v>
      </c>
      <c r="BJ395" s="78" t="s">
        <v>17721</v>
      </c>
      <c r="BK395" s="78" t="s">
        <v>17722</v>
      </c>
      <c r="BL395" s="78" t="s">
        <v>9781</v>
      </c>
      <c r="BM395" s="78" t="s">
        <v>9780</v>
      </c>
      <c r="BN395" s="78" t="s">
        <v>18547</v>
      </c>
      <c r="BO395" s="78" t="s">
        <v>16502</v>
      </c>
    </row>
    <row r="396" customFormat="false" ht="15" hidden="true" customHeight="false" outlineLevel="0" collapsed="false">
      <c r="A396" s="82" t="n">
        <v>45291</v>
      </c>
      <c r="B396" s="78" t="s">
        <v>16497</v>
      </c>
      <c r="C396" s="78" t="s">
        <v>17734</v>
      </c>
      <c r="D396" s="78" t="s">
        <v>17788</v>
      </c>
      <c r="E396" s="78" t="s">
        <v>1305</v>
      </c>
      <c r="F396" s="78" t="s">
        <v>17710</v>
      </c>
      <c r="G396" s="78" t="s">
        <v>17711</v>
      </c>
      <c r="H396" s="78" t="s">
        <v>17725</v>
      </c>
      <c r="I396" s="78" t="s">
        <v>18359</v>
      </c>
      <c r="J396" s="78" t="s">
        <v>16498</v>
      </c>
      <c r="K396" s="78" t="n">
        <v>21002602</v>
      </c>
      <c r="L396" s="78" t="s">
        <v>15260</v>
      </c>
      <c r="M396" s="78" t="s">
        <v>17574</v>
      </c>
      <c r="N396" s="78" t="s">
        <v>17734</v>
      </c>
      <c r="Q396" s="78" t="n">
        <v>0</v>
      </c>
      <c r="U396" s="78" t="s">
        <v>15260</v>
      </c>
      <c r="V396" s="78" t="s">
        <v>18548</v>
      </c>
      <c r="W396" s="78" t="s">
        <v>4084</v>
      </c>
      <c r="X396" s="78" t="s">
        <v>18264</v>
      </c>
      <c r="Y396" s="78" t="s">
        <v>18512</v>
      </c>
      <c r="Z396" s="78" t="s">
        <v>17802</v>
      </c>
      <c r="AA396" s="78" t="s">
        <v>17802</v>
      </c>
      <c r="AB396" s="78" t="s">
        <v>17924</v>
      </c>
      <c r="AE396" s="78" t="s">
        <v>15263</v>
      </c>
      <c r="AG396" s="78" t="s">
        <v>17811</v>
      </c>
      <c r="AL396" s="78" t="s">
        <v>17718</v>
      </c>
      <c r="AM396" s="78" t="s">
        <v>17718</v>
      </c>
      <c r="AP396" s="78" t="s">
        <v>17772</v>
      </c>
      <c r="AQ396" s="78" t="n">
        <v>-817</v>
      </c>
      <c r="AR396" s="78" t="n">
        <v>1</v>
      </c>
      <c r="AS396" s="78" t="n">
        <v>43.28</v>
      </c>
      <c r="AT396" s="78" t="n">
        <v>1</v>
      </c>
      <c r="AV396" s="78" t="n">
        <v>8.08</v>
      </c>
      <c r="AY396" s="78" t="n">
        <v>-36003.27</v>
      </c>
      <c r="AZ396" s="78" t="n">
        <v>0</v>
      </c>
      <c r="BA396" s="78" t="n">
        <v>643.51</v>
      </c>
      <c r="BB396" s="78" t="n">
        <v>-400.33</v>
      </c>
      <c r="BC396" s="78" t="n">
        <v>-35359.76</v>
      </c>
      <c r="BD396" s="78" t="n">
        <v>0</v>
      </c>
      <c r="BE396" s="78" t="s">
        <v>17925</v>
      </c>
      <c r="BJ396" s="78" t="s">
        <v>17721</v>
      </c>
      <c r="BK396" s="78" t="s">
        <v>17722</v>
      </c>
      <c r="BL396" s="78" t="n">
        <v>902973304</v>
      </c>
      <c r="BM396" s="78" t="s">
        <v>15261</v>
      </c>
      <c r="BN396" s="78" t="s">
        <v>17575</v>
      </c>
      <c r="BO396" s="78" t="s">
        <v>16502</v>
      </c>
    </row>
    <row r="397" customFormat="false" ht="15" hidden="true" customHeight="false" outlineLevel="0" collapsed="false">
      <c r="A397" s="82" t="n">
        <v>45291</v>
      </c>
      <c r="B397" s="78" t="s">
        <v>16497</v>
      </c>
      <c r="C397" s="78" t="s">
        <v>17734</v>
      </c>
      <c r="D397" s="78" t="s">
        <v>17788</v>
      </c>
      <c r="E397" s="78" t="s">
        <v>1305</v>
      </c>
      <c r="F397" s="78" t="s">
        <v>17710</v>
      </c>
      <c r="G397" s="78" t="s">
        <v>17711</v>
      </c>
      <c r="H397" s="78" t="s">
        <v>17725</v>
      </c>
      <c r="I397" s="78" t="s">
        <v>18359</v>
      </c>
      <c r="J397" s="78" t="s">
        <v>16498</v>
      </c>
      <c r="K397" s="78" t="n">
        <v>21002201</v>
      </c>
      <c r="L397" s="78" t="s">
        <v>6065</v>
      </c>
      <c r="M397" s="78" t="s">
        <v>16624</v>
      </c>
      <c r="N397" s="78" t="s">
        <v>17734</v>
      </c>
      <c r="Q397" s="78" t="n">
        <v>0</v>
      </c>
      <c r="U397" s="78" t="s">
        <v>6065</v>
      </c>
      <c r="V397" s="78" t="s">
        <v>18549</v>
      </c>
      <c r="W397" s="78" t="s">
        <v>4084</v>
      </c>
      <c r="X397" s="78" t="s">
        <v>18104</v>
      </c>
      <c r="Y397" s="78" t="s">
        <v>18104</v>
      </c>
      <c r="Z397" s="78" t="s">
        <v>17917</v>
      </c>
      <c r="AA397" s="78" t="s">
        <v>17917</v>
      </c>
      <c r="AE397" s="78" t="s">
        <v>6068</v>
      </c>
      <c r="AG397" s="78" t="s">
        <v>17811</v>
      </c>
      <c r="AL397" s="78" t="s">
        <v>17718</v>
      </c>
      <c r="AM397" s="78" t="s">
        <v>17718</v>
      </c>
      <c r="AP397" s="78" t="s">
        <v>17772</v>
      </c>
      <c r="AQ397" s="78" t="n">
        <v>-5</v>
      </c>
      <c r="AR397" s="78" t="n">
        <v>1</v>
      </c>
      <c r="AS397" s="78" t="n">
        <v>260.66</v>
      </c>
      <c r="AT397" s="78" t="n">
        <v>1</v>
      </c>
      <c r="AV397" s="78" t="n">
        <v>8.08</v>
      </c>
      <c r="AY397" s="78" t="n">
        <v>-1317.25</v>
      </c>
      <c r="AZ397" s="78" t="n">
        <v>0</v>
      </c>
      <c r="BA397" s="78" t="n">
        <v>13.95</v>
      </c>
      <c r="BB397" s="78" t="n">
        <v>0</v>
      </c>
      <c r="BC397" s="78" t="n">
        <v>-1303.3</v>
      </c>
      <c r="BD397" s="78" t="n">
        <v>0</v>
      </c>
      <c r="BE397" s="78" t="s">
        <v>17798</v>
      </c>
      <c r="BJ397" s="78" t="s">
        <v>17721</v>
      </c>
      <c r="BK397" s="78" t="s">
        <v>17722</v>
      </c>
      <c r="BL397" s="78" t="n">
        <v>97023105</v>
      </c>
      <c r="BM397" s="78" t="s">
        <v>6066</v>
      </c>
      <c r="BN397" s="78" t="s">
        <v>16625</v>
      </c>
      <c r="BO397" s="78" t="s">
        <v>16502</v>
      </c>
    </row>
    <row r="398" customFormat="false" ht="15" hidden="true" customHeight="false" outlineLevel="0" collapsed="false">
      <c r="A398" s="82" t="n">
        <v>45291</v>
      </c>
      <c r="B398" s="78" t="s">
        <v>16497</v>
      </c>
      <c r="C398" s="78" t="s">
        <v>17734</v>
      </c>
      <c r="D398" s="78" t="s">
        <v>17788</v>
      </c>
      <c r="E398" s="78" t="s">
        <v>1305</v>
      </c>
      <c r="F398" s="78" t="s">
        <v>17710</v>
      </c>
      <c r="G398" s="78" t="s">
        <v>17711</v>
      </c>
      <c r="H398" s="78" t="s">
        <v>17725</v>
      </c>
      <c r="I398" s="78" t="s">
        <v>18359</v>
      </c>
      <c r="J398" s="78" t="s">
        <v>16498</v>
      </c>
      <c r="K398" s="78" t="n">
        <v>21002595</v>
      </c>
      <c r="L398" s="78" t="s">
        <v>15347</v>
      </c>
      <c r="M398" s="78" t="s">
        <v>17569</v>
      </c>
      <c r="N398" s="78" t="s">
        <v>17734</v>
      </c>
      <c r="Q398" s="78" t="n">
        <v>0</v>
      </c>
      <c r="U398" s="78" t="s">
        <v>15347</v>
      </c>
      <c r="V398" s="78" t="s">
        <v>18550</v>
      </c>
      <c r="W398" s="78" t="s">
        <v>4084</v>
      </c>
      <c r="X398" s="78" t="s">
        <v>18130</v>
      </c>
      <c r="Y398" s="78" t="s">
        <v>18319</v>
      </c>
      <c r="Z398" s="78" t="s">
        <v>17917</v>
      </c>
      <c r="AA398" s="78" t="s">
        <v>17917</v>
      </c>
      <c r="AE398" s="78" t="s">
        <v>15350</v>
      </c>
      <c r="AG398" s="78" t="s">
        <v>17811</v>
      </c>
      <c r="AL398" s="78" t="s">
        <v>17718</v>
      </c>
      <c r="AM398" s="78" t="s">
        <v>17718</v>
      </c>
      <c r="AP398" s="78" t="s">
        <v>17772</v>
      </c>
      <c r="AQ398" s="78" t="n">
        <v>-464</v>
      </c>
      <c r="AR398" s="78" t="n">
        <v>1</v>
      </c>
      <c r="AS398" s="78" t="n">
        <v>245.62</v>
      </c>
      <c r="AT398" s="78" t="n">
        <v>1</v>
      </c>
      <c r="AV398" s="78" t="n">
        <v>8.08</v>
      </c>
      <c r="AY398" s="78" t="n">
        <v>-113311.16</v>
      </c>
      <c r="AZ398" s="78" t="n">
        <v>0</v>
      </c>
      <c r="BA398" s="78" t="n">
        <v>-656.52</v>
      </c>
      <c r="BB398" s="78" t="n">
        <v>0</v>
      </c>
      <c r="BC398" s="78" t="n">
        <v>-113967.68</v>
      </c>
      <c r="BD398" s="78" t="n">
        <v>0</v>
      </c>
      <c r="BE398" s="78" t="s">
        <v>17798</v>
      </c>
      <c r="BJ398" s="78" t="s">
        <v>17721</v>
      </c>
      <c r="BK398" s="78" t="s">
        <v>17722</v>
      </c>
      <c r="BL398" s="78" t="n">
        <v>907818108</v>
      </c>
      <c r="BM398" s="78" t="s">
        <v>15348</v>
      </c>
      <c r="BN398" s="78" t="s">
        <v>17570</v>
      </c>
      <c r="BO398" s="78" t="s">
        <v>16502</v>
      </c>
    </row>
    <row r="399" customFormat="false" ht="15" hidden="true" customHeight="false" outlineLevel="0" collapsed="false">
      <c r="A399" s="82" t="n">
        <v>45291</v>
      </c>
      <c r="B399" s="78" t="s">
        <v>16497</v>
      </c>
      <c r="C399" s="78" t="s">
        <v>17734</v>
      </c>
      <c r="D399" s="78" t="s">
        <v>17788</v>
      </c>
      <c r="E399" s="78" t="s">
        <v>1305</v>
      </c>
      <c r="F399" s="78" t="s">
        <v>17710</v>
      </c>
      <c r="G399" s="78" t="s">
        <v>17711</v>
      </c>
      <c r="H399" s="78" t="s">
        <v>17725</v>
      </c>
      <c r="I399" s="78" t="s">
        <v>18359</v>
      </c>
      <c r="J399" s="78" t="s">
        <v>16498</v>
      </c>
      <c r="K399" s="78" t="n">
        <v>25997660</v>
      </c>
      <c r="L399" s="78" t="s">
        <v>13908</v>
      </c>
      <c r="M399" s="78" t="s">
        <v>628</v>
      </c>
      <c r="N399" s="78" t="s">
        <v>17734</v>
      </c>
      <c r="Q399" s="78" t="n">
        <v>0</v>
      </c>
      <c r="U399" s="78" t="s">
        <v>13908</v>
      </c>
      <c r="V399" s="78" t="s">
        <v>18551</v>
      </c>
      <c r="W399" s="78" t="s">
        <v>4084</v>
      </c>
      <c r="X399" s="78" t="s">
        <v>17831</v>
      </c>
      <c r="Y399" s="78" t="s">
        <v>18040</v>
      </c>
      <c r="Z399" s="78" t="s">
        <v>17809</v>
      </c>
      <c r="AA399" s="78" t="s">
        <v>17809</v>
      </c>
      <c r="AE399" s="78" t="s">
        <v>13911</v>
      </c>
      <c r="AG399" s="78" t="s">
        <v>17811</v>
      </c>
      <c r="AL399" s="78" t="s">
        <v>17718</v>
      </c>
      <c r="AM399" s="78" t="s">
        <v>17718</v>
      </c>
      <c r="AP399" s="78" t="s">
        <v>17772</v>
      </c>
      <c r="AQ399" s="78" t="n">
        <v>-6915</v>
      </c>
      <c r="AR399" s="78" t="n">
        <v>1</v>
      </c>
      <c r="AS399" s="78" t="n">
        <v>706.49</v>
      </c>
      <c r="AT399" s="78" t="n">
        <v>1</v>
      </c>
      <c r="AV399" s="78" t="n">
        <v>8.08</v>
      </c>
      <c r="AY399" s="78" t="n">
        <v>-4864737.74</v>
      </c>
      <c r="AZ399" s="78" t="n">
        <v>0</v>
      </c>
      <c r="BA399" s="78" t="n">
        <v>-20640.61</v>
      </c>
      <c r="BB399" s="78" t="n">
        <v>0</v>
      </c>
      <c r="BC399" s="78" t="n">
        <v>-4885378.35</v>
      </c>
      <c r="BD399" s="78" t="n">
        <v>0</v>
      </c>
      <c r="BE399" s="78" t="s">
        <v>17798</v>
      </c>
      <c r="BJ399" s="78" t="s">
        <v>17721</v>
      </c>
      <c r="BK399" s="78" t="s">
        <v>17722</v>
      </c>
      <c r="BL399" s="78" t="s">
        <v>286</v>
      </c>
      <c r="BM399" s="78" t="s">
        <v>13909</v>
      </c>
      <c r="BN399" s="78" t="s">
        <v>17182</v>
      </c>
      <c r="BO399" s="78" t="s">
        <v>16502</v>
      </c>
    </row>
    <row r="400" customFormat="false" ht="15" hidden="true" customHeight="false" outlineLevel="0" collapsed="false">
      <c r="A400" s="82" t="n">
        <v>45291</v>
      </c>
      <c r="B400" s="78" t="s">
        <v>16497</v>
      </c>
      <c r="C400" s="78" t="s">
        <v>17734</v>
      </c>
      <c r="D400" s="78" t="s">
        <v>17788</v>
      </c>
      <c r="E400" s="78" t="s">
        <v>1305</v>
      </c>
      <c r="F400" s="78" t="s">
        <v>17710</v>
      </c>
      <c r="G400" s="78" t="s">
        <v>17711</v>
      </c>
      <c r="H400" s="78" t="s">
        <v>17725</v>
      </c>
      <c r="I400" s="78" t="s">
        <v>18359</v>
      </c>
      <c r="J400" s="78" t="s">
        <v>16498</v>
      </c>
      <c r="K400" s="78" t="n">
        <v>21002246</v>
      </c>
      <c r="L400" s="78" t="s">
        <v>7354</v>
      </c>
      <c r="M400" s="78" t="s">
        <v>18552</v>
      </c>
      <c r="N400" s="78" t="s">
        <v>17734</v>
      </c>
      <c r="Q400" s="78" t="n">
        <v>0</v>
      </c>
      <c r="U400" s="78" t="s">
        <v>7354</v>
      </c>
      <c r="V400" s="78" t="s">
        <v>18553</v>
      </c>
      <c r="W400" s="78" t="s">
        <v>4084</v>
      </c>
      <c r="X400" s="78" t="s">
        <v>18299</v>
      </c>
      <c r="Y400" s="78" t="s">
        <v>18300</v>
      </c>
      <c r="Z400" s="78" t="s">
        <v>17794</v>
      </c>
      <c r="AA400" s="78" t="s">
        <v>17795</v>
      </c>
      <c r="AE400" s="78" t="s">
        <v>7358</v>
      </c>
      <c r="AG400" s="78" t="s">
        <v>17811</v>
      </c>
      <c r="AL400" s="78" t="s">
        <v>17718</v>
      </c>
      <c r="AM400" s="78" t="s">
        <v>17718</v>
      </c>
      <c r="AP400" s="78" t="s">
        <v>17772</v>
      </c>
      <c r="AQ400" s="78" t="n">
        <v>-76100</v>
      </c>
      <c r="AR400" s="78" t="n">
        <v>1</v>
      </c>
      <c r="AS400" s="78" t="n">
        <v>79.71</v>
      </c>
      <c r="AT400" s="78" t="n">
        <v>1</v>
      </c>
      <c r="AV400" s="78" t="n">
        <v>8.08</v>
      </c>
      <c r="AY400" s="78" t="n">
        <v>-5977480.21</v>
      </c>
      <c r="AZ400" s="78" t="n">
        <v>0</v>
      </c>
      <c r="BA400" s="78" t="n">
        <v>-88450.79</v>
      </c>
      <c r="BB400" s="78" t="n">
        <v>0</v>
      </c>
      <c r="BC400" s="78" t="n">
        <v>-6065931</v>
      </c>
      <c r="BD400" s="78" t="n">
        <v>0</v>
      </c>
      <c r="BE400" s="78" t="s">
        <v>17798</v>
      </c>
      <c r="BJ400" s="78" t="s">
        <v>17721</v>
      </c>
      <c r="BK400" s="78" t="s">
        <v>17722</v>
      </c>
      <c r="BL400" s="78" t="n">
        <v>194162103</v>
      </c>
      <c r="BM400" s="78" t="s">
        <v>7355</v>
      </c>
      <c r="BN400" s="78" t="s">
        <v>18554</v>
      </c>
      <c r="BO400" s="78" t="s">
        <v>16502</v>
      </c>
    </row>
    <row r="401" customFormat="false" ht="15" hidden="true" customHeight="false" outlineLevel="0" collapsed="false">
      <c r="A401" s="82" t="n">
        <v>45291</v>
      </c>
      <c r="B401" s="78" t="s">
        <v>16497</v>
      </c>
      <c r="C401" s="78" t="s">
        <v>17734</v>
      </c>
      <c r="D401" s="78" t="s">
        <v>17788</v>
      </c>
      <c r="E401" s="78" t="s">
        <v>1305</v>
      </c>
      <c r="F401" s="78" t="s">
        <v>17710</v>
      </c>
      <c r="G401" s="78" t="s">
        <v>17711</v>
      </c>
      <c r="H401" s="78" t="s">
        <v>17725</v>
      </c>
      <c r="I401" s="78" t="s">
        <v>18359</v>
      </c>
      <c r="J401" s="78" t="s">
        <v>16498</v>
      </c>
      <c r="K401" s="78" t="n">
        <v>21002214</v>
      </c>
      <c r="L401" s="78" t="s">
        <v>6828</v>
      </c>
      <c r="M401" s="78" t="s">
        <v>428</v>
      </c>
      <c r="N401" s="78" t="s">
        <v>17734</v>
      </c>
      <c r="Q401" s="78" t="n">
        <v>0</v>
      </c>
      <c r="U401" s="78" t="s">
        <v>6828</v>
      </c>
      <c r="V401" s="78" t="s">
        <v>18555</v>
      </c>
      <c r="W401" s="78" t="s">
        <v>4084</v>
      </c>
      <c r="X401" s="78" t="s">
        <v>18556</v>
      </c>
      <c r="Y401" s="78" t="s">
        <v>18556</v>
      </c>
      <c r="Z401" s="78" t="s">
        <v>17917</v>
      </c>
      <c r="AA401" s="78" t="s">
        <v>17917</v>
      </c>
      <c r="AE401" s="78" t="s">
        <v>6831</v>
      </c>
      <c r="AG401" s="78" t="s">
        <v>17811</v>
      </c>
      <c r="AL401" s="78" t="s">
        <v>17718</v>
      </c>
      <c r="AM401" s="78" t="s">
        <v>17718</v>
      </c>
      <c r="AP401" s="78" t="s">
        <v>17772</v>
      </c>
      <c r="AQ401" s="78" t="n">
        <v>-138</v>
      </c>
      <c r="AR401" s="78" t="n">
        <v>1</v>
      </c>
      <c r="AS401" s="78" t="n">
        <v>295.67</v>
      </c>
      <c r="AT401" s="78" t="n">
        <v>1</v>
      </c>
      <c r="AV401" s="78" t="n">
        <v>8.08</v>
      </c>
      <c r="AY401" s="78" t="n">
        <v>-41097.23</v>
      </c>
      <c r="AZ401" s="78" t="n">
        <v>0</v>
      </c>
      <c r="BA401" s="78" t="n">
        <v>294.77</v>
      </c>
      <c r="BB401" s="78" t="n">
        <v>0</v>
      </c>
      <c r="BC401" s="78" t="n">
        <v>-40802.46</v>
      </c>
      <c r="BD401" s="78" t="n">
        <v>0</v>
      </c>
      <c r="BE401" s="78" t="s">
        <v>17798</v>
      </c>
      <c r="BJ401" s="78" t="s">
        <v>17721</v>
      </c>
      <c r="BK401" s="78" t="s">
        <v>17722</v>
      </c>
      <c r="BL401" s="78" t="n">
        <v>149123101</v>
      </c>
      <c r="BM401" s="78" t="s">
        <v>6829</v>
      </c>
      <c r="BN401" s="78" t="s">
        <v>16666</v>
      </c>
      <c r="BO401" s="78" t="s">
        <v>16502</v>
      </c>
    </row>
    <row r="402" customFormat="false" ht="15" hidden="true" customHeight="false" outlineLevel="0" collapsed="false">
      <c r="A402" s="82" t="n">
        <v>45291</v>
      </c>
      <c r="B402" s="78" t="s">
        <v>16497</v>
      </c>
      <c r="C402" s="78" t="s">
        <v>17734</v>
      </c>
      <c r="D402" s="78" t="s">
        <v>17788</v>
      </c>
      <c r="E402" s="78" t="s">
        <v>1305</v>
      </c>
      <c r="F402" s="78" t="s">
        <v>17710</v>
      </c>
      <c r="G402" s="78" t="s">
        <v>17711</v>
      </c>
      <c r="H402" s="78" t="s">
        <v>17725</v>
      </c>
      <c r="I402" s="78" t="s">
        <v>18359</v>
      </c>
      <c r="J402" s="78" t="s">
        <v>16498</v>
      </c>
      <c r="K402" s="78" t="n">
        <v>21002357</v>
      </c>
      <c r="L402" s="78" t="s">
        <v>9613</v>
      </c>
      <c r="M402" s="78" t="s">
        <v>18557</v>
      </c>
      <c r="N402" s="78" t="s">
        <v>17734</v>
      </c>
      <c r="Q402" s="78" t="n">
        <v>0</v>
      </c>
      <c r="U402" s="78" t="s">
        <v>9613</v>
      </c>
      <c r="V402" s="78" t="s">
        <v>18558</v>
      </c>
      <c r="W402" s="78" t="s">
        <v>4084</v>
      </c>
      <c r="X402" s="78" t="s">
        <v>18033</v>
      </c>
      <c r="Y402" s="78" t="s">
        <v>18052</v>
      </c>
      <c r="Z402" s="78" t="s">
        <v>17794</v>
      </c>
      <c r="AA402" s="78" t="s">
        <v>17795</v>
      </c>
      <c r="AE402" s="78" t="s">
        <v>9617</v>
      </c>
      <c r="AG402" s="78" t="s">
        <v>17811</v>
      </c>
      <c r="AL402" s="78" t="s">
        <v>17718</v>
      </c>
      <c r="AM402" s="78" t="s">
        <v>17718</v>
      </c>
      <c r="AP402" s="78" t="s">
        <v>17772</v>
      </c>
      <c r="AQ402" s="78" t="n">
        <v>-9540</v>
      </c>
      <c r="AR402" s="78" t="n">
        <v>1</v>
      </c>
      <c r="AS402" s="78" t="n">
        <v>186.44</v>
      </c>
      <c r="AT402" s="78" t="n">
        <v>1</v>
      </c>
      <c r="AV402" s="78" t="n">
        <v>8.08</v>
      </c>
      <c r="AY402" s="78" t="n">
        <v>-1814294.09</v>
      </c>
      <c r="AZ402" s="78" t="n">
        <v>0</v>
      </c>
      <c r="BA402" s="78" t="n">
        <v>35656.49</v>
      </c>
      <c r="BB402" s="78" t="n">
        <v>0</v>
      </c>
      <c r="BC402" s="78" t="n">
        <v>-1778637.6</v>
      </c>
      <c r="BD402" s="78" t="n">
        <v>0</v>
      </c>
      <c r="BE402" s="78" t="s">
        <v>17798</v>
      </c>
      <c r="BJ402" s="78" t="s">
        <v>17721</v>
      </c>
      <c r="BK402" s="78" t="s">
        <v>17722</v>
      </c>
      <c r="BL402" s="78" t="n">
        <v>427866108</v>
      </c>
      <c r="BM402" s="78" t="s">
        <v>9614</v>
      </c>
      <c r="BN402" s="78" t="s">
        <v>18559</v>
      </c>
      <c r="BO402" s="78" t="s">
        <v>16502</v>
      </c>
    </row>
    <row r="403" customFormat="false" ht="15" hidden="true" customHeight="false" outlineLevel="0" collapsed="false">
      <c r="A403" s="82" t="n">
        <v>45291</v>
      </c>
      <c r="B403" s="78" t="s">
        <v>16497</v>
      </c>
      <c r="C403" s="78" t="s">
        <v>17734</v>
      </c>
      <c r="D403" s="78" t="s">
        <v>17788</v>
      </c>
      <c r="E403" s="78" t="s">
        <v>1305</v>
      </c>
      <c r="F403" s="78" t="s">
        <v>17710</v>
      </c>
      <c r="G403" s="78" t="s">
        <v>17711</v>
      </c>
      <c r="H403" s="78" t="s">
        <v>17725</v>
      </c>
      <c r="I403" s="78" t="s">
        <v>18359</v>
      </c>
      <c r="J403" s="78" t="s">
        <v>16498</v>
      </c>
      <c r="K403" s="78" t="n">
        <v>21002517</v>
      </c>
      <c r="L403" s="78" t="s">
        <v>13172</v>
      </c>
      <c r="M403" s="78" t="s">
        <v>611</v>
      </c>
      <c r="N403" s="78" t="s">
        <v>17734</v>
      </c>
      <c r="Q403" s="78" t="n">
        <v>0</v>
      </c>
      <c r="U403" s="78" t="s">
        <v>13172</v>
      </c>
      <c r="V403" s="78" t="s">
        <v>18560</v>
      </c>
      <c r="W403" s="78" t="s">
        <v>4084</v>
      </c>
      <c r="X403" s="78" t="s">
        <v>18047</v>
      </c>
      <c r="Y403" s="78" t="s">
        <v>18328</v>
      </c>
      <c r="Z403" s="78" t="s">
        <v>17809</v>
      </c>
      <c r="AA403" s="78" t="s">
        <v>17809</v>
      </c>
      <c r="AE403" s="78" t="s">
        <v>13176</v>
      </c>
      <c r="AG403" s="78" t="s">
        <v>17797</v>
      </c>
      <c r="AL403" s="78" t="s">
        <v>17718</v>
      </c>
      <c r="AM403" s="78" t="s">
        <v>17718</v>
      </c>
      <c r="AP403" s="78" t="s">
        <v>17772</v>
      </c>
      <c r="AQ403" s="78" t="n">
        <v>-4289</v>
      </c>
      <c r="AR403" s="78" t="n">
        <v>1</v>
      </c>
      <c r="AS403" s="78" t="n">
        <v>144.63</v>
      </c>
      <c r="AT403" s="78" t="n">
        <v>1</v>
      </c>
      <c r="AV403" s="78" t="n">
        <v>8.08</v>
      </c>
      <c r="AY403" s="78" t="n">
        <v>-618512.47</v>
      </c>
      <c r="AZ403" s="78" t="n">
        <v>0</v>
      </c>
      <c r="BA403" s="78" t="n">
        <v>-1805.6</v>
      </c>
      <c r="BB403" s="78" t="n">
        <v>0</v>
      </c>
      <c r="BC403" s="78" t="n">
        <v>-620318.07</v>
      </c>
      <c r="BD403" s="78" t="n">
        <v>0</v>
      </c>
      <c r="BE403" s="78" t="s">
        <v>17798</v>
      </c>
      <c r="BJ403" s="78" t="s">
        <v>17721</v>
      </c>
      <c r="BK403" s="78" t="s">
        <v>17722</v>
      </c>
      <c r="BL403" s="78" t="n">
        <v>747525103</v>
      </c>
      <c r="BM403" s="78" t="s">
        <v>13173</v>
      </c>
      <c r="BN403" s="78" t="s">
        <v>17291</v>
      </c>
      <c r="BO403" s="78" t="s">
        <v>16502</v>
      </c>
    </row>
    <row r="404" customFormat="false" ht="15" hidden="true" customHeight="false" outlineLevel="0" collapsed="false">
      <c r="A404" s="82" t="n">
        <v>45291</v>
      </c>
      <c r="B404" s="78" t="s">
        <v>16497</v>
      </c>
      <c r="C404" s="78" t="s">
        <v>17734</v>
      </c>
      <c r="D404" s="78" t="s">
        <v>17788</v>
      </c>
      <c r="E404" s="78" t="s">
        <v>1305</v>
      </c>
      <c r="F404" s="78" t="s">
        <v>17710</v>
      </c>
      <c r="G404" s="78" t="s">
        <v>17711</v>
      </c>
      <c r="H404" s="78" t="s">
        <v>17725</v>
      </c>
      <c r="I404" s="78" t="s">
        <v>18359</v>
      </c>
      <c r="J404" s="78" t="s">
        <v>16498</v>
      </c>
      <c r="K404" s="78" t="n">
        <v>21002747</v>
      </c>
      <c r="L404" s="78" t="s">
        <v>6557</v>
      </c>
      <c r="M404" s="78" t="s">
        <v>16684</v>
      </c>
      <c r="N404" s="78" t="s">
        <v>17734</v>
      </c>
      <c r="Q404" s="78" t="n">
        <v>0</v>
      </c>
      <c r="U404" s="78" t="s">
        <v>6557</v>
      </c>
      <c r="V404" s="78" t="s">
        <v>18561</v>
      </c>
      <c r="W404" s="78" t="s">
        <v>4084</v>
      </c>
      <c r="X404" s="78" t="s">
        <v>17831</v>
      </c>
      <c r="Y404" s="78" t="s">
        <v>18257</v>
      </c>
      <c r="Z404" s="78" t="s">
        <v>17809</v>
      </c>
      <c r="AA404" s="78" t="s">
        <v>17809</v>
      </c>
      <c r="AE404" s="78" t="s">
        <v>6561</v>
      </c>
      <c r="AG404" s="78" t="s">
        <v>17797</v>
      </c>
      <c r="AL404" s="78" t="s">
        <v>17718</v>
      </c>
      <c r="AM404" s="78" t="s">
        <v>17718</v>
      </c>
      <c r="AP404" s="78" t="s">
        <v>17772</v>
      </c>
      <c r="AQ404" s="78" t="n">
        <v>-18738</v>
      </c>
      <c r="AR404" s="78" t="n">
        <v>1</v>
      </c>
      <c r="AS404" s="78" t="n">
        <v>272.37</v>
      </c>
      <c r="AT404" s="78" t="n">
        <v>1</v>
      </c>
      <c r="AV404" s="78" t="n">
        <v>8.08</v>
      </c>
      <c r="AY404" s="78" t="n">
        <v>-5126302.83</v>
      </c>
      <c r="AZ404" s="78" t="n">
        <v>0</v>
      </c>
      <c r="BA404" s="78" t="n">
        <v>22633.77</v>
      </c>
      <c r="BB404" s="78" t="n">
        <v>0</v>
      </c>
      <c r="BC404" s="78" t="n">
        <v>-5103669.06</v>
      </c>
      <c r="BD404" s="78" t="n">
        <v>0</v>
      </c>
      <c r="BE404" s="78" t="s">
        <v>17798</v>
      </c>
      <c r="BJ404" s="78" t="s">
        <v>17721</v>
      </c>
      <c r="BK404" s="78" t="s">
        <v>17722</v>
      </c>
      <c r="BL404" s="78" t="n">
        <v>127387108</v>
      </c>
      <c r="BM404" s="78" t="s">
        <v>6558</v>
      </c>
      <c r="BN404" s="78" t="s">
        <v>16685</v>
      </c>
      <c r="BO404" s="78" t="s">
        <v>16502</v>
      </c>
    </row>
    <row r="405" customFormat="false" ht="15" hidden="true" customHeight="false" outlineLevel="0" collapsed="false">
      <c r="A405" s="82" t="n">
        <v>45291</v>
      </c>
      <c r="B405" s="78" t="s">
        <v>16497</v>
      </c>
      <c r="C405" s="78" t="s">
        <v>17734</v>
      </c>
      <c r="D405" s="78" t="s">
        <v>17788</v>
      </c>
      <c r="E405" s="78" t="s">
        <v>1305</v>
      </c>
      <c r="F405" s="78" t="s">
        <v>17710</v>
      </c>
      <c r="G405" s="78" t="s">
        <v>17711</v>
      </c>
      <c r="H405" s="78" t="s">
        <v>17725</v>
      </c>
      <c r="I405" s="78" t="s">
        <v>18359</v>
      </c>
      <c r="J405" s="78" t="s">
        <v>16498</v>
      </c>
      <c r="K405" s="78" t="n">
        <v>21002423</v>
      </c>
      <c r="L405" s="78" t="s">
        <v>11049</v>
      </c>
      <c r="M405" s="78" t="s">
        <v>17084</v>
      </c>
      <c r="N405" s="78" t="s">
        <v>17734</v>
      </c>
      <c r="Q405" s="78" t="n">
        <v>0</v>
      </c>
      <c r="U405" s="78" t="s">
        <v>11049</v>
      </c>
      <c r="V405" s="78" t="s">
        <v>18562</v>
      </c>
      <c r="W405" s="78" t="s">
        <v>4084</v>
      </c>
      <c r="X405" s="78" t="s">
        <v>17982</v>
      </c>
      <c r="Y405" s="78" t="s">
        <v>18079</v>
      </c>
      <c r="Z405" s="78" t="s">
        <v>17816</v>
      </c>
      <c r="AA405" s="78" t="s">
        <v>17795</v>
      </c>
      <c r="AE405" s="78" t="s">
        <v>11053</v>
      </c>
      <c r="AG405" s="78" t="s">
        <v>17797</v>
      </c>
      <c r="AL405" s="78" t="s">
        <v>17718</v>
      </c>
      <c r="AM405" s="78" t="s">
        <v>17718</v>
      </c>
      <c r="AP405" s="78" t="s">
        <v>17772</v>
      </c>
      <c r="AQ405" s="78" t="n">
        <v>-1807</v>
      </c>
      <c r="AR405" s="78" t="n">
        <v>1</v>
      </c>
      <c r="AS405" s="78" t="n">
        <v>225.51</v>
      </c>
      <c r="AT405" s="78" t="n">
        <v>1</v>
      </c>
      <c r="AV405" s="78" t="n">
        <v>8.08</v>
      </c>
      <c r="AY405" s="78" t="n">
        <v>-402703</v>
      </c>
      <c r="AZ405" s="78" t="n">
        <v>0</v>
      </c>
      <c r="BA405" s="78" t="n">
        <v>-4793.57</v>
      </c>
      <c r="BB405" s="78" t="n">
        <v>0</v>
      </c>
      <c r="BC405" s="78" t="n">
        <v>-407496.57</v>
      </c>
      <c r="BD405" s="78" t="n">
        <v>0</v>
      </c>
      <c r="BE405" s="78" t="s">
        <v>17798</v>
      </c>
      <c r="BJ405" s="78" t="s">
        <v>17721</v>
      </c>
      <c r="BK405" s="78" t="s">
        <v>17722</v>
      </c>
      <c r="BL405" s="78" t="n">
        <v>571903202</v>
      </c>
      <c r="BM405" s="78" t="s">
        <v>11050</v>
      </c>
      <c r="BN405" s="78" t="s">
        <v>17085</v>
      </c>
      <c r="BO405" s="78" t="s">
        <v>16502</v>
      </c>
    </row>
    <row r="406" customFormat="false" ht="15" hidden="true" customHeight="false" outlineLevel="0" collapsed="false">
      <c r="A406" s="82" t="n">
        <v>45291</v>
      </c>
      <c r="B406" s="78" t="s">
        <v>16497</v>
      </c>
      <c r="C406" s="78" t="s">
        <v>17734</v>
      </c>
      <c r="D406" s="78" t="s">
        <v>17788</v>
      </c>
      <c r="E406" s="78" t="s">
        <v>1305</v>
      </c>
      <c r="F406" s="78" t="s">
        <v>17710</v>
      </c>
      <c r="G406" s="78" t="s">
        <v>17711</v>
      </c>
      <c r="H406" s="78" t="s">
        <v>17725</v>
      </c>
      <c r="I406" s="78" t="s">
        <v>18359</v>
      </c>
      <c r="J406" s="78" t="s">
        <v>16498</v>
      </c>
      <c r="K406" s="78" t="n">
        <v>21002761</v>
      </c>
      <c r="L406" s="78" t="s">
        <v>10093</v>
      </c>
      <c r="M406" s="78" t="s">
        <v>521</v>
      </c>
      <c r="N406" s="78" t="s">
        <v>17734</v>
      </c>
      <c r="Q406" s="78" t="n">
        <v>0</v>
      </c>
      <c r="U406" s="78" t="s">
        <v>10093</v>
      </c>
      <c r="V406" s="78" t="s">
        <v>18563</v>
      </c>
      <c r="W406" s="78" t="s">
        <v>4084</v>
      </c>
      <c r="X406" s="78" t="s">
        <v>17936</v>
      </c>
      <c r="Y406" s="78" t="s">
        <v>18564</v>
      </c>
      <c r="Z406" s="78" t="s">
        <v>17794</v>
      </c>
      <c r="AA406" s="78" t="s">
        <v>17795</v>
      </c>
      <c r="AE406" s="78" t="s">
        <v>10097</v>
      </c>
      <c r="AG406" s="78" t="s">
        <v>17797</v>
      </c>
      <c r="AL406" s="78" t="s">
        <v>17718</v>
      </c>
      <c r="AM406" s="78" t="s">
        <v>17718</v>
      </c>
      <c r="AP406" s="78" t="s">
        <v>17772</v>
      </c>
      <c r="AQ406" s="78" t="n">
        <v>-879</v>
      </c>
      <c r="AR406" s="78" t="n">
        <v>1</v>
      </c>
      <c r="AS406" s="78" t="n">
        <v>337.36</v>
      </c>
      <c r="AT406" s="78" t="n">
        <v>1</v>
      </c>
      <c r="AV406" s="78" t="n">
        <v>8.08</v>
      </c>
      <c r="AY406" s="78" t="n">
        <v>-294525.61</v>
      </c>
      <c r="AZ406" s="78" t="n">
        <v>0</v>
      </c>
      <c r="BA406" s="78" t="n">
        <v>-2013.83</v>
      </c>
      <c r="BB406" s="78" t="n">
        <v>0</v>
      </c>
      <c r="BC406" s="78" t="n">
        <v>-296539.44</v>
      </c>
      <c r="BD406" s="78" t="n">
        <v>0</v>
      </c>
      <c r="BE406" s="78" t="s">
        <v>17798</v>
      </c>
      <c r="BJ406" s="78" t="s">
        <v>17721</v>
      </c>
      <c r="BK406" s="78" t="s">
        <v>17722</v>
      </c>
      <c r="BL406" s="79" t="s">
        <v>179</v>
      </c>
      <c r="BM406" s="78" t="s">
        <v>10094</v>
      </c>
      <c r="BN406" s="78" t="s">
        <v>17024</v>
      </c>
      <c r="BO406" s="78" t="s">
        <v>16502</v>
      </c>
    </row>
    <row r="407" customFormat="false" ht="15" hidden="true" customHeight="false" outlineLevel="0" collapsed="false">
      <c r="A407" s="82" t="n">
        <v>45291</v>
      </c>
      <c r="B407" s="78" t="s">
        <v>16497</v>
      </c>
      <c r="C407" s="78" t="s">
        <v>17734</v>
      </c>
      <c r="D407" s="78" t="s">
        <v>17788</v>
      </c>
      <c r="E407" s="78" t="s">
        <v>1305</v>
      </c>
      <c r="F407" s="78" t="s">
        <v>17710</v>
      </c>
      <c r="G407" s="78" t="s">
        <v>17711</v>
      </c>
      <c r="H407" s="78" t="s">
        <v>17725</v>
      </c>
      <c r="I407" s="78" t="s">
        <v>18359</v>
      </c>
      <c r="J407" s="78" t="s">
        <v>16498</v>
      </c>
      <c r="K407" s="78" t="n">
        <v>21002292</v>
      </c>
      <c r="L407" s="78" t="s">
        <v>8117</v>
      </c>
      <c r="M407" s="78" t="s">
        <v>466</v>
      </c>
      <c r="N407" s="78" t="s">
        <v>17734</v>
      </c>
      <c r="Q407" s="78" t="n">
        <v>0</v>
      </c>
      <c r="U407" s="78" t="s">
        <v>18565</v>
      </c>
      <c r="V407" s="78" t="s">
        <v>18566</v>
      </c>
      <c r="W407" s="78" t="s">
        <v>4084</v>
      </c>
      <c r="X407" s="78" t="s">
        <v>18567</v>
      </c>
      <c r="Y407" s="78" t="s">
        <v>18568</v>
      </c>
      <c r="Z407" s="78" t="s">
        <v>17917</v>
      </c>
      <c r="AA407" s="78" t="s">
        <v>17917</v>
      </c>
      <c r="AE407" s="78" t="s">
        <v>8120</v>
      </c>
      <c r="AG407" s="78" t="s">
        <v>17811</v>
      </c>
      <c r="AL407" s="78" t="s">
        <v>17718</v>
      </c>
      <c r="AM407" s="78" t="s">
        <v>17718</v>
      </c>
      <c r="AP407" s="78" t="s">
        <v>17772</v>
      </c>
      <c r="AQ407" s="78" t="n">
        <v>-763</v>
      </c>
      <c r="AR407" s="78" t="n">
        <v>1</v>
      </c>
      <c r="AS407" s="78" t="n">
        <v>240.82</v>
      </c>
      <c r="AT407" s="78" t="n">
        <v>1</v>
      </c>
      <c r="AV407" s="78" t="n">
        <v>8.08</v>
      </c>
      <c r="AY407" s="78" t="n">
        <v>-183394.1</v>
      </c>
      <c r="AZ407" s="78" t="n">
        <v>0</v>
      </c>
      <c r="BA407" s="78" t="n">
        <v>-351.56</v>
      </c>
      <c r="BB407" s="78" t="n">
        <v>0</v>
      </c>
      <c r="BC407" s="78" t="n">
        <v>-183745.66</v>
      </c>
      <c r="BD407" s="78" t="n">
        <v>0</v>
      </c>
      <c r="BE407" s="78" t="s">
        <v>17798</v>
      </c>
      <c r="BJ407" s="78" t="s">
        <v>17721</v>
      </c>
      <c r="BK407" s="78" t="s">
        <v>17722</v>
      </c>
      <c r="BL407" s="78" t="s">
        <v>123</v>
      </c>
      <c r="BM407" s="78" t="s">
        <v>8118</v>
      </c>
      <c r="BN407" s="78" t="s">
        <v>16881</v>
      </c>
      <c r="BO407" s="78" t="s">
        <v>16502</v>
      </c>
    </row>
    <row r="408" customFormat="false" ht="15" hidden="true" customHeight="false" outlineLevel="0" collapsed="false">
      <c r="A408" s="82" t="n">
        <v>45291</v>
      </c>
      <c r="B408" s="78" t="s">
        <v>16497</v>
      </c>
      <c r="C408" s="78" t="s">
        <v>17734</v>
      </c>
      <c r="D408" s="78" t="s">
        <v>17788</v>
      </c>
      <c r="E408" s="78" t="s">
        <v>1305</v>
      </c>
      <c r="F408" s="78" t="s">
        <v>17710</v>
      </c>
      <c r="G408" s="78" t="s">
        <v>17711</v>
      </c>
      <c r="H408" s="78" t="s">
        <v>17725</v>
      </c>
      <c r="I408" s="78" t="s">
        <v>18359</v>
      </c>
      <c r="J408" s="78" t="s">
        <v>16498</v>
      </c>
      <c r="K408" s="78" t="n">
        <v>21003717</v>
      </c>
      <c r="L408" s="78" t="s">
        <v>10283</v>
      </c>
      <c r="M408" s="78" t="s">
        <v>526</v>
      </c>
      <c r="N408" s="78" t="s">
        <v>17734</v>
      </c>
      <c r="Q408" s="78" t="n">
        <v>0</v>
      </c>
      <c r="U408" s="78" t="s">
        <v>10283</v>
      </c>
      <c r="V408" s="78" t="s">
        <v>18569</v>
      </c>
      <c r="W408" s="78" t="s">
        <v>4084</v>
      </c>
      <c r="X408" s="78" t="s">
        <v>18171</v>
      </c>
      <c r="Y408" s="78" t="s">
        <v>18436</v>
      </c>
      <c r="Z408" s="78" t="s">
        <v>17917</v>
      </c>
      <c r="AA408" s="78" t="s">
        <v>17917</v>
      </c>
      <c r="AE408" s="78" t="s">
        <v>10288</v>
      </c>
      <c r="AG408" s="78" t="s">
        <v>17797</v>
      </c>
      <c r="AL408" s="78" t="s">
        <v>17718</v>
      </c>
      <c r="AM408" s="78" t="s">
        <v>17718</v>
      </c>
      <c r="AP408" s="78" t="s">
        <v>17772</v>
      </c>
      <c r="AQ408" s="78" t="n">
        <v>-31101</v>
      </c>
      <c r="AR408" s="78" t="n">
        <v>1</v>
      </c>
      <c r="AS408" s="78" t="n">
        <v>75.51</v>
      </c>
      <c r="AT408" s="78" t="n">
        <v>1</v>
      </c>
      <c r="AV408" s="78" t="n">
        <v>8.08</v>
      </c>
      <c r="AY408" s="78" t="n">
        <v>-1889475.68</v>
      </c>
      <c r="AZ408" s="78" t="n">
        <v>0</v>
      </c>
      <c r="BA408" s="78" t="n">
        <v>-458960.83</v>
      </c>
      <c r="BB408" s="78" t="n">
        <v>0</v>
      </c>
      <c r="BC408" s="78" t="n">
        <v>-2348436.51</v>
      </c>
      <c r="BD408" s="78" t="n">
        <v>0</v>
      </c>
      <c r="BE408" s="78" t="s">
        <v>17798</v>
      </c>
      <c r="BJ408" s="78" t="s">
        <v>17721</v>
      </c>
      <c r="BK408" s="78" t="s">
        <v>17722</v>
      </c>
      <c r="BL408" s="78" t="n">
        <v>465741106</v>
      </c>
      <c r="BM408" s="78" t="s">
        <v>10284</v>
      </c>
      <c r="BN408" s="78" t="s">
        <v>17025</v>
      </c>
      <c r="BO408" s="78" t="s">
        <v>16502</v>
      </c>
    </row>
    <row r="409" customFormat="false" ht="15" hidden="true" customHeight="false" outlineLevel="0" collapsed="false">
      <c r="A409" s="82" t="n">
        <v>45291</v>
      </c>
      <c r="B409" s="78" t="s">
        <v>16497</v>
      </c>
      <c r="C409" s="78" t="s">
        <v>17734</v>
      </c>
      <c r="D409" s="78" t="s">
        <v>17788</v>
      </c>
      <c r="E409" s="78" t="s">
        <v>4075</v>
      </c>
      <c r="F409" s="78" t="s">
        <v>17724</v>
      </c>
      <c r="G409" s="78" t="s">
        <v>17711</v>
      </c>
      <c r="H409" s="78" t="s">
        <v>17725</v>
      </c>
      <c r="I409" s="78" t="s">
        <v>18359</v>
      </c>
      <c r="J409" s="78" t="s">
        <v>16498</v>
      </c>
      <c r="K409" s="78" t="n">
        <v>21004051</v>
      </c>
      <c r="L409" s="78" t="s">
        <v>12263</v>
      </c>
      <c r="M409" s="78" t="s">
        <v>17214</v>
      </c>
      <c r="N409" s="78" t="s">
        <v>17734</v>
      </c>
      <c r="Q409" s="78" t="n">
        <v>0</v>
      </c>
      <c r="U409" s="78" t="s">
        <v>12263</v>
      </c>
      <c r="V409" s="78" t="s">
        <v>18538</v>
      </c>
      <c r="W409" s="78" t="s">
        <v>4084</v>
      </c>
      <c r="X409" s="78" t="s">
        <v>18047</v>
      </c>
      <c r="Y409" s="78" t="s">
        <v>18048</v>
      </c>
      <c r="Z409" s="78" t="s">
        <v>17809</v>
      </c>
      <c r="AA409" s="78" t="s">
        <v>17809</v>
      </c>
      <c r="AE409" s="78" t="s">
        <v>12268</v>
      </c>
      <c r="AG409" s="78" t="s">
        <v>17797</v>
      </c>
      <c r="AL409" s="78" t="s">
        <v>17718</v>
      </c>
      <c r="AM409" s="78" t="s">
        <v>17718</v>
      </c>
      <c r="AP409" s="78" t="s">
        <v>17772</v>
      </c>
      <c r="AQ409" s="78" t="n">
        <v>-67363</v>
      </c>
      <c r="AR409" s="78" t="n">
        <v>1</v>
      </c>
      <c r="AS409" s="78" t="n">
        <v>83.53</v>
      </c>
      <c r="AT409" s="78" t="n">
        <v>1</v>
      </c>
      <c r="AV409" s="78" t="n">
        <v>8.08</v>
      </c>
      <c r="AY409" s="78" t="n">
        <v>-6106208.01</v>
      </c>
      <c r="AZ409" s="78" t="n">
        <v>0</v>
      </c>
      <c r="BA409" s="78" t="n">
        <v>479376.62</v>
      </c>
      <c r="BB409" s="78" t="n">
        <v>0</v>
      </c>
      <c r="BC409" s="78" t="n">
        <v>-5626831.39</v>
      </c>
      <c r="BD409" s="78" t="n">
        <v>0</v>
      </c>
      <c r="BE409" s="78" t="s">
        <v>17798</v>
      </c>
      <c r="BJ409" s="78" t="s">
        <v>17721</v>
      </c>
      <c r="BK409" s="78" t="s">
        <v>17722</v>
      </c>
      <c r="BL409" s="78" t="n">
        <v>682189105</v>
      </c>
      <c r="BM409" s="78" t="s">
        <v>12264</v>
      </c>
      <c r="BN409" s="78" t="s">
        <v>17215</v>
      </c>
      <c r="BO409" s="78" t="s">
        <v>16502</v>
      </c>
    </row>
    <row r="410" customFormat="false" ht="15" hidden="true" customHeight="false" outlineLevel="0" collapsed="false">
      <c r="A410" s="82" t="n">
        <v>45291</v>
      </c>
      <c r="B410" s="78" t="s">
        <v>16497</v>
      </c>
      <c r="C410" s="78" t="s">
        <v>17734</v>
      </c>
      <c r="D410" s="78" t="s">
        <v>17788</v>
      </c>
      <c r="E410" s="78" t="s">
        <v>4117</v>
      </c>
      <c r="F410" s="78" t="s">
        <v>17723</v>
      </c>
      <c r="G410" s="78" t="s">
        <v>17711</v>
      </c>
      <c r="H410" s="78" t="s">
        <v>17725</v>
      </c>
      <c r="I410" s="78" t="s">
        <v>18359</v>
      </c>
      <c r="J410" s="78" t="s">
        <v>16498</v>
      </c>
      <c r="K410" s="78" t="n">
        <v>49125779</v>
      </c>
      <c r="L410" s="78" t="s">
        <v>12778</v>
      </c>
      <c r="M410" s="78" t="s">
        <v>16658</v>
      </c>
      <c r="N410" s="78" t="s">
        <v>17734</v>
      </c>
      <c r="Q410" s="78" t="n">
        <v>0</v>
      </c>
      <c r="U410" s="78" t="s">
        <v>18374</v>
      </c>
      <c r="V410" s="78" t="s">
        <v>18375</v>
      </c>
      <c r="W410" s="78" t="s">
        <v>4084</v>
      </c>
      <c r="X410" s="78" t="s">
        <v>18056</v>
      </c>
      <c r="Y410" s="78" t="s">
        <v>18056</v>
      </c>
      <c r="Z410" s="78" t="s">
        <v>17856</v>
      </c>
      <c r="AA410" s="78" t="s">
        <v>17857</v>
      </c>
      <c r="AE410" s="78" t="s">
        <v>12782</v>
      </c>
      <c r="AG410" s="78" t="s">
        <v>17811</v>
      </c>
      <c r="AL410" s="78" t="s">
        <v>17718</v>
      </c>
      <c r="AM410" s="78" t="s">
        <v>17718</v>
      </c>
      <c r="AP410" s="78" t="s">
        <v>17772</v>
      </c>
      <c r="AQ410" s="78" t="n">
        <v>-584115</v>
      </c>
      <c r="AR410" s="78" t="n">
        <v>1</v>
      </c>
      <c r="AS410" s="78" t="n">
        <v>24.32</v>
      </c>
      <c r="AT410" s="78" t="n">
        <v>1</v>
      </c>
      <c r="AV410" s="78" t="n">
        <v>8.08</v>
      </c>
      <c r="AY410" s="78" t="n">
        <v>-14018381.75</v>
      </c>
      <c r="AZ410" s="78" t="n">
        <v>0</v>
      </c>
      <c r="BA410" s="78" t="n">
        <v>-187295.05</v>
      </c>
      <c r="BB410" s="78" t="n">
        <v>0</v>
      </c>
      <c r="BC410" s="78" t="n">
        <v>-14205676.8</v>
      </c>
      <c r="BD410" s="78" t="n">
        <v>0</v>
      </c>
      <c r="BE410" s="78" t="s">
        <v>17798</v>
      </c>
      <c r="BJ410" s="78" t="s">
        <v>17721</v>
      </c>
      <c r="BK410" s="78" t="s">
        <v>17722</v>
      </c>
      <c r="BL410" s="78" t="n">
        <v>704551100</v>
      </c>
      <c r="BM410" s="78" t="s">
        <v>12779</v>
      </c>
      <c r="BN410" s="78" t="s">
        <v>16659</v>
      </c>
      <c r="BO410" s="78" t="s">
        <v>16502</v>
      </c>
    </row>
    <row r="411" customFormat="false" ht="15" hidden="true" customHeight="false" outlineLevel="0" collapsed="false">
      <c r="A411" s="82" t="n">
        <v>45291</v>
      </c>
      <c r="B411" s="78" t="s">
        <v>16497</v>
      </c>
      <c r="C411" s="78" t="s">
        <v>17734</v>
      </c>
      <c r="D411" s="78" t="s">
        <v>17788</v>
      </c>
      <c r="E411" s="78" t="s">
        <v>1305</v>
      </c>
      <c r="F411" s="78" t="s">
        <v>17710</v>
      </c>
      <c r="G411" s="78" t="s">
        <v>17711</v>
      </c>
      <c r="H411" s="78" t="s">
        <v>17725</v>
      </c>
      <c r="I411" s="78" t="s">
        <v>18359</v>
      </c>
      <c r="J411" s="78" t="s">
        <v>16498</v>
      </c>
      <c r="K411" s="78" t="n">
        <v>21002273</v>
      </c>
      <c r="L411" s="78" t="s">
        <v>7806</v>
      </c>
      <c r="M411" s="78" t="s">
        <v>457</v>
      </c>
      <c r="N411" s="78" t="s">
        <v>17734</v>
      </c>
      <c r="Q411" s="78" t="n">
        <v>0</v>
      </c>
      <c r="U411" s="78" t="s">
        <v>7806</v>
      </c>
      <c r="V411" s="78" t="s">
        <v>18570</v>
      </c>
      <c r="W411" s="78" t="s">
        <v>4084</v>
      </c>
      <c r="X411" s="78" t="s">
        <v>17915</v>
      </c>
      <c r="Y411" s="78" t="s">
        <v>18571</v>
      </c>
      <c r="Z411" s="78" t="s">
        <v>17917</v>
      </c>
      <c r="AA411" s="78" t="s">
        <v>17917</v>
      </c>
      <c r="AE411" s="78" t="s">
        <v>7809</v>
      </c>
      <c r="AG411" s="78" t="s">
        <v>17811</v>
      </c>
      <c r="AL411" s="78" t="s">
        <v>17718</v>
      </c>
      <c r="AM411" s="78" t="s">
        <v>17718</v>
      </c>
      <c r="AP411" s="78" t="s">
        <v>17772</v>
      </c>
      <c r="AQ411" s="78" t="n">
        <v>-3956</v>
      </c>
      <c r="AR411" s="78" t="n">
        <v>1</v>
      </c>
      <c r="AS411" s="78" t="n">
        <v>399.87</v>
      </c>
      <c r="AT411" s="78" t="n">
        <v>1</v>
      </c>
      <c r="AV411" s="78" t="n">
        <v>8.08</v>
      </c>
      <c r="AY411" s="78" t="n">
        <v>-1587132.26</v>
      </c>
      <c r="AZ411" s="78" t="n">
        <v>0</v>
      </c>
      <c r="BA411" s="78" t="n">
        <v>5246.54</v>
      </c>
      <c r="BB411" s="78" t="n">
        <v>-5815.32</v>
      </c>
      <c r="BC411" s="78" t="n">
        <v>-1581885.72</v>
      </c>
      <c r="BD411" s="78" t="n">
        <v>0</v>
      </c>
      <c r="BE411" s="78" t="s">
        <v>17798</v>
      </c>
      <c r="BJ411" s="78" t="s">
        <v>17721</v>
      </c>
      <c r="BK411" s="78" t="s">
        <v>17722</v>
      </c>
      <c r="BL411" s="78" t="n">
        <v>244199105</v>
      </c>
      <c r="BM411" s="78" t="s">
        <v>7807</v>
      </c>
      <c r="BN411" s="78" t="s">
        <v>16790</v>
      </c>
      <c r="BO411" s="78" t="s">
        <v>16502</v>
      </c>
    </row>
    <row r="412" customFormat="false" ht="15" hidden="true" customHeight="false" outlineLevel="0" collapsed="false">
      <c r="A412" s="82" t="n">
        <v>45291</v>
      </c>
      <c r="B412" s="78" t="s">
        <v>16497</v>
      </c>
      <c r="C412" s="78" t="s">
        <v>17734</v>
      </c>
      <c r="D412" s="78" t="s">
        <v>17788</v>
      </c>
      <c r="E412" s="78" t="s">
        <v>1305</v>
      </c>
      <c r="F412" s="78" t="s">
        <v>17710</v>
      </c>
      <c r="G412" s="78" t="s">
        <v>17711</v>
      </c>
      <c r="H412" s="78" t="s">
        <v>17725</v>
      </c>
      <c r="I412" s="78" t="s">
        <v>18359</v>
      </c>
      <c r="J412" s="78" t="s">
        <v>16498</v>
      </c>
      <c r="K412" s="78" t="n">
        <v>21002128</v>
      </c>
      <c r="L412" s="78" t="s">
        <v>4555</v>
      </c>
      <c r="M412" s="78" t="s">
        <v>16569</v>
      </c>
      <c r="N412" s="78" t="s">
        <v>17734</v>
      </c>
      <c r="Q412" s="78" t="n">
        <v>0</v>
      </c>
      <c r="U412" s="78" t="s">
        <v>4555</v>
      </c>
      <c r="V412" s="78" t="s">
        <v>18572</v>
      </c>
      <c r="W412" s="78" t="s">
        <v>4084</v>
      </c>
      <c r="X412" s="78" t="s">
        <v>18047</v>
      </c>
      <c r="Y412" s="78" t="s">
        <v>18048</v>
      </c>
      <c r="Z412" s="78" t="s">
        <v>17809</v>
      </c>
      <c r="AA412" s="78" t="s">
        <v>17809</v>
      </c>
      <c r="AE412" s="78" t="s">
        <v>4559</v>
      </c>
      <c r="AG412" s="78" t="s">
        <v>17797</v>
      </c>
      <c r="AL412" s="78" t="s">
        <v>17718</v>
      </c>
      <c r="AM412" s="78" t="s">
        <v>17718</v>
      </c>
      <c r="AP412" s="78" t="s">
        <v>17772</v>
      </c>
      <c r="AQ412" s="78" t="n">
        <v>-7684</v>
      </c>
      <c r="AR412" s="78" t="n">
        <v>1</v>
      </c>
      <c r="AS412" s="78" t="n">
        <v>147.41</v>
      </c>
      <c r="AT412" s="78" t="n">
        <v>1</v>
      </c>
      <c r="AV412" s="78" t="n">
        <v>8.08</v>
      </c>
      <c r="AY412" s="78" t="n">
        <v>-1103595.21</v>
      </c>
      <c r="AZ412" s="78" t="n">
        <v>0</v>
      </c>
      <c r="BA412" s="78" t="n">
        <v>-29103.23</v>
      </c>
      <c r="BB412" s="78" t="n">
        <v>0</v>
      </c>
      <c r="BC412" s="78" t="n">
        <v>-1132698.44</v>
      </c>
      <c r="BD412" s="78" t="n">
        <v>0</v>
      </c>
      <c r="BE412" s="78" t="s">
        <v>17798</v>
      </c>
      <c r="BJ412" s="78" t="s">
        <v>17721</v>
      </c>
      <c r="BK412" s="78" t="s">
        <v>17722</v>
      </c>
      <c r="BL412" s="78" t="n">
        <v>7903107</v>
      </c>
      <c r="BM412" s="78" t="s">
        <v>4556</v>
      </c>
      <c r="BN412" s="78" t="s">
        <v>16570</v>
      </c>
      <c r="BO412" s="78" t="s">
        <v>16502</v>
      </c>
    </row>
    <row r="413" customFormat="false" ht="15" hidden="true" customHeight="false" outlineLevel="0" collapsed="false">
      <c r="A413" s="82" t="n">
        <v>45291</v>
      </c>
      <c r="B413" s="78" t="s">
        <v>16497</v>
      </c>
      <c r="C413" s="78" t="s">
        <v>17734</v>
      </c>
      <c r="D413" s="78" t="s">
        <v>17788</v>
      </c>
      <c r="E413" s="78" t="s">
        <v>1305</v>
      </c>
      <c r="F413" s="78" t="s">
        <v>17710</v>
      </c>
      <c r="G413" s="78" t="s">
        <v>17711</v>
      </c>
      <c r="H413" s="78" t="s">
        <v>17725</v>
      </c>
      <c r="I413" s="78" t="s">
        <v>18359</v>
      </c>
      <c r="J413" s="78" t="s">
        <v>16498</v>
      </c>
      <c r="K413" s="78" t="n">
        <v>32864111</v>
      </c>
      <c r="L413" s="78" t="s">
        <v>16086</v>
      </c>
      <c r="M413" s="78" t="s">
        <v>17621</v>
      </c>
      <c r="N413" s="78" t="s">
        <v>17734</v>
      </c>
      <c r="Q413" s="78" t="n">
        <v>0</v>
      </c>
      <c r="U413" s="78" t="s">
        <v>16086</v>
      </c>
      <c r="V413" s="78" t="s">
        <v>18573</v>
      </c>
      <c r="W413" s="78" t="s">
        <v>4084</v>
      </c>
      <c r="X413" s="78" t="s">
        <v>17831</v>
      </c>
      <c r="Y413" s="78" t="s">
        <v>17838</v>
      </c>
      <c r="Z413" s="78" t="s">
        <v>17809</v>
      </c>
      <c r="AA413" s="78" t="s">
        <v>17809</v>
      </c>
      <c r="AE413" s="78" t="s">
        <v>16090</v>
      </c>
      <c r="AG413" s="78" t="s">
        <v>17811</v>
      </c>
      <c r="AL413" s="78" t="s">
        <v>17718</v>
      </c>
      <c r="AM413" s="78" t="s">
        <v>17718</v>
      </c>
      <c r="AP413" s="78" t="s">
        <v>17772</v>
      </c>
      <c r="AQ413" s="78" t="n">
        <v>-68521</v>
      </c>
      <c r="AR413" s="78" t="n">
        <v>1</v>
      </c>
      <c r="AS413" s="78" t="n">
        <v>101.53</v>
      </c>
      <c r="AT413" s="78" t="n">
        <v>1</v>
      </c>
      <c r="AV413" s="78" t="n">
        <v>8.08</v>
      </c>
      <c r="AY413" s="78" t="n">
        <v>-6988212.37</v>
      </c>
      <c r="AZ413" s="78" t="n">
        <v>0</v>
      </c>
      <c r="BA413" s="78" t="n">
        <v>31275.24</v>
      </c>
      <c r="BB413" s="78" t="n">
        <v>0</v>
      </c>
      <c r="BC413" s="78" t="n">
        <v>-6956937.13</v>
      </c>
      <c r="BD413" s="78" t="n">
        <v>0</v>
      </c>
      <c r="BE413" s="78" t="s">
        <v>17798</v>
      </c>
      <c r="BJ413" s="78" t="s">
        <v>17721</v>
      </c>
      <c r="BK413" s="78" t="s">
        <v>17722</v>
      </c>
      <c r="BL413" s="78" t="s">
        <v>16088</v>
      </c>
      <c r="BM413" s="78" t="s">
        <v>16087</v>
      </c>
      <c r="BN413" s="78" t="s">
        <v>17622</v>
      </c>
      <c r="BO413" s="78" t="s">
        <v>16502</v>
      </c>
    </row>
    <row r="414" customFormat="false" ht="15" hidden="true" customHeight="false" outlineLevel="0" collapsed="false">
      <c r="A414" s="82" t="n">
        <v>45291</v>
      </c>
      <c r="B414" s="78" t="s">
        <v>16497</v>
      </c>
      <c r="C414" s="78" t="s">
        <v>17734</v>
      </c>
      <c r="D414" s="78" t="s">
        <v>17788</v>
      </c>
      <c r="E414" s="78" t="s">
        <v>1305</v>
      </c>
      <c r="F414" s="78" t="s">
        <v>17710</v>
      </c>
      <c r="G414" s="78" t="s">
        <v>17711</v>
      </c>
      <c r="H414" s="78" t="s">
        <v>17725</v>
      </c>
      <c r="I414" s="78" t="s">
        <v>18359</v>
      </c>
      <c r="J414" s="78" t="s">
        <v>16498</v>
      </c>
      <c r="K414" s="78" t="n">
        <v>43169159</v>
      </c>
      <c r="L414" s="78" t="s">
        <v>14542</v>
      </c>
      <c r="M414" s="78" t="s">
        <v>17528</v>
      </c>
      <c r="N414" s="78" t="s">
        <v>17734</v>
      </c>
      <c r="Q414" s="78" t="n">
        <v>0</v>
      </c>
      <c r="U414" s="78" t="s">
        <v>14542</v>
      </c>
      <c r="V414" s="78" t="s">
        <v>18574</v>
      </c>
      <c r="W414" s="78" t="s">
        <v>4084</v>
      </c>
      <c r="X414" s="78" t="s">
        <v>18116</v>
      </c>
      <c r="Y414" s="78" t="s">
        <v>18116</v>
      </c>
      <c r="Z414" s="78" t="s">
        <v>17856</v>
      </c>
      <c r="AA414" s="78" t="s">
        <v>17857</v>
      </c>
      <c r="AE414" s="78" t="s">
        <v>14547</v>
      </c>
      <c r="AG414" s="78" t="s">
        <v>17817</v>
      </c>
      <c r="AL414" s="78" t="s">
        <v>17718</v>
      </c>
      <c r="AM414" s="78" t="s">
        <v>17718</v>
      </c>
      <c r="AP414" s="78" t="s">
        <v>17772</v>
      </c>
      <c r="AQ414" s="78" t="n">
        <v>-352201</v>
      </c>
      <c r="AR414" s="78" t="n">
        <v>1</v>
      </c>
      <c r="AS414" s="78" t="n">
        <v>4.14</v>
      </c>
      <c r="AT414" s="78" t="n">
        <v>1</v>
      </c>
      <c r="AV414" s="78" t="n">
        <v>8.08</v>
      </c>
      <c r="AY414" s="78" t="n">
        <v>-4523039.62</v>
      </c>
      <c r="AZ414" s="78" t="n">
        <v>0</v>
      </c>
      <c r="BA414" s="78" t="n">
        <v>3064927.48</v>
      </c>
      <c r="BB414" s="78" t="n">
        <v>0</v>
      </c>
      <c r="BC414" s="78" t="n">
        <v>-1458112.14</v>
      </c>
      <c r="BD414" s="78" t="n">
        <v>0</v>
      </c>
      <c r="BE414" s="78" t="s">
        <v>17798</v>
      </c>
      <c r="BJ414" s="78" t="s">
        <v>17721</v>
      </c>
      <c r="BK414" s="78" t="s">
        <v>17722</v>
      </c>
      <c r="BL414" s="78" t="s">
        <v>14544</v>
      </c>
      <c r="BM414" s="78" t="s">
        <v>14543</v>
      </c>
      <c r="BN414" s="78" t="s">
        <v>17529</v>
      </c>
      <c r="BO414" s="78" t="s">
        <v>16502</v>
      </c>
    </row>
    <row r="415" customFormat="false" ht="15" hidden="true" customHeight="false" outlineLevel="0" collapsed="false">
      <c r="A415" s="82" t="n">
        <v>45291</v>
      </c>
      <c r="B415" s="78" t="s">
        <v>16497</v>
      </c>
      <c r="C415" s="78" t="s">
        <v>17734</v>
      </c>
      <c r="D415" s="78" t="s">
        <v>17788</v>
      </c>
      <c r="E415" s="78" t="s">
        <v>4126</v>
      </c>
      <c r="F415" s="78" t="s">
        <v>17758</v>
      </c>
      <c r="G415" s="78" t="s">
        <v>17711</v>
      </c>
      <c r="H415" s="78" t="s">
        <v>17725</v>
      </c>
      <c r="I415" s="78" t="s">
        <v>18359</v>
      </c>
      <c r="J415" s="78" t="s">
        <v>16498</v>
      </c>
      <c r="K415" s="78" t="n">
        <v>21004017</v>
      </c>
      <c r="L415" s="78" t="s">
        <v>12181</v>
      </c>
      <c r="M415" s="78" t="s">
        <v>17200</v>
      </c>
      <c r="N415" s="78" t="s">
        <v>17734</v>
      </c>
      <c r="Q415" s="78" t="n">
        <v>0</v>
      </c>
      <c r="U415" s="78" t="s">
        <v>12181</v>
      </c>
      <c r="V415" s="78" t="s">
        <v>18462</v>
      </c>
      <c r="W415" s="78" t="s">
        <v>4084</v>
      </c>
      <c r="X415" s="78" t="s">
        <v>17976</v>
      </c>
      <c r="Y415" s="78" t="s">
        <v>17977</v>
      </c>
      <c r="Z415" s="78" t="s">
        <v>17794</v>
      </c>
      <c r="AA415" s="78" t="s">
        <v>17795</v>
      </c>
      <c r="AE415" s="78" t="s">
        <v>12186</v>
      </c>
      <c r="AG415" s="78" t="s">
        <v>17797</v>
      </c>
      <c r="AL415" s="78" t="s">
        <v>17718</v>
      </c>
      <c r="AM415" s="78" t="s">
        <v>17718</v>
      </c>
      <c r="AP415" s="78" t="s">
        <v>17772</v>
      </c>
      <c r="AQ415" s="78" t="n">
        <v>-48000</v>
      </c>
      <c r="AR415" s="78" t="n">
        <v>1</v>
      </c>
      <c r="AS415" s="78" t="n">
        <v>4.8</v>
      </c>
      <c r="AT415" s="78" t="n">
        <v>1</v>
      </c>
      <c r="AV415" s="78" t="n">
        <v>8.08</v>
      </c>
      <c r="AY415" s="78" t="n">
        <v>-340317.27</v>
      </c>
      <c r="AZ415" s="78" t="n">
        <v>0</v>
      </c>
      <c r="BA415" s="78" t="n">
        <v>109917.27</v>
      </c>
      <c r="BB415" s="78" t="n">
        <v>0</v>
      </c>
      <c r="BC415" s="78" t="n">
        <v>-230400</v>
      </c>
      <c r="BD415" s="78" t="n">
        <v>0</v>
      </c>
      <c r="BE415" s="78" t="s">
        <v>17798</v>
      </c>
      <c r="BJ415" s="78" t="s">
        <v>17721</v>
      </c>
      <c r="BK415" s="78" t="s">
        <v>17722</v>
      </c>
      <c r="BL415" s="78" t="n">
        <v>670002401</v>
      </c>
      <c r="BM415" s="78" t="s">
        <v>12182</v>
      </c>
      <c r="BN415" s="78" t="s">
        <v>17201</v>
      </c>
      <c r="BO415" s="78" t="s">
        <v>16502</v>
      </c>
    </row>
    <row r="416" customFormat="false" ht="15" hidden="true" customHeight="false" outlineLevel="0" collapsed="false">
      <c r="A416" s="82" t="n">
        <v>45291</v>
      </c>
      <c r="B416" s="78" t="s">
        <v>16497</v>
      </c>
      <c r="C416" s="78" t="s">
        <v>17734</v>
      </c>
      <c r="D416" s="78" t="s">
        <v>17788</v>
      </c>
      <c r="E416" s="78" t="s">
        <v>1305</v>
      </c>
      <c r="F416" s="78" t="s">
        <v>17710</v>
      </c>
      <c r="G416" s="78" t="s">
        <v>17711</v>
      </c>
      <c r="H416" s="78" t="s">
        <v>17725</v>
      </c>
      <c r="I416" s="78" t="s">
        <v>18359</v>
      </c>
      <c r="J416" s="78" t="s">
        <v>16498</v>
      </c>
      <c r="K416" s="78" t="n">
        <v>147717171</v>
      </c>
      <c r="L416" s="78" t="s">
        <v>10725</v>
      </c>
      <c r="M416" s="78" t="s">
        <v>539</v>
      </c>
      <c r="N416" s="78" t="s">
        <v>17734</v>
      </c>
      <c r="Q416" s="78" t="n">
        <v>0</v>
      </c>
      <c r="U416" s="78" t="s">
        <v>10725</v>
      </c>
      <c r="V416" s="78" t="s">
        <v>539</v>
      </c>
      <c r="W416" s="78" t="s">
        <v>4084</v>
      </c>
      <c r="X416" s="78" t="s">
        <v>18025</v>
      </c>
      <c r="Y416" s="78" t="s">
        <v>18575</v>
      </c>
      <c r="Z416" s="78" t="s">
        <v>17823</v>
      </c>
      <c r="AA416" s="78" t="s">
        <v>17823</v>
      </c>
      <c r="AE416" s="78" t="s">
        <v>10729</v>
      </c>
      <c r="AG416" s="78" t="s">
        <v>17797</v>
      </c>
      <c r="AL416" s="78" t="s">
        <v>17718</v>
      </c>
      <c r="AM416" s="78" t="s">
        <v>17718</v>
      </c>
      <c r="AP416" s="78" t="s">
        <v>17772</v>
      </c>
      <c r="AQ416" s="78" t="n">
        <v>-51</v>
      </c>
      <c r="AR416" s="78" t="n">
        <v>1</v>
      </c>
      <c r="AS416" s="78" t="n">
        <v>410.71</v>
      </c>
      <c r="AT416" s="78" t="n">
        <v>1</v>
      </c>
      <c r="AV416" s="78" t="n">
        <v>8.08</v>
      </c>
      <c r="AY416" s="78" t="n">
        <v>-20937.19</v>
      </c>
      <c r="AZ416" s="78" t="n">
        <v>0</v>
      </c>
      <c r="BA416" s="78" t="n">
        <v>-9.02</v>
      </c>
      <c r="BB416" s="78" t="n">
        <v>0</v>
      </c>
      <c r="BC416" s="78" t="n">
        <v>-20946.21</v>
      </c>
      <c r="BD416" s="78" t="n">
        <v>0</v>
      </c>
      <c r="BE416" s="78" t="s">
        <v>17798</v>
      </c>
      <c r="BJ416" s="78" t="s">
        <v>17721</v>
      </c>
      <c r="BK416" s="78" t="s">
        <v>17722</v>
      </c>
      <c r="BL416" s="78" t="s">
        <v>197</v>
      </c>
      <c r="BM416" s="78" t="s">
        <v>10726</v>
      </c>
      <c r="BN416" s="78" t="s">
        <v>17064</v>
      </c>
      <c r="BO416" s="78" t="s">
        <v>16502</v>
      </c>
    </row>
    <row r="417" customFormat="false" ht="15" hidden="true" customHeight="false" outlineLevel="0" collapsed="false">
      <c r="A417" s="82" t="n">
        <v>45291</v>
      </c>
      <c r="B417" s="78" t="s">
        <v>16497</v>
      </c>
      <c r="C417" s="78" t="s">
        <v>17734</v>
      </c>
      <c r="D417" s="78" t="s">
        <v>17788</v>
      </c>
      <c r="E417" s="78" t="s">
        <v>4126</v>
      </c>
      <c r="F417" s="78" t="s">
        <v>17758</v>
      </c>
      <c r="G417" s="78" t="s">
        <v>17711</v>
      </c>
      <c r="H417" s="78" t="s">
        <v>17725</v>
      </c>
      <c r="I417" s="78" t="s">
        <v>18359</v>
      </c>
      <c r="J417" s="78" t="s">
        <v>16498</v>
      </c>
      <c r="K417" s="78" t="n">
        <v>43098320</v>
      </c>
      <c r="L417" s="78" t="s">
        <v>9846</v>
      </c>
      <c r="M417" s="78" t="s">
        <v>514</v>
      </c>
      <c r="N417" s="78" t="s">
        <v>17734</v>
      </c>
      <c r="Q417" s="78" t="n">
        <v>0</v>
      </c>
      <c r="U417" s="78" t="s">
        <v>9846</v>
      </c>
      <c r="V417" s="78" t="s">
        <v>18467</v>
      </c>
      <c r="W417" s="78" t="s">
        <v>4084</v>
      </c>
      <c r="X417" s="78" t="s">
        <v>18047</v>
      </c>
      <c r="Y417" s="78" t="s">
        <v>18048</v>
      </c>
      <c r="Z417" s="78" t="s">
        <v>17809</v>
      </c>
      <c r="AA417" s="78" t="s">
        <v>17809</v>
      </c>
      <c r="AE417" s="78" t="s">
        <v>9851</v>
      </c>
      <c r="AG417" s="78" t="s">
        <v>17797</v>
      </c>
      <c r="AL417" s="78" t="s">
        <v>17718</v>
      </c>
      <c r="AM417" s="78" t="s">
        <v>17718</v>
      </c>
      <c r="AP417" s="78" t="s">
        <v>17772</v>
      </c>
      <c r="AQ417" s="78" t="n">
        <v>-107889</v>
      </c>
      <c r="AR417" s="78" t="n">
        <v>1</v>
      </c>
      <c r="AS417" s="78" t="n">
        <v>90.03</v>
      </c>
      <c r="AT417" s="78" t="n">
        <v>1</v>
      </c>
      <c r="AV417" s="78" t="n">
        <v>8.08</v>
      </c>
      <c r="AY417" s="78" t="n">
        <v>-10824080.52</v>
      </c>
      <c r="AZ417" s="78" t="n">
        <v>0</v>
      </c>
      <c r="BA417" s="78" t="n">
        <v>1110833.85</v>
      </c>
      <c r="BB417" s="78" t="n">
        <v>0</v>
      </c>
      <c r="BC417" s="78" t="n">
        <v>-9713246.67</v>
      </c>
      <c r="BD417" s="78" t="n">
        <v>0</v>
      </c>
      <c r="BE417" s="78" t="s">
        <v>17798</v>
      </c>
      <c r="BJ417" s="78" t="s">
        <v>17721</v>
      </c>
      <c r="BK417" s="78" t="s">
        <v>17722</v>
      </c>
      <c r="BL417" s="78" t="n">
        <v>453204109</v>
      </c>
      <c r="BM417" s="78" t="s">
        <v>9847</v>
      </c>
      <c r="BN417" s="78" t="s">
        <v>17261</v>
      </c>
      <c r="BO417" s="78" t="s">
        <v>16502</v>
      </c>
    </row>
    <row r="418" customFormat="false" ht="15" hidden="true" customHeight="false" outlineLevel="0" collapsed="false">
      <c r="A418" s="82" t="n">
        <v>45291</v>
      </c>
      <c r="B418" s="78" t="s">
        <v>16497</v>
      </c>
      <c r="C418" s="78" t="s">
        <v>17734</v>
      </c>
      <c r="D418" s="78" t="s">
        <v>17788</v>
      </c>
      <c r="E418" s="78" t="s">
        <v>1305</v>
      </c>
      <c r="F418" s="78" t="s">
        <v>17710</v>
      </c>
      <c r="G418" s="78" t="s">
        <v>17711</v>
      </c>
      <c r="H418" s="78" t="s">
        <v>17725</v>
      </c>
      <c r="I418" s="78" t="s">
        <v>18359</v>
      </c>
      <c r="J418" s="78" t="s">
        <v>16498</v>
      </c>
      <c r="K418" s="78" t="n">
        <v>122163781</v>
      </c>
      <c r="L418" s="78" t="s">
        <v>13362</v>
      </c>
      <c r="M418" s="78" t="s">
        <v>17309</v>
      </c>
      <c r="N418" s="78" t="s">
        <v>17734</v>
      </c>
      <c r="Q418" s="78" t="n">
        <v>0</v>
      </c>
      <c r="U418" s="78" t="s">
        <v>13362</v>
      </c>
      <c r="V418" s="78" t="s">
        <v>18576</v>
      </c>
      <c r="W418" s="78" t="s">
        <v>4084</v>
      </c>
      <c r="X418" s="78" t="s">
        <v>17814</v>
      </c>
      <c r="Y418" s="78" t="s">
        <v>17815</v>
      </c>
      <c r="Z418" s="78" t="s">
        <v>17816</v>
      </c>
      <c r="AA418" s="78" t="s">
        <v>17795</v>
      </c>
      <c r="AE418" s="78" t="s">
        <v>13367</v>
      </c>
      <c r="AG418" s="78" t="s">
        <v>17797</v>
      </c>
      <c r="AL418" s="78" t="s">
        <v>17718</v>
      </c>
      <c r="AM418" s="78" t="s">
        <v>17718</v>
      </c>
      <c r="AP418" s="78" t="s">
        <v>17772</v>
      </c>
      <c r="AQ418" s="78" t="n">
        <v>-836412</v>
      </c>
      <c r="AR418" s="78" t="n">
        <v>1</v>
      </c>
      <c r="AS418" s="78" t="n">
        <v>23.46</v>
      </c>
      <c r="AT418" s="78" t="n">
        <v>1</v>
      </c>
      <c r="AV418" s="78" t="n">
        <v>8.08</v>
      </c>
      <c r="AY418" s="78" t="n">
        <v>-14037173.05</v>
      </c>
      <c r="AZ418" s="78" t="n">
        <v>0</v>
      </c>
      <c r="BA418" s="78" t="n">
        <v>-5585052.47</v>
      </c>
      <c r="BB418" s="78" t="n">
        <v>0</v>
      </c>
      <c r="BC418" s="78" t="n">
        <v>-19622225.52</v>
      </c>
      <c r="BD418" s="78" t="n">
        <v>0</v>
      </c>
      <c r="BE418" s="78" t="s">
        <v>17798</v>
      </c>
      <c r="BJ418" s="78" t="s">
        <v>17721</v>
      </c>
      <c r="BK418" s="78" t="s">
        <v>17722</v>
      </c>
      <c r="BL418" s="78" t="s">
        <v>13364</v>
      </c>
      <c r="BM418" s="78" t="s">
        <v>13363</v>
      </c>
      <c r="BN418" s="78" t="s">
        <v>17310</v>
      </c>
      <c r="BO418" s="78" t="s">
        <v>16502</v>
      </c>
    </row>
    <row r="419" customFormat="false" ht="15" hidden="true" customHeight="false" outlineLevel="0" collapsed="false">
      <c r="A419" s="82" t="n">
        <v>45291</v>
      </c>
      <c r="B419" s="78" t="s">
        <v>16497</v>
      </c>
      <c r="C419" s="78" t="s">
        <v>17734</v>
      </c>
      <c r="D419" s="78" t="s">
        <v>17788</v>
      </c>
      <c r="E419" s="78" t="s">
        <v>4117</v>
      </c>
      <c r="F419" s="78" t="s">
        <v>17723</v>
      </c>
      <c r="G419" s="78" t="s">
        <v>17711</v>
      </c>
      <c r="H419" s="78" t="s">
        <v>17725</v>
      </c>
      <c r="I419" s="78" t="s">
        <v>18359</v>
      </c>
      <c r="J419" s="78" t="s">
        <v>16498</v>
      </c>
      <c r="K419" s="78" t="n">
        <v>102303708</v>
      </c>
      <c r="L419" s="78" t="s">
        <v>4633</v>
      </c>
      <c r="M419" s="78" t="s">
        <v>16517</v>
      </c>
      <c r="N419" s="78" t="s">
        <v>17734</v>
      </c>
      <c r="Q419" s="78" t="n">
        <v>0</v>
      </c>
      <c r="U419" s="78" t="s">
        <v>4633</v>
      </c>
      <c r="V419" s="78" t="s">
        <v>18393</v>
      </c>
      <c r="W419" s="78" t="s">
        <v>4084</v>
      </c>
      <c r="X419" s="78" t="s">
        <v>18108</v>
      </c>
      <c r="Y419" s="78" t="s">
        <v>18109</v>
      </c>
      <c r="Z419" s="78" t="s">
        <v>17808</v>
      </c>
      <c r="AA419" s="78" t="s">
        <v>17809</v>
      </c>
      <c r="AB419" s="78" t="s">
        <v>17810</v>
      </c>
      <c r="AE419" s="78" t="s">
        <v>4637</v>
      </c>
      <c r="AG419" s="78" t="s">
        <v>17797</v>
      </c>
      <c r="AL419" s="78" t="s">
        <v>17718</v>
      </c>
      <c r="AM419" s="78" t="s">
        <v>17718</v>
      </c>
      <c r="AP419" s="78" t="s">
        <v>17772</v>
      </c>
      <c r="AQ419" s="78" t="n">
        <v>-3450</v>
      </c>
      <c r="AR419" s="78" t="n">
        <v>1</v>
      </c>
      <c r="AS419" s="78" t="n">
        <v>136.14</v>
      </c>
      <c r="AT419" s="78" t="n">
        <v>1</v>
      </c>
      <c r="AV419" s="78" t="n">
        <v>8.08</v>
      </c>
      <c r="AY419" s="78" t="n">
        <v>-504109.96</v>
      </c>
      <c r="AZ419" s="78" t="n">
        <v>0</v>
      </c>
      <c r="BA419" s="78" t="n">
        <v>34426.96</v>
      </c>
      <c r="BB419" s="78" t="n">
        <v>0</v>
      </c>
      <c r="BC419" s="78" t="n">
        <v>-469683</v>
      </c>
      <c r="BD419" s="78" t="n">
        <v>0</v>
      </c>
      <c r="BE419" s="78" t="s">
        <v>17798</v>
      </c>
      <c r="BJ419" s="78" t="s">
        <v>17721</v>
      </c>
      <c r="BK419" s="78" t="s">
        <v>17722</v>
      </c>
      <c r="BL419" s="78" t="n">
        <v>9066101</v>
      </c>
      <c r="BM419" s="78" t="s">
        <v>4634</v>
      </c>
      <c r="BN419" s="78" t="s">
        <v>16518</v>
      </c>
      <c r="BO419" s="78" t="s">
        <v>16502</v>
      </c>
    </row>
    <row r="420" customFormat="false" ht="15" hidden="true" customHeight="false" outlineLevel="0" collapsed="false">
      <c r="A420" s="82" t="n">
        <v>45291</v>
      </c>
      <c r="B420" s="78" t="s">
        <v>16497</v>
      </c>
      <c r="C420" s="78" t="s">
        <v>17734</v>
      </c>
      <c r="D420" s="78" t="s">
        <v>17788</v>
      </c>
      <c r="E420" s="78" t="s">
        <v>4117</v>
      </c>
      <c r="F420" s="78" t="s">
        <v>17723</v>
      </c>
      <c r="G420" s="78" t="s">
        <v>17711</v>
      </c>
      <c r="H420" s="78" t="s">
        <v>17725</v>
      </c>
      <c r="I420" s="78" t="s">
        <v>18359</v>
      </c>
      <c r="J420" s="78" t="s">
        <v>16498</v>
      </c>
      <c r="K420" s="78" t="n">
        <v>21071811</v>
      </c>
      <c r="L420" s="78" t="s">
        <v>13069</v>
      </c>
      <c r="M420" s="78" t="s">
        <v>607</v>
      </c>
      <c r="N420" s="78" t="s">
        <v>17734</v>
      </c>
      <c r="Q420" s="78" t="n">
        <v>0</v>
      </c>
      <c r="U420" s="78" t="s">
        <v>13069</v>
      </c>
      <c r="V420" s="78" t="s">
        <v>18453</v>
      </c>
      <c r="W420" s="78" t="s">
        <v>4084</v>
      </c>
      <c r="X420" s="78" t="s">
        <v>17831</v>
      </c>
      <c r="Y420" s="78" t="s">
        <v>17838</v>
      </c>
      <c r="Z420" s="78" t="s">
        <v>17809</v>
      </c>
      <c r="AA420" s="78" t="s">
        <v>17809</v>
      </c>
      <c r="AE420" s="78" t="s">
        <v>13074</v>
      </c>
      <c r="AG420" s="78" t="s">
        <v>17811</v>
      </c>
      <c r="AL420" s="78" t="s">
        <v>17718</v>
      </c>
      <c r="AM420" s="78" t="s">
        <v>17718</v>
      </c>
      <c r="AP420" s="78" t="s">
        <v>17772</v>
      </c>
      <c r="AQ420" s="78" t="n">
        <v>-155591</v>
      </c>
      <c r="AR420" s="78" t="n">
        <v>1</v>
      </c>
      <c r="AS420" s="78" t="n">
        <v>38.79</v>
      </c>
      <c r="AT420" s="78" t="n">
        <v>1</v>
      </c>
      <c r="AV420" s="78" t="n">
        <v>8.08</v>
      </c>
      <c r="AY420" s="78" t="n">
        <v>-4717746.24</v>
      </c>
      <c r="AZ420" s="78" t="n">
        <v>0</v>
      </c>
      <c r="BA420" s="78" t="n">
        <v>-1317628.65</v>
      </c>
      <c r="BB420" s="78" t="n">
        <v>0</v>
      </c>
      <c r="BC420" s="78" t="n">
        <v>-6035374.89</v>
      </c>
      <c r="BD420" s="78" t="n">
        <v>0</v>
      </c>
      <c r="BE420" s="78" t="s">
        <v>17798</v>
      </c>
      <c r="BJ420" s="78" t="s">
        <v>17721</v>
      </c>
      <c r="BK420" s="78" t="s">
        <v>17722</v>
      </c>
      <c r="BL420" s="78" t="s">
        <v>13071</v>
      </c>
      <c r="BM420" s="78" t="s">
        <v>13070</v>
      </c>
      <c r="BN420" s="78" t="s">
        <v>17283</v>
      </c>
      <c r="BO420" s="78" t="s">
        <v>16502</v>
      </c>
    </row>
    <row r="421" customFormat="false" ht="15" hidden="true" customHeight="false" outlineLevel="0" collapsed="false">
      <c r="A421" s="82" t="n">
        <v>45291</v>
      </c>
      <c r="B421" s="78" t="s">
        <v>16497</v>
      </c>
      <c r="C421" s="78" t="s">
        <v>17734</v>
      </c>
      <c r="D421" s="78" t="s">
        <v>17788</v>
      </c>
      <c r="E421" s="78" t="s">
        <v>4075</v>
      </c>
      <c r="F421" s="78" t="s">
        <v>17724</v>
      </c>
      <c r="G421" s="78" t="s">
        <v>17711</v>
      </c>
      <c r="H421" s="78" t="s">
        <v>17725</v>
      </c>
      <c r="I421" s="78" t="s">
        <v>18359</v>
      </c>
      <c r="J421" s="78" t="s">
        <v>16498</v>
      </c>
      <c r="K421" s="78" t="n">
        <v>27342625</v>
      </c>
      <c r="L421" s="78" t="s">
        <v>11597</v>
      </c>
      <c r="M421" s="78" t="s">
        <v>17136</v>
      </c>
      <c r="N421" s="78" t="s">
        <v>17734</v>
      </c>
      <c r="Q421" s="78" t="n">
        <v>0</v>
      </c>
      <c r="U421" s="78" t="s">
        <v>11597</v>
      </c>
      <c r="V421" s="78" t="s">
        <v>18577</v>
      </c>
      <c r="W421" s="78" t="s">
        <v>4084</v>
      </c>
      <c r="X421" s="78" t="s">
        <v>17831</v>
      </c>
      <c r="Y421" s="78" t="s">
        <v>18040</v>
      </c>
      <c r="Z421" s="78" t="s">
        <v>17809</v>
      </c>
      <c r="AA421" s="78" t="s">
        <v>17809</v>
      </c>
      <c r="AE421" s="78" t="s">
        <v>11602</v>
      </c>
      <c r="AG421" s="78" t="s">
        <v>17811</v>
      </c>
      <c r="AL421" s="78" t="s">
        <v>17718</v>
      </c>
      <c r="AM421" s="78" t="s">
        <v>17718</v>
      </c>
      <c r="AP421" s="78" t="s">
        <v>17772</v>
      </c>
      <c r="AQ421" s="78" t="n">
        <v>-147591</v>
      </c>
      <c r="AR421" s="78" t="n">
        <v>1</v>
      </c>
      <c r="AS421" s="78" t="n">
        <v>26.93</v>
      </c>
      <c r="AT421" s="78" t="n">
        <v>1</v>
      </c>
      <c r="AV421" s="78" t="n">
        <v>8.08</v>
      </c>
      <c r="AY421" s="78" t="n">
        <v>-4361885.57</v>
      </c>
      <c r="AZ421" s="78" t="n">
        <v>0</v>
      </c>
      <c r="BA421" s="78" t="n">
        <v>387259.94</v>
      </c>
      <c r="BB421" s="78" t="n">
        <v>0</v>
      </c>
      <c r="BC421" s="78" t="n">
        <v>-3974625.63</v>
      </c>
      <c r="BD421" s="78" t="n">
        <v>0</v>
      </c>
      <c r="BE421" s="78" t="s">
        <v>17798</v>
      </c>
      <c r="BJ421" s="78" t="s">
        <v>17721</v>
      </c>
      <c r="BK421" s="78" t="s">
        <v>17722</v>
      </c>
      <c r="BL421" s="78" t="n">
        <v>607525102</v>
      </c>
      <c r="BM421" s="78" t="s">
        <v>11598</v>
      </c>
      <c r="BN421" s="78" t="s">
        <v>17137</v>
      </c>
      <c r="BO421" s="78" t="s">
        <v>16502</v>
      </c>
    </row>
    <row r="422" customFormat="false" ht="15" hidden="true" customHeight="false" outlineLevel="0" collapsed="false">
      <c r="A422" s="82" t="n">
        <v>45291</v>
      </c>
      <c r="B422" s="78" t="s">
        <v>16497</v>
      </c>
      <c r="C422" s="78" t="s">
        <v>17734</v>
      </c>
      <c r="D422" s="78" t="s">
        <v>17788</v>
      </c>
      <c r="E422" s="78" t="s">
        <v>1305</v>
      </c>
      <c r="F422" s="78" t="s">
        <v>17710</v>
      </c>
      <c r="G422" s="78" t="s">
        <v>17711</v>
      </c>
      <c r="H422" s="78" t="s">
        <v>17725</v>
      </c>
      <c r="I422" s="78" t="s">
        <v>18359</v>
      </c>
      <c r="J422" s="78" t="s">
        <v>16498</v>
      </c>
      <c r="K422" s="78" t="n">
        <v>21002866</v>
      </c>
      <c r="L422" s="78" t="s">
        <v>15582</v>
      </c>
      <c r="M422" s="78" t="s">
        <v>17101</v>
      </c>
      <c r="N422" s="78" t="s">
        <v>17734</v>
      </c>
      <c r="Q422" s="78" t="n">
        <v>0</v>
      </c>
      <c r="U422" s="78" t="s">
        <v>15582</v>
      </c>
      <c r="V422" s="78" t="s">
        <v>18433</v>
      </c>
      <c r="W422" s="78" t="s">
        <v>4084</v>
      </c>
      <c r="X422" s="78" t="s">
        <v>17831</v>
      </c>
      <c r="Y422" s="78" t="s">
        <v>18434</v>
      </c>
      <c r="Z422" s="78" t="s">
        <v>17809</v>
      </c>
      <c r="AA422" s="78" t="s">
        <v>17809</v>
      </c>
      <c r="AE422" s="78" t="s">
        <v>15587</v>
      </c>
      <c r="AG422" s="78" t="s">
        <v>17797</v>
      </c>
      <c r="AL422" s="78" t="s">
        <v>17718</v>
      </c>
      <c r="AM422" s="78" t="s">
        <v>17718</v>
      </c>
      <c r="AP422" s="78" t="s">
        <v>17772</v>
      </c>
      <c r="AQ422" s="78" t="n">
        <v>-776800</v>
      </c>
      <c r="AR422" s="78" t="n">
        <v>1</v>
      </c>
      <c r="AS422" s="78" t="n">
        <v>10.49</v>
      </c>
      <c r="AT422" s="78" t="n">
        <v>1</v>
      </c>
      <c r="AV422" s="78" t="n">
        <v>8.08</v>
      </c>
      <c r="AY422" s="78" t="n">
        <v>-9552665.16</v>
      </c>
      <c r="AZ422" s="78" t="n">
        <v>0</v>
      </c>
      <c r="BA422" s="78" t="n">
        <v>1404033.16</v>
      </c>
      <c r="BB422" s="78" t="n">
        <v>0</v>
      </c>
      <c r="BC422" s="78" t="n">
        <v>-8148632</v>
      </c>
      <c r="BD422" s="78" t="n">
        <v>0</v>
      </c>
      <c r="BE422" s="78" t="s">
        <v>17798</v>
      </c>
      <c r="BJ422" s="78" t="s">
        <v>17721</v>
      </c>
      <c r="BK422" s="78" t="s">
        <v>17722</v>
      </c>
      <c r="BL422" s="78" t="s">
        <v>15584</v>
      </c>
      <c r="BM422" s="78" t="s">
        <v>15583</v>
      </c>
      <c r="BN422" s="78" t="s">
        <v>17102</v>
      </c>
      <c r="BO422" s="78" t="s">
        <v>16502</v>
      </c>
    </row>
    <row r="423" customFormat="false" ht="15" hidden="true" customHeight="false" outlineLevel="0" collapsed="false">
      <c r="A423" s="82" t="n">
        <v>45291</v>
      </c>
      <c r="B423" s="78" t="s">
        <v>16497</v>
      </c>
      <c r="C423" s="78" t="s">
        <v>17734</v>
      </c>
      <c r="D423" s="78" t="s">
        <v>17788</v>
      </c>
      <c r="E423" s="78" t="s">
        <v>4126</v>
      </c>
      <c r="F423" s="78" t="s">
        <v>17758</v>
      </c>
      <c r="G423" s="78" t="s">
        <v>17711</v>
      </c>
      <c r="H423" s="78" t="s">
        <v>17725</v>
      </c>
      <c r="I423" s="78" t="s">
        <v>18359</v>
      </c>
      <c r="J423" s="78" t="s">
        <v>16498</v>
      </c>
      <c r="K423" s="78" t="n">
        <v>98118882</v>
      </c>
      <c r="L423" s="78" t="s">
        <v>5861</v>
      </c>
      <c r="M423" s="78" t="s">
        <v>16656</v>
      </c>
      <c r="N423" s="78" t="s">
        <v>17734</v>
      </c>
      <c r="Q423" s="78" t="n">
        <v>0</v>
      </c>
      <c r="U423" s="78" t="s">
        <v>5861</v>
      </c>
      <c r="V423" s="78" t="s">
        <v>18387</v>
      </c>
      <c r="W423" s="78" t="s">
        <v>4084</v>
      </c>
      <c r="X423" s="78" t="s">
        <v>17831</v>
      </c>
      <c r="Y423" s="78" t="s">
        <v>18257</v>
      </c>
      <c r="Z423" s="78" t="s">
        <v>17809</v>
      </c>
      <c r="AA423" s="78" t="s">
        <v>17809</v>
      </c>
      <c r="AB423" s="78" t="s">
        <v>17932</v>
      </c>
      <c r="AE423" s="78" t="s">
        <v>5866</v>
      </c>
      <c r="AG423" s="78" t="s">
        <v>17797</v>
      </c>
      <c r="AL423" s="78" t="s">
        <v>17718</v>
      </c>
      <c r="AM423" s="78" t="s">
        <v>17718</v>
      </c>
      <c r="AP423" s="78" t="s">
        <v>17772</v>
      </c>
      <c r="AQ423" s="78" t="n">
        <v>-36830</v>
      </c>
      <c r="AR423" s="78" t="n">
        <v>1</v>
      </c>
      <c r="AS423" s="78" t="n">
        <v>52.18</v>
      </c>
      <c r="AT423" s="78" t="n">
        <v>1</v>
      </c>
      <c r="AV423" s="78" t="n">
        <v>8.08</v>
      </c>
      <c r="AY423" s="78" t="n">
        <v>-1767862.58</v>
      </c>
      <c r="AZ423" s="78" t="n">
        <v>0</v>
      </c>
      <c r="BA423" s="78" t="n">
        <v>-153926.82</v>
      </c>
      <c r="BB423" s="78" t="n">
        <v>0</v>
      </c>
      <c r="BC423" s="78" t="n">
        <v>-1921789.4</v>
      </c>
      <c r="BD423" s="78" t="n">
        <v>0</v>
      </c>
      <c r="BE423" s="78" t="s">
        <v>17798</v>
      </c>
      <c r="BJ423" s="78" t="s">
        <v>17721</v>
      </c>
      <c r="BK423" s="78" t="s">
        <v>17722</v>
      </c>
      <c r="BL423" s="78" t="s">
        <v>5863</v>
      </c>
      <c r="BM423" s="78" t="s">
        <v>5862</v>
      </c>
      <c r="BN423" s="78" t="s">
        <v>16657</v>
      </c>
      <c r="BO423" s="78" t="s">
        <v>16502</v>
      </c>
    </row>
    <row r="424" customFormat="false" ht="15" hidden="true" customHeight="false" outlineLevel="0" collapsed="false">
      <c r="A424" s="82" t="n">
        <v>45291</v>
      </c>
      <c r="B424" s="78" t="s">
        <v>16497</v>
      </c>
      <c r="C424" s="78" t="s">
        <v>17734</v>
      </c>
      <c r="D424" s="78" t="s">
        <v>17788</v>
      </c>
      <c r="E424" s="78" t="s">
        <v>4126</v>
      </c>
      <c r="F424" s="78" t="s">
        <v>17758</v>
      </c>
      <c r="G424" s="78" t="s">
        <v>17711</v>
      </c>
      <c r="H424" s="78" t="s">
        <v>17725</v>
      </c>
      <c r="I424" s="78" t="s">
        <v>18359</v>
      </c>
      <c r="J424" s="78" t="s">
        <v>16498</v>
      </c>
      <c r="K424" s="78" t="n">
        <v>45266428</v>
      </c>
      <c r="L424" s="78" t="s">
        <v>6002</v>
      </c>
      <c r="M424" s="78" t="s">
        <v>411</v>
      </c>
      <c r="N424" s="78" t="s">
        <v>17734</v>
      </c>
      <c r="Q424" s="78" t="n">
        <v>0</v>
      </c>
      <c r="U424" s="78" t="s">
        <v>6002</v>
      </c>
      <c r="V424" s="78" t="s">
        <v>17968</v>
      </c>
      <c r="W424" s="78" t="s">
        <v>4084</v>
      </c>
      <c r="X424" s="78" t="s">
        <v>17831</v>
      </c>
      <c r="Y424" s="78" t="s">
        <v>17838</v>
      </c>
      <c r="Z424" s="78" t="s">
        <v>17809</v>
      </c>
      <c r="AA424" s="78" t="s">
        <v>17809</v>
      </c>
      <c r="AE424" s="78" t="s">
        <v>6006</v>
      </c>
      <c r="AG424" s="78" t="s">
        <v>17797</v>
      </c>
      <c r="AL424" s="78" t="s">
        <v>17718</v>
      </c>
      <c r="AM424" s="78" t="s">
        <v>17718</v>
      </c>
      <c r="AP424" s="78" t="s">
        <v>17772</v>
      </c>
      <c r="AQ424" s="78" t="n">
        <v>-2839</v>
      </c>
      <c r="AR424" s="78" t="n">
        <v>1</v>
      </c>
      <c r="AS424" s="78" t="n">
        <v>62.44</v>
      </c>
      <c r="AT424" s="78" t="n">
        <v>1</v>
      </c>
      <c r="AV424" s="78" t="n">
        <v>8.08</v>
      </c>
      <c r="AY424" s="78" t="n">
        <v>-154837.81</v>
      </c>
      <c r="AZ424" s="78" t="n">
        <v>0</v>
      </c>
      <c r="BA424" s="78" t="n">
        <v>-22429.35</v>
      </c>
      <c r="BB424" s="78" t="n">
        <v>0</v>
      </c>
      <c r="BC424" s="78" t="n">
        <v>-177267.16</v>
      </c>
      <c r="BD424" s="78" t="n">
        <v>0</v>
      </c>
      <c r="BE424" s="78" t="s">
        <v>17798</v>
      </c>
      <c r="BJ424" s="78" t="s">
        <v>17721</v>
      </c>
      <c r="BK424" s="78" t="s">
        <v>17722</v>
      </c>
      <c r="BL424" s="78" t="s">
        <v>65</v>
      </c>
      <c r="BM424" s="78" t="s">
        <v>6003</v>
      </c>
      <c r="BN424" s="78" t="s">
        <v>16638</v>
      </c>
      <c r="BO424" s="78" t="s">
        <v>16502</v>
      </c>
    </row>
    <row r="425" customFormat="false" ht="15" hidden="true" customHeight="false" outlineLevel="0" collapsed="false">
      <c r="A425" s="82" t="n">
        <v>45291</v>
      </c>
      <c r="B425" s="78" t="s">
        <v>16497</v>
      </c>
      <c r="C425" s="78" t="s">
        <v>17734</v>
      </c>
      <c r="D425" s="78" t="s">
        <v>17788</v>
      </c>
      <c r="E425" s="78" t="s">
        <v>4117</v>
      </c>
      <c r="F425" s="78" t="s">
        <v>17723</v>
      </c>
      <c r="G425" s="78" t="s">
        <v>17711</v>
      </c>
      <c r="H425" s="78" t="s">
        <v>17725</v>
      </c>
      <c r="I425" s="78" t="s">
        <v>18359</v>
      </c>
      <c r="J425" s="78" t="s">
        <v>16498</v>
      </c>
      <c r="K425" s="78" t="n">
        <v>27342625</v>
      </c>
      <c r="L425" s="78" t="s">
        <v>11597</v>
      </c>
      <c r="M425" s="78" t="s">
        <v>17136</v>
      </c>
      <c r="N425" s="78" t="s">
        <v>17734</v>
      </c>
      <c r="Q425" s="78" t="n">
        <v>0</v>
      </c>
      <c r="U425" s="78" t="s">
        <v>11597</v>
      </c>
      <c r="V425" s="78" t="s">
        <v>18577</v>
      </c>
      <c r="W425" s="78" t="s">
        <v>4084</v>
      </c>
      <c r="X425" s="78" t="s">
        <v>17831</v>
      </c>
      <c r="Y425" s="78" t="s">
        <v>18040</v>
      </c>
      <c r="Z425" s="78" t="s">
        <v>17809</v>
      </c>
      <c r="AA425" s="78" t="s">
        <v>17809</v>
      </c>
      <c r="AE425" s="78" t="s">
        <v>11602</v>
      </c>
      <c r="AG425" s="78" t="s">
        <v>17811</v>
      </c>
      <c r="AL425" s="78" t="s">
        <v>17718</v>
      </c>
      <c r="AM425" s="78" t="s">
        <v>17718</v>
      </c>
      <c r="AP425" s="78" t="s">
        <v>17772</v>
      </c>
      <c r="AQ425" s="78" t="n">
        <v>-145484</v>
      </c>
      <c r="AR425" s="78" t="n">
        <v>1</v>
      </c>
      <c r="AS425" s="78" t="n">
        <v>26.93</v>
      </c>
      <c r="AT425" s="78" t="n">
        <v>1</v>
      </c>
      <c r="AV425" s="78" t="n">
        <v>8.08</v>
      </c>
      <c r="AY425" s="78" t="n">
        <v>-4196392.37</v>
      </c>
      <c r="AZ425" s="78" t="n">
        <v>0</v>
      </c>
      <c r="BA425" s="78" t="n">
        <v>278508.25</v>
      </c>
      <c r="BB425" s="78" t="n">
        <v>0</v>
      </c>
      <c r="BC425" s="78" t="n">
        <v>-3917884.12</v>
      </c>
      <c r="BD425" s="78" t="n">
        <v>0</v>
      </c>
      <c r="BE425" s="78" t="s">
        <v>17798</v>
      </c>
      <c r="BJ425" s="78" t="s">
        <v>17721</v>
      </c>
      <c r="BK425" s="78" t="s">
        <v>17722</v>
      </c>
      <c r="BL425" s="78" t="n">
        <v>607525102</v>
      </c>
      <c r="BM425" s="78" t="s">
        <v>11598</v>
      </c>
      <c r="BN425" s="78" t="s">
        <v>17137</v>
      </c>
      <c r="BO425" s="78" t="s">
        <v>16502</v>
      </c>
    </row>
    <row r="426" customFormat="false" ht="15" hidden="true" customHeight="false" outlineLevel="0" collapsed="false">
      <c r="A426" s="82" t="n">
        <v>45291</v>
      </c>
      <c r="B426" s="78" t="s">
        <v>16497</v>
      </c>
      <c r="C426" s="78" t="s">
        <v>17734</v>
      </c>
      <c r="D426" s="78" t="s">
        <v>17788</v>
      </c>
      <c r="E426" s="78" t="s">
        <v>1305</v>
      </c>
      <c r="F426" s="78" t="s">
        <v>17710</v>
      </c>
      <c r="G426" s="78" t="s">
        <v>17711</v>
      </c>
      <c r="H426" s="78" t="s">
        <v>17725</v>
      </c>
      <c r="I426" s="78" t="s">
        <v>18359</v>
      </c>
      <c r="J426" s="78" t="s">
        <v>16498</v>
      </c>
      <c r="K426" s="78" t="n">
        <v>21070680</v>
      </c>
      <c r="L426" s="78" t="s">
        <v>8500</v>
      </c>
      <c r="M426" s="78" t="s">
        <v>478</v>
      </c>
      <c r="N426" s="78" t="s">
        <v>17734</v>
      </c>
      <c r="Q426" s="78" t="n">
        <v>0</v>
      </c>
      <c r="U426" s="78" t="s">
        <v>8500</v>
      </c>
      <c r="V426" s="78" t="s">
        <v>18362</v>
      </c>
      <c r="W426" s="78" t="s">
        <v>4084</v>
      </c>
      <c r="X426" s="78" t="s">
        <v>17936</v>
      </c>
      <c r="Y426" s="78" t="s">
        <v>18363</v>
      </c>
      <c r="Z426" s="78" t="s">
        <v>17794</v>
      </c>
      <c r="AA426" s="78" t="s">
        <v>17795</v>
      </c>
      <c r="AE426" s="78" t="s">
        <v>8505</v>
      </c>
      <c r="AG426" s="78" t="s">
        <v>18004</v>
      </c>
      <c r="AL426" s="78" t="s">
        <v>17718</v>
      </c>
      <c r="AM426" s="78" t="s">
        <v>17718</v>
      </c>
      <c r="AP426" s="78" t="s">
        <v>17772</v>
      </c>
      <c r="AQ426" s="78" t="n">
        <v>-176096</v>
      </c>
      <c r="AR426" s="78" t="n">
        <v>1</v>
      </c>
      <c r="AS426" s="78" t="n">
        <v>73.98</v>
      </c>
      <c r="AT426" s="78" t="n">
        <v>1</v>
      </c>
      <c r="AV426" s="78" t="n">
        <v>8.08</v>
      </c>
      <c r="AY426" s="78" t="n">
        <v>-12385628.63</v>
      </c>
      <c r="AZ426" s="78" t="n">
        <v>0</v>
      </c>
      <c r="BA426" s="78" t="n">
        <v>-641953.45</v>
      </c>
      <c r="BB426" s="78" t="n">
        <v>0</v>
      </c>
      <c r="BC426" s="78" t="n">
        <v>-13027582.08</v>
      </c>
      <c r="BD426" s="78" t="n">
        <v>0</v>
      </c>
      <c r="BE426" s="78" t="s">
        <v>17798</v>
      </c>
      <c r="BJ426" s="78" t="s">
        <v>17721</v>
      </c>
      <c r="BK426" s="78" t="s">
        <v>17722</v>
      </c>
      <c r="BL426" s="78" t="s">
        <v>8502</v>
      </c>
      <c r="BM426" s="78" t="s">
        <v>8501</v>
      </c>
      <c r="BN426" s="78" t="s">
        <v>16891</v>
      </c>
      <c r="BO426" s="78" t="s">
        <v>16502</v>
      </c>
    </row>
    <row r="427" customFormat="false" ht="15" hidden="true" customHeight="false" outlineLevel="0" collapsed="false">
      <c r="A427" s="82" t="n">
        <v>45291</v>
      </c>
      <c r="B427" s="78" t="s">
        <v>16497</v>
      </c>
      <c r="C427" s="78" t="s">
        <v>17734</v>
      </c>
      <c r="D427" s="78" t="s">
        <v>17788</v>
      </c>
      <c r="E427" s="78" t="s">
        <v>4126</v>
      </c>
      <c r="F427" s="78" t="s">
        <v>17758</v>
      </c>
      <c r="G427" s="78" t="s">
        <v>17711</v>
      </c>
      <c r="H427" s="78" t="s">
        <v>17725</v>
      </c>
      <c r="I427" s="78" t="s">
        <v>18359</v>
      </c>
      <c r="J427" s="78" t="s">
        <v>16498</v>
      </c>
      <c r="K427" s="78" t="n">
        <v>21003282</v>
      </c>
      <c r="L427" s="78" t="s">
        <v>7593</v>
      </c>
      <c r="M427" s="78" t="s">
        <v>453</v>
      </c>
      <c r="N427" s="78" t="s">
        <v>17734</v>
      </c>
      <c r="Q427" s="78" t="n">
        <v>0</v>
      </c>
      <c r="U427" s="78" t="s">
        <v>7593</v>
      </c>
      <c r="V427" s="78" t="s">
        <v>18297</v>
      </c>
      <c r="W427" s="78" t="s">
        <v>4084</v>
      </c>
      <c r="X427" s="78" t="s">
        <v>17976</v>
      </c>
      <c r="Y427" s="78" t="s">
        <v>17977</v>
      </c>
      <c r="Z427" s="78" t="s">
        <v>17794</v>
      </c>
      <c r="AA427" s="78" t="s">
        <v>17795</v>
      </c>
      <c r="AE427" s="78" t="s">
        <v>7597</v>
      </c>
      <c r="AG427" s="78" t="s">
        <v>17797</v>
      </c>
      <c r="AL427" s="78" t="s">
        <v>17718</v>
      </c>
      <c r="AM427" s="78" t="s">
        <v>17718</v>
      </c>
      <c r="AP427" s="78" t="s">
        <v>17772</v>
      </c>
      <c r="AQ427" s="78" t="n">
        <v>-3600</v>
      </c>
      <c r="AR427" s="78" t="n">
        <v>1</v>
      </c>
      <c r="AS427" s="78" t="n">
        <v>83.49</v>
      </c>
      <c r="AT427" s="78" t="n">
        <v>1</v>
      </c>
      <c r="AV427" s="78" t="n">
        <v>8.08</v>
      </c>
      <c r="AY427" s="78" t="n">
        <v>-133846.92</v>
      </c>
      <c r="AZ427" s="78" t="n">
        <v>0</v>
      </c>
      <c r="BA427" s="78" t="n">
        <v>-166717.08</v>
      </c>
      <c r="BB427" s="78" t="n">
        <v>0</v>
      </c>
      <c r="BC427" s="78" t="n">
        <v>-300564</v>
      </c>
      <c r="BD427" s="78" t="n">
        <v>0</v>
      </c>
      <c r="BE427" s="78" t="s">
        <v>17798</v>
      </c>
      <c r="BJ427" s="78" t="s">
        <v>17721</v>
      </c>
      <c r="BK427" s="78" t="s">
        <v>17722</v>
      </c>
      <c r="BL427" s="78" t="s">
        <v>109</v>
      </c>
      <c r="BM427" s="78" t="s">
        <v>7594</v>
      </c>
      <c r="BN427" s="78" t="s">
        <v>16781</v>
      </c>
      <c r="BO427" s="78" t="s">
        <v>16502</v>
      </c>
    </row>
    <row r="428" customFormat="false" ht="15" hidden="true" customHeight="false" outlineLevel="0" collapsed="false">
      <c r="A428" s="82" t="n">
        <v>45291</v>
      </c>
      <c r="B428" s="78" t="s">
        <v>16497</v>
      </c>
      <c r="C428" s="78" t="s">
        <v>17734</v>
      </c>
      <c r="D428" s="78" t="s">
        <v>17788</v>
      </c>
      <c r="E428" s="78" t="s">
        <v>1305</v>
      </c>
      <c r="F428" s="78" t="s">
        <v>17710</v>
      </c>
      <c r="G428" s="78" t="s">
        <v>17711</v>
      </c>
      <c r="H428" s="78" t="s">
        <v>17725</v>
      </c>
      <c r="I428" s="78" t="s">
        <v>18359</v>
      </c>
      <c r="J428" s="78" t="s">
        <v>16498</v>
      </c>
      <c r="K428" s="78" t="n">
        <v>21070636</v>
      </c>
      <c r="L428" s="78" t="s">
        <v>9900</v>
      </c>
      <c r="M428" s="78" t="s">
        <v>517</v>
      </c>
      <c r="N428" s="78" t="s">
        <v>17734</v>
      </c>
      <c r="Q428" s="78" t="n">
        <v>0</v>
      </c>
      <c r="U428" s="78" t="s">
        <v>9900</v>
      </c>
      <c r="V428" s="78" t="s">
        <v>18366</v>
      </c>
      <c r="W428" s="78" t="s">
        <v>4084</v>
      </c>
      <c r="X428" s="78" t="s">
        <v>17976</v>
      </c>
      <c r="Y428" s="78" t="s">
        <v>17977</v>
      </c>
      <c r="Z428" s="78" t="s">
        <v>17794</v>
      </c>
      <c r="AA428" s="78" t="s">
        <v>17795</v>
      </c>
      <c r="AE428" s="78" t="s">
        <v>9905</v>
      </c>
      <c r="AG428" s="78" t="s">
        <v>17797</v>
      </c>
      <c r="AL428" s="78" t="s">
        <v>17718</v>
      </c>
      <c r="AM428" s="78" t="s">
        <v>17718</v>
      </c>
      <c r="AP428" s="78" t="s">
        <v>17772</v>
      </c>
      <c r="AQ428" s="78" t="n">
        <v>-158079</v>
      </c>
      <c r="AR428" s="78" t="n">
        <v>1</v>
      </c>
      <c r="AS428" s="78" t="n">
        <v>30.99</v>
      </c>
      <c r="AT428" s="78" t="n">
        <v>1</v>
      </c>
      <c r="AV428" s="78" t="n">
        <v>8.08</v>
      </c>
      <c r="AY428" s="78" t="n">
        <v>-3577360.49</v>
      </c>
      <c r="AZ428" s="78" t="n">
        <v>0</v>
      </c>
      <c r="BA428" s="78" t="n">
        <v>-1321507.72</v>
      </c>
      <c r="BB428" s="78" t="n">
        <v>0</v>
      </c>
      <c r="BC428" s="78" t="n">
        <v>-4898868.21</v>
      </c>
      <c r="BD428" s="78" t="n">
        <v>0</v>
      </c>
      <c r="BE428" s="78" t="s">
        <v>17798</v>
      </c>
      <c r="BJ428" s="78" t="s">
        <v>17721</v>
      </c>
      <c r="BK428" s="78" t="s">
        <v>17722</v>
      </c>
      <c r="BL428" s="78" t="n">
        <v>457669307</v>
      </c>
      <c r="BM428" s="78" t="s">
        <v>9901</v>
      </c>
      <c r="BN428" s="78" t="s">
        <v>17010</v>
      </c>
      <c r="BO428" s="78" t="s">
        <v>16502</v>
      </c>
    </row>
    <row r="429" customFormat="false" ht="15" hidden="true" customHeight="false" outlineLevel="0" collapsed="false">
      <c r="A429" s="82" t="n">
        <v>45291</v>
      </c>
      <c r="B429" s="78" t="s">
        <v>16497</v>
      </c>
      <c r="C429" s="78" t="s">
        <v>17734</v>
      </c>
      <c r="D429" s="78" t="s">
        <v>17788</v>
      </c>
      <c r="E429" s="78" t="s">
        <v>1305</v>
      </c>
      <c r="F429" s="78" t="s">
        <v>17710</v>
      </c>
      <c r="G429" s="78" t="s">
        <v>17711</v>
      </c>
      <c r="H429" s="78" t="s">
        <v>17725</v>
      </c>
      <c r="I429" s="78" t="s">
        <v>18359</v>
      </c>
      <c r="J429" s="78" t="s">
        <v>16498</v>
      </c>
      <c r="K429" s="78" t="n">
        <v>29723654</v>
      </c>
      <c r="L429" s="78" t="s">
        <v>15572</v>
      </c>
      <c r="M429" s="78" t="s">
        <v>18578</v>
      </c>
      <c r="N429" s="78" t="s">
        <v>17734</v>
      </c>
      <c r="Q429" s="78" t="n">
        <v>0</v>
      </c>
      <c r="U429" s="78" t="s">
        <v>15572</v>
      </c>
      <c r="V429" s="78" t="s">
        <v>18579</v>
      </c>
      <c r="W429" s="78" t="s">
        <v>4084</v>
      </c>
      <c r="X429" s="78" t="s">
        <v>17999</v>
      </c>
      <c r="Y429" s="78" t="s">
        <v>18000</v>
      </c>
      <c r="Z429" s="78" t="s">
        <v>17809</v>
      </c>
      <c r="AA429" s="78" t="s">
        <v>17809</v>
      </c>
      <c r="AE429" s="78" t="s">
        <v>15577</v>
      </c>
      <c r="AG429" s="78" t="s">
        <v>17797</v>
      </c>
      <c r="AL429" s="78" t="s">
        <v>17718</v>
      </c>
      <c r="AM429" s="78" t="s">
        <v>17718</v>
      </c>
      <c r="AP429" s="78" t="s">
        <v>17772</v>
      </c>
      <c r="AQ429" s="78" t="n">
        <v>-194500</v>
      </c>
      <c r="AR429" s="78" t="n">
        <v>1</v>
      </c>
      <c r="AS429" s="78" t="n">
        <v>45.28</v>
      </c>
      <c r="AT429" s="78" t="n">
        <v>1</v>
      </c>
      <c r="AV429" s="78" t="n">
        <v>8.08</v>
      </c>
      <c r="AY429" s="78" t="n">
        <v>-8114068.85</v>
      </c>
      <c r="AZ429" s="78" t="n">
        <v>0</v>
      </c>
      <c r="BA429" s="78" t="n">
        <v>-692891.15</v>
      </c>
      <c r="BB429" s="78" t="n">
        <v>0</v>
      </c>
      <c r="BC429" s="78" t="n">
        <v>-8806960</v>
      </c>
      <c r="BD429" s="78" t="n">
        <v>0</v>
      </c>
      <c r="BE429" s="78" t="s">
        <v>17798</v>
      </c>
      <c r="BJ429" s="78" t="s">
        <v>17721</v>
      </c>
      <c r="BK429" s="78" t="s">
        <v>17722</v>
      </c>
      <c r="BL429" s="78" t="n">
        <v>922280102</v>
      </c>
      <c r="BM429" s="78" t="s">
        <v>15573</v>
      </c>
      <c r="BN429" s="78" t="s">
        <v>18580</v>
      </c>
      <c r="BO429" s="78" t="s">
        <v>16502</v>
      </c>
    </row>
    <row r="430" customFormat="false" ht="15" hidden="true" customHeight="false" outlineLevel="0" collapsed="false">
      <c r="A430" s="82" t="n">
        <v>45291</v>
      </c>
      <c r="B430" s="78" t="s">
        <v>16497</v>
      </c>
      <c r="C430" s="78" t="s">
        <v>17734</v>
      </c>
      <c r="D430" s="78" t="s">
        <v>17788</v>
      </c>
      <c r="E430" s="78" t="s">
        <v>1305</v>
      </c>
      <c r="F430" s="78" t="s">
        <v>17710</v>
      </c>
      <c r="G430" s="78" t="s">
        <v>17711</v>
      </c>
      <c r="H430" s="78" t="s">
        <v>17725</v>
      </c>
      <c r="I430" s="78" t="s">
        <v>18359</v>
      </c>
      <c r="J430" s="78" t="s">
        <v>16498</v>
      </c>
      <c r="K430" s="78" t="n">
        <v>31767412</v>
      </c>
      <c r="L430" s="78" t="s">
        <v>7582</v>
      </c>
      <c r="M430" s="78" t="s">
        <v>18581</v>
      </c>
      <c r="N430" s="78" t="s">
        <v>17734</v>
      </c>
      <c r="Q430" s="78" t="n">
        <v>0</v>
      </c>
      <c r="U430" s="78" t="s">
        <v>18582</v>
      </c>
      <c r="V430" s="78" t="s">
        <v>18583</v>
      </c>
      <c r="W430" s="78" t="s">
        <v>7588</v>
      </c>
      <c r="X430" s="78" t="s">
        <v>17999</v>
      </c>
      <c r="Y430" s="78" t="s">
        <v>18000</v>
      </c>
      <c r="Z430" s="78" t="s">
        <v>17809</v>
      </c>
      <c r="AA430" s="78" t="s">
        <v>17809</v>
      </c>
      <c r="AE430" s="78" t="s">
        <v>7586</v>
      </c>
      <c r="AG430" s="78" t="s">
        <v>17797</v>
      </c>
      <c r="AL430" s="78" t="s">
        <v>17718</v>
      </c>
      <c r="AM430" s="78" t="s">
        <v>17718</v>
      </c>
      <c r="AP430" s="78" t="s">
        <v>17772</v>
      </c>
      <c r="AQ430" s="78" t="n">
        <v>-12774</v>
      </c>
      <c r="AR430" s="78" t="n">
        <v>1</v>
      </c>
      <c r="AS430" s="78" t="n">
        <v>219.05</v>
      </c>
      <c r="AT430" s="78" t="n">
        <v>1</v>
      </c>
      <c r="AV430" s="78" t="n">
        <v>8.08</v>
      </c>
      <c r="AY430" s="78" t="n">
        <v>-2458727.85</v>
      </c>
      <c r="AZ430" s="78" t="n">
        <v>0</v>
      </c>
      <c r="BA430" s="78" t="n">
        <v>-339416.85</v>
      </c>
      <c r="BB430" s="78" t="n">
        <v>0</v>
      </c>
      <c r="BC430" s="78" t="n">
        <v>-2798144.7</v>
      </c>
      <c r="BD430" s="78" t="n">
        <v>0</v>
      </c>
      <c r="BE430" s="78" t="s">
        <v>17798</v>
      </c>
      <c r="BJ430" s="78" t="s">
        <v>17721</v>
      </c>
      <c r="BK430" s="78" t="s">
        <v>17722</v>
      </c>
      <c r="BL430" s="78" t="s">
        <v>16780</v>
      </c>
      <c r="BM430" s="78" t="s">
        <v>7583</v>
      </c>
      <c r="BN430" s="78" t="s">
        <v>18584</v>
      </c>
      <c r="BO430" s="78" t="s">
        <v>16502</v>
      </c>
    </row>
    <row r="431" customFormat="false" ht="15" hidden="true" customHeight="false" outlineLevel="0" collapsed="false">
      <c r="A431" s="82" t="n">
        <v>45291</v>
      </c>
      <c r="B431" s="78" t="s">
        <v>16497</v>
      </c>
      <c r="C431" s="78" t="s">
        <v>17734</v>
      </c>
      <c r="D431" s="78" t="s">
        <v>17788</v>
      </c>
      <c r="E431" s="78" t="s">
        <v>4126</v>
      </c>
      <c r="F431" s="78" t="s">
        <v>17758</v>
      </c>
      <c r="G431" s="78" t="s">
        <v>17711</v>
      </c>
      <c r="H431" s="78" t="s">
        <v>17725</v>
      </c>
      <c r="I431" s="78" t="s">
        <v>18359</v>
      </c>
      <c r="J431" s="78" t="s">
        <v>16498</v>
      </c>
      <c r="K431" s="78" t="n">
        <v>21003412</v>
      </c>
      <c r="L431" s="78" t="s">
        <v>8083</v>
      </c>
      <c r="M431" s="78" t="s">
        <v>16896</v>
      </c>
      <c r="N431" s="78" t="s">
        <v>17734</v>
      </c>
      <c r="Q431" s="78" t="n">
        <v>0</v>
      </c>
      <c r="U431" s="78" t="s">
        <v>8083</v>
      </c>
      <c r="V431" s="78" t="s">
        <v>18472</v>
      </c>
      <c r="W431" s="78" t="s">
        <v>4084</v>
      </c>
      <c r="X431" s="78" t="s">
        <v>17891</v>
      </c>
      <c r="Y431" s="78" t="s">
        <v>18473</v>
      </c>
      <c r="Z431" s="78" t="s">
        <v>17802</v>
      </c>
      <c r="AA431" s="78" t="s">
        <v>17802</v>
      </c>
      <c r="AB431" s="78" t="s">
        <v>18386</v>
      </c>
      <c r="AE431" s="78" t="s">
        <v>8088</v>
      </c>
      <c r="AG431" s="78" t="s">
        <v>17797</v>
      </c>
      <c r="AL431" s="78" t="s">
        <v>17718</v>
      </c>
      <c r="AM431" s="78" t="s">
        <v>17718</v>
      </c>
      <c r="AP431" s="78" t="s">
        <v>17772</v>
      </c>
      <c r="AQ431" s="78" t="n">
        <v>-113187</v>
      </c>
      <c r="AR431" s="78" t="n">
        <v>1</v>
      </c>
      <c r="AS431" s="78" t="n">
        <v>8.74</v>
      </c>
      <c r="AT431" s="78" t="n">
        <v>1</v>
      </c>
      <c r="AV431" s="78" t="n">
        <v>8.08</v>
      </c>
      <c r="AY431" s="78" t="n">
        <v>-940698.71</v>
      </c>
      <c r="AZ431" s="78" t="n">
        <v>0</v>
      </c>
      <c r="BA431" s="78" t="n">
        <v>-48555.67</v>
      </c>
      <c r="BB431" s="78" t="n">
        <v>0</v>
      </c>
      <c r="BC431" s="78" t="n">
        <v>-989254.38</v>
      </c>
      <c r="BD431" s="78" t="n">
        <v>0</v>
      </c>
      <c r="BE431" s="78" t="s">
        <v>17798</v>
      </c>
      <c r="BJ431" s="78" t="s">
        <v>17721</v>
      </c>
      <c r="BK431" s="78" t="s">
        <v>17722</v>
      </c>
      <c r="BL431" s="78" t="n">
        <v>302301106</v>
      </c>
      <c r="BM431" s="78" t="s">
        <v>8084</v>
      </c>
      <c r="BN431" s="78" t="s">
        <v>16897</v>
      </c>
      <c r="BO431" s="78" t="s">
        <v>16502</v>
      </c>
    </row>
    <row r="432" customFormat="false" ht="15" hidden="true" customHeight="false" outlineLevel="0" collapsed="false">
      <c r="A432" s="82" t="n">
        <v>45291</v>
      </c>
      <c r="B432" s="78" t="s">
        <v>16497</v>
      </c>
      <c r="C432" s="78" t="s">
        <v>17734</v>
      </c>
      <c r="D432" s="78" t="s">
        <v>17788</v>
      </c>
      <c r="E432" s="78" t="s">
        <v>4075</v>
      </c>
      <c r="F432" s="78" t="s">
        <v>17724</v>
      </c>
      <c r="G432" s="78" t="s">
        <v>17711</v>
      </c>
      <c r="H432" s="78" t="s">
        <v>17725</v>
      </c>
      <c r="I432" s="78" t="s">
        <v>18359</v>
      </c>
      <c r="J432" s="78" t="s">
        <v>16498</v>
      </c>
      <c r="K432" s="78" t="n">
        <v>60283542</v>
      </c>
      <c r="L432" s="78" t="s">
        <v>16681</v>
      </c>
      <c r="M432" s="78" t="s">
        <v>16682</v>
      </c>
      <c r="N432" s="78" t="s">
        <v>17734</v>
      </c>
      <c r="Q432" s="78" t="n">
        <v>0</v>
      </c>
      <c r="U432" s="78" t="s">
        <v>16681</v>
      </c>
      <c r="V432" s="78" t="s">
        <v>18389</v>
      </c>
      <c r="W432" s="78" t="s">
        <v>4084</v>
      </c>
      <c r="X432" s="78" t="s">
        <v>17831</v>
      </c>
      <c r="Y432" s="78" t="s">
        <v>17838</v>
      </c>
      <c r="Z432" s="78" t="s">
        <v>17809</v>
      </c>
      <c r="AA432" s="78" t="s">
        <v>17809</v>
      </c>
      <c r="AE432" s="78" t="s">
        <v>18390</v>
      </c>
      <c r="AG432" s="78" t="s">
        <v>17811</v>
      </c>
      <c r="AL432" s="78" t="s">
        <v>17718</v>
      </c>
      <c r="AM432" s="78" t="s">
        <v>17718</v>
      </c>
      <c r="AP432" s="78" t="s">
        <v>17772</v>
      </c>
      <c r="AQ432" s="78" t="n">
        <v>-27026</v>
      </c>
      <c r="AR432" s="78" t="n">
        <v>1</v>
      </c>
      <c r="AS432" s="78" t="n">
        <v>67.12</v>
      </c>
      <c r="AT432" s="78" t="n">
        <v>1</v>
      </c>
      <c r="AV432" s="78" t="n">
        <v>8.08</v>
      </c>
      <c r="AY432" s="78" t="n">
        <v>-1781044.02</v>
      </c>
      <c r="AZ432" s="78" t="n">
        <v>0</v>
      </c>
      <c r="BA432" s="78" t="n">
        <v>-32941.1</v>
      </c>
      <c r="BB432" s="78" t="n">
        <v>0</v>
      </c>
      <c r="BC432" s="78" t="n">
        <v>-1813985.12</v>
      </c>
      <c r="BD432" s="78" t="n">
        <v>0</v>
      </c>
      <c r="BE432" s="78" t="s">
        <v>17798</v>
      </c>
      <c r="BJ432" s="78" t="s">
        <v>17721</v>
      </c>
      <c r="BK432" s="78" t="s">
        <v>17722</v>
      </c>
      <c r="BL432" s="78" t="s">
        <v>7772</v>
      </c>
      <c r="BM432" s="78" t="s">
        <v>7771</v>
      </c>
      <c r="BN432" s="78" t="s">
        <v>16683</v>
      </c>
      <c r="BO432" s="78" t="s">
        <v>16502</v>
      </c>
    </row>
    <row r="433" customFormat="false" ht="15" hidden="true" customHeight="false" outlineLevel="0" collapsed="false">
      <c r="A433" s="82" t="n">
        <v>45291</v>
      </c>
      <c r="B433" s="78" t="s">
        <v>16497</v>
      </c>
      <c r="C433" s="78" t="s">
        <v>17734</v>
      </c>
      <c r="D433" s="78" t="s">
        <v>17788</v>
      </c>
      <c r="E433" s="78" t="s">
        <v>4075</v>
      </c>
      <c r="F433" s="78" t="s">
        <v>17724</v>
      </c>
      <c r="G433" s="78" t="s">
        <v>17711</v>
      </c>
      <c r="H433" s="78" t="s">
        <v>17725</v>
      </c>
      <c r="I433" s="78" t="s">
        <v>18359</v>
      </c>
      <c r="J433" s="78" t="s">
        <v>16498</v>
      </c>
      <c r="K433" s="78" t="n">
        <v>32362778</v>
      </c>
      <c r="L433" s="78" t="s">
        <v>8967</v>
      </c>
      <c r="M433" s="78" t="s">
        <v>16930</v>
      </c>
      <c r="N433" s="78" t="s">
        <v>17734</v>
      </c>
      <c r="Q433" s="78" t="n">
        <v>0</v>
      </c>
      <c r="U433" s="78" t="s">
        <v>8967</v>
      </c>
      <c r="V433" s="78" t="s">
        <v>18585</v>
      </c>
      <c r="W433" s="78" t="s">
        <v>4084</v>
      </c>
      <c r="X433" s="78" t="s">
        <v>17979</v>
      </c>
      <c r="Y433" s="78" t="s">
        <v>18586</v>
      </c>
      <c r="Z433" s="78" t="s">
        <v>17816</v>
      </c>
      <c r="AA433" s="78" t="s">
        <v>17795</v>
      </c>
      <c r="AE433" s="78" t="s">
        <v>8972</v>
      </c>
      <c r="AG433" s="78" t="s">
        <v>17817</v>
      </c>
      <c r="AL433" s="78" t="s">
        <v>17718</v>
      </c>
      <c r="AM433" s="78" t="s">
        <v>17718</v>
      </c>
      <c r="AP433" s="78" t="s">
        <v>17772</v>
      </c>
      <c r="AQ433" s="78" t="n">
        <v>-397840</v>
      </c>
      <c r="AR433" s="78" t="n">
        <v>1</v>
      </c>
      <c r="AS433" s="78" t="n">
        <v>86.76</v>
      </c>
      <c r="AT433" s="78" t="n">
        <v>1</v>
      </c>
      <c r="AV433" s="78" t="n">
        <v>8.08</v>
      </c>
      <c r="AY433" s="78" t="n">
        <v>-25655711.79</v>
      </c>
      <c r="AZ433" s="78" t="n">
        <v>0</v>
      </c>
      <c r="BA433" s="78" t="n">
        <v>-8860886.61</v>
      </c>
      <c r="BB433" s="78" t="n">
        <v>0</v>
      </c>
      <c r="BC433" s="78" t="n">
        <v>-34516598.4</v>
      </c>
      <c r="BD433" s="78" t="n">
        <v>0</v>
      </c>
      <c r="BE433" s="78" t="s">
        <v>17798</v>
      </c>
      <c r="BJ433" s="78" t="s">
        <v>17721</v>
      </c>
      <c r="BK433" s="78" t="s">
        <v>17722</v>
      </c>
      <c r="BL433" s="78" t="n">
        <v>358039105</v>
      </c>
      <c r="BM433" s="78" t="s">
        <v>8968</v>
      </c>
      <c r="BN433" s="78" t="s">
        <v>16931</v>
      </c>
      <c r="BO433" s="78" t="s">
        <v>16502</v>
      </c>
    </row>
    <row r="434" customFormat="false" ht="15" hidden="true" customHeight="false" outlineLevel="0" collapsed="false">
      <c r="A434" s="82" t="n">
        <v>45291</v>
      </c>
      <c r="B434" s="78" t="s">
        <v>16497</v>
      </c>
      <c r="C434" s="78" t="s">
        <v>17734</v>
      </c>
      <c r="D434" s="78" t="s">
        <v>17788</v>
      </c>
      <c r="E434" s="78" t="s">
        <v>4126</v>
      </c>
      <c r="F434" s="78" t="s">
        <v>17758</v>
      </c>
      <c r="G434" s="78" t="s">
        <v>17711</v>
      </c>
      <c r="H434" s="78" t="s">
        <v>17725</v>
      </c>
      <c r="I434" s="78" t="s">
        <v>18359</v>
      </c>
      <c r="J434" s="78" t="s">
        <v>16498</v>
      </c>
      <c r="K434" s="78" t="n">
        <v>21069837</v>
      </c>
      <c r="L434" s="78" t="s">
        <v>9521</v>
      </c>
      <c r="M434" s="78" t="s">
        <v>500</v>
      </c>
      <c r="N434" s="78" t="s">
        <v>17734</v>
      </c>
      <c r="Q434" s="78" t="n">
        <v>0</v>
      </c>
      <c r="U434" s="78" t="s">
        <v>9521</v>
      </c>
      <c r="V434" s="78" t="s">
        <v>18376</v>
      </c>
      <c r="W434" s="78" t="s">
        <v>4084</v>
      </c>
      <c r="X434" s="78" t="s">
        <v>17976</v>
      </c>
      <c r="Y434" s="78" t="s">
        <v>17977</v>
      </c>
      <c r="Z434" s="78" t="s">
        <v>17794</v>
      </c>
      <c r="AA434" s="78" t="s">
        <v>17795</v>
      </c>
      <c r="AE434" s="78" t="s">
        <v>9526</v>
      </c>
      <c r="AG434" s="78" t="s">
        <v>17797</v>
      </c>
      <c r="AL434" s="78" t="s">
        <v>17718</v>
      </c>
      <c r="AM434" s="78" t="s">
        <v>17718</v>
      </c>
      <c r="AP434" s="78" t="s">
        <v>17772</v>
      </c>
      <c r="AQ434" s="78" t="n">
        <v>-56793</v>
      </c>
      <c r="AR434" s="78" t="n">
        <v>1</v>
      </c>
      <c r="AS434" s="78" t="n">
        <v>36.96</v>
      </c>
      <c r="AT434" s="78" t="n">
        <v>1</v>
      </c>
      <c r="AV434" s="78" t="n">
        <v>8.08</v>
      </c>
      <c r="AY434" s="78" t="n">
        <v>-2080233.52</v>
      </c>
      <c r="AZ434" s="78" t="n">
        <v>0</v>
      </c>
      <c r="BA434" s="78" t="n">
        <v>-18835.76</v>
      </c>
      <c r="BB434" s="78" t="n">
        <v>0</v>
      </c>
      <c r="BC434" s="78" t="n">
        <v>-2099069.28</v>
      </c>
      <c r="BD434" s="78" t="n">
        <v>0</v>
      </c>
      <c r="BE434" s="78" t="s">
        <v>17798</v>
      </c>
      <c r="BJ434" s="78" t="s">
        <v>17721</v>
      </c>
      <c r="BK434" s="78" t="s">
        <v>17722</v>
      </c>
      <c r="BL434" s="78" t="s">
        <v>9523</v>
      </c>
      <c r="BM434" s="78" t="s">
        <v>9522</v>
      </c>
      <c r="BN434" s="78" t="s">
        <v>16979</v>
      </c>
      <c r="BO434" s="78" t="s">
        <v>16502</v>
      </c>
    </row>
    <row r="435" customFormat="false" ht="15" hidden="true" customHeight="false" outlineLevel="0" collapsed="false">
      <c r="A435" s="82" t="n">
        <v>45291</v>
      </c>
      <c r="B435" s="78" t="s">
        <v>16497</v>
      </c>
      <c r="C435" s="78" t="s">
        <v>17734</v>
      </c>
      <c r="D435" s="78" t="s">
        <v>17788</v>
      </c>
      <c r="E435" s="78" t="s">
        <v>1305</v>
      </c>
      <c r="F435" s="78" t="s">
        <v>17710</v>
      </c>
      <c r="G435" s="78" t="s">
        <v>17711</v>
      </c>
      <c r="H435" s="78" t="s">
        <v>17725</v>
      </c>
      <c r="I435" s="78" t="s">
        <v>18359</v>
      </c>
      <c r="J435" s="78" t="s">
        <v>16498</v>
      </c>
      <c r="K435" s="78" t="n">
        <v>21002867</v>
      </c>
      <c r="L435" s="78" t="s">
        <v>4761</v>
      </c>
      <c r="M435" s="78" t="s">
        <v>365</v>
      </c>
      <c r="N435" s="78" t="s">
        <v>17734</v>
      </c>
      <c r="Q435" s="78" t="n">
        <v>0</v>
      </c>
      <c r="U435" s="78" t="s">
        <v>4761</v>
      </c>
      <c r="V435" s="78" t="s">
        <v>18440</v>
      </c>
      <c r="W435" s="78" t="s">
        <v>4084</v>
      </c>
      <c r="X435" s="78" t="s">
        <v>17976</v>
      </c>
      <c r="Y435" s="78" t="s">
        <v>17977</v>
      </c>
      <c r="Z435" s="78" t="s">
        <v>17794</v>
      </c>
      <c r="AA435" s="78" t="s">
        <v>17795</v>
      </c>
      <c r="AE435" s="78" t="s">
        <v>4766</v>
      </c>
      <c r="AG435" s="78" t="s">
        <v>17797</v>
      </c>
      <c r="AL435" s="78" t="s">
        <v>17718</v>
      </c>
      <c r="AM435" s="78" t="s">
        <v>17718</v>
      </c>
      <c r="AP435" s="78" t="s">
        <v>17772</v>
      </c>
      <c r="AQ435" s="78" t="n">
        <v>-36816</v>
      </c>
      <c r="AR435" s="78" t="n">
        <v>1</v>
      </c>
      <c r="AS435" s="78" t="n">
        <v>191.41</v>
      </c>
      <c r="AT435" s="78" t="n">
        <v>1</v>
      </c>
      <c r="AV435" s="78" t="n">
        <v>8.08</v>
      </c>
      <c r="AY435" s="78" t="n">
        <v>-6873531.16</v>
      </c>
      <c r="AZ435" s="78" t="n">
        <v>0</v>
      </c>
      <c r="BA435" s="78" t="n">
        <v>-173419.4</v>
      </c>
      <c r="BB435" s="78" t="n">
        <v>0</v>
      </c>
      <c r="BC435" s="78" t="n">
        <v>-7046950.56</v>
      </c>
      <c r="BD435" s="78" t="n">
        <v>0</v>
      </c>
      <c r="BE435" s="78" t="s">
        <v>17798</v>
      </c>
      <c r="BJ435" s="78" t="s">
        <v>17721</v>
      </c>
      <c r="BK435" s="78" t="s">
        <v>17722</v>
      </c>
      <c r="BL435" s="78" t="s">
        <v>4763</v>
      </c>
      <c r="BM435" s="78" t="s">
        <v>4762</v>
      </c>
      <c r="BN435" s="78" t="s">
        <v>16561</v>
      </c>
      <c r="BO435" s="78" t="s">
        <v>16502</v>
      </c>
    </row>
    <row r="436" customFormat="false" ht="15" hidden="true" customHeight="false" outlineLevel="0" collapsed="false">
      <c r="A436" s="82" t="n">
        <v>45291</v>
      </c>
      <c r="B436" s="78" t="s">
        <v>16497</v>
      </c>
      <c r="C436" s="78" t="s">
        <v>17734</v>
      </c>
      <c r="D436" s="78" t="s">
        <v>17788</v>
      </c>
      <c r="E436" s="78" t="s">
        <v>1305</v>
      </c>
      <c r="F436" s="78" t="s">
        <v>17710</v>
      </c>
      <c r="G436" s="78" t="s">
        <v>17711</v>
      </c>
      <c r="H436" s="78" t="s">
        <v>17725</v>
      </c>
      <c r="I436" s="78" t="s">
        <v>18359</v>
      </c>
      <c r="J436" s="78" t="s">
        <v>16498</v>
      </c>
      <c r="K436" s="78" t="n">
        <v>72641871</v>
      </c>
      <c r="L436" s="78" t="s">
        <v>16197</v>
      </c>
      <c r="M436" s="78" t="s">
        <v>18587</v>
      </c>
      <c r="N436" s="78" t="s">
        <v>17734</v>
      </c>
      <c r="Q436" s="78" t="n">
        <v>0</v>
      </c>
      <c r="U436" s="78" t="s">
        <v>16197</v>
      </c>
      <c r="V436" s="78" t="s">
        <v>18588</v>
      </c>
      <c r="W436" s="78" t="s">
        <v>4084</v>
      </c>
      <c r="X436" s="78" t="s">
        <v>17831</v>
      </c>
      <c r="Y436" s="78" t="s">
        <v>18008</v>
      </c>
      <c r="Z436" s="78" t="s">
        <v>17809</v>
      </c>
      <c r="AA436" s="78" t="s">
        <v>17809</v>
      </c>
      <c r="AE436" s="78" t="s">
        <v>16202</v>
      </c>
      <c r="AG436" s="78" t="s">
        <v>17797</v>
      </c>
      <c r="AL436" s="78" t="s">
        <v>17718</v>
      </c>
      <c r="AM436" s="78" t="s">
        <v>17718</v>
      </c>
      <c r="AP436" s="78" t="s">
        <v>17772</v>
      </c>
      <c r="AQ436" s="78" t="n">
        <v>-122400</v>
      </c>
      <c r="AR436" s="78" t="n">
        <v>1</v>
      </c>
      <c r="AS436" s="78" t="n">
        <v>71.91</v>
      </c>
      <c r="AT436" s="78" t="n">
        <v>1</v>
      </c>
      <c r="AV436" s="78" t="n">
        <v>8.08</v>
      </c>
      <c r="AY436" s="78" t="n">
        <v>-8109671.07</v>
      </c>
      <c r="AZ436" s="78" t="n">
        <v>0</v>
      </c>
      <c r="BA436" s="78" t="n">
        <v>-692112.93</v>
      </c>
      <c r="BB436" s="78" t="n">
        <v>0</v>
      </c>
      <c r="BC436" s="78" t="n">
        <v>-8801784</v>
      </c>
      <c r="BD436" s="78" t="n">
        <v>0</v>
      </c>
      <c r="BE436" s="78" t="s">
        <v>17798</v>
      </c>
      <c r="BJ436" s="78" t="s">
        <v>17721</v>
      </c>
      <c r="BK436" s="78" t="s">
        <v>17722</v>
      </c>
      <c r="BL436" s="78" t="s">
        <v>16199</v>
      </c>
      <c r="BM436" s="78" t="s">
        <v>16198</v>
      </c>
      <c r="BN436" s="78" t="s">
        <v>18589</v>
      </c>
      <c r="BO436" s="78" t="s">
        <v>16502</v>
      </c>
    </row>
    <row r="437" customFormat="false" ht="15" hidden="true" customHeight="false" outlineLevel="0" collapsed="false">
      <c r="A437" s="82" t="n">
        <v>45291</v>
      </c>
      <c r="B437" s="78" t="s">
        <v>16497</v>
      </c>
      <c r="C437" s="78" t="s">
        <v>17734</v>
      </c>
      <c r="D437" s="78" t="s">
        <v>17788</v>
      </c>
      <c r="E437" s="78" t="s">
        <v>4075</v>
      </c>
      <c r="F437" s="78" t="s">
        <v>17724</v>
      </c>
      <c r="G437" s="78" t="s">
        <v>17711</v>
      </c>
      <c r="H437" s="78" t="s">
        <v>17725</v>
      </c>
      <c r="I437" s="78" t="s">
        <v>18359</v>
      </c>
      <c r="J437" s="78" t="s">
        <v>16498</v>
      </c>
      <c r="K437" s="78" t="n">
        <v>34566137</v>
      </c>
      <c r="L437" s="78" t="s">
        <v>8061</v>
      </c>
      <c r="M437" s="78" t="s">
        <v>477</v>
      </c>
      <c r="N437" s="78" t="s">
        <v>17734</v>
      </c>
      <c r="Q437" s="78" t="n">
        <v>0</v>
      </c>
      <c r="U437" s="78" t="s">
        <v>8061</v>
      </c>
      <c r="V437" s="78" t="s">
        <v>18369</v>
      </c>
      <c r="W437" s="78" t="s">
        <v>4084</v>
      </c>
      <c r="X437" s="78" t="s">
        <v>18108</v>
      </c>
      <c r="Y437" s="78" t="s">
        <v>18121</v>
      </c>
      <c r="Z437" s="78" t="s">
        <v>17808</v>
      </c>
      <c r="AA437" s="78" t="s">
        <v>17809</v>
      </c>
      <c r="AE437" s="78" t="s">
        <v>8066</v>
      </c>
      <c r="AG437" s="78" t="s">
        <v>17797</v>
      </c>
      <c r="AL437" s="78" t="s">
        <v>17718</v>
      </c>
      <c r="AM437" s="78" t="s">
        <v>17718</v>
      </c>
      <c r="AP437" s="78" t="s">
        <v>17772</v>
      </c>
      <c r="AQ437" s="78" t="n">
        <v>-12995</v>
      </c>
      <c r="AR437" s="78" t="n">
        <v>1</v>
      </c>
      <c r="AS437" s="78" t="n">
        <v>81.05</v>
      </c>
      <c r="AT437" s="78" t="n">
        <v>1</v>
      </c>
      <c r="AV437" s="78" t="n">
        <v>8.08</v>
      </c>
      <c r="AY437" s="78" t="n">
        <v>-1036862.75</v>
      </c>
      <c r="AZ437" s="78" t="n">
        <v>0</v>
      </c>
      <c r="BA437" s="78" t="n">
        <v>-16382</v>
      </c>
      <c r="BB437" s="78" t="n">
        <v>0</v>
      </c>
      <c r="BC437" s="78" t="n">
        <v>-1053244.75</v>
      </c>
      <c r="BD437" s="78" t="n">
        <v>0</v>
      </c>
      <c r="BE437" s="78" t="s">
        <v>17798</v>
      </c>
      <c r="BJ437" s="78" t="s">
        <v>17721</v>
      </c>
      <c r="BK437" s="78" t="s">
        <v>17722</v>
      </c>
      <c r="BL437" s="78" t="s">
        <v>8063</v>
      </c>
      <c r="BM437" s="78" t="s">
        <v>8062</v>
      </c>
      <c r="BN437" s="78" t="s">
        <v>16885</v>
      </c>
      <c r="BO437" s="78" t="s">
        <v>16502</v>
      </c>
    </row>
    <row r="438" customFormat="false" ht="15" hidden="true" customHeight="false" outlineLevel="0" collapsed="false">
      <c r="A438" s="82" t="n">
        <v>45291</v>
      </c>
      <c r="B438" s="78" t="s">
        <v>16497</v>
      </c>
      <c r="C438" s="78" t="s">
        <v>17734</v>
      </c>
      <c r="D438" s="78" t="s">
        <v>17788</v>
      </c>
      <c r="E438" s="78" t="s">
        <v>4075</v>
      </c>
      <c r="F438" s="78" t="s">
        <v>17724</v>
      </c>
      <c r="G438" s="78" t="s">
        <v>17711</v>
      </c>
      <c r="H438" s="78" t="s">
        <v>17725</v>
      </c>
      <c r="I438" s="78" t="s">
        <v>18359</v>
      </c>
      <c r="J438" s="78" t="s">
        <v>16498</v>
      </c>
      <c r="K438" s="78" t="n">
        <v>76180856</v>
      </c>
      <c r="L438" s="78" t="s">
        <v>11553</v>
      </c>
      <c r="M438" s="78" t="s">
        <v>17115</v>
      </c>
      <c r="N438" s="78" t="s">
        <v>17734</v>
      </c>
      <c r="Q438" s="78" t="n">
        <v>0</v>
      </c>
      <c r="U438" s="78" t="s">
        <v>11553</v>
      </c>
      <c r="V438" s="78" t="s">
        <v>18590</v>
      </c>
      <c r="W438" s="78" t="s">
        <v>4084</v>
      </c>
      <c r="X438" s="78" t="s">
        <v>17910</v>
      </c>
      <c r="Y438" s="78" t="s">
        <v>17911</v>
      </c>
      <c r="Z438" s="78" t="s">
        <v>17794</v>
      </c>
      <c r="AA438" s="78" t="s">
        <v>17795</v>
      </c>
      <c r="AE438" s="78" t="s">
        <v>11558</v>
      </c>
      <c r="AG438" s="78" t="s">
        <v>17817</v>
      </c>
      <c r="AL438" s="78" t="s">
        <v>17718</v>
      </c>
      <c r="AM438" s="78" t="s">
        <v>17718</v>
      </c>
      <c r="AP438" s="78" t="s">
        <v>17772</v>
      </c>
      <c r="AQ438" s="78" t="n">
        <v>-744869</v>
      </c>
      <c r="AR438" s="78" t="n">
        <v>1</v>
      </c>
      <c r="AS438" s="78" t="n">
        <v>29.52</v>
      </c>
      <c r="AT438" s="78" t="n">
        <v>1</v>
      </c>
      <c r="AV438" s="78" t="n">
        <v>8.08</v>
      </c>
      <c r="AY438" s="78" t="n">
        <v>-20960980.06</v>
      </c>
      <c r="AZ438" s="78" t="n">
        <v>0</v>
      </c>
      <c r="BA438" s="78" t="n">
        <v>-1027552.82</v>
      </c>
      <c r="BB438" s="78" t="n">
        <v>0</v>
      </c>
      <c r="BC438" s="78" t="n">
        <v>-21988532.88</v>
      </c>
      <c r="BD438" s="78" t="n">
        <v>0</v>
      </c>
      <c r="BE438" s="78" t="s">
        <v>17798</v>
      </c>
      <c r="BJ438" s="78" t="s">
        <v>17721</v>
      </c>
      <c r="BK438" s="78" t="s">
        <v>17722</v>
      </c>
      <c r="BL438" s="78" t="n">
        <v>604749101</v>
      </c>
      <c r="BM438" s="78" t="s">
        <v>11554</v>
      </c>
      <c r="BN438" s="78" t="s">
        <v>17116</v>
      </c>
      <c r="BO438" s="78" t="s">
        <v>16502</v>
      </c>
    </row>
    <row r="439" customFormat="false" ht="15" hidden="true" customHeight="false" outlineLevel="0" collapsed="false">
      <c r="A439" s="82" t="n">
        <v>45291</v>
      </c>
      <c r="B439" s="78" t="s">
        <v>16497</v>
      </c>
      <c r="C439" s="78" t="s">
        <v>17734</v>
      </c>
      <c r="D439" s="78" t="s">
        <v>17788</v>
      </c>
      <c r="E439" s="78" t="s">
        <v>4126</v>
      </c>
      <c r="F439" s="78" t="s">
        <v>17758</v>
      </c>
      <c r="G439" s="78" t="s">
        <v>17711</v>
      </c>
      <c r="H439" s="78" t="s">
        <v>17725</v>
      </c>
      <c r="I439" s="78" t="s">
        <v>18359</v>
      </c>
      <c r="J439" s="78" t="s">
        <v>16498</v>
      </c>
      <c r="K439" s="78" t="n">
        <v>35656720</v>
      </c>
      <c r="L439" s="78" t="s">
        <v>10635</v>
      </c>
      <c r="M439" s="78" t="s">
        <v>17068</v>
      </c>
      <c r="N439" s="78" t="s">
        <v>17734</v>
      </c>
      <c r="Q439" s="78" t="n">
        <v>0</v>
      </c>
      <c r="U439" s="78" t="s">
        <v>10635</v>
      </c>
      <c r="V439" s="78" t="s">
        <v>18460</v>
      </c>
      <c r="W439" s="78" t="s">
        <v>4084</v>
      </c>
      <c r="X439" s="78" t="s">
        <v>17936</v>
      </c>
      <c r="Y439" s="78" t="s">
        <v>18461</v>
      </c>
      <c r="Z439" s="78" t="s">
        <v>17794</v>
      </c>
      <c r="AA439" s="78" t="s">
        <v>17795</v>
      </c>
      <c r="AE439" s="78" t="s">
        <v>10640</v>
      </c>
      <c r="AG439" s="78" t="s">
        <v>17817</v>
      </c>
      <c r="AL439" s="78" t="s">
        <v>17718</v>
      </c>
      <c r="AM439" s="78" t="s">
        <v>17718</v>
      </c>
      <c r="AP439" s="78" t="s">
        <v>17772</v>
      </c>
      <c r="AQ439" s="78" t="n">
        <v>-35777</v>
      </c>
      <c r="AR439" s="78" t="n">
        <v>1</v>
      </c>
      <c r="AS439" s="78" t="n">
        <v>62</v>
      </c>
      <c r="AT439" s="78" t="n">
        <v>1</v>
      </c>
      <c r="AV439" s="78" t="n">
        <v>8.08</v>
      </c>
      <c r="AY439" s="78" t="n">
        <v>-2612044.72</v>
      </c>
      <c r="AZ439" s="78" t="n">
        <v>0</v>
      </c>
      <c r="BA439" s="78" t="n">
        <v>393870.72</v>
      </c>
      <c r="BB439" s="78" t="n">
        <v>0</v>
      </c>
      <c r="BC439" s="78" t="n">
        <v>-2218174</v>
      </c>
      <c r="BD439" s="78" t="n">
        <v>0</v>
      </c>
      <c r="BE439" s="78" t="s">
        <v>17798</v>
      </c>
      <c r="BJ439" s="78" t="s">
        <v>17721</v>
      </c>
      <c r="BK439" s="78" t="s">
        <v>17722</v>
      </c>
      <c r="BL439" s="78" t="n">
        <v>516544103</v>
      </c>
      <c r="BM439" s="78" t="s">
        <v>10636</v>
      </c>
      <c r="BN439" s="78" t="s">
        <v>17069</v>
      </c>
      <c r="BO439" s="78" t="s">
        <v>16502</v>
      </c>
    </row>
    <row r="440" customFormat="false" ht="15" hidden="true" customHeight="false" outlineLevel="0" collapsed="false">
      <c r="A440" s="82" t="n">
        <v>45291</v>
      </c>
      <c r="B440" s="78" t="s">
        <v>16497</v>
      </c>
      <c r="C440" s="78" t="s">
        <v>17734</v>
      </c>
      <c r="D440" s="78" t="s">
        <v>17788</v>
      </c>
      <c r="E440" s="78" t="s">
        <v>4117</v>
      </c>
      <c r="F440" s="78" t="s">
        <v>17723</v>
      </c>
      <c r="G440" s="78" t="s">
        <v>17711</v>
      </c>
      <c r="H440" s="78" t="s">
        <v>17725</v>
      </c>
      <c r="I440" s="78" t="s">
        <v>18359</v>
      </c>
      <c r="J440" s="78" t="s">
        <v>16498</v>
      </c>
      <c r="K440" s="78" t="n">
        <v>103527745</v>
      </c>
      <c r="L440" s="78" t="s">
        <v>8283</v>
      </c>
      <c r="M440" s="78" t="s">
        <v>16860</v>
      </c>
      <c r="N440" s="78" t="s">
        <v>17734</v>
      </c>
      <c r="Q440" s="78" t="n">
        <v>0</v>
      </c>
      <c r="U440" s="78" t="s">
        <v>8283</v>
      </c>
      <c r="V440" s="78" t="s">
        <v>18591</v>
      </c>
      <c r="W440" s="78" t="s">
        <v>4084</v>
      </c>
      <c r="X440" s="78" t="s">
        <v>18171</v>
      </c>
      <c r="Y440" s="78" t="s">
        <v>18172</v>
      </c>
      <c r="Z440" s="78" t="s">
        <v>17917</v>
      </c>
      <c r="AA440" s="78" t="s">
        <v>17917</v>
      </c>
      <c r="AE440" s="78" t="s">
        <v>8288</v>
      </c>
      <c r="AG440" s="78" t="s">
        <v>17797</v>
      </c>
      <c r="AL440" s="78" t="s">
        <v>17718</v>
      </c>
      <c r="AM440" s="78" t="s">
        <v>17718</v>
      </c>
      <c r="AP440" s="78" t="s">
        <v>17772</v>
      </c>
      <c r="AQ440" s="78" t="n">
        <v>-396241</v>
      </c>
      <c r="AR440" s="78" t="n">
        <v>1</v>
      </c>
      <c r="AS440" s="78" t="n">
        <v>12.52</v>
      </c>
      <c r="AT440" s="78" t="n">
        <v>1</v>
      </c>
      <c r="AV440" s="78" t="n">
        <v>8.08</v>
      </c>
      <c r="AY440" s="78" t="n">
        <v>-5691923.82</v>
      </c>
      <c r="AZ440" s="78" t="n">
        <v>0</v>
      </c>
      <c r="BA440" s="78" t="n">
        <v>730986.5</v>
      </c>
      <c r="BB440" s="78" t="n">
        <v>0</v>
      </c>
      <c r="BC440" s="78" t="n">
        <v>-4960937.32</v>
      </c>
      <c r="BD440" s="78" t="n">
        <v>0</v>
      </c>
      <c r="BE440" s="78" t="s">
        <v>17798</v>
      </c>
      <c r="BJ440" s="78" t="s">
        <v>17721</v>
      </c>
      <c r="BK440" s="78" t="s">
        <v>17722</v>
      </c>
      <c r="BL440" s="78" t="n">
        <v>293594107</v>
      </c>
      <c r="BM440" s="78" t="s">
        <v>8284</v>
      </c>
      <c r="BN440" s="78" t="s">
        <v>16861</v>
      </c>
      <c r="BO440" s="78" t="s">
        <v>16502</v>
      </c>
    </row>
    <row r="441" customFormat="false" ht="15" hidden="true" customHeight="false" outlineLevel="0" collapsed="false">
      <c r="A441" s="82" t="n">
        <v>45291</v>
      </c>
      <c r="B441" s="78" t="s">
        <v>16497</v>
      </c>
      <c r="C441" s="78" t="s">
        <v>17734</v>
      </c>
      <c r="D441" s="78" t="s">
        <v>17788</v>
      </c>
      <c r="E441" s="78" t="s">
        <v>4126</v>
      </c>
      <c r="F441" s="78" t="s">
        <v>17758</v>
      </c>
      <c r="G441" s="78" t="s">
        <v>17711</v>
      </c>
      <c r="H441" s="78" t="s">
        <v>17725</v>
      </c>
      <c r="I441" s="78" t="s">
        <v>18359</v>
      </c>
      <c r="J441" s="78" t="s">
        <v>16498</v>
      </c>
      <c r="K441" s="78" t="n">
        <v>21002867</v>
      </c>
      <c r="L441" s="78" t="s">
        <v>4761</v>
      </c>
      <c r="M441" s="78" t="s">
        <v>365</v>
      </c>
      <c r="N441" s="78" t="s">
        <v>17734</v>
      </c>
      <c r="Q441" s="78" t="n">
        <v>0</v>
      </c>
      <c r="U441" s="78" t="s">
        <v>4761</v>
      </c>
      <c r="V441" s="78" t="s">
        <v>18440</v>
      </c>
      <c r="W441" s="78" t="s">
        <v>4084</v>
      </c>
      <c r="X441" s="78" t="s">
        <v>17976</v>
      </c>
      <c r="Y441" s="78" t="s">
        <v>17977</v>
      </c>
      <c r="Z441" s="78" t="s">
        <v>17794</v>
      </c>
      <c r="AA441" s="78" t="s">
        <v>17795</v>
      </c>
      <c r="AE441" s="78" t="s">
        <v>4766</v>
      </c>
      <c r="AG441" s="78" t="s">
        <v>17797</v>
      </c>
      <c r="AL441" s="78" t="s">
        <v>17718</v>
      </c>
      <c r="AM441" s="78" t="s">
        <v>17718</v>
      </c>
      <c r="AP441" s="78" t="s">
        <v>17772</v>
      </c>
      <c r="AQ441" s="78" t="n">
        <v>-25905</v>
      </c>
      <c r="AR441" s="78" t="n">
        <v>1</v>
      </c>
      <c r="AS441" s="78" t="n">
        <v>191.41</v>
      </c>
      <c r="AT441" s="78" t="n">
        <v>1</v>
      </c>
      <c r="AV441" s="78" t="n">
        <v>8.08</v>
      </c>
      <c r="AY441" s="78" t="n">
        <v>-4972438.31</v>
      </c>
      <c r="AZ441" s="78" t="n">
        <v>0</v>
      </c>
      <c r="BA441" s="78" t="n">
        <v>13962.26</v>
      </c>
      <c r="BB441" s="78" t="n">
        <v>0</v>
      </c>
      <c r="BC441" s="78" t="n">
        <v>-4958476.05</v>
      </c>
      <c r="BD441" s="78" t="n">
        <v>0</v>
      </c>
      <c r="BE441" s="78" t="s">
        <v>17798</v>
      </c>
      <c r="BJ441" s="78" t="s">
        <v>17721</v>
      </c>
      <c r="BK441" s="78" t="s">
        <v>17722</v>
      </c>
      <c r="BL441" s="78" t="s">
        <v>4763</v>
      </c>
      <c r="BM441" s="78" t="s">
        <v>4762</v>
      </c>
      <c r="BN441" s="78" t="s">
        <v>16561</v>
      </c>
      <c r="BO441" s="78" t="s">
        <v>16502</v>
      </c>
    </row>
    <row r="442" customFormat="false" ht="15" hidden="true" customHeight="false" outlineLevel="0" collapsed="false">
      <c r="A442" s="82" t="n">
        <v>45291</v>
      </c>
      <c r="B442" s="78" t="s">
        <v>16497</v>
      </c>
      <c r="C442" s="78" t="s">
        <v>17734</v>
      </c>
      <c r="D442" s="78" t="s">
        <v>17788</v>
      </c>
      <c r="E442" s="78" t="s">
        <v>1305</v>
      </c>
      <c r="F442" s="78" t="s">
        <v>17710</v>
      </c>
      <c r="G442" s="78" t="s">
        <v>17711</v>
      </c>
      <c r="H442" s="78" t="s">
        <v>17725</v>
      </c>
      <c r="I442" s="78" t="s">
        <v>18359</v>
      </c>
      <c r="J442" s="78" t="s">
        <v>16498</v>
      </c>
      <c r="K442" s="78" t="n">
        <v>109876903</v>
      </c>
      <c r="L442" s="78" t="s">
        <v>15314</v>
      </c>
      <c r="M442" s="78" t="s">
        <v>18592</v>
      </c>
      <c r="N442" s="78" t="s">
        <v>17734</v>
      </c>
      <c r="Q442" s="78" t="n">
        <v>0</v>
      </c>
      <c r="U442" s="78" t="s">
        <v>15314</v>
      </c>
      <c r="V442" s="78" t="s">
        <v>18593</v>
      </c>
      <c r="W442" s="78" t="s">
        <v>4084</v>
      </c>
      <c r="X442" s="78" t="s">
        <v>17831</v>
      </c>
      <c r="Y442" s="78" t="s">
        <v>17838</v>
      </c>
      <c r="Z442" s="78" t="s">
        <v>17809</v>
      </c>
      <c r="AA442" s="78" t="s">
        <v>17809</v>
      </c>
      <c r="AB442" s="78" t="s">
        <v>17810</v>
      </c>
      <c r="AE442" s="78" t="s">
        <v>15319</v>
      </c>
      <c r="AG442" s="78" t="s">
        <v>17811</v>
      </c>
      <c r="AL442" s="78" t="s">
        <v>17718</v>
      </c>
      <c r="AM442" s="78" t="s">
        <v>17718</v>
      </c>
      <c r="AP442" s="78" t="s">
        <v>17772</v>
      </c>
      <c r="AQ442" s="78" t="n">
        <v>-103003</v>
      </c>
      <c r="AR442" s="78" t="n">
        <v>1</v>
      </c>
      <c r="AS442" s="78" t="n">
        <v>24.84</v>
      </c>
      <c r="AT442" s="78" t="n">
        <v>1</v>
      </c>
      <c r="AV442" s="78" t="n">
        <v>8.08</v>
      </c>
      <c r="AY442" s="78" t="n">
        <v>-2321283.68</v>
      </c>
      <c r="AZ442" s="78" t="n">
        <v>0</v>
      </c>
      <c r="BA442" s="78" t="n">
        <v>-237310.84</v>
      </c>
      <c r="BB442" s="78" t="n">
        <v>0</v>
      </c>
      <c r="BC442" s="78" t="n">
        <v>-2558594.52</v>
      </c>
      <c r="BD442" s="78" t="n">
        <v>0</v>
      </c>
      <c r="BE442" s="78" t="s">
        <v>17798</v>
      </c>
      <c r="BJ442" s="78" t="s">
        <v>17721</v>
      </c>
      <c r="BK442" s="78" t="s">
        <v>17722</v>
      </c>
      <c r="BL442" s="78" t="s">
        <v>15316</v>
      </c>
      <c r="BM442" s="78" t="s">
        <v>15315</v>
      </c>
      <c r="BN442" s="78" t="s">
        <v>18594</v>
      </c>
      <c r="BO442" s="78" t="s">
        <v>16502</v>
      </c>
    </row>
    <row r="443" customFormat="false" ht="15" hidden="true" customHeight="false" outlineLevel="0" collapsed="false">
      <c r="A443" s="82" t="n">
        <v>45291</v>
      </c>
      <c r="B443" s="78" t="s">
        <v>16497</v>
      </c>
      <c r="C443" s="78" t="s">
        <v>17734</v>
      </c>
      <c r="D443" s="78" t="s">
        <v>17788</v>
      </c>
      <c r="E443" s="78" t="s">
        <v>4117</v>
      </c>
      <c r="F443" s="78" t="s">
        <v>17723</v>
      </c>
      <c r="G443" s="78" t="s">
        <v>17711</v>
      </c>
      <c r="H443" s="78" t="s">
        <v>17725</v>
      </c>
      <c r="I443" s="78" t="s">
        <v>18359</v>
      </c>
      <c r="J443" s="78" t="s">
        <v>16498</v>
      </c>
      <c r="K443" s="78" t="n">
        <v>98118882</v>
      </c>
      <c r="L443" s="78" t="s">
        <v>5861</v>
      </c>
      <c r="M443" s="78" t="s">
        <v>16656</v>
      </c>
      <c r="N443" s="78" t="s">
        <v>17734</v>
      </c>
      <c r="Q443" s="78" t="n">
        <v>0</v>
      </c>
      <c r="U443" s="78" t="s">
        <v>5861</v>
      </c>
      <c r="V443" s="78" t="s">
        <v>18387</v>
      </c>
      <c r="W443" s="78" t="s">
        <v>4084</v>
      </c>
      <c r="X443" s="78" t="s">
        <v>17831</v>
      </c>
      <c r="Y443" s="78" t="s">
        <v>18257</v>
      </c>
      <c r="Z443" s="78" t="s">
        <v>17809</v>
      </c>
      <c r="AA443" s="78" t="s">
        <v>17809</v>
      </c>
      <c r="AB443" s="78" t="s">
        <v>17932</v>
      </c>
      <c r="AE443" s="78" t="s">
        <v>5866</v>
      </c>
      <c r="AG443" s="78" t="s">
        <v>17797</v>
      </c>
      <c r="AL443" s="78" t="s">
        <v>17718</v>
      </c>
      <c r="AM443" s="78" t="s">
        <v>17718</v>
      </c>
      <c r="AP443" s="78" t="s">
        <v>17772</v>
      </c>
      <c r="AQ443" s="78" t="n">
        <v>-32400</v>
      </c>
      <c r="AR443" s="78" t="n">
        <v>1</v>
      </c>
      <c r="AS443" s="78" t="n">
        <v>52.18</v>
      </c>
      <c r="AT443" s="78" t="n">
        <v>1</v>
      </c>
      <c r="AV443" s="78" t="n">
        <v>8.08</v>
      </c>
      <c r="AY443" s="78" t="n">
        <v>-1601653.18</v>
      </c>
      <c r="AZ443" s="78" t="n">
        <v>0</v>
      </c>
      <c r="BA443" s="78" t="n">
        <v>-88978.82</v>
      </c>
      <c r="BB443" s="78" t="n">
        <v>0</v>
      </c>
      <c r="BC443" s="78" t="n">
        <v>-1690632</v>
      </c>
      <c r="BD443" s="78" t="n">
        <v>0</v>
      </c>
      <c r="BE443" s="78" t="s">
        <v>17798</v>
      </c>
      <c r="BJ443" s="78" t="s">
        <v>17721</v>
      </c>
      <c r="BK443" s="78" t="s">
        <v>17722</v>
      </c>
      <c r="BL443" s="78" t="s">
        <v>5863</v>
      </c>
      <c r="BM443" s="78" t="s">
        <v>5862</v>
      </c>
      <c r="BN443" s="78" t="s">
        <v>16657</v>
      </c>
      <c r="BO443" s="78" t="s">
        <v>16502</v>
      </c>
    </row>
    <row r="444" customFormat="false" ht="15" hidden="true" customHeight="false" outlineLevel="0" collapsed="false">
      <c r="A444" s="82" t="n">
        <v>45291</v>
      </c>
      <c r="B444" s="78" t="s">
        <v>16497</v>
      </c>
      <c r="C444" s="78" t="s">
        <v>17734</v>
      </c>
      <c r="D444" s="78" t="s">
        <v>17788</v>
      </c>
      <c r="E444" s="78" t="s">
        <v>4117</v>
      </c>
      <c r="F444" s="78" t="s">
        <v>17723</v>
      </c>
      <c r="G444" s="78" t="s">
        <v>17711</v>
      </c>
      <c r="H444" s="78" t="s">
        <v>17725</v>
      </c>
      <c r="I444" s="78" t="s">
        <v>18359</v>
      </c>
      <c r="J444" s="78" t="s">
        <v>16498</v>
      </c>
      <c r="K444" s="78" t="n">
        <v>112611942</v>
      </c>
      <c r="L444" s="78" t="s">
        <v>16174</v>
      </c>
      <c r="M444" s="78" t="s">
        <v>18595</v>
      </c>
      <c r="N444" s="78" t="s">
        <v>17734</v>
      </c>
      <c r="Q444" s="78" t="n">
        <v>0</v>
      </c>
      <c r="U444" s="78" t="s">
        <v>16174</v>
      </c>
      <c r="V444" s="78" t="s">
        <v>18596</v>
      </c>
      <c r="W444" s="78" t="s">
        <v>4084</v>
      </c>
      <c r="X444" s="78" t="s">
        <v>17831</v>
      </c>
      <c r="Y444" s="78" t="s">
        <v>18040</v>
      </c>
      <c r="Z444" s="78" t="s">
        <v>17809</v>
      </c>
      <c r="AA444" s="78" t="s">
        <v>17809</v>
      </c>
      <c r="AE444" s="78" t="s">
        <v>16179</v>
      </c>
      <c r="AG444" s="78" t="s">
        <v>17811</v>
      </c>
      <c r="AL444" s="78" t="s">
        <v>17718</v>
      </c>
      <c r="AM444" s="78" t="s">
        <v>17718</v>
      </c>
      <c r="AP444" s="78" t="s">
        <v>17772</v>
      </c>
      <c r="AQ444" s="78" t="n">
        <v>-390462</v>
      </c>
      <c r="AR444" s="78" t="n">
        <v>1</v>
      </c>
      <c r="AS444" s="78" t="n">
        <v>8.82</v>
      </c>
      <c r="AT444" s="78" t="n">
        <v>1</v>
      </c>
      <c r="AV444" s="78" t="n">
        <v>8.08</v>
      </c>
      <c r="AY444" s="78" t="n">
        <v>-3339518.44</v>
      </c>
      <c r="AZ444" s="78" t="n">
        <v>0</v>
      </c>
      <c r="BA444" s="78" t="n">
        <v>-104356.4</v>
      </c>
      <c r="BB444" s="78" t="n">
        <v>0</v>
      </c>
      <c r="BC444" s="78" t="n">
        <v>-3443874.84</v>
      </c>
      <c r="BD444" s="78" t="n">
        <v>0</v>
      </c>
      <c r="BE444" s="78" t="s">
        <v>17798</v>
      </c>
      <c r="BJ444" s="78" t="s">
        <v>17721</v>
      </c>
      <c r="BK444" s="78" t="s">
        <v>17722</v>
      </c>
      <c r="BL444" s="78" t="s">
        <v>16176</v>
      </c>
      <c r="BM444" s="78" t="s">
        <v>16175</v>
      </c>
      <c r="BN444" s="78" t="s">
        <v>18597</v>
      </c>
      <c r="BO444" s="78" t="s">
        <v>16502</v>
      </c>
    </row>
    <row r="445" customFormat="false" ht="15" hidden="true" customHeight="false" outlineLevel="0" collapsed="false">
      <c r="A445" s="82" t="n">
        <v>45291</v>
      </c>
      <c r="B445" s="78" t="s">
        <v>16497</v>
      </c>
      <c r="C445" s="78" t="s">
        <v>17734</v>
      </c>
      <c r="D445" s="78" t="s">
        <v>17788</v>
      </c>
      <c r="E445" s="78" t="s">
        <v>4126</v>
      </c>
      <c r="F445" s="78" t="s">
        <v>17758</v>
      </c>
      <c r="G445" s="78" t="s">
        <v>17711</v>
      </c>
      <c r="H445" s="78" t="s">
        <v>17725</v>
      </c>
      <c r="I445" s="78" t="s">
        <v>18359</v>
      </c>
      <c r="J445" s="78" t="s">
        <v>16498</v>
      </c>
      <c r="K445" s="78" t="n">
        <v>78653203</v>
      </c>
      <c r="L445" s="78" t="s">
        <v>7300</v>
      </c>
      <c r="M445" s="78" t="s">
        <v>17172</v>
      </c>
      <c r="N445" s="78" t="s">
        <v>17734</v>
      </c>
      <c r="Q445" s="78" t="n">
        <v>0</v>
      </c>
      <c r="U445" s="78" t="s">
        <v>7300</v>
      </c>
      <c r="V445" s="78" t="s">
        <v>17830</v>
      </c>
      <c r="W445" s="78" t="s">
        <v>4084</v>
      </c>
      <c r="X445" s="78" t="s">
        <v>17831</v>
      </c>
      <c r="Y445" s="78" t="s">
        <v>17832</v>
      </c>
      <c r="Z445" s="78" t="s">
        <v>17809</v>
      </c>
      <c r="AA445" s="78" t="s">
        <v>17809</v>
      </c>
      <c r="AB445" s="78" t="s">
        <v>17810</v>
      </c>
      <c r="AE445" s="78" t="s">
        <v>7303</v>
      </c>
      <c r="AG445" s="78" t="s">
        <v>17811</v>
      </c>
      <c r="AL445" s="78" t="s">
        <v>17718</v>
      </c>
      <c r="AM445" s="78" t="s">
        <v>17718</v>
      </c>
      <c r="AP445" s="78" t="s">
        <v>17772</v>
      </c>
      <c r="AQ445" s="78" t="n">
        <v>-9777</v>
      </c>
      <c r="AR445" s="78" t="n">
        <v>1</v>
      </c>
      <c r="AS445" s="78" t="n">
        <v>83.26</v>
      </c>
      <c r="AT445" s="78" t="n">
        <v>1</v>
      </c>
      <c r="AV445" s="78" t="n">
        <v>8.08</v>
      </c>
      <c r="AY445" s="78" t="n">
        <v>-673723.97</v>
      </c>
      <c r="AZ445" s="78" t="n">
        <v>0</v>
      </c>
      <c r="BA445" s="78" t="n">
        <v>-140309.05</v>
      </c>
      <c r="BB445" s="78" t="n">
        <v>0</v>
      </c>
      <c r="BC445" s="78" t="n">
        <v>-814033.02</v>
      </c>
      <c r="BD445" s="78" t="n">
        <v>0</v>
      </c>
      <c r="BE445" s="78" t="s">
        <v>17798</v>
      </c>
      <c r="BJ445" s="78" t="s">
        <v>17721</v>
      </c>
      <c r="BK445" s="78" t="s">
        <v>17722</v>
      </c>
      <c r="BL445" s="78" t="s">
        <v>95</v>
      </c>
      <c r="BM445" s="78" t="s">
        <v>7301</v>
      </c>
      <c r="BN445" s="78" t="s">
        <v>17173</v>
      </c>
      <c r="BO445" s="78" t="s">
        <v>16502</v>
      </c>
    </row>
    <row r="446" customFormat="false" ht="15" hidden="true" customHeight="false" outlineLevel="0" collapsed="false">
      <c r="A446" s="82" t="n">
        <v>45291</v>
      </c>
      <c r="B446" s="78" t="s">
        <v>16497</v>
      </c>
      <c r="C446" s="78" t="s">
        <v>17734</v>
      </c>
      <c r="D446" s="78" t="s">
        <v>17788</v>
      </c>
      <c r="E446" s="78" t="s">
        <v>4117</v>
      </c>
      <c r="F446" s="78" t="s">
        <v>17723</v>
      </c>
      <c r="G446" s="78" t="s">
        <v>17711</v>
      </c>
      <c r="H446" s="78" t="s">
        <v>17725</v>
      </c>
      <c r="I446" s="78" t="s">
        <v>18359</v>
      </c>
      <c r="J446" s="78" t="s">
        <v>16498</v>
      </c>
      <c r="K446" s="78" t="n">
        <v>35933220</v>
      </c>
      <c r="L446" s="78" t="s">
        <v>13273</v>
      </c>
      <c r="M446" s="78" t="s">
        <v>17314</v>
      </c>
      <c r="N446" s="78" t="s">
        <v>17734</v>
      </c>
      <c r="Q446" s="78" t="n">
        <v>0</v>
      </c>
      <c r="U446" s="78" t="s">
        <v>13273</v>
      </c>
      <c r="V446" s="78" t="s">
        <v>18598</v>
      </c>
      <c r="W446" s="78" t="s">
        <v>4084</v>
      </c>
      <c r="X446" s="78" t="s">
        <v>17999</v>
      </c>
      <c r="Y446" s="78" t="s">
        <v>18000</v>
      </c>
      <c r="Z446" s="78" t="s">
        <v>17809</v>
      </c>
      <c r="AA446" s="78" t="s">
        <v>17809</v>
      </c>
      <c r="AE446" s="78" t="s">
        <v>13278</v>
      </c>
      <c r="AG446" s="78" t="s">
        <v>17817</v>
      </c>
      <c r="AL446" s="78" t="s">
        <v>17718</v>
      </c>
      <c r="AM446" s="78" t="s">
        <v>17718</v>
      </c>
      <c r="AP446" s="78" t="s">
        <v>17772</v>
      </c>
      <c r="AQ446" s="78" t="n">
        <v>-227988</v>
      </c>
      <c r="AR446" s="78" t="n">
        <v>1</v>
      </c>
      <c r="AS446" s="78" t="n">
        <v>57.1</v>
      </c>
      <c r="AT446" s="78" t="n">
        <v>1</v>
      </c>
      <c r="AV446" s="78" t="n">
        <v>8.08</v>
      </c>
      <c r="AY446" s="78" t="n">
        <v>-10841422.25</v>
      </c>
      <c r="AZ446" s="78" t="n">
        <v>0</v>
      </c>
      <c r="BA446" s="78" t="n">
        <v>-2176692.55</v>
      </c>
      <c r="BB446" s="78" t="n">
        <v>0</v>
      </c>
      <c r="BC446" s="78" t="n">
        <v>-13018114.8</v>
      </c>
      <c r="BD446" s="78" t="n">
        <v>0</v>
      </c>
      <c r="BE446" s="78" t="s">
        <v>17798</v>
      </c>
      <c r="BJ446" s="78" t="s">
        <v>17721</v>
      </c>
      <c r="BK446" s="78" t="s">
        <v>17722</v>
      </c>
      <c r="BL446" s="78" t="n">
        <v>753422104</v>
      </c>
      <c r="BM446" s="78" t="s">
        <v>13274</v>
      </c>
      <c r="BN446" s="78" t="s">
        <v>17315</v>
      </c>
      <c r="BO446" s="78" t="s">
        <v>16502</v>
      </c>
    </row>
    <row r="447" customFormat="false" ht="15" hidden="true" customHeight="false" outlineLevel="0" collapsed="false">
      <c r="A447" s="82" t="n">
        <v>45291</v>
      </c>
      <c r="B447" s="78" t="s">
        <v>16497</v>
      </c>
      <c r="C447" s="78" t="s">
        <v>17734</v>
      </c>
      <c r="D447" s="78" t="s">
        <v>17788</v>
      </c>
      <c r="E447" s="78" t="s">
        <v>4117</v>
      </c>
      <c r="F447" s="78" t="s">
        <v>17723</v>
      </c>
      <c r="G447" s="78" t="s">
        <v>17711</v>
      </c>
      <c r="H447" s="78" t="s">
        <v>17725</v>
      </c>
      <c r="I447" s="78" t="s">
        <v>18359</v>
      </c>
      <c r="J447" s="78" t="s">
        <v>16498</v>
      </c>
      <c r="K447" s="78" t="n">
        <v>73097543</v>
      </c>
      <c r="L447" s="78" t="s">
        <v>14847</v>
      </c>
      <c r="M447" s="78" t="s">
        <v>17524</v>
      </c>
      <c r="N447" s="78" t="s">
        <v>17734</v>
      </c>
      <c r="Q447" s="78" t="n">
        <v>0</v>
      </c>
      <c r="U447" s="78" t="s">
        <v>14847</v>
      </c>
      <c r="V447" s="78" t="s">
        <v>18599</v>
      </c>
      <c r="W447" s="78" t="s">
        <v>4084</v>
      </c>
      <c r="X447" s="78" t="s">
        <v>17936</v>
      </c>
      <c r="Y447" s="78" t="s">
        <v>18276</v>
      </c>
      <c r="Z447" s="78" t="s">
        <v>17794</v>
      </c>
      <c r="AA447" s="78" t="s">
        <v>17795</v>
      </c>
      <c r="AE447" s="78" t="s">
        <v>14852</v>
      </c>
      <c r="AG447" s="78" t="s">
        <v>17817</v>
      </c>
      <c r="AL447" s="78" t="s">
        <v>17718</v>
      </c>
      <c r="AM447" s="78" t="s">
        <v>17718</v>
      </c>
      <c r="AP447" s="78" t="s">
        <v>17772</v>
      </c>
      <c r="AQ447" s="78" t="n">
        <v>-76670</v>
      </c>
      <c r="AR447" s="78" t="n">
        <v>1</v>
      </c>
      <c r="AS447" s="78" t="n">
        <v>78.93</v>
      </c>
      <c r="AT447" s="78" t="n">
        <v>1</v>
      </c>
      <c r="AV447" s="78" t="n">
        <v>8.08</v>
      </c>
      <c r="AY447" s="78" t="n">
        <v>-5013307.1</v>
      </c>
      <c r="AZ447" s="78" t="n">
        <v>0</v>
      </c>
      <c r="BA447" s="78" t="n">
        <v>-1038256</v>
      </c>
      <c r="BB447" s="78" t="n">
        <v>0</v>
      </c>
      <c r="BC447" s="78" t="n">
        <v>-6051563.1</v>
      </c>
      <c r="BD447" s="78" t="n">
        <v>0</v>
      </c>
      <c r="BE447" s="78" t="s">
        <v>17798</v>
      </c>
      <c r="BJ447" s="78" t="s">
        <v>17721</v>
      </c>
      <c r="BK447" s="78" t="s">
        <v>17722</v>
      </c>
      <c r="BL447" s="78" t="s">
        <v>14849</v>
      </c>
      <c r="BM447" s="78" t="s">
        <v>14848</v>
      </c>
      <c r="BN447" s="78" t="s">
        <v>17525</v>
      </c>
      <c r="BO447" s="78" t="s">
        <v>16502</v>
      </c>
    </row>
    <row r="448" customFormat="false" ht="15" hidden="true" customHeight="false" outlineLevel="0" collapsed="false">
      <c r="A448" s="82" t="n">
        <v>45291</v>
      </c>
      <c r="B448" s="78" t="s">
        <v>16497</v>
      </c>
      <c r="C448" s="78" t="s">
        <v>17734</v>
      </c>
      <c r="D448" s="78" t="s">
        <v>17788</v>
      </c>
      <c r="E448" s="78" t="s">
        <v>1305</v>
      </c>
      <c r="F448" s="78" t="s">
        <v>17710</v>
      </c>
      <c r="G448" s="78" t="s">
        <v>17711</v>
      </c>
      <c r="H448" s="78" t="s">
        <v>17725</v>
      </c>
      <c r="I448" s="78" t="s">
        <v>18359</v>
      </c>
      <c r="J448" s="78" t="s">
        <v>16498</v>
      </c>
      <c r="K448" s="78" t="n">
        <v>21004638</v>
      </c>
      <c r="L448" s="78" t="s">
        <v>15970</v>
      </c>
      <c r="M448" s="78" t="s">
        <v>18600</v>
      </c>
      <c r="N448" s="78" t="s">
        <v>17734</v>
      </c>
      <c r="Q448" s="78" t="n">
        <v>0</v>
      </c>
      <c r="U448" s="78" t="s">
        <v>15970</v>
      </c>
      <c r="V448" s="78" t="s">
        <v>18601</v>
      </c>
      <c r="W448" s="78" t="s">
        <v>4084</v>
      </c>
      <c r="X448" s="78" t="s">
        <v>18264</v>
      </c>
      <c r="Y448" s="78" t="s">
        <v>18265</v>
      </c>
      <c r="Z448" s="78" t="s">
        <v>17802</v>
      </c>
      <c r="AA448" s="78" t="s">
        <v>17802</v>
      </c>
      <c r="AB448" s="78" t="s">
        <v>17924</v>
      </c>
      <c r="AE448" s="78" t="s">
        <v>15974</v>
      </c>
      <c r="AG448" s="78" t="s">
        <v>17811</v>
      </c>
      <c r="AL448" s="78" t="s">
        <v>17718</v>
      </c>
      <c r="AM448" s="78" t="s">
        <v>17718</v>
      </c>
      <c r="AP448" s="78" t="s">
        <v>17772</v>
      </c>
      <c r="AQ448" s="78" t="n">
        <v>-22755</v>
      </c>
      <c r="AR448" s="78" t="n">
        <v>1</v>
      </c>
      <c r="AS448" s="78" t="n">
        <v>65.79</v>
      </c>
      <c r="AT448" s="78" t="n">
        <v>1</v>
      </c>
      <c r="AV448" s="78" t="n">
        <v>8.08</v>
      </c>
      <c r="AY448" s="78" t="n">
        <v>-1359731.43</v>
      </c>
      <c r="AZ448" s="78" t="n">
        <v>0</v>
      </c>
      <c r="BA448" s="78" t="n">
        <v>-137320.02</v>
      </c>
      <c r="BB448" s="78" t="n">
        <v>0</v>
      </c>
      <c r="BC448" s="78" t="n">
        <v>-1497051.45</v>
      </c>
      <c r="BD448" s="78" t="n">
        <v>0</v>
      </c>
      <c r="BE448" s="78" t="s">
        <v>17925</v>
      </c>
      <c r="BJ448" s="78" t="s">
        <v>17721</v>
      </c>
      <c r="BK448" s="78" t="s">
        <v>17722</v>
      </c>
      <c r="BL448" s="78" t="n">
        <v>957638109</v>
      </c>
      <c r="BM448" s="78" t="s">
        <v>15971</v>
      </c>
      <c r="BN448" s="78" t="s">
        <v>18602</v>
      </c>
      <c r="BO448" s="78" t="s">
        <v>16502</v>
      </c>
    </row>
    <row r="449" customFormat="false" ht="15" hidden="true" customHeight="false" outlineLevel="0" collapsed="false">
      <c r="A449" s="82" t="n">
        <v>45291</v>
      </c>
      <c r="B449" s="78" t="s">
        <v>16497</v>
      </c>
      <c r="C449" s="78" t="s">
        <v>17734</v>
      </c>
      <c r="D449" s="78" t="s">
        <v>17788</v>
      </c>
      <c r="E449" s="78" t="s">
        <v>1305</v>
      </c>
      <c r="F449" s="78" t="s">
        <v>17710</v>
      </c>
      <c r="G449" s="78" t="s">
        <v>17711</v>
      </c>
      <c r="H449" s="78" t="s">
        <v>17725</v>
      </c>
      <c r="I449" s="78" t="s">
        <v>18359</v>
      </c>
      <c r="J449" s="78" t="s">
        <v>16498</v>
      </c>
      <c r="K449" s="78" t="n">
        <v>34427001</v>
      </c>
      <c r="L449" s="78" t="s">
        <v>10027</v>
      </c>
      <c r="M449" s="78" t="s">
        <v>18603</v>
      </c>
      <c r="N449" s="78" t="s">
        <v>17734</v>
      </c>
      <c r="Q449" s="78" t="n">
        <v>0</v>
      </c>
      <c r="U449" s="78" t="s">
        <v>18604</v>
      </c>
      <c r="V449" s="78" t="s">
        <v>18605</v>
      </c>
      <c r="W449" s="78" t="s">
        <v>4084</v>
      </c>
      <c r="Z449" s="78" t="s">
        <v>17816</v>
      </c>
      <c r="AA449" s="78" t="s">
        <v>17795</v>
      </c>
      <c r="AE449" s="78" t="s">
        <v>10030</v>
      </c>
      <c r="AG449" s="78" t="s">
        <v>17811</v>
      </c>
      <c r="AL449" s="78" t="s">
        <v>17718</v>
      </c>
      <c r="AM449" s="78" t="s">
        <v>17718</v>
      </c>
      <c r="AP449" s="78" t="s">
        <v>17772</v>
      </c>
      <c r="AQ449" s="78" t="n">
        <v>-50337</v>
      </c>
      <c r="AR449" s="78" t="n">
        <v>1</v>
      </c>
      <c r="AS449" s="78" t="n">
        <v>27.41</v>
      </c>
      <c r="AT449" s="78" t="n">
        <v>1</v>
      </c>
      <c r="AV449" s="78" t="n">
        <v>8.08</v>
      </c>
      <c r="AY449" s="78" t="n">
        <v>-1386798.42</v>
      </c>
      <c r="AZ449" s="78" t="n">
        <v>0</v>
      </c>
      <c r="BA449" s="78" t="n">
        <v>7061.25</v>
      </c>
      <c r="BB449" s="78" t="n">
        <v>0</v>
      </c>
      <c r="BC449" s="78" t="n">
        <v>-1379737.17</v>
      </c>
      <c r="BD449" s="78" t="n">
        <v>0</v>
      </c>
      <c r="BE449" s="78" t="s">
        <v>17798</v>
      </c>
      <c r="BJ449" s="78" t="s">
        <v>17721</v>
      </c>
      <c r="BK449" s="78" t="s">
        <v>17722</v>
      </c>
      <c r="BL449" s="78" t="s">
        <v>17000</v>
      </c>
      <c r="BM449" s="78" t="s">
        <v>10028</v>
      </c>
      <c r="BN449" s="78" t="s">
        <v>18606</v>
      </c>
      <c r="BO449" s="78" t="s">
        <v>16502</v>
      </c>
    </row>
    <row r="450" customFormat="false" ht="15" hidden="true" customHeight="false" outlineLevel="0" collapsed="false">
      <c r="A450" s="82" t="n">
        <v>45291</v>
      </c>
      <c r="B450" s="78" t="s">
        <v>16497</v>
      </c>
      <c r="C450" s="78" t="s">
        <v>17734</v>
      </c>
      <c r="D450" s="78" t="s">
        <v>17788</v>
      </c>
      <c r="E450" s="78" t="s">
        <v>4075</v>
      </c>
      <c r="F450" s="78" t="s">
        <v>17724</v>
      </c>
      <c r="G450" s="78" t="s">
        <v>17711</v>
      </c>
      <c r="H450" s="78" t="s">
        <v>17725</v>
      </c>
      <c r="I450" s="78" t="s">
        <v>18359</v>
      </c>
      <c r="J450" s="78" t="s">
        <v>16498</v>
      </c>
      <c r="K450" s="78" t="n">
        <v>73097543</v>
      </c>
      <c r="L450" s="78" t="s">
        <v>14847</v>
      </c>
      <c r="M450" s="78" t="s">
        <v>17524</v>
      </c>
      <c r="N450" s="78" t="s">
        <v>17734</v>
      </c>
      <c r="Q450" s="78" t="n">
        <v>0</v>
      </c>
      <c r="U450" s="78" t="s">
        <v>14847</v>
      </c>
      <c r="V450" s="78" t="s">
        <v>18599</v>
      </c>
      <c r="W450" s="78" t="s">
        <v>4084</v>
      </c>
      <c r="X450" s="78" t="s">
        <v>17936</v>
      </c>
      <c r="Y450" s="78" t="s">
        <v>18276</v>
      </c>
      <c r="Z450" s="78" t="s">
        <v>17794</v>
      </c>
      <c r="AA450" s="78" t="s">
        <v>17795</v>
      </c>
      <c r="AE450" s="78" t="s">
        <v>14852</v>
      </c>
      <c r="AG450" s="78" t="s">
        <v>17817</v>
      </c>
      <c r="AL450" s="78" t="s">
        <v>17718</v>
      </c>
      <c r="AM450" s="78" t="s">
        <v>17718</v>
      </c>
      <c r="AP450" s="78" t="s">
        <v>17772</v>
      </c>
      <c r="AQ450" s="78" t="n">
        <v>-224796</v>
      </c>
      <c r="AR450" s="78" t="n">
        <v>1</v>
      </c>
      <c r="AS450" s="78" t="n">
        <v>78.93</v>
      </c>
      <c r="AT450" s="78" t="n">
        <v>1</v>
      </c>
      <c r="AV450" s="78" t="n">
        <v>8.08</v>
      </c>
      <c r="AY450" s="78" t="n">
        <v>-16745688.45</v>
      </c>
      <c r="AZ450" s="78" t="n">
        <v>0</v>
      </c>
      <c r="BA450" s="78" t="n">
        <v>-997459.83</v>
      </c>
      <c r="BB450" s="78" t="n">
        <v>0</v>
      </c>
      <c r="BC450" s="78" t="n">
        <v>-17743148.28</v>
      </c>
      <c r="BD450" s="78" t="n">
        <v>0</v>
      </c>
      <c r="BE450" s="78" t="s">
        <v>17798</v>
      </c>
      <c r="BJ450" s="78" t="s">
        <v>17721</v>
      </c>
      <c r="BK450" s="78" t="s">
        <v>17722</v>
      </c>
      <c r="BL450" s="78" t="s">
        <v>14849</v>
      </c>
      <c r="BM450" s="78" t="s">
        <v>14848</v>
      </c>
      <c r="BN450" s="78" t="s">
        <v>17525</v>
      </c>
      <c r="BO450" s="78" t="s">
        <v>16502</v>
      </c>
    </row>
    <row r="451" customFormat="false" ht="15" hidden="true" customHeight="false" outlineLevel="0" collapsed="false">
      <c r="A451" s="82" t="n">
        <v>45291</v>
      </c>
      <c r="B451" s="78" t="s">
        <v>16497</v>
      </c>
      <c r="C451" s="78" t="s">
        <v>17734</v>
      </c>
      <c r="D451" s="78" t="s">
        <v>17788</v>
      </c>
      <c r="E451" s="78" t="s">
        <v>4126</v>
      </c>
      <c r="F451" s="78" t="s">
        <v>17758</v>
      </c>
      <c r="G451" s="78" t="s">
        <v>17711</v>
      </c>
      <c r="H451" s="78" t="s">
        <v>17725</v>
      </c>
      <c r="I451" s="78" t="s">
        <v>18359</v>
      </c>
      <c r="J451" s="78" t="s">
        <v>16498</v>
      </c>
      <c r="K451" s="78" t="n">
        <v>21003538</v>
      </c>
      <c r="L451" s="78" t="s">
        <v>9321</v>
      </c>
      <c r="M451" s="78" t="s">
        <v>16974</v>
      </c>
      <c r="N451" s="78" t="s">
        <v>17734</v>
      </c>
      <c r="Q451" s="78" t="n">
        <v>0</v>
      </c>
      <c r="U451" s="78" t="s">
        <v>9321</v>
      </c>
      <c r="V451" s="78" t="s">
        <v>18424</v>
      </c>
      <c r="W451" s="78" t="s">
        <v>4084</v>
      </c>
      <c r="X451" s="78" t="s">
        <v>18425</v>
      </c>
      <c r="Y451" s="78" t="s">
        <v>18426</v>
      </c>
      <c r="Z451" s="78" t="s">
        <v>17917</v>
      </c>
      <c r="AA451" s="78" t="s">
        <v>17917</v>
      </c>
      <c r="AE451" s="78" t="s">
        <v>9325</v>
      </c>
      <c r="AG451" s="78" t="s">
        <v>17811</v>
      </c>
      <c r="AL451" s="78" t="s">
        <v>17718</v>
      </c>
      <c r="AM451" s="78" t="s">
        <v>17718</v>
      </c>
      <c r="AP451" s="78" t="s">
        <v>17772</v>
      </c>
      <c r="AQ451" s="78" t="n">
        <v>-349477</v>
      </c>
      <c r="AR451" s="78" t="n">
        <v>1</v>
      </c>
      <c r="AS451" s="78" t="n">
        <v>50.86</v>
      </c>
      <c r="AT451" s="78" t="n">
        <v>1</v>
      </c>
      <c r="AV451" s="78" t="n">
        <v>8.08</v>
      </c>
      <c r="AY451" s="78" t="n">
        <v>-14005995.83</v>
      </c>
      <c r="AZ451" s="78" t="n">
        <v>0</v>
      </c>
      <c r="BA451" s="78" t="n">
        <v>-3768404.39</v>
      </c>
      <c r="BB451" s="78" t="n">
        <v>-45432.01</v>
      </c>
      <c r="BC451" s="78" t="n">
        <v>-17774400.22</v>
      </c>
      <c r="BD451" s="78" t="n">
        <v>0</v>
      </c>
      <c r="BE451" s="78" t="s">
        <v>17798</v>
      </c>
      <c r="BJ451" s="78" t="s">
        <v>17721</v>
      </c>
      <c r="BK451" s="78" t="s">
        <v>17722</v>
      </c>
      <c r="BL451" s="78" t="n">
        <v>387328107</v>
      </c>
      <c r="BM451" s="78" t="s">
        <v>9322</v>
      </c>
      <c r="BN451" s="78" t="s">
        <v>16975</v>
      </c>
      <c r="BO451" s="78" t="s">
        <v>16502</v>
      </c>
    </row>
    <row r="452" customFormat="false" ht="15" hidden="true" customHeight="false" outlineLevel="0" collapsed="false">
      <c r="A452" s="82" t="n">
        <v>45291</v>
      </c>
      <c r="B452" s="78" t="s">
        <v>16497</v>
      </c>
      <c r="C452" s="78" t="s">
        <v>17734</v>
      </c>
      <c r="D452" s="78" t="s">
        <v>17788</v>
      </c>
      <c r="E452" s="78" t="s">
        <v>1305</v>
      </c>
      <c r="F452" s="78" t="s">
        <v>17710</v>
      </c>
      <c r="G452" s="78" t="s">
        <v>17711</v>
      </c>
      <c r="H452" s="78" t="s">
        <v>17725</v>
      </c>
      <c r="I452" s="78" t="s">
        <v>18359</v>
      </c>
      <c r="J452" s="78" t="s">
        <v>16498</v>
      </c>
      <c r="K452" s="78" t="n">
        <v>21002324</v>
      </c>
      <c r="L452" s="78" t="s">
        <v>8809</v>
      </c>
      <c r="M452" s="78" t="s">
        <v>481</v>
      </c>
      <c r="N452" s="78" t="s">
        <v>17734</v>
      </c>
      <c r="Q452" s="78" t="n">
        <v>0</v>
      </c>
      <c r="U452" s="78" t="s">
        <v>18607</v>
      </c>
      <c r="V452" s="78" t="s">
        <v>18608</v>
      </c>
      <c r="W452" s="78" t="s">
        <v>4084</v>
      </c>
      <c r="X452" s="78" t="s">
        <v>17831</v>
      </c>
      <c r="Y452" s="78" t="s">
        <v>18330</v>
      </c>
      <c r="Z452" s="78" t="s">
        <v>17809</v>
      </c>
      <c r="AA452" s="78" t="s">
        <v>17809</v>
      </c>
      <c r="AE452" s="78" t="s">
        <v>8812</v>
      </c>
      <c r="AG452" s="78" t="s">
        <v>17811</v>
      </c>
      <c r="AL452" s="78" t="s">
        <v>17718</v>
      </c>
      <c r="AM452" s="78" t="s">
        <v>17718</v>
      </c>
      <c r="AP452" s="78" t="s">
        <v>17772</v>
      </c>
      <c r="AQ452" s="78" t="n">
        <v>-49</v>
      </c>
      <c r="AR452" s="78" t="n">
        <v>1</v>
      </c>
      <c r="AS452" s="78" t="n">
        <v>132.84</v>
      </c>
      <c r="AT452" s="78" t="n">
        <v>1</v>
      </c>
      <c r="AV452" s="78" t="n">
        <v>8.08</v>
      </c>
      <c r="AY452" s="78" t="n">
        <v>-6592.4</v>
      </c>
      <c r="AZ452" s="78" t="n">
        <v>0</v>
      </c>
      <c r="BA452" s="78" t="n">
        <v>83.24</v>
      </c>
      <c r="BB452" s="78" t="n">
        <v>0</v>
      </c>
      <c r="BC452" s="78" t="n">
        <v>-6509.16</v>
      </c>
      <c r="BD452" s="78" t="n">
        <v>0</v>
      </c>
      <c r="BE452" s="78" t="s">
        <v>17798</v>
      </c>
      <c r="BJ452" s="78" t="s">
        <v>17721</v>
      </c>
      <c r="BK452" s="78" t="s">
        <v>17722</v>
      </c>
      <c r="BL452" s="78" t="n">
        <v>337738108</v>
      </c>
      <c r="BM452" s="78" t="s">
        <v>8810</v>
      </c>
      <c r="BN452" s="78" t="s">
        <v>16928</v>
      </c>
      <c r="BO452" s="78" t="s">
        <v>16502</v>
      </c>
    </row>
    <row r="453" customFormat="false" ht="15" hidden="true" customHeight="false" outlineLevel="0" collapsed="false">
      <c r="A453" s="82" t="n">
        <v>45291</v>
      </c>
      <c r="B453" s="78" t="s">
        <v>16497</v>
      </c>
      <c r="C453" s="78" t="s">
        <v>17734</v>
      </c>
      <c r="D453" s="78" t="s">
        <v>17788</v>
      </c>
      <c r="E453" s="78" t="s">
        <v>1305</v>
      </c>
      <c r="F453" s="78" t="s">
        <v>17710</v>
      </c>
      <c r="G453" s="78" t="s">
        <v>17711</v>
      </c>
      <c r="H453" s="78" t="s">
        <v>17725</v>
      </c>
      <c r="I453" s="78" t="s">
        <v>18359</v>
      </c>
      <c r="J453" s="78" t="s">
        <v>16498</v>
      </c>
      <c r="K453" s="78" t="n">
        <v>21071783</v>
      </c>
      <c r="L453" s="78" t="s">
        <v>11285</v>
      </c>
      <c r="M453" s="78" t="s">
        <v>554</v>
      </c>
      <c r="N453" s="78" t="s">
        <v>17734</v>
      </c>
      <c r="Q453" s="78" t="n">
        <v>0</v>
      </c>
      <c r="U453" s="78" t="s">
        <v>18609</v>
      </c>
      <c r="V453" s="78" t="s">
        <v>18610</v>
      </c>
      <c r="W453" s="78" t="s">
        <v>11290</v>
      </c>
      <c r="X453" s="78" t="s">
        <v>18108</v>
      </c>
      <c r="Y453" s="78" t="s">
        <v>18109</v>
      </c>
      <c r="Z453" s="78" t="s">
        <v>17808</v>
      </c>
      <c r="AA453" s="78" t="s">
        <v>17809</v>
      </c>
      <c r="AE453" s="78" t="s">
        <v>11289</v>
      </c>
      <c r="AG453" s="78" t="s">
        <v>17797</v>
      </c>
      <c r="AL453" s="78" t="s">
        <v>17718</v>
      </c>
      <c r="AM453" s="78" t="s">
        <v>17718</v>
      </c>
      <c r="AP453" s="78" t="s">
        <v>17772</v>
      </c>
      <c r="AQ453" s="78" t="n">
        <v>-14</v>
      </c>
      <c r="AR453" s="78" t="n">
        <v>1</v>
      </c>
      <c r="AS453" s="78" t="n">
        <v>1571.54</v>
      </c>
      <c r="AT453" s="78" t="n">
        <v>1</v>
      </c>
      <c r="AV453" s="78" t="n">
        <v>8.08</v>
      </c>
      <c r="AY453" s="78" t="n">
        <v>-22775.52</v>
      </c>
      <c r="AZ453" s="78" t="n">
        <v>0</v>
      </c>
      <c r="BA453" s="78" t="n">
        <v>773.96</v>
      </c>
      <c r="BB453" s="78" t="n">
        <v>0</v>
      </c>
      <c r="BC453" s="78" t="n">
        <v>-22001.56</v>
      </c>
      <c r="BD453" s="78" t="n">
        <v>0</v>
      </c>
      <c r="BE453" s="78" t="s">
        <v>17798</v>
      </c>
      <c r="BJ453" s="78" t="s">
        <v>17721</v>
      </c>
      <c r="BK453" s="78" t="s">
        <v>17722</v>
      </c>
      <c r="BL453" s="78" t="s">
        <v>212</v>
      </c>
      <c r="BM453" s="78" t="s">
        <v>11286</v>
      </c>
      <c r="BN453" s="78" t="s">
        <v>17110</v>
      </c>
      <c r="BO453" s="78" t="s">
        <v>16502</v>
      </c>
    </row>
    <row r="454" customFormat="false" ht="15" hidden="true" customHeight="false" outlineLevel="0" collapsed="false">
      <c r="A454" s="82" t="n">
        <v>45291</v>
      </c>
      <c r="B454" s="78" t="s">
        <v>16497</v>
      </c>
      <c r="C454" s="78" t="s">
        <v>17734</v>
      </c>
      <c r="D454" s="78" t="s">
        <v>17788</v>
      </c>
      <c r="E454" s="78" t="s">
        <v>1305</v>
      </c>
      <c r="F454" s="78" t="s">
        <v>17710</v>
      </c>
      <c r="G454" s="78" t="s">
        <v>17711</v>
      </c>
      <c r="H454" s="78" t="s">
        <v>17725</v>
      </c>
      <c r="I454" s="78" t="s">
        <v>18359</v>
      </c>
      <c r="J454" s="78" t="s">
        <v>16498</v>
      </c>
      <c r="K454" s="78" t="n">
        <v>35469594</v>
      </c>
      <c r="L454" s="78" t="s">
        <v>11717</v>
      </c>
      <c r="M454" s="78" t="s">
        <v>17134</v>
      </c>
      <c r="N454" s="78" t="s">
        <v>17734</v>
      </c>
      <c r="Q454" s="78" t="n">
        <v>0</v>
      </c>
      <c r="U454" s="78" t="s">
        <v>11717</v>
      </c>
      <c r="V454" s="78" t="s">
        <v>18611</v>
      </c>
      <c r="W454" s="78" t="s">
        <v>4084</v>
      </c>
      <c r="Z454" s="78" t="s">
        <v>18287</v>
      </c>
      <c r="AE454" s="78" t="s">
        <v>11721</v>
      </c>
      <c r="AG454" s="78" t="s">
        <v>17797</v>
      </c>
      <c r="AL454" s="78" t="s">
        <v>17718</v>
      </c>
      <c r="AM454" s="78" t="s">
        <v>17718</v>
      </c>
      <c r="AP454" s="78" t="s">
        <v>17772</v>
      </c>
      <c r="AQ454" s="78" t="n">
        <v>-64273</v>
      </c>
      <c r="AR454" s="78" t="n">
        <v>1</v>
      </c>
      <c r="AS454" s="78" t="n">
        <v>57.61</v>
      </c>
      <c r="AT454" s="78" t="n">
        <v>1</v>
      </c>
      <c r="AV454" s="78" t="n">
        <v>8.08</v>
      </c>
      <c r="AY454" s="78" t="n">
        <v>-3559087.12</v>
      </c>
      <c r="AZ454" s="78" t="n">
        <v>0</v>
      </c>
      <c r="BA454" s="78" t="n">
        <v>-143680.41</v>
      </c>
      <c r="BB454" s="78" t="n">
        <v>0</v>
      </c>
      <c r="BC454" s="78" t="n">
        <v>-3702767.53</v>
      </c>
      <c r="BD454" s="78" t="n">
        <v>0</v>
      </c>
      <c r="BE454" s="78" t="s">
        <v>17798</v>
      </c>
      <c r="BJ454" s="78" t="s">
        <v>17721</v>
      </c>
      <c r="BK454" s="78" t="s">
        <v>17722</v>
      </c>
      <c r="BL454" s="78" t="s">
        <v>227</v>
      </c>
      <c r="BM454" s="78" t="s">
        <v>11718</v>
      </c>
      <c r="BN454" s="78" t="s">
        <v>17135</v>
      </c>
      <c r="BO454" s="78" t="s">
        <v>16502</v>
      </c>
    </row>
    <row r="455" customFormat="false" ht="15" hidden="true" customHeight="false" outlineLevel="0" collapsed="false">
      <c r="A455" s="82" t="n">
        <v>45291</v>
      </c>
      <c r="B455" s="78" t="s">
        <v>16497</v>
      </c>
      <c r="C455" s="78" t="s">
        <v>17734</v>
      </c>
      <c r="D455" s="78" t="s">
        <v>17788</v>
      </c>
      <c r="E455" s="78" t="s">
        <v>4075</v>
      </c>
      <c r="F455" s="78" t="s">
        <v>17724</v>
      </c>
      <c r="G455" s="78" t="s">
        <v>17711</v>
      </c>
      <c r="H455" s="78" t="s">
        <v>17725</v>
      </c>
      <c r="I455" s="78" t="s">
        <v>18359</v>
      </c>
      <c r="J455" s="78" t="s">
        <v>16498</v>
      </c>
      <c r="K455" s="78" t="n">
        <v>21071813</v>
      </c>
      <c r="L455" s="78" t="s">
        <v>13731</v>
      </c>
      <c r="M455" s="78" t="s">
        <v>18612</v>
      </c>
      <c r="N455" s="78" t="s">
        <v>17734</v>
      </c>
      <c r="Q455" s="78" t="n">
        <v>0</v>
      </c>
      <c r="U455" s="78" t="s">
        <v>13731</v>
      </c>
      <c r="V455" s="78" t="s">
        <v>18613</v>
      </c>
      <c r="W455" s="78" t="s">
        <v>4084</v>
      </c>
      <c r="X455" s="78" t="s">
        <v>17831</v>
      </c>
      <c r="Y455" s="78" t="s">
        <v>17838</v>
      </c>
      <c r="Z455" s="78" t="s">
        <v>17809</v>
      </c>
      <c r="AA455" s="78" t="s">
        <v>17809</v>
      </c>
      <c r="AE455" s="78" t="s">
        <v>13736</v>
      </c>
      <c r="AG455" s="78" t="s">
        <v>17797</v>
      </c>
      <c r="AL455" s="78" t="s">
        <v>17718</v>
      </c>
      <c r="AM455" s="78" t="s">
        <v>17718</v>
      </c>
      <c r="AP455" s="78" t="s">
        <v>17772</v>
      </c>
      <c r="AQ455" s="78" t="n">
        <v>-58823</v>
      </c>
      <c r="AR455" s="78" t="n">
        <v>1</v>
      </c>
      <c r="AS455" s="78" t="n">
        <v>61.11</v>
      </c>
      <c r="AT455" s="78" t="n">
        <v>1</v>
      </c>
      <c r="AV455" s="78" t="n">
        <v>8.08</v>
      </c>
      <c r="AY455" s="78" t="n">
        <v>-3351439.97</v>
      </c>
      <c r="AZ455" s="78" t="n">
        <v>0</v>
      </c>
      <c r="BA455" s="78" t="n">
        <v>-243233.56</v>
      </c>
      <c r="BB455" s="78" t="n">
        <v>0</v>
      </c>
      <c r="BC455" s="78" t="n">
        <v>-3594673.53</v>
      </c>
      <c r="BD455" s="78" t="n">
        <v>0</v>
      </c>
      <c r="BE455" s="78" t="s">
        <v>17798</v>
      </c>
      <c r="BJ455" s="78" t="s">
        <v>17721</v>
      </c>
      <c r="BK455" s="78" t="s">
        <v>17722</v>
      </c>
      <c r="BL455" s="78" t="s">
        <v>13733</v>
      </c>
      <c r="BM455" s="78" t="s">
        <v>13732</v>
      </c>
      <c r="BN455" s="78" t="s">
        <v>18614</v>
      </c>
      <c r="BO455" s="78" t="s">
        <v>16502</v>
      </c>
    </row>
    <row r="456" customFormat="false" ht="15" hidden="true" customHeight="false" outlineLevel="0" collapsed="false">
      <c r="A456" s="82" t="n">
        <v>45291</v>
      </c>
      <c r="B456" s="78" t="s">
        <v>16497</v>
      </c>
      <c r="C456" s="78" t="s">
        <v>17734</v>
      </c>
      <c r="D456" s="78" t="s">
        <v>17788</v>
      </c>
      <c r="E456" s="78" t="s">
        <v>1305</v>
      </c>
      <c r="F456" s="78" t="s">
        <v>17710</v>
      </c>
      <c r="G456" s="78" t="s">
        <v>17711</v>
      </c>
      <c r="H456" s="78" t="s">
        <v>17725</v>
      </c>
      <c r="I456" s="78" t="s">
        <v>18359</v>
      </c>
      <c r="J456" s="78" t="s">
        <v>16498</v>
      </c>
      <c r="K456" s="78" t="n">
        <v>21002763</v>
      </c>
      <c r="L456" s="78" t="s">
        <v>10570</v>
      </c>
      <c r="M456" s="78" t="s">
        <v>533</v>
      </c>
      <c r="N456" s="78" t="s">
        <v>17734</v>
      </c>
      <c r="Q456" s="78" t="n">
        <v>0</v>
      </c>
      <c r="U456" s="78" t="s">
        <v>10570</v>
      </c>
      <c r="V456" s="78" t="s">
        <v>18615</v>
      </c>
      <c r="W456" s="78" t="s">
        <v>4084</v>
      </c>
      <c r="X456" s="78" t="s">
        <v>18047</v>
      </c>
      <c r="Y456" s="78" t="s">
        <v>18095</v>
      </c>
      <c r="Z456" s="78" t="s">
        <v>17809</v>
      </c>
      <c r="AA456" s="78" t="s">
        <v>17809</v>
      </c>
      <c r="AE456" s="78" t="s">
        <v>10574</v>
      </c>
      <c r="AG456" s="78" t="s">
        <v>17797</v>
      </c>
      <c r="AL456" s="78" t="s">
        <v>17718</v>
      </c>
      <c r="AM456" s="78" t="s">
        <v>17718</v>
      </c>
      <c r="AP456" s="78" t="s">
        <v>17772</v>
      </c>
      <c r="AQ456" s="78" t="n">
        <v>-476</v>
      </c>
      <c r="AR456" s="78" t="n">
        <v>1</v>
      </c>
      <c r="AS456" s="78" t="n">
        <v>783.26</v>
      </c>
      <c r="AT456" s="78" t="n">
        <v>1</v>
      </c>
      <c r="AV456" s="78" t="n">
        <v>8.08</v>
      </c>
      <c r="AY456" s="78" t="n">
        <v>-378275.72</v>
      </c>
      <c r="AZ456" s="78" t="n">
        <v>0</v>
      </c>
      <c r="BA456" s="78" t="n">
        <v>5443.96</v>
      </c>
      <c r="BB456" s="78" t="n">
        <v>-476</v>
      </c>
      <c r="BC456" s="78" t="n">
        <v>-372831.76</v>
      </c>
      <c r="BD456" s="78" t="n">
        <v>0</v>
      </c>
      <c r="BE456" s="78" t="s">
        <v>17798</v>
      </c>
      <c r="BJ456" s="78" t="s">
        <v>17721</v>
      </c>
      <c r="BK456" s="78" t="s">
        <v>17722</v>
      </c>
      <c r="BL456" s="78" t="n">
        <v>512807108</v>
      </c>
      <c r="BM456" s="78" t="s">
        <v>10571</v>
      </c>
      <c r="BN456" s="78" t="s">
        <v>17072</v>
      </c>
      <c r="BO456" s="78" t="s">
        <v>16502</v>
      </c>
    </row>
    <row r="457" customFormat="false" ht="15" hidden="true" customHeight="false" outlineLevel="0" collapsed="false">
      <c r="A457" s="82" t="n">
        <v>45291</v>
      </c>
      <c r="B457" s="78" t="s">
        <v>16497</v>
      </c>
      <c r="C457" s="78" t="s">
        <v>17734</v>
      </c>
      <c r="D457" s="78" t="s">
        <v>17788</v>
      </c>
      <c r="E457" s="78" t="s">
        <v>1305</v>
      </c>
      <c r="F457" s="78" t="s">
        <v>17710</v>
      </c>
      <c r="G457" s="78" t="s">
        <v>17711</v>
      </c>
      <c r="H457" s="78" t="s">
        <v>17725</v>
      </c>
      <c r="I457" s="78" t="s">
        <v>18359</v>
      </c>
      <c r="J457" s="78" t="s">
        <v>16498</v>
      </c>
      <c r="K457" s="78" t="n">
        <v>21070016</v>
      </c>
      <c r="L457" s="78" t="s">
        <v>14394</v>
      </c>
      <c r="M457" s="78" t="s">
        <v>644</v>
      </c>
      <c r="N457" s="78" t="s">
        <v>17734</v>
      </c>
      <c r="Q457" s="78" t="n">
        <v>0</v>
      </c>
      <c r="U457" s="78" t="s">
        <v>14394</v>
      </c>
      <c r="V457" s="78" t="s">
        <v>18616</v>
      </c>
      <c r="W457" s="78" t="s">
        <v>4084</v>
      </c>
      <c r="X457" s="78" t="s">
        <v>17831</v>
      </c>
      <c r="Y457" s="78" t="s">
        <v>18257</v>
      </c>
      <c r="Z457" s="78" t="s">
        <v>17809</v>
      </c>
      <c r="AA457" s="78" t="s">
        <v>17809</v>
      </c>
      <c r="AE457" s="78" t="s">
        <v>14398</v>
      </c>
      <c r="AG457" s="78" t="s">
        <v>17797</v>
      </c>
      <c r="AL457" s="78" t="s">
        <v>17718</v>
      </c>
      <c r="AM457" s="78" t="s">
        <v>17718</v>
      </c>
      <c r="AP457" s="78" t="s">
        <v>17772</v>
      </c>
      <c r="AQ457" s="78" t="n">
        <v>-18389</v>
      </c>
      <c r="AR457" s="78" t="n">
        <v>1</v>
      </c>
      <c r="AS457" s="78" t="n">
        <v>514.91</v>
      </c>
      <c r="AT457" s="78" t="n">
        <v>1</v>
      </c>
      <c r="AV457" s="78" t="n">
        <v>8.08</v>
      </c>
      <c r="AY457" s="78" t="n">
        <v>-9806412.46</v>
      </c>
      <c r="AZ457" s="78" t="n">
        <v>0</v>
      </c>
      <c r="BA457" s="78" t="n">
        <v>337732.47</v>
      </c>
      <c r="BB457" s="78" t="n">
        <v>0</v>
      </c>
      <c r="BC457" s="78" t="n">
        <v>-9468679.99</v>
      </c>
      <c r="BD457" s="78" t="n">
        <v>0</v>
      </c>
      <c r="BE457" s="78" t="s">
        <v>17798</v>
      </c>
      <c r="BJ457" s="78" t="s">
        <v>17721</v>
      </c>
      <c r="BK457" s="78" t="s">
        <v>17722</v>
      </c>
      <c r="BL457" s="78" t="n">
        <v>871607107</v>
      </c>
      <c r="BM457" s="78" t="s">
        <v>14395</v>
      </c>
      <c r="BN457" s="78" t="s">
        <v>17361</v>
      </c>
      <c r="BO457" s="78" t="s">
        <v>16502</v>
      </c>
    </row>
    <row r="458" customFormat="false" ht="15" hidden="true" customHeight="false" outlineLevel="0" collapsed="false">
      <c r="A458" s="82" t="n">
        <v>45291</v>
      </c>
      <c r="B458" s="78" t="s">
        <v>16497</v>
      </c>
      <c r="C458" s="78" t="s">
        <v>17734</v>
      </c>
      <c r="D458" s="78" t="s">
        <v>17788</v>
      </c>
      <c r="E458" s="78" t="s">
        <v>1305</v>
      </c>
      <c r="F458" s="78" t="s">
        <v>17710</v>
      </c>
      <c r="G458" s="78" t="s">
        <v>17711</v>
      </c>
      <c r="H458" s="78" t="s">
        <v>17725</v>
      </c>
      <c r="I458" s="78" t="s">
        <v>18359</v>
      </c>
      <c r="J458" s="78" t="s">
        <v>16498</v>
      </c>
      <c r="K458" s="78" t="n">
        <v>21002155</v>
      </c>
      <c r="L458" s="78" t="s">
        <v>5148</v>
      </c>
      <c r="M458" s="78" t="s">
        <v>378</v>
      </c>
      <c r="N458" s="78" t="s">
        <v>17734</v>
      </c>
      <c r="Q458" s="78" t="n">
        <v>0</v>
      </c>
      <c r="U458" s="78" t="s">
        <v>5148</v>
      </c>
      <c r="V458" s="78" t="s">
        <v>18617</v>
      </c>
      <c r="W458" s="78" t="s">
        <v>4084</v>
      </c>
      <c r="X458" s="78" t="s">
        <v>17976</v>
      </c>
      <c r="Y458" s="78" t="s">
        <v>17977</v>
      </c>
      <c r="Z458" s="78" t="s">
        <v>17794</v>
      </c>
      <c r="AA458" s="78" t="s">
        <v>17795</v>
      </c>
      <c r="AE458" s="78" t="s">
        <v>5152</v>
      </c>
      <c r="AG458" s="78" t="s">
        <v>17797</v>
      </c>
      <c r="AL458" s="78" t="s">
        <v>17718</v>
      </c>
      <c r="AM458" s="78" t="s">
        <v>17718</v>
      </c>
      <c r="AP458" s="78" t="s">
        <v>17772</v>
      </c>
      <c r="AQ458" s="78" t="n">
        <v>-1183</v>
      </c>
      <c r="AR458" s="78" t="n">
        <v>1</v>
      </c>
      <c r="AS458" s="78" t="n">
        <v>288.02</v>
      </c>
      <c r="AT458" s="78" t="n">
        <v>1</v>
      </c>
      <c r="AV458" s="78" t="n">
        <v>8.08</v>
      </c>
      <c r="AY458" s="78" t="n">
        <v>-330793.87</v>
      </c>
      <c r="AZ458" s="78" t="n">
        <v>0</v>
      </c>
      <c r="BA458" s="78" t="n">
        <v>-9933.79</v>
      </c>
      <c r="BB458" s="78" t="n">
        <v>0</v>
      </c>
      <c r="BC458" s="78" t="n">
        <v>-340727.66</v>
      </c>
      <c r="BD458" s="78" t="n">
        <v>0</v>
      </c>
      <c r="BE458" s="78" t="s">
        <v>17798</v>
      </c>
      <c r="BJ458" s="78" t="s">
        <v>17721</v>
      </c>
      <c r="BK458" s="78" t="s">
        <v>17722</v>
      </c>
      <c r="BL458" s="78" t="n">
        <v>31162100</v>
      </c>
      <c r="BM458" s="78" t="s">
        <v>5149</v>
      </c>
      <c r="BN458" s="78" t="s">
        <v>16571</v>
      </c>
      <c r="BO458" s="78" t="s">
        <v>16502</v>
      </c>
    </row>
    <row r="459" customFormat="false" ht="15" hidden="true" customHeight="false" outlineLevel="0" collapsed="false">
      <c r="A459" s="82" t="n">
        <v>45291</v>
      </c>
      <c r="B459" s="78" t="s">
        <v>16497</v>
      </c>
      <c r="C459" s="78" t="s">
        <v>17734</v>
      </c>
      <c r="D459" s="78" t="s">
        <v>17788</v>
      </c>
      <c r="E459" s="78" t="s">
        <v>1305</v>
      </c>
      <c r="F459" s="78" t="s">
        <v>17710</v>
      </c>
      <c r="G459" s="78" t="s">
        <v>17711</v>
      </c>
      <c r="H459" s="78" t="s">
        <v>17725</v>
      </c>
      <c r="I459" s="78" t="s">
        <v>18359</v>
      </c>
      <c r="J459" s="78" t="s">
        <v>16498</v>
      </c>
      <c r="K459" s="78" t="n">
        <v>21002382</v>
      </c>
      <c r="L459" s="78" t="s">
        <v>10035</v>
      </c>
      <c r="M459" s="78" t="s">
        <v>17012</v>
      </c>
      <c r="N459" s="78" t="s">
        <v>17734</v>
      </c>
      <c r="Q459" s="78" t="n">
        <v>0</v>
      </c>
      <c r="U459" s="78" t="s">
        <v>10035</v>
      </c>
      <c r="V459" s="78" t="s">
        <v>18618</v>
      </c>
      <c r="W459" s="78" t="s">
        <v>4084</v>
      </c>
      <c r="X459" s="78" t="s">
        <v>17831</v>
      </c>
      <c r="Y459" s="78" t="s">
        <v>18040</v>
      </c>
      <c r="Z459" s="78" t="s">
        <v>17809</v>
      </c>
      <c r="AA459" s="78" t="s">
        <v>17809</v>
      </c>
      <c r="AE459" s="78" t="s">
        <v>10039</v>
      </c>
      <c r="AG459" s="78" t="s">
        <v>17797</v>
      </c>
      <c r="AL459" s="78" t="s">
        <v>17718</v>
      </c>
      <c r="AM459" s="78" t="s">
        <v>17718</v>
      </c>
      <c r="AP459" s="78" t="s">
        <v>17772</v>
      </c>
      <c r="AQ459" s="78" t="n">
        <v>-1361</v>
      </c>
      <c r="AR459" s="78" t="n">
        <v>1</v>
      </c>
      <c r="AS459" s="78" t="n">
        <v>625.03</v>
      </c>
      <c r="AT459" s="78" t="n">
        <v>1</v>
      </c>
      <c r="AV459" s="78" t="n">
        <v>8.08</v>
      </c>
      <c r="AY459" s="78" t="n">
        <v>-847224.42</v>
      </c>
      <c r="AZ459" s="78" t="n">
        <v>0</v>
      </c>
      <c r="BA459" s="78" t="n">
        <v>-3441.41</v>
      </c>
      <c r="BB459" s="78" t="n">
        <v>0</v>
      </c>
      <c r="BC459" s="78" t="n">
        <v>-850665.83</v>
      </c>
      <c r="BD459" s="78" t="n">
        <v>0</v>
      </c>
      <c r="BE459" s="78" t="s">
        <v>17798</v>
      </c>
      <c r="BJ459" s="78" t="s">
        <v>17721</v>
      </c>
      <c r="BK459" s="78" t="s">
        <v>17722</v>
      </c>
      <c r="BL459" s="78" t="n">
        <v>461202103</v>
      </c>
      <c r="BM459" s="78" t="s">
        <v>10036</v>
      </c>
      <c r="BN459" s="78" t="s">
        <v>17013</v>
      </c>
      <c r="BO459" s="78" t="s">
        <v>16502</v>
      </c>
    </row>
    <row r="460" customFormat="false" ht="15" hidden="true" customHeight="false" outlineLevel="0" collapsed="false">
      <c r="A460" s="82" t="n">
        <v>45291</v>
      </c>
      <c r="B460" s="78" t="s">
        <v>16497</v>
      </c>
      <c r="C460" s="78" t="s">
        <v>17734</v>
      </c>
      <c r="D460" s="78" t="s">
        <v>17788</v>
      </c>
      <c r="E460" s="78" t="s">
        <v>1305</v>
      </c>
      <c r="F460" s="78" t="s">
        <v>17710</v>
      </c>
      <c r="G460" s="78" t="s">
        <v>17711</v>
      </c>
      <c r="H460" s="78" t="s">
        <v>17725</v>
      </c>
      <c r="I460" s="78" t="s">
        <v>18359</v>
      </c>
      <c r="J460" s="78" t="s">
        <v>16498</v>
      </c>
      <c r="K460" s="78" t="n">
        <v>21002364</v>
      </c>
      <c r="L460" s="78" t="s">
        <v>9698</v>
      </c>
      <c r="M460" s="78" t="s">
        <v>16986</v>
      </c>
      <c r="N460" s="78" t="s">
        <v>17734</v>
      </c>
      <c r="Q460" s="78" t="n">
        <v>0</v>
      </c>
      <c r="U460" s="78" t="s">
        <v>9698</v>
      </c>
      <c r="V460" s="78" t="s">
        <v>18619</v>
      </c>
      <c r="W460" s="78" t="s">
        <v>4084</v>
      </c>
      <c r="X460" s="78" t="s">
        <v>18171</v>
      </c>
      <c r="Y460" s="78" t="s">
        <v>18620</v>
      </c>
      <c r="Z460" s="78" t="s">
        <v>17917</v>
      </c>
      <c r="AA460" s="78" t="s">
        <v>17917</v>
      </c>
      <c r="AE460" s="78" t="s">
        <v>9702</v>
      </c>
      <c r="AG460" s="78" t="s">
        <v>17797</v>
      </c>
      <c r="AL460" s="78" t="s">
        <v>17718</v>
      </c>
      <c r="AM460" s="78" t="s">
        <v>17718</v>
      </c>
      <c r="AP460" s="78" t="s">
        <v>17772</v>
      </c>
      <c r="AQ460" s="78" t="n">
        <v>-11348</v>
      </c>
      <c r="AR460" s="78" t="n">
        <v>1</v>
      </c>
      <c r="AS460" s="78" t="n">
        <v>209.71</v>
      </c>
      <c r="AT460" s="78" t="n">
        <v>1</v>
      </c>
      <c r="AV460" s="78" t="n">
        <v>8.08</v>
      </c>
      <c r="AY460" s="78" t="n">
        <v>-2308999.8</v>
      </c>
      <c r="AZ460" s="78" t="n">
        <v>0</v>
      </c>
      <c r="BA460" s="78" t="n">
        <v>-70789.28</v>
      </c>
      <c r="BB460" s="78" t="n">
        <v>0</v>
      </c>
      <c r="BC460" s="78" t="n">
        <v>-2379789.08</v>
      </c>
      <c r="BD460" s="78" t="n">
        <v>0</v>
      </c>
      <c r="BE460" s="78" t="s">
        <v>17798</v>
      </c>
      <c r="BJ460" s="78" t="s">
        <v>17721</v>
      </c>
      <c r="BK460" s="78" t="s">
        <v>17722</v>
      </c>
      <c r="BL460" s="78" t="n">
        <v>438516106</v>
      </c>
      <c r="BM460" s="78" t="s">
        <v>9699</v>
      </c>
      <c r="BN460" s="78" t="s">
        <v>16987</v>
      </c>
      <c r="BO460" s="78" t="s">
        <v>16502</v>
      </c>
    </row>
    <row r="461" customFormat="false" ht="15" hidden="true" customHeight="false" outlineLevel="0" collapsed="false">
      <c r="A461" s="82" t="n">
        <v>45291</v>
      </c>
      <c r="B461" s="78" t="s">
        <v>16497</v>
      </c>
      <c r="C461" s="78" t="s">
        <v>17734</v>
      </c>
      <c r="D461" s="78" t="s">
        <v>17788</v>
      </c>
      <c r="E461" s="78" t="s">
        <v>1305</v>
      </c>
      <c r="F461" s="78" t="s">
        <v>17710</v>
      </c>
      <c r="G461" s="78" t="s">
        <v>17711</v>
      </c>
      <c r="H461" s="78" t="s">
        <v>17725</v>
      </c>
      <c r="I461" s="78" t="s">
        <v>18359</v>
      </c>
      <c r="J461" s="78" t="s">
        <v>4265</v>
      </c>
      <c r="K461" s="78" t="n">
        <v>23573937</v>
      </c>
      <c r="L461" s="78" t="s">
        <v>4266</v>
      </c>
      <c r="M461" s="78" t="s">
        <v>16610</v>
      </c>
      <c r="N461" s="78" t="s">
        <v>17734</v>
      </c>
      <c r="Q461" s="78" t="n">
        <v>21091177</v>
      </c>
      <c r="R461" s="78" t="s">
        <v>16609</v>
      </c>
      <c r="S461" s="78" t="s">
        <v>18621</v>
      </c>
      <c r="T461" s="78" t="s">
        <v>16498</v>
      </c>
      <c r="U461" s="78" t="s">
        <v>16609</v>
      </c>
      <c r="V461" s="78" t="s">
        <v>18622</v>
      </c>
      <c r="W461" s="78" t="s">
        <v>4273</v>
      </c>
      <c r="X461" s="78" t="s">
        <v>18047</v>
      </c>
      <c r="Y461" s="78" t="s">
        <v>18095</v>
      </c>
      <c r="Z461" s="78" t="s">
        <v>17809</v>
      </c>
      <c r="AA461" s="78" t="s">
        <v>17809</v>
      </c>
      <c r="AE461" s="78" t="s">
        <v>4271</v>
      </c>
      <c r="AG461" s="78" t="s">
        <v>17797</v>
      </c>
      <c r="AL461" s="78" t="s">
        <v>17718</v>
      </c>
      <c r="AM461" s="78" t="s">
        <v>17718</v>
      </c>
      <c r="AP461" s="78" t="s">
        <v>17772</v>
      </c>
      <c r="AQ461" s="78" t="n">
        <v>-107</v>
      </c>
      <c r="AR461" s="78" t="n">
        <v>1</v>
      </c>
      <c r="AS461" s="78" t="n">
        <v>756.92</v>
      </c>
      <c r="AT461" s="78" t="n">
        <v>1</v>
      </c>
      <c r="AV461" s="78" t="n">
        <v>8.08</v>
      </c>
      <c r="AY461" s="78" t="n">
        <v>-79982.73</v>
      </c>
      <c r="AZ461" s="78" t="n">
        <v>0</v>
      </c>
      <c r="BA461" s="78" t="n">
        <v>-1007.71</v>
      </c>
      <c r="BB461" s="78" t="n">
        <v>0</v>
      </c>
      <c r="BC461" s="78" t="n">
        <v>-80990.44</v>
      </c>
      <c r="BD461" s="78" t="n">
        <v>0</v>
      </c>
      <c r="BE461" s="78" t="s">
        <v>17798</v>
      </c>
      <c r="BJ461" s="78" t="s">
        <v>17721</v>
      </c>
      <c r="BK461" s="78" t="s">
        <v>17722</v>
      </c>
      <c r="BL461" s="78" t="s">
        <v>47</v>
      </c>
      <c r="BM461" s="78" t="s">
        <v>4267</v>
      </c>
      <c r="BN461" s="78" t="s">
        <v>16611</v>
      </c>
      <c r="BO461" s="78" t="s">
        <v>16502</v>
      </c>
    </row>
    <row r="462" customFormat="false" ht="15" hidden="true" customHeight="false" outlineLevel="0" collapsed="false">
      <c r="A462" s="82" t="n">
        <v>45291</v>
      </c>
      <c r="B462" s="78" t="s">
        <v>16497</v>
      </c>
      <c r="C462" s="78" t="s">
        <v>17734</v>
      </c>
      <c r="D462" s="78" t="s">
        <v>17788</v>
      </c>
      <c r="E462" s="78" t="s">
        <v>1305</v>
      </c>
      <c r="F462" s="78" t="s">
        <v>17710</v>
      </c>
      <c r="G462" s="78" t="s">
        <v>17711</v>
      </c>
      <c r="H462" s="78" t="s">
        <v>17725</v>
      </c>
      <c r="I462" s="78" t="s">
        <v>18359</v>
      </c>
      <c r="J462" s="78" t="s">
        <v>4265</v>
      </c>
      <c r="K462" s="78" t="n">
        <v>63250820</v>
      </c>
      <c r="L462" s="78" t="s">
        <v>12426</v>
      </c>
      <c r="M462" s="78" t="s">
        <v>593</v>
      </c>
      <c r="N462" s="78" t="s">
        <v>17734</v>
      </c>
      <c r="Q462" s="78" t="n">
        <v>63250818</v>
      </c>
      <c r="R462" s="78" t="s">
        <v>17243</v>
      </c>
      <c r="S462" s="78" t="s">
        <v>593</v>
      </c>
      <c r="T462" s="78" t="s">
        <v>16498</v>
      </c>
      <c r="U462" s="78" t="s">
        <v>18623</v>
      </c>
      <c r="V462" s="78" t="s">
        <v>18624</v>
      </c>
      <c r="W462" s="78" t="s">
        <v>4404</v>
      </c>
      <c r="X462" s="78" t="s">
        <v>18108</v>
      </c>
      <c r="Y462" s="78" t="s">
        <v>18121</v>
      </c>
      <c r="Z462" s="78" t="s">
        <v>17808</v>
      </c>
      <c r="AA462" s="78" t="s">
        <v>17809</v>
      </c>
      <c r="AE462" s="78" t="s">
        <v>12430</v>
      </c>
      <c r="AG462" s="78" t="s">
        <v>17797</v>
      </c>
      <c r="AL462" s="78" t="s">
        <v>17718</v>
      </c>
      <c r="AM462" s="78" t="s">
        <v>17718</v>
      </c>
      <c r="AP462" s="78" t="s">
        <v>17772</v>
      </c>
      <c r="AQ462" s="78" t="n">
        <v>-3272</v>
      </c>
      <c r="AR462" s="78" t="n">
        <v>1</v>
      </c>
      <c r="AS462" s="78" t="n">
        <v>146.31</v>
      </c>
      <c r="AT462" s="78" t="n">
        <v>1</v>
      </c>
      <c r="AV462" s="78" t="n">
        <v>8.08</v>
      </c>
      <c r="AY462" s="78" t="n">
        <v>-339633.4</v>
      </c>
      <c r="AZ462" s="78" t="n">
        <v>0</v>
      </c>
      <c r="BA462" s="78" t="n">
        <v>-139092.92</v>
      </c>
      <c r="BB462" s="78" t="n">
        <v>0</v>
      </c>
      <c r="BC462" s="78" t="n">
        <v>-478726.32</v>
      </c>
      <c r="BD462" s="78" t="n">
        <v>0</v>
      </c>
      <c r="BE462" s="78" t="s">
        <v>17798</v>
      </c>
      <c r="BJ462" s="78" t="s">
        <v>17721</v>
      </c>
      <c r="BK462" s="78" t="s">
        <v>17722</v>
      </c>
      <c r="BL462" s="78" t="n">
        <v>722304102</v>
      </c>
      <c r="BM462" s="78" t="s">
        <v>12427</v>
      </c>
      <c r="BN462" s="78" t="s">
        <v>17244</v>
      </c>
      <c r="BO462" s="78" t="s">
        <v>16502</v>
      </c>
    </row>
    <row r="463" customFormat="false" ht="15" hidden="true" customHeight="false" outlineLevel="0" collapsed="false">
      <c r="A463" s="82" t="n">
        <v>45291</v>
      </c>
      <c r="B463" s="78" t="s">
        <v>16497</v>
      </c>
      <c r="C463" s="78" t="s">
        <v>17734</v>
      </c>
      <c r="D463" s="78" t="s">
        <v>17788</v>
      </c>
      <c r="E463" s="78" t="s">
        <v>1305</v>
      </c>
      <c r="F463" s="78" t="s">
        <v>17710</v>
      </c>
      <c r="G463" s="78" t="s">
        <v>17711</v>
      </c>
      <c r="H463" s="78" t="s">
        <v>17725</v>
      </c>
      <c r="I463" s="78" t="s">
        <v>18359</v>
      </c>
      <c r="J463" s="78" t="s">
        <v>16498</v>
      </c>
      <c r="K463" s="78" t="n">
        <v>21001722</v>
      </c>
      <c r="L463" s="78" t="s">
        <v>5390</v>
      </c>
      <c r="M463" s="78" t="s">
        <v>16566</v>
      </c>
      <c r="N463" s="78" t="s">
        <v>17734</v>
      </c>
      <c r="Q463" s="78" t="n">
        <v>0</v>
      </c>
      <c r="U463" s="78" t="s">
        <v>5390</v>
      </c>
      <c r="V463" s="78" t="s">
        <v>18625</v>
      </c>
      <c r="W463" s="78" t="s">
        <v>4084</v>
      </c>
      <c r="X463" s="78" t="s">
        <v>18047</v>
      </c>
      <c r="Y463" s="78" t="s">
        <v>18095</v>
      </c>
      <c r="Z463" s="78" t="s">
        <v>17809</v>
      </c>
      <c r="AA463" s="78" t="s">
        <v>17809</v>
      </c>
      <c r="AE463" s="78" t="s">
        <v>5394</v>
      </c>
      <c r="AG463" s="78" t="s">
        <v>17797</v>
      </c>
      <c r="AL463" s="78" t="s">
        <v>17718</v>
      </c>
      <c r="AM463" s="78" t="s">
        <v>17718</v>
      </c>
      <c r="AP463" s="78" t="s">
        <v>17772</v>
      </c>
      <c r="AQ463" s="78" t="n">
        <v>-1601</v>
      </c>
      <c r="AR463" s="78" t="n">
        <v>1</v>
      </c>
      <c r="AS463" s="78" t="n">
        <v>162.07</v>
      </c>
      <c r="AT463" s="78" t="n">
        <v>1</v>
      </c>
      <c r="AV463" s="78" t="n">
        <v>8.08</v>
      </c>
      <c r="AY463" s="78" t="n">
        <v>-262766.06</v>
      </c>
      <c r="AZ463" s="78" t="n">
        <v>0</v>
      </c>
      <c r="BA463" s="78" t="n">
        <v>3291.99</v>
      </c>
      <c r="BB463" s="78" t="n">
        <v>0</v>
      </c>
      <c r="BC463" s="78" t="n">
        <v>-259474.07</v>
      </c>
      <c r="BD463" s="78" t="n">
        <v>0</v>
      </c>
      <c r="BE463" s="78" t="s">
        <v>17798</v>
      </c>
      <c r="BJ463" s="78" t="s">
        <v>17721</v>
      </c>
      <c r="BK463" s="78" t="s">
        <v>17722</v>
      </c>
      <c r="BL463" s="78" t="n">
        <v>38222105</v>
      </c>
      <c r="BM463" s="78" t="s">
        <v>5391</v>
      </c>
      <c r="BN463" s="78" t="s">
        <v>16567</v>
      </c>
      <c r="BO463" s="78" t="s">
        <v>16502</v>
      </c>
    </row>
    <row r="464" customFormat="false" ht="15" hidden="true" customHeight="false" outlineLevel="0" collapsed="false">
      <c r="A464" s="82" t="n">
        <v>45291</v>
      </c>
      <c r="B464" s="78" t="s">
        <v>16497</v>
      </c>
      <c r="C464" s="78" t="s">
        <v>17734</v>
      </c>
      <c r="D464" s="78" t="s">
        <v>17788</v>
      </c>
      <c r="E464" s="78" t="s">
        <v>1305</v>
      </c>
      <c r="F464" s="78" t="s">
        <v>17710</v>
      </c>
      <c r="G464" s="78" t="s">
        <v>17711</v>
      </c>
      <c r="H464" s="78" t="s">
        <v>17725</v>
      </c>
      <c r="I464" s="78" t="s">
        <v>18359</v>
      </c>
      <c r="J464" s="78" t="s">
        <v>16498</v>
      </c>
      <c r="K464" s="78" t="n">
        <v>21002444</v>
      </c>
      <c r="L464" s="78" t="s">
        <v>11472</v>
      </c>
      <c r="M464" s="78" t="s">
        <v>563</v>
      </c>
      <c r="N464" s="78" t="s">
        <v>17734</v>
      </c>
      <c r="Q464" s="78" t="n">
        <v>0</v>
      </c>
      <c r="U464" s="78" t="s">
        <v>11472</v>
      </c>
      <c r="V464" s="78" t="s">
        <v>18626</v>
      </c>
      <c r="W464" s="78" t="s">
        <v>4084</v>
      </c>
      <c r="X464" s="78" t="s">
        <v>18047</v>
      </c>
      <c r="Y464" s="78" t="s">
        <v>18048</v>
      </c>
      <c r="Z464" s="78" t="s">
        <v>17809</v>
      </c>
      <c r="AA464" s="78" t="s">
        <v>17809</v>
      </c>
      <c r="AE464" s="78" t="s">
        <v>11476</v>
      </c>
      <c r="AG464" s="78" t="s">
        <v>17797</v>
      </c>
      <c r="AL464" s="78" t="s">
        <v>17718</v>
      </c>
      <c r="AM464" s="78" t="s">
        <v>17718</v>
      </c>
      <c r="AP464" s="78" t="s">
        <v>17772</v>
      </c>
      <c r="AQ464" s="78" t="n">
        <v>-23029</v>
      </c>
      <c r="AR464" s="78" t="n">
        <v>1</v>
      </c>
      <c r="AS464" s="78" t="n">
        <v>85.34</v>
      </c>
      <c r="AT464" s="78" t="n">
        <v>1</v>
      </c>
      <c r="AV464" s="78" t="n">
        <v>8.08</v>
      </c>
      <c r="AY464" s="78" t="n">
        <v>-1867494.69</v>
      </c>
      <c r="AZ464" s="78" t="n">
        <v>0</v>
      </c>
      <c r="BA464" s="78" t="n">
        <v>-97800.17</v>
      </c>
      <c r="BB464" s="78" t="n">
        <v>-2648.34</v>
      </c>
      <c r="BC464" s="78" t="n">
        <v>-1965294.86</v>
      </c>
      <c r="BD464" s="78" t="n">
        <v>0</v>
      </c>
      <c r="BE464" s="78" t="s">
        <v>17798</v>
      </c>
      <c r="BJ464" s="78" t="s">
        <v>17721</v>
      </c>
      <c r="BK464" s="78" t="s">
        <v>17722</v>
      </c>
      <c r="BL464" s="78" t="n">
        <v>595112103</v>
      </c>
      <c r="BM464" s="78" t="s">
        <v>11473</v>
      </c>
      <c r="BN464" s="78" t="s">
        <v>17158</v>
      </c>
      <c r="BO464" s="78" t="s">
        <v>16502</v>
      </c>
    </row>
    <row r="465" customFormat="false" ht="15" hidden="true" customHeight="false" outlineLevel="0" collapsed="false">
      <c r="A465" s="82" t="n">
        <v>45291</v>
      </c>
      <c r="B465" s="78" t="s">
        <v>16497</v>
      </c>
      <c r="C465" s="78" t="s">
        <v>17734</v>
      </c>
      <c r="D465" s="78" t="s">
        <v>17788</v>
      </c>
      <c r="E465" s="78" t="s">
        <v>1305</v>
      </c>
      <c r="F465" s="78" t="s">
        <v>17710</v>
      </c>
      <c r="G465" s="78" t="s">
        <v>17711</v>
      </c>
      <c r="H465" s="78" t="s">
        <v>17725</v>
      </c>
      <c r="I465" s="78" t="s">
        <v>18359</v>
      </c>
      <c r="J465" s="78" t="s">
        <v>16498</v>
      </c>
      <c r="K465" s="78" t="n">
        <v>21003624</v>
      </c>
      <c r="L465" s="78" t="s">
        <v>9736</v>
      </c>
      <c r="M465" s="78" t="s">
        <v>18627</v>
      </c>
      <c r="N465" s="78" t="s">
        <v>17734</v>
      </c>
      <c r="Q465" s="78" t="n">
        <v>0</v>
      </c>
      <c r="U465" s="78" t="s">
        <v>9736</v>
      </c>
      <c r="V465" s="78" t="s">
        <v>18628</v>
      </c>
      <c r="W465" s="78" t="s">
        <v>4084</v>
      </c>
      <c r="X465" s="78" t="s">
        <v>18130</v>
      </c>
      <c r="Y465" s="78" t="s">
        <v>18514</v>
      </c>
      <c r="Z465" s="78" t="s">
        <v>17917</v>
      </c>
      <c r="AA465" s="78" t="s">
        <v>17917</v>
      </c>
      <c r="AB465" s="78" t="s">
        <v>17810</v>
      </c>
      <c r="AE465" s="78" t="s">
        <v>9741</v>
      </c>
      <c r="AG465" s="78" t="s">
        <v>17797</v>
      </c>
      <c r="AL465" s="78" t="s">
        <v>17718</v>
      </c>
      <c r="AM465" s="78" t="s">
        <v>17718</v>
      </c>
      <c r="AP465" s="78" t="s">
        <v>17772</v>
      </c>
      <c r="AQ465" s="78" t="n">
        <v>-56300</v>
      </c>
      <c r="AR465" s="78" t="n">
        <v>1</v>
      </c>
      <c r="AS465" s="78" t="n">
        <v>91.94</v>
      </c>
      <c r="AT465" s="78" t="n">
        <v>1</v>
      </c>
      <c r="AV465" s="78" t="n">
        <v>8.08</v>
      </c>
      <c r="AY465" s="78" t="n">
        <v>-4445058.87</v>
      </c>
      <c r="AZ465" s="78" t="n">
        <v>0</v>
      </c>
      <c r="BA465" s="78" t="n">
        <v>-731163.13</v>
      </c>
      <c r="BB465" s="78" t="n">
        <v>0</v>
      </c>
      <c r="BC465" s="78" t="n">
        <v>-5176222</v>
      </c>
      <c r="BD465" s="78" t="n">
        <v>0</v>
      </c>
      <c r="BE465" s="78" t="s">
        <v>17798</v>
      </c>
      <c r="BJ465" s="78" t="s">
        <v>17721</v>
      </c>
      <c r="BK465" s="78" t="s">
        <v>17722</v>
      </c>
      <c r="BL465" s="78" t="n">
        <v>443320106</v>
      </c>
      <c r="BM465" s="78" t="s">
        <v>9737</v>
      </c>
      <c r="BN465" s="78" t="s">
        <v>18629</v>
      </c>
      <c r="BO465" s="78" t="s">
        <v>16502</v>
      </c>
    </row>
    <row r="466" customFormat="false" ht="15" hidden="true" customHeight="false" outlineLevel="0" collapsed="false">
      <c r="A466" s="82" t="n">
        <v>45291</v>
      </c>
      <c r="B466" s="78" t="s">
        <v>16497</v>
      </c>
      <c r="C466" s="78" t="s">
        <v>17734</v>
      </c>
      <c r="D466" s="78" t="s">
        <v>17788</v>
      </c>
      <c r="E466" s="78" t="s">
        <v>1305</v>
      </c>
      <c r="F466" s="78" t="s">
        <v>17710</v>
      </c>
      <c r="G466" s="78" t="s">
        <v>17711</v>
      </c>
      <c r="H466" s="78" t="s">
        <v>17725</v>
      </c>
      <c r="I466" s="78" t="s">
        <v>18359</v>
      </c>
      <c r="J466" s="78" t="s">
        <v>16498</v>
      </c>
      <c r="K466" s="78" t="n">
        <v>21002947</v>
      </c>
      <c r="L466" s="78" t="s">
        <v>5451</v>
      </c>
      <c r="M466" s="78" t="s">
        <v>18630</v>
      </c>
      <c r="N466" s="78" t="s">
        <v>17734</v>
      </c>
      <c r="Q466" s="78" t="n">
        <v>0</v>
      </c>
      <c r="U466" s="78" t="s">
        <v>18631</v>
      </c>
      <c r="V466" s="78" t="s">
        <v>18632</v>
      </c>
      <c r="W466" s="78" t="s">
        <v>4084</v>
      </c>
      <c r="X466" s="78" t="s">
        <v>18130</v>
      </c>
      <c r="Y466" s="78" t="s">
        <v>18633</v>
      </c>
      <c r="Z466" s="78" t="s">
        <v>17917</v>
      </c>
      <c r="AA466" s="78" t="s">
        <v>17917</v>
      </c>
      <c r="AE466" s="78" t="s">
        <v>5456</v>
      </c>
      <c r="AG466" s="78" t="s">
        <v>17797</v>
      </c>
      <c r="AL466" s="78" t="s">
        <v>17718</v>
      </c>
      <c r="AM466" s="78" t="s">
        <v>17718</v>
      </c>
      <c r="AP466" s="78" t="s">
        <v>17772</v>
      </c>
      <c r="AQ466" s="78" t="n">
        <v>-54211</v>
      </c>
      <c r="AR466" s="78" t="n">
        <v>1</v>
      </c>
      <c r="AS466" s="78" t="n">
        <v>120.21</v>
      </c>
      <c r="AT466" s="78" t="n">
        <v>1</v>
      </c>
      <c r="AV466" s="78" t="n">
        <v>8.08</v>
      </c>
      <c r="AY466" s="78" t="n">
        <v>-6037780.31</v>
      </c>
      <c r="AZ466" s="78" t="n">
        <v>0</v>
      </c>
      <c r="BA466" s="78" t="n">
        <v>-478924</v>
      </c>
      <c r="BB466" s="78" t="n">
        <v>0</v>
      </c>
      <c r="BC466" s="78" t="n">
        <v>-6516704.31</v>
      </c>
      <c r="BD466" s="78" t="n">
        <v>0</v>
      </c>
      <c r="BE466" s="78" t="s">
        <v>17798</v>
      </c>
      <c r="BJ466" s="78" t="s">
        <v>17721</v>
      </c>
      <c r="BK466" s="78" t="s">
        <v>17722</v>
      </c>
      <c r="BL466" s="78" t="s">
        <v>5453</v>
      </c>
      <c r="BM466" s="78" t="s">
        <v>5452</v>
      </c>
      <c r="BN466" s="78" t="s">
        <v>18634</v>
      </c>
      <c r="BO466" s="78" t="s">
        <v>16502</v>
      </c>
    </row>
    <row r="467" customFormat="false" ht="15" hidden="true" customHeight="false" outlineLevel="0" collapsed="false">
      <c r="A467" s="82" t="n">
        <v>45291</v>
      </c>
      <c r="B467" s="78" t="s">
        <v>16497</v>
      </c>
      <c r="C467" s="78" t="s">
        <v>17734</v>
      </c>
      <c r="D467" s="78" t="s">
        <v>17788</v>
      </c>
      <c r="E467" s="78" t="s">
        <v>1305</v>
      </c>
      <c r="F467" s="78" t="s">
        <v>17710</v>
      </c>
      <c r="G467" s="78" t="s">
        <v>17711</v>
      </c>
      <c r="H467" s="78" t="s">
        <v>17725</v>
      </c>
      <c r="I467" s="78" t="s">
        <v>18359</v>
      </c>
      <c r="J467" s="78" t="s">
        <v>16498</v>
      </c>
      <c r="K467" s="78" t="n">
        <v>21004519</v>
      </c>
      <c r="L467" s="78" t="s">
        <v>14948</v>
      </c>
      <c r="M467" s="78" t="s">
        <v>18635</v>
      </c>
      <c r="N467" s="78" t="s">
        <v>17734</v>
      </c>
      <c r="Q467" s="78" t="n">
        <v>0</v>
      </c>
      <c r="U467" s="78" t="s">
        <v>14948</v>
      </c>
      <c r="V467" s="78" t="s">
        <v>18636</v>
      </c>
      <c r="W467" s="78" t="s">
        <v>4084</v>
      </c>
      <c r="X467" s="78" t="s">
        <v>17831</v>
      </c>
      <c r="Y467" s="78" t="s">
        <v>17838</v>
      </c>
      <c r="Z467" s="78" t="s">
        <v>17809</v>
      </c>
      <c r="AA467" s="78" t="s">
        <v>17809</v>
      </c>
      <c r="AE467" s="78" t="s">
        <v>14952</v>
      </c>
      <c r="AG467" s="78" t="s">
        <v>17811</v>
      </c>
      <c r="AL467" s="78" t="s">
        <v>17718</v>
      </c>
      <c r="AM467" s="78" t="s">
        <v>17718</v>
      </c>
      <c r="AP467" s="78" t="s">
        <v>17772</v>
      </c>
      <c r="AQ467" s="78" t="n">
        <v>-12100</v>
      </c>
      <c r="AR467" s="78" t="n">
        <v>1</v>
      </c>
      <c r="AS467" s="78" t="n">
        <v>418.12</v>
      </c>
      <c r="AT467" s="78" t="n">
        <v>1</v>
      </c>
      <c r="AV467" s="78" t="n">
        <v>8.08</v>
      </c>
      <c r="AY467" s="78" t="n">
        <v>-4767896.17</v>
      </c>
      <c r="AZ467" s="78" t="n">
        <v>0</v>
      </c>
      <c r="BA467" s="78" t="n">
        <v>-291355.83</v>
      </c>
      <c r="BB467" s="78" t="n">
        <v>0</v>
      </c>
      <c r="BC467" s="78" t="n">
        <v>-5059252</v>
      </c>
      <c r="BD467" s="78" t="n">
        <v>0</v>
      </c>
      <c r="BE467" s="78" t="s">
        <v>17798</v>
      </c>
      <c r="BJ467" s="78" t="s">
        <v>17721</v>
      </c>
      <c r="BK467" s="78" t="s">
        <v>17722</v>
      </c>
      <c r="BL467" s="78" t="n">
        <v>902252105</v>
      </c>
      <c r="BM467" s="78" t="s">
        <v>14949</v>
      </c>
      <c r="BN467" s="78" t="s">
        <v>18637</v>
      </c>
      <c r="BO467" s="78" t="s">
        <v>16502</v>
      </c>
    </row>
    <row r="468" customFormat="false" ht="15" hidden="true" customHeight="false" outlineLevel="0" collapsed="false">
      <c r="A468" s="82" t="n">
        <v>45291</v>
      </c>
      <c r="B468" s="78" t="s">
        <v>16497</v>
      </c>
      <c r="C468" s="78" t="s">
        <v>17734</v>
      </c>
      <c r="D468" s="78" t="s">
        <v>17788</v>
      </c>
      <c r="E468" s="78" t="s">
        <v>1305</v>
      </c>
      <c r="F468" s="78" t="s">
        <v>17710</v>
      </c>
      <c r="G468" s="78" t="s">
        <v>17711</v>
      </c>
      <c r="H468" s="78" t="s">
        <v>17725</v>
      </c>
      <c r="I468" s="78" t="s">
        <v>18359</v>
      </c>
      <c r="J468" s="78" t="s">
        <v>16498</v>
      </c>
      <c r="K468" s="78" t="n">
        <v>21002448</v>
      </c>
      <c r="L468" s="78" t="s">
        <v>11638</v>
      </c>
      <c r="M468" s="78" t="s">
        <v>18638</v>
      </c>
      <c r="N468" s="78" t="s">
        <v>17734</v>
      </c>
      <c r="Q468" s="78" t="n">
        <v>0</v>
      </c>
      <c r="U468" s="78" t="s">
        <v>11638</v>
      </c>
      <c r="V468" s="78" t="s">
        <v>18639</v>
      </c>
      <c r="W468" s="78" t="s">
        <v>4084</v>
      </c>
      <c r="X468" s="78" t="s">
        <v>17934</v>
      </c>
      <c r="Y468" s="78" t="s">
        <v>18640</v>
      </c>
      <c r="Z468" s="78" t="s">
        <v>17794</v>
      </c>
      <c r="AA468" s="78" t="s">
        <v>17795</v>
      </c>
      <c r="AE468" s="78" t="s">
        <v>11642</v>
      </c>
      <c r="AG468" s="78" t="s">
        <v>17811</v>
      </c>
      <c r="AL468" s="78" t="s">
        <v>17718</v>
      </c>
      <c r="AM468" s="78" t="s">
        <v>17718</v>
      </c>
      <c r="AP468" s="78" t="s">
        <v>17772</v>
      </c>
      <c r="AQ468" s="78" t="n">
        <v>-47389</v>
      </c>
      <c r="AR468" s="78" t="n">
        <v>1</v>
      </c>
      <c r="AS468" s="78" t="n">
        <v>61.21</v>
      </c>
      <c r="AT468" s="78" t="n">
        <v>1</v>
      </c>
      <c r="AV468" s="78" t="n">
        <v>8.08</v>
      </c>
      <c r="AY468" s="78" t="n">
        <v>-2857600.78</v>
      </c>
      <c r="AZ468" s="78" t="n">
        <v>0</v>
      </c>
      <c r="BA468" s="78" t="n">
        <v>-43079.91</v>
      </c>
      <c r="BB468" s="78" t="n">
        <v>0</v>
      </c>
      <c r="BC468" s="78" t="n">
        <v>-2900680.69</v>
      </c>
      <c r="BD468" s="78" t="n">
        <v>0</v>
      </c>
      <c r="BE468" s="78" t="s">
        <v>17798</v>
      </c>
      <c r="BJ468" s="78" t="s">
        <v>17721</v>
      </c>
      <c r="BK468" s="78" t="s">
        <v>17722</v>
      </c>
      <c r="BL468" s="78" t="s">
        <v>11640</v>
      </c>
      <c r="BM468" s="78" t="s">
        <v>11639</v>
      </c>
      <c r="BN468" s="78" t="s">
        <v>18641</v>
      </c>
      <c r="BO468" s="78" t="s">
        <v>16502</v>
      </c>
    </row>
    <row r="469" customFormat="false" ht="15" hidden="true" customHeight="false" outlineLevel="0" collapsed="false">
      <c r="A469" s="82" t="n">
        <v>45291</v>
      </c>
      <c r="B469" s="78" t="s">
        <v>16497</v>
      </c>
      <c r="C469" s="78" t="s">
        <v>17734</v>
      </c>
      <c r="D469" s="78" t="s">
        <v>17788</v>
      </c>
      <c r="E469" s="78" t="s">
        <v>1305</v>
      </c>
      <c r="F469" s="78" t="s">
        <v>17710</v>
      </c>
      <c r="G469" s="78" t="s">
        <v>17711</v>
      </c>
      <c r="H469" s="78" t="s">
        <v>17725</v>
      </c>
      <c r="I469" s="78" t="s">
        <v>18359</v>
      </c>
      <c r="J469" s="78" t="s">
        <v>16498</v>
      </c>
      <c r="K469" s="78" t="n">
        <v>21839916</v>
      </c>
      <c r="L469" s="78" t="s">
        <v>8922</v>
      </c>
      <c r="M469" s="78" t="s">
        <v>484</v>
      </c>
      <c r="N469" s="78" t="s">
        <v>17734</v>
      </c>
      <c r="Q469" s="78" t="n">
        <v>0</v>
      </c>
      <c r="U469" s="78" t="s">
        <v>8922</v>
      </c>
      <c r="V469" s="78" t="s">
        <v>18642</v>
      </c>
      <c r="W469" s="78" t="s">
        <v>4084</v>
      </c>
      <c r="X469" s="78" t="s">
        <v>17999</v>
      </c>
      <c r="Y469" s="78" t="s">
        <v>18000</v>
      </c>
      <c r="Z469" s="78" t="s">
        <v>17809</v>
      </c>
      <c r="AA469" s="78" t="s">
        <v>17809</v>
      </c>
      <c r="AE469" s="78" t="s">
        <v>8926</v>
      </c>
      <c r="AG469" s="78" t="s">
        <v>17797</v>
      </c>
      <c r="AL469" s="78" t="s">
        <v>17718</v>
      </c>
      <c r="AM469" s="78" t="s">
        <v>17718</v>
      </c>
      <c r="AP469" s="78" t="s">
        <v>17772</v>
      </c>
      <c r="AQ469" s="78" t="n">
        <v>-144849</v>
      </c>
      <c r="AR469" s="78" t="n">
        <v>1</v>
      </c>
      <c r="AS469" s="78" t="n">
        <v>58.53</v>
      </c>
      <c r="AT469" s="78" t="n">
        <v>1</v>
      </c>
      <c r="AV469" s="78" t="n">
        <v>8.08</v>
      </c>
      <c r="AY469" s="78" t="n">
        <v>-7701603.7</v>
      </c>
      <c r="AZ469" s="78" t="n">
        <v>0</v>
      </c>
      <c r="BA469" s="78" t="n">
        <v>-776408.27</v>
      </c>
      <c r="BB469" s="78" t="n">
        <v>0</v>
      </c>
      <c r="BC469" s="78" t="n">
        <v>-8478011.97</v>
      </c>
      <c r="BD469" s="78" t="n">
        <v>0</v>
      </c>
      <c r="BE469" s="78" t="s">
        <v>17798</v>
      </c>
      <c r="BJ469" s="78" t="s">
        <v>17721</v>
      </c>
      <c r="BK469" s="78" t="s">
        <v>17722</v>
      </c>
      <c r="BL469" s="79" t="n">
        <v>3.5E+113</v>
      </c>
      <c r="BM469" s="78" t="s">
        <v>8923</v>
      </c>
      <c r="BN469" s="78" t="s">
        <v>16932</v>
      </c>
      <c r="BO469" s="78" t="s">
        <v>16502</v>
      </c>
    </row>
    <row r="470" customFormat="false" ht="15" hidden="true" customHeight="false" outlineLevel="0" collapsed="false">
      <c r="A470" s="82" t="n">
        <v>45291</v>
      </c>
      <c r="B470" s="78" t="s">
        <v>16497</v>
      </c>
      <c r="C470" s="78" t="s">
        <v>17734</v>
      </c>
      <c r="D470" s="78" t="s">
        <v>17788</v>
      </c>
      <c r="E470" s="78" t="s">
        <v>1305</v>
      </c>
      <c r="F470" s="78" t="s">
        <v>17710</v>
      </c>
      <c r="G470" s="78" t="s">
        <v>17711</v>
      </c>
      <c r="H470" s="78" t="s">
        <v>17725</v>
      </c>
      <c r="I470" s="78" t="s">
        <v>18359</v>
      </c>
      <c r="J470" s="78" t="s">
        <v>16498</v>
      </c>
      <c r="K470" s="78" t="n">
        <v>21002338</v>
      </c>
      <c r="L470" s="78" t="s">
        <v>9089</v>
      </c>
      <c r="M470" s="78" t="s">
        <v>18643</v>
      </c>
      <c r="N470" s="78" t="s">
        <v>17734</v>
      </c>
      <c r="Q470" s="78" t="n">
        <v>0</v>
      </c>
      <c r="U470" s="78" t="s">
        <v>9089</v>
      </c>
      <c r="V470" s="78" t="s">
        <v>18644</v>
      </c>
      <c r="W470" s="78" t="s">
        <v>4084</v>
      </c>
      <c r="X470" s="78" t="s">
        <v>18033</v>
      </c>
      <c r="Y470" s="78" t="s">
        <v>18034</v>
      </c>
      <c r="Z470" s="78" t="s">
        <v>17794</v>
      </c>
      <c r="AA470" s="78" t="s">
        <v>17795</v>
      </c>
      <c r="AE470" s="78" t="s">
        <v>9093</v>
      </c>
      <c r="AG470" s="78" t="s">
        <v>17811</v>
      </c>
      <c r="AL470" s="78" t="s">
        <v>17718</v>
      </c>
      <c r="AM470" s="78" t="s">
        <v>17718</v>
      </c>
      <c r="AP470" s="78" t="s">
        <v>17772</v>
      </c>
      <c r="AQ470" s="78" t="n">
        <v>-27930</v>
      </c>
      <c r="AR470" s="78" t="n">
        <v>1</v>
      </c>
      <c r="AS470" s="78" t="n">
        <v>65.14</v>
      </c>
      <c r="AT470" s="78" t="n">
        <v>1</v>
      </c>
      <c r="AV470" s="78" t="n">
        <v>8.08</v>
      </c>
      <c r="AY470" s="78" t="n">
        <v>-1822592.91</v>
      </c>
      <c r="AZ470" s="78" t="n">
        <v>0</v>
      </c>
      <c r="BA470" s="78" t="n">
        <v>3232.71</v>
      </c>
      <c r="BB470" s="78" t="n">
        <v>0</v>
      </c>
      <c r="BC470" s="78" t="n">
        <v>-1819360.2</v>
      </c>
      <c r="BD470" s="78" t="n">
        <v>0</v>
      </c>
      <c r="BE470" s="78" t="s">
        <v>17798</v>
      </c>
      <c r="BJ470" s="78" t="s">
        <v>17721</v>
      </c>
      <c r="BK470" s="78" t="s">
        <v>17722</v>
      </c>
      <c r="BL470" s="78" t="n">
        <v>370334104</v>
      </c>
      <c r="BM470" s="78" t="s">
        <v>9090</v>
      </c>
      <c r="BN470" s="78" t="s">
        <v>18645</v>
      </c>
      <c r="BO470" s="78" t="s">
        <v>16502</v>
      </c>
    </row>
    <row r="471" customFormat="false" ht="15" hidden="true" customHeight="false" outlineLevel="0" collapsed="false">
      <c r="A471" s="82" t="n">
        <v>45291</v>
      </c>
      <c r="B471" s="78" t="s">
        <v>16497</v>
      </c>
      <c r="C471" s="78" t="s">
        <v>17734</v>
      </c>
      <c r="D471" s="78" t="s">
        <v>17788</v>
      </c>
      <c r="E471" s="78" t="s">
        <v>4126</v>
      </c>
      <c r="F471" s="78" t="s">
        <v>17758</v>
      </c>
      <c r="G471" s="78" t="s">
        <v>17711</v>
      </c>
      <c r="H471" s="78" t="s">
        <v>17725</v>
      </c>
      <c r="I471" s="78" t="s">
        <v>18359</v>
      </c>
      <c r="J471" s="78" t="s">
        <v>16498</v>
      </c>
      <c r="K471" s="78" t="n">
        <v>76180856</v>
      </c>
      <c r="L471" s="78" t="s">
        <v>11553</v>
      </c>
      <c r="M471" s="78" t="s">
        <v>17115</v>
      </c>
      <c r="N471" s="78" t="s">
        <v>17734</v>
      </c>
      <c r="Q471" s="78" t="n">
        <v>0</v>
      </c>
      <c r="U471" s="78" t="s">
        <v>11553</v>
      </c>
      <c r="V471" s="78" t="s">
        <v>18590</v>
      </c>
      <c r="W471" s="78" t="s">
        <v>4084</v>
      </c>
      <c r="X471" s="78" t="s">
        <v>17910</v>
      </c>
      <c r="Y471" s="78" t="s">
        <v>17911</v>
      </c>
      <c r="Z471" s="78" t="s">
        <v>17794</v>
      </c>
      <c r="AA471" s="78" t="s">
        <v>17795</v>
      </c>
      <c r="AE471" s="78" t="s">
        <v>11558</v>
      </c>
      <c r="AG471" s="78" t="s">
        <v>17817</v>
      </c>
      <c r="AL471" s="78" t="s">
        <v>17718</v>
      </c>
      <c r="AM471" s="78" t="s">
        <v>17718</v>
      </c>
      <c r="AP471" s="78" t="s">
        <v>17772</v>
      </c>
      <c r="AQ471" s="78" t="n">
        <v>-235114</v>
      </c>
      <c r="AR471" s="78" t="n">
        <v>1</v>
      </c>
      <c r="AS471" s="78" t="n">
        <v>29.52</v>
      </c>
      <c r="AT471" s="78" t="n">
        <v>1</v>
      </c>
      <c r="AV471" s="78" t="n">
        <v>8.08</v>
      </c>
      <c r="AY471" s="78" t="n">
        <v>-6607543.74</v>
      </c>
      <c r="AZ471" s="78" t="n">
        <v>0</v>
      </c>
      <c r="BA471" s="78" t="n">
        <v>-333021.54</v>
      </c>
      <c r="BB471" s="78" t="n">
        <v>0</v>
      </c>
      <c r="BC471" s="78" t="n">
        <v>-6940565.28</v>
      </c>
      <c r="BD471" s="78" t="n">
        <v>0</v>
      </c>
      <c r="BE471" s="78" t="s">
        <v>17798</v>
      </c>
      <c r="BJ471" s="78" t="s">
        <v>17721</v>
      </c>
      <c r="BK471" s="78" t="s">
        <v>17722</v>
      </c>
      <c r="BL471" s="78" t="n">
        <v>604749101</v>
      </c>
      <c r="BM471" s="78" t="s">
        <v>11554</v>
      </c>
      <c r="BN471" s="78" t="s">
        <v>17116</v>
      </c>
      <c r="BO471" s="78" t="s">
        <v>16502</v>
      </c>
    </row>
    <row r="472" customFormat="false" ht="15" hidden="true" customHeight="false" outlineLevel="0" collapsed="false">
      <c r="A472" s="82" t="n">
        <v>45291</v>
      </c>
      <c r="B472" s="78" t="s">
        <v>16497</v>
      </c>
      <c r="C472" s="78" t="s">
        <v>17734</v>
      </c>
      <c r="D472" s="78" t="s">
        <v>17788</v>
      </c>
      <c r="E472" s="78" t="s">
        <v>4126</v>
      </c>
      <c r="F472" s="78" t="s">
        <v>17758</v>
      </c>
      <c r="G472" s="78" t="s">
        <v>17711</v>
      </c>
      <c r="H472" s="78" t="s">
        <v>17725</v>
      </c>
      <c r="I472" s="78" t="s">
        <v>18359</v>
      </c>
      <c r="J472" s="78" t="s">
        <v>16498</v>
      </c>
      <c r="K472" s="78" t="n">
        <v>21070680</v>
      </c>
      <c r="L472" s="78" t="s">
        <v>8500</v>
      </c>
      <c r="M472" s="78" t="s">
        <v>478</v>
      </c>
      <c r="N472" s="78" t="s">
        <v>17734</v>
      </c>
      <c r="Q472" s="78" t="n">
        <v>0</v>
      </c>
      <c r="U472" s="78" t="s">
        <v>8500</v>
      </c>
      <c r="V472" s="78" t="s">
        <v>18362</v>
      </c>
      <c r="W472" s="78" t="s">
        <v>4084</v>
      </c>
      <c r="X472" s="78" t="s">
        <v>17936</v>
      </c>
      <c r="Y472" s="78" t="s">
        <v>18363</v>
      </c>
      <c r="Z472" s="78" t="s">
        <v>17794</v>
      </c>
      <c r="AA472" s="78" t="s">
        <v>17795</v>
      </c>
      <c r="AE472" s="78" t="s">
        <v>8505</v>
      </c>
      <c r="AG472" s="78" t="s">
        <v>18004</v>
      </c>
      <c r="AL472" s="78" t="s">
        <v>17718</v>
      </c>
      <c r="AM472" s="78" t="s">
        <v>17718</v>
      </c>
      <c r="AP472" s="78" t="s">
        <v>17772</v>
      </c>
      <c r="AQ472" s="78" t="n">
        <v>-12800</v>
      </c>
      <c r="AR472" s="78" t="n">
        <v>1</v>
      </c>
      <c r="AS472" s="78" t="n">
        <v>73.98</v>
      </c>
      <c r="AT472" s="78" t="n">
        <v>1</v>
      </c>
      <c r="AV472" s="78" t="n">
        <v>8.08</v>
      </c>
      <c r="AY472" s="78" t="n">
        <v>-826361.38</v>
      </c>
      <c r="AZ472" s="78" t="n">
        <v>0</v>
      </c>
      <c r="BA472" s="78" t="n">
        <v>-120582.62</v>
      </c>
      <c r="BB472" s="78" t="n">
        <v>0</v>
      </c>
      <c r="BC472" s="78" t="n">
        <v>-946944</v>
      </c>
      <c r="BD472" s="78" t="n">
        <v>0</v>
      </c>
      <c r="BE472" s="78" t="s">
        <v>17798</v>
      </c>
      <c r="BJ472" s="78" t="s">
        <v>17721</v>
      </c>
      <c r="BK472" s="78" t="s">
        <v>17722</v>
      </c>
      <c r="BL472" s="78" t="s">
        <v>8502</v>
      </c>
      <c r="BM472" s="78" t="s">
        <v>8501</v>
      </c>
      <c r="BN472" s="78" t="s">
        <v>16891</v>
      </c>
      <c r="BO472" s="78" t="s">
        <v>16502</v>
      </c>
    </row>
    <row r="473" customFormat="false" ht="15" hidden="true" customHeight="false" outlineLevel="0" collapsed="false">
      <c r="A473" s="82" t="n">
        <v>45291</v>
      </c>
      <c r="B473" s="78" t="s">
        <v>16497</v>
      </c>
      <c r="C473" s="78" t="s">
        <v>17734</v>
      </c>
      <c r="D473" s="78" t="s">
        <v>17788</v>
      </c>
      <c r="E473" s="78" t="s">
        <v>4117</v>
      </c>
      <c r="F473" s="78" t="s">
        <v>17723</v>
      </c>
      <c r="G473" s="78" t="s">
        <v>17711</v>
      </c>
      <c r="H473" s="78" t="s">
        <v>17725</v>
      </c>
      <c r="I473" s="78" t="s">
        <v>18359</v>
      </c>
      <c r="J473" s="78" t="s">
        <v>16498</v>
      </c>
      <c r="K473" s="78" t="n">
        <v>122163781</v>
      </c>
      <c r="L473" s="78" t="s">
        <v>13362</v>
      </c>
      <c r="M473" s="78" t="s">
        <v>17309</v>
      </c>
      <c r="N473" s="78" t="s">
        <v>17734</v>
      </c>
      <c r="Q473" s="78" t="n">
        <v>0</v>
      </c>
      <c r="U473" s="78" t="s">
        <v>13362</v>
      </c>
      <c r="V473" s="78" t="s">
        <v>18576</v>
      </c>
      <c r="W473" s="78" t="s">
        <v>4084</v>
      </c>
      <c r="X473" s="78" t="s">
        <v>17814</v>
      </c>
      <c r="Y473" s="78" t="s">
        <v>17815</v>
      </c>
      <c r="Z473" s="78" t="s">
        <v>17816</v>
      </c>
      <c r="AA473" s="78" t="s">
        <v>17795</v>
      </c>
      <c r="AE473" s="78" t="s">
        <v>13367</v>
      </c>
      <c r="AG473" s="78" t="s">
        <v>17797</v>
      </c>
      <c r="AL473" s="78" t="s">
        <v>17718</v>
      </c>
      <c r="AM473" s="78" t="s">
        <v>17718</v>
      </c>
      <c r="AP473" s="78" t="s">
        <v>17772</v>
      </c>
      <c r="AQ473" s="78" t="n">
        <v>-92300</v>
      </c>
      <c r="AR473" s="78" t="n">
        <v>1</v>
      </c>
      <c r="AS473" s="78" t="n">
        <v>23.46</v>
      </c>
      <c r="AT473" s="78" t="n">
        <v>1</v>
      </c>
      <c r="AV473" s="78" t="n">
        <v>8.08</v>
      </c>
      <c r="AY473" s="78" t="n">
        <v>-1671539.62</v>
      </c>
      <c r="AZ473" s="78" t="n">
        <v>0</v>
      </c>
      <c r="BA473" s="78" t="n">
        <v>-493818.38</v>
      </c>
      <c r="BB473" s="78" t="n">
        <v>0</v>
      </c>
      <c r="BC473" s="78" t="n">
        <v>-2165358</v>
      </c>
      <c r="BD473" s="78" t="n">
        <v>0</v>
      </c>
      <c r="BE473" s="78" t="s">
        <v>17798</v>
      </c>
      <c r="BJ473" s="78" t="s">
        <v>17721</v>
      </c>
      <c r="BK473" s="78" t="s">
        <v>17722</v>
      </c>
      <c r="BL473" s="78" t="s">
        <v>13364</v>
      </c>
      <c r="BM473" s="78" t="s">
        <v>13363</v>
      </c>
      <c r="BN473" s="78" t="s">
        <v>17310</v>
      </c>
      <c r="BO473" s="78" t="s">
        <v>16502</v>
      </c>
    </row>
    <row r="474" customFormat="false" ht="15" hidden="true" customHeight="false" outlineLevel="0" collapsed="false">
      <c r="A474" s="82" t="n">
        <v>45291</v>
      </c>
      <c r="B474" s="78" t="s">
        <v>16497</v>
      </c>
      <c r="C474" s="78" t="s">
        <v>17734</v>
      </c>
      <c r="D474" s="78" t="s">
        <v>17788</v>
      </c>
      <c r="E474" s="78" t="s">
        <v>4126</v>
      </c>
      <c r="F474" s="78" t="s">
        <v>17758</v>
      </c>
      <c r="G474" s="78" t="s">
        <v>17711</v>
      </c>
      <c r="H474" s="78" t="s">
        <v>17725</v>
      </c>
      <c r="I474" s="78" t="s">
        <v>18359</v>
      </c>
      <c r="J474" s="78" t="s">
        <v>16498</v>
      </c>
      <c r="K474" s="78" t="n">
        <v>21069240</v>
      </c>
      <c r="L474" s="78" t="s">
        <v>12402</v>
      </c>
      <c r="M474" s="78" t="s">
        <v>17225</v>
      </c>
      <c r="N474" s="78" t="s">
        <v>17734</v>
      </c>
      <c r="Q474" s="78" t="n">
        <v>0</v>
      </c>
      <c r="U474" s="78" t="s">
        <v>18378</v>
      </c>
      <c r="V474" s="78" t="s">
        <v>18379</v>
      </c>
      <c r="W474" s="78" t="s">
        <v>4084</v>
      </c>
      <c r="X474" s="78" t="s">
        <v>17999</v>
      </c>
      <c r="Y474" s="78" t="s">
        <v>18380</v>
      </c>
      <c r="Z474" s="78" t="s">
        <v>17809</v>
      </c>
      <c r="AA474" s="78" t="s">
        <v>17809</v>
      </c>
      <c r="AE474" s="78" t="s">
        <v>12407</v>
      </c>
      <c r="AG474" s="78" t="s">
        <v>17811</v>
      </c>
      <c r="AL474" s="78" t="s">
        <v>17718</v>
      </c>
      <c r="AM474" s="78" t="s">
        <v>17718</v>
      </c>
      <c r="AP474" s="78" t="s">
        <v>17772</v>
      </c>
      <c r="AQ474" s="78" t="n">
        <v>-11568</v>
      </c>
      <c r="AR474" s="78" t="n">
        <v>1</v>
      </c>
      <c r="AS474" s="78" t="n">
        <v>43.54</v>
      </c>
      <c r="AT474" s="78" t="n">
        <v>1</v>
      </c>
      <c r="AV474" s="78" t="n">
        <v>8.08</v>
      </c>
      <c r="AY474" s="78" t="n">
        <v>-416082.89</v>
      </c>
      <c r="AZ474" s="78" t="n">
        <v>0</v>
      </c>
      <c r="BA474" s="78" t="n">
        <v>-87587.83</v>
      </c>
      <c r="BB474" s="78" t="n">
        <v>0</v>
      </c>
      <c r="BC474" s="78" t="n">
        <v>-503670.72</v>
      </c>
      <c r="BD474" s="78" t="n">
        <v>0</v>
      </c>
      <c r="BE474" s="78" t="s">
        <v>17798</v>
      </c>
      <c r="BJ474" s="78" t="s">
        <v>17721</v>
      </c>
      <c r="BK474" s="78" t="s">
        <v>17722</v>
      </c>
      <c r="BL474" s="78" t="n">
        <v>698884103</v>
      </c>
      <c r="BM474" s="78" t="s">
        <v>12403</v>
      </c>
      <c r="BN474" s="78" t="s">
        <v>17226</v>
      </c>
      <c r="BO474" s="78" t="s">
        <v>16502</v>
      </c>
    </row>
    <row r="475" customFormat="false" ht="15" hidden="true" customHeight="false" outlineLevel="0" collapsed="false">
      <c r="A475" s="82" t="n">
        <v>45291</v>
      </c>
      <c r="B475" s="78" t="s">
        <v>16497</v>
      </c>
      <c r="C475" s="78" t="s">
        <v>17734</v>
      </c>
      <c r="D475" s="78" t="s">
        <v>17788</v>
      </c>
      <c r="E475" s="78" t="s">
        <v>4126</v>
      </c>
      <c r="F475" s="78" t="s">
        <v>17758</v>
      </c>
      <c r="G475" s="78" t="s">
        <v>17711</v>
      </c>
      <c r="H475" s="78" t="s">
        <v>17725</v>
      </c>
      <c r="I475" s="78" t="s">
        <v>18359</v>
      </c>
      <c r="J475" s="78" t="s">
        <v>16498</v>
      </c>
      <c r="K475" s="78" t="n">
        <v>43169159</v>
      </c>
      <c r="L475" s="78" t="s">
        <v>14542</v>
      </c>
      <c r="M475" s="78" t="s">
        <v>17528</v>
      </c>
      <c r="N475" s="78" t="s">
        <v>17734</v>
      </c>
      <c r="Q475" s="78" t="n">
        <v>0</v>
      </c>
      <c r="U475" s="78" t="s">
        <v>14542</v>
      </c>
      <c r="V475" s="78" t="s">
        <v>18574</v>
      </c>
      <c r="W475" s="78" t="s">
        <v>4084</v>
      </c>
      <c r="X475" s="78" t="s">
        <v>18116</v>
      </c>
      <c r="Y475" s="78" t="s">
        <v>18116</v>
      </c>
      <c r="Z475" s="78" t="s">
        <v>17856</v>
      </c>
      <c r="AA475" s="78" t="s">
        <v>17857</v>
      </c>
      <c r="AE475" s="78" t="s">
        <v>14547</v>
      </c>
      <c r="AG475" s="78" t="s">
        <v>17817</v>
      </c>
      <c r="AL475" s="78" t="s">
        <v>17718</v>
      </c>
      <c r="AM475" s="78" t="s">
        <v>17718</v>
      </c>
      <c r="AP475" s="78" t="s">
        <v>17772</v>
      </c>
      <c r="AQ475" s="78" t="n">
        <v>-311211</v>
      </c>
      <c r="AR475" s="78" t="n">
        <v>1</v>
      </c>
      <c r="AS475" s="78" t="n">
        <v>4.14</v>
      </c>
      <c r="AT475" s="78" t="n">
        <v>1</v>
      </c>
      <c r="AV475" s="78" t="n">
        <v>8.08</v>
      </c>
      <c r="AY475" s="78" t="n">
        <v>-3402597.07</v>
      </c>
      <c r="AZ475" s="78" t="n">
        <v>0</v>
      </c>
      <c r="BA475" s="78" t="n">
        <v>2114183.53</v>
      </c>
      <c r="BB475" s="78" t="n">
        <v>0</v>
      </c>
      <c r="BC475" s="78" t="n">
        <v>-1288413.54</v>
      </c>
      <c r="BD475" s="78" t="n">
        <v>0</v>
      </c>
      <c r="BE475" s="78" t="s">
        <v>17798</v>
      </c>
      <c r="BJ475" s="78" t="s">
        <v>17721</v>
      </c>
      <c r="BK475" s="78" t="s">
        <v>17722</v>
      </c>
      <c r="BL475" s="78" t="s">
        <v>14544</v>
      </c>
      <c r="BM475" s="78" t="s">
        <v>14543</v>
      </c>
      <c r="BN475" s="78" t="s">
        <v>17529</v>
      </c>
      <c r="BO475" s="78" t="s">
        <v>16502</v>
      </c>
    </row>
    <row r="476" customFormat="false" ht="15" hidden="true" customHeight="false" outlineLevel="0" collapsed="false">
      <c r="A476" s="82" t="n">
        <v>45291</v>
      </c>
      <c r="B476" s="78" t="s">
        <v>16497</v>
      </c>
      <c r="C476" s="78" t="s">
        <v>17734</v>
      </c>
      <c r="D476" s="78" t="s">
        <v>17788</v>
      </c>
      <c r="E476" s="78" t="s">
        <v>1305</v>
      </c>
      <c r="F476" s="78" t="s">
        <v>17710</v>
      </c>
      <c r="G476" s="78" t="s">
        <v>17711</v>
      </c>
      <c r="H476" s="78" t="s">
        <v>17725</v>
      </c>
      <c r="I476" s="78" t="s">
        <v>18359</v>
      </c>
      <c r="J476" s="78" t="s">
        <v>16498</v>
      </c>
      <c r="K476" s="78" t="n">
        <v>21002350</v>
      </c>
      <c r="L476" s="78" t="s">
        <v>9563</v>
      </c>
      <c r="M476" s="78" t="s">
        <v>18646</v>
      </c>
      <c r="N476" s="78" t="s">
        <v>17734</v>
      </c>
      <c r="Q476" s="78" t="n">
        <v>0</v>
      </c>
      <c r="U476" s="78" t="s">
        <v>9563</v>
      </c>
      <c r="V476" s="78" t="s">
        <v>18647</v>
      </c>
      <c r="W476" s="78" t="s">
        <v>4084</v>
      </c>
      <c r="X476" s="78" t="s">
        <v>18089</v>
      </c>
      <c r="Y476" s="78" t="s">
        <v>18648</v>
      </c>
      <c r="Z476" s="78" t="s">
        <v>17816</v>
      </c>
      <c r="AA476" s="78" t="s">
        <v>17795</v>
      </c>
      <c r="AE476" s="78" t="s">
        <v>9567</v>
      </c>
      <c r="AG476" s="78" t="s">
        <v>17811</v>
      </c>
      <c r="AL476" s="78" t="s">
        <v>17718</v>
      </c>
      <c r="AM476" s="78" t="s">
        <v>17718</v>
      </c>
      <c r="AP476" s="78" t="s">
        <v>17772</v>
      </c>
      <c r="AQ476" s="78" t="n">
        <v>-41551</v>
      </c>
      <c r="AR476" s="78" t="n">
        <v>1</v>
      </c>
      <c r="AS476" s="78" t="n">
        <v>36.84</v>
      </c>
      <c r="AT476" s="78" t="n">
        <v>1</v>
      </c>
      <c r="AV476" s="78" t="n">
        <v>8.08</v>
      </c>
      <c r="AY476" s="78" t="n">
        <v>-1542817.83</v>
      </c>
      <c r="AZ476" s="78" t="n">
        <v>0</v>
      </c>
      <c r="BA476" s="78" t="n">
        <v>12078.99</v>
      </c>
      <c r="BB476" s="78" t="n">
        <v>0</v>
      </c>
      <c r="BC476" s="78" t="n">
        <v>-1530738.84</v>
      </c>
      <c r="BD476" s="78" t="n">
        <v>0</v>
      </c>
      <c r="BE476" s="78" t="s">
        <v>17798</v>
      </c>
      <c r="BJ476" s="78" t="s">
        <v>17721</v>
      </c>
      <c r="BK476" s="78" t="s">
        <v>17722</v>
      </c>
      <c r="BL476" s="78" t="n">
        <v>412822108</v>
      </c>
      <c r="BM476" s="78" t="s">
        <v>9564</v>
      </c>
      <c r="BN476" s="78" t="s">
        <v>18649</v>
      </c>
      <c r="BO476" s="78" t="s">
        <v>16502</v>
      </c>
    </row>
    <row r="477" customFormat="false" ht="15" hidden="true" customHeight="false" outlineLevel="0" collapsed="false">
      <c r="A477" s="82" t="n">
        <v>45291</v>
      </c>
      <c r="B477" s="78" t="s">
        <v>16497</v>
      </c>
      <c r="C477" s="78" t="s">
        <v>17734</v>
      </c>
      <c r="D477" s="78" t="s">
        <v>17788</v>
      </c>
      <c r="E477" s="78" t="s">
        <v>1305</v>
      </c>
      <c r="F477" s="78" t="s">
        <v>17710</v>
      </c>
      <c r="G477" s="78" t="s">
        <v>17711</v>
      </c>
      <c r="H477" s="78" t="s">
        <v>17725</v>
      </c>
      <c r="I477" s="78" t="s">
        <v>18359</v>
      </c>
      <c r="J477" s="78" t="s">
        <v>16498</v>
      </c>
      <c r="K477" s="78" t="n">
        <v>21003713</v>
      </c>
      <c r="L477" s="78" t="s">
        <v>10223</v>
      </c>
      <c r="M477" s="78" t="s">
        <v>17015</v>
      </c>
      <c r="N477" s="78" t="s">
        <v>17734</v>
      </c>
      <c r="Q477" s="78" t="n">
        <v>0</v>
      </c>
      <c r="U477" s="78" t="s">
        <v>10223</v>
      </c>
      <c r="V477" s="78" t="s">
        <v>18650</v>
      </c>
      <c r="W477" s="78" t="s">
        <v>4084</v>
      </c>
      <c r="X477" s="78" t="s">
        <v>17976</v>
      </c>
      <c r="Y477" s="78" t="s">
        <v>17977</v>
      </c>
      <c r="Z477" s="78" t="s">
        <v>17794</v>
      </c>
      <c r="AA477" s="78" t="s">
        <v>17795</v>
      </c>
      <c r="AE477" s="78" t="s">
        <v>10228</v>
      </c>
      <c r="AG477" s="78" t="s">
        <v>17797</v>
      </c>
      <c r="AL477" s="78" t="s">
        <v>17718</v>
      </c>
      <c r="AM477" s="78" t="s">
        <v>17718</v>
      </c>
      <c r="AP477" s="78" t="s">
        <v>17772</v>
      </c>
      <c r="AQ477" s="78" t="n">
        <v>-197720</v>
      </c>
      <c r="AR477" s="78" t="n">
        <v>1</v>
      </c>
      <c r="AS477" s="78" t="n">
        <v>50.59</v>
      </c>
      <c r="AT477" s="78" t="n">
        <v>1</v>
      </c>
      <c r="AV477" s="78" t="n">
        <v>8.08</v>
      </c>
      <c r="AY477" s="78" t="n">
        <v>-8288047.04</v>
      </c>
      <c r="AZ477" s="78" t="n">
        <v>0</v>
      </c>
      <c r="BA477" s="78" t="n">
        <v>-1714607.76</v>
      </c>
      <c r="BB477" s="78" t="n">
        <v>0</v>
      </c>
      <c r="BC477" s="78" t="n">
        <v>-10002654.8</v>
      </c>
      <c r="BD477" s="78" t="n">
        <v>0</v>
      </c>
      <c r="BE477" s="78" t="s">
        <v>17798</v>
      </c>
      <c r="BJ477" s="78" t="s">
        <v>17721</v>
      </c>
      <c r="BK477" s="78" t="s">
        <v>17722</v>
      </c>
      <c r="BL477" s="78" t="n">
        <v>462222100</v>
      </c>
      <c r="BM477" s="78" t="s">
        <v>10224</v>
      </c>
      <c r="BN477" s="78" t="s">
        <v>17016</v>
      </c>
      <c r="BO477" s="78" t="s">
        <v>16502</v>
      </c>
    </row>
    <row r="478" customFormat="false" ht="15" hidden="true" customHeight="false" outlineLevel="0" collapsed="false">
      <c r="A478" s="82" t="n">
        <v>45291</v>
      </c>
      <c r="B478" s="78" t="s">
        <v>16497</v>
      </c>
      <c r="C478" s="78" t="s">
        <v>17734</v>
      </c>
      <c r="D478" s="78" t="s">
        <v>17788</v>
      </c>
      <c r="E478" s="78" t="s">
        <v>1305</v>
      </c>
      <c r="F478" s="78" t="s">
        <v>17710</v>
      </c>
      <c r="G478" s="78" t="s">
        <v>17711</v>
      </c>
      <c r="H478" s="78" t="s">
        <v>17725</v>
      </c>
      <c r="I478" s="78" t="s">
        <v>18359</v>
      </c>
      <c r="J478" s="78" t="s">
        <v>16498</v>
      </c>
      <c r="K478" s="78" t="n">
        <v>21056975</v>
      </c>
      <c r="L478" s="78" t="s">
        <v>6133</v>
      </c>
      <c r="M478" s="78" t="s">
        <v>18084</v>
      </c>
      <c r="N478" s="78" t="s">
        <v>17734</v>
      </c>
      <c r="Q478" s="78" t="n">
        <v>0</v>
      </c>
      <c r="U478" s="78" t="s">
        <v>6133</v>
      </c>
      <c r="V478" s="78" t="s">
        <v>18085</v>
      </c>
      <c r="W478" s="78" t="s">
        <v>4084</v>
      </c>
      <c r="X478" s="78" t="s">
        <v>17891</v>
      </c>
      <c r="Y478" s="78" t="s">
        <v>18086</v>
      </c>
      <c r="Z478" s="78" t="s">
        <v>17802</v>
      </c>
      <c r="AA478" s="78" t="s">
        <v>17802</v>
      </c>
      <c r="AE478" s="78" t="s">
        <v>6136</v>
      </c>
      <c r="AG478" s="78" t="s">
        <v>17811</v>
      </c>
      <c r="AL478" s="78" t="s">
        <v>17718</v>
      </c>
      <c r="AM478" s="78" t="s">
        <v>17718</v>
      </c>
      <c r="AP478" s="78" t="s">
        <v>17772</v>
      </c>
      <c r="AQ478" s="78" t="n">
        <v>-2469</v>
      </c>
      <c r="AR478" s="78" t="n">
        <v>1</v>
      </c>
      <c r="AS478" s="78" t="n">
        <v>32.94</v>
      </c>
      <c r="AT478" s="78" t="n">
        <v>1</v>
      </c>
      <c r="AV478" s="78" t="n">
        <v>8.08</v>
      </c>
      <c r="AY478" s="78" t="n">
        <v>-99593.72</v>
      </c>
      <c r="AZ478" s="78" t="n">
        <v>0</v>
      </c>
      <c r="BA478" s="78" t="n">
        <v>18264.86</v>
      </c>
      <c r="BB478" s="78" t="n">
        <v>0</v>
      </c>
      <c r="BC478" s="78" t="n">
        <v>-81328.86</v>
      </c>
      <c r="BD478" s="78" t="n">
        <v>0</v>
      </c>
      <c r="BE478" s="78" t="s">
        <v>17798</v>
      </c>
      <c r="BJ478" s="78" t="s">
        <v>17721</v>
      </c>
      <c r="BK478" s="78" t="s">
        <v>17722</v>
      </c>
      <c r="BL478" s="78" t="n">
        <v>18581108</v>
      </c>
      <c r="BM478" s="78" t="s">
        <v>6134</v>
      </c>
      <c r="BN478" s="78" t="s">
        <v>18087</v>
      </c>
      <c r="BO478" s="78" t="s">
        <v>16502</v>
      </c>
    </row>
    <row r="479" customFormat="false" ht="15" hidden="true" customHeight="false" outlineLevel="0" collapsed="false">
      <c r="A479" s="82" t="n">
        <v>45291</v>
      </c>
      <c r="B479" s="78" t="s">
        <v>16497</v>
      </c>
      <c r="C479" s="78" t="s">
        <v>17734</v>
      </c>
      <c r="D479" s="78" t="s">
        <v>17788</v>
      </c>
      <c r="E479" s="78" t="s">
        <v>4117</v>
      </c>
      <c r="F479" s="78" t="s">
        <v>17723</v>
      </c>
      <c r="G479" s="78" t="s">
        <v>17711</v>
      </c>
      <c r="H479" s="78" t="s">
        <v>17725</v>
      </c>
      <c r="I479" s="78" t="s">
        <v>18359</v>
      </c>
      <c r="J479" s="78" t="s">
        <v>16498</v>
      </c>
      <c r="K479" s="78" t="n">
        <v>124055844</v>
      </c>
      <c r="L479" s="78" t="s">
        <v>13776</v>
      </c>
      <c r="M479" s="78" t="s">
        <v>18345</v>
      </c>
      <c r="N479" s="78" t="s">
        <v>17734</v>
      </c>
      <c r="Q479" s="78" t="n">
        <v>0</v>
      </c>
      <c r="U479" s="78" t="s">
        <v>13776</v>
      </c>
      <c r="V479" s="78" t="s">
        <v>18346</v>
      </c>
      <c r="W479" s="78" t="s">
        <v>4084</v>
      </c>
      <c r="X479" s="78" t="s">
        <v>17831</v>
      </c>
      <c r="Y479" s="78" t="s">
        <v>18040</v>
      </c>
      <c r="Z479" s="78" t="s">
        <v>17809</v>
      </c>
      <c r="AA479" s="78" t="s">
        <v>17809</v>
      </c>
      <c r="AB479" s="78" t="s">
        <v>17810</v>
      </c>
      <c r="AE479" s="78" t="s">
        <v>13780</v>
      </c>
      <c r="AG479" s="78" t="s">
        <v>17811</v>
      </c>
      <c r="AL479" s="78" t="s">
        <v>17718</v>
      </c>
      <c r="AM479" s="78" t="s">
        <v>17718</v>
      </c>
      <c r="AP479" s="78" t="s">
        <v>17772</v>
      </c>
      <c r="AQ479" s="78" t="n">
        <v>-29910</v>
      </c>
      <c r="AR479" s="78" t="n">
        <v>1</v>
      </c>
      <c r="AS479" s="78" t="n">
        <v>33.38</v>
      </c>
      <c r="AT479" s="78" t="n">
        <v>1</v>
      </c>
      <c r="AV479" s="78" t="n">
        <v>8.08</v>
      </c>
      <c r="AY479" s="78" t="n">
        <v>-873278.27</v>
      </c>
      <c r="AZ479" s="78" t="n">
        <v>0</v>
      </c>
      <c r="BA479" s="78" t="n">
        <v>-125117.53</v>
      </c>
      <c r="BB479" s="78" t="n">
        <v>0</v>
      </c>
      <c r="BC479" s="78" t="n">
        <v>-998395.8</v>
      </c>
      <c r="BD479" s="78" t="n">
        <v>0</v>
      </c>
      <c r="BE479" s="78" t="s">
        <v>17798</v>
      </c>
      <c r="BJ479" s="78" t="s">
        <v>17721</v>
      </c>
      <c r="BK479" s="78" t="s">
        <v>17722</v>
      </c>
      <c r="BL479" s="78" t="s">
        <v>280</v>
      </c>
      <c r="BM479" s="78" t="s">
        <v>13777</v>
      </c>
      <c r="BN479" s="78" t="s">
        <v>18347</v>
      </c>
      <c r="BO479" s="78" t="s">
        <v>16502</v>
      </c>
    </row>
    <row r="480" customFormat="false" ht="15" hidden="true" customHeight="false" outlineLevel="0" collapsed="false">
      <c r="A480" s="82" t="n">
        <v>45291</v>
      </c>
      <c r="B480" s="78" t="s">
        <v>16497</v>
      </c>
      <c r="C480" s="78" t="s">
        <v>17734</v>
      </c>
      <c r="D480" s="78" t="s">
        <v>17788</v>
      </c>
      <c r="E480" s="78" t="s">
        <v>4117</v>
      </c>
      <c r="F480" s="78" t="s">
        <v>17723</v>
      </c>
      <c r="G480" s="78" t="s">
        <v>17711</v>
      </c>
      <c r="H480" s="78" t="s">
        <v>17725</v>
      </c>
      <c r="I480" s="78" t="s">
        <v>18359</v>
      </c>
      <c r="J480" s="78" t="s">
        <v>16498</v>
      </c>
      <c r="K480" s="78" t="n">
        <v>21002642</v>
      </c>
      <c r="L480" s="78" t="s">
        <v>16185</v>
      </c>
      <c r="M480" s="78" t="s">
        <v>18261</v>
      </c>
      <c r="N480" s="78" t="s">
        <v>17734</v>
      </c>
      <c r="Q480" s="78" t="n">
        <v>0</v>
      </c>
      <c r="U480" s="78" t="s">
        <v>18262</v>
      </c>
      <c r="V480" s="78" t="s">
        <v>18263</v>
      </c>
      <c r="W480" s="78" t="s">
        <v>4084</v>
      </c>
      <c r="X480" s="78" t="s">
        <v>18264</v>
      </c>
      <c r="Y480" s="78" t="s">
        <v>18265</v>
      </c>
      <c r="Z480" s="78" t="s">
        <v>17802</v>
      </c>
      <c r="AA480" s="78" t="s">
        <v>17802</v>
      </c>
      <c r="AB480" s="78" t="s">
        <v>17924</v>
      </c>
      <c r="AE480" s="78" t="s">
        <v>16189</v>
      </c>
      <c r="AG480" s="78" t="s">
        <v>17797</v>
      </c>
      <c r="AL480" s="78" t="s">
        <v>17718</v>
      </c>
      <c r="AM480" s="78" t="s">
        <v>17718</v>
      </c>
      <c r="AP480" s="78" t="s">
        <v>17772</v>
      </c>
      <c r="AQ480" s="78" t="n">
        <v>-26800</v>
      </c>
      <c r="AR480" s="78" t="n">
        <v>1</v>
      </c>
      <c r="AS480" s="78" t="n">
        <v>43.87</v>
      </c>
      <c r="AT480" s="78" t="n">
        <v>1</v>
      </c>
      <c r="AV480" s="78" t="n">
        <v>8.08</v>
      </c>
      <c r="AY480" s="78" t="n">
        <v>-956666.58</v>
      </c>
      <c r="AZ480" s="78" t="n">
        <v>0</v>
      </c>
      <c r="BA480" s="78" t="n">
        <v>-219049.42</v>
      </c>
      <c r="BB480" s="78" t="n">
        <v>0</v>
      </c>
      <c r="BC480" s="78" t="n">
        <v>-1175716</v>
      </c>
      <c r="BD480" s="78" t="n">
        <v>0</v>
      </c>
      <c r="BE480" s="78" t="s">
        <v>17925</v>
      </c>
      <c r="BJ480" s="78" t="s">
        <v>17721</v>
      </c>
      <c r="BK480" s="78" t="s">
        <v>17722</v>
      </c>
      <c r="BL480" s="78" t="n">
        <v>989701107</v>
      </c>
      <c r="BM480" s="78" t="s">
        <v>16186</v>
      </c>
      <c r="BN480" s="78" t="s">
        <v>18266</v>
      </c>
      <c r="BO480" s="78" t="s">
        <v>16502</v>
      </c>
    </row>
    <row r="481" customFormat="false" ht="15" hidden="true" customHeight="false" outlineLevel="0" collapsed="false">
      <c r="A481" s="82" t="n">
        <v>45291</v>
      </c>
      <c r="B481" s="78" t="s">
        <v>16497</v>
      </c>
      <c r="C481" s="78" t="s">
        <v>17734</v>
      </c>
      <c r="D481" s="78" t="s">
        <v>17788</v>
      </c>
      <c r="E481" s="78" t="s">
        <v>1305</v>
      </c>
      <c r="F481" s="78" t="s">
        <v>17710</v>
      </c>
      <c r="G481" s="78" t="s">
        <v>17711</v>
      </c>
      <c r="H481" s="78" t="s">
        <v>17725</v>
      </c>
      <c r="I481" s="78" t="s">
        <v>18359</v>
      </c>
      <c r="J481" s="78" t="s">
        <v>16498</v>
      </c>
      <c r="K481" s="78" t="n">
        <v>21070013</v>
      </c>
      <c r="L481" s="78" t="s">
        <v>13334</v>
      </c>
      <c r="M481" s="78" t="s">
        <v>614</v>
      </c>
      <c r="N481" s="78" t="s">
        <v>17734</v>
      </c>
      <c r="Q481" s="78" t="n">
        <v>0</v>
      </c>
      <c r="U481" s="78" t="s">
        <v>13334</v>
      </c>
      <c r="V481" s="78" t="s">
        <v>18651</v>
      </c>
      <c r="W481" s="78" t="s">
        <v>4084</v>
      </c>
      <c r="X481" s="78" t="s">
        <v>17936</v>
      </c>
      <c r="Y481" s="78" t="s">
        <v>17937</v>
      </c>
      <c r="Z481" s="78" t="s">
        <v>17794</v>
      </c>
      <c r="AA481" s="78" t="s">
        <v>17795</v>
      </c>
      <c r="AE481" s="78" t="s">
        <v>13339</v>
      </c>
      <c r="AG481" s="78" t="s">
        <v>17797</v>
      </c>
      <c r="AL481" s="78" t="s">
        <v>17718</v>
      </c>
      <c r="AM481" s="78" t="s">
        <v>17718</v>
      </c>
      <c r="AP481" s="78" t="s">
        <v>17772</v>
      </c>
      <c r="AQ481" s="78" t="n">
        <v>-13800</v>
      </c>
      <c r="AR481" s="78" t="n">
        <v>1</v>
      </c>
      <c r="AS481" s="78" t="n">
        <v>179.8</v>
      </c>
      <c r="AT481" s="78" t="n">
        <v>1</v>
      </c>
      <c r="AV481" s="78" t="n">
        <v>8.08</v>
      </c>
      <c r="AY481" s="78" t="n">
        <v>-2499987.99</v>
      </c>
      <c r="AZ481" s="78" t="n">
        <v>0</v>
      </c>
      <c r="BA481" s="78" t="n">
        <v>18747.99</v>
      </c>
      <c r="BB481" s="78" t="n">
        <v>0</v>
      </c>
      <c r="BC481" s="78" t="n">
        <v>-2481240</v>
      </c>
      <c r="BD481" s="78" t="n">
        <v>0</v>
      </c>
      <c r="BE481" s="78" t="s">
        <v>17798</v>
      </c>
      <c r="BJ481" s="78" t="s">
        <v>17721</v>
      </c>
      <c r="BK481" s="78" t="s">
        <v>17722</v>
      </c>
      <c r="BL481" s="78" t="n">
        <v>759916109</v>
      </c>
      <c r="BM481" s="78" t="s">
        <v>13335</v>
      </c>
      <c r="BN481" s="78" t="s">
        <v>17308</v>
      </c>
      <c r="BO481" s="78" t="s">
        <v>16502</v>
      </c>
    </row>
    <row r="482" customFormat="false" ht="15" hidden="true" customHeight="false" outlineLevel="0" collapsed="false">
      <c r="A482" s="82" t="n">
        <v>45291</v>
      </c>
      <c r="B482" s="78" t="s">
        <v>16497</v>
      </c>
      <c r="C482" s="78" t="s">
        <v>17734</v>
      </c>
      <c r="D482" s="78" t="s">
        <v>17788</v>
      </c>
      <c r="E482" s="78" t="s">
        <v>1305</v>
      </c>
      <c r="F482" s="78" t="s">
        <v>17710</v>
      </c>
      <c r="G482" s="78" t="s">
        <v>17711</v>
      </c>
      <c r="H482" s="78" t="s">
        <v>17725</v>
      </c>
      <c r="I482" s="78" t="s">
        <v>18359</v>
      </c>
      <c r="J482" s="78" t="s">
        <v>16498</v>
      </c>
      <c r="K482" s="78" t="n">
        <v>23632566</v>
      </c>
      <c r="L482" s="78" t="s">
        <v>10999</v>
      </c>
      <c r="M482" s="78" t="s">
        <v>17141</v>
      </c>
      <c r="N482" s="78" t="s">
        <v>17734</v>
      </c>
      <c r="Q482" s="78" t="n">
        <v>0</v>
      </c>
      <c r="U482" s="78" t="s">
        <v>10999</v>
      </c>
      <c r="V482" s="78" t="s">
        <v>18652</v>
      </c>
      <c r="W482" s="78" t="s">
        <v>4084</v>
      </c>
      <c r="X482" s="78" t="s">
        <v>17854</v>
      </c>
      <c r="Y482" s="78" t="s">
        <v>18136</v>
      </c>
      <c r="Z482" s="78" t="s">
        <v>17856</v>
      </c>
      <c r="AA482" s="78" t="s">
        <v>17857</v>
      </c>
      <c r="AE482" s="78" t="s">
        <v>11003</v>
      </c>
      <c r="AG482" s="78" t="s">
        <v>17811</v>
      </c>
      <c r="AL482" s="78" t="s">
        <v>17718</v>
      </c>
      <c r="AM482" s="78" t="s">
        <v>17718</v>
      </c>
      <c r="AP482" s="78" t="s">
        <v>17772</v>
      </c>
      <c r="AQ482" s="78" t="n">
        <v>-9549</v>
      </c>
      <c r="AR482" s="78" t="n">
        <v>1</v>
      </c>
      <c r="AS482" s="78" t="n">
        <v>148.36</v>
      </c>
      <c r="AT482" s="78" t="n">
        <v>1</v>
      </c>
      <c r="AV482" s="78" t="n">
        <v>8.08</v>
      </c>
      <c r="AY482" s="78" t="n">
        <v>-1432324.47</v>
      </c>
      <c r="AZ482" s="78" t="n">
        <v>0</v>
      </c>
      <c r="BA482" s="78" t="n">
        <v>15634.83</v>
      </c>
      <c r="BB482" s="78" t="n">
        <v>0</v>
      </c>
      <c r="BC482" s="78" t="n">
        <v>-1416689.64</v>
      </c>
      <c r="BD482" s="78" t="n">
        <v>0</v>
      </c>
      <c r="BE482" s="78" t="s">
        <v>17798</v>
      </c>
      <c r="BJ482" s="78" t="s">
        <v>17721</v>
      </c>
      <c r="BK482" s="78" t="s">
        <v>17722</v>
      </c>
      <c r="BL482" s="78" t="s">
        <v>204</v>
      </c>
      <c r="BM482" s="78" t="s">
        <v>11000</v>
      </c>
      <c r="BN482" s="78" t="s">
        <v>17142</v>
      </c>
      <c r="BO482" s="78" t="s">
        <v>16502</v>
      </c>
    </row>
    <row r="483" customFormat="false" ht="15" hidden="true" customHeight="false" outlineLevel="0" collapsed="false">
      <c r="A483" s="82" t="n">
        <v>45291</v>
      </c>
      <c r="B483" s="78" t="s">
        <v>16497</v>
      </c>
      <c r="C483" s="78" t="s">
        <v>17734</v>
      </c>
      <c r="D483" s="78" t="s">
        <v>17788</v>
      </c>
      <c r="E483" s="78" t="s">
        <v>1305</v>
      </c>
      <c r="F483" s="78" t="s">
        <v>17710</v>
      </c>
      <c r="G483" s="78" t="s">
        <v>17711</v>
      </c>
      <c r="H483" s="78" t="s">
        <v>17725</v>
      </c>
      <c r="I483" s="78" t="s">
        <v>18359</v>
      </c>
      <c r="J483" s="78" t="s">
        <v>17028</v>
      </c>
      <c r="K483" s="78" t="n">
        <v>21057963</v>
      </c>
      <c r="L483" s="78" t="s">
        <v>8224</v>
      </c>
      <c r="M483" s="78" t="s">
        <v>17639</v>
      </c>
      <c r="N483" s="78" t="s">
        <v>17734</v>
      </c>
      <c r="Q483" s="78" t="n">
        <v>0</v>
      </c>
      <c r="U483" s="78" t="s">
        <v>8224</v>
      </c>
      <c r="V483" s="78" t="s">
        <v>18653</v>
      </c>
      <c r="W483" s="78" t="s">
        <v>4084</v>
      </c>
      <c r="Z483" s="78" t="s">
        <v>17801</v>
      </c>
      <c r="AA483" s="78" t="s">
        <v>17802</v>
      </c>
      <c r="AE483" s="78" t="s">
        <v>8227</v>
      </c>
      <c r="AG483" s="78" t="s">
        <v>17803</v>
      </c>
      <c r="AL483" s="78" t="s">
        <v>17718</v>
      </c>
      <c r="AM483" s="78" t="s">
        <v>17718</v>
      </c>
      <c r="AP483" s="78" t="s">
        <v>17772</v>
      </c>
      <c r="AQ483" s="78" t="n">
        <v>-6737</v>
      </c>
      <c r="AR483" s="78" t="n">
        <v>1</v>
      </c>
      <c r="AS483" s="78" t="n">
        <v>83.84</v>
      </c>
      <c r="AT483" s="78" t="n">
        <v>1</v>
      </c>
      <c r="AV483" s="78" t="n">
        <v>8.08</v>
      </c>
      <c r="AY483" s="78" t="n">
        <v>-572756.91</v>
      </c>
      <c r="AZ483" s="78" t="n">
        <v>0</v>
      </c>
      <c r="BA483" s="78" t="n">
        <v>7926.83</v>
      </c>
      <c r="BB483" s="78" t="n">
        <v>0</v>
      </c>
      <c r="BC483" s="78" t="n">
        <v>-564830.08</v>
      </c>
      <c r="BD483" s="78" t="n">
        <v>0</v>
      </c>
      <c r="BE483" s="78" t="s">
        <v>17798</v>
      </c>
      <c r="BJ483" s="78" t="s">
        <v>17721</v>
      </c>
      <c r="BK483" s="78" t="s">
        <v>17722</v>
      </c>
      <c r="BL483" s="78" t="s">
        <v>283</v>
      </c>
      <c r="BM483" s="78" t="s">
        <v>8225</v>
      </c>
      <c r="BN483" s="78" t="s">
        <v>17640</v>
      </c>
      <c r="BO483" s="78" t="s">
        <v>16502</v>
      </c>
    </row>
    <row r="484" customFormat="false" ht="15" hidden="true" customHeight="false" outlineLevel="0" collapsed="false">
      <c r="A484" s="82" t="n">
        <v>45291</v>
      </c>
      <c r="B484" s="78" t="s">
        <v>16497</v>
      </c>
      <c r="C484" s="78" t="s">
        <v>17734</v>
      </c>
      <c r="D484" s="78" t="s">
        <v>17788</v>
      </c>
      <c r="E484" s="78" t="s">
        <v>1305</v>
      </c>
      <c r="F484" s="78" t="s">
        <v>17710</v>
      </c>
      <c r="G484" s="78" t="s">
        <v>17711</v>
      </c>
      <c r="H484" s="78" t="s">
        <v>17725</v>
      </c>
      <c r="I484" s="78" t="s">
        <v>18359</v>
      </c>
      <c r="J484" s="78" t="s">
        <v>16498</v>
      </c>
      <c r="K484" s="78" t="n">
        <v>92063383</v>
      </c>
      <c r="L484" s="78" t="s">
        <v>12934</v>
      </c>
      <c r="M484" s="78" t="s">
        <v>18654</v>
      </c>
      <c r="N484" s="78" t="s">
        <v>17734</v>
      </c>
      <c r="Q484" s="78" t="n">
        <v>0</v>
      </c>
      <c r="U484" s="78" t="s">
        <v>12934</v>
      </c>
      <c r="V484" s="78" t="s">
        <v>18655</v>
      </c>
      <c r="W484" s="78" t="s">
        <v>4084</v>
      </c>
      <c r="X484" s="78" t="s">
        <v>17976</v>
      </c>
      <c r="Y484" s="78" t="s">
        <v>17977</v>
      </c>
      <c r="Z484" s="78" t="s">
        <v>17794</v>
      </c>
      <c r="AA484" s="78" t="s">
        <v>17795</v>
      </c>
      <c r="AE484" s="78" t="s">
        <v>12939</v>
      </c>
      <c r="AG484" s="78" t="s">
        <v>17797</v>
      </c>
      <c r="AL484" s="78" t="s">
        <v>17718</v>
      </c>
      <c r="AM484" s="78" t="s">
        <v>17718</v>
      </c>
      <c r="AP484" s="78" t="s">
        <v>17772</v>
      </c>
      <c r="AQ484" s="78" t="n">
        <v>-87209</v>
      </c>
      <c r="AR484" s="78" t="n">
        <v>1</v>
      </c>
      <c r="AS484" s="78" t="n">
        <v>18.11</v>
      </c>
      <c r="AT484" s="78" t="n">
        <v>1</v>
      </c>
      <c r="AV484" s="78" t="n">
        <v>8.08</v>
      </c>
      <c r="AY484" s="78" t="n">
        <v>-1665233.8</v>
      </c>
      <c r="AZ484" s="78" t="n">
        <v>0</v>
      </c>
      <c r="BA484" s="78" t="n">
        <v>85878.81</v>
      </c>
      <c r="BB484" s="78" t="n">
        <v>0</v>
      </c>
      <c r="BC484" s="78" t="n">
        <v>-1579354.99</v>
      </c>
      <c r="BD484" s="78" t="n">
        <v>0</v>
      </c>
      <c r="BE484" s="78" t="s">
        <v>17798</v>
      </c>
      <c r="BJ484" s="78" t="s">
        <v>17721</v>
      </c>
      <c r="BK484" s="78" t="s">
        <v>17722</v>
      </c>
      <c r="BL484" s="78" t="n">
        <v>729139105</v>
      </c>
      <c r="BM484" s="78" t="s">
        <v>12935</v>
      </c>
      <c r="BN484" s="78" t="s">
        <v>18656</v>
      </c>
      <c r="BO484" s="78" t="s">
        <v>16502</v>
      </c>
    </row>
    <row r="485" customFormat="false" ht="15" hidden="true" customHeight="false" outlineLevel="0" collapsed="false">
      <c r="A485" s="82" t="n">
        <v>45291</v>
      </c>
      <c r="B485" s="78" t="s">
        <v>16497</v>
      </c>
      <c r="C485" s="78" t="s">
        <v>17734</v>
      </c>
      <c r="D485" s="78" t="s">
        <v>17788</v>
      </c>
      <c r="E485" s="78" t="s">
        <v>4075</v>
      </c>
      <c r="F485" s="78" t="s">
        <v>17724</v>
      </c>
      <c r="G485" s="78" t="s">
        <v>17711</v>
      </c>
      <c r="H485" s="78" t="s">
        <v>17750</v>
      </c>
      <c r="I485" s="78" t="s">
        <v>18359</v>
      </c>
      <c r="J485" s="78" t="s">
        <v>16498</v>
      </c>
      <c r="K485" s="78" t="n">
        <v>34566137</v>
      </c>
      <c r="L485" s="78" t="s">
        <v>8061</v>
      </c>
      <c r="M485" s="78" t="s">
        <v>477</v>
      </c>
      <c r="N485" s="78" t="s">
        <v>17734</v>
      </c>
      <c r="Q485" s="78" t="n">
        <v>0</v>
      </c>
      <c r="U485" s="78" t="s">
        <v>8061</v>
      </c>
      <c r="V485" s="78" t="s">
        <v>18369</v>
      </c>
      <c r="W485" s="78" t="s">
        <v>4084</v>
      </c>
      <c r="X485" s="78" t="s">
        <v>18108</v>
      </c>
      <c r="Y485" s="78" t="s">
        <v>18121</v>
      </c>
      <c r="Z485" s="78" t="s">
        <v>17808</v>
      </c>
      <c r="AA485" s="78" t="s">
        <v>17809</v>
      </c>
      <c r="AE485" s="78" t="s">
        <v>8066</v>
      </c>
      <c r="AG485" s="78" t="s">
        <v>17797</v>
      </c>
      <c r="AL485" s="78" t="s">
        <v>17718</v>
      </c>
      <c r="AM485" s="78" t="s">
        <v>17718</v>
      </c>
      <c r="AP485" s="78" t="s">
        <v>17772</v>
      </c>
      <c r="AQ485" s="78" t="n">
        <v>-5500</v>
      </c>
      <c r="AR485" s="78" t="n">
        <v>1</v>
      </c>
      <c r="AS485" s="78" t="n">
        <v>81.05</v>
      </c>
      <c r="AT485" s="78" t="n">
        <v>1</v>
      </c>
      <c r="AV485" s="78" t="n">
        <v>8.08</v>
      </c>
      <c r="AY485" s="78" t="n">
        <v>-455286.35</v>
      </c>
      <c r="AZ485" s="78" t="n">
        <v>0</v>
      </c>
      <c r="BA485" s="78" t="n">
        <v>9511.35</v>
      </c>
      <c r="BB485" s="78" t="n">
        <v>0</v>
      </c>
      <c r="BC485" s="78" t="n">
        <v>-445775</v>
      </c>
      <c r="BD485" s="78" t="n">
        <v>0</v>
      </c>
      <c r="BE485" s="78" t="s">
        <v>17798</v>
      </c>
      <c r="BJ485" s="78" t="s">
        <v>17721</v>
      </c>
      <c r="BK485" s="78" t="s">
        <v>17722</v>
      </c>
      <c r="BL485" s="78" t="s">
        <v>8063</v>
      </c>
      <c r="BM485" s="78" t="s">
        <v>8062</v>
      </c>
      <c r="BN485" s="78" t="s">
        <v>16885</v>
      </c>
      <c r="BO485" s="78" t="s">
        <v>16502</v>
      </c>
    </row>
    <row r="486" customFormat="false" ht="15" hidden="true" customHeight="false" outlineLevel="0" collapsed="false">
      <c r="A486" s="82" t="n">
        <v>45291</v>
      </c>
      <c r="B486" s="78" t="s">
        <v>16497</v>
      </c>
      <c r="C486" s="78" t="s">
        <v>17734</v>
      </c>
      <c r="D486" s="78" t="s">
        <v>17788</v>
      </c>
      <c r="E486" s="78" t="s">
        <v>1305</v>
      </c>
      <c r="F486" s="78" t="s">
        <v>17710</v>
      </c>
      <c r="G486" s="78" t="s">
        <v>17711</v>
      </c>
      <c r="H486" s="78" t="s">
        <v>17725</v>
      </c>
      <c r="I486" s="78" t="s">
        <v>18359</v>
      </c>
      <c r="J486" s="78" t="s">
        <v>16498</v>
      </c>
      <c r="K486" s="78" t="n">
        <v>21058017</v>
      </c>
      <c r="L486" s="78" t="s">
        <v>15417</v>
      </c>
      <c r="M486" s="78" t="s">
        <v>665</v>
      </c>
      <c r="N486" s="78" t="s">
        <v>17734</v>
      </c>
      <c r="Q486" s="78" t="n">
        <v>0</v>
      </c>
      <c r="U486" s="78" t="s">
        <v>15417</v>
      </c>
      <c r="V486" s="78" t="s">
        <v>18657</v>
      </c>
      <c r="W486" s="78" t="s">
        <v>4084</v>
      </c>
      <c r="X486" s="78" t="s">
        <v>17792</v>
      </c>
      <c r="Y486" s="78" t="s">
        <v>18658</v>
      </c>
      <c r="Z486" s="78" t="s">
        <v>17794</v>
      </c>
      <c r="AA486" s="78" t="s">
        <v>17795</v>
      </c>
      <c r="AE486" s="78" t="s">
        <v>15420</v>
      </c>
      <c r="AG486" s="78" t="s">
        <v>17811</v>
      </c>
      <c r="AL486" s="78" t="s">
        <v>17718</v>
      </c>
      <c r="AM486" s="78" t="s">
        <v>17718</v>
      </c>
      <c r="AP486" s="78" t="s">
        <v>17772</v>
      </c>
      <c r="AQ486" s="78" t="n">
        <v>-2685</v>
      </c>
      <c r="AR486" s="78" t="n">
        <v>1</v>
      </c>
      <c r="AS486" s="78" t="n">
        <v>573.42</v>
      </c>
      <c r="AT486" s="78" t="n">
        <v>1</v>
      </c>
      <c r="AV486" s="78" t="n">
        <v>8.08</v>
      </c>
      <c r="AY486" s="78" t="n">
        <v>-1471498.82</v>
      </c>
      <c r="AZ486" s="78" t="n">
        <v>0</v>
      </c>
      <c r="BA486" s="78" t="n">
        <v>-68133.88</v>
      </c>
      <c r="BB486" s="78" t="n">
        <v>0</v>
      </c>
      <c r="BC486" s="78" t="n">
        <v>-1539632.7</v>
      </c>
      <c r="BD486" s="78" t="n">
        <v>0</v>
      </c>
      <c r="BE486" s="78" t="s">
        <v>17798</v>
      </c>
      <c r="BJ486" s="78" t="s">
        <v>17721</v>
      </c>
      <c r="BK486" s="78" t="s">
        <v>17722</v>
      </c>
      <c r="BL486" s="78" t="n">
        <v>911363109</v>
      </c>
      <c r="BM486" s="78" t="s">
        <v>15418</v>
      </c>
      <c r="BN486" s="78" t="s">
        <v>17573</v>
      </c>
      <c r="BO486" s="78" t="s">
        <v>16502</v>
      </c>
    </row>
    <row r="487" customFormat="false" ht="15" hidden="true" customHeight="false" outlineLevel="0" collapsed="false">
      <c r="A487" s="82" t="n">
        <v>45291</v>
      </c>
      <c r="B487" s="78" t="s">
        <v>16497</v>
      </c>
      <c r="C487" s="78" t="s">
        <v>17734</v>
      </c>
      <c r="D487" s="78" t="s">
        <v>17788</v>
      </c>
      <c r="E487" s="78" t="s">
        <v>1305</v>
      </c>
      <c r="F487" s="78" t="s">
        <v>17710</v>
      </c>
      <c r="G487" s="78" t="s">
        <v>17711</v>
      </c>
      <c r="H487" s="78" t="s">
        <v>17725</v>
      </c>
      <c r="I487" s="78" t="s">
        <v>18359</v>
      </c>
      <c r="J487" s="78" t="s">
        <v>16498</v>
      </c>
      <c r="K487" s="78" t="n">
        <v>68500424</v>
      </c>
      <c r="L487" s="78" t="s">
        <v>7835</v>
      </c>
      <c r="M487" s="78" t="s">
        <v>16791</v>
      </c>
      <c r="N487" s="78" t="s">
        <v>17734</v>
      </c>
      <c r="Q487" s="78" t="n">
        <v>0</v>
      </c>
      <c r="U487" s="78" t="s">
        <v>18659</v>
      </c>
      <c r="V487" s="78" t="s">
        <v>18660</v>
      </c>
      <c r="W487" s="78" t="s">
        <v>4084</v>
      </c>
      <c r="X487" s="78" t="s">
        <v>17999</v>
      </c>
      <c r="Y487" s="78" t="s">
        <v>17999</v>
      </c>
      <c r="Z487" s="78" t="s">
        <v>17809</v>
      </c>
      <c r="AA487" s="78" t="s">
        <v>17809</v>
      </c>
      <c r="AE487" s="78" t="s">
        <v>7839</v>
      </c>
      <c r="AG487" s="78" t="s">
        <v>17811</v>
      </c>
      <c r="AL487" s="78" t="s">
        <v>17718</v>
      </c>
      <c r="AM487" s="78" t="s">
        <v>17718</v>
      </c>
      <c r="AP487" s="78" t="s">
        <v>17772</v>
      </c>
      <c r="AQ487" s="78" t="n">
        <v>-25458</v>
      </c>
      <c r="AR487" s="78" t="n">
        <v>1</v>
      </c>
      <c r="AS487" s="78" t="n">
        <v>76.5</v>
      </c>
      <c r="AT487" s="78" t="n">
        <v>1</v>
      </c>
      <c r="AV487" s="78" t="n">
        <v>8.08</v>
      </c>
      <c r="AY487" s="78" t="n">
        <v>-1799042.28</v>
      </c>
      <c r="AZ487" s="78" t="n">
        <v>0</v>
      </c>
      <c r="BA487" s="78" t="n">
        <v>-148494.72</v>
      </c>
      <c r="BB487" s="78" t="n">
        <v>0</v>
      </c>
      <c r="BC487" s="78" t="n">
        <v>-1947537</v>
      </c>
      <c r="BD487" s="78" t="n">
        <v>0</v>
      </c>
      <c r="BE487" s="78" t="s">
        <v>17798</v>
      </c>
      <c r="BJ487" s="78" t="s">
        <v>17721</v>
      </c>
      <c r="BK487" s="78" t="s">
        <v>17722</v>
      </c>
      <c r="BL487" s="78" t="s">
        <v>115</v>
      </c>
      <c r="BM487" s="78" t="s">
        <v>7836</v>
      </c>
      <c r="BN487" s="78" t="s">
        <v>16792</v>
      </c>
      <c r="BO487" s="78" t="s">
        <v>16502</v>
      </c>
    </row>
    <row r="488" customFormat="false" ht="15" hidden="true" customHeight="false" outlineLevel="0" collapsed="false">
      <c r="A488" s="82" t="n">
        <v>45291</v>
      </c>
      <c r="B488" s="78" t="s">
        <v>16497</v>
      </c>
      <c r="C488" s="78" t="s">
        <v>17734</v>
      </c>
      <c r="D488" s="78" t="s">
        <v>17788</v>
      </c>
      <c r="E488" s="78" t="s">
        <v>1305</v>
      </c>
      <c r="F488" s="78" t="s">
        <v>17710</v>
      </c>
      <c r="G488" s="78" t="s">
        <v>17711</v>
      </c>
      <c r="H488" s="78" t="s">
        <v>17725</v>
      </c>
      <c r="I488" s="78" t="s">
        <v>18359</v>
      </c>
      <c r="J488" s="78" t="s">
        <v>16498</v>
      </c>
      <c r="K488" s="78" t="n">
        <v>21069449</v>
      </c>
      <c r="L488" s="78" t="s">
        <v>13242</v>
      </c>
      <c r="M488" s="78" t="s">
        <v>17316</v>
      </c>
      <c r="N488" s="78" t="s">
        <v>17734</v>
      </c>
      <c r="Q488" s="78" t="n">
        <v>0</v>
      </c>
      <c r="U488" s="78" t="s">
        <v>13242</v>
      </c>
      <c r="V488" s="78" t="s">
        <v>17885</v>
      </c>
      <c r="W488" s="78" t="s">
        <v>4084</v>
      </c>
      <c r="X488" s="78" t="s">
        <v>17854</v>
      </c>
      <c r="Y488" s="78" t="s">
        <v>17855</v>
      </c>
      <c r="Z488" s="78" t="s">
        <v>17856</v>
      </c>
      <c r="AA488" s="78" t="s">
        <v>17857</v>
      </c>
      <c r="AE488" s="78" t="s">
        <v>13245</v>
      </c>
      <c r="AG488" s="78" t="s">
        <v>17811</v>
      </c>
      <c r="AL488" s="78" t="s">
        <v>17718</v>
      </c>
      <c r="AM488" s="78" t="s">
        <v>17718</v>
      </c>
      <c r="AP488" s="78" t="s">
        <v>17772</v>
      </c>
      <c r="AQ488" s="78" t="n">
        <v>-631</v>
      </c>
      <c r="AR488" s="78" t="n">
        <v>1</v>
      </c>
      <c r="AS488" s="78" t="n">
        <v>30.44</v>
      </c>
      <c r="AT488" s="78" t="n">
        <v>1</v>
      </c>
      <c r="AV488" s="78" t="n">
        <v>8.08</v>
      </c>
      <c r="AY488" s="78" t="n">
        <v>-19092.37</v>
      </c>
      <c r="AZ488" s="78" t="n">
        <v>0</v>
      </c>
      <c r="BA488" s="78" t="n">
        <v>-115.27</v>
      </c>
      <c r="BB488" s="78" t="n">
        <v>0</v>
      </c>
      <c r="BC488" s="78" t="n">
        <v>-19207.64</v>
      </c>
      <c r="BD488" s="78" t="n">
        <v>0</v>
      </c>
      <c r="BE488" s="78" t="s">
        <v>17798</v>
      </c>
      <c r="BJ488" s="78" t="s">
        <v>17721</v>
      </c>
      <c r="BK488" s="78" t="s">
        <v>17722</v>
      </c>
      <c r="BL488" s="78" t="s">
        <v>270</v>
      </c>
      <c r="BM488" s="78" t="s">
        <v>13243</v>
      </c>
      <c r="BN488" s="78" t="s">
        <v>17317</v>
      </c>
      <c r="BO488" s="78" t="s">
        <v>16502</v>
      </c>
    </row>
    <row r="489" customFormat="false" ht="15" hidden="true" customHeight="false" outlineLevel="0" collapsed="false">
      <c r="A489" s="82" t="n">
        <v>45291</v>
      </c>
      <c r="B489" s="78" t="s">
        <v>16497</v>
      </c>
      <c r="C489" s="78" t="s">
        <v>17734</v>
      </c>
      <c r="D489" s="78" t="s">
        <v>17788</v>
      </c>
      <c r="E489" s="78" t="s">
        <v>1305</v>
      </c>
      <c r="F489" s="78" t="s">
        <v>17710</v>
      </c>
      <c r="G489" s="78" t="s">
        <v>17711</v>
      </c>
      <c r="H489" s="78" t="s">
        <v>17725</v>
      </c>
      <c r="I489" s="78" t="s">
        <v>18359</v>
      </c>
      <c r="J489" s="78" t="s">
        <v>16498</v>
      </c>
      <c r="K489" s="78" t="n">
        <v>125114322</v>
      </c>
      <c r="L489" s="78" t="s">
        <v>5317</v>
      </c>
      <c r="M489" s="78" t="s">
        <v>16604</v>
      </c>
      <c r="N489" s="78" t="s">
        <v>17734</v>
      </c>
      <c r="Q489" s="78" t="n">
        <v>0</v>
      </c>
      <c r="U489" s="78" t="s">
        <v>5317</v>
      </c>
      <c r="V489" s="78" t="s">
        <v>18661</v>
      </c>
      <c r="W489" s="78" t="s">
        <v>4084</v>
      </c>
      <c r="X489" s="78" t="s">
        <v>17891</v>
      </c>
      <c r="Y489" s="78" t="s">
        <v>18523</v>
      </c>
      <c r="Z489" s="78" t="s">
        <v>17802</v>
      </c>
      <c r="AA489" s="78" t="s">
        <v>17802</v>
      </c>
      <c r="AE489" s="78" t="s">
        <v>5320</v>
      </c>
      <c r="AG489" s="78" t="s">
        <v>17811</v>
      </c>
      <c r="AL489" s="78" t="s">
        <v>17718</v>
      </c>
      <c r="AM489" s="78" t="s">
        <v>17718</v>
      </c>
      <c r="AP489" s="78" t="s">
        <v>17772</v>
      </c>
      <c r="AQ489" s="78" t="n">
        <v>-14738</v>
      </c>
      <c r="AR489" s="78" t="n">
        <v>1</v>
      </c>
      <c r="AS489" s="78" t="n">
        <v>93.19</v>
      </c>
      <c r="AT489" s="78" t="n">
        <v>1</v>
      </c>
      <c r="AV489" s="78" t="n">
        <v>8.08</v>
      </c>
      <c r="AY489" s="78" t="n">
        <v>-1346766.39</v>
      </c>
      <c r="AZ489" s="78" t="n">
        <v>0</v>
      </c>
      <c r="BA489" s="78" t="n">
        <v>-26667.83</v>
      </c>
      <c r="BB489" s="78" t="n">
        <v>0</v>
      </c>
      <c r="BC489" s="78" t="n">
        <v>-1373434.22</v>
      </c>
      <c r="BD489" s="78" t="n">
        <v>0</v>
      </c>
      <c r="BE489" s="78" t="s">
        <v>17798</v>
      </c>
      <c r="BJ489" s="78" t="s">
        <v>17721</v>
      </c>
      <c r="BK489" s="78" t="s">
        <v>17722</v>
      </c>
      <c r="BL489" s="78" t="s">
        <v>40</v>
      </c>
      <c r="BM489" s="78" t="s">
        <v>5318</v>
      </c>
      <c r="BN489" s="78" t="s">
        <v>16605</v>
      </c>
      <c r="BO489" s="78" t="s">
        <v>16502</v>
      </c>
    </row>
    <row r="490" customFormat="false" ht="15" hidden="true" customHeight="false" outlineLevel="0" collapsed="false">
      <c r="A490" s="82" t="n">
        <v>45291</v>
      </c>
      <c r="B490" s="78" t="s">
        <v>16497</v>
      </c>
      <c r="C490" s="78" t="s">
        <v>17734</v>
      </c>
      <c r="D490" s="78" t="s">
        <v>17788</v>
      </c>
      <c r="E490" s="78" t="s">
        <v>1305</v>
      </c>
      <c r="F490" s="78" t="s">
        <v>17710</v>
      </c>
      <c r="G490" s="78" t="s">
        <v>17711</v>
      </c>
      <c r="H490" s="78" t="s">
        <v>17725</v>
      </c>
      <c r="I490" s="78" t="s">
        <v>18359</v>
      </c>
      <c r="J490" s="78" t="s">
        <v>16498</v>
      </c>
      <c r="K490" s="78" t="n">
        <v>21002462</v>
      </c>
      <c r="L490" s="78" t="s">
        <v>11945</v>
      </c>
      <c r="M490" s="78" t="s">
        <v>573</v>
      </c>
      <c r="N490" s="78" t="s">
        <v>17734</v>
      </c>
      <c r="Q490" s="78" t="n">
        <v>0</v>
      </c>
      <c r="U490" s="78" t="s">
        <v>11945</v>
      </c>
      <c r="V490" s="78" t="s">
        <v>18662</v>
      </c>
      <c r="W490" s="78" t="s">
        <v>4084</v>
      </c>
      <c r="X490" s="78" t="s">
        <v>17999</v>
      </c>
      <c r="Y490" s="78" t="s">
        <v>18663</v>
      </c>
      <c r="Z490" s="78" t="s">
        <v>17809</v>
      </c>
      <c r="AA490" s="78" t="s">
        <v>17809</v>
      </c>
      <c r="AE490" s="78" t="s">
        <v>11949</v>
      </c>
      <c r="AG490" s="78" t="s">
        <v>17797</v>
      </c>
      <c r="AL490" s="78" t="s">
        <v>17718</v>
      </c>
      <c r="AM490" s="78" t="s">
        <v>17718</v>
      </c>
      <c r="AP490" s="78" t="s">
        <v>17772</v>
      </c>
      <c r="AQ490" s="78" t="n">
        <v>-5536</v>
      </c>
      <c r="AR490" s="78" t="n">
        <v>1</v>
      </c>
      <c r="AS490" s="78" t="n">
        <v>88.16</v>
      </c>
      <c r="AT490" s="78" t="n">
        <v>1</v>
      </c>
      <c r="AV490" s="78" t="n">
        <v>8.08</v>
      </c>
      <c r="AY490" s="78" t="n">
        <v>-497852.47</v>
      </c>
      <c r="AZ490" s="78" t="n">
        <v>0</v>
      </c>
      <c r="BA490" s="78" t="n">
        <v>9798.71</v>
      </c>
      <c r="BB490" s="78" t="n">
        <v>0</v>
      </c>
      <c r="BC490" s="78" t="n">
        <v>-488053.76</v>
      </c>
      <c r="BD490" s="78" t="n">
        <v>0</v>
      </c>
      <c r="BE490" s="78" t="s">
        <v>17798</v>
      </c>
      <c r="BJ490" s="78" t="s">
        <v>17721</v>
      </c>
      <c r="BK490" s="78" t="s">
        <v>17722</v>
      </c>
      <c r="BL490" s="78" t="s">
        <v>231</v>
      </c>
      <c r="BM490" s="78" t="s">
        <v>11946</v>
      </c>
      <c r="BN490" s="78" t="s">
        <v>17198</v>
      </c>
      <c r="BO490" s="78" t="s">
        <v>16502</v>
      </c>
    </row>
    <row r="491" customFormat="false" ht="15" hidden="true" customHeight="false" outlineLevel="0" collapsed="false">
      <c r="A491" s="82" t="n">
        <v>45291</v>
      </c>
      <c r="B491" s="78" t="s">
        <v>16497</v>
      </c>
      <c r="C491" s="78" t="s">
        <v>17734</v>
      </c>
      <c r="D491" s="78" t="s">
        <v>17788</v>
      </c>
      <c r="E491" s="78" t="s">
        <v>1305</v>
      </c>
      <c r="F491" s="78" t="s">
        <v>17710</v>
      </c>
      <c r="G491" s="78" t="s">
        <v>17711</v>
      </c>
      <c r="H491" s="78" t="s">
        <v>17725</v>
      </c>
      <c r="I491" s="78" t="s">
        <v>18359</v>
      </c>
      <c r="J491" s="78" t="s">
        <v>16498</v>
      </c>
      <c r="K491" s="78" t="n">
        <v>21004770</v>
      </c>
      <c r="L491" s="78" t="s">
        <v>6020</v>
      </c>
      <c r="M491" s="78" t="s">
        <v>412</v>
      </c>
      <c r="N491" s="78" t="s">
        <v>17734</v>
      </c>
      <c r="Q491" s="78" t="n">
        <v>0</v>
      </c>
      <c r="U491" s="78" t="s">
        <v>6020</v>
      </c>
      <c r="V491" s="78" t="s">
        <v>18664</v>
      </c>
      <c r="W491" s="78" t="s">
        <v>4084</v>
      </c>
      <c r="X491" s="78" t="s">
        <v>6413</v>
      </c>
      <c r="Y491" s="78" t="s">
        <v>6413</v>
      </c>
      <c r="Z491" s="78" t="s">
        <v>17802</v>
      </c>
      <c r="AA491" s="78" t="s">
        <v>17802</v>
      </c>
      <c r="AB491" s="78" t="s">
        <v>17924</v>
      </c>
      <c r="AE491" s="78" t="s">
        <v>6023</v>
      </c>
      <c r="AG491" s="78" t="s">
        <v>17811</v>
      </c>
      <c r="AL491" s="78" t="s">
        <v>17718</v>
      </c>
      <c r="AM491" s="78" t="s">
        <v>17718</v>
      </c>
      <c r="AP491" s="78" t="s">
        <v>17772</v>
      </c>
      <c r="AQ491" s="78" t="n">
        <v>-33296</v>
      </c>
      <c r="AR491" s="78" t="n">
        <v>1</v>
      </c>
      <c r="AS491" s="78" t="n">
        <v>130.92</v>
      </c>
      <c r="AT491" s="78" t="n">
        <v>1</v>
      </c>
      <c r="AV491" s="78" t="n">
        <v>8.08</v>
      </c>
      <c r="AY491" s="78" t="n">
        <v>-3837050.5</v>
      </c>
      <c r="AZ491" s="78" t="n">
        <v>0</v>
      </c>
      <c r="BA491" s="78" t="n">
        <v>-522061.82</v>
      </c>
      <c r="BB491" s="78" t="n">
        <v>0</v>
      </c>
      <c r="BC491" s="78" t="n">
        <v>-4359112.32</v>
      </c>
      <c r="BD491" s="78" t="n">
        <v>0</v>
      </c>
      <c r="BE491" s="78" t="s">
        <v>17925</v>
      </c>
      <c r="BJ491" s="78" t="s">
        <v>17721</v>
      </c>
      <c r="BK491" s="78" t="s">
        <v>17722</v>
      </c>
      <c r="BL491" s="78" t="s">
        <v>67</v>
      </c>
      <c r="BM491" s="78" t="s">
        <v>6021</v>
      </c>
      <c r="BN491" s="78" t="s">
        <v>16660</v>
      </c>
      <c r="BO491" s="78" t="s">
        <v>16502</v>
      </c>
    </row>
    <row r="492" customFormat="false" ht="15" hidden="true" customHeight="false" outlineLevel="0" collapsed="false">
      <c r="A492" s="82" t="n">
        <v>45291</v>
      </c>
      <c r="B492" s="78" t="s">
        <v>16497</v>
      </c>
      <c r="C492" s="78" t="s">
        <v>17734</v>
      </c>
      <c r="D492" s="78" t="s">
        <v>17788</v>
      </c>
      <c r="E492" s="78" t="s">
        <v>1305</v>
      </c>
      <c r="F492" s="78" t="s">
        <v>17710</v>
      </c>
      <c r="G492" s="78" t="s">
        <v>17711</v>
      </c>
      <c r="H492" s="78" t="s">
        <v>17725</v>
      </c>
      <c r="I492" s="78" t="s">
        <v>18359</v>
      </c>
      <c r="J492" s="78" t="s">
        <v>16498</v>
      </c>
      <c r="K492" s="78" t="n">
        <v>21001143</v>
      </c>
      <c r="L492" s="78" t="s">
        <v>5059</v>
      </c>
      <c r="M492" s="78" t="s">
        <v>376</v>
      </c>
      <c r="N492" s="78" t="s">
        <v>17734</v>
      </c>
      <c r="Q492" s="78" t="n">
        <v>0</v>
      </c>
      <c r="U492" s="78" t="s">
        <v>5059</v>
      </c>
      <c r="V492" s="78" t="s">
        <v>18665</v>
      </c>
      <c r="W492" s="78" t="s">
        <v>4084</v>
      </c>
      <c r="X492" s="78" t="s">
        <v>17891</v>
      </c>
      <c r="Y492" s="78" t="s">
        <v>18086</v>
      </c>
      <c r="Z492" s="78" t="s">
        <v>17802</v>
      </c>
      <c r="AA492" s="78" t="s">
        <v>17802</v>
      </c>
      <c r="AB492" s="78" t="s">
        <v>17924</v>
      </c>
      <c r="AE492" s="78" t="s">
        <v>5062</v>
      </c>
      <c r="AG492" s="78" t="s">
        <v>17811</v>
      </c>
      <c r="AL492" s="78" t="s">
        <v>17718</v>
      </c>
      <c r="AM492" s="78" t="s">
        <v>17718</v>
      </c>
      <c r="AP492" s="78" t="s">
        <v>17772</v>
      </c>
      <c r="AQ492" s="78" t="n">
        <v>-2277</v>
      </c>
      <c r="AR492" s="78" t="n">
        <v>1</v>
      </c>
      <c r="AS492" s="78" t="n">
        <v>187.34</v>
      </c>
      <c r="AT492" s="78" t="n">
        <v>1</v>
      </c>
      <c r="AV492" s="78" t="n">
        <v>8.08</v>
      </c>
      <c r="AY492" s="78" t="n">
        <v>-422975.13</v>
      </c>
      <c r="AZ492" s="78" t="n">
        <v>0</v>
      </c>
      <c r="BA492" s="78" t="n">
        <v>-3598.05</v>
      </c>
      <c r="BB492" s="78" t="n">
        <v>0</v>
      </c>
      <c r="BC492" s="78" t="n">
        <v>-426573.18</v>
      </c>
      <c r="BD492" s="78" t="n">
        <v>0</v>
      </c>
      <c r="BE492" s="78" t="s">
        <v>17925</v>
      </c>
      <c r="BJ492" s="78" t="s">
        <v>17721</v>
      </c>
      <c r="BK492" s="78" t="s">
        <v>17722</v>
      </c>
      <c r="BL492" s="78" t="n">
        <v>25816109</v>
      </c>
      <c r="BM492" s="78" t="s">
        <v>5060</v>
      </c>
      <c r="BN492" s="78" t="s">
        <v>16619</v>
      </c>
      <c r="BO492" s="78" t="s">
        <v>16502</v>
      </c>
    </row>
    <row r="493" customFormat="false" ht="15" hidden="true" customHeight="false" outlineLevel="0" collapsed="false">
      <c r="A493" s="82" t="n">
        <v>45291</v>
      </c>
      <c r="B493" s="78" t="s">
        <v>16497</v>
      </c>
      <c r="C493" s="78" t="s">
        <v>17734</v>
      </c>
      <c r="D493" s="78" t="s">
        <v>17788</v>
      </c>
      <c r="E493" s="78" t="s">
        <v>1305</v>
      </c>
      <c r="F493" s="78" t="s">
        <v>17710</v>
      </c>
      <c r="G493" s="78" t="s">
        <v>17711</v>
      </c>
      <c r="H493" s="78" t="s">
        <v>17725</v>
      </c>
      <c r="I493" s="78" t="s">
        <v>18359</v>
      </c>
      <c r="J493" s="78" t="s">
        <v>16498</v>
      </c>
      <c r="K493" s="78" t="n">
        <v>98639155</v>
      </c>
      <c r="L493" s="78" t="s">
        <v>4377</v>
      </c>
      <c r="M493" s="78" t="s">
        <v>351</v>
      </c>
      <c r="N493" s="78" t="s">
        <v>17734</v>
      </c>
      <c r="Q493" s="78" t="n">
        <v>0</v>
      </c>
      <c r="U493" s="78" t="s">
        <v>4377</v>
      </c>
      <c r="V493" s="78" t="s">
        <v>18666</v>
      </c>
      <c r="W493" s="78" t="s">
        <v>4084</v>
      </c>
      <c r="X493" s="78" t="s">
        <v>17979</v>
      </c>
      <c r="Y493" s="78" t="s">
        <v>18667</v>
      </c>
      <c r="Z493" s="78" t="s">
        <v>17816</v>
      </c>
      <c r="AA493" s="78" t="s">
        <v>17795</v>
      </c>
      <c r="AE493" s="78" t="s">
        <v>4381</v>
      </c>
      <c r="AG493" s="78" t="s">
        <v>17797</v>
      </c>
      <c r="AL493" s="78" t="s">
        <v>17718</v>
      </c>
      <c r="AM493" s="78" t="s">
        <v>17718</v>
      </c>
      <c r="AP493" s="78" t="s">
        <v>17772</v>
      </c>
      <c r="AQ493" s="78" t="n">
        <v>-1374</v>
      </c>
      <c r="AR493" s="78" t="n">
        <v>1</v>
      </c>
      <c r="AS493" s="78" t="n">
        <v>66</v>
      </c>
      <c r="AT493" s="78" t="n">
        <v>1</v>
      </c>
      <c r="AV493" s="78" t="n">
        <v>8.08</v>
      </c>
      <c r="AY493" s="78" t="n">
        <v>-89530.28</v>
      </c>
      <c r="AZ493" s="78" t="n">
        <v>0</v>
      </c>
      <c r="BA493" s="78" t="n">
        <v>-1153.72</v>
      </c>
      <c r="BB493" s="78" t="n">
        <v>429.48</v>
      </c>
      <c r="BC493" s="78" t="n">
        <v>-90684</v>
      </c>
      <c r="BD493" s="78" t="n">
        <v>0</v>
      </c>
      <c r="BE493" s="78" t="s">
        <v>17798</v>
      </c>
      <c r="BJ493" s="78" t="s">
        <v>17721</v>
      </c>
      <c r="BK493" s="78" t="s">
        <v>17722</v>
      </c>
      <c r="BL493" s="78" t="s">
        <v>5</v>
      </c>
      <c r="BM493" s="78" t="s">
        <v>4378</v>
      </c>
      <c r="BN493" s="78" t="s">
        <v>16615</v>
      </c>
      <c r="BO493" s="78" t="s">
        <v>16502</v>
      </c>
    </row>
    <row r="494" customFormat="false" ht="15" hidden="true" customHeight="false" outlineLevel="0" collapsed="false">
      <c r="A494" s="82" t="n">
        <v>45291</v>
      </c>
      <c r="B494" s="78" t="s">
        <v>16497</v>
      </c>
      <c r="C494" s="78" t="s">
        <v>17734</v>
      </c>
      <c r="D494" s="78" t="s">
        <v>17788</v>
      </c>
      <c r="E494" s="78" t="s">
        <v>1305</v>
      </c>
      <c r="F494" s="78" t="s">
        <v>17710</v>
      </c>
      <c r="G494" s="78" t="s">
        <v>17711</v>
      </c>
      <c r="H494" s="78" t="s">
        <v>17725</v>
      </c>
      <c r="I494" s="78" t="s">
        <v>18359</v>
      </c>
      <c r="J494" s="78" t="s">
        <v>16498</v>
      </c>
      <c r="K494" s="78" t="n">
        <v>22015720</v>
      </c>
      <c r="L494" s="78" t="s">
        <v>9043</v>
      </c>
      <c r="M494" s="78" t="s">
        <v>16959</v>
      </c>
      <c r="N494" s="78" t="s">
        <v>17734</v>
      </c>
      <c r="Q494" s="78" t="n">
        <v>0</v>
      </c>
      <c r="U494" s="78" t="s">
        <v>9043</v>
      </c>
      <c r="V494" s="78" t="s">
        <v>18668</v>
      </c>
      <c r="W494" s="78" t="s">
        <v>4084</v>
      </c>
      <c r="X494" s="78" t="s">
        <v>18567</v>
      </c>
      <c r="Y494" s="78" t="s">
        <v>18568</v>
      </c>
      <c r="Z494" s="78" t="s">
        <v>17917</v>
      </c>
      <c r="AA494" s="78" t="s">
        <v>17917</v>
      </c>
      <c r="AE494" s="78" t="s">
        <v>9047</v>
      </c>
      <c r="AG494" s="78" t="s">
        <v>17811</v>
      </c>
      <c r="AL494" s="78" t="s">
        <v>17718</v>
      </c>
      <c r="AM494" s="78" t="s">
        <v>17718</v>
      </c>
      <c r="AP494" s="78" t="s">
        <v>17772</v>
      </c>
      <c r="AQ494" s="78" t="n">
        <v>-12</v>
      </c>
      <c r="AR494" s="78" t="n">
        <v>1</v>
      </c>
      <c r="AS494" s="78" t="n">
        <v>129.24</v>
      </c>
      <c r="AT494" s="78" t="n">
        <v>1</v>
      </c>
      <c r="AV494" s="78" t="n">
        <v>8.08</v>
      </c>
      <c r="AY494" s="78" t="n">
        <v>-1538.01</v>
      </c>
      <c r="AZ494" s="78" t="n">
        <v>0</v>
      </c>
      <c r="BA494" s="78" t="n">
        <v>-12.87</v>
      </c>
      <c r="BB494" s="78" t="n">
        <v>0</v>
      </c>
      <c r="BC494" s="78" t="n">
        <v>-1550.88</v>
      </c>
      <c r="BD494" s="78" t="n">
        <v>0</v>
      </c>
      <c r="BE494" s="78" t="s">
        <v>17798</v>
      </c>
      <c r="BJ494" s="78" t="s">
        <v>17721</v>
      </c>
      <c r="BK494" s="78" t="s">
        <v>17722</v>
      </c>
      <c r="BL494" s="78" t="n">
        <v>368736104</v>
      </c>
      <c r="BM494" s="78" t="s">
        <v>9044</v>
      </c>
      <c r="BN494" s="78" t="s">
        <v>16960</v>
      </c>
      <c r="BO494" s="78" t="s">
        <v>16502</v>
      </c>
    </row>
    <row r="495" customFormat="false" ht="15" hidden="true" customHeight="false" outlineLevel="0" collapsed="false">
      <c r="A495" s="82" t="n">
        <v>45291</v>
      </c>
      <c r="B495" s="78" t="s">
        <v>16497</v>
      </c>
      <c r="C495" s="78" t="s">
        <v>17734</v>
      </c>
      <c r="D495" s="78" t="s">
        <v>17788</v>
      </c>
      <c r="E495" s="78" t="s">
        <v>1305</v>
      </c>
      <c r="F495" s="78" t="s">
        <v>17710</v>
      </c>
      <c r="G495" s="78" t="s">
        <v>17711</v>
      </c>
      <c r="H495" s="78" t="s">
        <v>17725</v>
      </c>
      <c r="I495" s="78" t="s">
        <v>18359</v>
      </c>
      <c r="J495" s="78" t="s">
        <v>16498</v>
      </c>
      <c r="K495" s="78" t="n">
        <v>21216930</v>
      </c>
      <c r="L495" s="78" t="s">
        <v>14361</v>
      </c>
      <c r="M495" s="78" t="s">
        <v>17458</v>
      </c>
      <c r="N495" s="78" t="s">
        <v>17734</v>
      </c>
      <c r="Q495" s="78" t="n">
        <v>0</v>
      </c>
      <c r="U495" s="78" t="s">
        <v>18669</v>
      </c>
      <c r="V495" s="78" t="s">
        <v>18670</v>
      </c>
      <c r="W495" s="78" t="s">
        <v>4071</v>
      </c>
      <c r="X495" s="78" t="s">
        <v>17854</v>
      </c>
      <c r="Y495" s="78" t="s">
        <v>18112</v>
      </c>
      <c r="Z495" s="78" t="s">
        <v>17856</v>
      </c>
      <c r="AA495" s="78" t="s">
        <v>17857</v>
      </c>
      <c r="AE495" s="78" t="s">
        <v>14364</v>
      </c>
      <c r="AG495" s="78" t="s">
        <v>17811</v>
      </c>
      <c r="AL495" s="78" t="s">
        <v>17718</v>
      </c>
      <c r="AM495" s="78" t="s">
        <v>17718</v>
      </c>
      <c r="AP495" s="78" t="s">
        <v>17772</v>
      </c>
      <c r="AQ495" s="78" t="n">
        <v>-5567</v>
      </c>
      <c r="AR495" s="78" t="n">
        <v>1</v>
      </c>
      <c r="AS495" s="78" t="n">
        <v>32.04</v>
      </c>
      <c r="AT495" s="78" t="n">
        <v>1</v>
      </c>
      <c r="AV495" s="78" t="n">
        <v>8.08</v>
      </c>
      <c r="AY495" s="78" t="n">
        <v>-180514.53</v>
      </c>
      <c r="AZ495" s="78" t="n">
        <v>0</v>
      </c>
      <c r="BA495" s="78" t="n">
        <v>2147.85</v>
      </c>
      <c r="BB495" s="78" t="n">
        <v>0</v>
      </c>
      <c r="BC495" s="78" t="n">
        <v>-178366.68</v>
      </c>
      <c r="BD495" s="78" t="n">
        <v>0</v>
      </c>
      <c r="BE495" s="78" t="s">
        <v>17798</v>
      </c>
      <c r="BJ495" s="78" t="s">
        <v>17721</v>
      </c>
      <c r="BK495" s="78" t="s">
        <v>17722</v>
      </c>
      <c r="BL495" s="78" t="n">
        <v>867224107</v>
      </c>
      <c r="BM495" s="78" t="s">
        <v>14362</v>
      </c>
      <c r="BN495" s="78" t="s">
        <v>17459</v>
      </c>
      <c r="BO495" s="78" t="s">
        <v>16502</v>
      </c>
    </row>
    <row r="496" customFormat="false" ht="15" hidden="true" customHeight="false" outlineLevel="0" collapsed="false">
      <c r="A496" s="82" t="n">
        <v>45291</v>
      </c>
      <c r="B496" s="78" t="s">
        <v>16497</v>
      </c>
      <c r="C496" s="78" t="s">
        <v>17734</v>
      </c>
      <c r="D496" s="78" t="s">
        <v>17788</v>
      </c>
      <c r="E496" s="78" t="s">
        <v>1305</v>
      </c>
      <c r="F496" s="78" t="s">
        <v>17710</v>
      </c>
      <c r="G496" s="78" t="s">
        <v>17711</v>
      </c>
      <c r="H496" s="78" t="s">
        <v>17725</v>
      </c>
      <c r="I496" s="78" t="s">
        <v>18359</v>
      </c>
      <c r="J496" s="78" t="s">
        <v>16498</v>
      </c>
      <c r="K496" s="78" t="n">
        <v>92115782</v>
      </c>
      <c r="L496" s="78" t="s">
        <v>16207</v>
      </c>
      <c r="M496" s="78" t="s">
        <v>16483</v>
      </c>
      <c r="N496" s="78" t="s">
        <v>17734</v>
      </c>
      <c r="Q496" s="78" t="n">
        <v>0</v>
      </c>
      <c r="U496" s="78" t="s">
        <v>16207</v>
      </c>
      <c r="V496" s="78" t="s">
        <v>18251</v>
      </c>
      <c r="W496" s="78" t="s">
        <v>4084</v>
      </c>
      <c r="X496" s="78" t="s">
        <v>17831</v>
      </c>
      <c r="Y496" s="78" t="s">
        <v>17832</v>
      </c>
      <c r="Z496" s="78" t="s">
        <v>17809</v>
      </c>
      <c r="AA496" s="78" t="s">
        <v>17809</v>
      </c>
      <c r="AE496" s="78" t="s">
        <v>16211</v>
      </c>
      <c r="AG496" s="78" t="s">
        <v>17797</v>
      </c>
      <c r="AL496" s="78" t="s">
        <v>17718</v>
      </c>
      <c r="AM496" s="78" t="s">
        <v>17718</v>
      </c>
      <c r="AP496" s="78" t="s">
        <v>17772</v>
      </c>
      <c r="AQ496" s="78" t="n">
        <v>-80280</v>
      </c>
      <c r="AR496" s="78" t="n">
        <v>1</v>
      </c>
      <c r="AS496" s="78" t="n">
        <v>18.49</v>
      </c>
      <c r="AT496" s="78" t="n">
        <v>1</v>
      </c>
      <c r="AV496" s="78" t="n">
        <v>8.08</v>
      </c>
      <c r="AY496" s="78" t="n">
        <v>-1512833.14</v>
      </c>
      <c r="AZ496" s="78" t="n">
        <v>0</v>
      </c>
      <c r="BA496" s="78" t="n">
        <v>28455.94</v>
      </c>
      <c r="BB496" s="78" t="n">
        <v>0</v>
      </c>
      <c r="BC496" s="78" t="n">
        <v>-1484377.2</v>
      </c>
      <c r="BD496" s="78" t="n">
        <v>0</v>
      </c>
      <c r="BE496" s="78" t="s">
        <v>17798</v>
      </c>
      <c r="BJ496" s="78" t="s">
        <v>17721</v>
      </c>
      <c r="BK496" s="78" t="s">
        <v>17722</v>
      </c>
      <c r="BL496" s="78" t="s">
        <v>1192</v>
      </c>
      <c r="BM496" s="78" t="s">
        <v>16208</v>
      </c>
      <c r="BN496" s="78" t="s">
        <v>17648</v>
      </c>
      <c r="BO496" s="78" t="s">
        <v>16502</v>
      </c>
    </row>
    <row r="497" customFormat="false" ht="15" hidden="true" customHeight="false" outlineLevel="0" collapsed="false">
      <c r="A497" s="82" t="n">
        <v>45291</v>
      </c>
      <c r="B497" s="78" t="s">
        <v>16497</v>
      </c>
      <c r="C497" s="78" t="s">
        <v>17734</v>
      </c>
      <c r="D497" s="78" t="s">
        <v>17788</v>
      </c>
      <c r="E497" s="78" t="s">
        <v>4075</v>
      </c>
      <c r="F497" s="78" t="s">
        <v>17724</v>
      </c>
      <c r="G497" s="78" t="s">
        <v>17711</v>
      </c>
      <c r="H497" s="78" t="s">
        <v>17725</v>
      </c>
      <c r="I497" s="78" t="s">
        <v>18359</v>
      </c>
      <c r="J497" s="78" t="s">
        <v>16498</v>
      </c>
      <c r="K497" s="78" t="n">
        <v>21003565</v>
      </c>
      <c r="L497" s="78" t="s">
        <v>9444</v>
      </c>
      <c r="M497" s="78" t="s">
        <v>16976</v>
      </c>
      <c r="N497" s="78" t="s">
        <v>17734</v>
      </c>
      <c r="Q497" s="78" t="n">
        <v>0</v>
      </c>
      <c r="U497" s="78" t="s">
        <v>9444</v>
      </c>
      <c r="V497" s="78" t="s">
        <v>18448</v>
      </c>
      <c r="W497" s="78" t="s">
        <v>4084</v>
      </c>
      <c r="X497" s="78" t="s">
        <v>17936</v>
      </c>
      <c r="Y497" s="78" t="s">
        <v>18276</v>
      </c>
      <c r="Z497" s="78" t="s">
        <v>17794</v>
      </c>
      <c r="AA497" s="78" t="s">
        <v>17795</v>
      </c>
      <c r="AE497" s="78" t="s">
        <v>9448</v>
      </c>
      <c r="AG497" s="78" t="s">
        <v>17811</v>
      </c>
      <c r="AL497" s="78" t="s">
        <v>17718</v>
      </c>
      <c r="AM497" s="78" t="s">
        <v>17718</v>
      </c>
      <c r="AP497" s="78" t="s">
        <v>17772</v>
      </c>
      <c r="AQ497" s="78" t="n">
        <v>-19917</v>
      </c>
      <c r="AR497" s="78" t="n">
        <v>1</v>
      </c>
      <c r="AS497" s="78" t="n">
        <v>85.51</v>
      </c>
      <c r="AT497" s="78" t="n">
        <v>1</v>
      </c>
      <c r="AV497" s="78" t="n">
        <v>8.08</v>
      </c>
      <c r="AY497" s="78" t="n">
        <v>-1763955.71</v>
      </c>
      <c r="AZ497" s="78" t="n">
        <v>0</v>
      </c>
      <c r="BA497" s="78" t="n">
        <v>60853.04</v>
      </c>
      <c r="BB497" s="78" t="n">
        <v>0</v>
      </c>
      <c r="BC497" s="78" t="n">
        <v>-1703102.67</v>
      </c>
      <c r="BD497" s="78" t="n">
        <v>0</v>
      </c>
      <c r="BE497" s="78" t="s">
        <v>17798</v>
      </c>
      <c r="BJ497" s="78" t="s">
        <v>17721</v>
      </c>
      <c r="BK497" s="78" t="s">
        <v>17722</v>
      </c>
      <c r="BL497" s="78" t="n">
        <v>405024100</v>
      </c>
      <c r="BM497" s="78" t="s">
        <v>9445</v>
      </c>
      <c r="BN497" s="78" t="s">
        <v>16977</v>
      </c>
      <c r="BO497" s="78" t="s">
        <v>16502</v>
      </c>
    </row>
    <row r="498" customFormat="false" ht="15" hidden="true" customHeight="false" outlineLevel="0" collapsed="false">
      <c r="A498" s="82" t="n">
        <v>45291</v>
      </c>
      <c r="B498" s="78" t="s">
        <v>16497</v>
      </c>
      <c r="C498" s="78" t="s">
        <v>17734</v>
      </c>
      <c r="D498" s="78" t="s">
        <v>17788</v>
      </c>
      <c r="E498" s="78" t="s">
        <v>4117</v>
      </c>
      <c r="F498" s="78" t="s">
        <v>17723</v>
      </c>
      <c r="G498" s="78" t="s">
        <v>17711</v>
      </c>
      <c r="H498" s="78" t="s">
        <v>17725</v>
      </c>
      <c r="I498" s="78" t="s">
        <v>18359</v>
      </c>
      <c r="J498" s="78" t="s">
        <v>16498</v>
      </c>
      <c r="K498" s="78" t="n">
        <v>71141223</v>
      </c>
      <c r="L498" s="78" t="s">
        <v>13993</v>
      </c>
      <c r="M498" s="78" t="s">
        <v>17460</v>
      </c>
      <c r="N498" s="78" t="s">
        <v>17734</v>
      </c>
      <c r="Q498" s="78" t="n">
        <v>0</v>
      </c>
      <c r="U498" s="78" t="s">
        <v>13993</v>
      </c>
      <c r="V498" s="78" t="s">
        <v>18671</v>
      </c>
      <c r="W498" s="78" t="s">
        <v>4084</v>
      </c>
      <c r="X498" s="78" t="s">
        <v>17936</v>
      </c>
      <c r="Y498" s="78" t="s">
        <v>18276</v>
      </c>
      <c r="Z498" s="78" t="s">
        <v>17794</v>
      </c>
      <c r="AA498" s="78" t="s">
        <v>17795</v>
      </c>
      <c r="AE498" s="78" t="s">
        <v>13998</v>
      </c>
      <c r="AG498" s="78" t="s">
        <v>17797</v>
      </c>
      <c r="AL498" s="78" t="s">
        <v>17718</v>
      </c>
      <c r="AM498" s="78" t="s">
        <v>17718</v>
      </c>
      <c r="AP498" s="78" t="s">
        <v>17772</v>
      </c>
      <c r="AQ498" s="78" t="n">
        <v>-34390</v>
      </c>
      <c r="AR498" s="78" t="n">
        <v>1</v>
      </c>
      <c r="AS498" s="78" t="n">
        <v>190.56</v>
      </c>
      <c r="AT498" s="78" t="n">
        <v>1</v>
      </c>
      <c r="AV498" s="78" t="n">
        <v>8.08</v>
      </c>
      <c r="AY498" s="78" t="n">
        <v>-6915767.11</v>
      </c>
      <c r="AZ498" s="78" t="n">
        <v>0</v>
      </c>
      <c r="BA498" s="78" t="n">
        <v>362408.71</v>
      </c>
      <c r="BB498" s="78" t="n">
        <v>0</v>
      </c>
      <c r="BC498" s="78" t="n">
        <v>-6553358.4</v>
      </c>
      <c r="BD498" s="78" t="n">
        <v>0</v>
      </c>
      <c r="BE498" s="78" t="s">
        <v>17798</v>
      </c>
      <c r="BJ498" s="78" t="s">
        <v>17721</v>
      </c>
      <c r="BK498" s="78" t="s">
        <v>17722</v>
      </c>
      <c r="BL498" s="78" t="s">
        <v>13995</v>
      </c>
      <c r="BM498" s="78" t="s">
        <v>13994</v>
      </c>
      <c r="BN498" s="78" t="s">
        <v>17461</v>
      </c>
      <c r="BO498" s="78" t="s">
        <v>16502</v>
      </c>
    </row>
    <row r="499" customFormat="false" ht="15" hidden="true" customHeight="false" outlineLevel="0" collapsed="false">
      <c r="A499" s="82" t="n">
        <v>45291</v>
      </c>
      <c r="B499" s="78" t="s">
        <v>16497</v>
      </c>
      <c r="C499" s="78" t="s">
        <v>17734</v>
      </c>
      <c r="D499" s="78" t="s">
        <v>17788</v>
      </c>
      <c r="E499" s="78" t="s">
        <v>4117</v>
      </c>
      <c r="F499" s="78" t="s">
        <v>17723</v>
      </c>
      <c r="G499" s="78" t="s">
        <v>17711</v>
      </c>
      <c r="H499" s="78" t="s">
        <v>17725</v>
      </c>
      <c r="I499" s="78" t="s">
        <v>18359</v>
      </c>
      <c r="J499" s="78" t="s">
        <v>16498</v>
      </c>
      <c r="K499" s="78" t="n">
        <v>32313687</v>
      </c>
      <c r="L499" s="78" t="s">
        <v>12034</v>
      </c>
      <c r="M499" s="78" t="s">
        <v>18672</v>
      </c>
      <c r="N499" s="78" t="s">
        <v>17734</v>
      </c>
      <c r="Q499" s="78" t="n">
        <v>0</v>
      </c>
      <c r="U499" s="78" t="s">
        <v>12034</v>
      </c>
      <c r="V499" s="78" t="s">
        <v>18673</v>
      </c>
      <c r="W499" s="78" t="s">
        <v>4084</v>
      </c>
      <c r="X499" s="78" t="s">
        <v>17936</v>
      </c>
      <c r="Y499" s="78" t="s">
        <v>18276</v>
      </c>
      <c r="Z499" s="78" t="s">
        <v>17794</v>
      </c>
      <c r="AA499" s="78" t="s">
        <v>17795</v>
      </c>
      <c r="AE499" s="78" t="s">
        <v>12039</v>
      </c>
      <c r="AG499" s="78" t="s">
        <v>17811</v>
      </c>
      <c r="AL499" s="78" t="s">
        <v>17718</v>
      </c>
      <c r="AM499" s="78" t="s">
        <v>17718</v>
      </c>
      <c r="AP499" s="78" t="s">
        <v>17772</v>
      </c>
      <c r="AQ499" s="78" t="n">
        <v>-8820</v>
      </c>
      <c r="AR499" s="78" t="n">
        <v>1</v>
      </c>
      <c r="AS499" s="78" t="n">
        <v>21.52</v>
      </c>
      <c r="AT499" s="78" t="n">
        <v>1</v>
      </c>
      <c r="AV499" s="78" t="n">
        <v>8.08</v>
      </c>
      <c r="AY499" s="78" t="n">
        <v>-181638.5</v>
      </c>
      <c r="AZ499" s="78" t="n">
        <v>0</v>
      </c>
      <c r="BA499" s="78" t="n">
        <v>-8167.9</v>
      </c>
      <c r="BB499" s="78" t="n">
        <v>0</v>
      </c>
      <c r="BC499" s="78" t="n">
        <v>-189806.4</v>
      </c>
      <c r="BD499" s="78" t="n">
        <v>0</v>
      </c>
      <c r="BE499" s="78" t="s">
        <v>17798</v>
      </c>
      <c r="BJ499" s="78" t="s">
        <v>17721</v>
      </c>
      <c r="BK499" s="78" t="s">
        <v>17722</v>
      </c>
      <c r="BL499" s="78" t="s">
        <v>12036</v>
      </c>
      <c r="BM499" s="78" t="s">
        <v>12035</v>
      </c>
      <c r="BN499" s="78" t="s">
        <v>18674</v>
      </c>
      <c r="BO499" s="78" t="s">
        <v>16502</v>
      </c>
    </row>
    <row r="500" customFormat="false" ht="15" hidden="true" customHeight="false" outlineLevel="0" collapsed="false">
      <c r="A500" s="82" t="n">
        <v>45291</v>
      </c>
      <c r="B500" s="78" t="s">
        <v>16497</v>
      </c>
      <c r="C500" s="78" t="s">
        <v>17734</v>
      </c>
      <c r="D500" s="78" t="s">
        <v>17788</v>
      </c>
      <c r="E500" s="78" t="s">
        <v>4117</v>
      </c>
      <c r="F500" s="78" t="s">
        <v>17723</v>
      </c>
      <c r="G500" s="78" t="s">
        <v>17711</v>
      </c>
      <c r="H500" s="78" t="s">
        <v>17725</v>
      </c>
      <c r="I500" s="78" t="s">
        <v>18359</v>
      </c>
      <c r="J500" s="78" t="s">
        <v>16498</v>
      </c>
      <c r="K500" s="78" t="n">
        <v>76180856</v>
      </c>
      <c r="L500" s="78" t="s">
        <v>11553</v>
      </c>
      <c r="M500" s="78" t="s">
        <v>17115</v>
      </c>
      <c r="N500" s="78" t="s">
        <v>17734</v>
      </c>
      <c r="Q500" s="78" t="n">
        <v>0</v>
      </c>
      <c r="U500" s="78" t="s">
        <v>11553</v>
      </c>
      <c r="V500" s="78" t="s">
        <v>18590</v>
      </c>
      <c r="W500" s="78" t="s">
        <v>4084</v>
      </c>
      <c r="X500" s="78" t="s">
        <v>17910</v>
      </c>
      <c r="Y500" s="78" t="s">
        <v>17911</v>
      </c>
      <c r="Z500" s="78" t="s">
        <v>17794</v>
      </c>
      <c r="AA500" s="78" t="s">
        <v>17795</v>
      </c>
      <c r="AE500" s="78" t="s">
        <v>11558</v>
      </c>
      <c r="AG500" s="78" t="s">
        <v>17817</v>
      </c>
      <c r="AL500" s="78" t="s">
        <v>17718</v>
      </c>
      <c r="AM500" s="78" t="s">
        <v>17718</v>
      </c>
      <c r="AP500" s="78" t="s">
        <v>17772</v>
      </c>
      <c r="AQ500" s="78" t="n">
        <v>-71400</v>
      </c>
      <c r="AR500" s="78" t="n">
        <v>1</v>
      </c>
      <c r="AS500" s="78" t="n">
        <v>29.52</v>
      </c>
      <c r="AT500" s="78" t="n">
        <v>1</v>
      </c>
      <c r="AV500" s="78" t="n">
        <v>8.08</v>
      </c>
      <c r="AY500" s="78" t="n">
        <v>-2300735.58</v>
      </c>
      <c r="AZ500" s="78" t="n">
        <v>0</v>
      </c>
      <c r="BA500" s="78" t="n">
        <v>193007.58</v>
      </c>
      <c r="BB500" s="78" t="n">
        <v>0</v>
      </c>
      <c r="BC500" s="78" t="n">
        <v>-2107728</v>
      </c>
      <c r="BD500" s="78" t="n">
        <v>0</v>
      </c>
      <c r="BE500" s="78" t="s">
        <v>17798</v>
      </c>
      <c r="BJ500" s="78" t="s">
        <v>17721</v>
      </c>
      <c r="BK500" s="78" t="s">
        <v>17722</v>
      </c>
      <c r="BL500" s="78" t="n">
        <v>604749101</v>
      </c>
      <c r="BM500" s="78" t="s">
        <v>11554</v>
      </c>
      <c r="BN500" s="78" t="s">
        <v>17116</v>
      </c>
      <c r="BO500" s="78" t="s">
        <v>16502</v>
      </c>
    </row>
    <row r="501" customFormat="false" ht="15" hidden="true" customHeight="false" outlineLevel="0" collapsed="false">
      <c r="A501" s="82" t="n">
        <v>45291</v>
      </c>
      <c r="B501" s="78" t="s">
        <v>16497</v>
      </c>
      <c r="C501" s="78" t="s">
        <v>17734</v>
      </c>
      <c r="D501" s="78" t="s">
        <v>17788</v>
      </c>
      <c r="E501" s="78" t="s">
        <v>4117</v>
      </c>
      <c r="F501" s="78" t="s">
        <v>17723</v>
      </c>
      <c r="G501" s="78" t="s">
        <v>17711</v>
      </c>
      <c r="H501" s="78" t="s">
        <v>17725</v>
      </c>
      <c r="I501" s="78" t="s">
        <v>18359</v>
      </c>
      <c r="J501" s="78" t="s">
        <v>16498</v>
      </c>
      <c r="K501" s="78" t="n">
        <v>105756056</v>
      </c>
      <c r="L501" s="78" t="s">
        <v>7084</v>
      </c>
      <c r="M501" s="78" t="s">
        <v>435</v>
      </c>
      <c r="N501" s="78" t="s">
        <v>17734</v>
      </c>
      <c r="Q501" s="78" t="n">
        <v>0</v>
      </c>
      <c r="U501" s="78" t="s">
        <v>18351</v>
      </c>
      <c r="V501" s="78" t="s">
        <v>18352</v>
      </c>
      <c r="W501" s="78" t="s">
        <v>4084</v>
      </c>
      <c r="X501" s="78" t="s">
        <v>17854</v>
      </c>
      <c r="Y501" s="78" t="s">
        <v>17855</v>
      </c>
      <c r="Z501" s="78" t="s">
        <v>17856</v>
      </c>
      <c r="AA501" s="78" t="s">
        <v>17857</v>
      </c>
      <c r="AE501" s="78" t="s">
        <v>7088</v>
      </c>
      <c r="AG501" s="78" t="s">
        <v>17797</v>
      </c>
      <c r="AL501" s="78" t="s">
        <v>17718</v>
      </c>
      <c r="AM501" s="78" t="s">
        <v>17718</v>
      </c>
      <c r="AP501" s="78" t="s">
        <v>17772</v>
      </c>
      <c r="AQ501" s="78" t="n">
        <v>-33700</v>
      </c>
      <c r="AR501" s="78" t="n">
        <v>1</v>
      </c>
      <c r="AS501" s="78" t="n">
        <v>76.94</v>
      </c>
      <c r="AT501" s="78" t="n">
        <v>1</v>
      </c>
      <c r="AV501" s="78" t="n">
        <v>8.08</v>
      </c>
      <c r="AY501" s="78" t="n">
        <v>-2917522.99</v>
      </c>
      <c r="AZ501" s="78" t="n">
        <v>0</v>
      </c>
      <c r="BA501" s="78" t="n">
        <v>324644.99</v>
      </c>
      <c r="BB501" s="78" t="n">
        <v>0</v>
      </c>
      <c r="BC501" s="78" t="n">
        <v>-2592878</v>
      </c>
      <c r="BD501" s="78" t="n">
        <v>0</v>
      </c>
      <c r="BE501" s="78" t="s">
        <v>17798</v>
      </c>
      <c r="BJ501" s="78" t="s">
        <v>17721</v>
      </c>
      <c r="BK501" s="78" t="s">
        <v>17722</v>
      </c>
      <c r="BL501" s="78" t="n">
        <v>165167735</v>
      </c>
      <c r="BM501" s="78" t="s">
        <v>7085</v>
      </c>
      <c r="BN501" s="78" t="s">
        <v>18353</v>
      </c>
      <c r="BO501" s="78" t="s">
        <v>16502</v>
      </c>
    </row>
    <row r="502" customFormat="false" ht="15" hidden="true" customHeight="false" outlineLevel="0" collapsed="false">
      <c r="A502" s="82" t="n">
        <v>45291</v>
      </c>
      <c r="B502" s="78" t="s">
        <v>16497</v>
      </c>
      <c r="C502" s="78" t="s">
        <v>17734</v>
      </c>
      <c r="D502" s="78" t="s">
        <v>17788</v>
      </c>
      <c r="E502" s="78" t="s">
        <v>4117</v>
      </c>
      <c r="F502" s="78" t="s">
        <v>17723</v>
      </c>
      <c r="G502" s="78" t="s">
        <v>17711</v>
      </c>
      <c r="H502" s="78" t="s">
        <v>17725</v>
      </c>
      <c r="I502" s="78" t="s">
        <v>18359</v>
      </c>
      <c r="J502" s="78" t="s">
        <v>16498</v>
      </c>
      <c r="K502" s="78" t="n">
        <v>21002576</v>
      </c>
      <c r="L502" s="78" t="s">
        <v>14627</v>
      </c>
      <c r="M502" s="78" t="s">
        <v>648</v>
      </c>
      <c r="N502" s="78" t="s">
        <v>17734</v>
      </c>
      <c r="Q502" s="78" t="n">
        <v>0</v>
      </c>
      <c r="U502" s="78" t="s">
        <v>14627</v>
      </c>
      <c r="V502" s="78" t="s">
        <v>17904</v>
      </c>
      <c r="W502" s="78" t="s">
        <v>4084</v>
      </c>
      <c r="X502" s="78" t="s">
        <v>17905</v>
      </c>
      <c r="Y502" s="78" t="s">
        <v>17906</v>
      </c>
      <c r="Z502" s="78" t="s">
        <v>17794</v>
      </c>
      <c r="AA502" s="78" t="s">
        <v>17795</v>
      </c>
      <c r="AE502" s="78" t="s">
        <v>14630</v>
      </c>
      <c r="AG502" s="78" t="s">
        <v>17811</v>
      </c>
      <c r="AL502" s="78" t="s">
        <v>17718</v>
      </c>
      <c r="AM502" s="78" t="s">
        <v>17718</v>
      </c>
      <c r="AP502" s="78" t="s">
        <v>17772</v>
      </c>
      <c r="AQ502" s="78" t="n">
        <v>-9125</v>
      </c>
      <c r="AR502" s="78" t="n">
        <v>1</v>
      </c>
      <c r="AS502" s="78" t="n">
        <v>75.57</v>
      </c>
      <c r="AT502" s="78" t="n">
        <v>1</v>
      </c>
      <c r="AV502" s="78" t="n">
        <v>8.08</v>
      </c>
      <c r="AY502" s="78" t="n">
        <v>-674496.35</v>
      </c>
      <c r="AZ502" s="78" t="n">
        <v>0</v>
      </c>
      <c r="BA502" s="78" t="n">
        <v>-15079.9</v>
      </c>
      <c r="BB502" s="78" t="n">
        <v>0</v>
      </c>
      <c r="BC502" s="78" t="n">
        <v>-689576.25</v>
      </c>
      <c r="BD502" s="78" t="n">
        <v>0</v>
      </c>
      <c r="BE502" s="78" t="s">
        <v>17798</v>
      </c>
      <c r="BJ502" s="78" t="s">
        <v>17721</v>
      </c>
      <c r="BK502" s="78" t="s">
        <v>17722</v>
      </c>
      <c r="BL502" s="78" t="s">
        <v>307</v>
      </c>
      <c r="BM502" s="78" t="s">
        <v>14628</v>
      </c>
      <c r="BN502" s="78" t="s">
        <v>17907</v>
      </c>
      <c r="BO502" s="78" t="s">
        <v>16502</v>
      </c>
    </row>
    <row r="503" customFormat="false" ht="15" hidden="true" customHeight="false" outlineLevel="0" collapsed="false">
      <c r="A503" s="82" t="n">
        <v>45291</v>
      </c>
      <c r="B503" s="78" t="s">
        <v>16497</v>
      </c>
      <c r="C503" s="78" t="s">
        <v>17734</v>
      </c>
      <c r="D503" s="78" t="s">
        <v>17788</v>
      </c>
      <c r="E503" s="78" t="s">
        <v>4117</v>
      </c>
      <c r="F503" s="78" t="s">
        <v>17723</v>
      </c>
      <c r="G503" s="78" t="s">
        <v>17711</v>
      </c>
      <c r="H503" s="78" t="s">
        <v>17725</v>
      </c>
      <c r="I503" s="78" t="s">
        <v>18359</v>
      </c>
      <c r="J503" s="78" t="s">
        <v>16498</v>
      </c>
      <c r="K503" s="78" t="n">
        <v>26977056</v>
      </c>
      <c r="L503" s="78" t="s">
        <v>4985</v>
      </c>
      <c r="M503" s="78" t="s">
        <v>18675</v>
      </c>
      <c r="N503" s="78" t="s">
        <v>17734</v>
      </c>
      <c r="Q503" s="78" t="n">
        <v>0</v>
      </c>
      <c r="U503" s="78" t="s">
        <v>4985</v>
      </c>
      <c r="V503" s="78" t="s">
        <v>18676</v>
      </c>
      <c r="W503" s="78" t="s">
        <v>4084</v>
      </c>
      <c r="X503" s="78" t="s">
        <v>18047</v>
      </c>
      <c r="Y503" s="78" t="s">
        <v>18048</v>
      </c>
      <c r="Z503" s="78" t="s">
        <v>17809</v>
      </c>
      <c r="AA503" s="78" t="s">
        <v>17809</v>
      </c>
      <c r="AE503" s="78" t="s">
        <v>4989</v>
      </c>
      <c r="AG503" s="78" t="s">
        <v>17797</v>
      </c>
      <c r="AL503" s="78" t="s">
        <v>17718</v>
      </c>
      <c r="AM503" s="78" t="s">
        <v>17718</v>
      </c>
      <c r="AP503" s="78" t="s">
        <v>17772</v>
      </c>
      <c r="AQ503" s="78" t="n">
        <v>-10017</v>
      </c>
      <c r="AR503" s="78" t="n">
        <v>1</v>
      </c>
      <c r="AS503" s="78" t="n">
        <v>61.29</v>
      </c>
      <c r="AT503" s="78" t="n">
        <v>1</v>
      </c>
      <c r="AV503" s="78" t="n">
        <v>8.08</v>
      </c>
      <c r="AY503" s="78" t="n">
        <v>-474184.24</v>
      </c>
      <c r="AZ503" s="78" t="n">
        <v>0</v>
      </c>
      <c r="BA503" s="78" t="n">
        <v>-139757.69</v>
      </c>
      <c r="BB503" s="78" t="n">
        <v>0</v>
      </c>
      <c r="BC503" s="78" t="n">
        <v>-613941.93</v>
      </c>
      <c r="BD503" s="78" t="n">
        <v>0</v>
      </c>
      <c r="BE503" s="78" t="s">
        <v>17798</v>
      </c>
      <c r="BJ503" s="78" t="s">
        <v>17721</v>
      </c>
      <c r="BK503" s="78" t="s">
        <v>17722</v>
      </c>
      <c r="BL503" s="78" t="s">
        <v>16568</v>
      </c>
      <c r="BM503" s="78" t="s">
        <v>4986</v>
      </c>
      <c r="BN503" s="78" t="s">
        <v>18677</v>
      </c>
      <c r="BO503" s="78" t="s">
        <v>16502</v>
      </c>
    </row>
    <row r="504" customFormat="false" ht="15" hidden="true" customHeight="false" outlineLevel="0" collapsed="false">
      <c r="A504" s="82" t="n">
        <v>45291</v>
      </c>
      <c r="B504" s="78" t="s">
        <v>16497</v>
      </c>
      <c r="C504" s="78" t="s">
        <v>17734</v>
      </c>
      <c r="D504" s="78" t="s">
        <v>17788</v>
      </c>
      <c r="E504" s="78" t="s">
        <v>1305</v>
      </c>
      <c r="F504" s="78" t="s">
        <v>17710</v>
      </c>
      <c r="G504" s="78" t="s">
        <v>17711</v>
      </c>
      <c r="H504" s="78" t="s">
        <v>17725</v>
      </c>
      <c r="I504" s="78" t="s">
        <v>18359</v>
      </c>
      <c r="J504" s="78" t="s">
        <v>16498</v>
      </c>
      <c r="K504" s="78" t="n">
        <v>21069394</v>
      </c>
      <c r="L504" s="78" t="s">
        <v>5887</v>
      </c>
      <c r="M504" s="78" t="s">
        <v>16648</v>
      </c>
      <c r="N504" s="78" t="s">
        <v>17734</v>
      </c>
      <c r="Q504" s="78" t="n">
        <v>0</v>
      </c>
      <c r="U504" s="78" t="s">
        <v>18678</v>
      </c>
      <c r="V504" s="78" t="s">
        <v>18679</v>
      </c>
      <c r="W504" s="78" t="s">
        <v>4084</v>
      </c>
      <c r="X504" s="78" t="s">
        <v>17970</v>
      </c>
      <c r="Y504" s="78" t="s">
        <v>17971</v>
      </c>
      <c r="Z504" s="78" t="s">
        <v>17802</v>
      </c>
      <c r="AA504" s="78" t="s">
        <v>17802</v>
      </c>
      <c r="AB504" s="78" t="s">
        <v>18680</v>
      </c>
      <c r="AE504" s="78" t="s">
        <v>5891</v>
      </c>
      <c r="AG504" s="78" t="s">
        <v>17811</v>
      </c>
      <c r="AL504" s="78" t="s">
        <v>17718</v>
      </c>
      <c r="AM504" s="78" t="s">
        <v>17718</v>
      </c>
      <c r="AP504" s="78" t="s">
        <v>17772</v>
      </c>
      <c r="AQ504" s="78" t="n">
        <v>-68</v>
      </c>
      <c r="AR504" s="78" t="n">
        <v>1</v>
      </c>
      <c r="AS504" s="78" t="n">
        <v>356.66</v>
      </c>
      <c r="AT504" s="78" t="n">
        <v>1</v>
      </c>
      <c r="AV504" s="78" t="n">
        <v>8.08</v>
      </c>
      <c r="AY504" s="78" t="n">
        <v>-24399.9</v>
      </c>
      <c r="AZ504" s="78" t="n">
        <v>0</v>
      </c>
      <c r="BA504" s="78" t="n">
        <v>147.02</v>
      </c>
      <c r="BB504" s="78" t="n">
        <v>0</v>
      </c>
      <c r="BC504" s="78" t="n">
        <v>-24252.88</v>
      </c>
      <c r="BD504" s="78" t="n">
        <v>0</v>
      </c>
      <c r="BE504" s="78" t="s">
        <v>17925</v>
      </c>
      <c r="BJ504" s="78" t="s">
        <v>17721</v>
      </c>
      <c r="BK504" s="78" t="s">
        <v>17722</v>
      </c>
      <c r="BL504" s="78" t="n">
        <v>84670702</v>
      </c>
      <c r="BM504" s="78" t="s">
        <v>5888</v>
      </c>
      <c r="BN504" s="78" t="s">
        <v>16649</v>
      </c>
      <c r="BO504" s="78" t="s">
        <v>16502</v>
      </c>
    </row>
    <row r="505" customFormat="false" ht="15" hidden="true" customHeight="false" outlineLevel="0" collapsed="false">
      <c r="A505" s="82" t="n">
        <v>45291</v>
      </c>
      <c r="B505" s="78" t="s">
        <v>16497</v>
      </c>
      <c r="C505" s="78" t="s">
        <v>17734</v>
      </c>
      <c r="D505" s="78" t="s">
        <v>17788</v>
      </c>
      <c r="E505" s="78" t="s">
        <v>4075</v>
      </c>
      <c r="F505" s="78" t="s">
        <v>17724</v>
      </c>
      <c r="G505" s="78" t="s">
        <v>17711</v>
      </c>
      <c r="H505" s="78" t="s">
        <v>17725</v>
      </c>
      <c r="I505" s="78" t="s">
        <v>18359</v>
      </c>
      <c r="J505" s="78" t="s">
        <v>16498</v>
      </c>
      <c r="K505" s="78" t="n">
        <v>35696856</v>
      </c>
      <c r="L505" s="78" t="s">
        <v>4695</v>
      </c>
      <c r="M505" s="78" t="s">
        <v>16562</v>
      </c>
      <c r="N505" s="78" t="s">
        <v>17734</v>
      </c>
      <c r="Q505" s="78" t="n">
        <v>0</v>
      </c>
      <c r="U505" s="78" t="s">
        <v>4695</v>
      </c>
      <c r="V505" s="78" t="s">
        <v>18364</v>
      </c>
      <c r="W505" s="78" t="s">
        <v>4084</v>
      </c>
      <c r="X505" s="78" t="s">
        <v>17792</v>
      </c>
      <c r="Y505" s="78" t="s">
        <v>18365</v>
      </c>
      <c r="Z505" s="78" t="s">
        <v>17794</v>
      </c>
      <c r="AA505" s="78" t="s">
        <v>17795</v>
      </c>
      <c r="AE505" s="78" t="s">
        <v>4700</v>
      </c>
      <c r="AG505" s="78" t="s">
        <v>17797</v>
      </c>
      <c r="AL505" s="78" t="s">
        <v>17718</v>
      </c>
      <c r="AM505" s="78" t="s">
        <v>17718</v>
      </c>
      <c r="AP505" s="78" t="s">
        <v>17772</v>
      </c>
      <c r="AQ505" s="78" t="n">
        <v>-29783</v>
      </c>
      <c r="AR505" s="78" t="n">
        <v>1</v>
      </c>
      <c r="AS505" s="78" t="n">
        <v>64.62</v>
      </c>
      <c r="AT505" s="78" t="n">
        <v>1</v>
      </c>
      <c r="AV505" s="78" t="n">
        <v>8.08</v>
      </c>
      <c r="AY505" s="78" t="n">
        <v>-1808897.23</v>
      </c>
      <c r="AZ505" s="78" t="n">
        <v>0</v>
      </c>
      <c r="BA505" s="78" t="n">
        <v>-115680.23</v>
      </c>
      <c r="BB505" s="78" t="n">
        <v>0</v>
      </c>
      <c r="BC505" s="78" t="n">
        <v>-1924577.46</v>
      </c>
      <c r="BD505" s="78" t="n">
        <v>0</v>
      </c>
      <c r="BE505" s="78" t="s">
        <v>17798</v>
      </c>
      <c r="BJ505" s="78" t="s">
        <v>17721</v>
      </c>
      <c r="BK505" s="78" t="s">
        <v>17722</v>
      </c>
      <c r="BL505" s="78" t="n">
        <v>11642105</v>
      </c>
      <c r="BM505" s="78" t="s">
        <v>4696</v>
      </c>
      <c r="BN505" s="78" t="s">
        <v>16563</v>
      </c>
      <c r="BO505" s="78" t="s">
        <v>16502</v>
      </c>
    </row>
    <row r="506" customFormat="false" ht="15" hidden="true" customHeight="false" outlineLevel="0" collapsed="false">
      <c r="A506" s="82" t="n">
        <v>45291</v>
      </c>
      <c r="B506" s="78" t="s">
        <v>16497</v>
      </c>
      <c r="C506" s="78" t="s">
        <v>17734</v>
      </c>
      <c r="D506" s="78" t="s">
        <v>17788</v>
      </c>
      <c r="E506" s="78" t="s">
        <v>4075</v>
      </c>
      <c r="F506" s="78" t="s">
        <v>17724</v>
      </c>
      <c r="G506" s="78" t="s">
        <v>17711</v>
      </c>
      <c r="H506" s="78" t="s">
        <v>17725</v>
      </c>
      <c r="I506" s="78" t="s">
        <v>18359</v>
      </c>
      <c r="J506" s="78" t="s">
        <v>16498</v>
      </c>
      <c r="K506" s="78" t="n">
        <v>25494188</v>
      </c>
      <c r="L506" s="78" t="s">
        <v>8306</v>
      </c>
      <c r="M506" s="78" t="s">
        <v>471</v>
      </c>
      <c r="N506" s="78" t="s">
        <v>17734</v>
      </c>
      <c r="Q506" s="78" t="n">
        <v>0</v>
      </c>
      <c r="U506" s="78" t="s">
        <v>8306</v>
      </c>
      <c r="V506" s="78" t="s">
        <v>18447</v>
      </c>
      <c r="W506" s="78" t="s">
        <v>4084</v>
      </c>
      <c r="X506" s="78" t="s">
        <v>18116</v>
      </c>
      <c r="Y506" s="78" t="s">
        <v>18116</v>
      </c>
      <c r="Z506" s="78" t="s">
        <v>17856</v>
      </c>
      <c r="AA506" s="78" t="s">
        <v>17857</v>
      </c>
      <c r="AE506" s="78" t="s">
        <v>8311</v>
      </c>
      <c r="AG506" s="78" t="s">
        <v>17817</v>
      </c>
      <c r="AL506" s="78" t="s">
        <v>17718</v>
      </c>
      <c r="AM506" s="78" t="s">
        <v>17718</v>
      </c>
      <c r="AP506" s="78" t="s">
        <v>17772</v>
      </c>
      <c r="AQ506" s="78" t="n">
        <v>-8827</v>
      </c>
      <c r="AR506" s="78" t="n">
        <v>1</v>
      </c>
      <c r="AS506" s="78" t="n">
        <v>132.14</v>
      </c>
      <c r="AT506" s="78" t="n">
        <v>1</v>
      </c>
      <c r="AV506" s="78" t="n">
        <v>8.08</v>
      </c>
      <c r="AY506" s="78" t="n">
        <v>-949040.32</v>
      </c>
      <c r="AZ506" s="78" t="n">
        <v>0</v>
      </c>
      <c r="BA506" s="78" t="n">
        <v>-217359.46</v>
      </c>
      <c r="BB506" s="78" t="n">
        <v>0</v>
      </c>
      <c r="BC506" s="78" t="n">
        <v>-1166399.78</v>
      </c>
      <c r="BD506" s="78" t="n">
        <v>0</v>
      </c>
      <c r="BE506" s="78" t="s">
        <v>17798</v>
      </c>
      <c r="BJ506" s="78" t="s">
        <v>17721</v>
      </c>
      <c r="BK506" s="78" t="s">
        <v>17722</v>
      </c>
      <c r="BL506" s="78" t="s">
        <v>8308</v>
      </c>
      <c r="BM506" s="78" t="s">
        <v>8307</v>
      </c>
      <c r="BN506" s="78" t="s">
        <v>16857</v>
      </c>
      <c r="BO506" s="78" t="s">
        <v>16502</v>
      </c>
    </row>
    <row r="507" customFormat="false" ht="15" hidden="true" customHeight="false" outlineLevel="0" collapsed="false">
      <c r="A507" s="82" t="n">
        <v>45291</v>
      </c>
      <c r="B507" s="78" t="s">
        <v>16497</v>
      </c>
      <c r="C507" s="78" t="s">
        <v>17734</v>
      </c>
      <c r="D507" s="78" t="s">
        <v>17788</v>
      </c>
      <c r="E507" s="78" t="s">
        <v>1305</v>
      </c>
      <c r="F507" s="78" t="s">
        <v>17710</v>
      </c>
      <c r="G507" s="78" t="s">
        <v>17711</v>
      </c>
      <c r="H507" s="78" t="s">
        <v>17725</v>
      </c>
      <c r="I507" s="78" t="s">
        <v>18359</v>
      </c>
      <c r="J507" s="78" t="s">
        <v>16498</v>
      </c>
      <c r="K507" s="78" t="n">
        <v>112611931</v>
      </c>
      <c r="L507" s="78" t="s">
        <v>11647</v>
      </c>
      <c r="M507" s="78" t="s">
        <v>18681</v>
      </c>
      <c r="N507" s="78" t="s">
        <v>17734</v>
      </c>
      <c r="Q507" s="78" t="n">
        <v>0</v>
      </c>
      <c r="U507" s="78" t="s">
        <v>18682</v>
      </c>
      <c r="V507" s="78" t="s">
        <v>18683</v>
      </c>
      <c r="W507" s="78" t="s">
        <v>7588</v>
      </c>
      <c r="X507" s="78" t="s">
        <v>17831</v>
      </c>
      <c r="Y507" s="78" t="s">
        <v>18040</v>
      </c>
      <c r="Z507" s="78" t="s">
        <v>17809</v>
      </c>
      <c r="AA507" s="78" t="s">
        <v>17809</v>
      </c>
      <c r="AE507" s="78" t="s">
        <v>11651</v>
      </c>
      <c r="AG507" s="78" t="s">
        <v>17797</v>
      </c>
      <c r="AL507" s="78" t="s">
        <v>17718</v>
      </c>
      <c r="AM507" s="78" t="s">
        <v>17718</v>
      </c>
      <c r="AP507" s="78" t="s">
        <v>17772</v>
      </c>
      <c r="AQ507" s="78" t="n">
        <v>-28203</v>
      </c>
      <c r="AR507" s="78" t="n">
        <v>1</v>
      </c>
      <c r="AS507" s="78" t="n">
        <v>187.81</v>
      </c>
      <c r="AT507" s="78" t="n">
        <v>1</v>
      </c>
      <c r="AV507" s="78" t="n">
        <v>8.08</v>
      </c>
      <c r="AY507" s="78" t="n">
        <v>-5020201.23</v>
      </c>
      <c r="AZ507" s="78" t="n">
        <v>0</v>
      </c>
      <c r="BA507" s="78" t="n">
        <v>-276604.2</v>
      </c>
      <c r="BB507" s="78" t="n">
        <v>0</v>
      </c>
      <c r="BC507" s="78" t="n">
        <v>-5296805.43</v>
      </c>
      <c r="BD507" s="78" t="n">
        <v>0</v>
      </c>
      <c r="BE507" s="78" t="s">
        <v>17798</v>
      </c>
      <c r="BJ507" s="78" t="s">
        <v>17721</v>
      </c>
      <c r="BK507" s="78" t="s">
        <v>17722</v>
      </c>
      <c r="BL507" s="78" t="s">
        <v>17132</v>
      </c>
      <c r="BM507" s="78" t="s">
        <v>11648</v>
      </c>
      <c r="BN507" s="78" t="s">
        <v>18684</v>
      </c>
      <c r="BO507" s="78" t="s">
        <v>16502</v>
      </c>
    </row>
    <row r="508" customFormat="false" ht="15" hidden="true" customHeight="false" outlineLevel="0" collapsed="false">
      <c r="A508" s="82" t="n">
        <v>45291</v>
      </c>
      <c r="B508" s="78" t="s">
        <v>16497</v>
      </c>
      <c r="C508" s="78" t="s">
        <v>17734</v>
      </c>
      <c r="D508" s="78" t="s">
        <v>17788</v>
      </c>
      <c r="E508" s="78" t="s">
        <v>1305</v>
      </c>
      <c r="F508" s="78" t="s">
        <v>17710</v>
      </c>
      <c r="G508" s="78" t="s">
        <v>17711</v>
      </c>
      <c r="H508" s="78" t="s">
        <v>17725</v>
      </c>
      <c r="I508" s="78" t="s">
        <v>18359</v>
      </c>
      <c r="J508" s="78" t="s">
        <v>16498</v>
      </c>
      <c r="K508" s="78" t="n">
        <v>60356332</v>
      </c>
      <c r="L508" s="78" t="s">
        <v>14067</v>
      </c>
      <c r="M508" s="78" t="s">
        <v>18685</v>
      </c>
      <c r="N508" s="78" t="s">
        <v>17734</v>
      </c>
      <c r="Q508" s="78" t="n">
        <v>0</v>
      </c>
      <c r="U508" s="78" t="s">
        <v>14067</v>
      </c>
      <c r="V508" s="78" t="s">
        <v>18686</v>
      </c>
      <c r="W508" s="78" t="s">
        <v>4084</v>
      </c>
      <c r="X508" s="78" t="s">
        <v>17831</v>
      </c>
      <c r="Y508" s="78" t="s">
        <v>18040</v>
      </c>
      <c r="Z508" s="78" t="s">
        <v>17809</v>
      </c>
      <c r="AA508" s="78" t="s">
        <v>17809</v>
      </c>
      <c r="AB508" s="78" t="s">
        <v>17810</v>
      </c>
      <c r="AE508" s="78" t="s">
        <v>14072</v>
      </c>
      <c r="AG508" s="78" t="s">
        <v>17811</v>
      </c>
      <c r="AL508" s="78" t="s">
        <v>17718</v>
      </c>
      <c r="AM508" s="78" t="s">
        <v>17718</v>
      </c>
      <c r="AP508" s="78" t="s">
        <v>17772</v>
      </c>
      <c r="AQ508" s="78" t="n">
        <v>-8780</v>
      </c>
      <c r="AR508" s="78" t="n">
        <v>1</v>
      </c>
      <c r="AS508" s="78" t="n">
        <v>47.82</v>
      </c>
      <c r="AT508" s="78" t="n">
        <v>1</v>
      </c>
      <c r="AV508" s="78" t="n">
        <v>8.08</v>
      </c>
      <c r="AY508" s="78" t="n">
        <v>-384569.73</v>
      </c>
      <c r="AZ508" s="78" t="n">
        <v>0</v>
      </c>
      <c r="BA508" s="78" t="n">
        <v>-35289.87</v>
      </c>
      <c r="BB508" s="78" t="n">
        <v>0</v>
      </c>
      <c r="BC508" s="78" t="n">
        <v>-419859.6</v>
      </c>
      <c r="BD508" s="78" t="n">
        <v>0</v>
      </c>
      <c r="BE508" s="78" t="s">
        <v>17798</v>
      </c>
      <c r="BJ508" s="78" t="s">
        <v>17721</v>
      </c>
      <c r="BK508" s="78" t="s">
        <v>17722</v>
      </c>
      <c r="BL508" s="78" t="s">
        <v>14069</v>
      </c>
      <c r="BM508" s="78" t="s">
        <v>14068</v>
      </c>
      <c r="BN508" s="78" t="s">
        <v>18687</v>
      </c>
      <c r="BO508" s="78" t="s">
        <v>16502</v>
      </c>
    </row>
    <row r="509" customFormat="false" ht="15" hidden="true" customHeight="false" outlineLevel="0" collapsed="false">
      <c r="A509" s="82" t="n">
        <v>45291</v>
      </c>
      <c r="B509" s="78" t="s">
        <v>16497</v>
      </c>
      <c r="C509" s="78" t="s">
        <v>17734</v>
      </c>
      <c r="D509" s="78" t="s">
        <v>17788</v>
      </c>
      <c r="E509" s="78" t="s">
        <v>1305</v>
      </c>
      <c r="F509" s="78" t="s">
        <v>17710</v>
      </c>
      <c r="G509" s="78" t="s">
        <v>17711</v>
      </c>
      <c r="H509" s="78" t="s">
        <v>17725</v>
      </c>
      <c r="I509" s="78" t="s">
        <v>18359</v>
      </c>
      <c r="J509" s="78" t="s">
        <v>16498</v>
      </c>
      <c r="K509" s="78" t="n">
        <v>21069302</v>
      </c>
      <c r="L509" s="78" t="s">
        <v>7504</v>
      </c>
      <c r="M509" s="78" t="s">
        <v>447</v>
      </c>
      <c r="N509" s="78" t="s">
        <v>17734</v>
      </c>
      <c r="Q509" s="78" t="n">
        <v>0</v>
      </c>
      <c r="U509" s="78" t="s">
        <v>7504</v>
      </c>
      <c r="V509" s="78" t="s">
        <v>18688</v>
      </c>
      <c r="W509" s="78" t="s">
        <v>4084</v>
      </c>
      <c r="X509" s="78" t="s">
        <v>17854</v>
      </c>
      <c r="Y509" s="78" t="s">
        <v>17855</v>
      </c>
      <c r="Z509" s="78" t="s">
        <v>17856</v>
      </c>
      <c r="AA509" s="78" t="s">
        <v>17857</v>
      </c>
      <c r="AE509" s="78" t="s">
        <v>7508</v>
      </c>
      <c r="AG509" s="78" t="s">
        <v>17811</v>
      </c>
      <c r="AL509" s="78" t="s">
        <v>17718</v>
      </c>
      <c r="AM509" s="78" t="s">
        <v>17718</v>
      </c>
      <c r="AP509" s="78" t="s">
        <v>17772</v>
      </c>
      <c r="AQ509" s="78" t="n">
        <v>-162251</v>
      </c>
      <c r="AR509" s="78" t="n">
        <v>1</v>
      </c>
      <c r="AS509" s="78" t="n">
        <v>25.52</v>
      </c>
      <c r="AT509" s="78" t="n">
        <v>1</v>
      </c>
      <c r="AV509" s="78" t="n">
        <v>8.08</v>
      </c>
      <c r="AY509" s="78" t="n">
        <v>-4284205.68</v>
      </c>
      <c r="AZ509" s="78" t="n">
        <v>0</v>
      </c>
      <c r="BA509" s="78" t="n">
        <v>143560.16</v>
      </c>
      <c r="BB509" s="78" t="n">
        <v>0</v>
      </c>
      <c r="BC509" s="78" t="n">
        <v>-4140645.52</v>
      </c>
      <c r="BD509" s="78" t="n">
        <v>0</v>
      </c>
      <c r="BE509" s="78" t="s">
        <v>17798</v>
      </c>
      <c r="BJ509" s="78" t="s">
        <v>17721</v>
      </c>
      <c r="BK509" s="78" t="s">
        <v>17722</v>
      </c>
      <c r="BL509" s="78" t="n">
        <v>127097103</v>
      </c>
      <c r="BM509" s="78" t="s">
        <v>7505</v>
      </c>
      <c r="BN509" s="78" t="s">
        <v>16764</v>
      </c>
      <c r="BO509" s="78" t="s">
        <v>16502</v>
      </c>
    </row>
    <row r="510" customFormat="false" ht="15" hidden="true" customHeight="false" outlineLevel="0" collapsed="false">
      <c r="A510" s="82" t="n">
        <v>45291</v>
      </c>
      <c r="B510" s="78" t="s">
        <v>16497</v>
      </c>
      <c r="C510" s="78" t="s">
        <v>17734</v>
      </c>
      <c r="D510" s="78" t="s">
        <v>17788</v>
      </c>
      <c r="E510" s="78" t="s">
        <v>1305</v>
      </c>
      <c r="F510" s="78" t="s">
        <v>17710</v>
      </c>
      <c r="G510" s="78" t="s">
        <v>17711</v>
      </c>
      <c r="H510" s="78" t="s">
        <v>17725</v>
      </c>
      <c r="I510" s="78" t="s">
        <v>18359</v>
      </c>
      <c r="J510" s="78" t="s">
        <v>16498</v>
      </c>
      <c r="K510" s="78" t="n">
        <v>21004685</v>
      </c>
      <c r="L510" s="78" t="s">
        <v>10980</v>
      </c>
      <c r="M510" s="78" t="s">
        <v>18689</v>
      </c>
      <c r="N510" s="78" t="s">
        <v>17734</v>
      </c>
      <c r="Q510" s="78" t="n">
        <v>0</v>
      </c>
      <c r="U510" s="78" t="s">
        <v>10980</v>
      </c>
      <c r="V510" s="78" t="s">
        <v>18690</v>
      </c>
      <c r="W510" s="78" t="s">
        <v>4084</v>
      </c>
      <c r="X510" s="78" t="s">
        <v>17910</v>
      </c>
      <c r="Y510" s="78" t="s">
        <v>17911</v>
      </c>
      <c r="Z510" s="78" t="s">
        <v>17794</v>
      </c>
      <c r="AA510" s="78" t="s">
        <v>17795</v>
      </c>
      <c r="AE510" s="78" t="s">
        <v>10985</v>
      </c>
      <c r="AG510" s="78" t="s">
        <v>17797</v>
      </c>
      <c r="AL510" s="78" t="s">
        <v>17718</v>
      </c>
      <c r="AM510" s="78" t="s">
        <v>17718</v>
      </c>
      <c r="AP510" s="78" t="s">
        <v>17772</v>
      </c>
      <c r="AQ510" s="78" t="n">
        <v>-6270</v>
      </c>
      <c r="AR510" s="78" t="n">
        <v>1</v>
      </c>
      <c r="AS510" s="78" t="n">
        <v>231.38</v>
      </c>
      <c r="AT510" s="78" t="n">
        <v>1</v>
      </c>
      <c r="AV510" s="78" t="n">
        <v>8.08</v>
      </c>
      <c r="AY510" s="78" t="n">
        <v>-1280884.94</v>
      </c>
      <c r="AZ510" s="78" t="n">
        <v>0</v>
      </c>
      <c r="BA510" s="78" t="n">
        <v>-169867.66</v>
      </c>
      <c r="BB510" s="78" t="n">
        <v>0</v>
      </c>
      <c r="BC510" s="78" t="n">
        <v>-1450752.6</v>
      </c>
      <c r="BD510" s="78" t="n">
        <v>0</v>
      </c>
      <c r="BE510" s="78" t="s">
        <v>17798</v>
      </c>
      <c r="BJ510" s="78" t="s">
        <v>17721</v>
      </c>
      <c r="BK510" s="78" t="s">
        <v>17722</v>
      </c>
      <c r="BL510" s="78" t="n">
        <v>558868105</v>
      </c>
      <c r="BM510" s="78" t="s">
        <v>10981</v>
      </c>
      <c r="BN510" s="78" t="s">
        <v>18691</v>
      </c>
      <c r="BO510" s="78" t="s">
        <v>16502</v>
      </c>
    </row>
    <row r="511" customFormat="false" ht="15" hidden="true" customHeight="false" outlineLevel="0" collapsed="false">
      <c r="A511" s="82" t="n">
        <v>45291</v>
      </c>
      <c r="B511" s="78" t="s">
        <v>16497</v>
      </c>
      <c r="C511" s="78" t="s">
        <v>17734</v>
      </c>
      <c r="D511" s="78" t="s">
        <v>17788</v>
      </c>
      <c r="E511" s="78" t="s">
        <v>1305</v>
      </c>
      <c r="F511" s="78" t="s">
        <v>17710</v>
      </c>
      <c r="G511" s="78" t="s">
        <v>17711</v>
      </c>
      <c r="H511" s="78" t="s">
        <v>17725</v>
      </c>
      <c r="I511" s="78" t="s">
        <v>18359</v>
      </c>
      <c r="J511" s="78" t="s">
        <v>16498</v>
      </c>
      <c r="K511" s="78" t="n">
        <v>65663295</v>
      </c>
      <c r="L511" s="78" t="s">
        <v>9364</v>
      </c>
      <c r="M511" s="78" t="s">
        <v>18692</v>
      </c>
      <c r="N511" s="78" t="s">
        <v>17734</v>
      </c>
      <c r="Q511" s="78" t="n">
        <v>0</v>
      </c>
      <c r="U511" s="78" t="s">
        <v>9364</v>
      </c>
      <c r="V511" s="78" t="s">
        <v>18693</v>
      </c>
      <c r="W511" s="78" t="s">
        <v>4084</v>
      </c>
      <c r="X511" s="78" t="s">
        <v>17976</v>
      </c>
      <c r="Y511" s="78" t="s">
        <v>17977</v>
      </c>
      <c r="Z511" s="78" t="s">
        <v>17794</v>
      </c>
      <c r="AA511" s="78" t="s">
        <v>17795</v>
      </c>
      <c r="AE511" s="78" t="s">
        <v>9369</v>
      </c>
      <c r="AG511" s="78" t="s">
        <v>17797</v>
      </c>
      <c r="AL511" s="78" t="s">
        <v>17718</v>
      </c>
      <c r="AM511" s="78" t="s">
        <v>17718</v>
      </c>
      <c r="AP511" s="78" t="s">
        <v>17772</v>
      </c>
      <c r="AQ511" s="78" t="n">
        <v>-52038</v>
      </c>
      <c r="AR511" s="78" t="n">
        <v>1</v>
      </c>
      <c r="AS511" s="78" t="n">
        <v>27.05</v>
      </c>
      <c r="AT511" s="78" t="n">
        <v>1</v>
      </c>
      <c r="AV511" s="78" t="n">
        <v>8.08</v>
      </c>
      <c r="AY511" s="78" t="n">
        <v>-1404131.35</v>
      </c>
      <c r="AZ511" s="78" t="n">
        <v>0</v>
      </c>
      <c r="BA511" s="78" t="n">
        <v>-3496.55</v>
      </c>
      <c r="BB511" s="78" t="n">
        <v>0</v>
      </c>
      <c r="BC511" s="78" t="n">
        <v>-1407627.9</v>
      </c>
      <c r="BD511" s="78" t="n">
        <v>0</v>
      </c>
      <c r="BE511" s="78" t="s">
        <v>17798</v>
      </c>
      <c r="BJ511" s="78" t="s">
        <v>17721</v>
      </c>
      <c r="BK511" s="78" t="s">
        <v>17722</v>
      </c>
      <c r="BL511" s="78" t="s">
        <v>9366</v>
      </c>
      <c r="BM511" s="78" t="s">
        <v>9365</v>
      </c>
      <c r="BN511" s="78" t="s">
        <v>18694</v>
      </c>
      <c r="BO511" s="78" t="s">
        <v>16502</v>
      </c>
    </row>
    <row r="512" customFormat="false" ht="15" hidden="true" customHeight="false" outlineLevel="0" collapsed="false">
      <c r="A512" s="82" t="n">
        <v>45291</v>
      </c>
      <c r="B512" s="78" t="s">
        <v>16497</v>
      </c>
      <c r="C512" s="78" t="s">
        <v>17734</v>
      </c>
      <c r="D512" s="78" t="s">
        <v>17788</v>
      </c>
      <c r="E512" s="78" t="s">
        <v>1305</v>
      </c>
      <c r="F512" s="78" t="s">
        <v>17710</v>
      </c>
      <c r="G512" s="78" t="s">
        <v>17711</v>
      </c>
      <c r="H512" s="78" t="s">
        <v>17725</v>
      </c>
      <c r="I512" s="78" t="s">
        <v>18359</v>
      </c>
      <c r="J512" s="78" t="s">
        <v>16498</v>
      </c>
      <c r="K512" s="78" t="n">
        <v>71141223</v>
      </c>
      <c r="L512" s="78" t="s">
        <v>13993</v>
      </c>
      <c r="M512" s="78" t="s">
        <v>17460</v>
      </c>
      <c r="N512" s="78" t="s">
        <v>17734</v>
      </c>
      <c r="Q512" s="78" t="n">
        <v>0</v>
      </c>
      <c r="U512" s="78" t="s">
        <v>13993</v>
      </c>
      <c r="V512" s="78" t="s">
        <v>18671</v>
      </c>
      <c r="W512" s="78" t="s">
        <v>4084</v>
      </c>
      <c r="X512" s="78" t="s">
        <v>17936</v>
      </c>
      <c r="Y512" s="78" t="s">
        <v>18276</v>
      </c>
      <c r="Z512" s="78" t="s">
        <v>17794</v>
      </c>
      <c r="AA512" s="78" t="s">
        <v>17795</v>
      </c>
      <c r="AE512" s="78" t="s">
        <v>13998</v>
      </c>
      <c r="AG512" s="78" t="s">
        <v>17797</v>
      </c>
      <c r="AL512" s="78" t="s">
        <v>17718</v>
      </c>
      <c r="AM512" s="78" t="s">
        <v>17718</v>
      </c>
      <c r="AP512" s="78" t="s">
        <v>17772</v>
      </c>
      <c r="AQ512" s="78" t="n">
        <v>-27208</v>
      </c>
      <c r="AR512" s="78" t="n">
        <v>1</v>
      </c>
      <c r="AS512" s="78" t="n">
        <v>190.56</v>
      </c>
      <c r="AT512" s="78" t="n">
        <v>1</v>
      </c>
      <c r="AV512" s="78" t="n">
        <v>8.08</v>
      </c>
      <c r="AY512" s="78" t="n">
        <v>-5503904.02</v>
      </c>
      <c r="AZ512" s="78" t="n">
        <v>0</v>
      </c>
      <c r="BA512" s="78" t="n">
        <v>319147.54</v>
      </c>
      <c r="BB512" s="78" t="n">
        <v>0</v>
      </c>
      <c r="BC512" s="78" t="n">
        <v>-5184756.48</v>
      </c>
      <c r="BD512" s="78" t="n">
        <v>0</v>
      </c>
      <c r="BE512" s="78" t="s">
        <v>17798</v>
      </c>
      <c r="BJ512" s="78" t="s">
        <v>17721</v>
      </c>
      <c r="BK512" s="78" t="s">
        <v>17722</v>
      </c>
      <c r="BL512" s="78" t="s">
        <v>13995</v>
      </c>
      <c r="BM512" s="78" t="s">
        <v>13994</v>
      </c>
      <c r="BN512" s="78" t="s">
        <v>17461</v>
      </c>
      <c r="BO512" s="78" t="s">
        <v>16502</v>
      </c>
    </row>
    <row r="513" customFormat="false" ht="15" hidden="true" customHeight="false" outlineLevel="0" collapsed="false">
      <c r="A513" s="82" t="n">
        <v>45291</v>
      </c>
      <c r="B513" s="78" t="s">
        <v>16497</v>
      </c>
      <c r="C513" s="78" t="s">
        <v>17734</v>
      </c>
      <c r="D513" s="78" t="s">
        <v>17788</v>
      </c>
      <c r="E513" s="78" t="s">
        <v>1305</v>
      </c>
      <c r="F513" s="78" t="s">
        <v>17710</v>
      </c>
      <c r="G513" s="78" t="s">
        <v>17711</v>
      </c>
      <c r="H513" s="78" t="s">
        <v>17725</v>
      </c>
      <c r="I513" s="78" t="s">
        <v>18359</v>
      </c>
      <c r="J513" s="78" t="s">
        <v>16498</v>
      </c>
      <c r="K513" s="78" t="n">
        <v>75460190</v>
      </c>
      <c r="L513" s="78" t="s">
        <v>11818</v>
      </c>
      <c r="M513" s="78" t="s">
        <v>18695</v>
      </c>
      <c r="N513" s="78" t="s">
        <v>17734</v>
      </c>
      <c r="Q513" s="78" t="n">
        <v>0</v>
      </c>
      <c r="U513" s="78" t="s">
        <v>11818</v>
      </c>
      <c r="V513" s="78" t="s">
        <v>18696</v>
      </c>
      <c r="W513" s="78" t="s">
        <v>4084</v>
      </c>
      <c r="X513" s="78" t="s">
        <v>17910</v>
      </c>
      <c r="Y513" s="78" t="s">
        <v>17911</v>
      </c>
      <c r="Z513" s="78" t="s">
        <v>17794</v>
      </c>
      <c r="AA513" s="78" t="s">
        <v>17795</v>
      </c>
      <c r="AE513" s="78" t="s">
        <v>11823</v>
      </c>
      <c r="AG513" s="78" t="s">
        <v>17817</v>
      </c>
      <c r="AL513" s="78" t="s">
        <v>17718</v>
      </c>
      <c r="AM513" s="78" t="s">
        <v>17718</v>
      </c>
      <c r="AP513" s="78" t="s">
        <v>17772</v>
      </c>
      <c r="AQ513" s="78" t="n">
        <v>-51796</v>
      </c>
      <c r="AR513" s="78" t="n">
        <v>1</v>
      </c>
      <c r="AS513" s="78" t="n">
        <v>28.88</v>
      </c>
      <c r="AT513" s="78" t="n">
        <v>1</v>
      </c>
      <c r="AV513" s="78" t="n">
        <v>8.08</v>
      </c>
      <c r="AY513" s="78" t="n">
        <v>-1068735.57</v>
      </c>
      <c r="AZ513" s="78" t="n">
        <v>0</v>
      </c>
      <c r="BA513" s="78" t="n">
        <v>-427132.91</v>
      </c>
      <c r="BB513" s="78" t="n">
        <v>0</v>
      </c>
      <c r="BC513" s="78" t="n">
        <v>-1495868.48</v>
      </c>
      <c r="BD513" s="78" t="n">
        <v>0</v>
      </c>
      <c r="BE513" s="78" t="s">
        <v>17798</v>
      </c>
      <c r="BJ513" s="78" t="s">
        <v>17721</v>
      </c>
      <c r="BK513" s="78" t="s">
        <v>17722</v>
      </c>
      <c r="BL513" s="78" t="s">
        <v>11820</v>
      </c>
      <c r="BM513" s="78" t="s">
        <v>11819</v>
      </c>
      <c r="BN513" s="78" t="s">
        <v>18697</v>
      </c>
      <c r="BO513" s="78" t="s">
        <v>16502</v>
      </c>
    </row>
    <row r="514" customFormat="false" ht="15" hidden="true" customHeight="false" outlineLevel="0" collapsed="false">
      <c r="A514" s="82" t="n">
        <v>45291</v>
      </c>
      <c r="B514" s="78" t="s">
        <v>16497</v>
      </c>
      <c r="C514" s="78" t="s">
        <v>17734</v>
      </c>
      <c r="D514" s="78" t="s">
        <v>17788</v>
      </c>
      <c r="E514" s="78" t="s">
        <v>1305</v>
      </c>
      <c r="F514" s="78" t="s">
        <v>17710</v>
      </c>
      <c r="G514" s="78" t="s">
        <v>17711</v>
      </c>
      <c r="H514" s="78" t="s">
        <v>17725</v>
      </c>
      <c r="I514" s="78" t="s">
        <v>18359</v>
      </c>
      <c r="J514" s="78" t="s">
        <v>16498</v>
      </c>
      <c r="K514" s="78" t="n">
        <v>102241778</v>
      </c>
      <c r="L514" s="78" t="s">
        <v>6963</v>
      </c>
      <c r="M514" s="78" t="s">
        <v>18698</v>
      </c>
      <c r="N514" s="78" t="s">
        <v>17734</v>
      </c>
      <c r="Q514" s="78" t="n">
        <v>0</v>
      </c>
      <c r="U514" s="78" t="s">
        <v>6963</v>
      </c>
      <c r="V514" s="78" t="s">
        <v>18699</v>
      </c>
      <c r="W514" s="78" t="s">
        <v>4084</v>
      </c>
      <c r="Z514" s="78" t="s">
        <v>17794</v>
      </c>
      <c r="AA514" s="78" t="s">
        <v>17795</v>
      </c>
      <c r="AE514" s="78" t="s">
        <v>6968</v>
      </c>
      <c r="AG514" s="78" t="s">
        <v>17797</v>
      </c>
      <c r="AL514" s="78" t="s">
        <v>17718</v>
      </c>
      <c r="AM514" s="78" t="s">
        <v>17718</v>
      </c>
      <c r="AP514" s="78" t="s">
        <v>17772</v>
      </c>
      <c r="AQ514" s="78" t="n">
        <v>-79172</v>
      </c>
      <c r="AR514" s="78" t="n">
        <v>1</v>
      </c>
      <c r="AS514" s="78" t="n">
        <v>17.59</v>
      </c>
      <c r="AT514" s="78" t="n">
        <v>1</v>
      </c>
      <c r="AV514" s="78" t="n">
        <v>8.08</v>
      </c>
      <c r="AY514" s="78" t="n">
        <v>-1433062.54</v>
      </c>
      <c r="AZ514" s="78" t="n">
        <v>0</v>
      </c>
      <c r="BA514" s="78" t="n">
        <v>40427.06</v>
      </c>
      <c r="BB514" s="78" t="n">
        <v>0</v>
      </c>
      <c r="BC514" s="78" t="n">
        <v>-1392635.48</v>
      </c>
      <c r="BD514" s="78" t="n">
        <v>0</v>
      </c>
      <c r="BE514" s="78" t="s">
        <v>17798</v>
      </c>
      <c r="BJ514" s="78" t="s">
        <v>17721</v>
      </c>
      <c r="BK514" s="78" t="s">
        <v>17722</v>
      </c>
      <c r="BL514" s="78" t="s">
        <v>6965</v>
      </c>
      <c r="BM514" s="78" t="s">
        <v>6964</v>
      </c>
      <c r="BN514" s="78" t="s">
        <v>18700</v>
      </c>
      <c r="BO514" s="78" t="s">
        <v>16502</v>
      </c>
    </row>
    <row r="515" customFormat="false" ht="15" hidden="true" customHeight="false" outlineLevel="0" collapsed="false">
      <c r="A515" s="82" t="n">
        <v>45291</v>
      </c>
      <c r="B515" s="78" t="s">
        <v>16497</v>
      </c>
      <c r="C515" s="78" t="s">
        <v>17734</v>
      </c>
      <c r="D515" s="78" t="s">
        <v>17788</v>
      </c>
      <c r="E515" s="78" t="s">
        <v>1305</v>
      </c>
      <c r="F515" s="78" t="s">
        <v>17710</v>
      </c>
      <c r="G515" s="78" t="s">
        <v>17711</v>
      </c>
      <c r="H515" s="78" t="s">
        <v>17725</v>
      </c>
      <c r="I515" s="78" t="s">
        <v>18359</v>
      </c>
      <c r="J515" s="78" t="s">
        <v>16498</v>
      </c>
      <c r="K515" s="78" t="n">
        <v>21058019</v>
      </c>
      <c r="L515" s="78" t="s">
        <v>7131</v>
      </c>
      <c r="M515" s="78" t="s">
        <v>437</v>
      </c>
      <c r="N515" s="78" t="s">
        <v>17734</v>
      </c>
      <c r="Q515" s="78" t="n">
        <v>0</v>
      </c>
      <c r="U515" s="78" t="s">
        <v>7131</v>
      </c>
      <c r="V515" s="78" t="s">
        <v>18701</v>
      </c>
      <c r="W515" s="78" t="s">
        <v>4084</v>
      </c>
      <c r="X515" s="78" t="s">
        <v>17979</v>
      </c>
      <c r="Y515" s="78" t="s">
        <v>17980</v>
      </c>
      <c r="Z515" s="78" t="s">
        <v>17816</v>
      </c>
      <c r="AA515" s="78" t="s">
        <v>17795</v>
      </c>
      <c r="AE515" s="78" t="s">
        <v>7135</v>
      </c>
      <c r="AG515" s="78" t="s">
        <v>17811</v>
      </c>
      <c r="AL515" s="78" t="s">
        <v>17718</v>
      </c>
      <c r="AM515" s="78" t="s">
        <v>17718</v>
      </c>
      <c r="AP515" s="78" t="s">
        <v>17772</v>
      </c>
      <c r="AQ515" s="78" t="n">
        <v>-262</v>
      </c>
      <c r="AR515" s="78" t="n">
        <v>1</v>
      </c>
      <c r="AS515" s="78" t="n">
        <v>2286.96</v>
      </c>
      <c r="AT515" s="78" t="n">
        <v>1</v>
      </c>
      <c r="AV515" s="78" t="n">
        <v>8.08</v>
      </c>
      <c r="AY515" s="78" t="n">
        <v>-563266.74</v>
      </c>
      <c r="AZ515" s="78" t="n">
        <v>0</v>
      </c>
      <c r="BA515" s="78" t="n">
        <v>-35916.78</v>
      </c>
      <c r="BB515" s="78" t="n">
        <v>0</v>
      </c>
      <c r="BC515" s="78" t="n">
        <v>-599183.52</v>
      </c>
      <c r="BD515" s="78" t="n">
        <v>0</v>
      </c>
      <c r="BE515" s="78" t="s">
        <v>17798</v>
      </c>
      <c r="BJ515" s="78" t="s">
        <v>17721</v>
      </c>
      <c r="BK515" s="78" t="s">
        <v>17722</v>
      </c>
      <c r="BL515" s="78" t="n">
        <v>169656105</v>
      </c>
      <c r="BM515" s="78" t="s">
        <v>7132</v>
      </c>
      <c r="BN515" s="78" t="s">
        <v>16705</v>
      </c>
      <c r="BO515" s="78" t="s">
        <v>16502</v>
      </c>
    </row>
    <row r="516" customFormat="false" ht="15" hidden="true" customHeight="false" outlineLevel="0" collapsed="false">
      <c r="A516" s="82" t="n">
        <v>45291</v>
      </c>
      <c r="B516" s="78" t="s">
        <v>16497</v>
      </c>
      <c r="C516" s="78" t="s">
        <v>17734</v>
      </c>
      <c r="D516" s="78" t="s">
        <v>17788</v>
      </c>
      <c r="E516" s="78" t="s">
        <v>1305</v>
      </c>
      <c r="F516" s="78" t="s">
        <v>17710</v>
      </c>
      <c r="G516" s="78" t="s">
        <v>17711</v>
      </c>
      <c r="H516" s="78" t="s">
        <v>17725</v>
      </c>
      <c r="I516" s="78" t="s">
        <v>18359</v>
      </c>
      <c r="J516" s="78" t="s">
        <v>16498</v>
      </c>
      <c r="K516" s="78" t="n">
        <v>21069190</v>
      </c>
      <c r="L516" s="78" t="s">
        <v>13464</v>
      </c>
      <c r="M516" s="78" t="s">
        <v>17303</v>
      </c>
      <c r="N516" s="78" t="s">
        <v>17734</v>
      </c>
      <c r="Q516" s="78" t="n">
        <v>0</v>
      </c>
      <c r="U516" s="78" t="s">
        <v>13464</v>
      </c>
      <c r="V516" s="78" t="s">
        <v>18702</v>
      </c>
      <c r="W516" s="78" t="s">
        <v>4084</v>
      </c>
      <c r="X516" s="78" t="s">
        <v>18089</v>
      </c>
      <c r="Y516" s="78" t="s">
        <v>18124</v>
      </c>
      <c r="Z516" s="78" t="s">
        <v>17816</v>
      </c>
      <c r="AA516" s="78" t="s">
        <v>17795</v>
      </c>
      <c r="AE516" s="78" t="s">
        <v>13467</v>
      </c>
      <c r="AG516" s="78" t="s">
        <v>17811</v>
      </c>
      <c r="AL516" s="78" t="s">
        <v>17718</v>
      </c>
      <c r="AM516" s="78" t="s">
        <v>17718</v>
      </c>
      <c r="AP516" s="78" t="s">
        <v>17772</v>
      </c>
      <c r="AQ516" s="78" t="n">
        <v>-2008</v>
      </c>
      <c r="AR516" s="78" t="n">
        <v>1</v>
      </c>
      <c r="AS516" s="78" t="n">
        <v>129.49</v>
      </c>
      <c r="AT516" s="78" t="n">
        <v>1</v>
      </c>
      <c r="AV516" s="78" t="n">
        <v>8.08</v>
      </c>
      <c r="AY516" s="78" t="n">
        <v>-247219.71</v>
      </c>
      <c r="AZ516" s="78" t="n">
        <v>0</v>
      </c>
      <c r="BA516" s="78" t="n">
        <v>-12796.21</v>
      </c>
      <c r="BB516" s="78" t="n">
        <v>0</v>
      </c>
      <c r="BC516" s="78" t="n">
        <v>-260015.92</v>
      </c>
      <c r="BD516" s="78" t="n">
        <v>0</v>
      </c>
      <c r="BE516" s="78" t="s">
        <v>17798</v>
      </c>
      <c r="BJ516" s="78" t="s">
        <v>17721</v>
      </c>
      <c r="BK516" s="78" t="s">
        <v>17722</v>
      </c>
      <c r="BL516" s="78" t="s">
        <v>275</v>
      </c>
      <c r="BM516" s="78" t="s">
        <v>13465</v>
      </c>
      <c r="BN516" s="78" t="s">
        <v>17304</v>
      </c>
      <c r="BO516" s="78" t="s">
        <v>16502</v>
      </c>
    </row>
    <row r="517" customFormat="false" ht="15" hidden="true" customHeight="false" outlineLevel="0" collapsed="false">
      <c r="A517" s="82" t="n">
        <v>45291</v>
      </c>
      <c r="B517" s="78" t="s">
        <v>16497</v>
      </c>
      <c r="C517" s="78" t="s">
        <v>17734</v>
      </c>
      <c r="D517" s="78" t="s">
        <v>17788</v>
      </c>
      <c r="E517" s="78" t="s">
        <v>1305</v>
      </c>
      <c r="F517" s="78" t="s">
        <v>17710</v>
      </c>
      <c r="G517" s="78" t="s">
        <v>17711</v>
      </c>
      <c r="H517" s="78" t="s">
        <v>17725</v>
      </c>
      <c r="I517" s="78" t="s">
        <v>18359</v>
      </c>
      <c r="J517" s="78" t="s">
        <v>16498</v>
      </c>
      <c r="K517" s="78" t="n">
        <v>21080727</v>
      </c>
      <c r="L517" s="78" t="s">
        <v>15324</v>
      </c>
      <c r="M517" s="78" t="s">
        <v>662</v>
      </c>
      <c r="N517" s="78" t="s">
        <v>17734</v>
      </c>
      <c r="Q517" s="78" t="n">
        <v>0</v>
      </c>
      <c r="U517" s="78" t="s">
        <v>15324</v>
      </c>
      <c r="V517" s="78" t="s">
        <v>18703</v>
      </c>
      <c r="W517" s="78" t="s">
        <v>4084</v>
      </c>
      <c r="X517" s="78" t="s">
        <v>17979</v>
      </c>
      <c r="Y517" s="78" t="s">
        <v>18704</v>
      </c>
      <c r="Z517" s="78" t="s">
        <v>17816</v>
      </c>
      <c r="AA517" s="78" t="s">
        <v>17795</v>
      </c>
      <c r="AE517" s="78" t="s">
        <v>15328</v>
      </c>
      <c r="AG517" s="78" t="s">
        <v>17797</v>
      </c>
      <c r="AL517" s="78" t="s">
        <v>17718</v>
      </c>
      <c r="AM517" s="78" t="s">
        <v>17718</v>
      </c>
      <c r="AP517" s="78" t="s">
        <v>17772</v>
      </c>
      <c r="AQ517" s="78" t="n">
        <v>-93</v>
      </c>
      <c r="AR517" s="78" t="n">
        <v>1</v>
      </c>
      <c r="AS517" s="78" t="n">
        <v>489.99</v>
      </c>
      <c r="AT517" s="78" t="n">
        <v>1</v>
      </c>
      <c r="AV517" s="78" t="n">
        <v>8.08</v>
      </c>
      <c r="AY517" s="78" t="n">
        <v>-46047.72</v>
      </c>
      <c r="AZ517" s="78" t="n">
        <v>0</v>
      </c>
      <c r="BA517" s="78" t="n">
        <v>478.65</v>
      </c>
      <c r="BB517" s="78" t="n">
        <v>0</v>
      </c>
      <c r="BC517" s="78" t="n">
        <v>-45569.07</v>
      </c>
      <c r="BD517" s="78" t="n">
        <v>0</v>
      </c>
      <c r="BE517" s="78" t="s">
        <v>17798</v>
      </c>
      <c r="BJ517" s="78" t="s">
        <v>17721</v>
      </c>
      <c r="BK517" s="78" t="s">
        <v>17722</v>
      </c>
      <c r="BL517" s="78" t="s">
        <v>321</v>
      </c>
      <c r="BM517" s="78" t="s">
        <v>15325</v>
      </c>
      <c r="BN517" s="78" t="s">
        <v>17560</v>
      </c>
      <c r="BO517" s="78" t="s">
        <v>16502</v>
      </c>
    </row>
    <row r="518" customFormat="false" ht="15" hidden="true" customHeight="false" outlineLevel="0" collapsed="false">
      <c r="A518" s="82" t="n">
        <v>45291</v>
      </c>
      <c r="B518" s="78" t="s">
        <v>16497</v>
      </c>
      <c r="C518" s="78" t="s">
        <v>17734</v>
      </c>
      <c r="D518" s="78" t="s">
        <v>17788</v>
      </c>
      <c r="E518" s="78" t="s">
        <v>1305</v>
      </c>
      <c r="F518" s="78" t="s">
        <v>17710</v>
      </c>
      <c r="G518" s="78" t="s">
        <v>17711</v>
      </c>
      <c r="H518" s="78" t="s">
        <v>17725</v>
      </c>
      <c r="I518" s="78" t="s">
        <v>18359</v>
      </c>
      <c r="J518" s="78" t="s">
        <v>16498</v>
      </c>
      <c r="K518" s="78" t="n">
        <v>21002410</v>
      </c>
      <c r="L518" s="78" t="s">
        <v>10685</v>
      </c>
      <c r="M518" s="78" t="s">
        <v>17062</v>
      </c>
      <c r="N518" s="78" t="s">
        <v>17734</v>
      </c>
      <c r="Q518" s="78" t="n">
        <v>0</v>
      </c>
      <c r="U518" s="78" t="s">
        <v>10685</v>
      </c>
      <c r="V518" s="78" t="s">
        <v>18705</v>
      </c>
      <c r="W518" s="78" t="s">
        <v>4084</v>
      </c>
      <c r="X518" s="78" t="s">
        <v>18451</v>
      </c>
      <c r="Y518" s="78" t="s">
        <v>18452</v>
      </c>
      <c r="Z518" s="78" t="s">
        <v>17816</v>
      </c>
      <c r="AA518" s="78" t="s">
        <v>17795</v>
      </c>
      <c r="AE518" s="78" t="s">
        <v>10688</v>
      </c>
      <c r="AG518" s="78" t="s">
        <v>17811</v>
      </c>
      <c r="AL518" s="78" t="s">
        <v>17718</v>
      </c>
      <c r="AM518" s="78" t="s">
        <v>17718</v>
      </c>
      <c r="AP518" s="78" t="s">
        <v>17772</v>
      </c>
      <c r="AQ518" s="78" t="n">
        <v>-1620</v>
      </c>
      <c r="AR518" s="78" t="n">
        <v>1</v>
      </c>
      <c r="AS518" s="78" t="n">
        <v>149.04</v>
      </c>
      <c r="AT518" s="78" t="n">
        <v>1</v>
      </c>
      <c r="AV518" s="78" t="n">
        <v>8.08</v>
      </c>
      <c r="AY518" s="78" t="n">
        <v>-244179.38</v>
      </c>
      <c r="AZ518" s="78" t="n">
        <v>0</v>
      </c>
      <c r="BA518" s="78" t="n">
        <v>2734.58</v>
      </c>
      <c r="BB518" s="78" t="n">
        <v>0</v>
      </c>
      <c r="BC518" s="78" t="n">
        <v>-241444.8</v>
      </c>
      <c r="BD518" s="78" t="n">
        <v>0</v>
      </c>
      <c r="BE518" s="78" t="s">
        <v>17798</v>
      </c>
      <c r="BJ518" s="78" t="s">
        <v>17721</v>
      </c>
      <c r="BK518" s="78" t="s">
        <v>17722</v>
      </c>
      <c r="BL518" s="78" t="n">
        <v>526057104</v>
      </c>
      <c r="BM518" s="78" t="s">
        <v>10686</v>
      </c>
      <c r="BN518" s="78" t="s">
        <v>17063</v>
      </c>
      <c r="BO518" s="78" t="s">
        <v>16502</v>
      </c>
    </row>
    <row r="519" customFormat="false" ht="15" hidden="true" customHeight="false" outlineLevel="0" collapsed="false">
      <c r="A519" s="82" t="n">
        <v>45291</v>
      </c>
      <c r="B519" s="78" t="s">
        <v>16497</v>
      </c>
      <c r="C519" s="78" t="s">
        <v>17734</v>
      </c>
      <c r="D519" s="78" t="s">
        <v>17788</v>
      </c>
      <c r="E519" s="78" t="s">
        <v>1305</v>
      </c>
      <c r="F519" s="78" t="s">
        <v>17710</v>
      </c>
      <c r="G519" s="78" t="s">
        <v>17711</v>
      </c>
      <c r="H519" s="78" t="s">
        <v>17725</v>
      </c>
      <c r="I519" s="78" t="s">
        <v>18359</v>
      </c>
      <c r="J519" s="78" t="s">
        <v>16498</v>
      </c>
      <c r="K519" s="78" t="n">
        <v>24748857</v>
      </c>
      <c r="L519" s="78" t="s">
        <v>5434</v>
      </c>
      <c r="M519" s="78" t="s">
        <v>389</v>
      </c>
      <c r="N519" s="78" t="s">
        <v>17734</v>
      </c>
      <c r="Q519" s="78" t="n">
        <v>0</v>
      </c>
      <c r="U519" s="78" t="s">
        <v>18706</v>
      </c>
      <c r="V519" s="78" t="s">
        <v>389</v>
      </c>
      <c r="W519" s="78" t="s">
        <v>4404</v>
      </c>
      <c r="X519" s="78" t="s">
        <v>17827</v>
      </c>
      <c r="Y519" s="78" t="s">
        <v>17828</v>
      </c>
      <c r="Z519" s="78" t="s">
        <v>17816</v>
      </c>
      <c r="AA519" s="78" t="s">
        <v>17795</v>
      </c>
      <c r="AE519" s="78" t="s">
        <v>5438</v>
      </c>
      <c r="AG519" s="78" t="s">
        <v>17811</v>
      </c>
      <c r="AL519" s="78" t="s">
        <v>17718</v>
      </c>
      <c r="AM519" s="78" t="s">
        <v>17718</v>
      </c>
      <c r="AP519" s="78" t="s">
        <v>17772</v>
      </c>
      <c r="AQ519" s="78" t="n">
        <v>-9</v>
      </c>
      <c r="AR519" s="78" t="n">
        <v>1</v>
      </c>
      <c r="AS519" s="78" t="n">
        <v>89.72</v>
      </c>
      <c r="AT519" s="78" t="n">
        <v>1</v>
      </c>
      <c r="AV519" s="78" t="n">
        <v>8.08</v>
      </c>
      <c r="AY519" s="78" t="n">
        <v>-773.9</v>
      </c>
      <c r="AZ519" s="78" t="n">
        <v>0</v>
      </c>
      <c r="BA519" s="78" t="n">
        <v>-33.58</v>
      </c>
      <c r="BB519" s="78" t="n">
        <v>0</v>
      </c>
      <c r="BC519" s="78" t="n">
        <v>-807.48</v>
      </c>
      <c r="BD519" s="78" t="n">
        <v>0</v>
      </c>
      <c r="BE519" s="78" t="s">
        <v>17798</v>
      </c>
      <c r="BJ519" s="78" t="s">
        <v>17721</v>
      </c>
      <c r="BK519" s="78" t="s">
        <v>17722</v>
      </c>
      <c r="BL519" s="78" t="s">
        <v>43</v>
      </c>
      <c r="BM519" s="78" t="s">
        <v>5435</v>
      </c>
      <c r="BN519" s="78" t="s">
        <v>16606</v>
      </c>
      <c r="BO519" s="78" t="s">
        <v>16502</v>
      </c>
    </row>
    <row r="520" customFormat="false" ht="15" hidden="true" customHeight="false" outlineLevel="0" collapsed="false">
      <c r="A520" s="82" t="n">
        <v>45291</v>
      </c>
      <c r="B520" s="78" t="s">
        <v>16497</v>
      </c>
      <c r="C520" s="78" t="s">
        <v>17734</v>
      </c>
      <c r="D520" s="78" t="s">
        <v>17788</v>
      </c>
      <c r="E520" s="78" t="s">
        <v>1305</v>
      </c>
      <c r="F520" s="78" t="s">
        <v>17710</v>
      </c>
      <c r="G520" s="78" t="s">
        <v>17711</v>
      </c>
      <c r="H520" s="78" t="s">
        <v>17725</v>
      </c>
      <c r="I520" s="78" t="s">
        <v>18359</v>
      </c>
      <c r="J520" s="78" t="s">
        <v>16498</v>
      </c>
      <c r="K520" s="78" t="n">
        <v>21002515</v>
      </c>
      <c r="L520" s="78" t="s">
        <v>13128</v>
      </c>
      <c r="M520" s="78" t="s">
        <v>17259</v>
      </c>
      <c r="N520" s="78" t="s">
        <v>17734</v>
      </c>
      <c r="Q520" s="78" t="n">
        <v>0</v>
      </c>
      <c r="U520" s="78" t="s">
        <v>13128</v>
      </c>
      <c r="V520" s="78" t="s">
        <v>18450</v>
      </c>
      <c r="W520" s="78" t="s">
        <v>4084</v>
      </c>
      <c r="X520" s="78" t="s">
        <v>18451</v>
      </c>
      <c r="Y520" s="78" t="s">
        <v>18452</v>
      </c>
      <c r="Z520" s="78" t="s">
        <v>17816</v>
      </c>
      <c r="AA520" s="78" t="s">
        <v>17795</v>
      </c>
      <c r="AE520" s="78" t="s">
        <v>13131</v>
      </c>
      <c r="AG520" s="78" t="s">
        <v>17811</v>
      </c>
      <c r="AL520" s="78" t="s">
        <v>17718</v>
      </c>
      <c r="AM520" s="78" t="s">
        <v>17718</v>
      </c>
      <c r="AP520" s="78" t="s">
        <v>17772</v>
      </c>
      <c r="AQ520" s="78" t="n">
        <v>-850</v>
      </c>
      <c r="AR520" s="78" t="n">
        <v>1</v>
      </c>
      <c r="AS520" s="78" t="n">
        <v>103.22</v>
      </c>
      <c r="AT520" s="78" t="n">
        <v>1</v>
      </c>
      <c r="AV520" s="78" t="n">
        <v>8.08</v>
      </c>
      <c r="AY520" s="78" t="n">
        <v>-88957.49</v>
      </c>
      <c r="AZ520" s="78" t="n">
        <v>0</v>
      </c>
      <c r="BA520" s="78" t="n">
        <v>1220.49</v>
      </c>
      <c r="BB520" s="78" t="n">
        <v>-240</v>
      </c>
      <c r="BC520" s="78" t="n">
        <v>-87737</v>
      </c>
      <c r="BD520" s="78" t="n">
        <v>0</v>
      </c>
      <c r="BE520" s="78" t="s">
        <v>17798</v>
      </c>
      <c r="BJ520" s="78" t="s">
        <v>17721</v>
      </c>
      <c r="BK520" s="78" t="s">
        <v>17722</v>
      </c>
      <c r="BL520" s="78" t="n">
        <v>745867101</v>
      </c>
      <c r="BM520" s="78" t="s">
        <v>13129</v>
      </c>
      <c r="BN520" s="78" t="s">
        <v>17260</v>
      </c>
      <c r="BO520" s="78" t="s">
        <v>16502</v>
      </c>
    </row>
    <row r="521" customFormat="false" ht="15" hidden="true" customHeight="false" outlineLevel="0" collapsed="false">
      <c r="A521" s="82" t="n">
        <v>45291</v>
      </c>
      <c r="B521" s="78" t="s">
        <v>16497</v>
      </c>
      <c r="C521" s="78" t="s">
        <v>17734</v>
      </c>
      <c r="D521" s="78" t="s">
        <v>17788</v>
      </c>
      <c r="E521" s="78" t="s">
        <v>1305</v>
      </c>
      <c r="F521" s="78" t="s">
        <v>17710</v>
      </c>
      <c r="G521" s="78" t="s">
        <v>17711</v>
      </c>
      <c r="H521" s="78" t="s">
        <v>17725</v>
      </c>
      <c r="I521" s="78" t="s">
        <v>18359</v>
      </c>
      <c r="J521" s="78" t="s">
        <v>16498</v>
      </c>
      <c r="K521" s="78" t="n">
        <v>28962770</v>
      </c>
      <c r="L521" s="78" t="s">
        <v>9640</v>
      </c>
      <c r="M521" s="78" t="s">
        <v>16982</v>
      </c>
      <c r="N521" s="78" t="s">
        <v>17734</v>
      </c>
      <c r="Q521" s="78" t="n">
        <v>0</v>
      </c>
      <c r="U521" s="78" t="s">
        <v>18707</v>
      </c>
      <c r="V521" s="78" t="s">
        <v>18708</v>
      </c>
      <c r="W521" s="78" t="s">
        <v>4084</v>
      </c>
      <c r="X521" s="78" t="s">
        <v>17982</v>
      </c>
      <c r="Y521" s="78" t="s">
        <v>18079</v>
      </c>
      <c r="Z521" s="78" t="s">
        <v>17816</v>
      </c>
      <c r="AA521" s="78" t="s">
        <v>17795</v>
      </c>
      <c r="AE521" s="78" t="s">
        <v>9643</v>
      </c>
      <c r="AG521" s="78" t="s">
        <v>17811</v>
      </c>
      <c r="AL521" s="78" t="s">
        <v>17718</v>
      </c>
      <c r="AM521" s="78" t="s">
        <v>17718</v>
      </c>
      <c r="AP521" s="78" t="s">
        <v>17772</v>
      </c>
      <c r="AQ521" s="78" t="n">
        <v>-2296</v>
      </c>
      <c r="AR521" s="78" t="n">
        <v>1</v>
      </c>
      <c r="AS521" s="78" t="n">
        <v>182.09</v>
      </c>
      <c r="AT521" s="78" t="n">
        <v>1</v>
      </c>
      <c r="AV521" s="78" t="n">
        <v>8.08</v>
      </c>
      <c r="AY521" s="78" t="n">
        <v>-400243.61</v>
      </c>
      <c r="AZ521" s="78" t="n">
        <v>0</v>
      </c>
      <c r="BA521" s="78" t="n">
        <v>-17835.03</v>
      </c>
      <c r="BB521" s="78" t="n">
        <v>0</v>
      </c>
      <c r="BC521" s="78" t="n">
        <v>-418078.64</v>
      </c>
      <c r="BD521" s="78" t="n">
        <v>0</v>
      </c>
      <c r="BE521" s="78" t="s">
        <v>17798</v>
      </c>
      <c r="BJ521" s="78" t="s">
        <v>17721</v>
      </c>
      <c r="BK521" s="78" t="s">
        <v>17722</v>
      </c>
      <c r="BL521" s="78" t="s">
        <v>164</v>
      </c>
      <c r="BM521" s="78" t="s">
        <v>9641</v>
      </c>
      <c r="BN521" s="78" t="s">
        <v>16983</v>
      </c>
      <c r="BO521" s="78" t="s">
        <v>16502</v>
      </c>
    </row>
    <row r="522" customFormat="false" ht="15" hidden="true" customHeight="false" outlineLevel="0" collapsed="false">
      <c r="A522" s="82" t="n">
        <v>45291</v>
      </c>
      <c r="B522" s="78" t="s">
        <v>16497</v>
      </c>
      <c r="C522" s="78" t="s">
        <v>17734</v>
      </c>
      <c r="D522" s="78" t="s">
        <v>17788</v>
      </c>
      <c r="E522" s="78" t="s">
        <v>1305</v>
      </c>
      <c r="F522" s="78" t="s">
        <v>17710</v>
      </c>
      <c r="G522" s="78" t="s">
        <v>17711</v>
      </c>
      <c r="H522" s="78" t="s">
        <v>17725</v>
      </c>
      <c r="I522" s="78" t="s">
        <v>18359</v>
      </c>
      <c r="J522" s="78" t="s">
        <v>16498</v>
      </c>
      <c r="K522" s="78" t="n">
        <v>21002755</v>
      </c>
      <c r="L522" s="78" t="s">
        <v>8536</v>
      </c>
      <c r="M522" s="78" t="s">
        <v>479</v>
      </c>
      <c r="N522" s="78" t="s">
        <v>17734</v>
      </c>
      <c r="Q522" s="78" t="n">
        <v>0</v>
      </c>
      <c r="U522" s="78" t="s">
        <v>8536</v>
      </c>
      <c r="V522" s="78" t="s">
        <v>18709</v>
      </c>
      <c r="W522" s="78" t="s">
        <v>4084</v>
      </c>
      <c r="X522" s="78" t="s">
        <v>18108</v>
      </c>
      <c r="Y522" s="78" t="s">
        <v>18109</v>
      </c>
      <c r="Z522" s="78" t="s">
        <v>17808</v>
      </c>
      <c r="AA522" s="78" t="s">
        <v>17809</v>
      </c>
      <c r="AE522" s="78" t="s">
        <v>8540</v>
      </c>
      <c r="AG522" s="78" t="s">
        <v>17797</v>
      </c>
      <c r="AL522" s="78" t="s">
        <v>17718</v>
      </c>
      <c r="AM522" s="78" t="s">
        <v>17718</v>
      </c>
      <c r="AP522" s="78" t="s">
        <v>17772</v>
      </c>
      <c r="AQ522" s="78" t="n">
        <v>-3328</v>
      </c>
      <c r="AR522" s="78" t="n">
        <v>1</v>
      </c>
      <c r="AS522" s="78" t="n">
        <v>151.79</v>
      </c>
      <c r="AT522" s="78" t="n">
        <v>1</v>
      </c>
      <c r="AV522" s="78" t="n">
        <v>8.08</v>
      </c>
      <c r="AY522" s="78" t="n">
        <v>-455158.69</v>
      </c>
      <c r="AZ522" s="78" t="n">
        <v>0</v>
      </c>
      <c r="BA522" s="78" t="n">
        <v>-49998.43</v>
      </c>
      <c r="BB522" s="78" t="n">
        <v>0</v>
      </c>
      <c r="BC522" s="78" t="n">
        <v>-505157.12</v>
      </c>
      <c r="BD522" s="78" t="n">
        <v>0</v>
      </c>
      <c r="BE522" s="78" t="s">
        <v>17798</v>
      </c>
      <c r="BJ522" s="78" t="s">
        <v>17721</v>
      </c>
      <c r="BK522" s="78" t="s">
        <v>17722</v>
      </c>
      <c r="BL522" s="78" t="s">
        <v>136</v>
      </c>
      <c r="BM522" s="78" t="s">
        <v>8537</v>
      </c>
      <c r="BN522" s="78" t="s">
        <v>16892</v>
      </c>
      <c r="BO522" s="78" t="s">
        <v>16502</v>
      </c>
    </row>
    <row r="523" customFormat="false" ht="15" hidden="true" customHeight="false" outlineLevel="0" collapsed="false">
      <c r="A523" s="82" t="n">
        <v>45291</v>
      </c>
      <c r="B523" s="78" t="s">
        <v>16497</v>
      </c>
      <c r="C523" s="78" t="s">
        <v>17734</v>
      </c>
      <c r="D523" s="78" t="s">
        <v>17788</v>
      </c>
      <c r="E523" s="78" t="s">
        <v>1305</v>
      </c>
      <c r="F523" s="78" t="s">
        <v>17710</v>
      </c>
      <c r="G523" s="78" t="s">
        <v>17711</v>
      </c>
      <c r="H523" s="78" t="s">
        <v>17725</v>
      </c>
      <c r="I523" s="78" t="s">
        <v>18359</v>
      </c>
      <c r="J523" s="78" t="s">
        <v>16498</v>
      </c>
      <c r="K523" s="78" t="n">
        <v>21002585</v>
      </c>
      <c r="L523" s="78" t="s">
        <v>14506</v>
      </c>
      <c r="M523" s="78" t="s">
        <v>17516</v>
      </c>
      <c r="N523" s="78" t="s">
        <v>17734</v>
      </c>
      <c r="Q523" s="78" t="n">
        <v>0</v>
      </c>
      <c r="U523" s="78" t="s">
        <v>14506</v>
      </c>
      <c r="V523" s="78" t="s">
        <v>18710</v>
      </c>
      <c r="W523" s="78" t="s">
        <v>4084</v>
      </c>
      <c r="X523" s="78" t="s">
        <v>17979</v>
      </c>
      <c r="Y523" s="78" t="s">
        <v>18711</v>
      </c>
      <c r="Z523" s="78" t="s">
        <v>17816</v>
      </c>
      <c r="AA523" s="78" t="s">
        <v>17795</v>
      </c>
      <c r="AE523" s="78" t="s">
        <v>14509</v>
      </c>
      <c r="AG523" s="78" t="s">
        <v>17811</v>
      </c>
      <c r="AL523" s="78" t="s">
        <v>17718</v>
      </c>
      <c r="AM523" s="78" t="s">
        <v>17718</v>
      </c>
      <c r="AP523" s="78" t="s">
        <v>17772</v>
      </c>
      <c r="AQ523" s="78" t="n">
        <v>-3478</v>
      </c>
      <c r="AR523" s="78" t="n">
        <v>1</v>
      </c>
      <c r="AS523" s="78" t="n">
        <v>93.81</v>
      </c>
      <c r="AT523" s="78" t="n">
        <v>1</v>
      </c>
      <c r="AV523" s="78" t="n">
        <v>8.08</v>
      </c>
      <c r="AY523" s="78" t="n">
        <v>-322731.81</v>
      </c>
      <c r="AZ523" s="78" t="n">
        <v>0</v>
      </c>
      <c r="BA523" s="78" t="n">
        <v>-3539.37</v>
      </c>
      <c r="BB523" s="78" t="n">
        <v>0</v>
      </c>
      <c r="BC523" s="78" t="n">
        <v>-326271.18</v>
      </c>
      <c r="BD523" s="78" t="n">
        <v>0</v>
      </c>
      <c r="BE523" s="78" t="s">
        <v>17798</v>
      </c>
      <c r="BJ523" s="78" t="s">
        <v>17721</v>
      </c>
      <c r="BK523" s="78" t="s">
        <v>17722</v>
      </c>
      <c r="BL523" s="78" t="n">
        <v>872540109</v>
      </c>
      <c r="BM523" s="78" t="s">
        <v>14507</v>
      </c>
      <c r="BN523" s="78" t="s">
        <v>17517</v>
      </c>
      <c r="BO523" s="78" t="s">
        <v>16502</v>
      </c>
    </row>
    <row r="524" customFormat="false" ht="15" hidden="true" customHeight="false" outlineLevel="0" collapsed="false">
      <c r="A524" s="82" t="n">
        <v>45291</v>
      </c>
      <c r="B524" s="78" t="s">
        <v>16497</v>
      </c>
      <c r="C524" s="78" t="s">
        <v>17734</v>
      </c>
      <c r="D524" s="78" t="s">
        <v>17788</v>
      </c>
      <c r="E524" s="78" t="s">
        <v>1305</v>
      </c>
      <c r="F524" s="78" t="s">
        <v>17710</v>
      </c>
      <c r="G524" s="78" t="s">
        <v>17711</v>
      </c>
      <c r="H524" s="78" t="s">
        <v>17725</v>
      </c>
      <c r="I524" s="78" t="s">
        <v>18359</v>
      </c>
      <c r="J524" s="78" t="s">
        <v>16498</v>
      </c>
      <c r="K524" s="78" t="n">
        <v>27449701</v>
      </c>
      <c r="L524" s="78" t="s">
        <v>15407</v>
      </c>
      <c r="M524" s="78" t="s">
        <v>18712</v>
      </c>
      <c r="N524" s="78" t="s">
        <v>17734</v>
      </c>
      <c r="Q524" s="78" t="n">
        <v>0</v>
      </c>
      <c r="U524" s="78" t="s">
        <v>15407</v>
      </c>
      <c r="V524" s="78" t="s">
        <v>18713</v>
      </c>
      <c r="W524" s="78" t="s">
        <v>4084</v>
      </c>
      <c r="X524" s="78" t="s">
        <v>17834</v>
      </c>
      <c r="Y524" s="78" t="s">
        <v>18714</v>
      </c>
      <c r="Z524" s="78" t="s">
        <v>17816</v>
      </c>
      <c r="AA524" s="78" t="s">
        <v>17795</v>
      </c>
      <c r="AE524" s="78" t="s">
        <v>18715</v>
      </c>
      <c r="AG524" s="78" t="s">
        <v>17811</v>
      </c>
      <c r="AL524" s="78" t="s">
        <v>17718</v>
      </c>
      <c r="AM524" s="78" t="s">
        <v>17718</v>
      </c>
      <c r="AP524" s="78" t="s">
        <v>17772</v>
      </c>
      <c r="AQ524" s="78" t="n">
        <v>-71020</v>
      </c>
      <c r="AR524" s="78" t="n">
        <v>1</v>
      </c>
      <c r="AS524" s="78" t="n">
        <v>52.83</v>
      </c>
      <c r="AT524" s="78" t="n">
        <v>1</v>
      </c>
      <c r="AV524" s="78" t="n">
        <v>8.08</v>
      </c>
      <c r="AY524" s="78" t="n">
        <v>-3318105.9</v>
      </c>
      <c r="AZ524" s="78" t="n">
        <v>0</v>
      </c>
      <c r="BA524" s="78" t="n">
        <v>-433880.7</v>
      </c>
      <c r="BB524" s="78" t="n">
        <v>0</v>
      </c>
      <c r="BC524" s="78" t="n">
        <v>-3751986.6</v>
      </c>
      <c r="BD524" s="78" t="n">
        <v>0</v>
      </c>
      <c r="BE524" s="78" t="s">
        <v>17798</v>
      </c>
      <c r="BJ524" s="78" t="s">
        <v>17721</v>
      </c>
      <c r="BK524" s="78" t="s">
        <v>17722</v>
      </c>
      <c r="BL524" s="78" t="s">
        <v>15409</v>
      </c>
      <c r="BM524" s="78" t="s">
        <v>15408</v>
      </c>
      <c r="BN524" s="78" t="s">
        <v>18716</v>
      </c>
      <c r="BO524" s="78" t="s">
        <v>16502</v>
      </c>
    </row>
    <row r="525" customFormat="false" ht="15" hidden="true" customHeight="false" outlineLevel="0" collapsed="false">
      <c r="A525" s="82" t="n">
        <v>45291</v>
      </c>
      <c r="B525" s="78" t="s">
        <v>16497</v>
      </c>
      <c r="C525" s="78" t="s">
        <v>17734</v>
      </c>
      <c r="D525" s="78" t="s">
        <v>17788</v>
      </c>
      <c r="E525" s="78" t="s">
        <v>1305</v>
      </c>
      <c r="F525" s="78" t="s">
        <v>17710</v>
      </c>
      <c r="G525" s="78" t="s">
        <v>17711</v>
      </c>
      <c r="H525" s="78" t="s">
        <v>17725</v>
      </c>
      <c r="I525" s="78" t="s">
        <v>18359</v>
      </c>
      <c r="J525" s="78" t="s">
        <v>16498</v>
      </c>
      <c r="K525" s="78" t="n">
        <v>119109387</v>
      </c>
      <c r="L525" s="78" t="s">
        <v>14199</v>
      </c>
      <c r="M525" s="78" t="s">
        <v>18717</v>
      </c>
      <c r="N525" s="78" t="s">
        <v>17734</v>
      </c>
      <c r="Q525" s="78" t="n">
        <v>0</v>
      </c>
      <c r="U525" s="78" t="s">
        <v>14199</v>
      </c>
      <c r="V525" s="78" t="s">
        <v>18718</v>
      </c>
      <c r="W525" s="78" t="s">
        <v>4084</v>
      </c>
      <c r="X525" s="78" t="s">
        <v>18719</v>
      </c>
      <c r="Y525" s="78" t="s">
        <v>18720</v>
      </c>
      <c r="Z525" s="78" t="s">
        <v>17816</v>
      </c>
      <c r="AA525" s="78" t="s">
        <v>17795</v>
      </c>
      <c r="AE525" s="78" t="s">
        <v>14204</v>
      </c>
      <c r="AG525" s="78" t="s">
        <v>17797</v>
      </c>
      <c r="AL525" s="78" t="s">
        <v>17718</v>
      </c>
      <c r="AM525" s="78" t="s">
        <v>17718</v>
      </c>
      <c r="AP525" s="78" t="s">
        <v>17772</v>
      </c>
      <c r="AQ525" s="78" t="n">
        <v>-305000</v>
      </c>
      <c r="AR525" s="78" t="n">
        <v>1</v>
      </c>
      <c r="AS525" s="78" t="n">
        <v>22.03</v>
      </c>
      <c r="AT525" s="78" t="n">
        <v>1</v>
      </c>
      <c r="AV525" s="78" t="n">
        <v>8.08</v>
      </c>
      <c r="AY525" s="78" t="n">
        <v>-6605484.84</v>
      </c>
      <c r="AZ525" s="78" t="n">
        <v>0</v>
      </c>
      <c r="BA525" s="78" t="n">
        <v>-113665.16</v>
      </c>
      <c r="BB525" s="78" t="n">
        <v>0</v>
      </c>
      <c r="BC525" s="78" t="n">
        <v>-6719150</v>
      </c>
      <c r="BD525" s="78" t="n">
        <v>0</v>
      </c>
      <c r="BE525" s="78" t="s">
        <v>17798</v>
      </c>
      <c r="BJ525" s="78" t="s">
        <v>17721</v>
      </c>
      <c r="BK525" s="78" t="s">
        <v>17722</v>
      </c>
      <c r="BL525" s="78" t="s">
        <v>14201</v>
      </c>
      <c r="BM525" s="78" t="s">
        <v>14200</v>
      </c>
      <c r="BN525" s="78" t="s">
        <v>18721</v>
      </c>
      <c r="BO525" s="78" t="s">
        <v>16502</v>
      </c>
    </row>
    <row r="526" customFormat="false" ht="15" hidden="true" customHeight="false" outlineLevel="0" collapsed="false">
      <c r="A526" s="82" t="n">
        <v>45291</v>
      </c>
      <c r="B526" s="78" t="s">
        <v>16497</v>
      </c>
      <c r="C526" s="78" t="s">
        <v>17734</v>
      </c>
      <c r="D526" s="78" t="s">
        <v>17788</v>
      </c>
      <c r="E526" s="78" t="s">
        <v>4075</v>
      </c>
      <c r="F526" s="78" t="s">
        <v>17724</v>
      </c>
      <c r="G526" s="78" t="s">
        <v>17711</v>
      </c>
      <c r="H526" s="78" t="s">
        <v>17725</v>
      </c>
      <c r="I526" s="78" t="s">
        <v>18359</v>
      </c>
      <c r="J526" s="78" t="s">
        <v>16498</v>
      </c>
      <c r="K526" s="78" t="n">
        <v>71141223</v>
      </c>
      <c r="L526" s="78" t="s">
        <v>13993</v>
      </c>
      <c r="M526" s="78" t="s">
        <v>17460</v>
      </c>
      <c r="N526" s="78" t="s">
        <v>17734</v>
      </c>
      <c r="Q526" s="78" t="n">
        <v>0</v>
      </c>
      <c r="U526" s="78" t="s">
        <v>13993</v>
      </c>
      <c r="V526" s="78" t="s">
        <v>18671</v>
      </c>
      <c r="W526" s="78" t="s">
        <v>4084</v>
      </c>
      <c r="X526" s="78" t="s">
        <v>17936</v>
      </c>
      <c r="Y526" s="78" t="s">
        <v>18276</v>
      </c>
      <c r="Z526" s="78" t="s">
        <v>17794</v>
      </c>
      <c r="AA526" s="78" t="s">
        <v>17795</v>
      </c>
      <c r="AE526" s="78" t="s">
        <v>13998</v>
      </c>
      <c r="AG526" s="78" t="s">
        <v>17797</v>
      </c>
      <c r="AL526" s="78" t="s">
        <v>17718</v>
      </c>
      <c r="AM526" s="78" t="s">
        <v>17718</v>
      </c>
      <c r="AP526" s="78" t="s">
        <v>17772</v>
      </c>
      <c r="AQ526" s="78" t="n">
        <v>-17756</v>
      </c>
      <c r="AR526" s="78" t="n">
        <v>1</v>
      </c>
      <c r="AS526" s="78" t="n">
        <v>190.56</v>
      </c>
      <c r="AT526" s="78" t="n">
        <v>1</v>
      </c>
      <c r="AV526" s="78" t="n">
        <v>8.08</v>
      </c>
      <c r="AY526" s="78" t="n">
        <v>-3900371.98</v>
      </c>
      <c r="AZ526" s="78" t="n">
        <v>0</v>
      </c>
      <c r="BA526" s="78" t="n">
        <v>516788.62</v>
      </c>
      <c r="BB526" s="78" t="n">
        <v>0</v>
      </c>
      <c r="BC526" s="78" t="n">
        <v>-3383583.36</v>
      </c>
      <c r="BD526" s="78" t="n">
        <v>0</v>
      </c>
      <c r="BE526" s="78" t="s">
        <v>17798</v>
      </c>
      <c r="BJ526" s="78" t="s">
        <v>17721</v>
      </c>
      <c r="BK526" s="78" t="s">
        <v>17722</v>
      </c>
      <c r="BL526" s="78" t="s">
        <v>13995</v>
      </c>
      <c r="BM526" s="78" t="s">
        <v>13994</v>
      </c>
      <c r="BN526" s="78" t="s">
        <v>17461</v>
      </c>
      <c r="BO526" s="78" t="s">
        <v>16502</v>
      </c>
    </row>
    <row r="527" customFormat="false" ht="15" hidden="true" customHeight="false" outlineLevel="0" collapsed="false">
      <c r="A527" s="82" t="n">
        <v>45291</v>
      </c>
      <c r="B527" s="78" t="s">
        <v>16497</v>
      </c>
      <c r="C527" s="78" t="s">
        <v>17734</v>
      </c>
      <c r="D527" s="78" t="s">
        <v>17788</v>
      </c>
      <c r="E527" s="78" t="s">
        <v>4075</v>
      </c>
      <c r="F527" s="78" t="s">
        <v>17724</v>
      </c>
      <c r="G527" s="78" t="s">
        <v>17711</v>
      </c>
      <c r="H527" s="78" t="s">
        <v>17725</v>
      </c>
      <c r="I527" s="78" t="s">
        <v>18359</v>
      </c>
      <c r="J527" s="78" t="s">
        <v>16498</v>
      </c>
      <c r="K527" s="78" t="n">
        <v>32864111</v>
      </c>
      <c r="L527" s="78" t="s">
        <v>16086</v>
      </c>
      <c r="M527" s="78" t="s">
        <v>17621</v>
      </c>
      <c r="N527" s="78" t="s">
        <v>17734</v>
      </c>
      <c r="Q527" s="78" t="n">
        <v>0</v>
      </c>
      <c r="U527" s="78" t="s">
        <v>16086</v>
      </c>
      <c r="V527" s="78" t="s">
        <v>18573</v>
      </c>
      <c r="W527" s="78" t="s">
        <v>4084</v>
      </c>
      <c r="X527" s="78" t="s">
        <v>17831</v>
      </c>
      <c r="Y527" s="78" t="s">
        <v>17838</v>
      </c>
      <c r="Z527" s="78" t="s">
        <v>17809</v>
      </c>
      <c r="AA527" s="78" t="s">
        <v>17809</v>
      </c>
      <c r="AE527" s="78" t="s">
        <v>16090</v>
      </c>
      <c r="AG527" s="78" t="s">
        <v>17811</v>
      </c>
      <c r="AL527" s="78" t="s">
        <v>17718</v>
      </c>
      <c r="AM527" s="78" t="s">
        <v>17718</v>
      </c>
      <c r="AP527" s="78" t="s">
        <v>17772</v>
      </c>
      <c r="AQ527" s="78" t="n">
        <v>-111573</v>
      </c>
      <c r="AR527" s="78" t="n">
        <v>1</v>
      </c>
      <c r="AS527" s="78" t="n">
        <v>101.53</v>
      </c>
      <c r="AT527" s="78" t="n">
        <v>1</v>
      </c>
      <c r="AV527" s="78" t="n">
        <v>8.08</v>
      </c>
      <c r="AY527" s="78" t="n">
        <v>-10886049.64</v>
      </c>
      <c r="AZ527" s="78" t="n">
        <v>0</v>
      </c>
      <c r="BA527" s="78" t="n">
        <v>-441957.05</v>
      </c>
      <c r="BB527" s="78" t="n">
        <v>0</v>
      </c>
      <c r="BC527" s="78" t="n">
        <v>-11328006.69</v>
      </c>
      <c r="BD527" s="78" t="n">
        <v>0</v>
      </c>
      <c r="BE527" s="78" t="s">
        <v>17798</v>
      </c>
      <c r="BJ527" s="78" t="s">
        <v>17721</v>
      </c>
      <c r="BK527" s="78" t="s">
        <v>17722</v>
      </c>
      <c r="BL527" s="78" t="s">
        <v>16088</v>
      </c>
      <c r="BM527" s="78" t="s">
        <v>16087</v>
      </c>
      <c r="BN527" s="78" t="s">
        <v>17622</v>
      </c>
      <c r="BO527" s="78" t="s">
        <v>16502</v>
      </c>
    </row>
    <row r="528" customFormat="false" ht="15" hidden="true" customHeight="false" outlineLevel="0" collapsed="false">
      <c r="A528" s="82" t="n">
        <v>45291</v>
      </c>
      <c r="B528" s="78" t="s">
        <v>16497</v>
      </c>
      <c r="C528" s="78" t="s">
        <v>17734</v>
      </c>
      <c r="D528" s="78" t="s">
        <v>17788</v>
      </c>
      <c r="E528" s="78" t="s">
        <v>1305</v>
      </c>
      <c r="F528" s="78" t="s">
        <v>17710</v>
      </c>
      <c r="G528" s="78" t="s">
        <v>17711</v>
      </c>
      <c r="H528" s="78" t="s">
        <v>17725</v>
      </c>
      <c r="I528" s="78" t="s">
        <v>18359</v>
      </c>
      <c r="J528" s="78" t="s">
        <v>16498</v>
      </c>
      <c r="K528" s="78" t="n">
        <v>74720404</v>
      </c>
      <c r="L528" s="78" t="s">
        <v>7541</v>
      </c>
      <c r="M528" s="78" t="s">
        <v>18722</v>
      </c>
      <c r="N528" s="78" t="s">
        <v>17734</v>
      </c>
      <c r="Q528" s="78" t="n">
        <v>0</v>
      </c>
      <c r="U528" s="78" t="s">
        <v>7541</v>
      </c>
      <c r="V528" s="78" t="s">
        <v>18723</v>
      </c>
      <c r="W528" s="78" t="s">
        <v>4084</v>
      </c>
      <c r="X528" s="78" t="s">
        <v>17999</v>
      </c>
      <c r="Y528" s="78" t="s">
        <v>18000</v>
      </c>
      <c r="Z528" s="78" t="s">
        <v>17809</v>
      </c>
      <c r="AA528" s="78" t="s">
        <v>17809</v>
      </c>
      <c r="AE528" s="78" t="s">
        <v>7546</v>
      </c>
      <c r="AG528" s="78" t="s">
        <v>17797</v>
      </c>
      <c r="AL528" s="78" t="s">
        <v>17718</v>
      </c>
      <c r="AM528" s="78" t="s">
        <v>17718</v>
      </c>
      <c r="AP528" s="78" t="s">
        <v>17772</v>
      </c>
      <c r="AQ528" s="78" t="n">
        <v>-18600</v>
      </c>
      <c r="AR528" s="78" t="n">
        <v>1</v>
      </c>
      <c r="AS528" s="78" t="n">
        <v>255.32</v>
      </c>
      <c r="AT528" s="78" t="n">
        <v>1</v>
      </c>
      <c r="AV528" s="78" t="n">
        <v>8.08</v>
      </c>
      <c r="AY528" s="78" t="n">
        <v>-4327903.53</v>
      </c>
      <c r="AZ528" s="78" t="n">
        <v>0</v>
      </c>
      <c r="BA528" s="78" t="n">
        <v>-421048.47</v>
      </c>
      <c r="BB528" s="78" t="n">
        <v>0</v>
      </c>
      <c r="BC528" s="78" t="n">
        <v>-4748952</v>
      </c>
      <c r="BD528" s="78" t="n">
        <v>0</v>
      </c>
      <c r="BE528" s="78" t="s">
        <v>17798</v>
      </c>
      <c r="BJ528" s="78" t="s">
        <v>17721</v>
      </c>
      <c r="BK528" s="78" t="s">
        <v>17722</v>
      </c>
      <c r="BL528" s="78" t="s">
        <v>7543</v>
      </c>
      <c r="BM528" s="78" t="s">
        <v>7542</v>
      </c>
      <c r="BN528" s="78" t="s">
        <v>18724</v>
      </c>
      <c r="BO528" s="78" t="s">
        <v>16502</v>
      </c>
    </row>
    <row r="529" customFormat="false" ht="15" hidden="true" customHeight="false" outlineLevel="0" collapsed="false">
      <c r="A529" s="82" t="n">
        <v>45291</v>
      </c>
      <c r="B529" s="78" t="s">
        <v>16497</v>
      </c>
      <c r="C529" s="78" t="s">
        <v>17734</v>
      </c>
      <c r="D529" s="78" t="s">
        <v>17788</v>
      </c>
      <c r="E529" s="78" t="s">
        <v>1305</v>
      </c>
      <c r="F529" s="78" t="s">
        <v>17710</v>
      </c>
      <c r="G529" s="78" t="s">
        <v>17711</v>
      </c>
      <c r="H529" s="78" t="s">
        <v>17725</v>
      </c>
      <c r="I529" s="78" t="s">
        <v>18359</v>
      </c>
      <c r="J529" s="78" t="s">
        <v>16498</v>
      </c>
      <c r="K529" s="78" t="n">
        <v>21002571</v>
      </c>
      <c r="L529" s="78" t="s">
        <v>14573</v>
      </c>
      <c r="M529" s="78" t="s">
        <v>646</v>
      </c>
      <c r="N529" s="78" t="s">
        <v>17734</v>
      </c>
      <c r="Q529" s="78" t="n">
        <v>0</v>
      </c>
      <c r="U529" s="78" t="s">
        <v>14573</v>
      </c>
      <c r="V529" s="78" t="s">
        <v>18725</v>
      </c>
      <c r="W529" s="78" t="s">
        <v>4084</v>
      </c>
      <c r="X529" s="78" t="s">
        <v>17979</v>
      </c>
      <c r="Y529" s="78" t="s">
        <v>18486</v>
      </c>
      <c r="Z529" s="78" t="s">
        <v>17816</v>
      </c>
      <c r="AA529" s="78" t="s">
        <v>17795</v>
      </c>
      <c r="AE529" s="78" t="s">
        <v>14576</v>
      </c>
      <c r="AG529" s="78" t="s">
        <v>17811</v>
      </c>
      <c r="AL529" s="78" t="s">
        <v>17718</v>
      </c>
      <c r="AM529" s="78" t="s">
        <v>17718</v>
      </c>
      <c r="AP529" s="78" t="s">
        <v>17772</v>
      </c>
      <c r="AQ529" s="78" t="n">
        <v>-1706</v>
      </c>
      <c r="AR529" s="78" t="n">
        <v>1</v>
      </c>
      <c r="AS529" s="78" t="n">
        <v>142.42</v>
      </c>
      <c r="AT529" s="78" t="n">
        <v>1</v>
      </c>
      <c r="AV529" s="78" t="n">
        <v>8.08</v>
      </c>
      <c r="AY529" s="78" t="n">
        <v>-242055.91</v>
      </c>
      <c r="AZ529" s="78" t="n">
        <v>0</v>
      </c>
      <c r="BA529" s="78" t="n">
        <v>-912.61</v>
      </c>
      <c r="BB529" s="78" t="n">
        <v>0</v>
      </c>
      <c r="BC529" s="78" t="n">
        <v>-242968.52</v>
      </c>
      <c r="BD529" s="78" t="n">
        <v>0</v>
      </c>
      <c r="BE529" s="78" t="s">
        <v>17798</v>
      </c>
      <c r="BJ529" s="78" t="s">
        <v>17721</v>
      </c>
      <c r="BK529" s="78" t="s">
        <v>17722</v>
      </c>
      <c r="BL529" s="79" t="n">
        <v>8.76E+110</v>
      </c>
      <c r="BM529" s="78" t="s">
        <v>14574</v>
      </c>
      <c r="BN529" s="78" t="s">
        <v>17515</v>
      </c>
      <c r="BO529" s="78" t="s">
        <v>16502</v>
      </c>
    </row>
    <row r="530" customFormat="false" ht="15" hidden="true" customHeight="false" outlineLevel="0" collapsed="false">
      <c r="A530" s="82" t="n">
        <v>45291</v>
      </c>
      <c r="B530" s="78" t="s">
        <v>16497</v>
      </c>
      <c r="C530" s="78" t="s">
        <v>17734</v>
      </c>
      <c r="D530" s="78" t="s">
        <v>17788</v>
      </c>
      <c r="E530" s="78" t="s">
        <v>1305</v>
      </c>
      <c r="F530" s="78" t="s">
        <v>17710</v>
      </c>
      <c r="G530" s="78" t="s">
        <v>17711</v>
      </c>
      <c r="H530" s="78" t="s">
        <v>17725</v>
      </c>
      <c r="I530" s="78" t="s">
        <v>18359</v>
      </c>
      <c r="J530" s="78" t="s">
        <v>16498</v>
      </c>
      <c r="K530" s="78" t="n">
        <v>21002290</v>
      </c>
      <c r="L530" s="78" t="s">
        <v>8108</v>
      </c>
      <c r="M530" s="78" t="s">
        <v>18726</v>
      </c>
      <c r="N530" s="78" t="s">
        <v>17734</v>
      </c>
      <c r="Q530" s="78" t="n">
        <v>0</v>
      </c>
      <c r="U530" s="78" t="s">
        <v>8108</v>
      </c>
      <c r="V530" s="78" t="s">
        <v>18727</v>
      </c>
      <c r="W530" s="78" t="s">
        <v>4084</v>
      </c>
      <c r="X530" s="78" t="s">
        <v>18025</v>
      </c>
      <c r="Y530" s="78" t="s">
        <v>18728</v>
      </c>
      <c r="Z530" s="78" t="s">
        <v>17823</v>
      </c>
      <c r="AA530" s="78" t="s">
        <v>17823</v>
      </c>
      <c r="AE530" s="78" t="s">
        <v>8112</v>
      </c>
      <c r="AG530" s="78" t="s">
        <v>17811</v>
      </c>
      <c r="AL530" s="78" t="s">
        <v>17718</v>
      </c>
      <c r="AM530" s="78" t="s">
        <v>17718</v>
      </c>
      <c r="AP530" s="78" t="s">
        <v>17772</v>
      </c>
      <c r="AQ530" s="78" t="n">
        <v>-48254</v>
      </c>
      <c r="AR530" s="78" t="n">
        <v>1</v>
      </c>
      <c r="AS530" s="78" t="n">
        <v>89.82</v>
      </c>
      <c r="AT530" s="78" t="n">
        <v>1</v>
      </c>
      <c r="AV530" s="78" t="n">
        <v>8.08</v>
      </c>
      <c r="AY530" s="78" t="n">
        <v>-3694040.38</v>
      </c>
      <c r="AZ530" s="78" t="n">
        <v>0</v>
      </c>
      <c r="BA530" s="78" t="n">
        <v>-640133.9</v>
      </c>
      <c r="BB530" s="78" t="n">
        <v>-45707.49</v>
      </c>
      <c r="BC530" s="78" t="n">
        <v>-4334174.28</v>
      </c>
      <c r="BD530" s="78" t="n">
        <v>0</v>
      </c>
      <c r="BE530" s="78" t="s">
        <v>17798</v>
      </c>
      <c r="BJ530" s="78" t="s">
        <v>17721</v>
      </c>
      <c r="BK530" s="78" t="s">
        <v>17722</v>
      </c>
      <c r="BL530" s="78" t="n">
        <v>277432100</v>
      </c>
      <c r="BM530" s="78" t="s">
        <v>8109</v>
      </c>
      <c r="BN530" s="78" t="s">
        <v>18729</v>
      </c>
      <c r="BO530" s="78" t="s">
        <v>16502</v>
      </c>
    </row>
    <row r="531" customFormat="false" ht="15" hidden="true" customHeight="false" outlineLevel="0" collapsed="false">
      <c r="A531" s="82" t="n">
        <v>45291</v>
      </c>
      <c r="B531" s="78" t="s">
        <v>16497</v>
      </c>
      <c r="C531" s="78" t="s">
        <v>17734</v>
      </c>
      <c r="D531" s="78" t="s">
        <v>17788</v>
      </c>
      <c r="E531" s="78" t="s">
        <v>1305</v>
      </c>
      <c r="F531" s="78" t="s">
        <v>17710</v>
      </c>
      <c r="G531" s="78" t="s">
        <v>17711</v>
      </c>
      <c r="H531" s="78" t="s">
        <v>17725</v>
      </c>
      <c r="I531" s="78" t="s">
        <v>18359</v>
      </c>
      <c r="J531" s="78" t="s">
        <v>16498</v>
      </c>
      <c r="K531" s="78" t="n">
        <v>21004465</v>
      </c>
      <c r="L531" s="78" t="s">
        <v>14703</v>
      </c>
      <c r="M531" s="78" t="s">
        <v>18241</v>
      </c>
      <c r="N531" s="78" t="s">
        <v>17734</v>
      </c>
      <c r="Q531" s="78" t="n">
        <v>0</v>
      </c>
      <c r="U531" s="78" t="s">
        <v>14703</v>
      </c>
      <c r="V531" s="78" t="s">
        <v>18242</v>
      </c>
      <c r="W531" s="78" t="s">
        <v>4084</v>
      </c>
      <c r="X531" s="78" t="s">
        <v>18198</v>
      </c>
      <c r="Y531" s="78" t="s">
        <v>18243</v>
      </c>
      <c r="Z531" s="78" t="s">
        <v>17917</v>
      </c>
      <c r="AA531" s="78" t="s">
        <v>17917</v>
      </c>
      <c r="AE531" s="78" t="s">
        <v>14707</v>
      </c>
      <c r="AG531" s="78" t="s">
        <v>17797</v>
      </c>
      <c r="AL531" s="78" t="s">
        <v>17718</v>
      </c>
      <c r="AM531" s="78" t="s">
        <v>17718</v>
      </c>
      <c r="AP531" s="78" t="s">
        <v>17772</v>
      </c>
      <c r="AQ531" s="78" t="n">
        <v>-9100</v>
      </c>
      <c r="AR531" s="78" t="n">
        <v>1</v>
      </c>
      <c r="AS531" s="78" t="n">
        <v>166.93</v>
      </c>
      <c r="AT531" s="78" t="n">
        <v>1</v>
      </c>
      <c r="AV531" s="78" t="n">
        <v>8.08</v>
      </c>
      <c r="AY531" s="78" t="n">
        <v>-1440971.48</v>
      </c>
      <c r="AZ531" s="78" t="n">
        <v>0</v>
      </c>
      <c r="BA531" s="78" t="n">
        <v>-78091.52</v>
      </c>
      <c r="BB531" s="78" t="n">
        <v>0</v>
      </c>
      <c r="BC531" s="78" t="n">
        <v>-1519063</v>
      </c>
      <c r="BD531" s="78" t="n">
        <v>0</v>
      </c>
      <c r="BE531" s="78" t="s">
        <v>17798</v>
      </c>
      <c r="BJ531" s="78" t="s">
        <v>17721</v>
      </c>
      <c r="BK531" s="78" t="s">
        <v>17722</v>
      </c>
      <c r="BL531" s="78" t="s">
        <v>309</v>
      </c>
      <c r="BM531" s="78" t="s">
        <v>14704</v>
      </c>
      <c r="BN531" s="78" t="s">
        <v>18244</v>
      </c>
      <c r="BO531" s="78" t="s">
        <v>16502</v>
      </c>
    </row>
    <row r="532" customFormat="false" ht="15" hidden="true" customHeight="false" outlineLevel="0" collapsed="false">
      <c r="A532" s="82" t="n">
        <v>45291</v>
      </c>
      <c r="B532" s="78" t="s">
        <v>16497</v>
      </c>
      <c r="C532" s="78" t="s">
        <v>17734</v>
      </c>
      <c r="D532" s="78" t="s">
        <v>17788</v>
      </c>
      <c r="E532" s="78" t="s">
        <v>1305</v>
      </c>
      <c r="F532" s="78" t="s">
        <v>17710</v>
      </c>
      <c r="G532" s="78" t="s">
        <v>17711</v>
      </c>
      <c r="H532" s="78" t="s">
        <v>17725</v>
      </c>
      <c r="I532" s="78" t="s">
        <v>18359</v>
      </c>
      <c r="J532" s="78" t="s">
        <v>16498</v>
      </c>
      <c r="K532" s="78" t="n">
        <v>21002258</v>
      </c>
      <c r="L532" s="78" t="s">
        <v>7458</v>
      </c>
      <c r="M532" s="78" t="s">
        <v>18730</v>
      </c>
      <c r="N532" s="78" t="s">
        <v>17734</v>
      </c>
      <c r="Q532" s="78" t="n">
        <v>0</v>
      </c>
      <c r="U532" s="78" t="s">
        <v>7458</v>
      </c>
      <c r="V532" s="78" t="s">
        <v>18731</v>
      </c>
      <c r="W532" s="78" t="s">
        <v>4084</v>
      </c>
      <c r="X532" s="78" t="s">
        <v>17934</v>
      </c>
      <c r="Y532" s="78" t="s">
        <v>18640</v>
      </c>
      <c r="Z532" s="78" t="s">
        <v>17794</v>
      </c>
      <c r="AA532" s="78" t="s">
        <v>17795</v>
      </c>
      <c r="AE532" s="78" t="s">
        <v>7462</v>
      </c>
      <c r="AG532" s="78" t="s">
        <v>17811</v>
      </c>
      <c r="AL532" s="78" t="s">
        <v>17718</v>
      </c>
      <c r="AM532" s="78" t="s">
        <v>17718</v>
      </c>
      <c r="AP532" s="78" t="s">
        <v>17772</v>
      </c>
      <c r="AQ532" s="78" t="n">
        <v>-22000</v>
      </c>
      <c r="AR532" s="78" t="n">
        <v>1</v>
      </c>
      <c r="AS532" s="78" t="n">
        <v>241.75</v>
      </c>
      <c r="AT532" s="78" t="n">
        <v>1</v>
      </c>
      <c r="AV532" s="78" t="n">
        <v>8.08</v>
      </c>
      <c r="AY532" s="78" t="n">
        <v>-5726905.06</v>
      </c>
      <c r="AZ532" s="78" t="n">
        <v>0</v>
      </c>
      <c r="BA532" s="78" t="n">
        <v>408405.06</v>
      </c>
      <c r="BB532" s="78" t="n">
        <v>0</v>
      </c>
      <c r="BC532" s="78" t="n">
        <v>-5318500</v>
      </c>
      <c r="BD532" s="78" t="n">
        <v>0</v>
      </c>
      <c r="BE532" s="78" t="s">
        <v>17798</v>
      </c>
      <c r="BJ532" s="78" t="s">
        <v>17721</v>
      </c>
      <c r="BK532" s="78" t="s">
        <v>17722</v>
      </c>
      <c r="BL532" s="78" t="s">
        <v>7460</v>
      </c>
      <c r="BM532" s="78" t="s">
        <v>7459</v>
      </c>
      <c r="BN532" s="78" t="s">
        <v>18732</v>
      </c>
      <c r="BO532" s="78" t="s">
        <v>16502</v>
      </c>
    </row>
    <row r="533" customFormat="false" ht="15" hidden="true" customHeight="false" outlineLevel="0" collapsed="false">
      <c r="A533" s="82" t="n">
        <v>45291</v>
      </c>
      <c r="B533" s="78" t="s">
        <v>16497</v>
      </c>
      <c r="C533" s="78" t="s">
        <v>17734</v>
      </c>
      <c r="D533" s="78" t="s">
        <v>17788</v>
      </c>
      <c r="E533" s="78" t="s">
        <v>1305</v>
      </c>
      <c r="F533" s="78" t="s">
        <v>17710</v>
      </c>
      <c r="G533" s="78" t="s">
        <v>17711</v>
      </c>
      <c r="H533" s="78" t="s">
        <v>17725</v>
      </c>
      <c r="I533" s="78" t="s">
        <v>18359</v>
      </c>
      <c r="J533" s="78" t="s">
        <v>16498</v>
      </c>
      <c r="K533" s="78" t="n">
        <v>119967836</v>
      </c>
      <c r="L533" s="78" t="s">
        <v>5671</v>
      </c>
      <c r="M533" s="78" t="s">
        <v>18733</v>
      </c>
      <c r="N533" s="78" t="s">
        <v>17734</v>
      </c>
      <c r="Q533" s="78" t="n">
        <v>0</v>
      </c>
      <c r="U533" s="78" t="s">
        <v>5671</v>
      </c>
      <c r="V533" s="78" t="s">
        <v>18734</v>
      </c>
      <c r="W533" s="78" t="s">
        <v>4084</v>
      </c>
      <c r="X533" s="78" t="s">
        <v>17831</v>
      </c>
      <c r="Y533" s="78" t="s">
        <v>18040</v>
      </c>
      <c r="Z533" s="78" t="s">
        <v>17809</v>
      </c>
      <c r="AA533" s="78" t="s">
        <v>17809</v>
      </c>
      <c r="AE533" s="78" t="s">
        <v>5676</v>
      </c>
      <c r="AG533" s="78" t="s">
        <v>17797</v>
      </c>
      <c r="AL533" s="78" t="s">
        <v>17718</v>
      </c>
      <c r="AM533" s="78" t="s">
        <v>17718</v>
      </c>
      <c r="AP533" s="78" t="s">
        <v>17772</v>
      </c>
      <c r="AQ533" s="78" t="n">
        <v>-205600</v>
      </c>
      <c r="AR533" s="78" t="n">
        <v>1</v>
      </c>
      <c r="AS533" s="78" t="n">
        <v>12.39</v>
      </c>
      <c r="AT533" s="78" t="n">
        <v>1</v>
      </c>
      <c r="AV533" s="78" t="n">
        <v>8.08</v>
      </c>
      <c r="AY533" s="78" t="n">
        <v>-2021967.68</v>
      </c>
      <c r="AZ533" s="78" t="n">
        <v>0</v>
      </c>
      <c r="BA533" s="78" t="n">
        <v>-525416.32</v>
      </c>
      <c r="BB533" s="78" t="n">
        <v>0</v>
      </c>
      <c r="BC533" s="78" t="n">
        <v>-2547384</v>
      </c>
      <c r="BD533" s="78" t="n">
        <v>0</v>
      </c>
      <c r="BE533" s="78" t="s">
        <v>17798</v>
      </c>
      <c r="BJ533" s="78" t="s">
        <v>17721</v>
      </c>
      <c r="BK533" s="78" t="s">
        <v>17722</v>
      </c>
      <c r="BL533" s="78" t="s">
        <v>5673</v>
      </c>
      <c r="BM533" s="78" t="s">
        <v>5672</v>
      </c>
      <c r="BN533" s="78" t="s">
        <v>18735</v>
      </c>
      <c r="BO533" s="78" t="s">
        <v>16502</v>
      </c>
    </row>
    <row r="534" customFormat="false" ht="15" hidden="true" customHeight="false" outlineLevel="0" collapsed="false">
      <c r="A534" s="82" t="n">
        <v>45291</v>
      </c>
      <c r="B534" s="78" t="s">
        <v>16497</v>
      </c>
      <c r="C534" s="78" t="s">
        <v>17734</v>
      </c>
      <c r="D534" s="78" t="s">
        <v>17788</v>
      </c>
      <c r="E534" s="78" t="s">
        <v>1305</v>
      </c>
      <c r="F534" s="78" t="s">
        <v>17710</v>
      </c>
      <c r="G534" s="78" t="s">
        <v>17711</v>
      </c>
      <c r="H534" s="78" t="s">
        <v>17725</v>
      </c>
      <c r="I534" s="78" t="s">
        <v>18359</v>
      </c>
      <c r="J534" s="78" t="s">
        <v>16498</v>
      </c>
      <c r="K534" s="78" t="n">
        <v>21002404</v>
      </c>
      <c r="L534" s="78" t="s">
        <v>10538</v>
      </c>
      <c r="M534" s="78" t="s">
        <v>18736</v>
      </c>
      <c r="N534" s="78" t="s">
        <v>17734</v>
      </c>
      <c r="Q534" s="78" t="n">
        <v>0</v>
      </c>
      <c r="U534" s="78" t="s">
        <v>10538</v>
      </c>
      <c r="V534" s="78" t="s">
        <v>18737</v>
      </c>
      <c r="W534" s="78" t="s">
        <v>4084</v>
      </c>
      <c r="X534" s="78" t="s">
        <v>18033</v>
      </c>
      <c r="Y534" s="78" t="s">
        <v>18161</v>
      </c>
      <c r="Z534" s="78" t="s">
        <v>17794</v>
      </c>
      <c r="AA534" s="78" t="s">
        <v>17795</v>
      </c>
      <c r="AE534" s="78" t="s">
        <v>10542</v>
      </c>
      <c r="AG534" s="78" t="s">
        <v>17811</v>
      </c>
      <c r="AL534" s="78" t="s">
        <v>17718</v>
      </c>
      <c r="AM534" s="78" t="s">
        <v>17718</v>
      </c>
      <c r="AP534" s="78" t="s">
        <v>17772</v>
      </c>
      <c r="AQ534" s="78" t="n">
        <v>-191810</v>
      </c>
      <c r="AR534" s="78" t="n">
        <v>1</v>
      </c>
      <c r="AS534" s="78" t="n">
        <v>45.71</v>
      </c>
      <c r="AT534" s="78" t="n">
        <v>1</v>
      </c>
      <c r="AV534" s="78" t="n">
        <v>8.08</v>
      </c>
      <c r="AY534" s="78" t="n">
        <v>-8589409.44</v>
      </c>
      <c r="AZ534" s="78" t="n">
        <v>0</v>
      </c>
      <c r="BA534" s="78" t="n">
        <v>-178225.66</v>
      </c>
      <c r="BB534" s="78" t="n">
        <v>0</v>
      </c>
      <c r="BC534" s="78" t="n">
        <v>-8767635.1</v>
      </c>
      <c r="BD534" s="78" t="n">
        <v>0</v>
      </c>
      <c r="BE534" s="78" t="s">
        <v>17798</v>
      </c>
      <c r="BJ534" s="78" t="s">
        <v>17721</v>
      </c>
      <c r="BK534" s="78" t="s">
        <v>17722</v>
      </c>
      <c r="BL534" s="78" t="n">
        <v>501044101</v>
      </c>
      <c r="BM534" s="78" t="s">
        <v>10539</v>
      </c>
      <c r="BN534" s="78" t="s">
        <v>18738</v>
      </c>
      <c r="BO534" s="78" t="s">
        <v>16502</v>
      </c>
    </row>
    <row r="535" customFormat="false" ht="15" hidden="true" customHeight="false" outlineLevel="0" collapsed="false">
      <c r="A535" s="82" t="n">
        <v>45291</v>
      </c>
      <c r="B535" s="78" t="s">
        <v>16497</v>
      </c>
      <c r="C535" s="78" t="s">
        <v>17734</v>
      </c>
      <c r="D535" s="78" t="s">
        <v>17788</v>
      </c>
      <c r="E535" s="78" t="s">
        <v>1305</v>
      </c>
      <c r="F535" s="78" t="s">
        <v>17710</v>
      </c>
      <c r="G535" s="78" t="s">
        <v>17711</v>
      </c>
      <c r="H535" s="78" t="s">
        <v>17725</v>
      </c>
      <c r="I535" s="78" t="s">
        <v>18359</v>
      </c>
      <c r="J535" s="78" t="s">
        <v>16498</v>
      </c>
      <c r="K535" s="78" t="n">
        <v>21002206</v>
      </c>
      <c r="L535" s="78" t="s">
        <v>6258</v>
      </c>
      <c r="M535" s="78" t="s">
        <v>18739</v>
      </c>
      <c r="N535" s="78" t="s">
        <v>17734</v>
      </c>
      <c r="Q535" s="78" t="n">
        <v>0</v>
      </c>
      <c r="U535" s="78" t="s">
        <v>6258</v>
      </c>
      <c r="V535" s="78" t="s">
        <v>18740</v>
      </c>
      <c r="W535" s="78" t="s">
        <v>4084</v>
      </c>
      <c r="X535" s="78" t="s">
        <v>17934</v>
      </c>
      <c r="Y535" s="78" t="s">
        <v>18741</v>
      </c>
      <c r="Z535" s="78" t="s">
        <v>17794</v>
      </c>
      <c r="AA535" s="78" t="s">
        <v>17795</v>
      </c>
      <c r="AB535" s="78" t="s">
        <v>17883</v>
      </c>
      <c r="AE535" s="78" t="s">
        <v>6263</v>
      </c>
      <c r="AG535" s="78" t="s">
        <v>17811</v>
      </c>
      <c r="AL535" s="78" t="s">
        <v>17718</v>
      </c>
      <c r="AM535" s="78" t="s">
        <v>17718</v>
      </c>
      <c r="AP535" s="78" t="s">
        <v>17772</v>
      </c>
      <c r="AQ535" s="78" t="n">
        <v>-12255</v>
      </c>
      <c r="AR535" s="78" t="n">
        <v>1</v>
      </c>
      <c r="AS535" s="78" t="n">
        <v>57.1</v>
      </c>
      <c r="AT535" s="78" t="n">
        <v>1</v>
      </c>
      <c r="AV535" s="78" t="n">
        <v>8.08</v>
      </c>
      <c r="AY535" s="78" t="n">
        <v>-654818.62</v>
      </c>
      <c r="AZ535" s="78" t="n">
        <v>0</v>
      </c>
      <c r="BA535" s="78" t="n">
        <v>-44941.88</v>
      </c>
      <c r="BB535" s="78" t="n">
        <v>-2669.14</v>
      </c>
      <c r="BC535" s="78" t="n">
        <v>-699760.5</v>
      </c>
      <c r="BD535" s="78" t="n">
        <v>0</v>
      </c>
      <c r="BE535" s="78" t="s">
        <v>17798</v>
      </c>
      <c r="BJ535" s="78" t="s">
        <v>17721</v>
      </c>
      <c r="BK535" s="78" t="s">
        <v>17722</v>
      </c>
      <c r="BL535" s="78" t="n">
        <v>115637209</v>
      </c>
      <c r="BM535" s="78" t="s">
        <v>6259</v>
      </c>
      <c r="BN535" s="78" t="s">
        <v>18742</v>
      </c>
      <c r="BO535" s="78" t="s">
        <v>16502</v>
      </c>
    </row>
    <row r="536" customFormat="false" ht="15" hidden="true" customHeight="false" outlineLevel="0" collapsed="false">
      <c r="A536" s="82" t="n">
        <v>45291</v>
      </c>
      <c r="B536" s="78" t="s">
        <v>16497</v>
      </c>
      <c r="C536" s="78" t="s">
        <v>17734</v>
      </c>
      <c r="D536" s="78" t="s">
        <v>17788</v>
      </c>
      <c r="E536" s="78" t="s">
        <v>4075</v>
      </c>
      <c r="F536" s="78" t="s">
        <v>17724</v>
      </c>
      <c r="G536" s="78" t="s">
        <v>17711</v>
      </c>
      <c r="H536" s="78" t="s">
        <v>17725</v>
      </c>
      <c r="I536" s="78" t="s">
        <v>18359</v>
      </c>
      <c r="J536" s="78" t="s">
        <v>16498</v>
      </c>
      <c r="K536" s="78" t="n">
        <v>21003265</v>
      </c>
      <c r="L536" s="78" t="s">
        <v>6454</v>
      </c>
      <c r="M536" s="78" t="s">
        <v>16743</v>
      </c>
      <c r="N536" s="78" t="s">
        <v>17734</v>
      </c>
      <c r="Q536" s="78" t="n">
        <v>0</v>
      </c>
      <c r="U536" s="78" t="s">
        <v>6454</v>
      </c>
      <c r="V536" s="78" t="s">
        <v>18743</v>
      </c>
      <c r="W536" s="78" t="s">
        <v>4084</v>
      </c>
      <c r="X536" s="78" t="s">
        <v>17831</v>
      </c>
      <c r="Y536" s="78" t="s">
        <v>18330</v>
      </c>
      <c r="Z536" s="78" t="s">
        <v>17809</v>
      </c>
      <c r="AA536" s="78" t="s">
        <v>17809</v>
      </c>
      <c r="AE536" s="78" t="s">
        <v>6459</v>
      </c>
      <c r="AG536" s="78" t="s">
        <v>17797</v>
      </c>
      <c r="AL536" s="78" t="s">
        <v>17718</v>
      </c>
      <c r="AM536" s="78" t="s">
        <v>17718</v>
      </c>
      <c r="AP536" s="78" t="s">
        <v>17772</v>
      </c>
      <c r="AQ536" s="78" t="n">
        <v>-50262</v>
      </c>
      <c r="AR536" s="78" t="n">
        <v>1</v>
      </c>
      <c r="AS536" s="78" t="n">
        <v>53.21</v>
      </c>
      <c r="AT536" s="78" t="n">
        <v>1</v>
      </c>
      <c r="AV536" s="78" t="n">
        <v>8.08</v>
      </c>
      <c r="AY536" s="78" t="n">
        <v>-2668624.21</v>
      </c>
      <c r="AZ536" s="78" t="n">
        <v>0</v>
      </c>
      <c r="BA536" s="78" t="n">
        <v>-5816.81</v>
      </c>
      <c r="BB536" s="78" t="n">
        <v>0</v>
      </c>
      <c r="BC536" s="78" t="n">
        <v>-2674441.02</v>
      </c>
      <c r="BD536" s="78" t="n">
        <v>0</v>
      </c>
      <c r="BE536" s="78" t="s">
        <v>17798</v>
      </c>
      <c r="BJ536" s="78" t="s">
        <v>17721</v>
      </c>
      <c r="BK536" s="78" t="s">
        <v>17722</v>
      </c>
      <c r="BL536" s="78" t="n">
        <v>126349109</v>
      </c>
      <c r="BM536" s="78" t="s">
        <v>6455</v>
      </c>
      <c r="BN536" s="78" t="s">
        <v>16744</v>
      </c>
      <c r="BO536" s="78" t="s">
        <v>16502</v>
      </c>
    </row>
    <row r="537" customFormat="false" ht="15" hidden="true" customHeight="false" outlineLevel="0" collapsed="false">
      <c r="A537" s="82" t="n">
        <v>45291</v>
      </c>
      <c r="B537" s="78" t="s">
        <v>16497</v>
      </c>
      <c r="C537" s="78" t="s">
        <v>17734</v>
      </c>
      <c r="D537" s="78" t="s">
        <v>17788</v>
      </c>
      <c r="E537" s="78" t="s">
        <v>1305</v>
      </c>
      <c r="F537" s="78" t="s">
        <v>17710</v>
      </c>
      <c r="G537" s="78" t="s">
        <v>17711</v>
      </c>
      <c r="H537" s="78" t="s">
        <v>17725</v>
      </c>
      <c r="I537" s="78" t="s">
        <v>18359</v>
      </c>
      <c r="J537" s="78" t="s">
        <v>16498</v>
      </c>
      <c r="K537" s="78" t="n">
        <v>21002756</v>
      </c>
      <c r="L537" s="78" t="s">
        <v>8560</v>
      </c>
      <c r="M537" s="78" t="s">
        <v>18744</v>
      </c>
      <c r="N537" s="78" t="s">
        <v>17734</v>
      </c>
      <c r="Q537" s="78" t="n">
        <v>0</v>
      </c>
      <c r="U537" s="78" t="s">
        <v>8560</v>
      </c>
      <c r="V537" s="78" t="s">
        <v>18745</v>
      </c>
      <c r="W537" s="78" t="s">
        <v>4084</v>
      </c>
      <c r="X537" s="78" t="s">
        <v>18130</v>
      </c>
      <c r="Y537" s="78" t="s">
        <v>18514</v>
      </c>
      <c r="Z537" s="78" t="s">
        <v>17917</v>
      </c>
      <c r="AA537" s="78" t="s">
        <v>17917</v>
      </c>
      <c r="AE537" s="78" t="s">
        <v>8565</v>
      </c>
      <c r="AG537" s="78" t="s">
        <v>17811</v>
      </c>
      <c r="AL537" s="78" t="s">
        <v>17718</v>
      </c>
      <c r="AM537" s="78" t="s">
        <v>17718</v>
      </c>
      <c r="AP537" s="78" t="s">
        <v>17772</v>
      </c>
      <c r="AQ537" s="78" t="n">
        <v>-5671</v>
      </c>
      <c r="AR537" s="78" t="n">
        <v>1</v>
      </c>
      <c r="AS537" s="78" t="n">
        <v>127.2</v>
      </c>
      <c r="AT537" s="78" t="n">
        <v>1</v>
      </c>
      <c r="AV537" s="78" t="n">
        <v>8.08</v>
      </c>
      <c r="AY537" s="78" t="n">
        <v>-662371.03</v>
      </c>
      <c r="AZ537" s="78" t="n">
        <v>0</v>
      </c>
      <c r="BA537" s="78" t="n">
        <v>-58980.17</v>
      </c>
      <c r="BB537" s="78" t="n">
        <v>0</v>
      </c>
      <c r="BC537" s="78" t="n">
        <v>-721351.2</v>
      </c>
      <c r="BD537" s="78" t="n">
        <v>0</v>
      </c>
      <c r="BE537" s="78" t="s">
        <v>17798</v>
      </c>
      <c r="BJ537" s="78" t="s">
        <v>17721</v>
      </c>
      <c r="BK537" s="78" t="s">
        <v>17722</v>
      </c>
      <c r="BL537" s="78" t="n">
        <v>302130109</v>
      </c>
      <c r="BM537" s="78" t="s">
        <v>8561</v>
      </c>
      <c r="BN537" s="78" t="s">
        <v>18746</v>
      </c>
      <c r="BO537" s="78" t="s">
        <v>16502</v>
      </c>
    </row>
    <row r="538" customFormat="false" ht="15" hidden="true" customHeight="false" outlineLevel="0" collapsed="false">
      <c r="A538" s="82" t="n">
        <v>45291</v>
      </c>
      <c r="B538" s="78" t="s">
        <v>16497</v>
      </c>
      <c r="C538" s="78" t="s">
        <v>17734</v>
      </c>
      <c r="D538" s="78" t="s">
        <v>17788</v>
      </c>
      <c r="E538" s="78" t="s">
        <v>1305</v>
      </c>
      <c r="F538" s="78" t="s">
        <v>17710</v>
      </c>
      <c r="G538" s="78" t="s">
        <v>17711</v>
      </c>
      <c r="H538" s="78" t="s">
        <v>17725</v>
      </c>
      <c r="I538" s="78" t="s">
        <v>18359</v>
      </c>
      <c r="J538" s="78" t="s">
        <v>16498</v>
      </c>
      <c r="K538" s="78" t="n">
        <v>21069962</v>
      </c>
      <c r="L538" s="78" t="s">
        <v>10312</v>
      </c>
      <c r="M538" s="78" t="s">
        <v>18747</v>
      </c>
      <c r="N538" s="78" t="s">
        <v>17734</v>
      </c>
      <c r="Q538" s="78" t="n">
        <v>0</v>
      </c>
      <c r="U538" s="78" t="s">
        <v>10312</v>
      </c>
      <c r="V538" s="78" t="s">
        <v>18748</v>
      </c>
      <c r="W538" s="78" t="s">
        <v>4084</v>
      </c>
      <c r="X538" s="78" t="s">
        <v>18130</v>
      </c>
      <c r="Y538" s="78" t="s">
        <v>18633</v>
      </c>
      <c r="Z538" s="78" t="s">
        <v>17917</v>
      </c>
      <c r="AA538" s="78" t="s">
        <v>17917</v>
      </c>
      <c r="AE538" s="78" t="s">
        <v>10317</v>
      </c>
      <c r="AG538" s="78" t="s">
        <v>17797</v>
      </c>
      <c r="AL538" s="78" t="s">
        <v>17718</v>
      </c>
      <c r="AM538" s="78" t="s">
        <v>17718</v>
      </c>
      <c r="AP538" s="78" t="s">
        <v>17772</v>
      </c>
      <c r="AQ538" s="78" t="n">
        <v>-8400</v>
      </c>
      <c r="AR538" s="78" t="n">
        <v>1</v>
      </c>
      <c r="AS538" s="78" t="n">
        <v>199.74</v>
      </c>
      <c r="AT538" s="78" t="n">
        <v>1</v>
      </c>
      <c r="AV538" s="78" t="n">
        <v>8.08</v>
      </c>
      <c r="AY538" s="78" t="n">
        <v>-1559105.24</v>
      </c>
      <c r="AZ538" s="78" t="n">
        <v>0</v>
      </c>
      <c r="BA538" s="78" t="n">
        <v>-118710.76</v>
      </c>
      <c r="BB538" s="78" t="n">
        <v>0</v>
      </c>
      <c r="BC538" s="78" t="n">
        <v>-1677816</v>
      </c>
      <c r="BD538" s="78" t="n">
        <v>0</v>
      </c>
      <c r="BE538" s="78" t="s">
        <v>17798</v>
      </c>
      <c r="BJ538" s="78" t="s">
        <v>17721</v>
      </c>
      <c r="BK538" s="78" t="s">
        <v>17722</v>
      </c>
      <c r="BL538" s="78" t="n">
        <v>445658107</v>
      </c>
      <c r="BM538" s="78" t="s">
        <v>10313</v>
      </c>
      <c r="BN538" s="78" t="s">
        <v>18749</v>
      </c>
      <c r="BO538" s="78" t="s">
        <v>16502</v>
      </c>
    </row>
    <row r="539" customFormat="false" ht="15" hidden="true" customHeight="false" outlineLevel="0" collapsed="false">
      <c r="A539" s="82" t="n">
        <v>45291</v>
      </c>
      <c r="B539" s="78" t="s">
        <v>16497</v>
      </c>
      <c r="C539" s="78" t="s">
        <v>17734</v>
      </c>
      <c r="D539" s="78" t="s">
        <v>17788</v>
      </c>
      <c r="E539" s="78" t="s">
        <v>4075</v>
      </c>
      <c r="F539" s="78" t="s">
        <v>17724</v>
      </c>
      <c r="G539" s="78" t="s">
        <v>17711</v>
      </c>
      <c r="H539" s="78" t="s">
        <v>17725</v>
      </c>
      <c r="I539" s="78" t="s">
        <v>18359</v>
      </c>
      <c r="J539" s="78" t="s">
        <v>16498</v>
      </c>
      <c r="K539" s="78" t="n">
        <v>122163781</v>
      </c>
      <c r="L539" s="78" t="s">
        <v>13362</v>
      </c>
      <c r="M539" s="78" t="s">
        <v>17309</v>
      </c>
      <c r="N539" s="78" t="s">
        <v>17734</v>
      </c>
      <c r="Q539" s="78" t="n">
        <v>0</v>
      </c>
      <c r="U539" s="78" t="s">
        <v>13362</v>
      </c>
      <c r="V539" s="78" t="s">
        <v>18576</v>
      </c>
      <c r="W539" s="78" t="s">
        <v>4084</v>
      </c>
      <c r="X539" s="78" t="s">
        <v>17814</v>
      </c>
      <c r="Y539" s="78" t="s">
        <v>17815</v>
      </c>
      <c r="Z539" s="78" t="s">
        <v>17816</v>
      </c>
      <c r="AA539" s="78" t="s">
        <v>17795</v>
      </c>
      <c r="AE539" s="78" t="s">
        <v>13367</v>
      </c>
      <c r="AG539" s="78" t="s">
        <v>17797</v>
      </c>
      <c r="AL539" s="78" t="s">
        <v>17718</v>
      </c>
      <c r="AM539" s="78" t="s">
        <v>17718</v>
      </c>
      <c r="AP539" s="78" t="s">
        <v>17772</v>
      </c>
      <c r="AQ539" s="78" t="n">
        <v>-1301736</v>
      </c>
      <c r="AR539" s="78" t="n">
        <v>1</v>
      </c>
      <c r="AS539" s="78" t="n">
        <v>23.46</v>
      </c>
      <c r="AT539" s="78" t="n">
        <v>1</v>
      </c>
      <c r="AV539" s="78" t="n">
        <v>8.08</v>
      </c>
      <c r="AY539" s="78" t="n">
        <v>-26692929.21</v>
      </c>
      <c r="AZ539" s="78" t="n">
        <v>0</v>
      </c>
      <c r="BA539" s="78" t="n">
        <v>-3845797.35</v>
      </c>
      <c r="BB539" s="78" t="n">
        <v>0</v>
      </c>
      <c r="BC539" s="78" t="n">
        <v>-30538726.56</v>
      </c>
      <c r="BD539" s="78" t="n">
        <v>0</v>
      </c>
      <c r="BE539" s="78" t="s">
        <v>17798</v>
      </c>
      <c r="BJ539" s="78" t="s">
        <v>17721</v>
      </c>
      <c r="BK539" s="78" t="s">
        <v>17722</v>
      </c>
      <c r="BL539" s="78" t="s">
        <v>13364</v>
      </c>
      <c r="BM539" s="78" t="s">
        <v>13363</v>
      </c>
      <c r="BN539" s="78" t="s">
        <v>17310</v>
      </c>
      <c r="BO539" s="78" t="s">
        <v>16502</v>
      </c>
    </row>
    <row r="540" customFormat="false" ht="15" hidden="true" customHeight="false" outlineLevel="0" collapsed="false">
      <c r="A540" s="82" t="n">
        <v>45291</v>
      </c>
      <c r="B540" s="78" t="s">
        <v>16497</v>
      </c>
      <c r="C540" s="78" t="s">
        <v>17734</v>
      </c>
      <c r="D540" s="78" t="s">
        <v>17788</v>
      </c>
      <c r="E540" s="78" t="s">
        <v>1305</v>
      </c>
      <c r="F540" s="78" t="s">
        <v>17710</v>
      </c>
      <c r="G540" s="78" t="s">
        <v>17711</v>
      </c>
      <c r="H540" s="78" t="s">
        <v>17725</v>
      </c>
      <c r="I540" s="78" t="s">
        <v>18359</v>
      </c>
      <c r="J540" s="78" t="s">
        <v>16498</v>
      </c>
      <c r="K540" s="78" t="n">
        <v>112611944</v>
      </c>
      <c r="L540" s="78" t="s">
        <v>11036</v>
      </c>
      <c r="M540" s="78" t="s">
        <v>18750</v>
      </c>
      <c r="N540" s="78" t="s">
        <v>17734</v>
      </c>
      <c r="Q540" s="78" t="n">
        <v>0</v>
      </c>
      <c r="U540" s="78" t="s">
        <v>11036</v>
      </c>
      <c r="V540" s="78" t="s">
        <v>18751</v>
      </c>
      <c r="W540" s="78" t="s">
        <v>4084</v>
      </c>
      <c r="X540" s="78" t="s">
        <v>17792</v>
      </c>
      <c r="Y540" s="78" t="s">
        <v>17793</v>
      </c>
      <c r="Z540" s="78" t="s">
        <v>17794</v>
      </c>
      <c r="AA540" s="78" t="s">
        <v>17795</v>
      </c>
      <c r="AE540" s="78" t="s">
        <v>11041</v>
      </c>
      <c r="AG540" s="78" t="s">
        <v>17797</v>
      </c>
      <c r="AL540" s="78" t="s">
        <v>17718</v>
      </c>
      <c r="AM540" s="78" t="s">
        <v>17718</v>
      </c>
      <c r="AP540" s="78" t="s">
        <v>17772</v>
      </c>
      <c r="AQ540" s="78" t="n">
        <v>-430168</v>
      </c>
      <c r="AR540" s="78" t="n">
        <v>1</v>
      </c>
      <c r="AS540" s="78" t="n">
        <v>6.98</v>
      </c>
      <c r="AT540" s="78" t="n">
        <v>1</v>
      </c>
      <c r="AV540" s="78" t="n">
        <v>8.08</v>
      </c>
      <c r="AY540" s="78" t="n">
        <v>-2424029.42</v>
      </c>
      <c r="AZ540" s="78" t="n">
        <v>0</v>
      </c>
      <c r="BA540" s="78" t="n">
        <v>-578543.22</v>
      </c>
      <c r="BB540" s="78" t="n">
        <v>0</v>
      </c>
      <c r="BC540" s="78" t="n">
        <v>-3002572.64</v>
      </c>
      <c r="BD540" s="78" t="n">
        <v>0</v>
      </c>
      <c r="BE540" s="78" t="s">
        <v>17798</v>
      </c>
      <c r="BJ540" s="78" t="s">
        <v>17721</v>
      </c>
      <c r="BK540" s="78" t="s">
        <v>17722</v>
      </c>
      <c r="BL540" s="78" t="s">
        <v>11038</v>
      </c>
      <c r="BM540" s="78" t="s">
        <v>11037</v>
      </c>
      <c r="BN540" s="78" t="s">
        <v>18752</v>
      </c>
      <c r="BO540" s="78" t="s">
        <v>16502</v>
      </c>
    </row>
    <row r="541" customFormat="false" ht="15" hidden="true" customHeight="false" outlineLevel="0" collapsed="false">
      <c r="A541" s="82" t="n">
        <v>45291</v>
      </c>
      <c r="B541" s="78" t="s">
        <v>16497</v>
      </c>
      <c r="C541" s="78" t="s">
        <v>17734</v>
      </c>
      <c r="D541" s="78" t="s">
        <v>17788</v>
      </c>
      <c r="E541" s="78" t="s">
        <v>1305</v>
      </c>
      <c r="F541" s="78" t="s">
        <v>17710</v>
      </c>
      <c r="G541" s="78" t="s">
        <v>17711</v>
      </c>
      <c r="H541" s="78" t="s">
        <v>17725</v>
      </c>
      <c r="I541" s="78" t="s">
        <v>18359</v>
      </c>
      <c r="J541" s="78" t="s">
        <v>16498</v>
      </c>
      <c r="K541" s="78" t="n">
        <v>21071740</v>
      </c>
      <c r="L541" s="78" t="s">
        <v>6239</v>
      </c>
      <c r="M541" s="78" t="s">
        <v>18753</v>
      </c>
      <c r="N541" s="78" t="s">
        <v>17734</v>
      </c>
      <c r="Q541" s="78" t="n">
        <v>0</v>
      </c>
      <c r="U541" s="78" t="s">
        <v>6239</v>
      </c>
      <c r="V541" s="78" t="s">
        <v>18754</v>
      </c>
      <c r="W541" s="78" t="s">
        <v>4084</v>
      </c>
      <c r="X541" s="78" t="s">
        <v>17831</v>
      </c>
      <c r="Y541" s="78" t="s">
        <v>18330</v>
      </c>
      <c r="Z541" s="78" t="s">
        <v>17809</v>
      </c>
      <c r="AA541" s="78" t="s">
        <v>17809</v>
      </c>
      <c r="AE541" s="78" t="s">
        <v>6243</v>
      </c>
      <c r="AG541" s="78" t="s">
        <v>17811</v>
      </c>
      <c r="AL541" s="78" t="s">
        <v>17718</v>
      </c>
      <c r="AM541" s="78" t="s">
        <v>17718</v>
      </c>
      <c r="AP541" s="78" t="s">
        <v>17772</v>
      </c>
      <c r="AQ541" s="78" t="n">
        <v>-21200</v>
      </c>
      <c r="AR541" s="78" t="n">
        <v>1</v>
      </c>
      <c r="AS541" s="78" t="n">
        <v>205.75</v>
      </c>
      <c r="AT541" s="78" t="n">
        <v>1</v>
      </c>
      <c r="AV541" s="78" t="n">
        <v>8.08</v>
      </c>
      <c r="AY541" s="78" t="n">
        <v>-3994262.88</v>
      </c>
      <c r="AZ541" s="78" t="n">
        <v>0</v>
      </c>
      <c r="BA541" s="78" t="n">
        <v>-367637.12</v>
      </c>
      <c r="BB541" s="78" t="n">
        <v>-16960</v>
      </c>
      <c r="BC541" s="78" t="n">
        <v>-4361900</v>
      </c>
      <c r="BD541" s="78" t="n">
        <v>0</v>
      </c>
      <c r="BE541" s="78" t="s">
        <v>17798</v>
      </c>
      <c r="BJ541" s="78" t="s">
        <v>17721</v>
      </c>
      <c r="BK541" s="78" t="s">
        <v>17722</v>
      </c>
      <c r="BL541" s="78" t="s">
        <v>6241</v>
      </c>
      <c r="BM541" s="78" t="s">
        <v>6240</v>
      </c>
      <c r="BN541" s="78" t="s">
        <v>18755</v>
      </c>
      <c r="BO541" s="78" t="s">
        <v>16502</v>
      </c>
    </row>
    <row r="542" customFormat="false" ht="15" hidden="true" customHeight="false" outlineLevel="0" collapsed="false">
      <c r="A542" s="82" t="n">
        <v>45291</v>
      </c>
      <c r="B542" s="78" t="s">
        <v>16497</v>
      </c>
      <c r="C542" s="78" t="s">
        <v>17734</v>
      </c>
      <c r="D542" s="78" t="s">
        <v>17788</v>
      </c>
      <c r="E542" s="78" t="s">
        <v>4075</v>
      </c>
      <c r="F542" s="78" t="s">
        <v>17724</v>
      </c>
      <c r="G542" s="78" t="s">
        <v>17711</v>
      </c>
      <c r="H542" s="78" t="s">
        <v>17725</v>
      </c>
      <c r="I542" s="78" t="s">
        <v>18359</v>
      </c>
      <c r="J542" s="78" t="s">
        <v>16498</v>
      </c>
      <c r="K542" s="78" t="n">
        <v>30816938</v>
      </c>
      <c r="L542" s="78" t="s">
        <v>5205</v>
      </c>
      <c r="M542" s="78" t="s">
        <v>16577</v>
      </c>
      <c r="N542" s="78" t="s">
        <v>17734</v>
      </c>
      <c r="Q542" s="78" t="n">
        <v>0</v>
      </c>
      <c r="U542" s="78" t="s">
        <v>18756</v>
      </c>
      <c r="V542" s="78" t="s">
        <v>18757</v>
      </c>
      <c r="W542" s="78" t="s">
        <v>4084</v>
      </c>
      <c r="X542" s="78" t="s">
        <v>17910</v>
      </c>
      <c r="Y542" s="78" t="s">
        <v>17911</v>
      </c>
      <c r="Z542" s="78" t="s">
        <v>17794</v>
      </c>
      <c r="AA542" s="78" t="s">
        <v>17795</v>
      </c>
      <c r="AE542" s="78" t="s">
        <v>5210</v>
      </c>
      <c r="AG542" s="78" t="s">
        <v>17797</v>
      </c>
      <c r="AL542" s="78" t="s">
        <v>17718</v>
      </c>
      <c r="AM542" s="78" t="s">
        <v>17718</v>
      </c>
      <c r="AP542" s="78" t="s">
        <v>17772</v>
      </c>
      <c r="AQ542" s="78" t="n">
        <v>-325214</v>
      </c>
      <c r="AR542" s="78" t="n">
        <v>1</v>
      </c>
      <c r="AS542" s="78" t="n">
        <v>61.85</v>
      </c>
      <c r="AT542" s="78" t="n">
        <v>1</v>
      </c>
      <c r="AV542" s="78" t="n">
        <v>8.08</v>
      </c>
      <c r="AY542" s="78" t="n">
        <v>-16321636.45</v>
      </c>
      <c r="AZ542" s="78" t="n">
        <v>0</v>
      </c>
      <c r="BA542" s="78" t="n">
        <v>-3792849.45</v>
      </c>
      <c r="BB542" s="78" t="n">
        <v>0</v>
      </c>
      <c r="BC542" s="78" t="n">
        <v>-20114485.9</v>
      </c>
      <c r="BD542" s="78" t="n">
        <v>0</v>
      </c>
      <c r="BE542" s="78" t="s">
        <v>17798</v>
      </c>
      <c r="BJ542" s="78" t="s">
        <v>17721</v>
      </c>
      <c r="BK542" s="78" t="s">
        <v>17722</v>
      </c>
      <c r="BL542" s="78" t="s">
        <v>5207</v>
      </c>
      <c r="BM542" s="78" t="s">
        <v>5206</v>
      </c>
      <c r="BN542" s="78" t="s">
        <v>16578</v>
      </c>
      <c r="BO542" s="78" t="s">
        <v>16502</v>
      </c>
    </row>
    <row r="543" customFormat="false" ht="15" hidden="true" customHeight="false" outlineLevel="0" collapsed="false">
      <c r="A543" s="82" t="n">
        <v>45291</v>
      </c>
      <c r="B543" s="78" t="s">
        <v>16497</v>
      </c>
      <c r="C543" s="78" t="s">
        <v>17734</v>
      </c>
      <c r="D543" s="78" t="s">
        <v>17788</v>
      </c>
      <c r="E543" s="78" t="s">
        <v>4117</v>
      </c>
      <c r="F543" s="78" t="s">
        <v>17723</v>
      </c>
      <c r="G543" s="78" t="s">
        <v>17711</v>
      </c>
      <c r="H543" s="78" t="s">
        <v>17725</v>
      </c>
      <c r="I543" s="78" t="s">
        <v>18359</v>
      </c>
      <c r="J543" s="78" t="s">
        <v>16498</v>
      </c>
      <c r="K543" s="78" t="n">
        <v>21003592</v>
      </c>
      <c r="L543" s="78" t="s">
        <v>9582</v>
      </c>
      <c r="M543" s="78" t="s">
        <v>18758</v>
      </c>
      <c r="N543" s="78" t="s">
        <v>17734</v>
      </c>
      <c r="Q543" s="78" t="n">
        <v>0</v>
      </c>
      <c r="U543" s="78" t="s">
        <v>9582</v>
      </c>
      <c r="V543" s="78" t="s">
        <v>18759</v>
      </c>
      <c r="W543" s="78" t="s">
        <v>4084</v>
      </c>
      <c r="X543" s="78" t="s">
        <v>18520</v>
      </c>
      <c r="Y543" s="78" t="s">
        <v>18760</v>
      </c>
      <c r="Z543" s="78" t="s">
        <v>17823</v>
      </c>
      <c r="AA543" s="78" t="s">
        <v>17823</v>
      </c>
      <c r="AE543" s="78" t="s">
        <v>9586</v>
      </c>
      <c r="AG543" s="78" t="s">
        <v>17811</v>
      </c>
      <c r="AL543" s="78" t="s">
        <v>17718</v>
      </c>
      <c r="AM543" s="78" t="s">
        <v>17718</v>
      </c>
      <c r="AP543" s="78" t="s">
        <v>17772</v>
      </c>
      <c r="AQ543" s="78" t="n">
        <v>-61040</v>
      </c>
      <c r="AR543" s="78" t="n">
        <v>1</v>
      </c>
      <c r="AS543" s="78" t="n">
        <v>4.81</v>
      </c>
      <c r="AT543" s="78" t="n">
        <v>1</v>
      </c>
      <c r="AV543" s="78" t="n">
        <v>8.08</v>
      </c>
      <c r="AY543" s="78" t="n">
        <v>-244396.1</v>
      </c>
      <c r="AZ543" s="78" t="n">
        <v>0</v>
      </c>
      <c r="BA543" s="78" t="n">
        <v>-49206.3</v>
      </c>
      <c r="BB543" s="78" t="n">
        <v>0</v>
      </c>
      <c r="BC543" s="78" t="n">
        <v>-293602.4</v>
      </c>
      <c r="BD543" s="78" t="n">
        <v>0</v>
      </c>
      <c r="BE543" s="78" t="s">
        <v>17798</v>
      </c>
      <c r="BJ543" s="78" t="s">
        <v>17721</v>
      </c>
      <c r="BK543" s="78" t="s">
        <v>17722</v>
      </c>
      <c r="BL543" s="78" t="n">
        <v>422704106</v>
      </c>
      <c r="BM543" s="78" t="s">
        <v>9583</v>
      </c>
      <c r="BN543" s="78" t="s">
        <v>18761</v>
      </c>
      <c r="BO543" s="78" t="s">
        <v>16502</v>
      </c>
    </row>
    <row r="544" customFormat="false" ht="15" hidden="true" customHeight="false" outlineLevel="0" collapsed="false">
      <c r="A544" s="82" t="n">
        <v>45291</v>
      </c>
      <c r="B544" s="78" t="s">
        <v>16497</v>
      </c>
      <c r="C544" s="78" t="s">
        <v>17734</v>
      </c>
      <c r="D544" s="78" t="s">
        <v>17788</v>
      </c>
      <c r="E544" s="78" t="s">
        <v>4117</v>
      </c>
      <c r="F544" s="78" t="s">
        <v>17723</v>
      </c>
      <c r="G544" s="78" t="s">
        <v>17711</v>
      </c>
      <c r="H544" s="78" t="s">
        <v>17725</v>
      </c>
      <c r="I544" s="78" t="s">
        <v>18359</v>
      </c>
      <c r="J544" s="78" t="s">
        <v>16498</v>
      </c>
      <c r="K544" s="78" t="n">
        <v>72172238</v>
      </c>
      <c r="L544" s="78" t="s">
        <v>14837</v>
      </c>
      <c r="M544" s="78" t="s">
        <v>18762</v>
      </c>
      <c r="N544" s="78" t="s">
        <v>17734</v>
      </c>
      <c r="Q544" s="78" t="n">
        <v>0</v>
      </c>
      <c r="U544" s="78" t="s">
        <v>14837</v>
      </c>
      <c r="V544" s="78" t="s">
        <v>18763</v>
      </c>
      <c r="W544" s="78" t="s">
        <v>4084</v>
      </c>
      <c r="X544" s="78" t="s">
        <v>17891</v>
      </c>
      <c r="Y544" s="78" t="s">
        <v>18134</v>
      </c>
      <c r="Z544" s="78" t="s">
        <v>17802</v>
      </c>
      <c r="AA544" s="78" t="s">
        <v>17802</v>
      </c>
      <c r="AE544" s="78" t="s">
        <v>14842</v>
      </c>
      <c r="AG544" s="78" t="s">
        <v>17797</v>
      </c>
      <c r="AL544" s="78" t="s">
        <v>17718</v>
      </c>
      <c r="AM544" s="78" t="s">
        <v>17718</v>
      </c>
      <c r="AP544" s="78" t="s">
        <v>17772</v>
      </c>
      <c r="AQ544" s="78" t="n">
        <v>-47530</v>
      </c>
      <c r="AR544" s="78" t="n">
        <v>1</v>
      </c>
      <c r="AS544" s="78" t="n">
        <v>90.88</v>
      </c>
      <c r="AT544" s="78" t="n">
        <v>1</v>
      </c>
      <c r="AV544" s="78" t="n">
        <v>8.08</v>
      </c>
      <c r="AY544" s="78" t="n">
        <v>-3936911.43</v>
      </c>
      <c r="AZ544" s="78" t="n">
        <v>0</v>
      </c>
      <c r="BA544" s="78" t="n">
        <v>-382614.97</v>
      </c>
      <c r="BB544" s="78" t="n">
        <v>0</v>
      </c>
      <c r="BC544" s="78" t="n">
        <v>-4319526.4</v>
      </c>
      <c r="BD544" s="78" t="n">
        <v>0</v>
      </c>
      <c r="BE544" s="78" t="s">
        <v>17798</v>
      </c>
      <c r="BJ544" s="78" t="s">
        <v>17721</v>
      </c>
      <c r="BK544" s="78" t="s">
        <v>17722</v>
      </c>
      <c r="BL544" s="78" t="n">
        <v>892672106</v>
      </c>
      <c r="BM544" s="78" t="s">
        <v>14838</v>
      </c>
      <c r="BN544" s="78" t="s">
        <v>18764</v>
      </c>
      <c r="BO544" s="78" t="s">
        <v>16502</v>
      </c>
    </row>
    <row r="545" customFormat="false" ht="15" hidden="true" customHeight="false" outlineLevel="0" collapsed="false">
      <c r="A545" s="82" t="n">
        <v>45291</v>
      </c>
      <c r="B545" s="78" t="s">
        <v>16497</v>
      </c>
      <c r="C545" s="78" t="s">
        <v>17734</v>
      </c>
      <c r="D545" s="78" t="s">
        <v>17788</v>
      </c>
      <c r="E545" s="78" t="s">
        <v>4117</v>
      </c>
      <c r="F545" s="78" t="s">
        <v>17723</v>
      </c>
      <c r="G545" s="78" t="s">
        <v>17711</v>
      </c>
      <c r="H545" s="78" t="s">
        <v>17725</v>
      </c>
      <c r="I545" s="78" t="s">
        <v>18359</v>
      </c>
      <c r="J545" s="78" t="s">
        <v>16498</v>
      </c>
      <c r="K545" s="78" t="n">
        <v>112611944</v>
      </c>
      <c r="L545" s="78" t="s">
        <v>11036</v>
      </c>
      <c r="M545" s="78" t="s">
        <v>18750</v>
      </c>
      <c r="N545" s="78" t="s">
        <v>17734</v>
      </c>
      <c r="Q545" s="78" t="n">
        <v>0</v>
      </c>
      <c r="U545" s="78" t="s">
        <v>11036</v>
      </c>
      <c r="V545" s="78" t="s">
        <v>18751</v>
      </c>
      <c r="W545" s="78" t="s">
        <v>4084</v>
      </c>
      <c r="X545" s="78" t="s">
        <v>17792</v>
      </c>
      <c r="Y545" s="78" t="s">
        <v>17793</v>
      </c>
      <c r="Z545" s="78" t="s">
        <v>17794</v>
      </c>
      <c r="AA545" s="78" t="s">
        <v>17795</v>
      </c>
      <c r="AE545" s="78" t="s">
        <v>11041</v>
      </c>
      <c r="AG545" s="78" t="s">
        <v>17797</v>
      </c>
      <c r="AL545" s="78" t="s">
        <v>17718</v>
      </c>
      <c r="AM545" s="78" t="s">
        <v>17718</v>
      </c>
      <c r="AP545" s="78" t="s">
        <v>17772</v>
      </c>
      <c r="AQ545" s="78" t="n">
        <v>-83037</v>
      </c>
      <c r="AR545" s="78" t="n">
        <v>1</v>
      </c>
      <c r="AS545" s="78" t="n">
        <v>6.98</v>
      </c>
      <c r="AT545" s="78" t="n">
        <v>1</v>
      </c>
      <c r="AV545" s="78" t="n">
        <v>8.08</v>
      </c>
      <c r="AY545" s="78" t="n">
        <v>-550090.81</v>
      </c>
      <c r="AZ545" s="78" t="n">
        <v>0</v>
      </c>
      <c r="BA545" s="78" t="n">
        <v>-29507.45</v>
      </c>
      <c r="BB545" s="78" t="n">
        <v>0</v>
      </c>
      <c r="BC545" s="78" t="n">
        <v>-579598.26</v>
      </c>
      <c r="BD545" s="78" t="n">
        <v>0</v>
      </c>
      <c r="BE545" s="78" t="s">
        <v>17798</v>
      </c>
      <c r="BJ545" s="78" t="s">
        <v>17721</v>
      </c>
      <c r="BK545" s="78" t="s">
        <v>17722</v>
      </c>
      <c r="BL545" s="78" t="s">
        <v>11038</v>
      </c>
      <c r="BM545" s="78" t="s">
        <v>11037</v>
      </c>
      <c r="BN545" s="78" t="s">
        <v>18752</v>
      </c>
      <c r="BO545" s="78" t="s">
        <v>16502</v>
      </c>
    </row>
    <row r="546" customFormat="false" ht="15" hidden="true" customHeight="false" outlineLevel="0" collapsed="false">
      <c r="A546" s="82" t="n">
        <v>45291</v>
      </c>
      <c r="B546" s="78" t="s">
        <v>16497</v>
      </c>
      <c r="C546" s="78" t="s">
        <v>17734</v>
      </c>
      <c r="D546" s="78" t="s">
        <v>17788</v>
      </c>
      <c r="E546" s="78" t="s">
        <v>4075</v>
      </c>
      <c r="F546" s="78" t="s">
        <v>17724</v>
      </c>
      <c r="G546" s="78" t="s">
        <v>17711</v>
      </c>
      <c r="H546" s="78" t="s">
        <v>17725</v>
      </c>
      <c r="I546" s="78" t="s">
        <v>18359</v>
      </c>
      <c r="J546" s="78" t="s">
        <v>16498</v>
      </c>
      <c r="K546" s="78" t="n">
        <v>35933220</v>
      </c>
      <c r="L546" s="78" t="s">
        <v>13273</v>
      </c>
      <c r="M546" s="78" t="s">
        <v>17314</v>
      </c>
      <c r="N546" s="78" t="s">
        <v>17734</v>
      </c>
      <c r="Q546" s="78" t="n">
        <v>0</v>
      </c>
      <c r="U546" s="78" t="s">
        <v>13273</v>
      </c>
      <c r="V546" s="78" t="s">
        <v>18598</v>
      </c>
      <c r="W546" s="78" t="s">
        <v>4084</v>
      </c>
      <c r="X546" s="78" t="s">
        <v>17999</v>
      </c>
      <c r="Y546" s="78" t="s">
        <v>18000</v>
      </c>
      <c r="Z546" s="78" t="s">
        <v>17809</v>
      </c>
      <c r="AA546" s="78" t="s">
        <v>17809</v>
      </c>
      <c r="AE546" s="78" t="s">
        <v>13278</v>
      </c>
      <c r="AG546" s="78" t="s">
        <v>17817</v>
      </c>
      <c r="AL546" s="78" t="s">
        <v>17718</v>
      </c>
      <c r="AM546" s="78" t="s">
        <v>17718</v>
      </c>
      <c r="AP546" s="78" t="s">
        <v>17772</v>
      </c>
      <c r="AQ546" s="78" t="n">
        <v>-103014</v>
      </c>
      <c r="AR546" s="78" t="n">
        <v>1</v>
      </c>
      <c r="AS546" s="78" t="n">
        <v>57.1</v>
      </c>
      <c r="AT546" s="78" t="n">
        <v>1</v>
      </c>
      <c r="AV546" s="78" t="n">
        <v>8.08</v>
      </c>
      <c r="AY546" s="78" t="n">
        <v>-4783457.62</v>
      </c>
      <c r="AZ546" s="78" t="n">
        <v>0</v>
      </c>
      <c r="BA546" s="78" t="n">
        <v>-1098641.78</v>
      </c>
      <c r="BB546" s="78" t="n">
        <v>0</v>
      </c>
      <c r="BC546" s="78" t="n">
        <v>-5882099.4</v>
      </c>
      <c r="BD546" s="78" t="n">
        <v>0</v>
      </c>
      <c r="BE546" s="78" t="s">
        <v>17798</v>
      </c>
      <c r="BJ546" s="78" t="s">
        <v>17721</v>
      </c>
      <c r="BK546" s="78" t="s">
        <v>17722</v>
      </c>
      <c r="BL546" s="78" t="n">
        <v>753422104</v>
      </c>
      <c r="BM546" s="78" t="s">
        <v>13274</v>
      </c>
      <c r="BN546" s="78" t="s">
        <v>17315</v>
      </c>
      <c r="BO546" s="78" t="s">
        <v>16502</v>
      </c>
    </row>
    <row r="547" customFormat="false" ht="15" hidden="true" customHeight="false" outlineLevel="0" collapsed="false">
      <c r="A547" s="82" t="n">
        <v>45291</v>
      </c>
      <c r="B547" s="78" t="s">
        <v>16497</v>
      </c>
      <c r="C547" s="78" t="s">
        <v>17734</v>
      </c>
      <c r="D547" s="78" t="s">
        <v>17788</v>
      </c>
      <c r="E547" s="78" t="s">
        <v>4126</v>
      </c>
      <c r="F547" s="78" t="s">
        <v>17758</v>
      </c>
      <c r="G547" s="78" t="s">
        <v>17711</v>
      </c>
      <c r="H547" s="78" t="s">
        <v>17725</v>
      </c>
      <c r="I547" s="78" t="s">
        <v>18359</v>
      </c>
      <c r="J547" s="78" t="s">
        <v>16498</v>
      </c>
      <c r="K547" s="78" t="n">
        <v>78484195</v>
      </c>
      <c r="L547" s="78" t="s">
        <v>6911</v>
      </c>
      <c r="M547" s="78" t="s">
        <v>16736</v>
      </c>
      <c r="N547" s="78" t="s">
        <v>17734</v>
      </c>
      <c r="Q547" s="78" t="n">
        <v>0</v>
      </c>
      <c r="U547" s="78" t="s">
        <v>6911</v>
      </c>
      <c r="V547" s="78" t="s">
        <v>18519</v>
      </c>
      <c r="W547" s="78" t="s">
        <v>4084</v>
      </c>
      <c r="X547" s="78" t="s">
        <v>17831</v>
      </c>
      <c r="Y547" s="78" t="s">
        <v>18040</v>
      </c>
      <c r="Z547" s="78" t="s">
        <v>17809</v>
      </c>
      <c r="AA547" s="78" t="s">
        <v>17809</v>
      </c>
      <c r="AE547" s="78" t="s">
        <v>6916</v>
      </c>
      <c r="AG547" s="78" t="s">
        <v>17797</v>
      </c>
      <c r="AL547" s="78" t="s">
        <v>17718</v>
      </c>
      <c r="AM547" s="78" t="s">
        <v>17718</v>
      </c>
      <c r="AP547" s="78" t="s">
        <v>17772</v>
      </c>
      <c r="AQ547" s="78" t="n">
        <v>-45600</v>
      </c>
      <c r="AR547" s="78" t="n">
        <v>1</v>
      </c>
      <c r="AS547" s="78" t="n">
        <v>19.66</v>
      </c>
      <c r="AT547" s="78" t="n">
        <v>1</v>
      </c>
      <c r="AV547" s="78" t="n">
        <v>8.08</v>
      </c>
      <c r="AY547" s="78" t="n">
        <v>-960979.29</v>
      </c>
      <c r="AZ547" s="78" t="n">
        <v>0</v>
      </c>
      <c r="BA547" s="78" t="n">
        <v>64483.29</v>
      </c>
      <c r="BB547" s="78" t="n">
        <v>0</v>
      </c>
      <c r="BC547" s="78" t="n">
        <v>-896496</v>
      </c>
      <c r="BD547" s="78" t="n">
        <v>0</v>
      </c>
      <c r="BE547" s="78" t="s">
        <v>17798</v>
      </c>
      <c r="BJ547" s="78" t="s">
        <v>17721</v>
      </c>
      <c r="BK547" s="78" t="s">
        <v>17722</v>
      </c>
      <c r="BL547" s="78" t="n">
        <v>156727109</v>
      </c>
      <c r="BM547" s="78" t="s">
        <v>6912</v>
      </c>
      <c r="BN547" s="78" t="s">
        <v>16737</v>
      </c>
      <c r="BO547" s="78" t="s">
        <v>16502</v>
      </c>
    </row>
    <row r="548" customFormat="false" ht="15" hidden="true" customHeight="false" outlineLevel="0" collapsed="false">
      <c r="A548" s="82" t="n">
        <v>45291</v>
      </c>
      <c r="B548" s="78" t="s">
        <v>16497</v>
      </c>
      <c r="C548" s="78" t="s">
        <v>17734</v>
      </c>
      <c r="D548" s="78" t="s">
        <v>17788</v>
      </c>
      <c r="E548" s="78" t="s">
        <v>1305</v>
      </c>
      <c r="F548" s="78" t="s">
        <v>17710</v>
      </c>
      <c r="G548" s="78" t="s">
        <v>17711</v>
      </c>
      <c r="H548" s="78" t="s">
        <v>17725</v>
      </c>
      <c r="I548" s="78" t="s">
        <v>18359</v>
      </c>
      <c r="J548" s="78" t="s">
        <v>16498</v>
      </c>
      <c r="K548" s="78" t="n">
        <v>30816938</v>
      </c>
      <c r="L548" s="78" t="s">
        <v>5205</v>
      </c>
      <c r="M548" s="78" t="s">
        <v>16577</v>
      </c>
      <c r="N548" s="78" t="s">
        <v>17734</v>
      </c>
      <c r="Q548" s="78" t="n">
        <v>0</v>
      </c>
      <c r="U548" s="78" t="s">
        <v>18756</v>
      </c>
      <c r="V548" s="78" t="s">
        <v>18757</v>
      </c>
      <c r="W548" s="78" t="s">
        <v>4084</v>
      </c>
      <c r="X548" s="78" t="s">
        <v>17910</v>
      </c>
      <c r="Y548" s="78" t="s">
        <v>17911</v>
      </c>
      <c r="Z548" s="78" t="s">
        <v>17794</v>
      </c>
      <c r="AA548" s="78" t="s">
        <v>17795</v>
      </c>
      <c r="AE548" s="78" t="s">
        <v>5210</v>
      </c>
      <c r="AG548" s="78" t="s">
        <v>17797</v>
      </c>
      <c r="AL548" s="78" t="s">
        <v>17718</v>
      </c>
      <c r="AM548" s="78" t="s">
        <v>17718</v>
      </c>
      <c r="AP548" s="78" t="s">
        <v>17772</v>
      </c>
      <c r="AQ548" s="78" t="n">
        <v>-156200</v>
      </c>
      <c r="AR548" s="78" t="n">
        <v>1</v>
      </c>
      <c r="AS548" s="78" t="n">
        <v>61.85</v>
      </c>
      <c r="AT548" s="78" t="n">
        <v>1</v>
      </c>
      <c r="AV548" s="78" t="n">
        <v>8.08</v>
      </c>
      <c r="AY548" s="78" t="n">
        <v>-7198620.39</v>
      </c>
      <c r="AZ548" s="78" t="n">
        <v>0</v>
      </c>
      <c r="BA548" s="78" t="n">
        <v>-2462349.61</v>
      </c>
      <c r="BB548" s="78" t="n">
        <v>0</v>
      </c>
      <c r="BC548" s="78" t="n">
        <v>-9660970</v>
      </c>
      <c r="BD548" s="78" t="n">
        <v>0</v>
      </c>
      <c r="BE548" s="78" t="s">
        <v>17798</v>
      </c>
      <c r="BJ548" s="78" t="s">
        <v>17721</v>
      </c>
      <c r="BK548" s="78" t="s">
        <v>17722</v>
      </c>
      <c r="BL548" s="78" t="s">
        <v>5207</v>
      </c>
      <c r="BM548" s="78" t="s">
        <v>5206</v>
      </c>
      <c r="BN548" s="78" t="s">
        <v>16578</v>
      </c>
      <c r="BO548" s="78" t="s">
        <v>16502</v>
      </c>
    </row>
    <row r="549" customFormat="false" ht="15" hidden="true" customHeight="false" outlineLevel="0" collapsed="false">
      <c r="A549" s="82" t="n">
        <v>45291</v>
      </c>
      <c r="B549" s="78" t="s">
        <v>16497</v>
      </c>
      <c r="C549" s="78" t="s">
        <v>17734</v>
      </c>
      <c r="D549" s="78" t="s">
        <v>17788</v>
      </c>
      <c r="E549" s="78" t="s">
        <v>4126</v>
      </c>
      <c r="F549" s="78" t="s">
        <v>17758</v>
      </c>
      <c r="G549" s="78" t="s">
        <v>17711</v>
      </c>
      <c r="H549" s="78" t="s">
        <v>17725</v>
      </c>
      <c r="I549" s="78" t="s">
        <v>18359</v>
      </c>
      <c r="J549" s="78" t="s">
        <v>16498</v>
      </c>
      <c r="K549" s="78" t="n">
        <v>32864111</v>
      </c>
      <c r="L549" s="78" t="s">
        <v>16086</v>
      </c>
      <c r="M549" s="78" t="s">
        <v>17621</v>
      </c>
      <c r="N549" s="78" t="s">
        <v>17734</v>
      </c>
      <c r="Q549" s="78" t="n">
        <v>0</v>
      </c>
      <c r="U549" s="78" t="s">
        <v>16086</v>
      </c>
      <c r="V549" s="78" t="s">
        <v>18573</v>
      </c>
      <c r="W549" s="78" t="s">
        <v>4084</v>
      </c>
      <c r="X549" s="78" t="s">
        <v>17831</v>
      </c>
      <c r="Y549" s="78" t="s">
        <v>17838</v>
      </c>
      <c r="Z549" s="78" t="s">
        <v>17809</v>
      </c>
      <c r="AA549" s="78" t="s">
        <v>17809</v>
      </c>
      <c r="AE549" s="78" t="s">
        <v>16090</v>
      </c>
      <c r="AG549" s="78" t="s">
        <v>17811</v>
      </c>
      <c r="AL549" s="78" t="s">
        <v>17718</v>
      </c>
      <c r="AM549" s="78" t="s">
        <v>17718</v>
      </c>
      <c r="AP549" s="78" t="s">
        <v>17772</v>
      </c>
      <c r="AQ549" s="78" t="n">
        <v>-29792</v>
      </c>
      <c r="AR549" s="78" t="n">
        <v>1</v>
      </c>
      <c r="AS549" s="78" t="n">
        <v>101.53</v>
      </c>
      <c r="AT549" s="78" t="n">
        <v>1</v>
      </c>
      <c r="AV549" s="78" t="n">
        <v>8.08</v>
      </c>
      <c r="AY549" s="78" t="n">
        <v>-3133557.68</v>
      </c>
      <c r="AZ549" s="78" t="n">
        <v>0</v>
      </c>
      <c r="BA549" s="78" t="n">
        <v>108775.92</v>
      </c>
      <c r="BB549" s="78" t="n">
        <v>0</v>
      </c>
      <c r="BC549" s="78" t="n">
        <v>-3024781.76</v>
      </c>
      <c r="BD549" s="78" t="n">
        <v>0</v>
      </c>
      <c r="BE549" s="78" t="s">
        <v>17798</v>
      </c>
      <c r="BJ549" s="78" t="s">
        <v>17721</v>
      </c>
      <c r="BK549" s="78" t="s">
        <v>17722</v>
      </c>
      <c r="BL549" s="78" t="s">
        <v>16088</v>
      </c>
      <c r="BM549" s="78" t="s">
        <v>16087</v>
      </c>
      <c r="BN549" s="78" t="s">
        <v>17622</v>
      </c>
      <c r="BO549" s="78" t="s">
        <v>16502</v>
      </c>
    </row>
    <row r="550" customFormat="false" ht="15" hidden="true" customHeight="false" outlineLevel="0" collapsed="false">
      <c r="A550" s="82" t="n">
        <v>45291</v>
      </c>
      <c r="B550" s="78" t="s">
        <v>16497</v>
      </c>
      <c r="C550" s="78" t="s">
        <v>17734</v>
      </c>
      <c r="D550" s="78" t="s">
        <v>17788</v>
      </c>
      <c r="E550" s="78" t="s">
        <v>1305</v>
      </c>
      <c r="F550" s="78" t="s">
        <v>17710</v>
      </c>
      <c r="G550" s="78" t="s">
        <v>17711</v>
      </c>
      <c r="H550" s="78" t="s">
        <v>17725</v>
      </c>
      <c r="I550" s="78" t="s">
        <v>18359</v>
      </c>
      <c r="J550" s="78" t="s">
        <v>16498</v>
      </c>
      <c r="K550" s="78" t="n">
        <v>21003538</v>
      </c>
      <c r="L550" s="78" t="s">
        <v>9321</v>
      </c>
      <c r="M550" s="78" t="s">
        <v>16974</v>
      </c>
      <c r="N550" s="78" t="s">
        <v>17734</v>
      </c>
      <c r="Q550" s="78" t="n">
        <v>0</v>
      </c>
      <c r="U550" s="78" t="s">
        <v>9321</v>
      </c>
      <c r="V550" s="78" t="s">
        <v>18424</v>
      </c>
      <c r="W550" s="78" t="s">
        <v>4084</v>
      </c>
      <c r="X550" s="78" t="s">
        <v>18425</v>
      </c>
      <c r="Y550" s="78" t="s">
        <v>18426</v>
      </c>
      <c r="Z550" s="78" t="s">
        <v>17917</v>
      </c>
      <c r="AA550" s="78" t="s">
        <v>17917</v>
      </c>
      <c r="AE550" s="78" t="s">
        <v>9325</v>
      </c>
      <c r="AG550" s="78" t="s">
        <v>17811</v>
      </c>
      <c r="AL550" s="78" t="s">
        <v>17718</v>
      </c>
      <c r="AM550" s="78" t="s">
        <v>17718</v>
      </c>
      <c r="AP550" s="78" t="s">
        <v>17772</v>
      </c>
      <c r="AQ550" s="78" t="n">
        <v>-115119</v>
      </c>
      <c r="AR550" s="78" t="n">
        <v>1</v>
      </c>
      <c r="AS550" s="78" t="n">
        <v>50.86</v>
      </c>
      <c r="AT550" s="78" t="n">
        <v>1</v>
      </c>
      <c r="AV550" s="78" t="n">
        <v>8.08</v>
      </c>
      <c r="AY550" s="78" t="n">
        <v>-4562275.36</v>
      </c>
      <c r="AZ550" s="78" t="n">
        <v>0</v>
      </c>
      <c r="BA550" s="78" t="n">
        <v>-1292676.98</v>
      </c>
      <c r="BB550" s="78" t="n">
        <v>-14600.43</v>
      </c>
      <c r="BC550" s="78" t="n">
        <v>-5854952.34</v>
      </c>
      <c r="BD550" s="78" t="n">
        <v>0</v>
      </c>
      <c r="BE550" s="78" t="s">
        <v>17798</v>
      </c>
      <c r="BJ550" s="78" t="s">
        <v>17721</v>
      </c>
      <c r="BK550" s="78" t="s">
        <v>17722</v>
      </c>
      <c r="BL550" s="78" t="n">
        <v>387328107</v>
      </c>
      <c r="BM550" s="78" t="s">
        <v>9322</v>
      </c>
      <c r="BN550" s="78" t="s">
        <v>16975</v>
      </c>
      <c r="BO550" s="78" t="s">
        <v>16502</v>
      </c>
    </row>
    <row r="551" customFormat="false" ht="15" hidden="true" customHeight="false" outlineLevel="0" collapsed="false">
      <c r="A551" s="82" t="n">
        <v>45291</v>
      </c>
      <c r="B551" s="78" t="s">
        <v>16497</v>
      </c>
      <c r="C551" s="78" t="s">
        <v>17734</v>
      </c>
      <c r="D551" s="78" t="s">
        <v>17788</v>
      </c>
      <c r="E551" s="78" t="s">
        <v>4126</v>
      </c>
      <c r="F551" s="78" t="s">
        <v>17758</v>
      </c>
      <c r="G551" s="78" t="s">
        <v>17711</v>
      </c>
      <c r="H551" s="78" t="s">
        <v>17725</v>
      </c>
      <c r="I551" s="78" t="s">
        <v>18359</v>
      </c>
      <c r="J551" s="78" t="s">
        <v>16498</v>
      </c>
      <c r="K551" s="78" t="n">
        <v>21070140</v>
      </c>
      <c r="L551" s="78" t="s">
        <v>16036</v>
      </c>
      <c r="M551" s="78" t="s">
        <v>683</v>
      </c>
      <c r="N551" s="78" t="s">
        <v>17734</v>
      </c>
      <c r="Q551" s="78" t="n">
        <v>0</v>
      </c>
      <c r="U551" s="78" t="s">
        <v>18370</v>
      </c>
      <c r="V551" s="78" t="s">
        <v>18371</v>
      </c>
      <c r="W551" s="78" t="s">
        <v>4084</v>
      </c>
      <c r="X551" s="78" t="s">
        <v>18047</v>
      </c>
      <c r="Y551" s="78" t="s">
        <v>18048</v>
      </c>
      <c r="Z551" s="78" t="s">
        <v>17809</v>
      </c>
      <c r="AA551" s="78" t="s">
        <v>17809</v>
      </c>
      <c r="AE551" s="78" t="s">
        <v>16041</v>
      </c>
      <c r="AG551" s="78" t="s">
        <v>17811</v>
      </c>
      <c r="AL551" s="78" t="s">
        <v>17718</v>
      </c>
      <c r="AM551" s="78" t="s">
        <v>17718</v>
      </c>
      <c r="AP551" s="78" t="s">
        <v>17772</v>
      </c>
      <c r="AQ551" s="78" t="n">
        <v>-97534</v>
      </c>
      <c r="AR551" s="78" t="n">
        <v>1</v>
      </c>
      <c r="AS551" s="78" t="n">
        <v>43.51</v>
      </c>
      <c r="AT551" s="78" t="n">
        <v>1</v>
      </c>
      <c r="AV551" s="78" t="n">
        <v>8.08</v>
      </c>
      <c r="AY551" s="78" t="n">
        <v>-3499214.85</v>
      </c>
      <c r="AZ551" s="78" t="n">
        <v>0</v>
      </c>
      <c r="BA551" s="78" t="n">
        <v>-744489.49</v>
      </c>
      <c r="BB551" s="78" t="n">
        <v>0</v>
      </c>
      <c r="BC551" s="78" t="n">
        <v>-4243704.34</v>
      </c>
      <c r="BD551" s="78" t="n">
        <v>0</v>
      </c>
      <c r="BE551" s="78" t="s">
        <v>17798</v>
      </c>
      <c r="BJ551" s="78" t="s">
        <v>17721</v>
      </c>
      <c r="BK551" s="78" t="s">
        <v>17722</v>
      </c>
      <c r="BL551" s="78" t="n">
        <v>977852102</v>
      </c>
      <c r="BM551" s="78" t="s">
        <v>16037</v>
      </c>
      <c r="BN551" s="78" t="s">
        <v>16734</v>
      </c>
      <c r="BO551" s="78" t="s">
        <v>16502</v>
      </c>
    </row>
    <row r="552" customFormat="false" ht="15" hidden="true" customHeight="false" outlineLevel="0" collapsed="false">
      <c r="A552" s="82" t="n">
        <v>45291</v>
      </c>
      <c r="B552" s="78" t="s">
        <v>16497</v>
      </c>
      <c r="C552" s="78" t="s">
        <v>17734</v>
      </c>
      <c r="D552" s="78" t="s">
        <v>17788</v>
      </c>
      <c r="E552" s="78" t="s">
        <v>1305</v>
      </c>
      <c r="F552" s="78" t="s">
        <v>17710</v>
      </c>
      <c r="G552" s="78" t="s">
        <v>17711</v>
      </c>
      <c r="H552" s="78" t="s">
        <v>17725</v>
      </c>
      <c r="I552" s="78" t="s">
        <v>18359</v>
      </c>
      <c r="J552" s="78" t="s">
        <v>16498</v>
      </c>
      <c r="K552" s="78" t="n">
        <v>73097543</v>
      </c>
      <c r="L552" s="78" t="s">
        <v>14847</v>
      </c>
      <c r="M552" s="78" t="s">
        <v>17524</v>
      </c>
      <c r="N552" s="78" t="s">
        <v>17734</v>
      </c>
      <c r="Q552" s="78" t="n">
        <v>0</v>
      </c>
      <c r="U552" s="78" t="s">
        <v>14847</v>
      </c>
      <c r="V552" s="78" t="s">
        <v>18599</v>
      </c>
      <c r="W552" s="78" t="s">
        <v>4084</v>
      </c>
      <c r="X552" s="78" t="s">
        <v>17936</v>
      </c>
      <c r="Y552" s="78" t="s">
        <v>18276</v>
      </c>
      <c r="Z552" s="78" t="s">
        <v>17794</v>
      </c>
      <c r="AA552" s="78" t="s">
        <v>17795</v>
      </c>
      <c r="AE552" s="78" t="s">
        <v>14852</v>
      </c>
      <c r="AG552" s="78" t="s">
        <v>17817</v>
      </c>
      <c r="AL552" s="78" t="s">
        <v>17718</v>
      </c>
      <c r="AM552" s="78" t="s">
        <v>17718</v>
      </c>
      <c r="AP552" s="78" t="s">
        <v>17772</v>
      </c>
      <c r="AQ552" s="78" t="n">
        <v>-113582</v>
      </c>
      <c r="AR552" s="78" t="n">
        <v>1</v>
      </c>
      <c r="AS552" s="78" t="n">
        <v>78.93</v>
      </c>
      <c r="AT552" s="78" t="n">
        <v>1</v>
      </c>
      <c r="AV552" s="78" t="n">
        <v>8.08</v>
      </c>
      <c r="AY552" s="78" t="n">
        <v>-7011333.03</v>
      </c>
      <c r="AZ552" s="78" t="n">
        <v>0</v>
      </c>
      <c r="BA552" s="78" t="n">
        <v>-1953694.23</v>
      </c>
      <c r="BB552" s="78" t="n">
        <v>0</v>
      </c>
      <c r="BC552" s="78" t="n">
        <v>-8965027.26</v>
      </c>
      <c r="BD552" s="78" t="n">
        <v>0</v>
      </c>
      <c r="BE552" s="78" t="s">
        <v>17798</v>
      </c>
      <c r="BJ552" s="78" t="s">
        <v>17721</v>
      </c>
      <c r="BK552" s="78" t="s">
        <v>17722</v>
      </c>
      <c r="BL552" s="78" t="s">
        <v>14849</v>
      </c>
      <c r="BM552" s="78" t="s">
        <v>14848</v>
      </c>
      <c r="BN552" s="78" t="s">
        <v>17525</v>
      </c>
      <c r="BO552" s="78" t="s">
        <v>16502</v>
      </c>
    </row>
    <row r="553" customFormat="false" ht="15" hidden="true" customHeight="false" outlineLevel="0" collapsed="false">
      <c r="A553" s="82" t="n">
        <v>45291</v>
      </c>
      <c r="B553" s="78" t="s">
        <v>16497</v>
      </c>
      <c r="C553" s="78" t="s">
        <v>17734</v>
      </c>
      <c r="D553" s="78" t="s">
        <v>17788</v>
      </c>
      <c r="E553" s="78" t="s">
        <v>4117</v>
      </c>
      <c r="F553" s="78" t="s">
        <v>17723</v>
      </c>
      <c r="G553" s="78" t="s">
        <v>17711</v>
      </c>
      <c r="H553" s="78" t="s">
        <v>17725</v>
      </c>
      <c r="I553" s="78" t="s">
        <v>18359</v>
      </c>
      <c r="J553" s="78" t="s">
        <v>16498</v>
      </c>
      <c r="K553" s="78" t="n">
        <v>21002866</v>
      </c>
      <c r="L553" s="78" t="s">
        <v>15582</v>
      </c>
      <c r="M553" s="78" t="s">
        <v>17101</v>
      </c>
      <c r="N553" s="78" t="s">
        <v>17734</v>
      </c>
      <c r="Q553" s="78" t="n">
        <v>0</v>
      </c>
      <c r="U553" s="78" t="s">
        <v>15582</v>
      </c>
      <c r="V553" s="78" t="s">
        <v>18433</v>
      </c>
      <c r="W553" s="78" t="s">
        <v>4084</v>
      </c>
      <c r="X553" s="78" t="s">
        <v>17831</v>
      </c>
      <c r="Y553" s="78" t="s">
        <v>18434</v>
      </c>
      <c r="Z553" s="78" t="s">
        <v>17809</v>
      </c>
      <c r="AA553" s="78" t="s">
        <v>17809</v>
      </c>
      <c r="AE553" s="78" t="s">
        <v>15587</v>
      </c>
      <c r="AG553" s="78" t="s">
        <v>17797</v>
      </c>
      <c r="AL553" s="78" t="s">
        <v>17718</v>
      </c>
      <c r="AM553" s="78" t="s">
        <v>17718</v>
      </c>
      <c r="AP553" s="78" t="s">
        <v>17772</v>
      </c>
      <c r="AQ553" s="78" t="n">
        <v>-429028</v>
      </c>
      <c r="AR553" s="78" t="n">
        <v>1</v>
      </c>
      <c r="AS553" s="78" t="n">
        <v>10.49</v>
      </c>
      <c r="AT553" s="78" t="n">
        <v>1</v>
      </c>
      <c r="AV553" s="78" t="n">
        <v>8.08</v>
      </c>
      <c r="AY553" s="78" t="n">
        <v>-5443643.72</v>
      </c>
      <c r="AZ553" s="78" t="n">
        <v>0</v>
      </c>
      <c r="BA553" s="78" t="n">
        <v>943140</v>
      </c>
      <c r="BB553" s="78" t="n">
        <v>0</v>
      </c>
      <c r="BC553" s="78" t="n">
        <v>-4500503.72</v>
      </c>
      <c r="BD553" s="78" t="n">
        <v>0</v>
      </c>
      <c r="BE553" s="78" t="s">
        <v>17798</v>
      </c>
      <c r="BJ553" s="78" t="s">
        <v>17721</v>
      </c>
      <c r="BK553" s="78" t="s">
        <v>17722</v>
      </c>
      <c r="BL553" s="78" t="s">
        <v>15584</v>
      </c>
      <c r="BM553" s="78" t="s">
        <v>15583</v>
      </c>
      <c r="BN553" s="78" t="s">
        <v>17102</v>
      </c>
      <c r="BO553" s="78" t="s">
        <v>16502</v>
      </c>
    </row>
    <row r="554" customFormat="false" ht="15" hidden="true" customHeight="false" outlineLevel="0" collapsed="false">
      <c r="A554" s="82" t="n">
        <v>45291</v>
      </c>
      <c r="B554" s="78" t="s">
        <v>16497</v>
      </c>
      <c r="C554" s="78" t="s">
        <v>17734</v>
      </c>
      <c r="D554" s="78" t="s">
        <v>17788</v>
      </c>
      <c r="E554" s="78" t="s">
        <v>4126</v>
      </c>
      <c r="F554" s="78" t="s">
        <v>17758</v>
      </c>
      <c r="G554" s="78" t="s">
        <v>17711</v>
      </c>
      <c r="H554" s="78" t="s">
        <v>17725</v>
      </c>
      <c r="I554" s="78" t="s">
        <v>18359</v>
      </c>
      <c r="J554" s="78" t="s">
        <v>16498</v>
      </c>
      <c r="K554" s="78" t="n">
        <v>32362778</v>
      </c>
      <c r="L554" s="78" t="s">
        <v>8967</v>
      </c>
      <c r="M554" s="78" t="s">
        <v>16930</v>
      </c>
      <c r="N554" s="78" t="s">
        <v>17734</v>
      </c>
      <c r="Q554" s="78" t="n">
        <v>0</v>
      </c>
      <c r="U554" s="78" t="s">
        <v>8967</v>
      </c>
      <c r="V554" s="78" t="s">
        <v>18585</v>
      </c>
      <c r="W554" s="78" t="s">
        <v>4084</v>
      </c>
      <c r="X554" s="78" t="s">
        <v>17979</v>
      </c>
      <c r="Y554" s="78" t="s">
        <v>18586</v>
      </c>
      <c r="Z554" s="78" t="s">
        <v>17816</v>
      </c>
      <c r="AA554" s="78" t="s">
        <v>17795</v>
      </c>
      <c r="AE554" s="78" t="s">
        <v>8972</v>
      </c>
      <c r="AG554" s="78" t="s">
        <v>17817</v>
      </c>
      <c r="AL554" s="78" t="s">
        <v>17718</v>
      </c>
      <c r="AM554" s="78" t="s">
        <v>17718</v>
      </c>
      <c r="AP554" s="78" t="s">
        <v>17772</v>
      </c>
      <c r="AQ554" s="78" t="n">
        <v>-93800</v>
      </c>
      <c r="AR554" s="78" t="n">
        <v>1</v>
      </c>
      <c r="AS554" s="78" t="n">
        <v>86.76</v>
      </c>
      <c r="AT554" s="78" t="n">
        <v>1</v>
      </c>
      <c r="AV554" s="78" t="n">
        <v>8.08</v>
      </c>
      <c r="AY554" s="78" t="n">
        <v>-7143498.84</v>
      </c>
      <c r="AZ554" s="78" t="n">
        <v>0</v>
      </c>
      <c r="BA554" s="78" t="n">
        <v>-994589.16</v>
      </c>
      <c r="BB554" s="78" t="n">
        <v>0</v>
      </c>
      <c r="BC554" s="78" t="n">
        <v>-8138088</v>
      </c>
      <c r="BD554" s="78" t="n">
        <v>0</v>
      </c>
      <c r="BE554" s="78" t="s">
        <v>17798</v>
      </c>
      <c r="BJ554" s="78" t="s">
        <v>17721</v>
      </c>
      <c r="BK554" s="78" t="s">
        <v>17722</v>
      </c>
      <c r="BL554" s="78" t="n">
        <v>358039105</v>
      </c>
      <c r="BM554" s="78" t="s">
        <v>8968</v>
      </c>
      <c r="BN554" s="78" t="s">
        <v>16931</v>
      </c>
      <c r="BO554" s="78" t="s">
        <v>16502</v>
      </c>
    </row>
    <row r="555" customFormat="false" ht="15" hidden="true" customHeight="false" outlineLevel="0" collapsed="false">
      <c r="A555" s="82" t="n">
        <v>45291</v>
      </c>
      <c r="B555" s="78" t="s">
        <v>16497</v>
      </c>
      <c r="C555" s="78" t="s">
        <v>17734</v>
      </c>
      <c r="D555" s="78" t="s">
        <v>17788</v>
      </c>
      <c r="E555" s="78" t="s">
        <v>4075</v>
      </c>
      <c r="F555" s="78" t="s">
        <v>17724</v>
      </c>
      <c r="G555" s="78" t="s">
        <v>17711</v>
      </c>
      <c r="H555" s="78" t="s">
        <v>17725</v>
      </c>
      <c r="I555" s="78" t="s">
        <v>18359</v>
      </c>
      <c r="J555" s="78" t="s">
        <v>16498</v>
      </c>
      <c r="K555" s="78" t="n">
        <v>103527745</v>
      </c>
      <c r="L555" s="78" t="s">
        <v>8283</v>
      </c>
      <c r="M555" s="78" t="s">
        <v>16860</v>
      </c>
      <c r="N555" s="78" t="s">
        <v>17734</v>
      </c>
      <c r="Q555" s="78" t="n">
        <v>0</v>
      </c>
      <c r="U555" s="78" t="s">
        <v>8283</v>
      </c>
      <c r="V555" s="78" t="s">
        <v>18591</v>
      </c>
      <c r="W555" s="78" t="s">
        <v>4084</v>
      </c>
      <c r="X555" s="78" t="s">
        <v>18171</v>
      </c>
      <c r="Y555" s="78" t="s">
        <v>18172</v>
      </c>
      <c r="Z555" s="78" t="s">
        <v>17917</v>
      </c>
      <c r="AA555" s="78" t="s">
        <v>17917</v>
      </c>
      <c r="AE555" s="78" t="s">
        <v>8288</v>
      </c>
      <c r="AG555" s="78" t="s">
        <v>17797</v>
      </c>
      <c r="AL555" s="78" t="s">
        <v>17718</v>
      </c>
      <c r="AM555" s="78" t="s">
        <v>17718</v>
      </c>
      <c r="AP555" s="78" t="s">
        <v>17772</v>
      </c>
      <c r="AQ555" s="78" t="n">
        <v>-105100</v>
      </c>
      <c r="AR555" s="78" t="n">
        <v>1</v>
      </c>
      <c r="AS555" s="78" t="n">
        <v>12.52</v>
      </c>
      <c r="AT555" s="78" t="n">
        <v>1</v>
      </c>
      <c r="AV555" s="78" t="n">
        <v>8.08</v>
      </c>
      <c r="AY555" s="78" t="n">
        <v>-1385206.91</v>
      </c>
      <c r="AZ555" s="78" t="n">
        <v>0</v>
      </c>
      <c r="BA555" s="78" t="n">
        <v>69354.91</v>
      </c>
      <c r="BB555" s="78" t="n">
        <v>0</v>
      </c>
      <c r="BC555" s="78" t="n">
        <v>-1315852</v>
      </c>
      <c r="BD555" s="78" t="n">
        <v>0</v>
      </c>
      <c r="BE555" s="78" t="s">
        <v>17798</v>
      </c>
      <c r="BJ555" s="78" t="s">
        <v>17721</v>
      </c>
      <c r="BK555" s="78" t="s">
        <v>17722</v>
      </c>
      <c r="BL555" s="78" t="n">
        <v>293594107</v>
      </c>
      <c r="BM555" s="78" t="s">
        <v>8284</v>
      </c>
      <c r="BN555" s="78" t="s">
        <v>16861</v>
      </c>
      <c r="BO555" s="78" t="s">
        <v>16502</v>
      </c>
    </row>
    <row r="556" customFormat="false" ht="15" hidden="true" customHeight="false" outlineLevel="0" collapsed="false">
      <c r="A556" s="82" t="n">
        <v>45291</v>
      </c>
      <c r="B556" s="78" t="s">
        <v>16497</v>
      </c>
      <c r="C556" s="78" t="s">
        <v>17734</v>
      </c>
      <c r="D556" s="78" t="s">
        <v>17788</v>
      </c>
      <c r="E556" s="78" t="s">
        <v>1305</v>
      </c>
      <c r="F556" s="78" t="s">
        <v>17710</v>
      </c>
      <c r="G556" s="78" t="s">
        <v>17711</v>
      </c>
      <c r="H556" s="78" t="s">
        <v>17725</v>
      </c>
      <c r="I556" s="78" t="s">
        <v>18359</v>
      </c>
      <c r="J556" s="78" t="s">
        <v>16498</v>
      </c>
      <c r="K556" s="78" t="n">
        <v>32362778</v>
      </c>
      <c r="L556" s="78" t="s">
        <v>8967</v>
      </c>
      <c r="M556" s="78" t="s">
        <v>16930</v>
      </c>
      <c r="N556" s="78" t="s">
        <v>17734</v>
      </c>
      <c r="Q556" s="78" t="n">
        <v>0</v>
      </c>
      <c r="U556" s="78" t="s">
        <v>8967</v>
      </c>
      <c r="V556" s="78" t="s">
        <v>18585</v>
      </c>
      <c r="W556" s="78" t="s">
        <v>4084</v>
      </c>
      <c r="X556" s="78" t="s">
        <v>17979</v>
      </c>
      <c r="Y556" s="78" t="s">
        <v>18586</v>
      </c>
      <c r="Z556" s="78" t="s">
        <v>17816</v>
      </c>
      <c r="AA556" s="78" t="s">
        <v>17795</v>
      </c>
      <c r="AE556" s="78" t="s">
        <v>8972</v>
      </c>
      <c r="AG556" s="78" t="s">
        <v>17817</v>
      </c>
      <c r="AL556" s="78" t="s">
        <v>17718</v>
      </c>
      <c r="AM556" s="78" t="s">
        <v>17718</v>
      </c>
      <c r="AP556" s="78" t="s">
        <v>17772</v>
      </c>
      <c r="AQ556" s="78" t="n">
        <v>-66700</v>
      </c>
      <c r="AR556" s="78" t="n">
        <v>1</v>
      </c>
      <c r="AS556" s="78" t="n">
        <v>86.76</v>
      </c>
      <c r="AT556" s="78" t="n">
        <v>1</v>
      </c>
      <c r="AV556" s="78" t="n">
        <v>8.08</v>
      </c>
      <c r="AY556" s="78" t="n">
        <v>-4479760.15</v>
      </c>
      <c r="AZ556" s="78" t="n">
        <v>0</v>
      </c>
      <c r="BA556" s="78" t="n">
        <v>-1307131.85</v>
      </c>
      <c r="BB556" s="78" t="n">
        <v>0</v>
      </c>
      <c r="BC556" s="78" t="n">
        <v>-5786892</v>
      </c>
      <c r="BD556" s="78" t="n">
        <v>0</v>
      </c>
      <c r="BE556" s="78" t="s">
        <v>17798</v>
      </c>
      <c r="BJ556" s="78" t="s">
        <v>17721</v>
      </c>
      <c r="BK556" s="78" t="s">
        <v>17722</v>
      </c>
      <c r="BL556" s="78" t="n">
        <v>358039105</v>
      </c>
      <c r="BM556" s="78" t="s">
        <v>8968</v>
      </c>
      <c r="BN556" s="78" t="s">
        <v>16931</v>
      </c>
      <c r="BO556" s="78" t="s">
        <v>16502</v>
      </c>
    </row>
    <row r="557" customFormat="false" ht="15" hidden="true" customHeight="false" outlineLevel="0" collapsed="false">
      <c r="A557" s="82" t="n">
        <v>45291</v>
      </c>
      <c r="B557" s="78" t="s">
        <v>16497</v>
      </c>
      <c r="C557" s="78" t="s">
        <v>17734</v>
      </c>
      <c r="D557" s="78" t="s">
        <v>17788</v>
      </c>
      <c r="E557" s="78" t="s">
        <v>4126</v>
      </c>
      <c r="F557" s="78" t="s">
        <v>17758</v>
      </c>
      <c r="G557" s="78" t="s">
        <v>17711</v>
      </c>
      <c r="H557" s="78" t="s">
        <v>17725</v>
      </c>
      <c r="I557" s="78" t="s">
        <v>18359</v>
      </c>
      <c r="J557" s="78" t="s">
        <v>16498</v>
      </c>
      <c r="K557" s="78" t="n">
        <v>21071451</v>
      </c>
      <c r="L557" s="78" t="s">
        <v>4866</v>
      </c>
      <c r="M557" s="78" t="s">
        <v>16616</v>
      </c>
      <c r="N557" s="78" t="s">
        <v>17734</v>
      </c>
      <c r="Q557" s="78" t="n">
        <v>0</v>
      </c>
      <c r="U557" s="78" t="s">
        <v>4866</v>
      </c>
      <c r="V557" s="78" t="s">
        <v>18466</v>
      </c>
      <c r="W557" s="78" t="s">
        <v>4084</v>
      </c>
      <c r="X557" s="78" t="s">
        <v>17936</v>
      </c>
      <c r="Y557" s="78" t="s">
        <v>18276</v>
      </c>
      <c r="Z557" s="78" t="s">
        <v>17794</v>
      </c>
      <c r="AA557" s="78" t="s">
        <v>17795</v>
      </c>
      <c r="AE557" s="78" t="s">
        <v>4871</v>
      </c>
      <c r="AG557" s="78" t="s">
        <v>17797</v>
      </c>
      <c r="AL557" s="78" t="s">
        <v>17718</v>
      </c>
      <c r="AM557" s="78" t="s">
        <v>17718</v>
      </c>
      <c r="AP557" s="78" t="s">
        <v>17772</v>
      </c>
      <c r="AQ557" s="78" t="n">
        <v>-125700</v>
      </c>
      <c r="AR557" s="78" t="n">
        <v>1</v>
      </c>
      <c r="AS557" s="78" t="n">
        <v>15.11</v>
      </c>
      <c r="AT557" s="78" t="n">
        <v>1</v>
      </c>
      <c r="AV557" s="78" t="n">
        <v>8.08</v>
      </c>
      <c r="AY557" s="78" t="n">
        <v>-1562949.48</v>
      </c>
      <c r="AZ557" s="78" t="n">
        <v>0</v>
      </c>
      <c r="BA557" s="78" t="n">
        <v>-336377.52</v>
      </c>
      <c r="BB557" s="78" t="n">
        <v>0</v>
      </c>
      <c r="BC557" s="78" t="n">
        <v>-1899327</v>
      </c>
      <c r="BD557" s="78" t="n">
        <v>0</v>
      </c>
      <c r="BE557" s="78" t="s">
        <v>17798</v>
      </c>
      <c r="BJ557" s="78" t="s">
        <v>17721</v>
      </c>
      <c r="BK557" s="78" t="s">
        <v>17722</v>
      </c>
      <c r="BL557" s="78" t="s">
        <v>4868</v>
      </c>
      <c r="BM557" s="78" t="s">
        <v>4867</v>
      </c>
      <c r="BN557" s="78" t="s">
        <v>16617</v>
      </c>
      <c r="BO557" s="78" t="s">
        <v>16502</v>
      </c>
    </row>
    <row r="558" customFormat="false" ht="15" hidden="true" customHeight="false" outlineLevel="0" collapsed="false">
      <c r="A558" s="82" t="n">
        <v>45291</v>
      </c>
      <c r="B558" s="78" t="s">
        <v>16497</v>
      </c>
      <c r="C558" s="78" t="s">
        <v>17734</v>
      </c>
      <c r="D558" s="78" t="s">
        <v>17788</v>
      </c>
      <c r="E558" s="78" t="s">
        <v>4075</v>
      </c>
      <c r="F558" s="78" t="s">
        <v>17724</v>
      </c>
      <c r="G558" s="78" t="s">
        <v>17711</v>
      </c>
      <c r="H558" s="78" t="s">
        <v>17725</v>
      </c>
      <c r="I558" s="78" t="s">
        <v>18359</v>
      </c>
      <c r="J558" s="78" t="s">
        <v>16498</v>
      </c>
      <c r="K558" s="78" t="n">
        <v>21069240</v>
      </c>
      <c r="L558" s="78" t="s">
        <v>12402</v>
      </c>
      <c r="M558" s="78" t="s">
        <v>17225</v>
      </c>
      <c r="N558" s="78" t="s">
        <v>17734</v>
      </c>
      <c r="Q558" s="78" t="n">
        <v>0</v>
      </c>
      <c r="U558" s="78" t="s">
        <v>18378</v>
      </c>
      <c r="V558" s="78" t="s">
        <v>18379</v>
      </c>
      <c r="W558" s="78" t="s">
        <v>4084</v>
      </c>
      <c r="X558" s="78" t="s">
        <v>17999</v>
      </c>
      <c r="Y558" s="78" t="s">
        <v>18380</v>
      </c>
      <c r="Z558" s="78" t="s">
        <v>17809</v>
      </c>
      <c r="AA558" s="78" t="s">
        <v>17809</v>
      </c>
      <c r="AE558" s="78" t="s">
        <v>12407</v>
      </c>
      <c r="AG558" s="78" t="s">
        <v>17811</v>
      </c>
      <c r="AL558" s="78" t="s">
        <v>17718</v>
      </c>
      <c r="AM558" s="78" t="s">
        <v>17718</v>
      </c>
      <c r="AP558" s="78" t="s">
        <v>17772</v>
      </c>
      <c r="AQ558" s="78" t="n">
        <v>-60400</v>
      </c>
      <c r="AR558" s="78" t="n">
        <v>1</v>
      </c>
      <c r="AS558" s="78" t="n">
        <v>43.54</v>
      </c>
      <c r="AT558" s="78" t="n">
        <v>1</v>
      </c>
      <c r="AV558" s="78" t="n">
        <v>8.08</v>
      </c>
      <c r="AY558" s="78" t="n">
        <v>-2406106.74</v>
      </c>
      <c r="AZ558" s="78" t="n">
        <v>0</v>
      </c>
      <c r="BA558" s="78" t="n">
        <v>-223709.26</v>
      </c>
      <c r="BB558" s="78" t="n">
        <v>0</v>
      </c>
      <c r="BC558" s="78" t="n">
        <v>-2629816</v>
      </c>
      <c r="BD558" s="78" t="n">
        <v>0</v>
      </c>
      <c r="BE558" s="78" t="s">
        <v>17798</v>
      </c>
      <c r="BJ558" s="78" t="s">
        <v>17721</v>
      </c>
      <c r="BK558" s="78" t="s">
        <v>17722</v>
      </c>
      <c r="BL558" s="78" t="n">
        <v>698884103</v>
      </c>
      <c r="BM558" s="78" t="s">
        <v>12403</v>
      </c>
      <c r="BN558" s="78" t="s">
        <v>17226</v>
      </c>
      <c r="BO558" s="78" t="s">
        <v>16502</v>
      </c>
    </row>
    <row r="559" customFormat="false" ht="15" hidden="true" customHeight="false" outlineLevel="0" collapsed="false">
      <c r="A559" s="82" t="n">
        <v>45291</v>
      </c>
      <c r="B559" s="78" t="s">
        <v>16497</v>
      </c>
      <c r="C559" s="78" t="s">
        <v>17734</v>
      </c>
      <c r="D559" s="78" t="s">
        <v>17788</v>
      </c>
      <c r="E559" s="78" t="s">
        <v>1305</v>
      </c>
      <c r="F559" s="78" t="s">
        <v>17710</v>
      </c>
      <c r="G559" s="78" t="s">
        <v>17711</v>
      </c>
      <c r="H559" s="78" t="s">
        <v>17725</v>
      </c>
      <c r="I559" s="78" t="s">
        <v>18359</v>
      </c>
      <c r="J559" s="78" t="s">
        <v>16498</v>
      </c>
      <c r="K559" s="78" t="n">
        <v>112813314</v>
      </c>
      <c r="L559" s="78" t="s">
        <v>16369</v>
      </c>
      <c r="M559" s="78" t="s">
        <v>17008</v>
      </c>
      <c r="N559" s="78" t="s">
        <v>17734</v>
      </c>
      <c r="Q559" s="78" t="n">
        <v>0</v>
      </c>
      <c r="U559" s="78" t="s">
        <v>18458</v>
      </c>
      <c r="V559" s="78" t="s">
        <v>18459</v>
      </c>
      <c r="W559" s="78" t="s">
        <v>4084</v>
      </c>
      <c r="X559" s="78" t="s">
        <v>17827</v>
      </c>
      <c r="Y559" s="78" t="s">
        <v>17828</v>
      </c>
      <c r="Z559" s="78" t="s">
        <v>17816</v>
      </c>
      <c r="AA559" s="78" t="s">
        <v>17795</v>
      </c>
      <c r="AB559" s="78" t="s">
        <v>17810</v>
      </c>
      <c r="AE559" s="78" t="s">
        <v>16374</v>
      </c>
      <c r="AG559" s="78" t="s">
        <v>18004</v>
      </c>
      <c r="AL559" s="78" t="s">
        <v>17718</v>
      </c>
      <c r="AM559" s="78" t="s">
        <v>17718</v>
      </c>
      <c r="AP559" s="78" t="s">
        <v>17772</v>
      </c>
      <c r="AQ559" s="78" t="n">
        <v>-467000</v>
      </c>
      <c r="AR559" s="78" t="n">
        <v>1</v>
      </c>
      <c r="AS559" s="78" t="n">
        <v>8.11</v>
      </c>
      <c r="AT559" s="78" t="n">
        <v>1</v>
      </c>
      <c r="AV559" s="78" t="n">
        <v>8.08</v>
      </c>
      <c r="AY559" s="78" t="n">
        <v>-3528231.76</v>
      </c>
      <c r="AZ559" s="78" t="n">
        <v>0</v>
      </c>
      <c r="BA559" s="78" t="n">
        <v>-259138.24</v>
      </c>
      <c r="BB559" s="78" t="n">
        <v>0</v>
      </c>
      <c r="BC559" s="78" t="n">
        <v>-3787370</v>
      </c>
      <c r="BD559" s="78" t="n">
        <v>0</v>
      </c>
      <c r="BE559" s="78" t="s">
        <v>17798</v>
      </c>
      <c r="BJ559" s="78" t="s">
        <v>17721</v>
      </c>
      <c r="BK559" s="78" t="s">
        <v>17722</v>
      </c>
      <c r="BL559" s="78" t="s">
        <v>16371</v>
      </c>
      <c r="BM559" s="78" t="s">
        <v>16370</v>
      </c>
      <c r="BN559" s="78" t="s">
        <v>17009</v>
      </c>
      <c r="BO559" s="78" t="s">
        <v>16502</v>
      </c>
    </row>
    <row r="560" customFormat="false" ht="15" hidden="true" customHeight="false" outlineLevel="0" collapsed="false">
      <c r="A560" s="82" t="n">
        <v>45291</v>
      </c>
      <c r="B560" s="78" t="s">
        <v>16497</v>
      </c>
      <c r="C560" s="78" t="s">
        <v>17734</v>
      </c>
      <c r="D560" s="78" t="s">
        <v>17788</v>
      </c>
      <c r="E560" s="78" t="s">
        <v>1305</v>
      </c>
      <c r="F560" s="78" t="s">
        <v>17710</v>
      </c>
      <c r="G560" s="78" t="s">
        <v>17711</v>
      </c>
      <c r="H560" s="78" t="s">
        <v>17725</v>
      </c>
      <c r="I560" s="78" t="s">
        <v>18359</v>
      </c>
      <c r="J560" s="78" t="s">
        <v>16498</v>
      </c>
      <c r="K560" s="78" t="n">
        <v>21003265</v>
      </c>
      <c r="L560" s="78" t="s">
        <v>6454</v>
      </c>
      <c r="M560" s="78" t="s">
        <v>16743</v>
      </c>
      <c r="N560" s="78" t="s">
        <v>17734</v>
      </c>
      <c r="Q560" s="78" t="n">
        <v>0</v>
      </c>
      <c r="U560" s="78" t="s">
        <v>6454</v>
      </c>
      <c r="V560" s="78" t="s">
        <v>18743</v>
      </c>
      <c r="W560" s="78" t="s">
        <v>4084</v>
      </c>
      <c r="X560" s="78" t="s">
        <v>17831</v>
      </c>
      <c r="Y560" s="78" t="s">
        <v>18330</v>
      </c>
      <c r="Z560" s="78" t="s">
        <v>17809</v>
      </c>
      <c r="AA560" s="78" t="s">
        <v>17809</v>
      </c>
      <c r="AE560" s="78" t="s">
        <v>6459</v>
      </c>
      <c r="AG560" s="78" t="s">
        <v>17797</v>
      </c>
      <c r="AL560" s="78" t="s">
        <v>17718</v>
      </c>
      <c r="AM560" s="78" t="s">
        <v>17718</v>
      </c>
      <c r="AP560" s="78" t="s">
        <v>17772</v>
      </c>
      <c r="AQ560" s="78" t="n">
        <v>-26500</v>
      </c>
      <c r="AR560" s="78" t="n">
        <v>1</v>
      </c>
      <c r="AS560" s="78" t="n">
        <v>53.21</v>
      </c>
      <c r="AT560" s="78" t="n">
        <v>1</v>
      </c>
      <c r="AV560" s="78" t="n">
        <v>8.08</v>
      </c>
      <c r="AY560" s="78" t="n">
        <v>-1378783.96</v>
      </c>
      <c r="AZ560" s="78" t="n">
        <v>0</v>
      </c>
      <c r="BA560" s="78" t="n">
        <v>-31281.04</v>
      </c>
      <c r="BB560" s="78" t="n">
        <v>0</v>
      </c>
      <c r="BC560" s="78" t="n">
        <v>-1410065</v>
      </c>
      <c r="BD560" s="78" t="n">
        <v>0</v>
      </c>
      <c r="BE560" s="78" t="s">
        <v>17798</v>
      </c>
      <c r="BJ560" s="78" t="s">
        <v>17721</v>
      </c>
      <c r="BK560" s="78" t="s">
        <v>17722</v>
      </c>
      <c r="BL560" s="78" t="n">
        <v>126349109</v>
      </c>
      <c r="BM560" s="78" t="s">
        <v>6455</v>
      </c>
      <c r="BN560" s="78" t="s">
        <v>16744</v>
      </c>
      <c r="BO560" s="78" t="s">
        <v>16502</v>
      </c>
    </row>
    <row r="561" customFormat="false" ht="15" hidden="true" customHeight="false" outlineLevel="0" collapsed="false">
      <c r="A561" s="82" t="n">
        <v>45291</v>
      </c>
      <c r="B561" s="78" t="s">
        <v>16497</v>
      </c>
      <c r="C561" s="78" t="s">
        <v>17734</v>
      </c>
      <c r="D561" s="78" t="s">
        <v>17788</v>
      </c>
      <c r="E561" s="78" t="s">
        <v>4117</v>
      </c>
      <c r="F561" s="78" t="s">
        <v>17723</v>
      </c>
      <c r="G561" s="78" t="s">
        <v>17711</v>
      </c>
      <c r="H561" s="78" t="s">
        <v>17725</v>
      </c>
      <c r="I561" s="78" t="s">
        <v>18359</v>
      </c>
      <c r="J561" s="78" t="s">
        <v>16498</v>
      </c>
      <c r="K561" s="78" t="n">
        <v>60283542</v>
      </c>
      <c r="L561" s="78" t="s">
        <v>16681</v>
      </c>
      <c r="M561" s="78" t="s">
        <v>16682</v>
      </c>
      <c r="N561" s="78" t="s">
        <v>17734</v>
      </c>
      <c r="Q561" s="78" t="n">
        <v>0</v>
      </c>
      <c r="U561" s="78" t="s">
        <v>16681</v>
      </c>
      <c r="V561" s="78" t="s">
        <v>18389</v>
      </c>
      <c r="W561" s="78" t="s">
        <v>4084</v>
      </c>
      <c r="X561" s="78" t="s">
        <v>17831</v>
      </c>
      <c r="Y561" s="78" t="s">
        <v>17838</v>
      </c>
      <c r="Z561" s="78" t="s">
        <v>17809</v>
      </c>
      <c r="AA561" s="78" t="s">
        <v>17809</v>
      </c>
      <c r="AE561" s="78" t="s">
        <v>18390</v>
      </c>
      <c r="AG561" s="78" t="s">
        <v>17811</v>
      </c>
      <c r="AL561" s="78" t="s">
        <v>17718</v>
      </c>
      <c r="AM561" s="78" t="s">
        <v>17718</v>
      </c>
      <c r="AP561" s="78" t="s">
        <v>17772</v>
      </c>
      <c r="AQ561" s="78" t="n">
        <v>-10600</v>
      </c>
      <c r="AR561" s="78" t="n">
        <v>1</v>
      </c>
      <c r="AS561" s="78" t="n">
        <v>67.12</v>
      </c>
      <c r="AT561" s="78" t="n">
        <v>1</v>
      </c>
      <c r="AV561" s="78" t="n">
        <v>8.08</v>
      </c>
      <c r="AY561" s="78" t="n">
        <v>-698799.4</v>
      </c>
      <c r="AZ561" s="78" t="n">
        <v>0</v>
      </c>
      <c r="BA561" s="78" t="n">
        <v>-12672.6</v>
      </c>
      <c r="BB561" s="78" t="n">
        <v>0</v>
      </c>
      <c r="BC561" s="78" t="n">
        <v>-711472</v>
      </c>
      <c r="BD561" s="78" t="n">
        <v>0</v>
      </c>
      <c r="BE561" s="78" t="s">
        <v>17798</v>
      </c>
      <c r="BJ561" s="78" t="s">
        <v>17721</v>
      </c>
      <c r="BK561" s="78" t="s">
        <v>17722</v>
      </c>
      <c r="BL561" s="78" t="s">
        <v>7772</v>
      </c>
      <c r="BM561" s="78" t="s">
        <v>7771</v>
      </c>
      <c r="BN561" s="78" t="s">
        <v>16683</v>
      </c>
      <c r="BO561" s="78" t="s">
        <v>16502</v>
      </c>
    </row>
    <row r="562" customFormat="false" ht="15" hidden="true" customHeight="false" outlineLevel="0" collapsed="false">
      <c r="A562" s="82" t="n">
        <v>45291</v>
      </c>
      <c r="B562" s="78" t="s">
        <v>16497</v>
      </c>
      <c r="C562" s="78" t="s">
        <v>17734</v>
      </c>
      <c r="D562" s="78" t="s">
        <v>17788</v>
      </c>
      <c r="E562" s="78" t="s">
        <v>4117</v>
      </c>
      <c r="F562" s="78" t="s">
        <v>17723</v>
      </c>
      <c r="G562" s="78" t="s">
        <v>17711</v>
      </c>
      <c r="H562" s="78" t="s">
        <v>17725</v>
      </c>
      <c r="I562" s="78" t="s">
        <v>18359</v>
      </c>
      <c r="J562" s="78" t="s">
        <v>16498</v>
      </c>
      <c r="K562" s="78" t="n">
        <v>21003717</v>
      </c>
      <c r="L562" s="78" t="s">
        <v>10283</v>
      </c>
      <c r="M562" s="78" t="s">
        <v>526</v>
      </c>
      <c r="N562" s="78" t="s">
        <v>17734</v>
      </c>
      <c r="Q562" s="78" t="n">
        <v>0</v>
      </c>
      <c r="U562" s="78" t="s">
        <v>10283</v>
      </c>
      <c r="V562" s="78" t="s">
        <v>18569</v>
      </c>
      <c r="W562" s="78" t="s">
        <v>4084</v>
      </c>
      <c r="X562" s="78" t="s">
        <v>18171</v>
      </c>
      <c r="Y562" s="78" t="s">
        <v>18436</v>
      </c>
      <c r="Z562" s="78" t="s">
        <v>17917</v>
      </c>
      <c r="AA562" s="78" t="s">
        <v>17917</v>
      </c>
      <c r="AE562" s="78" t="s">
        <v>10288</v>
      </c>
      <c r="AG562" s="78" t="s">
        <v>17797</v>
      </c>
      <c r="AL562" s="78" t="s">
        <v>17718</v>
      </c>
      <c r="AM562" s="78" t="s">
        <v>17718</v>
      </c>
      <c r="AP562" s="78" t="s">
        <v>17772</v>
      </c>
      <c r="AQ562" s="78" t="n">
        <v>-12900</v>
      </c>
      <c r="AR562" s="78" t="n">
        <v>1</v>
      </c>
      <c r="AS562" s="78" t="n">
        <v>75.51</v>
      </c>
      <c r="AT562" s="78" t="n">
        <v>1</v>
      </c>
      <c r="AV562" s="78" t="n">
        <v>8.08</v>
      </c>
      <c r="AY562" s="78" t="n">
        <v>-832907.33</v>
      </c>
      <c r="AZ562" s="78" t="n">
        <v>0</v>
      </c>
      <c r="BA562" s="78" t="n">
        <v>-141171.67</v>
      </c>
      <c r="BB562" s="78" t="n">
        <v>0</v>
      </c>
      <c r="BC562" s="78" t="n">
        <v>-974079</v>
      </c>
      <c r="BD562" s="78" t="n">
        <v>0</v>
      </c>
      <c r="BE562" s="78" t="s">
        <v>17798</v>
      </c>
      <c r="BJ562" s="78" t="s">
        <v>17721</v>
      </c>
      <c r="BK562" s="78" t="s">
        <v>17722</v>
      </c>
      <c r="BL562" s="78" t="n">
        <v>465741106</v>
      </c>
      <c r="BM562" s="78" t="s">
        <v>10284</v>
      </c>
      <c r="BN562" s="78" t="s">
        <v>17025</v>
      </c>
      <c r="BO562" s="78" t="s">
        <v>16502</v>
      </c>
    </row>
    <row r="563" customFormat="false" ht="15" hidden="true" customHeight="false" outlineLevel="0" collapsed="false">
      <c r="A563" s="82" t="n">
        <v>45291</v>
      </c>
      <c r="B563" s="78" t="s">
        <v>16497</v>
      </c>
      <c r="C563" s="78" t="s">
        <v>17734</v>
      </c>
      <c r="D563" s="78" t="s">
        <v>17788</v>
      </c>
      <c r="E563" s="78" t="s">
        <v>4117</v>
      </c>
      <c r="F563" s="78" t="s">
        <v>17723</v>
      </c>
      <c r="G563" s="78" t="s">
        <v>17711</v>
      </c>
      <c r="H563" s="78" t="s">
        <v>17725</v>
      </c>
      <c r="I563" s="78" t="s">
        <v>18359</v>
      </c>
      <c r="J563" s="78" t="s">
        <v>16498</v>
      </c>
      <c r="K563" s="78" t="n">
        <v>21003538</v>
      </c>
      <c r="L563" s="78" t="s">
        <v>9321</v>
      </c>
      <c r="M563" s="78" t="s">
        <v>16974</v>
      </c>
      <c r="N563" s="78" t="s">
        <v>17734</v>
      </c>
      <c r="Q563" s="78" t="n">
        <v>0</v>
      </c>
      <c r="U563" s="78" t="s">
        <v>9321</v>
      </c>
      <c r="V563" s="78" t="s">
        <v>18424</v>
      </c>
      <c r="W563" s="78" t="s">
        <v>4084</v>
      </c>
      <c r="X563" s="78" t="s">
        <v>18425</v>
      </c>
      <c r="Y563" s="78" t="s">
        <v>18426</v>
      </c>
      <c r="Z563" s="78" t="s">
        <v>17917</v>
      </c>
      <c r="AA563" s="78" t="s">
        <v>17917</v>
      </c>
      <c r="AE563" s="78" t="s">
        <v>9325</v>
      </c>
      <c r="AG563" s="78" t="s">
        <v>17811</v>
      </c>
      <c r="AL563" s="78" t="s">
        <v>17718</v>
      </c>
      <c r="AM563" s="78" t="s">
        <v>17718</v>
      </c>
      <c r="AP563" s="78" t="s">
        <v>17772</v>
      </c>
      <c r="AQ563" s="78" t="n">
        <v>-83366</v>
      </c>
      <c r="AR563" s="78" t="n">
        <v>1</v>
      </c>
      <c r="AS563" s="78" t="n">
        <v>50.86</v>
      </c>
      <c r="AT563" s="78" t="n">
        <v>1</v>
      </c>
      <c r="AV563" s="78" t="n">
        <v>8.08</v>
      </c>
      <c r="AY563" s="78" t="n">
        <v>-3341850.08</v>
      </c>
      <c r="AZ563" s="78" t="n">
        <v>0</v>
      </c>
      <c r="BA563" s="78" t="n">
        <v>-898144.68</v>
      </c>
      <c r="BB563" s="78" t="n">
        <v>-8757.58</v>
      </c>
      <c r="BC563" s="78" t="n">
        <v>-4239994.76</v>
      </c>
      <c r="BD563" s="78" t="n">
        <v>0</v>
      </c>
      <c r="BE563" s="78" t="s">
        <v>17798</v>
      </c>
      <c r="BJ563" s="78" t="s">
        <v>17721</v>
      </c>
      <c r="BK563" s="78" t="s">
        <v>17722</v>
      </c>
      <c r="BL563" s="78" t="n">
        <v>387328107</v>
      </c>
      <c r="BM563" s="78" t="s">
        <v>9322</v>
      </c>
      <c r="BN563" s="78" t="s">
        <v>16975</v>
      </c>
      <c r="BO563" s="78" t="s">
        <v>16502</v>
      </c>
    </row>
    <row r="564" customFormat="false" ht="15" hidden="true" customHeight="false" outlineLevel="0" collapsed="false">
      <c r="A564" s="82" t="n">
        <v>45291</v>
      </c>
      <c r="B564" s="78" t="s">
        <v>16497</v>
      </c>
      <c r="C564" s="78" t="s">
        <v>17734</v>
      </c>
      <c r="D564" s="78" t="s">
        <v>17788</v>
      </c>
      <c r="E564" s="78" t="s">
        <v>4126</v>
      </c>
      <c r="F564" s="78" t="s">
        <v>17758</v>
      </c>
      <c r="G564" s="78" t="s">
        <v>17711</v>
      </c>
      <c r="H564" s="78" t="s">
        <v>17725</v>
      </c>
      <c r="I564" s="78" t="s">
        <v>18359</v>
      </c>
      <c r="J564" s="78" t="s">
        <v>16498</v>
      </c>
      <c r="K564" s="78" t="n">
        <v>21003717</v>
      </c>
      <c r="L564" s="78" t="s">
        <v>10283</v>
      </c>
      <c r="M564" s="78" t="s">
        <v>526</v>
      </c>
      <c r="N564" s="78" t="s">
        <v>17734</v>
      </c>
      <c r="Q564" s="78" t="n">
        <v>0</v>
      </c>
      <c r="U564" s="78" t="s">
        <v>10283</v>
      </c>
      <c r="V564" s="78" t="s">
        <v>18569</v>
      </c>
      <c r="W564" s="78" t="s">
        <v>4084</v>
      </c>
      <c r="X564" s="78" t="s">
        <v>18171</v>
      </c>
      <c r="Y564" s="78" t="s">
        <v>18436</v>
      </c>
      <c r="Z564" s="78" t="s">
        <v>17917</v>
      </c>
      <c r="AA564" s="78" t="s">
        <v>17917</v>
      </c>
      <c r="AE564" s="78" t="s">
        <v>10288</v>
      </c>
      <c r="AG564" s="78" t="s">
        <v>17797</v>
      </c>
      <c r="AL564" s="78" t="s">
        <v>17718</v>
      </c>
      <c r="AM564" s="78" t="s">
        <v>17718</v>
      </c>
      <c r="AP564" s="78" t="s">
        <v>17772</v>
      </c>
      <c r="AQ564" s="78" t="n">
        <v>-6000</v>
      </c>
      <c r="AR564" s="78" t="n">
        <v>1</v>
      </c>
      <c r="AS564" s="78" t="n">
        <v>75.51</v>
      </c>
      <c r="AT564" s="78" t="n">
        <v>1</v>
      </c>
      <c r="AV564" s="78" t="n">
        <v>8.08</v>
      </c>
      <c r="AY564" s="78" t="n">
        <v>-357297.14</v>
      </c>
      <c r="AZ564" s="78" t="n">
        <v>0</v>
      </c>
      <c r="BA564" s="78" t="n">
        <v>-95762.86</v>
      </c>
      <c r="BB564" s="78" t="n">
        <v>0</v>
      </c>
      <c r="BC564" s="78" t="n">
        <v>-453060</v>
      </c>
      <c r="BD564" s="78" t="n">
        <v>0</v>
      </c>
      <c r="BE564" s="78" t="s">
        <v>17798</v>
      </c>
      <c r="BJ564" s="78" t="s">
        <v>17721</v>
      </c>
      <c r="BK564" s="78" t="s">
        <v>17722</v>
      </c>
      <c r="BL564" s="78" t="n">
        <v>465741106</v>
      </c>
      <c r="BM564" s="78" t="s">
        <v>10284</v>
      </c>
      <c r="BN564" s="78" t="s">
        <v>17025</v>
      </c>
      <c r="BO564" s="78" t="s">
        <v>16502</v>
      </c>
    </row>
    <row r="565" customFormat="false" ht="15" hidden="true" customHeight="false" outlineLevel="0" collapsed="false">
      <c r="A565" s="82" t="n">
        <v>45291</v>
      </c>
      <c r="B565" s="78" t="s">
        <v>16497</v>
      </c>
      <c r="C565" s="78" t="s">
        <v>17734</v>
      </c>
      <c r="D565" s="78" t="s">
        <v>17788</v>
      </c>
      <c r="E565" s="78" t="s">
        <v>4075</v>
      </c>
      <c r="F565" s="78" t="s">
        <v>17724</v>
      </c>
      <c r="G565" s="78" t="s">
        <v>17711</v>
      </c>
      <c r="H565" s="78" t="s">
        <v>17725</v>
      </c>
      <c r="I565" s="78" t="s">
        <v>18359</v>
      </c>
      <c r="J565" s="78" t="s">
        <v>16498</v>
      </c>
      <c r="K565" s="78" t="n">
        <v>21069984</v>
      </c>
      <c r="L565" s="78" t="s">
        <v>11382</v>
      </c>
      <c r="M565" s="78" t="s">
        <v>17119</v>
      </c>
      <c r="N565" s="78" t="s">
        <v>17734</v>
      </c>
      <c r="Q565" s="78" t="n">
        <v>0</v>
      </c>
      <c r="U565" s="78" t="s">
        <v>11382</v>
      </c>
      <c r="V565" s="78" t="s">
        <v>18435</v>
      </c>
      <c r="W565" s="78" t="s">
        <v>4084</v>
      </c>
      <c r="X565" s="78" t="s">
        <v>18171</v>
      </c>
      <c r="Y565" s="78" t="s">
        <v>18436</v>
      </c>
      <c r="Z565" s="78" t="s">
        <v>17917</v>
      </c>
      <c r="AA565" s="78" t="s">
        <v>17917</v>
      </c>
      <c r="AE565" s="78" t="s">
        <v>11387</v>
      </c>
      <c r="AG565" s="78" t="s">
        <v>17797</v>
      </c>
      <c r="AL565" s="78" t="s">
        <v>17718</v>
      </c>
      <c r="AM565" s="78" t="s">
        <v>17718</v>
      </c>
      <c r="AP565" s="78" t="s">
        <v>17772</v>
      </c>
      <c r="AQ565" s="78" t="n">
        <v>-2200</v>
      </c>
      <c r="AR565" s="78" t="n">
        <v>1</v>
      </c>
      <c r="AS565" s="78" t="n">
        <v>104.77</v>
      </c>
      <c r="AT565" s="78" t="n">
        <v>1</v>
      </c>
      <c r="AV565" s="78" t="n">
        <v>8.08</v>
      </c>
      <c r="AY565" s="78" t="n">
        <v>-243318.05</v>
      </c>
      <c r="AZ565" s="78" t="n">
        <v>0</v>
      </c>
      <c r="BA565" s="78" t="n">
        <v>12824.05</v>
      </c>
      <c r="BB565" s="78" t="n">
        <v>0</v>
      </c>
      <c r="BC565" s="78" t="n">
        <v>-230494</v>
      </c>
      <c r="BD565" s="78" t="n">
        <v>0</v>
      </c>
      <c r="BE565" s="78" t="s">
        <v>17798</v>
      </c>
      <c r="BJ565" s="78" t="s">
        <v>17721</v>
      </c>
      <c r="BK565" s="78" t="s">
        <v>17722</v>
      </c>
      <c r="BL565" s="78" t="s">
        <v>11384</v>
      </c>
      <c r="BM565" s="78" t="s">
        <v>11383</v>
      </c>
      <c r="BN565" s="78" t="s">
        <v>17120</v>
      </c>
      <c r="BO565" s="78" t="s">
        <v>16502</v>
      </c>
    </row>
    <row r="566" customFormat="false" ht="15" hidden="true" customHeight="false" outlineLevel="0" collapsed="false">
      <c r="A566" s="82" t="n">
        <v>45291</v>
      </c>
      <c r="B566" s="78" t="s">
        <v>16497</v>
      </c>
      <c r="C566" s="78" t="s">
        <v>17734</v>
      </c>
      <c r="D566" s="78" t="s">
        <v>17788</v>
      </c>
      <c r="E566" s="78" t="s">
        <v>4117</v>
      </c>
      <c r="F566" s="78" t="s">
        <v>17723</v>
      </c>
      <c r="G566" s="78" t="s">
        <v>17711</v>
      </c>
      <c r="H566" s="78" t="s">
        <v>17725</v>
      </c>
      <c r="I566" s="78" t="s">
        <v>18359</v>
      </c>
      <c r="J566" s="78" t="s">
        <v>16498</v>
      </c>
      <c r="K566" s="78" t="n">
        <v>21002826</v>
      </c>
      <c r="L566" s="78" t="s">
        <v>4533</v>
      </c>
      <c r="M566" s="78" t="s">
        <v>16553</v>
      </c>
      <c r="N566" s="78" t="s">
        <v>17734</v>
      </c>
      <c r="Q566" s="78" t="n">
        <v>0</v>
      </c>
      <c r="U566" s="78" t="s">
        <v>4533</v>
      </c>
      <c r="V566" s="78" t="s">
        <v>18210</v>
      </c>
      <c r="W566" s="78" t="s">
        <v>4084</v>
      </c>
      <c r="X566" s="78" t="s">
        <v>18171</v>
      </c>
      <c r="Y566" s="78" t="s">
        <v>18172</v>
      </c>
      <c r="Z566" s="78" t="s">
        <v>17917</v>
      </c>
      <c r="AA566" s="78" t="s">
        <v>17917</v>
      </c>
      <c r="AE566" s="78" t="s">
        <v>4537</v>
      </c>
      <c r="AG566" s="78" t="s">
        <v>17797</v>
      </c>
      <c r="AL566" s="78" t="s">
        <v>17718</v>
      </c>
      <c r="AM566" s="78" t="s">
        <v>17718</v>
      </c>
      <c r="AP566" s="78" t="s">
        <v>17772</v>
      </c>
      <c r="AQ566" s="78" t="n">
        <v>-18192</v>
      </c>
      <c r="AR566" s="78" t="n">
        <v>1</v>
      </c>
      <c r="AS566" s="78" t="n">
        <v>108.92</v>
      </c>
      <c r="AT566" s="78" t="n">
        <v>1</v>
      </c>
      <c r="AV566" s="78" t="n">
        <v>8.08</v>
      </c>
      <c r="AY566" s="78" t="n">
        <v>-1728762.54</v>
      </c>
      <c r="AZ566" s="78" t="n">
        <v>0</v>
      </c>
      <c r="BA566" s="78" t="n">
        <v>-252710.1</v>
      </c>
      <c r="BB566" s="78" t="n">
        <v>0</v>
      </c>
      <c r="BC566" s="78" t="n">
        <v>-1981472.64</v>
      </c>
      <c r="BD566" s="78" t="n">
        <v>0</v>
      </c>
      <c r="BE566" s="78" t="s">
        <v>17798</v>
      </c>
      <c r="BJ566" s="78" t="s">
        <v>17721</v>
      </c>
      <c r="BK566" s="78" t="s">
        <v>17722</v>
      </c>
      <c r="BL566" s="78" t="n">
        <v>7973100</v>
      </c>
      <c r="BM566" s="78" t="s">
        <v>4534</v>
      </c>
      <c r="BN566" s="78" t="s">
        <v>16554</v>
      </c>
      <c r="BO566" s="78" t="s">
        <v>16502</v>
      </c>
    </row>
    <row r="567" customFormat="false" ht="15" hidden="true" customHeight="false" outlineLevel="0" collapsed="false">
      <c r="A567" s="82" t="n">
        <v>45291</v>
      </c>
      <c r="B567" s="78" t="s">
        <v>16497</v>
      </c>
      <c r="C567" s="78" t="s">
        <v>17734</v>
      </c>
      <c r="D567" s="78" t="s">
        <v>17788</v>
      </c>
      <c r="E567" s="78" t="s">
        <v>1305</v>
      </c>
      <c r="F567" s="78" t="s">
        <v>17710</v>
      </c>
      <c r="G567" s="78" t="s">
        <v>17711</v>
      </c>
      <c r="H567" s="78" t="s">
        <v>17725</v>
      </c>
      <c r="I567" s="78" t="s">
        <v>18359</v>
      </c>
      <c r="J567" s="78" t="s">
        <v>16498</v>
      </c>
      <c r="K567" s="78" t="n">
        <v>78484195</v>
      </c>
      <c r="L567" s="78" t="s">
        <v>6911</v>
      </c>
      <c r="M567" s="78" t="s">
        <v>16736</v>
      </c>
      <c r="N567" s="78" t="s">
        <v>17734</v>
      </c>
      <c r="Q567" s="78" t="n">
        <v>0</v>
      </c>
      <c r="U567" s="78" t="s">
        <v>6911</v>
      </c>
      <c r="V567" s="78" t="s">
        <v>18519</v>
      </c>
      <c r="W567" s="78" t="s">
        <v>4084</v>
      </c>
      <c r="X567" s="78" t="s">
        <v>17831</v>
      </c>
      <c r="Y567" s="78" t="s">
        <v>18040</v>
      </c>
      <c r="Z567" s="78" t="s">
        <v>17809</v>
      </c>
      <c r="AA567" s="78" t="s">
        <v>17809</v>
      </c>
      <c r="AE567" s="78" t="s">
        <v>6916</v>
      </c>
      <c r="AG567" s="78" t="s">
        <v>17797</v>
      </c>
      <c r="AL567" s="78" t="s">
        <v>17718</v>
      </c>
      <c r="AM567" s="78" t="s">
        <v>17718</v>
      </c>
      <c r="AP567" s="78" t="s">
        <v>17772</v>
      </c>
      <c r="AQ567" s="78" t="n">
        <v>-22100</v>
      </c>
      <c r="AR567" s="78" t="n">
        <v>1</v>
      </c>
      <c r="AS567" s="78" t="n">
        <v>19.66</v>
      </c>
      <c r="AT567" s="78" t="n">
        <v>1</v>
      </c>
      <c r="AV567" s="78" t="n">
        <v>8.08</v>
      </c>
      <c r="AY567" s="78" t="n">
        <v>-454814.36</v>
      </c>
      <c r="AZ567" s="78" t="n">
        <v>0</v>
      </c>
      <c r="BA567" s="78" t="n">
        <v>20328.36</v>
      </c>
      <c r="BB567" s="78" t="n">
        <v>0</v>
      </c>
      <c r="BC567" s="78" t="n">
        <v>-434486</v>
      </c>
      <c r="BD567" s="78" t="n">
        <v>0</v>
      </c>
      <c r="BE567" s="78" t="s">
        <v>17798</v>
      </c>
      <c r="BJ567" s="78" t="s">
        <v>17721</v>
      </c>
      <c r="BK567" s="78" t="s">
        <v>17722</v>
      </c>
      <c r="BL567" s="78" t="n">
        <v>156727109</v>
      </c>
      <c r="BM567" s="78" t="s">
        <v>6912</v>
      </c>
      <c r="BN567" s="78" t="s">
        <v>16737</v>
      </c>
      <c r="BO567" s="78" t="s">
        <v>16502</v>
      </c>
    </row>
    <row r="568" customFormat="false" ht="15" hidden="true" customHeight="false" outlineLevel="0" collapsed="false">
      <c r="A568" s="82" t="n">
        <v>45291</v>
      </c>
      <c r="B568" s="78" t="s">
        <v>16497</v>
      </c>
      <c r="C568" s="78" t="s">
        <v>17734</v>
      </c>
      <c r="D568" s="78" t="s">
        <v>17788</v>
      </c>
      <c r="E568" s="78" t="s">
        <v>1305</v>
      </c>
      <c r="F568" s="78" t="s">
        <v>17710</v>
      </c>
      <c r="G568" s="78" t="s">
        <v>17711</v>
      </c>
      <c r="H568" s="78" t="s">
        <v>17725</v>
      </c>
      <c r="I568" s="78" t="s">
        <v>18359</v>
      </c>
      <c r="J568" s="78" t="s">
        <v>16498</v>
      </c>
      <c r="K568" s="78" t="n">
        <v>73390736</v>
      </c>
      <c r="L568" s="78" t="s">
        <v>8627</v>
      </c>
      <c r="M568" s="78" t="s">
        <v>18765</v>
      </c>
      <c r="N568" s="78" t="s">
        <v>17734</v>
      </c>
      <c r="Q568" s="78" t="n">
        <v>0</v>
      </c>
      <c r="U568" s="78" t="s">
        <v>8627</v>
      </c>
      <c r="V568" s="78" t="s">
        <v>18766</v>
      </c>
      <c r="W568" s="78" t="s">
        <v>4084</v>
      </c>
      <c r="X568" s="78" t="s">
        <v>17831</v>
      </c>
      <c r="Y568" s="78" t="s">
        <v>17832</v>
      </c>
      <c r="Z568" s="78" t="s">
        <v>17809</v>
      </c>
      <c r="AA568" s="78" t="s">
        <v>17809</v>
      </c>
      <c r="AB568" s="78" t="s">
        <v>17810</v>
      </c>
      <c r="AE568" s="78" t="s">
        <v>8632</v>
      </c>
      <c r="AG568" s="78" t="s">
        <v>17811</v>
      </c>
      <c r="AL568" s="78" t="s">
        <v>17718</v>
      </c>
      <c r="AM568" s="78" t="s">
        <v>17718</v>
      </c>
      <c r="AP568" s="78" t="s">
        <v>17772</v>
      </c>
      <c r="AQ568" s="78" t="n">
        <v>-182581</v>
      </c>
      <c r="AR568" s="78" t="n">
        <v>1</v>
      </c>
      <c r="AS568" s="78" t="n">
        <v>17.8</v>
      </c>
      <c r="AT568" s="78" t="n">
        <v>1</v>
      </c>
      <c r="AV568" s="78" t="n">
        <v>8.08</v>
      </c>
      <c r="AY568" s="78" t="n">
        <v>-3091155.34</v>
      </c>
      <c r="AZ568" s="78" t="n">
        <v>0</v>
      </c>
      <c r="BA568" s="78" t="n">
        <v>-158786.46</v>
      </c>
      <c r="BB568" s="78" t="n">
        <v>0</v>
      </c>
      <c r="BC568" s="78" t="n">
        <v>-3249941.8</v>
      </c>
      <c r="BD568" s="78" t="n">
        <v>0</v>
      </c>
      <c r="BE568" s="78" t="s">
        <v>17798</v>
      </c>
      <c r="BJ568" s="78" t="s">
        <v>17721</v>
      </c>
      <c r="BK568" s="78" t="s">
        <v>17722</v>
      </c>
      <c r="BL568" s="78" t="s">
        <v>8629</v>
      </c>
      <c r="BM568" s="78" t="s">
        <v>8628</v>
      </c>
      <c r="BN568" s="78" t="s">
        <v>18767</v>
      </c>
      <c r="BO568" s="78" t="s">
        <v>16502</v>
      </c>
    </row>
    <row r="569" customFormat="false" ht="15" hidden="true" customHeight="false" outlineLevel="0" collapsed="false">
      <c r="A569" s="82" t="n">
        <v>45291</v>
      </c>
      <c r="B569" s="78" t="s">
        <v>16497</v>
      </c>
      <c r="C569" s="78" t="s">
        <v>17734</v>
      </c>
      <c r="D569" s="78" t="s">
        <v>17788</v>
      </c>
      <c r="E569" s="78" t="s">
        <v>1305</v>
      </c>
      <c r="F569" s="78" t="s">
        <v>17710</v>
      </c>
      <c r="G569" s="78" t="s">
        <v>17711</v>
      </c>
      <c r="H569" s="78" t="s">
        <v>17725</v>
      </c>
      <c r="I569" s="78" t="s">
        <v>18359</v>
      </c>
      <c r="J569" s="78" t="s">
        <v>16498</v>
      </c>
      <c r="K569" s="78" t="n">
        <v>21057011</v>
      </c>
      <c r="L569" s="78" t="s">
        <v>9747</v>
      </c>
      <c r="M569" s="78" t="s">
        <v>18768</v>
      </c>
      <c r="N569" s="78" t="s">
        <v>17734</v>
      </c>
      <c r="Q569" s="78" t="n">
        <v>0</v>
      </c>
      <c r="U569" s="78" t="s">
        <v>9747</v>
      </c>
      <c r="V569" s="78" t="s">
        <v>18769</v>
      </c>
      <c r="W569" s="78" t="s">
        <v>4084</v>
      </c>
      <c r="X569" s="78" t="s">
        <v>18025</v>
      </c>
      <c r="Y569" s="78" t="s">
        <v>18728</v>
      </c>
      <c r="Z569" s="78" t="s">
        <v>17823</v>
      </c>
      <c r="AA569" s="78" t="s">
        <v>17823</v>
      </c>
      <c r="AE569" s="78" t="s">
        <v>9751</v>
      </c>
      <c r="AG569" s="78" t="s">
        <v>17811</v>
      </c>
      <c r="AL569" s="78" t="s">
        <v>17718</v>
      </c>
      <c r="AM569" s="78" t="s">
        <v>17718</v>
      </c>
      <c r="AP569" s="78" t="s">
        <v>17772</v>
      </c>
      <c r="AQ569" s="78" t="n">
        <v>-83100</v>
      </c>
      <c r="AR569" s="78" t="n">
        <v>1</v>
      </c>
      <c r="AS569" s="78" t="n">
        <v>25.13</v>
      </c>
      <c r="AT569" s="78" t="n">
        <v>1</v>
      </c>
      <c r="AV569" s="78" t="n">
        <v>8.08</v>
      </c>
      <c r="AY569" s="78" t="n">
        <v>-1991902.2</v>
      </c>
      <c r="AZ569" s="78" t="n">
        <v>0</v>
      </c>
      <c r="BA569" s="78" t="n">
        <v>-96400.8</v>
      </c>
      <c r="BB569" s="78" t="n">
        <v>0</v>
      </c>
      <c r="BC569" s="78" t="n">
        <v>-2088303</v>
      </c>
      <c r="BD569" s="78" t="n">
        <v>0</v>
      </c>
      <c r="BE569" s="78" t="s">
        <v>17798</v>
      </c>
      <c r="BJ569" s="78" t="s">
        <v>17721</v>
      </c>
      <c r="BK569" s="78" t="s">
        <v>17722</v>
      </c>
      <c r="BL569" s="78" t="n">
        <v>447011107</v>
      </c>
      <c r="BM569" s="78" t="s">
        <v>9748</v>
      </c>
      <c r="BN569" s="78" t="s">
        <v>18770</v>
      </c>
      <c r="BO569" s="78" t="s">
        <v>16502</v>
      </c>
    </row>
    <row r="570" customFormat="false" ht="15" hidden="true" customHeight="false" outlineLevel="0" collapsed="false">
      <c r="A570" s="82" t="n">
        <v>45291</v>
      </c>
      <c r="B570" s="78" t="s">
        <v>16497</v>
      </c>
      <c r="C570" s="78" t="s">
        <v>17734</v>
      </c>
      <c r="D570" s="78" t="s">
        <v>17788</v>
      </c>
      <c r="E570" s="78" t="s">
        <v>1305</v>
      </c>
      <c r="F570" s="78" t="s">
        <v>17710</v>
      </c>
      <c r="G570" s="78" t="s">
        <v>17711</v>
      </c>
      <c r="H570" s="78" t="s">
        <v>17725</v>
      </c>
      <c r="I570" s="78" t="s">
        <v>18359</v>
      </c>
      <c r="J570" s="78" t="s">
        <v>16498</v>
      </c>
      <c r="K570" s="78" t="n">
        <v>53645438</v>
      </c>
      <c r="L570" s="78" t="s">
        <v>13431</v>
      </c>
      <c r="M570" s="78" t="s">
        <v>18771</v>
      </c>
      <c r="N570" s="78" t="s">
        <v>17734</v>
      </c>
      <c r="Q570" s="78" t="n">
        <v>0</v>
      </c>
      <c r="U570" s="78" t="s">
        <v>13431</v>
      </c>
      <c r="V570" s="78" t="s">
        <v>18772</v>
      </c>
      <c r="W570" s="78" t="s">
        <v>4084</v>
      </c>
      <c r="X570" s="78" t="s">
        <v>18108</v>
      </c>
      <c r="Y570" s="78" t="s">
        <v>18385</v>
      </c>
      <c r="Z570" s="78" t="s">
        <v>17808</v>
      </c>
      <c r="AA570" s="78" t="s">
        <v>17809</v>
      </c>
      <c r="AE570" s="78" t="s">
        <v>13436</v>
      </c>
      <c r="AG570" s="78" t="s">
        <v>17797</v>
      </c>
      <c r="AL570" s="78" t="s">
        <v>17718</v>
      </c>
      <c r="AM570" s="78" t="s">
        <v>17718</v>
      </c>
      <c r="AP570" s="78" t="s">
        <v>17772</v>
      </c>
      <c r="AQ570" s="78" t="n">
        <v>-132790</v>
      </c>
      <c r="AR570" s="78" t="n">
        <v>1</v>
      </c>
      <c r="AS570" s="78" t="n">
        <v>91.66</v>
      </c>
      <c r="AT570" s="78" t="n">
        <v>1</v>
      </c>
      <c r="AV570" s="78" t="n">
        <v>8.08</v>
      </c>
      <c r="AY570" s="78" t="n">
        <v>-12779757.95</v>
      </c>
      <c r="AZ570" s="78" t="n">
        <v>0</v>
      </c>
      <c r="BA570" s="78" t="n">
        <v>608226.55</v>
      </c>
      <c r="BB570" s="78" t="n">
        <v>0</v>
      </c>
      <c r="BC570" s="78" t="n">
        <v>-12171531.4</v>
      </c>
      <c r="BD570" s="78" t="n">
        <v>0</v>
      </c>
      <c r="BE570" s="78" t="s">
        <v>17798</v>
      </c>
      <c r="BJ570" s="78" t="s">
        <v>17721</v>
      </c>
      <c r="BK570" s="78" t="s">
        <v>17722</v>
      </c>
      <c r="BL570" s="78" t="s">
        <v>13433</v>
      </c>
      <c r="BM570" s="78" t="s">
        <v>13432</v>
      </c>
      <c r="BN570" s="78" t="s">
        <v>18773</v>
      </c>
      <c r="BO570" s="78" t="s">
        <v>16502</v>
      </c>
    </row>
    <row r="571" customFormat="false" ht="15" hidden="true" customHeight="false" outlineLevel="0" collapsed="false">
      <c r="A571" s="82" t="n">
        <v>45291</v>
      </c>
      <c r="B571" s="78" t="s">
        <v>16497</v>
      </c>
      <c r="C571" s="78" t="s">
        <v>17734</v>
      </c>
      <c r="D571" s="78" t="s">
        <v>17788</v>
      </c>
      <c r="E571" s="78" t="s">
        <v>1305</v>
      </c>
      <c r="F571" s="78" t="s">
        <v>17710</v>
      </c>
      <c r="G571" s="78" t="s">
        <v>17711</v>
      </c>
      <c r="H571" s="78" t="s">
        <v>17725</v>
      </c>
      <c r="I571" s="78" t="s">
        <v>18359</v>
      </c>
      <c r="J571" s="78" t="s">
        <v>16498</v>
      </c>
      <c r="K571" s="78" t="n">
        <v>55466183</v>
      </c>
      <c r="L571" s="78" t="s">
        <v>4145</v>
      </c>
      <c r="M571" s="78" t="s">
        <v>18774</v>
      </c>
      <c r="N571" s="78" t="s">
        <v>17734</v>
      </c>
      <c r="Q571" s="78" t="n">
        <v>0</v>
      </c>
      <c r="U571" s="78" t="s">
        <v>4145</v>
      </c>
      <c r="V571" s="78" t="s">
        <v>18775</v>
      </c>
      <c r="W571" s="78" t="s">
        <v>4084</v>
      </c>
      <c r="X571" s="78" t="s">
        <v>18047</v>
      </c>
      <c r="Y571" s="78" t="s">
        <v>18095</v>
      </c>
      <c r="Z571" s="78" t="s">
        <v>17809</v>
      </c>
      <c r="AA571" s="78" t="s">
        <v>17809</v>
      </c>
      <c r="AB571" s="78" t="s">
        <v>17810</v>
      </c>
      <c r="AE571" s="78" t="s">
        <v>4150</v>
      </c>
      <c r="AG571" s="78" t="s">
        <v>17817</v>
      </c>
      <c r="AL571" s="78" t="s">
        <v>17718</v>
      </c>
      <c r="AM571" s="78" t="s">
        <v>17718</v>
      </c>
      <c r="AP571" s="78" t="s">
        <v>17772</v>
      </c>
      <c r="AQ571" s="78" t="n">
        <v>-115799</v>
      </c>
      <c r="AR571" s="78" t="n">
        <v>1</v>
      </c>
      <c r="AS571" s="78" t="n">
        <v>19.54</v>
      </c>
      <c r="AT571" s="78" t="n">
        <v>1</v>
      </c>
      <c r="AV571" s="78" t="n">
        <v>8.08</v>
      </c>
      <c r="AY571" s="78" t="n">
        <v>-2034427.72</v>
      </c>
      <c r="AZ571" s="78" t="n">
        <v>0</v>
      </c>
      <c r="BA571" s="78" t="n">
        <v>-228284.74</v>
      </c>
      <c r="BB571" s="78" t="n">
        <v>0</v>
      </c>
      <c r="BC571" s="78" t="n">
        <v>-2262712.46</v>
      </c>
      <c r="BD571" s="78" t="n">
        <v>0</v>
      </c>
      <c r="BE571" s="78" t="s">
        <v>17798</v>
      </c>
      <c r="BJ571" s="78" t="s">
        <v>17721</v>
      </c>
      <c r="BK571" s="78" t="s">
        <v>17722</v>
      </c>
      <c r="BL571" s="78" t="s">
        <v>4147</v>
      </c>
      <c r="BM571" s="78" t="s">
        <v>4146</v>
      </c>
      <c r="BN571" s="78" t="s">
        <v>18776</v>
      </c>
      <c r="BO571" s="78" t="s">
        <v>16502</v>
      </c>
    </row>
    <row r="572" customFormat="false" ht="15" hidden="true" customHeight="false" outlineLevel="0" collapsed="false">
      <c r="A572" s="82" t="n">
        <v>45291</v>
      </c>
      <c r="B572" s="78" t="s">
        <v>16497</v>
      </c>
      <c r="C572" s="78" t="s">
        <v>17734</v>
      </c>
      <c r="D572" s="78" t="s">
        <v>17788</v>
      </c>
      <c r="E572" s="78" t="s">
        <v>1305</v>
      </c>
      <c r="F572" s="78" t="s">
        <v>17710</v>
      </c>
      <c r="G572" s="78" t="s">
        <v>17711</v>
      </c>
      <c r="H572" s="78" t="s">
        <v>17725</v>
      </c>
      <c r="I572" s="78" t="s">
        <v>18359</v>
      </c>
      <c r="J572" s="78" t="s">
        <v>16498</v>
      </c>
      <c r="K572" s="78" t="n">
        <v>21069249</v>
      </c>
      <c r="L572" s="78" t="s">
        <v>10323</v>
      </c>
      <c r="M572" s="78" t="s">
        <v>18777</v>
      </c>
      <c r="N572" s="78" t="s">
        <v>17734</v>
      </c>
      <c r="Q572" s="78" t="n">
        <v>0</v>
      </c>
      <c r="U572" s="78" t="s">
        <v>10323</v>
      </c>
      <c r="V572" s="78" t="s">
        <v>18778</v>
      </c>
      <c r="W572" s="78" t="s">
        <v>4084</v>
      </c>
      <c r="X572" s="78" t="s">
        <v>18033</v>
      </c>
      <c r="Y572" s="78" t="s">
        <v>18052</v>
      </c>
      <c r="Z572" s="78" t="s">
        <v>17794</v>
      </c>
      <c r="AA572" s="78" t="s">
        <v>17795</v>
      </c>
      <c r="AE572" s="78" t="s">
        <v>10327</v>
      </c>
      <c r="AG572" s="78" t="s">
        <v>17811</v>
      </c>
      <c r="AL572" s="78" t="s">
        <v>17718</v>
      </c>
      <c r="AM572" s="78" t="s">
        <v>17718</v>
      </c>
      <c r="AP572" s="78" t="s">
        <v>17772</v>
      </c>
      <c r="AQ572" s="78" t="n">
        <v>-14300</v>
      </c>
      <c r="AR572" s="78" t="n">
        <v>1</v>
      </c>
      <c r="AS572" s="78" t="n">
        <v>126.38</v>
      </c>
      <c r="AT572" s="78" t="n">
        <v>1</v>
      </c>
      <c r="AV572" s="78" t="n">
        <v>8.08</v>
      </c>
      <c r="AY572" s="78" t="n">
        <v>-1699921.02</v>
      </c>
      <c r="AZ572" s="78" t="n">
        <v>0</v>
      </c>
      <c r="BA572" s="78" t="n">
        <v>-107312.98</v>
      </c>
      <c r="BB572" s="78" t="n">
        <v>0</v>
      </c>
      <c r="BC572" s="78" t="n">
        <v>-1807234</v>
      </c>
      <c r="BD572" s="78" t="n">
        <v>0</v>
      </c>
      <c r="BE572" s="78" t="s">
        <v>17798</v>
      </c>
      <c r="BJ572" s="78" t="s">
        <v>17721</v>
      </c>
      <c r="BK572" s="78" t="s">
        <v>17722</v>
      </c>
      <c r="BL572" s="78" t="n">
        <v>832696405</v>
      </c>
      <c r="BM572" s="78" t="s">
        <v>10324</v>
      </c>
      <c r="BN572" s="78" t="s">
        <v>18779</v>
      </c>
      <c r="BO572" s="78" t="s">
        <v>16502</v>
      </c>
    </row>
    <row r="573" customFormat="false" ht="15" hidden="true" customHeight="false" outlineLevel="0" collapsed="false">
      <c r="A573" s="82" t="n">
        <v>45291</v>
      </c>
      <c r="B573" s="78" t="s">
        <v>16497</v>
      </c>
      <c r="C573" s="78" t="s">
        <v>17734</v>
      </c>
      <c r="D573" s="78" t="s">
        <v>17788</v>
      </c>
      <c r="E573" s="78" t="s">
        <v>1305</v>
      </c>
      <c r="F573" s="78" t="s">
        <v>17710</v>
      </c>
      <c r="G573" s="78" t="s">
        <v>17711</v>
      </c>
      <c r="H573" s="78" t="s">
        <v>17725</v>
      </c>
      <c r="I573" s="78" t="s">
        <v>18359</v>
      </c>
      <c r="J573" s="78" t="s">
        <v>16498</v>
      </c>
      <c r="K573" s="78" t="n">
        <v>21070070</v>
      </c>
      <c r="L573" s="78" t="s">
        <v>9834</v>
      </c>
      <c r="M573" s="78" t="s">
        <v>513</v>
      </c>
      <c r="N573" s="78" t="s">
        <v>17734</v>
      </c>
      <c r="Q573" s="78" t="n">
        <v>0</v>
      </c>
      <c r="U573" s="78" t="s">
        <v>9834</v>
      </c>
      <c r="V573" s="78" t="s">
        <v>18252</v>
      </c>
      <c r="W573" s="78" t="s">
        <v>4084</v>
      </c>
      <c r="X573" s="78" t="s">
        <v>17976</v>
      </c>
      <c r="Y573" s="78" t="s">
        <v>17977</v>
      </c>
      <c r="Z573" s="78" t="s">
        <v>17794</v>
      </c>
      <c r="AA573" s="78" t="s">
        <v>17795</v>
      </c>
      <c r="AE573" s="78" t="s">
        <v>9838</v>
      </c>
      <c r="AG573" s="78" t="s">
        <v>17797</v>
      </c>
      <c r="AL573" s="78" t="s">
        <v>17718</v>
      </c>
      <c r="AM573" s="78" t="s">
        <v>17718</v>
      </c>
      <c r="AP573" s="78" t="s">
        <v>17772</v>
      </c>
      <c r="AQ573" s="78" t="n">
        <v>-63084</v>
      </c>
      <c r="AR573" s="78" t="n">
        <v>1</v>
      </c>
      <c r="AS573" s="78" t="n">
        <v>29.65</v>
      </c>
      <c r="AT573" s="78" t="n">
        <v>1</v>
      </c>
      <c r="AV573" s="78" t="n">
        <v>8.08</v>
      </c>
      <c r="AY573" s="78" t="n">
        <v>-1872501.07</v>
      </c>
      <c r="AZ573" s="78" t="n">
        <v>0</v>
      </c>
      <c r="BA573" s="78" t="n">
        <v>2060.47</v>
      </c>
      <c r="BB573" s="78" t="n">
        <v>0</v>
      </c>
      <c r="BC573" s="78" t="n">
        <v>-1870440.6</v>
      </c>
      <c r="BD573" s="78" t="n">
        <v>0</v>
      </c>
      <c r="BE573" s="78" t="s">
        <v>17798</v>
      </c>
      <c r="BJ573" s="78" t="s">
        <v>17721</v>
      </c>
      <c r="BK573" s="78" t="s">
        <v>17722</v>
      </c>
      <c r="BL573" s="78" t="s">
        <v>171</v>
      </c>
      <c r="BM573" s="78" t="s">
        <v>9835</v>
      </c>
      <c r="BN573" s="78" t="s">
        <v>18253</v>
      </c>
      <c r="BO573" s="78" t="s">
        <v>16502</v>
      </c>
    </row>
    <row r="574" customFormat="false" ht="15" hidden="true" customHeight="false" outlineLevel="0" collapsed="false">
      <c r="A574" s="82" t="n">
        <v>45291</v>
      </c>
      <c r="B574" s="78" t="s">
        <v>16497</v>
      </c>
      <c r="C574" s="78" t="s">
        <v>17734</v>
      </c>
      <c r="D574" s="78" t="s">
        <v>17788</v>
      </c>
      <c r="E574" s="78" t="s">
        <v>4117</v>
      </c>
      <c r="F574" s="78" t="s">
        <v>17723</v>
      </c>
      <c r="G574" s="78" t="s">
        <v>17711</v>
      </c>
      <c r="H574" s="78" t="s">
        <v>17725</v>
      </c>
      <c r="I574" s="78" t="s">
        <v>18359</v>
      </c>
      <c r="J574" s="78" t="s">
        <v>16498</v>
      </c>
      <c r="K574" s="78" t="n">
        <v>21069490</v>
      </c>
      <c r="L574" s="78" t="s">
        <v>7688</v>
      </c>
      <c r="M574" s="78" t="s">
        <v>18780</v>
      </c>
      <c r="N574" s="78" t="s">
        <v>17734</v>
      </c>
      <c r="Q574" s="78" t="n">
        <v>0</v>
      </c>
      <c r="U574" s="78" t="s">
        <v>7688</v>
      </c>
      <c r="V574" s="78" t="s">
        <v>18781</v>
      </c>
      <c r="W574" s="78" t="s">
        <v>4084</v>
      </c>
      <c r="X574" s="78" t="s">
        <v>17905</v>
      </c>
      <c r="Y574" s="78" t="s">
        <v>18782</v>
      </c>
      <c r="Z574" s="78" t="s">
        <v>17794</v>
      </c>
      <c r="AA574" s="78" t="s">
        <v>17795</v>
      </c>
      <c r="AE574" s="78" t="s">
        <v>7692</v>
      </c>
      <c r="AG574" s="78" t="s">
        <v>17811</v>
      </c>
      <c r="AL574" s="78" t="s">
        <v>17718</v>
      </c>
      <c r="AM574" s="78" t="s">
        <v>17718</v>
      </c>
      <c r="AP574" s="78" t="s">
        <v>17772</v>
      </c>
      <c r="AQ574" s="78" t="n">
        <v>-90090</v>
      </c>
      <c r="AR574" s="78" t="n">
        <v>1</v>
      </c>
      <c r="AS574" s="78" t="n">
        <v>104.76</v>
      </c>
      <c r="AT574" s="78" t="n">
        <v>1</v>
      </c>
      <c r="AV574" s="78" t="n">
        <v>8.08</v>
      </c>
      <c r="AY574" s="78" t="n">
        <v>-7393126.71</v>
      </c>
      <c r="AZ574" s="78" t="n">
        <v>0</v>
      </c>
      <c r="BA574" s="78" t="n">
        <v>-2044701.69</v>
      </c>
      <c r="BB574" s="78" t="n">
        <v>0</v>
      </c>
      <c r="BC574" s="78" t="n">
        <v>-9437828.4</v>
      </c>
      <c r="BD574" s="78" t="n">
        <v>0</v>
      </c>
      <c r="BE574" s="78" t="s">
        <v>17798</v>
      </c>
      <c r="BJ574" s="78" t="s">
        <v>17721</v>
      </c>
      <c r="BK574" s="78" t="s">
        <v>17722</v>
      </c>
      <c r="BL574" s="78" t="s">
        <v>7690</v>
      </c>
      <c r="BM574" s="78" t="s">
        <v>7689</v>
      </c>
      <c r="BN574" s="78" t="s">
        <v>18783</v>
      </c>
      <c r="BO574" s="78" t="s">
        <v>16502</v>
      </c>
    </row>
    <row r="575" customFormat="false" ht="15" hidden="true" customHeight="false" outlineLevel="0" collapsed="false">
      <c r="A575" s="82" t="n">
        <v>45291</v>
      </c>
      <c r="B575" s="78" t="s">
        <v>16497</v>
      </c>
      <c r="C575" s="78" t="s">
        <v>17734</v>
      </c>
      <c r="D575" s="78" t="s">
        <v>17788</v>
      </c>
      <c r="E575" s="78" t="s">
        <v>4117</v>
      </c>
      <c r="F575" s="78" t="s">
        <v>17723</v>
      </c>
      <c r="G575" s="78" t="s">
        <v>17711</v>
      </c>
      <c r="H575" s="78" t="s">
        <v>17725</v>
      </c>
      <c r="I575" s="78" t="s">
        <v>18359</v>
      </c>
      <c r="J575" s="78" t="s">
        <v>16498</v>
      </c>
      <c r="K575" s="78" t="n">
        <v>34322237</v>
      </c>
      <c r="L575" s="78" t="s">
        <v>14138</v>
      </c>
      <c r="M575" s="78" t="s">
        <v>634</v>
      </c>
      <c r="N575" s="78" t="s">
        <v>17734</v>
      </c>
      <c r="Q575" s="78" t="n">
        <v>0</v>
      </c>
      <c r="U575" s="78" t="s">
        <v>18114</v>
      </c>
      <c r="V575" s="78" t="s">
        <v>18115</v>
      </c>
      <c r="W575" s="78" t="s">
        <v>7588</v>
      </c>
      <c r="X575" s="78" t="s">
        <v>18116</v>
      </c>
      <c r="Y575" s="78" t="s">
        <v>18116</v>
      </c>
      <c r="Z575" s="78" t="s">
        <v>17856</v>
      </c>
      <c r="AA575" s="78" t="s">
        <v>17857</v>
      </c>
      <c r="AE575" s="78" t="s">
        <v>14142</v>
      </c>
      <c r="AG575" s="78" t="s">
        <v>17797</v>
      </c>
      <c r="AL575" s="78" t="s">
        <v>17718</v>
      </c>
      <c r="AM575" s="78" t="s">
        <v>17718</v>
      </c>
      <c r="AP575" s="78" t="s">
        <v>17772</v>
      </c>
      <c r="AQ575" s="78" t="n">
        <v>-3180</v>
      </c>
      <c r="AR575" s="78" t="n">
        <v>1</v>
      </c>
      <c r="AS575" s="78" t="n">
        <v>93.6</v>
      </c>
      <c r="AT575" s="78" t="n">
        <v>1</v>
      </c>
      <c r="AV575" s="78" t="n">
        <v>8.08</v>
      </c>
      <c r="AY575" s="78" t="n">
        <v>-376222.79</v>
      </c>
      <c r="AZ575" s="78" t="n">
        <v>0</v>
      </c>
      <c r="BA575" s="78" t="n">
        <v>78574.79</v>
      </c>
      <c r="BB575" s="78" t="n">
        <v>0</v>
      </c>
      <c r="BC575" s="78" t="n">
        <v>-297648</v>
      </c>
      <c r="BD575" s="78" t="n">
        <v>0</v>
      </c>
      <c r="BE575" s="78" t="s">
        <v>17798</v>
      </c>
      <c r="BJ575" s="78" t="s">
        <v>17721</v>
      </c>
      <c r="BK575" s="78" t="s">
        <v>17722</v>
      </c>
      <c r="BL575" s="78" t="s">
        <v>292</v>
      </c>
      <c r="BM575" s="78" t="s">
        <v>14139</v>
      </c>
      <c r="BN575" s="78" t="s">
        <v>17348</v>
      </c>
      <c r="BO575" s="78" t="s">
        <v>16502</v>
      </c>
    </row>
    <row r="576" customFormat="false" ht="15" hidden="true" customHeight="false" outlineLevel="0" collapsed="false">
      <c r="A576" s="82" t="n">
        <v>45291</v>
      </c>
      <c r="B576" s="78" t="s">
        <v>16497</v>
      </c>
      <c r="C576" s="78" t="s">
        <v>17734</v>
      </c>
      <c r="D576" s="78" t="s">
        <v>17788</v>
      </c>
      <c r="E576" s="78" t="s">
        <v>4117</v>
      </c>
      <c r="F576" s="78" t="s">
        <v>17723</v>
      </c>
      <c r="G576" s="78" t="s">
        <v>17711</v>
      </c>
      <c r="H576" s="78" t="s">
        <v>17725</v>
      </c>
      <c r="I576" s="78" t="s">
        <v>18359</v>
      </c>
      <c r="J576" s="78" t="s">
        <v>16498</v>
      </c>
      <c r="K576" s="78" t="n">
        <v>21070140</v>
      </c>
      <c r="L576" s="78" t="s">
        <v>16036</v>
      </c>
      <c r="M576" s="78" t="s">
        <v>683</v>
      </c>
      <c r="N576" s="78" t="s">
        <v>17734</v>
      </c>
      <c r="Q576" s="78" t="n">
        <v>0</v>
      </c>
      <c r="U576" s="78" t="s">
        <v>18370</v>
      </c>
      <c r="V576" s="78" t="s">
        <v>18371</v>
      </c>
      <c r="W576" s="78" t="s">
        <v>4084</v>
      </c>
      <c r="X576" s="78" t="s">
        <v>18047</v>
      </c>
      <c r="Y576" s="78" t="s">
        <v>18048</v>
      </c>
      <c r="Z576" s="78" t="s">
        <v>17809</v>
      </c>
      <c r="AA576" s="78" t="s">
        <v>17809</v>
      </c>
      <c r="AE576" s="78" t="s">
        <v>16041</v>
      </c>
      <c r="AG576" s="78" t="s">
        <v>17811</v>
      </c>
      <c r="AL576" s="78" t="s">
        <v>17718</v>
      </c>
      <c r="AM576" s="78" t="s">
        <v>17718</v>
      </c>
      <c r="AP576" s="78" t="s">
        <v>17772</v>
      </c>
      <c r="AQ576" s="78" t="n">
        <v>-83481</v>
      </c>
      <c r="AR576" s="78" t="n">
        <v>1</v>
      </c>
      <c r="AS576" s="78" t="n">
        <v>43.51</v>
      </c>
      <c r="AT576" s="78" t="n">
        <v>1</v>
      </c>
      <c r="AV576" s="78" t="n">
        <v>8.08</v>
      </c>
      <c r="AY576" s="78" t="n">
        <v>-2799975.18</v>
      </c>
      <c r="AZ576" s="78" t="n">
        <v>0</v>
      </c>
      <c r="BA576" s="78" t="n">
        <v>-832283.13</v>
      </c>
      <c r="BB576" s="78" t="n">
        <v>0</v>
      </c>
      <c r="BC576" s="78" t="n">
        <v>-3632258.31</v>
      </c>
      <c r="BD576" s="78" t="n">
        <v>0</v>
      </c>
      <c r="BE576" s="78" t="s">
        <v>17798</v>
      </c>
      <c r="BJ576" s="78" t="s">
        <v>17721</v>
      </c>
      <c r="BK576" s="78" t="s">
        <v>17722</v>
      </c>
      <c r="BL576" s="78" t="n">
        <v>977852102</v>
      </c>
      <c r="BM576" s="78" t="s">
        <v>16037</v>
      </c>
      <c r="BN576" s="78" t="s">
        <v>16734</v>
      </c>
      <c r="BO576" s="78" t="s">
        <v>16502</v>
      </c>
    </row>
    <row r="577" customFormat="false" ht="15" hidden="true" customHeight="false" outlineLevel="0" collapsed="false">
      <c r="A577" s="82" t="n">
        <v>45291</v>
      </c>
      <c r="B577" s="78" t="s">
        <v>16497</v>
      </c>
      <c r="C577" s="78" t="s">
        <v>17734</v>
      </c>
      <c r="D577" s="78" t="s">
        <v>17788</v>
      </c>
      <c r="E577" s="78" t="s">
        <v>1305</v>
      </c>
      <c r="F577" s="78" t="s">
        <v>17710</v>
      </c>
      <c r="G577" s="78" t="s">
        <v>17711</v>
      </c>
      <c r="H577" s="78" t="s">
        <v>17725</v>
      </c>
      <c r="I577" s="78" t="s">
        <v>18359</v>
      </c>
      <c r="J577" s="78" t="s">
        <v>16498</v>
      </c>
      <c r="K577" s="78" t="n">
        <v>21071651</v>
      </c>
      <c r="L577" s="78" t="s">
        <v>14384</v>
      </c>
      <c r="M577" s="78" t="s">
        <v>18784</v>
      </c>
      <c r="N577" s="78" t="s">
        <v>17734</v>
      </c>
      <c r="Q577" s="78" t="n">
        <v>0</v>
      </c>
      <c r="U577" s="78" t="s">
        <v>14384</v>
      </c>
      <c r="V577" s="78" t="s">
        <v>18785</v>
      </c>
      <c r="W577" s="78" t="s">
        <v>4084</v>
      </c>
      <c r="X577" s="78" t="s">
        <v>17999</v>
      </c>
      <c r="Y577" s="78" t="s">
        <v>18380</v>
      </c>
      <c r="Z577" s="78" t="s">
        <v>17809</v>
      </c>
      <c r="AA577" s="78" t="s">
        <v>17809</v>
      </c>
      <c r="AE577" s="78" t="s">
        <v>14389</v>
      </c>
      <c r="AG577" s="78" t="s">
        <v>17797</v>
      </c>
      <c r="AL577" s="78" t="s">
        <v>17718</v>
      </c>
      <c r="AM577" s="78" t="s">
        <v>17718</v>
      </c>
      <c r="AP577" s="78" t="s">
        <v>17772</v>
      </c>
      <c r="AQ577" s="78" t="n">
        <v>-9400</v>
      </c>
      <c r="AR577" s="78" t="n">
        <v>1</v>
      </c>
      <c r="AS577" s="78" t="n">
        <v>284.26</v>
      </c>
      <c r="AT577" s="78" t="n">
        <v>1</v>
      </c>
      <c r="AV577" s="78" t="n">
        <v>8.08</v>
      </c>
      <c r="AY577" s="78" t="n">
        <v>-2486015.03</v>
      </c>
      <c r="AZ577" s="78" t="n">
        <v>0</v>
      </c>
      <c r="BA577" s="78" t="n">
        <v>-186028.97</v>
      </c>
      <c r="BB577" s="78" t="n">
        <v>0</v>
      </c>
      <c r="BC577" s="78" t="n">
        <v>-2672044</v>
      </c>
      <c r="BD577" s="78" t="n">
        <v>0</v>
      </c>
      <c r="BE577" s="78" t="s">
        <v>17798</v>
      </c>
      <c r="BJ577" s="78" t="s">
        <v>17721</v>
      </c>
      <c r="BK577" s="78" t="s">
        <v>17722</v>
      </c>
      <c r="BL577" s="78" t="s">
        <v>14386</v>
      </c>
      <c r="BM577" s="78" t="s">
        <v>14385</v>
      </c>
      <c r="BN577" s="78" t="s">
        <v>18786</v>
      </c>
      <c r="BO577" s="78" t="s">
        <v>16502</v>
      </c>
    </row>
    <row r="578" customFormat="false" ht="15" hidden="true" customHeight="false" outlineLevel="0" collapsed="false">
      <c r="A578" s="82" t="n">
        <v>45291</v>
      </c>
      <c r="B578" s="78" t="s">
        <v>16497</v>
      </c>
      <c r="C578" s="78" t="s">
        <v>17734</v>
      </c>
      <c r="D578" s="78" t="s">
        <v>17788</v>
      </c>
      <c r="E578" s="78" t="s">
        <v>1305</v>
      </c>
      <c r="F578" s="78" t="s">
        <v>17710</v>
      </c>
      <c r="G578" s="78" t="s">
        <v>17711</v>
      </c>
      <c r="H578" s="78" t="s">
        <v>17725</v>
      </c>
      <c r="I578" s="78" t="s">
        <v>18359</v>
      </c>
      <c r="J578" s="78" t="s">
        <v>16498</v>
      </c>
      <c r="K578" s="78" t="n">
        <v>21382018</v>
      </c>
      <c r="L578" s="78" t="s">
        <v>14079</v>
      </c>
      <c r="M578" s="78" t="s">
        <v>18787</v>
      </c>
      <c r="N578" s="78" t="s">
        <v>17734</v>
      </c>
      <c r="Q578" s="78" t="n">
        <v>0</v>
      </c>
      <c r="U578" s="78" t="s">
        <v>18788</v>
      </c>
      <c r="V578" s="78" t="s">
        <v>18789</v>
      </c>
      <c r="W578" s="78" t="s">
        <v>4404</v>
      </c>
      <c r="X578" s="78" t="s">
        <v>18140</v>
      </c>
      <c r="Y578" s="78" t="s">
        <v>18141</v>
      </c>
      <c r="Z578" s="78" t="s">
        <v>17823</v>
      </c>
      <c r="AA578" s="78" t="s">
        <v>17823</v>
      </c>
      <c r="AE578" s="78" t="s">
        <v>14083</v>
      </c>
      <c r="AG578" s="78" t="s">
        <v>18790</v>
      </c>
      <c r="AL578" s="78" t="s">
        <v>17764</v>
      </c>
      <c r="AM578" s="78" t="s">
        <v>17718</v>
      </c>
      <c r="AP578" s="78" t="s">
        <v>17772</v>
      </c>
      <c r="AQ578" s="78" t="n">
        <v>-190000</v>
      </c>
      <c r="AR578" s="78" t="n">
        <v>1</v>
      </c>
      <c r="AS578" s="78" t="n">
        <v>31.2</v>
      </c>
      <c r="AT578" s="78" t="n">
        <v>1.27455</v>
      </c>
      <c r="AV578" s="78" t="n">
        <v>8.08</v>
      </c>
      <c r="AY578" s="78" t="n">
        <v>-5961806.4</v>
      </c>
      <c r="AZ578" s="78" t="n">
        <v>-263410.62</v>
      </c>
      <c r="BA578" s="78" t="n">
        <v>-1330315.38</v>
      </c>
      <c r="BB578" s="78" t="n">
        <v>0</v>
      </c>
      <c r="BC578" s="78" t="n">
        <v>-7555532.4</v>
      </c>
      <c r="BD578" s="78" t="n">
        <v>0</v>
      </c>
      <c r="BE578" s="78" t="s">
        <v>17798</v>
      </c>
      <c r="BJ578" s="78" t="s">
        <v>17721</v>
      </c>
      <c r="BK578" s="78" t="s">
        <v>17722</v>
      </c>
      <c r="BM578" s="78" t="s">
        <v>14080</v>
      </c>
      <c r="BO578" s="78" t="s">
        <v>16502</v>
      </c>
    </row>
    <row r="579" customFormat="false" ht="15" hidden="true" customHeight="false" outlineLevel="0" collapsed="false">
      <c r="A579" s="82" t="n">
        <v>45291</v>
      </c>
      <c r="B579" s="78" t="s">
        <v>16497</v>
      </c>
      <c r="C579" s="78" t="s">
        <v>17734</v>
      </c>
      <c r="D579" s="78" t="s">
        <v>17788</v>
      </c>
      <c r="E579" s="78" t="s">
        <v>1305</v>
      </c>
      <c r="F579" s="78" t="s">
        <v>17710</v>
      </c>
      <c r="G579" s="78" t="s">
        <v>17711</v>
      </c>
      <c r="H579" s="78" t="s">
        <v>17725</v>
      </c>
      <c r="I579" s="78" t="s">
        <v>18359</v>
      </c>
      <c r="J579" s="78" t="s">
        <v>16498</v>
      </c>
      <c r="K579" s="78" t="n">
        <v>60491105</v>
      </c>
      <c r="L579" s="78" t="s">
        <v>9920</v>
      </c>
      <c r="M579" s="78" t="s">
        <v>18791</v>
      </c>
      <c r="N579" s="78" t="s">
        <v>17734</v>
      </c>
      <c r="Q579" s="78" t="n">
        <v>0</v>
      </c>
      <c r="U579" s="78" t="s">
        <v>9920</v>
      </c>
      <c r="V579" s="78" t="s">
        <v>18792</v>
      </c>
      <c r="W579" s="78" t="s">
        <v>4084</v>
      </c>
      <c r="X579" s="78" t="s">
        <v>17936</v>
      </c>
      <c r="Y579" s="78" t="s">
        <v>18276</v>
      </c>
      <c r="Z579" s="78" t="s">
        <v>17794</v>
      </c>
      <c r="AA579" s="78" t="s">
        <v>17795</v>
      </c>
      <c r="AE579" s="78" t="s">
        <v>9925</v>
      </c>
      <c r="AG579" s="78" t="s">
        <v>17811</v>
      </c>
      <c r="AL579" s="78" t="s">
        <v>17718</v>
      </c>
      <c r="AM579" s="78" t="s">
        <v>17718</v>
      </c>
      <c r="AP579" s="78" t="s">
        <v>17772</v>
      </c>
      <c r="AQ579" s="78" t="n">
        <v>-7721</v>
      </c>
      <c r="AR579" s="78" t="n">
        <v>1</v>
      </c>
      <c r="AS579" s="78" t="n">
        <v>203.43</v>
      </c>
      <c r="AT579" s="78" t="n">
        <v>1</v>
      </c>
      <c r="AV579" s="78" t="n">
        <v>8.08</v>
      </c>
      <c r="AY579" s="78" t="n">
        <v>-1557196.65</v>
      </c>
      <c r="AZ579" s="78" t="n">
        <v>0</v>
      </c>
      <c r="BA579" s="78" t="n">
        <v>-13486.38</v>
      </c>
      <c r="BB579" s="78" t="n">
        <v>0</v>
      </c>
      <c r="BC579" s="78" t="n">
        <v>-1570683.03</v>
      </c>
      <c r="BD579" s="78" t="n">
        <v>0</v>
      </c>
      <c r="BE579" s="78" t="s">
        <v>17798</v>
      </c>
      <c r="BJ579" s="78" t="s">
        <v>17721</v>
      </c>
      <c r="BK579" s="78" t="s">
        <v>17722</v>
      </c>
      <c r="BL579" s="78" t="n">
        <v>457730109</v>
      </c>
      <c r="BM579" s="78" t="s">
        <v>9921</v>
      </c>
      <c r="BN579" s="78" t="s">
        <v>18793</v>
      </c>
      <c r="BO579" s="78" t="s">
        <v>16502</v>
      </c>
    </row>
    <row r="580" customFormat="false" ht="15" hidden="true" customHeight="false" outlineLevel="0" collapsed="false">
      <c r="A580" s="82" t="n">
        <v>45291</v>
      </c>
      <c r="B580" s="78" t="s">
        <v>16497</v>
      </c>
      <c r="C580" s="78" t="s">
        <v>17734</v>
      </c>
      <c r="D580" s="78" t="s">
        <v>17788</v>
      </c>
      <c r="E580" s="78" t="s">
        <v>4075</v>
      </c>
      <c r="F580" s="78" t="s">
        <v>17724</v>
      </c>
      <c r="G580" s="78" t="s">
        <v>17711</v>
      </c>
      <c r="H580" s="78" t="s">
        <v>17725</v>
      </c>
      <c r="I580" s="78" t="s">
        <v>18359</v>
      </c>
      <c r="J580" s="78" t="s">
        <v>16498</v>
      </c>
      <c r="K580" s="78" t="n">
        <v>21002270</v>
      </c>
      <c r="L580" s="78" t="s">
        <v>7697</v>
      </c>
      <c r="M580" s="78" t="s">
        <v>16795</v>
      </c>
      <c r="N580" s="78" t="s">
        <v>17734</v>
      </c>
      <c r="Q580" s="78" t="n">
        <v>0</v>
      </c>
      <c r="U580" s="78" t="s">
        <v>7697</v>
      </c>
      <c r="V580" s="78" t="s">
        <v>455</v>
      </c>
      <c r="W580" s="78" t="s">
        <v>4084</v>
      </c>
      <c r="X580" s="78" t="s">
        <v>17936</v>
      </c>
      <c r="Y580" s="78" t="s">
        <v>17937</v>
      </c>
      <c r="Z580" s="78" t="s">
        <v>17794</v>
      </c>
      <c r="AA580" s="78" t="s">
        <v>17795</v>
      </c>
      <c r="AE580" s="78" t="s">
        <v>7700</v>
      </c>
      <c r="AG580" s="78" t="s">
        <v>17811</v>
      </c>
      <c r="AL580" s="78" t="s">
        <v>17718</v>
      </c>
      <c r="AM580" s="78" t="s">
        <v>17718</v>
      </c>
      <c r="AP580" s="78" t="s">
        <v>17772</v>
      </c>
      <c r="AQ580" s="78" t="n">
        <v>-53135</v>
      </c>
      <c r="AR580" s="78" t="n">
        <v>1</v>
      </c>
      <c r="AS580" s="78" t="n">
        <v>231.34</v>
      </c>
      <c r="AT580" s="78" t="n">
        <v>1</v>
      </c>
      <c r="AV580" s="78" t="n">
        <v>8.08</v>
      </c>
      <c r="AY580" s="78" t="n">
        <v>-11142290.74</v>
      </c>
      <c r="AZ580" s="78" t="n">
        <v>0</v>
      </c>
      <c r="BA580" s="78" t="n">
        <v>-1149960.16</v>
      </c>
      <c r="BB580" s="78" t="n">
        <v>-12752.4</v>
      </c>
      <c r="BC580" s="78" t="n">
        <v>-12292250.9</v>
      </c>
      <c r="BD580" s="78" t="n">
        <v>0</v>
      </c>
      <c r="BE580" s="78" t="s">
        <v>17798</v>
      </c>
      <c r="BJ580" s="78" t="s">
        <v>17721</v>
      </c>
      <c r="BK580" s="78" t="s">
        <v>17722</v>
      </c>
      <c r="BL580" s="78" t="n">
        <v>235851102</v>
      </c>
      <c r="BM580" s="78" t="s">
        <v>7698</v>
      </c>
      <c r="BN580" s="78" t="s">
        <v>16796</v>
      </c>
      <c r="BO580" s="78" t="s">
        <v>16502</v>
      </c>
    </row>
    <row r="581" customFormat="false" ht="15" hidden="true" customHeight="false" outlineLevel="0" collapsed="false">
      <c r="A581" s="82" t="n">
        <v>45291</v>
      </c>
      <c r="B581" s="78" t="s">
        <v>16497</v>
      </c>
      <c r="C581" s="78" t="s">
        <v>17734</v>
      </c>
      <c r="D581" s="78" t="s">
        <v>17788</v>
      </c>
      <c r="E581" s="78" t="s">
        <v>1305</v>
      </c>
      <c r="F581" s="78" t="s">
        <v>17710</v>
      </c>
      <c r="G581" s="78" t="s">
        <v>17711</v>
      </c>
      <c r="H581" s="78" t="s">
        <v>17725</v>
      </c>
      <c r="I581" s="78" t="s">
        <v>18359</v>
      </c>
      <c r="J581" s="78" t="s">
        <v>16498</v>
      </c>
      <c r="K581" s="78" t="n">
        <v>60356437</v>
      </c>
      <c r="L581" s="78" t="s">
        <v>7904</v>
      </c>
      <c r="M581" s="78" t="s">
        <v>18794</v>
      </c>
      <c r="N581" s="78" t="s">
        <v>17734</v>
      </c>
      <c r="Q581" s="78" t="n">
        <v>0</v>
      </c>
      <c r="U581" s="78" t="s">
        <v>7904</v>
      </c>
      <c r="V581" s="78" t="s">
        <v>18795</v>
      </c>
      <c r="W581" s="78" t="s">
        <v>4084</v>
      </c>
      <c r="X581" s="78" t="s">
        <v>17831</v>
      </c>
      <c r="Y581" s="78" t="s">
        <v>18330</v>
      </c>
      <c r="Z581" s="78" t="s">
        <v>17809</v>
      </c>
      <c r="AA581" s="78" t="s">
        <v>17809</v>
      </c>
      <c r="AE581" s="78" t="s">
        <v>7909</v>
      </c>
      <c r="AG581" s="78" t="s">
        <v>17797</v>
      </c>
      <c r="AL581" s="78" t="s">
        <v>17718</v>
      </c>
      <c r="AM581" s="78" t="s">
        <v>17718</v>
      </c>
      <c r="AP581" s="78" t="s">
        <v>17772</v>
      </c>
      <c r="AQ581" s="78" t="n">
        <v>-160363</v>
      </c>
      <c r="AR581" s="78" t="n">
        <v>1</v>
      </c>
      <c r="AS581" s="78" t="n">
        <v>59.45</v>
      </c>
      <c r="AT581" s="78" t="n">
        <v>1</v>
      </c>
      <c r="AV581" s="78" t="n">
        <v>8.08</v>
      </c>
      <c r="AY581" s="78" t="n">
        <v>-9660703.55</v>
      </c>
      <c r="AZ581" s="78" t="n">
        <v>0</v>
      </c>
      <c r="BA581" s="78" t="n">
        <v>127123.2</v>
      </c>
      <c r="BB581" s="78" t="n">
        <v>0</v>
      </c>
      <c r="BC581" s="78" t="n">
        <v>-9533580.35</v>
      </c>
      <c r="BD581" s="78" t="n">
        <v>0</v>
      </c>
      <c r="BE581" s="78" t="s">
        <v>17798</v>
      </c>
      <c r="BJ581" s="78" t="s">
        <v>17721</v>
      </c>
      <c r="BK581" s="78" t="s">
        <v>17722</v>
      </c>
      <c r="BL581" s="78" t="n">
        <v>256163106</v>
      </c>
      <c r="BM581" s="78" t="s">
        <v>7905</v>
      </c>
      <c r="BN581" s="78" t="s">
        <v>18796</v>
      </c>
      <c r="BO581" s="78" t="s">
        <v>16502</v>
      </c>
    </row>
    <row r="582" customFormat="false" ht="15" hidden="true" customHeight="false" outlineLevel="0" collapsed="false">
      <c r="A582" s="82" t="n">
        <v>45291</v>
      </c>
      <c r="B582" s="78" t="s">
        <v>16497</v>
      </c>
      <c r="C582" s="78" t="s">
        <v>17734</v>
      </c>
      <c r="D582" s="78" t="s">
        <v>17788</v>
      </c>
      <c r="E582" s="78" t="s">
        <v>1305</v>
      </c>
      <c r="F582" s="78" t="s">
        <v>17710</v>
      </c>
      <c r="G582" s="78" t="s">
        <v>17711</v>
      </c>
      <c r="H582" s="78" t="s">
        <v>17725</v>
      </c>
      <c r="I582" s="78" t="s">
        <v>18359</v>
      </c>
      <c r="J582" s="78" t="s">
        <v>16498</v>
      </c>
      <c r="K582" s="78" t="n">
        <v>21002172</v>
      </c>
      <c r="L582" s="78" t="s">
        <v>5565</v>
      </c>
      <c r="M582" s="78" t="s">
        <v>396</v>
      </c>
      <c r="N582" s="78" t="s">
        <v>17734</v>
      </c>
      <c r="Q582" s="78" t="n">
        <v>0</v>
      </c>
      <c r="U582" s="78" t="s">
        <v>5565</v>
      </c>
      <c r="V582" s="78" t="s">
        <v>18797</v>
      </c>
      <c r="W582" s="78" t="s">
        <v>4084</v>
      </c>
      <c r="X582" s="78" t="s">
        <v>17831</v>
      </c>
      <c r="Y582" s="78" t="s">
        <v>18257</v>
      </c>
      <c r="Z582" s="78" t="s">
        <v>17809</v>
      </c>
      <c r="AA582" s="78" t="s">
        <v>17809</v>
      </c>
      <c r="AE582" s="78" t="s">
        <v>5569</v>
      </c>
      <c r="AG582" s="78" t="s">
        <v>17797</v>
      </c>
      <c r="AL582" s="78" t="s">
        <v>17718</v>
      </c>
      <c r="AM582" s="78" t="s">
        <v>17718</v>
      </c>
      <c r="AP582" s="78" t="s">
        <v>17772</v>
      </c>
      <c r="AQ582" s="78" t="n">
        <v>-735</v>
      </c>
      <c r="AR582" s="78" t="n">
        <v>1</v>
      </c>
      <c r="AS582" s="78" t="n">
        <v>243.48</v>
      </c>
      <c r="AT582" s="78" t="n">
        <v>1</v>
      </c>
      <c r="AV582" s="78" t="n">
        <v>8.08</v>
      </c>
      <c r="AY582" s="78" t="n">
        <v>-178613.41</v>
      </c>
      <c r="AZ582" s="78" t="n">
        <v>0</v>
      </c>
      <c r="BA582" s="78" t="n">
        <v>-344.39</v>
      </c>
      <c r="BB582" s="78" t="n">
        <v>0</v>
      </c>
      <c r="BC582" s="78" t="n">
        <v>-178957.8</v>
      </c>
      <c r="BD582" s="78" t="n">
        <v>0</v>
      </c>
      <c r="BE582" s="78" t="s">
        <v>17798</v>
      </c>
      <c r="BJ582" s="78" t="s">
        <v>17721</v>
      </c>
      <c r="BK582" s="78" t="s">
        <v>17722</v>
      </c>
      <c r="BL582" s="78" t="n">
        <v>52769106</v>
      </c>
      <c r="BM582" s="78" t="s">
        <v>5566</v>
      </c>
      <c r="BN582" s="78" t="s">
        <v>16552</v>
      </c>
      <c r="BO582" s="78" t="s">
        <v>16502</v>
      </c>
    </row>
    <row r="583" customFormat="false" ht="15" hidden="true" customHeight="false" outlineLevel="0" collapsed="false">
      <c r="A583" s="82" t="n">
        <v>45291</v>
      </c>
      <c r="B583" s="78" t="s">
        <v>16497</v>
      </c>
      <c r="C583" s="78" t="s">
        <v>17734</v>
      </c>
      <c r="D583" s="78" t="s">
        <v>17788</v>
      </c>
      <c r="E583" s="78" t="s">
        <v>4075</v>
      </c>
      <c r="F583" s="78" t="s">
        <v>17724</v>
      </c>
      <c r="G583" s="78" t="s">
        <v>17711</v>
      </c>
      <c r="H583" s="78" t="s">
        <v>17725</v>
      </c>
      <c r="I583" s="78" t="s">
        <v>18359</v>
      </c>
      <c r="J583" s="78" t="s">
        <v>16498</v>
      </c>
      <c r="K583" s="78" t="n">
        <v>21094459</v>
      </c>
      <c r="L583" s="78" t="s">
        <v>8255</v>
      </c>
      <c r="M583" s="78" t="s">
        <v>16855</v>
      </c>
      <c r="N583" s="78" t="s">
        <v>17734</v>
      </c>
      <c r="Q583" s="78" t="n">
        <v>0</v>
      </c>
      <c r="U583" s="78" t="s">
        <v>8255</v>
      </c>
      <c r="V583" s="78" t="s">
        <v>18798</v>
      </c>
      <c r="W583" s="78" t="s">
        <v>4084</v>
      </c>
      <c r="X583" s="78" t="s">
        <v>17936</v>
      </c>
      <c r="Y583" s="78" t="s">
        <v>18276</v>
      </c>
      <c r="Z583" s="78" t="s">
        <v>17794</v>
      </c>
      <c r="AA583" s="78" t="s">
        <v>17795</v>
      </c>
      <c r="AE583" s="78" t="s">
        <v>8260</v>
      </c>
      <c r="AG583" s="78" t="s">
        <v>17811</v>
      </c>
      <c r="AL583" s="78" t="s">
        <v>17718</v>
      </c>
      <c r="AM583" s="78" t="s">
        <v>17718</v>
      </c>
      <c r="AP583" s="78" t="s">
        <v>17772</v>
      </c>
      <c r="AQ583" s="78" t="n">
        <v>-172584</v>
      </c>
      <c r="AR583" s="78" t="n">
        <v>1</v>
      </c>
      <c r="AS583" s="78" t="n">
        <v>56.02</v>
      </c>
      <c r="AT583" s="78" t="n">
        <v>1</v>
      </c>
      <c r="AV583" s="78" t="n">
        <v>8.08</v>
      </c>
      <c r="AY583" s="78" t="n">
        <v>-8769160.84</v>
      </c>
      <c r="AZ583" s="78" t="n">
        <v>0</v>
      </c>
      <c r="BA583" s="78" t="n">
        <v>-898994.84</v>
      </c>
      <c r="BB583" s="78" t="n">
        <v>0</v>
      </c>
      <c r="BC583" s="78" t="n">
        <v>-9668155.68</v>
      </c>
      <c r="BD583" s="78" t="n">
        <v>0</v>
      </c>
      <c r="BE583" s="78" t="s">
        <v>17798</v>
      </c>
      <c r="BJ583" s="78" t="s">
        <v>17721</v>
      </c>
      <c r="BK583" s="78" t="s">
        <v>17722</v>
      </c>
      <c r="BL583" s="78" t="n">
        <v>194014502</v>
      </c>
      <c r="BM583" s="78" t="s">
        <v>8256</v>
      </c>
      <c r="BN583" s="78" t="s">
        <v>16856</v>
      </c>
      <c r="BO583" s="78" t="s">
        <v>16502</v>
      </c>
    </row>
    <row r="584" customFormat="false" ht="15" hidden="true" customHeight="false" outlineLevel="0" collapsed="false">
      <c r="A584" s="82" t="n">
        <v>45291</v>
      </c>
      <c r="B584" s="78" t="s">
        <v>16497</v>
      </c>
      <c r="C584" s="78" t="s">
        <v>17734</v>
      </c>
      <c r="D584" s="78" t="s">
        <v>17788</v>
      </c>
      <c r="E584" s="78" t="s">
        <v>4117</v>
      </c>
      <c r="F584" s="78" t="s">
        <v>17723</v>
      </c>
      <c r="G584" s="78" t="s">
        <v>17711</v>
      </c>
      <c r="H584" s="78" t="s">
        <v>17725</v>
      </c>
      <c r="I584" s="78" t="s">
        <v>18359</v>
      </c>
      <c r="J584" s="78" t="s">
        <v>16498</v>
      </c>
      <c r="K584" s="78" t="n">
        <v>21002867</v>
      </c>
      <c r="L584" s="78" t="s">
        <v>4761</v>
      </c>
      <c r="M584" s="78" t="s">
        <v>365</v>
      </c>
      <c r="N584" s="78" t="s">
        <v>17734</v>
      </c>
      <c r="Q584" s="78" t="n">
        <v>0</v>
      </c>
      <c r="U584" s="78" t="s">
        <v>4761</v>
      </c>
      <c r="V584" s="78" t="s">
        <v>18440</v>
      </c>
      <c r="W584" s="78" t="s">
        <v>4084</v>
      </c>
      <c r="X584" s="78" t="s">
        <v>17976</v>
      </c>
      <c r="Y584" s="78" t="s">
        <v>17977</v>
      </c>
      <c r="Z584" s="78" t="s">
        <v>17794</v>
      </c>
      <c r="AA584" s="78" t="s">
        <v>17795</v>
      </c>
      <c r="AE584" s="78" t="s">
        <v>4766</v>
      </c>
      <c r="AG584" s="78" t="s">
        <v>17797</v>
      </c>
      <c r="AL584" s="78" t="s">
        <v>17718</v>
      </c>
      <c r="AM584" s="78" t="s">
        <v>17718</v>
      </c>
      <c r="AP584" s="78" t="s">
        <v>17772</v>
      </c>
      <c r="AQ584" s="78" t="n">
        <v>-15300</v>
      </c>
      <c r="AR584" s="78" t="n">
        <v>1</v>
      </c>
      <c r="AS584" s="78" t="n">
        <v>191.41</v>
      </c>
      <c r="AT584" s="78" t="n">
        <v>1</v>
      </c>
      <c r="AV584" s="78" t="n">
        <v>8.08</v>
      </c>
      <c r="AY584" s="78" t="n">
        <v>-2511212.89</v>
      </c>
      <c r="AZ584" s="78" t="n">
        <v>0</v>
      </c>
      <c r="BA584" s="78" t="n">
        <v>-417360.11</v>
      </c>
      <c r="BB584" s="78" t="n">
        <v>0</v>
      </c>
      <c r="BC584" s="78" t="n">
        <v>-2928573</v>
      </c>
      <c r="BD584" s="78" t="n">
        <v>0</v>
      </c>
      <c r="BE584" s="78" t="s">
        <v>17798</v>
      </c>
      <c r="BJ584" s="78" t="s">
        <v>17721</v>
      </c>
      <c r="BK584" s="78" t="s">
        <v>17722</v>
      </c>
      <c r="BL584" s="78" t="s">
        <v>4763</v>
      </c>
      <c r="BM584" s="78" t="s">
        <v>4762</v>
      </c>
      <c r="BN584" s="78" t="s">
        <v>16561</v>
      </c>
      <c r="BO584" s="78" t="s">
        <v>16502</v>
      </c>
    </row>
    <row r="585" customFormat="false" ht="15" hidden="true" customHeight="false" outlineLevel="0" collapsed="false">
      <c r="A585" s="82" t="n">
        <v>45291</v>
      </c>
      <c r="B585" s="78" t="s">
        <v>16497</v>
      </c>
      <c r="C585" s="78" t="s">
        <v>17734</v>
      </c>
      <c r="D585" s="78" t="s">
        <v>17788</v>
      </c>
      <c r="E585" s="78" t="s">
        <v>4075</v>
      </c>
      <c r="F585" s="78" t="s">
        <v>17724</v>
      </c>
      <c r="G585" s="78" t="s">
        <v>17711</v>
      </c>
      <c r="H585" s="78" t="s">
        <v>17725</v>
      </c>
      <c r="I585" s="78" t="s">
        <v>18359</v>
      </c>
      <c r="J585" s="78" t="s">
        <v>16498</v>
      </c>
      <c r="K585" s="78" t="n">
        <v>72401032</v>
      </c>
      <c r="L585" s="78" t="s">
        <v>12587</v>
      </c>
      <c r="M585" s="78" t="s">
        <v>586</v>
      </c>
      <c r="N585" s="78" t="s">
        <v>17734</v>
      </c>
      <c r="Q585" s="78" t="n">
        <v>0</v>
      </c>
      <c r="U585" s="78" t="s">
        <v>12587</v>
      </c>
      <c r="V585" s="78" t="s">
        <v>17996</v>
      </c>
      <c r="W585" s="78" t="s">
        <v>4084</v>
      </c>
      <c r="X585" s="78" t="s">
        <v>17831</v>
      </c>
      <c r="Y585" s="78" t="s">
        <v>17838</v>
      </c>
      <c r="Z585" s="78" t="s">
        <v>17809</v>
      </c>
      <c r="AA585" s="78" t="s">
        <v>17809</v>
      </c>
      <c r="AE585" s="78" t="s">
        <v>12591</v>
      </c>
      <c r="AG585" s="78" t="s">
        <v>17811</v>
      </c>
      <c r="AL585" s="78" t="s">
        <v>17718</v>
      </c>
      <c r="AM585" s="78" t="s">
        <v>17718</v>
      </c>
      <c r="AP585" s="78" t="s">
        <v>17772</v>
      </c>
      <c r="AQ585" s="78" t="n">
        <v>-280250</v>
      </c>
      <c r="AR585" s="78" t="n">
        <v>1</v>
      </c>
      <c r="AS585" s="78" t="n">
        <v>23.15</v>
      </c>
      <c r="AT585" s="78" t="n">
        <v>1</v>
      </c>
      <c r="AV585" s="78" t="n">
        <v>8.08</v>
      </c>
      <c r="AY585" s="78" t="n">
        <v>-6020798.18</v>
      </c>
      <c r="AZ585" s="78" t="n">
        <v>0</v>
      </c>
      <c r="BA585" s="78" t="n">
        <v>-466989.32</v>
      </c>
      <c r="BB585" s="78" t="n">
        <v>0</v>
      </c>
      <c r="BC585" s="78" t="n">
        <v>-6487787.5</v>
      </c>
      <c r="BD585" s="78" t="n">
        <v>0</v>
      </c>
      <c r="BE585" s="78" t="s">
        <v>17798</v>
      </c>
      <c r="BJ585" s="78" t="s">
        <v>17721</v>
      </c>
      <c r="BK585" s="78" t="s">
        <v>17722</v>
      </c>
      <c r="BL585" s="78" t="s">
        <v>244</v>
      </c>
      <c r="BM585" s="78" t="s">
        <v>12588</v>
      </c>
      <c r="BN585" s="78" t="s">
        <v>17242</v>
      </c>
      <c r="BO585" s="78" t="s">
        <v>16502</v>
      </c>
    </row>
    <row r="586" customFormat="false" ht="15" hidden="true" customHeight="false" outlineLevel="0" collapsed="false">
      <c r="A586" s="82" t="n">
        <v>45291</v>
      </c>
      <c r="B586" s="78" t="s">
        <v>16497</v>
      </c>
      <c r="C586" s="78" t="s">
        <v>17734</v>
      </c>
      <c r="D586" s="78" t="s">
        <v>17788</v>
      </c>
      <c r="E586" s="78" t="s">
        <v>4075</v>
      </c>
      <c r="F586" s="78" t="s">
        <v>17724</v>
      </c>
      <c r="G586" s="78" t="s">
        <v>17711</v>
      </c>
      <c r="H586" s="78" t="s">
        <v>17725</v>
      </c>
      <c r="I586" s="78" t="s">
        <v>18359</v>
      </c>
      <c r="J586" s="78" t="s">
        <v>16498</v>
      </c>
      <c r="K586" s="78" t="n">
        <v>21071523</v>
      </c>
      <c r="L586" s="78" t="s">
        <v>14228</v>
      </c>
      <c r="M586" s="78" t="s">
        <v>18102</v>
      </c>
      <c r="N586" s="78" t="s">
        <v>17734</v>
      </c>
      <c r="Q586" s="78" t="n">
        <v>0</v>
      </c>
      <c r="U586" s="78" t="s">
        <v>14228</v>
      </c>
      <c r="V586" s="78" t="s">
        <v>18103</v>
      </c>
      <c r="W586" s="78" t="s">
        <v>4084</v>
      </c>
      <c r="X586" s="78" t="s">
        <v>18104</v>
      </c>
      <c r="Y586" s="78" t="s">
        <v>18104</v>
      </c>
      <c r="Z586" s="78" t="s">
        <v>17917</v>
      </c>
      <c r="AA586" s="78" t="s">
        <v>17917</v>
      </c>
      <c r="AE586" s="78" t="s">
        <v>14231</v>
      </c>
      <c r="AG586" s="78" t="s">
        <v>17811</v>
      </c>
      <c r="AL586" s="78" t="s">
        <v>17718</v>
      </c>
      <c r="AM586" s="78" t="s">
        <v>17718</v>
      </c>
      <c r="AP586" s="78" t="s">
        <v>17772</v>
      </c>
      <c r="AQ586" s="78" t="n">
        <v>-34409</v>
      </c>
      <c r="AR586" s="78" t="n">
        <v>1</v>
      </c>
      <c r="AS586" s="78" t="n">
        <v>31.78</v>
      </c>
      <c r="AT586" s="78" t="n">
        <v>1</v>
      </c>
      <c r="AV586" s="78" t="n">
        <v>8.08</v>
      </c>
      <c r="AY586" s="78" t="n">
        <v>-836159.54</v>
      </c>
      <c r="AZ586" s="78" t="n">
        <v>0</v>
      </c>
      <c r="BA586" s="78" t="n">
        <v>-257358.48</v>
      </c>
      <c r="BB586" s="78" t="n">
        <v>0</v>
      </c>
      <c r="BC586" s="78" t="n">
        <v>-1093518.02</v>
      </c>
      <c r="BD586" s="78" t="n">
        <v>0</v>
      </c>
      <c r="BE586" s="78" t="s">
        <v>17798</v>
      </c>
      <c r="BJ586" s="78" t="s">
        <v>17721</v>
      </c>
      <c r="BK586" s="78" t="s">
        <v>17722</v>
      </c>
      <c r="BL586" s="78" t="n">
        <v>848574109</v>
      </c>
      <c r="BM586" s="78" t="s">
        <v>14229</v>
      </c>
      <c r="BN586" s="78" t="s">
        <v>18105</v>
      </c>
      <c r="BO586" s="78" t="s">
        <v>16502</v>
      </c>
    </row>
    <row r="587" customFormat="false" ht="15" hidden="true" customHeight="false" outlineLevel="0" collapsed="false">
      <c r="A587" s="82" t="n">
        <v>45291</v>
      </c>
      <c r="B587" s="78" t="s">
        <v>16497</v>
      </c>
      <c r="C587" s="78" t="s">
        <v>17734</v>
      </c>
      <c r="D587" s="78" t="s">
        <v>17788</v>
      </c>
      <c r="E587" s="78" t="s">
        <v>1305</v>
      </c>
      <c r="F587" s="78" t="s">
        <v>17710</v>
      </c>
      <c r="G587" s="78" t="s">
        <v>17711</v>
      </c>
      <c r="H587" s="78" t="s">
        <v>17725</v>
      </c>
      <c r="I587" s="78" t="s">
        <v>18359</v>
      </c>
      <c r="J587" s="78" t="s">
        <v>16498</v>
      </c>
      <c r="K587" s="78" t="n">
        <v>21003116</v>
      </c>
      <c r="L587" s="78" t="s">
        <v>6799</v>
      </c>
      <c r="M587" s="78" t="s">
        <v>18062</v>
      </c>
      <c r="N587" s="78" t="s">
        <v>17734</v>
      </c>
      <c r="Q587" s="78" t="n">
        <v>0</v>
      </c>
      <c r="U587" s="78" t="s">
        <v>6799</v>
      </c>
      <c r="V587" s="78" t="s">
        <v>18063</v>
      </c>
      <c r="W587" s="78" t="s">
        <v>4084</v>
      </c>
      <c r="X587" s="78" t="s">
        <v>17979</v>
      </c>
      <c r="Y587" s="78" t="s">
        <v>18064</v>
      </c>
      <c r="Z587" s="78" t="s">
        <v>17816</v>
      </c>
      <c r="AA587" s="78" t="s">
        <v>17795</v>
      </c>
      <c r="AE587" s="78" t="s">
        <v>6803</v>
      </c>
      <c r="AG587" s="78" t="s">
        <v>17797</v>
      </c>
      <c r="AL587" s="78" t="s">
        <v>17718</v>
      </c>
      <c r="AM587" s="78" t="s">
        <v>17718</v>
      </c>
      <c r="AP587" s="78" t="s">
        <v>17772</v>
      </c>
      <c r="AQ587" s="78" t="n">
        <v>-3800</v>
      </c>
      <c r="AR587" s="78" t="n">
        <v>1</v>
      </c>
      <c r="AS587" s="78" t="n">
        <v>274.74</v>
      </c>
      <c r="AT587" s="78" t="n">
        <v>1</v>
      </c>
      <c r="AV587" s="78" t="n">
        <v>8.08</v>
      </c>
      <c r="AY587" s="78" t="n">
        <v>-1041395.34</v>
      </c>
      <c r="AZ587" s="78" t="n">
        <v>0</v>
      </c>
      <c r="BA587" s="78" t="n">
        <v>-2616.66</v>
      </c>
      <c r="BB587" s="78" t="n">
        <v>0</v>
      </c>
      <c r="BC587" s="78" t="n">
        <v>-1044012</v>
      </c>
      <c r="BD587" s="78" t="n">
        <v>0</v>
      </c>
      <c r="BE587" s="78" t="s">
        <v>17798</v>
      </c>
      <c r="BJ587" s="78" t="s">
        <v>17721</v>
      </c>
      <c r="BK587" s="78" t="s">
        <v>17722</v>
      </c>
      <c r="BL587" s="78" t="n">
        <v>147528103</v>
      </c>
      <c r="BM587" s="78" t="s">
        <v>6800</v>
      </c>
      <c r="BN587" s="78" t="s">
        <v>18065</v>
      </c>
      <c r="BO587" s="78" t="s">
        <v>16502</v>
      </c>
    </row>
    <row r="588" customFormat="false" ht="15" hidden="true" customHeight="false" outlineLevel="0" collapsed="false">
      <c r="A588" s="82" t="n">
        <v>45291</v>
      </c>
      <c r="B588" s="78" t="s">
        <v>16497</v>
      </c>
      <c r="C588" s="78" t="s">
        <v>17734</v>
      </c>
      <c r="D588" s="78" t="s">
        <v>17788</v>
      </c>
      <c r="E588" s="78" t="s">
        <v>1305</v>
      </c>
      <c r="F588" s="78" t="s">
        <v>17710</v>
      </c>
      <c r="G588" s="78" t="s">
        <v>17711</v>
      </c>
      <c r="H588" s="78" t="s">
        <v>17725</v>
      </c>
      <c r="I588" s="78" t="s">
        <v>18359</v>
      </c>
      <c r="J588" s="78" t="s">
        <v>16498</v>
      </c>
      <c r="K588" s="78" t="n">
        <v>21012695</v>
      </c>
      <c r="L588" s="78" t="s">
        <v>9603</v>
      </c>
      <c r="M588" s="78" t="s">
        <v>18799</v>
      </c>
      <c r="N588" s="78" t="s">
        <v>17734</v>
      </c>
      <c r="Q588" s="78" t="n">
        <v>0</v>
      </c>
      <c r="U588" s="78" t="s">
        <v>9603</v>
      </c>
      <c r="V588" s="78" t="s">
        <v>18800</v>
      </c>
      <c r="W588" s="78" t="s">
        <v>4084</v>
      </c>
      <c r="X588" s="78" t="s">
        <v>17792</v>
      </c>
      <c r="Y588" s="78" t="s">
        <v>18658</v>
      </c>
      <c r="Z588" s="78" t="s">
        <v>17794</v>
      </c>
      <c r="AA588" s="78" t="s">
        <v>17795</v>
      </c>
      <c r="AE588" s="78" t="s">
        <v>9607</v>
      </c>
      <c r="AG588" s="78" t="s">
        <v>17811</v>
      </c>
      <c r="AL588" s="78" t="s">
        <v>17718</v>
      </c>
      <c r="AM588" s="78" t="s">
        <v>17718</v>
      </c>
      <c r="AP588" s="78" t="s">
        <v>17772</v>
      </c>
      <c r="AQ588" s="78" t="n">
        <v>-10051</v>
      </c>
      <c r="AR588" s="78" t="n">
        <v>1</v>
      </c>
      <c r="AS588" s="78" t="n">
        <v>148.89</v>
      </c>
      <c r="AT588" s="78" t="n">
        <v>1</v>
      </c>
      <c r="AV588" s="78" t="n">
        <v>8.08</v>
      </c>
      <c r="AY588" s="78" t="n">
        <v>-1166120.76</v>
      </c>
      <c r="AZ588" s="78" t="n">
        <v>0</v>
      </c>
      <c r="BA588" s="78" t="n">
        <v>-330372.63</v>
      </c>
      <c r="BB588" s="78" t="n">
        <v>0</v>
      </c>
      <c r="BC588" s="78" t="n">
        <v>-1496493.39</v>
      </c>
      <c r="BD588" s="78" t="n">
        <v>0</v>
      </c>
      <c r="BE588" s="78" t="s">
        <v>17798</v>
      </c>
      <c r="BJ588" s="78" t="s">
        <v>17721</v>
      </c>
      <c r="BK588" s="78" t="s">
        <v>17722</v>
      </c>
      <c r="BL588" s="78" t="s">
        <v>9605</v>
      </c>
      <c r="BM588" s="78" t="s">
        <v>9604</v>
      </c>
      <c r="BN588" s="78" t="s">
        <v>18801</v>
      </c>
      <c r="BO588" s="78" t="s">
        <v>16502</v>
      </c>
    </row>
    <row r="589" customFormat="false" ht="15" hidden="true" customHeight="false" outlineLevel="0" collapsed="false">
      <c r="A589" s="82" t="n">
        <v>45291</v>
      </c>
      <c r="B589" s="78" t="s">
        <v>16497</v>
      </c>
      <c r="C589" s="78" t="s">
        <v>17734</v>
      </c>
      <c r="D589" s="78" t="s">
        <v>17788</v>
      </c>
      <c r="E589" s="78" t="s">
        <v>1305</v>
      </c>
      <c r="F589" s="78" t="s">
        <v>17710</v>
      </c>
      <c r="G589" s="78" t="s">
        <v>17711</v>
      </c>
      <c r="H589" s="78" t="s">
        <v>17725</v>
      </c>
      <c r="I589" s="78" t="s">
        <v>18359</v>
      </c>
      <c r="J589" s="78" t="s">
        <v>16498</v>
      </c>
      <c r="K589" s="78" t="n">
        <v>41503415</v>
      </c>
      <c r="L589" s="78" t="s">
        <v>9994</v>
      </c>
      <c r="M589" s="78" t="s">
        <v>18802</v>
      </c>
      <c r="N589" s="78" t="s">
        <v>17734</v>
      </c>
      <c r="Q589" s="78" t="n">
        <v>0</v>
      </c>
      <c r="U589" s="78" t="s">
        <v>9994</v>
      </c>
      <c r="V589" s="78" t="s">
        <v>18803</v>
      </c>
      <c r="W589" s="78" t="s">
        <v>4084</v>
      </c>
      <c r="X589" s="78" t="s">
        <v>17976</v>
      </c>
      <c r="Y589" s="78" t="s">
        <v>17977</v>
      </c>
      <c r="Z589" s="78" t="s">
        <v>17794</v>
      </c>
      <c r="AA589" s="78" t="s">
        <v>17795</v>
      </c>
      <c r="AE589" s="78" t="s">
        <v>9999</v>
      </c>
      <c r="AG589" s="78" t="s">
        <v>17817</v>
      </c>
      <c r="AL589" s="78" t="s">
        <v>17718</v>
      </c>
      <c r="AM589" s="78" t="s">
        <v>17718</v>
      </c>
      <c r="AP589" s="78" t="s">
        <v>17772</v>
      </c>
      <c r="AQ589" s="78" t="n">
        <v>-47725</v>
      </c>
      <c r="AR589" s="78" t="n">
        <v>1</v>
      </c>
      <c r="AS589" s="78" t="n">
        <v>30.49</v>
      </c>
      <c r="AT589" s="78" t="n">
        <v>1</v>
      </c>
      <c r="AV589" s="78" t="n">
        <v>8.08</v>
      </c>
      <c r="AY589" s="78" t="n">
        <v>-1334265.44</v>
      </c>
      <c r="AZ589" s="78" t="n">
        <v>0</v>
      </c>
      <c r="BA589" s="78" t="n">
        <v>-120869.81</v>
      </c>
      <c r="BB589" s="78" t="n">
        <v>0</v>
      </c>
      <c r="BC589" s="78" t="n">
        <v>-1455135.25</v>
      </c>
      <c r="BD589" s="78" t="n">
        <v>0</v>
      </c>
      <c r="BE589" s="78" t="s">
        <v>17798</v>
      </c>
      <c r="BJ589" s="78" t="s">
        <v>17721</v>
      </c>
      <c r="BK589" s="78" t="s">
        <v>17722</v>
      </c>
      <c r="BL589" s="78" t="s">
        <v>9996</v>
      </c>
      <c r="BM589" s="78" t="s">
        <v>9995</v>
      </c>
      <c r="BN589" s="78" t="s">
        <v>18804</v>
      </c>
      <c r="BO589" s="78" t="s">
        <v>16502</v>
      </c>
    </row>
    <row r="590" customFormat="false" ht="15" hidden="true" customHeight="false" outlineLevel="0" collapsed="false">
      <c r="A590" s="82" t="n">
        <v>45291</v>
      </c>
      <c r="B590" s="78" t="s">
        <v>16497</v>
      </c>
      <c r="C590" s="78" t="s">
        <v>17734</v>
      </c>
      <c r="D590" s="78" t="s">
        <v>17788</v>
      </c>
      <c r="E590" s="78" t="s">
        <v>1305</v>
      </c>
      <c r="F590" s="78" t="s">
        <v>17710</v>
      </c>
      <c r="G590" s="78" t="s">
        <v>17711</v>
      </c>
      <c r="H590" s="78" t="s">
        <v>17725</v>
      </c>
      <c r="I590" s="78" t="s">
        <v>18359</v>
      </c>
      <c r="J590" s="78" t="s">
        <v>16498</v>
      </c>
      <c r="K590" s="78" t="n">
        <v>104943005</v>
      </c>
      <c r="L590" s="78" t="s">
        <v>13982</v>
      </c>
      <c r="M590" s="78" t="s">
        <v>18805</v>
      </c>
      <c r="N590" s="78" t="s">
        <v>17734</v>
      </c>
      <c r="Q590" s="78" t="n">
        <v>0</v>
      </c>
      <c r="U590" s="78" t="s">
        <v>13982</v>
      </c>
      <c r="V590" s="78" t="s">
        <v>18806</v>
      </c>
      <c r="W590" s="78" t="s">
        <v>4084</v>
      </c>
      <c r="X590" s="78" t="s">
        <v>18116</v>
      </c>
      <c r="Y590" s="78" t="s">
        <v>18116</v>
      </c>
      <c r="Z590" s="78" t="s">
        <v>17856</v>
      </c>
      <c r="AA590" s="78" t="s">
        <v>17857</v>
      </c>
      <c r="AE590" s="78" t="s">
        <v>13987</v>
      </c>
      <c r="AG590" s="78" t="s">
        <v>17817</v>
      </c>
      <c r="AL590" s="78" t="s">
        <v>17718</v>
      </c>
      <c r="AM590" s="78" t="s">
        <v>17718</v>
      </c>
      <c r="AP590" s="78" t="s">
        <v>17772</v>
      </c>
      <c r="AQ590" s="78" t="n">
        <v>-94637</v>
      </c>
      <c r="AR590" s="78" t="n">
        <v>1</v>
      </c>
      <c r="AS590" s="78" t="n">
        <v>15.54</v>
      </c>
      <c r="AT590" s="78" t="n">
        <v>1</v>
      </c>
      <c r="AV590" s="78" t="n">
        <v>8.08</v>
      </c>
      <c r="AY590" s="78" t="n">
        <v>-1263005.83</v>
      </c>
      <c r="AZ590" s="78" t="n">
        <v>0</v>
      </c>
      <c r="BA590" s="78" t="n">
        <v>-207653.15</v>
      </c>
      <c r="BB590" s="78" t="n">
        <v>0</v>
      </c>
      <c r="BC590" s="78" t="n">
        <v>-1470658.98</v>
      </c>
      <c r="BD590" s="78" t="n">
        <v>0</v>
      </c>
      <c r="BE590" s="78" t="s">
        <v>17798</v>
      </c>
      <c r="BJ590" s="78" t="s">
        <v>17721</v>
      </c>
      <c r="BK590" s="78" t="s">
        <v>17722</v>
      </c>
      <c r="BL590" s="78" t="s">
        <v>13984</v>
      </c>
      <c r="BM590" s="78" t="s">
        <v>13983</v>
      </c>
      <c r="BN590" s="78" t="s">
        <v>18807</v>
      </c>
      <c r="BO590" s="78" t="s">
        <v>16502</v>
      </c>
    </row>
    <row r="591" customFormat="false" ht="15" hidden="true" customHeight="false" outlineLevel="0" collapsed="false">
      <c r="A591" s="82" t="n">
        <v>45291</v>
      </c>
      <c r="B591" s="78" t="s">
        <v>16497</v>
      </c>
      <c r="C591" s="78" t="s">
        <v>17734</v>
      </c>
      <c r="D591" s="78" t="s">
        <v>17788</v>
      </c>
      <c r="E591" s="78" t="s">
        <v>1305</v>
      </c>
      <c r="F591" s="78" t="s">
        <v>17710</v>
      </c>
      <c r="G591" s="78" t="s">
        <v>17711</v>
      </c>
      <c r="H591" s="78" t="s">
        <v>17725</v>
      </c>
      <c r="I591" s="78" t="s">
        <v>18359</v>
      </c>
      <c r="J591" s="78" t="s">
        <v>16498</v>
      </c>
      <c r="K591" s="78" t="n">
        <v>23436380</v>
      </c>
      <c r="L591" s="78" t="s">
        <v>10528</v>
      </c>
      <c r="M591" s="78" t="s">
        <v>18808</v>
      </c>
      <c r="N591" s="78" t="s">
        <v>17734</v>
      </c>
      <c r="Q591" s="78" t="n">
        <v>0</v>
      </c>
      <c r="U591" s="78" t="s">
        <v>10528</v>
      </c>
      <c r="V591" s="78" t="s">
        <v>18809</v>
      </c>
      <c r="W591" s="78" t="s">
        <v>4084</v>
      </c>
      <c r="X591" s="78" t="s">
        <v>17854</v>
      </c>
      <c r="Y591" s="78" t="s">
        <v>17855</v>
      </c>
      <c r="Z591" s="78" t="s">
        <v>17856</v>
      </c>
      <c r="AA591" s="78" t="s">
        <v>17857</v>
      </c>
      <c r="AE591" s="78" t="s">
        <v>10532</v>
      </c>
      <c r="AG591" s="78" t="s">
        <v>17811</v>
      </c>
      <c r="AL591" s="78" t="s">
        <v>17718</v>
      </c>
      <c r="AM591" s="78" t="s">
        <v>17718</v>
      </c>
      <c r="AP591" s="78" t="s">
        <v>17772</v>
      </c>
      <c r="AQ591" s="78" t="n">
        <v>-217628</v>
      </c>
      <c r="AR591" s="78" t="n">
        <v>1</v>
      </c>
      <c r="AS591" s="78" t="n">
        <v>6.71</v>
      </c>
      <c r="AT591" s="78" t="n">
        <v>1</v>
      </c>
      <c r="AV591" s="78" t="n">
        <v>8.08</v>
      </c>
      <c r="AY591" s="78" t="n">
        <v>-1492306.78</v>
      </c>
      <c r="AZ591" s="78" t="n">
        <v>0</v>
      </c>
      <c r="BA591" s="78" t="n">
        <v>32022.9</v>
      </c>
      <c r="BB591" s="78" t="n">
        <v>0</v>
      </c>
      <c r="BC591" s="78" t="n">
        <v>-1460283.88</v>
      </c>
      <c r="BD591" s="78" t="n">
        <v>0</v>
      </c>
      <c r="BE591" s="78" t="s">
        <v>17798</v>
      </c>
      <c r="BJ591" s="78" t="s">
        <v>17721</v>
      </c>
      <c r="BK591" s="78" t="s">
        <v>17722</v>
      </c>
      <c r="BL591" s="78" t="n">
        <v>500688106</v>
      </c>
      <c r="BM591" s="78" t="s">
        <v>10529</v>
      </c>
      <c r="BN591" s="78" t="s">
        <v>18810</v>
      </c>
      <c r="BO591" s="78" t="s">
        <v>16502</v>
      </c>
    </row>
    <row r="592" customFormat="false" ht="15" hidden="true" customHeight="false" outlineLevel="0" collapsed="false">
      <c r="A592" s="82" t="n">
        <v>45291</v>
      </c>
      <c r="B592" s="78" t="s">
        <v>16497</v>
      </c>
      <c r="C592" s="78" t="s">
        <v>17734</v>
      </c>
      <c r="D592" s="78" t="s">
        <v>17788</v>
      </c>
      <c r="E592" s="78" t="s">
        <v>1305</v>
      </c>
      <c r="F592" s="78" t="s">
        <v>17710</v>
      </c>
      <c r="G592" s="78" t="s">
        <v>17711</v>
      </c>
      <c r="H592" s="78" t="s">
        <v>17725</v>
      </c>
      <c r="I592" s="78" t="s">
        <v>18359</v>
      </c>
      <c r="J592" s="78" t="s">
        <v>16498</v>
      </c>
      <c r="K592" s="78" t="n">
        <v>21071738</v>
      </c>
      <c r="L592" s="78" t="s">
        <v>5186</v>
      </c>
      <c r="M592" s="78" t="s">
        <v>18811</v>
      </c>
      <c r="N592" s="78" t="s">
        <v>17734</v>
      </c>
      <c r="Q592" s="78" t="n">
        <v>0</v>
      </c>
      <c r="U592" s="78" t="s">
        <v>5186</v>
      </c>
      <c r="V592" s="78" t="s">
        <v>18812</v>
      </c>
      <c r="W592" s="78" t="s">
        <v>4084</v>
      </c>
      <c r="X592" s="78" t="s">
        <v>17976</v>
      </c>
      <c r="Y592" s="78" t="s">
        <v>17977</v>
      </c>
      <c r="Z592" s="78" t="s">
        <v>17794</v>
      </c>
      <c r="AA592" s="78" t="s">
        <v>17795</v>
      </c>
      <c r="AE592" s="78" t="s">
        <v>5191</v>
      </c>
      <c r="AG592" s="78" t="s">
        <v>17817</v>
      </c>
      <c r="AL592" s="78" t="s">
        <v>17718</v>
      </c>
      <c r="AM592" s="78" t="s">
        <v>17718</v>
      </c>
      <c r="AP592" s="78" t="s">
        <v>17772</v>
      </c>
      <c r="AQ592" s="78" t="n">
        <v>-111649</v>
      </c>
      <c r="AR592" s="78" t="n">
        <v>1</v>
      </c>
      <c r="AS592" s="78" t="n">
        <v>14.19</v>
      </c>
      <c r="AT592" s="78" t="n">
        <v>1</v>
      </c>
      <c r="AV592" s="78" t="n">
        <v>8.08</v>
      </c>
      <c r="AY592" s="78" t="n">
        <v>-1163730.54</v>
      </c>
      <c r="AZ592" s="78" t="n">
        <v>0</v>
      </c>
      <c r="BA592" s="78" t="n">
        <v>-420568.77</v>
      </c>
      <c r="BB592" s="78" t="n">
        <v>0</v>
      </c>
      <c r="BC592" s="78" t="n">
        <v>-1584299.31</v>
      </c>
      <c r="BD592" s="78" t="n">
        <v>0</v>
      </c>
      <c r="BE592" s="78" t="s">
        <v>17798</v>
      </c>
      <c r="BJ592" s="78" t="s">
        <v>17721</v>
      </c>
      <c r="BK592" s="78" t="s">
        <v>17722</v>
      </c>
      <c r="BL592" s="78" t="s">
        <v>5188</v>
      </c>
      <c r="BM592" s="78" t="s">
        <v>5187</v>
      </c>
      <c r="BN592" s="78" t="s">
        <v>18813</v>
      </c>
      <c r="BO592" s="78" t="s">
        <v>16502</v>
      </c>
    </row>
    <row r="593" customFormat="false" ht="15" hidden="true" customHeight="false" outlineLevel="0" collapsed="false">
      <c r="A593" s="82" t="n">
        <v>45291</v>
      </c>
      <c r="B593" s="78" t="s">
        <v>16497</v>
      </c>
      <c r="C593" s="78" t="s">
        <v>17734</v>
      </c>
      <c r="D593" s="78" t="s">
        <v>17788</v>
      </c>
      <c r="E593" s="78" t="s">
        <v>1305</v>
      </c>
      <c r="F593" s="78" t="s">
        <v>17710</v>
      </c>
      <c r="G593" s="78" t="s">
        <v>17711</v>
      </c>
      <c r="H593" s="78" t="s">
        <v>17725</v>
      </c>
      <c r="I593" s="78" t="s">
        <v>18359</v>
      </c>
      <c r="J593" s="78" t="s">
        <v>16498</v>
      </c>
      <c r="K593" s="78" t="n">
        <v>35933220</v>
      </c>
      <c r="L593" s="78" t="s">
        <v>13273</v>
      </c>
      <c r="M593" s="78" t="s">
        <v>17314</v>
      </c>
      <c r="N593" s="78" t="s">
        <v>17734</v>
      </c>
      <c r="Q593" s="78" t="n">
        <v>0</v>
      </c>
      <c r="U593" s="78" t="s">
        <v>13273</v>
      </c>
      <c r="V593" s="78" t="s">
        <v>18598</v>
      </c>
      <c r="W593" s="78" t="s">
        <v>4084</v>
      </c>
      <c r="X593" s="78" t="s">
        <v>17999</v>
      </c>
      <c r="Y593" s="78" t="s">
        <v>18000</v>
      </c>
      <c r="Z593" s="78" t="s">
        <v>17809</v>
      </c>
      <c r="AA593" s="78" t="s">
        <v>17809</v>
      </c>
      <c r="AE593" s="78" t="s">
        <v>13278</v>
      </c>
      <c r="AG593" s="78" t="s">
        <v>17817</v>
      </c>
      <c r="AL593" s="78" t="s">
        <v>17718</v>
      </c>
      <c r="AM593" s="78" t="s">
        <v>17718</v>
      </c>
      <c r="AP593" s="78" t="s">
        <v>17772</v>
      </c>
      <c r="AQ593" s="78" t="n">
        <v>-81405</v>
      </c>
      <c r="AR593" s="78" t="n">
        <v>1</v>
      </c>
      <c r="AS593" s="78" t="n">
        <v>57.1</v>
      </c>
      <c r="AT593" s="78" t="n">
        <v>1</v>
      </c>
      <c r="AV593" s="78" t="n">
        <v>8.08</v>
      </c>
      <c r="AY593" s="78" t="n">
        <v>-4544594.77</v>
      </c>
      <c r="AZ593" s="78" t="n">
        <v>0</v>
      </c>
      <c r="BA593" s="78" t="n">
        <v>-103630.73</v>
      </c>
      <c r="BB593" s="78" t="n">
        <v>0</v>
      </c>
      <c r="BC593" s="78" t="n">
        <v>-4648225.5</v>
      </c>
      <c r="BD593" s="78" t="n">
        <v>0</v>
      </c>
      <c r="BE593" s="78" t="s">
        <v>17798</v>
      </c>
      <c r="BJ593" s="78" t="s">
        <v>17721</v>
      </c>
      <c r="BK593" s="78" t="s">
        <v>17722</v>
      </c>
      <c r="BL593" s="78" t="n">
        <v>753422104</v>
      </c>
      <c r="BM593" s="78" t="s">
        <v>13274</v>
      </c>
      <c r="BN593" s="78" t="s">
        <v>17315</v>
      </c>
      <c r="BO593" s="78" t="s">
        <v>16502</v>
      </c>
    </row>
    <row r="594" customFormat="false" ht="15" hidden="true" customHeight="false" outlineLevel="0" collapsed="false">
      <c r="A594" s="82" t="n">
        <v>45291</v>
      </c>
      <c r="B594" s="78" t="s">
        <v>16497</v>
      </c>
      <c r="C594" s="78" t="s">
        <v>17734</v>
      </c>
      <c r="D594" s="78" t="s">
        <v>17788</v>
      </c>
      <c r="E594" s="78" t="s">
        <v>1305</v>
      </c>
      <c r="F594" s="78" t="s">
        <v>17710</v>
      </c>
      <c r="G594" s="78" t="s">
        <v>17711</v>
      </c>
      <c r="H594" s="78" t="s">
        <v>17725</v>
      </c>
      <c r="I594" s="78" t="s">
        <v>18359</v>
      </c>
      <c r="J594" s="78" t="s">
        <v>16498</v>
      </c>
      <c r="K594" s="78" t="n">
        <v>27782771</v>
      </c>
      <c r="L594" s="78" t="s">
        <v>12526</v>
      </c>
      <c r="M594" s="78" t="s">
        <v>17285</v>
      </c>
      <c r="N594" s="78" t="s">
        <v>17734</v>
      </c>
      <c r="Q594" s="78" t="n">
        <v>0</v>
      </c>
      <c r="U594" s="78" t="s">
        <v>12526</v>
      </c>
      <c r="V594" s="78" t="s">
        <v>18478</v>
      </c>
      <c r="W594" s="78" t="s">
        <v>4084</v>
      </c>
      <c r="X594" s="78" t="s">
        <v>17976</v>
      </c>
      <c r="Y594" s="78" t="s">
        <v>17977</v>
      </c>
      <c r="Z594" s="78" t="s">
        <v>17794</v>
      </c>
      <c r="AA594" s="78" t="s">
        <v>17795</v>
      </c>
      <c r="AE594" s="78" t="s">
        <v>12531</v>
      </c>
      <c r="AG594" s="78" t="s">
        <v>17797</v>
      </c>
      <c r="AL594" s="78" t="s">
        <v>17718</v>
      </c>
      <c r="AM594" s="78" t="s">
        <v>17718</v>
      </c>
      <c r="AP594" s="78" t="s">
        <v>17772</v>
      </c>
      <c r="AQ594" s="78" t="n">
        <v>-53305</v>
      </c>
      <c r="AR594" s="78" t="n">
        <v>1</v>
      </c>
      <c r="AS594" s="78" t="n">
        <v>27.56</v>
      </c>
      <c r="AT594" s="78" t="n">
        <v>1</v>
      </c>
      <c r="AV594" s="78" t="n">
        <v>8.08</v>
      </c>
      <c r="AY594" s="78" t="n">
        <v>-994249.88</v>
      </c>
      <c r="AZ594" s="78" t="n">
        <v>0</v>
      </c>
      <c r="BA594" s="78" t="n">
        <v>-474835.92</v>
      </c>
      <c r="BB594" s="78" t="n">
        <v>0</v>
      </c>
      <c r="BC594" s="78" t="n">
        <v>-1469085.8</v>
      </c>
      <c r="BD594" s="78" t="n">
        <v>0</v>
      </c>
      <c r="BE594" s="78" t="s">
        <v>17798</v>
      </c>
      <c r="BJ594" s="78" t="s">
        <v>17721</v>
      </c>
      <c r="BK594" s="78" t="s">
        <v>17722</v>
      </c>
      <c r="BL594" s="78" t="s">
        <v>12528</v>
      </c>
      <c r="BM594" s="78" t="s">
        <v>12527</v>
      </c>
      <c r="BN594" s="78" t="s">
        <v>17286</v>
      </c>
      <c r="BO594" s="78" t="s">
        <v>16502</v>
      </c>
    </row>
    <row r="595" customFormat="false" ht="15" hidden="true" customHeight="false" outlineLevel="0" collapsed="false">
      <c r="A595" s="82" t="n">
        <v>45291</v>
      </c>
      <c r="B595" s="78" t="s">
        <v>16497</v>
      </c>
      <c r="C595" s="78" t="s">
        <v>17734</v>
      </c>
      <c r="D595" s="78" t="s">
        <v>17788</v>
      </c>
      <c r="E595" s="78" t="s">
        <v>1305</v>
      </c>
      <c r="F595" s="78" t="s">
        <v>17710</v>
      </c>
      <c r="G595" s="78" t="s">
        <v>17711</v>
      </c>
      <c r="H595" s="78" t="s">
        <v>17725</v>
      </c>
      <c r="I595" s="78" t="s">
        <v>18359</v>
      </c>
      <c r="J595" s="78" t="s">
        <v>16498</v>
      </c>
      <c r="K595" s="78" t="n">
        <v>81938750</v>
      </c>
      <c r="L595" s="78" t="s">
        <v>14021</v>
      </c>
      <c r="M595" s="78" t="s">
        <v>18814</v>
      </c>
      <c r="N595" s="78" t="s">
        <v>17734</v>
      </c>
      <c r="Q595" s="78" t="n">
        <v>0</v>
      </c>
      <c r="U595" s="78" t="s">
        <v>14021</v>
      </c>
      <c r="V595" s="78" t="s">
        <v>18815</v>
      </c>
      <c r="W595" s="78" t="s">
        <v>4084</v>
      </c>
      <c r="X595" s="78" t="s">
        <v>18047</v>
      </c>
      <c r="Y595" s="78" t="s">
        <v>18048</v>
      </c>
      <c r="Z595" s="78" t="s">
        <v>17809</v>
      </c>
      <c r="AA595" s="78" t="s">
        <v>17809</v>
      </c>
      <c r="AE595" s="78" t="s">
        <v>14026</v>
      </c>
      <c r="AG595" s="78" t="s">
        <v>17817</v>
      </c>
      <c r="AL595" s="78" t="s">
        <v>17718</v>
      </c>
      <c r="AM595" s="78" t="s">
        <v>17718</v>
      </c>
      <c r="AP595" s="78" t="s">
        <v>17772</v>
      </c>
      <c r="AQ595" s="78" t="n">
        <v>-11801</v>
      </c>
      <c r="AR595" s="78" t="n">
        <v>1</v>
      </c>
      <c r="AS595" s="78" t="n">
        <v>122.08</v>
      </c>
      <c r="AT595" s="78" t="n">
        <v>1</v>
      </c>
      <c r="AV595" s="78" t="n">
        <v>8.08</v>
      </c>
      <c r="AY595" s="78" t="n">
        <v>-1301345.62</v>
      </c>
      <c r="AZ595" s="78" t="n">
        <v>0</v>
      </c>
      <c r="BA595" s="78" t="n">
        <v>-139320.46</v>
      </c>
      <c r="BB595" s="78" t="n">
        <v>0</v>
      </c>
      <c r="BC595" s="78" t="n">
        <v>-1440666.08</v>
      </c>
      <c r="BD595" s="78" t="n">
        <v>0</v>
      </c>
      <c r="BE595" s="78" t="s">
        <v>17798</v>
      </c>
      <c r="BJ595" s="78" t="s">
        <v>17721</v>
      </c>
      <c r="BK595" s="78" t="s">
        <v>17722</v>
      </c>
      <c r="BL595" s="78" t="s">
        <v>14023</v>
      </c>
      <c r="BM595" s="78" t="s">
        <v>14022</v>
      </c>
      <c r="BN595" s="78" t="s">
        <v>18816</v>
      </c>
      <c r="BO595" s="78" t="s">
        <v>16502</v>
      </c>
    </row>
    <row r="596" customFormat="false" ht="15" hidden="true" customHeight="false" outlineLevel="0" collapsed="false">
      <c r="A596" s="82" t="n">
        <v>45291</v>
      </c>
      <c r="B596" s="78" t="s">
        <v>16497</v>
      </c>
      <c r="C596" s="78" t="s">
        <v>17734</v>
      </c>
      <c r="D596" s="78" t="s">
        <v>17788</v>
      </c>
      <c r="E596" s="78" t="s">
        <v>1305</v>
      </c>
      <c r="F596" s="78" t="s">
        <v>17710</v>
      </c>
      <c r="G596" s="78" t="s">
        <v>17711</v>
      </c>
      <c r="H596" s="78" t="s">
        <v>17725</v>
      </c>
      <c r="I596" s="78" t="s">
        <v>18359</v>
      </c>
      <c r="J596" s="78" t="s">
        <v>16498</v>
      </c>
      <c r="K596" s="78" t="n">
        <v>21003592</v>
      </c>
      <c r="L596" s="78" t="s">
        <v>9582</v>
      </c>
      <c r="M596" s="78" t="s">
        <v>18758</v>
      </c>
      <c r="N596" s="78" t="s">
        <v>17734</v>
      </c>
      <c r="Q596" s="78" t="n">
        <v>0</v>
      </c>
      <c r="U596" s="78" t="s">
        <v>9582</v>
      </c>
      <c r="V596" s="78" t="s">
        <v>18759</v>
      </c>
      <c r="W596" s="78" t="s">
        <v>4084</v>
      </c>
      <c r="X596" s="78" t="s">
        <v>18520</v>
      </c>
      <c r="Y596" s="78" t="s">
        <v>18760</v>
      </c>
      <c r="Z596" s="78" t="s">
        <v>17823</v>
      </c>
      <c r="AA596" s="78" t="s">
        <v>17823</v>
      </c>
      <c r="AE596" s="78" t="s">
        <v>9586</v>
      </c>
      <c r="AG596" s="78" t="s">
        <v>17811</v>
      </c>
      <c r="AL596" s="78" t="s">
        <v>17718</v>
      </c>
      <c r="AM596" s="78" t="s">
        <v>17718</v>
      </c>
      <c r="AP596" s="78" t="s">
        <v>17772</v>
      </c>
      <c r="AQ596" s="78" t="n">
        <v>-237171</v>
      </c>
      <c r="AR596" s="78" t="n">
        <v>1</v>
      </c>
      <c r="AS596" s="78" t="n">
        <v>4.81</v>
      </c>
      <c r="AT596" s="78" t="n">
        <v>1</v>
      </c>
      <c r="AV596" s="78" t="n">
        <v>8.08</v>
      </c>
      <c r="AY596" s="78" t="n">
        <v>-928346.05</v>
      </c>
      <c r="AZ596" s="78" t="n">
        <v>0</v>
      </c>
      <c r="BA596" s="78" t="n">
        <v>-212446.46</v>
      </c>
      <c r="BB596" s="78" t="n">
        <v>0</v>
      </c>
      <c r="BC596" s="78" t="n">
        <v>-1140792.51</v>
      </c>
      <c r="BD596" s="78" t="n">
        <v>0</v>
      </c>
      <c r="BE596" s="78" t="s">
        <v>17798</v>
      </c>
      <c r="BJ596" s="78" t="s">
        <v>17721</v>
      </c>
      <c r="BK596" s="78" t="s">
        <v>17722</v>
      </c>
      <c r="BL596" s="78" t="n">
        <v>422704106</v>
      </c>
      <c r="BM596" s="78" t="s">
        <v>9583</v>
      </c>
      <c r="BN596" s="78" t="s">
        <v>18761</v>
      </c>
      <c r="BO596" s="78" t="s">
        <v>16502</v>
      </c>
    </row>
    <row r="597" customFormat="false" ht="15" hidden="true" customHeight="false" outlineLevel="0" collapsed="false">
      <c r="A597" s="82" t="n">
        <v>45291</v>
      </c>
      <c r="B597" s="78" t="s">
        <v>16497</v>
      </c>
      <c r="C597" s="78" t="s">
        <v>17734</v>
      </c>
      <c r="D597" s="78" t="s">
        <v>17788</v>
      </c>
      <c r="E597" s="78" t="s">
        <v>1305</v>
      </c>
      <c r="F597" s="78" t="s">
        <v>17710</v>
      </c>
      <c r="G597" s="78" t="s">
        <v>17711</v>
      </c>
      <c r="H597" s="78" t="s">
        <v>17725</v>
      </c>
      <c r="I597" s="78" t="s">
        <v>18359</v>
      </c>
      <c r="J597" s="78" t="s">
        <v>16498</v>
      </c>
      <c r="K597" s="78" t="n">
        <v>45035395</v>
      </c>
      <c r="L597" s="78" t="s">
        <v>16280</v>
      </c>
      <c r="M597" s="78" t="s">
        <v>18817</v>
      </c>
      <c r="N597" s="78" t="s">
        <v>17734</v>
      </c>
      <c r="Q597" s="78" t="n">
        <v>0</v>
      </c>
      <c r="U597" s="78" t="s">
        <v>16280</v>
      </c>
      <c r="V597" s="78" t="s">
        <v>18818</v>
      </c>
      <c r="W597" s="78" t="s">
        <v>4084</v>
      </c>
      <c r="X597" s="78" t="s">
        <v>17936</v>
      </c>
      <c r="Y597" s="78" t="s">
        <v>18276</v>
      </c>
      <c r="Z597" s="78" t="s">
        <v>17794</v>
      </c>
      <c r="AA597" s="78" t="s">
        <v>17795</v>
      </c>
      <c r="AE597" s="78" t="s">
        <v>16285</v>
      </c>
      <c r="AG597" s="78" t="s">
        <v>17797</v>
      </c>
      <c r="AL597" s="78" t="s">
        <v>17718</v>
      </c>
      <c r="AM597" s="78" t="s">
        <v>17718</v>
      </c>
      <c r="AP597" s="78" t="s">
        <v>17772</v>
      </c>
      <c r="AQ597" s="78" t="n">
        <v>-13970</v>
      </c>
      <c r="AR597" s="78" t="n">
        <v>1</v>
      </c>
      <c r="AS597" s="78" t="n">
        <v>107.04</v>
      </c>
      <c r="AT597" s="78" t="n">
        <v>1</v>
      </c>
      <c r="AV597" s="78" t="n">
        <v>8.08</v>
      </c>
      <c r="AY597" s="78" t="n">
        <v>-1227586.2</v>
      </c>
      <c r="AZ597" s="78" t="n">
        <v>0</v>
      </c>
      <c r="BA597" s="78" t="n">
        <v>-267762.6</v>
      </c>
      <c r="BB597" s="78" t="n">
        <v>0</v>
      </c>
      <c r="BC597" s="78" t="n">
        <v>-1495348.8</v>
      </c>
      <c r="BD597" s="78" t="n">
        <v>0</v>
      </c>
      <c r="BE597" s="78" t="s">
        <v>17798</v>
      </c>
      <c r="BJ597" s="78" t="s">
        <v>17721</v>
      </c>
      <c r="BK597" s="78" t="s">
        <v>17722</v>
      </c>
      <c r="BL597" s="78" t="n">
        <v>450056106</v>
      </c>
      <c r="BM597" s="78" t="s">
        <v>16281</v>
      </c>
      <c r="BN597" s="78" t="s">
        <v>18819</v>
      </c>
      <c r="BO597" s="78" t="s">
        <v>16502</v>
      </c>
    </row>
    <row r="598" customFormat="false" ht="15" hidden="true" customHeight="false" outlineLevel="0" collapsed="false">
      <c r="A598" s="82" t="n">
        <v>45291</v>
      </c>
      <c r="B598" s="78" t="s">
        <v>16497</v>
      </c>
      <c r="C598" s="78" t="s">
        <v>17734</v>
      </c>
      <c r="D598" s="78" t="s">
        <v>17788</v>
      </c>
      <c r="E598" s="78" t="s">
        <v>1305</v>
      </c>
      <c r="F598" s="78" t="s">
        <v>17710</v>
      </c>
      <c r="G598" s="78" t="s">
        <v>17711</v>
      </c>
      <c r="H598" s="78" t="s">
        <v>17725</v>
      </c>
      <c r="I598" s="78" t="s">
        <v>18359</v>
      </c>
      <c r="J598" s="78" t="s">
        <v>16498</v>
      </c>
      <c r="K598" s="78" t="n">
        <v>34052294</v>
      </c>
      <c r="L598" s="78" t="s">
        <v>15733</v>
      </c>
      <c r="M598" s="78" t="s">
        <v>18820</v>
      </c>
      <c r="N598" s="78" t="s">
        <v>17734</v>
      </c>
      <c r="Q598" s="78" t="n">
        <v>0</v>
      </c>
      <c r="U598" s="78" t="s">
        <v>15733</v>
      </c>
      <c r="V598" s="78" t="s">
        <v>18820</v>
      </c>
      <c r="W598" s="78" t="s">
        <v>4084</v>
      </c>
      <c r="X598" s="78" t="s">
        <v>17976</v>
      </c>
      <c r="Y598" s="78" t="s">
        <v>17977</v>
      </c>
      <c r="Z598" s="78" t="s">
        <v>17794</v>
      </c>
      <c r="AA598" s="78" t="s">
        <v>17795</v>
      </c>
      <c r="AE598" s="78" t="s">
        <v>15738</v>
      </c>
      <c r="AG598" s="78" t="s">
        <v>18004</v>
      </c>
      <c r="AL598" s="78" t="s">
        <v>17718</v>
      </c>
      <c r="AM598" s="78" t="s">
        <v>17718</v>
      </c>
      <c r="AP598" s="78" t="s">
        <v>17772</v>
      </c>
      <c r="AQ598" s="78" t="n">
        <v>-66785</v>
      </c>
      <c r="AR598" s="78" t="n">
        <v>1</v>
      </c>
      <c r="AS598" s="78" t="n">
        <v>21.78</v>
      </c>
      <c r="AT598" s="78" t="n">
        <v>1</v>
      </c>
      <c r="AV598" s="78" t="n">
        <v>8.08</v>
      </c>
      <c r="AY598" s="78" t="n">
        <v>-1496205.77</v>
      </c>
      <c r="AZ598" s="78" t="n">
        <v>0</v>
      </c>
      <c r="BA598" s="78" t="n">
        <v>41628.47</v>
      </c>
      <c r="BB598" s="78" t="n">
        <v>0</v>
      </c>
      <c r="BC598" s="78" t="n">
        <v>-1454577.3</v>
      </c>
      <c r="BD598" s="78" t="n">
        <v>0</v>
      </c>
      <c r="BE598" s="78" t="s">
        <v>17798</v>
      </c>
      <c r="BJ598" s="78" t="s">
        <v>17721</v>
      </c>
      <c r="BK598" s="78" t="s">
        <v>17722</v>
      </c>
      <c r="BL598" s="78" t="s">
        <v>15735</v>
      </c>
      <c r="BM598" s="78" t="s">
        <v>15734</v>
      </c>
      <c r="BN598" s="78" t="s">
        <v>18821</v>
      </c>
      <c r="BO598" s="78" t="s">
        <v>16502</v>
      </c>
    </row>
    <row r="599" customFormat="false" ht="15" hidden="true" customHeight="false" outlineLevel="0" collapsed="false">
      <c r="A599" s="82" t="n">
        <v>45291</v>
      </c>
      <c r="B599" s="78" t="s">
        <v>16497</v>
      </c>
      <c r="C599" s="78" t="s">
        <v>17734</v>
      </c>
      <c r="D599" s="78" t="s">
        <v>17788</v>
      </c>
      <c r="E599" s="78" t="s">
        <v>1305</v>
      </c>
      <c r="F599" s="78" t="s">
        <v>17710</v>
      </c>
      <c r="G599" s="78" t="s">
        <v>17711</v>
      </c>
      <c r="H599" s="78" t="s">
        <v>17725</v>
      </c>
      <c r="I599" s="78" t="s">
        <v>18359</v>
      </c>
      <c r="J599" s="78" t="s">
        <v>16498</v>
      </c>
      <c r="K599" s="78" t="n">
        <v>42499223</v>
      </c>
      <c r="L599" s="78" t="s">
        <v>14926</v>
      </c>
      <c r="M599" s="78" t="s">
        <v>18822</v>
      </c>
      <c r="N599" s="78" t="s">
        <v>17734</v>
      </c>
      <c r="Q599" s="78" t="n">
        <v>0</v>
      </c>
      <c r="U599" s="78" t="s">
        <v>14926</v>
      </c>
      <c r="V599" s="78" t="s">
        <v>18823</v>
      </c>
      <c r="W599" s="78" t="s">
        <v>4084</v>
      </c>
      <c r="X599" s="78" t="s">
        <v>17831</v>
      </c>
      <c r="Y599" s="78" t="s">
        <v>17832</v>
      </c>
      <c r="Z599" s="78" t="s">
        <v>17809</v>
      </c>
      <c r="AA599" s="78" t="s">
        <v>17809</v>
      </c>
      <c r="AB599" s="78" t="s">
        <v>17810</v>
      </c>
      <c r="AE599" s="78" t="s">
        <v>14931</v>
      </c>
      <c r="AG599" s="78" t="s">
        <v>17811</v>
      </c>
      <c r="AL599" s="78" t="s">
        <v>17718</v>
      </c>
      <c r="AM599" s="78" t="s">
        <v>17718</v>
      </c>
      <c r="AP599" s="78" t="s">
        <v>17772</v>
      </c>
      <c r="AQ599" s="78" t="n">
        <v>-50927</v>
      </c>
      <c r="AR599" s="78" t="n">
        <v>1</v>
      </c>
      <c r="AS599" s="78" t="n">
        <v>75.87</v>
      </c>
      <c r="AT599" s="78" t="n">
        <v>1</v>
      </c>
      <c r="AV599" s="78" t="n">
        <v>8.08</v>
      </c>
      <c r="AY599" s="78" t="n">
        <v>-3080829.7</v>
      </c>
      <c r="AZ599" s="78" t="n">
        <v>0</v>
      </c>
      <c r="BA599" s="78" t="n">
        <v>-783001.79</v>
      </c>
      <c r="BB599" s="78" t="n">
        <v>0</v>
      </c>
      <c r="BC599" s="78" t="n">
        <v>-3863831.49</v>
      </c>
      <c r="BD599" s="78" t="n">
        <v>0</v>
      </c>
      <c r="BE599" s="78" t="s">
        <v>17798</v>
      </c>
      <c r="BJ599" s="78" t="s">
        <v>17721</v>
      </c>
      <c r="BK599" s="78" t="s">
        <v>17722</v>
      </c>
      <c r="BL599" s="78" t="s">
        <v>14928</v>
      </c>
      <c r="BM599" s="78" t="s">
        <v>14927</v>
      </c>
      <c r="BN599" s="78" t="s">
        <v>18824</v>
      </c>
      <c r="BO599" s="78" t="s">
        <v>16502</v>
      </c>
    </row>
    <row r="600" customFormat="false" ht="15" hidden="true" customHeight="false" outlineLevel="0" collapsed="false">
      <c r="A600" s="82" t="n">
        <v>45291</v>
      </c>
      <c r="B600" s="78" t="s">
        <v>16497</v>
      </c>
      <c r="C600" s="78" t="s">
        <v>17734</v>
      </c>
      <c r="D600" s="78" t="s">
        <v>17788</v>
      </c>
      <c r="E600" s="78" t="s">
        <v>4126</v>
      </c>
      <c r="F600" s="78" t="s">
        <v>17758</v>
      </c>
      <c r="G600" s="78" t="s">
        <v>17711</v>
      </c>
      <c r="H600" s="78" t="s">
        <v>17725</v>
      </c>
      <c r="I600" s="78" t="s">
        <v>18359</v>
      </c>
      <c r="J600" s="78" t="s">
        <v>16498</v>
      </c>
      <c r="K600" s="78" t="n">
        <v>22875407</v>
      </c>
      <c r="L600" s="78" t="s">
        <v>8350</v>
      </c>
      <c r="M600" s="78" t="s">
        <v>473</v>
      </c>
      <c r="N600" s="78" t="s">
        <v>17734</v>
      </c>
      <c r="Q600" s="78" t="n">
        <v>0</v>
      </c>
      <c r="U600" s="78" t="s">
        <v>8350</v>
      </c>
      <c r="V600" s="78" t="s">
        <v>18383</v>
      </c>
      <c r="W600" s="78" t="s">
        <v>4084</v>
      </c>
      <c r="X600" s="78" t="s">
        <v>17831</v>
      </c>
      <c r="Y600" s="78" t="s">
        <v>17832</v>
      </c>
      <c r="Z600" s="78" t="s">
        <v>17809</v>
      </c>
      <c r="AA600" s="78" t="s">
        <v>17809</v>
      </c>
      <c r="AE600" s="78" t="s">
        <v>8354</v>
      </c>
      <c r="AG600" s="78" t="s">
        <v>17811</v>
      </c>
      <c r="AL600" s="78" t="s">
        <v>17718</v>
      </c>
      <c r="AM600" s="78" t="s">
        <v>17718</v>
      </c>
      <c r="AP600" s="78" t="s">
        <v>17772</v>
      </c>
      <c r="AQ600" s="78" t="n">
        <v>-30700</v>
      </c>
      <c r="AR600" s="78" t="n">
        <v>1</v>
      </c>
      <c r="AS600" s="78" t="n">
        <v>49.52</v>
      </c>
      <c r="AT600" s="78" t="n">
        <v>1</v>
      </c>
      <c r="AV600" s="78" t="n">
        <v>8.08</v>
      </c>
      <c r="AY600" s="78" t="n">
        <v>-1091376.26</v>
      </c>
      <c r="AZ600" s="78" t="n">
        <v>0</v>
      </c>
      <c r="BA600" s="78" t="n">
        <v>-428887.74</v>
      </c>
      <c r="BB600" s="78" t="n">
        <v>0</v>
      </c>
      <c r="BC600" s="78" t="n">
        <v>-1520264</v>
      </c>
      <c r="BD600" s="78" t="n">
        <v>0</v>
      </c>
      <c r="BE600" s="78" t="s">
        <v>17798</v>
      </c>
      <c r="BJ600" s="78" t="s">
        <v>17721</v>
      </c>
      <c r="BK600" s="78" t="s">
        <v>17722</v>
      </c>
      <c r="BL600" s="78" t="s">
        <v>8352</v>
      </c>
      <c r="BM600" s="78" t="s">
        <v>8351</v>
      </c>
      <c r="BN600" s="78" t="s">
        <v>16859</v>
      </c>
      <c r="BO600" s="78" t="s">
        <v>16502</v>
      </c>
    </row>
    <row r="601" customFormat="false" ht="15" hidden="true" customHeight="false" outlineLevel="0" collapsed="false">
      <c r="A601" s="82" t="n">
        <v>45291</v>
      </c>
      <c r="B601" s="78" t="s">
        <v>16497</v>
      </c>
      <c r="C601" s="78" t="s">
        <v>17734</v>
      </c>
      <c r="D601" s="78" t="s">
        <v>17788</v>
      </c>
      <c r="E601" s="78" t="s">
        <v>1305</v>
      </c>
      <c r="F601" s="78" t="s">
        <v>17710</v>
      </c>
      <c r="G601" s="78" t="s">
        <v>17711</v>
      </c>
      <c r="H601" s="78" t="s">
        <v>17725</v>
      </c>
      <c r="I601" s="78" t="s">
        <v>18359</v>
      </c>
      <c r="J601" s="78" t="s">
        <v>16498</v>
      </c>
      <c r="K601" s="78" t="n">
        <v>21094459</v>
      </c>
      <c r="L601" s="78" t="s">
        <v>8255</v>
      </c>
      <c r="M601" s="78" t="s">
        <v>16855</v>
      </c>
      <c r="N601" s="78" t="s">
        <v>17734</v>
      </c>
      <c r="Q601" s="78" t="n">
        <v>0</v>
      </c>
      <c r="U601" s="78" t="s">
        <v>8255</v>
      </c>
      <c r="V601" s="78" t="s">
        <v>18798</v>
      </c>
      <c r="W601" s="78" t="s">
        <v>4084</v>
      </c>
      <c r="X601" s="78" t="s">
        <v>17936</v>
      </c>
      <c r="Y601" s="78" t="s">
        <v>18276</v>
      </c>
      <c r="Z601" s="78" t="s">
        <v>17794</v>
      </c>
      <c r="AA601" s="78" t="s">
        <v>17795</v>
      </c>
      <c r="AE601" s="78" t="s">
        <v>8260</v>
      </c>
      <c r="AG601" s="78" t="s">
        <v>17811</v>
      </c>
      <c r="AL601" s="78" t="s">
        <v>17718</v>
      </c>
      <c r="AM601" s="78" t="s">
        <v>17718</v>
      </c>
      <c r="AP601" s="78" t="s">
        <v>17772</v>
      </c>
      <c r="AQ601" s="78" t="n">
        <v>-80600</v>
      </c>
      <c r="AR601" s="78" t="n">
        <v>1</v>
      </c>
      <c r="AS601" s="78" t="n">
        <v>56.02</v>
      </c>
      <c r="AT601" s="78" t="n">
        <v>1</v>
      </c>
      <c r="AV601" s="78" t="n">
        <v>8.08</v>
      </c>
      <c r="AY601" s="78" t="n">
        <v>-4210998.3</v>
      </c>
      <c r="AZ601" s="78" t="n">
        <v>0</v>
      </c>
      <c r="BA601" s="78" t="n">
        <v>-304213.7</v>
      </c>
      <c r="BB601" s="78" t="n">
        <v>0</v>
      </c>
      <c r="BC601" s="78" t="n">
        <v>-4515212</v>
      </c>
      <c r="BD601" s="78" t="n">
        <v>0</v>
      </c>
      <c r="BE601" s="78" t="s">
        <v>17798</v>
      </c>
      <c r="BJ601" s="78" t="s">
        <v>17721</v>
      </c>
      <c r="BK601" s="78" t="s">
        <v>17722</v>
      </c>
      <c r="BL601" s="78" t="n">
        <v>194014502</v>
      </c>
      <c r="BM601" s="78" t="s">
        <v>8256</v>
      </c>
      <c r="BN601" s="78" t="s">
        <v>16856</v>
      </c>
      <c r="BO601" s="78" t="s">
        <v>16502</v>
      </c>
    </row>
    <row r="602" customFormat="false" ht="15" hidden="true" customHeight="false" outlineLevel="0" collapsed="false">
      <c r="A602" s="82" t="n">
        <v>45291</v>
      </c>
      <c r="B602" s="78" t="s">
        <v>16497</v>
      </c>
      <c r="C602" s="78" t="s">
        <v>17734</v>
      </c>
      <c r="D602" s="78" t="s">
        <v>17788</v>
      </c>
      <c r="E602" s="78" t="s">
        <v>4075</v>
      </c>
      <c r="F602" s="78" t="s">
        <v>17724</v>
      </c>
      <c r="G602" s="78" t="s">
        <v>17711</v>
      </c>
      <c r="H602" s="78" t="s">
        <v>17725</v>
      </c>
      <c r="I602" s="78" t="s">
        <v>18359</v>
      </c>
      <c r="J602" s="78" t="s">
        <v>16498</v>
      </c>
      <c r="K602" s="78" t="n">
        <v>21002826</v>
      </c>
      <c r="L602" s="78" t="s">
        <v>4533</v>
      </c>
      <c r="M602" s="78" t="s">
        <v>16553</v>
      </c>
      <c r="N602" s="78" t="s">
        <v>17734</v>
      </c>
      <c r="Q602" s="78" t="n">
        <v>0</v>
      </c>
      <c r="U602" s="78" t="s">
        <v>4533</v>
      </c>
      <c r="V602" s="78" t="s">
        <v>18210</v>
      </c>
      <c r="W602" s="78" t="s">
        <v>4084</v>
      </c>
      <c r="X602" s="78" t="s">
        <v>18171</v>
      </c>
      <c r="Y602" s="78" t="s">
        <v>18172</v>
      </c>
      <c r="Z602" s="78" t="s">
        <v>17917</v>
      </c>
      <c r="AA602" s="78" t="s">
        <v>17917</v>
      </c>
      <c r="AE602" s="78" t="s">
        <v>4537</v>
      </c>
      <c r="AG602" s="78" t="s">
        <v>17797</v>
      </c>
      <c r="AL602" s="78" t="s">
        <v>17718</v>
      </c>
      <c r="AM602" s="78" t="s">
        <v>17718</v>
      </c>
      <c r="AP602" s="78" t="s">
        <v>17772</v>
      </c>
      <c r="AQ602" s="78" t="n">
        <v>-3500</v>
      </c>
      <c r="AR602" s="78" t="n">
        <v>1</v>
      </c>
      <c r="AS602" s="78" t="n">
        <v>108.92</v>
      </c>
      <c r="AT602" s="78" t="n">
        <v>1</v>
      </c>
      <c r="AV602" s="78" t="n">
        <v>8.08</v>
      </c>
      <c r="AY602" s="78" t="n">
        <v>-336347.31</v>
      </c>
      <c r="AZ602" s="78" t="n">
        <v>0</v>
      </c>
      <c r="BA602" s="78" t="n">
        <v>-44872.69</v>
      </c>
      <c r="BB602" s="78" t="n">
        <v>0</v>
      </c>
      <c r="BC602" s="78" t="n">
        <v>-381220</v>
      </c>
      <c r="BD602" s="78" t="n">
        <v>0</v>
      </c>
      <c r="BE602" s="78" t="s">
        <v>17798</v>
      </c>
      <c r="BJ602" s="78" t="s">
        <v>17721</v>
      </c>
      <c r="BK602" s="78" t="s">
        <v>17722</v>
      </c>
      <c r="BL602" s="78" t="n">
        <v>7973100</v>
      </c>
      <c r="BM602" s="78" t="s">
        <v>4534</v>
      </c>
      <c r="BN602" s="78" t="s">
        <v>16554</v>
      </c>
      <c r="BO602" s="78" t="s">
        <v>16502</v>
      </c>
    </row>
    <row r="603" customFormat="false" ht="15" hidden="true" customHeight="false" outlineLevel="0" collapsed="false">
      <c r="A603" s="82" t="n">
        <v>45291</v>
      </c>
      <c r="B603" s="78" t="s">
        <v>16497</v>
      </c>
      <c r="C603" s="78" t="s">
        <v>17734</v>
      </c>
      <c r="D603" s="78" t="s">
        <v>17788</v>
      </c>
      <c r="E603" s="78" t="s">
        <v>4117</v>
      </c>
      <c r="F603" s="78" t="s">
        <v>17723</v>
      </c>
      <c r="G603" s="78" t="s">
        <v>17711</v>
      </c>
      <c r="H603" s="78" t="s">
        <v>17725</v>
      </c>
      <c r="I603" s="78" t="s">
        <v>18359</v>
      </c>
      <c r="J603" s="78" t="s">
        <v>16498</v>
      </c>
      <c r="K603" s="78" t="n">
        <v>30816938</v>
      </c>
      <c r="L603" s="78" t="s">
        <v>5205</v>
      </c>
      <c r="M603" s="78" t="s">
        <v>16577</v>
      </c>
      <c r="N603" s="78" t="s">
        <v>17734</v>
      </c>
      <c r="Q603" s="78" t="n">
        <v>0</v>
      </c>
      <c r="U603" s="78" t="s">
        <v>18756</v>
      </c>
      <c r="V603" s="78" t="s">
        <v>18757</v>
      </c>
      <c r="W603" s="78" t="s">
        <v>4084</v>
      </c>
      <c r="X603" s="78" t="s">
        <v>17910</v>
      </c>
      <c r="Y603" s="78" t="s">
        <v>17911</v>
      </c>
      <c r="Z603" s="78" t="s">
        <v>17794</v>
      </c>
      <c r="AA603" s="78" t="s">
        <v>17795</v>
      </c>
      <c r="AE603" s="78" t="s">
        <v>5210</v>
      </c>
      <c r="AG603" s="78" t="s">
        <v>17797</v>
      </c>
      <c r="AL603" s="78" t="s">
        <v>17718</v>
      </c>
      <c r="AM603" s="78" t="s">
        <v>17718</v>
      </c>
      <c r="AP603" s="78" t="s">
        <v>17772</v>
      </c>
      <c r="AQ603" s="78" t="n">
        <v>-46500</v>
      </c>
      <c r="AR603" s="78" t="n">
        <v>1</v>
      </c>
      <c r="AS603" s="78" t="n">
        <v>61.85</v>
      </c>
      <c r="AT603" s="78" t="n">
        <v>1</v>
      </c>
      <c r="AV603" s="78" t="n">
        <v>8.08</v>
      </c>
      <c r="AY603" s="78" t="n">
        <v>-2685655.51</v>
      </c>
      <c r="AZ603" s="78" t="n">
        <v>0</v>
      </c>
      <c r="BA603" s="78" t="n">
        <v>-190369.49</v>
      </c>
      <c r="BB603" s="78" t="n">
        <v>0</v>
      </c>
      <c r="BC603" s="78" t="n">
        <v>-2876025</v>
      </c>
      <c r="BD603" s="78" t="n">
        <v>0</v>
      </c>
      <c r="BE603" s="78" t="s">
        <v>17798</v>
      </c>
      <c r="BJ603" s="78" t="s">
        <v>17721</v>
      </c>
      <c r="BK603" s="78" t="s">
        <v>17722</v>
      </c>
      <c r="BL603" s="78" t="s">
        <v>5207</v>
      </c>
      <c r="BM603" s="78" t="s">
        <v>5206</v>
      </c>
      <c r="BN603" s="78" t="s">
        <v>16578</v>
      </c>
      <c r="BO603" s="78" t="s">
        <v>16502</v>
      </c>
    </row>
    <row r="604" customFormat="false" ht="15" hidden="true" customHeight="false" outlineLevel="0" collapsed="false">
      <c r="A604" s="82" t="n">
        <v>45291</v>
      </c>
      <c r="B604" s="78" t="s">
        <v>16497</v>
      </c>
      <c r="C604" s="78" t="s">
        <v>17734</v>
      </c>
      <c r="D604" s="78" t="s">
        <v>17788</v>
      </c>
      <c r="E604" s="78" t="s">
        <v>4075</v>
      </c>
      <c r="F604" s="78" t="s">
        <v>17724</v>
      </c>
      <c r="G604" s="78" t="s">
        <v>17711</v>
      </c>
      <c r="H604" s="78" t="s">
        <v>17725</v>
      </c>
      <c r="I604" s="78" t="s">
        <v>18359</v>
      </c>
      <c r="J604" s="78" t="s">
        <v>16498</v>
      </c>
      <c r="K604" s="78" t="n">
        <v>21003713</v>
      </c>
      <c r="L604" s="78" t="s">
        <v>10223</v>
      </c>
      <c r="M604" s="78" t="s">
        <v>17015</v>
      </c>
      <c r="N604" s="78" t="s">
        <v>17734</v>
      </c>
      <c r="Q604" s="78" t="n">
        <v>0</v>
      </c>
      <c r="U604" s="78" t="s">
        <v>10223</v>
      </c>
      <c r="V604" s="78" t="s">
        <v>18650</v>
      </c>
      <c r="W604" s="78" t="s">
        <v>4084</v>
      </c>
      <c r="X604" s="78" t="s">
        <v>17976</v>
      </c>
      <c r="Y604" s="78" t="s">
        <v>17977</v>
      </c>
      <c r="Z604" s="78" t="s">
        <v>17794</v>
      </c>
      <c r="AA604" s="78" t="s">
        <v>17795</v>
      </c>
      <c r="AE604" s="78" t="s">
        <v>10228</v>
      </c>
      <c r="AG604" s="78" t="s">
        <v>17797</v>
      </c>
      <c r="AL604" s="78" t="s">
        <v>17718</v>
      </c>
      <c r="AM604" s="78" t="s">
        <v>17718</v>
      </c>
      <c r="AP604" s="78" t="s">
        <v>17772</v>
      </c>
      <c r="AQ604" s="78" t="n">
        <v>-38200</v>
      </c>
      <c r="AR604" s="78" t="n">
        <v>1</v>
      </c>
      <c r="AS604" s="78" t="n">
        <v>50.59</v>
      </c>
      <c r="AT604" s="78" t="n">
        <v>1</v>
      </c>
      <c r="AV604" s="78" t="n">
        <v>8.08</v>
      </c>
      <c r="AY604" s="78" t="n">
        <v>-1901385.78</v>
      </c>
      <c r="AZ604" s="78" t="n">
        <v>0</v>
      </c>
      <c r="BA604" s="78" t="n">
        <v>-31152.22</v>
      </c>
      <c r="BB604" s="78" t="n">
        <v>0</v>
      </c>
      <c r="BC604" s="78" t="n">
        <v>-1932538</v>
      </c>
      <c r="BD604" s="78" t="n">
        <v>0</v>
      </c>
      <c r="BE604" s="78" t="s">
        <v>17798</v>
      </c>
      <c r="BJ604" s="78" t="s">
        <v>17721</v>
      </c>
      <c r="BK604" s="78" t="s">
        <v>17722</v>
      </c>
      <c r="BL604" s="78" t="n">
        <v>462222100</v>
      </c>
      <c r="BM604" s="78" t="s">
        <v>10224</v>
      </c>
      <c r="BN604" s="78" t="s">
        <v>17016</v>
      </c>
      <c r="BO604" s="78" t="s">
        <v>16502</v>
      </c>
    </row>
    <row r="605" customFormat="false" ht="15" hidden="true" customHeight="false" outlineLevel="0" collapsed="false">
      <c r="A605" s="82" t="n">
        <v>45291</v>
      </c>
      <c r="B605" s="78" t="s">
        <v>16497</v>
      </c>
      <c r="C605" s="78" t="s">
        <v>17734</v>
      </c>
      <c r="D605" s="78" t="s">
        <v>17788</v>
      </c>
      <c r="E605" s="78" t="s">
        <v>4126</v>
      </c>
      <c r="F605" s="78" t="s">
        <v>17758</v>
      </c>
      <c r="G605" s="78" t="s">
        <v>17711</v>
      </c>
      <c r="H605" s="78" t="s">
        <v>17725</v>
      </c>
      <c r="I605" s="78" t="s">
        <v>18359</v>
      </c>
      <c r="J605" s="78" t="s">
        <v>16498</v>
      </c>
      <c r="K605" s="78" t="n">
        <v>21003713</v>
      </c>
      <c r="L605" s="78" t="s">
        <v>10223</v>
      </c>
      <c r="M605" s="78" t="s">
        <v>17015</v>
      </c>
      <c r="N605" s="78" t="s">
        <v>17734</v>
      </c>
      <c r="Q605" s="78" t="n">
        <v>0</v>
      </c>
      <c r="U605" s="78" t="s">
        <v>10223</v>
      </c>
      <c r="V605" s="78" t="s">
        <v>18650</v>
      </c>
      <c r="W605" s="78" t="s">
        <v>4084</v>
      </c>
      <c r="X605" s="78" t="s">
        <v>17976</v>
      </c>
      <c r="Y605" s="78" t="s">
        <v>17977</v>
      </c>
      <c r="Z605" s="78" t="s">
        <v>17794</v>
      </c>
      <c r="AA605" s="78" t="s">
        <v>17795</v>
      </c>
      <c r="AE605" s="78" t="s">
        <v>10228</v>
      </c>
      <c r="AG605" s="78" t="s">
        <v>17797</v>
      </c>
      <c r="AL605" s="78" t="s">
        <v>17718</v>
      </c>
      <c r="AM605" s="78" t="s">
        <v>17718</v>
      </c>
      <c r="AP605" s="78" t="s">
        <v>17772</v>
      </c>
      <c r="AQ605" s="78" t="n">
        <v>-31200</v>
      </c>
      <c r="AR605" s="78" t="n">
        <v>1</v>
      </c>
      <c r="AS605" s="78" t="n">
        <v>50.59</v>
      </c>
      <c r="AT605" s="78" t="n">
        <v>1</v>
      </c>
      <c r="AV605" s="78" t="n">
        <v>8.08</v>
      </c>
      <c r="AY605" s="78" t="n">
        <v>-1540955.67</v>
      </c>
      <c r="AZ605" s="78" t="n">
        <v>0</v>
      </c>
      <c r="BA605" s="78" t="n">
        <v>-37452.33</v>
      </c>
      <c r="BB605" s="78" t="n">
        <v>0</v>
      </c>
      <c r="BC605" s="78" t="n">
        <v>-1578408</v>
      </c>
      <c r="BD605" s="78" t="n">
        <v>0</v>
      </c>
      <c r="BE605" s="78" t="s">
        <v>17798</v>
      </c>
      <c r="BJ605" s="78" t="s">
        <v>17721</v>
      </c>
      <c r="BK605" s="78" t="s">
        <v>17722</v>
      </c>
      <c r="BL605" s="78" t="n">
        <v>462222100</v>
      </c>
      <c r="BM605" s="78" t="s">
        <v>10224</v>
      </c>
      <c r="BN605" s="78" t="s">
        <v>17016</v>
      </c>
      <c r="BO605" s="78" t="s">
        <v>16502</v>
      </c>
    </row>
    <row r="606" customFormat="false" ht="15" hidden="true" customHeight="false" outlineLevel="0" collapsed="false">
      <c r="A606" s="82" t="n">
        <v>45291</v>
      </c>
      <c r="B606" s="78" t="s">
        <v>16497</v>
      </c>
      <c r="C606" s="78" t="s">
        <v>17734</v>
      </c>
      <c r="D606" s="78" t="s">
        <v>17788</v>
      </c>
      <c r="E606" s="78" t="s">
        <v>4117</v>
      </c>
      <c r="F606" s="78" t="s">
        <v>17723</v>
      </c>
      <c r="G606" s="78" t="s">
        <v>17711</v>
      </c>
      <c r="H606" s="78" t="s">
        <v>17725</v>
      </c>
      <c r="I606" s="78" t="s">
        <v>18359</v>
      </c>
      <c r="J606" s="78" t="s">
        <v>16498</v>
      </c>
      <c r="K606" s="78" t="n">
        <v>21003412</v>
      </c>
      <c r="L606" s="78" t="s">
        <v>8083</v>
      </c>
      <c r="M606" s="78" t="s">
        <v>16896</v>
      </c>
      <c r="N606" s="78" t="s">
        <v>17734</v>
      </c>
      <c r="Q606" s="78" t="n">
        <v>0</v>
      </c>
      <c r="U606" s="78" t="s">
        <v>8083</v>
      </c>
      <c r="V606" s="78" t="s">
        <v>18472</v>
      </c>
      <c r="W606" s="78" t="s">
        <v>4084</v>
      </c>
      <c r="X606" s="78" t="s">
        <v>17891</v>
      </c>
      <c r="Y606" s="78" t="s">
        <v>18473</v>
      </c>
      <c r="Z606" s="78" t="s">
        <v>17802</v>
      </c>
      <c r="AA606" s="78" t="s">
        <v>17802</v>
      </c>
      <c r="AB606" s="78" t="s">
        <v>18386</v>
      </c>
      <c r="AE606" s="78" t="s">
        <v>8088</v>
      </c>
      <c r="AG606" s="78" t="s">
        <v>17797</v>
      </c>
      <c r="AL606" s="78" t="s">
        <v>17718</v>
      </c>
      <c r="AM606" s="78" t="s">
        <v>17718</v>
      </c>
      <c r="AP606" s="78" t="s">
        <v>17772</v>
      </c>
      <c r="AQ606" s="78" t="n">
        <v>-129900</v>
      </c>
      <c r="AR606" s="78" t="n">
        <v>1</v>
      </c>
      <c r="AS606" s="78" t="n">
        <v>8.74</v>
      </c>
      <c r="AT606" s="78" t="n">
        <v>1</v>
      </c>
      <c r="AV606" s="78" t="n">
        <v>8.08</v>
      </c>
      <c r="AY606" s="78" t="n">
        <v>-1110283.11</v>
      </c>
      <c r="AZ606" s="78" t="n">
        <v>0</v>
      </c>
      <c r="BA606" s="78" t="n">
        <v>-25042.89</v>
      </c>
      <c r="BB606" s="78" t="n">
        <v>0</v>
      </c>
      <c r="BC606" s="78" t="n">
        <v>-1135326</v>
      </c>
      <c r="BD606" s="78" t="n">
        <v>0</v>
      </c>
      <c r="BE606" s="78" t="s">
        <v>17798</v>
      </c>
      <c r="BJ606" s="78" t="s">
        <v>17721</v>
      </c>
      <c r="BK606" s="78" t="s">
        <v>17722</v>
      </c>
      <c r="BL606" s="78" t="n">
        <v>302301106</v>
      </c>
      <c r="BM606" s="78" t="s">
        <v>8084</v>
      </c>
      <c r="BN606" s="78" t="s">
        <v>16897</v>
      </c>
      <c r="BO606" s="78" t="s">
        <v>16502</v>
      </c>
    </row>
    <row r="607" customFormat="false" ht="15" hidden="true" customHeight="false" outlineLevel="0" collapsed="false">
      <c r="A607" s="82" t="n">
        <v>45291</v>
      </c>
      <c r="B607" s="78" t="s">
        <v>16497</v>
      </c>
      <c r="C607" s="78" t="s">
        <v>17734</v>
      </c>
      <c r="D607" s="78" t="s">
        <v>17788</v>
      </c>
      <c r="E607" s="78" t="s">
        <v>4126</v>
      </c>
      <c r="F607" s="78" t="s">
        <v>17758</v>
      </c>
      <c r="G607" s="78" t="s">
        <v>17711</v>
      </c>
      <c r="H607" s="78" t="s">
        <v>17725</v>
      </c>
      <c r="I607" s="78" t="s">
        <v>18359</v>
      </c>
      <c r="J607" s="78" t="s">
        <v>16498</v>
      </c>
      <c r="K607" s="78" t="n">
        <v>33535917</v>
      </c>
      <c r="L607" s="78" t="s">
        <v>13958</v>
      </c>
      <c r="M607" s="78" t="s">
        <v>17349</v>
      </c>
      <c r="N607" s="78" t="s">
        <v>17734</v>
      </c>
      <c r="Q607" s="78" t="n">
        <v>0</v>
      </c>
      <c r="U607" s="78" t="s">
        <v>13958</v>
      </c>
      <c r="V607" s="78" t="s">
        <v>18392</v>
      </c>
      <c r="W607" s="78" t="s">
        <v>4084</v>
      </c>
      <c r="X607" s="78" t="s">
        <v>17979</v>
      </c>
      <c r="Y607" s="78" t="s">
        <v>17980</v>
      </c>
      <c r="Z607" s="78" t="s">
        <v>17816</v>
      </c>
      <c r="AA607" s="78" t="s">
        <v>17795</v>
      </c>
      <c r="AB607" s="78" t="s">
        <v>17810</v>
      </c>
      <c r="AE607" s="78" t="s">
        <v>13963</v>
      </c>
      <c r="AG607" s="78" t="s">
        <v>17811</v>
      </c>
      <c r="AL607" s="78" t="s">
        <v>17718</v>
      </c>
      <c r="AM607" s="78" t="s">
        <v>17718</v>
      </c>
      <c r="AP607" s="78" t="s">
        <v>17772</v>
      </c>
      <c r="AQ607" s="78" t="n">
        <v>-7900</v>
      </c>
      <c r="AR607" s="78" t="n">
        <v>1</v>
      </c>
      <c r="AS607" s="78" t="n">
        <v>74.12</v>
      </c>
      <c r="AT607" s="78" t="n">
        <v>1</v>
      </c>
      <c r="AV607" s="78" t="n">
        <v>8.08</v>
      </c>
      <c r="AY607" s="78" t="n">
        <v>-496827.02</v>
      </c>
      <c r="AZ607" s="78" t="n">
        <v>0</v>
      </c>
      <c r="BA607" s="78" t="n">
        <v>-88720.98</v>
      </c>
      <c r="BB607" s="78" t="n">
        <v>0</v>
      </c>
      <c r="BC607" s="78" t="n">
        <v>-585548</v>
      </c>
      <c r="BD607" s="78" t="n">
        <v>0</v>
      </c>
      <c r="BE607" s="78" t="s">
        <v>17798</v>
      </c>
      <c r="BJ607" s="78" t="s">
        <v>17721</v>
      </c>
      <c r="BK607" s="78" t="s">
        <v>17722</v>
      </c>
      <c r="BL607" s="78" t="n">
        <v>819047101</v>
      </c>
      <c r="BM607" s="78" t="s">
        <v>13959</v>
      </c>
      <c r="BN607" s="78" t="s">
        <v>17350</v>
      </c>
      <c r="BO607" s="78" t="s">
        <v>16502</v>
      </c>
    </row>
    <row r="608" customFormat="false" ht="15" hidden="true" customHeight="false" outlineLevel="0" collapsed="false">
      <c r="A608" s="82" t="n">
        <v>45291</v>
      </c>
      <c r="B608" s="78" t="s">
        <v>16497</v>
      </c>
      <c r="C608" s="78" t="s">
        <v>17734</v>
      </c>
      <c r="D608" s="78" t="s">
        <v>17788</v>
      </c>
      <c r="E608" s="78" t="s">
        <v>4117</v>
      </c>
      <c r="F608" s="78" t="s">
        <v>17723</v>
      </c>
      <c r="G608" s="78" t="s">
        <v>17711</v>
      </c>
      <c r="H608" s="78" t="s">
        <v>17725</v>
      </c>
      <c r="I608" s="78" t="s">
        <v>18359</v>
      </c>
      <c r="J608" s="78" t="s">
        <v>16498</v>
      </c>
      <c r="K608" s="78" t="n">
        <v>21002980</v>
      </c>
      <c r="L608" s="78" t="s">
        <v>13787</v>
      </c>
      <c r="M608" s="78" t="s">
        <v>623</v>
      </c>
      <c r="N608" s="78" t="s">
        <v>17734</v>
      </c>
      <c r="Q608" s="78" t="n">
        <v>0</v>
      </c>
      <c r="U608" s="78" t="s">
        <v>13787</v>
      </c>
      <c r="V608" s="78" t="s">
        <v>18397</v>
      </c>
      <c r="W608" s="78" t="s">
        <v>4084</v>
      </c>
      <c r="X608" s="78" t="s">
        <v>17976</v>
      </c>
      <c r="Y608" s="78" t="s">
        <v>17977</v>
      </c>
      <c r="Z608" s="78" t="s">
        <v>17794</v>
      </c>
      <c r="AA608" s="78" t="s">
        <v>17795</v>
      </c>
      <c r="AE608" s="78" t="s">
        <v>13792</v>
      </c>
      <c r="AG608" s="78" t="s">
        <v>17797</v>
      </c>
      <c r="AL608" s="78" t="s">
        <v>17718</v>
      </c>
      <c r="AM608" s="78" t="s">
        <v>17718</v>
      </c>
      <c r="AP608" s="78" t="s">
        <v>17772</v>
      </c>
      <c r="AQ608" s="78" t="n">
        <v>-18900</v>
      </c>
      <c r="AR608" s="78" t="n">
        <v>1</v>
      </c>
      <c r="AS608" s="78" t="n">
        <v>96.43</v>
      </c>
      <c r="AT608" s="78" t="n">
        <v>1</v>
      </c>
      <c r="AV608" s="78" t="n">
        <v>8.08</v>
      </c>
      <c r="AY608" s="78" t="n">
        <v>-1602871.17</v>
      </c>
      <c r="AZ608" s="78" t="n">
        <v>0</v>
      </c>
      <c r="BA608" s="78" t="n">
        <v>-219655.83</v>
      </c>
      <c r="BB608" s="78" t="n">
        <v>0</v>
      </c>
      <c r="BC608" s="78" t="n">
        <v>-1822527</v>
      </c>
      <c r="BD608" s="78" t="n">
        <v>0</v>
      </c>
      <c r="BE608" s="78" t="s">
        <v>17798</v>
      </c>
      <c r="BJ608" s="78" t="s">
        <v>17721</v>
      </c>
      <c r="BK608" s="78" t="s">
        <v>17722</v>
      </c>
      <c r="BL608" s="78" t="n">
        <v>803607100</v>
      </c>
      <c r="BM608" s="78" t="s">
        <v>13788</v>
      </c>
      <c r="BN608" s="78" t="s">
        <v>17455</v>
      </c>
      <c r="BO608" s="78" t="s">
        <v>16502</v>
      </c>
    </row>
    <row r="609" customFormat="false" ht="15" hidden="true" customHeight="false" outlineLevel="0" collapsed="false">
      <c r="A609" s="82" t="n">
        <v>45291</v>
      </c>
      <c r="B609" s="78" t="s">
        <v>16497</v>
      </c>
      <c r="C609" s="78" t="s">
        <v>17734</v>
      </c>
      <c r="D609" s="78" t="s">
        <v>17788</v>
      </c>
      <c r="E609" s="78" t="s">
        <v>4117</v>
      </c>
      <c r="F609" s="78" t="s">
        <v>17723</v>
      </c>
      <c r="G609" s="78" t="s">
        <v>17711</v>
      </c>
      <c r="H609" s="78" t="s">
        <v>17725</v>
      </c>
      <c r="I609" s="78" t="s">
        <v>18359</v>
      </c>
      <c r="J609" s="78" t="s">
        <v>16498</v>
      </c>
      <c r="K609" s="78" t="n">
        <v>21071451</v>
      </c>
      <c r="L609" s="78" t="s">
        <v>4866</v>
      </c>
      <c r="M609" s="78" t="s">
        <v>16616</v>
      </c>
      <c r="N609" s="78" t="s">
        <v>17734</v>
      </c>
      <c r="Q609" s="78" t="n">
        <v>0</v>
      </c>
      <c r="U609" s="78" t="s">
        <v>4866</v>
      </c>
      <c r="V609" s="78" t="s">
        <v>18466</v>
      </c>
      <c r="W609" s="78" t="s">
        <v>4084</v>
      </c>
      <c r="X609" s="78" t="s">
        <v>17936</v>
      </c>
      <c r="Y609" s="78" t="s">
        <v>18276</v>
      </c>
      <c r="Z609" s="78" t="s">
        <v>17794</v>
      </c>
      <c r="AA609" s="78" t="s">
        <v>17795</v>
      </c>
      <c r="AE609" s="78" t="s">
        <v>4871</v>
      </c>
      <c r="AG609" s="78" t="s">
        <v>17797</v>
      </c>
      <c r="AL609" s="78" t="s">
        <v>17718</v>
      </c>
      <c r="AM609" s="78" t="s">
        <v>17718</v>
      </c>
      <c r="AP609" s="78" t="s">
        <v>17772</v>
      </c>
      <c r="AQ609" s="78" t="n">
        <v>-152100</v>
      </c>
      <c r="AR609" s="78" t="n">
        <v>1</v>
      </c>
      <c r="AS609" s="78" t="n">
        <v>15.11</v>
      </c>
      <c r="AT609" s="78" t="n">
        <v>1</v>
      </c>
      <c r="AV609" s="78" t="n">
        <v>8.08</v>
      </c>
      <c r="AY609" s="78" t="n">
        <v>-2024405.79</v>
      </c>
      <c r="AZ609" s="78" t="n">
        <v>0</v>
      </c>
      <c r="BA609" s="78" t="n">
        <v>-273825.21</v>
      </c>
      <c r="BB609" s="78" t="n">
        <v>0</v>
      </c>
      <c r="BC609" s="78" t="n">
        <v>-2298231</v>
      </c>
      <c r="BD609" s="78" t="n">
        <v>0</v>
      </c>
      <c r="BE609" s="78" t="s">
        <v>17798</v>
      </c>
      <c r="BJ609" s="78" t="s">
        <v>17721</v>
      </c>
      <c r="BK609" s="78" t="s">
        <v>17722</v>
      </c>
      <c r="BL609" s="78" t="s">
        <v>4868</v>
      </c>
      <c r="BM609" s="78" t="s">
        <v>4867</v>
      </c>
      <c r="BN609" s="78" t="s">
        <v>16617</v>
      </c>
      <c r="BO609" s="78" t="s">
        <v>16502</v>
      </c>
    </row>
    <row r="610" customFormat="false" ht="15" hidden="true" customHeight="false" outlineLevel="0" collapsed="false">
      <c r="A610" s="82" t="n">
        <v>45291</v>
      </c>
      <c r="B610" s="78" t="s">
        <v>16497</v>
      </c>
      <c r="C610" s="78" t="s">
        <v>17734</v>
      </c>
      <c r="D610" s="78" t="s">
        <v>17788</v>
      </c>
      <c r="E610" s="78" t="s">
        <v>4075</v>
      </c>
      <c r="F610" s="78" t="s">
        <v>17724</v>
      </c>
      <c r="G610" s="78" t="s">
        <v>17711</v>
      </c>
      <c r="H610" s="78" t="s">
        <v>17725</v>
      </c>
      <c r="I610" s="78" t="s">
        <v>18359</v>
      </c>
      <c r="J610" s="78" t="s">
        <v>16498</v>
      </c>
      <c r="K610" s="78" t="n">
        <v>21070680</v>
      </c>
      <c r="L610" s="78" t="s">
        <v>8500</v>
      </c>
      <c r="M610" s="78" t="s">
        <v>478</v>
      </c>
      <c r="N610" s="78" t="s">
        <v>17734</v>
      </c>
      <c r="Q610" s="78" t="n">
        <v>0</v>
      </c>
      <c r="U610" s="78" t="s">
        <v>8500</v>
      </c>
      <c r="V610" s="78" t="s">
        <v>18362</v>
      </c>
      <c r="W610" s="78" t="s">
        <v>4084</v>
      </c>
      <c r="X610" s="78" t="s">
        <v>17936</v>
      </c>
      <c r="Y610" s="78" t="s">
        <v>18363</v>
      </c>
      <c r="Z610" s="78" t="s">
        <v>17794</v>
      </c>
      <c r="AA610" s="78" t="s">
        <v>17795</v>
      </c>
      <c r="AE610" s="78" t="s">
        <v>8505</v>
      </c>
      <c r="AG610" s="78" t="s">
        <v>18004</v>
      </c>
      <c r="AL610" s="78" t="s">
        <v>17718</v>
      </c>
      <c r="AM610" s="78" t="s">
        <v>17718</v>
      </c>
      <c r="AP610" s="78" t="s">
        <v>17772</v>
      </c>
      <c r="AQ610" s="78" t="n">
        <v>-41680</v>
      </c>
      <c r="AR610" s="78" t="n">
        <v>1</v>
      </c>
      <c r="AS610" s="78" t="n">
        <v>73.98</v>
      </c>
      <c r="AT610" s="78" t="n">
        <v>1</v>
      </c>
      <c r="AV610" s="78" t="n">
        <v>8.08</v>
      </c>
      <c r="AY610" s="78" t="n">
        <v>-2796613.24</v>
      </c>
      <c r="AZ610" s="78" t="n">
        <v>0</v>
      </c>
      <c r="BA610" s="78" t="n">
        <v>-286873.16</v>
      </c>
      <c r="BB610" s="78" t="n">
        <v>0</v>
      </c>
      <c r="BC610" s="78" t="n">
        <v>-3083486.4</v>
      </c>
      <c r="BD610" s="78" t="n">
        <v>0</v>
      </c>
      <c r="BE610" s="78" t="s">
        <v>17798</v>
      </c>
      <c r="BJ610" s="78" t="s">
        <v>17721</v>
      </c>
      <c r="BK610" s="78" t="s">
        <v>17722</v>
      </c>
      <c r="BL610" s="78" t="s">
        <v>8502</v>
      </c>
      <c r="BM610" s="78" t="s">
        <v>8501</v>
      </c>
      <c r="BN610" s="78" t="s">
        <v>16891</v>
      </c>
      <c r="BO610" s="78" t="s">
        <v>16502</v>
      </c>
    </row>
    <row r="611" customFormat="false" ht="15" hidden="true" customHeight="false" outlineLevel="0" collapsed="false">
      <c r="A611" s="82" t="n">
        <v>45291</v>
      </c>
      <c r="B611" s="78" t="s">
        <v>16497</v>
      </c>
      <c r="C611" s="78" t="s">
        <v>17734</v>
      </c>
      <c r="D611" s="78" t="s">
        <v>17788</v>
      </c>
      <c r="E611" s="78" t="s">
        <v>4075</v>
      </c>
      <c r="F611" s="78" t="s">
        <v>17724</v>
      </c>
      <c r="G611" s="78" t="s">
        <v>17711</v>
      </c>
      <c r="H611" s="78" t="s">
        <v>17725</v>
      </c>
      <c r="I611" s="78" t="s">
        <v>18359</v>
      </c>
      <c r="J611" s="78" t="s">
        <v>16498</v>
      </c>
      <c r="K611" s="78" t="n">
        <v>21909781</v>
      </c>
      <c r="L611" s="78" t="s">
        <v>9810</v>
      </c>
      <c r="M611" s="78" t="s">
        <v>512</v>
      </c>
      <c r="N611" s="78" t="s">
        <v>17734</v>
      </c>
      <c r="Q611" s="78" t="n">
        <v>0</v>
      </c>
      <c r="U611" s="78" t="s">
        <v>18394</v>
      </c>
      <c r="V611" s="78" t="s">
        <v>18395</v>
      </c>
      <c r="W611" s="78" t="s">
        <v>4071</v>
      </c>
      <c r="X611" s="78" t="s">
        <v>17834</v>
      </c>
      <c r="Y611" s="78" t="s">
        <v>18396</v>
      </c>
      <c r="Z611" s="78" t="s">
        <v>17816</v>
      </c>
      <c r="AA611" s="78" t="s">
        <v>17795</v>
      </c>
      <c r="AE611" s="78" t="s">
        <v>9815</v>
      </c>
      <c r="AG611" s="78" t="s">
        <v>17811</v>
      </c>
      <c r="AL611" s="78" t="s">
        <v>17718</v>
      </c>
      <c r="AM611" s="78" t="s">
        <v>17718</v>
      </c>
      <c r="AP611" s="78" t="s">
        <v>17772</v>
      </c>
      <c r="AQ611" s="78" t="n">
        <v>-124843</v>
      </c>
      <c r="AR611" s="78" t="n">
        <v>1</v>
      </c>
      <c r="AS611" s="78" t="n">
        <v>15.02</v>
      </c>
      <c r="AT611" s="78" t="n">
        <v>1</v>
      </c>
      <c r="AV611" s="78" t="n">
        <v>8.08</v>
      </c>
      <c r="AY611" s="78" t="n">
        <v>-1970474.53</v>
      </c>
      <c r="AZ611" s="78" t="n">
        <v>0</v>
      </c>
      <c r="BA611" s="78" t="n">
        <v>95332.67</v>
      </c>
      <c r="BB611" s="78" t="n">
        <v>0</v>
      </c>
      <c r="BC611" s="78" t="n">
        <v>-1875141.86</v>
      </c>
      <c r="BD611" s="78" t="n">
        <v>0</v>
      </c>
      <c r="BE611" s="78" t="s">
        <v>17798</v>
      </c>
      <c r="BJ611" s="78" t="s">
        <v>17721</v>
      </c>
      <c r="BK611" s="78" t="s">
        <v>17722</v>
      </c>
      <c r="BL611" s="79" t="n">
        <v>4.52E+113</v>
      </c>
      <c r="BM611" s="78" t="s">
        <v>9811</v>
      </c>
      <c r="BN611" s="78" t="s">
        <v>17004</v>
      </c>
      <c r="BO611" s="78" t="s">
        <v>16502</v>
      </c>
    </row>
    <row r="612" customFormat="false" ht="15" hidden="true" customHeight="false" outlineLevel="0" collapsed="false">
      <c r="A612" s="82" t="n">
        <v>45291</v>
      </c>
      <c r="B612" s="78" t="s">
        <v>16497</v>
      </c>
      <c r="C612" s="78" t="s">
        <v>17734</v>
      </c>
      <c r="D612" s="78" t="s">
        <v>17788</v>
      </c>
      <c r="E612" s="78" t="s">
        <v>4126</v>
      </c>
      <c r="F612" s="78" t="s">
        <v>17758</v>
      </c>
      <c r="G612" s="78" t="s">
        <v>17711</v>
      </c>
      <c r="H612" s="78" t="s">
        <v>17725</v>
      </c>
      <c r="I612" s="78" t="s">
        <v>18359</v>
      </c>
      <c r="J612" s="78" t="s">
        <v>16498</v>
      </c>
      <c r="K612" s="78" t="n">
        <v>25494188</v>
      </c>
      <c r="L612" s="78" t="s">
        <v>8306</v>
      </c>
      <c r="M612" s="78" t="s">
        <v>471</v>
      </c>
      <c r="N612" s="78" t="s">
        <v>17734</v>
      </c>
      <c r="Q612" s="78" t="n">
        <v>0</v>
      </c>
      <c r="U612" s="78" t="s">
        <v>8306</v>
      </c>
      <c r="V612" s="78" t="s">
        <v>18447</v>
      </c>
      <c r="W612" s="78" t="s">
        <v>4084</v>
      </c>
      <c r="X612" s="78" t="s">
        <v>18116</v>
      </c>
      <c r="Y612" s="78" t="s">
        <v>18116</v>
      </c>
      <c r="Z612" s="78" t="s">
        <v>17856</v>
      </c>
      <c r="AA612" s="78" t="s">
        <v>17857</v>
      </c>
      <c r="AE612" s="78" t="s">
        <v>8311</v>
      </c>
      <c r="AG612" s="78" t="s">
        <v>17817</v>
      </c>
      <c r="AL612" s="78" t="s">
        <v>17718</v>
      </c>
      <c r="AM612" s="78" t="s">
        <v>17718</v>
      </c>
      <c r="AP612" s="78" t="s">
        <v>17772</v>
      </c>
      <c r="AQ612" s="78" t="n">
        <v>-3950</v>
      </c>
      <c r="AR612" s="78" t="n">
        <v>1</v>
      </c>
      <c r="AS612" s="78" t="n">
        <v>132.14</v>
      </c>
      <c r="AT612" s="78" t="n">
        <v>1</v>
      </c>
      <c r="AV612" s="78" t="n">
        <v>8.08</v>
      </c>
      <c r="AY612" s="78" t="n">
        <v>-388874.38</v>
      </c>
      <c r="AZ612" s="78" t="n">
        <v>0</v>
      </c>
      <c r="BA612" s="78" t="n">
        <v>-133078.62</v>
      </c>
      <c r="BB612" s="78" t="n">
        <v>0</v>
      </c>
      <c r="BC612" s="78" t="n">
        <v>-521953</v>
      </c>
      <c r="BD612" s="78" t="n">
        <v>0</v>
      </c>
      <c r="BE612" s="78" t="s">
        <v>17798</v>
      </c>
      <c r="BJ612" s="78" t="s">
        <v>17721</v>
      </c>
      <c r="BK612" s="78" t="s">
        <v>17722</v>
      </c>
      <c r="BL612" s="78" t="s">
        <v>8308</v>
      </c>
      <c r="BM612" s="78" t="s">
        <v>8307</v>
      </c>
      <c r="BN612" s="78" t="s">
        <v>16857</v>
      </c>
      <c r="BO612" s="78" t="s">
        <v>16502</v>
      </c>
    </row>
    <row r="613" customFormat="false" ht="15" hidden="true" customHeight="false" outlineLevel="0" collapsed="false">
      <c r="A613" s="82" t="n">
        <v>45291</v>
      </c>
      <c r="B613" s="78" t="s">
        <v>16497</v>
      </c>
      <c r="C613" s="78" t="s">
        <v>17734</v>
      </c>
      <c r="D613" s="78" t="s">
        <v>17788</v>
      </c>
      <c r="E613" s="78" t="s">
        <v>4117</v>
      </c>
      <c r="F613" s="78" t="s">
        <v>17723</v>
      </c>
      <c r="G613" s="78" t="s">
        <v>17711</v>
      </c>
      <c r="H613" s="78" t="s">
        <v>17725</v>
      </c>
      <c r="I613" s="78" t="s">
        <v>18359</v>
      </c>
      <c r="J613" s="78" t="s">
        <v>16498</v>
      </c>
      <c r="K613" s="78" t="n">
        <v>21094459</v>
      </c>
      <c r="L613" s="78" t="s">
        <v>8255</v>
      </c>
      <c r="M613" s="78" t="s">
        <v>16855</v>
      </c>
      <c r="N613" s="78" t="s">
        <v>17734</v>
      </c>
      <c r="Q613" s="78" t="n">
        <v>0</v>
      </c>
      <c r="U613" s="78" t="s">
        <v>8255</v>
      </c>
      <c r="V613" s="78" t="s">
        <v>18798</v>
      </c>
      <c r="W613" s="78" t="s">
        <v>4084</v>
      </c>
      <c r="X613" s="78" t="s">
        <v>17936</v>
      </c>
      <c r="Y613" s="78" t="s">
        <v>18276</v>
      </c>
      <c r="Z613" s="78" t="s">
        <v>17794</v>
      </c>
      <c r="AA613" s="78" t="s">
        <v>17795</v>
      </c>
      <c r="AE613" s="78" t="s">
        <v>8260</v>
      </c>
      <c r="AG613" s="78" t="s">
        <v>17811</v>
      </c>
      <c r="AL613" s="78" t="s">
        <v>17718</v>
      </c>
      <c r="AM613" s="78" t="s">
        <v>17718</v>
      </c>
      <c r="AP613" s="78" t="s">
        <v>17772</v>
      </c>
      <c r="AQ613" s="78" t="n">
        <v>-81400</v>
      </c>
      <c r="AR613" s="78" t="n">
        <v>1</v>
      </c>
      <c r="AS613" s="78" t="n">
        <v>56.02</v>
      </c>
      <c r="AT613" s="78" t="n">
        <v>1</v>
      </c>
      <c r="AV613" s="78" t="n">
        <v>8.08</v>
      </c>
      <c r="AY613" s="78" t="n">
        <v>-4042841.65</v>
      </c>
      <c r="AZ613" s="78" t="n">
        <v>0</v>
      </c>
      <c r="BA613" s="78" t="n">
        <v>-517186.35</v>
      </c>
      <c r="BB613" s="78" t="n">
        <v>0</v>
      </c>
      <c r="BC613" s="78" t="n">
        <v>-4560028</v>
      </c>
      <c r="BD613" s="78" t="n">
        <v>0</v>
      </c>
      <c r="BE613" s="78" t="s">
        <v>17798</v>
      </c>
      <c r="BJ613" s="78" t="s">
        <v>17721</v>
      </c>
      <c r="BK613" s="78" t="s">
        <v>17722</v>
      </c>
      <c r="BL613" s="78" t="n">
        <v>194014502</v>
      </c>
      <c r="BM613" s="78" t="s">
        <v>8256</v>
      </c>
      <c r="BN613" s="78" t="s">
        <v>16856</v>
      </c>
      <c r="BO613" s="78" t="s">
        <v>16502</v>
      </c>
    </row>
    <row r="614" customFormat="false" ht="15" hidden="true" customHeight="false" outlineLevel="0" collapsed="false">
      <c r="A614" s="82" t="n">
        <v>45291</v>
      </c>
      <c r="B614" s="78" t="s">
        <v>16497</v>
      </c>
      <c r="C614" s="78" t="s">
        <v>17734</v>
      </c>
      <c r="D614" s="78" t="s">
        <v>17788</v>
      </c>
      <c r="E614" s="78" t="s">
        <v>1305</v>
      </c>
      <c r="F614" s="78" t="s">
        <v>17710</v>
      </c>
      <c r="G614" s="78" t="s">
        <v>17711</v>
      </c>
      <c r="H614" s="78" t="s">
        <v>17725</v>
      </c>
      <c r="I614" s="78" t="s">
        <v>18359</v>
      </c>
      <c r="J614" s="78" t="s">
        <v>16498</v>
      </c>
      <c r="K614" s="78" t="n">
        <v>21002539</v>
      </c>
      <c r="L614" s="78" t="s">
        <v>13867</v>
      </c>
      <c r="M614" s="78" t="s">
        <v>18825</v>
      </c>
      <c r="N614" s="78" t="s">
        <v>17734</v>
      </c>
      <c r="Q614" s="78" t="n">
        <v>0</v>
      </c>
      <c r="U614" s="78" t="s">
        <v>13867</v>
      </c>
      <c r="V614" s="78" t="s">
        <v>18826</v>
      </c>
      <c r="W614" s="78" t="s">
        <v>4084</v>
      </c>
      <c r="X614" s="78" t="s">
        <v>18827</v>
      </c>
      <c r="Y614" s="78" t="s">
        <v>18828</v>
      </c>
      <c r="Z614" s="78" t="s">
        <v>17917</v>
      </c>
      <c r="AA614" s="78" t="s">
        <v>17917</v>
      </c>
      <c r="AE614" s="78" t="s">
        <v>13871</v>
      </c>
      <c r="AG614" s="78" t="s">
        <v>17811</v>
      </c>
      <c r="AL614" s="78" t="s">
        <v>17718</v>
      </c>
      <c r="AM614" s="78" t="s">
        <v>17718</v>
      </c>
      <c r="AP614" s="78" t="s">
        <v>17772</v>
      </c>
      <c r="AQ614" s="78" t="n">
        <v>-12577</v>
      </c>
      <c r="AR614" s="78" t="n">
        <v>1</v>
      </c>
      <c r="AS614" s="78" t="n">
        <v>36.52</v>
      </c>
      <c r="AT614" s="78" t="n">
        <v>1</v>
      </c>
      <c r="AV614" s="78" t="n">
        <v>8.08</v>
      </c>
      <c r="AY614" s="78" t="n">
        <v>-457235.69</v>
      </c>
      <c r="AZ614" s="78" t="n">
        <v>0</v>
      </c>
      <c r="BA614" s="78" t="n">
        <v>-2076.35</v>
      </c>
      <c r="BB614" s="78" t="n">
        <v>0</v>
      </c>
      <c r="BC614" s="78" t="n">
        <v>-459312.04</v>
      </c>
      <c r="BD614" s="78" t="n">
        <v>0</v>
      </c>
      <c r="BE614" s="78" t="s">
        <v>17798</v>
      </c>
      <c r="BJ614" s="78" t="s">
        <v>17721</v>
      </c>
      <c r="BK614" s="78" t="s">
        <v>17722</v>
      </c>
      <c r="BL614" s="78" t="s">
        <v>13869</v>
      </c>
      <c r="BM614" s="78" t="s">
        <v>13868</v>
      </c>
      <c r="BN614" s="78" t="s">
        <v>18829</v>
      </c>
      <c r="BO614" s="78" t="s">
        <v>16502</v>
      </c>
    </row>
    <row r="615" customFormat="false" ht="15" hidden="true" customHeight="false" outlineLevel="0" collapsed="false">
      <c r="A615" s="82" t="n">
        <v>45291</v>
      </c>
      <c r="B615" s="78" t="s">
        <v>16497</v>
      </c>
      <c r="C615" s="78" t="s">
        <v>17734</v>
      </c>
      <c r="D615" s="78" t="s">
        <v>17788</v>
      </c>
      <c r="E615" s="78" t="s">
        <v>1305</v>
      </c>
      <c r="F615" s="78" t="s">
        <v>17710</v>
      </c>
      <c r="G615" s="78" t="s">
        <v>17711</v>
      </c>
      <c r="H615" s="78" t="s">
        <v>17725</v>
      </c>
      <c r="I615" s="78" t="s">
        <v>18359</v>
      </c>
      <c r="J615" s="78" t="s">
        <v>16498</v>
      </c>
      <c r="K615" s="78" t="n">
        <v>22875407</v>
      </c>
      <c r="L615" s="78" t="s">
        <v>8350</v>
      </c>
      <c r="M615" s="78" t="s">
        <v>473</v>
      </c>
      <c r="N615" s="78" t="s">
        <v>17734</v>
      </c>
      <c r="Q615" s="78" t="n">
        <v>0</v>
      </c>
      <c r="U615" s="78" t="s">
        <v>8350</v>
      </c>
      <c r="V615" s="78" t="s">
        <v>18383</v>
      </c>
      <c r="W615" s="78" t="s">
        <v>4084</v>
      </c>
      <c r="X615" s="78" t="s">
        <v>17831</v>
      </c>
      <c r="Y615" s="78" t="s">
        <v>17832</v>
      </c>
      <c r="Z615" s="78" t="s">
        <v>17809</v>
      </c>
      <c r="AA615" s="78" t="s">
        <v>17809</v>
      </c>
      <c r="AE615" s="78" t="s">
        <v>8354</v>
      </c>
      <c r="AG615" s="78" t="s">
        <v>17811</v>
      </c>
      <c r="AL615" s="78" t="s">
        <v>17718</v>
      </c>
      <c r="AM615" s="78" t="s">
        <v>17718</v>
      </c>
      <c r="AP615" s="78" t="s">
        <v>17772</v>
      </c>
      <c r="AQ615" s="78" t="n">
        <v>-28400</v>
      </c>
      <c r="AR615" s="78" t="n">
        <v>1</v>
      </c>
      <c r="AS615" s="78" t="n">
        <v>49.52</v>
      </c>
      <c r="AT615" s="78" t="n">
        <v>1</v>
      </c>
      <c r="AV615" s="78" t="n">
        <v>8.08</v>
      </c>
      <c r="AY615" s="78" t="n">
        <v>-1083631.32</v>
      </c>
      <c r="AZ615" s="78" t="n">
        <v>0</v>
      </c>
      <c r="BA615" s="78" t="n">
        <v>-322736.68</v>
      </c>
      <c r="BB615" s="78" t="n">
        <v>0</v>
      </c>
      <c r="BC615" s="78" t="n">
        <v>-1406368</v>
      </c>
      <c r="BD615" s="78" t="n">
        <v>0</v>
      </c>
      <c r="BE615" s="78" t="s">
        <v>17798</v>
      </c>
      <c r="BJ615" s="78" t="s">
        <v>17721</v>
      </c>
      <c r="BK615" s="78" t="s">
        <v>17722</v>
      </c>
      <c r="BL615" s="78" t="s">
        <v>8352</v>
      </c>
      <c r="BM615" s="78" t="s">
        <v>8351</v>
      </c>
      <c r="BN615" s="78" t="s">
        <v>16859</v>
      </c>
      <c r="BO615" s="78" t="s">
        <v>16502</v>
      </c>
    </row>
    <row r="616" customFormat="false" ht="15" hidden="true" customHeight="false" outlineLevel="0" collapsed="false">
      <c r="A616" s="82" t="n">
        <v>45291</v>
      </c>
      <c r="B616" s="78" t="s">
        <v>16497</v>
      </c>
      <c r="C616" s="78" t="s">
        <v>17734</v>
      </c>
      <c r="D616" s="78" t="s">
        <v>17788</v>
      </c>
      <c r="E616" s="78" t="s">
        <v>1305</v>
      </c>
      <c r="F616" s="78" t="s">
        <v>17710</v>
      </c>
      <c r="G616" s="78" t="s">
        <v>17711</v>
      </c>
      <c r="H616" s="78" t="s">
        <v>17725</v>
      </c>
      <c r="I616" s="78" t="s">
        <v>18359</v>
      </c>
      <c r="J616" s="78" t="s">
        <v>16498</v>
      </c>
      <c r="K616" s="78" t="n">
        <v>23773820</v>
      </c>
      <c r="L616" s="78" t="s">
        <v>7034</v>
      </c>
      <c r="M616" s="78" t="s">
        <v>16693</v>
      </c>
      <c r="N616" s="78" t="s">
        <v>17734</v>
      </c>
      <c r="Q616" s="78" t="n">
        <v>0</v>
      </c>
      <c r="U616" s="78" t="s">
        <v>7034</v>
      </c>
      <c r="V616" s="78" t="s">
        <v>18360</v>
      </c>
      <c r="W616" s="78" t="s">
        <v>4084</v>
      </c>
      <c r="X616" s="78" t="s">
        <v>18033</v>
      </c>
      <c r="Y616" s="78" t="s">
        <v>18361</v>
      </c>
      <c r="Z616" s="78" t="s">
        <v>17794</v>
      </c>
      <c r="AA616" s="78" t="s">
        <v>17795</v>
      </c>
      <c r="AE616" s="78" t="s">
        <v>7039</v>
      </c>
      <c r="AG616" s="78" t="s">
        <v>17797</v>
      </c>
      <c r="AL616" s="78" t="s">
        <v>17718</v>
      </c>
      <c r="AM616" s="78" t="s">
        <v>17718</v>
      </c>
      <c r="AP616" s="78" t="s">
        <v>17772</v>
      </c>
      <c r="AQ616" s="78" t="n">
        <v>-45400</v>
      </c>
      <c r="AR616" s="78" t="n">
        <v>1</v>
      </c>
      <c r="AS616" s="78" t="n">
        <v>29.43</v>
      </c>
      <c r="AT616" s="78" t="n">
        <v>1</v>
      </c>
      <c r="AV616" s="78" t="n">
        <v>8.08</v>
      </c>
      <c r="AY616" s="78" t="n">
        <v>-1220342.23</v>
      </c>
      <c r="AZ616" s="78" t="n">
        <v>0</v>
      </c>
      <c r="BA616" s="78" t="n">
        <v>-115779.77</v>
      </c>
      <c r="BB616" s="78" t="n">
        <v>0</v>
      </c>
      <c r="BC616" s="78" t="n">
        <v>-1336122</v>
      </c>
      <c r="BD616" s="78" t="n">
        <v>0</v>
      </c>
      <c r="BE616" s="78" t="s">
        <v>17798</v>
      </c>
      <c r="BJ616" s="78" t="s">
        <v>17721</v>
      </c>
      <c r="BK616" s="78" t="s">
        <v>17722</v>
      </c>
      <c r="BL616" s="78" t="n">
        <v>163086101</v>
      </c>
      <c r="BM616" s="78" t="s">
        <v>7035</v>
      </c>
      <c r="BN616" s="78" t="s">
        <v>16694</v>
      </c>
      <c r="BO616" s="78" t="s">
        <v>16502</v>
      </c>
    </row>
    <row r="617" customFormat="false" ht="15" hidden="true" customHeight="false" outlineLevel="0" collapsed="false">
      <c r="A617" s="82" t="n">
        <v>45291</v>
      </c>
      <c r="B617" s="78" t="s">
        <v>16497</v>
      </c>
      <c r="C617" s="78" t="s">
        <v>17734</v>
      </c>
      <c r="D617" s="78" t="s">
        <v>17788</v>
      </c>
      <c r="E617" s="78" t="s">
        <v>4117</v>
      </c>
      <c r="F617" s="78" t="s">
        <v>17723</v>
      </c>
      <c r="G617" s="78" t="s">
        <v>17711</v>
      </c>
      <c r="H617" s="78" t="s">
        <v>17725</v>
      </c>
      <c r="I617" s="78" t="s">
        <v>18359</v>
      </c>
      <c r="J617" s="78" t="s">
        <v>16498</v>
      </c>
      <c r="K617" s="78" t="n">
        <v>32362778</v>
      </c>
      <c r="L617" s="78" t="s">
        <v>8967</v>
      </c>
      <c r="M617" s="78" t="s">
        <v>16930</v>
      </c>
      <c r="N617" s="78" t="s">
        <v>17734</v>
      </c>
      <c r="Q617" s="78" t="n">
        <v>0</v>
      </c>
      <c r="U617" s="78" t="s">
        <v>8967</v>
      </c>
      <c r="V617" s="78" t="s">
        <v>18585</v>
      </c>
      <c r="W617" s="78" t="s">
        <v>4084</v>
      </c>
      <c r="X617" s="78" t="s">
        <v>17979</v>
      </c>
      <c r="Y617" s="78" t="s">
        <v>18586</v>
      </c>
      <c r="Z617" s="78" t="s">
        <v>17816</v>
      </c>
      <c r="AA617" s="78" t="s">
        <v>17795</v>
      </c>
      <c r="AE617" s="78" t="s">
        <v>8972</v>
      </c>
      <c r="AG617" s="78" t="s">
        <v>17817</v>
      </c>
      <c r="AL617" s="78" t="s">
        <v>17718</v>
      </c>
      <c r="AM617" s="78" t="s">
        <v>17718</v>
      </c>
      <c r="AP617" s="78" t="s">
        <v>17772</v>
      </c>
      <c r="AQ617" s="78" t="n">
        <v>-75900</v>
      </c>
      <c r="AR617" s="78" t="n">
        <v>1</v>
      </c>
      <c r="AS617" s="78" t="n">
        <v>86.76</v>
      </c>
      <c r="AT617" s="78" t="n">
        <v>1</v>
      </c>
      <c r="AV617" s="78" t="n">
        <v>8.08</v>
      </c>
      <c r="AY617" s="78" t="n">
        <v>-5774365.8</v>
      </c>
      <c r="AZ617" s="78" t="n">
        <v>0</v>
      </c>
      <c r="BA617" s="78" t="n">
        <v>-810718.2</v>
      </c>
      <c r="BB617" s="78" t="n">
        <v>0</v>
      </c>
      <c r="BC617" s="78" t="n">
        <v>-6585084</v>
      </c>
      <c r="BD617" s="78" t="n">
        <v>0</v>
      </c>
      <c r="BE617" s="78" t="s">
        <v>17798</v>
      </c>
      <c r="BJ617" s="78" t="s">
        <v>17721</v>
      </c>
      <c r="BK617" s="78" t="s">
        <v>17722</v>
      </c>
      <c r="BL617" s="78" t="n">
        <v>358039105</v>
      </c>
      <c r="BM617" s="78" t="s">
        <v>8968</v>
      </c>
      <c r="BN617" s="78" t="s">
        <v>16931</v>
      </c>
      <c r="BO617" s="78" t="s">
        <v>16502</v>
      </c>
    </row>
    <row r="618" customFormat="false" ht="15" hidden="true" customHeight="false" outlineLevel="0" collapsed="false">
      <c r="A618" s="82" t="n">
        <v>45291</v>
      </c>
      <c r="B618" s="78" t="s">
        <v>16497</v>
      </c>
      <c r="C618" s="78" t="s">
        <v>17734</v>
      </c>
      <c r="D618" s="78" t="s">
        <v>17788</v>
      </c>
      <c r="E618" s="78" t="s">
        <v>1305</v>
      </c>
      <c r="F618" s="78" t="s">
        <v>17710</v>
      </c>
      <c r="G618" s="78" t="s">
        <v>17711</v>
      </c>
      <c r="H618" s="78" t="s">
        <v>17725</v>
      </c>
      <c r="I618" s="78" t="s">
        <v>18359</v>
      </c>
      <c r="J618" s="78" t="s">
        <v>16498</v>
      </c>
      <c r="K618" s="78" t="n">
        <v>103527745</v>
      </c>
      <c r="L618" s="78" t="s">
        <v>8283</v>
      </c>
      <c r="M618" s="78" t="s">
        <v>16860</v>
      </c>
      <c r="N618" s="78" t="s">
        <v>17734</v>
      </c>
      <c r="Q618" s="78" t="n">
        <v>0</v>
      </c>
      <c r="U618" s="78" t="s">
        <v>8283</v>
      </c>
      <c r="V618" s="78" t="s">
        <v>18591</v>
      </c>
      <c r="W618" s="78" t="s">
        <v>4084</v>
      </c>
      <c r="X618" s="78" t="s">
        <v>18171</v>
      </c>
      <c r="Y618" s="78" t="s">
        <v>18172</v>
      </c>
      <c r="Z618" s="78" t="s">
        <v>17917</v>
      </c>
      <c r="AA618" s="78" t="s">
        <v>17917</v>
      </c>
      <c r="AE618" s="78" t="s">
        <v>8288</v>
      </c>
      <c r="AG618" s="78" t="s">
        <v>17797</v>
      </c>
      <c r="AL618" s="78" t="s">
        <v>17718</v>
      </c>
      <c r="AM618" s="78" t="s">
        <v>17718</v>
      </c>
      <c r="AP618" s="78" t="s">
        <v>17772</v>
      </c>
      <c r="AQ618" s="78" t="n">
        <v>-76900</v>
      </c>
      <c r="AR618" s="78" t="n">
        <v>1</v>
      </c>
      <c r="AS618" s="78" t="n">
        <v>12.52</v>
      </c>
      <c r="AT618" s="78" t="n">
        <v>1</v>
      </c>
      <c r="AV618" s="78" t="n">
        <v>8.08</v>
      </c>
      <c r="AY618" s="78" t="n">
        <v>-828206.37</v>
      </c>
      <c r="AZ618" s="78" t="n">
        <v>0</v>
      </c>
      <c r="BA618" s="78" t="n">
        <v>-134581.63</v>
      </c>
      <c r="BB618" s="78" t="n">
        <v>0</v>
      </c>
      <c r="BC618" s="78" t="n">
        <v>-962788</v>
      </c>
      <c r="BD618" s="78" t="n">
        <v>0</v>
      </c>
      <c r="BE618" s="78" t="s">
        <v>17798</v>
      </c>
      <c r="BJ618" s="78" t="s">
        <v>17721</v>
      </c>
      <c r="BK618" s="78" t="s">
        <v>17722</v>
      </c>
      <c r="BL618" s="78" t="n">
        <v>293594107</v>
      </c>
      <c r="BM618" s="78" t="s">
        <v>8284</v>
      </c>
      <c r="BN618" s="78" t="s">
        <v>16861</v>
      </c>
      <c r="BO618" s="78" t="s">
        <v>16502</v>
      </c>
    </row>
    <row r="619" customFormat="false" ht="15" hidden="true" customHeight="false" outlineLevel="0" collapsed="false">
      <c r="A619" s="82" t="n">
        <v>45291</v>
      </c>
      <c r="B619" s="78" t="s">
        <v>16497</v>
      </c>
      <c r="C619" s="78" t="s">
        <v>17734</v>
      </c>
      <c r="D619" s="78" t="s">
        <v>17788</v>
      </c>
      <c r="E619" s="78" t="s">
        <v>4117</v>
      </c>
      <c r="F619" s="78" t="s">
        <v>17723</v>
      </c>
      <c r="G619" s="78" t="s">
        <v>17711</v>
      </c>
      <c r="H619" s="78" t="s">
        <v>17725</v>
      </c>
      <c r="I619" s="78" t="s">
        <v>18359</v>
      </c>
      <c r="J619" s="78" t="s">
        <v>16498</v>
      </c>
      <c r="K619" s="78" t="n">
        <v>21003265</v>
      </c>
      <c r="L619" s="78" t="s">
        <v>6454</v>
      </c>
      <c r="M619" s="78" t="s">
        <v>16743</v>
      </c>
      <c r="N619" s="78" t="s">
        <v>17734</v>
      </c>
      <c r="Q619" s="78" t="n">
        <v>0</v>
      </c>
      <c r="U619" s="78" t="s">
        <v>6454</v>
      </c>
      <c r="V619" s="78" t="s">
        <v>18743</v>
      </c>
      <c r="W619" s="78" t="s">
        <v>4084</v>
      </c>
      <c r="X619" s="78" t="s">
        <v>17831</v>
      </c>
      <c r="Y619" s="78" t="s">
        <v>18330</v>
      </c>
      <c r="Z619" s="78" t="s">
        <v>17809</v>
      </c>
      <c r="AA619" s="78" t="s">
        <v>17809</v>
      </c>
      <c r="AE619" s="78" t="s">
        <v>6459</v>
      </c>
      <c r="AG619" s="78" t="s">
        <v>17797</v>
      </c>
      <c r="AL619" s="78" t="s">
        <v>17718</v>
      </c>
      <c r="AM619" s="78" t="s">
        <v>17718</v>
      </c>
      <c r="AP619" s="78" t="s">
        <v>17772</v>
      </c>
      <c r="AQ619" s="78" t="n">
        <v>-42200</v>
      </c>
      <c r="AR619" s="78" t="n">
        <v>1</v>
      </c>
      <c r="AS619" s="78" t="n">
        <v>53.21</v>
      </c>
      <c r="AT619" s="78" t="n">
        <v>1</v>
      </c>
      <c r="AV619" s="78" t="n">
        <v>8.08</v>
      </c>
      <c r="AY619" s="78" t="n">
        <v>-2161888.7</v>
      </c>
      <c r="AZ619" s="78" t="n">
        <v>0</v>
      </c>
      <c r="BA619" s="78" t="n">
        <v>-83573.3</v>
      </c>
      <c r="BB619" s="78" t="n">
        <v>0</v>
      </c>
      <c r="BC619" s="78" t="n">
        <v>-2245462</v>
      </c>
      <c r="BD619" s="78" t="n">
        <v>0</v>
      </c>
      <c r="BE619" s="78" t="s">
        <v>17798</v>
      </c>
      <c r="BJ619" s="78" t="s">
        <v>17721</v>
      </c>
      <c r="BK619" s="78" t="s">
        <v>17722</v>
      </c>
      <c r="BL619" s="78" t="n">
        <v>126349109</v>
      </c>
      <c r="BM619" s="78" t="s">
        <v>6455</v>
      </c>
      <c r="BN619" s="78" t="s">
        <v>16744</v>
      </c>
      <c r="BO619" s="78" t="s">
        <v>16502</v>
      </c>
    </row>
    <row r="620" customFormat="false" ht="15" hidden="true" customHeight="false" outlineLevel="0" collapsed="false">
      <c r="A620" s="82" t="n">
        <v>45291</v>
      </c>
      <c r="B620" s="78" t="s">
        <v>16497</v>
      </c>
      <c r="C620" s="78" t="s">
        <v>17734</v>
      </c>
      <c r="D620" s="78" t="s">
        <v>17788</v>
      </c>
      <c r="E620" s="78" t="s">
        <v>1305</v>
      </c>
      <c r="F620" s="78" t="s">
        <v>17710</v>
      </c>
      <c r="G620" s="78" t="s">
        <v>17711</v>
      </c>
      <c r="H620" s="78" t="s">
        <v>17725</v>
      </c>
      <c r="I620" s="78" t="s">
        <v>18359</v>
      </c>
      <c r="J620" s="78" t="s">
        <v>16498</v>
      </c>
      <c r="K620" s="78" t="n">
        <v>21003565</v>
      </c>
      <c r="L620" s="78" t="s">
        <v>9444</v>
      </c>
      <c r="M620" s="78" t="s">
        <v>16976</v>
      </c>
      <c r="N620" s="78" t="s">
        <v>17734</v>
      </c>
      <c r="Q620" s="78" t="n">
        <v>0</v>
      </c>
      <c r="U620" s="78" t="s">
        <v>9444</v>
      </c>
      <c r="V620" s="78" t="s">
        <v>18448</v>
      </c>
      <c r="W620" s="78" t="s">
        <v>4084</v>
      </c>
      <c r="X620" s="78" t="s">
        <v>17936</v>
      </c>
      <c r="Y620" s="78" t="s">
        <v>18276</v>
      </c>
      <c r="Z620" s="78" t="s">
        <v>17794</v>
      </c>
      <c r="AA620" s="78" t="s">
        <v>17795</v>
      </c>
      <c r="AE620" s="78" t="s">
        <v>9448</v>
      </c>
      <c r="AG620" s="78" t="s">
        <v>17811</v>
      </c>
      <c r="AL620" s="78" t="s">
        <v>17718</v>
      </c>
      <c r="AM620" s="78" t="s">
        <v>17718</v>
      </c>
      <c r="AP620" s="78" t="s">
        <v>17772</v>
      </c>
      <c r="AQ620" s="78" t="n">
        <v>-2600</v>
      </c>
      <c r="AR620" s="78" t="n">
        <v>1</v>
      </c>
      <c r="AS620" s="78" t="n">
        <v>85.51</v>
      </c>
      <c r="AT620" s="78" t="n">
        <v>1</v>
      </c>
      <c r="AV620" s="78" t="n">
        <v>8.08</v>
      </c>
      <c r="AY620" s="78" t="n">
        <v>-211898.3</v>
      </c>
      <c r="AZ620" s="78" t="n">
        <v>0</v>
      </c>
      <c r="BA620" s="78" t="n">
        <v>-10427.7</v>
      </c>
      <c r="BB620" s="78" t="n">
        <v>0</v>
      </c>
      <c r="BC620" s="78" t="n">
        <v>-222326</v>
      </c>
      <c r="BD620" s="78" t="n">
        <v>0</v>
      </c>
      <c r="BE620" s="78" t="s">
        <v>17798</v>
      </c>
      <c r="BJ620" s="78" t="s">
        <v>17721</v>
      </c>
      <c r="BK620" s="78" t="s">
        <v>17722</v>
      </c>
      <c r="BL620" s="78" t="n">
        <v>405024100</v>
      </c>
      <c r="BM620" s="78" t="s">
        <v>9445</v>
      </c>
      <c r="BN620" s="78" t="s">
        <v>16977</v>
      </c>
      <c r="BO620" s="78" t="s">
        <v>16502</v>
      </c>
    </row>
    <row r="621" customFormat="false" ht="15" hidden="true" customHeight="false" outlineLevel="0" collapsed="false">
      <c r="A621" s="82" t="n">
        <v>45291</v>
      </c>
      <c r="B621" s="78" t="s">
        <v>16497</v>
      </c>
      <c r="C621" s="78" t="s">
        <v>17734</v>
      </c>
      <c r="D621" s="78" t="s">
        <v>17788</v>
      </c>
      <c r="E621" s="78" t="s">
        <v>1305</v>
      </c>
      <c r="F621" s="78" t="s">
        <v>17710</v>
      </c>
      <c r="G621" s="78" t="s">
        <v>17711</v>
      </c>
      <c r="H621" s="78" t="s">
        <v>17725</v>
      </c>
      <c r="I621" s="78" t="s">
        <v>18359</v>
      </c>
      <c r="J621" s="78" t="s">
        <v>16498</v>
      </c>
      <c r="K621" s="78" t="n">
        <v>76180856</v>
      </c>
      <c r="L621" s="78" t="s">
        <v>11553</v>
      </c>
      <c r="M621" s="78" t="s">
        <v>17115</v>
      </c>
      <c r="N621" s="78" t="s">
        <v>17734</v>
      </c>
      <c r="Q621" s="78" t="n">
        <v>0</v>
      </c>
      <c r="U621" s="78" t="s">
        <v>11553</v>
      </c>
      <c r="V621" s="78" t="s">
        <v>18590</v>
      </c>
      <c r="W621" s="78" t="s">
        <v>4084</v>
      </c>
      <c r="X621" s="78" t="s">
        <v>17910</v>
      </c>
      <c r="Y621" s="78" t="s">
        <v>17911</v>
      </c>
      <c r="Z621" s="78" t="s">
        <v>17794</v>
      </c>
      <c r="AA621" s="78" t="s">
        <v>17795</v>
      </c>
      <c r="AE621" s="78" t="s">
        <v>11558</v>
      </c>
      <c r="AG621" s="78" t="s">
        <v>17817</v>
      </c>
      <c r="AL621" s="78" t="s">
        <v>17718</v>
      </c>
      <c r="AM621" s="78" t="s">
        <v>17718</v>
      </c>
      <c r="AP621" s="78" t="s">
        <v>17772</v>
      </c>
      <c r="AQ621" s="78" t="n">
        <v>-49800</v>
      </c>
      <c r="AR621" s="78" t="n">
        <v>1</v>
      </c>
      <c r="AS621" s="78" t="n">
        <v>29.52</v>
      </c>
      <c r="AT621" s="78" t="n">
        <v>1</v>
      </c>
      <c r="AV621" s="78" t="n">
        <v>8.08</v>
      </c>
      <c r="AY621" s="78" t="n">
        <v>-1563707.49</v>
      </c>
      <c r="AZ621" s="78" t="n">
        <v>0</v>
      </c>
      <c r="BA621" s="78" t="n">
        <v>93611.49</v>
      </c>
      <c r="BB621" s="78" t="n">
        <v>0</v>
      </c>
      <c r="BC621" s="78" t="n">
        <v>-1470096</v>
      </c>
      <c r="BD621" s="78" t="n">
        <v>0</v>
      </c>
      <c r="BE621" s="78" t="s">
        <v>17798</v>
      </c>
      <c r="BJ621" s="78" t="s">
        <v>17721</v>
      </c>
      <c r="BK621" s="78" t="s">
        <v>17722</v>
      </c>
      <c r="BL621" s="78" t="n">
        <v>604749101</v>
      </c>
      <c r="BM621" s="78" t="s">
        <v>11554</v>
      </c>
      <c r="BN621" s="78" t="s">
        <v>17116</v>
      </c>
      <c r="BO621" s="78" t="s">
        <v>16502</v>
      </c>
    </row>
    <row r="622" customFormat="false" ht="15" hidden="true" customHeight="false" outlineLevel="0" collapsed="false">
      <c r="A622" s="82" t="n">
        <v>45291</v>
      </c>
      <c r="B622" s="78" t="s">
        <v>16497</v>
      </c>
      <c r="C622" s="78" t="s">
        <v>17734</v>
      </c>
      <c r="D622" s="78" t="s">
        <v>17788</v>
      </c>
      <c r="E622" s="78" t="s">
        <v>4117</v>
      </c>
      <c r="F622" s="78" t="s">
        <v>17723</v>
      </c>
      <c r="G622" s="78" t="s">
        <v>17711</v>
      </c>
      <c r="H622" s="78" t="s">
        <v>17725</v>
      </c>
      <c r="I622" s="78" t="s">
        <v>18359</v>
      </c>
      <c r="J622" s="78" t="s">
        <v>16498</v>
      </c>
      <c r="K622" s="78" t="n">
        <v>72401032</v>
      </c>
      <c r="L622" s="78" t="s">
        <v>12587</v>
      </c>
      <c r="M622" s="78" t="s">
        <v>586</v>
      </c>
      <c r="N622" s="78" t="s">
        <v>17734</v>
      </c>
      <c r="Q622" s="78" t="n">
        <v>0</v>
      </c>
      <c r="U622" s="78" t="s">
        <v>12587</v>
      </c>
      <c r="V622" s="78" t="s">
        <v>17996</v>
      </c>
      <c r="W622" s="78" t="s">
        <v>4084</v>
      </c>
      <c r="X622" s="78" t="s">
        <v>17831</v>
      </c>
      <c r="Y622" s="78" t="s">
        <v>17838</v>
      </c>
      <c r="Z622" s="78" t="s">
        <v>17809</v>
      </c>
      <c r="AA622" s="78" t="s">
        <v>17809</v>
      </c>
      <c r="AE622" s="78" t="s">
        <v>12591</v>
      </c>
      <c r="AG622" s="78" t="s">
        <v>17811</v>
      </c>
      <c r="AL622" s="78" t="s">
        <v>17718</v>
      </c>
      <c r="AM622" s="78" t="s">
        <v>17718</v>
      </c>
      <c r="AP622" s="78" t="s">
        <v>17772</v>
      </c>
      <c r="AQ622" s="78" t="n">
        <v>-85700</v>
      </c>
      <c r="AR622" s="78" t="n">
        <v>1</v>
      </c>
      <c r="AS622" s="78" t="n">
        <v>23.15</v>
      </c>
      <c r="AT622" s="78" t="n">
        <v>1</v>
      </c>
      <c r="AV622" s="78" t="n">
        <v>8.08</v>
      </c>
      <c r="AY622" s="78" t="n">
        <v>-1851962.18</v>
      </c>
      <c r="AZ622" s="78" t="n">
        <v>0</v>
      </c>
      <c r="BA622" s="78" t="n">
        <v>-131992.82</v>
      </c>
      <c r="BB622" s="78" t="n">
        <v>0</v>
      </c>
      <c r="BC622" s="78" t="n">
        <v>-1983955</v>
      </c>
      <c r="BD622" s="78" t="n">
        <v>0</v>
      </c>
      <c r="BE622" s="78" t="s">
        <v>17798</v>
      </c>
      <c r="BJ622" s="78" t="s">
        <v>17721</v>
      </c>
      <c r="BK622" s="78" t="s">
        <v>17722</v>
      </c>
      <c r="BL622" s="78" t="s">
        <v>244</v>
      </c>
      <c r="BM622" s="78" t="s">
        <v>12588</v>
      </c>
      <c r="BN622" s="78" t="s">
        <v>17242</v>
      </c>
      <c r="BO622" s="78" t="s">
        <v>16502</v>
      </c>
    </row>
    <row r="623" customFormat="false" ht="15" hidden="true" customHeight="false" outlineLevel="0" collapsed="false">
      <c r="A623" s="82" t="n">
        <v>45291</v>
      </c>
      <c r="B623" s="78" t="s">
        <v>16497</v>
      </c>
      <c r="C623" s="78" t="s">
        <v>17734</v>
      </c>
      <c r="D623" s="78" t="s">
        <v>17788</v>
      </c>
      <c r="E623" s="78" t="s">
        <v>4126</v>
      </c>
      <c r="F623" s="78" t="s">
        <v>17758</v>
      </c>
      <c r="G623" s="78" t="s">
        <v>17711</v>
      </c>
      <c r="H623" s="78" t="s">
        <v>17725</v>
      </c>
      <c r="I623" s="78" t="s">
        <v>18359</v>
      </c>
      <c r="J623" s="78" t="s">
        <v>16498</v>
      </c>
      <c r="K623" s="78" t="n">
        <v>60283542</v>
      </c>
      <c r="L623" s="78" t="s">
        <v>16681</v>
      </c>
      <c r="M623" s="78" t="s">
        <v>16682</v>
      </c>
      <c r="N623" s="78" t="s">
        <v>17734</v>
      </c>
      <c r="Q623" s="78" t="n">
        <v>0</v>
      </c>
      <c r="U623" s="78" t="s">
        <v>16681</v>
      </c>
      <c r="V623" s="78" t="s">
        <v>18389</v>
      </c>
      <c r="W623" s="78" t="s">
        <v>4084</v>
      </c>
      <c r="X623" s="78" t="s">
        <v>17831</v>
      </c>
      <c r="Y623" s="78" t="s">
        <v>17838</v>
      </c>
      <c r="Z623" s="78" t="s">
        <v>17809</v>
      </c>
      <c r="AA623" s="78" t="s">
        <v>17809</v>
      </c>
      <c r="AE623" s="78" t="s">
        <v>18390</v>
      </c>
      <c r="AG623" s="78" t="s">
        <v>17811</v>
      </c>
      <c r="AL623" s="78" t="s">
        <v>17718</v>
      </c>
      <c r="AM623" s="78" t="s">
        <v>17718</v>
      </c>
      <c r="AP623" s="78" t="s">
        <v>17772</v>
      </c>
      <c r="AQ623" s="78" t="n">
        <v>-3300</v>
      </c>
      <c r="AR623" s="78" t="n">
        <v>1</v>
      </c>
      <c r="AS623" s="78" t="n">
        <v>67.12</v>
      </c>
      <c r="AT623" s="78" t="n">
        <v>1</v>
      </c>
      <c r="AV623" s="78" t="n">
        <v>8.08</v>
      </c>
      <c r="AY623" s="78" t="n">
        <v>-222484.22</v>
      </c>
      <c r="AZ623" s="78" t="n">
        <v>0</v>
      </c>
      <c r="BA623" s="78" t="n">
        <v>988.22</v>
      </c>
      <c r="BB623" s="78" t="n">
        <v>0</v>
      </c>
      <c r="BC623" s="78" t="n">
        <v>-221496</v>
      </c>
      <c r="BD623" s="78" t="n">
        <v>0</v>
      </c>
      <c r="BE623" s="78" t="s">
        <v>17798</v>
      </c>
      <c r="BJ623" s="78" t="s">
        <v>17721</v>
      </c>
      <c r="BK623" s="78" t="s">
        <v>17722</v>
      </c>
      <c r="BL623" s="78" t="s">
        <v>7772</v>
      </c>
      <c r="BM623" s="78" t="s">
        <v>7771</v>
      </c>
      <c r="BN623" s="78" t="s">
        <v>16683</v>
      </c>
      <c r="BO623" s="78" t="s">
        <v>16502</v>
      </c>
    </row>
    <row r="624" customFormat="false" ht="15" hidden="true" customHeight="false" outlineLevel="0" collapsed="false">
      <c r="A624" s="82" t="n">
        <v>45291</v>
      </c>
      <c r="B624" s="78" t="s">
        <v>16497</v>
      </c>
      <c r="C624" s="78" t="s">
        <v>17734</v>
      </c>
      <c r="D624" s="78" t="s">
        <v>17788</v>
      </c>
      <c r="E624" s="78" t="s">
        <v>4126</v>
      </c>
      <c r="F624" s="78" t="s">
        <v>17758</v>
      </c>
      <c r="G624" s="78" t="s">
        <v>17711</v>
      </c>
      <c r="H624" s="78" t="s">
        <v>17725</v>
      </c>
      <c r="I624" s="78" t="s">
        <v>18359</v>
      </c>
      <c r="J624" s="78" t="s">
        <v>16498</v>
      </c>
      <c r="K624" s="78" t="n">
        <v>71141223</v>
      </c>
      <c r="L624" s="78" t="s">
        <v>13993</v>
      </c>
      <c r="M624" s="78" t="s">
        <v>17460</v>
      </c>
      <c r="N624" s="78" t="s">
        <v>17734</v>
      </c>
      <c r="Q624" s="78" t="n">
        <v>0</v>
      </c>
      <c r="U624" s="78" t="s">
        <v>13993</v>
      </c>
      <c r="V624" s="78" t="s">
        <v>18671</v>
      </c>
      <c r="W624" s="78" t="s">
        <v>4084</v>
      </c>
      <c r="X624" s="78" t="s">
        <v>17936</v>
      </c>
      <c r="Y624" s="78" t="s">
        <v>18276</v>
      </c>
      <c r="Z624" s="78" t="s">
        <v>17794</v>
      </c>
      <c r="AA624" s="78" t="s">
        <v>17795</v>
      </c>
      <c r="AE624" s="78" t="s">
        <v>13998</v>
      </c>
      <c r="AG624" s="78" t="s">
        <v>17797</v>
      </c>
      <c r="AL624" s="78" t="s">
        <v>17718</v>
      </c>
      <c r="AM624" s="78" t="s">
        <v>17718</v>
      </c>
      <c r="AP624" s="78" t="s">
        <v>17772</v>
      </c>
      <c r="AQ624" s="78" t="n">
        <v>-3700</v>
      </c>
      <c r="AR624" s="78" t="n">
        <v>1</v>
      </c>
      <c r="AS624" s="78" t="n">
        <v>190.56</v>
      </c>
      <c r="AT624" s="78" t="n">
        <v>1</v>
      </c>
      <c r="AV624" s="78" t="n">
        <v>8.08</v>
      </c>
      <c r="AY624" s="78" t="n">
        <v>-629623.96</v>
      </c>
      <c r="AZ624" s="78" t="n">
        <v>0</v>
      </c>
      <c r="BA624" s="78" t="n">
        <v>-75448.04</v>
      </c>
      <c r="BB624" s="78" t="n">
        <v>0</v>
      </c>
      <c r="BC624" s="78" t="n">
        <v>-705072</v>
      </c>
      <c r="BD624" s="78" t="n">
        <v>0</v>
      </c>
      <c r="BE624" s="78" t="s">
        <v>17798</v>
      </c>
      <c r="BJ624" s="78" t="s">
        <v>17721</v>
      </c>
      <c r="BK624" s="78" t="s">
        <v>17722</v>
      </c>
      <c r="BL624" s="78" t="s">
        <v>13995</v>
      </c>
      <c r="BM624" s="78" t="s">
        <v>13994</v>
      </c>
      <c r="BN624" s="78" t="s">
        <v>17461</v>
      </c>
      <c r="BO624" s="78" t="s">
        <v>16502</v>
      </c>
    </row>
    <row r="625" customFormat="false" ht="15" hidden="true" customHeight="false" outlineLevel="0" collapsed="false">
      <c r="A625" s="82" t="n">
        <v>45291</v>
      </c>
      <c r="B625" s="78" t="s">
        <v>16497</v>
      </c>
      <c r="C625" s="78" t="s">
        <v>17734</v>
      </c>
      <c r="D625" s="78" t="s">
        <v>17788</v>
      </c>
      <c r="E625" s="78" t="s">
        <v>4117</v>
      </c>
      <c r="F625" s="78" t="s">
        <v>17723</v>
      </c>
      <c r="G625" s="78" t="s">
        <v>17711</v>
      </c>
      <c r="H625" s="78" t="s">
        <v>17725</v>
      </c>
      <c r="I625" s="78" t="s">
        <v>18359</v>
      </c>
      <c r="J625" s="78" t="s">
        <v>16498</v>
      </c>
      <c r="K625" s="78" t="n">
        <v>23846468</v>
      </c>
      <c r="L625" s="78" t="s">
        <v>16013</v>
      </c>
      <c r="M625" s="78" t="s">
        <v>17636</v>
      </c>
      <c r="N625" s="78" t="s">
        <v>17734</v>
      </c>
      <c r="Q625" s="78" t="n">
        <v>0</v>
      </c>
      <c r="U625" s="78" t="s">
        <v>16013</v>
      </c>
      <c r="V625" s="78" t="s">
        <v>18522</v>
      </c>
      <c r="W625" s="78" t="s">
        <v>4084</v>
      </c>
      <c r="X625" s="78" t="s">
        <v>17891</v>
      </c>
      <c r="Y625" s="78" t="s">
        <v>18523</v>
      </c>
      <c r="Z625" s="78" t="s">
        <v>17802</v>
      </c>
      <c r="AA625" s="78" t="s">
        <v>17802</v>
      </c>
      <c r="AB625" s="78" t="s">
        <v>17924</v>
      </c>
      <c r="AE625" s="78" t="s">
        <v>16017</v>
      </c>
      <c r="AG625" s="78" t="s">
        <v>17811</v>
      </c>
      <c r="AL625" s="78" t="s">
        <v>17718</v>
      </c>
      <c r="AM625" s="78" t="s">
        <v>17718</v>
      </c>
      <c r="AP625" s="78" t="s">
        <v>17772</v>
      </c>
      <c r="AQ625" s="78" t="n">
        <v>-288400</v>
      </c>
      <c r="AR625" s="78" t="n">
        <v>1</v>
      </c>
      <c r="AS625" s="78" t="n">
        <v>6.93</v>
      </c>
      <c r="AT625" s="78" t="n">
        <v>1</v>
      </c>
      <c r="AV625" s="78" t="n">
        <v>8.08</v>
      </c>
      <c r="AY625" s="78" t="n">
        <v>-1860165.11</v>
      </c>
      <c r="AZ625" s="78" t="n">
        <v>0</v>
      </c>
      <c r="BA625" s="78" t="n">
        <v>-138446.89</v>
      </c>
      <c r="BB625" s="78" t="n">
        <v>0</v>
      </c>
      <c r="BC625" s="78" t="n">
        <v>-1998612</v>
      </c>
      <c r="BD625" s="78" t="n">
        <v>0</v>
      </c>
      <c r="BE625" s="78" t="s">
        <v>17925</v>
      </c>
      <c r="BJ625" s="78" t="s">
        <v>17721</v>
      </c>
      <c r="BK625" s="78" t="s">
        <v>17722</v>
      </c>
      <c r="BL625" s="78" t="s">
        <v>16015</v>
      </c>
      <c r="BM625" s="78" t="s">
        <v>16014</v>
      </c>
      <c r="BN625" s="78" t="s">
        <v>17637</v>
      </c>
      <c r="BO625" s="78" t="s">
        <v>16502</v>
      </c>
    </row>
    <row r="626" customFormat="false" ht="15" hidden="true" customHeight="false" outlineLevel="0" collapsed="false">
      <c r="A626" s="82" t="n">
        <v>45291</v>
      </c>
      <c r="B626" s="78" t="s">
        <v>16497</v>
      </c>
      <c r="C626" s="78" t="s">
        <v>17734</v>
      </c>
      <c r="D626" s="78" t="s">
        <v>17788</v>
      </c>
      <c r="E626" s="78" t="s">
        <v>4075</v>
      </c>
      <c r="F626" s="78" t="s">
        <v>17724</v>
      </c>
      <c r="G626" s="78" t="s">
        <v>17711</v>
      </c>
      <c r="H626" s="78" t="s">
        <v>17725</v>
      </c>
      <c r="I626" s="78" t="s">
        <v>18359</v>
      </c>
      <c r="J626" s="78" t="s">
        <v>16498</v>
      </c>
      <c r="K626" s="78" t="n">
        <v>21002497</v>
      </c>
      <c r="L626" s="78" t="s">
        <v>12474</v>
      </c>
      <c r="M626" s="78" t="s">
        <v>17240</v>
      </c>
      <c r="N626" s="78" t="s">
        <v>17734</v>
      </c>
      <c r="Q626" s="78" t="n">
        <v>0</v>
      </c>
      <c r="U626" s="78" t="s">
        <v>12474</v>
      </c>
      <c r="V626" s="78" t="s">
        <v>18830</v>
      </c>
      <c r="W626" s="78" t="s">
        <v>4084</v>
      </c>
      <c r="X626" s="78" t="s">
        <v>17945</v>
      </c>
      <c r="Y626" s="78" t="s">
        <v>17946</v>
      </c>
      <c r="Z626" s="78" t="s">
        <v>17947</v>
      </c>
      <c r="AA626" s="78" t="s">
        <v>17857</v>
      </c>
      <c r="AE626" s="78" t="s">
        <v>12478</v>
      </c>
      <c r="AG626" s="78" t="s">
        <v>17811</v>
      </c>
      <c r="AL626" s="78" t="s">
        <v>17718</v>
      </c>
      <c r="AM626" s="78" t="s">
        <v>17718</v>
      </c>
      <c r="AP626" s="78" t="s">
        <v>17772</v>
      </c>
      <c r="AQ626" s="78" t="n">
        <v>-485159</v>
      </c>
      <c r="AR626" s="78" t="n">
        <v>1</v>
      </c>
      <c r="AS626" s="78" t="n">
        <v>18.03</v>
      </c>
      <c r="AT626" s="78" t="n">
        <v>1</v>
      </c>
      <c r="AV626" s="78" t="n">
        <v>8.08</v>
      </c>
      <c r="AY626" s="78" t="n">
        <v>-8303408.38</v>
      </c>
      <c r="AZ626" s="78" t="n">
        <v>0</v>
      </c>
      <c r="BA626" s="78" t="n">
        <v>-444008.39</v>
      </c>
      <c r="BB626" s="78" t="n">
        <v>-4851.59</v>
      </c>
      <c r="BC626" s="78" t="n">
        <v>-8747416.77</v>
      </c>
      <c r="BD626" s="78" t="n">
        <v>0</v>
      </c>
      <c r="BE626" s="78" t="s">
        <v>17798</v>
      </c>
      <c r="BJ626" s="78" t="s">
        <v>17721</v>
      </c>
      <c r="BK626" s="78" t="s">
        <v>17722</v>
      </c>
      <c r="BL626" s="78" t="s">
        <v>12476</v>
      </c>
      <c r="BM626" s="78" t="s">
        <v>12475</v>
      </c>
      <c r="BN626" s="78" t="s">
        <v>17241</v>
      </c>
      <c r="BO626" s="78" t="s">
        <v>16502</v>
      </c>
    </row>
    <row r="627" customFormat="false" ht="15" hidden="true" customHeight="false" outlineLevel="0" collapsed="false">
      <c r="A627" s="82" t="n">
        <v>45291</v>
      </c>
      <c r="B627" s="78" t="s">
        <v>16497</v>
      </c>
      <c r="C627" s="78" t="s">
        <v>17734</v>
      </c>
      <c r="D627" s="78" t="s">
        <v>17788</v>
      </c>
      <c r="E627" s="78" t="s">
        <v>4126</v>
      </c>
      <c r="F627" s="78" t="s">
        <v>17758</v>
      </c>
      <c r="G627" s="78" t="s">
        <v>17711</v>
      </c>
      <c r="H627" s="78" t="s">
        <v>17725</v>
      </c>
      <c r="I627" s="78" t="s">
        <v>18359</v>
      </c>
      <c r="J627" s="78" t="s">
        <v>16498</v>
      </c>
      <c r="K627" s="78" t="n">
        <v>30816938</v>
      </c>
      <c r="L627" s="78" t="s">
        <v>5205</v>
      </c>
      <c r="M627" s="78" t="s">
        <v>16577</v>
      </c>
      <c r="N627" s="78" t="s">
        <v>17734</v>
      </c>
      <c r="Q627" s="78" t="n">
        <v>0</v>
      </c>
      <c r="U627" s="78" t="s">
        <v>18756</v>
      </c>
      <c r="V627" s="78" t="s">
        <v>18757</v>
      </c>
      <c r="W627" s="78" t="s">
        <v>4084</v>
      </c>
      <c r="X627" s="78" t="s">
        <v>17910</v>
      </c>
      <c r="Y627" s="78" t="s">
        <v>17911</v>
      </c>
      <c r="Z627" s="78" t="s">
        <v>17794</v>
      </c>
      <c r="AA627" s="78" t="s">
        <v>17795</v>
      </c>
      <c r="AE627" s="78" t="s">
        <v>5210</v>
      </c>
      <c r="AG627" s="78" t="s">
        <v>17797</v>
      </c>
      <c r="AL627" s="78" t="s">
        <v>17718</v>
      </c>
      <c r="AM627" s="78" t="s">
        <v>17718</v>
      </c>
      <c r="AP627" s="78" t="s">
        <v>17772</v>
      </c>
      <c r="AQ627" s="78" t="n">
        <v>-17100</v>
      </c>
      <c r="AR627" s="78" t="n">
        <v>1</v>
      </c>
      <c r="AS627" s="78" t="n">
        <v>61.85</v>
      </c>
      <c r="AT627" s="78" t="n">
        <v>1</v>
      </c>
      <c r="AV627" s="78" t="n">
        <v>8.08</v>
      </c>
      <c r="AY627" s="78" t="n">
        <v>-953317.37</v>
      </c>
      <c r="AZ627" s="78" t="n">
        <v>0</v>
      </c>
      <c r="BA627" s="78" t="n">
        <v>-104317.63</v>
      </c>
      <c r="BB627" s="78" t="n">
        <v>0</v>
      </c>
      <c r="BC627" s="78" t="n">
        <v>-1057635</v>
      </c>
      <c r="BD627" s="78" t="n">
        <v>0</v>
      </c>
      <c r="BE627" s="78" t="s">
        <v>17798</v>
      </c>
      <c r="BJ627" s="78" t="s">
        <v>17721</v>
      </c>
      <c r="BK627" s="78" t="s">
        <v>17722</v>
      </c>
      <c r="BL627" s="78" t="s">
        <v>5207</v>
      </c>
      <c r="BM627" s="78" t="s">
        <v>5206</v>
      </c>
      <c r="BN627" s="78" t="s">
        <v>16578</v>
      </c>
      <c r="BO627" s="78" t="s">
        <v>16502</v>
      </c>
    </row>
    <row r="628" customFormat="false" ht="15" hidden="true" customHeight="false" outlineLevel="0" collapsed="false">
      <c r="A628" s="82" t="n">
        <v>45291</v>
      </c>
      <c r="B628" s="78" t="s">
        <v>16497</v>
      </c>
      <c r="C628" s="78" t="s">
        <v>17734</v>
      </c>
      <c r="D628" s="78" t="s">
        <v>17788</v>
      </c>
      <c r="E628" s="78" t="s">
        <v>4126</v>
      </c>
      <c r="F628" s="78" t="s">
        <v>17758</v>
      </c>
      <c r="G628" s="78" t="s">
        <v>17711</v>
      </c>
      <c r="H628" s="78" t="s">
        <v>17725</v>
      </c>
      <c r="I628" s="78" t="s">
        <v>18359</v>
      </c>
      <c r="J628" s="78" t="s">
        <v>4265</v>
      </c>
      <c r="K628" s="78" t="n">
        <v>33487636</v>
      </c>
      <c r="L628" s="78" t="s">
        <v>5510</v>
      </c>
      <c r="M628" s="78" t="s">
        <v>16613</v>
      </c>
      <c r="N628" s="78" t="s">
        <v>17734</v>
      </c>
      <c r="Q628" s="78" t="n">
        <v>33487646</v>
      </c>
      <c r="R628" s="78" t="s">
        <v>18381</v>
      </c>
      <c r="S628" s="78" t="s">
        <v>392</v>
      </c>
      <c r="T628" s="78" t="s">
        <v>16498</v>
      </c>
      <c r="U628" s="78" t="s">
        <v>18382</v>
      </c>
      <c r="V628" s="78" t="s">
        <v>392</v>
      </c>
      <c r="W628" s="78" t="s">
        <v>5517</v>
      </c>
      <c r="X628" s="78" t="s">
        <v>17910</v>
      </c>
      <c r="Y628" s="78" t="s">
        <v>17911</v>
      </c>
      <c r="Z628" s="78" t="s">
        <v>17794</v>
      </c>
      <c r="AA628" s="78" t="s">
        <v>17795</v>
      </c>
      <c r="AE628" s="78" t="s">
        <v>5515</v>
      </c>
      <c r="AG628" s="78" t="s">
        <v>17797</v>
      </c>
      <c r="AL628" s="78" t="s">
        <v>17718</v>
      </c>
      <c r="AM628" s="78" t="s">
        <v>17718</v>
      </c>
      <c r="AP628" s="78" t="s">
        <v>17772</v>
      </c>
      <c r="AQ628" s="78" t="n">
        <v>-800</v>
      </c>
      <c r="AR628" s="78" t="n">
        <v>1</v>
      </c>
      <c r="AS628" s="78" t="n">
        <v>125.95</v>
      </c>
      <c r="AT628" s="78" t="n">
        <v>1</v>
      </c>
      <c r="AV628" s="78" t="n">
        <v>8.08</v>
      </c>
      <c r="AY628" s="78" t="n">
        <v>-77655.37</v>
      </c>
      <c r="AZ628" s="78" t="n">
        <v>0</v>
      </c>
      <c r="BA628" s="78" t="n">
        <v>-23104.63</v>
      </c>
      <c r="BB628" s="78" t="n">
        <v>0</v>
      </c>
      <c r="BC628" s="78" t="n">
        <v>-100760</v>
      </c>
      <c r="BD628" s="78" t="n">
        <v>0</v>
      </c>
      <c r="BE628" s="78" t="s">
        <v>17798</v>
      </c>
      <c r="BJ628" s="78" t="s">
        <v>17721</v>
      </c>
      <c r="BK628" s="78" t="s">
        <v>17722</v>
      </c>
      <c r="BL628" s="78" t="s">
        <v>5512</v>
      </c>
      <c r="BM628" s="78" t="s">
        <v>5511</v>
      </c>
      <c r="BN628" s="78" t="s">
        <v>16614</v>
      </c>
      <c r="BO628" s="78" t="s">
        <v>16502</v>
      </c>
    </row>
    <row r="629" customFormat="false" ht="15" hidden="true" customHeight="false" outlineLevel="0" collapsed="false">
      <c r="A629" s="82" t="n">
        <v>45291</v>
      </c>
      <c r="B629" s="78" t="s">
        <v>16497</v>
      </c>
      <c r="C629" s="78" t="s">
        <v>17734</v>
      </c>
      <c r="D629" s="78" t="s">
        <v>17788</v>
      </c>
      <c r="E629" s="78" t="s">
        <v>4126</v>
      </c>
      <c r="F629" s="78" t="s">
        <v>17758</v>
      </c>
      <c r="G629" s="78" t="s">
        <v>17711</v>
      </c>
      <c r="H629" s="78" t="s">
        <v>17725</v>
      </c>
      <c r="I629" s="78" t="s">
        <v>18359</v>
      </c>
      <c r="J629" s="78" t="s">
        <v>16498</v>
      </c>
      <c r="K629" s="78" t="n">
        <v>21002866</v>
      </c>
      <c r="L629" s="78" t="s">
        <v>15582</v>
      </c>
      <c r="M629" s="78" t="s">
        <v>17101</v>
      </c>
      <c r="N629" s="78" t="s">
        <v>17734</v>
      </c>
      <c r="Q629" s="78" t="n">
        <v>0</v>
      </c>
      <c r="U629" s="78" t="s">
        <v>15582</v>
      </c>
      <c r="V629" s="78" t="s">
        <v>18433</v>
      </c>
      <c r="W629" s="78" t="s">
        <v>4084</v>
      </c>
      <c r="X629" s="78" t="s">
        <v>17831</v>
      </c>
      <c r="Y629" s="78" t="s">
        <v>18434</v>
      </c>
      <c r="Z629" s="78" t="s">
        <v>17809</v>
      </c>
      <c r="AA629" s="78" t="s">
        <v>17809</v>
      </c>
      <c r="AE629" s="78" t="s">
        <v>15587</v>
      </c>
      <c r="AG629" s="78" t="s">
        <v>17797</v>
      </c>
      <c r="AL629" s="78" t="s">
        <v>17718</v>
      </c>
      <c r="AM629" s="78" t="s">
        <v>17718</v>
      </c>
      <c r="AP629" s="78" t="s">
        <v>17772</v>
      </c>
      <c r="AQ629" s="78" t="n">
        <v>-127800</v>
      </c>
      <c r="AR629" s="78" t="n">
        <v>1</v>
      </c>
      <c r="AS629" s="78" t="n">
        <v>10.49</v>
      </c>
      <c r="AT629" s="78" t="n">
        <v>1</v>
      </c>
      <c r="AV629" s="78" t="n">
        <v>8.08</v>
      </c>
      <c r="AY629" s="78" t="n">
        <v>-1477381.17</v>
      </c>
      <c r="AZ629" s="78" t="n">
        <v>0</v>
      </c>
      <c r="BA629" s="78" t="n">
        <v>136759.17</v>
      </c>
      <c r="BB629" s="78" t="n">
        <v>0</v>
      </c>
      <c r="BC629" s="78" t="n">
        <v>-1340622</v>
      </c>
      <c r="BD629" s="78" t="n">
        <v>0</v>
      </c>
      <c r="BE629" s="78" t="s">
        <v>17798</v>
      </c>
      <c r="BJ629" s="78" t="s">
        <v>17721</v>
      </c>
      <c r="BK629" s="78" t="s">
        <v>17722</v>
      </c>
      <c r="BL629" s="78" t="s">
        <v>15584</v>
      </c>
      <c r="BM629" s="78" t="s">
        <v>15583</v>
      </c>
      <c r="BN629" s="78" t="s">
        <v>17102</v>
      </c>
      <c r="BO629" s="78" t="s">
        <v>16502</v>
      </c>
    </row>
    <row r="630" customFormat="false" ht="15" hidden="true" customHeight="false" outlineLevel="0" collapsed="false">
      <c r="A630" s="82" t="n">
        <v>45291</v>
      </c>
      <c r="B630" s="78" t="s">
        <v>16497</v>
      </c>
      <c r="C630" s="78" t="s">
        <v>17734</v>
      </c>
      <c r="D630" s="78" t="s">
        <v>17788</v>
      </c>
      <c r="E630" s="78" t="s">
        <v>1305</v>
      </c>
      <c r="F630" s="78" t="s">
        <v>17710</v>
      </c>
      <c r="G630" s="78" t="s">
        <v>17711</v>
      </c>
      <c r="H630" s="78" t="s">
        <v>17725</v>
      </c>
      <c r="I630" s="78" t="s">
        <v>18359</v>
      </c>
      <c r="J630" s="78" t="s">
        <v>16498</v>
      </c>
      <c r="K630" s="78" t="n">
        <v>25494188</v>
      </c>
      <c r="L630" s="78" t="s">
        <v>8306</v>
      </c>
      <c r="M630" s="78" t="s">
        <v>471</v>
      </c>
      <c r="N630" s="78" t="s">
        <v>17734</v>
      </c>
      <c r="Q630" s="78" t="n">
        <v>0</v>
      </c>
      <c r="U630" s="78" t="s">
        <v>8306</v>
      </c>
      <c r="V630" s="78" t="s">
        <v>18447</v>
      </c>
      <c r="W630" s="78" t="s">
        <v>4084</v>
      </c>
      <c r="X630" s="78" t="s">
        <v>18116</v>
      </c>
      <c r="Y630" s="78" t="s">
        <v>18116</v>
      </c>
      <c r="Z630" s="78" t="s">
        <v>17856</v>
      </c>
      <c r="AA630" s="78" t="s">
        <v>17857</v>
      </c>
      <c r="AE630" s="78" t="s">
        <v>8311</v>
      </c>
      <c r="AG630" s="78" t="s">
        <v>17817</v>
      </c>
      <c r="AL630" s="78" t="s">
        <v>17718</v>
      </c>
      <c r="AM630" s="78" t="s">
        <v>17718</v>
      </c>
      <c r="AP630" s="78" t="s">
        <v>17772</v>
      </c>
      <c r="AQ630" s="78" t="n">
        <v>-3500</v>
      </c>
      <c r="AR630" s="78" t="n">
        <v>1</v>
      </c>
      <c r="AS630" s="78" t="n">
        <v>132.14</v>
      </c>
      <c r="AT630" s="78" t="n">
        <v>1</v>
      </c>
      <c r="AV630" s="78" t="n">
        <v>8.08</v>
      </c>
      <c r="AY630" s="78" t="n">
        <v>-352307.18</v>
      </c>
      <c r="AZ630" s="78" t="n">
        <v>0</v>
      </c>
      <c r="BA630" s="78" t="n">
        <v>-110182.82</v>
      </c>
      <c r="BB630" s="78" t="n">
        <v>0</v>
      </c>
      <c r="BC630" s="78" t="n">
        <v>-462490</v>
      </c>
      <c r="BD630" s="78" t="n">
        <v>0</v>
      </c>
      <c r="BE630" s="78" t="s">
        <v>17798</v>
      </c>
      <c r="BJ630" s="78" t="s">
        <v>17721</v>
      </c>
      <c r="BK630" s="78" t="s">
        <v>17722</v>
      </c>
      <c r="BL630" s="78" t="s">
        <v>8308</v>
      </c>
      <c r="BM630" s="78" t="s">
        <v>8307</v>
      </c>
      <c r="BN630" s="78" t="s">
        <v>16857</v>
      </c>
      <c r="BO630" s="78" t="s">
        <v>16502</v>
      </c>
    </row>
    <row r="631" customFormat="false" ht="15" hidden="true" customHeight="false" outlineLevel="0" collapsed="false">
      <c r="A631" s="82" t="n">
        <v>45291</v>
      </c>
      <c r="B631" s="78" t="s">
        <v>16497</v>
      </c>
      <c r="C631" s="78" t="s">
        <v>17734</v>
      </c>
      <c r="D631" s="78" t="s">
        <v>17788</v>
      </c>
      <c r="E631" s="78" t="s">
        <v>4117</v>
      </c>
      <c r="F631" s="78" t="s">
        <v>17723</v>
      </c>
      <c r="G631" s="78" t="s">
        <v>17711</v>
      </c>
      <c r="H631" s="78" t="s">
        <v>17725</v>
      </c>
      <c r="I631" s="78" t="s">
        <v>18359</v>
      </c>
      <c r="J631" s="78" t="s">
        <v>16498</v>
      </c>
      <c r="K631" s="78" t="n">
        <v>35656720</v>
      </c>
      <c r="L631" s="78" t="s">
        <v>10635</v>
      </c>
      <c r="M631" s="78" t="s">
        <v>17068</v>
      </c>
      <c r="N631" s="78" t="s">
        <v>17734</v>
      </c>
      <c r="Q631" s="78" t="n">
        <v>0</v>
      </c>
      <c r="U631" s="78" t="s">
        <v>10635</v>
      </c>
      <c r="V631" s="78" t="s">
        <v>18460</v>
      </c>
      <c r="W631" s="78" t="s">
        <v>4084</v>
      </c>
      <c r="X631" s="78" t="s">
        <v>17936</v>
      </c>
      <c r="Y631" s="78" t="s">
        <v>18461</v>
      </c>
      <c r="Z631" s="78" t="s">
        <v>17794</v>
      </c>
      <c r="AA631" s="78" t="s">
        <v>17795</v>
      </c>
      <c r="AE631" s="78" t="s">
        <v>10640</v>
      </c>
      <c r="AG631" s="78" t="s">
        <v>17817</v>
      </c>
      <c r="AL631" s="78" t="s">
        <v>17718</v>
      </c>
      <c r="AM631" s="78" t="s">
        <v>17718</v>
      </c>
      <c r="AP631" s="78" t="s">
        <v>17772</v>
      </c>
      <c r="AQ631" s="78" t="n">
        <v>-60200</v>
      </c>
      <c r="AR631" s="78" t="n">
        <v>1</v>
      </c>
      <c r="AS631" s="78" t="n">
        <v>62</v>
      </c>
      <c r="AT631" s="78" t="n">
        <v>1</v>
      </c>
      <c r="AV631" s="78" t="n">
        <v>8.08</v>
      </c>
      <c r="AY631" s="78" t="n">
        <v>-4356433.14</v>
      </c>
      <c r="AZ631" s="78" t="n">
        <v>0</v>
      </c>
      <c r="BA631" s="78" t="n">
        <v>624033.14</v>
      </c>
      <c r="BB631" s="78" t="n">
        <v>0</v>
      </c>
      <c r="BC631" s="78" t="n">
        <v>-3732400</v>
      </c>
      <c r="BD631" s="78" t="n">
        <v>0</v>
      </c>
      <c r="BE631" s="78" t="s">
        <v>17798</v>
      </c>
      <c r="BJ631" s="78" t="s">
        <v>17721</v>
      </c>
      <c r="BK631" s="78" t="s">
        <v>17722</v>
      </c>
      <c r="BL631" s="78" t="n">
        <v>516544103</v>
      </c>
      <c r="BM631" s="78" t="s">
        <v>10636</v>
      </c>
      <c r="BN631" s="78" t="s">
        <v>17069</v>
      </c>
      <c r="BO631" s="78" t="s">
        <v>16502</v>
      </c>
    </row>
    <row r="632" customFormat="false" ht="15" hidden="true" customHeight="false" outlineLevel="0" collapsed="false">
      <c r="A632" s="82" t="n">
        <v>45291</v>
      </c>
      <c r="B632" s="78" t="s">
        <v>16497</v>
      </c>
      <c r="C632" s="78" t="s">
        <v>17734</v>
      </c>
      <c r="D632" s="78" t="s">
        <v>17788</v>
      </c>
      <c r="E632" s="78" t="s">
        <v>1305</v>
      </c>
      <c r="F632" s="78" t="s">
        <v>17710</v>
      </c>
      <c r="G632" s="78" t="s">
        <v>17711</v>
      </c>
      <c r="H632" s="78" t="s">
        <v>17725</v>
      </c>
      <c r="I632" s="78" t="s">
        <v>18359</v>
      </c>
      <c r="J632" s="78" t="s">
        <v>16498</v>
      </c>
      <c r="K632" s="78" t="n">
        <v>21909781</v>
      </c>
      <c r="L632" s="78" t="s">
        <v>9810</v>
      </c>
      <c r="M632" s="78" t="s">
        <v>512</v>
      </c>
      <c r="N632" s="78" t="s">
        <v>17734</v>
      </c>
      <c r="Q632" s="78" t="n">
        <v>0</v>
      </c>
      <c r="U632" s="78" t="s">
        <v>18394</v>
      </c>
      <c r="V632" s="78" t="s">
        <v>18395</v>
      </c>
      <c r="W632" s="78" t="s">
        <v>4071</v>
      </c>
      <c r="X632" s="78" t="s">
        <v>17834</v>
      </c>
      <c r="Y632" s="78" t="s">
        <v>18396</v>
      </c>
      <c r="Z632" s="78" t="s">
        <v>17816</v>
      </c>
      <c r="AA632" s="78" t="s">
        <v>17795</v>
      </c>
      <c r="AE632" s="78" t="s">
        <v>9815</v>
      </c>
      <c r="AG632" s="78" t="s">
        <v>17811</v>
      </c>
      <c r="AL632" s="78" t="s">
        <v>17718</v>
      </c>
      <c r="AM632" s="78" t="s">
        <v>17718</v>
      </c>
      <c r="AP632" s="78" t="s">
        <v>17772</v>
      </c>
      <c r="AQ632" s="78" t="n">
        <v>-74500</v>
      </c>
      <c r="AR632" s="78" t="n">
        <v>1</v>
      </c>
      <c r="AS632" s="78" t="n">
        <v>15.02</v>
      </c>
      <c r="AT632" s="78" t="n">
        <v>1</v>
      </c>
      <c r="AV632" s="78" t="n">
        <v>8.08</v>
      </c>
      <c r="AY632" s="78" t="n">
        <v>-1204255.35</v>
      </c>
      <c r="AZ632" s="78" t="n">
        <v>0</v>
      </c>
      <c r="BA632" s="78" t="n">
        <v>85265.35</v>
      </c>
      <c r="BB632" s="78" t="n">
        <v>0</v>
      </c>
      <c r="BC632" s="78" t="n">
        <v>-1118990</v>
      </c>
      <c r="BD632" s="78" t="n">
        <v>0</v>
      </c>
      <c r="BE632" s="78" t="s">
        <v>17798</v>
      </c>
      <c r="BJ632" s="78" t="s">
        <v>17721</v>
      </c>
      <c r="BK632" s="78" t="s">
        <v>17722</v>
      </c>
      <c r="BL632" s="79" t="n">
        <v>4.52E+113</v>
      </c>
      <c r="BM632" s="78" t="s">
        <v>9811</v>
      </c>
      <c r="BN632" s="78" t="s">
        <v>17004</v>
      </c>
      <c r="BO632" s="78" t="s">
        <v>16502</v>
      </c>
    </row>
    <row r="633" customFormat="false" ht="15" hidden="true" customHeight="false" outlineLevel="0" collapsed="false">
      <c r="A633" s="82" t="n">
        <v>45291</v>
      </c>
      <c r="B633" s="78" t="s">
        <v>16497</v>
      </c>
      <c r="C633" s="78" t="s">
        <v>17734</v>
      </c>
      <c r="D633" s="78" t="s">
        <v>17788</v>
      </c>
      <c r="E633" s="78" t="s">
        <v>4117</v>
      </c>
      <c r="F633" s="78" t="s">
        <v>17723</v>
      </c>
      <c r="G633" s="78" t="s">
        <v>17711</v>
      </c>
      <c r="H633" s="78" t="s">
        <v>17725</v>
      </c>
      <c r="I633" s="78" t="s">
        <v>18359</v>
      </c>
      <c r="J633" s="78" t="s">
        <v>16498</v>
      </c>
      <c r="K633" s="78" t="n">
        <v>43098320</v>
      </c>
      <c r="L633" s="78" t="s">
        <v>9846</v>
      </c>
      <c r="M633" s="78" t="s">
        <v>514</v>
      </c>
      <c r="N633" s="78" t="s">
        <v>17734</v>
      </c>
      <c r="Q633" s="78" t="n">
        <v>0</v>
      </c>
      <c r="U633" s="78" t="s">
        <v>9846</v>
      </c>
      <c r="V633" s="78" t="s">
        <v>18467</v>
      </c>
      <c r="W633" s="78" t="s">
        <v>4084</v>
      </c>
      <c r="X633" s="78" t="s">
        <v>18047</v>
      </c>
      <c r="Y633" s="78" t="s">
        <v>18048</v>
      </c>
      <c r="Z633" s="78" t="s">
        <v>17809</v>
      </c>
      <c r="AA633" s="78" t="s">
        <v>17809</v>
      </c>
      <c r="AE633" s="78" t="s">
        <v>9851</v>
      </c>
      <c r="AG633" s="78" t="s">
        <v>17797</v>
      </c>
      <c r="AL633" s="78" t="s">
        <v>17718</v>
      </c>
      <c r="AM633" s="78" t="s">
        <v>17718</v>
      </c>
      <c r="AP633" s="78" t="s">
        <v>17772</v>
      </c>
      <c r="AQ633" s="78" t="n">
        <v>-8800</v>
      </c>
      <c r="AR633" s="78" t="n">
        <v>1</v>
      </c>
      <c r="AS633" s="78" t="n">
        <v>90.03</v>
      </c>
      <c r="AT633" s="78" t="n">
        <v>1</v>
      </c>
      <c r="AV633" s="78" t="n">
        <v>8.08</v>
      </c>
      <c r="AY633" s="78" t="n">
        <v>-730570.15</v>
      </c>
      <c r="AZ633" s="78" t="n">
        <v>0</v>
      </c>
      <c r="BA633" s="78" t="n">
        <v>-61693.85</v>
      </c>
      <c r="BB633" s="78" t="n">
        <v>0</v>
      </c>
      <c r="BC633" s="78" t="n">
        <v>-792264</v>
      </c>
      <c r="BD633" s="78" t="n">
        <v>0</v>
      </c>
      <c r="BE633" s="78" t="s">
        <v>17798</v>
      </c>
      <c r="BJ633" s="78" t="s">
        <v>17721</v>
      </c>
      <c r="BK633" s="78" t="s">
        <v>17722</v>
      </c>
      <c r="BL633" s="78" t="n">
        <v>453204109</v>
      </c>
      <c r="BM633" s="78" t="s">
        <v>9847</v>
      </c>
      <c r="BN633" s="78" t="s">
        <v>17261</v>
      </c>
      <c r="BO633" s="78" t="s">
        <v>16502</v>
      </c>
    </row>
    <row r="634" customFormat="false" ht="15" hidden="true" customHeight="false" outlineLevel="0" collapsed="false">
      <c r="A634" s="82" t="n">
        <v>45291</v>
      </c>
      <c r="B634" s="78" t="s">
        <v>16497</v>
      </c>
      <c r="C634" s="78" t="s">
        <v>17734</v>
      </c>
      <c r="D634" s="78" t="s">
        <v>17788</v>
      </c>
      <c r="E634" s="78" t="s">
        <v>4126</v>
      </c>
      <c r="F634" s="78" t="s">
        <v>17758</v>
      </c>
      <c r="G634" s="78" t="s">
        <v>17711</v>
      </c>
      <c r="H634" s="78" t="s">
        <v>17725</v>
      </c>
      <c r="I634" s="78" t="s">
        <v>18359</v>
      </c>
      <c r="J634" s="78" t="s">
        <v>16498</v>
      </c>
      <c r="K634" s="78" t="n">
        <v>95144433</v>
      </c>
      <c r="L634" s="78" t="s">
        <v>6939</v>
      </c>
      <c r="M634" s="78" t="s">
        <v>16688</v>
      </c>
      <c r="N634" s="78" t="s">
        <v>17734</v>
      </c>
      <c r="Q634" s="78" t="n">
        <v>0</v>
      </c>
      <c r="U634" s="78" t="s">
        <v>6939</v>
      </c>
      <c r="V634" s="78" t="s">
        <v>18427</v>
      </c>
      <c r="W634" s="78" t="s">
        <v>4084</v>
      </c>
      <c r="X634" s="78" t="s">
        <v>17976</v>
      </c>
      <c r="Y634" s="78" t="s">
        <v>17977</v>
      </c>
      <c r="Z634" s="78" t="s">
        <v>17794</v>
      </c>
      <c r="AA634" s="78" t="s">
        <v>17795</v>
      </c>
      <c r="AE634" s="78" t="s">
        <v>6944</v>
      </c>
      <c r="AG634" s="78" t="s">
        <v>18004</v>
      </c>
      <c r="AL634" s="78" t="s">
        <v>17718</v>
      </c>
      <c r="AM634" s="78" t="s">
        <v>17718</v>
      </c>
      <c r="AP634" s="78" t="s">
        <v>17772</v>
      </c>
      <c r="AQ634" s="78" t="n">
        <v>-42000</v>
      </c>
      <c r="AR634" s="78" t="n">
        <v>1</v>
      </c>
      <c r="AS634" s="78" t="n">
        <v>42.4</v>
      </c>
      <c r="AT634" s="78" t="n">
        <v>1</v>
      </c>
      <c r="AV634" s="78" t="n">
        <v>8.08</v>
      </c>
      <c r="AY634" s="78" t="n">
        <v>-1086951.3</v>
      </c>
      <c r="AZ634" s="78" t="n">
        <v>0</v>
      </c>
      <c r="BA634" s="78" t="n">
        <v>-693848.7</v>
      </c>
      <c r="BB634" s="78" t="n">
        <v>0</v>
      </c>
      <c r="BC634" s="78" t="n">
        <v>-1780800</v>
      </c>
      <c r="BD634" s="78" t="n">
        <v>0</v>
      </c>
      <c r="BE634" s="78" t="s">
        <v>17798</v>
      </c>
      <c r="BJ634" s="78" t="s">
        <v>17721</v>
      </c>
      <c r="BK634" s="78" t="s">
        <v>17722</v>
      </c>
      <c r="BL634" s="78" t="s">
        <v>6941</v>
      </c>
      <c r="BM634" s="78" t="s">
        <v>6940</v>
      </c>
      <c r="BN634" s="78" t="s">
        <v>16689</v>
      </c>
      <c r="BO634" s="78" t="s">
        <v>16502</v>
      </c>
    </row>
    <row r="635" customFormat="false" ht="15" hidden="true" customHeight="false" outlineLevel="0" collapsed="false">
      <c r="A635" s="82" t="n">
        <v>45291</v>
      </c>
      <c r="B635" s="78" t="s">
        <v>16497</v>
      </c>
      <c r="C635" s="78" t="s">
        <v>17734</v>
      </c>
      <c r="D635" s="78" t="s">
        <v>17788</v>
      </c>
      <c r="E635" s="78" t="s">
        <v>1305</v>
      </c>
      <c r="F635" s="78" t="s">
        <v>17710</v>
      </c>
      <c r="G635" s="78" t="s">
        <v>17711</v>
      </c>
      <c r="H635" s="78" t="s">
        <v>17725</v>
      </c>
      <c r="I635" s="78" t="s">
        <v>18359</v>
      </c>
      <c r="J635" s="78" t="s">
        <v>16498</v>
      </c>
      <c r="K635" s="78" t="n">
        <v>76674163</v>
      </c>
      <c r="L635" s="78" t="s">
        <v>7973</v>
      </c>
      <c r="M635" s="78" t="s">
        <v>18831</v>
      </c>
      <c r="N635" s="78" t="s">
        <v>17734</v>
      </c>
      <c r="Q635" s="78" t="n">
        <v>0</v>
      </c>
      <c r="U635" s="78" t="s">
        <v>7973</v>
      </c>
      <c r="V635" s="78" t="s">
        <v>18832</v>
      </c>
      <c r="W635" s="78" t="s">
        <v>4084</v>
      </c>
      <c r="X635" s="78" t="s">
        <v>17831</v>
      </c>
      <c r="Y635" s="78" t="s">
        <v>17832</v>
      </c>
      <c r="Z635" s="78" t="s">
        <v>17809</v>
      </c>
      <c r="AA635" s="78" t="s">
        <v>17809</v>
      </c>
      <c r="AE635" s="78" t="s">
        <v>7977</v>
      </c>
      <c r="AG635" s="78" t="s">
        <v>17811</v>
      </c>
      <c r="AL635" s="78" t="s">
        <v>17718</v>
      </c>
      <c r="AM635" s="78" t="s">
        <v>17718</v>
      </c>
      <c r="AP635" s="78" t="s">
        <v>17772</v>
      </c>
      <c r="AQ635" s="78" t="n">
        <v>-37100</v>
      </c>
      <c r="AR635" s="78" t="n">
        <v>1</v>
      </c>
      <c r="AS635" s="78" t="n">
        <v>54.69</v>
      </c>
      <c r="AT635" s="78" t="n">
        <v>1</v>
      </c>
      <c r="AV635" s="78" t="n">
        <v>8.08</v>
      </c>
      <c r="AY635" s="78" t="n">
        <v>-2009141.84</v>
      </c>
      <c r="AZ635" s="78" t="n">
        <v>0</v>
      </c>
      <c r="BA635" s="78" t="n">
        <v>-19857.16</v>
      </c>
      <c r="BB635" s="78" t="n">
        <v>0</v>
      </c>
      <c r="BC635" s="78" t="n">
        <v>-2028999</v>
      </c>
      <c r="BD635" s="78" t="n">
        <v>0</v>
      </c>
      <c r="BE635" s="78" t="s">
        <v>17798</v>
      </c>
      <c r="BJ635" s="78" t="s">
        <v>17721</v>
      </c>
      <c r="BK635" s="78" t="s">
        <v>17722</v>
      </c>
      <c r="BL635" s="78" t="n">
        <v>268150109</v>
      </c>
      <c r="BM635" s="78" t="s">
        <v>7974</v>
      </c>
      <c r="BN635" s="78" t="s">
        <v>18833</v>
      </c>
      <c r="BO635" s="78" t="s">
        <v>16502</v>
      </c>
    </row>
    <row r="636" customFormat="false" ht="15" hidden="true" customHeight="false" outlineLevel="0" collapsed="false">
      <c r="A636" s="82" t="n">
        <v>45291</v>
      </c>
      <c r="B636" s="78" t="s">
        <v>16497</v>
      </c>
      <c r="C636" s="78" t="s">
        <v>17734</v>
      </c>
      <c r="D636" s="78" t="s">
        <v>17788</v>
      </c>
      <c r="E636" s="78" t="s">
        <v>1305</v>
      </c>
      <c r="F636" s="78" t="s">
        <v>17710</v>
      </c>
      <c r="G636" s="78" t="s">
        <v>17711</v>
      </c>
      <c r="H636" s="78" t="s">
        <v>17725</v>
      </c>
      <c r="I636" s="78" t="s">
        <v>18359</v>
      </c>
      <c r="J636" s="78" t="s">
        <v>16498</v>
      </c>
      <c r="K636" s="78" t="n">
        <v>21002744</v>
      </c>
      <c r="L636" s="78" t="s">
        <v>4685</v>
      </c>
      <c r="M636" s="78" t="s">
        <v>18834</v>
      </c>
      <c r="N636" s="78" t="s">
        <v>17734</v>
      </c>
      <c r="Q636" s="78" t="n">
        <v>0</v>
      </c>
      <c r="U636" s="78" t="s">
        <v>4685</v>
      </c>
      <c r="V636" s="78" t="s">
        <v>18835</v>
      </c>
      <c r="W636" s="78" t="s">
        <v>4084</v>
      </c>
      <c r="X636" s="78" t="s">
        <v>17831</v>
      </c>
      <c r="Y636" s="78" t="s">
        <v>17832</v>
      </c>
      <c r="Z636" s="78" t="s">
        <v>17809</v>
      </c>
      <c r="AA636" s="78" t="s">
        <v>17809</v>
      </c>
      <c r="AE636" s="78" t="s">
        <v>4690</v>
      </c>
      <c r="AG636" s="78" t="s">
        <v>17797</v>
      </c>
      <c r="AL636" s="78" t="s">
        <v>17718</v>
      </c>
      <c r="AM636" s="78" t="s">
        <v>17718</v>
      </c>
      <c r="AP636" s="78" t="s">
        <v>17772</v>
      </c>
      <c r="AQ636" s="78" t="n">
        <v>-34800</v>
      </c>
      <c r="AR636" s="78" t="n">
        <v>1</v>
      </c>
      <c r="AS636" s="78" t="n">
        <v>118.35</v>
      </c>
      <c r="AT636" s="78" t="n">
        <v>1</v>
      </c>
      <c r="AV636" s="78" t="n">
        <v>8.08</v>
      </c>
      <c r="AY636" s="78" t="n">
        <v>-4029181.11</v>
      </c>
      <c r="AZ636" s="78" t="n">
        <v>0</v>
      </c>
      <c r="BA636" s="78" t="n">
        <v>-89398.89</v>
      </c>
      <c r="BB636" s="78" t="n">
        <v>0</v>
      </c>
      <c r="BC636" s="78" t="n">
        <v>-4118580</v>
      </c>
      <c r="BD636" s="78" t="n">
        <v>0</v>
      </c>
      <c r="BE636" s="78" t="s">
        <v>17798</v>
      </c>
      <c r="BJ636" s="78" t="s">
        <v>17721</v>
      </c>
      <c r="BK636" s="78" t="s">
        <v>17722</v>
      </c>
      <c r="BL636" s="78" t="s">
        <v>4687</v>
      </c>
      <c r="BM636" s="78" t="s">
        <v>4686</v>
      </c>
      <c r="BN636" s="78" t="s">
        <v>18836</v>
      </c>
      <c r="BO636" s="78" t="s">
        <v>16502</v>
      </c>
    </row>
    <row r="637" customFormat="false" ht="15" hidden="true" customHeight="false" outlineLevel="0" collapsed="false">
      <c r="A637" s="82" t="n">
        <v>45291</v>
      </c>
      <c r="B637" s="78" t="s">
        <v>16497</v>
      </c>
      <c r="C637" s="78" t="s">
        <v>17734</v>
      </c>
      <c r="D637" s="78" t="s">
        <v>17788</v>
      </c>
      <c r="E637" s="78" t="s">
        <v>1305</v>
      </c>
      <c r="F637" s="78" t="s">
        <v>17710</v>
      </c>
      <c r="G637" s="78" t="s">
        <v>17711</v>
      </c>
      <c r="H637" s="78" t="s">
        <v>17725</v>
      </c>
      <c r="I637" s="78" t="s">
        <v>18359</v>
      </c>
      <c r="J637" s="78" t="s">
        <v>16498</v>
      </c>
      <c r="K637" s="78" t="n">
        <v>21002577</v>
      </c>
      <c r="L637" s="78" t="s">
        <v>14642</v>
      </c>
      <c r="M637" s="78" t="s">
        <v>18837</v>
      </c>
      <c r="N637" s="78" t="s">
        <v>17734</v>
      </c>
      <c r="Q637" s="78" t="n">
        <v>0</v>
      </c>
      <c r="U637" s="78" t="s">
        <v>14642</v>
      </c>
      <c r="V637" s="78" t="s">
        <v>18838</v>
      </c>
      <c r="W637" s="78" t="s">
        <v>4084</v>
      </c>
      <c r="X637" s="78" t="s">
        <v>18047</v>
      </c>
      <c r="Y637" s="78" t="s">
        <v>18095</v>
      </c>
      <c r="Z637" s="78" t="s">
        <v>17809</v>
      </c>
      <c r="AA637" s="78" t="s">
        <v>17809</v>
      </c>
      <c r="AE637" s="78" t="s">
        <v>14647</v>
      </c>
      <c r="AG637" s="78" t="s">
        <v>17797</v>
      </c>
      <c r="AL637" s="78" t="s">
        <v>17718</v>
      </c>
      <c r="AM637" s="78" t="s">
        <v>17718</v>
      </c>
      <c r="AP637" s="78" t="s">
        <v>17772</v>
      </c>
      <c r="AQ637" s="78" t="n">
        <v>-21600</v>
      </c>
      <c r="AR637" s="78" t="n">
        <v>1</v>
      </c>
      <c r="AS637" s="78" t="n">
        <v>108.52</v>
      </c>
      <c r="AT637" s="78" t="n">
        <v>1</v>
      </c>
      <c r="AV637" s="78" t="n">
        <v>8.08</v>
      </c>
      <c r="AY637" s="78" t="n">
        <v>-2084535.99</v>
      </c>
      <c r="AZ637" s="78" t="n">
        <v>0</v>
      </c>
      <c r="BA637" s="78" t="n">
        <v>-259496.01</v>
      </c>
      <c r="BB637" s="78" t="n">
        <v>0</v>
      </c>
      <c r="BC637" s="78" t="n">
        <v>-2344032</v>
      </c>
      <c r="BD637" s="78" t="n">
        <v>0</v>
      </c>
      <c r="BE637" s="78" t="s">
        <v>17798</v>
      </c>
      <c r="BJ637" s="78" t="s">
        <v>17721</v>
      </c>
      <c r="BK637" s="78" t="s">
        <v>17722</v>
      </c>
      <c r="BL637" s="78" t="n">
        <v>880770102</v>
      </c>
      <c r="BM637" s="78" t="s">
        <v>14643</v>
      </c>
      <c r="BN637" s="78" t="s">
        <v>18839</v>
      </c>
      <c r="BO637" s="78" t="s">
        <v>16502</v>
      </c>
    </row>
    <row r="638" customFormat="false" ht="15" hidden="true" customHeight="false" outlineLevel="0" collapsed="false">
      <c r="A638" s="82" t="n">
        <v>45291</v>
      </c>
      <c r="B638" s="78" t="s">
        <v>16497</v>
      </c>
      <c r="C638" s="78" t="s">
        <v>17734</v>
      </c>
      <c r="D638" s="78" t="s">
        <v>17788</v>
      </c>
      <c r="E638" s="78" t="s">
        <v>1305</v>
      </c>
      <c r="F638" s="78" t="s">
        <v>17710</v>
      </c>
      <c r="G638" s="78" t="s">
        <v>17711</v>
      </c>
      <c r="H638" s="78" t="s">
        <v>17725</v>
      </c>
      <c r="I638" s="78" t="s">
        <v>18359</v>
      </c>
      <c r="J638" s="78" t="s">
        <v>16498</v>
      </c>
      <c r="K638" s="78" t="n">
        <v>21004637</v>
      </c>
      <c r="L638" s="78" t="s">
        <v>8459</v>
      </c>
      <c r="M638" s="78" t="s">
        <v>16889</v>
      </c>
      <c r="N638" s="78" t="s">
        <v>17734</v>
      </c>
      <c r="Q638" s="78" t="n">
        <v>0</v>
      </c>
      <c r="U638" s="78" t="s">
        <v>8459</v>
      </c>
      <c r="V638" s="78" t="s">
        <v>18840</v>
      </c>
      <c r="W638" s="78" t="s">
        <v>4084</v>
      </c>
      <c r="X638" s="78" t="s">
        <v>17945</v>
      </c>
      <c r="Y638" s="78" t="s">
        <v>17946</v>
      </c>
      <c r="Z638" s="78" t="s">
        <v>17947</v>
      </c>
      <c r="AA638" s="78" t="s">
        <v>17857</v>
      </c>
      <c r="AE638" s="78" t="s">
        <v>8464</v>
      </c>
      <c r="AG638" s="78" t="s">
        <v>17797</v>
      </c>
      <c r="AL638" s="78" t="s">
        <v>17718</v>
      </c>
      <c r="AM638" s="78" t="s">
        <v>17718</v>
      </c>
      <c r="AP638" s="78" t="s">
        <v>17772</v>
      </c>
      <c r="AQ638" s="78" t="n">
        <v>-55000</v>
      </c>
      <c r="AR638" s="78" t="n">
        <v>1</v>
      </c>
      <c r="AS638" s="78" t="n">
        <v>52.2</v>
      </c>
      <c r="AT638" s="78" t="n">
        <v>1</v>
      </c>
      <c r="AV638" s="78" t="n">
        <v>8.08</v>
      </c>
      <c r="AY638" s="78" t="n">
        <v>-2797165.41</v>
      </c>
      <c r="AZ638" s="78" t="n">
        <v>0</v>
      </c>
      <c r="BA638" s="78" t="n">
        <v>-73834.59</v>
      </c>
      <c r="BB638" s="78" t="n">
        <v>0</v>
      </c>
      <c r="BC638" s="78" t="n">
        <v>-2871000</v>
      </c>
      <c r="BD638" s="78" t="n">
        <v>0</v>
      </c>
      <c r="BE638" s="78" t="s">
        <v>17798</v>
      </c>
      <c r="BJ638" s="78" t="s">
        <v>17721</v>
      </c>
      <c r="BK638" s="78" t="s">
        <v>17722</v>
      </c>
      <c r="BL638" s="78" t="s">
        <v>8461</v>
      </c>
      <c r="BM638" s="78" t="s">
        <v>8460</v>
      </c>
      <c r="BN638" s="78" t="s">
        <v>16890</v>
      </c>
      <c r="BO638" s="78" t="s">
        <v>16502</v>
      </c>
    </row>
    <row r="639" customFormat="false" ht="15" hidden="true" customHeight="false" outlineLevel="0" collapsed="false">
      <c r="A639" s="82" t="n">
        <v>45291</v>
      </c>
      <c r="B639" s="78" t="s">
        <v>16497</v>
      </c>
      <c r="C639" s="78" t="s">
        <v>17734</v>
      </c>
      <c r="D639" s="78" t="s">
        <v>17788</v>
      </c>
      <c r="E639" s="78" t="s">
        <v>4126</v>
      </c>
      <c r="F639" s="78" t="s">
        <v>17758</v>
      </c>
      <c r="G639" s="78" t="s">
        <v>17711</v>
      </c>
      <c r="H639" s="78" t="s">
        <v>17725</v>
      </c>
      <c r="I639" s="78" t="s">
        <v>18359</v>
      </c>
      <c r="J639" s="78" t="s">
        <v>16498</v>
      </c>
      <c r="K639" s="78" t="n">
        <v>21003565</v>
      </c>
      <c r="L639" s="78" t="s">
        <v>9444</v>
      </c>
      <c r="M639" s="78" t="s">
        <v>16976</v>
      </c>
      <c r="N639" s="78" t="s">
        <v>17734</v>
      </c>
      <c r="Q639" s="78" t="n">
        <v>0</v>
      </c>
      <c r="U639" s="78" t="s">
        <v>9444</v>
      </c>
      <c r="V639" s="78" t="s">
        <v>18448</v>
      </c>
      <c r="W639" s="78" t="s">
        <v>4084</v>
      </c>
      <c r="X639" s="78" t="s">
        <v>17936</v>
      </c>
      <c r="Y639" s="78" t="s">
        <v>18276</v>
      </c>
      <c r="Z639" s="78" t="s">
        <v>17794</v>
      </c>
      <c r="AA639" s="78" t="s">
        <v>17795</v>
      </c>
      <c r="AE639" s="78" t="s">
        <v>9448</v>
      </c>
      <c r="AG639" s="78" t="s">
        <v>17811</v>
      </c>
      <c r="AL639" s="78" t="s">
        <v>17718</v>
      </c>
      <c r="AM639" s="78" t="s">
        <v>17718</v>
      </c>
      <c r="AP639" s="78" t="s">
        <v>17772</v>
      </c>
      <c r="AQ639" s="78" t="n">
        <v>-1100</v>
      </c>
      <c r="AR639" s="78" t="n">
        <v>1</v>
      </c>
      <c r="AS639" s="78" t="n">
        <v>85.51</v>
      </c>
      <c r="AT639" s="78" t="n">
        <v>1</v>
      </c>
      <c r="AV639" s="78" t="n">
        <v>8.08</v>
      </c>
      <c r="AY639" s="78" t="n">
        <v>-91222.27</v>
      </c>
      <c r="AZ639" s="78" t="n">
        <v>0</v>
      </c>
      <c r="BA639" s="78" t="n">
        <v>-2838.73</v>
      </c>
      <c r="BB639" s="78" t="n">
        <v>0</v>
      </c>
      <c r="BC639" s="78" t="n">
        <v>-94061</v>
      </c>
      <c r="BD639" s="78" t="n">
        <v>0</v>
      </c>
      <c r="BE639" s="78" t="s">
        <v>17798</v>
      </c>
      <c r="BJ639" s="78" t="s">
        <v>17721</v>
      </c>
      <c r="BK639" s="78" t="s">
        <v>17722</v>
      </c>
      <c r="BL639" s="78" t="n">
        <v>405024100</v>
      </c>
      <c r="BM639" s="78" t="s">
        <v>9445</v>
      </c>
      <c r="BN639" s="78" t="s">
        <v>16977</v>
      </c>
      <c r="BO639" s="78" t="s">
        <v>16502</v>
      </c>
    </row>
    <row r="640" customFormat="false" ht="15" hidden="true" customHeight="false" outlineLevel="0" collapsed="false">
      <c r="A640" s="82" t="n">
        <v>45291</v>
      </c>
      <c r="B640" s="78" t="s">
        <v>16497</v>
      </c>
      <c r="C640" s="78" t="s">
        <v>17734</v>
      </c>
      <c r="D640" s="78" t="s">
        <v>17788</v>
      </c>
      <c r="E640" s="78" t="s">
        <v>4126</v>
      </c>
      <c r="F640" s="78" t="s">
        <v>17758</v>
      </c>
      <c r="G640" s="78" t="s">
        <v>17711</v>
      </c>
      <c r="H640" s="78" t="s">
        <v>17725</v>
      </c>
      <c r="I640" s="78" t="s">
        <v>18359</v>
      </c>
      <c r="J640" s="78" t="s">
        <v>16498</v>
      </c>
      <c r="K640" s="78" t="n">
        <v>21002980</v>
      </c>
      <c r="L640" s="78" t="s">
        <v>13787</v>
      </c>
      <c r="M640" s="78" t="s">
        <v>623</v>
      </c>
      <c r="N640" s="78" t="s">
        <v>17734</v>
      </c>
      <c r="Q640" s="78" t="n">
        <v>0</v>
      </c>
      <c r="U640" s="78" t="s">
        <v>13787</v>
      </c>
      <c r="V640" s="78" t="s">
        <v>18397</v>
      </c>
      <c r="W640" s="78" t="s">
        <v>4084</v>
      </c>
      <c r="X640" s="78" t="s">
        <v>17976</v>
      </c>
      <c r="Y640" s="78" t="s">
        <v>17977</v>
      </c>
      <c r="Z640" s="78" t="s">
        <v>17794</v>
      </c>
      <c r="AA640" s="78" t="s">
        <v>17795</v>
      </c>
      <c r="AE640" s="78" t="s">
        <v>13792</v>
      </c>
      <c r="AG640" s="78" t="s">
        <v>17797</v>
      </c>
      <c r="AL640" s="78" t="s">
        <v>17718</v>
      </c>
      <c r="AM640" s="78" t="s">
        <v>17718</v>
      </c>
      <c r="AP640" s="78" t="s">
        <v>17772</v>
      </c>
      <c r="AQ640" s="78" t="n">
        <v>-7700</v>
      </c>
      <c r="AR640" s="78" t="n">
        <v>1</v>
      </c>
      <c r="AS640" s="78" t="n">
        <v>96.43</v>
      </c>
      <c r="AT640" s="78" t="n">
        <v>1</v>
      </c>
      <c r="AV640" s="78" t="n">
        <v>8.08</v>
      </c>
      <c r="AY640" s="78" t="n">
        <v>-663503.69</v>
      </c>
      <c r="AZ640" s="78" t="n">
        <v>0</v>
      </c>
      <c r="BA640" s="78" t="n">
        <v>-79007.31</v>
      </c>
      <c r="BB640" s="78" t="n">
        <v>0</v>
      </c>
      <c r="BC640" s="78" t="n">
        <v>-742511</v>
      </c>
      <c r="BD640" s="78" t="n">
        <v>0</v>
      </c>
      <c r="BE640" s="78" t="s">
        <v>17798</v>
      </c>
      <c r="BJ640" s="78" t="s">
        <v>17721</v>
      </c>
      <c r="BK640" s="78" t="s">
        <v>17722</v>
      </c>
      <c r="BL640" s="78" t="n">
        <v>803607100</v>
      </c>
      <c r="BM640" s="78" t="s">
        <v>13788</v>
      </c>
      <c r="BN640" s="78" t="s">
        <v>17455</v>
      </c>
      <c r="BO640" s="78" t="s">
        <v>16502</v>
      </c>
    </row>
    <row r="641" customFormat="false" ht="15" hidden="true" customHeight="false" outlineLevel="0" collapsed="false">
      <c r="A641" s="82" t="n">
        <v>45291</v>
      </c>
      <c r="B641" s="78" t="s">
        <v>16497</v>
      </c>
      <c r="C641" s="78" t="s">
        <v>17734</v>
      </c>
      <c r="D641" s="78" t="s">
        <v>17788</v>
      </c>
      <c r="E641" s="78" t="s">
        <v>1305</v>
      </c>
      <c r="F641" s="78" t="s">
        <v>17710</v>
      </c>
      <c r="G641" s="78" t="s">
        <v>17711</v>
      </c>
      <c r="H641" s="78" t="s">
        <v>17725</v>
      </c>
      <c r="I641" s="78" t="s">
        <v>18359</v>
      </c>
      <c r="J641" s="78" t="s">
        <v>16498</v>
      </c>
      <c r="K641" s="78" t="n">
        <v>23846468</v>
      </c>
      <c r="L641" s="78" t="s">
        <v>16013</v>
      </c>
      <c r="M641" s="78" t="s">
        <v>17636</v>
      </c>
      <c r="N641" s="78" t="s">
        <v>17734</v>
      </c>
      <c r="Q641" s="78" t="n">
        <v>0</v>
      </c>
      <c r="U641" s="78" t="s">
        <v>16013</v>
      </c>
      <c r="V641" s="78" t="s">
        <v>18522</v>
      </c>
      <c r="W641" s="78" t="s">
        <v>4084</v>
      </c>
      <c r="X641" s="78" t="s">
        <v>17891</v>
      </c>
      <c r="Y641" s="78" t="s">
        <v>18523</v>
      </c>
      <c r="Z641" s="78" t="s">
        <v>17802</v>
      </c>
      <c r="AA641" s="78" t="s">
        <v>17802</v>
      </c>
      <c r="AB641" s="78" t="s">
        <v>17924</v>
      </c>
      <c r="AE641" s="78" t="s">
        <v>16017</v>
      </c>
      <c r="AG641" s="78" t="s">
        <v>17811</v>
      </c>
      <c r="AL641" s="78" t="s">
        <v>17718</v>
      </c>
      <c r="AM641" s="78" t="s">
        <v>17718</v>
      </c>
      <c r="AP641" s="78" t="s">
        <v>17772</v>
      </c>
      <c r="AQ641" s="78" t="n">
        <v>-115400</v>
      </c>
      <c r="AR641" s="78" t="n">
        <v>1</v>
      </c>
      <c r="AS641" s="78" t="n">
        <v>6.93</v>
      </c>
      <c r="AT641" s="78" t="n">
        <v>1</v>
      </c>
      <c r="AV641" s="78" t="n">
        <v>8.08</v>
      </c>
      <c r="AY641" s="78" t="n">
        <v>-769711.84</v>
      </c>
      <c r="AZ641" s="78" t="n">
        <v>0</v>
      </c>
      <c r="BA641" s="78" t="n">
        <v>-30010.16</v>
      </c>
      <c r="BB641" s="78" t="n">
        <v>0</v>
      </c>
      <c r="BC641" s="78" t="n">
        <v>-799722</v>
      </c>
      <c r="BD641" s="78" t="n">
        <v>0</v>
      </c>
      <c r="BE641" s="78" t="s">
        <v>17925</v>
      </c>
      <c r="BJ641" s="78" t="s">
        <v>17721</v>
      </c>
      <c r="BK641" s="78" t="s">
        <v>17722</v>
      </c>
      <c r="BL641" s="78" t="s">
        <v>16015</v>
      </c>
      <c r="BM641" s="78" t="s">
        <v>16014</v>
      </c>
      <c r="BN641" s="78" t="s">
        <v>17637</v>
      </c>
      <c r="BO641" s="78" t="s">
        <v>16502</v>
      </c>
    </row>
    <row r="642" customFormat="false" ht="15" hidden="true" customHeight="false" outlineLevel="0" collapsed="false">
      <c r="A642" s="82" t="n">
        <v>45291</v>
      </c>
      <c r="B642" s="78" t="s">
        <v>16497</v>
      </c>
      <c r="C642" s="78" t="s">
        <v>17734</v>
      </c>
      <c r="D642" s="78" t="s">
        <v>17788</v>
      </c>
      <c r="E642" s="78" t="s">
        <v>1305</v>
      </c>
      <c r="F642" s="78" t="s">
        <v>17710</v>
      </c>
      <c r="G642" s="78" t="s">
        <v>17711</v>
      </c>
      <c r="H642" s="78" t="s">
        <v>17725</v>
      </c>
      <c r="I642" s="78" t="s">
        <v>18359</v>
      </c>
      <c r="J642" s="78" t="s">
        <v>16498</v>
      </c>
      <c r="K642" s="78" t="n">
        <v>21004069</v>
      </c>
      <c r="L642" s="78" t="s">
        <v>12366</v>
      </c>
      <c r="M642" s="78" t="s">
        <v>585</v>
      </c>
      <c r="N642" s="78" t="s">
        <v>17734</v>
      </c>
      <c r="Q642" s="78" t="n">
        <v>0</v>
      </c>
      <c r="U642" s="78" t="s">
        <v>12366</v>
      </c>
      <c r="V642" s="78" t="s">
        <v>18417</v>
      </c>
      <c r="W642" s="78" t="s">
        <v>4084</v>
      </c>
      <c r="X642" s="78" t="s">
        <v>17945</v>
      </c>
      <c r="Y642" s="78" t="s">
        <v>18418</v>
      </c>
      <c r="Z642" s="78" t="s">
        <v>17947</v>
      </c>
      <c r="AA642" s="78" t="s">
        <v>17857</v>
      </c>
      <c r="AE642" s="78" t="s">
        <v>12371</v>
      </c>
      <c r="AG642" s="78" t="s">
        <v>17811</v>
      </c>
      <c r="AL642" s="78" t="s">
        <v>17718</v>
      </c>
      <c r="AM642" s="78" t="s">
        <v>17718</v>
      </c>
      <c r="AP642" s="78" t="s">
        <v>17772</v>
      </c>
      <c r="AQ642" s="78" t="n">
        <v>-48443</v>
      </c>
      <c r="AR642" s="78" t="n">
        <v>1</v>
      </c>
      <c r="AS642" s="78" t="n">
        <v>75.79</v>
      </c>
      <c r="AT642" s="78" t="n">
        <v>1</v>
      </c>
      <c r="AV642" s="78" t="n">
        <v>8.08</v>
      </c>
      <c r="AY642" s="78" t="n">
        <v>-3437673.82</v>
      </c>
      <c r="AZ642" s="78" t="n">
        <v>0</v>
      </c>
      <c r="BA642" s="78" t="n">
        <v>-233821.15</v>
      </c>
      <c r="BB642" s="78" t="n">
        <v>0</v>
      </c>
      <c r="BC642" s="78" t="n">
        <v>-3671494.97</v>
      </c>
      <c r="BD642" s="78" t="n">
        <v>0</v>
      </c>
      <c r="BE642" s="78" t="s">
        <v>17798</v>
      </c>
      <c r="BJ642" s="78" t="s">
        <v>17721</v>
      </c>
      <c r="BK642" s="78" t="s">
        <v>17722</v>
      </c>
      <c r="BL642" s="78" t="n">
        <v>686688102</v>
      </c>
      <c r="BM642" s="78" t="s">
        <v>12367</v>
      </c>
      <c r="BN642" s="78" t="s">
        <v>17218</v>
      </c>
      <c r="BO642" s="78" t="s">
        <v>16502</v>
      </c>
    </row>
    <row r="643" customFormat="false" ht="15" hidden="true" customHeight="false" outlineLevel="0" collapsed="false">
      <c r="A643" s="82" t="n">
        <v>45291</v>
      </c>
      <c r="B643" s="78" t="s">
        <v>16497</v>
      </c>
      <c r="C643" s="78" t="s">
        <v>17734</v>
      </c>
      <c r="D643" s="78" t="s">
        <v>17788</v>
      </c>
      <c r="E643" s="78" t="s">
        <v>4126</v>
      </c>
      <c r="F643" s="78" t="s">
        <v>17758</v>
      </c>
      <c r="G643" s="78" t="s">
        <v>17711</v>
      </c>
      <c r="H643" s="78" t="s">
        <v>17725</v>
      </c>
      <c r="I643" s="78" t="s">
        <v>18359</v>
      </c>
      <c r="J643" s="78" t="s">
        <v>16498</v>
      </c>
      <c r="K643" s="78" t="n">
        <v>21094459</v>
      </c>
      <c r="L643" s="78" t="s">
        <v>8255</v>
      </c>
      <c r="M643" s="78" t="s">
        <v>16855</v>
      </c>
      <c r="N643" s="78" t="s">
        <v>17734</v>
      </c>
      <c r="Q643" s="78" t="n">
        <v>0</v>
      </c>
      <c r="U643" s="78" t="s">
        <v>8255</v>
      </c>
      <c r="V643" s="78" t="s">
        <v>18798</v>
      </c>
      <c r="W643" s="78" t="s">
        <v>4084</v>
      </c>
      <c r="X643" s="78" t="s">
        <v>17936</v>
      </c>
      <c r="Y643" s="78" t="s">
        <v>18276</v>
      </c>
      <c r="Z643" s="78" t="s">
        <v>17794</v>
      </c>
      <c r="AA643" s="78" t="s">
        <v>17795</v>
      </c>
      <c r="AE643" s="78" t="s">
        <v>8260</v>
      </c>
      <c r="AG643" s="78" t="s">
        <v>17811</v>
      </c>
      <c r="AL643" s="78" t="s">
        <v>17718</v>
      </c>
      <c r="AM643" s="78" t="s">
        <v>17718</v>
      </c>
      <c r="AP643" s="78" t="s">
        <v>17772</v>
      </c>
      <c r="AQ643" s="78" t="n">
        <v>-37000</v>
      </c>
      <c r="AR643" s="78" t="n">
        <v>1</v>
      </c>
      <c r="AS643" s="78" t="n">
        <v>56.02</v>
      </c>
      <c r="AT643" s="78" t="n">
        <v>1</v>
      </c>
      <c r="AV643" s="78" t="n">
        <v>8.08</v>
      </c>
      <c r="AY643" s="78" t="n">
        <v>-1830005.35</v>
      </c>
      <c r="AZ643" s="78" t="n">
        <v>0</v>
      </c>
      <c r="BA643" s="78" t="n">
        <v>-242734.65</v>
      </c>
      <c r="BB643" s="78" t="n">
        <v>0</v>
      </c>
      <c r="BC643" s="78" t="n">
        <v>-2072740</v>
      </c>
      <c r="BD643" s="78" t="n">
        <v>0</v>
      </c>
      <c r="BE643" s="78" t="s">
        <v>17798</v>
      </c>
      <c r="BJ643" s="78" t="s">
        <v>17721</v>
      </c>
      <c r="BK643" s="78" t="s">
        <v>17722</v>
      </c>
      <c r="BL643" s="78" t="n">
        <v>194014502</v>
      </c>
      <c r="BM643" s="78" t="s">
        <v>8256</v>
      </c>
      <c r="BN643" s="78" t="s">
        <v>16856</v>
      </c>
      <c r="BO643" s="78" t="s">
        <v>16502</v>
      </c>
    </row>
    <row r="644" customFormat="false" ht="15" hidden="true" customHeight="false" outlineLevel="0" collapsed="false">
      <c r="A644" s="82" t="n">
        <v>45291</v>
      </c>
      <c r="B644" s="78" t="s">
        <v>16497</v>
      </c>
      <c r="C644" s="78" t="s">
        <v>17734</v>
      </c>
      <c r="D644" s="78" t="s">
        <v>17788</v>
      </c>
      <c r="E644" s="78" t="s">
        <v>1305</v>
      </c>
      <c r="F644" s="78" t="s">
        <v>17710</v>
      </c>
      <c r="G644" s="78" t="s">
        <v>17711</v>
      </c>
      <c r="H644" s="78" t="s">
        <v>17725</v>
      </c>
      <c r="I644" s="78" t="s">
        <v>18359</v>
      </c>
      <c r="J644" s="78" t="s">
        <v>16498</v>
      </c>
      <c r="K644" s="78" t="n">
        <v>89211814</v>
      </c>
      <c r="L644" s="78" t="s">
        <v>14209</v>
      </c>
      <c r="M644" s="78" t="s">
        <v>17366</v>
      </c>
      <c r="N644" s="78" t="s">
        <v>17734</v>
      </c>
      <c r="Q644" s="78" t="n">
        <v>0</v>
      </c>
      <c r="U644" s="78" t="s">
        <v>14209</v>
      </c>
      <c r="V644" s="78" t="s">
        <v>18841</v>
      </c>
      <c r="W644" s="78" t="s">
        <v>4084</v>
      </c>
      <c r="Z644" s="78" t="s">
        <v>17816</v>
      </c>
      <c r="AA644" s="78" t="s">
        <v>17795</v>
      </c>
      <c r="AE644" s="78" t="s">
        <v>14214</v>
      </c>
      <c r="AG644" s="78" t="s">
        <v>17811</v>
      </c>
      <c r="AL644" s="78" t="s">
        <v>17718</v>
      </c>
      <c r="AM644" s="78" t="s">
        <v>17718</v>
      </c>
      <c r="AP644" s="78" t="s">
        <v>17772</v>
      </c>
      <c r="AQ644" s="78" t="n">
        <v>-410326</v>
      </c>
      <c r="AR644" s="78" t="n">
        <v>1</v>
      </c>
      <c r="AS644" s="78" t="n">
        <v>33.96</v>
      </c>
      <c r="AT644" s="78" t="n">
        <v>1</v>
      </c>
      <c r="AV644" s="78" t="n">
        <v>8.08</v>
      </c>
      <c r="AY644" s="78" t="n">
        <v>-12257789.51</v>
      </c>
      <c r="AZ644" s="78" t="n">
        <v>0</v>
      </c>
      <c r="BA644" s="78" t="n">
        <v>-1676881.45</v>
      </c>
      <c r="BB644" s="78" t="n">
        <v>0</v>
      </c>
      <c r="BC644" s="78" t="n">
        <v>-13934670.96</v>
      </c>
      <c r="BD644" s="78" t="n">
        <v>0</v>
      </c>
      <c r="BE644" s="78" t="s">
        <v>17798</v>
      </c>
      <c r="BJ644" s="78" t="s">
        <v>17721</v>
      </c>
      <c r="BK644" s="78" t="s">
        <v>17722</v>
      </c>
      <c r="BL644" s="78" t="s">
        <v>14211</v>
      </c>
      <c r="BM644" s="78" t="s">
        <v>14210</v>
      </c>
      <c r="BN644" s="78" t="s">
        <v>17367</v>
      </c>
      <c r="BO644" s="78" t="s">
        <v>16502</v>
      </c>
    </row>
    <row r="645" customFormat="false" ht="15" hidden="true" customHeight="false" outlineLevel="0" collapsed="false">
      <c r="A645" s="82" t="n">
        <v>45291</v>
      </c>
      <c r="B645" s="78" t="s">
        <v>16497</v>
      </c>
      <c r="C645" s="78" t="s">
        <v>17734</v>
      </c>
      <c r="D645" s="78" t="s">
        <v>17788</v>
      </c>
      <c r="E645" s="78" t="s">
        <v>4075</v>
      </c>
      <c r="F645" s="78" t="s">
        <v>17724</v>
      </c>
      <c r="G645" s="78" t="s">
        <v>17711</v>
      </c>
      <c r="H645" s="78" t="s">
        <v>17725</v>
      </c>
      <c r="I645" s="78" t="s">
        <v>18359</v>
      </c>
      <c r="J645" s="78" t="s">
        <v>16498</v>
      </c>
      <c r="K645" s="78" t="n">
        <v>35351017</v>
      </c>
      <c r="L645" s="78" t="s">
        <v>8483</v>
      </c>
      <c r="M645" s="78" t="s">
        <v>16887</v>
      </c>
      <c r="N645" s="78" t="s">
        <v>17734</v>
      </c>
      <c r="Q645" s="78" t="n">
        <v>0</v>
      </c>
      <c r="U645" s="78" t="s">
        <v>8483</v>
      </c>
      <c r="V645" s="78" t="s">
        <v>18842</v>
      </c>
      <c r="W645" s="78" t="s">
        <v>4084</v>
      </c>
      <c r="X645" s="78" t="s">
        <v>17831</v>
      </c>
      <c r="Y645" s="78" t="s">
        <v>17838</v>
      </c>
      <c r="Z645" s="78" t="s">
        <v>17809</v>
      </c>
      <c r="AA645" s="78" t="s">
        <v>17809</v>
      </c>
      <c r="AB645" s="78" t="s">
        <v>17810</v>
      </c>
      <c r="AE645" s="78" t="s">
        <v>8487</v>
      </c>
      <c r="AG645" s="78" t="s">
        <v>17811</v>
      </c>
      <c r="AL645" s="78" t="s">
        <v>17718</v>
      </c>
      <c r="AM645" s="78" t="s">
        <v>17718</v>
      </c>
      <c r="AP645" s="78" t="s">
        <v>17772</v>
      </c>
      <c r="AQ645" s="78" t="n">
        <v>-600700</v>
      </c>
      <c r="AR645" s="78" t="n">
        <v>1</v>
      </c>
      <c r="AS645" s="78" t="n">
        <v>33.03</v>
      </c>
      <c r="AT645" s="78" t="n">
        <v>1</v>
      </c>
      <c r="AV645" s="78" t="n">
        <v>8.08</v>
      </c>
      <c r="AY645" s="78" t="n">
        <v>-16869545.14</v>
      </c>
      <c r="AZ645" s="78" t="n">
        <v>0</v>
      </c>
      <c r="BA645" s="78" t="n">
        <v>-2971575.86</v>
      </c>
      <c r="BB645" s="78" t="n">
        <v>0</v>
      </c>
      <c r="BC645" s="78" t="n">
        <v>-19841121</v>
      </c>
      <c r="BD645" s="78" t="n">
        <v>0</v>
      </c>
      <c r="BE645" s="78" t="s">
        <v>17798</v>
      </c>
      <c r="BJ645" s="78" t="s">
        <v>17721</v>
      </c>
      <c r="BK645" s="78" t="s">
        <v>17722</v>
      </c>
      <c r="BL645" s="78" t="s">
        <v>8485</v>
      </c>
      <c r="BM645" s="78" t="s">
        <v>8484</v>
      </c>
      <c r="BN645" s="78" t="s">
        <v>16888</v>
      </c>
      <c r="BO645" s="78" t="s">
        <v>16502</v>
      </c>
    </row>
    <row r="646" customFormat="false" ht="15" hidden="true" customHeight="false" outlineLevel="0" collapsed="false">
      <c r="A646" s="82" t="n">
        <v>45291</v>
      </c>
      <c r="B646" s="78" t="s">
        <v>16497</v>
      </c>
      <c r="C646" s="78" t="s">
        <v>17734</v>
      </c>
      <c r="D646" s="78" t="s">
        <v>17788</v>
      </c>
      <c r="E646" s="78" t="s">
        <v>4075</v>
      </c>
      <c r="F646" s="78" t="s">
        <v>17724</v>
      </c>
      <c r="G646" s="78" t="s">
        <v>17711</v>
      </c>
      <c r="H646" s="78" t="s">
        <v>17725</v>
      </c>
      <c r="I646" s="78" t="s">
        <v>18359</v>
      </c>
      <c r="J646" s="78" t="s">
        <v>16498</v>
      </c>
      <c r="K646" s="78" t="n">
        <v>21003893</v>
      </c>
      <c r="L646" s="78" t="s">
        <v>11347</v>
      </c>
      <c r="M646" s="78" t="s">
        <v>17130</v>
      </c>
      <c r="N646" s="78" t="s">
        <v>17734</v>
      </c>
      <c r="Q646" s="78" t="n">
        <v>0</v>
      </c>
      <c r="U646" s="78" t="s">
        <v>11347</v>
      </c>
      <c r="V646" s="78" t="s">
        <v>18843</v>
      </c>
      <c r="W646" s="78" t="s">
        <v>4084</v>
      </c>
      <c r="X646" s="78" t="s">
        <v>17936</v>
      </c>
      <c r="Y646" s="78" t="s">
        <v>18412</v>
      </c>
      <c r="Z646" s="78" t="s">
        <v>17794</v>
      </c>
      <c r="AA646" s="78" t="s">
        <v>17795</v>
      </c>
      <c r="AE646" s="78" t="s">
        <v>11352</v>
      </c>
      <c r="AG646" s="78" t="s">
        <v>17797</v>
      </c>
      <c r="AL646" s="78" t="s">
        <v>17718</v>
      </c>
      <c r="AM646" s="78" t="s">
        <v>17718</v>
      </c>
      <c r="AP646" s="78" t="s">
        <v>17772</v>
      </c>
      <c r="AQ646" s="78" t="n">
        <v>-77715</v>
      </c>
      <c r="AR646" s="78" t="n">
        <v>1</v>
      </c>
      <c r="AS646" s="78" t="n">
        <v>75.96</v>
      </c>
      <c r="AT646" s="78" t="n">
        <v>1</v>
      </c>
      <c r="AV646" s="78" t="n">
        <v>8.08</v>
      </c>
      <c r="AY646" s="78" t="n">
        <v>-5638309.16</v>
      </c>
      <c r="AZ646" s="78" t="n">
        <v>0</v>
      </c>
      <c r="BA646" s="78" t="n">
        <v>-264922.24</v>
      </c>
      <c r="BB646" s="78" t="n">
        <v>0</v>
      </c>
      <c r="BC646" s="78" t="n">
        <v>-5903231.4</v>
      </c>
      <c r="BD646" s="78" t="n">
        <v>0</v>
      </c>
      <c r="BE646" s="78" t="s">
        <v>17798</v>
      </c>
      <c r="BJ646" s="78" t="s">
        <v>17721</v>
      </c>
      <c r="BK646" s="78" t="s">
        <v>17722</v>
      </c>
      <c r="BL646" s="78" t="n">
        <v>589889104</v>
      </c>
      <c r="BM646" s="78" t="s">
        <v>11348</v>
      </c>
      <c r="BN646" s="78" t="s">
        <v>17131</v>
      </c>
      <c r="BO646" s="78" t="s">
        <v>16502</v>
      </c>
    </row>
    <row r="647" customFormat="false" ht="15" hidden="true" customHeight="false" outlineLevel="0" collapsed="false">
      <c r="A647" s="82" t="n">
        <v>45291</v>
      </c>
      <c r="B647" s="78" t="s">
        <v>16497</v>
      </c>
      <c r="C647" s="78" t="s">
        <v>17734</v>
      </c>
      <c r="D647" s="78" t="s">
        <v>17788</v>
      </c>
      <c r="E647" s="78" t="s">
        <v>4117</v>
      </c>
      <c r="F647" s="78" t="s">
        <v>17723</v>
      </c>
      <c r="G647" s="78" t="s">
        <v>17711</v>
      </c>
      <c r="H647" s="78" t="s">
        <v>17725</v>
      </c>
      <c r="I647" s="78" t="s">
        <v>18359</v>
      </c>
      <c r="J647" s="78" t="s">
        <v>16498</v>
      </c>
      <c r="K647" s="78" t="n">
        <v>48249789</v>
      </c>
      <c r="L647" s="78" t="s">
        <v>14088</v>
      </c>
      <c r="M647" s="78" t="s">
        <v>17357</v>
      </c>
      <c r="N647" s="78" t="s">
        <v>17734</v>
      </c>
      <c r="Q647" s="78" t="n">
        <v>0</v>
      </c>
      <c r="U647" s="78" t="s">
        <v>14088</v>
      </c>
      <c r="V647" s="78" t="s">
        <v>18384</v>
      </c>
      <c r="W647" s="78" t="s">
        <v>4084</v>
      </c>
      <c r="X647" s="78" t="s">
        <v>18108</v>
      </c>
      <c r="Y647" s="78" t="s">
        <v>18385</v>
      </c>
      <c r="Z647" s="78" t="s">
        <v>17808</v>
      </c>
      <c r="AA647" s="78" t="s">
        <v>17809</v>
      </c>
      <c r="AB647" s="78" t="s">
        <v>18386</v>
      </c>
      <c r="AE647" s="78" t="s">
        <v>14093</v>
      </c>
      <c r="AG647" s="78" t="s">
        <v>17811</v>
      </c>
      <c r="AL647" s="78" t="s">
        <v>17718</v>
      </c>
      <c r="AM647" s="78" t="s">
        <v>17718</v>
      </c>
      <c r="AP647" s="78" t="s">
        <v>17772</v>
      </c>
      <c r="AQ647" s="78" t="n">
        <v>-34600</v>
      </c>
      <c r="AR647" s="78" t="n">
        <v>1</v>
      </c>
      <c r="AS647" s="78" t="n">
        <v>16.93</v>
      </c>
      <c r="AT647" s="78" t="n">
        <v>1</v>
      </c>
      <c r="AV647" s="78" t="n">
        <v>8.08</v>
      </c>
      <c r="AY647" s="78" t="n">
        <v>-518649.85</v>
      </c>
      <c r="AZ647" s="78" t="n">
        <v>0</v>
      </c>
      <c r="BA647" s="78" t="n">
        <v>-67128.15</v>
      </c>
      <c r="BB647" s="78" t="n">
        <v>0</v>
      </c>
      <c r="BC647" s="78" t="n">
        <v>-585778</v>
      </c>
      <c r="BD647" s="78" t="n">
        <v>0</v>
      </c>
      <c r="BE647" s="78" t="s">
        <v>17798</v>
      </c>
      <c r="BJ647" s="78" t="s">
        <v>17721</v>
      </c>
      <c r="BK647" s="78" t="s">
        <v>17722</v>
      </c>
      <c r="BL647" s="78" t="s">
        <v>14090</v>
      </c>
      <c r="BM647" s="78" t="s">
        <v>14089</v>
      </c>
      <c r="BN647" s="78" t="s">
        <v>17358</v>
      </c>
      <c r="BO647" s="78" t="s">
        <v>16502</v>
      </c>
    </row>
    <row r="648" customFormat="false" ht="15" hidden="true" customHeight="false" outlineLevel="0" collapsed="false">
      <c r="A648" s="82" t="n">
        <v>45291</v>
      </c>
      <c r="B648" s="78" t="s">
        <v>16497</v>
      </c>
      <c r="C648" s="78" t="s">
        <v>17734</v>
      </c>
      <c r="D648" s="78" t="s">
        <v>17788</v>
      </c>
      <c r="E648" s="78" t="s">
        <v>4126</v>
      </c>
      <c r="F648" s="78" t="s">
        <v>17758</v>
      </c>
      <c r="G648" s="78" t="s">
        <v>17711</v>
      </c>
      <c r="H648" s="78" t="s">
        <v>17725</v>
      </c>
      <c r="I648" s="78" t="s">
        <v>18359</v>
      </c>
      <c r="J648" s="78" t="s">
        <v>16498</v>
      </c>
      <c r="K648" s="78" t="n">
        <v>21003893</v>
      </c>
      <c r="L648" s="78" t="s">
        <v>11347</v>
      </c>
      <c r="M648" s="78" t="s">
        <v>17130</v>
      </c>
      <c r="N648" s="78" t="s">
        <v>17734</v>
      </c>
      <c r="Q648" s="78" t="n">
        <v>0</v>
      </c>
      <c r="U648" s="78" t="s">
        <v>11347</v>
      </c>
      <c r="V648" s="78" t="s">
        <v>18843</v>
      </c>
      <c r="W648" s="78" t="s">
        <v>4084</v>
      </c>
      <c r="X648" s="78" t="s">
        <v>17936</v>
      </c>
      <c r="Y648" s="78" t="s">
        <v>18412</v>
      </c>
      <c r="Z648" s="78" t="s">
        <v>17794</v>
      </c>
      <c r="AA648" s="78" t="s">
        <v>17795</v>
      </c>
      <c r="AE648" s="78" t="s">
        <v>11352</v>
      </c>
      <c r="AG648" s="78" t="s">
        <v>17797</v>
      </c>
      <c r="AL648" s="78" t="s">
        <v>17718</v>
      </c>
      <c r="AM648" s="78" t="s">
        <v>17718</v>
      </c>
      <c r="AP648" s="78" t="s">
        <v>17772</v>
      </c>
      <c r="AQ648" s="78" t="n">
        <v>-73192</v>
      </c>
      <c r="AR648" s="78" t="n">
        <v>1</v>
      </c>
      <c r="AS648" s="78" t="n">
        <v>75.96</v>
      </c>
      <c r="AT648" s="78" t="n">
        <v>1</v>
      </c>
      <c r="AV648" s="78" t="n">
        <v>8.08</v>
      </c>
      <c r="AY648" s="78" t="n">
        <v>-4945389.22</v>
      </c>
      <c r="AZ648" s="78" t="n">
        <v>0</v>
      </c>
      <c r="BA648" s="78" t="n">
        <v>-614275.1</v>
      </c>
      <c r="BB648" s="78" t="n">
        <v>0</v>
      </c>
      <c r="BC648" s="78" t="n">
        <v>-5559664.32</v>
      </c>
      <c r="BD648" s="78" t="n">
        <v>0</v>
      </c>
      <c r="BE648" s="78" t="s">
        <v>17798</v>
      </c>
      <c r="BJ648" s="78" t="s">
        <v>17721</v>
      </c>
      <c r="BK648" s="78" t="s">
        <v>17722</v>
      </c>
      <c r="BL648" s="78" t="n">
        <v>589889104</v>
      </c>
      <c r="BM648" s="78" t="s">
        <v>11348</v>
      </c>
      <c r="BN648" s="78" t="s">
        <v>17131</v>
      </c>
      <c r="BO648" s="78" t="s">
        <v>16502</v>
      </c>
    </row>
    <row r="649" customFormat="false" ht="15" hidden="true" customHeight="false" outlineLevel="0" collapsed="false">
      <c r="A649" s="82" t="n">
        <v>45291</v>
      </c>
      <c r="B649" s="78" t="s">
        <v>16497</v>
      </c>
      <c r="C649" s="78" t="s">
        <v>17734</v>
      </c>
      <c r="D649" s="78" t="s">
        <v>17788</v>
      </c>
      <c r="E649" s="78" t="s">
        <v>1305</v>
      </c>
      <c r="F649" s="78" t="s">
        <v>17710</v>
      </c>
      <c r="G649" s="78" t="s">
        <v>17711</v>
      </c>
      <c r="H649" s="78" t="s">
        <v>17725</v>
      </c>
      <c r="I649" s="78" t="s">
        <v>18359</v>
      </c>
      <c r="J649" s="78" t="s">
        <v>16498</v>
      </c>
      <c r="K649" s="78" t="n">
        <v>21003893</v>
      </c>
      <c r="L649" s="78" t="s">
        <v>11347</v>
      </c>
      <c r="M649" s="78" t="s">
        <v>17130</v>
      </c>
      <c r="N649" s="78" t="s">
        <v>17734</v>
      </c>
      <c r="Q649" s="78" t="n">
        <v>0</v>
      </c>
      <c r="U649" s="78" t="s">
        <v>11347</v>
      </c>
      <c r="V649" s="78" t="s">
        <v>18843</v>
      </c>
      <c r="W649" s="78" t="s">
        <v>4084</v>
      </c>
      <c r="X649" s="78" t="s">
        <v>17936</v>
      </c>
      <c r="Y649" s="78" t="s">
        <v>18412</v>
      </c>
      <c r="Z649" s="78" t="s">
        <v>17794</v>
      </c>
      <c r="AA649" s="78" t="s">
        <v>17795</v>
      </c>
      <c r="AE649" s="78" t="s">
        <v>11352</v>
      </c>
      <c r="AG649" s="78" t="s">
        <v>17797</v>
      </c>
      <c r="AL649" s="78" t="s">
        <v>17718</v>
      </c>
      <c r="AM649" s="78" t="s">
        <v>17718</v>
      </c>
      <c r="AP649" s="78" t="s">
        <v>17772</v>
      </c>
      <c r="AQ649" s="78" t="n">
        <v>-31700</v>
      </c>
      <c r="AR649" s="78" t="n">
        <v>1</v>
      </c>
      <c r="AS649" s="78" t="n">
        <v>75.96</v>
      </c>
      <c r="AT649" s="78" t="n">
        <v>1</v>
      </c>
      <c r="AV649" s="78" t="n">
        <v>8.08</v>
      </c>
      <c r="AY649" s="78" t="n">
        <v>-2137196.9</v>
      </c>
      <c r="AZ649" s="78" t="n">
        <v>0</v>
      </c>
      <c r="BA649" s="78" t="n">
        <v>-270735.1</v>
      </c>
      <c r="BB649" s="78" t="n">
        <v>0</v>
      </c>
      <c r="BC649" s="78" t="n">
        <v>-2407932</v>
      </c>
      <c r="BD649" s="78" t="n">
        <v>0</v>
      </c>
      <c r="BE649" s="78" t="s">
        <v>17798</v>
      </c>
      <c r="BJ649" s="78" t="s">
        <v>17721</v>
      </c>
      <c r="BK649" s="78" t="s">
        <v>17722</v>
      </c>
      <c r="BL649" s="78" t="n">
        <v>589889104</v>
      </c>
      <c r="BM649" s="78" t="s">
        <v>11348</v>
      </c>
      <c r="BN649" s="78" t="s">
        <v>17131</v>
      </c>
      <c r="BO649" s="78" t="s">
        <v>16502</v>
      </c>
    </row>
    <row r="650" customFormat="false" ht="15" hidden="true" customHeight="false" outlineLevel="0" collapsed="false">
      <c r="A650" s="82" t="n">
        <v>45291</v>
      </c>
      <c r="B650" s="78" t="s">
        <v>16497</v>
      </c>
      <c r="C650" s="78" t="s">
        <v>17734</v>
      </c>
      <c r="D650" s="78" t="s">
        <v>17788</v>
      </c>
      <c r="E650" s="78" t="s">
        <v>1305</v>
      </c>
      <c r="F650" s="78" t="s">
        <v>17710</v>
      </c>
      <c r="G650" s="78" t="s">
        <v>17711</v>
      </c>
      <c r="H650" s="78" t="s">
        <v>17725</v>
      </c>
      <c r="I650" s="78" t="s">
        <v>18359</v>
      </c>
      <c r="J650" s="78" t="s">
        <v>16498</v>
      </c>
      <c r="K650" s="78" t="n">
        <v>21004312</v>
      </c>
      <c r="L650" s="78" t="s">
        <v>13876</v>
      </c>
      <c r="M650" s="78" t="s">
        <v>17355</v>
      </c>
      <c r="N650" s="78" t="s">
        <v>17734</v>
      </c>
      <c r="Q650" s="78" t="n">
        <v>0</v>
      </c>
      <c r="U650" s="78" t="s">
        <v>13876</v>
      </c>
      <c r="V650" s="78" t="s">
        <v>18449</v>
      </c>
      <c r="W650" s="78" t="s">
        <v>4084</v>
      </c>
      <c r="X650" s="78" t="s">
        <v>18047</v>
      </c>
      <c r="Y650" s="78" t="s">
        <v>18048</v>
      </c>
      <c r="Z650" s="78" t="s">
        <v>17809</v>
      </c>
      <c r="AA650" s="78" t="s">
        <v>17809</v>
      </c>
      <c r="AE650" s="78" t="s">
        <v>13881</v>
      </c>
      <c r="AG650" s="78" t="s">
        <v>17797</v>
      </c>
      <c r="AL650" s="78" t="s">
        <v>17718</v>
      </c>
      <c r="AM650" s="78" t="s">
        <v>17718</v>
      </c>
      <c r="AP650" s="78" t="s">
        <v>17772</v>
      </c>
      <c r="AQ650" s="78" t="n">
        <v>-102400</v>
      </c>
      <c r="AR650" s="78" t="n">
        <v>1</v>
      </c>
      <c r="AS650" s="78" t="n">
        <v>21.91</v>
      </c>
      <c r="AT650" s="78" t="n">
        <v>1</v>
      </c>
      <c r="AV650" s="78" t="n">
        <v>8.08</v>
      </c>
      <c r="AY650" s="78" t="n">
        <v>-2173534.6</v>
      </c>
      <c r="AZ650" s="78" t="n">
        <v>0</v>
      </c>
      <c r="BA650" s="78" t="n">
        <v>-70049.4</v>
      </c>
      <c r="BB650" s="78" t="n">
        <v>0</v>
      </c>
      <c r="BC650" s="78" t="n">
        <v>-2243584</v>
      </c>
      <c r="BD650" s="78" t="n">
        <v>0</v>
      </c>
      <c r="BE650" s="78" t="s">
        <v>17798</v>
      </c>
      <c r="BJ650" s="78" t="s">
        <v>17721</v>
      </c>
      <c r="BK650" s="78" t="s">
        <v>17722</v>
      </c>
      <c r="BL650" s="78" t="n">
        <v>816850101</v>
      </c>
      <c r="BM650" s="78" t="s">
        <v>13877</v>
      </c>
      <c r="BN650" s="78" t="s">
        <v>17356</v>
      </c>
      <c r="BO650" s="78" t="s">
        <v>16502</v>
      </c>
    </row>
    <row r="651" customFormat="false" ht="15" hidden="true" customHeight="false" outlineLevel="0" collapsed="false">
      <c r="A651" s="82" t="n">
        <v>45291</v>
      </c>
      <c r="B651" s="78" t="s">
        <v>16497</v>
      </c>
      <c r="C651" s="78" t="s">
        <v>17734</v>
      </c>
      <c r="D651" s="78" t="s">
        <v>17788</v>
      </c>
      <c r="E651" s="78" t="s">
        <v>4117</v>
      </c>
      <c r="F651" s="78" t="s">
        <v>17723</v>
      </c>
      <c r="G651" s="78" t="s">
        <v>17711</v>
      </c>
      <c r="H651" s="78" t="s">
        <v>17725</v>
      </c>
      <c r="I651" s="78" t="s">
        <v>18359</v>
      </c>
      <c r="J651" s="78" t="s">
        <v>16498</v>
      </c>
      <c r="K651" s="78" t="n">
        <v>34566137</v>
      </c>
      <c r="L651" s="78" t="s">
        <v>8061</v>
      </c>
      <c r="M651" s="78" t="s">
        <v>477</v>
      </c>
      <c r="N651" s="78" t="s">
        <v>17734</v>
      </c>
      <c r="Q651" s="78" t="n">
        <v>0</v>
      </c>
      <c r="U651" s="78" t="s">
        <v>8061</v>
      </c>
      <c r="V651" s="78" t="s">
        <v>18369</v>
      </c>
      <c r="W651" s="78" t="s">
        <v>4084</v>
      </c>
      <c r="X651" s="78" t="s">
        <v>18108</v>
      </c>
      <c r="Y651" s="78" t="s">
        <v>18121</v>
      </c>
      <c r="Z651" s="78" t="s">
        <v>17808</v>
      </c>
      <c r="AA651" s="78" t="s">
        <v>17809</v>
      </c>
      <c r="AE651" s="78" t="s">
        <v>8066</v>
      </c>
      <c r="AG651" s="78" t="s">
        <v>17797</v>
      </c>
      <c r="AL651" s="78" t="s">
        <v>17718</v>
      </c>
      <c r="AM651" s="78" t="s">
        <v>17718</v>
      </c>
      <c r="AP651" s="78" t="s">
        <v>17772</v>
      </c>
      <c r="AQ651" s="78" t="n">
        <v>-5100</v>
      </c>
      <c r="AR651" s="78" t="n">
        <v>1</v>
      </c>
      <c r="AS651" s="78" t="n">
        <v>81.05</v>
      </c>
      <c r="AT651" s="78" t="n">
        <v>1</v>
      </c>
      <c r="AV651" s="78" t="n">
        <v>8.08</v>
      </c>
      <c r="AY651" s="78" t="n">
        <v>-437831.49</v>
      </c>
      <c r="AZ651" s="78" t="n">
        <v>0</v>
      </c>
      <c r="BA651" s="78" t="n">
        <v>24476.49</v>
      </c>
      <c r="BB651" s="78" t="n">
        <v>0</v>
      </c>
      <c r="BC651" s="78" t="n">
        <v>-413355</v>
      </c>
      <c r="BD651" s="78" t="n">
        <v>0</v>
      </c>
      <c r="BE651" s="78" t="s">
        <v>17798</v>
      </c>
      <c r="BJ651" s="78" t="s">
        <v>17721</v>
      </c>
      <c r="BK651" s="78" t="s">
        <v>17722</v>
      </c>
      <c r="BL651" s="78" t="s">
        <v>8063</v>
      </c>
      <c r="BM651" s="78" t="s">
        <v>8062</v>
      </c>
      <c r="BN651" s="78" t="s">
        <v>16885</v>
      </c>
      <c r="BO651" s="78" t="s">
        <v>16502</v>
      </c>
    </row>
    <row r="652" customFormat="false" ht="15" hidden="true" customHeight="false" outlineLevel="0" collapsed="false">
      <c r="A652" s="82" t="n">
        <v>45291</v>
      </c>
      <c r="B652" s="78" t="s">
        <v>16497</v>
      </c>
      <c r="C652" s="78" t="s">
        <v>17734</v>
      </c>
      <c r="D652" s="78" t="s">
        <v>17788</v>
      </c>
      <c r="E652" s="78" t="s">
        <v>4075</v>
      </c>
      <c r="F652" s="78" t="s">
        <v>17724</v>
      </c>
      <c r="G652" s="78" t="s">
        <v>17711</v>
      </c>
      <c r="H652" s="78" t="s">
        <v>17725</v>
      </c>
      <c r="I652" s="78" t="s">
        <v>18359</v>
      </c>
      <c r="J652" s="78" t="s">
        <v>16498</v>
      </c>
      <c r="K652" s="78" t="n">
        <v>43098320</v>
      </c>
      <c r="L652" s="78" t="s">
        <v>9846</v>
      </c>
      <c r="M652" s="78" t="s">
        <v>514</v>
      </c>
      <c r="N652" s="78" t="s">
        <v>17734</v>
      </c>
      <c r="Q652" s="78" t="n">
        <v>0</v>
      </c>
      <c r="U652" s="78" t="s">
        <v>9846</v>
      </c>
      <c r="V652" s="78" t="s">
        <v>18467</v>
      </c>
      <c r="W652" s="78" t="s">
        <v>4084</v>
      </c>
      <c r="X652" s="78" t="s">
        <v>18047</v>
      </c>
      <c r="Y652" s="78" t="s">
        <v>18048</v>
      </c>
      <c r="Z652" s="78" t="s">
        <v>17809</v>
      </c>
      <c r="AA652" s="78" t="s">
        <v>17809</v>
      </c>
      <c r="AE652" s="78" t="s">
        <v>9851</v>
      </c>
      <c r="AG652" s="78" t="s">
        <v>17797</v>
      </c>
      <c r="AL652" s="78" t="s">
        <v>17718</v>
      </c>
      <c r="AM652" s="78" t="s">
        <v>17718</v>
      </c>
      <c r="AP652" s="78" t="s">
        <v>17772</v>
      </c>
      <c r="AQ652" s="78" t="n">
        <v>-13000</v>
      </c>
      <c r="AR652" s="78" t="n">
        <v>1</v>
      </c>
      <c r="AS652" s="78" t="n">
        <v>90.03</v>
      </c>
      <c r="AT652" s="78" t="n">
        <v>1</v>
      </c>
      <c r="AV652" s="78" t="n">
        <v>8.08</v>
      </c>
      <c r="AY652" s="78" t="n">
        <v>-1124130.99</v>
      </c>
      <c r="AZ652" s="78" t="n">
        <v>0</v>
      </c>
      <c r="BA652" s="78" t="n">
        <v>-46259.01</v>
      </c>
      <c r="BB652" s="78" t="n">
        <v>0</v>
      </c>
      <c r="BC652" s="78" t="n">
        <v>-1170390</v>
      </c>
      <c r="BD652" s="78" t="n">
        <v>0</v>
      </c>
      <c r="BE652" s="78" t="s">
        <v>17798</v>
      </c>
      <c r="BJ652" s="78" t="s">
        <v>17721</v>
      </c>
      <c r="BK652" s="78" t="s">
        <v>17722</v>
      </c>
      <c r="BL652" s="78" t="n">
        <v>453204109</v>
      </c>
      <c r="BM652" s="78" t="s">
        <v>9847</v>
      </c>
      <c r="BN652" s="78" t="s">
        <v>17261</v>
      </c>
      <c r="BO652" s="78" t="s">
        <v>16502</v>
      </c>
    </row>
    <row r="653" customFormat="false" ht="15" hidden="true" customHeight="false" outlineLevel="0" collapsed="false">
      <c r="A653" s="82" t="n">
        <v>45291</v>
      </c>
      <c r="B653" s="78" t="s">
        <v>16497</v>
      </c>
      <c r="C653" s="78" t="s">
        <v>17734</v>
      </c>
      <c r="D653" s="78" t="s">
        <v>17788</v>
      </c>
      <c r="E653" s="78" t="s">
        <v>4117</v>
      </c>
      <c r="F653" s="78" t="s">
        <v>17723</v>
      </c>
      <c r="G653" s="78" t="s">
        <v>17711</v>
      </c>
      <c r="H653" s="78" t="s">
        <v>17725</v>
      </c>
      <c r="I653" s="78" t="s">
        <v>18359</v>
      </c>
      <c r="J653" s="78" t="s">
        <v>16498</v>
      </c>
      <c r="K653" s="78" t="n">
        <v>23773820</v>
      </c>
      <c r="L653" s="78" t="s">
        <v>7034</v>
      </c>
      <c r="M653" s="78" t="s">
        <v>16693</v>
      </c>
      <c r="N653" s="78" t="s">
        <v>17734</v>
      </c>
      <c r="Q653" s="78" t="n">
        <v>0</v>
      </c>
      <c r="U653" s="78" t="s">
        <v>7034</v>
      </c>
      <c r="V653" s="78" t="s">
        <v>18360</v>
      </c>
      <c r="W653" s="78" t="s">
        <v>4084</v>
      </c>
      <c r="X653" s="78" t="s">
        <v>18033</v>
      </c>
      <c r="Y653" s="78" t="s">
        <v>18361</v>
      </c>
      <c r="Z653" s="78" t="s">
        <v>17794</v>
      </c>
      <c r="AA653" s="78" t="s">
        <v>17795</v>
      </c>
      <c r="AE653" s="78" t="s">
        <v>7039</v>
      </c>
      <c r="AG653" s="78" t="s">
        <v>17797</v>
      </c>
      <c r="AL653" s="78" t="s">
        <v>17718</v>
      </c>
      <c r="AM653" s="78" t="s">
        <v>17718</v>
      </c>
      <c r="AP653" s="78" t="s">
        <v>17772</v>
      </c>
      <c r="AQ653" s="78" t="n">
        <v>-21000</v>
      </c>
      <c r="AR653" s="78" t="n">
        <v>1</v>
      </c>
      <c r="AS653" s="78" t="n">
        <v>29.43</v>
      </c>
      <c r="AT653" s="78" t="n">
        <v>1</v>
      </c>
      <c r="AV653" s="78" t="n">
        <v>8.08</v>
      </c>
      <c r="AY653" s="78" t="n">
        <v>-604795.16</v>
      </c>
      <c r="AZ653" s="78" t="n">
        <v>0</v>
      </c>
      <c r="BA653" s="78" t="n">
        <v>-13234.84</v>
      </c>
      <c r="BB653" s="78" t="n">
        <v>0</v>
      </c>
      <c r="BC653" s="78" t="n">
        <v>-618030</v>
      </c>
      <c r="BD653" s="78" t="n">
        <v>0</v>
      </c>
      <c r="BE653" s="78" t="s">
        <v>17798</v>
      </c>
      <c r="BJ653" s="78" t="s">
        <v>17721</v>
      </c>
      <c r="BK653" s="78" t="s">
        <v>17722</v>
      </c>
      <c r="BL653" s="78" t="n">
        <v>163086101</v>
      </c>
      <c r="BM653" s="78" t="s">
        <v>7035</v>
      </c>
      <c r="BN653" s="78" t="s">
        <v>16694</v>
      </c>
      <c r="BO653" s="78" t="s">
        <v>16502</v>
      </c>
    </row>
    <row r="654" customFormat="false" ht="15" hidden="true" customHeight="false" outlineLevel="0" collapsed="false">
      <c r="A654" s="82" t="n">
        <v>45291</v>
      </c>
      <c r="B654" s="78" t="s">
        <v>16497</v>
      </c>
      <c r="C654" s="78" t="s">
        <v>17734</v>
      </c>
      <c r="D654" s="78" t="s">
        <v>17788</v>
      </c>
      <c r="E654" s="78" t="s">
        <v>4075</v>
      </c>
      <c r="F654" s="78" t="s">
        <v>17724</v>
      </c>
      <c r="G654" s="78" t="s">
        <v>17711</v>
      </c>
      <c r="H654" s="78" t="s">
        <v>17725</v>
      </c>
      <c r="I654" s="78" t="s">
        <v>18359</v>
      </c>
      <c r="J654" s="78" t="s">
        <v>16498</v>
      </c>
      <c r="K654" s="78" t="n">
        <v>21070013</v>
      </c>
      <c r="L654" s="78" t="s">
        <v>13334</v>
      </c>
      <c r="M654" s="78" t="s">
        <v>614</v>
      </c>
      <c r="N654" s="78" t="s">
        <v>17734</v>
      </c>
      <c r="Q654" s="78" t="n">
        <v>0</v>
      </c>
      <c r="U654" s="78" t="s">
        <v>13334</v>
      </c>
      <c r="V654" s="78" t="s">
        <v>18651</v>
      </c>
      <c r="W654" s="78" t="s">
        <v>4084</v>
      </c>
      <c r="X654" s="78" t="s">
        <v>17936</v>
      </c>
      <c r="Y654" s="78" t="s">
        <v>17937</v>
      </c>
      <c r="Z654" s="78" t="s">
        <v>17794</v>
      </c>
      <c r="AA654" s="78" t="s">
        <v>17795</v>
      </c>
      <c r="AE654" s="78" t="s">
        <v>13339</v>
      </c>
      <c r="AG654" s="78" t="s">
        <v>17797</v>
      </c>
      <c r="AL654" s="78" t="s">
        <v>17718</v>
      </c>
      <c r="AM654" s="78" t="s">
        <v>17718</v>
      </c>
      <c r="AP654" s="78" t="s">
        <v>17772</v>
      </c>
      <c r="AQ654" s="78" t="n">
        <v>-43131</v>
      </c>
      <c r="AR654" s="78" t="n">
        <v>1</v>
      </c>
      <c r="AS654" s="78" t="n">
        <v>179.8</v>
      </c>
      <c r="AT654" s="78" t="n">
        <v>1</v>
      </c>
      <c r="AV654" s="78" t="n">
        <v>8.08</v>
      </c>
      <c r="AY654" s="78" t="n">
        <v>-7740894.89</v>
      </c>
      <c r="AZ654" s="78" t="n">
        <v>0</v>
      </c>
      <c r="BA654" s="78" t="n">
        <v>-14058.91</v>
      </c>
      <c r="BB654" s="78" t="n">
        <v>0</v>
      </c>
      <c r="BC654" s="78" t="n">
        <v>-7754953.8</v>
      </c>
      <c r="BD654" s="78" t="n">
        <v>0</v>
      </c>
      <c r="BE654" s="78" t="s">
        <v>17798</v>
      </c>
      <c r="BJ654" s="78" t="s">
        <v>17721</v>
      </c>
      <c r="BK654" s="78" t="s">
        <v>17722</v>
      </c>
      <c r="BL654" s="78" t="n">
        <v>759916109</v>
      </c>
      <c r="BM654" s="78" t="s">
        <v>13335</v>
      </c>
      <c r="BN654" s="78" t="s">
        <v>17308</v>
      </c>
      <c r="BO654" s="78" t="s">
        <v>16502</v>
      </c>
    </row>
    <row r="655" customFormat="false" ht="15" hidden="true" customHeight="false" outlineLevel="0" collapsed="false">
      <c r="A655" s="82" t="n">
        <v>45291</v>
      </c>
      <c r="B655" s="78" t="s">
        <v>16497</v>
      </c>
      <c r="C655" s="78" t="s">
        <v>17734</v>
      </c>
      <c r="D655" s="78" t="s">
        <v>17788</v>
      </c>
      <c r="E655" s="78" t="s">
        <v>1305</v>
      </c>
      <c r="F655" s="78" t="s">
        <v>17710</v>
      </c>
      <c r="G655" s="78" t="s">
        <v>17711</v>
      </c>
      <c r="H655" s="78" t="s">
        <v>17725</v>
      </c>
      <c r="I655" s="78" t="s">
        <v>18359</v>
      </c>
      <c r="J655" s="78" t="s">
        <v>16498</v>
      </c>
      <c r="K655" s="78" t="n">
        <v>21004586</v>
      </c>
      <c r="L655" s="78" t="s">
        <v>15703</v>
      </c>
      <c r="M655" s="78" t="s">
        <v>18844</v>
      </c>
      <c r="N655" s="78" t="s">
        <v>17734</v>
      </c>
      <c r="Q655" s="78" t="n">
        <v>0</v>
      </c>
      <c r="U655" s="78" t="s">
        <v>15703</v>
      </c>
      <c r="V655" s="78" t="s">
        <v>18845</v>
      </c>
      <c r="W655" s="78" t="s">
        <v>4084</v>
      </c>
      <c r="X655" s="78" t="s">
        <v>17940</v>
      </c>
      <c r="Y655" s="78" t="s">
        <v>18846</v>
      </c>
      <c r="Z655" s="78" t="s">
        <v>17808</v>
      </c>
      <c r="AA655" s="78" t="s">
        <v>17809</v>
      </c>
      <c r="AE655" s="78" t="s">
        <v>15708</v>
      </c>
      <c r="AG655" s="78" t="s">
        <v>17797</v>
      </c>
      <c r="AL655" s="78" t="s">
        <v>17718</v>
      </c>
      <c r="AM655" s="78" t="s">
        <v>17718</v>
      </c>
      <c r="AP655" s="78" t="s">
        <v>17772</v>
      </c>
      <c r="AQ655" s="78" t="n">
        <v>-100000</v>
      </c>
      <c r="AR655" s="78" t="n">
        <v>1</v>
      </c>
      <c r="AS655" s="78" t="n">
        <v>27.95</v>
      </c>
      <c r="AT655" s="78" t="n">
        <v>1</v>
      </c>
      <c r="AV655" s="78" t="n">
        <v>8.08</v>
      </c>
      <c r="AY655" s="78" t="n">
        <v>-2440660.47</v>
      </c>
      <c r="AZ655" s="78" t="n">
        <v>0</v>
      </c>
      <c r="BA655" s="78" t="n">
        <v>-354339.53</v>
      </c>
      <c r="BB655" s="78" t="n">
        <v>0</v>
      </c>
      <c r="BC655" s="78" t="n">
        <v>-2795000</v>
      </c>
      <c r="BD655" s="78" t="n">
        <v>0</v>
      </c>
      <c r="BE655" s="78" t="s">
        <v>17798</v>
      </c>
      <c r="BJ655" s="78" t="s">
        <v>17721</v>
      </c>
      <c r="BK655" s="78" t="s">
        <v>17722</v>
      </c>
      <c r="BL655" s="78" t="s">
        <v>15705</v>
      </c>
      <c r="BM655" s="78" t="s">
        <v>15704</v>
      </c>
      <c r="BN655" s="78" t="s">
        <v>18847</v>
      </c>
      <c r="BO655" s="78" t="s">
        <v>16502</v>
      </c>
    </row>
    <row r="656" customFormat="false" ht="15" hidden="true" customHeight="false" outlineLevel="0" collapsed="false">
      <c r="A656" s="82" t="n">
        <v>45291</v>
      </c>
      <c r="B656" s="78" t="s">
        <v>16497</v>
      </c>
      <c r="C656" s="78" t="s">
        <v>17734</v>
      </c>
      <c r="D656" s="78" t="s">
        <v>17788</v>
      </c>
      <c r="E656" s="78" t="s">
        <v>1305</v>
      </c>
      <c r="F656" s="78" t="s">
        <v>17710</v>
      </c>
      <c r="G656" s="78" t="s">
        <v>17711</v>
      </c>
      <c r="H656" s="78" t="s">
        <v>17725</v>
      </c>
      <c r="I656" s="78" t="s">
        <v>18359</v>
      </c>
      <c r="J656" s="78" t="s">
        <v>4265</v>
      </c>
      <c r="K656" s="78" t="n">
        <v>33487636</v>
      </c>
      <c r="L656" s="78" t="s">
        <v>5510</v>
      </c>
      <c r="M656" s="78" t="s">
        <v>16613</v>
      </c>
      <c r="N656" s="78" t="s">
        <v>17734</v>
      </c>
      <c r="Q656" s="78" t="n">
        <v>33487646</v>
      </c>
      <c r="R656" s="78" t="s">
        <v>18381</v>
      </c>
      <c r="S656" s="78" t="s">
        <v>392</v>
      </c>
      <c r="T656" s="78" t="s">
        <v>16498</v>
      </c>
      <c r="U656" s="78" t="s">
        <v>18382</v>
      </c>
      <c r="V656" s="78" t="s">
        <v>392</v>
      </c>
      <c r="W656" s="78" t="s">
        <v>5517</v>
      </c>
      <c r="X656" s="78" t="s">
        <v>17910</v>
      </c>
      <c r="Y656" s="78" t="s">
        <v>17911</v>
      </c>
      <c r="Z656" s="78" t="s">
        <v>17794</v>
      </c>
      <c r="AA656" s="78" t="s">
        <v>17795</v>
      </c>
      <c r="AE656" s="78" t="s">
        <v>5515</v>
      </c>
      <c r="AG656" s="78" t="s">
        <v>17797</v>
      </c>
      <c r="AL656" s="78" t="s">
        <v>17718</v>
      </c>
      <c r="AM656" s="78" t="s">
        <v>17718</v>
      </c>
      <c r="AP656" s="78" t="s">
        <v>17772</v>
      </c>
      <c r="AQ656" s="78" t="n">
        <v>-11200</v>
      </c>
      <c r="AR656" s="78" t="n">
        <v>1</v>
      </c>
      <c r="AS656" s="78" t="n">
        <v>125.95</v>
      </c>
      <c r="AT656" s="78" t="n">
        <v>1</v>
      </c>
      <c r="AV656" s="78" t="n">
        <v>8.08</v>
      </c>
      <c r="AY656" s="78" t="n">
        <v>-1315989.47</v>
      </c>
      <c r="AZ656" s="78" t="n">
        <v>0</v>
      </c>
      <c r="BA656" s="78" t="n">
        <v>-94650.53</v>
      </c>
      <c r="BB656" s="78" t="n">
        <v>0</v>
      </c>
      <c r="BC656" s="78" t="n">
        <v>-1410640</v>
      </c>
      <c r="BD656" s="78" t="n">
        <v>0</v>
      </c>
      <c r="BE656" s="78" t="s">
        <v>17798</v>
      </c>
      <c r="BJ656" s="78" t="s">
        <v>17721</v>
      </c>
      <c r="BK656" s="78" t="s">
        <v>17722</v>
      </c>
      <c r="BL656" s="78" t="s">
        <v>5512</v>
      </c>
      <c r="BM656" s="78" t="s">
        <v>5511</v>
      </c>
      <c r="BN656" s="78" t="s">
        <v>16614</v>
      </c>
      <c r="BO656" s="78" t="s">
        <v>16502</v>
      </c>
    </row>
    <row r="657" customFormat="false" ht="15" hidden="true" customHeight="false" outlineLevel="0" collapsed="false">
      <c r="A657" s="82" t="n">
        <v>45291</v>
      </c>
      <c r="B657" s="78" t="s">
        <v>16497</v>
      </c>
      <c r="C657" s="78" t="s">
        <v>17734</v>
      </c>
      <c r="D657" s="78" t="s">
        <v>17788</v>
      </c>
      <c r="E657" s="78" t="s">
        <v>4126</v>
      </c>
      <c r="F657" s="78" t="s">
        <v>17758</v>
      </c>
      <c r="G657" s="78" t="s">
        <v>17711</v>
      </c>
      <c r="H657" s="78" t="s">
        <v>17725</v>
      </c>
      <c r="I657" s="78" t="s">
        <v>18359</v>
      </c>
      <c r="J657" s="78" t="s">
        <v>16498</v>
      </c>
      <c r="K657" s="78" t="n">
        <v>48249789</v>
      </c>
      <c r="L657" s="78" t="s">
        <v>14088</v>
      </c>
      <c r="M657" s="78" t="s">
        <v>17357</v>
      </c>
      <c r="N657" s="78" t="s">
        <v>17734</v>
      </c>
      <c r="Q657" s="78" t="n">
        <v>0</v>
      </c>
      <c r="U657" s="78" t="s">
        <v>14088</v>
      </c>
      <c r="V657" s="78" t="s">
        <v>18384</v>
      </c>
      <c r="W657" s="78" t="s">
        <v>4084</v>
      </c>
      <c r="X657" s="78" t="s">
        <v>18108</v>
      </c>
      <c r="Y657" s="78" t="s">
        <v>18385</v>
      </c>
      <c r="Z657" s="78" t="s">
        <v>17808</v>
      </c>
      <c r="AA657" s="78" t="s">
        <v>17809</v>
      </c>
      <c r="AB657" s="78" t="s">
        <v>18386</v>
      </c>
      <c r="AE657" s="78" t="s">
        <v>14093</v>
      </c>
      <c r="AG657" s="78" t="s">
        <v>17811</v>
      </c>
      <c r="AL657" s="78" t="s">
        <v>17718</v>
      </c>
      <c r="AM657" s="78" t="s">
        <v>17718</v>
      </c>
      <c r="AP657" s="78" t="s">
        <v>17772</v>
      </c>
      <c r="AQ657" s="78" t="n">
        <v>-44400</v>
      </c>
      <c r="AR657" s="78" t="n">
        <v>1</v>
      </c>
      <c r="AS657" s="78" t="n">
        <v>16.93</v>
      </c>
      <c r="AT657" s="78" t="n">
        <v>1</v>
      </c>
      <c r="AV657" s="78" t="n">
        <v>8.08</v>
      </c>
      <c r="AY657" s="78" t="n">
        <v>-742806.05</v>
      </c>
      <c r="AZ657" s="78" t="n">
        <v>0</v>
      </c>
      <c r="BA657" s="78" t="n">
        <v>-8885.95</v>
      </c>
      <c r="BB657" s="78" t="n">
        <v>0</v>
      </c>
      <c r="BC657" s="78" t="n">
        <v>-751692</v>
      </c>
      <c r="BD657" s="78" t="n">
        <v>0</v>
      </c>
      <c r="BE657" s="78" t="s">
        <v>17798</v>
      </c>
      <c r="BJ657" s="78" t="s">
        <v>17721</v>
      </c>
      <c r="BK657" s="78" t="s">
        <v>17722</v>
      </c>
      <c r="BL657" s="78" t="s">
        <v>14090</v>
      </c>
      <c r="BM657" s="78" t="s">
        <v>14089</v>
      </c>
      <c r="BN657" s="78" t="s">
        <v>17358</v>
      </c>
      <c r="BO657" s="78" t="s">
        <v>16502</v>
      </c>
    </row>
    <row r="658" customFormat="false" ht="15" hidden="true" customHeight="false" outlineLevel="0" collapsed="false">
      <c r="A658" s="82" t="n">
        <v>45291</v>
      </c>
      <c r="B658" s="78" t="s">
        <v>16497</v>
      </c>
      <c r="C658" s="78" t="s">
        <v>17734</v>
      </c>
      <c r="D658" s="78" t="s">
        <v>17788</v>
      </c>
      <c r="E658" s="78" t="s">
        <v>4117</v>
      </c>
      <c r="F658" s="78" t="s">
        <v>17723</v>
      </c>
      <c r="G658" s="78" t="s">
        <v>17711</v>
      </c>
      <c r="H658" s="78" t="s">
        <v>17725</v>
      </c>
      <c r="I658" s="78" t="s">
        <v>18359</v>
      </c>
      <c r="J658" s="78" t="s">
        <v>16498</v>
      </c>
      <c r="K658" s="78" t="n">
        <v>78484195</v>
      </c>
      <c r="L658" s="78" t="s">
        <v>6911</v>
      </c>
      <c r="M658" s="78" t="s">
        <v>16736</v>
      </c>
      <c r="N658" s="78" t="s">
        <v>17734</v>
      </c>
      <c r="Q658" s="78" t="n">
        <v>0</v>
      </c>
      <c r="U658" s="78" t="s">
        <v>6911</v>
      </c>
      <c r="V658" s="78" t="s">
        <v>18519</v>
      </c>
      <c r="W658" s="78" t="s">
        <v>4084</v>
      </c>
      <c r="X658" s="78" t="s">
        <v>17831</v>
      </c>
      <c r="Y658" s="78" t="s">
        <v>18040</v>
      </c>
      <c r="Z658" s="78" t="s">
        <v>17809</v>
      </c>
      <c r="AA658" s="78" t="s">
        <v>17809</v>
      </c>
      <c r="AE658" s="78" t="s">
        <v>6916</v>
      </c>
      <c r="AG658" s="78" t="s">
        <v>17797</v>
      </c>
      <c r="AL658" s="78" t="s">
        <v>17718</v>
      </c>
      <c r="AM658" s="78" t="s">
        <v>17718</v>
      </c>
      <c r="AP658" s="78" t="s">
        <v>17772</v>
      </c>
      <c r="AQ658" s="78" t="n">
        <v>-47900</v>
      </c>
      <c r="AR658" s="78" t="n">
        <v>1</v>
      </c>
      <c r="AS658" s="78" t="n">
        <v>19.66</v>
      </c>
      <c r="AT658" s="78" t="n">
        <v>1</v>
      </c>
      <c r="AV658" s="78" t="n">
        <v>8.08</v>
      </c>
      <c r="AY658" s="78" t="n">
        <v>-840640.26</v>
      </c>
      <c r="AZ658" s="78" t="n">
        <v>0</v>
      </c>
      <c r="BA658" s="78" t="n">
        <v>-101073.74</v>
      </c>
      <c r="BB658" s="78" t="n">
        <v>0</v>
      </c>
      <c r="BC658" s="78" t="n">
        <v>-941714</v>
      </c>
      <c r="BD658" s="78" t="n">
        <v>0</v>
      </c>
      <c r="BE658" s="78" t="s">
        <v>17798</v>
      </c>
      <c r="BJ658" s="78" t="s">
        <v>17721</v>
      </c>
      <c r="BK658" s="78" t="s">
        <v>17722</v>
      </c>
      <c r="BL658" s="78" t="n">
        <v>156727109</v>
      </c>
      <c r="BM658" s="78" t="s">
        <v>6912</v>
      </c>
      <c r="BN658" s="78" t="s">
        <v>16737</v>
      </c>
      <c r="BO658" s="78" t="s">
        <v>16502</v>
      </c>
    </row>
    <row r="659" customFormat="false" ht="15" hidden="true" customHeight="false" outlineLevel="0" collapsed="false">
      <c r="A659" s="82" t="n">
        <v>45291</v>
      </c>
      <c r="B659" s="78" t="s">
        <v>16497</v>
      </c>
      <c r="C659" s="78" t="s">
        <v>17734</v>
      </c>
      <c r="D659" s="78" t="s">
        <v>17788</v>
      </c>
      <c r="E659" s="78" t="s">
        <v>1305</v>
      </c>
      <c r="F659" s="78" t="s">
        <v>17710</v>
      </c>
      <c r="G659" s="78" t="s">
        <v>17711</v>
      </c>
      <c r="H659" s="78" t="s">
        <v>17725</v>
      </c>
      <c r="I659" s="78" t="s">
        <v>18359</v>
      </c>
      <c r="J659" s="78" t="s">
        <v>16498</v>
      </c>
      <c r="K659" s="78" t="n">
        <v>21002309</v>
      </c>
      <c r="L659" s="78" t="s">
        <v>8437</v>
      </c>
      <c r="M659" s="78" t="s">
        <v>16839</v>
      </c>
      <c r="N659" s="78" t="s">
        <v>17734</v>
      </c>
      <c r="Q659" s="78" t="n">
        <v>0</v>
      </c>
      <c r="U659" s="78" t="s">
        <v>8437</v>
      </c>
      <c r="V659" s="78" t="s">
        <v>18848</v>
      </c>
      <c r="W659" s="78" t="s">
        <v>4084</v>
      </c>
      <c r="X659" s="78" t="s">
        <v>18299</v>
      </c>
      <c r="Y659" s="78" t="s">
        <v>18300</v>
      </c>
      <c r="Z659" s="78" t="s">
        <v>17794</v>
      </c>
      <c r="AA659" s="78" t="s">
        <v>17795</v>
      </c>
      <c r="AB659" s="78" t="s">
        <v>17810</v>
      </c>
      <c r="AE659" s="78" t="s">
        <v>8440</v>
      </c>
      <c r="AG659" s="78" t="s">
        <v>17811</v>
      </c>
      <c r="AL659" s="78" t="s">
        <v>17718</v>
      </c>
      <c r="AM659" s="78" t="s">
        <v>17718</v>
      </c>
      <c r="AP659" s="78" t="s">
        <v>17772</v>
      </c>
      <c r="AQ659" s="78" t="n">
        <v>-10591</v>
      </c>
      <c r="AR659" s="78" t="n">
        <v>1</v>
      </c>
      <c r="AS659" s="78" t="n">
        <v>146.25</v>
      </c>
      <c r="AT659" s="78" t="n">
        <v>1</v>
      </c>
      <c r="AV659" s="78" t="n">
        <v>8.08</v>
      </c>
      <c r="AY659" s="78" t="n">
        <v>-1539561.21</v>
      </c>
      <c r="AZ659" s="78" t="n">
        <v>0</v>
      </c>
      <c r="BA659" s="78" t="n">
        <v>-9372.54</v>
      </c>
      <c r="BB659" s="78" t="n">
        <v>0</v>
      </c>
      <c r="BC659" s="78" t="n">
        <v>-1548933.75</v>
      </c>
      <c r="BD659" s="78" t="n">
        <v>0</v>
      </c>
      <c r="BE659" s="78" t="s">
        <v>17798</v>
      </c>
      <c r="BJ659" s="78" t="s">
        <v>17721</v>
      </c>
      <c r="BK659" s="78" t="s">
        <v>17722</v>
      </c>
      <c r="BL659" s="78" t="n">
        <v>518439104</v>
      </c>
      <c r="BM659" s="78" t="s">
        <v>8438</v>
      </c>
      <c r="BN659" s="78" t="s">
        <v>16840</v>
      </c>
      <c r="BO659" s="78" t="s">
        <v>16502</v>
      </c>
    </row>
    <row r="660" customFormat="false" ht="15" hidden="true" customHeight="false" outlineLevel="0" collapsed="false">
      <c r="A660" s="82" t="n">
        <v>45291</v>
      </c>
      <c r="B660" s="78" t="s">
        <v>16497</v>
      </c>
      <c r="C660" s="78" t="s">
        <v>17734</v>
      </c>
      <c r="D660" s="78" t="s">
        <v>17788</v>
      </c>
      <c r="E660" s="78" t="s">
        <v>1305</v>
      </c>
      <c r="F660" s="78" t="s">
        <v>17710</v>
      </c>
      <c r="G660" s="78" t="s">
        <v>17711</v>
      </c>
      <c r="H660" s="78" t="s">
        <v>17725</v>
      </c>
      <c r="I660" s="78" t="s">
        <v>18359</v>
      </c>
      <c r="J660" s="78" t="s">
        <v>16498</v>
      </c>
      <c r="K660" s="78" t="n">
        <v>21056999</v>
      </c>
      <c r="L660" s="78" t="s">
        <v>10823</v>
      </c>
      <c r="M660" s="78" t="s">
        <v>543</v>
      </c>
      <c r="N660" s="78" t="s">
        <v>17734</v>
      </c>
      <c r="Q660" s="78" t="n">
        <v>0</v>
      </c>
      <c r="U660" s="78" t="s">
        <v>18849</v>
      </c>
      <c r="V660" s="78" t="s">
        <v>18850</v>
      </c>
      <c r="W660" s="78" t="s">
        <v>4071</v>
      </c>
      <c r="X660" s="78" t="s">
        <v>17979</v>
      </c>
      <c r="Y660" s="78" t="s">
        <v>18018</v>
      </c>
      <c r="Z660" s="78" t="s">
        <v>17816</v>
      </c>
      <c r="AA660" s="78" t="s">
        <v>17795</v>
      </c>
      <c r="AE660" s="78" t="s">
        <v>10827</v>
      </c>
      <c r="AG660" s="78" t="s">
        <v>17797</v>
      </c>
      <c r="AL660" s="78" t="s">
        <v>17718</v>
      </c>
      <c r="AM660" s="78" t="s">
        <v>17718</v>
      </c>
      <c r="AP660" s="78" t="s">
        <v>17772</v>
      </c>
      <c r="AQ660" s="78" t="n">
        <v>-682</v>
      </c>
      <c r="AR660" s="78" t="n">
        <v>1</v>
      </c>
      <c r="AS660" s="78" t="n">
        <v>511.29</v>
      </c>
      <c r="AT660" s="78" t="n">
        <v>1</v>
      </c>
      <c r="AV660" s="78" t="n">
        <v>8.08</v>
      </c>
      <c r="AY660" s="78" t="n">
        <v>-344973.21</v>
      </c>
      <c r="AZ660" s="78" t="n">
        <v>0</v>
      </c>
      <c r="BA660" s="78" t="n">
        <v>-3726.57</v>
      </c>
      <c r="BB660" s="78" t="n">
        <v>0</v>
      </c>
      <c r="BC660" s="78" t="n">
        <v>-348699.78</v>
      </c>
      <c r="BD660" s="78" t="n">
        <v>0</v>
      </c>
      <c r="BE660" s="78" t="s">
        <v>17798</v>
      </c>
      <c r="BJ660" s="78" t="s">
        <v>17721</v>
      </c>
      <c r="BK660" s="78" t="s">
        <v>17722</v>
      </c>
      <c r="BL660" s="78" t="n">
        <v>550021109</v>
      </c>
      <c r="BM660" s="78" t="s">
        <v>10824</v>
      </c>
      <c r="BN660" s="78" t="s">
        <v>17080</v>
      </c>
      <c r="BO660" s="78" t="s">
        <v>16502</v>
      </c>
    </row>
    <row r="661" customFormat="false" ht="15" hidden="true" customHeight="false" outlineLevel="0" collapsed="false">
      <c r="A661" s="82" t="n">
        <v>45291</v>
      </c>
      <c r="B661" s="78" t="s">
        <v>16497</v>
      </c>
      <c r="C661" s="78" t="s">
        <v>17734</v>
      </c>
      <c r="D661" s="78" t="s">
        <v>17788</v>
      </c>
      <c r="E661" s="78" t="s">
        <v>4117</v>
      </c>
      <c r="F661" s="78" t="s">
        <v>17723</v>
      </c>
      <c r="G661" s="78" t="s">
        <v>17711</v>
      </c>
      <c r="H661" s="78" t="s">
        <v>17725</v>
      </c>
      <c r="I661" s="78" t="s">
        <v>18359</v>
      </c>
      <c r="J661" s="78" t="s">
        <v>16498</v>
      </c>
      <c r="K661" s="78" t="n">
        <v>21004637</v>
      </c>
      <c r="L661" s="78" t="s">
        <v>8459</v>
      </c>
      <c r="M661" s="78" t="s">
        <v>16889</v>
      </c>
      <c r="N661" s="78" t="s">
        <v>17734</v>
      </c>
      <c r="Q661" s="78" t="n">
        <v>0</v>
      </c>
      <c r="U661" s="78" t="s">
        <v>8459</v>
      </c>
      <c r="V661" s="78" t="s">
        <v>18840</v>
      </c>
      <c r="W661" s="78" t="s">
        <v>4084</v>
      </c>
      <c r="X661" s="78" t="s">
        <v>17945</v>
      </c>
      <c r="Y661" s="78" t="s">
        <v>17946</v>
      </c>
      <c r="Z661" s="78" t="s">
        <v>17947</v>
      </c>
      <c r="AA661" s="78" t="s">
        <v>17857</v>
      </c>
      <c r="AE661" s="78" t="s">
        <v>8464</v>
      </c>
      <c r="AG661" s="78" t="s">
        <v>17797</v>
      </c>
      <c r="AL661" s="78" t="s">
        <v>17718</v>
      </c>
      <c r="AM661" s="78" t="s">
        <v>17718</v>
      </c>
      <c r="AP661" s="78" t="s">
        <v>17772</v>
      </c>
      <c r="AQ661" s="78" t="n">
        <v>-16200</v>
      </c>
      <c r="AR661" s="78" t="n">
        <v>1</v>
      </c>
      <c r="AS661" s="78" t="n">
        <v>52.2</v>
      </c>
      <c r="AT661" s="78" t="n">
        <v>1</v>
      </c>
      <c r="AV661" s="78" t="n">
        <v>8.08</v>
      </c>
      <c r="AY661" s="78" t="n">
        <v>-874793</v>
      </c>
      <c r="AZ661" s="78" t="n">
        <v>0</v>
      </c>
      <c r="BA661" s="78" t="n">
        <v>29153</v>
      </c>
      <c r="BB661" s="78" t="n">
        <v>0</v>
      </c>
      <c r="BC661" s="78" t="n">
        <v>-845640</v>
      </c>
      <c r="BD661" s="78" t="n">
        <v>0</v>
      </c>
      <c r="BE661" s="78" t="s">
        <v>17798</v>
      </c>
      <c r="BJ661" s="78" t="s">
        <v>17721</v>
      </c>
      <c r="BK661" s="78" t="s">
        <v>17722</v>
      </c>
      <c r="BL661" s="78" t="s">
        <v>8461</v>
      </c>
      <c r="BM661" s="78" t="s">
        <v>8460</v>
      </c>
      <c r="BN661" s="78" t="s">
        <v>16890</v>
      </c>
      <c r="BO661" s="78" t="s">
        <v>16502</v>
      </c>
    </row>
    <row r="662" customFormat="false" ht="15" hidden="true" customHeight="false" outlineLevel="0" collapsed="false">
      <c r="A662" s="82" t="n">
        <v>45291</v>
      </c>
      <c r="B662" s="78" t="s">
        <v>16497</v>
      </c>
      <c r="C662" s="78" t="s">
        <v>17734</v>
      </c>
      <c r="D662" s="78" t="s">
        <v>17788</v>
      </c>
      <c r="E662" s="78" t="s">
        <v>4075</v>
      </c>
      <c r="F662" s="78" t="s">
        <v>17724</v>
      </c>
      <c r="G662" s="78" t="s">
        <v>17711</v>
      </c>
      <c r="H662" s="78" t="s">
        <v>17725</v>
      </c>
      <c r="I662" s="78" t="s">
        <v>18359</v>
      </c>
      <c r="J662" s="78" t="s">
        <v>16498</v>
      </c>
      <c r="K662" s="78" t="n">
        <v>21003717</v>
      </c>
      <c r="L662" s="78" t="s">
        <v>10283</v>
      </c>
      <c r="M662" s="78" t="s">
        <v>526</v>
      </c>
      <c r="N662" s="78" t="s">
        <v>17734</v>
      </c>
      <c r="Q662" s="78" t="n">
        <v>0</v>
      </c>
      <c r="U662" s="78" t="s">
        <v>10283</v>
      </c>
      <c r="V662" s="78" t="s">
        <v>18569</v>
      </c>
      <c r="W662" s="78" t="s">
        <v>4084</v>
      </c>
      <c r="X662" s="78" t="s">
        <v>18171</v>
      </c>
      <c r="Y662" s="78" t="s">
        <v>18436</v>
      </c>
      <c r="Z662" s="78" t="s">
        <v>17917</v>
      </c>
      <c r="AA662" s="78" t="s">
        <v>17917</v>
      </c>
      <c r="AE662" s="78" t="s">
        <v>10288</v>
      </c>
      <c r="AG662" s="78" t="s">
        <v>17797</v>
      </c>
      <c r="AL662" s="78" t="s">
        <v>17718</v>
      </c>
      <c r="AM662" s="78" t="s">
        <v>17718</v>
      </c>
      <c r="AP662" s="78" t="s">
        <v>17772</v>
      </c>
      <c r="AQ662" s="78" t="n">
        <v>-4500</v>
      </c>
      <c r="AR662" s="78" t="n">
        <v>1</v>
      </c>
      <c r="AS662" s="78" t="n">
        <v>75.51</v>
      </c>
      <c r="AT662" s="78" t="n">
        <v>1</v>
      </c>
      <c r="AV662" s="78" t="n">
        <v>8.08</v>
      </c>
      <c r="AY662" s="78" t="n">
        <v>-344337.24</v>
      </c>
      <c r="AZ662" s="78" t="n">
        <v>0</v>
      </c>
      <c r="BA662" s="78" t="n">
        <v>4542.24</v>
      </c>
      <c r="BB662" s="78" t="n">
        <v>0</v>
      </c>
      <c r="BC662" s="78" t="n">
        <v>-339795</v>
      </c>
      <c r="BD662" s="78" t="n">
        <v>0</v>
      </c>
      <c r="BE662" s="78" t="s">
        <v>17798</v>
      </c>
      <c r="BJ662" s="78" t="s">
        <v>17721</v>
      </c>
      <c r="BK662" s="78" t="s">
        <v>17722</v>
      </c>
      <c r="BL662" s="78" t="n">
        <v>465741106</v>
      </c>
      <c r="BM662" s="78" t="s">
        <v>10284</v>
      </c>
      <c r="BN662" s="78" t="s">
        <v>17025</v>
      </c>
      <c r="BO662" s="78" t="s">
        <v>16502</v>
      </c>
    </row>
    <row r="663" customFormat="false" ht="15" hidden="true" customHeight="false" outlineLevel="0" collapsed="false">
      <c r="A663" s="82" t="n">
        <v>45291</v>
      </c>
      <c r="B663" s="78" t="s">
        <v>16497</v>
      </c>
      <c r="C663" s="78" t="s">
        <v>17734</v>
      </c>
      <c r="D663" s="78" t="s">
        <v>17788</v>
      </c>
      <c r="E663" s="78" t="s">
        <v>4117</v>
      </c>
      <c r="F663" s="78" t="s">
        <v>17723</v>
      </c>
      <c r="G663" s="78" t="s">
        <v>17711</v>
      </c>
      <c r="H663" s="78" t="s">
        <v>17725</v>
      </c>
      <c r="I663" s="78" t="s">
        <v>18359</v>
      </c>
      <c r="J663" s="78" t="s">
        <v>16498</v>
      </c>
      <c r="K663" s="78" t="n">
        <v>99153365</v>
      </c>
      <c r="L663" s="78" t="s">
        <v>5470</v>
      </c>
      <c r="M663" s="78" t="s">
        <v>16607</v>
      </c>
      <c r="N663" s="78" t="s">
        <v>17734</v>
      </c>
      <c r="Q663" s="78" t="n">
        <v>0</v>
      </c>
      <c r="U663" s="78" t="s">
        <v>5470</v>
      </c>
      <c r="V663" s="78" t="s">
        <v>18428</v>
      </c>
      <c r="W663" s="78" t="s">
        <v>4084</v>
      </c>
      <c r="X663" s="78" t="s">
        <v>18116</v>
      </c>
      <c r="Y663" s="78" t="s">
        <v>18116</v>
      </c>
      <c r="Z663" s="78" t="s">
        <v>17856</v>
      </c>
      <c r="AA663" s="78" t="s">
        <v>17857</v>
      </c>
      <c r="AE663" s="78" t="s">
        <v>5475</v>
      </c>
      <c r="AG663" s="78" t="s">
        <v>17817</v>
      </c>
      <c r="AL663" s="78" t="s">
        <v>17718</v>
      </c>
      <c r="AM663" s="78" t="s">
        <v>17718</v>
      </c>
      <c r="AP663" s="78" t="s">
        <v>17772</v>
      </c>
      <c r="AQ663" s="78" t="n">
        <v>-61200</v>
      </c>
      <c r="AR663" s="78" t="n">
        <v>1</v>
      </c>
      <c r="AS663" s="78" t="n">
        <v>16.8</v>
      </c>
      <c r="AT663" s="78" t="n">
        <v>1</v>
      </c>
      <c r="AV663" s="78" t="n">
        <v>8.08</v>
      </c>
      <c r="AY663" s="78" t="n">
        <v>-1140146.87</v>
      </c>
      <c r="AZ663" s="78" t="n">
        <v>0</v>
      </c>
      <c r="BA663" s="78" t="n">
        <v>111986.87</v>
      </c>
      <c r="BB663" s="78" t="n">
        <v>0</v>
      </c>
      <c r="BC663" s="78" t="n">
        <v>-1028160</v>
      </c>
      <c r="BD663" s="78" t="n">
        <v>0</v>
      </c>
      <c r="BE663" s="78" t="s">
        <v>17798</v>
      </c>
      <c r="BJ663" s="78" t="s">
        <v>17721</v>
      </c>
      <c r="BK663" s="78" t="s">
        <v>17722</v>
      </c>
      <c r="BL663" s="78" t="s">
        <v>5472</v>
      </c>
      <c r="BM663" s="78" t="s">
        <v>5471</v>
      </c>
      <c r="BN663" s="78" t="s">
        <v>16608</v>
      </c>
      <c r="BO663" s="78" t="s">
        <v>16502</v>
      </c>
    </row>
    <row r="664" customFormat="false" ht="15" hidden="true" customHeight="false" outlineLevel="0" collapsed="false">
      <c r="A664" s="82" t="n">
        <v>45291</v>
      </c>
      <c r="B664" s="78" t="s">
        <v>16497</v>
      </c>
      <c r="C664" s="78" t="s">
        <v>17734</v>
      </c>
      <c r="D664" s="78" t="s">
        <v>17788</v>
      </c>
      <c r="E664" s="78" t="s">
        <v>1305</v>
      </c>
      <c r="F664" s="78" t="s">
        <v>17710</v>
      </c>
      <c r="G664" s="78" t="s">
        <v>17711</v>
      </c>
      <c r="H664" s="78" t="s">
        <v>17725</v>
      </c>
      <c r="I664" s="78" t="s">
        <v>18359</v>
      </c>
      <c r="J664" s="78" t="s">
        <v>16498</v>
      </c>
      <c r="K664" s="78" t="n">
        <v>26475540</v>
      </c>
      <c r="L664" s="78" t="s">
        <v>13209</v>
      </c>
      <c r="M664" s="78" t="s">
        <v>18851</v>
      </c>
      <c r="N664" s="78" t="s">
        <v>17734</v>
      </c>
      <c r="Q664" s="78" t="n">
        <v>0</v>
      </c>
      <c r="U664" s="78" t="s">
        <v>13209</v>
      </c>
      <c r="V664" s="78" t="s">
        <v>18852</v>
      </c>
      <c r="W664" s="78" t="s">
        <v>4084</v>
      </c>
      <c r="X664" s="78" t="s">
        <v>17999</v>
      </c>
      <c r="Y664" s="78" t="s">
        <v>18000</v>
      </c>
      <c r="Z664" s="78" t="s">
        <v>17809</v>
      </c>
      <c r="AA664" s="78" t="s">
        <v>17809</v>
      </c>
      <c r="AE664" s="78" t="s">
        <v>13214</v>
      </c>
      <c r="AG664" s="78" t="s">
        <v>17797</v>
      </c>
      <c r="AL664" s="78" t="s">
        <v>17718</v>
      </c>
      <c r="AM664" s="78" t="s">
        <v>17718</v>
      </c>
      <c r="AP664" s="78" t="s">
        <v>17772</v>
      </c>
      <c r="AQ664" s="78" t="n">
        <v>-12600</v>
      </c>
      <c r="AR664" s="78" t="n">
        <v>1</v>
      </c>
      <c r="AS664" s="78" t="n">
        <v>196.28</v>
      </c>
      <c r="AT664" s="78" t="n">
        <v>1</v>
      </c>
      <c r="AV664" s="78" t="n">
        <v>8.08</v>
      </c>
      <c r="AY664" s="78" t="n">
        <v>-2525712</v>
      </c>
      <c r="AZ664" s="78" t="n">
        <v>0</v>
      </c>
      <c r="BA664" s="78" t="n">
        <v>52584</v>
      </c>
      <c r="BB664" s="78" t="n">
        <v>0</v>
      </c>
      <c r="BC664" s="78" t="n">
        <v>-2473128</v>
      </c>
      <c r="BD664" s="78" t="n">
        <v>0</v>
      </c>
      <c r="BE664" s="78" t="s">
        <v>17798</v>
      </c>
      <c r="BJ664" s="78" t="s">
        <v>17721</v>
      </c>
      <c r="BK664" s="78" t="s">
        <v>17722</v>
      </c>
      <c r="BL664" s="78" t="s">
        <v>13211</v>
      </c>
      <c r="BM664" s="78" t="s">
        <v>13210</v>
      </c>
      <c r="BN664" s="78" t="s">
        <v>18853</v>
      </c>
      <c r="BO664" s="78" t="s">
        <v>16502</v>
      </c>
    </row>
    <row r="665" customFormat="false" ht="15" hidden="true" customHeight="false" outlineLevel="0" collapsed="false">
      <c r="A665" s="82" t="n">
        <v>45291</v>
      </c>
      <c r="B665" s="78" t="s">
        <v>16497</v>
      </c>
      <c r="C665" s="78" t="s">
        <v>17734</v>
      </c>
      <c r="D665" s="78" t="s">
        <v>17788</v>
      </c>
      <c r="E665" s="78" t="s">
        <v>4075</v>
      </c>
      <c r="F665" s="78" t="s">
        <v>17724</v>
      </c>
      <c r="G665" s="78" t="s">
        <v>17711</v>
      </c>
      <c r="H665" s="78" t="s">
        <v>17725</v>
      </c>
      <c r="I665" s="78" t="s">
        <v>18359</v>
      </c>
      <c r="J665" s="78" t="s">
        <v>16498</v>
      </c>
      <c r="K665" s="78" t="n">
        <v>21004637</v>
      </c>
      <c r="L665" s="78" t="s">
        <v>8459</v>
      </c>
      <c r="M665" s="78" t="s">
        <v>16889</v>
      </c>
      <c r="N665" s="78" t="s">
        <v>17734</v>
      </c>
      <c r="Q665" s="78" t="n">
        <v>0</v>
      </c>
      <c r="U665" s="78" t="s">
        <v>8459</v>
      </c>
      <c r="V665" s="78" t="s">
        <v>18840</v>
      </c>
      <c r="W665" s="78" t="s">
        <v>4084</v>
      </c>
      <c r="X665" s="78" t="s">
        <v>17945</v>
      </c>
      <c r="Y665" s="78" t="s">
        <v>17946</v>
      </c>
      <c r="Z665" s="78" t="s">
        <v>17947</v>
      </c>
      <c r="AA665" s="78" t="s">
        <v>17857</v>
      </c>
      <c r="AE665" s="78" t="s">
        <v>8464</v>
      </c>
      <c r="AG665" s="78" t="s">
        <v>17797</v>
      </c>
      <c r="AL665" s="78" t="s">
        <v>17718</v>
      </c>
      <c r="AM665" s="78" t="s">
        <v>17718</v>
      </c>
      <c r="AP665" s="78" t="s">
        <v>17772</v>
      </c>
      <c r="AQ665" s="78" t="n">
        <v>-14200</v>
      </c>
      <c r="AR665" s="78" t="n">
        <v>1</v>
      </c>
      <c r="AS665" s="78" t="n">
        <v>52.2</v>
      </c>
      <c r="AT665" s="78" t="n">
        <v>1</v>
      </c>
      <c r="AV665" s="78" t="n">
        <v>8.08</v>
      </c>
      <c r="AY665" s="78" t="n">
        <v>-733708.13</v>
      </c>
      <c r="AZ665" s="78" t="n">
        <v>0</v>
      </c>
      <c r="BA665" s="78" t="n">
        <v>-7531.87</v>
      </c>
      <c r="BB665" s="78" t="n">
        <v>0</v>
      </c>
      <c r="BC665" s="78" t="n">
        <v>-741240</v>
      </c>
      <c r="BD665" s="78" t="n">
        <v>0</v>
      </c>
      <c r="BE665" s="78" t="s">
        <v>17798</v>
      </c>
      <c r="BJ665" s="78" t="s">
        <v>17721</v>
      </c>
      <c r="BK665" s="78" t="s">
        <v>17722</v>
      </c>
      <c r="BL665" s="78" t="s">
        <v>8461</v>
      </c>
      <c r="BM665" s="78" t="s">
        <v>8460</v>
      </c>
      <c r="BN665" s="78" t="s">
        <v>16890</v>
      </c>
      <c r="BO665" s="78" t="s">
        <v>16502</v>
      </c>
    </row>
    <row r="666" customFormat="false" ht="15" hidden="true" customHeight="false" outlineLevel="0" collapsed="false">
      <c r="A666" s="82" t="n">
        <v>45291</v>
      </c>
      <c r="B666" s="78" t="s">
        <v>16497</v>
      </c>
      <c r="C666" s="78" t="s">
        <v>17734</v>
      </c>
      <c r="D666" s="78" t="s">
        <v>17788</v>
      </c>
      <c r="E666" s="78" t="s">
        <v>4075</v>
      </c>
      <c r="F666" s="78" t="s">
        <v>17724</v>
      </c>
      <c r="G666" s="78" t="s">
        <v>17711</v>
      </c>
      <c r="H666" s="78" t="s">
        <v>17725</v>
      </c>
      <c r="I666" s="78" t="s">
        <v>18359</v>
      </c>
      <c r="J666" s="78" t="s">
        <v>16498</v>
      </c>
      <c r="K666" s="78" t="n">
        <v>89211814</v>
      </c>
      <c r="L666" s="78" t="s">
        <v>14209</v>
      </c>
      <c r="M666" s="78" t="s">
        <v>17366</v>
      </c>
      <c r="N666" s="78" t="s">
        <v>17734</v>
      </c>
      <c r="Q666" s="78" t="n">
        <v>0</v>
      </c>
      <c r="U666" s="78" t="s">
        <v>14209</v>
      </c>
      <c r="V666" s="78" t="s">
        <v>18841</v>
      </c>
      <c r="W666" s="78" t="s">
        <v>4084</v>
      </c>
      <c r="Z666" s="78" t="s">
        <v>17816</v>
      </c>
      <c r="AA666" s="78" t="s">
        <v>17795</v>
      </c>
      <c r="AE666" s="78" t="s">
        <v>14214</v>
      </c>
      <c r="AG666" s="78" t="s">
        <v>17811</v>
      </c>
      <c r="AL666" s="78" t="s">
        <v>17718</v>
      </c>
      <c r="AM666" s="78" t="s">
        <v>17718</v>
      </c>
      <c r="AP666" s="78" t="s">
        <v>17772</v>
      </c>
      <c r="AQ666" s="78" t="n">
        <v>-68379</v>
      </c>
      <c r="AR666" s="78" t="n">
        <v>1</v>
      </c>
      <c r="AS666" s="78" t="n">
        <v>33.96</v>
      </c>
      <c r="AT666" s="78" t="n">
        <v>1</v>
      </c>
      <c r="AV666" s="78" t="n">
        <v>8.08</v>
      </c>
      <c r="AY666" s="78" t="n">
        <v>-2284596.14</v>
      </c>
      <c r="AZ666" s="78" t="n">
        <v>0</v>
      </c>
      <c r="BA666" s="78" t="n">
        <v>-37554.7</v>
      </c>
      <c r="BB666" s="78" t="n">
        <v>0</v>
      </c>
      <c r="BC666" s="78" t="n">
        <v>-2322150.84</v>
      </c>
      <c r="BD666" s="78" t="n">
        <v>0</v>
      </c>
      <c r="BE666" s="78" t="s">
        <v>17798</v>
      </c>
      <c r="BJ666" s="78" t="s">
        <v>17721</v>
      </c>
      <c r="BK666" s="78" t="s">
        <v>17722</v>
      </c>
      <c r="BL666" s="78" t="s">
        <v>14211</v>
      </c>
      <c r="BM666" s="78" t="s">
        <v>14210</v>
      </c>
      <c r="BN666" s="78" t="s">
        <v>17367</v>
      </c>
      <c r="BO666" s="78" t="s">
        <v>16502</v>
      </c>
    </row>
    <row r="667" customFormat="false" ht="15" hidden="true" customHeight="false" outlineLevel="0" collapsed="false">
      <c r="A667" s="82" t="n">
        <v>45291</v>
      </c>
      <c r="B667" s="78" t="s">
        <v>16497</v>
      </c>
      <c r="C667" s="78" t="s">
        <v>17734</v>
      </c>
      <c r="D667" s="78" t="s">
        <v>17788</v>
      </c>
      <c r="E667" s="78" t="s">
        <v>4126</v>
      </c>
      <c r="F667" s="78" t="s">
        <v>17758</v>
      </c>
      <c r="G667" s="78" t="s">
        <v>17711</v>
      </c>
      <c r="H667" s="78" t="s">
        <v>17725</v>
      </c>
      <c r="I667" s="78" t="s">
        <v>18359</v>
      </c>
      <c r="J667" s="78" t="s">
        <v>16498</v>
      </c>
      <c r="K667" s="78" t="n">
        <v>21003265</v>
      </c>
      <c r="L667" s="78" t="s">
        <v>6454</v>
      </c>
      <c r="M667" s="78" t="s">
        <v>16743</v>
      </c>
      <c r="N667" s="78" t="s">
        <v>17734</v>
      </c>
      <c r="Q667" s="78" t="n">
        <v>0</v>
      </c>
      <c r="U667" s="78" t="s">
        <v>6454</v>
      </c>
      <c r="V667" s="78" t="s">
        <v>18743</v>
      </c>
      <c r="W667" s="78" t="s">
        <v>4084</v>
      </c>
      <c r="X667" s="78" t="s">
        <v>17831</v>
      </c>
      <c r="Y667" s="78" t="s">
        <v>18330</v>
      </c>
      <c r="Z667" s="78" t="s">
        <v>17809</v>
      </c>
      <c r="AA667" s="78" t="s">
        <v>17809</v>
      </c>
      <c r="AE667" s="78" t="s">
        <v>6459</v>
      </c>
      <c r="AG667" s="78" t="s">
        <v>17797</v>
      </c>
      <c r="AL667" s="78" t="s">
        <v>17718</v>
      </c>
      <c r="AM667" s="78" t="s">
        <v>17718</v>
      </c>
      <c r="AP667" s="78" t="s">
        <v>17772</v>
      </c>
      <c r="AQ667" s="78" t="n">
        <v>-14900</v>
      </c>
      <c r="AR667" s="78" t="n">
        <v>1</v>
      </c>
      <c r="AS667" s="78" t="n">
        <v>53.21</v>
      </c>
      <c r="AT667" s="78" t="n">
        <v>1</v>
      </c>
      <c r="AV667" s="78" t="n">
        <v>8.08</v>
      </c>
      <c r="AY667" s="78" t="n">
        <v>-786564.7</v>
      </c>
      <c r="AZ667" s="78" t="n">
        <v>0</v>
      </c>
      <c r="BA667" s="78" t="n">
        <v>-6264.3</v>
      </c>
      <c r="BB667" s="78" t="n">
        <v>0</v>
      </c>
      <c r="BC667" s="78" t="n">
        <v>-792829</v>
      </c>
      <c r="BD667" s="78" t="n">
        <v>0</v>
      </c>
      <c r="BE667" s="78" t="s">
        <v>17798</v>
      </c>
      <c r="BJ667" s="78" t="s">
        <v>17721</v>
      </c>
      <c r="BK667" s="78" t="s">
        <v>17722</v>
      </c>
      <c r="BL667" s="78" t="n">
        <v>126349109</v>
      </c>
      <c r="BM667" s="78" t="s">
        <v>6455</v>
      </c>
      <c r="BN667" s="78" t="s">
        <v>16744</v>
      </c>
      <c r="BO667" s="78" t="s">
        <v>16502</v>
      </c>
    </row>
    <row r="668" customFormat="false" ht="15" hidden="true" customHeight="false" outlineLevel="0" collapsed="false">
      <c r="A668" s="82" t="n">
        <v>45291</v>
      </c>
      <c r="B668" s="78" t="s">
        <v>16497</v>
      </c>
      <c r="C668" s="78" t="s">
        <v>17734</v>
      </c>
      <c r="D668" s="78" t="s">
        <v>17788</v>
      </c>
      <c r="E668" s="78" t="s">
        <v>4075</v>
      </c>
      <c r="F668" s="78" t="s">
        <v>17724</v>
      </c>
      <c r="G668" s="78" t="s">
        <v>17711</v>
      </c>
      <c r="H668" s="78" t="s">
        <v>17725</v>
      </c>
      <c r="I668" s="78" t="s">
        <v>18359</v>
      </c>
      <c r="J668" s="78" t="s">
        <v>16498</v>
      </c>
      <c r="K668" s="78" t="n">
        <v>59397664</v>
      </c>
      <c r="L668" s="78" t="s">
        <v>14257</v>
      </c>
      <c r="M668" s="78" t="s">
        <v>17369</v>
      </c>
      <c r="N668" s="78" t="s">
        <v>17734</v>
      </c>
      <c r="Q668" s="78" t="n">
        <v>0</v>
      </c>
      <c r="U668" s="78" t="s">
        <v>18854</v>
      </c>
      <c r="V668" s="78" t="s">
        <v>18855</v>
      </c>
      <c r="W668" s="78" t="s">
        <v>18856</v>
      </c>
      <c r="X668" s="78" t="s">
        <v>18108</v>
      </c>
      <c r="Y668" s="78" t="s">
        <v>18385</v>
      </c>
      <c r="Z668" s="78" t="s">
        <v>17808</v>
      </c>
      <c r="AA668" s="78" t="s">
        <v>17809</v>
      </c>
      <c r="AE668" s="78" t="s">
        <v>14261</v>
      </c>
      <c r="AG668" s="78" t="s">
        <v>17811</v>
      </c>
      <c r="AL668" s="78" t="s">
        <v>17718</v>
      </c>
      <c r="AM668" s="78" t="s">
        <v>17718</v>
      </c>
      <c r="AP668" s="78" t="s">
        <v>17772</v>
      </c>
      <c r="AQ668" s="78" t="n">
        <v>-2329</v>
      </c>
      <c r="AR668" s="78" t="n">
        <v>1</v>
      </c>
      <c r="AS668" s="78" t="n">
        <v>187.91</v>
      </c>
      <c r="AT668" s="78" t="n">
        <v>1</v>
      </c>
      <c r="AV668" s="78" t="n">
        <v>8.08</v>
      </c>
      <c r="AY668" s="78" t="n">
        <v>-447690.07</v>
      </c>
      <c r="AZ668" s="78" t="n">
        <v>0</v>
      </c>
      <c r="BA668" s="78" t="n">
        <v>10047.68</v>
      </c>
      <c r="BB668" s="78" t="n">
        <v>0</v>
      </c>
      <c r="BC668" s="78" t="n">
        <v>-437642.39</v>
      </c>
      <c r="BD668" s="78" t="n">
        <v>0</v>
      </c>
      <c r="BE668" s="78" t="s">
        <v>17798</v>
      </c>
      <c r="BJ668" s="78" t="s">
        <v>17721</v>
      </c>
      <c r="BK668" s="78" t="s">
        <v>17722</v>
      </c>
      <c r="BL668" s="78" t="s">
        <v>17368</v>
      </c>
      <c r="BM668" s="78" t="s">
        <v>14258</v>
      </c>
      <c r="BN668" s="78" t="s">
        <v>17370</v>
      </c>
      <c r="BO668" s="78" t="s">
        <v>16502</v>
      </c>
    </row>
    <row r="669" customFormat="false" ht="15" hidden="true" customHeight="false" outlineLevel="0" collapsed="false">
      <c r="A669" s="82" t="n">
        <v>45291</v>
      </c>
      <c r="B669" s="78" t="s">
        <v>16497</v>
      </c>
      <c r="C669" s="78" t="s">
        <v>17734</v>
      </c>
      <c r="D669" s="78" t="s">
        <v>17788</v>
      </c>
      <c r="E669" s="78" t="s">
        <v>1305</v>
      </c>
      <c r="F669" s="78" t="s">
        <v>17710</v>
      </c>
      <c r="G669" s="78" t="s">
        <v>17711</v>
      </c>
      <c r="H669" s="78" t="s">
        <v>17725</v>
      </c>
      <c r="I669" s="78" t="s">
        <v>18359</v>
      </c>
      <c r="J669" s="78" t="s">
        <v>16498</v>
      </c>
      <c r="K669" s="78" t="n">
        <v>23175642</v>
      </c>
      <c r="L669" s="78" t="s">
        <v>9384</v>
      </c>
      <c r="M669" s="78" t="s">
        <v>502</v>
      </c>
      <c r="N669" s="78" t="s">
        <v>17734</v>
      </c>
      <c r="Q669" s="78" t="n">
        <v>0</v>
      </c>
      <c r="U669" s="78" t="s">
        <v>18857</v>
      </c>
      <c r="V669" s="78" t="s">
        <v>18858</v>
      </c>
      <c r="W669" s="78" t="s">
        <v>4084</v>
      </c>
      <c r="X669" s="78" t="s">
        <v>17905</v>
      </c>
      <c r="Y669" s="78" t="s">
        <v>17906</v>
      </c>
      <c r="Z669" s="78" t="s">
        <v>17794</v>
      </c>
      <c r="AA669" s="78" t="s">
        <v>17795</v>
      </c>
      <c r="AE669" s="78" t="s">
        <v>9387</v>
      </c>
      <c r="AG669" s="78" t="s">
        <v>17811</v>
      </c>
      <c r="AL669" s="78" t="s">
        <v>17718</v>
      </c>
      <c r="AM669" s="78" t="s">
        <v>17718</v>
      </c>
      <c r="AP669" s="78" t="s">
        <v>17772</v>
      </c>
      <c r="AQ669" s="78" t="n">
        <v>-259</v>
      </c>
      <c r="AR669" s="78" t="n">
        <v>1</v>
      </c>
      <c r="AS669" s="78" t="n">
        <v>270.68</v>
      </c>
      <c r="AT669" s="78" t="n">
        <v>1</v>
      </c>
      <c r="AV669" s="78" t="n">
        <v>8.08</v>
      </c>
      <c r="AY669" s="78" t="n">
        <v>-70253.22</v>
      </c>
      <c r="AZ669" s="78" t="n">
        <v>0</v>
      </c>
      <c r="BA669" s="78" t="n">
        <v>147.1</v>
      </c>
      <c r="BB669" s="78" t="n">
        <v>0</v>
      </c>
      <c r="BC669" s="78" t="n">
        <v>-70106.12</v>
      </c>
      <c r="BD669" s="78" t="n">
        <v>0</v>
      </c>
      <c r="BE669" s="78" t="s">
        <v>17798</v>
      </c>
      <c r="BJ669" s="78" t="s">
        <v>17721</v>
      </c>
      <c r="BK669" s="78" t="s">
        <v>17722</v>
      </c>
      <c r="BL669" s="78" t="s">
        <v>160</v>
      </c>
      <c r="BM669" s="78" t="s">
        <v>9385</v>
      </c>
      <c r="BN669" s="78" t="s">
        <v>16980</v>
      </c>
      <c r="BO669" s="78" t="s">
        <v>16502</v>
      </c>
    </row>
    <row r="670" customFormat="false" ht="15" hidden="true" customHeight="false" outlineLevel="0" collapsed="false">
      <c r="A670" s="82" t="n">
        <v>45291</v>
      </c>
      <c r="B670" s="78" t="s">
        <v>16497</v>
      </c>
      <c r="C670" s="78" t="s">
        <v>17734</v>
      </c>
      <c r="D670" s="78" t="s">
        <v>17788</v>
      </c>
      <c r="E670" s="78" t="s">
        <v>1305</v>
      </c>
      <c r="F670" s="78" t="s">
        <v>17710</v>
      </c>
      <c r="G670" s="78" t="s">
        <v>17711</v>
      </c>
      <c r="H670" s="78" t="s">
        <v>17725</v>
      </c>
      <c r="I670" s="78" t="s">
        <v>18359</v>
      </c>
      <c r="J670" s="78" t="s">
        <v>16498</v>
      </c>
      <c r="K670" s="78" t="n">
        <v>21002211</v>
      </c>
      <c r="L670" s="78" t="s">
        <v>6646</v>
      </c>
      <c r="M670" s="78" t="s">
        <v>16707</v>
      </c>
      <c r="N670" s="78" t="s">
        <v>17734</v>
      </c>
      <c r="Q670" s="78" t="n">
        <v>0</v>
      </c>
      <c r="U670" s="78" t="s">
        <v>6646</v>
      </c>
      <c r="V670" s="78" t="s">
        <v>18859</v>
      </c>
      <c r="W670" s="78" t="s">
        <v>4084</v>
      </c>
      <c r="X670" s="78" t="s">
        <v>17891</v>
      </c>
      <c r="Y670" s="78" t="s">
        <v>18086</v>
      </c>
      <c r="Z670" s="78" t="s">
        <v>17802</v>
      </c>
      <c r="AA670" s="78" t="s">
        <v>17802</v>
      </c>
      <c r="AB670" s="78" t="s">
        <v>17924</v>
      </c>
      <c r="AE670" s="78" t="s">
        <v>6649</v>
      </c>
      <c r="AG670" s="78" t="s">
        <v>17811</v>
      </c>
      <c r="AL670" s="78" t="s">
        <v>17718</v>
      </c>
      <c r="AM670" s="78" t="s">
        <v>17718</v>
      </c>
      <c r="AP670" s="78" t="s">
        <v>17772</v>
      </c>
      <c r="AQ670" s="78" t="n">
        <v>-319</v>
      </c>
      <c r="AR670" s="78" t="n">
        <v>1</v>
      </c>
      <c r="AS670" s="78" t="n">
        <v>131.12</v>
      </c>
      <c r="AT670" s="78" t="n">
        <v>1</v>
      </c>
      <c r="AV670" s="78" t="n">
        <v>8.08</v>
      </c>
      <c r="AY670" s="78" t="n">
        <v>-42093.96</v>
      </c>
      <c r="AZ670" s="78" t="n">
        <v>0</v>
      </c>
      <c r="BA670" s="78" t="n">
        <v>266.68</v>
      </c>
      <c r="BB670" s="78" t="n">
        <v>0</v>
      </c>
      <c r="BC670" s="78" t="n">
        <v>-41827.28</v>
      </c>
      <c r="BD670" s="78" t="n">
        <v>0</v>
      </c>
      <c r="BE670" s="78" t="s">
        <v>17925</v>
      </c>
      <c r="BJ670" s="78" t="s">
        <v>17721</v>
      </c>
      <c r="BK670" s="78" t="s">
        <v>17722</v>
      </c>
      <c r="BL670" s="78" t="s">
        <v>76</v>
      </c>
      <c r="BM670" s="78" t="s">
        <v>6647</v>
      </c>
      <c r="BN670" s="78" t="s">
        <v>16708</v>
      </c>
      <c r="BO670" s="78" t="s">
        <v>16502</v>
      </c>
    </row>
    <row r="671" customFormat="false" ht="15" hidden="true" customHeight="false" outlineLevel="0" collapsed="false">
      <c r="A671" s="82" t="n">
        <v>45291</v>
      </c>
      <c r="B671" s="78" t="s">
        <v>16497</v>
      </c>
      <c r="C671" s="78" t="s">
        <v>17734</v>
      </c>
      <c r="D671" s="78" t="s">
        <v>17788</v>
      </c>
      <c r="E671" s="78" t="s">
        <v>4117</v>
      </c>
      <c r="F671" s="78" t="s">
        <v>17723</v>
      </c>
      <c r="G671" s="78" t="s">
        <v>17711</v>
      </c>
      <c r="H671" s="78" t="s">
        <v>17725</v>
      </c>
      <c r="I671" s="78" t="s">
        <v>18359</v>
      </c>
      <c r="J671" s="78" t="s">
        <v>16498</v>
      </c>
      <c r="K671" s="78" t="n">
        <v>21004312</v>
      </c>
      <c r="L671" s="78" t="s">
        <v>13876</v>
      </c>
      <c r="M671" s="78" t="s">
        <v>17355</v>
      </c>
      <c r="N671" s="78" t="s">
        <v>17734</v>
      </c>
      <c r="Q671" s="78" t="n">
        <v>0</v>
      </c>
      <c r="U671" s="78" t="s">
        <v>13876</v>
      </c>
      <c r="V671" s="78" t="s">
        <v>18449</v>
      </c>
      <c r="W671" s="78" t="s">
        <v>4084</v>
      </c>
      <c r="X671" s="78" t="s">
        <v>18047</v>
      </c>
      <c r="Y671" s="78" t="s">
        <v>18048</v>
      </c>
      <c r="Z671" s="78" t="s">
        <v>17809</v>
      </c>
      <c r="AA671" s="78" t="s">
        <v>17809</v>
      </c>
      <c r="AE671" s="78" t="s">
        <v>13881</v>
      </c>
      <c r="AG671" s="78" t="s">
        <v>17797</v>
      </c>
      <c r="AL671" s="78" t="s">
        <v>17718</v>
      </c>
      <c r="AM671" s="78" t="s">
        <v>17718</v>
      </c>
      <c r="AP671" s="78" t="s">
        <v>17772</v>
      </c>
      <c r="AQ671" s="78" t="n">
        <v>-63300</v>
      </c>
      <c r="AR671" s="78" t="n">
        <v>1</v>
      </c>
      <c r="AS671" s="78" t="n">
        <v>21.91</v>
      </c>
      <c r="AT671" s="78" t="n">
        <v>1</v>
      </c>
      <c r="AV671" s="78" t="n">
        <v>8.08</v>
      </c>
      <c r="AY671" s="78" t="n">
        <v>-1375497.99</v>
      </c>
      <c r="AZ671" s="78" t="n">
        <v>0</v>
      </c>
      <c r="BA671" s="78" t="n">
        <v>-11405.01</v>
      </c>
      <c r="BB671" s="78" t="n">
        <v>0</v>
      </c>
      <c r="BC671" s="78" t="n">
        <v>-1386903</v>
      </c>
      <c r="BD671" s="78" t="n">
        <v>0</v>
      </c>
      <c r="BE671" s="78" t="s">
        <v>17798</v>
      </c>
      <c r="BJ671" s="78" t="s">
        <v>17721</v>
      </c>
      <c r="BK671" s="78" t="s">
        <v>17722</v>
      </c>
      <c r="BL671" s="78" t="n">
        <v>816850101</v>
      </c>
      <c r="BM671" s="78" t="s">
        <v>13877</v>
      </c>
      <c r="BN671" s="78" t="s">
        <v>17356</v>
      </c>
      <c r="BO671" s="78" t="s">
        <v>16502</v>
      </c>
    </row>
    <row r="672" customFormat="false" ht="15" hidden="true" customHeight="false" outlineLevel="0" collapsed="false">
      <c r="A672" s="82" t="n">
        <v>45291</v>
      </c>
      <c r="B672" s="78" t="s">
        <v>16497</v>
      </c>
      <c r="C672" s="78" t="s">
        <v>17734</v>
      </c>
      <c r="D672" s="78" t="s">
        <v>17788</v>
      </c>
      <c r="E672" s="78" t="s">
        <v>4126</v>
      </c>
      <c r="F672" s="78" t="s">
        <v>17758</v>
      </c>
      <c r="G672" s="78" t="s">
        <v>17711</v>
      </c>
      <c r="H672" s="78" t="s">
        <v>17725</v>
      </c>
      <c r="I672" s="78" t="s">
        <v>18359</v>
      </c>
      <c r="J672" s="78" t="s">
        <v>16498</v>
      </c>
      <c r="K672" s="78" t="n">
        <v>21070324</v>
      </c>
      <c r="L672" s="78" t="s">
        <v>8606</v>
      </c>
      <c r="M672" s="78" t="s">
        <v>16909</v>
      </c>
      <c r="N672" s="78" t="s">
        <v>17734</v>
      </c>
      <c r="Q672" s="78" t="n">
        <v>0</v>
      </c>
      <c r="U672" s="78" t="s">
        <v>8606</v>
      </c>
      <c r="V672" s="78" t="s">
        <v>18479</v>
      </c>
      <c r="W672" s="78" t="s">
        <v>4084</v>
      </c>
      <c r="X672" s="78" t="s">
        <v>18171</v>
      </c>
      <c r="Y672" s="78" t="s">
        <v>18436</v>
      </c>
      <c r="Z672" s="78" t="s">
        <v>17917</v>
      </c>
      <c r="AA672" s="78" t="s">
        <v>17917</v>
      </c>
      <c r="AE672" s="78" t="s">
        <v>8611</v>
      </c>
      <c r="AG672" s="78" t="s">
        <v>17797</v>
      </c>
      <c r="AL672" s="78" t="s">
        <v>17718</v>
      </c>
      <c r="AM672" s="78" t="s">
        <v>17718</v>
      </c>
      <c r="AP672" s="78" t="s">
        <v>17772</v>
      </c>
      <c r="AQ672" s="78" t="n">
        <v>-16500</v>
      </c>
      <c r="AR672" s="78" t="n">
        <v>1</v>
      </c>
      <c r="AS672" s="78" t="n">
        <v>22.53</v>
      </c>
      <c r="AT672" s="78" t="n">
        <v>1</v>
      </c>
      <c r="AV672" s="78" t="n">
        <v>8.08</v>
      </c>
      <c r="AY672" s="78" t="n">
        <v>-366132.07</v>
      </c>
      <c r="AZ672" s="78" t="n">
        <v>0</v>
      </c>
      <c r="BA672" s="78" t="n">
        <v>-5612.93</v>
      </c>
      <c r="BB672" s="78" t="n">
        <v>0</v>
      </c>
      <c r="BC672" s="78" t="n">
        <v>-371745</v>
      </c>
      <c r="BD672" s="78" t="n">
        <v>0</v>
      </c>
      <c r="BE672" s="78" t="s">
        <v>17798</v>
      </c>
      <c r="BJ672" s="78" t="s">
        <v>17721</v>
      </c>
      <c r="BK672" s="78" t="s">
        <v>17722</v>
      </c>
      <c r="BL672" s="78" t="n">
        <v>311642102</v>
      </c>
      <c r="BM672" s="78" t="s">
        <v>8607</v>
      </c>
      <c r="BN672" s="78" t="s">
        <v>16910</v>
      </c>
      <c r="BO672" s="78" t="s">
        <v>16502</v>
      </c>
    </row>
    <row r="673" customFormat="false" ht="15" hidden="true" customHeight="false" outlineLevel="0" collapsed="false">
      <c r="A673" s="82" t="n">
        <v>45291</v>
      </c>
      <c r="B673" s="78" t="s">
        <v>16497</v>
      </c>
      <c r="C673" s="78" t="s">
        <v>17734</v>
      </c>
      <c r="D673" s="78" t="s">
        <v>17788</v>
      </c>
      <c r="E673" s="78" t="s">
        <v>1305</v>
      </c>
      <c r="F673" s="78" t="s">
        <v>17710</v>
      </c>
      <c r="G673" s="78" t="s">
        <v>17711</v>
      </c>
      <c r="H673" s="78" t="s">
        <v>17725</v>
      </c>
      <c r="I673" s="78" t="s">
        <v>18359</v>
      </c>
      <c r="J673" s="78" t="s">
        <v>16498</v>
      </c>
      <c r="K673" s="78" t="n">
        <v>21002207</v>
      </c>
      <c r="L673" s="78" t="s">
        <v>6270</v>
      </c>
      <c r="M673" s="78" t="s">
        <v>18860</v>
      </c>
      <c r="N673" s="78" t="s">
        <v>17734</v>
      </c>
      <c r="Q673" s="78" t="n">
        <v>0</v>
      </c>
      <c r="U673" s="78" t="s">
        <v>6270</v>
      </c>
      <c r="V673" s="78" t="s">
        <v>18861</v>
      </c>
      <c r="W673" s="78" t="s">
        <v>4084</v>
      </c>
      <c r="X673" s="78" t="s">
        <v>18089</v>
      </c>
      <c r="Y673" s="78" t="s">
        <v>18862</v>
      </c>
      <c r="Z673" s="78" t="s">
        <v>17816</v>
      </c>
      <c r="AA673" s="78" t="s">
        <v>17795</v>
      </c>
      <c r="AE673" s="78" t="s">
        <v>6274</v>
      </c>
      <c r="AG673" s="78" t="s">
        <v>17811</v>
      </c>
      <c r="AL673" s="78" t="s">
        <v>17718</v>
      </c>
      <c r="AM673" s="78" t="s">
        <v>17718</v>
      </c>
      <c r="AP673" s="78" t="s">
        <v>17772</v>
      </c>
      <c r="AQ673" s="78" t="n">
        <v>-10773</v>
      </c>
      <c r="AR673" s="78" t="n">
        <v>1</v>
      </c>
      <c r="AS673" s="78" t="n">
        <v>96.75</v>
      </c>
      <c r="AT673" s="78" t="n">
        <v>1</v>
      </c>
      <c r="AV673" s="78" t="n">
        <v>8.08</v>
      </c>
      <c r="AY673" s="78" t="n">
        <v>-1037856.77</v>
      </c>
      <c r="AZ673" s="78" t="n">
        <v>0</v>
      </c>
      <c r="BA673" s="78" t="n">
        <v>-4430.98</v>
      </c>
      <c r="BB673" s="78" t="n">
        <v>0</v>
      </c>
      <c r="BC673" s="78" t="n">
        <v>-1042287.75</v>
      </c>
      <c r="BD673" s="78" t="n">
        <v>0</v>
      </c>
      <c r="BE673" s="78" t="s">
        <v>17798</v>
      </c>
      <c r="BJ673" s="78" t="s">
        <v>17721</v>
      </c>
      <c r="BK673" s="78" t="s">
        <v>17722</v>
      </c>
      <c r="BL673" s="78" t="n">
        <v>117043109</v>
      </c>
      <c r="BM673" s="78" t="s">
        <v>6271</v>
      </c>
      <c r="BN673" s="78" t="s">
        <v>18863</v>
      </c>
      <c r="BO673" s="78" t="s">
        <v>16502</v>
      </c>
    </row>
    <row r="674" customFormat="false" ht="15" hidden="true" customHeight="false" outlineLevel="0" collapsed="false">
      <c r="A674" s="82" t="n">
        <v>45291</v>
      </c>
      <c r="B674" s="78" t="s">
        <v>16497</v>
      </c>
      <c r="C674" s="78" t="s">
        <v>17734</v>
      </c>
      <c r="D674" s="78" t="s">
        <v>17788</v>
      </c>
      <c r="E674" s="78" t="s">
        <v>1305</v>
      </c>
      <c r="F674" s="78" t="s">
        <v>17710</v>
      </c>
      <c r="G674" s="78" t="s">
        <v>17711</v>
      </c>
      <c r="H674" s="78" t="s">
        <v>17725</v>
      </c>
      <c r="I674" s="78" t="s">
        <v>18359</v>
      </c>
      <c r="J674" s="78" t="s">
        <v>16498</v>
      </c>
      <c r="K674" s="78" t="n">
        <v>21002171</v>
      </c>
      <c r="L674" s="78" t="s">
        <v>4293</v>
      </c>
      <c r="M674" s="78" t="s">
        <v>395</v>
      </c>
      <c r="N674" s="78" t="s">
        <v>17734</v>
      </c>
      <c r="Q674" s="78" t="n">
        <v>0</v>
      </c>
      <c r="U674" s="78" t="s">
        <v>4293</v>
      </c>
      <c r="V674" s="78" t="s">
        <v>18864</v>
      </c>
      <c r="W674" s="78" t="s">
        <v>4084</v>
      </c>
      <c r="X674" s="78" t="s">
        <v>17940</v>
      </c>
      <c r="Y674" s="78" t="s">
        <v>17941</v>
      </c>
      <c r="Z674" s="78" t="s">
        <v>17808</v>
      </c>
      <c r="AA674" s="78" t="s">
        <v>17809</v>
      </c>
      <c r="AE674" s="78" t="s">
        <v>4296</v>
      </c>
      <c r="AG674" s="78" t="s">
        <v>17811</v>
      </c>
      <c r="AL674" s="78" t="s">
        <v>17718</v>
      </c>
      <c r="AM674" s="78" t="s">
        <v>17718</v>
      </c>
      <c r="AP674" s="78" t="s">
        <v>17772</v>
      </c>
      <c r="AQ674" s="78" t="n">
        <v>-44</v>
      </c>
      <c r="AR674" s="78" t="n">
        <v>1</v>
      </c>
      <c r="AS674" s="78" t="n">
        <v>16.78</v>
      </c>
      <c r="AT674" s="78" t="n">
        <v>1</v>
      </c>
      <c r="AV674" s="78" t="n">
        <v>8.08</v>
      </c>
      <c r="AY674" s="78" t="n">
        <v>-727.78</v>
      </c>
      <c r="AZ674" s="78" t="n">
        <v>0</v>
      </c>
      <c r="BA674" s="78" t="n">
        <v>-10.54</v>
      </c>
      <c r="BB674" s="78" t="n">
        <v>0</v>
      </c>
      <c r="BC674" s="78" t="n">
        <v>-738.32</v>
      </c>
      <c r="BD674" s="78" t="n">
        <v>0</v>
      </c>
      <c r="BE674" s="78" t="s">
        <v>17798</v>
      </c>
      <c r="BJ674" s="78" t="s">
        <v>17721</v>
      </c>
      <c r="BK674" s="78" t="s">
        <v>17722</v>
      </c>
      <c r="BL674" s="78" t="s">
        <v>49</v>
      </c>
      <c r="BM674" s="78" t="s">
        <v>4294</v>
      </c>
      <c r="BN674" s="78" t="s">
        <v>17479</v>
      </c>
      <c r="BO674" s="78" t="s">
        <v>16502</v>
      </c>
    </row>
    <row r="675" customFormat="false" ht="15" hidden="true" customHeight="false" outlineLevel="0" collapsed="false">
      <c r="A675" s="82" t="n">
        <v>45291</v>
      </c>
      <c r="B675" s="78" t="s">
        <v>16497</v>
      </c>
      <c r="C675" s="78" t="s">
        <v>17734</v>
      </c>
      <c r="D675" s="78" t="s">
        <v>17788</v>
      </c>
      <c r="E675" s="78" t="s">
        <v>1305</v>
      </c>
      <c r="F675" s="78" t="s">
        <v>17710</v>
      </c>
      <c r="G675" s="78" t="s">
        <v>17711</v>
      </c>
      <c r="H675" s="78" t="s">
        <v>17725</v>
      </c>
      <c r="I675" s="78" t="s">
        <v>18359</v>
      </c>
      <c r="J675" s="78" t="s">
        <v>16498</v>
      </c>
      <c r="K675" s="78" t="n">
        <v>21002514</v>
      </c>
      <c r="L675" s="78" t="s">
        <v>13099</v>
      </c>
      <c r="M675" s="78" t="s">
        <v>609</v>
      </c>
      <c r="N675" s="78" t="s">
        <v>17734</v>
      </c>
      <c r="Q675" s="78" t="n">
        <v>0</v>
      </c>
      <c r="U675" s="78" t="s">
        <v>18865</v>
      </c>
      <c r="V675" s="78" t="s">
        <v>609</v>
      </c>
      <c r="W675" s="78" t="s">
        <v>4084</v>
      </c>
      <c r="X675" s="78" t="s">
        <v>18316</v>
      </c>
      <c r="Y675" s="78" t="s">
        <v>18866</v>
      </c>
      <c r="Z675" s="78" t="s">
        <v>17802</v>
      </c>
      <c r="AA675" s="78" t="s">
        <v>17802</v>
      </c>
      <c r="AB675" s="78" t="s">
        <v>18334</v>
      </c>
      <c r="AE675" s="78" t="s">
        <v>13102</v>
      </c>
      <c r="AG675" s="78" t="s">
        <v>17811</v>
      </c>
      <c r="AL675" s="78" t="s">
        <v>17718</v>
      </c>
      <c r="AM675" s="78" t="s">
        <v>17718</v>
      </c>
      <c r="AP675" s="78" t="s">
        <v>17772</v>
      </c>
      <c r="AQ675" s="78" t="n">
        <v>-629</v>
      </c>
      <c r="AR675" s="78" t="n">
        <v>1</v>
      </c>
      <c r="AS675" s="78" t="n">
        <v>305</v>
      </c>
      <c r="AT675" s="78" t="n">
        <v>1</v>
      </c>
      <c r="AV675" s="78" t="n">
        <v>8.08</v>
      </c>
      <c r="AY675" s="78" t="n">
        <v>-192919.61</v>
      </c>
      <c r="AZ675" s="78" t="n">
        <v>0</v>
      </c>
      <c r="BA675" s="78" t="n">
        <v>1074.61</v>
      </c>
      <c r="BB675" s="78" t="n">
        <v>0</v>
      </c>
      <c r="BC675" s="78" t="n">
        <v>-191845</v>
      </c>
      <c r="BD675" s="78" t="n">
        <v>0</v>
      </c>
      <c r="BE675" s="78" t="s">
        <v>17925</v>
      </c>
      <c r="BJ675" s="78" t="s">
        <v>17721</v>
      </c>
      <c r="BK675" s="78" t="s">
        <v>17722</v>
      </c>
      <c r="BL675" s="78" t="s">
        <v>267</v>
      </c>
      <c r="BM675" s="78" t="s">
        <v>13100</v>
      </c>
      <c r="BN675" s="78" t="s">
        <v>17284</v>
      </c>
      <c r="BO675" s="78" t="s">
        <v>16502</v>
      </c>
    </row>
    <row r="676" customFormat="false" ht="15" hidden="true" customHeight="false" outlineLevel="0" collapsed="false">
      <c r="A676" s="82" t="n">
        <v>45291</v>
      </c>
      <c r="B676" s="78" t="s">
        <v>16497</v>
      </c>
      <c r="C676" s="78" t="s">
        <v>17734</v>
      </c>
      <c r="D676" s="78" t="s">
        <v>17788</v>
      </c>
      <c r="E676" s="78" t="s">
        <v>1305</v>
      </c>
      <c r="F676" s="78" t="s">
        <v>17710</v>
      </c>
      <c r="G676" s="78" t="s">
        <v>17711</v>
      </c>
      <c r="H676" s="78" t="s">
        <v>17725</v>
      </c>
      <c r="I676" s="78" t="s">
        <v>18359</v>
      </c>
      <c r="J676" s="78" t="s">
        <v>16498</v>
      </c>
      <c r="K676" s="78" t="n">
        <v>21002344</v>
      </c>
      <c r="L676" s="78" t="s">
        <v>9259</v>
      </c>
      <c r="M676" s="78" t="s">
        <v>493</v>
      </c>
      <c r="N676" s="78" t="s">
        <v>17734</v>
      </c>
      <c r="Q676" s="78" t="n">
        <v>0</v>
      </c>
      <c r="U676" s="78" t="s">
        <v>9259</v>
      </c>
      <c r="V676" s="78" t="s">
        <v>18867</v>
      </c>
      <c r="W676" s="78" t="s">
        <v>4084</v>
      </c>
      <c r="X676" s="78" t="s">
        <v>18264</v>
      </c>
      <c r="Y676" s="78" t="s">
        <v>18504</v>
      </c>
      <c r="Z676" s="78" t="s">
        <v>17802</v>
      </c>
      <c r="AA676" s="78" t="s">
        <v>17802</v>
      </c>
      <c r="AB676" s="78" t="s">
        <v>17924</v>
      </c>
      <c r="AE676" s="78" t="s">
        <v>9262</v>
      </c>
      <c r="AG676" s="78" t="s">
        <v>17811</v>
      </c>
      <c r="AL676" s="78" t="s">
        <v>17718</v>
      </c>
      <c r="AM676" s="78" t="s">
        <v>17718</v>
      </c>
      <c r="AP676" s="78" t="s">
        <v>17772</v>
      </c>
      <c r="AQ676" s="78" t="n">
        <v>-3</v>
      </c>
      <c r="AR676" s="78" t="n">
        <v>1</v>
      </c>
      <c r="AS676" s="78" t="n">
        <v>385.77</v>
      </c>
      <c r="AT676" s="78" t="n">
        <v>1</v>
      </c>
      <c r="AV676" s="78" t="n">
        <v>8.08</v>
      </c>
      <c r="AY676" s="78" t="n">
        <v>-1149.29</v>
      </c>
      <c r="AZ676" s="78" t="n">
        <v>0</v>
      </c>
      <c r="BA676" s="78" t="n">
        <v>-8.02</v>
      </c>
      <c r="BB676" s="78" t="n">
        <v>0</v>
      </c>
      <c r="BC676" s="78" t="n">
        <v>-1157.31</v>
      </c>
      <c r="BD676" s="78" t="n">
        <v>0</v>
      </c>
      <c r="BE676" s="78" t="s">
        <v>17925</v>
      </c>
      <c r="BJ676" s="78" t="s">
        <v>17721</v>
      </c>
      <c r="BK676" s="78" t="s">
        <v>17722</v>
      </c>
      <c r="BL676" s="78" t="s">
        <v>150</v>
      </c>
      <c r="BM676" s="78" t="s">
        <v>9260</v>
      </c>
      <c r="BN676" s="78" t="s">
        <v>16970</v>
      </c>
      <c r="BO676" s="78" t="s">
        <v>16502</v>
      </c>
    </row>
    <row r="677" customFormat="false" ht="15" hidden="true" customHeight="false" outlineLevel="0" collapsed="false">
      <c r="A677" s="82" t="n">
        <v>45291</v>
      </c>
      <c r="B677" s="78" t="s">
        <v>16497</v>
      </c>
      <c r="C677" s="78" t="s">
        <v>17734</v>
      </c>
      <c r="D677" s="78" t="s">
        <v>17788</v>
      </c>
      <c r="E677" s="78" t="s">
        <v>1305</v>
      </c>
      <c r="F677" s="78" t="s">
        <v>17710</v>
      </c>
      <c r="G677" s="78" t="s">
        <v>17711</v>
      </c>
      <c r="H677" s="78" t="s">
        <v>17725</v>
      </c>
      <c r="I677" s="78" t="s">
        <v>18359</v>
      </c>
      <c r="J677" s="78" t="s">
        <v>16498</v>
      </c>
      <c r="K677" s="78" t="n">
        <v>21002236</v>
      </c>
      <c r="L677" s="78" t="s">
        <v>7236</v>
      </c>
      <c r="M677" s="78" t="s">
        <v>16661</v>
      </c>
      <c r="N677" s="78" t="s">
        <v>17734</v>
      </c>
      <c r="Q677" s="78" t="n">
        <v>0</v>
      </c>
      <c r="U677" s="78" t="s">
        <v>7236</v>
      </c>
      <c r="V677" s="78" t="s">
        <v>18868</v>
      </c>
      <c r="W677" s="78" t="s">
        <v>4084</v>
      </c>
      <c r="X677" s="78" t="s">
        <v>18264</v>
      </c>
      <c r="Y677" s="78" t="s">
        <v>18504</v>
      </c>
      <c r="Z677" s="78" t="s">
        <v>17802</v>
      </c>
      <c r="AA677" s="78" t="s">
        <v>17802</v>
      </c>
      <c r="AB677" s="78" t="s">
        <v>17924</v>
      </c>
      <c r="AE677" s="78" t="s">
        <v>7239</v>
      </c>
      <c r="AG677" s="78" t="s">
        <v>17811</v>
      </c>
      <c r="AL677" s="78" t="s">
        <v>17718</v>
      </c>
      <c r="AM677" s="78" t="s">
        <v>17718</v>
      </c>
      <c r="AP677" s="78" t="s">
        <v>17772</v>
      </c>
      <c r="AQ677" s="78" t="n">
        <v>-121</v>
      </c>
      <c r="AR677" s="78" t="n">
        <v>1</v>
      </c>
      <c r="AS677" s="78" t="n">
        <v>51.44</v>
      </c>
      <c r="AT677" s="78" t="n">
        <v>1</v>
      </c>
      <c r="AV677" s="78" t="n">
        <v>8.08</v>
      </c>
      <c r="AY677" s="78" t="n">
        <v>-6165.34</v>
      </c>
      <c r="AZ677" s="78" t="n">
        <v>0</v>
      </c>
      <c r="BA677" s="78" t="n">
        <v>-58.9</v>
      </c>
      <c r="BB677" s="78" t="n">
        <v>0</v>
      </c>
      <c r="BC677" s="78" t="n">
        <v>-6224.24</v>
      </c>
      <c r="BD677" s="78" t="n">
        <v>0</v>
      </c>
      <c r="BE677" s="78" t="s">
        <v>17925</v>
      </c>
      <c r="BJ677" s="78" t="s">
        <v>17721</v>
      </c>
      <c r="BK677" s="78" t="s">
        <v>17722</v>
      </c>
      <c r="BL677" s="78" t="n">
        <v>172967424</v>
      </c>
      <c r="BM677" s="78" t="s">
        <v>7237</v>
      </c>
      <c r="BN677" s="78" t="s">
        <v>16662</v>
      </c>
      <c r="BO677" s="78" t="s">
        <v>16502</v>
      </c>
    </row>
    <row r="678" customFormat="false" ht="15" hidden="true" customHeight="false" outlineLevel="0" collapsed="false">
      <c r="A678" s="82" t="n">
        <v>45291</v>
      </c>
      <c r="B678" s="78" t="s">
        <v>16497</v>
      </c>
      <c r="C678" s="78" t="s">
        <v>17734</v>
      </c>
      <c r="D678" s="78" t="s">
        <v>17788</v>
      </c>
      <c r="E678" s="78" t="s">
        <v>1305</v>
      </c>
      <c r="F678" s="78" t="s">
        <v>17710</v>
      </c>
      <c r="G678" s="78" t="s">
        <v>17711</v>
      </c>
      <c r="H678" s="78" t="s">
        <v>17725</v>
      </c>
      <c r="I678" s="78" t="s">
        <v>18359</v>
      </c>
      <c r="J678" s="78" t="s">
        <v>16498</v>
      </c>
      <c r="K678" s="78" t="n">
        <v>21002424</v>
      </c>
      <c r="L678" s="78" t="s">
        <v>11107</v>
      </c>
      <c r="M678" s="78" t="s">
        <v>17122</v>
      </c>
      <c r="N678" s="78" t="s">
        <v>17734</v>
      </c>
      <c r="Q678" s="78" t="n">
        <v>0</v>
      </c>
      <c r="U678" s="78" t="s">
        <v>11107</v>
      </c>
      <c r="V678" s="78" t="s">
        <v>18869</v>
      </c>
      <c r="W678" s="78" t="s">
        <v>4084</v>
      </c>
      <c r="X678" s="78" t="s">
        <v>17970</v>
      </c>
      <c r="Y678" s="78" t="s">
        <v>18870</v>
      </c>
      <c r="Z678" s="78" t="s">
        <v>17802</v>
      </c>
      <c r="AA678" s="78" t="s">
        <v>17802</v>
      </c>
      <c r="AB678" s="78" t="s">
        <v>17924</v>
      </c>
      <c r="AE678" s="78" t="s">
        <v>11110</v>
      </c>
      <c r="AG678" s="78" t="s">
        <v>17811</v>
      </c>
      <c r="AL678" s="78" t="s">
        <v>17718</v>
      </c>
      <c r="AM678" s="78" t="s">
        <v>17718</v>
      </c>
      <c r="AP678" s="78" t="s">
        <v>17772</v>
      </c>
      <c r="AQ678" s="78" t="n">
        <v>-25</v>
      </c>
      <c r="AR678" s="78" t="n">
        <v>1</v>
      </c>
      <c r="AS678" s="78" t="n">
        <v>189.47</v>
      </c>
      <c r="AT678" s="78" t="n">
        <v>1</v>
      </c>
      <c r="AV678" s="78" t="n">
        <v>8.08</v>
      </c>
      <c r="AY678" s="78" t="n">
        <v>-4650.62</v>
      </c>
      <c r="AZ678" s="78" t="n">
        <v>0</v>
      </c>
      <c r="BA678" s="78" t="n">
        <v>-86.13</v>
      </c>
      <c r="BB678" s="78" t="n">
        <v>0</v>
      </c>
      <c r="BC678" s="78" t="n">
        <v>-4736.75</v>
      </c>
      <c r="BD678" s="78" t="n">
        <v>0</v>
      </c>
      <c r="BE678" s="78" t="s">
        <v>17925</v>
      </c>
      <c r="BJ678" s="78" t="s">
        <v>17721</v>
      </c>
      <c r="BK678" s="78" t="s">
        <v>17722</v>
      </c>
      <c r="BL678" s="78" t="n">
        <v>571748102</v>
      </c>
      <c r="BM678" s="78" t="s">
        <v>11108</v>
      </c>
      <c r="BN678" s="78" t="s">
        <v>17123</v>
      </c>
      <c r="BO678" s="78" t="s">
        <v>16502</v>
      </c>
    </row>
    <row r="679" customFormat="false" ht="15" hidden="true" customHeight="false" outlineLevel="0" collapsed="false">
      <c r="A679" s="82" t="n">
        <v>45291</v>
      </c>
      <c r="B679" s="78" t="s">
        <v>16497</v>
      </c>
      <c r="C679" s="78" t="s">
        <v>17734</v>
      </c>
      <c r="D679" s="78" t="s">
        <v>17788</v>
      </c>
      <c r="E679" s="78" t="s">
        <v>1305</v>
      </c>
      <c r="F679" s="78" t="s">
        <v>17710</v>
      </c>
      <c r="G679" s="78" t="s">
        <v>17711</v>
      </c>
      <c r="H679" s="78" t="s">
        <v>17725</v>
      </c>
      <c r="I679" s="78" t="s">
        <v>18359</v>
      </c>
      <c r="J679" s="78" t="s">
        <v>16498</v>
      </c>
      <c r="K679" s="78" t="n">
        <v>21002415</v>
      </c>
      <c r="L679" s="78" t="s">
        <v>10765</v>
      </c>
      <c r="M679" s="78" t="s">
        <v>541</v>
      </c>
      <c r="N679" s="78" t="s">
        <v>17734</v>
      </c>
      <c r="Q679" s="78" t="n">
        <v>0</v>
      </c>
      <c r="U679" s="78" t="s">
        <v>10765</v>
      </c>
      <c r="V679" s="78" t="s">
        <v>18871</v>
      </c>
      <c r="W679" s="78" t="s">
        <v>4084</v>
      </c>
      <c r="X679" s="78" t="s">
        <v>18104</v>
      </c>
      <c r="Y679" s="78" t="s">
        <v>18104</v>
      </c>
      <c r="Z679" s="78" t="s">
        <v>17917</v>
      </c>
      <c r="AA679" s="78" t="s">
        <v>17917</v>
      </c>
      <c r="AE679" s="78" t="s">
        <v>10768</v>
      </c>
      <c r="AG679" s="78" t="s">
        <v>17811</v>
      </c>
      <c r="AL679" s="78" t="s">
        <v>17718</v>
      </c>
      <c r="AM679" s="78" t="s">
        <v>17718</v>
      </c>
      <c r="AP679" s="78" t="s">
        <v>17772</v>
      </c>
      <c r="AQ679" s="78" t="n">
        <v>-6</v>
      </c>
      <c r="AR679" s="78" t="n">
        <v>1</v>
      </c>
      <c r="AS679" s="78" t="n">
        <v>453.24</v>
      </c>
      <c r="AT679" s="78" t="n">
        <v>1</v>
      </c>
      <c r="AV679" s="78" t="n">
        <v>8.08</v>
      </c>
      <c r="AY679" s="78" t="n">
        <v>-2687.15</v>
      </c>
      <c r="AZ679" s="78" t="n">
        <v>0</v>
      </c>
      <c r="BA679" s="78" t="n">
        <v>-32.29</v>
      </c>
      <c r="BB679" s="78" t="n">
        <v>0</v>
      </c>
      <c r="BC679" s="78" t="n">
        <v>-2719.44</v>
      </c>
      <c r="BD679" s="78" t="n">
        <v>0</v>
      </c>
      <c r="BE679" s="78" t="s">
        <v>17798</v>
      </c>
      <c r="BJ679" s="78" t="s">
        <v>17721</v>
      </c>
      <c r="BK679" s="78" t="s">
        <v>17722</v>
      </c>
      <c r="BL679" s="78" t="n">
        <v>539830109</v>
      </c>
      <c r="BM679" s="78" t="s">
        <v>10766</v>
      </c>
      <c r="BN679" s="78" t="s">
        <v>17067</v>
      </c>
      <c r="BO679" s="78" t="s">
        <v>16502</v>
      </c>
    </row>
    <row r="680" customFormat="false" ht="15" hidden="true" customHeight="false" outlineLevel="0" collapsed="false">
      <c r="A680" s="82" t="n">
        <v>45291</v>
      </c>
      <c r="B680" s="78" t="s">
        <v>16497</v>
      </c>
      <c r="C680" s="78" t="s">
        <v>17734</v>
      </c>
      <c r="D680" s="78" t="s">
        <v>17788</v>
      </c>
      <c r="E680" s="78" t="s">
        <v>1305</v>
      </c>
      <c r="F680" s="78" t="s">
        <v>17710</v>
      </c>
      <c r="G680" s="78" t="s">
        <v>17711</v>
      </c>
      <c r="H680" s="78" t="s">
        <v>17725</v>
      </c>
      <c r="I680" s="78" t="s">
        <v>18359</v>
      </c>
      <c r="J680" s="78" t="s">
        <v>16498</v>
      </c>
      <c r="K680" s="78" t="n">
        <v>21002187</v>
      </c>
      <c r="L680" s="78" t="s">
        <v>14903</v>
      </c>
      <c r="M680" s="78" t="s">
        <v>17513</v>
      </c>
      <c r="N680" s="78" t="s">
        <v>17734</v>
      </c>
      <c r="Q680" s="78" t="n">
        <v>0</v>
      </c>
      <c r="U680" s="78" t="s">
        <v>14903</v>
      </c>
      <c r="V680" s="78" t="s">
        <v>18872</v>
      </c>
      <c r="W680" s="78" t="s">
        <v>4084</v>
      </c>
      <c r="X680" s="78" t="s">
        <v>18264</v>
      </c>
      <c r="Y680" s="78" t="s">
        <v>18873</v>
      </c>
      <c r="Z680" s="78" t="s">
        <v>17802</v>
      </c>
      <c r="AA680" s="78" t="s">
        <v>17802</v>
      </c>
      <c r="AB680" s="78" t="s">
        <v>17924</v>
      </c>
      <c r="AE680" s="78" t="s">
        <v>14906</v>
      </c>
      <c r="AG680" s="78" t="s">
        <v>17811</v>
      </c>
      <c r="AL680" s="78" t="s">
        <v>17718</v>
      </c>
      <c r="AM680" s="78" t="s">
        <v>17718</v>
      </c>
      <c r="AP680" s="78" t="s">
        <v>17772</v>
      </c>
      <c r="AQ680" s="78" t="n">
        <v>-2348</v>
      </c>
      <c r="AR680" s="78" t="n">
        <v>1</v>
      </c>
      <c r="AS680" s="78" t="n">
        <v>36.92</v>
      </c>
      <c r="AT680" s="78" t="n">
        <v>1</v>
      </c>
      <c r="AV680" s="78" t="n">
        <v>8.08</v>
      </c>
      <c r="AY680" s="78" t="n">
        <v>-86320.52</v>
      </c>
      <c r="AZ680" s="78" t="n">
        <v>0</v>
      </c>
      <c r="BA680" s="78" t="n">
        <v>-367.64</v>
      </c>
      <c r="BB680" s="78" t="n">
        <v>0</v>
      </c>
      <c r="BC680" s="78" t="n">
        <v>-86688.16</v>
      </c>
      <c r="BD680" s="78" t="n">
        <v>0</v>
      </c>
      <c r="BE680" s="78" t="s">
        <v>17925</v>
      </c>
      <c r="BJ680" s="78" t="s">
        <v>17721</v>
      </c>
      <c r="BK680" s="78" t="s">
        <v>17722</v>
      </c>
      <c r="BL680" s="78" t="s">
        <v>318</v>
      </c>
      <c r="BM680" s="78" t="s">
        <v>14904</v>
      </c>
      <c r="BN680" s="78" t="s">
        <v>17514</v>
      </c>
      <c r="BO680" s="78" t="s">
        <v>16502</v>
      </c>
    </row>
    <row r="681" customFormat="false" ht="15" hidden="true" customHeight="false" outlineLevel="0" collapsed="false">
      <c r="A681" s="82" t="n">
        <v>45291</v>
      </c>
      <c r="B681" s="78" t="s">
        <v>16497</v>
      </c>
      <c r="C681" s="78" t="s">
        <v>17734</v>
      </c>
      <c r="D681" s="78" t="s">
        <v>17788</v>
      </c>
      <c r="E681" s="78" t="s">
        <v>1305</v>
      </c>
      <c r="F681" s="78" t="s">
        <v>17710</v>
      </c>
      <c r="G681" s="78" t="s">
        <v>17711</v>
      </c>
      <c r="H681" s="78" t="s">
        <v>17725</v>
      </c>
      <c r="I681" s="78" t="s">
        <v>18359</v>
      </c>
      <c r="J681" s="78" t="s">
        <v>16498</v>
      </c>
      <c r="K681" s="78" t="n">
        <v>60287575</v>
      </c>
      <c r="L681" s="78" t="s">
        <v>8417</v>
      </c>
      <c r="M681" s="78" t="s">
        <v>18874</v>
      </c>
      <c r="N681" s="78" t="s">
        <v>17734</v>
      </c>
      <c r="Q681" s="78" t="n">
        <v>0</v>
      </c>
      <c r="U681" s="78" t="s">
        <v>8417</v>
      </c>
      <c r="V681" s="78" t="s">
        <v>18875</v>
      </c>
      <c r="W681" s="78" t="s">
        <v>4084</v>
      </c>
      <c r="X681" s="78" t="s">
        <v>17970</v>
      </c>
      <c r="Y681" s="78" t="s">
        <v>18876</v>
      </c>
      <c r="Z681" s="78" t="s">
        <v>17802</v>
      </c>
      <c r="AA681" s="78" t="s">
        <v>17802</v>
      </c>
      <c r="AE681" s="78" t="s">
        <v>8421</v>
      </c>
      <c r="AG681" s="78" t="s">
        <v>17811</v>
      </c>
      <c r="AL681" s="78" t="s">
        <v>17718</v>
      </c>
      <c r="AM681" s="78" t="s">
        <v>17718</v>
      </c>
      <c r="AP681" s="78" t="s">
        <v>17772</v>
      </c>
      <c r="AQ681" s="78" t="n">
        <v>-18059</v>
      </c>
      <c r="AR681" s="78" t="n">
        <v>1</v>
      </c>
      <c r="AS681" s="78" t="n">
        <v>33.3</v>
      </c>
      <c r="AT681" s="78" t="n">
        <v>1</v>
      </c>
      <c r="AV681" s="78" t="n">
        <v>8.08</v>
      </c>
      <c r="AY681" s="78" t="n">
        <v>-604050.65</v>
      </c>
      <c r="AZ681" s="78" t="n">
        <v>0</v>
      </c>
      <c r="BA681" s="78" t="n">
        <v>2685.95</v>
      </c>
      <c r="BB681" s="78" t="n">
        <v>0</v>
      </c>
      <c r="BC681" s="78" t="n">
        <v>-601364.7</v>
      </c>
      <c r="BD681" s="78" t="n">
        <v>0</v>
      </c>
      <c r="BE681" s="78" t="s">
        <v>17798</v>
      </c>
      <c r="BJ681" s="78" t="s">
        <v>17721</v>
      </c>
      <c r="BK681" s="78" t="s">
        <v>17722</v>
      </c>
      <c r="BL681" s="79" t="n">
        <v>2.95E+105</v>
      </c>
      <c r="BM681" s="78" t="s">
        <v>8418</v>
      </c>
      <c r="BN681" s="78" t="s">
        <v>18877</v>
      </c>
      <c r="BO681" s="78" t="s">
        <v>16502</v>
      </c>
    </row>
    <row r="682" customFormat="false" ht="15" hidden="true" customHeight="false" outlineLevel="0" collapsed="false">
      <c r="A682" s="82" t="n">
        <v>45291</v>
      </c>
      <c r="B682" s="78" t="s">
        <v>16497</v>
      </c>
      <c r="C682" s="78" t="s">
        <v>17734</v>
      </c>
      <c r="D682" s="78" t="s">
        <v>17788</v>
      </c>
      <c r="E682" s="78" t="s">
        <v>1305</v>
      </c>
      <c r="F682" s="78" t="s">
        <v>17710</v>
      </c>
      <c r="G682" s="78" t="s">
        <v>17711</v>
      </c>
      <c r="H682" s="78" t="s">
        <v>17725</v>
      </c>
      <c r="I682" s="78" t="s">
        <v>18359</v>
      </c>
      <c r="J682" s="78" t="s">
        <v>16498</v>
      </c>
      <c r="K682" s="78" t="n">
        <v>101986189</v>
      </c>
      <c r="L682" s="78" t="s">
        <v>13420</v>
      </c>
      <c r="M682" s="78" t="s">
        <v>18878</v>
      </c>
      <c r="N682" s="78" t="s">
        <v>17734</v>
      </c>
      <c r="Q682" s="78" t="n">
        <v>0</v>
      </c>
      <c r="U682" s="78" t="s">
        <v>13420</v>
      </c>
      <c r="V682" s="78" t="s">
        <v>18879</v>
      </c>
      <c r="W682" s="78" t="s">
        <v>4084</v>
      </c>
      <c r="X682" s="78" t="s">
        <v>17976</v>
      </c>
      <c r="Y682" s="78" t="s">
        <v>17977</v>
      </c>
      <c r="Z682" s="78" t="s">
        <v>17794</v>
      </c>
      <c r="AA682" s="78" t="s">
        <v>17795</v>
      </c>
      <c r="AE682" s="78" t="s">
        <v>13424</v>
      </c>
      <c r="AG682" s="78" t="s">
        <v>17797</v>
      </c>
      <c r="AL682" s="78" t="s">
        <v>17718</v>
      </c>
      <c r="AM682" s="78" t="s">
        <v>17718</v>
      </c>
      <c r="AP682" s="78" t="s">
        <v>17772</v>
      </c>
      <c r="AQ682" s="78" t="n">
        <v>-60828</v>
      </c>
      <c r="AR682" s="78" t="n">
        <v>1</v>
      </c>
      <c r="AS682" s="78" t="n">
        <v>11.23</v>
      </c>
      <c r="AT682" s="78" t="n">
        <v>1</v>
      </c>
      <c r="AV682" s="78" t="n">
        <v>8.08</v>
      </c>
      <c r="AY682" s="78" t="n">
        <v>-701541.95</v>
      </c>
      <c r="AZ682" s="78" t="n">
        <v>0</v>
      </c>
      <c r="BA682" s="78" t="n">
        <v>18443.51</v>
      </c>
      <c r="BB682" s="78" t="n">
        <v>0</v>
      </c>
      <c r="BC682" s="78" t="n">
        <v>-683098.44</v>
      </c>
      <c r="BD682" s="78" t="n">
        <v>0</v>
      </c>
      <c r="BE682" s="78" t="s">
        <v>17798</v>
      </c>
      <c r="BJ682" s="78" t="s">
        <v>17721</v>
      </c>
      <c r="BK682" s="78" t="s">
        <v>17722</v>
      </c>
      <c r="BL682" s="78" t="s">
        <v>17311</v>
      </c>
      <c r="BM682" s="78" t="s">
        <v>13421</v>
      </c>
      <c r="BN682" s="78" t="s">
        <v>18880</v>
      </c>
      <c r="BO682" s="78" t="s">
        <v>16502</v>
      </c>
    </row>
    <row r="683" customFormat="false" ht="15" hidden="true" customHeight="false" outlineLevel="0" collapsed="false">
      <c r="A683" s="82" t="n">
        <v>45291</v>
      </c>
      <c r="B683" s="78" t="s">
        <v>16497</v>
      </c>
      <c r="C683" s="78" t="s">
        <v>17734</v>
      </c>
      <c r="D683" s="78" t="s">
        <v>17788</v>
      </c>
      <c r="E683" s="78" t="s">
        <v>1305</v>
      </c>
      <c r="F683" s="78" t="s">
        <v>17710</v>
      </c>
      <c r="G683" s="78" t="s">
        <v>17711</v>
      </c>
      <c r="H683" s="78" t="s">
        <v>17725</v>
      </c>
      <c r="I683" s="78" t="s">
        <v>18359</v>
      </c>
      <c r="J683" s="78" t="s">
        <v>16498</v>
      </c>
      <c r="K683" s="78" t="n">
        <v>87950337</v>
      </c>
      <c r="L683" s="78" t="s">
        <v>6743</v>
      </c>
      <c r="M683" s="78" t="s">
        <v>16664</v>
      </c>
      <c r="N683" s="78" t="s">
        <v>17734</v>
      </c>
      <c r="Q683" s="78" t="n">
        <v>0</v>
      </c>
      <c r="U683" s="78" t="s">
        <v>6743</v>
      </c>
      <c r="V683" s="78" t="s">
        <v>425</v>
      </c>
      <c r="W683" s="78" t="s">
        <v>4084</v>
      </c>
      <c r="Z683" s="78" t="s">
        <v>17917</v>
      </c>
      <c r="AA683" s="78" t="s">
        <v>17917</v>
      </c>
      <c r="AE683" s="78" t="s">
        <v>6747</v>
      </c>
      <c r="AG683" s="78" t="s">
        <v>17811</v>
      </c>
      <c r="AL683" s="78" t="s">
        <v>17718</v>
      </c>
      <c r="AM683" s="78" t="s">
        <v>17718</v>
      </c>
      <c r="AP683" s="78" t="s">
        <v>17772</v>
      </c>
      <c r="AQ683" s="78" t="n">
        <v>-17917</v>
      </c>
      <c r="AR683" s="78" t="n">
        <v>1</v>
      </c>
      <c r="AS683" s="78" t="n">
        <v>57.45</v>
      </c>
      <c r="AT683" s="78" t="n">
        <v>1</v>
      </c>
      <c r="AV683" s="78" t="n">
        <v>8.08</v>
      </c>
      <c r="AY683" s="78" t="n">
        <v>-1033863.2</v>
      </c>
      <c r="AZ683" s="78" t="n">
        <v>0</v>
      </c>
      <c r="BA683" s="78" t="n">
        <v>4531.55</v>
      </c>
      <c r="BB683" s="78" t="n">
        <v>0</v>
      </c>
      <c r="BC683" s="78" t="n">
        <v>-1029331.65</v>
      </c>
      <c r="BD683" s="78" t="n">
        <v>0</v>
      </c>
      <c r="BE683" s="78" t="s">
        <v>17798</v>
      </c>
      <c r="BJ683" s="78" t="s">
        <v>17721</v>
      </c>
      <c r="BK683" s="78" t="s">
        <v>17722</v>
      </c>
      <c r="BL683" s="78" t="s">
        <v>80</v>
      </c>
      <c r="BM683" s="78" t="s">
        <v>6744</v>
      </c>
      <c r="BN683" s="78" t="s">
        <v>16665</v>
      </c>
      <c r="BO683" s="78" t="s">
        <v>16502</v>
      </c>
    </row>
    <row r="684" customFormat="false" ht="15" hidden="true" customHeight="false" outlineLevel="0" collapsed="false">
      <c r="A684" s="82" t="n">
        <v>45291</v>
      </c>
      <c r="B684" s="78" t="s">
        <v>16497</v>
      </c>
      <c r="C684" s="78" t="s">
        <v>17734</v>
      </c>
      <c r="D684" s="78" t="s">
        <v>17788</v>
      </c>
      <c r="E684" s="78" t="s">
        <v>1305</v>
      </c>
      <c r="F684" s="78" t="s">
        <v>17710</v>
      </c>
      <c r="G684" s="78" t="s">
        <v>17711</v>
      </c>
      <c r="H684" s="78" t="s">
        <v>17725</v>
      </c>
      <c r="I684" s="78" t="s">
        <v>18359</v>
      </c>
      <c r="J684" s="78" t="s">
        <v>16498</v>
      </c>
      <c r="K684" s="78" t="n">
        <v>67614045</v>
      </c>
      <c r="L684" s="78" t="s">
        <v>11618</v>
      </c>
      <c r="M684" s="78" t="s">
        <v>18881</v>
      </c>
      <c r="N684" s="78" t="s">
        <v>17734</v>
      </c>
      <c r="Q684" s="78" t="n">
        <v>0</v>
      </c>
      <c r="U684" s="78" t="s">
        <v>11618</v>
      </c>
      <c r="V684" s="78" t="s">
        <v>18882</v>
      </c>
      <c r="W684" s="78" t="s">
        <v>4084</v>
      </c>
      <c r="X684" s="78" t="s">
        <v>17976</v>
      </c>
      <c r="Y684" s="78" t="s">
        <v>17977</v>
      </c>
      <c r="Z684" s="78" t="s">
        <v>17794</v>
      </c>
      <c r="AA684" s="78" t="s">
        <v>17795</v>
      </c>
      <c r="AE684" s="78" t="s">
        <v>11623</v>
      </c>
      <c r="AG684" s="78" t="s">
        <v>17797</v>
      </c>
      <c r="AL684" s="78" t="s">
        <v>17718</v>
      </c>
      <c r="AM684" s="78" t="s">
        <v>17718</v>
      </c>
      <c r="AP684" s="78" t="s">
        <v>17772</v>
      </c>
      <c r="AQ684" s="78" t="n">
        <v>-15617</v>
      </c>
      <c r="AR684" s="78" t="n">
        <v>1</v>
      </c>
      <c r="AS684" s="78" t="n">
        <v>99.45</v>
      </c>
      <c r="AT684" s="78" t="n">
        <v>1</v>
      </c>
      <c r="AV684" s="78" t="n">
        <v>8.08</v>
      </c>
      <c r="AY684" s="78" t="n">
        <v>-1536941</v>
      </c>
      <c r="AZ684" s="78" t="n">
        <v>0</v>
      </c>
      <c r="BA684" s="78" t="n">
        <v>-16169.65</v>
      </c>
      <c r="BB684" s="78" t="n">
        <v>0</v>
      </c>
      <c r="BC684" s="78" t="n">
        <v>-1553110.65</v>
      </c>
      <c r="BD684" s="78" t="n">
        <v>0</v>
      </c>
      <c r="BE684" s="78" t="s">
        <v>17798</v>
      </c>
      <c r="BJ684" s="78" t="s">
        <v>17721</v>
      </c>
      <c r="BK684" s="78" t="s">
        <v>17722</v>
      </c>
      <c r="BL684" s="78" t="s">
        <v>11620</v>
      </c>
      <c r="BM684" s="78" t="s">
        <v>11619</v>
      </c>
      <c r="BN684" s="78" t="s">
        <v>18883</v>
      </c>
      <c r="BO684" s="78" t="s">
        <v>16502</v>
      </c>
    </row>
    <row r="685" customFormat="false" ht="15" hidden="true" customHeight="false" outlineLevel="0" collapsed="false">
      <c r="A685" s="82" t="n">
        <v>45291</v>
      </c>
      <c r="B685" s="78" t="s">
        <v>16497</v>
      </c>
      <c r="C685" s="78" t="s">
        <v>17734</v>
      </c>
      <c r="D685" s="78" t="s">
        <v>17788</v>
      </c>
      <c r="E685" s="78" t="s">
        <v>1305</v>
      </c>
      <c r="F685" s="78" t="s">
        <v>17710</v>
      </c>
      <c r="G685" s="78" t="s">
        <v>17711</v>
      </c>
      <c r="H685" s="78" t="s">
        <v>17725</v>
      </c>
      <c r="I685" s="78" t="s">
        <v>18359</v>
      </c>
      <c r="J685" s="78" t="s">
        <v>16498</v>
      </c>
      <c r="K685" s="78" t="n">
        <v>35351017</v>
      </c>
      <c r="L685" s="78" t="s">
        <v>8483</v>
      </c>
      <c r="M685" s="78" t="s">
        <v>16887</v>
      </c>
      <c r="N685" s="78" t="s">
        <v>17734</v>
      </c>
      <c r="Q685" s="78" t="n">
        <v>0</v>
      </c>
      <c r="U685" s="78" t="s">
        <v>8483</v>
      </c>
      <c r="V685" s="78" t="s">
        <v>18842</v>
      </c>
      <c r="W685" s="78" t="s">
        <v>4084</v>
      </c>
      <c r="X685" s="78" t="s">
        <v>17831</v>
      </c>
      <c r="Y685" s="78" t="s">
        <v>17838</v>
      </c>
      <c r="Z685" s="78" t="s">
        <v>17809</v>
      </c>
      <c r="AA685" s="78" t="s">
        <v>17809</v>
      </c>
      <c r="AB685" s="78" t="s">
        <v>17810</v>
      </c>
      <c r="AE685" s="78" t="s">
        <v>8487</v>
      </c>
      <c r="AG685" s="78" t="s">
        <v>17811</v>
      </c>
      <c r="AL685" s="78" t="s">
        <v>17718</v>
      </c>
      <c r="AM685" s="78" t="s">
        <v>17718</v>
      </c>
      <c r="AP685" s="78" t="s">
        <v>17772</v>
      </c>
      <c r="AQ685" s="78" t="n">
        <v>-32653</v>
      </c>
      <c r="AR685" s="78" t="n">
        <v>1</v>
      </c>
      <c r="AS685" s="78" t="n">
        <v>33.03</v>
      </c>
      <c r="AT685" s="78" t="n">
        <v>1</v>
      </c>
      <c r="AV685" s="78" t="n">
        <v>8.08</v>
      </c>
      <c r="AY685" s="78" t="n">
        <v>-1079297.09</v>
      </c>
      <c r="AZ685" s="78" t="n">
        <v>0</v>
      </c>
      <c r="BA685" s="78" t="n">
        <v>768.5</v>
      </c>
      <c r="BB685" s="78" t="n">
        <v>0</v>
      </c>
      <c r="BC685" s="78" t="n">
        <v>-1078528.59</v>
      </c>
      <c r="BD685" s="78" t="n">
        <v>0</v>
      </c>
      <c r="BE685" s="78" t="s">
        <v>17798</v>
      </c>
      <c r="BJ685" s="78" t="s">
        <v>17721</v>
      </c>
      <c r="BK685" s="78" t="s">
        <v>17722</v>
      </c>
      <c r="BL685" s="78" t="s">
        <v>8485</v>
      </c>
      <c r="BM685" s="78" t="s">
        <v>8484</v>
      </c>
      <c r="BN685" s="78" t="s">
        <v>16888</v>
      </c>
      <c r="BO685" s="78" t="s">
        <v>16502</v>
      </c>
    </row>
    <row r="686" customFormat="false" ht="15" hidden="true" customHeight="false" outlineLevel="0" collapsed="false">
      <c r="A686" s="82" t="n">
        <v>45291</v>
      </c>
      <c r="B686" s="78" t="s">
        <v>16497</v>
      </c>
      <c r="C686" s="78" t="s">
        <v>17734</v>
      </c>
      <c r="D686" s="78" t="s">
        <v>17788</v>
      </c>
      <c r="E686" s="78" t="s">
        <v>1305</v>
      </c>
      <c r="F686" s="78" t="s">
        <v>17710</v>
      </c>
      <c r="G686" s="78" t="s">
        <v>17711</v>
      </c>
      <c r="H686" s="78" t="s">
        <v>17725</v>
      </c>
      <c r="I686" s="78" t="s">
        <v>18359</v>
      </c>
      <c r="J686" s="78" t="s">
        <v>16498</v>
      </c>
      <c r="K686" s="78" t="n">
        <v>32313687</v>
      </c>
      <c r="L686" s="78" t="s">
        <v>12034</v>
      </c>
      <c r="M686" s="78" t="s">
        <v>18672</v>
      </c>
      <c r="N686" s="78" t="s">
        <v>17734</v>
      </c>
      <c r="Q686" s="78" t="n">
        <v>0</v>
      </c>
      <c r="U686" s="78" t="s">
        <v>12034</v>
      </c>
      <c r="V686" s="78" t="s">
        <v>18673</v>
      </c>
      <c r="W686" s="78" t="s">
        <v>4084</v>
      </c>
      <c r="X686" s="78" t="s">
        <v>17936</v>
      </c>
      <c r="Y686" s="78" t="s">
        <v>18276</v>
      </c>
      <c r="Z686" s="78" t="s">
        <v>17794</v>
      </c>
      <c r="AA686" s="78" t="s">
        <v>17795</v>
      </c>
      <c r="AE686" s="78" t="s">
        <v>12039</v>
      </c>
      <c r="AG686" s="78" t="s">
        <v>17811</v>
      </c>
      <c r="AL686" s="78" t="s">
        <v>17718</v>
      </c>
      <c r="AM686" s="78" t="s">
        <v>17718</v>
      </c>
      <c r="AP686" s="78" t="s">
        <v>17772</v>
      </c>
      <c r="AQ686" s="78" t="n">
        <v>-61143</v>
      </c>
      <c r="AR686" s="78" t="n">
        <v>1</v>
      </c>
      <c r="AS686" s="78" t="n">
        <v>21.52</v>
      </c>
      <c r="AT686" s="78" t="n">
        <v>1</v>
      </c>
      <c r="AV686" s="78" t="n">
        <v>8.08</v>
      </c>
      <c r="AY686" s="78" t="n">
        <v>-1357467.67</v>
      </c>
      <c r="AZ686" s="78" t="n">
        <v>0</v>
      </c>
      <c r="BA686" s="78" t="n">
        <v>41670.31</v>
      </c>
      <c r="BB686" s="78" t="n">
        <v>0</v>
      </c>
      <c r="BC686" s="78" t="n">
        <v>-1315797.36</v>
      </c>
      <c r="BD686" s="78" t="n">
        <v>0</v>
      </c>
      <c r="BE686" s="78" t="s">
        <v>17798</v>
      </c>
      <c r="BJ686" s="78" t="s">
        <v>17721</v>
      </c>
      <c r="BK686" s="78" t="s">
        <v>17722</v>
      </c>
      <c r="BL686" s="78" t="s">
        <v>12036</v>
      </c>
      <c r="BM686" s="78" t="s">
        <v>12035</v>
      </c>
      <c r="BN686" s="78" t="s">
        <v>18674</v>
      </c>
      <c r="BO686" s="78" t="s">
        <v>16502</v>
      </c>
    </row>
    <row r="687" customFormat="false" ht="15" hidden="true" customHeight="false" outlineLevel="0" collapsed="false">
      <c r="A687" s="82" t="n">
        <v>45291</v>
      </c>
      <c r="B687" s="78" t="s">
        <v>16497</v>
      </c>
      <c r="C687" s="78" t="s">
        <v>17734</v>
      </c>
      <c r="D687" s="78" t="s">
        <v>17788</v>
      </c>
      <c r="E687" s="78" t="s">
        <v>1305</v>
      </c>
      <c r="F687" s="78" t="s">
        <v>17710</v>
      </c>
      <c r="G687" s="78" t="s">
        <v>17711</v>
      </c>
      <c r="H687" s="78" t="s">
        <v>17725</v>
      </c>
      <c r="I687" s="78" t="s">
        <v>18359</v>
      </c>
      <c r="J687" s="78" t="s">
        <v>16498</v>
      </c>
      <c r="K687" s="78" t="n">
        <v>21070038</v>
      </c>
      <c r="L687" s="78" t="s">
        <v>15814</v>
      </c>
      <c r="M687" s="78" t="s">
        <v>18884</v>
      </c>
      <c r="N687" s="78" t="s">
        <v>17734</v>
      </c>
      <c r="Q687" s="78" t="n">
        <v>0</v>
      </c>
      <c r="U687" s="78" t="s">
        <v>15814</v>
      </c>
      <c r="V687" s="78" t="s">
        <v>18885</v>
      </c>
      <c r="W687" s="78" t="s">
        <v>4084</v>
      </c>
      <c r="X687" s="78" t="s">
        <v>18886</v>
      </c>
      <c r="Y687" s="78" t="s">
        <v>18887</v>
      </c>
      <c r="Z687" s="78" t="s">
        <v>17802</v>
      </c>
      <c r="AA687" s="78" t="s">
        <v>17802</v>
      </c>
      <c r="AB687" s="78" t="s">
        <v>17924</v>
      </c>
      <c r="AE687" s="78" t="s">
        <v>15819</v>
      </c>
      <c r="AG687" s="78" t="s">
        <v>17797</v>
      </c>
      <c r="AL687" s="78" t="s">
        <v>17718</v>
      </c>
      <c r="AM687" s="78" t="s">
        <v>17718</v>
      </c>
      <c r="AP687" s="78" t="s">
        <v>17772</v>
      </c>
      <c r="AQ687" s="78" t="n">
        <v>-10773</v>
      </c>
      <c r="AR687" s="78" t="n">
        <v>1</v>
      </c>
      <c r="AS687" s="78" t="n">
        <v>32.96</v>
      </c>
      <c r="AT687" s="78" t="n">
        <v>1</v>
      </c>
      <c r="AV687" s="78" t="n">
        <v>8.08</v>
      </c>
      <c r="AY687" s="78" t="n">
        <v>-363706.5</v>
      </c>
      <c r="AZ687" s="78" t="n">
        <v>0</v>
      </c>
      <c r="BA687" s="78" t="n">
        <v>8628.42</v>
      </c>
      <c r="BB687" s="78" t="n">
        <v>0</v>
      </c>
      <c r="BC687" s="78" t="n">
        <v>-355078.08</v>
      </c>
      <c r="BD687" s="78" t="n">
        <v>0</v>
      </c>
      <c r="BE687" s="78" t="s">
        <v>17925</v>
      </c>
      <c r="BJ687" s="78" t="s">
        <v>17721</v>
      </c>
      <c r="BK687" s="78" t="s">
        <v>17722</v>
      </c>
      <c r="BL687" s="78" t="n">
        <v>938824109</v>
      </c>
      <c r="BM687" s="78" t="s">
        <v>15815</v>
      </c>
      <c r="BN687" s="78" t="s">
        <v>18888</v>
      </c>
      <c r="BO687" s="78" t="s">
        <v>16502</v>
      </c>
    </row>
    <row r="688" customFormat="false" ht="15" hidden="true" customHeight="false" outlineLevel="0" collapsed="false">
      <c r="A688" s="82" t="n">
        <v>45291</v>
      </c>
      <c r="B688" s="78" t="s">
        <v>16497</v>
      </c>
      <c r="C688" s="78" t="s">
        <v>17734</v>
      </c>
      <c r="D688" s="78" t="s">
        <v>17788</v>
      </c>
      <c r="E688" s="78" t="s">
        <v>1305</v>
      </c>
      <c r="F688" s="78" t="s">
        <v>17710</v>
      </c>
      <c r="G688" s="78" t="s">
        <v>17711</v>
      </c>
      <c r="H688" s="78" t="s">
        <v>17725</v>
      </c>
      <c r="I688" s="78" t="s">
        <v>18359</v>
      </c>
      <c r="J688" s="78" t="s">
        <v>16498</v>
      </c>
      <c r="K688" s="78" t="n">
        <v>21003677</v>
      </c>
      <c r="L688" s="78" t="s">
        <v>9932</v>
      </c>
      <c r="M688" s="78" t="s">
        <v>18889</v>
      </c>
      <c r="N688" s="78" t="s">
        <v>17734</v>
      </c>
      <c r="Q688" s="78" t="n">
        <v>0</v>
      </c>
      <c r="U688" s="78" t="s">
        <v>9932</v>
      </c>
      <c r="V688" s="78" t="s">
        <v>18890</v>
      </c>
      <c r="W688" s="78" t="s">
        <v>4084</v>
      </c>
      <c r="X688" s="78" t="s">
        <v>17936</v>
      </c>
      <c r="Y688" s="78" t="s">
        <v>18564</v>
      </c>
      <c r="Z688" s="78" t="s">
        <v>17794</v>
      </c>
      <c r="AA688" s="78" t="s">
        <v>17795</v>
      </c>
      <c r="AE688" s="78" t="s">
        <v>9937</v>
      </c>
      <c r="AG688" s="78" t="s">
        <v>17797</v>
      </c>
      <c r="AL688" s="78" t="s">
        <v>17718</v>
      </c>
      <c r="AM688" s="78" t="s">
        <v>17718</v>
      </c>
      <c r="AP688" s="78" t="s">
        <v>17772</v>
      </c>
      <c r="AQ688" s="78" t="n">
        <v>-33814</v>
      </c>
      <c r="AR688" s="78" t="n">
        <v>1</v>
      </c>
      <c r="AS688" s="78" t="n">
        <v>43.55</v>
      </c>
      <c r="AT688" s="78" t="n">
        <v>1</v>
      </c>
      <c r="AV688" s="78" t="n">
        <v>8.08</v>
      </c>
      <c r="AY688" s="78" t="n">
        <v>-1485200.43</v>
      </c>
      <c r="AZ688" s="78" t="n">
        <v>0</v>
      </c>
      <c r="BA688" s="78" t="n">
        <v>12600.73</v>
      </c>
      <c r="BB688" s="78" t="n">
        <v>0</v>
      </c>
      <c r="BC688" s="78" t="n">
        <v>-1472599.7</v>
      </c>
      <c r="BD688" s="78" t="n">
        <v>0</v>
      </c>
      <c r="BE688" s="78" t="s">
        <v>17798</v>
      </c>
      <c r="BJ688" s="78" t="s">
        <v>17721</v>
      </c>
      <c r="BK688" s="78" t="s">
        <v>17722</v>
      </c>
      <c r="BL688" s="78" t="n">
        <v>457985208</v>
      </c>
      <c r="BM688" s="78" t="s">
        <v>9933</v>
      </c>
      <c r="BN688" s="78" t="s">
        <v>18891</v>
      </c>
      <c r="BO688" s="78" t="s">
        <v>16502</v>
      </c>
    </row>
    <row r="689" customFormat="false" ht="15" hidden="true" customHeight="false" outlineLevel="0" collapsed="false">
      <c r="A689" s="82" t="n">
        <v>45291</v>
      </c>
      <c r="B689" s="78" t="s">
        <v>16497</v>
      </c>
      <c r="C689" s="78" t="s">
        <v>17734</v>
      </c>
      <c r="D689" s="78" t="s">
        <v>17788</v>
      </c>
      <c r="E689" s="78" t="s">
        <v>1305</v>
      </c>
      <c r="F689" s="78" t="s">
        <v>17710</v>
      </c>
      <c r="G689" s="78" t="s">
        <v>17711</v>
      </c>
      <c r="H689" s="78" t="s">
        <v>17725</v>
      </c>
      <c r="I689" s="78" t="s">
        <v>18359</v>
      </c>
      <c r="J689" s="78" t="s">
        <v>16498</v>
      </c>
      <c r="K689" s="78" t="n">
        <v>21003568</v>
      </c>
      <c r="L689" s="78" t="s">
        <v>9552</v>
      </c>
      <c r="M689" s="78" t="s">
        <v>18892</v>
      </c>
      <c r="N689" s="78" t="s">
        <v>17734</v>
      </c>
      <c r="Q689" s="78" t="n">
        <v>0</v>
      </c>
      <c r="U689" s="78" t="s">
        <v>9552</v>
      </c>
      <c r="V689" s="78" t="s">
        <v>18893</v>
      </c>
      <c r="W689" s="78" t="s">
        <v>4084</v>
      </c>
      <c r="X689" s="78" t="s">
        <v>18264</v>
      </c>
      <c r="Y689" s="78" t="s">
        <v>18873</v>
      </c>
      <c r="Z689" s="78" t="s">
        <v>17802</v>
      </c>
      <c r="AA689" s="78" t="s">
        <v>17802</v>
      </c>
      <c r="AB689" s="78" t="s">
        <v>17924</v>
      </c>
      <c r="AE689" s="78" t="s">
        <v>9557</v>
      </c>
      <c r="AG689" s="78" t="s">
        <v>17797</v>
      </c>
      <c r="AL689" s="78" t="s">
        <v>17718</v>
      </c>
      <c r="AM689" s="78" t="s">
        <v>17718</v>
      </c>
      <c r="AP689" s="78" t="s">
        <v>17772</v>
      </c>
      <c r="AQ689" s="78" t="n">
        <v>-30921</v>
      </c>
      <c r="AR689" s="78" t="n">
        <v>1</v>
      </c>
      <c r="AS689" s="78" t="n">
        <v>48.59</v>
      </c>
      <c r="AT689" s="78" t="n">
        <v>1</v>
      </c>
      <c r="AV689" s="78" t="n">
        <v>8.08</v>
      </c>
      <c r="AY689" s="78" t="n">
        <v>-1520063.77</v>
      </c>
      <c r="AZ689" s="78" t="n">
        <v>0</v>
      </c>
      <c r="BA689" s="78" t="n">
        <v>17612.38</v>
      </c>
      <c r="BB689" s="78" t="n">
        <v>0</v>
      </c>
      <c r="BC689" s="78" t="n">
        <v>-1502451.39</v>
      </c>
      <c r="BD689" s="78" t="n">
        <v>0</v>
      </c>
      <c r="BE689" s="78" t="s">
        <v>17925</v>
      </c>
      <c r="BJ689" s="78" t="s">
        <v>17721</v>
      </c>
      <c r="BK689" s="78" t="s">
        <v>17722</v>
      </c>
      <c r="BL689" s="78" t="n">
        <v>410120109</v>
      </c>
      <c r="BM689" s="78" t="s">
        <v>9553</v>
      </c>
      <c r="BN689" s="78" t="s">
        <v>18894</v>
      </c>
      <c r="BO689" s="78" t="s">
        <v>16502</v>
      </c>
    </row>
    <row r="690" customFormat="false" ht="15" hidden="true" customHeight="false" outlineLevel="0" collapsed="false">
      <c r="A690" s="82" t="n">
        <v>45291</v>
      </c>
      <c r="B690" s="78" t="s">
        <v>16497</v>
      </c>
      <c r="C690" s="78" t="s">
        <v>17734</v>
      </c>
      <c r="D690" s="78" t="s">
        <v>17788</v>
      </c>
      <c r="E690" s="78" t="s">
        <v>1305</v>
      </c>
      <c r="F690" s="78" t="s">
        <v>17710</v>
      </c>
      <c r="G690" s="78" t="s">
        <v>17711</v>
      </c>
      <c r="H690" s="78" t="s">
        <v>17725</v>
      </c>
      <c r="I690" s="78" t="s">
        <v>18359</v>
      </c>
      <c r="J690" s="78" t="s">
        <v>16498</v>
      </c>
      <c r="K690" s="78" t="n">
        <v>21069332</v>
      </c>
      <c r="L690" s="78" t="s">
        <v>12254</v>
      </c>
      <c r="M690" s="78" t="s">
        <v>18895</v>
      </c>
      <c r="N690" s="78" t="s">
        <v>17734</v>
      </c>
      <c r="Q690" s="78" t="n">
        <v>0</v>
      </c>
      <c r="U690" s="78" t="s">
        <v>12254</v>
      </c>
      <c r="V690" s="78" t="s">
        <v>18896</v>
      </c>
      <c r="W690" s="78" t="s">
        <v>4084</v>
      </c>
      <c r="Z690" s="78" t="s">
        <v>17917</v>
      </c>
      <c r="AA690" s="78" t="s">
        <v>17917</v>
      </c>
      <c r="AE690" s="78" t="s">
        <v>12258</v>
      </c>
      <c r="AG690" s="78" t="s">
        <v>17811</v>
      </c>
      <c r="AL690" s="78" t="s">
        <v>17718</v>
      </c>
      <c r="AM690" s="78" t="s">
        <v>17718</v>
      </c>
      <c r="AP690" s="78" t="s">
        <v>17772</v>
      </c>
      <c r="AQ690" s="78" t="n">
        <v>-90009</v>
      </c>
      <c r="AR690" s="78" t="n">
        <v>1</v>
      </c>
      <c r="AS690" s="78" t="n">
        <v>16.38</v>
      </c>
      <c r="AT690" s="78" t="n">
        <v>1</v>
      </c>
      <c r="AV690" s="78" t="n">
        <v>8.08</v>
      </c>
      <c r="AY690" s="78" t="n">
        <v>-1532213.39</v>
      </c>
      <c r="AZ690" s="78" t="n">
        <v>0</v>
      </c>
      <c r="BA690" s="78" t="n">
        <v>57865.97</v>
      </c>
      <c r="BB690" s="78" t="n">
        <v>0</v>
      </c>
      <c r="BC690" s="78" t="n">
        <v>-1474347.42</v>
      </c>
      <c r="BD690" s="78" t="n">
        <v>0</v>
      </c>
      <c r="BE690" s="78" t="s">
        <v>17798</v>
      </c>
      <c r="BJ690" s="78" t="s">
        <v>17721</v>
      </c>
      <c r="BK690" s="78" t="s">
        <v>17722</v>
      </c>
      <c r="BL690" s="78" t="s">
        <v>12256</v>
      </c>
      <c r="BM690" s="78" t="s">
        <v>12255</v>
      </c>
      <c r="BN690" s="78" t="s">
        <v>18897</v>
      </c>
      <c r="BO690" s="78" t="s">
        <v>16502</v>
      </c>
    </row>
    <row r="691" customFormat="false" ht="15" hidden="true" customHeight="false" outlineLevel="0" collapsed="false">
      <c r="A691" s="82" t="n">
        <v>45291</v>
      </c>
      <c r="B691" s="78" t="s">
        <v>16497</v>
      </c>
      <c r="C691" s="78" t="s">
        <v>17734</v>
      </c>
      <c r="D691" s="78" t="s">
        <v>17788</v>
      </c>
      <c r="E691" s="78" t="s">
        <v>1305</v>
      </c>
      <c r="F691" s="78" t="s">
        <v>17710</v>
      </c>
      <c r="G691" s="78" t="s">
        <v>17711</v>
      </c>
      <c r="H691" s="78" t="s">
        <v>17725</v>
      </c>
      <c r="I691" s="78" t="s">
        <v>18359</v>
      </c>
      <c r="J691" s="78" t="s">
        <v>16498</v>
      </c>
      <c r="K691" s="78" t="n">
        <v>21090379</v>
      </c>
      <c r="L691" s="78" t="s">
        <v>10248</v>
      </c>
      <c r="M691" s="78" t="s">
        <v>18898</v>
      </c>
      <c r="N691" s="78" t="s">
        <v>17734</v>
      </c>
      <c r="Q691" s="78" t="n">
        <v>0</v>
      </c>
      <c r="U691" s="78" t="s">
        <v>10248</v>
      </c>
      <c r="V691" s="78" t="s">
        <v>18899</v>
      </c>
      <c r="W691" s="78" t="s">
        <v>4084</v>
      </c>
      <c r="X691" s="78" t="s">
        <v>17940</v>
      </c>
      <c r="Y691" s="78" t="s">
        <v>18900</v>
      </c>
      <c r="Z691" s="78" t="s">
        <v>17808</v>
      </c>
      <c r="AA691" s="78" t="s">
        <v>17809</v>
      </c>
      <c r="AE691" s="78" t="s">
        <v>10253</v>
      </c>
      <c r="AG691" s="78" t="s">
        <v>17797</v>
      </c>
      <c r="AL691" s="78" t="s">
        <v>17718</v>
      </c>
      <c r="AM691" s="78" t="s">
        <v>17718</v>
      </c>
      <c r="AP691" s="78" t="s">
        <v>17772</v>
      </c>
      <c r="AQ691" s="78" t="n">
        <v>-36738</v>
      </c>
      <c r="AR691" s="78" t="n">
        <v>1</v>
      </c>
      <c r="AS691" s="78" t="n">
        <v>41.16</v>
      </c>
      <c r="AT691" s="78" t="n">
        <v>1</v>
      </c>
      <c r="AV691" s="78" t="n">
        <v>8.08</v>
      </c>
      <c r="AY691" s="78" t="n">
        <v>-1505254.02</v>
      </c>
      <c r="AZ691" s="78" t="n">
        <v>0</v>
      </c>
      <c r="BA691" s="78" t="n">
        <v>-6882.06</v>
      </c>
      <c r="BB691" s="78" t="n">
        <v>0</v>
      </c>
      <c r="BC691" s="78" t="n">
        <v>-1512136.08</v>
      </c>
      <c r="BD691" s="78" t="n">
        <v>0</v>
      </c>
      <c r="BE691" s="78" t="s">
        <v>17798</v>
      </c>
      <c r="BJ691" s="78" t="s">
        <v>17721</v>
      </c>
      <c r="BK691" s="78" t="s">
        <v>17722</v>
      </c>
      <c r="BL691" s="78" t="s">
        <v>10250</v>
      </c>
      <c r="BM691" s="78" t="s">
        <v>10249</v>
      </c>
      <c r="BN691" s="78" t="s">
        <v>18901</v>
      </c>
      <c r="BO691" s="78" t="s">
        <v>16502</v>
      </c>
    </row>
    <row r="692" customFormat="false" ht="15" hidden="true" customHeight="false" outlineLevel="0" collapsed="false">
      <c r="A692" s="82" t="n">
        <v>45291</v>
      </c>
      <c r="B692" s="78" t="s">
        <v>16497</v>
      </c>
      <c r="C692" s="78" t="s">
        <v>17734</v>
      </c>
      <c r="D692" s="78" t="s">
        <v>17788</v>
      </c>
      <c r="E692" s="78" t="s">
        <v>1305</v>
      </c>
      <c r="F692" s="78" t="s">
        <v>17710</v>
      </c>
      <c r="G692" s="78" t="s">
        <v>17711</v>
      </c>
      <c r="H692" s="78" t="s">
        <v>17725</v>
      </c>
      <c r="I692" s="78" t="s">
        <v>18359</v>
      </c>
      <c r="J692" s="78" t="s">
        <v>16498</v>
      </c>
      <c r="K692" s="78" t="n">
        <v>44933532</v>
      </c>
      <c r="L692" s="78" t="s">
        <v>4438</v>
      </c>
      <c r="M692" s="78" t="s">
        <v>18902</v>
      </c>
      <c r="N692" s="78" t="s">
        <v>17734</v>
      </c>
      <c r="Q692" s="78" t="n">
        <v>0</v>
      </c>
      <c r="U692" s="78" t="s">
        <v>4438</v>
      </c>
      <c r="V692" s="78" t="s">
        <v>18903</v>
      </c>
      <c r="W692" s="78" t="s">
        <v>4084</v>
      </c>
      <c r="Z692" s="78" t="s">
        <v>17816</v>
      </c>
      <c r="AA692" s="78" t="s">
        <v>17795</v>
      </c>
      <c r="AE692" s="78" t="s">
        <v>4442</v>
      </c>
      <c r="AG692" s="78" t="s">
        <v>17811</v>
      </c>
      <c r="AL692" s="78" t="s">
        <v>17718</v>
      </c>
      <c r="AM692" s="78" t="s">
        <v>17718</v>
      </c>
      <c r="AP692" s="78" t="s">
        <v>17772</v>
      </c>
      <c r="AQ692" s="78" t="n">
        <v>-40650</v>
      </c>
      <c r="AR692" s="78" t="n">
        <v>1</v>
      </c>
      <c r="AS692" s="78" t="n">
        <v>36.36</v>
      </c>
      <c r="AT692" s="78" t="n">
        <v>1</v>
      </c>
      <c r="AV692" s="78" t="n">
        <v>8.08</v>
      </c>
      <c r="AY692" s="78" t="n">
        <v>-1485685.85</v>
      </c>
      <c r="AZ692" s="78" t="n">
        <v>0</v>
      </c>
      <c r="BA692" s="78" t="n">
        <v>7651.85</v>
      </c>
      <c r="BB692" s="78" t="n">
        <v>0</v>
      </c>
      <c r="BC692" s="78" t="n">
        <v>-1478034</v>
      </c>
      <c r="BD692" s="78" t="n">
        <v>0</v>
      </c>
      <c r="BE692" s="78" t="s">
        <v>17798</v>
      </c>
      <c r="BJ692" s="78" t="s">
        <v>17721</v>
      </c>
      <c r="BK692" s="78" t="s">
        <v>17722</v>
      </c>
      <c r="BL692" s="78" t="s">
        <v>16544</v>
      </c>
      <c r="BM692" s="78" t="s">
        <v>4439</v>
      </c>
      <c r="BN692" s="78" t="s">
        <v>18904</v>
      </c>
      <c r="BO692" s="78" t="s">
        <v>16502</v>
      </c>
    </row>
    <row r="693" customFormat="false" ht="15" hidden="true" customHeight="false" outlineLevel="0" collapsed="false">
      <c r="A693" s="82" t="n">
        <v>45291</v>
      </c>
      <c r="B693" s="78" t="s">
        <v>16497</v>
      </c>
      <c r="C693" s="78" t="s">
        <v>17734</v>
      </c>
      <c r="D693" s="78" t="s">
        <v>17788</v>
      </c>
      <c r="E693" s="78" t="s">
        <v>1305</v>
      </c>
      <c r="F693" s="78" t="s">
        <v>17710</v>
      </c>
      <c r="G693" s="78" t="s">
        <v>17711</v>
      </c>
      <c r="H693" s="78" t="s">
        <v>17725</v>
      </c>
      <c r="I693" s="78" t="s">
        <v>18359</v>
      </c>
      <c r="J693" s="78" t="s">
        <v>16498</v>
      </c>
      <c r="K693" s="78" t="n">
        <v>21070728</v>
      </c>
      <c r="L693" s="78" t="s">
        <v>12082</v>
      </c>
      <c r="M693" s="78" t="s">
        <v>18905</v>
      </c>
      <c r="N693" s="78" t="s">
        <v>17734</v>
      </c>
      <c r="Q693" s="78" t="n">
        <v>0</v>
      </c>
      <c r="U693" s="78" t="s">
        <v>12082</v>
      </c>
      <c r="V693" s="78" t="s">
        <v>18906</v>
      </c>
      <c r="W693" s="78" t="s">
        <v>4084</v>
      </c>
      <c r="X693" s="78" t="s">
        <v>17806</v>
      </c>
      <c r="Y693" s="78" t="s">
        <v>17851</v>
      </c>
      <c r="Z693" s="78" t="s">
        <v>17808</v>
      </c>
      <c r="AA693" s="78" t="s">
        <v>17809</v>
      </c>
      <c r="AE693" s="78" t="s">
        <v>12087</v>
      </c>
      <c r="AG693" s="78" t="s">
        <v>17797</v>
      </c>
      <c r="AL693" s="78" t="s">
        <v>17718</v>
      </c>
      <c r="AM693" s="78" t="s">
        <v>17718</v>
      </c>
      <c r="AP693" s="78" t="s">
        <v>17772</v>
      </c>
      <c r="AQ693" s="78" t="n">
        <v>-9558</v>
      </c>
      <c r="AR693" s="78" t="n">
        <v>1</v>
      </c>
      <c r="AS693" s="78" t="n">
        <v>156.75</v>
      </c>
      <c r="AT693" s="78" t="n">
        <v>1</v>
      </c>
      <c r="AV693" s="78" t="n">
        <v>8.08</v>
      </c>
      <c r="AY693" s="78" t="n">
        <v>-1502191.12</v>
      </c>
      <c r="AZ693" s="78" t="n">
        <v>0</v>
      </c>
      <c r="BA693" s="78" t="n">
        <v>3974.62</v>
      </c>
      <c r="BB693" s="78" t="n">
        <v>0</v>
      </c>
      <c r="BC693" s="78" t="n">
        <v>-1498216.5</v>
      </c>
      <c r="BD693" s="78" t="n">
        <v>0</v>
      </c>
      <c r="BE693" s="78" t="s">
        <v>17798</v>
      </c>
      <c r="BJ693" s="78" t="s">
        <v>17721</v>
      </c>
      <c r="BK693" s="78" t="s">
        <v>17722</v>
      </c>
      <c r="BL693" s="78" t="s">
        <v>12084</v>
      </c>
      <c r="BM693" s="78" t="s">
        <v>12083</v>
      </c>
      <c r="BN693" s="78" t="s">
        <v>18907</v>
      </c>
      <c r="BO693" s="78" t="s">
        <v>16502</v>
      </c>
    </row>
    <row r="694" customFormat="false" ht="15" hidden="true" customHeight="false" outlineLevel="0" collapsed="false">
      <c r="A694" s="82" t="n">
        <v>45291</v>
      </c>
      <c r="B694" s="78" t="s">
        <v>16497</v>
      </c>
      <c r="C694" s="78" t="s">
        <v>17734</v>
      </c>
      <c r="D694" s="78" t="s">
        <v>17788</v>
      </c>
      <c r="E694" s="78" t="s">
        <v>1305</v>
      </c>
      <c r="F694" s="78" t="s">
        <v>17710</v>
      </c>
      <c r="G694" s="78" t="s">
        <v>17711</v>
      </c>
      <c r="H694" s="78" t="s">
        <v>17725</v>
      </c>
      <c r="I694" s="78" t="s">
        <v>18359</v>
      </c>
      <c r="J694" s="78" t="s">
        <v>16498</v>
      </c>
      <c r="K694" s="78" t="n">
        <v>46806061</v>
      </c>
      <c r="L694" s="78" t="s">
        <v>9631</v>
      </c>
      <c r="M694" s="78" t="s">
        <v>18908</v>
      </c>
      <c r="N694" s="78" t="s">
        <v>17734</v>
      </c>
      <c r="Q694" s="78" t="n">
        <v>0</v>
      </c>
      <c r="U694" s="78" t="s">
        <v>9631</v>
      </c>
      <c r="V694" s="78" t="s">
        <v>18909</v>
      </c>
      <c r="W694" s="78" t="s">
        <v>4084</v>
      </c>
      <c r="X694" s="78" t="s">
        <v>17982</v>
      </c>
      <c r="Y694" s="78" t="s">
        <v>18079</v>
      </c>
      <c r="Z694" s="78" t="s">
        <v>17816</v>
      </c>
      <c r="AA694" s="78" t="s">
        <v>17795</v>
      </c>
      <c r="AE694" s="78" t="s">
        <v>9635</v>
      </c>
      <c r="AG694" s="78" t="s">
        <v>17811</v>
      </c>
      <c r="AL694" s="78" t="s">
        <v>17718</v>
      </c>
      <c r="AM694" s="78" t="s">
        <v>17718</v>
      </c>
      <c r="AP694" s="78" t="s">
        <v>17772</v>
      </c>
      <c r="AQ694" s="78" t="n">
        <v>-35825</v>
      </c>
      <c r="AR694" s="78" t="n">
        <v>1</v>
      </c>
      <c r="AS694" s="78" t="n">
        <v>40.18</v>
      </c>
      <c r="AT694" s="78" t="n">
        <v>1</v>
      </c>
      <c r="AV694" s="78" t="n">
        <v>8.08</v>
      </c>
      <c r="AY694" s="78" t="n">
        <v>-1458047.92</v>
      </c>
      <c r="AZ694" s="78" t="n">
        <v>0</v>
      </c>
      <c r="BA694" s="78" t="n">
        <v>18599.42</v>
      </c>
      <c r="BB694" s="78" t="n">
        <v>0</v>
      </c>
      <c r="BC694" s="78" t="n">
        <v>-1439448.5</v>
      </c>
      <c r="BD694" s="78" t="n">
        <v>0</v>
      </c>
      <c r="BE694" s="78" t="s">
        <v>17798</v>
      </c>
      <c r="BJ694" s="78" t="s">
        <v>17721</v>
      </c>
      <c r="BK694" s="78" t="s">
        <v>17722</v>
      </c>
      <c r="BL694" s="78" t="s">
        <v>9633</v>
      </c>
      <c r="BM694" s="78" t="s">
        <v>9632</v>
      </c>
      <c r="BN694" s="78" t="s">
        <v>18910</v>
      </c>
      <c r="BO694" s="78" t="s">
        <v>16502</v>
      </c>
    </row>
    <row r="695" customFormat="false" ht="15" hidden="true" customHeight="false" outlineLevel="0" collapsed="false">
      <c r="A695" s="82" t="n">
        <v>45291</v>
      </c>
      <c r="B695" s="78" t="s">
        <v>16497</v>
      </c>
      <c r="C695" s="78" t="s">
        <v>17734</v>
      </c>
      <c r="D695" s="78" t="s">
        <v>17788</v>
      </c>
      <c r="E695" s="78" t="s">
        <v>1305</v>
      </c>
      <c r="F695" s="78" t="s">
        <v>17710</v>
      </c>
      <c r="G695" s="78" t="s">
        <v>17711</v>
      </c>
      <c r="H695" s="78" t="s">
        <v>17725</v>
      </c>
      <c r="I695" s="78" t="s">
        <v>18359</v>
      </c>
      <c r="J695" s="78" t="s">
        <v>16498</v>
      </c>
      <c r="K695" s="78" t="n">
        <v>22106786</v>
      </c>
      <c r="L695" s="78" t="s">
        <v>6613</v>
      </c>
      <c r="M695" s="78" t="s">
        <v>18911</v>
      </c>
      <c r="N695" s="78" t="s">
        <v>17734</v>
      </c>
      <c r="Q695" s="78" t="n">
        <v>0</v>
      </c>
      <c r="U695" s="78" t="s">
        <v>6613</v>
      </c>
      <c r="V695" s="78" t="s">
        <v>18912</v>
      </c>
      <c r="W695" s="78" t="s">
        <v>4084</v>
      </c>
      <c r="X695" s="78" t="s">
        <v>17940</v>
      </c>
      <c r="Y695" s="78" t="s">
        <v>17949</v>
      </c>
      <c r="Z695" s="78" t="s">
        <v>17808</v>
      </c>
      <c r="AA695" s="78" t="s">
        <v>17809</v>
      </c>
      <c r="AE695" s="78" t="s">
        <v>6618</v>
      </c>
      <c r="AG695" s="78" t="s">
        <v>17811</v>
      </c>
      <c r="AL695" s="78" t="s">
        <v>17718</v>
      </c>
      <c r="AM695" s="78" t="s">
        <v>17718</v>
      </c>
      <c r="AP695" s="78" t="s">
        <v>17772</v>
      </c>
      <c r="AQ695" s="78" t="n">
        <v>-22578</v>
      </c>
      <c r="AR695" s="78" t="n">
        <v>1</v>
      </c>
      <c r="AS695" s="78" t="n">
        <v>43.69</v>
      </c>
      <c r="AT695" s="78" t="n">
        <v>1</v>
      </c>
      <c r="AV695" s="78" t="n">
        <v>8.08</v>
      </c>
      <c r="AY695" s="78" t="n">
        <v>-976273.93</v>
      </c>
      <c r="AZ695" s="78" t="n">
        <v>0</v>
      </c>
      <c r="BA695" s="78" t="n">
        <v>-10158.89</v>
      </c>
      <c r="BB695" s="78" t="n">
        <v>0</v>
      </c>
      <c r="BC695" s="78" t="n">
        <v>-986432.82</v>
      </c>
      <c r="BD695" s="78" t="n">
        <v>0</v>
      </c>
      <c r="BE695" s="78" t="s">
        <v>17798</v>
      </c>
      <c r="BJ695" s="78" t="s">
        <v>17721</v>
      </c>
      <c r="BK695" s="78" t="s">
        <v>17722</v>
      </c>
      <c r="BL695" s="78" t="s">
        <v>6615</v>
      </c>
      <c r="BM695" s="78" t="s">
        <v>6614</v>
      </c>
      <c r="BN695" s="78" t="s">
        <v>18913</v>
      </c>
      <c r="BO695" s="78" t="s">
        <v>16502</v>
      </c>
    </row>
    <row r="696" customFormat="false" ht="15" hidden="true" customHeight="false" outlineLevel="0" collapsed="false">
      <c r="A696" s="82" t="n">
        <v>45291</v>
      </c>
      <c r="B696" s="78" t="s">
        <v>16497</v>
      </c>
      <c r="C696" s="78" t="s">
        <v>17734</v>
      </c>
      <c r="D696" s="78" t="s">
        <v>17788</v>
      </c>
      <c r="E696" s="78" t="s">
        <v>1305</v>
      </c>
      <c r="F696" s="78" t="s">
        <v>17710</v>
      </c>
      <c r="G696" s="78" t="s">
        <v>17711</v>
      </c>
      <c r="H696" s="78" t="s">
        <v>17725</v>
      </c>
      <c r="I696" s="78" t="s">
        <v>18359</v>
      </c>
      <c r="J696" s="78" t="s">
        <v>16498</v>
      </c>
      <c r="K696" s="78" t="n">
        <v>26977056</v>
      </c>
      <c r="L696" s="78" t="s">
        <v>4985</v>
      </c>
      <c r="M696" s="78" t="s">
        <v>18675</v>
      </c>
      <c r="N696" s="78" t="s">
        <v>17734</v>
      </c>
      <c r="Q696" s="78" t="n">
        <v>0</v>
      </c>
      <c r="U696" s="78" t="s">
        <v>4985</v>
      </c>
      <c r="V696" s="78" t="s">
        <v>18676</v>
      </c>
      <c r="W696" s="78" t="s">
        <v>4084</v>
      </c>
      <c r="X696" s="78" t="s">
        <v>18047</v>
      </c>
      <c r="Y696" s="78" t="s">
        <v>18048</v>
      </c>
      <c r="Z696" s="78" t="s">
        <v>17809</v>
      </c>
      <c r="AA696" s="78" t="s">
        <v>17809</v>
      </c>
      <c r="AE696" s="78" t="s">
        <v>4989</v>
      </c>
      <c r="AG696" s="78" t="s">
        <v>17797</v>
      </c>
      <c r="AL696" s="78" t="s">
        <v>17718</v>
      </c>
      <c r="AM696" s="78" t="s">
        <v>17718</v>
      </c>
      <c r="AP696" s="78" t="s">
        <v>17772</v>
      </c>
      <c r="AQ696" s="78" t="n">
        <v>-13728</v>
      </c>
      <c r="AR696" s="78" t="n">
        <v>1</v>
      </c>
      <c r="AS696" s="78" t="n">
        <v>61.29</v>
      </c>
      <c r="AT696" s="78" t="n">
        <v>1</v>
      </c>
      <c r="AV696" s="78" t="n">
        <v>8.08</v>
      </c>
      <c r="AY696" s="78" t="n">
        <v>-859796.98</v>
      </c>
      <c r="AZ696" s="78" t="n">
        <v>0</v>
      </c>
      <c r="BA696" s="78" t="n">
        <v>18407.86</v>
      </c>
      <c r="BB696" s="78" t="n">
        <v>0</v>
      </c>
      <c r="BC696" s="78" t="n">
        <v>-841389.12</v>
      </c>
      <c r="BD696" s="78" t="n">
        <v>0</v>
      </c>
      <c r="BE696" s="78" t="s">
        <v>17798</v>
      </c>
      <c r="BJ696" s="78" t="s">
        <v>17721</v>
      </c>
      <c r="BK696" s="78" t="s">
        <v>17722</v>
      </c>
      <c r="BL696" s="78" t="s">
        <v>16568</v>
      </c>
      <c r="BM696" s="78" t="s">
        <v>4986</v>
      </c>
      <c r="BN696" s="78" t="s">
        <v>18677</v>
      </c>
      <c r="BO696" s="78" t="s">
        <v>16502</v>
      </c>
    </row>
    <row r="697" customFormat="false" ht="15" hidden="true" customHeight="false" outlineLevel="0" collapsed="false">
      <c r="A697" s="82" t="n">
        <v>45291</v>
      </c>
      <c r="B697" s="78" t="s">
        <v>16497</v>
      </c>
      <c r="C697" s="78" t="s">
        <v>17734</v>
      </c>
      <c r="D697" s="78" t="s">
        <v>17788</v>
      </c>
      <c r="E697" s="78" t="s">
        <v>1305</v>
      </c>
      <c r="F697" s="78" t="s">
        <v>17710</v>
      </c>
      <c r="G697" s="78" t="s">
        <v>17711</v>
      </c>
      <c r="H697" s="78" t="s">
        <v>17725</v>
      </c>
      <c r="I697" s="78" t="s">
        <v>18359</v>
      </c>
      <c r="J697" s="78" t="s">
        <v>16498</v>
      </c>
      <c r="K697" s="78" t="n">
        <v>100926748</v>
      </c>
      <c r="L697" s="78" t="s">
        <v>7409</v>
      </c>
      <c r="M697" s="78" t="s">
        <v>18914</v>
      </c>
      <c r="N697" s="78" t="s">
        <v>17734</v>
      </c>
      <c r="Q697" s="78" t="n">
        <v>0</v>
      </c>
      <c r="U697" s="78" t="s">
        <v>18915</v>
      </c>
      <c r="V697" s="78" t="s">
        <v>18916</v>
      </c>
      <c r="W697" s="78" t="s">
        <v>4084</v>
      </c>
      <c r="Z697" s="78" t="s">
        <v>17809</v>
      </c>
      <c r="AA697" s="78" t="s">
        <v>17809</v>
      </c>
      <c r="AE697" s="78" t="s">
        <v>7414</v>
      </c>
      <c r="AG697" s="78" t="s">
        <v>17797</v>
      </c>
      <c r="AL697" s="78" t="s">
        <v>17718</v>
      </c>
      <c r="AM697" s="78" t="s">
        <v>17718</v>
      </c>
      <c r="AP697" s="78" t="s">
        <v>17772</v>
      </c>
      <c r="AQ697" s="78" t="n">
        <v>-15002</v>
      </c>
      <c r="AR697" s="78" t="n">
        <v>1</v>
      </c>
      <c r="AS697" s="78" t="n">
        <v>98.21</v>
      </c>
      <c r="AT697" s="78" t="n">
        <v>1</v>
      </c>
      <c r="AV697" s="78" t="n">
        <v>8.08</v>
      </c>
      <c r="AY697" s="78" t="n">
        <v>-1495397.89</v>
      </c>
      <c r="AZ697" s="78" t="n">
        <v>0</v>
      </c>
      <c r="BA697" s="78" t="n">
        <v>22051.47</v>
      </c>
      <c r="BB697" s="78" t="n">
        <v>0</v>
      </c>
      <c r="BC697" s="78" t="n">
        <v>-1473346.42</v>
      </c>
      <c r="BD697" s="78" t="n">
        <v>0</v>
      </c>
      <c r="BE697" s="78" t="s">
        <v>17798</v>
      </c>
      <c r="BJ697" s="78" t="s">
        <v>17721</v>
      </c>
      <c r="BK697" s="78" t="s">
        <v>17722</v>
      </c>
      <c r="BL697" s="78" t="s">
        <v>7411</v>
      </c>
      <c r="BM697" s="78" t="s">
        <v>7410</v>
      </c>
      <c r="BN697" s="78" t="s">
        <v>18917</v>
      </c>
      <c r="BO697" s="78" t="s">
        <v>16502</v>
      </c>
    </row>
    <row r="698" customFormat="false" ht="15" hidden="true" customHeight="false" outlineLevel="0" collapsed="false">
      <c r="A698" s="82" t="n">
        <v>45291</v>
      </c>
      <c r="B698" s="78" t="s">
        <v>16497</v>
      </c>
      <c r="C698" s="78" t="s">
        <v>17734</v>
      </c>
      <c r="D698" s="78" t="s">
        <v>17788</v>
      </c>
      <c r="E698" s="78" t="s">
        <v>1305</v>
      </c>
      <c r="F698" s="78" t="s">
        <v>17710</v>
      </c>
      <c r="G698" s="78" t="s">
        <v>17711</v>
      </c>
      <c r="H698" s="78" t="s">
        <v>17725</v>
      </c>
      <c r="I698" s="78" t="s">
        <v>18359</v>
      </c>
      <c r="J698" s="78" t="s">
        <v>16498</v>
      </c>
      <c r="K698" s="78" t="n">
        <v>21002371</v>
      </c>
      <c r="L698" s="78" t="s">
        <v>9788</v>
      </c>
      <c r="M698" s="78" t="s">
        <v>17026</v>
      </c>
      <c r="N698" s="78" t="s">
        <v>17734</v>
      </c>
      <c r="Q698" s="78" t="n">
        <v>0</v>
      </c>
      <c r="U698" s="78" t="s">
        <v>9788</v>
      </c>
      <c r="V698" s="78" t="s">
        <v>18918</v>
      </c>
      <c r="W698" s="78" t="s">
        <v>4084</v>
      </c>
      <c r="X698" s="78" t="s">
        <v>17960</v>
      </c>
      <c r="Y698" s="78" t="s">
        <v>17961</v>
      </c>
      <c r="Z698" s="78" t="s">
        <v>17917</v>
      </c>
      <c r="AA698" s="78" t="s">
        <v>17917</v>
      </c>
      <c r="AE698" s="78" t="s">
        <v>9791</v>
      </c>
      <c r="AG698" s="78" t="s">
        <v>17811</v>
      </c>
      <c r="AL698" s="78" t="s">
        <v>17718</v>
      </c>
      <c r="AM698" s="78" t="s">
        <v>17718</v>
      </c>
      <c r="AP698" s="78" t="s">
        <v>17772</v>
      </c>
      <c r="AQ698" s="78" t="n">
        <v>-12</v>
      </c>
      <c r="AR698" s="78" t="n">
        <v>1</v>
      </c>
      <c r="AS698" s="78" t="n">
        <v>261.94</v>
      </c>
      <c r="AT698" s="78" t="n">
        <v>1</v>
      </c>
      <c r="AV698" s="78" t="n">
        <v>8.08</v>
      </c>
      <c r="AY698" s="78" t="n">
        <v>-3164.72</v>
      </c>
      <c r="AZ698" s="78" t="n">
        <v>0</v>
      </c>
      <c r="BA698" s="78" t="n">
        <v>21.44</v>
      </c>
      <c r="BB698" s="78" t="n">
        <v>-114.8</v>
      </c>
      <c r="BC698" s="78" t="n">
        <v>-3143.28</v>
      </c>
      <c r="BD698" s="78" t="n">
        <v>0</v>
      </c>
      <c r="BE698" s="78" t="s">
        <v>17798</v>
      </c>
      <c r="BJ698" s="78" t="s">
        <v>17721</v>
      </c>
      <c r="BK698" s="78" t="s">
        <v>17722</v>
      </c>
      <c r="BL698" s="78" t="n">
        <v>452308109</v>
      </c>
      <c r="BM698" s="78" t="s">
        <v>9789</v>
      </c>
      <c r="BN698" s="78" t="s">
        <v>17027</v>
      </c>
      <c r="BO698" s="78" t="s">
        <v>16502</v>
      </c>
    </row>
    <row r="699" customFormat="false" ht="15" hidden="true" customHeight="false" outlineLevel="0" collapsed="false">
      <c r="A699" s="82" t="n">
        <v>45291</v>
      </c>
      <c r="B699" s="78" t="s">
        <v>16497</v>
      </c>
      <c r="C699" s="78" t="s">
        <v>17734</v>
      </c>
      <c r="D699" s="78" t="s">
        <v>18919</v>
      </c>
      <c r="E699" s="78" t="s">
        <v>4075</v>
      </c>
      <c r="F699" s="78" t="s">
        <v>17724</v>
      </c>
      <c r="G699" s="78" t="s">
        <v>17711</v>
      </c>
      <c r="H699" s="78" t="s">
        <v>17725</v>
      </c>
      <c r="I699" s="78" t="s">
        <v>18920</v>
      </c>
      <c r="J699" s="78" t="s">
        <v>16506</v>
      </c>
      <c r="K699" s="78" t="n">
        <v>32453124</v>
      </c>
      <c r="L699" s="78" t="s">
        <v>16503</v>
      </c>
      <c r="M699" s="78" t="s">
        <v>18921</v>
      </c>
      <c r="N699" s="78" t="s">
        <v>17734</v>
      </c>
      <c r="Q699" s="78" t="n">
        <v>0</v>
      </c>
      <c r="U699" s="78" t="s">
        <v>18922</v>
      </c>
      <c r="V699" s="78" t="s">
        <v>18923</v>
      </c>
      <c r="W699" s="78" t="s">
        <v>4084</v>
      </c>
      <c r="X699" s="78" t="s">
        <v>17900</v>
      </c>
      <c r="Y699" s="78" t="s">
        <v>17900</v>
      </c>
      <c r="Z699" s="78" t="s">
        <v>17816</v>
      </c>
      <c r="AA699" s="78" t="s">
        <v>17795</v>
      </c>
      <c r="AB699" s="78" t="s">
        <v>18924</v>
      </c>
      <c r="AI699" s="82" t="n">
        <v>45853</v>
      </c>
      <c r="AL699" s="78" t="s">
        <v>17718</v>
      </c>
      <c r="AM699" s="78" t="s">
        <v>17718</v>
      </c>
      <c r="AP699" s="78" t="s">
        <v>17772</v>
      </c>
      <c r="AQ699" s="78" t="n">
        <v>0</v>
      </c>
      <c r="AR699" s="78" t="n">
        <v>10</v>
      </c>
      <c r="AS699" s="78" t="n">
        <v>95.87774</v>
      </c>
      <c r="AT699" s="78" t="n">
        <v>1</v>
      </c>
      <c r="AV699" s="78" t="n">
        <v>8.08</v>
      </c>
      <c r="AY699" s="78" t="n">
        <v>-0.12</v>
      </c>
      <c r="AZ699" s="78" t="n">
        <v>0</v>
      </c>
      <c r="BA699" s="78" t="n">
        <v>0</v>
      </c>
      <c r="BB699" s="78" t="n">
        <v>0</v>
      </c>
      <c r="BC699" s="78" t="n">
        <v>-0.12</v>
      </c>
      <c r="BD699" s="78" t="n">
        <v>0.12</v>
      </c>
      <c r="BE699" s="78" t="s">
        <v>18925</v>
      </c>
      <c r="BJ699" s="78" t="s">
        <v>17721</v>
      </c>
      <c r="BK699" s="78" t="s">
        <v>17722</v>
      </c>
      <c r="BL699" s="78" t="s">
        <v>16504</v>
      </c>
      <c r="BM699" s="78" t="s">
        <v>16505</v>
      </c>
      <c r="BN699" s="78" t="s">
        <v>18926</v>
      </c>
      <c r="BO699" s="78" t="s">
        <v>16502</v>
      </c>
    </row>
    <row r="700" customFormat="false" ht="15" hidden="true" customHeight="false" outlineLevel="0" collapsed="false">
      <c r="A700" s="82" t="n">
        <v>45291</v>
      </c>
      <c r="B700" s="78" t="s">
        <v>16497</v>
      </c>
      <c r="C700" s="78" t="s">
        <v>18927</v>
      </c>
      <c r="D700" s="78" t="s">
        <v>18928</v>
      </c>
      <c r="E700" s="78" t="s">
        <v>1305</v>
      </c>
      <c r="F700" s="78" t="s">
        <v>17710</v>
      </c>
      <c r="G700" s="78" t="s">
        <v>17711</v>
      </c>
      <c r="H700" s="78" t="s">
        <v>17725</v>
      </c>
      <c r="I700" s="78" t="s">
        <v>18929</v>
      </c>
      <c r="J700" s="78" t="s">
        <v>17755</v>
      </c>
      <c r="K700" s="78" t="n">
        <v>134845605</v>
      </c>
      <c r="L700" s="78" t="s">
        <v>8766</v>
      </c>
      <c r="M700" s="78" t="s">
        <v>18930</v>
      </c>
      <c r="N700" s="78" t="s">
        <v>17734</v>
      </c>
      <c r="Q700" s="78" t="n">
        <v>21057967</v>
      </c>
      <c r="R700" s="78" t="s">
        <v>8738</v>
      </c>
      <c r="S700" s="78" t="s">
        <v>17641</v>
      </c>
      <c r="T700" s="78" t="s">
        <v>17028</v>
      </c>
      <c r="U700" s="78" t="s">
        <v>8738</v>
      </c>
      <c r="V700" s="78" t="s">
        <v>17818</v>
      </c>
      <c r="W700" s="78" t="s">
        <v>4084</v>
      </c>
      <c r="Z700" s="78" t="s">
        <v>17801</v>
      </c>
      <c r="AA700" s="78" t="s">
        <v>17802</v>
      </c>
      <c r="AE700" s="78" t="s">
        <v>8769</v>
      </c>
      <c r="AG700" s="78" t="s">
        <v>18931</v>
      </c>
      <c r="AI700" s="82" t="n">
        <v>45464</v>
      </c>
      <c r="AJ700" s="78" t="s">
        <v>1198</v>
      </c>
      <c r="AL700" s="78" t="s">
        <v>17718</v>
      </c>
      <c r="AM700" s="78" t="s">
        <v>17718</v>
      </c>
      <c r="AP700" s="78" t="s">
        <v>17772</v>
      </c>
      <c r="AQ700" s="78" t="n">
        <v>-1</v>
      </c>
      <c r="AR700" s="78" t="n">
        <v>100</v>
      </c>
      <c r="AS700" s="78" t="n">
        <v>1.335</v>
      </c>
      <c r="AT700" s="78" t="n">
        <v>1</v>
      </c>
      <c r="AV700" s="78" t="n">
        <v>8.08</v>
      </c>
      <c r="AY700" s="78" t="n">
        <v>-103.96</v>
      </c>
      <c r="AZ700" s="78" t="n">
        <v>0</v>
      </c>
      <c r="BA700" s="78" t="n">
        <v>-29.54</v>
      </c>
      <c r="BB700" s="78" t="n">
        <v>0</v>
      </c>
      <c r="BC700" s="78" t="n">
        <v>-133.5</v>
      </c>
      <c r="BD700" s="78" t="n">
        <v>3900</v>
      </c>
      <c r="BE700" s="78" t="s">
        <v>18932</v>
      </c>
      <c r="BJ700" s="78" t="s">
        <v>17721</v>
      </c>
      <c r="BK700" s="78" t="s">
        <v>17722</v>
      </c>
      <c r="BO700" s="78" t="s">
        <v>16502</v>
      </c>
    </row>
    <row r="701" customFormat="false" ht="15" hidden="true" customHeight="false" outlineLevel="0" collapsed="false">
      <c r="A701" s="82" t="n">
        <v>45291</v>
      </c>
      <c r="B701" s="78" t="s">
        <v>16497</v>
      </c>
      <c r="C701" s="78" t="s">
        <v>18927</v>
      </c>
      <c r="D701" s="78" t="s">
        <v>18928</v>
      </c>
      <c r="E701" s="78" t="s">
        <v>1305</v>
      </c>
      <c r="F701" s="78" t="s">
        <v>17710</v>
      </c>
      <c r="G701" s="78" t="s">
        <v>17711</v>
      </c>
      <c r="H701" s="78" t="s">
        <v>17725</v>
      </c>
      <c r="I701" s="78" t="s">
        <v>18933</v>
      </c>
      <c r="J701" s="78" t="s">
        <v>17755</v>
      </c>
      <c r="K701" s="78" t="n">
        <v>150295320</v>
      </c>
      <c r="L701" s="78" t="s">
        <v>7552</v>
      </c>
      <c r="M701" s="78" t="s">
        <v>18934</v>
      </c>
      <c r="N701" s="78" t="s">
        <v>17734</v>
      </c>
      <c r="Q701" s="78" t="n">
        <v>21069158</v>
      </c>
      <c r="R701" s="78" t="s">
        <v>16677</v>
      </c>
      <c r="S701" s="78" t="s">
        <v>16678</v>
      </c>
      <c r="T701" s="78" t="s">
        <v>16498</v>
      </c>
      <c r="U701" s="78" t="s">
        <v>16677</v>
      </c>
      <c r="V701" s="78" t="s">
        <v>18935</v>
      </c>
      <c r="W701" s="78" t="s">
        <v>4084</v>
      </c>
      <c r="X701" s="78" t="s">
        <v>18827</v>
      </c>
      <c r="Y701" s="78" t="s">
        <v>18936</v>
      </c>
      <c r="Z701" s="78" t="s">
        <v>17917</v>
      </c>
      <c r="AA701" s="78" t="s">
        <v>17917</v>
      </c>
      <c r="AE701" s="78" t="s">
        <v>7556</v>
      </c>
      <c r="AG701" s="78" t="s">
        <v>18931</v>
      </c>
      <c r="AI701" s="82" t="n">
        <v>45310</v>
      </c>
      <c r="AJ701" s="78" t="s">
        <v>1197</v>
      </c>
      <c r="AL701" s="78" t="s">
        <v>17718</v>
      </c>
      <c r="AM701" s="78" t="s">
        <v>17718</v>
      </c>
      <c r="AP701" s="78" t="s">
        <v>17719</v>
      </c>
      <c r="AQ701" s="78" t="n">
        <v>2</v>
      </c>
      <c r="AR701" s="78" t="n">
        <v>100</v>
      </c>
      <c r="AS701" s="78" t="n">
        <v>0.2</v>
      </c>
      <c r="AT701" s="78" t="n">
        <v>1</v>
      </c>
      <c r="AV701" s="78" t="n">
        <v>8.08</v>
      </c>
      <c r="AY701" s="78" t="n">
        <v>550.06</v>
      </c>
      <c r="AZ701" s="78" t="n">
        <v>0</v>
      </c>
      <c r="BA701" s="78" t="n">
        <v>-510.06</v>
      </c>
      <c r="BB701" s="78" t="n">
        <v>0</v>
      </c>
      <c r="BC701" s="78" t="n">
        <v>40</v>
      </c>
      <c r="BD701" s="78" t="n">
        <v>16000</v>
      </c>
      <c r="BE701" s="78" t="s">
        <v>18932</v>
      </c>
      <c r="BJ701" s="78" t="s">
        <v>17721</v>
      </c>
      <c r="BK701" s="78" t="s">
        <v>17722</v>
      </c>
      <c r="BO701" s="78" t="s">
        <v>16502</v>
      </c>
    </row>
    <row r="702" customFormat="false" ht="15" hidden="true" customHeight="false" outlineLevel="0" collapsed="false">
      <c r="A702" s="82" t="n">
        <v>45291</v>
      </c>
      <c r="B702" s="78" t="s">
        <v>16497</v>
      </c>
      <c r="C702" s="78" t="s">
        <v>18927</v>
      </c>
      <c r="D702" s="78" t="s">
        <v>18928</v>
      </c>
      <c r="E702" s="78" t="s">
        <v>1305</v>
      </c>
      <c r="F702" s="78" t="s">
        <v>17710</v>
      </c>
      <c r="G702" s="78" t="s">
        <v>17711</v>
      </c>
      <c r="H702" s="78" t="s">
        <v>17725</v>
      </c>
      <c r="I702" s="78" t="s">
        <v>18933</v>
      </c>
      <c r="J702" s="78" t="s">
        <v>17755</v>
      </c>
      <c r="K702" s="78" t="n">
        <v>151859105</v>
      </c>
      <c r="L702" s="78" t="s">
        <v>9757</v>
      </c>
      <c r="M702" s="78" t="s">
        <v>18937</v>
      </c>
      <c r="N702" s="78" t="s">
        <v>17734</v>
      </c>
      <c r="Q702" s="78" t="n">
        <v>27078443</v>
      </c>
      <c r="R702" s="78" t="s">
        <v>16997</v>
      </c>
      <c r="S702" s="78" t="s">
        <v>941</v>
      </c>
      <c r="T702" s="78" t="s">
        <v>16498</v>
      </c>
      <c r="U702" s="78" t="s">
        <v>18938</v>
      </c>
      <c r="V702" s="78" t="s">
        <v>18939</v>
      </c>
      <c r="W702" s="78" t="s">
        <v>4404</v>
      </c>
      <c r="X702" s="78" t="s">
        <v>17905</v>
      </c>
      <c r="Y702" s="78" t="s">
        <v>17957</v>
      </c>
      <c r="Z702" s="78" t="s">
        <v>17794</v>
      </c>
      <c r="AA702" s="78" t="s">
        <v>17795</v>
      </c>
      <c r="AE702" s="78" t="s">
        <v>9761</v>
      </c>
      <c r="AG702" s="78" t="s">
        <v>18931</v>
      </c>
      <c r="AI702" s="82" t="n">
        <v>45310</v>
      </c>
      <c r="AJ702" s="78" t="s">
        <v>1197</v>
      </c>
      <c r="AL702" s="78" t="s">
        <v>17718</v>
      </c>
      <c r="AM702" s="78" t="s">
        <v>17718</v>
      </c>
      <c r="AP702" s="78" t="s">
        <v>17719</v>
      </c>
      <c r="AQ702" s="78" t="n">
        <v>1</v>
      </c>
      <c r="AR702" s="78" t="n">
        <v>100</v>
      </c>
      <c r="AS702" s="78" t="n">
        <v>0.4</v>
      </c>
      <c r="AT702" s="78" t="n">
        <v>1</v>
      </c>
      <c r="AV702" s="78" t="n">
        <v>8.08</v>
      </c>
      <c r="AY702" s="78" t="n">
        <v>850.03</v>
      </c>
      <c r="AZ702" s="78" t="n">
        <v>0</v>
      </c>
      <c r="BA702" s="78" t="n">
        <v>-810.03</v>
      </c>
      <c r="BB702" s="78" t="n">
        <v>0</v>
      </c>
      <c r="BC702" s="78" t="n">
        <v>40</v>
      </c>
      <c r="BD702" s="78" t="n">
        <v>23000</v>
      </c>
      <c r="BE702" s="78" t="s">
        <v>18932</v>
      </c>
      <c r="BJ702" s="78" t="s">
        <v>17721</v>
      </c>
      <c r="BK702" s="78" t="s">
        <v>17722</v>
      </c>
      <c r="BO702" s="78" t="s">
        <v>16502</v>
      </c>
    </row>
    <row r="703" customFormat="false" ht="15" hidden="true" customHeight="false" outlineLevel="0" collapsed="false">
      <c r="A703" s="82" t="n">
        <v>45291</v>
      </c>
      <c r="B703" s="78" t="s">
        <v>16497</v>
      </c>
      <c r="C703" s="78" t="s">
        <v>18927</v>
      </c>
      <c r="D703" s="78" t="s">
        <v>18928</v>
      </c>
      <c r="E703" s="78" t="s">
        <v>1305</v>
      </c>
      <c r="F703" s="78" t="s">
        <v>17710</v>
      </c>
      <c r="G703" s="78" t="s">
        <v>17711</v>
      </c>
      <c r="H703" s="78" t="s">
        <v>17725</v>
      </c>
      <c r="I703" s="78" t="s">
        <v>18933</v>
      </c>
      <c r="J703" s="78" t="s">
        <v>17755</v>
      </c>
      <c r="K703" s="78" t="n">
        <v>155737011</v>
      </c>
      <c r="L703" s="78" t="s">
        <v>5611</v>
      </c>
      <c r="M703" s="78" t="s">
        <v>18940</v>
      </c>
      <c r="N703" s="78" t="s">
        <v>17734</v>
      </c>
      <c r="Q703" s="78" t="n">
        <v>21002173</v>
      </c>
      <c r="R703" s="78" t="s">
        <v>5588</v>
      </c>
      <c r="S703" s="78" t="s">
        <v>16545</v>
      </c>
      <c r="T703" s="78" t="s">
        <v>16498</v>
      </c>
      <c r="U703" s="78" t="s">
        <v>5588</v>
      </c>
      <c r="V703" s="78" t="s">
        <v>18533</v>
      </c>
      <c r="W703" s="78" t="s">
        <v>4084</v>
      </c>
      <c r="X703" s="78" t="s">
        <v>17792</v>
      </c>
      <c r="Y703" s="78" t="s">
        <v>17793</v>
      </c>
      <c r="Z703" s="78" t="s">
        <v>17794</v>
      </c>
      <c r="AA703" s="78" t="s">
        <v>17795</v>
      </c>
      <c r="AE703" s="78" t="s">
        <v>5614</v>
      </c>
      <c r="AG703" s="78" t="s">
        <v>18931</v>
      </c>
      <c r="AI703" s="82" t="n">
        <v>45429</v>
      </c>
      <c r="AJ703" s="78" t="s">
        <v>1197</v>
      </c>
      <c r="AL703" s="78" t="s">
        <v>17718</v>
      </c>
      <c r="AM703" s="78" t="s">
        <v>17718</v>
      </c>
      <c r="AP703" s="78" t="s">
        <v>17719</v>
      </c>
      <c r="AQ703" s="78" t="n">
        <v>3</v>
      </c>
      <c r="AR703" s="78" t="n">
        <v>100</v>
      </c>
      <c r="AS703" s="78" t="n">
        <v>6.45</v>
      </c>
      <c r="AT703" s="78" t="n">
        <v>1</v>
      </c>
      <c r="AV703" s="78" t="n">
        <v>8.08</v>
      </c>
      <c r="AY703" s="78" t="n">
        <v>2040.06</v>
      </c>
      <c r="AZ703" s="78" t="n">
        <v>0</v>
      </c>
      <c r="BA703" s="78" t="n">
        <v>-105.06</v>
      </c>
      <c r="BB703" s="78" t="n">
        <v>0</v>
      </c>
      <c r="BC703" s="78" t="n">
        <v>1935</v>
      </c>
      <c r="BD703" s="78" t="n">
        <v>66000</v>
      </c>
      <c r="BE703" s="78" t="s">
        <v>18932</v>
      </c>
      <c r="BJ703" s="78" t="s">
        <v>17721</v>
      </c>
      <c r="BK703" s="78" t="s">
        <v>17722</v>
      </c>
      <c r="BO703" s="78" t="s">
        <v>16502</v>
      </c>
    </row>
    <row r="704" customFormat="false" ht="15" hidden="true" customHeight="false" outlineLevel="0" collapsed="false">
      <c r="A704" s="82" t="n">
        <v>45291</v>
      </c>
      <c r="B704" s="78" t="s">
        <v>16497</v>
      </c>
      <c r="C704" s="78" t="s">
        <v>18927</v>
      </c>
      <c r="D704" s="78" t="s">
        <v>18928</v>
      </c>
      <c r="E704" s="78" t="s">
        <v>1305</v>
      </c>
      <c r="F704" s="78" t="s">
        <v>17710</v>
      </c>
      <c r="G704" s="78" t="s">
        <v>17711</v>
      </c>
      <c r="H704" s="78" t="s">
        <v>17725</v>
      </c>
      <c r="I704" s="78" t="s">
        <v>18933</v>
      </c>
      <c r="J704" s="78" t="s">
        <v>17755</v>
      </c>
      <c r="K704" s="78" t="n">
        <v>154764609</v>
      </c>
      <c r="L704" s="78" t="s">
        <v>11114</v>
      </c>
      <c r="M704" s="78" t="s">
        <v>18941</v>
      </c>
      <c r="N704" s="78" t="s">
        <v>17734</v>
      </c>
      <c r="Q704" s="78" t="n">
        <v>21002424</v>
      </c>
      <c r="R704" s="78" t="s">
        <v>11107</v>
      </c>
      <c r="S704" s="78" t="s">
        <v>17122</v>
      </c>
      <c r="T704" s="78" t="s">
        <v>16498</v>
      </c>
      <c r="U704" s="78" t="s">
        <v>11107</v>
      </c>
      <c r="V704" s="78" t="s">
        <v>18869</v>
      </c>
      <c r="W704" s="78" t="s">
        <v>4084</v>
      </c>
      <c r="X704" s="78" t="s">
        <v>17970</v>
      </c>
      <c r="Y704" s="78" t="s">
        <v>18870</v>
      </c>
      <c r="Z704" s="78" t="s">
        <v>17802</v>
      </c>
      <c r="AA704" s="78" t="s">
        <v>17802</v>
      </c>
      <c r="AC704" s="78" t="s">
        <v>17924</v>
      </c>
      <c r="AE704" s="78" t="s">
        <v>11117</v>
      </c>
      <c r="AG704" s="78" t="s">
        <v>18931</v>
      </c>
      <c r="AI704" s="82" t="n">
        <v>45401</v>
      </c>
      <c r="AJ704" s="78" t="s">
        <v>1197</v>
      </c>
      <c r="AL704" s="78" t="s">
        <v>17718</v>
      </c>
      <c r="AM704" s="78" t="s">
        <v>17718</v>
      </c>
      <c r="AP704" s="78" t="s">
        <v>17719</v>
      </c>
      <c r="AQ704" s="78" t="n">
        <v>4</v>
      </c>
      <c r="AR704" s="78" t="n">
        <v>100</v>
      </c>
      <c r="AS704" s="78" t="n">
        <v>2.35</v>
      </c>
      <c r="AT704" s="78" t="n">
        <v>1</v>
      </c>
      <c r="AV704" s="78" t="n">
        <v>8.08</v>
      </c>
      <c r="AY704" s="78" t="n">
        <v>1280.08</v>
      </c>
      <c r="AZ704" s="78" t="n">
        <v>0</v>
      </c>
      <c r="BA704" s="78" t="n">
        <v>-340.08</v>
      </c>
      <c r="BB704" s="78" t="n">
        <v>0</v>
      </c>
      <c r="BC704" s="78" t="n">
        <v>940</v>
      </c>
      <c r="BD704" s="78" t="n">
        <v>70000</v>
      </c>
      <c r="BE704" s="78" t="s">
        <v>18942</v>
      </c>
      <c r="BJ704" s="78" t="s">
        <v>17721</v>
      </c>
      <c r="BK704" s="78" t="s">
        <v>17722</v>
      </c>
      <c r="BO704" s="78" t="s">
        <v>16502</v>
      </c>
    </row>
    <row r="705" customFormat="false" ht="15" hidden="true" customHeight="false" outlineLevel="0" collapsed="false">
      <c r="A705" s="82" t="n">
        <v>45291</v>
      </c>
      <c r="B705" s="78" t="s">
        <v>16497</v>
      </c>
      <c r="C705" s="78" t="s">
        <v>18927</v>
      </c>
      <c r="D705" s="78" t="s">
        <v>18928</v>
      </c>
      <c r="E705" s="78" t="s">
        <v>1305</v>
      </c>
      <c r="F705" s="78" t="s">
        <v>17710</v>
      </c>
      <c r="G705" s="78" t="s">
        <v>17711</v>
      </c>
      <c r="H705" s="78" t="s">
        <v>17725</v>
      </c>
      <c r="I705" s="78" t="s">
        <v>18933</v>
      </c>
      <c r="J705" s="78" t="s">
        <v>17755</v>
      </c>
      <c r="K705" s="78" t="n">
        <v>153924774</v>
      </c>
      <c r="L705" s="78" t="s">
        <v>10599</v>
      </c>
      <c r="M705" s="78" t="s">
        <v>18943</v>
      </c>
      <c r="N705" s="78" t="s">
        <v>17734</v>
      </c>
      <c r="Q705" s="78" t="n">
        <v>21002763</v>
      </c>
      <c r="R705" s="78" t="s">
        <v>10570</v>
      </c>
      <c r="S705" s="78" t="s">
        <v>533</v>
      </c>
      <c r="T705" s="78" t="s">
        <v>16498</v>
      </c>
      <c r="U705" s="78" t="s">
        <v>10570</v>
      </c>
      <c r="V705" s="78" t="s">
        <v>18615</v>
      </c>
      <c r="W705" s="78" t="s">
        <v>4084</v>
      </c>
      <c r="X705" s="78" t="s">
        <v>18047</v>
      </c>
      <c r="Y705" s="78" t="s">
        <v>18095</v>
      </c>
      <c r="Z705" s="78" t="s">
        <v>17809</v>
      </c>
      <c r="AA705" s="78" t="s">
        <v>17809</v>
      </c>
      <c r="AE705" s="78" t="s">
        <v>10602</v>
      </c>
      <c r="AG705" s="78" t="s">
        <v>18931</v>
      </c>
      <c r="AI705" s="82" t="n">
        <v>45366</v>
      </c>
      <c r="AJ705" s="78" t="s">
        <v>1197</v>
      </c>
      <c r="AL705" s="78" t="s">
        <v>17718</v>
      </c>
      <c r="AM705" s="78" t="s">
        <v>17718</v>
      </c>
      <c r="AP705" s="78" t="s">
        <v>17719</v>
      </c>
      <c r="AQ705" s="78" t="n">
        <v>1</v>
      </c>
      <c r="AR705" s="78" t="n">
        <v>100</v>
      </c>
      <c r="AS705" s="78" t="n">
        <v>19.1</v>
      </c>
      <c r="AT705" s="78" t="n">
        <v>1</v>
      </c>
      <c r="AV705" s="78" t="n">
        <v>8.08</v>
      </c>
      <c r="AY705" s="78" t="n">
        <v>2110.02</v>
      </c>
      <c r="AZ705" s="78" t="n">
        <v>0</v>
      </c>
      <c r="BA705" s="78" t="n">
        <v>-200.02</v>
      </c>
      <c r="BB705" s="78" t="n">
        <v>0</v>
      </c>
      <c r="BC705" s="78" t="n">
        <v>1910</v>
      </c>
      <c r="BD705" s="78" t="n">
        <v>71500</v>
      </c>
      <c r="BE705" s="78" t="s">
        <v>18932</v>
      </c>
      <c r="BJ705" s="78" t="s">
        <v>17721</v>
      </c>
      <c r="BK705" s="78" t="s">
        <v>17722</v>
      </c>
      <c r="BO705" s="78" t="s">
        <v>16502</v>
      </c>
    </row>
    <row r="706" customFormat="false" ht="15" hidden="true" customHeight="false" outlineLevel="0" collapsed="false">
      <c r="A706" s="82" t="n">
        <v>45291</v>
      </c>
      <c r="B706" s="78" t="s">
        <v>16497</v>
      </c>
      <c r="C706" s="78" t="s">
        <v>17734</v>
      </c>
      <c r="D706" s="78" t="s">
        <v>18944</v>
      </c>
      <c r="E706" s="78" t="s">
        <v>4117</v>
      </c>
      <c r="F706" s="78" t="s">
        <v>17723</v>
      </c>
      <c r="G706" s="78" t="s">
        <v>17711</v>
      </c>
      <c r="H706" s="78" t="s">
        <v>17725</v>
      </c>
      <c r="I706" s="78" t="s">
        <v>18945</v>
      </c>
      <c r="J706" s="78" t="s">
        <v>16933</v>
      </c>
      <c r="K706" s="78" t="n">
        <v>122030718</v>
      </c>
      <c r="L706" s="78" t="s">
        <v>15057</v>
      </c>
      <c r="M706" s="78" t="s">
        <v>18946</v>
      </c>
      <c r="N706" s="78" t="s">
        <v>17734</v>
      </c>
      <c r="Q706" s="78" t="n">
        <v>0</v>
      </c>
      <c r="U706" s="78" t="s">
        <v>18947</v>
      </c>
      <c r="V706" s="78" t="s">
        <v>18948</v>
      </c>
      <c r="W706" s="78" t="s">
        <v>4084</v>
      </c>
      <c r="X706" s="78" t="s">
        <v>18949</v>
      </c>
      <c r="Y706" s="78" t="s">
        <v>18949</v>
      </c>
      <c r="Z706" s="78" t="s">
        <v>18950</v>
      </c>
      <c r="AA706" s="78" t="s">
        <v>18951</v>
      </c>
      <c r="AB706" s="78" t="s">
        <v>18952</v>
      </c>
      <c r="AI706" s="82" t="n">
        <v>55472</v>
      </c>
      <c r="AL706" s="78" t="s">
        <v>17718</v>
      </c>
      <c r="AM706" s="78" t="s">
        <v>17718</v>
      </c>
      <c r="AP706" s="78" t="s">
        <v>17719</v>
      </c>
      <c r="AQ706" s="78" t="n">
        <v>75</v>
      </c>
      <c r="AR706" s="78" t="n">
        <v>10</v>
      </c>
      <c r="AS706" s="78" t="n">
        <v>63.24609</v>
      </c>
      <c r="AT706" s="78" t="n">
        <v>1</v>
      </c>
      <c r="AV706" s="78" t="n">
        <v>8.08</v>
      </c>
      <c r="AY706" s="78" t="n">
        <v>64075.2</v>
      </c>
      <c r="AZ706" s="78" t="n">
        <v>0</v>
      </c>
      <c r="BA706" s="78" t="n">
        <v>-16640.62</v>
      </c>
      <c r="BB706" s="78" t="n">
        <v>181.58</v>
      </c>
      <c r="BC706" s="78" t="n">
        <v>47434.57</v>
      </c>
      <c r="BD706" s="78" t="n">
        <v>75000</v>
      </c>
      <c r="BE706" s="78" t="s">
        <v>18953</v>
      </c>
      <c r="BJ706" s="78" t="s">
        <v>17721</v>
      </c>
      <c r="BK706" s="78" t="s">
        <v>17722</v>
      </c>
      <c r="BL706" s="78" t="s">
        <v>15059</v>
      </c>
      <c r="BM706" s="78" t="s">
        <v>15058</v>
      </c>
      <c r="BN706" s="78" t="s">
        <v>18954</v>
      </c>
      <c r="BO706" s="78" t="s">
        <v>16502</v>
      </c>
    </row>
    <row r="707" customFormat="false" ht="15" hidden="true" customHeight="false" outlineLevel="0" collapsed="false">
      <c r="A707" s="82" t="n">
        <v>45291</v>
      </c>
      <c r="B707" s="78" t="s">
        <v>16497</v>
      </c>
      <c r="C707" s="78" t="s">
        <v>18927</v>
      </c>
      <c r="D707" s="78" t="s">
        <v>18928</v>
      </c>
      <c r="E707" s="78" t="s">
        <v>1305</v>
      </c>
      <c r="F707" s="78" t="s">
        <v>17710</v>
      </c>
      <c r="G707" s="78" t="s">
        <v>17711</v>
      </c>
      <c r="H707" s="78" t="s">
        <v>17725</v>
      </c>
      <c r="I707" s="78" t="s">
        <v>18933</v>
      </c>
      <c r="J707" s="78" t="s">
        <v>17755</v>
      </c>
      <c r="K707" s="78" t="n">
        <v>154741647</v>
      </c>
      <c r="L707" s="78" t="s">
        <v>5973</v>
      </c>
      <c r="M707" s="78" t="s">
        <v>18955</v>
      </c>
      <c r="N707" s="78" t="s">
        <v>17734</v>
      </c>
      <c r="Q707" s="78" t="n">
        <v>21007550</v>
      </c>
      <c r="R707" s="78" t="s">
        <v>16640</v>
      </c>
      <c r="S707" s="78" t="s">
        <v>16641</v>
      </c>
      <c r="T707" s="78" t="s">
        <v>16498</v>
      </c>
      <c r="U707" s="78" t="s">
        <v>16640</v>
      </c>
      <c r="V707" s="78" t="s">
        <v>18956</v>
      </c>
      <c r="W707" s="78" t="s">
        <v>4084</v>
      </c>
      <c r="X707" s="78" t="s">
        <v>17891</v>
      </c>
      <c r="Y707" s="78" t="s">
        <v>18523</v>
      </c>
      <c r="Z707" s="78" t="s">
        <v>17802</v>
      </c>
      <c r="AA707" s="78" t="s">
        <v>17802</v>
      </c>
      <c r="AC707" s="78" t="s">
        <v>17924</v>
      </c>
      <c r="AE707" s="78" t="s">
        <v>5977</v>
      </c>
      <c r="AG707" s="78" t="s">
        <v>18931</v>
      </c>
      <c r="AI707" s="82" t="n">
        <v>45401</v>
      </c>
      <c r="AJ707" s="78" t="s">
        <v>1197</v>
      </c>
      <c r="AL707" s="78" t="s">
        <v>17718</v>
      </c>
      <c r="AM707" s="78" t="s">
        <v>17718</v>
      </c>
      <c r="AP707" s="78" t="s">
        <v>17719</v>
      </c>
      <c r="AQ707" s="78" t="n">
        <v>1</v>
      </c>
      <c r="AR707" s="78" t="n">
        <v>100</v>
      </c>
      <c r="AS707" s="78" t="n">
        <v>15.65</v>
      </c>
      <c r="AT707" s="78" t="n">
        <v>1</v>
      </c>
      <c r="AV707" s="78" t="n">
        <v>8.08</v>
      </c>
      <c r="AY707" s="78" t="n">
        <v>1710.02</v>
      </c>
      <c r="AZ707" s="78" t="n">
        <v>0</v>
      </c>
      <c r="BA707" s="78" t="n">
        <v>-145.02</v>
      </c>
      <c r="BB707" s="78" t="n">
        <v>0</v>
      </c>
      <c r="BC707" s="78" t="n">
        <v>1565</v>
      </c>
      <c r="BD707" s="78" t="n">
        <v>75000</v>
      </c>
      <c r="BE707" s="78" t="s">
        <v>18942</v>
      </c>
      <c r="BJ707" s="78" t="s">
        <v>17721</v>
      </c>
      <c r="BK707" s="78" t="s">
        <v>17722</v>
      </c>
      <c r="BO707" s="78" t="s">
        <v>16502</v>
      </c>
    </row>
    <row r="708" customFormat="false" ht="15" hidden="true" customHeight="false" outlineLevel="0" collapsed="false">
      <c r="A708" s="82" t="n">
        <v>45291</v>
      </c>
      <c r="B708" s="78" t="s">
        <v>16497</v>
      </c>
      <c r="C708" s="78" t="s">
        <v>18927</v>
      </c>
      <c r="D708" s="78" t="s">
        <v>18928</v>
      </c>
      <c r="E708" s="78" t="s">
        <v>1305</v>
      </c>
      <c r="F708" s="78" t="s">
        <v>17710</v>
      </c>
      <c r="G708" s="78" t="s">
        <v>17711</v>
      </c>
      <c r="H708" s="78" t="s">
        <v>17725</v>
      </c>
      <c r="I708" s="78" t="s">
        <v>18933</v>
      </c>
      <c r="J708" s="78" t="s">
        <v>17755</v>
      </c>
      <c r="K708" s="78" t="n">
        <v>154732114</v>
      </c>
      <c r="L708" s="78" t="s">
        <v>5124</v>
      </c>
      <c r="M708" s="78" t="s">
        <v>18957</v>
      </c>
      <c r="N708" s="78" t="s">
        <v>17734</v>
      </c>
      <c r="Q708" s="78" t="n">
        <v>21007604</v>
      </c>
      <c r="R708" s="78" t="s">
        <v>5117</v>
      </c>
      <c r="S708" s="78" t="s">
        <v>16580</v>
      </c>
      <c r="T708" s="78" t="s">
        <v>16498</v>
      </c>
      <c r="U708" s="78" t="s">
        <v>5117</v>
      </c>
      <c r="V708" s="78" t="s">
        <v>18333</v>
      </c>
      <c r="W708" s="78" t="s">
        <v>4084</v>
      </c>
      <c r="X708" s="78" t="s">
        <v>18316</v>
      </c>
      <c r="Y708" s="78" t="s">
        <v>18317</v>
      </c>
      <c r="Z708" s="78" t="s">
        <v>17802</v>
      </c>
      <c r="AA708" s="78" t="s">
        <v>17802</v>
      </c>
      <c r="AC708" s="78" t="s">
        <v>18334</v>
      </c>
      <c r="AE708" s="78" t="s">
        <v>5127</v>
      </c>
      <c r="AG708" s="78" t="s">
        <v>18931</v>
      </c>
      <c r="AI708" s="82" t="n">
        <v>45401</v>
      </c>
      <c r="AJ708" s="78" t="s">
        <v>1197</v>
      </c>
      <c r="AL708" s="78" t="s">
        <v>17718</v>
      </c>
      <c r="AM708" s="78" t="s">
        <v>17718</v>
      </c>
      <c r="AP708" s="78" t="s">
        <v>17719</v>
      </c>
      <c r="AQ708" s="78" t="n">
        <v>4</v>
      </c>
      <c r="AR708" s="78" t="n">
        <v>100</v>
      </c>
      <c r="AS708" s="78" t="n">
        <v>3.9</v>
      </c>
      <c r="AT708" s="78" t="n">
        <v>1</v>
      </c>
      <c r="AV708" s="78" t="n">
        <v>8.08</v>
      </c>
      <c r="AY708" s="78" t="n">
        <v>1970.08</v>
      </c>
      <c r="AZ708" s="78" t="n">
        <v>0</v>
      </c>
      <c r="BA708" s="78" t="n">
        <v>-410.08</v>
      </c>
      <c r="BB708" s="78" t="n">
        <v>0</v>
      </c>
      <c r="BC708" s="78" t="n">
        <v>1560</v>
      </c>
      <c r="BD708" s="78" t="n">
        <v>78000</v>
      </c>
      <c r="BE708" s="78" t="s">
        <v>18942</v>
      </c>
      <c r="BJ708" s="78" t="s">
        <v>17721</v>
      </c>
      <c r="BK708" s="78" t="s">
        <v>17722</v>
      </c>
      <c r="BO708" s="78" t="s">
        <v>16502</v>
      </c>
    </row>
    <row r="709" customFormat="false" ht="15" hidden="true" customHeight="false" outlineLevel="0" collapsed="false">
      <c r="A709" s="82" t="n">
        <v>45291</v>
      </c>
      <c r="B709" s="78" t="s">
        <v>16497</v>
      </c>
      <c r="C709" s="78" t="s">
        <v>18927</v>
      </c>
      <c r="D709" s="78" t="s">
        <v>18928</v>
      </c>
      <c r="E709" s="78" t="s">
        <v>1305</v>
      </c>
      <c r="F709" s="78" t="s">
        <v>17710</v>
      </c>
      <c r="G709" s="78" t="s">
        <v>17711</v>
      </c>
      <c r="H709" s="78" t="s">
        <v>17725</v>
      </c>
      <c r="I709" s="78" t="s">
        <v>18933</v>
      </c>
      <c r="J709" s="78" t="s">
        <v>17755</v>
      </c>
      <c r="K709" s="78" t="n">
        <v>155783314</v>
      </c>
      <c r="L709" s="78" t="s">
        <v>13319</v>
      </c>
      <c r="M709" s="78" t="s">
        <v>18958</v>
      </c>
      <c r="N709" s="78" t="s">
        <v>17734</v>
      </c>
      <c r="Q709" s="78" t="n">
        <v>21004233</v>
      </c>
      <c r="R709" s="78" t="s">
        <v>13297</v>
      </c>
      <c r="S709" s="78" t="s">
        <v>613</v>
      </c>
      <c r="T709" s="78" t="s">
        <v>16498</v>
      </c>
      <c r="U709" s="78" t="s">
        <v>13297</v>
      </c>
      <c r="V709" s="78" t="s">
        <v>18539</v>
      </c>
      <c r="W709" s="78" t="s">
        <v>4084</v>
      </c>
      <c r="X709" s="78" t="s">
        <v>17976</v>
      </c>
      <c r="Y709" s="78" t="s">
        <v>17977</v>
      </c>
      <c r="Z709" s="78" t="s">
        <v>17794</v>
      </c>
      <c r="AA709" s="78" t="s">
        <v>17795</v>
      </c>
      <c r="AE709" s="78" t="s">
        <v>13322</v>
      </c>
      <c r="AG709" s="78" t="s">
        <v>18931</v>
      </c>
      <c r="AI709" s="82" t="n">
        <v>45429</v>
      </c>
      <c r="AJ709" s="78" t="s">
        <v>1197</v>
      </c>
      <c r="AL709" s="78" t="s">
        <v>17718</v>
      </c>
      <c r="AM709" s="78" t="s">
        <v>17718</v>
      </c>
      <c r="AP709" s="78" t="s">
        <v>17719</v>
      </c>
      <c r="AQ709" s="78" t="n">
        <v>1</v>
      </c>
      <c r="AR709" s="78" t="n">
        <v>100</v>
      </c>
      <c r="AS709" s="78" t="n">
        <v>17.15</v>
      </c>
      <c r="AT709" s="78" t="n">
        <v>1</v>
      </c>
      <c r="AV709" s="78" t="n">
        <v>8.08</v>
      </c>
      <c r="AY709" s="78" t="n">
        <v>2260.02</v>
      </c>
      <c r="AZ709" s="78" t="n">
        <v>0</v>
      </c>
      <c r="BA709" s="78" t="n">
        <v>-545.02</v>
      </c>
      <c r="BB709" s="78" t="n">
        <v>0</v>
      </c>
      <c r="BC709" s="78" t="n">
        <v>1715</v>
      </c>
      <c r="BD709" s="78" t="n">
        <v>78000</v>
      </c>
      <c r="BE709" s="78" t="s">
        <v>18932</v>
      </c>
      <c r="BJ709" s="78" t="s">
        <v>17721</v>
      </c>
      <c r="BK709" s="78" t="s">
        <v>17722</v>
      </c>
      <c r="BO709" s="78" t="s">
        <v>16502</v>
      </c>
    </row>
    <row r="710" customFormat="false" ht="15" hidden="true" customHeight="false" outlineLevel="0" collapsed="false">
      <c r="A710" s="82" t="n">
        <v>45291</v>
      </c>
      <c r="B710" s="78" t="s">
        <v>16497</v>
      </c>
      <c r="C710" s="78" t="s">
        <v>18927</v>
      </c>
      <c r="D710" s="78" t="s">
        <v>18928</v>
      </c>
      <c r="E710" s="78" t="s">
        <v>1305</v>
      </c>
      <c r="F710" s="78" t="s">
        <v>17710</v>
      </c>
      <c r="G710" s="78" t="s">
        <v>17711</v>
      </c>
      <c r="H710" s="78" t="s">
        <v>17725</v>
      </c>
      <c r="I710" s="78" t="s">
        <v>18959</v>
      </c>
      <c r="J710" s="78" t="s">
        <v>17755</v>
      </c>
      <c r="K710" s="78" t="n">
        <v>155736932</v>
      </c>
      <c r="L710" s="78" t="s">
        <v>5618</v>
      </c>
      <c r="M710" s="78" t="s">
        <v>18960</v>
      </c>
      <c r="N710" s="78" t="s">
        <v>17734</v>
      </c>
      <c r="Q710" s="78" t="n">
        <v>21002173</v>
      </c>
      <c r="R710" s="78" t="s">
        <v>5588</v>
      </c>
      <c r="S710" s="78" t="s">
        <v>16545</v>
      </c>
      <c r="T710" s="78" t="s">
        <v>16498</v>
      </c>
      <c r="U710" s="78" t="s">
        <v>5588</v>
      </c>
      <c r="V710" s="78" t="s">
        <v>18533</v>
      </c>
      <c r="W710" s="78" t="s">
        <v>4084</v>
      </c>
      <c r="X710" s="78" t="s">
        <v>17792</v>
      </c>
      <c r="Y710" s="78" t="s">
        <v>17793</v>
      </c>
      <c r="Z710" s="78" t="s">
        <v>17794</v>
      </c>
      <c r="AA710" s="78" t="s">
        <v>17795</v>
      </c>
      <c r="AE710" s="78" t="s">
        <v>5621</v>
      </c>
      <c r="AG710" s="78" t="s">
        <v>18931</v>
      </c>
      <c r="AI710" s="82" t="n">
        <v>45429</v>
      </c>
      <c r="AJ710" s="78" t="s">
        <v>1198</v>
      </c>
      <c r="AL710" s="78" t="s">
        <v>17718</v>
      </c>
      <c r="AM710" s="78" t="s">
        <v>17718</v>
      </c>
      <c r="AP710" s="78" t="s">
        <v>17719</v>
      </c>
      <c r="AQ710" s="78" t="n">
        <v>3</v>
      </c>
      <c r="AR710" s="78" t="n">
        <v>100</v>
      </c>
      <c r="AS710" s="78" t="n">
        <v>3.7</v>
      </c>
      <c r="AT710" s="78" t="n">
        <v>1</v>
      </c>
      <c r="AV710" s="78" t="n">
        <v>8.08</v>
      </c>
      <c r="AY710" s="78" t="n">
        <v>1320.06</v>
      </c>
      <c r="AZ710" s="78" t="n">
        <v>0</v>
      </c>
      <c r="BA710" s="78" t="n">
        <v>-210.06</v>
      </c>
      <c r="BB710" s="78" t="n">
        <v>0</v>
      </c>
      <c r="BC710" s="78" t="n">
        <v>1110</v>
      </c>
      <c r="BD710" s="78" t="n">
        <v>78000</v>
      </c>
      <c r="BE710" s="78" t="s">
        <v>18932</v>
      </c>
      <c r="BJ710" s="78" t="s">
        <v>17721</v>
      </c>
      <c r="BK710" s="78" t="s">
        <v>17722</v>
      </c>
      <c r="BO710" s="78" t="s">
        <v>16502</v>
      </c>
    </row>
    <row r="711" customFormat="false" ht="15" hidden="true" customHeight="false" outlineLevel="0" collapsed="false">
      <c r="A711" s="82" t="n">
        <v>45291</v>
      </c>
      <c r="B711" s="78" t="s">
        <v>16497</v>
      </c>
      <c r="C711" s="78" t="s">
        <v>18927</v>
      </c>
      <c r="D711" s="78" t="s">
        <v>18928</v>
      </c>
      <c r="E711" s="78" t="s">
        <v>1305</v>
      </c>
      <c r="F711" s="78" t="s">
        <v>17710</v>
      </c>
      <c r="G711" s="78" t="s">
        <v>17711</v>
      </c>
      <c r="H711" s="78" t="s">
        <v>17725</v>
      </c>
      <c r="I711" s="78" t="s">
        <v>18959</v>
      </c>
      <c r="J711" s="78" t="s">
        <v>17755</v>
      </c>
      <c r="K711" s="78" t="n">
        <v>154764764</v>
      </c>
      <c r="L711" s="78" t="s">
        <v>11121</v>
      </c>
      <c r="M711" s="78" t="s">
        <v>18961</v>
      </c>
      <c r="N711" s="78" t="s">
        <v>17734</v>
      </c>
      <c r="Q711" s="78" t="n">
        <v>21002424</v>
      </c>
      <c r="R711" s="78" t="s">
        <v>11107</v>
      </c>
      <c r="S711" s="78" t="s">
        <v>17122</v>
      </c>
      <c r="T711" s="78" t="s">
        <v>16498</v>
      </c>
      <c r="U711" s="78" t="s">
        <v>11107</v>
      </c>
      <c r="V711" s="78" t="s">
        <v>18869</v>
      </c>
      <c r="W711" s="78" t="s">
        <v>4084</v>
      </c>
      <c r="X711" s="78" t="s">
        <v>17970</v>
      </c>
      <c r="Y711" s="78" t="s">
        <v>18870</v>
      </c>
      <c r="Z711" s="78" t="s">
        <v>17802</v>
      </c>
      <c r="AA711" s="78" t="s">
        <v>17802</v>
      </c>
      <c r="AC711" s="78" t="s">
        <v>17924</v>
      </c>
      <c r="AE711" s="78" t="s">
        <v>11124</v>
      </c>
      <c r="AG711" s="78" t="s">
        <v>18931</v>
      </c>
      <c r="AI711" s="82" t="n">
        <v>45401</v>
      </c>
      <c r="AJ711" s="78" t="s">
        <v>1198</v>
      </c>
      <c r="AL711" s="78" t="s">
        <v>17718</v>
      </c>
      <c r="AM711" s="78" t="s">
        <v>17718</v>
      </c>
      <c r="AP711" s="78" t="s">
        <v>17719</v>
      </c>
      <c r="AQ711" s="78" t="n">
        <v>4</v>
      </c>
      <c r="AR711" s="78" t="n">
        <v>100</v>
      </c>
      <c r="AS711" s="78" t="n">
        <v>3.35</v>
      </c>
      <c r="AT711" s="78" t="n">
        <v>1</v>
      </c>
      <c r="AV711" s="78" t="n">
        <v>8.08</v>
      </c>
      <c r="AY711" s="78" t="n">
        <v>1270.08</v>
      </c>
      <c r="AZ711" s="78" t="n">
        <v>0</v>
      </c>
      <c r="BA711" s="78" t="n">
        <v>69.92</v>
      </c>
      <c r="BB711" s="78" t="n">
        <v>0</v>
      </c>
      <c r="BC711" s="78" t="n">
        <v>1340</v>
      </c>
      <c r="BD711" s="78" t="n">
        <v>80000</v>
      </c>
      <c r="BE711" s="78" t="s">
        <v>18942</v>
      </c>
      <c r="BJ711" s="78" t="s">
        <v>17721</v>
      </c>
      <c r="BK711" s="78" t="s">
        <v>17722</v>
      </c>
      <c r="BO711" s="78" t="s">
        <v>16502</v>
      </c>
    </row>
    <row r="712" customFormat="false" ht="15" hidden="true" customHeight="false" outlineLevel="0" collapsed="false">
      <c r="A712" s="82" t="n">
        <v>45291</v>
      </c>
      <c r="B712" s="78" t="s">
        <v>16497</v>
      </c>
      <c r="C712" s="78" t="s">
        <v>18927</v>
      </c>
      <c r="D712" s="78" t="s">
        <v>18928</v>
      </c>
      <c r="E712" s="78" t="s">
        <v>1305</v>
      </c>
      <c r="F712" s="78" t="s">
        <v>17710</v>
      </c>
      <c r="G712" s="78" t="s">
        <v>17711</v>
      </c>
      <c r="H712" s="78" t="s">
        <v>17725</v>
      </c>
      <c r="I712" s="78" t="s">
        <v>18933</v>
      </c>
      <c r="J712" s="78" t="s">
        <v>17755</v>
      </c>
      <c r="K712" s="78" t="n">
        <v>155782569</v>
      </c>
      <c r="L712" s="78" t="s">
        <v>13530</v>
      </c>
      <c r="M712" s="78" t="s">
        <v>18962</v>
      </c>
      <c r="N712" s="78" t="s">
        <v>17734</v>
      </c>
      <c r="Q712" s="78" t="n">
        <v>21002432</v>
      </c>
      <c r="R712" s="78" t="s">
        <v>13508</v>
      </c>
      <c r="S712" s="78" t="s">
        <v>620</v>
      </c>
      <c r="T712" s="78" t="s">
        <v>16498</v>
      </c>
      <c r="U712" s="78" t="s">
        <v>13508</v>
      </c>
      <c r="V712" s="78" t="s">
        <v>18540</v>
      </c>
      <c r="W712" s="78" t="s">
        <v>4084</v>
      </c>
      <c r="X712" s="78" t="s">
        <v>17792</v>
      </c>
      <c r="Y712" s="78" t="s">
        <v>17793</v>
      </c>
      <c r="Z712" s="78" t="s">
        <v>17794</v>
      </c>
      <c r="AA712" s="78" t="s">
        <v>17795</v>
      </c>
      <c r="AE712" s="78" t="s">
        <v>13533</v>
      </c>
      <c r="AG712" s="78" t="s">
        <v>18931</v>
      </c>
      <c r="AI712" s="82" t="n">
        <v>45429</v>
      </c>
      <c r="AJ712" s="78" t="s">
        <v>1197</v>
      </c>
      <c r="AL712" s="78" t="s">
        <v>17718</v>
      </c>
      <c r="AM712" s="78" t="s">
        <v>17718</v>
      </c>
      <c r="AP712" s="78" t="s">
        <v>17719</v>
      </c>
      <c r="AQ712" s="78" t="n">
        <v>2</v>
      </c>
      <c r="AR712" s="78" t="n">
        <v>100</v>
      </c>
      <c r="AS712" s="78" t="n">
        <v>8.95</v>
      </c>
      <c r="AT712" s="78" t="n">
        <v>1</v>
      </c>
      <c r="AV712" s="78" t="n">
        <v>8.08</v>
      </c>
      <c r="AY712" s="78" t="n">
        <v>2260.04</v>
      </c>
      <c r="AZ712" s="78" t="n">
        <v>0</v>
      </c>
      <c r="BA712" s="78" t="n">
        <v>-470.04</v>
      </c>
      <c r="BB712" s="78" t="n">
        <v>0</v>
      </c>
      <c r="BC712" s="78" t="n">
        <v>1790</v>
      </c>
      <c r="BD712" s="78" t="n">
        <v>82000</v>
      </c>
      <c r="BE712" s="78" t="s">
        <v>18932</v>
      </c>
      <c r="BJ712" s="78" t="s">
        <v>17721</v>
      </c>
      <c r="BK712" s="78" t="s">
        <v>17722</v>
      </c>
      <c r="BO712" s="78" t="s">
        <v>16502</v>
      </c>
    </row>
    <row r="713" customFormat="false" ht="15" hidden="true" customHeight="false" outlineLevel="0" collapsed="false">
      <c r="A713" s="82" t="n">
        <v>45291</v>
      </c>
      <c r="B713" s="78" t="s">
        <v>16497</v>
      </c>
      <c r="C713" s="78" t="s">
        <v>18927</v>
      </c>
      <c r="D713" s="78" t="s">
        <v>18928</v>
      </c>
      <c r="E713" s="78" t="s">
        <v>1305</v>
      </c>
      <c r="F713" s="78" t="s">
        <v>17710</v>
      </c>
      <c r="G713" s="78" t="s">
        <v>17711</v>
      </c>
      <c r="H713" s="78" t="s">
        <v>17725</v>
      </c>
      <c r="I713" s="78" t="s">
        <v>18933</v>
      </c>
      <c r="J713" s="78" t="s">
        <v>17755</v>
      </c>
      <c r="K713" s="78" t="n">
        <v>153989652</v>
      </c>
      <c r="L713" s="78" t="s">
        <v>12643</v>
      </c>
      <c r="M713" s="78" t="s">
        <v>18963</v>
      </c>
      <c r="N713" s="78" t="s">
        <v>17734</v>
      </c>
      <c r="Q713" s="78" t="n">
        <v>26067451</v>
      </c>
      <c r="R713" s="78" t="s">
        <v>12621</v>
      </c>
      <c r="S713" s="78" t="s">
        <v>587</v>
      </c>
      <c r="T713" s="78" t="s">
        <v>16498</v>
      </c>
      <c r="U713" s="78" t="s">
        <v>12621</v>
      </c>
      <c r="V713" s="78" t="s">
        <v>18408</v>
      </c>
      <c r="W713" s="78" t="s">
        <v>4084</v>
      </c>
      <c r="X713" s="78" t="s">
        <v>18108</v>
      </c>
      <c r="Y713" s="78" t="s">
        <v>18409</v>
      </c>
      <c r="Z713" s="78" t="s">
        <v>17808</v>
      </c>
      <c r="AA713" s="78" t="s">
        <v>17809</v>
      </c>
      <c r="AE713" s="78" t="s">
        <v>12646</v>
      </c>
      <c r="AG713" s="78" t="s">
        <v>18931</v>
      </c>
      <c r="AI713" s="82" t="n">
        <v>45366</v>
      </c>
      <c r="AJ713" s="78" t="s">
        <v>1197</v>
      </c>
      <c r="AL713" s="78" t="s">
        <v>17718</v>
      </c>
      <c r="AM713" s="78" t="s">
        <v>17718</v>
      </c>
      <c r="AP713" s="78" t="s">
        <v>17719</v>
      </c>
      <c r="AQ713" s="78" t="n">
        <v>3</v>
      </c>
      <c r="AR713" s="78" t="n">
        <v>100</v>
      </c>
      <c r="AS713" s="78" t="n">
        <v>11.675</v>
      </c>
      <c r="AT713" s="78" t="n">
        <v>1</v>
      </c>
      <c r="AV713" s="78" t="n">
        <v>8.08</v>
      </c>
      <c r="AY713" s="78" t="n">
        <v>2910.06</v>
      </c>
      <c r="AZ713" s="78" t="n">
        <v>0</v>
      </c>
      <c r="BA713" s="78" t="n">
        <v>592.44</v>
      </c>
      <c r="BB713" s="78" t="n">
        <v>0</v>
      </c>
      <c r="BC713" s="78" t="n">
        <v>3502.5</v>
      </c>
      <c r="BD713" s="78" t="n">
        <v>84000</v>
      </c>
      <c r="BE713" s="78" t="s">
        <v>18932</v>
      </c>
      <c r="BJ713" s="78" t="s">
        <v>17721</v>
      </c>
      <c r="BK713" s="78" t="s">
        <v>17722</v>
      </c>
      <c r="BO713" s="78" t="s">
        <v>16502</v>
      </c>
    </row>
    <row r="714" customFormat="false" ht="15" hidden="true" customHeight="false" outlineLevel="0" collapsed="false">
      <c r="A714" s="82" t="n">
        <v>45291</v>
      </c>
      <c r="B714" s="78" t="s">
        <v>16497</v>
      </c>
      <c r="C714" s="78" t="s">
        <v>18927</v>
      </c>
      <c r="D714" s="78" t="s">
        <v>18928</v>
      </c>
      <c r="E714" s="78" t="s">
        <v>1305</v>
      </c>
      <c r="F714" s="78" t="s">
        <v>17710</v>
      </c>
      <c r="G714" s="78" t="s">
        <v>17711</v>
      </c>
      <c r="H714" s="78" t="s">
        <v>17725</v>
      </c>
      <c r="I714" s="78" t="s">
        <v>18933</v>
      </c>
      <c r="J714" s="78" t="s">
        <v>17755</v>
      </c>
      <c r="K714" s="78" t="n">
        <v>155850307</v>
      </c>
      <c r="L714" s="78" t="s">
        <v>13054</v>
      </c>
      <c r="M714" s="78" t="s">
        <v>18964</v>
      </c>
      <c r="N714" s="78" t="s">
        <v>17734</v>
      </c>
      <c r="Q714" s="78" t="n">
        <v>21215052</v>
      </c>
      <c r="R714" s="78" t="s">
        <v>13047</v>
      </c>
      <c r="S714" s="78" t="s">
        <v>17262</v>
      </c>
      <c r="T714" s="78" t="s">
        <v>16498</v>
      </c>
      <c r="U714" s="78" t="s">
        <v>13047</v>
      </c>
      <c r="V714" s="78" t="s">
        <v>18543</v>
      </c>
      <c r="W714" s="78" t="s">
        <v>4084</v>
      </c>
      <c r="X714" s="78" t="s">
        <v>18316</v>
      </c>
      <c r="Y714" s="78" t="s">
        <v>18544</v>
      </c>
      <c r="Z714" s="78" t="s">
        <v>17802</v>
      </c>
      <c r="AA714" s="78" t="s">
        <v>17802</v>
      </c>
      <c r="AC714" s="78" t="s">
        <v>18334</v>
      </c>
      <c r="AE714" s="78" t="s">
        <v>13057</v>
      </c>
      <c r="AG714" s="78" t="s">
        <v>18931</v>
      </c>
      <c r="AI714" s="82" t="n">
        <v>45429</v>
      </c>
      <c r="AJ714" s="78" t="s">
        <v>1197</v>
      </c>
      <c r="AL714" s="78" t="s">
        <v>17718</v>
      </c>
      <c r="AM714" s="78" t="s">
        <v>17718</v>
      </c>
      <c r="AP714" s="78" t="s">
        <v>17719</v>
      </c>
      <c r="AQ714" s="78" t="n">
        <v>7</v>
      </c>
      <c r="AR714" s="78" t="n">
        <v>100</v>
      </c>
      <c r="AS714" s="78" t="n">
        <v>3.1</v>
      </c>
      <c r="AT714" s="78" t="n">
        <v>1</v>
      </c>
      <c r="AV714" s="78" t="n">
        <v>8.08</v>
      </c>
      <c r="AY714" s="78" t="n">
        <v>2170.14</v>
      </c>
      <c r="AZ714" s="78" t="n">
        <v>0</v>
      </c>
      <c r="BA714" s="78" t="n">
        <v>-0.14</v>
      </c>
      <c r="BB714" s="78" t="n">
        <v>0</v>
      </c>
      <c r="BC714" s="78" t="n">
        <v>2170</v>
      </c>
      <c r="BD714" s="78" t="n">
        <v>84000</v>
      </c>
      <c r="BE714" s="78" t="s">
        <v>18942</v>
      </c>
      <c r="BJ714" s="78" t="s">
        <v>17721</v>
      </c>
      <c r="BK714" s="78" t="s">
        <v>17722</v>
      </c>
      <c r="BO714" s="78" t="s">
        <v>16502</v>
      </c>
    </row>
    <row r="715" customFormat="false" ht="15" hidden="true" customHeight="false" outlineLevel="0" collapsed="false">
      <c r="A715" s="82" t="n">
        <v>45291</v>
      </c>
      <c r="B715" s="78" t="s">
        <v>16497</v>
      </c>
      <c r="C715" s="78" t="s">
        <v>18927</v>
      </c>
      <c r="D715" s="78" t="s">
        <v>18928</v>
      </c>
      <c r="E715" s="78" t="s">
        <v>1305</v>
      </c>
      <c r="F715" s="78" t="s">
        <v>17710</v>
      </c>
      <c r="G715" s="78" t="s">
        <v>17711</v>
      </c>
      <c r="H715" s="78" t="s">
        <v>17725</v>
      </c>
      <c r="I715" s="78" t="s">
        <v>18965</v>
      </c>
      <c r="J715" s="78" t="s">
        <v>17755</v>
      </c>
      <c r="K715" s="78" t="n">
        <v>134845582</v>
      </c>
      <c r="L715" s="78" t="s">
        <v>8745</v>
      </c>
      <c r="M715" s="78" t="s">
        <v>18966</v>
      </c>
      <c r="N715" s="78" t="s">
        <v>17734</v>
      </c>
      <c r="Q715" s="78" t="n">
        <v>21057967</v>
      </c>
      <c r="R715" s="78" t="s">
        <v>8738</v>
      </c>
      <c r="S715" s="78" t="s">
        <v>17641</v>
      </c>
      <c r="T715" s="78" t="s">
        <v>17028</v>
      </c>
      <c r="U715" s="78" t="s">
        <v>8738</v>
      </c>
      <c r="V715" s="78" t="s">
        <v>17818</v>
      </c>
      <c r="W715" s="78" t="s">
        <v>4084</v>
      </c>
      <c r="Z715" s="78" t="s">
        <v>17801</v>
      </c>
      <c r="AA715" s="78" t="s">
        <v>17802</v>
      </c>
      <c r="AE715" s="78" t="s">
        <v>8748</v>
      </c>
      <c r="AG715" s="78" t="s">
        <v>18931</v>
      </c>
      <c r="AI715" s="82" t="n">
        <v>45464</v>
      </c>
      <c r="AJ715" s="78" t="s">
        <v>1197</v>
      </c>
      <c r="AL715" s="78" t="s">
        <v>17718</v>
      </c>
      <c r="AM715" s="78" t="s">
        <v>17718</v>
      </c>
      <c r="AP715" s="78" t="s">
        <v>17772</v>
      </c>
      <c r="AQ715" s="78" t="n">
        <v>-27</v>
      </c>
      <c r="AR715" s="78" t="n">
        <v>100</v>
      </c>
      <c r="AS715" s="78" t="n">
        <v>0.345</v>
      </c>
      <c r="AT715" s="78" t="n">
        <v>1</v>
      </c>
      <c r="AV715" s="78" t="n">
        <v>8.08</v>
      </c>
      <c r="AY715" s="78" t="n">
        <v>-2780.19</v>
      </c>
      <c r="AZ715" s="78" t="n">
        <v>0</v>
      </c>
      <c r="BA715" s="78" t="n">
        <v>1848.69</v>
      </c>
      <c r="BB715" s="78" t="n">
        <v>0</v>
      </c>
      <c r="BC715" s="78" t="n">
        <v>-931.5</v>
      </c>
      <c r="BD715" s="78" t="n">
        <v>86400</v>
      </c>
      <c r="BE715" s="78" t="s">
        <v>18932</v>
      </c>
      <c r="BJ715" s="78" t="s">
        <v>17721</v>
      </c>
      <c r="BK715" s="78" t="s">
        <v>17722</v>
      </c>
      <c r="BO715" s="78" t="s">
        <v>16502</v>
      </c>
    </row>
    <row r="716" customFormat="false" ht="15" hidden="true" customHeight="false" outlineLevel="0" collapsed="false">
      <c r="A716" s="82" t="n">
        <v>45291</v>
      </c>
      <c r="B716" s="78" t="s">
        <v>16497</v>
      </c>
      <c r="C716" s="78" t="s">
        <v>18927</v>
      </c>
      <c r="D716" s="78" t="s">
        <v>18928</v>
      </c>
      <c r="E716" s="78" t="s">
        <v>1305</v>
      </c>
      <c r="F716" s="78" t="s">
        <v>17710</v>
      </c>
      <c r="G716" s="78" t="s">
        <v>17711</v>
      </c>
      <c r="H716" s="78" t="s">
        <v>17725</v>
      </c>
      <c r="I716" s="78" t="s">
        <v>18959</v>
      </c>
      <c r="J716" s="78" t="s">
        <v>17755</v>
      </c>
      <c r="K716" s="78" t="n">
        <v>154818791</v>
      </c>
      <c r="L716" s="78" t="s">
        <v>5982</v>
      </c>
      <c r="M716" s="78" t="s">
        <v>18967</v>
      </c>
      <c r="N716" s="78" t="s">
        <v>17734</v>
      </c>
      <c r="Q716" s="78" t="n">
        <v>21007550</v>
      </c>
      <c r="R716" s="78" t="s">
        <v>16640</v>
      </c>
      <c r="S716" s="78" t="s">
        <v>16641</v>
      </c>
      <c r="T716" s="78" t="s">
        <v>16498</v>
      </c>
      <c r="U716" s="78" t="s">
        <v>16640</v>
      </c>
      <c r="V716" s="78" t="s">
        <v>18956</v>
      </c>
      <c r="W716" s="78" t="s">
        <v>4084</v>
      </c>
      <c r="X716" s="78" t="s">
        <v>17891</v>
      </c>
      <c r="Y716" s="78" t="s">
        <v>18523</v>
      </c>
      <c r="Z716" s="78" t="s">
        <v>17802</v>
      </c>
      <c r="AA716" s="78" t="s">
        <v>17802</v>
      </c>
      <c r="AC716" s="78" t="s">
        <v>17924</v>
      </c>
      <c r="AE716" s="78" t="s">
        <v>5985</v>
      </c>
      <c r="AG716" s="78" t="s">
        <v>18931</v>
      </c>
      <c r="AI716" s="82" t="n">
        <v>45401</v>
      </c>
      <c r="AJ716" s="78" t="s">
        <v>1198</v>
      </c>
      <c r="AL716" s="78" t="s">
        <v>17718</v>
      </c>
      <c r="AM716" s="78" t="s">
        <v>17718</v>
      </c>
      <c r="AP716" s="78" t="s">
        <v>17719</v>
      </c>
      <c r="AQ716" s="78" t="n">
        <v>1</v>
      </c>
      <c r="AR716" s="78" t="n">
        <v>100</v>
      </c>
      <c r="AS716" s="78" t="n">
        <v>15.8</v>
      </c>
      <c r="AT716" s="78" t="n">
        <v>1</v>
      </c>
      <c r="AV716" s="78" t="n">
        <v>8.08</v>
      </c>
      <c r="AY716" s="78" t="n">
        <v>1440.02</v>
      </c>
      <c r="AZ716" s="78" t="n">
        <v>0</v>
      </c>
      <c r="BA716" s="78" t="n">
        <v>139.98</v>
      </c>
      <c r="BB716" s="78" t="n">
        <v>0</v>
      </c>
      <c r="BC716" s="78" t="n">
        <v>1580</v>
      </c>
      <c r="BD716" s="78" t="n">
        <v>88000</v>
      </c>
      <c r="BE716" s="78" t="s">
        <v>18942</v>
      </c>
      <c r="BJ716" s="78" t="s">
        <v>17721</v>
      </c>
      <c r="BK716" s="78" t="s">
        <v>17722</v>
      </c>
      <c r="BO716" s="78" t="s">
        <v>16502</v>
      </c>
    </row>
    <row r="717" customFormat="false" ht="15" hidden="true" customHeight="false" outlineLevel="0" collapsed="false">
      <c r="A717" s="82" t="n">
        <v>45291</v>
      </c>
      <c r="B717" s="78" t="s">
        <v>16497</v>
      </c>
      <c r="C717" s="78" t="s">
        <v>18927</v>
      </c>
      <c r="D717" s="78" t="s">
        <v>18928</v>
      </c>
      <c r="E717" s="78" t="s">
        <v>1305</v>
      </c>
      <c r="F717" s="78" t="s">
        <v>17710</v>
      </c>
      <c r="G717" s="78" t="s">
        <v>17711</v>
      </c>
      <c r="H717" s="78" t="s">
        <v>17725</v>
      </c>
      <c r="I717" s="78" t="s">
        <v>18933</v>
      </c>
      <c r="J717" s="78" t="s">
        <v>17755</v>
      </c>
      <c r="K717" s="78" t="n">
        <v>153917225</v>
      </c>
      <c r="L717" s="78" t="s">
        <v>8165</v>
      </c>
      <c r="M717" s="78" t="s">
        <v>18968</v>
      </c>
      <c r="N717" s="78" t="s">
        <v>17734</v>
      </c>
      <c r="Q717" s="78" t="n">
        <v>21002621</v>
      </c>
      <c r="R717" s="78" t="s">
        <v>8158</v>
      </c>
      <c r="S717" s="78" t="s">
        <v>16841</v>
      </c>
      <c r="T717" s="78" t="s">
        <v>16498</v>
      </c>
      <c r="U717" s="78" t="s">
        <v>8158</v>
      </c>
      <c r="V717" s="78" t="s">
        <v>18335</v>
      </c>
      <c r="W717" s="78" t="s">
        <v>4084</v>
      </c>
      <c r="X717" s="78" t="s">
        <v>17905</v>
      </c>
      <c r="Y717" s="78" t="s">
        <v>18336</v>
      </c>
      <c r="Z717" s="78" t="s">
        <v>17794</v>
      </c>
      <c r="AA717" s="78" t="s">
        <v>17795</v>
      </c>
      <c r="AE717" s="78" t="s">
        <v>8168</v>
      </c>
      <c r="AG717" s="78" t="s">
        <v>18931</v>
      </c>
      <c r="AI717" s="82" t="n">
        <v>45366</v>
      </c>
      <c r="AJ717" s="78" t="s">
        <v>1197</v>
      </c>
      <c r="AL717" s="78" t="s">
        <v>17718</v>
      </c>
      <c r="AM717" s="78" t="s">
        <v>17718</v>
      </c>
      <c r="AP717" s="78" t="s">
        <v>17719</v>
      </c>
      <c r="AQ717" s="78" t="n">
        <v>2</v>
      </c>
      <c r="AR717" s="78" t="n">
        <v>100</v>
      </c>
      <c r="AS717" s="78" t="n">
        <v>7.55</v>
      </c>
      <c r="AT717" s="78" t="n">
        <v>1</v>
      </c>
      <c r="AV717" s="78" t="n">
        <v>8.08</v>
      </c>
      <c r="AY717" s="78" t="n">
        <v>2230.04</v>
      </c>
      <c r="AZ717" s="78" t="n">
        <v>0</v>
      </c>
      <c r="BA717" s="78" t="n">
        <v>-720.04</v>
      </c>
      <c r="BB717" s="78" t="n">
        <v>0</v>
      </c>
      <c r="BC717" s="78" t="n">
        <v>1510</v>
      </c>
      <c r="BD717" s="78" t="n">
        <v>88000</v>
      </c>
      <c r="BE717" s="78" t="s">
        <v>18932</v>
      </c>
      <c r="BJ717" s="78" t="s">
        <v>17721</v>
      </c>
      <c r="BK717" s="78" t="s">
        <v>17722</v>
      </c>
      <c r="BO717" s="78" t="s">
        <v>16502</v>
      </c>
    </row>
    <row r="718" customFormat="false" ht="15" hidden="true" customHeight="false" outlineLevel="0" collapsed="false">
      <c r="A718" s="82" t="n">
        <v>45291</v>
      </c>
      <c r="B718" s="78" t="s">
        <v>16497</v>
      </c>
      <c r="C718" s="78" t="s">
        <v>18927</v>
      </c>
      <c r="D718" s="78" t="s">
        <v>18928</v>
      </c>
      <c r="E718" s="78" t="s">
        <v>1305</v>
      </c>
      <c r="F718" s="78" t="s">
        <v>17710</v>
      </c>
      <c r="G718" s="78" t="s">
        <v>17711</v>
      </c>
      <c r="H718" s="78" t="s">
        <v>17725</v>
      </c>
      <c r="I718" s="78" t="s">
        <v>18959</v>
      </c>
      <c r="J718" s="78" t="s">
        <v>17755</v>
      </c>
      <c r="K718" s="78" t="n">
        <v>158848409</v>
      </c>
      <c r="L718" s="78" t="s">
        <v>10627</v>
      </c>
      <c r="M718" s="78" t="s">
        <v>18969</v>
      </c>
      <c r="N718" s="78" t="s">
        <v>17734</v>
      </c>
      <c r="Q718" s="78" t="n">
        <v>21002763</v>
      </c>
      <c r="R718" s="78" t="s">
        <v>10570</v>
      </c>
      <c r="S718" s="78" t="s">
        <v>533</v>
      </c>
      <c r="T718" s="78" t="s">
        <v>16498</v>
      </c>
      <c r="U718" s="78" t="s">
        <v>10570</v>
      </c>
      <c r="V718" s="78" t="s">
        <v>18615</v>
      </c>
      <c r="W718" s="78" t="s">
        <v>4084</v>
      </c>
      <c r="X718" s="78" t="s">
        <v>18047</v>
      </c>
      <c r="Y718" s="78" t="s">
        <v>18095</v>
      </c>
      <c r="Z718" s="78" t="s">
        <v>17809</v>
      </c>
      <c r="AA718" s="78" t="s">
        <v>17809</v>
      </c>
      <c r="AE718" s="78" t="s">
        <v>10630</v>
      </c>
      <c r="AG718" s="78" t="s">
        <v>18931</v>
      </c>
      <c r="AI718" s="82" t="n">
        <v>45366</v>
      </c>
      <c r="AJ718" s="78" t="s">
        <v>1198</v>
      </c>
      <c r="AL718" s="78" t="s">
        <v>17718</v>
      </c>
      <c r="AM718" s="78" t="s">
        <v>17718</v>
      </c>
      <c r="AP718" s="78" t="s">
        <v>17719</v>
      </c>
      <c r="AQ718" s="78" t="n">
        <v>1</v>
      </c>
      <c r="AR718" s="78" t="n">
        <v>100</v>
      </c>
      <c r="AS718" s="78" t="n">
        <v>14.65</v>
      </c>
      <c r="AT718" s="78" t="n">
        <v>1</v>
      </c>
      <c r="AV718" s="78" t="n">
        <v>8.08</v>
      </c>
      <c r="AY718" s="78" t="n">
        <v>1645.02</v>
      </c>
      <c r="AZ718" s="78" t="n">
        <v>0</v>
      </c>
      <c r="BA718" s="78" t="n">
        <v>-180.02</v>
      </c>
      <c r="BB718" s="78" t="n">
        <v>0</v>
      </c>
      <c r="BC718" s="78" t="n">
        <v>1465</v>
      </c>
      <c r="BD718" s="78" t="n">
        <v>88500</v>
      </c>
      <c r="BE718" s="78" t="s">
        <v>18932</v>
      </c>
      <c r="BJ718" s="78" t="s">
        <v>17721</v>
      </c>
      <c r="BK718" s="78" t="s">
        <v>17722</v>
      </c>
      <c r="BO718" s="78" t="s">
        <v>16502</v>
      </c>
    </row>
    <row r="719" customFormat="false" ht="15" hidden="true" customHeight="false" outlineLevel="0" collapsed="false">
      <c r="A719" s="82" t="n">
        <v>45291</v>
      </c>
      <c r="B719" s="78" t="s">
        <v>16497</v>
      </c>
      <c r="C719" s="78" t="s">
        <v>18927</v>
      </c>
      <c r="D719" s="78" t="s">
        <v>18928</v>
      </c>
      <c r="E719" s="78" t="s">
        <v>1305</v>
      </c>
      <c r="F719" s="78" t="s">
        <v>17710</v>
      </c>
      <c r="G719" s="78" t="s">
        <v>17711</v>
      </c>
      <c r="H719" s="78" t="s">
        <v>17725</v>
      </c>
      <c r="I719" s="78" t="s">
        <v>18933</v>
      </c>
      <c r="J719" s="78" t="s">
        <v>17755</v>
      </c>
      <c r="K719" s="78" t="n">
        <v>152587009</v>
      </c>
      <c r="L719" s="78" t="s">
        <v>7243</v>
      </c>
      <c r="M719" s="78" t="s">
        <v>18970</v>
      </c>
      <c r="N719" s="78" t="s">
        <v>17734</v>
      </c>
      <c r="Q719" s="78" t="n">
        <v>21002236</v>
      </c>
      <c r="R719" s="78" t="s">
        <v>7236</v>
      </c>
      <c r="S719" s="78" t="s">
        <v>16661</v>
      </c>
      <c r="T719" s="78" t="s">
        <v>16498</v>
      </c>
      <c r="U719" s="78" t="s">
        <v>7236</v>
      </c>
      <c r="V719" s="78" t="s">
        <v>18868</v>
      </c>
      <c r="W719" s="78" t="s">
        <v>4084</v>
      </c>
      <c r="X719" s="78" t="s">
        <v>18264</v>
      </c>
      <c r="Y719" s="78" t="s">
        <v>18504</v>
      </c>
      <c r="Z719" s="78" t="s">
        <v>17802</v>
      </c>
      <c r="AA719" s="78" t="s">
        <v>17802</v>
      </c>
      <c r="AC719" s="78" t="s">
        <v>17924</v>
      </c>
      <c r="AE719" s="78" t="s">
        <v>7246</v>
      </c>
      <c r="AG719" s="78" t="s">
        <v>18931</v>
      </c>
      <c r="AI719" s="82" t="n">
        <v>45366</v>
      </c>
      <c r="AJ719" s="78" t="s">
        <v>1197</v>
      </c>
      <c r="AL719" s="78" t="s">
        <v>17718</v>
      </c>
      <c r="AM719" s="78" t="s">
        <v>17718</v>
      </c>
      <c r="AP719" s="78" t="s">
        <v>17719</v>
      </c>
      <c r="AQ719" s="78" t="n">
        <v>19</v>
      </c>
      <c r="AR719" s="78" t="n">
        <v>100</v>
      </c>
      <c r="AS719" s="78" t="n">
        <v>0.76</v>
      </c>
      <c r="AT719" s="78" t="n">
        <v>1</v>
      </c>
      <c r="AV719" s="78" t="n">
        <v>8.08</v>
      </c>
      <c r="AY719" s="78" t="n">
        <v>1767.37</v>
      </c>
      <c r="AZ719" s="78" t="n">
        <v>0</v>
      </c>
      <c r="BA719" s="78" t="n">
        <v>-323.37</v>
      </c>
      <c r="BB719" s="78" t="n">
        <v>0</v>
      </c>
      <c r="BC719" s="78" t="n">
        <v>1444</v>
      </c>
      <c r="BD719" s="78" t="n">
        <v>89300</v>
      </c>
      <c r="BE719" s="78" t="s">
        <v>18942</v>
      </c>
      <c r="BJ719" s="78" t="s">
        <v>17721</v>
      </c>
      <c r="BK719" s="78" t="s">
        <v>17722</v>
      </c>
      <c r="BO719" s="78" t="s">
        <v>16502</v>
      </c>
    </row>
    <row r="720" customFormat="false" ht="15" hidden="true" customHeight="false" outlineLevel="0" collapsed="false">
      <c r="A720" s="82" t="n">
        <v>45291</v>
      </c>
      <c r="B720" s="78" t="s">
        <v>16497</v>
      </c>
      <c r="C720" s="78" t="s">
        <v>18927</v>
      </c>
      <c r="D720" s="78" t="s">
        <v>18928</v>
      </c>
      <c r="E720" s="78" t="s">
        <v>1305</v>
      </c>
      <c r="F720" s="78" t="s">
        <v>17710</v>
      </c>
      <c r="G720" s="78" t="s">
        <v>17711</v>
      </c>
      <c r="H720" s="78" t="s">
        <v>17725</v>
      </c>
      <c r="I720" s="78" t="s">
        <v>18933</v>
      </c>
      <c r="J720" s="78" t="s">
        <v>17755</v>
      </c>
      <c r="K720" s="78" t="n">
        <v>154019552</v>
      </c>
      <c r="L720" s="78" t="s">
        <v>4668</v>
      </c>
      <c r="M720" s="78" t="s">
        <v>18971</v>
      </c>
      <c r="N720" s="78" t="s">
        <v>17734</v>
      </c>
      <c r="Q720" s="78" t="n">
        <v>102303708</v>
      </c>
      <c r="R720" s="78" t="s">
        <v>4633</v>
      </c>
      <c r="S720" s="78" t="s">
        <v>16517</v>
      </c>
      <c r="T720" s="78" t="s">
        <v>16498</v>
      </c>
      <c r="U720" s="78" t="s">
        <v>4633</v>
      </c>
      <c r="V720" s="78" t="s">
        <v>18393</v>
      </c>
      <c r="W720" s="78" t="s">
        <v>4084</v>
      </c>
      <c r="X720" s="78" t="s">
        <v>18108</v>
      </c>
      <c r="Y720" s="78" t="s">
        <v>18109</v>
      </c>
      <c r="Z720" s="78" t="s">
        <v>17808</v>
      </c>
      <c r="AA720" s="78" t="s">
        <v>17809</v>
      </c>
      <c r="AC720" s="78" t="s">
        <v>17810</v>
      </c>
      <c r="AE720" s="78" t="s">
        <v>4671</v>
      </c>
      <c r="AG720" s="78" t="s">
        <v>18931</v>
      </c>
      <c r="AI720" s="82" t="n">
        <v>45366</v>
      </c>
      <c r="AJ720" s="78" t="s">
        <v>1197</v>
      </c>
      <c r="AL720" s="78" t="s">
        <v>17718</v>
      </c>
      <c r="AM720" s="78" t="s">
        <v>17718</v>
      </c>
      <c r="AP720" s="78" t="s">
        <v>17719</v>
      </c>
      <c r="AQ720" s="78" t="n">
        <v>7</v>
      </c>
      <c r="AR720" s="78" t="n">
        <v>100</v>
      </c>
      <c r="AS720" s="78" t="n">
        <v>6.375</v>
      </c>
      <c r="AT720" s="78" t="n">
        <v>1</v>
      </c>
      <c r="AV720" s="78" t="n">
        <v>8.08</v>
      </c>
      <c r="AY720" s="78" t="n">
        <v>3290.14</v>
      </c>
      <c r="AZ720" s="78" t="n">
        <v>0</v>
      </c>
      <c r="BA720" s="78" t="n">
        <v>1172.36</v>
      </c>
      <c r="BB720" s="78" t="n">
        <v>0</v>
      </c>
      <c r="BC720" s="78" t="n">
        <v>4462.5</v>
      </c>
      <c r="BD720" s="78" t="n">
        <v>91000</v>
      </c>
      <c r="BE720" s="78" t="s">
        <v>18932</v>
      </c>
      <c r="BJ720" s="78" t="s">
        <v>17721</v>
      </c>
      <c r="BK720" s="78" t="s">
        <v>17722</v>
      </c>
      <c r="BO720" s="78" t="s">
        <v>16502</v>
      </c>
    </row>
    <row r="721" customFormat="false" ht="15" hidden="true" customHeight="false" outlineLevel="0" collapsed="false">
      <c r="A721" s="82" t="n">
        <v>45291</v>
      </c>
      <c r="B721" s="78" t="s">
        <v>16497</v>
      </c>
      <c r="C721" s="78" t="s">
        <v>18927</v>
      </c>
      <c r="D721" s="78" t="s">
        <v>18928</v>
      </c>
      <c r="E721" s="78" t="s">
        <v>1305</v>
      </c>
      <c r="F721" s="78" t="s">
        <v>17710</v>
      </c>
      <c r="G721" s="78" t="s">
        <v>17711</v>
      </c>
      <c r="H721" s="78" t="s">
        <v>17725</v>
      </c>
      <c r="I721" s="78" t="s">
        <v>18933</v>
      </c>
      <c r="J721" s="78" t="s">
        <v>17755</v>
      </c>
      <c r="K721" s="78" t="n">
        <v>158848206</v>
      </c>
      <c r="L721" s="78" t="s">
        <v>9235</v>
      </c>
      <c r="M721" s="78" t="s">
        <v>18972</v>
      </c>
      <c r="N721" s="78" t="s">
        <v>17734</v>
      </c>
      <c r="Q721" s="78" t="n">
        <v>21002343</v>
      </c>
      <c r="R721" s="78" t="s">
        <v>9178</v>
      </c>
      <c r="S721" s="78" t="s">
        <v>491</v>
      </c>
      <c r="T721" s="78" t="s">
        <v>16498</v>
      </c>
      <c r="U721" s="78" t="s">
        <v>9178</v>
      </c>
      <c r="V721" s="78" t="s">
        <v>17975</v>
      </c>
      <c r="W721" s="78" t="s">
        <v>4084</v>
      </c>
      <c r="X721" s="78" t="s">
        <v>17976</v>
      </c>
      <c r="Y721" s="78" t="s">
        <v>17977</v>
      </c>
      <c r="Z721" s="78" t="s">
        <v>17794</v>
      </c>
      <c r="AA721" s="78" t="s">
        <v>17795</v>
      </c>
      <c r="AE721" s="78" t="s">
        <v>9238</v>
      </c>
      <c r="AG721" s="78" t="s">
        <v>18931</v>
      </c>
      <c r="AI721" s="82" t="n">
        <v>45366</v>
      </c>
      <c r="AJ721" s="78" t="s">
        <v>1197</v>
      </c>
      <c r="AL721" s="78" t="s">
        <v>17718</v>
      </c>
      <c r="AM721" s="78" t="s">
        <v>17718</v>
      </c>
      <c r="AP721" s="78" t="s">
        <v>17719</v>
      </c>
      <c r="AQ721" s="78" t="n">
        <v>13</v>
      </c>
      <c r="AR721" s="78" t="n">
        <v>100</v>
      </c>
      <c r="AS721" s="78" t="n">
        <v>1.01</v>
      </c>
      <c r="AT721" s="78" t="n">
        <v>1</v>
      </c>
      <c r="AV721" s="78" t="n">
        <v>8.08</v>
      </c>
      <c r="AY721" s="78" t="n">
        <v>1464.26</v>
      </c>
      <c r="AZ721" s="78" t="n">
        <v>0</v>
      </c>
      <c r="BA721" s="78" t="n">
        <v>-151.26</v>
      </c>
      <c r="BB721" s="78" t="n">
        <v>0</v>
      </c>
      <c r="BC721" s="78" t="n">
        <v>1313</v>
      </c>
      <c r="BD721" s="78" t="n">
        <v>94250</v>
      </c>
      <c r="BE721" s="78" t="s">
        <v>18932</v>
      </c>
      <c r="BJ721" s="78" t="s">
        <v>17721</v>
      </c>
      <c r="BK721" s="78" t="s">
        <v>17722</v>
      </c>
      <c r="BO721" s="78" t="s">
        <v>16502</v>
      </c>
    </row>
    <row r="722" customFormat="false" ht="15" hidden="true" customHeight="false" outlineLevel="0" collapsed="false">
      <c r="A722" s="82" t="n">
        <v>45291</v>
      </c>
      <c r="B722" s="78" t="s">
        <v>16497</v>
      </c>
      <c r="C722" s="78" t="s">
        <v>18927</v>
      </c>
      <c r="D722" s="78" t="s">
        <v>18928</v>
      </c>
      <c r="E722" s="78" t="s">
        <v>1305</v>
      </c>
      <c r="F722" s="78" t="s">
        <v>17710</v>
      </c>
      <c r="G722" s="78" t="s">
        <v>17711</v>
      </c>
      <c r="H722" s="78" t="s">
        <v>17725</v>
      </c>
      <c r="I722" s="78" t="s">
        <v>18933</v>
      </c>
      <c r="J722" s="78" t="s">
        <v>17755</v>
      </c>
      <c r="K722" s="78" t="n">
        <v>153930232</v>
      </c>
      <c r="L722" s="78" t="s">
        <v>11679</v>
      </c>
      <c r="M722" s="78" t="s">
        <v>18973</v>
      </c>
      <c r="N722" s="78" t="s">
        <v>17734</v>
      </c>
      <c r="Q722" s="78" t="n">
        <v>21002403</v>
      </c>
      <c r="R722" s="78" t="s">
        <v>11657</v>
      </c>
      <c r="S722" s="78" t="s">
        <v>17099</v>
      </c>
      <c r="T722" s="78" t="s">
        <v>16498</v>
      </c>
      <c r="U722" s="78" t="s">
        <v>11657</v>
      </c>
      <c r="V722" s="78" t="s">
        <v>18051</v>
      </c>
      <c r="W722" s="78" t="s">
        <v>4084</v>
      </c>
      <c r="X722" s="78" t="s">
        <v>18033</v>
      </c>
      <c r="Y722" s="78" t="s">
        <v>18052</v>
      </c>
      <c r="Z722" s="78" t="s">
        <v>17794</v>
      </c>
      <c r="AA722" s="78" t="s">
        <v>17795</v>
      </c>
      <c r="AE722" s="78" t="s">
        <v>11682</v>
      </c>
      <c r="AG722" s="78" t="s">
        <v>18931</v>
      </c>
      <c r="AI722" s="82" t="n">
        <v>45366</v>
      </c>
      <c r="AJ722" s="78" t="s">
        <v>1197</v>
      </c>
      <c r="AL722" s="78" t="s">
        <v>17718</v>
      </c>
      <c r="AM722" s="78" t="s">
        <v>17718</v>
      </c>
      <c r="AP722" s="78" t="s">
        <v>17719</v>
      </c>
      <c r="AQ722" s="78" t="n">
        <v>14</v>
      </c>
      <c r="AR722" s="78" t="n">
        <v>100</v>
      </c>
      <c r="AS722" s="78" t="n">
        <v>0.7</v>
      </c>
      <c r="AT722" s="78" t="n">
        <v>1</v>
      </c>
      <c r="AV722" s="78" t="n">
        <v>8.08</v>
      </c>
      <c r="AY722" s="78" t="n">
        <v>1750.27</v>
      </c>
      <c r="AZ722" s="78" t="n">
        <v>0</v>
      </c>
      <c r="BA722" s="78" t="n">
        <v>-770.27</v>
      </c>
      <c r="BB722" s="78" t="n">
        <v>0</v>
      </c>
      <c r="BC722" s="78" t="n">
        <v>980</v>
      </c>
      <c r="BD722" s="78" t="n">
        <v>94500</v>
      </c>
      <c r="BE722" s="78" t="s">
        <v>18932</v>
      </c>
      <c r="BJ722" s="78" t="s">
        <v>17721</v>
      </c>
      <c r="BK722" s="78" t="s">
        <v>17722</v>
      </c>
      <c r="BO722" s="78" t="s">
        <v>16502</v>
      </c>
    </row>
    <row r="723" customFormat="false" ht="15" hidden="true" customHeight="false" outlineLevel="0" collapsed="false">
      <c r="A723" s="82" t="n">
        <v>45291</v>
      </c>
      <c r="B723" s="78" t="s">
        <v>16497</v>
      </c>
      <c r="C723" s="78" t="s">
        <v>18927</v>
      </c>
      <c r="D723" s="78" t="s">
        <v>18928</v>
      </c>
      <c r="E723" s="78" t="s">
        <v>1305</v>
      </c>
      <c r="F723" s="78" t="s">
        <v>17710</v>
      </c>
      <c r="G723" s="78" t="s">
        <v>17711</v>
      </c>
      <c r="H723" s="78" t="s">
        <v>17725</v>
      </c>
      <c r="I723" s="78" t="s">
        <v>18959</v>
      </c>
      <c r="J723" s="78" t="s">
        <v>17755</v>
      </c>
      <c r="K723" s="78" t="n">
        <v>154732126</v>
      </c>
      <c r="L723" s="78" t="s">
        <v>5131</v>
      </c>
      <c r="M723" s="78" t="s">
        <v>18974</v>
      </c>
      <c r="N723" s="78" t="s">
        <v>17734</v>
      </c>
      <c r="Q723" s="78" t="n">
        <v>21007604</v>
      </c>
      <c r="R723" s="78" t="s">
        <v>5117</v>
      </c>
      <c r="S723" s="78" t="s">
        <v>16580</v>
      </c>
      <c r="T723" s="78" t="s">
        <v>16498</v>
      </c>
      <c r="U723" s="78" t="s">
        <v>5117</v>
      </c>
      <c r="V723" s="78" t="s">
        <v>18333</v>
      </c>
      <c r="W723" s="78" t="s">
        <v>4084</v>
      </c>
      <c r="X723" s="78" t="s">
        <v>18316</v>
      </c>
      <c r="Y723" s="78" t="s">
        <v>18317</v>
      </c>
      <c r="Z723" s="78" t="s">
        <v>17802</v>
      </c>
      <c r="AA723" s="78" t="s">
        <v>17802</v>
      </c>
      <c r="AC723" s="78" t="s">
        <v>18334</v>
      </c>
      <c r="AE723" s="78" t="s">
        <v>5134</v>
      </c>
      <c r="AG723" s="78" t="s">
        <v>18931</v>
      </c>
      <c r="AI723" s="82" t="n">
        <v>45401</v>
      </c>
      <c r="AJ723" s="78" t="s">
        <v>1198</v>
      </c>
      <c r="AL723" s="78" t="s">
        <v>17718</v>
      </c>
      <c r="AM723" s="78" t="s">
        <v>17718</v>
      </c>
      <c r="AP723" s="78" t="s">
        <v>17719</v>
      </c>
      <c r="AQ723" s="78" t="n">
        <v>4</v>
      </c>
      <c r="AR723" s="78" t="n">
        <v>100</v>
      </c>
      <c r="AS723" s="78" t="n">
        <v>3.85</v>
      </c>
      <c r="AT723" s="78" t="n">
        <v>1</v>
      </c>
      <c r="AV723" s="78" t="n">
        <v>8.08</v>
      </c>
      <c r="AY723" s="78" t="n">
        <v>1390.08</v>
      </c>
      <c r="AZ723" s="78" t="n">
        <v>0</v>
      </c>
      <c r="BA723" s="78" t="n">
        <v>149.92</v>
      </c>
      <c r="BB723" s="78" t="n">
        <v>0</v>
      </c>
      <c r="BC723" s="78" t="n">
        <v>1540</v>
      </c>
      <c r="BD723" s="78" t="n">
        <v>96000</v>
      </c>
      <c r="BE723" s="78" t="s">
        <v>18942</v>
      </c>
      <c r="BJ723" s="78" t="s">
        <v>17721</v>
      </c>
      <c r="BK723" s="78" t="s">
        <v>17722</v>
      </c>
      <c r="BO723" s="78" t="s">
        <v>16502</v>
      </c>
    </row>
    <row r="724" customFormat="false" ht="15" hidden="true" customHeight="false" outlineLevel="0" collapsed="false">
      <c r="A724" s="82" t="n">
        <v>45291</v>
      </c>
      <c r="B724" s="78" t="s">
        <v>16497</v>
      </c>
      <c r="C724" s="78" t="s">
        <v>18927</v>
      </c>
      <c r="D724" s="78" t="s">
        <v>18928</v>
      </c>
      <c r="E724" s="78" t="s">
        <v>1305</v>
      </c>
      <c r="F724" s="78" t="s">
        <v>17710</v>
      </c>
      <c r="G724" s="78" t="s">
        <v>17711</v>
      </c>
      <c r="H724" s="78" t="s">
        <v>17725</v>
      </c>
      <c r="I724" s="78" t="s">
        <v>18933</v>
      </c>
      <c r="J724" s="78" t="s">
        <v>17755</v>
      </c>
      <c r="K724" s="78" t="n">
        <v>154776877</v>
      </c>
      <c r="L724" s="78" t="s">
        <v>4300</v>
      </c>
      <c r="M724" s="78" t="s">
        <v>18975</v>
      </c>
      <c r="N724" s="78" t="s">
        <v>17734</v>
      </c>
      <c r="Q724" s="78" t="n">
        <v>21002171</v>
      </c>
      <c r="R724" s="78" t="s">
        <v>4293</v>
      </c>
      <c r="S724" s="78" t="s">
        <v>395</v>
      </c>
      <c r="T724" s="78" t="s">
        <v>16498</v>
      </c>
      <c r="U724" s="78" t="s">
        <v>4293</v>
      </c>
      <c r="V724" s="78" t="s">
        <v>18864</v>
      </c>
      <c r="W724" s="78" t="s">
        <v>4084</v>
      </c>
      <c r="X724" s="78" t="s">
        <v>17940</v>
      </c>
      <c r="Y724" s="78" t="s">
        <v>17941</v>
      </c>
      <c r="Z724" s="78" t="s">
        <v>17808</v>
      </c>
      <c r="AA724" s="78" t="s">
        <v>17809</v>
      </c>
      <c r="AE724" s="78" t="s">
        <v>4303</v>
      </c>
      <c r="AG724" s="78" t="s">
        <v>18931</v>
      </c>
      <c r="AI724" s="82" t="n">
        <v>45401</v>
      </c>
      <c r="AJ724" s="78" t="s">
        <v>1197</v>
      </c>
      <c r="AL724" s="78" t="s">
        <v>17718</v>
      </c>
      <c r="AM724" s="78" t="s">
        <v>17718</v>
      </c>
      <c r="AP724" s="78" t="s">
        <v>17719</v>
      </c>
      <c r="AQ724" s="78" t="n">
        <v>64</v>
      </c>
      <c r="AR724" s="78" t="n">
        <v>100</v>
      </c>
      <c r="AS724" s="78" t="n">
        <v>0.28</v>
      </c>
      <c r="AT724" s="78" t="n">
        <v>1</v>
      </c>
      <c r="AV724" s="78" t="n">
        <v>8.08</v>
      </c>
      <c r="AY724" s="78" t="n">
        <v>2218.27</v>
      </c>
      <c r="AZ724" s="78" t="n">
        <v>0</v>
      </c>
      <c r="BA724" s="78" t="n">
        <v>-426.27</v>
      </c>
      <c r="BB724" s="78" t="n">
        <v>0</v>
      </c>
      <c r="BC724" s="78" t="n">
        <v>1792</v>
      </c>
      <c r="BD724" s="78" t="n">
        <v>96000</v>
      </c>
      <c r="BE724" s="78" t="s">
        <v>18932</v>
      </c>
      <c r="BJ724" s="78" t="s">
        <v>17721</v>
      </c>
      <c r="BK724" s="78" t="s">
        <v>17722</v>
      </c>
      <c r="BO724" s="78" t="s">
        <v>16502</v>
      </c>
    </row>
    <row r="725" customFormat="false" ht="15" hidden="true" customHeight="false" outlineLevel="0" collapsed="false">
      <c r="A725" s="82" t="n">
        <v>45291</v>
      </c>
      <c r="B725" s="78" t="s">
        <v>16497</v>
      </c>
      <c r="C725" s="78" t="s">
        <v>18927</v>
      </c>
      <c r="D725" s="78" t="s">
        <v>18928</v>
      </c>
      <c r="E725" s="78" t="s">
        <v>1305</v>
      </c>
      <c r="F725" s="78" t="s">
        <v>17710</v>
      </c>
      <c r="G725" s="78" t="s">
        <v>17711</v>
      </c>
      <c r="H725" s="78" t="s">
        <v>17725</v>
      </c>
      <c r="I725" s="78" t="s">
        <v>18959</v>
      </c>
      <c r="J725" s="78" t="s">
        <v>17755</v>
      </c>
      <c r="K725" s="78" t="n">
        <v>155782669</v>
      </c>
      <c r="L725" s="78" t="s">
        <v>13537</v>
      </c>
      <c r="M725" s="78" t="s">
        <v>18976</v>
      </c>
      <c r="N725" s="78" t="s">
        <v>17734</v>
      </c>
      <c r="Q725" s="78" t="n">
        <v>21002432</v>
      </c>
      <c r="R725" s="78" t="s">
        <v>13508</v>
      </c>
      <c r="S725" s="78" t="s">
        <v>620</v>
      </c>
      <c r="T725" s="78" t="s">
        <v>16498</v>
      </c>
      <c r="U725" s="78" t="s">
        <v>13508</v>
      </c>
      <c r="V725" s="78" t="s">
        <v>18540</v>
      </c>
      <c r="W725" s="78" t="s">
        <v>4084</v>
      </c>
      <c r="X725" s="78" t="s">
        <v>17792</v>
      </c>
      <c r="Y725" s="78" t="s">
        <v>17793</v>
      </c>
      <c r="Z725" s="78" t="s">
        <v>17794</v>
      </c>
      <c r="AA725" s="78" t="s">
        <v>17795</v>
      </c>
      <c r="AE725" s="78" t="s">
        <v>13540</v>
      </c>
      <c r="AG725" s="78" t="s">
        <v>18931</v>
      </c>
      <c r="AI725" s="82" t="n">
        <v>45429</v>
      </c>
      <c r="AJ725" s="78" t="s">
        <v>1198</v>
      </c>
      <c r="AL725" s="78" t="s">
        <v>17718</v>
      </c>
      <c r="AM725" s="78" t="s">
        <v>17718</v>
      </c>
      <c r="AP725" s="78" t="s">
        <v>17719</v>
      </c>
      <c r="AQ725" s="78" t="n">
        <v>2</v>
      </c>
      <c r="AR725" s="78" t="n">
        <v>100</v>
      </c>
      <c r="AS725" s="78" t="n">
        <v>9.5</v>
      </c>
      <c r="AT725" s="78" t="n">
        <v>1</v>
      </c>
      <c r="AV725" s="78" t="n">
        <v>8.08</v>
      </c>
      <c r="AY725" s="78" t="n">
        <v>1680.04</v>
      </c>
      <c r="AZ725" s="78" t="n">
        <v>0</v>
      </c>
      <c r="BA725" s="78" t="n">
        <v>219.96</v>
      </c>
      <c r="BB725" s="78" t="n">
        <v>0</v>
      </c>
      <c r="BC725" s="78" t="n">
        <v>1900</v>
      </c>
      <c r="BD725" s="78" t="n">
        <v>96000</v>
      </c>
      <c r="BE725" s="78" t="s">
        <v>18932</v>
      </c>
      <c r="BJ725" s="78" t="s">
        <v>17721</v>
      </c>
      <c r="BK725" s="78" t="s">
        <v>17722</v>
      </c>
      <c r="BO725" s="78" t="s">
        <v>16502</v>
      </c>
    </row>
    <row r="726" customFormat="false" ht="15" hidden="true" customHeight="false" outlineLevel="0" collapsed="false">
      <c r="A726" s="82" t="n">
        <v>45291</v>
      </c>
      <c r="B726" s="78" t="s">
        <v>16497</v>
      </c>
      <c r="C726" s="78" t="s">
        <v>18927</v>
      </c>
      <c r="D726" s="78" t="s">
        <v>18928</v>
      </c>
      <c r="E726" s="78" t="s">
        <v>1305</v>
      </c>
      <c r="F726" s="78" t="s">
        <v>17710</v>
      </c>
      <c r="G726" s="78" t="s">
        <v>17711</v>
      </c>
      <c r="H726" s="78" t="s">
        <v>17725</v>
      </c>
      <c r="I726" s="78" t="s">
        <v>18959</v>
      </c>
      <c r="J726" s="78" t="s">
        <v>17755</v>
      </c>
      <c r="K726" s="78" t="n">
        <v>155847024</v>
      </c>
      <c r="L726" s="78" t="s">
        <v>13326</v>
      </c>
      <c r="M726" s="78" t="s">
        <v>18977</v>
      </c>
      <c r="N726" s="78" t="s">
        <v>17734</v>
      </c>
      <c r="Q726" s="78" t="n">
        <v>21004233</v>
      </c>
      <c r="R726" s="78" t="s">
        <v>13297</v>
      </c>
      <c r="S726" s="78" t="s">
        <v>613</v>
      </c>
      <c r="T726" s="78" t="s">
        <v>16498</v>
      </c>
      <c r="U726" s="78" t="s">
        <v>13297</v>
      </c>
      <c r="V726" s="78" t="s">
        <v>18539</v>
      </c>
      <c r="W726" s="78" t="s">
        <v>4084</v>
      </c>
      <c r="X726" s="78" t="s">
        <v>17976</v>
      </c>
      <c r="Y726" s="78" t="s">
        <v>17977</v>
      </c>
      <c r="Z726" s="78" t="s">
        <v>17794</v>
      </c>
      <c r="AA726" s="78" t="s">
        <v>17795</v>
      </c>
      <c r="AE726" s="78" t="s">
        <v>13329</v>
      </c>
      <c r="AG726" s="78" t="s">
        <v>18931</v>
      </c>
      <c r="AI726" s="82" t="n">
        <v>45429</v>
      </c>
      <c r="AJ726" s="78" t="s">
        <v>1198</v>
      </c>
      <c r="AL726" s="78" t="s">
        <v>17718</v>
      </c>
      <c r="AM726" s="78" t="s">
        <v>17718</v>
      </c>
      <c r="AP726" s="78" t="s">
        <v>17719</v>
      </c>
      <c r="AQ726" s="78" t="n">
        <v>1</v>
      </c>
      <c r="AR726" s="78" t="n">
        <v>100</v>
      </c>
      <c r="AS726" s="78" t="n">
        <v>25.45</v>
      </c>
      <c r="AT726" s="78" t="n">
        <v>1</v>
      </c>
      <c r="AV726" s="78" t="n">
        <v>8.08</v>
      </c>
      <c r="AY726" s="78" t="n">
        <v>1770.02</v>
      </c>
      <c r="AZ726" s="78" t="n">
        <v>0</v>
      </c>
      <c r="BA726" s="78" t="n">
        <v>774.98</v>
      </c>
      <c r="BB726" s="78" t="n">
        <v>0</v>
      </c>
      <c r="BC726" s="78" t="n">
        <v>2545</v>
      </c>
      <c r="BD726" s="78" t="n">
        <v>97000</v>
      </c>
      <c r="BE726" s="78" t="s">
        <v>18932</v>
      </c>
      <c r="BJ726" s="78" t="s">
        <v>17721</v>
      </c>
      <c r="BK726" s="78" t="s">
        <v>17722</v>
      </c>
      <c r="BO726" s="78" t="s">
        <v>16502</v>
      </c>
    </row>
    <row r="727" customFormat="false" ht="15" hidden="true" customHeight="false" outlineLevel="0" collapsed="false">
      <c r="A727" s="82" t="n">
        <v>45291</v>
      </c>
      <c r="B727" s="78" t="s">
        <v>16497</v>
      </c>
      <c r="C727" s="78" t="s">
        <v>18927</v>
      </c>
      <c r="D727" s="78" t="s">
        <v>18928</v>
      </c>
      <c r="E727" s="78" t="s">
        <v>1305</v>
      </c>
      <c r="F727" s="78" t="s">
        <v>17710</v>
      </c>
      <c r="G727" s="78" t="s">
        <v>17711</v>
      </c>
      <c r="H727" s="78" t="s">
        <v>17725</v>
      </c>
      <c r="I727" s="78" t="s">
        <v>18933</v>
      </c>
      <c r="J727" s="78" t="s">
        <v>17755</v>
      </c>
      <c r="K727" s="78" t="n">
        <v>157161112</v>
      </c>
      <c r="L727" s="78" t="s">
        <v>13227</v>
      </c>
      <c r="M727" s="78" t="s">
        <v>18978</v>
      </c>
      <c r="N727" s="78" t="s">
        <v>17734</v>
      </c>
      <c r="Q727" s="78" t="n">
        <v>21002599</v>
      </c>
      <c r="R727" s="78" t="s">
        <v>13220</v>
      </c>
      <c r="S727" s="78" t="s">
        <v>17327</v>
      </c>
      <c r="T727" s="78" t="s">
        <v>16498</v>
      </c>
      <c r="U727" s="78" t="s">
        <v>13220</v>
      </c>
      <c r="V727" s="78" t="s">
        <v>618</v>
      </c>
      <c r="W727" s="78" t="s">
        <v>4084</v>
      </c>
      <c r="X727" s="78" t="s">
        <v>18104</v>
      </c>
      <c r="Y727" s="78" t="s">
        <v>18104</v>
      </c>
      <c r="Z727" s="78" t="s">
        <v>17917</v>
      </c>
      <c r="AA727" s="78" t="s">
        <v>17917</v>
      </c>
      <c r="AE727" s="78" t="s">
        <v>13230</v>
      </c>
      <c r="AG727" s="78" t="s">
        <v>18931</v>
      </c>
      <c r="AI727" s="82" t="n">
        <v>45401</v>
      </c>
      <c r="AJ727" s="78" t="s">
        <v>1197</v>
      </c>
      <c r="AL727" s="78" t="s">
        <v>17718</v>
      </c>
      <c r="AM727" s="78" t="s">
        <v>17718</v>
      </c>
      <c r="AP727" s="78" t="s">
        <v>17719</v>
      </c>
      <c r="AQ727" s="78" t="n">
        <v>13</v>
      </c>
      <c r="AR727" s="78" t="n">
        <v>100</v>
      </c>
      <c r="AS727" s="78" t="n">
        <v>1.005</v>
      </c>
      <c r="AT727" s="78" t="n">
        <v>1</v>
      </c>
      <c r="AV727" s="78" t="n">
        <v>8.08</v>
      </c>
      <c r="AY727" s="78" t="n">
        <v>1728.26</v>
      </c>
      <c r="AZ727" s="78" t="n">
        <v>0</v>
      </c>
      <c r="BA727" s="78" t="n">
        <v>-421.76</v>
      </c>
      <c r="BB727" s="78" t="n">
        <v>0</v>
      </c>
      <c r="BC727" s="78" t="n">
        <v>1306.5</v>
      </c>
      <c r="BD727" s="78" t="n">
        <v>97500</v>
      </c>
      <c r="BE727" s="78" t="s">
        <v>18932</v>
      </c>
      <c r="BJ727" s="78" t="s">
        <v>17721</v>
      </c>
      <c r="BK727" s="78" t="s">
        <v>17722</v>
      </c>
      <c r="BO727" s="78" t="s">
        <v>16502</v>
      </c>
    </row>
    <row r="728" customFormat="false" ht="15" hidden="true" customHeight="false" outlineLevel="0" collapsed="false">
      <c r="A728" s="82" t="n">
        <v>45291</v>
      </c>
      <c r="B728" s="78" t="s">
        <v>16497</v>
      </c>
      <c r="C728" s="78" t="s">
        <v>18927</v>
      </c>
      <c r="D728" s="78" t="s">
        <v>18928</v>
      </c>
      <c r="E728" s="78" t="s">
        <v>1305</v>
      </c>
      <c r="F728" s="78" t="s">
        <v>17710</v>
      </c>
      <c r="G728" s="78" t="s">
        <v>17711</v>
      </c>
      <c r="H728" s="78" t="s">
        <v>17725</v>
      </c>
      <c r="I728" s="78" t="s">
        <v>18933</v>
      </c>
      <c r="J728" s="78" t="s">
        <v>17755</v>
      </c>
      <c r="K728" s="78" t="n">
        <v>158621123</v>
      </c>
      <c r="L728" s="78" t="s">
        <v>11270</v>
      </c>
      <c r="M728" s="78" t="s">
        <v>18979</v>
      </c>
      <c r="N728" s="78" t="s">
        <v>17734</v>
      </c>
      <c r="Q728" s="78" t="n">
        <v>21002437</v>
      </c>
      <c r="R728" s="78" t="s">
        <v>11263</v>
      </c>
      <c r="S728" s="78" t="s">
        <v>553</v>
      </c>
      <c r="T728" s="78" t="s">
        <v>16498</v>
      </c>
      <c r="U728" s="78" t="s">
        <v>18529</v>
      </c>
      <c r="V728" s="78" t="s">
        <v>18530</v>
      </c>
      <c r="W728" s="78" t="s">
        <v>4404</v>
      </c>
      <c r="X728" s="78" t="s">
        <v>17936</v>
      </c>
      <c r="Y728" s="78" t="s">
        <v>18276</v>
      </c>
      <c r="Z728" s="78" t="s">
        <v>17794</v>
      </c>
      <c r="AA728" s="78" t="s">
        <v>17795</v>
      </c>
      <c r="AE728" s="78" t="s">
        <v>11273</v>
      </c>
      <c r="AG728" s="78" t="s">
        <v>18931</v>
      </c>
      <c r="AI728" s="82" t="n">
        <v>45366</v>
      </c>
      <c r="AJ728" s="78" t="s">
        <v>1197</v>
      </c>
      <c r="AL728" s="78" t="s">
        <v>17718</v>
      </c>
      <c r="AM728" s="78" t="s">
        <v>17718</v>
      </c>
      <c r="AP728" s="78" t="s">
        <v>17719</v>
      </c>
      <c r="AQ728" s="78" t="n">
        <v>13</v>
      </c>
      <c r="AR728" s="78" t="n">
        <v>100</v>
      </c>
      <c r="AS728" s="78" t="n">
        <v>1</v>
      </c>
      <c r="AT728" s="78" t="n">
        <v>1</v>
      </c>
      <c r="AV728" s="78" t="n">
        <v>8.08</v>
      </c>
      <c r="AY728" s="78" t="n">
        <v>1665.26</v>
      </c>
      <c r="AZ728" s="78" t="n">
        <v>0</v>
      </c>
      <c r="BA728" s="78" t="n">
        <v>-365.26</v>
      </c>
      <c r="BB728" s="78" t="n">
        <v>0</v>
      </c>
      <c r="BC728" s="78" t="n">
        <v>1300</v>
      </c>
      <c r="BD728" s="78" t="n">
        <v>100750</v>
      </c>
      <c r="BE728" s="78" t="s">
        <v>18932</v>
      </c>
      <c r="BJ728" s="78" t="s">
        <v>17721</v>
      </c>
      <c r="BK728" s="78" t="s">
        <v>17722</v>
      </c>
      <c r="BO728" s="78" t="s">
        <v>16502</v>
      </c>
    </row>
    <row r="729" customFormat="false" ht="15" hidden="true" customHeight="false" outlineLevel="0" collapsed="false">
      <c r="A729" s="82" t="n">
        <v>45291</v>
      </c>
      <c r="B729" s="78" t="s">
        <v>16497</v>
      </c>
      <c r="C729" s="78" t="s">
        <v>18927</v>
      </c>
      <c r="D729" s="78" t="s">
        <v>18928</v>
      </c>
      <c r="E729" s="78" t="s">
        <v>1305</v>
      </c>
      <c r="F729" s="78" t="s">
        <v>17710</v>
      </c>
      <c r="G729" s="78" t="s">
        <v>17711</v>
      </c>
      <c r="H729" s="78" t="s">
        <v>17725</v>
      </c>
      <c r="I729" s="78" t="s">
        <v>18959</v>
      </c>
      <c r="J729" s="78" t="s">
        <v>17755</v>
      </c>
      <c r="K729" s="78" t="n">
        <v>153917415</v>
      </c>
      <c r="L729" s="78" t="s">
        <v>8172</v>
      </c>
      <c r="M729" s="78" t="s">
        <v>18980</v>
      </c>
      <c r="N729" s="78" t="s">
        <v>17734</v>
      </c>
      <c r="Q729" s="78" t="n">
        <v>21002621</v>
      </c>
      <c r="R729" s="78" t="s">
        <v>8158</v>
      </c>
      <c r="S729" s="78" t="s">
        <v>16841</v>
      </c>
      <c r="T729" s="78" t="s">
        <v>16498</v>
      </c>
      <c r="U729" s="78" t="s">
        <v>8158</v>
      </c>
      <c r="V729" s="78" t="s">
        <v>18335</v>
      </c>
      <c r="W729" s="78" t="s">
        <v>4084</v>
      </c>
      <c r="X729" s="78" t="s">
        <v>17905</v>
      </c>
      <c r="Y729" s="78" t="s">
        <v>18336</v>
      </c>
      <c r="Z729" s="78" t="s">
        <v>17794</v>
      </c>
      <c r="AA729" s="78" t="s">
        <v>17795</v>
      </c>
      <c r="AE729" s="78" t="s">
        <v>8175</v>
      </c>
      <c r="AG729" s="78" t="s">
        <v>18931</v>
      </c>
      <c r="AI729" s="82" t="n">
        <v>45366</v>
      </c>
      <c r="AJ729" s="78" t="s">
        <v>1198</v>
      </c>
      <c r="AL729" s="78" t="s">
        <v>17718</v>
      </c>
      <c r="AM729" s="78" t="s">
        <v>17718</v>
      </c>
      <c r="AP729" s="78" t="s">
        <v>17719</v>
      </c>
      <c r="AQ729" s="78" t="n">
        <v>2</v>
      </c>
      <c r="AR729" s="78" t="n">
        <v>100</v>
      </c>
      <c r="AS729" s="78" t="n">
        <v>6.7</v>
      </c>
      <c r="AT729" s="78" t="n">
        <v>1</v>
      </c>
      <c r="AV729" s="78" t="n">
        <v>8.08</v>
      </c>
      <c r="AY729" s="78" t="n">
        <v>1260.04</v>
      </c>
      <c r="AZ729" s="78" t="n">
        <v>0</v>
      </c>
      <c r="BA729" s="78" t="n">
        <v>79.96</v>
      </c>
      <c r="BB729" s="78" t="n">
        <v>0</v>
      </c>
      <c r="BC729" s="78" t="n">
        <v>1340</v>
      </c>
      <c r="BD729" s="78" t="n">
        <v>102000</v>
      </c>
      <c r="BE729" s="78" t="s">
        <v>18932</v>
      </c>
      <c r="BJ729" s="78" t="s">
        <v>17721</v>
      </c>
      <c r="BK729" s="78" t="s">
        <v>17722</v>
      </c>
      <c r="BO729" s="78" t="s">
        <v>16502</v>
      </c>
    </row>
    <row r="730" customFormat="false" ht="15" hidden="true" customHeight="false" outlineLevel="0" collapsed="false">
      <c r="A730" s="82" t="n">
        <v>45291</v>
      </c>
      <c r="B730" s="78" t="s">
        <v>16497</v>
      </c>
      <c r="C730" s="78" t="s">
        <v>18927</v>
      </c>
      <c r="D730" s="78" t="s">
        <v>18928</v>
      </c>
      <c r="E730" s="78" t="s">
        <v>1305</v>
      </c>
      <c r="F730" s="78" t="s">
        <v>17710</v>
      </c>
      <c r="G730" s="78" t="s">
        <v>17711</v>
      </c>
      <c r="H730" s="78" t="s">
        <v>17725</v>
      </c>
      <c r="I730" s="78" t="s">
        <v>18959</v>
      </c>
      <c r="J730" s="78" t="s">
        <v>17755</v>
      </c>
      <c r="K730" s="78" t="n">
        <v>152586881</v>
      </c>
      <c r="L730" s="78" t="s">
        <v>7250</v>
      </c>
      <c r="M730" s="78" t="s">
        <v>18981</v>
      </c>
      <c r="N730" s="78" t="s">
        <v>17734</v>
      </c>
      <c r="Q730" s="78" t="n">
        <v>21002236</v>
      </c>
      <c r="R730" s="78" t="s">
        <v>7236</v>
      </c>
      <c r="S730" s="78" t="s">
        <v>16661</v>
      </c>
      <c r="T730" s="78" t="s">
        <v>16498</v>
      </c>
      <c r="U730" s="78" t="s">
        <v>7236</v>
      </c>
      <c r="V730" s="78" t="s">
        <v>18868</v>
      </c>
      <c r="W730" s="78" t="s">
        <v>4084</v>
      </c>
      <c r="X730" s="78" t="s">
        <v>18264</v>
      </c>
      <c r="Y730" s="78" t="s">
        <v>18504</v>
      </c>
      <c r="Z730" s="78" t="s">
        <v>17802</v>
      </c>
      <c r="AA730" s="78" t="s">
        <v>17802</v>
      </c>
      <c r="AC730" s="78" t="s">
        <v>17924</v>
      </c>
      <c r="AE730" s="78" t="s">
        <v>7253</v>
      </c>
      <c r="AG730" s="78" t="s">
        <v>18931</v>
      </c>
      <c r="AI730" s="82" t="n">
        <v>45366</v>
      </c>
      <c r="AJ730" s="78" t="s">
        <v>1198</v>
      </c>
      <c r="AL730" s="78" t="s">
        <v>17718</v>
      </c>
      <c r="AM730" s="78" t="s">
        <v>17718</v>
      </c>
      <c r="AP730" s="78" t="s">
        <v>17719</v>
      </c>
      <c r="AQ730" s="78" t="n">
        <v>19</v>
      </c>
      <c r="AR730" s="78" t="n">
        <v>100</v>
      </c>
      <c r="AS730" s="78" t="n">
        <v>0.96</v>
      </c>
      <c r="AT730" s="78" t="n">
        <v>1</v>
      </c>
      <c r="AV730" s="78" t="n">
        <v>8.08</v>
      </c>
      <c r="AY730" s="78" t="n">
        <v>2150.37</v>
      </c>
      <c r="AZ730" s="78" t="n">
        <v>0</v>
      </c>
      <c r="BA730" s="78" t="n">
        <v>-326.37</v>
      </c>
      <c r="BB730" s="78" t="n">
        <v>0</v>
      </c>
      <c r="BC730" s="78" t="n">
        <v>1824</v>
      </c>
      <c r="BD730" s="78" t="n">
        <v>104500</v>
      </c>
      <c r="BE730" s="78" t="s">
        <v>18942</v>
      </c>
      <c r="BJ730" s="78" t="s">
        <v>17721</v>
      </c>
      <c r="BK730" s="78" t="s">
        <v>17722</v>
      </c>
      <c r="BO730" s="78" t="s">
        <v>16502</v>
      </c>
    </row>
    <row r="731" customFormat="false" ht="15" hidden="true" customHeight="false" outlineLevel="0" collapsed="false">
      <c r="A731" s="82" t="n">
        <v>45291</v>
      </c>
      <c r="B731" s="78" t="s">
        <v>16497</v>
      </c>
      <c r="C731" s="78" t="s">
        <v>18927</v>
      </c>
      <c r="D731" s="78" t="s">
        <v>18928</v>
      </c>
      <c r="E731" s="78" t="s">
        <v>1305</v>
      </c>
      <c r="F731" s="78" t="s">
        <v>17710</v>
      </c>
      <c r="G731" s="78" t="s">
        <v>17711</v>
      </c>
      <c r="H731" s="78" t="s">
        <v>17725</v>
      </c>
      <c r="I731" s="78" t="s">
        <v>18959</v>
      </c>
      <c r="J731" s="78" t="s">
        <v>17755</v>
      </c>
      <c r="K731" s="78" t="n">
        <v>153930292</v>
      </c>
      <c r="L731" s="78" t="s">
        <v>11686</v>
      </c>
      <c r="M731" s="78" t="s">
        <v>18982</v>
      </c>
      <c r="N731" s="78" t="s">
        <v>17734</v>
      </c>
      <c r="Q731" s="78" t="n">
        <v>21002403</v>
      </c>
      <c r="R731" s="78" t="s">
        <v>11657</v>
      </c>
      <c r="S731" s="78" t="s">
        <v>17099</v>
      </c>
      <c r="T731" s="78" t="s">
        <v>16498</v>
      </c>
      <c r="U731" s="78" t="s">
        <v>11657</v>
      </c>
      <c r="V731" s="78" t="s">
        <v>18051</v>
      </c>
      <c r="W731" s="78" t="s">
        <v>4084</v>
      </c>
      <c r="X731" s="78" t="s">
        <v>18033</v>
      </c>
      <c r="Y731" s="78" t="s">
        <v>18052</v>
      </c>
      <c r="Z731" s="78" t="s">
        <v>17794</v>
      </c>
      <c r="AA731" s="78" t="s">
        <v>17795</v>
      </c>
      <c r="AE731" s="78" t="s">
        <v>11689</v>
      </c>
      <c r="AG731" s="78" t="s">
        <v>18931</v>
      </c>
      <c r="AI731" s="82" t="n">
        <v>45366</v>
      </c>
      <c r="AJ731" s="78" t="s">
        <v>1198</v>
      </c>
      <c r="AL731" s="78" t="s">
        <v>17718</v>
      </c>
      <c r="AM731" s="78" t="s">
        <v>17718</v>
      </c>
      <c r="AP731" s="78" t="s">
        <v>17719</v>
      </c>
      <c r="AQ731" s="78" t="n">
        <v>14</v>
      </c>
      <c r="AR731" s="78" t="n">
        <v>100</v>
      </c>
      <c r="AS731" s="78" t="n">
        <v>1.5</v>
      </c>
      <c r="AT731" s="78" t="n">
        <v>1</v>
      </c>
      <c r="AV731" s="78" t="n">
        <v>8.08</v>
      </c>
      <c r="AY731" s="78" t="n">
        <v>1160.28</v>
      </c>
      <c r="AZ731" s="78" t="n">
        <v>0</v>
      </c>
      <c r="BA731" s="78" t="n">
        <v>939.72</v>
      </c>
      <c r="BB731" s="78" t="n">
        <v>0</v>
      </c>
      <c r="BC731" s="78" t="n">
        <v>2100</v>
      </c>
      <c r="BD731" s="78" t="n">
        <v>105000</v>
      </c>
      <c r="BE731" s="78" t="s">
        <v>18932</v>
      </c>
      <c r="BJ731" s="78" t="s">
        <v>17721</v>
      </c>
      <c r="BK731" s="78" t="s">
        <v>17722</v>
      </c>
      <c r="BO731" s="78" t="s">
        <v>16502</v>
      </c>
    </row>
    <row r="732" customFormat="false" ht="15" hidden="true" customHeight="false" outlineLevel="0" collapsed="false">
      <c r="A732" s="82" t="n">
        <v>45291</v>
      </c>
      <c r="B732" s="78" t="s">
        <v>16497</v>
      </c>
      <c r="C732" s="78" t="s">
        <v>18927</v>
      </c>
      <c r="D732" s="78" t="s">
        <v>18928</v>
      </c>
      <c r="E732" s="78" t="s">
        <v>1305</v>
      </c>
      <c r="F732" s="78" t="s">
        <v>17710</v>
      </c>
      <c r="G732" s="78" t="s">
        <v>17711</v>
      </c>
      <c r="H732" s="78" t="s">
        <v>17725</v>
      </c>
      <c r="I732" s="78" t="s">
        <v>18959</v>
      </c>
      <c r="J732" s="78" t="s">
        <v>17755</v>
      </c>
      <c r="K732" s="78" t="n">
        <v>155850329</v>
      </c>
      <c r="L732" s="78" t="s">
        <v>13061</v>
      </c>
      <c r="M732" s="78" t="s">
        <v>18983</v>
      </c>
      <c r="N732" s="78" t="s">
        <v>17734</v>
      </c>
      <c r="Q732" s="78" t="n">
        <v>21215052</v>
      </c>
      <c r="R732" s="78" t="s">
        <v>13047</v>
      </c>
      <c r="S732" s="78" t="s">
        <v>17262</v>
      </c>
      <c r="T732" s="78" t="s">
        <v>16498</v>
      </c>
      <c r="U732" s="78" t="s">
        <v>13047</v>
      </c>
      <c r="V732" s="78" t="s">
        <v>18543</v>
      </c>
      <c r="W732" s="78" t="s">
        <v>4084</v>
      </c>
      <c r="X732" s="78" t="s">
        <v>18316</v>
      </c>
      <c r="Y732" s="78" t="s">
        <v>18544</v>
      </c>
      <c r="Z732" s="78" t="s">
        <v>17802</v>
      </c>
      <c r="AA732" s="78" t="s">
        <v>17802</v>
      </c>
      <c r="AC732" s="78" t="s">
        <v>18334</v>
      </c>
      <c r="AE732" s="78" t="s">
        <v>13064</v>
      </c>
      <c r="AG732" s="78" t="s">
        <v>18931</v>
      </c>
      <c r="AI732" s="82" t="n">
        <v>45429</v>
      </c>
      <c r="AJ732" s="78" t="s">
        <v>1198</v>
      </c>
      <c r="AL732" s="78" t="s">
        <v>17718</v>
      </c>
      <c r="AM732" s="78" t="s">
        <v>17718</v>
      </c>
      <c r="AP732" s="78" t="s">
        <v>17719</v>
      </c>
      <c r="AQ732" s="78" t="n">
        <v>7</v>
      </c>
      <c r="AR732" s="78" t="n">
        <v>100</v>
      </c>
      <c r="AS732" s="78" t="n">
        <v>2.775</v>
      </c>
      <c r="AT732" s="78" t="n">
        <v>1</v>
      </c>
      <c r="AV732" s="78" t="n">
        <v>8.08</v>
      </c>
      <c r="AY732" s="78" t="n">
        <v>2240.14</v>
      </c>
      <c r="AZ732" s="78" t="n">
        <v>0</v>
      </c>
      <c r="BA732" s="78" t="n">
        <v>-297.64</v>
      </c>
      <c r="BB732" s="78" t="n">
        <v>0</v>
      </c>
      <c r="BC732" s="78" t="n">
        <v>1942.5</v>
      </c>
      <c r="BD732" s="78" t="n">
        <v>105000</v>
      </c>
      <c r="BE732" s="78" t="s">
        <v>18942</v>
      </c>
      <c r="BJ732" s="78" t="s">
        <v>17721</v>
      </c>
      <c r="BK732" s="78" t="s">
        <v>17722</v>
      </c>
      <c r="BO732" s="78" t="s">
        <v>16502</v>
      </c>
    </row>
    <row r="733" customFormat="false" ht="15" hidden="true" customHeight="false" outlineLevel="0" collapsed="false">
      <c r="A733" s="82" t="n">
        <v>45291</v>
      </c>
      <c r="B733" s="78" t="s">
        <v>16497</v>
      </c>
      <c r="C733" s="78" t="s">
        <v>18927</v>
      </c>
      <c r="D733" s="78" t="s">
        <v>18928</v>
      </c>
      <c r="E733" s="78" t="s">
        <v>1305</v>
      </c>
      <c r="F733" s="78" t="s">
        <v>17710</v>
      </c>
      <c r="G733" s="78" t="s">
        <v>17711</v>
      </c>
      <c r="H733" s="78" t="s">
        <v>17725</v>
      </c>
      <c r="I733" s="78" t="s">
        <v>18959</v>
      </c>
      <c r="J733" s="78" t="s">
        <v>17755</v>
      </c>
      <c r="K733" s="78" t="n">
        <v>153989696</v>
      </c>
      <c r="L733" s="78" t="s">
        <v>12650</v>
      </c>
      <c r="M733" s="78" t="s">
        <v>18984</v>
      </c>
      <c r="N733" s="78" t="s">
        <v>17734</v>
      </c>
      <c r="Q733" s="78" t="n">
        <v>26067451</v>
      </c>
      <c r="R733" s="78" t="s">
        <v>12621</v>
      </c>
      <c r="S733" s="78" t="s">
        <v>587</v>
      </c>
      <c r="T733" s="78" t="s">
        <v>16498</v>
      </c>
      <c r="U733" s="78" t="s">
        <v>12621</v>
      </c>
      <c r="V733" s="78" t="s">
        <v>18408</v>
      </c>
      <c r="W733" s="78" t="s">
        <v>4084</v>
      </c>
      <c r="X733" s="78" t="s">
        <v>18108</v>
      </c>
      <c r="Y733" s="78" t="s">
        <v>18409</v>
      </c>
      <c r="Z733" s="78" t="s">
        <v>17808</v>
      </c>
      <c r="AA733" s="78" t="s">
        <v>17809</v>
      </c>
      <c r="AE733" s="78" t="s">
        <v>12653</v>
      </c>
      <c r="AG733" s="78" t="s">
        <v>18931</v>
      </c>
      <c r="AI733" s="82" t="n">
        <v>45366</v>
      </c>
      <c r="AJ733" s="78" t="s">
        <v>1198</v>
      </c>
      <c r="AL733" s="78" t="s">
        <v>17718</v>
      </c>
      <c r="AM733" s="78" t="s">
        <v>17718</v>
      </c>
      <c r="AP733" s="78" t="s">
        <v>17719</v>
      </c>
      <c r="AQ733" s="78" t="n">
        <v>3</v>
      </c>
      <c r="AR733" s="78" t="n">
        <v>100</v>
      </c>
      <c r="AS733" s="78" t="n">
        <v>4.225</v>
      </c>
      <c r="AT733" s="78" t="n">
        <v>1</v>
      </c>
      <c r="AV733" s="78" t="n">
        <v>8.08</v>
      </c>
      <c r="AY733" s="78" t="n">
        <v>2285.06</v>
      </c>
      <c r="AZ733" s="78" t="n">
        <v>0</v>
      </c>
      <c r="BA733" s="78" t="n">
        <v>-1017.56</v>
      </c>
      <c r="BB733" s="78" t="n">
        <v>0</v>
      </c>
      <c r="BC733" s="78" t="n">
        <v>1267.5</v>
      </c>
      <c r="BD733" s="78" t="n">
        <v>105000</v>
      </c>
      <c r="BE733" s="78" t="s">
        <v>18932</v>
      </c>
      <c r="BJ733" s="78" t="s">
        <v>17721</v>
      </c>
      <c r="BK733" s="78" t="s">
        <v>17722</v>
      </c>
      <c r="BO733" s="78" t="s">
        <v>16502</v>
      </c>
    </row>
    <row r="734" customFormat="false" ht="15" hidden="true" customHeight="false" outlineLevel="0" collapsed="false">
      <c r="A734" s="82" t="n">
        <v>45291</v>
      </c>
      <c r="B734" s="78" t="s">
        <v>16497</v>
      </c>
      <c r="C734" s="78" t="s">
        <v>18927</v>
      </c>
      <c r="D734" s="78" t="s">
        <v>18928</v>
      </c>
      <c r="E734" s="78" t="s">
        <v>1305</v>
      </c>
      <c r="F734" s="78" t="s">
        <v>17710</v>
      </c>
      <c r="G734" s="78" t="s">
        <v>17711</v>
      </c>
      <c r="H734" s="78" t="s">
        <v>17725</v>
      </c>
      <c r="I734" s="78" t="s">
        <v>18933</v>
      </c>
      <c r="J734" s="78" t="s">
        <v>17755</v>
      </c>
      <c r="K734" s="78" t="n">
        <v>158091527</v>
      </c>
      <c r="L734" s="78" t="s">
        <v>6157</v>
      </c>
      <c r="M734" s="78" t="s">
        <v>18985</v>
      </c>
      <c r="N734" s="78" t="s">
        <v>17734</v>
      </c>
      <c r="Q734" s="78" t="n">
        <v>21002204</v>
      </c>
      <c r="R734" s="78" t="s">
        <v>6143</v>
      </c>
      <c r="S734" s="78" t="s">
        <v>416</v>
      </c>
      <c r="T734" s="78" t="s">
        <v>16498</v>
      </c>
      <c r="U734" s="78" t="s">
        <v>6143</v>
      </c>
      <c r="V734" s="78" t="s">
        <v>17942</v>
      </c>
      <c r="W734" s="78" t="s">
        <v>4084</v>
      </c>
      <c r="X734" s="78" t="s">
        <v>17910</v>
      </c>
      <c r="Y734" s="78" t="s">
        <v>17911</v>
      </c>
      <c r="Z734" s="78" t="s">
        <v>17794</v>
      </c>
      <c r="AA734" s="78" t="s">
        <v>17795</v>
      </c>
      <c r="AE734" s="78" t="s">
        <v>6160</v>
      </c>
      <c r="AG734" s="78" t="s">
        <v>18931</v>
      </c>
      <c r="AI734" s="82" t="n">
        <v>45366</v>
      </c>
      <c r="AJ734" s="78" t="s">
        <v>1197</v>
      </c>
      <c r="AL734" s="78" t="s">
        <v>17718</v>
      </c>
      <c r="AM734" s="78" t="s">
        <v>17718</v>
      </c>
      <c r="AP734" s="78" t="s">
        <v>17719</v>
      </c>
      <c r="AQ734" s="78" t="n">
        <v>22</v>
      </c>
      <c r="AR734" s="78" t="n">
        <v>100</v>
      </c>
      <c r="AS734" s="78" t="n">
        <v>1.205</v>
      </c>
      <c r="AT734" s="78" t="n">
        <v>1</v>
      </c>
      <c r="AV734" s="78" t="n">
        <v>8.08</v>
      </c>
      <c r="AY734" s="78" t="n">
        <v>2651.44</v>
      </c>
      <c r="AZ734" s="78" t="n">
        <v>0</v>
      </c>
      <c r="BA734" s="78" t="n">
        <v>-0.44</v>
      </c>
      <c r="BB734" s="78" t="n">
        <v>0</v>
      </c>
      <c r="BC734" s="78" t="n">
        <v>2651</v>
      </c>
      <c r="BD734" s="78" t="n">
        <v>105600</v>
      </c>
      <c r="BE734" s="78" t="s">
        <v>18932</v>
      </c>
      <c r="BJ734" s="78" t="s">
        <v>17721</v>
      </c>
      <c r="BK734" s="78" t="s">
        <v>17722</v>
      </c>
      <c r="BO734" s="78" t="s">
        <v>16502</v>
      </c>
    </row>
    <row r="735" customFormat="false" ht="15" hidden="true" customHeight="false" outlineLevel="0" collapsed="false">
      <c r="A735" s="82" t="n">
        <v>45291</v>
      </c>
      <c r="B735" s="78" t="s">
        <v>16497</v>
      </c>
      <c r="C735" s="78" t="s">
        <v>18927</v>
      </c>
      <c r="D735" s="78" t="s">
        <v>18928</v>
      </c>
      <c r="E735" s="78" t="s">
        <v>1305</v>
      </c>
      <c r="F735" s="78" t="s">
        <v>17710</v>
      </c>
      <c r="G735" s="78" t="s">
        <v>17711</v>
      </c>
      <c r="H735" s="78" t="s">
        <v>17725</v>
      </c>
      <c r="I735" s="78" t="s">
        <v>18933</v>
      </c>
      <c r="J735" s="78" t="s">
        <v>17755</v>
      </c>
      <c r="K735" s="78" t="n">
        <v>118933089</v>
      </c>
      <c r="L735" s="78" t="s">
        <v>11294</v>
      </c>
      <c r="M735" s="78" t="s">
        <v>18986</v>
      </c>
      <c r="N735" s="78" t="s">
        <v>17734</v>
      </c>
      <c r="Q735" s="78" t="n">
        <v>21071783</v>
      </c>
      <c r="R735" s="78" t="s">
        <v>11285</v>
      </c>
      <c r="S735" s="78" t="s">
        <v>554</v>
      </c>
      <c r="T735" s="78" t="s">
        <v>16498</v>
      </c>
      <c r="U735" s="78" t="s">
        <v>18609</v>
      </c>
      <c r="V735" s="78" t="s">
        <v>18610</v>
      </c>
      <c r="W735" s="78" t="s">
        <v>11290</v>
      </c>
      <c r="X735" s="78" t="s">
        <v>18108</v>
      </c>
      <c r="Y735" s="78" t="s">
        <v>18109</v>
      </c>
      <c r="Z735" s="78" t="s">
        <v>17808</v>
      </c>
      <c r="AA735" s="78" t="s">
        <v>17809</v>
      </c>
      <c r="AE735" s="78" t="s">
        <v>11297</v>
      </c>
      <c r="AG735" s="78" t="s">
        <v>18931</v>
      </c>
      <c r="AI735" s="82" t="n">
        <v>45310</v>
      </c>
      <c r="AJ735" s="78" t="s">
        <v>1197</v>
      </c>
      <c r="AL735" s="78" t="s">
        <v>17718</v>
      </c>
      <c r="AM735" s="78" t="s">
        <v>17718</v>
      </c>
      <c r="AP735" s="78" t="s">
        <v>17719</v>
      </c>
      <c r="AQ735" s="78" t="n">
        <v>1</v>
      </c>
      <c r="AR735" s="78" t="n">
        <v>100</v>
      </c>
      <c r="AS735" s="78" t="n">
        <v>0.975</v>
      </c>
      <c r="AT735" s="78" t="n">
        <v>1</v>
      </c>
      <c r="AV735" s="78" t="n">
        <v>8.08</v>
      </c>
      <c r="AY735" s="78" t="n">
        <v>8930.03</v>
      </c>
      <c r="AZ735" s="78" t="n">
        <v>0</v>
      </c>
      <c r="BA735" s="78" t="n">
        <v>-8832.53</v>
      </c>
      <c r="BB735" s="78" t="n">
        <v>0</v>
      </c>
      <c r="BC735" s="78" t="n">
        <v>97.5</v>
      </c>
      <c r="BD735" s="78" t="n">
        <v>106000</v>
      </c>
      <c r="BE735" s="78" t="s">
        <v>18932</v>
      </c>
      <c r="BJ735" s="78" t="s">
        <v>17721</v>
      </c>
      <c r="BK735" s="78" t="s">
        <v>17722</v>
      </c>
      <c r="BO735" s="78" t="s">
        <v>16502</v>
      </c>
    </row>
    <row r="736" customFormat="false" ht="15" hidden="true" customHeight="false" outlineLevel="0" collapsed="false">
      <c r="A736" s="82" t="n">
        <v>45291</v>
      </c>
      <c r="B736" s="78" t="s">
        <v>16497</v>
      </c>
      <c r="C736" s="78" t="s">
        <v>18927</v>
      </c>
      <c r="D736" s="78" t="s">
        <v>18928</v>
      </c>
      <c r="E736" s="78" t="s">
        <v>1305</v>
      </c>
      <c r="F736" s="78" t="s">
        <v>17710</v>
      </c>
      <c r="G736" s="78" t="s">
        <v>17711</v>
      </c>
      <c r="H736" s="78" t="s">
        <v>17725</v>
      </c>
      <c r="I736" s="78" t="s">
        <v>18933</v>
      </c>
      <c r="J736" s="78" t="s">
        <v>17755</v>
      </c>
      <c r="K736" s="78" t="n">
        <v>158311486</v>
      </c>
      <c r="L736" s="78" t="s">
        <v>14308</v>
      </c>
      <c r="M736" s="78" t="s">
        <v>18987</v>
      </c>
      <c r="N736" s="78" t="s">
        <v>17734</v>
      </c>
      <c r="Q736" s="78" t="n">
        <v>21002558</v>
      </c>
      <c r="R736" s="78" t="s">
        <v>14272</v>
      </c>
      <c r="S736" s="78" t="s">
        <v>641</v>
      </c>
      <c r="T736" s="78" t="s">
        <v>16498</v>
      </c>
      <c r="U736" s="78" t="s">
        <v>14272</v>
      </c>
      <c r="V736" s="78" t="s">
        <v>17978</v>
      </c>
      <c r="W736" s="78" t="s">
        <v>4084</v>
      </c>
      <c r="X736" s="78" t="s">
        <v>17979</v>
      </c>
      <c r="Y736" s="78" t="s">
        <v>17980</v>
      </c>
      <c r="Z736" s="78" t="s">
        <v>17816</v>
      </c>
      <c r="AA736" s="78" t="s">
        <v>17795</v>
      </c>
      <c r="AE736" s="78" t="s">
        <v>14311</v>
      </c>
      <c r="AG736" s="78" t="s">
        <v>18931</v>
      </c>
      <c r="AI736" s="82" t="n">
        <v>45366</v>
      </c>
      <c r="AJ736" s="78" t="s">
        <v>1197</v>
      </c>
      <c r="AL736" s="78" t="s">
        <v>17718</v>
      </c>
      <c r="AM736" s="78" t="s">
        <v>17718</v>
      </c>
      <c r="AP736" s="78" t="s">
        <v>17719</v>
      </c>
      <c r="AQ736" s="78" t="n">
        <v>12</v>
      </c>
      <c r="AR736" s="78" t="n">
        <v>100</v>
      </c>
      <c r="AS736" s="78" t="n">
        <v>1.805</v>
      </c>
      <c r="AT736" s="78" t="n">
        <v>1</v>
      </c>
      <c r="AV736" s="78" t="n">
        <v>8.08</v>
      </c>
      <c r="AY736" s="78" t="n">
        <v>2258.24</v>
      </c>
      <c r="AZ736" s="78" t="n">
        <v>0</v>
      </c>
      <c r="BA736" s="78" t="n">
        <v>-92.24</v>
      </c>
      <c r="BB736" s="78" t="n">
        <v>0</v>
      </c>
      <c r="BC736" s="78" t="n">
        <v>2166</v>
      </c>
      <c r="BD736" s="78" t="n">
        <v>108000</v>
      </c>
      <c r="BE736" s="78" t="s">
        <v>18932</v>
      </c>
      <c r="BJ736" s="78" t="s">
        <v>17721</v>
      </c>
      <c r="BK736" s="78" t="s">
        <v>17722</v>
      </c>
      <c r="BO736" s="78" t="s">
        <v>16502</v>
      </c>
    </row>
    <row r="737" customFormat="false" ht="15" hidden="true" customHeight="false" outlineLevel="0" collapsed="false">
      <c r="A737" s="82" t="n">
        <v>45291</v>
      </c>
      <c r="B737" s="78" t="s">
        <v>16497</v>
      </c>
      <c r="C737" s="78" t="s">
        <v>18927</v>
      </c>
      <c r="D737" s="78" t="s">
        <v>18928</v>
      </c>
      <c r="E737" s="78" t="s">
        <v>1305</v>
      </c>
      <c r="F737" s="78" t="s">
        <v>17710</v>
      </c>
      <c r="G737" s="78" t="s">
        <v>17711</v>
      </c>
      <c r="H737" s="78" t="s">
        <v>17725</v>
      </c>
      <c r="I737" s="78" t="s">
        <v>18933</v>
      </c>
      <c r="J737" s="78" t="s">
        <v>17755</v>
      </c>
      <c r="K737" s="78" t="n">
        <v>152433745</v>
      </c>
      <c r="L737" s="78" t="s">
        <v>9273</v>
      </c>
      <c r="M737" s="78" t="s">
        <v>18988</v>
      </c>
      <c r="N737" s="78" t="s">
        <v>17734</v>
      </c>
      <c r="Q737" s="78" t="n">
        <v>21002344</v>
      </c>
      <c r="R737" s="78" t="s">
        <v>9259</v>
      </c>
      <c r="S737" s="78" t="s">
        <v>493</v>
      </c>
      <c r="T737" s="78" t="s">
        <v>16498</v>
      </c>
      <c r="U737" s="78" t="s">
        <v>9259</v>
      </c>
      <c r="V737" s="78" t="s">
        <v>18867</v>
      </c>
      <c r="W737" s="78" t="s">
        <v>4084</v>
      </c>
      <c r="X737" s="78" t="s">
        <v>18264</v>
      </c>
      <c r="Y737" s="78" t="s">
        <v>18504</v>
      </c>
      <c r="Z737" s="78" t="s">
        <v>17802</v>
      </c>
      <c r="AA737" s="78" t="s">
        <v>17802</v>
      </c>
      <c r="AC737" s="78" t="s">
        <v>17924</v>
      </c>
      <c r="AE737" s="78" t="s">
        <v>9276</v>
      </c>
      <c r="AG737" s="78" t="s">
        <v>18931</v>
      </c>
      <c r="AI737" s="82" t="n">
        <v>45366</v>
      </c>
      <c r="AJ737" s="78" t="s">
        <v>1197</v>
      </c>
      <c r="AL737" s="78" t="s">
        <v>17718</v>
      </c>
      <c r="AM737" s="78" t="s">
        <v>17718</v>
      </c>
      <c r="AP737" s="78" t="s">
        <v>17719</v>
      </c>
      <c r="AQ737" s="78" t="n">
        <v>3</v>
      </c>
      <c r="AR737" s="78" t="n">
        <v>100</v>
      </c>
      <c r="AS737" s="78" t="n">
        <v>5.75</v>
      </c>
      <c r="AT737" s="78" t="n">
        <v>1</v>
      </c>
      <c r="AV737" s="78" t="n">
        <v>8.08</v>
      </c>
      <c r="AY737" s="78" t="n">
        <v>2045.06</v>
      </c>
      <c r="AZ737" s="78" t="n">
        <v>0</v>
      </c>
      <c r="BA737" s="78" t="n">
        <v>-320.06</v>
      </c>
      <c r="BB737" s="78" t="n">
        <v>0</v>
      </c>
      <c r="BC737" s="78" t="n">
        <v>1725</v>
      </c>
      <c r="BD737" s="78" t="n">
        <v>108000</v>
      </c>
      <c r="BE737" s="78" t="s">
        <v>18942</v>
      </c>
      <c r="BJ737" s="78" t="s">
        <v>17721</v>
      </c>
      <c r="BK737" s="78" t="s">
        <v>17722</v>
      </c>
      <c r="BO737" s="78" t="s">
        <v>16502</v>
      </c>
    </row>
    <row r="738" customFormat="false" ht="15" hidden="true" customHeight="false" outlineLevel="0" collapsed="false">
      <c r="A738" s="82" t="n">
        <v>45291</v>
      </c>
      <c r="B738" s="78" t="s">
        <v>16497</v>
      </c>
      <c r="C738" s="78" t="s">
        <v>18927</v>
      </c>
      <c r="D738" s="78" t="s">
        <v>18928</v>
      </c>
      <c r="E738" s="78" t="s">
        <v>1305</v>
      </c>
      <c r="F738" s="78" t="s">
        <v>17710</v>
      </c>
      <c r="G738" s="78" t="s">
        <v>17711</v>
      </c>
      <c r="H738" s="78" t="s">
        <v>17725</v>
      </c>
      <c r="I738" s="78" t="s">
        <v>18959</v>
      </c>
      <c r="J738" s="78" t="s">
        <v>17755</v>
      </c>
      <c r="K738" s="78" t="n">
        <v>158609492</v>
      </c>
      <c r="L738" s="78" t="s">
        <v>9214</v>
      </c>
      <c r="M738" s="78" t="s">
        <v>18989</v>
      </c>
      <c r="N738" s="78" t="s">
        <v>17734</v>
      </c>
      <c r="Q738" s="78" t="n">
        <v>21002343</v>
      </c>
      <c r="R738" s="78" t="s">
        <v>9178</v>
      </c>
      <c r="S738" s="78" t="s">
        <v>491</v>
      </c>
      <c r="T738" s="78" t="s">
        <v>16498</v>
      </c>
      <c r="U738" s="78" t="s">
        <v>9178</v>
      </c>
      <c r="V738" s="78" t="s">
        <v>17975</v>
      </c>
      <c r="W738" s="78" t="s">
        <v>4084</v>
      </c>
      <c r="X738" s="78" t="s">
        <v>17976</v>
      </c>
      <c r="Y738" s="78" t="s">
        <v>17977</v>
      </c>
      <c r="Z738" s="78" t="s">
        <v>17794</v>
      </c>
      <c r="AA738" s="78" t="s">
        <v>17795</v>
      </c>
      <c r="AE738" s="78" t="s">
        <v>9217</v>
      </c>
      <c r="AG738" s="78" t="s">
        <v>18931</v>
      </c>
      <c r="AI738" s="82" t="n">
        <v>45366</v>
      </c>
      <c r="AJ738" s="78" t="s">
        <v>1198</v>
      </c>
      <c r="AL738" s="78" t="s">
        <v>17718</v>
      </c>
      <c r="AM738" s="78" t="s">
        <v>17718</v>
      </c>
      <c r="AP738" s="78" t="s">
        <v>17719</v>
      </c>
      <c r="AQ738" s="78" t="n">
        <v>13</v>
      </c>
      <c r="AR738" s="78" t="n">
        <v>100</v>
      </c>
      <c r="AS738" s="78" t="n">
        <v>1.835</v>
      </c>
      <c r="AT738" s="78" t="n">
        <v>1</v>
      </c>
      <c r="AV738" s="78" t="n">
        <v>8.08</v>
      </c>
      <c r="AY738" s="78" t="n">
        <v>1703.26</v>
      </c>
      <c r="AZ738" s="78" t="n">
        <v>0</v>
      </c>
      <c r="BA738" s="78" t="n">
        <v>682.24</v>
      </c>
      <c r="BB738" s="78" t="n">
        <v>0</v>
      </c>
      <c r="BC738" s="78" t="n">
        <v>2385.5</v>
      </c>
      <c r="BD738" s="78" t="n">
        <v>110500</v>
      </c>
      <c r="BE738" s="78" t="s">
        <v>18932</v>
      </c>
      <c r="BJ738" s="78" t="s">
        <v>17721</v>
      </c>
      <c r="BK738" s="78" t="s">
        <v>17722</v>
      </c>
      <c r="BO738" s="78" t="s">
        <v>16502</v>
      </c>
    </row>
    <row r="739" customFormat="false" ht="15" hidden="true" customHeight="false" outlineLevel="0" collapsed="false">
      <c r="A739" s="82" t="n">
        <v>45291</v>
      </c>
      <c r="B739" s="78" t="s">
        <v>16497</v>
      </c>
      <c r="C739" s="78" t="s">
        <v>18927</v>
      </c>
      <c r="D739" s="78" t="s">
        <v>18928</v>
      </c>
      <c r="E739" s="78" t="s">
        <v>1305</v>
      </c>
      <c r="F739" s="78" t="s">
        <v>17710</v>
      </c>
      <c r="G739" s="78" t="s">
        <v>17711</v>
      </c>
      <c r="H739" s="78" t="s">
        <v>17725</v>
      </c>
      <c r="I739" s="78" t="s">
        <v>18933</v>
      </c>
      <c r="J739" s="78" t="s">
        <v>17755</v>
      </c>
      <c r="K739" s="78" t="n">
        <v>118456725</v>
      </c>
      <c r="L739" s="78" t="s">
        <v>6565</v>
      </c>
      <c r="M739" s="78" t="s">
        <v>18990</v>
      </c>
      <c r="N739" s="78" t="s">
        <v>17734</v>
      </c>
      <c r="Q739" s="78" t="n">
        <v>21002747</v>
      </c>
      <c r="R739" s="78" t="s">
        <v>6557</v>
      </c>
      <c r="S739" s="78" t="s">
        <v>16684</v>
      </c>
      <c r="T739" s="78" t="s">
        <v>16498</v>
      </c>
      <c r="U739" s="78" t="s">
        <v>6557</v>
      </c>
      <c r="V739" s="78" t="s">
        <v>18561</v>
      </c>
      <c r="W739" s="78" t="s">
        <v>4084</v>
      </c>
      <c r="X739" s="78" t="s">
        <v>17831</v>
      </c>
      <c r="Y739" s="78" t="s">
        <v>18257</v>
      </c>
      <c r="Z739" s="78" t="s">
        <v>17809</v>
      </c>
      <c r="AA739" s="78" t="s">
        <v>17809</v>
      </c>
      <c r="AE739" s="78" t="s">
        <v>6568</v>
      </c>
      <c r="AG739" s="78" t="s">
        <v>18931</v>
      </c>
      <c r="AI739" s="82" t="n">
        <v>45310</v>
      </c>
      <c r="AJ739" s="78" t="s">
        <v>1197</v>
      </c>
      <c r="AL739" s="78" t="s">
        <v>17718</v>
      </c>
      <c r="AM739" s="78" t="s">
        <v>17718</v>
      </c>
      <c r="AP739" s="78" t="s">
        <v>17719</v>
      </c>
      <c r="AQ739" s="78" t="n">
        <v>6</v>
      </c>
      <c r="AR739" s="78" t="n">
        <v>100</v>
      </c>
      <c r="AS739" s="78" t="n">
        <v>0.025</v>
      </c>
      <c r="AT739" s="78" t="n">
        <v>1</v>
      </c>
      <c r="AV739" s="78" t="n">
        <v>8.08</v>
      </c>
      <c r="AY739" s="78" t="n">
        <v>6070.18</v>
      </c>
      <c r="AZ739" s="78" t="n">
        <v>0</v>
      </c>
      <c r="BA739" s="78" t="n">
        <v>-6055.18</v>
      </c>
      <c r="BB739" s="78" t="n">
        <v>0</v>
      </c>
      <c r="BC739" s="78" t="n">
        <v>15</v>
      </c>
      <c r="BD739" s="78" t="n">
        <v>111000</v>
      </c>
      <c r="BE739" s="78" t="s">
        <v>18932</v>
      </c>
      <c r="BJ739" s="78" t="s">
        <v>17721</v>
      </c>
      <c r="BK739" s="78" t="s">
        <v>17722</v>
      </c>
      <c r="BO739" s="78" t="s">
        <v>16502</v>
      </c>
    </row>
    <row r="740" customFormat="false" ht="15" hidden="true" customHeight="false" outlineLevel="0" collapsed="false">
      <c r="A740" s="82" t="n">
        <v>45291</v>
      </c>
      <c r="B740" s="78" t="s">
        <v>16497</v>
      </c>
      <c r="C740" s="78" t="s">
        <v>18927</v>
      </c>
      <c r="D740" s="78" t="s">
        <v>18928</v>
      </c>
      <c r="E740" s="78" t="s">
        <v>1305</v>
      </c>
      <c r="F740" s="78" t="s">
        <v>17710</v>
      </c>
      <c r="G740" s="78" t="s">
        <v>17711</v>
      </c>
      <c r="H740" s="78" t="s">
        <v>17725</v>
      </c>
      <c r="I740" s="78" t="s">
        <v>18933</v>
      </c>
      <c r="J740" s="78" t="s">
        <v>17755</v>
      </c>
      <c r="K740" s="78" t="n">
        <v>118510778</v>
      </c>
      <c r="L740" s="78" t="s">
        <v>11057</v>
      </c>
      <c r="M740" s="78" t="s">
        <v>18991</v>
      </c>
      <c r="N740" s="78" t="s">
        <v>17734</v>
      </c>
      <c r="Q740" s="78" t="n">
        <v>21002423</v>
      </c>
      <c r="R740" s="78" t="s">
        <v>11049</v>
      </c>
      <c r="S740" s="78" t="s">
        <v>17084</v>
      </c>
      <c r="T740" s="78" t="s">
        <v>16498</v>
      </c>
      <c r="U740" s="78" t="s">
        <v>11049</v>
      </c>
      <c r="V740" s="78" t="s">
        <v>18562</v>
      </c>
      <c r="W740" s="78" t="s">
        <v>4084</v>
      </c>
      <c r="X740" s="78" t="s">
        <v>17982</v>
      </c>
      <c r="Y740" s="78" t="s">
        <v>18079</v>
      </c>
      <c r="Z740" s="78" t="s">
        <v>17816</v>
      </c>
      <c r="AA740" s="78" t="s">
        <v>17795</v>
      </c>
      <c r="AE740" s="78" t="s">
        <v>11060</v>
      </c>
      <c r="AG740" s="78" t="s">
        <v>18931</v>
      </c>
      <c r="AI740" s="82" t="n">
        <v>45310</v>
      </c>
      <c r="AJ740" s="78" t="s">
        <v>1197</v>
      </c>
      <c r="AL740" s="78" t="s">
        <v>17718</v>
      </c>
      <c r="AM740" s="78" t="s">
        <v>17718</v>
      </c>
      <c r="AP740" s="78" t="s">
        <v>17719</v>
      </c>
      <c r="AQ740" s="78" t="n">
        <v>7</v>
      </c>
      <c r="AR740" s="78" t="n">
        <v>100</v>
      </c>
      <c r="AS740" s="78" t="n">
        <v>0.05</v>
      </c>
      <c r="AT740" s="78" t="n">
        <v>1</v>
      </c>
      <c r="AV740" s="78" t="n">
        <v>8.08</v>
      </c>
      <c r="AY740" s="78" t="n">
        <v>6220.21</v>
      </c>
      <c r="AZ740" s="78" t="n">
        <v>0</v>
      </c>
      <c r="BA740" s="78" t="n">
        <v>-6185.21</v>
      </c>
      <c r="BB740" s="78" t="n">
        <v>0</v>
      </c>
      <c r="BC740" s="78" t="n">
        <v>35</v>
      </c>
      <c r="BD740" s="78" t="n">
        <v>112000</v>
      </c>
      <c r="BE740" s="78" t="s">
        <v>18932</v>
      </c>
      <c r="BJ740" s="78" t="s">
        <v>17721</v>
      </c>
      <c r="BK740" s="78" t="s">
        <v>17722</v>
      </c>
      <c r="BO740" s="78" t="s">
        <v>16502</v>
      </c>
    </row>
    <row r="741" customFormat="false" ht="15" hidden="true" customHeight="false" outlineLevel="0" collapsed="false">
      <c r="A741" s="82" t="n">
        <v>45291</v>
      </c>
      <c r="B741" s="78" t="s">
        <v>16497</v>
      </c>
      <c r="C741" s="78" t="s">
        <v>18927</v>
      </c>
      <c r="D741" s="78" t="s">
        <v>18928</v>
      </c>
      <c r="E741" s="78" t="s">
        <v>1305</v>
      </c>
      <c r="F741" s="78" t="s">
        <v>17710</v>
      </c>
      <c r="G741" s="78" t="s">
        <v>17711</v>
      </c>
      <c r="H741" s="78" t="s">
        <v>17725</v>
      </c>
      <c r="I741" s="78" t="s">
        <v>18933</v>
      </c>
      <c r="J741" s="78" t="s">
        <v>17755</v>
      </c>
      <c r="K741" s="78" t="n">
        <v>153940166</v>
      </c>
      <c r="L741" s="78" t="s">
        <v>14346</v>
      </c>
      <c r="M741" s="78" t="s">
        <v>18992</v>
      </c>
      <c r="N741" s="78" t="s">
        <v>17734</v>
      </c>
      <c r="Q741" s="78" t="n">
        <v>21002561</v>
      </c>
      <c r="R741" s="78" t="s">
        <v>14339</v>
      </c>
      <c r="S741" s="78" t="s">
        <v>17477</v>
      </c>
      <c r="T741" s="78" t="s">
        <v>16498</v>
      </c>
      <c r="U741" s="78" t="s">
        <v>14339</v>
      </c>
      <c r="V741" s="78" t="s">
        <v>642</v>
      </c>
      <c r="W741" s="78" t="s">
        <v>4084</v>
      </c>
      <c r="X741" s="78" t="s">
        <v>17936</v>
      </c>
      <c r="Y741" s="78" t="s">
        <v>18276</v>
      </c>
      <c r="Z741" s="78" t="s">
        <v>17794</v>
      </c>
      <c r="AA741" s="78" t="s">
        <v>17795</v>
      </c>
      <c r="AE741" s="78" t="s">
        <v>14349</v>
      </c>
      <c r="AG741" s="78" t="s">
        <v>18931</v>
      </c>
      <c r="AI741" s="82" t="n">
        <v>45366</v>
      </c>
      <c r="AJ741" s="78" t="s">
        <v>1197</v>
      </c>
      <c r="AL741" s="78" t="s">
        <v>17718</v>
      </c>
      <c r="AM741" s="78" t="s">
        <v>17718</v>
      </c>
      <c r="AP741" s="78" t="s">
        <v>17719</v>
      </c>
      <c r="AQ741" s="78" t="n">
        <v>4</v>
      </c>
      <c r="AR741" s="78" t="n">
        <v>100</v>
      </c>
      <c r="AS741" s="78" t="n">
        <v>4.6</v>
      </c>
      <c r="AT741" s="78" t="n">
        <v>1</v>
      </c>
      <c r="AV741" s="78" t="n">
        <v>8.08</v>
      </c>
      <c r="AY741" s="78" t="n">
        <v>2520.08</v>
      </c>
      <c r="AZ741" s="78" t="n">
        <v>0</v>
      </c>
      <c r="BA741" s="78" t="n">
        <v>-680.08</v>
      </c>
      <c r="BB741" s="78" t="n">
        <v>0</v>
      </c>
      <c r="BC741" s="78" t="n">
        <v>1840</v>
      </c>
      <c r="BD741" s="78" t="n">
        <v>112000</v>
      </c>
      <c r="BE741" s="78" t="s">
        <v>18932</v>
      </c>
      <c r="BJ741" s="78" t="s">
        <v>17721</v>
      </c>
      <c r="BK741" s="78" t="s">
        <v>17722</v>
      </c>
      <c r="BO741" s="78" t="s">
        <v>16502</v>
      </c>
    </row>
    <row r="742" customFormat="false" ht="15" hidden="true" customHeight="false" outlineLevel="0" collapsed="false">
      <c r="A742" s="82" t="n">
        <v>45291</v>
      </c>
      <c r="B742" s="78" t="s">
        <v>16497</v>
      </c>
      <c r="C742" s="78" t="s">
        <v>18927</v>
      </c>
      <c r="D742" s="78" t="s">
        <v>18928</v>
      </c>
      <c r="E742" s="78" t="s">
        <v>1305</v>
      </c>
      <c r="F742" s="78" t="s">
        <v>17710</v>
      </c>
      <c r="G742" s="78" t="s">
        <v>17711</v>
      </c>
      <c r="H742" s="78" t="s">
        <v>17725</v>
      </c>
      <c r="I742" s="78" t="s">
        <v>18959</v>
      </c>
      <c r="J742" s="78" t="s">
        <v>17755</v>
      </c>
      <c r="K742" s="78" t="n">
        <v>158620999</v>
      </c>
      <c r="L742" s="78" t="s">
        <v>11277</v>
      </c>
      <c r="M742" s="78" t="s">
        <v>18993</v>
      </c>
      <c r="N742" s="78" t="s">
        <v>17734</v>
      </c>
      <c r="Q742" s="78" t="n">
        <v>21002437</v>
      </c>
      <c r="R742" s="78" t="s">
        <v>11263</v>
      </c>
      <c r="S742" s="78" t="s">
        <v>553</v>
      </c>
      <c r="T742" s="78" t="s">
        <v>16498</v>
      </c>
      <c r="U742" s="78" t="s">
        <v>18529</v>
      </c>
      <c r="V742" s="78" t="s">
        <v>18530</v>
      </c>
      <c r="W742" s="78" t="s">
        <v>4404</v>
      </c>
      <c r="X742" s="78" t="s">
        <v>17936</v>
      </c>
      <c r="Y742" s="78" t="s">
        <v>18276</v>
      </c>
      <c r="Z742" s="78" t="s">
        <v>17794</v>
      </c>
      <c r="AA742" s="78" t="s">
        <v>17795</v>
      </c>
      <c r="AE742" s="78" t="s">
        <v>11280</v>
      </c>
      <c r="AG742" s="78" t="s">
        <v>18931</v>
      </c>
      <c r="AI742" s="82" t="n">
        <v>45366</v>
      </c>
      <c r="AJ742" s="78" t="s">
        <v>1198</v>
      </c>
      <c r="AL742" s="78" t="s">
        <v>17718</v>
      </c>
      <c r="AM742" s="78" t="s">
        <v>17718</v>
      </c>
      <c r="AP742" s="78" t="s">
        <v>17719</v>
      </c>
      <c r="AQ742" s="78" t="n">
        <v>13</v>
      </c>
      <c r="AR742" s="78" t="n">
        <v>100</v>
      </c>
      <c r="AS742" s="78" t="n">
        <v>1.17</v>
      </c>
      <c r="AT742" s="78" t="n">
        <v>1</v>
      </c>
      <c r="AV742" s="78" t="n">
        <v>8.08</v>
      </c>
      <c r="AY742" s="78" t="n">
        <v>1546.25</v>
      </c>
      <c r="AZ742" s="78" t="n">
        <v>0</v>
      </c>
      <c r="BA742" s="78" t="n">
        <v>-25.25</v>
      </c>
      <c r="BB742" s="78" t="n">
        <v>0</v>
      </c>
      <c r="BC742" s="78" t="n">
        <v>1521</v>
      </c>
      <c r="BD742" s="78" t="n">
        <v>113750</v>
      </c>
      <c r="BE742" s="78" t="s">
        <v>18932</v>
      </c>
      <c r="BJ742" s="78" t="s">
        <v>17721</v>
      </c>
      <c r="BK742" s="78" t="s">
        <v>17722</v>
      </c>
      <c r="BO742" s="78" t="s">
        <v>16502</v>
      </c>
    </row>
    <row r="743" customFormat="false" ht="15" hidden="true" customHeight="false" outlineLevel="0" collapsed="false">
      <c r="A743" s="82" t="n">
        <v>45291</v>
      </c>
      <c r="B743" s="78" t="s">
        <v>16497</v>
      </c>
      <c r="C743" s="78" t="s">
        <v>18927</v>
      </c>
      <c r="D743" s="78" t="s">
        <v>18928</v>
      </c>
      <c r="E743" s="78" t="s">
        <v>1305</v>
      </c>
      <c r="F743" s="78" t="s">
        <v>17710</v>
      </c>
      <c r="G743" s="78" t="s">
        <v>17711</v>
      </c>
      <c r="H743" s="78" t="s">
        <v>17725</v>
      </c>
      <c r="I743" s="78" t="s">
        <v>18933</v>
      </c>
      <c r="J743" s="78" t="s">
        <v>17755</v>
      </c>
      <c r="K743" s="78" t="n">
        <v>155505486</v>
      </c>
      <c r="L743" s="78" t="s">
        <v>12106</v>
      </c>
      <c r="M743" s="78" t="s">
        <v>18994</v>
      </c>
      <c r="N743" s="78" t="s">
        <v>17734</v>
      </c>
      <c r="Q743" s="78" t="n">
        <v>21002329</v>
      </c>
      <c r="R743" s="78" t="s">
        <v>12092</v>
      </c>
      <c r="S743" s="78" t="s">
        <v>576</v>
      </c>
      <c r="T743" s="78" t="s">
        <v>16498</v>
      </c>
      <c r="U743" s="78" t="s">
        <v>12092</v>
      </c>
      <c r="V743" s="78" t="s">
        <v>17944</v>
      </c>
      <c r="W743" s="78" t="s">
        <v>4084</v>
      </c>
      <c r="X743" s="78" t="s">
        <v>17945</v>
      </c>
      <c r="Y743" s="78" t="s">
        <v>17946</v>
      </c>
      <c r="Z743" s="78" t="s">
        <v>17947</v>
      </c>
      <c r="AA743" s="78" t="s">
        <v>17857</v>
      </c>
      <c r="AE743" s="78" t="s">
        <v>12109</v>
      </c>
      <c r="AG743" s="78" t="s">
        <v>18931</v>
      </c>
      <c r="AI743" s="82" t="n">
        <v>45366</v>
      </c>
      <c r="AJ743" s="78" t="s">
        <v>1197</v>
      </c>
      <c r="AL743" s="78" t="s">
        <v>17718</v>
      </c>
      <c r="AM743" s="78" t="s">
        <v>17718</v>
      </c>
      <c r="AP743" s="78" t="s">
        <v>17719</v>
      </c>
      <c r="AQ743" s="78" t="n">
        <v>20</v>
      </c>
      <c r="AR743" s="78" t="n">
        <v>100</v>
      </c>
      <c r="AS743" s="78" t="n">
        <v>1.8</v>
      </c>
      <c r="AT743" s="78" t="n">
        <v>1</v>
      </c>
      <c r="AV743" s="78" t="n">
        <v>8.08</v>
      </c>
      <c r="AY743" s="78" t="n">
        <v>3600.4</v>
      </c>
      <c r="AZ743" s="78" t="n">
        <v>0</v>
      </c>
      <c r="BA743" s="78" t="n">
        <v>-0.4</v>
      </c>
      <c r="BB743" s="78" t="n">
        <v>0</v>
      </c>
      <c r="BC743" s="78" t="n">
        <v>3600</v>
      </c>
      <c r="BD743" s="78" t="n">
        <v>115000</v>
      </c>
      <c r="BE743" s="78" t="s">
        <v>18932</v>
      </c>
      <c r="BJ743" s="78" t="s">
        <v>17721</v>
      </c>
      <c r="BK743" s="78" t="s">
        <v>17722</v>
      </c>
      <c r="BO743" s="78" t="s">
        <v>16502</v>
      </c>
    </row>
    <row r="744" customFormat="false" ht="15" hidden="true" customHeight="false" outlineLevel="0" collapsed="false">
      <c r="A744" s="82" t="n">
        <v>45291</v>
      </c>
      <c r="B744" s="78" t="s">
        <v>16497</v>
      </c>
      <c r="C744" s="78" t="s">
        <v>18927</v>
      </c>
      <c r="D744" s="78" t="s">
        <v>18928</v>
      </c>
      <c r="E744" s="78" t="s">
        <v>1305</v>
      </c>
      <c r="F744" s="78" t="s">
        <v>17710</v>
      </c>
      <c r="G744" s="78" t="s">
        <v>17711</v>
      </c>
      <c r="H744" s="78" t="s">
        <v>17725</v>
      </c>
      <c r="I744" s="78" t="s">
        <v>18933</v>
      </c>
      <c r="J744" s="78" t="s">
        <v>17755</v>
      </c>
      <c r="K744" s="78" t="n">
        <v>154292473</v>
      </c>
      <c r="L744" s="78" t="s">
        <v>15305</v>
      </c>
      <c r="M744" s="78" t="s">
        <v>18995</v>
      </c>
      <c r="N744" s="78" t="s">
        <v>17734</v>
      </c>
      <c r="Q744" s="78" t="n">
        <v>60636502</v>
      </c>
      <c r="R744" s="78" t="s">
        <v>15290</v>
      </c>
      <c r="S744" s="78" t="s">
        <v>661</v>
      </c>
      <c r="T744" s="78" t="s">
        <v>16498</v>
      </c>
      <c r="U744" s="78" t="s">
        <v>15290</v>
      </c>
      <c r="V744" s="78" t="s">
        <v>661</v>
      </c>
      <c r="W744" s="78" t="s">
        <v>4084</v>
      </c>
      <c r="X744" s="78" t="s">
        <v>18108</v>
      </c>
      <c r="Y744" s="78" t="s">
        <v>18109</v>
      </c>
      <c r="Z744" s="78" t="s">
        <v>17808</v>
      </c>
      <c r="AA744" s="78" t="s">
        <v>17809</v>
      </c>
      <c r="AE744" s="78" t="s">
        <v>15308</v>
      </c>
      <c r="AG744" s="78" t="s">
        <v>18931</v>
      </c>
      <c r="AI744" s="82" t="n">
        <v>45366</v>
      </c>
      <c r="AJ744" s="78" t="s">
        <v>1197</v>
      </c>
      <c r="AL744" s="78" t="s">
        <v>17718</v>
      </c>
      <c r="AM744" s="78" t="s">
        <v>17718</v>
      </c>
      <c r="AP744" s="78" t="s">
        <v>17719</v>
      </c>
      <c r="AQ744" s="78" t="n">
        <v>20</v>
      </c>
      <c r="AR744" s="78" t="n">
        <v>100</v>
      </c>
      <c r="AS744" s="78" t="n">
        <v>2.235</v>
      </c>
      <c r="AT744" s="78" t="n">
        <v>1</v>
      </c>
      <c r="AV744" s="78" t="n">
        <v>8.08</v>
      </c>
      <c r="AY744" s="78" t="n">
        <v>4346.4</v>
      </c>
      <c r="AZ744" s="78" t="n">
        <v>0</v>
      </c>
      <c r="BA744" s="78" t="n">
        <v>123.6</v>
      </c>
      <c r="BB744" s="78" t="n">
        <v>0</v>
      </c>
      <c r="BC744" s="78" t="n">
        <v>4470</v>
      </c>
      <c r="BD744" s="78" t="n">
        <v>115000</v>
      </c>
      <c r="BE744" s="78" t="s">
        <v>18932</v>
      </c>
      <c r="BJ744" s="78" t="s">
        <v>17721</v>
      </c>
      <c r="BK744" s="78" t="s">
        <v>17722</v>
      </c>
      <c r="BO744" s="78" t="s">
        <v>16502</v>
      </c>
    </row>
    <row r="745" customFormat="false" ht="15" hidden="true" customHeight="false" outlineLevel="0" collapsed="false">
      <c r="A745" s="82" t="n">
        <v>45291</v>
      </c>
      <c r="B745" s="78" t="s">
        <v>16497</v>
      </c>
      <c r="C745" s="78" t="s">
        <v>18927</v>
      </c>
      <c r="D745" s="78" t="s">
        <v>18928</v>
      </c>
      <c r="E745" s="78" t="s">
        <v>1305</v>
      </c>
      <c r="F745" s="78" t="s">
        <v>17710</v>
      </c>
      <c r="G745" s="78" t="s">
        <v>17711</v>
      </c>
      <c r="H745" s="78" t="s">
        <v>17725</v>
      </c>
      <c r="I745" s="78" t="s">
        <v>18959</v>
      </c>
      <c r="J745" s="78" t="s">
        <v>17755</v>
      </c>
      <c r="K745" s="78" t="n">
        <v>154776917</v>
      </c>
      <c r="L745" s="78" t="s">
        <v>4307</v>
      </c>
      <c r="M745" s="78" t="s">
        <v>18996</v>
      </c>
      <c r="N745" s="78" t="s">
        <v>17734</v>
      </c>
      <c r="Q745" s="78" t="n">
        <v>21002171</v>
      </c>
      <c r="R745" s="78" t="s">
        <v>4293</v>
      </c>
      <c r="S745" s="78" t="s">
        <v>395</v>
      </c>
      <c r="T745" s="78" t="s">
        <v>16498</v>
      </c>
      <c r="U745" s="78" t="s">
        <v>4293</v>
      </c>
      <c r="V745" s="78" t="s">
        <v>18864</v>
      </c>
      <c r="W745" s="78" t="s">
        <v>4084</v>
      </c>
      <c r="X745" s="78" t="s">
        <v>17940</v>
      </c>
      <c r="Y745" s="78" t="s">
        <v>17941</v>
      </c>
      <c r="Z745" s="78" t="s">
        <v>17808</v>
      </c>
      <c r="AA745" s="78" t="s">
        <v>17809</v>
      </c>
      <c r="AE745" s="78" t="s">
        <v>4310</v>
      </c>
      <c r="AG745" s="78" t="s">
        <v>18931</v>
      </c>
      <c r="AI745" s="82" t="n">
        <v>45401</v>
      </c>
      <c r="AJ745" s="78" t="s">
        <v>1198</v>
      </c>
      <c r="AL745" s="78" t="s">
        <v>17718</v>
      </c>
      <c r="AM745" s="78" t="s">
        <v>17718</v>
      </c>
      <c r="AP745" s="78" t="s">
        <v>17719</v>
      </c>
      <c r="AQ745" s="78" t="n">
        <v>64</v>
      </c>
      <c r="AR745" s="78" t="n">
        <v>100</v>
      </c>
      <c r="AS745" s="78" t="n">
        <v>0.315</v>
      </c>
      <c r="AT745" s="78" t="n">
        <v>1</v>
      </c>
      <c r="AV745" s="78" t="n">
        <v>8.08</v>
      </c>
      <c r="AY745" s="78" t="n">
        <v>1793.28</v>
      </c>
      <c r="AZ745" s="78" t="n">
        <v>0</v>
      </c>
      <c r="BA745" s="78" t="n">
        <v>222.72</v>
      </c>
      <c r="BB745" s="78" t="n">
        <v>0</v>
      </c>
      <c r="BC745" s="78" t="n">
        <v>2016</v>
      </c>
      <c r="BD745" s="78" t="n">
        <v>115200</v>
      </c>
      <c r="BE745" s="78" t="s">
        <v>18932</v>
      </c>
      <c r="BJ745" s="78" t="s">
        <v>17721</v>
      </c>
      <c r="BK745" s="78" t="s">
        <v>17722</v>
      </c>
      <c r="BO745" s="78" t="s">
        <v>16502</v>
      </c>
    </row>
    <row r="746" customFormat="false" ht="15" hidden="true" customHeight="false" outlineLevel="0" collapsed="false">
      <c r="A746" s="82" t="n">
        <v>45291</v>
      </c>
      <c r="B746" s="78" t="s">
        <v>16497</v>
      </c>
      <c r="C746" s="78" t="s">
        <v>18927</v>
      </c>
      <c r="D746" s="78" t="s">
        <v>18928</v>
      </c>
      <c r="E746" s="78" t="s">
        <v>1305</v>
      </c>
      <c r="F746" s="78" t="s">
        <v>17710</v>
      </c>
      <c r="G746" s="78" t="s">
        <v>17711</v>
      </c>
      <c r="H746" s="78" t="s">
        <v>17725</v>
      </c>
      <c r="I746" s="78" t="s">
        <v>18933</v>
      </c>
      <c r="J746" s="78" t="s">
        <v>17755</v>
      </c>
      <c r="K746" s="78" t="n">
        <v>154791526</v>
      </c>
      <c r="L746" s="78" t="s">
        <v>15391</v>
      </c>
      <c r="M746" s="78" t="s">
        <v>18997</v>
      </c>
      <c r="N746" s="78" t="s">
        <v>17734</v>
      </c>
      <c r="Q746" s="78" t="n">
        <v>21002597</v>
      </c>
      <c r="R746" s="78" t="s">
        <v>15384</v>
      </c>
      <c r="S746" s="78" t="s">
        <v>17571</v>
      </c>
      <c r="T746" s="78" t="s">
        <v>16498</v>
      </c>
      <c r="U746" s="78" t="s">
        <v>15384</v>
      </c>
      <c r="V746" s="78" t="s">
        <v>18513</v>
      </c>
      <c r="W746" s="78" t="s">
        <v>4084</v>
      </c>
      <c r="X746" s="78" t="s">
        <v>18130</v>
      </c>
      <c r="Y746" s="78" t="s">
        <v>18514</v>
      </c>
      <c r="Z746" s="78" t="s">
        <v>17917</v>
      </c>
      <c r="AA746" s="78" t="s">
        <v>17917</v>
      </c>
      <c r="AC746" s="78" t="s">
        <v>17932</v>
      </c>
      <c r="AE746" s="78" t="s">
        <v>15394</v>
      </c>
      <c r="AG746" s="78" t="s">
        <v>18931</v>
      </c>
      <c r="AI746" s="82" t="n">
        <v>45401</v>
      </c>
      <c r="AJ746" s="78" t="s">
        <v>1197</v>
      </c>
      <c r="AL746" s="78" t="s">
        <v>17718</v>
      </c>
      <c r="AM746" s="78" t="s">
        <v>17718</v>
      </c>
      <c r="AP746" s="78" t="s">
        <v>17719</v>
      </c>
      <c r="AQ746" s="78" t="n">
        <v>8</v>
      </c>
      <c r="AR746" s="78" t="n">
        <v>100</v>
      </c>
      <c r="AS746" s="78" t="n">
        <v>3.675</v>
      </c>
      <c r="AT746" s="78" t="n">
        <v>1</v>
      </c>
      <c r="AV746" s="78" t="n">
        <v>8.08</v>
      </c>
      <c r="AY746" s="78" t="n">
        <v>2805.16</v>
      </c>
      <c r="AZ746" s="78" t="n">
        <v>0</v>
      </c>
      <c r="BA746" s="78" t="n">
        <v>134.84</v>
      </c>
      <c r="BB746" s="78" t="n">
        <v>0</v>
      </c>
      <c r="BC746" s="78" t="n">
        <v>2940</v>
      </c>
      <c r="BD746" s="78" t="n">
        <v>116000</v>
      </c>
      <c r="BE746" s="78" t="s">
        <v>18932</v>
      </c>
      <c r="BJ746" s="78" t="s">
        <v>17721</v>
      </c>
      <c r="BK746" s="78" t="s">
        <v>17722</v>
      </c>
      <c r="BO746" s="78" t="s">
        <v>16502</v>
      </c>
    </row>
    <row r="747" customFormat="false" ht="15" hidden="true" customHeight="false" outlineLevel="0" collapsed="false">
      <c r="A747" s="82" t="n">
        <v>45291</v>
      </c>
      <c r="B747" s="78" t="s">
        <v>16497</v>
      </c>
      <c r="C747" s="78" t="s">
        <v>18927</v>
      </c>
      <c r="D747" s="78" t="s">
        <v>18928</v>
      </c>
      <c r="E747" s="78" t="s">
        <v>1305</v>
      </c>
      <c r="F747" s="78" t="s">
        <v>17710</v>
      </c>
      <c r="G747" s="78" t="s">
        <v>17711</v>
      </c>
      <c r="H747" s="78" t="s">
        <v>17725</v>
      </c>
      <c r="I747" s="78" t="s">
        <v>18959</v>
      </c>
      <c r="J747" s="78" t="s">
        <v>17755</v>
      </c>
      <c r="K747" s="78" t="n">
        <v>157161047</v>
      </c>
      <c r="L747" s="78" t="s">
        <v>13234</v>
      </c>
      <c r="M747" s="78" t="s">
        <v>18998</v>
      </c>
      <c r="N747" s="78" t="s">
        <v>17734</v>
      </c>
      <c r="Q747" s="78" t="n">
        <v>21002599</v>
      </c>
      <c r="R747" s="78" t="s">
        <v>13220</v>
      </c>
      <c r="S747" s="78" t="s">
        <v>17327</v>
      </c>
      <c r="T747" s="78" t="s">
        <v>16498</v>
      </c>
      <c r="U747" s="78" t="s">
        <v>13220</v>
      </c>
      <c r="V747" s="78" t="s">
        <v>618</v>
      </c>
      <c r="W747" s="78" t="s">
        <v>4084</v>
      </c>
      <c r="X747" s="78" t="s">
        <v>18104</v>
      </c>
      <c r="Y747" s="78" t="s">
        <v>18104</v>
      </c>
      <c r="Z747" s="78" t="s">
        <v>17917</v>
      </c>
      <c r="AA747" s="78" t="s">
        <v>17917</v>
      </c>
      <c r="AE747" s="78" t="s">
        <v>13237</v>
      </c>
      <c r="AG747" s="78" t="s">
        <v>18931</v>
      </c>
      <c r="AI747" s="82" t="n">
        <v>45401</v>
      </c>
      <c r="AJ747" s="78" t="s">
        <v>1198</v>
      </c>
      <c r="AL747" s="78" t="s">
        <v>17718</v>
      </c>
      <c r="AM747" s="78" t="s">
        <v>17718</v>
      </c>
      <c r="AP747" s="78" t="s">
        <v>17719</v>
      </c>
      <c r="AQ747" s="78" t="n">
        <v>13</v>
      </c>
      <c r="AR747" s="78" t="n">
        <v>100</v>
      </c>
      <c r="AS747" s="78" t="n">
        <v>1.945</v>
      </c>
      <c r="AT747" s="78" t="n">
        <v>1</v>
      </c>
      <c r="AV747" s="78" t="n">
        <v>8.08</v>
      </c>
      <c r="AY747" s="78" t="n">
        <v>2132.26</v>
      </c>
      <c r="AZ747" s="78" t="n">
        <v>0</v>
      </c>
      <c r="BA747" s="78" t="n">
        <v>396.24</v>
      </c>
      <c r="BB747" s="78" t="n">
        <v>0</v>
      </c>
      <c r="BC747" s="78" t="n">
        <v>2528.5</v>
      </c>
      <c r="BD747" s="78" t="n">
        <v>117000</v>
      </c>
      <c r="BE747" s="78" t="s">
        <v>18932</v>
      </c>
      <c r="BJ747" s="78" t="s">
        <v>17721</v>
      </c>
      <c r="BK747" s="78" t="s">
        <v>17722</v>
      </c>
      <c r="BO747" s="78" t="s">
        <v>16502</v>
      </c>
    </row>
    <row r="748" customFormat="false" ht="15" hidden="true" customHeight="false" outlineLevel="0" collapsed="false">
      <c r="A748" s="82" t="n">
        <v>45291</v>
      </c>
      <c r="B748" s="78" t="s">
        <v>16497</v>
      </c>
      <c r="C748" s="78" t="s">
        <v>18927</v>
      </c>
      <c r="D748" s="78" t="s">
        <v>18928</v>
      </c>
      <c r="E748" s="78" t="s">
        <v>1305</v>
      </c>
      <c r="F748" s="78" t="s">
        <v>17710</v>
      </c>
      <c r="G748" s="78" t="s">
        <v>17711</v>
      </c>
      <c r="H748" s="78" t="s">
        <v>17725</v>
      </c>
      <c r="I748" s="78" t="s">
        <v>18933</v>
      </c>
      <c r="J748" s="78" t="s">
        <v>17755</v>
      </c>
      <c r="K748" s="78" t="n">
        <v>118523048</v>
      </c>
      <c r="L748" s="78" t="s">
        <v>12629</v>
      </c>
      <c r="M748" s="78" t="s">
        <v>18999</v>
      </c>
      <c r="N748" s="78" t="s">
        <v>17734</v>
      </c>
      <c r="Q748" s="78" t="n">
        <v>26067451</v>
      </c>
      <c r="R748" s="78" t="s">
        <v>12621</v>
      </c>
      <c r="S748" s="78" t="s">
        <v>587</v>
      </c>
      <c r="T748" s="78" t="s">
        <v>16498</v>
      </c>
      <c r="U748" s="78" t="s">
        <v>12621</v>
      </c>
      <c r="V748" s="78" t="s">
        <v>18408</v>
      </c>
      <c r="W748" s="78" t="s">
        <v>4084</v>
      </c>
      <c r="X748" s="78" t="s">
        <v>18108</v>
      </c>
      <c r="Y748" s="78" t="s">
        <v>18409</v>
      </c>
      <c r="Z748" s="78" t="s">
        <v>17808</v>
      </c>
      <c r="AA748" s="78" t="s">
        <v>17809</v>
      </c>
      <c r="AE748" s="78" t="s">
        <v>12632</v>
      </c>
      <c r="AG748" s="78" t="s">
        <v>18931</v>
      </c>
      <c r="AI748" s="82" t="n">
        <v>45310</v>
      </c>
      <c r="AJ748" s="78" t="s">
        <v>1197</v>
      </c>
      <c r="AL748" s="78" t="s">
        <v>17718</v>
      </c>
      <c r="AM748" s="78" t="s">
        <v>17718</v>
      </c>
      <c r="AP748" s="78" t="s">
        <v>17719</v>
      </c>
      <c r="AQ748" s="78" t="n">
        <v>7</v>
      </c>
      <c r="AR748" s="78" t="n">
        <v>100</v>
      </c>
      <c r="AS748" s="78" t="n">
        <v>0.04</v>
      </c>
      <c r="AT748" s="78" t="n">
        <v>1</v>
      </c>
      <c r="AV748" s="78" t="n">
        <v>8.08</v>
      </c>
      <c r="AY748" s="78" t="n">
        <v>7195.21</v>
      </c>
      <c r="AZ748" s="78" t="n">
        <v>0</v>
      </c>
      <c r="BA748" s="78" t="n">
        <v>-7167.21</v>
      </c>
      <c r="BB748" s="78" t="n">
        <v>0</v>
      </c>
      <c r="BC748" s="78" t="n">
        <v>28</v>
      </c>
      <c r="BD748" s="78" t="n">
        <v>119000</v>
      </c>
      <c r="BE748" s="78" t="s">
        <v>18932</v>
      </c>
      <c r="BJ748" s="78" t="s">
        <v>17721</v>
      </c>
      <c r="BK748" s="78" t="s">
        <v>17722</v>
      </c>
      <c r="BO748" s="78" t="s">
        <v>16502</v>
      </c>
    </row>
    <row r="749" customFormat="false" ht="15" hidden="true" customHeight="false" outlineLevel="0" collapsed="false">
      <c r="A749" s="82" t="n">
        <v>45291</v>
      </c>
      <c r="B749" s="78" t="s">
        <v>16497</v>
      </c>
      <c r="C749" s="78" t="s">
        <v>18927</v>
      </c>
      <c r="D749" s="78" t="s">
        <v>18928</v>
      </c>
      <c r="E749" s="78" t="s">
        <v>1305</v>
      </c>
      <c r="F749" s="78" t="s">
        <v>17710</v>
      </c>
      <c r="G749" s="78" t="s">
        <v>17711</v>
      </c>
      <c r="H749" s="78" t="s">
        <v>17725</v>
      </c>
      <c r="I749" s="78" t="s">
        <v>18959</v>
      </c>
      <c r="J749" s="78" t="s">
        <v>17755</v>
      </c>
      <c r="K749" s="78" t="n">
        <v>154019472</v>
      </c>
      <c r="L749" s="78" t="s">
        <v>4661</v>
      </c>
      <c r="M749" s="78" t="s">
        <v>19000</v>
      </c>
      <c r="N749" s="78" t="s">
        <v>17734</v>
      </c>
      <c r="Q749" s="78" t="n">
        <v>102303708</v>
      </c>
      <c r="R749" s="78" t="s">
        <v>4633</v>
      </c>
      <c r="S749" s="78" t="s">
        <v>16517</v>
      </c>
      <c r="T749" s="78" t="s">
        <v>16498</v>
      </c>
      <c r="U749" s="78" t="s">
        <v>4633</v>
      </c>
      <c r="V749" s="78" t="s">
        <v>18393</v>
      </c>
      <c r="W749" s="78" t="s">
        <v>4084</v>
      </c>
      <c r="X749" s="78" t="s">
        <v>18108</v>
      </c>
      <c r="Y749" s="78" t="s">
        <v>18109</v>
      </c>
      <c r="Z749" s="78" t="s">
        <v>17808</v>
      </c>
      <c r="AA749" s="78" t="s">
        <v>17809</v>
      </c>
      <c r="AC749" s="78" t="s">
        <v>17810</v>
      </c>
      <c r="AE749" s="78" t="s">
        <v>4664</v>
      </c>
      <c r="AG749" s="78" t="s">
        <v>18931</v>
      </c>
      <c r="AI749" s="82" t="n">
        <v>45366</v>
      </c>
      <c r="AJ749" s="78" t="s">
        <v>1198</v>
      </c>
      <c r="AL749" s="78" t="s">
        <v>17718</v>
      </c>
      <c r="AM749" s="78" t="s">
        <v>17718</v>
      </c>
      <c r="AP749" s="78" t="s">
        <v>17719</v>
      </c>
      <c r="AQ749" s="78" t="n">
        <v>7</v>
      </c>
      <c r="AR749" s="78" t="n">
        <v>100</v>
      </c>
      <c r="AS749" s="78" t="n">
        <v>1.4</v>
      </c>
      <c r="AT749" s="78" t="n">
        <v>1</v>
      </c>
      <c r="AV749" s="78" t="n">
        <v>8.08</v>
      </c>
      <c r="AY749" s="78" t="n">
        <v>2205.14</v>
      </c>
      <c r="AZ749" s="78" t="n">
        <v>0</v>
      </c>
      <c r="BA749" s="78" t="n">
        <v>-1225.14</v>
      </c>
      <c r="BB749" s="78" t="n">
        <v>0</v>
      </c>
      <c r="BC749" s="78" t="n">
        <v>980</v>
      </c>
      <c r="BD749" s="78" t="n">
        <v>119000</v>
      </c>
      <c r="BE749" s="78" t="s">
        <v>18932</v>
      </c>
      <c r="BJ749" s="78" t="s">
        <v>17721</v>
      </c>
      <c r="BK749" s="78" t="s">
        <v>17722</v>
      </c>
      <c r="BO749" s="78" t="s">
        <v>16502</v>
      </c>
    </row>
    <row r="750" customFormat="false" ht="15" hidden="true" customHeight="false" outlineLevel="0" collapsed="false">
      <c r="A750" s="82" t="n">
        <v>45291</v>
      </c>
      <c r="B750" s="78" t="s">
        <v>16497</v>
      </c>
      <c r="C750" s="78" t="s">
        <v>18927</v>
      </c>
      <c r="D750" s="78" t="s">
        <v>18928</v>
      </c>
      <c r="E750" s="78" t="s">
        <v>1305</v>
      </c>
      <c r="F750" s="78" t="s">
        <v>17710</v>
      </c>
      <c r="G750" s="78" t="s">
        <v>17711</v>
      </c>
      <c r="H750" s="78" t="s">
        <v>17725</v>
      </c>
      <c r="I750" s="78" t="s">
        <v>18933</v>
      </c>
      <c r="J750" s="78" t="s">
        <v>17755</v>
      </c>
      <c r="K750" s="78" t="n">
        <v>154735592</v>
      </c>
      <c r="L750" s="78" t="s">
        <v>5101</v>
      </c>
      <c r="M750" s="78" t="s">
        <v>19001</v>
      </c>
      <c r="N750" s="78" t="s">
        <v>17734</v>
      </c>
      <c r="Q750" s="78" t="n">
        <v>21001143</v>
      </c>
      <c r="R750" s="78" t="s">
        <v>5059</v>
      </c>
      <c r="S750" s="78" t="s">
        <v>376</v>
      </c>
      <c r="T750" s="78" t="s">
        <v>16498</v>
      </c>
      <c r="U750" s="78" t="s">
        <v>5059</v>
      </c>
      <c r="V750" s="78" t="s">
        <v>18665</v>
      </c>
      <c r="W750" s="78" t="s">
        <v>4084</v>
      </c>
      <c r="X750" s="78" t="s">
        <v>17891</v>
      </c>
      <c r="Y750" s="78" t="s">
        <v>18086</v>
      </c>
      <c r="Z750" s="78" t="s">
        <v>17802</v>
      </c>
      <c r="AA750" s="78" t="s">
        <v>17802</v>
      </c>
      <c r="AC750" s="78" t="s">
        <v>17924</v>
      </c>
      <c r="AE750" s="78" t="s">
        <v>5104</v>
      </c>
      <c r="AG750" s="78" t="s">
        <v>18931</v>
      </c>
      <c r="AI750" s="82" t="n">
        <v>45366</v>
      </c>
      <c r="AJ750" s="78" t="s">
        <v>1197</v>
      </c>
      <c r="AL750" s="78" t="s">
        <v>17718</v>
      </c>
      <c r="AM750" s="78" t="s">
        <v>17718</v>
      </c>
      <c r="AP750" s="78" t="s">
        <v>17719</v>
      </c>
      <c r="AQ750" s="78" t="n">
        <v>7</v>
      </c>
      <c r="AR750" s="78" t="n">
        <v>100</v>
      </c>
      <c r="AS750" s="78" t="n">
        <v>3.06</v>
      </c>
      <c r="AT750" s="78" t="n">
        <v>1</v>
      </c>
      <c r="AV750" s="78" t="n">
        <v>8.08</v>
      </c>
      <c r="AY750" s="78" t="n">
        <v>2600.14</v>
      </c>
      <c r="AZ750" s="78" t="n">
        <v>0</v>
      </c>
      <c r="BA750" s="78" t="n">
        <v>-458.14</v>
      </c>
      <c r="BB750" s="78" t="n">
        <v>0</v>
      </c>
      <c r="BC750" s="78" t="n">
        <v>2142</v>
      </c>
      <c r="BD750" s="78" t="n">
        <v>122500</v>
      </c>
      <c r="BE750" s="78" t="s">
        <v>18942</v>
      </c>
      <c r="BJ750" s="78" t="s">
        <v>17721</v>
      </c>
      <c r="BK750" s="78" t="s">
        <v>17722</v>
      </c>
      <c r="BO750" s="78" t="s">
        <v>16502</v>
      </c>
    </row>
    <row r="751" customFormat="false" ht="15" hidden="true" customHeight="false" outlineLevel="0" collapsed="false">
      <c r="A751" s="82" t="n">
        <v>45291</v>
      </c>
      <c r="B751" s="78" t="s">
        <v>16497</v>
      </c>
      <c r="C751" s="78" t="s">
        <v>18927</v>
      </c>
      <c r="D751" s="78" t="s">
        <v>18928</v>
      </c>
      <c r="E751" s="78" t="s">
        <v>1305</v>
      </c>
      <c r="F751" s="78" t="s">
        <v>17710</v>
      </c>
      <c r="G751" s="78" t="s">
        <v>17711</v>
      </c>
      <c r="H751" s="78" t="s">
        <v>17725</v>
      </c>
      <c r="I751" s="78" t="s">
        <v>18959</v>
      </c>
      <c r="J751" s="78" t="s">
        <v>17755</v>
      </c>
      <c r="K751" s="78" t="n">
        <v>152433587</v>
      </c>
      <c r="L751" s="78" t="s">
        <v>9280</v>
      </c>
      <c r="M751" s="78" t="s">
        <v>19002</v>
      </c>
      <c r="N751" s="78" t="s">
        <v>17734</v>
      </c>
      <c r="Q751" s="78" t="n">
        <v>21002344</v>
      </c>
      <c r="R751" s="78" t="s">
        <v>9259</v>
      </c>
      <c r="S751" s="78" t="s">
        <v>493</v>
      </c>
      <c r="T751" s="78" t="s">
        <v>16498</v>
      </c>
      <c r="U751" s="78" t="s">
        <v>9259</v>
      </c>
      <c r="V751" s="78" t="s">
        <v>18867</v>
      </c>
      <c r="W751" s="78" t="s">
        <v>4084</v>
      </c>
      <c r="X751" s="78" t="s">
        <v>18264</v>
      </c>
      <c r="Y751" s="78" t="s">
        <v>18504</v>
      </c>
      <c r="Z751" s="78" t="s">
        <v>17802</v>
      </c>
      <c r="AA751" s="78" t="s">
        <v>17802</v>
      </c>
      <c r="AC751" s="78" t="s">
        <v>17924</v>
      </c>
      <c r="AE751" s="78" t="s">
        <v>9283</v>
      </c>
      <c r="AG751" s="78" t="s">
        <v>18931</v>
      </c>
      <c r="AI751" s="82" t="n">
        <v>45366</v>
      </c>
      <c r="AJ751" s="78" t="s">
        <v>1198</v>
      </c>
      <c r="AL751" s="78" t="s">
        <v>17718</v>
      </c>
      <c r="AM751" s="78" t="s">
        <v>17718</v>
      </c>
      <c r="AP751" s="78" t="s">
        <v>17719</v>
      </c>
      <c r="AQ751" s="78" t="n">
        <v>3</v>
      </c>
      <c r="AR751" s="78" t="n">
        <v>100</v>
      </c>
      <c r="AS751" s="78" t="n">
        <v>5.25</v>
      </c>
      <c r="AT751" s="78" t="n">
        <v>1</v>
      </c>
      <c r="AV751" s="78" t="n">
        <v>8.08</v>
      </c>
      <c r="AY751" s="78" t="n">
        <v>1695.06</v>
      </c>
      <c r="AZ751" s="78" t="n">
        <v>0</v>
      </c>
      <c r="BA751" s="78" t="n">
        <v>-120.06</v>
      </c>
      <c r="BB751" s="78" t="n">
        <v>0</v>
      </c>
      <c r="BC751" s="78" t="n">
        <v>1575</v>
      </c>
      <c r="BD751" s="78" t="n">
        <v>124500</v>
      </c>
      <c r="BE751" s="78" t="s">
        <v>18942</v>
      </c>
      <c r="BJ751" s="78" t="s">
        <v>17721</v>
      </c>
      <c r="BK751" s="78" t="s">
        <v>17722</v>
      </c>
      <c r="BO751" s="78" t="s">
        <v>16502</v>
      </c>
    </row>
    <row r="752" customFormat="false" ht="15" hidden="true" customHeight="false" outlineLevel="0" collapsed="false">
      <c r="A752" s="82" t="n">
        <v>45291</v>
      </c>
      <c r="B752" s="78" t="s">
        <v>16497</v>
      </c>
      <c r="C752" s="78" t="s">
        <v>18927</v>
      </c>
      <c r="D752" s="78" t="s">
        <v>18928</v>
      </c>
      <c r="E752" s="78" t="s">
        <v>1305</v>
      </c>
      <c r="F752" s="78" t="s">
        <v>17710</v>
      </c>
      <c r="G752" s="78" t="s">
        <v>17711</v>
      </c>
      <c r="H752" s="78" t="s">
        <v>17725</v>
      </c>
      <c r="I752" s="78" t="s">
        <v>18959</v>
      </c>
      <c r="J752" s="78" t="s">
        <v>17755</v>
      </c>
      <c r="K752" s="78" t="n">
        <v>158311494</v>
      </c>
      <c r="L752" s="78" t="s">
        <v>14315</v>
      </c>
      <c r="M752" s="78" t="s">
        <v>19003</v>
      </c>
      <c r="N752" s="78" t="s">
        <v>17734</v>
      </c>
      <c r="Q752" s="78" t="n">
        <v>21002558</v>
      </c>
      <c r="R752" s="78" t="s">
        <v>14272</v>
      </c>
      <c r="S752" s="78" t="s">
        <v>641</v>
      </c>
      <c r="T752" s="78" t="s">
        <v>16498</v>
      </c>
      <c r="U752" s="78" t="s">
        <v>14272</v>
      </c>
      <c r="V752" s="78" t="s">
        <v>17978</v>
      </c>
      <c r="W752" s="78" t="s">
        <v>4084</v>
      </c>
      <c r="X752" s="78" t="s">
        <v>17979</v>
      </c>
      <c r="Y752" s="78" t="s">
        <v>17980</v>
      </c>
      <c r="Z752" s="78" t="s">
        <v>17816</v>
      </c>
      <c r="AA752" s="78" t="s">
        <v>17795</v>
      </c>
      <c r="AE752" s="78" t="s">
        <v>14318</v>
      </c>
      <c r="AG752" s="78" t="s">
        <v>18931</v>
      </c>
      <c r="AI752" s="82" t="n">
        <v>45366</v>
      </c>
      <c r="AJ752" s="78" t="s">
        <v>1198</v>
      </c>
      <c r="AL752" s="78" t="s">
        <v>17718</v>
      </c>
      <c r="AM752" s="78" t="s">
        <v>17718</v>
      </c>
      <c r="AP752" s="78" t="s">
        <v>17719</v>
      </c>
      <c r="AQ752" s="78" t="n">
        <v>12</v>
      </c>
      <c r="AR752" s="78" t="n">
        <v>100</v>
      </c>
      <c r="AS752" s="78" t="n">
        <v>1.14</v>
      </c>
      <c r="AT752" s="78" t="n">
        <v>1</v>
      </c>
      <c r="AV752" s="78" t="n">
        <v>8.08</v>
      </c>
      <c r="AY752" s="78" t="n">
        <v>1620.24</v>
      </c>
      <c r="AZ752" s="78" t="n">
        <v>0</v>
      </c>
      <c r="BA752" s="78" t="n">
        <v>-252.24</v>
      </c>
      <c r="BB752" s="78" t="n">
        <v>0</v>
      </c>
      <c r="BC752" s="78" t="n">
        <v>1368</v>
      </c>
      <c r="BD752" s="78" t="n">
        <v>126000</v>
      </c>
      <c r="BE752" s="78" t="s">
        <v>18932</v>
      </c>
      <c r="BJ752" s="78" t="s">
        <v>17721</v>
      </c>
      <c r="BK752" s="78" t="s">
        <v>17722</v>
      </c>
      <c r="BO752" s="78" t="s">
        <v>16502</v>
      </c>
    </row>
    <row r="753" customFormat="false" ht="15" hidden="true" customHeight="false" outlineLevel="0" collapsed="false">
      <c r="A753" s="82" t="n">
        <v>45291</v>
      </c>
      <c r="B753" s="78" t="s">
        <v>16497</v>
      </c>
      <c r="C753" s="78" t="s">
        <v>18927</v>
      </c>
      <c r="D753" s="78" t="s">
        <v>18928</v>
      </c>
      <c r="E753" s="78" t="s">
        <v>1305</v>
      </c>
      <c r="F753" s="78" t="s">
        <v>17710</v>
      </c>
      <c r="G753" s="78" t="s">
        <v>17711</v>
      </c>
      <c r="H753" s="78" t="s">
        <v>17725</v>
      </c>
      <c r="I753" s="78" t="s">
        <v>18959</v>
      </c>
      <c r="J753" s="78" t="s">
        <v>17755</v>
      </c>
      <c r="K753" s="78" t="n">
        <v>153890819</v>
      </c>
      <c r="L753" s="78" t="s">
        <v>6150</v>
      </c>
      <c r="M753" s="78" t="s">
        <v>19004</v>
      </c>
      <c r="N753" s="78" t="s">
        <v>17734</v>
      </c>
      <c r="Q753" s="78" t="n">
        <v>21002204</v>
      </c>
      <c r="R753" s="78" t="s">
        <v>6143</v>
      </c>
      <c r="S753" s="78" t="s">
        <v>416</v>
      </c>
      <c r="T753" s="78" t="s">
        <v>16498</v>
      </c>
      <c r="U753" s="78" t="s">
        <v>6143</v>
      </c>
      <c r="V753" s="78" t="s">
        <v>17942</v>
      </c>
      <c r="W753" s="78" t="s">
        <v>4084</v>
      </c>
      <c r="X753" s="78" t="s">
        <v>17910</v>
      </c>
      <c r="Y753" s="78" t="s">
        <v>17911</v>
      </c>
      <c r="Z753" s="78" t="s">
        <v>17794</v>
      </c>
      <c r="AA753" s="78" t="s">
        <v>17795</v>
      </c>
      <c r="AE753" s="78" t="s">
        <v>6153</v>
      </c>
      <c r="AG753" s="78" t="s">
        <v>18931</v>
      </c>
      <c r="AI753" s="82" t="n">
        <v>45366</v>
      </c>
      <c r="AJ753" s="78" t="s">
        <v>1198</v>
      </c>
      <c r="AL753" s="78" t="s">
        <v>17718</v>
      </c>
      <c r="AM753" s="78" t="s">
        <v>17718</v>
      </c>
      <c r="AP753" s="78" t="s">
        <v>17719</v>
      </c>
      <c r="AQ753" s="78" t="n">
        <v>22</v>
      </c>
      <c r="AR753" s="78" t="n">
        <v>100</v>
      </c>
      <c r="AS753" s="78" t="n">
        <v>0.48</v>
      </c>
      <c r="AT753" s="78" t="n">
        <v>1</v>
      </c>
      <c r="AV753" s="78" t="n">
        <v>8.08</v>
      </c>
      <c r="AY753" s="78" t="n">
        <v>1531.44</v>
      </c>
      <c r="AZ753" s="78" t="n">
        <v>0</v>
      </c>
      <c r="BA753" s="78" t="n">
        <v>-475.44</v>
      </c>
      <c r="BB753" s="78" t="n">
        <v>0</v>
      </c>
      <c r="BC753" s="78" t="n">
        <v>1056</v>
      </c>
      <c r="BD753" s="78" t="n">
        <v>126500</v>
      </c>
      <c r="BE753" s="78" t="s">
        <v>18932</v>
      </c>
      <c r="BJ753" s="78" t="s">
        <v>17721</v>
      </c>
      <c r="BK753" s="78" t="s">
        <v>17722</v>
      </c>
      <c r="BO753" s="78" t="s">
        <v>16502</v>
      </c>
    </row>
    <row r="754" customFormat="false" ht="15" hidden="true" customHeight="false" outlineLevel="0" collapsed="false">
      <c r="A754" s="82" t="n">
        <v>45291</v>
      </c>
      <c r="B754" s="78" t="s">
        <v>16497</v>
      </c>
      <c r="C754" s="78" t="s">
        <v>18927</v>
      </c>
      <c r="D754" s="78" t="s">
        <v>18928</v>
      </c>
      <c r="E754" s="78" t="s">
        <v>1305</v>
      </c>
      <c r="F754" s="78" t="s">
        <v>17710</v>
      </c>
      <c r="G754" s="78" t="s">
        <v>17711</v>
      </c>
      <c r="H754" s="78" t="s">
        <v>17725</v>
      </c>
      <c r="I754" s="78" t="s">
        <v>18933</v>
      </c>
      <c r="J754" s="78" t="s">
        <v>17755</v>
      </c>
      <c r="K754" s="78" t="n">
        <v>154730569</v>
      </c>
      <c r="L754" s="78" t="s">
        <v>5170</v>
      </c>
      <c r="M754" s="78" t="s">
        <v>19005</v>
      </c>
      <c r="N754" s="78" t="s">
        <v>17734</v>
      </c>
      <c r="Q754" s="78" t="n">
        <v>21002155</v>
      </c>
      <c r="R754" s="78" t="s">
        <v>5148</v>
      </c>
      <c r="S754" s="78" t="s">
        <v>378</v>
      </c>
      <c r="T754" s="78" t="s">
        <v>16498</v>
      </c>
      <c r="U754" s="78" t="s">
        <v>5148</v>
      </c>
      <c r="V754" s="78" t="s">
        <v>18617</v>
      </c>
      <c r="W754" s="78" t="s">
        <v>4084</v>
      </c>
      <c r="X754" s="78" t="s">
        <v>17976</v>
      </c>
      <c r="Y754" s="78" t="s">
        <v>17977</v>
      </c>
      <c r="Z754" s="78" t="s">
        <v>17794</v>
      </c>
      <c r="AA754" s="78" t="s">
        <v>17795</v>
      </c>
      <c r="AE754" s="78" t="s">
        <v>5173</v>
      </c>
      <c r="AG754" s="78" t="s">
        <v>18931</v>
      </c>
      <c r="AI754" s="82" t="n">
        <v>45401</v>
      </c>
      <c r="AJ754" s="78" t="s">
        <v>1197</v>
      </c>
      <c r="AL754" s="78" t="s">
        <v>17718</v>
      </c>
      <c r="AM754" s="78" t="s">
        <v>17718</v>
      </c>
      <c r="AP754" s="78" t="s">
        <v>17719</v>
      </c>
      <c r="AQ754" s="78" t="n">
        <v>5</v>
      </c>
      <c r="AR754" s="78" t="n">
        <v>100</v>
      </c>
      <c r="AS754" s="78" t="n">
        <v>3.275</v>
      </c>
      <c r="AT754" s="78" t="n">
        <v>1</v>
      </c>
      <c r="AV754" s="78" t="n">
        <v>8.08</v>
      </c>
      <c r="AY754" s="78" t="n">
        <v>2625.1</v>
      </c>
      <c r="AZ754" s="78" t="n">
        <v>0</v>
      </c>
      <c r="BA754" s="78" t="n">
        <v>-987.6</v>
      </c>
      <c r="BB754" s="78" t="n">
        <v>0</v>
      </c>
      <c r="BC754" s="78" t="n">
        <v>1637.5</v>
      </c>
      <c r="BD754" s="78" t="n">
        <v>127500</v>
      </c>
      <c r="BE754" s="78" t="s">
        <v>18932</v>
      </c>
      <c r="BJ754" s="78" t="s">
        <v>17721</v>
      </c>
      <c r="BK754" s="78" t="s">
        <v>17722</v>
      </c>
      <c r="BO754" s="78" t="s">
        <v>16502</v>
      </c>
    </row>
    <row r="755" customFormat="false" ht="15" hidden="true" customHeight="false" outlineLevel="0" collapsed="false">
      <c r="A755" s="82" t="n">
        <v>45291</v>
      </c>
      <c r="B755" s="78" t="s">
        <v>16497</v>
      </c>
      <c r="C755" s="78" t="s">
        <v>18927</v>
      </c>
      <c r="D755" s="78" t="s">
        <v>18928</v>
      </c>
      <c r="E755" s="78" t="s">
        <v>1305</v>
      </c>
      <c r="F755" s="78" t="s">
        <v>17710</v>
      </c>
      <c r="G755" s="78" t="s">
        <v>17711</v>
      </c>
      <c r="H755" s="78" t="s">
        <v>17725</v>
      </c>
      <c r="I755" s="78" t="s">
        <v>18933</v>
      </c>
      <c r="J755" s="78" t="s">
        <v>17755</v>
      </c>
      <c r="K755" s="78" t="n">
        <v>153923766</v>
      </c>
      <c r="L755" s="78" t="s">
        <v>10772</v>
      </c>
      <c r="M755" s="78" t="s">
        <v>19006</v>
      </c>
      <c r="N755" s="78" t="s">
        <v>17734</v>
      </c>
      <c r="Q755" s="78" t="n">
        <v>21002415</v>
      </c>
      <c r="R755" s="78" t="s">
        <v>10765</v>
      </c>
      <c r="S755" s="78" t="s">
        <v>541</v>
      </c>
      <c r="T755" s="78" t="s">
        <v>16498</v>
      </c>
      <c r="U755" s="78" t="s">
        <v>10765</v>
      </c>
      <c r="V755" s="78" t="s">
        <v>18871</v>
      </c>
      <c r="W755" s="78" t="s">
        <v>4084</v>
      </c>
      <c r="X755" s="78" t="s">
        <v>18104</v>
      </c>
      <c r="Y755" s="78" t="s">
        <v>18104</v>
      </c>
      <c r="Z755" s="78" t="s">
        <v>17917</v>
      </c>
      <c r="AA755" s="78" t="s">
        <v>17917</v>
      </c>
      <c r="AE755" s="78" t="s">
        <v>10775</v>
      </c>
      <c r="AG755" s="78" t="s">
        <v>18931</v>
      </c>
      <c r="AI755" s="82" t="n">
        <v>45366</v>
      </c>
      <c r="AJ755" s="78" t="s">
        <v>1197</v>
      </c>
      <c r="AL755" s="78" t="s">
        <v>17718</v>
      </c>
      <c r="AM755" s="78" t="s">
        <v>17718</v>
      </c>
      <c r="AP755" s="78" t="s">
        <v>17719</v>
      </c>
      <c r="AQ755" s="78" t="n">
        <v>3</v>
      </c>
      <c r="AR755" s="78" t="n">
        <v>100</v>
      </c>
      <c r="AS755" s="78" t="n">
        <v>4.75</v>
      </c>
      <c r="AT755" s="78" t="n">
        <v>1</v>
      </c>
      <c r="AV755" s="78" t="n">
        <v>8.08</v>
      </c>
      <c r="AY755" s="78" t="n">
        <v>1890.06</v>
      </c>
      <c r="AZ755" s="78" t="n">
        <v>0</v>
      </c>
      <c r="BA755" s="78" t="n">
        <v>-465.06</v>
      </c>
      <c r="BB755" s="78" t="n">
        <v>0</v>
      </c>
      <c r="BC755" s="78" t="n">
        <v>1425</v>
      </c>
      <c r="BD755" s="78" t="n">
        <v>127500</v>
      </c>
      <c r="BE755" s="78" t="s">
        <v>18932</v>
      </c>
      <c r="BJ755" s="78" t="s">
        <v>17721</v>
      </c>
      <c r="BK755" s="78" t="s">
        <v>17722</v>
      </c>
      <c r="BO755" s="78" t="s">
        <v>16502</v>
      </c>
    </row>
    <row r="756" customFormat="false" ht="15" hidden="true" customHeight="false" outlineLevel="0" collapsed="false">
      <c r="A756" s="82" t="n">
        <v>45291</v>
      </c>
      <c r="B756" s="78" t="s">
        <v>16497</v>
      </c>
      <c r="C756" s="78" t="s">
        <v>18927</v>
      </c>
      <c r="D756" s="78" t="s">
        <v>18928</v>
      </c>
      <c r="E756" s="78" t="s">
        <v>1305</v>
      </c>
      <c r="F756" s="78" t="s">
        <v>17710</v>
      </c>
      <c r="G756" s="78" t="s">
        <v>17711</v>
      </c>
      <c r="H756" s="78" t="s">
        <v>17725</v>
      </c>
      <c r="I756" s="78" t="s">
        <v>18959</v>
      </c>
      <c r="J756" s="78" t="s">
        <v>17755</v>
      </c>
      <c r="K756" s="78" t="n">
        <v>153940198</v>
      </c>
      <c r="L756" s="78" t="s">
        <v>14353</v>
      </c>
      <c r="M756" s="78" t="s">
        <v>19007</v>
      </c>
      <c r="N756" s="78" t="s">
        <v>17734</v>
      </c>
      <c r="Q756" s="78" t="n">
        <v>21002561</v>
      </c>
      <c r="R756" s="78" t="s">
        <v>14339</v>
      </c>
      <c r="S756" s="78" t="s">
        <v>17477</v>
      </c>
      <c r="T756" s="78" t="s">
        <v>16498</v>
      </c>
      <c r="U756" s="78" t="s">
        <v>14339</v>
      </c>
      <c r="V756" s="78" t="s">
        <v>642</v>
      </c>
      <c r="W756" s="78" t="s">
        <v>4084</v>
      </c>
      <c r="X756" s="78" t="s">
        <v>17936</v>
      </c>
      <c r="Y756" s="78" t="s">
        <v>18276</v>
      </c>
      <c r="Z756" s="78" t="s">
        <v>17794</v>
      </c>
      <c r="AA756" s="78" t="s">
        <v>17795</v>
      </c>
      <c r="AE756" s="78" t="s">
        <v>14356</v>
      </c>
      <c r="AG756" s="78" t="s">
        <v>18931</v>
      </c>
      <c r="AI756" s="82" t="n">
        <v>45366</v>
      </c>
      <c r="AJ756" s="78" t="s">
        <v>1198</v>
      </c>
      <c r="AL756" s="78" t="s">
        <v>17718</v>
      </c>
      <c r="AM756" s="78" t="s">
        <v>17718</v>
      </c>
      <c r="AP756" s="78" t="s">
        <v>17719</v>
      </c>
      <c r="AQ756" s="78" t="n">
        <v>4</v>
      </c>
      <c r="AR756" s="78" t="n">
        <v>100</v>
      </c>
      <c r="AS756" s="78" t="n">
        <v>5.4</v>
      </c>
      <c r="AT756" s="78" t="n">
        <v>1</v>
      </c>
      <c r="AV756" s="78" t="n">
        <v>8.08</v>
      </c>
      <c r="AY756" s="78" t="n">
        <v>1480.08</v>
      </c>
      <c r="AZ756" s="78" t="n">
        <v>0</v>
      </c>
      <c r="BA756" s="78" t="n">
        <v>679.92</v>
      </c>
      <c r="BB756" s="78" t="n">
        <v>0</v>
      </c>
      <c r="BC756" s="78" t="n">
        <v>2160</v>
      </c>
      <c r="BD756" s="78" t="n">
        <v>128000</v>
      </c>
      <c r="BE756" s="78" t="s">
        <v>18932</v>
      </c>
      <c r="BJ756" s="78" t="s">
        <v>17721</v>
      </c>
      <c r="BK756" s="78" t="s">
        <v>17722</v>
      </c>
      <c r="BO756" s="78" t="s">
        <v>16502</v>
      </c>
    </row>
    <row r="757" customFormat="false" ht="15" hidden="true" customHeight="false" outlineLevel="0" collapsed="false">
      <c r="A757" s="82" t="n">
        <v>45291</v>
      </c>
      <c r="B757" s="78" t="s">
        <v>16497</v>
      </c>
      <c r="C757" s="78" t="s">
        <v>18927</v>
      </c>
      <c r="D757" s="78" t="s">
        <v>18928</v>
      </c>
      <c r="E757" s="78" t="s">
        <v>1305</v>
      </c>
      <c r="F757" s="78" t="s">
        <v>17710</v>
      </c>
      <c r="G757" s="78" t="s">
        <v>17711</v>
      </c>
      <c r="H757" s="78" t="s">
        <v>17725</v>
      </c>
      <c r="I757" s="78" t="s">
        <v>18933</v>
      </c>
      <c r="J757" s="78" t="s">
        <v>17755</v>
      </c>
      <c r="K757" s="78" t="n">
        <v>155802569</v>
      </c>
      <c r="L757" s="78" t="s">
        <v>14461</v>
      </c>
      <c r="M757" s="78" t="s">
        <v>19008</v>
      </c>
      <c r="N757" s="78" t="s">
        <v>17734</v>
      </c>
      <c r="Q757" s="78" t="n">
        <v>21057137</v>
      </c>
      <c r="R757" s="78" t="s">
        <v>14439</v>
      </c>
      <c r="S757" s="78" t="s">
        <v>656</v>
      </c>
      <c r="T757" s="78" t="s">
        <v>16498</v>
      </c>
      <c r="U757" s="78" t="s">
        <v>14439</v>
      </c>
      <c r="V757" s="78" t="s">
        <v>18496</v>
      </c>
      <c r="W757" s="78" t="s">
        <v>4084</v>
      </c>
      <c r="X757" s="78" t="s">
        <v>17940</v>
      </c>
      <c r="Y757" s="78" t="s">
        <v>18497</v>
      </c>
      <c r="Z757" s="78" t="s">
        <v>17808</v>
      </c>
      <c r="AA757" s="78" t="s">
        <v>17809</v>
      </c>
      <c r="AE757" s="78" t="s">
        <v>14464</v>
      </c>
      <c r="AG757" s="78" t="s">
        <v>18931</v>
      </c>
      <c r="AI757" s="82" t="n">
        <v>45429</v>
      </c>
      <c r="AJ757" s="78" t="s">
        <v>1197</v>
      </c>
      <c r="AL757" s="78" t="s">
        <v>17718</v>
      </c>
      <c r="AM757" s="78" t="s">
        <v>17718</v>
      </c>
      <c r="AP757" s="78" t="s">
        <v>17719</v>
      </c>
      <c r="AQ757" s="78" t="n">
        <v>9</v>
      </c>
      <c r="AR757" s="78" t="n">
        <v>100</v>
      </c>
      <c r="AS757" s="78" t="n">
        <v>2.53</v>
      </c>
      <c r="AT757" s="78" t="n">
        <v>1</v>
      </c>
      <c r="AV757" s="78" t="n">
        <v>8.08</v>
      </c>
      <c r="AY757" s="78" t="n">
        <v>3685.18</v>
      </c>
      <c r="AZ757" s="78" t="n">
        <v>0</v>
      </c>
      <c r="BA757" s="78" t="n">
        <v>-1408.18</v>
      </c>
      <c r="BB757" s="78" t="n">
        <v>0</v>
      </c>
      <c r="BC757" s="78" t="n">
        <v>2277</v>
      </c>
      <c r="BD757" s="78" t="n">
        <v>130500</v>
      </c>
      <c r="BE757" s="78" t="s">
        <v>18932</v>
      </c>
      <c r="BJ757" s="78" t="s">
        <v>17721</v>
      </c>
      <c r="BK757" s="78" t="s">
        <v>17722</v>
      </c>
      <c r="BO757" s="78" t="s">
        <v>16502</v>
      </c>
    </row>
    <row r="758" customFormat="false" ht="15" hidden="true" customHeight="false" outlineLevel="0" collapsed="false">
      <c r="A758" s="82" t="n">
        <v>45291</v>
      </c>
      <c r="B758" s="78" t="s">
        <v>16497</v>
      </c>
      <c r="C758" s="78" t="s">
        <v>18927</v>
      </c>
      <c r="D758" s="78" t="s">
        <v>18928</v>
      </c>
      <c r="E758" s="78" t="s">
        <v>1305</v>
      </c>
      <c r="F758" s="78" t="s">
        <v>17710</v>
      </c>
      <c r="G758" s="78" t="s">
        <v>17711</v>
      </c>
      <c r="H758" s="78" t="s">
        <v>17725</v>
      </c>
      <c r="I758" s="78" t="s">
        <v>18933</v>
      </c>
      <c r="J758" s="78" t="s">
        <v>17755</v>
      </c>
      <c r="K758" s="78" t="n">
        <v>118521357</v>
      </c>
      <c r="L758" s="78" t="s">
        <v>11732</v>
      </c>
      <c r="M758" s="78" t="s">
        <v>19009</v>
      </c>
      <c r="N758" s="78" t="s">
        <v>17734</v>
      </c>
      <c r="Q758" s="78" t="n">
        <v>35469594</v>
      </c>
      <c r="R758" s="78" t="s">
        <v>11717</v>
      </c>
      <c r="S758" s="78" t="s">
        <v>17134</v>
      </c>
      <c r="T758" s="78" t="s">
        <v>16498</v>
      </c>
      <c r="U758" s="78" t="s">
        <v>11717</v>
      </c>
      <c r="V758" s="78" t="s">
        <v>18611</v>
      </c>
      <c r="W758" s="78" t="s">
        <v>4084</v>
      </c>
      <c r="Z758" s="78" t="s">
        <v>18287</v>
      </c>
      <c r="AE758" s="78" t="s">
        <v>11735</v>
      </c>
      <c r="AG758" s="78" t="s">
        <v>18931</v>
      </c>
      <c r="AI758" s="82" t="n">
        <v>45310</v>
      </c>
      <c r="AJ758" s="78" t="s">
        <v>1197</v>
      </c>
      <c r="AL758" s="78" t="s">
        <v>17718</v>
      </c>
      <c r="AM758" s="78" t="s">
        <v>17718</v>
      </c>
      <c r="AP758" s="78" t="s">
        <v>17719</v>
      </c>
      <c r="AQ758" s="78" t="n">
        <v>25</v>
      </c>
      <c r="AR758" s="78" t="n">
        <v>100</v>
      </c>
      <c r="AS758" s="78" t="n">
        <v>0.075</v>
      </c>
      <c r="AT758" s="78" t="n">
        <v>1</v>
      </c>
      <c r="AV758" s="78" t="n">
        <v>8.08</v>
      </c>
      <c r="AY758" s="78" t="n">
        <v>5500.73</v>
      </c>
      <c r="AZ758" s="78" t="n">
        <v>0</v>
      </c>
      <c r="BA758" s="78" t="n">
        <v>-5313.23</v>
      </c>
      <c r="BB758" s="78" t="n">
        <v>0</v>
      </c>
      <c r="BC758" s="78" t="n">
        <v>187.5</v>
      </c>
      <c r="BD758" s="78" t="n">
        <v>131250</v>
      </c>
      <c r="BE758" s="78" t="s">
        <v>18932</v>
      </c>
      <c r="BJ758" s="78" t="s">
        <v>17721</v>
      </c>
      <c r="BK758" s="78" t="s">
        <v>17722</v>
      </c>
      <c r="BO758" s="78" t="s">
        <v>16502</v>
      </c>
    </row>
    <row r="759" customFormat="false" ht="15" hidden="true" customHeight="false" outlineLevel="0" collapsed="false">
      <c r="A759" s="82" t="n">
        <v>45291</v>
      </c>
      <c r="B759" s="78" t="s">
        <v>16497</v>
      </c>
      <c r="C759" s="78" t="s">
        <v>18927</v>
      </c>
      <c r="D759" s="78" t="s">
        <v>18928</v>
      </c>
      <c r="E759" s="78" t="s">
        <v>1305</v>
      </c>
      <c r="F759" s="78" t="s">
        <v>17710</v>
      </c>
      <c r="G759" s="78" t="s">
        <v>17711</v>
      </c>
      <c r="H759" s="78" t="s">
        <v>17725</v>
      </c>
      <c r="I759" s="78" t="s">
        <v>18933</v>
      </c>
      <c r="J759" s="78" t="s">
        <v>17755</v>
      </c>
      <c r="K759" s="78" t="n">
        <v>118523599</v>
      </c>
      <c r="L759" s="78" t="s">
        <v>14409</v>
      </c>
      <c r="M759" s="78" t="s">
        <v>19010</v>
      </c>
      <c r="N759" s="78" t="s">
        <v>17734</v>
      </c>
      <c r="Q759" s="78" t="n">
        <v>21070016</v>
      </c>
      <c r="R759" s="78" t="s">
        <v>14394</v>
      </c>
      <c r="S759" s="78" t="s">
        <v>644</v>
      </c>
      <c r="T759" s="78" t="s">
        <v>16498</v>
      </c>
      <c r="U759" s="78" t="s">
        <v>14394</v>
      </c>
      <c r="V759" s="78" t="s">
        <v>18616</v>
      </c>
      <c r="W759" s="78" t="s">
        <v>4084</v>
      </c>
      <c r="X759" s="78" t="s">
        <v>17831</v>
      </c>
      <c r="Y759" s="78" t="s">
        <v>18257</v>
      </c>
      <c r="Z759" s="78" t="s">
        <v>17809</v>
      </c>
      <c r="AA759" s="78" t="s">
        <v>17809</v>
      </c>
      <c r="AE759" s="78" t="s">
        <v>14412</v>
      </c>
      <c r="AG759" s="78" t="s">
        <v>18931</v>
      </c>
      <c r="AI759" s="82" t="n">
        <v>45310</v>
      </c>
      <c r="AJ759" s="78" t="s">
        <v>1197</v>
      </c>
      <c r="AL759" s="78" t="s">
        <v>17718</v>
      </c>
      <c r="AM759" s="78" t="s">
        <v>17718</v>
      </c>
      <c r="AP759" s="78" t="s">
        <v>17719</v>
      </c>
      <c r="AQ759" s="78" t="n">
        <v>4</v>
      </c>
      <c r="AR759" s="78" t="n">
        <v>100</v>
      </c>
      <c r="AS759" s="78" t="n">
        <v>0.725</v>
      </c>
      <c r="AT759" s="78" t="n">
        <v>1</v>
      </c>
      <c r="AV759" s="78" t="n">
        <v>8.08</v>
      </c>
      <c r="AY759" s="78" t="n">
        <v>7400.12</v>
      </c>
      <c r="AZ759" s="78" t="n">
        <v>0</v>
      </c>
      <c r="BA759" s="78" t="n">
        <v>-7110.12</v>
      </c>
      <c r="BB759" s="78" t="n">
        <v>0</v>
      </c>
      <c r="BC759" s="78" t="n">
        <v>290</v>
      </c>
      <c r="BD759" s="78" t="n">
        <v>132000</v>
      </c>
      <c r="BE759" s="78" t="s">
        <v>18932</v>
      </c>
      <c r="BJ759" s="78" t="s">
        <v>17721</v>
      </c>
      <c r="BK759" s="78" t="s">
        <v>17722</v>
      </c>
      <c r="BO759" s="78" t="s">
        <v>16502</v>
      </c>
    </row>
    <row r="760" customFormat="false" ht="15" hidden="true" customHeight="false" outlineLevel="0" collapsed="false">
      <c r="A760" s="82" t="n">
        <v>45291</v>
      </c>
      <c r="B760" s="78" t="s">
        <v>16497</v>
      </c>
      <c r="C760" s="78" t="s">
        <v>18927</v>
      </c>
      <c r="D760" s="78" t="s">
        <v>18928</v>
      </c>
      <c r="E760" s="78" t="s">
        <v>1305</v>
      </c>
      <c r="F760" s="78" t="s">
        <v>17710</v>
      </c>
      <c r="G760" s="78" t="s">
        <v>17711</v>
      </c>
      <c r="H760" s="78" t="s">
        <v>17725</v>
      </c>
      <c r="I760" s="78" t="s">
        <v>18933</v>
      </c>
      <c r="J760" s="78" t="s">
        <v>17755</v>
      </c>
      <c r="K760" s="78" t="n">
        <v>118925574</v>
      </c>
      <c r="L760" s="78" t="s">
        <v>10585</v>
      </c>
      <c r="M760" s="78" t="s">
        <v>19011</v>
      </c>
      <c r="N760" s="78" t="s">
        <v>17734</v>
      </c>
      <c r="Q760" s="78" t="n">
        <v>21002763</v>
      </c>
      <c r="R760" s="78" t="s">
        <v>10570</v>
      </c>
      <c r="S760" s="78" t="s">
        <v>533</v>
      </c>
      <c r="T760" s="78" t="s">
        <v>16498</v>
      </c>
      <c r="U760" s="78" t="s">
        <v>10570</v>
      </c>
      <c r="V760" s="78" t="s">
        <v>18615</v>
      </c>
      <c r="W760" s="78" t="s">
        <v>4084</v>
      </c>
      <c r="X760" s="78" t="s">
        <v>18047</v>
      </c>
      <c r="Y760" s="78" t="s">
        <v>18095</v>
      </c>
      <c r="Z760" s="78" t="s">
        <v>17809</v>
      </c>
      <c r="AA760" s="78" t="s">
        <v>17809</v>
      </c>
      <c r="AE760" s="78" t="s">
        <v>10588</v>
      </c>
      <c r="AG760" s="78" t="s">
        <v>18931</v>
      </c>
      <c r="AI760" s="82" t="n">
        <v>45310</v>
      </c>
      <c r="AJ760" s="78" t="s">
        <v>1197</v>
      </c>
      <c r="AL760" s="78" t="s">
        <v>17718</v>
      </c>
      <c r="AM760" s="78" t="s">
        <v>17718</v>
      </c>
      <c r="AP760" s="78" t="s">
        <v>17719</v>
      </c>
      <c r="AQ760" s="78" t="n">
        <v>3</v>
      </c>
      <c r="AR760" s="78" t="n">
        <v>100</v>
      </c>
      <c r="AS760" s="78" t="n">
        <v>0.27</v>
      </c>
      <c r="AT760" s="78" t="n">
        <v>1</v>
      </c>
      <c r="AV760" s="78" t="n">
        <v>8.08</v>
      </c>
      <c r="AY760" s="78" t="n">
        <v>9975.09</v>
      </c>
      <c r="AZ760" s="78" t="n">
        <v>0</v>
      </c>
      <c r="BA760" s="78" t="n">
        <v>-9894.09</v>
      </c>
      <c r="BB760" s="78" t="n">
        <v>0</v>
      </c>
      <c r="BC760" s="78" t="n">
        <v>81</v>
      </c>
      <c r="BD760" s="78" t="n">
        <v>132000</v>
      </c>
      <c r="BE760" s="78" t="s">
        <v>18932</v>
      </c>
      <c r="BJ760" s="78" t="s">
        <v>17721</v>
      </c>
      <c r="BK760" s="78" t="s">
        <v>17722</v>
      </c>
      <c r="BO760" s="78" t="s">
        <v>16502</v>
      </c>
    </row>
    <row r="761" customFormat="false" ht="15" hidden="true" customHeight="false" outlineLevel="0" collapsed="false">
      <c r="A761" s="82" t="n">
        <v>45291</v>
      </c>
      <c r="B761" s="78" t="s">
        <v>16497</v>
      </c>
      <c r="C761" s="78" t="s">
        <v>18927</v>
      </c>
      <c r="D761" s="78" t="s">
        <v>18928</v>
      </c>
      <c r="E761" s="78" t="s">
        <v>1305</v>
      </c>
      <c r="F761" s="78" t="s">
        <v>17710</v>
      </c>
      <c r="G761" s="78" t="s">
        <v>17711</v>
      </c>
      <c r="H761" s="78" t="s">
        <v>17725</v>
      </c>
      <c r="I761" s="78" t="s">
        <v>18933</v>
      </c>
      <c r="J761" s="78" t="s">
        <v>17755</v>
      </c>
      <c r="K761" s="78" t="n">
        <v>158472730</v>
      </c>
      <c r="L761" s="78" t="s">
        <v>7449</v>
      </c>
      <c r="M761" s="78" t="s">
        <v>19012</v>
      </c>
      <c r="N761" s="78" t="s">
        <v>17734</v>
      </c>
      <c r="Q761" s="78" t="n">
        <v>21001731</v>
      </c>
      <c r="R761" s="78" t="s">
        <v>7435</v>
      </c>
      <c r="S761" s="78" t="s">
        <v>445</v>
      </c>
      <c r="T761" s="78" t="s">
        <v>16498</v>
      </c>
      <c r="U761" s="78" t="s">
        <v>7435</v>
      </c>
      <c r="V761" s="78" t="s">
        <v>445</v>
      </c>
      <c r="W761" s="78" t="s">
        <v>4084</v>
      </c>
      <c r="X761" s="78" t="s">
        <v>17854</v>
      </c>
      <c r="Y761" s="78" t="s">
        <v>17855</v>
      </c>
      <c r="Z761" s="78" t="s">
        <v>17856</v>
      </c>
      <c r="AA761" s="78" t="s">
        <v>17857</v>
      </c>
      <c r="AE761" s="78" t="s">
        <v>7452</v>
      </c>
      <c r="AG761" s="78" t="s">
        <v>18931</v>
      </c>
      <c r="AI761" s="82" t="n">
        <v>45366</v>
      </c>
      <c r="AJ761" s="78" t="s">
        <v>1197</v>
      </c>
      <c r="AL761" s="78" t="s">
        <v>17718</v>
      </c>
      <c r="AM761" s="78" t="s">
        <v>17718</v>
      </c>
      <c r="AP761" s="78" t="s">
        <v>17719</v>
      </c>
      <c r="AQ761" s="78" t="n">
        <v>12</v>
      </c>
      <c r="AR761" s="78" t="n">
        <v>100</v>
      </c>
      <c r="AS761" s="78" t="n">
        <v>3.03</v>
      </c>
      <c r="AT761" s="78" t="n">
        <v>1</v>
      </c>
      <c r="AV761" s="78" t="n">
        <v>8.08</v>
      </c>
      <c r="AY761" s="78" t="n">
        <v>2983.24</v>
      </c>
      <c r="AZ761" s="78" t="n">
        <v>0</v>
      </c>
      <c r="BA761" s="78" t="n">
        <v>652.76</v>
      </c>
      <c r="BB761" s="78" t="n">
        <v>0</v>
      </c>
      <c r="BC761" s="78" t="n">
        <v>3636</v>
      </c>
      <c r="BD761" s="78" t="n">
        <v>132000</v>
      </c>
      <c r="BE761" s="78" t="s">
        <v>18932</v>
      </c>
      <c r="BJ761" s="78" t="s">
        <v>17721</v>
      </c>
      <c r="BK761" s="78" t="s">
        <v>17722</v>
      </c>
      <c r="BO761" s="78" t="s">
        <v>16502</v>
      </c>
    </row>
    <row r="762" customFormat="false" ht="15" hidden="true" customHeight="false" outlineLevel="0" collapsed="false">
      <c r="A762" s="82" t="n">
        <v>45291</v>
      </c>
      <c r="B762" s="78" t="s">
        <v>16497</v>
      </c>
      <c r="C762" s="78" t="s">
        <v>18927</v>
      </c>
      <c r="D762" s="78" t="s">
        <v>18928</v>
      </c>
      <c r="E762" s="78" t="s">
        <v>1305</v>
      </c>
      <c r="F762" s="78" t="s">
        <v>17710</v>
      </c>
      <c r="G762" s="78" t="s">
        <v>17711</v>
      </c>
      <c r="H762" s="78" t="s">
        <v>17725</v>
      </c>
      <c r="I762" s="78" t="s">
        <v>18959</v>
      </c>
      <c r="J762" s="78" t="s">
        <v>17755</v>
      </c>
      <c r="K762" s="78" t="n">
        <v>153925997</v>
      </c>
      <c r="L762" s="78" t="s">
        <v>12099</v>
      </c>
      <c r="M762" s="78" t="s">
        <v>19013</v>
      </c>
      <c r="N762" s="78" t="s">
        <v>17734</v>
      </c>
      <c r="Q762" s="78" t="n">
        <v>21002329</v>
      </c>
      <c r="R762" s="78" t="s">
        <v>12092</v>
      </c>
      <c r="S762" s="78" t="s">
        <v>576</v>
      </c>
      <c r="T762" s="78" t="s">
        <v>16498</v>
      </c>
      <c r="U762" s="78" t="s">
        <v>12092</v>
      </c>
      <c r="V762" s="78" t="s">
        <v>17944</v>
      </c>
      <c r="W762" s="78" t="s">
        <v>4084</v>
      </c>
      <c r="X762" s="78" t="s">
        <v>17945</v>
      </c>
      <c r="Y762" s="78" t="s">
        <v>17946</v>
      </c>
      <c r="Z762" s="78" t="s">
        <v>17947</v>
      </c>
      <c r="AA762" s="78" t="s">
        <v>17857</v>
      </c>
      <c r="AE762" s="78" t="s">
        <v>12102</v>
      </c>
      <c r="AG762" s="78" t="s">
        <v>18931</v>
      </c>
      <c r="AI762" s="82" t="n">
        <v>45366</v>
      </c>
      <c r="AJ762" s="78" t="s">
        <v>1198</v>
      </c>
      <c r="AL762" s="78" t="s">
        <v>17718</v>
      </c>
      <c r="AM762" s="78" t="s">
        <v>17718</v>
      </c>
      <c r="AP762" s="78" t="s">
        <v>17719</v>
      </c>
      <c r="AQ762" s="78" t="n">
        <v>20</v>
      </c>
      <c r="AR762" s="78" t="n">
        <v>100</v>
      </c>
      <c r="AS762" s="78" t="n">
        <v>0.875</v>
      </c>
      <c r="AT762" s="78" t="n">
        <v>1</v>
      </c>
      <c r="AV762" s="78" t="n">
        <v>8.08</v>
      </c>
      <c r="AY762" s="78" t="n">
        <v>2300.4</v>
      </c>
      <c r="AZ762" s="78" t="n">
        <v>0</v>
      </c>
      <c r="BA762" s="78" t="n">
        <v>-550.4</v>
      </c>
      <c r="BB762" s="78" t="n">
        <v>0</v>
      </c>
      <c r="BC762" s="78" t="n">
        <v>1750</v>
      </c>
      <c r="BD762" s="78" t="n">
        <v>135000</v>
      </c>
      <c r="BE762" s="78" t="s">
        <v>18932</v>
      </c>
      <c r="BJ762" s="78" t="s">
        <v>17721</v>
      </c>
      <c r="BK762" s="78" t="s">
        <v>17722</v>
      </c>
      <c r="BO762" s="78" t="s">
        <v>16502</v>
      </c>
    </row>
    <row r="763" customFormat="false" ht="15" hidden="true" customHeight="false" outlineLevel="0" collapsed="false">
      <c r="A763" s="82" t="n">
        <v>45291</v>
      </c>
      <c r="B763" s="78" t="s">
        <v>16497</v>
      </c>
      <c r="C763" s="78" t="s">
        <v>18927</v>
      </c>
      <c r="D763" s="78" t="s">
        <v>18928</v>
      </c>
      <c r="E763" s="78" t="s">
        <v>1305</v>
      </c>
      <c r="F763" s="78" t="s">
        <v>17710</v>
      </c>
      <c r="G763" s="78" t="s">
        <v>17711</v>
      </c>
      <c r="H763" s="78" t="s">
        <v>17725</v>
      </c>
      <c r="I763" s="78" t="s">
        <v>18933</v>
      </c>
      <c r="J763" s="78" t="s">
        <v>17755</v>
      </c>
      <c r="K763" s="78" t="n">
        <v>154780499</v>
      </c>
      <c r="L763" s="78" t="s">
        <v>15617</v>
      </c>
      <c r="M763" s="78" t="s">
        <v>19014</v>
      </c>
      <c r="N763" s="78" t="s">
        <v>17734</v>
      </c>
      <c r="Q763" s="78" t="n">
        <v>21002607</v>
      </c>
      <c r="R763" s="78" t="s">
        <v>15610</v>
      </c>
      <c r="S763" s="78" t="s">
        <v>671</v>
      </c>
      <c r="T763" s="78" t="s">
        <v>16498</v>
      </c>
      <c r="U763" s="78" t="s">
        <v>15610</v>
      </c>
      <c r="V763" s="78" t="s">
        <v>17939</v>
      </c>
      <c r="W763" s="78" t="s">
        <v>4084</v>
      </c>
      <c r="X763" s="78" t="s">
        <v>17940</v>
      </c>
      <c r="Y763" s="78" t="s">
        <v>17941</v>
      </c>
      <c r="Z763" s="78" t="s">
        <v>17808</v>
      </c>
      <c r="AA763" s="78" t="s">
        <v>17809</v>
      </c>
      <c r="AE763" s="78" t="s">
        <v>15620</v>
      </c>
      <c r="AG763" s="78" t="s">
        <v>18931</v>
      </c>
      <c r="AI763" s="82" t="n">
        <v>45401</v>
      </c>
      <c r="AJ763" s="78" t="s">
        <v>1197</v>
      </c>
      <c r="AL763" s="78" t="s">
        <v>17718</v>
      </c>
      <c r="AM763" s="78" t="s">
        <v>17718</v>
      </c>
      <c r="AP763" s="78" t="s">
        <v>17719</v>
      </c>
      <c r="AQ763" s="78" t="n">
        <v>40</v>
      </c>
      <c r="AR763" s="78" t="n">
        <v>100</v>
      </c>
      <c r="AS763" s="78" t="n">
        <v>0.595</v>
      </c>
      <c r="AT763" s="78" t="n">
        <v>1</v>
      </c>
      <c r="AV763" s="78" t="n">
        <v>8.08</v>
      </c>
      <c r="AY763" s="78" t="n">
        <v>2814.78</v>
      </c>
      <c r="AZ763" s="78" t="n">
        <v>0</v>
      </c>
      <c r="BA763" s="78" t="n">
        <v>-434.78</v>
      </c>
      <c r="BB763" s="78" t="n">
        <v>0</v>
      </c>
      <c r="BC763" s="78" t="n">
        <v>2380</v>
      </c>
      <c r="BD763" s="78" t="n">
        <v>136000</v>
      </c>
      <c r="BE763" s="78" t="s">
        <v>18932</v>
      </c>
      <c r="BJ763" s="78" t="s">
        <v>17721</v>
      </c>
      <c r="BK763" s="78" t="s">
        <v>17722</v>
      </c>
      <c r="BO763" s="78" t="s">
        <v>16502</v>
      </c>
    </row>
    <row r="764" customFormat="false" ht="15" hidden="true" customHeight="false" outlineLevel="0" collapsed="false">
      <c r="A764" s="82" t="n">
        <v>45291</v>
      </c>
      <c r="B764" s="78" t="s">
        <v>16497</v>
      </c>
      <c r="C764" s="78" t="s">
        <v>18927</v>
      </c>
      <c r="D764" s="78" t="s">
        <v>18928</v>
      </c>
      <c r="E764" s="78" t="s">
        <v>1305</v>
      </c>
      <c r="F764" s="78" t="s">
        <v>17710</v>
      </c>
      <c r="G764" s="78" t="s">
        <v>17711</v>
      </c>
      <c r="H764" s="78" t="s">
        <v>17725</v>
      </c>
      <c r="I764" s="78" t="s">
        <v>18933</v>
      </c>
      <c r="J764" s="78" t="s">
        <v>17755</v>
      </c>
      <c r="K764" s="78" t="n">
        <v>118458462</v>
      </c>
      <c r="L764" s="78" t="s">
        <v>6497</v>
      </c>
      <c r="M764" s="78" t="s">
        <v>19015</v>
      </c>
      <c r="N764" s="78" t="s">
        <v>17734</v>
      </c>
      <c r="Q764" s="78" t="n">
        <v>21002267</v>
      </c>
      <c r="R764" s="78" t="s">
        <v>6482</v>
      </c>
      <c r="S764" s="78" t="s">
        <v>450</v>
      </c>
      <c r="T764" s="78" t="s">
        <v>16498</v>
      </c>
      <c r="U764" s="78" t="s">
        <v>6482</v>
      </c>
      <c r="V764" s="78" t="s">
        <v>18531</v>
      </c>
      <c r="W764" s="78" t="s">
        <v>4084</v>
      </c>
      <c r="X764" s="78" t="s">
        <v>18130</v>
      </c>
      <c r="Y764" s="78" t="s">
        <v>18319</v>
      </c>
      <c r="Z764" s="78" t="s">
        <v>17917</v>
      </c>
      <c r="AA764" s="78" t="s">
        <v>17917</v>
      </c>
      <c r="AE764" s="78" t="s">
        <v>6500</v>
      </c>
      <c r="AG764" s="78" t="s">
        <v>18931</v>
      </c>
      <c r="AI764" s="82" t="n">
        <v>45310</v>
      </c>
      <c r="AJ764" s="78" t="s">
        <v>1197</v>
      </c>
      <c r="AL764" s="78" t="s">
        <v>17718</v>
      </c>
      <c r="AM764" s="78" t="s">
        <v>17718</v>
      </c>
      <c r="AP764" s="78" t="s">
        <v>17719</v>
      </c>
      <c r="AQ764" s="78" t="n">
        <v>50</v>
      </c>
      <c r="AR764" s="78" t="n">
        <v>100</v>
      </c>
      <c r="AS764" s="78" t="n">
        <v>0.875</v>
      </c>
      <c r="AT764" s="78" t="n">
        <v>1</v>
      </c>
      <c r="AV764" s="78" t="n">
        <v>8.08</v>
      </c>
      <c r="AY764" s="78" t="n">
        <v>5751.45</v>
      </c>
      <c r="AZ764" s="78" t="n">
        <v>0</v>
      </c>
      <c r="BA764" s="78" t="n">
        <v>-1376.45</v>
      </c>
      <c r="BB764" s="78" t="n">
        <v>0</v>
      </c>
      <c r="BC764" s="78" t="n">
        <v>4375</v>
      </c>
      <c r="BD764" s="78" t="n">
        <v>137500</v>
      </c>
      <c r="BE764" s="78" t="s">
        <v>18932</v>
      </c>
      <c r="BJ764" s="78" t="s">
        <v>17721</v>
      </c>
      <c r="BK764" s="78" t="s">
        <v>17722</v>
      </c>
      <c r="BO764" s="78" t="s">
        <v>16502</v>
      </c>
    </row>
    <row r="765" customFormat="false" ht="15" hidden="true" customHeight="false" outlineLevel="0" collapsed="false">
      <c r="A765" s="82" t="n">
        <v>45291</v>
      </c>
      <c r="B765" s="78" t="s">
        <v>16497</v>
      </c>
      <c r="C765" s="78" t="s">
        <v>18927</v>
      </c>
      <c r="D765" s="78" t="s">
        <v>18928</v>
      </c>
      <c r="E765" s="78" t="s">
        <v>1305</v>
      </c>
      <c r="F765" s="78" t="s">
        <v>17710</v>
      </c>
      <c r="G765" s="78" t="s">
        <v>17711</v>
      </c>
      <c r="H765" s="78" t="s">
        <v>17725</v>
      </c>
      <c r="I765" s="78" t="s">
        <v>18933</v>
      </c>
      <c r="J765" s="78" t="s">
        <v>17755</v>
      </c>
      <c r="K765" s="78" t="n">
        <v>153632520</v>
      </c>
      <c r="L765" s="78" t="s">
        <v>9066</v>
      </c>
      <c r="M765" s="78" t="s">
        <v>19016</v>
      </c>
      <c r="N765" s="78" t="s">
        <v>17734</v>
      </c>
      <c r="Q765" s="78" t="n">
        <v>21002337</v>
      </c>
      <c r="R765" s="78" t="s">
        <v>9059</v>
      </c>
      <c r="S765" s="78" t="s">
        <v>488</v>
      </c>
      <c r="T765" s="78" t="s">
        <v>16498</v>
      </c>
      <c r="U765" s="78" t="s">
        <v>18331</v>
      </c>
      <c r="V765" s="78" t="s">
        <v>18332</v>
      </c>
      <c r="W765" s="78" t="s">
        <v>4084</v>
      </c>
      <c r="X765" s="78" t="s">
        <v>17960</v>
      </c>
      <c r="Y765" s="78" t="s">
        <v>17961</v>
      </c>
      <c r="Z765" s="78" t="s">
        <v>17917</v>
      </c>
      <c r="AA765" s="78" t="s">
        <v>17917</v>
      </c>
      <c r="AE765" s="78" t="s">
        <v>9069</v>
      </c>
      <c r="AG765" s="78" t="s">
        <v>18931</v>
      </c>
      <c r="AI765" s="82" t="n">
        <v>45366</v>
      </c>
      <c r="AJ765" s="78" t="s">
        <v>1197</v>
      </c>
      <c r="AL765" s="78" t="s">
        <v>17718</v>
      </c>
      <c r="AM765" s="78" t="s">
        <v>17718</v>
      </c>
      <c r="AP765" s="78" t="s">
        <v>17719</v>
      </c>
      <c r="AQ765" s="78" t="n">
        <v>12</v>
      </c>
      <c r="AR765" s="78" t="n">
        <v>100</v>
      </c>
      <c r="AS765" s="78" t="n">
        <v>1.695</v>
      </c>
      <c r="AT765" s="78" t="n">
        <v>1</v>
      </c>
      <c r="AV765" s="78" t="n">
        <v>8.08</v>
      </c>
      <c r="AY765" s="78" t="n">
        <v>2700.24</v>
      </c>
      <c r="AZ765" s="78" t="n">
        <v>0</v>
      </c>
      <c r="BA765" s="78" t="n">
        <v>-666.24</v>
      </c>
      <c r="BB765" s="78" t="n">
        <v>0</v>
      </c>
      <c r="BC765" s="78" t="n">
        <v>2034</v>
      </c>
      <c r="BD765" s="78" t="n">
        <v>138000</v>
      </c>
      <c r="BE765" s="78" t="s">
        <v>18932</v>
      </c>
      <c r="BJ765" s="78" t="s">
        <v>17721</v>
      </c>
      <c r="BK765" s="78" t="s">
        <v>17722</v>
      </c>
      <c r="BO765" s="78" t="s">
        <v>16502</v>
      </c>
    </row>
    <row r="766" customFormat="false" ht="15" hidden="true" customHeight="false" outlineLevel="0" collapsed="false">
      <c r="A766" s="82" t="n">
        <v>45291</v>
      </c>
      <c r="B766" s="78" t="s">
        <v>16497</v>
      </c>
      <c r="C766" s="78" t="s">
        <v>18927</v>
      </c>
      <c r="D766" s="78" t="s">
        <v>18928</v>
      </c>
      <c r="E766" s="78" t="s">
        <v>1305</v>
      </c>
      <c r="F766" s="78" t="s">
        <v>17710</v>
      </c>
      <c r="G766" s="78" t="s">
        <v>17711</v>
      </c>
      <c r="H766" s="78" t="s">
        <v>17725</v>
      </c>
      <c r="I766" s="78" t="s">
        <v>18959</v>
      </c>
      <c r="J766" s="78" t="s">
        <v>17755</v>
      </c>
      <c r="K766" s="78" t="n">
        <v>154791474</v>
      </c>
      <c r="L766" s="78" t="s">
        <v>15398</v>
      </c>
      <c r="M766" s="78" t="s">
        <v>19017</v>
      </c>
      <c r="N766" s="78" t="s">
        <v>17734</v>
      </c>
      <c r="Q766" s="78" t="n">
        <v>21002597</v>
      </c>
      <c r="R766" s="78" t="s">
        <v>15384</v>
      </c>
      <c r="S766" s="78" t="s">
        <v>17571</v>
      </c>
      <c r="T766" s="78" t="s">
        <v>16498</v>
      </c>
      <c r="U766" s="78" t="s">
        <v>15384</v>
      </c>
      <c r="V766" s="78" t="s">
        <v>18513</v>
      </c>
      <c r="W766" s="78" t="s">
        <v>4084</v>
      </c>
      <c r="X766" s="78" t="s">
        <v>18130</v>
      </c>
      <c r="Y766" s="78" t="s">
        <v>18514</v>
      </c>
      <c r="Z766" s="78" t="s">
        <v>17917</v>
      </c>
      <c r="AA766" s="78" t="s">
        <v>17917</v>
      </c>
      <c r="AC766" s="78" t="s">
        <v>17932</v>
      </c>
      <c r="AE766" s="78" t="s">
        <v>15401</v>
      </c>
      <c r="AG766" s="78" t="s">
        <v>18931</v>
      </c>
      <c r="AI766" s="82" t="n">
        <v>45401</v>
      </c>
      <c r="AJ766" s="78" t="s">
        <v>1198</v>
      </c>
      <c r="AL766" s="78" t="s">
        <v>17718</v>
      </c>
      <c r="AM766" s="78" t="s">
        <v>17718</v>
      </c>
      <c r="AP766" s="78" t="s">
        <v>17719</v>
      </c>
      <c r="AQ766" s="78" t="n">
        <v>8</v>
      </c>
      <c r="AR766" s="78" t="n">
        <v>100</v>
      </c>
      <c r="AS766" s="78" t="n">
        <v>2.365</v>
      </c>
      <c r="AT766" s="78" t="n">
        <v>1</v>
      </c>
      <c r="AV766" s="78" t="n">
        <v>8.08</v>
      </c>
      <c r="AY766" s="78" t="n">
        <v>2520.16</v>
      </c>
      <c r="AZ766" s="78" t="n">
        <v>0</v>
      </c>
      <c r="BA766" s="78" t="n">
        <v>-628.16</v>
      </c>
      <c r="BB766" s="78" t="n">
        <v>0</v>
      </c>
      <c r="BC766" s="78" t="n">
        <v>1892</v>
      </c>
      <c r="BD766" s="78" t="n">
        <v>140000</v>
      </c>
      <c r="BE766" s="78" t="s">
        <v>18932</v>
      </c>
      <c r="BJ766" s="78" t="s">
        <v>17721</v>
      </c>
      <c r="BK766" s="78" t="s">
        <v>17722</v>
      </c>
      <c r="BO766" s="78" t="s">
        <v>16502</v>
      </c>
    </row>
    <row r="767" customFormat="false" ht="15" hidden="true" customHeight="false" outlineLevel="0" collapsed="false">
      <c r="A767" s="82" t="n">
        <v>45291</v>
      </c>
      <c r="B767" s="78" t="s">
        <v>16497</v>
      </c>
      <c r="C767" s="78" t="s">
        <v>18927</v>
      </c>
      <c r="D767" s="78" t="s">
        <v>18928</v>
      </c>
      <c r="E767" s="78" t="s">
        <v>1305</v>
      </c>
      <c r="F767" s="78" t="s">
        <v>17710</v>
      </c>
      <c r="G767" s="78" t="s">
        <v>17711</v>
      </c>
      <c r="H767" s="78" t="s">
        <v>17725</v>
      </c>
      <c r="I767" s="78" t="s">
        <v>18959</v>
      </c>
      <c r="J767" s="78" t="s">
        <v>17755</v>
      </c>
      <c r="K767" s="78" t="n">
        <v>154229461</v>
      </c>
      <c r="L767" s="78" t="s">
        <v>15298</v>
      </c>
      <c r="M767" s="78" t="s">
        <v>19018</v>
      </c>
      <c r="N767" s="78" t="s">
        <v>17734</v>
      </c>
      <c r="Q767" s="78" t="n">
        <v>60636502</v>
      </c>
      <c r="R767" s="78" t="s">
        <v>15290</v>
      </c>
      <c r="S767" s="78" t="s">
        <v>661</v>
      </c>
      <c r="T767" s="78" t="s">
        <v>16498</v>
      </c>
      <c r="U767" s="78" t="s">
        <v>15290</v>
      </c>
      <c r="V767" s="78" t="s">
        <v>661</v>
      </c>
      <c r="W767" s="78" t="s">
        <v>4084</v>
      </c>
      <c r="X767" s="78" t="s">
        <v>18108</v>
      </c>
      <c r="Y767" s="78" t="s">
        <v>18109</v>
      </c>
      <c r="Z767" s="78" t="s">
        <v>17808</v>
      </c>
      <c r="AA767" s="78" t="s">
        <v>17809</v>
      </c>
      <c r="AE767" s="78" t="s">
        <v>15301</v>
      </c>
      <c r="AG767" s="78" t="s">
        <v>18931</v>
      </c>
      <c r="AI767" s="82" t="n">
        <v>45366</v>
      </c>
      <c r="AJ767" s="78" t="s">
        <v>1198</v>
      </c>
      <c r="AL767" s="78" t="s">
        <v>17718</v>
      </c>
      <c r="AM767" s="78" t="s">
        <v>17718</v>
      </c>
      <c r="AP767" s="78" t="s">
        <v>17719</v>
      </c>
      <c r="AQ767" s="78" t="n">
        <v>20</v>
      </c>
      <c r="AR767" s="78" t="n">
        <v>100</v>
      </c>
      <c r="AS767" s="78" t="n">
        <v>1.515</v>
      </c>
      <c r="AT767" s="78" t="n">
        <v>1</v>
      </c>
      <c r="AV767" s="78" t="n">
        <v>8.08</v>
      </c>
      <c r="AY767" s="78" t="n">
        <v>3580.39</v>
      </c>
      <c r="AZ767" s="78" t="n">
        <v>0</v>
      </c>
      <c r="BA767" s="78" t="n">
        <v>-550.39</v>
      </c>
      <c r="BB767" s="78" t="n">
        <v>0</v>
      </c>
      <c r="BC767" s="78" t="n">
        <v>3030</v>
      </c>
      <c r="BD767" s="78" t="n">
        <v>140000</v>
      </c>
      <c r="BE767" s="78" t="s">
        <v>18932</v>
      </c>
      <c r="BJ767" s="78" t="s">
        <v>17721</v>
      </c>
      <c r="BK767" s="78" t="s">
        <v>17722</v>
      </c>
      <c r="BO767" s="78" t="s">
        <v>16502</v>
      </c>
    </row>
    <row r="768" customFormat="false" ht="15" hidden="true" customHeight="false" outlineLevel="0" collapsed="false">
      <c r="A768" s="82" t="n">
        <v>45291</v>
      </c>
      <c r="B768" s="78" t="s">
        <v>16497</v>
      </c>
      <c r="C768" s="78" t="s">
        <v>18927</v>
      </c>
      <c r="D768" s="78" t="s">
        <v>18928</v>
      </c>
      <c r="E768" s="78" t="s">
        <v>1305</v>
      </c>
      <c r="F768" s="78" t="s">
        <v>17710</v>
      </c>
      <c r="G768" s="78" t="s">
        <v>17711</v>
      </c>
      <c r="H768" s="78" t="s">
        <v>17725</v>
      </c>
      <c r="I768" s="78" t="s">
        <v>18959</v>
      </c>
      <c r="J768" s="78" t="s">
        <v>17755</v>
      </c>
      <c r="K768" s="78" t="n">
        <v>154735806</v>
      </c>
      <c r="L768" s="78" t="s">
        <v>5108</v>
      </c>
      <c r="M768" s="78" t="s">
        <v>19019</v>
      </c>
      <c r="N768" s="78" t="s">
        <v>17734</v>
      </c>
      <c r="Q768" s="78" t="n">
        <v>21001143</v>
      </c>
      <c r="R768" s="78" t="s">
        <v>5059</v>
      </c>
      <c r="S768" s="78" t="s">
        <v>376</v>
      </c>
      <c r="T768" s="78" t="s">
        <v>16498</v>
      </c>
      <c r="U768" s="78" t="s">
        <v>5059</v>
      </c>
      <c r="V768" s="78" t="s">
        <v>18665</v>
      </c>
      <c r="W768" s="78" t="s">
        <v>4084</v>
      </c>
      <c r="X768" s="78" t="s">
        <v>17891</v>
      </c>
      <c r="Y768" s="78" t="s">
        <v>18086</v>
      </c>
      <c r="Z768" s="78" t="s">
        <v>17802</v>
      </c>
      <c r="AA768" s="78" t="s">
        <v>17802</v>
      </c>
      <c r="AC768" s="78" t="s">
        <v>17924</v>
      </c>
      <c r="AE768" s="78" t="s">
        <v>5111</v>
      </c>
      <c r="AG768" s="78" t="s">
        <v>18931</v>
      </c>
      <c r="AI768" s="82" t="n">
        <v>45366</v>
      </c>
      <c r="AJ768" s="78" t="s">
        <v>1198</v>
      </c>
      <c r="AL768" s="78" t="s">
        <v>17718</v>
      </c>
      <c r="AM768" s="78" t="s">
        <v>17718</v>
      </c>
      <c r="AP768" s="78" t="s">
        <v>17719</v>
      </c>
      <c r="AQ768" s="78" t="n">
        <v>7</v>
      </c>
      <c r="AR768" s="78" t="n">
        <v>100</v>
      </c>
      <c r="AS768" s="78" t="n">
        <v>3.375</v>
      </c>
      <c r="AT768" s="78" t="n">
        <v>1</v>
      </c>
      <c r="AV768" s="78" t="n">
        <v>8.08</v>
      </c>
      <c r="AY768" s="78" t="n">
        <v>1962.14</v>
      </c>
      <c r="AZ768" s="78" t="n">
        <v>0</v>
      </c>
      <c r="BA768" s="78" t="n">
        <v>400.36</v>
      </c>
      <c r="BB768" s="78" t="n">
        <v>0</v>
      </c>
      <c r="BC768" s="78" t="n">
        <v>2362.5</v>
      </c>
      <c r="BD768" s="78" t="n">
        <v>140000</v>
      </c>
      <c r="BE768" s="78" t="s">
        <v>18942</v>
      </c>
      <c r="BJ768" s="78" t="s">
        <v>17721</v>
      </c>
      <c r="BK768" s="78" t="s">
        <v>17722</v>
      </c>
      <c r="BO768" s="78" t="s">
        <v>16502</v>
      </c>
    </row>
    <row r="769" customFormat="false" ht="15" hidden="true" customHeight="false" outlineLevel="0" collapsed="false">
      <c r="A769" s="82" t="n">
        <v>45291</v>
      </c>
      <c r="B769" s="78" t="s">
        <v>16497</v>
      </c>
      <c r="C769" s="78" t="s">
        <v>18927</v>
      </c>
      <c r="D769" s="78" t="s">
        <v>18928</v>
      </c>
      <c r="E769" s="78" t="s">
        <v>1305</v>
      </c>
      <c r="F769" s="78" t="s">
        <v>17710</v>
      </c>
      <c r="G769" s="78" t="s">
        <v>17711</v>
      </c>
      <c r="H769" s="78" t="s">
        <v>17725</v>
      </c>
      <c r="I769" s="78" t="s">
        <v>18959</v>
      </c>
      <c r="J769" s="78" t="s">
        <v>17755</v>
      </c>
      <c r="K769" s="78" t="n">
        <v>153923999</v>
      </c>
      <c r="L769" s="78" t="s">
        <v>10779</v>
      </c>
      <c r="M769" s="78" t="s">
        <v>19020</v>
      </c>
      <c r="N769" s="78" t="s">
        <v>17734</v>
      </c>
      <c r="Q769" s="78" t="n">
        <v>21002415</v>
      </c>
      <c r="R769" s="78" t="s">
        <v>10765</v>
      </c>
      <c r="S769" s="78" t="s">
        <v>541</v>
      </c>
      <c r="T769" s="78" t="s">
        <v>16498</v>
      </c>
      <c r="U769" s="78" t="s">
        <v>10765</v>
      </c>
      <c r="V769" s="78" t="s">
        <v>18871</v>
      </c>
      <c r="W769" s="78" t="s">
        <v>4084</v>
      </c>
      <c r="X769" s="78" t="s">
        <v>18104</v>
      </c>
      <c r="Y769" s="78" t="s">
        <v>18104</v>
      </c>
      <c r="Z769" s="78" t="s">
        <v>17917</v>
      </c>
      <c r="AA769" s="78" t="s">
        <v>17917</v>
      </c>
      <c r="AE769" s="78" t="s">
        <v>10782</v>
      </c>
      <c r="AG769" s="78" t="s">
        <v>18931</v>
      </c>
      <c r="AI769" s="82" t="n">
        <v>45366</v>
      </c>
      <c r="AJ769" s="78" t="s">
        <v>1198</v>
      </c>
      <c r="AL769" s="78" t="s">
        <v>17718</v>
      </c>
      <c r="AM769" s="78" t="s">
        <v>17718</v>
      </c>
      <c r="AP769" s="78" t="s">
        <v>17719</v>
      </c>
      <c r="AQ769" s="78" t="n">
        <v>3</v>
      </c>
      <c r="AR769" s="78" t="n">
        <v>100</v>
      </c>
      <c r="AS769" s="78" t="n">
        <v>6.35</v>
      </c>
      <c r="AT769" s="78" t="n">
        <v>1</v>
      </c>
      <c r="AV769" s="78" t="n">
        <v>8.08</v>
      </c>
      <c r="AY769" s="78" t="n">
        <v>1680.06</v>
      </c>
      <c r="AZ769" s="78" t="n">
        <v>0</v>
      </c>
      <c r="BA769" s="78" t="n">
        <v>224.94</v>
      </c>
      <c r="BB769" s="78" t="n">
        <v>0</v>
      </c>
      <c r="BC769" s="78" t="n">
        <v>1905</v>
      </c>
      <c r="BD769" s="78" t="n">
        <v>142500</v>
      </c>
      <c r="BE769" s="78" t="s">
        <v>18932</v>
      </c>
      <c r="BJ769" s="78" t="s">
        <v>17721</v>
      </c>
      <c r="BK769" s="78" t="s">
        <v>17722</v>
      </c>
      <c r="BO769" s="78" t="s">
        <v>16502</v>
      </c>
    </row>
    <row r="770" customFormat="false" ht="15" hidden="true" customHeight="false" outlineLevel="0" collapsed="false">
      <c r="A770" s="82" t="n">
        <v>45291</v>
      </c>
      <c r="B770" s="78" t="s">
        <v>16497</v>
      </c>
      <c r="C770" s="78" t="s">
        <v>18927</v>
      </c>
      <c r="D770" s="78" t="s">
        <v>18928</v>
      </c>
      <c r="E770" s="78" t="s">
        <v>1305</v>
      </c>
      <c r="F770" s="78" t="s">
        <v>17710</v>
      </c>
      <c r="G770" s="78" t="s">
        <v>17711</v>
      </c>
      <c r="H770" s="78" t="s">
        <v>17725</v>
      </c>
      <c r="I770" s="78" t="s">
        <v>18933</v>
      </c>
      <c r="J770" s="78" t="s">
        <v>17755</v>
      </c>
      <c r="K770" s="78" t="n">
        <v>153901022</v>
      </c>
      <c r="L770" s="78" t="s">
        <v>6041</v>
      </c>
      <c r="M770" s="78" t="s">
        <v>19021</v>
      </c>
      <c r="N770" s="78" t="s">
        <v>17734</v>
      </c>
      <c r="Q770" s="78" t="n">
        <v>21004770</v>
      </c>
      <c r="R770" s="78" t="s">
        <v>6020</v>
      </c>
      <c r="S770" s="78" t="s">
        <v>412</v>
      </c>
      <c r="T770" s="78" t="s">
        <v>16498</v>
      </c>
      <c r="U770" s="78" t="s">
        <v>6020</v>
      </c>
      <c r="V770" s="78" t="s">
        <v>18664</v>
      </c>
      <c r="W770" s="78" t="s">
        <v>4084</v>
      </c>
      <c r="X770" s="78" t="s">
        <v>6413</v>
      </c>
      <c r="Y770" s="78" t="s">
        <v>6413</v>
      </c>
      <c r="Z770" s="78" t="s">
        <v>17802</v>
      </c>
      <c r="AA770" s="78" t="s">
        <v>17802</v>
      </c>
      <c r="AC770" s="78" t="s">
        <v>17924</v>
      </c>
      <c r="AE770" s="78" t="s">
        <v>6044</v>
      </c>
      <c r="AG770" s="78" t="s">
        <v>18931</v>
      </c>
      <c r="AI770" s="82" t="n">
        <v>45366</v>
      </c>
      <c r="AJ770" s="78" t="s">
        <v>1197</v>
      </c>
      <c r="AL770" s="78" t="s">
        <v>17718</v>
      </c>
      <c r="AM770" s="78" t="s">
        <v>17718</v>
      </c>
      <c r="AP770" s="78" t="s">
        <v>17719</v>
      </c>
      <c r="AQ770" s="78" t="n">
        <v>12</v>
      </c>
      <c r="AR770" s="78" t="n">
        <v>100</v>
      </c>
      <c r="AS770" s="78" t="n">
        <v>3.175</v>
      </c>
      <c r="AT770" s="78" t="n">
        <v>1</v>
      </c>
      <c r="AV770" s="78" t="n">
        <v>8.08</v>
      </c>
      <c r="AY770" s="78" t="n">
        <v>4505.24</v>
      </c>
      <c r="AZ770" s="78" t="n">
        <v>0</v>
      </c>
      <c r="BA770" s="78" t="n">
        <v>-695.24</v>
      </c>
      <c r="BB770" s="78" t="n">
        <v>0</v>
      </c>
      <c r="BC770" s="78" t="n">
        <v>3810</v>
      </c>
      <c r="BD770" s="78" t="n">
        <v>144000</v>
      </c>
      <c r="BE770" s="78" t="s">
        <v>18942</v>
      </c>
      <c r="BJ770" s="78" t="s">
        <v>17721</v>
      </c>
      <c r="BK770" s="78" t="s">
        <v>17722</v>
      </c>
      <c r="BO770" s="78" t="s">
        <v>16502</v>
      </c>
    </row>
    <row r="771" customFormat="false" ht="15" hidden="true" customHeight="false" outlineLevel="0" collapsed="false">
      <c r="A771" s="82" t="n">
        <v>45291</v>
      </c>
      <c r="B771" s="78" t="s">
        <v>16497</v>
      </c>
      <c r="C771" s="78" t="s">
        <v>18927</v>
      </c>
      <c r="D771" s="78" t="s">
        <v>18928</v>
      </c>
      <c r="E771" s="78" t="s">
        <v>1305</v>
      </c>
      <c r="F771" s="78" t="s">
        <v>17710</v>
      </c>
      <c r="G771" s="78" t="s">
        <v>17711</v>
      </c>
      <c r="H771" s="78" t="s">
        <v>17725</v>
      </c>
      <c r="I771" s="78" t="s">
        <v>18933</v>
      </c>
      <c r="J771" s="78" t="s">
        <v>17755</v>
      </c>
      <c r="K771" s="78" t="n">
        <v>156325434</v>
      </c>
      <c r="L771" s="78" t="s">
        <v>6072</v>
      </c>
      <c r="M771" s="78" t="s">
        <v>19022</v>
      </c>
      <c r="N771" s="78" t="s">
        <v>17734</v>
      </c>
      <c r="Q771" s="78" t="n">
        <v>21002201</v>
      </c>
      <c r="R771" s="78" t="s">
        <v>6065</v>
      </c>
      <c r="S771" s="78" t="s">
        <v>16624</v>
      </c>
      <c r="T771" s="78" t="s">
        <v>16498</v>
      </c>
      <c r="U771" s="78" t="s">
        <v>6065</v>
      </c>
      <c r="V771" s="78" t="s">
        <v>18549</v>
      </c>
      <c r="W771" s="78" t="s">
        <v>4084</v>
      </c>
      <c r="X771" s="78" t="s">
        <v>18104</v>
      </c>
      <c r="Y771" s="78" t="s">
        <v>18104</v>
      </c>
      <c r="Z771" s="78" t="s">
        <v>17917</v>
      </c>
      <c r="AA771" s="78" t="s">
        <v>17917</v>
      </c>
      <c r="AE771" s="78" t="s">
        <v>6075</v>
      </c>
      <c r="AG771" s="78" t="s">
        <v>18931</v>
      </c>
      <c r="AI771" s="82" t="n">
        <v>45366</v>
      </c>
      <c r="AJ771" s="78" t="s">
        <v>1197</v>
      </c>
      <c r="AL771" s="78" t="s">
        <v>17718</v>
      </c>
      <c r="AM771" s="78" t="s">
        <v>17718</v>
      </c>
      <c r="AP771" s="78" t="s">
        <v>17719</v>
      </c>
      <c r="AQ771" s="78" t="n">
        <v>6</v>
      </c>
      <c r="AR771" s="78" t="n">
        <v>100</v>
      </c>
      <c r="AS771" s="78" t="n">
        <v>5.925</v>
      </c>
      <c r="AT771" s="78" t="n">
        <v>1</v>
      </c>
      <c r="AV771" s="78" t="n">
        <v>8.08</v>
      </c>
      <c r="AY771" s="78" t="n">
        <v>3420.12</v>
      </c>
      <c r="AZ771" s="78" t="n">
        <v>0</v>
      </c>
      <c r="BA771" s="78" t="n">
        <v>134.88</v>
      </c>
      <c r="BB771" s="78" t="n">
        <v>0</v>
      </c>
      <c r="BC771" s="78" t="n">
        <v>3555</v>
      </c>
      <c r="BD771" s="78" t="n">
        <v>147000</v>
      </c>
      <c r="BE771" s="78" t="s">
        <v>18932</v>
      </c>
      <c r="BJ771" s="78" t="s">
        <v>17721</v>
      </c>
      <c r="BK771" s="78" t="s">
        <v>17722</v>
      </c>
      <c r="BO771" s="78" t="s">
        <v>16502</v>
      </c>
    </row>
    <row r="772" customFormat="false" ht="15" hidden="true" customHeight="false" outlineLevel="0" collapsed="false">
      <c r="A772" s="82" t="n">
        <v>45291</v>
      </c>
      <c r="B772" s="78" t="s">
        <v>16497</v>
      </c>
      <c r="C772" s="78" t="s">
        <v>18927</v>
      </c>
      <c r="D772" s="78" t="s">
        <v>18928</v>
      </c>
      <c r="E772" s="78" t="s">
        <v>1305</v>
      </c>
      <c r="F772" s="78" t="s">
        <v>17710</v>
      </c>
      <c r="G772" s="78" t="s">
        <v>17711</v>
      </c>
      <c r="H772" s="78" t="s">
        <v>17725</v>
      </c>
      <c r="I772" s="78" t="s">
        <v>18959</v>
      </c>
      <c r="J772" s="78" t="s">
        <v>17755</v>
      </c>
      <c r="K772" s="78" t="n">
        <v>118921054</v>
      </c>
      <c r="L772" s="78" t="s">
        <v>6572</v>
      </c>
      <c r="M772" s="78" t="s">
        <v>19023</v>
      </c>
      <c r="N772" s="78" t="s">
        <v>17734</v>
      </c>
      <c r="Q772" s="78" t="n">
        <v>21002747</v>
      </c>
      <c r="R772" s="78" t="s">
        <v>6557</v>
      </c>
      <c r="S772" s="78" t="s">
        <v>16684</v>
      </c>
      <c r="T772" s="78" t="s">
        <v>16498</v>
      </c>
      <c r="U772" s="78" t="s">
        <v>6557</v>
      </c>
      <c r="V772" s="78" t="s">
        <v>18561</v>
      </c>
      <c r="W772" s="78" t="s">
        <v>4084</v>
      </c>
      <c r="X772" s="78" t="s">
        <v>17831</v>
      </c>
      <c r="Y772" s="78" t="s">
        <v>18257</v>
      </c>
      <c r="Z772" s="78" t="s">
        <v>17809</v>
      </c>
      <c r="AA772" s="78" t="s">
        <v>17809</v>
      </c>
      <c r="AE772" s="78" t="s">
        <v>6575</v>
      </c>
      <c r="AG772" s="78" t="s">
        <v>18931</v>
      </c>
      <c r="AI772" s="82" t="n">
        <v>45310</v>
      </c>
      <c r="AJ772" s="78" t="s">
        <v>1198</v>
      </c>
      <c r="AL772" s="78" t="s">
        <v>17718</v>
      </c>
      <c r="AM772" s="78" t="s">
        <v>17718</v>
      </c>
      <c r="AP772" s="78" t="s">
        <v>17719</v>
      </c>
      <c r="AQ772" s="78" t="n">
        <v>6</v>
      </c>
      <c r="AR772" s="78" t="n">
        <v>100</v>
      </c>
      <c r="AS772" s="78" t="n">
        <v>24.3</v>
      </c>
      <c r="AT772" s="78" t="n">
        <v>1</v>
      </c>
      <c r="AV772" s="78" t="n">
        <v>8.08</v>
      </c>
      <c r="AY772" s="78" t="n">
        <v>3430.18</v>
      </c>
      <c r="AZ772" s="78" t="n">
        <v>0</v>
      </c>
      <c r="BA772" s="78" t="n">
        <v>11149.82</v>
      </c>
      <c r="BB772" s="78" t="n">
        <v>0</v>
      </c>
      <c r="BC772" s="78" t="n">
        <v>14580</v>
      </c>
      <c r="BD772" s="78" t="n">
        <v>150000</v>
      </c>
      <c r="BE772" s="78" t="s">
        <v>18932</v>
      </c>
      <c r="BJ772" s="78" t="s">
        <v>17721</v>
      </c>
      <c r="BK772" s="78" t="s">
        <v>17722</v>
      </c>
      <c r="BO772" s="78" t="s">
        <v>16502</v>
      </c>
    </row>
    <row r="773" customFormat="false" ht="15" hidden="true" customHeight="false" outlineLevel="0" collapsed="false">
      <c r="A773" s="82" t="n">
        <v>45291</v>
      </c>
      <c r="B773" s="78" t="s">
        <v>16497</v>
      </c>
      <c r="C773" s="78" t="s">
        <v>18927</v>
      </c>
      <c r="D773" s="78" t="s">
        <v>18928</v>
      </c>
      <c r="E773" s="78" t="s">
        <v>1305</v>
      </c>
      <c r="F773" s="78" t="s">
        <v>17710</v>
      </c>
      <c r="G773" s="78" t="s">
        <v>17711</v>
      </c>
      <c r="H773" s="78" t="s">
        <v>17725</v>
      </c>
      <c r="I773" s="78" t="s">
        <v>18933</v>
      </c>
      <c r="J773" s="78" t="s">
        <v>17755</v>
      </c>
      <c r="K773" s="78" t="n">
        <v>158551305</v>
      </c>
      <c r="L773" s="78" t="s">
        <v>10011</v>
      </c>
      <c r="M773" s="78" t="s">
        <v>19024</v>
      </c>
      <c r="N773" s="78" t="s">
        <v>17734</v>
      </c>
      <c r="Q773" s="78" t="n">
        <v>21000203</v>
      </c>
      <c r="R773" s="78" t="s">
        <v>10004</v>
      </c>
      <c r="S773" s="78" t="s">
        <v>16995</v>
      </c>
      <c r="T773" s="78" t="s">
        <v>16498</v>
      </c>
      <c r="U773" s="78" t="s">
        <v>10004</v>
      </c>
      <c r="V773" s="78" t="s">
        <v>18526</v>
      </c>
      <c r="W773" s="78" t="s">
        <v>4084</v>
      </c>
      <c r="X773" s="78" t="s">
        <v>17999</v>
      </c>
      <c r="Y773" s="78" t="s">
        <v>18501</v>
      </c>
      <c r="Z773" s="78" t="s">
        <v>17809</v>
      </c>
      <c r="AA773" s="78" t="s">
        <v>17809</v>
      </c>
      <c r="AE773" s="78" t="s">
        <v>10014</v>
      </c>
      <c r="AG773" s="78" t="s">
        <v>18931</v>
      </c>
      <c r="AI773" s="82" t="n">
        <v>45366</v>
      </c>
      <c r="AJ773" s="78" t="s">
        <v>1197</v>
      </c>
      <c r="AL773" s="78" t="s">
        <v>17718</v>
      </c>
      <c r="AM773" s="78" t="s">
        <v>17718</v>
      </c>
      <c r="AP773" s="78" t="s">
        <v>17719</v>
      </c>
      <c r="AQ773" s="78" t="n">
        <v>10</v>
      </c>
      <c r="AR773" s="78" t="n">
        <v>100</v>
      </c>
      <c r="AS773" s="78" t="n">
        <v>1.43</v>
      </c>
      <c r="AT773" s="78" t="n">
        <v>1</v>
      </c>
      <c r="AV773" s="78" t="n">
        <v>8.08</v>
      </c>
      <c r="AY773" s="78" t="n">
        <v>1890.2</v>
      </c>
      <c r="AZ773" s="78" t="n">
        <v>0</v>
      </c>
      <c r="BA773" s="78" t="n">
        <v>-460.2</v>
      </c>
      <c r="BB773" s="78" t="n">
        <v>0</v>
      </c>
      <c r="BC773" s="78" t="n">
        <v>1430</v>
      </c>
      <c r="BD773" s="78" t="n">
        <v>150000</v>
      </c>
      <c r="BE773" s="78" t="s">
        <v>18932</v>
      </c>
      <c r="BJ773" s="78" t="s">
        <v>17721</v>
      </c>
      <c r="BK773" s="78" t="s">
        <v>17722</v>
      </c>
      <c r="BO773" s="78" t="s">
        <v>16502</v>
      </c>
    </row>
    <row r="774" customFormat="false" ht="15" hidden="true" customHeight="false" outlineLevel="0" collapsed="false">
      <c r="A774" s="82" t="n">
        <v>45291</v>
      </c>
      <c r="B774" s="78" t="s">
        <v>16497</v>
      </c>
      <c r="C774" s="78" t="s">
        <v>18927</v>
      </c>
      <c r="D774" s="78" t="s">
        <v>18928</v>
      </c>
      <c r="E774" s="78" t="s">
        <v>1305</v>
      </c>
      <c r="F774" s="78" t="s">
        <v>17710</v>
      </c>
      <c r="G774" s="78" t="s">
        <v>17711</v>
      </c>
      <c r="H774" s="78" t="s">
        <v>17725</v>
      </c>
      <c r="I774" s="78" t="s">
        <v>18959</v>
      </c>
      <c r="J774" s="78" t="s">
        <v>17755</v>
      </c>
      <c r="K774" s="78" t="n">
        <v>154730589</v>
      </c>
      <c r="L774" s="78" t="s">
        <v>5177</v>
      </c>
      <c r="M774" s="78" t="s">
        <v>19025</v>
      </c>
      <c r="N774" s="78" t="s">
        <v>17734</v>
      </c>
      <c r="Q774" s="78" t="n">
        <v>21002155</v>
      </c>
      <c r="R774" s="78" t="s">
        <v>5148</v>
      </c>
      <c r="S774" s="78" t="s">
        <v>378</v>
      </c>
      <c r="T774" s="78" t="s">
        <v>16498</v>
      </c>
      <c r="U774" s="78" t="s">
        <v>5148</v>
      </c>
      <c r="V774" s="78" t="s">
        <v>18617</v>
      </c>
      <c r="W774" s="78" t="s">
        <v>4084</v>
      </c>
      <c r="X774" s="78" t="s">
        <v>17976</v>
      </c>
      <c r="Y774" s="78" t="s">
        <v>17977</v>
      </c>
      <c r="Z774" s="78" t="s">
        <v>17794</v>
      </c>
      <c r="AA774" s="78" t="s">
        <v>17795</v>
      </c>
      <c r="AE774" s="78" t="s">
        <v>5180</v>
      </c>
      <c r="AG774" s="78" t="s">
        <v>18931</v>
      </c>
      <c r="AI774" s="82" t="n">
        <v>45401</v>
      </c>
      <c r="AJ774" s="78" t="s">
        <v>1198</v>
      </c>
      <c r="AL774" s="78" t="s">
        <v>17718</v>
      </c>
      <c r="AM774" s="78" t="s">
        <v>17718</v>
      </c>
      <c r="AP774" s="78" t="s">
        <v>17719</v>
      </c>
      <c r="AQ774" s="78" t="n">
        <v>5</v>
      </c>
      <c r="AR774" s="78" t="n">
        <v>100</v>
      </c>
      <c r="AS774" s="78" t="n">
        <v>7.3</v>
      </c>
      <c r="AT774" s="78" t="n">
        <v>1</v>
      </c>
      <c r="AV774" s="78" t="n">
        <v>8.08</v>
      </c>
      <c r="AY774" s="78" t="n">
        <v>2415.1</v>
      </c>
      <c r="AZ774" s="78" t="n">
        <v>0</v>
      </c>
      <c r="BA774" s="78" t="n">
        <v>1234.9</v>
      </c>
      <c r="BB774" s="78" t="n">
        <v>0</v>
      </c>
      <c r="BC774" s="78" t="n">
        <v>3650</v>
      </c>
      <c r="BD774" s="78" t="n">
        <v>152500</v>
      </c>
      <c r="BE774" s="78" t="s">
        <v>18932</v>
      </c>
      <c r="BJ774" s="78" t="s">
        <v>17721</v>
      </c>
      <c r="BK774" s="78" t="s">
        <v>17722</v>
      </c>
      <c r="BO774" s="78" t="s">
        <v>16502</v>
      </c>
    </row>
    <row r="775" customFormat="false" ht="15" hidden="true" customHeight="false" outlineLevel="0" collapsed="false">
      <c r="A775" s="82" t="n">
        <v>45291</v>
      </c>
      <c r="B775" s="78" t="s">
        <v>16497</v>
      </c>
      <c r="C775" s="78" t="s">
        <v>18927</v>
      </c>
      <c r="D775" s="78" t="s">
        <v>18928</v>
      </c>
      <c r="E775" s="78" t="s">
        <v>1305</v>
      </c>
      <c r="F775" s="78" t="s">
        <v>17710</v>
      </c>
      <c r="G775" s="78" t="s">
        <v>17711</v>
      </c>
      <c r="H775" s="78" t="s">
        <v>17725</v>
      </c>
      <c r="I775" s="78" t="s">
        <v>18959</v>
      </c>
      <c r="J775" s="78" t="s">
        <v>17755</v>
      </c>
      <c r="K775" s="78" t="n">
        <v>119501445</v>
      </c>
      <c r="L775" s="78" t="s">
        <v>11071</v>
      </c>
      <c r="M775" s="78" t="s">
        <v>19026</v>
      </c>
      <c r="N775" s="78" t="s">
        <v>17734</v>
      </c>
      <c r="Q775" s="78" t="n">
        <v>21002423</v>
      </c>
      <c r="R775" s="78" t="s">
        <v>11049</v>
      </c>
      <c r="S775" s="78" t="s">
        <v>17084</v>
      </c>
      <c r="T775" s="78" t="s">
        <v>16498</v>
      </c>
      <c r="U775" s="78" t="s">
        <v>11049</v>
      </c>
      <c r="V775" s="78" t="s">
        <v>18562</v>
      </c>
      <c r="W775" s="78" t="s">
        <v>4084</v>
      </c>
      <c r="X775" s="78" t="s">
        <v>17982</v>
      </c>
      <c r="Y775" s="78" t="s">
        <v>18079</v>
      </c>
      <c r="Z775" s="78" t="s">
        <v>17816</v>
      </c>
      <c r="AA775" s="78" t="s">
        <v>17795</v>
      </c>
      <c r="AE775" s="78" t="s">
        <v>11074</v>
      </c>
      <c r="AG775" s="78" t="s">
        <v>18931</v>
      </c>
      <c r="AI775" s="82" t="n">
        <v>45310</v>
      </c>
      <c r="AJ775" s="78" t="s">
        <v>1198</v>
      </c>
      <c r="AL775" s="78" t="s">
        <v>17718</v>
      </c>
      <c r="AM775" s="78" t="s">
        <v>17718</v>
      </c>
      <c r="AP775" s="78" t="s">
        <v>17719</v>
      </c>
      <c r="AQ775" s="78" t="n">
        <v>7</v>
      </c>
      <c r="AR775" s="78" t="n">
        <v>100</v>
      </c>
      <c r="AS775" s="78" t="n">
        <v>8.25</v>
      </c>
      <c r="AT775" s="78" t="n">
        <v>1</v>
      </c>
      <c r="AV775" s="78" t="n">
        <v>8.08</v>
      </c>
      <c r="AY775" s="78" t="n">
        <v>3640.21</v>
      </c>
      <c r="AZ775" s="78" t="n">
        <v>0</v>
      </c>
      <c r="BA775" s="78" t="n">
        <v>2134.79</v>
      </c>
      <c r="BB775" s="78" t="n">
        <v>0</v>
      </c>
      <c r="BC775" s="78" t="n">
        <v>5775</v>
      </c>
      <c r="BD775" s="78" t="n">
        <v>154000</v>
      </c>
      <c r="BE775" s="78" t="s">
        <v>18932</v>
      </c>
      <c r="BJ775" s="78" t="s">
        <v>17721</v>
      </c>
      <c r="BK775" s="78" t="s">
        <v>17722</v>
      </c>
      <c r="BO775" s="78" t="s">
        <v>16502</v>
      </c>
    </row>
    <row r="776" customFormat="false" ht="15" hidden="true" customHeight="false" outlineLevel="0" collapsed="false">
      <c r="A776" s="82" t="n">
        <v>45291</v>
      </c>
      <c r="B776" s="78" t="s">
        <v>16497</v>
      </c>
      <c r="C776" s="78" t="s">
        <v>18927</v>
      </c>
      <c r="D776" s="78" t="s">
        <v>18928</v>
      </c>
      <c r="E776" s="78" t="s">
        <v>1305</v>
      </c>
      <c r="F776" s="78" t="s">
        <v>17710</v>
      </c>
      <c r="G776" s="78" t="s">
        <v>17711</v>
      </c>
      <c r="H776" s="78" t="s">
        <v>17725</v>
      </c>
      <c r="I776" s="78" t="s">
        <v>18959</v>
      </c>
      <c r="J776" s="78" t="s">
        <v>17755</v>
      </c>
      <c r="K776" s="78" t="n">
        <v>158472644</v>
      </c>
      <c r="L776" s="78" t="s">
        <v>7442</v>
      </c>
      <c r="M776" s="78" t="s">
        <v>19027</v>
      </c>
      <c r="N776" s="78" t="s">
        <v>17734</v>
      </c>
      <c r="Q776" s="78" t="n">
        <v>21001731</v>
      </c>
      <c r="R776" s="78" t="s">
        <v>7435</v>
      </c>
      <c r="S776" s="78" t="s">
        <v>445</v>
      </c>
      <c r="T776" s="78" t="s">
        <v>16498</v>
      </c>
      <c r="U776" s="78" t="s">
        <v>7435</v>
      </c>
      <c r="V776" s="78" t="s">
        <v>445</v>
      </c>
      <c r="W776" s="78" t="s">
        <v>4084</v>
      </c>
      <c r="X776" s="78" t="s">
        <v>17854</v>
      </c>
      <c r="Y776" s="78" t="s">
        <v>17855</v>
      </c>
      <c r="Z776" s="78" t="s">
        <v>17856</v>
      </c>
      <c r="AA776" s="78" t="s">
        <v>17857</v>
      </c>
      <c r="AE776" s="78" t="s">
        <v>7445</v>
      </c>
      <c r="AG776" s="78" t="s">
        <v>18931</v>
      </c>
      <c r="AI776" s="82" t="n">
        <v>45366</v>
      </c>
      <c r="AJ776" s="78" t="s">
        <v>1198</v>
      </c>
      <c r="AL776" s="78" t="s">
        <v>17718</v>
      </c>
      <c r="AM776" s="78" t="s">
        <v>17718</v>
      </c>
      <c r="AP776" s="78" t="s">
        <v>17719</v>
      </c>
      <c r="AQ776" s="78" t="n">
        <v>12</v>
      </c>
      <c r="AR776" s="78" t="n">
        <v>100</v>
      </c>
      <c r="AS776" s="78" t="n">
        <v>0.975</v>
      </c>
      <c r="AT776" s="78" t="n">
        <v>1</v>
      </c>
      <c r="AV776" s="78" t="n">
        <v>8.08</v>
      </c>
      <c r="AY776" s="78" t="n">
        <v>2392.24</v>
      </c>
      <c r="AZ776" s="78" t="n">
        <v>0</v>
      </c>
      <c r="BA776" s="78" t="n">
        <v>-1222.24</v>
      </c>
      <c r="BB776" s="78" t="n">
        <v>0</v>
      </c>
      <c r="BC776" s="78" t="n">
        <v>1170</v>
      </c>
      <c r="BD776" s="78" t="n">
        <v>156000</v>
      </c>
      <c r="BE776" s="78" t="s">
        <v>18932</v>
      </c>
      <c r="BJ776" s="78" t="s">
        <v>17721</v>
      </c>
      <c r="BK776" s="78" t="s">
        <v>17722</v>
      </c>
      <c r="BO776" s="78" t="s">
        <v>16502</v>
      </c>
    </row>
    <row r="777" customFormat="false" ht="15" hidden="true" customHeight="false" outlineLevel="0" collapsed="false">
      <c r="A777" s="82" t="n">
        <v>45291</v>
      </c>
      <c r="B777" s="78" t="s">
        <v>16497</v>
      </c>
      <c r="C777" s="78" t="s">
        <v>18927</v>
      </c>
      <c r="D777" s="78" t="s">
        <v>18928</v>
      </c>
      <c r="E777" s="78" t="s">
        <v>1305</v>
      </c>
      <c r="F777" s="78" t="s">
        <v>17710</v>
      </c>
      <c r="G777" s="78" t="s">
        <v>17711</v>
      </c>
      <c r="H777" s="78" t="s">
        <v>17725</v>
      </c>
      <c r="I777" s="78" t="s">
        <v>18933</v>
      </c>
      <c r="J777" s="78" t="s">
        <v>17755</v>
      </c>
      <c r="K777" s="78" t="n">
        <v>154826118</v>
      </c>
      <c r="L777" s="78" t="s">
        <v>10740</v>
      </c>
      <c r="M777" s="78" t="s">
        <v>19028</v>
      </c>
      <c r="N777" s="78" t="s">
        <v>17734</v>
      </c>
      <c r="Q777" s="78" t="n">
        <v>147717171</v>
      </c>
      <c r="R777" s="78" t="s">
        <v>10725</v>
      </c>
      <c r="S777" s="78" t="s">
        <v>539</v>
      </c>
      <c r="T777" s="78" t="s">
        <v>16498</v>
      </c>
      <c r="U777" s="78" t="s">
        <v>10725</v>
      </c>
      <c r="V777" s="78" t="s">
        <v>539</v>
      </c>
      <c r="W777" s="78" t="s">
        <v>4084</v>
      </c>
      <c r="X777" s="78" t="s">
        <v>18025</v>
      </c>
      <c r="Y777" s="78" t="s">
        <v>18575</v>
      </c>
      <c r="Z777" s="78" t="s">
        <v>17823</v>
      </c>
      <c r="AA777" s="78" t="s">
        <v>17823</v>
      </c>
      <c r="AE777" s="78" t="s">
        <v>10743</v>
      </c>
      <c r="AG777" s="78" t="s">
        <v>18931</v>
      </c>
      <c r="AI777" s="82" t="n">
        <v>45401</v>
      </c>
      <c r="AJ777" s="78" t="s">
        <v>1197</v>
      </c>
      <c r="AL777" s="78" t="s">
        <v>17718</v>
      </c>
      <c r="AM777" s="78" t="s">
        <v>17718</v>
      </c>
      <c r="AP777" s="78" t="s">
        <v>17719</v>
      </c>
      <c r="AQ777" s="78" t="n">
        <v>4</v>
      </c>
      <c r="AR777" s="78" t="n">
        <v>100</v>
      </c>
      <c r="AS777" s="78" t="n">
        <v>7.35</v>
      </c>
      <c r="AT777" s="78" t="n">
        <v>1</v>
      </c>
      <c r="AV777" s="78" t="n">
        <v>8.08</v>
      </c>
      <c r="AY777" s="78" t="n">
        <v>3250.08</v>
      </c>
      <c r="AZ777" s="78" t="n">
        <v>0</v>
      </c>
      <c r="BA777" s="78" t="n">
        <v>-310.08</v>
      </c>
      <c r="BB777" s="78" t="n">
        <v>0</v>
      </c>
      <c r="BC777" s="78" t="n">
        <v>2940</v>
      </c>
      <c r="BD777" s="78" t="n">
        <v>156000</v>
      </c>
      <c r="BE777" s="78" t="s">
        <v>18932</v>
      </c>
      <c r="BJ777" s="78" t="s">
        <v>17721</v>
      </c>
      <c r="BK777" s="78" t="s">
        <v>17722</v>
      </c>
      <c r="BO777" s="78" t="s">
        <v>16502</v>
      </c>
    </row>
    <row r="778" customFormat="false" ht="15" hidden="true" customHeight="false" outlineLevel="0" collapsed="false">
      <c r="A778" s="82" t="n">
        <v>45291</v>
      </c>
      <c r="B778" s="78" t="s">
        <v>16497</v>
      </c>
      <c r="C778" s="78" t="s">
        <v>18927</v>
      </c>
      <c r="D778" s="78" t="s">
        <v>18928</v>
      </c>
      <c r="E778" s="78" t="s">
        <v>1305</v>
      </c>
      <c r="F778" s="78" t="s">
        <v>17710</v>
      </c>
      <c r="G778" s="78" t="s">
        <v>17711</v>
      </c>
      <c r="H778" s="78" t="s">
        <v>17725</v>
      </c>
      <c r="I778" s="78" t="s">
        <v>18933</v>
      </c>
      <c r="J778" s="78" t="s">
        <v>17755</v>
      </c>
      <c r="K778" s="78" t="n">
        <v>152778213</v>
      </c>
      <c r="L778" s="78" t="s">
        <v>12880</v>
      </c>
      <c r="M778" s="78" t="s">
        <v>19029</v>
      </c>
      <c r="N778" s="78" t="s">
        <v>17734</v>
      </c>
      <c r="Q778" s="78" t="n">
        <v>21002496</v>
      </c>
      <c r="R778" s="78" t="s">
        <v>12859</v>
      </c>
      <c r="S778" s="78" t="s">
        <v>598</v>
      </c>
      <c r="T778" s="78" t="s">
        <v>16498</v>
      </c>
      <c r="U778" s="78" t="s">
        <v>12859</v>
      </c>
      <c r="V778" s="78" t="s">
        <v>18508</v>
      </c>
      <c r="W778" s="78" t="s">
        <v>4084</v>
      </c>
      <c r="X778" s="78" t="s">
        <v>17910</v>
      </c>
      <c r="Y778" s="78" t="s">
        <v>17911</v>
      </c>
      <c r="Z778" s="78" t="s">
        <v>17794</v>
      </c>
      <c r="AA778" s="78" t="s">
        <v>17795</v>
      </c>
      <c r="AE778" s="78" t="s">
        <v>12883</v>
      </c>
      <c r="AG778" s="78" t="s">
        <v>18931</v>
      </c>
      <c r="AI778" s="82" t="n">
        <v>45366</v>
      </c>
      <c r="AJ778" s="78" t="s">
        <v>1197</v>
      </c>
      <c r="AL778" s="78" t="s">
        <v>17718</v>
      </c>
      <c r="AM778" s="78" t="s">
        <v>17718</v>
      </c>
      <c r="AP778" s="78" t="s">
        <v>17719</v>
      </c>
      <c r="AQ778" s="78" t="n">
        <v>63</v>
      </c>
      <c r="AR778" s="78" t="n">
        <v>100</v>
      </c>
      <c r="AS778" s="78" t="n">
        <v>0.295</v>
      </c>
      <c r="AT778" s="78" t="n">
        <v>1</v>
      </c>
      <c r="AV778" s="78" t="n">
        <v>8.08</v>
      </c>
      <c r="AY778" s="78" t="n">
        <v>3088.21</v>
      </c>
      <c r="AZ778" s="78" t="n">
        <v>0</v>
      </c>
      <c r="BA778" s="78" t="n">
        <v>-1229.71</v>
      </c>
      <c r="BB778" s="78" t="n">
        <v>0</v>
      </c>
      <c r="BC778" s="78" t="n">
        <v>1858.5</v>
      </c>
      <c r="BD778" s="78" t="n">
        <v>157500</v>
      </c>
      <c r="BE778" s="78" t="s">
        <v>18932</v>
      </c>
      <c r="BJ778" s="78" t="s">
        <v>17721</v>
      </c>
      <c r="BK778" s="78" t="s">
        <v>17722</v>
      </c>
      <c r="BO778" s="78" t="s">
        <v>16502</v>
      </c>
    </row>
    <row r="779" customFormat="false" ht="15" hidden="true" customHeight="false" outlineLevel="0" collapsed="false">
      <c r="A779" s="82" t="n">
        <v>45291</v>
      </c>
      <c r="B779" s="78" t="s">
        <v>16497</v>
      </c>
      <c r="C779" s="78" t="s">
        <v>18927</v>
      </c>
      <c r="D779" s="78" t="s">
        <v>18928</v>
      </c>
      <c r="E779" s="78" t="s">
        <v>1305</v>
      </c>
      <c r="F779" s="78" t="s">
        <v>17710</v>
      </c>
      <c r="G779" s="78" t="s">
        <v>17711</v>
      </c>
      <c r="H779" s="78" t="s">
        <v>17725</v>
      </c>
      <c r="I779" s="78" t="s">
        <v>18959</v>
      </c>
      <c r="J779" s="78" t="s">
        <v>17755</v>
      </c>
      <c r="K779" s="78" t="n">
        <v>155802599</v>
      </c>
      <c r="L779" s="78" t="s">
        <v>14468</v>
      </c>
      <c r="M779" s="78" t="s">
        <v>19030</v>
      </c>
      <c r="N779" s="78" t="s">
        <v>17734</v>
      </c>
      <c r="Q779" s="78" t="n">
        <v>21057137</v>
      </c>
      <c r="R779" s="78" t="s">
        <v>14439</v>
      </c>
      <c r="S779" s="78" t="s">
        <v>656</v>
      </c>
      <c r="T779" s="78" t="s">
        <v>16498</v>
      </c>
      <c r="U779" s="78" t="s">
        <v>14439</v>
      </c>
      <c r="V779" s="78" t="s">
        <v>18496</v>
      </c>
      <c r="W779" s="78" t="s">
        <v>4084</v>
      </c>
      <c r="X779" s="78" t="s">
        <v>17940</v>
      </c>
      <c r="Y779" s="78" t="s">
        <v>18497</v>
      </c>
      <c r="Z779" s="78" t="s">
        <v>17808</v>
      </c>
      <c r="AA779" s="78" t="s">
        <v>17809</v>
      </c>
      <c r="AE779" s="78" t="s">
        <v>14471</v>
      </c>
      <c r="AG779" s="78" t="s">
        <v>18931</v>
      </c>
      <c r="AI779" s="82" t="n">
        <v>45429</v>
      </c>
      <c r="AJ779" s="78" t="s">
        <v>1198</v>
      </c>
      <c r="AL779" s="78" t="s">
        <v>17718</v>
      </c>
      <c r="AM779" s="78" t="s">
        <v>17718</v>
      </c>
      <c r="AP779" s="78" t="s">
        <v>17719</v>
      </c>
      <c r="AQ779" s="78" t="n">
        <v>9</v>
      </c>
      <c r="AR779" s="78" t="n">
        <v>100</v>
      </c>
      <c r="AS779" s="78" t="n">
        <v>3.225</v>
      </c>
      <c r="AT779" s="78" t="n">
        <v>1</v>
      </c>
      <c r="AV779" s="78" t="n">
        <v>8.08</v>
      </c>
      <c r="AY779" s="78" t="n">
        <v>2178.18</v>
      </c>
      <c r="AZ779" s="78" t="n">
        <v>0</v>
      </c>
      <c r="BA779" s="78" t="n">
        <v>724.32</v>
      </c>
      <c r="BB779" s="78" t="n">
        <v>0</v>
      </c>
      <c r="BC779" s="78" t="n">
        <v>2902.5</v>
      </c>
      <c r="BD779" s="78" t="n">
        <v>157500</v>
      </c>
      <c r="BE779" s="78" t="s">
        <v>18932</v>
      </c>
      <c r="BJ779" s="78" t="s">
        <v>17721</v>
      </c>
      <c r="BK779" s="78" t="s">
        <v>17722</v>
      </c>
      <c r="BO779" s="78" t="s">
        <v>16502</v>
      </c>
    </row>
    <row r="780" customFormat="false" ht="15" hidden="true" customHeight="false" outlineLevel="0" collapsed="false">
      <c r="A780" s="82" t="n">
        <v>45291</v>
      </c>
      <c r="B780" s="78" t="s">
        <v>16497</v>
      </c>
      <c r="C780" s="78" t="s">
        <v>18927</v>
      </c>
      <c r="D780" s="78" t="s">
        <v>18928</v>
      </c>
      <c r="E780" s="78" t="s">
        <v>1305</v>
      </c>
      <c r="F780" s="78" t="s">
        <v>17710</v>
      </c>
      <c r="G780" s="78" t="s">
        <v>17711</v>
      </c>
      <c r="H780" s="78" t="s">
        <v>17725</v>
      </c>
      <c r="I780" s="78" t="s">
        <v>18959</v>
      </c>
      <c r="J780" s="78" t="s">
        <v>17755</v>
      </c>
      <c r="K780" s="78" t="n">
        <v>154780828</v>
      </c>
      <c r="L780" s="78" t="s">
        <v>15624</v>
      </c>
      <c r="M780" s="78" t="s">
        <v>19031</v>
      </c>
      <c r="N780" s="78" t="s">
        <v>17734</v>
      </c>
      <c r="Q780" s="78" t="n">
        <v>21002607</v>
      </c>
      <c r="R780" s="78" t="s">
        <v>15610</v>
      </c>
      <c r="S780" s="78" t="s">
        <v>671</v>
      </c>
      <c r="T780" s="78" t="s">
        <v>16498</v>
      </c>
      <c r="U780" s="78" t="s">
        <v>15610</v>
      </c>
      <c r="V780" s="78" t="s">
        <v>17939</v>
      </c>
      <c r="W780" s="78" t="s">
        <v>4084</v>
      </c>
      <c r="X780" s="78" t="s">
        <v>17940</v>
      </c>
      <c r="Y780" s="78" t="s">
        <v>17941</v>
      </c>
      <c r="Z780" s="78" t="s">
        <v>17808</v>
      </c>
      <c r="AA780" s="78" t="s">
        <v>17809</v>
      </c>
      <c r="AE780" s="78" t="s">
        <v>15627</v>
      </c>
      <c r="AG780" s="78" t="s">
        <v>18931</v>
      </c>
      <c r="AI780" s="82" t="n">
        <v>45401</v>
      </c>
      <c r="AJ780" s="78" t="s">
        <v>1198</v>
      </c>
      <c r="AL780" s="78" t="s">
        <v>17718</v>
      </c>
      <c r="AM780" s="78" t="s">
        <v>17718</v>
      </c>
      <c r="AP780" s="78" t="s">
        <v>17719</v>
      </c>
      <c r="AQ780" s="78" t="n">
        <v>40</v>
      </c>
      <c r="AR780" s="78" t="n">
        <v>100</v>
      </c>
      <c r="AS780" s="78" t="n">
        <v>0.36</v>
      </c>
      <c r="AT780" s="78" t="n">
        <v>1</v>
      </c>
      <c r="AV780" s="78" t="n">
        <v>8.08</v>
      </c>
      <c r="AY780" s="78" t="n">
        <v>1792.77</v>
      </c>
      <c r="AZ780" s="78" t="n">
        <v>0</v>
      </c>
      <c r="BA780" s="78" t="n">
        <v>-352.77</v>
      </c>
      <c r="BB780" s="78" t="n">
        <v>0</v>
      </c>
      <c r="BC780" s="78" t="n">
        <v>1440</v>
      </c>
      <c r="BD780" s="78" t="n">
        <v>164000</v>
      </c>
      <c r="BE780" s="78" t="s">
        <v>18932</v>
      </c>
      <c r="BJ780" s="78" t="s">
        <v>17721</v>
      </c>
      <c r="BK780" s="78" t="s">
        <v>17722</v>
      </c>
      <c r="BO780" s="78" t="s">
        <v>16502</v>
      </c>
    </row>
    <row r="781" customFormat="false" ht="15" hidden="true" customHeight="false" outlineLevel="0" collapsed="false">
      <c r="A781" s="82" t="n">
        <v>45291</v>
      </c>
      <c r="B781" s="78" t="s">
        <v>16497</v>
      </c>
      <c r="C781" s="78" t="s">
        <v>18927</v>
      </c>
      <c r="D781" s="78" t="s">
        <v>18928</v>
      </c>
      <c r="E781" s="78" t="s">
        <v>1305</v>
      </c>
      <c r="F781" s="78" t="s">
        <v>17710</v>
      </c>
      <c r="G781" s="78" t="s">
        <v>17711</v>
      </c>
      <c r="H781" s="78" t="s">
        <v>17725</v>
      </c>
      <c r="I781" s="78" t="s">
        <v>18933</v>
      </c>
      <c r="J781" s="78" t="s">
        <v>17755</v>
      </c>
      <c r="K781" s="78" t="n">
        <v>118943304</v>
      </c>
      <c r="L781" s="78" t="s">
        <v>12441</v>
      </c>
      <c r="M781" s="78" t="s">
        <v>19032</v>
      </c>
      <c r="N781" s="78" t="s">
        <v>17734</v>
      </c>
      <c r="Q781" s="78" t="n">
        <v>63250820</v>
      </c>
      <c r="R781" s="78" t="s">
        <v>12426</v>
      </c>
      <c r="S781" s="78" t="s">
        <v>593</v>
      </c>
      <c r="T781" s="78" t="s">
        <v>4265</v>
      </c>
      <c r="U781" s="78" t="s">
        <v>18623</v>
      </c>
      <c r="V781" s="78" t="s">
        <v>18624</v>
      </c>
      <c r="W781" s="78" t="s">
        <v>4404</v>
      </c>
      <c r="X781" s="78" t="s">
        <v>18108</v>
      </c>
      <c r="Y781" s="78" t="s">
        <v>18121</v>
      </c>
      <c r="Z781" s="78" t="s">
        <v>17808</v>
      </c>
      <c r="AA781" s="78" t="s">
        <v>17809</v>
      </c>
      <c r="AE781" s="78" t="s">
        <v>12444</v>
      </c>
      <c r="AG781" s="78" t="s">
        <v>18931</v>
      </c>
      <c r="AI781" s="82" t="n">
        <v>45310</v>
      </c>
      <c r="AJ781" s="78" t="s">
        <v>1197</v>
      </c>
      <c r="AL781" s="78" t="s">
        <v>17718</v>
      </c>
      <c r="AM781" s="78" t="s">
        <v>17718</v>
      </c>
      <c r="AP781" s="78" t="s">
        <v>17719</v>
      </c>
      <c r="AQ781" s="78" t="n">
        <v>33</v>
      </c>
      <c r="AR781" s="78" t="n">
        <v>100</v>
      </c>
      <c r="AS781" s="78" t="n">
        <v>0.015</v>
      </c>
      <c r="AT781" s="78" t="n">
        <v>1</v>
      </c>
      <c r="AV781" s="78" t="n">
        <v>8.08</v>
      </c>
      <c r="AY781" s="78" t="n">
        <v>19405.98</v>
      </c>
      <c r="AZ781" s="78" t="n">
        <v>0</v>
      </c>
      <c r="BA781" s="78" t="n">
        <v>-19356.48</v>
      </c>
      <c r="BB781" s="78" t="n">
        <v>0</v>
      </c>
      <c r="BC781" s="78" t="n">
        <v>49.5</v>
      </c>
      <c r="BD781" s="78" t="n">
        <v>165000</v>
      </c>
      <c r="BE781" s="78" t="s">
        <v>18932</v>
      </c>
      <c r="BJ781" s="78" t="s">
        <v>17721</v>
      </c>
      <c r="BK781" s="78" t="s">
        <v>17722</v>
      </c>
      <c r="BO781" s="78" t="s">
        <v>16502</v>
      </c>
    </row>
    <row r="782" customFormat="false" ht="15" hidden="true" customHeight="false" outlineLevel="0" collapsed="false">
      <c r="A782" s="82" t="n">
        <v>45291</v>
      </c>
      <c r="B782" s="78" t="s">
        <v>16497</v>
      </c>
      <c r="C782" s="78" t="s">
        <v>18927</v>
      </c>
      <c r="D782" s="78" t="s">
        <v>18928</v>
      </c>
      <c r="E782" s="78" t="s">
        <v>1305</v>
      </c>
      <c r="F782" s="78" t="s">
        <v>17710</v>
      </c>
      <c r="G782" s="78" t="s">
        <v>17711</v>
      </c>
      <c r="H782" s="78" t="s">
        <v>17725</v>
      </c>
      <c r="I782" s="78" t="s">
        <v>18933</v>
      </c>
      <c r="J782" s="78" t="s">
        <v>17755</v>
      </c>
      <c r="K782" s="78" t="n">
        <v>118923721</v>
      </c>
      <c r="L782" s="78" t="s">
        <v>4648</v>
      </c>
      <c r="M782" s="78" t="s">
        <v>19033</v>
      </c>
      <c r="N782" s="78" t="s">
        <v>17734</v>
      </c>
      <c r="Q782" s="78" t="n">
        <v>102303708</v>
      </c>
      <c r="R782" s="78" t="s">
        <v>4633</v>
      </c>
      <c r="S782" s="78" t="s">
        <v>16517</v>
      </c>
      <c r="T782" s="78" t="s">
        <v>16498</v>
      </c>
      <c r="U782" s="78" t="s">
        <v>4633</v>
      </c>
      <c r="V782" s="78" t="s">
        <v>18393</v>
      </c>
      <c r="W782" s="78" t="s">
        <v>4084</v>
      </c>
      <c r="X782" s="78" t="s">
        <v>18108</v>
      </c>
      <c r="Y782" s="78" t="s">
        <v>18109</v>
      </c>
      <c r="Z782" s="78" t="s">
        <v>17808</v>
      </c>
      <c r="AA782" s="78" t="s">
        <v>17809</v>
      </c>
      <c r="AC782" s="78" t="s">
        <v>17810</v>
      </c>
      <c r="AE782" s="78" t="s">
        <v>4651</v>
      </c>
      <c r="AG782" s="78" t="s">
        <v>18931</v>
      </c>
      <c r="AI782" s="82" t="n">
        <v>45310</v>
      </c>
      <c r="AJ782" s="78" t="s">
        <v>1197</v>
      </c>
      <c r="AL782" s="78" t="s">
        <v>17718</v>
      </c>
      <c r="AM782" s="78" t="s">
        <v>17718</v>
      </c>
      <c r="AP782" s="78" t="s">
        <v>17719</v>
      </c>
      <c r="AQ782" s="78" t="n">
        <v>15</v>
      </c>
      <c r="AR782" s="78" t="n">
        <v>100</v>
      </c>
      <c r="AS782" s="78" t="n">
        <v>0.115</v>
      </c>
      <c r="AT782" s="78" t="n">
        <v>1</v>
      </c>
      <c r="AV782" s="78" t="n">
        <v>8.08</v>
      </c>
      <c r="AY782" s="78" t="n">
        <v>15200.45</v>
      </c>
      <c r="AZ782" s="78" t="n">
        <v>0</v>
      </c>
      <c r="BA782" s="78" t="n">
        <v>-15027.95</v>
      </c>
      <c r="BB782" s="78" t="n">
        <v>0</v>
      </c>
      <c r="BC782" s="78" t="n">
        <v>172.5</v>
      </c>
      <c r="BD782" s="78" t="n">
        <v>165000</v>
      </c>
      <c r="BE782" s="78" t="s">
        <v>18932</v>
      </c>
      <c r="BJ782" s="78" t="s">
        <v>17721</v>
      </c>
      <c r="BK782" s="78" t="s">
        <v>17722</v>
      </c>
      <c r="BO782" s="78" t="s">
        <v>16502</v>
      </c>
    </row>
    <row r="783" customFormat="false" ht="15" hidden="true" customHeight="false" outlineLevel="0" collapsed="false">
      <c r="A783" s="82" t="n">
        <v>45291</v>
      </c>
      <c r="B783" s="78" t="s">
        <v>16497</v>
      </c>
      <c r="C783" s="78" t="s">
        <v>18927</v>
      </c>
      <c r="D783" s="78" t="s">
        <v>18928</v>
      </c>
      <c r="E783" s="78" t="s">
        <v>1305</v>
      </c>
      <c r="F783" s="78" t="s">
        <v>17710</v>
      </c>
      <c r="G783" s="78" t="s">
        <v>17711</v>
      </c>
      <c r="H783" s="78" t="s">
        <v>17725</v>
      </c>
      <c r="I783" s="78" t="s">
        <v>18933</v>
      </c>
      <c r="J783" s="78" t="s">
        <v>17755</v>
      </c>
      <c r="K783" s="78" t="n">
        <v>118498933</v>
      </c>
      <c r="L783" s="78" t="s">
        <v>16929</v>
      </c>
      <c r="M783" s="78" t="s">
        <v>19034</v>
      </c>
      <c r="N783" s="78" t="s">
        <v>17734</v>
      </c>
      <c r="Q783" s="78" t="n">
        <v>21002324</v>
      </c>
      <c r="R783" s="78" t="s">
        <v>8809</v>
      </c>
      <c r="S783" s="78" t="s">
        <v>481</v>
      </c>
      <c r="T783" s="78" t="s">
        <v>16498</v>
      </c>
      <c r="U783" s="78" t="s">
        <v>18607</v>
      </c>
      <c r="V783" s="78" t="s">
        <v>18608</v>
      </c>
      <c r="W783" s="78" t="s">
        <v>4084</v>
      </c>
      <c r="X783" s="78" t="s">
        <v>17831</v>
      </c>
      <c r="Y783" s="78" t="s">
        <v>18330</v>
      </c>
      <c r="Z783" s="78" t="s">
        <v>17809</v>
      </c>
      <c r="AA783" s="78" t="s">
        <v>17809</v>
      </c>
      <c r="AE783" s="78" t="s">
        <v>8826</v>
      </c>
      <c r="AG783" s="78" t="s">
        <v>18931</v>
      </c>
      <c r="AI783" s="82" t="n">
        <v>45310</v>
      </c>
      <c r="AJ783" s="78" t="s">
        <v>1197</v>
      </c>
      <c r="AL783" s="78" t="s">
        <v>17718</v>
      </c>
      <c r="AM783" s="78" t="s">
        <v>17718</v>
      </c>
      <c r="AP783" s="78" t="s">
        <v>17719</v>
      </c>
      <c r="AQ783" s="78" t="n">
        <v>16</v>
      </c>
      <c r="AR783" s="78" t="n">
        <v>100</v>
      </c>
      <c r="AS783" s="78" t="n">
        <v>0.225</v>
      </c>
      <c r="AT783" s="78" t="n">
        <v>1</v>
      </c>
      <c r="AV783" s="78" t="n">
        <v>8.08</v>
      </c>
      <c r="AY783" s="78" t="n">
        <v>7360.47</v>
      </c>
      <c r="AZ783" s="78" t="n">
        <v>0</v>
      </c>
      <c r="BA783" s="78" t="n">
        <v>-7000.47</v>
      </c>
      <c r="BB783" s="78" t="n">
        <v>0</v>
      </c>
      <c r="BC783" s="78" t="n">
        <v>360</v>
      </c>
      <c r="BD783" s="78" t="n">
        <v>168000</v>
      </c>
      <c r="BE783" s="78" t="s">
        <v>18932</v>
      </c>
      <c r="BJ783" s="78" t="s">
        <v>17721</v>
      </c>
      <c r="BK783" s="78" t="s">
        <v>17722</v>
      </c>
      <c r="BO783" s="78" t="s">
        <v>16502</v>
      </c>
    </row>
    <row r="784" customFormat="false" ht="15" hidden="true" customHeight="false" outlineLevel="0" collapsed="false">
      <c r="A784" s="82" t="n">
        <v>45291</v>
      </c>
      <c r="B784" s="78" t="s">
        <v>16497</v>
      </c>
      <c r="C784" s="78" t="s">
        <v>18927</v>
      </c>
      <c r="D784" s="78" t="s">
        <v>18928</v>
      </c>
      <c r="E784" s="78" t="s">
        <v>1305</v>
      </c>
      <c r="F784" s="78" t="s">
        <v>17710</v>
      </c>
      <c r="G784" s="78" t="s">
        <v>17711</v>
      </c>
      <c r="H784" s="78" t="s">
        <v>17725</v>
      </c>
      <c r="I784" s="78" t="s">
        <v>18933</v>
      </c>
      <c r="J784" s="78" t="s">
        <v>17755</v>
      </c>
      <c r="K784" s="78" t="n">
        <v>156352047</v>
      </c>
      <c r="L784" s="78" t="s">
        <v>7704</v>
      </c>
      <c r="M784" s="78" t="s">
        <v>19035</v>
      </c>
      <c r="N784" s="78" t="s">
        <v>17734</v>
      </c>
      <c r="Q784" s="78" t="n">
        <v>21002270</v>
      </c>
      <c r="R784" s="78" t="s">
        <v>7697</v>
      </c>
      <c r="S784" s="78" t="s">
        <v>16795</v>
      </c>
      <c r="T784" s="78" t="s">
        <v>16498</v>
      </c>
      <c r="U784" s="78" t="s">
        <v>7697</v>
      </c>
      <c r="V784" s="78" t="s">
        <v>455</v>
      </c>
      <c r="W784" s="78" t="s">
        <v>4084</v>
      </c>
      <c r="X784" s="78" t="s">
        <v>17936</v>
      </c>
      <c r="Y784" s="78" t="s">
        <v>17937</v>
      </c>
      <c r="Z784" s="78" t="s">
        <v>17794</v>
      </c>
      <c r="AA784" s="78" t="s">
        <v>17795</v>
      </c>
      <c r="AE784" s="78" t="s">
        <v>7707</v>
      </c>
      <c r="AG784" s="78" t="s">
        <v>18931</v>
      </c>
      <c r="AI784" s="82" t="n">
        <v>45366</v>
      </c>
      <c r="AJ784" s="78" t="s">
        <v>1197</v>
      </c>
      <c r="AL784" s="78" t="s">
        <v>17718</v>
      </c>
      <c r="AM784" s="78" t="s">
        <v>17718</v>
      </c>
      <c r="AP784" s="78" t="s">
        <v>17719</v>
      </c>
      <c r="AQ784" s="78" t="n">
        <v>8</v>
      </c>
      <c r="AR784" s="78" t="n">
        <v>100</v>
      </c>
      <c r="AS784" s="78" t="n">
        <v>3.3</v>
      </c>
      <c r="AT784" s="78" t="n">
        <v>1</v>
      </c>
      <c r="AV784" s="78" t="n">
        <v>8.08</v>
      </c>
      <c r="AY784" s="78" t="n">
        <v>2840.16</v>
      </c>
      <c r="AZ784" s="78" t="n">
        <v>0</v>
      </c>
      <c r="BA784" s="78" t="n">
        <v>-200.16</v>
      </c>
      <c r="BB784" s="78" t="n">
        <v>0</v>
      </c>
      <c r="BC784" s="78" t="n">
        <v>2640</v>
      </c>
      <c r="BD784" s="78" t="n">
        <v>168000</v>
      </c>
      <c r="BE784" s="78" t="s">
        <v>18932</v>
      </c>
      <c r="BJ784" s="78" t="s">
        <v>17721</v>
      </c>
      <c r="BK784" s="78" t="s">
        <v>17722</v>
      </c>
      <c r="BO784" s="78" t="s">
        <v>16502</v>
      </c>
    </row>
    <row r="785" customFormat="false" ht="15" hidden="true" customHeight="false" outlineLevel="0" collapsed="false">
      <c r="A785" s="82" t="n">
        <v>45291</v>
      </c>
      <c r="B785" s="78" t="s">
        <v>16497</v>
      </c>
      <c r="C785" s="78" t="s">
        <v>18927</v>
      </c>
      <c r="D785" s="78" t="s">
        <v>18928</v>
      </c>
      <c r="E785" s="78" t="s">
        <v>1305</v>
      </c>
      <c r="F785" s="78" t="s">
        <v>17710</v>
      </c>
      <c r="G785" s="78" t="s">
        <v>17711</v>
      </c>
      <c r="H785" s="78" t="s">
        <v>17725</v>
      </c>
      <c r="I785" s="78" t="s">
        <v>18959</v>
      </c>
      <c r="J785" s="78" t="s">
        <v>17755</v>
      </c>
      <c r="K785" s="78" t="n">
        <v>158551226</v>
      </c>
      <c r="L785" s="78" t="s">
        <v>10018</v>
      </c>
      <c r="M785" s="78" t="s">
        <v>19036</v>
      </c>
      <c r="N785" s="78" t="s">
        <v>17734</v>
      </c>
      <c r="Q785" s="78" t="n">
        <v>21000203</v>
      </c>
      <c r="R785" s="78" t="s">
        <v>10004</v>
      </c>
      <c r="S785" s="78" t="s">
        <v>16995</v>
      </c>
      <c r="T785" s="78" t="s">
        <v>16498</v>
      </c>
      <c r="U785" s="78" t="s">
        <v>10004</v>
      </c>
      <c r="V785" s="78" t="s">
        <v>18526</v>
      </c>
      <c r="W785" s="78" t="s">
        <v>4084</v>
      </c>
      <c r="X785" s="78" t="s">
        <v>17999</v>
      </c>
      <c r="Y785" s="78" t="s">
        <v>18501</v>
      </c>
      <c r="Z785" s="78" t="s">
        <v>17809</v>
      </c>
      <c r="AA785" s="78" t="s">
        <v>17809</v>
      </c>
      <c r="AE785" s="78" t="s">
        <v>10021</v>
      </c>
      <c r="AG785" s="78" t="s">
        <v>18931</v>
      </c>
      <c r="AI785" s="82" t="n">
        <v>45366</v>
      </c>
      <c r="AJ785" s="78" t="s">
        <v>1198</v>
      </c>
      <c r="AL785" s="78" t="s">
        <v>17718</v>
      </c>
      <c r="AM785" s="78" t="s">
        <v>17718</v>
      </c>
      <c r="AP785" s="78" t="s">
        <v>17719</v>
      </c>
      <c r="AQ785" s="78" t="n">
        <v>10</v>
      </c>
      <c r="AR785" s="78" t="n">
        <v>100</v>
      </c>
      <c r="AS785" s="78" t="n">
        <v>2.71</v>
      </c>
      <c r="AT785" s="78" t="n">
        <v>1</v>
      </c>
      <c r="AV785" s="78" t="n">
        <v>8.08</v>
      </c>
      <c r="AY785" s="78" t="n">
        <v>2376.2</v>
      </c>
      <c r="AZ785" s="78" t="n">
        <v>0</v>
      </c>
      <c r="BA785" s="78" t="n">
        <v>333.8</v>
      </c>
      <c r="BB785" s="78" t="n">
        <v>0</v>
      </c>
      <c r="BC785" s="78" t="n">
        <v>2710</v>
      </c>
      <c r="BD785" s="78" t="n">
        <v>170000</v>
      </c>
      <c r="BE785" s="78" t="s">
        <v>18932</v>
      </c>
      <c r="BJ785" s="78" t="s">
        <v>17721</v>
      </c>
      <c r="BK785" s="78" t="s">
        <v>17722</v>
      </c>
      <c r="BO785" s="78" t="s">
        <v>16502</v>
      </c>
    </row>
    <row r="786" customFormat="false" ht="15" hidden="true" customHeight="false" outlineLevel="0" collapsed="false">
      <c r="A786" s="82" t="n">
        <v>45291</v>
      </c>
      <c r="B786" s="78" t="s">
        <v>16497</v>
      </c>
      <c r="C786" s="78" t="s">
        <v>18927</v>
      </c>
      <c r="D786" s="78" t="s">
        <v>18928</v>
      </c>
      <c r="E786" s="78" t="s">
        <v>1305</v>
      </c>
      <c r="F786" s="78" t="s">
        <v>17710</v>
      </c>
      <c r="G786" s="78" t="s">
        <v>17711</v>
      </c>
      <c r="H786" s="78" t="s">
        <v>17725</v>
      </c>
      <c r="I786" s="78" t="s">
        <v>18933</v>
      </c>
      <c r="J786" s="78" t="s">
        <v>17755</v>
      </c>
      <c r="K786" s="78" t="n">
        <v>145940580</v>
      </c>
      <c r="L786" s="78" t="s">
        <v>12210</v>
      </c>
      <c r="M786" s="78" t="s">
        <v>19037</v>
      </c>
      <c r="N786" s="78" t="s">
        <v>17734</v>
      </c>
      <c r="Q786" s="78" t="n">
        <v>21070194</v>
      </c>
      <c r="R786" s="78" t="s">
        <v>12202</v>
      </c>
      <c r="S786" s="78" t="s">
        <v>17220</v>
      </c>
      <c r="T786" s="78" t="s">
        <v>16498</v>
      </c>
      <c r="U786" s="78" t="s">
        <v>12202</v>
      </c>
      <c r="V786" s="78" t="s">
        <v>17988</v>
      </c>
      <c r="W786" s="78" t="s">
        <v>4084</v>
      </c>
      <c r="X786" s="78" t="s">
        <v>17979</v>
      </c>
      <c r="Y786" s="78" t="s">
        <v>17989</v>
      </c>
      <c r="Z786" s="78" t="s">
        <v>17816</v>
      </c>
      <c r="AA786" s="78" t="s">
        <v>17795</v>
      </c>
      <c r="AE786" s="78" t="s">
        <v>12213</v>
      </c>
      <c r="AG786" s="78" t="s">
        <v>18931</v>
      </c>
      <c r="AI786" s="82" t="n">
        <v>45310</v>
      </c>
      <c r="AJ786" s="78" t="s">
        <v>1197</v>
      </c>
      <c r="AL786" s="78" t="s">
        <v>17718</v>
      </c>
      <c r="AM786" s="78" t="s">
        <v>17718</v>
      </c>
      <c r="AP786" s="78" t="s">
        <v>17719</v>
      </c>
      <c r="AQ786" s="78" t="n">
        <v>2</v>
      </c>
      <c r="AR786" s="78" t="n">
        <v>100</v>
      </c>
      <c r="AS786" s="78" t="n">
        <v>1.075</v>
      </c>
      <c r="AT786" s="78" t="n">
        <v>1</v>
      </c>
      <c r="AV786" s="78" t="n">
        <v>8.08</v>
      </c>
      <c r="AY786" s="78" t="n">
        <v>6650.06</v>
      </c>
      <c r="AZ786" s="78" t="n">
        <v>0</v>
      </c>
      <c r="BA786" s="78" t="n">
        <v>-6435.06</v>
      </c>
      <c r="BB786" s="78" t="n">
        <v>0</v>
      </c>
      <c r="BC786" s="78" t="n">
        <v>215</v>
      </c>
      <c r="BD786" s="78" t="n">
        <v>172000</v>
      </c>
      <c r="BE786" s="78" t="s">
        <v>18932</v>
      </c>
      <c r="BJ786" s="78" t="s">
        <v>17721</v>
      </c>
      <c r="BK786" s="78" t="s">
        <v>17722</v>
      </c>
      <c r="BO786" s="78" t="s">
        <v>16502</v>
      </c>
    </row>
    <row r="787" customFormat="false" ht="15" hidden="true" customHeight="false" outlineLevel="0" collapsed="false">
      <c r="A787" s="82" t="n">
        <v>45291</v>
      </c>
      <c r="B787" s="78" t="s">
        <v>16497</v>
      </c>
      <c r="C787" s="78" t="s">
        <v>18927</v>
      </c>
      <c r="D787" s="78" t="s">
        <v>18928</v>
      </c>
      <c r="E787" s="78" t="s">
        <v>1305</v>
      </c>
      <c r="F787" s="78" t="s">
        <v>17710</v>
      </c>
      <c r="G787" s="78" t="s">
        <v>17711</v>
      </c>
      <c r="H787" s="78" t="s">
        <v>17725</v>
      </c>
      <c r="I787" s="78" t="s">
        <v>18933</v>
      </c>
      <c r="J787" s="78" t="s">
        <v>17755</v>
      </c>
      <c r="K787" s="78" t="n">
        <v>154028734</v>
      </c>
      <c r="L787" s="78" t="s">
        <v>12142</v>
      </c>
      <c r="M787" s="78" t="s">
        <v>19038</v>
      </c>
      <c r="N787" s="78" t="s">
        <v>17734</v>
      </c>
      <c r="Q787" s="78" t="n">
        <v>21001748</v>
      </c>
      <c r="R787" s="78" t="s">
        <v>12114</v>
      </c>
      <c r="S787" s="78" t="s">
        <v>17175</v>
      </c>
      <c r="T787" s="78" t="s">
        <v>16498</v>
      </c>
      <c r="U787" s="78" t="s">
        <v>12114</v>
      </c>
      <c r="V787" s="78" t="s">
        <v>17929</v>
      </c>
      <c r="W787" s="78" t="s">
        <v>4084</v>
      </c>
      <c r="X787" s="78" t="s">
        <v>17930</v>
      </c>
      <c r="Y787" s="78" t="s">
        <v>17931</v>
      </c>
      <c r="Z787" s="78" t="s">
        <v>17816</v>
      </c>
      <c r="AA787" s="78" t="s">
        <v>17795</v>
      </c>
      <c r="AC787" s="78" t="s">
        <v>17932</v>
      </c>
      <c r="AE787" s="78" t="s">
        <v>12145</v>
      </c>
      <c r="AG787" s="78" t="s">
        <v>18931</v>
      </c>
      <c r="AI787" s="82" t="n">
        <v>45366</v>
      </c>
      <c r="AJ787" s="78" t="s">
        <v>1197</v>
      </c>
      <c r="AL787" s="78" t="s">
        <v>17718</v>
      </c>
      <c r="AM787" s="78" t="s">
        <v>17718</v>
      </c>
      <c r="AP787" s="78" t="s">
        <v>17719</v>
      </c>
      <c r="AQ787" s="78" t="n">
        <v>15</v>
      </c>
      <c r="AR787" s="78" t="n">
        <v>100</v>
      </c>
      <c r="AS787" s="78" t="n">
        <v>7.75</v>
      </c>
      <c r="AT787" s="78" t="n">
        <v>1</v>
      </c>
      <c r="AV787" s="78" t="n">
        <v>8.08</v>
      </c>
      <c r="AY787" s="78" t="n">
        <v>4170.3</v>
      </c>
      <c r="AZ787" s="78" t="n">
        <v>0</v>
      </c>
      <c r="BA787" s="78" t="n">
        <v>7454.7</v>
      </c>
      <c r="BB787" s="78" t="n">
        <v>0</v>
      </c>
      <c r="BC787" s="78" t="n">
        <v>11625</v>
      </c>
      <c r="BD787" s="78" t="n">
        <v>172500</v>
      </c>
      <c r="BE787" s="78" t="s">
        <v>18932</v>
      </c>
      <c r="BJ787" s="78" t="s">
        <v>17721</v>
      </c>
      <c r="BK787" s="78" t="s">
        <v>17722</v>
      </c>
      <c r="BO787" s="78" t="s">
        <v>16502</v>
      </c>
    </row>
    <row r="788" customFormat="false" ht="15" hidden="true" customHeight="false" outlineLevel="0" collapsed="false">
      <c r="A788" s="82" t="n">
        <v>45291</v>
      </c>
      <c r="B788" s="78" t="s">
        <v>16497</v>
      </c>
      <c r="C788" s="78" t="s">
        <v>18927</v>
      </c>
      <c r="D788" s="78" t="s">
        <v>18928</v>
      </c>
      <c r="E788" s="78" t="s">
        <v>1305</v>
      </c>
      <c r="F788" s="78" t="s">
        <v>17710</v>
      </c>
      <c r="G788" s="78" t="s">
        <v>17711</v>
      </c>
      <c r="H788" s="78" t="s">
        <v>17725</v>
      </c>
      <c r="I788" s="78" t="s">
        <v>18959</v>
      </c>
      <c r="J788" s="78" t="s">
        <v>17755</v>
      </c>
      <c r="K788" s="78" t="n">
        <v>118933274</v>
      </c>
      <c r="L788" s="78" t="s">
        <v>11301</v>
      </c>
      <c r="M788" s="78" t="s">
        <v>19039</v>
      </c>
      <c r="N788" s="78" t="s">
        <v>17734</v>
      </c>
      <c r="Q788" s="78" t="n">
        <v>21071783</v>
      </c>
      <c r="R788" s="78" t="s">
        <v>11285</v>
      </c>
      <c r="S788" s="78" t="s">
        <v>554</v>
      </c>
      <c r="T788" s="78" t="s">
        <v>16498</v>
      </c>
      <c r="U788" s="78" t="s">
        <v>18609</v>
      </c>
      <c r="V788" s="78" t="s">
        <v>18610</v>
      </c>
      <c r="W788" s="78" t="s">
        <v>11290</v>
      </c>
      <c r="X788" s="78" t="s">
        <v>18108</v>
      </c>
      <c r="Y788" s="78" t="s">
        <v>18109</v>
      </c>
      <c r="Z788" s="78" t="s">
        <v>17808</v>
      </c>
      <c r="AA788" s="78" t="s">
        <v>17809</v>
      </c>
      <c r="AE788" s="78" t="s">
        <v>11304</v>
      </c>
      <c r="AG788" s="78" t="s">
        <v>18931</v>
      </c>
      <c r="AI788" s="82" t="n">
        <v>45310</v>
      </c>
      <c r="AJ788" s="78" t="s">
        <v>1198</v>
      </c>
      <c r="AL788" s="78" t="s">
        <v>17718</v>
      </c>
      <c r="AM788" s="78" t="s">
        <v>17718</v>
      </c>
      <c r="AP788" s="78" t="s">
        <v>17719</v>
      </c>
      <c r="AQ788" s="78" t="n">
        <v>1</v>
      </c>
      <c r="AR788" s="78" t="n">
        <v>100</v>
      </c>
      <c r="AS788" s="78" t="n">
        <v>4.7</v>
      </c>
      <c r="AT788" s="78" t="n">
        <v>1</v>
      </c>
      <c r="AV788" s="78" t="n">
        <v>8.08</v>
      </c>
      <c r="AY788" s="78" t="n">
        <v>5240.03</v>
      </c>
      <c r="AZ788" s="78" t="n">
        <v>0</v>
      </c>
      <c r="BA788" s="78" t="n">
        <v>-4770.03</v>
      </c>
      <c r="BB788" s="78" t="n">
        <v>0</v>
      </c>
      <c r="BC788" s="78" t="n">
        <v>470</v>
      </c>
      <c r="BD788" s="78" t="n">
        <v>174000</v>
      </c>
      <c r="BE788" s="78" t="s">
        <v>18932</v>
      </c>
      <c r="BJ788" s="78" t="s">
        <v>17721</v>
      </c>
      <c r="BK788" s="78" t="s">
        <v>17722</v>
      </c>
      <c r="BO788" s="78" t="s">
        <v>16502</v>
      </c>
    </row>
    <row r="789" customFormat="false" ht="15" hidden="true" customHeight="false" outlineLevel="0" collapsed="false">
      <c r="A789" s="82" t="n">
        <v>45291</v>
      </c>
      <c r="B789" s="78" t="s">
        <v>16497</v>
      </c>
      <c r="C789" s="78" t="s">
        <v>18927</v>
      </c>
      <c r="D789" s="78" t="s">
        <v>18928</v>
      </c>
      <c r="E789" s="78" t="s">
        <v>1305</v>
      </c>
      <c r="F789" s="78" t="s">
        <v>17710</v>
      </c>
      <c r="G789" s="78" t="s">
        <v>17711</v>
      </c>
      <c r="H789" s="78" t="s">
        <v>17725</v>
      </c>
      <c r="I789" s="78" t="s">
        <v>18959</v>
      </c>
      <c r="J789" s="78" t="s">
        <v>17755</v>
      </c>
      <c r="K789" s="78" t="n">
        <v>153901060</v>
      </c>
      <c r="L789" s="78" t="s">
        <v>6048</v>
      </c>
      <c r="M789" s="78" t="s">
        <v>19040</v>
      </c>
      <c r="N789" s="78" t="s">
        <v>17734</v>
      </c>
      <c r="Q789" s="78" t="n">
        <v>21004770</v>
      </c>
      <c r="R789" s="78" t="s">
        <v>6020</v>
      </c>
      <c r="S789" s="78" t="s">
        <v>412</v>
      </c>
      <c r="T789" s="78" t="s">
        <v>16498</v>
      </c>
      <c r="U789" s="78" t="s">
        <v>6020</v>
      </c>
      <c r="V789" s="78" t="s">
        <v>18664</v>
      </c>
      <c r="W789" s="78" t="s">
        <v>4084</v>
      </c>
      <c r="X789" s="78" t="s">
        <v>6413</v>
      </c>
      <c r="Y789" s="78" t="s">
        <v>6413</v>
      </c>
      <c r="Z789" s="78" t="s">
        <v>17802</v>
      </c>
      <c r="AA789" s="78" t="s">
        <v>17802</v>
      </c>
      <c r="AC789" s="78" t="s">
        <v>17924</v>
      </c>
      <c r="AE789" s="78" t="s">
        <v>6051</v>
      </c>
      <c r="AG789" s="78" t="s">
        <v>18931</v>
      </c>
      <c r="AI789" s="82" t="n">
        <v>45366</v>
      </c>
      <c r="AJ789" s="78" t="s">
        <v>1198</v>
      </c>
      <c r="AL789" s="78" t="s">
        <v>17718</v>
      </c>
      <c r="AM789" s="78" t="s">
        <v>17718</v>
      </c>
      <c r="AP789" s="78" t="s">
        <v>17719</v>
      </c>
      <c r="AQ789" s="78" t="n">
        <v>12</v>
      </c>
      <c r="AR789" s="78" t="n">
        <v>100</v>
      </c>
      <c r="AS789" s="78" t="n">
        <v>2.425</v>
      </c>
      <c r="AT789" s="78" t="n">
        <v>1</v>
      </c>
      <c r="AV789" s="78" t="n">
        <v>8.08</v>
      </c>
      <c r="AY789" s="78" t="n">
        <v>2791.24</v>
      </c>
      <c r="AZ789" s="78" t="n">
        <v>0</v>
      </c>
      <c r="BA789" s="78" t="n">
        <v>118.76</v>
      </c>
      <c r="BB789" s="78" t="n">
        <v>0</v>
      </c>
      <c r="BC789" s="78" t="n">
        <v>2910</v>
      </c>
      <c r="BD789" s="78" t="n">
        <v>174000</v>
      </c>
      <c r="BE789" s="78" t="s">
        <v>18942</v>
      </c>
      <c r="BJ789" s="78" t="s">
        <v>17721</v>
      </c>
      <c r="BK789" s="78" t="s">
        <v>17722</v>
      </c>
      <c r="BO789" s="78" t="s">
        <v>16502</v>
      </c>
    </row>
    <row r="790" customFormat="false" ht="15" hidden="true" customHeight="false" outlineLevel="0" collapsed="false">
      <c r="A790" s="82" t="n">
        <v>45291</v>
      </c>
      <c r="B790" s="78" t="s">
        <v>16497</v>
      </c>
      <c r="C790" s="78" t="s">
        <v>18927</v>
      </c>
      <c r="D790" s="78" t="s">
        <v>18928</v>
      </c>
      <c r="E790" s="78" t="s">
        <v>1305</v>
      </c>
      <c r="F790" s="78" t="s">
        <v>17710</v>
      </c>
      <c r="G790" s="78" t="s">
        <v>17711</v>
      </c>
      <c r="H790" s="78" t="s">
        <v>17725</v>
      </c>
      <c r="I790" s="78" t="s">
        <v>18959</v>
      </c>
      <c r="J790" s="78" t="s">
        <v>17755</v>
      </c>
      <c r="K790" s="78" t="n">
        <v>118521493</v>
      </c>
      <c r="L790" s="78" t="s">
        <v>11725</v>
      </c>
      <c r="M790" s="78" t="s">
        <v>19041</v>
      </c>
      <c r="N790" s="78" t="s">
        <v>17734</v>
      </c>
      <c r="Q790" s="78" t="n">
        <v>35469594</v>
      </c>
      <c r="R790" s="78" t="s">
        <v>11717</v>
      </c>
      <c r="S790" s="78" t="s">
        <v>17134</v>
      </c>
      <c r="T790" s="78" t="s">
        <v>16498</v>
      </c>
      <c r="U790" s="78" t="s">
        <v>11717</v>
      </c>
      <c r="V790" s="78" t="s">
        <v>18611</v>
      </c>
      <c r="W790" s="78" t="s">
        <v>4084</v>
      </c>
      <c r="Z790" s="78" t="s">
        <v>18287</v>
      </c>
      <c r="AE790" s="78" t="s">
        <v>11728</v>
      </c>
      <c r="AG790" s="78" t="s">
        <v>18931</v>
      </c>
      <c r="AI790" s="82" t="n">
        <v>45310</v>
      </c>
      <c r="AJ790" s="78" t="s">
        <v>1198</v>
      </c>
      <c r="AL790" s="78" t="s">
        <v>17718</v>
      </c>
      <c r="AM790" s="78" t="s">
        <v>17718</v>
      </c>
      <c r="AP790" s="78" t="s">
        <v>17719</v>
      </c>
      <c r="AQ790" s="78" t="n">
        <v>25</v>
      </c>
      <c r="AR790" s="78" t="n">
        <v>100</v>
      </c>
      <c r="AS790" s="78" t="n">
        <v>0.05</v>
      </c>
      <c r="AT790" s="78" t="n">
        <v>1</v>
      </c>
      <c r="AV790" s="78" t="n">
        <v>8.08</v>
      </c>
      <c r="AY790" s="78" t="n">
        <v>3750.73</v>
      </c>
      <c r="AZ790" s="78" t="n">
        <v>0</v>
      </c>
      <c r="BA790" s="78" t="n">
        <v>-3625.73</v>
      </c>
      <c r="BB790" s="78" t="n">
        <v>0</v>
      </c>
      <c r="BC790" s="78" t="n">
        <v>125</v>
      </c>
      <c r="BD790" s="78" t="n">
        <v>175000</v>
      </c>
      <c r="BE790" s="78" t="s">
        <v>18932</v>
      </c>
      <c r="BJ790" s="78" t="s">
        <v>17721</v>
      </c>
      <c r="BK790" s="78" t="s">
        <v>17722</v>
      </c>
      <c r="BO790" s="78" t="s">
        <v>16502</v>
      </c>
    </row>
    <row r="791" customFormat="false" ht="15" hidden="true" customHeight="false" outlineLevel="0" collapsed="false">
      <c r="A791" s="82" t="n">
        <v>45291</v>
      </c>
      <c r="B791" s="78" t="s">
        <v>16497</v>
      </c>
      <c r="C791" s="78" t="s">
        <v>18927</v>
      </c>
      <c r="D791" s="78" t="s">
        <v>18928</v>
      </c>
      <c r="E791" s="78" t="s">
        <v>1305</v>
      </c>
      <c r="F791" s="78" t="s">
        <v>17710</v>
      </c>
      <c r="G791" s="78" t="s">
        <v>17711</v>
      </c>
      <c r="H791" s="78" t="s">
        <v>17725</v>
      </c>
      <c r="I791" s="78" t="s">
        <v>18959</v>
      </c>
      <c r="J791" s="78" t="s">
        <v>17755</v>
      </c>
      <c r="K791" s="78" t="n">
        <v>158841581</v>
      </c>
      <c r="L791" s="78" t="s">
        <v>6079</v>
      </c>
      <c r="M791" s="78" t="s">
        <v>19042</v>
      </c>
      <c r="N791" s="78" t="s">
        <v>17734</v>
      </c>
      <c r="Q791" s="78" t="n">
        <v>21002201</v>
      </c>
      <c r="R791" s="78" t="s">
        <v>6065</v>
      </c>
      <c r="S791" s="78" t="s">
        <v>16624</v>
      </c>
      <c r="T791" s="78" t="s">
        <v>16498</v>
      </c>
      <c r="U791" s="78" t="s">
        <v>6065</v>
      </c>
      <c r="V791" s="78" t="s">
        <v>18549</v>
      </c>
      <c r="W791" s="78" t="s">
        <v>4084</v>
      </c>
      <c r="X791" s="78" t="s">
        <v>18104</v>
      </c>
      <c r="Y791" s="78" t="s">
        <v>18104</v>
      </c>
      <c r="Z791" s="78" t="s">
        <v>17917</v>
      </c>
      <c r="AA791" s="78" t="s">
        <v>17917</v>
      </c>
      <c r="AE791" s="78" t="s">
        <v>6082</v>
      </c>
      <c r="AG791" s="78" t="s">
        <v>18931</v>
      </c>
      <c r="AI791" s="82" t="n">
        <v>45366</v>
      </c>
      <c r="AJ791" s="78" t="s">
        <v>1198</v>
      </c>
      <c r="AL791" s="78" t="s">
        <v>17718</v>
      </c>
      <c r="AM791" s="78" t="s">
        <v>17718</v>
      </c>
      <c r="AP791" s="78" t="s">
        <v>17719</v>
      </c>
      <c r="AQ791" s="78" t="n">
        <v>6</v>
      </c>
      <c r="AR791" s="78" t="n">
        <v>100</v>
      </c>
      <c r="AS791" s="78" t="n">
        <v>3.375</v>
      </c>
      <c r="AT791" s="78" t="n">
        <v>1</v>
      </c>
      <c r="AV791" s="78" t="n">
        <v>8.08</v>
      </c>
      <c r="AY791" s="78" t="n">
        <v>2945.12</v>
      </c>
      <c r="AZ791" s="78" t="n">
        <v>0</v>
      </c>
      <c r="BA791" s="78" t="n">
        <v>-920.12</v>
      </c>
      <c r="BB791" s="78" t="n">
        <v>0</v>
      </c>
      <c r="BC791" s="78" t="n">
        <v>2025</v>
      </c>
      <c r="BD791" s="78" t="n">
        <v>177000</v>
      </c>
      <c r="BE791" s="78" t="s">
        <v>18932</v>
      </c>
      <c r="BJ791" s="78" t="s">
        <v>17721</v>
      </c>
      <c r="BK791" s="78" t="s">
        <v>17722</v>
      </c>
      <c r="BO791" s="78" t="s">
        <v>16502</v>
      </c>
    </row>
    <row r="792" customFormat="false" ht="15" hidden="true" customHeight="false" outlineLevel="0" collapsed="false">
      <c r="A792" s="82" t="n">
        <v>45291</v>
      </c>
      <c r="B792" s="78" t="s">
        <v>16497</v>
      </c>
      <c r="C792" s="78" t="s">
        <v>18927</v>
      </c>
      <c r="D792" s="78" t="s">
        <v>18928</v>
      </c>
      <c r="E792" s="78" t="s">
        <v>1305</v>
      </c>
      <c r="F792" s="78" t="s">
        <v>17710</v>
      </c>
      <c r="G792" s="78" t="s">
        <v>17711</v>
      </c>
      <c r="H792" s="78" t="s">
        <v>17725</v>
      </c>
      <c r="I792" s="78" t="s">
        <v>18959</v>
      </c>
      <c r="J792" s="78" t="s">
        <v>17755</v>
      </c>
      <c r="K792" s="78" t="n">
        <v>120746126</v>
      </c>
      <c r="L792" s="78" t="s">
        <v>12636</v>
      </c>
      <c r="M792" s="78" t="s">
        <v>19043</v>
      </c>
      <c r="N792" s="78" t="s">
        <v>17734</v>
      </c>
      <c r="Q792" s="78" t="n">
        <v>26067451</v>
      </c>
      <c r="R792" s="78" t="s">
        <v>12621</v>
      </c>
      <c r="S792" s="78" t="s">
        <v>587</v>
      </c>
      <c r="T792" s="78" t="s">
        <v>16498</v>
      </c>
      <c r="U792" s="78" t="s">
        <v>12621</v>
      </c>
      <c r="V792" s="78" t="s">
        <v>18408</v>
      </c>
      <c r="W792" s="78" t="s">
        <v>4084</v>
      </c>
      <c r="X792" s="78" t="s">
        <v>18108</v>
      </c>
      <c r="Y792" s="78" t="s">
        <v>18409</v>
      </c>
      <c r="Z792" s="78" t="s">
        <v>17808</v>
      </c>
      <c r="AA792" s="78" t="s">
        <v>17809</v>
      </c>
      <c r="AE792" s="78" t="s">
        <v>12639</v>
      </c>
      <c r="AG792" s="78" t="s">
        <v>18931</v>
      </c>
      <c r="AI792" s="82" t="n">
        <v>45310</v>
      </c>
      <c r="AJ792" s="78" t="s">
        <v>1198</v>
      </c>
      <c r="AL792" s="78" t="s">
        <v>17718</v>
      </c>
      <c r="AM792" s="78" t="s">
        <v>17718</v>
      </c>
      <c r="AP792" s="78" t="s">
        <v>17719</v>
      </c>
      <c r="AQ792" s="78" t="n">
        <v>7</v>
      </c>
      <c r="AR792" s="78" t="n">
        <v>100</v>
      </c>
      <c r="AS792" s="78" t="n">
        <v>42.8</v>
      </c>
      <c r="AT792" s="78" t="n">
        <v>1</v>
      </c>
      <c r="AV792" s="78" t="n">
        <v>8.08</v>
      </c>
      <c r="AY792" s="78" t="n">
        <v>4475.21</v>
      </c>
      <c r="AZ792" s="78" t="n">
        <v>0</v>
      </c>
      <c r="BA792" s="78" t="n">
        <v>25484.79</v>
      </c>
      <c r="BB792" s="78" t="n">
        <v>0</v>
      </c>
      <c r="BC792" s="78" t="n">
        <v>29960</v>
      </c>
      <c r="BD792" s="78" t="n">
        <v>177331</v>
      </c>
      <c r="BE792" s="78" t="s">
        <v>18932</v>
      </c>
      <c r="BJ792" s="78" t="s">
        <v>17721</v>
      </c>
      <c r="BK792" s="78" t="s">
        <v>17722</v>
      </c>
      <c r="BO792" s="78" t="s">
        <v>16502</v>
      </c>
    </row>
    <row r="793" customFormat="false" ht="15" hidden="true" customHeight="false" outlineLevel="0" collapsed="false">
      <c r="A793" s="82" t="n">
        <v>45291</v>
      </c>
      <c r="B793" s="78" t="s">
        <v>16497</v>
      </c>
      <c r="C793" s="78" t="s">
        <v>18927</v>
      </c>
      <c r="D793" s="78" t="s">
        <v>18928</v>
      </c>
      <c r="E793" s="78" t="s">
        <v>1305</v>
      </c>
      <c r="F793" s="78" t="s">
        <v>17710</v>
      </c>
      <c r="G793" s="78" t="s">
        <v>17711</v>
      </c>
      <c r="H793" s="78" t="s">
        <v>17725</v>
      </c>
      <c r="I793" s="78" t="s">
        <v>18933</v>
      </c>
      <c r="J793" s="78" t="s">
        <v>17755</v>
      </c>
      <c r="K793" s="78" t="n">
        <v>154408019</v>
      </c>
      <c r="L793" s="78" t="s">
        <v>15853</v>
      </c>
      <c r="M793" s="78" t="s">
        <v>19044</v>
      </c>
      <c r="N793" s="78" t="s">
        <v>17734</v>
      </c>
      <c r="Q793" s="78" t="n">
        <v>21002615</v>
      </c>
      <c r="R793" s="78" t="s">
        <v>15846</v>
      </c>
      <c r="S793" s="78" t="s">
        <v>16800</v>
      </c>
      <c r="T793" s="78" t="s">
        <v>16498</v>
      </c>
      <c r="U793" s="78" t="s">
        <v>17950</v>
      </c>
      <c r="V793" s="78" t="s">
        <v>17951</v>
      </c>
      <c r="W793" s="78" t="s">
        <v>4084</v>
      </c>
      <c r="X793" s="78" t="s">
        <v>17806</v>
      </c>
      <c r="Y793" s="78" t="s">
        <v>17882</v>
      </c>
      <c r="Z793" s="78" t="s">
        <v>17808</v>
      </c>
      <c r="AA793" s="78" t="s">
        <v>17809</v>
      </c>
      <c r="AE793" s="78" t="s">
        <v>15856</v>
      </c>
      <c r="AG793" s="78" t="s">
        <v>18931</v>
      </c>
      <c r="AI793" s="82" t="n">
        <v>45366</v>
      </c>
      <c r="AJ793" s="78" t="s">
        <v>1197</v>
      </c>
      <c r="AL793" s="78" t="s">
        <v>17718</v>
      </c>
      <c r="AM793" s="78" t="s">
        <v>17718</v>
      </c>
      <c r="AP793" s="78" t="s">
        <v>17719</v>
      </c>
      <c r="AQ793" s="78" t="n">
        <v>21</v>
      </c>
      <c r="AR793" s="78" t="n">
        <v>100</v>
      </c>
      <c r="AS793" s="78" t="n">
        <v>2.03</v>
      </c>
      <c r="AT793" s="78" t="n">
        <v>1</v>
      </c>
      <c r="AV793" s="78" t="n">
        <v>8.08</v>
      </c>
      <c r="AY793" s="78" t="n">
        <v>3150.4</v>
      </c>
      <c r="AZ793" s="78" t="n">
        <v>0</v>
      </c>
      <c r="BA793" s="78" t="n">
        <v>1112.6</v>
      </c>
      <c r="BB793" s="78" t="n">
        <v>0</v>
      </c>
      <c r="BC793" s="78" t="n">
        <v>4263</v>
      </c>
      <c r="BD793" s="78" t="n">
        <v>178500</v>
      </c>
      <c r="BE793" s="78" t="s">
        <v>18932</v>
      </c>
      <c r="BJ793" s="78" t="s">
        <v>17721</v>
      </c>
      <c r="BK793" s="78" t="s">
        <v>17722</v>
      </c>
      <c r="BO793" s="78" t="s">
        <v>16502</v>
      </c>
    </row>
    <row r="794" customFormat="false" ht="15" hidden="true" customHeight="false" outlineLevel="0" collapsed="false">
      <c r="A794" s="82" t="n">
        <v>45291</v>
      </c>
      <c r="B794" s="78" t="s">
        <v>16497</v>
      </c>
      <c r="C794" s="78" t="s">
        <v>18927</v>
      </c>
      <c r="D794" s="78" t="s">
        <v>18928</v>
      </c>
      <c r="E794" s="78" t="s">
        <v>1305</v>
      </c>
      <c r="F794" s="78" t="s">
        <v>17710</v>
      </c>
      <c r="G794" s="78" t="s">
        <v>17711</v>
      </c>
      <c r="H794" s="78" t="s">
        <v>17725</v>
      </c>
      <c r="I794" s="78" t="s">
        <v>18933</v>
      </c>
      <c r="J794" s="78" t="s">
        <v>17755</v>
      </c>
      <c r="K794" s="78" t="n">
        <v>127666096</v>
      </c>
      <c r="L794" s="78" t="s">
        <v>12747</v>
      </c>
      <c r="M794" s="78" t="s">
        <v>19045</v>
      </c>
      <c r="N794" s="78" t="s">
        <v>17734</v>
      </c>
      <c r="Q794" s="78" t="n">
        <v>35806291</v>
      </c>
      <c r="R794" s="78" t="s">
        <v>12732</v>
      </c>
      <c r="S794" s="78" t="s">
        <v>17289</v>
      </c>
      <c r="T794" s="78" t="s">
        <v>16498</v>
      </c>
      <c r="U794" s="78" t="s">
        <v>12732</v>
      </c>
      <c r="V794" s="78" t="s">
        <v>17839</v>
      </c>
      <c r="W794" s="78" t="s">
        <v>4084</v>
      </c>
      <c r="X794" s="78" t="s">
        <v>17792</v>
      </c>
      <c r="Y794" s="78" t="s">
        <v>17793</v>
      </c>
      <c r="Z794" s="78" t="s">
        <v>17794</v>
      </c>
      <c r="AA794" s="78" t="s">
        <v>17795</v>
      </c>
      <c r="AE794" s="78" t="s">
        <v>12750</v>
      </c>
      <c r="AG794" s="78" t="s">
        <v>18931</v>
      </c>
      <c r="AI794" s="82" t="n">
        <v>45310</v>
      </c>
      <c r="AJ794" s="78" t="s">
        <v>1197</v>
      </c>
      <c r="AL794" s="78" t="s">
        <v>17718</v>
      </c>
      <c r="AM794" s="78" t="s">
        <v>17718</v>
      </c>
      <c r="AP794" s="78" t="s">
        <v>17719</v>
      </c>
      <c r="AQ794" s="78" t="n">
        <v>30</v>
      </c>
      <c r="AR794" s="78" t="n">
        <v>100</v>
      </c>
      <c r="AS794" s="78" t="n">
        <v>1.16</v>
      </c>
      <c r="AT794" s="78" t="n">
        <v>1</v>
      </c>
      <c r="AV794" s="78" t="n">
        <v>8.08</v>
      </c>
      <c r="AY794" s="78" t="n">
        <v>6780.87</v>
      </c>
      <c r="AZ794" s="78" t="n">
        <v>0</v>
      </c>
      <c r="BA794" s="78" t="n">
        <v>-3300.87</v>
      </c>
      <c r="BB794" s="78" t="n">
        <v>0</v>
      </c>
      <c r="BC794" s="78" t="n">
        <v>3480</v>
      </c>
      <c r="BD794" s="78" t="n">
        <v>180000</v>
      </c>
      <c r="BE794" s="78" t="s">
        <v>18932</v>
      </c>
      <c r="BJ794" s="78" t="s">
        <v>17721</v>
      </c>
      <c r="BK794" s="78" t="s">
        <v>17722</v>
      </c>
      <c r="BO794" s="78" t="s">
        <v>16502</v>
      </c>
    </row>
    <row r="795" customFormat="false" ht="15" hidden="true" customHeight="false" outlineLevel="0" collapsed="false">
      <c r="A795" s="82" t="n">
        <v>45291</v>
      </c>
      <c r="B795" s="78" t="s">
        <v>16497</v>
      </c>
      <c r="C795" s="78" t="s">
        <v>18927</v>
      </c>
      <c r="D795" s="78" t="s">
        <v>18928</v>
      </c>
      <c r="E795" s="78" t="s">
        <v>1305</v>
      </c>
      <c r="F795" s="78" t="s">
        <v>17710</v>
      </c>
      <c r="G795" s="78" t="s">
        <v>17711</v>
      </c>
      <c r="H795" s="78" t="s">
        <v>17725</v>
      </c>
      <c r="I795" s="78" t="s">
        <v>18933</v>
      </c>
      <c r="J795" s="78" t="s">
        <v>17755</v>
      </c>
      <c r="K795" s="78" t="n">
        <v>124011158</v>
      </c>
      <c r="L795" s="78" t="s">
        <v>15640</v>
      </c>
      <c r="M795" s="78" t="s">
        <v>19046</v>
      </c>
      <c r="N795" s="78" t="s">
        <v>17734</v>
      </c>
      <c r="Q795" s="78" t="n">
        <v>21002784</v>
      </c>
      <c r="R795" s="78" t="s">
        <v>15632</v>
      </c>
      <c r="S795" s="78" t="s">
        <v>672</v>
      </c>
      <c r="T795" s="78" t="s">
        <v>16498</v>
      </c>
      <c r="U795" s="78" t="s">
        <v>15632</v>
      </c>
      <c r="V795" s="78" t="s">
        <v>18049</v>
      </c>
      <c r="W795" s="78" t="s">
        <v>4084</v>
      </c>
      <c r="X795" s="78" t="s">
        <v>17976</v>
      </c>
      <c r="Y795" s="78" t="s">
        <v>17977</v>
      </c>
      <c r="Z795" s="78" t="s">
        <v>17794</v>
      </c>
      <c r="AA795" s="78" t="s">
        <v>17795</v>
      </c>
      <c r="AE795" s="78" t="s">
        <v>15643</v>
      </c>
      <c r="AG795" s="78" t="s">
        <v>18931</v>
      </c>
      <c r="AI795" s="82" t="n">
        <v>45310</v>
      </c>
      <c r="AJ795" s="78" t="s">
        <v>1197</v>
      </c>
      <c r="AL795" s="78" t="s">
        <v>17718</v>
      </c>
      <c r="AM795" s="78" t="s">
        <v>17718</v>
      </c>
      <c r="AP795" s="78" t="s">
        <v>17719</v>
      </c>
      <c r="AQ795" s="78" t="n">
        <v>6</v>
      </c>
      <c r="AR795" s="78" t="n">
        <v>100</v>
      </c>
      <c r="AS795" s="78" t="n">
        <v>0.75</v>
      </c>
      <c r="AT795" s="78" t="n">
        <v>1</v>
      </c>
      <c r="AV795" s="78" t="n">
        <v>8.08</v>
      </c>
      <c r="AY795" s="78" t="n">
        <v>9650.18</v>
      </c>
      <c r="AZ795" s="78" t="n">
        <v>0</v>
      </c>
      <c r="BA795" s="78" t="n">
        <v>-9200.18</v>
      </c>
      <c r="BB795" s="78" t="n">
        <v>0</v>
      </c>
      <c r="BC795" s="78" t="n">
        <v>450</v>
      </c>
      <c r="BD795" s="78" t="n">
        <v>180000</v>
      </c>
      <c r="BE795" s="78" t="s">
        <v>18932</v>
      </c>
      <c r="BJ795" s="78" t="s">
        <v>17721</v>
      </c>
      <c r="BK795" s="78" t="s">
        <v>17722</v>
      </c>
      <c r="BO795" s="78" t="s">
        <v>16502</v>
      </c>
    </row>
    <row r="796" customFormat="false" ht="15" hidden="true" customHeight="false" outlineLevel="0" collapsed="false">
      <c r="A796" s="82" t="n">
        <v>45291</v>
      </c>
      <c r="B796" s="78" t="s">
        <v>16497</v>
      </c>
      <c r="C796" s="78" t="s">
        <v>18927</v>
      </c>
      <c r="D796" s="78" t="s">
        <v>18928</v>
      </c>
      <c r="E796" s="78" t="s">
        <v>1305</v>
      </c>
      <c r="F796" s="78" t="s">
        <v>17710</v>
      </c>
      <c r="G796" s="78" t="s">
        <v>17711</v>
      </c>
      <c r="H796" s="78" t="s">
        <v>17725</v>
      </c>
      <c r="I796" s="78" t="s">
        <v>18933</v>
      </c>
      <c r="J796" s="78" t="s">
        <v>17755</v>
      </c>
      <c r="K796" s="78" t="n">
        <v>149787095</v>
      </c>
      <c r="L796" s="78" t="s">
        <v>12004</v>
      </c>
      <c r="M796" s="78" t="s">
        <v>19047</v>
      </c>
      <c r="N796" s="78" t="s">
        <v>17734</v>
      </c>
      <c r="Q796" s="78" t="n">
        <v>21003985</v>
      </c>
      <c r="R796" s="78" t="s">
        <v>11968</v>
      </c>
      <c r="S796" s="78" t="s">
        <v>574</v>
      </c>
      <c r="T796" s="78" t="s">
        <v>16498</v>
      </c>
      <c r="U796" s="78" t="s">
        <v>11968</v>
      </c>
      <c r="V796" s="78" t="s">
        <v>18401</v>
      </c>
      <c r="W796" s="78" t="s">
        <v>4084</v>
      </c>
      <c r="X796" s="78" t="s">
        <v>18108</v>
      </c>
      <c r="Y796" s="78" t="s">
        <v>18385</v>
      </c>
      <c r="Z796" s="78" t="s">
        <v>17808</v>
      </c>
      <c r="AA796" s="78" t="s">
        <v>17809</v>
      </c>
      <c r="AE796" s="78" t="s">
        <v>12007</v>
      </c>
      <c r="AG796" s="78" t="s">
        <v>18931</v>
      </c>
      <c r="AI796" s="82" t="n">
        <v>45366</v>
      </c>
      <c r="AJ796" s="78" t="s">
        <v>1197</v>
      </c>
      <c r="AL796" s="78" t="s">
        <v>17718</v>
      </c>
      <c r="AM796" s="78" t="s">
        <v>17718</v>
      </c>
      <c r="AP796" s="78" t="s">
        <v>17719</v>
      </c>
      <c r="AQ796" s="78" t="n">
        <v>4</v>
      </c>
      <c r="AR796" s="78" t="n">
        <v>100</v>
      </c>
      <c r="AS796" s="78" t="n">
        <v>15.875</v>
      </c>
      <c r="AT796" s="78" t="n">
        <v>1</v>
      </c>
      <c r="AV796" s="78" t="n">
        <v>8.08</v>
      </c>
      <c r="AY796" s="78" t="n">
        <v>5740.08</v>
      </c>
      <c r="AZ796" s="78" t="n">
        <v>0</v>
      </c>
      <c r="BA796" s="78" t="n">
        <v>609.92</v>
      </c>
      <c r="BB796" s="78" t="n">
        <v>0</v>
      </c>
      <c r="BC796" s="78" t="n">
        <v>6350</v>
      </c>
      <c r="BD796" s="78" t="n">
        <v>182000</v>
      </c>
      <c r="BE796" s="78" t="s">
        <v>18932</v>
      </c>
      <c r="BJ796" s="78" t="s">
        <v>17721</v>
      </c>
      <c r="BK796" s="78" t="s">
        <v>17722</v>
      </c>
      <c r="BO796" s="78" t="s">
        <v>16502</v>
      </c>
    </row>
    <row r="797" customFormat="false" ht="15" hidden="true" customHeight="false" outlineLevel="0" collapsed="false">
      <c r="A797" s="82" t="n">
        <v>45291</v>
      </c>
      <c r="B797" s="78" t="s">
        <v>16497</v>
      </c>
      <c r="C797" s="78" t="s">
        <v>18927</v>
      </c>
      <c r="D797" s="78" t="s">
        <v>18928</v>
      </c>
      <c r="E797" s="78" t="s">
        <v>1305</v>
      </c>
      <c r="F797" s="78" t="s">
        <v>17710</v>
      </c>
      <c r="G797" s="78" t="s">
        <v>17711</v>
      </c>
      <c r="H797" s="78" t="s">
        <v>17725</v>
      </c>
      <c r="I797" s="78" t="s">
        <v>18933</v>
      </c>
      <c r="J797" s="78" t="s">
        <v>17755</v>
      </c>
      <c r="K797" s="78" t="n">
        <v>158093008</v>
      </c>
      <c r="L797" s="78" t="s">
        <v>7385</v>
      </c>
      <c r="M797" s="78" t="s">
        <v>19048</v>
      </c>
      <c r="N797" s="78" t="s">
        <v>17734</v>
      </c>
      <c r="Q797" s="78" t="n">
        <v>21002247</v>
      </c>
      <c r="R797" s="78" t="s">
        <v>7363</v>
      </c>
      <c r="S797" s="78" t="s">
        <v>16703</v>
      </c>
      <c r="T797" s="78" t="s">
        <v>16498</v>
      </c>
      <c r="U797" s="78" t="s">
        <v>7363</v>
      </c>
      <c r="V797" s="78" t="s">
        <v>18489</v>
      </c>
      <c r="W797" s="78" t="s">
        <v>4084</v>
      </c>
      <c r="X797" s="78" t="s">
        <v>17806</v>
      </c>
      <c r="Y797" s="78" t="s">
        <v>17807</v>
      </c>
      <c r="Z797" s="78" t="s">
        <v>17808</v>
      </c>
      <c r="AA797" s="78" t="s">
        <v>17809</v>
      </c>
      <c r="AC797" s="78" t="s">
        <v>17810</v>
      </c>
      <c r="AE797" s="78" t="s">
        <v>7388</v>
      </c>
      <c r="AG797" s="78" t="s">
        <v>18931</v>
      </c>
      <c r="AI797" s="82" t="n">
        <v>45366</v>
      </c>
      <c r="AJ797" s="78" t="s">
        <v>1197</v>
      </c>
      <c r="AL797" s="78" t="s">
        <v>17718</v>
      </c>
      <c r="AM797" s="78" t="s">
        <v>17718</v>
      </c>
      <c r="AP797" s="78" t="s">
        <v>17719</v>
      </c>
      <c r="AQ797" s="78" t="n">
        <v>43</v>
      </c>
      <c r="AR797" s="78" t="n">
        <v>100</v>
      </c>
      <c r="AS797" s="78" t="n">
        <v>1.255</v>
      </c>
      <c r="AT797" s="78" t="n">
        <v>1</v>
      </c>
      <c r="AV797" s="78" t="n">
        <v>8.08</v>
      </c>
      <c r="AY797" s="78" t="n">
        <v>4646.83</v>
      </c>
      <c r="AZ797" s="78" t="n">
        <v>0</v>
      </c>
      <c r="BA797" s="78" t="n">
        <v>749.67</v>
      </c>
      <c r="BB797" s="78" t="n">
        <v>0</v>
      </c>
      <c r="BC797" s="78" t="n">
        <v>5396.5</v>
      </c>
      <c r="BD797" s="78" t="n">
        <v>182750</v>
      </c>
      <c r="BE797" s="78" t="s">
        <v>18932</v>
      </c>
      <c r="BJ797" s="78" t="s">
        <v>17721</v>
      </c>
      <c r="BK797" s="78" t="s">
        <v>17722</v>
      </c>
      <c r="BO797" s="78" t="s">
        <v>16502</v>
      </c>
    </row>
    <row r="798" customFormat="false" ht="15" hidden="true" customHeight="false" outlineLevel="0" collapsed="false">
      <c r="A798" s="82" t="n">
        <v>45291</v>
      </c>
      <c r="B798" s="78" t="s">
        <v>16497</v>
      </c>
      <c r="C798" s="78" t="s">
        <v>18927</v>
      </c>
      <c r="D798" s="78" t="s">
        <v>18928</v>
      </c>
      <c r="E798" s="78" t="s">
        <v>1305</v>
      </c>
      <c r="F798" s="78" t="s">
        <v>17710</v>
      </c>
      <c r="G798" s="78" t="s">
        <v>17711</v>
      </c>
      <c r="H798" s="78" t="s">
        <v>17725</v>
      </c>
      <c r="I798" s="78" t="s">
        <v>18959</v>
      </c>
      <c r="J798" s="78" t="s">
        <v>17755</v>
      </c>
      <c r="K798" s="78" t="n">
        <v>118523806</v>
      </c>
      <c r="L798" s="78" t="s">
        <v>14402</v>
      </c>
      <c r="M798" s="78" t="s">
        <v>19049</v>
      </c>
      <c r="N798" s="78" t="s">
        <v>17734</v>
      </c>
      <c r="Q798" s="78" t="n">
        <v>21070016</v>
      </c>
      <c r="R798" s="78" t="s">
        <v>14394</v>
      </c>
      <c r="S798" s="78" t="s">
        <v>644</v>
      </c>
      <c r="T798" s="78" t="s">
        <v>16498</v>
      </c>
      <c r="U798" s="78" t="s">
        <v>14394</v>
      </c>
      <c r="V798" s="78" t="s">
        <v>18616</v>
      </c>
      <c r="W798" s="78" t="s">
        <v>4084</v>
      </c>
      <c r="X798" s="78" t="s">
        <v>17831</v>
      </c>
      <c r="Y798" s="78" t="s">
        <v>18257</v>
      </c>
      <c r="Z798" s="78" t="s">
        <v>17809</v>
      </c>
      <c r="AA798" s="78" t="s">
        <v>17809</v>
      </c>
      <c r="AE798" s="78" t="s">
        <v>14405</v>
      </c>
      <c r="AG798" s="78" t="s">
        <v>18931</v>
      </c>
      <c r="AI798" s="82" t="n">
        <v>45310</v>
      </c>
      <c r="AJ798" s="78" t="s">
        <v>1198</v>
      </c>
      <c r="AL798" s="78" t="s">
        <v>17718</v>
      </c>
      <c r="AM798" s="78" t="s">
        <v>17718</v>
      </c>
      <c r="AP798" s="78" t="s">
        <v>17719</v>
      </c>
      <c r="AQ798" s="78" t="n">
        <v>4</v>
      </c>
      <c r="AR798" s="78" t="n">
        <v>100</v>
      </c>
      <c r="AS798" s="78" t="n">
        <v>58.4</v>
      </c>
      <c r="AT798" s="78" t="n">
        <v>1</v>
      </c>
      <c r="AV798" s="78" t="n">
        <v>8.08</v>
      </c>
      <c r="AY798" s="78" t="n">
        <v>4290.12</v>
      </c>
      <c r="AZ798" s="78" t="n">
        <v>0</v>
      </c>
      <c r="BA798" s="78" t="n">
        <v>19069.88</v>
      </c>
      <c r="BB798" s="78" t="n">
        <v>0</v>
      </c>
      <c r="BC798" s="78" t="n">
        <v>23360</v>
      </c>
      <c r="BD798" s="78" t="n">
        <v>184000</v>
      </c>
      <c r="BE798" s="78" t="s">
        <v>18932</v>
      </c>
      <c r="BJ798" s="78" t="s">
        <v>17721</v>
      </c>
      <c r="BK798" s="78" t="s">
        <v>17722</v>
      </c>
      <c r="BO798" s="78" t="s">
        <v>16502</v>
      </c>
    </row>
    <row r="799" customFormat="false" ht="15" hidden="true" customHeight="false" outlineLevel="0" collapsed="false">
      <c r="A799" s="82" t="n">
        <v>45291</v>
      </c>
      <c r="B799" s="78" t="s">
        <v>16497</v>
      </c>
      <c r="C799" s="78" t="s">
        <v>18927</v>
      </c>
      <c r="D799" s="78" t="s">
        <v>18928</v>
      </c>
      <c r="E799" s="78" t="s">
        <v>1305</v>
      </c>
      <c r="F799" s="78" t="s">
        <v>17710</v>
      </c>
      <c r="G799" s="78" t="s">
        <v>17711</v>
      </c>
      <c r="H799" s="78" t="s">
        <v>17725</v>
      </c>
      <c r="I799" s="78" t="s">
        <v>18959</v>
      </c>
      <c r="J799" s="78" t="s">
        <v>17755</v>
      </c>
      <c r="K799" s="78" t="n">
        <v>118458510</v>
      </c>
      <c r="L799" s="78" t="s">
        <v>6490</v>
      </c>
      <c r="M799" s="78" t="s">
        <v>19050</v>
      </c>
      <c r="N799" s="78" t="s">
        <v>17734</v>
      </c>
      <c r="Q799" s="78" t="n">
        <v>21002267</v>
      </c>
      <c r="R799" s="78" t="s">
        <v>6482</v>
      </c>
      <c r="S799" s="78" t="s">
        <v>450</v>
      </c>
      <c r="T799" s="78" t="s">
        <v>16498</v>
      </c>
      <c r="U799" s="78" t="s">
        <v>6482</v>
      </c>
      <c r="V799" s="78" t="s">
        <v>18531</v>
      </c>
      <c r="W799" s="78" t="s">
        <v>4084</v>
      </c>
      <c r="X799" s="78" t="s">
        <v>18130</v>
      </c>
      <c r="Y799" s="78" t="s">
        <v>18319</v>
      </c>
      <c r="Z799" s="78" t="s">
        <v>17917</v>
      </c>
      <c r="AA799" s="78" t="s">
        <v>17917</v>
      </c>
      <c r="AE799" s="78" t="s">
        <v>6493</v>
      </c>
      <c r="AG799" s="78" t="s">
        <v>18931</v>
      </c>
      <c r="AI799" s="82" t="n">
        <v>45310</v>
      </c>
      <c r="AJ799" s="78" t="s">
        <v>1198</v>
      </c>
      <c r="AL799" s="78" t="s">
        <v>17718</v>
      </c>
      <c r="AM799" s="78" t="s">
        <v>17718</v>
      </c>
      <c r="AP799" s="78" t="s">
        <v>17719</v>
      </c>
      <c r="AQ799" s="78" t="n">
        <v>50</v>
      </c>
      <c r="AR799" s="78" t="n">
        <v>100</v>
      </c>
      <c r="AS799" s="78" t="n">
        <v>0.05</v>
      </c>
      <c r="AT799" s="78" t="n">
        <v>1</v>
      </c>
      <c r="AV799" s="78" t="n">
        <v>8.08</v>
      </c>
      <c r="AY799" s="78" t="n">
        <v>5001.45</v>
      </c>
      <c r="AZ799" s="78" t="n">
        <v>0</v>
      </c>
      <c r="BA799" s="78" t="n">
        <v>-4751.45</v>
      </c>
      <c r="BB799" s="78" t="n">
        <v>0</v>
      </c>
      <c r="BC799" s="78" t="n">
        <v>250</v>
      </c>
      <c r="BD799" s="78" t="n">
        <v>187500</v>
      </c>
      <c r="BE799" s="78" t="s">
        <v>18932</v>
      </c>
      <c r="BJ799" s="78" t="s">
        <v>17721</v>
      </c>
      <c r="BK799" s="78" t="s">
        <v>17722</v>
      </c>
      <c r="BO799" s="78" t="s">
        <v>16502</v>
      </c>
    </row>
    <row r="800" customFormat="false" ht="15" hidden="true" customHeight="false" outlineLevel="0" collapsed="false">
      <c r="A800" s="82" t="n">
        <v>45291</v>
      </c>
      <c r="B800" s="78" t="s">
        <v>16497</v>
      </c>
      <c r="C800" s="78" t="s">
        <v>18927</v>
      </c>
      <c r="D800" s="78" t="s">
        <v>18928</v>
      </c>
      <c r="E800" s="78" t="s">
        <v>1305</v>
      </c>
      <c r="F800" s="78" t="s">
        <v>17710</v>
      </c>
      <c r="G800" s="78" t="s">
        <v>17711</v>
      </c>
      <c r="H800" s="78" t="s">
        <v>17725</v>
      </c>
      <c r="I800" s="78" t="s">
        <v>18933</v>
      </c>
      <c r="J800" s="78" t="s">
        <v>17755</v>
      </c>
      <c r="K800" s="78" t="n">
        <v>118446815</v>
      </c>
      <c r="L800" s="78" t="s">
        <v>5604</v>
      </c>
      <c r="M800" s="78" t="s">
        <v>19051</v>
      </c>
      <c r="N800" s="78" t="s">
        <v>17734</v>
      </c>
      <c r="Q800" s="78" t="n">
        <v>21002173</v>
      </c>
      <c r="R800" s="78" t="s">
        <v>5588</v>
      </c>
      <c r="S800" s="78" t="s">
        <v>16545</v>
      </c>
      <c r="T800" s="78" t="s">
        <v>16498</v>
      </c>
      <c r="U800" s="78" t="s">
        <v>5588</v>
      </c>
      <c r="V800" s="78" t="s">
        <v>18533</v>
      </c>
      <c r="W800" s="78" t="s">
        <v>4084</v>
      </c>
      <c r="X800" s="78" t="s">
        <v>17792</v>
      </c>
      <c r="Y800" s="78" t="s">
        <v>17793</v>
      </c>
      <c r="Z800" s="78" t="s">
        <v>17794</v>
      </c>
      <c r="AA800" s="78" t="s">
        <v>17795</v>
      </c>
      <c r="AE800" s="78" t="s">
        <v>5607</v>
      </c>
      <c r="AG800" s="78" t="s">
        <v>18931</v>
      </c>
      <c r="AI800" s="82" t="n">
        <v>45310</v>
      </c>
      <c r="AJ800" s="78" t="s">
        <v>1197</v>
      </c>
      <c r="AL800" s="78" t="s">
        <v>17718</v>
      </c>
      <c r="AM800" s="78" t="s">
        <v>17718</v>
      </c>
      <c r="AP800" s="78" t="s">
        <v>17719</v>
      </c>
      <c r="AQ800" s="78" t="n">
        <v>10</v>
      </c>
      <c r="AR800" s="78" t="n">
        <v>100</v>
      </c>
      <c r="AS800" s="78" t="n">
        <v>0.05</v>
      </c>
      <c r="AT800" s="78" t="n">
        <v>1</v>
      </c>
      <c r="AV800" s="78" t="n">
        <v>8.08</v>
      </c>
      <c r="AY800" s="78" t="n">
        <v>8300.3</v>
      </c>
      <c r="AZ800" s="78" t="n">
        <v>0</v>
      </c>
      <c r="BA800" s="78" t="n">
        <v>-8250.3</v>
      </c>
      <c r="BB800" s="78" t="n">
        <v>0</v>
      </c>
      <c r="BC800" s="78" t="n">
        <v>50</v>
      </c>
      <c r="BD800" s="78" t="n">
        <v>190000</v>
      </c>
      <c r="BE800" s="78" t="s">
        <v>18932</v>
      </c>
      <c r="BJ800" s="78" t="s">
        <v>17721</v>
      </c>
      <c r="BK800" s="78" t="s">
        <v>17722</v>
      </c>
      <c r="BO800" s="78" t="s">
        <v>16502</v>
      </c>
    </row>
    <row r="801" customFormat="false" ht="15" hidden="true" customHeight="false" outlineLevel="0" collapsed="false">
      <c r="A801" s="82" t="n">
        <v>45291</v>
      </c>
      <c r="B801" s="78" t="s">
        <v>16497</v>
      </c>
      <c r="C801" s="78" t="s">
        <v>18927</v>
      </c>
      <c r="D801" s="78" t="s">
        <v>18928</v>
      </c>
      <c r="E801" s="78" t="s">
        <v>1305</v>
      </c>
      <c r="F801" s="78" t="s">
        <v>17710</v>
      </c>
      <c r="G801" s="78" t="s">
        <v>17711</v>
      </c>
      <c r="H801" s="78" t="s">
        <v>17725</v>
      </c>
      <c r="I801" s="78" t="s">
        <v>18933</v>
      </c>
      <c r="J801" s="78" t="s">
        <v>17755</v>
      </c>
      <c r="K801" s="78" t="n">
        <v>153016578</v>
      </c>
      <c r="L801" s="78" t="s">
        <v>9971</v>
      </c>
      <c r="M801" s="78" t="s">
        <v>19052</v>
      </c>
      <c r="N801" s="78" t="s">
        <v>17734</v>
      </c>
      <c r="Q801" s="78" t="n">
        <v>21002375</v>
      </c>
      <c r="R801" s="78" t="s">
        <v>9942</v>
      </c>
      <c r="S801" s="78" t="s">
        <v>518</v>
      </c>
      <c r="T801" s="78" t="s">
        <v>16498</v>
      </c>
      <c r="U801" s="78" t="s">
        <v>9942</v>
      </c>
      <c r="V801" s="78" t="s">
        <v>18050</v>
      </c>
      <c r="W801" s="78" t="s">
        <v>4084</v>
      </c>
      <c r="X801" s="78" t="s">
        <v>18047</v>
      </c>
      <c r="Y801" s="78" t="s">
        <v>18048</v>
      </c>
      <c r="Z801" s="78" t="s">
        <v>17809</v>
      </c>
      <c r="AA801" s="78" t="s">
        <v>17809</v>
      </c>
      <c r="AE801" s="78" t="s">
        <v>9974</v>
      </c>
      <c r="AG801" s="78" t="s">
        <v>18931</v>
      </c>
      <c r="AI801" s="82" t="n">
        <v>45366</v>
      </c>
      <c r="AJ801" s="78" t="s">
        <v>1197</v>
      </c>
      <c r="AL801" s="78" t="s">
        <v>17718</v>
      </c>
      <c r="AM801" s="78" t="s">
        <v>17718</v>
      </c>
      <c r="AP801" s="78" t="s">
        <v>17719</v>
      </c>
      <c r="AQ801" s="78" t="n">
        <v>46</v>
      </c>
      <c r="AR801" s="78" t="n">
        <v>100</v>
      </c>
      <c r="AS801" s="78" t="n">
        <v>0.63</v>
      </c>
      <c r="AT801" s="78" t="n">
        <v>1</v>
      </c>
      <c r="AV801" s="78" t="n">
        <v>8.08</v>
      </c>
      <c r="AY801" s="78" t="n">
        <v>5584.89</v>
      </c>
      <c r="AZ801" s="78" t="n">
        <v>0</v>
      </c>
      <c r="BA801" s="78" t="n">
        <v>-2686.89</v>
      </c>
      <c r="BB801" s="78" t="n">
        <v>0</v>
      </c>
      <c r="BC801" s="78" t="n">
        <v>2898</v>
      </c>
      <c r="BD801" s="78" t="n">
        <v>193200</v>
      </c>
      <c r="BE801" s="78" t="s">
        <v>18932</v>
      </c>
      <c r="BJ801" s="78" t="s">
        <v>17721</v>
      </c>
      <c r="BK801" s="78" t="s">
        <v>17722</v>
      </c>
      <c r="BO801" s="78" t="s">
        <v>16502</v>
      </c>
    </row>
    <row r="802" customFormat="false" ht="15" hidden="true" customHeight="false" outlineLevel="0" collapsed="false">
      <c r="A802" s="82" t="n">
        <v>45291</v>
      </c>
      <c r="B802" s="78" t="s">
        <v>16497</v>
      </c>
      <c r="C802" s="78" t="s">
        <v>18927</v>
      </c>
      <c r="D802" s="78" t="s">
        <v>18928</v>
      </c>
      <c r="E802" s="78" t="s">
        <v>1305</v>
      </c>
      <c r="F802" s="78" t="s">
        <v>17710</v>
      </c>
      <c r="G802" s="78" t="s">
        <v>17711</v>
      </c>
      <c r="H802" s="78" t="s">
        <v>17725</v>
      </c>
      <c r="I802" s="78" t="s">
        <v>18933</v>
      </c>
      <c r="J802" s="78" t="s">
        <v>17755</v>
      </c>
      <c r="K802" s="78" t="n">
        <v>158523803</v>
      </c>
      <c r="L802" s="78" t="s">
        <v>4422</v>
      </c>
      <c r="M802" s="78" t="s">
        <v>19053</v>
      </c>
      <c r="N802" s="78" t="s">
        <v>17734</v>
      </c>
      <c r="Q802" s="78" t="n">
        <v>21059361</v>
      </c>
      <c r="R802" s="78" t="s">
        <v>4400</v>
      </c>
      <c r="S802" s="78" t="s">
        <v>16532</v>
      </c>
      <c r="T802" s="78" t="s">
        <v>16498</v>
      </c>
      <c r="U802" s="78" t="s">
        <v>18499</v>
      </c>
      <c r="V802" s="78" t="s">
        <v>18500</v>
      </c>
      <c r="W802" s="78" t="s">
        <v>4404</v>
      </c>
      <c r="X802" s="78" t="s">
        <v>17999</v>
      </c>
      <c r="Y802" s="78" t="s">
        <v>18501</v>
      </c>
      <c r="Z802" s="78" t="s">
        <v>17809</v>
      </c>
      <c r="AA802" s="78" t="s">
        <v>17809</v>
      </c>
      <c r="AC802" s="78" t="s">
        <v>17810</v>
      </c>
      <c r="AE802" s="78" t="s">
        <v>4425</v>
      </c>
      <c r="AG802" s="78" t="s">
        <v>18931</v>
      </c>
      <c r="AI802" s="82" t="n">
        <v>45366</v>
      </c>
      <c r="AJ802" s="78" t="s">
        <v>1197</v>
      </c>
      <c r="AL802" s="78" t="s">
        <v>17718</v>
      </c>
      <c r="AM802" s="78" t="s">
        <v>17718</v>
      </c>
      <c r="AP802" s="78" t="s">
        <v>17719</v>
      </c>
      <c r="AQ802" s="78" t="n">
        <v>6</v>
      </c>
      <c r="AR802" s="78" t="n">
        <v>100</v>
      </c>
      <c r="AS802" s="78" t="n">
        <v>3.1</v>
      </c>
      <c r="AT802" s="78" t="n">
        <v>1</v>
      </c>
      <c r="AV802" s="78" t="n">
        <v>8.08</v>
      </c>
      <c r="AY802" s="78" t="n">
        <v>3140.12</v>
      </c>
      <c r="AZ802" s="78" t="n">
        <v>0</v>
      </c>
      <c r="BA802" s="78" t="n">
        <v>-1280.12</v>
      </c>
      <c r="BB802" s="78" t="n">
        <v>0</v>
      </c>
      <c r="BC802" s="78" t="n">
        <v>1860</v>
      </c>
      <c r="BD802" s="78" t="n">
        <v>195000</v>
      </c>
      <c r="BE802" s="78" t="s">
        <v>18932</v>
      </c>
      <c r="BJ802" s="78" t="s">
        <v>17721</v>
      </c>
      <c r="BK802" s="78" t="s">
        <v>17722</v>
      </c>
      <c r="BO802" s="78" t="s">
        <v>16502</v>
      </c>
    </row>
    <row r="803" customFormat="false" ht="15" hidden="true" customHeight="false" outlineLevel="0" collapsed="false">
      <c r="A803" s="82" t="n">
        <v>45291</v>
      </c>
      <c r="B803" s="78" t="s">
        <v>16497</v>
      </c>
      <c r="C803" s="78" t="s">
        <v>18927</v>
      </c>
      <c r="D803" s="78" t="s">
        <v>18928</v>
      </c>
      <c r="E803" s="78" t="s">
        <v>1305</v>
      </c>
      <c r="F803" s="78" t="s">
        <v>17710</v>
      </c>
      <c r="G803" s="78" t="s">
        <v>17711</v>
      </c>
      <c r="H803" s="78" t="s">
        <v>17725</v>
      </c>
      <c r="I803" s="78" t="s">
        <v>18959</v>
      </c>
      <c r="J803" s="78" t="s">
        <v>17755</v>
      </c>
      <c r="K803" s="78" t="n">
        <v>156133509</v>
      </c>
      <c r="L803" s="78" t="s">
        <v>12887</v>
      </c>
      <c r="M803" s="78" t="s">
        <v>19054</v>
      </c>
      <c r="N803" s="78" t="s">
        <v>17734</v>
      </c>
      <c r="Q803" s="78" t="n">
        <v>21002496</v>
      </c>
      <c r="R803" s="78" t="s">
        <v>12859</v>
      </c>
      <c r="S803" s="78" t="s">
        <v>598</v>
      </c>
      <c r="T803" s="78" t="s">
        <v>16498</v>
      </c>
      <c r="U803" s="78" t="s">
        <v>12859</v>
      </c>
      <c r="V803" s="78" t="s">
        <v>18508</v>
      </c>
      <c r="W803" s="78" t="s">
        <v>4084</v>
      </c>
      <c r="X803" s="78" t="s">
        <v>17910</v>
      </c>
      <c r="Y803" s="78" t="s">
        <v>17911</v>
      </c>
      <c r="Z803" s="78" t="s">
        <v>17794</v>
      </c>
      <c r="AA803" s="78" t="s">
        <v>17795</v>
      </c>
      <c r="AE803" s="78" t="s">
        <v>12890</v>
      </c>
      <c r="AG803" s="78" t="s">
        <v>18931</v>
      </c>
      <c r="AI803" s="82" t="n">
        <v>45366</v>
      </c>
      <c r="AJ803" s="78" t="s">
        <v>1198</v>
      </c>
      <c r="AL803" s="78" t="s">
        <v>17718</v>
      </c>
      <c r="AM803" s="78" t="s">
        <v>17718</v>
      </c>
      <c r="AP803" s="78" t="s">
        <v>17719</v>
      </c>
      <c r="AQ803" s="78" t="n">
        <v>63</v>
      </c>
      <c r="AR803" s="78" t="n">
        <v>100</v>
      </c>
      <c r="AS803" s="78" t="n">
        <v>0.585</v>
      </c>
      <c r="AT803" s="78" t="n">
        <v>1</v>
      </c>
      <c r="AV803" s="78" t="n">
        <v>8.08</v>
      </c>
      <c r="AY803" s="78" t="n">
        <v>3025.22</v>
      </c>
      <c r="AZ803" s="78" t="n">
        <v>0</v>
      </c>
      <c r="BA803" s="78" t="n">
        <v>660.28</v>
      </c>
      <c r="BB803" s="78" t="n">
        <v>0</v>
      </c>
      <c r="BC803" s="78" t="n">
        <v>3685.5</v>
      </c>
      <c r="BD803" s="78" t="n">
        <v>195300</v>
      </c>
      <c r="BE803" s="78" t="s">
        <v>18932</v>
      </c>
      <c r="BJ803" s="78" t="s">
        <v>17721</v>
      </c>
      <c r="BK803" s="78" t="s">
        <v>17722</v>
      </c>
      <c r="BO803" s="78" t="s">
        <v>16502</v>
      </c>
    </row>
    <row r="804" customFormat="false" ht="15" hidden="true" customHeight="false" outlineLevel="0" collapsed="false">
      <c r="A804" s="82" t="n">
        <v>45291</v>
      </c>
      <c r="B804" s="78" t="s">
        <v>16497</v>
      </c>
      <c r="C804" s="78" t="s">
        <v>18927</v>
      </c>
      <c r="D804" s="78" t="s">
        <v>18928</v>
      </c>
      <c r="E804" s="78" t="s">
        <v>1305</v>
      </c>
      <c r="F804" s="78" t="s">
        <v>17710</v>
      </c>
      <c r="G804" s="78" t="s">
        <v>17711</v>
      </c>
      <c r="H804" s="78" t="s">
        <v>17725</v>
      </c>
      <c r="I804" s="78" t="s">
        <v>18933</v>
      </c>
      <c r="J804" s="78" t="s">
        <v>17755</v>
      </c>
      <c r="K804" s="78" t="n">
        <v>153938489</v>
      </c>
      <c r="L804" s="78" t="s">
        <v>14780</v>
      </c>
      <c r="M804" s="78" t="s">
        <v>19055</v>
      </c>
      <c r="N804" s="78" t="s">
        <v>17734</v>
      </c>
      <c r="Q804" s="78" t="n">
        <v>21002581</v>
      </c>
      <c r="R804" s="78" t="s">
        <v>14773</v>
      </c>
      <c r="S804" s="78" t="s">
        <v>654</v>
      </c>
      <c r="T804" s="78" t="s">
        <v>16498</v>
      </c>
      <c r="U804" s="78" t="s">
        <v>14773</v>
      </c>
      <c r="V804" s="78" t="s">
        <v>18480</v>
      </c>
      <c r="W804" s="78" t="s">
        <v>4084</v>
      </c>
      <c r="X804" s="78" t="s">
        <v>17936</v>
      </c>
      <c r="Y804" s="78" t="s">
        <v>17937</v>
      </c>
      <c r="Z804" s="78" t="s">
        <v>17794</v>
      </c>
      <c r="AA804" s="78" t="s">
        <v>17795</v>
      </c>
      <c r="AE804" s="78" t="s">
        <v>14783</v>
      </c>
      <c r="AG804" s="78" t="s">
        <v>18931</v>
      </c>
      <c r="AI804" s="82" t="n">
        <v>45366</v>
      </c>
      <c r="AJ804" s="78" t="s">
        <v>1197</v>
      </c>
      <c r="AL804" s="78" t="s">
        <v>17718</v>
      </c>
      <c r="AM804" s="78" t="s">
        <v>17718</v>
      </c>
      <c r="AP804" s="78" t="s">
        <v>17719</v>
      </c>
      <c r="AQ804" s="78" t="n">
        <v>4</v>
      </c>
      <c r="AR804" s="78" t="n">
        <v>100</v>
      </c>
      <c r="AS804" s="78" t="n">
        <v>8.4</v>
      </c>
      <c r="AT804" s="78" t="n">
        <v>1</v>
      </c>
      <c r="AV804" s="78" t="n">
        <v>8.08</v>
      </c>
      <c r="AY804" s="78" t="n">
        <v>3880.08</v>
      </c>
      <c r="AZ804" s="78" t="n">
        <v>0</v>
      </c>
      <c r="BA804" s="78" t="n">
        <v>-520.08</v>
      </c>
      <c r="BB804" s="78" t="n">
        <v>0</v>
      </c>
      <c r="BC804" s="78" t="n">
        <v>3360</v>
      </c>
      <c r="BD804" s="78" t="n">
        <v>196000</v>
      </c>
      <c r="BE804" s="78" t="s">
        <v>18932</v>
      </c>
      <c r="BJ804" s="78" t="s">
        <v>17721</v>
      </c>
      <c r="BK804" s="78" t="s">
        <v>17722</v>
      </c>
      <c r="BO804" s="78" t="s">
        <v>16502</v>
      </c>
    </row>
    <row r="805" customFormat="false" ht="15" hidden="true" customHeight="false" outlineLevel="0" collapsed="false">
      <c r="A805" s="82" t="n">
        <v>45291</v>
      </c>
      <c r="B805" s="78" t="s">
        <v>16497</v>
      </c>
      <c r="C805" s="78" t="s">
        <v>17734</v>
      </c>
      <c r="D805" s="78" t="s">
        <v>18919</v>
      </c>
      <c r="E805" s="78" t="s">
        <v>1305</v>
      </c>
      <c r="F805" s="78" t="s">
        <v>17710</v>
      </c>
      <c r="G805" s="78" t="s">
        <v>17711</v>
      </c>
      <c r="H805" s="78" t="s">
        <v>17725</v>
      </c>
      <c r="I805" s="78" t="s">
        <v>19056</v>
      </c>
      <c r="J805" s="78" t="s">
        <v>16506</v>
      </c>
      <c r="K805" s="78" t="n">
        <v>106185410</v>
      </c>
      <c r="L805" s="78" t="s">
        <v>15781</v>
      </c>
      <c r="M805" s="78" t="s">
        <v>19057</v>
      </c>
      <c r="N805" s="78" t="s">
        <v>17734</v>
      </c>
      <c r="Q805" s="78" t="n">
        <v>0</v>
      </c>
      <c r="U805" s="78" t="s">
        <v>19058</v>
      </c>
      <c r="V805" s="78" t="s">
        <v>19059</v>
      </c>
      <c r="W805" s="78" t="s">
        <v>4084</v>
      </c>
      <c r="X805" s="78" t="s">
        <v>18089</v>
      </c>
      <c r="Y805" s="78" t="s">
        <v>18090</v>
      </c>
      <c r="Z805" s="78" t="s">
        <v>17816</v>
      </c>
      <c r="AA805" s="78" t="s">
        <v>17795</v>
      </c>
      <c r="AB805" s="78" t="s">
        <v>19060</v>
      </c>
      <c r="AI805" s="82" t="n">
        <v>47192</v>
      </c>
      <c r="AL805" s="78" t="s">
        <v>17718</v>
      </c>
      <c r="AM805" s="78" t="s">
        <v>17718</v>
      </c>
      <c r="AP805" s="78" t="s">
        <v>17719</v>
      </c>
      <c r="AQ805" s="78" t="n">
        <v>200</v>
      </c>
      <c r="AR805" s="78" t="n">
        <v>10</v>
      </c>
      <c r="AS805" s="78" t="n">
        <v>97.733</v>
      </c>
      <c r="AT805" s="78" t="n">
        <v>1</v>
      </c>
      <c r="AV805" s="78" t="n">
        <v>8.08</v>
      </c>
      <c r="AY805" s="78" t="n">
        <v>190643</v>
      </c>
      <c r="AZ805" s="78" t="n">
        <v>0</v>
      </c>
      <c r="BA805" s="78" t="n">
        <v>4823</v>
      </c>
      <c r="BB805" s="78" t="n">
        <v>2650</v>
      </c>
      <c r="BC805" s="78" t="n">
        <v>195466</v>
      </c>
      <c r="BD805" s="78" t="n">
        <v>200000</v>
      </c>
      <c r="BE805" s="78" t="s">
        <v>18925</v>
      </c>
      <c r="BJ805" s="78" t="s">
        <v>17721</v>
      </c>
      <c r="BK805" s="78" t="s">
        <v>17722</v>
      </c>
      <c r="BL805" s="78" t="s">
        <v>15783</v>
      </c>
      <c r="BM805" s="78" t="s">
        <v>15782</v>
      </c>
      <c r="BN805" s="78" t="s">
        <v>19061</v>
      </c>
      <c r="BO805" s="78" t="s">
        <v>16502</v>
      </c>
    </row>
    <row r="806" customFormat="false" ht="15" hidden="true" customHeight="false" outlineLevel="0" collapsed="false">
      <c r="A806" s="82" t="n">
        <v>45291</v>
      </c>
      <c r="B806" s="78" t="s">
        <v>16497</v>
      </c>
      <c r="C806" s="78" t="s">
        <v>18927</v>
      </c>
      <c r="D806" s="78" t="s">
        <v>18928</v>
      </c>
      <c r="E806" s="78" t="s">
        <v>1305</v>
      </c>
      <c r="F806" s="78" t="s">
        <v>17710</v>
      </c>
      <c r="G806" s="78" t="s">
        <v>17711</v>
      </c>
      <c r="H806" s="78" t="s">
        <v>17725</v>
      </c>
      <c r="I806" s="78" t="s">
        <v>18959</v>
      </c>
      <c r="J806" s="78" t="s">
        <v>17755</v>
      </c>
      <c r="K806" s="78" t="n">
        <v>156351986</v>
      </c>
      <c r="L806" s="78" t="s">
        <v>7718</v>
      </c>
      <c r="M806" s="78" t="s">
        <v>19062</v>
      </c>
      <c r="N806" s="78" t="s">
        <v>17734</v>
      </c>
      <c r="Q806" s="78" t="n">
        <v>21002270</v>
      </c>
      <c r="R806" s="78" t="s">
        <v>7697</v>
      </c>
      <c r="S806" s="78" t="s">
        <v>16795</v>
      </c>
      <c r="T806" s="78" t="s">
        <v>16498</v>
      </c>
      <c r="U806" s="78" t="s">
        <v>7697</v>
      </c>
      <c r="V806" s="78" t="s">
        <v>455</v>
      </c>
      <c r="W806" s="78" t="s">
        <v>4084</v>
      </c>
      <c r="X806" s="78" t="s">
        <v>17936</v>
      </c>
      <c r="Y806" s="78" t="s">
        <v>17937</v>
      </c>
      <c r="Z806" s="78" t="s">
        <v>17794</v>
      </c>
      <c r="AA806" s="78" t="s">
        <v>17795</v>
      </c>
      <c r="AE806" s="78" t="s">
        <v>7721</v>
      </c>
      <c r="AG806" s="78" t="s">
        <v>18931</v>
      </c>
      <c r="AI806" s="82" t="n">
        <v>45366</v>
      </c>
      <c r="AJ806" s="78" t="s">
        <v>1198</v>
      </c>
      <c r="AL806" s="78" t="s">
        <v>17718</v>
      </c>
      <c r="AM806" s="78" t="s">
        <v>17718</v>
      </c>
      <c r="AP806" s="78" t="s">
        <v>17719</v>
      </c>
      <c r="AQ806" s="78" t="n">
        <v>8</v>
      </c>
      <c r="AR806" s="78" t="n">
        <v>100</v>
      </c>
      <c r="AS806" s="78" t="n">
        <v>4.6</v>
      </c>
      <c r="AT806" s="78" t="n">
        <v>1</v>
      </c>
      <c r="AV806" s="78" t="n">
        <v>8.08</v>
      </c>
      <c r="AY806" s="78" t="n">
        <v>4180.16</v>
      </c>
      <c r="AZ806" s="78" t="n">
        <v>0</v>
      </c>
      <c r="BA806" s="78" t="n">
        <v>-500.16</v>
      </c>
      <c r="BB806" s="78" t="n">
        <v>0</v>
      </c>
      <c r="BC806" s="78" t="n">
        <v>3680</v>
      </c>
      <c r="BD806" s="78" t="n">
        <v>200000</v>
      </c>
      <c r="BE806" s="78" t="s">
        <v>18932</v>
      </c>
      <c r="BJ806" s="78" t="s">
        <v>17721</v>
      </c>
      <c r="BK806" s="78" t="s">
        <v>17722</v>
      </c>
      <c r="BO806" s="78" t="s">
        <v>16502</v>
      </c>
    </row>
    <row r="807" customFormat="false" ht="15" hidden="true" customHeight="false" outlineLevel="0" collapsed="false">
      <c r="A807" s="82" t="n">
        <v>45291</v>
      </c>
      <c r="B807" s="78" t="s">
        <v>16497</v>
      </c>
      <c r="C807" s="78" t="s">
        <v>18927</v>
      </c>
      <c r="D807" s="78" t="s">
        <v>18928</v>
      </c>
      <c r="E807" s="78" t="s">
        <v>1305</v>
      </c>
      <c r="F807" s="78" t="s">
        <v>17710</v>
      </c>
      <c r="G807" s="78" t="s">
        <v>17711</v>
      </c>
      <c r="H807" s="78" t="s">
        <v>17725</v>
      </c>
      <c r="I807" s="78" t="s">
        <v>18933</v>
      </c>
      <c r="J807" s="78" t="s">
        <v>17755</v>
      </c>
      <c r="K807" s="78" t="n">
        <v>152858865</v>
      </c>
      <c r="L807" s="78" t="s">
        <v>12291</v>
      </c>
      <c r="M807" s="78" t="s">
        <v>19063</v>
      </c>
      <c r="N807" s="78" t="s">
        <v>17734</v>
      </c>
      <c r="Q807" s="78" t="n">
        <v>92745782</v>
      </c>
      <c r="R807" s="78" t="s">
        <v>17216</v>
      </c>
      <c r="S807" s="78" t="s">
        <v>581</v>
      </c>
      <c r="T807" s="78" t="s">
        <v>16498</v>
      </c>
      <c r="U807" s="78" t="s">
        <v>19064</v>
      </c>
      <c r="V807" s="78" t="s">
        <v>19065</v>
      </c>
      <c r="W807" s="78" t="s">
        <v>4084</v>
      </c>
      <c r="Z807" s="78" t="s">
        <v>17808</v>
      </c>
      <c r="AA807" s="78" t="s">
        <v>17809</v>
      </c>
      <c r="AE807" s="78" t="s">
        <v>12294</v>
      </c>
      <c r="AG807" s="78" t="s">
        <v>18931</v>
      </c>
      <c r="AI807" s="82" t="n">
        <v>45338</v>
      </c>
      <c r="AJ807" s="78" t="s">
        <v>1197</v>
      </c>
      <c r="AL807" s="78" t="s">
        <v>17718</v>
      </c>
      <c r="AM807" s="78" t="s">
        <v>17718</v>
      </c>
      <c r="AP807" s="78" t="s">
        <v>17719</v>
      </c>
      <c r="AQ807" s="78" t="n">
        <v>500</v>
      </c>
      <c r="AR807" s="78" t="n">
        <v>100</v>
      </c>
      <c r="AS807" s="78" t="n">
        <v>0.36</v>
      </c>
      <c r="AT807" s="78" t="n">
        <v>1</v>
      </c>
      <c r="AV807" s="78" t="n">
        <v>8.08</v>
      </c>
      <c r="AY807" s="78" t="n">
        <v>15509.65</v>
      </c>
      <c r="AZ807" s="78" t="n">
        <v>0</v>
      </c>
      <c r="BA807" s="78" t="n">
        <v>2490.35</v>
      </c>
      <c r="BB807" s="78" t="n">
        <v>0</v>
      </c>
      <c r="BC807" s="78" t="n">
        <v>18000</v>
      </c>
      <c r="BD807" s="78" t="n">
        <v>200000</v>
      </c>
      <c r="BE807" s="78" t="s">
        <v>18932</v>
      </c>
      <c r="BJ807" s="78" t="s">
        <v>17721</v>
      </c>
      <c r="BK807" s="78" t="s">
        <v>17722</v>
      </c>
      <c r="BO807" s="78" t="s">
        <v>16502</v>
      </c>
    </row>
    <row r="808" customFormat="false" ht="15" hidden="true" customHeight="false" outlineLevel="0" collapsed="false">
      <c r="A808" s="82" t="n">
        <v>45291</v>
      </c>
      <c r="B808" s="78" t="s">
        <v>16497</v>
      </c>
      <c r="C808" s="78" t="s">
        <v>17734</v>
      </c>
      <c r="D808" s="78" t="s">
        <v>18919</v>
      </c>
      <c r="E808" s="78" t="s">
        <v>4075</v>
      </c>
      <c r="F808" s="78" t="s">
        <v>17724</v>
      </c>
      <c r="G808" s="78" t="s">
        <v>17711</v>
      </c>
      <c r="H808" s="78" t="s">
        <v>17725</v>
      </c>
      <c r="I808" s="78" t="s">
        <v>18920</v>
      </c>
      <c r="J808" s="78" t="s">
        <v>16506</v>
      </c>
      <c r="K808" s="78" t="n">
        <v>48145057</v>
      </c>
      <c r="L808" s="78" t="s">
        <v>12691</v>
      </c>
      <c r="M808" s="78" t="s">
        <v>19066</v>
      </c>
      <c r="N808" s="78" t="s">
        <v>17734</v>
      </c>
      <c r="Q808" s="78" t="n">
        <v>0</v>
      </c>
      <c r="U808" s="78" t="s">
        <v>12683</v>
      </c>
      <c r="V808" s="78" t="s">
        <v>589</v>
      </c>
      <c r="W808" s="78" t="s">
        <v>4084</v>
      </c>
      <c r="X808" s="78" t="s">
        <v>17806</v>
      </c>
      <c r="Y808" s="78" t="s">
        <v>17882</v>
      </c>
      <c r="Z808" s="78" t="s">
        <v>17808</v>
      </c>
      <c r="AA808" s="78" t="s">
        <v>17809</v>
      </c>
      <c r="AB808" s="78" t="s">
        <v>19067</v>
      </c>
      <c r="AI808" s="82" t="n">
        <v>57404</v>
      </c>
      <c r="AL808" s="78" t="s">
        <v>17718</v>
      </c>
      <c r="AM808" s="78" t="s">
        <v>17718</v>
      </c>
      <c r="AP808" s="78" t="s">
        <v>17772</v>
      </c>
      <c r="AQ808" s="78" t="n">
        <v>-200</v>
      </c>
      <c r="AR808" s="78" t="n">
        <v>10</v>
      </c>
      <c r="AS808" s="78" t="n">
        <v>87.70335</v>
      </c>
      <c r="AT808" s="78" t="n">
        <v>1</v>
      </c>
      <c r="AV808" s="78" t="n">
        <v>8.08</v>
      </c>
      <c r="AY808" s="78" t="n">
        <v>-173110</v>
      </c>
      <c r="AZ808" s="78" t="n">
        <v>0</v>
      </c>
      <c r="BA808" s="78" t="n">
        <v>-2296.69</v>
      </c>
      <c r="BB808" s="78" t="n">
        <v>-4270.83</v>
      </c>
      <c r="BC808" s="78" t="n">
        <v>-175406.69</v>
      </c>
      <c r="BD808" s="78" t="n">
        <v>200000</v>
      </c>
      <c r="BE808" s="78" t="s">
        <v>18925</v>
      </c>
      <c r="BJ808" s="78" t="s">
        <v>17721</v>
      </c>
      <c r="BK808" s="78" t="s">
        <v>17722</v>
      </c>
      <c r="BL808" s="78" t="s">
        <v>12693</v>
      </c>
      <c r="BM808" s="78" t="s">
        <v>12692</v>
      </c>
      <c r="BN808" s="78" t="s">
        <v>19068</v>
      </c>
      <c r="BO808" s="78" t="s">
        <v>16502</v>
      </c>
    </row>
    <row r="809" customFormat="false" ht="15" hidden="true" customHeight="false" outlineLevel="0" collapsed="false">
      <c r="A809" s="82" t="n">
        <v>45291</v>
      </c>
      <c r="B809" s="78" t="s">
        <v>16497</v>
      </c>
      <c r="C809" s="78" t="s">
        <v>18927</v>
      </c>
      <c r="D809" s="78" t="s">
        <v>18928</v>
      </c>
      <c r="E809" s="78" t="s">
        <v>1305</v>
      </c>
      <c r="F809" s="78" t="s">
        <v>17710</v>
      </c>
      <c r="G809" s="78" t="s">
        <v>17711</v>
      </c>
      <c r="H809" s="78" t="s">
        <v>17725</v>
      </c>
      <c r="I809" s="78" t="s">
        <v>18933</v>
      </c>
      <c r="J809" s="78" t="s">
        <v>17755</v>
      </c>
      <c r="K809" s="78" t="n">
        <v>118508336</v>
      </c>
      <c r="L809" s="78" t="s">
        <v>13305</v>
      </c>
      <c r="M809" s="78" t="s">
        <v>19069</v>
      </c>
      <c r="N809" s="78" t="s">
        <v>17734</v>
      </c>
      <c r="Q809" s="78" t="n">
        <v>21004233</v>
      </c>
      <c r="R809" s="78" t="s">
        <v>13297</v>
      </c>
      <c r="S809" s="78" t="s">
        <v>613</v>
      </c>
      <c r="T809" s="78" t="s">
        <v>16498</v>
      </c>
      <c r="U809" s="78" t="s">
        <v>13297</v>
      </c>
      <c r="V809" s="78" t="s">
        <v>18539</v>
      </c>
      <c r="W809" s="78" t="s">
        <v>4084</v>
      </c>
      <c r="X809" s="78" t="s">
        <v>17976</v>
      </c>
      <c r="Y809" s="78" t="s">
        <v>17977</v>
      </c>
      <c r="Z809" s="78" t="s">
        <v>17794</v>
      </c>
      <c r="AA809" s="78" t="s">
        <v>17795</v>
      </c>
      <c r="AE809" s="78" t="s">
        <v>13308</v>
      </c>
      <c r="AG809" s="78" t="s">
        <v>18931</v>
      </c>
      <c r="AI809" s="82" t="n">
        <v>45310</v>
      </c>
      <c r="AJ809" s="78" t="s">
        <v>1197</v>
      </c>
      <c r="AL809" s="78" t="s">
        <v>17718</v>
      </c>
      <c r="AM809" s="78" t="s">
        <v>17718</v>
      </c>
      <c r="AP809" s="78" t="s">
        <v>17719</v>
      </c>
      <c r="AQ809" s="78" t="n">
        <v>3</v>
      </c>
      <c r="AR809" s="78" t="n">
        <v>100</v>
      </c>
      <c r="AS809" s="78" t="n">
        <v>2.4</v>
      </c>
      <c r="AT809" s="78" t="n">
        <v>1</v>
      </c>
      <c r="AV809" s="78" t="n">
        <v>8.08</v>
      </c>
      <c r="AY809" s="78" t="n">
        <v>10080.09</v>
      </c>
      <c r="AZ809" s="78" t="n">
        <v>0</v>
      </c>
      <c r="BA809" s="78" t="n">
        <v>-9360.09</v>
      </c>
      <c r="BB809" s="78" t="n">
        <v>0</v>
      </c>
      <c r="BC809" s="78" t="n">
        <v>720</v>
      </c>
      <c r="BD809" s="78" t="n">
        <v>201000</v>
      </c>
      <c r="BE809" s="78" t="s">
        <v>18932</v>
      </c>
      <c r="BJ809" s="78" t="s">
        <v>17721</v>
      </c>
      <c r="BK809" s="78" t="s">
        <v>17722</v>
      </c>
      <c r="BO809" s="78" t="s">
        <v>16502</v>
      </c>
    </row>
    <row r="810" customFormat="false" ht="15" hidden="true" customHeight="false" outlineLevel="0" collapsed="false">
      <c r="A810" s="82" t="n">
        <v>45291</v>
      </c>
      <c r="B810" s="78" t="s">
        <v>16497</v>
      </c>
      <c r="C810" s="78" t="s">
        <v>18927</v>
      </c>
      <c r="D810" s="78" t="s">
        <v>18928</v>
      </c>
      <c r="E810" s="78" t="s">
        <v>1305</v>
      </c>
      <c r="F810" s="78" t="s">
        <v>17710</v>
      </c>
      <c r="G810" s="78" t="s">
        <v>17711</v>
      </c>
      <c r="H810" s="78" t="s">
        <v>17725</v>
      </c>
      <c r="I810" s="78" t="s">
        <v>18959</v>
      </c>
      <c r="J810" s="78" t="s">
        <v>17755</v>
      </c>
      <c r="K810" s="78" t="n">
        <v>118502793</v>
      </c>
      <c r="L810" s="78" t="s">
        <v>10578</v>
      </c>
      <c r="M810" s="78" t="s">
        <v>19070</v>
      </c>
      <c r="N810" s="78" t="s">
        <v>17734</v>
      </c>
      <c r="Q810" s="78" t="n">
        <v>21002763</v>
      </c>
      <c r="R810" s="78" t="s">
        <v>10570</v>
      </c>
      <c r="S810" s="78" t="s">
        <v>533</v>
      </c>
      <c r="T810" s="78" t="s">
        <v>16498</v>
      </c>
      <c r="U810" s="78" t="s">
        <v>10570</v>
      </c>
      <c r="V810" s="78" t="s">
        <v>18615</v>
      </c>
      <c r="W810" s="78" t="s">
        <v>4084</v>
      </c>
      <c r="X810" s="78" t="s">
        <v>18047</v>
      </c>
      <c r="Y810" s="78" t="s">
        <v>18095</v>
      </c>
      <c r="Z810" s="78" t="s">
        <v>17809</v>
      </c>
      <c r="AA810" s="78" t="s">
        <v>17809</v>
      </c>
      <c r="AE810" s="78" t="s">
        <v>10581</v>
      </c>
      <c r="AG810" s="78" t="s">
        <v>18931</v>
      </c>
      <c r="AI810" s="82" t="n">
        <v>45310</v>
      </c>
      <c r="AJ810" s="78" t="s">
        <v>1198</v>
      </c>
      <c r="AL810" s="78" t="s">
        <v>17718</v>
      </c>
      <c r="AM810" s="78" t="s">
        <v>17718</v>
      </c>
      <c r="AP810" s="78" t="s">
        <v>17719</v>
      </c>
      <c r="AQ810" s="78" t="n">
        <v>3</v>
      </c>
      <c r="AR810" s="78" t="n">
        <v>100</v>
      </c>
      <c r="AS810" s="78" t="n">
        <v>116.325</v>
      </c>
      <c r="AT810" s="78" t="n">
        <v>1</v>
      </c>
      <c r="AV810" s="78" t="n">
        <v>8.08</v>
      </c>
      <c r="AY810" s="78" t="n">
        <v>5980.09</v>
      </c>
      <c r="AZ810" s="78" t="n">
        <v>0</v>
      </c>
      <c r="BA810" s="78" t="n">
        <v>28917.41</v>
      </c>
      <c r="BB810" s="78" t="n">
        <v>0</v>
      </c>
      <c r="BC810" s="78" t="n">
        <v>34897.5</v>
      </c>
      <c r="BD810" s="78" t="n">
        <v>201000</v>
      </c>
      <c r="BE810" s="78" t="s">
        <v>18932</v>
      </c>
      <c r="BJ810" s="78" t="s">
        <v>17721</v>
      </c>
      <c r="BK810" s="78" t="s">
        <v>17722</v>
      </c>
      <c r="BO810" s="78" t="s">
        <v>16502</v>
      </c>
    </row>
    <row r="811" customFormat="false" ht="15" hidden="true" customHeight="false" outlineLevel="0" collapsed="false">
      <c r="A811" s="82" t="n">
        <v>45291</v>
      </c>
      <c r="B811" s="78" t="s">
        <v>16497</v>
      </c>
      <c r="C811" s="78" t="s">
        <v>18927</v>
      </c>
      <c r="D811" s="78" t="s">
        <v>18928</v>
      </c>
      <c r="E811" s="78" t="s">
        <v>1305</v>
      </c>
      <c r="F811" s="78" t="s">
        <v>17710</v>
      </c>
      <c r="G811" s="78" t="s">
        <v>17711</v>
      </c>
      <c r="H811" s="78" t="s">
        <v>17725</v>
      </c>
      <c r="I811" s="78" t="s">
        <v>18933</v>
      </c>
      <c r="J811" s="78" t="s">
        <v>17755</v>
      </c>
      <c r="K811" s="78" t="n">
        <v>118446724</v>
      </c>
      <c r="L811" s="78" t="s">
        <v>5257</v>
      </c>
      <c r="M811" s="78" t="s">
        <v>19071</v>
      </c>
      <c r="N811" s="78" t="s">
        <v>17734</v>
      </c>
      <c r="Q811" s="78" t="n">
        <v>21002157</v>
      </c>
      <c r="R811" s="78" t="s">
        <v>5242</v>
      </c>
      <c r="S811" s="78" t="s">
        <v>381</v>
      </c>
      <c r="T811" s="78" t="s">
        <v>16498</v>
      </c>
      <c r="U811" s="78" t="s">
        <v>5242</v>
      </c>
      <c r="V811" s="78" t="s">
        <v>18046</v>
      </c>
      <c r="W811" s="78" t="s">
        <v>4084</v>
      </c>
      <c r="X811" s="78" t="s">
        <v>18047</v>
      </c>
      <c r="Y811" s="78" t="s">
        <v>18048</v>
      </c>
      <c r="Z811" s="78" t="s">
        <v>17809</v>
      </c>
      <c r="AA811" s="78" t="s">
        <v>17809</v>
      </c>
      <c r="AE811" s="78" t="s">
        <v>5260</v>
      </c>
      <c r="AG811" s="78" t="s">
        <v>18931</v>
      </c>
      <c r="AI811" s="82" t="n">
        <v>45310</v>
      </c>
      <c r="AJ811" s="78" t="s">
        <v>1197</v>
      </c>
      <c r="AL811" s="78" t="s">
        <v>17718</v>
      </c>
      <c r="AM811" s="78" t="s">
        <v>17718</v>
      </c>
      <c r="AP811" s="78" t="s">
        <v>17719</v>
      </c>
      <c r="AQ811" s="78" t="n">
        <v>13</v>
      </c>
      <c r="AR811" s="78" t="n">
        <v>100</v>
      </c>
      <c r="AS811" s="78" t="n">
        <v>0.15</v>
      </c>
      <c r="AT811" s="78" t="n">
        <v>1</v>
      </c>
      <c r="AV811" s="78" t="n">
        <v>8.08</v>
      </c>
      <c r="AY811" s="78" t="n">
        <v>10660.39</v>
      </c>
      <c r="AZ811" s="78" t="n">
        <v>0</v>
      </c>
      <c r="BA811" s="78" t="n">
        <v>-10465.39</v>
      </c>
      <c r="BB811" s="78" t="n">
        <v>0</v>
      </c>
      <c r="BC811" s="78" t="n">
        <v>195</v>
      </c>
      <c r="BD811" s="78" t="n">
        <v>201500</v>
      </c>
      <c r="BE811" s="78" t="s">
        <v>18932</v>
      </c>
      <c r="BJ811" s="78" t="s">
        <v>17721</v>
      </c>
      <c r="BK811" s="78" t="s">
        <v>17722</v>
      </c>
      <c r="BO811" s="78" t="s">
        <v>16502</v>
      </c>
    </row>
    <row r="812" customFormat="false" ht="15" hidden="true" customHeight="false" outlineLevel="0" collapsed="false">
      <c r="A812" s="82" t="n">
        <v>45291</v>
      </c>
      <c r="B812" s="78" t="s">
        <v>16497</v>
      </c>
      <c r="C812" s="78" t="s">
        <v>18927</v>
      </c>
      <c r="D812" s="78" t="s">
        <v>18928</v>
      </c>
      <c r="E812" s="78" t="s">
        <v>1305</v>
      </c>
      <c r="F812" s="78" t="s">
        <v>17710</v>
      </c>
      <c r="G812" s="78" t="s">
        <v>17711</v>
      </c>
      <c r="H812" s="78" t="s">
        <v>17725</v>
      </c>
      <c r="I812" s="78" t="s">
        <v>18959</v>
      </c>
      <c r="J812" s="78" t="s">
        <v>17755</v>
      </c>
      <c r="K812" s="78" t="n">
        <v>154028753</v>
      </c>
      <c r="L812" s="78" t="s">
        <v>12135</v>
      </c>
      <c r="M812" s="78" t="s">
        <v>19072</v>
      </c>
      <c r="N812" s="78" t="s">
        <v>17734</v>
      </c>
      <c r="Q812" s="78" t="n">
        <v>21001748</v>
      </c>
      <c r="R812" s="78" t="s">
        <v>12114</v>
      </c>
      <c r="S812" s="78" t="s">
        <v>17175</v>
      </c>
      <c r="T812" s="78" t="s">
        <v>16498</v>
      </c>
      <c r="U812" s="78" t="s">
        <v>12114</v>
      </c>
      <c r="V812" s="78" t="s">
        <v>17929</v>
      </c>
      <c r="W812" s="78" t="s">
        <v>4084</v>
      </c>
      <c r="X812" s="78" t="s">
        <v>17930</v>
      </c>
      <c r="Y812" s="78" t="s">
        <v>17931</v>
      </c>
      <c r="Z812" s="78" t="s">
        <v>17816</v>
      </c>
      <c r="AA812" s="78" t="s">
        <v>17795</v>
      </c>
      <c r="AC812" s="78" t="s">
        <v>17932</v>
      </c>
      <c r="AE812" s="78" t="s">
        <v>12138</v>
      </c>
      <c r="AG812" s="78" t="s">
        <v>18931</v>
      </c>
      <c r="AI812" s="82" t="n">
        <v>45366</v>
      </c>
      <c r="AJ812" s="78" t="s">
        <v>1198</v>
      </c>
      <c r="AL812" s="78" t="s">
        <v>17718</v>
      </c>
      <c r="AM812" s="78" t="s">
        <v>17718</v>
      </c>
      <c r="AP812" s="78" t="s">
        <v>17719</v>
      </c>
      <c r="AQ812" s="78" t="n">
        <v>15</v>
      </c>
      <c r="AR812" s="78" t="n">
        <v>100</v>
      </c>
      <c r="AS812" s="78" t="n">
        <v>0.145</v>
      </c>
      <c r="AT812" s="78" t="n">
        <v>1</v>
      </c>
      <c r="AV812" s="78" t="n">
        <v>8.08</v>
      </c>
      <c r="AY812" s="78" t="n">
        <v>3360.3</v>
      </c>
      <c r="AZ812" s="78" t="n">
        <v>0</v>
      </c>
      <c r="BA812" s="78" t="n">
        <v>-3142.8</v>
      </c>
      <c r="BB812" s="78" t="n">
        <v>0</v>
      </c>
      <c r="BC812" s="78" t="n">
        <v>217.5</v>
      </c>
      <c r="BD812" s="78" t="n">
        <v>202500</v>
      </c>
      <c r="BE812" s="78" t="s">
        <v>18932</v>
      </c>
      <c r="BJ812" s="78" t="s">
        <v>17721</v>
      </c>
      <c r="BK812" s="78" t="s">
        <v>17722</v>
      </c>
      <c r="BO812" s="78" t="s">
        <v>16502</v>
      </c>
    </row>
    <row r="813" customFormat="false" ht="15" hidden="true" customHeight="false" outlineLevel="0" collapsed="false">
      <c r="A813" s="82" t="n">
        <v>45291</v>
      </c>
      <c r="B813" s="78" t="s">
        <v>16497</v>
      </c>
      <c r="C813" s="78" t="s">
        <v>18927</v>
      </c>
      <c r="D813" s="78" t="s">
        <v>18928</v>
      </c>
      <c r="E813" s="78" t="s">
        <v>1305</v>
      </c>
      <c r="F813" s="78" t="s">
        <v>17710</v>
      </c>
      <c r="G813" s="78" t="s">
        <v>17711</v>
      </c>
      <c r="H813" s="78" t="s">
        <v>17725</v>
      </c>
      <c r="I813" s="78" t="s">
        <v>18933</v>
      </c>
      <c r="J813" s="78" t="s">
        <v>17755</v>
      </c>
      <c r="K813" s="78" t="n">
        <v>133086029</v>
      </c>
      <c r="L813" s="78" t="s">
        <v>5405</v>
      </c>
      <c r="M813" s="78" t="s">
        <v>19073</v>
      </c>
      <c r="N813" s="78" t="s">
        <v>17734</v>
      </c>
      <c r="Q813" s="78" t="n">
        <v>21001722</v>
      </c>
      <c r="R813" s="78" t="s">
        <v>5390</v>
      </c>
      <c r="S813" s="78" t="s">
        <v>16566</v>
      </c>
      <c r="T813" s="78" t="s">
        <v>16498</v>
      </c>
      <c r="U813" s="78" t="s">
        <v>5390</v>
      </c>
      <c r="V813" s="78" t="s">
        <v>18625</v>
      </c>
      <c r="W813" s="78" t="s">
        <v>4084</v>
      </c>
      <c r="X813" s="78" t="s">
        <v>18047</v>
      </c>
      <c r="Y813" s="78" t="s">
        <v>18095</v>
      </c>
      <c r="Z813" s="78" t="s">
        <v>17809</v>
      </c>
      <c r="AA813" s="78" t="s">
        <v>17809</v>
      </c>
      <c r="AE813" s="78" t="s">
        <v>5408</v>
      </c>
      <c r="AG813" s="78" t="s">
        <v>18931</v>
      </c>
      <c r="AI813" s="82" t="n">
        <v>45310</v>
      </c>
      <c r="AJ813" s="78" t="s">
        <v>1197</v>
      </c>
      <c r="AL813" s="78" t="s">
        <v>17718</v>
      </c>
      <c r="AM813" s="78" t="s">
        <v>17718</v>
      </c>
      <c r="AP813" s="78" t="s">
        <v>17719</v>
      </c>
      <c r="AQ813" s="78" t="n">
        <v>21</v>
      </c>
      <c r="AR813" s="78" t="n">
        <v>100</v>
      </c>
      <c r="AS813" s="78" t="n">
        <v>0.085</v>
      </c>
      <c r="AT813" s="78" t="n">
        <v>1</v>
      </c>
      <c r="AV813" s="78" t="n">
        <v>8.08</v>
      </c>
      <c r="AY813" s="78" t="n">
        <v>15330.63</v>
      </c>
      <c r="AZ813" s="78" t="n">
        <v>0</v>
      </c>
      <c r="BA813" s="78" t="n">
        <v>-15152.13</v>
      </c>
      <c r="BB813" s="78" t="n">
        <v>0</v>
      </c>
      <c r="BC813" s="78" t="n">
        <v>178.5</v>
      </c>
      <c r="BD813" s="78" t="n">
        <v>204750</v>
      </c>
      <c r="BE813" s="78" t="s">
        <v>18932</v>
      </c>
      <c r="BJ813" s="78" t="s">
        <v>17721</v>
      </c>
      <c r="BK813" s="78" t="s">
        <v>17722</v>
      </c>
      <c r="BO813" s="78" t="s">
        <v>16502</v>
      </c>
    </row>
    <row r="814" customFormat="false" ht="15" hidden="true" customHeight="false" outlineLevel="0" collapsed="false">
      <c r="A814" s="82" t="n">
        <v>45291</v>
      </c>
      <c r="B814" s="78" t="s">
        <v>16497</v>
      </c>
      <c r="C814" s="78" t="s">
        <v>18927</v>
      </c>
      <c r="D814" s="78" t="s">
        <v>18928</v>
      </c>
      <c r="E814" s="78" t="s">
        <v>1305</v>
      </c>
      <c r="F814" s="78" t="s">
        <v>17710</v>
      </c>
      <c r="G814" s="78" t="s">
        <v>17711</v>
      </c>
      <c r="H814" s="78" t="s">
        <v>17725</v>
      </c>
      <c r="I814" s="78" t="s">
        <v>18959</v>
      </c>
      <c r="J814" s="78" t="s">
        <v>17755</v>
      </c>
      <c r="K814" s="78" t="n">
        <v>118501349</v>
      </c>
      <c r="L814" s="78" t="s">
        <v>11487</v>
      </c>
      <c r="M814" s="78" t="s">
        <v>19074</v>
      </c>
      <c r="N814" s="78" t="s">
        <v>17734</v>
      </c>
      <c r="Q814" s="78" t="n">
        <v>21002444</v>
      </c>
      <c r="R814" s="78" t="s">
        <v>11472</v>
      </c>
      <c r="S814" s="78" t="s">
        <v>563</v>
      </c>
      <c r="T814" s="78" t="s">
        <v>16498</v>
      </c>
      <c r="U814" s="78" t="s">
        <v>11472</v>
      </c>
      <c r="V814" s="78" t="s">
        <v>18626</v>
      </c>
      <c r="W814" s="78" t="s">
        <v>4084</v>
      </c>
      <c r="X814" s="78" t="s">
        <v>18047</v>
      </c>
      <c r="Y814" s="78" t="s">
        <v>18048</v>
      </c>
      <c r="Z814" s="78" t="s">
        <v>17809</v>
      </c>
      <c r="AA814" s="78" t="s">
        <v>17809</v>
      </c>
      <c r="AE814" s="78" t="s">
        <v>11490</v>
      </c>
      <c r="AG814" s="78" t="s">
        <v>18931</v>
      </c>
      <c r="AI814" s="82" t="n">
        <v>45310</v>
      </c>
      <c r="AJ814" s="78" t="s">
        <v>1198</v>
      </c>
      <c r="AL814" s="78" t="s">
        <v>17718</v>
      </c>
      <c r="AM814" s="78" t="s">
        <v>17718</v>
      </c>
      <c r="AP814" s="78" t="s">
        <v>17719</v>
      </c>
      <c r="AQ814" s="78" t="n">
        <v>26</v>
      </c>
      <c r="AR814" s="78" t="n">
        <v>100</v>
      </c>
      <c r="AS814" s="78" t="n">
        <v>6.075</v>
      </c>
      <c r="AT814" s="78" t="n">
        <v>1</v>
      </c>
      <c r="AV814" s="78" t="n">
        <v>8.08</v>
      </c>
      <c r="AY814" s="78" t="n">
        <v>6630.76</v>
      </c>
      <c r="AZ814" s="78" t="n">
        <v>0</v>
      </c>
      <c r="BA814" s="78" t="n">
        <v>9164.24</v>
      </c>
      <c r="BB814" s="78" t="n">
        <v>0</v>
      </c>
      <c r="BC814" s="78" t="n">
        <v>15795</v>
      </c>
      <c r="BD814" s="78" t="n">
        <v>208000</v>
      </c>
      <c r="BE814" s="78" t="s">
        <v>18932</v>
      </c>
      <c r="BJ814" s="78" t="s">
        <v>17721</v>
      </c>
      <c r="BK814" s="78" t="s">
        <v>17722</v>
      </c>
      <c r="BO814" s="78" t="s">
        <v>16502</v>
      </c>
    </row>
    <row r="815" customFormat="false" ht="15" hidden="true" customHeight="false" outlineLevel="0" collapsed="false">
      <c r="A815" s="82" t="n">
        <v>45291</v>
      </c>
      <c r="B815" s="78" t="s">
        <v>16497</v>
      </c>
      <c r="C815" s="78" t="s">
        <v>18927</v>
      </c>
      <c r="D815" s="78" t="s">
        <v>18928</v>
      </c>
      <c r="E815" s="78" t="s">
        <v>1305</v>
      </c>
      <c r="F815" s="78" t="s">
        <v>17710</v>
      </c>
      <c r="G815" s="78" t="s">
        <v>17711</v>
      </c>
      <c r="H815" s="78" t="s">
        <v>17725</v>
      </c>
      <c r="I815" s="78" t="s">
        <v>18933</v>
      </c>
      <c r="J815" s="78" t="s">
        <v>17755</v>
      </c>
      <c r="K815" s="78" t="n">
        <v>118499010</v>
      </c>
      <c r="L815" s="78" t="s">
        <v>9186</v>
      </c>
      <c r="M815" s="78" t="s">
        <v>19075</v>
      </c>
      <c r="N815" s="78" t="s">
        <v>17734</v>
      </c>
      <c r="Q815" s="78" t="n">
        <v>21002343</v>
      </c>
      <c r="R815" s="78" t="s">
        <v>9178</v>
      </c>
      <c r="S815" s="78" t="s">
        <v>491</v>
      </c>
      <c r="T815" s="78" t="s">
        <v>16498</v>
      </c>
      <c r="U815" s="78" t="s">
        <v>9178</v>
      </c>
      <c r="V815" s="78" t="s">
        <v>17975</v>
      </c>
      <c r="W815" s="78" t="s">
        <v>4084</v>
      </c>
      <c r="X815" s="78" t="s">
        <v>17976</v>
      </c>
      <c r="Y815" s="78" t="s">
        <v>17977</v>
      </c>
      <c r="Z815" s="78" t="s">
        <v>17794</v>
      </c>
      <c r="AA815" s="78" t="s">
        <v>17795</v>
      </c>
      <c r="AE815" s="78" t="s">
        <v>9189</v>
      </c>
      <c r="AG815" s="78" t="s">
        <v>18931</v>
      </c>
      <c r="AI815" s="82" t="n">
        <v>45310</v>
      </c>
      <c r="AJ815" s="78" t="s">
        <v>1197</v>
      </c>
      <c r="AL815" s="78" t="s">
        <v>17718</v>
      </c>
      <c r="AM815" s="78" t="s">
        <v>17718</v>
      </c>
      <c r="AP815" s="78" t="s">
        <v>17719</v>
      </c>
      <c r="AQ815" s="78" t="n">
        <v>30</v>
      </c>
      <c r="AR815" s="78" t="n">
        <v>100</v>
      </c>
      <c r="AS815" s="78" t="n">
        <v>0.185</v>
      </c>
      <c r="AT815" s="78" t="n">
        <v>1</v>
      </c>
      <c r="AV815" s="78" t="n">
        <v>8.08</v>
      </c>
      <c r="AY815" s="78" t="n">
        <v>10070.9</v>
      </c>
      <c r="AZ815" s="78" t="n">
        <v>0</v>
      </c>
      <c r="BA815" s="78" t="n">
        <v>-9515.9</v>
      </c>
      <c r="BB815" s="78" t="n">
        <v>0</v>
      </c>
      <c r="BC815" s="78" t="n">
        <v>555</v>
      </c>
      <c r="BD815" s="78" t="n">
        <v>210000</v>
      </c>
      <c r="BE815" s="78" t="s">
        <v>18932</v>
      </c>
      <c r="BJ815" s="78" t="s">
        <v>17721</v>
      </c>
      <c r="BK815" s="78" t="s">
        <v>17722</v>
      </c>
      <c r="BO815" s="78" t="s">
        <v>16502</v>
      </c>
    </row>
    <row r="816" customFormat="false" ht="15" hidden="true" customHeight="false" outlineLevel="0" collapsed="false">
      <c r="A816" s="82" t="n">
        <v>45291</v>
      </c>
      <c r="B816" s="78" t="s">
        <v>16497</v>
      </c>
      <c r="C816" s="78" t="s">
        <v>18927</v>
      </c>
      <c r="D816" s="78" t="s">
        <v>18928</v>
      </c>
      <c r="E816" s="78" t="s">
        <v>1305</v>
      </c>
      <c r="F816" s="78" t="s">
        <v>17710</v>
      </c>
      <c r="G816" s="78" t="s">
        <v>17711</v>
      </c>
      <c r="H816" s="78" t="s">
        <v>17725</v>
      </c>
      <c r="I816" s="78" t="s">
        <v>18959</v>
      </c>
      <c r="J816" s="78" t="s">
        <v>17755</v>
      </c>
      <c r="K816" s="78" t="n">
        <v>158596550</v>
      </c>
      <c r="L816" s="78" t="s">
        <v>7964</v>
      </c>
      <c r="M816" s="78" t="s">
        <v>19076</v>
      </c>
      <c r="N816" s="78" t="s">
        <v>17734</v>
      </c>
      <c r="Q816" s="78" t="n">
        <v>21002286</v>
      </c>
      <c r="R816" s="78" t="s">
        <v>7936</v>
      </c>
      <c r="S816" s="78" t="s">
        <v>16811</v>
      </c>
      <c r="T816" s="78" t="s">
        <v>16498</v>
      </c>
      <c r="U816" s="78" t="s">
        <v>7936</v>
      </c>
      <c r="V816" s="78" t="s">
        <v>18240</v>
      </c>
      <c r="W816" s="78" t="s">
        <v>4084</v>
      </c>
      <c r="X816" s="78" t="s">
        <v>17945</v>
      </c>
      <c r="Y816" s="78" t="s">
        <v>17946</v>
      </c>
      <c r="Z816" s="78" t="s">
        <v>17947</v>
      </c>
      <c r="AA816" s="78" t="s">
        <v>17857</v>
      </c>
      <c r="AE816" s="78" t="s">
        <v>7967</v>
      </c>
      <c r="AG816" s="78" t="s">
        <v>18931</v>
      </c>
      <c r="AI816" s="82" t="n">
        <v>45338</v>
      </c>
      <c r="AJ816" s="78" t="s">
        <v>1198</v>
      </c>
      <c r="AL816" s="78" t="s">
        <v>17718</v>
      </c>
      <c r="AM816" s="78" t="s">
        <v>17718</v>
      </c>
      <c r="AP816" s="78" t="s">
        <v>17719</v>
      </c>
      <c r="AQ816" s="78" t="n">
        <v>20</v>
      </c>
      <c r="AR816" s="78" t="n">
        <v>100</v>
      </c>
      <c r="AS816" s="78" t="n">
        <v>0.15</v>
      </c>
      <c r="AT816" s="78" t="n">
        <v>1</v>
      </c>
      <c r="AV816" s="78" t="n">
        <v>8.08</v>
      </c>
      <c r="AY816" s="78" t="n">
        <v>1035.38</v>
      </c>
      <c r="AZ816" s="78" t="n">
        <v>0</v>
      </c>
      <c r="BA816" s="78" t="n">
        <v>-735.38</v>
      </c>
      <c r="BB816" s="78" t="n">
        <v>0</v>
      </c>
      <c r="BC816" s="78" t="n">
        <v>300</v>
      </c>
      <c r="BD816" s="78" t="n">
        <v>210000</v>
      </c>
      <c r="BE816" s="78" t="s">
        <v>18932</v>
      </c>
      <c r="BJ816" s="78" t="s">
        <v>17721</v>
      </c>
      <c r="BK816" s="78" t="s">
        <v>17722</v>
      </c>
      <c r="BO816" s="78" t="s">
        <v>16502</v>
      </c>
    </row>
    <row r="817" customFormat="false" ht="15" hidden="true" customHeight="false" outlineLevel="0" collapsed="false">
      <c r="A817" s="82" t="n">
        <v>45291</v>
      </c>
      <c r="B817" s="78" t="s">
        <v>16497</v>
      </c>
      <c r="C817" s="78" t="s">
        <v>18927</v>
      </c>
      <c r="D817" s="78" t="s">
        <v>18928</v>
      </c>
      <c r="E817" s="78" t="s">
        <v>1305</v>
      </c>
      <c r="F817" s="78" t="s">
        <v>17710</v>
      </c>
      <c r="G817" s="78" t="s">
        <v>17711</v>
      </c>
      <c r="H817" s="78" t="s">
        <v>17725</v>
      </c>
      <c r="I817" s="78" t="s">
        <v>18933</v>
      </c>
      <c r="J817" s="78" t="s">
        <v>17755</v>
      </c>
      <c r="K817" s="78" t="n">
        <v>118927089</v>
      </c>
      <c r="L817" s="78" t="s">
        <v>10108</v>
      </c>
      <c r="M817" s="78" t="s">
        <v>19077</v>
      </c>
      <c r="N817" s="78" t="s">
        <v>17734</v>
      </c>
      <c r="Q817" s="78" t="n">
        <v>21002761</v>
      </c>
      <c r="R817" s="78" t="s">
        <v>10093</v>
      </c>
      <c r="S817" s="78" t="s">
        <v>521</v>
      </c>
      <c r="T817" s="78" t="s">
        <v>16498</v>
      </c>
      <c r="U817" s="78" t="s">
        <v>10093</v>
      </c>
      <c r="V817" s="78" t="s">
        <v>18563</v>
      </c>
      <c r="W817" s="78" t="s">
        <v>4084</v>
      </c>
      <c r="X817" s="78" t="s">
        <v>17936</v>
      </c>
      <c r="Y817" s="78" t="s">
        <v>18564</v>
      </c>
      <c r="Z817" s="78" t="s">
        <v>17794</v>
      </c>
      <c r="AA817" s="78" t="s">
        <v>17795</v>
      </c>
      <c r="AE817" s="78" t="s">
        <v>10111</v>
      </c>
      <c r="AG817" s="78" t="s">
        <v>18931</v>
      </c>
      <c r="AI817" s="82" t="n">
        <v>45310</v>
      </c>
      <c r="AJ817" s="78" t="s">
        <v>1197</v>
      </c>
      <c r="AL817" s="78" t="s">
        <v>17718</v>
      </c>
      <c r="AM817" s="78" t="s">
        <v>17718</v>
      </c>
      <c r="AP817" s="78" t="s">
        <v>17719</v>
      </c>
      <c r="AQ817" s="78" t="n">
        <v>8</v>
      </c>
      <c r="AR817" s="78" t="n">
        <v>100</v>
      </c>
      <c r="AS817" s="78" t="n">
        <v>1.85</v>
      </c>
      <c r="AT817" s="78" t="n">
        <v>1</v>
      </c>
      <c r="AV817" s="78" t="n">
        <v>8.08</v>
      </c>
      <c r="AY817" s="78" t="n">
        <v>11690.24</v>
      </c>
      <c r="AZ817" s="78" t="n">
        <v>0</v>
      </c>
      <c r="BA817" s="78" t="n">
        <v>-10210.24</v>
      </c>
      <c r="BB817" s="78" t="n">
        <v>0</v>
      </c>
      <c r="BC817" s="78" t="n">
        <v>1480</v>
      </c>
      <c r="BD817" s="78" t="n">
        <v>213336</v>
      </c>
      <c r="BE817" s="78" t="s">
        <v>18932</v>
      </c>
      <c r="BJ817" s="78" t="s">
        <v>17721</v>
      </c>
      <c r="BK817" s="78" t="s">
        <v>17722</v>
      </c>
      <c r="BO817" s="78" t="s">
        <v>16502</v>
      </c>
    </row>
    <row r="818" customFormat="false" ht="15" hidden="true" customHeight="false" outlineLevel="0" collapsed="false">
      <c r="A818" s="82" t="n">
        <v>45291</v>
      </c>
      <c r="B818" s="78" t="s">
        <v>16497</v>
      </c>
      <c r="C818" s="78" t="s">
        <v>18927</v>
      </c>
      <c r="D818" s="78" t="s">
        <v>18928</v>
      </c>
      <c r="E818" s="78" t="s">
        <v>1305</v>
      </c>
      <c r="F818" s="78" t="s">
        <v>17710</v>
      </c>
      <c r="G818" s="78" t="s">
        <v>17711</v>
      </c>
      <c r="H818" s="78" t="s">
        <v>17725</v>
      </c>
      <c r="I818" s="78" t="s">
        <v>18959</v>
      </c>
      <c r="J818" s="78" t="s">
        <v>17755</v>
      </c>
      <c r="K818" s="78" t="n">
        <v>158092894</v>
      </c>
      <c r="L818" s="78" t="s">
        <v>7392</v>
      </c>
      <c r="M818" s="78" t="s">
        <v>19078</v>
      </c>
      <c r="N818" s="78" t="s">
        <v>17734</v>
      </c>
      <c r="Q818" s="78" t="n">
        <v>21002247</v>
      </c>
      <c r="R818" s="78" t="s">
        <v>7363</v>
      </c>
      <c r="S818" s="78" t="s">
        <v>16703</v>
      </c>
      <c r="T818" s="78" t="s">
        <v>16498</v>
      </c>
      <c r="U818" s="78" t="s">
        <v>7363</v>
      </c>
      <c r="V818" s="78" t="s">
        <v>18489</v>
      </c>
      <c r="W818" s="78" t="s">
        <v>4084</v>
      </c>
      <c r="X818" s="78" t="s">
        <v>17806</v>
      </c>
      <c r="Y818" s="78" t="s">
        <v>17807</v>
      </c>
      <c r="Z818" s="78" t="s">
        <v>17808</v>
      </c>
      <c r="AA818" s="78" t="s">
        <v>17809</v>
      </c>
      <c r="AC818" s="78" t="s">
        <v>17810</v>
      </c>
      <c r="AE818" s="78" t="s">
        <v>7395</v>
      </c>
      <c r="AG818" s="78" t="s">
        <v>18931</v>
      </c>
      <c r="AI818" s="82" t="n">
        <v>45366</v>
      </c>
      <c r="AJ818" s="78" t="s">
        <v>1198</v>
      </c>
      <c r="AL818" s="78" t="s">
        <v>17718</v>
      </c>
      <c r="AM818" s="78" t="s">
        <v>17718</v>
      </c>
      <c r="AP818" s="78" t="s">
        <v>17719</v>
      </c>
      <c r="AQ818" s="78" t="n">
        <v>43</v>
      </c>
      <c r="AR818" s="78" t="n">
        <v>100</v>
      </c>
      <c r="AS818" s="78" t="n">
        <v>0.27</v>
      </c>
      <c r="AT818" s="78" t="n">
        <v>1</v>
      </c>
      <c r="AV818" s="78" t="n">
        <v>8.08</v>
      </c>
      <c r="AY818" s="78" t="n">
        <v>1977.84</v>
      </c>
      <c r="AZ818" s="78" t="n">
        <v>0</v>
      </c>
      <c r="BA818" s="78" t="n">
        <v>-816.84</v>
      </c>
      <c r="BB818" s="78" t="n">
        <v>0</v>
      </c>
      <c r="BC818" s="78" t="n">
        <v>1161</v>
      </c>
      <c r="BD818" s="78" t="n">
        <v>215000</v>
      </c>
      <c r="BE818" s="78" t="s">
        <v>18932</v>
      </c>
      <c r="BJ818" s="78" t="s">
        <v>17721</v>
      </c>
      <c r="BK818" s="78" t="s">
        <v>17722</v>
      </c>
      <c r="BO818" s="78" t="s">
        <v>16502</v>
      </c>
    </row>
    <row r="819" customFormat="false" ht="15" hidden="true" customHeight="false" outlineLevel="0" collapsed="false">
      <c r="A819" s="82" t="n">
        <v>45291</v>
      </c>
      <c r="B819" s="78" t="s">
        <v>16497</v>
      </c>
      <c r="C819" s="78" t="s">
        <v>18927</v>
      </c>
      <c r="D819" s="78" t="s">
        <v>18928</v>
      </c>
      <c r="E819" s="78" t="s">
        <v>1305</v>
      </c>
      <c r="F819" s="78" t="s">
        <v>17710</v>
      </c>
      <c r="G819" s="78" t="s">
        <v>17711</v>
      </c>
      <c r="H819" s="78" t="s">
        <v>17725</v>
      </c>
      <c r="I819" s="78" t="s">
        <v>18959</v>
      </c>
      <c r="J819" s="78" t="s">
        <v>17755</v>
      </c>
      <c r="K819" s="78" t="n">
        <v>158523700</v>
      </c>
      <c r="L819" s="78" t="s">
        <v>4429</v>
      </c>
      <c r="M819" s="78" t="s">
        <v>19079</v>
      </c>
      <c r="N819" s="78" t="s">
        <v>17734</v>
      </c>
      <c r="Q819" s="78" t="n">
        <v>21059361</v>
      </c>
      <c r="R819" s="78" t="s">
        <v>4400</v>
      </c>
      <c r="S819" s="78" t="s">
        <v>16532</v>
      </c>
      <c r="T819" s="78" t="s">
        <v>16498</v>
      </c>
      <c r="U819" s="78" t="s">
        <v>18499</v>
      </c>
      <c r="V819" s="78" t="s">
        <v>18500</v>
      </c>
      <c r="W819" s="78" t="s">
        <v>4404</v>
      </c>
      <c r="X819" s="78" t="s">
        <v>17999</v>
      </c>
      <c r="Y819" s="78" t="s">
        <v>18501</v>
      </c>
      <c r="Z819" s="78" t="s">
        <v>17809</v>
      </c>
      <c r="AA819" s="78" t="s">
        <v>17809</v>
      </c>
      <c r="AC819" s="78" t="s">
        <v>17810</v>
      </c>
      <c r="AE819" s="78" t="s">
        <v>4432</v>
      </c>
      <c r="AG819" s="78" t="s">
        <v>18931</v>
      </c>
      <c r="AI819" s="82" t="n">
        <v>45366</v>
      </c>
      <c r="AJ819" s="78" t="s">
        <v>1198</v>
      </c>
      <c r="AL819" s="78" t="s">
        <v>17718</v>
      </c>
      <c r="AM819" s="78" t="s">
        <v>17718</v>
      </c>
      <c r="AP819" s="78" t="s">
        <v>17719</v>
      </c>
      <c r="AQ819" s="78" t="n">
        <v>6</v>
      </c>
      <c r="AR819" s="78" t="n">
        <v>100</v>
      </c>
      <c r="AS819" s="78" t="n">
        <v>5.95</v>
      </c>
      <c r="AT819" s="78" t="n">
        <v>1</v>
      </c>
      <c r="AV819" s="78" t="n">
        <v>8.08</v>
      </c>
      <c r="AY819" s="78" t="n">
        <v>2410.12</v>
      </c>
      <c r="AZ819" s="78" t="n">
        <v>0</v>
      </c>
      <c r="BA819" s="78" t="n">
        <v>1159.88</v>
      </c>
      <c r="BB819" s="78" t="n">
        <v>0</v>
      </c>
      <c r="BC819" s="78" t="n">
        <v>3570</v>
      </c>
      <c r="BD819" s="78" t="n">
        <v>219000</v>
      </c>
      <c r="BE819" s="78" t="s">
        <v>18932</v>
      </c>
      <c r="BJ819" s="78" t="s">
        <v>17721</v>
      </c>
      <c r="BK819" s="78" t="s">
        <v>17722</v>
      </c>
      <c r="BO819" s="78" t="s">
        <v>16502</v>
      </c>
    </row>
    <row r="820" customFormat="false" ht="15" hidden="true" customHeight="false" outlineLevel="0" collapsed="false">
      <c r="A820" s="82" t="n">
        <v>45291</v>
      </c>
      <c r="B820" s="78" t="s">
        <v>16497</v>
      </c>
      <c r="C820" s="78" t="s">
        <v>18927</v>
      </c>
      <c r="D820" s="78" t="s">
        <v>18928</v>
      </c>
      <c r="E820" s="78" t="s">
        <v>1305</v>
      </c>
      <c r="F820" s="78" t="s">
        <v>17710</v>
      </c>
      <c r="G820" s="78" t="s">
        <v>17711</v>
      </c>
      <c r="H820" s="78" t="s">
        <v>17725</v>
      </c>
      <c r="I820" s="78" t="s">
        <v>18959</v>
      </c>
      <c r="J820" s="78" t="s">
        <v>17755</v>
      </c>
      <c r="K820" s="78" t="n">
        <v>154407997</v>
      </c>
      <c r="L820" s="78" t="s">
        <v>15860</v>
      </c>
      <c r="M820" s="78" t="s">
        <v>19080</v>
      </c>
      <c r="N820" s="78" t="s">
        <v>17734</v>
      </c>
      <c r="Q820" s="78" t="n">
        <v>21002615</v>
      </c>
      <c r="R820" s="78" t="s">
        <v>15846</v>
      </c>
      <c r="S820" s="78" t="s">
        <v>16800</v>
      </c>
      <c r="T820" s="78" t="s">
        <v>16498</v>
      </c>
      <c r="U820" s="78" t="s">
        <v>17950</v>
      </c>
      <c r="V820" s="78" t="s">
        <v>17951</v>
      </c>
      <c r="W820" s="78" t="s">
        <v>4084</v>
      </c>
      <c r="X820" s="78" t="s">
        <v>17806</v>
      </c>
      <c r="Y820" s="78" t="s">
        <v>17882</v>
      </c>
      <c r="Z820" s="78" t="s">
        <v>17808</v>
      </c>
      <c r="AA820" s="78" t="s">
        <v>17809</v>
      </c>
      <c r="AE820" s="78" t="s">
        <v>15863</v>
      </c>
      <c r="AG820" s="78" t="s">
        <v>18931</v>
      </c>
      <c r="AI820" s="82" t="n">
        <v>45366</v>
      </c>
      <c r="AJ820" s="78" t="s">
        <v>1198</v>
      </c>
      <c r="AL820" s="78" t="s">
        <v>17718</v>
      </c>
      <c r="AM820" s="78" t="s">
        <v>17718</v>
      </c>
      <c r="AP820" s="78" t="s">
        <v>17719</v>
      </c>
      <c r="AQ820" s="78" t="n">
        <v>21</v>
      </c>
      <c r="AR820" s="78" t="n">
        <v>100</v>
      </c>
      <c r="AS820" s="78" t="n">
        <v>0.82</v>
      </c>
      <c r="AT820" s="78" t="n">
        <v>1</v>
      </c>
      <c r="AV820" s="78" t="n">
        <v>8.08</v>
      </c>
      <c r="AY820" s="78" t="n">
        <v>3043.42</v>
      </c>
      <c r="AZ820" s="78" t="n">
        <v>0</v>
      </c>
      <c r="BA820" s="78" t="n">
        <v>-1321.42</v>
      </c>
      <c r="BB820" s="78" t="n">
        <v>0</v>
      </c>
      <c r="BC820" s="78" t="n">
        <v>1722</v>
      </c>
      <c r="BD820" s="78" t="n">
        <v>220500</v>
      </c>
      <c r="BE820" s="78" t="s">
        <v>18932</v>
      </c>
      <c r="BJ820" s="78" t="s">
        <v>17721</v>
      </c>
      <c r="BK820" s="78" t="s">
        <v>17722</v>
      </c>
      <c r="BO820" s="78" t="s">
        <v>16502</v>
      </c>
    </row>
    <row r="821" customFormat="false" ht="15" hidden="true" customHeight="false" outlineLevel="0" collapsed="false">
      <c r="A821" s="82" t="n">
        <v>45291</v>
      </c>
      <c r="B821" s="78" t="s">
        <v>16497</v>
      </c>
      <c r="C821" s="78" t="s">
        <v>18927</v>
      </c>
      <c r="D821" s="78" t="s">
        <v>18928</v>
      </c>
      <c r="E821" s="78" t="s">
        <v>1305</v>
      </c>
      <c r="F821" s="78" t="s">
        <v>17710</v>
      </c>
      <c r="G821" s="78" t="s">
        <v>17711</v>
      </c>
      <c r="H821" s="78" t="s">
        <v>17725</v>
      </c>
      <c r="I821" s="78" t="s">
        <v>18959</v>
      </c>
      <c r="J821" s="78" t="s">
        <v>17755</v>
      </c>
      <c r="K821" s="78" t="n">
        <v>146055417</v>
      </c>
      <c r="L821" s="78" t="s">
        <v>12231</v>
      </c>
      <c r="M821" s="78" t="s">
        <v>19081</v>
      </c>
      <c r="N821" s="78" t="s">
        <v>17734</v>
      </c>
      <c r="Q821" s="78" t="n">
        <v>21070194</v>
      </c>
      <c r="R821" s="78" t="s">
        <v>12202</v>
      </c>
      <c r="S821" s="78" t="s">
        <v>17220</v>
      </c>
      <c r="T821" s="78" t="s">
        <v>16498</v>
      </c>
      <c r="U821" s="78" t="s">
        <v>12202</v>
      </c>
      <c r="V821" s="78" t="s">
        <v>17988</v>
      </c>
      <c r="W821" s="78" t="s">
        <v>4084</v>
      </c>
      <c r="X821" s="78" t="s">
        <v>17979</v>
      </c>
      <c r="Y821" s="78" t="s">
        <v>17989</v>
      </c>
      <c r="Z821" s="78" t="s">
        <v>17816</v>
      </c>
      <c r="AA821" s="78" t="s">
        <v>17795</v>
      </c>
      <c r="AE821" s="78" t="s">
        <v>12234</v>
      </c>
      <c r="AG821" s="78" t="s">
        <v>18931</v>
      </c>
      <c r="AI821" s="82" t="n">
        <v>45310</v>
      </c>
      <c r="AJ821" s="78" t="s">
        <v>1198</v>
      </c>
      <c r="AL821" s="78" t="s">
        <v>17718</v>
      </c>
      <c r="AM821" s="78" t="s">
        <v>17718</v>
      </c>
      <c r="AP821" s="78" t="s">
        <v>17719</v>
      </c>
      <c r="AQ821" s="78" t="n">
        <v>2</v>
      </c>
      <c r="AR821" s="78" t="n">
        <v>100</v>
      </c>
      <c r="AS821" s="78" t="n">
        <v>2.4</v>
      </c>
      <c r="AT821" s="78" t="n">
        <v>1</v>
      </c>
      <c r="AV821" s="78" t="n">
        <v>8.08</v>
      </c>
      <c r="AY821" s="78" t="n">
        <v>4460.06</v>
      </c>
      <c r="AZ821" s="78" t="n">
        <v>0</v>
      </c>
      <c r="BA821" s="78" t="n">
        <v>-3980.06</v>
      </c>
      <c r="BB821" s="78" t="n">
        <v>0</v>
      </c>
      <c r="BC821" s="78" t="n">
        <v>480</v>
      </c>
      <c r="BD821" s="78" t="n">
        <v>224000</v>
      </c>
      <c r="BE821" s="78" t="s">
        <v>18932</v>
      </c>
      <c r="BJ821" s="78" t="s">
        <v>17721</v>
      </c>
      <c r="BK821" s="78" t="s">
        <v>17722</v>
      </c>
      <c r="BO821" s="78" t="s">
        <v>16502</v>
      </c>
    </row>
    <row r="822" customFormat="false" ht="15" hidden="true" customHeight="false" outlineLevel="0" collapsed="false">
      <c r="A822" s="82" t="n">
        <v>45291</v>
      </c>
      <c r="B822" s="78" t="s">
        <v>16497</v>
      </c>
      <c r="C822" s="78" t="s">
        <v>18927</v>
      </c>
      <c r="D822" s="78" t="s">
        <v>18928</v>
      </c>
      <c r="E822" s="78" t="s">
        <v>1305</v>
      </c>
      <c r="F822" s="78" t="s">
        <v>17710</v>
      </c>
      <c r="G822" s="78" t="s">
        <v>17711</v>
      </c>
      <c r="H822" s="78" t="s">
        <v>17725</v>
      </c>
      <c r="I822" s="78" t="s">
        <v>18933</v>
      </c>
      <c r="J822" s="78" t="s">
        <v>17755</v>
      </c>
      <c r="K822" s="78" t="n">
        <v>155518871</v>
      </c>
      <c r="L822" s="78" t="s">
        <v>12298</v>
      </c>
      <c r="M822" s="78" t="s">
        <v>19082</v>
      </c>
      <c r="N822" s="78" t="s">
        <v>17734</v>
      </c>
      <c r="Q822" s="78" t="n">
        <v>92745782</v>
      </c>
      <c r="R822" s="78" t="s">
        <v>17216</v>
      </c>
      <c r="S822" s="78" t="s">
        <v>581</v>
      </c>
      <c r="T822" s="78" t="s">
        <v>16498</v>
      </c>
      <c r="U822" s="78" t="s">
        <v>19064</v>
      </c>
      <c r="V822" s="78" t="s">
        <v>19065</v>
      </c>
      <c r="W822" s="78" t="s">
        <v>4084</v>
      </c>
      <c r="Z822" s="78" t="s">
        <v>17808</v>
      </c>
      <c r="AA822" s="78" t="s">
        <v>17809</v>
      </c>
      <c r="AE822" s="78" t="s">
        <v>12301</v>
      </c>
      <c r="AG822" s="78" t="s">
        <v>18931</v>
      </c>
      <c r="AI822" s="82" t="n">
        <v>45310</v>
      </c>
      <c r="AJ822" s="78" t="s">
        <v>1197</v>
      </c>
      <c r="AL822" s="78" t="s">
        <v>17718</v>
      </c>
      <c r="AM822" s="78" t="s">
        <v>17718</v>
      </c>
      <c r="AP822" s="78" t="s">
        <v>17719</v>
      </c>
      <c r="AQ822" s="78" t="n">
        <v>500</v>
      </c>
      <c r="AR822" s="78" t="n">
        <v>100</v>
      </c>
      <c r="AS822" s="78" t="n">
        <v>0.35</v>
      </c>
      <c r="AT822" s="78" t="n">
        <v>1</v>
      </c>
      <c r="AV822" s="78" t="n">
        <v>8.08</v>
      </c>
      <c r="AY822" s="78" t="n">
        <v>15009.63</v>
      </c>
      <c r="AZ822" s="78" t="n">
        <v>0</v>
      </c>
      <c r="BA822" s="78" t="n">
        <v>2490.37</v>
      </c>
      <c r="BB822" s="78" t="n">
        <v>0</v>
      </c>
      <c r="BC822" s="78" t="n">
        <v>17500</v>
      </c>
      <c r="BD822" s="78" t="n">
        <v>225000</v>
      </c>
      <c r="BE822" s="78" t="s">
        <v>18932</v>
      </c>
      <c r="BJ822" s="78" t="s">
        <v>17721</v>
      </c>
      <c r="BK822" s="78" t="s">
        <v>17722</v>
      </c>
      <c r="BO822" s="78" t="s">
        <v>16502</v>
      </c>
    </row>
    <row r="823" customFormat="false" ht="15" hidden="true" customHeight="false" outlineLevel="0" collapsed="false">
      <c r="A823" s="82" t="n">
        <v>45291</v>
      </c>
      <c r="B823" s="78" t="s">
        <v>16497</v>
      </c>
      <c r="C823" s="78" t="s">
        <v>18927</v>
      </c>
      <c r="D823" s="78" t="s">
        <v>18928</v>
      </c>
      <c r="E823" s="78" t="s">
        <v>1305</v>
      </c>
      <c r="F823" s="78" t="s">
        <v>17710</v>
      </c>
      <c r="G823" s="78" t="s">
        <v>17711</v>
      </c>
      <c r="H823" s="78" t="s">
        <v>17725</v>
      </c>
      <c r="I823" s="78" t="s">
        <v>18959</v>
      </c>
      <c r="J823" s="78" t="s">
        <v>17755</v>
      </c>
      <c r="K823" s="78" t="n">
        <v>149787250</v>
      </c>
      <c r="L823" s="78" t="s">
        <v>12025</v>
      </c>
      <c r="M823" s="78" t="s">
        <v>19083</v>
      </c>
      <c r="N823" s="78" t="s">
        <v>17734</v>
      </c>
      <c r="Q823" s="78" t="n">
        <v>21003985</v>
      </c>
      <c r="R823" s="78" t="s">
        <v>11968</v>
      </c>
      <c r="S823" s="78" t="s">
        <v>574</v>
      </c>
      <c r="T823" s="78" t="s">
        <v>16498</v>
      </c>
      <c r="U823" s="78" t="s">
        <v>11968</v>
      </c>
      <c r="V823" s="78" t="s">
        <v>18401</v>
      </c>
      <c r="W823" s="78" t="s">
        <v>4084</v>
      </c>
      <c r="X823" s="78" t="s">
        <v>18108</v>
      </c>
      <c r="Y823" s="78" t="s">
        <v>18385</v>
      </c>
      <c r="Z823" s="78" t="s">
        <v>17808</v>
      </c>
      <c r="AA823" s="78" t="s">
        <v>17809</v>
      </c>
      <c r="AE823" s="78" t="s">
        <v>12028</v>
      </c>
      <c r="AG823" s="78" t="s">
        <v>18931</v>
      </c>
      <c r="AI823" s="82" t="n">
        <v>45366</v>
      </c>
      <c r="AJ823" s="78" t="s">
        <v>1198</v>
      </c>
      <c r="AL823" s="78" t="s">
        <v>17718</v>
      </c>
      <c r="AM823" s="78" t="s">
        <v>17718</v>
      </c>
      <c r="AP823" s="78" t="s">
        <v>17719</v>
      </c>
      <c r="AQ823" s="78" t="n">
        <v>4</v>
      </c>
      <c r="AR823" s="78" t="n">
        <v>100</v>
      </c>
      <c r="AS823" s="78" t="n">
        <v>7.35</v>
      </c>
      <c r="AT823" s="78" t="n">
        <v>1</v>
      </c>
      <c r="AV823" s="78" t="n">
        <v>8.08</v>
      </c>
      <c r="AY823" s="78" t="n">
        <v>4640.08</v>
      </c>
      <c r="AZ823" s="78" t="n">
        <v>0</v>
      </c>
      <c r="BA823" s="78" t="n">
        <v>-1700.08</v>
      </c>
      <c r="BB823" s="78" t="n">
        <v>0</v>
      </c>
      <c r="BC823" s="78" t="n">
        <v>2940</v>
      </c>
      <c r="BD823" s="78" t="n">
        <v>228000</v>
      </c>
      <c r="BE823" s="78" t="s">
        <v>18932</v>
      </c>
      <c r="BJ823" s="78" t="s">
        <v>17721</v>
      </c>
      <c r="BK823" s="78" t="s">
        <v>17722</v>
      </c>
      <c r="BO823" s="78" t="s">
        <v>16502</v>
      </c>
    </row>
    <row r="824" customFormat="false" ht="15" hidden="true" customHeight="false" outlineLevel="0" collapsed="false">
      <c r="A824" s="82" t="n">
        <v>45291</v>
      </c>
      <c r="B824" s="78" t="s">
        <v>16497</v>
      </c>
      <c r="C824" s="78" t="s">
        <v>18927</v>
      </c>
      <c r="D824" s="78" t="s">
        <v>18928</v>
      </c>
      <c r="E824" s="78" t="s">
        <v>1305</v>
      </c>
      <c r="F824" s="78" t="s">
        <v>17710</v>
      </c>
      <c r="G824" s="78" t="s">
        <v>17711</v>
      </c>
      <c r="H824" s="78" t="s">
        <v>17725</v>
      </c>
      <c r="I824" s="78" t="s">
        <v>18959</v>
      </c>
      <c r="J824" s="78" t="s">
        <v>17755</v>
      </c>
      <c r="K824" s="78" t="n">
        <v>118498960</v>
      </c>
      <c r="L824" s="78" t="s">
        <v>16927</v>
      </c>
      <c r="M824" s="78" t="s">
        <v>19084</v>
      </c>
      <c r="N824" s="78" t="s">
        <v>17734</v>
      </c>
      <c r="Q824" s="78" t="n">
        <v>21002324</v>
      </c>
      <c r="R824" s="78" t="s">
        <v>8809</v>
      </c>
      <c r="S824" s="78" t="s">
        <v>481</v>
      </c>
      <c r="T824" s="78" t="s">
        <v>16498</v>
      </c>
      <c r="U824" s="78" t="s">
        <v>18607</v>
      </c>
      <c r="V824" s="78" t="s">
        <v>18608</v>
      </c>
      <c r="W824" s="78" t="s">
        <v>4084</v>
      </c>
      <c r="X824" s="78" t="s">
        <v>17831</v>
      </c>
      <c r="Y824" s="78" t="s">
        <v>18330</v>
      </c>
      <c r="Z824" s="78" t="s">
        <v>17809</v>
      </c>
      <c r="AA824" s="78" t="s">
        <v>17809</v>
      </c>
      <c r="AE824" s="78" t="s">
        <v>8819</v>
      </c>
      <c r="AG824" s="78" t="s">
        <v>18931</v>
      </c>
      <c r="AI824" s="82" t="n">
        <v>45310</v>
      </c>
      <c r="AJ824" s="78" t="s">
        <v>1198</v>
      </c>
      <c r="AL824" s="78" t="s">
        <v>17718</v>
      </c>
      <c r="AM824" s="78" t="s">
        <v>17718</v>
      </c>
      <c r="AP824" s="78" t="s">
        <v>17719</v>
      </c>
      <c r="AQ824" s="78" t="n">
        <v>16</v>
      </c>
      <c r="AR824" s="78" t="n">
        <v>100</v>
      </c>
      <c r="AS824" s="78" t="n">
        <v>0.25</v>
      </c>
      <c r="AT824" s="78" t="n">
        <v>1</v>
      </c>
      <c r="AV824" s="78" t="n">
        <v>8.08</v>
      </c>
      <c r="AY824" s="78" t="n">
        <v>4785.47</v>
      </c>
      <c r="AZ824" s="78" t="n">
        <v>0</v>
      </c>
      <c r="BA824" s="78" t="n">
        <v>-4385.47</v>
      </c>
      <c r="BB824" s="78" t="n">
        <v>0</v>
      </c>
      <c r="BC824" s="78" t="n">
        <v>400</v>
      </c>
      <c r="BD824" s="78" t="n">
        <v>232000</v>
      </c>
      <c r="BE824" s="78" t="s">
        <v>18932</v>
      </c>
      <c r="BJ824" s="78" t="s">
        <v>17721</v>
      </c>
      <c r="BK824" s="78" t="s">
        <v>17722</v>
      </c>
      <c r="BO824" s="78" t="s">
        <v>16502</v>
      </c>
    </row>
    <row r="825" customFormat="false" ht="15" hidden="true" customHeight="false" outlineLevel="0" collapsed="false">
      <c r="A825" s="82" t="n">
        <v>45291</v>
      </c>
      <c r="B825" s="78" t="s">
        <v>16497</v>
      </c>
      <c r="C825" s="78" t="s">
        <v>18927</v>
      </c>
      <c r="D825" s="78" t="s">
        <v>18928</v>
      </c>
      <c r="E825" s="78" t="s">
        <v>1305</v>
      </c>
      <c r="F825" s="78" t="s">
        <v>17710</v>
      </c>
      <c r="G825" s="78" t="s">
        <v>17711</v>
      </c>
      <c r="H825" s="78" t="s">
        <v>17725</v>
      </c>
      <c r="I825" s="78" t="s">
        <v>18959</v>
      </c>
      <c r="J825" s="78" t="s">
        <v>17755</v>
      </c>
      <c r="K825" s="78" t="n">
        <v>153938621</v>
      </c>
      <c r="L825" s="78" t="s">
        <v>14787</v>
      </c>
      <c r="M825" s="78" t="s">
        <v>19085</v>
      </c>
      <c r="N825" s="78" t="s">
        <v>17734</v>
      </c>
      <c r="Q825" s="78" t="n">
        <v>21002581</v>
      </c>
      <c r="R825" s="78" t="s">
        <v>14773</v>
      </c>
      <c r="S825" s="78" t="s">
        <v>654</v>
      </c>
      <c r="T825" s="78" t="s">
        <v>16498</v>
      </c>
      <c r="U825" s="78" t="s">
        <v>14773</v>
      </c>
      <c r="V825" s="78" t="s">
        <v>18480</v>
      </c>
      <c r="W825" s="78" t="s">
        <v>4084</v>
      </c>
      <c r="X825" s="78" t="s">
        <v>17936</v>
      </c>
      <c r="Y825" s="78" t="s">
        <v>17937</v>
      </c>
      <c r="Z825" s="78" t="s">
        <v>17794</v>
      </c>
      <c r="AA825" s="78" t="s">
        <v>17795</v>
      </c>
      <c r="AE825" s="78" t="s">
        <v>14790</v>
      </c>
      <c r="AG825" s="78" t="s">
        <v>18931</v>
      </c>
      <c r="AI825" s="82" t="n">
        <v>45366</v>
      </c>
      <c r="AJ825" s="78" t="s">
        <v>1198</v>
      </c>
      <c r="AL825" s="78" t="s">
        <v>17718</v>
      </c>
      <c r="AM825" s="78" t="s">
        <v>17718</v>
      </c>
      <c r="AP825" s="78" t="s">
        <v>17719</v>
      </c>
      <c r="AQ825" s="78" t="n">
        <v>4</v>
      </c>
      <c r="AR825" s="78" t="n">
        <v>100</v>
      </c>
      <c r="AS825" s="78" t="n">
        <v>8.2</v>
      </c>
      <c r="AT825" s="78" t="n">
        <v>1</v>
      </c>
      <c r="AV825" s="78" t="n">
        <v>8.08</v>
      </c>
      <c r="AY825" s="78" t="n">
        <v>3590.08</v>
      </c>
      <c r="AZ825" s="78" t="n">
        <v>0</v>
      </c>
      <c r="BA825" s="78" t="n">
        <v>-310.08</v>
      </c>
      <c r="BB825" s="78" t="n">
        <v>0</v>
      </c>
      <c r="BC825" s="78" t="n">
        <v>3280</v>
      </c>
      <c r="BD825" s="78" t="n">
        <v>232000</v>
      </c>
      <c r="BE825" s="78" t="s">
        <v>18932</v>
      </c>
      <c r="BJ825" s="78" t="s">
        <v>17721</v>
      </c>
      <c r="BK825" s="78" t="s">
        <v>17722</v>
      </c>
      <c r="BO825" s="78" t="s">
        <v>16502</v>
      </c>
    </row>
    <row r="826" customFormat="false" ht="15" hidden="true" customHeight="false" outlineLevel="0" collapsed="false">
      <c r="A826" s="82" t="n">
        <v>45291</v>
      </c>
      <c r="B826" s="78" t="s">
        <v>16497</v>
      </c>
      <c r="C826" s="78" t="s">
        <v>18927</v>
      </c>
      <c r="D826" s="78" t="s">
        <v>18928</v>
      </c>
      <c r="E826" s="78" t="s">
        <v>1305</v>
      </c>
      <c r="F826" s="78" t="s">
        <v>17710</v>
      </c>
      <c r="G826" s="78" t="s">
        <v>17711</v>
      </c>
      <c r="H826" s="78" t="s">
        <v>17725</v>
      </c>
      <c r="I826" s="78" t="s">
        <v>18933</v>
      </c>
      <c r="J826" s="78" t="s">
        <v>17755</v>
      </c>
      <c r="K826" s="78" t="n">
        <v>118458814</v>
      </c>
      <c r="L826" s="78" t="s">
        <v>6104</v>
      </c>
      <c r="M826" s="78" t="s">
        <v>19086</v>
      </c>
      <c r="N826" s="78" t="s">
        <v>17734</v>
      </c>
      <c r="Q826" s="78" t="n">
        <v>21004180</v>
      </c>
      <c r="R826" s="78" t="s">
        <v>6096</v>
      </c>
      <c r="S826" s="78" t="s">
        <v>415</v>
      </c>
      <c r="T826" s="78" t="s">
        <v>16498</v>
      </c>
      <c r="U826" s="78" t="s">
        <v>6096</v>
      </c>
      <c r="V826" s="78" t="s">
        <v>18524</v>
      </c>
      <c r="W826" s="78" t="s">
        <v>4084</v>
      </c>
      <c r="X826" s="78" t="s">
        <v>18108</v>
      </c>
      <c r="Y826" s="78" t="s">
        <v>18109</v>
      </c>
      <c r="Z826" s="78" t="s">
        <v>17808</v>
      </c>
      <c r="AA826" s="78" t="s">
        <v>17809</v>
      </c>
      <c r="AE826" s="78" t="s">
        <v>6107</v>
      </c>
      <c r="AG826" s="78" t="s">
        <v>18931</v>
      </c>
      <c r="AI826" s="82" t="n">
        <v>45310</v>
      </c>
      <c r="AJ826" s="78" t="s">
        <v>1197</v>
      </c>
      <c r="AL826" s="78" t="s">
        <v>17718</v>
      </c>
      <c r="AM826" s="78" t="s">
        <v>17718</v>
      </c>
      <c r="AP826" s="78" t="s">
        <v>17719</v>
      </c>
      <c r="AQ826" s="78" t="n">
        <v>1</v>
      </c>
      <c r="AR826" s="78" t="n">
        <v>100</v>
      </c>
      <c r="AS826" s="78" t="n">
        <v>1.25</v>
      </c>
      <c r="AT826" s="78" t="n">
        <v>1</v>
      </c>
      <c r="AV826" s="78" t="n">
        <v>8.08</v>
      </c>
      <c r="AY826" s="78" t="n">
        <v>12800.03</v>
      </c>
      <c r="AZ826" s="78" t="n">
        <v>0</v>
      </c>
      <c r="BA826" s="78" t="n">
        <v>-12675.03</v>
      </c>
      <c r="BB826" s="78" t="n">
        <v>0</v>
      </c>
      <c r="BC826" s="78" t="n">
        <v>125</v>
      </c>
      <c r="BD826" s="78" t="n">
        <v>235000</v>
      </c>
      <c r="BE826" s="78" t="s">
        <v>18932</v>
      </c>
      <c r="BJ826" s="78" t="s">
        <v>17721</v>
      </c>
      <c r="BK826" s="78" t="s">
        <v>17722</v>
      </c>
      <c r="BO826" s="78" t="s">
        <v>16502</v>
      </c>
    </row>
    <row r="827" customFormat="false" ht="15" hidden="true" customHeight="false" outlineLevel="0" collapsed="false">
      <c r="A827" s="82" t="n">
        <v>45291</v>
      </c>
      <c r="B827" s="78" t="s">
        <v>16497</v>
      </c>
      <c r="C827" s="78" t="s">
        <v>18927</v>
      </c>
      <c r="D827" s="78" t="s">
        <v>18928</v>
      </c>
      <c r="E827" s="78" t="s">
        <v>1305</v>
      </c>
      <c r="F827" s="78" t="s">
        <v>17710</v>
      </c>
      <c r="G827" s="78" t="s">
        <v>17711</v>
      </c>
      <c r="H827" s="78" t="s">
        <v>17725</v>
      </c>
      <c r="I827" s="78" t="s">
        <v>18933</v>
      </c>
      <c r="J827" s="78" t="s">
        <v>17755</v>
      </c>
      <c r="K827" s="78" t="n">
        <v>158628516</v>
      </c>
      <c r="L827" s="78" t="s">
        <v>12828</v>
      </c>
      <c r="M827" s="78" t="s">
        <v>19087</v>
      </c>
      <c r="N827" s="78" t="s">
        <v>17734</v>
      </c>
      <c r="Q827" s="78" t="n">
        <v>21002494</v>
      </c>
      <c r="R827" s="78" t="s">
        <v>12813</v>
      </c>
      <c r="S827" s="78" t="s">
        <v>596</v>
      </c>
      <c r="T827" s="78" t="s">
        <v>16498</v>
      </c>
      <c r="U827" s="78" t="s">
        <v>12813</v>
      </c>
      <c r="V827" s="78" t="s">
        <v>17938</v>
      </c>
      <c r="W827" s="78" t="s">
        <v>4084</v>
      </c>
      <c r="X827" s="78" t="s">
        <v>17934</v>
      </c>
      <c r="Y827" s="78" t="s">
        <v>17935</v>
      </c>
      <c r="Z827" s="78" t="s">
        <v>17794</v>
      </c>
      <c r="AA827" s="78" t="s">
        <v>17795</v>
      </c>
      <c r="AE827" s="78" t="s">
        <v>12831</v>
      </c>
      <c r="AG827" s="78" t="s">
        <v>18931</v>
      </c>
      <c r="AI827" s="82" t="n">
        <v>45366</v>
      </c>
      <c r="AJ827" s="78" t="s">
        <v>1197</v>
      </c>
      <c r="AL827" s="78" t="s">
        <v>17718</v>
      </c>
      <c r="AM827" s="78" t="s">
        <v>17718</v>
      </c>
      <c r="AP827" s="78" t="s">
        <v>17719</v>
      </c>
      <c r="AQ827" s="78" t="n">
        <v>15</v>
      </c>
      <c r="AR827" s="78" t="n">
        <v>100</v>
      </c>
      <c r="AS827" s="78" t="n">
        <v>1.89</v>
      </c>
      <c r="AT827" s="78" t="n">
        <v>1</v>
      </c>
      <c r="AV827" s="78" t="n">
        <v>8.08</v>
      </c>
      <c r="AY827" s="78" t="n">
        <v>4210.3</v>
      </c>
      <c r="AZ827" s="78" t="n">
        <v>0</v>
      </c>
      <c r="BA827" s="78" t="n">
        <v>-1375.3</v>
      </c>
      <c r="BB827" s="78" t="n">
        <v>0</v>
      </c>
      <c r="BC827" s="78" t="n">
        <v>2835</v>
      </c>
      <c r="BD827" s="78" t="n">
        <v>240000</v>
      </c>
      <c r="BE827" s="78" t="s">
        <v>18932</v>
      </c>
      <c r="BJ827" s="78" t="s">
        <v>17721</v>
      </c>
      <c r="BK827" s="78" t="s">
        <v>17722</v>
      </c>
      <c r="BO827" s="78" t="s">
        <v>16502</v>
      </c>
    </row>
    <row r="828" customFormat="false" ht="15" hidden="true" customHeight="false" outlineLevel="0" collapsed="false">
      <c r="A828" s="82" t="n">
        <v>45291</v>
      </c>
      <c r="B828" s="78" t="s">
        <v>16497</v>
      </c>
      <c r="C828" s="78" t="s">
        <v>18927</v>
      </c>
      <c r="D828" s="78" t="s">
        <v>18928</v>
      </c>
      <c r="E828" s="78" t="s">
        <v>1305</v>
      </c>
      <c r="F828" s="78" t="s">
        <v>17710</v>
      </c>
      <c r="G828" s="78" t="s">
        <v>17711</v>
      </c>
      <c r="H828" s="78" t="s">
        <v>17725</v>
      </c>
      <c r="I828" s="78" t="s">
        <v>18933</v>
      </c>
      <c r="J828" s="78" t="s">
        <v>17755</v>
      </c>
      <c r="K828" s="78" t="n">
        <v>154743299</v>
      </c>
      <c r="L828" s="78" t="s">
        <v>7489</v>
      </c>
      <c r="M828" s="78" t="s">
        <v>19088</v>
      </c>
      <c r="N828" s="78" t="s">
        <v>17734</v>
      </c>
      <c r="Q828" s="78" t="n">
        <v>21002263</v>
      </c>
      <c r="R828" s="78" t="s">
        <v>7467</v>
      </c>
      <c r="S828" s="78" t="s">
        <v>16721</v>
      </c>
      <c r="T828" s="78" t="s">
        <v>16498</v>
      </c>
      <c r="U828" s="78" t="s">
        <v>7467</v>
      </c>
      <c r="V828" s="78" t="s">
        <v>18506</v>
      </c>
      <c r="W828" s="78" t="s">
        <v>4084</v>
      </c>
      <c r="X828" s="78" t="s">
        <v>17979</v>
      </c>
      <c r="Y828" s="78" t="s">
        <v>18486</v>
      </c>
      <c r="Z828" s="78" t="s">
        <v>17816</v>
      </c>
      <c r="AA828" s="78" t="s">
        <v>17795</v>
      </c>
      <c r="AE828" s="78" t="s">
        <v>7492</v>
      </c>
      <c r="AG828" s="78" t="s">
        <v>18931</v>
      </c>
      <c r="AI828" s="82" t="n">
        <v>45401</v>
      </c>
      <c r="AJ828" s="78" t="s">
        <v>1197</v>
      </c>
      <c r="AL828" s="78" t="s">
        <v>17718</v>
      </c>
      <c r="AM828" s="78" t="s">
        <v>17718</v>
      </c>
      <c r="AP828" s="78" t="s">
        <v>17719</v>
      </c>
      <c r="AQ828" s="78" t="n">
        <v>4</v>
      </c>
      <c r="AR828" s="78" t="n">
        <v>100</v>
      </c>
      <c r="AS828" s="78" t="n">
        <v>9.325</v>
      </c>
      <c r="AT828" s="78" t="n">
        <v>1</v>
      </c>
      <c r="AV828" s="78" t="n">
        <v>8.08</v>
      </c>
      <c r="AY828" s="78" t="n">
        <v>4985.08</v>
      </c>
      <c r="AZ828" s="78" t="n">
        <v>0</v>
      </c>
      <c r="BA828" s="78" t="n">
        <v>-1255.08</v>
      </c>
      <c r="BB828" s="78" t="n">
        <v>0</v>
      </c>
      <c r="BC828" s="78" t="n">
        <v>3730</v>
      </c>
      <c r="BD828" s="78" t="n">
        <v>244000</v>
      </c>
      <c r="BE828" s="78" t="s">
        <v>18932</v>
      </c>
      <c r="BJ828" s="78" t="s">
        <v>17721</v>
      </c>
      <c r="BK828" s="78" t="s">
        <v>17722</v>
      </c>
      <c r="BO828" s="78" t="s">
        <v>16502</v>
      </c>
    </row>
    <row r="829" customFormat="false" ht="15" hidden="true" customHeight="false" outlineLevel="0" collapsed="false">
      <c r="A829" s="82" t="n">
        <v>45291</v>
      </c>
      <c r="B829" s="78" t="s">
        <v>16497</v>
      </c>
      <c r="C829" s="78" t="s">
        <v>17734</v>
      </c>
      <c r="D829" s="78" t="s">
        <v>18919</v>
      </c>
      <c r="E829" s="78" t="s">
        <v>4117</v>
      </c>
      <c r="F829" s="78" t="s">
        <v>17723</v>
      </c>
      <c r="G829" s="78" t="s">
        <v>17711</v>
      </c>
      <c r="H829" s="78" t="s">
        <v>17725</v>
      </c>
      <c r="I829" s="78" t="s">
        <v>19056</v>
      </c>
      <c r="J829" s="78" t="s">
        <v>19089</v>
      </c>
      <c r="K829" s="78" t="n">
        <v>146902503</v>
      </c>
      <c r="L829" s="78" t="s">
        <v>16141</v>
      </c>
      <c r="M829" s="78" t="s">
        <v>19090</v>
      </c>
      <c r="N829" s="78" t="s">
        <v>17734</v>
      </c>
      <c r="Q829" s="78" t="n">
        <v>113775754</v>
      </c>
      <c r="R829" s="78" t="s">
        <v>16132</v>
      </c>
      <c r="S829" s="78" t="s">
        <v>17643</v>
      </c>
      <c r="T829" s="78" t="s">
        <v>16498</v>
      </c>
      <c r="U829" s="78" t="s">
        <v>16132</v>
      </c>
      <c r="V829" s="78" t="s">
        <v>18413</v>
      </c>
      <c r="W829" s="78" t="s">
        <v>4084</v>
      </c>
      <c r="X829" s="78" t="s">
        <v>18414</v>
      </c>
      <c r="Y829" s="78" t="s">
        <v>18415</v>
      </c>
      <c r="Z829" s="78" t="s">
        <v>17917</v>
      </c>
      <c r="AA829" s="78" t="s">
        <v>17917</v>
      </c>
      <c r="AB829" s="78" t="s">
        <v>19091</v>
      </c>
      <c r="AI829" s="82" t="n">
        <v>46419</v>
      </c>
      <c r="AL829" s="78" t="s">
        <v>17718</v>
      </c>
      <c r="AM829" s="78" t="s">
        <v>17718</v>
      </c>
      <c r="AP829" s="78" t="s">
        <v>17719</v>
      </c>
      <c r="AQ829" s="78" t="n">
        <v>250</v>
      </c>
      <c r="AR829" s="78" t="n">
        <v>10</v>
      </c>
      <c r="AS829" s="78" t="n">
        <v>94.44988</v>
      </c>
      <c r="AT829" s="78" t="n">
        <v>1</v>
      </c>
      <c r="AV829" s="78" t="n">
        <v>8.08</v>
      </c>
      <c r="AY829" s="78" t="n">
        <v>241379.75</v>
      </c>
      <c r="AZ829" s="78" t="n">
        <v>0</v>
      </c>
      <c r="BA829" s="78" t="n">
        <v>-5255.06</v>
      </c>
      <c r="BB829" s="78" t="n">
        <v>1041.67</v>
      </c>
      <c r="BC829" s="78" t="n">
        <v>236124.7</v>
      </c>
      <c r="BD829" s="78" t="n">
        <v>250000</v>
      </c>
      <c r="BE829" s="78" t="s">
        <v>19092</v>
      </c>
      <c r="BJ829" s="78" t="s">
        <v>17721</v>
      </c>
      <c r="BK829" s="78" t="s">
        <v>17722</v>
      </c>
      <c r="BL829" s="78" t="s">
        <v>345</v>
      </c>
      <c r="BM829" s="78" t="s">
        <v>16142</v>
      </c>
      <c r="BN829" s="78" t="s">
        <v>19093</v>
      </c>
      <c r="BO829" s="78" t="s">
        <v>16502</v>
      </c>
    </row>
    <row r="830" customFormat="false" ht="15" hidden="true" customHeight="false" outlineLevel="0" collapsed="false">
      <c r="A830" s="82" t="n">
        <v>45291</v>
      </c>
      <c r="B830" s="78" t="s">
        <v>16497</v>
      </c>
      <c r="C830" s="78" t="s">
        <v>18927</v>
      </c>
      <c r="D830" s="78" t="s">
        <v>18928</v>
      </c>
      <c r="E830" s="78" t="s">
        <v>1305</v>
      </c>
      <c r="F830" s="78" t="s">
        <v>17710</v>
      </c>
      <c r="G830" s="78" t="s">
        <v>17711</v>
      </c>
      <c r="H830" s="78" t="s">
        <v>17725</v>
      </c>
      <c r="I830" s="78" t="s">
        <v>18959</v>
      </c>
      <c r="J830" s="78" t="s">
        <v>17755</v>
      </c>
      <c r="K830" s="78" t="n">
        <v>118446846</v>
      </c>
      <c r="L830" s="78" t="s">
        <v>5597</v>
      </c>
      <c r="M830" s="78" t="s">
        <v>19094</v>
      </c>
      <c r="N830" s="78" t="s">
        <v>17734</v>
      </c>
      <c r="Q830" s="78" t="n">
        <v>21002173</v>
      </c>
      <c r="R830" s="78" t="s">
        <v>5588</v>
      </c>
      <c r="S830" s="78" t="s">
        <v>16545</v>
      </c>
      <c r="T830" s="78" t="s">
        <v>16498</v>
      </c>
      <c r="U830" s="78" t="s">
        <v>5588</v>
      </c>
      <c r="V830" s="78" t="s">
        <v>18533</v>
      </c>
      <c r="W830" s="78" t="s">
        <v>4084</v>
      </c>
      <c r="X830" s="78" t="s">
        <v>17792</v>
      </c>
      <c r="Y830" s="78" t="s">
        <v>17793</v>
      </c>
      <c r="Z830" s="78" t="s">
        <v>17794</v>
      </c>
      <c r="AA830" s="78" t="s">
        <v>17795</v>
      </c>
      <c r="AE830" s="78" t="s">
        <v>5600</v>
      </c>
      <c r="AG830" s="78" t="s">
        <v>18931</v>
      </c>
      <c r="AI830" s="82" t="n">
        <v>45310</v>
      </c>
      <c r="AJ830" s="78" t="s">
        <v>1198</v>
      </c>
      <c r="AL830" s="78" t="s">
        <v>17718</v>
      </c>
      <c r="AM830" s="78" t="s">
        <v>17718</v>
      </c>
      <c r="AP830" s="78" t="s">
        <v>17719</v>
      </c>
      <c r="AQ830" s="78" t="n">
        <v>10</v>
      </c>
      <c r="AR830" s="78" t="n">
        <v>100</v>
      </c>
      <c r="AS830" s="78" t="n">
        <v>0.275</v>
      </c>
      <c r="AT830" s="78" t="n">
        <v>1</v>
      </c>
      <c r="AV830" s="78" t="n">
        <v>8.08</v>
      </c>
      <c r="AY830" s="78" t="n">
        <v>5020.3</v>
      </c>
      <c r="AZ830" s="78" t="n">
        <v>0</v>
      </c>
      <c r="BA830" s="78" t="n">
        <v>-4745.3</v>
      </c>
      <c r="BB830" s="78" t="n">
        <v>0</v>
      </c>
      <c r="BC830" s="78" t="n">
        <v>275</v>
      </c>
      <c r="BD830" s="78" t="n">
        <v>250000</v>
      </c>
      <c r="BE830" s="78" t="s">
        <v>18932</v>
      </c>
      <c r="BJ830" s="78" t="s">
        <v>17721</v>
      </c>
      <c r="BK830" s="78" t="s">
        <v>17722</v>
      </c>
      <c r="BO830" s="78" t="s">
        <v>16502</v>
      </c>
    </row>
    <row r="831" customFormat="false" ht="15" hidden="true" customHeight="false" outlineLevel="0" collapsed="false">
      <c r="A831" s="82" t="n">
        <v>45291</v>
      </c>
      <c r="B831" s="78" t="s">
        <v>16497</v>
      </c>
      <c r="C831" s="78" t="s">
        <v>17734</v>
      </c>
      <c r="D831" s="78" t="s">
        <v>18919</v>
      </c>
      <c r="E831" s="78" t="s">
        <v>4126</v>
      </c>
      <c r="F831" s="78" t="s">
        <v>17758</v>
      </c>
      <c r="G831" s="78" t="s">
        <v>17711</v>
      </c>
      <c r="H831" s="78" t="s">
        <v>17725</v>
      </c>
      <c r="I831" s="78" t="s">
        <v>19056</v>
      </c>
      <c r="J831" s="78" t="s">
        <v>19089</v>
      </c>
      <c r="K831" s="78" t="n">
        <v>153384560</v>
      </c>
      <c r="L831" s="78" t="s">
        <v>7601</v>
      </c>
      <c r="M831" s="78" t="s">
        <v>19095</v>
      </c>
      <c r="N831" s="78" t="s">
        <v>17734</v>
      </c>
      <c r="Q831" s="78" t="n">
        <v>21003282</v>
      </c>
      <c r="R831" s="78" t="s">
        <v>7593</v>
      </c>
      <c r="S831" s="78" t="s">
        <v>453</v>
      </c>
      <c r="T831" s="78" t="s">
        <v>16498</v>
      </c>
      <c r="U831" s="78" t="s">
        <v>7593</v>
      </c>
      <c r="V831" s="78" t="s">
        <v>18297</v>
      </c>
      <c r="W831" s="78" t="s">
        <v>4084</v>
      </c>
      <c r="X831" s="78" t="s">
        <v>17976</v>
      </c>
      <c r="Y831" s="78" t="s">
        <v>17977</v>
      </c>
      <c r="Z831" s="78" t="s">
        <v>17794</v>
      </c>
      <c r="AA831" s="78" t="s">
        <v>17795</v>
      </c>
      <c r="AB831" s="78" t="s">
        <v>19091</v>
      </c>
      <c r="AI831" s="82" t="n">
        <v>46569</v>
      </c>
      <c r="AL831" s="78" t="s">
        <v>17718</v>
      </c>
      <c r="AM831" s="78" t="s">
        <v>17718</v>
      </c>
      <c r="AP831" s="78" t="s">
        <v>17719</v>
      </c>
      <c r="AQ831" s="78" t="n">
        <v>250</v>
      </c>
      <c r="AR831" s="78" t="n">
        <v>10</v>
      </c>
      <c r="AS831" s="78" t="n">
        <v>176</v>
      </c>
      <c r="AT831" s="78" t="n">
        <v>1</v>
      </c>
      <c r="AV831" s="78" t="n">
        <v>8.08</v>
      </c>
      <c r="AY831" s="78" t="n">
        <v>252366.75</v>
      </c>
      <c r="AZ831" s="78" t="n">
        <v>0</v>
      </c>
      <c r="BA831" s="78" t="n">
        <v>187633.25</v>
      </c>
      <c r="BB831" s="78" t="n">
        <v>4375</v>
      </c>
      <c r="BC831" s="78" t="n">
        <v>440000</v>
      </c>
      <c r="BD831" s="78" t="n">
        <v>250000</v>
      </c>
      <c r="BE831" s="78" t="s">
        <v>19092</v>
      </c>
      <c r="BJ831" s="78" t="s">
        <v>17721</v>
      </c>
      <c r="BK831" s="78" t="s">
        <v>17722</v>
      </c>
      <c r="BL831" s="78" t="s">
        <v>110</v>
      </c>
      <c r="BM831" s="78" t="s">
        <v>7602</v>
      </c>
      <c r="BN831" s="78" t="s">
        <v>19096</v>
      </c>
      <c r="BO831" s="78" t="s">
        <v>16502</v>
      </c>
    </row>
    <row r="832" customFormat="false" ht="15" hidden="true" customHeight="false" outlineLevel="0" collapsed="false">
      <c r="A832" s="82" t="n">
        <v>45291</v>
      </c>
      <c r="B832" s="78" t="s">
        <v>16497</v>
      </c>
      <c r="C832" s="78" t="s">
        <v>17734</v>
      </c>
      <c r="D832" s="78" t="s">
        <v>18919</v>
      </c>
      <c r="E832" s="78" t="s">
        <v>4126</v>
      </c>
      <c r="F832" s="78" t="s">
        <v>17758</v>
      </c>
      <c r="G832" s="78" t="s">
        <v>17711</v>
      </c>
      <c r="H832" s="78" t="s">
        <v>17725</v>
      </c>
      <c r="I832" s="78" t="s">
        <v>19056</v>
      </c>
      <c r="J832" s="78" t="s">
        <v>19089</v>
      </c>
      <c r="K832" s="78" t="n">
        <v>149668662</v>
      </c>
      <c r="L832" s="78" t="s">
        <v>5521</v>
      </c>
      <c r="M832" s="78" t="s">
        <v>19097</v>
      </c>
      <c r="N832" s="78" t="s">
        <v>17734</v>
      </c>
      <c r="Q832" s="78" t="n">
        <v>33487636</v>
      </c>
      <c r="R832" s="78" t="s">
        <v>5510</v>
      </c>
      <c r="S832" s="78" t="s">
        <v>16613</v>
      </c>
      <c r="T832" s="78" t="s">
        <v>4265</v>
      </c>
      <c r="U832" s="78" t="s">
        <v>18382</v>
      </c>
      <c r="V832" s="78" t="s">
        <v>392</v>
      </c>
      <c r="W832" s="78" t="s">
        <v>5517</v>
      </c>
      <c r="X832" s="78" t="s">
        <v>17910</v>
      </c>
      <c r="Y832" s="78" t="s">
        <v>17911</v>
      </c>
      <c r="Z832" s="78" t="s">
        <v>17794</v>
      </c>
      <c r="AA832" s="78" t="s">
        <v>17795</v>
      </c>
      <c r="AB832" s="78" t="s">
        <v>19091</v>
      </c>
      <c r="AI832" s="82" t="n">
        <v>46844</v>
      </c>
      <c r="AL832" s="78" t="s">
        <v>17718</v>
      </c>
      <c r="AM832" s="78" t="s">
        <v>17718</v>
      </c>
      <c r="AP832" s="78" t="s">
        <v>17719</v>
      </c>
      <c r="AQ832" s="78" t="n">
        <v>250</v>
      </c>
      <c r="AR832" s="78" t="n">
        <v>10</v>
      </c>
      <c r="AS832" s="78" t="n">
        <v>102.75</v>
      </c>
      <c r="AT832" s="78" t="n">
        <v>1</v>
      </c>
      <c r="AV832" s="78" t="n">
        <v>8.08</v>
      </c>
      <c r="AY832" s="78" t="n">
        <v>229375</v>
      </c>
      <c r="AZ832" s="78" t="n">
        <v>0</v>
      </c>
      <c r="BA832" s="78" t="n">
        <v>27500</v>
      </c>
      <c r="BB832" s="78" t="n">
        <v>1406.25</v>
      </c>
      <c r="BC832" s="78" t="n">
        <v>256875</v>
      </c>
      <c r="BD832" s="78" t="n">
        <v>250000</v>
      </c>
      <c r="BE832" s="78" t="s">
        <v>19092</v>
      </c>
      <c r="BJ832" s="78" t="s">
        <v>17721</v>
      </c>
      <c r="BK832" s="78" t="s">
        <v>17722</v>
      </c>
      <c r="BL832" s="78" t="s">
        <v>46</v>
      </c>
      <c r="BM832" s="78" t="s">
        <v>5522</v>
      </c>
      <c r="BN832" s="78" t="s">
        <v>19098</v>
      </c>
      <c r="BO832" s="78" t="s">
        <v>16502</v>
      </c>
    </row>
    <row r="833" customFormat="false" ht="15" hidden="true" customHeight="false" outlineLevel="0" collapsed="false">
      <c r="A833" s="82" t="n">
        <v>45291</v>
      </c>
      <c r="B833" s="78" t="s">
        <v>16497</v>
      </c>
      <c r="C833" s="78" t="s">
        <v>17734</v>
      </c>
      <c r="D833" s="78" t="s">
        <v>18919</v>
      </c>
      <c r="E833" s="78" t="s">
        <v>1305</v>
      </c>
      <c r="F833" s="78" t="s">
        <v>17710</v>
      </c>
      <c r="G833" s="78" t="s">
        <v>17711</v>
      </c>
      <c r="H833" s="78" t="s">
        <v>17725</v>
      </c>
      <c r="I833" s="78" t="s">
        <v>19056</v>
      </c>
      <c r="J833" s="78" t="s">
        <v>16506</v>
      </c>
      <c r="K833" s="78" t="n">
        <v>50335088</v>
      </c>
      <c r="L833" s="78" t="s">
        <v>14058</v>
      </c>
      <c r="M833" s="78" t="s">
        <v>19099</v>
      </c>
      <c r="N833" s="78" t="s">
        <v>17734</v>
      </c>
      <c r="Q833" s="78" t="n">
        <v>0</v>
      </c>
      <c r="U833" s="78" t="s">
        <v>19100</v>
      </c>
      <c r="V833" s="78" t="s">
        <v>19101</v>
      </c>
      <c r="W833" s="78" t="s">
        <v>4084</v>
      </c>
      <c r="X833" s="78" t="s">
        <v>18316</v>
      </c>
      <c r="Y833" s="78" t="s">
        <v>19102</v>
      </c>
      <c r="Z833" s="78" t="s">
        <v>17802</v>
      </c>
      <c r="AA833" s="78" t="s">
        <v>17802</v>
      </c>
      <c r="AB833" s="78" t="s">
        <v>19103</v>
      </c>
      <c r="AI833" s="82" t="n">
        <v>46539</v>
      </c>
      <c r="AL833" s="78" t="s">
        <v>17718</v>
      </c>
      <c r="AM833" s="78" t="s">
        <v>17718</v>
      </c>
      <c r="AP833" s="78" t="s">
        <v>17719</v>
      </c>
      <c r="AQ833" s="78" t="n">
        <v>250</v>
      </c>
      <c r="AR833" s="78" t="n">
        <v>10</v>
      </c>
      <c r="AS833" s="78" t="n">
        <v>98.4499</v>
      </c>
      <c r="AT833" s="78" t="n">
        <v>1</v>
      </c>
      <c r="AV833" s="78" t="n">
        <v>8.08</v>
      </c>
      <c r="AY833" s="78" t="n">
        <v>246225</v>
      </c>
      <c r="AZ833" s="78" t="n">
        <v>0</v>
      </c>
      <c r="BA833" s="78" t="n">
        <v>-100.25</v>
      </c>
      <c r="BB833" s="78" t="n">
        <v>979.17</v>
      </c>
      <c r="BC833" s="78" t="n">
        <v>246124.76</v>
      </c>
      <c r="BD833" s="78" t="n">
        <v>250000</v>
      </c>
      <c r="BE833" s="78" t="s">
        <v>19104</v>
      </c>
      <c r="BJ833" s="78" t="s">
        <v>17721</v>
      </c>
      <c r="BK833" s="78" t="s">
        <v>17722</v>
      </c>
      <c r="BL833" s="78" t="s">
        <v>14060</v>
      </c>
      <c r="BM833" s="78" t="s">
        <v>14059</v>
      </c>
      <c r="BN833" s="78" t="s">
        <v>19105</v>
      </c>
      <c r="BO833" s="78" t="s">
        <v>16502</v>
      </c>
    </row>
    <row r="834" customFormat="false" ht="15" hidden="true" customHeight="false" outlineLevel="0" collapsed="false">
      <c r="A834" s="82" t="n">
        <v>45291</v>
      </c>
      <c r="B834" s="78" t="s">
        <v>16497</v>
      </c>
      <c r="C834" s="78" t="s">
        <v>18927</v>
      </c>
      <c r="D834" s="78" t="s">
        <v>18928</v>
      </c>
      <c r="E834" s="78" t="s">
        <v>1305</v>
      </c>
      <c r="F834" s="78" t="s">
        <v>17710</v>
      </c>
      <c r="G834" s="78" t="s">
        <v>17711</v>
      </c>
      <c r="H834" s="78" t="s">
        <v>17725</v>
      </c>
      <c r="I834" s="78" t="s">
        <v>18933</v>
      </c>
      <c r="J834" s="78" t="s">
        <v>17755</v>
      </c>
      <c r="K834" s="78" t="n">
        <v>118506572</v>
      </c>
      <c r="L834" s="78" t="s">
        <v>11672</v>
      </c>
      <c r="M834" s="78" t="s">
        <v>19106</v>
      </c>
      <c r="N834" s="78" t="s">
        <v>17734</v>
      </c>
      <c r="Q834" s="78" t="n">
        <v>21002403</v>
      </c>
      <c r="R834" s="78" t="s">
        <v>11657</v>
      </c>
      <c r="S834" s="78" t="s">
        <v>17099</v>
      </c>
      <c r="T834" s="78" t="s">
        <v>16498</v>
      </c>
      <c r="U834" s="78" t="s">
        <v>11657</v>
      </c>
      <c r="V834" s="78" t="s">
        <v>18051</v>
      </c>
      <c r="W834" s="78" t="s">
        <v>4084</v>
      </c>
      <c r="X834" s="78" t="s">
        <v>18033</v>
      </c>
      <c r="Y834" s="78" t="s">
        <v>18052</v>
      </c>
      <c r="Z834" s="78" t="s">
        <v>17794</v>
      </c>
      <c r="AA834" s="78" t="s">
        <v>17795</v>
      </c>
      <c r="AE834" s="78" t="s">
        <v>11675</v>
      </c>
      <c r="AG834" s="78" t="s">
        <v>18931</v>
      </c>
      <c r="AI834" s="82" t="n">
        <v>45310</v>
      </c>
      <c r="AJ834" s="78" t="s">
        <v>1197</v>
      </c>
      <c r="AL834" s="78" t="s">
        <v>17718</v>
      </c>
      <c r="AM834" s="78" t="s">
        <v>17718</v>
      </c>
      <c r="AP834" s="78" t="s">
        <v>17719</v>
      </c>
      <c r="AQ834" s="78" t="n">
        <v>36</v>
      </c>
      <c r="AR834" s="78" t="n">
        <v>100</v>
      </c>
      <c r="AS834" s="78" t="n">
        <v>0.25</v>
      </c>
      <c r="AT834" s="78" t="n">
        <v>1</v>
      </c>
      <c r="AV834" s="78" t="n">
        <v>8.08</v>
      </c>
      <c r="AY834" s="78" t="n">
        <v>7691.07</v>
      </c>
      <c r="AZ834" s="78" t="n">
        <v>0</v>
      </c>
      <c r="BA834" s="78" t="n">
        <v>-6791.07</v>
      </c>
      <c r="BB834" s="78" t="n">
        <v>0</v>
      </c>
      <c r="BC834" s="78" t="n">
        <v>900</v>
      </c>
      <c r="BD834" s="78" t="n">
        <v>252000</v>
      </c>
      <c r="BE834" s="78" t="s">
        <v>18932</v>
      </c>
      <c r="BJ834" s="78" t="s">
        <v>17721</v>
      </c>
      <c r="BK834" s="78" t="s">
        <v>17722</v>
      </c>
      <c r="BO834" s="78" t="s">
        <v>16502</v>
      </c>
    </row>
    <row r="835" customFormat="false" ht="15" hidden="true" customHeight="false" outlineLevel="0" collapsed="false">
      <c r="A835" s="82" t="n">
        <v>45291</v>
      </c>
      <c r="B835" s="78" t="s">
        <v>16497</v>
      </c>
      <c r="C835" s="78" t="s">
        <v>18927</v>
      </c>
      <c r="D835" s="78" t="s">
        <v>18928</v>
      </c>
      <c r="E835" s="78" t="s">
        <v>1305</v>
      </c>
      <c r="F835" s="78" t="s">
        <v>17710</v>
      </c>
      <c r="G835" s="78" t="s">
        <v>17711</v>
      </c>
      <c r="H835" s="78" t="s">
        <v>17725</v>
      </c>
      <c r="I835" s="78" t="s">
        <v>18959</v>
      </c>
      <c r="J835" s="78" t="s">
        <v>17755</v>
      </c>
      <c r="K835" s="78" t="n">
        <v>153016676</v>
      </c>
      <c r="L835" s="78" t="s">
        <v>9985</v>
      </c>
      <c r="M835" s="78" t="s">
        <v>19107</v>
      </c>
      <c r="N835" s="78" t="s">
        <v>17734</v>
      </c>
      <c r="Q835" s="78" t="n">
        <v>21002375</v>
      </c>
      <c r="R835" s="78" t="s">
        <v>9942</v>
      </c>
      <c r="S835" s="78" t="s">
        <v>518</v>
      </c>
      <c r="T835" s="78" t="s">
        <v>16498</v>
      </c>
      <c r="U835" s="78" t="s">
        <v>9942</v>
      </c>
      <c r="V835" s="78" t="s">
        <v>18050</v>
      </c>
      <c r="W835" s="78" t="s">
        <v>4084</v>
      </c>
      <c r="X835" s="78" t="s">
        <v>18047</v>
      </c>
      <c r="Y835" s="78" t="s">
        <v>18048</v>
      </c>
      <c r="Z835" s="78" t="s">
        <v>17809</v>
      </c>
      <c r="AA835" s="78" t="s">
        <v>17809</v>
      </c>
      <c r="AE835" s="78" t="s">
        <v>9988</v>
      </c>
      <c r="AG835" s="78" t="s">
        <v>18931</v>
      </c>
      <c r="AI835" s="82" t="n">
        <v>45366</v>
      </c>
      <c r="AJ835" s="78" t="s">
        <v>1198</v>
      </c>
      <c r="AL835" s="78" t="s">
        <v>17718</v>
      </c>
      <c r="AM835" s="78" t="s">
        <v>17718</v>
      </c>
      <c r="AP835" s="78" t="s">
        <v>17719</v>
      </c>
      <c r="AQ835" s="78" t="n">
        <v>46</v>
      </c>
      <c r="AR835" s="78" t="n">
        <v>100</v>
      </c>
      <c r="AS835" s="78" t="n">
        <v>1.71</v>
      </c>
      <c r="AT835" s="78" t="n">
        <v>1</v>
      </c>
      <c r="AV835" s="78" t="n">
        <v>8.08</v>
      </c>
      <c r="AY835" s="78" t="n">
        <v>4048.9</v>
      </c>
      <c r="AZ835" s="78" t="n">
        <v>0</v>
      </c>
      <c r="BA835" s="78" t="n">
        <v>3817.1</v>
      </c>
      <c r="BB835" s="78" t="n">
        <v>0</v>
      </c>
      <c r="BC835" s="78" t="n">
        <v>7866</v>
      </c>
      <c r="BD835" s="78" t="n">
        <v>253000</v>
      </c>
      <c r="BE835" s="78" t="s">
        <v>18932</v>
      </c>
      <c r="BJ835" s="78" t="s">
        <v>17721</v>
      </c>
      <c r="BK835" s="78" t="s">
        <v>17722</v>
      </c>
      <c r="BO835" s="78" t="s">
        <v>16502</v>
      </c>
    </row>
    <row r="836" customFormat="false" ht="15" hidden="true" customHeight="false" outlineLevel="0" collapsed="false">
      <c r="A836" s="82" t="n">
        <v>45291</v>
      </c>
      <c r="B836" s="78" t="s">
        <v>16497</v>
      </c>
      <c r="C836" s="78" t="s">
        <v>18927</v>
      </c>
      <c r="D836" s="78" t="s">
        <v>18928</v>
      </c>
      <c r="E836" s="78" t="s">
        <v>1305</v>
      </c>
      <c r="F836" s="78" t="s">
        <v>17710</v>
      </c>
      <c r="G836" s="78" t="s">
        <v>17711</v>
      </c>
      <c r="H836" s="78" t="s">
        <v>17725</v>
      </c>
      <c r="I836" s="78" t="s">
        <v>18933</v>
      </c>
      <c r="J836" s="78" t="s">
        <v>17755</v>
      </c>
      <c r="K836" s="78" t="n">
        <v>118509077</v>
      </c>
      <c r="L836" s="78" t="s">
        <v>14294</v>
      </c>
      <c r="M836" s="78" t="s">
        <v>19108</v>
      </c>
      <c r="N836" s="78" t="s">
        <v>17734</v>
      </c>
      <c r="Q836" s="78" t="n">
        <v>21002558</v>
      </c>
      <c r="R836" s="78" t="s">
        <v>14272</v>
      </c>
      <c r="S836" s="78" t="s">
        <v>641</v>
      </c>
      <c r="T836" s="78" t="s">
        <v>16498</v>
      </c>
      <c r="U836" s="78" t="s">
        <v>14272</v>
      </c>
      <c r="V836" s="78" t="s">
        <v>17978</v>
      </c>
      <c r="W836" s="78" t="s">
        <v>4084</v>
      </c>
      <c r="X836" s="78" t="s">
        <v>17979</v>
      </c>
      <c r="Y836" s="78" t="s">
        <v>17980</v>
      </c>
      <c r="Z836" s="78" t="s">
        <v>17816</v>
      </c>
      <c r="AA836" s="78" t="s">
        <v>17795</v>
      </c>
      <c r="AE836" s="78" t="s">
        <v>14297</v>
      </c>
      <c r="AG836" s="78" t="s">
        <v>18931</v>
      </c>
      <c r="AI836" s="82" t="n">
        <v>45310</v>
      </c>
      <c r="AJ836" s="78" t="s">
        <v>1197</v>
      </c>
      <c r="AL836" s="78" t="s">
        <v>17718</v>
      </c>
      <c r="AM836" s="78" t="s">
        <v>17718</v>
      </c>
      <c r="AP836" s="78" t="s">
        <v>17719</v>
      </c>
      <c r="AQ836" s="78" t="n">
        <v>27</v>
      </c>
      <c r="AR836" s="78" t="n">
        <v>100</v>
      </c>
      <c r="AS836" s="78" t="n">
        <v>0.97</v>
      </c>
      <c r="AT836" s="78" t="n">
        <v>1</v>
      </c>
      <c r="AV836" s="78" t="n">
        <v>8.08</v>
      </c>
      <c r="AY836" s="78" t="n">
        <v>11610.79</v>
      </c>
      <c r="AZ836" s="78" t="n">
        <v>0</v>
      </c>
      <c r="BA836" s="78" t="n">
        <v>-8991.79</v>
      </c>
      <c r="BB836" s="78" t="n">
        <v>0</v>
      </c>
      <c r="BC836" s="78" t="n">
        <v>2619</v>
      </c>
      <c r="BD836" s="78" t="n">
        <v>256500</v>
      </c>
      <c r="BE836" s="78" t="s">
        <v>18932</v>
      </c>
      <c r="BJ836" s="78" t="s">
        <v>17721</v>
      </c>
      <c r="BK836" s="78" t="s">
        <v>17722</v>
      </c>
      <c r="BO836" s="78" t="s">
        <v>16502</v>
      </c>
    </row>
    <row r="837" customFormat="false" ht="15" hidden="true" customHeight="false" outlineLevel="0" collapsed="false">
      <c r="A837" s="82" t="n">
        <v>45291</v>
      </c>
      <c r="B837" s="78" t="s">
        <v>16497</v>
      </c>
      <c r="C837" s="78" t="s">
        <v>18927</v>
      </c>
      <c r="D837" s="78" t="s">
        <v>18928</v>
      </c>
      <c r="E837" s="78" t="s">
        <v>1305</v>
      </c>
      <c r="F837" s="78" t="s">
        <v>17710</v>
      </c>
      <c r="G837" s="78" t="s">
        <v>17711</v>
      </c>
      <c r="H837" s="78" t="s">
        <v>17725</v>
      </c>
      <c r="I837" s="78" t="s">
        <v>18959</v>
      </c>
      <c r="J837" s="78" t="s">
        <v>17755</v>
      </c>
      <c r="K837" s="78" t="n">
        <v>135497708</v>
      </c>
      <c r="L837" s="78" t="s">
        <v>15647</v>
      </c>
      <c r="M837" s="78" t="s">
        <v>19109</v>
      </c>
      <c r="N837" s="78" t="s">
        <v>17734</v>
      </c>
      <c r="Q837" s="78" t="n">
        <v>21002784</v>
      </c>
      <c r="R837" s="78" t="s">
        <v>15632</v>
      </c>
      <c r="S837" s="78" t="s">
        <v>672</v>
      </c>
      <c r="T837" s="78" t="s">
        <v>16498</v>
      </c>
      <c r="U837" s="78" t="s">
        <v>15632</v>
      </c>
      <c r="V837" s="78" t="s">
        <v>18049</v>
      </c>
      <c r="W837" s="78" t="s">
        <v>4084</v>
      </c>
      <c r="X837" s="78" t="s">
        <v>17976</v>
      </c>
      <c r="Y837" s="78" t="s">
        <v>17977</v>
      </c>
      <c r="Z837" s="78" t="s">
        <v>17794</v>
      </c>
      <c r="AA837" s="78" t="s">
        <v>17795</v>
      </c>
      <c r="AE837" s="78" t="s">
        <v>15650</v>
      </c>
      <c r="AG837" s="78" t="s">
        <v>18931</v>
      </c>
      <c r="AI837" s="82" t="n">
        <v>45310</v>
      </c>
      <c r="AJ837" s="78" t="s">
        <v>1198</v>
      </c>
      <c r="AL837" s="78" t="s">
        <v>17718</v>
      </c>
      <c r="AM837" s="78" t="s">
        <v>17718</v>
      </c>
      <c r="AP837" s="78" t="s">
        <v>17719</v>
      </c>
      <c r="AQ837" s="78" t="n">
        <v>6</v>
      </c>
      <c r="AR837" s="78" t="n">
        <v>100</v>
      </c>
      <c r="AS837" s="78" t="n">
        <v>1.325</v>
      </c>
      <c r="AT837" s="78" t="n">
        <v>1</v>
      </c>
      <c r="AV837" s="78" t="n">
        <v>8.08</v>
      </c>
      <c r="AY837" s="78" t="n">
        <v>6500.18</v>
      </c>
      <c r="AZ837" s="78" t="n">
        <v>0</v>
      </c>
      <c r="BA837" s="78" t="n">
        <v>-5705.18</v>
      </c>
      <c r="BB837" s="78" t="n">
        <v>0</v>
      </c>
      <c r="BC837" s="78" t="n">
        <v>795</v>
      </c>
      <c r="BD837" s="78" t="n">
        <v>258000</v>
      </c>
      <c r="BE837" s="78" t="s">
        <v>18932</v>
      </c>
      <c r="BJ837" s="78" t="s">
        <v>17721</v>
      </c>
      <c r="BK837" s="78" t="s">
        <v>17722</v>
      </c>
      <c r="BO837" s="78" t="s">
        <v>16502</v>
      </c>
    </row>
    <row r="838" customFormat="false" ht="15" hidden="true" customHeight="false" outlineLevel="0" collapsed="false">
      <c r="A838" s="82" t="n">
        <v>45291</v>
      </c>
      <c r="B838" s="78" t="s">
        <v>16497</v>
      </c>
      <c r="C838" s="78" t="s">
        <v>18927</v>
      </c>
      <c r="D838" s="78" t="s">
        <v>18928</v>
      </c>
      <c r="E838" s="78" t="s">
        <v>1305</v>
      </c>
      <c r="F838" s="78" t="s">
        <v>17710</v>
      </c>
      <c r="G838" s="78" t="s">
        <v>17711</v>
      </c>
      <c r="H838" s="78" t="s">
        <v>17725</v>
      </c>
      <c r="I838" s="78" t="s">
        <v>18933</v>
      </c>
      <c r="J838" s="78" t="s">
        <v>17755</v>
      </c>
      <c r="K838" s="78" t="n">
        <v>118925731</v>
      </c>
      <c r="L838" s="78" t="s">
        <v>10050</v>
      </c>
      <c r="M838" s="78" t="s">
        <v>19110</v>
      </c>
      <c r="N838" s="78" t="s">
        <v>17734</v>
      </c>
      <c r="Q838" s="78" t="n">
        <v>21002382</v>
      </c>
      <c r="R838" s="78" t="s">
        <v>10035</v>
      </c>
      <c r="S838" s="78" t="s">
        <v>17012</v>
      </c>
      <c r="T838" s="78" t="s">
        <v>16498</v>
      </c>
      <c r="U838" s="78" t="s">
        <v>10035</v>
      </c>
      <c r="V838" s="78" t="s">
        <v>18618</v>
      </c>
      <c r="W838" s="78" t="s">
        <v>4084</v>
      </c>
      <c r="X838" s="78" t="s">
        <v>17831</v>
      </c>
      <c r="Y838" s="78" t="s">
        <v>18040</v>
      </c>
      <c r="Z838" s="78" t="s">
        <v>17809</v>
      </c>
      <c r="AA838" s="78" t="s">
        <v>17809</v>
      </c>
      <c r="AE838" s="78" t="s">
        <v>10053</v>
      </c>
      <c r="AG838" s="78" t="s">
        <v>18931</v>
      </c>
      <c r="AI838" s="82" t="n">
        <v>45310</v>
      </c>
      <c r="AJ838" s="78" t="s">
        <v>1197</v>
      </c>
      <c r="AL838" s="78" t="s">
        <v>17718</v>
      </c>
      <c r="AM838" s="78" t="s">
        <v>17718</v>
      </c>
      <c r="AP838" s="78" t="s">
        <v>17719</v>
      </c>
      <c r="AQ838" s="78" t="n">
        <v>7</v>
      </c>
      <c r="AR838" s="78" t="n">
        <v>100</v>
      </c>
      <c r="AS838" s="78" t="n">
        <v>0.05</v>
      </c>
      <c r="AT838" s="78" t="n">
        <v>1</v>
      </c>
      <c r="AV838" s="78" t="n">
        <v>8.08</v>
      </c>
      <c r="AY838" s="78" t="n">
        <v>16330.21</v>
      </c>
      <c r="AZ838" s="78" t="n">
        <v>0</v>
      </c>
      <c r="BA838" s="78" t="n">
        <v>-16295.21</v>
      </c>
      <c r="BB838" s="78" t="n">
        <v>0</v>
      </c>
      <c r="BC838" s="78" t="n">
        <v>35</v>
      </c>
      <c r="BD838" s="78" t="n">
        <v>259000</v>
      </c>
      <c r="BE838" s="78" t="s">
        <v>18932</v>
      </c>
      <c r="BJ838" s="78" t="s">
        <v>17721</v>
      </c>
      <c r="BK838" s="78" t="s">
        <v>17722</v>
      </c>
      <c r="BO838" s="78" t="s">
        <v>16502</v>
      </c>
    </row>
    <row r="839" customFormat="false" ht="15" hidden="true" customHeight="false" outlineLevel="0" collapsed="false">
      <c r="A839" s="82" t="n">
        <v>45291</v>
      </c>
      <c r="B839" s="78" t="s">
        <v>16497</v>
      </c>
      <c r="C839" s="78" t="s">
        <v>18927</v>
      </c>
      <c r="D839" s="78" t="s">
        <v>18928</v>
      </c>
      <c r="E839" s="78" t="s">
        <v>1305</v>
      </c>
      <c r="F839" s="78" t="s">
        <v>17710</v>
      </c>
      <c r="G839" s="78" t="s">
        <v>17711</v>
      </c>
      <c r="H839" s="78" t="s">
        <v>17725</v>
      </c>
      <c r="I839" s="78" t="s">
        <v>18933</v>
      </c>
      <c r="J839" s="78" t="s">
        <v>17755</v>
      </c>
      <c r="K839" s="78" t="n">
        <v>153860081</v>
      </c>
      <c r="L839" s="78" t="s">
        <v>5826</v>
      </c>
      <c r="M839" s="78" t="s">
        <v>19111</v>
      </c>
      <c r="N839" s="78" t="s">
        <v>17734</v>
      </c>
      <c r="Q839" s="78" t="n">
        <v>21002182</v>
      </c>
      <c r="R839" s="78" t="s">
        <v>5791</v>
      </c>
      <c r="S839" s="78" t="s">
        <v>16626</v>
      </c>
      <c r="T839" s="78" t="s">
        <v>16498</v>
      </c>
      <c r="U839" s="78" t="s">
        <v>5791</v>
      </c>
      <c r="V839" s="78" t="s">
        <v>18505</v>
      </c>
      <c r="W839" s="78" t="s">
        <v>4084</v>
      </c>
      <c r="X839" s="78" t="s">
        <v>18264</v>
      </c>
      <c r="Y839" s="78" t="s">
        <v>18504</v>
      </c>
      <c r="Z839" s="78" t="s">
        <v>17802</v>
      </c>
      <c r="AA839" s="78" t="s">
        <v>17802</v>
      </c>
      <c r="AC839" s="78" t="s">
        <v>17924</v>
      </c>
      <c r="AE839" s="78" t="s">
        <v>5829</v>
      </c>
      <c r="AG839" s="78" t="s">
        <v>18931</v>
      </c>
      <c r="AI839" s="82" t="n">
        <v>45366</v>
      </c>
      <c r="AJ839" s="78" t="s">
        <v>1197</v>
      </c>
      <c r="AL839" s="78" t="s">
        <v>17718</v>
      </c>
      <c r="AM839" s="78" t="s">
        <v>17718</v>
      </c>
      <c r="AP839" s="78" t="s">
        <v>17719</v>
      </c>
      <c r="AQ839" s="78" t="n">
        <v>84</v>
      </c>
      <c r="AR839" s="78" t="n">
        <v>100</v>
      </c>
      <c r="AS839" s="78" t="n">
        <v>0.52</v>
      </c>
      <c r="AT839" s="78" t="n">
        <v>1</v>
      </c>
      <c r="AV839" s="78" t="n">
        <v>8.08</v>
      </c>
      <c r="AY839" s="78" t="n">
        <v>4957.62</v>
      </c>
      <c r="AZ839" s="78" t="n">
        <v>0</v>
      </c>
      <c r="BA839" s="78" t="n">
        <v>-589.62</v>
      </c>
      <c r="BB839" s="78" t="n">
        <v>0</v>
      </c>
      <c r="BC839" s="78" t="n">
        <v>4368</v>
      </c>
      <c r="BD839" s="78" t="n">
        <v>260400</v>
      </c>
      <c r="BE839" s="78" t="s">
        <v>18942</v>
      </c>
      <c r="BJ839" s="78" t="s">
        <v>17721</v>
      </c>
      <c r="BK839" s="78" t="s">
        <v>17722</v>
      </c>
      <c r="BO839" s="78" t="s">
        <v>16502</v>
      </c>
    </row>
    <row r="840" customFormat="false" ht="15" hidden="true" customHeight="false" outlineLevel="0" collapsed="false">
      <c r="A840" s="82" t="n">
        <v>45291</v>
      </c>
      <c r="B840" s="78" t="s">
        <v>16497</v>
      </c>
      <c r="C840" s="78" t="s">
        <v>18927</v>
      </c>
      <c r="D840" s="78" t="s">
        <v>18928</v>
      </c>
      <c r="E840" s="78" t="s">
        <v>1305</v>
      </c>
      <c r="F840" s="78" t="s">
        <v>17710</v>
      </c>
      <c r="G840" s="78" t="s">
        <v>17711</v>
      </c>
      <c r="H840" s="78" t="s">
        <v>17725</v>
      </c>
      <c r="I840" s="78" t="s">
        <v>18933</v>
      </c>
      <c r="J840" s="78" t="s">
        <v>17755</v>
      </c>
      <c r="K840" s="78" t="n">
        <v>118931612</v>
      </c>
      <c r="L840" s="78" t="s">
        <v>13187</v>
      </c>
      <c r="M840" s="78" t="s">
        <v>19112</v>
      </c>
      <c r="N840" s="78" t="s">
        <v>17734</v>
      </c>
      <c r="Q840" s="78" t="n">
        <v>21002517</v>
      </c>
      <c r="R840" s="78" t="s">
        <v>13172</v>
      </c>
      <c r="S840" s="78" t="s">
        <v>611</v>
      </c>
      <c r="T840" s="78" t="s">
        <v>16498</v>
      </c>
      <c r="U840" s="78" t="s">
        <v>13172</v>
      </c>
      <c r="V840" s="78" t="s">
        <v>18560</v>
      </c>
      <c r="W840" s="78" t="s">
        <v>4084</v>
      </c>
      <c r="X840" s="78" t="s">
        <v>18047</v>
      </c>
      <c r="Y840" s="78" t="s">
        <v>18328</v>
      </c>
      <c r="Z840" s="78" t="s">
        <v>17809</v>
      </c>
      <c r="AA840" s="78" t="s">
        <v>17809</v>
      </c>
      <c r="AE840" s="78" t="s">
        <v>13190</v>
      </c>
      <c r="AG840" s="78" t="s">
        <v>18931</v>
      </c>
      <c r="AI840" s="82" t="n">
        <v>45310</v>
      </c>
      <c r="AJ840" s="78" t="s">
        <v>1197</v>
      </c>
      <c r="AL840" s="78" t="s">
        <v>17718</v>
      </c>
      <c r="AM840" s="78" t="s">
        <v>17718</v>
      </c>
      <c r="AP840" s="78" t="s">
        <v>17719</v>
      </c>
      <c r="AQ840" s="78" t="n">
        <v>29</v>
      </c>
      <c r="AR840" s="78" t="n">
        <v>100</v>
      </c>
      <c r="AS840" s="78" t="n">
        <v>0.015</v>
      </c>
      <c r="AT840" s="78" t="n">
        <v>1</v>
      </c>
      <c r="AV840" s="78" t="n">
        <v>8.08</v>
      </c>
      <c r="AY840" s="78" t="n">
        <v>15755.87</v>
      </c>
      <c r="AZ840" s="78" t="n">
        <v>0</v>
      </c>
      <c r="BA840" s="78" t="n">
        <v>-15712.37</v>
      </c>
      <c r="BB840" s="78" t="n">
        <v>0</v>
      </c>
      <c r="BC840" s="78" t="n">
        <v>43.5</v>
      </c>
      <c r="BD840" s="78" t="n">
        <v>261000</v>
      </c>
      <c r="BE840" s="78" t="s">
        <v>18932</v>
      </c>
      <c r="BJ840" s="78" t="s">
        <v>17721</v>
      </c>
      <c r="BK840" s="78" t="s">
        <v>17722</v>
      </c>
      <c r="BO840" s="78" t="s">
        <v>16502</v>
      </c>
    </row>
    <row r="841" customFormat="false" ht="15" hidden="true" customHeight="false" outlineLevel="0" collapsed="false">
      <c r="A841" s="82" t="n">
        <v>45291</v>
      </c>
      <c r="B841" s="78" t="s">
        <v>16497</v>
      </c>
      <c r="C841" s="78" t="s">
        <v>18927</v>
      </c>
      <c r="D841" s="78" t="s">
        <v>18928</v>
      </c>
      <c r="E841" s="78" t="s">
        <v>1305</v>
      </c>
      <c r="F841" s="78" t="s">
        <v>17710</v>
      </c>
      <c r="G841" s="78" t="s">
        <v>17711</v>
      </c>
      <c r="H841" s="78" t="s">
        <v>17725</v>
      </c>
      <c r="I841" s="78" t="s">
        <v>18933</v>
      </c>
      <c r="J841" s="78" t="s">
        <v>17755</v>
      </c>
      <c r="K841" s="78" t="n">
        <v>119125502</v>
      </c>
      <c r="L841" s="78" t="s">
        <v>5163</v>
      </c>
      <c r="M841" s="78" t="s">
        <v>19113</v>
      </c>
      <c r="N841" s="78" t="s">
        <v>17734</v>
      </c>
      <c r="Q841" s="78" t="n">
        <v>21002155</v>
      </c>
      <c r="R841" s="78" t="s">
        <v>5148</v>
      </c>
      <c r="S841" s="78" t="s">
        <v>378</v>
      </c>
      <c r="T841" s="78" t="s">
        <v>16498</v>
      </c>
      <c r="U841" s="78" t="s">
        <v>5148</v>
      </c>
      <c r="V841" s="78" t="s">
        <v>18617</v>
      </c>
      <c r="W841" s="78" t="s">
        <v>4084</v>
      </c>
      <c r="X841" s="78" t="s">
        <v>17976</v>
      </c>
      <c r="Y841" s="78" t="s">
        <v>17977</v>
      </c>
      <c r="Z841" s="78" t="s">
        <v>17794</v>
      </c>
      <c r="AA841" s="78" t="s">
        <v>17795</v>
      </c>
      <c r="AE841" s="78" t="s">
        <v>5166</v>
      </c>
      <c r="AG841" s="78" t="s">
        <v>18931</v>
      </c>
      <c r="AI841" s="82" t="n">
        <v>45310</v>
      </c>
      <c r="AJ841" s="78" t="s">
        <v>1197</v>
      </c>
      <c r="AL841" s="78" t="s">
        <v>17718</v>
      </c>
      <c r="AM841" s="78" t="s">
        <v>17718</v>
      </c>
      <c r="AP841" s="78" t="s">
        <v>17719</v>
      </c>
      <c r="AQ841" s="78" t="n">
        <v>13</v>
      </c>
      <c r="AR841" s="78" t="n">
        <v>100</v>
      </c>
      <c r="AS841" s="78" t="n">
        <v>0.055</v>
      </c>
      <c r="AT841" s="78" t="n">
        <v>1</v>
      </c>
      <c r="AV841" s="78" t="n">
        <v>8.08</v>
      </c>
      <c r="AY841" s="78" t="n">
        <v>10375.39</v>
      </c>
      <c r="AZ841" s="78" t="n">
        <v>0</v>
      </c>
      <c r="BA841" s="78" t="n">
        <v>-10303.89</v>
      </c>
      <c r="BB841" s="78" t="n">
        <v>0</v>
      </c>
      <c r="BC841" s="78" t="n">
        <v>71.5</v>
      </c>
      <c r="BD841" s="78" t="n">
        <v>266500</v>
      </c>
      <c r="BE841" s="78" t="s">
        <v>18932</v>
      </c>
      <c r="BJ841" s="78" t="s">
        <v>17721</v>
      </c>
      <c r="BK841" s="78" t="s">
        <v>17722</v>
      </c>
      <c r="BO841" s="78" t="s">
        <v>16502</v>
      </c>
    </row>
    <row r="842" customFormat="false" ht="15" hidden="true" customHeight="false" outlineLevel="0" collapsed="false">
      <c r="A842" s="82" t="n">
        <v>45291</v>
      </c>
      <c r="B842" s="78" t="s">
        <v>16497</v>
      </c>
      <c r="C842" s="78" t="s">
        <v>18927</v>
      </c>
      <c r="D842" s="78" t="s">
        <v>18928</v>
      </c>
      <c r="E842" s="78" t="s">
        <v>1305</v>
      </c>
      <c r="F842" s="78" t="s">
        <v>17710</v>
      </c>
      <c r="G842" s="78" t="s">
        <v>17711</v>
      </c>
      <c r="H842" s="78" t="s">
        <v>17725</v>
      </c>
      <c r="I842" s="78" t="s">
        <v>18959</v>
      </c>
      <c r="J842" s="78" t="s">
        <v>17755</v>
      </c>
      <c r="K842" s="78" t="n">
        <v>126382653</v>
      </c>
      <c r="L842" s="78" t="s">
        <v>12740</v>
      </c>
      <c r="M842" s="78" t="s">
        <v>19114</v>
      </c>
      <c r="N842" s="78" t="s">
        <v>17734</v>
      </c>
      <c r="Q842" s="78" t="n">
        <v>35806291</v>
      </c>
      <c r="R842" s="78" t="s">
        <v>12732</v>
      </c>
      <c r="S842" s="78" t="s">
        <v>17289</v>
      </c>
      <c r="T842" s="78" t="s">
        <v>16498</v>
      </c>
      <c r="U842" s="78" t="s">
        <v>12732</v>
      </c>
      <c r="V842" s="78" t="s">
        <v>17839</v>
      </c>
      <c r="W842" s="78" t="s">
        <v>4084</v>
      </c>
      <c r="X842" s="78" t="s">
        <v>17792</v>
      </c>
      <c r="Y842" s="78" t="s">
        <v>17793</v>
      </c>
      <c r="Z842" s="78" t="s">
        <v>17794</v>
      </c>
      <c r="AA842" s="78" t="s">
        <v>17795</v>
      </c>
      <c r="AE842" s="78" t="s">
        <v>12743</v>
      </c>
      <c r="AG842" s="78" t="s">
        <v>18931</v>
      </c>
      <c r="AI842" s="82" t="n">
        <v>45310</v>
      </c>
      <c r="AJ842" s="78" t="s">
        <v>1198</v>
      </c>
      <c r="AL842" s="78" t="s">
        <v>17718</v>
      </c>
      <c r="AM842" s="78" t="s">
        <v>17718</v>
      </c>
      <c r="AP842" s="78" t="s">
        <v>17719</v>
      </c>
      <c r="AQ842" s="78" t="n">
        <v>30</v>
      </c>
      <c r="AR842" s="78" t="n">
        <v>100</v>
      </c>
      <c r="AS842" s="78" t="n">
        <v>0.015</v>
      </c>
      <c r="AT842" s="78" t="n">
        <v>1</v>
      </c>
      <c r="AV842" s="78" t="n">
        <v>8.08</v>
      </c>
      <c r="AY842" s="78" t="n">
        <v>7170.9</v>
      </c>
      <c r="AZ842" s="78" t="n">
        <v>0</v>
      </c>
      <c r="BA842" s="78" t="n">
        <v>-7125.9</v>
      </c>
      <c r="BB842" s="78" t="n">
        <v>0</v>
      </c>
      <c r="BC842" s="78" t="n">
        <v>45</v>
      </c>
      <c r="BD842" s="78" t="n">
        <v>270000</v>
      </c>
      <c r="BE842" s="78" t="s">
        <v>18932</v>
      </c>
      <c r="BJ842" s="78" t="s">
        <v>17721</v>
      </c>
      <c r="BK842" s="78" t="s">
        <v>17722</v>
      </c>
      <c r="BO842" s="78" t="s">
        <v>16502</v>
      </c>
    </row>
    <row r="843" customFormat="false" ht="15" hidden="true" customHeight="false" outlineLevel="0" collapsed="false">
      <c r="A843" s="82" t="n">
        <v>45291</v>
      </c>
      <c r="B843" s="78" t="s">
        <v>16497</v>
      </c>
      <c r="C843" s="78" t="s">
        <v>18927</v>
      </c>
      <c r="D843" s="78" t="s">
        <v>18928</v>
      </c>
      <c r="E843" s="78" t="s">
        <v>1305</v>
      </c>
      <c r="F843" s="78" t="s">
        <v>17710</v>
      </c>
      <c r="G843" s="78" t="s">
        <v>17711</v>
      </c>
      <c r="H843" s="78" t="s">
        <v>17725</v>
      </c>
      <c r="I843" s="78" t="s">
        <v>18959</v>
      </c>
      <c r="J843" s="78" t="s">
        <v>17755</v>
      </c>
      <c r="K843" s="78" t="n">
        <v>118450115</v>
      </c>
      <c r="L843" s="78" t="s">
        <v>4641</v>
      </c>
      <c r="M843" s="78" t="s">
        <v>19115</v>
      </c>
      <c r="N843" s="78" t="s">
        <v>17734</v>
      </c>
      <c r="Q843" s="78" t="n">
        <v>102303708</v>
      </c>
      <c r="R843" s="78" t="s">
        <v>4633</v>
      </c>
      <c r="S843" s="78" t="s">
        <v>16517</v>
      </c>
      <c r="T843" s="78" t="s">
        <v>16498</v>
      </c>
      <c r="U843" s="78" t="s">
        <v>4633</v>
      </c>
      <c r="V843" s="78" t="s">
        <v>18393</v>
      </c>
      <c r="W843" s="78" t="s">
        <v>4084</v>
      </c>
      <c r="X843" s="78" t="s">
        <v>18108</v>
      </c>
      <c r="Y843" s="78" t="s">
        <v>18109</v>
      </c>
      <c r="Z843" s="78" t="s">
        <v>17808</v>
      </c>
      <c r="AA843" s="78" t="s">
        <v>17809</v>
      </c>
      <c r="AC843" s="78" t="s">
        <v>17810</v>
      </c>
      <c r="AE843" s="78" t="s">
        <v>4644</v>
      </c>
      <c r="AG843" s="78" t="s">
        <v>18931</v>
      </c>
      <c r="AI843" s="82" t="n">
        <v>45310</v>
      </c>
      <c r="AJ843" s="78" t="s">
        <v>1198</v>
      </c>
      <c r="AL843" s="78" t="s">
        <v>17718</v>
      </c>
      <c r="AM843" s="78" t="s">
        <v>17718</v>
      </c>
      <c r="AP843" s="78" t="s">
        <v>17719</v>
      </c>
      <c r="AQ843" s="78" t="n">
        <v>15</v>
      </c>
      <c r="AR843" s="78" t="n">
        <v>100</v>
      </c>
      <c r="AS843" s="78" t="n">
        <v>0.04</v>
      </c>
      <c r="AT843" s="78" t="n">
        <v>1</v>
      </c>
      <c r="AV843" s="78" t="n">
        <v>8.08</v>
      </c>
      <c r="AY843" s="78" t="n">
        <v>8110.45</v>
      </c>
      <c r="AZ843" s="78" t="n">
        <v>0</v>
      </c>
      <c r="BA843" s="78" t="n">
        <v>-8050.45</v>
      </c>
      <c r="BB843" s="78" t="n">
        <v>0</v>
      </c>
      <c r="BC843" s="78" t="n">
        <v>60</v>
      </c>
      <c r="BD843" s="78" t="n">
        <v>270000</v>
      </c>
      <c r="BE843" s="78" t="s">
        <v>18932</v>
      </c>
      <c r="BJ843" s="78" t="s">
        <v>17721</v>
      </c>
      <c r="BK843" s="78" t="s">
        <v>17722</v>
      </c>
      <c r="BO843" s="78" t="s">
        <v>16502</v>
      </c>
    </row>
    <row r="844" customFormat="false" ht="15" hidden="true" customHeight="false" outlineLevel="0" collapsed="false">
      <c r="A844" s="82" t="n">
        <v>45291</v>
      </c>
      <c r="B844" s="78" t="s">
        <v>16497</v>
      </c>
      <c r="C844" s="78" t="s">
        <v>18927</v>
      </c>
      <c r="D844" s="78" t="s">
        <v>18928</v>
      </c>
      <c r="E844" s="78" t="s">
        <v>1305</v>
      </c>
      <c r="F844" s="78" t="s">
        <v>17710</v>
      </c>
      <c r="G844" s="78" t="s">
        <v>17711</v>
      </c>
      <c r="H844" s="78" t="s">
        <v>17725</v>
      </c>
      <c r="I844" s="78" t="s">
        <v>18933</v>
      </c>
      <c r="J844" s="78" t="s">
        <v>17755</v>
      </c>
      <c r="K844" s="78" t="n">
        <v>158551350</v>
      </c>
      <c r="L844" s="78" t="s">
        <v>11332</v>
      </c>
      <c r="M844" s="78" t="s">
        <v>19116</v>
      </c>
      <c r="N844" s="78" t="s">
        <v>17734</v>
      </c>
      <c r="Q844" s="78" t="n">
        <v>21002439</v>
      </c>
      <c r="R844" s="78" t="s">
        <v>11325</v>
      </c>
      <c r="S844" s="78" t="s">
        <v>17143</v>
      </c>
      <c r="T844" s="78" t="s">
        <v>16498</v>
      </c>
      <c r="U844" s="78" t="s">
        <v>11325</v>
      </c>
      <c r="V844" s="78" t="s">
        <v>18502</v>
      </c>
      <c r="W844" s="78" t="s">
        <v>4084</v>
      </c>
      <c r="X844" s="78" t="s">
        <v>17910</v>
      </c>
      <c r="Y844" s="78" t="s">
        <v>17911</v>
      </c>
      <c r="Z844" s="78" t="s">
        <v>17794</v>
      </c>
      <c r="AA844" s="78" t="s">
        <v>17795</v>
      </c>
      <c r="AE844" s="78" t="s">
        <v>11335</v>
      </c>
      <c r="AG844" s="78" t="s">
        <v>18931</v>
      </c>
      <c r="AI844" s="82" t="n">
        <v>45366</v>
      </c>
      <c r="AJ844" s="78" t="s">
        <v>1197</v>
      </c>
      <c r="AL844" s="78" t="s">
        <v>17718</v>
      </c>
      <c r="AM844" s="78" t="s">
        <v>17718</v>
      </c>
      <c r="AP844" s="78" t="s">
        <v>17719</v>
      </c>
      <c r="AQ844" s="78" t="n">
        <v>27</v>
      </c>
      <c r="AR844" s="78" t="n">
        <v>100</v>
      </c>
      <c r="AS844" s="78" t="n">
        <v>0.98</v>
      </c>
      <c r="AT844" s="78" t="n">
        <v>1</v>
      </c>
      <c r="AV844" s="78" t="n">
        <v>8.08</v>
      </c>
      <c r="AY844" s="78" t="n">
        <v>4092.54</v>
      </c>
      <c r="AZ844" s="78" t="n">
        <v>0</v>
      </c>
      <c r="BA844" s="78" t="n">
        <v>-1446.54</v>
      </c>
      <c r="BB844" s="78" t="n">
        <v>0</v>
      </c>
      <c r="BC844" s="78" t="n">
        <v>2646</v>
      </c>
      <c r="BD844" s="78" t="n">
        <v>270000</v>
      </c>
      <c r="BE844" s="78" t="s">
        <v>18932</v>
      </c>
      <c r="BJ844" s="78" t="s">
        <v>17721</v>
      </c>
      <c r="BK844" s="78" t="s">
        <v>17722</v>
      </c>
      <c r="BO844" s="78" t="s">
        <v>16502</v>
      </c>
    </row>
    <row r="845" customFormat="false" ht="15" hidden="true" customHeight="false" outlineLevel="0" collapsed="false">
      <c r="A845" s="82" t="n">
        <v>45291</v>
      </c>
      <c r="B845" s="78" t="s">
        <v>16497</v>
      </c>
      <c r="C845" s="78" t="s">
        <v>18927</v>
      </c>
      <c r="D845" s="78" t="s">
        <v>18928</v>
      </c>
      <c r="E845" s="78" t="s">
        <v>1305</v>
      </c>
      <c r="F845" s="78" t="s">
        <v>17710</v>
      </c>
      <c r="G845" s="78" t="s">
        <v>17711</v>
      </c>
      <c r="H845" s="78" t="s">
        <v>17725</v>
      </c>
      <c r="I845" s="78" t="s">
        <v>18959</v>
      </c>
      <c r="J845" s="78" t="s">
        <v>17755</v>
      </c>
      <c r="K845" s="78" t="n">
        <v>158628482</v>
      </c>
      <c r="L845" s="78" t="s">
        <v>12835</v>
      </c>
      <c r="M845" s="78" t="s">
        <v>19117</v>
      </c>
      <c r="N845" s="78" t="s">
        <v>17734</v>
      </c>
      <c r="Q845" s="78" t="n">
        <v>21002494</v>
      </c>
      <c r="R845" s="78" t="s">
        <v>12813</v>
      </c>
      <c r="S845" s="78" t="s">
        <v>596</v>
      </c>
      <c r="T845" s="78" t="s">
        <v>16498</v>
      </c>
      <c r="U845" s="78" t="s">
        <v>12813</v>
      </c>
      <c r="V845" s="78" t="s">
        <v>17938</v>
      </c>
      <c r="W845" s="78" t="s">
        <v>4084</v>
      </c>
      <c r="X845" s="78" t="s">
        <v>17934</v>
      </c>
      <c r="Y845" s="78" t="s">
        <v>17935</v>
      </c>
      <c r="Z845" s="78" t="s">
        <v>17794</v>
      </c>
      <c r="AA845" s="78" t="s">
        <v>17795</v>
      </c>
      <c r="AE845" s="78" t="s">
        <v>12838</v>
      </c>
      <c r="AG845" s="78" t="s">
        <v>18931</v>
      </c>
      <c r="AI845" s="82" t="n">
        <v>45366</v>
      </c>
      <c r="AJ845" s="78" t="s">
        <v>1198</v>
      </c>
      <c r="AL845" s="78" t="s">
        <v>17718</v>
      </c>
      <c r="AM845" s="78" t="s">
        <v>17718</v>
      </c>
      <c r="AP845" s="78" t="s">
        <v>17719</v>
      </c>
      <c r="AQ845" s="78" t="n">
        <v>15</v>
      </c>
      <c r="AR845" s="78" t="n">
        <v>100</v>
      </c>
      <c r="AS845" s="78" t="n">
        <v>1.565</v>
      </c>
      <c r="AT845" s="78" t="n">
        <v>1</v>
      </c>
      <c r="AV845" s="78" t="n">
        <v>8.08</v>
      </c>
      <c r="AY845" s="78" t="n">
        <v>1848.3</v>
      </c>
      <c r="AZ845" s="78" t="n">
        <v>0</v>
      </c>
      <c r="BA845" s="78" t="n">
        <v>499.2</v>
      </c>
      <c r="BB845" s="78" t="n">
        <v>0</v>
      </c>
      <c r="BC845" s="78" t="n">
        <v>2347.5</v>
      </c>
      <c r="BD845" s="78" t="n">
        <v>270000</v>
      </c>
      <c r="BE845" s="78" t="s">
        <v>18932</v>
      </c>
      <c r="BJ845" s="78" t="s">
        <v>17721</v>
      </c>
      <c r="BK845" s="78" t="s">
        <v>17722</v>
      </c>
      <c r="BO845" s="78" t="s">
        <v>16502</v>
      </c>
    </row>
    <row r="846" customFormat="false" ht="15" hidden="true" customHeight="false" outlineLevel="0" collapsed="false">
      <c r="A846" s="82" t="n">
        <v>45291</v>
      </c>
      <c r="B846" s="78" t="s">
        <v>16497</v>
      </c>
      <c r="C846" s="78" t="s">
        <v>18927</v>
      </c>
      <c r="D846" s="78" t="s">
        <v>18928</v>
      </c>
      <c r="E846" s="78" t="s">
        <v>1305</v>
      </c>
      <c r="F846" s="78" t="s">
        <v>17710</v>
      </c>
      <c r="G846" s="78" t="s">
        <v>17711</v>
      </c>
      <c r="H846" s="78" t="s">
        <v>17725</v>
      </c>
      <c r="I846" s="78" t="s">
        <v>18933</v>
      </c>
      <c r="J846" s="78" t="s">
        <v>17755</v>
      </c>
      <c r="K846" s="78" t="n">
        <v>150604151</v>
      </c>
      <c r="L846" s="78" t="s">
        <v>9950</v>
      </c>
      <c r="M846" s="78" t="s">
        <v>19118</v>
      </c>
      <c r="N846" s="78" t="s">
        <v>17734</v>
      </c>
      <c r="Q846" s="78" t="n">
        <v>21002375</v>
      </c>
      <c r="R846" s="78" t="s">
        <v>9942</v>
      </c>
      <c r="S846" s="78" t="s">
        <v>518</v>
      </c>
      <c r="T846" s="78" t="s">
        <v>16498</v>
      </c>
      <c r="U846" s="78" t="s">
        <v>9942</v>
      </c>
      <c r="V846" s="78" t="s">
        <v>18050</v>
      </c>
      <c r="W846" s="78" t="s">
        <v>4084</v>
      </c>
      <c r="X846" s="78" t="s">
        <v>18047</v>
      </c>
      <c r="Y846" s="78" t="s">
        <v>18048</v>
      </c>
      <c r="Z846" s="78" t="s">
        <v>17809</v>
      </c>
      <c r="AA846" s="78" t="s">
        <v>17809</v>
      </c>
      <c r="AE846" s="78" t="s">
        <v>9953</v>
      </c>
      <c r="AG846" s="78" t="s">
        <v>18931</v>
      </c>
      <c r="AI846" s="82" t="n">
        <v>45310</v>
      </c>
      <c r="AJ846" s="78" t="s">
        <v>1197</v>
      </c>
      <c r="AL846" s="78" t="s">
        <v>17718</v>
      </c>
      <c r="AM846" s="78" t="s">
        <v>17718</v>
      </c>
      <c r="AP846" s="78" t="s">
        <v>17719</v>
      </c>
      <c r="AQ846" s="78" t="n">
        <v>104</v>
      </c>
      <c r="AR846" s="78" t="n">
        <v>100</v>
      </c>
      <c r="AS846" s="78" t="n">
        <v>0.01</v>
      </c>
      <c r="AT846" s="78" t="n">
        <v>1</v>
      </c>
      <c r="AV846" s="78" t="n">
        <v>8.08</v>
      </c>
      <c r="AY846" s="78" t="n">
        <v>16747.02</v>
      </c>
      <c r="AZ846" s="78" t="n">
        <v>0</v>
      </c>
      <c r="BA846" s="78" t="n">
        <v>-16643.02</v>
      </c>
      <c r="BB846" s="78" t="n">
        <v>0</v>
      </c>
      <c r="BC846" s="78" t="n">
        <v>104</v>
      </c>
      <c r="BD846" s="78" t="n">
        <v>270400</v>
      </c>
      <c r="BE846" s="78" t="s">
        <v>18932</v>
      </c>
      <c r="BJ846" s="78" t="s">
        <v>17721</v>
      </c>
      <c r="BK846" s="78" t="s">
        <v>17722</v>
      </c>
      <c r="BO846" s="78" t="s">
        <v>16502</v>
      </c>
    </row>
    <row r="847" customFormat="false" ht="15" hidden="true" customHeight="false" outlineLevel="0" collapsed="false">
      <c r="A847" s="82" t="n">
        <v>45291</v>
      </c>
      <c r="B847" s="78" t="s">
        <v>16497</v>
      </c>
      <c r="C847" s="78" t="s">
        <v>18927</v>
      </c>
      <c r="D847" s="78" t="s">
        <v>18928</v>
      </c>
      <c r="E847" s="78" t="s">
        <v>1305</v>
      </c>
      <c r="F847" s="78" t="s">
        <v>17710</v>
      </c>
      <c r="G847" s="78" t="s">
        <v>17711</v>
      </c>
      <c r="H847" s="78" t="s">
        <v>17725</v>
      </c>
      <c r="I847" s="78" t="s">
        <v>18959</v>
      </c>
      <c r="J847" s="78" t="s">
        <v>17755</v>
      </c>
      <c r="K847" s="78" t="n">
        <v>142586255</v>
      </c>
      <c r="L847" s="78" t="s">
        <v>9193</v>
      </c>
      <c r="M847" s="78" t="s">
        <v>19119</v>
      </c>
      <c r="N847" s="78" t="s">
        <v>17734</v>
      </c>
      <c r="Q847" s="78" t="n">
        <v>21002343</v>
      </c>
      <c r="R847" s="78" t="s">
        <v>9178</v>
      </c>
      <c r="S847" s="78" t="s">
        <v>491</v>
      </c>
      <c r="T847" s="78" t="s">
        <v>16498</v>
      </c>
      <c r="U847" s="78" t="s">
        <v>9178</v>
      </c>
      <c r="V847" s="78" t="s">
        <v>17975</v>
      </c>
      <c r="W847" s="78" t="s">
        <v>4084</v>
      </c>
      <c r="X847" s="78" t="s">
        <v>17976</v>
      </c>
      <c r="Y847" s="78" t="s">
        <v>17977</v>
      </c>
      <c r="Z847" s="78" t="s">
        <v>17794</v>
      </c>
      <c r="AA847" s="78" t="s">
        <v>17795</v>
      </c>
      <c r="AE847" s="78" t="s">
        <v>9196</v>
      </c>
      <c r="AG847" s="78" t="s">
        <v>18931</v>
      </c>
      <c r="AI847" s="82" t="n">
        <v>45310</v>
      </c>
      <c r="AJ847" s="78" t="s">
        <v>1198</v>
      </c>
      <c r="AL847" s="78" t="s">
        <v>17718</v>
      </c>
      <c r="AM847" s="78" t="s">
        <v>17718</v>
      </c>
      <c r="AP847" s="78" t="s">
        <v>17719</v>
      </c>
      <c r="AQ847" s="78" t="n">
        <v>30</v>
      </c>
      <c r="AR847" s="78" t="n">
        <v>100</v>
      </c>
      <c r="AS847" s="78" t="n">
        <v>1.07</v>
      </c>
      <c r="AT847" s="78" t="n">
        <v>1</v>
      </c>
      <c r="AV847" s="78" t="n">
        <v>8.08</v>
      </c>
      <c r="AY847" s="78" t="n">
        <v>6031.89</v>
      </c>
      <c r="AZ847" s="78" t="n">
        <v>0</v>
      </c>
      <c r="BA847" s="78" t="n">
        <v>-2821.89</v>
      </c>
      <c r="BB847" s="78" t="n">
        <v>0</v>
      </c>
      <c r="BC847" s="78" t="n">
        <v>3210</v>
      </c>
      <c r="BD847" s="78" t="n">
        <v>277500</v>
      </c>
      <c r="BE847" s="78" t="s">
        <v>18932</v>
      </c>
      <c r="BJ847" s="78" t="s">
        <v>17721</v>
      </c>
      <c r="BK847" s="78" t="s">
        <v>17722</v>
      </c>
      <c r="BO847" s="78" t="s">
        <v>16502</v>
      </c>
    </row>
    <row r="848" customFormat="false" ht="15" hidden="true" customHeight="false" outlineLevel="0" collapsed="false">
      <c r="A848" s="82" t="n">
        <v>45291</v>
      </c>
      <c r="B848" s="78" t="s">
        <v>16497</v>
      </c>
      <c r="C848" s="78" t="s">
        <v>18927</v>
      </c>
      <c r="D848" s="78" t="s">
        <v>18928</v>
      </c>
      <c r="E848" s="78" t="s">
        <v>1305</v>
      </c>
      <c r="F848" s="78" t="s">
        <v>17710</v>
      </c>
      <c r="G848" s="78" t="s">
        <v>17711</v>
      </c>
      <c r="H848" s="78" t="s">
        <v>17725</v>
      </c>
      <c r="I848" s="78" t="s">
        <v>18959</v>
      </c>
      <c r="J848" s="78" t="s">
        <v>17755</v>
      </c>
      <c r="K848" s="78" t="n">
        <v>119138240</v>
      </c>
      <c r="L848" s="78" t="s">
        <v>13312</v>
      </c>
      <c r="M848" s="78" t="s">
        <v>19120</v>
      </c>
      <c r="N848" s="78" t="s">
        <v>17734</v>
      </c>
      <c r="Q848" s="78" t="n">
        <v>21004233</v>
      </c>
      <c r="R848" s="78" t="s">
        <v>13297</v>
      </c>
      <c r="S848" s="78" t="s">
        <v>613</v>
      </c>
      <c r="T848" s="78" t="s">
        <v>16498</v>
      </c>
      <c r="U848" s="78" t="s">
        <v>13297</v>
      </c>
      <c r="V848" s="78" t="s">
        <v>18539</v>
      </c>
      <c r="W848" s="78" t="s">
        <v>4084</v>
      </c>
      <c r="X848" s="78" t="s">
        <v>17976</v>
      </c>
      <c r="Y848" s="78" t="s">
        <v>17977</v>
      </c>
      <c r="Z848" s="78" t="s">
        <v>17794</v>
      </c>
      <c r="AA848" s="78" t="s">
        <v>17795</v>
      </c>
      <c r="AE848" s="78" t="s">
        <v>13315</v>
      </c>
      <c r="AG848" s="78" t="s">
        <v>18931</v>
      </c>
      <c r="AI848" s="82" t="n">
        <v>45310</v>
      </c>
      <c r="AJ848" s="78" t="s">
        <v>1198</v>
      </c>
      <c r="AL848" s="78" t="s">
        <v>17718</v>
      </c>
      <c r="AM848" s="78" t="s">
        <v>17718</v>
      </c>
      <c r="AP848" s="78" t="s">
        <v>17719</v>
      </c>
      <c r="AQ848" s="78" t="n">
        <v>3</v>
      </c>
      <c r="AR848" s="78" t="n">
        <v>100</v>
      </c>
      <c r="AS848" s="78" t="n">
        <v>5.875</v>
      </c>
      <c r="AT848" s="78" t="n">
        <v>1</v>
      </c>
      <c r="AV848" s="78" t="n">
        <v>8.08</v>
      </c>
      <c r="AY848" s="78" t="n">
        <v>6680.09</v>
      </c>
      <c r="AZ848" s="78" t="n">
        <v>0</v>
      </c>
      <c r="BA848" s="78" t="n">
        <v>-4917.59</v>
      </c>
      <c r="BB848" s="78" t="n">
        <v>0</v>
      </c>
      <c r="BC848" s="78" t="n">
        <v>1762.5</v>
      </c>
      <c r="BD848" s="78" t="n">
        <v>279000</v>
      </c>
      <c r="BE848" s="78" t="s">
        <v>18932</v>
      </c>
      <c r="BJ848" s="78" t="s">
        <v>17721</v>
      </c>
      <c r="BK848" s="78" t="s">
        <v>17722</v>
      </c>
      <c r="BO848" s="78" t="s">
        <v>16502</v>
      </c>
    </row>
    <row r="849" customFormat="false" ht="15" hidden="true" customHeight="false" outlineLevel="0" collapsed="false">
      <c r="A849" s="82" t="n">
        <v>45291</v>
      </c>
      <c r="B849" s="78" t="s">
        <v>16497</v>
      </c>
      <c r="C849" s="78" t="s">
        <v>18927</v>
      </c>
      <c r="D849" s="78" t="s">
        <v>18928</v>
      </c>
      <c r="E849" s="78" t="s">
        <v>1305</v>
      </c>
      <c r="F849" s="78" t="s">
        <v>17710</v>
      </c>
      <c r="G849" s="78" t="s">
        <v>17711</v>
      </c>
      <c r="H849" s="78" t="s">
        <v>17725</v>
      </c>
      <c r="I849" s="78" t="s">
        <v>18933</v>
      </c>
      <c r="J849" s="78" t="s">
        <v>17755</v>
      </c>
      <c r="K849" s="78" t="n">
        <v>153897822</v>
      </c>
      <c r="L849" s="78" t="s">
        <v>7109</v>
      </c>
      <c r="M849" s="78" t="s">
        <v>19121</v>
      </c>
      <c r="N849" s="78" t="s">
        <v>17734</v>
      </c>
      <c r="Q849" s="78" t="n">
        <v>21002225</v>
      </c>
      <c r="R849" s="78" t="s">
        <v>7095</v>
      </c>
      <c r="S849" s="78" t="s">
        <v>16778</v>
      </c>
      <c r="T849" s="78" t="s">
        <v>16498</v>
      </c>
      <c r="U849" s="78" t="s">
        <v>7095</v>
      </c>
      <c r="V849" s="78" t="s">
        <v>18488</v>
      </c>
      <c r="W849" s="78" t="s">
        <v>4084</v>
      </c>
      <c r="X849" s="78" t="s">
        <v>17854</v>
      </c>
      <c r="Y849" s="78" t="s">
        <v>18112</v>
      </c>
      <c r="Z849" s="78" t="s">
        <v>17856</v>
      </c>
      <c r="AA849" s="78" t="s">
        <v>17857</v>
      </c>
      <c r="AE849" s="78" t="s">
        <v>7112</v>
      </c>
      <c r="AG849" s="78" t="s">
        <v>18931</v>
      </c>
      <c r="AI849" s="82" t="n">
        <v>45366</v>
      </c>
      <c r="AJ849" s="78" t="s">
        <v>1197</v>
      </c>
      <c r="AL849" s="78" t="s">
        <v>17718</v>
      </c>
      <c r="AM849" s="78" t="s">
        <v>17718</v>
      </c>
      <c r="AP849" s="78" t="s">
        <v>17719</v>
      </c>
      <c r="AQ849" s="78" t="n">
        <v>20</v>
      </c>
      <c r="AR849" s="78" t="n">
        <v>100</v>
      </c>
      <c r="AS849" s="78" t="n">
        <v>2.92</v>
      </c>
      <c r="AT849" s="78" t="n">
        <v>1</v>
      </c>
      <c r="AV849" s="78" t="n">
        <v>8.08</v>
      </c>
      <c r="AY849" s="78" t="n">
        <v>4740.39</v>
      </c>
      <c r="AZ849" s="78" t="n">
        <v>0</v>
      </c>
      <c r="BA849" s="78" t="n">
        <v>1099.61</v>
      </c>
      <c r="BB849" s="78" t="n">
        <v>0</v>
      </c>
      <c r="BC849" s="78" t="n">
        <v>5840</v>
      </c>
      <c r="BD849" s="78" t="n">
        <v>280000</v>
      </c>
      <c r="BE849" s="78" t="s">
        <v>18932</v>
      </c>
      <c r="BJ849" s="78" t="s">
        <v>17721</v>
      </c>
      <c r="BK849" s="78" t="s">
        <v>17722</v>
      </c>
      <c r="BO849" s="78" t="s">
        <v>16502</v>
      </c>
    </row>
    <row r="850" customFormat="false" ht="15" hidden="true" customHeight="false" outlineLevel="0" collapsed="false">
      <c r="A850" s="82" t="n">
        <v>45291</v>
      </c>
      <c r="B850" s="78" t="s">
        <v>16497</v>
      </c>
      <c r="C850" s="78" t="s">
        <v>18927</v>
      </c>
      <c r="D850" s="78" t="s">
        <v>18928</v>
      </c>
      <c r="E850" s="78" t="s">
        <v>1305</v>
      </c>
      <c r="F850" s="78" t="s">
        <v>17710</v>
      </c>
      <c r="G850" s="78" t="s">
        <v>17711</v>
      </c>
      <c r="H850" s="78" t="s">
        <v>17725</v>
      </c>
      <c r="I850" s="78" t="s">
        <v>18933</v>
      </c>
      <c r="J850" s="78" t="s">
        <v>17755</v>
      </c>
      <c r="K850" s="78" t="n">
        <v>156220663</v>
      </c>
      <c r="L850" s="78" t="s">
        <v>4483</v>
      </c>
      <c r="M850" s="78" t="s">
        <v>19122</v>
      </c>
      <c r="N850" s="78" t="s">
        <v>17734</v>
      </c>
      <c r="Q850" s="78" t="n">
        <v>21002127</v>
      </c>
      <c r="R850" s="78" t="s">
        <v>4447</v>
      </c>
      <c r="S850" s="78" t="s">
        <v>354</v>
      </c>
      <c r="T850" s="78" t="s">
        <v>16498</v>
      </c>
      <c r="U850" s="78" t="s">
        <v>4447</v>
      </c>
      <c r="V850" s="78" t="s">
        <v>18494</v>
      </c>
      <c r="W850" s="78" t="s">
        <v>4084</v>
      </c>
      <c r="X850" s="78" t="s">
        <v>17831</v>
      </c>
      <c r="Y850" s="78" t="s">
        <v>18495</v>
      </c>
      <c r="Z850" s="78" t="s">
        <v>17809</v>
      </c>
      <c r="AA850" s="78" t="s">
        <v>17809</v>
      </c>
      <c r="AE850" s="78" t="s">
        <v>4486</v>
      </c>
      <c r="AG850" s="78" t="s">
        <v>18931</v>
      </c>
      <c r="AI850" s="82" t="n">
        <v>45366</v>
      </c>
      <c r="AJ850" s="78" t="s">
        <v>1197</v>
      </c>
      <c r="AL850" s="78" t="s">
        <v>17718</v>
      </c>
      <c r="AM850" s="78" t="s">
        <v>17718</v>
      </c>
      <c r="AP850" s="78" t="s">
        <v>17719</v>
      </c>
      <c r="AQ850" s="78" t="n">
        <v>5</v>
      </c>
      <c r="AR850" s="78" t="n">
        <v>100</v>
      </c>
      <c r="AS850" s="78" t="n">
        <v>15</v>
      </c>
      <c r="AT850" s="78" t="n">
        <v>1</v>
      </c>
      <c r="AV850" s="78" t="n">
        <v>8.08</v>
      </c>
      <c r="AY850" s="78" t="n">
        <v>7455.1</v>
      </c>
      <c r="AZ850" s="78" t="n">
        <v>0</v>
      </c>
      <c r="BA850" s="78" t="n">
        <v>44.9</v>
      </c>
      <c r="BB850" s="78" t="n">
        <v>0</v>
      </c>
      <c r="BC850" s="78" t="n">
        <v>7500</v>
      </c>
      <c r="BD850" s="78" t="n">
        <v>280000</v>
      </c>
      <c r="BE850" s="78" t="s">
        <v>18932</v>
      </c>
      <c r="BJ850" s="78" t="s">
        <v>17721</v>
      </c>
      <c r="BK850" s="78" t="s">
        <v>17722</v>
      </c>
      <c r="BO850" s="78" t="s">
        <v>16502</v>
      </c>
    </row>
    <row r="851" customFormat="false" ht="15" hidden="true" customHeight="false" outlineLevel="0" collapsed="false">
      <c r="A851" s="82" t="n">
        <v>45291</v>
      </c>
      <c r="B851" s="78" t="s">
        <v>16497</v>
      </c>
      <c r="C851" s="78" t="s">
        <v>18927</v>
      </c>
      <c r="D851" s="78" t="s">
        <v>18928</v>
      </c>
      <c r="E851" s="78" t="s">
        <v>1305</v>
      </c>
      <c r="F851" s="78" t="s">
        <v>17710</v>
      </c>
      <c r="G851" s="78" t="s">
        <v>17711</v>
      </c>
      <c r="H851" s="78" t="s">
        <v>17725</v>
      </c>
      <c r="I851" s="78" t="s">
        <v>18933</v>
      </c>
      <c r="J851" s="78" t="s">
        <v>17755</v>
      </c>
      <c r="K851" s="78" t="n">
        <v>158617429</v>
      </c>
      <c r="L851" s="78" t="s">
        <v>7338</v>
      </c>
      <c r="M851" s="78" t="s">
        <v>19123</v>
      </c>
      <c r="N851" s="78" t="s">
        <v>17734</v>
      </c>
      <c r="Q851" s="78" t="n">
        <v>21002243</v>
      </c>
      <c r="R851" s="78" t="s">
        <v>7331</v>
      </c>
      <c r="S851" s="78" t="s">
        <v>17060</v>
      </c>
      <c r="T851" s="78" t="s">
        <v>16498</v>
      </c>
      <c r="U851" s="78" t="s">
        <v>7331</v>
      </c>
      <c r="V851" s="78" t="s">
        <v>17933</v>
      </c>
      <c r="W851" s="78" t="s">
        <v>4084</v>
      </c>
      <c r="X851" s="78" t="s">
        <v>17934</v>
      </c>
      <c r="Y851" s="78" t="s">
        <v>17935</v>
      </c>
      <c r="Z851" s="78" t="s">
        <v>17794</v>
      </c>
      <c r="AA851" s="78" t="s">
        <v>17795</v>
      </c>
      <c r="AE851" s="78" t="s">
        <v>7341</v>
      </c>
      <c r="AG851" s="78" t="s">
        <v>18931</v>
      </c>
      <c r="AI851" s="82" t="n">
        <v>45366</v>
      </c>
      <c r="AJ851" s="78" t="s">
        <v>1197</v>
      </c>
      <c r="AL851" s="78" t="s">
        <v>17718</v>
      </c>
      <c r="AM851" s="78" t="s">
        <v>17718</v>
      </c>
      <c r="AP851" s="78" t="s">
        <v>17719</v>
      </c>
      <c r="AQ851" s="78" t="n">
        <v>51</v>
      </c>
      <c r="AR851" s="78" t="n">
        <v>100</v>
      </c>
      <c r="AS851" s="78" t="n">
        <v>0.43</v>
      </c>
      <c r="AT851" s="78" t="n">
        <v>1</v>
      </c>
      <c r="AV851" s="78" t="n">
        <v>8.08</v>
      </c>
      <c r="AY851" s="78" t="n">
        <v>2959</v>
      </c>
      <c r="AZ851" s="78" t="n">
        <v>0</v>
      </c>
      <c r="BA851" s="78" t="n">
        <v>-766</v>
      </c>
      <c r="BB851" s="78" t="n">
        <v>0</v>
      </c>
      <c r="BC851" s="78" t="n">
        <v>2193</v>
      </c>
      <c r="BD851" s="78" t="n">
        <v>280500</v>
      </c>
      <c r="BE851" s="78" t="s">
        <v>18932</v>
      </c>
      <c r="BJ851" s="78" t="s">
        <v>17721</v>
      </c>
      <c r="BK851" s="78" t="s">
        <v>17722</v>
      </c>
      <c r="BO851" s="78" t="s">
        <v>16502</v>
      </c>
    </row>
    <row r="852" customFormat="false" ht="15" hidden="true" customHeight="false" outlineLevel="0" collapsed="false">
      <c r="A852" s="82" t="n">
        <v>45291</v>
      </c>
      <c r="B852" s="78" t="s">
        <v>16497</v>
      </c>
      <c r="C852" s="78" t="s">
        <v>18927</v>
      </c>
      <c r="D852" s="78" t="s">
        <v>18928</v>
      </c>
      <c r="E852" s="78" t="s">
        <v>1305</v>
      </c>
      <c r="F852" s="78" t="s">
        <v>17710</v>
      </c>
      <c r="G852" s="78" t="s">
        <v>17711</v>
      </c>
      <c r="H852" s="78" t="s">
        <v>17725</v>
      </c>
      <c r="I852" s="78" t="s">
        <v>18959</v>
      </c>
      <c r="J852" s="78" t="s">
        <v>17755</v>
      </c>
      <c r="K852" s="78" t="n">
        <v>118446754</v>
      </c>
      <c r="L852" s="78" t="s">
        <v>5250</v>
      </c>
      <c r="M852" s="78" t="s">
        <v>19124</v>
      </c>
      <c r="N852" s="78" t="s">
        <v>17734</v>
      </c>
      <c r="Q852" s="78" t="n">
        <v>21002157</v>
      </c>
      <c r="R852" s="78" t="s">
        <v>5242</v>
      </c>
      <c r="S852" s="78" t="s">
        <v>381</v>
      </c>
      <c r="T852" s="78" t="s">
        <v>16498</v>
      </c>
      <c r="U852" s="78" t="s">
        <v>5242</v>
      </c>
      <c r="V852" s="78" t="s">
        <v>18046</v>
      </c>
      <c r="W852" s="78" t="s">
        <v>4084</v>
      </c>
      <c r="X852" s="78" t="s">
        <v>18047</v>
      </c>
      <c r="Y852" s="78" t="s">
        <v>18048</v>
      </c>
      <c r="Z852" s="78" t="s">
        <v>17809</v>
      </c>
      <c r="AA852" s="78" t="s">
        <v>17809</v>
      </c>
      <c r="AE852" s="78" t="s">
        <v>5253</v>
      </c>
      <c r="AG852" s="78" t="s">
        <v>18931</v>
      </c>
      <c r="AI852" s="82" t="n">
        <v>45310</v>
      </c>
      <c r="AJ852" s="78" t="s">
        <v>1198</v>
      </c>
      <c r="AL852" s="78" t="s">
        <v>17718</v>
      </c>
      <c r="AM852" s="78" t="s">
        <v>17718</v>
      </c>
      <c r="AP852" s="78" t="s">
        <v>17719</v>
      </c>
      <c r="AQ852" s="78" t="n">
        <v>13</v>
      </c>
      <c r="AR852" s="78" t="n">
        <v>100</v>
      </c>
      <c r="AS852" s="78" t="n">
        <v>0.1</v>
      </c>
      <c r="AT852" s="78" t="n">
        <v>1</v>
      </c>
      <c r="AV852" s="78" t="n">
        <v>8.08</v>
      </c>
      <c r="AY852" s="78" t="n">
        <v>6370.39</v>
      </c>
      <c r="AZ852" s="78" t="n">
        <v>0</v>
      </c>
      <c r="BA852" s="78" t="n">
        <v>-6240.39</v>
      </c>
      <c r="BB852" s="78" t="n">
        <v>0</v>
      </c>
      <c r="BC852" s="78" t="n">
        <v>130</v>
      </c>
      <c r="BD852" s="78" t="n">
        <v>286000</v>
      </c>
      <c r="BE852" s="78" t="s">
        <v>18932</v>
      </c>
      <c r="BJ852" s="78" t="s">
        <v>17721</v>
      </c>
      <c r="BK852" s="78" t="s">
        <v>17722</v>
      </c>
      <c r="BO852" s="78" t="s">
        <v>16502</v>
      </c>
    </row>
    <row r="853" customFormat="false" ht="15" hidden="true" customHeight="false" outlineLevel="0" collapsed="false">
      <c r="A853" s="82" t="n">
        <v>45291</v>
      </c>
      <c r="B853" s="78" t="s">
        <v>16497</v>
      </c>
      <c r="C853" s="78" t="s">
        <v>18927</v>
      </c>
      <c r="D853" s="78" t="s">
        <v>18928</v>
      </c>
      <c r="E853" s="78" t="s">
        <v>1305</v>
      </c>
      <c r="F853" s="78" t="s">
        <v>17710</v>
      </c>
      <c r="G853" s="78" t="s">
        <v>17711</v>
      </c>
      <c r="H853" s="78" t="s">
        <v>17725</v>
      </c>
      <c r="I853" s="78" t="s">
        <v>18959</v>
      </c>
      <c r="J853" s="78" t="s">
        <v>17755</v>
      </c>
      <c r="K853" s="78" t="n">
        <v>158522997</v>
      </c>
      <c r="L853" s="78" t="s">
        <v>7496</v>
      </c>
      <c r="M853" s="78" t="s">
        <v>19125</v>
      </c>
      <c r="N853" s="78" t="s">
        <v>17734</v>
      </c>
      <c r="Q853" s="78" t="n">
        <v>21002263</v>
      </c>
      <c r="R853" s="78" t="s">
        <v>7467</v>
      </c>
      <c r="S853" s="78" t="s">
        <v>16721</v>
      </c>
      <c r="T853" s="78" t="s">
        <v>16498</v>
      </c>
      <c r="U853" s="78" t="s">
        <v>7467</v>
      </c>
      <c r="V853" s="78" t="s">
        <v>18506</v>
      </c>
      <c r="W853" s="78" t="s">
        <v>4084</v>
      </c>
      <c r="X853" s="78" t="s">
        <v>17979</v>
      </c>
      <c r="Y853" s="78" t="s">
        <v>18486</v>
      </c>
      <c r="Z853" s="78" t="s">
        <v>17816</v>
      </c>
      <c r="AA853" s="78" t="s">
        <v>17795</v>
      </c>
      <c r="AE853" s="78" t="s">
        <v>7499</v>
      </c>
      <c r="AG853" s="78" t="s">
        <v>18931</v>
      </c>
      <c r="AI853" s="82" t="n">
        <v>45401</v>
      </c>
      <c r="AJ853" s="78" t="s">
        <v>1198</v>
      </c>
      <c r="AL853" s="78" t="s">
        <v>17718</v>
      </c>
      <c r="AM853" s="78" t="s">
        <v>17718</v>
      </c>
      <c r="AP853" s="78" t="s">
        <v>17719</v>
      </c>
      <c r="AQ853" s="78" t="n">
        <v>4</v>
      </c>
      <c r="AR853" s="78" t="n">
        <v>100</v>
      </c>
      <c r="AS853" s="78" t="n">
        <v>10.05</v>
      </c>
      <c r="AT853" s="78" t="n">
        <v>1</v>
      </c>
      <c r="AV853" s="78" t="n">
        <v>8.08</v>
      </c>
      <c r="AY853" s="78" t="n">
        <v>4205.08</v>
      </c>
      <c r="AZ853" s="78" t="n">
        <v>0</v>
      </c>
      <c r="BA853" s="78" t="n">
        <v>-185.08</v>
      </c>
      <c r="BB853" s="78" t="n">
        <v>0</v>
      </c>
      <c r="BC853" s="78" t="n">
        <v>4020</v>
      </c>
      <c r="BD853" s="78" t="n">
        <v>286000</v>
      </c>
      <c r="BE853" s="78" t="s">
        <v>18932</v>
      </c>
      <c r="BJ853" s="78" t="s">
        <v>17721</v>
      </c>
      <c r="BK853" s="78" t="s">
        <v>17722</v>
      </c>
      <c r="BO853" s="78" t="s">
        <v>16502</v>
      </c>
    </row>
    <row r="854" customFormat="false" ht="15" hidden="true" customHeight="false" outlineLevel="0" collapsed="false">
      <c r="A854" s="82" t="n">
        <v>45291</v>
      </c>
      <c r="B854" s="78" t="s">
        <v>16497</v>
      </c>
      <c r="C854" s="78" t="s">
        <v>18927</v>
      </c>
      <c r="D854" s="78" t="s">
        <v>18928</v>
      </c>
      <c r="E854" s="78" t="s">
        <v>1305</v>
      </c>
      <c r="F854" s="78" t="s">
        <v>17710</v>
      </c>
      <c r="G854" s="78" t="s">
        <v>17711</v>
      </c>
      <c r="H854" s="78" t="s">
        <v>17725</v>
      </c>
      <c r="I854" s="78" t="s">
        <v>18933</v>
      </c>
      <c r="J854" s="78" t="s">
        <v>17755</v>
      </c>
      <c r="K854" s="78" t="n">
        <v>118494166</v>
      </c>
      <c r="L854" s="78" t="s">
        <v>9713</v>
      </c>
      <c r="M854" s="78" t="s">
        <v>19126</v>
      </c>
      <c r="N854" s="78" t="s">
        <v>17734</v>
      </c>
      <c r="Q854" s="78" t="n">
        <v>21002364</v>
      </c>
      <c r="R854" s="78" t="s">
        <v>9698</v>
      </c>
      <c r="S854" s="78" t="s">
        <v>16986</v>
      </c>
      <c r="T854" s="78" t="s">
        <v>16498</v>
      </c>
      <c r="U854" s="78" t="s">
        <v>9698</v>
      </c>
      <c r="V854" s="78" t="s">
        <v>18619</v>
      </c>
      <c r="W854" s="78" t="s">
        <v>4084</v>
      </c>
      <c r="X854" s="78" t="s">
        <v>18171</v>
      </c>
      <c r="Y854" s="78" t="s">
        <v>18620</v>
      </c>
      <c r="Z854" s="78" t="s">
        <v>17917</v>
      </c>
      <c r="AA854" s="78" t="s">
        <v>17917</v>
      </c>
      <c r="AE854" s="78" t="s">
        <v>9716</v>
      </c>
      <c r="AG854" s="78" t="s">
        <v>18931</v>
      </c>
      <c r="AI854" s="82" t="n">
        <v>45310</v>
      </c>
      <c r="AJ854" s="78" t="s">
        <v>1197</v>
      </c>
      <c r="AL854" s="78" t="s">
        <v>17718</v>
      </c>
      <c r="AM854" s="78" t="s">
        <v>17718</v>
      </c>
      <c r="AP854" s="78" t="s">
        <v>17719</v>
      </c>
      <c r="AQ854" s="78" t="n">
        <v>16</v>
      </c>
      <c r="AR854" s="78" t="n">
        <v>100</v>
      </c>
      <c r="AS854" s="78" t="n">
        <v>0.225</v>
      </c>
      <c r="AT854" s="78" t="n">
        <v>1</v>
      </c>
      <c r="AV854" s="78" t="n">
        <v>8.08</v>
      </c>
      <c r="AY854" s="78" t="n">
        <v>12160.47</v>
      </c>
      <c r="AZ854" s="78" t="n">
        <v>0</v>
      </c>
      <c r="BA854" s="78" t="n">
        <v>-11800.47</v>
      </c>
      <c r="BB854" s="78" t="n">
        <v>0</v>
      </c>
      <c r="BC854" s="78" t="n">
        <v>360</v>
      </c>
      <c r="BD854" s="78" t="n">
        <v>288000</v>
      </c>
      <c r="BE854" s="78" t="s">
        <v>18932</v>
      </c>
      <c r="BJ854" s="78" t="s">
        <v>17721</v>
      </c>
      <c r="BK854" s="78" t="s">
        <v>17722</v>
      </c>
      <c r="BO854" s="78" t="s">
        <v>16502</v>
      </c>
    </row>
    <row r="855" customFormat="false" ht="15" hidden="true" customHeight="false" outlineLevel="0" collapsed="false">
      <c r="A855" s="82" t="n">
        <v>45291</v>
      </c>
      <c r="B855" s="78" t="s">
        <v>16497</v>
      </c>
      <c r="C855" s="78" t="s">
        <v>18927</v>
      </c>
      <c r="D855" s="78" t="s">
        <v>18928</v>
      </c>
      <c r="E855" s="78" t="s">
        <v>1305</v>
      </c>
      <c r="F855" s="78" t="s">
        <v>17710</v>
      </c>
      <c r="G855" s="78" t="s">
        <v>17711</v>
      </c>
      <c r="H855" s="78" t="s">
        <v>17725</v>
      </c>
      <c r="I855" s="78" t="s">
        <v>18933</v>
      </c>
      <c r="J855" s="78" t="s">
        <v>17755</v>
      </c>
      <c r="K855" s="78" t="n">
        <v>118509272</v>
      </c>
      <c r="L855" s="78" t="s">
        <v>9647</v>
      </c>
      <c r="M855" s="78" t="s">
        <v>19127</v>
      </c>
      <c r="N855" s="78" t="s">
        <v>17734</v>
      </c>
      <c r="Q855" s="78" t="n">
        <v>28962770</v>
      </c>
      <c r="R855" s="78" t="s">
        <v>9640</v>
      </c>
      <c r="S855" s="78" t="s">
        <v>16982</v>
      </c>
      <c r="T855" s="78" t="s">
        <v>16498</v>
      </c>
      <c r="U855" s="78" t="s">
        <v>18707</v>
      </c>
      <c r="V855" s="78" t="s">
        <v>18708</v>
      </c>
      <c r="W855" s="78" t="s">
        <v>4084</v>
      </c>
      <c r="X855" s="78" t="s">
        <v>17982</v>
      </c>
      <c r="Y855" s="78" t="s">
        <v>18079</v>
      </c>
      <c r="Z855" s="78" t="s">
        <v>17816</v>
      </c>
      <c r="AA855" s="78" t="s">
        <v>17795</v>
      </c>
      <c r="AE855" s="78" t="s">
        <v>9650</v>
      </c>
      <c r="AG855" s="78" t="s">
        <v>18931</v>
      </c>
      <c r="AI855" s="82" t="n">
        <v>45310</v>
      </c>
      <c r="AJ855" s="78" t="s">
        <v>1197</v>
      </c>
      <c r="AL855" s="78" t="s">
        <v>17718</v>
      </c>
      <c r="AM855" s="78" t="s">
        <v>17718</v>
      </c>
      <c r="AP855" s="78" t="s">
        <v>17719</v>
      </c>
      <c r="AQ855" s="78" t="n">
        <v>21</v>
      </c>
      <c r="AR855" s="78" t="n">
        <v>100</v>
      </c>
      <c r="AS855" s="78" t="n">
        <v>0.05</v>
      </c>
      <c r="AT855" s="78" t="n">
        <v>1</v>
      </c>
      <c r="AV855" s="78" t="n">
        <v>8.08</v>
      </c>
      <c r="AY855" s="78" t="n">
        <v>8740.63</v>
      </c>
      <c r="AZ855" s="78" t="n">
        <v>0</v>
      </c>
      <c r="BA855" s="78" t="n">
        <v>-8635.63</v>
      </c>
      <c r="BB855" s="78" t="n">
        <v>0</v>
      </c>
      <c r="BC855" s="78" t="n">
        <v>105</v>
      </c>
      <c r="BD855" s="78" t="n">
        <v>294000</v>
      </c>
      <c r="BE855" s="78" t="s">
        <v>18932</v>
      </c>
      <c r="BJ855" s="78" t="s">
        <v>17721</v>
      </c>
      <c r="BK855" s="78" t="s">
        <v>17722</v>
      </c>
      <c r="BO855" s="78" t="s">
        <v>16502</v>
      </c>
    </row>
    <row r="856" customFormat="false" ht="15" hidden="true" customHeight="false" outlineLevel="0" collapsed="false">
      <c r="A856" s="82" t="n">
        <v>45291</v>
      </c>
      <c r="B856" s="78" t="s">
        <v>16497</v>
      </c>
      <c r="C856" s="78" t="s">
        <v>17734</v>
      </c>
      <c r="D856" s="78" t="s">
        <v>18919</v>
      </c>
      <c r="E856" s="78" t="s">
        <v>4126</v>
      </c>
      <c r="F856" s="78" t="s">
        <v>17758</v>
      </c>
      <c r="G856" s="78" t="s">
        <v>17711</v>
      </c>
      <c r="H856" s="78" t="s">
        <v>17725</v>
      </c>
      <c r="I856" s="78" t="s">
        <v>19056</v>
      </c>
      <c r="J856" s="78" t="s">
        <v>16506</v>
      </c>
      <c r="K856" s="78" t="n">
        <v>111570754</v>
      </c>
      <c r="L856" s="78" t="s">
        <v>7859</v>
      </c>
      <c r="M856" s="78" t="s">
        <v>19128</v>
      </c>
      <c r="N856" s="78" t="s">
        <v>17734</v>
      </c>
      <c r="Q856" s="78" t="n">
        <v>0</v>
      </c>
      <c r="U856" s="78" t="s">
        <v>19129</v>
      </c>
      <c r="V856" s="78" t="s">
        <v>19130</v>
      </c>
      <c r="W856" s="78" t="s">
        <v>4084</v>
      </c>
      <c r="X856" s="78" t="s">
        <v>17792</v>
      </c>
      <c r="Y856" s="78" t="s">
        <v>19131</v>
      </c>
      <c r="Z856" s="78" t="s">
        <v>17794</v>
      </c>
      <c r="AA856" s="78" t="s">
        <v>17795</v>
      </c>
      <c r="AB856" s="78" t="s">
        <v>19060</v>
      </c>
      <c r="AI856" s="82" t="n">
        <v>47270</v>
      </c>
      <c r="AL856" s="78" t="s">
        <v>17718</v>
      </c>
      <c r="AM856" s="78" t="s">
        <v>17718</v>
      </c>
      <c r="AP856" s="78" t="s">
        <v>17719</v>
      </c>
      <c r="AQ856" s="78" t="n">
        <v>300</v>
      </c>
      <c r="AR856" s="78" t="n">
        <v>10</v>
      </c>
      <c r="AS856" s="78" t="n">
        <v>88.57834</v>
      </c>
      <c r="AT856" s="78" t="n">
        <v>1</v>
      </c>
      <c r="AV856" s="78" t="n">
        <v>8.08</v>
      </c>
      <c r="AY856" s="78" t="n">
        <v>253598</v>
      </c>
      <c r="AZ856" s="78" t="n">
        <v>0</v>
      </c>
      <c r="BA856" s="78" t="n">
        <v>12137.03</v>
      </c>
      <c r="BB856" s="78" t="n">
        <v>2000</v>
      </c>
      <c r="BC856" s="78" t="n">
        <v>265735.03</v>
      </c>
      <c r="BD856" s="78" t="n">
        <v>300000</v>
      </c>
      <c r="BE856" s="78" t="s">
        <v>18925</v>
      </c>
      <c r="BJ856" s="78" t="s">
        <v>17721</v>
      </c>
      <c r="BK856" s="78" t="s">
        <v>17722</v>
      </c>
      <c r="BL856" s="78" t="s">
        <v>7861</v>
      </c>
      <c r="BM856" s="78" t="s">
        <v>7860</v>
      </c>
      <c r="BN856" s="78" t="s">
        <v>19132</v>
      </c>
      <c r="BO856" s="78" t="s">
        <v>16502</v>
      </c>
    </row>
    <row r="857" customFormat="false" ht="15" hidden="true" customHeight="false" outlineLevel="0" collapsed="false">
      <c r="A857" s="82" t="n">
        <v>45291</v>
      </c>
      <c r="B857" s="78" t="s">
        <v>16497</v>
      </c>
      <c r="C857" s="78" t="s">
        <v>18927</v>
      </c>
      <c r="D857" s="78" t="s">
        <v>18928</v>
      </c>
      <c r="E857" s="78" t="s">
        <v>1305</v>
      </c>
      <c r="F857" s="78" t="s">
        <v>17710</v>
      </c>
      <c r="G857" s="78" t="s">
        <v>17711</v>
      </c>
      <c r="H857" s="78" t="s">
        <v>17725</v>
      </c>
      <c r="I857" s="78" t="s">
        <v>18959</v>
      </c>
      <c r="J857" s="78" t="s">
        <v>17755</v>
      </c>
      <c r="K857" s="78" t="n">
        <v>118511938</v>
      </c>
      <c r="L857" s="78" t="s">
        <v>10101</v>
      </c>
      <c r="M857" s="78" t="s">
        <v>19133</v>
      </c>
      <c r="N857" s="78" t="s">
        <v>17734</v>
      </c>
      <c r="Q857" s="78" t="n">
        <v>21002761</v>
      </c>
      <c r="R857" s="78" t="s">
        <v>10093</v>
      </c>
      <c r="S857" s="78" t="s">
        <v>521</v>
      </c>
      <c r="T857" s="78" t="s">
        <v>16498</v>
      </c>
      <c r="U857" s="78" t="s">
        <v>10093</v>
      </c>
      <c r="V857" s="78" t="s">
        <v>18563</v>
      </c>
      <c r="W857" s="78" t="s">
        <v>4084</v>
      </c>
      <c r="X857" s="78" t="s">
        <v>17936</v>
      </c>
      <c r="Y857" s="78" t="s">
        <v>18564</v>
      </c>
      <c r="Z857" s="78" t="s">
        <v>17794</v>
      </c>
      <c r="AA857" s="78" t="s">
        <v>17795</v>
      </c>
      <c r="AE857" s="78" t="s">
        <v>10104</v>
      </c>
      <c r="AG857" s="78" t="s">
        <v>18931</v>
      </c>
      <c r="AI857" s="82" t="n">
        <v>45310</v>
      </c>
      <c r="AJ857" s="78" t="s">
        <v>1198</v>
      </c>
      <c r="AL857" s="78" t="s">
        <v>17718</v>
      </c>
      <c r="AM857" s="78" t="s">
        <v>17718</v>
      </c>
      <c r="AP857" s="78" t="s">
        <v>17719</v>
      </c>
      <c r="AQ857" s="78" t="n">
        <v>8</v>
      </c>
      <c r="AR857" s="78" t="n">
        <v>100</v>
      </c>
      <c r="AS857" s="78" t="n">
        <v>0.85</v>
      </c>
      <c r="AT857" s="78" t="n">
        <v>1</v>
      </c>
      <c r="AV857" s="78" t="n">
        <v>8.08</v>
      </c>
      <c r="AY857" s="78" t="n">
        <v>7360.24</v>
      </c>
      <c r="AZ857" s="78" t="n">
        <v>0</v>
      </c>
      <c r="BA857" s="78" t="n">
        <v>-6680.24</v>
      </c>
      <c r="BB857" s="78" t="n">
        <v>0</v>
      </c>
      <c r="BC857" s="78" t="n">
        <v>680</v>
      </c>
      <c r="BD857" s="78" t="n">
        <v>301336</v>
      </c>
      <c r="BE857" s="78" t="s">
        <v>18932</v>
      </c>
      <c r="BJ857" s="78" t="s">
        <v>17721</v>
      </c>
      <c r="BK857" s="78" t="s">
        <v>17722</v>
      </c>
      <c r="BO857" s="78" t="s">
        <v>16502</v>
      </c>
    </row>
    <row r="858" customFormat="false" ht="15" hidden="true" customHeight="false" outlineLevel="0" collapsed="false">
      <c r="A858" s="82" t="n">
        <v>45291</v>
      </c>
      <c r="B858" s="78" t="s">
        <v>16497</v>
      </c>
      <c r="C858" s="78" t="s">
        <v>18927</v>
      </c>
      <c r="D858" s="78" t="s">
        <v>18928</v>
      </c>
      <c r="E858" s="78" t="s">
        <v>1305</v>
      </c>
      <c r="F858" s="78" t="s">
        <v>17710</v>
      </c>
      <c r="G858" s="78" t="s">
        <v>17711</v>
      </c>
      <c r="H858" s="78" t="s">
        <v>17725</v>
      </c>
      <c r="I858" s="78" t="s">
        <v>18959</v>
      </c>
      <c r="J858" s="78" t="s">
        <v>17755</v>
      </c>
      <c r="K858" s="78" t="n">
        <v>158551181</v>
      </c>
      <c r="L858" s="78" t="s">
        <v>11339</v>
      </c>
      <c r="M858" s="78" t="s">
        <v>19134</v>
      </c>
      <c r="N858" s="78" t="s">
        <v>17734</v>
      </c>
      <c r="Q858" s="78" t="n">
        <v>21002439</v>
      </c>
      <c r="R858" s="78" t="s">
        <v>11325</v>
      </c>
      <c r="S858" s="78" t="s">
        <v>17143</v>
      </c>
      <c r="T858" s="78" t="s">
        <v>16498</v>
      </c>
      <c r="U858" s="78" t="s">
        <v>11325</v>
      </c>
      <c r="V858" s="78" t="s">
        <v>18502</v>
      </c>
      <c r="W858" s="78" t="s">
        <v>4084</v>
      </c>
      <c r="X858" s="78" t="s">
        <v>17910</v>
      </c>
      <c r="Y858" s="78" t="s">
        <v>17911</v>
      </c>
      <c r="Z858" s="78" t="s">
        <v>17794</v>
      </c>
      <c r="AA858" s="78" t="s">
        <v>17795</v>
      </c>
      <c r="AE858" s="78" t="s">
        <v>11342</v>
      </c>
      <c r="AG858" s="78" t="s">
        <v>18931</v>
      </c>
      <c r="AI858" s="82" t="n">
        <v>45366</v>
      </c>
      <c r="AJ858" s="78" t="s">
        <v>1198</v>
      </c>
      <c r="AL858" s="78" t="s">
        <v>17718</v>
      </c>
      <c r="AM858" s="78" t="s">
        <v>17718</v>
      </c>
      <c r="AP858" s="78" t="s">
        <v>17719</v>
      </c>
      <c r="AQ858" s="78" t="n">
        <v>27</v>
      </c>
      <c r="AR858" s="78" t="n">
        <v>100</v>
      </c>
      <c r="AS858" s="78" t="n">
        <v>1.73</v>
      </c>
      <c r="AT858" s="78" t="n">
        <v>1</v>
      </c>
      <c r="AV858" s="78" t="n">
        <v>8.08</v>
      </c>
      <c r="AY858" s="78" t="n">
        <v>3504.54</v>
      </c>
      <c r="AZ858" s="78" t="n">
        <v>0</v>
      </c>
      <c r="BA858" s="78" t="n">
        <v>1166.46</v>
      </c>
      <c r="BB858" s="78" t="n">
        <v>0</v>
      </c>
      <c r="BC858" s="78" t="n">
        <v>4671</v>
      </c>
      <c r="BD858" s="78" t="n">
        <v>310500</v>
      </c>
      <c r="BE858" s="78" t="s">
        <v>18932</v>
      </c>
      <c r="BJ858" s="78" t="s">
        <v>17721</v>
      </c>
      <c r="BK858" s="78" t="s">
        <v>17722</v>
      </c>
      <c r="BO858" s="78" t="s">
        <v>16502</v>
      </c>
    </row>
    <row r="859" customFormat="false" ht="15" hidden="true" customHeight="false" outlineLevel="0" collapsed="false">
      <c r="A859" s="82" t="n">
        <v>45291</v>
      </c>
      <c r="B859" s="78" t="s">
        <v>16497</v>
      </c>
      <c r="C859" s="78" t="s">
        <v>18927</v>
      </c>
      <c r="D859" s="78" t="s">
        <v>18928</v>
      </c>
      <c r="E859" s="78" t="s">
        <v>1305</v>
      </c>
      <c r="F859" s="78" t="s">
        <v>17710</v>
      </c>
      <c r="G859" s="78" t="s">
        <v>17711</v>
      </c>
      <c r="H859" s="78" t="s">
        <v>17725</v>
      </c>
      <c r="I859" s="78" t="s">
        <v>18959</v>
      </c>
      <c r="J859" s="78" t="s">
        <v>17755</v>
      </c>
      <c r="K859" s="78" t="n">
        <v>151349853</v>
      </c>
      <c r="L859" s="78" t="s">
        <v>5819</v>
      </c>
      <c r="M859" s="78" t="s">
        <v>19135</v>
      </c>
      <c r="N859" s="78" t="s">
        <v>17734</v>
      </c>
      <c r="Q859" s="78" t="n">
        <v>21002182</v>
      </c>
      <c r="R859" s="78" t="s">
        <v>5791</v>
      </c>
      <c r="S859" s="78" t="s">
        <v>16626</v>
      </c>
      <c r="T859" s="78" t="s">
        <v>16498</v>
      </c>
      <c r="U859" s="78" t="s">
        <v>5791</v>
      </c>
      <c r="V859" s="78" t="s">
        <v>18505</v>
      </c>
      <c r="W859" s="78" t="s">
        <v>4084</v>
      </c>
      <c r="X859" s="78" t="s">
        <v>18264</v>
      </c>
      <c r="Y859" s="78" t="s">
        <v>18504</v>
      </c>
      <c r="Z859" s="78" t="s">
        <v>17802</v>
      </c>
      <c r="AA859" s="78" t="s">
        <v>17802</v>
      </c>
      <c r="AC859" s="78" t="s">
        <v>17924</v>
      </c>
      <c r="AE859" s="78" t="s">
        <v>5822</v>
      </c>
      <c r="AG859" s="78" t="s">
        <v>18931</v>
      </c>
      <c r="AI859" s="82" t="n">
        <v>45366</v>
      </c>
      <c r="AJ859" s="78" t="s">
        <v>1198</v>
      </c>
      <c r="AL859" s="78" t="s">
        <v>17718</v>
      </c>
      <c r="AM859" s="78" t="s">
        <v>17718</v>
      </c>
      <c r="AP859" s="78" t="s">
        <v>17719</v>
      </c>
      <c r="AQ859" s="78" t="n">
        <v>84</v>
      </c>
      <c r="AR859" s="78" t="n">
        <v>100</v>
      </c>
      <c r="AS859" s="78" t="n">
        <v>0.41</v>
      </c>
      <c r="AT859" s="78" t="n">
        <v>1</v>
      </c>
      <c r="AV859" s="78" t="n">
        <v>8.08</v>
      </c>
      <c r="AY859" s="78" t="n">
        <v>4369.63</v>
      </c>
      <c r="AZ859" s="78" t="n">
        <v>0</v>
      </c>
      <c r="BA859" s="78" t="n">
        <v>-925.63</v>
      </c>
      <c r="BB859" s="78" t="n">
        <v>0</v>
      </c>
      <c r="BC859" s="78" t="n">
        <v>3444</v>
      </c>
      <c r="BD859" s="78" t="n">
        <v>310800</v>
      </c>
      <c r="BE859" s="78" t="s">
        <v>18942</v>
      </c>
      <c r="BJ859" s="78" t="s">
        <v>17721</v>
      </c>
      <c r="BK859" s="78" t="s">
        <v>17722</v>
      </c>
      <c r="BO859" s="78" t="s">
        <v>16502</v>
      </c>
    </row>
    <row r="860" customFormat="false" ht="15" hidden="true" customHeight="false" outlineLevel="0" collapsed="false">
      <c r="A860" s="82" t="n">
        <v>45291</v>
      </c>
      <c r="B860" s="78" t="s">
        <v>16497</v>
      </c>
      <c r="C860" s="78" t="s">
        <v>18927</v>
      </c>
      <c r="D860" s="78" t="s">
        <v>18928</v>
      </c>
      <c r="E860" s="78" t="s">
        <v>1305</v>
      </c>
      <c r="F860" s="78" t="s">
        <v>17710</v>
      </c>
      <c r="G860" s="78" t="s">
        <v>17711</v>
      </c>
      <c r="H860" s="78" t="s">
        <v>17725</v>
      </c>
      <c r="I860" s="78" t="s">
        <v>18959</v>
      </c>
      <c r="J860" s="78" t="s">
        <v>17755</v>
      </c>
      <c r="K860" s="78" t="n">
        <v>118573613</v>
      </c>
      <c r="L860" s="78" t="s">
        <v>12434</v>
      </c>
      <c r="M860" s="78" t="s">
        <v>19136</v>
      </c>
      <c r="N860" s="78" t="s">
        <v>17734</v>
      </c>
      <c r="Q860" s="78" t="n">
        <v>63250820</v>
      </c>
      <c r="R860" s="78" t="s">
        <v>12426</v>
      </c>
      <c r="S860" s="78" t="s">
        <v>593</v>
      </c>
      <c r="T860" s="78" t="s">
        <v>4265</v>
      </c>
      <c r="U860" s="78" t="s">
        <v>18623</v>
      </c>
      <c r="V860" s="78" t="s">
        <v>18624</v>
      </c>
      <c r="W860" s="78" t="s">
        <v>4404</v>
      </c>
      <c r="X860" s="78" t="s">
        <v>18108</v>
      </c>
      <c r="Y860" s="78" t="s">
        <v>18121</v>
      </c>
      <c r="Z860" s="78" t="s">
        <v>17808</v>
      </c>
      <c r="AA860" s="78" t="s">
        <v>17809</v>
      </c>
      <c r="AE860" s="78" t="s">
        <v>12437</v>
      </c>
      <c r="AG860" s="78" t="s">
        <v>18931</v>
      </c>
      <c r="AI860" s="82" t="n">
        <v>45310</v>
      </c>
      <c r="AJ860" s="78" t="s">
        <v>1198</v>
      </c>
      <c r="AL860" s="78" t="s">
        <v>17718</v>
      </c>
      <c r="AM860" s="78" t="s">
        <v>17718</v>
      </c>
      <c r="AP860" s="78" t="s">
        <v>17719</v>
      </c>
      <c r="AQ860" s="78" t="n">
        <v>33</v>
      </c>
      <c r="AR860" s="78" t="n">
        <v>100</v>
      </c>
      <c r="AS860" s="78" t="n">
        <v>51.6</v>
      </c>
      <c r="AT860" s="78" t="n">
        <v>1</v>
      </c>
      <c r="AV860" s="78" t="n">
        <v>8.08</v>
      </c>
      <c r="AY860" s="78" t="n">
        <v>10560.97</v>
      </c>
      <c r="AZ860" s="78" t="n">
        <v>0</v>
      </c>
      <c r="BA860" s="78" t="n">
        <v>159719.03</v>
      </c>
      <c r="BB860" s="78" t="n">
        <v>0</v>
      </c>
      <c r="BC860" s="78" t="n">
        <v>170280</v>
      </c>
      <c r="BD860" s="78" t="n">
        <v>313500</v>
      </c>
      <c r="BE860" s="78" t="s">
        <v>18932</v>
      </c>
      <c r="BJ860" s="78" t="s">
        <v>17721</v>
      </c>
      <c r="BK860" s="78" t="s">
        <v>17722</v>
      </c>
      <c r="BO860" s="78" t="s">
        <v>16502</v>
      </c>
    </row>
    <row r="861" customFormat="false" ht="15" hidden="true" customHeight="false" outlineLevel="0" collapsed="false">
      <c r="A861" s="82" t="n">
        <v>45291</v>
      </c>
      <c r="B861" s="78" t="s">
        <v>16497</v>
      </c>
      <c r="C861" s="78" t="s">
        <v>18927</v>
      </c>
      <c r="D861" s="78" t="s">
        <v>18928</v>
      </c>
      <c r="E861" s="78" t="s">
        <v>1305</v>
      </c>
      <c r="F861" s="78" t="s">
        <v>17710</v>
      </c>
      <c r="G861" s="78" t="s">
        <v>17711</v>
      </c>
      <c r="H861" s="78" t="s">
        <v>17725</v>
      </c>
      <c r="I861" s="78" t="s">
        <v>18959</v>
      </c>
      <c r="J861" s="78" t="s">
        <v>17755</v>
      </c>
      <c r="K861" s="78" t="n">
        <v>118447473</v>
      </c>
      <c r="L861" s="78" t="s">
        <v>5398</v>
      </c>
      <c r="M861" s="78" t="s">
        <v>19137</v>
      </c>
      <c r="N861" s="78" t="s">
        <v>17734</v>
      </c>
      <c r="Q861" s="78" t="n">
        <v>21001722</v>
      </c>
      <c r="R861" s="78" t="s">
        <v>5390</v>
      </c>
      <c r="S861" s="78" t="s">
        <v>16566</v>
      </c>
      <c r="T861" s="78" t="s">
        <v>16498</v>
      </c>
      <c r="U861" s="78" t="s">
        <v>5390</v>
      </c>
      <c r="V861" s="78" t="s">
        <v>18625</v>
      </c>
      <c r="W861" s="78" t="s">
        <v>4084</v>
      </c>
      <c r="X861" s="78" t="s">
        <v>18047</v>
      </c>
      <c r="Y861" s="78" t="s">
        <v>18095</v>
      </c>
      <c r="Z861" s="78" t="s">
        <v>17809</v>
      </c>
      <c r="AA861" s="78" t="s">
        <v>17809</v>
      </c>
      <c r="AE861" s="78" t="s">
        <v>5401</v>
      </c>
      <c r="AG861" s="78" t="s">
        <v>18931</v>
      </c>
      <c r="AI861" s="82" t="n">
        <v>45310</v>
      </c>
      <c r="AJ861" s="78" t="s">
        <v>1198</v>
      </c>
      <c r="AL861" s="78" t="s">
        <v>17718</v>
      </c>
      <c r="AM861" s="78" t="s">
        <v>17718</v>
      </c>
      <c r="AP861" s="78" t="s">
        <v>17719</v>
      </c>
      <c r="AQ861" s="78" t="n">
        <v>21</v>
      </c>
      <c r="AR861" s="78" t="n">
        <v>100</v>
      </c>
      <c r="AS861" s="78" t="n">
        <v>13.35</v>
      </c>
      <c r="AT861" s="78" t="n">
        <v>1</v>
      </c>
      <c r="AV861" s="78" t="n">
        <v>8.08</v>
      </c>
      <c r="AY861" s="78" t="n">
        <v>8420.62</v>
      </c>
      <c r="AZ861" s="78" t="n">
        <v>0</v>
      </c>
      <c r="BA861" s="78" t="n">
        <v>19614.38</v>
      </c>
      <c r="BB861" s="78" t="n">
        <v>0</v>
      </c>
      <c r="BC861" s="78" t="n">
        <v>28035</v>
      </c>
      <c r="BD861" s="78" t="n">
        <v>315000</v>
      </c>
      <c r="BE861" s="78" t="s">
        <v>18932</v>
      </c>
      <c r="BJ861" s="78" t="s">
        <v>17721</v>
      </c>
      <c r="BK861" s="78" t="s">
        <v>17722</v>
      </c>
      <c r="BO861" s="78" t="s">
        <v>16502</v>
      </c>
    </row>
    <row r="862" customFormat="false" ht="15" hidden="true" customHeight="false" outlineLevel="0" collapsed="false">
      <c r="A862" s="82" t="n">
        <v>45291</v>
      </c>
      <c r="B862" s="78" t="s">
        <v>16497</v>
      </c>
      <c r="C862" s="78" t="s">
        <v>18927</v>
      </c>
      <c r="D862" s="78" t="s">
        <v>18928</v>
      </c>
      <c r="E862" s="78" t="s">
        <v>1305</v>
      </c>
      <c r="F862" s="78" t="s">
        <v>17710</v>
      </c>
      <c r="G862" s="78" t="s">
        <v>17711</v>
      </c>
      <c r="H862" s="78" t="s">
        <v>17725</v>
      </c>
      <c r="I862" s="78" t="s">
        <v>18959</v>
      </c>
      <c r="J862" s="78" t="s">
        <v>17755</v>
      </c>
      <c r="K862" s="78" t="n">
        <v>158617560</v>
      </c>
      <c r="L862" s="78" t="s">
        <v>7345</v>
      </c>
      <c r="M862" s="78" t="s">
        <v>19138</v>
      </c>
      <c r="N862" s="78" t="s">
        <v>17734</v>
      </c>
      <c r="Q862" s="78" t="n">
        <v>21002243</v>
      </c>
      <c r="R862" s="78" t="s">
        <v>7331</v>
      </c>
      <c r="S862" s="78" t="s">
        <v>17060</v>
      </c>
      <c r="T862" s="78" t="s">
        <v>16498</v>
      </c>
      <c r="U862" s="78" t="s">
        <v>7331</v>
      </c>
      <c r="V862" s="78" t="s">
        <v>17933</v>
      </c>
      <c r="W862" s="78" t="s">
        <v>4084</v>
      </c>
      <c r="X862" s="78" t="s">
        <v>17934</v>
      </c>
      <c r="Y862" s="78" t="s">
        <v>17935</v>
      </c>
      <c r="Z862" s="78" t="s">
        <v>17794</v>
      </c>
      <c r="AA862" s="78" t="s">
        <v>17795</v>
      </c>
      <c r="AE862" s="78" t="s">
        <v>7348</v>
      </c>
      <c r="AG862" s="78" t="s">
        <v>18931</v>
      </c>
      <c r="AI862" s="82" t="n">
        <v>45366</v>
      </c>
      <c r="AJ862" s="78" t="s">
        <v>1198</v>
      </c>
      <c r="AL862" s="78" t="s">
        <v>17718</v>
      </c>
      <c r="AM862" s="78" t="s">
        <v>17718</v>
      </c>
      <c r="AP862" s="78" t="s">
        <v>17719</v>
      </c>
      <c r="AQ862" s="78" t="n">
        <v>51</v>
      </c>
      <c r="AR862" s="78" t="n">
        <v>100</v>
      </c>
      <c r="AS862" s="78" t="n">
        <v>0.44</v>
      </c>
      <c r="AT862" s="78" t="n">
        <v>1</v>
      </c>
      <c r="AV862" s="78" t="n">
        <v>8.08</v>
      </c>
      <c r="AY862" s="78" t="n">
        <v>1984.99</v>
      </c>
      <c r="AZ862" s="78" t="n">
        <v>0</v>
      </c>
      <c r="BA862" s="78" t="n">
        <v>259.01</v>
      </c>
      <c r="BB862" s="78" t="n">
        <v>0</v>
      </c>
      <c r="BC862" s="78" t="n">
        <v>2244</v>
      </c>
      <c r="BD862" s="78" t="n">
        <v>318750</v>
      </c>
      <c r="BE862" s="78" t="s">
        <v>18932</v>
      </c>
      <c r="BJ862" s="78" t="s">
        <v>17721</v>
      </c>
      <c r="BK862" s="78" t="s">
        <v>17722</v>
      </c>
      <c r="BO862" s="78" t="s">
        <v>16502</v>
      </c>
    </row>
    <row r="863" customFormat="false" ht="15" hidden="true" customHeight="false" outlineLevel="0" collapsed="false">
      <c r="A863" s="82" t="n">
        <v>45291</v>
      </c>
      <c r="B863" s="78" t="s">
        <v>16497</v>
      </c>
      <c r="C863" s="78" t="s">
        <v>18927</v>
      </c>
      <c r="D863" s="78" t="s">
        <v>18928</v>
      </c>
      <c r="E863" s="78" t="s">
        <v>1305</v>
      </c>
      <c r="F863" s="78" t="s">
        <v>17710</v>
      </c>
      <c r="G863" s="78" t="s">
        <v>17711</v>
      </c>
      <c r="H863" s="78" t="s">
        <v>17725</v>
      </c>
      <c r="I863" s="78" t="s">
        <v>18933</v>
      </c>
      <c r="J863" s="78" t="s">
        <v>17755</v>
      </c>
      <c r="K863" s="78" t="n">
        <v>119166887</v>
      </c>
      <c r="L863" s="78" t="s">
        <v>11983</v>
      </c>
      <c r="M863" s="78" t="s">
        <v>19139</v>
      </c>
      <c r="N863" s="78" t="s">
        <v>17734</v>
      </c>
      <c r="Q863" s="78" t="n">
        <v>21003985</v>
      </c>
      <c r="R863" s="78" t="s">
        <v>11968</v>
      </c>
      <c r="S863" s="78" t="s">
        <v>574</v>
      </c>
      <c r="T863" s="78" t="s">
        <v>16498</v>
      </c>
      <c r="U863" s="78" t="s">
        <v>11968</v>
      </c>
      <c r="V863" s="78" t="s">
        <v>18401</v>
      </c>
      <c r="W863" s="78" t="s">
        <v>4084</v>
      </c>
      <c r="X863" s="78" t="s">
        <v>18108</v>
      </c>
      <c r="Y863" s="78" t="s">
        <v>18385</v>
      </c>
      <c r="Z863" s="78" t="s">
        <v>17808</v>
      </c>
      <c r="AA863" s="78" t="s">
        <v>17809</v>
      </c>
      <c r="AE863" s="78" t="s">
        <v>11986</v>
      </c>
      <c r="AG863" s="78" t="s">
        <v>18931</v>
      </c>
      <c r="AI863" s="82" t="n">
        <v>45310</v>
      </c>
      <c r="AJ863" s="78" t="s">
        <v>1197</v>
      </c>
      <c r="AL863" s="78" t="s">
        <v>17718</v>
      </c>
      <c r="AM863" s="78" t="s">
        <v>17718</v>
      </c>
      <c r="AP863" s="78" t="s">
        <v>17719</v>
      </c>
      <c r="AQ863" s="78" t="n">
        <v>11</v>
      </c>
      <c r="AR863" s="78" t="n">
        <v>100</v>
      </c>
      <c r="AS863" s="78" t="n">
        <v>0.08</v>
      </c>
      <c r="AT863" s="78" t="n">
        <v>1</v>
      </c>
      <c r="AV863" s="78" t="n">
        <v>8.08</v>
      </c>
      <c r="AY863" s="78" t="n">
        <v>24790.33</v>
      </c>
      <c r="AZ863" s="78" t="n">
        <v>0</v>
      </c>
      <c r="BA863" s="78" t="n">
        <v>-24702.33</v>
      </c>
      <c r="BB863" s="78" t="n">
        <v>0</v>
      </c>
      <c r="BC863" s="78" t="n">
        <v>88</v>
      </c>
      <c r="BD863" s="78" t="n">
        <v>319000</v>
      </c>
      <c r="BE863" s="78" t="s">
        <v>18932</v>
      </c>
      <c r="BJ863" s="78" t="s">
        <v>17721</v>
      </c>
      <c r="BK863" s="78" t="s">
        <v>17722</v>
      </c>
      <c r="BO863" s="78" t="s">
        <v>16502</v>
      </c>
    </row>
    <row r="864" customFormat="false" ht="15" hidden="true" customHeight="false" outlineLevel="0" collapsed="false">
      <c r="A864" s="82" t="n">
        <v>45291</v>
      </c>
      <c r="B864" s="78" t="s">
        <v>16497</v>
      </c>
      <c r="C864" s="78" t="s">
        <v>18927</v>
      </c>
      <c r="D864" s="78" t="s">
        <v>18928</v>
      </c>
      <c r="E864" s="78" t="s">
        <v>1305</v>
      </c>
      <c r="F864" s="78" t="s">
        <v>17710</v>
      </c>
      <c r="G864" s="78" t="s">
        <v>17711</v>
      </c>
      <c r="H864" s="78" t="s">
        <v>17725</v>
      </c>
      <c r="I864" s="78" t="s">
        <v>18933</v>
      </c>
      <c r="J864" s="78" t="s">
        <v>17755</v>
      </c>
      <c r="K864" s="78" t="n">
        <v>118526925</v>
      </c>
      <c r="L864" s="78" t="s">
        <v>14742</v>
      </c>
      <c r="M864" s="78" t="s">
        <v>19140</v>
      </c>
      <c r="N864" s="78" t="s">
        <v>17734</v>
      </c>
      <c r="Q864" s="78" t="n">
        <v>21002579</v>
      </c>
      <c r="R864" s="78" t="s">
        <v>14727</v>
      </c>
      <c r="S864" s="78" t="s">
        <v>17553</v>
      </c>
      <c r="T864" s="78" t="s">
        <v>16498</v>
      </c>
      <c r="U864" s="78" t="s">
        <v>14727</v>
      </c>
      <c r="V864" s="78" t="s">
        <v>18507</v>
      </c>
      <c r="W864" s="78" t="s">
        <v>4084</v>
      </c>
      <c r="X864" s="78" t="s">
        <v>18047</v>
      </c>
      <c r="Y864" s="78" t="s">
        <v>18048</v>
      </c>
      <c r="Z864" s="78" t="s">
        <v>17809</v>
      </c>
      <c r="AA864" s="78" t="s">
        <v>17809</v>
      </c>
      <c r="AE864" s="78" t="s">
        <v>14745</v>
      </c>
      <c r="AG864" s="78" t="s">
        <v>18931</v>
      </c>
      <c r="AI864" s="82" t="n">
        <v>45310</v>
      </c>
      <c r="AJ864" s="78" t="s">
        <v>1197</v>
      </c>
      <c r="AL864" s="78" t="s">
        <v>17718</v>
      </c>
      <c r="AM864" s="78" t="s">
        <v>17718</v>
      </c>
      <c r="AP864" s="78" t="s">
        <v>17719</v>
      </c>
      <c r="AQ864" s="78" t="n">
        <v>22</v>
      </c>
      <c r="AR864" s="78" t="n">
        <v>100</v>
      </c>
      <c r="AS864" s="78" t="n">
        <v>0.105</v>
      </c>
      <c r="AT864" s="78" t="n">
        <v>1</v>
      </c>
      <c r="AV864" s="78" t="n">
        <v>8.08</v>
      </c>
      <c r="AY864" s="78" t="n">
        <v>16280.64</v>
      </c>
      <c r="AZ864" s="78" t="n">
        <v>0</v>
      </c>
      <c r="BA864" s="78" t="n">
        <v>-16049.64</v>
      </c>
      <c r="BB864" s="78" t="n">
        <v>0</v>
      </c>
      <c r="BC864" s="78" t="n">
        <v>231</v>
      </c>
      <c r="BD864" s="78" t="n">
        <v>319000</v>
      </c>
      <c r="BE864" s="78" t="s">
        <v>18932</v>
      </c>
      <c r="BJ864" s="78" t="s">
        <v>17721</v>
      </c>
      <c r="BK864" s="78" t="s">
        <v>17722</v>
      </c>
      <c r="BO864" s="78" t="s">
        <v>16502</v>
      </c>
    </row>
    <row r="865" customFormat="false" ht="15" hidden="true" customHeight="false" outlineLevel="0" collapsed="false">
      <c r="A865" s="82" t="n">
        <v>45291</v>
      </c>
      <c r="B865" s="78" t="s">
        <v>16497</v>
      </c>
      <c r="C865" s="78" t="s">
        <v>18927</v>
      </c>
      <c r="D865" s="78" t="s">
        <v>18928</v>
      </c>
      <c r="E865" s="78" t="s">
        <v>1305</v>
      </c>
      <c r="F865" s="78" t="s">
        <v>17710</v>
      </c>
      <c r="G865" s="78" t="s">
        <v>17711</v>
      </c>
      <c r="H865" s="78" t="s">
        <v>17725</v>
      </c>
      <c r="I865" s="78" t="s">
        <v>18933</v>
      </c>
      <c r="J865" s="78" t="s">
        <v>17755</v>
      </c>
      <c r="K865" s="78" t="n">
        <v>118446074</v>
      </c>
      <c r="L865" s="78" t="s">
        <v>4570</v>
      </c>
      <c r="M865" s="78" t="s">
        <v>19141</v>
      </c>
      <c r="N865" s="78" t="s">
        <v>17734</v>
      </c>
      <c r="Q865" s="78" t="n">
        <v>21002128</v>
      </c>
      <c r="R865" s="78" t="s">
        <v>4555</v>
      </c>
      <c r="S865" s="78" t="s">
        <v>16569</v>
      </c>
      <c r="T865" s="78" t="s">
        <v>16498</v>
      </c>
      <c r="U865" s="78" t="s">
        <v>4555</v>
      </c>
      <c r="V865" s="78" t="s">
        <v>18572</v>
      </c>
      <c r="W865" s="78" t="s">
        <v>4084</v>
      </c>
      <c r="X865" s="78" t="s">
        <v>18047</v>
      </c>
      <c r="Y865" s="78" t="s">
        <v>18048</v>
      </c>
      <c r="Z865" s="78" t="s">
        <v>17809</v>
      </c>
      <c r="AA865" s="78" t="s">
        <v>17809</v>
      </c>
      <c r="AE865" s="78" t="s">
        <v>4573</v>
      </c>
      <c r="AG865" s="78" t="s">
        <v>18931</v>
      </c>
      <c r="AI865" s="82" t="n">
        <v>45310</v>
      </c>
      <c r="AJ865" s="78" t="s">
        <v>1197</v>
      </c>
      <c r="AL865" s="78" t="s">
        <v>17718</v>
      </c>
      <c r="AM865" s="78" t="s">
        <v>17718</v>
      </c>
      <c r="AP865" s="78" t="s">
        <v>17719</v>
      </c>
      <c r="AQ865" s="78" t="n">
        <v>40</v>
      </c>
      <c r="AR865" s="78" t="n">
        <v>100</v>
      </c>
      <c r="AS865" s="78" t="n">
        <v>0.015</v>
      </c>
      <c r="AT865" s="78" t="n">
        <v>1</v>
      </c>
      <c r="AV865" s="78" t="n">
        <v>8.08</v>
      </c>
      <c r="AY865" s="78" t="n">
        <v>27401.16</v>
      </c>
      <c r="AZ865" s="78" t="n">
        <v>0</v>
      </c>
      <c r="BA865" s="78" t="n">
        <v>-27341.16</v>
      </c>
      <c r="BB865" s="78" t="n">
        <v>0</v>
      </c>
      <c r="BC865" s="78" t="n">
        <v>60</v>
      </c>
      <c r="BD865" s="78" t="n">
        <v>320000</v>
      </c>
      <c r="BE865" s="78" t="s">
        <v>18932</v>
      </c>
      <c r="BJ865" s="78" t="s">
        <v>17721</v>
      </c>
      <c r="BK865" s="78" t="s">
        <v>17722</v>
      </c>
      <c r="BO865" s="78" t="s">
        <v>16502</v>
      </c>
    </row>
    <row r="866" customFormat="false" ht="15" hidden="true" customHeight="false" outlineLevel="0" collapsed="false">
      <c r="A866" s="82" t="n">
        <v>45291</v>
      </c>
      <c r="B866" s="78" t="s">
        <v>16497</v>
      </c>
      <c r="C866" s="78" t="s">
        <v>18927</v>
      </c>
      <c r="D866" s="78" t="s">
        <v>18928</v>
      </c>
      <c r="E866" s="78" t="s">
        <v>1305</v>
      </c>
      <c r="F866" s="78" t="s">
        <v>17710</v>
      </c>
      <c r="G866" s="78" t="s">
        <v>17711</v>
      </c>
      <c r="H866" s="78" t="s">
        <v>17725</v>
      </c>
      <c r="I866" s="78" t="s">
        <v>18959</v>
      </c>
      <c r="J866" s="78" t="s">
        <v>17755</v>
      </c>
      <c r="K866" s="78" t="n">
        <v>118506697</v>
      </c>
      <c r="L866" s="78" t="s">
        <v>11665</v>
      </c>
      <c r="M866" s="78" t="s">
        <v>19142</v>
      </c>
      <c r="N866" s="78" t="s">
        <v>17734</v>
      </c>
      <c r="Q866" s="78" t="n">
        <v>21002403</v>
      </c>
      <c r="R866" s="78" t="s">
        <v>11657</v>
      </c>
      <c r="S866" s="78" t="s">
        <v>17099</v>
      </c>
      <c r="T866" s="78" t="s">
        <v>16498</v>
      </c>
      <c r="U866" s="78" t="s">
        <v>11657</v>
      </c>
      <c r="V866" s="78" t="s">
        <v>18051</v>
      </c>
      <c r="W866" s="78" t="s">
        <v>4084</v>
      </c>
      <c r="X866" s="78" t="s">
        <v>18033</v>
      </c>
      <c r="Y866" s="78" t="s">
        <v>18052</v>
      </c>
      <c r="Z866" s="78" t="s">
        <v>17794</v>
      </c>
      <c r="AA866" s="78" t="s">
        <v>17795</v>
      </c>
      <c r="AE866" s="78" t="s">
        <v>11668</v>
      </c>
      <c r="AG866" s="78" t="s">
        <v>18931</v>
      </c>
      <c r="AI866" s="82" t="n">
        <v>45310</v>
      </c>
      <c r="AJ866" s="78" t="s">
        <v>1198</v>
      </c>
      <c r="AL866" s="78" t="s">
        <v>17718</v>
      </c>
      <c r="AM866" s="78" t="s">
        <v>17718</v>
      </c>
      <c r="AP866" s="78" t="s">
        <v>17719</v>
      </c>
      <c r="AQ866" s="78" t="n">
        <v>36</v>
      </c>
      <c r="AR866" s="78" t="n">
        <v>100</v>
      </c>
      <c r="AS866" s="78" t="n">
        <v>0.025</v>
      </c>
      <c r="AT866" s="78" t="n">
        <v>1</v>
      </c>
      <c r="AV866" s="78" t="n">
        <v>8.08</v>
      </c>
      <c r="AY866" s="78" t="n">
        <v>4321.05</v>
      </c>
      <c r="AZ866" s="78" t="n">
        <v>0</v>
      </c>
      <c r="BA866" s="78" t="n">
        <v>-4231.05</v>
      </c>
      <c r="BB866" s="78" t="n">
        <v>0</v>
      </c>
      <c r="BC866" s="78" t="n">
        <v>90</v>
      </c>
      <c r="BD866" s="78" t="n">
        <v>324000</v>
      </c>
      <c r="BE866" s="78" t="s">
        <v>18932</v>
      </c>
      <c r="BJ866" s="78" t="s">
        <v>17721</v>
      </c>
      <c r="BK866" s="78" t="s">
        <v>17722</v>
      </c>
      <c r="BO866" s="78" t="s">
        <v>16502</v>
      </c>
    </row>
    <row r="867" customFormat="false" ht="15" hidden="true" customHeight="false" outlineLevel="0" collapsed="false">
      <c r="A867" s="82" t="n">
        <v>45291</v>
      </c>
      <c r="B867" s="78" t="s">
        <v>16497</v>
      </c>
      <c r="C867" s="78" t="s">
        <v>18927</v>
      </c>
      <c r="D867" s="78" t="s">
        <v>18928</v>
      </c>
      <c r="E867" s="78" t="s">
        <v>1305</v>
      </c>
      <c r="F867" s="78" t="s">
        <v>17710</v>
      </c>
      <c r="G867" s="78" t="s">
        <v>17711</v>
      </c>
      <c r="H867" s="78" t="s">
        <v>17725</v>
      </c>
      <c r="I867" s="78" t="s">
        <v>18959</v>
      </c>
      <c r="J867" s="78" t="s">
        <v>17755</v>
      </c>
      <c r="K867" s="78" t="n">
        <v>118923535</v>
      </c>
      <c r="L867" s="78" t="s">
        <v>6111</v>
      </c>
      <c r="M867" s="78" t="s">
        <v>19143</v>
      </c>
      <c r="N867" s="78" t="s">
        <v>17734</v>
      </c>
      <c r="Q867" s="78" t="n">
        <v>21004180</v>
      </c>
      <c r="R867" s="78" t="s">
        <v>6096</v>
      </c>
      <c r="S867" s="78" t="s">
        <v>415</v>
      </c>
      <c r="T867" s="78" t="s">
        <v>16498</v>
      </c>
      <c r="U867" s="78" t="s">
        <v>6096</v>
      </c>
      <c r="V867" s="78" t="s">
        <v>18524</v>
      </c>
      <c r="W867" s="78" t="s">
        <v>4084</v>
      </c>
      <c r="X867" s="78" t="s">
        <v>18108</v>
      </c>
      <c r="Y867" s="78" t="s">
        <v>18109</v>
      </c>
      <c r="Z867" s="78" t="s">
        <v>17808</v>
      </c>
      <c r="AA867" s="78" t="s">
        <v>17809</v>
      </c>
      <c r="AE867" s="78" t="s">
        <v>6114</v>
      </c>
      <c r="AG867" s="78" t="s">
        <v>18931</v>
      </c>
      <c r="AI867" s="82" t="n">
        <v>45310</v>
      </c>
      <c r="AJ867" s="78" t="s">
        <v>1198</v>
      </c>
      <c r="AL867" s="78" t="s">
        <v>17718</v>
      </c>
      <c r="AM867" s="78" t="s">
        <v>17718</v>
      </c>
      <c r="AP867" s="78" t="s">
        <v>17719</v>
      </c>
      <c r="AQ867" s="78" t="n">
        <v>1</v>
      </c>
      <c r="AR867" s="78" t="n">
        <v>100</v>
      </c>
      <c r="AS867" s="78" t="n">
        <v>266.25</v>
      </c>
      <c r="AT867" s="78" t="n">
        <v>1</v>
      </c>
      <c r="AV867" s="78" t="n">
        <v>8.08</v>
      </c>
      <c r="AY867" s="78" t="n">
        <v>7850.03</v>
      </c>
      <c r="AZ867" s="78" t="n">
        <v>0</v>
      </c>
      <c r="BA867" s="78" t="n">
        <v>18774.97</v>
      </c>
      <c r="BB867" s="78" t="n">
        <v>0</v>
      </c>
      <c r="BC867" s="78" t="n">
        <v>26625</v>
      </c>
      <c r="BD867" s="78" t="n">
        <v>330000</v>
      </c>
      <c r="BE867" s="78" t="s">
        <v>18932</v>
      </c>
      <c r="BJ867" s="78" t="s">
        <v>17721</v>
      </c>
      <c r="BK867" s="78" t="s">
        <v>17722</v>
      </c>
      <c r="BO867" s="78" t="s">
        <v>16502</v>
      </c>
    </row>
    <row r="868" customFormat="false" ht="15" hidden="true" customHeight="false" outlineLevel="0" collapsed="false">
      <c r="A868" s="82" t="n">
        <v>45291</v>
      </c>
      <c r="B868" s="78" t="s">
        <v>16497</v>
      </c>
      <c r="C868" s="78" t="s">
        <v>18927</v>
      </c>
      <c r="D868" s="78" t="s">
        <v>18928</v>
      </c>
      <c r="E868" s="78" t="s">
        <v>1305</v>
      </c>
      <c r="F868" s="78" t="s">
        <v>17710</v>
      </c>
      <c r="G868" s="78" t="s">
        <v>17711</v>
      </c>
      <c r="H868" s="78" t="s">
        <v>17725</v>
      </c>
      <c r="I868" s="78" t="s">
        <v>18933</v>
      </c>
      <c r="J868" s="78" t="s">
        <v>17755</v>
      </c>
      <c r="K868" s="78" t="n">
        <v>119658743</v>
      </c>
      <c r="L868" s="78" t="s">
        <v>4476</v>
      </c>
      <c r="M868" s="78" t="s">
        <v>19144</v>
      </c>
      <c r="N868" s="78" t="s">
        <v>17734</v>
      </c>
      <c r="Q868" s="78" t="n">
        <v>21002127</v>
      </c>
      <c r="R868" s="78" t="s">
        <v>4447</v>
      </c>
      <c r="S868" s="78" t="s">
        <v>354</v>
      </c>
      <c r="T868" s="78" t="s">
        <v>16498</v>
      </c>
      <c r="U868" s="78" t="s">
        <v>4447</v>
      </c>
      <c r="V868" s="78" t="s">
        <v>18494</v>
      </c>
      <c r="W868" s="78" t="s">
        <v>4084</v>
      </c>
      <c r="X868" s="78" t="s">
        <v>17831</v>
      </c>
      <c r="Y868" s="78" t="s">
        <v>18495</v>
      </c>
      <c r="Z868" s="78" t="s">
        <v>17809</v>
      </c>
      <c r="AA868" s="78" t="s">
        <v>17809</v>
      </c>
      <c r="AE868" s="78" t="s">
        <v>4479</v>
      </c>
      <c r="AG868" s="78" t="s">
        <v>18931</v>
      </c>
      <c r="AI868" s="82" t="n">
        <v>45310</v>
      </c>
      <c r="AJ868" s="78" t="s">
        <v>1197</v>
      </c>
      <c r="AL868" s="78" t="s">
        <v>17718</v>
      </c>
      <c r="AM868" s="78" t="s">
        <v>17718</v>
      </c>
      <c r="AP868" s="78" t="s">
        <v>17719</v>
      </c>
      <c r="AQ868" s="78" t="n">
        <v>11</v>
      </c>
      <c r="AR868" s="78" t="n">
        <v>100</v>
      </c>
      <c r="AS868" s="78" t="n">
        <v>0.01</v>
      </c>
      <c r="AT868" s="78" t="n">
        <v>1</v>
      </c>
      <c r="AV868" s="78" t="n">
        <v>8.08</v>
      </c>
      <c r="AY868" s="78" t="n">
        <v>20515.33</v>
      </c>
      <c r="AZ868" s="78" t="n">
        <v>0</v>
      </c>
      <c r="BA868" s="78" t="n">
        <v>-20504.33</v>
      </c>
      <c r="BB868" s="78" t="n">
        <v>0</v>
      </c>
      <c r="BC868" s="78" t="n">
        <v>11</v>
      </c>
      <c r="BD868" s="78" t="n">
        <v>330000</v>
      </c>
      <c r="BE868" s="78" t="s">
        <v>18932</v>
      </c>
      <c r="BJ868" s="78" t="s">
        <v>17721</v>
      </c>
      <c r="BK868" s="78" t="s">
        <v>17722</v>
      </c>
      <c r="BO868" s="78" t="s">
        <v>16502</v>
      </c>
    </row>
    <row r="869" customFormat="false" ht="15" hidden="true" customHeight="false" outlineLevel="0" collapsed="false">
      <c r="A869" s="82" t="n">
        <v>45291</v>
      </c>
      <c r="B869" s="78" t="s">
        <v>16497</v>
      </c>
      <c r="C869" s="78" t="s">
        <v>18927</v>
      </c>
      <c r="D869" s="78" t="s">
        <v>18928</v>
      </c>
      <c r="E869" s="78" t="s">
        <v>1305</v>
      </c>
      <c r="F869" s="78" t="s">
        <v>17710</v>
      </c>
      <c r="G869" s="78" t="s">
        <v>17711</v>
      </c>
      <c r="H869" s="78" t="s">
        <v>17725</v>
      </c>
      <c r="I869" s="78" t="s">
        <v>18959</v>
      </c>
      <c r="J869" s="78" t="s">
        <v>17755</v>
      </c>
      <c r="K869" s="78" t="n">
        <v>153897881</v>
      </c>
      <c r="L869" s="78" t="s">
        <v>7123</v>
      </c>
      <c r="M869" s="78" t="s">
        <v>19145</v>
      </c>
      <c r="N869" s="78" t="s">
        <v>17734</v>
      </c>
      <c r="Q869" s="78" t="n">
        <v>21002225</v>
      </c>
      <c r="R869" s="78" t="s">
        <v>7095</v>
      </c>
      <c r="S869" s="78" t="s">
        <v>16778</v>
      </c>
      <c r="T869" s="78" t="s">
        <v>16498</v>
      </c>
      <c r="U869" s="78" t="s">
        <v>7095</v>
      </c>
      <c r="V869" s="78" t="s">
        <v>18488</v>
      </c>
      <c r="W869" s="78" t="s">
        <v>4084</v>
      </c>
      <c r="X869" s="78" t="s">
        <v>17854</v>
      </c>
      <c r="Y869" s="78" t="s">
        <v>18112</v>
      </c>
      <c r="Z869" s="78" t="s">
        <v>17856</v>
      </c>
      <c r="AA869" s="78" t="s">
        <v>17857</v>
      </c>
      <c r="AE869" s="78" t="s">
        <v>7126</v>
      </c>
      <c r="AG869" s="78" t="s">
        <v>18931</v>
      </c>
      <c r="AI869" s="82" t="n">
        <v>45366</v>
      </c>
      <c r="AJ869" s="78" t="s">
        <v>1198</v>
      </c>
      <c r="AL869" s="78" t="s">
        <v>17718</v>
      </c>
      <c r="AM869" s="78" t="s">
        <v>17718</v>
      </c>
      <c r="AP869" s="78" t="s">
        <v>17719</v>
      </c>
      <c r="AQ869" s="78" t="n">
        <v>20</v>
      </c>
      <c r="AR869" s="78" t="n">
        <v>100</v>
      </c>
      <c r="AS869" s="78" t="n">
        <v>1.295</v>
      </c>
      <c r="AT869" s="78" t="n">
        <v>1</v>
      </c>
      <c r="AV869" s="78" t="n">
        <v>8.08</v>
      </c>
      <c r="AY869" s="78" t="n">
        <v>4496.4</v>
      </c>
      <c r="AZ869" s="78" t="n">
        <v>0</v>
      </c>
      <c r="BA869" s="78" t="n">
        <v>-1906.4</v>
      </c>
      <c r="BB869" s="78" t="n">
        <v>0</v>
      </c>
      <c r="BC869" s="78" t="n">
        <v>2590</v>
      </c>
      <c r="BD869" s="78" t="n">
        <v>330000</v>
      </c>
      <c r="BE869" s="78" t="s">
        <v>18932</v>
      </c>
      <c r="BJ869" s="78" t="s">
        <v>17721</v>
      </c>
      <c r="BK869" s="78" t="s">
        <v>17722</v>
      </c>
      <c r="BO869" s="78" t="s">
        <v>16502</v>
      </c>
    </row>
    <row r="870" customFormat="false" ht="15" hidden="true" customHeight="false" outlineLevel="0" collapsed="false">
      <c r="A870" s="82" t="n">
        <v>45291</v>
      </c>
      <c r="B870" s="78" t="s">
        <v>16497</v>
      </c>
      <c r="C870" s="78" t="s">
        <v>18927</v>
      </c>
      <c r="D870" s="78" t="s">
        <v>18928</v>
      </c>
      <c r="E870" s="78" t="s">
        <v>1305</v>
      </c>
      <c r="F870" s="78" t="s">
        <v>17710</v>
      </c>
      <c r="G870" s="78" t="s">
        <v>17711</v>
      </c>
      <c r="H870" s="78" t="s">
        <v>17725</v>
      </c>
      <c r="I870" s="78" t="s">
        <v>18933</v>
      </c>
      <c r="J870" s="78" t="s">
        <v>17755</v>
      </c>
      <c r="K870" s="78" t="n">
        <v>158608422</v>
      </c>
      <c r="L870" s="78" t="s">
        <v>9690</v>
      </c>
      <c r="M870" s="78" t="s">
        <v>19146</v>
      </c>
      <c r="N870" s="78" t="s">
        <v>17734</v>
      </c>
      <c r="Q870" s="78" t="n">
        <v>21002363</v>
      </c>
      <c r="R870" s="78" t="s">
        <v>9662</v>
      </c>
      <c r="S870" s="78" t="s">
        <v>507</v>
      </c>
      <c r="T870" s="78" t="s">
        <v>16498</v>
      </c>
      <c r="U870" s="78" t="s">
        <v>9662</v>
      </c>
      <c r="V870" s="78" t="s">
        <v>18509</v>
      </c>
      <c r="W870" s="78" t="s">
        <v>4084</v>
      </c>
      <c r="X870" s="78" t="s">
        <v>17979</v>
      </c>
      <c r="Y870" s="78" t="s">
        <v>18180</v>
      </c>
      <c r="Z870" s="78" t="s">
        <v>17816</v>
      </c>
      <c r="AA870" s="78" t="s">
        <v>17795</v>
      </c>
      <c r="AE870" s="78" t="s">
        <v>9693</v>
      </c>
      <c r="AG870" s="78" t="s">
        <v>18931</v>
      </c>
      <c r="AI870" s="82" t="n">
        <v>45366</v>
      </c>
      <c r="AJ870" s="78" t="s">
        <v>1197</v>
      </c>
      <c r="AL870" s="78" t="s">
        <v>17718</v>
      </c>
      <c r="AM870" s="78" t="s">
        <v>17718</v>
      </c>
      <c r="AP870" s="78" t="s">
        <v>17719</v>
      </c>
      <c r="AQ870" s="78" t="n">
        <v>10</v>
      </c>
      <c r="AR870" s="78" t="n">
        <v>100</v>
      </c>
      <c r="AS870" s="78" t="n">
        <v>7.575</v>
      </c>
      <c r="AT870" s="78" t="n">
        <v>1</v>
      </c>
      <c r="AV870" s="78" t="n">
        <v>8.08</v>
      </c>
      <c r="AY870" s="78" t="n">
        <v>6150.2</v>
      </c>
      <c r="AZ870" s="78" t="n">
        <v>0</v>
      </c>
      <c r="BA870" s="78" t="n">
        <v>1424.8</v>
      </c>
      <c r="BB870" s="78" t="n">
        <v>0</v>
      </c>
      <c r="BC870" s="78" t="n">
        <v>7575</v>
      </c>
      <c r="BD870" s="78" t="n">
        <v>335000</v>
      </c>
      <c r="BE870" s="78" t="s">
        <v>18932</v>
      </c>
      <c r="BJ870" s="78" t="s">
        <v>17721</v>
      </c>
      <c r="BK870" s="78" t="s">
        <v>17722</v>
      </c>
      <c r="BO870" s="78" t="s">
        <v>16502</v>
      </c>
    </row>
    <row r="871" customFormat="false" ht="15" hidden="true" customHeight="false" outlineLevel="0" collapsed="false">
      <c r="A871" s="82" t="n">
        <v>45291</v>
      </c>
      <c r="B871" s="78" t="s">
        <v>16497</v>
      </c>
      <c r="C871" s="78" t="s">
        <v>18927</v>
      </c>
      <c r="D871" s="78" t="s">
        <v>18928</v>
      </c>
      <c r="E871" s="78" t="s">
        <v>1305</v>
      </c>
      <c r="F871" s="78" t="s">
        <v>17710</v>
      </c>
      <c r="G871" s="78" t="s">
        <v>17711</v>
      </c>
      <c r="H871" s="78" t="s">
        <v>17725</v>
      </c>
      <c r="I871" s="78" t="s">
        <v>18933</v>
      </c>
      <c r="J871" s="78" t="s">
        <v>17755</v>
      </c>
      <c r="K871" s="78" t="n">
        <v>158629650</v>
      </c>
      <c r="L871" s="78" t="s">
        <v>13010</v>
      </c>
      <c r="M871" s="78" t="s">
        <v>19147</v>
      </c>
      <c r="N871" s="78" t="s">
        <v>17734</v>
      </c>
      <c r="Q871" s="78" t="n">
        <v>21002508</v>
      </c>
      <c r="R871" s="78" t="s">
        <v>12989</v>
      </c>
      <c r="S871" s="78" t="s">
        <v>17254</v>
      </c>
      <c r="T871" s="78" t="s">
        <v>16498</v>
      </c>
      <c r="U871" s="78" t="s">
        <v>12989</v>
      </c>
      <c r="V871" s="78" t="s">
        <v>18493</v>
      </c>
      <c r="W871" s="78" t="s">
        <v>4084</v>
      </c>
      <c r="X871" s="78" t="s">
        <v>18299</v>
      </c>
      <c r="Y871" s="78" t="s">
        <v>18300</v>
      </c>
      <c r="Z871" s="78" t="s">
        <v>17794</v>
      </c>
      <c r="AA871" s="78" t="s">
        <v>17795</v>
      </c>
      <c r="AE871" s="78" t="s">
        <v>13013</v>
      </c>
      <c r="AG871" s="78" t="s">
        <v>18931</v>
      </c>
      <c r="AI871" s="82" t="n">
        <v>45366</v>
      </c>
      <c r="AJ871" s="78" t="s">
        <v>1197</v>
      </c>
      <c r="AL871" s="78" t="s">
        <v>17718</v>
      </c>
      <c r="AM871" s="78" t="s">
        <v>17718</v>
      </c>
      <c r="AP871" s="78" t="s">
        <v>17719</v>
      </c>
      <c r="AQ871" s="78" t="n">
        <v>24</v>
      </c>
      <c r="AR871" s="78" t="n">
        <v>100</v>
      </c>
      <c r="AS871" s="78" t="n">
        <v>1.95</v>
      </c>
      <c r="AT871" s="78" t="n">
        <v>1</v>
      </c>
      <c r="AV871" s="78" t="n">
        <v>8.08</v>
      </c>
      <c r="AY871" s="78" t="n">
        <v>5629.47</v>
      </c>
      <c r="AZ871" s="78" t="n">
        <v>0</v>
      </c>
      <c r="BA871" s="78" t="n">
        <v>-949.47</v>
      </c>
      <c r="BB871" s="78" t="n">
        <v>0</v>
      </c>
      <c r="BC871" s="78" t="n">
        <v>4680</v>
      </c>
      <c r="BD871" s="78" t="n">
        <v>336000</v>
      </c>
      <c r="BE871" s="78" t="s">
        <v>18932</v>
      </c>
      <c r="BJ871" s="78" t="s">
        <v>17721</v>
      </c>
      <c r="BK871" s="78" t="s">
        <v>17722</v>
      </c>
      <c r="BO871" s="78" t="s">
        <v>16502</v>
      </c>
    </row>
    <row r="872" customFormat="false" ht="15" hidden="true" customHeight="false" outlineLevel="0" collapsed="false">
      <c r="A872" s="82" t="n">
        <v>45291</v>
      </c>
      <c r="B872" s="78" t="s">
        <v>16497</v>
      </c>
      <c r="C872" s="78" t="s">
        <v>18927</v>
      </c>
      <c r="D872" s="78" t="s">
        <v>18928</v>
      </c>
      <c r="E872" s="78" t="s">
        <v>1305</v>
      </c>
      <c r="F872" s="78" t="s">
        <v>17710</v>
      </c>
      <c r="G872" s="78" t="s">
        <v>17711</v>
      </c>
      <c r="H872" s="78" t="s">
        <v>17725</v>
      </c>
      <c r="I872" s="78" t="s">
        <v>18959</v>
      </c>
      <c r="J872" s="78" t="s">
        <v>17755</v>
      </c>
      <c r="K872" s="78" t="n">
        <v>118509203</v>
      </c>
      <c r="L872" s="78" t="s">
        <v>14287</v>
      </c>
      <c r="M872" s="78" t="s">
        <v>19148</v>
      </c>
      <c r="N872" s="78" t="s">
        <v>17734</v>
      </c>
      <c r="Q872" s="78" t="n">
        <v>21002558</v>
      </c>
      <c r="R872" s="78" t="s">
        <v>14272</v>
      </c>
      <c r="S872" s="78" t="s">
        <v>641</v>
      </c>
      <c r="T872" s="78" t="s">
        <v>16498</v>
      </c>
      <c r="U872" s="78" t="s">
        <v>14272</v>
      </c>
      <c r="V872" s="78" t="s">
        <v>17978</v>
      </c>
      <c r="W872" s="78" t="s">
        <v>4084</v>
      </c>
      <c r="X872" s="78" t="s">
        <v>17979</v>
      </c>
      <c r="Y872" s="78" t="s">
        <v>17980</v>
      </c>
      <c r="Z872" s="78" t="s">
        <v>17816</v>
      </c>
      <c r="AA872" s="78" t="s">
        <v>17795</v>
      </c>
      <c r="AE872" s="78" t="s">
        <v>14290</v>
      </c>
      <c r="AG872" s="78" t="s">
        <v>18931</v>
      </c>
      <c r="AI872" s="82" t="n">
        <v>45310</v>
      </c>
      <c r="AJ872" s="78" t="s">
        <v>1198</v>
      </c>
      <c r="AL872" s="78" t="s">
        <v>17718</v>
      </c>
      <c r="AM872" s="78" t="s">
        <v>17718</v>
      </c>
      <c r="AP872" s="78" t="s">
        <v>17719</v>
      </c>
      <c r="AQ872" s="78" t="n">
        <v>27</v>
      </c>
      <c r="AR872" s="78" t="n">
        <v>100</v>
      </c>
      <c r="AS872" s="78" t="n">
        <v>0.025</v>
      </c>
      <c r="AT872" s="78" t="n">
        <v>1</v>
      </c>
      <c r="AV872" s="78" t="n">
        <v>8.08</v>
      </c>
      <c r="AY872" s="78" t="n">
        <v>8100.79</v>
      </c>
      <c r="AZ872" s="78" t="n">
        <v>0</v>
      </c>
      <c r="BA872" s="78" t="n">
        <v>-8033.29</v>
      </c>
      <c r="BB872" s="78" t="n">
        <v>0</v>
      </c>
      <c r="BC872" s="78" t="n">
        <v>67.5</v>
      </c>
      <c r="BD872" s="78" t="n">
        <v>337500</v>
      </c>
      <c r="BE872" s="78" t="s">
        <v>18932</v>
      </c>
      <c r="BJ872" s="78" t="s">
        <v>17721</v>
      </c>
      <c r="BK872" s="78" t="s">
        <v>17722</v>
      </c>
      <c r="BO872" s="78" t="s">
        <v>16502</v>
      </c>
    </row>
    <row r="873" customFormat="false" ht="15" hidden="true" customHeight="false" outlineLevel="0" collapsed="false">
      <c r="A873" s="82" t="n">
        <v>45291</v>
      </c>
      <c r="B873" s="78" t="s">
        <v>16497</v>
      </c>
      <c r="C873" s="78" t="s">
        <v>18927</v>
      </c>
      <c r="D873" s="78" t="s">
        <v>18928</v>
      </c>
      <c r="E873" s="78" t="s">
        <v>1305</v>
      </c>
      <c r="F873" s="78" t="s">
        <v>17710</v>
      </c>
      <c r="G873" s="78" t="s">
        <v>17711</v>
      </c>
      <c r="H873" s="78" t="s">
        <v>17725</v>
      </c>
      <c r="I873" s="78" t="s">
        <v>18959</v>
      </c>
      <c r="J873" s="78" t="s">
        <v>17755</v>
      </c>
      <c r="K873" s="78" t="n">
        <v>156220696</v>
      </c>
      <c r="L873" s="78" t="s">
        <v>4490</v>
      </c>
      <c r="M873" s="78" t="s">
        <v>19149</v>
      </c>
      <c r="N873" s="78" t="s">
        <v>17734</v>
      </c>
      <c r="Q873" s="78" t="n">
        <v>21002127</v>
      </c>
      <c r="R873" s="78" t="s">
        <v>4447</v>
      </c>
      <c r="S873" s="78" t="s">
        <v>354</v>
      </c>
      <c r="T873" s="78" t="s">
        <v>16498</v>
      </c>
      <c r="U873" s="78" t="s">
        <v>4447</v>
      </c>
      <c r="V873" s="78" t="s">
        <v>18494</v>
      </c>
      <c r="W873" s="78" t="s">
        <v>4084</v>
      </c>
      <c r="X873" s="78" t="s">
        <v>17831</v>
      </c>
      <c r="Y873" s="78" t="s">
        <v>18495</v>
      </c>
      <c r="Z873" s="78" t="s">
        <v>17809</v>
      </c>
      <c r="AA873" s="78" t="s">
        <v>17809</v>
      </c>
      <c r="AE873" s="78" t="s">
        <v>4493</v>
      </c>
      <c r="AG873" s="78" t="s">
        <v>18931</v>
      </c>
      <c r="AI873" s="82" t="n">
        <v>45366</v>
      </c>
      <c r="AJ873" s="78" t="s">
        <v>1198</v>
      </c>
      <c r="AL873" s="78" t="s">
        <v>17718</v>
      </c>
      <c r="AM873" s="78" t="s">
        <v>17718</v>
      </c>
      <c r="AP873" s="78" t="s">
        <v>17719</v>
      </c>
      <c r="AQ873" s="78" t="n">
        <v>5</v>
      </c>
      <c r="AR873" s="78" t="n">
        <v>100</v>
      </c>
      <c r="AS873" s="78" t="n">
        <v>7.825</v>
      </c>
      <c r="AT873" s="78" t="n">
        <v>1</v>
      </c>
      <c r="AV873" s="78" t="n">
        <v>8.08</v>
      </c>
      <c r="AY873" s="78" t="n">
        <v>6285.1</v>
      </c>
      <c r="AZ873" s="78" t="n">
        <v>0</v>
      </c>
      <c r="BA873" s="78" t="n">
        <v>-2372.6</v>
      </c>
      <c r="BB873" s="78" t="n">
        <v>0</v>
      </c>
      <c r="BC873" s="78" t="n">
        <v>3912.5</v>
      </c>
      <c r="BD873" s="78" t="n">
        <v>340000</v>
      </c>
      <c r="BE873" s="78" t="s">
        <v>18932</v>
      </c>
      <c r="BJ873" s="78" t="s">
        <v>17721</v>
      </c>
      <c r="BK873" s="78" t="s">
        <v>17722</v>
      </c>
      <c r="BO873" s="78" t="s">
        <v>16502</v>
      </c>
    </row>
    <row r="874" customFormat="false" ht="15" hidden="true" customHeight="false" outlineLevel="0" collapsed="false">
      <c r="A874" s="82" t="n">
        <v>45291</v>
      </c>
      <c r="B874" s="78" t="s">
        <v>16497</v>
      </c>
      <c r="C874" s="78" t="s">
        <v>18927</v>
      </c>
      <c r="D874" s="78" t="s">
        <v>18928</v>
      </c>
      <c r="E874" s="78" t="s">
        <v>1305</v>
      </c>
      <c r="F874" s="78" t="s">
        <v>17710</v>
      </c>
      <c r="G874" s="78" t="s">
        <v>17711</v>
      </c>
      <c r="H874" s="78" t="s">
        <v>17725</v>
      </c>
      <c r="I874" s="78" t="s">
        <v>18959</v>
      </c>
      <c r="J874" s="78" t="s">
        <v>17755</v>
      </c>
      <c r="K874" s="78" t="n">
        <v>118447071</v>
      </c>
      <c r="L874" s="78" t="s">
        <v>5156</v>
      </c>
      <c r="M874" s="78" t="s">
        <v>19150</v>
      </c>
      <c r="N874" s="78" t="s">
        <v>17734</v>
      </c>
      <c r="Q874" s="78" t="n">
        <v>21002155</v>
      </c>
      <c r="R874" s="78" t="s">
        <v>5148</v>
      </c>
      <c r="S874" s="78" t="s">
        <v>378</v>
      </c>
      <c r="T874" s="78" t="s">
        <v>16498</v>
      </c>
      <c r="U874" s="78" t="s">
        <v>5148</v>
      </c>
      <c r="V874" s="78" t="s">
        <v>18617</v>
      </c>
      <c r="W874" s="78" t="s">
        <v>4084</v>
      </c>
      <c r="X874" s="78" t="s">
        <v>17976</v>
      </c>
      <c r="Y874" s="78" t="s">
        <v>17977</v>
      </c>
      <c r="Z874" s="78" t="s">
        <v>17794</v>
      </c>
      <c r="AA874" s="78" t="s">
        <v>17795</v>
      </c>
      <c r="AE874" s="78" t="s">
        <v>5159</v>
      </c>
      <c r="AG874" s="78" t="s">
        <v>18931</v>
      </c>
      <c r="AI874" s="82" t="n">
        <v>45310</v>
      </c>
      <c r="AJ874" s="78" t="s">
        <v>1198</v>
      </c>
      <c r="AL874" s="78" t="s">
        <v>17718</v>
      </c>
      <c r="AM874" s="78" t="s">
        <v>17718</v>
      </c>
      <c r="AP874" s="78" t="s">
        <v>17719</v>
      </c>
      <c r="AQ874" s="78" t="n">
        <v>13</v>
      </c>
      <c r="AR874" s="78" t="n">
        <v>100</v>
      </c>
      <c r="AS874" s="78" t="n">
        <v>19.5</v>
      </c>
      <c r="AT874" s="78" t="n">
        <v>1</v>
      </c>
      <c r="AV874" s="78" t="n">
        <v>8.08</v>
      </c>
      <c r="AY874" s="78" t="n">
        <v>6480.39</v>
      </c>
      <c r="AZ874" s="78" t="n">
        <v>0</v>
      </c>
      <c r="BA874" s="78" t="n">
        <v>18869.61</v>
      </c>
      <c r="BB874" s="78" t="n">
        <v>0</v>
      </c>
      <c r="BC874" s="78" t="n">
        <v>25350</v>
      </c>
      <c r="BD874" s="78" t="n">
        <v>351000</v>
      </c>
      <c r="BE874" s="78" t="s">
        <v>18932</v>
      </c>
      <c r="BJ874" s="78" t="s">
        <v>17721</v>
      </c>
      <c r="BK874" s="78" t="s">
        <v>17722</v>
      </c>
      <c r="BO874" s="78" t="s">
        <v>16502</v>
      </c>
    </row>
    <row r="875" customFormat="false" ht="15" hidden="true" customHeight="false" outlineLevel="0" collapsed="false">
      <c r="A875" s="82" t="n">
        <v>45291</v>
      </c>
      <c r="B875" s="78" t="s">
        <v>16497</v>
      </c>
      <c r="C875" s="78" t="s">
        <v>18927</v>
      </c>
      <c r="D875" s="78" t="s">
        <v>18928</v>
      </c>
      <c r="E875" s="78" t="s">
        <v>1305</v>
      </c>
      <c r="F875" s="78" t="s">
        <v>17710</v>
      </c>
      <c r="G875" s="78" t="s">
        <v>17711</v>
      </c>
      <c r="H875" s="78" t="s">
        <v>17725</v>
      </c>
      <c r="I875" s="78" t="s">
        <v>18933</v>
      </c>
      <c r="J875" s="78" t="s">
        <v>17755</v>
      </c>
      <c r="K875" s="78" t="n">
        <v>118928419</v>
      </c>
      <c r="L875" s="78" t="s">
        <v>6692</v>
      </c>
      <c r="M875" s="78" t="s">
        <v>19151</v>
      </c>
      <c r="N875" s="78" t="s">
        <v>17734</v>
      </c>
      <c r="Q875" s="78" t="n">
        <v>21059348</v>
      </c>
      <c r="R875" s="78" t="s">
        <v>6678</v>
      </c>
      <c r="S875" s="78" t="s">
        <v>423</v>
      </c>
      <c r="T875" s="78" t="s">
        <v>16498</v>
      </c>
      <c r="U875" s="78" t="s">
        <v>6678</v>
      </c>
      <c r="V875" s="78" t="s">
        <v>18183</v>
      </c>
      <c r="W875" s="78" t="s">
        <v>4084</v>
      </c>
      <c r="X875" s="78" t="s">
        <v>17979</v>
      </c>
      <c r="Y875" s="78" t="s">
        <v>18184</v>
      </c>
      <c r="Z875" s="78" t="s">
        <v>17816</v>
      </c>
      <c r="AA875" s="78" t="s">
        <v>17795</v>
      </c>
      <c r="AE875" s="78" t="s">
        <v>6695</v>
      </c>
      <c r="AG875" s="78" t="s">
        <v>18931</v>
      </c>
      <c r="AI875" s="82" t="n">
        <v>45310</v>
      </c>
      <c r="AJ875" s="78" t="s">
        <v>1197</v>
      </c>
      <c r="AL875" s="78" t="s">
        <v>17718</v>
      </c>
      <c r="AM875" s="78" t="s">
        <v>17718</v>
      </c>
      <c r="AP875" s="78" t="s">
        <v>17719</v>
      </c>
      <c r="AQ875" s="78" t="n">
        <v>48</v>
      </c>
      <c r="AR875" s="78" t="n">
        <v>100</v>
      </c>
      <c r="AS875" s="78" t="n">
        <v>1.425</v>
      </c>
      <c r="AT875" s="78" t="n">
        <v>1</v>
      </c>
      <c r="AV875" s="78" t="n">
        <v>8.08</v>
      </c>
      <c r="AY875" s="78" t="n">
        <v>19681.44</v>
      </c>
      <c r="AZ875" s="78" t="n">
        <v>0</v>
      </c>
      <c r="BA875" s="78" t="n">
        <v>-12841.44</v>
      </c>
      <c r="BB875" s="78" t="n">
        <v>0</v>
      </c>
      <c r="BC875" s="78" t="n">
        <v>6840</v>
      </c>
      <c r="BD875" s="78" t="n">
        <v>360000</v>
      </c>
      <c r="BE875" s="78" t="s">
        <v>18932</v>
      </c>
      <c r="BJ875" s="78" t="s">
        <v>17721</v>
      </c>
      <c r="BK875" s="78" t="s">
        <v>17722</v>
      </c>
      <c r="BO875" s="78" t="s">
        <v>16502</v>
      </c>
    </row>
    <row r="876" customFormat="false" ht="15" hidden="true" customHeight="false" outlineLevel="0" collapsed="false">
      <c r="A876" s="82" t="n">
        <v>45291</v>
      </c>
      <c r="B876" s="78" t="s">
        <v>16497</v>
      </c>
      <c r="C876" s="78" t="s">
        <v>18927</v>
      </c>
      <c r="D876" s="78" t="s">
        <v>18928</v>
      </c>
      <c r="E876" s="78" t="s">
        <v>1305</v>
      </c>
      <c r="F876" s="78" t="s">
        <v>17710</v>
      </c>
      <c r="G876" s="78" t="s">
        <v>17711</v>
      </c>
      <c r="H876" s="78" t="s">
        <v>17725</v>
      </c>
      <c r="I876" s="78" t="s">
        <v>18933</v>
      </c>
      <c r="J876" s="78" t="s">
        <v>17755</v>
      </c>
      <c r="K876" s="78" t="n">
        <v>118544678</v>
      </c>
      <c r="L876" s="78" t="s">
        <v>16124</v>
      </c>
      <c r="M876" s="78" t="s">
        <v>19152</v>
      </c>
      <c r="N876" s="78" t="s">
        <v>17734</v>
      </c>
      <c r="Q876" s="78" t="n">
        <v>21002786</v>
      </c>
      <c r="R876" s="78" t="s">
        <v>16109</v>
      </c>
      <c r="S876" s="78" t="s">
        <v>685</v>
      </c>
      <c r="T876" s="78" t="s">
        <v>16498</v>
      </c>
      <c r="U876" s="78" t="s">
        <v>16109</v>
      </c>
      <c r="V876" s="78" t="s">
        <v>18181</v>
      </c>
      <c r="W876" s="78" t="s">
        <v>4084</v>
      </c>
      <c r="X876" s="78" t="s">
        <v>17982</v>
      </c>
      <c r="Y876" s="78" t="s">
        <v>17983</v>
      </c>
      <c r="Z876" s="78" t="s">
        <v>17816</v>
      </c>
      <c r="AA876" s="78" t="s">
        <v>17795</v>
      </c>
      <c r="AE876" s="78" t="s">
        <v>16127</v>
      </c>
      <c r="AG876" s="78" t="s">
        <v>18931</v>
      </c>
      <c r="AI876" s="82" t="n">
        <v>45310</v>
      </c>
      <c r="AJ876" s="78" t="s">
        <v>1197</v>
      </c>
      <c r="AL876" s="78" t="s">
        <v>17718</v>
      </c>
      <c r="AM876" s="78" t="s">
        <v>17718</v>
      </c>
      <c r="AP876" s="78" t="s">
        <v>17719</v>
      </c>
      <c r="AQ876" s="78" t="n">
        <v>40</v>
      </c>
      <c r="AR876" s="78" t="n">
        <v>100</v>
      </c>
      <c r="AS876" s="78" t="n">
        <v>2</v>
      </c>
      <c r="AT876" s="78" t="n">
        <v>1</v>
      </c>
      <c r="AV876" s="78" t="n">
        <v>8.08</v>
      </c>
      <c r="AY876" s="78" t="n">
        <v>19196.2</v>
      </c>
      <c r="AZ876" s="78" t="n">
        <v>0</v>
      </c>
      <c r="BA876" s="78" t="n">
        <v>-11196.2</v>
      </c>
      <c r="BB876" s="78" t="n">
        <v>0</v>
      </c>
      <c r="BC876" s="78" t="n">
        <v>8000</v>
      </c>
      <c r="BD876" s="78" t="n">
        <v>360000</v>
      </c>
      <c r="BE876" s="78" t="s">
        <v>18932</v>
      </c>
      <c r="BJ876" s="78" t="s">
        <v>17721</v>
      </c>
      <c r="BK876" s="78" t="s">
        <v>17722</v>
      </c>
      <c r="BO876" s="78" t="s">
        <v>16502</v>
      </c>
    </row>
    <row r="877" customFormat="false" ht="15" hidden="true" customHeight="false" outlineLevel="0" collapsed="false">
      <c r="A877" s="82" t="n">
        <v>45291</v>
      </c>
      <c r="B877" s="78" t="s">
        <v>16497</v>
      </c>
      <c r="C877" s="78" t="s">
        <v>18927</v>
      </c>
      <c r="D877" s="78" t="s">
        <v>18928</v>
      </c>
      <c r="E877" s="78" t="s">
        <v>1305</v>
      </c>
      <c r="F877" s="78" t="s">
        <v>17710</v>
      </c>
      <c r="G877" s="78" t="s">
        <v>17711</v>
      </c>
      <c r="H877" s="78" t="s">
        <v>17725</v>
      </c>
      <c r="I877" s="78" t="s">
        <v>18933</v>
      </c>
      <c r="J877" s="78" t="s">
        <v>17755</v>
      </c>
      <c r="K877" s="78" t="n">
        <v>152825031</v>
      </c>
      <c r="L877" s="78" t="s">
        <v>9149</v>
      </c>
      <c r="M877" s="78" t="s">
        <v>19153</v>
      </c>
      <c r="N877" s="78" t="s">
        <v>17734</v>
      </c>
      <c r="Q877" s="78" t="n">
        <v>21002340</v>
      </c>
      <c r="R877" s="78" t="s">
        <v>9142</v>
      </c>
      <c r="S877" s="78" t="s">
        <v>490</v>
      </c>
      <c r="T877" s="78" t="s">
        <v>16498</v>
      </c>
      <c r="U877" s="78" t="s">
        <v>9142</v>
      </c>
      <c r="V877" s="78" t="s">
        <v>18173</v>
      </c>
      <c r="W877" s="78" t="s">
        <v>4084</v>
      </c>
      <c r="X877" s="78" t="s">
        <v>17979</v>
      </c>
      <c r="Y877" s="78" t="s">
        <v>17989</v>
      </c>
      <c r="Z877" s="78" t="s">
        <v>17816</v>
      </c>
      <c r="AA877" s="78" t="s">
        <v>17795</v>
      </c>
      <c r="AE877" s="78" t="s">
        <v>9152</v>
      </c>
      <c r="AG877" s="78" t="s">
        <v>18931</v>
      </c>
      <c r="AI877" s="82" t="n">
        <v>45338</v>
      </c>
      <c r="AJ877" s="78" t="s">
        <v>1197</v>
      </c>
      <c r="AL877" s="78" t="s">
        <v>17718</v>
      </c>
      <c r="AM877" s="78" t="s">
        <v>17718</v>
      </c>
      <c r="AP877" s="78" t="s">
        <v>17719</v>
      </c>
      <c r="AQ877" s="78" t="n">
        <v>25</v>
      </c>
      <c r="AR877" s="78" t="n">
        <v>100</v>
      </c>
      <c r="AS877" s="78" t="n">
        <v>7.3</v>
      </c>
      <c r="AT877" s="78" t="n">
        <v>1</v>
      </c>
      <c r="AV877" s="78" t="n">
        <v>8.08</v>
      </c>
      <c r="AY877" s="78" t="n">
        <v>10890.75</v>
      </c>
      <c r="AZ877" s="78" t="n">
        <v>0</v>
      </c>
      <c r="BA877" s="78" t="n">
        <v>7359.25</v>
      </c>
      <c r="BB877" s="78" t="n">
        <v>0</v>
      </c>
      <c r="BC877" s="78" t="n">
        <v>18250</v>
      </c>
      <c r="BD877" s="78" t="n">
        <v>362500</v>
      </c>
      <c r="BE877" s="78" t="s">
        <v>18932</v>
      </c>
      <c r="BJ877" s="78" t="s">
        <v>17721</v>
      </c>
      <c r="BK877" s="78" t="s">
        <v>17722</v>
      </c>
      <c r="BO877" s="78" t="s">
        <v>16502</v>
      </c>
    </row>
    <row r="878" customFormat="false" ht="15" hidden="true" customHeight="false" outlineLevel="0" collapsed="false">
      <c r="A878" s="82" t="n">
        <v>45291</v>
      </c>
      <c r="B878" s="78" t="s">
        <v>16497</v>
      </c>
      <c r="C878" s="78" t="s">
        <v>18927</v>
      </c>
      <c r="D878" s="78" t="s">
        <v>18928</v>
      </c>
      <c r="E878" s="78" t="s">
        <v>1305</v>
      </c>
      <c r="F878" s="78" t="s">
        <v>17710</v>
      </c>
      <c r="G878" s="78" t="s">
        <v>17711</v>
      </c>
      <c r="H878" s="78" t="s">
        <v>17725</v>
      </c>
      <c r="I878" s="78" t="s">
        <v>18933</v>
      </c>
      <c r="J878" s="78" t="s">
        <v>17755</v>
      </c>
      <c r="K878" s="78" t="n">
        <v>118456960</v>
      </c>
      <c r="L878" s="78" t="s">
        <v>6714</v>
      </c>
      <c r="M878" s="78" t="s">
        <v>19154</v>
      </c>
      <c r="N878" s="78" t="s">
        <v>17734</v>
      </c>
      <c r="Q878" s="78" t="n">
        <v>21002213</v>
      </c>
      <c r="R878" s="78" t="s">
        <v>6700</v>
      </c>
      <c r="S878" s="78" t="s">
        <v>424</v>
      </c>
      <c r="T878" s="78" t="s">
        <v>16498</v>
      </c>
      <c r="U878" s="78" t="s">
        <v>6700</v>
      </c>
      <c r="V878" s="78" t="s">
        <v>18123</v>
      </c>
      <c r="W878" s="78" t="s">
        <v>4084</v>
      </c>
      <c r="X878" s="78" t="s">
        <v>18089</v>
      </c>
      <c r="Y878" s="78" t="s">
        <v>18124</v>
      </c>
      <c r="Z878" s="78" t="s">
        <v>17816</v>
      </c>
      <c r="AA878" s="78" t="s">
        <v>17795</v>
      </c>
      <c r="AE878" s="78" t="s">
        <v>6717</v>
      </c>
      <c r="AG878" s="78" t="s">
        <v>18931</v>
      </c>
      <c r="AI878" s="82" t="n">
        <v>45310</v>
      </c>
      <c r="AJ878" s="78" t="s">
        <v>1197</v>
      </c>
      <c r="AL878" s="78" t="s">
        <v>17718</v>
      </c>
      <c r="AM878" s="78" t="s">
        <v>17718</v>
      </c>
      <c r="AP878" s="78" t="s">
        <v>17719</v>
      </c>
      <c r="AQ878" s="78" t="n">
        <v>245</v>
      </c>
      <c r="AR878" s="78" t="n">
        <v>100</v>
      </c>
      <c r="AS878" s="78" t="n">
        <v>0.02</v>
      </c>
      <c r="AT878" s="78" t="n">
        <v>1</v>
      </c>
      <c r="AV878" s="78" t="n">
        <v>8.08</v>
      </c>
      <c r="AY878" s="78" t="n">
        <v>29741.36</v>
      </c>
      <c r="AZ878" s="78" t="n">
        <v>0</v>
      </c>
      <c r="BA878" s="78" t="n">
        <v>-29251.36</v>
      </c>
      <c r="BB878" s="78" t="n">
        <v>0</v>
      </c>
      <c r="BC878" s="78" t="n">
        <v>490</v>
      </c>
      <c r="BD878" s="78" t="n">
        <v>367500</v>
      </c>
      <c r="BE878" s="78" t="s">
        <v>18932</v>
      </c>
      <c r="BJ878" s="78" t="s">
        <v>17721</v>
      </c>
      <c r="BK878" s="78" t="s">
        <v>17722</v>
      </c>
      <c r="BO878" s="78" t="s">
        <v>16502</v>
      </c>
    </row>
    <row r="879" customFormat="false" ht="15" hidden="true" customHeight="false" outlineLevel="0" collapsed="false">
      <c r="A879" s="82" t="n">
        <v>45291</v>
      </c>
      <c r="B879" s="78" t="s">
        <v>16497</v>
      </c>
      <c r="C879" s="78" t="s">
        <v>18927</v>
      </c>
      <c r="D879" s="78" t="s">
        <v>18928</v>
      </c>
      <c r="E879" s="78" t="s">
        <v>1305</v>
      </c>
      <c r="F879" s="78" t="s">
        <v>17710</v>
      </c>
      <c r="G879" s="78" t="s">
        <v>17711</v>
      </c>
      <c r="H879" s="78" t="s">
        <v>17725</v>
      </c>
      <c r="I879" s="78" t="s">
        <v>18959</v>
      </c>
      <c r="J879" s="78" t="s">
        <v>17755</v>
      </c>
      <c r="K879" s="78" t="n">
        <v>118494348</v>
      </c>
      <c r="L879" s="78" t="s">
        <v>9706</v>
      </c>
      <c r="M879" s="78" t="s">
        <v>19155</v>
      </c>
      <c r="N879" s="78" t="s">
        <v>17734</v>
      </c>
      <c r="Q879" s="78" t="n">
        <v>21002364</v>
      </c>
      <c r="R879" s="78" t="s">
        <v>9698</v>
      </c>
      <c r="S879" s="78" t="s">
        <v>16986</v>
      </c>
      <c r="T879" s="78" t="s">
        <v>16498</v>
      </c>
      <c r="U879" s="78" t="s">
        <v>9698</v>
      </c>
      <c r="V879" s="78" t="s">
        <v>18619</v>
      </c>
      <c r="W879" s="78" t="s">
        <v>4084</v>
      </c>
      <c r="X879" s="78" t="s">
        <v>18171</v>
      </c>
      <c r="Y879" s="78" t="s">
        <v>18620</v>
      </c>
      <c r="Z879" s="78" t="s">
        <v>17917</v>
      </c>
      <c r="AA879" s="78" t="s">
        <v>17917</v>
      </c>
      <c r="AE879" s="78" t="s">
        <v>9709</v>
      </c>
      <c r="AG879" s="78" t="s">
        <v>18931</v>
      </c>
      <c r="AI879" s="82" t="n">
        <v>45310</v>
      </c>
      <c r="AJ879" s="78" t="s">
        <v>1198</v>
      </c>
      <c r="AL879" s="78" t="s">
        <v>17718</v>
      </c>
      <c r="AM879" s="78" t="s">
        <v>17718</v>
      </c>
      <c r="AP879" s="78" t="s">
        <v>17719</v>
      </c>
      <c r="AQ879" s="78" t="n">
        <v>16</v>
      </c>
      <c r="AR879" s="78" t="n">
        <v>100</v>
      </c>
      <c r="AS879" s="78" t="n">
        <v>0.025</v>
      </c>
      <c r="AT879" s="78" t="n">
        <v>1</v>
      </c>
      <c r="AV879" s="78" t="n">
        <v>8.08</v>
      </c>
      <c r="AY879" s="78" t="n">
        <v>6240.47</v>
      </c>
      <c r="AZ879" s="78" t="n">
        <v>0</v>
      </c>
      <c r="BA879" s="78" t="n">
        <v>-6200.47</v>
      </c>
      <c r="BB879" s="78" t="n">
        <v>0</v>
      </c>
      <c r="BC879" s="78" t="n">
        <v>40</v>
      </c>
      <c r="BD879" s="78" t="n">
        <v>368000</v>
      </c>
      <c r="BE879" s="78" t="s">
        <v>18932</v>
      </c>
      <c r="BJ879" s="78" t="s">
        <v>17721</v>
      </c>
      <c r="BK879" s="78" t="s">
        <v>17722</v>
      </c>
      <c r="BO879" s="78" t="s">
        <v>16502</v>
      </c>
    </row>
    <row r="880" customFormat="false" ht="15" hidden="true" customHeight="false" outlineLevel="0" collapsed="false">
      <c r="A880" s="82" t="n">
        <v>45291</v>
      </c>
      <c r="B880" s="78" t="s">
        <v>16497</v>
      </c>
      <c r="C880" s="78" t="s">
        <v>18927</v>
      </c>
      <c r="D880" s="78" t="s">
        <v>18928</v>
      </c>
      <c r="E880" s="78" t="s">
        <v>1305</v>
      </c>
      <c r="F880" s="78" t="s">
        <v>17710</v>
      </c>
      <c r="G880" s="78" t="s">
        <v>17711</v>
      </c>
      <c r="H880" s="78" t="s">
        <v>17725</v>
      </c>
      <c r="I880" s="78" t="s">
        <v>18933</v>
      </c>
      <c r="J880" s="78" t="s">
        <v>17755</v>
      </c>
      <c r="K880" s="78" t="n">
        <v>118927187</v>
      </c>
      <c r="L880" s="78" t="s">
        <v>8551</v>
      </c>
      <c r="M880" s="78" t="s">
        <v>19156</v>
      </c>
      <c r="N880" s="78" t="s">
        <v>17734</v>
      </c>
      <c r="Q880" s="78" t="n">
        <v>21002755</v>
      </c>
      <c r="R880" s="78" t="s">
        <v>8536</v>
      </c>
      <c r="S880" s="78" t="s">
        <v>479</v>
      </c>
      <c r="T880" s="78" t="s">
        <v>16498</v>
      </c>
      <c r="U880" s="78" t="s">
        <v>8536</v>
      </c>
      <c r="V880" s="78" t="s">
        <v>18709</v>
      </c>
      <c r="W880" s="78" t="s">
        <v>4084</v>
      </c>
      <c r="X880" s="78" t="s">
        <v>18108</v>
      </c>
      <c r="Y880" s="78" t="s">
        <v>18109</v>
      </c>
      <c r="Z880" s="78" t="s">
        <v>17808</v>
      </c>
      <c r="AA880" s="78" t="s">
        <v>17809</v>
      </c>
      <c r="AE880" s="78" t="s">
        <v>8554</v>
      </c>
      <c r="AG880" s="78" t="s">
        <v>18931</v>
      </c>
      <c r="AI880" s="82" t="n">
        <v>45310</v>
      </c>
      <c r="AJ880" s="78" t="s">
        <v>1197</v>
      </c>
      <c r="AL880" s="78" t="s">
        <v>17718</v>
      </c>
      <c r="AM880" s="78" t="s">
        <v>17718</v>
      </c>
      <c r="AP880" s="78" t="s">
        <v>17719</v>
      </c>
      <c r="AQ880" s="78" t="n">
        <v>37</v>
      </c>
      <c r="AR880" s="78" t="n">
        <v>100</v>
      </c>
      <c r="AS880" s="78" t="n">
        <v>0.04</v>
      </c>
      <c r="AT880" s="78" t="n">
        <v>1</v>
      </c>
      <c r="AV880" s="78" t="n">
        <v>8.08</v>
      </c>
      <c r="AY880" s="78" t="n">
        <v>19821.11</v>
      </c>
      <c r="AZ880" s="78" t="n">
        <v>0</v>
      </c>
      <c r="BA880" s="78" t="n">
        <v>-19673.11</v>
      </c>
      <c r="BB880" s="78" t="n">
        <v>0</v>
      </c>
      <c r="BC880" s="78" t="n">
        <v>148</v>
      </c>
      <c r="BD880" s="78" t="n">
        <v>370000</v>
      </c>
      <c r="BE880" s="78" t="s">
        <v>18932</v>
      </c>
      <c r="BJ880" s="78" t="s">
        <v>17721</v>
      </c>
      <c r="BK880" s="78" t="s">
        <v>17722</v>
      </c>
      <c r="BO880" s="78" t="s">
        <v>16502</v>
      </c>
    </row>
    <row r="881" customFormat="false" ht="15" hidden="true" customHeight="false" outlineLevel="0" collapsed="false">
      <c r="A881" s="82" t="n">
        <v>45291</v>
      </c>
      <c r="B881" s="78" t="s">
        <v>16497</v>
      </c>
      <c r="C881" s="78" t="s">
        <v>18927</v>
      </c>
      <c r="D881" s="78" t="s">
        <v>18928</v>
      </c>
      <c r="E881" s="78" t="s">
        <v>1305</v>
      </c>
      <c r="F881" s="78" t="s">
        <v>17710</v>
      </c>
      <c r="G881" s="78" t="s">
        <v>17711</v>
      </c>
      <c r="H881" s="78" t="s">
        <v>17725</v>
      </c>
      <c r="I881" s="78" t="s">
        <v>18933</v>
      </c>
      <c r="J881" s="78" t="s">
        <v>17755</v>
      </c>
      <c r="K881" s="78" t="n">
        <v>151861285</v>
      </c>
      <c r="L881" s="78" t="s">
        <v>13149</v>
      </c>
      <c r="M881" s="78" t="s">
        <v>19157</v>
      </c>
      <c r="N881" s="78" t="s">
        <v>17734</v>
      </c>
      <c r="Q881" s="78" t="n">
        <v>21002515</v>
      </c>
      <c r="R881" s="78" t="s">
        <v>13128</v>
      </c>
      <c r="S881" s="78" t="s">
        <v>17259</v>
      </c>
      <c r="T881" s="78" t="s">
        <v>16498</v>
      </c>
      <c r="U881" s="78" t="s">
        <v>13128</v>
      </c>
      <c r="V881" s="78" t="s">
        <v>18450</v>
      </c>
      <c r="W881" s="78" t="s">
        <v>4084</v>
      </c>
      <c r="X881" s="78" t="s">
        <v>18451</v>
      </c>
      <c r="Y881" s="78" t="s">
        <v>18452</v>
      </c>
      <c r="Z881" s="78" t="s">
        <v>17816</v>
      </c>
      <c r="AA881" s="78" t="s">
        <v>17795</v>
      </c>
      <c r="AE881" s="78" t="s">
        <v>13152</v>
      </c>
      <c r="AG881" s="78" t="s">
        <v>18931</v>
      </c>
      <c r="AI881" s="82" t="n">
        <v>45310</v>
      </c>
      <c r="AJ881" s="78" t="s">
        <v>1197</v>
      </c>
      <c r="AL881" s="78" t="s">
        <v>17718</v>
      </c>
      <c r="AM881" s="78" t="s">
        <v>17718</v>
      </c>
      <c r="AP881" s="78" t="s">
        <v>17719</v>
      </c>
      <c r="AQ881" s="78" t="n">
        <v>48</v>
      </c>
      <c r="AR881" s="78" t="n">
        <v>100</v>
      </c>
      <c r="AS881" s="78" t="n">
        <v>0.35</v>
      </c>
      <c r="AT881" s="78" t="n">
        <v>1</v>
      </c>
      <c r="AV881" s="78" t="n">
        <v>8.08</v>
      </c>
      <c r="AY881" s="78" t="n">
        <v>17761.44</v>
      </c>
      <c r="AZ881" s="78" t="n">
        <v>0</v>
      </c>
      <c r="BA881" s="78" t="n">
        <v>-16081.44</v>
      </c>
      <c r="BB881" s="78" t="n">
        <v>0</v>
      </c>
      <c r="BC881" s="78" t="n">
        <v>1680</v>
      </c>
      <c r="BD881" s="78" t="n">
        <v>372000</v>
      </c>
      <c r="BE881" s="78" t="s">
        <v>18932</v>
      </c>
      <c r="BJ881" s="78" t="s">
        <v>17721</v>
      </c>
      <c r="BK881" s="78" t="s">
        <v>17722</v>
      </c>
      <c r="BO881" s="78" t="s">
        <v>16502</v>
      </c>
    </row>
    <row r="882" customFormat="false" ht="15" hidden="true" customHeight="false" outlineLevel="0" collapsed="false">
      <c r="A882" s="82" t="n">
        <v>45291</v>
      </c>
      <c r="B882" s="78" t="s">
        <v>16497</v>
      </c>
      <c r="C882" s="78" t="s">
        <v>18927</v>
      </c>
      <c r="D882" s="78" t="s">
        <v>18928</v>
      </c>
      <c r="E882" s="78" t="s">
        <v>1305</v>
      </c>
      <c r="F882" s="78" t="s">
        <v>17710</v>
      </c>
      <c r="G882" s="78" t="s">
        <v>17711</v>
      </c>
      <c r="H882" s="78" t="s">
        <v>17725</v>
      </c>
      <c r="I882" s="78" t="s">
        <v>18959</v>
      </c>
      <c r="J882" s="78" t="s">
        <v>17755</v>
      </c>
      <c r="K882" s="78" t="n">
        <v>158629804</v>
      </c>
      <c r="L882" s="78" t="s">
        <v>13017</v>
      </c>
      <c r="M882" s="78" t="s">
        <v>19158</v>
      </c>
      <c r="N882" s="78" t="s">
        <v>17734</v>
      </c>
      <c r="Q882" s="78" t="n">
        <v>21002508</v>
      </c>
      <c r="R882" s="78" t="s">
        <v>12989</v>
      </c>
      <c r="S882" s="78" t="s">
        <v>17254</v>
      </c>
      <c r="T882" s="78" t="s">
        <v>16498</v>
      </c>
      <c r="U882" s="78" t="s">
        <v>12989</v>
      </c>
      <c r="V882" s="78" t="s">
        <v>18493</v>
      </c>
      <c r="W882" s="78" t="s">
        <v>4084</v>
      </c>
      <c r="X882" s="78" t="s">
        <v>18299</v>
      </c>
      <c r="Y882" s="78" t="s">
        <v>18300</v>
      </c>
      <c r="Z882" s="78" t="s">
        <v>17794</v>
      </c>
      <c r="AA882" s="78" t="s">
        <v>17795</v>
      </c>
      <c r="AE882" s="78" t="s">
        <v>13020</v>
      </c>
      <c r="AG882" s="78" t="s">
        <v>18931</v>
      </c>
      <c r="AI882" s="82" t="n">
        <v>45366</v>
      </c>
      <c r="AJ882" s="78" t="s">
        <v>1198</v>
      </c>
      <c r="AL882" s="78" t="s">
        <v>17718</v>
      </c>
      <c r="AM882" s="78" t="s">
        <v>17718</v>
      </c>
      <c r="AP882" s="78" t="s">
        <v>17719</v>
      </c>
      <c r="AQ882" s="78" t="n">
        <v>24</v>
      </c>
      <c r="AR882" s="78" t="n">
        <v>100</v>
      </c>
      <c r="AS882" s="78" t="n">
        <v>1.345</v>
      </c>
      <c r="AT882" s="78" t="n">
        <v>1</v>
      </c>
      <c r="AV882" s="78" t="n">
        <v>8.08</v>
      </c>
      <c r="AY882" s="78" t="n">
        <v>2842.48</v>
      </c>
      <c r="AZ882" s="78" t="n">
        <v>0</v>
      </c>
      <c r="BA882" s="78" t="n">
        <v>385.52</v>
      </c>
      <c r="BB882" s="78" t="n">
        <v>0</v>
      </c>
      <c r="BC882" s="78" t="n">
        <v>3228</v>
      </c>
      <c r="BD882" s="78" t="n">
        <v>372000</v>
      </c>
      <c r="BE882" s="78" t="s">
        <v>18932</v>
      </c>
      <c r="BJ882" s="78" t="s">
        <v>17721</v>
      </c>
      <c r="BK882" s="78" t="s">
        <v>17722</v>
      </c>
      <c r="BO882" s="78" t="s">
        <v>16502</v>
      </c>
    </row>
    <row r="883" customFormat="false" ht="15" hidden="true" customHeight="false" outlineLevel="0" collapsed="false">
      <c r="A883" s="82" t="n">
        <v>45291</v>
      </c>
      <c r="B883" s="78" t="s">
        <v>16497</v>
      </c>
      <c r="C883" s="78" t="s">
        <v>18927</v>
      </c>
      <c r="D883" s="78" t="s">
        <v>18928</v>
      </c>
      <c r="E883" s="78" t="s">
        <v>1305</v>
      </c>
      <c r="F883" s="78" t="s">
        <v>17710</v>
      </c>
      <c r="G883" s="78" t="s">
        <v>17711</v>
      </c>
      <c r="H883" s="78" t="s">
        <v>17725</v>
      </c>
      <c r="I883" s="78" t="s">
        <v>18933</v>
      </c>
      <c r="J883" s="78" t="s">
        <v>17755</v>
      </c>
      <c r="K883" s="78" t="n">
        <v>150602863</v>
      </c>
      <c r="L883" s="78" t="s">
        <v>6602</v>
      </c>
      <c r="M883" s="78" t="s">
        <v>19159</v>
      </c>
      <c r="N883" s="78" t="s">
        <v>17734</v>
      </c>
      <c r="Q883" s="78" t="n">
        <v>31880570</v>
      </c>
      <c r="R883" s="78" t="s">
        <v>6580</v>
      </c>
      <c r="S883" s="78" t="s">
        <v>16782</v>
      </c>
      <c r="T883" s="78" t="s">
        <v>16498</v>
      </c>
      <c r="U883" s="78" t="s">
        <v>18027</v>
      </c>
      <c r="V883" s="78" t="s">
        <v>18028</v>
      </c>
      <c r="W883" s="78" t="s">
        <v>4084</v>
      </c>
      <c r="X883" s="78" t="s">
        <v>17834</v>
      </c>
      <c r="Y883" s="78" t="s">
        <v>18029</v>
      </c>
      <c r="Z883" s="78" t="s">
        <v>17816</v>
      </c>
      <c r="AA883" s="78" t="s">
        <v>17795</v>
      </c>
      <c r="AE883" s="78" t="s">
        <v>6605</v>
      </c>
      <c r="AG883" s="78" t="s">
        <v>18931</v>
      </c>
      <c r="AI883" s="82" t="n">
        <v>45310</v>
      </c>
      <c r="AJ883" s="78" t="s">
        <v>1197</v>
      </c>
      <c r="AL883" s="78" t="s">
        <v>17718</v>
      </c>
      <c r="AM883" s="78" t="s">
        <v>17718</v>
      </c>
      <c r="AP883" s="78" t="s">
        <v>17719</v>
      </c>
      <c r="AQ883" s="78" t="n">
        <v>76</v>
      </c>
      <c r="AR883" s="78" t="n">
        <v>100</v>
      </c>
      <c r="AS883" s="78" t="n">
        <v>2.965</v>
      </c>
      <c r="AT883" s="78" t="n">
        <v>1</v>
      </c>
      <c r="AV883" s="78" t="n">
        <v>8.08</v>
      </c>
      <c r="AY883" s="78" t="n">
        <v>24252.28</v>
      </c>
      <c r="AZ883" s="78" t="n">
        <v>0</v>
      </c>
      <c r="BA883" s="78" t="n">
        <v>-1718.28</v>
      </c>
      <c r="BB883" s="78" t="n">
        <v>0</v>
      </c>
      <c r="BC883" s="78" t="n">
        <v>22534</v>
      </c>
      <c r="BD883" s="78" t="n">
        <v>372400</v>
      </c>
      <c r="BE883" s="78" t="s">
        <v>18932</v>
      </c>
      <c r="BJ883" s="78" t="s">
        <v>17721</v>
      </c>
      <c r="BK883" s="78" t="s">
        <v>17722</v>
      </c>
      <c r="BO883" s="78" t="s">
        <v>16502</v>
      </c>
    </row>
    <row r="884" customFormat="false" ht="15" hidden="true" customHeight="false" outlineLevel="0" collapsed="false">
      <c r="A884" s="82" t="n">
        <v>45291</v>
      </c>
      <c r="B884" s="78" t="s">
        <v>16497</v>
      </c>
      <c r="C884" s="78" t="s">
        <v>18927</v>
      </c>
      <c r="D884" s="78" t="s">
        <v>18928</v>
      </c>
      <c r="E884" s="78" t="s">
        <v>1305</v>
      </c>
      <c r="F884" s="78" t="s">
        <v>17710</v>
      </c>
      <c r="G884" s="78" t="s">
        <v>17711</v>
      </c>
      <c r="H884" s="78" t="s">
        <v>17725</v>
      </c>
      <c r="I884" s="78" t="s">
        <v>18933</v>
      </c>
      <c r="J884" s="78" t="s">
        <v>17755</v>
      </c>
      <c r="K884" s="78" t="n">
        <v>150604066</v>
      </c>
      <c r="L884" s="78" t="s">
        <v>10946</v>
      </c>
      <c r="M884" s="78" t="s">
        <v>19160</v>
      </c>
      <c r="N884" s="78" t="s">
        <v>17734</v>
      </c>
      <c r="Q884" s="78" t="n">
        <v>21012726</v>
      </c>
      <c r="R884" s="78" t="s">
        <v>10932</v>
      </c>
      <c r="S884" s="78" t="s">
        <v>561</v>
      </c>
      <c r="T884" s="78" t="s">
        <v>16498</v>
      </c>
      <c r="U884" s="78" t="s">
        <v>10932</v>
      </c>
      <c r="V884" s="78" t="s">
        <v>561</v>
      </c>
      <c r="W884" s="78" t="s">
        <v>4084</v>
      </c>
      <c r="X884" s="78" t="s">
        <v>17982</v>
      </c>
      <c r="Y884" s="78" t="s">
        <v>17983</v>
      </c>
      <c r="Z884" s="78" t="s">
        <v>17816</v>
      </c>
      <c r="AA884" s="78" t="s">
        <v>17795</v>
      </c>
      <c r="AE884" s="78" t="s">
        <v>10949</v>
      </c>
      <c r="AG884" s="78" t="s">
        <v>18931</v>
      </c>
      <c r="AI884" s="82" t="n">
        <v>45310</v>
      </c>
      <c r="AJ884" s="78" t="s">
        <v>1197</v>
      </c>
      <c r="AL884" s="78" t="s">
        <v>17718</v>
      </c>
      <c r="AM884" s="78" t="s">
        <v>17718</v>
      </c>
      <c r="AP884" s="78" t="s">
        <v>17719</v>
      </c>
      <c r="AQ884" s="78" t="n">
        <v>91</v>
      </c>
      <c r="AR884" s="78" t="n">
        <v>100</v>
      </c>
      <c r="AS884" s="78" t="n">
        <v>0.215</v>
      </c>
      <c r="AT884" s="78" t="n">
        <v>1</v>
      </c>
      <c r="AV884" s="78" t="n">
        <v>8.08</v>
      </c>
      <c r="AY884" s="78" t="n">
        <v>16527.73</v>
      </c>
      <c r="AZ884" s="78" t="n">
        <v>0</v>
      </c>
      <c r="BA884" s="78" t="n">
        <v>-14571.23</v>
      </c>
      <c r="BB884" s="78" t="n">
        <v>0</v>
      </c>
      <c r="BC884" s="78" t="n">
        <v>1956.5</v>
      </c>
      <c r="BD884" s="78" t="n">
        <v>373100</v>
      </c>
      <c r="BE884" s="78" t="s">
        <v>18932</v>
      </c>
      <c r="BJ884" s="78" t="s">
        <v>17721</v>
      </c>
      <c r="BK884" s="78" t="s">
        <v>17722</v>
      </c>
      <c r="BO884" s="78" t="s">
        <v>16502</v>
      </c>
    </row>
    <row r="885" customFormat="false" ht="15" hidden="true" customHeight="false" outlineLevel="0" collapsed="false">
      <c r="A885" s="82" t="n">
        <v>45291</v>
      </c>
      <c r="B885" s="78" t="s">
        <v>16497</v>
      </c>
      <c r="C885" s="78" t="s">
        <v>18927</v>
      </c>
      <c r="D885" s="78" t="s">
        <v>18928</v>
      </c>
      <c r="E885" s="78" t="s">
        <v>1305</v>
      </c>
      <c r="F885" s="78" t="s">
        <v>17710</v>
      </c>
      <c r="G885" s="78" t="s">
        <v>17711</v>
      </c>
      <c r="H885" s="78" t="s">
        <v>17725</v>
      </c>
      <c r="I885" s="78" t="s">
        <v>18933</v>
      </c>
      <c r="J885" s="78" t="s">
        <v>17755</v>
      </c>
      <c r="K885" s="78" t="n">
        <v>118459464</v>
      </c>
      <c r="L885" s="78" t="s">
        <v>7378</v>
      </c>
      <c r="M885" s="78" t="s">
        <v>19161</v>
      </c>
      <c r="N885" s="78" t="s">
        <v>17734</v>
      </c>
      <c r="Q885" s="78" t="n">
        <v>21002247</v>
      </c>
      <c r="R885" s="78" t="s">
        <v>7363</v>
      </c>
      <c r="S885" s="78" t="s">
        <v>16703</v>
      </c>
      <c r="T885" s="78" t="s">
        <v>16498</v>
      </c>
      <c r="U885" s="78" t="s">
        <v>7363</v>
      </c>
      <c r="V885" s="78" t="s">
        <v>18489</v>
      </c>
      <c r="W885" s="78" t="s">
        <v>4084</v>
      </c>
      <c r="X885" s="78" t="s">
        <v>17806</v>
      </c>
      <c r="Y885" s="78" t="s">
        <v>17807</v>
      </c>
      <c r="Z885" s="78" t="s">
        <v>17808</v>
      </c>
      <c r="AA885" s="78" t="s">
        <v>17809</v>
      </c>
      <c r="AC885" s="78" t="s">
        <v>17810</v>
      </c>
      <c r="AE885" s="78" t="s">
        <v>7381</v>
      </c>
      <c r="AG885" s="78" t="s">
        <v>18931</v>
      </c>
      <c r="AI885" s="82" t="n">
        <v>45310</v>
      </c>
      <c r="AJ885" s="78" t="s">
        <v>1197</v>
      </c>
      <c r="AL885" s="78" t="s">
        <v>17718</v>
      </c>
      <c r="AM885" s="78" t="s">
        <v>17718</v>
      </c>
      <c r="AP885" s="78" t="s">
        <v>17719</v>
      </c>
      <c r="AQ885" s="78" t="n">
        <v>107</v>
      </c>
      <c r="AR885" s="78" t="n">
        <v>100</v>
      </c>
      <c r="AS885" s="78" t="n">
        <v>0.13</v>
      </c>
      <c r="AT885" s="78" t="n">
        <v>1</v>
      </c>
      <c r="AV885" s="78" t="n">
        <v>8.08</v>
      </c>
      <c r="AY885" s="78" t="n">
        <v>16678.19</v>
      </c>
      <c r="AZ885" s="78" t="n">
        <v>0</v>
      </c>
      <c r="BA885" s="78" t="n">
        <v>-15287.19</v>
      </c>
      <c r="BB885" s="78" t="n">
        <v>0</v>
      </c>
      <c r="BC885" s="78" t="n">
        <v>1391</v>
      </c>
      <c r="BD885" s="78" t="n">
        <v>374500</v>
      </c>
      <c r="BE885" s="78" t="s">
        <v>18932</v>
      </c>
      <c r="BJ885" s="78" t="s">
        <v>17721</v>
      </c>
      <c r="BK885" s="78" t="s">
        <v>17722</v>
      </c>
      <c r="BO885" s="78" t="s">
        <v>16502</v>
      </c>
    </row>
    <row r="886" customFormat="false" ht="15" hidden="true" customHeight="false" outlineLevel="0" collapsed="false">
      <c r="A886" s="82" t="n">
        <v>45291</v>
      </c>
      <c r="B886" s="78" t="s">
        <v>16497</v>
      </c>
      <c r="C886" s="78" t="s">
        <v>18927</v>
      </c>
      <c r="D886" s="78" t="s">
        <v>18928</v>
      </c>
      <c r="E886" s="78" t="s">
        <v>1305</v>
      </c>
      <c r="F886" s="78" t="s">
        <v>17710</v>
      </c>
      <c r="G886" s="78" t="s">
        <v>17711</v>
      </c>
      <c r="H886" s="78" t="s">
        <v>17725</v>
      </c>
      <c r="I886" s="78" t="s">
        <v>18933</v>
      </c>
      <c r="J886" s="78" t="s">
        <v>17755</v>
      </c>
      <c r="K886" s="78" t="n">
        <v>153943820</v>
      </c>
      <c r="L886" s="78" t="s">
        <v>15831</v>
      </c>
      <c r="M886" s="78" t="s">
        <v>19162</v>
      </c>
      <c r="N886" s="78" t="s">
        <v>17734</v>
      </c>
      <c r="Q886" s="78" t="n">
        <v>21002613</v>
      </c>
      <c r="R886" s="78" t="s">
        <v>15824</v>
      </c>
      <c r="S886" s="78" t="s">
        <v>677</v>
      </c>
      <c r="T886" s="78" t="s">
        <v>16498</v>
      </c>
      <c r="U886" s="78" t="s">
        <v>15824</v>
      </c>
      <c r="V886" s="78" t="s">
        <v>18485</v>
      </c>
      <c r="W886" s="78" t="s">
        <v>4084</v>
      </c>
      <c r="X886" s="78" t="s">
        <v>17979</v>
      </c>
      <c r="Y886" s="78" t="s">
        <v>18486</v>
      </c>
      <c r="Z886" s="78" t="s">
        <v>17816</v>
      </c>
      <c r="AA886" s="78" t="s">
        <v>17795</v>
      </c>
      <c r="AE886" s="78" t="s">
        <v>15834</v>
      </c>
      <c r="AG886" s="78" t="s">
        <v>18931</v>
      </c>
      <c r="AI886" s="82" t="n">
        <v>45366</v>
      </c>
      <c r="AJ886" s="78" t="s">
        <v>1197</v>
      </c>
      <c r="AL886" s="78" t="s">
        <v>17718</v>
      </c>
      <c r="AM886" s="78" t="s">
        <v>17718</v>
      </c>
      <c r="AP886" s="78" t="s">
        <v>17719</v>
      </c>
      <c r="AQ886" s="78" t="n">
        <v>25</v>
      </c>
      <c r="AR886" s="78" t="n">
        <v>100</v>
      </c>
      <c r="AS886" s="78" t="n">
        <v>2.11</v>
      </c>
      <c r="AT886" s="78" t="n">
        <v>1</v>
      </c>
      <c r="AV886" s="78" t="n">
        <v>8.08</v>
      </c>
      <c r="AY886" s="78" t="n">
        <v>7001.49</v>
      </c>
      <c r="AZ886" s="78" t="n">
        <v>0</v>
      </c>
      <c r="BA886" s="78" t="n">
        <v>-1726.49</v>
      </c>
      <c r="BB886" s="78" t="n">
        <v>0</v>
      </c>
      <c r="BC886" s="78" t="n">
        <v>5275</v>
      </c>
      <c r="BD886" s="78" t="n">
        <v>375000</v>
      </c>
      <c r="BE886" s="78" t="s">
        <v>18932</v>
      </c>
      <c r="BJ886" s="78" t="s">
        <v>17721</v>
      </c>
      <c r="BK886" s="78" t="s">
        <v>17722</v>
      </c>
      <c r="BO886" s="78" t="s">
        <v>16502</v>
      </c>
    </row>
    <row r="887" customFormat="false" ht="15" hidden="true" customHeight="false" outlineLevel="0" collapsed="false">
      <c r="A887" s="82" t="n">
        <v>45291</v>
      </c>
      <c r="B887" s="78" t="s">
        <v>16497</v>
      </c>
      <c r="C887" s="78" t="s">
        <v>18927</v>
      </c>
      <c r="D887" s="78" t="s">
        <v>18928</v>
      </c>
      <c r="E887" s="78" t="s">
        <v>1305</v>
      </c>
      <c r="F887" s="78" t="s">
        <v>17710</v>
      </c>
      <c r="G887" s="78" t="s">
        <v>17711</v>
      </c>
      <c r="H887" s="78" t="s">
        <v>17725</v>
      </c>
      <c r="I887" s="78" t="s">
        <v>18933</v>
      </c>
      <c r="J887" s="78" t="s">
        <v>17755</v>
      </c>
      <c r="K887" s="78" t="n">
        <v>118452360</v>
      </c>
      <c r="L887" s="78" t="s">
        <v>5932</v>
      </c>
      <c r="M887" s="78" t="s">
        <v>19163</v>
      </c>
      <c r="N887" s="78" t="s">
        <v>17734</v>
      </c>
      <c r="Q887" s="78" t="n">
        <v>21002192</v>
      </c>
      <c r="R887" s="78" t="s">
        <v>5925</v>
      </c>
      <c r="S887" s="78" t="s">
        <v>16628</v>
      </c>
      <c r="T887" s="78" t="s">
        <v>16498</v>
      </c>
      <c r="U887" s="78" t="s">
        <v>5925</v>
      </c>
      <c r="V887" s="78" t="s">
        <v>18175</v>
      </c>
      <c r="W887" s="78" t="s">
        <v>4084</v>
      </c>
      <c r="X887" s="78" t="s">
        <v>17979</v>
      </c>
      <c r="Y887" s="78" t="s">
        <v>18176</v>
      </c>
      <c r="Z887" s="78" t="s">
        <v>17816</v>
      </c>
      <c r="AA887" s="78" t="s">
        <v>17795</v>
      </c>
      <c r="AE887" s="78" t="s">
        <v>5935</v>
      </c>
      <c r="AG887" s="78" t="s">
        <v>18931</v>
      </c>
      <c r="AI887" s="82" t="n">
        <v>45310</v>
      </c>
      <c r="AJ887" s="78" t="s">
        <v>1197</v>
      </c>
      <c r="AL887" s="78" t="s">
        <v>17718</v>
      </c>
      <c r="AM887" s="78" t="s">
        <v>17718</v>
      </c>
      <c r="AP887" s="78" t="s">
        <v>17719</v>
      </c>
      <c r="AQ887" s="78" t="n">
        <v>54</v>
      </c>
      <c r="AR887" s="78" t="n">
        <v>100</v>
      </c>
      <c r="AS887" s="78" t="n">
        <v>0.13</v>
      </c>
      <c r="AT887" s="78" t="n">
        <v>1</v>
      </c>
      <c r="AV887" s="78" t="n">
        <v>8.08</v>
      </c>
      <c r="AY887" s="78" t="n">
        <v>16556.62</v>
      </c>
      <c r="AZ887" s="78" t="n">
        <v>0</v>
      </c>
      <c r="BA887" s="78" t="n">
        <v>-15854.62</v>
      </c>
      <c r="BB887" s="78" t="n">
        <v>0</v>
      </c>
      <c r="BC887" s="78" t="n">
        <v>702</v>
      </c>
      <c r="BD887" s="78" t="n">
        <v>378000</v>
      </c>
      <c r="BE887" s="78" t="s">
        <v>18932</v>
      </c>
      <c r="BJ887" s="78" t="s">
        <v>17721</v>
      </c>
      <c r="BK887" s="78" t="s">
        <v>17722</v>
      </c>
      <c r="BO887" s="78" t="s">
        <v>16502</v>
      </c>
    </row>
    <row r="888" customFormat="false" ht="15" hidden="true" customHeight="false" outlineLevel="0" collapsed="false">
      <c r="A888" s="82" t="n">
        <v>45291</v>
      </c>
      <c r="B888" s="78" t="s">
        <v>16497</v>
      </c>
      <c r="C888" s="78" t="s">
        <v>17734</v>
      </c>
      <c r="D888" s="78" t="s">
        <v>18919</v>
      </c>
      <c r="E888" s="78" t="s">
        <v>1305</v>
      </c>
      <c r="F888" s="78" t="s">
        <v>17710</v>
      </c>
      <c r="G888" s="78" t="s">
        <v>17711</v>
      </c>
      <c r="H888" s="78" t="s">
        <v>17725</v>
      </c>
      <c r="I888" s="78" t="s">
        <v>18920</v>
      </c>
      <c r="J888" s="78" t="s">
        <v>16506</v>
      </c>
      <c r="K888" s="78" t="n">
        <v>73157103</v>
      </c>
      <c r="L888" s="78" t="s">
        <v>9768</v>
      </c>
      <c r="M888" s="78" t="s">
        <v>19164</v>
      </c>
      <c r="N888" s="78" t="s">
        <v>17734</v>
      </c>
      <c r="Q888" s="78" t="n">
        <v>0</v>
      </c>
      <c r="U888" s="78" t="s">
        <v>19165</v>
      </c>
      <c r="V888" s="78" t="s">
        <v>9765</v>
      </c>
      <c r="W888" s="78" t="s">
        <v>4084</v>
      </c>
      <c r="X888" s="78" t="s">
        <v>17806</v>
      </c>
      <c r="Y888" s="78" t="s">
        <v>17920</v>
      </c>
      <c r="Z888" s="78" t="s">
        <v>17808</v>
      </c>
      <c r="AA888" s="78" t="s">
        <v>17809</v>
      </c>
      <c r="AB888" s="78" t="s">
        <v>19060</v>
      </c>
      <c r="AI888" s="82" t="n">
        <v>46508</v>
      </c>
      <c r="AL888" s="78" t="s">
        <v>17718</v>
      </c>
      <c r="AM888" s="78" t="s">
        <v>17718</v>
      </c>
      <c r="AP888" s="78" t="s">
        <v>17772</v>
      </c>
      <c r="AQ888" s="78" t="n">
        <v>-378000</v>
      </c>
      <c r="AR888" s="78" t="n">
        <v>0.01</v>
      </c>
      <c r="AS888" s="78" t="n">
        <v>65</v>
      </c>
      <c r="AT888" s="78" t="n">
        <v>1</v>
      </c>
      <c r="AV888" s="78" t="n">
        <v>8.08</v>
      </c>
      <c r="AY888" s="78" t="n">
        <v>-317520</v>
      </c>
      <c r="AZ888" s="78" t="n">
        <v>0</v>
      </c>
      <c r="BA888" s="78" t="n">
        <v>71820</v>
      </c>
      <c r="BB888" s="78" t="n">
        <v>-5276.25</v>
      </c>
      <c r="BC888" s="78" t="n">
        <v>-245700</v>
      </c>
      <c r="BD888" s="78" t="n">
        <v>378000</v>
      </c>
      <c r="BE888" s="78" t="s">
        <v>18925</v>
      </c>
      <c r="BJ888" s="78" t="s">
        <v>17721</v>
      </c>
      <c r="BK888" s="78" t="s">
        <v>17722</v>
      </c>
      <c r="BL888" s="78" t="s">
        <v>9770</v>
      </c>
      <c r="BM888" s="78" t="s">
        <v>9769</v>
      </c>
      <c r="BN888" s="78" t="s">
        <v>19166</v>
      </c>
      <c r="BO888" s="78" t="s">
        <v>16502</v>
      </c>
    </row>
    <row r="889" customFormat="false" ht="15" hidden="true" customHeight="false" outlineLevel="0" collapsed="false">
      <c r="A889" s="82" t="n">
        <v>45291</v>
      </c>
      <c r="B889" s="78" t="s">
        <v>16497</v>
      </c>
      <c r="C889" s="78" t="s">
        <v>18927</v>
      </c>
      <c r="D889" s="78" t="s">
        <v>18928</v>
      </c>
      <c r="E889" s="78" t="s">
        <v>1305</v>
      </c>
      <c r="F889" s="78" t="s">
        <v>17710</v>
      </c>
      <c r="G889" s="78" t="s">
        <v>17711</v>
      </c>
      <c r="H889" s="78" t="s">
        <v>17725</v>
      </c>
      <c r="I889" s="78" t="s">
        <v>18933</v>
      </c>
      <c r="J889" s="78" t="s">
        <v>17755</v>
      </c>
      <c r="K889" s="78" t="n">
        <v>118926426</v>
      </c>
      <c r="L889" s="78" t="s">
        <v>9035</v>
      </c>
      <c r="M889" s="78" t="s">
        <v>19167</v>
      </c>
      <c r="N889" s="78" t="s">
        <v>17734</v>
      </c>
      <c r="Q889" s="78" t="n">
        <v>21002759</v>
      </c>
      <c r="R889" s="78" t="s">
        <v>9026</v>
      </c>
      <c r="S889" s="78" t="s">
        <v>486</v>
      </c>
      <c r="T889" s="78" t="s">
        <v>16498</v>
      </c>
      <c r="U889" s="78" t="s">
        <v>18169</v>
      </c>
      <c r="V889" s="78" t="s">
        <v>18170</v>
      </c>
      <c r="W889" s="78" t="s">
        <v>9031</v>
      </c>
      <c r="X889" s="78" t="s">
        <v>18171</v>
      </c>
      <c r="Y889" s="78" t="s">
        <v>18172</v>
      </c>
      <c r="Z889" s="78" t="s">
        <v>17917</v>
      </c>
      <c r="AA889" s="78" t="s">
        <v>17917</v>
      </c>
      <c r="AE889" s="78" t="s">
        <v>9038</v>
      </c>
      <c r="AG889" s="78" t="s">
        <v>18931</v>
      </c>
      <c r="AI889" s="82" t="n">
        <v>45310</v>
      </c>
      <c r="AJ889" s="78" t="s">
        <v>1197</v>
      </c>
      <c r="AL889" s="78" t="s">
        <v>17718</v>
      </c>
      <c r="AM889" s="78" t="s">
        <v>17718</v>
      </c>
      <c r="AP889" s="78" t="s">
        <v>17719</v>
      </c>
      <c r="AQ889" s="78" t="n">
        <v>40</v>
      </c>
      <c r="AR889" s="78" t="n">
        <v>100</v>
      </c>
      <c r="AS889" s="78" t="n">
        <v>0.1</v>
      </c>
      <c r="AT889" s="78" t="n">
        <v>1</v>
      </c>
      <c r="AV889" s="78" t="n">
        <v>8.08</v>
      </c>
      <c r="AY889" s="78" t="n">
        <v>11491.2</v>
      </c>
      <c r="AZ889" s="78" t="n">
        <v>0</v>
      </c>
      <c r="BA889" s="78" t="n">
        <v>-11091.2</v>
      </c>
      <c r="BB889" s="78" t="n">
        <v>0</v>
      </c>
      <c r="BC889" s="78" t="n">
        <v>400</v>
      </c>
      <c r="BD889" s="78" t="n">
        <v>380000</v>
      </c>
      <c r="BE889" s="78" t="s">
        <v>18932</v>
      </c>
      <c r="BJ889" s="78" t="s">
        <v>17721</v>
      </c>
      <c r="BK889" s="78" t="s">
        <v>17722</v>
      </c>
      <c r="BO889" s="78" t="s">
        <v>16502</v>
      </c>
    </row>
    <row r="890" customFormat="false" ht="15" hidden="true" customHeight="false" outlineLevel="0" collapsed="false">
      <c r="A890" s="82" t="n">
        <v>45291</v>
      </c>
      <c r="B890" s="78" t="s">
        <v>16497</v>
      </c>
      <c r="C890" s="78" t="s">
        <v>18927</v>
      </c>
      <c r="D890" s="78" t="s">
        <v>18928</v>
      </c>
      <c r="E890" s="78" t="s">
        <v>1305</v>
      </c>
      <c r="F890" s="78" t="s">
        <v>17710</v>
      </c>
      <c r="G890" s="78" t="s">
        <v>17711</v>
      </c>
      <c r="H890" s="78" t="s">
        <v>17725</v>
      </c>
      <c r="I890" s="78" t="s">
        <v>18959</v>
      </c>
      <c r="J890" s="78" t="s">
        <v>17755</v>
      </c>
      <c r="K890" s="78" t="n">
        <v>154111117</v>
      </c>
      <c r="L890" s="78" t="s">
        <v>9683</v>
      </c>
      <c r="M890" s="78" t="s">
        <v>19168</v>
      </c>
      <c r="N890" s="78" t="s">
        <v>17734</v>
      </c>
      <c r="Q890" s="78" t="n">
        <v>21002363</v>
      </c>
      <c r="R890" s="78" t="s">
        <v>9662</v>
      </c>
      <c r="S890" s="78" t="s">
        <v>507</v>
      </c>
      <c r="T890" s="78" t="s">
        <v>16498</v>
      </c>
      <c r="U890" s="78" t="s">
        <v>9662</v>
      </c>
      <c r="V890" s="78" t="s">
        <v>18509</v>
      </c>
      <c r="W890" s="78" t="s">
        <v>4084</v>
      </c>
      <c r="X890" s="78" t="s">
        <v>17979</v>
      </c>
      <c r="Y890" s="78" t="s">
        <v>18180</v>
      </c>
      <c r="Z890" s="78" t="s">
        <v>17816</v>
      </c>
      <c r="AA890" s="78" t="s">
        <v>17795</v>
      </c>
      <c r="AE890" s="78" t="s">
        <v>9686</v>
      </c>
      <c r="AG890" s="78" t="s">
        <v>18931</v>
      </c>
      <c r="AI890" s="82" t="n">
        <v>45366</v>
      </c>
      <c r="AJ890" s="78" t="s">
        <v>1198</v>
      </c>
      <c r="AL890" s="78" t="s">
        <v>17718</v>
      </c>
      <c r="AM890" s="78" t="s">
        <v>17718</v>
      </c>
      <c r="AP890" s="78" t="s">
        <v>17719</v>
      </c>
      <c r="AQ890" s="78" t="n">
        <v>10</v>
      </c>
      <c r="AR890" s="78" t="n">
        <v>100</v>
      </c>
      <c r="AS890" s="78" t="n">
        <v>2.47</v>
      </c>
      <c r="AT890" s="78" t="n">
        <v>1</v>
      </c>
      <c r="AV890" s="78" t="n">
        <v>8.08</v>
      </c>
      <c r="AY890" s="78" t="n">
        <v>4710.2</v>
      </c>
      <c r="AZ890" s="78" t="n">
        <v>0</v>
      </c>
      <c r="BA890" s="78" t="n">
        <v>-2240.2</v>
      </c>
      <c r="BB890" s="78" t="n">
        <v>0</v>
      </c>
      <c r="BC890" s="78" t="n">
        <v>2470</v>
      </c>
      <c r="BD890" s="78" t="n">
        <v>380000</v>
      </c>
      <c r="BE890" s="78" t="s">
        <v>18932</v>
      </c>
      <c r="BJ890" s="78" t="s">
        <v>17721</v>
      </c>
      <c r="BK890" s="78" t="s">
        <v>17722</v>
      </c>
      <c r="BO890" s="78" t="s">
        <v>16502</v>
      </c>
    </row>
    <row r="891" customFormat="false" ht="15" hidden="true" customHeight="false" outlineLevel="0" collapsed="false">
      <c r="A891" s="82" t="n">
        <v>45291</v>
      </c>
      <c r="B891" s="78" t="s">
        <v>16497</v>
      </c>
      <c r="C891" s="78" t="s">
        <v>18927</v>
      </c>
      <c r="D891" s="78" t="s">
        <v>18928</v>
      </c>
      <c r="E891" s="78" t="s">
        <v>1305</v>
      </c>
      <c r="F891" s="78" t="s">
        <v>17710</v>
      </c>
      <c r="G891" s="78" t="s">
        <v>17711</v>
      </c>
      <c r="H891" s="78" t="s">
        <v>17725</v>
      </c>
      <c r="I891" s="78" t="s">
        <v>18933</v>
      </c>
      <c r="J891" s="78" t="s">
        <v>17755</v>
      </c>
      <c r="K891" s="78" t="n">
        <v>119127472</v>
      </c>
      <c r="L891" s="78" t="s">
        <v>16252</v>
      </c>
      <c r="M891" s="78" t="s">
        <v>19169</v>
      </c>
      <c r="N891" s="78" t="s">
        <v>17734</v>
      </c>
      <c r="Q891" s="78" t="n">
        <v>21002293</v>
      </c>
      <c r="R891" s="78" t="s">
        <v>16237</v>
      </c>
      <c r="S891" s="78" t="s">
        <v>16826</v>
      </c>
      <c r="T891" s="78" t="s">
        <v>16498</v>
      </c>
      <c r="U891" s="78" t="s">
        <v>16237</v>
      </c>
      <c r="V891" s="78" t="s">
        <v>467</v>
      </c>
      <c r="W891" s="78" t="s">
        <v>4084</v>
      </c>
      <c r="X891" s="78" t="s">
        <v>18108</v>
      </c>
      <c r="Y891" s="78" t="s">
        <v>18121</v>
      </c>
      <c r="Z891" s="78" t="s">
        <v>17808</v>
      </c>
      <c r="AA891" s="78" t="s">
        <v>17809</v>
      </c>
      <c r="AE891" s="78" t="s">
        <v>16255</v>
      </c>
      <c r="AG891" s="78" t="s">
        <v>18931</v>
      </c>
      <c r="AI891" s="82" t="n">
        <v>45310</v>
      </c>
      <c r="AJ891" s="78" t="s">
        <v>1197</v>
      </c>
      <c r="AL891" s="78" t="s">
        <v>17718</v>
      </c>
      <c r="AM891" s="78" t="s">
        <v>17718</v>
      </c>
      <c r="AP891" s="78" t="s">
        <v>17719</v>
      </c>
      <c r="AQ891" s="78" t="n">
        <v>96</v>
      </c>
      <c r="AR891" s="78" t="n">
        <v>100</v>
      </c>
      <c r="AS891" s="78" t="n">
        <v>0.105</v>
      </c>
      <c r="AT891" s="78" t="n">
        <v>1</v>
      </c>
      <c r="AV891" s="78" t="n">
        <v>8.08</v>
      </c>
      <c r="AY891" s="78" t="n">
        <v>16066.88</v>
      </c>
      <c r="AZ891" s="78" t="n">
        <v>0</v>
      </c>
      <c r="BA891" s="78" t="n">
        <v>-15058.88</v>
      </c>
      <c r="BB891" s="78" t="n">
        <v>0</v>
      </c>
      <c r="BC891" s="78" t="n">
        <v>1008</v>
      </c>
      <c r="BD891" s="78" t="n">
        <v>384000</v>
      </c>
      <c r="BE891" s="78" t="s">
        <v>18932</v>
      </c>
      <c r="BJ891" s="78" t="s">
        <v>17721</v>
      </c>
      <c r="BK891" s="78" t="s">
        <v>17722</v>
      </c>
      <c r="BO891" s="78" t="s">
        <v>16502</v>
      </c>
    </row>
    <row r="892" customFormat="false" ht="15" hidden="true" customHeight="false" outlineLevel="0" collapsed="false">
      <c r="A892" s="82" t="n">
        <v>45291</v>
      </c>
      <c r="B892" s="78" t="s">
        <v>16497</v>
      </c>
      <c r="C892" s="78" t="s">
        <v>18927</v>
      </c>
      <c r="D892" s="78" t="s">
        <v>18928</v>
      </c>
      <c r="E892" s="78" t="s">
        <v>1305</v>
      </c>
      <c r="F892" s="78" t="s">
        <v>17710</v>
      </c>
      <c r="G892" s="78" t="s">
        <v>17711</v>
      </c>
      <c r="H892" s="78" t="s">
        <v>17725</v>
      </c>
      <c r="I892" s="78" t="s">
        <v>18933</v>
      </c>
      <c r="J892" s="78" t="s">
        <v>17755</v>
      </c>
      <c r="K892" s="78" t="n">
        <v>152840990</v>
      </c>
      <c r="L892" s="78" t="s">
        <v>10555</v>
      </c>
      <c r="M892" s="78" t="s">
        <v>19170</v>
      </c>
      <c r="N892" s="78" t="s">
        <v>17734</v>
      </c>
      <c r="Q892" s="78" t="n">
        <v>21003815</v>
      </c>
      <c r="R892" s="78" t="s">
        <v>10547</v>
      </c>
      <c r="S892" s="78" t="s">
        <v>540</v>
      </c>
      <c r="T892" s="78" t="s">
        <v>16498</v>
      </c>
      <c r="U892" s="78" t="s">
        <v>18187</v>
      </c>
      <c r="V892" s="78" t="s">
        <v>18188</v>
      </c>
      <c r="W892" s="78" t="s">
        <v>4084</v>
      </c>
      <c r="X892" s="78" t="s">
        <v>18186</v>
      </c>
      <c r="Y892" s="78" t="s">
        <v>18186</v>
      </c>
      <c r="Z892" s="78" t="s">
        <v>17816</v>
      </c>
      <c r="AA892" s="78" t="s">
        <v>17795</v>
      </c>
      <c r="AE892" s="78" t="s">
        <v>10558</v>
      </c>
      <c r="AG892" s="78" t="s">
        <v>18931</v>
      </c>
      <c r="AI892" s="82" t="n">
        <v>45338</v>
      </c>
      <c r="AJ892" s="78" t="s">
        <v>1197</v>
      </c>
      <c r="AL892" s="78" t="s">
        <v>17718</v>
      </c>
      <c r="AM892" s="78" t="s">
        <v>17718</v>
      </c>
      <c r="AP892" s="78" t="s">
        <v>17719</v>
      </c>
      <c r="AQ892" s="78" t="n">
        <v>81</v>
      </c>
      <c r="AR892" s="78" t="n">
        <v>100</v>
      </c>
      <c r="AS892" s="78" t="n">
        <v>1.175</v>
      </c>
      <c r="AT892" s="78" t="n">
        <v>1</v>
      </c>
      <c r="AV892" s="78" t="n">
        <v>8.08</v>
      </c>
      <c r="AY892" s="78" t="n">
        <v>10917.43</v>
      </c>
      <c r="AZ892" s="78" t="n">
        <v>0</v>
      </c>
      <c r="BA892" s="78" t="n">
        <v>-1399.93</v>
      </c>
      <c r="BB892" s="78" t="n">
        <v>0</v>
      </c>
      <c r="BC892" s="78" t="n">
        <v>9517.5</v>
      </c>
      <c r="BD892" s="78" t="n">
        <v>384750</v>
      </c>
      <c r="BE892" s="78" t="s">
        <v>18932</v>
      </c>
      <c r="BJ892" s="78" t="s">
        <v>17721</v>
      </c>
      <c r="BK892" s="78" t="s">
        <v>17722</v>
      </c>
      <c r="BO892" s="78" t="s">
        <v>16502</v>
      </c>
    </row>
    <row r="893" customFormat="false" ht="15" hidden="true" customHeight="false" outlineLevel="0" collapsed="false">
      <c r="A893" s="82" t="n">
        <v>45291</v>
      </c>
      <c r="B893" s="78" t="s">
        <v>16497</v>
      </c>
      <c r="C893" s="78" t="s">
        <v>18927</v>
      </c>
      <c r="D893" s="78" t="s">
        <v>18928</v>
      </c>
      <c r="E893" s="78" t="s">
        <v>1305</v>
      </c>
      <c r="F893" s="78" t="s">
        <v>17710</v>
      </c>
      <c r="G893" s="78" t="s">
        <v>17711</v>
      </c>
      <c r="H893" s="78" t="s">
        <v>17725</v>
      </c>
      <c r="I893" s="78" t="s">
        <v>18959</v>
      </c>
      <c r="J893" s="78" t="s">
        <v>17755</v>
      </c>
      <c r="K893" s="78" t="n">
        <v>118507022</v>
      </c>
      <c r="L893" s="78" t="s">
        <v>10043</v>
      </c>
      <c r="M893" s="78" t="s">
        <v>19171</v>
      </c>
      <c r="N893" s="78" t="s">
        <v>17734</v>
      </c>
      <c r="Q893" s="78" t="n">
        <v>21002382</v>
      </c>
      <c r="R893" s="78" t="s">
        <v>10035</v>
      </c>
      <c r="S893" s="78" t="s">
        <v>17012</v>
      </c>
      <c r="T893" s="78" t="s">
        <v>16498</v>
      </c>
      <c r="U893" s="78" t="s">
        <v>10035</v>
      </c>
      <c r="V893" s="78" t="s">
        <v>18618</v>
      </c>
      <c r="W893" s="78" t="s">
        <v>4084</v>
      </c>
      <c r="X893" s="78" t="s">
        <v>17831</v>
      </c>
      <c r="Y893" s="78" t="s">
        <v>18040</v>
      </c>
      <c r="Z893" s="78" t="s">
        <v>17809</v>
      </c>
      <c r="AA893" s="78" t="s">
        <v>17809</v>
      </c>
      <c r="AE893" s="78" t="s">
        <v>10046</v>
      </c>
      <c r="AG893" s="78" t="s">
        <v>18931</v>
      </c>
      <c r="AI893" s="82" t="n">
        <v>45310</v>
      </c>
      <c r="AJ893" s="78" t="s">
        <v>1198</v>
      </c>
      <c r="AL893" s="78" t="s">
        <v>17718</v>
      </c>
      <c r="AM893" s="78" t="s">
        <v>17718</v>
      </c>
      <c r="AP893" s="78" t="s">
        <v>17719</v>
      </c>
      <c r="AQ893" s="78" t="n">
        <v>7</v>
      </c>
      <c r="AR893" s="78" t="n">
        <v>100</v>
      </c>
      <c r="AS893" s="78" t="n">
        <v>76.05</v>
      </c>
      <c r="AT893" s="78" t="n">
        <v>1</v>
      </c>
      <c r="AV893" s="78" t="n">
        <v>8.08</v>
      </c>
      <c r="AY893" s="78" t="n">
        <v>10390.21</v>
      </c>
      <c r="AZ893" s="78" t="n">
        <v>0</v>
      </c>
      <c r="BA893" s="78" t="n">
        <v>42844.79</v>
      </c>
      <c r="BB893" s="78" t="n">
        <v>0</v>
      </c>
      <c r="BC893" s="78" t="n">
        <v>53235</v>
      </c>
      <c r="BD893" s="78" t="n">
        <v>385000</v>
      </c>
      <c r="BE893" s="78" t="s">
        <v>18932</v>
      </c>
      <c r="BJ893" s="78" t="s">
        <v>17721</v>
      </c>
      <c r="BK893" s="78" t="s">
        <v>17722</v>
      </c>
      <c r="BO893" s="78" t="s">
        <v>16502</v>
      </c>
    </row>
    <row r="894" customFormat="false" ht="15" hidden="true" customHeight="false" outlineLevel="0" collapsed="false">
      <c r="A894" s="82" t="n">
        <v>45291</v>
      </c>
      <c r="B894" s="78" t="s">
        <v>16497</v>
      </c>
      <c r="C894" s="78" t="s">
        <v>18927</v>
      </c>
      <c r="D894" s="78" t="s">
        <v>18928</v>
      </c>
      <c r="E894" s="78" t="s">
        <v>1305</v>
      </c>
      <c r="F894" s="78" t="s">
        <v>17710</v>
      </c>
      <c r="G894" s="78" t="s">
        <v>17711</v>
      </c>
      <c r="H894" s="78" t="s">
        <v>17725</v>
      </c>
      <c r="I894" s="78" t="s">
        <v>18933</v>
      </c>
      <c r="J894" s="78" t="s">
        <v>17755</v>
      </c>
      <c r="K894" s="78" t="n">
        <v>150303016</v>
      </c>
      <c r="L894" s="78" t="s">
        <v>12970</v>
      </c>
      <c r="M894" s="78" t="s">
        <v>19172</v>
      </c>
      <c r="N894" s="78" t="s">
        <v>17734</v>
      </c>
      <c r="Q894" s="78" t="n">
        <v>21070000</v>
      </c>
      <c r="R894" s="78" t="s">
        <v>12954</v>
      </c>
      <c r="S894" s="78" t="s">
        <v>603</v>
      </c>
      <c r="T894" s="78" t="s">
        <v>16498</v>
      </c>
      <c r="U894" s="78" t="s">
        <v>12954</v>
      </c>
      <c r="V894" s="78" t="s">
        <v>18185</v>
      </c>
      <c r="W894" s="78" t="s">
        <v>4084</v>
      </c>
      <c r="X894" s="78" t="s">
        <v>18186</v>
      </c>
      <c r="Y894" s="78" t="s">
        <v>18186</v>
      </c>
      <c r="Z894" s="78" t="s">
        <v>17816</v>
      </c>
      <c r="AA894" s="78" t="s">
        <v>17795</v>
      </c>
      <c r="AE894" s="78" t="s">
        <v>12973</v>
      </c>
      <c r="AG894" s="78" t="s">
        <v>18931</v>
      </c>
      <c r="AI894" s="82" t="n">
        <v>45310</v>
      </c>
      <c r="AJ894" s="78" t="s">
        <v>1197</v>
      </c>
      <c r="AL894" s="78" t="s">
        <v>17718</v>
      </c>
      <c r="AM894" s="78" t="s">
        <v>17718</v>
      </c>
      <c r="AP894" s="78" t="s">
        <v>17719</v>
      </c>
      <c r="AQ894" s="78" t="n">
        <v>11</v>
      </c>
      <c r="AR894" s="78" t="n">
        <v>100</v>
      </c>
      <c r="AS894" s="78" t="n">
        <v>0.85</v>
      </c>
      <c r="AT894" s="78" t="n">
        <v>1</v>
      </c>
      <c r="AV894" s="78" t="n">
        <v>8.08</v>
      </c>
      <c r="AY894" s="78" t="n">
        <v>17030.33</v>
      </c>
      <c r="AZ894" s="78" t="n">
        <v>0</v>
      </c>
      <c r="BA894" s="78" t="n">
        <v>-16095.33</v>
      </c>
      <c r="BB894" s="78" t="n">
        <v>0</v>
      </c>
      <c r="BC894" s="78" t="n">
        <v>935</v>
      </c>
      <c r="BD894" s="78" t="n">
        <v>385000</v>
      </c>
      <c r="BE894" s="78" t="s">
        <v>18932</v>
      </c>
      <c r="BJ894" s="78" t="s">
        <v>17721</v>
      </c>
      <c r="BK894" s="78" t="s">
        <v>17722</v>
      </c>
      <c r="BO894" s="78" t="s">
        <v>16502</v>
      </c>
    </row>
    <row r="895" customFormat="false" ht="15" hidden="true" customHeight="false" outlineLevel="0" collapsed="false">
      <c r="A895" s="82" t="n">
        <v>45291</v>
      </c>
      <c r="B895" s="78" t="s">
        <v>16497</v>
      </c>
      <c r="C895" s="78" t="s">
        <v>18927</v>
      </c>
      <c r="D895" s="78" t="s">
        <v>18928</v>
      </c>
      <c r="E895" s="78" t="s">
        <v>1305</v>
      </c>
      <c r="F895" s="78" t="s">
        <v>17710</v>
      </c>
      <c r="G895" s="78" t="s">
        <v>17711</v>
      </c>
      <c r="H895" s="78" t="s">
        <v>17725</v>
      </c>
      <c r="I895" s="78" t="s">
        <v>18933</v>
      </c>
      <c r="J895" s="78" t="s">
        <v>17755</v>
      </c>
      <c r="K895" s="78" t="n">
        <v>152555961</v>
      </c>
      <c r="L895" s="78" t="s">
        <v>13485</v>
      </c>
      <c r="M895" s="78" t="s">
        <v>19173</v>
      </c>
      <c r="N895" s="78" t="s">
        <v>17734</v>
      </c>
      <c r="Q895" s="78" t="n">
        <v>21069190</v>
      </c>
      <c r="R895" s="78" t="s">
        <v>13464</v>
      </c>
      <c r="S895" s="78" t="s">
        <v>17303</v>
      </c>
      <c r="T895" s="78" t="s">
        <v>16498</v>
      </c>
      <c r="U895" s="78" t="s">
        <v>13464</v>
      </c>
      <c r="V895" s="78" t="s">
        <v>18702</v>
      </c>
      <c r="W895" s="78" t="s">
        <v>4084</v>
      </c>
      <c r="X895" s="78" t="s">
        <v>18089</v>
      </c>
      <c r="Y895" s="78" t="s">
        <v>18124</v>
      </c>
      <c r="Z895" s="78" t="s">
        <v>17816</v>
      </c>
      <c r="AA895" s="78" t="s">
        <v>17795</v>
      </c>
      <c r="AE895" s="78" t="s">
        <v>13488</v>
      </c>
      <c r="AG895" s="78" t="s">
        <v>18931</v>
      </c>
      <c r="AI895" s="82" t="n">
        <v>45310</v>
      </c>
      <c r="AJ895" s="78" t="s">
        <v>1197</v>
      </c>
      <c r="AL895" s="78" t="s">
        <v>17718</v>
      </c>
      <c r="AM895" s="78" t="s">
        <v>17718</v>
      </c>
      <c r="AP895" s="78" t="s">
        <v>17719</v>
      </c>
      <c r="AQ895" s="78" t="n">
        <v>42</v>
      </c>
      <c r="AR895" s="78" t="n">
        <v>100</v>
      </c>
      <c r="AS895" s="78" t="n">
        <v>0.1</v>
      </c>
      <c r="AT895" s="78" t="n">
        <v>1</v>
      </c>
      <c r="AV895" s="78" t="n">
        <v>8.08</v>
      </c>
      <c r="AY895" s="78" t="n">
        <v>22211.26</v>
      </c>
      <c r="AZ895" s="78" t="n">
        <v>0</v>
      </c>
      <c r="BA895" s="78" t="n">
        <v>-21791.26</v>
      </c>
      <c r="BB895" s="78" t="n">
        <v>0</v>
      </c>
      <c r="BC895" s="78" t="n">
        <v>420</v>
      </c>
      <c r="BD895" s="78" t="n">
        <v>388500</v>
      </c>
      <c r="BE895" s="78" t="s">
        <v>18932</v>
      </c>
      <c r="BJ895" s="78" t="s">
        <v>17721</v>
      </c>
      <c r="BK895" s="78" t="s">
        <v>17722</v>
      </c>
      <c r="BO895" s="78" t="s">
        <v>16502</v>
      </c>
    </row>
    <row r="896" customFormat="false" ht="15" hidden="true" customHeight="false" outlineLevel="0" collapsed="false">
      <c r="A896" s="82" t="n">
        <v>45291</v>
      </c>
      <c r="B896" s="78" t="s">
        <v>16497</v>
      </c>
      <c r="C896" s="78" t="s">
        <v>18927</v>
      </c>
      <c r="D896" s="78" t="s">
        <v>18928</v>
      </c>
      <c r="E896" s="78" t="s">
        <v>1305</v>
      </c>
      <c r="F896" s="78" t="s">
        <v>17710</v>
      </c>
      <c r="G896" s="78" t="s">
        <v>17711</v>
      </c>
      <c r="H896" s="78" t="s">
        <v>17725</v>
      </c>
      <c r="I896" s="78" t="s">
        <v>18933</v>
      </c>
      <c r="J896" s="78" t="s">
        <v>17755</v>
      </c>
      <c r="K896" s="78" t="n">
        <v>118545114</v>
      </c>
      <c r="L896" s="78" t="s">
        <v>14454</v>
      </c>
      <c r="M896" s="78" t="s">
        <v>19174</v>
      </c>
      <c r="N896" s="78" t="s">
        <v>17734</v>
      </c>
      <c r="Q896" s="78" t="n">
        <v>21057137</v>
      </c>
      <c r="R896" s="78" t="s">
        <v>14439</v>
      </c>
      <c r="S896" s="78" t="s">
        <v>656</v>
      </c>
      <c r="T896" s="78" t="s">
        <v>16498</v>
      </c>
      <c r="U896" s="78" t="s">
        <v>14439</v>
      </c>
      <c r="V896" s="78" t="s">
        <v>18496</v>
      </c>
      <c r="W896" s="78" t="s">
        <v>4084</v>
      </c>
      <c r="X896" s="78" t="s">
        <v>17940</v>
      </c>
      <c r="Y896" s="78" t="s">
        <v>18497</v>
      </c>
      <c r="Z896" s="78" t="s">
        <v>17808</v>
      </c>
      <c r="AA896" s="78" t="s">
        <v>17809</v>
      </c>
      <c r="AE896" s="78" t="s">
        <v>14457</v>
      </c>
      <c r="AG896" s="78" t="s">
        <v>18931</v>
      </c>
      <c r="AI896" s="82" t="n">
        <v>45310</v>
      </c>
      <c r="AJ896" s="78" t="s">
        <v>1197</v>
      </c>
      <c r="AL896" s="78" t="s">
        <v>17718</v>
      </c>
      <c r="AM896" s="78" t="s">
        <v>17718</v>
      </c>
      <c r="AP896" s="78" t="s">
        <v>17719</v>
      </c>
      <c r="AQ896" s="78" t="n">
        <v>30</v>
      </c>
      <c r="AR896" s="78" t="n">
        <v>100</v>
      </c>
      <c r="AS896" s="78" t="n">
        <v>0.155</v>
      </c>
      <c r="AT896" s="78" t="n">
        <v>1</v>
      </c>
      <c r="AV896" s="78" t="n">
        <v>8.08</v>
      </c>
      <c r="AY896" s="78" t="n">
        <v>16790.89</v>
      </c>
      <c r="AZ896" s="78" t="n">
        <v>0</v>
      </c>
      <c r="BA896" s="78" t="n">
        <v>-16325.89</v>
      </c>
      <c r="BB896" s="78" t="n">
        <v>0</v>
      </c>
      <c r="BC896" s="78" t="n">
        <v>465</v>
      </c>
      <c r="BD896" s="78" t="n">
        <v>390000</v>
      </c>
      <c r="BE896" s="78" t="s">
        <v>18932</v>
      </c>
      <c r="BJ896" s="78" t="s">
        <v>17721</v>
      </c>
      <c r="BK896" s="78" t="s">
        <v>17722</v>
      </c>
      <c r="BO896" s="78" t="s">
        <v>16502</v>
      </c>
    </row>
    <row r="897" customFormat="false" ht="15" hidden="true" customHeight="false" outlineLevel="0" collapsed="false">
      <c r="A897" s="82" t="n">
        <v>45291</v>
      </c>
      <c r="B897" s="78" t="s">
        <v>16497</v>
      </c>
      <c r="C897" s="78" t="s">
        <v>18927</v>
      </c>
      <c r="D897" s="78" t="s">
        <v>18928</v>
      </c>
      <c r="E897" s="78" t="s">
        <v>1305</v>
      </c>
      <c r="F897" s="78" t="s">
        <v>17710</v>
      </c>
      <c r="G897" s="78" t="s">
        <v>17711</v>
      </c>
      <c r="H897" s="78" t="s">
        <v>17725</v>
      </c>
      <c r="I897" s="78" t="s">
        <v>18933</v>
      </c>
      <c r="J897" s="78" t="s">
        <v>17755</v>
      </c>
      <c r="K897" s="78" t="n">
        <v>118469494</v>
      </c>
      <c r="L897" s="78" t="s">
        <v>7756</v>
      </c>
      <c r="M897" s="78" t="s">
        <v>19175</v>
      </c>
      <c r="N897" s="78" t="s">
        <v>17734</v>
      </c>
      <c r="Q897" s="78" t="n">
        <v>21002271</v>
      </c>
      <c r="R897" s="78" t="s">
        <v>7742</v>
      </c>
      <c r="S897" s="78" t="s">
        <v>456</v>
      </c>
      <c r="T897" s="78" t="s">
        <v>16498</v>
      </c>
      <c r="U897" s="78" t="s">
        <v>7742</v>
      </c>
      <c r="V897" s="78" t="s">
        <v>18177</v>
      </c>
      <c r="W897" s="78" t="s">
        <v>4084</v>
      </c>
      <c r="X897" s="78" t="s">
        <v>17979</v>
      </c>
      <c r="Y897" s="78" t="s">
        <v>17980</v>
      </c>
      <c r="Z897" s="78" t="s">
        <v>17816</v>
      </c>
      <c r="AA897" s="78" t="s">
        <v>17795</v>
      </c>
      <c r="AE897" s="78" t="s">
        <v>7759</v>
      </c>
      <c r="AG897" s="78" t="s">
        <v>18931</v>
      </c>
      <c r="AI897" s="82" t="n">
        <v>45310</v>
      </c>
      <c r="AJ897" s="78" t="s">
        <v>1197</v>
      </c>
      <c r="AL897" s="78" t="s">
        <v>17718</v>
      </c>
      <c r="AM897" s="78" t="s">
        <v>17718</v>
      </c>
      <c r="AP897" s="78" t="s">
        <v>17719</v>
      </c>
      <c r="AQ897" s="78" t="n">
        <v>26</v>
      </c>
      <c r="AR897" s="78" t="n">
        <v>100</v>
      </c>
      <c r="AS897" s="78" t="n">
        <v>0.25</v>
      </c>
      <c r="AT897" s="78" t="n">
        <v>1</v>
      </c>
      <c r="AV897" s="78" t="n">
        <v>8.08</v>
      </c>
      <c r="AY897" s="78" t="n">
        <v>11700.78</v>
      </c>
      <c r="AZ897" s="78" t="n">
        <v>0</v>
      </c>
      <c r="BA897" s="78" t="n">
        <v>-11050.78</v>
      </c>
      <c r="BB897" s="78" t="n">
        <v>0</v>
      </c>
      <c r="BC897" s="78" t="n">
        <v>650</v>
      </c>
      <c r="BD897" s="78" t="n">
        <v>390000</v>
      </c>
      <c r="BE897" s="78" t="s">
        <v>18932</v>
      </c>
      <c r="BJ897" s="78" t="s">
        <v>17721</v>
      </c>
      <c r="BK897" s="78" t="s">
        <v>17722</v>
      </c>
      <c r="BO897" s="78" t="s">
        <v>16502</v>
      </c>
    </row>
    <row r="898" customFormat="false" ht="15" hidden="true" customHeight="false" outlineLevel="0" collapsed="false">
      <c r="A898" s="82" t="n">
        <v>45291</v>
      </c>
      <c r="B898" s="78" t="s">
        <v>16497</v>
      </c>
      <c r="C898" s="78" t="s">
        <v>18927</v>
      </c>
      <c r="D898" s="78" t="s">
        <v>18928</v>
      </c>
      <c r="E898" s="78" t="s">
        <v>1305</v>
      </c>
      <c r="F898" s="78" t="s">
        <v>17710</v>
      </c>
      <c r="G898" s="78" t="s">
        <v>17711</v>
      </c>
      <c r="H898" s="78" t="s">
        <v>17725</v>
      </c>
      <c r="I898" s="78" t="s">
        <v>18959</v>
      </c>
      <c r="J898" s="78" t="s">
        <v>17755</v>
      </c>
      <c r="K898" s="78" t="n">
        <v>118506966</v>
      </c>
      <c r="L898" s="78" t="s">
        <v>13180</v>
      </c>
      <c r="M898" s="78" t="s">
        <v>19176</v>
      </c>
      <c r="N898" s="78" t="s">
        <v>17734</v>
      </c>
      <c r="Q898" s="78" t="n">
        <v>21002517</v>
      </c>
      <c r="R898" s="78" t="s">
        <v>13172</v>
      </c>
      <c r="S898" s="78" t="s">
        <v>611</v>
      </c>
      <c r="T898" s="78" t="s">
        <v>16498</v>
      </c>
      <c r="U898" s="78" t="s">
        <v>13172</v>
      </c>
      <c r="V898" s="78" t="s">
        <v>18560</v>
      </c>
      <c r="W898" s="78" t="s">
        <v>4084</v>
      </c>
      <c r="X898" s="78" t="s">
        <v>18047</v>
      </c>
      <c r="Y898" s="78" t="s">
        <v>18328</v>
      </c>
      <c r="Z898" s="78" t="s">
        <v>17809</v>
      </c>
      <c r="AA898" s="78" t="s">
        <v>17809</v>
      </c>
      <c r="AE898" s="78" t="s">
        <v>13183</v>
      </c>
      <c r="AG898" s="78" t="s">
        <v>18931</v>
      </c>
      <c r="AI898" s="82" t="n">
        <v>45310</v>
      </c>
      <c r="AJ898" s="78" t="s">
        <v>1198</v>
      </c>
      <c r="AL898" s="78" t="s">
        <v>17718</v>
      </c>
      <c r="AM898" s="78" t="s">
        <v>17718</v>
      </c>
      <c r="AP898" s="78" t="s">
        <v>17719</v>
      </c>
      <c r="AQ898" s="78" t="n">
        <v>29</v>
      </c>
      <c r="AR898" s="78" t="n">
        <v>100</v>
      </c>
      <c r="AS898" s="78" t="n">
        <v>10.45</v>
      </c>
      <c r="AT898" s="78" t="n">
        <v>1</v>
      </c>
      <c r="AV898" s="78" t="n">
        <v>8.08</v>
      </c>
      <c r="AY898" s="78" t="n">
        <v>9425.85</v>
      </c>
      <c r="AZ898" s="78" t="n">
        <v>0</v>
      </c>
      <c r="BA898" s="78" t="n">
        <v>20879.15</v>
      </c>
      <c r="BB898" s="78" t="n">
        <v>0</v>
      </c>
      <c r="BC898" s="78" t="n">
        <v>30305</v>
      </c>
      <c r="BD898" s="78" t="n">
        <v>391500</v>
      </c>
      <c r="BE898" s="78" t="s">
        <v>18932</v>
      </c>
      <c r="BJ898" s="78" t="s">
        <v>17721</v>
      </c>
      <c r="BK898" s="78" t="s">
        <v>17722</v>
      </c>
      <c r="BO898" s="78" t="s">
        <v>16502</v>
      </c>
    </row>
    <row r="899" customFormat="false" ht="15" hidden="true" customHeight="false" outlineLevel="0" collapsed="false">
      <c r="A899" s="82" t="n">
        <v>45291</v>
      </c>
      <c r="B899" s="78" t="s">
        <v>16497</v>
      </c>
      <c r="C899" s="78" t="s">
        <v>18927</v>
      </c>
      <c r="D899" s="78" t="s">
        <v>18928</v>
      </c>
      <c r="E899" s="78" t="s">
        <v>1305</v>
      </c>
      <c r="F899" s="78" t="s">
        <v>17710</v>
      </c>
      <c r="G899" s="78" t="s">
        <v>17711</v>
      </c>
      <c r="H899" s="78" t="s">
        <v>17725</v>
      </c>
      <c r="I899" s="78" t="s">
        <v>18933</v>
      </c>
      <c r="J899" s="78" t="s">
        <v>17755</v>
      </c>
      <c r="K899" s="78" t="n">
        <v>118925410</v>
      </c>
      <c r="L899" s="78" t="s">
        <v>7928</v>
      </c>
      <c r="M899" s="78" t="s">
        <v>19177</v>
      </c>
      <c r="N899" s="78" t="s">
        <v>17734</v>
      </c>
      <c r="Q899" s="78" t="n">
        <v>21003320</v>
      </c>
      <c r="R899" s="78" t="s">
        <v>7914</v>
      </c>
      <c r="S899" s="78" t="s">
        <v>16808</v>
      </c>
      <c r="T899" s="78" t="s">
        <v>16498</v>
      </c>
      <c r="U899" s="78" t="s">
        <v>7914</v>
      </c>
      <c r="V899" s="78" t="s">
        <v>18178</v>
      </c>
      <c r="W899" s="78" t="s">
        <v>4084</v>
      </c>
      <c r="X899" s="78" t="s">
        <v>17979</v>
      </c>
      <c r="Y899" s="78" t="s">
        <v>17980</v>
      </c>
      <c r="Z899" s="78" t="s">
        <v>17816</v>
      </c>
      <c r="AA899" s="78" t="s">
        <v>17795</v>
      </c>
      <c r="AE899" s="78" t="s">
        <v>7931</v>
      </c>
      <c r="AG899" s="78" t="s">
        <v>18931</v>
      </c>
      <c r="AI899" s="82" t="n">
        <v>45310</v>
      </c>
      <c r="AJ899" s="78" t="s">
        <v>1197</v>
      </c>
      <c r="AL899" s="78" t="s">
        <v>17718</v>
      </c>
      <c r="AM899" s="78" t="s">
        <v>17718</v>
      </c>
      <c r="AP899" s="78" t="s">
        <v>17719</v>
      </c>
      <c r="AQ899" s="78" t="n">
        <v>11</v>
      </c>
      <c r="AR899" s="78" t="n">
        <v>100</v>
      </c>
      <c r="AS899" s="78" t="n">
        <v>0.35</v>
      </c>
      <c r="AT899" s="78" t="n">
        <v>1</v>
      </c>
      <c r="AV899" s="78" t="n">
        <v>8.08</v>
      </c>
      <c r="AY899" s="78" t="n">
        <v>13100.33</v>
      </c>
      <c r="AZ899" s="78" t="n">
        <v>0</v>
      </c>
      <c r="BA899" s="78" t="n">
        <v>-12715.33</v>
      </c>
      <c r="BB899" s="78" t="n">
        <v>0</v>
      </c>
      <c r="BC899" s="78" t="n">
        <v>385</v>
      </c>
      <c r="BD899" s="78" t="n">
        <v>396000</v>
      </c>
      <c r="BE899" s="78" t="s">
        <v>18932</v>
      </c>
      <c r="BJ899" s="78" t="s">
        <v>17721</v>
      </c>
      <c r="BK899" s="78" t="s">
        <v>17722</v>
      </c>
      <c r="BO899" s="78" t="s">
        <v>16502</v>
      </c>
    </row>
    <row r="900" customFormat="false" ht="15" hidden="true" customHeight="false" outlineLevel="0" collapsed="false">
      <c r="A900" s="82" t="n">
        <v>45291</v>
      </c>
      <c r="B900" s="78" t="s">
        <v>16497</v>
      </c>
      <c r="C900" s="78" t="s">
        <v>18927</v>
      </c>
      <c r="D900" s="78" t="s">
        <v>18928</v>
      </c>
      <c r="E900" s="78" t="s">
        <v>1305</v>
      </c>
      <c r="F900" s="78" t="s">
        <v>17710</v>
      </c>
      <c r="G900" s="78" t="s">
        <v>17711</v>
      </c>
      <c r="H900" s="78" t="s">
        <v>17725</v>
      </c>
      <c r="I900" s="78" t="s">
        <v>18933</v>
      </c>
      <c r="J900" s="78" t="s">
        <v>17755</v>
      </c>
      <c r="K900" s="78" t="n">
        <v>118540050</v>
      </c>
      <c r="L900" s="78" t="s">
        <v>15332</v>
      </c>
      <c r="M900" s="78" t="s">
        <v>19178</v>
      </c>
      <c r="N900" s="78" t="s">
        <v>17734</v>
      </c>
      <c r="Q900" s="78" t="n">
        <v>21080727</v>
      </c>
      <c r="R900" s="78" t="s">
        <v>15324</v>
      </c>
      <c r="S900" s="78" t="s">
        <v>662</v>
      </c>
      <c r="T900" s="78" t="s">
        <v>16498</v>
      </c>
      <c r="U900" s="78" t="s">
        <v>15324</v>
      </c>
      <c r="V900" s="78" t="s">
        <v>18703</v>
      </c>
      <c r="W900" s="78" t="s">
        <v>4084</v>
      </c>
      <c r="X900" s="78" t="s">
        <v>17979</v>
      </c>
      <c r="Y900" s="78" t="s">
        <v>18704</v>
      </c>
      <c r="Z900" s="78" t="s">
        <v>17816</v>
      </c>
      <c r="AA900" s="78" t="s">
        <v>17795</v>
      </c>
      <c r="AE900" s="78" t="s">
        <v>15335</v>
      </c>
      <c r="AG900" s="78" t="s">
        <v>18931</v>
      </c>
      <c r="AI900" s="82" t="n">
        <v>45310</v>
      </c>
      <c r="AJ900" s="78" t="s">
        <v>1197</v>
      </c>
      <c r="AL900" s="78" t="s">
        <v>17718</v>
      </c>
      <c r="AM900" s="78" t="s">
        <v>17718</v>
      </c>
      <c r="AP900" s="78" t="s">
        <v>17719</v>
      </c>
      <c r="AQ900" s="78" t="n">
        <v>10</v>
      </c>
      <c r="AR900" s="78" t="n">
        <v>100</v>
      </c>
      <c r="AS900" s="78" t="n">
        <v>0.45</v>
      </c>
      <c r="AT900" s="78" t="n">
        <v>1</v>
      </c>
      <c r="AV900" s="78" t="n">
        <v>8.08</v>
      </c>
      <c r="AY900" s="78" t="n">
        <v>15290.3</v>
      </c>
      <c r="AZ900" s="78" t="n">
        <v>0</v>
      </c>
      <c r="BA900" s="78" t="n">
        <v>-14840.3</v>
      </c>
      <c r="BB900" s="78" t="n">
        <v>0</v>
      </c>
      <c r="BC900" s="78" t="n">
        <v>450</v>
      </c>
      <c r="BD900" s="78" t="n">
        <v>400000</v>
      </c>
      <c r="BE900" s="78" t="s">
        <v>18932</v>
      </c>
      <c r="BJ900" s="78" t="s">
        <v>17721</v>
      </c>
      <c r="BK900" s="78" t="s">
        <v>17722</v>
      </c>
      <c r="BO900" s="78" t="s">
        <v>16502</v>
      </c>
    </row>
    <row r="901" customFormat="false" ht="15" hidden="true" customHeight="false" outlineLevel="0" collapsed="false">
      <c r="A901" s="82" t="n">
        <v>45291</v>
      </c>
      <c r="B901" s="78" t="s">
        <v>16497</v>
      </c>
      <c r="C901" s="78" t="s">
        <v>18927</v>
      </c>
      <c r="D901" s="78" t="s">
        <v>18928</v>
      </c>
      <c r="E901" s="78" t="s">
        <v>1305</v>
      </c>
      <c r="F901" s="78" t="s">
        <v>17710</v>
      </c>
      <c r="G901" s="78" t="s">
        <v>17711</v>
      </c>
      <c r="H901" s="78" t="s">
        <v>17725</v>
      </c>
      <c r="I901" s="78" t="s">
        <v>18929</v>
      </c>
      <c r="J901" s="78" t="s">
        <v>17755</v>
      </c>
      <c r="K901" s="78" t="n">
        <v>134845705</v>
      </c>
      <c r="L901" s="78" t="s">
        <v>8773</v>
      </c>
      <c r="M901" s="78" t="s">
        <v>19179</v>
      </c>
      <c r="N901" s="78" t="s">
        <v>17734</v>
      </c>
      <c r="Q901" s="78" t="n">
        <v>21057967</v>
      </c>
      <c r="R901" s="78" t="s">
        <v>8738</v>
      </c>
      <c r="S901" s="78" t="s">
        <v>17641</v>
      </c>
      <c r="T901" s="78" t="s">
        <v>17028</v>
      </c>
      <c r="U901" s="78" t="s">
        <v>8738</v>
      </c>
      <c r="V901" s="78" t="s">
        <v>17818</v>
      </c>
      <c r="W901" s="78" t="s">
        <v>4084</v>
      </c>
      <c r="Z901" s="78" t="s">
        <v>17801</v>
      </c>
      <c r="AA901" s="78" t="s">
        <v>17802</v>
      </c>
      <c r="AE901" s="78" t="s">
        <v>8776</v>
      </c>
      <c r="AG901" s="78" t="s">
        <v>18931</v>
      </c>
      <c r="AI901" s="82" t="n">
        <v>45464</v>
      </c>
      <c r="AJ901" s="78" t="s">
        <v>1198</v>
      </c>
      <c r="AL901" s="78" t="s">
        <v>17718</v>
      </c>
      <c r="AM901" s="78" t="s">
        <v>17718</v>
      </c>
      <c r="AP901" s="78" t="s">
        <v>17772</v>
      </c>
      <c r="AQ901" s="78" t="n">
        <v>-100</v>
      </c>
      <c r="AR901" s="78" t="n">
        <v>100</v>
      </c>
      <c r="AS901" s="78" t="n">
        <v>0.88</v>
      </c>
      <c r="AT901" s="78" t="n">
        <v>1</v>
      </c>
      <c r="AV901" s="78" t="n">
        <v>8.08</v>
      </c>
      <c r="AY901" s="78" t="n">
        <v>-7197.01</v>
      </c>
      <c r="AZ901" s="78" t="n">
        <v>0</v>
      </c>
      <c r="BA901" s="78" t="n">
        <v>-1602.99</v>
      </c>
      <c r="BB901" s="78" t="n">
        <v>0</v>
      </c>
      <c r="BC901" s="78" t="n">
        <v>-8800</v>
      </c>
      <c r="BD901" s="78" t="n">
        <v>400000</v>
      </c>
      <c r="BE901" s="78" t="s">
        <v>18932</v>
      </c>
      <c r="BJ901" s="78" t="s">
        <v>17721</v>
      </c>
      <c r="BK901" s="78" t="s">
        <v>17722</v>
      </c>
      <c r="BO901" s="78" t="s">
        <v>16502</v>
      </c>
    </row>
    <row r="902" customFormat="false" ht="15" hidden="true" customHeight="false" outlineLevel="0" collapsed="false">
      <c r="A902" s="82" t="n">
        <v>45291</v>
      </c>
      <c r="B902" s="78" t="s">
        <v>16497</v>
      </c>
      <c r="C902" s="78" t="s">
        <v>18927</v>
      </c>
      <c r="D902" s="78" t="s">
        <v>18928</v>
      </c>
      <c r="E902" s="78" t="s">
        <v>1305</v>
      </c>
      <c r="F902" s="78" t="s">
        <v>17710</v>
      </c>
      <c r="G902" s="78" t="s">
        <v>17711</v>
      </c>
      <c r="H902" s="78" t="s">
        <v>17725</v>
      </c>
      <c r="I902" s="78" t="s">
        <v>18933</v>
      </c>
      <c r="J902" s="78" t="s">
        <v>17755</v>
      </c>
      <c r="K902" s="78" t="n">
        <v>118502739</v>
      </c>
      <c r="L902" s="78" t="s">
        <v>10692</v>
      </c>
      <c r="M902" s="78" t="s">
        <v>19180</v>
      </c>
      <c r="N902" s="78" t="s">
        <v>17734</v>
      </c>
      <c r="Q902" s="78" t="n">
        <v>21002410</v>
      </c>
      <c r="R902" s="78" t="s">
        <v>10685</v>
      </c>
      <c r="S902" s="78" t="s">
        <v>17062</v>
      </c>
      <c r="T902" s="78" t="s">
        <v>16498</v>
      </c>
      <c r="U902" s="78" t="s">
        <v>10685</v>
      </c>
      <c r="V902" s="78" t="s">
        <v>18705</v>
      </c>
      <c r="W902" s="78" t="s">
        <v>4084</v>
      </c>
      <c r="X902" s="78" t="s">
        <v>18451</v>
      </c>
      <c r="Y902" s="78" t="s">
        <v>18452</v>
      </c>
      <c r="Z902" s="78" t="s">
        <v>17816</v>
      </c>
      <c r="AA902" s="78" t="s">
        <v>17795</v>
      </c>
      <c r="AE902" s="78" t="s">
        <v>10695</v>
      </c>
      <c r="AG902" s="78" t="s">
        <v>18931</v>
      </c>
      <c r="AI902" s="82" t="n">
        <v>45310</v>
      </c>
      <c r="AJ902" s="78" t="s">
        <v>1197</v>
      </c>
      <c r="AL902" s="78" t="s">
        <v>17718</v>
      </c>
      <c r="AM902" s="78" t="s">
        <v>17718</v>
      </c>
      <c r="AP902" s="78" t="s">
        <v>17719</v>
      </c>
      <c r="AQ902" s="78" t="n">
        <v>35</v>
      </c>
      <c r="AR902" s="78" t="n">
        <v>100</v>
      </c>
      <c r="AS902" s="78" t="n">
        <v>0.15</v>
      </c>
      <c r="AT902" s="78" t="n">
        <v>1</v>
      </c>
      <c r="AV902" s="78" t="n">
        <v>8.08</v>
      </c>
      <c r="AY902" s="78" t="n">
        <v>17851.05</v>
      </c>
      <c r="AZ902" s="78" t="n">
        <v>0</v>
      </c>
      <c r="BA902" s="78" t="n">
        <v>-17326.05</v>
      </c>
      <c r="BB902" s="78" t="n">
        <v>0</v>
      </c>
      <c r="BC902" s="78" t="n">
        <v>525</v>
      </c>
      <c r="BD902" s="78" t="n">
        <v>402500</v>
      </c>
      <c r="BE902" s="78" t="s">
        <v>18932</v>
      </c>
      <c r="BJ902" s="78" t="s">
        <v>17721</v>
      </c>
      <c r="BK902" s="78" t="s">
        <v>17722</v>
      </c>
      <c r="BO902" s="78" t="s">
        <v>16502</v>
      </c>
    </row>
    <row r="903" customFormat="false" ht="15" hidden="true" customHeight="false" outlineLevel="0" collapsed="false">
      <c r="A903" s="82" t="n">
        <v>45291</v>
      </c>
      <c r="B903" s="78" t="s">
        <v>16497</v>
      </c>
      <c r="C903" s="78" t="s">
        <v>18927</v>
      </c>
      <c r="D903" s="78" t="s">
        <v>18928</v>
      </c>
      <c r="E903" s="78" t="s">
        <v>1305</v>
      </c>
      <c r="F903" s="78" t="s">
        <v>17710</v>
      </c>
      <c r="G903" s="78" t="s">
        <v>17711</v>
      </c>
      <c r="H903" s="78" t="s">
        <v>17725</v>
      </c>
      <c r="I903" s="78" t="s">
        <v>18933</v>
      </c>
      <c r="J903" s="78" t="s">
        <v>17755</v>
      </c>
      <c r="K903" s="78" t="n">
        <v>158633775</v>
      </c>
      <c r="L903" s="78" t="s">
        <v>11160</v>
      </c>
      <c r="M903" s="78" t="s">
        <v>19181</v>
      </c>
      <c r="N903" s="78" t="s">
        <v>17734</v>
      </c>
      <c r="Q903" s="78" t="n">
        <v>21059339</v>
      </c>
      <c r="R903" s="78" t="s">
        <v>11139</v>
      </c>
      <c r="S903" s="78" t="s">
        <v>17082</v>
      </c>
      <c r="T903" s="78" t="s">
        <v>16498</v>
      </c>
      <c r="U903" s="78" t="s">
        <v>11139</v>
      </c>
      <c r="V903" s="78" t="s">
        <v>549</v>
      </c>
      <c r="W903" s="78" t="s">
        <v>4084</v>
      </c>
      <c r="X903" s="78" t="s">
        <v>17891</v>
      </c>
      <c r="Y903" s="78" t="s">
        <v>18086</v>
      </c>
      <c r="Z903" s="78" t="s">
        <v>17802</v>
      </c>
      <c r="AA903" s="78" t="s">
        <v>17802</v>
      </c>
      <c r="AC903" s="78" t="s">
        <v>17810</v>
      </c>
      <c r="AE903" s="78" t="s">
        <v>11163</v>
      </c>
      <c r="AG903" s="78" t="s">
        <v>18931</v>
      </c>
      <c r="AI903" s="82" t="n">
        <v>45366</v>
      </c>
      <c r="AJ903" s="78" t="s">
        <v>1197</v>
      </c>
      <c r="AL903" s="78" t="s">
        <v>17718</v>
      </c>
      <c r="AM903" s="78" t="s">
        <v>17718</v>
      </c>
      <c r="AP903" s="78" t="s">
        <v>17719</v>
      </c>
      <c r="AQ903" s="78" t="n">
        <v>10</v>
      </c>
      <c r="AR903" s="78" t="n">
        <v>100</v>
      </c>
      <c r="AS903" s="78" t="n">
        <v>5.85</v>
      </c>
      <c r="AT903" s="78" t="n">
        <v>1</v>
      </c>
      <c r="AV903" s="78" t="n">
        <v>8.08</v>
      </c>
      <c r="AY903" s="78" t="n">
        <v>6460.2</v>
      </c>
      <c r="AZ903" s="78" t="n">
        <v>0</v>
      </c>
      <c r="BA903" s="78" t="n">
        <v>-610.2</v>
      </c>
      <c r="BB903" s="78" t="n">
        <v>0</v>
      </c>
      <c r="BC903" s="78" t="n">
        <v>5850</v>
      </c>
      <c r="BD903" s="78" t="n">
        <v>405000</v>
      </c>
      <c r="BE903" s="78" t="s">
        <v>18932</v>
      </c>
      <c r="BJ903" s="78" t="s">
        <v>17721</v>
      </c>
      <c r="BK903" s="78" t="s">
        <v>17722</v>
      </c>
      <c r="BO903" s="78" t="s">
        <v>16502</v>
      </c>
    </row>
    <row r="904" customFormat="false" ht="15" hidden="true" customHeight="false" outlineLevel="0" collapsed="false">
      <c r="A904" s="82" t="n">
        <v>45291</v>
      </c>
      <c r="B904" s="78" t="s">
        <v>16497</v>
      </c>
      <c r="C904" s="78" t="s">
        <v>18927</v>
      </c>
      <c r="D904" s="78" t="s">
        <v>18928</v>
      </c>
      <c r="E904" s="78" t="s">
        <v>1305</v>
      </c>
      <c r="F904" s="78" t="s">
        <v>17710</v>
      </c>
      <c r="G904" s="78" t="s">
        <v>17711</v>
      </c>
      <c r="H904" s="78" t="s">
        <v>17725</v>
      </c>
      <c r="I904" s="78" t="s">
        <v>18959</v>
      </c>
      <c r="J904" s="78" t="s">
        <v>17755</v>
      </c>
      <c r="K904" s="78" t="n">
        <v>150604175</v>
      </c>
      <c r="L904" s="78" t="s">
        <v>9957</v>
      </c>
      <c r="M904" s="78" t="s">
        <v>19182</v>
      </c>
      <c r="N904" s="78" t="s">
        <v>17734</v>
      </c>
      <c r="Q904" s="78" t="n">
        <v>21002375</v>
      </c>
      <c r="R904" s="78" t="s">
        <v>9942</v>
      </c>
      <c r="S904" s="78" t="s">
        <v>518</v>
      </c>
      <c r="T904" s="78" t="s">
        <v>16498</v>
      </c>
      <c r="U904" s="78" t="s">
        <v>9942</v>
      </c>
      <c r="V904" s="78" t="s">
        <v>18050</v>
      </c>
      <c r="W904" s="78" t="s">
        <v>4084</v>
      </c>
      <c r="X904" s="78" t="s">
        <v>18047</v>
      </c>
      <c r="Y904" s="78" t="s">
        <v>18048</v>
      </c>
      <c r="Z904" s="78" t="s">
        <v>17809</v>
      </c>
      <c r="AA904" s="78" t="s">
        <v>17809</v>
      </c>
      <c r="AE904" s="78" t="s">
        <v>9960</v>
      </c>
      <c r="AG904" s="78" t="s">
        <v>18931</v>
      </c>
      <c r="AI904" s="82" t="n">
        <v>45310</v>
      </c>
      <c r="AJ904" s="78" t="s">
        <v>1198</v>
      </c>
      <c r="AL904" s="78" t="s">
        <v>17718</v>
      </c>
      <c r="AM904" s="78" t="s">
        <v>17718</v>
      </c>
      <c r="AP904" s="78" t="s">
        <v>17719</v>
      </c>
      <c r="AQ904" s="78" t="n">
        <v>104</v>
      </c>
      <c r="AR904" s="78" t="n">
        <v>100</v>
      </c>
      <c r="AS904" s="78" t="n">
        <v>11.4</v>
      </c>
      <c r="AT904" s="78" t="n">
        <v>1</v>
      </c>
      <c r="AV904" s="78" t="n">
        <v>8.08</v>
      </c>
      <c r="AY904" s="78" t="n">
        <v>11027.04</v>
      </c>
      <c r="AZ904" s="78" t="n">
        <v>0</v>
      </c>
      <c r="BA904" s="78" t="n">
        <v>107532.96</v>
      </c>
      <c r="BB904" s="78" t="n">
        <v>0</v>
      </c>
      <c r="BC904" s="78" t="n">
        <v>118560</v>
      </c>
      <c r="BD904" s="78" t="n">
        <v>405600</v>
      </c>
      <c r="BE904" s="78" t="s">
        <v>18932</v>
      </c>
      <c r="BJ904" s="78" t="s">
        <v>17721</v>
      </c>
      <c r="BK904" s="78" t="s">
        <v>17722</v>
      </c>
      <c r="BO904" s="78" t="s">
        <v>16502</v>
      </c>
    </row>
    <row r="905" customFormat="false" ht="15" hidden="true" customHeight="false" outlineLevel="0" collapsed="false">
      <c r="A905" s="82" t="n">
        <v>45291</v>
      </c>
      <c r="B905" s="78" t="s">
        <v>16497</v>
      </c>
      <c r="C905" s="78" t="s">
        <v>18927</v>
      </c>
      <c r="D905" s="78" t="s">
        <v>18928</v>
      </c>
      <c r="E905" s="78" t="s">
        <v>1305</v>
      </c>
      <c r="F905" s="78" t="s">
        <v>17710</v>
      </c>
      <c r="G905" s="78" t="s">
        <v>17711</v>
      </c>
      <c r="H905" s="78" t="s">
        <v>17725</v>
      </c>
      <c r="I905" s="78" t="s">
        <v>18933</v>
      </c>
      <c r="J905" s="78" t="s">
        <v>17755</v>
      </c>
      <c r="K905" s="78" t="n">
        <v>118508776</v>
      </c>
      <c r="L905" s="78" t="s">
        <v>13456</v>
      </c>
      <c r="M905" s="78" t="s">
        <v>19183</v>
      </c>
      <c r="N905" s="78" t="s">
        <v>17734</v>
      </c>
      <c r="Q905" s="78" t="n">
        <v>21002776</v>
      </c>
      <c r="R905" s="78" t="s">
        <v>13441</v>
      </c>
      <c r="S905" s="78" t="s">
        <v>17312</v>
      </c>
      <c r="T905" s="78" t="s">
        <v>16498</v>
      </c>
      <c r="U905" s="78" t="s">
        <v>13441</v>
      </c>
      <c r="V905" s="78" t="s">
        <v>18525</v>
      </c>
      <c r="W905" s="78" t="s">
        <v>4084</v>
      </c>
      <c r="X905" s="78" t="s">
        <v>17979</v>
      </c>
      <c r="Y905" s="78" t="s">
        <v>18018</v>
      </c>
      <c r="Z905" s="78" t="s">
        <v>17816</v>
      </c>
      <c r="AA905" s="78" t="s">
        <v>17795</v>
      </c>
      <c r="AE905" s="78" t="s">
        <v>13459</v>
      </c>
      <c r="AG905" s="78" t="s">
        <v>18931</v>
      </c>
      <c r="AI905" s="82" t="n">
        <v>45310</v>
      </c>
      <c r="AJ905" s="78" t="s">
        <v>1197</v>
      </c>
      <c r="AL905" s="78" t="s">
        <v>17718</v>
      </c>
      <c r="AM905" s="78" t="s">
        <v>17718</v>
      </c>
      <c r="AP905" s="78" t="s">
        <v>17719</v>
      </c>
      <c r="AQ905" s="78" t="n">
        <v>39</v>
      </c>
      <c r="AR905" s="78" t="n">
        <v>100</v>
      </c>
      <c r="AS905" s="78" t="n">
        <v>1.075</v>
      </c>
      <c r="AT905" s="78" t="n">
        <v>1</v>
      </c>
      <c r="AV905" s="78" t="n">
        <v>8.08</v>
      </c>
      <c r="AY905" s="78" t="n">
        <v>16641.17</v>
      </c>
      <c r="AZ905" s="78" t="n">
        <v>0</v>
      </c>
      <c r="BA905" s="78" t="n">
        <v>-12448.67</v>
      </c>
      <c r="BB905" s="78" t="n">
        <v>0</v>
      </c>
      <c r="BC905" s="78" t="n">
        <v>4192.5</v>
      </c>
      <c r="BD905" s="78" t="n">
        <v>409500</v>
      </c>
      <c r="BE905" s="78" t="s">
        <v>18932</v>
      </c>
      <c r="BJ905" s="78" t="s">
        <v>17721</v>
      </c>
      <c r="BK905" s="78" t="s">
        <v>17722</v>
      </c>
      <c r="BO905" s="78" t="s">
        <v>16502</v>
      </c>
    </row>
    <row r="906" customFormat="false" ht="15" hidden="true" customHeight="false" outlineLevel="0" collapsed="false">
      <c r="A906" s="82" t="n">
        <v>45291</v>
      </c>
      <c r="B906" s="78" t="s">
        <v>16497</v>
      </c>
      <c r="C906" s="78" t="s">
        <v>18927</v>
      </c>
      <c r="D906" s="78" t="s">
        <v>18928</v>
      </c>
      <c r="E906" s="78" t="s">
        <v>1305</v>
      </c>
      <c r="F906" s="78" t="s">
        <v>17710</v>
      </c>
      <c r="G906" s="78" t="s">
        <v>17711</v>
      </c>
      <c r="H906" s="78" t="s">
        <v>17725</v>
      </c>
      <c r="I906" s="78" t="s">
        <v>18933</v>
      </c>
      <c r="J906" s="78" t="s">
        <v>17755</v>
      </c>
      <c r="K906" s="78" t="n">
        <v>118529075</v>
      </c>
      <c r="L906" s="78" t="s">
        <v>16166</v>
      </c>
      <c r="M906" s="78" t="s">
        <v>19184</v>
      </c>
      <c r="N906" s="78" t="s">
        <v>17734</v>
      </c>
      <c r="Q906" s="78" t="n">
        <v>21002640</v>
      </c>
      <c r="R906" s="78" t="s">
        <v>16152</v>
      </c>
      <c r="S906" s="78" t="s">
        <v>17646</v>
      </c>
      <c r="T906" s="78" t="s">
        <v>16498</v>
      </c>
      <c r="U906" s="78" t="s">
        <v>16152</v>
      </c>
      <c r="V906" s="78" t="s">
        <v>18174</v>
      </c>
      <c r="W906" s="78" t="s">
        <v>4084</v>
      </c>
      <c r="X906" s="78" t="s">
        <v>17979</v>
      </c>
      <c r="Y906" s="78" t="s">
        <v>17980</v>
      </c>
      <c r="Z906" s="78" t="s">
        <v>17816</v>
      </c>
      <c r="AA906" s="78" t="s">
        <v>17795</v>
      </c>
      <c r="AE906" s="78" t="s">
        <v>16169</v>
      </c>
      <c r="AG906" s="78" t="s">
        <v>18931</v>
      </c>
      <c r="AI906" s="82" t="n">
        <v>45310</v>
      </c>
      <c r="AJ906" s="78" t="s">
        <v>1197</v>
      </c>
      <c r="AL906" s="78" t="s">
        <v>17718</v>
      </c>
      <c r="AM906" s="78" t="s">
        <v>17718</v>
      </c>
      <c r="AP906" s="78" t="s">
        <v>17719</v>
      </c>
      <c r="AQ906" s="78" t="n">
        <v>33</v>
      </c>
      <c r="AR906" s="78" t="n">
        <v>100</v>
      </c>
      <c r="AS906" s="78" t="n">
        <v>0.425</v>
      </c>
      <c r="AT906" s="78" t="n">
        <v>1</v>
      </c>
      <c r="AV906" s="78" t="n">
        <v>8.08</v>
      </c>
      <c r="AY906" s="78" t="n">
        <v>9665.99</v>
      </c>
      <c r="AZ906" s="78" t="n">
        <v>0</v>
      </c>
      <c r="BA906" s="78" t="n">
        <v>-8263.49</v>
      </c>
      <c r="BB906" s="78" t="n">
        <v>0</v>
      </c>
      <c r="BC906" s="78" t="n">
        <v>1402.5</v>
      </c>
      <c r="BD906" s="78" t="n">
        <v>412500</v>
      </c>
      <c r="BE906" s="78" t="s">
        <v>18932</v>
      </c>
      <c r="BJ906" s="78" t="s">
        <v>17721</v>
      </c>
      <c r="BK906" s="78" t="s">
        <v>17722</v>
      </c>
      <c r="BO906" s="78" t="s">
        <v>16502</v>
      </c>
    </row>
    <row r="907" customFormat="false" ht="15" hidden="true" customHeight="false" outlineLevel="0" collapsed="false">
      <c r="A907" s="82" t="n">
        <v>45291</v>
      </c>
      <c r="B907" s="78" t="s">
        <v>16497</v>
      </c>
      <c r="C907" s="78" t="s">
        <v>18927</v>
      </c>
      <c r="D907" s="78" t="s">
        <v>18928</v>
      </c>
      <c r="E907" s="78" t="s">
        <v>1305</v>
      </c>
      <c r="F907" s="78" t="s">
        <v>17710</v>
      </c>
      <c r="G907" s="78" t="s">
        <v>17711</v>
      </c>
      <c r="H907" s="78" t="s">
        <v>17725</v>
      </c>
      <c r="I907" s="78" t="s">
        <v>18959</v>
      </c>
      <c r="J907" s="78" t="s">
        <v>17755</v>
      </c>
      <c r="K907" s="78" t="n">
        <v>153943893</v>
      </c>
      <c r="L907" s="78" t="s">
        <v>15838</v>
      </c>
      <c r="M907" s="78" t="s">
        <v>19185</v>
      </c>
      <c r="N907" s="78" t="s">
        <v>17734</v>
      </c>
      <c r="Q907" s="78" t="n">
        <v>21002613</v>
      </c>
      <c r="R907" s="78" t="s">
        <v>15824</v>
      </c>
      <c r="S907" s="78" t="s">
        <v>677</v>
      </c>
      <c r="T907" s="78" t="s">
        <v>16498</v>
      </c>
      <c r="U907" s="78" t="s">
        <v>15824</v>
      </c>
      <c r="V907" s="78" t="s">
        <v>18485</v>
      </c>
      <c r="W907" s="78" t="s">
        <v>4084</v>
      </c>
      <c r="X907" s="78" t="s">
        <v>17979</v>
      </c>
      <c r="Y907" s="78" t="s">
        <v>18486</v>
      </c>
      <c r="Z907" s="78" t="s">
        <v>17816</v>
      </c>
      <c r="AA907" s="78" t="s">
        <v>17795</v>
      </c>
      <c r="AE907" s="78" t="s">
        <v>15841</v>
      </c>
      <c r="AG907" s="78" t="s">
        <v>18931</v>
      </c>
      <c r="AI907" s="82" t="n">
        <v>45366</v>
      </c>
      <c r="AJ907" s="78" t="s">
        <v>1198</v>
      </c>
      <c r="AL907" s="78" t="s">
        <v>17718</v>
      </c>
      <c r="AM907" s="78" t="s">
        <v>17718</v>
      </c>
      <c r="AP907" s="78" t="s">
        <v>17719</v>
      </c>
      <c r="AQ907" s="78" t="n">
        <v>25</v>
      </c>
      <c r="AR907" s="78" t="n">
        <v>100</v>
      </c>
      <c r="AS907" s="78" t="n">
        <v>2.65</v>
      </c>
      <c r="AT907" s="78" t="n">
        <v>1</v>
      </c>
      <c r="AV907" s="78" t="n">
        <v>8.08</v>
      </c>
      <c r="AY907" s="78" t="n">
        <v>5625.48</v>
      </c>
      <c r="AZ907" s="78" t="n">
        <v>0</v>
      </c>
      <c r="BA907" s="78" t="n">
        <v>999.52</v>
      </c>
      <c r="BB907" s="78" t="n">
        <v>0</v>
      </c>
      <c r="BC907" s="78" t="n">
        <v>6625</v>
      </c>
      <c r="BD907" s="78" t="n">
        <v>412500</v>
      </c>
      <c r="BE907" s="78" t="s">
        <v>18932</v>
      </c>
      <c r="BJ907" s="78" t="s">
        <v>17721</v>
      </c>
      <c r="BK907" s="78" t="s">
        <v>17722</v>
      </c>
      <c r="BO907" s="78" t="s">
        <v>16502</v>
      </c>
    </row>
    <row r="908" customFormat="false" ht="15" hidden="true" customHeight="false" outlineLevel="0" collapsed="false">
      <c r="A908" s="82" t="n">
        <v>45291</v>
      </c>
      <c r="B908" s="78" t="s">
        <v>16497</v>
      </c>
      <c r="C908" s="78" t="s">
        <v>18927</v>
      </c>
      <c r="D908" s="78" t="s">
        <v>18928</v>
      </c>
      <c r="E908" s="78" t="s">
        <v>1305</v>
      </c>
      <c r="F908" s="78" t="s">
        <v>17710</v>
      </c>
      <c r="G908" s="78" t="s">
        <v>17711</v>
      </c>
      <c r="H908" s="78" t="s">
        <v>17725</v>
      </c>
      <c r="I908" s="78" t="s">
        <v>18933</v>
      </c>
      <c r="J908" s="78" t="s">
        <v>17755</v>
      </c>
      <c r="K908" s="78" t="n">
        <v>118480922</v>
      </c>
      <c r="L908" s="78" t="s">
        <v>7207</v>
      </c>
      <c r="M908" s="78" t="s">
        <v>19186</v>
      </c>
      <c r="N908" s="78" t="s">
        <v>17734</v>
      </c>
      <c r="Q908" s="78" t="n">
        <v>21002234</v>
      </c>
      <c r="R908" s="78" t="s">
        <v>7185</v>
      </c>
      <c r="S908" s="78" t="s">
        <v>16741</v>
      </c>
      <c r="T908" s="78" t="s">
        <v>16498</v>
      </c>
      <c r="U908" s="78" t="s">
        <v>7185</v>
      </c>
      <c r="V908" s="78" t="s">
        <v>17948</v>
      </c>
      <c r="W908" s="78" t="s">
        <v>4084</v>
      </c>
      <c r="X908" s="78" t="s">
        <v>17940</v>
      </c>
      <c r="Y908" s="78" t="s">
        <v>17949</v>
      </c>
      <c r="Z908" s="78" t="s">
        <v>17808</v>
      </c>
      <c r="AA908" s="78" t="s">
        <v>17809</v>
      </c>
      <c r="AE908" s="78" t="s">
        <v>7210</v>
      </c>
      <c r="AG908" s="78" t="s">
        <v>18931</v>
      </c>
      <c r="AI908" s="82" t="n">
        <v>45310</v>
      </c>
      <c r="AJ908" s="78" t="s">
        <v>1197</v>
      </c>
      <c r="AL908" s="78" t="s">
        <v>17718</v>
      </c>
      <c r="AM908" s="78" t="s">
        <v>17718</v>
      </c>
      <c r="AP908" s="78" t="s">
        <v>17719</v>
      </c>
      <c r="AQ908" s="78" t="n">
        <v>105</v>
      </c>
      <c r="AR908" s="78" t="n">
        <v>100</v>
      </c>
      <c r="AS908" s="78" t="n">
        <v>0.02</v>
      </c>
      <c r="AT908" s="78" t="n">
        <v>1</v>
      </c>
      <c r="AV908" s="78" t="n">
        <v>8.08</v>
      </c>
      <c r="AY908" s="78" t="n">
        <v>17256.06</v>
      </c>
      <c r="AZ908" s="78" t="n">
        <v>0</v>
      </c>
      <c r="BA908" s="78" t="n">
        <v>-17046.06</v>
      </c>
      <c r="BB908" s="78" t="n">
        <v>0</v>
      </c>
      <c r="BC908" s="78" t="n">
        <v>210</v>
      </c>
      <c r="BD908" s="78" t="n">
        <v>420000</v>
      </c>
      <c r="BE908" s="78" t="s">
        <v>18932</v>
      </c>
      <c r="BJ908" s="78" t="s">
        <v>17721</v>
      </c>
      <c r="BK908" s="78" t="s">
        <v>17722</v>
      </c>
      <c r="BO908" s="78" t="s">
        <v>16502</v>
      </c>
    </row>
    <row r="909" customFormat="false" ht="15" hidden="true" customHeight="false" outlineLevel="0" collapsed="false">
      <c r="A909" s="82" t="n">
        <v>45291</v>
      </c>
      <c r="B909" s="78" t="s">
        <v>16497</v>
      </c>
      <c r="C909" s="78" t="s">
        <v>18927</v>
      </c>
      <c r="D909" s="78" t="s">
        <v>18928</v>
      </c>
      <c r="E909" s="78" t="s">
        <v>1305</v>
      </c>
      <c r="F909" s="78" t="s">
        <v>17710</v>
      </c>
      <c r="G909" s="78" t="s">
        <v>17711</v>
      </c>
      <c r="H909" s="78" t="s">
        <v>17725</v>
      </c>
      <c r="I909" s="78" t="s">
        <v>18933</v>
      </c>
      <c r="J909" s="78" t="s">
        <v>17755</v>
      </c>
      <c r="K909" s="78" t="n">
        <v>118495667</v>
      </c>
      <c r="L909" s="78" t="s">
        <v>8883</v>
      </c>
      <c r="M909" s="78" t="s">
        <v>19187</v>
      </c>
      <c r="N909" s="78" t="s">
        <v>17734</v>
      </c>
      <c r="Q909" s="78" t="n">
        <v>21002326</v>
      </c>
      <c r="R909" s="78" t="s">
        <v>8867</v>
      </c>
      <c r="S909" s="78" t="s">
        <v>16899</v>
      </c>
      <c r="T909" s="78" t="s">
        <v>16498</v>
      </c>
      <c r="U909" s="78" t="s">
        <v>8867</v>
      </c>
      <c r="V909" s="78" t="s">
        <v>17927</v>
      </c>
      <c r="W909" s="78" t="s">
        <v>4084</v>
      </c>
      <c r="X909" s="78" t="s">
        <v>17814</v>
      </c>
      <c r="Y909" s="78" t="s">
        <v>17815</v>
      </c>
      <c r="Z909" s="78" t="s">
        <v>17816</v>
      </c>
      <c r="AA909" s="78" t="s">
        <v>17795</v>
      </c>
      <c r="AE909" s="78" t="s">
        <v>8886</v>
      </c>
      <c r="AG909" s="78" t="s">
        <v>18931</v>
      </c>
      <c r="AI909" s="82" t="n">
        <v>45310</v>
      </c>
      <c r="AJ909" s="78" t="s">
        <v>1197</v>
      </c>
      <c r="AL909" s="78" t="s">
        <v>17718</v>
      </c>
      <c r="AM909" s="78" t="s">
        <v>17718</v>
      </c>
      <c r="AP909" s="78" t="s">
        <v>17719</v>
      </c>
      <c r="AQ909" s="78" t="n">
        <v>374</v>
      </c>
      <c r="AR909" s="78" t="n">
        <v>100</v>
      </c>
      <c r="AS909" s="78" t="n">
        <v>0.055</v>
      </c>
      <c r="AT909" s="78" t="n">
        <v>1</v>
      </c>
      <c r="AV909" s="78" t="n">
        <v>8.08</v>
      </c>
      <c r="AY909" s="78" t="n">
        <v>19085.24</v>
      </c>
      <c r="AZ909" s="78" t="n">
        <v>0</v>
      </c>
      <c r="BA909" s="78" t="n">
        <v>-17028.24</v>
      </c>
      <c r="BB909" s="78" t="n">
        <v>0</v>
      </c>
      <c r="BC909" s="78" t="n">
        <v>2057</v>
      </c>
      <c r="BD909" s="78" t="n">
        <v>424490</v>
      </c>
      <c r="BE909" s="78" t="s">
        <v>18932</v>
      </c>
      <c r="BJ909" s="78" t="s">
        <v>17721</v>
      </c>
      <c r="BK909" s="78" t="s">
        <v>17722</v>
      </c>
      <c r="BO909" s="78" t="s">
        <v>16502</v>
      </c>
    </row>
    <row r="910" customFormat="false" ht="15" hidden="true" customHeight="false" outlineLevel="0" collapsed="false">
      <c r="A910" s="82" t="n">
        <v>45291</v>
      </c>
      <c r="B910" s="78" t="s">
        <v>16497</v>
      </c>
      <c r="C910" s="78" t="s">
        <v>18927</v>
      </c>
      <c r="D910" s="78" t="s">
        <v>18928</v>
      </c>
      <c r="E910" s="78" t="s">
        <v>1305</v>
      </c>
      <c r="F910" s="78" t="s">
        <v>17710</v>
      </c>
      <c r="G910" s="78" t="s">
        <v>17711</v>
      </c>
      <c r="H910" s="78" t="s">
        <v>17725</v>
      </c>
      <c r="I910" s="78" t="s">
        <v>18933</v>
      </c>
      <c r="J910" s="78" t="s">
        <v>17755</v>
      </c>
      <c r="K910" s="78" t="n">
        <v>125920806</v>
      </c>
      <c r="L910" s="78" t="s">
        <v>10670</v>
      </c>
      <c r="M910" s="78" t="s">
        <v>19188</v>
      </c>
      <c r="N910" s="78" t="s">
        <v>17734</v>
      </c>
      <c r="Q910" s="78" t="n">
        <v>21069508</v>
      </c>
      <c r="R910" s="78" t="s">
        <v>10663</v>
      </c>
      <c r="S910" s="78" t="s">
        <v>535</v>
      </c>
      <c r="T910" s="78" t="s">
        <v>16498</v>
      </c>
      <c r="U910" s="78" t="s">
        <v>10663</v>
      </c>
      <c r="V910" s="78" t="s">
        <v>17981</v>
      </c>
      <c r="W910" s="78" t="s">
        <v>4084</v>
      </c>
      <c r="X910" s="78" t="s">
        <v>17982</v>
      </c>
      <c r="Y910" s="78" t="s">
        <v>17983</v>
      </c>
      <c r="Z910" s="78" t="s">
        <v>17816</v>
      </c>
      <c r="AA910" s="78" t="s">
        <v>17795</v>
      </c>
      <c r="AE910" s="78" t="s">
        <v>10673</v>
      </c>
      <c r="AG910" s="78" t="s">
        <v>18931</v>
      </c>
      <c r="AI910" s="82" t="n">
        <v>45310</v>
      </c>
      <c r="AJ910" s="78" t="s">
        <v>1197</v>
      </c>
      <c r="AL910" s="78" t="s">
        <v>17718</v>
      </c>
      <c r="AM910" s="78" t="s">
        <v>17718</v>
      </c>
      <c r="AP910" s="78" t="s">
        <v>17719</v>
      </c>
      <c r="AQ910" s="78" t="n">
        <v>81</v>
      </c>
      <c r="AR910" s="78" t="n">
        <v>100</v>
      </c>
      <c r="AS910" s="78" t="n">
        <v>3.375</v>
      </c>
      <c r="AT910" s="78" t="n">
        <v>1</v>
      </c>
      <c r="AV910" s="78" t="n">
        <v>8.08</v>
      </c>
      <c r="AY910" s="78" t="n">
        <v>22950.43</v>
      </c>
      <c r="AZ910" s="78" t="n">
        <v>0</v>
      </c>
      <c r="BA910" s="78" t="n">
        <v>4387.07</v>
      </c>
      <c r="BB910" s="78" t="n">
        <v>0</v>
      </c>
      <c r="BC910" s="78" t="n">
        <v>27337.5</v>
      </c>
      <c r="BD910" s="78" t="n">
        <v>425250</v>
      </c>
      <c r="BE910" s="78" t="s">
        <v>18932</v>
      </c>
      <c r="BJ910" s="78" t="s">
        <v>17721</v>
      </c>
      <c r="BK910" s="78" t="s">
        <v>17722</v>
      </c>
      <c r="BO910" s="78" t="s">
        <v>16502</v>
      </c>
    </row>
    <row r="911" customFormat="false" ht="15" hidden="true" customHeight="false" outlineLevel="0" collapsed="false">
      <c r="A911" s="82" t="n">
        <v>45291</v>
      </c>
      <c r="B911" s="78" t="s">
        <v>16497</v>
      </c>
      <c r="C911" s="78" t="s">
        <v>18927</v>
      </c>
      <c r="D911" s="78" t="s">
        <v>18928</v>
      </c>
      <c r="E911" s="78" t="s">
        <v>1305</v>
      </c>
      <c r="F911" s="78" t="s">
        <v>17710</v>
      </c>
      <c r="G911" s="78" t="s">
        <v>17711</v>
      </c>
      <c r="H911" s="78" t="s">
        <v>17725</v>
      </c>
      <c r="I911" s="78" t="s">
        <v>18933</v>
      </c>
      <c r="J911" s="78" t="s">
        <v>17755</v>
      </c>
      <c r="K911" s="78" t="n">
        <v>118459891</v>
      </c>
      <c r="L911" s="78" t="s">
        <v>7636</v>
      </c>
      <c r="M911" s="78" t="s">
        <v>19189</v>
      </c>
      <c r="N911" s="78" t="s">
        <v>17734</v>
      </c>
      <c r="Q911" s="78" t="n">
        <v>21002284</v>
      </c>
      <c r="R911" s="78" t="s">
        <v>7629</v>
      </c>
      <c r="S911" s="78" t="s">
        <v>16793</v>
      </c>
      <c r="T911" s="78" t="s">
        <v>16498</v>
      </c>
      <c r="U911" s="78" t="s">
        <v>7629</v>
      </c>
      <c r="V911" s="78" t="s">
        <v>18477</v>
      </c>
      <c r="W911" s="78" t="s">
        <v>4084</v>
      </c>
      <c r="X911" s="78" t="s">
        <v>18451</v>
      </c>
      <c r="Y911" s="78" t="s">
        <v>18452</v>
      </c>
      <c r="Z911" s="78" t="s">
        <v>17816</v>
      </c>
      <c r="AA911" s="78" t="s">
        <v>17795</v>
      </c>
      <c r="AE911" s="78" t="s">
        <v>7639</v>
      </c>
      <c r="AG911" s="78" t="s">
        <v>18931</v>
      </c>
      <c r="AI911" s="82" t="n">
        <v>45310</v>
      </c>
      <c r="AJ911" s="78" t="s">
        <v>1197</v>
      </c>
      <c r="AL911" s="78" t="s">
        <v>17718</v>
      </c>
      <c r="AM911" s="78" t="s">
        <v>17718</v>
      </c>
      <c r="AP911" s="78" t="s">
        <v>17719</v>
      </c>
      <c r="AQ911" s="78" t="n">
        <v>37</v>
      </c>
      <c r="AR911" s="78" t="n">
        <v>100</v>
      </c>
      <c r="AS911" s="78" t="n">
        <v>0.075</v>
      </c>
      <c r="AT911" s="78" t="n">
        <v>1</v>
      </c>
      <c r="AV911" s="78" t="n">
        <v>8.08</v>
      </c>
      <c r="AY911" s="78" t="n">
        <v>18871.11</v>
      </c>
      <c r="AZ911" s="78" t="n">
        <v>0</v>
      </c>
      <c r="BA911" s="78" t="n">
        <v>-18593.61</v>
      </c>
      <c r="BB911" s="78" t="n">
        <v>0</v>
      </c>
      <c r="BC911" s="78" t="n">
        <v>277.5</v>
      </c>
      <c r="BD911" s="78" t="n">
        <v>425500</v>
      </c>
      <c r="BE911" s="78" t="s">
        <v>18932</v>
      </c>
      <c r="BJ911" s="78" t="s">
        <v>17721</v>
      </c>
      <c r="BK911" s="78" t="s">
        <v>17722</v>
      </c>
      <c r="BO911" s="78" t="s">
        <v>16502</v>
      </c>
    </row>
    <row r="912" customFormat="false" ht="15" hidden="true" customHeight="false" outlineLevel="0" collapsed="false">
      <c r="A912" s="82" t="n">
        <v>45291</v>
      </c>
      <c r="B912" s="78" t="s">
        <v>16497</v>
      </c>
      <c r="C912" s="78" t="s">
        <v>18927</v>
      </c>
      <c r="D912" s="78" t="s">
        <v>18928</v>
      </c>
      <c r="E912" s="78" t="s">
        <v>1305</v>
      </c>
      <c r="F912" s="78" t="s">
        <v>17710</v>
      </c>
      <c r="G912" s="78" t="s">
        <v>17711</v>
      </c>
      <c r="H912" s="78" t="s">
        <v>17725</v>
      </c>
      <c r="I912" s="78" t="s">
        <v>18933</v>
      </c>
      <c r="J912" s="78" t="s">
        <v>17755</v>
      </c>
      <c r="K912" s="78" t="n">
        <v>156745843</v>
      </c>
      <c r="L912" s="78" t="s">
        <v>8584</v>
      </c>
      <c r="M912" s="78" t="s">
        <v>19190</v>
      </c>
      <c r="N912" s="78" t="s">
        <v>17734</v>
      </c>
      <c r="Q912" s="78" t="n">
        <v>21002313</v>
      </c>
      <c r="R912" s="78" t="s">
        <v>8570</v>
      </c>
      <c r="S912" s="78" t="s">
        <v>480</v>
      </c>
      <c r="T912" s="78" t="s">
        <v>16498</v>
      </c>
      <c r="U912" s="78" t="s">
        <v>8570</v>
      </c>
      <c r="V912" s="78" t="s">
        <v>18518</v>
      </c>
      <c r="W912" s="78" t="s">
        <v>4084</v>
      </c>
      <c r="X912" s="78" t="s">
        <v>17854</v>
      </c>
      <c r="Y912" s="78" t="s">
        <v>18112</v>
      </c>
      <c r="Z912" s="78" t="s">
        <v>17856</v>
      </c>
      <c r="AA912" s="78" t="s">
        <v>17857</v>
      </c>
      <c r="AE912" s="78" t="s">
        <v>8587</v>
      </c>
      <c r="AG912" s="78" t="s">
        <v>18931</v>
      </c>
      <c r="AI912" s="82" t="n">
        <v>45366</v>
      </c>
      <c r="AJ912" s="78" t="s">
        <v>1197</v>
      </c>
      <c r="AL912" s="78" t="s">
        <v>17718</v>
      </c>
      <c r="AM912" s="78" t="s">
        <v>17718</v>
      </c>
      <c r="AP912" s="78" t="s">
        <v>17719</v>
      </c>
      <c r="AQ912" s="78" t="n">
        <v>45</v>
      </c>
      <c r="AR912" s="78" t="n">
        <v>100</v>
      </c>
      <c r="AS912" s="78" t="n">
        <v>2.435</v>
      </c>
      <c r="AT912" s="78" t="n">
        <v>1</v>
      </c>
      <c r="AV912" s="78" t="n">
        <v>8.08</v>
      </c>
      <c r="AY912" s="78" t="n">
        <v>8100.87</v>
      </c>
      <c r="AZ912" s="78" t="n">
        <v>0</v>
      </c>
      <c r="BA912" s="78" t="n">
        <v>2856.63</v>
      </c>
      <c r="BB912" s="78" t="n">
        <v>0</v>
      </c>
      <c r="BC912" s="78" t="n">
        <v>10957.5</v>
      </c>
      <c r="BD912" s="78" t="n">
        <v>427500</v>
      </c>
      <c r="BE912" s="78" t="s">
        <v>18932</v>
      </c>
      <c r="BJ912" s="78" t="s">
        <v>17721</v>
      </c>
      <c r="BK912" s="78" t="s">
        <v>17722</v>
      </c>
      <c r="BO912" s="78" t="s">
        <v>16502</v>
      </c>
    </row>
    <row r="913" customFormat="false" ht="15" hidden="true" customHeight="false" outlineLevel="0" collapsed="false">
      <c r="A913" s="82" t="n">
        <v>45291</v>
      </c>
      <c r="B913" s="78" t="s">
        <v>16497</v>
      </c>
      <c r="C913" s="78" t="s">
        <v>18927</v>
      </c>
      <c r="D913" s="78" t="s">
        <v>18928</v>
      </c>
      <c r="E913" s="78" t="s">
        <v>1305</v>
      </c>
      <c r="F913" s="78" t="s">
        <v>17710</v>
      </c>
      <c r="G913" s="78" t="s">
        <v>17711</v>
      </c>
      <c r="H913" s="78" t="s">
        <v>17725</v>
      </c>
      <c r="I913" s="78" t="s">
        <v>18929</v>
      </c>
      <c r="J913" s="78" t="s">
        <v>17755</v>
      </c>
      <c r="K913" s="78" t="n">
        <v>154295293</v>
      </c>
      <c r="L913" s="78" t="s">
        <v>1963</v>
      </c>
      <c r="M913" s="78" t="s">
        <v>19191</v>
      </c>
      <c r="N913" s="78" t="s">
        <v>17734</v>
      </c>
      <c r="Q913" s="78" t="n">
        <v>21000015</v>
      </c>
      <c r="R913" s="78" t="s">
        <v>16863</v>
      </c>
      <c r="S913" s="78" t="s">
        <v>16864</v>
      </c>
      <c r="T913" s="78" t="s">
        <v>16862</v>
      </c>
      <c r="W913" s="78" t="s">
        <v>4084</v>
      </c>
      <c r="Z913" s="78" t="s">
        <v>17801</v>
      </c>
      <c r="AA913" s="78" t="s">
        <v>17802</v>
      </c>
      <c r="AC913" s="78" t="s">
        <v>19192</v>
      </c>
      <c r="AE913" s="78" t="s">
        <v>1966</v>
      </c>
      <c r="AG913" s="78" t="s">
        <v>18931</v>
      </c>
      <c r="AI913" s="82" t="n">
        <v>45322</v>
      </c>
      <c r="AJ913" s="78" t="s">
        <v>1198</v>
      </c>
      <c r="AL913" s="78" t="s">
        <v>17718</v>
      </c>
      <c r="AM913" s="78" t="s">
        <v>17718</v>
      </c>
      <c r="AP913" s="78" t="s">
        <v>17772</v>
      </c>
      <c r="AQ913" s="78" t="n">
        <v>-1</v>
      </c>
      <c r="AR913" s="78" t="n">
        <v>100</v>
      </c>
      <c r="AS913" s="78" t="n">
        <v>520.1</v>
      </c>
      <c r="AT913" s="78" t="n">
        <v>1</v>
      </c>
      <c r="AV913" s="78" t="n">
        <v>8.08</v>
      </c>
      <c r="AY913" s="78" t="n">
        <v>-17029.98</v>
      </c>
      <c r="AZ913" s="78" t="n">
        <v>0</v>
      </c>
      <c r="BA913" s="78" t="n">
        <v>-34980.02</v>
      </c>
      <c r="BB913" s="78" t="n">
        <v>0</v>
      </c>
      <c r="BC913" s="78" t="n">
        <v>-52010</v>
      </c>
      <c r="BD913" s="78" t="n">
        <v>427500</v>
      </c>
      <c r="BE913" s="78" t="s">
        <v>18932</v>
      </c>
      <c r="BJ913" s="78" t="s">
        <v>17721</v>
      </c>
      <c r="BK913" s="78" t="s">
        <v>17722</v>
      </c>
      <c r="BO913" s="78" t="s">
        <v>16502</v>
      </c>
    </row>
    <row r="914" customFormat="false" ht="15" hidden="true" customHeight="false" outlineLevel="0" collapsed="false">
      <c r="A914" s="82" t="n">
        <v>45291</v>
      </c>
      <c r="B914" s="78" t="s">
        <v>16497</v>
      </c>
      <c r="C914" s="78" t="s">
        <v>18927</v>
      </c>
      <c r="D914" s="78" t="s">
        <v>18928</v>
      </c>
      <c r="E914" s="78" t="s">
        <v>1305</v>
      </c>
      <c r="F914" s="78" t="s">
        <v>17710</v>
      </c>
      <c r="G914" s="78" t="s">
        <v>17711</v>
      </c>
      <c r="H914" s="78" t="s">
        <v>17725</v>
      </c>
      <c r="I914" s="78" t="s">
        <v>18959</v>
      </c>
      <c r="J914" s="78" t="s">
        <v>17755</v>
      </c>
      <c r="K914" s="78" t="n">
        <v>118526982</v>
      </c>
      <c r="L914" s="78" t="s">
        <v>14735</v>
      </c>
      <c r="M914" s="78" t="s">
        <v>19193</v>
      </c>
      <c r="N914" s="78" t="s">
        <v>17734</v>
      </c>
      <c r="Q914" s="78" t="n">
        <v>21002579</v>
      </c>
      <c r="R914" s="78" t="s">
        <v>14727</v>
      </c>
      <c r="S914" s="78" t="s">
        <v>17553</v>
      </c>
      <c r="T914" s="78" t="s">
        <v>16498</v>
      </c>
      <c r="U914" s="78" t="s">
        <v>14727</v>
      </c>
      <c r="V914" s="78" t="s">
        <v>18507</v>
      </c>
      <c r="W914" s="78" t="s">
        <v>4084</v>
      </c>
      <c r="X914" s="78" t="s">
        <v>18047</v>
      </c>
      <c r="Y914" s="78" t="s">
        <v>18048</v>
      </c>
      <c r="Z914" s="78" t="s">
        <v>17809</v>
      </c>
      <c r="AA914" s="78" t="s">
        <v>17809</v>
      </c>
      <c r="AE914" s="78" t="s">
        <v>14738</v>
      </c>
      <c r="AG914" s="78" t="s">
        <v>18931</v>
      </c>
      <c r="AI914" s="82" t="n">
        <v>45310</v>
      </c>
      <c r="AJ914" s="78" t="s">
        <v>1198</v>
      </c>
      <c r="AL914" s="78" t="s">
        <v>17718</v>
      </c>
      <c r="AM914" s="78" t="s">
        <v>17718</v>
      </c>
      <c r="AP914" s="78" t="s">
        <v>17719</v>
      </c>
      <c r="AQ914" s="78" t="n">
        <v>22</v>
      </c>
      <c r="AR914" s="78" t="n">
        <v>100</v>
      </c>
      <c r="AS914" s="78" t="n">
        <v>0.075</v>
      </c>
      <c r="AT914" s="78" t="n">
        <v>1</v>
      </c>
      <c r="AV914" s="78" t="n">
        <v>8.08</v>
      </c>
      <c r="AY914" s="78" t="n">
        <v>9570.65</v>
      </c>
      <c r="AZ914" s="78" t="n">
        <v>0</v>
      </c>
      <c r="BA914" s="78" t="n">
        <v>-9405.65</v>
      </c>
      <c r="BB914" s="78" t="n">
        <v>0</v>
      </c>
      <c r="BC914" s="78" t="n">
        <v>165</v>
      </c>
      <c r="BD914" s="78" t="n">
        <v>429000</v>
      </c>
      <c r="BE914" s="78" t="s">
        <v>18932</v>
      </c>
      <c r="BJ914" s="78" t="s">
        <v>17721</v>
      </c>
      <c r="BK914" s="78" t="s">
        <v>17722</v>
      </c>
      <c r="BO914" s="78" t="s">
        <v>16502</v>
      </c>
    </row>
    <row r="915" customFormat="false" ht="15" hidden="true" customHeight="false" outlineLevel="0" collapsed="false">
      <c r="A915" s="82" t="n">
        <v>45291</v>
      </c>
      <c r="B915" s="78" t="s">
        <v>16497</v>
      </c>
      <c r="C915" s="78" t="s">
        <v>18927</v>
      </c>
      <c r="D915" s="78" t="s">
        <v>18928</v>
      </c>
      <c r="E915" s="78" t="s">
        <v>1305</v>
      </c>
      <c r="F915" s="78" t="s">
        <v>17710</v>
      </c>
      <c r="G915" s="78" t="s">
        <v>17711</v>
      </c>
      <c r="H915" s="78" t="s">
        <v>17725</v>
      </c>
      <c r="I915" s="78" t="s">
        <v>18933</v>
      </c>
      <c r="J915" s="78" t="s">
        <v>17755</v>
      </c>
      <c r="K915" s="78" t="n">
        <v>145940582</v>
      </c>
      <c r="L915" s="78" t="s">
        <v>12217</v>
      </c>
      <c r="M915" s="78" t="s">
        <v>19194</v>
      </c>
      <c r="N915" s="78" t="s">
        <v>17734</v>
      </c>
      <c r="Q915" s="78" t="n">
        <v>21070194</v>
      </c>
      <c r="R915" s="78" t="s">
        <v>12202</v>
      </c>
      <c r="S915" s="78" t="s">
        <v>17220</v>
      </c>
      <c r="T915" s="78" t="s">
        <v>16498</v>
      </c>
      <c r="U915" s="78" t="s">
        <v>12202</v>
      </c>
      <c r="V915" s="78" t="s">
        <v>17988</v>
      </c>
      <c r="W915" s="78" t="s">
        <v>4084</v>
      </c>
      <c r="X915" s="78" t="s">
        <v>17979</v>
      </c>
      <c r="Y915" s="78" t="s">
        <v>17989</v>
      </c>
      <c r="Z915" s="78" t="s">
        <v>17816</v>
      </c>
      <c r="AA915" s="78" t="s">
        <v>17795</v>
      </c>
      <c r="AE915" s="78" t="s">
        <v>12220</v>
      </c>
      <c r="AG915" s="78" t="s">
        <v>18931</v>
      </c>
      <c r="AI915" s="82" t="n">
        <v>45310</v>
      </c>
      <c r="AJ915" s="78" t="s">
        <v>1197</v>
      </c>
      <c r="AL915" s="78" t="s">
        <v>17718</v>
      </c>
      <c r="AM915" s="78" t="s">
        <v>17718</v>
      </c>
      <c r="AP915" s="78" t="s">
        <v>17719</v>
      </c>
      <c r="AQ915" s="78" t="n">
        <v>5</v>
      </c>
      <c r="AR915" s="78" t="n">
        <v>100</v>
      </c>
      <c r="AS915" s="78" t="n">
        <v>2.675</v>
      </c>
      <c r="AT915" s="78" t="n">
        <v>1</v>
      </c>
      <c r="AV915" s="78" t="n">
        <v>8.08</v>
      </c>
      <c r="AY915" s="78" t="n">
        <v>12180.15</v>
      </c>
      <c r="AZ915" s="78" t="n">
        <v>0</v>
      </c>
      <c r="BA915" s="78" t="n">
        <v>-10842.65</v>
      </c>
      <c r="BB915" s="78" t="n">
        <v>0</v>
      </c>
      <c r="BC915" s="78" t="n">
        <v>1337.5</v>
      </c>
      <c r="BD915" s="78" t="n">
        <v>435000</v>
      </c>
      <c r="BE915" s="78" t="s">
        <v>18932</v>
      </c>
      <c r="BJ915" s="78" t="s">
        <v>17721</v>
      </c>
      <c r="BK915" s="78" t="s">
        <v>17722</v>
      </c>
      <c r="BO915" s="78" t="s">
        <v>16502</v>
      </c>
    </row>
    <row r="916" customFormat="false" ht="15" hidden="true" customHeight="false" outlineLevel="0" collapsed="false">
      <c r="A916" s="82" t="n">
        <v>45291</v>
      </c>
      <c r="B916" s="78" t="s">
        <v>16497</v>
      </c>
      <c r="C916" s="78" t="s">
        <v>18927</v>
      </c>
      <c r="D916" s="78" t="s">
        <v>18928</v>
      </c>
      <c r="E916" s="78" t="s">
        <v>1305</v>
      </c>
      <c r="F916" s="78" t="s">
        <v>17710</v>
      </c>
      <c r="G916" s="78" t="s">
        <v>17711</v>
      </c>
      <c r="H916" s="78" t="s">
        <v>17725</v>
      </c>
      <c r="I916" s="78" t="s">
        <v>18959</v>
      </c>
      <c r="J916" s="78" t="s">
        <v>17755</v>
      </c>
      <c r="K916" s="78" t="n">
        <v>152825095</v>
      </c>
      <c r="L916" s="78" t="s">
        <v>9156</v>
      </c>
      <c r="M916" s="78" t="s">
        <v>19195</v>
      </c>
      <c r="N916" s="78" t="s">
        <v>17734</v>
      </c>
      <c r="Q916" s="78" t="n">
        <v>21002340</v>
      </c>
      <c r="R916" s="78" t="s">
        <v>9142</v>
      </c>
      <c r="S916" s="78" t="s">
        <v>490</v>
      </c>
      <c r="T916" s="78" t="s">
        <v>16498</v>
      </c>
      <c r="U916" s="78" t="s">
        <v>9142</v>
      </c>
      <c r="V916" s="78" t="s">
        <v>18173</v>
      </c>
      <c r="W916" s="78" t="s">
        <v>4084</v>
      </c>
      <c r="X916" s="78" t="s">
        <v>17979</v>
      </c>
      <c r="Y916" s="78" t="s">
        <v>17989</v>
      </c>
      <c r="Z916" s="78" t="s">
        <v>17816</v>
      </c>
      <c r="AA916" s="78" t="s">
        <v>17795</v>
      </c>
      <c r="AE916" s="78" t="s">
        <v>9159</v>
      </c>
      <c r="AG916" s="78" t="s">
        <v>18931</v>
      </c>
      <c r="AI916" s="82" t="n">
        <v>45338</v>
      </c>
      <c r="AJ916" s="78" t="s">
        <v>1198</v>
      </c>
      <c r="AL916" s="78" t="s">
        <v>17718</v>
      </c>
      <c r="AM916" s="78" t="s">
        <v>17718</v>
      </c>
      <c r="AP916" s="78" t="s">
        <v>17719</v>
      </c>
      <c r="AQ916" s="78" t="n">
        <v>25</v>
      </c>
      <c r="AR916" s="78" t="n">
        <v>100</v>
      </c>
      <c r="AS916" s="78" t="n">
        <v>0.1</v>
      </c>
      <c r="AT916" s="78" t="n">
        <v>1</v>
      </c>
      <c r="AV916" s="78" t="n">
        <v>8.08</v>
      </c>
      <c r="AY916" s="78" t="n">
        <v>7475.75</v>
      </c>
      <c r="AZ916" s="78" t="n">
        <v>0</v>
      </c>
      <c r="BA916" s="78" t="n">
        <v>-7225.75</v>
      </c>
      <c r="BB916" s="78" t="n">
        <v>0</v>
      </c>
      <c r="BC916" s="78" t="n">
        <v>250</v>
      </c>
      <c r="BD916" s="78" t="n">
        <v>437500</v>
      </c>
      <c r="BE916" s="78" t="s">
        <v>18932</v>
      </c>
      <c r="BJ916" s="78" t="s">
        <v>17721</v>
      </c>
      <c r="BK916" s="78" t="s">
        <v>17722</v>
      </c>
      <c r="BO916" s="78" t="s">
        <v>16502</v>
      </c>
    </row>
    <row r="917" customFormat="false" ht="15" hidden="true" customHeight="false" outlineLevel="0" collapsed="false">
      <c r="A917" s="82" t="n">
        <v>45291</v>
      </c>
      <c r="B917" s="78" t="s">
        <v>16497</v>
      </c>
      <c r="C917" s="78" t="s">
        <v>18927</v>
      </c>
      <c r="D917" s="78" t="s">
        <v>18928</v>
      </c>
      <c r="E917" s="78" t="s">
        <v>1305</v>
      </c>
      <c r="F917" s="78" t="s">
        <v>17710</v>
      </c>
      <c r="G917" s="78" t="s">
        <v>17711</v>
      </c>
      <c r="H917" s="78" t="s">
        <v>17725</v>
      </c>
      <c r="I917" s="78" t="s">
        <v>18933</v>
      </c>
      <c r="J917" s="78" t="s">
        <v>17755</v>
      </c>
      <c r="K917" s="78" t="n">
        <v>118529506</v>
      </c>
      <c r="L917" s="78" t="s">
        <v>14828</v>
      </c>
      <c r="M917" s="78" t="s">
        <v>19196</v>
      </c>
      <c r="N917" s="78" t="s">
        <v>17734</v>
      </c>
      <c r="Q917" s="78" t="n">
        <v>21070235</v>
      </c>
      <c r="R917" s="78" t="s">
        <v>14812</v>
      </c>
      <c r="S917" s="78" t="s">
        <v>17533</v>
      </c>
      <c r="T917" s="78" t="s">
        <v>16498</v>
      </c>
      <c r="U917" s="78" t="s">
        <v>14812</v>
      </c>
      <c r="V917" s="78" t="s">
        <v>17533</v>
      </c>
      <c r="W917" s="78" t="s">
        <v>4084</v>
      </c>
      <c r="X917" s="78" t="s">
        <v>17979</v>
      </c>
      <c r="Y917" s="78" t="s">
        <v>18182</v>
      </c>
      <c r="Z917" s="78" t="s">
        <v>17816</v>
      </c>
      <c r="AA917" s="78" t="s">
        <v>17795</v>
      </c>
      <c r="AE917" s="78" t="s">
        <v>14831</v>
      </c>
      <c r="AG917" s="78" t="s">
        <v>18931</v>
      </c>
      <c r="AI917" s="82" t="n">
        <v>45310</v>
      </c>
      <c r="AJ917" s="78" t="s">
        <v>1197</v>
      </c>
      <c r="AL917" s="78" t="s">
        <v>17718</v>
      </c>
      <c r="AM917" s="78" t="s">
        <v>17718</v>
      </c>
      <c r="AP917" s="78" t="s">
        <v>17719</v>
      </c>
      <c r="AQ917" s="78" t="n">
        <v>22</v>
      </c>
      <c r="AR917" s="78" t="n">
        <v>100</v>
      </c>
      <c r="AS917" s="78" t="n">
        <v>0.675</v>
      </c>
      <c r="AT917" s="78" t="n">
        <v>1</v>
      </c>
      <c r="AV917" s="78" t="n">
        <v>8.08</v>
      </c>
      <c r="AY917" s="78" t="n">
        <v>12480.66</v>
      </c>
      <c r="AZ917" s="78" t="n">
        <v>0</v>
      </c>
      <c r="BA917" s="78" t="n">
        <v>-10995.66</v>
      </c>
      <c r="BB917" s="78" t="n">
        <v>0</v>
      </c>
      <c r="BC917" s="78" t="n">
        <v>1485</v>
      </c>
      <c r="BD917" s="78" t="n">
        <v>440000</v>
      </c>
      <c r="BE917" s="78" t="s">
        <v>18932</v>
      </c>
      <c r="BJ917" s="78" t="s">
        <v>17721</v>
      </c>
      <c r="BK917" s="78" t="s">
        <v>17722</v>
      </c>
      <c r="BO917" s="78" t="s">
        <v>16502</v>
      </c>
    </row>
    <row r="918" customFormat="false" ht="15" hidden="true" customHeight="false" outlineLevel="0" collapsed="false">
      <c r="A918" s="82" t="n">
        <v>45291</v>
      </c>
      <c r="B918" s="78" t="s">
        <v>16497</v>
      </c>
      <c r="C918" s="78" t="s">
        <v>18927</v>
      </c>
      <c r="D918" s="78" t="s">
        <v>18928</v>
      </c>
      <c r="E918" s="78" t="s">
        <v>1305</v>
      </c>
      <c r="F918" s="78" t="s">
        <v>17710</v>
      </c>
      <c r="G918" s="78" t="s">
        <v>17711</v>
      </c>
      <c r="H918" s="78" t="s">
        <v>17725</v>
      </c>
      <c r="I918" s="78" t="s">
        <v>18933</v>
      </c>
      <c r="J918" s="78" t="s">
        <v>17755</v>
      </c>
      <c r="K918" s="78" t="n">
        <v>118505152</v>
      </c>
      <c r="L918" s="78" t="s">
        <v>9104</v>
      </c>
      <c r="M918" s="78" t="s">
        <v>19197</v>
      </c>
      <c r="N918" s="78" t="s">
        <v>17734</v>
      </c>
      <c r="Q918" s="78" t="n">
        <v>22801408</v>
      </c>
      <c r="R918" s="78" t="s">
        <v>9097</v>
      </c>
      <c r="S918" s="78" t="s">
        <v>16951</v>
      </c>
      <c r="T918" s="78" t="s">
        <v>16498</v>
      </c>
      <c r="U918" s="78" t="s">
        <v>9097</v>
      </c>
      <c r="V918" s="78" t="s">
        <v>17813</v>
      </c>
      <c r="W918" s="78" t="s">
        <v>4084</v>
      </c>
      <c r="X918" s="78" t="s">
        <v>17814</v>
      </c>
      <c r="Y918" s="78" t="s">
        <v>17815</v>
      </c>
      <c r="Z918" s="78" t="s">
        <v>17816</v>
      </c>
      <c r="AA918" s="78" t="s">
        <v>17795</v>
      </c>
      <c r="AE918" s="78" t="s">
        <v>9107</v>
      </c>
      <c r="AG918" s="78" t="s">
        <v>18931</v>
      </c>
      <c r="AI918" s="82" t="n">
        <v>45310</v>
      </c>
      <c r="AJ918" s="78" t="s">
        <v>1197</v>
      </c>
      <c r="AL918" s="78" t="s">
        <v>17718</v>
      </c>
      <c r="AM918" s="78" t="s">
        <v>17718</v>
      </c>
      <c r="AP918" s="78" t="s">
        <v>17719</v>
      </c>
      <c r="AQ918" s="78" t="n">
        <v>135</v>
      </c>
      <c r="AR918" s="78" t="n">
        <v>100</v>
      </c>
      <c r="AS918" s="78" t="n">
        <v>0.125</v>
      </c>
      <c r="AT918" s="78" t="n">
        <v>1</v>
      </c>
      <c r="AV918" s="78" t="n">
        <v>8.08</v>
      </c>
      <c r="AY918" s="78" t="n">
        <v>20449.05</v>
      </c>
      <c r="AZ918" s="78" t="n">
        <v>0</v>
      </c>
      <c r="BA918" s="78" t="n">
        <v>-18761.55</v>
      </c>
      <c r="BB918" s="78" t="n">
        <v>0</v>
      </c>
      <c r="BC918" s="78" t="n">
        <v>1687.5</v>
      </c>
      <c r="BD918" s="78" t="n">
        <v>445500</v>
      </c>
      <c r="BE918" s="78" t="s">
        <v>18932</v>
      </c>
      <c r="BJ918" s="78" t="s">
        <v>17721</v>
      </c>
      <c r="BK918" s="78" t="s">
        <v>17722</v>
      </c>
      <c r="BO918" s="78" t="s">
        <v>16502</v>
      </c>
    </row>
    <row r="919" customFormat="false" ht="15" hidden="true" customHeight="false" outlineLevel="0" collapsed="false">
      <c r="A919" s="82" t="n">
        <v>45291</v>
      </c>
      <c r="B919" s="78" t="s">
        <v>16497</v>
      </c>
      <c r="C919" s="78" t="s">
        <v>17734</v>
      </c>
      <c r="D919" s="78" t="s">
        <v>18919</v>
      </c>
      <c r="E919" s="78" t="s">
        <v>4075</v>
      </c>
      <c r="F919" s="78" t="s">
        <v>17724</v>
      </c>
      <c r="G919" s="78" t="s">
        <v>17711</v>
      </c>
      <c r="H919" s="78" t="s">
        <v>17725</v>
      </c>
      <c r="I919" s="78" t="s">
        <v>18920</v>
      </c>
      <c r="J919" s="78" t="s">
        <v>16506</v>
      </c>
      <c r="K919" s="78" t="n">
        <v>134582031</v>
      </c>
      <c r="L919" s="78" t="s">
        <v>6630</v>
      </c>
      <c r="M919" s="78" t="s">
        <v>19198</v>
      </c>
      <c r="N919" s="78" t="s">
        <v>17734</v>
      </c>
      <c r="Q919" s="78" t="n">
        <v>0</v>
      </c>
      <c r="U919" s="78" t="s">
        <v>6623</v>
      </c>
      <c r="V919" s="78" t="s">
        <v>17877</v>
      </c>
      <c r="W919" s="78" t="s">
        <v>4084</v>
      </c>
      <c r="X919" s="78" t="s">
        <v>17854</v>
      </c>
      <c r="Y919" s="78" t="s">
        <v>17855</v>
      </c>
      <c r="Z919" s="78" t="s">
        <v>17856</v>
      </c>
      <c r="AA919" s="78" t="s">
        <v>17857</v>
      </c>
      <c r="AB919" s="78" t="s">
        <v>19060</v>
      </c>
      <c r="AI919" s="82" t="n">
        <v>47649</v>
      </c>
      <c r="AL919" s="78" t="s">
        <v>17718</v>
      </c>
      <c r="AM919" s="78" t="s">
        <v>17718</v>
      </c>
      <c r="AP919" s="78" t="s">
        <v>17772</v>
      </c>
      <c r="AQ919" s="78" t="n">
        <v>-450</v>
      </c>
      <c r="AR919" s="78" t="n">
        <v>10</v>
      </c>
      <c r="AS919" s="78" t="n">
        <v>100.9581</v>
      </c>
      <c r="AT919" s="78" t="n">
        <v>1</v>
      </c>
      <c r="AV919" s="78" t="n">
        <v>8.08</v>
      </c>
      <c r="AY919" s="78" t="n">
        <v>-436500</v>
      </c>
      <c r="AZ919" s="78" t="n">
        <v>0</v>
      </c>
      <c r="BA919" s="78" t="n">
        <v>-17811.45</v>
      </c>
      <c r="BB919" s="78" t="n">
        <v>-1500</v>
      </c>
      <c r="BC919" s="78" t="n">
        <v>-454311.45</v>
      </c>
      <c r="BD919" s="78" t="n">
        <v>450000</v>
      </c>
      <c r="BE919" s="78" t="s">
        <v>18925</v>
      </c>
      <c r="BJ919" s="78" t="s">
        <v>17721</v>
      </c>
      <c r="BK919" s="78" t="s">
        <v>17722</v>
      </c>
      <c r="BL919" s="78" t="s">
        <v>6632</v>
      </c>
      <c r="BM919" s="78" t="s">
        <v>6631</v>
      </c>
      <c r="BN919" s="78" t="s">
        <v>19199</v>
      </c>
      <c r="BO919" s="78" t="s">
        <v>16502</v>
      </c>
    </row>
    <row r="920" customFormat="false" ht="15" hidden="true" customHeight="false" outlineLevel="0" collapsed="false">
      <c r="A920" s="82" t="n">
        <v>45291</v>
      </c>
      <c r="B920" s="78" t="s">
        <v>16497</v>
      </c>
      <c r="C920" s="78" t="s">
        <v>18927</v>
      </c>
      <c r="D920" s="78" t="s">
        <v>18928</v>
      </c>
      <c r="E920" s="78" t="s">
        <v>1305</v>
      </c>
      <c r="F920" s="78" t="s">
        <v>17710</v>
      </c>
      <c r="G920" s="78" t="s">
        <v>17711</v>
      </c>
      <c r="H920" s="78" t="s">
        <v>17725</v>
      </c>
      <c r="I920" s="78" t="s">
        <v>18933</v>
      </c>
      <c r="J920" s="78" t="s">
        <v>17755</v>
      </c>
      <c r="K920" s="78" t="n">
        <v>131595140</v>
      </c>
      <c r="L920" s="78" t="s">
        <v>5633</v>
      </c>
      <c r="M920" s="78" t="s">
        <v>19200</v>
      </c>
      <c r="N920" s="78" t="s">
        <v>17734</v>
      </c>
      <c r="Q920" s="78" t="n">
        <v>21002175</v>
      </c>
      <c r="R920" s="78" t="s">
        <v>5626</v>
      </c>
      <c r="S920" s="78" t="s">
        <v>398</v>
      </c>
      <c r="T920" s="78" t="s">
        <v>16498</v>
      </c>
      <c r="U920" s="78" t="s">
        <v>5626</v>
      </c>
      <c r="V920" s="78" t="s">
        <v>18168</v>
      </c>
      <c r="W920" s="78" t="s">
        <v>4084</v>
      </c>
      <c r="X920" s="78" t="s">
        <v>17979</v>
      </c>
      <c r="Y920" s="78" t="s">
        <v>17989</v>
      </c>
      <c r="Z920" s="78" t="s">
        <v>17816</v>
      </c>
      <c r="AA920" s="78" t="s">
        <v>17795</v>
      </c>
      <c r="AE920" s="78" t="s">
        <v>5636</v>
      </c>
      <c r="AG920" s="78" t="s">
        <v>18931</v>
      </c>
      <c r="AI920" s="82" t="n">
        <v>45310</v>
      </c>
      <c r="AJ920" s="78" t="s">
        <v>1197</v>
      </c>
      <c r="AL920" s="78" t="s">
        <v>17718</v>
      </c>
      <c r="AM920" s="78" t="s">
        <v>17718</v>
      </c>
      <c r="AP920" s="78" t="s">
        <v>17719</v>
      </c>
      <c r="AQ920" s="78" t="n">
        <v>2</v>
      </c>
      <c r="AR920" s="78" t="n">
        <v>100</v>
      </c>
      <c r="AS920" s="78" t="n">
        <v>5</v>
      </c>
      <c r="AT920" s="78" t="n">
        <v>1</v>
      </c>
      <c r="AV920" s="78" t="n">
        <v>8.08</v>
      </c>
      <c r="AY920" s="78" t="n">
        <v>13250.06</v>
      </c>
      <c r="AZ920" s="78" t="n">
        <v>0</v>
      </c>
      <c r="BA920" s="78" t="n">
        <v>-12250.06</v>
      </c>
      <c r="BB920" s="78" t="n">
        <v>0</v>
      </c>
      <c r="BC920" s="78" t="n">
        <v>1000</v>
      </c>
      <c r="BD920" s="78" t="n">
        <v>458000</v>
      </c>
      <c r="BE920" s="78" t="s">
        <v>18932</v>
      </c>
      <c r="BJ920" s="78" t="s">
        <v>17721</v>
      </c>
      <c r="BK920" s="78" t="s">
        <v>17722</v>
      </c>
      <c r="BO920" s="78" t="s">
        <v>16502</v>
      </c>
    </row>
    <row r="921" customFormat="false" ht="15" hidden="true" customHeight="false" outlineLevel="0" collapsed="false">
      <c r="A921" s="82" t="n">
        <v>45291</v>
      </c>
      <c r="B921" s="78" t="s">
        <v>16497</v>
      </c>
      <c r="C921" s="78" t="s">
        <v>18927</v>
      </c>
      <c r="D921" s="78" t="s">
        <v>18928</v>
      </c>
      <c r="E921" s="78" t="s">
        <v>1305</v>
      </c>
      <c r="F921" s="78" t="s">
        <v>17710</v>
      </c>
      <c r="G921" s="78" t="s">
        <v>17711</v>
      </c>
      <c r="H921" s="78" t="s">
        <v>17725</v>
      </c>
      <c r="I921" s="78" t="s">
        <v>18959</v>
      </c>
      <c r="J921" s="78" t="s">
        <v>17755</v>
      </c>
      <c r="K921" s="78" t="n">
        <v>158634204</v>
      </c>
      <c r="L921" s="78" t="s">
        <v>11167</v>
      </c>
      <c r="M921" s="78" t="s">
        <v>19201</v>
      </c>
      <c r="N921" s="78" t="s">
        <v>17734</v>
      </c>
      <c r="Q921" s="78" t="n">
        <v>21059339</v>
      </c>
      <c r="R921" s="78" t="s">
        <v>11139</v>
      </c>
      <c r="S921" s="78" t="s">
        <v>17082</v>
      </c>
      <c r="T921" s="78" t="s">
        <v>16498</v>
      </c>
      <c r="U921" s="78" t="s">
        <v>11139</v>
      </c>
      <c r="V921" s="78" t="s">
        <v>549</v>
      </c>
      <c r="W921" s="78" t="s">
        <v>4084</v>
      </c>
      <c r="X921" s="78" t="s">
        <v>17891</v>
      </c>
      <c r="Y921" s="78" t="s">
        <v>18086</v>
      </c>
      <c r="Z921" s="78" t="s">
        <v>17802</v>
      </c>
      <c r="AA921" s="78" t="s">
        <v>17802</v>
      </c>
      <c r="AC921" s="78" t="s">
        <v>17810</v>
      </c>
      <c r="AE921" s="78" t="s">
        <v>11170</v>
      </c>
      <c r="AG921" s="78" t="s">
        <v>18931</v>
      </c>
      <c r="AI921" s="82" t="n">
        <v>45366</v>
      </c>
      <c r="AJ921" s="78" t="s">
        <v>1198</v>
      </c>
      <c r="AL921" s="78" t="s">
        <v>17718</v>
      </c>
      <c r="AM921" s="78" t="s">
        <v>17718</v>
      </c>
      <c r="AP921" s="78" t="s">
        <v>17719</v>
      </c>
      <c r="AQ921" s="78" t="n">
        <v>10</v>
      </c>
      <c r="AR921" s="78" t="n">
        <v>100</v>
      </c>
      <c r="AS921" s="78" t="n">
        <v>4</v>
      </c>
      <c r="AT921" s="78" t="n">
        <v>1</v>
      </c>
      <c r="AV921" s="78" t="n">
        <v>8.08</v>
      </c>
      <c r="AY921" s="78" t="n">
        <v>4650.2</v>
      </c>
      <c r="AZ921" s="78" t="n">
        <v>0</v>
      </c>
      <c r="BA921" s="78" t="n">
        <v>-650.2</v>
      </c>
      <c r="BB921" s="78" t="n">
        <v>0</v>
      </c>
      <c r="BC921" s="78" t="n">
        <v>4000</v>
      </c>
      <c r="BD921" s="78" t="n">
        <v>460000</v>
      </c>
      <c r="BE921" s="78" t="s">
        <v>18932</v>
      </c>
      <c r="BJ921" s="78" t="s">
        <v>17721</v>
      </c>
      <c r="BK921" s="78" t="s">
        <v>17722</v>
      </c>
      <c r="BO921" s="78" t="s">
        <v>16502</v>
      </c>
    </row>
    <row r="922" customFormat="false" ht="15" hidden="true" customHeight="false" outlineLevel="0" collapsed="false">
      <c r="A922" s="82" t="n">
        <v>45291</v>
      </c>
      <c r="B922" s="78" t="s">
        <v>16497</v>
      </c>
      <c r="C922" s="78" t="s">
        <v>18927</v>
      </c>
      <c r="D922" s="78" t="s">
        <v>18928</v>
      </c>
      <c r="E922" s="78" t="s">
        <v>1305</v>
      </c>
      <c r="F922" s="78" t="s">
        <v>17710</v>
      </c>
      <c r="G922" s="78" t="s">
        <v>17711</v>
      </c>
      <c r="H922" s="78" t="s">
        <v>17725</v>
      </c>
      <c r="I922" s="78" t="s">
        <v>18933</v>
      </c>
      <c r="J922" s="78" t="s">
        <v>17755</v>
      </c>
      <c r="K922" s="78" t="n">
        <v>118926981</v>
      </c>
      <c r="L922" s="78" t="s">
        <v>11064</v>
      </c>
      <c r="M922" s="78" t="s">
        <v>19202</v>
      </c>
      <c r="N922" s="78" t="s">
        <v>17734</v>
      </c>
      <c r="Q922" s="78" t="n">
        <v>21002423</v>
      </c>
      <c r="R922" s="78" t="s">
        <v>11049</v>
      </c>
      <c r="S922" s="78" t="s">
        <v>17084</v>
      </c>
      <c r="T922" s="78" t="s">
        <v>16498</v>
      </c>
      <c r="U922" s="78" t="s">
        <v>11049</v>
      </c>
      <c r="V922" s="78" t="s">
        <v>18562</v>
      </c>
      <c r="W922" s="78" t="s">
        <v>4084</v>
      </c>
      <c r="X922" s="78" t="s">
        <v>17982</v>
      </c>
      <c r="Y922" s="78" t="s">
        <v>18079</v>
      </c>
      <c r="Z922" s="78" t="s">
        <v>17816</v>
      </c>
      <c r="AA922" s="78" t="s">
        <v>17795</v>
      </c>
      <c r="AE922" s="78" t="s">
        <v>11067</v>
      </c>
      <c r="AG922" s="78" t="s">
        <v>18931</v>
      </c>
      <c r="AI922" s="82" t="n">
        <v>45310</v>
      </c>
      <c r="AJ922" s="78" t="s">
        <v>1197</v>
      </c>
      <c r="AL922" s="78" t="s">
        <v>17718</v>
      </c>
      <c r="AM922" s="78" t="s">
        <v>17718</v>
      </c>
      <c r="AP922" s="78" t="s">
        <v>17719</v>
      </c>
      <c r="AQ922" s="78" t="n">
        <v>25</v>
      </c>
      <c r="AR922" s="78" t="n">
        <v>100</v>
      </c>
      <c r="AS922" s="78" t="n">
        <v>0.15</v>
      </c>
      <c r="AT922" s="78" t="n">
        <v>1</v>
      </c>
      <c r="AV922" s="78" t="n">
        <v>8.08</v>
      </c>
      <c r="AY922" s="78" t="n">
        <v>17570.75</v>
      </c>
      <c r="AZ922" s="78" t="n">
        <v>0</v>
      </c>
      <c r="BA922" s="78" t="n">
        <v>-17195.75</v>
      </c>
      <c r="BB922" s="78" t="n">
        <v>0</v>
      </c>
      <c r="BC922" s="78" t="n">
        <v>375</v>
      </c>
      <c r="BD922" s="78" t="n">
        <v>475000</v>
      </c>
      <c r="BE922" s="78" t="s">
        <v>18932</v>
      </c>
      <c r="BJ922" s="78" t="s">
        <v>17721</v>
      </c>
      <c r="BK922" s="78" t="s">
        <v>17722</v>
      </c>
      <c r="BO922" s="78" t="s">
        <v>16502</v>
      </c>
    </row>
    <row r="923" customFormat="false" ht="15" hidden="true" customHeight="false" outlineLevel="0" collapsed="false">
      <c r="A923" s="82" t="n">
        <v>45291</v>
      </c>
      <c r="B923" s="78" t="s">
        <v>16497</v>
      </c>
      <c r="C923" s="78" t="s">
        <v>18927</v>
      </c>
      <c r="D923" s="78" t="s">
        <v>18928</v>
      </c>
      <c r="E923" s="78" t="s">
        <v>1305</v>
      </c>
      <c r="F923" s="78" t="s">
        <v>17710</v>
      </c>
      <c r="G923" s="78" t="s">
        <v>17711</v>
      </c>
      <c r="H923" s="78" t="s">
        <v>17725</v>
      </c>
      <c r="I923" s="78" t="s">
        <v>18933</v>
      </c>
      <c r="J923" s="78" t="s">
        <v>17755</v>
      </c>
      <c r="K923" s="78" t="n">
        <v>118459784</v>
      </c>
      <c r="L923" s="78" t="s">
        <v>16723</v>
      </c>
      <c r="M923" s="78" t="s">
        <v>19203</v>
      </c>
      <c r="N923" s="78" t="s">
        <v>17734</v>
      </c>
      <c r="Q923" s="78" t="n">
        <v>21002263</v>
      </c>
      <c r="R923" s="78" t="s">
        <v>7467</v>
      </c>
      <c r="S923" s="78" t="s">
        <v>16721</v>
      </c>
      <c r="T923" s="78" t="s">
        <v>16498</v>
      </c>
      <c r="U923" s="78" t="s">
        <v>7467</v>
      </c>
      <c r="V923" s="78" t="s">
        <v>18506</v>
      </c>
      <c r="W923" s="78" t="s">
        <v>4084</v>
      </c>
      <c r="X923" s="78" t="s">
        <v>17979</v>
      </c>
      <c r="Y923" s="78" t="s">
        <v>18486</v>
      </c>
      <c r="Z923" s="78" t="s">
        <v>17816</v>
      </c>
      <c r="AA923" s="78" t="s">
        <v>17795</v>
      </c>
      <c r="AE923" s="78" t="s">
        <v>7485</v>
      </c>
      <c r="AG923" s="78" t="s">
        <v>18931</v>
      </c>
      <c r="AI923" s="82" t="n">
        <v>45310</v>
      </c>
      <c r="AJ923" s="78" t="s">
        <v>1197</v>
      </c>
      <c r="AL923" s="78" t="s">
        <v>17718</v>
      </c>
      <c r="AM923" s="78" t="s">
        <v>17718</v>
      </c>
      <c r="AP923" s="78" t="s">
        <v>17719</v>
      </c>
      <c r="AQ923" s="78" t="n">
        <v>11</v>
      </c>
      <c r="AR923" s="78" t="n">
        <v>100</v>
      </c>
      <c r="AS923" s="78" t="n">
        <v>0.03</v>
      </c>
      <c r="AT923" s="78" t="n">
        <v>1</v>
      </c>
      <c r="AV923" s="78" t="n">
        <v>8.08</v>
      </c>
      <c r="AY923" s="78" t="n">
        <v>19815.33</v>
      </c>
      <c r="AZ923" s="78" t="n">
        <v>0</v>
      </c>
      <c r="BA923" s="78" t="n">
        <v>-19782.33</v>
      </c>
      <c r="BB923" s="78" t="n">
        <v>0</v>
      </c>
      <c r="BC923" s="78" t="n">
        <v>33</v>
      </c>
      <c r="BD923" s="78" t="n">
        <v>478500</v>
      </c>
      <c r="BE923" s="78" t="s">
        <v>18932</v>
      </c>
      <c r="BJ923" s="78" t="s">
        <v>17721</v>
      </c>
      <c r="BK923" s="78" t="s">
        <v>17722</v>
      </c>
      <c r="BO923" s="78" t="s">
        <v>16502</v>
      </c>
    </row>
    <row r="924" customFormat="false" ht="15" hidden="true" customHeight="false" outlineLevel="0" collapsed="false">
      <c r="A924" s="82" t="n">
        <v>45291</v>
      </c>
      <c r="B924" s="78" t="s">
        <v>16497</v>
      </c>
      <c r="C924" s="78" t="s">
        <v>18927</v>
      </c>
      <c r="D924" s="78" t="s">
        <v>18928</v>
      </c>
      <c r="E924" s="78" t="s">
        <v>1305</v>
      </c>
      <c r="F924" s="78" t="s">
        <v>17710</v>
      </c>
      <c r="G924" s="78" t="s">
        <v>17711</v>
      </c>
      <c r="H924" s="78" t="s">
        <v>17725</v>
      </c>
      <c r="I924" s="78" t="s">
        <v>18959</v>
      </c>
      <c r="J924" s="78" t="s">
        <v>17755</v>
      </c>
      <c r="K924" s="78" t="n">
        <v>118529122</v>
      </c>
      <c r="L924" s="78" t="s">
        <v>16159</v>
      </c>
      <c r="M924" s="78" t="s">
        <v>19204</v>
      </c>
      <c r="N924" s="78" t="s">
        <v>17734</v>
      </c>
      <c r="Q924" s="78" t="n">
        <v>21002640</v>
      </c>
      <c r="R924" s="78" t="s">
        <v>16152</v>
      </c>
      <c r="S924" s="78" t="s">
        <v>17646</v>
      </c>
      <c r="T924" s="78" t="s">
        <v>16498</v>
      </c>
      <c r="U924" s="78" t="s">
        <v>16152</v>
      </c>
      <c r="V924" s="78" t="s">
        <v>18174</v>
      </c>
      <c r="W924" s="78" t="s">
        <v>4084</v>
      </c>
      <c r="X924" s="78" t="s">
        <v>17979</v>
      </c>
      <c r="Y924" s="78" t="s">
        <v>17980</v>
      </c>
      <c r="Z924" s="78" t="s">
        <v>17816</v>
      </c>
      <c r="AA924" s="78" t="s">
        <v>17795</v>
      </c>
      <c r="AE924" s="78" t="s">
        <v>16162</v>
      </c>
      <c r="AG924" s="78" t="s">
        <v>18931</v>
      </c>
      <c r="AI924" s="82" t="n">
        <v>45310</v>
      </c>
      <c r="AJ924" s="78" t="s">
        <v>1198</v>
      </c>
      <c r="AL924" s="78" t="s">
        <v>17718</v>
      </c>
      <c r="AM924" s="78" t="s">
        <v>17718</v>
      </c>
      <c r="AP924" s="78" t="s">
        <v>17719</v>
      </c>
      <c r="AQ924" s="78" t="n">
        <v>33</v>
      </c>
      <c r="AR924" s="78" t="n">
        <v>100</v>
      </c>
      <c r="AS924" s="78" t="n">
        <v>0.125</v>
      </c>
      <c r="AT924" s="78" t="n">
        <v>1</v>
      </c>
      <c r="AV924" s="78" t="n">
        <v>8.08</v>
      </c>
      <c r="AY924" s="78" t="n">
        <v>8285.99</v>
      </c>
      <c r="AZ924" s="78" t="n">
        <v>0</v>
      </c>
      <c r="BA924" s="78" t="n">
        <v>-7873.49</v>
      </c>
      <c r="BB924" s="78" t="n">
        <v>0</v>
      </c>
      <c r="BC924" s="78" t="n">
        <v>412.5</v>
      </c>
      <c r="BD924" s="78" t="n">
        <v>478500</v>
      </c>
      <c r="BE924" s="78" t="s">
        <v>18932</v>
      </c>
      <c r="BJ924" s="78" t="s">
        <v>17721</v>
      </c>
      <c r="BK924" s="78" t="s">
        <v>17722</v>
      </c>
      <c r="BO924" s="78" t="s">
        <v>16502</v>
      </c>
    </row>
    <row r="925" customFormat="false" ht="15" hidden="true" customHeight="false" outlineLevel="0" collapsed="false">
      <c r="A925" s="82" t="n">
        <v>45291</v>
      </c>
      <c r="B925" s="78" t="s">
        <v>16497</v>
      </c>
      <c r="C925" s="78" t="s">
        <v>18927</v>
      </c>
      <c r="D925" s="78" t="s">
        <v>18928</v>
      </c>
      <c r="E925" s="78" t="s">
        <v>1305</v>
      </c>
      <c r="F925" s="78" t="s">
        <v>17710</v>
      </c>
      <c r="G925" s="78" t="s">
        <v>17711</v>
      </c>
      <c r="H925" s="78" t="s">
        <v>17725</v>
      </c>
      <c r="I925" s="78" t="s">
        <v>18959</v>
      </c>
      <c r="J925" s="78" t="s">
        <v>17755</v>
      </c>
      <c r="K925" s="78" t="n">
        <v>118476100</v>
      </c>
      <c r="L925" s="78" t="s">
        <v>16245</v>
      </c>
      <c r="M925" s="78" t="s">
        <v>19205</v>
      </c>
      <c r="N925" s="78" t="s">
        <v>17734</v>
      </c>
      <c r="Q925" s="78" t="n">
        <v>21002293</v>
      </c>
      <c r="R925" s="78" t="s">
        <v>16237</v>
      </c>
      <c r="S925" s="78" t="s">
        <v>16826</v>
      </c>
      <c r="T925" s="78" t="s">
        <v>16498</v>
      </c>
      <c r="U925" s="78" t="s">
        <v>16237</v>
      </c>
      <c r="V925" s="78" t="s">
        <v>467</v>
      </c>
      <c r="W925" s="78" t="s">
        <v>4084</v>
      </c>
      <c r="X925" s="78" t="s">
        <v>18108</v>
      </c>
      <c r="Y925" s="78" t="s">
        <v>18121</v>
      </c>
      <c r="Z925" s="78" t="s">
        <v>17808</v>
      </c>
      <c r="AA925" s="78" t="s">
        <v>17809</v>
      </c>
      <c r="AE925" s="78" t="s">
        <v>16248</v>
      </c>
      <c r="AG925" s="78" t="s">
        <v>18931</v>
      </c>
      <c r="AI925" s="82" t="n">
        <v>45310</v>
      </c>
      <c r="AJ925" s="78" t="s">
        <v>1198</v>
      </c>
      <c r="AL925" s="78" t="s">
        <v>17718</v>
      </c>
      <c r="AM925" s="78" t="s">
        <v>17718</v>
      </c>
      <c r="AP925" s="78" t="s">
        <v>17719</v>
      </c>
      <c r="AQ925" s="78" t="n">
        <v>96</v>
      </c>
      <c r="AR925" s="78" t="n">
        <v>100</v>
      </c>
      <c r="AS925" s="78" t="n">
        <v>0.035</v>
      </c>
      <c r="AT925" s="78" t="n">
        <v>1</v>
      </c>
      <c r="AV925" s="78" t="n">
        <v>8.08</v>
      </c>
      <c r="AY925" s="78" t="n">
        <v>11496.88</v>
      </c>
      <c r="AZ925" s="78" t="n">
        <v>0</v>
      </c>
      <c r="BA925" s="78" t="n">
        <v>-11160.88</v>
      </c>
      <c r="BB925" s="78" t="n">
        <v>0</v>
      </c>
      <c r="BC925" s="78" t="n">
        <v>336</v>
      </c>
      <c r="BD925" s="78" t="n">
        <v>480000</v>
      </c>
      <c r="BE925" s="78" t="s">
        <v>18932</v>
      </c>
      <c r="BJ925" s="78" t="s">
        <v>17721</v>
      </c>
      <c r="BK925" s="78" t="s">
        <v>17722</v>
      </c>
      <c r="BO925" s="78" t="s">
        <v>16502</v>
      </c>
    </row>
    <row r="926" customFormat="false" ht="15" hidden="true" customHeight="false" outlineLevel="0" collapsed="false">
      <c r="A926" s="82" t="n">
        <v>45291</v>
      </c>
      <c r="B926" s="78" t="s">
        <v>16497</v>
      </c>
      <c r="C926" s="78" t="s">
        <v>18927</v>
      </c>
      <c r="D926" s="78" t="s">
        <v>18928</v>
      </c>
      <c r="E926" s="78" t="s">
        <v>1305</v>
      </c>
      <c r="F926" s="78" t="s">
        <v>17710</v>
      </c>
      <c r="G926" s="78" t="s">
        <v>17711</v>
      </c>
      <c r="H926" s="78" t="s">
        <v>17725</v>
      </c>
      <c r="I926" s="78" t="s">
        <v>18959</v>
      </c>
      <c r="J926" s="78" t="s">
        <v>17755</v>
      </c>
      <c r="K926" s="78" t="n">
        <v>151052931</v>
      </c>
      <c r="L926" s="78" t="s">
        <v>13142</v>
      </c>
      <c r="M926" s="78" t="s">
        <v>19206</v>
      </c>
      <c r="N926" s="78" t="s">
        <v>17734</v>
      </c>
      <c r="Q926" s="78" t="n">
        <v>21002515</v>
      </c>
      <c r="R926" s="78" t="s">
        <v>13128</v>
      </c>
      <c r="S926" s="78" t="s">
        <v>17259</v>
      </c>
      <c r="T926" s="78" t="s">
        <v>16498</v>
      </c>
      <c r="U926" s="78" t="s">
        <v>13128</v>
      </c>
      <c r="V926" s="78" t="s">
        <v>18450</v>
      </c>
      <c r="W926" s="78" t="s">
        <v>4084</v>
      </c>
      <c r="X926" s="78" t="s">
        <v>18451</v>
      </c>
      <c r="Y926" s="78" t="s">
        <v>18452</v>
      </c>
      <c r="Z926" s="78" t="s">
        <v>17816</v>
      </c>
      <c r="AA926" s="78" t="s">
        <v>17795</v>
      </c>
      <c r="AE926" s="78" t="s">
        <v>13145</v>
      </c>
      <c r="AG926" s="78" t="s">
        <v>18931</v>
      </c>
      <c r="AI926" s="82" t="n">
        <v>45310</v>
      </c>
      <c r="AJ926" s="78" t="s">
        <v>1198</v>
      </c>
      <c r="AL926" s="78" t="s">
        <v>17718</v>
      </c>
      <c r="AM926" s="78" t="s">
        <v>17718</v>
      </c>
      <c r="AP926" s="78" t="s">
        <v>17719</v>
      </c>
      <c r="AQ926" s="78" t="n">
        <v>48</v>
      </c>
      <c r="AR926" s="78" t="n">
        <v>100</v>
      </c>
      <c r="AS926" s="78" t="n">
        <v>4.95</v>
      </c>
      <c r="AT926" s="78" t="n">
        <v>1</v>
      </c>
      <c r="AV926" s="78" t="n">
        <v>8.08</v>
      </c>
      <c r="AY926" s="78" t="n">
        <v>12786.44</v>
      </c>
      <c r="AZ926" s="78" t="n">
        <v>0</v>
      </c>
      <c r="BA926" s="78" t="n">
        <v>10973.56</v>
      </c>
      <c r="BB926" s="78" t="n">
        <v>0</v>
      </c>
      <c r="BC926" s="78" t="n">
        <v>23760</v>
      </c>
      <c r="BD926" s="78" t="n">
        <v>480000</v>
      </c>
      <c r="BE926" s="78" t="s">
        <v>18932</v>
      </c>
      <c r="BJ926" s="78" t="s">
        <v>17721</v>
      </c>
      <c r="BK926" s="78" t="s">
        <v>17722</v>
      </c>
      <c r="BO926" s="78" t="s">
        <v>16502</v>
      </c>
    </row>
    <row r="927" customFormat="false" ht="15" hidden="true" customHeight="false" outlineLevel="0" collapsed="false">
      <c r="A927" s="82" t="n">
        <v>45291</v>
      </c>
      <c r="B927" s="78" t="s">
        <v>16497</v>
      </c>
      <c r="C927" s="78" t="s">
        <v>18927</v>
      </c>
      <c r="D927" s="78" t="s">
        <v>18928</v>
      </c>
      <c r="E927" s="78" t="s">
        <v>1305</v>
      </c>
      <c r="F927" s="78" t="s">
        <v>17710</v>
      </c>
      <c r="G927" s="78" t="s">
        <v>17711</v>
      </c>
      <c r="H927" s="78" t="s">
        <v>17725</v>
      </c>
      <c r="I927" s="78" t="s">
        <v>18959</v>
      </c>
      <c r="J927" s="78" t="s">
        <v>17755</v>
      </c>
      <c r="K927" s="78" t="n">
        <v>118470142</v>
      </c>
      <c r="L927" s="78" t="s">
        <v>7749</v>
      </c>
      <c r="M927" s="78" t="s">
        <v>19207</v>
      </c>
      <c r="N927" s="78" t="s">
        <v>17734</v>
      </c>
      <c r="Q927" s="78" t="n">
        <v>21002271</v>
      </c>
      <c r="R927" s="78" t="s">
        <v>7742</v>
      </c>
      <c r="S927" s="78" t="s">
        <v>456</v>
      </c>
      <c r="T927" s="78" t="s">
        <v>16498</v>
      </c>
      <c r="U927" s="78" t="s">
        <v>7742</v>
      </c>
      <c r="V927" s="78" t="s">
        <v>18177</v>
      </c>
      <c r="W927" s="78" t="s">
        <v>4084</v>
      </c>
      <c r="X927" s="78" t="s">
        <v>17979</v>
      </c>
      <c r="Y927" s="78" t="s">
        <v>17980</v>
      </c>
      <c r="Z927" s="78" t="s">
        <v>17816</v>
      </c>
      <c r="AA927" s="78" t="s">
        <v>17795</v>
      </c>
      <c r="AE927" s="78" t="s">
        <v>7752</v>
      </c>
      <c r="AG927" s="78" t="s">
        <v>18931</v>
      </c>
      <c r="AI927" s="82" t="n">
        <v>45310</v>
      </c>
      <c r="AJ927" s="78" t="s">
        <v>1198</v>
      </c>
      <c r="AL927" s="78" t="s">
        <v>17718</v>
      </c>
      <c r="AM927" s="78" t="s">
        <v>17718</v>
      </c>
      <c r="AP927" s="78" t="s">
        <v>17719</v>
      </c>
      <c r="AQ927" s="78" t="n">
        <v>26</v>
      </c>
      <c r="AR927" s="78" t="n">
        <v>100</v>
      </c>
      <c r="AS927" s="78" t="n">
        <v>0.375</v>
      </c>
      <c r="AT927" s="78" t="n">
        <v>1</v>
      </c>
      <c r="AV927" s="78" t="n">
        <v>8.08</v>
      </c>
      <c r="AY927" s="78" t="n">
        <v>7800.78</v>
      </c>
      <c r="AZ927" s="78" t="n">
        <v>0</v>
      </c>
      <c r="BA927" s="78" t="n">
        <v>-6825.78</v>
      </c>
      <c r="BB927" s="78" t="n">
        <v>0</v>
      </c>
      <c r="BC927" s="78" t="n">
        <v>975</v>
      </c>
      <c r="BD927" s="78" t="n">
        <v>481000</v>
      </c>
      <c r="BE927" s="78" t="s">
        <v>18932</v>
      </c>
      <c r="BJ927" s="78" t="s">
        <v>17721</v>
      </c>
      <c r="BK927" s="78" t="s">
        <v>17722</v>
      </c>
      <c r="BO927" s="78" t="s">
        <v>16502</v>
      </c>
    </row>
    <row r="928" customFormat="false" ht="15" hidden="true" customHeight="false" outlineLevel="0" collapsed="false">
      <c r="A928" s="82" t="n">
        <v>45291</v>
      </c>
      <c r="B928" s="78" t="s">
        <v>16497</v>
      </c>
      <c r="C928" s="78" t="s">
        <v>18927</v>
      </c>
      <c r="D928" s="78" t="s">
        <v>18928</v>
      </c>
      <c r="E928" s="78" t="s">
        <v>1305</v>
      </c>
      <c r="F928" s="78" t="s">
        <v>17710</v>
      </c>
      <c r="G928" s="78" t="s">
        <v>17711</v>
      </c>
      <c r="H928" s="78" t="s">
        <v>17725</v>
      </c>
      <c r="I928" s="78" t="s">
        <v>18959</v>
      </c>
      <c r="J928" s="78" t="s">
        <v>17755</v>
      </c>
      <c r="K928" s="78" t="n">
        <v>118921544</v>
      </c>
      <c r="L928" s="78" t="s">
        <v>4469</v>
      </c>
      <c r="M928" s="78" t="s">
        <v>19208</v>
      </c>
      <c r="N928" s="78" t="s">
        <v>17734</v>
      </c>
      <c r="Q928" s="78" t="n">
        <v>21002127</v>
      </c>
      <c r="R928" s="78" t="s">
        <v>4447</v>
      </c>
      <c r="S928" s="78" t="s">
        <v>354</v>
      </c>
      <c r="T928" s="78" t="s">
        <v>16498</v>
      </c>
      <c r="U928" s="78" t="s">
        <v>4447</v>
      </c>
      <c r="V928" s="78" t="s">
        <v>18494</v>
      </c>
      <c r="W928" s="78" t="s">
        <v>4084</v>
      </c>
      <c r="X928" s="78" t="s">
        <v>17831</v>
      </c>
      <c r="Y928" s="78" t="s">
        <v>18495</v>
      </c>
      <c r="Z928" s="78" t="s">
        <v>17809</v>
      </c>
      <c r="AA928" s="78" t="s">
        <v>17809</v>
      </c>
      <c r="AE928" s="78" t="s">
        <v>4472</v>
      </c>
      <c r="AG928" s="78" t="s">
        <v>18931</v>
      </c>
      <c r="AI928" s="82" t="n">
        <v>45310</v>
      </c>
      <c r="AJ928" s="78" t="s">
        <v>1198</v>
      </c>
      <c r="AL928" s="78" t="s">
        <v>17718</v>
      </c>
      <c r="AM928" s="78" t="s">
        <v>17718</v>
      </c>
      <c r="AP928" s="78" t="s">
        <v>17719</v>
      </c>
      <c r="AQ928" s="78" t="n">
        <v>11</v>
      </c>
      <c r="AR928" s="78" t="n">
        <v>100</v>
      </c>
      <c r="AS928" s="78" t="n">
        <v>158.225</v>
      </c>
      <c r="AT928" s="78" t="n">
        <v>1</v>
      </c>
      <c r="AV928" s="78" t="n">
        <v>8.08</v>
      </c>
      <c r="AY928" s="78" t="n">
        <v>11615.33</v>
      </c>
      <c r="AZ928" s="78" t="n">
        <v>0</v>
      </c>
      <c r="BA928" s="78" t="n">
        <v>162432.17</v>
      </c>
      <c r="BB928" s="78" t="n">
        <v>0</v>
      </c>
      <c r="BC928" s="78" t="n">
        <v>174047.5</v>
      </c>
      <c r="BD928" s="78" t="n">
        <v>484000</v>
      </c>
      <c r="BE928" s="78" t="s">
        <v>18932</v>
      </c>
      <c r="BJ928" s="78" t="s">
        <v>17721</v>
      </c>
      <c r="BK928" s="78" t="s">
        <v>17722</v>
      </c>
      <c r="BO928" s="78" t="s">
        <v>16502</v>
      </c>
    </row>
    <row r="929" customFormat="false" ht="15" hidden="true" customHeight="false" outlineLevel="0" collapsed="false">
      <c r="A929" s="82" t="n">
        <v>45291</v>
      </c>
      <c r="B929" s="78" t="s">
        <v>16497</v>
      </c>
      <c r="C929" s="78" t="s">
        <v>18927</v>
      </c>
      <c r="D929" s="78" t="s">
        <v>18928</v>
      </c>
      <c r="E929" s="78" t="s">
        <v>1305</v>
      </c>
      <c r="F929" s="78" t="s">
        <v>17710</v>
      </c>
      <c r="G929" s="78" t="s">
        <v>17711</v>
      </c>
      <c r="H929" s="78" t="s">
        <v>17725</v>
      </c>
      <c r="I929" s="78" t="s">
        <v>18933</v>
      </c>
      <c r="J929" s="78" t="s">
        <v>17755</v>
      </c>
      <c r="K929" s="78" t="n">
        <v>153939697</v>
      </c>
      <c r="L929" s="78" t="s">
        <v>15468</v>
      </c>
      <c r="M929" s="78" t="s">
        <v>19209</v>
      </c>
      <c r="N929" s="78" t="s">
        <v>17734</v>
      </c>
      <c r="Q929" s="78" t="n">
        <v>21002600</v>
      </c>
      <c r="R929" s="78" t="s">
        <v>15461</v>
      </c>
      <c r="S929" s="78" t="s">
        <v>667</v>
      </c>
      <c r="T929" s="78" t="s">
        <v>16498</v>
      </c>
      <c r="U929" s="78" t="s">
        <v>15461</v>
      </c>
      <c r="V929" s="78" t="s">
        <v>18517</v>
      </c>
      <c r="W929" s="78" t="s">
        <v>4084</v>
      </c>
      <c r="X929" s="78" t="s">
        <v>17905</v>
      </c>
      <c r="Y929" s="78" t="s">
        <v>18336</v>
      </c>
      <c r="Z929" s="78" t="s">
        <v>17794</v>
      </c>
      <c r="AA929" s="78" t="s">
        <v>17795</v>
      </c>
      <c r="AE929" s="78" t="s">
        <v>15471</v>
      </c>
      <c r="AG929" s="78" t="s">
        <v>18931</v>
      </c>
      <c r="AI929" s="82" t="n">
        <v>45366</v>
      </c>
      <c r="AJ929" s="78" t="s">
        <v>1197</v>
      </c>
      <c r="AL929" s="78" t="s">
        <v>17718</v>
      </c>
      <c r="AM929" s="78" t="s">
        <v>17718</v>
      </c>
      <c r="AP929" s="78" t="s">
        <v>17719</v>
      </c>
      <c r="AQ929" s="78" t="n">
        <v>10</v>
      </c>
      <c r="AR929" s="78" t="n">
        <v>100</v>
      </c>
      <c r="AS929" s="78" t="n">
        <v>6.15</v>
      </c>
      <c r="AT929" s="78" t="n">
        <v>1</v>
      </c>
      <c r="AV929" s="78" t="n">
        <v>8.08</v>
      </c>
      <c r="AY929" s="78" t="n">
        <v>7670.2</v>
      </c>
      <c r="AZ929" s="78" t="n">
        <v>0</v>
      </c>
      <c r="BA929" s="78" t="n">
        <v>-1520.2</v>
      </c>
      <c r="BB929" s="78" t="n">
        <v>0</v>
      </c>
      <c r="BC929" s="78" t="n">
        <v>6150</v>
      </c>
      <c r="BD929" s="78" t="n">
        <v>490000</v>
      </c>
      <c r="BE929" s="78" t="s">
        <v>18932</v>
      </c>
      <c r="BJ929" s="78" t="s">
        <v>17721</v>
      </c>
      <c r="BK929" s="78" t="s">
        <v>17722</v>
      </c>
      <c r="BO929" s="78" t="s">
        <v>16502</v>
      </c>
    </row>
    <row r="930" customFormat="false" ht="15" hidden="true" customHeight="false" outlineLevel="0" collapsed="false">
      <c r="A930" s="82" t="n">
        <v>45291</v>
      </c>
      <c r="B930" s="78" t="s">
        <v>16497</v>
      </c>
      <c r="C930" s="78" t="s">
        <v>18927</v>
      </c>
      <c r="D930" s="78" t="s">
        <v>18928</v>
      </c>
      <c r="E930" s="78" t="s">
        <v>1305</v>
      </c>
      <c r="F930" s="78" t="s">
        <v>17710</v>
      </c>
      <c r="G930" s="78" t="s">
        <v>17711</v>
      </c>
      <c r="H930" s="78" t="s">
        <v>17725</v>
      </c>
      <c r="I930" s="78" t="s">
        <v>18959</v>
      </c>
      <c r="J930" s="78" t="s">
        <v>17755</v>
      </c>
      <c r="K930" s="78" t="n">
        <v>118649523</v>
      </c>
      <c r="L930" s="78" t="s">
        <v>11976</v>
      </c>
      <c r="M930" s="78" t="s">
        <v>19210</v>
      </c>
      <c r="N930" s="78" t="s">
        <v>17734</v>
      </c>
      <c r="Q930" s="78" t="n">
        <v>21003985</v>
      </c>
      <c r="R930" s="78" t="s">
        <v>11968</v>
      </c>
      <c r="S930" s="78" t="s">
        <v>574</v>
      </c>
      <c r="T930" s="78" t="s">
        <v>16498</v>
      </c>
      <c r="U930" s="78" t="s">
        <v>11968</v>
      </c>
      <c r="V930" s="78" t="s">
        <v>18401</v>
      </c>
      <c r="W930" s="78" t="s">
        <v>4084</v>
      </c>
      <c r="X930" s="78" t="s">
        <v>18108</v>
      </c>
      <c r="Y930" s="78" t="s">
        <v>18385</v>
      </c>
      <c r="Z930" s="78" t="s">
        <v>17808</v>
      </c>
      <c r="AA930" s="78" t="s">
        <v>17809</v>
      </c>
      <c r="AE930" s="78" t="s">
        <v>11979</v>
      </c>
      <c r="AG930" s="78" t="s">
        <v>18931</v>
      </c>
      <c r="AI930" s="82" t="n">
        <v>45310</v>
      </c>
      <c r="AJ930" s="78" t="s">
        <v>1198</v>
      </c>
      <c r="AL930" s="78" t="s">
        <v>17718</v>
      </c>
      <c r="AM930" s="78" t="s">
        <v>17718</v>
      </c>
      <c r="AP930" s="78" t="s">
        <v>17719</v>
      </c>
      <c r="AQ930" s="78" t="n">
        <v>11</v>
      </c>
      <c r="AR930" s="78" t="n">
        <v>100</v>
      </c>
      <c r="AS930" s="78" t="n">
        <v>40.125</v>
      </c>
      <c r="AT930" s="78" t="n">
        <v>1</v>
      </c>
      <c r="AV930" s="78" t="n">
        <v>8.08</v>
      </c>
      <c r="AY930" s="78" t="n">
        <v>13950.33</v>
      </c>
      <c r="AZ930" s="78" t="n">
        <v>0</v>
      </c>
      <c r="BA930" s="78" t="n">
        <v>30187.17</v>
      </c>
      <c r="BB930" s="78" t="n">
        <v>0</v>
      </c>
      <c r="BC930" s="78" t="n">
        <v>44137.5</v>
      </c>
      <c r="BD930" s="78" t="n">
        <v>495000</v>
      </c>
      <c r="BE930" s="78" t="s">
        <v>18932</v>
      </c>
      <c r="BJ930" s="78" t="s">
        <v>17721</v>
      </c>
      <c r="BK930" s="78" t="s">
        <v>17722</v>
      </c>
      <c r="BO930" s="78" t="s">
        <v>16502</v>
      </c>
    </row>
    <row r="931" customFormat="false" ht="15" hidden="true" customHeight="false" outlineLevel="0" collapsed="false">
      <c r="A931" s="82" t="n">
        <v>45291</v>
      </c>
      <c r="B931" s="78" t="s">
        <v>16497</v>
      </c>
      <c r="C931" s="78" t="s">
        <v>18927</v>
      </c>
      <c r="D931" s="78" t="s">
        <v>18928</v>
      </c>
      <c r="E931" s="78" t="s">
        <v>1305</v>
      </c>
      <c r="F931" s="78" t="s">
        <v>17710</v>
      </c>
      <c r="G931" s="78" t="s">
        <v>17711</v>
      </c>
      <c r="H931" s="78" t="s">
        <v>17725</v>
      </c>
      <c r="I931" s="78" t="s">
        <v>18959</v>
      </c>
      <c r="J931" s="78" t="s">
        <v>17755</v>
      </c>
      <c r="K931" s="78" t="n">
        <v>124759035</v>
      </c>
      <c r="L931" s="78" t="s">
        <v>5939</v>
      </c>
      <c r="M931" s="78" t="s">
        <v>19211</v>
      </c>
      <c r="N931" s="78" t="s">
        <v>17734</v>
      </c>
      <c r="Q931" s="78" t="n">
        <v>21002192</v>
      </c>
      <c r="R931" s="78" t="s">
        <v>5925</v>
      </c>
      <c r="S931" s="78" t="s">
        <v>16628</v>
      </c>
      <c r="T931" s="78" t="s">
        <v>16498</v>
      </c>
      <c r="U931" s="78" t="s">
        <v>5925</v>
      </c>
      <c r="V931" s="78" t="s">
        <v>18175</v>
      </c>
      <c r="W931" s="78" t="s">
        <v>4084</v>
      </c>
      <c r="X931" s="78" t="s">
        <v>17979</v>
      </c>
      <c r="Y931" s="78" t="s">
        <v>18176</v>
      </c>
      <c r="Z931" s="78" t="s">
        <v>17816</v>
      </c>
      <c r="AA931" s="78" t="s">
        <v>17795</v>
      </c>
      <c r="AE931" s="78" t="s">
        <v>5942</v>
      </c>
      <c r="AG931" s="78" t="s">
        <v>18931</v>
      </c>
      <c r="AI931" s="82" t="n">
        <v>45310</v>
      </c>
      <c r="AJ931" s="78" t="s">
        <v>1198</v>
      </c>
      <c r="AL931" s="78" t="s">
        <v>17718</v>
      </c>
      <c r="AM931" s="78" t="s">
        <v>17718</v>
      </c>
      <c r="AP931" s="78" t="s">
        <v>17719</v>
      </c>
      <c r="AQ931" s="78" t="n">
        <v>54</v>
      </c>
      <c r="AR931" s="78" t="n">
        <v>100</v>
      </c>
      <c r="AS931" s="78" t="n">
        <v>0.02</v>
      </c>
      <c r="AT931" s="78" t="n">
        <v>1</v>
      </c>
      <c r="AV931" s="78" t="n">
        <v>8.08</v>
      </c>
      <c r="AY931" s="78" t="n">
        <v>10829.62</v>
      </c>
      <c r="AZ931" s="78" t="n">
        <v>0</v>
      </c>
      <c r="BA931" s="78" t="n">
        <v>-10721.62</v>
      </c>
      <c r="BB931" s="78" t="n">
        <v>0</v>
      </c>
      <c r="BC931" s="78" t="n">
        <v>108</v>
      </c>
      <c r="BD931" s="78" t="n">
        <v>499500</v>
      </c>
      <c r="BE931" s="78" t="s">
        <v>18932</v>
      </c>
      <c r="BJ931" s="78" t="s">
        <v>17721</v>
      </c>
      <c r="BK931" s="78" t="s">
        <v>17722</v>
      </c>
      <c r="BO931" s="78" t="s">
        <v>16502</v>
      </c>
    </row>
    <row r="932" customFormat="false" ht="15" hidden="true" customHeight="false" outlineLevel="0" collapsed="false">
      <c r="A932" s="82" t="n">
        <v>45291</v>
      </c>
      <c r="B932" s="78" t="s">
        <v>16497</v>
      </c>
      <c r="C932" s="78" t="s">
        <v>18927</v>
      </c>
      <c r="D932" s="78" t="s">
        <v>18928</v>
      </c>
      <c r="E932" s="78" t="s">
        <v>1305</v>
      </c>
      <c r="F932" s="78" t="s">
        <v>17710</v>
      </c>
      <c r="G932" s="78" t="s">
        <v>17711</v>
      </c>
      <c r="H932" s="78" t="s">
        <v>17725</v>
      </c>
      <c r="I932" s="78" t="s">
        <v>18959</v>
      </c>
      <c r="J932" s="78" t="s">
        <v>17755</v>
      </c>
      <c r="K932" s="78" t="n">
        <v>118475623</v>
      </c>
      <c r="L932" s="78" t="s">
        <v>8544</v>
      </c>
      <c r="M932" s="78" t="s">
        <v>19212</v>
      </c>
      <c r="N932" s="78" t="s">
        <v>17734</v>
      </c>
      <c r="Q932" s="78" t="n">
        <v>21002755</v>
      </c>
      <c r="R932" s="78" t="s">
        <v>8536</v>
      </c>
      <c r="S932" s="78" t="s">
        <v>479</v>
      </c>
      <c r="T932" s="78" t="s">
        <v>16498</v>
      </c>
      <c r="U932" s="78" t="s">
        <v>8536</v>
      </c>
      <c r="V932" s="78" t="s">
        <v>18709</v>
      </c>
      <c r="W932" s="78" t="s">
        <v>4084</v>
      </c>
      <c r="X932" s="78" t="s">
        <v>18108</v>
      </c>
      <c r="Y932" s="78" t="s">
        <v>18109</v>
      </c>
      <c r="Z932" s="78" t="s">
        <v>17808</v>
      </c>
      <c r="AA932" s="78" t="s">
        <v>17809</v>
      </c>
      <c r="AE932" s="78" t="s">
        <v>8547</v>
      </c>
      <c r="AG932" s="78" t="s">
        <v>18931</v>
      </c>
      <c r="AI932" s="82" t="n">
        <v>45310</v>
      </c>
      <c r="AJ932" s="78" t="s">
        <v>1198</v>
      </c>
      <c r="AL932" s="78" t="s">
        <v>17718</v>
      </c>
      <c r="AM932" s="78" t="s">
        <v>17718</v>
      </c>
      <c r="AP932" s="78" t="s">
        <v>17719</v>
      </c>
      <c r="AQ932" s="78" t="n">
        <v>37</v>
      </c>
      <c r="AR932" s="78" t="n">
        <v>100</v>
      </c>
      <c r="AS932" s="78" t="n">
        <v>17.55</v>
      </c>
      <c r="AT932" s="78" t="n">
        <v>1</v>
      </c>
      <c r="AV932" s="78" t="n">
        <v>8.08</v>
      </c>
      <c r="AY932" s="78" t="n">
        <v>12476.11</v>
      </c>
      <c r="AZ932" s="78" t="n">
        <v>0</v>
      </c>
      <c r="BA932" s="78" t="n">
        <v>52458.89</v>
      </c>
      <c r="BB932" s="78" t="n">
        <v>0</v>
      </c>
      <c r="BC932" s="78" t="n">
        <v>64935</v>
      </c>
      <c r="BD932" s="78" t="n">
        <v>499500</v>
      </c>
      <c r="BE932" s="78" t="s">
        <v>18932</v>
      </c>
      <c r="BJ932" s="78" t="s">
        <v>17721</v>
      </c>
      <c r="BK932" s="78" t="s">
        <v>17722</v>
      </c>
      <c r="BO932" s="78" t="s">
        <v>16502</v>
      </c>
    </row>
    <row r="933" customFormat="false" ht="15" hidden="true" customHeight="false" outlineLevel="0" collapsed="false">
      <c r="A933" s="82" t="n">
        <v>45291</v>
      </c>
      <c r="B933" s="78" t="s">
        <v>16497</v>
      </c>
      <c r="C933" s="78" t="s">
        <v>17734</v>
      </c>
      <c r="D933" s="78" t="s">
        <v>18919</v>
      </c>
      <c r="E933" s="78" t="s">
        <v>4075</v>
      </c>
      <c r="F933" s="78" t="s">
        <v>17724</v>
      </c>
      <c r="G933" s="78" t="s">
        <v>17711</v>
      </c>
      <c r="H933" s="78" t="s">
        <v>17725</v>
      </c>
      <c r="I933" s="78" t="s">
        <v>19056</v>
      </c>
      <c r="J933" s="78" t="s">
        <v>16506</v>
      </c>
      <c r="K933" s="78" t="n">
        <v>144987078</v>
      </c>
      <c r="L933" s="78" t="s">
        <v>12558</v>
      </c>
      <c r="M933" s="78" t="s">
        <v>19213</v>
      </c>
      <c r="N933" s="78" t="s">
        <v>17734</v>
      </c>
      <c r="Q933" s="78" t="n">
        <v>0</v>
      </c>
      <c r="U933" s="78" t="s">
        <v>19214</v>
      </c>
      <c r="V933" s="78" t="s">
        <v>19215</v>
      </c>
      <c r="W933" s="78" t="s">
        <v>4084</v>
      </c>
      <c r="X933" s="78" t="s">
        <v>17945</v>
      </c>
      <c r="Y933" s="78" t="s">
        <v>17946</v>
      </c>
      <c r="Z933" s="78" t="s">
        <v>17947</v>
      </c>
      <c r="AA933" s="78" t="s">
        <v>17857</v>
      </c>
      <c r="AB933" s="78" t="s">
        <v>19060</v>
      </c>
      <c r="AI933" s="82" t="n">
        <v>48594</v>
      </c>
      <c r="AL933" s="78" t="s">
        <v>17718</v>
      </c>
      <c r="AM933" s="78" t="s">
        <v>17718</v>
      </c>
      <c r="AP933" s="78" t="s">
        <v>17719</v>
      </c>
      <c r="AQ933" s="78" t="n">
        <v>500</v>
      </c>
      <c r="AR933" s="78" t="n">
        <v>10</v>
      </c>
      <c r="AS933" s="78" t="n">
        <v>103.76482</v>
      </c>
      <c r="AT933" s="78" t="n">
        <v>1</v>
      </c>
      <c r="AV933" s="78" t="n">
        <v>8.08</v>
      </c>
      <c r="AY933" s="78" t="n">
        <v>498695</v>
      </c>
      <c r="AZ933" s="78" t="n">
        <v>0</v>
      </c>
      <c r="BA933" s="78" t="n">
        <v>20129.08</v>
      </c>
      <c r="BB933" s="78" t="n">
        <v>14179.17</v>
      </c>
      <c r="BC933" s="78" t="n">
        <v>518824.08</v>
      </c>
      <c r="BD933" s="78" t="n">
        <v>500000</v>
      </c>
      <c r="BE933" s="78" t="s">
        <v>19216</v>
      </c>
      <c r="BJ933" s="78" t="s">
        <v>17721</v>
      </c>
      <c r="BK933" s="78" t="s">
        <v>17722</v>
      </c>
      <c r="BL933" s="78" t="s">
        <v>12560</v>
      </c>
      <c r="BM933" s="78" t="s">
        <v>12559</v>
      </c>
      <c r="BN933" s="78" t="s">
        <v>19217</v>
      </c>
      <c r="BO933" s="78" t="s">
        <v>16502</v>
      </c>
    </row>
    <row r="934" customFormat="false" ht="15" hidden="true" customHeight="false" outlineLevel="0" collapsed="false">
      <c r="A934" s="82" t="n">
        <v>45291</v>
      </c>
      <c r="B934" s="78" t="s">
        <v>16497</v>
      </c>
      <c r="C934" s="78" t="s">
        <v>18927</v>
      </c>
      <c r="D934" s="78" t="s">
        <v>18928</v>
      </c>
      <c r="E934" s="78" t="s">
        <v>1305</v>
      </c>
      <c r="F934" s="78" t="s">
        <v>17710</v>
      </c>
      <c r="G934" s="78" t="s">
        <v>17711</v>
      </c>
      <c r="H934" s="78" t="s">
        <v>17725</v>
      </c>
      <c r="I934" s="78" t="s">
        <v>18959</v>
      </c>
      <c r="J934" s="78" t="s">
        <v>17755</v>
      </c>
      <c r="K934" s="78" t="n">
        <v>118544733</v>
      </c>
      <c r="L934" s="78" t="s">
        <v>16117</v>
      </c>
      <c r="M934" s="78" t="s">
        <v>19218</v>
      </c>
      <c r="N934" s="78" t="s">
        <v>17734</v>
      </c>
      <c r="Q934" s="78" t="n">
        <v>21002786</v>
      </c>
      <c r="R934" s="78" t="s">
        <v>16109</v>
      </c>
      <c r="S934" s="78" t="s">
        <v>685</v>
      </c>
      <c r="T934" s="78" t="s">
        <v>16498</v>
      </c>
      <c r="U934" s="78" t="s">
        <v>16109</v>
      </c>
      <c r="V934" s="78" t="s">
        <v>18181</v>
      </c>
      <c r="W934" s="78" t="s">
        <v>4084</v>
      </c>
      <c r="X934" s="78" t="s">
        <v>17982</v>
      </c>
      <c r="Y934" s="78" t="s">
        <v>17983</v>
      </c>
      <c r="Z934" s="78" t="s">
        <v>17816</v>
      </c>
      <c r="AA934" s="78" t="s">
        <v>17795</v>
      </c>
      <c r="AE934" s="78" t="s">
        <v>16120</v>
      </c>
      <c r="AG934" s="78" t="s">
        <v>18931</v>
      </c>
      <c r="AI934" s="82" t="n">
        <v>45310</v>
      </c>
      <c r="AJ934" s="78" t="s">
        <v>1198</v>
      </c>
      <c r="AL934" s="78" t="s">
        <v>17718</v>
      </c>
      <c r="AM934" s="78" t="s">
        <v>17718</v>
      </c>
      <c r="AP934" s="78" t="s">
        <v>17719</v>
      </c>
      <c r="AQ934" s="78" t="n">
        <v>40</v>
      </c>
      <c r="AR934" s="78" t="n">
        <v>100</v>
      </c>
      <c r="AS934" s="78" t="n">
        <v>0.01</v>
      </c>
      <c r="AT934" s="78" t="n">
        <v>1</v>
      </c>
      <c r="AV934" s="78" t="n">
        <v>8.08</v>
      </c>
      <c r="AY934" s="78" t="n">
        <v>12601.2</v>
      </c>
      <c r="AZ934" s="78" t="n">
        <v>0</v>
      </c>
      <c r="BA934" s="78" t="n">
        <v>-12561.2</v>
      </c>
      <c r="BB934" s="78" t="n">
        <v>0</v>
      </c>
      <c r="BC934" s="78" t="n">
        <v>40</v>
      </c>
      <c r="BD934" s="78" t="n">
        <v>500000</v>
      </c>
      <c r="BE934" s="78" t="s">
        <v>18932</v>
      </c>
      <c r="BJ934" s="78" t="s">
        <v>17721</v>
      </c>
      <c r="BK934" s="78" t="s">
        <v>17722</v>
      </c>
      <c r="BO934" s="78" t="s">
        <v>16502</v>
      </c>
    </row>
    <row r="935" customFormat="false" ht="15" hidden="true" customHeight="false" outlineLevel="0" collapsed="false">
      <c r="A935" s="82" t="n">
        <v>45291</v>
      </c>
      <c r="B935" s="78" t="s">
        <v>16497</v>
      </c>
      <c r="C935" s="78" t="s">
        <v>17734</v>
      </c>
      <c r="D935" s="78" t="s">
        <v>18919</v>
      </c>
      <c r="E935" s="78" t="s">
        <v>4117</v>
      </c>
      <c r="F935" s="78" t="s">
        <v>17723</v>
      </c>
      <c r="G935" s="78" t="s">
        <v>17711</v>
      </c>
      <c r="H935" s="78" t="s">
        <v>17725</v>
      </c>
      <c r="I935" s="78" t="s">
        <v>18920</v>
      </c>
      <c r="J935" s="78" t="s">
        <v>16506</v>
      </c>
      <c r="K935" s="78" t="n">
        <v>134582031</v>
      </c>
      <c r="L935" s="78" t="s">
        <v>6630</v>
      </c>
      <c r="M935" s="78" t="s">
        <v>19198</v>
      </c>
      <c r="N935" s="78" t="s">
        <v>17734</v>
      </c>
      <c r="Q935" s="78" t="n">
        <v>0</v>
      </c>
      <c r="U935" s="78" t="s">
        <v>6623</v>
      </c>
      <c r="V935" s="78" t="s">
        <v>17877</v>
      </c>
      <c r="W935" s="78" t="s">
        <v>4084</v>
      </c>
      <c r="X935" s="78" t="s">
        <v>17854</v>
      </c>
      <c r="Y935" s="78" t="s">
        <v>17855</v>
      </c>
      <c r="Z935" s="78" t="s">
        <v>17856</v>
      </c>
      <c r="AA935" s="78" t="s">
        <v>17857</v>
      </c>
      <c r="AB935" s="78" t="s">
        <v>19060</v>
      </c>
      <c r="AI935" s="82" t="n">
        <v>47649</v>
      </c>
      <c r="AL935" s="78" t="s">
        <v>17718</v>
      </c>
      <c r="AM935" s="78" t="s">
        <v>17718</v>
      </c>
      <c r="AP935" s="78" t="s">
        <v>17772</v>
      </c>
      <c r="AQ935" s="78" t="n">
        <v>-500</v>
      </c>
      <c r="AR935" s="78" t="n">
        <v>10</v>
      </c>
      <c r="AS935" s="78" t="n">
        <v>100.9581</v>
      </c>
      <c r="AT935" s="78" t="n">
        <v>1</v>
      </c>
      <c r="AV935" s="78" t="n">
        <v>8.08</v>
      </c>
      <c r="AY935" s="78" t="n">
        <v>-483305</v>
      </c>
      <c r="AZ935" s="78" t="n">
        <v>0</v>
      </c>
      <c r="BA935" s="78" t="n">
        <v>-21485.5</v>
      </c>
      <c r="BB935" s="78" t="n">
        <v>-1666.67</v>
      </c>
      <c r="BC935" s="78" t="n">
        <v>-504790.5</v>
      </c>
      <c r="BD935" s="78" t="n">
        <v>500000</v>
      </c>
      <c r="BE935" s="78" t="s">
        <v>18925</v>
      </c>
      <c r="BJ935" s="78" t="s">
        <v>17721</v>
      </c>
      <c r="BK935" s="78" t="s">
        <v>17722</v>
      </c>
      <c r="BL935" s="78" t="s">
        <v>6632</v>
      </c>
      <c r="BM935" s="78" t="s">
        <v>6631</v>
      </c>
      <c r="BN935" s="78" t="s">
        <v>19199</v>
      </c>
      <c r="BO935" s="78" t="s">
        <v>16502</v>
      </c>
    </row>
    <row r="936" customFormat="false" ht="15" hidden="true" customHeight="false" outlineLevel="0" collapsed="false">
      <c r="A936" s="82" t="n">
        <v>45291</v>
      </c>
      <c r="B936" s="78" t="s">
        <v>16497</v>
      </c>
      <c r="C936" s="78" t="s">
        <v>17734</v>
      </c>
      <c r="D936" s="78" t="s">
        <v>18919</v>
      </c>
      <c r="E936" s="78" t="s">
        <v>4117</v>
      </c>
      <c r="F936" s="78" t="s">
        <v>17723</v>
      </c>
      <c r="G936" s="78" t="s">
        <v>17711</v>
      </c>
      <c r="H936" s="78" t="s">
        <v>17725</v>
      </c>
      <c r="I936" s="78" t="s">
        <v>18920</v>
      </c>
      <c r="J936" s="78" t="s">
        <v>16506</v>
      </c>
      <c r="K936" s="78" t="n">
        <v>99291523</v>
      </c>
      <c r="L936" s="78" t="s">
        <v>15370</v>
      </c>
      <c r="M936" s="78" t="s">
        <v>19219</v>
      </c>
      <c r="N936" s="78" t="s">
        <v>17734</v>
      </c>
      <c r="Q936" s="78" t="n">
        <v>0</v>
      </c>
      <c r="U936" s="78" t="s">
        <v>19220</v>
      </c>
      <c r="V936" s="78" t="s">
        <v>19221</v>
      </c>
      <c r="W936" s="78" t="s">
        <v>4084</v>
      </c>
      <c r="X936" s="78" t="s">
        <v>18033</v>
      </c>
      <c r="Y936" s="78" t="s">
        <v>18361</v>
      </c>
      <c r="Z936" s="78" t="s">
        <v>17794</v>
      </c>
      <c r="AA936" s="78" t="s">
        <v>17795</v>
      </c>
      <c r="AB936" s="78" t="s">
        <v>19060</v>
      </c>
      <c r="AI936" s="82" t="n">
        <v>47041</v>
      </c>
      <c r="AL936" s="78" t="s">
        <v>17718</v>
      </c>
      <c r="AM936" s="78" t="s">
        <v>17718</v>
      </c>
      <c r="AP936" s="78" t="s">
        <v>17772</v>
      </c>
      <c r="AQ936" s="78" t="n">
        <v>-500</v>
      </c>
      <c r="AR936" s="78" t="n">
        <v>10</v>
      </c>
      <c r="AS936" s="78" t="n">
        <v>81.086</v>
      </c>
      <c r="AT936" s="78" t="n">
        <v>1</v>
      </c>
      <c r="AV936" s="78" t="n">
        <v>8.08</v>
      </c>
      <c r="AY936" s="78" t="n">
        <v>-401940</v>
      </c>
      <c r="AZ936" s="78" t="n">
        <v>0</v>
      </c>
      <c r="BA936" s="78" t="n">
        <v>-3490</v>
      </c>
      <c r="BB936" s="78" t="n">
        <v>-6862.5</v>
      </c>
      <c r="BC936" s="78" t="n">
        <v>-405430</v>
      </c>
      <c r="BD936" s="78" t="n">
        <v>500000</v>
      </c>
      <c r="BE936" s="78" t="s">
        <v>18925</v>
      </c>
      <c r="BJ936" s="78" t="s">
        <v>17721</v>
      </c>
      <c r="BK936" s="78" t="s">
        <v>17722</v>
      </c>
      <c r="BL936" s="78" t="s">
        <v>15372</v>
      </c>
      <c r="BM936" s="78" t="s">
        <v>15371</v>
      </c>
      <c r="BN936" s="78" t="s">
        <v>19222</v>
      </c>
      <c r="BO936" s="78" t="s">
        <v>16502</v>
      </c>
    </row>
    <row r="937" customFormat="false" ht="15" hidden="true" customHeight="false" outlineLevel="0" collapsed="false">
      <c r="A937" s="82" t="n">
        <v>45291</v>
      </c>
      <c r="B937" s="78" t="s">
        <v>16497</v>
      </c>
      <c r="C937" s="78" t="s">
        <v>17734</v>
      </c>
      <c r="D937" s="78" t="s">
        <v>18919</v>
      </c>
      <c r="E937" s="78" t="s">
        <v>4126</v>
      </c>
      <c r="F937" s="78" t="s">
        <v>17758</v>
      </c>
      <c r="G937" s="78" t="s">
        <v>17711</v>
      </c>
      <c r="H937" s="78" t="s">
        <v>17725</v>
      </c>
      <c r="I937" s="78" t="s">
        <v>18920</v>
      </c>
      <c r="J937" s="78" t="s">
        <v>16506</v>
      </c>
      <c r="K937" s="78" t="n">
        <v>132843182</v>
      </c>
      <c r="L937" s="78" t="s">
        <v>4715</v>
      </c>
      <c r="M937" s="78" t="s">
        <v>19223</v>
      </c>
      <c r="N937" s="78" t="s">
        <v>17734</v>
      </c>
      <c r="Q937" s="78" t="n">
        <v>0</v>
      </c>
      <c r="U937" s="78" t="s">
        <v>4722</v>
      </c>
      <c r="V937" s="78" t="s">
        <v>18024</v>
      </c>
      <c r="W937" s="78" t="s">
        <v>4084</v>
      </c>
      <c r="X937" s="78" t="s">
        <v>18025</v>
      </c>
      <c r="Y937" s="78" t="s">
        <v>18026</v>
      </c>
      <c r="Z937" s="78" t="s">
        <v>17823</v>
      </c>
      <c r="AA937" s="78" t="s">
        <v>17823</v>
      </c>
      <c r="AB937" s="78" t="s">
        <v>19060</v>
      </c>
      <c r="AI937" s="82" t="n">
        <v>48366</v>
      </c>
      <c r="AL937" s="78" t="s">
        <v>17718</v>
      </c>
      <c r="AM937" s="78" t="s">
        <v>17718</v>
      </c>
      <c r="AP937" s="78" t="s">
        <v>17772</v>
      </c>
      <c r="AQ937" s="78" t="n">
        <v>-500</v>
      </c>
      <c r="AR937" s="78" t="n">
        <v>10</v>
      </c>
      <c r="AS937" s="78" t="n">
        <v>97.67027</v>
      </c>
      <c r="AT937" s="78" t="n">
        <v>1</v>
      </c>
      <c r="AV937" s="78" t="n">
        <v>8.08</v>
      </c>
      <c r="AY937" s="78" t="n">
        <v>-490980</v>
      </c>
      <c r="AZ937" s="78" t="n">
        <v>0</v>
      </c>
      <c r="BA937" s="78" t="n">
        <v>2628.64</v>
      </c>
      <c r="BB937" s="78" t="n">
        <v>-2174.31</v>
      </c>
      <c r="BC937" s="78" t="n">
        <v>-488351.36</v>
      </c>
      <c r="BD937" s="78" t="n">
        <v>500000</v>
      </c>
      <c r="BE937" s="78" t="s">
        <v>19216</v>
      </c>
      <c r="BJ937" s="78" t="s">
        <v>17721</v>
      </c>
      <c r="BK937" s="78" t="s">
        <v>17722</v>
      </c>
      <c r="BL937" s="78" t="s">
        <v>4717</v>
      </c>
      <c r="BM937" s="78" t="s">
        <v>4716</v>
      </c>
      <c r="BN937" s="78" t="s">
        <v>19224</v>
      </c>
      <c r="BO937" s="78" t="s">
        <v>16502</v>
      </c>
    </row>
    <row r="938" customFormat="false" ht="15" hidden="true" customHeight="false" outlineLevel="0" collapsed="false">
      <c r="A938" s="82" t="n">
        <v>45291</v>
      </c>
      <c r="B938" s="78" t="s">
        <v>16497</v>
      </c>
      <c r="C938" s="78" t="s">
        <v>18927</v>
      </c>
      <c r="D938" s="78" t="s">
        <v>18928</v>
      </c>
      <c r="E938" s="78" t="s">
        <v>1305</v>
      </c>
      <c r="F938" s="78" t="s">
        <v>17710</v>
      </c>
      <c r="G938" s="78" t="s">
        <v>17711</v>
      </c>
      <c r="H938" s="78" t="s">
        <v>17725</v>
      </c>
      <c r="I938" s="78" t="s">
        <v>18959</v>
      </c>
      <c r="J938" s="78" t="s">
        <v>17755</v>
      </c>
      <c r="K938" s="78" t="n">
        <v>118501183</v>
      </c>
      <c r="L938" s="78" t="s">
        <v>10939</v>
      </c>
      <c r="M938" s="78" t="s">
        <v>19225</v>
      </c>
      <c r="N938" s="78" t="s">
        <v>17734</v>
      </c>
      <c r="Q938" s="78" t="n">
        <v>21012726</v>
      </c>
      <c r="R938" s="78" t="s">
        <v>10932</v>
      </c>
      <c r="S938" s="78" t="s">
        <v>561</v>
      </c>
      <c r="T938" s="78" t="s">
        <v>16498</v>
      </c>
      <c r="U938" s="78" t="s">
        <v>10932</v>
      </c>
      <c r="V938" s="78" t="s">
        <v>561</v>
      </c>
      <c r="W938" s="78" t="s">
        <v>4084</v>
      </c>
      <c r="X938" s="78" t="s">
        <v>17982</v>
      </c>
      <c r="Y938" s="78" t="s">
        <v>17983</v>
      </c>
      <c r="Z938" s="78" t="s">
        <v>17816</v>
      </c>
      <c r="AA938" s="78" t="s">
        <v>17795</v>
      </c>
      <c r="AE938" s="78" t="s">
        <v>10942</v>
      </c>
      <c r="AG938" s="78" t="s">
        <v>18931</v>
      </c>
      <c r="AI938" s="82" t="n">
        <v>45310</v>
      </c>
      <c r="AJ938" s="78" t="s">
        <v>1198</v>
      </c>
      <c r="AL938" s="78" t="s">
        <v>17718</v>
      </c>
      <c r="AM938" s="78" t="s">
        <v>17718</v>
      </c>
      <c r="AP938" s="78" t="s">
        <v>17719</v>
      </c>
      <c r="AQ938" s="78" t="n">
        <v>91</v>
      </c>
      <c r="AR938" s="78" t="n">
        <v>100</v>
      </c>
      <c r="AS938" s="78" t="n">
        <v>0.02</v>
      </c>
      <c r="AT938" s="78" t="n">
        <v>1</v>
      </c>
      <c r="AV938" s="78" t="n">
        <v>8.08</v>
      </c>
      <c r="AY938" s="78" t="n">
        <v>12096.73</v>
      </c>
      <c r="AZ938" s="78" t="n">
        <v>0</v>
      </c>
      <c r="BA938" s="78" t="n">
        <v>-11914.73</v>
      </c>
      <c r="BB938" s="78" t="n">
        <v>0</v>
      </c>
      <c r="BC938" s="78" t="n">
        <v>182</v>
      </c>
      <c r="BD938" s="78" t="n">
        <v>500500</v>
      </c>
      <c r="BE938" s="78" t="s">
        <v>18932</v>
      </c>
      <c r="BJ938" s="78" t="s">
        <v>17721</v>
      </c>
      <c r="BK938" s="78" t="s">
        <v>17722</v>
      </c>
      <c r="BO938" s="78" t="s">
        <v>16502</v>
      </c>
    </row>
    <row r="939" customFormat="false" ht="15" hidden="true" customHeight="false" outlineLevel="0" collapsed="false">
      <c r="A939" s="82" t="n">
        <v>45291</v>
      </c>
      <c r="B939" s="78" t="s">
        <v>16497</v>
      </c>
      <c r="C939" s="78" t="s">
        <v>18927</v>
      </c>
      <c r="D939" s="78" t="s">
        <v>18928</v>
      </c>
      <c r="E939" s="78" t="s">
        <v>1305</v>
      </c>
      <c r="F939" s="78" t="s">
        <v>17710</v>
      </c>
      <c r="G939" s="78" t="s">
        <v>17711</v>
      </c>
      <c r="H939" s="78" t="s">
        <v>17725</v>
      </c>
      <c r="I939" s="78" t="s">
        <v>18959</v>
      </c>
      <c r="J939" s="78" t="s">
        <v>17755</v>
      </c>
      <c r="K939" s="78" t="n">
        <v>118523264</v>
      </c>
      <c r="L939" s="78" t="s">
        <v>6685</v>
      </c>
      <c r="M939" s="78" t="s">
        <v>19226</v>
      </c>
      <c r="N939" s="78" t="s">
        <v>17734</v>
      </c>
      <c r="Q939" s="78" t="n">
        <v>21059348</v>
      </c>
      <c r="R939" s="78" t="s">
        <v>6678</v>
      </c>
      <c r="S939" s="78" t="s">
        <v>423</v>
      </c>
      <c r="T939" s="78" t="s">
        <v>16498</v>
      </c>
      <c r="U939" s="78" t="s">
        <v>6678</v>
      </c>
      <c r="V939" s="78" t="s">
        <v>18183</v>
      </c>
      <c r="W939" s="78" t="s">
        <v>4084</v>
      </c>
      <c r="X939" s="78" t="s">
        <v>17979</v>
      </c>
      <c r="Y939" s="78" t="s">
        <v>18184</v>
      </c>
      <c r="Z939" s="78" t="s">
        <v>17816</v>
      </c>
      <c r="AA939" s="78" t="s">
        <v>17795</v>
      </c>
      <c r="AE939" s="78" t="s">
        <v>6688</v>
      </c>
      <c r="AG939" s="78" t="s">
        <v>18931</v>
      </c>
      <c r="AI939" s="82" t="n">
        <v>45310</v>
      </c>
      <c r="AJ939" s="78" t="s">
        <v>1198</v>
      </c>
      <c r="AL939" s="78" t="s">
        <v>17718</v>
      </c>
      <c r="AM939" s="78" t="s">
        <v>17718</v>
      </c>
      <c r="AP939" s="78" t="s">
        <v>17719</v>
      </c>
      <c r="AQ939" s="78" t="n">
        <v>48</v>
      </c>
      <c r="AR939" s="78" t="n">
        <v>100</v>
      </c>
      <c r="AS939" s="78" t="n">
        <v>0.05</v>
      </c>
      <c r="AT939" s="78" t="n">
        <v>1</v>
      </c>
      <c r="AV939" s="78" t="n">
        <v>8.08</v>
      </c>
      <c r="AY939" s="78" t="n">
        <v>14451.44</v>
      </c>
      <c r="AZ939" s="78" t="n">
        <v>0</v>
      </c>
      <c r="BA939" s="78" t="n">
        <v>-14211.44</v>
      </c>
      <c r="BB939" s="78" t="n">
        <v>0</v>
      </c>
      <c r="BC939" s="78" t="n">
        <v>240</v>
      </c>
      <c r="BD939" s="78" t="n">
        <v>504000</v>
      </c>
      <c r="BE939" s="78" t="s">
        <v>18932</v>
      </c>
      <c r="BJ939" s="78" t="s">
        <v>17721</v>
      </c>
      <c r="BK939" s="78" t="s">
        <v>17722</v>
      </c>
      <c r="BO939" s="78" t="s">
        <v>16502</v>
      </c>
    </row>
    <row r="940" customFormat="false" ht="15" hidden="true" customHeight="false" outlineLevel="0" collapsed="false">
      <c r="A940" s="82" t="n">
        <v>45291</v>
      </c>
      <c r="B940" s="78" t="s">
        <v>16497</v>
      </c>
      <c r="C940" s="78" t="s">
        <v>18927</v>
      </c>
      <c r="D940" s="78" t="s">
        <v>18928</v>
      </c>
      <c r="E940" s="78" t="s">
        <v>1305</v>
      </c>
      <c r="F940" s="78" t="s">
        <v>17710</v>
      </c>
      <c r="G940" s="78" t="s">
        <v>17711</v>
      </c>
      <c r="H940" s="78" t="s">
        <v>17725</v>
      </c>
      <c r="I940" s="78" t="s">
        <v>18959</v>
      </c>
      <c r="J940" s="78" t="s">
        <v>17755</v>
      </c>
      <c r="K940" s="78" t="n">
        <v>118488586</v>
      </c>
      <c r="L940" s="78" t="s">
        <v>7921</v>
      </c>
      <c r="M940" s="78" t="s">
        <v>19227</v>
      </c>
      <c r="N940" s="78" t="s">
        <v>17734</v>
      </c>
      <c r="Q940" s="78" t="n">
        <v>21003320</v>
      </c>
      <c r="R940" s="78" t="s">
        <v>7914</v>
      </c>
      <c r="S940" s="78" t="s">
        <v>16808</v>
      </c>
      <c r="T940" s="78" t="s">
        <v>16498</v>
      </c>
      <c r="U940" s="78" t="s">
        <v>7914</v>
      </c>
      <c r="V940" s="78" t="s">
        <v>18178</v>
      </c>
      <c r="W940" s="78" t="s">
        <v>4084</v>
      </c>
      <c r="X940" s="78" t="s">
        <v>17979</v>
      </c>
      <c r="Y940" s="78" t="s">
        <v>17980</v>
      </c>
      <c r="Z940" s="78" t="s">
        <v>17816</v>
      </c>
      <c r="AA940" s="78" t="s">
        <v>17795</v>
      </c>
      <c r="AE940" s="78" t="s">
        <v>7924</v>
      </c>
      <c r="AG940" s="78" t="s">
        <v>18931</v>
      </c>
      <c r="AI940" s="82" t="n">
        <v>45310</v>
      </c>
      <c r="AJ940" s="78" t="s">
        <v>1198</v>
      </c>
      <c r="AL940" s="78" t="s">
        <v>17718</v>
      </c>
      <c r="AM940" s="78" t="s">
        <v>17718</v>
      </c>
      <c r="AP940" s="78" t="s">
        <v>17719</v>
      </c>
      <c r="AQ940" s="78" t="n">
        <v>11</v>
      </c>
      <c r="AR940" s="78" t="n">
        <v>100</v>
      </c>
      <c r="AS940" s="78" t="n">
        <v>0.3</v>
      </c>
      <c r="AT940" s="78" t="n">
        <v>1</v>
      </c>
      <c r="AV940" s="78" t="n">
        <v>8.08</v>
      </c>
      <c r="AY940" s="78" t="n">
        <v>10870.33</v>
      </c>
      <c r="AZ940" s="78" t="n">
        <v>0</v>
      </c>
      <c r="BA940" s="78" t="n">
        <v>-10540.33</v>
      </c>
      <c r="BB940" s="78" t="n">
        <v>0</v>
      </c>
      <c r="BC940" s="78" t="n">
        <v>330</v>
      </c>
      <c r="BD940" s="78" t="n">
        <v>506000</v>
      </c>
      <c r="BE940" s="78" t="s">
        <v>18932</v>
      </c>
      <c r="BJ940" s="78" t="s">
        <v>17721</v>
      </c>
      <c r="BK940" s="78" t="s">
        <v>17722</v>
      </c>
      <c r="BO940" s="78" t="s">
        <v>16502</v>
      </c>
    </row>
    <row r="941" customFormat="false" ht="15" hidden="true" customHeight="false" outlineLevel="0" collapsed="false">
      <c r="A941" s="82" t="n">
        <v>45291</v>
      </c>
      <c r="B941" s="78" t="s">
        <v>16497</v>
      </c>
      <c r="C941" s="78" t="s">
        <v>18927</v>
      </c>
      <c r="D941" s="78" t="s">
        <v>18928</v>
      </c>
      <c r="E941" s="78" t="s">
        <v>1305</v>
      </c>
      <c r="F941" s="78" t="s">
        <v>17710</v>
      </c>
      <c r="G941" s="78" t="s">
        <v>17711</v>
      </c>
      <c r="H941" s="78" t="s">
        <v>17725</v>
      </c>
      <c r="I941" s="78" t="s">
        <v>18959</v>
      </c>
      <c r="J941" s="78" t="s">
        <v>17755</v>
      </c>
      <c r="K941" s="78" t="n">
        <v>150303034</v>
      </c>
      <c r="L941" s="78" t="s">
        <v>12963</v>
      </c>
      <c r="M941" s="78" t="s">
        <v>19228</v>
      </c>
      <c r="N941" s="78" t="s">
        <v>17734</v>
      </c>
      <c r="Q941" s="78" t="n">
        <v>21070000</v>
      </c>
      <c r="R941" s="78" t="s">
        <v>12954</v>
      </c>
      <c r="S941" s="78" t="s">
        <v>603</v>
      </c>
      <c r="T941" s="78" t="s">
        <v>16498</v>
      </c>
      <c r="U941" s="78" t="s">
        <v>12954</v>
      </c>
      <c r="V941" s="78" t="s">
        <v>18185</v>
      </c>
      <c r="W941" s="78" t="s">
        <v>4084</v>
      </c>
      <c r="X941" s="78" t="s">
        <v>18186</v>
      </c>
      <c r="Y941" s="78" t="s">
        <v>18186</v>
      </c>
      <c r="Z941" s="78" t="s">
        <v>17816</v>
      </c>
      <c r="AA941" s="78" t="s">
        <v>17795</v>
      </c>
      <c r="AE941" s="78" t="s">
        <v>12966</v>
      </c>
      <c r="AG941" s="78" t="s">
        <v>18931</v>
      </c>
      <c r="AI941" s="82" t="n">
        <v>45310</v>
      </c>
      <c r="AJ941" s="78" t="s">
        <v>1198</v>
      </c>
      <c r="AL941" s="78" t="s">
        <v>17718</v>
      </c>
      <c r="AM941" s="78" t="s">
        <v>17718</v>
      </c>
      <c r="AP941" s="78" t="s">
        <v>17719</v>
      </c>
      <c r="AQ941" s="78" t="n">
        <v>11</v>
      </c>
      <c r="AR941" s="78" t="n">
        <v>100</v>
      </c>
      <c r="AS941" s="78" t="n">
        <v>1.325</v>
      </c>
      <c r="AT941" s="78" t="n">
        <v>1</v>
      </c>
      <c r="AV941" s="78" t="n">
        <v>8.08</v>
      </c>
      <c r="AY941" s="78" t="n">
        <v>10550.33</v>
      </c>
      <c r="AZ941" s="78" t="n">
        <v>0</v>
      </c>
      <c r="BA941" s="78" t="n">
        <v>-9092.83</v>
      </c>
      <c r="BB941" s="78" t="n">
        <v>0</v>
      </c>
      <c r="BC941" s="78" t="n">
        <v>1457.5</v>
      </c>
      <c r="BD941" s="78" t="n">
        <v>506000</v>
      </c>
      <c r="BE941" s="78" t="s">
        <v>18932</v>
      </c>
      <c r="BJ941" s="78" t="s">
        <v>17721</v>
      </c>
      <c r="BK941" s="78" t="s">
        <v>17722</v>
      </c>
      <c r="BO941" s="78" t="s">
        <v>16502</v>
      </c>
    </row>
    <row r="942" customFormat="false" ht="15" hidden="true" customHeight="false" outlineLevel="0" collapsed="false">
      <c r="A942" s="82" t="n">
        <v>45291</v>
      </c>
      <c r="B942" s="78" t="s">
        <v>16497</v>
      </c>
      <c r="C942" s="78" t="s">
        <v>18927</v>
      </c>
      <c r="D942" s="78" t="s">
        <v>18928</v>
      </c>
      <c r="E942" s="78" t="s">
        <v>1305</v>
      </c>
      <c r="F942" s="78" t="s">
        <v>17710</v>
      </c>
      <c r="G942" s="78" t="s">
        <v>17711</v>
      </c>
      <c r="H942" s="78" t="s">
        <v>17725</v>
      </c>
      <c r="I942" s="78" t="s">
        <v>18959</v>
      </c>
      <c r="J942" s="78" t="s">
        <v>17755</v>
      </c>
      <c r="K942" s="78" t="n">
        <v>152841081</v>
      </c>
      <c r="L942" s="78" t="s">
        <v>10562</v>
      </c>
      <c r="M942" s="78" t="s">
        <v>19229</v>
      </c>
      <c r="N942" s="78" t="s">
        <v>17734</v>
      </c>
      <c r="Q942" s="78" t="n">
        <v>21003815</v>
      </c>
      <c r="R942" s="78" t="s">
        <v>10547</v>
      </c>
      <c r="S942" s="78" t="s">
        <v>540</v>
      </c>
      <c r="T942" s="78" t="s">
        <v>16498</v>
      </c>
      <c r="U942" s="78" t="s">
        <v>18187</v>
      </c>
      <c r="V942" s="78" t="s">
        <v>18188</v>
      </c>
      <c r="W942" s="78" t="s">
        <v>4084</v>
      </c>
      <c r="X942" s="78" t="s">
        <v>18186</v>
      </c>
      <c r="Y942" s="78" t="s">
        <v>18186</v>
      </c>
      <c r="Z942" s="78" t="s">
        <v>17816</v>
      </c>
      <c r="AA942" s="78" t="s">
        <v>17795</v>
      </c>
      <c r="AE942" s="78" t="s">
        <v>10565</v>
      </c>
      <c r="AG942" s="78" t="s">
        <v>18931</v>
      </c>
      <c r="AI942" s="82" t="n">
        <v>45338</v>
      </c>
      <c r="AJ942" s="78" t="s">
        <v>1198</v>
      </c>
      <c r="AL942" s="78" t="s">
        <v>17718</v>
      </c>
      <c r="AM942" s="78" t="s">
        <v>17718</v>
      </c>
      <c r="AP942" s="78" t="s">
        <v>17719</v>
      </c>
      <c r="AQ942" s="78" t="n">
        <v>81</v>
      </c>
      <c r="AR942" s="78" t="n">
        <v>100</v>
      </c>
      <c r="AS942" s="78" t="n">
        <v>0.075</v>
      </c>
      <c r="AT942" s="78" t="n">
        <v>1</v>
      </c>
      <c r="AV942" s="78" t="n">
        <v>8.08</v>
      </c>
      <c r="AY942" s="78" t="n">
        <v>7202.43</v>
      </c>
      <c r="AZ942" s="78" t="n">
        <v>0</v>
      </c>
      <c r="BA942" s="78" t="n">
        <v>-6594.93</v>
      </c>
      <c r="BB942" s="78" t="n">
        <v>0</v>
      </c>
      <c r="BC942" s="78" t="n">
        <v>607.5</v>
      </c>
      <c r="BD942" s="78" t="n">
        <v>506250</v>
      </c>
      <c r="BE942" s="78" t="s">
        <v>18932</v>
      </c>
      <c r="BJ942" s="78" t="s">
        <v>17721</v>
      </c>
      <c r="BK942" s="78" t="s">
        <v>17722</v>
      </c>
      <c r="BO942" s="78" t="s">
        <v>16502</v>
      </c>
    </row>
    <row r="943" customFormat="false" ht="15" hidden="true" customHeight="false" outlineLevel="0" collapsed="false">
      <c r="A943" s="82" t="n">
        <v>45291</v>
      </c>
      <c r="B943" s="78" t="s">
        <v>16497</v>
      </c>
      <c r="C943" s="78" t="s">
        <v>18927</v>
      </c>
      <c r="D943" s="78" t="s">
        <v>18928</v>
      </c>
      <c r="E943" s="78" t="s">
        <v>1305</v>
      </c>
      <c r="F943" s="78" t="s">
        <v>17710</v>
      </c>
      <c r="G943" s="78" t="s">
        <v>17711</v>
      </c>
      <c r="H943" s="78" t="s">
        <v>17725</v>
      </c>
      <c r="I943" s="78" t="s">
        <v>18959</v>
      </c>
      <c r="J943" s="78" t="s">
        <v>17755</v>
      </c>
      <c r="K943" s="78" t="n">
        <v>118508902</v>
      </c>
      <c r="L943" s="78" t="s">
        <v>13449</v>
      </c>
      <c r="M943" s="78" t="s">
        <v>19230</v>
      </c>
      <c r="N943" s="78" t="s">
        <v>17734</v>
      </c>
      <c r="Q943" s="78" t="n">
        <v>21002776</v>
      </c>
      <c r="R943" s="78" t="s">
        <v>13441</v>
      </c>
      <c r="S943" s="78" t="s">
        <v>17312</v>
      </c>
      <c r="T943" s="78" t="s">
        <v>16498</v>
      </c>
      <c r="U943" s="78" t="s">
        <v>13441</v>
      </c>
      <c r="V943" s="78" t="s">
        <v>18525</v>
      </c>
      <c r="W943" s="78" t="s">
        <v>4084</v>
      </c>
      <c r="X943" s="78" t="s">
        <v>17979</v>
      </c>
      <c r="Y943" s="78" t="s">
        <v>18018</v>
      </c>
      <c r="Z943" s="78" t="s">
        <v>17816</v>
      </c>
      <c r="AA943" s="78" t="s">
        <v>17795</v>
      </c>
      <c r="AE943" s="78" t="s">
        <v>13452</v>
      </c>
      <c r="AG943" s="78" t="s">
        <v>18931</v>
      </c>
      <c r="AI943" s="82" t="n">
        <v>45310</v>
      </c>
      <c r="AJ943" s="78" t="s">
        <v>1198</v>
      </c>
      <c r="AL943" s="78" t="s">
        <v>17718</v>
      </c>
      <c r="AM943" s="78" t="s">
        <v>17718</v>
      </c>
      <c r="AP943" s="78" t="s">
        <v>17719</v>
      </c>
      <c r="AQ943" s="78" t="n">
        <v>39</v>
      </c>
      <c r="AR943" s="78" t="n">
        <v>100</v>
      </c>
      <c r="AS943" s="78" t="n">
        <v>9.15</v>
      </c>
      <c r="AT943" s="78" t="n">
        <v>1</v>
      </c>
      <c r="AV943" s="78" t="n">
        <v>8.08</v>
      </c>
      <c r="AY943" s="78" t="n">
        <v>11701.17</v>
      </c>
      <c r="AZ943" s="78" t="n">
        <v>0</v>
      </c>
      <c r="BA943" s="78" t="n">
        <v>23983.83</v>
      </c>
      <c r="BB943" s="78" t="n">
        <v>0</v>
      </c>
      <c r="BC943" s="78" t="n">
        <v>35685</v>
      </c>
      <c r="BD943" s="78" t="n">
        <v>507000</v>
      </c>
      <c r="BE943" s="78" t="s">
        <v>18932</v>
      </c>
      <c r="BJ943" s="78" t="s">
        <v>17721</v>
      </c>
      <c r="BK943" s="78" t="s">
        <v>17722</v>
      </c>
      <c r="BO943" s="78" t="s">
        <v>16502</v>
      </c>
    </row>
    <row r="944" customFormat="false" ht="15" hidden="true" customHeight="false" outlineLevel="0" collapsed="false">
      <c r="A944" s="82" t="n">
        <v>45291</v>
      </c>
      <c r="B944" s="78" t="s">
        <v>16497</v>
      </c>
      <c r="C944" s="78" t="s">
        <v>18927</v>
      </c>
      <c r="D944" s="78" t="s">
        <v>18928</v>
      </c>
      <c r="E944" s="78" t="s">
        <v>1305</v>
      </c>
      <c r="F944" s="78" t="s">
        <v>17710</v>
      </c>
      <c r="G944" s="78" t="s">
        <v>17711</v>
      </c>
      <c r="H944" s="78" t="s">
        <v>17725</v>
      </c>
      <c r="I944" s="78" t="s">
        <v>18959</v>
      </c>
      <c r="J944" s="78" t="s">
        <v>17755</v>
      </c>
      <c r="K944" s="78" t="n">
        <v>118459538</v>
      </c>
      <c r="L944" s="78" t="s">
        <v>7371</v>
      </c>
      <c r="M944" s="78" t="s">
        <v>19231</v>
      </c>
      <c r="N944" s="78" t="s">
        <v>17734</v>
      </c>
      <c r="Q944" s="78" t="n">
        <v>21002247</v>
      </c>
      <c r="R944" s="78" t="s">
        <v>7363</v>
      </c>
      <c r="S944" s="78" t="s">
        <v>16703</v>
      </c>
      <c r="T944" s="78" t="s">
        <v>16498</v>
      </c>
      <c r="U944" s="78" t="s">
        <v>7363</v>
      </c>
      <c r="V944" s="78" t="s">
        <v>18489</v>
      </c>
      <c r="W944" s="78" t="s">
        <v>4084</v>
      </c>
      <c r="X944" s="78" t="s">
        <v>17806</v>
      </c>
      <c r="Y944" s="78" t="s">
        <v>17807</v>
      </c>
      <c r="Z944" s="78" t="s">
        <v>17808</v>
      </c>
      <c r="AA944" s="78" t="s">
        <v>17809</v>
      </c>
      <c r="AC944" s="78" t="s">
        <v>17810</v>
      </c>
      <c r="AE944" s="78" t="s">
        <v>7374</v>
      </c>
      <c r="AG944" s="78" t="s">
        <v>18931</v>
      </c>
      <c r="AI944" s="82" t="n">
        <v>45310</v>
      </c>
      <c r="AJ944" s="78" t="s">
        <v>1198</v>
      </c>
      <c r="AL944" s="78" t="s">
        <v>17718</v>
      </c>
      <c r="AM944" s="78" t="s">
        <v>17718</v>
      </c>
      <c r="AP944" s="78" t="s">
        <v>17719</v>
      </c>
      <c r="AQ944" s="78" t="n">
        <v>107</v>
      </c>
      <c r="AR944" s="78" t="n">
        <v>100</v>
      </c>
      <c r="AS944" s="78" t="n">
        <v>0.06</v>
      </c>
      <c r="AT944" s="78" t="n">
        <v>1</v>
      </c>
      <c r="AV944" s="78" t="n">
        <v>8.08</v>
      </c>
      <c r="AY944" s="78" t="n">
        <v>10516.14</v>
      </c>
      <c r="AZ944" s="78" t="n">
        <v>0</v>
      </c>
      <c r="BA944" s="78" t="n">
        <v>-9874.14</v>
      </c>
      <c r="BB944" s="78" t="n">
        <v>0</v>
      </c>
      <c r="BC944" s="78" t="n">
        <v>642</v>
      </c>
      <c r="BD944" s="78" t="n">
        <v>508250</v>
      </c>
      <c r="BE944" s="78" t="s">
        <v>18932</v>
      </c>
      <c r="BJ944" s="78" t="s">
        <v>17721</v>
      </c>
      <c r="BK944" s="78" t="s">
        <v>17722</v>
      </c>
      <c r="BO944" s="78" t="s">
        <v>16502</v>
      </c>
    </row>
    <row r="945" customFormat="false" ht="15" hidden="true" customHeight="false" outlineLevel="0" collapsed="false">
      <c r="A945" s="82" t="n">
        <v>45291</v>
      </c>
      <c r="B945" s="78" t="s">
        <v>16497</v>
      </c>
      <c r="C945" s="78" t="s">
        <v>18927</v>
      </c>
      <c r="D945" s="78" t="s">
        <v>18928</v>
      </c>
      <c r="E945" s="78" t="s">
        <v>1305</v>
      </c>
      <c r="F945" s="78" t="s">
        <v>17710</v>
      </c>
      <c r="G945" s="78" t="s">
        <v>17711</v>
      </c>
      <c r="H945" s="78" t="s">
        <v>17725</v>
      </c>
      <c r="I945" s="78" t="s">
        <v>18959</v>
      </c>
      <c r="J945" s="78" t="s">
        <v>17755</v>
      </c>
      <c r="K945" s="78" t="n">
        <v>118545168</v>
      </c>
      <c r="L945" s="78" t="s">
        <v>14447</v>
      </c>
      <c r="M945" s="78" t="s">
        <v>19232</v>
      </c>
      <c r="N945" s="78" t="s">
        <v>17734</v>
      </c>
      <c r="Q945" s="78" t="n">
        <v>21057137</v>
      </c>
      <c r="R945" s="78" t="s">
        <v>14439</v>
      </c>
      <c r="S945" s="78" t="s">
        <v>656</v>
      </c>
      <c r="T945" s="78" t="s">
        <v>16498</v>
      </c>
      <c r="U945" s="78" t="s">
        <v>14439</v>
      </c>
      <c r="V945" s="78" t="s">
        <v>18496</v>
      </c>
      <c r="W945" s="78" t="s">
        <v>4084</v>
      </c>
      <c r="X945" s="78" t="s">
        <v>17940</v>
      </c>
      <c r="Y945" s="78" t="s">
        <v>18497</v>
      </c>
      <c r="Z945" s="78" t="s">
        <v>17808</v>
      </c>
      <c r="AA945" s="78" t="s">
        <v>17809</v>
      </c>
      <c r="AE945" s="78" t="s">
        <v>14450</v>
      </c>
      <c r="AG945" s="78" t="s">
        <v>18931</v>
      </c>
      <c r="AI945" s="82" t="n">
        <v>45310</v>
      </c>
      <c r="AJ945" s="78" t="s">
        <v>1198</v>
      </c>
      <c r="AL945" s="78" t="s">
        <v>17718</v>
      </c>
      <c r="AM945" s="78" t="s">
        <v>17718</v>
      </c>
      <c r="AP945" s="78" t="s">
        <v>17719</v>
      </c>
      <c r="AQ945" s="78" t="n">
        <v>30</v>
      </c>
      <c r="AR945" s="78" t="n">
        <v>100</v>
      </c>
      <c r="AS945" s="78" t="n">
        <v>0.27</v>
      </c>
      <c r="AT945" s="78" t="n">
        <v>1</v>
      </c>
      <c r="AV945" s="78" t="n">
        <v>8.08</v>
      </c>
      <c r="AY945" s="78" t="n">
        <v>8888.9</v>
      </c>
      <c r="AZ945" s="78" t="n">
        <v>0</v>
      </c>
      <c r="BA945" s="78" t="n">
        <v>-8078.9</v>
      </c>
      <c r="BB945" s="78" t="n">
        <v>0</v>
      </c>
      <c r="BC945" s="78" t="n">
        <v>810</v>
      </c>
      <c r="BD945" s="78" t="n">
        <v>510000</v>
      </c>
      <c r="BE945" s="78" t="s">
        <v>18932</v>
      </c>
      <c r="BJ945" s="78" t="s">
        <v>17721</v>
      </c>
      <c r="BK945" s="78" t="s">
        <v>17722</v>
      </c>
      <c r="BO945" s="78" t="s">
        <v>16502</v>
      </c>
    </row>
    <row r="946" customFormat="false" ht="15" hidden="true" customHeight="false" outlineLevel="0" collapsed="false">
      <c r="A946" s="82" t="n">
        <v>45291</v>
      </c>
      <c r="B946" s="78" t="s">
        <v>16497</v>
      </c>
      <c r="C946" s="78" t="s">
        <v>18927</v>
      </c>
      <c r="D946" s="78" t="s">
        <v>18928</v>
      </c>
      <c r="E946" s="78" t="s">
        <v>1305</v>
      </c>
      <c r="F946" s="78" t="s">
        <v>17710</v>
      </c>
      <c r="G946" s="78" t="s">
        <v>17711</v>
      </c>
      <c r="H946" s="78" t="s">
        <v>17725</v>
      </c>
      <c r="I946" s="78" t="s">
        <v>18933</v>
      </c>
      <c r="J946" s="78" t="s">
        <v>17755</v>
      </c>
      <c r="K946" s="78" t="n">
        <v>118648563</v>
      </c>
      <c r="L946" s="78" t="s">
        <v>7139</v>
      </c>
      <c r="M946" s="78" t="s">
        <v>19233</v>
      </c>
      <c r="N946" s="78" t="s">
        <v>17734</v>
      </c>
      <c r="Q946" s="78" t="n">
        <v>21058019</v>
      </c>
      <c r="R946" s="78" t="s">
        <v>7131</v>
      </c>
      <c r="S946" s="78" t="s">
        <v>437</v>
      </c>
      <c r="T946" s="78" t="s">
        <v>16498</v>
      </c>
      <c r="U946" s="78" t="s">
        <v>7131</v>
      </c>
      <c r="V946" s="78" t="s">
        <v>18701</v>
      </c>
      <c r="W946" s="78" t="s">
        <v>4084</v>
      </c>
      <c r="X946" s="78" t="s">
        <v>17979</v>
      </c>
      <c r="Y946" s="78" t="s">
        <v>17980</v>
      </c>
      <c r="Z946" s="78" t="s">
        <v>17816</v>
      </c>
      <c r="AA946" s="78" t="s">
        <v>17795</v>
      </c>
      <c r="AE946" s="78" t="s">
        <v>7142</v>
      </c>
      <c r="AG946" s="78" t="s">
        <v>18931</v>
      </c>
      <c r="AI946" s="82" t="n">
        <v>45310</v>
      </c>
      <c r="AJ946" s="78" t="s">
        <v>1197</v>
      </c>
      <c r="AL946" s="78" t="s">
        <v>17718</v>
      </c>
      <c r="AM946" s="78" t="s">
        <v>17718</v>
      </c>
      <c r="AP946" s="78" t="s">
        <v>17719</v>
      </c>
      <c r="AQ946" s="78" t="n">
        <v>3</v>
      </c>
      <c r="AR946" s="78" t="n">
        <v>100</v>
      </c>
      <c r="AS946" s="78" t="n">
        <v>0.625</v>
      </c>
      <c r="AT946" s="78" t="n">
        <v>1</v>
      </c>
      <c r="AV946" s="78" t="n">
        <v>8.08</v>
      </c>
      <c r="AY946" s="78" t="n">
        <v>16240.09</v>
      </c>
      <c r="AZ946" s="78" t="n">
        <v>0</v>
      </c>
      <c r="BA946" s="78" t="n">
        <v>-16052.59</v>
      </c>
      <c r="BB946" s="78" t="n">
        <v>0</v>
      </c>
      <c r="BC946" s="78" t="n">
        <v>187.5</v>
      </c>
      <c r="BD946" s="78" t="n">
        <v>510000</v>
      </c>
      <c r="BE946" s="78" t="s">
        <v>18932</v>
      </c>
      <c r="BJ946" s="78" t="s">
        <v>17721</v>
      </c>
      <c r="BK946" s="78" t="s">
        <v>17722</v>
      </c>
      <c r="BO946" s="78" t="s">
        <v>16502</v>
      </c>
    </row>
    <row r="947" customFormat="false" ht="15" hidden="true" customHeight="false" outlineLevel="0" collapsed="false">
      <c r="A947" s="82" t="n">
        <v>45291</v>
      </c>
      <c r="B947" s="78" t="s">
        <v>16497</v>
      </c>
      <c r="C947" s="78" t="s">
        <v>18927</v>
      </c>
      <c r="D947" s="78" t="s">
        <v>18928</v>
      </c>
      <c r="E947" s="78" t="s">
        <v>1305</v>
      </c>
      <c r="F947" s="78" t="s">
        <v>17710</v>
      </c>
      <c r="G947" s="78" t="s">
        <v>17711</v>
      </c>
      <c r="H947" s="78" t="s">
        <v>17725</v>
      </c>
      <c r="I947" s="78" t="s">
        <v>18959</v>
      </c>
      <c r="J947" s="78" t="s">
        <v>17755</v>
      </c>
      <c r="K947" s="78" t="n">
        <v>156745855</v>
      </c>
      <c r="L947" s="78" t="s">
        <v>8598</v>
      </c>
      <c r="M947" s="78" t="s">
        <v>19234</v>
      </c>
      <c r="N947" s="78" t="s">
        <v>17734</v>
      </c>
      <c r="Q947" s="78" t="n">
        <v>21002313</v>
      </c>
      <c r="R947" s="78" t="s">
        <v>8570</v>
      </c>
      <c r="S947" s="78" t="s">
        <v>480</v>
      </c>
      <c r="T947" s="78" t="s">
        <v>16498</v>
      </c>
      <c r="U947" s="78" t="s">
        <v>8570</v>
      </c>
      <c r="V947" s="78" t="s">
        <v>18518</v>
      </c>
      <c r="W947" s="78" t="s">
        <v>4084</v>
      </c>
      <c r="X947" s="78" t="s">
        <v>17854</v>
      </c>
      <c r="Y947" s="78" t="s">
        <v>18112</v>
      </c>
      <c r="Z947" s="78" t="s">
        <v>17856</v>
      </c>
      <c r="AA947" s="78" t="s">
        <v>17857</v>
      </c>
      <c r="AE947" s="78" t="s">
        <v>8601</v>
      </c>
      <c r="AG947" s="78" t="s">
        <v>18931</v>
      </c>
      <c r="AI947" s="82" t="n">
        <v>45366</v>
      </c>
      <c r="AJ947" s="78" t="s">
        <v>1198</v>
      </c>
      <c r="AL947" s="78" t="s">
        <v>17718</v>
      </c>
      <c r="AM947" s="78" t="s">
        <v>17718</v>
      </c>
      <c r="AP947" s="78" t="s">
        <v>17719</v>
      </c>
      <c r="AQ947" s="78" t="n">
        <v>45</v>
      </c>
      <c r="AR947" s="78" t="n">
        <v>100</v>
      </c>
      <c r="AS947" s="78" t="n">
        <v>0.59</v>
      </c>
      <c r="AT947" s="78" t="n">
        <v>1</v>
      </c>
      <c r="AV947" s="78" t="n">
        <v>8.08</v>
      </c>
      <c r="AY947" s="78" t="n">
        <v>5140.87</v>
      </c>
      <c r="AZ947" s="78" t="n">
        <v>0</v>
      </c>
      <c r="BA947" s="78" t="n">
        <v>-2485.87</v>
      </c>
      <c r="BB947" s="78" t="n">
        <v>0</v>
      </c>
      <c r="BC947" s="78" t="n">
        <v>2655</v>
      </c>
      <c r="BD947" s="78" t="n">
        <v>517500</v>
      </c>
      <c r="BE947" s="78" t="s">
        <v>18932</v>
      </c>
      <c r="BJ947" s="78" t="s">
        <v>17721</v>
      </c>
      <c r="BK947" s="78" t="s">
        <v>17722</v>
      </c>
      <c r="BO947" s="78" t="s">
        <v>16502</v>
      </c>
    </row>
    <row r="948" customFormat="false" ht="15" hidden="true" customHeight="false" outlineLevel="0" collapsed="false">
      <c r="A948" s="82" t="n">
        <v>45291</v>
      </c>
      <c r="B948" s="78" t="s">
        <v>16497</v>
      </c>
      <c r="C948" s="78" t="s">
        <v>18927</v>
      </c>
      <c r="D948" s="78" t="s">
        <v>18928</v>
      </c>
      <c r="E948" s="78" t="s">
        <v>1305</v>
      </c>
      <c r="F948" s="78" t="s">
        <v>17710</v>
      </c>
      <c r="G948" s="78" t="s">
        <v>17711</v>
      </c>
      <c r="H948" s="78" t="s">
        <v>17725</v>
      </c>
      <c r="I948" s="78" t="s">
        <v>18959</v>
      </c>
      <c r="J948" s="78" t="s">
        <v>17755</v>
      </c>
      <c r="K948" s="78" t="n">
        <v>118946180</v>
      </c>
      <c r="L948" s="78" t="s">
        <v>15339</v>
      </c>
      <c r="M948" s="78" t="s">
        <v>19235</v>
      </c>
      <c r="N948" s="78" t="s">
        <v>17734</v>
      </c>
      <c r="Q948" s="78" t="n">
        <v>21080727</v>
      </c>
      <c r="R948" s="78" t="s">
        <v>15324</v>
      </c>
      <c r="S948" s="78" t="s">
        <v>662</v>
      </c>
      <c r="T948" s="78" t="s">
        <v>16498</v>
      </c>
      <c r="U948" s="78" t="s">
        <v>15324</v>
      </c>
      <c r="V948" s="78" t="s">
        <v>18703</v>
      </c>
      <c r="W948" s="78" t="s">
        <v>4084</v>
      </c>
      <c r="X948" s="78" t="s">
        <v>17979</v>
      </c>
      <c r="Y948" s="78" t="s">
        <v>18704</v>
      </c>
      <c r="Z948" s="78" t="s">
        <v>17816</v>
      </c>
      <c r="AA948" s="78" t="s">
        <v>17795</v>
      </c>
      <c r="AE948" s="78" t="s">
        <v>15342</v>
      </c>
      <c r="AG948" s="78" t="s">
        <v>18931</v>
      </c>
      <c r="AI948" s="82" t="n">
        <v>45310</v>
      </c>
      <c r="AJ948" s="78" t="s">
        <v>1198</v>
      </c>
      <c r="AL948" s="78" t="s">
        <v>17718</v>
      </c>
      <c r="AM948" s="78" t="s">
        <v>17718</v>
      </c>
      <c r="AP948" s="78" t="s">
        <v>17719</v>
      </c>
      <c r="AQ948" s="78" t="n">
        <v>10</v>
      </c>
      <c r="AR948" s="78" t="n">
        <v>100</v>
      </c>
      <c r="AS948" s="78" t="n">
        <v>1.625</v>
      </c>
      <c r="AT948" s="78" t="n">
        <v>1</v>
      </c>
      <c r="AV948" s="78" t="n">
        <v>8.08</v>
      </c>
      <c r="AY948" s="78" t="n">
        <v>11780.3</v>
      </c>
      <c r="AZ948" s="78" t="n">
        <v>0</v>
      </c>
      <c r="BA948" s="78" t="n">
        <v>-10155.3</v>
      </c>
      <c r="BB948" s="78" t="n">
        <v>0</v>
      </c>
      <c r="BC948" s="78" t="n">
        <v>1625</v>
      </c>
      <c r="BD948" s="78" t="n">
        <v>520000</v>
      </c>
      <c r="BE948" s="78" t="s">
        <v>18932</v>
      </c>
      <c r="BJ948" s="78" t="s">
        <v>17721</v>
      </c>
      <c r="BK948" s="78" t="s">
        <v>17722</v>
      </c>
      <c r="BO948" s="78" t="s">
        <v>16502</v>
      </c>
    </row>
    <row r="949" customFormat="false" ht="15" hidden="true" customHeight="false" outlineLevel="0" collapsed="false">
      <c r="A949" s="82" t="n">
        <v>45291</v>
      </c>
      <c r="B949" s="78" t="s">
        <v>16497</v>
      </c>
      <c r="C949" s="78" t="s">
        <v>18927</v>
      </c>
      <c r="D949" s="78" t="s">
        <v>18928</v>
      </c>
      <c r="E949" s="78" t="s">
        <v>1305</v>
      </c>
      <c r="F949" s="78" t="s">
        <v>17710</v>
      </c>
      <c r="G949" s="78" t="s">
        <v>17711</v>
      </c>
      <c r="H949" s="78" t="s">
        <v>17725</v>
      </c>
      <c r="I949" s="78" t="s">
        <v>18959</v>
      </c>
      <c r="J949" s="78" t="s">
        <v>17755</v>
      </c>
      <c r="K949" s="78" t="n">
        <v>149915840</v>
      </c>
      <c r="L949" s="78" t="s">
        <v>5442</v>
      </c>
      <c r="M949" s="78" t="s">
        <v>19236</v>
      </c>
      <c r="N949" s="78" t="s">
        <v>17734</v>
      </c>
      <c r="Q949" s="78" t="n">
        <v>24748857</v>
      </c>
      <c r="R949" s="78" t="s">
        <v>5434</v>
      </c>
      <c r="S949" s="78" t="s">
        <v>389</v>
      </c>
      <c r="T949" s="78" t="s">
        <v>16498</v>
      </c>
      <c r="U949" s="78" t="s">
        <v>18706</v>
      </c>
      <c r="V949" s="78" t="s">
        <v>389</v>
      </c>
      <c r="W949" s="78" t="s">
        <v>4404</v>
      </c>
      <c r="X949" s="78" t="s">
        <v>17827</v>
      </c>
      <c r="Y949" s="78" t="s">
        <v>17828</v>
      </c>
      <c r="Z949" s="78" t="s">
        <v>17816</v>
      </c>
      <c r="AA949" s="78" t="s">
        <v>17795</v>
      </c>
      <c r="AE949" s="78" t="s">
        <v>5445</v>
      </c>
      <c r="AG949" s="78" t="s">
        <v>18931</v>
      </c>
      <c r="AI949" s="82" t="n">
        <v>45310</v>
      </c>
      <c r="AJ949" s="78" t="s">
        <v>1198</v>
      </c>
      <c r="AL949" s="78" t="s">
        <v>17718</v>
      </c>
      <c r="AM949" s="78" t="s">
        <v>17718</v>
      </c>
      <c r="AP949" s="78" t="s">
        <v>17719</v>
      </c>
      <c r="AQ949" s="78" t="n">
        <v>42</v>
      </c>
      <c r="AR949" s="78" t="n">
        <v>100</v>
      </c>
      <c r="AS949" s="78" t="n">
        <v>0.625</v>
      </c>
      <c r="AT949" s="78" t="n">
        <v>1</v>
      </c>
      <c r="AV949" s="78" t="n">
        <v>8.08</v>
      </c>
      <c r="AY949" s="78" t="n">
        <v>11851.26</v>
      </c>
      <c r="AZ949" s="78" t="n">
        <v>0</v>
      </c>
      <c r="BA949" s="78" t="n">
        <v>-9226.26</v>
      </c>
      <c r="BB949" s="78" t="n">
        <v>0</v>
      </c>
      <c r="BC949" s="78" t="n">
        <v>2625</v>
      </c>
      <c r="BD949" s="78" t="n">
        <v>525000</v>
      </c>
      <c r="BE949" s="78" t="s">
        <v>18932</v>
      </c>
      <c r="BJ949" s="78" t="s">
        <v>17721</v>
      </c>
      <c r="BK949" s="78" t="s">
        <v>17722</v>
      </c>
      <c r="BO949" s="78" t="s">
        <v>16502</v>
      </c>
    </row>
    <row r="950" customFormat="false" ht="15" hidden="true" customHeight="false" outlineLevel="0" collapsed="false">
      <c r="A950" s="82" t="n">
        <v>45291</v>
      </c>
      <c r="B950" s="78" t="s">
        <v>16497</v>
      </c>
      <c r="C950" s="78" t="s">
        <v>18927</v>
      </c>
      <c r="D950" s="78" t="s">
        <v>18928</v>
      </c>
      <c r="E950" s="78" t="s">
        <v>1305</v>
      </c>
      <c r="F950" s="78" t="s">
        <v>17710</v>
      </c>
      <c r="G950" s="78" t="s">
        <v>17711</v>
      </c>
      <c r="H950" s="78" t="s">
        <v>17725</v>
      </c>
      <c r="I950" s="78" t="s">
        <v>18959</v>
      </c>
      <c r="J950" s="78" t="s">
        <v>17755</v>
      </c>
      <c r="K950" s="78" t="n">
        <v>119131263</v>
      </c>
      <c r="L950" s="78" t="s">
        <v>10699</v>
      </c>
      <c r="M950" s="78" t="s">
        <v>19237</v>
      </c>
      <c r="N950" s="78" t="s">
        <v>17734</v>
      </c>
      <c r="Q950" s="78" t="n">
        <v>21002410</v>
      </c>
      <c r="R950" s="78" t="s">
        <v>10685</v>
      </c>
      <c r="S950" s="78" t="s">
        <v>17062</v>
      </c>
      <c r="T950" s="78" t="s">
        <v>16498</v>
      </c>
      <c r="U950" s="78" t="s">
        <v>10685</v>
      </c>
      <c r="V950" s="78" t="s">
        <v>18705</v>
      </c>
      <c r="W950" s="78" t="s">
        <v>4084</v>
      </c>
      <c r="X950" s="78" t="s">
        <v>18451</v>
      </c>
      <c r="Y950" s="78" t="s">
        <v>18452</v>
      </c>
      <c r="Z950" s="78" t="s">
        <v>17816</v>
      </c>
      <c r="AA950" s="78" t="s">
        <v>17795</v>
      </c>
      <c r="AE950" s="78" t="s">
        <v>10702</v>
      </c>
      <c r="AG950" s="78" t="s">
        <v>18931</v>
      </c>
      <c r="AI950" s="82" t="n">
        <v>45310</v>
      </c>
      <c r="AJ950" s="78" t="s">
        <v>1198</v>
      </c>
      <c r="AL950" s="78" t="s">
        <v>17718</v>
      </c>
      <c r="AM950" s="78" t="s">
        <v>17718</v>
      </c>
      <c r="AP950" s="78" t="s">
        <v>17719</v>
      </c>
      <c r="AQ950" s="78" t="n">
        <v>35</v>
      </c>
      <c r="AR950" s="78" t="n">
        <v>100</v>
      </c>
      <c r="AS950" s="78" t="n">
        <v>3.2</v>
      </c>
      <c r="AT950" s="78" t="n">
        <v>1</v>
      </c>
      <c r="AV950" s="78" t="n">
        <v>8.08</v>
      </c>
      <c r="AY950" s="78" t="n">
        <v>12671.05</v>
      </c>
      <c r="AZ950" s="78" t="n">
        <v>0</v>
      </c>
      <c r="BA950" s="78" t="n">
        <v>-1471.05</v>
      </c>
      <c r="BB950" s="78" t="n">
        <v>0</v>
      </c>
      <c r="BC950" s="78" t="n">
        <v>11200</v>
      </c>
      <c r="BD950" s="78" t="n">
        <v>525000</v>
      </c>
      <c r="BE950" s="78" t="s">
        <v>18932</v>
      </c>
      <c r="BJ950" s="78" t="s">
        <v>17721</v>
      </c>
      <c r="BK950" s="78" t="s">
        <v>17722</v>
      </c>
      <c r="BO950" s="78" t="s">
        <v>16502</v>
      </c>
    </row>
    <row r="951" customFormat="false" ht="15" hidden="true" customHeight="false" outlineLevel="0" collapsed="false">
      <c r="A951" s="82" t="n">
        <v>45291</v>
      </c>
      <c r="B951" s="78" t="s">
        <v>16497</v>
      </c>
      <c r="C951" s="78" t="s">
        <v>18927</v>
      </c>
      <c r="D951" s="78" t="s">
        <v>18928</v>
      </c>
      <c r="E951" s="78" t="s">
        <v>1305</v>
      </c>
      <c r="F951" s="78" t="s">
        <v>17710</v>
      </c>
      <c r="G951" s="78" t="s">
        <v>17711</v>
      </c>
      <c r="H951" s="78" t="s">
        <v>17725</v>
      </c>
      <c r="I951" s="78" t="s">
        <v>18959</v>
      </c>
      <c r="J951" s="78" t="s">
        <v>17755</v>
      </c>
      <c r="K951" s="78" t="n">
        <v>118929251</v>
      </c>
      <c r="L951" s="78" t="s">
        <v>9654</v>
      </c>
      <c r="M951" s="78" t="s">
        <v>19238</v>
      </c>
      <c r="N951" s="78" t="s">
        <v>17734</v>
      </c>
      <c r="Q951" s="78" t="n">
        <v>28962770</v>
      </c>
      <c r="R951" s="78" t="s">
        <v>9640</v>
      </c>
      <c r="S951" s="78" t="s">
        <v>16982</v>
      </c>
      <c r="T951" s="78" t="s">
        <v>16498</v>
      </c>
      <c r="U951" s="78" t="s">
        <v>18707</v>
      </c>
      <c r="V951" s="78" t="s">
        <v>18708</v>
      </c>
      <c r="W951" s="78" t="s">
        <v>4084</v>
      </c>
      <c r="X951" s="78" t="s">
        <v>17982</v>
      </c>
      <c r="Y951" s="78" t="s">
        <v>18079</v>
      </c>
      <c r="Z951" s="78" t="s">
        <v>17816</v>
      </c>
      <c r="AA951" s="78" t="s">
        <v>17795</v>
      </c>
      <c r="AE951" s="78" t="s">
        <v>9657</v>
      </c>
      <c r="AG951" s="78" t="s">
        <v>18931</v>
      </c>
      <c r="AI951" s="82" t="n">
        <v>45310</v>
      </c>
      <c r="AJ951" s="78" t="s">
        <v>1198</v>
      </c>
      <c r="AL951" s="78" t="s">
        <v>17718</v>
      </c>
      <c r="AM951" s="78" t="s">
        <v>17718</v>
      </c>
      <c r="AP951" s="78" t="s">
        <v>17719</v>
      </c>
      <c r="AQ951" s="78" t="n">
        <v>30</v>
      </c>
      <c r="AR951" s="78" t="n">
        <v>100</v>
      </c>
      <c r="AS951" s="78" t="n">
        <v>7.85</v>
      </c>
      <c r="AT951" s="78" t="n">
        <v>1</v>
      </c>
      <c r="AV951" s="78" t="n">
        <v>8.08</v>
      </c>
      <c r="AY951" s="78" t="n">
        <v>10140.9</v>
      </c>
      <c r="AZ951" s="78" t="n">
        <v>0</v>
      </c>
      <c r="BA951" s="78" t="n">
        <v>13409.1</v>
      </c>
      <c r="BB951" s="78" t="n">
        <v>0</v>
      </c>
      <c r="BC951" s="78" t="n">
        <v>23550</v>
      </c>
      <c r="BD951" s="78" t="n">
        <v>525000</v>
      </c>
      <c r="BE951" s="78" t="s">
        <v>18932</v>
      </c>
      <c r="BJ951" s="78" t="s">
        <v>17721</v>
      </c>
      <c r="BK951" s="78" t="s">
        <v>17722</v>
      </c>
      <c r="BO951" s="78" t="s">
        <v>16502</v>
      </c>
    </row>
    <row r="952" customFormat="false" ht="15" hidden="true" customHeight="false" outlineLevel="0" collapsed="false">
      <c r="A952" s="82" t="n">
        <v>45291</v>
      </c>
      <c r="B952" s="78" t="s">
        <v>16497</v>
      </c>
      <c r="C952" s="78" t="s">
        <v>18927</v>
      </c>
      <c r="D952" s="78" t="s">
        <v>18928</v>
      </c>
      <c r="E952" s="78" t="s">
        <v>1305</v>
      </c>
      <c r="F952" s="78" t="s">
        <v>17710</v>
      </c>
      <c r="G952" s="78" t="s">
        <v>17711</v>
      </c>
      <c r="H952" s="78" t="s">
        <v>17725</v>
      </c>
      <c r="I952" s="78" t="s">
        <v>18959</v>
      </c>
      <c r="J952" s="78" t="s">
        <v>17755</v>
      </c>
      <c r="K952" s="78" t="n">
        <v>146055506</v>
      </c>
      <c r="L952" s="78" t="s">
        <v>12224</v>
      </c>
      <c r="M952" s="78" t="s">
        <v>19239</v>
      </c>
      <c r="N952" s="78" t="s">
        <v>17734</v>
      </c>
      <c r="Q952" s="78" t="n">
        <v>21070194</v>
      </c>
      <c r="R952" s="78" t="s">
        <v>12202</v>
      </c>
      <c r="S952" s="78" t="s">
        <v>17220</v>
      </c>
      <c r="T952" s="78" t="s">
        <v>16498</v>
      </c>
      <c r="U952" s="78" t="s">
        <v>12202</v>
      </c>
      <c r="V952" s="78" t="s">
        <v>17988</v>
      </c>
      <c r="W952" s="78" t="s">
        <v>4084</v>
      </c>
      <c r="X952" s="78" t="s">
        <v>17979</v>
      </c>
      <c r="Y952" s="78" t="s">
        <v>17989</v>
      </c>
      <c r="Z952" s="78" t="s">
        <v>17816</v>
      </c>
      <c r="AA952" s="78" t="s">
        <v>17795</v>
      </c>
      <c r="AE952" s="78" t="s">
        <v>12227</v>
      </c>
      <c r="AG952" s="78" t="s">
        <v>18931</v>
      </c>
      <c r="AI952" s="82" t="n">
        <v>45310</v>
      </c>
      <c r="AJ952" s="78" t="s">
        <v>1198</v>
      </c>
      <c r="AL952" s="78" t="s">
        <v>17718</v>
      </c>
      <c r="AM952" s="78" t="s">
        <v>17718</v>
      </c>
      <c r="AP952" s="78" t="s">
        <v>17719</v>
      </c>
      <c r="AQ952" s="78" t="n">
        <v>5</v>
      </c>
      <c r="AR952" s="78" t="n">
        <v>100</v>
      </c>
      <c r="AS952" s="78" t="n">
        <v>2.4</v>
      </c>
      <c r="AT952" s="78" t="n">
        <v>1</v>
      </c>
      <c r="AV952" s="78" t="n">
        <v>8.08</v>
      </c>
      <c r="AY952" s="78" t="n">
        <v>8880.15</v>
      </c>
      <c r="AZ952" s="78" t="n">
        <v>0</v>
      </c>
      <c r="BA952" s="78" t="n">
        <v>-7680.15</v>
      </c>
      <c r="BB952" s="78" t="n">
        <v>0</v>
      </c>
      <c r="BC952" s="78" t="n">
        <v>1200</v>
      </c>
      <c r="BD952" s="78" t="n">
        <v>530000</v>
      </c>
      <c r="BE952" s="78" t="s">
        <v>18932</v>
      </c>
      <c r="BJ952" s="78" t="s">
        <v>17721</v>
      </c>
      <c r="BK952" s="78" t="s">
        <v>17722</v>
      </c>
      <c r="BO952" s="78" t="s">
        <v>16502</v>
      </c>
    </row>
    <row r="953" customFormat="false" ht="15" hidden="true" customHeight="false" outlineLevel="0" collapsed="false">
      <c r="A953" s="82" t="n">
        <v>45291</v>
      </c>
      <c r="B953" s="78" t="s">
        <v>16497</v>
      </c>
      <c r="C953" s="78" t="s">
        <v>18927</v>
      </c>
      <c r="D953" s="78" t="s">
        <v>18928</v>
      </c>
      <c r="E953" s="78" t="s">
        <v>1305</v>
      </c>
      <c r="F953" s="78" t="s">
        <v>17710</v>
      </c>
      <c r="G953" s="78" t="s">
        <v>17711</v>
      </c>
      <c r="H953" s="78" t="s">
        <v>17725</v>
      </c>
      <c r="I953" s="78" t="s">
        <v>18933</v>
      </c>
      <c r="J953" s="78" t="s">
        <v>17755</v>
      </c>
      <c r="K953" s="78" t="n">
        <v>158619443</v>
      </c>
      <c r="L953" s="78" t="s">
        <v>8208</v>
      </c>
      <c r="M953" s="78" t="s">
        <v>19240</v>
      </c>
      <c r="N953" s="78" t="s">
        <v>17734</v>
      </c>
      <c r="Q953" s="78" t="n">
        <v>21002300</v>
      </c>
      <c r="R953" s="78" t="s">
        <v>8180</v>
      </c>
      <c r="S953" s="78" t="s">
        <v>468</v>
      </c>
      <c r="T953" s="78" t="s">
        <v>16498</v>
      </c>
      <c r="U953" s="78" t="s">
        <v>8180</v>
      </c>
      <c r="V953" s="78" t="s">
        <v>17943</v>
      </c>
      <c r="W953" s="78" t="s">
        <v>4084</v>
      </c>
      <c r="X953" s="78" t="s">
        <v>17910</v>
      </c>
      <c r="Y953" s="78" t="s">
        <v>17911</v>
      </c>
      <c r="Z953" s="78" t="s">
        <v>17794</v>
      </c>
      <c r="AA953" s="78" t="s">
        <v>17795</v>
      </c>
      <c r="AE953" s="78" t="s">
        <v>8211</v>
      </c>
      <c r="AG953" s="78" t="s">
        <v>18931</v>
      </c>
      <c r="AI953" s="82" t="n">
        <v>45366</v>
      </c>
      <c r="AJ953" s="78" t="s">
        <v>1197</v>
      </c>
      <c r="AL953" s="78" t="s">
        <v>17718</v>
      </c>
      <c r="AM953" s="78" t="s">
        <v>17718</v>
      </c>
      <c r="AP953" s="78" t="s">
        <v>17719</v>
      </c>
      <c r="AQ953" s="78" t="n">
        <v>10</v>
      </c>
      <c r="AR953" s="78" t="n">
        <v>100</v>
      </c>
      <c r="AS953" s="78" t="n">
        <v>13.625</v>
      </c>
      <c r="AT953" s="78" t="n">
        <v>1</v>
      </c>
      <c r="AV953" s="78" t="n">
        <v>8.08</v>
      </c>
      <c r="AY953" s="78" t="n">
        <v>16805.2</v>
      </c>
      <c r="AZ953" s="78" t="n">
        <v>0</v>
      </c>
      <c r="BA953" s="78" t="n">
        <v>-3180.2</v>
      </c>
      <c r="BB953" s="78" t="n">
        <v>0</v>
      </c>
      <c r="BC953" s="78" t="n">
        <v>13625</v>
      </c>
      <c r="BD953" s="78" t="n">
        <v>530000</v>
      </c>
      <c r="BE953" s="78" t="s">
        <v>18932</v>
      </c>
      <c r="BJ953" s="78" t="s">
        <v>17721</v>
      </c>
      <c r="BK953" s="78" t="s">
        <v>17722</v>
      </c>
      <c r="BO953" s="78" t="s">
        <v>16502</v>
      </c>
    </row>
    <row r="954" customFormat="false" ht="15" hidden="true" customHeight="false" outlineLevel="0" collapsed="false">
      <c r="A954" s="82" t="n">
        <v>45291</v>
      </c>
      <c r="B954" s="78" t="s">
        <v>16497</v>
      </c>
      <c r="C954" s="78" t="s">
        <v>18927</v>
      </c>
      <c r="D954" s="78" t="s">
        <v>18928</v>
      </c>
      <c r="E954" s="78" t="s">
        <v>1305</v>
      </c>
      <c r="F954" s="78" t="s">
        <v>17710</v>
      </c>
      <c r="G954" s="78" t="s">
        <v>17711</v>
      </c>
      <c r="H954" s="78" t="s">
        <v>17725</v>
      </c>
      <c r="I954" s="78" t="s">
        <v>18933</v>
      </c>
      <c r="J954" s="78" t="s">
        <v>17755</v>
      </c>
      <c r="K954" s="78" t="n">
        <v>119126246</v>
      </c>
      <c r="L954" s="78" t="s">
        <v>5550</v>
      </c>
      <c r="M954" s="78" t="s">
        <v>19241</v>
      </c>
      <c r="N954" s="78" t="s">
        <v>17734</v>
      </c>
      <c r="Q954" s="78" t="n">
        <v>21100880</v>
      </c>
      <c r="R954" s="78" t="s">
        <v>5540</v>
      </c>
      <c r="S954" s="78" t="s">
        <v>16621</v>
      </c>
      <c r="T954" s="78" t="s">
        <v>4265</v>
      </c>
      <c r="U954" s="78" t="s">
        <v>16620</v>
      </c>
      <c r="V954" s="78" t="s">
        <v>394</v>
      </c>
      <c r="W954" s="78" t="s">
        <v>4320</v>
      </c>
      <c r="X954" s="78" t="s">
        <v>17910</v>
      </c>
      <c r="Y954" s="78" t="s">
        <v>17911</v>
      </c>
      <c r="Z954" s="78" t="s">
        <v>17794</v>
      </c>
      <c r="AA954" s="78" t="s">
        <v>17795</v>
      </c>
      <c r="AE954" s="78" t="s">
        <v>5553</v>
      </c>
      <c r="AG954" s="78" t="s">
        <v>18931</v>
      </c>
      <c r="AI954" s="82" t="n">
        <v>45310</v>
      </c>
      <c r="AJ954" s="78" t="s">
        <v>1197</v>
      </c>
      <c r="AL954" s="78" t="s">
        <v>17718</v>
      </c>
      <c r="AM954" s="78" t="s">
        <v>17718</v>
      </c>
      <c r="AP954" s="78" t="s">
        <v>17719</v>
      </c>
      <c r="AQ954" s="78" t="n">
        <v>79</v>
      </c>
      <c r="AR954" s="78" t="n">
        <v>100</v>
      </c>
      <c r="AS954" s="78" t="n">
        <v>1.215</v>
      </c>
      <c r="AT954" s="78" t="n">
        <v>1</v>
      </c>
      <c r="AV954" s="78" t="n">
        <v>8.08</v>
      </c>
      <c r="AY954" s="78" t="n">
        <v>19462.32</v>
      </c>
      <c r="AZ954" s="78" t="n">
        <v>0</v>
      </c>
      <c r="BA954" s="78" t="n">
        <v>-9863.82</v>
      </c>
      <c r="BB954" s="78" t="n">
        <v>0</v>
      </c>
      <c r="BC954" s="78" t="n">
        <v>9598.5</v>
      </c>
      <c r="BD954" s="78" t="n">
        <v>533250</v>
      </c>
      <c r="BE954" s="78" t="s">
        <v>18932</v>
      </c>
      <c r="BJ954" s="78" t="s">
        <v>17721</v>
      </c>
      <c r="BK954" s="78" t="s">
        <v>17722</v>
      </c>
      <c r="BO954" s="78" t="s">
        <v>16502</v>
      </c>
    </row>
    <row r="955" customFormat="false" ht="15" hidden="true" customHeight="false" outlineLevel="0" collapsed="false">
      <c r="A955" s="82" t="n">
        <v>45291</v>
      </c>
      <c r="B955" s="78" t="s">
        <v>16497</v>
      </c>
      <c r="C955" s="78" t="s">
        <v>18927</v>
      </c>
      <c r="D955" s="78" t="s">
        <v>18928</v>
      </c>
      <c r="E955" s="78" t="s">
        <v>1305</v>
      </c>
      <c r="F955" s="78" t="s">
        <v>17710</v>
      </c>
      <c r="G955" s="78" t="s">
        <v>17711</v>
      </c>
      <c r="H955" s="78" t="s">
        <v>17725</v>
      </c>
      <c r="I955" s="78" t="s">
        <v>18933</v>
      </c>
      <c r="J955" s="78" t="s">
        <v>17755</v>
      </c>
      <c r="K955" s="78" t="n">
        <v>153955412</v>
      </c>
      <c r="L955" s="78" t="s">
        <v>15765</v>
      </c>
      <c r="M955" s="78" t="s">
        <v>19242</v>
      </c>
      <c r="N955" s="78" t="s">
        <v>17734</v>
      </c>
      <c r="Q955" s="78" t="n">
        <v>21090077</v>
      </c>
      <c r="R955" s="78" t="s">
        <v>15744</v>
      </c>
      <c r="S955" s="78" t="s">
        <v>17587</v>
      </c>
      <c r="T955" s="78" t="s">
        <v>16498</v>
      </c>
      <c r="U955" s="78" t="s">
        <v>15744</v>
      </c>
      <c r="V955" s="78" t="s">
        <v>18487</v>
      </c>
      <c r="W955" s="78" t="s">
        <v>4084</v>
      </c>
      <c r="X955" s="78" t="s">
        <v>17891</v>
      </c>
      <c r="Y955" s="78" t="s">
        <v>18086</v>
      </c>
      <c r="Z955" s="78" t="s">
        <v>17802</v>
      </c>
      <c r="AA955" s="78" t="s">
        <v>17802</v>
      </c>
      <c r="AC955" s="78" t="s">
        <v>17924</v>
      </c>
      <c r="AE955" s="78" t="s">
        <v>15768</v>
      </c>
      <c r="AG955" s="78" t="s">
        <v>18931</v>
      </c>
      <c r="AI955" s="82" t="n">
        <v>45366</v>
      </c>
      <c r="AJ955" s="78" t="s">
        <v>1197</v>
      </c>
      <c r="AL955" s="78" t="s">
        <v>17718</v>
      </c>
      <c r="AM955" s="78" t="s">
        <v>17718</v>
      </c>
      <c r="AP955" s="78" t="s">
        <v>17719</v>
      </c>
      <c r="AQ955" s="78" t="n">
        <v>22</v>
      </c>
      <c r="AR955" s="78" t="n">
        <v>100</v>
      </c>
      <c r="AS955" s="78" t="n">
        <v>3.15</v>
      </c>
      <c r="AT955" s="78" t="n">
        <v>1</v>
      </c>
      <c r="AV955" s="78" t="n">
        <v>8.08</v>
      </c>
      <c r="AY955" s="78" t="n">
        <v>8175.44</v>
      </c>
      <c r="AZ955" s="78" t="n">
        <v>0</v>
      </c>
      <c r="BA955" s="78" t="n">
        <v>-1245.44</v>
      </c>
      <c r="BB955" s="78" t="n">
        <v>0</v>
      </c>
      <c r="BC955" s="78" t="n">
        <v>6930</v>
      </c>
      <c r="BD955" s="78" t="n">
        <v>539000</v>
      </c>
      <c r="BE955" s="78" t="s">
        <v>18942</v>
      </c>
      <c r="BJ955" s="78" t="s">
        <v>17721</v>
      </c>
      <c r="BK955" s="78" t="s">
        <v>17722</v>
      </c>
      <c r="BO955" s="78" t="s">
        <v>16502</v>
      </c>
    </row>
    <row r="956" customFormat="false" ht="15" hidden="true" customHeight="false" outlineLevel="0" collapsed="false">
      <c r="A956" s="82" t="n">
        <v>45291</v>
      </c>
      <c r="B956" s="78" t="s">
        <v>16497</v>
      </c>
      <c r="C956" s="78" t="s">
        <v>18927</v>
      </c>
      <c r="D956" s="78" t="s">
        <v>18928</v>
      </c>
      <c r="E956" s="78" t="s">
        <v>1305</v>
      </c>
      <c r="F956" s="78" t="s">
        <v>17710</v>
      </c>
      <c r="G956" s="78" t="s">
        <v>17711</v>
      </c>
      <c r="H956" s="78" t="s">
        <v>17725</v>
      </c>
      <c r="I956" s="78" t="s">
        <v>18933</v>
      </c>
      <c r="J956" s="78" t="s">
        <v>17755</v>
      </c>
      <c r="K956" s="78" t="n">
        <v>118470632</v>
      </c>
      <c r="L956" s="78" t="s">
        <v>6174</v>
      </c>
      <c r="M956" s="78" t="s">
        <v>19243</v>
      </c>
      <c r="N956" s="78" t="s">
        <v>17734</v>
      </c>
      <c r="Q956" s="78" t="n">
        <v>21654181</v>
      </c>
      <c r="R956" s="78" t="s">
        <v>6165</v>
      </c>
      <c r="S956" s="78" t="s">
        <v>417</v>
      </c>
      <c r="T956" s="78" t="s">
        <v>16498</v>
      </c>
      <c r="U956" s="78" t="s">
        <v>18483</v>
      </c>
      <c r="V956" s="78" t="s">
        <v>18484</v>
      </c>
      <c r="W956" s="78" t="s">
        <v>4084</v>
      </c>
      <c r="X956" s="78" t="s">
        <v>18047</v>
      </c>
      <c r="Y956" s="78" t="s">
        <v>18048</v>
      </c>
      <c r="Z956" s="78" t="s">
        <v>17809</v>
      </c>
      <c r="AA956" s="78" t="s">
        <v>17809</v>
      </c>
      <c r="AE956" s="78" t="s">
        <v>6177</v>
      </c>
      <c r="AG956" s="78" t="s">
        <v>18931</v>
      </c>
      <c r="AI956" s="82" t="n">
        <v>45310</v>
      </c>
      <c r="AJ956" s="78" t="s">
        <v>1197</v>
      </c>
      <c r="AL956" s="78" t="s">
        <v>17718</v>
      </c>
      <c r="AM956" s="78" t="s">
        <v>17718</v>
      </c>
      <c r="AP956" s="78" t="s">
        <v>17719</v>
      </c>
      <c r="AQ956" s="78" t="n">
        <v>10</v>
      </c>
      <c r="AR956" s="78" t="n">
        <v>100</v>
      </c>
      <c r="AS956" s="78" t="n">
        <v>0.325</v>
      </c>
      <c r="AT956" s="78" t="n">
        <v>1</v>
      </c>
      <c r="AV956" s="78" t="n">
        <v>8.08</v>
      </c>
      <c r="AY956" s="78" t="n">
        <v>29860.3</v>
      </c>
      <c r="AZ956" s="78" t="n">
        <v>0</v>
      </c>
      <c r="BA956" s="78" t="n">
        <v>-29535.3</v>
      </c>
      <c r="BB956" s="78" t="n">
        <v>0</v>
      </c>
      <c r="BC956" s="78" t="n">
        <v>325</v>
      </c>
      <c r="BD956" s="78" t="n">
        <v>540000</v>
      </c>
      <c r="BE956" s="78" t="s">
        <v>18932</v>
      </c>
      <c r="BJ956" s="78" t="s">
        <v>17721</v>
      </c>
      <c r="BK956" s="78" t="s">
        <v>17722</v>
      </c>
      <c r="BO956" s="78" t="s">
        <v>16502</v>
      </c>
    </row>
    <row r="957" customFormat="false" ht="15" hidden="true" customHeight="false" outlineLevel="0" collapsed="false">
      <c r="A957" s="82" t="n">
        <v>45291</v>
      </c>
      <c r="B957" s="78" t="s">
        <v>16497</v>
      </c>
      <c r="C957" s="78" t="s">
        <v>18927</v>
      </c>
      <c r="D957" s="78" t="s">
        <v>18928</v>
      </c>
      <c r="E957" s="78" t="s">
        <v>1305</v>
      </c>
      <c r="F957" s="78" t="s">
        <v>17710</v>
      </c>
      <c r="G957" s="78" t="s">
        <v>17711</v>
      </c>
      <c r="H957" s="78" t="s">
        <v>17725</v>
      </c>
      <c r="I957" s="78" t="s">
        <v>18959</v>
      </c>
      <c r="J957" s="78" t="s">
        <v>17755</v>
      </c>
      <c r="K957" s="78" t="n">
        <v>118446105</v>
      </c>
      <c r="L957" s="78" t="s">
        <v>4563</v>
      </c>
      <c r="M957" s="78" t="s">
        <v>19244</v>
      </c>
      <c r="N957" s="78" t="s">
        <v>17734</v>
      </c>
      <c r="Q957" s="78" t="n">
        <v>21002128</v>
      </c>
      <c r="R957" s="78" t="s">
        <v>4555</v>
      </c>
      <c r="S957" s="78" t="s">
        <v>16569</v>
      </c>
      <c r="T957" s="78" t="s">
        <v>16498</v>
      </c>
      <c r="U957" s="78" t="s">
        <v>4555</v>
      </c>
      <c r="V957" s="78" t="s">
        <v>18572</v>
      </c>
      <c r="W957" s="78" t="s">
        <v>4084</v>
      </c>
      <c r="X957" s="78" t="s">
        <v>18047</v>
      </c>
      <c r="Y957" s="78" t="s">
        <v>18048</v>
      </c>
      <c r="Z957" s="78" t="s">
        <v>17809</v>
      </c>
      <c r="AA957" s="78" t="s">
        <v>17809</v>
      </c>
      <c r="AE957" s="78" t="s">
        <v>4566</v>
      </c>
      <c r="AG957" s="78" t="s">
        <v>18931</v>
      </c>
      <c r="AI957" s="82" t="n">
        <v>45310</v>
      </c>
      <c r="AJ957" s="78" t="s">
        <v>1198</v>
      </c>
      <c r="AL957" s="78" t="s">
        <v>17718</v>
      </c>
      <c r="AM957" s="78" t="s">
        <v>17718</v>
      </c>
      <c r="AP957" s="78" t="s">
        <v>17719</v>
      </c>
      <c r="AQ957" s="78" t="n">
        <v>40</v>
      </c>
      <c r="AR957" s="78" t="n">
        <v>100</v>
      </c>
      <c r="AS957" s="78" t="n">
        <v>13.8</v>
      </c>
      <c r="AT957" s="78" t="n">
        <v>1</v>
      </c>
      <c r="AV957" s="78" t="n">
        <v>8.08</v>
      </c>
      <c r="AY957" s="78" t="n">
        <v>17201.17</v>
      </c>
      <c r="AZ957" s="78" t="n">
        <v>0</v>
      </c>
      <c r="BA957" s="78" t="n">
        <v>37998.83</v>
      </c>
      <c r="BB957" s="78" t="n">
        <v>0</v>
      </c>
      <c r="BC957" s="78" t="n">
        <v>55200</v>
      </c>
      <c r="BD957" s="78" t="n">
        <v>540000</v>
      </c>
      <c r="BE957" s="78" t="s">
        <v>18932</v>
      </c>
      <c r="BJ957" s="78" t="s">
        <v>17721</v>
      </c>
      <c r="BK957" s="78" t="s">
        <v>17722</v>
      </c>
      <c r="BO957" s="78" t="s">
        <v>16502</v>
      </c>
    </row>
    <row r="958" customFormat="false" ht="15" hidden="true" customHeight="false" outlineLevel="0" collapsed="false">
      <c r="A958" s="82" t="n">
        <v>45291</v>
      </c>
      <c r="B958" s="78" t="s">
        <v>16497</v>
      </c>
      <c r="C958" s="78" t="s">
        <v>18927</v>
      </c>
      <c r="D958" s="78" t="s">
        <v>18928</v>
      </c>
      <c r="E958" s="78" t="s">
        <v>1305</v>
      </c>
      <c r="F958" s="78" t="s">
        <v>17710</v>
      </c>
      <c r="G958" s="78" t="s">
        <v>17711</v>
      </c>
      <c r="H958" s="78" t="s">
        <v>17725</v>
      </c>
      <c r="I958" s="78" t="s">
        <v>18959</v>
      </c>
      <c r="J958" s="78" t="s">
        <v>17755</v>
      </c>
      <c r="K958" s="78" t="n">
        <v>119499436</v>
      </c>
      <c r="L958" s="78" t="s">
        <v>13478</v>
      </c>
      <c r="M958" s="78" t="s">
        <v>19245</v>
      </c>
      <c r="N958" s="78" t="s">
        <v>17734</v>
      </c>
      <c r="Q958" s="78" t="n">
        <v>21069190</v>
      </c>
      <c r="R958" s="78" t="s">
        <v>13464</v>
      </c>
      <c r="S958" s="78" t="s">
        <v>17303</v>
      </c>
      <c r="T958" s="78" t="s">
        <v>16498</v>
      </c>
      <c r="U958" s="78" t="s">
        <v>13464</v>
      </c>
      <c r="V958" s="78" t="s">
        <v>18702</v>
      </c>
      <c r="W958" s="78" t="s">
        <v>4084</v>
      </c>
      <c r="X958" s="78" t="s">
        <v>18089</v>
      </c>
      <c r="Y958" s="78" t="s">
        <v>18124</v>
      </c>
      <c r="Z958" s="78" t="s">
        <v>17816</v>
      </c>
      <c r="AA958" s="78" t="s">
        <v>17795</v>
      </c>
      <c r="AE958" s="78" t="s">
        <v>13481</v>
      </c>
      <c r="AG958" s="78" t="s">
        <v>18931</v>
      </c>
      <c r="AI958" s="82" t="n">
        <v>45310</v>
      </c>
      <c r="AJ958" s="78" t="s">
        <v>1198</v>
      </c>
      <c r="AL958" s="78" t="s">
        <v>17718</v>
      </c>
      <c r="AM958" s="78" t="s">
        <v>17718</v>
      </c>
      <c r="AP958" s="78" t="s">
        <v>17719</v>
      </c>
      <c r="AQ958" s="78" t="n">
        <v>42</v>
      </c>
      <c r="AR958" s="78" t="n">
        <v>100</v>
      </c>
      <c r="AS958" s="78" t="n">
        <v>3.55</v>
      </c>
      <c r="AT958" s="78" t="n">
        <v>1</v>
      </c>
      <c r="AV958" s="78" t="n">
        <v>8.08</v>
      </c>
      <c r="AY958" s="78" t="n">
        <v>14291.26</v>
      </c>
      <c r="AZ958" s="78" t="n">
        <v>0</v>
      </c>
      <c r="BA958" s="78" t="n">
        <v>618.74</v>
      </c>
      <c r="BB958" s="78" t="n">
        <v>0</v>
      </c>
      <c r="BC958" s="78" t="n">
        <v>14910</v>
      </c>
      <c r="BD958" s="78" t="n">
        <v>546000</v>
      </c>
      <c r="BE958" s="78" t="s">
        <v>18932</v>
      </c>
      <c r="BJ958" s="78" t="s">
        <v>17721</v>
      </c>
      <c r="BK958" s="78" t="s">
        <v>17722</v>
      </c>
      <c r="BO958" s="78" t="s">
        <v>16502</v>
      </c>
    </row>
    <row r="959" customFormat="false" ht="15" hidden="true" customHeight="false" outlineLevel="0" collapsed="false">
      <c r="A959" s="82" t="n">
        <v>45291</v>
      </c>
      <c r="B959" s="78" t="s">
        <v>16497</v>
      </c>
      <c r="C959" s="78" t="s">
        <v>18927</v>
      </c>
      <c r="D959" s="78" t="s">
        <v>18928</v>
      </c>
      <c r="E959" s="78" t="s">
        <v>1305</v>
      </c>
      <c r="F959" s="78" t="s">
        <v>17710</v>
      </c>
      <c r="G959" s="78" t="s">
        <v>17711</v>
      </c>
      <c r="H959" s="78" t="s">
        <v>17725</v>
      </c>
      <c r="I959" s="78" t="s">
        <v>18959</v>
      </c>
      <c r="J959" s="78" t="s">
        <v>17755</v>
      </c>
      <c r="K959" s="78" t="n">
        <v>122709133</v>
      </c>
      <c r="L959" s="78" t="s">
        <v>7643</v>
      </c>
      <c r="M959" s="78" t="s">
        <v>19246</v>
      </c>
      <c r="N959" s="78" t="s">
        <v>17734</v>
      </c>
      <c r="Q959" s="78" t="n">
        <v>21002284</v>
      </c>
      <c r="R959" s="78" t="s">
        <v>7629</v>
      </c>
      <c r="S959" s="78" t="s">
        <v>16793</v>
      </c>
      <c r="T959" s="78" t="s">
        <v>16498</v>
      </c>
      <c r="U959" s="78" t="s">
        <v>7629</v>
      </c>
      <c r="V959" s="78" t="s">
        <v>18477</v>
      </c>
      <c r="W959" s="78" t="s">
        <v>4084</v>
      </c>
      <c r="X959" s="78" t="s">
        <v>18451</v>
      </c>
      <c r="Y959" s="78" t="s">
        <v>18452</v>
      </c>
      <c r="Z959" s="78" t="s">
        <v>17816</v>
      </c>
      <c r="AA959" s="78" t="s">
        <v>17795</v>
      </c>
      <c r="AE959" s="78" t="s">
        <v>7646</v>
      </c>
      <c r="AG959" s="78" t="s">
        <v>18931</v>
      </c>
      <c r="AI959" s="82" t="n">
        <v>45310</v>
      </c>
      <c r="AJ959" s="78" t="s">
        <v>1198</v>
      </c>
      <c r="AL959" s="78" t="s">
        <v>17718</v>
      </c>
      <c r="AM959" s="78" t="s">
        <v>17718</v>
      </c>
      <c r="AP959" s="78" t="s">
        <v>17719</v>
      </c>
      <c r="AQ959" s="78" t="n">
        <v>37</v>
      </c>
      <c r="AR959" s="78" t="n">
        <v>100</v>
      </c>
      <c r="AS959" s="78" t="n">
        <v>5</v>
      </c>
      <c r="AT959" s="78" t="n">
        <v>1</v>
      </c>
      <c r="AV959" s="78" t="n">
        <v>8.08</v>
      </c>
      <c r="AY959" s="78" t="n">
        <v>13101.11</v>
      </c>
      <c r="AZ959" s="78" t="n">
        <v>0</v>
      </c>
      <c r="BA959" s="78" t="n">
        <v>5398.89</v>
      </c>
      <c r="BB959" s="78" t="n">
        <v>0</v>
      </c>
      <c r="BC959" s="78" t="n">
        <v>18500</v>
      </c>
      <c r="BD959" s="78" t="n">
        <v>555000</v>
      </c>
      <c r="BE959" s="78" t="s">
        <v>18932</v>
      </c>
      <c r="BJ959" s="78" t="s">
        <v>17721</v>
      </c>
      <c r="BK959" s="78" t="s">
        <v>17722</v>
      </c>
      <c r="BO959" s="78" t="s">
        <v>16502</v>
      </c>
    </row>
    <row r="960" customFormat="false" ht="15" hidden="true" customHeight="false" outlineLevel="0" collapsed="false">
      <c r="A960" s="82" t="n">
        <v>45291</v>
      </c>
      <c r="B960" s="78" t="s">
        <v>16497</v>
      </c>
      <c r="C960" s="78" t="s">
        <v>18927</v>
      </c>
      <c r="D960" s="78" t="s">
        <v>18928</v>
      </c>
      <c r="E960" s="78" t="s">
        <v>1305</v>
      </c>
      <c r="F960" s="78" t="s">
        <v>17710</v>
      </c>
      <c r="G960" s="78" t="s">
        <v>17711</v>
      </c>
      <c r="H960" s="78" t="s">
        <v>17725</v>
      </c>
      <c r="I960" s="78" t="s">
        <v>18933</v>
      </c>
      <c r="J960" s="78" t="s">
        <v>17755</v>
      </c>
      <c r="K960" s="78" t="n">
        <v>118922317</v>
      </c>
      <c r="L960" s="78" t="s">
        <v>4285</v>
      </c>
      <c r="M960" s="78" t="s">
        <v>19247</v>
      </c>
      <c r="N960" s="78" t="s">
        <v>17734</v>
      </c>
      <c r="Q960" s="78" t="n">
        <v>23573937</v>
      </c>
      <c r="R960" s="78" t="s">
        <v>4266</v>
      </c>
      <c r="S960" s="78" t="s">
        <v>16610</v>
      </c>
      <c r="T960" s="78" t="s">
        <v>4265</v>
      </c>
      <c r="U960" s="78" t="s">
        <v>16609</v>
      </c>
      <c r="V960" s="78" t="s">
        <v>18622</v>
      </c>
      <c r="W960" s="78" t="s">
        <v>4273</v>
      </c>
      <c r="X960" s="78" t="s">
        <v>18047</v>
      </c>
      <c r="Y960" s="78" t="s">
        <v>18095</v>
      </c>
      <c r="Z960" s="78" t="s">
        <v>17809</v>
      </c>
      <c r="AA960" s="78" t="s">
        <v>17809</v>
      </c>
      <c r="AE960" s="78" t="s">
        <v>4288</v>
      </c>
      <c r="AG960" s="78" t="s">
        <v>18931</v>
      </c>
      <c r="AI960" s="82" t="n">
        <v>45310</v>
      </c>
      <c r="AJ960" s="78" t="s">
        <v>1197</v>
      </c>
      <c r="AL960" s="78" t="s">
        <v>17718</v>
      </c>
      <c r="AM960" s="78" t="s">
        <v>17718</v>
      </c>
      <c r="AP960" s="78" t="s">
        <v>17719</v>
      </c>
      <c r="AQ960" s="78" t="n">
        <v>10</v>
      </c>
      <c r="AR960" s="78" t="n">
        <v>100</v>
      </c>
      <c r="AS960" s="78" t="n">
        <v>0.25</v>
      </c>
      <c r="AT960" s="78" t="n">
        <v>1</v>
      </c>
      <c r="AV960" s="78" t="n">
        <v>8.08</v>
      </c>
      <c r="AY960" s="78" t="n">
        <v>35120.3</v>
      </c>
      <c r="AZ960" s="78" t="n">
        <v>0</v>
      </c>
      <c r="BA960" s="78" t="n">
        <v>-34870.3</v>
      </c>
      <c r="BB960" s="78" t="n">
        <v>0</v>
      </c>
      <c r="BC960" s="78" t="n">
        <v>250</v>
      </c>
      <c r="BD960" s="78" t="n">
        <v>560000</v>
      </c>
      <c r="BE960" s="78" t="s">
        <v>18932</v>
      </c>
      <c r="BJ960" s="78" t="s">
        <v>17721</v>
      </c>
      <c r="BK960" s="78" t="s">
        <v>17722</v>
      </c>
      <c r="BO960" s="78" t="s">
        <v>16502</v>
      </c>
    </row>
    <row r="961" customFormat="false" ht="15" hidden="true" customHeight="false" outlineLevel="0" collapsed="false">
      <c r="A961" s="82" t="n">
        <v>45291</v>
      </c>
      <c r="B961" s="78" t="s">
        <v>16497</v>
      </c>
      <c r="C961" s="78" t="s">
        <v>18927</v>
      </c>
      <c r="D961" s="78" t="s">
        <v>18928</v>
      </c>
      <c r="E961" s="78" t="s">
        <v>1305</v>
      </c>
      <c r="F961" s="78" t="s">
        <v>17710</v>
      </c>
      <c r="G961" s="78" t="s">
        <v>17711</v>
      </c>
      <c r="H961" s="78" t="s">
        <v>17725</v>
      </c>
      <c r="I961" s="78" t="s">
        <v>18933</v>
      </c>
      <c r="J961" s="78" t="s">
        <v>17755</v>
      </c>
      <c r="K961" s="78" t="n">
        <v>118500066</v>
      </c>
      <c r="L961" s="78" t="s">
        <v>10801</v>
      </c>
      <c r="M961" s="78" t="s">
        <v>19248</v>
      </c>
      <c r="N961" s="78" t="s">
        <v>17734</v>
      </c>
      <c r="Q961" s="78" t="n">
        <v>21002417</v>
      </c>
      <c r="R961" s="78" t="s">
        <v>10787</v>
      </c>
      <c r="S961" s="78" t="s">
        <v>17070</v>
      </c>
      <c r="T961" s="78" t="s">
        <v>16498</v>
      </c>
      <c r="U961" s="78" t="s">
        <v>10787</v>
      </c>
      <c r="V961" s="78" t="s">
        <v>18179</v>
      </c>
      <c r="W961" s="78" t="s">
        <v>4084</v>
      </c>
      <c r="X961" s="78" t="s">
        <v>17979</v>
      </c>
      <c r="Y961" s="78" t="s">
        <v>18180</v>
      </c>
      <c r="Z961" s="78" t="s">
        <v>17816</v>
      </c>
      <c r="AA961" s="78" t="s">
        <v>17795</v>
      </c>
      <c r="AE961" s="78" t="s">
        <v>10804</v>
      </c>
      <c r="AG961" s="78" t="s">
        <v>18931</v>
      </c>
      <c r="AI961" s="82" t="n">
        <v>45310</v>
      </c>
      <c r="AJ961" s="78" t="s">
        <v>1197</v>
      </c>
      <c r="AL961" s="78" t="s">
        <v>17718</v>
      </c>
      <c r="AM961" s="78" t="s">
        <v>17718</v>
      </c>
      <c r="AP961" s="78" t="s">
        <v>17719</v>
      </c>
      <c r="AQ961" s="78" t="n">
        <v>28</v>
      </c>
      <c r="AR961" s="78" t="n">
        <v>100</v>
      </c>
      <c r="AS961" s="78" t="n">
        <v>0.18</v>
      </c>
      <c r="AT961" s="78" t="n">
        <v>1</v>
      </c>
      <c r="AV961" s="78" t="n">
        <v>8.08</v>
      </c>
      <c r="AY961" s="78" t="n">
        <v>18770.84</v>
      </c>
      <c r="AZ961" s="78" t="n">
        <v>0</v>
      </c>
      <c r="BA961" s="78" t="n">
        <v>-18266.84</v>
      </c>
      <c r="BB961" s="78" t="n">
        <v>0</v>
      </c>
      <c r="BC961" s="78" t="n">
        <v>504</v>
      </c>
      <c r="BD961" s="78" t="n">
        <v>560000</v>
      </c>
      <c r="BE961" s="78" t="s">
        <v>18932</v>
      </c>
      <c r="BJ961" s="78" t="s">
        <v>17721</v>
      </c>
      <c r="BK961" s="78" t="s">
        <v>17722</v>
      </c>
      <c r="BO961" s="78" t="s">
        <v>16502</v>
      </c>
    </row>
    <row r="962" customFormat="false" ht="15" hidden="true" customHeight="false" outlineLevel="0" collapsed="false">
      <c r="A962" s="82" t="n">
        <v>45291</v>
      </c>
      <c r="B962" s="78" t="s">
        <v>16497</v>
      </c>
      <c r="C962" s="78" t="s">
        <v>18927</v>
      </c>
      <c r="D962" s="78" t="s">
        <v>18928</v>
      </c>
      <c r="E962" s="78" t="s">
        <v>1305</v>
      </c>
      <c r="F962" s="78" t="s">
        <v>17710</v>
      </c>
      <c r="G962" s="78" t="s">
        <v>17711</v>
      </c>
      <c r="H962" s="78" t="s">
        <v>17725</v>
      </c>
      <c r="I962" s="78" t="s">
        <v>18959</v>
      </c>
      <c r="J962" s="78" t="s">
        <v>17755</v>
      </c>
      <c r="K962" s="78" t="n">
        <v>153939774</v>
      </c>
      <c r="L962" s="78" t="s">
        <v>15475</v>
      </c>
      <c r="M962" s="78" t="s">
        <v>19249</v>
      </c>
      <c r="N962" s="78" t="s">
        <v>17734</v>
      </c>
      <c r="Q962" s="78" t="n">
        <v>21002600</v>
      </c>
      <c r="R962" s="78" t="s">
        <v>15461</v>
      </c>
      <c r="S962" s="78" t="s">
        <v>667</v>
      </c>
      <c r="T962" s="78" t="s">
        <v>16498</v>
      </c>
      <c r="U962" s="78" t="s">
        <v>15461</v>
      </c>
      <c r="V962" s="78" t="s">
        <v>18517</v>
      </c>
      <c r="W962" s="78" t="s">
        <v>4084</v>
      </c>
      <c r="X962" s="78" t="s">
        <v>17905</v>
      </c>
      <c r="Y962" s="78" t="s">
        <v>18336</v>
      </c>
      <c r="Z962" s="78" t="s">
        <v>17794</v>
      </c>
      <c r="AA962" s="78" t="s">
        <v>17795</v>
      </c>
      <c r="AE962" s="78" t="s">
        <v>15478</v>
      </c>
      <c r="AG962" s="78" t="s">
        <v>18931</v>
      </c>
      <c r="AI962" s="82" t="n">
        <v>45366</v>
      </c>
      <c r="AJ962" s="78" t="s">
        <v>1198</v>
      </c>
      <c r="AL962" s="78" t="s">
        <v>17718</v>
      </c>
      <c r="AM962" s="78" t="s">
        <v>17718</v>
      </c>
      <c r="AP962" s="78" t="s">
        <v>17719</v>
      </c>
      <c r="AQ962" s="78" t="n">
        <v>10</v>
      </c>
      <c r="AR962" s="78" t="n">
        <v>100</v>
      </c>
      <c r="AS962" s="78" t="n">
        <v>7.575</v>
      </c>
      <c r="AT962" s="78" t="n">
        <v>1</v>
      </c>
      <c r="AV962" s="78" t="n">
        <v>8.08</v>
      </c>
      <c r="AY962" s="78" t="n">
        <v>7625.2</v>
      </c>
      <c r="AZ962" s="78" t="n">
        <v>0</v>
      </c>
      <c r="BA962" s="78" t="n">
        <v>-50.2</v>
      </c>
      <c r="BB962" s="78" t="n">
        <v>0</v>
      </c>
      <c r="BC962" s="78" t="n">
        <v>7575</v>
      </c>
      <c r="BD962" s="78" t="n">
        <v>560000</v>
      </c>
      <c r="BE962" s="78" t="s">
        <v>18932</v>
      </c>
      <c r="BJ962" s="78" t="s">
        <v>17721</v>
      </c>
      <c r="BK962" s="78" t="s">
        <v>17722</v>
      </c>
      <c r="BO962" s="78" t="s">
        <v>16502</v>
      </c>
    </row>
    <row r="963" customFormat="false" ht="15" hidden="true" customHeight="false" outlineLevel="0" collapsed="false">
      <c r="A963" s="82" t="n">
        <v>45291</v>
      </c>
      <c r="B963" s="78" t="s">
        <v>16497</v>
      </c>
      <c r="C963" s="78" t="s">
        <v>18927</v>
      </c>
      <c r="D963" s="78" t="s">
        <v>18928</v>
      </c>
      <c r="E963" s="78" t="s">
        <v>1305</v>
      </c>
      <c r="F963" s="78" t="s">
        <v>17710</v>
      </c>
      <c r="G963" s="78" t="s">
        <v>17711</v>
      </c>
      <c r="H963" s="78" t="s">
        <v>17725</v>
      </c>
      <c r="I963" s="78" t="s">
        <v>18959</v>
      </c>
      <c r="J963" s="78" t="s">
        <v>17755</v>
      </c>
      <c r="K963" s="78" t="n">
        <v>147591911</v>
      </c>
      <c r="L963" s="78" t="s">
        <v>8892</v>
      </c>
      <c r="M963" s="78" t="s">
        <v>19250</v>
      </c>
      <c r="N963" s="78" t="s">
        <v>17734</v>
      </c>
      <c r="Q963" s="78" t="n">
        <v>21002326</v>
      </c>
      <c r="R963" s="78" t="s">
        <v>8867</v>
      </c>
      <c r="S963" s="78" t="s">
        <v>16899</v>
      </c>
      <c r="T963" s="78" t="s">
        <v>16498</v>
      </c>
      <c r="U963" s="78" t="s">
        <v>8867</v>
      </c>
      <c r="V963" s="78" t="s">
        <v>17927</v>
      </c>
      <c r="W963" s="78" t="s">
        <v>4084</v>
      </c>
      <c r="X963" s="78" t="s">
        <v>17814</v>
      </c>
      <c r="Y963" s="78" t="s">
        <v>17815</v>
      </c>
      <c r="Z963" s="78" t="s">
        <v>17816</v>
      </c>
      <c r="AA963" s="78" t="s">
        <v>17795</v>
      </c>
      <c r="AE963" s="78" t="s">
        <v>8895</v>
      </c>
      <c r="AG963" s="78" t="s">
        <v>18931</v>
      </c>
      <c r="AI963" s="82" t="n">
        <v>45310</v>
      </c>
      <c r="AJ963" s="78" t="s">
        <v>1198</v>
      </c>
      <c r="AL963" s="78" t="s">
        <v>17718</v>
      </c>
      <c r="AM963" s="78" t="s">
        <v>17718</v>
      </c>
      <c r="AP963" s="78" t="s">
        <v>17719</v>
      </c>
      <c r="AQ963" s="78" t="n">
        <v>374</v>
      </c>
      <c r="AR963" s="78" t="n">
        <v>100</v>
      </c>
      <c r="AS963" s="78" t="n">
        <v>0.015</v>
      </c>
      <c r="AT963" s="78" t="n">
        <v>1</v>
      </c>
      <c r="AV963" s="78" t="n">
        <v>8.08</v>
      </c>
      <c r="AY963" s="78" t="n">
        <v>14971.23</v>
      </c>
      <c r="AZ963" s="78" t="n">
        <v>0</v>
      </c>
      <c r="BA963" s="78" t="n">
        <v>-14410.23</v>
      </c>
      <c r="BB963" s="78" t="n">
        <v>0</v>
      </c>
      <c r="BC963" s="78" t="n">
        <v>561</v>
      </c>
      <c r="BD963" s="78" t="n">
        <v>561000</v>
      </c>
      <c r="BE963" s="78" t="s">
        <v>18932</v>
      </c>
      <c r="BJ963" s="78" t="s">
        <v>17721</v>
      </c>
      <c r="BK963" s="78" t="s">
        <v>17722</v>
      </c>
      <c r="BO963" s="78" t="s">
        <v>16502</v>
      </c>
    </row>
    <row r="964" customFormat="false" ht="15" hidden="true" customHeight="false" outlineLevel="0" collapsed="false">
      <c r="A964" s="82" t="n">
        <v>45291</v>
      </c>
      <c r="B964" s="78" t="s">
        <v>16497</v>
      </c>
      <c r="C964" s="78" t="s">
        <v>18927</v>
      </c>
      <c r="D964" s="78" t="s">
        <v>18928</v>
      </c>
      <c r="E964" s="78" t="s">
        <v>1305</v>
      </c>
      <c r="F964" s="78" t="s">
        <v>17710</v>
      </c>
      <c r="G964" s="78" t="s">
        <v>17711</v>
      </c>
      <c r="H964" s="78" t="s">
        <v>17725</v>
      </c>
      <c r="I964" s="78" t="s">
        <v>18959</v>
      </c>
      <c r="J964" s="78" t="s">
        <v>17755</v>
      </c>
      <c r="K964" s="78" t="n">
        <v>143542014</v>
      </c>
      <c r="L964" s="78" t="s">
        <v>10677</v>
      </c>
      <c r="M964" s="78" t="s">
        <v>19251</v>
      </c>
      <c r="N964" s="78" t="s">
        <v>17734</v>
      </c>
      <c r="Q964" s="78" t="n">
        <v>21069508</v>
      </c>
      <c r="R964" s="78" t="s">
        <v>10663</v>
      </c>
      <c r="S964" s="78" t="s">
        <v>535</v>
      </c>
      <c r="T964" s="78" t="s">
        <v>16498</v>
      </c>
      <c r="U964" s="78" t="s">
        <v>10663</v>
      </c>
      <c r="V964" s="78" t="s">
        <v>17981</v>
      </c>
      <c r="W964" s="78" t="s">
        <v>4084</v>
      </c>
      <c r="X964" s="78" t="s">
        <v>17982</v>
      </c>
      <c r="Y964" s="78" t="s">
        <v>17983</v>
      </c>
      <c r="Z964" s="78" t="s">
        <v>17816</v>
      </c>
      <c r="AA964" s="78" t="s">
        <v>17795</v>
      </c>
      <c r="AE964" s="78" t="s">
        <v>10680</v>
      </c>
      <c r="AG964" s="78" t="s">
        <v>18931</v>
      </c>
      <c r="AI964" s="82" t="n">
        <v>45310</v>
      </c>
      <c r="AJ964" s="78" t="s">
        <v>1198</v>
      </c>
      <c r="AL964" s="78" t="s">
        <v>17718</v>
      </c>
      <c r="AM964" s="78" t="s">
        <v>17718</v>
      </c>
      <c r="AP964" s="78" t="s">
        <v>17719</v>
      </c>
      <c r="AQ964" s="78" t="n">
        <v>81</v>
      </c>
      <c r="AR964" s="78" t="n">
        <v>100</v>
      </c>
      <c r="AS964" s="78" t="n">
        <v>0.045</v>
      </c>
      <c r="AT964" s="78" t="n">
        <v>1</v>
      </c>
      <c r="AV964" s="78" t="n">
        <v>8.08</v>
      </c>
      <c r="AY964" s="78" t="n">
        <v>11423.43</v>
      </c>
      <c r="AZ964" s="78" t="n">
        <v>0</v>
      </c>
      <c r="BA964" s="78" t="n">
        <v>-11058.93</v>
      </c>
      <c r="BB964" s="78" t="n">
        <v>0</v>
      </c>
      <c r="BC964" s="78" t="n">
        <v>364.5</v>
      </c>
      <c r="BD964" s="78" t="n">
        <v>567000</v>
      </c>
      <c r="BE964" s="78" t="s">
        <v>18932</v>
      </c>
      <c r="BJ964" s="78" t="s">
        <v>17721</v>
      </c>
      <c r="BK964" s="78" t="s">
        <v>17722</v>
      </c>
      <c r="BO964" s="78" t="s">
        <v>16502</v>
      </c>
    </row>
    <row r="965" customFormat="false" ht="15" hidden="true" customHeight="false" outlineLevel="0" collapsed="false">
      <c r="A965" s="82" t="n">
        <v>45291</v>
      </c>
      <c r="B965" s="78" t="s">
        <v>16497</v>
      </c>
      <c r="C965" s="78" t="s">
        <v>18927</v>
      </c>
      <c r="D965" s="78" t="s">
        <v>18928</v>
      </c>
      <c r="E965" s="78" t="s">
        <v>1305</v>
      </c>
      <c r="F965" s="78" t="s">
        <v>17710</v>
      </c>
      <c r="G965" s="78" t="s">
        <v>17711</v>
      </c>
      <c r="H965" s="78" t="s">
        <v>17725</v>
      </c>
      <c r="I965" s="78" t="s">
        <v>18933</v>
      </c>
      <c r="J965" s="78" t="s">
        <v>17755</v>
      </c>
      <c r="K965" s="78" t="n">
        <v>118527246</v>
      </c>
      <c r="L965" s="78" t="s">
        <v>14520</v>
      </c>
      <c r="M965" s="78" t="s">
        <v>19252</v>
      </c>
      <c r="N965" s="78" t="s">
        <v>17734</v>
      </c>
      <c r="Q965" s="78" t="n">
        <v>21002585</v>
      </c>
      <c r="R965" s="78" t="s">
        <v>14506</v>
      </c>
      <c r="S965" s="78" t="s">
        <v>17516</v>
      </c>
      <c r="T965" s="78" t="s">
        <v>16498</v>
      </c>
      <c r="U965" s="78" t="s">
        <v>14506</v>
      </c>
      <c r="V965" s="78" t="s">
        <v>18710</v>
      </c>
      <c r="W965" s="78" t="s">
        <v>4084</v>
      </c>
      <c r="X965" s="78" t="s">
        <v>17979</v>
      </c>
      <c r="Y965" s="78" t="s">
        <v>18711</v>
      </c>
      <c r="Z965" s="78" t="s">
        <v>17816</v>
      </c>
      <c r="AA965" s="78" t="s">
        <v>17795</v>
      </c>
      <c r="AE965" s="78" t="s">
        <v>14523</v>
      </c>
      <c r="AG965" s="78" t="s">
        <v>18931</v>
      </c>
      <c r="AI965" s="82" t="n">
        <v>45310</v>
      </c>
      <c r="AJ965" s="78" t="s">
        <v>1197</v>
      </c>
      <c r="AL965" s="78" t="s">
        <v>17718</v>
      </c>
      <c r="AM965" s="78" t="s">
        <v>17718</v>
      </c>
      <c r="AP965" s="78" t="s">
        <v>17719</v>
      </c>
      <c r="AQ965" s="78" t="n">
        <v>71</v>
      </c>
      <c r="AR965" s="78" t="n">
        <v>100</v>
      </c>
      <c r="AS965" s="78" t="n">
        <v>0.275</v>
      </c>
      <c r="AT965" s="78" t="n">
        <v>1</v>
      </c>
      <c r="AV965" s="78" t="n">
        <v>8.08</v>
      </c>
      <c r="AY965" s="78" t="n">
        <v>14854.13</v>
      </c>
      <c r="AZ965" s="78" t="n">
        <v>0</v>
      </c>
      <c r="BA965" s="78" t="n">
        <v>-12901.63</v>
      </c>
      <c r="BB965" s="78" t="n">
        <v>0</v>
      </c>
      <c r="BC965" s="78" t="n">
        <v>1952.5</v>
      </c>
      <c r="BD965" s="78" t="n">
        <v>568000</v>
      </c>
      <c r="BE965" s="78" t="s">
        <v>18932</v>
      </c>
      <c r="BJ965" s="78" t="s">
        <v>17721</v>
      </c>
      <c r="BK965" s="78" t="s">
        <v>17722</v>
      </c>
      <c r="BO965" s="78" t="s">
        <v>16502</v>
      </c>
    </row>
    <row r="966" customFormat="false" ht="15" hidden="true" customHeight="false" outlineLevel="0" collapsed="false">
      <c r="A966" s="82" t="n">
        <v>45291</v>
      </c>
      <c r="B966" s="78" t="s">
        <v>16497</v>
      </c>
      <c r="C966" s="78" t="s">
        <v>18927</v>
      </c>
      <c r="D966" s="78" t="s">
        <v>18928</v>
      </c>
      <c r="E966" s="78" t="s">
        <v>1305</v>
      </c>
      <c r="F966" s="78" t="s">
        <v>17710</v>
      </c>
      <c r="G966" s="78" t="s">
        <v>17711</v>
      </c>
      <c r="H966" s="78" t="s">
        <v>17725</v>
      </c>
      <c r="I966" s="78" t="s">
        <v>18959</v>
      </c>
      <c r="J966" s="78" t="s">
        <v>17755</v>
      </c>
      <c r="K966" s="78" t="n">
        <v>118467817</v>
      </c>
      <c r="L966" s="78" t="s">
        <v>6595</v>
      </c>
      <c r="M966" s="78" t="s">
        <v>19253</v>
      </c>
      <c r="N966" s="78" t="s">
        <v>17734</v>
      </c>
      <c r="Q966" s="78" t="n">
        <v>31880570</v>
      </c>
      <c r="R966" s="78" t="s">
        <v>6580</v>
      </c>
      <c r="S966" s="78" t="s">
        <v>16782</v>
      </c>
      <c r="T966" s="78" t="s">
        <v>16498</v>
      </c>
      <c r="U966" s="78" t="s">
        <v>18027</v>
      </c>
      <c r="V966" s="78" t="s">
        <v>18028</v>
      </c>
      <c r="W966" s="78" t="s">
        <v>4084</v>
      </c>
      <c r="X966" s="78" t="s">
        <v>17834</v>
      </c>
      <c r="Y966" s="78" t="s">
        <v>18029</v>
      </c>
      <c r="Z966" s="78" t="s">
        <v>17816</v>
      </c>
      <c r="AA966" s="78" t="s">
        <v>17795</v>
      </c>
      <c r="AE966" s="78" t="s">
        <v>6598</v>
      </c>
      <c r="AG966" s="78" t="s">
        <v>18931</v>
      </c>
      <c r="AI966" s="82" t="n">
        <v>45310</v>
      </c>
      <c r="AJ966" s="78" t="s">
        <v>1198</v>
      </c>
      <c r="AL966" s="78" t="s">
        <v>17718</v>
      </c>
      <c r="AM966" s="78" t="s">
        <v>17718</v>
      </c>
      <c r="AP966" s="78" t="s">
        <v>17719</v>
      </c>
      <c r="AQ966" s="78" t="n">
        <v>76</v>
      </c>
      <c r="AR966" s="78" t="n">
        <v>100</v>
      </c>
      <c r="AS966" s="78" t="n">
        <v>0.035</v>
      </c>
      <c r="AT966" s="78" t="n">
        <v>1</v>
      </c>
      <c r="AV966" s="78" t="n">
        <v>8.08</v>
      </c>
      <c r="AY966" s="78" t="n">
        <v>13552.28</v>
      </c>
      <c r="AZ966" s="78" t="n">
        <v>0</v>
      </c>
      <c r="BA966" s="78" t="n">
        <v>-13286.28</v>
      </c>
      <c r="BB966" s="78" t="n">
        <v>0</v>
      </c>
      <c r="BC966" s="78" t="n">
        <v>266</v>
      </c>
      <c r="BD966" s="78" t="n">
        <v>570000</v>
      </c>
      <c r="BE966" s="78" t="s">
        <v>18932</v>
      </c>
      <c r="BJ966" s="78" t="s">
        <v>17721</v>
      </c>
      <c r="BK966" s="78" t="s">
        <v>17722</v>
      </c>
      <c r="BO966" s="78" t="s">
        <v>16502</v>
      </c>
    </row>
    <row r="967" customFormat="false" ht="15" hidden="true" customHeight="false" outlineLevel="0" collapsed="false">
      <c r="A967" s="82" t="n">
        <v>45291</v>
      </c>
      <c r="B967" s="78" t="s">
        <v>16497</v>
      </c>
      <c r="C967" s="78" t="s">
        <v>18927</v>
      </c>
      <c r="D967" s="78" t="s">
        <v>18928</v>
      </c>
      <c r="E967" s="78" t="s">
        <v>1305</v>
      </c>
      <c r="F967" s="78" t="s">
        <v>17710</v>
      </c>
      <c r="G967" s="78" t="s">
        <v>17711</v>
      </c>
      <c r="H967" s="78" t="s">
        <v>17725</v>
      </c>
      <c r="I967" s="78" t="s">
        <v>18959</v>
      </c>
      <c r="J967" s="78" t="s">
        <v>17755</v>
      </c>
      <c r="K967" s="78" t="n">
        <v>131751949</v>
      </c>
      <c r="L967" s="78" t="s">
        <v>5640</v>
      </c>
      <c r="M967" s="78" t="s">
        <v>19254</v>
      </c>
      <c r="N967" s="78" t="s">
        <v>17734</v>
      </c>
      <c r="Q967" s="78" t="n">
        <v>21002175</v>
      </c>
      <c r="R967" s="78" t="s">
        <v>5626</v>
      </c>
      <c r="S967" s="78" t="s">
        <v>398</v>
      </c>
      <c r="T967" s="78" t="s">
        <v>16498</v>
      </c>
      <c r="U967" s="78" t="s">
        <v>5626</v>
      </c>
      <c r="V967" s="78" t="s">
        <v>18168</v>
      </c>
      <c r="W967" s="78" t="s">
        <v>4084</v>
      </c>
      <c r="X967" s="78" t="s">
        <v>17979</v>
      </c>
      <c r="Y967" s="78" t="s">
        <v>17989</v>
      </c>
      <c r="Z967" s="78" t="s">
        <v>17816</v>
      </c>
      <c r="AA967" s="78" t="s">
        <v>17795</v>
      </c>
      <c r="AE967" s="78" t="s">
        <v>5643</v>
      </c>
      <c r="AG967" s="78" t="s">
        <v>18931</v>
      </c>
      <c r="AI967" s="82" t="n">
        <v>45310</v>
      </c>
      <c r="AJ967" s="78" t="s">
        <v>1198</v>
      </c>
      <c r="AL967" s="78" t="s">
        <v>17718</v>
      </c>
      <c r="AM967" s="78" t="s">
        <v>17718</v>
      </c>
      <c r="AP967" s="78" t="s">
        <v>17719</v>
      </c>
      <c r="AQ967" s="78" t="n">
        <v>2</v>
      </c>
      <c r="AR967" s="78" t="n">
        <v>100</v>
      </c>
      <c r="AS967" s="78" t="n">
        <v>3.75</v>
      </c>
      <c r="AT967" s="78" t="n">
        <v>1</v>
      </c>
      <c r="AV967" s="78" t="n">
        <v>8.08</v>
      </c>
      <c r="AY967" s="78" t="n">
        <v>8650.06</v>
      </c>
      <c r="AZ967" s="78" t="n">
        <v>0</v>
      </c>
      <c r="BA967" s="78" t="n">
        <v>-7900.06</v>
      </c>
      <c r="BB967" s="78" t="n">
        <v>0</v>
      </c>
      <c r="BC967" s="78" t="n">
        <v>750</v>
      </c>
      <c r="BD967" s="78" t="n">
        <v>570000</v>
      </c>
      <c r="BE967" s="78" t="s">
        <v>18932</v>
      </c>
      <c r="BJ967" s="78" t="s">
        <v>17721</v>
      </c>
      <c r="BK967" s="78" t="s">
        <v>17722</v>
      </c>
      <c r="BO967" s="78" t="s">
        <v>16502</v>
      </c>
    </row>
    <row r="968" customFormat="false" ht="15" hidden="true" customHeight="false" outlineLevel="0" collapsed="false">
      <c r="A968" s="82" t="n">
        <v>45291</v>
      </c>
      <c r="B968" s="78" t="s">
        <v>16497</v>
      </c>
      <c r="C968" s="78" t="s">
        <v>18927</v>
      </c>
      <c r="D968" s="78" t="s">
        <v>18928</v>
      </c>
      <c r="E968" s="78" t="s">
        <v>1305</v>
      </c>
      <c r="F968" s="78" t="s">
        <v>17710</v>
      </c>
      <c r="G968" s="78" t="s">
        <v>17711</v>
      </c>
      <c r="H968" s="78" t="s">
        <v>17725</v>
      </c>
      <c r="I968" s="78" t="s">
        <v>18959</v>
      </c>
      <c r="J968" s="78" t="s">
        <v>17755</v>
      </c>
      <c r="K968" s="78" t="n">
        <v>118529567</v>
      </c>
      <c r="L968" s="78" t="s">
        <v>14821</v>
      </c>
      <c r="M968" s="78" t="s">
        <v>19255</v>
      </c>
      <c r="N968" s="78" t="s">
        <v>17734</v>
      </c>
      <c r="Q968" s="78" t="n">
        <v>21070235</v>
      </c>
      <c r="R968" s="78" t="s">
        <v>14812</v>
      </c>
      <c r="S968" s="78" t="s">
        <v>17533</v>
      </c>
      <c r="T968" s="78" t="s">
        <v>16498</v>
      </c>
      <c r="U968" s="78" t="s">
        <v>14812</v>
      </c>
      <c r="V968" s="78" t="s">
        <v>17533</v>
      </c>
      <c r="W968" s="78" t="s">
        <v>4084</v>
      </c>
      <c r="X968" s="78" t="s">
        <v>17979</v>
      </c>
      <c r="Y968" s="78" t="s">
        <v>18182</v>
      </c>
      <c r="Z968" s="78" t="s">
        <v>17816</v>
      </c>
      <c r="AA968" s="78" t="s">
        <v>17795</v>
      </c>
      <c r="AE968" s="78" t="s">
        <v>14824</v>
      </c>
      <c r="AG968" s="78" t="s">
        <v>18931</v>
      </c>
      <c r="AI968" s="82" t="n">
        <v>45310</v>
      </c>
      <c r="AJ968" s="78" t="s">
        <v>1198</v>
      </c>
      <c r="AL968" s="78" t="s">
        <v>17718</v>
      </c>
      <c r="AM968" s="78" t="s">
        <v>17718</v>
      </c>
      <c r="AP968" s="78" t="s">
        <v>17719</v>
      </c>
      <c r="AQ968" s="78" t="n">
        <v>22</v>
      </c>
      <c r="AR968" s="78" t="n">
        <v>100</v>
      </c>
      <c r="AS968" s="78" t="n">
        <v>0.5</v>
      </c>
      <c r="AT968" s="78" t="n">
        <v>1</v>
      </c>
      <c r="AV968" s="78" t="n">
        <v>8.08</v>
      </c>
      <c r="AY968" s="78" t="n">
        <v>7810.66</v>
      </c>
      <c r="AZ968" s="78" t="n">
        <v>0</v>
      </c>
      <c r="BA968" s="78" t="n">
        <v>-6710.66</v>
      </c>
      <c r="BB968" s="78" t="n">
        <v>0</v>
      </c>
      <c r="BC968" s="78" t="n">
        <v>1100</v>
      </c>
      <c r="BD968" s="78" t="n">
        <v>572000</v>
      </c>
      <c r="BE968" s="78" t="s">
        <v>18932</v>
      </c>
      <c r="BJ968" s="78" t="s">
        <v>17721</v>
      </c>
      <c r="BK968" s="78" t="s">
        <v>17722</v>
      </c>
      <c r="BO968" s="78" t="s">
        <v>16502</v>
      </c>
    </row>
    <row r="969" customFormat="false" ht="15" hidden="true" customHeight="false" outlineLevel="0" collapsed="false">
      <c r="A969" s="82" t="n">
        <v>45291</v>
      </c>
      <c r="B969" s="78" t="s">
        <v>16497</v>
      </c>
      <c r="C969" s="78" t="s">
        <v>18927</v>
      </c>
      <c r="D969" s="78" t="s">
        <v>18928</v>
      </c>
      <c r="E969" s="78" t="s">
        <v>1305</v>
      </c>
      <c r="F969" s="78" t="s">
        <v>17710</v>
      </c>
      <c r="G969" s="78" t="s">
        <v>17711</v>
      </c>
      <c r="H969" s="78" t="s">
        <v>17725</v>
      </c>
      <c r="I969" s="78" t="s">
        <v>18933</v>
      </c>
      <c r="J969" s="78" t="s">
        <v>17755</v>
      </c>
      <c r="K969" s="78" t="n">
        <v>136783365</v>
      </c>
      <c r="L969" s="78" t="s">
        <v>14301</v>
      </c>
      <c r="M969" s="78" t="s">
        <v>19256</v>
      </c>
      <c r="N969" s="78" t="s">
        <v>17734</v>
      </c>
      <c r="Q969" s="78" t="n">
        <v>21002558</v>
      </c>
      <c r="R969" s="78" t="s">
        <v>14272</v>
      </c>
      <c r="S969" s="78" t="s">
        <v>641</v>
      </c>
      <c r="T969" s="78" t="s">
        <v>16498</v>
      </c>
      <c r="U969" s="78" t="s">
        <v>14272</v>
      </c>
      <c r="V969" s="78" t="s">
        <v>17978</v>
      </c>
      <c r="W969" s="78" t="s">
        <v>4084</v>
      </c>
      <c r="X969" s="78" t="s">
        <v>17979</v>
      </c>
      <c r="Y969" s="78" t="s">
        <v>17980</v>
      </c>
      <c r="Z969" s="78" t="s">
        <v>17816</v>
      </c>
      <c r="AA969" s="78" t="s">
        <v>17795</v>
      </c>
      <c r="AE969" s="78" t="s">
        <v>14304</v>
      </c>
      <c r="AG969" s="78" t="s">
        <v>18931</v>
      </c>
      <c r="AI969" s="82" t="n">
        <v>45310</v>
      </c>
      <c r="AJ969" s="78" t="s">
        <v>1197</v>
      </c>
      <c r="AL969" s="78" t="s">
        <v>17718</v>
      </c>
      <c r="AM969" s="78" t="s">
        <v>17718</v>
      </c>
      <c r="AP969" s="78" t="s">
        <v>17719</v>
      </c>
      <c r="AQ969" s="78" t="n">
        <v>62</v>
      </c>
      <c r="AR969" s="78" t="n">
        <v>100</v>
      </c>
      <c r="AS969" s="78" t="n">
        <v>0.415</v>
      </c>
      <c r="AT969" s="78" t="n">
        <v>1</v>
      </c>
      <c r="AV969" s="78" t="n">
        <v>8.08</v>
      </c>
      <c r="AY969" s="78" t="n">
        <v>18635.86</v>
      </c>
      <c r="AZ969" s="78" t="n">
        <v>0</v>
      </c>
      <c r="BA969" s="78" t="n">
        <v>-16062.86</v>
      </c>
      <c r="BB969" s="78" t="n">
        <v>0</v>
      </c>
      <c r="BC969" s="78" t="n">
        <v>2573</v>
      </c>
      <c r="BD969" s="78" t="n">
        <v>573500</v>
      </c>
      <c r="BE969" s="78" t="s">
        <v>18932</v>
      </c>
      <c r="BJ969" s="78" t="s">
        <v>17721</v>
      </c>
      <c r="BK969" s="78" t="s">
        <v>17722</v>
      </c>
      <c r="BO969" s="78" t="s">
        <v>16502</v>
      </c>
    </row>
    <row r="970" customFormat="false" ht="15" hidden="true" customHeight="false" outlineLevel="0" collapsed="false">
      <c r="A970" s="82" t="n">
        <v>45291</v>
      </c>
      <c r="B970" s="78" t="s">
        <v>16497</v>
      </c>
      <c r="C970" s="78" t="s">
        <v>18927</v>
      </c>
      <c r="D970" s="78" t="s">
        <v>18928</v>
      </c>
      <c r="E970" s="78" t="s">
        <v>1305</v>
      </c>
      <c r="F970" s="78" t="s">
        <v>17710</v>
      </c>
      <c r="G970" s="78" t="s">
        <v>17711</v>
      </c>
      <c r="H970" s="78" t="s">
        <v>17725</v>
      </c>
      <c r="I970" s="78" t="s">
        <v>18959</v>
      </c>
      <c r="J970" s="78" t="s">
        <v>17755</v>
      </c>
      <c r="K970" s="78" t="n">
        <v>118481028</v>
      </c>
      <c r="L970" s="78" t="s">
        <v>7193</v>
      </c>
      <c r="M970" s="78" t="s">
        <v>19257</v>
      </c>
      <c r="N970" s="78" t="s">
        <v>17734</v>
      </c>
      <c r="Q970" s="78" t="n">
        <v>21002234</v>
      </c>
      <c r="R970" s="78" t="s">
        <v>7185</v>
      </c>
      <c r="S970" s="78" t="s">
        <v>16741</v>
      </c>
      <c r="T970" s="78" t="s">
        <v>16498</v>
      </c>
      <c r="U970" s="78" t="s">
        <v>7185</v>
      </c>
      <c r="V970" s="78" t="s">
        <v>17948</v>
      </c>
      <c r="W970" s="78" t="s">
        <v>4084</v>
      </c>
      <c r="X970" s="78" t="s">
        <v>17940</v>
      </c>
      <c r="Y970" s="78" t="s">
        <v>17949</v>
      </c>
      <c r="Z970" s="78" t="s">
        <v>17808</v>
      </c>
      <c r="AA970" s="78" t="s">
        <v>17809</v>
      </c>
      <c r="AE970" s="78" t="s">
        <v>7196</v>
      </c>
      <c r="AG970" s="78" t="s">
        <v>18931</v>
      </c>
      <c r="AI970" s="82" t="n">
        <v>45310</v>
      </c>
      <c r="AJ970" s="78" t="s">
        <v>1198</v>
      </c>
      <c r="AL970" s="78" t="s">
        <v>17718</v>
      </c>
      <c r="AM970" s="78" t="s">
        <v>17718</v>
      </c>
      <c r="AP970" s="78" t="s">
        <v>17719</v>
      </c>
      <c r="AQ970" s="78" t="n">
        <v>105</v>
      </c>
      <c r="AR970" s="78" t="n">
        <v>100</v>
      </c>
      <c r="AS970" s="78" t="n">
        <v>0.025</v>
      </c>
      <c r="AT970" s="78" t="n">
        <v>1</v>
      </c>
      <c r="AV970" s="78" t="n">
        <v>8.08</v>
      </c>
      <c r="AY970" s="78" t="n">
        <v>10589.08</v>
      </c>
      <c r="AZ970" s="78" t="n">
        <v>0</v>
      </c>
      <c r="BA970" s="78" t="n">
        <v>-10326.58</v>
      </c>
      <c r="BB970" s="78" t="n">
        <v>0</v>
      </c>
      <c r="BC970" s="78" t="n">
        <v>262.5</v>
      </c>
      <c r="BD970" s="78" t="n">
        <v>577500</v>
      </c>
      <c r="BE970" s="78" t="s">
        <v>18932</v>
      </c>
      <c r="BJ970" s="78" t="s">
        <v>17721</v>
      </c>
      <c r="BK970" s="78" t="s">
        <v>17722</v>
      </c>
      <c r="BO970" s="78" t="s">
        <v>16502</v>
      </c>
    </row>
    <row r="971" customFormat="false" ht="15" hidden="true" customHeight="false" outlineLevel="0" collapsed="false">
      <c r="A971" s="82" t="n">
        <v>45291</v>
      </c>
      <c r="B971" s="78" t="s">
        <v>16497</v>
      </c>
      <c r="C971" s="78" t="s">
        <v>18927</v>
      </c>
      <c r="D971" s="78" t="s">
        <v>18928</v>
      </c>
      <c r="E971" s="78" t="s">
        <v>1305</v>
      </c>
      <c r="F971" s="78" t="s">
        <v>17710</v>
      </c>
      <c r="G971" s="78" t="s">
        <v>17711</v>
      </c>
      <c r="H971" s="78" t="s">
        <v>17725</v>
      </c>
      <c r="I971" s="78" t="s">
        <v>18933</v>
      </c>
      <c r="J971" s="78" t="s">
        <v>17755</v>
      </c>
      <c r="K971" s="78" t="n">
        <v>122112327</v>
      </c>
      <c r="L971" s="78" t="s">
        <v>6118</v>
      </c>
      <c r="M971" s="78" t="s">
        <v>19258</v>
      </c>
      <c r="N971" s="78" t="s">
        <v>17734</v>
      </c>
      <c r="Q971" s="78" t="n">
        <v>21004180</v>
      </c>
      <c r="R971" s="78" t="s">
        <v>6096</v>
      </c>
      <c r="S971" s="78" t="s">
        <v>415</v>
      </c>
      <c r="T971" s="78" t="s">
        <v>16498</v>
      </c>
      <c r="U971" s="78" t="s">
        <v>6096</v>
      </c>
      <c r="V971" s="78" t="s">
        <v>18524</v>
      </c>
      <c r="W971" s="78" t="s">
        <v>4084</v>
      </c>
      <c r="X971" s="78" t="s">
        <v>18108</v>
      </c>
      <c r="Y971" s="78" t="s">
        <v>18109</v>
      </c>
      <c r="Z971" s="78" t="s">
        <v>17808</v>
      </c>
      <c r="AA971" s="78" t="s">
        <v>17809</v>
      </c>
      <c r="AE971" s="78" t="s">
        <v>6121</v>
      </c>
      <c r="AG971" s="78" t="s">
        <v>18931</v>
      </c>
      <c r="AI971" s="82" t="n">
        <v>45310</v>
      </c>
      <c r="AJ971" s="78" t="s">
        <v>1197</v>
      </c>
      <c r="AL971" s="78" t="s">
        <v>17718</v>
      </c>
      <c r="AM971" s="78" t="s">
        <v>17718</v>
      </c>
      <c r="AP971" s="78" t="s">
        <v>17719</v>
      </c>
      <c r="AQ971" s="78" t="n">
        <v>2</v>
      </c>
      <c r="AR971" s="78" t="n">
        <v>100</v>
      </c>
      <c r="AS971" s="78" t="n">
        <v>1.925</v>
      </c>
      <c r="AT971" s="78" t="n">
        <v>1</v>
      </c>
      <c r="AV971" s="78" t="n">
        <v>8.08</v>
      </c>
      <c r="AY971" s="78" t="n">
        <v>22080.06</v>
      </c>
      <c r="AZ971" s="78" t="n">
        <v>0</v>
      </c>
      <c r="BA971" s="78" t="n">
        <v>-21695.06</v>
      </c>
      <c r="BB971" s="78" t="n">
        <v>0</v>
      </c>
      <c r="BC971" s="78" t="n">
        <v>385</v>
      </c>
      <c r="BD971" s="78" t="n">
        <v>584000</v>
      </c>
      <c r="BE971" s="78" t="s">
        <v>18932</v>
      </c>
      <c r="BJ971" s="78" t="s">
        <v>17721</v>
      </c>
      <c r="BK971" s="78" t="s">
        <v>17722</v>
      </c>
      <c r="BO971" s="78" t="s">
        <v>16502</v>
      </c>
    </row>
    <row r="972" customFormat="false" ht="15" hidden="true" customHeight="false" outlineLevel="0" collapsed="false">
      <c r="A972" s="82" t="n">
        <v>45291</v>
      </c>
      <c r="B972" s="78" t="s">
        <v>16497</v>
      </c>
      <c r="C972" s="78" t="s">
        <v>18927</v>
      </c>
      <c r="D972" s="78" t="s">
        <v>18928</v>
      </c>
      <c r="E972" s="78" t="s">
        <v>1305</v>
      </c>
      <c r="F972" s="78" t="s">
        <v>17710</v>
      </c>
      <c r="G972" s="78" t="s">
        <v>17711</v>
      </c>
      <c r="H972" s="78" t="s">
        <v>17725</v>
      </c>
      <c r="I972" s="78" t="s">
        <v>18959</v>
      </c>
      <c r="J972" s="78" t="s">
        <v>17755</v>
      </c>
      <c r="K972" s="78" t="n">
        <v>152743713</v>
      </c>
      <c r="L972" s="78" t="s">
        <v>6728</v>
      </c>
      <c r="M972" s="78" t="s">
        <v>19259</v>
      </c>
      <c r="N972" s="78" t="s">
        <v>17734</v>
      </c>
      <c r="Q972" s="78" t="n">
        <v>21002213</v>
      </c>
      <c r="R972" s="78" t="s">
        <v>6700</v>
      </c>
      <c r="S972" s="78" t="s">
        <v>424</v>
      </c>
      <c r="T972" s="78" t="s">
        <v>16498</v>
      </c>
      <c r="U972" s="78" t="s">
        <v>6700</v>
      </c>
      <c r="V972" s="78" t="s">
        <v>18123</v>
      </c>
      <c r="W972" s="78" t="s">
        <v>4084</v>
      </c>
      <c r="X972" s="78" t="s">
        <v>18089</v>
      </c>
      <c r="Y972" s="78" t="s">
        <v>18124</v>
      </c>
      <c r="Z972" s="78" t="s">
        <v>17816</v>
      </c>
      <c r="AA972" s="78" t="s">
        <v>17795</v>
      </c>
      <c r="AE972" s="78" t="s">
        <v>6731</v>
      </c>
      <c r="AG972" s="78" t="s">
        <v>18931</v>
      </c>
      <c r="AI972" s="82" t="n">
        <v>45310</v>
      </c>
      <c r="AJ972" s="78" t="s">
        <v>1198</v>
      </c>
      <c r="AL972" s="78" t="s">
        <v>17718</v>
      </c>
      <c r="AM972" s="78" t="s">
        <v>17718</v>
      </c>
      <c r="AP972" s="78" t="s">
        <v>17719</v>
      </c>
      <c r="AQ972" s="78" t="n">
        <v>245</v>
      </c>
      <c r="AR972" s="78" t="n">
        <v>100</v>
      </c>
      <c r="AS972" s="78" t="n">
        <v>0.015</v>
      </c>
      <c r="AT972" s="78" t="n">
        <v>1</v>
      </c>
      <c r="AV972" s="78" t="n">
        <v>8.08</v>
      </c>
      <c r="AY972" s="78" t="n">
        <v>18627.35</v>
      </c>
      <c r="AZ972" s="78" t="n">
        <v>0</v>
      </c>
      <c r="BA972" s="78" t="n">
        <v>-18259.85</v>
      </c>
      <c r="BB972" s="78" t="n">
        <v>0</v>
      </c>
      <c r="BC972" s="78" t="n">
        <v>367.5</v>
      </c>
      <c r="BD972" s="78" t="n">
        <v>588000</v>
      </c>
      <c r="BE972" s="78" t="s">
        <v>18932</v>
      </c>
      <c r="BJ972" s="78" t="s">
        <v>17721</v>
      </c>
      <c r="BK972" s="78" t="s">
        <v>17722</v>
      </c>
      <c r="BO972" s="78" t="s">
        <v>16502</v>
      </c>
    </row>
    <row r="973" customFormat="false" ht="15" hidden="true" customHeight="false" outlineLevel="0" collapsed="false">
      <c r="A973" s="82" t="n">
        <v>45291</v>
      </c>
      <c r="B973" s="78" t="s">
        <v>16497</v>
      </c>
      <c r="C973" s="78" t="s">
        <v>18927</v>
      </c>
      <c r="D973" s="78" t="s">
        <v>18928</v>
      </c>
      <c r="E973" s="78" t="s">
        <v>1305</v>
      </c>
      <c r="F973" s="78" t="s">
        <v>17710</v>
      </c>
      <c r="G973" s="78" t="s">
        <v>17711</v>
      </c>
      <c r="H973" s="78" t="s">
        <v>17725</v>
      </c>
      <c r="I973" s="78" t="s">
        <v>18959</v>
      </c>
      <c r="J973" s="78" t="s">
        <v>17755</v>
      </c>
      <c r="K973" s="78" t="n">
        <v>150914279</v>
      </c>
      <c r="L973" s="78" t="s">
        <v>9111</v>
      </c>
      <c r="M973" s="78" t="s">
        <v>19260</v>
      </c>
      <c r="N973" s="78" t="s">
        <v>17734</v>
      </c>
      <c r="Q973" s="78" t="n">
        <v>22801408</v>
      </c>
      <c r="R973" s="78" t="s">
        <v>9097</v>
      </c>
      <c r="S973" s="78" t="s">
        <v>16951</v>
      </c>
      <c r="T973" s="78" t="s">
        <v>16498</v>
      </c>
      <c r="U973" s="78" t="s">
        <v>9097</v>
      </c>
      <c r="V973" s="78" t="s">
        <v>17813</v>
      </c>
      <c r="W973" s="78" t="s">
        <v>4084</v>
      </c>
      <c r="X973" s="78" t="s">
        <v>17814</v>
      </c>
      <c r="Y973" s="78" t="s">
        <v>17815</v>
      </c>
      <c r="Z973" s="78" t="s">
        <v>17816</v>
      </c>
      <c r="AA973" s="78" t="s">
        <v>17795</v>
      </c>
      <c r="AE973" s="78" t="s">
        <v>9114</v>
      </c>
      <c r="AG973" s="78" t="s">
        <v>18931</v>
      </c>
      <c r="AI973" s="82" t="n">
        <v>45310</v>
      </c>
      <c r="AJ973" s="78" t="s">
        <v>1198</v>
      </c>
      <c r="AL973" s="78" t="s">
        <v>17718</v>
      </c>
      <c r="AM973" s="78" t="s">
        <v>17718</v>
      </c>
      <c r="AP973" s="78" t="s">
        <v>17719</v>
      </c>
      <c r="AQ973" s="78" t="n">
        <v>135</v>
      </c>
      <c r="AR973" s="78" t="n">
        <v>100</v>
      </c>
      <c r="AS973" s="78" t="n">
        <v>0.015</v>
      </c>
      <c r="AT973" s="78" t="n">
        <v>1</v>
      </c>
      <c r="AV973" s="78" t="n">
        <v>8.08</v>
      </c>
      <c r="AY973" s="78" t="n">
        <v>11614.05</v>
      </c>
      <c r="AZ973" s="78" t="n">
        <v>0</v>
      </c>
      <c r="BA973" s="78" t="n">
        <v>-11411.55</v>
      </c>
      <c r="BB973" s="78" t="n">
        <v>0</v>
      </c>
      <c r="BC973" s="78" t="n">
        <v>202.5</v>
      </c>
      <c r="BD973" s="78" t="n">
        <v>594000</v>
      </c>
      <c r="BE973" s="78" t="s">
        <v>18932</v>
      </c>
      <c r="BJ973" s="78" t="s">
        <v>17721</v>
      </c>
      <c r="BK973" s="78" t="s">
        <v>17722</v>
      </c>
      <c r="BO973" s="78" t="s">
        <v>16502</v>
      </c>
    </row>
    <row r="974" customFormat="false" ht="15" hidden="true" customHeight="false" outlineLevel="0" collapsed="false">
      <c r="A974" s="82" t="n">
        <v>45291</v>
      </c>
      <c r="B974" s="78" t="s">
        <v>16497</v>
      </c>
      <c r="C974" s="78" t="s">
        <v>18927</v>
      </c>
      <c r="D974" s="78" t="s">
        <v>18928</v>
      </c>
      <c r="E974" s="78" t="s">
        <v>1305</v>
      </c>
      <c r="F974" s="78" t="s">
        <v>17710</v>
      </c>
      <c r="G974" s="78" t="s">
        <v>17711</v>
      </c>
      <c r="H974" s="78" t="s">
        <v>17725</v>
      </c>
      <c r="I974" s="78" t="s">
        <v>18959</v>
      </c>
      <c r="J974" s="78" t="s">
        <v>17755</v>
      </c>
      <c r="K974" s="78" t="n">
        <v>120861929</v>
      </c>
      <c r="L974" s="78" t="s">
        <v>11078</v>
      </c>
      <c r="M974" s="78" t="s">
        <v>19261</v>
      </c>
      <c r="N974" s="78" t="s">
        <v>17734</v>
      </c>
      <c r="Q974" s="78" t="n">
        <v>21002423</v>
      </c>
      <c r="R974" s="78" t="s">
        <v>11049</v>
      </c>
      <c r="S974" s="78" t="s">
        <v>17084</v>
      </c>
      <c r="T974" s="78" t="s">
        <v>16498</v>
      </c>
      <c r="U974" s="78" t="s">
        <v>11049</v>
      </c>
      <c r="V974" s="78" t="s">
        <v>18562</v>
      </c>
      <c r="W974" s="78" t="s">
        <v>4084</v>
      </c>
      <c r="X974" s="78" t="s">
        <v>17982</v>
      </c>
      <c r="Y974" s="78" t="s">
        <v>18079</v>
      </c>
      <c r="Z974" s="78" t="s">
        <v>17816</v>
      </c>
      <c r="AA974" s="78" t="s">
        <v>17795</v>
      </c>
      <c r="AE974" s="78" t="s">
        <v>11081</v>
      </c>
      <c r="AG974" s="78" t="s">
        <v>18931</v>
      </c>
      <c r="AI974" s="82" t="n">
        <v>45310</v>
      </c>
      <c r="AJ974" s="78" t="s">
        <v>1198</v>
      </c>
      <c r="AL974" s="78" t="s">
        <v>17718</v>
      </c>
      <c r="AM974" s="78" t="s">
        <v>17718</v>
      </c>
      <c r="AP974" s="78" t="s">
        <v>17719</v>
      </c>
      <c r="AQ974" s="78" t="n">
        <v>25</v>
      </c>
      <c r="AR974" s="78" t="n">
        <v>100</v>
      </c>
      <c r="AS974" s="78" t="n">
        <v>0.525</v>
      </c>
      <c r="AT974" s="78" t="n">
        <v>1</v>
      </c>
      <c r="AV974" s="78" t="n">
        <v>8.08</v>
      </c>
      <c r="AY974" s="78" t="n">
        <v>10140.75</v>
      </c>
      <c r="AZ974" s="78" t="n">
        <v>0</v>
      </c>
      <c r="BA974" s="78" t="n">
        <v>-8828.25</v>
      </c>
      <c r="BB974" s="78" t="n">
        <v>0</v>
      </c>
      <c r="BC974" s="78" t="n">
        <v>1312.5</v>
      </c>
      <c r="BD974" s="78" t="n">
        <v>600000</v>
      </c>
      <c r="BE974" s="78" t="s">
        <v>18932</v>
      </c>
      <c r="BJ974" s="78" t="s">
        <v>17721</v>
      </c>
      <c r="BK974" s="78" t="s">
        <v>17722</v>
      </c>
      <c r="BO974" s="78" t="s">
        <v>16502</v>
      </c>
    </row>
    <row r="975" customFormat="false" ht="15" hidden="true" customHeight="false" outlineLevel="0" collapsed="false">
      <c r="A975" s="82" t="n">
        <v>45291</v>
      </c>
      <c r="B975" s="78" t="s">
        <v>16497</v>
      </c>
      <c r="C975" s="78" t="s">
        <v>18927</v>
      </c>
      <c r="D975" s="78" t="s">
        <v>18928</v>
      </c>
      <c r="E975" s="78" t="s">
        <v>1305</v>
      </c>
      <c r="F975" s="78" t="s">
        <v>17710</v>
      </c>
      <c r="G975" s="78" t="s">
        <v>17711</v>
      </c>
      <c r="H975" s="78" t="s">
        <v>17725</v>
      </c>
      <c r="I975" s="78" t="s">
        <v>18933</v>
      </c>
      <c r="J975" s="78" t="s">
        <v>17755</v>
      </c>
      <c r="K975" s="78" t="n">
        <v>135126245</v>
      </c>
      <c r="L975" s="78" t="s">
        <v>12282</v>
      </c>
      <c r="M975" s="78" t="s">
        <v>19262</v>
      </c>
      <c r="N975" s="78" t="s">
        <v>17734</v>
      </c>
      <c r="Q975" s="78" t="n">
        <v>92745782</v>
      </c>
      <c r="R975" s="78" t="s">
        <v>17216</v>
      </c>
      <c r="S975" s="78" t="s">
        <v>581</v>
      </c>
      <c r="T975" s="78" t="s">
        <v>16498</v>
      </c>
      <c r="U975" s="78" t="s">
        <v>19064</v>
      </c>
      <c r="V975" s="78" t="s">
        <v>19065</v>
      </c>
      <c r="W975" s="78" t="s">
        <v>4084</v>
      </c>
      <c r="Z975" s="78" t="s">
        <v>17808</v>
      </c>
      <c r="AA975" s="78" t="s">
        <v>17809</v>
      </c>
      <c r="AE975" s="78" t="s">
        <v>12286</v>
      </c>
      <c r="AG975" s="78" t="s">
        <v>18931</v>
      </c>
      <c r="AI975" s="82" t="n">
        <v>45310</v>
      </c>
      <c r="AJ975" s="78" t="s">
        <v>1197</v>
      </c>
      <c r="AL975" s="78" t="s">
        <v>17718</v>
      </c>
      <c r="AM975" s="78" t="s">
        <v>17718</v>
      </c>
      <c r="AP975" s="78" t="s">
        <v>17719</v>
      </c>
      <c r="AQ975" s="78" t="n">
        <v>1500</v>
      </c>
      <c r="AR975" s="78" t="n">
        <v>100</v>
      </c>
      <c r="AS975" s="78" t="n">
        <v>0.175</v>
      </c>
      <c r="AT975" s="78" t="n">
        <v>1</v>
      </c>
      <c r="AV975" s="78" t="n">
        <v>8.08</v>
      </c>
      <c r="AY975" s="78" t="n">
        <v>43528.88</v>
      </c>
      <c r="AZ975" s="78" t="n">
        <v>0</v>
      </c>
      <c r="BA975" s="78" t="n">
        <v>-17278.88</v>
      </c>
      <c r="BB975" s="78" t="n">
        <v>0</v>
      </c>
      <c r="BC975" s="78" t="n">
        <v>26250</v>
      </c>
      <c r="BD975" s="78" t="n">
        <v>600000</v>
      </c>
      <c r="BE975" s="78" t="s">
        <v>18932</v>
      </c>
      <c r="BJ975" s="78" t="s">
        <v>17721</v>
      </c>
      <c r="BK975" s="78" t="s">
        <v>17722</v>
      </c>
      <c r="BO975" s="78" t="s">
        <v>16502</v>
      </c>
    </row>
    <row r="976" customFormat="false" ht="15" hidden="true" customHeight="false" outlineLevel="0" collapsed="false">
      <c r="A976" s="82" t="n">
        <v>45291</v>
      </c>
      <c r="B976" s="78" t="s">
        <v>16497</v>
      </c>
      <c r="C976" s="78" t="s">
        <v>17734</v>
      </c>
      <c r="D976" s="78" t="s">
        <v>18944</v>
      </c>
      <c r="E976" s="78" t="s">
        <v>4117</v>
      </c>
      <c r="F976" s="78" t="s">
        <v>17723</v>
      </c>
      <c r="G976" s="78" t="s">
        <v>17711</v>
      </c>
      <c r="H976" s="78" t="s">
        <v>17725</v>
      </c>
      <c r="I976" s="78" t="s">
        <v>19263</v>
      </c>
      <c r="J976" s="78" t="s">
        <v>16933</v>
      </c>
      <c r="K976" s="78" t="n">
        <v>132736608</v>
      </c>
      <c r="L976" s="78" t="s">
        <v>14998</v>
      </c>
      <c r="M976" s="78" t="s">
        <v>19264</v>
      </c>
      <c r="N976" s="78" t="s">
        <v>17734</v>
      </c>
      <c r="Q976" s="78" t="n">
        <v>0</v>
      </c>
      <c r="U976" s="78" t="s">
        <v>18947</v>
      </c>
      <c r="V976" s="78" t="s">
        <v>18948</v>
      </c>
      <c r="W976" s="78" t="s">
        <v>4084</v>
      </c>
      <c r="X976" s="78" t="s">
        <v>18949</v>
      </c>
      <c r="Y976" s="78" t="s">
        <v>18949</v>
      </c>
      <c r="Z976" s="78" t="s">
        <v>18950</v>
      </c>
      <c r="AA976" s="78" t="s">
        <v>18951</v>
      </c>
      <c r="AB976" s="78" t="s">
        <v>18952</v>
      </c>
      <c r="AI976" s="82" t="n">
        <v>55654</v>
      </c>
      <c r="AL976" s="78" t="s">
        <v>17718</v>
      </c>
      <c r="AM976" s="78" t="s">
        <v>17718</v>
      </c>
      <c r="AP976" s="78" t="s">
        <v>17772</v>
      </c>
      <c r="AQ976" s="78" t="n">
        <v>-600</v>
      </c>
      <c r="AR976" s="78" t="n">
        <v>10</v>
      </c>
      <c r="AS976" s="78" t="n">
        <v>79.64844</v>
      </c>
      <c r="AT976" s="78" t="n">
        <v>1</v>
      </c>
      <c r="AV976" s="78" t="n">
        <v>8.08</v>
      </c>
      <c r="AY976" s="78" t="n">
        <v>-534750</v>
      </c>
      <c r="AZ976" s="78" t="n">
        <v>0</v>
      </c>
      <c r="BA976" s="78" t="n">
        <v>56859.37</v>
      </c>
      <c r="BB976" s="78" t="n">
        <v>-2227.34</v>
      </c>
      <c r="BC976" s="78" t="n">
        <v>-477890.63</v>
      </c>
      <c r="BD976" s="78" t="n">
        <v>600000</v>
      </c>
      <c r="BE976" s="78" t="s">
        <v>18953</v>
      </c>
      <c r="BJ976" s="78" t="s">
        <v>17721</v>
      </c>
      <c r="BK976" s="78" t="s">
        <v>17722</v>
      </c>
      <c r="BL976" s="78" t="s">
        <v>15000</v>
      </c>
      <c r="BM976" s="78" t="s">
        <v>14999</v>
      </c>
      <c r="BN976" s="78" t="s">
        <v>19265</v>
      </c>
      <c r="BO976" s="78" t="s">
        <v>16502</v>
      </c>
    </row>
    <row r="977" customFormat="false" ht="15" hidden="true" customHeight="false" outlineLevel="0" collapsed="false">
      <c r="A977" s="82" t="n">
        <v>45291</v>
      </c>
      <c r="B977" s="78" t="s">
        <v>16497</v>
      </c>
      <c r="C977" s="78" t="s">
        <v>18927</v>
      </c>
      <c r="D977" s="78" t="s">
        <v>18928</v>
      </c>
      <c r="E977" s="78" t="s">
        <v>1305</v>
      </c>
      <c r="F977" s="78" t="s">
        <v>17710</v>
      </c>
      <c r="G977" s="78" t="s">
        <v>17711</v>
      </c>
      <c r="H977" s="78" t="s">
        <v>17725</v>
      </c>
      <c r="I977" s="78" t="s">
        <v>18965</v>
      </c>
      <c r="J977" s="78" t="s">
        <v>17755</v>
      </c>
      <c r="K977" s="78" t="n">
        <v>132897589</v>
      </c>
      <c r="L977" s="78" t="s">
        <v>6784</v>
      </c>
      <c r="M977" s="78" t="s">
        <v>19266</v>
      </c>
      <c r="N977" s="78" t="s">
        <v>17734</v>
      </c>
      <c r="Q977" s="78" t="n">
        <v>49679211</v>
      </c>
      <c r="R977" s="78" t="s">
        <v>16770</v>
      </c>
      <c r="S977" s="78" t="s">
        <v>426</v>
      </c>
      <c r="T977" s="78" t="s">
        <v>16498</v>
      </c>
      <c r="U977" s="78" t="s">
        <v>16770</v>
      </c>
      <c r="V977" s="78" t="s">
        <v>19267</v>
      </c>
      <c r="W977" s="78" t="s">
        <v>4084</v>
      </c>
      <c r="X977" s="78" t="s">
        <v>17979</v>
      </c>
      <c r="Y977" s="78" t="s">
        <v>18184</v>
      </c>
      <c r="Z977" s="78" t="s">
        <v>17816</v>
      </c>
      <c r="AA977" s="78" t="s">
        <v>17795</v>
      </c>
      <c r="AE977" s="78" t="s">
        <v>6787</v>
      </c>
      <c r="AG977" s="78" t="s">
        <v>18931</v>
      </c>
      <c r="AI977" s="82" t="n">
        <v>45310</v>
      </c>
      <c r="AJ977" s="78" t="s">
        <v>1197</v>
      </c>
      <c r="AL977" s="78" t="s">
        <v>17718</v>
      </c>
      <c r="AM977" s="78" t="s">
        <v>17718</v>
      </c>
      <c r="AP977" s="78" t="s">
        <v>17772</v>
      </c>
      <c r="AQ977" s="78" t="n">
        <v>-300</v>
      </c>
      <c r="AR977" s="78" t="n">
        <v>100</v>
      </c>
      <c r="AS977" s="78" t="n">
        <v>0.025</v>
      </c>
      <c r="AT977" s="78" t="n">
        <v>1</v>
      </c>
      <c r="AV977" s="78" t="n">
        <v>8.08</v>
      </c>
      <c r="AY977" s="78" t="n">
        <v>-28493.96</v>
      </c>
      <c r="AZ977" s="78" t="n">
        <v>0</v>
      </c>
      <c r="BA977" s="78" t="n">
        <v>27743.96</v>
      </c>
      <c r="BB977" s="78" t="n">
        <v>0</v>
      </c>
      <c r="BC977" s="78" t="n">
        <v>-750</v>
      </c>
      <c r="BD977" s="78" t="n">
        <v>600000</v>
      </c>
      <c r="BE977" s="78" t="s">
        <v>18932</v>
      </c>
      <c r="BJ977" s="78" t="s">
        <v>17721</v>
      </c>
      <c r="BK977" s="78" t="s">
        <v>17722</v>
      </c>
      <c r="BO977" s="78" t="s">
        <v>16502</v>
      </c>
    </row>
    <row r="978" customFormat="false" ht="15" hidden="true" customHeight="false" outlineLevel="0" collapsed="false">
      <c r="A978" s="82" t="n">
        <v>45291</v>
      </c>
      <c r="B978" s="78" t="s">
        <v>16497</v>
      </c>
      <c r="C978" s="78" t="s">
        <v>18927</v>
      </c>
      <c r="D978" s="78" t="s">
        <v>18928</v>
      </c>
      <c r="E978" s="78" t="s">
        <v>1305</v>
      </c>
      <c r="F978" s="78" t="s">
        <v>17710</v>
      </c>
      <c r="G978" s="78" t="s">
        <v>17711</v>
      </c>
      <c r="H978" s="78" t="s">
        <v>17725</v>
      </c>
      <c r="I978" s="78" t="s">
        <v>18959</v>
      </c>
      <c r="J978" s="78" t="s">
        <v>17755</v>
      </c>
      <c r="K978" s="78" t="n">
        <v>153955448</v>
      </c>
      <c r="L978" s="78" t="s">
        <v>15772</v>
      </c>
      <c r="M978" s="78" t="s">
        <v>19268</v>
      </c>
      <c r="N978" s="78" t="s">
        <v>17734</v>
      </c>
      <c r="Q978" s="78" t="n">
        <v>21090077</v>
      </c>
      <c r="R978" s="78" t="s">
        <v>15744</v>
      </c>
      <c r="S978" s="78" t="s">
        <v>17587</v>
      </c>
      <c r="T978" s="78" t="s">
        <v>16498</v>
      </c>
      <c r="U978" s="78" t="s">
        <v>15744</v>
      </c>
      <c r="V978" s="78" t="s">
        <v>18487</v>
      </c>
      <c r="W978" s="78" t="s">
        <v>4084</v>
      </c>
      <c r="X978" s="78" t="s">
        <v>17891</v>
      </c>
      <c r="Y978" s="78" t="s">
        <v>18086</v>
      </c>
      <c r="Z978" s="78" t="s">
        <v>17802</v>
      </c>
      <c r="AA978" s="78" t="s">
        <v>17802</v>
      </c>
      <c r="AC978" s="78" t="s">
        <v>17924</v>
      </c>
      <c r="AE978" s="78" t="s">
        <v>15775</v>
      </c>
      <c r="AG978" s="78" t="s">
        <v>18931</v>
      </c>
      <c r="AI978" s="82" t="n">
        <v>45366</v>
      </c>
      <c r="AJ978" s="78" t="s">
        <v>1198</v>
      </c>
      <c r="AL978" s="78" t="s">
        <v>17718</v>
      </c>
      <c r="AM978" s="78" t="s">
        <v>17718</v>
      </c>
      <c r="AP978" s="78" t="s">
        <v>17719</v>
      </c>
      <c r="AQ978" s="78" t="n">
        <v>22</v>
      </c>
      <c r="AR978" s="78" t="n">
        <v>100</v>
      </c>
      <c r="AS978" s="78" t="n">
        <v>2.39</v>
      </c>
      <c r="AT978" s="78" t="n">
        <v>1</v>
      </c>
      <c r="AV978" s="78" t="n">
        <v>8.08</v>
      </c>
      <c r="AY978" s="78" t="n">
        <v>5532.43</v>
      </c>
      <c r="AZ978" s="78" t="n">
        <v>0</v>
      </c>
      <c r="BA978" s="78" t="n">
        <v>-274.43</v>
      </c>
      <c r="BB978" s="78" t="n">
        <v>0</v>
      </c>
      <c r="BC978" s="78" t="n">
        <v>5258</v>
      </c>
      <c r="BD978" s="78" t="n">
        <v>616000</v>
      </c>
      <c r="BE978" s="78" t="s">
        <v>18942</v>
      </c>
      <c r="BJ978" s="78" t="s">
        <v>17721</v>
      </c>
      <c r="BK978" s="78" t="s">
        <v>17722</v>
      </c>
      <c r="BO978" s="78" t="s">
        <v>16502</v>
      </c>
    </row>
    <row r="979" customFormat="false" ht="15" hidden="true" customHeight="false" outlineLevel="0" collapsed="false">
      <c r="A979" s="82" t="n">
        <v>45291</v>
      </c>
      <c r="B979" s="78" t="s">
        <v>16497</v>
      </c>
      <c r="C979" s="78" t="s">
        <v>18927</v>
      </c>
      <c r="D979" s="78" t="s">
        <v>18928</v>
      </c>
      <c r="E979" s="78" t="s">
        <v>1305</v>
      </c>
      <c r="F979" s="78" t="s">
        <v>17710</v>
      </c>
      <c r="G979" s="78" t="s">
        <v>17711</v>
      </c>
      <c r="H979" s="78" t="s">
        <v>17725</v>
      </c>
      <c r="I979" s="78" t="s">
        <v>18959</v>
      </c>
      <c r="J979" s="78" t="s">
        <v>17755</v>
      </c>
      <c r="K979" s="78" t="n">
        <v>118459906</v>
      </c>
      <c r="L979" s="78" t="s">
        <v>16720</v>
      </c>
      <c r="M979" s="78" t="s">
        <v>19269</v>
      </c>
      <c r="N979" s="78" t="s">
        <v>17734</v>
      </c>
      <c r="Q979" s="78" t="n">
        <v>21002263</v>
      </c>
      <c r="R979" s="78" t="s">
        <v>7467</v>
      </c>
      <c r="S979" s="78" t="s">
        <v>16721</v>
      </c>
      <c r="T979" s="78" t="s">
        <v>16498</v>
      </c>
      <c r="U979" s="78" t="s">
        <v>7467</v>
      </c>
      <c r="V979" s="78" t="s">
        <v>18506</v>
      </c>
      <c r="W979" s="78" t="s">
        <v>4084</v>
      </c>
      <c r="X979" s="78" t="s">
        <v>17979</v>
      </c>
      <c r="Y979" s="78" t="s">
        <v>18486</v>
      </c>
      <c r="Z979" s="78" t="s">
        <v>17816</v>
      </c>
      <c r="AA979" s="78" t="s">
        <v>17795</v>
      </c>
      <c r="AE979" s="78" t="s">
        <v>7478</v>
      </c>
      <c r="AG979" s="78" t="s">
        <v>18931</v>
      </c>
      <c r="AI979" s="82" t="n">
        <v>45310</v>
      </c>
      <c r="AJ979" s="78" t="s">
        <v>1198</v>
      </c>
      <c r="AL979" s="78" t="s">
        <v>17718</v>
      </c>
      <c r="AM979" s="78" t="s">
        <v>17718</v>
      </c>
      <c r="AP979" s="78" t="s">
        <v>17719</v>
      </c>
      <c r="AQ979" s="78" t="n">
        <v>11</v>
      </c>
      <c r="AR979" s="78" t="n">
        <v>100</v>
      </c>
      <c r="AS979" s="78" t="n">
        <v>87.3</v>
      </c>
      <c r="AT979" s="78" t="n">
        <v>1</v>
      </c>
      <c r="AV979" s="78" t="n">
        <v>8.08</v>
      </c>
      <c r="AY979" s="78" t="n">
        <v>13345.33</v>
      </c>
      <c r="AZ979" s="78" t="n">
        <v>0</v>
      </c>
      <c r="BA979" s="78" t="n">
        <v>82684.67</v>
      </c>
      <c r="BB979" s="78" t="n">
        <v>0</v>
      </c>
      <c r="BC979" s="78" t="n">
        <v>96030</v>
      </c>
      <c r="BD979" s="78" t="n">
        <v>632500</v>
      </c>
      <c r="BE979" s="78" t="s">
        <v>18932</v>
      </c>
      <c r="BJ979" s="78" t="s">
        <v>17721</v>
      </c>
      <c r="BK979" s="78" t="s">
        <v>17722</v>
      </c>
      <c r="BO979" s="78" t="s">
        <v>16502</v>
      </c>
    </row>
    <row r="980" customFormat="false" ht="15" hidden="true" customHeight="false" outlineLevel="0" collapsed="false">
      <c r="A980" s="82" t="n">
        <v>45291</v>
      </c>
      <c r="B980" s="78" t="s">
        <v>16497</v>
      </c>
      <c r="C980" s="78" t="s">
        <v>18927</v>
      </c>
      <c r="D980" s="78" t="s">
        <v>18928</v>
      </c>
      <c r="E980" s="78" t="s">
        <v>1305</v>
      </c>
      <c r="F980" s="78" t="s">
        <v>17710</v>
      </c>
      <c r="G980" s="78" t="s">
        <v>17711</v>
      </c>
      <c r="H980" s="78" t="s">
        <v>17725</v>
      </c>
      <c r="I980" s="78" t="s">
        <v>18933</v>
      </c>
      <c r="J980" s="78" t="s">
        <v>17755</v>
      </c>
      <c r="K980" s="78" t="n">
        <v>154749665</v>
      </c>
      <c r="L980" s="78" t="s">
        <v>7943</v>
      </c>
      <c r="M980" s="78" t="s">
        <v>19270</v>
      </c>
      <c r="N980" s="78" t="s">
        <v>17734</v>
      </c>
      <c r="Q980" s="78" t="n">
        <v>21002286</v>
      </c>
      <c r="R980" s="78" t="s">
        <v>7936</v>
      </c>
      <c r="S980" s="78" t="s">
        <v>16811</v>
      </c>
      <c r="T980" s="78" t="s">
        <v>16498</v>
      </c>
      <c r="U980" s="78" t="s">
        <v>7936</v>
      </c>
      <c r="V980" s="78" t="s">
        <v>18240</v>
      </c>
      <c r="W980" s="78" t="s">
        <v>4084</v>
      </c>
      <c r="X980" s="78" t="s">
        <v>17945</v>
      </c>
      <c r="Y980" s="78" t="s">
        <v>17946</v>
      </c>
      <c r="Z980" s="78" t="s">
        <v>17947</v>
      </c>
      <c r="AA980" s="78" t="s">
        <v>17857</v>
      </c>
      <c r="AE980" s="78" t="s">
        <v>7946</v>
      </c>
      <c r="AG980" s="78" t="s">
        <v>18931</v>
      </c>
      <c r="AI980" s="82" t="n">
        <v>45401</v>
      </c>
      <c r="AJ980" s="78" t="s">
        <v>1197</v>
      </c>
      <c r="AL980" s="78" t="s">
        <v>17718</v>
      </c>
      <c r="AM980" s="78" t="s">
        <v>17718</v>
      </c>
      <c r="AP980" s="78" t="s">
        <v>17719</v>
      </c>
      <c r="AQ980" s="78" t="n">
        <v>71</v>
      </c>
      <c r="AR980" s="78" t="n">
        <v>100</v>
      </c>
      <c r="AS980" s="78" t="n">
        <v>1.275</v>
      </c>
      <c r="AT980" s="78" t="n">
        <v>1</v>
      </c>
      <c r="AV980" s="78" t="n">
        <v>8.08</v>
      </c>
      <c r="AY980" s="78" t="n">
        <v>10651.35</v>
      </c>
      <c r="AZ980" s="78" t="n">
        <v>0</v>
      </c>
      <c r="BA980" s="78" t="n">
        <v>-1598.85</v>
      </c>
      <c r="BB980" s="78" t="n">
        <v>0</v>
      </c>
      <c r="BC980" s="78" t="n">
        <v>9052.5</v>
      </c>
      <c r="BD980" s="78" t="n">
        <v>639000</v>
      </c>
      <c r="BE980" s="78" t="s">
        <v>18932</v>
      </c>
      <c r="BJ980" s="78" t="s">
        <v>17721</v>
      </c>
      <c r="BK980" s="78" t="s">
        <v>17722</v>
      </c>
      <c r="BO980" s="78" t="s">
        <v>16502</v>
      </c>
    </row>
    <row r="981" customFormat="false" ht="15" hidden="true" customHeight="false" outlineLevel="0" collapsed="false">
      <c r="A981" s="82" t="n">
        <v>45291</v>
      </c>
      <c r="B981" s="78" t="s">
        <v>16497</v>
      </c>
      <c r="C981" s="78" t="s">
        <v>18927</v>
      </c>
      <c r="D981" s="78" t="s">
        <v>18928</v>
      </c>
      <c r="E981" s="78" t="s">
        <v>1305</v>
      </c>
      <c r="F981" s="78" t="s">
        <v>17710</v>
      </c>
      <c r="G981" s="78" t="s">
        <v>17711</v>
      </c>
      <c r="H981" s="78" t="s">
        <v>17725</v>
      </c>
      <c r="I981" s="78" t="s">
        <v>18959</v>
      </c>
      <c r="J981" s="78" t="s">
        <v>17755</v>
      </c>
      <c r="K981" s="78" t="n">
        <v>157705273</v>
      </c>
      <c r="L981" s="78" t="s">
        <v>6202</v>
      </c>
      <c r="M981" s="78" t="s">
        <v>19271</v>
      </c>
      <c r="N981" s="78" t="s">
        <v>17734</v>
      </c>
      <c r="Q981" s="78" t="n">
        <v>21654181</v>
      </c>
      <c r="R981" s="78" t="s">
        <v>6165</v>
      </c>
      <c r="S981" s="78" t="s">
        <v>417</v>
      </c>
      <c r="T981" s="78" t="s">
        <v>16498</v>
      </c>
      <c r="U981" s="78" t="s">
        <v>18483</v>
      </c>
      <c r="V981" s="78" t="s">
        <v>18484</v>
      </c>
      <c r="W981" s="78" t="s">
        <v>4084</v>
      </c>
      <c r="X981" s="78" t="s">
        <v>18047</v>
      </c>
      <c r="Y981" s="78" t="s">
        <v>18048</v>
      </c>
      <c r="Z981" s="78" t="s">
        <v>17809</v>
      </c>
      <c r="AA981" s="78" t="s">
        <v>17809</v>
      </c>
      <c r="AE981" s="78" t="s">
        <v>6205</v>
      </c>
      <c r="AG981" s="78" t="s">
        <v>18931</v>
      </c>
      <c r="AI981" s="82" t="n">
        <v>45366</v>
      </c>
      <c r="AJ981" s="78" t="s">
        <v>1198</v>
      </c>
      <c r="AL981" s="78" t="s">
        <v>17718</v>
      </c>
      <c r="AM981" s="78" t="s">
        <v>17718</v>
      </c>
      <c r="AP981" s="78" t="s">
        <v>17719</v>
      </c>
      <c r="AQ981" s="78" t="n">
        <v>5</v>
      </c>
      <c r="AR981" s="78" t="n">
        <v>100</v>
      </c>
      <c r="AS981" s="78" t="n">
        <v>14.1</v>
      </c>
      <c r="AT981" s="78" t="n">
        <v>1</v>
      </c>
      <c r="AV981" s="78" t="n">
        <v>8.08</v>
      </c>
      <c r="AY981" s="78" t="n">
        <v>11250.1</v>
      </c>
      <c r="AZ981" s="78" t="n">
        <v>0</v>
      </c>
      <c r="BA981" s="78" t="n">
        <v>-4200.1</v>
      </c>
      <c r="BB981" s="78" t="n">
        <v>0</v>
      </c>
      <c r="BC981" s="78" t="n">
        <v>7050</v>
      </c>
      <c r="BD981" s="78" t="n">
        <v>640000</v>
      </c>
      <c r="BE981" s="78" t="s">
        <v>18932</v>
      </c>
      <c r="BJ981" s="78" t="s">
        <v>17721</v>
      </c>
      <c r="BK981" s="78" t="s">
        <v>17722</v>
      </c>
      <c r="BO981" s="78" t="s">
        <v>16502</v>
      </c>
    </row>
    <row r="982" customFormat="false" ht="15" hidden="true" customHeight="false" outlineLevel="0" collapsed="false">
      <c r="A982" s="82" t="n">
        <v>45291</v>
      </c>
      <c r="B982" s="78" t="s">
        <v>16497</v>
      </c>
      <c r="C982" s="78" t="s">
        <v>18927</v>
      </c>
      <c r="D982" s="78" t="s">
        <v>18928</v>
      </c>
      <c r="E982" s="78" t="s">
        <v>1305</v>
      </c>
      <c r="F982" s="78" t="s">
        <v>17710</v>
      </c>
      <c r="G982" s="78" t="s">
        <v>17711</v>
      </c>
      <c r="H982" s="78" t="s">
        <v>17725</v>
      </c>
      <c r="I982" s="78" t="s">
        <v>18959</v>
      </c>
      <c r="J982" s="78" t="s">
        <v>17755</v>
      </c>
      <c r="K982" s="78" t="n">
        <v>118648566</v>
      </c>
      <c r="L982" s="78" t="s">
        <v>7146</v>
      </c>
      <c r="M982" s="78" t="s">
        <v>19272</v>
      </c>
      <c r="N982" s="78" t="s">
        <v>17734</v>
      </c>
      <c r="Q982" s="78" t="n">
        <v>21058019</v>
      </c>
      <c r="R982" s="78" t="s">
        <v>7131</v>
      </c>
      <c r="S982" s="78" t="s">
        <v>437</v>
      </c>
      <c r="T982" s="78" t="s">
        <v>16498</v>
      </c>
      <c r="U982" s="78" t="s">
        <v>7131</v>
      </c>
      <c r="V982" s="78" t="s">
        <v>18701</v>
      </c>
      <c r="W982" s="78" t="s">
        <v>4084</v>
      </c>
      <c r="X982" s="78" t="s">
        <v>17979</v>
      </c>
      <c r="Y982" s="78" t="s">
        <v>17980</v>
      </c>
      <c r="Z982" s="78" t="s">
        <v>17816</v>
      </c>
      <c r="AA982" s="78" t="s">
        <v>17795</v>
      </c>
      <c r="AE982" s="78" t="s">
        <v>7149</v>
      </c>
      <c r="AG982" s="78" t="s">
        <v>18931</v>
      </c>
      <c r="AI982" s="82" t="n">
        <v>45310</v>
      </c>
      <c r="AJ982" s="78" t="s">
        <v>1198</v>
      </c>
      <c r="AL982" s="78" t="s">
        <v>17718</v>
      </c>
      <c r="AM982" s="78" t="s">
        <v>17718</v>
      </c>
      <c r="AP982" s="78" t="s">
        <v>17719</v>
      </c>
      <c r="AQ982" s="78" t="n">
        <v>3</v>
      </c>
      <c r="AR982" s="78" t="n">
        <v>100</v>
      </c>
      <c r="AS982" s="78" t="n">
        <v>146.15</v>
      </c>
      <c r="AT982" s="78" t="n">
        <v>1</v>
      </c>
      <c r="AV982" s="78" t="n">
        <v>8.08</v>
      </c>
      <c r="AY982" s="78" t="n">
        <v>12700.09</v>
      </c>
      <c r="AZ982" s="78" t="n">
        <v>0</v>
      </c>
      <c r="BA982" s="78" t="n">
        <v>31144.91</v>
      </c>
      <c r="BB982" s="78" t="n">
        <v>0</v>
      </c>
      <c r="BC982" s="78" t="n">
        <v>43845</v>
      </c>
      <c r="BD982" s="78" t="n">
        <v>645000</v>
      </c>
      <c r="BE982" s="78" t="s">
        <v>18932</v>
      </c>
      <c r="BJ982" s="78" t="s">
        <v>17721</v>
      </c>
      <c r="BK982" s="78" t="s">
        <v>17722</v>
      </c>
      <c r="BO982" s="78" t="s">
        <v>16502</v>
      </c>
    </row>
    <row r="983" customFormat="false" ht="15" hidden="true" customHeight="false" outlineLevel="0" collapsed="false">
      <c r="A983" s="82" t="n">
        <v>45291</v>
      </c>
      <c r="B983" s="78" t="s">
        <v>16497</v>
      </c>
      <c r="C983" s="78" t="s">
        <v>18927</v>
      </c>
      <c r="D983" s="78" t="s">
        <v>18928</v>
      </c>
      <c r="E983" s="78" t="s">
        <v>1305</v>
      </c>
      <c r="F983" s="78" t="s">
        <v>17710</v>
      </c>
      <c r="G983" s="78" t="s">
        <v>17711</v>
      </c>
      <c r="H983" s="78" t="s">
        <v>17725</v>
      </c>
      <c r="I983" s="78" t="s">
        <v>18933</v>
      </c>
      <c r="J983" s="78" t="s">
        <v>17755</v>
      </c>
      <c r="K983" s="78" t="n">
        <v>133787798</v>
      </c>
      <c r="L983" s="78" t="s">
        <v>12128</v>
      </c>
      <c r="M983" s="78" t="s">
        <v>19273</v>
      </c>
      <c r="N983" s="78" t="s">
        <v>17734</v>
      </c>
      <c r="Q983" s="78" t="n">
        <v>21001748</v>
      </c>
      <c r="R983" s="78" t="s">
        <v>12114</v>
      </c>
      <c r="S983" s="78" t="s">
        <v>17175</v>
      </c>
      <c r="T983" s="78" t="s">
        <v>16498</v>
      </c>
      <c r="U983" s="78" t="s">
        <v>12114</v>
      </c>
      <c r="V983" s="78" t="s">
        <v>17929</v>
      </c>
      <c r="W983" s="78" t="s">
        <v>4084</v>
      </c>
      <c r="X983" s="78" t="s">
        <v>17930</v>
      </c>
      <c r="Y983" s="78" t="s">
        <v>17931</v>
      </c>
      <c r="Z983" s="78" t="s">
        <v>17816</v>
      </c>
      <c r="AA983" s="78" t="s">
        <v>17795</v>
      </c>
      <c r="AC983" s="78" t="s">
        <v>17932</v>
      </c>
      <c r="AE983" s="78" t="s">
        <v>12131</v>
      </c>
      <c r="AG983" s="78" t="s">
        <v>18931</v>
      </c>
      <c r="AI983" s="82" t="n">
        <v>45310</v>
      </c>
      <c r="AJ983" s="78" t="s">
        <v>1197</v>
      </c>
      <c r="AL983" s="78" t="s">
        <v>17718</v>
      </c>
      <c r="AM983" s="78" t="s">
        <v>17718</v>
      </c>
      <c r="AP983" s="78" t="s">
        <v>17719</v>
      </c>
      <c r="AQ983" s="78" t="n">
        <v>68</v>
      </c>
      <c r="AR983" s="78" t="n">
        <v>100</v>
      </c>
      <c r="AS983" s="78" t="n">
        <v>0.095</v>
      </c>
      <c r="AT983" s="78" t="n">
        <v>1</v>
      </c>
      <c r="AV983" s="78" t="n">
        <v>8.08</v>
      </c>
      <c r="AY983" s="78" t="n">
        <v>24992.04</v>
      </c>
      <c r="AZ983" s="78" t="n">
        <v>0</v>
      </c>
      <c r="BA983" s="78" t="n">
        <v>-24346.04</v>
      </c>
      <c r="BB983" s="78" t="n">
        <v>0</v>
      </c>
      <c r="BC983" s="78" t="n">
        <v>646</v>
      </c>
      <c r="BD983" s="78" t="n">
        <v>663000</v>
      </c>
      <c r="BE983" s="78" t="s">
        <v>18932</v>
      </c>
      <c r="BJ983" s="78" t="s">
        <v>17721</v>
      </c>
      <c r="BK983" s="78" t="s">
        <v>17722</v>
      </c>
      <c r="BO983" s="78" t="s">
        <v>16502</v>
      </c>
    </row>
    <row r="984" customFormat="false" ht="15" hidden="true" customHeight="false" outlineLevel="0" collapsed="false">
      <c r="A984" s="82" t="n">
        <v>45291</v>
      </c>
      <c r="B984" s="78" t="s">
        <v>16497</v>
      </c>
      <c r="C984" s="78" t="s">
        <v>18927</v>
      </c>
      <c r="D984" s="78" t="s">
        <v>18928</v>
      </c>
      <c r="E984" s="78" t="s">
        <v>1305</v>
      </c>
      <c r="F984" s="78" t="s">
        <v>17710</v>
      </c>
      <c r="G984" s="78" t="s">
        <v>17711</v>
      </c>
      <c r="H984" s="78" t="s">
        <v>17725</v>
      </c>
      <c r="I984" s="78" t="s">
        <v>18933</v>
      </c>
      <c r="J984" s="78" t="s">
        <v>17755</v>
      </c>
      <c r="K984" s="78" t="n">
        <v>153945487</v>
      </c>
      <c r="L984" s="78" t="s">
        <v>15267</v>
      </c>
      <c r="M984" s="78" t="s">
        <v>19274</v>
      </c>
      <c r="N984" s="78" t="s">
        <v>17734</v>
      </c>
      <c r="Q984" s="78" t="n">
        <v>21002602</v>
      </c>
      <c r="R984" s="78" t="s">
        <v>15260</v>
      </c>
      <c r="S984" s="78" t="s">
        <v>17574</v>
      </c>
      <c r="T984" s="78" t="s">
        <v>16498</v>
      </c>
      <c r="U984" s="78" t="s">
        <v>15260</v>
      </c>
      <c r="V984" s="78" t="s">
        <v>18548</v>
      </c>
      <c r="W984" s="78" t="s">
        <v>4084</v>
      </c>
      <c r="X984" s="78" t="s">
        <v>18264</v>
      </c>
      <c r="Y984" s="78" t="s">
        <v>18512</v>
      </c>
      <c r="Z984" s="78" t="s">
        <v>17802</v>
      </c>
      <c r="AA984" s="78" t="s">
        <v>17802</v>
      </c>
      <c r="AC984" s="78" t="s">
        <v>17924</v>
      </c>
      <c r="AE984" s="78" t="s">
        <v>15270</v>
      </c>
      <c r="AG984" s="78" t="s">
        <v>18931</v>
      </c>
      <c r="AI984" s="82" t="n">
        <v>45366</v>
      </c>
      <c r="AJ984" s="78" t="s">
        <v>1197</v>
      </c>
      <c r="AL984" s="78" t="s">
        <v>17718</v>
      </c>
      <c r="AM984" s="78" t="s">
        <v>17718</v>
      </c>
      <c r="AP984" s="78" t="s">
        <v>17719</v>
      </c>
      <c r="AQ984" s="78" t="n">
        <v>166</v>
      </c>
      <c r="AR984" s="78" t="n">
        <v>100</v>
      </c>
      <c r="AS984" s="78" t="n">
        <v>0.975</v>
      </c>
      <c r="AT984" s="78" t="n">
        <v>1</v>
      </c>
      <c r="AV984" s="78" t="n">
        <v>8.08</v>
      </c>
      <c r="AY984" s="78" t="n">
        <v>18903.2</v>
      </c>
      <c r="AZ984" s="78" t="n">
        <v>0</v>
      </c>
      <c r="BA984" s="78" t="n">
        <v>-2718.2</v>
      </c>
      <c r="BB984" s="78" t="n">
        <v>0</v>
      </c>
      <c r="BC984" s="78" t="n">
        <v>16185</v>
      </c>
      <c r="BD984" s="78" t="n">
        <v>664000</v>
      </c>
      <c r="BE984" s="78" t="s">
        <v>18942</v>
      </c>
      <c r="BJ984" s="78" t="s">
        <v>17721</v>
      </c>
      <c r="BK984" s="78" t="s">
        <v>17722</v>
      </c>
      <c r="BO984" s="78" t="s">
        <v>16502</v>
      </c>
    </row>
    <row r="985" customFormat="false" ht="15" hidden="true" customHeight="false" outlineLevel="0" collapsed="false">
      <c r="A985" s="82" t="n">
        <v>45291</v>
      </c>
      <c r="B985" s="78" t="s">
        <v>16497</v>
      </c>
      <c r="C985" s="78" t="s">
        <v>18927</v>
      </c>
      <c r="D985" s="78" t="s">
        <v>18928</v>
      </c>
      <c r="E985" s="78" t="s">
        <v>1305</v>
      </c>
      <c r="F985" s="78" t="s">
        <v>17710</v>
      </c>
      <c r="G985" s="78" t="s">
        <v>17711</v>
      </c>
      <c r="H985" s="78" t="s">
        <v>17725</v>
      </c>
      <c r="I985" s="78" t="s">
        <v>18933</v>
      </c>
      <c r="J985" s="78" t="s">
        <v>17755</v>
      </c>
      <c r="K985" s="78" t="n">
        <v>154787005</v>
      </c>
      <c r="L985" s="78" t="s">
        <v>15654</v>
      </c>
      <c r="M985" s="78" t="s">
        <v>19275</v>
      </c>
      <c r="N985" s="78" t="s">
        <v>17734</v>
      </c>
      <c r="Q985" s="78" t="n">
        <v>21002784</v>
      </c>
      <c r="R985" s="78" t="s">
        <v>15632</v>
      </c>
      <c r="S985" s="78" t="s">
        <v>672</v>
      </c>
      <c r="T985" s="78" t="s">
        <v>16498</v>
      </c>
      <c r="U985" s="78" t="s">
        <v>15632</v>
      </c>
      <c r="V985" s="78" t="s">
        <v>18049</v>
      </c>
      <c r="W985" s="78" t="s">
        <v>4084</v>
      </c>
      <c r="X985" s="78" t="s">
        <v>17976</v>
      </c>
      <c r="Y985" s="78" t="s">
        <v>17977</v>
      </c>
      <c r="Z985" s="78" t="s">
        <v>17794</v>
      </c>
      <c r="AA985" s="78" t="s">
        <v>17795</v>
      </c>
      <c r="AE985" s="78" t="s">
        <v>15657</v>
      </c>
      <c r="AG985" s="78" t="s">
        <v>18931</v>
      </c>
      <c r="AI985" s="82" t="n">
        <v>45401</v>
      </c>
      <c r="AJ985" s="78" t="s">
        <v>1197</v>
      </c>
      <c r="AL985" s="78" t="s">
        <v>17718</v>
      </c>
      <c r="AM985" s="78" t="s">
        <v>17718</v>
      </c>
      <c r="AP985" s="78" t="s">
        <v>17719</v>
      </c>
      <c r="AQ985" s="78" t="n">
        <v>18</v>
      </c>
      <c r="AR985" s="78" t="n">
        <v>100</v>
      </c>
      <c r="AS985" s="78" t="n">
        <v>7.2</v>
      </c>
      <c r="AT985" s="78" t="n">
        <v>1</v>
      </c>
      <c r="AV985" s="78" t="n">
        <v>8.08</v>
      </c>
      <c r="AY985" s="78" t="n">
        <v>15430.35</v>
      </c>
      <c r="AZ985" s="78" t="n">
        <v>0</v>
      </c>
      <c r="BA985" s="78" t="n">
        <v>-2470.35</v>
      </c>
      <c r="BB985" s="78" t="n">
        <v>0</v>
      </c>
      <c r="BC985" s="78" t="n">
        <v>12960</v>
      </c>
      <c r="BD985" s="78" t="n">
        <v>666000</v>
      </c>
      <c r="BE985" s="78" t="s">
        <v>18932</v>
      </c>
      <c r="BJ985" s="78" t="s">
        <v>17721</v>
      </c>
      <c r="BK985" s="78" t="s">
        <v>17722</v>
      </c>
      <c r="BO985" s="78" t="s">
        <v>16502</v>
      </c>
    </row>
    <row r="986" customFormat="false" ht="15" hidden="true" customHeight="false" outlineLevel="0" collapsed="false">
      <c r="A986" s="82" t="n">
        <v>45291</v>
      </c>
      <c r="B986" s="78" t="s">
        <v>16497</v>
      </c>
      <c r="C986" s="78" t="s">
        <v>18927</v>
      </c>
      <c r="D986" s="78" t="s">
        <v>18928</v>
      </c>
      <c r="E986" s="78" t="s">
        <v>1305</v>
      </c>
      <c r="F986" s="78" t="s">
        <v>17710</v>
      </c>
      <c r="G986" s="78" t="s">
        <v>17711</v>
      </c>
      <c r="H986" s="78" t="s">
        <v>17725</v>
      </c>
      <c r="I986" s="78" t="s">
        <v>18933</v>
      </c>
      <c r="J986" s="78" t="s">
        <v>17755</v>
      </c>
      <c r="K986" s="78" t="n">
        <v>153937966</v>
      </c>
      <c r="L986" s="78" t="s">
        <v>14910</v>
      </c>
      <c r="M986" s="78" t="s">
        <v>19276</v>
      </c>
      <c r="N986" s="78" t="s">
        <v>17734</v>
      </c>
      <c r="Q986" s="78" t="n">
        <v>21002187</v>
      </c>
      <c r="R986" s="78" t="s">
        <v>14903</v>
      </c>
      <c r="S986" s="78" t="s">
        <v>17513</v>
      </c>
      <c r="T986" s="78" t="s">
        <v>16498</v>
      </c>
      <c r="U986" s="78" t="s">
        <v>14903</v>
      </c>
      <c r="V986" s="78" t="s">
        <v>18872</v>
      </c>
      <c r="W986" s="78" t="s">
        <v>4084</v>
      </c>
      <c r="X986" s="78" t="s">
        <v>18264</v>
      </c>
      <c r="Y986" s="78" t="s">
        <v>18873</v>
      </c>
      <c r="Z986" s="78" t="s">
        <v>17802</v>
      </c>
      <c r="AA986" s="78" t="s">
        <v>17802</v>
      </c>
      <c r="AC986" s="78" t="s">
        <v>17924</v>
      </c>
      <c r="AE986" s="78" t="s">
        <v>14913</v>
      </c>
      <c r="AG986" s="78" t="s">
        <v>18931</v>
      </c>
      <c r="AI986" s="82" t="n">
        <v>45366</v>
      </c>
      <c r="AJ986" s="78" t="s">
        <v>1197</v>
      </c>
      <c r="AL986" s="78" t="s">
        <v>17718</v>
      </c>
      <c r="AM986" s="78" t="s">
        <v>17718</v>
      </c>
      <c r="AP986" s="78" t="s">
        <v>17719</v>
      </c>
      <c r="AQ986" s="78" t="n">
        <v>207</v>
      </c>
      <c r="AR986" s="78" t="n">
        <v>100</v>
      </c>
      <c r="AS986" s="78" t="n">
        <v>0.625</v>
      </c>
      <c r="AT986" s="78" t="n">
        <v>1</v>
      </c>
      <c r="AV986" s="78" t="n">
        <v>8.08</v>
      </c>
      <c r="AY986" s="78" t="n">
        <v>16563.96</v>
      </c>
      <c r="AZ986" s="78" t="n">
        <v>0</v>
      </c>
      <c r="BA986" s="78" t="n">
        <v>-3626.46</v>
      </c>
      <c r="BB986" s="78" t="n">
        <v>0</v>
      </c>
      <c r="BC986" s="78" t="n">
        <v>12937.5</v>
      </c>
      <c r="BD986" s="78" t="n">
        <v>672750</v>
      </c>
      <c r="BE986" s="78" t="s">
        <v>18942</v>
      </c>
      <c r="BJ986" s="78" t="s">
        <v>17721</v>
      </c>
      <c r="BK986" s="78" t="s">
        <v>17722</v>
      </c>
      <c r="BO986" s="78" t="s">
        <v>16502</v>
      </c>
    </row>
    <row r="987" customFormat="false" ht="15" hidden="true" customHeight="false" outlineLevel="0" collapsed="false">
      <c r="A987" s="82" t="n">
        <v>45291</v>
      </c>
      <c r="B987" s="78" t="s">
        <v>16497</v>
      </c>
      <c r="C987" s="78" t="s">
        <v>18927</v>
      </c>
      <c r="D987" s="78" t="s">
        <v>18928</v>
      </c>
      <c r="E987" s="78" t="s">
        <v>1305</v>
      </c>
      <c r="F987" s="78" t="s">
        <v>17710</v>
      </c>
      <c r="G987" s="78" t="s">
        <v>17711</v>
      </c>
      <c r="H987" s="78" t="s">
        <v>17725</v>
      </c>
      <c r="I987" s="78" t="s">
        <v>18933</v>
      </c>
      <c r="J987" s="78" t="s">
        <v>17755</v>
      </c>
      <c r="K987" s="78" t="n">
        <v>153169729</v>
      </c>
      <c r="L987" s="78" t="s">
        <v>15540</v>
      </c>
      <c r="M987" s="78" t="s">
        <v>19277</v>
      </c>
      <c r="N987" s="78" t="s">
        <v>17734</v>
      </c>
      <c r="Q987" s="78" t="n">
        <v>21002604</v>
      </c>
      <c r="R987" s="78" t="s">
        <v>15533</v>
      </c>
      <c r="S987" s="78" t="s">
        <v>670</v>
      </c>
      <c r="T987" s="78" t="s">
        <v>16498</v>
      </c>
      <c r="U987" s="78" t="s">
        <v>15533</v>
      </c>
      <c r="V987" s="78" t="s">
        <v>18135</v>
      </c>
      <c r="W987" s="78" t="s">
        <v>4084</v>
      </c>
      <c r="X987" s="78" t="s">
        <v>17854</v>
      </c>
      <c r="Y987" s="78" t="s">
        <v>18136</v>
      </c>
      <c r="Z987" s="78" t="s">
        <v>17856</v>
      </c>
      <c r="AA987" s="78" t="s">
        <v>17857</v>
      </c>
      <c r="AE987" s="78" t="s">
        <v>15543</v>
      </c>
      <c r="AG987" s="78" t="s">
        <v>18931</v>
      </c>
      <c r="AI987" s="82" t="n">
        <v>45366</v>
      </c>
      <c r="AJ987" s="78" t="s">
        <v>1197</v>
      </c>
      <c r="AL987" s="78" t="s">
        <v>17718</v>
      </c>
      <c r="AM987" s="78" t="s">
        <v>17718</v>
      </c>
      <c r="AP987" s="78" t="s">
        <v>17719</v>
      </c>
      <c r="AQ987" s="78" t="n">
        <v>54</v>
      </c>
      <c r="AR987" s="78" t="n">
        <v>100</v>
      </c>
      <c r="AS987" s="78" t="n">
        <v>5</v>
      </c>
      <c r="AT987" s="78" t="n">
        <v>1</v>
      </c>
      <c r="AV987" s="78" t="n">
        <v>8.08</v>
      </c>
      <c r="AY987" s="78" t="n">
        <v>19756.06</v>
      </c>
      <c r="AZ987" s="78" t="n">
        <v>0</v>
      </c>
      <c r="BA987" s="78" t="n">
        <v>7243.94</v>
      </c>
      <c r="BB987" s="78" t="n">
        <v>0</v>
      </c>
      <c r="BC987" s="78" t="n">
        <v>27000</v>
      </c>
      <c r="BD987" s="78" t="n">
        <v>675000</v>
      </c>
      <c r="BE987" s="78" t="s">
        <v>18932</v>
      </c>
      <c r="BJ987" s="78" t="s">
        <v>17721</v>
      </c>
      <c r="BK987" s="78" t="s">
        <v>17722</v>
      </c>
      <c r="BO987" s="78" t="s">
        <v>16502</v>
      </c>
    </row>
    <row r="988" customFormat="false" ht="15" hidden="true" customHeight="false" outlineLevel="0" collapsed="false">
      <c r="A988" s="82" t="n">
        <v>45291</v>
      </c>
      <c r="B988" s="78" t="s">
        <v>16497</v>
      </c>
      <c r="C988" s="78" t="s">
        <v>18927</v>
      </c>
      <c r="D988" s="78" t="s">
        <v>18928</v>
      </c>
      <c r="E988" s="78" t="s">
        <v>1305</v>
      </c>
      <c r="F988" s="78" t="s">
        <v>17710</v>
      </c>
      <c r="G988" s="78" t="s">
        <v>17711</v>
      </c>
      <c r="H988" s="78" t="s">
        <v>17725</v>
      </c>
      <c r="I988" s="78" t="s">
        <v>18933</v>
      </c>
      <c r="J988" s="78" t="s">
        <v>17755</v>
      </c>
      <c r="K988" s="78" t="n">
        <v>151973695</v>
      </c>
      <c r="L988" s="78" t="s">
        <v>10057</v>
      </c>
      <c r="M988" s="78" t="s">
        <v>19278</v>
      </c>
      <c r="N988" s="78" t="s">
        <v>17734</v>
      </c>
      <c r="Q988" s="78" t="n">
        <v>21002382</v>
      </c>
      <c r="R988" s="78" t="s">
        <v>10035</v>
      </c>
      <c r="S988" s="78" t="s">
        <v>17012</v>
      </c>
      <c r="T988" s="78" t="s">
        <v>16498</v>
      </c>
      <c r="U988" s="78" t="s">
        <v>10035</v>
      </c>
      <c r="V988" s="78" t="s">
        <v>18618</v>
      </c>
      <c r="W988" s="78" t="s">
        <v>4084</v>
      </c>
      <c r="X988" s="78" t="s">
        <v>17831</v>
      </c>
      <c r="Y988" s="78" t="s">
        <v>18040</v>
      </c>
      <c r="Z988" s="78" t="s">
        <v>17809</v>
      </c>
      <c r="AA988" s="78" t="s">
        <v>17809</v>
      </c>
      <c r="AE988" s="78" t="s">
        <v>10060</v>
      </c>
      <c r="AG988" s="78" t="s">
        <v>18931</v>
      </c>
      <c r="AI988" s="82" t="n">
        <v>45401</v>
      </c>
      <c r="AJ988" s="78" t="s">
        <v>1197</v>
      </c>
      <c r="AL988" s="78" t="s">
        <v>17718</v>
      </c>
      <c r="AM988" s="78" t="s">
        <v>17718</v>
      </c>
      <c r="AP988" s="78" t="s">
        <v>17719</v>
      </c>
      <c r="AQ988" s="78" t="n">
        <v>12</v>
      </c>
      <c r="AR988" s="78" t="n">
        <v>100</v>
      </c>
      <c r="AS988" s="78" t="n">
        <v>16.35</v>
      </c>
      <c r="AT988" s="78" t="n">
        <v>1</v>
      </c>
      <c r="AV988" s="78" t="n">
        <v>8.08</v>
      </c>
      <c r="AY988" s="78" t="n">
        <v>20940.24</v>
      </c>
      <c r="AZ988" s="78" t="n">
        <v>0</v>
      </c>
      <c r="BA988" s="78" t="n">
        <v>-1320.24</v>
      </c>
      <c r="BB988" s="78" t="n">
        <v>0</v>
      </c>
      <c r="BC988" s="78" t="n">
        <v>19620</v>
      </c>
      <c r="BD988" s="78" t="n">
        <v>696000</v>
      </c>
      <c r="BE988" s="78" t="s">
        <v>18932</v>
      </c>
      <c r="BJ988" s="78" t="s">
        <v>17721</v>
      </c>
      <c r="BK988" s="78" t="s">
        <v>17722</v>
      </c>
      <c r="BO988" s="78" t="s">
        <v>16502</v>
      </c>
    </row>
    <row r="989" customFormat="false" ht="15" hidden="true" customHeight="false" outlineLevel="0" collapsed="false">
      <c r="A989" s="82" t="n">
        <v>45291</v>
      </c>
      <c r="B989" s="78" t="s">
        <v>16497</v>
      </c>
      <c r="C989" s="78" t="s">
        <v>18927</v>
      </c>
      <c r="D989" s="78" t="s">
        <v>18928</v>
      </c>
      <c r="E989" s="78" t="s">
        <v>1305</v>
      </c>
      <c r="F989" s="78" t="s">
        <v>17710</v>
      </c>
      <c r="G989" s="78" t="s">
        <v>17711</v>
      </c>
      <c r="H989" s="78" t="s">
        <v>17725</v>
      </c>
      <c r="I989" s="78" t="s">
        <v>18959</v>
      </c>
      <c r="J989" s="78" t="s">
        <v>17755</v>
      </c>
      <c r="K989" s="78" t="n">
        <v>118500157</v>
      </c>
      <c r="L989" s="78" t="s">
        <v>10794</v>
      </c>
      <c r="M989" s="78" t="s">
        <v>19279</v>
      </c>
      <c r="N989" s="78" t="s">
        <v>17734</v>
      </c>
      <c r="Q989" s="78" t="n">
        <v>21002417</v>
      </c>
      <c r="R989" s="78" t="s">
        <v>10787</v>
      </c>
      <c r="S989" s="78" t="s">
        <v>17070</v>
      </c>
      <c r="T989" s="78" t="s">
        <v>16498</v>
      </c>
      <c r="U989" s="78" t="s">
        <v>10787</v>
      </c>
      <c r="V989" s="78" t="s">
        <v>18179</v>
      </c>
      <c r="W989" s="78" t="s">
        <v>4084</v>
      </c>
      <c r="X989" s="78" t="s">
        <v>17979</v>
      </c>
      <c r="Y989" s="78" t="s">
        <v>18180</v>
      </c>
      <c r="Z989" s="78" t="s">
        <v>17816</v>
      </c>
      <c r="AA989" s="78" t="s">
        <v>17795</v>
      </c>
      <c r="AE989" s="78" t="s">
        <v>10797</v>
      </c>
      <c r="AG989" s="78" t="s">
        <v>18931</v>
      </c>
      <c r="AI989" s="82" t="n">
        <v>45310</v>
      </c>
      <c r="AJ989" s="78" t="s">
        <v>1198</v>
      </c>
      <c r="AL989" s="78" t="s">
        <v>17718</v>
      </c>
      <c r="AM989" s="78" t="s">
        <v>17718</v>
      </c>
      <c r="AP989" s="78" t="s">
        <v>17719</v>
      </c>
      <c r="AQ989" s="78" t="n">
        <v>28</v>
      </c>
      <c r="AR989" s="78" t="n">
        <v>100</v>
      </c>
      <c r="AS989" s="78" t="n">
        <v>0.07</v>
      </c>
      <c r="AT989" s="78" t="n">
        <v>1</v>
      </c>
      <c r="AV989" s="78" t="n">
        <v>8.08</v>
      </c>
      <c r="AY989" s="78" t="n">
        <v>15435.84</v>
      </c>
      <c r="AZ989" s="78" t="n">
        <v>0</v>
      </c>
      <c r="BA989" s="78" t="n">
        <v>-15239.84</v>
      </c>
      <c r="BB989" s="78" t="n">
        <v>0</v>
      </c>
      <c r="BC989" s="78" t="n">
        <v>196</v>
      </c>
      <c r="BD989" s="78" t="n">
        <v>700000</v>
      </c>
      <c r="BE989" s="78" t="s">
        <v>18932</v>
      </c>
      <c r="BJ989" s="78" t="s">
        <v>17721</v>
      </c>
      <c r="BK989" s="78" t="s">
        <v>17722</v>
      </c>
      <c r="BO989" s="78" t="s">
        <v>16502</v>
      </c>
    </row>
    <row r="990" customFormat="false" ht="15" hidden="true" customHeight="false" outlineLevel="0" collapsed="false">
      <c r="A990" s="82" t="n">
        <v>45291</v>
      </c>
      <c r="B990" s="78" t="s">
        <v>16497</v>
      </c>
      <c r="C990" s="78" t="s">
        <v>18927</v>
      </c>
      <c r="D990" s="78" t="s">
        <v>18928</v>
      </c>
      <c r="E990" s="78" t="s">
        <v>1305</v>
      </c>
      <c r="F990" s="78" t="s">
        <v>17710</v>
      </c>
      <c r="G990" s="78" t="s">
        <v>17711</v>
      </c>
      <c r="H990" s="78" t="s">
        <v>17725</v>
      </c>
      <c r="I990" s="78" t="s">
        <v>18933</v>
      </c>
      <c r="J990" s="78" t="s">
        <v>17755</v>
      </c>
      <c r="K990" s="78" t="n">
        <v>151973764</v>
      </c>
      <c r="L990" s="78" t="s">
        <v>12073</v>
      </c>
      <c r="M990" s="78" t="s">
        <v>19280</v>
      </c>
      <c r="N990" s="78" t="s">
        <v>17734</v>
      </c>
      <c r="Q990" s="78" t="n">
        <v>21002466</v>
      </c>
      <c r="R990" s="78" t="s">
        <v>12059</v>
      </c>
      <c r="S990" s="78" t="s">
        <v>575</v>
      </c>
      <c r="T990" s="78" t="s">
        <v>16498</v>
      </c>
      <c r="U990" s="78" t="s">
        <v>12059</v>
      </c>
      <c r="V990" s="78" t="s">
        <v>18534</v>
      </c>
      <c r="W990" s="78" t="s">
        <v>4084</v>
      </c>
      <c r="X990" s="78" t="s">
        <v>18520</v>
      </c>
      <c r="Y990" s="78" t="s">
        <v>18535</v>
      </c>
      <c r="Z990" s="78" t="s">
        <v>17823</v>
      </c>
      <c r="AA990" s="78" t="s">
        <v>17823</v>
      </c>
      <c r="AE990" s="78" t="s">
        <v>12076</v>
      </c>
      <c r="AG990" s="78" t="s">
        <v>18931</v>
      </c>
      <c r="AI990" s="82" t="n">
        <v>45366</v>
      </c>
      <c r="AJ990" s="78" t="s">
        <v>1197</v>
      </c>
      <c r="AL990" s="78" t="s">
        <v>17718</v>
      </c>
      <c r="AM990" s="78" t="s">
        <v>17718</v>
      </c>
      <c r="AP990" s="78" t="s">
        <v>17719</v>
      </c>
      <c r="AQ990" s="78" t="n">
        <v>189</v>
      </c>
      <c r="AR990" s="78" t="n">
        <v>100</v>
      </c>
      <c r="AS990" s="78" t="n">
        <v>0.915</v>
      </c>
      <c r="AT990" s="78" t="n">
        <v>1</v>
      </c>
      <c r="AV990" s="78" t="n">
        <v>8.08</v>
      </c>
      <c r="AY990" s="78" t="n">
        <v>17893.61</v>
      </c>
      <c r="AZ990" s="78" t="n">
        <v>0</v>
      </c>
      <c r="BA990" s="78" t="n">
        <v>-600.11</v>
      </c>
      <c r="BB990" s="78" t="n">
        <v>0</v>
      </c>
      <c r="BC990" s="78" t="n">
        <v>17293.5</v>
      </c>
      <c r="BD990" s="78" t="n">
        <v>708750</v>
      </c>
      <c r="BE990" s="78" t="s">
        <v>18932</v>
      </c>
      <c r="BJ990" s="78" t="s">
        <v>17721</v>
      </c>
      <c r="BK990" s="78" t="s">
        <v>17722</v>
      </c>
      <c r="BO990" s="78" t="s">
        <v>16502</v>
      </c>
    </row>
    <row r="991" customFormat="false" ht="15" hidden="true" customHeight="false" outlineLevel="0" collapsed="false">
      <c r="A991" s="82" t="n">
        <v>45291</v>
      </c>
      <c r="B991" s="78" t="s">
        <v>16497</v>
      </c>
      <c r="C991" s="78" t="s">
        <v>18927</v>
      </c>
      <c r="D991" s="78" t="s">
        <v>18928</v>
      </c>
      <c r="E991" s="78" t="s">
        <v>1305</v>
      </c>
      <c r="F991" s="78" t="s">
        <v>17710</v>
      </c>
      <c r="G991" s="78" t="s">
        <v>17711</v>
      </c>
      <c r="H991" s="78" t="s">
        <v>17725</v>
      </c>
      <c r="I991" s="78" t="s">
        <v>18959</v>
      </c>
      <c r="J991" s="78" t="s">
        <v>17755</v>
      </c>
      <c r="K991" s="78" t="n">
        <v>118527291</v>
      </c>
      <c r="L991" s="78" t="s">
        <v>14513</v>
      </c>
      <c r="M991" s="78" t="s">
        <v>19281</v>
      </c>
      <c r="N991" s="78" t="s">
        <v>17734</v>
      </c>
      <c r="Q991" s="78" t="n">
        <v>21002585</v>
      </c>
      <c r="R991" s="78" t="s">
        <v>14506</v>
      </c>
      <c r="S991" s="78" t="s">
        <v>17516</v>
      </c>
      <c r="T991" s="78" t="s">
        <v>16498</v>
      </c>
      <c r="U991" s="78" t="s">
        <v>14506</v>
      </c>
      <c r="V991" s="78" t="s">
        <v>18710</v>
      </c>
      <c r="W991" s="78" t="s">
        <v>4084</v>
      </c>
      <c r="X991" s="78" t="s">
        <v>17979</v>
      </c>
      <c r="Y991" s="78" t="s">
        <v>18711</v>
      </c>
      <c r="Z991" s="78" t="s">
        <v>17816</v>
      </c>
      <c r="AA991" s="78" t="s">
        <v>17795</v>
      </c>
      <c r="AE991" s="78" t="s">
        <v>14516</v>
      </c>
      <c r="AG991" s="78" t="s">
        <v>18931</v>
      </c>
      <c r="AI991" s="82" t="n">
        <v>45310</v>
      </c>
      <c r="AJ991" s="78" t="s">
        <v>1198</v>
      </c>
      <c r="AL991" s="78" t="s">
        <v>17718</v>
      </c>
      <c r="AM991" s="78" t="s">
        <v>17718</v>
      </c>
      <c r="AP991" s="78" t="s">
        <v>17719</v>
      </c>
      <c r="AQ991" s="78" t="n">
        <v>71</v>
      </c>
      <c r="AR991" s="78" t="n">
        <v>100</v>
      </c>
      <c r="AS991" s="78" t="n">
        <v>0.05</v>
      </c>
      <c r="AT991" s="78" t="n">
        <v>1</v>
      </c>
      <c r="AV991" s="78" t="n">
        <v>8.08</v>
      </c>
      <c r="AY991" s="78" t="n">
        <v>8876.13</v>
      </c>
      <c r="AZ991" s="78" t="n">
        <v>0</v>
      </c>
      <c r="BA991" s="78" t="n">
        <v>-8521.13</v>
      </c>
      <c r="BB991" s="78" t="n">
        <v>0</v>
      </c>
      <c r="BC991" s="78" t="n">
        <v>355</v>
      </c>
      <c r="BD991" s="78" t="n">
        <v>710000</v>
      </c>
      <c r="BE991" s="78" t="s">
        <v>18932</v>
      </c>
      <c r="BJ991" s="78" t="s">
        <v>17721</v>
      </c>
      <c r="BK991" s="78" t="s">
        <v>17722</v>
      </c>
      <c r="BO991" s="78" t="s">
        <v>16502</v>
      </c>
    </row>
    <row r="992" customFormat="false" ht="15" hidden="true" customHeight="false" outlineLevel="0" collapsed="false">
      <c r="A992" s="82" t="n">
        <v>45291</v>
      </c>
      <c r="B992" s="78" t="s">
        <v>16497</v>
      </c>
      <c r="C992" s="78" t="s">
        <v>18927</v>
      </c>
      <c r="D992" s="78" t="s">
        <v>18928</v>
      </c>
      <c r="E992" s="78" t="s">
        <v>1305</v>
      </c>
      <c r="F992" s="78" t="s">
        <v>17710</v>
      </c>
      <c r="G992" s="78" t="s">
        <v>17711</v>
      </c>
      <c r="H992" s="78" t="s">
        <v>17725</v>
      </c>
      <c r="I992" s="78" t="s">
        <v>18933</v>
      </c>
      <c r="J992" s="78" t="s">
        <v>17755</v>
      </c>
      <c r="K992" s="78" t="n">
        <v>153532831</v>
      </c>
      <c r="L992" s="78" t="s">
        <v>12503</v>
      </c>
      <c r="M992" s="78" t="s">
        <v>19282</v>
      </c>
      <c r="N992" s="78" t="s">
        <v>17734</v>
      </c>
      <c r="Q992" s="78" t="n">
        <v>21002502</v>
      </c>
      <c r="R992" s="78" t="s">
        <v>12489</v>
      </c>
      <c r="S992" s="78" t="s">
        <v>17267</v>
      </c>
      <c r="T992" s="78" t="s">
        <v>16498</v>
      </c>
      <c r="U992" s="78" t="s">
        <v>12489</v>
      </c>
      <c r="V992" s="78" t="s">
        <v>18532</v>
      </c>
      <c r="W992" s="78" t="s">
        <v>4084</v>
      </c>
      <c r="X992" s="78" t="s">
        <v>18264</v>
      </c>
      <c r="Y992" s="78" t="s">
        <v>18512</v>
      </c>
      <c r="Z992" s="78" t="s">
        <v>17802</v>
      </c>
      <c r="AA992" s="78" t="s">
        <v>17802</v>
      </c>
      <c r="AC992" s="78" t="s">
        <v>17924</v>
      </c>
      <c r="AE992" s="78" t="s">
        <v>12506</v>
      </c>
      <c r="AG992" s="78" t="s">
        <v>18931</v>
      </c>
      <c r="AI992" s="82" t="n">
        <v>45366</v>
      </c>
      <c r="AJ992" s="78" t="s">
        <v>1197</v>
      </c>
      <c r="AL992" s="78" t="s">
        <v>17718</v>
      </c>
      <c r="AM992" s="78" t="s">
        <v>17718</v>
      </c>
      <c r="AP992" s="78" t="s">
        <v>17719</v>
      </c>
      <c r="AQ992" s="78" t="n">
        <v>49</v>
      </c>
      <c r="AR992" s="78" t="n">
        <v>100</v>
      </c>
      <c r="AS992" s="78" t="n">
        <v>3.45</v>
      </c>
      <c r="AT992" s="78" t="n">
        <v>1</v>
      </c>
      <c r="AV992" s="78" t="n">
        <v>8.08</v>
      </c>
      <c r="AY992" s="78" t="n">
        <v>18780.96</v>
      </c>
      <c r="AZ992" s="78" t="n">
        <v>0</v>
      </c>
      <c r="BA992" s="78" t="n">
        <v>-1875.96</v>
      </c>
      <c r="BB992" s="78" t="n">
        <v>0</v>
      </c>
      <c r="BC992" s="78" t="n">
        <v>16905</v>
      </c>
      <c r="BD992" s="78" t="n">
        <v>710500</v>
      </c>
      <c r="BE992" s="78" t="s">
        <v>18942</v>
      </c>
      <c r="BJ992" s="78" t="s">
        <v>17721</v>
      </c>
      <c r="BK992" s="78" t="s">
        <v>17722</v>
      </c>
      <c r="BO992" s="78" t="s">
        <v>16502</v>
      </c>
    </row>
    <row r="993" customFormat="false" ht="15" hidden="true" customHeight="false" outlineLevel="0" collapsed="false">
      <c r="A993" s="82" t="n">
        <v>45291</v>
      </c>
      <c r="B993" s="78" t="s">
        <v>16497</v>
      </c>
      <c r="C993" s="78" t="s">
        <v>18927</v>
      </c>
      <c r="D993" s="78" t="s">
        <v>18928</v>
      </c>
      <c r="E993" s="78" t="s">
        <v>1305</v>
      </c>
      <c r="F993" s="78" t="s">
        <v>17710</v>
      </c>
      <c r="G993" s="78" t="s">
        <v>17711</v>
      </c>
      <c r="H993" s="78" t="s">
        <v>17725</v>
      </c>
      <c r="I993" s="78" t="s">
        <v>18959</v>
      </c>
      <c r="J993" s="78" t="s">
        <v>17755</v>
      </c>
      <c r="K993" s="78" t="n">
        <v>119935984</v>
      </c>
      <c r="L993" s="78" t="s">
        <v>5557</v>
      </c>
      <c r="M993" s="78" t="s">
        <v>19283</v>
      </c>
      <c r="N993" s="78" t="s">
        <v>17734</v>
      </c>
      <c r="Q993" s="78" t="n">
        <v>21100880</v>
      </c>
      <c r="R993" s="78" t="s">
        <v>5540</v>
      </c>
      <c r="S993" s="78" t="s">
        <v>16621</v>
      </c>
      <c r="T993" s="78" t="s">
        <v>4265</v>
      </c>
      <c r="U993" s="78" t="s">
        <v>16620</v>
      </c>
      <c r="V993" s="78" t="s">
        <v>394</v>
      </c>
      <c r="W993" s="78" t="s">
        <v>4320</v>
      </c>
      <c r="X993" s="78" t="s">
        <v>17910</v>
      </c>
      <c r="Y993" s="78" t="s">
        <v>17911</v>
      </c>
      <c r="Z993" s="78" t="s">
        <v>17794</v>
      </c>
      <c r="AA993" s="78" t="s">
        <v>17795</v>
      </c>
      <c r="AE993" s="78" t="s">
        <v>5560</v>
      </c>
      <c r="AG993" s="78" t="s">
        <v>18931</v>
      </c>
      <c r="AI993" s="82" t="n">
        <v>45310</v>
      </c>
      <c r="AJ993" s="78" t="s">
        <v>1198</v>
      </c>
      <c r="AL993" s="78" t="s">
        <v>17718</v>
      </c>
      <c r="AM993" s="78" t="s">
        <v>17718</v>
      </c>
      <c r="AP993" s="78" t="s">
        <v>17719</v>
      </c>
      <c r="AQ993" s="78" t="n">
        <v>79</v>
      </c>
      <c r="AR993" s="78" t="n">
        <v>100</v>
      </c>
      <c r="AS993" s="78" t="n">
        <v>0.075</v>
      </c>
      <c r="AT993" s="78" t="n">
        <v>1</v>
      </c>
      <c r="AV993" s="78" t="n">
        <v>8.08</v>
      </c>
      <c r="AY993" s="78" t="n">
        <v>12070.32</v>
      </c>
      <c r="AZ993" s="78" t="n">
        <v>0</v>
      </c>
      <c r="BA993" s="78" t="n">
        <v>-11477.82</v>
      </c>
      <c r="BB993" s="78" t="n">
        <v>0</v>
      </c>
      <c r="BC993" s="78" t="n">
        <v>592.5</v>
      </c>
      <c r="BD993" s="78" t="n">
        <v>711000</v>
      </c>
      <c r="BE993" s="78" t="s">
        <v>18932</v>
      </c>
      <c r="BJ993" s="78" t="s">
        <v>17721</v>
      </c>
      <c r="BK993" s="78" t="s">
        <v>17722</v>
      </c>
      <c r="BO993" s="78" t="s">
        <v>16502</v>
      </c>
    </row>
    <row r="994" customFormat="false" ht="15" hidden="true" customHeight="false" outlineLevel="0" collapsed="false">
      <c r="A994" s="82" t="n">
        <v>45291</v>
      </c>
      <c r="B994" s="78" t="s">
        <v>16497</v>
      </c>
      <c r="C994" s="78" t="s">
        <v>18927</v>
      </c>
      <c r="D994" s="78" t="s">
        <v>18928</v>
      </c>
      <c r="E994" s="78" t="s">
        <v>1305</v>
      </c>
      <c r="F994" s="78" t="s">
        <v>17710</v>
      </c>
      <c r="G994" s="78" t="s">
        <v>17711</v>
      </c>
      <c r="H994" s="78" t="s">
        <v>17725</v>
      </c>
      <c r="I994" s="78" t="s">
        <v>18959</v>
      </c>
      <c r="J994" s="78" t="s">
        <v>17755</v>
      </c>
      <c r="K994" s="78" t="n">
        <v>118509191</v>
      </c>
      <c r="L994" s="78" t="s">
        <v>14280</v>
      </c>
      <c r="M994" s="78" t="s">
        <v>19284</v>
      </c>
      <c r="N994" s="78" t="s">
        <v>17734</v>
      </c>
      <c r="Q994" s="78" t="n">
        <v>21002558</v>
      </c>
      <c r="R994" s="78" t="s">
        <v>14272</v>
      </c>
      <c r="S994" s="78" t="s">
        <v>641</v>
      </c>
      <c r="T994" s="78" t="s">
        <v>16498</v>
      </c>
      <c r="U994" s="78" t="s">
        <v>14272</v>
      </c>
      <c r="V994" s="78" t="s">
        <v>17978</v>
      </c>
      <c r="W994" s="78" t="s">
        <v>4084</v>
      </c>
      <c r="X994" s="78" t="s">
        <v>17979</v>
      </c>
      <c r="Y994" s="78" t="s">
        <v>17980</v>
      </c>
      <c r="Z994" s="78" t="s">
        <v>17816</v>
      </c>
      <c r="AA994" s="78" t="s">
        <v>17795</v>
      </c>
      <c r="AE994" s="78" t="s">
        <v>14283</v>
      </c>
      <c r="AG994" s="78" t="s">
        <v>18931</v>
      </c>
      <c r="AI994" s="82" t="n">
        <v>45310</v>
      </c>
      <c r="AJ994" s="78" t="s">
        <v>1198</v>
      </c>
      <c r="AL994" s="78" t="s">
        <v>17718</v>
      </c>
      <c r="AM994" s="78" t="s">
        <v>17718</v>
      </c>
      <c r="AP994" s="78" t="s">
        <v>17719</v>
      </c>
      <c r="AQ994" s="78" t="n">
        <v>62</v>
      </c>
      <c r="AR994" s="78" t="n">
        <v>100</v>
      </c>
      <c r="AS994" s="78" t="n">
        <v>0.03</v>
      </c>
      <c r="AT994" s="78" t="n">
        <v>1</v>
      </c>
      <c r="AV994" s="78" t="n">
        <v>8.08</v>
      </c>
      <c r="AY994" s="78" t="n">
        <v>9933.86</v>
      </c>
      <c r="AZ994" s="78" t="n">
        <v>0</v>
      </c>
      <c r="BA994" s="78" t="n">
        <v>-9747.86</v>
      </c>
      <c r="BB994" s="78" t="n">
        <v>0</v>
      </c>
      <c r="BC994" s="78" t="n">
        <v>186</v>
      </c>
      <c r="BD994" s="78" t="n">
        <v>713000</v>
      </c>
      <c r="BE994" s="78" t="s">
        <v>18932</v>
      </c>
      <c r="BJ994" s="78" t="s">
        <v>17721</v>
      </c>
      <c r="BK994" s="78" t="s">
        <v>17722</v>
      </c>
      <c r="BO994" s="78" t="s">
        <v>16502</v>
      </c>
    </row>
    <row r="995" customFormat="false" ht="15" hidden="true" customHeight="false" outlineLevel="0" collapsed="false">
      <c r="A995" s="82" t="n">
        <v>45291</v>
      </c>
      <c r="B995" s="78" t="s">
        <v>16497</v>
      </c>
      <c r="C995" s="78" t="s">
        <v>18927</v>
      </c>
      <c r="D995" s="78" t="s">
        <v>18928</v>
      </c>
      <c r="E995" s="78" t="s">
        <v>1305</v>
      </c>
      <c r="F995" s="78" t="s">
        <v>17710</v>
      </c>
      <c r="G995" s="78" t="s">
        <v>17711</v>
      </c>
      <c r="H995" s="78" t="s">
        <v>17725</v>
      </c>
      <c r="I995" s="78" t="s">
        <v>18959</v>
      </c>
      <c r="J995" s="78" t="s">
        <v>17755</v>
      </c>
      <c r="K995" s="78" t="n">
        <v>154787260</v>
      </c>
      <c r="L995" s="78" t="s">
        <v>15668</v>
      </c>
      <c r="M995" s="78" t="s">
        <v>19285</v>
      </c>
      <c r="N995" s="78" t="s">
        <v>17734</v>
      </c>
      <c r="Q995" s="78" t="n">
        <v>21002784</v>
      </c>
      <c r="R995" s="78" t="s">
        <v>15632</v>
      </c>
      <c r="S995" s="78" t="s">
        <v>672</v>
      </c>
      <c r="T995" s="78" t="s">
        <v>16498</v>
      </c>
      <c r="U995" s="78" t="s">
        <v>15632</v>
      </c>
      <c r="V995" s="78" t="s">
        <v>18049</v>
      </c>
      <c r="W995" s="78" t="s">
        <v>4084</v>
      </c>
      <c r="X995" s="78" t="s">
        <v>17976</v>
      </c>
      <c r="Y995" s="78" t="s">
        <v>17977</v>
      </c>
      <c r="Z995" s="78" t="s">
        <v>17794</v>
      </c>
      <c r="AA995" s="78" t="s">
        <v>17795</v>
      </c>
      <c r="AE995" s="78" t="s">
        <v>15671</v>
      </c>
      <c r="AG995" s="78" t="s">
        <v>18931</v>
      </c>
      <c r="AI995" s="82" t="n">
        <v>45401</v>
      </c>
      <c r="AJ995" s="78" t="s">
        <v>1198</v>
      </c>
      <c r="AL995" s="78" t="s">
        <v>17718</v>
      </c>
      <c r="AM995" s="78" t="s">
        <v>17718</v>
      </c>
      <c r="AP995" s="78" t="s">
        <v>17719</v>
      </c>
      <c r="AQ995" s="78" t="n">
        <v>16</v>
      </c>
      <c r="AR995" s="78" t="n">
        <v>100</v>
      </c>
      <c r="AS995" s="78" t="n">
        <v>8.3</v>
      </c>
      <c r="AT995" s="78" t="n">
        <v>1</v>
      </c>
      <c r="AV995" s="78" t="n">
        <v>8.08</v>
      </c>
      <c r="AY995" s="78" t="n">
        <v>13660.32</v>
      </c>
      <c r="AZ995" s="78" t="n">
        <v>0</v>
      </c>
      <c r="BA995" s="78" t="n">
        <v>-380.32</v>
      </c>
      <c r="BB995" s="78" t="n">
        <v>0</v>
      </c>
      <c r="BC995" s="78" t="n">
        <v>13280</v>
      </c>
      <c r="BD995" s="78" t="n">
        <v>720000</v>
      </c>
      <c r="BE995" s="78" t="s">
        <v>18932</v>
      </c>
      <c r="BJ995" s="78" t="s">
        <v>17721</v>
      </c>
      <c r="BK995" s="78" t="s">
        <v>17722</v>
      </c>
      <c r="BO995" s="78" t="s">
        <v>16502</v>
      </c>
    </row>
    <row r="996" customFormat="false" ht="15" hidden="true" customHeight="false" outlineLevel="0" collapsed="false">
      <c r="A996" s="82" t="n">
        <v>45291</v>
      </c>
      <c r="B996" s="78" t="s">
        <v>16497</v>
      </c>
      <c r="C996" s="78" t="s">
        <v>18927</v>
      </c>
      <c r="D996" s="78" t="s">
        <v>18928</v>
      </c>
      <c r="E996" s="78" t="s">
        <v>1305</v>
      </c>
      <c r="F996" s="78" t="s">
        <v>17710</v>
      </c>
      <c r="G996" s="78" t="s">
        <v>17711</v>
      </c>
      <c r="H996" s="78" t="s">
        <v>17725</v>
      </c>
      <c r="I996" s="78" t="s">
        <v>18933</v>
      </c>
      <c r="J996" s="78" t="s">
        <v>17755</v>
      </c>
      <c r="K996" s="78" t="n">
        <v>122115333</v>
      </c>
      <c r="L996" s="78" t="s">
        <v>6322</v>
      </c>
      <c r="M996" s="78" t="s">
        <v>19286</v>
      </c>
      <c r="N996" s="78" t="s">
        <v>17734</v>
      </c>
      <c r="Q996" s="78" t="n">
        <v>21003072</v>
      </c>
      <c r="R996" s="78" t="s">
        <v>6293</v>
      </c>
      <c r="S996" s="78" t="s">
        <v>418</v>
      </c>
      <c r="T996" s="78" t="s">
        <v>16498</v>
      </c>
      <c r="U996" s="78" t="s">
        <v>6293</v>
      </c>
      <c r="V996" s="78" t="s">
        <v>17962</v>
      </c>
      <c r="W996" s="78" t="s">
        <v>4084</v>
      </c>
      <c r="X996" s="78" t="s">
        <v>17963</v>
      </c>
      <c r="Y996" s="78" t="s">
        <v>17964</v>
      </c>
      <c r="Z996" s="78" t="s">
        <v>17917</v>
      </c>
      <c r="AA996" s="78" t="s">
        <v>17917</v>
      </c>
      <c r="AE996" s="78" t="s">
        <v>6325</v>
      </c>
      <c r="AG996" s="78" t="s">
        <v>18931</v>
      </c>
      <c r="AI996" s="82" t="n">
        <v>45310</v>
      </c>
      <c r="AJ996" s="78" t="s">
        <v>1197</v>
      </c>
      <c r="AL996" s="78" t="s">
        <v>17718</v>
      </c>
      <c r="AM996" s="78" t="s">
        <v>17718</v>
      </c>
      <c r="AP996" s="78" t="s">
        <v>17719</v>
      </c>
      <c r="AQ996" s="78" t="n">
        <v>76</v>
      </c>
      <c r="AR996" s="78" t="n">
        <v>100</v>
      </c>
      <c r="AS996" s="78" t="n">
        <v>0.025</v>
      </c>
      <c r="AT996" s="78" t="n">
        <v>1</v>
      </c>
      <c r="AV996" s="78" t="n">
        <v>8.08</v>
      </c>
      <c r="AY996" s="78" t="n">
        <v>51822.21</v>
      </c>
      <c r="AZ996" s="78" t="n">
        <v>0</v>
      </c>
      <c r="BA996" s="78" t="n">
        <v>-51632.21</v>
      </c>
      <c r="BB996" s="78" t="n">
        <v>0</v>
      </c>
      <c r="BC996" s="78" t="n">
        <v>190</v>
      </c>
      <c r="BD996" s="78" t="n">
        <v>722000</v>
      </c>
      <c r="BE996" s="78" t="s">
        <v>18932</v>
      </c>
      <c r="BJ996" s="78" t="s">
        <v>17721</v>
      </c>
      <c r="BK996" s="78" t="s">
        <v>17722</v>
      </c>
      <c r="BO996" s="78" t="s">
        <v>16502</v>
      </c>
    </row>
    <row r="997" customFormat="false" ht="15" hidden="true" customHeight="false" outlineLevel="0" collapsed="false">
      <c r="A997" s="82" t="n">
        <v>45291</v>
      </c>
      <c r="B997" s="78" t="s">
        <v>16497</v>
      </c>
      <c r="C997" s="78" t="s">
        <v>18927</v>
      </c>
      <c r="D997" s="78" t="s">
        <v>18928</v>
      </c>
      <c r="E997" s="78" t="s">
        <v>1305</v>
      </c>
      <c r="F997" s="78" t="s">
        <v>17710</v>
      </c>
      <c r="G997" s="78" t="s">
        <v>17711</v>
      </c>
      <c r="H997" s="78" t="s">
        <v>17725</v>
      </c>
      <c r="I997" s="78" t="s">
        <v>18933</v>
      </c>
      <c r="J997" s="78" t="s">
        <v>17755</v>
      </c>
      <c r="K997" s="78" t="n">
        <v>153936382</v>
      </c>
      <c r="L997" s="78" t="s">
        <v>14416</v>
      </c>
      <c r="M997" s="78" t="s">
        <v>19287</v>
      </c>
      <c r="N997" s="78" t="s">
        <v>17734</v>
      </c>
      <c r="Q997" s="78" t="n">
        <v>21070016</v>
      </c>
      <c r="R997" s="78" t="s">
        <v>14394</v>
      </c>
      <c r="S997" s="78" t="s">
        <v>644</v>
      </c>
      <c r="T997" s="78" t="s">
        <v>16498</v>
      </c>
      <c r="U997" s="78" t="s">
        <v>14394</v>
      </c>
      <c r="V997" s="78" t="s">
        <v>18616</v>
      </c>
      <c r="W997" s="78" t="s">
        <v>4084</v>
      </c>
      <c r="X997" s="78" t="s">
        <v>17831</v>
      </c>
      <c r="Y997" s="78" t="s">
        <v>18257</v>
      </c>
      <c r="Z997" s="78" t="s">
        <v>17809</v>
      </c>
      <c r="AA997" s="78" t="s">
        <v>17809</v>
      </c>
      <c r="AE997" s="78" t="s">
        <v>14419</v>
      </c>
      <c r="AG997" s="78" t="s">
        <v>18931</v>
      </c>
      <c r="AI997" s="82" t="n">
        <v>45366</v>
      </c>
      <c r="AJ997" s="78" t="s">
        <v>1197</v>
      </c>
      <c r="AL997" s="78" t="s">
        <v>17718</v>
      </c>
      <c r="AM997" s="78" t="s">
        <v>17718</v>
      </c>
      <c r="AP997" s="78" t="s">
        <v>17719</v>
      </c>
      <c r="AQ997" s="78" t="n">
        <v>14</v>
      </c>
      <c r="AR997" s="78" t="n">
        <v>100</v>
      </c>
      <c r="AS997" s="78" t="n">
        <v>27.55</v>
      </c>
      <c r="AT997" s="78" t="n">
        <v>1</v>
      </c>
      <c r="AV997" s="78" t="n">
        <v>8.08</v>
      </c>
      <c r="AY997" s="78" t="n">
        <v>15830.28</v>
      </c>
      <c r="AZ997" s="78" t="n">
        <v>0</v>
      </c>
      <c r="BA997" s="78" t="n">
        <v>22739.72</v>
      </c>
      <c r="BB997" s="78" t="n">
        <v>0</v>
      </c>
      <c r="BC997" s="78" t="n">
        <v>38570</v>
      </c>
      <c r="BD997" s="78" t="n">
        <v>728000</v>
      </c>
      <c r="BE997" s="78" t="s">
        <v>18932</v>
      </c>
      <c r="BJ997" s="78" t="s">
        <v>17721</v>
      </c>
      <c r="BK997" s="78" t="s">
        <v>17722</v>
      </c>
      <c r="BO997" s="78" t="s">
        <v>16502</v>
      </c>
    </row>
    <row r="998" customFormat="false" ht="15" hidden="true" customHeight="false" outlineLevel="0" collapsed="false">
      <c r="A998" s="82" t="n">
        <v>45291</v>
      </c>
      <c r="B998" s="78" t="s">
        <v>16497</v>
      </c>
      <c r="C998" s="78" t="s">
        <v>18927</v>
      </c>
      <c r="D998" s="78" t="s">
        <v>18928</v>
      </c>
      <c r="E998" s="78" t="s">
        <v>1305</v>
      </c>
      <c r="F998" s="78" t="s">
        <v>17710</v>
      </c>
      <c r="G998" s="78" t="s">
        <v>17711</v>
      </c>
      <c r="H998" s="78" t="s">
        <v>17725</v>
      </c>
      <c r="I998" s="78" t="s">
        <v>18933</v>
      </c>
      <c r="J998" s="78" t="s">
        <v>17755</v>
      </c>
      <c r="K998" s="78" t="n">
        <v>146188898</v>
      </c>
      <c r="L998" s="78" t="s">
        <v>14688</v>
      </c>
      <c r="M998" s="78" t="s">
        <v>19288</v>
      </c>
      <c r="N998" s="78" t="s">
        <v>17734</v>
      </c>
      <c r="Q998" s="78" t="n">
        <v>22293906</v>
      </c>
      <c r="R998" s="78" t="s">
        <v>14652</v>
      </c>
      <c r="S998" s="78" t="s">
        <v>649</v>
      </c>
      <c r="T998" s="78" t="s">
        <v>16498</v>
      </c>
      <c r="U998" s="78" t="s">
        <v>14652</v>
      </c>
      <c r="V998" s="78" t="s">
        <v>18482</v>
      </c>
      <c r="W998" s="78" t="s">
        <v>4084</v>
      </c>
      <c r="X998" s="78" t="s">
        <v>17814</v>
      </c>
      <c r="Y998" s="78" t="s">
        <v>17815</v>
      </c>
      <c r="Z998" s="78" t="s">
        <v>17816</v>
      </c>
      <c r="AA998" s="78" t="s">
        <v>17795</v>
      </c>
      <c r="AE998" s="78" t="s">
        <v>14691</v>
      </c>
      <c r="AG998" s="78" t="s">
        <v>18931</v>
      </c>
      <c r="AI998" s="82" t="n">
        <v>45366</v>
      </c>
      <c r="AJ998" s="78" t="s">
        <v>1197</v>
      </c>
      <c r="AL998" s="78" t="s">
        <v>17718</v>
      </c>
      <c r="AM998" s="78" t="s">
        <v>17718</v>
      </c>
      <c r="AP998" s="78" t="s">
        <v>17719</v>
      </c>
      <c r="AQ998" s="78" t="n">
        <v>32</v>
      </c>
      <c r="AR998" s="78" t="n">
        <v>100</v>
      </c>
      <c r="AS998" s="78" t="n">
        <v>12.025</v>
      </c>
      <c r="AT998" s="78" t="n">
        <v>1</v>
      </c>
      <c r="AV998" s="78" t="n">
        <v>8.08</v>
      </c>
      <c r="AY998" s="78" t="n">
        <v>33280.63</v>
      </c>
      <c r="AZ998" s="78" t="n">
        <v>0</v>
      </c>
      <c r="BA998" s="78" t="n">
        <v>5199.37</v>
      </c>
      <c r="BB998" s="78" t="n">
        <v>0</v>
      </c>
      <c r="BC998" s="78" t="n">
        <v>38480</v>
      </c>
      <c r="BD998" s="78" t="n">
        <v>736000</v>
      </c>
      <c r="BE998" s="78" t="s">
        <v>18932</v>
      </c>
      <c r="BJ998" s="78" t="s">
        <v>17721</v>
      </c>
      <c r="BK998" s="78" t="s">
        <v>17722</v>
      </c>
      <c r="BO998" s="78" t="s">
        <v>16502</v>
      </c>
    </row>
    <row r="999" customFormat="false" ht="15" hidden="true" customHeight="false" outlineLevel="0" collapsed="false">
      <c r="A999" s="82" t="n">
        <v>45291</v>
      </c>
      <c r="B999" s="78" t="s">
        <v>16497</v>
      </c>
      <c r="C999" s="78" t="s">
        <v>18927</v>
      </c>
      <c r="D999" s="78" t="s">
        <v>18928</v>
      </c>
      <c r="E999" s="78" t="s">
        <v>1305</v>
      </c>
      <c r="F999" s="78" t="s">
        <v>17710</v>
      </c>
      <c r="G999" s="78" t="s">
        <v>17711</v>
      </c>
      <c r="H999" s="78" t="s">
        <v>17725</v>
      </c>
      <c r="I999" s="78" t="s">
        <v>18933</v>
      </c>
      <c r="J999" s="78" t="s">
        <v>17755</v>
      </c>
      <c r="K999" s="78" t="n">
        <v>155781736</v>
      </c>
      <c r="L999" s="78" t="s">
        <v>11085</v>
      </c>
      <c r="M999" s="78" t="s">
        <v>19289</v>
      </c>
      <c r="N999" s="78" t="s">
        <v>17734</v>
      </c>
      <c r="Q999" s="78" t="n">
        <v>21002423</v>
      </c>
      <c r="R999" s="78" t="s">
        <v>11049</v>
      </c>
      <c r="S999" s="78" t="s">
        <v>17084</v>
      </c>
      <c r="T999" s="78" t="s">
        <v>16498</v>
      </c>
      <c r="U999" s="78" t="s">
        <v>11049</v>
      </c>
      <c r="V999" s="78" t="s">
        <v>18562</v>
      </c>
      <c r="W999" s="78" t="s">
        <v>4084</v>
      </c>
      <c r="X999" s="78" t="s">
        <v>17982</v>
      </c>
      <c r="Y999" s="78" t="s">
        <v>18079</v>
      </c>
      <c r="Z999" s="78" t="s">
        <v>17816</v>
      </c>
      <c r="AA999" s="78" t="s">
        <v>17795</v>
      </c>
      <c r="AE999" s="78" t="s">
        <v>11088</v>
      </c>
      <c r="AG999" s="78" t="s">
        <v>18931</v>
      </c>
      <c r="AI999" s="82" t="n">
        <v>45366</v>
      </c>
      <c r="AJ999" s="78" t="s">
        <v>1197</v>
      </c>
      <c r="AL999" s="78" t="s">
        <v>17718</v>
      </c>
      <c r="AM999" s="78" t="s">
        <v>17718</v>
      </c>
      <c r="AP999" s="78" t="s">
        <v>17719</v>
      </c>
      <c r="AQ999" s="78" t="n">
        <v>37</v>
      </c>
      <c r="AR999" s="78" t="n">
        <v>100</v>
      </c>
      <c r="AS999" s="78" t="n">
        <v>2.45</v>
      </c>
      <c r="AT999" s="78" t="n">
        <v>1</v>
      </c>
      <c r="AV999" s="78" t="n">
        <v>8.08</v>
      </c>
      <c r="AY999" s="78" t="n">
        <v>13740.73</v>
      </c>
      <c r="AZ999" s="78" t="n">
        <v>0</v>
      </c>
      <c r="BA999" s="78" t="n">
        <v>-4675.73</v>
      </c>
      <c r="BB999" s="78" t="n">
        <v>0</v>
      </c>
      <c r="BC999" s="78" t="n">
        <v>9065</v>
      </c>
      <c r="BD999" s="78" t="n">
        <v>740000</v>
      </c>
      <c r="BE999" s="78" t="s">
        <v>18932</v>
      </c>
      <c r="BJ999" s="78" t="s">
        <v>17721</v>
      </c>
      <c r="BK999" s="78" t="s">
        <v>17722</v>
      </c>
      <c r="BO999" s="78" t="s">
        <v>16502</v>
      </c>
    </row>
    <row r="1000" customFormat="false" ht="15" hidden="true" customHeight="false" outlineLevel="0" collapsed="false">
      <c r="A1000" s="82" t="n">
        <v>45291</v>
      </c>
      <c r="B1000" s="78" t="s">
        <v>16497</v>
      </c>
      <c r="C1000" s="78" t="s">
        <v>18927</v>
      </c>
      <c r="D1000" s="78" t="s">
        <v>18928</v>
      </c>
      <c r="E1000" s="78" t="s">
        <v>1305</v>
      </c>
      <c r="F1000" s="78" t="s">
        <v>17710</v>
      </c>
      <c r="G1000" s="78" t="s">
        <v>17711</v>
      </c>
      <c r="H1000" s="78" t="s">
        <v>17725</v>
      </c>
      <c r="I1000" s="78" t="s">
        <v>18959</v>
      </c>
      <c r="J1000" s="78" t="s">
        <v>17755</v>
      </c>
      <c r="K1000" s="78" t="n">
        <v>154749685</v>
      </c>
      <c r="L1000" s="78" t="s">
        <v>7950</v>
      </c>
      <c r="M1000" s="78" t="s">
        <v>19290</v>
      </c>
      <c r="N1000" s="78" t="s">
        <v>17734</v>
      </c>
      <c r="Q1000" s="78" t="n">
        <v>21002286</v>
      </c>
      <c r="R1000" s="78" t="s">
        <v>7936</v>
      </c>
      <c r="S1000" s="78" t="s">
        <v>16811</v>
      </c>
      <c r="T1000" s="78" t="s">
        <v>16498</v>
      </c>
      <c r="U1000" s="78" t="s">
        <v>7936</v>
      </c>
      <c r="V1000" s="78" t="s">
        <v>18240</v>
      </c>
      <c r="W1000" s="78" t="s">
        <v>4084</v>
      </c>
      <c r="X1000" s="78" t="s">
        <v>17945</v>
      </c>
      <c r="Y1000" s="78" t="s">
        <v>17946</v>
      </c>
      <c r="Z1000" s="78" t="s">
        <v>17947</v>
      </c>
      <c r="AA1000" s="78" t="s">
        <v>17857</v>
      </c>
      <c r="AE1000" s="78" t="s">
        <v>7953</v>
      </c>
      <c r="AG1000" s="78" t="s">
        <v>18931</v>
      </c>
      <c r="AI1000" s="82" t="n">
        <v>45401</v>
      </c>
      <c r="AJ1000" s="78" t="s">
        <v>1198</v>
      </c>
      <c r="AL1000" s="78" t="s">
        <v>17718</v>
      </c>
      <c r="AM1000" s="78" t="s">
        <v>17718</v>
      </c>
      <c r="AP1000" s="78" t="s">
        <v>17719</v>
      </c>
      <c r="AQ1000" s="78" t="n">
        <v>71</v>
      </c>
      <c r="AR1000" s="78" t="n">
        <v>100</v>
      </c>
      <c r="AS1000" s="78" t="n">
        <v>0.925</v>
      </c>
      <c r="AT1000" s="78" t="n">
        <v>1</v>
      </c>
      <c r="AV1000" s="78" t="n">
        <v>8.08</v>
      </c>
      <c r="AY1000" s="78" t="n">
        <v>8026.38</v>
      </c>
      <c r="AZ1000" s="78" t="n">
        <v>0</v>
      </c>
      <c r="BA1000" s="78" t="n">
        <v>-1458.88</v>
      </c>
      <c r="BB1000" s="78" t="n">
        <v>0</v>
      </c>
      <c r="BC1000" s="78" t="n">
        <v>6567.5</v>
      </c>
      <c r="BD1000" s="78" t="n">
        <v>745500</v>
      </c>
      <c r="BE1000" s="78" t="s">
        <v>18932</v>
      </c>
      <c r="BJ1000" s="78" t="s">
        <v>17721</v>
      </c>
      <c r="BK1000" s="78" t="s">
        <v>17722</v>
      </c>
      <c r="BO1000" s="78" t="s">
        <v>16502</v>
      </c>
    </row>
    <row r="1001" customFormat="false" ht="15" hidden="true" customHeight="false" outlineLevel="0" collapsed="false">
      <c r="A1001" s="82" t="n">
        <v>45291</v>
      </c>
      <c r="B1001" s="78" t="s">
        <v>16497</v>
      </c>
      <c r="C1001" s="78" t="s">
        <v>18927</v>
      </c>
      <c r="D1001" s="78" t="s">
        <v>18928</v>
      </c>
      <c r="E1001" s="78" t="s">
        <v>1305</v>
      </c>
      <c r="F1001" s="78" t="s">
        <v>17710</v>
      </c>
      <c r="G1001" s="78" t="s">
        <v>17711</v>
      </c>
      <c r="H1001" s="78" t="s">
        <v>17725</v>
      </c>
      <c r="I1001" s="78" t="s">
        <v>18959</v>
      </c>
      <c r="J1001" s="78" t="s">
        <v>17755</v>
      </c>
      <c r="K1001" s="78" t="n">
        <v>122112364</v>
      </c>
      <c r="L1001" s="78" t="s">
        <v>6125</v>
      </c>
      <c r="M1001" s="78" t="s">
        <v>19291</v>
      </c>
      <c r="N1001" s="78" t="s">
        <v>17734</v>
      </c>
      <c r="Q1001" s="78" t="n">
        <v>21004180</v>
      </c>
      <c r="R1001" s="78" t="s">
        <v>6096</v>
      </c>
      <c r="S1001" s="78" t="s">
        <v>415</v>
      </c>
      <c r="T1001" s="78" t="s">
        <v>16498</v>
      </c>
      <c r="U1001" s="78" t="s">
        <v>6096</v>
      </c>
      <c r="V1001" s="78" t="s">
        <v>18524</v>
      </c>
      <c r="W1001" s="78" t="s">
        <v>4084</v>
      </c>
      <c r="X1001" s="78" t="s">
        <v>18108</v>
      </c>
      <c r="Y1001" s="78" t="s">
        <v>18109</v>
      </c>
      <c r="Z1001" s="78" t="s">
        <v>17808</v>
      </c>
      <c r="AA1001" s="78" t="s">
        <v>17809</v>
      </c>
      <c r="AE1001" s="78" t="s">
        <v>6128</v>
      </c>
      <c r="AG1001" s="78" t="s">
        <v>18931</v>
      </c>
      <c r="AI1001" s="82" t="n">
        <v>45310</v>
      </c>
      <c r="AJ1001" s="78" t="s">
        <v>1198</v>
      </c>
      <c r="AL1001" s="78" t="s">
        <v>17718</v>
      </c>
      <c r="AM1001" s="78" t="s">
        <v>17718</v>
      </c>
      <c r="AP1001" s="78" t="s">
        <v>17719</v>
      </c>
      <c r="AQ1001" s="78" t="n">
        <v>2</v>
      </c>
      <c r="AR1001" s="78" t="n">
        <v>100</v>
      </c>
      <c r="AS1001" s="78" t="n">
        <v>12.65</v>
      </c>
      <c r="AT1001" s="78" t="n">
        <v>1</v>
      </c>
      <c r="AV1001" s="78" t="n">
        <v>8.08</v>
      </c>
      <c r="AY1001" s="78" t="n">
        <v>16140.06</v>
      </c>
      <c r="AZ1001" s="78" t="n">
        <v>0</v>
      </c>
      <c r="BA1001" s="78" t="n">
        <v>-13610.06</v>
      </c>
      <c r="BB1001" s="78" t="n">
        <v>0</v>
      </c>
      <c r="BC1001" s="78" t="n">
        <v>2530</v>
      </c>
      <c r="BD1001" s="78" t="n">
        <v>750000</v>
      </c>
      <c r="BE1001" s="78" t="s">
        <v>18932</v>
      </c>
      <c r="BJ1001" s="78" t="s">
        <v>17721</v>
      </c>
      <c r="BK1001" s="78" t="s">
        <v>17722</v>
      </c>
      <c r="BO1001" s="78" t="s">
        <v>16502</v>
      </c>
    </row>
    <row r="1002" customFormat="false" ht="15" hidden="true" customHeight="false" outlineLevel="0" collapsed="false">
      <c r="A1002" s="82" t="n">
        <v>45291</v>
      </c>
      <c r="B1002" s="78" t="s">
        <v>16497</v>
      </c>
      <c r="C1002" s="78" t="s">
        <v>18927</v>
      </c>
      <c r="D1002" s="78" t="s">
        <v>18928</v>
      </c>
      <c r="E1002" s="78" t="s">
        <v>1305</v>
      </c>
      <c r="F1002" s="78" t="s">
        <v>17710</v>
      </c>
      <c r="G1002" s="78" t="s">
        <v>17711</v>
      </c>
      <c r="H1002" s="78" t="s">
        <v>17725</v>
      </c>
      <c r="I1002" s="78" t="s">
        <v>18965</v>
      </c>
      <c r="J1002" s="78" t="s">
        <v>17755</v>
      </c>
      <c r="K1002" s="78" t="n">
        <v>148202082</v>
      </c>
      <c r="L1002" s="78" t="s">
        <v>15869</v>
      </c>
      <c r="M1002" s="78" t="s">
        <v>19292</v>
      </c>
      <c r="N1002" s="78" t="s">
        <v>17734</v>
      </c>
      <c r="Q1002" s="78" t="n">
        <v>130683045</v>
      </c>
      <c r="R1002" s="78" t="s">
        <v>15892</v>
      </c>
      <c r="S1002" s="78" t="s">
        <v>678</v>
      </c>
      <c r="T1002" s="78" t="s">
        <v>16498</v>
      </c>
      <c r="U1002" s="78" t="s">
        <v>15892</v>
      </c>
      <c r="V1002" s="78" t="s">
        <v>17919</v>
      </c>
      <c r="W1002" s="78" t="s">
        <v>4084</v>
      </c>
      <c r="X1002" s="78" t="s">
        <v>17806</v>
      </c>
      <c r="Y1002" s="78" t="s">
        <v>17920</v>
      </c>
      <c r="Z1002" s="78" t="s">
        <v>17808</v>
      </c>
      <c r="AA1002" s="78" t="s">
        <v>17809</v>
      </c>
      <c r="AE1002" s="78" t="s">
        <v>15873</v>
      </c>
      <c r="AG1002" s="78" t="s">
        <v>18931</v>
      </c>
      <c r="AI1002" s="82" t="n">
        <v>45674</v>
      </c>
      <c r="AJ1002" s="78" t="s">
        <v>1197</v>
      </c>
      <c r="AL1002" s="78" t="s">
        <v>17718</v>
      </c>
      <c r="AM1002" s="78" t="s">
        <v>17718</v>
      </c>
      <c r="AP1002" s="78" t="s">
        <v>17772</v>
      </c>
      <c r="AQ1002" s="78" t="n">
        <v>-1000</v>
      </c>
      <c r="AR1002" s="78" t="n">
        <v>100</v>
      </c>
      <c r="AS1002" s="78" t="n">
        <v>0.535</v>
      </c>
      <c r="AT1002" s="78" t="n">
        <v>1</v>
      </c>
      <c r="AV1002" s="78" t="n">
        <v>8.08</v>
      </c>
      <c r="AY1002" s="78" t="n">
        <v>-53970.43</v>
      </c>
      <c r="AZ1002" s="78" t="n">
        <v>0</v>
      </c>
      <c r="BA1002" s="78" t="n">
        <v>470.43</v>
      </c>
      <c r="BB1002" s="78" t="n">
        <v>0</v>
      </c>
      <c r="BC1002" s="78" t="n">
        <v>-53500</v>
      </c>
      <c r="BD1002" s="78" t="n">
        <v>750000</v>
      </c>
      <c r="BE1002" s="78" t="s">
        <v>18932</v>
      </c>
      <c r="BJ1002" s="78" t="s">
        <v>17721</v>
      </c>
      <c r="BK1002" s="78" t="s">
        <v>17722</v>
      </c>
      <c r="BO1002" s="78" t="s">
        <v>16502</v>
      </c>
    </row>
    <row r="1003" customFormat="false" ht="15" hidden="true" customHeight="false" outlineLevel="0" collapsed="false">
      <c r="A1003" s="82" t="n">
        <v>45291</v>
      </c>
      <c r="B1003" s="78" t="s">
        <v>16497</v>
      </c>
      <c r="C1003" s="78" t="s">
        <v>18927</v>
      </c>
      <c r="D1003" s="78" t="s">
        <v>18928</v>
      </c>
      <c r="E1003" s="78" t="s">
        <v>1305</v>
      </c>
      <c r="F1003" s="78" t="s">
        <v>17710</v>
      </c>
      <c r="G1003" s="78" t="s">
        <v>17711</v>
      </c>
      <c r="H1003" s="78" t="s">
        <v>17725</v>
      </c>
      <c r="I1003" s="78" t="s">
        <v>18933</v>
      </c>
      <c r="J1003" s="78" t="s">
        <v>17755</v>
      </c>
      <c r="K1003" s="78" t="n">
        <v>118500597</v>
      </c>
      <c r="L1003" s="78" t="s">
        <v>11212</v>
      </c>
      <c r="M1003" s="78" t="s">
        <v>19293</v>
      </c>
      <c r="N1003" s="78" t="s">
        <v>17734</v>
      </c>
      <c r="Q1003" s="78" t="n">
        <v>21002431</v>
      </c>
      <c r="R1003" s="78" t="s">
        <v>11205</v>
      </c>
      <c r="S1003" s="78" t="s">
        <v>17086</v>
      </c>
      <c r="T1003" s="78" t="s">
        <v>16498</v>
      </c>
      <c r="U1003" s="78" t="s">
        <v>11205</v>
      </c>
      <c r="V1003" s="78" t="s">
        <v>18510</v>
      </c>
      <c r="W1003" s="78" t="s">
        <v>4084</v>
      </c>
      <c r="X1003" s="78" t="s">
        <v>17979</v>
      </c>
      <c r="Y1003" s="78" t="s">
        <v>17980</v>
      </c>
      <c r="Z1003" s="78" t="s">
        <v>17816</v>
      </c>
      <c r="AA1003" s="78" t="s">
        <v>17795</v>
      </c>
      <c r="AE1003" s="78" t="s">
        <v>11215</v>
      </c>
      <c r="AG1003" s="78" t="s">
        <v>18931</v>
      </c>
      <c r="AI1003" s="82" t="n">
        <v>45310</v>
      </c>
      <c r="AJ1003" s="78" t="s">
        <v>1197</v>
      </c>
      <c r="AL1003" s="78" t="s">
        <v>17718</v>
      </c>
      <c r="AM1003" s="78" t="s">
        <v>17718</v>
      </c>
      <c r="AP1003" s="78" t="s">
        <v>17719</v>
      </c>
      <c r="AQ1003" s="78" t="n">
        <v>28</v>
      </c>
      <c r="AR1003" s="78" t="n">
        <v>100</v>
      </c>
      <c r="AS1003" s="78" t="n">
        <v>0.165</v>
      </c>
      <c r="AT1003" s="78" t="n">
        <v>1</v>
      </c>
      <c r="AV1003" s="78" t="n">
        <v>8.08</v>
      </c>
      <c r="AY1003" s="78" t="n">
        <v>14595.84</v>
      </c>
      <c r="AZ1003" s="78" t="n">
        <v>0</v>
      </c>
      <c r="BA1003" s="78" t="n">
        <v>-14133.84</v>
      </c>
      <c r="BB1003" s="78" t="n">
        <v>0</v>
      </c>
      <c r="BC1003" s="78" t="n">
        <v>462</v>
      </c>
      <c r="BD1003" s="78" t="n">
        <v>756000</v>
      </c>
      <c r="BE1003" s="78" t="s">
        <v>18932</v>
      </c>
      <c r="BJ1003" s="78" t="s">
        <v>17721</v>
      </c>
      <c r="BK1003" s="78" t="s">
        <v>17722</v>
      </c>
      <c r="BO1003" s="78" t="s">
        <v>16502</v>
      </c>
    </row>
    <row r="1004" customFormat="false" ht="15" hidden="true" customHeight="false" outlineLevel="0" collapsed="false">
      <c r="A1004" s="82" t="n">
        <v>45291</v>
      </c>
      <c r="B1004" s="78" t="s">
        <v>16497</v>
      </c>
      <c r="C1004" s="78" t="s">
        <v>18927</v>
      </c>
      <c r="D1004" s="78" t="s">
        <v>18928</v>
      </c>
      <c r="E1004" s="78" t="s">
        <v>1305</v>
      </c>
      <c r="F1004" s="78" t="s">
        <v>17710</v>
      </c>
      <c r="G1004" s="78" t="s">
        <v>17711</v>
      </c>
      <c r="H1004" s="78" t="s">
        <v>17725</v>
      </c>
      <c r="I1004" s="78" t="s">
        <v>18959</v>
      </c>
      <c r="J1004" s="78" t="s">
        <v>17755</v>
      </c>
      <c r="K1004" s="78" t="n">
        <v>153927305</v>
      </c>
      <c r="L1004" s="78" t="s">
        <v>12164</v>
      </c>
      <c r="M1004" s="78" t="s">
        <v>19294</v>
      </c>
      <c r="N1004" s="78" t="s">
        <v>17734</v>
      </c>
      <c r="Q1004" s="78" t="n">
        <v>21002474</v>
      </c>
      <c r="R1004" s="78" t="s">
        <v>12150</v>
      </c>
      <c r="S1004" s="78" t="s">
        <v>17195</v>
      </c>
      <c r="T1004" s="78" t="s">
        <v>16498</v>
      </c>
      <c r="U1004" s="78" t="s">
        <v>12150</v>
      </c>
      <c r="V1004" s="78" t="s">
        <v>18318</v>
      </c>
      <c r="W1004" s="78" t="s">
        <v>4084</v>
      </c>
      <c r="X1004" s="78" t="s">
        <v>18130</v>
      </c>
      <c r="Y1004" s="78" t="s">
        <v>18319</v>
      </c>
      <c r="Z1004" s="78" t="s">
        <v>17917</v>
      </c>
      <c r="AA1004" s="78" t="s">
        <v>17917</v>
      </c>
      <c r="AE1004" s="78" t="s">
        <v>12167</v>
      </c>
      <c r="AG1004" s="78" t="s">
        <v>18931</v>
      </c>
      <c r="AI1004" s="82" t="n">
        <v>45366</v>
      </c>
      <c r="AJ1004" s="78" t="s">
        <v>1198</v>
      </c>
      <c r="AL1004" s="78" t="s">
        <v>17718</v>
      </c>
      <c r="AM1004" s="78" t="s">
        <v>17718</v>
      </c>
      <c r="AP1004" s="78" t="s">
        <v>17719</v>
      </c>
      <c r="AQ1004" s="78" t="n">
        <v>31</v>
      </c>
      <c r="AR1004" s="78" t="n">
        <v>100</v>
      </c>
      <c r="AS1004" s="78" t="n">
        <v>4.85</v>
      </c>
      <c r="AT1004" s="78" t="n">
        <v>1</v>
      </c>
      <c r="AV1004" s="78" t="n">
        <v>8.08</v>
      </c>
      <c r="AY1004" s="78" t="n">
        <v>14020.61</v>
      </c>
      <c r="AZ1004" s="78" t="n">
        <v>0</v>
      </c>
      <c r="BA1004" s="78" t="n">
        <v>1014.39</v>
      </c>
      <c r="BB1004" s="78" t="n">
        <v>0</v>
      </c>
      <c r="BC1004" s="78" t="n">
        <v>15035</v>
      </c>
      <c r="BD1004" s="78" t="n">
        <v>775000</v>
      </c>
      <c r="BE1004" s="78" t="s">
        <v>18932</v>
      </c>
      <c r="BJ1004" s="78" t="s">
        <v>17721</v>
      </c>
      <c r="BK1004" s="78" t="s">
        <v>17722</v>
      </c>
      <c r="BO1004" s="78" t="s">
        <v>16502</v>
      </c>
    </row>
    <row r="1005" customFormat="false" ht="15" hidden="true" customHeight="false" outlineLevel="0" collapsed="false">
      <c r="A1005" s="82" t="n">
        <v>45291</v>
      </c>
      <c r="B1005" s="78" t="s">
        <v>16497</v>
      </c>
      <c r="C1005" s="78" t="s">
        <v>18927</v>
      </c>
      <c r="D1005" s="78" t="s">
        <v>18928</v>
      </c>
      <c r="E1005" s="78" t="s">
        <v>1305</v>
      </c>
      <c r="F1005" s="78" t="s">
        <v>17710</v>
      </c>
      <c r="G1005" s="78" t="s">
        <v>17711</v>
      </c>
      <c r="H1005" s="78" t="s">
        <v>17725</v>
      </c>
      <c r="I1005" s="78" t="s">
        <v>18959</v>
      </c>
      <c r="J1005" s="78" t="s">
        <v>17755</v>
      </c>
      <c r="K1005" s="78" t="n">
        <v>153945612</v>
      </c>
      <c r="L1005" s="78" t="s">
        <v>15274</v>
      </c>
      <c r="M1005" s="78" t="s">
        <v>19295</v>
      </c>
      <c r="N1005" s="78" t="s">
        <v>17734</v>
      </c>
      <c r="Q1005" s="78" t="n">
        <v>21002602</v>
      </c>
      <c r="R1005" s="78" t="s">
        <v>15260</v>
      </c>
      <c r="S1005" s="78" t="s">
        <v>17574</v>
      </c>
      <c r="T1005" s="78" t="s">
        <v>16498</v>
      </c>
      <c r="U1005" s="78" t="s">
        <v>15260</v>
      </c>
      <c r="V1005" s="78" t="s">
        <v>18548</v>
      </c>
      <c r="W1005" s="78" t="s">
        <v>4084</v>
      </c>
      <c r="X1005" s="78" t="s">
        <v>18264</v>
      </c>
      <c r="Y1005" s="78" t="s">
        <v>18512</v>
      </c>
      <c r="Z1005" s="78" t="s">
        <v>17802</v>
      </c>
      <c r="AA1005" s="78" t="s">
        <v>17802</v>
      </c>
      <c r="AC1005" s="78" t="s">
        <v>17924</v>
      </c>
      <c r="AE1005" s="78" t="s">
        <v>15277</v>
      </c>
      <c r="AG1005" s="78" t="s">
        <v>18931</v>
      </c>
      <c r="AI1005" s="82" t="n">
        <v>45366</v>
      </c>
      <c r="AJ1005" s="78" t="s">
        <v>1198</v>
      </c>
      <c r="AL1005" s="78" t="s">
        <v>17718</v>
      </c>
      <c r="AM1005" s="78" t="s">
        <v>17718</v>
      </c>
      <c r="AP1005" s="78" t="s">
        <v>17719</v>
      </c>
      <c r="AQ1005" s="78" t="n">
        <v>166</v>
      </c>
      <c r="AR1005" s="78" t="n">
        <v>100</v>
      </c>
      <c r="AS1005" s="78" t="n">
        <v>0.95</v>
      </c>
      <c r="AT1005" s="78" t="n">
        <v>1</v>
      </c>
      <c r="AV1005" s="78" t="n">
        <v>8.08</v>
      </c>
      <c r="AY1005" s="78" t="n">
        <v>16603.2</v>
      </c>
      <c r="AZ1005" s="78" t="n">
        <v>0</v>
      </c>
      <c r="BA1005" s="78" t="n">
        <v>-833.2</v>
      </c>
      <c r="BB1005" s="78" t="n">
        <v>0</v>
      </c>
      <c r="BC1005" s="78" t="n">
        <v>15770</v>
      </c>
      <c r="BD1005" s="78" t="n">
        <v>788500</v>
      </c>
      <c r="BE1005" s="78" t="s">
        <v>18942</v>
      </c>
      <c r="BJ1005" s="78" t="s">
        <v>17721</v>
      </c>
      <c r="BK1005" s="78" t="s">
        <v>17722</v>
      </c>
      <c r="BO1005" s="78" t="s">
        <v>16502</v>
      </c>
    </row>
    <row r="1006" customFormat="false" ht="15" hidden="true" customHeight="false" outlineLevel="0" collapsed="false">
      <c r="A1006" s="82" t="n">
        <v>45291</v>
      </c>
      <c r="B1006" s="78" t="s">
        <v>16497</v>
      </c>
      <c r="C1006" s="78" t="s">
        <v>17734</v>
      </c>
      <c r="D1006" s="78" t="s">
        <v>18944</v>
      </c>
      <c r="E1006" s="78" t="s">
        <v>4117</v>
      </c>
      <c r="F1006" s="78" t="s">
        <v>17723</v>
      </c>
      <c r="G1006" s="78" t="s">
        <v>17711</v>
      </c>
      <c r="H1006" s="78" t="s">
        <v>17725</v>
      </c>
      <c r="I1006" s="78" t="s">
        <v>19263</v>
      </c>
      <c r="J1006" s="78" t="s">
        <v>16933</v>
      </c>
      <c r="K1006" s="78" t="n">
        <v>127334217</v>
      </c>
      <c r="L1006" s="78" t="s">
        <v>15064</v>
      </c>
      <c r="M1006" s="78" t="s">
        <v>19296</v>
      </c>
      <c r="N1006" s="78" t="s">
        <v>17734</v>
      </c>
      <c r="Q1006" s="78" t="n">
        <v>0</v>
      </c>
      <c r="U1006" s="78" t="s">
        <v>18947</v>
      </c>
      <c r="V1006" s="78" t="s">
        <v>18948</v>
      </c>
      <c r="W1006" s="78" t="s">
        <v>4084</v>
      </c>
      <c r="X1006" s="78" t="s">
        <v>18949</v>
      </c>
      <c r="Y1006" s="78" t="s">
        <v>18949</v>
      </c>
      <c r="Z1006" s="78" t="s">
        <v>18950</v>
      </c>
      <c r="AA1006" s="78" t="s">
        <v>18951</v>
      </c>
      <c r="AB1006" s="78" t="s">
        <v>19297</v>
      </c>
      <c r="AI1006" s="82" t="n">
        <v>55564</v>
      </c>
      <c r="AL1006" s="78" t="s">
        <v>17718</v>
      </c>
      <c r="AM1006" s="78" t="s">
        <v>17718</v>
      </c>
      <c r="AP1006" s="78" t="s">
        <v>17772</v>
      </c>
      <c r="AQ1006" s="78" t="n">
        <v>-790</v>
      </c>
      <c r="AR1006" s="78" t="n">
        <v>10</v>
      </c>
      <c r="AS1006" s="78" t="n">
        <v>69.34766</v>
      </c>
      <c r="AT1006" s="78" t="n">
        <v>1</v>
      </c>
      <c r="AV1006" s="78" t="n">
        <v>8.08</v>
      </c>
      <c r="AY1006" s="78" t="n">
        <v>-669679.3</v>
      </c>
      <c r="AZ1006" s="78" t="n">
        <v>0</v>
      </c>
      <c r="BA1006" s="78" t="n">
        <v>121832.81</v>
      </c>
      <c r="BB1006" s="78" t="n">
        <v>-6713.93</v>
      </c>
      <c r="BC1006" s="78" t="n">
        <v>-547846.48</v>
      </c>
      <c r="BD1006" s="78" t="n">
        <v>790000</v>
      </c>
      <c r="BE1006" s="78" t="s">
        <v>18953</v>
      </c>
      <c r="BJ1006" s="78" t="s">
        <v>17721</v>
      </c>
      <c r="BK1006" s="78" t="s">
        <v>17722</v>
      </c>
      <c r="BL1006" s="78" t="s">
        <v>15066</v>
      </c>
      <c r="BM1006" s="78" t="s">
        <v>15065</v>
      </c>
      <c r="BN1006" s="78" t="s">
        <v>19298</v>
      </c>
      <c r="BO1006" s="78" t="s">
        <v>16502</v>
      </c>
    </row>
    <row r="1007" customFormat="false" ht="15" hidden="true" customHeight="false" outlineLevel="0" collapsed="false">
      <c r="A1007" s="82" t="n">
        <v>45291</v>
      </c>
      <c r="B1007" s="78" t="s">
        <v>16497</v>
      </c>
      <c r="C1007" s="78" t="s">
        <v>18927</v>
      </c>
      <c r="D1007" s="78" t="s">
        <v>18928</v>
      </c>
      <c r="E1007" s="78" t="s">
        <v>1305</v>
      </c>
      <c r="F1007" s="78" t="s">
        <v>17710</v>
      </c>
      <c r="G1007" s="78" t="s">
        <v>17711</v>
      </c>
      <c r="H1007" s="78" t="s">
        <v>17725</v>
      </c>
      <c r="I1007" s="78" t="s">
        <v>18959</v>
      </c>
      <c r="J1007" s="78" t="s">
        <v>17755</v>
      </c>
      <c r="K1007" s="78" t="n">
        <v>118930123</v>
      </c>
      <c r="L1007" s="78" t="s">
        <v>12821</v>
      </c>
      <c r="M1007" s="78" t="s">
        <v>19299</v>
      </c>
      <c r="N1007" s="78" t="s">
        <v>17734</v>
      </c>
      <c r="Q1007" s="78" t="n">
        <v>21002494</v>
      </c>
      <c r="R1007" s="78" t="s">
        <v>12813</v>
      </c>
      <c r="S1007" s="78" t="s">
        <v>596</v>
      </c>
      <c r="T1007" s="78" t="s">
        <v>16498</v>
      </c>
      <c r="U1007" s="78" t="s">
        <v>12813</v>
      </c>
      <c r="V1007" s="78" t="s">
        <v>17938</v>
      </c>
      <c r="W1007" s="78" t="s">
        <v>4084</v>
      </c>
      <c r="X1007" s="78" t="s">
        <v>17934</v>
      </c>
      <c r="Y1007" s="78" t="s">
        <v>17935</v>
      </c>
      <c r="Z1007" s="78" t="s">
        <v>17794</v>
      </c>
      <c r="AA1007" s="78" t="s">
        <v>17795</v>
      </c>
      <c r="AE1007" s="78" t="s">
        <v>12824</v>
      </c>
      <c r="AG1007" s="78" t="s">
        <v>18931</v>
      </c>
      <c r="AI1007" s="82" t="n">
        <v>45310</v>
      </c>
      <c r="AJ1007" s="78" t="s">
        <v>1198</v>
      </c>
      <c r="AL1007" s="78" t="s">
        <v>17718</v>
      </c>
      <c r="AM1007" s="78" t="s">
        <v>17718</v>
      </c>
      <c r="AP1007" s="78" t="s">
        <v>17719</v>
      </c>
      <c r="AQ1007" s="78" t="n">
        <v>36</v>
      </c>
      <c r="AR1007" s="78" t="n">
        <v>100</v>
      </c>
      <c r="AS1007" s="78" t="n">
        <v>0.055</v>
      </c>
      <c r="AT1007" s="78" t="n">
        <v>1</v>
      </c>
      <c r="AV1007" s="78" t="n">
        <v>8.08</v>
      </c>
      <c r="AY1007" s="78" t="n">
        <v>7505.06</v>
      </c>
      <c r="AZ1007" s="78" t="n">
        <v>0</v>
      </c>
      <c r="BA1007" s="78" t="n">
        <v>-7307.06</v>
      </c>
      <c r="BB1007" s="78" t="n">
        <v>0</v>
      </c>
      <c r="BC1007" s="78" t="n">
        <v>198</v>
      </c>
      <c r="BD1007" s="78" t="n">
        <v>792000</v>
      </c>
      <c r="BE1007" s="78" t="s">
        <v>18932</v>
      </c>
      <c r="BJ1007" s="78" t="s">
        <v>17721</v>
      </c>
      <c r="BK1007" s="78" t="s">
        <v>17722</v>
      </c>
      <c r="BO1007" s="78" t="s">
        <v>16502</v>
      </c>
    </row>
    <row r="1008" customFormat="false" ht="15" hidden="true" customHeight="false" outlineLevel="0" collapsed="false">
      <c r="A1008" s="82" t="n">
        <v>45291</v>
      </c>
      <c r="B1008" s="78" t="s">
        <v>16497</v>
      </c>
      <c r="C1008" s="78" t="s">
        <v>18927</v>
      </c>
      <c r="D1008" s="78" t="s">
        <v>18928</v>
      </c>
      <c r="E1008" s="78" t="s">
        <v>1305</v>
      </c>
      <c r="F1008" s="78" t="s">
        <v>17710</v>
      </c>
      <c r="G1008" s="78" t="s">
        <v>17711</v>
      </c>
      <c r="H1008" s="78" t="s">
        <v>17725</v>
      </c>
      <c r="I1008" s="78" t="s">
        <v>18933</v>
      </c>
      <c r="J1008" s="78" t="s">
        <v>17755</v>
      </c>
      <c r="K1008" s="78" t="n">
        <v>153890502</v>
      </c>
      <c r="L1008" s="78" t="s">
        <v>5910</v>
      </c>
      <c r="M1008" s="78" t="s">
        <v>19300</v>
      </c>
      <c r="N1008" s="78" t="s">
        <v>17734</v>
      </c>
      <c r="Q1008" s="78" t="n">
        <v>21069394</v>
      </c>
      <c r="R1008" s="78" t="s">
        <v>5887</v>
      </c>
      <c r="S1008" s="78" t="s">
        <v>16648</v>
      </c>
      <c r="T1008" s="78" t="s">
        <v>16498</v>
      </c>
      <c r="U1008" s="78" t="s">
        <v>18678</v>
      </c>
      <c r="V1008" s="78" t="s">
        <v>18679</v>
      </c>
      <c r="W1008" s="78" t="s">
        <v>4084</v>
      </c>
      <c r="X1008" s="78" t="s">
        <v>17970</v>
      </c>
      <c r="Y1008" s="78" t="s">
        <v>17971</v>
      </c>
      <c r="Z1008" s="78" t="s">
        <v>17802</v>
      </c>
      <c r="AA1008" s="78" t="s">
        <v>17802</v>
      </c>
      <c r="AC1008" s="78" t="s">
        <v>18680</v>
      </c>
      <c r="AE1008" s="78" t="s">
        <v>5913</v>
      </c>
      <c r="AG1008" s="78" t="s">
        <v>18931</v>
      </c>
      <c r="AI1008" s="82" t="n">
        <v>45366</v>
      </c>
      <c r="AJ1008" s="78" t="s">
        <v>1197</v>
      </c>
      <c r="AL1008" s="78" t="s">
        <v>17718</v>
      </c>
      <c r="AM1008" s="78" t="s">
        <v>17718</v>
      </c>
      <c r="AP1008" s="78" t="s">
        <v>17719</v>
      </c>
      <c r="AQ1008" s="78" t="n">
        <v>23</v>
      </c>
      <c r="AR1008" s="78" t="n">
        <v>100</v>
      </c>
      <c r="AS1008" s="78" t="n">
        <v>3.925</v>
      </c>
      <c r="AT1008" s="78" t="n">
        <v>1</v>
      </c>
      <c r="AV1008" s="78" t="n">
        <v>8.08</v>
      </c>
      <c r="AY1008" s="78" t="n">
        <v>8395.46</v>
      </c>
      <c r="AZ1008" s="78" t="n">
        <v>0</v>
      </c>
      <c r="BA1008" s="78" t="n">
        <v>632.04</v>
      </c>
      <c r="BB1008" s="78" t="n">
        <v>0</v>
      </c>
      <c r="BC1008" s="78" t="n">
        <v>9027.5</v>
      </c>
      <c r="BD1008" s="78" t="n">
        <v>793500</v>
      </c>
      <c r="BE1008" s="78" t="s">
        <v>18942</v>
      </c>
      <c r="BJ1008" s="78" t="s">
        <v>17721</v>
      </c>
      <c r="BK1008" s="78" t="s">
        <v>17722</v>
      </c>
      <c r="BO1008" s="78" t="s">
        <v>16502</v>
      </c>
    </row>
    <row r="1009" customFormat="false" ht="15" hidden="true" customHeight="false" outlineLevel="0" collapsed="false">
      <c r="A1009" s="82" t="n">
        <v>45291</v>
      </c>
      <c r="B1009" s="78" t="s">
        <v>16497</v>
      </c>
      <c r="C1009" s="78" t="s">
        <v>18927</v>
      </c>
      <c r="D1009" s="78" t="s">
        <v>18928</v>
      </c>
      <c r="E1009" s="78" t="s">
        <v>1305</v>
      </c>
      <c r="F1009" s="78" t="s">
        <v>17710</v>
      </c>
      <c r="G1009" s="78" t="s">
        <v>17711</v>
      </c>
      <c r="H1009" s="78" t="s">
        <v>17725</v>
      </c>
      <c r="I1009" s="78" t="s">
        <v>18959</v>
      </c>
      <c r="J1009" s="78" t="s">
        <v>17755</v>
      </c>
      <c r="K1009" s="78" t="n">
        <v>153933972</v>
      </c>
      <c r="L1009" s="78" t="s">
        <v>13113</v>
      </c>
      <c r="M1009" s="78" t="s">
        <v>19301</v>
      </c>
      <c r="N1009" s="78" t="s">
        <v>17734</v>
      </c>
      <c r="Q1009" s="78" t="n">
        <v>21002514</v>
      </c>
      <c r="R1009" s="78" t="s">
        <v>13099</v>
      </c>
      <c r="S1009" s="78" t="s">
        <v>609</v>
      </c>
      <c r="T1009" s="78" t="s">
        <v>16498</v>
      </c>
      <c r="U1009" s="78" t="s">
        <v>18865</v>
      </c>
      <c r="V1009" s="78" t="s">
        <v>609</v>
      </c>
      <c r="W1009" s="78" t="s">
        <v>4084</v>
      </c>
      <c r="X1009" s="78" t="s">
        <v>18316</v>
      </c>
      <c r="Y1009" s="78" t="s">
        <v>18866</v>
      </c>
      <c r="Z1009" s="78" t="s">
        <v>17802</v>
      </c>
      <c r="AA1009" s="78" t="s">
        <v>17802</v>
      </c>
      <c r="AC1009" s="78" t="s">
        <v>18334</v>
      </c>
      <c r="AE1009" s="78" t="s">
        <v>13116</v>
      </c>
      <c r="AG1009" s="78" t="s">
        <v>18931</v>
      </c>
      <c r="AI1009" s="82" t="n">
        <v>45366</v>
      </c>
      <c r="AJ1009" s="78" t="s">
        <v>1198</v>
      </c>
      <c r="AL1009" s="78" t="s">
        <v>17718</v>
      </c>
      <c r="AM1009" s="78" t="s">
        <v>17718</v>
      </c>
      <c r="AP1009" s="78" t="s">
        <v>17719</v>
      </c>
      <c r="AQ1009" s="78" t="n">
        <v>25</v>
      </c>
      <c r="AR1009" s="78" t="n">
        <v>100</v>
      </c>
      <c r="AS1009" s="78" t="n">
        <v>6.7</v>
      </c>
      <c r="AT1009" s="78" t="n">
        <v>1</v>
      </c>
      <c r="AV1009" s="78" t="n">
        <v>8.08</v>
      </c>
      <c r="AY1009" s="78" t="n">
        <v>12000.5</v>
      </c>
      <c r="AZ1009" s="78" t="n">
        <v>0</v>
      </c>
      <c r="BA1009" s="78" t="n">
        <v>4749.5</v>
      </c>
      <c r="BB1009" s="78" t="n">
        <v>0</v>
      </c>
      <c r="BC1009" s="78" t="n">
        <v>16750</v>
      </c>
      <c r="BD1009" s="78" t="n">
        <v>800000</v>
      </c>
      <c r="BE1009" s="78" t="s">
        <v>18942</v>
      </c>
      <c r="BJ1009" s="78" t="s">
        <v>17721</v>
      </c>
      <c r="BK1009" s="78" t="s">
        <v>17722</v>
      </c>
      <c r="BO1009" s="78" t="s">
        <v>16502</v>
      </c>
    </row>
    <row r="1010" customFormat="false" ht="15" hidden="true" customHeight="false" outlineLevel="0" collapsed="false">
      <c r="A1010" s="82" t="n">
        <v>45291</v>
      </c>
      <c r="B1010" s="78" t="s">
        <v>16497</v>
      </c>
      <c r="C1010" s="78" t="s">
        <v>18927</v>
      </c>
      <c r="D1010" s="78" t="s">
        <v>18928</v>
      </c>
      <c r="E1010" s="78" t="s">
        <v>1305</v>
      </c>
      <c r="F1010" s="78" t="s">
        <v>17710</v>
      </c>
      <c r="G1010" s="78" t="s">
        <v>17711</v>
      </c>
      <c r="H1010" s="78" t="s">
        <v>17725</v>
      </c>
      <c r="I1010" s="78" t="s">
        <v>18959</v>
      </c>
      <c r="J1010" s="78" t="s">
        <v>17755</v>
      </c>
      <c r="K1010" s="78" t="n">
        <v>153169752</v>
      </c>
      <c r="L1010" s="78" t="s">
        <v>15547</v>
      </c>
      <c r="M1010" s="78" t="s">
        <v>19302</v>
      </c>
      <c r="N1010" s="78" t="s">
        <v>17734</v>
      </c>
      <c r="Q1010" s="78" t="n">
        <v>21002604</v>
      </c>
      <c r="R1010" s="78" t="s">
        <v>15533</v>
      </c>
      <c r="S1010" s="78" t="s">
        <v>670</v>
      </c>
      <c r="T1010" s="78" t="s">
        <v>16498</v>
      </c>
      <c r="U1010" s="78" t="s">
        <v>15533</v>
      </c>
      <c r="V1010" s="78" t="s">
        <v>18135</v>
      </c>
      <c r="W1010" s="78" t="s">
        <v>4084</v>
      </c>
      <c r="X1010" s="78" t="s">
        <v>17854</v>
      </c>
      <c r="Y1010" s="78" t="s">
        <v>18136</v>
      </c>
      <c r="Z1010" s="78" t="s">
        <v>17856</v>
      </c>
      <c r="AA1010" s="78" t="s">
        <v>17857</v>
      </c>
      <c r="AE1010" s="78" t="s">
        <v>15550</v>
      </c>
      <c r="AG1010" s="78" t="s">
        <v>18931</v>
      </c>
      <c r="AI1010" s="82" t="n">
        <v>45366</v>
      </c>
      <c r="AJ1010" s="78" t="s">
        <v>1198</v>
      </c>
      <c r="AL1010" s="78" t="s">
        <v>17718</v>
      </c>
      <c r="AM1010" s="78" t="s">
        <v>17718</v>
      </c>
      <c r="AP1010" s="78" t="s">
        <v>17719</v>
      </c>
      <c r="AQ1010" s="78" t="n">
        <v>54</v>
      </c>
      <c r="AR1010" s="78" t="n">
        <v>100</v>
      </c>
      <c r="AS1010" s="78" t="n">
        <v>1.4</v>
      </c>
      <c r="AT1010" s="78" t="n">
        <v>1</v>
      </c>
      <c r="AV1010" s="78" t="n">
        <v>8.08</v>
      </c>
      <c r="AY1010" s="78" t="n">
        <v>16736.05</v>
      </c>
      <c r="AZ1010" s="78" t="n">
        <v>0</v>
      </c>
      <c r="BA1010" s="78" t="n">
        <v>-9176.05</v>
      </c>
      <c r="BB1010" s="78" t="n">
        <v>0</v>
      </c>
      <c r="BC1010" s="78" t="n">
        <v>7560</v>
      </c>
      <c r="BD1010" s="78" t="n">
        <v>810000</v>
      </c>
      <c r="BE1010" s="78" t="s">
        <v>18932</v>
      </c>
      <c r="BJ1010" s="78" t="s">
        <v>17721</v>
      </c>
      <c r="BK1010" s="78" t="s">
        <v>17722</v>
      </c>
      <c r="BO1010" s="78" t="s">
        <v>16502</v>
      </c>
    </row>
    <row r="1011" customFormat="false" ht="15" hidden="true" customHeight="false" outlineLevel="0" collapsed="false">
      <c r="A1011" s="82" t="n">
        <v>45291</v>
      </c>
      <c r="B1011" s="78" t="s">
        <v>16497</v>
      </c>
      <c r="C1011" s="78" t="s">
        <v>18927</v>
      </c>
      <c r="D1011" s="78" t="s">
        <v>18928</v>
      </c>
      <c r="E1011" s="78" t="s">
        <v>1305</v>
      </c>
      <c r="F1011" s="78" t="s">
        <v>17710</v>
      </c>
      <c r="G1011" s="78" t="s">
        <v>17711</v>
      </c>
      <c r="H1011" s="78" t="s">
        <v>17725</v>
      </c>
      <c r="I1011" s="78" t="s">
        <v>18933</v>
      </c>
      <c r="J1011" s="78" t="s">
        <v>17755</v>
      </c>
      <c r="K1011" s="78" t="n">
        <v>157909381</v>
      </c>
      <c r="L1011" s="78" t="s">
        <v>6535</v>
      </c>
      <c r="M1011" s="78" t="s">
        <v>19303</v>
      </c>
      <c r="N1011" s="78" t="s">
        <v>17734</v>
      </c>
      <c r="Q1011" s="78" t="n">
        <v>21002269</v>
      </c>
      <c r="R1011" s="78" t="s">
        <v>6521</v>
      </c>
      <c r="S1011" s="78" t="s">
        <v>452</v>
      </c>
      <c r="T1011" s="78" t="s">
        <v>16498</v>
      </c>
      <c r="U1011" s="78" t="s">
        <v>6521</v>
      </c>
      <c r="V1011" s="78" t="s">
        <v>18541</v>
      </c>
      <c r="W1011" s="78" t="s">
        <v>4084</v>
      </c>
      <c r="X1011" s="78" t="s">
        <v>17910</v>
      </c>
      <c r="Y1011" s="78" t="s">
        <v>18542</v>
      </c>
      <c r="Z1011" s="78" t="s">
        <v>17794</v>
      </c>
      <c r="AA1011" s="78" t="s">
        <v>17795</v>
      </c>
      <c r="AE1011" s="78" t="s">
        <v>6538</v>
      </c>
      <c r="AG1011" s="78" t="s">
        <v>18931</v>
      </c>
      <c r="AI1011" s="82" t="n">
        <v>45366</v>
      </c>
      <c r="AJ1011" s="78" t="s">
        <v>1197</v>
      </c>
      <c r="AL1011" s="78" t="s">
        <v>17718</v>
      </c>
      <c r="AM1011" s="78" t="s">
        <v>17718</v>
      </c>
      <c r="AP1011" s="78" t="s">
        <v>17719</v>
      </c>
      <c r="AQ1011" s="78" t="n">
        <v>112</v>
      </c>
      <c r="AR1011" s="78" t="n">
        <v>100</v>
      </c>
      <c r="AS1011" s="78" t="n">
        <v>1.105</v>
      </c>
      <c r="AT1011" s="78" t="n">
        <v>1</v>
      </c>
      <c r="AV1011" s="78" t="n">
        <v>8.08</v>
      </c>
      <c r="AY1011" s="78" t="n">
        <v>16476.17</v>
      </c>
      <c r="AZ1011" s="78" t="n">
        <v>0</v>
      </c>
      <c r="BA1011" s="78" t="n">
        <v>-4100.17</v>
      </c>
      <c r="BB1011" s="78" t="n">
        <v>0</v>
      </c>
      <c r="BC1011" s="78" t="n">
        <v>12376</v>
      </c>
      <c r="BD1011" s="78" t="n">
        <v>812000</v>
      </c>
      <c r="BE1011" s="78" t="s">
        <v>18932</v>
      </c>
      <c r="BJ1011" s="78" t="s">
        <v>17721</v>
      </c>
      <c r="BK1011" s="78" t="s">
        <v>17722</v>
      </c>
      <c r="BO1011" s="78" t="s">
        <v>16502</v>
      </c>
    </row>
    <row r="1012" customFormat="false" ht="15" hidden="true" customHeight="false" outlineLevel="0" collapsed="false">
      <c r="A1012" s="82" t="n">
        <v>45291</v>
      </c>
      <c r="B1012" s="78" t="s">
        <v>16497</v>
      </c>
      <c r="C1012" s="78" t="s">
        <v>18927</v>
      </c>
      <c r="D1012" s="78" t="s">
        <v>18928</v>
      </c>
      <c r="E1012" s="78" t="s">
        <v>1305</v>
      </c>
      <c r="F1012" s="78" t="s">
        <v>17710</v>
      </c>
      <c r="G1012" s="78" t="s">
        <v>17711</v>
      </c>
      <c r="H1012" s="78" t="s">
        <v>17725</v>
      </c>
      <c r="I1012" s="78" t="s">
        <v>18959</v>
      </c>
      <c r="J1012" s="78" t="s">
        <v>17755</v>
      </c>
      <c r="K1012" s="78" t="n">
        <v>118455531</v>
      </c>
      <c r="L1012" s="78" t="s">
        <v>4278</v>
      </c>
      <c r="M1012" s="78" t="s">
        <v>19304</v>
      </c>
      <c r="N1012" s="78" t="s">
        <v>17734</v>
      </c>
      <c r="Q1012" s="78" t="n">
        <v>23573937</v>
      </c>
      <c r="R1012" s="78" t="s">
        <v>4266</v>
      </c>
      <c r="S1012" s="78" t="s">
        <v>16610</v>
      </c>
      <c r="T1012" s="78" t="s">
        <v>4265</v>
      </c>
      <c r="U1012" s="78" t="s">
        <v>16609</v>
      </c>
      <c r="V1012" s="78" t="s">
        <v>18622</v>
      </c>
      <c r="W1012" s="78" t="s">
        <v>4273</v>
      </c>
      <c r="X1012" s="78" t="s">
        <v>18047</v>
      </c>
      <c r="Y1012" s="78" t="s">
        <v>18095</v>
      </c>
      <c r="Z1012" s="78" t="s">
        <v>17809</v>
      </c>
      <c r="AA1012" s="78" t="s">
        <v>17809</v>
      </c>
      <c r="AE1012" s="78" t="s">
        <v>4281</v>
      </c>
      <c r="AG1012" s="78" t="s">
        <v>18931</v>
      </c>
      <c r="AI1012" s="82" t="n">
        <v>45310</v>
      </c>
      <c r="AJ1012" s="78" t="s">
        <v>1198</v>
      </c>
      <c r="AL1012" s="78" t="s">
        <v>17718</v>
      </c>
      <c r="AM1012" s="78" t="s">
        <v>17718</v>
      </c>
      <c r="AP1012" s="78" t="s">
        <v>17719</v>
      </c>
      <c r="AQ1012" s="78" t="n">
        <v>10</v>
      </c>
      <c r="AR1012" s="78" t="n">
        <v>100</v>
      </c>
      <c r="AS1012" s="78" t="n">
        <v>2.125</v>
      </c>
      <c r="AT1012" s="78" t="n">
        <v>1</v>
      </c>
      <c r="AV1012" s="78" t="n">
        <v>8.08</v>
      </c>
      <c r="AY1012" s="78" t="n">
        <v>21430.3</v>
      </c>
      <c r="AZ1012" s="78" t="n">
        <v>0</v>
      </c>
      <c r="BA1012" s="78" t="n">
        <v>-19305.3</v>
      </c>
      <c r="BB1012" s="78" t="n">
        <v>0</v>
      </c>
      <c r="BC1012" s="78" t="n">
        <v>2125</v>
      </c>
      <c r="BD1012" s="78" t="n">
        <v>820000</v>
      </c>
      <c r="BE1012" s="78" t="s">
        <v>18932</v>
      </c>
      <c r="BJ1012" s="78" t="s">
        <v>17721</v>
      </c>
      <c r="BK1012" s="78" t="s">
        <v>17722</v>
      </c>
      <c r="BO1012" s="78" t="s">
        <v>16502</v>
      </c>
    </row>
    <row r="1013" customFormat="false" ht="15" hidden="true" customHeight="false" outlineLevel="0" collapsed="false">
      <c r="A1013" s="82" t="n">
        <v>45291</v>
      </c>
      <c r="B1013" s="78" t="s">
        <v>16497</v>
      </c>
      <c r="C1013" s="78" t="s">
        <v>18927</v>
      </c>
      <c r="D1013" s="78" t="s">
        <v>18928</v>
      </c>
      <c r="E1013" s="78" t="s">
        <v>1305</v>
      </c>
      <c r="F1013" s="78" t="s">
        <v>17710</v>
      </c>
      <c r="G1013" s="78" t="s">
        <v>17711</v>
      </c>
      <c r="H1013" s="78" t="s">
        <v>17725</v>
      </c>
      <c r="I1013" s="78" t="s">
        <v>18933</v>
      </c>
      <c r="J1013" s="78" t="s">
        <v>17755</v>
      </c>
      <c r="K1013" s="78" t="n">
        <v>157330158</v>
      </c>
      <c r="L1013" s="78" t="s">
        <v>10122</v>
      </c>
      <c r="M1013" s="78" t="s">
        <v>19305</v>
      </c>
      <c r="N1013" s="78" t="s">
        <v>17734</v>
      </c>
      <c r="Q1013" s="78" t="n">
        <v>21002761</v>
      </c>
      <c r="R1013" s="78" t="s">
        <v>10093</v>
      </c>
      <c r="S1013" s="78" t="s">
        <v>521</v>
      </c>
      <c r="T1013" s="78" t="s">
        <v>16498</v>
      </c>
      <c r="U1013" s="78" t="s">
        <v>10093</v>
      </c>
      <c r="V1013" s="78" t="s">
        <v>18563</v>
      </c>
      <c r="W1013" s="78" t="s">
        <v>4084</v>
      </c>
      <c r="X1013" s="78" t="s">
        <v>17936</v>
      </c>
      <c r="Y1013" s="78" t="s">
        <v>18564</v>
      </c>
      <c r="Z1013" s="78" t="s">
        <v>17794</v>
      </c>
      <c r="AA1013" s="78" t="s">
        <v>17795</v>
      </c>
      <c r="AE1013" s="78" t="s">
        <v>10125</v>
      </c>
      <c r="AG1013" s="78" t="s">
        <v>18931</v>
      </c>
      <c r="AI1013" s="82" t="n">
        <v>45366</v>
      </c>
      <c r="AJ1013" s="78" t="s">
        <v>1197</v>
      </c>
      <c r="AL1013" s="78" t="s">
        <v>17718</v>
      </c>
      <c r="AM1013" s="78" t="s">
        <v>17718</v>
      </c>
      <c r="AP1013" s="78" t="s">
        <v>17719</v>
      </c>
      <c r="AQ1013" s="78" t="n">
        <v>27</v>
      </c>
      <c r="AR1013" s="78" t="n">
        <v>100</v>
      </c>
      <c r="AS1013" s="78" t="n">
        <v>6.7</v>
      </c>
      <c r="AT1013" s="78" t="n">
        <v>1</v>
      </c>
      <c r="AV1013" s="78" t="n">
        <v>8.08</v>
      </c>
      <c r="AY1013" s="78" t="n">
        <v>23610.54</v>
      </c>
      <c r="AZ1013" s="78" t="n">
        <v>0</v>
      </c>
      <c r="BA1013" s="78" t="n">
        <v>-5520.54</v>
      </c>
      <c r="BB1013" s="78" t="n">
        <v>0</v>
      </c>
      <c r="BC1013" s="78" t="n">
        <v>18090</v>
      </c>
      <c r="BD1013" s="78" t="n">
        <v>823500</v>
      </c>
      <c r="BE1013" s="78" t="s">
        <v>18932</v>
      </c>
      <c r="BJ1013" s="78" t="s">
        <v>17721</v>
      </c>
      <c r="BK1013" s="78" t="s">
        <v>17722</v>
      </c>
      <c r="BO1013" s="78" t="s">
        <v>16502</v>
      </c>
    </row>
    <row r="1014" customFormat="false" ht="15" hidden="true" customHeight="false" outlineLevel="0" collapsed="false">
      <c r="A1014" s="82" t="n">
        <v>45291</v>
      </c>
      <c r="B1014" s="78" t="s">
        <v>16497</v>
      </c>
      <c r="C1014" s="78" t="s">
        <v>18927</v>
      </c>
      <c r="D1014" s="78" t="s">
        <v>18928</v>
      </c>
      <c r="E1014" s="78" t="s">
        <v>1305</v>
      </c>
      <c r="F1014" s="78" t="s">
        <v>17710</v>
      </c>
      <c r="G1014" s="78" t="s">
        <v>17711</v>
      </c>
      <c r="H1014" s="78" t="s">
        <v>17725</v>
      </c>
      <c r="I1014" s="78" t="s">
        <v>18933</v>
      </c>
      <c r="J1014" s="78" t="s">
        <v>17755</v>
      </c>
      <c r="K1014" s="78" t="n">
        <v>155750376</v>
      </c>
      <c r="L1014" s="78" t="s">
        <v>7657</v>
      </c>
      <c r="M1014" s="78" t="s">
        <v>19306</v>
      </c>
      <c r="N1014" s="78" t="s">
        <v>17734</v>
      </c>
      <c r="Q1014" s="78" t="n">
        <v>21002284</v>
      </c>
      <c r="R1014" s="78" t="s">
        <v>7629</v>
      </c>
      <c r="S1014" s="78" t="s">
        <v>16793</v>
      </c>
      <c r="T1014" s="78" t="s">
        <v>16498</v>
      </c>
      <c r="U1014" s="78" t="s">
        <v>7629</v>
      </c>
      <c r="V1014" s="78" t="s">
        <v>18477</v>
      </c>
      <c r="W1014" s="78" t="s">
        <v>4084</v>
      </c>
      <c r="X1014" s="78" t="s">
        <v>18451</v>
      </c>
      <c r="Y1014" s="78" t="s">
        <v>18452</v>
      </c>
      <c r="Z1014" s="78" t="s">
        <v>17816</v>
      </c>
      <c r="AA1014" s="78" t="s">
        <v>17795</v>
      </c>
      <c r="AE1014" s="78" t="s">
        <v>7660</v>
      </c>
      <c r="AG1014" s="78" t="s">
        <v>18931</v>
      </c>
      <c r="AI1014" s="82" t="n">
        <v>45429</v>
      </c>
      <c r="AJ1014" s="78" t="s">
        <v>1197</v>
      </c>
      <c r="AL1014" s="78" t="s">
        <v>17718</v>
      </c>
      <c r="AM1014" s="78" t="s">
        <v>17718</v>
      </c>
      <c r="AP1014" s="78" t="s">
        <v>17719</v>
      </c>
      <c r="AQ1014" s="78" t="n">
        <v>61</v>
      </c>
      <c r="AR1014" s="78" t="n">
        <v>100</v>
      </c>
      <c r="AS1014" s="78" t="n">
        <v>4.15</v>
      </c>
      <c r="AT1014" s="78" t="n">
        <v>1</v>
      </c>
      <c r="AV1014" s="78" t="n">
        <v>8.08</v>
      </c>
      <c r="AY1014" s="78" t="n">
        <v>25621.19</v>
      </c>
      <c r="AZ1014" s="78" t="n">
        <v>0</v>
      </c>
      <c r="BA1014" s="78" t="n">
        <v>-306.19</v>
      </c>
      <c r="BB1014" s="78" t="n">
        <v>0</v>
      </c>
      <c r="BC1014" s="78" t="n">
        <v>25315</v>
      </c>
      <c r="BD1014" s="78" t="n">
        <v>823500</v>
      </c>
      <c r="BE1014" s="78" t="s">
        <v>18932</v>
      </c>
      <c r="BJ1014" s="78" t="s">
        <v>17721</v>
      </c>
      <c r="BK1014" s="78" t="s">
        <v>17722</v>
      </c>
      <c r="BO1014" s="78" t="s">
        <v>16502</v>
      </c>
    </row>
    <row r="1015" customFormat="false" ht="15" hidden="true" customHeight="false" outlineLevel="0" collapsed="false">
      <c r="A1015" s="82" t="n">
        <v>45291</v>
      </c>
      <c r="B1015" s="78" t="s">
        <v>16497</v>
      </c>
      <c r="C1015" s="78" t="s">
        <v>18927</v>
      </c>
      <c r="D1015" s="78" t="s">
        <v>18928</v>
      </c>
      <c r="E1015" s="78" t="s">
        <v>1305</v>
      </c>
      <c r="F1015" s="78" t="s">
        <v>17710</v>
      </c>
      <c r="G1015" s="78" t="s">
        <v>17711</v>
      </c>
      <c r="H1015" s="78" t="s">
        <v>17725</v>
      </c>
      <c r="I1015" s="78" t="s">
        <v>18933</v>
      </c>
      <c r="J1015" s="78" t="s">
        <v>17755</v>
      </c>
      <c r="K1015" s="78" t="n">
        <v>133719736</v>
      </c>
      <c r="L1015" s="78" t="s">
        <v>6791</v>
      </c>
      <c r="M1015" s="78" t="s">
        <v>19307</v>
      </c>
      <c r="N1015" s="78" t="s">
        <v>17734</v>
      </c>
      <c r="Q1015" s="78" t="n">
        <v>49679211</v>
      </c>
      <c r="R1015" s="78" t="s">
        <v>16770</v>
      </c>
      <c r="S1015" s="78" t="s">
        <v>426</v>
      </c>
      <c r="T1015" s="78" t="s">
        <v>16498</v>
      </c>
      <c r="U1015" s="78" t="s">
        <v>16770</v>
      </c>
      <c r="V1015" s="78" t="s">
        <v>19267</v>
      </c>
      <c r="W1015" s="78" t="s">
        <v>4084</v>
      </c>
      <c r="X1015" s="78" t="s">
        <v>17979</v>
      </c>
      <c r="Y1015" s="78" t="s">
        <v>18184</v>
      </c>
      <c r="Z1015" s="78" t="s">
        <v>17816</v>
      </c>
      <c r="AA1015" s="78" t="s">
        <v>17795</v>
      </c>
      <c r="AE1015" s="78" t="s">
        <v>6794</v>
      </c>
      <c r="AG1015" s="78" t="s">
        <v>18931</v>
      </c>
      <c r="AI1015" s="82" t="n">
        <v>45310</v>
      </c>
      <c r="AJ1015" s="78" t="s">
        <v>1197</v>
      </c>
      <c r="AL1015" s="78" t="s">
        <v>17718</v>
      </c>
      <c r="AM1015" s="78" t="s">
        <v>17718</v>
      </c>
      <c r="AP1015" s="78" t="s">
        <v>17719</v>
      </c>
      <c r="AQ1015" s="78" t="n">
        <v>300</v>
      </c>
      <c r="AR1015" s="78" t="n">
        <v>100</v>
      </c>
      <c r="AS1015" s="78" t="n">
        <v>0.085</v>
      </c>
      <c r="AT1015" s="78" t="n">
        <v>1</v>
      </c>
      <c r="AV1015" s="78" t="n">
        <v>8.08</v>
      </c>
      <c r="AY1015" s="78" t="n">
        <v>89705.85</v>
      </c>
      <c r="AZ1015" s="78" t="n">
        <v>0</v>
      </c>
      <c r="BA1015" s="78" t="n">
        <v>-87155.85</v>
      </c>
      <c r="BB1015" s="78" t="n">
        <v>0</v>
      </c>
      <c r="BC1015" s="78" t="n">
        <v>2550</v>
      </c>
      <c r="BD1015" s="78" t="n">
        <v>825000</v>
      </c>
      <c r="BE1015" s="78" t="s">
        <v>18932</v>
      </c>
      <c r="BJ1015" s="78" t="s">
        <v>17721</v>
      </c>
      <c r="BK1015" s="78" t="s">
        <v>17722</v>
      </c>
      <c r="BO1015" s="78" t="s">
        <v>16502</v>
      </c>
    </row>
    <row r="1016" customFormat="false" ht="15" hidden="true" customHeight="false" outlineLevel="0" collapsed="false">
      <c r="A1016" s="82" t="n">
        <v>45291</v>
      </c>
      <c r="B1016" s="78" t="s">
        <v>16497</v>
      </c>
      <c r="C1016" s="78" t="s">
        <v>18927</v>
      </c>
      <c r="D1016" s="78" t="s">
        <v>18928</v>
      </c>
      <c r="E1016" s="78" t="s">
        <v>1305</v>
      </c>
      <c r="F1016" s="78" t="s">
        <v>17710</v>
      </c>
      <c r="G1016" s="78" t="s">
        <v>17711</v>
      </c>
      <c r="H1016" s="78" t="s">
        <v>17725</v>
      </c>
      <c r="I1016" s="78" t="s">
        <v>18959</v>
      </c>
      <c r="J1016" s="78" t="s">
        <v>17755</v>
      </c>
      <c r="K1016" s="78" t="n">
        <v>153937995</v>
      </c>
      <c r="L1016" s="78" t="s">
        <v>14917</v>
      </c>
      <c r="M1016" s="78" t="s">
        <v>19308</v>
      </c>
      <c r="N1016" s="78" t="s">
        <v>17734</v>
      </c>
      <c r="Q1016" s="78" t="n">
        <v>21002187</v>
      </c>
      <c r="R1016" s="78" t="s">
        <v>14903</v>
      </c>
      <c r="S1016" s="78" t="s">
        <v>17513</v>
      </c>
      <c r="T1016" s="78" t="s">
        <v>16498</v>
      </c>
      <c r="U1016" s="78" t="s">
        <v>14903</v>
      </c>
      <c r="V1016" s="78" t="s">
        <v>18872</v>
      </c>
      <c r="W1016" s="78" t="s">
        <v>4084</v>
      </c>
      <c r="X1016" s="78" t="s">
        <v>18264</v>
      </c>
      <c r="Y1016" s="78" t="s">
        <v>18873</v>
      </c>
      <c r="Z1016" s="78" t="s">
        <v>17802</v>
      </c>
      <c r="AA1016" s="78" t="s">
        <v>17802</v>
      </c>
      <c r="AC1016" s="78" t="s">
        <v>17924</v>
      </c>
      <c r="AE1016" s="78" t="s">
        <v>14920</v>
      </c>
      <c r="AG1016" s="78" t="s">
        <v>18931</v>
      </c>
      <c r="AI1016" s="82" t="n">
        <v>45366</v>
      </c>
      <c r="AJ1016" s="78" t="s">
        <v>1198</v>
      </c>
      <c r="AL1016" s="78" t="s">
        <v>17718</v>
      </c>
      <c r="AM1016" s="78" t="s">
        <v>17718</v>
      </c>
      <c r="AP1016" s="78" t="s">
        <v>17719</v>
      </c>
      <c r="AQ1016" s="78" t="n">
        <v>207</v>
      </c>
      <c r="AR1016" s="78" t="n">
        <v>100</v>
      </c>
      <c r="AS1016" s="78" t="n">
        <v>0.9</v>
      </c>
      <c r="AT1016" s="78" t="n">
        <v>1</v>
      </c>
      <c r="AV1016" s="78" t="n">
        <v>8.08</v>
      </c>
      <c r="AY1016" s="78" t="n">
        <v>17598.99</v>
      </c>
      <c r="AZ1016" s="78" t="n">
        <v>0</v>
      </c>
      <c r="BA1016" s="78" t="n">
        <v>1031.01</v>
      </c>
      <c r="BB1016" s="78" t="n">
        <v>0</v>
      </c>
      <c r="BC1016" s="78" t="n">
        <v>18630</v>
      </c>
      <c r="BD1016" s="78" t="n">
        <v>828000</v>
      </c>
      <c r="BE1016" s="78" t="s">
        <v>18942</v>
      </c>
      <c r="BJ1016" s="78" t="s">
        <v>17721</v>
      </c>
      <c r="BK1016" s="78" t="s">
        <v>17722</v>
      </c>
      <c r="BO1016" s="78" t="s">
        <v>16502</v>
      </c>
    </row>
    <row r="1017" customFormat="false" ht="15" hidden="true" customHeight="false" outlineLevel="0" collapsed="false">
      <c r="A1017" s="82" t="n">
        <v>45291</v>
      </c>
      <c r="B1017" s="78" t="s">
        <v>16497</v>
      </c>
      <c r="C1017" s="78" t="s">
        <v>18927</v>
      </c>
      <c r="D1017" s="78" t="s">
        <v>18928</v>
      </c>
      <c r="E1017" s="78" t="s">
        <v>1305</v>
      </c>
      <c r="F1017" s="78" t="s">
        <v>17710</v>
      </c>
      <c r="G1017" s="78" t="s">
        <v>17711</v>
      </c>
      <c r="H1017" s="78" t="s">
        <v>17725</v>
      </c>
      <c r="I1017" s="78" t="s">
        <v>18933</v>
      </c>
      <c r="J1017" s="78" t="s">
        <v>17755</v>
      </c>
      <c r="K1017" s="78" t="n">
        <v>146630841</v>
      </c>
      <c r="L1017" s="78" t="s">
        <v>11446</v>
      </c>
      <c r="M1017" s="78" t="s">
        <v>19309</v>
      </c>
      <c r="N1017" s="78" t="s">
        <v>17734</v>
      </c>
      <c r="Q1017" s="78" t="n">
        <v>25754098</v>
      </c>
      <c r="R1017" s="78" t="s">
        <v>11424</v>
      </c>
      <c r="S1017" s="78" t="s">
        <v>17112</v>
      </c>
      <c r="T1017" s="78" t="s">
        <v>16498</v>
      </c>
      <c r="U1017" s="78" t="s">
        <v>11424</v>
      </c>
      <c r="V1017" s="78" t="s">
        <v>18410</v>
      </c>
      <c r="W1017" s="78" t="s">
        <v>4084</v>
      </c>
      <c r="X1017" s="78" t="s">
        <v>18108</v>
      </c>
      <c r="Y1017" s="78" t="s">
        <v>18385</v>
      </c>
      <c r="Z1017" s="78" t="s">
        <v>17808</v>
      </c>
      <c r="AA1017" s="78" t="s">
        <v>17809</v>
      </c>
      <c r="AC1017" s="78" t="s">
        <v>17810</v>
      </c>
      <c r="AE1017" s="78" t="s">
        <v>11449</v>
      </c>
      <c r="AG1017" s="78" t="s">
        <v>18931</v>
      </c>
      <c r="AI1017" s="82" t="n">
        <v>45366</v>
      </c>
      <c r="AJ1017" s="78" t="s">
        <v>1197</v>
      </c>
      <c r="AL1017" s="78" t="s">
        <v>17718</v>
      </c>
      <c r="AM1017" s="78" t="s">
        <v>17718</v>
      </c>
      <c r="AP1017" s="78" t="s">
        <v>17719</v>
      </c>
      <c r="AQ1017" s="78" t="n">
        <v>26</v>
      </c>
      <c r="AR1017" s="78" t="n">
        <v>100</v>
      </c>
      <c r="AS1017" s="78" t="n">
        <v>8.6</v>
      </c>
      <c r="AT1017" s="78" t="n">
        <v>1</v>
      </c>
      <c r="AV1017" s="78" t="n">
        <v>8.08</v>
      </c>
      <c r="AY1017" s="78" t="n">
        <v>25370.52</v>
      </c>
      <c r="AZ1017" s="78" t="n">
        <v>0</v>
      </c>
      <c r="BA1017" s="78" t="n">
        <v>-3010.52</v>
      </c>
      <c r="BB1017" s="78" t="n">
        <v>0</v>
      </c>
      <c r="BC1017" s="78" t="n">
        <v>22360</v>
      </c>
      <c r="BD1017" s="78" t="n">
        <v>832000</v>
      </c>
      <c r="BE1017" s="78" t="s">
        <v>18932</v>
      </c>
      <c r="BJ1017" s="78" t="s">
        <v>17721</v>
      </c>
      <c r="BK1017" s="78" t="s">
        <v>17722</v>
      </c>
      <c r="BO1017" s="78" t="s">
        <v>16502</v>
      </c>
    </row>
    <row r="1018" customFormat="false" ht="15" hidden="true" customHeight="false" outlineLevel="0" collapsed="false">
      <c r="A1018" s="82" t="n">
        <v>45291</v>
      </c>
      <c r="B1018" s="78" t="s">
        <v>16497</v>
      </c>
      <c r="C1018" s="78" t="s">
        <v>18927</v>
      </c>
      <c r="D1018" s="78" t="s">
        <v>18928</v>
      </c>
      <c r="E1018" s="78" t="s">
        <v>1305</v>
      </c>
      <c r="F1018" s="78" t="s">
        <v>17710</v>
      </c>
      <c r="G1018" s="78" t="s">
        <v>17711</v>
      </c>
      <c r="H1018" s="78" t="s">
        <v>17725</v>
      </c>
      <c r="I1018" s="78" t="s">
        <v>18933</v>
      </c>
      <c r="J1018" s="78" t="s">
        <v>17755</v>
      </c>
      <c r="K1018" s="78" t="n">
        <v>156773838</v>
      </c>
      <c r="L1018" s="78" t="s">
        <v>13943</v>
      </c>
      <c r="M1018" s="78" t="s">
        <v>19310</v>
      </c>
      <c r="N1018" s="78" t="s">
        <v>17734</v>
      </c>
      <c r="Q1018" s="78" t="n">
        <v>25997660</v>
      </c>
      <c r="R1018" s="78" t="s">
        <v>13908</v>
      </c>
      <c r="S1018" s="78" t="s">
        <v>628</v>
      </c>
      <c r="T1018" s="78" t="s">
        <v>16498</v>
      </c>
      <c r="U1018" s="78" t="s">
        <v>13908</v>
      </c>
      <c r="V1018" s="78" t="s">
        <v>18551</v>
      </c>
      <c r="W1018" s="78" t="s">
        <v>4084</v>
      </c>
      <c r="X1018" s="78" t="s">
        <v>17831</v>
      </c>
      <c r="Y1018" s="78" t="s">
        <v>18040</v>
      </c>
      <c r="Z1018" s="78" t="s">
        <v>17809</v>
      </c>
      <c r="AA1018" s="78" t="s">
        <v>17809</v>
      </c>
      <c r="AE1018" s="78" t="s">
        <v>13946</v>
      </c>
      <c r="AG1018" s="78" t="s">
        <v>18931</v>
      </c>
      <c r="AI1018" s="82" t="n">
        <v>45366</v>
      </c>
      <c r="AJ1018" s="78" t="s">
        <v>1197</v>
      </c>
      <c r="AL1018" s="78" t="s">
        <v>17718</v>
      </c>
      <c r="AM1018" s="78" t="s">
        <v>17718</v>
      </c>
      <c r="AP1018" s="78" t="s">
        <v>17719</v>
      </c>
      <c r="AQ1018" s="78" t="n">
        <v>13</v>
      </c>
      <c r="AR1018" s="78" t="n">
        <v>100</v>
      </c>
      <c r="AS1018" s="78" t="n">
        <v>16.2</v>
      </c>
      <c r="AT1018" s="78" t="n">
        <v>1</v>
      </c>
      <c r="AV1018" s="78" t="n">
        <v>8.08</v>
      </c>
      <c r="AY1018" s="78" t="n">
        <v>22620.26</v>
      </c>
      <c r="AZ1018" s="78" t="n">
        <v>0</v>
      </c>
      <c r="BA1018" s="78" t="n">
        <v>-1560.26</v>
      </c>
      <c r="BB1018" s="78" t="n">
        <v>0</v>
      </c>
      <c r="BC1018" s="78" t="n">
        <v>21060</v>
      </c>
      <c r="BD1018" s="78" t="n">
        <v>845000</v>
      </c>
      <c r="BE1018" s="78" t="s">
        <v>18932</v>
      </c>
      <c r="BJ1018" s="78" t="s">
        <v>17721</v>
      </c>
      <c r="BK1018" s="78" t="s">
        <v>17722</v>
      </c>
      <c r="BO1018" s="78" t="s">
        <v>16502</v>
      </c>
    </row>
    <row r="1019" customFormat="false" ht="15" hidden="true" customHeight="false" outlineLevel="0" collapsed="false">
      <c r="A1019" s="82" t="n">
        <v>45291</v>
      </c>
      <c r="B1019" s="78" t="s">
        <v>16497</v>
      </c>
      <c r="C1019" s="78" t="s">
        <v>17734</v>
      </c>
      <c r="D1019" s="78" t="s">
        <v>18919</v>
      </c>
      <c r="E1019" s="78" t="s">
        <v>4117</v>
      </c>
      <c r="F1019" s="78" t="s">
        <v>17723</v>
      </c>
      <c r="G1019" s="78" t="s">
        <v>17711</v>
      </c>
      <c r="H1019" s="78" t="s">
        <v>17725</v>
      </c>
      <c r="I1019" s="78" t="s">
        <v>18920</v>
      </c>
      <c r="J1019" s="78" t="s">
        <v>16506</v>
      </c>
      <c r="K1019" s="78" t="n">
        <v>73157103</v>
      </c>
      <c r="L1019" s="78" t="s">
        <v>9768</v>
      </c>
      <c r="M1019" s="78" t="s">
        <v>19164</v>
      </c>
      <c r="N1019" s="78" t="s">
        <v>17734</v>
      </c>
      <c r="Q1019" s="78" t="n">
        <v>0</v>
      </c>
      <c r="U1019" s="78" t="s">
        <v>19165</v>
      </c>
      <c r="V1019" s="78" t="s">
        <v>9765</v>
      </c>
      <c r="W1019" s="78" t="s">
        <v>4084</v>
      </c>
      <c r="X1019" s="78" t="s">
        <v>17806</v>
      </c>
      <c r="Y1019" s="78" t="s">
        <v>17920</v>
      </c>
      <c r="Z1019" s="78" t="s">
        <v>17808</v>
      </c>
      <c r="AA1019" s="78" t="s">
        <v>17809</v>
      </c>
      <c r="AB1019" s="78" t="s">
        <v>19060</v>
      </c>
      <c r="AI1019" s="82" t="n">
        <v>46508</v>
      </c>
      <c r="AL1019" s="78" t="s">
        <v>17718</v>
      </c>
      <c r="AM1019" s="78" t="s">
        <v>17718</v>
      </c>
      <c r="AP1019" s="78" t="s">
        <v>17772</v>
      </c>
      <c r="AQ1019" s="78" t="n">
        <v>-847000</v>
      </c>
      <c r="AR1019" s="78" t="n">
        <v>0.01</v>
      </c>
      <c r="AS1019" s="78" t="n">
        <v>65</v>
      </c>
      <c r="AT1019" s="78" t="n">
        <v>1</v>
      </c>
      <c r="AV1019" s="78" t="n">
        <v>8.08</v>
      </c>
      <c r="AY1019" s="78" t="n">
        <v>-770773.36</v>
      </c>
      <c r="AZ1019" s="78" t="n">
        <v>0</v>
      </c>
      <c r="BA1019" s="78" t="n">
        <v>220223.36</v>
      </c>
      <c r="BB1019" s="78" t="n">
        <v>-11822.71</v>
      </c>
      <c r="BC1019" s="78" t="n">
        <v>-550550</v>
      </c>
      <c r="BD1019" s="78" t="n">
        <v>847000</v>
      </c>
      <c r="BE1019" s="78" t="s">
        <v>18925</v>
      </c>
      <c r="BJ1019" s="78" t="s">
        <v>17721</v>
      </c>
      <c r="BK1019" s="78" t="s">
        <v>17722</v>
      </c>
      <c r="BL1019" s="78" t="s">
        <v>9770</v>
      </c>
      <c r="BM1019" s="78" t="s">
        <v>9769</v>
      </c>
      <c r="BN1019" s="78" t="s">
        <v>19166</v>
      </c>
      <c r="BO1019" s="78" t="s">
        <v>16502</v>
      </c>
    </row>
    <row r="1020" customFormat="false" ht="15" hidden="true" customHeight="false" outlineLevel="0" collapsed="false">
      <c r="A1020" s="82" t="n">
        <v>45291</v>
      </c>
      <c r="B1020" s="78" t="s">
        <v>16497</v>
      </c>
      <c r="C1020" s="78" t="s">
        <v>18927</v>
      </c>
      <c r="D1020" s="78" t="s">
        <v>18928</v>
      </c>
      <c r="E1020" s="78" t="s">
        <v>1305</v>
      </c>
      <c r="F1020" s="78" t="s">
        <v>17710</v>
      </c>
      <c r="G1020" s="78" t="s">
        <v>17711</v>
      </c>
      <c r="H1020" s="78" t="s">
        <v>17725</v>
      </c>
      <c r="I1020" s="78" t="s">
        <v>18933</v>
      </c>
      <c r="J1020" s="78" t="s">
        <v>17755</v>
      </c>
      <c r="K1020" s="78" t="n">
        <v>153885175</v>
      </c>
      <c r="L1020" s="78" t="s">
        <v>5264</v>
      </c>
      <c r="M1020" s="78" t="s">
        <v>19311</v>
      </c>
      <c r="N1020" s="78" t="s">
        <v>17734</v>
      </c>
      <c r="Q1020" s="78" t="n">
        <v>21002157</v>
      </c>
      <c r="R1020" s="78" t="s">
        <v>5242</v>
      </c>
      <c r="S1020" s="78" t="s">
        <v>381</v>
      </c>
      <c r="T1020" s="78" t="s">
        <v>16498</v>
      </c>
      <c r="U1020" s="78" t="s">
        <v>5242</v>
      </c>
      <c r="V1020" s="78" t="s">
        <v>18046</v>
      </c>
      <c r="W1020" s="78" t="s">
        <v>4084</v>
      </c>
      <c r="X1020" s="78" t="s">
        <v>18047</v>
      </c>
      <c r="Y1020" s="78" t="s">
        <v>18048</v>
      </c>
      <c r="Z1020" s="78" t="s">
        <v>17809</v>
      </c>
      <c r="AA1020" s="78" t="s">
        <v>17809</v>
      </c>
      <c r="AE1020" s="78" t="s">
        <v>5267</v>
      </c>
      <c r="AG1020" s="78" t="s">
        <v>18931</v>
      </c>
      <c r="AI1020" s="82" t="n">
        <v>45366</v>
      </c>
      <c r="AJ1020" s="78" t="s">
        <v>1197</v>
      </c>
      <c r="AL1020" s="78" t="s">
        <v>17718</v>
      </c>
      <c r="AM1020" s="78" t="s">
        <v>17718</v>
      </c>
      <c r="AP1020" s="78" t="s">
        <v>17719</v>
      </c>
      <c r="AQ1020" s="78" t="n">
        <v>46</v>
      </c>
      <c r="AR1020" s="78" t="n">
        <v>100</v>
      </c>
      <c r="AS1020" s="78" t="n">
        <v>3.75</v>
      </c>
      <c r="AT1020" s="78" t="n">
        <v>1</v>
      </c>
      <c r="AV1020" s="78" t="n">
        <v>8.08</v>
      </c>
      <c r="AY1020" s="78" t="n">
        <v>19580.92</v>
      </c>
      <c r="AZ1020" s="78" t="n">
        <v>0</v>
      </c>
      <c r="BA1020" s="78" t="n">
        <v>-2330.92</v>
      </c>
      <c r="BB1020" s="78" t="n">
        <v>0</v>
      </c>
      <c r="BC1020" s="78" t="n">
        <v>17250</v>
      </c>
      <c r="BD1020" s="78" t="n">
        <v>851000</v>
      </c>
      <c r="BE1020" s="78" t="s">
        <v>18932</v>
      </c>
      <c r="BJ1020" s="78" t="s">
        <v>17721</v>
      </c>
      <c r="BK1020" s="78" t="s">
        <v>17722</v>
      </c>
      <c r="BO1020" s="78" t="s">
        <v>16502</v>
      </c>
    </row>
    <row r="1021" customFormat="false" ht="15" hidden="true" customHeight="false" outlineLevel="0" collapsed="false">
      <c r="A1021" s="82" t="n">
        <v>45291</v>
      </c>
      <c r="B1021" s="78" t="s">
        <v>16497</v>
      </c>
      <c r="C1021" s="78" t="s">
        <v>17734</v>
      </c>
      <c r="D1021" s="78" t="s">
        <v>18919</v>
      </c>
      <c r="E1021" s="78" t="s">
        <v>4075</v>
      </c>
      <c r="F1021" s="78" t="s">
        <v>17724</v>
      </c>
      <c r="G1021" s="78" t="s">
        <v>17711</v>
      </c>
      <c r="H1021" s="78" t="s">
        <v>17725</v>
      </c>
      <c r="I1021" s="78" t="s">
        <v>19056</v>
      </c>
      <c r="J1021" s="78" t="s">
        <v>16506</v>
      </c>
      <c r="K1021" s="78" t="n">
        <v>105747268</v>
      </c>
      <c r="L1021" s="78" t="s">
        <v>15453</v>
      </c>
      <c r="M1021" s="78" t="s">
        <v>19312</v>
      </c>
      <c r="N1021" s="78" t="s">
        <v>17734</v>
      </c>
      <c r="Q1021" s="78" t="n">
        <v>0</v>
      </c>
      <c r="U1021" s="78" t="s">
        <v>15439</v>
      </c>
      <c r="V1021" s="78" t="s">
        <v>17820</v>
      </c>
      <c r="W1021" s="78" t="s">
        <v>4084</v>
      </c>
      <c r="X1021" s="78" t="s">
        <v>17821</v>
      </c>
      <c r="Y1021" s="78" t="s">
        <v>17822</v>
      </c>
      <c r="Z1021" s="78" t="s">
        <v>17823</v>
      </c>
      <c r="AA1021" s="78" t="s">
        <v>17823</v>
      </c>
      <c r="AB1021" s="78" t="s">
        <v>19060</v>
      </c>
      <c r="AI1021" s="82" t="n">
        <v>47178</v>
      </c>
      <c r="AL1021" s="78" t="s">
        <v>17718</v>
      </c>
      <c r="AM1021" s="78" t="s">
        <v>17718</v>
      </c>
      <c r="AP1021" s="78" t="s">
        <v>17719</v>
      </c>
      <c r="AQ1021" s="78" t="n">
        <v>857</v>
      </c>
      <c r="AR1021" s="78" t="n">
        <v>10</v>
      </c>
      <c r="AS1021" s="78" t="n">
        <v>102.4259</v>
      </c>
      <c r="AT1021" s="78" t="n">
        <v>1</v>
      </c>
      <c r="AV1021" s="78" t="n">
        <v>8.08</v>
      </c>
      <c r="AY1021" s="78" t="n">
        <v>878001.77</v>
      </c>
      <c r="AZ1021" s="78" t="n">
        <v>0</v>
      </c>
      <c r="BA1021" s="78" t="n">
        <v>-211.81</v>
      </c>
      <c r="BB1021" s="78" t="n">
        <v>19639.58</v>
      </c>
      <c r="BC1021" s="78" t="n">
        <v>877789.96</v>
      </c>
      <c r="BD1021" s="78" t="n">
        <v>857000</v>
      </c>
      <c r="BE1021" s="78" t="s">
        <v>18925</v>
      </c>
      <c r="BJ1021" s="78" t="s">
        <v>17721</v>
      </c>
      <c r="BK1021" s="78" t="s">
        <v>17722</v>
      </c>
      <c r="BL1021" s="78" t="s">
        <v>15455</v>
      </c>
      <c r="BM1021" s="78" t="s">
        <v>15454</v>
      </c>
      <c r="BN1021" s="78" t="s">
        <v>19313</v>
      </c>
      <c r="BO1021" s="78" t="s">
        <v>16502</v>
      </c>
    </row>
    <row r="1022" customFormat="false" ht="15" hidden="true" customHeight="false" outlineLevel="0" collapsed="false">
      <c r="A1022" s="82" t="n">
        <v>45291</v>
      </c>
      <c r="B1022" s="78" t="s">
        <v>16497</v>
      </c>
      <c r="C1022" s="78" t="s">
        <v>18927</v>
      </c>
      <c r="D1022" s="78" t="s">
        <v>18928</v>
      </c>
      <c r="E1022" s="78" t="s">
        <v>1305</v>
      </c>
      <c r="F1022" s="78" t="s">
        <v>17710</v>
      </c>
      <c r="G1022" s="78" t="s">
        <v>17711</v>
      </c>
      <c r="H1022" s="78" t="s">
        <v>17725</v>
      </c>
      <c r="I1022" s="78" t="s">
        <v>18933</v>
      </c>
      <c r="J1022" s="78" t="s">
        <v>17755</v>
      </c>
      <c r="K1022" s="78" t="n">
        <v>146691521</v>
      </c>
      <c r="L1022" s="78" t="s">
        <v>15939</v>
      </c>
      <c r="M1022" s="78" t="s">
        <v>19314</v>
      </c>
      <c r="N1022" s="78" t="s">
        <v>17734</v>
      </c>
      <c r="Q1022" s="78" t="n">
        <v>21002622</v>
      </c>
      <c r="R1022" s="78" t="s">
        <v>15911</v>
      </c>
      <c r="S1022" s="78" t="s">
        <v>17617</v>
      </c>
      <c r="T1022" s="78" t="s">
        <v>16498</v>
      </c>
      <c r="U1022" s="78" t="s">
        <v>15911</v>
      </c>
      <c r="V1022" s="78" t="s">
        <v>18511</v>
      </c>
      <c r="W1022" s="78" t="s">
        <v>4084</v>
      </c>
      <c r="X1022" s="78" t="s">
        <v>18264</v>
      </c>
      <c r="Y1022" s="78" t="s">
        <v>18512</v>
      </c>
      <c r="Z1022" s="78" t="s">
        <v>17802</v>
      </c>
      <c r="AA1022" s="78" t="s">
        <v>17802</v>
      </c>
      <c r="AC1022" s="78" t="s">
        <v>17924</v>
      </c>
      <c r="AE1022" s="78" t="s">
        <v>15942</v>
      </c>
      <c r="AG1022" s="78" t="s">
        <v>18931</v>
      </c>
      <c r="AI1022" s="82" t="n">
        <v>45366</v>
      </c>
      <c r="AJ1022" s="78" t="s">
        <v>1197</v>
      </c>
      <c r="AL1022" s="78" t="s">
        <v>17718</v>
      </c>
      <c r="AM1022" s="78" t="s">
        <v>17718</v>
      </c>
      <c r="AP1022" s="78" t="s">
        <v>17719</v>
      </c>
      <c r="AQ1022" s="78" t="n">
        <v>182</v>
      </c>
      <c r="AR1022" s="78" t="n">
        <v>100</v>
      </c>
      <c r="AS1022" s="78" t="n">
        <v>1.315</v>
      </c>
      <c r="AT1022" s="78" t="n">
        <v>1</v>
      </c>
      <c r="AV1022" s="78" t="n">
        <v>8.08</v>
      </c>
      <c r="AY1022" s="78" t="n">
        <v>20205.51</v>
      </c>
      <c r="AZ1022" s="78" t="n">
        <v>0</v>
      </c>
      <c r="BA1022" s="78" t="n">
        <v>3727.49</v>
      </c>
      <c r="BB1022" s="78" t="n">
        <v>0</v>
      </c>
      <c r="BC1022" s="78" t="n">
        <v>23933</v>
      </c>
      <c r="BD1022" s="78" t="n">
        <v>864500</v>
      </c>
      <c r="BE1022" s="78" t="s">
        <v>18942</v>
      </c>
      <c r="BJ1022" s="78" t="s">
        <v>17721</v>
      </c>
      <c r="BK1022" s="78" t="s">
        <v>17722</v>
      </c>
      <c r="BO1022" s="78" t="s">
        <v>16502</v>
      </c>
    </row>
    <row r="1023" customFormat="false" ht="15" hidden="true" customHeight="false" outlineLevel="0" collapsed="false">
      <c r="A1023" s="82" t="n">
        <v>45291</v>
      </c>
      <c r="B1023" s="78" t="s">
        <v>16497</v>
      </c>
      <c r="C1023" s="78" t="s">
        <v>18927</v>
      </c>
      <c r="D1023" s="78" t="s">
        <v>18928</v>
      </c>
      <c r="E1023" s="78" t="s">
        <v>1305</v>
      </c>
      <c r="F1023" s="78" t="s">
        <v>17710</v>
      </c>
      <c r="G1023" s="78" t="s">
        <v>17711</v>
      </c>
      <c r="H1023" s="78" t="s">
        <v>17725</v>
      </c>
      <c r="I1023" s="78" t="s">
        <v>18959</v>
      </c>
      <c r="J1023" s="78" t="s">
        <v>17755</v>
      </c>
      <c r="K1023" s="78" t="n">
        <v>154165672</v>
      </c>
      <c r="L1023" s="78" t="s">
        <v>14423</v>
      </c>
      <c r="M1023" s="78" t="s">
        <v>19315</v>
      </c>
      <c r="N1023" s="78" t="s">
        <v>17734</v>
      </c>
      <c r="Q1023" s="78" t="n">
        <v>21070016</v>
      </c>
      <c r="R1023" s="78" t="s">
        <v>14394</v>
      </c>
      <c r="S1023" s="78" t="s">
        <v>644</v>
      </c>
      <c r="T1023" s="78" t="s">
        <v>16498</v>
      </c>
      <c r="U1023" s="78" t="s">
        <v>14394</v>
      </c>
      <c r="V1023" s="78" t="s">
        <v>18616</v>
      </c>
      <c r="W1023" s="78" t="s">
        <v>4084</v>
      </c>
      <c r="X1023" s="78" t="s">
        <v>17831</v>
      </c>
      <c r="Y1023" s="78" t="s">
        <v>18257</v>
      </c>
      <c r="Z1023" s="78" t="s">
        <v>17809</v>
      </c>
      <c r="AA1023" s="78" t="s">
        <v>17809</v>
      </c>
      <c r="AE1023" s="78" t="s">
        <v>14426</v>
      </c>
      <c r="AG1023" s="78" t="s">
        <v>18931</v>
      </c>
      <c r="AI1023" s="82" t="n">
        <v>45366</v>
      </c>
      <c r="AJ1023" s="78" t="s">
        <v>1198</v>
      </c>
      <c r="AL1023" s="78" t="s">
        <v>17718</v>
      </c>
      <c r="AM1023" s="78" t="s">
        <v>17718</v>
      </c>
      <c r="AP1023" s="78" t="s">
        <v>17719</v>
      </c>
      <c r="AQ1023" s="78" t="n">
        <v>14</v>
      </c>
      <c r="AR1023" s="78" t="n">
        <v>100</v>
      </c>
      <c r="AS1023" s="78" t="n">
        <v>3.325</v>
      </c>
      <c r="AT1023" s="78" t="n">
        <v>1</v>
      </c>
      <c r="AV1023" s="78" t="n">
        <v>8.08</v>
      </c>
      <c r="AY1023" s="78" t="n">
        <v>14300.28</v>
      </c>
      <c r="AZ1023" s="78" t="n">
        <v>0</v>
      </c>
      <c r="BA1023" s="78" t="n">
        <v>-9645.28</v>
      </c>
      <c r="BB1023" s="78" t="n">
        <v>0</v>
      </c>
      <c r="BC1023" s="78" t="n">
        <v>4655</v>
      </c>
      <c r="BD1023" s="78" t="n">
        <v>868000</v>
      </c>
      <c r="BE1023" s="78" t="s">
        <v>18932</v>
      </c>
      <c r="BJ1023" s="78" t="s">
        <v>17721</v>
      </c>
      <c r="BK1023" s="78" t="s">
        <v>17722</v>
      </c>
      <c r="BO1023" s="78" t="s">
        <v>16502</v>
      </c>
    </row>
    <row r="1024" customFormat="false" ht="15" hidden="true" customHeight="false" outlineLevel="0" collapsed="false">
      <c r="A1024" s="82" t="n">
        <v>45291</v>
      </c>
      <c r="B1024" s="78" t="s">
        <v>16497</v>
      </c>
      <c r="C1024" s="78" t="s">
        <v>18927</v>
      </c>
      <c r="D1024" s="78" t="s">
        <v>18928</v>
      </c>
      <c r="E1024" s="78" t="s">
        <v>1305</v>
      </c>
      <c r="F1024" s="78" t="s">
        <v>17710</v>
      </c>
      <c r="G1024" s="78" t="s">
        <v>17711</v>
      </c>
      <c r="H1024" s="78" t="s">
        <v>17725</v>
      </c>
      <c r="I1024" s="78" t="s">
        <v>18933</v>
      </c>
      <c r="J1024" s="78" t="s">
        <v>17755</v>
      </c>
      <c r="K1024" s="78" t="n">
        <v>158594555</v>
      </c>
      <c r="L1024" s="78" t="s">
        <v>6842</v>
      </c>
      <c r="M1024" s="78" t="s">
        <v>19316</v>
      </c>
      <c r="N1024" s="78" t="s">
        <v>17734</v>
      </c>
      <c r="Q1024" s="78" t="n">
        <v>21002214</v>
      </c>
      <c r="R1024" s="78" t="s">
        <v>6828</v>
      </c>
      <c r="S1024" s="78" t="s">
        <v>428</v>
      </c>
      <c r="T1024" s="78" t="s">
        <v>16498</v>
      </c>
      <c r="U1024" s="78" t="s">
        <v>6828</v>
      </c>
      <c r="V1024" s="78" t="s">
        <v>18555</v>
      </c>
      <c r="W1024" s="78" t="s">
        <v>4084</v>
      </c>
      <c r="X1024" s="78" t="s">
        <v>18556</v>
      </c>
      <c r="Y1024" s="78" t="s">
        <v>18556</v>
      </c>
      <c r="Z1024" s="78" t="s">
        <v>17917</v>
      </c>
      <c r="AA1024" s="78" t="s">
        <v>17917</v>
      </c>
      <c r="AE1024" s="78" t="s">
        <v>6845</v>
      </c>
      <c r="AG1024" s="78" t="s">
        <v>18931</v>
      </c>
      <c r="AI1024" s="82" t="n">
        <v>45366</v>
      </c>
      <c r="AJ1024" s="78" t="s">
        <v>1197</v>
      </c>
      <c r="AL1024" s="78" t="s">
        <v>17718</v>
      </c>
      <c r="AM1024" s="78" t="s">
        <v>17718</v>
      </c>
      <c r="AP1024" s="78" t="s">
        <v>17719</v>
      </c>
      <c r="AQ1024" s="78" t="n">
        <v>31</v>
      </c>
      <c r="AR1024" s="78" t="n">
        <v>100</v>
      </c>
      <c r="AS1024" s="78" t="n">
        <v>6.9</v>
      </c>
      <c r="AT1024" s="78" t="n">
        <v>1</v>
      </c>
      <c r="AV1024" s="78" t="n">
        <v>8.08</v>
      </c>
      <c r="AY1024" s="78" t="n">
        <v>25770.62</v>
      </c>
      <c r="AZ1024" s="78" t="n">
        <v>0</v>
      </c>
      <c r="BA1024" s="78" t="n">
        <v>-4380.62</v>
      </c>
      <c r="BB1024" s="78" t="n">
        <v>0</v>
      </c>
      <c r="BC1024" s="78" t="n">
        <v>21390</v>
      </c>
      <c r="BD1024" s="78" t="n">
        <v>868000</v>
      </c>
      <c r="BE1024" s="78" t="s">
        <v>18932</v>
      </c>
      <c r="BJ1024" s="78" t="s">
        <v>17721</v>
      </c>
      <c r="BK1024" s="78" t="s">
        <v>17722</v>
      </c>
      <c r="BO1024" s="78" t="s">
        <v>16502</v>
      </c>
    </row>
    <row r="1025" customFormat="false" ht="15" hidden="true" customHeight="false" outlineLevel="0" collapsed="false">
      <c r="A1025" s="82" t="n">
        <v>45291</v>
      </c>
      <c r="B1025" s="78" t="s">
        <v>16497</v>
      </c>
      <c r="C1025" s="78" t="s">
        <v>18927</v>
      </c>
      <c r="D1025" s="78" t="s">
        <v>18928</v>
      </c>
      <c r="E1025" s="78" t="s">
        <v>1305</v>
      </c>
      <c r="F1025" s="78" t="s">
        <v>17710</v>
      </c>
      <c r="G1025" s="78" t="s">
        <v>17711</v>
      </c>
      <c r="H1025" s="78" t="s">
        <v>17725</v>
      </c>
      <c r="I1025" s="78" t="s">
        <v>18959</v>
      </c>
      <c r="J1025" s="78" t="s">
        <v>17755</v>
      </c>
      <c r="K1025" s="78" t="n">
        <v>153890565</v>
      </c>
      <c r="L1025" s="78" t="s">
        <v>5917</v>
      </c>
      <c r="M1025" s="78" t="s">
        <v>19317</v>
      </c>
      <c r="N1025" s="78" t="s">
        <v>17734</v>
      </c>
      <c r="Q1025" s="78" t="n">
        <v>21069394</v>
      </c>
      <c r="R1025" s="78" t="s">
        <v>5887</v>
      </c>
      <c r="S1025" s="78" t="s">
        <v>16648</v>
      </c>
      <c r="T1025" s="78" t="s">
        <v>16498</v>
      </c>
      <c r="U1025" s="78" t="s">
        <v>18678</v>
      </c>
      <c r="V1025" s="78" t="s">
        <v>18679</v>
      </c>
      <c r="W1025" s="78" t="s">
        <v>4084</v>
      </c>
      <c r="X1025" s="78" t="s">
        <v>17970</v>
      </c>
      <c r="Y1025" s="78" t="s">
        <v>17971</v>
      </c>
      <c r="Z1025" s="78" t="s">
        <v>17802</v>
      </c>
      <c r="AA1025" s="78" t="s">
        <v>17802</v>
      </c>
      <c r="AC1025" s="78" t="s">
        <v>18680</v>
      </c>
      <c r="AE1025" s="78" t="s">
        <v>5920</v>
      </c>
      <c r="AG1025" s="78" t="s">
        <v>18931</v>
      </c>
      <c r="AI1025" s="82" t="n">
        <v>45366</v>
      </c>
      <c r="AJ1025" s="78" t="s">
        <v>1198</v>
      </c>
      <c r="AL1025" s="78" t="s">
        <v>17718</v>
      </c>
      <c r="AM1025" s="78" t="s">
        <v>17718</v>
      </c>
      <c r="AP1025" s="78" t="s">
        <v>17719</v>
      </c>
      <c r="AQ1025" s="78" t="n">
        <v>23</v>
      </c>
      <c r="AR1025" s="78" t="n">
        <v>100</v>
      </c>
      <c r="AS1025" s="78" t="n">
        <v>2.165</v>
      </c>
      <c r="AT1025" s="78" t="n">
        <v>1</v>
      </c>
      <c r="AV1025" s="78" t="n">
        <v>8.08</v>
      </c>
      <c r="AY1025" s="78" t="n">
        <v>7705.46</v>
      </c>
      <c r="AZ1025" s="78" t="n">
        <v>0</v>
      </c>
      <c r="BA1025" s="78" t="n">
        <v>-2725.96</v>
      </c>
      <c r="BB1025" s="78" t="n">
        <v>0</v>
      </c>
      <c r="BC1025" s="78" t="n">
        <v>4979.5</v>
      </c>
      <c r="BD1025" s="78" t="n">
        <v>874000</v>
      </c>
      <c r="BE1025" s="78" t="s">
        <v>18942</v>
      </c>
      <c r="BJ1025" s="78" t="s">
        <v>17721</v>
      </c>
      <c r="BK1025" s="78" t="s">
        <v>17722</v>
      </c>
      <c r="BO1025" s="78" t="s">
        <v>16502</v>
      </c>
    </row>
    <row r="1026" customFormat="false" ht="15" hidden="true" customHeight="false" outlineLevel="0" collapsed="false">
      <c r="A1026" s="82" t="n">
        <v>45291</v>
      </c>
      <c r="B1026" s="78" t="s">
        <v>16497</v>
      </c>
      <c r="C1026" s="78" t="s">
        <v>18927</v>
      </c>
      <c r="D1026" s="78" t="s">
        <v>18928</v>
      </c>
      <c r="E1026" s="78" t="s">
        <v>1305</v>
      </c>
      <c r="F1026" s="78" t="s">
        <v>17710</v>
      </c>
      <c r="G1026" s="78" t="s">
        <v>17711</v>
      </c>
      <c r="H1026" s="78" t="s">
        <v>17725</v>
      </c>
      <c r="I1026" s="78" t="s">
        <v>18933</v>
      </c>
      <c r="J1026" s="78" t="s">
        <v>17755</v>
      </c>
      <c r="K1026" s="78" t="n">
        <v>152432091</v>
      </c>
      <c r="L1026" s="78" t="s">
        <v>11761</v>
      </c>
      <c r="M1026" s="78" t="s">
        <v>19318</v>
      </c>
      <c r="N1026" s="78" t="s">
        <v>17734</v>
      </c>
      <c r="Q1026" s="78" t="n">
        <v>21002452</v>
      </c>
      <c r="R1026" s="78" t="s">
        <v>11740</v>
      </c>
      <c r="S1026" s="78" t="s">
        <v>570</v>
      </c>
      <c r="T1026" s="78" t="s">
        <v>16498</v>
      </c>
      <c r="U1026" s="78" t="s">
        <v>11740</v>
      </c>
      <c r="V1026" s="78" t="s">
        <v>570</v>
      </c>
      <c r="W1026" s="78" t="s">
        <v>4084</v>
      </c>
      <c r="X1026" s="78" t="s">
        <v>18264</v>
      </c>
      <c r="Y1026" s="78" t="s">
        <v>18504</v>
      </c>
      <c r="Z1026" s="78" t="s">
        <v>17802</v>
      </c>
      <c r="AA1026" s="78" t="s">
        <v>17802</v>
      </c>
      <c r="AC1026" s="78" t="s">
        <v>17924</v>
      </c>
      <c r="AE1026" s="78" t="s">
        <v>11764</v>
      </c>
      <c r="AG1026" s="78" t="s">
        <v>18931</v>
      </c>
      <c r="AI1026" s="82" t="n">
        <v>45366</v>
      </c>
      <c r="AJ1026" s="78" t="s">
        <v>1197</v>
      </c>
      <c r="AL1026" s="78" t="s">
        <v>17718</v>
      </c>
      <c r="AM1026" s="78" t="s">
        <v>17718</v>
      </c>
      <c r="AP1026" s="78" t="s">
        <v>17719</v>
      </c>
      <c r="AQ1026" s="78" t="n">
        <v>103</v>
      </c>
      <c r="AR1026" s="78" t="n">
        <v>100</v>
      </c>
      <c r="AS1026" s="78" t="n">
        <v>1.15</v>
      </c>
      <c r="AT1026" s="78" t="n">
        <v>1</v>
      </c>
      <c r="AV1026" s="78" t="n">
        <v>8.08</v>
      </c>
      <c r="AY1026" s="78" t="n">
        <v>16701.01</v>
      </c>
      <c r="AZ1026" s="78" t="n">
        <v>0</v>
      </c>
      <c r="BA1026" s="78" t="n">
        <v>-4856.01</v>
      </c>
      <c r="BB1026" s="78" t="n">
        <v>0</v>
      </c>
      <c r="BC1026" s="78" t="n">
        <v>11845</v>
      </c>
      <c r="BD1026" s="78" t="n">
        <v>875500</v>
      </c>
      <c r="BE1026" s="78" t="s">
        <v>18942</v>
      </c>
      <c r="BJ1026" s="78" t="s">
        <v>17721</v>
      </c>
      <c r="BK1026" s="78" t="s">
        <v>17722</v>
      </c>
      <c r="BO1026" s="78" t="s">
        <v>16502</v>
      </c>
    </row>
    <row r="1027" customFormat="false" ht="15" hidden="true" customHeight="false" outlineLevel="0" collapsed="false">
      <c r="A1027" s="82" t="n">
        <v>45291</v>
      </c>
      <c r="B1027" s="78" t="s">
        <v>16497</v>
      </c>
      <c r="C1027" s="78" t="s">
        <v>18927</v>
      </c>
      <c r="D1027" s="78" t="s">
        <v>18928</v>
      </c>
      <c r="E1027" s="78" t="s">
        <v>1305</v>
      </c>
      <c r="F1027" s="78" t="s">
        <v>17710</v>
      </c>
      <c r="G1027" s="78" t="s">
        <v>17711</v>
      </c>
      <c r="H1027" s="78" t="s">
        <v>17725</v>
      </c>
      <c r="I1027" s="78" t="s">
        <v>18959</v>
      </c>
      <c r="J1027" s="78" t="s">
        <v>17755</v>
      </c>
      <c r="K1027" s="78" t="n">
        <v>145338091</v>
      </c>
      <c r="L1027" s="78" t="s">
        <v>11219</v>
      </c>
      <c r="M1027" s="78" t="s">
        <v>19319</v>
      </c>
      <c r="N1027" s="78" t="s">
        <v>17734</v>
      </c>
      <c r="Q1027" s="78" t="n">
        <v>21002431</v>
      </c>
      <c r="R1027" s="78" t="s">
        <v>11205</v>
      </c>
      <c r="S1027" s="78" t="s">
        <v>17086</v>
      </c>
      <c r="T1027" s="78" t="s">
        <v>16498</v>
      </c>
      <c r="U1027" s="78" t="s">
        <v>11205</v>
      </c>
      <c r="V1027" s="78" t="s">
        <v>18510</v>
      </c>
      <c r="W1027" s="78" t="s">
        <v>4084</v>
      </c>
      <c r="X1027" s="78" t="s">
        <v>17979</v>
      </c>
      <c r="Y1027" s="78" t="s">
        <v>17980</v>
      </c>
      <c r="Z1027" s="78" t="s">
        <v>17816</v>
      </c>
      <c r="AA1027" s="78" t="s">
        <v>17795</v>
      </c>
      <c r="AE1027" s="78" t="s">
        <v>11222</v>
      </c>
      <c r="AG1027" s="78" t="s">
        <v>18931</v>
      </c>
      <c r="AI1027" s="82" t="n">
        <v>45310</v>
      </c>
      <c r="AJ1027" s="78" t="s">
        <v>1198</v>
      </c>
      <c r="AL1027" s="78" t="s">
        <v>17718</v>
      </c>
      <c r="AM1027" s="78" t="s">
        <v>17718</v>
      </c>
      <c r="AP1027" s="78" t="s">
        <v>17719</v>
      </c>
      <c r="AQ1027" s="78" t="n">
        <v>28</v>
      </c>
      <c r="AR1027" s="78" t="n">
        <v>100</v>
      </c>
      <c r="AS1027" s="78" t="n">
        <v>0.13</v>
      </c>
      <c r="AT1027" s="78" t="n">
        <v>1</v>
      </c>
      <c r="AV1027" s="78" t="n">
        <v>8.08</v>
      </c>
      <c r="AY1027" s="78" t="n">
        <v>10360.84</v>
      </c>
      <c r="AZ1027" s="78" t="n">
        <v>0</v>
      </c>
      <c r="BA1027" s="78" t="n">
        <v>-9996.84</v>
      </c>
      <c r="BB1027" s="78" t="n">
        <v>0</v>
      </c>
      <c r="BC1027" s="78" t="n">
        <v>364</v>
      </c>
      <c r="BD1027" s="78" t="n">
        <v>882000</v>
      </c>
      <c r="BE1027" s="78" t="s">
        <v>18932</v>
      </c>
      <c r="BJ1027" s="78" t="s">
        <v>17721</v>
      </c>
      <c r="BK1027" s="78" t="s">
        <v>17722</v>
      </c>
      <c r="BO1027" s="78" t="s">
        <v>16502</v>
      </c>
    </row>
    <row r="1028" customFormat="false" ht="15" hidden="true" customHeight="false" outlineLevel="0" collapsed="false">
      <c r="A1028" s="82" t="n">
        <v>45291</v>
      </c>
      <c r="B1028" s="78" t="s">
        <v>16497</v>
      </c>
      <c r="C1028" s="78" t="s">
        <v>18927</v>
      </c>
      <c r="D1028" s="78" t="s">
        <v>18928</v>
      </c>
      <c r="E1028" s="78" t="s">
        <v>1305</v>
      </c>
      <c r="F1028" s="78" t="s">
        <v>17710</v>
      </c>
      <c r="G1028" s="78" t="s">
        <v>17711</v>
      </c>
      <c r="H1028" s="78" t="s">
        <v>17725</v>
      </c>
      <c r="I1028" s="78" t="s">
        <v>18959</v>
      </c>
      <c r="J1028" s="78" t="s">
        <v>17755</v>
      </c>
      <c r="K1028" s="78" t="n">
        <v>118505465</v>
      </c>
      <c r="L1028" s="78" t="s">
        <v>12121</v>
      </c>
      <c r="M1028" s="78" t="s">
        <v>19320</v>
      </c>
      <c r="N1028" s="78" t="s">
        <v>17734</v>
      </c>
      <c r="Q1028" s="78" t="n">
        <v>21001748</v>
      </c>
      <c r="R1028" s="78" t="s">
        <v>12114</v>
      </c>
      <c r="S1028" s="78" t="s">
        <v>17175</v>
      </c>
      <c r="T1028" s="78" t="s">
        <v>16498</v>
      </c>
      <c r="U1028" s="78" t="s">
        <v>12114</v>
      </c>
      <c r="V1028" s="78" t="s">
        <v>17929</v>
      </c>
      <c r="W1028" s="78" t="s">
        <v>4084</v>
      </c>
      <c r="X1028" s="78" t="s">
        <v>17930</v>
      </c>
      <c r="Y1028" s="78" t="s">
        <v>17931</v>
      </c>
      <c r="Z1028" s="78" t="s">
        <v>17816</v>
      </c>
      <c r="AA1028" s="78" t="s">
        <v>17795</v>
      </c>
      <c r="AC1028" s="78" t="s">
        <v>17932</v>
      </c>
      <c r="AE1028" s="78" t="s">
        <v>12124</v>
      </c>
      <c r="AG1028" s="78" t="s">
        <v>18931</v>
      </c>
      <c r="AI1028" s="82" t="n">
        <v>45310</v>
      </c>
      <c r="AJ1028" s="78" t="s">
        <v>1198</v>
      </c>
      <c r="AL1028" s="78" t="s">
        <v>17718</v>
      </c>
      <c r="AM1028" s="78" t="s">
        <v>17718</v>
      </c>
      <c r="AP1028" s="78" t="s">
        <v>17719</v>
      </c>
      <c r="AQ1028" s="78" t="n">
        <v>68</v>
      </c>
      <c r="AR1028" s="78" t="n">
        <v>100</v>
      </c>
      <c r="AS1028" s="78" t="n">
        <v>0.04</v>
      </c>
      <c r="AT1028" s="78" t="n">
        <v>1</v>
      </c>
      <c r="AV1028" s="78" t="n">
        <v>8.08</v>
      </c>
      <c r="AY1028" s="78" t="n">
        <v>15131.04</v>
      </c>
      <c r="AZ1028" s="78" t="n">
        <v>0</v>
      </c>
      <c r="BA1028" s="78" t="n">
        <v>-14859.04</v>
      </c>
      <c r="BB1028" s="78" t="n">
        <v>0</v>
      </c>
      <c r="BC1028" s="78" t="n">
        <v>272</v>
      </c>
      <c r="BD1028" s="78" t="n">
        <v>884000</v>
      </c>
      <c r="BE1028" s="78" t="s">
        <v>18932</v>
      </c>
      <c r="BJ1028" s="78" t="s">
        <v>17721</v>
      </c>
      <c r="BK1028" s="78" t="s">
        <v>17722</v>
      </c>
      <c r="BO1028" s="78" t="s">
        <v>16502</v>
      </c>
    </row>
    <row r="1029" customFormat="false" ht="15" hidden="true" customHeight="false" outlineLevel="0" collapsed="false">
      <c r="A1029" s="82" t="n">
        <v>45291</v>
      </c>
      <c r="B1029" s="78" t="s">
        <v>16497</v>
      </c>
      <c r="C1029" s="78" t="s">
        <v>17734</v>
      </c>
      <c r="D1029" s="78" t="s">
        <v>18919</v>
      </c>
      <c r="E1029" s="78" t="s">
        <v>4075</v>
      </c>
      <c r="F1029" s="78" t="s">
        <v>17724</v>
      </c>
      <c r="G1029" s="78" t="s">
        <v>17711</v>
      </c>
      <c r="H1029" s="78" t="s">
        <v>17725</v>
      </c>
      <c r="I1029" s="78" t="s">
        <v>18920</v>
      </c>
      <c r="J1029" s="78" t="s">
        <v>16506</v>
      </c>
      <c r="K1029" s="78" t="n">
        <v>117351282</v>
      </c>
      <c r="L1029" s="78" t="s">
        <v>4170</v>
      </c>
      <c r="M1029" s="78" t="s">
        <v>19321</v>
      </c>
      <c r="N1029" s="78" t="s">
        <v>17734</v>
      </c>
      <c r="Q1029" s="78" t="n">
        <v>0</v>
      </c>
      <c r="U1029" s="78" t="s">
        <v>4156</v>
      </c>
      <c r="V1029" s="78" t="s">
        <v>4154</v>
      </c>
      <c r="W1029" s="78" t="s">
        <v>4084</v>
      </c>
      <c r="X1029" s="78" t="s">
        <v>17945</v>
      </c>
      <c r="Y1029" s="78" t="s">
        <v>17946</v>
      </c>
      <c r="Z1029" s="78" t="s">
        <v>17947</v>
      </c>
      <c r="AA1029" s="78" t="s">
        <v>17857</v>
      </c>
      <c r="AB1029" s="78" t="s">
        <v>19060</v>
      </c>
      <c r="AI1029" s="82" t="n">
        <v>47863</v>
      </c>
      <c r="AL1029" s="78" t="s">
        <v>17718</v>
      </c>
      <c r="AM1029" s="78" t="s">
        <v>17718</v>
      </c>
      <c r="AP1029" s="78" t="s">
        <v>17772</v>
      </c>
      <c r="AQ1029" s="78" t="n">
        <v>-885</v>
      </c>
      <c r="AR1029" s="78" t="n">
        <v>10</v>
      </c>
      <c r="AS1029" s="78" t="n">
        <v>84.07604</v>
      </c>
      <c r="AT1029" s="78" t="n">
        <v>1</v>
      </c>
      <c r="AV1029" s="78" t="n">
        <v>8.08</v>
      </c>
      <c r="AY1029" s="78" t="n">
        <v>-733821.45</v>
      </c>
      <c r="AZ1029" s="78" t="n">
        <v>0</v>
      </c>
      <c r="BA1029" s="78" t="n">
        <v>-10251.54</v>
      </c>
      <c r="BB1029" s="78" t="n">
        <v>-9998.04</v>
      </c>
      <c r="BC1029" s="78" t="n">
        <v>-744072.99</v>
      </c>
      <c r="BD1029" s="78" t="n">
        <v>885000</v>
      </c>
      <c r="BE1029" s="78" t="s">
        <v>19216</v>
      </c>
      <c r="BJ1029" s="78" t="s">
        <v>17721</v>
      </c>
      <c r="BK1029" s="78" t="s">
        <v>17722</v>
      </c>
      <c r="BL1029" s="78" t="s">
        <v>4172</v>
      </c>
      <c r="BM1029" s="78" t="s">
        <v>4171</v>
      </c>
      <c r="BN1029" s="78" t="s">
        <v>19322</v>
      </c>
      <c r="BO1029" s="78" t="s">
        <v>16502</v>
      </c>
    </row>
    <row r="1030" customFormat="false" ht="15" hidden="true" customHeight="false" outlineLevel="0" collapsed="false">
      <c r="A1030" s="82" t="n">
        <v>45291</v>
      </c>
      <c r="B1030" s="78" t="s">
        <v>16497</v>
      </c>
      <c r="C1030" s="78" t="s">
        <v>18927</v>
      </c>
      <c r="D1030" s="78" t="s">
        <v>18928</v>
      </c>
      <c r="E1030" s="78" t="s">
        <v>1305</v>
      </c>
      <c r="F1030" s="78" t="s">
        <v>17710</v>
      </c>
      <c r="G1030" s="78" t="s">
        <v>17711</v>
      </c>
      <c r="H1030" s="78" t="s">
        <v>17725</v>
      </c>
      <c r="I1030" s="78" t="s">
        <v>18959</v>
      </c>
      <c r="J1030" s="78" t="s">
        <v>17755</v>
      </c>
      <c r="K1030" s="78" t="n">
        <v>151973788</v>
      </c>
      <c r="L1030" s="78" t="s">
        <v>12066</v>
      </c>
      <c r="M1030" s="78" t="s">
        <v>19323</v>
      </c>
      <c r="N1030" s="78" t="s">
        <v>17734</v>
      </c>
      <c r="Q1030" s="78" t="n">
        <v>21002466</v>
      </c>
      <c r="R1030" s="78" t="s">
        <v>12059</v>
      </c>
      <c r="S1030" s="78" t="s">
        <v>575</v>
      </c>
      <c r="T1030" s="78" t="s">
        <v>16498</v>
      </c>
      <c r="U1030" s="78" t="s">
        <v>12059</v>
      </c>
      <c r="V1030" s="78" t="s">
        <v>18534</v>
      </c>
      <c r="W1030" s="78" t="s">
        <v>4084</v>
      </c>
      <c r="X1030" s="78" t="s">
        <v>18520</v>
      </c>
      <c r="Y1030" s="78" t="s">
        <v>18535</v>
      </c>
      <c r="Z1030" s="78" t="s">
        <v>17823</v>
      </c>
      <c r="AA1030" s="78" t="s">
        <v>17823</v>
      </c>
      <c r="AE1030" s="78" t="s">
        <v>12069</v>
      </c>
      <c r="AG1030" s="78" t="s">
        <v>18931</v>
      </c>
      <c r="AI1030" s="82" t="n">
        <v>45366</v>
      </c>
      <c r="AJ1030" s="78" t="s">
        <v>1198</v>
      </c>
      <c r="AL1030" s="78" t="s">
        <v>17718</v>
      </c>
      <c r="AM1030" s="78" t="s">
        <v>17718</v>
      </c>
      <c r="AP1030" s="78" t="s">
        <v>17719</v>
      </c>
      <c r="AQ1030" s="78" t="n">
        <v>189</v>
      </c>
      <c r="AR1030" s="78" t="n">
        <v>100</v>
      </c>
      <c r="AS1030" s="78" t="n">
        <v>0.665</v>
      </c>
      <c r="AT1030" s="78" t="n">
        <v>1</v>
      </c>
      <c r="AV1030" s="78" t="n">
        <v>8.08</v>
      </c>
      <c r="AY1030" s="78" t="n">
        <v>17410.64</v>
      </c>
      <c r="AZ1030" s="78" t="n">
        <v>0</v>
      </c>
      <c r="BA1030" s="78" t="n">
        <v>-4842.14</v>
      </c>
      <c r="BB1030" s="78" t="n">
        <v>0</v>
      </c>
      <c r="BC1030" s="78" t="n">
        <v>12568.5</v>
      </c>
      <c r="BD1030" s="78" t="n">
        <v>897750</v>
      </c>
      <c r="BE1030" s="78" t="s">
        <v>18932</v>
      </c>
      <c r="BJ1030" s="78" t="s">
        <v>17721</v>
      </c>
      <c r="BK1030" s="78" t="s">
        <v>17722</v>
      </c>
      <c r="BO1030" s="78" t="s">
        <v>16502</v>
      </c>
    </row>
    <row r="1031" customFormat="false" ht="15" hidden="true" customHeight="false" outlineLevel="0" collapsed="false">
      <c r="A1031" s="82" t="n">
        <v>45291</v>
      </c>
      <c r="B1031" s="78" t="s">
        <v>16497</v>
      </c>
      <c r="C1031" s="78" t="s">
        <v>18927</v>
      </c>
      <c r="D1031" s="78" t="s">
        <v>18928</v>
      </c>
      <c r="E1031" s="78" t="s">
        <v>1305</v>
      </c>
      <c r="F1031" s="78" t="s">
        <v>17710</v>
      </c>
      <c r="G1031" s="78" t="s">
        <v>17711</v>
      </c>
      <c r="H1031" s="78" t="s">
        <v>17725</v>
      </c>
      <c r="I1031" s="78" t="s">
        <v>18933</v>
      </c>
      <c r="J1031" s="78" t="s">
        <v>17755</v>
      </c>
      <c r="K1031" s="78" t="n">
        <v>157670530</v>
      </c>
      <c r="L1031" s="78" t="s">
        <v>14749</v>
      </c>
      <c r="M1031" s="78" t="s">
        <v>19324</v>
      </c>
      <c r="N1031" s="78" t="s">
        <v>17734</v>
      </c>
      <c r="Q1031" s="78" t="n">
        <v>21002579</v>
      </c>
      <c r="R1031" s="78" t="s">
        <v>14727</v>
      </c>
      <c r="S1031" s="78" t="s">
        <v>17553</v>
      </c>
      <c r="T1031" s="78" t="s">
        <v>16498</v>
      </c>
      <c r="U1031" s="78" t="s">
        <v>14727</v>
      </c>
      <c r="V1031" s="78" t="s">
        <v>18507</v>
      </c>
      <c r="W1031" s="78" t="s">
        <v>4084</v>
      </c>
      <c r="X1031" s="78" t="s">
        <v>18047</v>
      </c>
      <c r="Y1031" s="78" t="s">
        <v>18048</v>
      </c>
      <c r="Z1031" s="78" t="s">
        <v>17809</v>
      </c>
      <c r="AA1031" s="78" t="s">
        <v>17809</v>
      </c>
      <c r="AE1031" s="78" t="s">
        <v>14752</v>
      </c>
      <c r="AG1031" s="78" t="s">
        <v>18931</v>
      </c>
      <c r="AI1031" s="82" t="n">
        <v>45366</v>
      </c>
      <c r="AJ1031" s="78" t="s">
        <v>1197</v>
      </c>
      <c r="AL1031" s="78" t="s">
        <v>17718</v>
      </c>
      <c r="AM1031" s="78" t="s">
        <v>17718</v>
      </c>
      <c r="AP1031" s="78" t="s">
        <v>17719</v>
      </c>
      <c r="AQ1031" s="78" t="n">
        <v>58</v>
      </c>
      <c r="AR1031" s="78" t="n">
        <v>100</v>
      </c>
      <c r="AS1031" s="78" t="n">
        <v>2.29</v>
      </c>
      <c r="AT1031" s="78" t="n">
        <v>1</v>
      </c>
      <c r="AV1031" s="78" t="n">
        <v>8.08</v>
      </c>
      <c r="AY1031" s="78" t="n">
        <v>20349.14</v>
      </c>
      <c r="AZ1031" s="78" t="n">
        <v>0</v>
      </c>
      <c r="BA1031" s="78" t="n">
        <v>-7067.14</v>
      </c>
      <c r="BB1031" s="78" t="n">
        <v>0</v>
      </c>
      <c r="BC1031" s="78" t="n">
        <v>13282</v>
      </c>
      <c r="BD1031" s="78" t="n">
        <v>899000</v>
      </c>
      <c r="BE1031" s="78" t="s">
        <v>18932</v>
      </c>
      <c r="BJ1031" s="78" t="s">
        <v>17721</v>
      </c>
      <c r="BK1031" s="78" t="s">
        <v>17722</v>
      </c>
      <c r="BO1031" s="78" t="s">
        <v>16502</v>
      </c>
    </row>
    <row r="1032" customFormat="false" ht="15" hidden="true" customHeight="false" outlineLevel="0" collapsed="false">
      <c r="A1032" s="82" t="n">
        <v>45291</v>
      </c>
      <c r="B1032" s="78" t="s">
        <v>16497</v>
      </c>
      <c r="C1032" s="78" t="s">
        <v>18927</v>
      </c>
      <c r="D1032" s="78" t="s">
        <v>18928</v>
      </c>
      <c r="E1032" s="78" t="s">
        <v>1305</v>
      </c>
      <c r="F1032" s="78" t="s">
        <v>17710</v>
      </c>
      <c r="G1032" s="78" t="s">
        <v>17711</v>
      </c>
      <c r="H1032" s="78" t="s">
        <v>17725</v>
      </c>
      <c r="I1032" s="78" t="s">
        <v>18933</v>
      </c>
      <c r="J1032" s="78" t="s">
        <v>17755</v>
      </c>
      <c r="K1032" s="78" t="n">
        <v>158852762</v>
      </c>
      <c r="L1032" s="78" t="s">
        <v>15361</v>
      </c>
      <c r="M1032" s="78" t="s">
        <v>19325</v>
      </c>
      <c r="N1032" s="78" t="s">
        <v>17734</v>
      </c>
      <c r="Q1032" s="78" t="n">
        <v>21002595</v>
      </c>
      <c r="R1032" s="78" t="s">
        <v>15347</v>
      </c>
      <c r="S1032" s="78" t="s">
        <v>17569</v>
      </c>
      <c r="T1032" s="78" t="s">
        <v>16498</v>
      </c>
      <c r="U1032" s="78" t="s">
        <v>15347</v>
      </c>
      <c r="V1032" s="78" t="s">
        <v>18550</v>
      </c>
      <c r="W1032" s="78" t="s">
        <v>4084</v>
      </c>
      <c r="X1032" s="78" t="s">
        <v>18130</v>
      </c>
      <c r="Y1032" s="78" t="s">
        <v>18319</v>
      </c>
      <c r="Z1032" s="78" t="s">
        <v>17917</v>
      </c>
      <c r="AA1032" s="78" t="s">
        <v>17917</v>
      </c>
      <c r="AE1032" s="78" t="s">
        <v>15364</v>
      </c>
      <c r="AG1032" s="78" t="s">
        <v>18931</v>
      </c>
      <c r="AI1032" s="82" t="n">
        <v>45366</v>
      </c>
      <c r="AJ1032" s="78" t="s">
        <v>1197</v>
      </c>
      <c r="AL1032" s="78" t="s">
        <v>17718</v>
      </c>
      <c r="AM1032" s="78" t="s">
        <v>17718</v>
      </c>
      <c r="AP1032" s="78" t="s">
        <v>17719</v>
      </c>
      <c r="AQ1032" s="78" t="n">
        <v>40</v>
      </c>
      <c r="AR1032" s="78" t="n">
        <v>100</v>
      </c>
      <c r="AS1032" s="78" t="n">
        <v>2.35</v>
      </c>
      <c r="AT1032" s="78" t="n">
        <v>1</v>
      </c>
      <c r="AV1032" s="78" t="n">
        <v>8.08</v>
      </c>
      <c r="AY1032" s="78" t="n">
        <v>14830.79</v>
      </c>
      <c r="AZ1032" s="78" t="n">
        <v>0</v>
      </c>
      <c r="BA1032" s="78" t="n">
        <v>-5430.79</v>
      </c>
      <c r="BB1032" s="78" t="n">
        <v>0</v>
      </c>
      <c r="BC1032" s="78" t="n">
        <v>9400</v>
      </c>
      <c r="BD1032" s="78" t="n">
        <v>900000</v>
      </c>
      <c r="BE1032" s="78" t="s">
        <v>18932</v>
      </c>
      <c r="BJ1032" s="78" t="s">
        <v>17721</v>
      </c>
      <c r="BK1032" s="78" t="s">
        <v>17722</v>
      </c>
      <c r="BO1032" s="78" t="s">
        <v>16502</v>
      </c>
    </row>
    <row r="1033" customFormat="false" ht="15" hidden="true" customHeight="false" outlineLevel="0" collapsed="false">
      <c r="A1033" s="82" t="n">
        <v>45291</v>
      </c>
      <c r="B1033" s="78" t="s">
        <v>16497</v>
      </c>
      <c r="C1033" s="78" t="s">
        <v>17734</v>
      </c>
      <c r="D1033" s="78" t="s">
        <v>18944</v>
      </c>
      <c r="E1033" s="78" t="s">
        <v>4075</v>
      </c>
      <c r="F1033" s="78" t="s">
        <v>17724</v>
      </c>
      <c r="G1033" s="78" t="s">
        <v>17711</v>
      </c>
      <c r="H1033" s="78" t="s">
        <v>17725</v>
      </c>
      <c r="I1033" s="78" t="s">
        <v>19263</v>
      </c>
      <c r="J1033" s="78" t="s">
        <v>16933</v>
      </c>
      <c r="K1033" s="78" t="n">
        <v>145841022</v>
      </c>
      <c r="L1033" s="78" t="s">
        <v>15123</v>
      </c>
      <c r="M1033" s="78" t="s">
        <v>19326</v>
      </c>
      <c r="N1033" s="78" t="s">
        <v>17734</v>
      </c>
      <c r="Q1033" s="78" t="n">
        <v>0</v>
      </c>
      <c r="U1033" s="78" t="s">
        <v>18947</v>
      </c>
      <c r="V1033" s="78" t="s">
        <v>18948</v>
      </c>
      <c r="W1033" s="78" t="s">
        <v>4084</v>
      </c>
      <c r="X1033" s="78" t="s">
        <v>18949</v>
      </c>
      <c r="Y1033" s="78" t="s">
        <v>18949</v>
      </c>
      <c r="Z1033" s="78" t="s">
        <v>18950</v>
      </c>
      <c r="AA1033" s="78" t="s">
        <v>18951</v>
      </c>
      <c r="AB1033" s="78" t="s">
        <v>19327</v>
      </c>
      <c r="AI1033" s="82" t="n">
        <v>46783</v>
      </c>
      <c r="AL1033" s="78" t="s">
        <v>17718</v>
      </c>
      <c r="AM1033" s="78" t="s">
        <v>17718</v>
      </c>
      <c r="AP1033" s="78" t="s">
        <v>17772</v>
      </c>
      <c r="AQ1033" s="78" t="n">
        <v>-900</v>
      </c>
      <c r="AR1033" s="78" t="n">
        <v>10</v>
      </c>
      <c r="AS1033" s="78" t="n">
        <v>98.43555</v>
      </c>
      <c r="AT1033" s="78" t="n">
        <v>1</v>
      </c>
      <c r="AV1033" s="78" t="n">
        <v>8.08</v>
      </c>
      <c r="AY1033" s="78" t="n">
        <v>-878519.53</v>
      </c>
      <c r="AZ1033" s="78" t="n">
        <v>0</v>
      </c>
      <c r="BA1033" s="78" t="n">
        <v>-7400.39</v>
      </c>
      <c r="BB1033" s="78" t="n">
        <v>-13182.07</v>
      </c>
      <c r="BC1033" s="78" t="n">
        <v>-885919.92</v>
      </c>
      <c r="BD1033" s="78" t="n">
        <v>900000</v>
      </c>
      <c r="BE1033" s="78" t="s">
        <v>18953</v>
      </c>
      <c r="BJ1033" s="78" t="s">
        <v>17721</v>
      </c>
      <c r="BK1033" s="78" t="s">
        <v>17722</v>
      </c>
      <c r="BL1033" s="78" t="s">
        <v>15125</v>
      </c>
      <c r="BM1033" s="78" t="s">
        <v>15124</v>
      </c>
      <c r="BN1033" s="78" t="s">
        <v>19328</v>
      </c>
      <c r="BO1033" s="78" t="s">
        <v>16502</v>
      </c>
    </row>
    <row r="1034" customFormat="false" ht="15" hidden="true" customHeight="false" outlineLevel="0" collapsed="false">
      <c r="A1034" s="82" t="n">
        <v>45291</v>
      </c>
      <c r="B1034" s="78" t="s">
        <v>16497</v>
      </c>
      <c r="C1034" s="78" t="s">
        <v>17734</v>
      </c>
      <c r="D1034" s="78" t="s">
        <v>18944</v>
      </c>
      <c r="E1034" s="78" t="s">
        <v>4075</v>
      </c>
      <c r="F1034" s="78" t="s">
        <v>17724</v>
      </c>
      <c r="G1034" s="78" t="s">
        <v>17711</v>
      </c>
      <c r="H1034" s="78" t="s">
        <v>17725</v>
      </c>
      <c r="I1034" s="78" t="s">
        <v>18945</v>
      </c>
      <c r="J1034" s="78" t="s">
        <v>16933</v>
      </c>
      <c r="K1034" s="78" t="n">
        <v>132736608</v>
      </c>
      <c r="L1034" s="78" t="s">
        <v>14998</v>
      </c>
      <c r="M1034" s="78" t="s">
        <v>19264</v>
      </c>
      <c r="N1034" s="78" t="s">
        <v>17734</v>
      </c>
      <c r="Q1034" s="78" t="n">
        <v>0</v>
      </c>
      <c r="U1034" s="78" t="s">
        <v>18947</v>
      </c>
      <c r="V1034" s="78" t="s">
        <v>18948</v>
      </c>
      <c r="W1034" s="78" t="s">
        <v>4084</v>
      </c>
      <c r="X1034" s="78" t="s">
        <v>18949</v>
      </c>
      <c r="Y1034" s="78" t="s">
        <v>18949</v>
      </c>
      <c r="Z1034" s="78" t="s">
        <v>18950</v>
      </c>
      <c r="AA1034" s="78" t="s">
        <v>18951</v>
      </c>
      <c r="AB1034" s="78" t="s">
        <v>18952</v>
      </c>
      <c r="AI1034" s="82" t="n">
        <v>55654</v>
      </c>
      <c r="AL1034" s="78" t="s">
        <v>17718</v>
      </c>
      <c r="AM1034" s="78" t="s">
        <v>17718</v>
      </c>
      <c r="AP1034" s="78" t="s">
        <v>17719</v>
      </c>
      <c r="AQ1034" s="78" t="n">
        <v>915</v>
      </c>
      <c r="AR1034" s="78" t="n">
        <v>10</v>
      </c>
      <c r="AS1034" s="78" t="n">
        <v>79.64844</v>
      </c>
      <c r="AT1034" s="78" t="n">
        <v>1</v>
      </c>
      <c r="AV1034" s="78" t="n">
        <v>8.08</v>
      </c>
      <c r="AY1034" s="78" t="n">
        <v>753679.69</v>
      </c>
      <c r="AZ1034" s="78" t="n">
        <v>0</v>
      </c>
      <c r="BA1034" s="78" t="n">
        <v>-24896.48</v>
      </c>
      <c r="BB1034" s="78" t="n">
        <v>3396.69</v>
      </c>
      <c r="BC1034" s="78" t="n">
        <v>728783.21</v>
      </c>
      <c r="BD1034" s="78" t="n">
        <v>915000</v>
      </c>
      <c r="BE1034" s="78" t="s">
        <v>18953</v>
      </c>
      <c r="BJ1034" s="78" t="s">
        <v>17721</v>
      </c>
      <c r="BK1034" s="78" t="s">
        <v>17722</v>
      </c>
      <c r="BL1034" s="78" t="s">
        <v>15000</v>
      </c>
      <c r="BM1034" s="78" t="s">
        <v>14999</v>
      </c>
      <c r="BN1034" s="78" t="s">
        <v>19265</v>
      </c>
      <c r="BO1034" s="78" t="s">
        <v>16502</v>
      </c>
    </row>
    <row r="1035" customFormat="false" ht="15" hidden="true" customHeight="false" outlineLevel="0" collapsed="false">
      <c r="A1035" s="82" t="n">
        <v>45291</v>
      </c>
      <c r="B1035" s="78" t="s">
        <v>16497</v>
      </c>
      <c r="C1035" s="78" t="s">
        <v>17734</v>
      </c>
      <c r="D1035" s="78" t="s">
        <v>18944</v>
      </c>
      <c r="E1035" s="78" t="s">
        <v>1305</v>
      </c>
      <c r="F1035" s="78" t="s">
        <v>17710</v>
      </c>
      <c r="G1035" s="78" t="s">
        <v>17711</v>
      </c>
      <c r="H1035" s="78" t="s">
        <v>17725</v>
      </c>
      <c r="I1035" s="78" t="s">
        <v>19263</v>
      </c>
      <c r="J1035" s="78" t="s">
        <v>16933</v>
      </c>
      <c r="K1035" s="78" t="n">
        <v>132736608</v>
      </c>
      <c r="L1035" s="78" t="s">
        <v>14998</v>
      </c>
      <c r="M1035" s="78" t="s">
        <v>19264</v>
      </c>
      <c r="N1035" s="78" t="s">
        <v>17734</v>
      </c>
      <c r="Q1035" s="78" t="n">
        <v>0</v>
      </c>
      <c r="U1035" s="78" t="s">
        <v>18947</v>
      </c>
      <c r="V1035" s="78" t="s">
        <v>18948</v>
      </c>
      <c r="W1035" s="78" t="s">
        <v>4084</v>
      </c>
      <c r="X1035" s="78" t="s">
        <v>18949</v>
      </c>
      <c r="Y1035" s="78" t="s">
        <v>18949</v>
      </c>
      <c r="Z1035" s="78" t="s">
        <v>18950</v>
      </c>
      <c r="AA1035" s="78" t="s">
        <v>18951</v>
      </c>
      <c r="AB1035" s="78" t="s">
        <v>18952</v>
      </c>
      <c r="AI1035" s="82" t="n">
        <v>55654</v>
      </c>
      <c r="AL1035" s="78" t="s">
        <v>17718</v>
      </c>
      <c r="AM1035" s="78" t="s">
        <v>17718</v>
      </c>
      <c r="AP1035" s="78" t="s">
        <v>17772</v>
      </c>
      <c r="AQ1035" s="78" t="n">
        <v>-915</v>
      </c>
      <c r="AR1035" s="78" t="n">
        <v>10</v>
      </c>
      <c r="AS1035" s="78" t="n">
        <v>79.64844</v>
      </c>
      <c r="AT1035" s="78" t="n">
        <v>1</v>
      </c>
      <c r="AV1035" s="78" t="n">
        <v>8.08</v>
      </c>
      <c r="AY1035" s="78" t="n">
        <v>-728678.13</v>
      </c>
      <c r="AZ1035" s="78" t="n">
        <v>0</v>
      </c>
      <c r="BA1035" s="78" t="n">
        <v>-105.08</v>
      </c>
      <c r="BB1035" s="78" t="n">
        <v>-3396.69</v>
      </c>
      <c r="BC1035" s="78" t="n">
        <v>-728783.21</v>
      </c>
      <c r="BD1035" s="78" t="n">
        <v>915000</v>
      </c>
      <c r="BE1035" s="78" t="s">
        <v>18953</v>
      </c>
      <c r="BJ1035" s="78" t="s">
        <v>17721</v>
      </c>
      <c r="BK1035" s="78" t="s">
        <v>17722</v>
      </c>
      <c r="BL1035" s="78" t="s">
        <v>15000</v>
      </c>
      <c r="BM1035" s="78" t="s">
        <v>14999</v>
      </c>
      <c r="BN1035" s="78" t="s">
        <v>19265</v>
      </c>
      <c r="BO1035" s="78" t="s">
        <v>16502</v>
      </c>
    </row>
    <row r="1036" customFormat="false" ht="15" hidden="true" customHeight="false" outlineLevel="0" collapsed="false">
      <c r="A1036" s="82" t="n">
        <v>45291</v>
      </c>
      <c r="B1036" s="78" t="s">
        <v>16497</v>
      </c>
      <c r="C1036" s="78" t="s">
        <v>18927</v>
      </c>
      <c r="D1036" s="78" t="s">
        <v>18928</v>
      </c>
      <c r="E1036" s="78" t="s">
        <v>1305</v>
      </c>
      <c r="F1036" s="78" t="s">
        <v>17710</v>
      </c>
      <c r="G1036" s="78" t="s">
        <v>17711</v>
      </c>
      <c r="H1036" s="78" t="s">
        <v>17725</v>
      </c>
      <c r="I1036" s="78" t="s">
        <v>18933</v>
      </c>
      <c r="J1036" s="78" t="s">
        <v>17755</v>
      </c>
      <c r="K1036" s="78" t="n">
        <v>158583163</v>
      </c>
      <c r="L1036" s="78" t="s">
        <v>4332</v>
      </c>
      <c r="M1036" s="78" t="s">
        <v>19329</v>
      </c>
      <c r="N1036" s="78" t="s">
        <v>17734</v>
      </c>
      <c r="Q1036" s="78" t="n">
        <v>21002123</v>
      </c>
      <c r="R1036" s="78" t="s">
        <v>4325</v>
      </c>
      <c r="S1036" s="78" t="s">
        <v>16519</v>
      </c>
      <c r="T1036" s="78" t="s">
        <v>16498</v>
      </c>
      <c r="U1036" s="78" t="s">
        <v>4325</v>
      </c>
      <c r="V1036" s="78" t="s">
        <v>16519</v>
      </c>
      <c r="W1036" s="78" t="s">
        <v>4084</v>
      </c>
      <c r="X1036" s="78" t="s">
        <v>17936</v>
      </c>
      <c r="Y1036" s="78" t="s">
        <v>18276</v>
      </c>
      <c r="Z1036" s="78" t="s">
        <v>17794</v>
      </c>
      <c r="AA1036" s="78" t="s">
        <v>17795</v>
      </c>
      <c r="AE1036" s="78" t="s">
        <v>4335</v>
      </c>
      <c r="AG1036" s="78" t="s">
        <v>18931</v>
      </c>
      <c r="AI1036" s="82" t="n">
        <v>45366</v>
      </c>
      <c r="AJ1036" s="78" t="s">
        <v>1197</v>
      </c>
      <c r="AL1036" s="78" t="s">
        <v>17718</v>
      </c>
      <c r="AM1036" s="78" t="s">
        <v>17718</v>
      </c>
      <c r="AP1036" s="78" t="s">
        <v>17719</v>
      </c>
      <c r="AQ1036" s="78" t="n">
        <v>92</v>
      </c>
      <c r="AR1036" s="78" t="n">
        <v>100</v>
      </c>
      <c r="AS1036" s="78" t="n">
        <v>0.82</v>
      </c>
      <c r="AT1036" s="78" t="n">
        <v>1</v>
      </c>
      <c r="AV1036" s="78" t="n">
        <v>8.08</v>
      </c>
      <c r="AY1036" s="78" t="n">
        <v>11086.81</v>
      </c>
      <c r="AZ1036" s="78" t="n">
        <v>0</v>
      </c>
      <c r="BA1036" s="78" t="n">
        <v>-3542.81</v>
      </c>
      <c r="BB1036" s="78" t="n">
        <v>0</v>
      </c>
      <c r="BC1036" s="78" t="n">
        <v>7544</v>
      </c>
      <c r="BD1036" s="78" t="n">
        <v>920000</v>
      </c>
      <c r="BE1036" s="78" t="s">
        <v>18932</v>
      </c>
      <c r="BJ1036" s="78" t="s">
        <v>17721</v>
      </c>
      <c r="BK1036" s="78" t="s">
        <v>17722</v>
      </c>
      <c r="BO1036" s="78" t="s">
        <v>16502</v>
      </c>
    </row>
    <row r="1037" customFormat="false" ht="15" hidden="true" customHeight="false" outlineLevel="0" collapsed="false">
      <c r="A1037" s="82" t="n">
        <v>45291</v>
      </c>
      <c r="B1037" s="78" t="s">
        <v>16497</v>
      </c>
      <c r="C1037" s="78" t="s">
        <v>18927</v>
      </c>
      <c r="D1037" s="78" t="s">
        <v>18928</v>
      </c>
      <c r="E1037" s="78" t="s">
        <v>1305</v>
      </c>
      <c r="F1037" s="78" t="s">
        <v>17710</v>
      </c>
      <c r="G1037" s="78" t="s">
        <v>17711</v>
      </c>
      <c r="H1037" s="78" t="s">
        <v>17725</v>
      </c>
      <c r="I1037" s="78" t="s">
        <v>18933</v>
      </c>
      <c r="J1037" s="78" t="s">
        <v>17755</v>
      </c>
      <c r="K1037" s="78" t="n">
        <v>118498161</v>
      </c>
      <c r="L1037" s="78" t="s">
        <v>9676</v>
      </c>
      <c r="M1037" s="78" t="s">
        <v>19330</v>
      </c>
      <c r="N1037" s="78" t="s">
        <v>17734</v>
      </c>
      <c r="Q1037" s="78" t="n">
        <v>21002363</v>
      </c>
      <c r="R1037" s="78" t="s">
        <v>9662</v>
      </c>
      <c r="S1037" s="78" t="s">
        <v>507</v>
      </c>
      <c r="T1037" s="78" t="s">
        <v>16498</v>
      </c>
      <c r="U1037" s="78" t="s">
        <v>9662</v>
      </c>
      <c r="V1037" s="78" t="s">
        <v>18509</v>
      </c>
      <c r="W1037" s="78" t="s">
        <v>4084</v>
      </c>
      <c r="X1037" s="78" t="s">
        <v>17979</v>
      </c>
      <c r="Y1037" s="78" t="s">
        <v>18180</v>
      </c>
      <c r="Z1037" s="78" t="s">
        <v>17816</v>
      </c>
      <c r="AA1037" s="78" t="s">
        <v>17795</v>
      </c>
      <c r="AE1037" s="78" t="s">
        <v>9679</v>
      </c>
      <c r="AG1037" s="78" t="s">
        <v>18931</v>
      </c>
      <c r="AI1037" s="82" t="n">
        <v>45310</v>
      </c>
      <c r="AJ1037" s="78" t="s">
        <v>1197</v>
      </c>
      <c r="AL1037" s="78" t="s">
        <v>17718</v>
      </c>
      <c r="AM1037" s="78" t="s">
        <v>17718</v>
      </c>
      <c r="AP1037" s="78" t="s">
        <v>17719</v>
      </c>
      <c r="AQ1037" s="78" t="n">
        <v>31</v>
      </c>
      <c r="AR1037" s="78" t="n">
        <v>100</v>
      </c>
      <c r="AS1037" s="78" t="n">
        <v>0.235</v>
      </c>
      <c r="AT1037" s="78" t="n">
        <v>1</v>
      </c>
      <c r="AV1037" s="78" t="n">
        <v>8.08</v>
      </c>
      <c r="AY1037" s="78" t="n">
        <v>26910.93</v>
      </c>
      <c r="AZ1037" s="78" t="n">
        <v>0</v>
      </c>
      <c r="BA1037" s="78" t="n">
        <v>-26182.43</v>
      </c>
      <c r="BB1037" s="78" t="n">
        <v>0</v>
      </c>
      <c r="BC1037" s="78" t="n">
        <v>728.5</v>
      </c>
      <c r="BD1037" s="78" t="n">
        <v>930000</v>
      </c>
      <c r="BE1037" s="78" t="s">
        <v>18932</v>
      </c>
      <c r="BJ1037" s="78" t="s">
        <v>17721</v>
      </c>
      <c r="BK1037" s="78" t="s">
        <v>17722</v>
      </c>
      <c r="BO1037" s="78" t="s">
        <v>16502</v>
      </c>
    </row>
    <row r="1038" customFormat="false" ht="15" hidden="true" customHeight="false" outlineLevel="0" collapsed="false">
      <c r="A1038" s="82" t="n">
        <v>45291</v>
      </c>
      <c r="B1038" s="78" t="s">
        <v>16497</v>
      </c>
      <c r="C1038" s="78" t="s">
        <v>18927</v>
      </c>
      <c r="D1038" s="78" t="s">
        <v>18928</v>
      </c>
      <c r="E1038" s="78" t="s">
        <v>1305</v>
      </c>
      <c r="F1038" s="78" t="s">
        <v>17710</v>
      </c>
      <c r="G1038" s="78" t="s">
        <v>17711</v>
      </c>
      <c r="H1038" s="78" t="s">
        <v>17725</v>
      </c>
      <c r="I1038" s="78" t="s">
        <v>18959</v>
      </c>
      <c r="J1038" s="78" t="s">
        <v>17755</v>
      </c>
      <c r="K1038" s="78" t="n">
        <v>153898534</v>
      </c>
      <c r="L1038" s="78" t="s">
        <v>7820</v>
      </c>
      <c r="M1038" s="78" t="s">
        <v>19331</v>
      </c>
      <c r="N1038" s="78" t="s">
        <v>17734</v>
      </c>
      <c r="Q1038" s="78" t="n">
        <v>21002273</v>
      </c>
      <c r="R1038" s="78" t="s">
        <v>7806</v>
      </c>
      <c r="S1038" s="78" t="s">
        <v>457</v>
      </c>
      <c r="T1038" s="78" t="s">
        <v>16498</v>
      </c>
      <c r="U1038" s="78" t="s">
        <v>7806</v>
      </c>
      <c r="V1038" s="78" t="s">
        <v>18570</v>
      </c>
      <c r="W1038" s="78" t="s">
        <v>4084</v>
      </c>
      <c r="X1038" s="78" t="s">
        <v>17915</v>
      </c>
      <c r="Y1038" s="78" t="s">
        <v>18571</v>
      </c>
      <c r="Z1038" s="78" t="s">
        <v>17917</v>
      </c>
      <c r="AA1038" s="78" t="s">
        <v>17917</v>
      </c>
      <c r="AE1038" s="78" t="s">
        <v>7823</v>
      </c>
      <c r="AG1038" s="78" t="s">
        <v>18931</v>
      </c>
      <c r="AI1038" s="82" t="n">
        <v>45366</v>
      </c>
      <c r="AJ1038" s="78" t="s">
        <v>1198</v>
      </c>
      <c r="AL1038" s="78" t="s">
        <v>17718</v>
      </c>
      <c r="AM1038" s="78" t="s">
        <v>17718</v>
      </c>
      <c r="AP1038" s="78" t="s">
        <v>17719</v>
      </c>
      <c r="AQ1038" s="78" t="n">
        <v>22</v>
      </c>
      <c r="AR1038" s="78" t="n">
        <v>100</v>
      </c>
      <c r="AS1038" s="78" t="n">
        <v>8.25</v>
      </c>
      <c r="AT1038" s="78" t="n">
        <v>1</v>
      </c>
      <c r="AV1038" s="78" t="n">
        <v>8.08</v>
      </c>
      <c r="AY1038" s="78" t="n">
        <v>15710.44</v>
      </c>
      <c r="AZ1038" s="78" t="n">
        <v>0</v>
      </c>
      <c r="BA1038" s="78" t="n">
        <v>2439.56</v>
      </c>
      <c r="BB1038" s="78" t="n">
        <v>0</v>
      </c>
      <c r="BC1038" s="78" t="n">
        <v>18150</v>
      </c>
      <c r="BD1038" s="78" t="n">
        <v>946000</v>
      </c>
      <c r="BE1038" s="78" t="s">
        <v>18932</v>
      </c>
      <c r="BJ1038" s="78" t="s">
        <v>17721</v>
      </c>
      <c r="BK1038" s="78" t="s">
        <v>17722</v>
      </c>
      <c r="BO1038" s="78" t="s">
        <v>16502</v>
      </c>
    </row>
    <row r="1039" customFormat="false" ht="15" hidden="true" customHeight="false" outlineLevel="0" collapsed="false">
      <c r="A1039" s="82" t="n">
        <v>45291</v>
      </c>
      <c r="B1039" s="78" t="s">
        <v>16497</v>
      </c>
      <c r="C1039" s="78" t="s">
        <v>18927</v>
      </c>
      <c r="D1039" s="78" t="s">
        <v>18928</v>
      </c>
      <c r="E1039" s="78" t="s">
        <v>1305</v>
      </c>
      <c r="F1039" s="78" t="s">
        <v>17710</v>
      </c>
      <c r="G1039" s="78" t="s">
        <v>17711</v>
      </c>
      <c r="H1039" s="78" t="s">
        <v>17725</v>
      </c>
      <c r="I1039" s="78" t="s">
        <v>18959</v>
      </c>
      <c r="J1039" s="78" t="s">
        <v>17755</v>
      </c>
      <c r="K1039" s="78" t="n">
        <v>157909390</v>
      </c>
      <c r="L1039" s="78" t="s">
        <v>6542</v>
      </c>
      <c r="M1039" s="78" t="s">
        <v>19332</v>
      </c>
      <c r="N1039" s="78" t="s">
        <v>17734</v>
      </c>
      <c r="Q1039" s="78" t="n">
        <v>21002269</v>
      </c>
      <c r="R1039" s="78" t="s">
        <v>6521</v>
      </c>
      <c r="S1039" s="78" t="s">
        <v>452</v>
      </c>
      <c r="T1039" s="78" t="s">
        <v>16498</v>
      </c>
      <c r="U1039" s="78" t="s">
        <v>6521</v>
      </c>
      <c r="V1039" s="78" t="s">
        <v>18541</v>
      </c>
      <c r="W1039" s="78" t="s">
        <v>4084</v>
      </c>
      <c r="X1039" s="78" t="s">
        <v>17910</v>
      </c>
      <c r="Y1039" s="78" t="s">
        <v>18542</v>
      </c>
      <c r="Z1039" s="78" t="s">
        <v>17794</v>
      </c>
      <c r="AA1039" s="78" t="s">
        <v>17795</v>
      </c>
      <c r="AE1039" s="78" t="s">
        <v>6545</v>
      </c>
      <c r="AG1039" s="78" t="s">
        <v>18931</v>
      </c>
      <c r="AI1039" s="82" t="n">
        <v>45366</v>
      </c>
      <c r="AJ1039" s="78" t="s">
        <v>1198</v>
      </c>
      <c r="AL1039" s="78" t="s">
        <v>17718</v>
      </c>
      <c r="AM1039" s="78" t="s">
        <v>17718</v>
      </c>
      <c r="AP1039" s="78" t="s">
        <v>17719</v>
      </c>
      <c r="AQ1039" s="78" t="n">
        <v>112</v>
      </c>
      <c r="AR1039" s="78" t="n">
        <v>100</v>
      </c>
      <c r="AS1039" s="78" t="n">
        <v>1.185</v>
      </c>
      <c r="AT1039" s="78" t="n">
        <v>1</v>
      </c>
      <c r="AV1039" s="78" t="n">
        <v>8.08</v>
      </c>
      <c r="AY1039" s="78" t="n">
        <v>13518.18</v>
      </c>
      <c r="AZ1039" s="78" t="n">
        <v>0</v>
      </c>
      <c r="BA1039" s="78" t="n">
        <v>-246.18</v>
      </c>
      <c r="BB1039" s="78" t="n">
        <v>0</v>
      </c>
      <c r="BC1039" s="78" t="n">
        <v>13272</v>
      </c>
      <c r="BD1039" s="78" t="n">
        <v>952000</v>
      </c>
      <c r="BE1039" s="78" t="s">
        <v>18932</v>
      </c>
      <c r="BJ1039" s="78" t="s">
        <v>17721</v>
      </c>
      <c r="BK1039" s="78" t="s">
        <v>17722</v>
      </c>
      <c r="BO1039" s="78" t="s">
        <v>16502</v>
      </c>
    </row>
    <row r="1040" customFormat="false" ht="15" hidden="true" customHeight="false" outlineLevel="0" collapsed="false">
      <c r="A1040" s="82" t="n">
        <v>45291</v>
      </c>
      <c r="B1040" s="78" t="s">
        <v>16497</v>
      </c>
      <c r="C1040" s="78" t="s">
        <v>18927</v>
      </c>
      <c r="D1040" s="78" t="s">
        <v>18928</v>
      </c>
      <c r="E1040" s="78" t="s">
        <v>1305</v>
      </c>
      <c r="F1040" s="78" t="s">
        <v>17710</v>
      </c>
      <c r="G1040" s="78" t="s">
        <v>17711</v>
      </c>
      <c r="H1040" s="78" t="s">
        <v>17725</v>
      </c>
      <c r="I1040" s="78" t="s">
        <v>18959</v>
      </c>
      <c r="J1040" s="78" t="s">
        <v>17755</v>
      </c>
      <c r="K1040" s="78" t="n">
        <v>154346717</v>
      </c>
      <c r="L1040" s="78" t="s">
        <v>5419</v>
      </c>
      <c r="M1040" s="78" t="s">
        <v>19333</v>
      </c>
      <c r="N1040" s="78" t="s">
        <v>17734</v>
      </c>
      <c r="Q1040" s="78" t="n">
        <v>21001722</v>
      </c>
      <c r="R1040" s="78" t="s">
        <v>5390</v>
      </c>
      <c r="S1040" s="78" t="s">
        <v>16566</v>
      </c>
      <c r="T1040" s="78" t="s">
        <v>16498</v>
      </c>
      <c r="U1040" s="78" t="s">
        <v>5390</v>
      </c>
      <c r="V1040" s="78" t="s">
        <v>18625</v>
      </c>
      <c r="W1040" s="78" t="s">
        <v>4084</v>
      </c>
      <c r="X1040" s="78" t="s">
        <v>18047</v>
      </c>
      <c r="Y1040" s="78" t="s">
        <v>18095</v>
      </c>
      <c r="Z1040" s="78" t="s">
        <v>17809</v>
      </c>
      <c r="AA1040" s="78" t="s">
        <v>17809</v>
      </c>
      <c r="AE1040" s="78" t="s">
        <v>5422</v>
      </c>
      <c r="AG1040" s="78" t="s">
        <v>18931</v>
      </c>
      <c r="AI1040" s="82" t="n">
        <v>45366</v>
      </c>
      <c r="AJ1040" s="78" t="s">
        <v>1198</v>
      </c>
      <c r="AL1040" s="78" t="s">
        <v>17718</v>
      </c>
      <c r="AM1040" s="78" t="s">
        <v>17718</v>
      </c>
      <c r="AP1040" s="78" t="s">
        <v>17719</v>
      </c>
      <c r="AQ1040" s="78" t="n">
        <v>53</v>
      </c>
      <c r="AR1040" s="78" t="n">
        <v>100</v>
      </c>
      <c r="AS1040" s="78" t="n">
        <v>3.5</v>
      </c>
      <c r="AT1040" s="78" t="n">
        <v>1</v>
      </c>
      <c r="AV1040" s="78" t="n">
        <v>8.08</v>
      </c>
      <c r="AY1040" s="78" t="n">
        <v>19661.06</v>
      </c>
      <c r="AZ1040" s="78" t="n">
        <v>0</v>
      </c>
      <c r="BA1040" s="78" t="n">
        <v>-1111.06</v>
      </c>
      <c r="BB1040" s="78" t="n">
        <v>0</v>
      </c>
      <c r="BC1040" s="78" t="n">
        <v>18550</v>
      </c>
      <c r="BD1040" s="78" t="n">
        <v>954000</v>
      </c>
      <c r="BE1040" s="78" t="s">
        <v>18932</v>
      </c>
      <c r="BJ1040" s="78" t="s">
        <v>17721</v>
      </c>
      <c r="BK1040" s="78" t="s">
        <v>17722</v>
      </c>
      <c r="BO1040" s="78" t="s">
        <v>16502</v>
      </c>
    </row>
    <row r="1041" customFormat="false" ht="15" hidden="true" customHeight="false" outlineLevel="0" collapsed="false">
      <c r="A1041" s="82" t="n">
        <v>45291</v>
      </c>
      <c r="B1041" s="78" t="s">
        <v>16497</v>
      </c>
      <c r="C1041" s="78" t="s">
        <v>18927</v>
      </c>
      <c r="D1041" s="78" t="s">
        <v>18928</v>
      </c>
      <c r="E1041" s="78" t="s">
        <v>1305</v>
      </c>
      <c r="F1041" s="78" t="s">
        <v>17710</v>
      </c>
      <c r="G1041" s="78" t="s">
        <v>17711</v>
      </c>
      <c r="H1041" s="78" t="s">
        <v>17725</v>
      </c>
      <c r="I1041" s="78" t="s">
        <v>18933</v>
      </c>
      <c r="J1041" s="78" t="s">
        <v>17755</v>
      </c>
      <c r="K1041" s="78" t="n">
        <v>147817317</v>
      </c>
      <c r="L1041" s="78" t="s">
        <v>4362</v>
      </c>
      <c r="M1041" s="78" t="s">
        <v>19334</v>
      </c>
      <c r="N1041" s="78" t="s">
        <v>17734</v>
      </c>
      <c r="Q1041" s="78" t="n">
        <v>26907100</v>
      </c>
      <c r="R1041" s="78" t="s">
        <v>4354</v>
      </c>
      <c r="S1041" s="78" t="s">
        <v>350</v>
      </c>
      <c r="T1041" s="78" t="s">
        <v>16498</v>
      </c>
      <c r="U1041" s="78" t="s">
        <v>18515</v>
      </c>
      <c r="V1041" s="78" t="s">
        <v>18516</v>
      </c>
      <c r="W1041" s="78" t="s">
        <v>4084</v>
      </c>
      <c r="X1041" s="78" t="s">
        <v>17910</v>
      </c>
      <c r="Y1041" s="78" t="s">
        <v>17911</v>
      </c>
      <c r="Z1041" s="78" t="s">
        <v>17794</v>
      </c>
      <c r="AA1041" s="78" t="s">
        <v>17795</v>
      </c>
      <c r="AE1041" s="78" t="s">
        <v>4365</v>
      </c>
      <c r="AG1041" s="78" t="s">
        <v>18931</v>
      </c>
      <c r="AI1041" s="82" t="n">
        <v>45366</v>
      </c>
      <c r="AJ1041" s="78" t="s">
        <v>1197</v>
      </c>
      <c r="AL1041" s="78" t="s">
        <v>17718</v>
      </c>
      <c r="AM1041" s="78" t="s">
        <v>17718</v>
      </c>
      <c r="AP1041" s="78" t="s">
        <v>17719</v>
      </c>
      <c r="AQ1041" s="78" t="n">
        <v>68</v>
      </c>
      <c r="AR1041" s="78" t="n">
        <v>100</v>
      </c>
      <c r="AS1041" s="78" t="n">
        <v>2.065</v>
      </c>
      <c r="AT1041" s="78" t="n">
        <v>1</v>
      </c>
      <c r="AV1041" s="78" t="n">
        <v>8.08</v>
      </c>
      <c r="AY1041" s="78" t="n">
        <v>18079.35</v>
      </c>
      <c r="AZ1041" s="78" t="n">
        <v>0</v>
      </c>
      <c r="BA1041" s="78" t="n">
        <v>-4037.35</v>
      </c>
      <c r="BB1041" s="78" t="n">
        <v>0</v>
      </c>
      <c r="BC1041" s="78" t="n">
        <v>14042</v>
      </c>
      <c r="BD1041" s="78" t="n">
        <v>986000</v>
      </c>
      <c r="BE1041" s="78" t="s">
        <v>18932</v>
      </c>
      <c r="BJ1041" s="78" t="s">
        <v>17721</v>
      </c>
      <c r="BK1041" s="78" t="s">
        <v>17722</v>
      </c>
      <c r="BO1041" s="78" t="s">
        <v>16502</v>
      </c>
    </row>
    <row r="1042" customFormat="false" ht="15" hidden="true" customHeight="false" outlineLevel="0" collapsed="false">
      <c r="A1042" s="82" t="n">
        <v>45291</v>
      </c>
      <c r="B1042" s="78" t="s">
        <v>16497</v>
      </c>
      <c r="C1042" s="78" t="s">
        <v>18927</v>
      </c>
      <c r="D1042" s="78" t="s">
        <v>18928</v>
      </c>
      <c r="E1042" s="78" t="s">
        <v>1305</v>
      </c>
      <c r="F1042" s="78" t="s">
        <v>17710</v>
      </c>
      <c r="G1042" s="78" t="s">
        <v>17711</v>
      </c>
      <c r="H1042" s="78" t="s">
        <v>17725</v>
      </c>
      <c r="I1042" s="78" t="s">
        <v>18959</v>
      </c>
      <c r="J1042" s="78" t="s">
        <v>17755</v>
      </c>
      <c r="K1042" s="78" t="n">
        <v>146921269</v>
      </c>
      <c r="L1042" s="78" t="s">
        <v>14695</v>
      </c>
      <c r="M1042" s="78" t="s">
        <v>19335</v>
      </c>
      <c r="N1042" s="78" t="s">
        <v>17734</v>
      </c>
      <c r="Q1042" s="78" t="n">
        <v>22293906</v>
      </c>
      <c r="R1042" s="78" t="s">
        <v>14652</v>
      </c>
      <c r="S1042" s="78" t="s">
        <v>649</v>
      </c>
      <c r="T1042" s="78" t="s">
        <v>16498</v>
      </c>
      <c r="U1042" s="78" t="s">
        <v>14652</v>
      </c>
      <c r="V1042" s="78" t="s">
        <v>18482</v>
      </c>
      <c r="W1042" s="78" t="s">
        <v>4084</v>
      </c>
      <c r="X1042" s="78" t="s">
        <v>17814</v>
      </c>
      <c r="Y1042" s="78" t="s">
        <v>17815</v>
      </c>
      <c r="Z1042" s="78" t="s">
        <v>17816</v>
      </c>
      <c r="AA1042" s="78" t="s">
        <v>17795</v>
      </c>
      <c r="AE1042" s="78" t="s">
        <v>14698</v>
      </c>
      <c r="AG1042" s="78" t="s">
        <v>18931</v>
      </c>
      <c r="AI1042" s="82" t="n">
        <v>45366</v>
      </c>
      <c r="AJ1042" s="78" t="s">
        <v>1198</v>
      </c>
      <c r="AL1042" s="78" t="s">
        <v>17718</v>
      </c>
      <c r="AM1042" s="78" t="s">
        <v>17718</v>
      </c>
      <c r="AP1042" s="78" t="s">
        <v>17719</v>
      </c>
      <c r="AQ1042" s="78" t="n">
        <v>32</v>
      </c>
      <c r="AR1042" s="78" t="n">
        <v>100</v>
      </c>
      <c r="AS1042" s="78" t="n">
        <v>4.975</v>
      </c>
      <c r="AT1042" s="78" t="n">
        <v>1</v>
      </c>
      <c r="AV1042" s="78" t="n">
        <v>8.08</v>
      </c>
      <c r="AY1042" s="78" t="n">
        <v>24800.62</v>
      </c>
      <c r="AZ1042" s="78" t="n">
        <v>0</v>
      </c>
      <c r="BA1042" s="78" t="n">
        <v>-8880.62</v>
      </c>
      <c r="BB1042" s="78" t="n">
        <v>0</v>
      </c>
      <c r="BC1042" s="78" t="n">
        <v>15920</v>
      </c>
      <c r="BD1042" s="78" t="n">
        <v>992000</v>
      </c>
      <c r="BE1042" s="78" t="s">
        <v>18932</v>
      </c>
      <c r="BJ1042" s="78" t="s">
        <v>17721</v>
      </c>
      <c r="BK1042" s="78" t="s">
        <v>17722</v>
      </c>
      <c r="BO1042" s="78" t="s">
        <v>16502</v>
      </c>
    </row>
    <row r="1043" customFormat="false" ht="15" hidden="true" customHeight="false" outlineLevel="0" collapsed="false">
      <c r="A1043" s="82" t="n">
        <v>45291</v>
      </c>
      <c r="B1043" s="78" t="s">
        <v>16497</v>
      </c>
      <c r="C1043" s="78" t="s">
        <v>17734</v>
      </c>
      <c r="D1043" s="78" t="s">
        <v>18919</v>
      </c>
      <c r="E1043" s="78" t="s">
        <v>4117</v>
      </c>
      <c r="F1043" s="78" t="s">
        <v>17723</v>
      </c>
      <c r="G1043" s="78" t="s">
        <v>17711</v>
      </c>
      <c r="H1043" s="78" t="s">
        <v>17725</v>
      </c>
      <c r="I1043" s="78" t="s">
        <v>19056</v>
      </c>
      <c r="J1043" s="78" t="s">
        <v>19089</v>
      </c>
      <c r="K1043" s="78" t="n">
        <v>139232786</v>
      </c>
      <c r="L1043" s="78" t="s">
        <v>7307</v>
      </c>
      <c r="M1043" s="78" t="s">
        <v>19336</v>
      </c>
      <c r="N1043" s="78" t="s">
        <v>17734</v>
      </c>
      <c r="Q1043" s="78" t="n">
        <v>78653203</v>
      </c>
      <c r="R1043" s="78" t="s">
        <v>7300</v>
      </c>
      <c r="S1043" s="78" t="s">
        <v>17172</v>
      </c>
      <c r="T1043" s="78" t="s">
        <v>16498</v>
      </c>
      <c r="U1043" s="78" t="s">
        <v>7300</v>
      </c>
      <c r="V1043" s="78" t="s">
        <v>17830</v>
      </c>
      <c r="W1043" s="78" t="s">
        <v>4084</v>
      </c>
      <c r="X1043" s="78" t="s">
        <v>17831</v>
      </c>
      <c r="Y1043" s="78" t="s">
        <v>17832</v>
      </c>
      <c r="Z1043" s="78" t="s">
        <v>17809</v>
      </c>
      <c r="AA1043" s="78" t="s">
        <v>17809</v>
      </c>
      <c r="AB1043" s="78" t="s">
        <v>19337</v>
      </c>
      <c r="AC1043" s="78" t="s">
        <v>17810</v>
      </c>
      <c r="AI1043" s="82" t="n">
        <v>46249</v>
      </c>
      <c r="AL1043" s="78" t="s">
        <v>17718</v>
      </c>
      <c r="AM1043" s="78" t="s">
        <v>17718</v>
      </c>
      <c r="AP1043" s="78" t="s">
        <v>17719</v>
      </c>
      <c r="AQ1043" s="78" t="n">
        <v>1000</v>
      </c>
      <c r="AR1043" s="78" t="n">
        <v>10</v>
      </c>
      <c r="AS1043" s="78" t="n">
        <v>90.175</v>
      </c>
      <c r="AT1043" s="78" t="n">
        <v>1</v>
      </c>
      <c r="AV1043" s="78" t="n">
        <v>8.08</v>
      </c>
      <c r="AY1043" s="78" t="n">
        <v>821609</v>
      </c>
      <c r="AZ1043" s="78" t="n">
        <v>0</v>
      </c>
      <c r="BA1043" s="78" t="n">
        <v>80141</v>
      </c>
      <c r="BB1043" s="78" t="n">
        <v>0</v>
      </c>
      <c r="BC1043" s="78" t="n">
        <v>901750</v>
      </c>
      <c r="BD1043" s="78" t="n">
        <v>1000000</v>
      </c>
      <c r="BE1043" s="78" t="s">
        <v>19092</v>
      </c>
      <c r="BJ1043" s="78" t="s">
        <v>17721</v>
      </c>
      <c r="BK1043" s="78" t="s">
        <v>17722</v>
      </c>
      <c r="BL1043" s="78" t="s">
        <v>96</v>
      </c>
      <c r="BM1043" s="78" t="s">
        <v>7308</v>
      </c>
      <c r="BN1043" s="78" t="s">
        <v>19338</v>
      </c>
      <c r="BO1043" s="78" t="s">
        <v>16502</v>
      </c>
    </row>
    <row r="1044" customFormat="false" ht="15" hidden="true" customHeight="false" outlineLevel="0" collapsed="false">
      <c r="A1044" s="82" t="n">
        <v>45291</v>
      </c>
      <c r="B1044" s="78" t="s">
        <v>16497</v>
      </c>
      <c r="C1044" s="78" t="s">
        <v>17734</v>
      </c>
      <c r="D1044" s="78" t="s">
        <v>18919</v>
      </c>
      <c r="E1044" s="78" t="s">
        <v>1305</v>
      </c>
      <c r="F1044" s="78" t="s">
        <v>17710</v>
      </c>
      <c r="G1044" s="78" t="s">
        <v>17711</v>
      </c>
      <c r="H1044" s="78" t="s">
        <v>17725</v>
      </c>
      <c r="I1044" s="78" t="s">
        <v>19056</v>
      </c>
      <c r="J1044" s="78" t="s">
        <v>19089</v>
      </c>
      <c r="K1044" s="78" t="n">
        <v>137807302</v>
      </c>
      <c r="L1044" s="78" t="s">
        <v>6948</v>
      </c>
      <c r="M1044" s="78" t="s">
        <v>19339</v>
      </c>
      <c r="N1044" s="78" t="s">
        <v>17734</v>
      </c>
      <c r="Q1044" s="78" t="n">
        <v>95144433</v>
      </c>
      <c r="R1044" s="78" t="s">
        <v>6939</v>
      </c>
      <c r="S1044" s="78" t="s">
        <v>16688</v>
      </c>
      <c r="T1044" s="78" t="s">
        <v>16498</v>
      </c>
      <c r="U1044" s="78" t="s">
        <v>6939</v>
      </c>
      <c r="V1044" s="78" t="s">
        <v>18427</v>
      </c>
      <c r="W1044" s="78" t="s">
        <v>4084</v>
      </c>
      <c r="X1044" s="78" t="s">
        <v>17976</v>
      </c>
      <c r="Y1044" s="78" t="s">
        <v>17977</v>
      </c>
      <c r="Z1044" s="78" t="s">
        <v>17794</v>
      </c>
      <c r="AA1044" s="78" t="s">
        <v>17795</v>
      </c>
      <c r="AB1044" s="78" t="s">
        <v>19091</v>
      </c>
      <c r="AI1044" s="82" t="n">
        <v>46614</v>
      </c>
      <c r="AL1044" s="78" t="s">
        <v>17718</v>
      </c>
      <c r="AM1044" s="78" t="s">
        <v>17718</v>
      </c>
      <c r="AP1044" s="78" t="s">
        <v>17719</v>
      </c>
      <c r="AQ1044" s="78" t="n">
        <v>1000</v>
      </c>
      <c r="AR1044" s="78" t="n">
        <v>10</v>
      </c>
      <c r="AS1044" s="78" t="n">
        <v>111.9</v>
      </c>
      <c r="AT1044" s="78" t="n">
        <v>1</v>
      </c>
      <c r="AV1044" s="78" t="n">
        <v>8.08</v>
      </c>
      <c r="AY1044" s="78" t="n">
        <v>851416</v>
      </c>
      <c r="AZ1044" s="78" t="n">
        <v>0</v>
      </c>
      <c r="BA1044" s="78" t="n">
        <v>267584</v>
      </c>
      <c r="BB1044" s="78" t="n">
        <v>9444.44</v>
      </c>
      <c r="BC1044" s="78" t="n">
        <v>1119000</v>
      </c>
      <c r="BD1044" s="78" t="n">
        <v>1000000</v>
      </c>
      <c r="BE1044" s="78" t="s">
        <v>19092</v>
      </c>
      <c r="BJ1044" s="78" t="s">
        <v>17721</v>
      </c>
      <c r="BK1044" s="78" t="s">
        <v>17722</v>
      </c>
      <c r="BL1044" s="78" t="s">
        <v>807</v>
      </c>
      <c r="BM1044" s="78" t="s">
        <v>6949</v>
      </c>
      <c r="BN1044" s="78" t="s">
        <v>19340</v>
      </c>
      <c r="BO1044" s="78" t="s">
        <v>16502</v>
      </c>
    </row>
    <row r="1045" customFormat="false" ht="15" hidden="true" customHeight="false" outlineLevel="0" collapsed="false">
      <c r="A1045" s="82" t="n">
        <v>45291</v>
      </c>
      <c r="B1045" s="78" t="s">
        <v>16497</v>
      </c>
      <c r="C1045" s="78" t="s">
        <v>17734</v>
      </c>
      <c r="D1045" s="78" t="s">
        <v>18919</v>
      </c>
      <c r="E1045" s="78" t="s">
        <v>4126</v>
      </c>
      <c r="F1045" s="78" t="s">
        <v>17758</v>
      </c>
      <c r="G1045" s="78" t="s">
        <v>17711</v>
      </c>
      <c r="H1045" s="78" t="s">
        <v>17725</v>
      </c>
      <c r="I1045" s="78" t="s">
        <v>19056</v>
      </c>
      <c r="J1045" s="78" t="s">
        <v>19089</v>
      </c>
      <c r="K1045" s="78" t="n">
        <v>144161921</v>
      </c>
      <c r="L1045" s="78" t="s">
        <v>17199</v>
      </c>
      <c r="M1045" s="78" t="s">
        <v>19341</v>
      </c>
      <c r="N1045" s="78" t="s">
        <v>17734</v>
      </c>
      <c r="Q1045" s="78" t="n">
        <v>21004017</v>
      </c>
      <c r="R1045" s="78" t="s">
        <v>12181</v>
      </c>
      <c r="S1045" s="78" t="s">
        <v>17200</v>
      </c>
      <c r="T1045" s="78" t="s">
        <v>16498</v>
      </c>
      <c r="U1045" s="78" t="s">
        <v>12181</v>
      </c>
      <c r="V1045" s="78" t="s">
        <v>18462</v>
      </c>
      <c r="W1045" s="78" t="s">
        <v>4084</v>
      </c>
      <c r="X1045" s="78" t="s">
        <v>17976</v>
      </c>
      <c r="Y1045" s="78" t="s">
        <v>17977</v>
      </c>
      <c r="Z1045" s="78" t="s">
        <v>17794</v>
      </c>
      <c r="AA1045" s="78" t="s">
        <v>17795</v>
      </c>
      <c r="AB1045" s="78" t="s">
        <v>19091</v>
      </c>
      <c r="AI1045" s="82" t="n">
        <v>46736</v>
      </c>
      <c r="AL1045" s="78" t="s">
        <v>17718</v>
      </c>
      <c r="AM1045" s="78" t="s">
        <v>17718</v>
      </c>
      <c r="AP1045" s="78" t="s">
        <v>17719</v>
      </c>
      <c r="AQ1045" s="78" t="n">
        <v>1000</v>
      </c>
      <c r="AR1045" s="78" t="n">
        <v>10</v>
      </c>
      <c r="AS1045" s="78" t="n">
        <v>57.75</v>
      </c>
      <c r="AT1045" s="78" t="n">
        <v>1</v>
      </c>
      <c r="AV1045" s="78" t="n">
        <v>8.08</v>
      </c>
      <c r="AY1045" s="78" t="n">
        <v>664120</v>
      </c>
      <c r="AZ1045" s="78" t="n">
        <v>0</v>
      </c>
      <c r="BA1045" s="78" t="n">
        <v>-86620</v>
      </c>
      <c r="BB1045" s="78" t="n">
        <v>2222.22</v>
      </c>
      <c r="BC1045" s="78" t="n">
        <v>577500</v>
      </c>
      <c r="BD1045" s="78" t="n">
        <v>1000000</v>
      </c>
      <c r="BE1045" s="78" t="s">
        <v>19092</v>
      </c>
      <c r="BJ1045" s="78" t="s">
        <v>17721</v>
      </c>
      <c r="BK1045" s="78" t="s">
        <v>17722</v>
      </c>
      <c r="BL1045" s="78" t="s">
        <v>1032</v>
      </c>
      <c r="BM1045" s="78" t="s">
        <v>12192</v>
      </c>
      <c r="BN1045" s="78" t="s">
        <v>19342</v>
      </c>
      <c r="BO1045" s="78" t="s">
        <v>16502</v>
      </c>
    </row>
    <row r="1046" customFormat="false" ht="15" hidden="true" customHeight="false" outlineLevel="0" collapsed="false">
      <c r="A1046" s="82" t="n">
        <v>45291</v>
      </c>
      <c r="B1046" s="78" t="s">
        <v>16497</v>
      </c>
      <c r="C1046" s="78" t="s">
        <v>17734</v>
      </c>
      <c r="D1046" s="78" t="s">
        <v>18919</v>
      </c>
      <c r="E1046" s="78" t="s">
        <v>4075</v>
      </c>
      <c r="F1046" s="78" t="s">
        <v>17724</v>
      </c>
      <c r="G1046" s="78" t="s">
        <v>17711</v>
      </c>
      <c r="H1046" s="78" t="s">
        <v>17725</v>
      </c>
      <c r="I1046" s="78" t="s">
        <v>19056</v>
      </c>
      <c r="J1046" s="78" t="s">
        <v>16506</v>
      </c>
      <c r="K1046" s="78" t="n">
        <v>149413631</v>
      </c>
      <c r="L1046" s="78" t="s">
        <v>12572</v>
      </c>
      <c r="M1046" s="78" t="s">
        <v>19343</v>
      </c>
      <c r="N1046" s="78" t="s">
        <v>17734</v>
      </c>
      <c r="Q1046" s="78" t="n">
        <v>0</v>
      </c>
      <c r="U1046" s="78" t="s">
        <v>19214</v>
      </c>
      <c r="V1046" s="78" t="s">
        <v>19215</v>
      </c>
      <c r="W1046" s="78" t="s">
        <v>4084</v>
      </c>
      <c r="X1046" s="78" t="s">
        <v>17945</v>
      </c>
      <c r="Y1046" s="78" t="s">
        <v>17946</v>
      </c>
      <c r="Z1046" s="78" t="s">
        <v>17947</v>
      </c>
      <c r="AA1046" s="78" t="s">
        <v>17857</v>
      </c>
      <c r="AB1046" s="78" t="s">
        <v>19060</v>
      </c>
      <c r="AI1046" s="82" t="n">
        <v>55975</v>
      </c>
      <c r="AL1046" s="78" t="s">
        <v>17718</v>
      </c>
      <c r="AM1046" s="78" t="s">
        <v>17718</v>
      </c>
      <c r="AP1046" s="78" t="s">
        <v>17719</v>
      </c>
      <c r="AQ1046" s="78" t="n">
        <v>1000</v>
      </c>
      <c r="AR1046" s="78" t="n">
        <v>10</v>
      </c>
      <c r="AS1046" s="78" t="n">
        <v>108.78773</v>
      </c>
      <c r="AT1046" s="78" t="n">
        <v>1</v>
      </c>
      <c r="AV1046" s="78" t="n">
        <v>8.08</v>
      </c>
      <c r="AY1046" s="78" t="n">
        <v>996410</v>
      </c>
      <c r="AZ1046" s="78" t="n">
        <v>0</v>
      </c>
      <c r="BA1046" s="78" t="n">
        <v>91467.3</v>
      </c>
      <c r="BB1046" s="78" t="n">
        <v>16750</v>
      </c>
      <c r="BC1046" s="78" t="n">
        <v>1087877.3</v>
      </c>
      <c r="BD1046" s="78" t="n">
        <v>1000000</v>
      </c>
      <c r="BE1046" s="78" t="s">
        <v>19216</v>
      </c>
      <c r="BJ1046" s="78" t="s">
        <v>17721</v>
      </c>
      <c r="BK1046" s="78" t="s">
        <v>17722</v>
      </c>
      <c r="BL1046" s="78" t="s">
        <v>12574</v>
      </c>
      <c r="BM1046" s="78" t="s">
        <v>12573</v>
      </c>
      <c r="BN1046" s="78" t="s">
        <v>19344</v>
      </c>
      <c r="BO1046" s="78" t="s">
        <v>16502</v>
      </c>
    </row>
    <row r="1047" customFormat="false" ht="15" hidden="true" customHeight="false" outlineLevel="0" collapsed="false">
      <c r="A1047" s="82" t="n">
        <v>45291</v>
      </c>
      <c r="B1047" s="78" t="s">
        <v>16497</v>
      </c>
      <c r="C1047" s="78" t="s">
        <v>17734</v>
      </c>
      <c r="D1047" s="78" t="s">
        <v>18919</v>
      </c>
      <c r="E1047" s="78" t="s">
        <v>4075</v>
      </c>
      <c r="F1047" s="78" t="s">
        <v>17724</v>
      </c>
      <c r="G1047" s="78" t="s">
        <v>17711</v>
      </c>
      <c r="H1047" s="78" t="s">
        <v>17725</v>
      </c>
      <c r="I1047" s="78" t="s">
        <v>19056</v>
      </c>
      <c r="J1047" s="78" t="s">
        <v>19089</v>
      </c>
      <c r="K1047" s="78" t="n">
        <v>155443576</v>
      </c>
      <c r="L1047" s="78" t="s">
        <v>4544</v>
      </c>
      <c r="M1047" s="78" t="s">
        <v>19345</v>
      </c>
      <c r="N1047" s="78" t="s">
        <v>17734</v>
      </c>
      <c r="Q1047" s="78" t="n">
        <v>21002826</v>
      </c>
      <c r="R1047" s="78" t="s">
        <v>4533</v>
      </c>
      <c r="S1047" s="78" t="s">
        <v>16553</v>
      </c>
      <c r="T1047" s="78" t="s">
        <v>16498</v>
      </c>
      <c r="U1047" s="78" t="s">
        <v>4533</v>
      </c>
      <c r="V1047" s="78" t="s">
        <v>18210</v>
      </c>
      <c r="W1047" s="78" t="s">
        <v>4084</v>
      </c>
      <c r="X1047" s="78" t="s">
        <v>18171</v>
      </c>
      <c r="Y1047" s="78" t="s">
        <v>18172</v>
      </c>
      <c r="Z1047" s="78" t="s">
        <v>17917</v>
      </c>
      <c r="AA1047" s="78" t="s">
        <v>17917</v>
      </c>
      <c r="AB1047" s="78" t="s">
        <v>19091</v>
      </c>
      <c r="AI1047" s="82" t="n">
        <v>47011</v>
      </c>
      <c r="AL1047" s="78" t="s">
        <v>17718</v>
      </c>
      <c r="AM1047" s="78" t="s">
        <v>17718</v>
      </c>
      <c r="AP1047" s="78" t="s">
        <v>17719</v>
      </c>
      <c r="AQ1047" s="78" t="n">
        <v>1000</v>
      </c>
      <c r="AR1047" s="78" t="n">
        <v>10</v>
      </c>
      <c r="AS1047" s="78" t="n">
        <v>105.75</v>
      </c>
      <c r="AT1047" s="78" t="n">
        <v>1</v>
      </c>
      <c r="AV1047" s="78" t="n">
        <v>8.08</v>
      </c>
      <c r="AY1047" s="78" t="n">
        <v>980710</v>
      </c>
      <c r="AZ1047" s="78" t="n">
        <v>0</v>
      </c>
      <c r="BA1047" s="78" t="n">
        <v>76790</v>
      </c>
      <c r="BB1047" s="78" t="n">
        <v>7569.44</v>
      </c>
      <c r="BC1047" s="78" t="n">
        <v>1057500</v>
      </c>
      <c r="BD1047" s="78" t="n">
        <v>1000000</v>
      </c>
      <c r="BE1047" s="78" t="s">
        <v>19092</v>
      </c>
      <c r="BJ1047" s="78" t="s">
        <v>17721</v>
      </c>
      <c r="BK1047" s="78" t="s">
        <v>17722</v>
      </c>
      <c r="BL1047" s="78" t="s">
        <v>712</v>
      </c>
      <c r="BM1047" s="78" t="s">
        <v>4545</v>
      </c>
      <c r="BN1047" s="78" t="s">
        <v>19346</v>
      </c>
      <c r="BO1047" s="78" t="s">
        <v>16502</v>
      </c>
    </row>
    <row r="1048" customFormat="false" ht="15" hidden="true" customHeight="false" outlineLevel="0" collapsed="false">
      <c r="A1048" s="82" t="n">
        <v>45291</v>
      </c>
      <c r="B1048" s="78" t="s">
        <v>16497</v>
      </c>
      <c r="C1048" s="78" t="s">
        <v>17734</v>
      </c>
      <c r="D1048" s="78" t="s">
        <v>18919</v>
      </c>
      <c r="E1048" s="78" t="s">
        <v>4126</v>
      </c>
      <c r="F1048" s="78" t="s">
        <v>17758</v>
      </c>
      <c r="G1048" s="78" t="s">
        <v>17711</v>
      </c>
      <c r="H1048" s="78" t="s">
        <v>17725</v>
      </c>
      <c r="I1048" s="78" t="s">
        <v>19056</v>
      </c>
      <c r="J1048" s="78" t="s">
        <v>19089</v>
      </c>
      <c r="K1048" s="78" t="n">
        <v>129685779</v>
      </c>
      <c r="L1048" s="78" t="s">
        <v>9452</v>
      </c>
      <c r="M1048" s="78" t="s">
        <v>19347</v>
      </c>
      <c r="N1048" s="78" t="s">
        <v>17734</v>
      </c>
      <c r="Q1048" s="78" t="n">
        <v>21003565</v>
      </c>
      <c r="R1048" s="78" t="s">
        <v>9444</v>
      </c>
      <c r="S1048" s="78" t="s">
        <v>16976</v>
      </c>
      <c r="T1048" s="78" t="s">
        <v>16498</v>
      </c>
      <c r="U1048" s="78" t="s">
        <v>9444</v>
      </c>
      <c r="V1048" s="78" t="s">
        <v>18448</v>
      </c>
      <c r="W1048" s="78" t="s">
        <v>4084</v>
      </c>
      <c r="X1048" s="78" t="s">
        <v>17936</v>
      </c>
      <c r="Y1048" s="78" t="s">
        <v>18276</v>
      </c>
      <c r="Z1048" s="78" t="s">
        <v>17794</v>
      </c>
      <c r="AA1048" s="78" t="s">
        <v>17795</v>
      </c>
      <c r="AB1048" s="78" t="s">
        <v>19337</v>
      </c>
      <c r="AI1048" s="82" t="n">
        <v>46082</v>
      </c>
      <c r="AL1048" s="78" t="s">
        <v>17718</v>
      </c>
      <c r="AM1048" s="78" t="s">
        <v>17718</v>
      </c>
      <c r="AP1048" s="78" t="s">
        <v>17719</v>
      </c>
      <c r="AQ1048" s="78" t="n">
        <v>1000</v>
      </c>
      <c r="AR1048" s="78" t="n">
        <v>10</v>
      </c>
      <c r="AS1048" s="78" t="n">
        <v>89.5</v>
      </c>
      <c r="AT1048" s="78" t="n">
        <v>1</v>
      </c>
      <c r="AV1048" s="78" t="n">
        <v>8.08</v>
      </c>
      <c r="AY1048" s="78" t="n">
        <v>872233</v>
      </c>
      <c r="AZ1048" s="78" t="n">
        <v>0</v>
      </c>
      <c r="BA1048" s="78" t="n">
        <v>22767</v>
      </c>
      <c r="BB1048" s="78" t="n">
        <v>0</v>
      </c>
      <c r="BC1048" s="78" t="n">
        <v>895000</v>
      </c>
      <c r="BD1048" s="78" t="n">
        <v>1000000</v>
      </c>
      <c r="BE1048" s="78" t="s">
        <v>19092</v>
      </c>
      <c r="BJ1048" s="78" t="s">
        <v>17721</v>
      </c>
      <c r="BK1048" s="78" t="s">
        <v>17722</v>
      </c>
      <c r="BL1048" s="78" t="s">
        <v>155</v>
      </c>
      <c r="BM1048" s="78" t="s">
        <v>9453</v>
      </c>
      <c r="BN1048" s="78" t="s">
        <v>19348</v>
      </c>
      <c r="BO1048" s="78" t="s">
        <v>16502</v>
      </c>
    </row>
    <row r="1049" customFormat="false" ht="15" hidden="true" customHeight="false" outlineLevel="0" collapsed="false">
      <c r="A1049" s="82" t="n">
        <v>45291</v>
      </c>
      <c r="B1049" s="78" t="s">
        <v>16497</v>
      </c>
      <c r="C1049" s="78" t="s">
        <v>17734</v>
      </c>
      <c r="D1049" s="78" t="s">
        <v>18919</v>
      </c>
      <c r="E1049" s="78" t="s">
        <v>4126</v>
      </c>
      <c r="F1049" s="78" t="s">
        <v>17758</v>
      </c>
      <c r="G1049" s="78" t="s">
        <v>17711</v>
      </c>
      <c r="H1049" s="78" t="s">
        <v>17725</v>
      </c>
      <c r="I1049" s="78" t="s">
        <v>19056</v>
      </c>
      <c r="J1049" s="78" t="s">
        <v>19089</v>
      </c>
      <c r="K1049" s="78" t="n">
        <v>145915881</v>
      </c>
      <c r="L1049" s="78" t="s">
        <v>8615</v>
      </c>
      <c r="M1049" s="78" t="s">
        <v>19349</v>
      </c>
      <c r="N1049" s="78" t="s">
        <v>17734</v>
      </c>
      <c r="Q1049" s="78" t="n">
        <v>21070324</v>
      </c>
      <c r="R1049" s="78" t="s">
        <v>8606</v>
      </c>
      <c r="S1049" s="78" t="s">
        <v>16909</v>
      </c>
      <c r="T1049" s="78" t="s">
        <v>16498</v>
      </c>
      <c r="U1049" s="78" t="s">
        <v>8606</v>
      </c>
      <c r="V1049" s="78" t="s">
        <v>18479</v>
      </c>
      <c r="W1049" s="78" t="s">
        <v>4084</v>
      </c>
      <c r="X1049" s="78" t="s">
        <v>18171</v>
      </c>
      <c r="Y1049" s="78" t="s">
        <v>18436</v>
      </c>
      <c r="Z1049" s="78" t="s">
        <v>17917</v>
      </c>
      <c r="AA1049" s="78" t="s">
        <v>17917</v>
      </c>
      <c r="AB1049" s="78" t="s">
        <v>19091</v>
      </c>
      <c r="AI1049" s="82" t="n">
        <v>46784</v>
      </c>
      <c r="AL1049" s="78" t="s">
        <v>17718</v>
      </c>
      <c r="AM1049" s="78" t="s">
        <v>17718</v>
      </c>
      <c r="AP1049" s="78" t="s">
        <v>17719</v>
      </c>
      <c r="AQ1049" s="78" t="n">
        <v>1000</v>
      </c>
      <c r="AR1049" s="78" t="n">
        <v>10</v>
      </c>
      <c r="AS1049" s="78" t="n">
        <v>86.31</v>
      </c>
      <c r="AT1049" s="78" t="n">
        <v>1</v>
      </c>
      <c r="AV1049" s="78" t="n">
        <v>8.08</v>
      </c>
      <c r="AY1049" s="78" t="n">
        <v>862081</v>
      </c>
      <c r="AZ1049" s="78" t="n">
        <v>0</v>
      </c>
      <c r="BA1049" s="78" t="n">
        <v>1019</v>
      </c>
      <c r="BB1049" s="78" t="n">
        <v>22916.67</v>
      </c>
      <c r="BC1049" s="78" t="n">
        <v>863100</v>
      </c>
      <c r="BD1049" s="78" t="n">
        <v>1000000</v>
      </c>
      <c r="BE1049" s="78" t="s">
        <v>19092</v>
      </c>
      <c r="BJ1049" s="78" t="s">
        <v>17721</v>
      </c>
      <c r="BK1049" s="78" t="s">
        <v>17722</v>
      </c>
      <c r="BL1049" s="78" t="s">
        <v>894</v>
      </c>
      <c r="BM1049" s="78" t="s">
        <v>8616</v>
      </c>
      <c r="BN1049" s="78" t="s">
        <v>19350</v>
      </c>
      <c r="BO1049" s="78" t="s">
        <v>16502</v>
      </c>
    </row>
    <row r="1050" customFormat="false" ht="15" hidden="true" customHeight="false" outlineLevel="0" collapsed="false">
      <c r="A1050" s="82" t="n">
        <v>45291</v>
      </c>
      <c r="B1050" s="78" t="s">
        <v>16497</v>
      </c>
      <c r="C1050" s="78" t="s">
        <v>18927</v>
      </c>
      <c r="D1050" s="78" t="s">
        <v>18928</v>
      </c>
      <c r="E1050" s="78" t="s">
        <v>1305</v>
      </c>
      <c r="F1050" s="78" t="s">
        <v>17710</v>
      </c>
      <c r="G1050" s="78" t="s">
        <v>17711</v>
      </c>
      <c r="H1050" s="78" t="s">
        <v>17725</v>
      </c>
      <c r="I1050" s="78" t="s">
        <v>18933</v>
      </c>
      <c r="J1050" s="78" t="s">
        <v>17755</v>
      </c>
      <c r="K1050" s="78" t="n">
        <v>131598355</v>
      </c>
      <c r="L1050" s="78" t="s">
        <v>6768</v>
      </c>
      <c r="M1050" s="78" t="s">
        <v>19351</v>
      </c>
      <c r="N1050" s="78" t="s">
        <v>17734</v>
      </c>
      <c r="Q1050" s="78" t="n">
        <v>49679211</v>
      </c>
      <c r="R1050" s="78" t="s">
        <v>16770</v>
      </c>
      <c r="S1050" s="78" t="s">
        <v>426</v>
      </c>
      <c r="T1050" s="78" t="s">
        <v>16498</v>
      </c>
      <c r="U1050" s="78" t="s">
        <v>16770</v>
      </c>
      <c r="V1050" s="78" t="s">
        <v>19267</v>
      </c>
      <c r="W1050" s="78" t="s">
        <v>4084</v>
      </c>
      <c r="X1050" s="78" t="s">
        <v>17979</v>
      </c>
      <c r="Y1050" s="78" t="s">
        <v>18184</v>
      </c>
      <c r="Z1050" s="78" t="s">
        <v>17816</v>
      </c>
      <c r="AA1050" s="78" t="s">
        <v>17795</v>
      </c>
      <c r="AE1050" s="78" t="s">
        <v>6772</v>
      </c>
      <c r="AG1050" s="78" t="s">
        <v>18931</v>
      </c>
      <c r="AI1050" s="82" t="n">
        <v>45310</v>
      </c>
      <c r="AJ1050" s="78" t="s">
        <v>1197</v>
      </c>
      <c r="AL1050" s="78" t="s">
        <v>17718</v>
      </c>
      <c r="AM1050" s="78" t="s">
        <v>17718</v>
      </c>
      <c r="AP1050" s="78" t="s">
        <v>17719</v>
      </c>
      <c r="AQ1050" s="78" t="n">
        <v>200</v>
      </c>
      <c r="AR1050" s="78" t="n">
        <v>100</v>
      </c>
      <c r="AS1050" s="78" t="n">
        <v>2.76</v>
      </c>
      <c r="AT1050" s="78" t="n">
        <v>1</v>
      </c>
      <c r="AV1050" s="78" t="n">
        <v>8.08</v>
      </c>
      <c r="AY1050" s="78" t="n">
        <v>48603.84</v>
      </c>
      <c r="AZ1050" s="78" t="n">
        <v>0</v>
      </c>
      <c r="BA1050" s="78" t="n">
        <v>6596.16</v>
      </c>
      <c r="BB1050" s="78" t="n">
        <v>0</v>
      </c>
      <c r="BC1050" s="78" t="n">
        <v>55200</v>
      </c>
      <c r="BD1050" s="78" t="n">
        <v>1000000</v>
      </c>
      <c r="BE1050" s="78" t="s">
        <v>18932</v>
      </c>
      <c r="BJ1050" s="78" t="s">
        <v>17721</v>
      </c>
      <c r="BK1050" s="78" t="s">
        <v>17722</v>
      </c>
      <c r="BO1050" s="78" t="s">
        <v>16502</v>
      </c>
    </row>
    <row r="1051" customFormat="false" ht="15" hidden="true" customHeight="false" outlineLevel="0" collapsed="false">
      <c r="A1051" s="82" t="n">
        <v>45291</v>
      </c>
      <c r="B1051" s="78" t="s">
        <v>16497</v>
      </c>
      <c r="C1051" s="78" t="s">
        <v>18927</v>
      </c>
      <c r="D1051" s="78" t="s">
        <v>18928</v>
      </c>
      <c r="E1051" s="78" t="s">
        <v>1305</v>
      </c>
      <c r="F1051" s="78" t="s">
        <v>17710</v>
      </c>
      <c r="G1051" s="78" t="s">
        <v>17711</v>
      </c>
      <c r="H1051" s="78" t="s">
        <v>17725</v>
      </c>
      <c r="I1051" s="78" t="s">
        <v>18965</v>
      </c>
      <c r="J1051" s="78" t="s">
        <v>17755</v>
      </c>
      <c r="K1051" s="78" t="n">
        <v>149946339</v>
      </c>
      <c r="L1051" s="78" t="s">
        <v>15879</v>
      </c>
      <c r="M1051" s="78" t="s">
        <v>19352</v>
      </c>
      <c r="N1051" s="78" t="s">
        <v>17734</v>
      </c>
      <c r="Q1051" s="78" t="n">
        <v>130683045</v>
      </c>
      <c r="R1051" s="78" t="s">
        <v>15892</v>
      </c>
      <c r="S1051" s="78" t="s">
        <v>678</v>
      </c>
      <c r="T1051" s="78" t="s">
        <v>16498</v>
      </c>
      <c r="U1051" s="78" t="s">
        <v>15892</v>
      </c>
      <c r="V1051" s="78" t="s">
        <v>17919</v>
      </c>
      <c r="W1051" s="78" t="s">
        <v>4084</v>
      </c>
      <c r="X1051" s="78" t="s">
        <v>17806</v>
      </c>
      <c r="Y1051" s="78" t="s">
        <v>17920</v>
      </c>
      <c r="Z1051" s="78" t="s">
        <v>17808</v>
      </c>
      <c r="AA1051" s="78" t="s">
        <v>17809</v>
      </c>
      <c r="AE1051" s="78" t="s">
        <v>15882</v>
      </c>
      <c r="AG1051" s="78" t="s">
        <v>18931</v>
      </c>
      <c r="AI1051" s="82" t="n">
        <v>45674</v>
      </c>
      <c r="AJ1051" s="78" t="s">
        <v>1197</v>
      </c>
      <c r="AL1051" s="78" t="s">
        <v>17718</v>
      </c>
      <c r="AM1051" s="78" t="s">
        <v>17718</v>
      </c>
      <c r="AP1051" s="78" t="s">
        <v>17772</v>
      </c>
      <c r="AQ1051" s="78" t="n">
        <v>-1000</v>
      </c>
      <c r="AR1051" s="78" t="n">
        <v>100</v>
      </c>
      <c r="AS1051" s="78" t="n">
        <v>1.355</v>
      </c>
      <c r="AT1051" s="78" t="n">
        <v>1</v>
      </c>
      <c r="AV1051" s="78" t="n">
        <v>8.08</v>
      </c>
      <c r="AY1051" s="78" t="n">
        <v>-121969.86</v>
      </c>
      <c r="AZ1051" s="78" t="n">
        <v>0</v>
      </c>
      <c r="BA1051" s="78" t="n">
        <v>-13530.14</v>
      </c>
      <c r="BB1051" s="78" t="n">
        <v>0</v>
      </c>
      <c r="BC1051" s="78" t="n">
        <v>-135500</v>
      </c>
      <c r="BD1051" s="78" t="n">
        <v>1000000</v>
      </c>
      <c r="BE1051" s="78" t="s">
        <v>18932</v>
      </c>
      <c r="BJ1051" s="78" t="s">
        <v>17721</v>
      </c>
      <c r="BK1051" s="78" t="s">
        <v>17722</v>
      </c>
      <c r="BO1051" s="78" t="s">
        <v>16502</v>
      </c>
    </row>
    <row r="1052" customFormat="false" ht="15" hidden="true" customHeight="false" outlineLevel="0" collapsed="false">
      <c r="A1052" s="82" t="n">
        <v>45291</v>
      </c>
      <c r="B1052" s="78" t="s">
        <v>16497</v>
      </c>
      <c r="C1052" s="78" t="s">
        <v>17734</v>
      </c>
      <c r="D1052" s="78" t="s">
        <v>18919</v>
      </c>
      <c r="E1052" s="78" t="s">
        <v>1305</v>
      </c>
      <c r="F1052" s="78" t="s">
        <v>17710</v>
      </c>
      <c r="G1052" s="78" t="s">
        <v>17711</v>
      </c>
      <c r="H1052" s="78" t="s">
        <v>17725</v>
      </c>
      <c r="I1052" s="78" t="s">
        <v>18920</v>
      </c>
      <c r="J1052" s="78" t="s">
        <v>16506</v>
      </c>
      <c r="K1052" s="78" t="n">
        <v>130194574</v>
      </c>
      <c r="L1052" s="78" t="s">
        <v>12394</v>
      </c>
      <c r="M1052" s="78" t="s">
        <v>19353</v>
      </c>
      <c r="N1052" s="78" t="s">
        <v>17734</v>
      </c>
      <c r="Q1052" s="78" t="n">
        <v>0</v>
      </c>
      <c r="U1052" s="78" t="s">
        <v>19354</v>
      </c>
      <c r="V1052" s="78" t="s">
        <v>19355</v>
      </c>
      <c r="W1052" s="78" t="s">
        <v>4084</v>
      </c>
      <c r="X1052" s="78" t="s">
        <v>17910</v>
      </c>
      <c r="Y1052" s="78" t="s">
        <v>18528</v>
      </c>
      <c r="Z1052" s="78" t="s">
        <v>17794</v>
      </c>
      <c r="AA1052" s="78" t="s">
        <v>17795</v>
      </c>
      <c r="AB1052" s="78" t="s">
        <v>19060</v>
      </c>
      <c r="AI1052" s="82" t="n">
        <v>47574</v>
      </c>
      <c r="AL1052" s="78" t="s">
        <v>17718</v>
      </c>
      <c r="AM1052" s="78" t="s">
        <v>17718</v>
      </c>
      <c r="AP1052" s="78" t="s">
        <v>17772</v>
      </c>
      <c r="AQ1052" s="78" t="n">
        <v>-1000</v>
      </c>
      <c r="AR1052" s="78" t="n">
        <v>10</v>
      </c>
      <c r="AS1052" s="78" t="n">
        <v>95.60579</v>
      </c>
      <c r="AT1052" s="78" t="n">
        <v>1</v>
      </c>
      <c r="AV1052" s="78" t="n">
        <v>8.08</v>
      </c>
      <c r="AY1052" s="78" t="n">
        <v>-880000</v>
      </c>
      <c r="AZ1052" s="78" t="n">
        <v>0</v>
      </c>
      <c r="BA1052" s="78" t="n">
        <v>-76057.86</v>
      </c>
      <c r="BB1052" s="78" t="n">
        <v>-16562.5</v>
      </c>
      <c r="BC1052" s="78" t="n">
        <v>-956057.86</v>
      </c>
      <c r="BD1052" s="78" t="n">
        <v>1000000</v>
      </c>
      <c r="BE1052" s="78" t="s">
        <v>18925</v>
      </c>
      <c r="BJ1052" s="78" t="s">
        <v>17721</v>
      </c>
      <c r="BK1052" s="78" t="s">
        <v>17722</v>
      </c>
      <c r="BL1052" s="78" t="s">
        <v>12396</v>
      </c>
      <c r="BM1052" s="78" t="s">
        <v>12395</v>
      </c>
      <c r="BN1052" s="78" t="s">
        <v>19356</v>
      </c>
      <c r="BO1052" s="78" t="s">
        <v>16502</v>
      </c>
    </row>
    <row r="1053" customFormat="false" ht="15" hidden="true" customHeight="false" outlineLevel="0" collapsed="false">
      <c r="A1053" s="82" t="n">
        <v>45291</v>
      </c>
      <c r="B1053" s="78" t="s">
        <v>16497</v>
      </c>
      <c r="C1053" s="78" t="s">
        <v>17734</v>
      </c>
      <c r="D1053" s="78" t="s">
        <v>18919</v>
      </c>
      <c r="E1053" s="78" t="s">
        <v>1305</v>
      </c>
      <c r="F1053" s="78" t="s">
        <v>17710</v>
      </c>
      <c r="G1053" s="78" t="s">
        <v>17711</v>
      </c>
      <c r="H1053" s="78" t="s">
        <v>17725</v>
      </c>
      <c r="I1053" s="78" t="s">
        <v>18920</v>
      </c>
      <c r="J1053" s="78" t="s">
        <v>16506</v>
      </c>
      <c r="K1053" s="78" t="n">
        <v>51706195</v>
      </c>
      <c r="L1053" s="78" t="s">
        <v>4178</v>
      </c>
      <c r="M1053" s="78" t="s">
        <v>19357</v>
      </c>
      <c r="N1053" s="78" t="s">
        <v>17734</v>
      </c>
      <c r="Q1053" s="78" t="n">
        <v>0</v>
      </c>
      <c r="U1053" s="78" t="s">
        <v>4185</v>
      </c>
      <c r="V1053" s="78" t="s">
        <v>17850</v>
      </c>
      <c r="W1053" s="78" t="s">
        <v>4084</v>
      </c>
      <c r="X1053" s="78" t="s">
        <v>17806</v>
      </c>
      <c r="Y1053" s="78" t="s">
        <v>17851</v>
      </c>
      <c r="Z1053" s="78" t="s">
        <v>17808</v>
      </c>
      <c r="AA1053" s="78" t="s">
        <v>17809</v>
      </c>
      <c r="AB1053" s="78" t="s">
        <v>19060</v>
      </c>
      <c r="AI1053" s="82" t="n">
        <v>45870</v>
      </c>
      <c r="AL1053" s="78" t="s">
        <v>17718</v>
      </c>
      <c r="AM1053" s="78" t="s">
        <v>17718</v>
      </c>
      <c r="AP1053" s="78" t="s">
        <v>17772</v>
      </c>
      <c r="AQ1053" s="78" t="n">
        <v>-1000</v>
      </c>
      <c r="AR1053" s="78" t="n">
        <v>10</v>
      </c>
      <c r="AS1053" s="78" t="n">
        <v>97.44455</v>
      </c>
      <c r="AT1053" s="78" t="n">
        <v>1</v>
      </c>
      <c r="AV1053" s="78" t="n">
        <v>8.08</v>
      </c>
      <c r="AY1053" s="78" t="n">
        <v>-942500</v>
      </c>
      <c r="AZ1053" s="78" t="n">
        <v>0</v>
      </c>
      <c r="BA1053" s="78" t="n">
        <v>-31945.5</v>
      </c>
      <c r="BB1053" s="78" t="n">
        <v>-19791.67</v>
      </c>
      <c r="BC1053" s="78" t="n">
        <v>-974445.5</v>
      </c>
      <c r="BD1053" s="78" t="n">
        <v>1000000</v>
      </c>
      <c r="BE1053" s="78" t="s">
        <v>18925</v>
      </c>
      <c r="BJ1053" s="78" t="s">
        <v>17721</v>
      </c>
      <c r="BK1053" s="78" t="s">
        <v>17722</v>
      </c>
      <c r="BL1053" s="78" t="s">
        <v>4180</v>
      </c>
      <c r="BM1053" s="78" t="s">
        <v>4179</v>
      </c>
      <c r="BN1053" s="78" t="s">
        <v>19358</v>
      </c>
      <c r="BO1053" s="78" t="s">
        <v>16502</v>
      </c>
    </row>
    <row r="1054" customFormat="false" ht="15" hidden="true" customHeight="false" outlineLevel="0" collapsed="false">
      <c r="A1054" s="82" t="n">
        <v>45291</v>
      </c>
      <c r="B1054" s="78" t="s">
        <v>16497</v>
      </c>
      <c r="C1054" s="78" t="s">
        <v>18927</v>
      </c>
      <c r="D1054" s="78" t="s">
        <v>18928</v>
      </c>
      <c r="E1054" s="78" t="s">
        <v>1305</v>
      </c>
      <c r="F1054" s="78" t="s">
        <v>17710</v>
      </c>
      <c r="G1054" s="78" t="s">
        <v>17711</v>
      </c>
      <c r="H1054" s="78" t="s">
        <v>17725</v>
      </c>
      <c r="I1054" s="78" t="s">
        <v>18959</v>
      </c>
      <c r="J1054" s="78" t="s">
        <v>17755</v>
      </c>
      <c r="K1054" s="78" t="n">
        <v>146691634</v>
      </c>
      <c r="L1054" s="78" t="s">
        <v>15946</v>
      </c>
      <c r="M1054" s="78" t="s">
        <v>19359</v>
      </c>
      <c r="N1054" s="78" t="s">
        <v>17734</v>
      </c>
      <c r="Q1054" s="78" t="n">
        <v>21002622</v>
      </c>
      <c r="R1054" s="78" t="s">
        <v>15911</v>
      </c>
      <c r="S1054" s="78" t="s">
        <v>17617</v>
      </c>
      <c r="T1054" s="78" t="s">
        <v>16498</v>
      </c>
      <c r="U1054" s="78" t="s">
        <v>15911</v>
      </c>
      <c r="V1054" s="78" t="s">
        <v>18511</v>
      </c>
      <c r="W1054" s="78" t="s">
        <v>4084</v>
      </c>
      <c r="X1054" s="78" t="s">
        <v>18264</v>
      </c>
      <c r="Y1054" s="78" t="s">
        <v>18512</v>
      </c>
      <c r="Z1054" s="78" t="s">
        <v>17802</v>
      </c>
      <c r="AA1054" s="78" t="s">
        <v>17802</v>
      </c>
      <c r="AC1054" s="78" t="s">
        <v>17924</v>
      </c>
      <c r="AE1054" s="78" t="s">
        <v>15949</v>
      </c>
      <c r="AG1054" s="78" t="s">
        <v>18931</v>
      </c>
      <c r="AI1054" s="82" t="n">
        <v>45366</v>
      </c>
      <c r="AJ1054" s="78" t="s">
        <v>1198</v>
      </c>
      <c r="AL1054" s="78" t="s">
        <v>17718</v>
      </c>
      <c r="AM1054" s="78" t="s">
        <v>17718</v>
      </c>
      <c r="AP1054" s="78" t="s">
        <v>17719</v>
      </c>
      <c r="AQ1054" s="78" t="n">
        <v>182</v>
      </c>
      <c r="AR1054" s="78" t="n">
        <v>100</v>
      </c>
      <c r="AS1054" s="78" t="n">
        <v>0.415</v>
      </c>
      <c r="AT1054" s="78" t="n">
        <v>1</v>
      </c>
      <c r="AV1054" s="78" t="n">
        <v>8.08</v>
      </c>
      <c r="AY1054" s="78" t="n">
        <v>14927.51</v>
      </c>
      <c r="AZ1054" s="78" t="n">
        <v>0</v>
      </c>
      <c r="BA1054" s="78" t="n">
        <v>-7374.51</v>
      </c>
      <c r="BB1054" s="78" t="n">
        <v>0</v>
      </c>
      <c r="BC1054" s="78" t="n">
        <v>7553</v>
      </c>
      <c r="BD1054" s="78" t="n">
        <v>1001000</v>
      </c>
      <c r="BE1054" s="78" t="s">
        <v>18942</v>
      </c>
      <c r="BJ1054" s="78" t="s">
        <v>17721</v>
      </c>
      <c r="BK1054" s="78" t="s">
        <v>17722</v>
      </c>
      <c r="BO1054" s="78" t="s">
        <v>16502</v>
      </c>
    </row>
    <row r="1055" customFormat="false" ht="15" hidden="true" customHeight="false" outlineLevel="0" collapsed="false">
      <c r="A1055" s="82" t="n">
        <v>45291</v>
      </c>
      <c r="B1055" s="78" t="s">
        <v>16497</v>
      </c>
      <c r="C1055" s="78" t="s">
        <v>17734</v>
      </c>
      <c r="D1055" s="78" t="s">
        <v>18919</v>
      </c>
      <c r="E1055" s="78" t="s">
        <v>4075</v>
      </c>
      <c r="F1055" s="78" t="s">
        <v>17724</v>
      </c>
      <c r="G1055" s="78" t="s">
        <v>17711</v>
      </c>
      <c r="H1055" s="78" t="s">
        <v>17725</v>
      </c>
      <c r="I1055" s="78" t="s">
        <v>18920</v>
      </c>
      <c r="J1055" s="78" t="s">
        <v>16506</v>
      </c>
      <c r="K1055" s="78" t="n">
        <v>134168499</v>
      </c>
      <c r="L1055" s="78" t="s">
        <v>6336</v>
      </c>
      <c r="M1055" s="78" t="s">
        <v>19360</v>
      </c>
      <c r="N1055" s="78" t="s">
        <v>17734</v>
      </c>
      <c r="Q1055" s="78" t="n">
        <v>0</v>
      </c>
      <c r="U1055" s="78" t="s">
        <v>6293</v>
      </c>
      <c r="V1055" s="78" t="s">
        <v>17962</v>
      </c>
      <c r="W1055" s="78" t="s">
        <v>4084</v>
      </c>
      <c r="X1055" s="78" t="s">
        <v>17963</v>
      </c>
      <c r="Y1055" s="78" t="s">
        <v>17964</v>
      </c>
      <c r="Z1055" s="78" t="s">
        <v>17917</v>
      </c>
      <c r="AA1055" s="78" t="s">
        <v>17917</v>
      </c>
      <c r="AB1055" s="78" t="s">
        <v>19060</v>
      </c>
      <c r="AI1055" s="82" t="n">
        <v>48380</v>
      </c>
      <c r="AL1055" s="78" t="s">
        <v>17718</v>
      </c>
      <c r="AM1055" s="78" t="s">
        <v>17718</v>
      </c>
      <c r="AP1055" s="78" t="s">
        <v>17772</v>
      </c>
      <c r="AQ1055" s="78" t="n">
        <v>-1004</v>
      </c>
      <c r="AR1055" s="78" t="n">
        <v>10</v>
      </c>
      <c r="AS1055" s="78" t="n">
        <v>102.2235</v>
      </c>
      <c r="AT1055" s="78" t="n">
        <v>1</v>
      </c>
      <c r="AV1055" s="78" t="n">
        <v>8.08</v>
      </c>
      <c r="AY1055" s="78" t="n">
        <v>-971370</v>
      </c>
      <c r="AZ1055" s="78" t="n">
        <v>0</v>
      </c>
      <c r="BA1055" s="78" t="n">
        <v>-54953.94</v>
      </c>
      <c r="BB1055" s="78" t="n">
        <v>-2844.67</v>
      </c>
      <c r="BC1055" s="78" t="n">
        <v>-1026323.94</v>
      </c>
      <c r="BD1055" s="78" t="n">
        <v>1004000</v>
      </c>
      <c r="BE1055" s="78" t="s">
        <v>18925</v>
      </c>
      <c r="BJ1055" s="78" t="s">
        <v>17721</v>
      </c>
      <c r="BK1055" s="78" t="s">
        <v>17722</v>
      </c>
      <c r="BL1055" s="78" t="s">
        <v>6338</v>
      </c>
      <c r="BM1055" s="78" t="s">
        <v>6337</v>
      </c>
      <c r="BN1055" s="78" t="s">
        <v>19361</v>
      </c>
      <c r="BO1055" s="78" t="s">
        <v>16502</v>
      </c>
    </row>
    <row r="1056" customFormat="false" ht="15" hidden="true" customHeight="false" outlineLevel="0" collapsed="false">
      <c r="A1056" s="82" t="n">
        <v>45291</v>
      </c>
      <c r="B1056" s="78" t="s">
        <v>16497</v>
      </c>
      <c r="C1056" s="78" t="s">
        <v>18927</v>
      </c>
      <c r="D1056" s="78" t="s">
        <v>18928</v>
      </c>
      <c r="E1056" s="78" t="s">
        <v>1305</v>
      </c>
      <c r="F1056" s="78" t="s">
        <v>17710</v>
      </c>
      <c r="G1056" s="78" t="s">
        <v>17711</v>
      </c>
      <c r="H1056" s="78" t="s">
        <v>17725</v>
      </c>
      <c r="I1056" s="78" t="s">
        <v>18959</v>
      </c>
      <c r="J1056" s="78" t="s">
        <v>17755</v>
      </c>
      <c r="K1056" s="78" t="n">
        <v>153885194</v>
      </c>
      <c r="L1056" s="78" t="s">
        <v>5271</v>
      </c>
      <c r="M1056" s="78" t="s">
        <v>19362</v>
      </c>
      <c r="N1056" s="78" t="s">
        <v>17734</v>
      </c>
      <c r="Q1056" s="78" t="n">
        <v>21002157</v>
      </c>
      <c r="R1056" s="78" t="s">
        <v>5242</v>
      </c>
      <c r="S1056" s="78" t="s">
        <v>381</v>
      </c>
      <c r="T1056" s="78" t="s">
        <v>16498</v>
      </c>
      <c r="U1056" s="78" t="s">
        <v>5242</v>
      </c>
      <c r="V1056" s="78" t="s">
        <v>18046</v>
      </c>
      <c r="W1056" s="78" t="s">
        <v>4084</v>
      </c>
      <c r="X1056" s="78" t="s">
        <v>18047</v>
      </c>
      <c r="Y1056" s="78" t="s">
        <v>18048</v>
      </c>
      <c r="Z1056" s="78" t="s">
        <v>17809</v>
      </c>
      <c r="AA1056" s="78" t="s">
        <v>17809</v>
      </c>
      <c r="AE1056" s="78" t="s">
        <v>5274</v>
      </c>
      <c r="AG1056" s="78" t="s">
        <v>18931</v>
      </c>
      <c r="AI1056" s="82" t="n">
        <v>45366</v>
      </c>
      <c r="AJ1056" s="78" t="s">
        <v>1198</v>
      </c>
      <c r="AL1056" s="78" t="s">
        <v>17718</v>
      </c>
      <c r="AM1056" s="78" t="s">
        <v>17718</v>
      </c>
      <c r="AP1056" s="78" t="s">
        <v>17719</v>
      </c>
      <c r="AQ1056" s="78" t="n">
        <v>46</v>
      </c>
      <c r="AR1056" s="78" t="n">
        <v>100</v>
      </c>
      <c r="AS1056" s="78" t="n">
        <v>2.125</v>
      </c>
      <c r="AT1056" s="78" t="n">
        <v>1</v>
      </c>
      <c r="AV1056" s="78" t="n">
        <v>8.08</v>
      </c>
      <c r="AY1056" s="78" t="n">
        <v>9485.92</v>
      </c>
      <c r="AZ1056" s="78" t="n">
        <v>0</v>
      </c>
      <c r="BA1056" s="78" t="n">
        <v>289.08</v>
      </c>
      <c r="BB1056" s="78" t="n">
        <v>0</v>
      </c>
      <c r="BC1056" s="78" t="n">
        <v>9775</v>
      </c>
      <c r="BD1056" s="78" t="n">
        <v>1012000</v>
      </c>
      <c r="BE1056" s="78" t="s">
        <v>18932</v>
      </c>
      <c r="BJ1056" s="78" t="s">
        <v>17721</v>
      </c>
      <c r="BK1056" s="78" t="s">
        <v>17722</v>
      </c>
      <c r="BO1056" s="78" t="s">
        <v>16502</v>
      </c>
    </row>
    <row r="1057" customFormat="false" ht="15" hidden="true" customHeight="false" outlineLevel="0" collapsed="false">
      <c r="A1057" s="82" t="n">
        <v>45291</v>
      </c>
      <c r="B1057" s="78" t="s">
        <v>16497</v>
      </c>
      <c r="C1057" s="78" t="s">
        <v>18927</v>
      </c>
      <c r="D1057" s="78" t="s">
        <v>18928</v>
      </c>
      <c r="E1057" s="78" t="s">
        <v>1305</v>
      </c>
      <c r="F1057" s="78" t="s">
        <v>17710</v>
      </c>
      <c r="G1057" s="78" t="s">
        <v>17711</v>
      </c>
      <c r="H1057" s="78" t="s">
        <v>17725</v>
      </c>
      <c r="I1057" s="78" t="s">
        <v>18959</v>
      </c>
      <c r="J1057" s="78" t="s">
        <v>17755</v>
      </c>
      <c r="K1057" s="78" t="n">
        <v>158849725</v>
      </c>
      <c r="L1057" s="78" t="s">
        <v>10136</v>
      </c>
      <c r="M1057" s="78" t="s">
        <v>19363</v>
      </c>
      <c r="N1057" s="78" t="s">
        <v>17734</v>
      </c>
      <c r="Q1057" s="78" t="n">
        <v>21002761</v>
      </c>
      <c r="R1057" s="78" t="s">
        <v>10093</v>
      </c>
      <c r="S1057" s="78" t="s">
        <v>521</v>
      </c>
      <c r="T1057" s="78" t="s">
        <v>16498</v>
      </c>
      <c r="U1057" s="78" t="s">
        <v>10093</v>
      </c>
      <c r="V1057" s="78" t="s">
        <v>18563</v>
      </c>
      <c r="W1057" s="78" t="s">
        <v>4084</v>
      </c>
      <c r="X1057" s="78" t="s">
        <v>17936</v>
      </c>
      <c r="Y1057" s="78" t="s">
        <v>18564</v>
      </c>
      <c r="Z1057" s="78" t="s">
        <v>17794</v>
      </c>
      <c r="AA1057" s="78" t="s">
        <v>17795</v>
      </c>
      <c r="AE1057" s="78" t="s">
        <v>10139</v>
      </c>
      <c r="AG1057" s="78" t="s">
        <v>18931</v>
      </c>
      <c r="AI1057" s="82" t="n">
        <v>45366</v>
      </c>
      <c r="AJ1057" s="78" t="s">
        <v>1198</v>
      </c>
      <c r="AL1057" s="78" t="s">
        <v>17718</v>
      </c>
      <c r="AM1057" s="78" t="s">
        <v>17718</v>
      </c>
      <c r="AP1057" s="78" t="s">
        <v>17719</v>
      </c>
      <c r="AQ1057" s="78" t="n">
        <v>27</v>
      </c>
      <c r="AR1057" s="78" t="n">
        <v>100</v>
      </c>
      <c r="AS1057" s="78" t="n">
        <v>6.9</v>
      </c>
      <c r="AT1057" s="78" t="n">
        <v>1</v>
      </c>
      <c r="AV1057" s="78" t="n">
        <v>8.08</v>
      </c>
      <c r="AY1057" s="78" t="n">
        <v>15160.54</v>
      </c>
      <c r="AZ1057" s="78" t="n">
        <v>0</v>
      </c>
      <c r="BA1057" s="78" t="n">
        <v>3469.46</v>
      </c>
      <c r="BB1057" s="78" t="n">
        <v>0</v>
      </c>
      <c r="BC1057" s="78" t="n">
        <v>18630</v>
      </c>
      <c r="BD1057" s="78" t="n">
        <v>1012500</v>
      </c>
      <c r="BE1057" s="78" t="s">
        <v>18932</v>
      </c>
      <c r="BJ1057" s="78" t="s">
        <v>17721</v>
      </c>
      <c r="BK1057" s="78" t="s">
        <v>17722</v>
      </c>
      <c r="BO1057" s="78" t="s">
        <v>16502</v>
      </c>
    </row>
    <row r="1058" customFormat="false" ht="15" hidden="true" customHeight="false" outlineLevel="0" collapsed="false">
      <c r="A1058" s="82" t="n">
        <v>45291</v>
      </c>
      <c r="B1058" s="78" t="s">
        <v>16497</v>
      </c>
      <c r="C1058" s="78" t="s">
        <v>18927</v>
      </c>
      <c r="D1058" s="78" t="s">
        <v>18928</v>
      </c>
      <c r="E1058" s="78" t="s">
        <v>1305</v>
      </c>
      <c r="F1058" s="78" t="s">
        <v>17710</v>
      </c>
      <c r="G1058" s="78" t="s">
        <v>17711</v>
      </c>
      <c r="H1058" s="78" t="s">
        <v>17725</v>
      </c>
      <c r="I1058" s="78" t="s">
        <v>18959</v>
      </c>
      <c r="J1058" s="78" t="s">
        <v>17755</v>
      </c>
      <c r="K1058" s="78" t="n">
        <v>158594841</v>
      </c>
      <c r="L1058" s="78" t="s">
        <v>6856</v>
      </c>
      <c r="M1058" s="78" t="s">
        <v>19364</v>
      </c>
      <c r="N1058" s="78" t="s">
        <v>17734</v>
      </c>
      <c r="Q1058" s="78" t="n">
        <v>21002214</v>
      </c>
      <c r="R1058" s="78" t="s">
        <v>6828</v>
      </c>
      <c r="S1058" s="78" t="s">
        <v>428</v>
      </c>
      <c r="T1058" s="78" t="s">
        <v>16498</v>
      </c>
      <c r="U1058" s="78" t="s">
        <v>6828</v>
      </c>
      <c r="V1058" s="78" t="s">
        <v>18555</v>
      </c>
      <c r="W1058" s="78" t="s">
        <v>4084</v>
      </c>
      <c r="X1058" s="78" t="s">
        <v>18556</v>
      </c>
      <c r="Y1058" s="78" t="s">
        <v>18556</v>
      </c>
      <c r="Z1058" s="78" t="s">
        <v>17917</v>
      </c>
      <c r="AA1058" s="78" t="s">
        <v>17917</v>
      </c>
      <c r="AE1058" s="78" t="s">
        <v>6859</v>
      </c>
      <c r="AG1058" s="78" t="s">
        <v>18931</v>
      </c>
      <c r="AI1058" s="82" t="n">
        <v>45366</v>
      </c>
      <c r="AJ1058" s="78" t="s">
        <v>1198</v>
      </c>
      <c r="AL1058" s="78" t="s">
        <v>17718</v>
      </c>
      <c r="AM1058" s="78" t="s">
        <v>17718</v>
      </c>
      <c r="AP1058" s="78" t="s">
        <v>17719</v>
      </c>
      <c r="AQ1058" s="78" t="n">
        <v>31</v>
      </c>
      <c r="AR1058" s="78" t="n">
        <v>100</v>
      </c>
      <c r="AS1058" s="78" t="n">
        <v>3.3</v>
      </c>
      <c r="AT1058" s="78" t="n">
        <v>1</v>
      </c>
      <c r="AV1058" s="78" t="n">
        <v>8.08</v>
      </c>
      <c r="AY1058" s="78" t="n">
        <v>13630.62</v>
      </c>
      <c r="AZ1058" s="78" t="n">
        <v>0</v>
      </c>
      <c r="BA1058" s="78" t="n">
        <v>-3400.62</v>
      </c>
      <c r="BB1058" s="78" t="n">
        <v>0</v>
      </c>
      <c r="BC1058" s="78" t="n">
        <v>10230</v>
      </c>
      <c r="BD1058" s="78" t="n">
        <v>1023000</v>
      </c>
      <c r="BE1058" s="78" t="s">
        <v>18932</v>
      </c>
      <c r="BJ1058" s="78" t="s">
        <v>17721</v>
      </c>
      <c r="BK1058" s="78" t="s">
        <v>17722</v>
      </c>
      <c r="BO1058" s="78" t="s">
        <v>16502</v>
      </c>
    </row>
    <row r="1059" customFormat="false" ht="15" hidden="true" customHeight="false" outlineLevel="0" collapsed="false">
      <c r="A1059" s="82" t="n">
        <v>45291</v>
      </c>
      <c r="B1059" s="78" t="s">
        <v>16497</v>
      </c>
      <c r="C1059" s="78" t="s">
        <v>18927</v>
      </c>
      <c r="D1059" s="78" t="s">
        <v>18928</v>
      </c>
      <c r="E1059" s="78" t="s">
        <v>1305</v>
      </c>
      <c r="F1059" s="78" t="s">
        <v>17710</v>
      </c>
      <c r="G1059" s="78" t="s">
        <v>17711</v>
      </c>
      <c r="H1059" s="78" t="s">
        <v>17725</v>
      </c>
      <c r="I1059" s="78" t="s">
        <v>18959</v>
      </c>
      <c r="J1059" s="78" t="s">
        <v>17755</v>
      </c>
      <c r="K1059" s="78" t="n">
        <v>156773891</v>
      </c>
      <c r="L1059" s="78" t="s">
        <v>13950</v>
      </c>
      <c r="M1059" s="78" t="s">
        <v>19365</v>
      </c>
      <c r="N1059" s="78" t="s">
        <v>17734</v>
      </c>
      <c r="Q1059" s="78" t="n">
        <v>25997660</v>
      </c>
      <c r="R1059" s="78" t="s">
        <v>13908</v>
      </c>
      <c r="S1059" s="78" t="s">
        <v>628</v>
      </c>
      <c r="T1059" s="78" t="s">
        <v>16498</v>
      </c>
      <c r="U1059" s="78" t="s">
        <v>13908</v>
      </c>
      <c r="V1059" s="78" t="s">
        <v>18551</v>
      </c>
      <c r="W1059" s="78" t="s">
        <v>4084</v>
      </c>
      <c r="X1059" s="78" t="s">
        <v>17831</v>
      </c>
      <c r="Y1059" s="78" t="s">
        <v>18040</v>
      </c>
      <c r="Z1059" s="78" t="s">
        <v>17809</v>
      </c>
      <c r="AA1059" s="78" t="s">
        <v>17809</v>
      </c>
      <c r="AE1059" s="78" t="s">
        <v>13953</v>
      </c>
      <c r="AG1059" s="78" t="s">
        <v>18931</v>
      </c>
      <c r="AI1059" s="82" t="n">
        <v>45366</v>
      </c>
      <c r="AJ1059" s="78" t="s">
        <v>1198</v>
      </c>
      <c r="AL1059" s="78" t="s">
        <v>17718</v>
      </c>
      <c r="AM1059" s="78" t="s">
        <v>17718</v>
      </c>
      <c r="AP1059" s="78" t="s">
        <v>17719</v>
      </c>
      <c r="AQ1059" s="78" t="n">
        <v>13</v>
      </c>
      <c r="AR1059" s="78" t="n">
        <v>100</v>
      </c>
      <c r="AS1059" s="78" t="n">
        <v>12.5</v>
      </c>
      <c r="AT1059" s="78" t="n">
        <v>1</v>
      </c>
      <c r="AV1059" s="78" t="n">
        <v>8.08</v>
      </c>
      <c r="AY1059" s="78" t="n">
        <v>18510.26</v>
      </c>
      <c r="AZ1059" s="78" t="n">
        <v>0</v>
      </c>
      <c r="BA1059" s="78" t="n">
        <v>-2260.26</v>
      </c>
      <c r="BB1059" s="78" t="n">
        <v>0</v>
      </c>
      <c r="BC1059" s="78" t="n">
        <v>16250</v>
      </c>
      <c r="BD1059" s="78" t="n">
        <v>1027000</v>
      </c>
      <c r="BE1059" s="78" t="s">
        <v>18932</v>
      </c>
      <c r="BJ1059" s="78" t="s">
        <v>17721</v>
      </c>
      <c r="BK1059" s="78" t="s">
        <v>17722</v>
      </c>
      <c r="BO1059" s="78" t="s">
        <v>16502</v>
      </c>
    </row>
    <row r="1060" customFormat="false" ht="15" hidden="true" customHeight="false" outlineLevel="0" collapsed="false">
      <c r="A1060" s="82" t="n">
        <v>45291</v>
      </c>
      <c r="B1060" s="78" t="s">
        <v>16497</v>
      </c>
      <c r="C1060" s="78" t="s">
        <v>18927</v>
      </c>
      <c r="D1060" s="78" t="s">
        <v>18928</v>
      </c>
      <c r="E1060" s="78" t="s">
        <v>1305</v>
      </c>
      <c r="F1060" s="78" t="s">
        <v>17710</v>
      </c>
      <c r="G1060" s="78" t="s">
        <v>17711</v>
      </c>
      <c r="H1060" s="78" t="s">
        <v>17725</v>
      </c>
      <c r="I1060" s="78" t="s">
        <v>18959</v>
      </c>
      <c r="J1060" s="78" t="s">
        <v>17755</v>
      </c>
      <c r="K1060" s="78" t="n">
        <v>158311384</v>
      </c>
      <c r="L1060" s="78" t="s">
        <v>15354</v>
      </c>
      <c r="M1060" s="78" t="s">
        <v>19366</v>
      </c>
      <c r="N1060" s="78" t="s">
        <v>17734</v>
      </c>
      <c r="Q1060" s="78" t="n">
        <v>21002595</v>
      </c>
      <c r="R1060" s="78" t="s">
        <v>15347</v>
      </c>
      <c r="S1060" s="78" t="s">
        <v>17569</v>
      </c>
      <c r="T1060" s="78" t="s">
        <v>16498</v>
      </c>
      <c r="U1060" s="78" t="s">
        <v>15347</v>
      </c>
      <c r="V1060" s="78" t="s">
        <v>18550</v>
      </c>
      <c r="W1060" s="78" t="s">
        <v>4084</v>
      </c>
      <c r="X1060" s="78" t="s">
        <v>18130</v>
      </c>
      <c r="Y1060" s="78" t="s">
        <v>18319</v>
      </c>
      <c r="Z1060" s="78" t="s">
        <v>17917</v>
      </c>
      <c r="AA1060" s="78" t="s">
        <v>17917</v>
      </c>
      <c r="AE1060" s="78" t="s">
        <v>15357</v>
      </c>
      <c r="AG1060" s="78" t="s">
        <v>18931</v>
      </c>
      <c r="AI1060" s="82" t="n">
        <v>45366</v>
      </c>
      <c r="AJ1060" s="78" t="s">
        <v>1198</v>
      </c>
      <c r="AL1060" s="78" t="s">
        <v>17718</v>
      </c>
      <c r="AM1060" s="78" t="s">
        <v>17718</v>
      </c>
      <c r="AP1060" s="78" t="s">
        <v>17719</v>
      </c>
      <c r="AQ1060" s="78" t="n">
        <v>40</v>
      </c>
      <c r="AR1060" s="78" t="n">
        <v>100</v>
      </c>
      <c r="AS1060" s="78" t="n">
        <v>3.75</v>
      </c>
      <c r="AT1060" s="78" t="n">
        <v>1</v>
      </c>
      <c r="AV1060" s="78" t="n">
        <v>8.08</v>
      </c>
      <c r="AY1060" s="78" t="n">
        <v>11515.79</v>
      </c>
      <c r="AZ1060" s="78" t="n">
        <v>0</v>
      </c>
      <c r="BA1060" s="78" t="n">
        <v>3484.21</v>
      </c>
      <c r="BB1060" s="78" t="n">
        <v>0</v>
      </c>
      <c r="BC1060" s="78" t="n">
        <v>15000</v>
      </c>
      <c r="BD1060" s="78" t="n">
        <v>1040000</v>
      </c>
      <c r="BE1060" s="78" t="s">
        <v>18932</v>
      </c>
      <c r="BJ1060" s="78" t="s">
        <v>17721</v>
      </c>
      <c r="BK1060" s="78" t="s">
        <v>17722</v>
      </c>
      <c r="BO1060" s="78" t="s">
        <v>16502</v>
      </c>
    </row>
    <row r="1061" customFormat="false" ht="15" hidden="true" customHeight="false" outlineLevel="0" collapsed="false">
      <c r="A1061" s="82" t="n">
        <v>45291</v>
      </c>
      <c r="B1061" s="78" t="s">
        <v>16497</v>
      </c>
      <c r="C1061" s="78" t="s">
        <v>18927</v>
      </c>
      <c r="D1061" s="78" t="s">
        <v>18928</v>
      </c>
      <c r="E1061" s="78" t="s">
        <v>1305</v>
      </c>
      <c r="F1061" s="78" t="s">
        <v>17710</v>
      </c>
      <c r="G1061" s="78" t="s">
        <v>17711</v>
      </c>
      <c r="H1061" s="78" t="s">
        <v>17725</v>
      </c>
      <c r="I1061" s="78" t="s">
        <v>18933</v>
      </c>
      <c r="J1061" s="78" t="s">
        <v>17755</v>
      </c>
      <c r="K1061" s="78" t="n">
        <v>118446079</v>
      </c>
      <c r="L1061" s="78" t="s">
        <v>4577</v>
      </c>
      <c r="M1061" s="78" t="s">
        <v>19367</v>
      </c>
      <c r="N1061" s="78" t="s">
        <v>17734</v>
      </c>
      <c r="Q1061" s="78" t="n">
        <v>21002128</v>
      </c>
      <c r="R1061" s="78" t="s">
        <v>4555</v>
      </c>
      <c r="S1061" s="78" t="s">
        <v>16569</v>
      </c>
      <c r="T1061" s="78" t="s">
        <v>16498</v>
      </c>
      <c r="U1061" s="78" t="s">
        <v>4555</v>
      </c>
      <c r="V1061" s="78" t="s">
        <v>18572</v>
      </c>
      <c r="W1061" s="78" t="s">
        <v>4084</v>
      </c>
      <c r="X1061" s="78" t="s">
        <v>18047</v>
      </c>
      <c r="Y1061" s="78" t="s">
        <v>18048</v>
      </c>
      <c r="Z1061" s="78" t="s">
        <v>17809</v>
      </c>
      <c r="AA1061" s="78" t="s">
        <v>17809</v>
      </c>
      <c r="AE1061" s="78" t="s">
        <v>4580</v>
      </c>
      <c r="AG1061" s="78" t="s">
        <v>18931</v>
      </c>
      <c r="AI1061" s="82" t="n">
        <v>45310</v>
      </c>
      <c r="AJ1061" s="78" t="s">
        <v>1197</v>
      </c>
      <c r="AL1061" s="78" t="s">
        <v>17718</v>
      </c>
      <c r="AM1061" s="78" t="s">
        <v>17718</v>
      </c>
      <c r="AP1061" s="78" t="s">
        <v>17719</v>
      </c>
      <c r="AQ1061" s="78" t="n">
        <v>100</v>
      </c>
      <c r="AR1061" s="78" t="n">
        <v>100</v>
      </c>
      <c r="AS1061" s="78" t="n">
        <v>0.045</v>
      </c>
      <c r="AT1061" s="78" t="n">
        <v>1</v>
      </c>
      <c r="AV1061" s="78" t="n">
        <v>8.08</v>
      </c>
      <c r="AY1061" s="78" t="n">
        <v>87602.93</v>
      </c>
      <c r="AZ1061" s="78" t="n">
        <v>0</v>
      </c>
      <c r="BA1061" s="78" t="n">
        <v>-87152.93</v>
      </c>
      <c r="BB1061" s="78" t="n">
        <v>0</v>
      </c>
      <c r="BC1061" s="78" t="n">
        <v>450</v>
      </c>
      <c r="BD1061" s="78" t="n">
        <v>1050000</v>
      </c>
      <c r="BE1061" s="78" t="s">
        <v>18932</v>
      </c>
      <c r="BJ1061" s="78" t="s">
        <v>17721</v>
      </c>
      <c r="BK1061" s="78" t="s">
        <v>17722</v>
      </c>
      <c r="BO1061" s="78" t="s">
        <v>16502</v>
      </c>
    </row>
    <row r="1062" customFormat="false" ht="15" hidden="true" customHeight="false" outlineLevel="0" collapsed="false">
      <c r="A1062" s="82" t="n">
        <v>45291</v>
      </c>
      <c r="B1062" s="78" t="s">
        <v>16497</v>
      </c>
      <c r="C1062" s="78" t="s">
        <v>18927</v>
      </c>
      <c r="D1062" s="78" t="s">
        <v>18928</v>
      </c>
      <c r="E1062" s="78" t="s">
        <v>1305</v>
      </c>
      <c r="F1062" s="78" t="s">
        <v>17710</v>
      </c>
      <c r="G1062" s="78" t="s">
        <v>17711</v>
      </c>
      <c r="H1062" s="78" t="s">
        <v>17725</v>
      </c>
      <c r="I1062" s="78" t="s">
        <v>18933</v>
      </c>
      <c r="J1062" s="78" t="s">
        <v>17755</v>
      </c>
      <c r="K1062" s="78" t="n">
        <v>158583310</v>
      </c>
      <c r="L1062" s="78" t="s">
        <v>4339</v>
      </c>
      <c r="M1062" s="78" t="s">
        <v>19368</v>
      </c>
      <c r="N1062" s="78" t="s">
        <v>17734</v>
      </c>
      <c r="Q1062" s="78" t="n">
        <v>21002123</v>
      </c>
      <c r="R1062" s="78" t="s">
        <v>4325</v>
      </c>
      <c r="S1062" s="78" t="s">
        <v>16519</v>
      </c>
      <c r="T1062" s="78" t="s">
        <v>16498</v>
      </c>
      <c r="U1062" s="78" t="s">
        <v>4325</v>
      </c>
      <c r="V1062" s="78" t="s">
        <v>16519</v>
      </c>
      <c r="W1062" s="78" t="s">
        <v>4084</v>
      </c>
      <c r="X1062" s="78" t="s">
        <v>17936</v>
      </c>
      <c r="Y1062" s="78" t="s">
        <v>18276</v>
      </c>
      <c r="Z1062" s="78" t="s">
        <v>17794</v>
      </c>
      <c r="AA1062" s="78" t="s">
        <v>17795</v>
      </c>
      <c r="AE1062" s="78" t="s">
        <v>4342</v>
      </c>
      <c r="AG1062" s="78" t="s">
        <v>18931</v>
      </c>
      <c r="AI1062" s="82" t="n">
        <v>45366</v>
      </c>
      <c r="AJ1062" s="78" t="s">
        <v>1197</v>
      </c>
      <c r="AL1062" s="78" t="s">
        <v>17718</v>
      </c>
      <c r="AM1062" s="78" t="s">
        <v>17718</v>
      </c>
      <c r="AP1062" s="78" t="s">
        <v>17719</v>
      </c>
      <c r="AQ1062" s="78" t="n">
        <v>100</v>
      </c>
      <c r="AR1062" s="78" t="n">
        <v>100</v>
      </c>
      <c r="AS1062" s="78" t="n">
        <v>1.755</v>
      </c>
      <c r="AT1062" s="78" t="n">
        <v>1</v>
      </c>
      <c r="AV1062" s="78" t="n">
        <v>8.08</v>
      </c>
      <c r="AY1062" s="78" t="n">
        <v>20566.98</v>
      </c>
      <c r="AZ1062" s="78" t="n">
        <v>0</v>
      </c>
      <c r="BA1062" s="78" t="n">
        <v>-3016.98</v>
      </c>
      <c r="BB1062" s="78" t="n">
        <v>0</v>
      </c>
      <c r="BC1062" s="78" t="n">
        <v>17550</v>
      </c>
      <c r="BD1062" s="78" t="n">
        <v>1050000</v>
      </c>
      <c r="BE1062" s="78" t="s">
        <v>18932</v>
      </c>
      <c r="BJ1062" s="78" t="s">
        <v>17721</v>
      </c>
      <c r="BK1062" s="78" t="s">
        <v>17722</v>
      </c>
      <c r="BO1062" s="78" t="s">
        <v>16502</v>
      </c>
    </row>
    <row r="1063" customFormat="false" ht="15" hidden="true" customHeight="false" outlineLevel="0" collapsed="false">
      <c r="A1063" s="82" t="n">
        <v>45291</v>
      </c>
      <c r="B1063" s="78" t="s">
        <v>16497</v>
      </c>
      <c r="C1063" s="78" t="s">
        <v>18927</v>
      </c>
      <c r="D1063" s="78" t="s">
        <v>18928</v>
      </c>
      <c r="E1063" s="78" t="s">
        <v>1305</v>
      </c>
      <c r="F1063" s="78" t="s">
        <v>17710</v>
      </c>
      <c r="G1063" s="78" t="s">
        <v>17711</v>
      </c>
      <c r="H1063" s="78" t="s">
        <v>17725</v>
      </c>
      <c r="I1063" s="78" t="s">
        <v>18959</v>
      </c>
      <c r="J1063" s="78" t="s">
        <v>17755</v>
      </c>
      <c r="K1063" s="78" t="n">
        <v>150362356</v>
      </c>
      <c r="L1063" s="78" t="s">
        <v>11453</v>
      </c>
      <c r="M1063" s="78" t="s">
        <v>19369</v>
      </c>
      <c r="N1063" s="78" t="s">
        <v>17734</v>
      </c>
      <c r="Q1063" s="78" t="n">
        <v>25754098</v>
      </c>
      <c r="R1063" s="78" t="s">
        <v>11424</v>
      </c>
      <c r="S1063" s="78" t="s">
        <v>17112</v>
      </c>
      <c r="T1063" s="78" t="s">
        <v>16498</v>
      </c>
      <c r="U1063" s="78" t="s">
        <v>11424</v>
      </c>
      <c r="V1063" s="78" t="s">
        <v>18410</v>
      </c>
      <c r="W1063" s="78" t="s">
        <v>4084</v>
      </c>
      <c r="X1063" s="78" t="s">
        <v>18108</v>
      </c>
      <c r="Y1063" s="78" t="s">
        <v>18385</v>
      </c>
      <c r="Z1063" s="78" t="s">
        <v>17808</v>
      </c>
      <c r="AA1063" s="78" t="s">
        <v>17809</v>
      </c>
      <c r="AC1063" s="78" t="s">
        <v>17810</v>
      </c>
      <c r="AE1063" s="78" t="s">
        <v>11456</v>
      </c>
      <c r="AG1063" s="78" t="s">
        <v>18931</v>
      </c>
      <c r="AI1063" s="82" t="n">
        <v>45366</v>
      </c>
      <c r="AJ1063" s="78" t="s">
        <v>1198</v>
      </c>
      <c r="AL1063" s="78" t="s">
        <v>17718</v>
      </c>
      <c r="AM1063" s="78" t="s">
        <v>17718</v>
      </c>
      <c r="AP1063" s="78" t="s">
        <v>17719</v>
      </c>
      <c r="AQ1063" s="78" t="n">
        <v>26</v>
      </c>
      <c r="AR1063" s="78" t="n">
        <v>100</v>
      </c>
      <c r="AS1063" s="78" t="n">
        <v>6.8</v>
      </c>
      <c r="AT1063" s="78" t="n">
        <v>1</v>
      </c>
      <c r="AV1063" s="78" t="n">
        <v>8.08</v>
      </c>
      <c r="AY1063" s="78" t="n">
        <v>19200.52</v>
      </c>
      <c r="AZ1063" s="78" t="n">
        <v>0</v>
      </c>
      <c r="BA1063" s="78" t="n">
        <v>-1520.52</v>
      </c>
      <c r="BB1063" s="78" t="n">
        <v>0</v>
      </c>
      <c r="BC1063" s="78" t="n">
        <v>17680</v>
      </c>
      <c r="BD1063" s="78" t="n">
        <v>1053000</v>
      </c>
      <c r="BE1063" s="78" t="s">
        <v>18932</v>
      </c>
      <c r="BJ1063" s="78" t="s">
        <v>17721</v>
      </c>
      <c r="BK1063" s="78" t="s">
        <v>17722</v>
      </c>
      <c r="BO1063" s="78" t="s">
        <v>16502</v>
      </c>
    </row>
    <row r="1064" customFormat="false" ht="15" hidden="true" customHeight="false" outlineLevel="0" collapsed="false">
      <c r="A1064" s="82" t="n">
        <v>45291</v>
      </c>
      <c r="B1064" s="78" t="s">
        <v>16497</v>
      </c>
      <c r="C1064" s="78" t="s">
        <v>18927</v>
      </c>
      <c r="D1064" s="78" t="s">
        <v>18928</v>
      </c>
      <c r="E1064" s="78" t="s">
        <v>1305</v>
      </c>
      <c r="F1064" s="78" t="s">
        <v>17710</v>
      </c>
      <c r="G1064" s="78" t="s">
        <v>17711</v>
      </c>
      <c r="H1064" s="78" t="s">
        <v>17725</v>
      </c>
      <c r="I1064" s="78" t="s">
        <v>18959</v>
      </c>
      <c r="J1064" s="78" t="s">
        <v>17755</v>
      </c>
      <c r="K1064" s="78" t="n">
        <v>157472511</v>
      </c>
      <c r="L1064" s="78" t="s">
        <v>7664</v>
      </c>
      <c r="M1064" s="78" t="s">
        <v>19370</v>
      </c>
      <c r="N1064" s="78" t="s">
        <v>17734</v>
      </c>
      <c r="Q1064" s="78" t="n">
        <v>21002284</v>
      </c>
      <c r="R1064" s="78" t="s">
        <v>7629</v>
      </c>
      <c r="S1064" s="78" t="s">
        <v>16793</v>
      </c>
      <c r="T1064" s="78" t="s">
        <v>16498</v>
      </c>
      <c r="U1064" s="78" t="s">
        <v>7629</v>
      </c>
      <c r="V1064" s="78" t="s">
        <v>18477</v>
      </c>
      <c r="W1064" s="78" t="s">
        <v>4084</v>
      </c>
      <c r="X1064" s="78" t="s">
        <v>18451</v>
      </c>
      <c r="Y1064" s="78" t="s">
        <v>18452</v>
      </c>
      <c r="Z1064" s="78" t="s">
        <v>17816</v>
      </c>
      <c r="AA1064" s="78" t="s">
        <v>17795</v>
      </c>
      <c r="AE1064" s="78" t="s">
        <v>7667</v>
      </c>
      <c r="AG1064" s="78" t="s">
        <v>18931</v>
      </c>
      <c r="AI1064" s="82" t="n">
        <v>45429</v>
      </c>
      <c r="AJ1064" s="78" t="s">
        <v>1198</v>
      </c>
      <c r="AL1064" s="78" t="s">
        <v>17718</v>
      </c>
      <c r="AM1064" s="78" t="s">
        <v>17718</v>
      </c>
      <c r="AP1064" s="78" t="s">
        <v>17719</v>
      </c>
      <c r="AQ1064" s="78" t="n">
        <v>61</v>
      </c>
      <c r="AR1064" s="78" t="n">
        <v>100</v>
      </c>
      <c r="AS1064" s="78" t="n">
        <v>3.95</v>
      </c>
      <c r="AT1064" s="78" t="n">
        <v>1</v>
      </c>
      <c r="AV1064" s="78" t="n">
        <v>8.08</v>
      </c>
      <c r="AY1064" s="78" t="n">
        <v>25011.2</v>
      </c>
      <c r="AZ1064" s="78" t="n">
        <v>0</v>
      </c>
      <c r="BA1064" s="78" t="n">
        <v>-916.2</v>
      </c>
      <c r="BB1064" s="78" t="n">
        <v>0</v>
      </c>
      <c r="BC1064" s="78" t="n">
        <v>24095</v>
      </c>
      <c r="BD1064" s="78" t="n">
        <v>1067500</v>
      </c>
      <c r="BE1064" s="78" t="s">
        <v>18932</v>
      </c>
      <c r="BJ1064" s="78" t="s">
        <v>17721</v>
      </c>
      <c r="BK1064" s="78" t="s">
        <v>17722</v>
      </c>
      <c r="BO1064" s="78" t="s">
        <v>16502</v>
      </c>
    </row>
    <row r="1065" customFormat="false" ht="15" hidden="true" customHeight="false" outlineLevel="0" collapsed="false">
      <c r="A1065" s="82" t="n">
        <v>45291</v>
      </c>
      <c r="B1065" s="78" t="s">
        <v>16497</v>
      </c>
      <c r="C1065" s="78" t="s">
        <v>18927</v>
      </c>
      <c r="D1065" s="78" t="s">
        <v>18928</v>
      </c>
      <c r="E1065" s="78" t="s">
        <v>1305</v>
      </c>
      <c r="F1065" s="78" t="s">
        <v>17710</v>
      </c>
      <c r="G1065" s="78" t="s">
        <v>17711</v>
      </c>
      <c r="H1065" s="78" t="s">
        <v>17725</v>
      </c>
      <c r="I1065" s="78" t="s">
        <v>18959</v>
      </c>
      <c r="J1065" s="78" t="s">
        <v>17755</v>
      </c>
      <c r="K1065" s="78" t="n">
        <v>157670469</v>
      </c>
      <c r="L1065" s="78" t="s">
        <v>14756</v>
      </c>
      <c r="M1065" s="78" t="s">
        <v>19371</v>
      </c>
      <c r="N1065" s="78" t="s">
        <v>17734</v>
      </c>
      <c r="Q1065" s="78" t="n">
        <v>21002579</v>
      </c>
      <c r="R1065" s="78" t="s">
        <v>14727</v>
      </c>
      <c r="S1065" s="78" t="s">
        <v>17553</v>
      </c>
      <c r="T1065" s="78" t="s">
        <v>16498</v>
      </c>
      <c r="U1065" s="78" t="s">
        <v>14727</v>
      </c>
      <c r="V1065" s="78" t="s">
        <v>18507</v>
      </c>
      <c r="W1065" s="78" t="s">
        <v>4084</v>
      </c>
      <c r="X1065" s="78" t="s">
        <v>18047</v>
      </c>
      <c r="Y1065" s="78" t="s">
        <v>18048</v>
      </c>
      <c r="Z1065" s="78" t="s">
        <v>17809</v>
      </c>
      <c r="AA1065" s="78" t="s">
        <v>17809</v>
      </c>
      <c r="AE1065" s="78" t="s">
        <v>14759</v>
      </c>
      <c r="AG1065" s="78" t="s">
        <v>18931</v>
      </c>
      <c r="AI1065" s="82" t="n">
        <v>45366</v>
      </c>
      <c r="AJ1065" s="78" t="s">
        <v>1198</v>
      </c>
      <c r="AL1065" s="78" t="s">
        <v>17718</v>
      </c>
      <c r="AM1065" s="78" t="s">
        <v>17718</v>
      </c>
      <c r="AP1065" s="78" t="s">
        <v>17719</v>
      </c>
      <c r="AQ1065" s="78" t="n">
        <v>58</v>
      </c>
      <c r="AR1065" s="78" t="n">
        <v>100</v>
      </c>
      <c r="AS1065" s="78" t="n">
        <v>2.265</v>
      </c>
      <c r="AT1065" s="78" t="n">
        <v>1</v>
      </c>
      <c r="AV1065" s="78" t="n">
        <v>8.08</v>
      </c>
      <c r="AY1065" s="78" t="n">
        <v>11545.14</v>
      </c>
      <c r="AZ1065" s="78" t="n">
        <v>0</v>
      </c>
      <c r="BA1065" s="78" t="n">
        <v>1591.86</v>
      </c>
      <c r="BB1065" s="78" t="n">
        <v>0</v>
      </c>
      <c r="BC1065" s="78" t="n">
        <v>13137</v>
      </c>
      <c r="BD1065" s="78" t="n">
        <v>1073000</v>
      </c>
      <c r="BE1065" s="78" t="s">
        <v>18932</v>
      </c>
      <c r="BJ1065" s="78" t="s">
        <v>17721</v>
      </c>
      <c r="BK1065" s="78" t="s">
        <v>17722</v>
      </c>
      <c r="BO1065" s="78" t="s">
        <v>16502</v>
      </c>
    </row>
    <row r="1066" customFormat="false" ht="15" hidden="true" customHeight="false" outlineLevel="0" collapsed="false">
      <c r="A1066" s="82" t="n">
        <v>45291</v>
      </c>
      <c r="B1066" s="78" t="s">
        <v>16497</v>
      </c>
      <c r="C1066" s="78" t="s">
        <v>18927</v>
      </c>
      <c r="D1066" s="78" t="s">
        <v>18928</v>
      </c>
      <c r="E1066" s="78" t="s">
        <v>1305</v>
      </c>
      <c r="F1066" s="78" t="s">
        <v>17710</v>
      </c>
      <c r="G1066" s="78" t="s">
        <v>17711</v>
      </c>
      <c r="H1066" s="78" t="s">
        <v>17725</v>
      </c>
      <c r="I1066" s="78" t="s">
        <v>18933</v>
      </c>
      <c r="J1066" s="78" t="s">
        <v>17755</v>
      </c>
      <c r="K1066" s="78" t="n">
        <v>149787197</v>
      </c>
      <c r="L1066" s="78" t="s">
        <v>11997</v>
      </c>
      <c r="M1066" s="78" t="s">
        <v>19372</v>
      </c>
      <c r="N1066" s="78" t="s">
        <v>17734</v>
      </c>
      <c r="Q1066" s="78" t="n">
        <v>21003985</v>
      </c>
      <c r="R1066" s="78" t="s">
        <v>11968</v>
      </c>
      <c r="S1066" s="78" t="s">
        <v>574</v>
      </c>
      <c r="T1066" s="78" t="s">
        <v>16498</v>
      </c>
      <c r="U1066" s="78" t="s">
        <v>11968</v>
      </c>
      <c r="V1066" s="78" t="s">
        <v>18401</v>
      </c>
      <c r="W1066" s="78" t="s">
        <v>4084</v>
      </c>
      <c r="X1066" s="78" t="s">
        <v>18108</v>
      </c>
      <c r="Y1066" s="78" t="s">
        <v>18385</v>
      </c>
      <c r="Z1066" s="78" t="s">
        <v>17808</v>
      </c>
      <c r="AA1066" s="78" t="s">
        <v>17809</v>
      </c>
      <c r="AE1066" s="78" t="s">
        <v>12000</v>
      </c>
      <c r="AG1066" s="78" t="s">
        <v>18931</v>
      </c>
      <c r="AI1066" s="82" t="n">
        <v>45366</v>
      </c>
      <c r="AJ1066" s="78" t="s">
        <v>1197</v>
      </c>
      <c r="AL1066" s="78" t="s">
        <v>17718</v>
      </c>
      <c r="AM1066" s="78" t="s">
        <v>17718</v>
      </c>
      <c r="AP1066" s="78" t="s">
        <v>17719</v>
      </c>
      <c r="AQ1066" s="78" t="n">
        <v>24</v>
      </c>
      <c r="AR1066" s="78" t="n">
        <v>100</v>
      </c>
      <c r="AS1066" s="78" t="n">
        <v>14.425</v>
      </c>
      <c r="AT1066" s="78" t="n">
        <v>1</v>
      </c>
      <c r="AV1066" s="78" t="n">
        <v>8.08</v>
      </c>
      <c r="AY1066" s="78" t="n">
        <v>34000.48</v>
      </c>
      <c r="AZ1066" s="78" t="n">
        <v>0</v>
      </c>
      <c r="BA1066" s="78" t="n">
        <v>619.52</v>
      </c>
      <c r="BB1066" s="78" t="n">
        <v>0</v>
      </c>
      <c r="BC1066" s="78" t="n">
        <v>34620</v>
      </c>
      <c r="BD1066" s="78" t="n">
        <v>1080000</v>
      </c>
      <c r="BE1066" s="78" t="s">
        <v>18932</v>
      </c>
      <c r="BJ1066" s="78" t="s">
        <v>17721</v>
      </c>
      <c r="BK1066" s="78" t="s">
        <v>17722</v>
      </c>
      <c r="BO1066" s="78" t="s">
        <v>16502</v>
      </c>
    </row>
    <row r="1067" customFormat="false" ht="15" hidden="true" customHeight="false" outlineLevel="0" collapsed="false">
      <c r="A1067" s="82" t="n">
        <v>45291</v>
      </c>
      <c r="B1067" s="78" t="s">
        <v>16497</v>
      </c>
      <c r="C1067" s="78" t="s">
        <v>18927</v>
      </c>
      <c r="D1067" s="78" t="s">
        <v>18928</v>
      </c>
      <c r="E1067" s="78" t="s">
        <v>1305</v>
      </c>
      <c r="F1067" s="78" t="s">
        <v>17710</v>
      </c>
      <c r="G1067" s="78" t="s">
        <v>17711</v>
      </c>
      <c r="H1067" s="78" t="s">
        <v>17725</v>
      </c>
      <c r="I1067" s="78" t="s">
        <v>18933</v>
      </c>
      <c r="J1067" s="78" t="s">
        <v>17755</v>
      </c>
      <c r="K1067" s="78" t="n">
        <v>153924958</v>
      </c>
      <c r="L1067" s="78" t="s">
        <v>10606</v>
      </c>
      <c r="M1067" s="78" t="s">
        <v>19373</v>
      </c>
      <c r="N1067" s="78" t="s">
        <v>17734</v>
      </c>
      <c r="Q1067" s="78" t="n">
        <v>21002763</v>
      </c>
      <c r="R1067" s="78" t="s">
        <v>10570</v>
      </c>
      <c r="S1067" s="78" t="s">
        <v>533</v>
      </c>
      <c r="T1067" s="78" t="s">
        <v>16498</v>
      </c>
      <c r="U1067" s="78" t="s">
        <v>10570</v>
      </c>
      <c r="V1067" s="78" t="s">
        <v>18615</v>
      </c>
      <c r="W1067" s="78" t="s">
        <v>4084</v>
      </c>
      <c r="X1067" s="78" t="s">
        <v>18047</v>
      </c>
      <c r="Y1067" s="78" t="s">
        <v>18095</v>
      </c>
      <c r="Z1067" s="78" t="s">
        <v>17809</v>
      </c>
      <c r="AA1067" s="78" t="s">
        <v>17809</v>
      </c>
      <c r="AE1067" s="78" t="s">
        <v>10609</v>
      </c>
      <c r="AG1067" s="78" t="s">
        <v>18931</v>
      </c>
      <c r="AI1067" s="82" t="n">
        <v>45366</v>
      </c>
      <c r="AJ1067" s="78" t="s">
        <v>1197</v>
      </c>
      <c r="AL1067" s="78" t="s">
        <v>17718</v>
      </c>
      <c r="AM1067" s="78" t="s">
        <v>17718</v>
      </c>
      <c r="AP1067" s="78" t="s">
        <v>17719</v>
      </c>
      <c r="AQ1067" s="78" t="n">
        <v>15</v>
      </c>
      <c r="AR1067" s="78" t="n">
        <v>100</v>
      </c>
      <c r="AS1067" s="78" t="n">
        <v>21.85</v>
      </c>
      <c r="AT1067" s="78" t="n">
        <v>1</v>
      </c>
      <c r="AV1067" s="78" t="n">
        <v>8.08</v>
      </c>
      <c r="AY1067" s="78" t="n">
        <v>30900.3</v>
      </c>
      <c r="AZ1067" s="78" t="n">
        <v>0</v>
      </c>
      <c r="BA1067" s="78" t="n">
        <v>1874.7</v>
      </c>
      <c r="BB1067" s="78" t="n">
        <v>0</v>
      </c>
      <c r="BC1067" s="78" t="n">
        <v>32775</v>
      </c>
      <c r="BD1067" s="78" t="n">
        <v>1087500</v>
      </c>
      <c r="BE1067" s="78" t="s">
        <v>18932</v>
      </c>
      <c r="BJ1067" s="78" t="s">
        <v>17721</v>
      </c>
      <c r="BK1067" s="78" t="s">
        <v>17722</v>
      </c>
      <c r="BO1067" s="78" t="s">
        <v>16502</v>
      </c>
    </row>
    <row r="1068" customFormat="false" ht="15" hidden="true" customHeight="false" outlineLevel="0" collapsed="false">
      <c r="A1068" s="82" t="n">
        <v>45291</v>
      </c>
      <c r="B1068" s="78" t="s">
        <v>16497</v>
      </c>
      <c r="C1068" s="78" t="s">
        <v>18927</v>
      </c>
      <c r="D1068" s="78" t="s">
        <v>18928</v>
      </c>
      <c r="E1068" s="78" t="s">
        <v>1305</v>
      </c>
      <c r="F1068" s="78" t="s">
        <v>17710</v>
      </c>
      <c r="G1068" s="78" t="s">
        <v>17711</v>
      </c>
      <c r="H1068" s="78" t="s">
        <v>17725</v>
      </c>
      <c r="I1068" s="78" t="s">
        <v>18933</v>
      </c>
      <c r="J1068" s="78" t="s">
        <v>17755</v>
      </c>
      <c r="K1068" s="78" t="n">
        <v>118921511</v>
      </c>
      <c r="L1068" s="78" t="s">
        <v>4462</v>
      </c>
      <c r="M1068" s="78" t="s">
        <v>19374</v>
      </c>
      <c r="N1068" s="78" t="s">
        <v>17734</v>
      </c>
      <c r="Q1068" s="78" t="n">
        <v>21002127</v>
      </c>
      <c r="R1068" s="78" t="s">
        <v>4447</v>
      </c>
      <c r="S1068" s="78" t="s">
        <v>354</v>
      </c>
      <c r="T1068" s="78" t="s">
        <v>16498</v>
      </c>
      <c r="U1068" s="78" t="s">
        <v>4447</v>
      </c>
      <c r="V1068" s="78" t="s">
        <v>18494</v>
      </c>
      <c r="W1068" s="78" t="s">
        <v>4084</v>
      </c>
      <c r="X1068" s="78" t="s">
        <v>17831</v>
      </c>
      <c r="Y1068" s="78" t="s">
        <v>18495</v>
      </c>
      <c r="Z1068" s="78" t="s">
        <v>17809</v>
      </c>
      <c r="AA1068" s="78" t="s">
        <v>17809</v>
      </c>
      <c r="AE1068" s="78" t="s">
        <v>4465</v>
      </c>
      <c r="AG1068" s="78" t="s">
        <v>18931</v>
      </c>
      <c r="AI1068" s="82" t="n">
        <v>45310</v>
      </c>
      <c r="AJ1068" s="78" t="s">
        <v>1197</v>
      </c>
      <c r="AL1068" s="78" t="s">
        <v>17718</v>
      </c>
      <c r="AM1068" s="78" t="s">
        <v>17718</v>
      </c>
      <c r="AP1068" s="78" t="s">
        <v>17719</v>
      </c>
      <c r="AQ1068" s="78" t="n">
        <v>28</v>
      </c>
      <c r="AR1068" s="78" t="n">
        <v>100</v>
      </c>
      <c r="AS1068" s="78" t="n">
        <v>0.15</v>
      </c>
      <c r="AT1068" s="78" t="n">
        <v>1</v>
      </c>
      <c r="AV1068" s="78" t="n">
        <v>8.08</v>
      </c>
      <c r="AY1068" s="78" t="n">
        <v>59825.84</v>
      </c>
      <c r="AZ1068" s="78" t="n">
        <v>0</v>
      </c>
      <c r="BA1068" s="78" t="n">
        <v>-59405.84</v>
      </c>
      <c r="BB1068" s="78" t="n">
        <v>0</v>
      </c>
      <c r="BC1068" s="78" t="n">
        <v>420</v>
      </c>
      <c r="BD1068" s="78" t="n">
        <v>1092000</v>
      </c>
      <c r="BE1068" s="78" t="s">
        <v>18932</v>
      </c>
      <c r="BJ1068" s="78" t="s">
        <v>17721</v>
      </c>
      <c r="BK1068" s="78" t="s">
        <v>17722</v>
      </c>
      <c r="BO1068" s="78" t="s">
        <v>16502</v>
      </c>
    </row>
    <row r="1069" customFormat="false" ht="15" hidden="true" customHeight="false" outlineLevel="0" collapsed="false">
      <c r="A1069" s="82" t="n">
        <v>45291</v>
      </c>
      <c r="B1069" s="78" t="s">
        <v>16497</v>
      </c>
      <c r="C1069" s="78" t="s">
        <v>18927</v>
      </c>
      <c r="D1069" s="78" t="s">
        <v>18928</v>
      </c>
      <c r="E1069" s="78" t="s">
        <v>1305</v>
      </c>
      <c r="F1069" s="78" t="s">
        <v>17710</v>
      </c>
      <c r="G1069" s="78" t="s">
        <v>17711</v>
      </c>
      <c r="H1069" s="78" t="s">
        <v>17725</v>
      </c>
      <c r="I1069" s="78" t="s">
        <v>18933</v>
      </c>
      <c r="J1069" s="78" t="s">
        <v>17755</v>
      </c>
      <c r="K1069" s="78" t="n">
        <v>152432207</v>
      </c>
      <c r="L1069" s="78" t="s">
        <v>11768</v>
      </c>
      <c r="M1069" s="78" t="s">
        <v>19375</v>
      </c>
      <c r="N1069" s="78" t="s">
        <v>17734</v>
      </c>
      <c r="Q1069" s="78" t="n">
        <v>21002452</v>
      </c>
      <c r="R1069" s="78" t="s">
        <v>11740</v>
      </c>
      <c r="S1069" s="78" t="s">
        <v>570</v>
      </c>
      <c r="T1069" s="78" t="s">
        <v>16498</v>
      </c>
      <c r="U1069" s="78" t="s">
        <v>11740</v>
      </c>
      <c r="V1069" s="78" t="s">
        <v>570</v>
      </c>
      <c r="W1069" s="78" t="s">
        <v>4084</v>
      </c>
      <c r="X1069" s="78" t="s">
        <v>18264</v>
      </c>
      <c r="Y1069" s="78" t="s">
        <v>18504</v>
      </c>
      <c r="Z1069" s="78" t="s">
        <v>17802</v>
      </c>
      <c r="AA1069" s="78" t="s">
        <v>17802</v>
      </c>
      <c r="AC1069" s="78" t="s">
        <v>17924</v>
      </c>
      <c r="AE1069" s="78" t="s">
        <v>11771</v>
      </c>
      <c r="AG1069" s="78" t="s">
        <v>18931</v>
      </c>
      <c r="AI1069" s="82" t="n">
        <v>45366</v>
      </c>
      <c r="AJ1069" s="78" t="s">
        <v>1197</v>
      </c>
      <c r="AL1069" s="78" t="s">
        <v>17718</v>
      </c>
      <c r="AM1069" s="78" t="s">
        <v>17718</v>
      </c>
      <c r="AP1069" s="78" t="s">
        <v>17719</v>
      </c>
      <c r="AQ1069" s="78" t="n">
        <v>126</v>
      </c>
      <c r="AR1069" s="78" t="n">
        <v>100</v>
      </c>
      <c r="AS1069" s="78" t="n">
        <v>1.72</v>
      </c>
      <c r="AT1069" s="78" t="n">
        <v>1</v>
      </c>
      <c r="AV1069" s="78" t="n">
        <v>8.08</v>
      </c>
      <c r="AY1069" s="78" t="n">
        <v>22304.47</v>
      </c>
      <c r="AZ1069" s="78" t="n">
        <v>0</v>
      </c>
      <c r="BA1069" s="78" t="n">
        <v>-632.47</v>
      </c>
      <c r="BB1069" s="78" t="n">
        <v>0</v>
      </c>
      <c r="BC1069" s="78" t="n">
        <v>21672</v>
      </c>
      <c r="BD1069" s="78" t="n">
        <v>1102500</v>
      </c>
      <c r="BE1069" s="78" t="s">
        <v>18942</v>
      </c>
      <c r="BJ1069" s="78" t="s">
        <v>17721</v>
      </c>
      <c r="BK1069" s="78" t="s">
        <v>17722</v>
      </c>
      <c r="BO1069" s="78" t="s">
        <v>16502</v>
      </c>
    </row>
    <row r="1070" customFormat="false" ht="15" hidden="true" customHeight="false" outlineLevel="0" collapsed="false">
      <c r="A1070" s="82" t="n">
        <v>45291</v>
      </c>
      <c r="B1070" s="78" t="s">
        <v>16497</v>
      </c>
      <c r="C1070" s="78" t="s">
        <v>18927</v>
      </c>
      <c r="D1070" s="78" t="s">
        <v>18928</v>
      </c>
      <c r="E1070" s="78" t="s">
        <v>1305</v>
      </c>
      <c r="F1070" s="78" t="s">
        <v>17710</v>
      </c>
      <c r="G1070" s="78" t="s">
        <v>17711</v>
      </c>
      <c r="H1070" s="78" t="s">
        <v>17725</v>
      </c>
      <c r="I1070" s="78" t="s">
        <v>18933</v>
      </c>
      <c r="J1070" s="78" t="s">
        <v>17755</v>
      </c>
      <c r="K1070" s="78" t="n">
        <v>119171388</v>
      </c>
      <c r="L1070" s="78" t="s">
        <v>14674</v>
      </c>
      <c r="M1070" s="78" t="s">
        <v>19376</v>
      </c>
      <c r="N1070" s="78" t="s">
        <v>17734</v>
      </c>
      <c r="Q1070" s="78" t="n">
        <v>22293906</v>
      </c>
      <c r="R1070" s="78" t="s">
        <v>14652</v>
      </c>
      <c r="S1070" s="78" t="s">
        <v>649</v>
      </c>
      <c r="T1070" s="78" t="s">
        <v>16498</v>
      </c>
      <c r="U1070" s="78" t="s">
        <v>14652</v>
      </c>
      <c r="V1070" s="78" t="s">
        <v>18482</v>
      </c>
      <c r="W1070" s="78" t="s">
        <v>4084</v>
      </c>
      <c r="X1070" s="78" t="s">
        <v>17814</v>
      </c>
      <c r="Y1070" s="78" t="s">
        <v>17815</v>
      </c>
      <c r="Z1070" s="78" t="s">
        <v>17816</v>
      </c>
      <c r="AA1070" s="78" t="s">
        <v>17795</v>
      </c>
      <c r="AE1070" s="78" t="s">
        <v>14677</v>
      </c>
      <c r="AG1070" s="78" t="s">
        <v>18931</v>
      </c>
      <c r="AI1070" s="82" t="n">
        <v>45310</v>
      </c>
      <c r="AJ1070" s="78" t="s">
        <v>1197</v>
      </c>
      <c r="AL1070" s="78" t="s">
        <v>17718</v>
      </c>
      <c r="AM1070" s="78" t="s">
        <v>17718</v>
      </c>
      <c r="AP1070" s="78" t="s">
        <v>17719</v>
      </c>
      <c r="AQ1070" s="78" t="n">
        <v>79</v>
      </c>
      <c r="AR1070" s="78" t="n">
        <v>100</v>
      </c>
      <c r="AS1070" s="78" t="n">
        <v>0.06</v>
      </c>
      <c r="AT1070" s="78" t="n">
        <v>1</v>
      </c>
      <c r="AV1070" s="78" t="n">
        <v>8.08</v>
      </c>
      <c r="AY1070" s="78" t="n">
        <v>121497.31</v>
      </c>
      <c r="AZ1070" s="78" t="n">
        <v>0</v>
      </c>
      <c r="BA1070" s="78" t="n">
        <v>-121023.31</v>
      </c>
      <c r="BB1070" s="78" t="n">
        <v>0</v>
      </c>
      <c r="BC1070" s="78" t="n">
        <v>474</v>
      </c>
      <c r="BD1070" s="78" t="n">
        <v>1106000</v>
      </c>
      <c r="BE1070" s="78" t="s">
        <v>18932</v>
      </c>
      <c r="BJ1070" s="78" t="s">
        <v>17721</v>
      </c>
      <c r="BK1070" s="78" t="s">
        <v>17722</v>
      </c>
      <c r="BO1070" s="78" t="s">
        <v>16502</v>
      </c>
    </row>
    <row r="1071" customFormat="false" ht="15" hidden="true" customHeight="false" outlineLevel="0" collapsed="false">
      <c r="A1071" s="82" t="n">
        <v>45291</v>
      </c>
      <c r="B1071" s="78" t="s">
        <v>16497</v>
      </c>
      <c r="C1071" s="78" t="s">
        <v>18927</v>
      </c>
      <c r="D1071" s="78" t="s">
        <v>18928</v>
      </c>
      <c r="E1071" s="78" t="s">
        <v>1305</v>
      </c>
      <c r="F1071" s="78" t="s">
        <v>17710</v>
      </c>
      <c r="G1071" s="78" t="s">
        <v>17711</v>
      </c>
      <c r="H1071" s="78" t="s">
        <v>17725</v>
      </c>
      <c r="I1071" s="78" t="s">
        <v>18933</v>
      </c>
      <c r="J1071" s="78" t="s">
        <v>17755</v>
      </c>
      <c r="K1071" s="78" t="n">
        <v>153632364</v>
      </c>
      <c r="L1071" s="78" t="s">
        <v>9073</v>
      </c>
      <c r="M1071" s="78" t="s">
        <v>19377</v>
      </c>
      <c r="N1071" s="78" t="s">
        <v>17734</v>
      </c>
      <c r="Q1071" s="78" t="n">
        <v>21002337</v>
      </c>
      <c r="R1071" s="78" t="s">
        <v>9059</v>
      </c>
      <c r="S1071" s="78" t="s">
        <v>488</v>
      </c>
      <c r="T1071" s="78" t="s">
        <v>16498</v>
      </c>
      <c r="U1071" s="78" t="s">
        <v>18331</v>
      </c>
      <c r="V1071" s="78" t="s">
        <v>18332</v>
      </c>
      <c r="W1071" s="78" t="s">
        <v>4084</v>
      </c>
      <c r="X1071" s="78" t="s">
        <v>17960</v>
      </c>
      <c r="Y1071" s="78" t="s">
        <v>17961</v>
      </c>
      <c r="Z1071" s="78" t="s">
        <v>17917</v>
      </c>
      <c r="AA1071" s="78" t="s">
        <v>17917</v>
      </c>
      <c r="AE1071" s="78" t="s">
        <v>9076</v>
      </c>
      <c r="AG1071" s="78" t="s">
        <v>18931</v>
      </c>
      <c r="AI1071" s="82" t="n">
        <v>45366</v>
      </c>
      <c r="AJ1071" s="78" t="s">
        <v>1197</v>
      </c>
      <c r="AL1071" s="78" t="s">
        <v>17718</v>
      </c>
      <c r="AM1071" s="78" t="s">
        <v>17718</v>
      </c>
      <c r="AP1071" s="78" t="s">
        <v>17719</v>
      </c>
      <c r="AQ1071" s="78" t="n">
        <v>93</v>
      </c>
      <c r="AR1071" s="78" t="n">
        <v>100</v>
      </c>
      <c r="AS1071" s="78" t="n">
        <v>2.73</v>
      </c>
      <c r="AT1071" s="78" t="n">
        <v>1</v>
      </c>
      <c r="AV1071" s="78" t="n">
        <v>8.08</v>
      </c>
      <c r="AY1071" s="78" t="n">
        <v>24926.82</v>
      </c>
      <c r="AZ1071" s="78" t="n">
        <v>0</v>
      </c>
      <c r="BA1071" s="78" t="n">
        <v>462.18</v>
      </c>
      <c r="BB1071" s="78" t="n">
        <v>0</v>
      </c>
      <c r="BC1071" s="78" t="n">
        <v>25389</v>
      </c>
      <c r="BD1071" s="78" t="n">
        <v>1116000</v>
      </c>
      <c r="BE1071" s="78" t="s">
        <v>18932</v>
      </c>
      <c r="BJ1071" s="78" t="s">
        <v>17721</v>
      </c>
      <c r="BK1071" s="78" t="s">
        <v>17722</v>
      </c>
      <c r="BO1071" s="78" t="s">
        <v>16502</v>
      </c>
    </row>
    <row r="1072" customFormat="false" ht="15" hidden="true" customHeight="false" outlineLevel="0" collapsed="false">
      <c r="A1072" s="82" t="n">
        <v>45291</v>
      </c>
      <c r="B1072" s="78" t="s">
        <v>16497</v>
      </c>
      <c r="C1072" s="78" t="s">
        <v>18927</v>
      </c>
      <c r="D1072" s="78" t="s">
        <v>18928</v>
      </c>
      <c r="E1072" s="78" t="s">
        <v>1305</v>
      </c>
      <c r="F1072" s="78" t="s">
        <v>17710</v>
      </c>
      <c r="G1072" s="78" t="s">
        <v>17711</v>
      </c>
      <c r="H1072" s="78" t="s">
        <v>17725</v>
      </c>
      <c r="I1072" s="78" t="s">
        <v>18933</v>
      </c>
      <c r="J1072" s="78" t="s">
        <v>17755</v>
      </c>
      <c r="K1072" s="78" t="n">
        <v>126596669</v>
      </c>
      <c r="L1072" s="78" t="s">
        <v>14130</v>
      </c>
      <c r="M1072" s="78" t="s">
        <v>19378</v>
      </c>
      <c r="N1072" s="78" t="s">
        <v>17734</v>
      </c>
      <c r="Q1072" s="78" t="n">
        <v>97535149</v>
      </c>
      <c r="R1072" s="78" t="s">
        <v>14114</v>
      </c>
      <c r="S1072" s="78" t="s">
        <v>17359</v>
      </c>
      <c r="T1072" s="78" t="s">
        <v>16498</v>
      </c>
      <c r="U1072" s="78" t="s">
        <v>14114</v>
      </c>
      <c r="V1072" s="78" t="s">
        <v>18402</v>
      </c>
      <c r="W1072" s="78" t="s">
        <v>4084</v>
      </c>
      <c r="X1072" s="78" t="s">
        <v>17831</v>
      </c>
      <c r="Y1072" s="78" t="s">
        <v>17832</v>
      </c>
      <c r="Z1072" s="78" t="s">
        <v>17809</v>
      </c>
      <c r="AA1072" s="78" t="s">
        <v>17809</v>
      </c>
      <c r="AC1072" s="78" t="s">
        <v>17810</v>
      </c>
      <c r="AE1072" s="78" t="s">
        <v>14133</v>
      </c>
      <c r="AG1072" s="78" t="s">
        <v>18931</v>
      </c>
      <c r="AI1072" s="82" t="n">
        <v>45310</v>
      </c>
      <c r="AJ1072" s="78" t="s">
        <v>1197</v>
      </c>
      <c r="AL1072" s="78" t="s">
        <v>17718</v>
      </c>
      <c r="AM1072" s="78" t="s">
        <v>17718</v>
      </c>
      <c r="AP1072" s="78" t="s">
        <v>17719</v>
      </c>
      <c r="AQ1072" s="78" t="n">
        <v>77</v>
      </c>
      <c r="AR1072" s="78" t="n">
        <v>100</v>
      </c>
      <c r="AS1072" s="78" t="n">
        <v>0.085</v>
      </c>
      <c r="AT1072" s="78" t="n">
        <v>1</v>
      </c>
      <c r="AV1072" s="78" t="n">
        <v>8.08</v>
      </c>
      <c r="AY1072" s="78" t="n">
        <v>98332.26</v>
      </c>
      <c r="AZ1072" s="78" t="n">
        <v>0</v>
      </c>
      <c r="BA1072" s="78" t="n">
        <v>-97677.76</v>
      </c>
      <c r="BB1072" s="78" t="n">
        <v>0</v>
      </c>
      <c r="BC1072" s="78" t="n">
        <v>654.5</v>
      </c>
      <c r="BD1072" s="78" t="n">
        <v>1116500</v>
      </c>
      <c r="BE1072" s="78" t="s">
        <v>18932</v>
      </c>
      <c r="BJ1072" s="78" t="s">
        <v>17721</v>
      </c>
      <c r="BK1072" s="78" t="s">
        <v>17722</v>
      </c>
      <c r="BO1072" s="78" t="s">
        <v>16502</v>
      </c>
    </row>
    <row r="1073" customFormat="false" ht="15" hidden="true" customHeight="false" outlineLevel="0" collapsed="false">
      <c r="A1073" s="82" t="n">
        <v>45291</v>
      </c>
      <c r="B1073" s="78" t="s">
        <v>16497</v>
      </c>
      <c r="C1073" s="78" t="s">
        <v>18927</v>
      </c>
      <c r="D1073" s="78" t="s">
        <v>18928</v>
      </c>
      <c r="E1073" s="78" t="s">
        <v>1305</v>
      </c>
      <c r="F1073" s="78" t="s">
        <v>17710</v>
      </c>
      <c r="G1073" s="78" t="s">
        <v>17711</v>
      </c>
      <c r="H1073" s="78" t="s">
        <v>17725</v>
      </c>
      <c r="I1073" s="78" t="s">
        <v>18933</v>
      </c>
      <c r="J1073" s="78" t="s">
        <v>17755</v>
      </c>
      <c r="K1073" s="78" t="n">
        <v>118926873</v>
      </c>
      <c r="L1073" s="78" t="s">
        <v>11709</v>
      </c>
      <c r="M1073" s="78" t="s">
        <v>19379</v>
      </c>
      <c r="N1073" s="78" t="s">
        <v>17734</v>
      </c>
      <c r="Q1073" s="78" t="n">
        <v>54232650</v>
      </c>
      <c r="R1073" s="78" t="s">
        <v>11694</v>
      </c>
      <c r="S1073" s="78" t="s">
        <v>568</v>
      </c>
      <c r="T1073" s="78" t="s">
        <v>16498</v>
      </c>
      <c r="U1073" s="78" t="s">
        <v>11694</v>
      </c>
      <c r="V1073" s="78" t="s">
        <v>18117</v>
      </c>
      <c r="W1073" s="78" t="s">
        <v>4084</v>
      </c>
      <c r="X1073" s="78" t="s">
        <v>17831</v>
      </c>
      <c r="Y1073" s="78" t="s">
        <v>17832</v>
      </c>
      <c r="Z1073" s="78" t="s">
        <v>17809</v>
      </c>
      <c r="AA1073" s="78" t="s">
        <v>17809</v>
      </c>
      <c r="AE1073" s="78" t="s">
        <v>11712</v>
      </c>
      <c r="AG1073" s="78" t="s">
        <v>18931</v>
      </c>
      <c r="AI1073" s="82" t="n">
        <v>45310</v>
      </c>
      <c r="AJ1073" s="78" t="s">
        <v>1197</v>
      </c>
      <c r="AL1073" s="78" t="s">
        <v>17718</v>
      </c>
      <c r="AM1073" s="78" t="s">
        <v>17718</v>
      </c>
      <c r="AP1073" s="78" t="s">
        <v>17719</v>
      </c>
      <c r="AQ1073" s="78" t="n">
        <v>34</v>
      </c>
      <c r="AR1073" s="78" t="n">
        <v>100</v>
      </c>
      <c r="AS1073" s="78" t="n">
        <v>0.39</v>
      </c>
      <c r="AT1073" s="78" t="n">
        <v>1</v>
      </c>
      <c r="AV1073" s="78" t="n">
        <v>8.08</v>
      </c>
      <c r="AY1073" s="78" t="n">
        <v>100826.02</v>
      </c>
      <c r="AZ1073" s="78" t="n">
        <v>0</v>
      </c>
      <c r="BA1073" s="78" t="n">
        <v>-99500.02</v>
      </c>
      <c r="BB1073" s="78" t="n">
        <v>0</v>
      </c>
      <c r="BC1073" s="78" t="n">
        <v>1326</v>
      </c>
      <c r="BD1073" s="78" t="n">
        <v>1122000</v>
      </c>
      <c r="BE1073" s="78" t="s">
        <v>18932</v>
      </c>
      <c r="BJ1073" s="78" t="s">
        <v>17721</v>
      </c>
      <c r="BK1073" s="78" t="s">
        <v>17722</v>
      </c>
      <c r="BO1073" s="78" t="s">
        <v>16502</v>
      </c>
    </row>
    <row r="1074" customFormat="false" ht="15" hidden="true" customHeight="false" outlineLevel="0" collapsed="false">
      <c r="A1074" s="82" t="n">
        <v>45291</v>
      </c>
      <c r="B1074" s="78" t="s">
        <v>16497</v>
      </c>
      <c r="C1074" s="78" t="s">
        <v>18927</v>
      </c>
      <c r="D1074" s="78" t="s">
        <v>18928</v>
      </c>
      <c r="E1074" s="78" t="s">
        <v>1305</v>
      </c>
      <c r="F1074" s="78" t="s">
        <v>17710</v>
      </c>
      <c r="G1074" s="78" t="s">
        <v>17711</v>
      </c>
      <c r="H1074" s="78" t="s">
        <v>17725</v>
      </c>
      <c r="I1074" s="78" t="s">
        <v>18959</v>
      </c>
      <c r="J1074" s="78" t="s">
        <v>17755</v>
      </c>
      <c r="K1074" s="78" t="n">
        <v>147816976</v>
      </c>
      <c r="L1074" s="78" t="s">
        <v>4369</v>
      </c>
      <c r="M1074" s="78" t="s">
        <v>19380</v>
      </c>
      <c r="N1074" s="78" t="s">
        <v>17734</v>
      </c>
      <c r="Q1074" s="78" t="n">
        <v>26907100</v>
      </c>
      <c r="R1074" s="78" t="s">
        <v>4354</v>
      </c>
      <c r="S1074" s="78" t="s">
        <v>350</v>
      </c>
      <c r="T1074" s="78" t="s">
        <v>16498</v>
      </c>
      <c r="U1074" s="78" t="s">
        <v>18515</v>
      </c>
      <c r="V1074" s="78" t="s">
        <v>18516</v>
      </c>
      <c r="W1074" s="78" t="s">
        <v>4084</v>
      </c>
      <c r="X1074" s="78" t="s">
        <v>17910</v>
      </c>
      <c r="Y1074" s="78" t="s">
        <v>17911</v>
      </c>
      <c r="Z1074" s="78" t="s">
        <v>17794</v>
      </c>
      <c r="AA1074" s="78" t="s">
        <v>17795</v>
      </c>
      <c r="AE1074" s="78" t="s">
        <v>4372</v>
      </c>
      <c r="AG1074" s="78" t="s">
        <v>18931</v>
      </c>
      <c r="AI1074" s="82" t="n">
        <v>45366</v>
      </c>
      <c r="AJ1074" s="78" t="s">
        <v>1198</v>
      </c>
      <c r="AL1074" s="78" t="s">
        <v>17718</v>
      </c>
      <c r="AM1074" s="78" t="s">
        <v>17718</v>
      </c>
      <c r="AP1074" s="78" t="s">
        <v>17719</v>
      </c>
      <c r="AQ1074" s="78" t="n">
        <v>68</v>
      </c>
      <c r="AR1074" s="78" t="n">
        <v>100</v>
      </c>
      <c r="AS1074" s="78" t="n">
        <v>1.805</v>
      </c>
      <c r="AT1074" s="78" t="n">
        <v>1</v>
      </c>
      <c r="AV1074" s="78" t="n">
        <v>8.08</v>
      </c>
      <c r="AY1074" s="78" t="n">
        <v>12309.32</v>
      </c>
      <c r="AZ1074" s="78" t="n">
        <v>0</v>
      </c>
      <c r="BA1074" s="78" t="n">
        <v>-35.32</v>
      </c>
      <c r="BB1074" s="78" t="n">
        <v>0</v>
      </c>
      <c r="BC1074" s="78" t="n">
        <v>12274</v>
      </c>
      <c r="BD1074" s="78" t="n">
        <v>1122000</v>
      </c>
      <c r="BE1074" s="78" t="s">
        <v>18932</v>
      </c>
      <c r="BJ1074" s="78" t="s">
        <v>17721</v>
      </c>
      <c r="BK1074" s="78" t="s">
        <v>17722</v>
      </c>
      <c r="BO1074" s="78" t="s">
        <v>16502</v>
      </c>
    </row>
    <row r="1075" customFormat="false" ht="15" hidden="true" customHeight="false" outlineLevel="0" collapsed="false">
      <c r="A1075" s="82" t="n">
        <v>45291</v>
      </c>
      <c r="B1075" s="78" t="s">
        <v>16497</v>
      </c>
      <c r="C1075" s="78" t="s">
        <v>17734</v>
      </c>
      <c r="D1075" s="78" t="s">
        <v>18919</v>
      </c>
      <c r="E1075" s="78" t="s">
        <v>4117</v>
      </c>
      <c r="F1075" s="78" t="s">
        <v>17723</v>
      </c>
      <c r="G1075" s="78" t="s">
        <v>17711</v>
      </c>
      <c r="H1075" s="78" t="s">
        <v>17725</v>
      </c>
      <c r="I1075" s="78" t="s">
        <v>19056</v>
      </c>
      <c r="J1075" s="78" t="s">
        <v>16506</v>
      </c>
      <c r="K1075" s="78" t="n">
        <v>122647986</v>
      </c>
      <c r="L1075" s="78" t="s">
        <v>16730</v>
      </c>
      <c r="M1075" s="78" t="s">
        <v>19381</v>
      </c>
      <c r="N1075" s="78" t="s">
        <v>17734</v>
      </c>
      <c r="Q1075" s="78" t="n">
        <v>0</v>
      </c>
      <c r="U1075" s="78" t="s">
        <v>19382</v>
      </c>
      <c r="V1075" s="78" t="s">
        <v>19383</v>
      </c>
      <c r="W1075" s="78" t="s">
        <v>4071</v>
      </c>
      <c r="X1075" s="78" t="s">
        <v>18130</v>
      </c>
      <c r="Y1075" s="78" t="s">
        <v>18319</v>
      </c>
      <c r="Z1075" s="78" t="s">
        <v>17917</v>
      </c>
      <c r="AA1075" s="78" t="s">
        <v>17917</v>
      </c>
      <c r="AB1075" s="78" t="s">
        <v>19060</v>
      </c>
      <c r="AI1075" s="82" t="n">
        <v>51837</v>
      </c>
      <c r="AL1075" s="78" t="s">
        <v>17718</v>
      </c>
      <c r="AM1075" s="78" t="s">
        <v>17718</v>
      </c>
      <c r="AP1075" s="78" t="s">
        <v>17719</v>
      </c>
      <c r="AQ1075" s="78" t="n">
        <v>1125</v>
      </c>
      <c r="AR1075" s="78" t="n">
        <v>10</v>
      </c>
      <c r="AS1075" s="78" t="n">
        <v>89.35822</v>
      </c>
      <c r="AT1075" s="78" t="n">
        <v>1</v>
      </c>
      <c r="AV1075" s="78" t="n">
        <v>8.08</v>
      </c>
      <c r="AY1075" s="78" t="n">
        <v>898875</v>
      </c>
      <c r="AZ1075" s="78" t="n">
        <v>0</v>
      </c>
      <c r="BA1075" s="78" t="n">
        <v>106404.99</v>
      </c>
      <c r="BB1075" s="78" t="n">
        <v>2718.75</v>
      </c>
      <c r="BC1075" s="78" t="n">
        <v>1005279.99</v>
      </c>
      <c r="BD1075" s="78" t="n">
        <v>1125000</v>
      </c>
      <c r="BE1075" s="78" t="s">
        <v>19216</v>
      </c>
      <c r="BJ1075" s="78" t="s">
        <v>17721</v>
      </c>
      <c r="BK1075" s="78" t="s">
        <v>17722</v>
      </c>
      <c r="BL1075" s="78" t="s">
        <v>6346</v>
      </c>
      <c r="BM1075" s="78" t="s">
        <v>6345</v>
      </c>
      <c r="BN1075" s="78" t="s">
        <v>19384</v>
      </c>
      <c r="BO1075" s="78" t="s">
        <v>16502</v>
      </c>
    </row>
    <row r="1076" customFormat="false" ht="15" hidden="true" customHeight="false" outlineLevel="0" collapsed="false">
      <c r="A1076" s="82" t="n">
        <v>45291</v>
      </c>
      <c r="B1076" s="78" t="s">
        <v>16497</v>
      </c>
      <c r="C1076" s="78" t="s">
        <v>18927</v>
      </c>
      <c r="D1076" s="78" t="s">
        <v>18928</v>
      </c>
      <c r="E1076" s="78" t="s">
        <v>1305</v>
      </c>
      <c r="F1076" s="78" t="s">
        <v>17710</v>
      </c>
      <c r="G1076" s="78" t="s">
        <v>17711</v>
      </c>
      <c r="H1076" s="78" t="s">
        <v>17725</v>
      </c>
      <c r="I1076" s="78" t="s">
        <v>18933</v>
      </c>
      <c r="J1076" s="78" t="s">
        <v>17755</v>
      </c>
      <c r="K1076" s="78" t="n">
        <v>149786750</v>
      </c>
      <c r="L1076" s="78" t="s">
        <v>11873</v>
      </c>
      <c r="M1076" s="78" t="s">
        <v>19385</v>
      </c>
      <c r="N1076" s="78" t="s">
        <v>17734</v>
      </c>
      <c r="Q1076" s="78" t="n">
        <v>21002480</v>
      </c>
      <c r="R1076" s="78" t="s">
        <v>11851</v>
      </c>
      <c r="S1076" s="78" t="s">
        <v>17205</v>
      </c>
      <c r="T1076" s="78" t="s">
        <v>16498</v>
      </c>
      <c r="U1076" s="78" t="s">
        <v>11851</v>
      </c>
      <c r="V1076" s="78" t="s">
        <v>579</v>
      </c>
      <c r="W1076" s="78" t="s">
        <v>4084</v>
      </c>
      <c r="X1076" s="78" t="s">
        <v>18047</v>
      </c>
      <c r="Y1076" s="78" t="s">
        <v>18048</v>
      </c>
      <c r="Z1076" s="78" t="s">
        <v>17809</v>
      </c>
      <c r="AA1076" s="78" t="s">
        <v>17809</v>
      </c>
      <c r="AE1076" s="78" t="s">
        <v>11876</v>
      </c>
      <c r="AG1076" s="78" t="s">
        <v>18931</v>
      </c>
      <c r="AI1076" s="82" t="n">
        <v>45366</v>
      </c>
      <c r="AJ1076" s="78" t="s">
        <v>1197</v>
      </c>
      <c r="AL1076" s="78" t="s">
        <v>17718</v>
      </c>
      <c r="AM1076" s="78" t="s">
        <v>17718</v>
      </c>
      <c r="AP1076" s="78" t="s">
        <v>17719</v>
      </c>
      <c r="AQ1076" s="78" t="n">
        <v>25</v>
      </c>
      <c r="AR1076" s="78" t="n">
        <v>100</v>
      </c>
      <c r="AS1076" s="78" t="n">
        <v>15.475</v>
      </c>
      <c r="AT1076" s="78" t="n">
        <v>1</v>
      </c>
      <c r="AV1076" s="78" t="n">
        <v>8.08</v>
      </c>
      <c r="AY1076" s="78" t="n">
        <v>45090.49</v>
      </c>
      <c r="AZ1076" s="78" t="n">
        <v>0</v>
      </c>
      <c r="BA1076" s="78" t="n">
        <v>-6402.99</v>
      </c>
      <c r="BB1076" s="78" t="n">
        <v>0</v>
      </c>
      <c r="BC1076" s="78" t="n">
        <v>38687.5</v>
      </c>
      <c r="BD1076" s="78" t="n">
        <v>1125000</v>
      </c>
      <c r="BE1076" s="78" t="s">
        <v>18932</v>
      </c>
      <c r="BJ1076" s="78" t="s">
        <v>17721</v>
      </c>
      <c r="BK1076" s="78" t="s">
        <v>17722</v>
      </c>
      <c r="BO1076" s="78" t="s">
        <v>16502</v>
      </c>
    </row>
    <row r="1077" customFormat="false" ht="15" hidden="true" customHeight="false" outlineLevel="0" collapsed="false">
      <c r="A1077" s="82" t="n">
        <v>45291</v>
      </c>
      <c r="B1077" s="78" t="s">
        <v>16497</v>
      </c>
      <c r="C1077" s="78" t="s">
        <v>18927</v>
      </c>
      <c r="D1077" s="78" t="s">
        <v>18928</v>
      </c>
      <c r="E1077" s="78" t="s">
        <v>1305</v>
      </c>
      <c r="F1077" s="78" t="s">
        <v>17710</v>
      </c>
      <c r="G1077" s="78" t="s">
        <v>17711</v>
      </c>
      <c r="H1077" s="78" t="s">
        <v>17725</v>
      </c>
      <c r="I1077" s="78" t="s">
        <v>18965</v>
      </c>
      <c r="J1077" s="78" t="s">
        <v>17755</v>
      </c>
      <c r="K1077" s="78" t="n">
        <v>155524330</v>
      </c>
      <c r="L1077" s="78" t="s">
        <v>15886</v>
      </c>
      <c r="M1077" s="78" t="s">
        <v>19386</v>
      </c>
      <c r="N1077" s="78" t="s">
        <v>17734</v>
      </c>
      <c r="Q1077" s="78" t="n">
        <v>130683045</v>
      </c>
      <c r="R1077" s="78" t="s">
        <v>15892</v>
      </c>
      <c r="S1077" s="78" t="s">
        <v>678</v>
      </c>
      <c r="T1077" s="78" t="s">
        <v>16498</v>
      </c>
      <c r="U1077" s="78" t="s">
        <v>15892</v>
      </c>
      <c r="V1077" s="78" t="s">
        <v>17919</v>
      </c>
      <c r="W1077" s="78" t="s">
        <v>4084</v>
      </c>
      <c r="X1077" s="78" t="s">
        <v>17806</v>
      </c>
      <c r="Y1077" s="78" t="s">
        <v>17920</v>
      </c>
      <c r="Z1077" s="78" t="s">
        <v>17808</v>
      </c>
      <c r="AA1077" s="78" t="s">
        <v>17809</v>
      </c>
      <c r="AE1077" s="78" t="s">
        <v>15889</v>
      </c>
      <c r="AG1077" s="78" t="s">
        <v>18931</v>
      </c>
      <c r="AI1077" s="82" t="n">
        <v>46038</v>
      </c>
      <c r="AJ1077" s="78" t="s">
        <v>1197</v>
      </c>
      <c r="AL1077" s="78" t="s">
        <v>17718</v>
      </c>
      <c r="AM1077" s="78" t="s">
        <v>17718</v>
      </c>
      <c r="AP1077" s="78" t="s">
        <v>17772</v>
      </c>
      <c r="AQ1077" s="78" t="n">
        <v>-1500</v>
      </c>
      <c r="AR1077" s="78" t="n">
        <v>100</v>
      </c>
      <c r="AS1077" s="78" t="n">
        <v>0.98</v>
      </c>
      <c r="AT1077" s="78" t="n">
        <v>1</v>
      </c>
      <c r="AV1077" s="78" t="n">
        <v>8.08</v>
      </c>
      <c r="AY1077" s="78" t="n">
        <v>-143315.06</v>
      </c>
      <c r="AZ1077" s="78" t="n">
        <v>0</v>
      </c>
      <c r="BA1077" s="78" t="n">
        <v>-3684.94</v>
      </c>
      <c r="BB1077" s="78" t="n">
        <v>0</v>
      </c>
      <c r="BC1077" s="78" t="n">
        <v>-147000</v>
      </c>
      <c r="BD1077" s="78" t="n">
        <v>1125000</v>
      </c>
      <c r="BE1077" s="78" t="s">
        <v>18932</v>
      </c>
      <c r="BJ1077" s="78" t="s">
        <v>17721</v>
      </c>
      <c r="BK1077" s="78" t="s">
        <v>17722</v>
      </c>
      <c r="BO1077" s="78" t="s">
        <v>16502</v>
      </c>
    </row>
    <row r="1078" customFormat="false" ht="15" hidden="true" customHeight="false" outlineLevel="0" collapsed="false">
      <c r="A1078" s="82" t="n">
        <v>45291</v>
      </c>
      <c r="B1078" s="78" t="s">
        <v>16497</v>
      </c>
      <c r="C1078" s="78" t="s">
        <v>18927</v>
      </c>
      <c r="D1078" s="78" t="s">
        <v>18928</v>
      </c>
      <c r="E1078" s="78" t="s">
        <v>1305</v>
      </c>
      <c r="F1078" s="78" t="s">
        <v>17710</v>
      </c>
      <c r="G1078" s="78" t="s">
        <v>17711</v>
      </c>
      <c r="H1078" s="78" t="s">
        <v>17725</v>
      </c>
      <c r="I1078" s="78" t="s">
        <v>18933</v>
      </c>
      <c r="J1078" s="78" t="s">
        <v>17755</v>
      </c>
      <c r="K1078" s="78" t="n">
        <v>153920488</v>
      </c>
      <c r="L1078" s="78" t="s">
        <v>10494</v>
      </c>
      <c r="M1078" s="78" t="s">
        <v>19387</v>
      </c>
      <c r="N1078" s="78" t="s">
        <v>17734</v>
      </c>
      <c r="Q1078" s="78" t="n">
        <v>21002401</v>
      </c>
      <c r="R1078" s="78" t="s">
        <v>10479</v>
      </c>
      <c r="S1078" s="78" t="s">
        <v>532</v>
      </c>
      <c r="T1078" s="78" t="s">
        <v>16498</v>
      </c>
      <c r="U1078" s="78" t="s">
        <v>10479</v>
      </c>
      <c r="V1078" s="78" t="s">
        <v>18094</v>
      </c>
      <c r="W1078" s="78" t="s">
        <v>4084</v>
      </c>
      <c r="X1078" s="78" t="s">
        <v>18047</v>
      </c>
      <c r="Y1078" s="78" t="s">
        <v>18095</v>
      </c>
      <c r="Z1078" s="78" t="s">
        <v>17809</v>
      </c>
      <c r="AA1078" s="78" t="s">
        <v>17809</v>
      </c>
      <c r="AE1078" s="78" t="s">
        <v>10497</v>
      </c>
      <c r="AG1078" s="78" t="s">
        <v>18931</v>
      </c>
      <c r="AI1078" s="82" t="n">
        <v>45366</v>
      </c>
      <c r="AJ1078" s="78" t="s">
        <v>1197</v>
      </c>
      <c r="AL1078" s="78" t="s">
        <v>17718</v>
      </c>
      <c r="AM1078" s="78" t="s">
        <v>17718</v>
      </c>
      <c r="AP1078" s="78" t="s">
        <v>17719</v>
      </c>
      <c r="AQ1078" s="78" t="n">
        <v>21</v>
      </c>
      <c r="AR1078" s="78" t="n">
        <v>100</v>
      </c>
      <c r="AS1078" s="78" t="n">
        <v>15.4</v>
      </c>
      <c r="AT1078" s="78" t="n">
        <v>1</v>
      </c>
      <c r="AV1078" s="78" t="n">
        <v>8.08</v>
      </c>
      <c r="AY1078" s="78" t="n">
        <v>29400.42</v>
      </c>
      <c r="AZ1078" s="78" t="n">
        <v>0</v>
      </c>
      <c r="BA1078" s="78" t="n">
        <v>2939.58</v>
      </c>
      <c r="BB1078" s="78" t="n">
        <v>0</v>
      </c>
      <c r="BC1078" s="78" t="n">
        <v>32340</v>
      </c>
      <c r="BD1078" s="78" t="n">
        <v>1134000</v>
      </c>
      <c r="BE1078" s="78" t="s">
        <v>18932</v>
      </c>
      <c r="BJ1078" s="78" t="s">
        <v>17721</v>
      </c>
      <c r="BK1078" s="78" t="s">
        <v>17722</v>
      </c>
      <c r="BO1078" s="78" t="s">
        <v>16502</v>
      </c>
    </row>
    <row r="1079" customFormat="false" ht="15" hidden="true" customHeight="false" outlineLevel="0" collapsed="false">
      <c r="A1079" s="82" t="n">
        <v>45291</v>
      </c>
      <c r="B1079" s="78" t="s">
        <v>16497</v>
      </c>
      <c r="C1079" s="78" t="s">
        <v>18927</v>
      </c>
      <c r="D1079" s="78" t="s">
        <v>18928</v>
      </c>
      <c r="E1079" s="78" t="s">
        <v>1305</v>
      </c>
      <c r="F1079" s="78" t="s">
        <v>17710</v>
      </c>
      <c r="G1079" s="78" t="s">
        <v>17711</v>
      </c>
      <c r="H1079" s="78" t="s">
        <v>17725</v>
      </c>
      <c r="I1079" s="78" t="s">
        <v>18933</v>
      </c>
      <c r="J1079" s="78" t="s">
        <v>17755</v>
      </c>
      <c r="K1079" s="78" t="n">
        <v>154766589</v>
      </c>
      <c r="L1079" s="78" t="s">
        <v>10085</v>
      </c>
      <c r="M1079" s="78" t="s">
        <v>19388</v>
      </c>
      <c r="N1079" s="78" t="s">
        <v>17734</v>
      </c>
      <c r="Q1079" s="78" t="n">
        <v>21002382</v>
      </c>
      <c r="R1079" s="78" t="s">
        <v>10035</v>
      </c>
      <c r="S1079" s="78" t="s">
        <v>17012</v>
      </c>
      <c r="T1079" s="78" t="s">
        <v>16498</v>
      </c>
      <c r="U1079" s="78" t="s">
        <v>10035</v>
      </c>
      <c r="V1079" s="78" t="s">
        <v>18618</v>
      </c>
      <c r="W1079" s="78" t="s">
        <v>4084</v>
      </c>
      <c r="X1079" s="78" t="s">
        <v>17831</v>
      </c>
      <c r="Y1079" s="78" t="s">
        <v>18040</v>
      </c>
      <c r="Z1079" s="78" t="s">
        <v>17809</v>
      </c>
      <c r="AA1079" s="78" t="s">
        <v>17809</v>
      </c>
      <c r="AE1079" s="78" t="s">
        <v>10088</v>
      </c>
      <c r="AG1079" s="78" t="s">
        <v>18931</v>
      </c>
      <c r="AI1079" s="82" t="n">
        <v>45401</v>
      </c>
      <c r="AJ1079" s="78" t="s">
        <v>1197</v>
      </c>
      <c r="AL1079" s="78" t="s">
        <v>17718</v>
      </c>
      <c r="AM1079" s="78" t="s">
        <v>17718</v>
      </c>
      <c r="AP1079" s="78" t="s">
        <v>17719</v>
      </c>
      <c r="AQ1079" s="78" t="n">
        <v>20</v>
      </c>
      <c r="AR1079" s="78" t="n">
        <v>100</v>
      </c>
      <c r="AS1079" s="78" t="n">
        <v>13.9</v>
      </c>
      <c r="AT1079" s="78" t="n">
        <v>1</v>
      </c>
      <c r="AV1079" s="78" t="n">
        <v>8.08</v>
      </c>
      <c r="AY1079" s="78" t="n">
        <v>31650.4</v>
      </c>
      <c r="AZ1079" s="78" t="n">
        <v>0</v>
      </c>
      <c r="BA1079" s="78" t="n">
        <v>-3850.4</v>
      </c>
      <c r="BB1079" s="78" t="n">
        <v>0</v>
      </c>
      <c r="BC1079" s="78" t="n">
        <v>27800</v>
      </c>
      <c r="BD1079" s="78" t="n">
        <v>1140000</v>
      </c>
      <c r="BE1079" s="78" t="s">
        <v>18932</v>
      </c>
      <c r="BJ1079" s="78" t="s">
        <v>17721</v>
      </c>
      <c r="BK1079" s="78" t="s">
        <v>17722</v>
      </c>
      <c r="BO1079" s="78" t="s">
        <v>16502</v>
      </c>
    </row>
    <row r="1080" customFormat="false" ht="15" hidden="true" customHeight="false" outlineLevel="0" collapsed="false">
      <c r="A1080" s="82" t="n">
        <v>45291</v>
      </c>
      <c r="B1080" s="78" t="s">
        <v>16497</v>
      </c>
      <c r="C1080" s="78" t="s">
        <v>18927</v>
      </c>
      <c r="D1080" s="78" t="s">
        <v>18928</v>
      </c>
      <c r="E1080" s="78" t="s">
        <v>1305</v>
      </c>
      <c r="F1080" s="78" t="s">
        <v>17710</v>
      </c>
      <c r="G1080" s="78" t="s">
        <v>17711</v>
      </c>
      <c r="H1080" s="78" t="s">
        <v>17725</v>
      </c>
      <c r="I1080" s="78" t="s">
        <v>18959</v>
      </c>
      <c r="J1080" s="78" t="s">
        <v>17755</v>
      </c>
      <c r="K1080" s="78" t="n">
        <v>118498246</v>
      </c>
      <c r="L1080" s="78" t="s">
        <v>9669</v>
      </c>
      <c r="M1080" s="78" t="s">
        <v>19389</v>
      </c>
      <c r="N1080" s="78" t="s">
        <v>17734</v>
      </c>
      <c r="Q1080" s="78" t="n">
        <v>21002363</v>
      </c>
      <c r="R1080" s="78" t="s">
        <v>9662</v>
      </c>
      <c r="S1080" s="78" t="s">
        <v>507</v>
      </c>
      <c r="T1080" s="78" t="s">
        <v>16498</v>
      </c>
      <c r="U1080" s="78" t="s">
        <v>9662</v>
      </c>
      <c r="V1080" s="78" t="s">
        <v>18509</v>
      </c>
      <c r="W1080" s="78" t="s">
        <v>4084</v>
      </c>
      <c r="X1080" s="78" t="s">
        <v>17979</v>
      </c>
      <c r="Y1080" s="78" t="s">
        <v>18180</v>
      </c>
      <c r="Z1080" s="78" t="s">
        <v>17816</v>
      </c>
      <c r="AA1080" s="78" t="s">
        <v>17795</v>
      </c>
      <c r="AE1080" s="78" t="s">
        <v>9672</v>
      </c>
      <c r="AG1080" s="78" t="s">
        <v>18931</v>
      </c>
      <c r="AI1080" s="82" t="n">
        <v>45310</v>
      </c>
      <c r="AJ1080" s="78" t="s">
        <v>1198</v>
      </c>
      <c r="AL1080" s="78" t="s">
        <v>17718</v>
      </c>
      <c r="AM1080" s="78" t="s">
        <v>17718</v>
      </c>
      <c r="AP1080" s="78" t="s">
        <v>17719</v>
      </c>
      <c r="AQ1080" s="78" t="n">
        <v>31</v>
      </c>
      <c r="AR1080" s="78" t="n">
        <v>100</v>
      </c>
      <c r="AS1080" s="78" t="n">
        <v>0.315</v>
      </c>
      <c r="AT1080" s="78" t="n">
        <v>1</v>
      </c>
      <c r="AV1080" s="78" t="n">
        <v>8.08</v>
      </c>
      <c r="AY1080" s="78" t="n">
        <v>19820.93</v>
      </c>
      <c r="AZ1080" s="78" t="n">
        <v>0</v>
      </c>
      <c r="BA1080" s="78" t="n">
        <v>-18844.43</v>
      </c>
      <c r="BB1080" s="78" t="n">
        <v>0</v>
      </c>
      <c r="BC1080" s="78" t="n">
        <v>976.5</v>
      </c>
      <c r="BD1080" s="78" t="n">
        <v>1147000</v>
      </c>
      <c r="BE1080" s="78" t="s">
        <v>18932</v>
      </c>
      <c r="BJ1080" s="78" t="s">
        <v>17721</v>
      </c>
      <c r="BK1080" s="78" t="s">
        <v>17722</v>
      </c>
      <c r="BO1080" s="78" t="s">
        <v>16502</v>
      </c>
    </row>
    <row r="1081" customFormat="false" ht="15" hidden="true" customHeight="false" outlineLevel="0" collapsed="false">
      <c r="A1081" s="82" t="n">
        <v>45291</v>
      </c>
      <c r="B1081" s="78" t="s">
        <v>16497</v>
      </c>
      <c r="C1081" s="78" t="s">
        <v>18927</v>
      </c>
      <c r="D1081" s="78" t="s">
        <v>18928</v>
      </c>
      <c r="E1081" s="78" t="s">
        <v>1305</v>
      </c>
      <c r="F1081" s="78" t="s">
        <v>17710</v>
      </c>
      <c r="G1081" s="78" t="s">
        <v>17711</v>
      </c>
      <c r="H1081" s="78" t="s">
        <v>17725</v>
      </c>
      <c r="I1081" s="78" t="s">
        <v>18933</v>
      </c>
      <c r="J1081" s="78" t="s">
        <v>17755</v>
      </c>
      <c r="K1081" s="78" t="n">
        <v>158489744</v>
      </c>
      <c r="L1081" s="78" t="s">
        <v>11028</v>
      </c>
      <c r="M1081" s="78" t="s">
        <v>19390</v>
      </c>
      <c r="N1081" s="78" t="s">
        <v>17734</v>
      </c>
      <c r="Q1081" s="78" t="n">
        <v>23632566</v>
      </c>
      <c r="R1081" s="78" t="s">
        <v>10999</v>
      </c>
      <c r="S1081" s="78" t="s">
        <v>17141</v>
      </c>
      <c r="T1081" s="78" t="s">
        <v>16498</v>
      </c>
      <c r="U1081" s="78" t="s">
        <v>10999</v>
      </c>
      <c r="V1081" s="78" t="s">
        <v>18652</v>
      </c>
      <c r="W1081" s="78" t="s">
        <v>4084</v>
      </c>
      <c r="X1081" s="78" t="s">
        <v>17854</v>
      </c>
      <c r="Y1081" s="78" t="s">
        <v>18136</v>
      </c>
      <c r="Z1081" s="78" t="s">
        <v>17856</v>
      </c>
      <c r="AA1081" s="78" t="s">
        <v>17857</v>
      </c>
      <c r="AE1081" s="78" t="s">
        <v>11031</v>
      </c>
      <c r="AG1081" s="78" t="s">
        <v>18931</v>
      </c>
      <c r="AI1081" s="82" t="n">
        <v>45366</v>
      </c>
      <c r="AJ1081" s="78" t="s">
        <v>1197</v>
      </c>
      <c r="AL1081" s="78" t="s">
        <v>17718</v>
      </c>
      <c r="AM1081" s="78" t="s">
        <v>17718</v>
      </c>
      <c r="AP1081" s="78" t="s">
        <v>17719</v>
      </c>
      <c r="AQ1081" s="78" t="n">
        <v>82</v>
      </c>
      <c r="AR1081" s="78" t="n">
        <v>100</v>
      </c>
      <c r="AS1081" s="78" t="n">
        <v>4.4</v>
      </c>
      <c r="AT1081" s="78" t="n">
        <v>1</v>
      </c>
      <c r="AV1081" s="78" t="n">
        <v>8.08</v>
      </c>
      <c r="AY1081" s="78" t="n">
        <v>32406.59</v>
      </c>
      <c r="AZ1081" s="78" t="n">
        <v>0</v>
      </c>
      <c r="BA1081" s="78" t="n">
        <v>3673.41</v>
      </c>
      <c r="BB1081" s="78" t="n">
        <v>0</v>
      </c>
      <c r="BC1081" s="78" t="n">
        <v>36080</v>
      </c>
      <c r="BD1081" s="78" t="n">
        <v>1148000</v>
      </c>
      <c r="BE1081" s="78" t="s">
        <v>18932</v>
      </c>
      <c r="BJ1081" s="78" t="s">
        <v>17721</v>
      </c>
      <c r="BK1081" s="78" t="s">
        <v>17722</v>
      </c>
      <c r="BO1081" s="78" t="s">
        <v>16502</v>
      </c>
    </row>
    <row r="1082" customFormat="false" ht="15" hidden="true" customHeight="false" outlineLevel="0" collapsed="false">
      <c r="A1082" s="82" t="n">
        <v>45291</v>
      </c>
      <c r="B1082" s="78" t="s">
        <v>16497</v>
      </c>
      <c r="C1082" s="78" t="s">
        <v>18927</v>
      </c>
      <c r="D1082" s="78" t="s">
        <v>18928</v>
      </c>
      <c r="E1082" s="78" t="s">
        <v>1305</v>
      </c>
      <c r="F1082" s="78" t="s">
        <v>17710</v>
      </c>
      <c r="G1082" s="78" t="s">
        <v>17711</v>
      </c>
      <c r="H1082" s="78" t="s">
        <v>17725</v>
      </c>
      <c r="I1082" s="78" t="s">
        <v>18933</v>
      </c>
      <c r="J1082" s="78" t="s">
        <v>17755</v>
      </c>
      <c r="K1082" s="78" t="n">
        <v>153918309</v>
      </c>
      <c r="L1082" s="78" t="s">
        <v>9795</v>
      </c>
      <c r="M1082" s="78" t="s">
        <v>19391</v>
      </c>
      <c r="N1082" s="78" t="s">
        <v>17734</v>
      </c>
      <c r="Q1082" s="78" t="n">
        <v>21002371</v>
      </c>
      <c r="R1082" s="78" t="s">
        <v>9788</v>
      </c>
      <c r="S1082" s="78" t="s">
        <v>17026</v>
      </c>
      <c r="T1082" s="78" t="s">
        <v>16498</v>
      </c>
      <c r="U1082" s="78" t="s">
        <v>9788</v>
      </c>
      <c r="V1082" s="78" t="s">
        <v>18918</v>
      </c>
      <c r="W1082" s="78" t="s">
        <v>4084</v>
      </c>
      <c r="X1082" s="78" t="s">
        <v>17960</v>
      </c>
      <c r="Y1082" s="78" t="s">
        <v>17961</v>
      </c>
      <c r="Z1082" s="78" t="s">
        <v>17917</v>
      </c>
      <c r="AA1082" s="78" t="s">
        <v>17917</v>
      </c>
      <c r="AE1082" s="78" t="s">
        <v>9798</v>
      </c>
      <c r="AG1082" s="78" t="s">
        <v>18931</v>
      </c>
      <c r="AI1082" s="82" t="n">
        <v>45366</v>
      </c>
      <c r="AJ1082" s="78" t="s">
        <v>1197</v>
      </c>
      <c r="AL1082" s="78" t="s">
        <v>17718</v>
      </c>
      <c r="AM1082" s="78" t="s">
        <v>17718</v>
      </c>
      <c r="AP1082" s="78" t="s">
        <v>17719</v>
      </c>
      <c r="AQ1082" s="78" t="n">
        <v>46</v>
      </c>
      <c r="AR1082" s="78" t="n">
        <v>100</v>
      </c>
      <c r="AS1082" s="78" t="n">
        <v>3.55</v>
      </c>
      <c r="AT1082" s="78" t="n">
        <v>1</v>
      </c>
      <c r="AV1082" s="78" t="n">
        <v>8.08</v>
      </c>
      <c r="AY1082" s="78" t="n">
        <v>16560.92</v>
      </c>
      <c r="AZ1082" s="78" t="n">
        <v>0</v>
      </c>
      <c r="BA1082" s="78" t="n">
        <v>-230.92</v>
      </c>
      <c r="BB1082" s="78" t="n">
        <v>0</v>
      </c>
      <c r="BC1082" s="78" t="n">
        <v>16330</v>
      </c>
      <c r="BD1082" s="78" t="n">
        <v>1150000</v>
      </c>
      <c r="BE1082" s="78" t="s">
        <v>18932</v>
      </c>
      <c r="BJ1082" s="78" t="s">
        <v>17721</v>
      </c>
      <c r="BK1082" s="78" t="s">
        <v>17722</v>
      </c>
      <c r="BO1082" s="78" t="s">
        <v>16502</v>
      </c>
    </row>
    <row r="1083" customFormat="false" ht="15" hidden="true" customHeight="false" outlineLevel="0" collapsed="false">
      <c r="A1083" s="82" t="n">
        <v>45291</v>
      </c>
      <c r="B1083" s="78" t="s">
        <v>16497</v>
      </c>
      <c r="C1083" s="78" t="s">
        <v>17734</v>
      </c>
      <c r="D1083" s="78" t="s">
        <v>18919</v>
      </c>
      <c r="E1083" s="78" t="s">
        <v>1305</v>
      </c>
      <c r="F1083" s="78" t="s">
        <v>17710</v>
      </c>
      <c r="G1083" s="78" t="s">
        <v>17711</v>
      </c>
      <c r="H1083" s="78" t="s">
        <v>17725</v>
      </c>
      <c r="I1083" s="78" t="s">
        <v>19056</v>
      </c>
      <c r="J1083" s="78" t="s">
        <v>16506</v>
      </c>
      <c r="K1083" s="78" t="n">
        <v>102269863</v>
      </c>
      <c r="L1083" s="78" t="s">
        <v>8996</v>
      </c>
      <c r="M1083" s="78" t="s">
        <v>19392</v>
      </c>
      <c r="N1083" s="78" t="s">
        <v>17734</v>
      </c>
      <c r="Q1083" s="78" t="n">
        <v>0</v>
      </c>
      <c r="U1083" s="78" t="s">
        <v>19393</v>
      </c>
      <c r="V1083" s="78" t="s">
        <v>19394</v>
      </c>
      <c r="W1083" s="78" t="s">
        <v>4084</v>
      </c>
      <c r="X1083" s="78" t="s">
        <v>17915</v>
      </c>
      <c r="Y1083" s="78" t="s">
        <v>19395</v>
      </c>
      <c r="Z1083" s="78" t="s">
        <v>17917</v>
      </c>
      <c r="AA1083" s="78" t="s">
        <v>17917</v>
      </c>
      <c r="AB1083" s="78" t="s">
        <v>19060</v>
      </c>
      <c r="AI1083" s="82" t="n">
        <v>47102</v>
      </c>
      <c r="AL1083" s="78" t="s">
        <v>17718</v>
      </c>
      <c r="AM1083" s="78" t="s">
        <v>17718</v>
      </c>
      <c r="AP1083" s="78" t="s">
        <v>17719</v>
      </c>
      <c r="AQ1083" s="78" t="n">
        <v>1151</v>
      </c>
      <c r="AR1083" s="78" t="n">
        <v>10</v>
      </c>
      <c r="AS1083" s="78" t="n">
        <v>66.414</v>
      </c>
      <c r="AT1083" s="78" t="n">
        <v>1</v>
      </c>
      <c r="AV1083" s="78" t="n">
        <v>8.08</v>
      </c>
      <c r="AY1083" s="78" t="n">
        <v>759660</v>
      </c>
      <c r="AZ1083" s="78" t="n">
        <v>0</v>
      </c>
      <c r="BA1083" s="78" t="n">
        <v>4765.14</v>
      </c>
      <c r="BB1083" s="78" t="n">
        <v>2365.94</v>
      </c>
      <c r="BC1083" s="78" t="n">
        <v>764425.14</v>
      </c>
      <c r="BD1083" s="78" t="n">
        <v>1151000</v>
      </c>
      <c r="BE1083" s="78" t="s">
        <v>18925</v>
      </c>
      <c r="BJ1083" s="78" t="s">
        <v>17721</v>
      </c>
      <c r="BK1083" s="78" t="s">
        <v>17722</v>
      </c>
      <c r="BL1083" s="78" t="s">
        <v>8998</v>
      </c>
      <c r="BM1083" s="78" t="s">
        <v>8997</v>
      </c>
      <c r="BN1083" s="78" t="s">
        <v>19396</v>
      </c>
      <c r="BO1083" s="78" t="s">
        <v>16502</v>
      </c>
    </row>
    <row r="1084" customFormat="false" ht="15" hidden="true" customHeight="false" outlineLevel="0" collapsed="false">
      <c r="A1084" s="82" t="n">
        <v>45291</v>
      </c>
      <c r="B1084" s="78" t="s">
        <v>16497</v>
      </c>
      <c r="C1084" s="78" t="s">
        <v>17734</v>
      </c>
      <c r="D1084" s="78" t="s">
        <v>18919</v>
      </c>
      <c r="E1084" s="78" t="s">
        <v>4117</v>
      </c>
      <c r="F1084" s="78" t="s">
        <v>17723</v>
      </c>
      <c r="G1084" s="78" t="s">
        <v>17711</v>
      </c>
      <c r="H1084" s="78" t="s">
        <v>17725</v>
      </c>
      <c r="I1084" s="78" t="s">
        <v>19056</v>
      </c>
      <c r="J1084" s="78" t="s">
        <v>16506</v>
      </c>
      <c r="K1084" s="78" t="n">
        <v>102269863</v>
      </c>
      <c r="L1084" s="78" t="s">
        <v>8996</v>
      </c>
      <c r="M1084" s="78" t="s">
        <v>19392</v>
      </c>
      <c r="N1084" s="78" t="s">
        <v>17734</v>
      </c>
      <c r="Q1084" s="78" t="n">
        <v>0</v>
      </c>
      <c r="U1084" s="78" t="s">
        <v>19393</v>
      </c>
      <c r="V1084" s="78" t="s">
        <v>19394</v>
      </c>
      <c r="W1084" s="78" t="s">
        <v>4084</v>
      </c>
      <c r="X1084" s="78" t="s">
        <v>17915</v>
      </c>
      <c r="Y1084" s="78" t="s">
        <v>19395</v>
      </c>
      <c r="Z1084" s="78" t="s">
        <v>17917</v>
      </c>
      <c r="AA1084" s="78" t="s">
        <v>17917</v>
      </c>
      <c r="AB1084" s="78" t="s">
        <v>19060</v>
      </c>
      <c r="AI1084" s="82" t="n">
        <v>47102</v>
      </c>
      <c r="AL1084" s="78" t="s">
        <v>17718</v>
      </c>
      <c r="AM1084" s="78" t="s">
        <v>17718</v>
      </c>
      <c r="AP1084" s="78" t="s">
        <v>17719</v>
      </c>
      <c r="AQ1084" s="78" t="n">
        <v>1152</v>
      </c>
      <c r="AR1084" s="78" t="n">
        <v>10</v>
      </c>
      <c r="AS1084" s="78" t="n">
        <v>66.414</v>
      </c>
      <c r="AT1084" s="78" t="n">
        <v>1</v>
      </c>
      <c r="AV1084" s="78" t="n">
        <v>8.08</v>
      </c>
      <c r="AY1084" s="78" t="n">
        <v>760320</v>
      </c>
      <c r="AZ1084" s="78" t="n">
        <v>0</v>
      </c>
      <c r="BA1084" s="78" t="n">
        <v>4769.28</v>
      </c>
      <c r="BB1084" s="78" t="n">
        <v>2368</v>
      </c>
      <c r="BC1084" s="78" t="n">
        <v>765089.28</v>
      </c>
      <c r="BD1084" s="78" t="n">
        <v>1152000</v>
      </c>
      <c r="BE1084" s="78" t="s">
        <v>18925</v>
      </c>
      <c r="BJ1084" s="78" t="s">
        <v>17721</v>
      </c>
      <c r="BK1084" s="78" t="s">
        <v>17722</v>
      </c>
      <c r="BL1084" s="78" t="s">
        <v>8998</v>
      </c>
      <c r="BM1084" s="78" t="s">
        <v>8997</v>
      </c>
      <c r="BN1084" s="78" t="s">
        <v>19396</v>
      </c>
      <c r="BO1084" s="78" t="s">
        <v>16502</v>
      </c>
    </row>
    <row r="1085" customFormat="false" ht="15" hidden="true" customHeight="false" outlineLevel="0" collapsed="false">
      <c r="A1085" s="82" t="n">
        <v>45291</v>
      </c>
      <c r="B1085" s="78" t="s">
        <v>16497</v>
      </c>
      <c r="C1085" s="78" t="s">
        <v>18927</v>
      </c>
      <c r="D1085" s="78" t="s">
        <v>18928</v>
      </c>
      <c r="E1085" s="78" t="s">
        <v>1305</v>
      </c>
      <c r="F1085" s="78" t="s">
        <v>17710</v>
      </c>
      <c r="G1085" s="78" t="s">
        <v>17711</v>
      </c>
      <c r="H1085" s="78" t="s">
        <v>17725</v>
      </c>
      <c r="I1085" s="78" t="s">
        <v>18933</v>
      </c>
      <c r="J1085" s="78" t="s">
        <v>17755</v>
      </c>
      <c r="K1085" s="78" t="n">
        <v>150601018</v>
      </c>
      <c r="L1085" s="78" t="s">
        <v>9492</v>
      </c>
      <c r="M1085" s="78" t="s">
        <v>19397</v>
      </c>
      <c r="N1085" s="78" t="s">
        <v>17734</v>
      </c>
      <c r="Q1085" s="78" t="n">
        <v>21002349</v>
      </c>
      <c r="R1085" s="78" t="s">
        <v>9471</v>
      </c>
      <c r="S1085" s="78" t="s">
        <v>499</v>
      </c>
      <c r="T1085" s="78" t="s">
        <v>16498</v>
      </c>
      <c r="U1085" s="78" t="s">
        <v>9471</v>
      </c>
      <c r="V1085" s="78" t="s">
        <v>18113</v>
      </c>
      <c r="W1085" s="78" t="s">
        <v>4084</v>
      </c>
      <c r="X1085" s="78" t="s">
        <v>17985</v>
      </c>
      <c r="Y1085" s="78" t="s">
        <v>17986</v>
      </c>
      <c r="Z1085" s="78" t="s">
        <v>17856</v>
      </c>
      <c r="AA1085" s="78" t="s">
        <v>17857</v>
      </c>
      <c r="AE1085" s="78" t="s">
        <v>9495</v>
      </c>
      <c r="AG1085" s="78" t="s">
        <v>18931</v>
      </c>
      <c r="AI1085" s="82" t="n">
        <v>45310</v>
      </c>
      <c r="AJ1085" s="78" t="s">
        <v>1197</v>
      </c>
      <c r="AL1085" s="78" t="s">
        <v>17718</v>
      </c>
      <c r="AM1085" s="78" t="s">
        <v>17718</v>
      </c>
      <c r="AP1085" s="78" t="s">
        <v>17719</v>
      </c>
      <c r="AQ1085" s="78" t="n">
        <v>414</v>
      </c>
      <c r="AR1085" s="78" t="n">
        <v>100</v>
      </c>
      <c r="AS1085" s="78" t="n">
        <v>0.095</v>
      </c>
      <c r="AT1085" s="78" t="n">
        <v>1</v>
      </c>
      <c r="AV1085" s="78" t="n">
        <v>8.08</v>
      </c>
      <c r="AY1085" s="78" t="n">
        <v>68639.04</v>
      </c>
      <c r="AZ1085" s="78" t="n">
        <v>0</v>
      </c>
      <c r="BA1085" s="78" t="n">
        <v>-64706.04</v>
      </c>
      <c r="BB1085" s="78" t="n">
        <v>0</v>
      </c>
      <c r="BC1085" s="78" t="n">
        <v>3933</v>
      </c>
      <c r="BD1085" s="78" t="n">
        <v>1159200</v>
      </c>
      <c r="BE1085" s="78" t="s">
        <v>18932</v>
      </c>
      <c r="BJ1085" s="78" t="s">
        <v>17721</v>
      </c>
      <c r="BK1085" s="78" t="s">
        <v>17722</v>
      </c>
      <c r="BO1085" s="78" t="s">
        <v>16502</v>
      </c>
    </row>
    <row r="1086" customFormat="false" ht="15" hidden="true" customHeight="false" outlineLevel="0" collapsed="false">
      <c r="A1086" s="82" t="n">
        <v>45291</v>
      </c>
      <c r="B1086" s="78" t="s">
        <v>16497</v>
      </c>
      <c r="C1086" s="78" t="s">
        <v>18927</v>
      </c>
      <c r="D1086" s="78" t="s">
        <v>18928</v>
      </c>
      <c r="E1086" s="78" t="s">
        <v>1305</v>
      </c>
      <c r="F1086" s="78" t="s">
        <v>17710</v>
      </c>
      <c r="G1086" s="78" t="s">
        <v>17711</v>
      </c>
      <c r="H1086" s="78" t="s">
        <v>17725</v>
      </c>
      <c r="I1086" s="78" t="s">
        <v>18933</v>
      </c>
      <c r="J1086" s="78" t="s">
        <v>17755</v>
      </c>
      <c r="K1086" s="78" t="n">
        <v>153703290</v>
      </c>
      <c r="L1086" s="78" t="s">
        <v>10457</v>
      </c>
      <c r="M1086" s="78" t="s">
        <v>19398</v>
      </c>
      <c r="N1086" s="78" t="s">
        <v>17734</v>
      </c>
      <c r="Q1086" s="78" t="n">
        <v>21002388</v>
      </c>
      <c r="R1086" s="78" t="s">
        <v>10450</v>
      </c>
      <c r="S1086" s="78" t="s">
        <v>528</v>
      </c>
      <c r="T1086" s="78" t="s">
        <v>16498</v>
      </c>
      <c r="U1086" s="78" t="s">
        <v>10450</v>
      </c>
      <c r="V1086" s="78" t="s">
        <v>528</v>
      </c>
      <c r="W1086" s="78" t="s">
        <v>4084</v>
      </c>
      <c r="X1086" s="78" t="s">
        <v>17910</v>
      </c>
      <c r="Y1086" s="78" t="s">
        <v>17911</v>
      </c>
      <c r="Z1086" s="78" t="s">
        <v>17794</v>
      </c>
      <c r="AA1086" s="78" t="s">
        <v>17795</v>
      </c>
      <c r="AE1086" s="78" t="s">
        <v>10460</v>
      </c>
      <c r="AG1086" s="78" t="s">
        <v>18931</v>
      </c>
      <c r="AI1086" s="82" t="n">
        <v>45366</v>
      </c>
      <c r="AJ1086" s="78" t="s">
        <v>1197</v>
      </c>
      <c r="AL1086" s="78" t="s">
        <v>17718</v>
      </c>
      <c r="AM1086" s="78" t="s">
        <v>17718</v>
      </c>
      <c r="AP1086" s="78" t="s">
        <v>17719</v>
      </c>
      <c r="AQ1086" s="78" t="n">
        <v>80</v>
      </c>
      <c r="AR1086" s="78" t="n">
        <v>100</v>
      </c>
      <c r="AS1086" s="78" t="n">
        <v>1.19</v>
      </c>
      <c r="AT1086" s="78" t="n">
        <v>1</v>
      </c>
      <c r="AV1086" s="78" t="n">
        <v>8.08</v>
      </c>
      <c r="AY1086" s="78" t="n">
        <v>12481.54</v>
      </c>
      <c r="AZ1086" s="78" t="n">
        <v>0</v>
      </c>
      <c r="BA1086" s="78" t="n">
        <v>-2961.54</v>
      </c>
      <c r="BB1086" s="78" t="n">
        <v>0</v>
      </c>
      <c r="BC1086" s="78" t="n">
        <v>9520</v>
      </c>
      <c r="BD1086" s="78" t="n">
        <v>1160000</v>
      </c>
      <c r="BE1086" s="78" t="s">
        <v>18932</v>
      </c>
      <c r="BJ1086" s="78" t="s">
        <v>17721</v>
      </c>
      <c r="BK1086" s="78" t="s">
        <v>17722</v>
      </c>
      <c r="BO1086" s="78" t="s">
        <v>16502</v>
      </c>
    </row>
    <row r="1087" customFormat="false" ht="15" hidden="true" customHeight="false" outlineLevel="0" collapsed="false">
      <c r="A1087" s="82" t="n">
        <v>45291</v>
      </c>
      <c r="B1087" s="78" t="s">
        <v>16497</v>
      </c>
      <c r="C1087" s="78" t="s">
        <v>18927</v>
      </c>
      <c r="D1087" s="78" t="s">
        <v>18928</v>
      </c>
      <c r="E1087" s="78" t="s">
        <v>1305</v>
      </c>
      <c r="F1087" s="78" t="s">
        <v>17710</v>
      </c>
      <c r="G1087" s="78" t="s">
        <v>17711</v>
      </c>
      <c r="H1087" s="78" t="s">
        <v>17725</v>
      </c>
      <c r="I1087" s="78" t="s">
        <v>18933</v>
      </c>
      <c r="J1087" s="78" t="s">
        <v>17755</v>
      </c>
      <c r="K1087" s="78" t="n">
        <v>158609573</v>
      </c>
      <c r="L1087" s="78" t="s">
        <v>9200</v>
      </c>
      <c r="M1087" s="78" t="s">
        <v>19399</v>
      </c>
      <c r="N1087" s="78" t="s">
        <v>17734</v>
      </c>
      <c r="Q1087" s="78" t="n">
        <v>21002343</v>
      </c>
      <c r="R1087" s="78" t="s">
        <v>9178</v>
      </c>
      <c r="S1087" s="78" t="s">
        <v>491</v>
      </c>
      <c r="T1087" s="78" t="s">
        <v>16498</v>
      </c>
      <c r="U1087" s="78" t="s">
        <v>9178</v>
      </c>
      <c r="V1087" s="78" t="s">
        <v>17975</v>
      </c>
      <c r="W1087" s="78" t="s">
        <v>4084</v>
      </c>
      <c r="X1087" s="78" t="s">
        <v>17976</v>
      </c>
      <c r="Y1087" s="78" t="s">
        <v>17977</v>
      </c>
      <c r="Z1087" s="78" t="s">
        <v>17794</v>
      </c>
      <c r="AA1087" s="78" t="s">
        <v>17795</v>
      </c>
      <c r="AE1087" s="78" t="s">
        <v>9203</v>
      </c>
      <c r="AG1087" s="78" t="s">
        <v>18931</v>
      </c>
      <c r="AI1087" s="82" t="n">
        <v>45366</v>
      </c>
      <c r="AJ1087" s="78" t="s">
        <v>1197</v>
      </c>
      <c r="AL1087" s="78" t="s">
        <v>17718</v>
      </c>
      <c r="AM1087" s="78" t="s">
        <v>17718</v>
      </c>
      <c r="AP1087" s="78" t="s">
        <v>17719</v>
      </c>
      <c r="AQ1087" s="78" t="n">
        <v>155</v>
      </c>
      <c r="AR1087" s="78" t="n">
        <v>100</v>
      </c>
      <c r="AS1087" s="78" t="n">
        <v>1.155</v>
      </c>
      <c r="AT1087" s="78" t="n">
        <v>1</v>
      </c>
      <c r="AV1087" s="78" t="n">
        <v>8.08</v>
      </c>
      <c r="AY1087" s="78" t="n">
        <v>20666.03</v>
      </c>
      <c r="AZ1087" s="78" t="n">
        <v>0</v>
      </c>
      <c r="BA1087" s="78" t="n">
        <v>-2763.53</v>
      </c>
      <c r="BB1087" s="78" t="n">
        <v>0</v>
      </c>
      <c r="BC1087" s="78" t="n">
        <v>17902.5</v>
      </c>
      <c r="BD1087" s="78" t="n">
        <v>1162500</v>
      </c>
      <c r="BE1087" s="78" t="s">
        <v>18932</v>
      </c>
      <c r="BJ1087" s="78" t="s">
        <v>17721</v>
      </c>
      <c r="BK1087" s="78" t="s">
        <v>17722</v>
      </c>
      <c r="BO1087" s="78" t="s">
        <v>16502</v>
      </c>
    </row>
    <row r="1088" customFormat="false" ht="15" hidden="true" customHeight="false" outlineLevel="0" collapsed="false">
      <c r="A1088" s="82" t="n">
        <v>45291</v>
      </c>
      <c r="B1088" s="78" t="s">
        <v>16497</v>
      </c>
      <c r="C1088" s="78" t="s">
        <v>18927</v>
      </c>
      <c r="D1088" s="78" t="s">
        <v>18928</v>
      </c>
      <c r="E1088" s="78" t="s">
        <v>1305</v>
      </c>
      <c r="F1088" s="78" t="s">
        <v>17710</v>
      </c>
      <c r="G1088" s="78" t="s">
        <v>17711</v>
      </c>
      <c r="H1088" s="78" t="s">
        <v>17725</v>
      </c>
      <c r="I1088" s="78" t="s">
        <v>18933</v>
      </c>
      <c r="J1088" s="78" t="s">
        <v>17755</v>
      </c>
      <c r="K1088" s="78" t="n">
        <v>150606730</v>
      </c>
      <c r="L1088" s="78" t="s">
        <v>6880</v>
      </c>
      <c r="M1088" s="78" t="s">
        <v>19400</v>
      </c>
      <c r="N1088" s="78" t="s">
        <v>17734</v>
      </c>
      <c r="Q1088" s="78" t="n">
        <v>21874228</v>
      </c>
      <c r="R1088" s="78" t="s">
        <v>6873</v>
      </c>
      <c r="S1088" s="78" t="s">
        <v>430</v>
      </c>
      <c r="T1088" s="78" t="s">
        <v>16498</v>
      </c>
      <c r="U1088" s="78" t="s">
        <v>18110</v>
      </c>
      <c r="V1088" s="78" t="s">
        <v>18111</v>
      </c>
      <c r="W1088" s="78" t="s">
        <v>4071</v>
      </c>
      <c r="X1088" s="78" t="s">
        <v>17854</v>
      </c>
      <c r="Y1088" s="78" t="s">
        <v>18112</v>
      </c>
      <c r="Z1088" s="78" t="s">
        <v>17856</v>
      </c>
      <c r="AA1088" s="78" t="s">
        <v>17857</v>
      </c>
      <c r="AE1088" s="78" t="s">
        <v>6883</v>
      </c>
      <c r="AG1088" s="78" t="s">
        <v>18931</v>
      </c>
      <c r="AI1088" s="82" t="n">
        <v>45310</v>
      </c>
      <c r="AJ1088" s="78" t="s">
        <v>1197</v>
      </c>
      <c r="AL1088" s="78" t="s">
        <v>17718</v>
      </c>
      <c r="AM1088" s="78" t="s">
        <v>17718</v>
      </c>
      <c r="AP1088" s="78" t="s">
        <v>17719</v>
      </c>
      <c r="AQ1088" s="78" t="n">
        <v>831</v>
      </c>
      <c r="AR1088" s="78" t="n">
        <v>100</v>
      </c>
      <c r="AS1088" s="78" t="n">
        <v>0.05</v>
      </c>
      <c r="AT1088" s="78" t="n">
        <v>1</v>
      </c>
      <c r="AV1088" s="78" t="n">
        <v>8.08</v>
      </c>
      <c r="AY1088" s="78" t="n">
        <v>66504.13</v>
      </c>
      <c r="AZ1088" s="78" t="n">
        <v>0</v>
      </c>
      <c r="BA1088" s="78" t="n">
        <v>-62349.13</v>
      </c>
      <c r="BB1088" s="78" t="n">
        <v>0</v>
      </c>
      <c r="BC1088" s="78" t="n">
        <v>4155</v>
      </c>
      <c r="BD1088" s="78" t="n">
        <v>1163400</v>
      </c>
      <c r="BE1088" s="78" t="s">
        <v>18932</v>
      </c>
      <c r="BJ1088" s="78" t="s">
        <v>17721</v>
      </c>
      <c r="BK1088" s="78" t="s">
        <v>17722</v>
      </c>
      <c r="BO1088" s="78" t="s">
        <v>16502</v>
      </c>
    </row>
    <row r="1089" customFormat="false" ht="15" hidden="true" customHeight="false" outlineLevel="0" collapsed="false">
      <c r="A1089" s="82" t="n">
        <v>45291</v>
      </c>
      <c r="B1089" s="78" t="s">
        <v>16497</v>
      </c>
      <c r="C1089" s="78" t="s">
        <v>18927</v>
      </c>
      <c r="D1089" s="78" t="s">
        <v>18928</v>
      </c>
      <c r="E1089" s="78" t="s">
        <v>1305</v>
      </c>
      <c r="F1089" s="78" t="s">
        <v>17710</v>
      </c>
      <c r="G1089" s="78" t="s">
        <v>17711</v>
      </c>
      <c r="H1089" s="78" t="s">
        <v>17725</v>
      </c>
      <c r="I1089" s="78" t="s">
        <v>18933</v>
      </c>
      <c r="J1089" s="78" t="s">
        <v>17755</v>
      </c>
      <c r="K1089" s="78" t="n">
        <v>118456349</v>
      </c>
      <c r="L1089" s="78" t="s">
        <v>13755</v>
      </c>
      <c r="M1089" s="78" t="s">
        <v>19401</v>
      </c>
      <c r="N1089" s="78" t="s">
        <v>17734</v>
      </c>
      <c r="Q1089" s="78" t="n">
        <v>21069474</v>
      </c>
      <c r="R1089" s="78" t="s">
        <v>13741</v>
      </c>
      <c r="S1089" s="78" t="s">
        <v>621</v>
      </c>
      <c r="T1089" s="78" t="s">
        <v>16498</v>
      </c>
      <c r="U1089" s="78" t="s">
        <v>13741</v>
      </c>
      <c r="V1089" s="78" t="s">
        <v>18403</v>
      </c>
      <c r="W1089" s="78" t="s">
        <v>4084</v>
      </c>
      <c r="X1089" s="78" t="s">
        <v>17831</v>
      </c>
      <c r="Y1089" s="78" t="s">
        <v>17838</v>
      </c>
      <c r="Z1089" s="78" t="s">
        <v>17809</v>
      </c>
      <c r="AA1089" s="78" t="s">
        <v>17809</v>
      </c>
      <c r="AE1089" s="78" t="s">
        <v>13758</v>
      </c>
      <c r="AG1089" s="78" t="s">
        <v>18931</v>
      </c>
      <c r="AI1089" s="82" t="n">
        <v>45310</v>
      </c>
      <c r="AJ1089" s="78" t="s">
        <v>1197</v>
      </c>
      <c r="AL1089" s="78" t="s">
        <v>17718</v>
      </c>
      <c r="AM1089" s="78" t="s">
        <v>17718</v>
      </c>
      <c r="AP1089" s="78" t="s">
        <v>17719</v>
      </c>
      <c r="AQ1089" s="78" t="n">
        <v>63</v>
      </c>
      <c r="AR1089" s="78" t="n">
        <v>100</v>
      </c>
      <c r="AS1089" s="78" t="n">
        <v>0.1</v>
      </c>
      <c r="AT1089" s="78" t="n">
        <v>1</v>
      </c>
      <c r="AV1089" s="78" t="n">
        <v>8.08</v>
      </c>
      <c r="AY1089" s="78" t="n">
        <v>55671.84</v>
      </c>
      <c r="AZ1089" s="78" t="n">
        <v>0</v>
      </c>
      <c r="BA1089" s="78" t="n">
        <v>-55041.84</v>
      </c>
      <c r="BB1089" s="78" t="n">
        <v>0</v>
      </c>
      <c r="BC1089" s="78" t="n">
        <v>630</v>
      </c>
      <c r="BD1089" s="78" t="n">
        <v>1165500</v>
      </c>
      <c r="BE1089" s="78" t="s">
        <v>18932</v>
      </c>
      <c r="BJ1089" s="78" t="s">
        <v>17721</v>
      </c>
      <c r="BK1089" s="78" t="s">
        <v>17722</v>
      </c>
      <c r="BO1089" s="78" t="s">
        <v>16502</v>
      </c>
    </row>
    <row r="1090" customFormat="false" ht="15" hidden="true" customHeight="false" outlineLevel="0" collapsed="false">
      <c r="A1090" s="82" t="n">
        <v>45291</v>
      </c>
      <c r="B1090" s="78" t="s">
        <v>16497</v>
      </c>
      <c r="C1090" s="78" t="s">
        <v>18927</v>
      </c>
      <c r="D1090" s="78" t="s">
        <v>18928</v>
      </c>
      <c r="E1090" s="78" t="s">
        <v>1305</v>
      </c>
      <c r="F1090" s="78" t="s">
        <v>17710</v>
      </c>
      <c r="G1090" s="78" t="s">
        <v>17711</v>
      </c>
      <c r="H1090" s="78" t="s">
        <v>17725</v>
      </c>
      <c r="I1090" s="78" t="s">
        <v>18933</v>
      </c>
      <c r="J1090" s="78" t="s">
        <v>17755</v>
      </c>
      <c r="K1090" s="78" t="n">
        <v>118932857</v>
      </c>
      <c r="L1090" s="78" t="s">
        <v>13929</v>
      </c>
      <c r="M1090" s="78" t="s">
        <v>19402</v>
      </c>
      <c r="N1090" s="78" t="s">
        <v>17734</v>
      </c>
      <c r="Q1090" s="78" t="n">
        <v>25997660</v>
      </c>
      <c r="R1090" s="78" t="s">
        <v>13908</v>
      </c>
      <c r="S1090" s="78" t="s">
        <v>628</v>
      </c>
      <c r="T1090" s="78" t="s">
        <v>16498</v>
      </c>
      <c r="U1090" s="78" t="s">
        <v>13908</v>
      </c>
      <c r="V1090" s="78" t="s">
        <v>18551</v>
      </c>
      <c r="W1090" s="78" t="s">
        <v>4084</v>
      </c>
      <c r="X1090" s="78" t="s">
        <v>17831</v>
      </c>
      <c r="Y1090" s="78" t="s">
        <v>18040</v>
      </c>
      <c r="Z1090" s="78" t="s">
        <v>17809</v>
      </c>
      <c r="AA1090" s="78" t="s">
        <v>17809</v>
      </c>
      <c r="AE1090" s="78" t="s">
        <v>13932</v>
      </c>
      <c r="AG1090" s="78" t="s">
        <v>18931</v>
      </c>
      <c r="AI1090" s="82" t="n">
        <v>45310</v>
      </c>
      <c r="AJ1090" s="78" t="s">
        <v>1197</v>
      </c>
      <c r="AL1090" s="78" t="s">
        <v>17718</v>
      </c>
      <c r="AM1090" s="78" t="s">
        <v>17718</v>
      </c>
      <c r="AP1090" s="78" t="s">
        <v>17719</v>
      </c>
      <c r="AQ1090" s="78" t="n">
        <v>24</v>
      </c>
      <c r="AR1090" s="78" t="n">
        <v>100</v>
      </c>
      <c r="AS1090" s="78" t="n">
        <v>1.225</v>
      </c>
      <c r="AT1090" s="78" t="n">
        <v>1</v>
      </c>
      <c r="AV1090" s="78" t="n">
        <v>8.08</v>
      </c>
      <c r="AY1090" s="78" t="n">
        <v>61920.71</v>
      </c>
      <c r="AZ1090" s="78" t="n">
        <v>0</v>
      </c>
      <c r="BA1090" s="78" t="n">
        <v>-58980.71</v>
      </c>
      <c r="BB1090" s="78" t="n">
        <v>0</v>
      </c>
      <c r="BC1090" s="78" t="n">
        <v>2940</v>
      </c>
      <c r="BD1090" s="78" t="n">
        <v>1176000</v>
      </c>
      <c r="BE1090" s="78" t="s">
        <v>18932</v>
      </c>
      <c r="BJ1090" s="78" t="s">
        <v>17721</v>
      </c>
      <c r="BK1090" s="78" t="s">
        <v>17722</v>
      </c>
      <c r="BO1090" s="78" t="s">
        <v>16502</v>
      </c>
    </row>
    <row r="1091" customFormat="false" ht="15" hidden="true" customHeight="false" outlineLevel="0" collapsed="false">
      <c r="A1091" s="82" t="n">
        <v>45291</v>
      </c>
      <c r="B1091" s="78" t="s">
        <v>16497</v>
      </c>
      <c r="C1091" s="78" t="s">
        <v>18927</v>
      </c>
      <c r="D1091" s="78" t="s">
        <v>18928</v>
      </c>
      <c r="E1091" s="78" t="s">
        <v>1305</v>
      </c>
      <c r="F1091" s="78" t="s">
        <v>17710</v>
      </c>
      <c r="G1091" s="78" t="s">
        <v>17711</v>
      </c>
      <c r="H1091" s="78" t="s">
        <v>17725</v>
      </c>
      <c r="I1091" s="78" t="s">
        <v>18933</v>
      </c>
      <c r="J1091" s="78" t="s">
        <v>17755</v>
      </c>
      <c r="K1091" s="78" t="n">
        <v>136433784</v>
      </c>
      <c r="L1091" s="78" t="s">
        <v>11197</v>
      </c>
      <c r="M1091" s="78" t="s">
        <v>19403</v>
      </c>
      <c r="N1091" s="78" t="s">
        <v>17734</v>
      </c>
      <c r="Q1091" s="78" t="n">
        <v>93612968</v>
      </c>
      <c r="R1091" s="78" t="s">
        <v>11175</v>
      </c>
      <c r="S1091" s="78" t="s">
        <v>17156</v>
      </c>
      <c r="T1091" s="78" t="s">
        <v>16498</v>
      </c>
      <c r="U1091" s="78" t="s">
        <v>18106</v>
      </c>
      <c r="V1091" s="78" t="s">
        <v>18107</v>
      </c>
      <c r="W1091" s="78" t="s">
        <v>4084</v>
      </c>
      <c r="X1091" s="78" t="s">
        <v>18108</v>
      </c>
      <c r="Y1091" s="78" t="s">
        <v>18109</v>
      </c>
      <c r="Z1091" s="78" t="s">
        <v>17808</v>
      </c>
      <c r="AA1091" s="78" t="s">
        <v>17809</v>
      </c>
      <c r="AE1091" s="78" t="s">
        <v>11200</v>
      </c>
      <c r="AG1091" s="78" t="s">
        <v>18931</v>
      </c>
      <c r="AI1091" s="82" t="n">
        <v>45310</v>
      </c>
      <c r="AJ1091" s="78" t="s">
        <v>1197</v>
      </c>
      <c r="AL1091" s="78" t="s">
        <v>17718</v>
      </c>
      <c r="AM1091" s="78" t="s">
        <v>17718</v>
      </c>
      <c r="AP1091" s="78" t="s">
        <v>17719</v>
      </c>
      <c r="AQ1091" s="78" t="n">
        <v>338</v>
      </c>
      <c r="AR1091" s="78" t="n">
        <v>100</v>
      </c>
      <c r="AS1091" s="78" t="n">
        <v>0.565</v>
      </c>
      <c r="AT1091" s="78" t="n">
        <v>1</v>
      </c>
      <c r="AV1091" s="78" t="n">
        <v>8.08</v>
      </c>
      <c r="AY1091" s="78" t="n">
        <v>81867.84</v>
      </c>
      <c r="AZ1091" s="78" t="n">
        <v>0</v>
      </c>
      <c r="BA1091" s="78" t="n">
        <v>-62770.84</v>
      </c>
      <c r="BB1091" s="78" t="n">
        <v>0</v>
      </c>
      <c r="BC1091" s="78" t="n">
        <v>19097</v>
      </c>
      <c r="BD1091" s="78" t="n">
        <v>1183000</v>
      </c>
      <c r="BE1091" s="78" t="s">
        <v>18932</v>
      </c>
      <c r="BJ1091" s="78" t="s">
        <v>17721</v>
      </c>
      <c r="BK1091" s="78" t="s">
        <v>17722</v>
      </c>
      <c r="BO1091" s="78" t="s">
        <v>16502</v>
      </c>
    </row>
    <row r="1092" customFormat="false" ht="15" hidden="true" customHeight="false" outlineLevel="0" collapsed="false">
      <c r="A1092" s="82" t="n">
        <v>45291</v>
      </c>
      <c r="B1092" s="78" t="s">
        <v>16497</v>
      </c>
      <c r="C1092" s="78" t="s">
        <v>17734</v>
      </c>
      <c r="D1092" s="78" t="s">
        <v>18919</v>
      </c>
      <c r="E1092" s="78" t="s">
        <v>4075</v>
      </c>
      <c r="F1092" s="78" t="s">
        <v>17724</v>
      </c>
      <c r="G1092" s="78" t="s">
        <v>17711</v>
      </c>
      <c r="H1092" s="78" t="s">
        <v>17725</v>
      </c>
      <c r="I1092" s="78" t="s">
        <v>19056</v>
      </c>
      <c r="J1092" s="78" t="s">
        <v>16506</v>
      </c>
      <c r="K1092" s="78" t="n">
        <v>102269863</v>
      </c>
      <c r="L1092" s="78" t="s">
        <v>8996</v>
      </c>
      <c r="M1092" s="78" t="s">
        <v>19392</v>
      </c>
      <c r="N1092" s="78" t="s">
        <v>17734</v>
      </c>
      <c r="Q1092" s="78" t="n">
        <v>0</v>
      </c>
      <c r="U1092" s="78" t="s">
        <v>19393</v>
      </c>
      <c r="V1092" s="78" t="s">
        <v>19394</v>
      </c>
      <c r="W1092" s="78" t="s">
        <v>4084</v>
      </c>
      <c r="X1092" s="78" t="s">
        <v>17915</v>
      </c>
      <c r="Y1092" s="78" t="s">
        <v>19395</v>
      </c>
      <c r="Z1092" s="78" t="s">
        <v>17917</v>
      </c>
      <c r="AA1092" s="78" t="s">
        <v>17917</v>
      </c>
      <c r="AB1092" s="78" t="s">
        <v>19060</v>
      </c>
      <c r="AI1092" s="82" t="n">
        <v>47102</v>
      </c>
      <c r="AL1092" s="78" t="s">
        <v>17718</v>
      </c>
      <c r="AM1092" s="78" t="s">
        <v>17718</v>
      </c>
      <c r="AP1092" s="78" t="s">
        <v>17719</v>
      </c>
      <c r="AQ1092" s="78" t="n">
        <v>1187</v>
      </c>
      <c r="AR1092" s="78" t="n">
        <v>10</v>
      </c>
      <c r="AS1092" s="78" t="n">
        <v>66.414</v>
      </c>
      <c r="AT1092" s="78" t="n">
        <v>1</v>
      </c>
      <c r="AV1092" s="78" t="n">
        <v>8.08</v>
      </c>
      <c r="AY1092" s="78" t="n">
        <v>783420</v>
      </c>
      <c r="AZ1092" s="78" t="n">
        <v>0</v>
      </c>
      <c r="BA1092" s="78" t="n">
        <v>4914.18</v>
      </c>
      <c r="BB1092" s="78" t="n">
        <v>2439.94</v>
      </c>
      <c r="BC1092" s="78" t="n">
        <v>788334.18</v>
      </c>
      <c r="BD1092" s="78" t="n">
        <v>1187000</v>
      </c>
      <c r="BE1092" s="78" t="s">
        <v>18925</v>
      </c>
      <c r="BJ1092" s="78" t="s">
        <v>17721</v>
      </c>
      <c r="BK1092" s="78" t="s">
        <v>17722</v>
      </c>
      <c r="BL1092" s="78" t="s">
        <v>8998</v>
      </c>
      <c r="BM1092" s="78" t="s">
        <v>8997</v>
      </c>
      <c r="BN1092" s="78" t="s">
        <v>19396</v>
      </c>
      <c r="BO1092" s="78" t="s">
        <v>16502</v>
      </c>
    </row>
    <row r="1093" customFormat="false" ht="15" hidden="true" customHeight="false" outlineLevel="0" collapsed="false">
      <c r="A1093" s="82" t="n">
        <v>45291</v>
      </c>
      <c r="B1093" s="78" t="s">
        <v>16497</v>
      </c>
      <c r="C1093" s="78" t="s">
        <v>18927</v>
      </c>
      <c r="D1093" s="78" t="s">
        <v>18928</v>
      </c>
      <c r="E1093" s="78" t="s">
        <v>1305</v>
      </c>
      <c r="F1093" s="78" t="s">
        <v>17710</v>
      </c>
      <c r="G1093" s="78" t="s">
        <v>17711</v>
      </c>
      <c r="H1093" s="78" t="s">
        <v>17725</v>
      </c>
      <c r="I1093" s="78" t="s">
        <v>18933</v>
      </c>
      <c r="J1093" s="78" t="s">
        <v>17755</v>
      </c>
      <c r="K1093" s="78" t="n">
        <v>150609835</v>
      </c>
      <c r="L1093" s="78" t="s">
        <v>13256</v>
      </c>
      <c r="M1093" s="78" t="s">
        <v>19404</v>
      </c>
      <c r="N1093" s="78" t="s">
        <v>17734</v>
      </c>
      <c r="Q1093" s="78" t="n">
        <v>21069449</v>
      </c>
      <c r="R1093" s="78" t="s">
        <v>13242</v>
      </c>
      <c r="S1093" s="78" t="s">
        <v>17316</v>
      </c>
      <c r="T1093" s="78" t="s">
        <v>16498</v>
      </c>
      <c r="U1093" s="78" t="s">
        <v>13242</v>
      </c>
      <c r="V1093" s="78" t="s">
        <v>17885</v>
      </c>
      <c r="W1093" s="78" t="s">
        <v>4084</v>
      </c>
      <c r="X1093" s="78" t="s">
        <v>17854</v>
      </c>
      <c r="Y1093" s="78" t="s">
        <v>17855</v>
      </c>
      <c r="Z1093" s="78" t="s">
        <v>17856</v>
      </c>
      <c r="AA1093" s="78" t="s">
        <v>17857</v>
      </c>
      <c r="AE1093" s="78" t="s">
        <v>13259</v>
      </c>
      <c r="AG1093" s="78" t="s">
        <v>18931</v>
      </c>
      <c r="AI1093" s="82" t="n">
        <v>45310</v>
      </c>
      <c r="AJ1093" s="78" t="s">
        <v>1197</v>
      </c>
      <c r="AL1093" s="78" t="s">
        <v>17718</v>
      </c>
      <c r="AM1093" s="78" t="s">
        <v>17718</v>
      </c>
      <c r="AP1093" s="78" t="s">
        <v>17719</v>
      </c>
      <c r="AQ1093" s="78" t="n">
        <v>495</v>
      </c>
      <c r="AR1093" s="78" t="n">
        <v>100</v>
      </c>
      <c r="AS1093" s="78" t="n">
        <v>0.025</v>
      </c>
      <c r="AT1093" s="78" t="n">
        <v>1</v>
      </c>
      <c r="AV1093" s="78" t="n">
        <v>8.08</v>
      </c>
      <c r="AY1093" s="78" t="n">
        <v>81709.4</v>
      </c>
      <c r="AZ1093" s="78" t="n">
        <v>0</v>
      </c>
      <c r="BA1093" s="78" t="n">
        <v>-80471.9</v>
      </c>
      <c r="BB1093" s="78" t="n">
        <v>0</v>
      </c>
      <c r="BC1093" s="78" t="n">
        <v>1237.5</v>
      </c>
      <c r="BD1093" s="78" t="n">
        <v>1188000</v>
      </c>
      <c r="BE1093" s="78" t="s">
        <v>18932</v>
      </c>
      <c r="BJ1093" s="78" t="s">
        <v>17721</v>
      </c>
      <c r="BK1093" s="78" t="s">
        <v>17722</v>
      </c>
      <c r="BO1093" s="78" t="s">
        <v>16502</v>
      </c>
    </row>
    <row r="1094" customFormat="false" ht="15" hidden="true" customHeight="false" outlineLevel="0" collapsed="false">
      <c r="A1094" s="82" t="n">
        <v>45291</v>
      </c>
      <c r="B1094" s="78" t="s">
        <v>16497</v>
      </c>
      <c r="C1094" s="78" t="s">
        <v>18927</v>
      </c>
      <c r="D1094" s="78" t="s">
        <v>18928</v>
      </c>
      <c r="E1094" s="78" t="s">
        <v>1305</v>
      </c>
      <c r="F1094" s="78" t="s">
        <v>17710</v>
      </c>
      <c r="G1094" s="78" t="s">
        <v>17711</v>
      </c>
      <c r="H1094" s="78" t="s">
        <v>17725</v>
      </c>
      <c r="I1094" s="78" t="s">
        <v>18933</v>
      </c>
      <c r="J1094" s="78" t="s">
        <v>17755</v>
      </c>
      <c r="K1094" s="78" t="n">
        <v>120745775</v>
      </c>
      <c r="L1094" s="78" t="s">
        <v>11007</v>
      </c>
      <c r="M1094" s="78" t="s">
        <v>19405</v>
      </c>
      <c r="N1094" s="78" t="s">
        <v>17734</v>
      </c>
      <c r="Q1094" s="78" t="n">
        <v>23632566</v>
      </c>
      <c r="R1094" s="78" t="s">
        <v>10999</v>
      </c>
      <c r="S1094" s="78" t="s">
        <v>17141</v>
      </c>
      <c r="T1094" s="78" t="s">
        <v>16498</v>
      </c>
      <c r="U1094" s="78" t="s">
        <v>10999</v>
      </c>
      <c r="V1094" s="78" t="s">
        <v>18652</v>
      </c>
      <c r="W1094" s="78" t="s">
        <v>4084</v>
      </c>
      <c r="X1094" s="78" t="s">
        <v>17854</v>
      </c>
      <c r="Y1094" s="78" t="s">
        <v>18136</v>
      </c>
      <c r="Z1094" s="78" t="s">
        <v>17856</v>
      </c>
      <c r="AA1094" s="78" t="s">
        <v>17857</v>
      </c>
      <c r="AE1094" s="78" t="s">
        <v>11010</v>
      </c>
      <c r="AG1094" s="78" t="s">
        <v>18931</v>
      </c>
      <c r="AI1094" s="82" t="n">
        <v>45310</v>
      </c>
      <c r="AJ1094" s="78" t="s">
        <v>1197</v>
      </c>
      <c r="AL1094" s="78" t="s">
        <v>17718</v>
      </c>
      <c r="AM1094" s="78" t="s">
        <v>17718</v>
      </c>
      <c r="AP1094" s="78" t="s">
        <v>17719</v>
      </c>
      <c r="AQ1094" s="78" t="n">
        <v>119</v>
      </c>
      <c r="AR1094" s="78" t="n">
        <v>100</v>
      </c>
      <c r="AS1094" s="78" t="n">
        <v>0.015</v>
      </c>
      <c r="AT1094" s="78" t="n">
        <v>1</v>
      </c>
      <c r="AV1094" s="78" t="n">
        <v>8.08</v>
      </c>
      <c r="AY1094" s="78" t="n">
        <v>52363.48</v>
      </c>
      <c r="AZ1094" s="78" t="n">
        <v>0</v>
      </c>
      <c r="BA1094" s="78" t="n">
        <v>-52184.98</v>
      </c>
      <c r="BB1094" s="78" t="n">
        <v>0</v>
      </c>
      <c r="BC1094" s="78" t="n">
        <v>178.5</v>
      </c>
      <c r="BD1094" s="78" t="n">
        <v>1190000</v>
      </c>
      <c r="BE1094" s="78" t="s">
        <v>18932</v>
      </c>
      <c r="BJ1094" s="78" t="s">
        <v>17721</v>
      </c>
      <c r="BK1094" s="78" t="s">
        <v>17722</v>
      </c>
      <c r="BO1094" s="78" t="s">
        <v>16502</v>
      </c>
    </row>
    <row r="1095" customFormat="false" ht="15" hidden="true" customHeight="false" outlineLevel="0" collapsed="false">
      <c r="A1095" s="82" t="n">
        <v>45291</v>
      </c>
      <c r="B1095" s="78" t="s">
        <v>16497</v>
      </c>
      <c r="C1095" s="78" t="s">
        <v>18927</v>
      </c>
      <c r="D1095" s="78" t="s">
        <v>18928</v>
      </c>
      <c r="E1095" s="78" t="s">
        <v>1305</v>
      </c>
      <c r="F1095" s="78" t="s">
        <v>17710</v>
      </c>
      <c r="G1095" s="78" t="s">
        <v>17711</v>
      </c>
      <c r="H1095" s="78" t="s">
        <v>17725</v>
      </c>
      <c r="I1095" s="78" t="s">
        <v>18933</v>
      </c>
      <c r="J1095" s="78" t="s">
        <v>17755</v>
      </c>
      <c r="K1095" s="78" t="n">
        <v>153900426</v>
      </c>
      <c r="L1095" s="78" t="s">
        <v>6752</v>
      </c>
      <c r="M1095" s="78" t="s">
        <v>19406</v>
      </c>
      <c r="N1095" s="78" t="s">
        <v>17734</v>
      </c>
      <c r="Q1095" s="78" t="n">
        <v>87950337</v>
      </c>
      <c r="R1095" s="78" t="s">
        <v>6743</v>
      </c>
      <c r="S1095" s="78" t="s">
        <v>16664</v>
      </c>
      <c r="T1095" s="78" t="s">
        <v>16498</v>
      </c>
      <c r="U1095" s="78" t="s">
        <v>6743</v>
      </c>
      <c r="V1095" s="78" t="s">
        <v>425</v>
      </c>
      <c r="W1095" s="78" t="s">
        <v>4084</v>
      </c>
      <c r="X1095" s="78" t="s">
        <v>17963</v>
      </c>
      <c r="Y1095" s="78" t="s">
        <v>18343</v>
      </c>
      <c r="Z1095" s="78" t="s">
        <v>17917</v>
      </c>
      <c r="AA1095" s="78" t="s">
        <v>17917</v>
      </c>
      <c r="AE1095" s="78" t="s">
        <v>6755</v>
      </c>
      <c r="AG1095" s="78" t="s">
        <v>18931</v>
      </c>
      <c r="AI1095" s="82" t="n">
        <v>45366</v>
      </c>
      <c r="AJ1095" s="78" t="s">
        <v>1197</v>
      </c>
      <c r="AL1095" s="78" t="s">
        <v>17718</v>
      </c>
      <c r="AM1095" s="78" t="s">
        <v>17718</v>
      </c>
      <c r="AP1095" s="78" t="s">
        <v>17719</v>
      </c>
      <c r="AQ1095" s="78" t="n">
        <v>227</v>
      </c>
      <c r="AR1095" s="78" t="n">
        <v>100</v>
      </c>
      <c r="AS1095" s="78" t="n">
        <v>1.05</v>
      </c>
      <c r="AT1095" s="78" t="n">
        <v>1</v>
      </c>
      <c r="AV1095" s="78" t="n">
        <v>8.08</v>
      </c>
      <c r="AY1095" s="78" t="n">
        <v>24880.37</v>
      </c>
      <c r="AZ1095" s="78" t="n">
        <v>0</v>
      </c>
      <c r="BA1095" s="78" t="n">
        <v>-1045.37</v>
      </c>
      <c r="BB1095" s="78" t="n">
        <v>0</v>
      </c>
      <c r="BC1095" s="78" t="n">
        <v>23835</v>
      </c>
      <c r="BD1095" s="78" t="n">
        <v>1191750</v>
      </c>
      <c r="BE1095" s="78" t="s">
        <v>18932</v>
      </c>
      <c r="BJ1095" s="78" t="s">
        <v>17721</v>
      </c>
      <c r="BK1095" s="78" t="s">
        <v>17722</v>
      </c>
      <c r="BO1095" s="78" t="s">
        <v>16502</v>
      </c>
    </row>
    <row r="1096" customFormat="false" ht="15" hidden="true" customHeight="false" outlineLevel="0" collapsed="false">
      <c r="A1096" s="82" t="n">
        <v>45291</v>
      </c>
      <c r="B1096" s="78" t="s">
        <v>16497</v>
      </c>
      <c r="C1096" s="78" t="s">
        <v>18927</v>
      </c>
      <c r="D1096" s="78" t="s">
        <v>18928</v>
      </c>
      <c r="E1096" s="78" t="s">
        <v>1305</v>
      </c>
      <c r="F1096" s="78" t="s">
        <v>17710</v>
      </c>
      <c r="G1096" s="78" t="s">
        <v>17711</v>
      </c>
      <c r="H1096" s="78" t="s">
        <v>17725</v>
      </c>
      <c r="I1096" s="78" t="s">
        <v>18933</v>
      </c>
      <c r="J1096" s="78" t="s">
        <v>17755</v>
      </c>
      <c r="K1096" s="78" t="n">
        <v>119497699</v>
      </c>
      <c r="L1096" s="78" t="s">
        <v>13823</v>
      </c>
      <c r="M1096" s="78" t="s">
        <v>19407</v>
      </c>
      <c r="N1096" s="78" t="s">
        <v>17734</v>
      </c>
      <c r="Q1096" s="78" t="n">
        <v>21002538</v>
      </c>
      <c r="R1096" s="78" t="s">
        <v>13816</v>
      </c>
      <c r="S1096" s="78" t="s">
        <v>624</v>
      </c>
      <c r="T1096" s="78" t="s">
        <v>16498</v>
      </c>
      <c r="U1096" s="78" t="s">
        <v>13816</v>
      </c>
      <c r="V1096" s="78" t="s">
        <v>17984</v>
      </c>
      <c r="W1096" s="78" t="s">
        <v>4084</v>
      </c>
      <c r="X1096" s="78" t="s">
        <v>17985</v>
      </c>
      <c r="Y1096" s="78" t="s">
        <v>17986</v>
      </c>
      <c r="Z1096" s="78" t="s">
        <v>17856</v>
      </c>
      <c r="AA1096" s="78" t="s">
        <v>17857</v>
      </c>
      <c r="AE1096" s="78" t="s">
        <v>13826</v>
      </c>
      <c r="AG1096" s="78" t="s">
        <v>18931</v>
      </c>
      <c r="AI1096" s="82" t="n">
        <v>45310</v>
      </c>
      <c r="AJ1096" s="78" t="s">
        <v>1197</v>
      </c>
      <c r="AL1096" s="78" t="s">
        <v>17718</v>
      </c>
      <c r="AM1096" s="78" t="s">
        <v>17718</v>
      </c>
      <c r="AP1096" s="78" t="s">
        <v>17719</v>
      </c>
      <c r="AQ1096" s="78" t="n">
        <v>281</v>
      </c>
      <c r="AR1096" s="78" t="n">
        <v>100</v>
      </c>
      <c r="AS1096" s="78" t="n">
        <v>0.035</v>
      </c>
      <c r="AT1096" s="78" t="n">
        <v>1</v>
      </c>
      <c r="AV1096" s="78" t="n">
        <v>8.08</v>
      </c>
      <c r="AY1096" s="78" t="n">
        <v>60423.17</v>
      </c>
      <c r="AZ1096" s="78" t="n">
        <v>0</v>
      </c>
      <c r="BA1096" s="78" t="n">
        <v>-59439.67</v>
      </c>
      <c r="BB1096" s="78" t="n">
        <v>0</v>
      </c>
      <c r="BC1096" s="78" t="n">
        <v>983.5</v>
      </c>
      <c r="BD1096" s="78" t="n">
        <v>1194250</v>
      </c>
      <c r="BE1096" s="78" t="s">
        <v>18932</v>
      </c>
      <c r="BJ1096" s="78" t="s">
        <v>17721</v>
      </c>
      <c r="BK1096" s="78" t="s">
        <v>17722</v>
      </c>
      <c r="BO1096" s="78" t="s">
        <v>16502</v>
      </c>
    </row>
    <row r="1097" customFormat="false" ht="15" hidden="true" customHeight="false" outlineLevel="0" collapsed="false">
      <c r="A1097" s="82" t="n">
        <v>45291</v>
      </c>
      <c r="B1097" s="78" t="s">
        <v>16497</v>
      </c>
      <c r="C1097" s="78" t="s">
        <v>18927</v>
      </c>
      <c r="D1097" s="78" t="s">
        <v>18928</v>
      </c>
      <c r="E1097" s="78" t="s">
        <v>1305</v>
      </c>
      <c r="F1097" s="78" t="s">
        <v>17710</v>
      </c>
      <c r="G1097" s="78" t="s">
        <v>17711</v>
      </c>
      <c r="H1097" s="78" t="s">
        <v>17725</v>
      </c>
      <c r="I1097" s="78" t="s">
        <v>18933</v>
      </c>
      <c r="J1097" s="78" t="s">
        <v>17755</v>
      </c>
      <c r="K1097" s="78" t="n">
        <v>119127170</v>
      </c>
      <c r="L1097" s="78" t="s">
        <v>4415</v>
      </c>
      <c r="M1097" s="78" t="s">
        <v>19408</v>
      </c>
      <c r="N1097" s="78" t="s">
        <v>17734</v>
      </c>
      <c r="Q1097" s="78" t="n">
        <v>21059361</v>
      </c>
      <c r="R1097" s="78" t="s">
        <v>4400</v>
      </c>
      <c r="S1097" s="78" t="s">
        <v>16532</v>
      </c>
      <c r="T1097" s="78" t="s">
        <v>16498</v>
      </c>
      <c r="U1097" s="78" t="s">
        <v>18499</v>
      </c>
      <c r="V1097" s="78" t="s">
        <v>18500</v>
      </c>
      <c r="W1097" s="78" t="s">
        <v>4404</v>
      </c>
      <c r="X1097" s="78" t="s">
        <v>17999</v>
      </c>
      <c r="Y1097" s="78" t="s">
        <v>18501</v>
      </c>
      <c r="Z1097" s="78" t="s">
        <v>17809</v>
      </c>
      <c r="AA1097" s="78" t="s">
        <v>17809</v>
      </c>
      <c r="AC1097" s="78" t="s">
        <v>17810</v>
      </c>
      <c r="AE1097" s="78" t="s">
        <v>4418</v>
      </c>
      <c r="AG1097" s="78" t="s">
        <v>18931</v>
      </c>
      <c r="AI1097" s="82" t="n">
        <v>45310</v>
      </c>
      <c r="AJ1097" s="78" t="s">
        <v>1197</v>
      </c>
      <c r="AL1097" s="78" t="s">
        <v>17718</v>
      </c>
      <c r="AM1097" s="78" t="s">
        <v>17718</v>
      </c>
      <c r="AP1097" s="78" t="s">
        <v>17719</v>
      </c>
      <c r="AQ1097" s="78" t="n">
        <v>44</v>
      </c>
      <c r="AR1097" s="78" t="n">
        <v>100</v>
      </c>
      <c r="AS1097" s="78" t="n">
        <v>0.075</v>
      </c>
      <c r="AT1097" s="78" t="n">
        <v>1</v>
      </c>
      <c r="AV1097" s="78" t="n">
        <v>8.08</v>
      </c>
      <c r="AY1097" s="78" t="n">
        <v>46671.31</v>
      </c>
      <c r="AZ1097" s="78" t="n">
        <v>0</v>
      </c>
      <c r="BA1097" s="78" t="n">
        <v>-46341.31</v>
      </c>
      <c r="BB1097" s="78" t="n">
        <v>0</v>
      </c>
      <c r="BC1097" s="78" t="n">
        <v>330</v>
      </c>
      <c r="BD1097" s="78" t="n">
        <v>1210000</v>
      </c>
      <c r="BE1097" s="78" t="s">
        <v>18932</v>
      </c>
      <c r="BJ1097" s="78" t="s">
        <v>17721</v>
      </c>
      <c r="BK1097" s="78" t="s">
        <v>17722</v>
      </c>
      <c r="BO1097" s="78" t="s">
        <v>16502</v>
      </c>
    </row>
    <row r="1098" customFormat="false" ht="15" hidden="true" customHeight="false" outlineLevel="0" collapsed="false">
      <c r="A1098" s="82" t="n">
        <v>45291</v>
      </c>
      <c r="B1098" s="78" t="s">
        <v>16497</v>
      </c>
      <c r="C1098" s="78" t="s">
        <v>18927</v>
      </c>
      <c r="D1098" s="78" t="s">
        <v>18928</v>
      </c>
      <c r="E1098" s="78" t="s">
        <v>1305</v>
      </c>
      <c r="F1098" s="78" t="s">
        <v>17710</v>
      </c>
      <c r="G1098" s="78" t="s">
        <v>17711</v>
      </c>
      <c r="H1098" s="78" t="s">
        <v>17725</v>
      </c>
      <c r="I1098" s="78" t="s">
        <v>18959</v>
      </c>
      <c r="J1098" s="78" t="s">
        <v>17755</v>
      </c>
      <c r="K1098" s="78" t="n">
        <v>154750119</v>
      </c>
      <c r="L1098" s="78" t="s">
        <v>8138</v>
      </c>
      <c r="M1098" s="78" t="s">
        <v>19409</v>
      </c>
      <c r="N1098" s="78" t="s">
        <v>17734</v>
      </c>
      <c r="Q1098" s="78" t="n">
        <v>21002292</v>
      </c>
      <c r="R1098" s="78" t="s">
        <v>8117</v>
      </c>
      <c r="S1098" s="78" t="s">
        <v>466</v>
      </c>
      <c r="T1098" s="78" t="s">
        <v>16498</v>
      </c>
      <c r="U1098" s="78" t="s">
        <v>18565</v>
      </c>
      <c r="V1098" s="78" t="s">
        <v>18566</v>
      </c>
      <c r="W1098" s="78" t="s">
        <v>4084</v>
      </c>
      <c r="X1098" s="78" t="s">
        <v>18567</v>
      </c>
      <c r="Y1098" s="78" t="s">
        <v>18568</v>
      </c>
      <c r="Z1098" s="78" t="s">
        <v>17917</v>
      </c>
      <c r="AA1098" s="78" t="s">
        <v>17917</v>
      </c>
      <c r="AE1098" s="78" t="s">
        <v>8141</v>
      </c>
      <c r="AG1098" s="78" t="s">
        <v>18931</v>
      </c>
      <c r="AI1098" s="82" t="n">
        <v>45401</v>
      </c>
      <c r="AJ1098" s="78" t="s">
        <v>1198</v>
      </c>
      <c r="AL1098" s="78" t="s">
        <v>17718</v>
      </c>
      <c r="AM1098" s="78" t="s">
        <v>17718</v>
      </c>
      <c r="AP1098" s="78" t="s">
        <v>17719</v>
      </c>
      <c r="AQ1098" s="78" t="n">
        <v>45</v>
      </c>
      <c r="AR1098" s="78" t="n">
        <v>100</v>
      </c>
      <c r="AS1098" s="78" t="n">
        <v>3.25</v>
      </c>
      <c r="AT1098" s="78" t="n">
        <v>1</v>
      </c>
      <c r="AV1098" s="78" t="n">
        <v>8.08</v>
      </c>
      <c r="AY1098" s="78" t="n">
        <v>15630.89</v>
      </c>
      <c r="AZ1098" s="78" t="n">
        <v>0</v>
      </c>
      <c r="BA1098" s="78" t="n">
        <v>-1005.89</v>
      </c>
      <c r="BB1098" s="78" t="n">
        <v>0</v>
      </c>
      <c r="BC1098" s="78" t="n">
        <v>14625</v>
      </c>
      <c r="BD1098" s="78" t="n">
        <v>1215000</v>
      </c>
      <c r="BE1098" s="78" t="s">
        <v>18932</v>
      </c>
      <c r="BJ1098" s="78" t="s">
        <v>17721</v>
      </c>
      <c r="BK1098" s="78" t="s">
        <v>17722</v>
      </c>
      <c r="BO1098" s="78" t="s">
        <v>16502</v>
      </c>
    </row>
    <row r="1099" customFormat="false" ht="15" hidden="true" customHeight="false" outlineLevel="0" collapsed="false">
      <c r="A1099" s="82" t="n">
        <v>45291</v>
      </c>
      <c r="B1099" s="78" t="s">
        <v>16497</v>
      </c>
      <c r="C1099" s="78" t="s">
        <v>18927</v>
      </c>
      <c r="D1099" s="78" t="s">
        <v>18928</v>
      </c>
      <c r="E1099" s="78" t="s">
        <v>1305</v>
      </c>
      <c r="F1099" s="78" t="s">
        <v>17710</v>
      </c>
      <c r="G1099" s="78" t="s">
        <v>17711</v>
      </c>
      <c r="H1099" s="78" t="s">
        <v>17725</v>
      </c>
      <c r="I1099" s="78" t="s">
        <v>18933</v>
      </c>
      <c r="J1099" s="78" t="s">
        <v>17755</v>
      </c>
      <c r="K1099" s="78" t="n">
        <v>118538779</v>
      </c>
      <c r="L1099" s="78" t="s">
        <v>15424</v>
      </c>
      <c r="M1099" s="78" t="s">
        <v>19410</v>
      </c>
      <c r="N1099" s="78" t="s">
        <v>17734</v>
      </c>
      <c r="Q1099" s="78" t="n">
        <v>21058017</v>
      </c>
      <c r="R1099" s="78" t="s">
        <v>15417</v>
      </c>
      <c r="S1099" s="78" t="s">
        <v>665</v>
      </c>
      <c r="T1099" s="78" t="s">
        <v>16498</v>
      </c>
      <c r="U1099" s="78" t="s">
        <v>15417</v>
      </c>
      <c r="V1099" s="78" t="s">
        <v>18657</v>
      </c>
      <c r="W1099" s="78" t="s">
        <v>4084</v>
      </c>
      <c r="X1099" s="78" t="s">
        <v>17792</v>
      </c>
      <c r="Y1099" s="78" t="s">
        <v>18658</v>
      </c>
      <c r="Z1099" s="78" t="s">
        <v>17794</v>
      </c>
      <c r="AA1099" s="78" t="s">
        <v>17795</v>
      </c>
      <c r="AE1099" s="78" t="s">
        <v>15427</v>
      </c>
      <c r="AG1099" s="78" t="s">
        <v>18931</v>
      </c>
      <c r="AI1099" s="82" t="n">
        <v>45310</v>
      </c>
      <c r="AJ1099" s="78" t="s">
        <v>1197</v>
      </c>
      <c r="AL1099" s="78" t="s">
        <v>17718</v>
      </c>
      <c r="AM1099" s="78" t="s">
        <v>17718</v>
      </c>
      <c r="AP1099" s="78" t="s">
        <v>17719</v>
      </c>
      <c r="AQ1099" s="78" t="n">
        <v>33</v>
      </c>
      <c r="AR1099" s="78" t="n">
        <v>100</v>
      </c>
      <c r="AS1099" s="78" t="n">
        <v>0.55</v>
      </c>
      <c r="AT1099" s="78" t="n">
        <v>1</v>
      </c>
      <c r="AV1099" s="78" t="n">
        <v>8.08</v>
      </c>
      <c r="AY1099" s="78" t="n">
        <v>64390.97</v>
      </c>
      <c r="AZ1099" s="78" t="n">
        <v>0</v>
      </c>
      <c r="BA1099" s="78" t="n">
        <v>-62575.97</v>
      </c>
      <c r="BB1099" s="78" t="n">
        <v>0</v>
      </c>
      <c r="BC1099" s="78" t="n">
        <v>1815</v>
      </c>
      <c r="BD1099" s="78" t="n">
        <v>1221000</v>
      </c>
      <c r="BE1099" s="78" t="s">
        <v>18932</v>
      </c>
      <c r="BJ1099" s="78" t="s">
        <v>17721</v>
      </c>
      <c r="BK1099" s="78" t="s">
        <v>17722</v>
      </c>
      <c r="BO1099" s="78" t="s">
        <v>16502</v>
      </c>
    </row>
    <row r="1100" customFormat="false" ht="15" hidden="true" customHeight="false" outlineLevel="0" collapsed="false">
      <c r="A1100" s="82" t="n">
        <v>45291</v>
      </c>
      <c r="B1100" s="78" t="s">
        <v>16497</v>
      </c>
      <c r="C1100" s="78" t="s">
        <v>18927</v>
      </c>
      <c r="D1100" s="78" t="s">
        <v>18928</v>
      </c>
      <c r="E1100" s="78" t="s">
        <v>1305</v>
      </c>
      <c r="F1100" s="78" t="s">
        <v>17710</v>
      </c>
      <c r="G1100" s="78" t="s">
        <v>17711</v>
      </c>
      <c r="H1100" s="78" t="s">
        <v>17725</v>
      </c>
      <c r="I1100" s="78" t="s">
        <v>18933</v>
      </c>
      <c r="J1100" s="78" t="s">
        <v>17755</v>
      </c>
      <c r="K1100" s="78" t="n">
        <v>148175503</v>
      </c>
      <c r="L1100" s="78" t="s">
        <v>15684</v>
      </c>
      <c r="M1100" s="78" t="s">
        <v>19411</v>
      </c>
      <c r="N1100" s="78" t="s">
        <v>17734</v>
      </c>
      <c r="Q1100" s="78" t="n">
        <v>61661553</v>
      </c>
      <c r="R1100" s="78" t="s">
        <v>17592</v>
      </c>
      <c r="S1100" s="78" t="s">
        <v>17593</v>
      </c>
      <c r="T1100" s="78" t="s">
        <v>16498</v>
      </c>
      <c r="U1100" s="78" t="s">
        <v>17592</v>
      </c>
      <c r="V1100" s="78" t="s">
        <v>673</v>
      </c>
      <c r="W1100" s="78" t="s">
        <v>4084</v>
      </c>
      <c r="X1100" s="78" t="s">
        <v>18556</v>
      </c>
      <c r="Y1100" s="78" t="s">
        <v>19412</v>
      </c>
      <c r="Z1100" s="78" t="s">
        <v>17917</v>
      </c>
      <c r="AA1100" s="78" t="s">
        <v>17917</v>
      </c>
      <c r="AE1100" s="78" t="s">
        <v>15688</v>
      </c>
      <c r="AG1100" s="78" t="s">
        <v>18931</v>
      </c>
      <c r="AI1100" s="82" t="n">
        <v>45310</v>
      </c>
      <c r="AJ1100" s="78" t="s">
        <v>1197</v>
      </c>
      <c r="AL1100" s="78" t="s">
        <v>17718</v>
      </c>
      <c r="AM1100" s="78" t="s">
        <v>17718</v>
      </c>
      <c r="AP1100" s="78" t="s">
        <v>17719</v>
      </c>
      <c r="AQ1100" s="78" t="n">
        <v>550</v>
      </c>
      <c r="AR1100" s="78" t="n">
        <v>100</v>
      </c>
      <c r="AS1100" s="78" t="n">
        <v>0.1</v>
      </c>
      <c r="AT1100" s="78" t="n">
        <v>1</v>
      </c>
      <c r="AV1100" s="78" t="n">
        <v>8.08</v>
      </c>
      <c r="AY1100" s="78" t="n">
        <v>98606.01</v>
      </c>
      <c r="AZ1100" s="78" t="n">
        <v>0</v>
      </c>
      <c r="BA1100" s="78" t="n">
        <v>-93106.01</v>
      </c>
      <c r="BB1100" s="78" t="n">
        <v>0</v>
      </c>
      <c r="BC1100" s="78" t="n">
        <v>5500</v>
      </c>
      <c r="BD1100" s="78" t="n">
        <v>1237500</v>
      </c>
      <c r="BE1100" s="78" t="s">
        <v>18932</v>
      </c>
      <c r="BJ1100" s="78" t="s">
        <v>17721</v>
      </c>
      <c r="BK1100" s="78" t="s">
        <v>17722</v>
      </c>
      <c r="BO1100" s="78" t="s">
        <v>16502</v>
      </c>
    </row>
    <row r="1101" customFormat="false" ht="15" hidden="true" customHeight="false" outlineLevel="0" collapsed="false">
      <c r="A1101" s="82" t="n">
        <v>45291</v>
      </c>
      <c r="B1101" s="78" t="s">
        <v>16497</v>
      </c>
      <c r="C1101" s="78" t="s">
        <v>18927</v>
      </c>
      <c r="D1101" s="78" t="s">
        <v>18928</v>
      </c>
      <c r="E1101" s="78" t="s">
        <v>1305</v>
      </c>
      <c r="F1101" s="78" t="s">
        <v>17710</v>
      </c>
      <c r="G1101" s="78" t="s">
        <v>17711</v>
      </c>
      <c r="H1101" s="78" t="s">
        <v>17725</v>
      </c>
      <c r="I1101" s="78" t="s">
        <v>18933</v>
      </c>
      <c r="J1101" s="78" t="s">
        <v>17755</v>
      </c>
      <c r="K1101" s="78" t="n">
        <v>118923847</v>
      </c>
      <c r="L1101" s="78" t="s">
        <v>11439</v>
      </c>
      <c r="M1101" s="78" t="s">
        <v>19413</v>
      </c>
      <c r="N1101" s="78" t="s">
        <v>17734</v>
      </c>
      <c r="Q1101" s="78" t="n">
        <v>25754098</v>
      </c>
      <c r="R1101" s="78" t="s">
        <v>11424</v>
      </c>
      <c r="S1101" s="78" t="s">
        <v>17112</v>
      </c>
      <c r="T1101" s="78" t="s">
        <v>16498</v>
      </c>
      <c r="U1101" s="78" t="s">
        <v>11424</v>
      </c>
      <c r="V1101" s="78" t="s">
        <v>18410</v>
      </c>
      <c r="W1101" s="78" t="s">
        <v>4084</v>
      </c>
      <c r="X1101" s="78" t="s">
        <v>18108</v>
      </c>
      <c r="Y1101" s="78" t="s">
        <v>18385</v>
      </c>
      <c r="Z1101" s="78" t="s">
        <v>17808</v>
      </c>
      <c r="AA1101" s="78" t="s">
        <v>17809</v>
      </c>
      <c r="AC1101" s="78" t="s">
        <v>17810</v>
      </c>
      <c r="AE1101" s="78" t="s">
        <v>11442</v>
      </c>
      <c r="AG1101" s="78" t="s">
        <v>18931</v>
      </c>
      <c r="AI1101" s="82" t="n">
        <v>45310</v>
      </c>
      <c r="AJ1101" s="78" t="s">
        <v>1197</v>
      </c>
      <c r="AL1101" s="78" t="s">
        <v>17718</v>
      </c>
      <c r="AM1101" s="78" t="s">
        <v>17718</v>
      </c>
      <c r="AP1101" s="78" t="s">
        <v>17719</v>
      </c>
      <c r="AQ1101" s="78" t="n">
        <v>62</v>
      </c>
      <c r="AR1101" s="78" t="n">
        <v>100</v>
      </c>
      <c r="AS1101" s="78" t="n">
        <v>0.005</v>
      </c>
      <c r="AT1101" s="78" t="n">
        <v>1</v>
      </c>
      <c r="AV1101" s="78" t="n">
        <v>8.08</v>
      </c>
      <c r="AY1101" s="78" t="n">
        <v>90621.84</v>
      </c>
      <c r="AZ1101" s="78" t="n">
        <v>0</v>
      </c>
      <c r="BA1101" s="78" t="n">
        <v>-90590.84</v>
      </c>
      <c r="BB1101" s="78" t="n">
        <v>0</v>
      </c>
      <c r="BC1101" s="78" t="n">
        <v>31</v>
      </c>
      <c r="BD1101" s="78" t="n">
        <v>1240000</v>
      </c>
      <c r="BE1101" s="78" t="s">
        <v>18932</v>
      </c>
      <c r="BJ1101" s="78" t="s">
        <v>17721</v>
      </c>
      <c r="BK1101" s="78" t="s">
        <v>17722</v>
      </c>
      <c r="BO1101" s="78" t="s">
        <v>16502</v>
      </c>
    </row>
    <row r="1102" customFormat="false" ht="15" hidden="true" customHeight="false" outlineLevel="0" collapsed="false">
      <c r="A1102" s="82" t="n">
        <v>45291</v>
      </c>
      <c r="B1102" s="78" t="s">
        <v>16497</v>
      </c>
      <c r="C1102" s="78" t="s">
        <v>18927</v>
      </c>
      <c r="D1102" s="78" t="s">
        <v>18928</v>
      </c>
      <c r="E1102" s="78" t="s">
        <v>1305</v>
      </c>
      <c r="F1102" s="78" t="s">
        <v>17710</v>
      </c>
      <c r="G1102" s="78" t="s">
        <v>17711</v>
      </c>
      <c r="H1102" s="78" t="s">
        <v>17725</v>
      </c>
      <c r="I1102" s="78" t="s">
        <v>18933</v>
      </c>
      <c r="J1102" s="78" t="s">
        <v>17755</v>
      </c>
      <c r="K1102" s="78" t="n">
        <v>118449615</v>
      </c>
      <c r="L1102" s="78" t="s">
        <v>5331</v>
      </c>
      <c r="M1102" s="78" t="s">
        <v>19414</v>
      </c>
      <c r="N1102" s="78" t="s">
        <v>17734</v>
      </c>
      <c r="Q1102" s="78" t="n">
        <v>125114322</v>
      </c>
      <c r="R1102" s="78" t="s">
        <v>5317</v>
      </c>
      <c r="S1102" s="78" t="s">
        <v>16604</v>
      </c>
      <c r="T1102" s="78" t="s">
        <v>16498</v>
      </c>
      <c r="U1102" s="78" t="s">
        <v>5317</v>
      </c>
      <c r="V1102" s="78" t="s">
        <v>18661</v>
      </c>
      <c r="W1102" s="78" t="s">
        <v>4084</v>
      </c>
      <c r="X1102" s="78" t="s">
        <v>17891</v>
      </c>
      <c r="Y1102" s="78" t="s">
        <v>18523</v>
      </c>
      <c r="Z1102" s="78" t="s">
        <v>17802</v>
      </c>
      <c r="AA1102" s="78" t="s">
        <v>17802</v>
      </c>
      <c r="AE1102" s="78" t="s">
        <v>5334</v>
      </c>
      <c r="AG1102" s="78" t="s">
        <v>18931</v>
      </c>
      <c r="AI1102" s="82" t="n">
        <v>45310</v>
      </c>
      <c r="AJ1102" s="78" t="s">
        <v>1197</v>
      </c>
      <c r="AL1102" s="78" t="s">
        <v>17718</v>
      </c>
      <c r="AM1102" s="78" t="s">
        <v>17718</v>
      </c>
      <c r="AP1102" s="78" t="s">
        <v>17719</v>
      </c>
      <c r="AQ1102" s="78" t="n">
        <v>191</v>
      </c>
      <c r="AR1102" s="78" t="n">
        <v>100</v>
      </c>
      <c r="AS1102" s="78" t="n">
        <v>0.025</v>
      </c>
      <c r="AT1102" s="78" t="n">
        <v>1</v>
      </c>
      <c r="AV1102" s="78" t="n">
        <v>8.08</v>
      </c>
      <c r="AY1102" s="78" t="n">
        <v>52910.55</v>
      </c>
      <c r="AZ1102" s="78" t="n">
        <v>0</v>
      </c>
      <c r="BA1102" s="78" t="n">
        <v>-52433.05</v>
      </c>
      <c r="BB1102" s="78" t="n">
        <v>0</v>
      </c>
      <c r="BC1102" s="78" t="n">
        <v>477.5</v>
      </c>
      <c r="BD1102" s="78" t="n">
        <v>1241500</v>
      </c>
      <c r="BE1102" s="78" t="s">
        <v>18932</v>
      </c>
      <c r="BJ1102" s="78" t="s">
        <v>17721</v>
      </c>
      <c r="BK1102" s="78" t="s">
        <v>17722</v>
      </c>
      <c r="BO1102" s="78" t="s">
        <v>16502</v>
      </c>
    </row>
    <row r="1103" customFormat="false" ht="15" hidden="true" customHeight="false" outlineLevel="0" collapsed="false">
      <c r="A1103" s="82" t="n">
        <v>45291</v>
      </c>
      <c r="B1103" s="78" t="s">
        <v>16497</v>
      </c>
      <c r="C1103" s="78" t="s">
        <v>17734</v>
      </c>
      <c r="D1103" s="78" t="s">
        <v>18919</v>
      </c>
      <c r="E1103" s="78" t="s">
        <v>1305</v>
      </c>
      <c r="F1103" s="78" t="s">
        <v>17710</v>
      </c>
      <c r="G1103" s="78" t="s">
        <v>17711</v>
      </c>
      <c r="H1103" s="78" t="s">
        <v>17725</v>
      </c>
      <c r="I1103" s="78" t="s">
        <v>19056</v>
      </c>
      <c r="J1103" s="78" t="s">
        <v>19089</v>
      </c>
      <c r="K1103" s="78" t="n">
        <v>129765623</v>
      </c>
      <c r="L1103" s="78" t="s">
        <v>7778</v>
      </c>
      <c r="M1103" s="78" t="s">
        <v>19415</v>
      </c>
      <c r="N1103" s="78" t="s">
        <v>17734</v>
      </c>
      <c r="Q1103" s="78" t="n">
        <v>60283542</v>
      </c>
      <c r="R1103" s="78" t="s">
        <v>16681</v>
      </c>
      <c r="S1103" s="78" t="s">
        <v>16682</v>
      </c>
      <c r="T1103" s="78" t="s">
        <v>16498</v>
      </c>
      <c r="U1103" s="78" t="s">
        <v>16681</v>
      </c>
      <c r="V1103" s="78" t="s">
        <v>18389</v>
      </c>
      <c r="W1103" s="78" t="s">
        <v>4084</v>
      </c>
      <c r="X1103" s="78" t="s">
        <v>17831</v>
      </c>
      <c r="Y1103" s="78" t="s">
        <v>17838</v>
      </c>
      <c r="Z1103" s="78" t="s">
        <v>17809</v>
      </c>
      <c r="AA1103" s="78" t="s">
        <v>17809</v>
      </c>
      <c r="AB1103" s="78" t="s">
        <v>19091</v>
      </c>
      <c r="AI1103" s="82" t="n">
        <v>46096</v>
      </c>
      <c r="AL1103" s="78" t="s">
        <v>17718</v>
      </c>
      <c r="AM1103" s="78" t="s">
        <v>17718</v>
      </c>
      <c r="AP1103" s="78" t="s">
        <v>17719</v>
      </c>
      <c r="AQ1103" s="78" t="n">
        <v>1250</v>
      </c>
      <c r="AR1103" s="78" t="n">
        <v>10</v>
      </c>
      <c r="AS1103" s="78" t="n">
        <v>90.25</v>
      </c>
      <c r="AT1103" s="78" t="n">
        <v>1</v>
      </c>
      <c r="AV1103" s="78" t="n">
        <v>8.08</v>
      </c>
      <c r="AY1103" s="78" t="n">
        <v>1127178.75</v>
      </c>
      <c r="AZ1103" s="78" t="n">
        <v>0</v>
      </c>
      <c r="BA1103" s="78" t="n">
        <v>946.25</v>
      </c>
      <c r="BB1103" s="78" t="n">
        <v>920.14</v>
      </c>
      <c r="BC1103" s="78" t="n">
        <v>1128125</v>
      </c>
      <c r="BD1103" s="78" t="n">
        <v>1250000</v>
      </c>
      <c r="BE1103" s="78" t="s">
        <v>19092</v>
      </c>
      <c r="BJ1103" s="78" t="s">
        <v>17721</v>
      </c>
      <c r="BK1103" s="78" t="s">
        <v>17722</v>
      </c>
      <c r="BL1103" s="78" t="s">
        <v>87</v>
      </c>
      <c r="BM1103" s="78" t="s">
        <v>7779</v>
      </c>
      <c r="BN1103" s="78" t="s">
        <v>19416</v>
      </c>
      <c r="BO1103" s="78" t="s">
        <v>16502</v>
      </c>
    </row>
    <row r="1104" customFormat="false" ht="15" hidden="true" customHeight="false" outlineLevel="0" collapsed="false">
      <c r="A1104" s="82" t="n">
        <v>45291</v>
      </c>
      <c r="B1104" s="78" t="s">
        <v>16497</v>
      </c>
      <c r="C1104" s="78" t="s">
        <v>17734</v>
      </c>
      <c r="D1104" s="78" t="s">
        <v>18919</v>
      </c>
      <c r="E1104" s="78" t="s">
        <v>4075</v>
      </c>
      <c r="F1104" s="78" t="s">
        <v>17724</v>
      </c>
      <c r="G1104" s="78" t="s">
        <v>17711</v>
      </c>
      <c r="H1104" s="78" t="s">
        <v>17725</v>
      </c>
      <c r="I1104" s="78" t="s">
        <v>19056</v>
      </c>
      <c r="J1104" s="78" t="s">
        <v>16506</v>
      </c>
      <c r="K1104" s="78" t="n">
        <v>147900317</v>
      </c>
      <c r="L1104" s="78" t="s">
        <v>14498</v>
      </c>
      <c r="M1104" s="78" t="s">
        <v>19417</v>
      </c>
      <c r="N1104" s="78" t="s">
        <v>17734</v>
      </c>
      <c r="Q1104" s="78" t="n">
        <v>0</v>
      </c>
      <c r="U1104" s="78" t="s">
        <v>19418</v>
      </c>
      <c r="V1104" s="78" t="s">
        <v>19419</v>
      </c>
      <c r="W1104" s="78" t="s">
        <v>4273</v>
      </c>
      <c r="X1104" s="78" t="s">
        <v>17910</v>
      </c>
      <c r="Y1104" s="78" t="s">
        <v>17911</v>
      </c>
      <c r="Z1104" s="78" t="s">
        <v>17794</v>
      </c>
      <c r="AA1104" s="78" t="s">
        <v>17795</v>
      </c>
      <c r="AB1104" s="78" t="s">
        <v>19060</v>
      </c>
      <c r="AI1104" s="82" t="n">
        <v>47376</v>
      </c>
      <c r="AL1104" s="78" t="s">
        <v>17718</v>
      </c>
      <c r="AM1104" s="78" t="s">
        <v>17718</v>
      </c>
      <c r="AP1104" s="78" t="s">
        <v>17719</v>
      </c>
      <c r="AQ1104" s="78" t="n">
        <v>1250</v>
      </c>
      <c r="AR1104" s="78" t="n">
        <v>10</v>
      </c>
      <c r="AS1104" s="78" t="n">
        <v>107.9011</v>
      </c>
      <c r="AT1104" s="78" t="n">
        <v>1</v>
      </c>
      <c r="AV1104" s="78" t="n">
        <v>8.08</v>
      </c>
      <c r="AY1104" s="78" t="n">
        <v>1253750</v>
      </c>
      <c r="AZ1104" s="78" t="n">
        <v>0</v>
      </c>
      <c r="BA1104" s="78" t="n">
        <v>95013.75</v>
      </c>
      <c r="BB1104" s="78" t="n">
        <v>28984.38</v>
      </c>
      <c r="BC1104" s="78" t="n">
        <v>1348763.75</v>
      </c>
      <c r="BD1104" s="78" t="n">
        <v>1250000</v>
      </c>
      <c r="BE1104" s="78" t="s">
        <v>18925</v>
      </c>
      <c r="BJ1104" s="78" t="s">
        <v>17721</v>
      </c>
      <c r="BK1104" s="78" t="s">
        <v>17722</v>
      </c>
      <c r="BL1104" s="78" t="s">
        <v>14500</v>
      </c>
      <c r="BM1104" s="78" t="s">
        <v>14499</v>
      </c>
      <c r="BN1104" s="78" t="s">
        <v>19420</v>
      </c>
      <c r="BO1104" s="78" t="s">
        <v>16502</v>
      </c>
    </row>
    <row r="1105" customFormat="false" ht="15" hidden="true" customHeight="false" outlineLevel="0" collapsed="false">
      <c r="A1105" s="82" t="n">
        <v>45291</v>
      </c>
      <c r="B1105" s="78" t="s">
        <v>16497</v>
      </c>
      <c r="C1105" s="78" t="s">
        <v>17734</v>
      </c>
      <c r="D1105" s="78" t="s">
        <v>18919</v>
      </c>
      <c r="E1105" s="78" t="s">
        <v>1305</v>
      </c>
      <c r="F1105" s="78" t="s">
        <v>17710</v>
      </c>
      <c r="G1105" s="78" t="s">
        <v>17711</v>
      </c>
      <c r="H1105" s="78" t="s">
        <v>17725</v>
      </c>
      <c r="I1105" s="78" t="s">
        <v>19056</v>
      </c>
      <c r="J1105" s="78" t="s">
        <v>16506</v>
      </c>
      <c r="K1105" s="78" t="n">
        <v>125535880</v>
      </c>
      <c r="L1105" s="78" t="s">
        <v>7615</v>
      </c>
      <c r="M1105" s="78" t="s">
        <v>19421</v>
      </c>
      <c r="N1105" s="78" t="s">
        <v>17734</v>
      </c>
      <c r="Q1105" s="78" t="n">
        <v>0</v>
      </c>
      <c r="U1105" s="78" t="s">
        <v>19422</v>
      </c>
      <c r="V1105" s="78" t="s">
        <v>19423</v>
      </c>
      <c r="W1105" s="78" t="s">
        <v>4084</v>
      </c>
      <c r="X1105" s="78" t="s">
        <v>17979</v>
      </c>
      <c r="Y1105" s="78" t="s">
        <v>18667</v>
      </c>
      <c r="Z1105" s="78" t="s">
        <v>17816</v>
      </c>
      <c r="AA1105" s="78" t="s">
        <v>17795</v>
      </c>
      <c r="AB1105" s="78" t="s">
        <v>19060</v>
      </c>
      <c r="AI1105" s="82" t="n">
        <v>55533</v>
      </c>
      <c r="AL1105" s="78" t="s">
        <v>17718</v>
      </c>
      <c r="AM1105" s="78" t="s">
        <v>17718</v>
      </c>
      <c r="AP1105" s="78" t="s">
        <v>17719</v>
      </c>
      <c r="AQ1105" s="78" t="n">
        <v>1250</v>
      </c>
      <c r="AR1105" s="78" t="n">
        <v>10</v>
      </c>
      <c r="AS1105" s="78" t="n">
        <v>71.42545</v>
      </c>
      <c r="AT1105" s="78" t="n">
        <v>1</v>
      </c>
      <c r="AV1105" s="78" t="n">
        <v>8.08</v>
      </c>
      <c r="AY1105" s="78" t="n">
        <v>894937.5</v>
      </c>
      <c r="AZ1105" s="78" t="n">
        <v>0</v>
      </c>
      <c r="BA1105" s="78" t="n">
        <v>-2119.36</v>
      </c>
      <c r="BB1105" s="78" t="n">
        <v>23631.94</v>
      </c>
      <c r="BC1105" s="78" t="n">
        <v>892818.14</v>
      </c>
      <c r="BD1105" s="78" t="n">
        <v>1250000</v>
      </c>
      <c r="BE1105" s="78" t="s">
        <v>19216</v>
      </c>
      <c r="BJ1105" s="78" t="s">
        <v>17721</v>
      </c>
      <c r="BK1105" s="78" t="s">
        <v>17722</v>
      </c>
      <c r="BL1105" s="78" t="s">
        <v>7617</v>
      </c>
      <c r="BM1105" s="78" t="s">
        <v>7616</v>
      </c>
      <c r="BN1105" s="78" t="s">
        <v>19424</v>
      </c>
      <c r="BO1105" s="78" t="s">
        <v>16502</v>
      </c>
    </row>
    <row r="1106" customFormat="false" ht="15" hidden="true" customHeight="false" outlineLevel="0" collapsed="false">
      <c r="A1106" s="82" t="n">
        <v>45291</v>
      </c>
      <c r="B1106" s="78" t="s">
        <v>16497</v>
      </c>
      <c r="C1106" s="78" t="s">
        <v>18927</v>
      </c>
      <c r="D1106" s="78" t="s">
        <v>18928</v>
      </c>
      <c r="E1106" s="78" t="s">
        <v>1305</v>
      </c>
      <c r="F1106" s="78" t="s">
        <v>17710</v>
      </c>
      <c r="G1106" s="78" t="s">
        <v>17711</v>
      </c>
      <c r="H1106" s="78" t="s">
        <v>17725</v>
      </c>
      <c r="I1106" s="78" t="s">
        <v>18933</v>
      </c>
      <c r="J1106" s="78" t="s">
        <v>17755</v>
      </c>
      <c r="K1106" s="78" t="n">
        <v>121766478</v>
      </c>
      <c r="L1106" s="78" t="s">
        <v>7850</v>
      </c>
      <c r="M1106" s="78" t="s">
        <v>19425</v>
      </c>
      <c r="N1106" s="78" t="s">
        <v>17734</v>
      </c>
      <c r="Q1106" s="78" t="n">
        <v>68500424</v>
      </c>
      <c r="R1106" s="78" t="s">
        <v>7835</v>
      </c>
      <c r="S1106" s="78" t="s">
        <v>16791</v>
      </c>
      <c r="T1106" s="78" t="s">
        <v>16498</v>
      </c>
      <c r="U1106" s="78" t="s">
        <v>18659</v>
      </c>
      <c r="V1106" s="78" t="s">
        <v>18660</v>
      </c>
      <c r="W1106" s="78" t="s">
        <v>4084</v>
      </c>
      <c r="X1106" s="78" t="s">
        <v>17999</v>
      </c>
      <c r="Y1106" s="78" t="s">
        <v>17999</v>
      </c>
      <c r="Z1106" s="78" t="s">
        <v>17809</v>
      </c>
      <c r="AA1106" s="78" t="s">
        <v>17809</v>
      </c>
      <c r="AE1106" s="78" t="s">
        <v>7853</v>
      </c>
      <c r="AG1106" s="78" t="s">
        <v>18931</v>
      </c>
      <c r="AI1106" s="82" t="n">
        <v>45310</v>
      </c>
      <c r="AJ1106" s="78" t="s">
        <v>1197</v>
      </c>
      <c r="AL1106" s="78" t="s">
        <v>17718</v>
      </c>
      <c r="AM1106" s="78" t="s">
        <v>17718</v>
      </c>
      <c r="AP1106" s="78" t="s">
        <v>17719</v>
      </c>
      <c r="AQ1106" s="78" t="n">
        <v>264</v>
      </c>
      <c r="AR1106" s="78" t="n">
        <v>100</v>
      </c>
      <c r="AS1106" s="78" t="n">
        <v>0.1</v>
      </c>
      <c r="AT1106" s="78" t="n">
        <v>1</v>
      </c>
      <c r="AV1106" s="78" t="n">
        <v>8.08</v>
      </c>
      <c r="AY1106" s="78" t="n">
        <v>55447.67</v>
      </c>
      <c r="AZ1106" s="78" t="n">
        <v>0</v>
      </c>
      <c r="BA1106" s="78" t="n">
        <v>-52807.67</v>
      </c>
      <c r="BB1106" s="78" t="n">
        <v>0</v>
      </c>
      <c r="BC1106" s="78" t="n">
        <v>2640</v>
      </c>
      <c r="BD1106" s="78" t="n">
        <v>1254000</v>
      </c>
      <c r="BE1106" s="78" t="s">
        <v>18932</v>
      </c>
      <c r="BJ1106" s="78" t="s">
        <v>17721</v>
      </c>
      <c r="BK1106" s="78" t="s">
        <v>17722</v>
      </c>
      <c r="BO1106" s="78" t="s">
        <v>16502</v>
      </c>
    </row>
    <row r="1107" customFormat="false" ht="15" hidden="true" customHeight="false" outlineLevel="0" collapsed="false">
      <c r="A1107" s="82" t="n">
        <v>45291</v>
      </c>
      <c r="B1107" s="78" t="s">
        <v>16497</v>
      </c>
      <c r="C1107" s="78" t="s">
        <v>18927</v>
      </c>
      <c r="D1107" s="78" t="s">
        <v>18928</v>
      </c>
      <c r="E1107" s="78" t="s">
        <v>1305</v>
      </c>
      <c r="F1107" s="78" t="s">
        <v>17710</v>
      </c>
      <c r="G1107" s="78" t="s">
        <v>17711</v>
      </c>
      <c r="H1107" s="78" t="s">
        <v>17725</v>
      </c>
      <c r="I1107" s="78" t="s">
        <v>18933</v>
      </c>
      <c r="J1107" s="78" t="s">
        <v>17755</v>
      </c>
      <c r="K1107" s="78" t="n">
        <v>136860519</v>
      </c>
      <c r="L1107" s="78" t="s">
        <v>11960</v>
      </c>
      <c r="M1107" s="78" t="s">
        <v>19426</v>
      </c>
      <c r="N1107" s="78" t="s">
        <v>17734</v>
      </c>
      <c r="Q1107" s="78" t="n">
        <v>21002462</v>
      </c>
      <c r="R1107" s="78" t="s">
        <v>11945</v>
      </c>
      <c r="S1107" s="78" t="s">
        <v>573</v>
      </c>
      <c r="T1107" s="78" t="s">
        <v>16498</v>
      </c>
      <c r="U1107" s="78" t="s">
        <v>11945</v>
      </c>
      <c r="V1107" s="78" t="s">
        <v>18662</v>
      </c>
      <c r="W1107" s="78" t="s">
        <v>4084</v>
      </c>
      <c r="X1107" s="78" t="s">
        <v>17999</v>
      </c>
      <c r="Y1107" s="78" t="s">
        <v>18663</v>
      </c>
      <c r="Z1107" s="78" t="s">
        <v>17809</v>
      </c>
      <c r="AA1107" s="78" t="s">
        <v>17809</v>
      </c>
      <c r="AE1107" s="78" t="s">
        <v>11963</v>
      </c>
      <c r="AG1107" s="78" t="s">
        <v>18931</v>
      </c>
      <c r="AI1107" s="82" t="n">
        <v>45310</v>
      </c>
      <c r="AJ1107" s="78" t="s">
        <v>1197</v>
      </c>
      <c r="AL1107" s="78" t="s">
        <v>17718</v>
      </c>
      <c r="AM1107" s="78" t="s">
        <v>17718</v>
      </c>
      <c r="AP1107" s="78" t="s">
        <v>17719</v>
      </c>
      <c r="AQ1107" s="78" t="n">
        <v>190</v>
      </c>
      <c r="AR1107" s="78" t="n">
        <v>100</v>
      </c>
      <c r="AS1107" s="78" t="n">
        <v>1.075</v>
      </c>
      <c r="AT1107" s="78" t="n">
        <v>1</v>
      </c>
      <c r="AV1107" s="78" t="n">
        <v>8.08</v>
      </c>
      <c r="AY1107" s="78" t="n">
        <v>49266.55</v>
      </c>
      <c r="AZ1107" s="78" t="n">
        <v>0</v>
      </c>
      <c r="BA1107" s="78" t="n">
        <v>-28841.55</v>
      </c>
      <c r="BB1107" s="78" t="n">
        <v>0</v>
      </c>
      <c r="BC1107" s="78" t="n">
        <v>20425</v>
      </c>
      <c r="BD1107" s="78" t="n">
        <v>1282500</v>
      </c>
      <c r="BE1107" s="78" t="s">
        <v>18932</v>
      </c>
      <c r="BJ1107" s="78" t="s">
        <v>17721</v>
      </c>
      <c r="BK1107" s="78" t="s">
        <v>17722</v>
      </c>
      <c r="BO1107" s="78" t="s">
        <v>16502</v>
      </c>
    </row>
    <row r="1108" customFormat="false" ht="15" hidden="true" customHeight="false" outlineLevel="0" collapsed="false">
      <c r="A1108" s="82" t="n">
        <v>45291</v>
      </c>
      <c r="B1108" s="78" t="s">
        <v>16497</v>
      </c>
      <c r="C1108" s="78" t="s">
        <v>18927</v>
      </c>
      <c r="D1108" s="78" t="s">
        <v>18928</v>
      </c>
      <c r="E1108" s="78" t="s">
        <v>1305</v>
      </c>
      <c r="F1108" s="78" t="s">
        <v>17710</v>
      </c>
      <c r="G1108" s="78" t="s">
        <v>17711</v>
      </c>
      <c r="H1108" s="78" t="s">
        <v>17725</v>
      </c>
      <c r="I1108" s="78" t="s">
        <v>18933</v>
      </c>
      <c r="J1108" s="78" t="s">
        <v>17755</v>
      </c>
      <c r="K1108" s="78" t="n">
        <v>118480924</v>
      </c>
      <c r="L1108" s="78" t="s">
        <v>7214</v>
      </c>
      <c r="M1108" s="78" t="s">
        <v>19427</v>
      </c>
      <c r="N1108" s="78" t="s">
        <v>17734</v>
      </c>
      <c r="Q1108" s="78" t="n">
        <v>21002234</v>
      </c>
      <c r="R1108" s="78" t="s">
        <v>7185</v>
      </c>
      <c r="S1108" s="78" t="s">
        <v>16741</v>
      </c>
      <c r="T1108" s="78" t="s">
        <v>16498</v>
      </c>
      <c r="U1108" s="78" t="s">
        <v>7185</v>
      </c>
      <c r="V1108" s="78" t="s">
        <v>17948</v>
      </c>
      <c r="W1108" s="78" t="s">
        <v>4084</v>
      </c>
      <c r="X1108" s="78" t="s">
        <v>17940</v>
      </c>
      <c r="Y1108" s="78" t="s">
        <v>17949</v>
      </c>
      <c r="Z1108" s="78" t="s">
        <v>17808</v>
      </c>
      <c r="AA1108" s="78" t="s">
        <v>17809</v>
      </c>
      <c r="AE1108" s="78" t="s">
        <v>7217</v>
      </c>
      <c r="AG1108" s="78" t="s">
        <v>18931</v>
      </c>
      <c r="AI1108" s="82" t="n">
        <v>45310</v>
      </c>
      <c r="AJ1108" s="78" t="s">
        <v>1197</v>
      </c>
      <c r="AL1108" s="78" t="s">
        <v>17718</v>
      </c>
      <c r="AM1108" s="78" t="s">
        <v>17718</v>
      </c>
      <c r="AP1108" s="78" t="s">
        <v>17719</v>
      </c>
      <c r="AQ1108" s="78" t="n">
        <v>286</v>
      </c>
      <c r="AR1108" s="78" t="n">
        <v>100</v>
      </c>
      <c r="AS1108" s="78" t="n">
        <v>0.045</v>
      </c>
      <c r="AT1108" s="78" t="n">
        <v>1</v>
      </c>
      <c r="AV1108" s="78" t="n">
        <v>8.08</v>
      </c>
      <c r="AY1108" s="78" t="n">
        <v>43480.32</v>
      </c>
      <c r="AZ1108" s="78" t="n">
        <v>0</v>
      </c>
      <c r="BA1108" s="78" t="n">
        <v>-42193.32</v>
      </c>
      <c r="BB1108" s="78" t="n">
        <v>0</v>
      </c>
      <c r="BC1108" s="78" t="n">
        <v>1287</v>
      </c>
      <c r="BD1108" s="78" t="n">
        <v>1287000</v>
      </c>
      <c r="BE1108" s="78" t="s">
        <v>18932</v>
      </c>
      <c r="BJ1108" s="78" t="s">
        <v>17721</v>
      </c>
      <c r="BK1108" s="78" t="s">
        <v>17722</v>
      </c>
      <c r="BO1108" s="78" t="s">
        <v>16502</v>
      </c>
    </row>
    <row r="1109" customFormat="false" ht="15" hidden="true" customHeight="false" outlineLevel="0" collapsed="false">
      <c r="A1109" s="82" t="n">
        <v>45291</v>
      </c>
      <c r="B1109" s="78" t="s">
        <v>16497</v>
      </c>
      <c r="C1109" s="78" t="s">
        <v>18927</v>
      </c>
      <c r="D1109" s="78" t="s">
        <v>18928</v>
      </c>
      <c r="E1109" s="78" t="s">
        <v>1305</v>
      </c>
      <c r="F1109" s="78" t="s">
        <v>17710</v>
      </c>
      <c r="G1109" s="78" t="s">
        <v>17711</v>
      </c>
      <c r="H1109" s="78" t="s">
        <v>17725</v>
      </c>
      <c r="I1109" s="78" t="s">
        <v>18959</v>
      </c>
      <c r="J1109" s="78" t="s">
        <v>17755</v>
      </c>
      <c r="K1109" s="78" t="n">
        <v>153918262</v>
      </c>
      <c r="L1109" s="78" t="s">
        <v>9802</v>
      </c>
      <c r="M1109" s="78" t="s">
        <v>19428</v>
      </c>
      <c r="N1109" s="78" t="s">
        <v>17734</v>
      </c>
      <c r="Q1109" s="78" t="n">
        <v>21002371</v>
      </c>
      <c r="R1109" s="78" t="s">
        <v>9788</v>
      </c>
      <c r="S1109" s="78" t="s">
        <v>17026</v>
      </c>
      <c r="T1109" s="78" t="s">
        <v>16498</v>
      </c>
      <c r="U1109" s="78" t="s">
        <v>9788</v>
      </c>
      <c r="V1109" s="78" t="s">
        <v>18918</v>
      </c>
      <c r="W1109" s="78" t="s">
        <v>4084</v>
      </c>
      <c r="X1109" s="78" t="s">
        <v>17960</v>
      </c>
      <c r="Y1109" s="78" t="s">
        <v>17961</v>
      </c>
      <c r="Z1109" s="78" t="s">
        <v>17917</v>
      </c>
      <c r="AA1109" s="78" t="s">
        <v>17917</v>
      </c>
      <c r="AE1109" s="78" t="s">
        <v>9805</v>
      </c>
      <c r="AG1109" s="78" t="s">
        <v>18931</v>
      </c>
      <c r="AI1109" s="82" t="n">
        <v>45366</v>
      </c>
      <c r="AJ1109" s="78" t="s">
        <v>1198</v>
      </c>
      <c r="AL1109" s="78" t="s">
        <v>17718</v>
      </c>
      <c r="AM1109" s="78" t="s">
        <v>17718</v>
      </c>
      <c r="AP1109" s="78" t="s">
        <v>17719</v>
      </c>
      <c r="AQ1109" s="78" t="n">
        <v>46</v>
      </c>
      <c r="AR1109" s="78" t="n">
        <v>100</v>
      </c>
      <c r="AS1109" s="78" t="n">
        <v>2.65</v>
      </c>
      <c r="AT1109" s="78" t="n">
        <v>1</v>
      </c>
      <c r="AV1109" s="78" t="n">
        <v>8.08</v>
      </c>
      <c r="AY1109" s="78" t="n">
        <v>14350.9</v>
      </c>
      <c r="AZ1109" s="78" t="n">
        <v>0</v>
      </c>
      <c r="BA1109" s="78" t="n">
        <v>-2160.9</v>
      </c>
      <c r="BB1109" s="78" t="n">
        <v>0</v>
      </c>
      <c r="BC1109" s="78" t="n">
        <v>12190</v>
      </c>
      <c r="BD1109" s="78" t="n">
        <v>1288000</v>
      </c>
      <c r="BE1109" s="78" t="s">
        <v>18932</v>
      </c>
      <c r="BJ1109" s="78" t="s">
        <v>17721</v>
      </c>
      <c r="BK1109" s="78" t="s">
        <v>17722</v>
      </c>
      <c r="BO1109" s="78" t="s">
        <v>16502</v>
      </c>
    </row>
    <row r="1110" customFormat="false" ht="15" hidden="true" customHeight="false" outlineLevel="0" collapsed="false">
      <c r="A1110" s="82" t="n">
        <v>45291</v>
      </c>
      <c r="B1110" s="78" t="s">
        <v>16497</v>
      </c>
      <c r="C1110" s="78" t="s">
        <v>18927</v>
      </c>
      <c r="D1110" s="78" t="s">
        <v>18928</v>
      </c>
      <c r="E1110" s="78" t="s">
        <v>1305</v>
      </c>
      <c r="F1110" s="78" t="s">
        <v>17710</v>
      </c>
      <c r="G1110" s="78" t="s">
        <v>17711</v>
      </c>
      <c r="H1110" s="78" t="s">
        <v>17725</v>
      </c>
      <c r="I1110" s="78" t="s">
        <v>18933</v>
      </c>
      <c r="J1110" s="78" t="s">
        <v>17755</v>
      </c>
      <c r="K1110" s="78" t="n">
        <v>155781737</v>
      </c>
      <c r="L1110" s="78" t="s">
        <v>11092</v>
      </c>
      <c r="M1110" s="78" t="s">
        <v>19429</v>
      </c>
      <c r="N1110" s="78" t="s">
        <v>17734</v>
      </c>
      <c r="Q1110" s="78" t="n">
        <v>21002423</v>
      </c>
      <c r="R1110" s="78" t="s">
        <v>11049</v>
      </c>
      <c r="S1110" s="78" t="s">
        <v>17084</v>
      </c>
      <c r="T1110" s="78" t="s">
        <v>16498</v>
      </c>
      <c r="U1110" s="78" t="s">
        <v>11049</v>
      </c>
      <c r="V1110" s="78" t="s">
        <v>18562</v>
      </c>
      <c r="W1110" s="78" t="s">
        <v>4084</v>
      </c>
      <c r="X1110" s="78" t="s">
        <v>17982</v>
      </c>
      <c r="Y1110" s="78" t="s">
        <v>18079</v>
      </c>
      <c r="Z1110" s="78" t="s">
        <v>17816</v>
      </c>
      <c r="AA1110" s="78" t="s">
        <v>17795</v>
      </c>
      <c r="AE1110" s="78" t="s">
        <v>11095</v>
      </c>
      <c r="AG1110" s="78" t="s">
        <v>18931</v>
      </c>
      <c r="AI1110" s="82" t="n">
        <v>45366</v>
      </c>
      <c r="AJ1110" s="78" t="s">
        <v>1197</v>
      </c>
      <c r="AL1110" s="78" t="s">
        <v>17718</v>
      </c>
      <c r="AM1110" s="78" t="s">
        <v>17718</v>
      </c>
      <c r="AP1110" s="78" t="s">
        <v>17719</v>
      </c>
      <c r="AQ1110" s="78" t="n">
        <v>62</v>
      </c>
      <c r="AR1110" s="78" t="n">
        <v>100</v>
      </c>
      <c r="AS1110" s="78" t="n">
        <v>4.1</v>
      </c>
      <c r="AT1110" s="78" t="n">
        <v>1</v>
      </c>
      <c r="AV1110" s="78" t="n">
        <v>8.08</v>
      </c>
      <c r="AY1110" s="78" t="n">
        <v>31691.24</v>
      </c>
      <c r="AZ1110" s="78" t="n">
        <v>0</v>
      </c>
      <c r="BA1110" s="78" t="n">
        <v>-6271.24</v>
      </c>
      <c r="BB1110" s="78" t="n">
        <v>0</v>
      </c>
      <c r="BC1110" s="78" t="n">
        <v>25420</v>
      </c>
      <c r="BD1110" s="78" t="n">
        <v>1302000</v>
      </c>
      <c r="BE1110" s="78" t="s">
        <v>18932</v>
      </c>
      <c r="BJ1110" s="78" t="s">
        <v>17721</v>
      </c>
      <c r="BK1110" s="78" t="s">
        <v>17722</v>
      </c>
      <c r="BO1110" s="78" t="s">
        <v>16502</v>
      </c>
    </row>
    <row r="1111" customFormat="false" ht="15" hidden="true" customHeight="false" outlineLevel="0" collapsed="false">
      <c r="A1111" s="82" t="n">
        <v>45291</v>
      </c>
      <c r="B1111" s="78" t="s">
        <v>16497</v>
      </c>
      <c r="C1111" s="78" t="s">
        <v>18927</v>
      </c>
      <c r="D1111" s="78" t="s">
        <v>18928</v>
      </c>
      <c r="E1111" s="78" t="s">
        <v>1305</v>
      </c>
      <c r="F1111" s="78" t="s">
        <v>17710</v>
      </c>
      <c r="G1111" s="78" t="s">
        <v>17711</v>
      </c>
      <c r="H1111" s="78" t="s">
        <v>17725</v>
      </c>
      <c r="I1111" s="78" t="s">
        <v>18933</v>
      </c>
      <c r="J1111" s="78" t="s">
        <v>17755</v>
      </c>
      <c r="K1111" s="78" t="n">
        <v>135052127</v>
      </c>
      <c r="L1111" s="78" t="s">
        <v>11494</v>
      </c>
      <c r="M1111" s="78" t="s">
        <v>19430</v>
      </c>
      <c r="N1111" s="78" t="s">
        <v>17734</v>
      </c>
      <c r="Q1111" s="78" t="n">
        <v>21002444</v>
      </c>
      <c r="R1111" s="78" t="s">
        <v>11472</v>
      </c>
      <c r="S1111" s="78" t="s">
        <v>563</v>
      </c>
      <c r="T1111" s="78" t="s">
        <v>16498</v>
      </c>
      <c r="U1111" s="78" t="s">
        <v>11472</v>
      </c>
      <c r="V1111" s="78" t="s">
        <v>18626</v>
      </c>
      <c r="W1111" s="78" t="s">
        <v>4084</v>
      </c>
      <c r="X1111" s="78" t="s">
        <v>18047</v>
      </c>
      <c r="Y1111" s="78" t="s">
        <v>18048</v>
      </c>
      <c r="Z1111" s="78" t="s">
        <v>17809</v>
      </c>
      <c r="AA1111" s="78" t="s">
        <v>17809</v>
      </c>
      <c r="AE1111" s="78" t="s">
        <v>11497</v>
      </c>
      <c r="AG1111" s="78" t="s">
        <v>18931</v>
      </c>
      <c r="AI1111" s="82" t="n">
        <v>45310</v>
      </c>
      <c r="AJ1111" s="78" t="s">
        <v>1197</v>
      </c>
      <c r="AL1111" s="78" t="s">
        <v>17718</v>
      </c>
      <c r="AM1111" s="78" t="s">
        <v>17718</v>
      </c>
      <c r="AP1111" s="78" t="s">
        <v>17719</v>
      </c>
      <c r="AQ1111" s="78" t="n">
        <v>253</v>
      </c>
      <c r="AR1111" s="78" t="n">
        <v>100</v>
      </c>
      <c r="AS1111" s="78" t="n">
        <v>0.035</v>
      </c>
      <c r="AT1111" s="78" t="n">
        <v>1</v>
      </c>
      <c r="AV1111" s="78" t="n">
        <v>8.08</v>
      </c>
      <c r="AY1111" s="78" t="n">
        <v>74592.38</v>
      </c>
      <c r="AZ1111" s="78" t="n">
        <v>0</v>
      </c>
      <c r="BA1111" s="78" t="n">
        <v>-73706.88</v>
      </c>
      <c r="BB1111" s="78" t="n">
        <v>0</v>
      </c>
      <c r="BC1111" s="78" t="n">
        <v>885.5</v>
      </c>
      <c r="BD1111" s="78" t="n">
        <v>1328250</v>
      </c>
      <c r="BE1111" s="78" t="s">
        <v>18932</v>
      </c>
      <c r="BJ1111" s="78" t="s">
        <v>17721</v>
      </c>
      <c r="BK1111" s="78" t="s">
        <v>17722</v>
      </c>
      <c r="BO1111" s="78" t="s">
        <v>16502</v>
      </c>
    </row>
    <row r="1112" customFormat="false" ht="15" hidden="true" customHeight="false" outlineLevel="0" collapsed="false">
      <c r="A1112" s="82" t="n">
        <v>45291</v>
      </c>
      <c r="B1112" s="78" t="s">
        <v>16497</v>
      </c>
      <c r="C1112" s="78" t="s">
        <v>18927</v>
      </c>
      <c r="D1112" s="78" t="s">
        <v>18928</v>
      </c>
      <c r="E1112" s="78" t="s">
        <v>1305</v>
      </c>
      <c r="F1112" s="78" t="s">
        <v>17710</v>
      </c>
      <c r="G1112" s="78" t="s">
        <v>17711</v>
      </c>
      <c r="H1112" s="78" t="s">
        <v>17725</v>
      </c>
      <c r="I1112" s="78" t="s">
        <v>18933</v>
      </c>
      <c r="J1112" s="78" t="s">
        <v>17755</v>
      </c>
      <c r="K1112" s="78" t="n">
        <v>148035920</v>
      </c>
      <c r="L1112" s="78" t="s">
        <v>6996</v>
      </c>
      <c r="M1112" s="78" t="s">
        <v>19431</v>
      </c>
      <c r="N1112" s="78" t="s">
        <v>17734</v>
      </c>
      <c r="Q1112" s="78" t="n">
        <v>21001749</v>
      </c>
      <c r="R1112" s="78" t="s">
        <v>6974</v>
      </c>
      <c r="S1112" s="78" t="s">
        <v>17340</v>
      </c>
      <c r="T1112" s="78" t="s">
        <v>16498</v>
      </c>
      <c r="U1112" s="78" t="s">
        <v>6974</v>
      </c>
      <c r="V1112" s="78" t="s">
        <v>18133</v>
      </c>
      <c r="W1112" s="78" t="s">
        <v>4084</v>
      </c>
      <c r="X1112" s="78" t="s">
        <v>17891</v>
      </c>
      <c r="Y1112" s="78" t="s">
        <v>18134</v>
      </c>
      <c r="Z1112" s="78" t="s">
        <v>17802</v>
      </c>
      <c r="AA1112" s="78" t="s">
        <v>17802</v>
      </c>
      <c r="AC1112" s="78" t="s">
        <v>17924</v>
      </c>
      <c r="AE1112" s="78" t="s">
        <v>6999</v>
      </c>
      <c r="AG1112" s="78" t="s">
        <v>18931</v>
      </c>
      <c r="AI1112" s="82" t="n">
        <v>45366</v>
      </c>
      <c r="AJ1112" s="78" t="s">
        <v>1197</v>
      </c>
      <c r="AL1112" s="78" t="s">
        <v>17718</v>
      </c>
      <c r="AM1112" s="78" t="s">
        <v>17718</v>
      </c>
      <c r="AP1112" s="78" t="s">
        <v>17719</v>
      </c>
      <c r="AQ1112" s="78" t="n">
        <v>205</v>
      </c>
      <c r="AR1112" s="78" t="n">
        <v>100</v>
      </c>
      <c r="AS1112" s="78" t="n">
        <v>1.96</v>
      </c>
      <c r="AT1112" s="78" t="n">
        <v>1</v>
      </c>
      <c r="AV1112" s="78" t="n">
        <v>8.08</v>
      </c>
      <c r="AY1112" s="78" t="n">
        <v>38985</v>
      </c>
      <c r="AZ1112" s="78" t="n">
        <v>0</v>
      </c>
      <c r="BA1112" s="78" t="n">
        <v>1195</v>
      </c>
      <c r="BB1112" s="78" t="n">
        <v>0</v>
      </c>
      <c r="BC1112" s="78" t="n">
        <v>40180</v>
      </c>
      <c r="BD1112" s="78" t="n">
        <v>1332500</v>
      </c>
      <c r="BE1112" s="78" t="s">
        <v>18942</v>
      </c>
      <c r="BJ1112" s="78" t="s">
        <v>17721</v>
      </c>
      <c r="BK1112" s="78" t="s">
        <v>17722</v>
      </c>
      <c r="BO1112" s="78" t="s">
        <v>16502</v>
      </c>
    </row>
    <row r="1113" customFormat="false" ht="15" hidden="true" customHeight="false" outlineLevel="0" collapsed="false">
      <c r="A1113" s="82" t="n">
        <v>45291</v>
      </c>
      <c r="B1113" s="78" t="s">
        <v>16497</v>
      </c>
      <c r="C1113" s="78" t="s">
        <v>18927</v>
      </c>
      <c r="D1113" s="78" t="s">
        <v>18928</v>
      </c>
      <c r="E1113" s="78" t="s">
        <v>1305</v>
      </c>
      <c r="F1113" s="78" t="s">
        <v>17710</v>
      </c>
      <c r="G1113" s="78" t="s">
        <v>17711</v>
      </c>
      <c r="H1113" s="78" t="s">
        <v>17725</v>
      </c>
      <c r="I1113" s="78" t="s">
        <v>18959</v>
      </c>
      <c r="J1113" s="78" t="s">
        <v>17755</v>
      </c>
      <c r="K1113" s="78" t="n">
        <v>149166838</v>
      </c>
      <c r="L1113" s="78" t="s">
        <v>4851</v>
      </c>
      <c r="M1113" s="78" t="s">
        <v>19432</v>
      </c>
      <c r="N1113" s="78" t="s">
        <v>17734</v>
      </c>
      <c r="Q1113" s="78" t="n">
        <v>29802321</v>
      </c>
      <c r="R1113" s="78" t="s">
        <v>4797</v>
      </c>
      <c r="S1113" s="78" t="s">
        <v>16964</v>
      </c>
      <c r="T1113" s="78" t="s">
        <v>16498</v>
      </c>
      <c r="U1113" s="78" t="s">
        <v>4789</v>
      </c>
      <c r="V1113" s="78" t="s">
        <v>18430</v>
      </c>
      <c r="W1113" s="78" t="s">
        <v>4084</v>
      </c>
      <c r="X1113" s="78" t="s">
        <v>18108</v>
      </c>
      <c r="Y1113" s="78" t="s">
        <v>18431</v>
      </c>
      <c r="Z1113" s="78" t="s">
        <v>17808</v>
      </c>
      <c r="AA1113" s="78" t="s">
        <v>17809</v>
      </c>
      <c r="AC1113" s="78" t="s">
        <v>18432</v>
      </c>
      <c r="AE1113" s="78" t="s">
        <v>4854</v>
      </c>
      <c r="AG1113" s="78" t="s">
        <v>18931</v>
      </c>
      <c r="AI1113" s="82" t="n">
        <v>45366</v>
      </c>
      <c r="AJ1113" s="78" t="s">
        <v>1198</v>
      </c>
      <c r="AL1113" s="78" t="s">
        <v>17718</v>
      </c>
      <c r="AM1113" s="78" t="s">
        <v>17718</v>
      </c>
      <c r="AP1113" s="78" t="s">
        <v>17719</v>
      </c>
      <c r="AQ1113" s="78" t="n">
        <v>86</v>
      </c>
      <c r="AR1113" s="78" t="n">
        <v>100</v>
      </c>
      <c r="AS1113" s="78" t="n">
        <v>2.41</v>
      </c>
      <c r="AT1113" s="78" t="n">
        <v>1</v>
      </c>
      <c r="AV1113" s="78" t="n">
        <v>8.08</v>
      </c>
      <c r="AY1113" s="78" t="n">
        <v>23783.66</v>
      </c>
      <c r="AZ1113" s="78" t="n">
        <v>0</v>
      </c>
      <c r="BA1113" s="78" t="n">
        <v>-3057.66</v>
      </c>
      <c r="BB1113" s="78" t="n">
        <v>0</v>
      </c>
      <c r="BC1113" s="78" t="n">
        <v>20726</v>
      </c>
      <c r="BD1113" s="78" t="n">
        <v>1333000</v>
      </c>
      <c r="BE1113" s="78" t="s">
        <v>18932</v>
      </c>
      <c r="BJ1113" s="78" t="s">
        <v>17721</v>
      </c>
      <c r="BK1113" s="78" t="s">
        <v>17722</v>
      </c>
      <c r="BO1113" s="78" t="s">
        <v>16502</v>
      </c>
    </row>
    <row r="1114" customFormat="false" ht="15" hidden="true" customHeight="false" outlineLevel="0" collapsed="false">
      <c r="A1114" s="82" t="n">
        <v>45291</v>
      </c>
      <c r="B1114" s="78" t="s">
        <v>16497</v>
      </c>
      <c r="C1114" s="78" t="s">
        <v>18927</v>
      </c>
      <c r="D1114" s="78" t="s">
        <v>18928</v>
      </c>
      <c r="E1114" s="78" t="s">
        <v>1305</v>
      </c>
      <c r="F1114" s="78" t="s">
        <v>17710</v>
      </c>
      <c r="G1114" s="78" t="s">
        <v>17711</v>
      </c>
      <c r="H1114" s="78" t="s">
        <v>17725</v>
      </c>
      <c r="I1114" s="78" t="s">
        <v>18959</v>
      </c>
      <c r="J1114" s="78" t="s">
        <v>17755</v>
      </c>
      <c r="K1114" s="78" t="n">
        <v>149787439</v>
      </c>
      <c r="L1114" s="78" t="s">
        <v>12018</v>
      </c>
      <c r="M1114" s="78" t="s">
        <v>19433</v>
      </c>
      <c r="N1114" s="78" t="s">
        <v>17734</v>
      </c>
      <c r="Q1114" s="78" t="n">
        <v>21003985</v>
      </c>
      <c r="R1114" s="78" t="s">
        <v>11968</v>
      </c>
      <c r="S1114" s="78" t="s">
        <v>574</v>
      </c>
      <c r="T1114" s="78" t="s">
        <v>16498</v>
      </c>
      <c r="U1114" s="78" t="s">
        <v>11968</v>
      </c>
      <c r="V1114" s="78" t="s">
        <v>18401</v>
      </c>
      <c r="W1114" s="78" t="s">
        <v>4084</v>
      </c>
      <c r="X1114" s="78" t="s">
        <v>18108</v>
      </c>
      <c r="Y1114" s="78" t="s">
        <v>18385</v>
      </c>
      <c r="Z1114" s="78" t="s">
        <v>17808</v>
      </c>
      <c r="AA1114" s="78" t="s">
        <v>17809</v>
      </c>
      <c r="AE1114" s="78" t="s">
        <v>12021</v>
      </c>
      <c r="AG1114" s="78" t="s">
        <v>18931</v>
      </c>
      <c r="AI1114" s="82" t="n">
        <v>45366</v>
      </c>
      <c r="AJ1114" s="78" t="s">
        <v>1198</v>
      </c>
      <c r="AL1114" s="78" t="s">
        <v>17718</v>
      </c>
      <c r="AM1114" s="78" t="s">
        <v>17718</v>
      </c>
      <c r="AP1114" s="78" t="s">
        <v>17719</v>
      </c>
      <c r="AQ1114" s="78" t="n">
        <v>24</v>
      </c>
      <c r="AR1114" s="78" t="n">
        <v>100</v>
      </c>
      <c r="AS1114" s="78" t="n">
        <v>8.95</v>
      </c>
      <c r="AT1114" s="78" t="n">
        <v>1</v>
      </c>
      <c r="AV1114" s="78" t="n">
        <v>8.08</v>
      </c>
      <c r="AY1114" s="78" t="n">
        <v>26315.48</v>
      </c>
      <c r="AZ1114" s="78" t="n">
        <v>0</v>
      </c>
      <c r="BA1114" s="78" t="n">
        <v>-4835.48</v>
      </c>
      <c r="BB1114" s="78" t="n">
        <v>0</v>
      </c>
      <c r="BC1114" s="78" t="n">
        <v>21480</v>
      </c>
      <c r="BD1114" s="78" t="n">
        <v>1344000</v>
      </c>
      <c r="BE1114" s="78" t="s">
        <v>18932</v>
      </c>
      <c r="BJ1114" s="78" t="s">
        <v>17721</v>
      </c>
      <c r="BK1114" s="78" t="s">
        <v>17722</v>
      </c>
      <c r="BO1114" s="78" t="s">
        <v>16502</v>
      </c>
    </row>
    <row r="1115" customFormat="false" ht="15" hidden="true" customHeight="false" outlineLevel="0" collapsed="false">
      <c r="A1115" s="82" t="n">
        <v>45291</v>
      </c>
      <c r="B1115" s="78" t="s">
        <v>16497</v>
      </c>
      <c r="C1115" s="78" t="s">
        <v>18927</v>
      </c>
      <c r="D1115" s="78" t="s">
        <v>18928</v>
      </c>
      <c r="E1115" s="78" t="s">
        <v>1305</v>
      </c>
      <c r="F1115" s="78" t="s">
        <v>17710</v>
      </c>
      <c r="G1115" s="78" t="s">
        <v>17711</v>
      </c>
      <c r="H1115" s="78" t="s">
        <v>17725</v>
      </c>
      <c r="I1115" s="78" t="s">
        <v>18959</v>
      </c>
      <c r="J1115" s="78" t="s">
        <v>17755</v>
      </c>
      <c r="K1115" s="78" t="n">
        <v>154159770</v>
      </c>
      <c r="L1115" s="78" t="s">
        <v>10620</v>
      </c>
      <c r="M1115" s="78" t="s">
        <v>19434</v>
      </c>
      <c r="N1115" s="78" t="s">
        <v>17734</v>
      </c>
      <c r="Q1115" s="78" t="n">
        <v>21002763</v>
      </c>
      <c r="R1115" s="78" t="s">
        <v>10570</v>
      </c>
      <c r="S1115" s="78" t="s">
        <v>533</v>
      </c>
      <c r="T1115" s="78" t="s">
        <v>16498</v>
      </c>
      <c r="U1115" s="78" t="s">
        <v>10570</v>
      </c>
      <c r="V1115" s="78" t="s">
        <v>18615</v>
      </c>
      <c r="W1115" s="78" t="s">
        <v>4084</v>
      </c>
      <c r="X1115" s="78" t="s">
        <v>18047</v>
      </c>
      <c r="Y1115" s="78" t="s">
        <v>18095</v>
      </c>
      <c r="Z1115" s="78" t="s">
        <v>17809</v>
      </c>
      <c r="AA1115" s="78" t="s">
        <v>17809</v>
      </c>
      <c r="AE1115" s="78" t="s">
        <v>10623</v>
      </c>
      <c r="AG1115" s="78" t="s">
        <v>18931</v>
      </c>
      <c r="AI1115" s="82" t="n">
        <v>45366</v>
      </c>
      <c r="AJ1115" s="78" t="s">
        <v>1198</v>
      </c>
      <c r="AL1115" s="78" t="s">
        <v>17718</v>
      </c>
      <c r="AM1115" s="78" t="s">
        <v>17718</v>
      </c>
      <c r="AP1115" s="78" t="s">
        <v>17719</v>
      </c>
      <c r="AQ1115" s="78" t="n">
        <v>15</v>
      </c>
      <c r="AR1115" s="78" t="n">
        <v>100</v>
      </c>
      <c r="AS1115" s="78" t="n">
        <v>11.9</v>
      </c>
      <c r="AT1115" s="78" t="n">
        <v>1</v>
      </c>
      <c r="AV1115" s="78" t="n">
        <v>8.08</v>
      </c>
      <c r="AY1115" s="78" t="n">
        <v>24280.3</v>
      </c>
      <c r="AZ1115" s="78" t="n">
        <v>0</v>
      </c>
      <c r="BA1115" s="78" t="n">
        <v>-6430.3</v>
      </c>
      <c r="BB1115" s="78" t="n">
        <v>0</v>
      </c>
      <c r="BC1115" s="78" t="n">
        <v>17850</v>
      </c>
      <c r="BD1115" s="78" t="n">
        <v>1350000</v>
      </c>
      <c r="BE1115" s="78" t="s">
        <v>18932</v>
      </c>
      <c r="BJ1115" s="78" t="s">
        <v>17721</v>
      </c>
      <c r="BK1115" s="78" t="s">
        <v>17722</v>
      </c>
      <c r="BO1115" s="78" t="s">
        <v>16502</v>
      </c>
    </row>
    <row r="1116" customFormat="false" ht="15" hidden="true" customHeight="false" outlineLevel="0" collapsed="false">
      <c r="A1116" s="82" t="n">
        <v>45291</v>
      </c>
      <c r="B1116" s="78" t="s">
        <v>16497</v>
      </c>
      <c r="C1116" s="78" t="s">
        <v>18927</v>
      </c>
      <c r="D1116" s="78" t="s">
        <v>18928</v>
      </c>
      <c r="E1116" s="78" t="s">
        <v>1305</v>
      </c>
      <c r="F1116" s="78" t="s">
        <v>17710</v>
      </c>
      <c r="G1116" s="78" t="s">
        <v>17711</v>
      </c>
      <c r="H1116" s="78" t="s">
        <v>17725</v>
      </c>
      <c r="I1116" s="78" t="s">
        <v>18959</v>
      </c>
      <c r="J1116" s="78" t="s">
        <v>17755</v>
      </c>
      <c r="K1116" s="78" t="n">
        <v>158684788</v>
      </c>
      <c r="L1116" s="78" t="s">
        <v>9228</v>
      </c>
      <c r="M1116" s="78" t="s">
        <v>19435</v>
      </c>
      <c r="N1116" s="78" t="s">
        <v>17734</v>
      </c>
      <c r="Q1116" s="78" t="n">
        <v>21002343</v>
      </c>
      <c r="R1116" s="78" t="s">
        <v>9178</v>
      </c>
      <c r="S1116" s="78" t="s">
        <v>491</v>
      </c>
      <c r="T1116" s="78" t="s">
        <v>16498</v>
      </c>
      <c r="U1116" s="78" t="s">
        <v>9178</v>
      </c>
      <c r="V1116" s="78" t="s">
        <v>17975</v>
      </c>
      <c r="W1116" s="78" t="s">
        <v>4084</v>
      </c>
      <c r="X1116" s="78" t="s">
        <v>17976</v>
      </c>
      <c r="Y1116" s="78" t="s">
        <v>17977</v>
      </c>
      <c r="Z1116" s="78" t="s">
        <v>17794</v>
      </c>
      <c r="AA1116" s="78" t="s">
        <v>17795</v>
      </c>
      <c r="AE1116" s="78" t="s">
        <v>9231</v>
      </c>
      <c r="AG1116" s="78" t="s">
        <v>18931</v>
      </c>
      <c r="AI1116" s="82" t="n">
        <v>45366</v>
      </c>
      <c r="AJ1116" s="78" t="s">
        <v>1198</v>
      </c>
      <c r="AL1116" s="78" t="s">
        <v>17718</v>
      </c>
      <c r="AM1116" s="78" t="s">
        <v>17718</v>
      </c>
      <c r="AP1116" s="78" t="s">
        <v>17719</v>
      </c>
      <c r="AQ1116" s="78" t="n">
        <v>155</v>
      </c>
      <c r="AR1116" s="78" t="n">
        <v>100</v>
      </c>
      <c r="AS1116" s="78" t="n">
        <v>1.145</v>
      </c>
      <c r="AT1116" s="78" t="n">
        <v>1</v>
      </c>
      <c r="AV1116" s="78" t="n">
        <v>8.08</v>
      </c>
      <c r="AY1116" s="78" t="n">
        <v>15906.08</v>
      </c>
      <c r="AZ1116" s="78" t="n">
        <v>0</v>
      </c>
      <c r="BA1116" s="78" t="n">
        <v>1841.42</v>
      </c>
      <c r="BB1116" s="78" t="n">
        <v>0</v>
      </c>
      <c r="BC1116" s="78" t="n">
        <v>17747.5</v>
      </c>
      <c r="BD1116" s="78" t="n">
        <v>1356250</v>
      </c>
      <c r="BE1116" s="78" t="s">
        <v>18932</v>
      </c>
      <c r="BJ1116" s="78" t="s">
        <v>17721</v>
      </c>
      <c r="BK1116" s="78" t="s">
        <v>17722</v>
      </c>
      <c r="BO1116" s="78" t="s">
        <v>16502</v>
      </c>
    </row>
    <row r="1117" customFormat="false" ht="15" hidden="true" customHeight="false" outlineLevel="0" collapsed="false">
      <c r="A1117" s="82" t="n">
        <v>45291</v>
      </c>
      <c r="B1117" s="78" t="s">
        <v>16497</v>
      </c>
      <c r="C1117" s="78" t="s">
        <v>18927</v>
      </c>
      <c r="D1117" s="78" t="s">
        <v>18928</v>
      </c>
      <c r="E1117" s="78" t="s">
        <v>1305</v>
      </c>
      <c r="F1117" s="78" t="s">
        <v>17710</v>
      </c>
      <c r="G1117" s="78" t="s">
        <v>17711</v>
      </c>
      <c r="H1117" s="78" t="s">
        <v>17725</v>
      </c>
      <c r="I1117" s="78" t="s">
        <v>18959</v>
      </c>
      <c r="J1117" s="78" t="s">
        <v>17755</v>
      </c>
      <c r="K1117" s="78" t="n">
        <v>153917782</v>
      </c>
      <c r="L1117" s="78" t="s">
        <v>9125</v>
      </c>
      <c r="M1117" s="78" t="s">
        <v>19436</v>
      </c>
      <c r="N1117" s="78" t="s">
        <v>17734</v>
      </c>
      <c r="Q1117" s="78" t="n">
        <v>22801408</v>
      </c>
      <c r="R1117" s="78" t="s">
        <v>9097</v>
      </c>
      <c r="S1117" s="78" t="s">
        <v>16951</v>
      </c>
      <c r="T1117" s="78" t="s">
        <v>16498</v>
      </c>
      <c r="U1117" s="78" t="s">
        <v>9097</v>
      </c>
      <c r="V1117" s="78" t="s">
        <v>17813</v>
      </c>
      <c r="W1117" s="78" t="s">
        <v>4084</v>
      </c>
      <c r="X1117" s="78" t="s">
        <v>17814</v>
      </c>
      <c r="Y1117" s="78" t="s">
        <v>17815</v>
      </c>
      <c r="Z1117" s="78" t="s">
        <v>17816</v>
      </c>
      <c r="AA1117" s="78" t="s">
        <v>17795</v>
      </c>
      <c r="AE1117" s="78" t="s">
        <v>9128</v>
      </c>
      <c r="AG1117" s="78" t="s">
        <v>18931</v>
      </c>
      <c r="AI1117" s="82" t="n">
        <v>45366</v>
      </c>
      <c r="AJ1117" s="78" t="s">
        <v>1198</v>
      </c>
      <c r="AL1117" s="78" t="s">
        <v>17718</v>
      </c>
      <c r="AM1117" s="78" t="s">
        <v>17718</v>
      </c>
      <c r="AP1117" s="78" t="s">
        <v>17719</v>
      </c>
      <c r="AQ1117" s="78" t="n">
        <v>340</v>
      </c>
      <c r="AR1117" s="78" t="n">
        <v>100</v>
      </c>
      <c r="AS1117" s="78" t="n">
        <v>0.655</v>
      </c>
      <c r="AT1117" s="78" t="n">
        <v>1</v>
      </c>
      <c r="AV1117" s="78" t="n">
        <v>8.08</v>
      </c>
      <c r="AY1117" s="78" t="n">
        <v>24146.56</v>
      </c>
      <c r="AZ1117" s="78" t="n">
        <v>0</v>
      </c>
      <c r="BA1117" s="78" t="n">
        <v>-1876.56</v>
      </c>
      <c r="BB1117" s="78" t="n">
        <v>0</v>
      </c>
      <c r="BC1117" s="78" t="n">
        <v>22270</v>
      </c>
      <c r="BD1117" s="78" t="n">
        <v>1360000</v>
      </c>
      <c r="BE1117" s="78" t="s">
        <v>18932</v>
      </c>
      <c r="BJ1117" s="78" t="s">
        <v>17721</v>
      </c>
      <c r="BK1117" s="78" t="s">
        <v>17722</v>
      </c>
      <c r="BO1117" s="78" t="s">
        <v>16502</v>
      </c>
    </row>
    <row r="1118" customFormat="false" ht="15" hidden="true" customHeight="false" outlineLevel="0" collapsed="false">
      <c r="A1118" s="82" t="n">
        <v>45291</v>
      </c>
      <c r="B1118" s="78" t="s">
        <v>16497</v>
      </c>
      <c r="C1118" s="78" t="s">
        <v>17734</v>
      </c>
      <c r="D1118" s="78" t="s">
        <v>18944</v>
      </c>
      <c r="E1118" s="78" t="s">
        <v>4075</v>
      </c>
      <c r="F1118" s="78" t="s">
        <v>17724</v>
      </c>
      <c r="G1118" s="78" t="s">
        <v>17711</v>
      </c>
      <c r="H1118" s="78" t="s">
        <v>17725</v>
      </c>
      <c r="I1118" s="78" t="s">
        <v>18945</v>
      </c>
      <c r="J1118" s="78" t="s">
        <v>16933</v>
      </c>
      <c r="K1118" s="78" t="n">
        <v>132499790</v>
      </c>
      <c r="L1118" s="78" t="s">
        <v>15005</v>
      </c>
      <c r="M1118" s="78" t="s">
        <v>19437</v>
      </c>
      <c r="N1118" s="78" t="s">
        <v>17734</v>
      </c>
      <c r="Q1118" s="78" t="n">
        <v>0</v>
      </c>
      <c r="U1118" s="78" t="s">
        <v>18947</v>
      </c>
      <c r="V1118" s="78" t="s">
        <v>18948</v>
      </c>
      <c r="W1118" s="78" t="s">
        <v>4084</v>
      </c>
      <c r="X1118" s="78" t="s">
        <v>18949</v>
      </c>
      <c r="Y1118" s="78" t="s">
        <v>18949</v>
      </c>
      <c r="Z1118" s="78" t="s">
        <v>18950</v>
      </c>
      <c r="AA1118" s="78" t="s">
        <v>18951</v>
      </c>
      <c r="AB1118" s="78" t="s">
        <v>19327</v>
      </c>
      <c r="AI1118" s="82" t="n">
        <v>48349</v>
      </c>
      <c r="AL1118" s="78" t="s">
        <v>17718</v>
      </c>
      <c r="AM1118" s="78" t="s">
        <v>17718</v>
      </c>
      <c r="AP1118" s="78" t="s">
        <v>17719</v>
      </c>
      <c r="AQ1118" s="78" t="n">
        <v>1365</v>
      </c>
      <c r="AR1118" s="78" t="n">
        <v>10</v>
      </c>
      <c r="AS1118" s="78" t="n">
        <v>92.70117</v>
      </c>
      <c r="AT1118" s="78" t="n">
        <v>1</v>
      </c>
      <c r="AV1118" s="78" t="n">
        <v>8.08</v>
      </c>
      <c r="AY1118" s="78" t="n">
        <v>1261025.39</v>
      </c>
      <c r="AZ1118" s="78" t="n">
        <v>0</v>
      </c>
      <c r="BA1118" s="78" t="n">
        <v>4345.61</v>
      </c>
      <c r="BB1118" s="78" t="n">
        <v>5067.19</v>
      </c>
      <c r="BC1118" s="78" t="n">
        <v>1265371</v>
      </c>
      <c r="BD1118" s="78" t="n">
        <v>1365000</v>
      </c>
      <c r="BE1118" s="78" t="s">
        <v>18953</v>
      </c>
      <c r="BJ1118" s="78" t="s">
        <v>17721</v>
      </c>
      <c r="BK1118" s="78" t="s">
        <v>17722</v>
      </c>
      <c r="BL1118" s="78" t="s">
        <v>15007</v>
      </c>
      <c r="BM1118" s="78" t="s">
        <v>15006</v>
      </c>
      <c r="BN1118" s="78" t="s">
        <v>19438</v>
      </c>
      <c r="BO1118" s="78" t="s">
        <v>16502</v>
      </c>
    </row>
    <row r="1119" customFormat="false" ht="15" hidden="true" customHeight="false" outlineLevel="0" collapsed="false">
      <c r="A1119" s="82" t="n">
        <v>45291</v>
      </c>
      <c r="B1119" s="78" t="s">
        <v>16497</v>
      </c>
      <c r="C1119" s="78" t="s">
        <v>17734</v>
      </c>
      <c r="D1119" s="78" t="s">
        <v>18944</v>
      </c>
      <c r="E1119" s="78" t="s">
        <v>1305</v>
      </c>
      <c r="F1119" s="78" t="s">
        <v>17710</v>
      </c>
      <c r="G1119" s="78" t="s">
        <v>17711</v>
      </c>
      <c r="H1119" s="78" t="s">
        <v>17725</v>
      </c>
      <c r="I1119" s="78" t="s">
        <v>19263</v>
      </c>
      <c r="J1119" s="78" t="s">
        <v>16933</v>
      </c>
      <c r="K1119" s="78" t="n">
        <v>132499790</v>
      </c>
      <c r="L1119" s="78" t="s">
        <v>15005</v>
      </c>
      <c r="M1119" s="78" t="s">
        <v>19437</v>
      </c>
      <c r="N1119" s="78" t="s">
        <v>17734</v>
      </c>
      <c r="Q1119" s="78" t="n">
        <v>0</v>
      </c>
      <c r="U1119" s="78" t="s">
        <v>18947</v>
      </c>
      <c r="V1119" s="78" t="s">
        <v>18948</v>
      </c>
      <c r="W1119" s="78" t="s">
        <v>4084</v>
      </c>
      <c r="X1119" s="78" t="s">
        <v>18949</v>
      </c>
      <c r="Y1119" s="78" t="s">
        <v>18949</v>
      </c>
      <c r="Z1119" s="78" t="s">
        <v>18950</v>
      </c>
      <c r="AA1119" s="78" t="s">
        <v>18951</v>
      </c>
      <c r="AB1119" s="78" t="s">
        <v>19327</v>
      </c>
      <c r="AI1119" s="82" t="n">
        <v>48349</v>
      </c>
      <c r="AL1119" s="78" t="s">
        <v>17718</v>
      </c>
      <c r="AM1119" s="78" t="s">
        <v>17718</v>
      </c>
      <c r="AP1119" s="78" t="s">
        <v>17772</v>
      </c>
      <c r="AQ1119" s="78" t="n">
        <v>-1365</v>
      </c>
      <c r="AR1119" s="78" t="n">
        <v>10</v>
      </c>
      <c r="AS1119" s="78" t="n">
        <v>92.70117</v>
      </c>
      <c r="AT1119" s="78" t="n">
        <v>1</v>
      </c>
      <c r="AV1119" s="78" t="n">
        <v>8.08</v>
      </c>
      <c r="AY1119" s="78" t="n">
        <v>-1378383.4</v>
      </c>
      <c r="AZ1119" s="78" t="n">
        <v>0</v>
      </c>
      <c r="BA1119" s="78" t="n">
        <v>113012.4</v>
      </c>
      <c r="BB1119" s="78" t="n">
        <v>-5067.19</v>
      </c>
      <c r="BC1119" s="78" t="n">
        <v>-1265371</v>
      </c>
      <c r="BD1119" s="78" t="n">
        <v>1365000</v>
      </c>
      <c r="BE1119" s="78" t="s">
        <v>18953</v>
      </c>
      <c r="BJ1119" s="78" t="s">
        <v>17721</v>
      </c>
      <c r="BK1119" s="78" t="s">
        <v>17722</v>
      </c>
      <c r="BL1119" s="78" t="s">
        <v>15007</v>
      </c>
      <c r="BM1119" s="78" t="s">
        <v>15006</v>
      </c>
      <c r="BN1119" s="78" t="s">
        <v>19438</v>
      </c>
      <c r="BO1119" s="78" t="s">
        <v>16502</v>
      </c>
    </row>
    <row r="1120" customFormat="false" ht="15" hidden="true" customHeight="false" outlineLevel="0" collapsed="false">
      <c r="A1120" s="82" t="n">
        <v>45291</v>
      </c>
      <c r="B1120" s="78" t="s">
        <v>16497</v>
      </c>
      <c r="C1120" s="78" t="s">
        <v>18927</v>
      </c>
      <c r="D1120" s="78" t="s">
        <v>18928</v>
      </c>
      <c r="E1120" s="78" t="s">
        <v>1305</v>
      </c>
      <c r="F1120" s="78" t="s">
        <v>17710</v>
      </c>
      <c r="G1120" s="78" t="s">
        <v>17711</v>
      </c>
      <c r="H1120" s="78" t="s">
        <v>17725</v>
      </c>
      <c r="I1120" s="78" t="s">
        <v>18933</v>
      </c>
      <c r="J1120" s="78" t="s">
        <v>17755</v>
      </c>
      <c r="K1120" s="78" t="n">
        <v>153923699</v>
      </c>
      <c r="L1120" s="78" t="s">
        <v>9391</v>
      </c>
      <c r="M1120" s="78" t="s">
        <v>19439</v>
      </c>
      <c r="N1120" s="78" t="s">
        <v>17734</v>
      </c>
      <c r="Q1120" s="78" t="n">
        <v>23175642</v>
      </c>
      <c r="R1120" s="78" t="s">
        <v>9384</v>
      </c>
      <c r="S1120" s="78" t="s">
        <v>502</v>
      </c>
      <c r="T1120" s="78" t="s">
        <v>16498</v>
      </c>
      <c r="U1120" s="78" t="s">
        <v>18857</v>
      </c>
      <c r="V1120" s="78" t="s">
        <v>18858</v>
      </c>
      <c r="W1120" s="78" t="s">
        <v>4084</v>
      </c>
      <c r="X1120" s="78" t="s">
        <v>17905</v>
      </c>
      <c r="Y1120" s="78" t="s">
        <v>17906</v>
      </c>
      <c r="Z1120" s="78" t="s">
        <v>17794</v>
      </c>
      <c r="AA1120" s="78" t="s">
        <v>17795</v>
      </c>
      <c r="AE1120" s="78" t="s">
        <v>9394</v>
      </c>
      <c r="AG1120" s="78" t="s">
        <v>18931</v>
      </c>
      <c r="AI1120" s="82" t="n">
        <v>45366</v>
      </c>
      <c r="AJ1120" s="78" t="s">
        <v>1197</v>
      </c>
      <c r="AL1120" s="78" t="s">
        <v>17718</v>
      </c>
      <c r="AM1120" s="78" t="s">
        <v>17718</v>
      </c>
      <c r="AP1120" s="78" t="s">
        <v>17719</v>
      </c>
      <c r="AQ1120" s="78" t="n">
        <v>55</v>
      </c>
      <c r="AR1120" s="78" t="n">
        <v>100</v>
      </c>
      <c r="AS1120" s="78" t="n">
        <v>5.2</v>
      </c>
      <c r="AT1120" s="78" t="n">
        <v>1</v>
      </c>
      <c r="AV1120" s="78" t="n">
        <v>8.08</v>
      </c>
      <c r="AY1120" s="78" t="n">
        <v>32401.08</v>
      </c>
      <c r="AZ1120" s="78" t="n">
        <v>0</v>
      </c>
      <c r="BA1120" s="78" t="n">
        <v>-3801.08</v>
      </c>
      <c r="BB1120" s="78" t="n">
        <v>0</v>
      </c>
      <c r="BC1120" s="78" t="n">
        <v>28600</v>
      </c>
      <c r="BD1120" s="78" t="n">
        <v>1375000</v>
      </c>
      <c r="BE1120" s="78" t="s">
        <v>18932</v>
      </c>
      <c r="BJ1120" s="78" t="s">
        <v>17721</v>
      </c>
      <c r="BK1120" s="78" t="s">
        <v>17722</v>
      </c>
      <c r="BO1120" s="78" t="s">
        <v>16502</v>
      </c>
    </row>
    <row r="1121" customFormat="false" ht="15" hidden="true" customHeight="false" outlineLevel="0" collapsed="false">
      <c r="A1121" s="82" t="n">
        <v>45291</v>
      </c>
      <c r="B1121" s="78" t="s">
        <v>16497</v>
      </c>
      <c r="C1121" s="78" t="s">
        <v>18927</v>
      </c>
      <c r="D1121" s="78" t="s">
        <v>18928</v>
      </c>
      <c r="E1121" s="78" t="s">
        <v>1305</v>
      </c>
      <c r="F1121" s="78" t="s">
        <v>17710</v>
      </c>
      <c r="G1121" s="78" t="s">
        <v>17711</v>
      </c>
      <c r="H1121" s="78" t="s">
        <v>17725</v>
      </c>
      <c r="I1121" s="78" t="s">
        <v>18933</v>
      </c>
      <c r="J1121" s="78" t="s">
        <v>17755</v>
      </c>
      <c r="K1121" s="78" t="n">
        <v>158594699</v>
      </c>
      <c r="L1121" s="78" t="s">
        <v>6835</v>
      </c>
      <c r="M1121" s="78" t="s">
        <v>19440</v>
      </c>
      <c r="N1121" s="78" t="s">
        <v>17734</v>
      </c>
      <c r="Q1121" s="78" t="n">
        <v>21002214</v>
      </c>
      <c r="R1121" s="78" t="s">
        <v>6828</v>
      </c>
      <c r="S1121" s="78" t="s">
        <v>428</v>
      </c>
      <c r="T1121" s="78" t="s">
        <v>16498</v>
      </c>
      <c r="U1121" s="78" t="s">
        <v>6828</v>
      </c>
      <c r="V1121" s="78" t="s">
        <v>18555</v>
      </c>
      <c r="W1121" s="78" t="s">
        <v>4084</v>
      </c>
      <c r="X1121" s="78" t="s">
        <v>18556</v>
      </c>
      <c r="Y1121" s="78" t="s">
        <v>18556</v>
      </c>
      <c r="Z1121" s="78" t="s">
        <v>17917</v>
      </c>
      <c r="AA1121" s="78" t="s">
        <v>17917</v>
      </c>
      <c r="AE1121" s="78" t="s">
        <v>6838</v>
      </c>
      <c r="AG1121" s="78" t="s">
        <v>18931</v>
      </c>
      <c r="AI1121" s="82" t="n">
        <v>45366</v>
      </c>
      <c r="AJ1121" s="78" t="s">
        <v>1197</v>
      </c>
      <c r="AL1121" s="78" t="s">
        <v>17718</v>
      </c>
      <c r="AM1121" s="78" t="s">
        <v>17718</v>
      </c>
      <c r="AP1121" s="78" t="s">
        <v>17719</v>
      </c>
      <c r="AQ1121" s="78" t="n">
        <v>51</v>
      </c>
      <c r="AR1121" s="78" t="n">
        <v>100</v>
      </c>
      <c r="AS1121" s="78" t="n">
        <v>4.5</v>
      </c>
      <c r="AT1121" s="78" t="n">
        <v>1</v>
      </c>
      <c r="AV1121" s="78" t="n">
        <v>8.08</v>
      </c>
      <c r="AY1121" s="78" t="n">
        <v>28636.02</v>
      </c>
      <c r="AZ1121" s="78" t="n">
        <v>0</v>
      </c>
      <c r="BA1121" s="78" t="n">
        <v>-5686.02</v>
      </c>
      <c r="BB1121" s="78" t="n">
        <v>0</v>
      </c>
      <c r="BC1121" s="78" t="n">
        <v>22950</v>
      </c>
      <c r="BD1121" s="78" t="n">
        <v>1377000</v>
      </c>
      <c r="BE1121" s="78" t="s">
        <v>18932</v>
      </c>
      <c r="BJ1121" s="78" t="s">
        <v>17721</v>
      </c>
      <c r="BK1121" s="78" t="s">
        <v>17722</v>
      </c>
      <c r="BO1121" s="78" t="s">
        <v>16502</v>
      </c>
    </row>
    <row r="1122" customFormat="false" ht="15" hidden="true" customHeight="false" outlineLevel="0" collapsed="false">
      <c r="A1122" s="82" t="n">
        <v>45291</v>
      </c>
      <c r="B1122" s="78" t="s">
        <v>16497</v>
      </c>
      <c r="C1122" s="78" t="s">
        <v>18927</v>
      </c>
      <c r="D1122" s="78" t="s">
        <v>18928</v>
      </c>
      <c r="E1122" s="78" t="s">
        <v>1305</v>
      </c>
      <c r="F1122" s="78" t="s">
        <v>17710</v>
      </c>
      <c r="G1122" s="78" t="s">
        <v>17711</v>
      </c>
      <c r="H1122" s="78" t="s">
        <v>17725</v>
      </c>
      <c r="I1122" s="78" t="s">
        <v>18959</v>
      </c>
      <c r="J1122" s="78" t="s">
        <v>17755</v>
      </c>
      <c r="K1122" s="78" t="n">
        <v>153934028</v>
      </c>
      <c r="L1122" s="78" t="s">
        <v>13120</v>
      </c>
      <c r="M1122" s="78" t="s">
        <v>19441</v>
      </c>
      <c r="N1122" s="78" t="s">
        <v>17734</v>
      </c>
      <c r="Q1122" s="78" t="n">
        <v>21002514</v>
      </c>
      <c r="R1122" s="78" t="s">
        <v>13099</v>
      </c>
      <c r="S1122" s="78" t="s">
        <v>609</v>
      </c>
      <c r="T1122" s="78" t="s">
        <v>16498</v>
      </c>
      <c r="U1122" s="78" t="s">
        <v>18865</v>
      </c>
      <c r="V1122" s="78" t="s">
        <v>609</v>
      </c>
      <c r="W1122" s="78" t="s">
        <v>4084</v>
      </c>
      <c r="X1122" s="78" t="s">
        <v>18316</v>
      </c>
      <c r="Y1122" s="78" t="s">
        <v>18866</v>
      </c>
      <c r="Z1122" s="78" t="s">
        <v>17802</v>
      </c>
      <c r="AA1122" s="78" t="s">
        <v>17802</v>
      </c>
      <c r="AC1122" s="78" t="s">
        <v>18334</v>
      </c>
      <c r="AE1122" s="78" t="s">
        <v>13123</v>
      </c>
      <c r="AG1122" s="78" t="s">
        <v>18931</v>
      </c>
      <c r="AI1122" s="82" t="n">
        <v>45366</v>
      </c>
      <c r="AJ1122" s="78" t="s">
        <v>1198</v>
      </c>
      <c r="AL1122" s="78" t="s">
        <v>17718</v>
      </c>
      <c r="AM1122" s="78" t="s">
        <v>17718</v>
      </c>
      <c r="AP1122" s="78" t="s">
        <v>17719</v>
      </c>
      <c r="AQ1122" s="78" t="n">
        <v>42</v>
      </c>
      <c r="AR1122" s="78" t="n">
        <v>100</v>
      </c>
      <c r="AS1122" s="78" t="n">
        <v>3.9</v>
      </c>
      <c r="AT1122" s="78" t="n">
        <v>1</v>
      </c>
      <c r="AV1122" s="78" t="n">
        <v>8.08</v>
      </c>
      <c r="AY1122" s="78" t="n">
        <v>16340.83</v>
      </c>
      <c r="AZ1122" s="78" t="n">
        <v>0</v>
      </c>
      <c r="BA1122" s="78" t="n">
        <v>39.17</v>
      </c>
      <c r="BB1122" s="78" t="n">
        <v>0</v>
      </c>
      <c r="BC1122" s="78" t="n">
        <v>16380</v>
      </c>
      <c r="BD1122" s="78" t="n">
        <v>1386000</v>
      </c>
      <c r="BE1122" s="78" t="s">
        <v>18942</v>
      </c>
      <c r="BJ1122" s="78" t="s">
        <v>17721</v>
      </c>
      <c r="BK1122" s="78" t="s">
        <v>17722</v>
      </c>
      <c r="BO1122" s="78" t="s">
        <v>16502</v>
      </c>
    </row>
    <row r="1123" customFormat="false" ht="15" hidden="true" customHeight="false" outlineLevel="0" collapsed="false">
      <c r="A1123" s="82" t="n">
        <v>45291</v>
      </c>
      <c r="B1123" s="78" t="s">
        <v>16497</v>
      </c>
      <c r="C1123" s="78" t="s">
        <v>18927</v>
      </c>
      <c r="D1123" s="78" t="s">
        <v>18928</v>
      </c>
      <c r="E1123" s="78" t="s">
        <v>1305</v>
      </c>
      <c r="F1123" s="78" t="s">
        <v>17710</v>
      </c>
      <c r="G1123" s="78" t="s">
        <v>17711</v>
      </c>
      <c r="H1123" s="78" t="s">
        <v>17725</v>
      </c>
      <c r="I1123" s="78" t="s">
        <v>18959</v>
      </c>
      <c r="J1123" s="78" t="s">
        <v>17755</v>
      </c>
      <c r="K1123" s="78" t="n">
        <v>154346572</v>
      </c>
      <c r="L1123" s="78" t="s">
        <v>5426</v>
      </c>
      <c r="M1123" s="78" t="s">
        <v>19442</v>
      </c>
      <c r="N1123" s="78" t="s">
        <v>17734</v>
      </c>
      <c r="Q1123" s="78" t="n">
        <v>21001722</v>
      </c>
      <c r="R1123" s="78" t="s">
        <v>5390</v>
      </c>
      <c r="S1123" s="78" t="s">
        <v>16566</v>
      </c>
      <c r="T1123" s="78" t="s">
        <v>16498</v>
      </c>
      <c r="U1123" s="78" t="s">
        <v>5390</v>
      </c>
      <c r="V1123" s="78" t="s">
        <v>18625</v>
      </c>
      <c r="W1123" s="78" t="s">
        <v>4084</v>
      </c>
      <c r="X1123" s="78" t="s">
        <v>18047</v>
      </c>
      <c r="Y1123" s="78" t="s">
        <v>18095</v>
      </c>
      <c r="Z1123" s="78" t="s">
        <v>17809</v>
      </c>
      <c r="AA1123" s="78" t="s">
        <v>17809</v>
      </c>
      <c r="AE1123" s="78" t="s">
        <v>5429</v>
      </c>
      <c r="AG1123" s="78" t="s">
        <v>18931</v>
      </c>
      <c r="AI1123" s="82" t="n">
        <v>45366</v>
      </c>
      <c r="AJ1123" s="78" t="s">
        <v>1198</v>
      </c>
      <c r="AL1123" s="78" t="s">
        <v>17718</v>
      </c>
      <c r="AM1123" s="78" t="s">
        <v>17718</v>
      </c>
      <c r="AP1123" s="78" t="s">
        <v>17719</v>
      </c>
      <c r="AQ1123" s="78" t="n">
        <v>75</v>
      </c>
      <c r="AR1123" s="78" t="n">
        <v>100</v>
      </c>
      <c r="AS1123" s="78" t="n">
        <v>2.52</v>
      </c>
      <c r="AT1123" s="78" t="n">
        <v>1</v>
      </c>
      <c r="AV1123" s="78" t="n">
        <v>8.08</v>
      </c>
      <c r="AY1123" s="78" t="n">
        <v>24911.48</v>
      </c>
      <c r="AZ1123" s="78" t="n">
        <v>0</v>
      </c>
      <c r="BA1123" s="78" t="n">
        <v>-6011.48</v>
      </c>
      <c r="BB1123" s="78" t="n">
        <v>0</v>
      </c>
      <c r="BC1123" s="78" t="n">
        <v>18900</v>
      </c>
      <c r="BD1123" s="78" t="n">
        <v>1387500</v>
      </c>
      <c r="BE1123" s="78" t="s">
        <v>18932</v>
      </c>
      <c r="BJ1123" s="78" t="s">
        <v>17721</v>
      </c>
      <c r="BK1123" s="78" t="s">
        <v>17722</v>
      </c>
      <c r="BO1123" s="78" t="s">
        <v>16502</v>
      </c>
    </row>
    <row r="1124" customFormat="false" ht="15" hidden="true" customHeight="false" outlineLevel="0" collapsed="false">
      <c r="A1124" s="82" t="n">
        <v>45291</v>
      </c>
      <c r="B1124" s="78" t="s">
        <v>16497</v>
      </c>
      <c r="C1124" s="78" t="s">
        <v>18927</v>
      </c>
      <c r="D1124" s="78" t="s">
        <v>18928</v>
      </c>
      <c r="E1124" s="78" t="s">
        <v>1305</v>
      </c>
      <c r="F1124" s="78" t="s">
        <v>17710</v>
      </c>
      <c r="G1124" s="78" t="s">
        <v>17711</v>
      </c>
      <c r="H1124" s="78" t="s">
        <v>17725</v>
      </c>
      <c r="I1124" s="78" t="s">
        <v>18959</v>
      </c>
      <c r="J1124" s="78" t="s">
        <v>17755</v>
      </c>
      <c r="K1124" s="78" t="n">
        <v>158489777</v>
      </c>
      <c r="L1124" s="78" t="s">
        <v>11021</v>
      </c>
      <c r="M1124" s="78" t="s">
        <v>19443</v>
      </c>
      <c r="N1124" s="78" t="s">
        <v>17734</v>
      </c>
      <c r="Q1124" s="78" t="n">
        <v>23632566</v>
      </c>
      <c r="R1124" s="78" t="s">
        <v>10999</v>
      </c>
      <c r="S1124" s="78" t="s">
        <v>17141</v>
      </c>
      <c r="T1124" s="78" t="s">
        <v>16498</v>
      </c>
      <c r="U1124" s="78" t="s">
        <v>10999</v>
      </c>
      <c r="V1124" s="78" t="s">
        <v>18652</v>
      </c>
      <c r="W1124" s="78" t="s">
        <v>4084</v>
      </c>
      <c r="X1124" s="78" t="s">
        <v>17854</v>
      </c>
      <c r="Y1124" s="78" t="s">
        <v>18136</v>
      </c>
      <c r="Z1124" s="78" t="s">
        <v>17856</v>
      </c>
      <c r="AA1124" s="78" t="s">
        <v>17857</v>
      </c>
      <c r="AE1124" s="78" t="s">
        <v>11024</v>
      </c>
      <c r="AG1124" s="78" t="s">
        <v>18931</v>
      </c>
      <c r="AI1124" s="82" t="n">
        <v>45366</v>
      </c>
      <c r="AJ1124" s="78" t="s">
        <v>1198</v>
      </c>
      <c r="AL1124" s="78" t="s">
        <v>17718</v>
      </c>
      <c r="AM1124" s="78" t="s">
        <v>17718</v>
      </c>
      <c r="AP1124" s="78" t="s">
        <v>17719</v>
      </c>
      <c r="AQ1124" s="78" t="n">
        <v>82</v>
      </c>
      <c r="AR1124" s="78" t="n">
        <v>100</v>
      </c>
      <c r="AS1124" s="78" t="n">
        <v>1.555</v>
      </c>
      <c r="AT1124" s="78" t="n">
        <v>1</v>
      </c>
      <c r="AV1124" s="78" t="n">
        <v>8.08</v>
      </c>
      <c r="AY1124" s="78" t="n">
        <v>18748.6</v>
      </c>
      <c r="AZ1124" s="78" t="n">
        <v>0</v>
      </c>
      <c r="BA1124" s="78" t="n">
        <v>-5997.6</v>
      </c>
      <c r="BB1124" s="78" t="n">
        <v>0</v>
      </c>
      <c r="BC1124" s="78" t="n">
        <v>12751</v>
      </c>
      <c r="BD1124" s="78" t="n">
        <v>1394000</v>
      </c>
      <c r="BE1124" s="78" t="s">
        <v>18932</v>
      </c>
      <c r="BJ1124" s="78" t="s">
        <v>17721</v>
      </c>
      <c r="BK1124" s="78" t="s">
        <v>17722</v>
      </c>
      <c r="BO1124" s="78" t="s">
        <v>16502</v>
      </c>
    </row>
    <row r="1125" customFormat="false" ht="15" hidden="true" customHeight="false" outlineLevel="0" collapsed="false">
      <c r="A1125" s="82" t="n">
        <v>45291</v>
      </c>
      <c r="B1125" s="78" t="s">
        <v>16497</v>
      </c>
      <c r="C1125" s="78" t="s">
        <v>18927</v>
      </c>
      <c r="D1125" s="78" t="s">
        <v>18928</v>
      </c>
      <c r="E1125" s="78" t="s">
        <v>1305</v>
      </c>
      <c r="F1125" s="78" t="s">
        <v>17710</v>
      </c>
      <c r="G1125" s="78" t="s">
        <v>17711</v>
      </c>
      <c r="H1125" s="78" t="s">
        <v>17725</v>
      </c>
      <c r="I1125" s="78" t="s">
        <v>18933</v>
      </c>
      <c r="J1125" s="78" t="s">
        <v>17755</v>
      </c>
      <c r="K1125" s="78" t="n">
        <v>135041599</v>
      </c>
      <c r="L1125" s="78" t="s">
        <v>5805</v>
      </c>
      <c r="M1125" s="78" t="s">
        <v>19444</v>
      </c>
      <c r="N1125" s="78" t="s">
        <v>17734</v>
      </c>
      <c r="Q1125" s="78" t="n">
        <v>21002182</v>
      </c>
      <c r="R1125" s="78" t="s">
        <v>5791</v>
      </c>
      <c r="S1125" s="78" t="s">
        <v>16626</v>
      </c>
      <c r="T1125" s="78" t="s">
        <v>16498</v>
      </c>
      <c r="U1125" s="78" t="s">
        <v>5791</v>
      </c>
      <c r="V1125" s="78" t="s">
        <v>18505</v>
      </c>
      <c r="W1125" s="78" t="s">
        <v>4084</v>
      </c>
      <c r="X1125" s="78" t="s">
        <v>18264</v>
      </c>
      <c r="Y1125" s="78" t="s">
        <v>18504</v>
      </c>
      <c r="Z1125" s="78" t="s">
        <v>17802</v>
      </c>
      <c r="AA1125" s="78" t="s">
        <v>17802</v>
      </c>
      <c r="AC1125" s="78" t="s">
        <v>17924</v>
      </c>
      <c r="AE1125" s="78" t="s">
        <v>5808</v>
      </c>
      <c r="AG1125" s="78" t="s">
        <v>18931</v>
      </c>
      <c r="AI1125" s="82" t="n">
        <v>45464</v>
      </c>
      <c r="AJ1125" s="78" t="s">
        <v>1197</v>
      </c>
      <c r="AL1125" s="78" t="s">
        <v>17718</v>
      </c>
      <c r="AM1125" s="78" t="s">
        <v>17718</v>
      </c>
      <c r="AP1125" s="78" t="s">
        <v>17719</v>
      </c>
      <c r="AQ1125" s="78" t="n">
        <v>504</v>
      </c>
      <c r="AR1125" s="78" t="n">
        <v>100</v>
      </c>
      <c r="AS1125" s="78" t="n">
        <v>0.52</v>
      </c>
      <c r="AT1125" s="78" t="n">
        <v>1</v>
      </c>
      <c r="AV1125" s="78" t="n">
        <v>8.08</v>
      </c>
      <c r="AY1125" s="78" t="n">
        <v>70574.65</v>
      </c>
      <c r="AZ1125" s="78" t="n">
        <v>0</v>
      </c>
      <c r="BA1125" s="78" t="n">
        <v>-44366.65</v>
      </c>
      <c r="BB1125" s="78" t="n">
        <v>0</v>
      </c>
      <c r="BC1125" s="78" t="n">
        <v>26208</v>
      </c>
      <c r="BD1125" s="78" t="n">
        <v>1411200</v>
      </c>
      <c r="BE1125" s="78" t="s">
        <v>18942</v>
      </c>
      <c r="BJ1125" s="78" t="s">
        <v>17721</v>
      </c>
      <c r="BK1125" s="78" t="s">
        <v>17722</v>
      </c>
      <c r="BO1125" s="78" t="s">
        <v>16502</v>
      </c>
    </row>
    <row r="1126" customFormat="false" ht="15" hidden="true" customHeight="false" outlineLevel="0" collapsed="false">
      <c r="A1126" s="82" t="n">
        <v>45291</v>
      </c>
      <c r="B1126" s="78" t="s">
        <v>16497</v>
      </c>
      <c r="C1126" s="78" t="s">
        <v>17734</v>
      </c>
      <c r="D1126" s="78" t="s">
        <v>18944</v>
      </c>
      <c r="E1126" s="78" t="s">
        <v>4075</v>
      </c>
      <c r="F1126" s="78" t="s">
        <v>17724</v>
      </c>
      <c r="G1126" s="78" t="s">
        <v>17711</v>
      </c>
      <c r="H1126" s="78" t="s">
        <v>17725</v>
      </c>
      <c r="I1126" s="78" t="s">
        <v>19263</v>
      </c>
      <c r="J1126" s="78" t="s">
        <v>16933</v>
      </c>
      <c r="K1126" s="78" t="n">
        <v>137618207</v>
      </c>
      <c r="L1126" s="78" t="s">
        <v>15012</v>
      </c>
      <c r="M1126" s="78" t="s">
        <v>19445</v>
      </c>
      <c r="N1126" s="78" t="s">
        <v>17734</v>
      </c>
      <c r="Q1126" s="78" t="n">
        <v>0</v>
      </c>
      <c r="U1126" s="78" t="s">
        <v>18947</v>
      </c>
      <c r="V1126" s="78" t="s">
        <v>18948</v>
      </c>
      <c r="W1126" s="78" t="s">
        <v>4084</v>
      </c>
      <c r="X1126" s="78" t="s">
        <v>18949</v>
      </c>
      <c r="Y1126" s="78" t="s">
        <v>18949</v>
      </c>
      <c r="Z1126" s="78" t="s">
        <v>18950</v>
      </c>
      <c r="AA1126" s="78" t="s">
        <v>18951</v>
      </c>
      <c r="AB1126" s="78" t="s">
        <v>19446</v>
      </c>
      <c r="AI1126" s="82" t="n">
        <v>48441</v>
      </c>
      <c r="AL1126" s="78" t="s">
        <v>17718</v>
      </c>
      <c r="AM1126" s="78" t="s">
        <v>17718</v>
      </c>
      <c r="AP1126" s="78" t="s">
        <v>17772</v>
      </c>
      <c r="AQ1126" s="78" t="n">
        <v>-1426</v>
      </c>
      <c r="AR1126" s="78" t="n">
        <v>10</v>
      </c>
      <c r="AS1126" s="78" t="n">
        <v>91.60742</v>
      </c>
      <c r="AT1126" s="78" t="n">
        <v>1</v>
      </c>
      <c r="AV1126" s="78" t="n">
        <v>8.08</v>
      </c>
      <c r="AY1126" s="78" t="n">
        <v>-1351859.14</v>
      </c>
      <c r="AZ1126" s="78" t="n">
        <v>0</v>
      </c>
      <c r="BA1126" s="78" t="n">
        <v>45537.3</v>
      </c>
      <c r="BB1126" s="78" t="n">
        <v>-14812.19</v>
      </c>
      <c r="BC1126" s="78" t="n">
        <v>-1306321.84</v>
      </c>
      <c r="BD1126" s="78" t="n">
        <v>1426000</v>
      </c>
      <c r="BE1126" s="78" t="s">
        <v>18953</v>
      </c>
      <c r="BJ1126" s="78" t="s">
        <v>17721</v>
      </c>
      <c r="BK1126" s="78" t="s">
        <v>17722</v>
      </c>
      <c r="BL1126" s="78" t="s">
        <v>15014</v>
      </c>
      <c r="BM1126" s="78" t="s">
        <v>15013</v>
      </c>
      <c r="BN1126" s="78" t="s">
        <v>19447</v>
      </c>
      <c r="BO1126" s="78" t="s">
        <v>16502</v>
      </c>
    </row>
    <row r="1127" customFormat="false" ht="15" hidden="true" customHeight="false" outlineLevel="0" collapsed="false">
      <c r="A1127" s="82" t="n">
        <v>45291</v>
      </c>
      <c r="B1127" s="78" t="s">
        <v>16497</v>
      </c>
      <c r="C1127" s="78" t="s">
        <v>18927</v>
      </c>
      <c r="D1127" s="78" t="s">
        <v>18928</v>
      </c>
      <c r="E1127" s="78" t="s">
        <v>1305</v>
      </c>
      <c r="F1127" s="78" t="s">
        <v>17710</v>
      </c>
      <c r="G1127" s="78" t="s">
        <v>17711</v>
      </c>
      <c r="H1127" s="78" t="s">
        <v>17725</v>
      </c>
      <c r="I1127" s="78" t="s">
        <v>18933</v>
      </c>
      <c r="J1127" s="78" t="s">
        <v>17755</v>
      </c>
      <c r="K1127" s="78" t="n">
        <v>157909579</v>
      </c>
      <c r="L1127" s="78" t="s">
        <v>6528</v>
      </c>
      <c r="M1127" s="78" t="s">
        <v>19448</v>
      </c>
      <c r="N1127" s="78" t="s">
        <v>17734</v>
      </c>
      <c r="Q1127" s="78" t="n">
        <v>21002269</v>
      </c>
      <c r="R1127" s="78" t="s">
        <v>6521</v>
      </c>
      <c r="S1127" s="78" t="s">
        <v>452</v>
      </c>
      <c r="T1127" s="78" t="s">
        <v>16498</v>
      </c>
      <c r="U1127" s="78" t="s">
        <v>6521</v>
      </c>
      <c r="V1127" s="78" t="s">
        <v>18541</v>
      </c>
      <c r="W1127" s="78" t="s">
        <v>4084</v>
      </c>
      <c r="X1127" s="78" t="s">
        <v>17910</v>
      </c>
      <c r="Y1127" s="78" t="s">
        <v>18542</v>
      </c>
      <c r="Z1127" s="78" t="s">
        <v>17794</v>
      </c>
      <c r="AA1127" s="78" t="s">
        <v>17795</v>
      </c>
      <c r="AE1127" s="78" t="s">
        <v>6531</v>
      </c>
      <c r="AG1127" s="78" t="s">
        <v>18931</v>
      </c>
      <c r="AI1127" s="82" t="n">
        <v>45366</v>
      </c>
      <c r="AJ1127" s="78" t="s">
        <v>1197</v>
      </c>
      <c r="AL1127" s="78" t="s">
        <v>17718</v>
      </c>
      <c r="AM1127" s="78" t="s">
        <v>17718</v>
      </c>
      <c r="AP1127" s="78" t="s">
        <v>17719</v>
      </c>
      <c r="AQ1127" s="78" t="n">
        <v>206</v>
      </c>
      <c r="AR1127" s="78" t="n">
        <v>100</v>
      </c>
      <c r="AS1127" s="78" t="n">
        <v>0.7</v>
      </c>
      <c r="AT1127" s="78" t="n">
        <v>1</v>
      </c>
      <c r="AV1127" s="78" t="n">
        <v>8.08</v>
      </c>
      <c r="AY1127" s="78" t="n">
        <v>30832.99</v>
      </c>
      <c r="AZ1127" s="78" t="n">
        <v>0</v>
      </c>
      <c r="BA1127" s="78" t="n">
        <v>-16412.99</v>
      </c>
      <c r="BB1127" s="78" t="n">
        <v>0</v>
      </c>
      <c r="BC1127" s="78" t="n">
        <v>14420</v>
      </c>
      <c r="BD1127" s="78" t="n">
        <v>1442000</v>
      </c>
      <c r="BE1127" s="78" t="s">
        <v>18932</v>
      </c>
      <c r="BJ1127" s="78" t="s">
        <v>17721</v>
      </c>
      <c r="BK1127" s="78" t="s">
        <v>17722</v>
      </c>
      <c r="BO1127" s="78" t="s">
        <v>16502</v>
      </c>
    </row>
    <row r="1128" customFormat="false" ht="15" hidden="true" customHeight="false" outlineLevel="0" collapsed="false">
      <c r="A1128" s="82" t="n">
        <v>45291</v>
      </c>
      <c r="B1128" s="78" t="s">
        <v>16497</v>
      </c>
      <c r="C1128" s="78" t="s">
        <v>18927</v>
      </c>
      <c r="D1128" s="78" t="s">
        <v>18928</v>
      </c>
      <c r="E1128" s="78" t="s">
        <v>1305</v>
      </c>
      <c r="F1128" s="78" t="s">
        <v>17710</v>
      </c>
      <c r="G1128" s="78" t="s">
        <v>17711</v>
      </c>
      <c r="H1128" s="78" t="s">
        <v>17725</v>
      </c>
      <c r="I1128" s="78" t="s">
        <v>18933</v>
      </c>
      <c r="J1128" s="78" t="s">
        <v>17755</v>
      </c>
      <c r="K1128" s="78" t="n">
        <v>136219037</v>
      </c>
      <c r="L1128" s="78" t="s">
        <v>11747</v>
      </c>
      <c r="M1128" s="78" t="s">
        <v>19449</v>
      </c>
      <c r="N1128" s="78" t="s">
        <v>17734</v>
      </c>
      <c r="Q1128" s="78" t="n">
        <v>21002452</v>
      </c>
      <c r="R1128" s="78" t="s">
        <v>11740</v>
      </c>
      <c r="S1128" s="78" t="s">
        <v>570</v>
      </c>
      <c r="T1128" s="78" t="s">
        <v>16498</v>
      </c>
      <c r="U1128" s="78" t="s">
        <v>11740</v>
      </c>
      <c r="V1128" s="78" t="s">
        <v>570</v>
      </c>
      <c r="W1128" s="78" t="s">
        <v>4084</v>
      </c>
      <c r="X1128" s="78" t="s">
        <v>18264</v>
      </c>
      <c r="Y1128" s="78" t="s">
        <v>18504</v>
      </c>
      <c r="Z1128" s="78" t="s">
        <v>17802</v>
      </c>
      <c r="AA1128" s="78" t="s">
        <v>17802</v>
      </c>
      <c r="AC1128" s="78" t="s">
        <v>17924</v>
      </c>
      <c r="AE1128" s="78" t="s">
        <v>11750</v>
      </c>
      <c r="AG1128" s="78" t="s">
        <v>18931</v>
      </c>
      <c r="AI1128" s="82" t="n">
        <v>45464</v>
      </c>
      <c r="AJ1128" s="78" t="s">
        <v>1197</v>
      </c>
      <c r="AL1128" s="78" t="s">
        <v>17718</v>
      </c>
      <c r="AM1128" s="78" t="s">
        <v>17718</v>
      </c>
      <c r="AP1128" s="78" t="s">
        <v>17719</v>
      </c>
      <c r="AQ1128" s="78" t="n">
        <v>175</v>
      </c>
      <c r="AR1128" s="78" t="n">
        <v>100</v>
      </c>
      <c r="AS1128" s="78" t="n">
        <v>2.26</v>
      </c>
      <c r="AT1128" s="78" t="n">
        <v>1</v>
      </c>
      <c r="AV1128" s="78" t="n">
        <v>8.08</v>
      </c>
      <c r="AY1128" s="78" t="n">
        <v>71345.13</v>
      </c>
      <c r="AZ1128" s="78" t="n">
        <v>0</v>
      </c>
      <c r="BA1128" s="78" t="n">
        <v>-31795.13</v>
      </c>
      <c r="BB1128" s="78" t="n">
        <v>0</v>
      </c>
      <c r="BC1128" s="78" t="n">
        <v>39550</v>
      </c>
      <c r="BD1128" s="78" t="n">
        <v>1443750</v>
      </c>
      <c r="BE1128" s="78" t="s">
        <v>18942</v>
      </c>
      <c r="BJ1128" s="78" t="s">
        <v>17721</v>
      </c>
      <c r="BK1128" s="78" t="s">
        <v>17722</v>
      </c>
      <c r="BO1128" s="78" t="s">
        <v>16502</v>
      </c>
    </row>
    <row r="1129" customFormat="false" ht="15" hidden="true" customHeight="false" outlineLevel="0" collapsed="false">
      <c r="A1129" s="82" t="n">
        <v>45291</v>
      </c>
      <c r="B1129" s="78" t="s">
        <v>16497</v>
      </c>
      <c r="C1129" s="78" t="s">
        <v>18927</v>
      </c>
      <c r="D1129" s="78" t="s">
        <v>18928</v>
      </c>
      <c r="E1129" s="78" t="s">
        <v>1305</v>
      </c>
      <c r="F1129" s="78" t="s">
        <v>17710</v>
      </c>
      <c r="G1129" s="78" t="s">
        <v>17711</v>
      </c>
      <c r="H1129" s="78" t="s">
        <v>17725</v>
      </c>
      <c r="I1129" s="78" t="s">
        <v>18933</v>
      </c>
      <c r="J1129" s="78" t="s">
        <v>17755</v>
      </c>
      <c r="K1129" s="78" t="n">
        <v>135489022</v>
      </c>
      <c r="L1129" s="78" t="s">
        <v>10393</v>
      </c>
      <c r="M1129" s="78" t="s">
        <v>19450</v>
      </c>
      <c r="N1129" s="78" t="s">
        <v>17734</v>
      </c>
      <c r="Q1129" s="78" t="n">
        <v>21002391</v>
      </c>
      <c r="R1129" s="78" t="s">
        <v>10377</v>
      </c>
      <c r="S1129" s="78" t="s">
        <v>529</v>
      </c>
      <c r="T1129" s="78" t="s">
        <v>16498</v>
      </c>
      <c r="U1129" s="78" t="s">
        <v>10377</v>
      </c>
      <c r="V1129" s="78" t="s">
        <v>18503</v>
      </c>
      <c r="W1129" s="78" t="s">
        <v>4084</v>
      </c>
      <c r="X1129" s="78" t="s">
        <v>18264</v>
      </c>
      <c r="Y1129" s="78" t="s">
        <v>18504</v>
      </c>
      <c r="Z1129" s="78" t="s">
        <v>17802</v>
      </c>
      <c r="AA1129" s="78" t="s">
        <v>17802</v>
      </c>
      <c r="AC1129" s="78" t="s">
        <v>17924</v>
      </c>
      <c r="AE1129" s="78" t="s">
        <v>10396</v>
      </c>
      <c r="AG1129" s="78" t="s">
        <v>18931</v>
      </c>
      <c r="AI1129" s="82" t="n">
        <v>45464</v>
      </c>
      <c r="AJ1129" s="78" t="s">
        <v>1197</v>
      </c>
      <c r="AL1129" s="78" t="s">
        <v>17718</v>
      </c>
      <c r="AM1129" s="78" t="s">
        <v>17718</v>
      </c>
      <c r="AP1129" s="78" t="s">
        <v>17719</v>
      </c>
      <c r="AQ1129" s="78" t="n">
        <v>104</v>
      </c>
      <c r="AR1129" s="78" t="n">
        <v>100</v>
      </c>
      <c r="AS1129" s="78" t="n">
        <v>1.48</v>
      </c>
      <c r="AT1129" s="78" t="n">
        <v>1</v>
      </c>
      <c r="AV1129" s="78" t="n">
        <v>8.08</v>
      </c>
      <c r="AY1129" s="78" t="n">
        <v>63873.07</v>
      </c>
      <c r="AZ1129" s="78" t="n">
        <v>0</v>
      </c>
      <c r="BA1129" s="78" t="n">
        <v>-48481.07</v>
      </c>
      <c r="BB1129" s="78" t="n">
        <v>0</v>
      </c>
      <c r="BC1129" s="78" t="n">
        <v>15392</v>
      </c>
      <c r="BD1129" s="78" t="n">
        <v>1456000</v>
      </c>
      <c r="BE1129" s="78" t="s">
        <v>18942</v>
      </c>
      <c r="BJ1129" s="78" t="s">
        <v>17721</v>
      </c>
      <c r="BK1129" s="78" t="s">
        <v>17722</v>
      </c>
      <c r="BO1129" s="78" t="s">
        <v>16502</v>
      </c>
    </row>
    <row r="1130" customFormat="false" ht="15" hidden="true" customHeight="false" outlineLevel="0" collapsed="false">
      <c r="A1130" s="82" t="n">
        <v>45291</v>
      </c>
      <c r="B1130" s="78" t="s">
        <v>16497</v>
      </c>
      <c r="C1130" s="78" t="s">
        <v>18927</v>
      </c>
      <c r="D1130" s="78" t="s">
        <v>18928</v>
      </c>
      <c r="E1130" s="78" t="s">
        <v>1305</v>
      </c>
      <c r="F1130" s="78" t="s">
        <v>17710</v>
      </c>
      <c r="G1130" s="78" t="s">
        <v>17711</v>
      </c>
      <c r="H1130" s="78" t="s">
        <v>17725</v>
      </c>
      <c r="I1130" s="78" t="s">
        <v>18933</v>
      </c>
      <c r="J1130" s="78" t="s">
        <v>17755</v>
      </c>
      <c r="K1130" s="78" t="n">
        <v>147057350</v>
      </c>
      <c r="L1130" s="78" t="s">
        <v>6982</v>
      </c>
      <c r="M1130" s="78" t="s">
        <v>19451</v>
      </c>
      <c r="N1130" s="78" t="s">
        <v>17734</v>
      </c>
      <c r="Q1130" s="78" t="n">
        <v>21001749</v>
      </c>
      <c r="R1130" s="78" t="s">
        <v>6974</v>
      </c>
      <c r="S1130" s="78" t="s">
        <v>17340</v>
      </c>
      <c r="T1130" s="78" t="s">
        <v>16498</v>
      </c>
      <c r="U1130" s="78" t="s">
        <v>6974</v>
      </c>
      <c r="V1130" s="78" t="s">
        <v>18133</v>
      </c>
      <c r="W1130" s="78" t="s">
        <v>4084</v>
      </c>
      <c r="X1130" s="78" t="s">
        <v>17891</v>
      </c>
      <c r="Y1130" s="78" t="s">
        <v>18134</v>
      </c>
      <c r="Z1130" s="78" t="s">
        <v>17802</v>
      </c>
      <c r="AA1130" s="78" t="s">
        <v>17802</v>
      </c>
      <c r="AC1130" s="78" t="s">
        <v>17924</v>
      </c>
      <c r="AE1130" s="78" t="s">
        <v>6985</v>
      </c>
      <c r="AG1130" s="78" t="s">
        <v>18931</v>
      </c>
      <c r="AI1130" s="82" t="n">
        <v>45464</v>
      </c>
      <c r="AJ1130" s="78" t="s">
        <v>1197</v>
      </c>
      <c r="AL1130" s="78" t="s">
        <v>17718</v>
      </c>
      <c r="AM1130" s="78" t="s">
        <v>17718</v>
      </c>
      <c r="AP1130" s="78" t="s">
        <v>17719</v>
      </c>
      <c r="AQ1130" s="78" t="n">
        <v>243</v>
      </c>
      <c r="AR1130" s="78" t="n">
        <v>100</v>
      </c>
      <c r="AS1130" s="78" t="n">
        <v>2.175</v>
      </c>
      <c r="AT1130" s="78" t="n">
        <v>1</v>
      </c>
      <c r="AV1130" s="78" t="n">
        <v>8.08</v>
      </c>
      <c r="AY1130" s="78" t="n">
        <v>92087.07</v>
      </c>
      <c r="AZ1130" s="78" t="n">
        <v>0</v>
      </c>
      <c r="BA1130" s="78" t="n">
        <v>-39234.57</v>
      </c>
      <c r="BB1130" s="78" t="n">
        <v>0</v>
      </c>
      <c r="BC1130" s="78" t="n">
        <v>52852.5</v>
      </c>
      <c r="BD1130" s="78" t="n">
        <v>1458000</v>
      </c>
      <c r="BE1130" s="78" t="s">
        <v>18942</v>
      </c>
      <c r="BJ1130" s="78" t="s">
        <v>17721</v>
      </c>
      <c r="BK1130" s="78" t="s">
        <v>17722</v>
      </c>
      <c r="BO1130" s="78" t="s">
        <v>16502</v>
      </c>
    </row>
    <row r="1131" customFormat="false" ht="15" hidden="true" customHeight="false" outlineLevel="0" collapsed="false">
      <c r="A1131" s="82" t="n">
        <v>45291</v>
      </c>
      <c r="B1131" s="78" t="s">
        <v>16497</v>
      </c>
      <c r="C1131" s="78" t="s">
        <v>18927</v>
      </c>
      <c r="D1131" s="78" t="s">
        <v>18928</v>
      </c>
      <c r="E1131" s="78" t="s">
        <v>1305</v>
      </c>
      <c r="F1131" s="78" t="s">
        <v>17710</v>
      </c>
      <c r="G1131" s="78" t="s">
        <v>17711</v>
      </c>
      <c r="H1131" s="78" t="s">
        <v>17725</v>
      </c>
      <c r="I1131" s="78" t="s">
        <v>18959</v>
      </c>
      <c r="J1131" s="78" t="s">
        <v>17755</v>
      </c>
      <c r="K1131" s="78" t="n">
        <v>152938567</v>
      </c>
      <c r="L1131" s="78" t="s">
        <v>11894</v>
      </c>
      <c r="M1131" s="78" t="s">
        <v>19452</v>
      </c>
      <c r="N1131" s="78" t="s">
        <v>17734</v>
      </c>
      <c r="Q1131" s="78" t="n">
        <v>21002480</v>
      </c>
      <c r="R1131" s="78" t="s">
        <v>11851</v>
      </c>
      <c r="S1131" s="78" t="s">
        <v>17205</v>
      </c>
      <c r="T1131" s="78" t="s">
        <v>16498</v>
      </c>
      <c r="U1131" s="78" t="s">
        <v>11851</v>
      </c>
      <c r="V1131" s="78" t="s">
        <v>579</v>
      </c>
      <c r="W1131" s="78" t="s">
        <v>4084</v>
      </c>
      <c r="X1131" s="78" t="s">
        <v>18047</v>
      </c>
      <c r="Y1131" s="78" t="s">
        <v>18048</v>
      </c>
      <c r="Z1131" s="78" t="s">
        <v>17809</v>
      </c>
      <c r="AA1131" s="78" t="s">
        <v>17809</v>
      </c>
      <c r="AE1131" s="78" t="s">
        <v>11897</v>
      </c>
      <c r="AG1131" s="78" t="s">
        <v>18931</v>
      </c>
      <c r="AI1131" s="82" t="n">
        <v>45366</v>
      </c>
      <c r="AJ1131" s="78" t="s">
        <v>1198</v>
      </c>
      <c r="AL1131" s="78" t="s">
        <v>17718</v>
      </c>
      <c r="AM1131" s="78" t="s">
        <v>17718</v>
      </c>
      <c r="AP1131" s="78" t="s">
        <v>17719</v>
      </c>
      <c r="AQ1131" s="78" t="n">
        <v>25</v>
      </c>
      <c r="AR1131" s="78" t="n">
        <v>100</v>
      </c>
      <c r="AS1131" s="78" t="n">
        <v>9.875</v>
      </c>
      <c r="AT1131" s="78" t="n">
        <v>1</v>
      </c>
      <c r="AV1131" s="78" t="n">
        <v>8.08</v>
      </c>
      <c r="AY1131" s="78" t="n">
        <v>29380.5</v>
      </c>
      <c r="AZ1131" s="78" t="n">
        <v>0</v>
      </c>
      <c r="BA1131" s="78" t="n">
        <v>-4693</v>
      </c>
      <c r="BB1131" s="78" t="n">
        <v>0</v>
      </c>
      <c r="BC1131" s="78" t="n">
        <v>24687.5</v>
      </c>
      <c r="BD1131" s="78" t="n">
        <v>1462500</v>
      </c>
      <c r="BE1131" s="78" t="s">
        <v>18932</v>
      </c>
      <c r="BJ1131" s="78" t="s">
        <v>17721</v>
      </c>
      <c r="BK1131" s="78" t="s">
        <v>17722</v>
      </c>
      <c r="BO1131" s="78" t="s">
        <v>16502</v>
      </c>
    </row>
    <row r="1132" customFormat="false" ht="15" hidden="true" customHeight="false" outlineLevel="0" collapsed="false">
      <c r="A1132" s="82" t="n">
        <v>45291</v>
      </c>
      <c r="B1132" s="78" t="s">
        <v>16497</v>
      </c>
      <c r="C1132" s="78" t="s">
        <v>18927</v>
      </c>
      <c r="D1132" s="78" t="s">
        <v>18928</v>
      </c>
      <c r="E1132" s="78" t="s">
        <v>1305</v>
      </c>
      <c r="F1132" s="78" t="s">
        <v>17710</v>
      </c>
      <c r="G1132" s="78" t="s">
        <v>17711</v>
      </c>
      <c r="H1132" s="78" t="s">
        <v>17725</v>
      </c>
      <c r="I1132" s="78" t="s">
        <v>18933</v>
      </c>
      <c r="J1132" s="78" t="s">
        <v>17755</v>
      </c>
      <c r="K1132" s="78" t="n">
        <v>118521447</v>
      </c>
      <c r="L1132" s="78" t="s">
        <v>11859</v>
      </c>
      <c r="M1132" s="78" t="s">
        <v>19453</v>
      </c>
      <c r="N1132" s="78" t="s">
        <v>17734</v>
      </c>
      <c r="Q1132" s="78" t="n">
        <v>21002480</v>
      </c>
      <c r="R1132" s="78" t="s">
        <v>11851</v>
      </c>
      <c r="S1132" s="78" t="s">
        <v>17205</v>
      </c>
      <c r="T1132" s="78" t="s">
        <v>16498</v>
      </c>
      <c r="U1132" s="78" t="s">
        <v>11851</v>
      </c>
      <c r="V1132" s="78" t="s">
        <v>579</v>
      </c>
      <c r="W1132" s="78" t="s">
        <v>4084</v>
      </c>
      <c r="X1132" s="78" t="s">
        <v>18047</v>
      </c>
      <c r="Y1132" s="78" t="s">
        <v>18048</v>
      </c>
      <c r="Z1132" s="78" t="s">
        <v>17809</v>
      </c>
      <c r="AA1132" s="78" t="s">
        <v>17809</v>
      </c>
      <c r="AE1132" s="78" t="s">
        <v>11862</v>
      </c>
      <c r="AG1132" s="78" t="s">
        <v>18931</v>
      </c>
      <c r="AI1132" s="82" t="n">
        <v>45310</v>
      </c>
      <c r="AJ1132" s="78" t="s">
        <v>1197</v>
      </c>
      <c r="AL1132" s="78" t="s">
        <v>17718</v>
      </c>
      <c r="AM1132" s="78" t="s">
        <v>17718</v>
      </c>
      <c r="AP1132" s="78" t="s">
        <v>17719</v>
      </c>
      <c r="AQ1132" s="78" t="n">
        <v>61</v>
      </c>
      <c r="AR1132" s="78" t="n">
        <v>100</v>
      </c>
      <c r="AS1132" s="78" t="n">
        <v>0.01</v>
      </c>
      <c r="AT1132" s="78" t="n">
        <v>1</v>
      </c>
      <c r="AV1132" s="78" t="n">
        <v>8.08</v>
      </c>
      <c r="AY1132" s="78" t="n">
        <v>132066.79</v>
      </c>
      <c r="AZ1132" s="78" t="n">
        <v>0</v>
      </c>
      <c r="BA1132" s="78" t="n">
        <v>-132005.79</v>
      </c>
      <c r="BB1132" s="78" t="n">
        <v>0</v>
      </c>
      <c r="BC1132" s="78" t="n">
        <v>61</v>
      </c>
      <c r="BD1132" s="78" t="n">
        <v>1464000</v>
      </c>
      <c r="BE1132" s="78" t="s">
        <v>18932</v>
      </c>
      <c r="BJ1132" s="78" t="s">
        <v>17721</v>
      </c>
      <c r="BK1132" s="78" t="s">
        <v>17722</v>
      </c>
      <c r="BO1132" s="78" t="s">
        <v>16502</v>
      </c>
    </row>
    <row r="1133" customFormat="false" ht="15" hidden="true" customHeight="false" outlineLevel="0" collapsed="false">
      <c r="A1133" s="82" t="n">
        <v>45291</v>
      </c>
      <c r="B1133" s="78" t="s">
        <v>16497</v>
      </c>
      <c r="C1133" s="78" t="s">
        <v>18927</v>
      </c>
      <c r="D1133" s="78" t="s">
        <v>18928</v>
      </c>
      <c r="E1133" s="78" t="s">
        <v>1305</v>
      </c>
      <c r="F1133" s="78" t="s">
        <v>17710</v>
      </c>
      <c r="G1133" s="78" t="s">
        <v>17711</v>
      </c>
      <c r="H1133" s="78" t="s">
        <v>17725</v>
      </c>
      <c r="I1133" s="78" t="s">
        <v>18933</v>
      </c>
      <c r="J1133" s="78" t="s">
        <v>17755</v>
      </c>
      <c r="K1133" s="78" t="n">
        <v>153532828</v>
      </c>
      <c r="L1133" s="78" t="s">
        <v>12496</v>
      </c>
      <c r="M1133" s="78" t="s">
        <v>19454</v>
      </c>
      <c r="N1133" s="78" t="s">
        <v>17734</v>
      </c>
      <c r="Q1133" s="78" t="n">
        <v>21002502</v>
      </c>
      <c r="R1133" s="78" t="s">
        <v>12489</v>
      </c>
      <c r="S1133" s="78" t="s">
        <v>17267</v>
      </c>
      <c r="T1133" s="78" t="s">
        <v>16498</v>
      </c>
      <c r="U1133" s="78" t="s">
        <v>12489</v>
      </c>
      <c r="V1133" s="78" t="s">
        <v>18532</v>
      </c>
      <c r="W1133" s="78" t="s">
        <v>4084</v>
      </c>
      <c r="X1133" s="78" t="s">
        <v>18264</v>
      </c>
      <c r="Y1133" s="78" t="s">
        <v>18512</v>
      </c>
      <c r="Z1133" s="78" t="s">
        <v>17802</v>
      </c>
      <c r="AA1133" s="78" t="s">
        <v>17802</v>
      </c>
      <c r="AC1133" s="78" t="s">
        <v>17924</v>
      </c>
      <c r="AE1133" s="78" t="s">
        <v>12499</v>
      </c>
      <c r="AG1133" s="78" t="s">
        <v>18931</v>
      </c>
      <c r="AI1133" s="82" t="n">
        <v>45366</v>
      </c>
      <c r="AJ1133" s="78" t="s">
        <v>1197</v>
      </c>
      <c r="AL1133" s="78" t="s">
        <v>17718</v>
      </c>
      <c r="AM1133" s="78" t="s">
        <v>17718</v>
      </c>
      <c r="AP1133" s="78" t="s">
        <v>17719</v>
      </c>
      <c r="AQ1133" s="78" t="n">
        <v>105</v>
      </c>
      <c r="AR1133" s="78" t="n">
        <v>100</v>
      </c>
      <c r="AS1133" s="78" t="n">
        <v>2.425</v>
      </c>
      <c r="AT1133" s="78" t="n">
        <v>1</v>
      </c>
      <c r="AV1133" s="78" t="n">
        <v>8.08</v>
      </c>
      <c r="AY1133" s="78" t="n">
        <v>28352.05</v>
      </c>
      <c r="AZ1133" s="78" t="n">
        <v>0</v>
      </c>
      <c r="BA1133" s="78" t="n">
        <v>-2889.55</v>
      </c>
      <c r="BB1133" s="78" t="n">
        <v>0</v>
      </c>
      <c r="BC1133" s="78" t="n">
        <v>25462.5</v>
      </c>
      <c r="BD1133" s="78" t="n">
        <v>1470000</v>
      </c>
      <c r="BE1133" s="78" t="s">
        <v>18942</v>
      </c>
      <c r="BJ1133" s="78" t="s">
        <v>17721</v>
      </c>
      <c r="BK1133" s="78" t="s">
        <v>17722</v>
      </c>
      <c r="BO1133" s="78" t="s">
        <v>16502</v>
      </c>
    </row>
    <row r="1134" customFormat="false" ht="15" hidden="true" customHeight="false" outlineLevel="0" collapsed="false">
      <c r="A1134" s="82" t="n">
        <v>45291</v>
      </c>
      <c r="B1134" s="78" t="s">
        <v>16497</v>
      </c>
      <c r="C1134" s="78" t="s">
        <v>18927</v>
      </c>
      <c r="D1134" s="78" t="s">
        <v>18928</v>
      </c>
      <c r="E1134" s="78" t="s">
        <v>1305</v>
      </c>
      <c r="F1134" s="78" t="s">
        <v>17710</v>
      </c>
      <c r="G1134" s="78" t="s">
        <v>17711</v>
      </c>
      <c r="H1134" s="78" t="s">
        <v>17725</v>
      </c>
      <c r="I1134" s="78" t="s">
        <v>18959</v>
      </c>
      <c r="J1134" s="78" t="s">
        <v>17755</v>
      </c>
      <c r="K1134" s="78" t="n">
        <v>153632531</v>
      </c>
      <c r="L1134" s="78" t="s">
        <v>9080</v>
      </c>
      <c r="M1134" s="78" t="s">
        <v>19455</v>
      </c>
      <c r="N1134" s="78" t="s">
        <v>17734</v>
      </c>
      <c r="Q1134" s="78" t="n">
        <v>21002337</v>
      </c>
      <c r="R1134" s="78" t="s">
        <v>9059</v>
      </c>
      <c r="S1134" s="78" t="s">
        <v>488</v>
      </c>
      <c r="T1134" s="78" t="s">
        <v>16498</v>
      </c>
      <c r="U1134" s="78" t="s">
        <v>18331</v>
      </c>
      <c r="V1134" s="78" t="s">
        <v>18332</v>
      </c>
      <c r="W1134" s="78" t="s">
        <v>4084</v>
      </c>
      <c r="X1134" s="78" t="s">
        <v>17960</v>
      </c>
      <c r="Y1134" s="78" t="s">
        <v>17961</v>
      </c>
      <c r="Z1134" s="78" t="s">
        <v>17917</v>
      </c>
      <c r="AA1134" s="78" t="s">
        <v>17917</v>
      </c>
      <c r="AE1134" s="78" t="s">
        <v>9083</v>
      </c>
      <c r="AG1134" s="78" t="s">
        <v>18931</v>
      </c>
      <c r="AI1134" s="82" t="n">
        <v>45366</v>
      </c>
      <c r="AJ1134" s="78" t="s">
        <v>1198</v>
      </c>
      <c r="AL1134" s="78" t="s">
        <v>17718</v>
      </c>
      <c r="AM1134" s="78" t="s">
        <v>17718</v>
      </c>
      <c r="AP1134" s="78" t="s">
        <v>17719</v>
      </c>
      <c r="AQ1134" s="78" t="n">
        <v>105</v>
      </c>
      <c r="AR1134" s="78" t="n">
        <v>100</v>
      </c>
      <c r="AS1134" s="78" t="n">
        <v>1.885</v>
      </c>
      <c r="AT1134" s="78" t="n">
        <v>1</v>
      </c>
      <c r="AV1134" s="78" t="n">
        <v>8.08</v>
      </c>
      <c r="AY1134" s="78" t="n">
        <v>21650.05</v>
      </c>
      <c r="AZ1134" s="78" t="n">
        <v>0</v>
      </c>
      <c r="BA1134" s="78" t="n">
        <v>-1857.55</v>
      </c>
      <c r="BB1134" s="78" t="n">
        <v>0</v>
      </c>
      <c r="BC1134" s="78" t="n">
        <v>19792.5</v>
      </c>
      <c r="BD1134" s="78" t="n">
        <v>1470000</v>
      </c>
      <c r="BE1134" s="78" t="s">
        <v>18932</v>
      </c>
      <c r="BJ1134" s="78" t="s">
        <v>17721</v>
      </c>
      <c r="BK1134" s="78" t="s">
        <v>17722</v>
      </c>
      <c r="BO1134" s="78" t="s">
        <v>16502</v>
      </c>
    </row>
    <row r="1135" customFormat="false" ht="15" hidden="true" customHeight="false" outlineLevel="0" collapsed="false">
      <c r="A1135" s="82" t="n">
        <v>45291</v>
      </c>
      <c r="B1135" s="78" t="s">
        <v>16497</v>
      </c>
      <c r="C1135" s="78" t="s">
        <v>18927</v>
      </c>
      <c r="D1135" s="78" t="s">
        <v>18928</v>
      </c>
      <c r="E1135" s="78" t="s">
        <v>1305</v>
      </c>
      <c r="F1135" s="78" t="s">
        <v>17710</v>
      </c>
      <c r="G1135" s="78" t="s">
        <v>17711</v>
      </c>
      <c r="H1135" s="78" t="s">
        <v>17725</v>
      </c>
      <c r="I1135" s="78" t="s">
        <v>18933</v>
      </c>
      <c r="J1135" s="78" t="s">
        <v>17755</v>
      </c>
      <c r="K1135" s="78" t="n">
        <v>136752867</v>
      </c>
      <c r="L1135" s="78" t="s">
        <v>5087</v>
      </c>
      <c r="M1135" s="78" t="s">
        <v>19456</v>
      </c>
      <c r="N1135" s="78" t="s">
        <v>17734</v>
      </c>
      <c r="Q1135" s="78" t="n">
        <v>21001143</v>
      </c>
      <c r="R1135" s="78" t="s">
        <v>5059</v>
      </c>
      <c r="S1135" s="78" t="s">
        <v>376</v>
      </c>
      <c r="T1135" s="78" t="s">
        <v>16498</v>
      </c>
      <c r="U1135" s="78" t="s">
        <v>5059</v>
      </c>
      <c r="V1135" s="78" t="s">
        <v>18665</v>
      </c>
      <c r="W1135" s="78" t="s">
        <v>4084</v>
      </c>
      <c r="X1135" s="78" t="s">
        <v>17891</v>
      </c>
      <c r="Y1135" s="78" t="s">
        <v>18086</v>
      </c>
      <c r="Z1135" s="78" t="s">
        <v>17802</v>
      </c>
      <c r="AA1135" s="78" t="s">
        <v>17802</v>
      </c>
      <c r="AC1135" s="78" t="s">
        <v>17924</v>
      </c>
      <c r="AE1135" s="78" t="s">
        <v>5090</v>
      </c>
      <c r="AG1135" s="78" t="s">
        <v>18931</v>
      </c>
      <c r="AI1135" s="82" t="n">
        <v>45464</v>
      </c>
      <c r="AJ1135" s="78" t="s">
        <v>1197</v>
      </c>
      <c r="AL1135" s="78" t="s">
        <v>17718</v>
      </c>
      <c r="AM1135" s="78" t="s">
        <v>17718</v>
      </c>
      <c r="AP1135" s="78" t="s">
        <v>17719</v>
      </c>
      <c r="AQ1135" s="78" t="n">
        <v>92</v>
      </c>
      <c r="AR1135" s="78" t="n">
        <v>100</v>
      </c>
      <c r="AS1135" s="78" t="n">
        <v>3</v>
      </c>
      <c r="AT1135" s="78" t="n">
        <v>1</v>
      </c>
      <c r="AV1135" s="78" t="n">
        <v>8.08</v>
      </c>
      <c r="AY1135" s="78" t="n">
        <v>74557.7</v>
      </c>
      <c r="AZ1135" s="78" t="n">
        <v>0</v>
      </c>
      <c r="BA1135" s="78" t="n">
        <v>-46957.7</v>
      </c>
      <c r="BB1135" s="78" t="n">
        <v>0</v>
      </c>
      <c r="BC1135" s="78" t="n">
        <v>27600</v>
      </c>
      <c r="BD1135" s="78" t="n">
        <v>1472000</v>
      </c>
      <c r="BE1135" s="78" t="s">
        <v>18942</v>
      </c>
      <c r="BJ1135" s="78" t="s">
        <v>17721</v>
      </c>
      <c r="BK1135" s="78" t="s">
        <v>17722</v>
      </c>
      <c r="BO1135" s="78" t="s">
        <v>16502</v>
      </c>
    </row>
    <row r="1136" customFormat="false" ht="15" hidden="true" customHeight="false" outlineLevel="0" collapsed="false">
      <c r="A1136" s="82" t="n">
        <v>45291</v>
      </c>
      <c r="B1136" s="78" t="s">
        <v>16497</v>
      </c>
      <c r="C1136" s="78" t="s">
        <v>18927</v>
      </c>
      <c r="D1136" s="78" t="s">
        <v>18928</v>
      </c>
      <c r="E1136" s="78" t="s">
        <v>1305</v>
      </c>
      <c r="F1136" s="78" t="s">
        <v>17710</v>
      </c>
      <c r="G1136" s="78" t="s">
        <v>17711</v>
      </c>
      <c r="H1136" s="78" t="s">
        <v>17725</v>
      </c>
      <c r="I1136" s="78" t="s">
        <v>18959</v>
      </c>
      <c r="J1136" s="78" t="s">
        <v>17755</v>
      </c>
      <c r="K1136" s="78" t="n">
        <v>153900444</v>
      </c>
      <c r="L1136" s="78" t="s">
        <v>6759</v>
      </c>
      <c r="M1136" s="78" t="s">
        <v>19457</v>
      </c>
      <c r="N1136" s="78" t="s">
        <v>17734</v>
      </c>
      <c r="Q1136" s="78" t="n">
        <v>87950337</v>
      </c>
      <c r="R1136" s="78" t="s">
        <v>6743</v>
      </c>
      <c r="S1136" s="78" t="s">
        <v>16664</v>
      </c>
      <c r="T1136" s="78" t="s">
        <v>16498</v>
      </c>
      <c r="U1136" s="78" t="s">
        <v>6743</v>
      </c>
      <c r="V1136" s="78" t="s">
        <v>425</v>
      </c>
      <c r="W1136" s="78" t="s">
        <v>4084</v>
      </c>
      <c r="X1136" s="78" t="s">
        <v>17963</v>
      </c>
      <c r="Y1136" s="78" t="s">
        <v>18343</v>
      </c>
      <c r="Z1136" s="78" t="s">
        <v>17917</v>
      </c>
      <c r="AA1136" s="78" t="s">
        <v>17917</v>
      </c>
      <c r="AE1136" s="78" t="s">
        <v>6762</v>
      </c>
      <c r="AG1136" s="78" t="s">
        <v>18931</v>
      </c>
      <c r="AI1136" s="82" t="n">
        <v>45366</v>
      </c>
      <c r="AJ1136" s="78" t="s">
        <v>1198</v>
      </c>
      <c r="AL1136" s="78" t="s">
        <v>17718</v>
      </c>
      <c r="AM1136" s="78" t="s">
        <v>17718</v>
      </c>
      <c r="AP1136" s="78" t="s">
        <v>17719</v>
      </c>
      <c r="AQ1136" s="78" t="n">
        <v>227</v>
      </c>
      <c r="AR1136" s="78" t="n">
        <v>100</v>
      </c>
      <c r="AS1136" s="78" t="n">
        <v>0.825</v>
      </c>
      <c r="AT1136" s="78" t="n">
        <v>1</v>
      </c>
      <c r="AV1136" s="78" t="n">
        <v>8.08</v>
      </c>
      <c r="AY1136" s="78" t="n">
        <v>21569.37</v>
      </c>
      <c r="AZ1136" s="78" t="n">
        <v>0</v>
      </c>
      <c r="BA1136" s="78" t="n">
        <v>-2841.87</v>
      </c>
      <c r="BB1136" s="78" t="n">
        <v>0</v>
      </c>
      <c r="BC1136" s="78" t="n">
        <v>18727.5</v>
      </c>
      <c r="BD1136" s="78" t="n">
        <v>1475500</v>
      </c>
      <c r="BE1136" s="78" t="s">
        <v>18932</v>
      </c>
      <c r="BJ1136" s="78" t="s">
        <v>17721</v>
      </c>
      <c r="BK1136" s="78" t="s">
        <v>17722</v>
      </c>
      <c r="BO1136" s="78" t="s">
        <v>16502</v>
      </c>
    </row>
    <row r="1137" customFormat="false" ht="15" hidden="true" customHeight="false" outlineLevel="0" collapsed="false">
      <c r="A1137" s="82" t="n">
        <v>45291</v>
      </c>
      <c r="B1137" s="78" t="s">
        <v>16497</v>
      </c>
      <c r="C1137" s="78" t="s">
        <v>18927</v>
      </c>
      <c r="D1137" s="78" t="s">
        <v>18928</v>
      </c>
      <c r="E1137" s="78" t="s">
        <v>1305</v>
      </c>
      <c r="F1137" s="78" t="s">
        <v>17710</v>
      </c>
      <c r="G1137" s="78" t="s">
        <v>17711</v>
      </c>
      <c r="H1137" s="78" t="s">
        <v>17725</v>
      </c>
      <c r="I1137" s="78" t="s">
        <v>18933</v>
      </c>
      <c r="J1137" s="78" t="s">
        <v>17755</v>
      </c>
      <c r="K1137" s="78" t="n">
        <v>148175046</v>
      </c>
      <c r="L1137" s="78" t="s">
        <v>11146</v>
      </c>
      <c r="M1137" s="78" t="s">
        <v>19458</v>
      </c>
      <c r="N1137" s="78" t="s">
        <v>17734</v>
      </c>
      <c r="Q1137" s="78" t="n">
        <v>21059339</v>
      </c>
      <c r="R1137" s="78" t="s">
        <v>11139</v>
      </c>
      <c r="S1137" s="78" t="s">
        <v>17082</v>
      </c>
      <c r="T1137" s="78" t="s">
        <v>16498</v>
      </c>
      <c r="U1137" s="78" t="s">
        <v>11139</v>
      </c>
      <c r="V1137" s="78" t="s">
        <v>549</v>
      </c>
      <c r="W1137" s="78" t="s">
        <v>4084</v>
      </c>
      <c r="X1137" s="78" t="s">
        <v>17891</v>
      </c>
      <c r="Y1137" s="78" t="s">
        <v>18086</v>
      </c>
      <c r="Z1137" s="78" t="s">
        <v>17802</v>
      </c>
      <c r="AA1137" s="78" t="s">
        <v>17802</v>
      </c>
      <c r="AC1137" s="78" t="s">
        <v>17810</v>
      </c>
      <c r="AE1137" s="78" t="s">
        <v>11149</v>
      </c>
      <c r="AG1137" s="78" t="s">
        <v>18931</v>
      </c>
      <c r="AI1137" s="82" t="n">
        <v>45464</v>
      </c>
      <c r="AJ1137" s="78" t="s">
        <v>1197</v>
      </c>
      <c r="AL1137" s="78" t="s">
        <v>17718</v>
      </c>
      <c r="AM1137" s="78" t="s">
        <v>17718</v>
      </c>
      <c r="AP1137" s="78" t="s">
        <v>17719</v>
      </c>
      <c r="AQ1137" s="78" t="n">
        <v>41</v>
      </c>
      <c r="AR1137" s="78" t="n">
        <v>100</v>
      </c>
      <c r="AS1137" s="78" t="n">
        <v>4.375</v>
      </c>
      <c r="AT1137" s="78" t="n">
        <v>1</v>
      </c>
      <c r="AV1137" s="78" t="n">
        <v>8.08</v>
      </c>
      <c r="AY1137" s="78" t="n">
        <v>65201.2</v>
      </c>
      <c r="AZ1137" s="78" t="n">
        <v>0</v>
      </c>
      <c r="BA1137" s="78" t="n">
        <v>-47263.7</v>
      </c>
      <c r="BB1137" s="78" t="n">
        <v>0</v>
      </c>
      <c r="BC1137" s="78" t="n">
        <v>17937.5</v>
      </c>
      <c r="BD1137" s="78" t="n">
        <v>1476000</v>
      </c>
      <c r="BE1137" s="78" t="s">
        <v>18932</v>
      </c>
      <c r="BJ1137" s="78" t="s">
        <v>17721</v>
      </c>
      <c r="BK1137" s="78" t="s">
        <v>17722</v>
      </c>
      <c r="BO1137" s="78" t="s">
        <v>16502</v>
      </c>
    </row>
    <row r="1138" customFormat="false" ht="15" hidden="true" customHeight="false" outlineLevel="0" collapsed="false">
      <c r="A1138" s="82" t="n">
        <v>45291</v>
      </c>
      <c r="B1138" s="78" t="s">
        <v>16497</v>
      </c>
      <c r="C1138" s="78" t="s">
        <v>18927</v>
      </c>
      <c r="D1138" s="78" t="s">
        <v>18928</v>
      </c>
      <c r="E1138" s="78" t="s">
        <v>1305</v>
      </c>
      <c r="F1138" s="78" t="s">
        <v>17710</v>
      </c>
      <c r="G1138" s="78" t="s">
        <v>17711</v>
      </c>
      <c r="H1138" s="78" t="s">
        <v>17725</v>
      </c>
      <c r="I1138" s="78" t="s">
        <v>18933</v>
      </c>
      <c r="J1138" s="78" t="s">
        <v>17755</v>
      </c>
      <c r="K1138" s="78" t="n">
        <v>153889646</v>
      </c>
      <c r="L1138" s="78" t="s">
        <v>5647</v>
      </c>
      <c r="M1138" s="78" t="s">
        <v>19459</v>
      </c>
      <c r="N1138" s="78" t="s">
        <v>17734</v>
      </c>
      <c r="Q1138" s="78" t="n">
        <v>21002175</v>
      </c>
      <c r="R1138" s="78" t="s">
        <v>5626</v>
      </c>
      <c r="S1138" s="78" t="s">
        <v>398</v>
      </c>
      <c r="T1138" s="78" t="s">
        <v>16498</v>
      </c>
      <c r="U1138" s="78" t="s">
        <v>5626</v>
      </c>
      <c r="V1138" s="78" t="s">
        <v>18168</v>
      </c>
      <c r="W1138" s="78" t="s">
        <v>4084</v>
      </c>
      <c r="X1138" s="78" t="s">
        <v>17979</v>
      </c>
      <c r="Y1138" s="78" t="s">
        <v>17989</v>
      </c>
      <c r="Z1138" s="78" t="s">
        <v>17816</v>
      </c>
      <c r="AA1138" s="78" t="s">
        <v>17795</v>
      </c>
      <c r="AE1138" s="78" t="s">
        <v>5650</v>
      </c>
      <c r="AG1138" s="78" t="s">
        <v>18931</v>
      </c>
      <c r="AI1138" s="82" t="n">
        <v>45366</v>
      </c>
      <c r="AJ1138" s="78" t="s">
        <v>1197</v>
      </c>
      <c r="AL1138" s="78" t="s">
        <v>17718</v>
      </c>
      <c r="AM1138" s="78" t="s">
        <v>17718</v>
      </c>
      <c r="AP1138" s="78" t="s">
        <v>17719</v>
      </c>
      <c r="AQ1138" s="78" t="n">
        <v>6</v>
      </c>
      <c r="AR1138" s="78" t="n">
        <v>100</v>
      </c>
      <c r="AS1138" s="78" t="n">
        <v>56.55</v>
      </c>
      <c r="AT1138" s="78" t="n">
        <v>1</v>
      </c>
      <c r="AV1138" s="78" t="n">
        <v>8.08</v>
      </c>
      <c r="AY1138" s="78" t="n">
        <v>27540.12</v>
      </c>
      <c r="AZ1138" s="78" t="n">
        <v>0</v>
      </c>
      <c r="BA1138" s="78" t="n">
        <v>6389.88</v>
      </c>
      <c r="BB1138" s="78" t="n">
        <v>0</v>
      </c>
      <c r="BC1138" s="78" t="n">
        <v>33930</v>
      </c>
      <c r="BD1138" s="78" t="n">
        <v>1494000</v>
      </c>
      <c r="BE1138" s="78" t="s">
        <v>18932</v>
      </c>
      <c r="BJ1138" s="78" t="s">
        <v>17721</v>
      </c>
      <c r="BK1138" s="78" t="s">
        <v>17722</v>
      </c>
      <c r="BO1138" s="78" t="s">
        <v>16502</v>
      </c>
    </row>
    <row r="1139" customFormat="false" ht="15" hidden="true" customHeight="false" outlineLevel="0" collapsed="false">
      <c r="A1139" s="82" t="n">
        <v>45291</v>
      </c>
      <c r="B1139" s="78" t="s">
        <v>16497</v>
      </c>
      <c r="C1139" s="78" t="s">
        <v>17734</v>
      </c>
      <c r="D1139" s="78" t="s">
        <v>18919</v>
      </c>
      <c r="E1139" s="78" t="s">
        <v>4126</v>
      </c>
      <c r="F1139" s="78" t="s">
        <v>17758</v>
      </c>
      <c r="G1139" s="78" t="s">
        <v>17711</v>
      </c>
      <c r="H1139" s="78" t="s">
        <v>17725</v>
      </c>
      <c r="I1139" s="78" t="s">
        <v>19056</v>
      </c>
      <c r="J1139" s="78" t="s">
        <v>19089</v>
      </c>
      <c r="K1139" s="78" t="n">
        <v>143719705</v>
      </c>
      <c r="L1139" s="78" t="s">
        <v>8092</v>
      </c>
      <c r="M1139" s="78" t="s">
        <v>19460</v>
      </c>
      <c r="N1139" s="78" t="s">
        <v>17734</v>
      </c>
      <c r="Q1139" s="78" t="n">
        <v>21003412</v>
      </c>
      <c r="R1139" s="78" t="s">
        <v>8083</v>
      </c>
      <c r="S1139" s="78" t="s">
        <v>16896</v>
      </c>
      <c r="T1139" s="78" t="s">
        <v>16498</v>
      </c>
      <c r="U1139" s="78" t="s">
        <v>8083</v>
      </c>
      <c r="V1139" s="78" t="s">
        <v>18472</v>
      </c>
      <c r="W1139" s="78" t="s">
        <v>4084</v>
      </c>
      <c r="X1139" s="78" t="s">
        <v>17891</v>
      </c>
      <c r="Y1139" s="78" t="s">
        <v>18473</v>
      </c>
      <c r="Z1139" s="78" t="s">
        <v>17802</v>
      </c>
      <c r="AA1139" s="78" t="s">
        <v>17802</v>
      </c>
      <c r="AB1139" s="78" t="s">
        <v>19091</v>
      </c>
      <c r="AC1139" s="78" t="s">
        <v>18386</v>
      </c>
      <c r="AI1139" s="82" t="n">
        <v>47467</v>
      </c>
      <c r="AL1139" s="78" t="s">
        <v>17718</v>
      </c>
      <c r="AM1139" s="78" t="s">
        <v>17718</v>
      </c>
      <c r="AP1139" s="78" t="s">
        <v>17719</v>
      </c>
      <c r="AQ1139" s="78" t="n">
        <v>1500</v>
      </c>
      <c r="AR1139" s="78" t="n">
        <v>10</v>
      </c>
      <c r="AS1139" s="78" t="n">
        <v>101.45</v>
      </c>
      <c r="AT1139" s="78" t="n">
        <v>1</v>
      </c>
      <c r="AV1139" s="78" t="n">
        <v>8.08</v>
      </c>
      <c r="AY1139" s="78" t="n">
        <v>1483599</v>
      </c>
      <c r="AZ1139" s="78" t="n">
        <v>0</v>
      </c>
      <c r="BA1139" s="78" t="n">
        <v>38151</v>
      </c>
      <c r="BB1139" s="78" t="n">
        <v>2500</v>
      </c>
      <c r="BC1139" s="78" t="n">
        <v>1521750</v>
      </c>
      <c r="BD1139" s="78" t="n">
        <v>1500000</v>
      </c>
      <c r="BE1139" s="78" t="s">
        <v>19092</v>
      </c>
      <c r="BJ1139" s="78" t="s">
        <v>17721</v>
      </c>
      <c r="BK1139" s="78" t="s">
        <v>17722</v>
      </c>
      <c r="BL1139" s="78" t="s">
        <v>892</v>
      </c>
      <c r="BM1139" s="78" t="s">
        <v>8093</v>
      </c>
      <c r="BN1139" s="78" t="s">
        <v>19461</v>
      </c>
      <c r="BO1139" s="78" t="s">
        <v>16502</v>
      </c>
    </row>
    <row r="1140" customFormat="false" ht="15" hidden="true" customHeight="false" outlineLevel="0" collapsed="false">
      <c r="A1140" s="82" t="n">
        <v>45291</v>
      </c>
      <c r="B1140" s="78" t="s">
        <v>16497</v>
      </c>
      <c r="C1140" s="78" t="s">
        <v>17734</v>
      </c>
      <c r="D1140" s="78" t="s">
        <v>18919</v>
      </c>
      <c r="E1140" s="78" t="s">
        <v>4126</v>
      </c>
      <c r="F1140" s="78" t="s">
        <v>17758</v>
      </c>
      <c r="G1140" s="78" t="s">
        <v>17711</v>
      </c>
      <c r="H1140" s="78" t="s">
        <v>17725</v>
      </c>
      <c r="I1140" s="78" t="s">
        <v>19056</v>
      </c>
      <c r="J1140" s="78" t="s">
        <v>19089</v>
      </c>
      <c r="K1140" s="78" t="n">
        <v>118655428</v>
      </c>
      <c r="L1140" s="78" t="s">
        <v>12411</v>
      </c>
      <c r="M1140" s="78" t="s">
        <v>19462</v>
      </c>
      <c r="N1140" s="78" t="s">
        <v>17734</v>
      </c>
      <c r="Q1140" s="78" t="n">
        <v>21069240</v>
      </c>
      <c r="R1140" s="78" t="s">
        <v>12402</v>
      </c>
      <c r="S1140" s="78" t="s">
        <v>17225</v>
      </c>
      <c r="T1140" s="78" t="s">
        <v>16498</v>
      </c>
      <c r="U1140" s="78" t="s">
        <v>18378</v>
      </c>
      <c r="V1140" s="78" t="s">
        <v>18379</v>
      </c>
      <c r="W1140" s="78" t="s">
        <v>4084</v>
      </c>
      <c r="X1140" s="78" t="s">
        <v>17999</v>
      </c>
      <c r="Y1140" s="78" t="s">
        <v>18380</v>
      </c>
      <c r="Z1140" s="78" t="s">
        <v>17809</v>
      </c>
      <c r="AA1140" s="78" t="s">
        <v>17809</v>
      </c>
      <c r="AB1140" s="78" t="s">
        <v>19091</v>
      </c>
      <c r="AI1140" s="82" t="n">
        <v>46675</v>
      </c>
      <c r="AL1140" s="78" t="s">
        <v>17718</v>
      </c>
      <c r="AM1140" s="78" t="s">
        <v>17718</v>
      </c>
      <c r="AP1140" s="78" t="s">
        <v>17719</v>
      </c>
      <c r="AQ1140" s="78" t="n">
        <v>1500</v>
      </c>
      <c r="AR1140" s="78" t="n">
        <v>10</v>
      </c>
      <c r="AS1140" s="78" t="n">
        <v>88.8</v>
      </c>
      <c r="AT1140" s="78" t="n">
        <v>1</v>
      </c>
      <c r="AV1140" s="78" t="n">
        <v>8.08</v>
      </c>
      <c r="AY1140" s="78" t="n">
        <v>1207083</v>
      </c>
      <c r="AZ1140" s="78" t="n">
        <v>0</v>
      </c>
      <c r="BA1140" s="78" t="n">
        <v>124917</v>
      </c>
      <c r="BB1140" s="78" t="n">
        <v>4750</v>
      </c>
      <c r="BC1140" s="78" t="n">
        <v>1332000</v>
      </c>
      <c r="BD1140" s="78" t="n">
        <v>1500000</v>
      </c>
      <c r="BE1140" s="78" t="s">
        <v>19092</v>
      </c>
      <c r="BJ1140" s="78" t="s">
        <v>17721</v>
      </c>
      <c r="BK1140" s="78" t="s">
        <v>17722</v>
      </c>
      <c r="BL1140" s="78" t="s">
        <v>246</v>
      </c>
      <c r="BM1140" s="78" t="s">
        <v>12412</v>
      </c>
      <c r="BN1140" s="78" t="s">
        <v>19463</v>
      </c>
      <c r="BO1140" s="78" t="s">
        <v>16502</v>
      </c>
    </row>
    <row r="1141" customFormat="false" ht="15" hidden="true" customHeight="false" outlineLevel="0" collapsed="false">
      <c r="A1141" s="82" t="n">
        <v>45291</v>
      </c>
      <c r="B1141" s="78" t="s">
        <v>16497</v>
      </c>
      <c r="C1141" s="78" t="s">
        <v>17734</v>
      </c>
      <c r="D1141" s="78" t="s">
        <v>18919</v>
      </c>
      <c r="E1141" s="78" t="s">
        <v>1305</v>
      </c>
      <c r="F1141" s="78" t="s">
        <v>17710</v>
      </c>
      <c r="G1141" s="78" t="s">
        <v>17711</v>
      </c>
      <c r="H1141" s="78" t="s">
        <v>17725</v>
      </c>
      <c r="I1141" s="78" t="s">
        <v>19056</v>
      </c>
      <c r="J1141" s="78" t="s">
        <v>19089</v>
      </c>
      <c r="K1141" s="78" t="n">
        <v>139232786</v>
      </c>
      <c r="L1141" s="78" t="s">
        <v>7307</v>
      </c>
      <c r="M1141" s="78" t="s">
        <v>19336</v>
      </c>
      <c r="N1141" s="78" t="s">
        <v>17734</v>
      </c>
      <c r="Q1141" s="78" t="n">
        <v>78653203</v>
      </c>
      <c r="R1141" s="78" t="s">
        <v>7300</v>
      </c>
      <c r="S1141" s="78" t="s">
        <v>17172</v>
      </c>
      <c r="T1141" s="78" t="s">
        <v>16498</v>
      </c>
      <c r="U1141" s="78" t="s">
        <v>7300</v>
      </c>
      <c r="V1141" s="78" t="s">
        <v>17830</v>
      </c>
      <c r="W1141" s="78" t="s">
        <v>4084</v>
      </c>
      <c r="X1141" s="78" t="s">
        <v>17831</v>
      </c>
      <c r="Y1141" s="78" t="s">
        <v>17832</v>
      </c>
      <c r="Z1141" s="78" t="s">
        <v>17809</v>
      </c>
      <c r="AA1141" s="78" t="s">
        <v>17809</v>
      </c>
      <c r="AB1141" s="78" t="s">
        <v>19337</v>
      </c>
      <c r="AC1141" s="78" t="s">
        <v>17810</v>
      </c>
      <c r="AI1141" s="82" t="n">
        <v>46249</v>
      </c>
      <c r="AL1141" s="78" t="s">
        <v>17718</v>
      </c>
      <c r="AM1141" s="78" t="s">
        <v>17718</v>
      </c>
      <c r="AP1141" s="78" t="s">
        <v>17719</v>
      </c>
      <c r="AQ1141" s="78" t="n">
        <v>1500</v>
      </c>
      <c r="AR1141" s="78" t="n">
        <v>10</v>
      </c>
      <c r="AS1141" s="78" t="n">
        <v>90.175</v>
      </c>
      <c r="AT1141" s="78" t="n">
        <v>1</v>
      </c>
      <c r="AV1141" s="78" t="n">
        <v>8.08</v>
      </c>
      <c r="AY1141" s="78" t="n">
        <v>1265610</v>
      </c>
      <c r="AZ1141" s="78" t="n">
        <v>0</v>
      </c>
      <c r="BA1141" s="78" t="n">
        <v>87015</v>
      </c>
      <c r="BB1141" s="78" t="n">
        <v>0</v>
      </c>
      <c r="BC1141" s="78" t="n">
        <v>1352625</v>
      </c>
      <c r="BD1141" s="78" t="n">
        <v>1500000</v>
      </c>
      <c r="BE1141" s="78" t="s">
        <v>19092</v>
      </c>
      <c r="BJ1141" s="78" t="s">
        <v>17721</v>
      </c>
      <c r="BK1141" s="78" t="s">
        <v>17722</v>
      </c>
      <c r="BL1141" s="78" t="s">
        <v>96</v>
      </c>
      <c r="BM1141" s="78" t="s">
        <v>7308</v>
      </c>
      <c r="BN1141" s="78" t="s">
        <v>19338</v>
      </c>
      <c r="BO1141" s="78" t="s">
        <v>16502</v>
      </c>
    </row>
    <row r="1142" customFormat="false" ht="15" hidden="true" customHeight="false" outlineLevel="0" collapsed="false">
      <c r="A1142" s="82" t="n">
        <v>45291</v>
      </c>
      <c r="B1142" s="78" t="s">
        <v>16497</v>
      </c>
      <c r="C1142" s="78" t="s">
        <v>17734</v>
      </c>
      <c r="D1142" s="78" t="s">
        <v>18919</v>
      </c>
      <c r="E1142" s="78" t="s">
        <v>1305</v>
      </c>
      <c r="F1142" s="78" t="s">
        <v>17710</v>
      </c>
      <c r="G1142" s="78" t="s">
        <v>17711</v>
      </c>
      <c r="H1142" s="78" t="s">
        <v>17725</v>
      </c>
      <c r="I1142" s="78" t="s">
        <v>19056</v>
      </c>
      <c r="J1142" s="78" t="s">
        <v>19089</v>
      </c>
      <c r="K1142" s="78" t="n">
        <v>153087915</v>
      </c>
      <c r="L1142" s="78" t="s">
        <v>6920</v>
      </c>
      <c r="M1142" s="78" t="s">
        <v>19464</v>
      </c>
      <c r="N1142" s="78" t="s">
        <v>17734</v>
      </c>
      <c r="Q1142" s="78" t="n">
        <v>78484195</v>
      </c>
      <c r="R1142" s="78" t="s">
        <v>6911</v>
      </c>
      <c r="S1142" s="78" t="s">
        <v>16736</v>
      </c>
      <c r="T1142" s="78" t="s">
        <v>16498</v>
      </c>
      <c r="U1142" s="78" t="s">
        <v>6911</v>
      </c>
      <c r="V1142" s="78" t="s">
        <v>18519</v>
      </c>
      <c r="W1142" s="78" t="s">
        <v>4084</v>
      </c>
      <c r="X1142" s="78" t="s">
        <v>17831</v>
      </c>
      <c r="Y1142" s="78" t="s">
        <v>18040</v>
      </c>
      <c r="Z1142" s="78" t="s">
        <v>17809</v>
      </c>
      <c r="AA1142" s="78" t="s">
        <v>17809</v>
      </c>
      <c r="AB1142" s="78" t="s">
        <v>19091</v>
      </c>
      <c r="AI1142" s="82" t="n">
        <v>46935</v>
      </c>
      <c r="AL1142" s="78" t="s">
        <v>17718</v>
      </c>
      <c r="AM1142" s="78" t="s">
        <v>17718</v>
      </c>
      <c r="AP1142" s="78" t="s">
        <v>17719</v>
      </c>
      <c r="AQ1142" s="78" t="n">
        <v>1500</v>
      </c>
      <c r="AR1142" s="78" t="n">
        <v>10</v>
      </c>
      <c r="AS1142" s="78" t="n">
        <v>83.485</v>
      </c>
      <c r="AT1142" s="78" t="n">
        <v>1</v>
      </c>
      <c r="AV1142" s="78" t="n">
        <v>8.08</v>
      </c>
      <c r="AY1142" s="78" t="n">
        <v>1249065</v>
      </c>
      <c r="AZ1142" s="78" t="n">
        <v>0</v>
      </c>
      <c r="BA1142" s="78" t="n">
        <v>3210</v>
      </c>
      <c r="BB1142" s="78" t="n">
        <v>11562.5</v>
      </c>
      <c r="BC1142" s="78" t="n">
        <v>1252275</v>
      </c>
      <c r="BD1142" s="78" t="n">
        <v>1500000</v>
      </c>
      <c r="BE1142" s="78" t="s">
        <v>19092</v>
      </c>
      <c r="BJ1142" s="78" t="s">
        <v>17721</v>
      </c>
      <c r="BK1142" s="78" t="s">
        <v>17722</v>
      </c>
      <c r="BL1142" s="78" t="s">
        <v>805</v>
      </c>
      <c r="BM1142" s="78" t="s">
        <v>6921</v>
      </c>
      <c r="BN1142" s="78" t="s">
        <v>19465</v>
      </c>
      <c r="BO1142" s="78" t="s">
        <v>16502</v>
      </c>
    </row>
    <row r="1143" customFormat="false" ht="15" hidden="true" customHeight="false" outlineLevel="0" collapsed="false">
      <c r="A1143" s="82" t="n">
        <v>45291</v>
      </c>
      <c r="B1143" s="78" t="s">
        <v>16497</v>
      </c>
      <c r="C1143" s="78" t="s">
        <v>17734</v>
      </c>
      <c r="D1143" s="78" t="s">
        <v>18919</v>
      </c>
      <c r="E1143" s="78" t="s">
        <v>1305</v>
      </c>
      <c r="F1143" s="78" t="s">
        <v>17710</v>
      </c>
      <c r="G1143" s="78" t="s">
        <v>17711</v>
      </c>
      <c r="H1143" s="78" t="s">
        <v>17725</v>
      </c>
      <c r="I1143" s="78" t="s">
        <v>19056</v>
      </c>
      <c r="J1143" s="78" t="s">
        <v>19089</v>
      </c>
      <c r="K1143" s="78" t="n">
        <v>150390759</v>
      </c>
      <c r="L1143" s="78" t="s">
        <v>8292</v>
      </c>
      <c r="M1143" s="78" t="s">
        <v>19466</v>
      </c>
      <c r="N1143" s="78" t="s">
        <v>17734</v>
      </c>
      <c r="Q1143" s="78" t="n">
        <v>103527745</v>
      </c>
      <c r="R1143" s="78" t="s">
        <v>8283</v>
      </c>
      <c r="S1143" s="78" t="s">
        <v>16860</v>
      </c>
      <c r="T1143" s="78" t="s">
        <v>16498</v>
      </c>
      <c r="U1143" s="78" t="s">
        <v>8283</v>
      </c>
      <c r="V1143" s="78" t="s">
        <v>18591</v>
      </c>
      <c r="W1143" s="78" t="s">
        <v>4084</v>
      </c>
      <c r="X1143" s="78" t="s">
        <v>18171</v>
      </c>
      <c r="Y1143" s="78" t="s">
        <v>18172</v>
      </c>
      <c r="Z1143" s="78" t="s">
        <v>17917</v>
      </c>
      <c r="AA1143" s="78" t="s">
        <v>17917</v>
      </c>
      <c r="AB1143" s="78" t="s">
        <v>19091</v>
      </c>
      <c r="AI1143" s="82" t="n">
        <v>46874</v>
      </c>
      <c r="AL1143" s="78" t="s">
        <v>17718</v>
      </c>
      <c r="AM1143" s="78" t="s">
        <v>17718</v>
      </c>
      <c r="AP1143" s="78" t="s">
        <v>17719</v>
      </c>
      <c r="AQ1143" s="78" t="n">
        <v>1500</v>
      </c>
      <c r="AR1143" s="78" t="n">
        <v>10</v>
      </c>
      <c r="AS1143" s="78" t="n">
        <v>104.9</v>
      </c>
      <c r="AT1143" s="78" t="n">
        <v>1</v>
      </c>
      <c r="AV1143" s="78" t="n">
        <v>8.08</v>
      </c>
      <c r="AY1143" s="78" t="n">
        <v>1437331.5</v>
      </c>
      <c r="AZ1143" s="78" t="n">
        <v>0</v>
      </c>
      <c r="BA1143" s="78" t="n">
        <v>136168.5</v>
      </c>
      <c r="BB1143" s="78" t="n">
        <v>7500</v>
      </c>
      <c r="BC1143" s="78" t="n">
        <v>1573500</v>
      </c>
      <c r="BD1143" s="78" t="n">
        <v>1500000</v>
      </c>
      <c r="BE1143" s="78" t="s">
        <v>19092</v>
      </c>
      <c r="BJ1143" s="78" t="s">
        <v>17721</v>
      </c>
      <c r="BK1143" s="78" t="s">
        <v>17722</v>
      </c>
      <c r="BL1143" s="78" t="s">
        <v>872</v>
      </c>
      <c r="BM1143" s="78" t="s">
        <v>8293</v>
      </c>
      <c r="BN1143" s="78" t="s">
        <v>19467</v>
      </c>
      <c r="BO1143" s="78" t="s">
        <v>16502</v>
      </c>
    </row>
    <row r="1144" customFormat="false" ht="15" hidden="true" customHeight="false" outlineLevel="0" collapsed="false">
      <c r="A1144" s="82" t="n">
        <v>45291</v>
      </c>
      <c r="B1144" s="78" t="s">
        <v>16497</v>
      </c>
      <c r="C1144" s="78" t="s">
        <v>17734</v>
      </c>
      <c r="D1144" s="78" t="s">
        <v>18919</v>
      </c>
      <c r="E1144" s="78" t="s">
        <v>4126</v>
      </c>
      <c r="F1144" s="78" t="s">
        <v>17758</v>
      </c>
      <c r="G1144" s="78" t="s">
        <v>17711</v>
      </c>
      <c r="H1144" s="78" t="s">
        <v>17725</v>
      </c>
      <c r="I1144" s="78" t="s">
        <v>19056</v>
      </c>
      <c r="J1144" s="78" t="s">
        <v>19089</v>
      </c>
      <c r="K1144" s="78" t="n">
        <v>129765623</v>
      </c>
      <c r="L1144" s="78" t="s">
        <v>7778</v>
      </c>
      <c r="M1144" s="78" t="s">
        <v>19415</v>
      </c>
      <c r="N1144" s="78" t="s">
        <v>17734</v>
      </c>
      <c r="Q1144" s="78" t="n">
        <v>60283542</v>
      </c>
      <c r="R1144" s="78" t="s">
        <v>16681</v>
      </c>
      <c r="S1144" s="78" t="s">
        <v>16682</v>
      </c>
      <c r="T1144" s="78" t="s">
        <v>16498</v>
      </c>
      <c r="U1144" s="78" t="s">
        <v>16681</v>
      </c>
      <c r="V1144" s="78" t="s">
        <v>18389</v>
      </c>
      <c r="W1144" s="78" t="s">
        <v>4084</v>
      </c>
      <c r="X1144" s="78" t="s">
        <v>17831</v>
      </c>
      <c r="Y1144" s="78" t="s">
        <v>17838</v>
      </c>
      <c r="Z1144" s="78" t="s">
        <v>17809</v>
      </c>
      <c r="AA1144" s="78" t="s">
        <v>17809</v>
      </c>
      <c r="AB1144" s="78" t="s">
        <v>19091</v>
      </c>
      <c r="AI1144" s="82" t="n">
        <v>46096</v>
      </c>
      <c r="AL1144" s="78" t="s">
        <v>17718</v>
      </c>
      <c r="AM1144" s="78" t="s">
        <v>17718</v>
      </c>
      <c r="AP1144" s="78" t="s">
        <v>17719</v>
      </c>
      <c r="AQ1144" s="78" t="n">
        <v>1500</v>
      </c>
      <c r="AR1144" s="78" t="n">
        <v>10</v>
      </c>
      <c r="AS1144" s="78" t="n">
        <v>90.25</v>
      </c>
      <c r="AT1144" s="78" t="n">
        <v>1</v>
      </c>
      <c r="AV1144" s="78" t="n">
        <v>8.08</v>
      </c>
      <c r="AY1144" s="78" t="n">
        <v>1328547</v>
      </c>
      <c r="AZ1144" s="78" t="n">
        <v>0</v>
      </c>
      <c r="BA1144" s="78" t="n">
        <v>25203</v>
      </c>
      <c r="BB1144" s="78" t="n">
        <v>1104.17</v>
      </c>
      <c r="BC1144" s="78" t="n">
        <v>1353750</v>
      </c>
      <c r="BD1144" s="78" t="n">
        <v>1500000</v>
      </c>
      <c r="BE1144" s="78" t="s">
        <v>19092</v>
      </c>
      <c r="BJ1144" s="78" t="s">
        <v>17721</v>
      </c>
      <c r="BK1144" s="78" t="s">
        <v>17722</v>
      </c>
      <c r="BL1144" s="78" t="s">
        <v>87</v>
      </c>
      <c r="BM1144" s="78" t="s">
        <v>7779</v>
      </c>
      <c r="BN1144" s="78" t="s">
        <v>19416</v>
      </c>
      <c r="BO1144" s="78" t="s">
        <v>16502</v>
      </c>
    </row>
    <row r="1145" customFormat="false" ht="15" hidden="true" customHeight="false" outlineLevel="0" collapsed="false">
      <c r="A1145" s="82" t="n">
        <v>45291</v>
      </c>
      <c r="B1145" s="78" t="s">
        <v>16497</v>
      </c>
      <c r="C1145" s="78" t="s">
        <v>17734</v>
      </c>
      <c r="D1145" s="78" t="s">
        <v>18919</v>
      </c>
      <c r="E1145" s="78" t="s">
        <v>4126</v>
      </c>
      <c r="F1145" s="78" t="s">
        <v>17758</v>
      </c>
      <c r="G1145" s="78" t="s">
        <v>17711</v>
      </c>
      <c r="H1145" s="78" t="s">
        <v>17725</v>
      </c>
      <c r="I1145" s="78" t="s">
        <v>19056</v>
      </c>
      <c r="J1145" s="78" t="s">
        <v>19089</v>
      </c>
      <c r="K1145" s="78" t="n">
        <v>155710497</v>
      </c>
      <c r="L1145" s="78" t="s">
        <v>5214</v>
      </c>
      <c r="M1145" s="78" t="s">
        <v>19468</v>
      </c>
      <c r="N1145" s="78" t="s">
        <v>17734</v>
      </c>
      <c r="Q1145" s="78" t="n">
        <v>30816938</v>
      </c>
      <c r="R1145" s="78" t="s">
        <v>5205</v>
      </c>
      <c r="S1145" s="78" t="s">
        <v>16577</v>
      </c>
      <c r="T1145" s="78" t="s">
        <v>16498</v>
      </c>
      <c r="U1145" s="78" t="s">
        <v>18756</v>
      </c>
      <c r="V1145" s="78" t="s">
        <v>18757</v>
      </c>
      <c r="W1145" s="78" t="s">
        <v>4084</v>
      </c>
      <c r="X1145" s="78" t="s">
        <v>17910</v>
      </c>
      <c r="Y1145" s="78" t="s">
        <v>17911</v>
      </c>
      <c r="Z1145" s="78" t="s">
        <v>17794</v>
      </c>
      <c r="AA1145" s="78" t="s">
        <v>17795</v>
      </c>
      <c r="AB1145" s="78" t="s">
        <v>19091</v>
      </c>
      <c r="AI1145" s="82" t="n">
        <v>47192</v>
      </c>
      <c r="AL1145" s="78" t="s">
        <v>17718</v>
      </c>
      <c r="AM1145" s="78" t="s">
        <v>17718</v>
      </c>
      <c r="AP1145" s="78" t="s">
        <v>17719</v>
      </c>
      <c r="AQ1145" s="78" t="n">
        <v>1500</v>
      </c>
      <c r="AR1145" s="78" t="n">
        <v>10</v>
      </c>
      <c r="AS1145" s="78" t="n">
        <v>121.75</v>
      </c>
      <c r="AT1145" s="78" t="n">
        <v>1</v>
      </c>
      <c r="AV1145" s="78" t="n">
        <v>8.08</v>
      </c>
      <c r="AY1145" s="78" t="n">
        <v>1695373.5</v>
      </c>
      <c r="AZ1145" s="78" t="n">
        <v>0</v>
      </c>
      <c r="BA1145" s="78" t="n">
        <v>130876.5</v>
      </c>
      <c r="BB1145" s="78" t="n">
        <v>8833.33</v>
      </c>
      <c r="BC1145" s="78" t="n">
        <v>1826250</v>
      </c>
      <c r="BD1145" s="78" t="n">
        <v>1500000</v>
      </c>
      <c r="BE1145" s="78" t="s">
        <v>19092</v>
      </c>
      <c r="BJ1145" s="78" t="s">
        <v>17721</v>
      </c>
      <c r="BK1145" s="78" t="s">
        <v>17722</v>
      </c>
      <c r="BL1145" s="78" t="s">
        <v>738</v>
      </c>
      <c r="BM1145" s="78" t="s">
        <v>5215</v>
      </c>
      <c r="BN1145" s="78" t="s">
        <v>19469</v>
      </c>
      <c r="BO1145" s="78" t="s">
        <v>16502</v>
      </c>
    </row>
    <row r="1146" customFormat="false" ht="15" hidden="true" customHeight="false" outlineLevel="0" collapsed="false">
      <c r="A1146" s="82" t="n">
        <v>45291</v>
      </c>
      <c r="B1146" s="78" t="s">
        <v>16497</v>
      </c>
      <c r="C1146" s="78" t="s">
        <v>17734</v>
      </c>
      <c r="D1146" s="78" t="s">
        <v>18919</v>
      </c>
      <c r="E1146" s="78" t="s">
        <v>4117</v>
      </c>
      <c r="F1146" s="78" t="s">
        <v>17723</v>
      </c>
      <c r="G1146" s="78" t="s">
        <v>17711</v>
      </c>
      <c r="H1146" s="78" t="s">
        <v>17725</v>
      </c>
      <c r="I1146" s="78" t="s">
        <v>19056</v>
      </c>
      <c r="J1146" s="78" t="s">
        <v>19089</v>
      </c>
      <c r="K1146" s="78" t="n">
        <v>142647185</v>
      </c>
      <c r="L1146" s="78" t="s">
        <v>9855</v>
      </c>
      <c r="M1146" s="78" t="s">
        <v>19470</v>
      </c>
      <c r="N1146" s="78" t="s">
        <v>17734</v>
      </c>
      <c r="Q1146" s="78" t="n">
        <v>43098320</v>
      </c>
      <c r="R1146" s="78" t="s">
        <v>9846</v>
      </c>
      <c r="S1146" s="78" t="s">
        <v>514</v>
      </c>
      <c r="T1146" s="78" t="s">
        <v>16498</v>
      </c>
      <c r="U1146" s="78" t="s">
        <v>9846</v>
      </c>
      <c r="V1146" s="78" t="s">
        <v>18467</v>
      </c>
      <c r="W1146" s="78" t="s">
        <v>4084</v>
      </c>
      <c r="X1146" s="78" t="s">
        <v>18047</v>
      </c>
      <c r="Y1146" s="78" t="s">
        <v>18048</v>
      </c>
      <c r="Z1146" s="78" t="s">
        <v>17809</v>
      </c>
      <c r="AA1146" s="78" t="s">
        <v>17809</v>
      </c>
      <c r="AB1146" s="78" t="s">
        <v>19091</v>
      </c>
      <c r="AI1146" s="82" t="n">
        <v>46522</v>
      </c>
      <c r="AL1146" s="78" t="s">
        <v>17718</v>
      </c>
      <c r="AM1146" s="78" t="s">
        <v>17718</v>
      </c>
      <c r="AP1146" s="78" t="s">
        <v>17719</v>
      </c>
      <c r="AQ1146" s="78" t="n">
        <v>1500</v>
      </c>
      <c r="AR1146" s="78" t="n">
        <v>10</v>
      </c>
      <c r="AS1146" s="78" t="n">
        <v>109.38</v>
      </c>
      <c r="AT1146" s="78" t="n">
        <v>1</v>
      </c>
      <c r="AV1146" s="78" t="n">
        <v>8.08</v>
      </c>
      <c r="AY1146" s="78" t="n">
        <v>1560480</v>
      </c>
      <c r="AZ1146" s="78" t="n">
        <v>0</v>
      </c>
      <c r="BA1146" s="78" t="n">
        <v>80220</v>
      </c>
      <c r="BB1146" s="78" t="n">
        <v>2156.25</v>
      </c>
      <c r="BC1146" s="78" t="n">
        <v>1640700</v>
      </c>
      <c r="BD1146" s="78" t="n">
        <v>1500000</v>
      </c>
      <c r="BE1146" s="78" t="s">
        <v>19092</v>
      </c>
      <c r="BJ1146" s="78" t="s">
        <v>17721</v>
      </c>
      <c r="BK1146" s="78" t="s">
        <v>17722</v>
      </c>
      <c r="BL1146" s="78" t="s">
        <v>172</v>
      </c>
      <c r="BM1146" s="78" t="s">
        <v>9856</v>
      </c>
      <c r="BN1146" s="78" t="s">
        <v>19471</v>
      </c>
      <c r="BO1146" s="78" t="s">
        <v>16502</v>
      </c>
    </row>
    <row r="1147" customFormat="false" ht="15" hidden="true" customHeight="false" outlineLevel="0" collapsed="false">
      <c r="A1147" s="82" t="n">
        <v>45291</v>
      </c>
      <c r="B1147" s="78" t="s">
        <v>16497</v>
      </c>
      <c r="C1147" s="78" t="s">
        <v>17734</v>
      </c>
      <c r="D1147" s="78" t="s">
        <v>18919</v>
      </c>
      <c r="E1147" s="78" t="s">
        <v>4117</v>
      </c>
      <c r="F1147" s="78" t="s">
        <v>17723</v>
      </c>
      <c r="G1147" s="78" t="s">
        <v>17711</v>
      </c>
      <c r="H1147" s="78" t="s">
        <v>17725</v>
      </c>
      <c r="I1147" s="78" t="s">
        <v>19056</v>
      </c>
      <c r="J1147" s="78" t="s">
        <v>19089</v>
      </c>
      <c r="K1147" s="78" t="n">
        <v>156909083</v>
      </c>
      <c r="L1147" s="78" t="s">
        <v>13885</v>
      </c>
      <c r="M1147" s="78" t="s">
        <v>19472</v>
      </c>
      <c r="N1147" s="78" t="s">
        <v>17734</v>
      </c>
      <c r="Q1147" s="78" t="n">
        <v>21004312</v>
      </c>
      <c r="R1147" s="78" t="s">
        <v>13876</v>
      </c>
      <c r="S1147" s="78" t="s">
        <v>17355</v>
      </c>
      <c r="T1147" s="78" t="s">
        <v>16498</v>
      </c>
      <c r="U1147" s="78" t="s">
        <v>13876</v>
      </c>
      <c r="V1147" s="78" t="s">
        <v>18449</v>
      </c>
      <c r="W1147" s="78" t="s">
        <v>4084</v>
      </c>
      <c r="X1147" s="78" t="s">
        <v>18047</v>
      </c>
      <c r="Y1147" s="78" t="s">
        <v>18048</v>
      </c>
      <c r="Z1147" s="78" t="s">
        <v>17809</v>
      </c>
      <c r="AA1147" s="78" t="s">
        <v>17809</v>
      </c>
      <c r="AB1147" s="78" t="s">
        <v>19091</v>
      </c>
      <c r="AI1147" s="82" t="n">
        <v>47058</v>
      </c>
      <c r="AL1147" s="78" t="s">
        <v>17718</v>
      </c>
      <c r="AM1147" s="78" t="s">
        <v>17718</v>
      </c>
      <c r="AP1147" s="78" t="s">
        <v>17719</v>
      </c>
      <c r="AQ1147" s="78" t="n">
        <v>1500</v>
      </c>
      <c r="AR1147" s="78" t="n">
        <v>10</v>
      </c>
      <c r="AS1147" s="78" t="n">
        <v>128.35</v>
      </c>
      <c r="AT1147" s="78" t="n">
        <v>1</v>
      </c>
      <c r="AV1147" s="78" t="n">
        <v>8.08</v>
      </c>
      <c r="AY1147" s="78" t="n">
        <v>1912212</v>
      </c>
      <c r="AZ1147" s="78" t="n">
        <v>0</v>
      </c>
      <c r="BA1147" s="78" t="n">
        <v>13038</v>
      </c>
      <c r="BB1147" s="78" t="n">
        <v>10833.33</v>
      </c>
      <c r="BC1147" s="78" t="n">
        <v>1925250</v>
      </c>
      <c r="BD1147" s="78" t="n">
        <v>1500000</v>
      </c>
      <c r="BE1147" s="78" t="s">
        <v>19092</v>
      </c>
      <c r="BJ1147" s="78" t="s">
        <v>17721</v>
      </c>
      <c r="BK1147" s="78" t="s">
        <v>17722</v>
      </c>
      <c r="BL1147" s="78" t="s">
        <v>1102</v>
      </c>
      <c r="BM1147" s="78" t="s">
        <v>13886</v>
      </c>
      <c r="BN1147" s="78" t="s">
        <v>19473</v>
      </c>
      <c r="BO1147" s="78" t="s">
        <v>16502</v>
      </c>
    </row>
    <row r="1148" customFormat="false" ht="15" hidden="true" customHeight="false" outlineLevel="0" collapsed="false">
      <c r="A1148" s="82" t="n">
        <v>45291</v>
      </c>
      <c r="B1148" s="78" t="s">
        <v>16497</v>
      </c>
      <c r="C1148" s="78" t="s">
        <v>17734</v>
      </c>
      <c r="D1148" s="78" t="s">
        <v>18919</v>
      </c>
      <c r="E1148" s="78" t="s">
        <v>4117</v>
      </c>
      <c r="F1148" s="78" t="s">
        <v>17723</v>
      </c>
      <c r="G1148" s="78" t="s">
        <v>17711</v>
      </c>
      <c r="H1148" s="78" t="s">
        <v>17725</v>
      </c>
      <c r="I1148" s="78" t="s">
        <v>19056</v>
      </c>
      <c r="J1148" s="78" t="s">
        <v>19089</v>
      </c>
      <c r="K1148" s="78" t="n">
        <v>159100440</v>
      </c>
      <c r="L1148" s="78" t="s">
        <v>7043</v>
      </c>
      <c r="M1148" s="78" t="s">
        <v>19474</v>
      </c>
      <c r="N1148" s="78" t="s">
        <v>17734</v>
      </c>
      <c r="Q1148" s="78" t="n">
        <v>23773820</v>
      </c>
      <c r="R1148" s="78" t="s">
        <v>7034</v>
      </c>
      <c r="S1148" s="78" t="s">
        <v>16693</v>
      </c>
      <c r="T1148" s="78" t="s">
        <v>16498</v>
      </c>
      <c r="U1148" s="78" t="s">
        <v>7034</v>
      </c>
      <c r="V1148" s="78" t="s">
        <v>18360</v>
      </c>
      <c r="W1148" s="78" t="s">
        <v>4084</v>
      </c>
      <c r="X1148" s="78" t="s">
        <v>18033</v>
      </c>
      <c r="Y1148" s="78" t="s">
        <v>18361</v>
      </c>
      <c r="Z1148" s="78" t="s">
        <v>17794</v>
      </c>
      <c r="AA1148" s="78" t="s">
        <v>17795</v>
      </c>
      <c r="AB1148" s="78" t="s">
        <v>19091</v>
      </c>
      <c r="AI1148" s="82" t="n">
        <v>47102</v>
      </c>
      <c r="AL1148" s="78" t="s">
        <v>17718</v>
      </c>
      <c r="AM1148" s="78" t="s">
        <v>17718</v>
      </c>
      <c r="AP1148" s="78" t="s">
        <v>17719</v>
      </c>
      <c r="AQ1148" s="78" t="n">
        <v>1500</v>
      </c>
      <c r="AR1148" s="78" t="n">
        <v>10</v>
      </c>
      <c r="AS1148" s="78" t="n">
        <v>95.0695</v>
      </c>
      <c r="AT1148" s="78" t="n">
        <v>1</v>
      </c>
      <c r="AV1148" s="78" t="n">
        <v>8.08</v>
      </c>
      <c r="AY1148" s="78" t="n">
        <v>1403733</v>
      </c>
      <c r="AZ1148" s="78" t="n">
        <v>0</v>
      </c>
      <c r="BA1148" s="78" t="n">
        <v>22309.5</v>
      </c>
      <c r="BB1148" s="78" t="n">
        <v>1583.33</v>
      </c>
      <c r="BC1148" s="78" t="n">
        <v>1426042.5</v>
      </c>
      <c r="BD1148" s="78" t="n">
        <v>1500000</v>
      </c>
      <c r="BE1148" s="78" t="s">
        <v>19092</v>
      </c>
      <c r="BJ1148" s="78" t="s">
        <v>17721</v>
      </c>
      <c r="BK1148" s="78" t="s">
        <v>17722</v>
      </c>
      <c r="BL1148" s="78" t="s">
        <v>89</v>
      </c>
      <c r="BM1148" s="78" t="s">
        <v>7044</v>
      </c>
      <c r="BN1148" s="78" t="s">
        <v>19475</v>
      </c>
      <c r="BO1148" s="78" t="s">
        <v>16502</v>
      </c>
    </row>
    <row r="1149" customFormat="false" ht="15" hidden="true" customHeight="false" outlineLevel="0" collapsed="false">
      <c r="A1149" s="82" t="n">
        <v>45291</v>
      </c>
      <c r="B1149" s="78" t="s">
        <v>16497</v>
      </c>
      <c r="C1149" s="78" t="s">
        <v>17734</v>
      </c>
      <c r="D1149" s="78" t="s">
        <v>18919</v>
      </c>
      <c r="E1149" s="78" t="s">
        <v>4117</v>
      </c>
      <c r="F1149" s="78" t="s">
        <v>17723</v>
      </c>
      <c r="G1149" s="78" t="s">
        <v>17711</v>
      </c>
      <c r="H1149" s="78" t="s">
        <v>17725</v>
      </c>
      <c r="I1149" s="78" t="s">
        <v>18920</v>
      </c>
      <c r="J1149" s="78" t="s">
        <v>16506</v>
      </c>
      <c r="K1149" s="78" t="n">
        <v>58011236</v>
      </c>
      <c r="L1149" s="78" t="s">
        <v>4204</v>
      </c>
      <c r="M1149" s="78" t="s">
        <v>19476</v>
      </c>
      <c r="N1149" s="78" t="s">
        <v>17734</v>
      </c>
      <c r="Q1149" s="78" t="n">
        <v>0</v>
      </c>
      <c r="U1149" s="78" t="s">
        <v>19477</v>
      </c>
      <c r="V1149" s="78" t="s">
        <v>19478</v>
      </c>
      <c r="W1149" s="78" t="s">
        <v>4084</v>
      </c>
      <c r="X1149" s="78" t="s">
        <v>17827</v>
      </c>
      <c r="Y1149" s="78" t="s">
        <v>17828</v>
      </c>
      <c r="Z1149" s="78" t="s">
        <v>17816</v>
      </c>
      <c r="AA1149" s="78" t="s">
        <v>17795</v>
      </c>
      <c r="AB1149" s="78" t="s">
        <v>19060</v>
      </c>
      <c r="AI1149" s="82" t="n">
        <v>46478</v>
      </c>
      <c r="AL1149" s="78" t="s">
        <v>17718</v>
      </c>
      <c r="AM1149" s="78" t="s">
        <v>17718</v>
      </c>
      <c r="AP1149" s="78" t="s">
        <v>17772</v>
      </c>
      <c r="AQ1149" s="78" t="n">
        <v>-1500</v>
      </c>
      <c r="AR1149" s="78" t="n">
        <v>10</v>
      </c>
      <c r="AS1149" s="78" t="n">
        <v>100.4926</v>
      </c>
      <c r="AT1149" s="78" t="n">
        <v>1</v>
      </c>
      <c r="AV1149" s="78" t="n">
        <v>8.08</v>
      </c>
      <c r="AY1149" s="78" t="n">
        <v>-1417500</v>
      </c>
      <c r="AZ1149" s="78" t="n">
        <v>0</v>
      </c>
      <c r="BA1149" s="78" t="n">
        <v>-89889</v>
      </c>
      <c r="BB1149" s="78" t="n">
        <v>-24375</v>
      </c>
      <c r="BC1149" s="78" t="n">
        <v>-1507389</v>
      </c>
      <c r="BD1149" s="78" t="n">
        <v>1500000</v>
      </c>
      <c r="BE1149" s="78" t="s">
        <v>18925</v>
      </c>
      <c r="BJ1149" s="78" t="s">
        <v>17721</v>
      </c>
      <c r="BK1149" s="78" t="s">
        <v>17722</v>
      </c>
      <c r="BL1149" s="78" t="s">
        <v>4206</v>
      </c>
      <c r="BM1149" s="78" t="s">
        <v>4205</v>
      </c>
      <c r="BN1149" s="78" t="s">
        <v>19479</v>
      </c>
      <c r="BO1149" s="78" t="s">
        <v>16502</v>
      </c>
    </row>
    <row r="1150" customFormat="false" ht="15" hidden="true" customHeight="false" outlineLevel="0" collapsed="false">
      <c r="A1150" s="82" t="n">
        <v>45291</v>
      </c>
      <c r="B1150" s="78" t="s">
        <v>16497</v>
      </c>
      <c r="C1150" s="78" t="s">
        <v>17734</v>
      </c>
      <c r="D1150" s="78" t="s">
        <v>18919</v>
      </c>
      <c r="E1150" s="78" t="s">
        <v>4117</v>
      </c>
      <c r="F1150" s="78" t="s">
        <v>17723</v>
      </c>
      <c r="G1150" s="78" t="s">
        <v>17711</v>
      </c>
      <c r="H1150" s="78" t="s">
        <v>17725</v>
      </c>
      <c r="I1150" s="78" t="s">
        <v>18920</v>
      </c>
      <c r="J1150" s="78" t="s">
        <v>16506</v>
      </c>
      <c r="K1150" s="78" t="n">
        <v>105872797</v>
      </c>
      <c r="L1150" s="78" t="s">
        <v>6368</v>
      </c>
      <c r="M1150" s="78" t="s">
        <v>19480</v>
      </c>
      <c r="N1150" s="78" t="s">
        <v>17734</v>
      </c>
      <c r="Q1150" s="78" t="n">
        <v>0</v>
      </c>
      <c r="U1150" s="78" t="s">
        <v>19481</v>
      </c>
      <c r="V1150" s="78" t="s">
        <v>19482</v>
      </c>
      <c r="W1150" s="78" t="s">
        <v>4084</v>
      </c>
      <c r="X1150" s="78" t="s">
        <v>17905</v>
      </c>
      <c r="Y1150" s="78" t="s">
        <v>17957</v>
      </c>
      <c r="Z1150" s="78" t="s">
        <v>17794</v>
      </c>
      <c r="AA1150" s="78" t="s">
        <v>17795</v>
      </c>
      <c r="AB1150" s="78" t="s">
        <v>19060</v>
      </c>
      <c r="AI1150" s="82" t="n">
        <v>47164</v>
      </c>
      <c r="AL1150" s="78" t="s">
        <v>17718</v>
      </c>
      <c r="AM1150" s="78" t="s">
        <v>17718</v>
      </c>
      <c r="AP1150" s="78" t="s">
        <v>17772</v>
      </c>
      <c r="AQ1150" s="78" t="n">
        <v>-1500</v>
      </c>
      <c r="AR1150" s="78" t="n">
        <v>10</v>
      </c>
      <c r="AS1150" s="78" t="n">
        <v>87.625</v>
      </c>
      <c r="AT1150" s="78" t="n">
        <v>1</v>
      </c>
      <c r="AV1150" s="78" t="n">
        <v>8.08</v>
      </c>
      <c r="AY1150" s="78" t="n">
        <v>-1270710</v>
      </c>
      <c r="AZ1150" s="78" t="n">
        <v>0</v>
      </c>
      <c r="BA1150" s="78" t="n">
        <v>-43665</v>
      </c>
      <c r="BB1150" s="78" t="n">
        <v>-17708.33</v>
      </c>
      <c r="BC1150" s="78" t="n">
        <v>-1314375</v>
      </c>
      <c r="BD1150" s="78" t="n">
        <v>1500000</v>
      </c>
      <c r="BE1150" s="78" t="s">
        <v>18925</v>
      </c>
      <c r="BJ1150" s="78" t="s">
        <v>17721</v>
      </c>
      <c r="BK1150" s="78" t="s">
        <v>17722</v>
      </c>
      <c r="BL1150" s="78" t="s">
        <v>6370</v>
      </c>
      <c r="BM1150" s="78" t="s">
        <v>6369</v>
      </c>
      <c r="BN1150" s="78" t="s">
        <v>19483</v>
      </c>
      <c r="BO1150" s="78" t="s">
        <v>16502</v>
      </c>
    </row>
    <row r="1151" customFormat="false" ht="15" hidden="true" customHeight="false" outlineLevel="0" collapsed="false">
      <c r="A1151" s="82" t="n">
        <v>45291</v>
      </c>
      <c r="B1151" s="78" t="s">
        <v>16497</v>
      </c>
      <c r="C1151" s="78" t="s">
        <v>17734</v>
      </c>
      <c r="D1151" s="78" t="s">
        <v>18919</v>
      </c>
      <c r="E1151" s="78" t="s">
        <v>1305</v>
      </c>
      <c r="F1151" s="78" t="s">
        <v>17710</v>
      </c>
      <c r="G1151" s="78" t="s">
        <v>17711</v>
      </c>
      <c r="H1151" s="78" t="s">
        <v>17725</v>
      </c>
      <c r="I1151" s="78" t="s">
        <v>18920</v>
      </c>
      <c r="J1151" s="78" t="s">
        <v>16506</v>
      </c>
      <c r="K1151" s="78" t="n">
        <v>96196253</v>
      </c>
      <c r="L1151" s="78" t="s">
        <v>12047</v>
      </c>
      <c r="M1151" s="78" t="s">
        <v>19484</v>
      </c>
      <c r="N1151" s="78" t="s">
        <v>17734</v>
      </c>
      <c r="Q1151" s="78" t="n">
        <v>0</v>
      </c>
      <c r="U1151" s="78" t="s">
        <v>19485</v>
      </c>
      <c r="V1151" s="78" t="s">
        <v>19486</v>
      </c>
      <c r="W1151" s="78" t="s">
        <v>4084</v>
      </c>
      <c r="X1151" s="78" t="s">
        <v>18145</v>
      </c>
      <c r="Y1151" s="78" t="s">
        <v>18145</v>
      </c>
      <c r="Z1151" s="78" t="s">
        <v>17856</v>
      </c>
      <c r="AA1151" s="78" t="s">
        <v>17857</v>
      </c>
      <c r="AB1151" s="78" t="s">
        <v>19060</v>
      </c>
      <c r="AI1151" s="82" t="n">
        <v>45915</v>
      </c>
      <c r="AL1151" s="78" t="s">
        <v>17718</v>
      </c>
      <c r="AM1151" s="78" t="s">
        <v>17718</v>
      </c>
      <c r="AP1151" s="78" t="s">
        <v>17772</v>
      </c>
      <c r="AQ1151" s="78" t="n">
        <v>-1500</v>
      </c>
      <c r="AR1151" s="78" t="n">
        <v>10</v>
      </c>
      <c r="AS1151" s="78" t="n">
        <v>99.28213</v>
      </c>
      <c r="AT1151" s="78" t="n">
        <v>1</v>
      </c>
      <c r="AV1151" s="78" t="n">
        <v>8.08</v>
      </c>
      <c r="AY1151" s="78" t="n">
        <v>-1468125</v>
      </c>
      <c r="AZ1151" s="78" t="n">
        <v>0</v>
      </c>
      <c r="BA1151" s="78" t="n">
        <v>-21106.95</v>
      </c>
      <c r="BB1151" s="78" t="n">
        <v>-29812.5</v>
      </c>
      <c r="BC1151" s="78" t="n">
        <v>-1489231.95</v>
      </c>
      <c r="BD1151" s="78" t="n">
        <v>1500000</v>
      </c>
      <c r="BE1151" s="78" t="s">
        <v>18925</v>
      </c>
      <c r="BJ1151" s="78" t="s">
        <v>17721</v>
      </c>
      <c r="BK1151" s="78" t="s">
        <v>17722</v>
      </c>
      <c r="BL1151" s="78" t="s">
        <v>12049</v>
      </c>
      <c r="BM1151" s="78" t="s">
        <v>12048</v>
      </c>
      <c r="BN1151" s="78" t="s">
        <v>19487</v>
      </c>
      <c r="BO1151" s="78" t="s">
        <v>16502</v>
      </c>
    </row>
    <row r="1152" customFormat="false" ht="15" hidden="true" customHeight="false" outlineLevel="0" collapsed="false">
      <c r="A1152" s="82" t="n">
        <v>45291</v>
      </c>
      <c r="B1152" s="78" t="s">
        <v>16497</v>
      </c>
      <c r="C1152" s="78" t="s">
        <v>17734</v>
      </c>
      <c r="D1152" s="78" t="s">
        <v>18919</v>
      </c>
      <c r="E1152" s="78" t="s">
        <v>1305</v>
      </c>
      <c r="F1152" s="78" t="s">
        <v>17710</v>
      </c>
      <c r="G1152" s="78" t="s">
        <v>17711</v>
      </c>
      <c r="H1152" s="78" t="s">
        <v>17725</v>
      </c>
      <c r="I1152" s="78" t="s">
        <v>18920</v>
      </c>
      <c r="J1152" s="78" t="s">
        <v>16506</v>
      </c>
      <c r="K1152" s="78" t="n">
        <v>121311134</v>
      </c>
      <c r="L1152" s="78" t="s">
        <v>9009</v>
      </c>
      <c r="M1152" s="78" t="s">
        <v>19488</v>
      </c>
      <c r="N1152" s="78" t="s">
        <v>17734</v>
      </c>
      <c r="Q1152" s="78" t="n">
        <v>0</v>
      </c>
      <c r="U1152" s="78" t="s">
        <v>19489</v>
      </c>
      <c r="V1152" s="78" t="s">
        <v>9006</v>
      </c>
      <c r="W1152" s="78" t="s">
        <v>4084</v>
      </c>
      <c r="X1152" s="78" t="s">
        <v>17806</v>
      </c>
      <c r="Y1152" s="78" t="s">
        <v>17851</v>
      </c>
      <c r="Z1152" s="78" t="s">
        <v>17808</v>
      </c>
      <c r="AA1152" s="78" t="s">
        <v>17809</v>
      </c>
      <c r="AB1152" s="78" t="s">
        <v>19060</v>
      </c>
      <c r="AI1152" s="82" t="n">
        <v>48167</v>
      </c>
      <c r="AL1152" s="78" t="s">
        <v>17718</v>
      </c>
      <c r="AM1152" s="78" t="s">
        <v>17718</v>
      </c>
      <c r="AP1152" s="78" t="s">
        <v>17772</v>
      </c>
      <c r="AQ1152" s="78" t="n">
        <v>-1500</v>
      </c>
      <c r="AR1152" s="78" t="n">
        <v>10</v>
      </c>
      <c r="AS1152" s="78" t="n">
        <v>75.55983</v>
      </c>
      <c r="AT1152" s="78" t="n">
        <v>1</v>
      </c>
      <c r="AV1152" s="78" t="n">
        <v>8.08</v>
      </c>
      <c r="AY1152" s="78" t="n">
        <v>-1143750</v>
      </c>
      <c r="AZ1152" s="78" t="n">
        <v>0</v>
      </c>
      <c r="BA1152" s="78" t="n">
        <v>10352.55</v>
      </c>
      <c r="BB1152" s="78" t="n">
        <v>-10302.08</v>
      </c>
      <c r="BC1152" s="78" t="n">
        <v>-1133397.45</v>
      </c>
      <c r="BD1152" s="78" t="n">
        <v>1500000</v>
      </c>
      <c r="BE1152" s="78" t="s">
        <v>18925</v>
      </c>
      <c r="BJ1152" s="78" t="s">
        <v>17721</v>
      </c>
      <c r="BK1152" s="78" t="s">
        <v>17722</v>
      </c>
      <c r="BL1152" s="78" t="s">
        <v>9011</v>
      </c>
      <c r="BM1152" s="78" t="s">
        <v>9010</v>
      </c>
      <c r="BN1152" s="78" t="s">
        <v>19490</v>
      </c>
      <c r="BO1152" s="78" t="s">
        <v>16502</v>
      </c>
    </row>
    <row r="1153" customFormat="false" ht="15" hidden="true" customHeight="false" outlineLevel="0" collapsed="false">
      <c r="A1153" s="82" t="n">
        <v>45291</v>
      </c>
      <c r="B1153" s="78" t="s">
        <v>16497</v>
      </c>
      <c r="C1153" s="78" t="s">
        <v>18927</v>
      </c>
      <c r="D1153" s="78" t="s">
        <v>18928</v>
      </c>
      <c r="E1153" s="78" t="s">
        <v>1305</v>
      </c>
      <c r="F1153" s="78" t="s">
        <v>17710</v>
      </c>
      <c r="G1153" s="78" t="s">
        <v>17711</v>
      </c>
      <c r="H1153" s="78" t="s">
        <v>17725</v>
      </c>
      <c r="I1153" s="78" t="s">
        <v>18959</v>
      </c>
      <c r="J1153" s="78" t="s">
        <v>17755</v>
      </c>
      <c r="K1153" s="78" t="n">
        <v>129011273</v>
      </c>
      <c r="L1153" s="78" t="s">
        <v>14563</v>
      </c>
      <c r="M1153" s="78" t="s">
        <v>19491</v>
      </c>
      <c r="N1153" s="78" t="s">
        <v>17734</v>
      </c>
      <c r="Q1153" s="78" t="n">
        <v>22853980</v>
      </c>
      <c r="R1153" s="78" t="s">
        <v>17530</v>
      </c>
      <c r="S1153" s="78" t="s">
        <v>17531</v>
      </c>
      <c r="T1153" s="78" t="s">
        <v>16498</v>
      </c>
      <c r="U1153" s="78" t="s">
        <v>17530</v>
      </c>
      <c r="V1153" s="78" t="s">
        <v>19492</v>
      </c>
      <c r="W1153" s="78" t="s">
        <v>4084</v>
      </c>
      <c r="X1153" s="78" t="s">
        <v>18145</v>
      </c>
      <c r="Y1153" s="78" t="s">
        <v>18145</v>
      </c>
      <c r="Z1153" s="78" t="s">
        <v>17856</v>
      </c>
      <c r="AA1153" s="78" t="s">
        <v>17857</v>
      </c>
      <c r="AE1153" s="78" t="s">
        <v>14567</v>
      </c>
      <c r="AG1153" s="78" t="s">
        <v>18931</v>
      </c>
      <c r="AI1153" s="82" t="n">
        <v>45310</v>
      </c>
      <c r="AJ1153" s="78" t="s">
        <v>1198</v>
      </c>
      <c r="AL1153" s="78" t="s">
        <v>17718</v>
      </c>
      <c r="AM1153" s="78" t="s">
        <v>17718</v>
      </c>
      <c r="AP1153" s="78" t="s">
        <v>17719</v>
      </c>
      <c r="AQ1153" s="78" t="n">
        <v>151</v>
      </c>
      <c r="AR1153" s="78" t="n">
        <v>100</v>
      </c>
      <c r="AS1153" s="78" t="n">
        <v>0.025</v>
      </c>
      <c r="AT1153" s="78" t="n">
        <v>1</v>
      </c>
      <c r="AV1153" s="78" t="n">
        <v>8.08</v>
      </c>
      <c r="AY1153" s="78" t="n">
        <v>19620.53</v>
      </c>
      <c r="AZ1153" s="78" t="n">
        <v>0</v>
      </c>
      <c r="BA1153" s="78" t="n">
        <v>-19243.03</v>
      </c>
      <c r="BB1153" s="78" t="n">
        <v>0</v>
      </c>
      <c r="BC1153" s="78" t="n">
        <v>377.5</v>
      </c>
      <c r="BD1153" s="78" t="n">
        <v>1510000</v>
      </c>
      <c r="BE1153" s="78" t="s">
        <v>18932</v>
      </c>
      <c r="BJ1153" s="78" t="s">
        <v>17721</v>
      </c>
      <c r="BK1153" s="78" t="s">
        <v>17722</v>
      </c>
      <c r="BO1153" s="78" t="s">
        <v>16502</v>
      </c>
    </row>
    <row r="1154" customFormat="false" ht="15" hidden="true" customHeight="false" outlineLevel="0" collapsed="false">
      <c r="A1154" s="82" t="n">
        <v>45291</v>
      </c>
      <c r="B1154" s="78" t="s">
        <v>16497</v>
      </c>
      <c r="C1154" s="78" t="s">
        <v>18927</v>
      </c>
      <c r="D1154" s="78" t="s">
        <v>18928</v>
      </c>
      <c r="E1154" s="78" t="s">
        <v>1305</v>
      </c>
      <c r="F1154" s="78" t="s">
        <v>17710</v>
      </c>
      <c r="G1154" s="78" t="s">
        <v>17711</v>
      </c>
      <c r="H1154" s="78" t="s">
        <v>17725</v>
      </c>
      <c r="I1154" s="78" t="s">
        <v>18933</v>
      </c>
      <c r="J1154" s="78" t="s">
        <v>17755</v>
      </c>
      <c r="K1154" s="78" t="n">
        <v>131107732</v>
      </c>
      <c r="L1154" s="78" t="s">
        <v>15751</v>
      </c>
      <c r="M1154" s="78" t="s">
        <v>19493</v>
      </c>
      <c r="N1154" s="78" t="s">
        <v>17734</v>
      </c>
      <c r="Q1154" s="78" t="n">
        <v>21090077</v>
      </c>
      <c r="R1154" s="78" t="s">
        <v>15744</v>
      </c>
      <c r="S1154" s="78" t="s">
        <v>17587</v>
      </c>
      <c r="T1154" s="78" t="s">
        <v>16498</v>
      </c>
      <c r="U1154" s="78" t="s">
        <v>15744</v>
      </c>
      <c r="V1154" s="78" t="s">
        <v>18487</v>
      </c>
      <c r="W1154" s="78" t="s">
        <v>4084</v>
      </c>
      <c r="X1154" s="78" t="s">
        <v>17891</v>
      </c>
      <c r="Y1154" s="78" t="s">
        <v>18086</v>
      </c>
      <c r="Z1154" s="78" t="s">
        <v>17802</v>
      </c>
      <c r="AA1154" s="78" t="s">
        <v>17802</v>
      </c>
      <c r="AC1154" s="78" t="s">
        <v>17924</v>
      </c>
      <c r="AE1154" s="78" t="s">
        <v>15754</v>
      </c>
      <c r="AG1154" s="78" t="s">
        <v>18931</v>
      </c>
      <c r="AI1154" s="82" t="n">
        <v>45464</v>
      </c>
      <c r="AJ1154" s="78" t="s">
        <v>1197</v>
      </c>
      <c r="AL1154" s="78" t="s">
        <v>17718</v>
      </c>
      <c r="AM1154" s="78" t="s">
        <v>17718</v>
      </c>
      <c r="AP1154" s="78" t="s">
        <v>17719</v>
      </c>
      <c r="AQ1154" s="78" t="n">
        <v>69</v>
      </c>
      <c r="AR1154" s="78" t="n">
        <v>100</v>
      </c>
      <c r="AS1154" s="78" t="n">
        <v>2.71</v>
      </c>
      <c r="AT1154" s="78" t="n">
        <v>1</v>
      </c>
      <c r="AV1154" s="78" t="n">
        <v>8.08</v>
      </c>
      <c r="AY1154" s="78" t="n">
        <v>62397.05</v>
      </c>
      <c r="AZ1154" s="78" t="n">
        <v>0</v>
      </c>
      <c r="BA1154" s="78" t="n">
        <v>-43698.05</v>
      </c>
      <c r="BB1154" s="78" t="n">
        <v>0</v>
      </c>
      <c r="BC1154" s="78" t="n">
        <v>18699</v>
      </c>
      <c r="BD1154" s="78" t="n">
        <v>1518000</v>
      </c>
      <c r="BE1154" s="78" t="s">
        <v>18942</v>
      </c>
      <c r="BJ1154" s="78" t="s">
        <v>17721</v>
      </c>
      <c r="BK1154" s="78" t="s">
        <v>17722</v>
      </c>
      <c r="BO1154" s="78" t="s">
        <v>16502</v>
      </c>
    </row>
    <row r="1155" customFormat="false" ht="15" hidden="true" customHeight="false" outlineLevel="0" collapsed="false">
      <c r="A1155" s="82" t="n">
        <v>45291</v>
      </c>
      <c r="B1155" s="78" t="s">
        <v>16497</v>
      </c>
      <c r="C1155" s="78" t="s">
        <v>18927</v>
      </c>
      <c r="D1155" s="78" t="s">
        <v>18928</v>
      </c>
      <c r="E1155" s="78" t="s">
        <v>1305</v>
      </c>
      <c r="F1155" s="78" t="s">
        <v>17710</v>
      </c>
      <c r="G1155" s="78" t="s">
        <v>17711</v>
      </c>
      <c r="H1155" s="78" t="s">
        <v>17725</v>
      </c>
      <c r="I1155" s="78" t="s">
        <v>18933</v>
      </c>
      <c r="J1155" s="78" t="s">
        <v>17755</v>
      </c>
      <c r="K1155" s="78" t="n">
        <v>146179600</v>
      </c>
      <c r="L1155" s="78" t="s">
        <v>15932</v>
      </c>
      <c r="M1155" s="78" t="s">
        <v>19494</v>
      </c>
      <c r="N1155" s="78" t="s">
        <v>17734</v>
      </c>
      <c r="Q1155" s="78" t="n">
        <v>21002622</v>
      </c>
      <c r="R1155" s="78" t="s">
        <v>15911</v>
      </c>
      <c r="S1155" s="78" t="s">
        <v>17617</v>
      </c>
      <c r="T1155" s="78" t="s">
        <v>16498</v>
      </c>
      <c r="U1155" s="78" t="s">
        <v>15911</v>
      </c>
      <c r="V1155" s="78" t="s">
        <v>18511</v>
      </c>
      <c r="W1155" s="78" t="s">
        <v>4084</v>
      </c>
      <c r="X1155" s="78" t="s">
        <v>18264</v>
      </c>
      <c r="Y1155" s="78" t="s">
        <v>18512</v>
      </c>
      <c r="Z1155" s="78" t="s">
        <v>17802</v>
      </c>
      <c r="AA1155" s="78" t="s">
        <v>17802</v>
      </c>
      <c r="AC1155" s="78" t="s">
        <v>17924</v>
      </c>
      <c r="AE1155" s="78" t="s">
        <v>15935</v>
      </c>
      <c r="AG1155" s="78" t="s">
        <v>18931</v>
      </c>
      <c r="AI1155" s="82" t="n">
        <v>45464</v>
      </c>
      <c r="AJ1155" s="78" t="s">
        <v>1197</v>
      </c>
      <c r="AL1155" s="78" t="s">
        <v>17718</v>
      </c>
      <c r="AM1155" s="78" t="s">
        <v>17718</v>
      </c>
      <c r="AP1155" s="78" t="s">
        <v>17719</v>
      </c>
      <c r="AQ1155" s="78" t="n">
        <v>380</v>
      </c>
      <c r="AR1155" s="78" t="n">
        <v>100</v>
      </c>
      <c r="AS1155" s="78" t="n">
        <v>0.675</v>
      </c>
      <c r="AT1155" s="78" t="n">
        <v>1</v>
      </c>
      <c r="AV1155" s="78" t="n">
        <v>8.08</v>
      </c>
      <c r="AY1155" s="78" t="n">
        <v>76097.18</v>
      </c>
      <c r="AZ1155" s="78" t="n">
        <v>0</v>
      </c>
      <c r="BA1155" s="78" t="n">
        <v>-50447.18</v>
      </c>
      <c r="BB1155" s="78" t="n">
        <v>0</v>
      </c>
      <c r="BC1155" s="78" t="n">
        <v>25650</v>
      </c>
      <c r="BD1155" s="78" t="n">
        <v>1520000</v>
      </c>
      <c r="BE1155" s="78" t="s">
        <v>18942</v>
      </c>
      <c r="BJ1155" s="78" t="s">
        <v>17721</v>
      </c>
      <c r="BK1155" s="78" t="s">
        <v>17722</v>
      </c>
      <c r="BO1155" s="78" t="s">
        <v>16502</v>
      </c>
    </row>
    <row r="1156" customFormat="false" ht="15" hidden="true" customHeight="false" outlineLevel="0" collapsed="false">
      <c r="A1156" s="82" t="n">
        <v>45291</v>
      </c>
      <c r="B1156" s="78" t="s">
        <v>16497</v>
      </c>
      <c r="C1156" s="78" t="s">
        <v>18927</v>
      </c>
      <c r="D1156" s="78" t="s">
        <v>18928</v>
      </c>
      <c r="E1156" s="78" t="s">
        <v>1305</v>
      </c>
      <c r="F1156" s="78" t="s">
        <v>17710</v>
      </c>
      <c r="G1156" s="78" t="s">
        <v>17711</v>
      </c>
      <c r="H1156" s="78" t="s">
        <v>17725</v>
      </c>
      <c r="I1156" s="78" t="s">
        <v>18933</v>
      </c>
      <c r="J1156" s="78" t="s">
        <v>17755</v>
      </c>
      <c r="K1156" s="78" t="n">
        <v>148172337</v>
      </c>
      <c r="L1156" s="78" t="s">
        <v>13516</v>
      </c>
      <c r="M1156" s="78" t="s">
        <v>19495</v>
      </c>
      <c r="N1156" s="78" t="s">
        <v>17734</v>
      </c>
      <c r="Q1156" s="78" t="n">
        <v>21002432</v>
      </c>
      <c r="R1156" s="78" t="s">
        <v>13508</v>
      </c>
      <c r="S1156" s="78" t="s">
        <v>620</v>
      </c>
      <c r="T1156" s="78" t="s">
        <v>16498</v>
      </c>
      <c r="U1156" s="78" t="s">
        <v>13508</v>
      </c>
      <c r="V1156" s="78" t="s">
        <v>18540</v>
      </c>
      <c r="W1156" s="78" t="s">
        <v>4084</v>
      </c>
      <c r="X1156" s="78" t="s">
        <v>17792</v>
      </c>
      <c r="Y1156" s="78" t="s">
        <v>17793</v>
      </c>
      <c r="Z1156" s="78" t="s">
        <v>17794</v>
      </c>
      <c r="AA1156" s="78" t="s">
        <v>17795</v>
      </c>
      <c r="AE1156" s="78" t="s">
        <v>13519</v>
      </c>
      <c r="AG1156" s="78" t="s">
        <v>18931</v>
      </c>
      <c r="AI1156" s="82" t="n">
        <v>45464</v>
      </c>
      <c r="AJ1156" s="78" t="s">
        <v>1197</v>
      </c>
      <c r="AL1156" s="78" t="s">
        <v>17718</v>
      </c>
      <c r="AM1156" s="78" t="s">
        <v>17718</v>
      </c>
      <c r="AP1156" s="78" t="s">
        <v>17719</v>
      </c>
      <c r="AQ1156" s="78" t="n">
        <v>40</v>
      </c>
      <c r="AR1156" s="78" t="n">
        <v>100</v>
      </c>
      <c r="AS1156" s="78" t="n">
        <v>5.7</v>
      </c>
      <c r="AT1156" s="78" t="n">
        <v>1</v>
      </c>
      <c r="AV1156" s="78" t="n">
        <v>8.08</v>
      </c>
      <c r="AY1156" s="78" t="n">
        <v>59601.17</v>
      </c>
      <c r="AZ1156" s="78" t="n">
        <v>0</v>
      </c>
      <c r="BA1156" s="78" t="n">
        <v>-36801.17</v>
      </c>
      <c r="BB1156" s="78" t="n">
        <v>0</v>
      </c>
      <c r="BC1156" s="78" t="n">
        <v>22800</v>
      </c>
      <c r="BD1156" s="78" t="n">
        <v>1520000</v>
      </c>
      <c r="BE1156" s="78" t="s">
        <v>18932</v>
      </c>
      <c r="BJ1156" s="78" t="s">
        <v>17721</v>
      </c>
      <c r="BK1156" s="78" t="s">
        <v>17722</v>
      </c>
      <c r="BO1156" s="78" t="s">
        <v>16502</v>
      </c>
    </row>
    <row r="1157" customFormat="false" ht="15" hidden="true" customHeight="false" outlineLevel="0" collapsed="false">
      <c r="A1157" s="82" t="n">
        <v>45291</v>
      </c>
      <c r="B1157" s="78" t="s">
        <v>16497</v>
      </c>
      <c r="C1157" s="78" t="s">
        <v>18927</v>
      </c>
      <c r="D1157" s="78" t="s">
        <v>18928</v>
      </c>
      <c r="E1157" s="78" t="s">
        <v>1305</v>
      </c>
      <c r="F1157" s="78" t="s">
        <v>17710</v>
      </c>
      <c r="G1157" s="78" t="s">
        <v>17711</v>
      </c>
      <c r="H1157" s="78" t="s">
        <v>17725</v>
      </c>
      <c r="I1157" s="78" t="s">
        <v>18959</v>
      </c>
      <c r="J1157" s="78" t="s">
        <v>17755</v>
      </c>
      <c r="K1157" s="78" t="n">
        <v>118446952</v>
      </c>
      <c r="L1157" s="78" t="s">
        <v>4455</v>
      </c>
      <c r="M1157" s="78" t="s">
        <v>19496</v>
      </c>
      <c r="N1157" s="78" t="s">
        <v>17734</v>
      </c>
      <c r="Q1157" s="78" t="n">
        <v>21002127</v>
      </c>
      <c r="R1157" s="78" t="s">
        <v>4447</v>
      </c>
      <c r="S1157" s="78" t="s">
        <v>354</v>
      </c>
      <c r="T1157" s="78" t="s">
        <v>16498</v>
      </c>
      <c r="U1157" s="78" t="s">
        <v>4447</v>
      </c>
      <c r="V1157" s="78" t="s">
        <v>18494</v>
      </c>
      <c r="W1157" s="78" t="s">
        <v>4084</v>
      </c>
      <c r="X1157" s="78" t="s">
        <v>17831</v>
      </c>
      <c r="Y1157" s="78" t="s">
        <v>18495</v>
      </c>
      <c r="Z1157" s="78" t="s">
        <v>17809</v>
      </c>
      <c r="AA1157" s="78" t="s">
        <v>17809</v>
      </c>
      <c r="AE1157" s="78" t="s">
        <v>4458</v>
      </c>
      <c r="AG1157" s="78" t="s">
        <v>18931</v>
      </c>
      <c r="AI1157" s="82" t="n">
        <v>45310</v>
      </c>
      <c r="AJ1157" s="78" t="s">
        <v>1198</v>
      </c>
      <c r="AL1157" s="78" t="s">
        <v>17718</v>
      </c>
      <c r="AM1157" s="78" t="s">
        <v>17718</v>
      </c>
      <c r="AP1157" s="78" t="s">
        <v>17719</v>
      </c>
      <c r="AQ1157" s="78" t="n">
        <v>28</v>
      </c>
      <c r="AR1157" s="78" t="n">
        <v>100</v>
      </c>
      <c r="AS1157" s="78" t="n">
        <v>50.55</v>
      </c>
      <c r="AT1157" s="78" t="n">
        <v>1</v>
      </c>
      <c r="AV1157" s="78" t="n">
        <v>8.08</v>
      </c>
      <c r="AY1157" s="78" t="n">
        <v>38525.84</v>
      </c>
      <c r="AZ1157" s="78" t="n">
        <v>0</v>
      </c>
      <c r="BA1157" s="78" t="n">
        <v>103014.16</v>
      </c>
      <c r="BB1157" s="78" t="n">
        <v>0</v>
      </c>
      <c r="BC1157" s="78" t="n">
        <v>141540</v>
      </c>
      <c r="BD1157" s="78" t="n">
        <v>1540000</v>
      </c>
      <c r="BE1157" s="78" t="s">
        <v>18932</v>
      </c>
      <c r="BJ1157" s="78" t="s">
        <v>17721</v>
      </c>
      <c r="BK1157" s="78" t="s">
        <v>17722</v>
      </c>
      <c r="BO1157" s="78" t="s">
        <v>16502</v>
      </c>
    </row>
    <row r="1158" customFormat="false" ht="15" hidden="true" customHeight="false" outlineLevel="0" collapsed="false">
      <c r="A1158" s="82" t="n">
        <v>45291</v>
      </c>
      <c r="B1158" s="78" t="s">
        <v>16497</v>
      </c>
      <c r="C1158" s="78" t="s">
        <v>18927</v>
      </c>
      <c r="D1158" s="78" t="s">
        <v>18928</v>
      </c>
      <c r="E1158" s="78" t="s">
        <v>1305</v>
      </c>
      <c r="F1158" s="78" t="s">
        <v>17710</v>
      </c>
      <c r="G1158" s="78" t="s">
        <v>17711</v>
      </c>
      <c r="H1158" s="78" t="s">
        <v>17725</v>
      </c>
      <c r="I1158" s="78" t="s">
        <v>18933</v>
      </c>
      <c r="J1158" s="78" t="s">
        <v>17755</v>
      </c>
      <c r="K1158" s="78" t="n">
        <v>150600614</v>
      </c>
      <c r="L1158" s="78" t="s">
        <v>6721</v>
      </c>
      <c r="M1158" s="78" t="s">
        <v>19497</v>
      </c>
      <c r="N1158" s="78" t="s">
        <v>17734</v>
      </c>
      <c r="Q1158" s="78" t="n">
        <v>21002213</v>
      </c>
      <c r="R1158" s="78" t="s">
        <v>6700</v>
      </c>
      <c r="S1158" s="78" t="s">
        <v>424</v>
      </c>
      <c r="T1158" s="78" t="s">
        <v>16498</v>
      </c>
      <c r="U1158" s="78" t="s">
        <v>6700</v>
      </c>
      <c r="V1158" s="78" t="s">
        <v>18123</v>
      </c>
      <c r="W1158" s="78" t="s">
        <v>4084</v>
      </c>
      <c r="X1158" s="78" t="s">
        <v>18089</v>
      </c>
      <c r="Y1158" s="78" t="s">
        <v>18124</v>
      </c>
      <c r="Z1158" s="78" t="s">
        <v>17816</v>
      </c>
      <c r="AA1158" s="78" t="s">
        <v>17795</v>
      </c>
      <c r="AE1158" s="78" t="s">
        <v>6724</v>
      </c>
      <c r="AG1158" s="78" t="s">
        <v>18931</v>
      </c>
      <c r="AI1158" s="82" t="n">
        <v>45310</v>
      </c>
      <c r="AJ1158" s="78" t="s">
        <v>1197</v>
      </c>
      <c r="AL1158" s="78" t="s">
        <v>17718</v>
      </c>
      <c r="AM1158" s="78" t="s">
        <v>17718</v>
      </c>
      <c r="AP1158" s="78" t="s">
        <v>17719</v>
      </c>
      <c r="AQ1158" s="78" t="n">
        <v>965</v>
      </c>
      <c r="AR1158" s="78" t="n">
        <v>100</v>
      </c>
      <c r="AS1158" s="78" t="n">
        <v>0.06</v>
      </c>
      <c r="AT1158" s="78" t="n">
        <v>1</v>
      </c>
      <c r="AV1158" s="78" t="n">
        <v>8.08</v>
      </c>
      <c r="AY1158" s="78" t="n">
        <v>129989.03</v>
      </c>
      <c r="AZ1158" s="78" t="n">
        <v>0</v>
      </c>
      <c r="BA1158" s="78" t="n">
        <v>-124199.03</v>
      </c>
      <c r="BB1158" s="78" t="n">
        <v>0</v>
      </c>
      <c r="BC1158" s="78" t="n">
        <v>5790</v>
      </c>
      <c r="BD1158" s="78" t="n">
        <v>1544000</v>
      </c>
      <c r="BE1158" s="78" t="s">
        <v>18932</v>
      </c>
      <c r="BJ1158" s="78" t="s">
        <v>17721</v>
      </c>
      <c r="BK1158" s="78" t="s">
        <v>17722</v>
      </c>
      <c r="BO1158" s="78" t="s">
        <v>16502</v>
      </c>
    </row>
    <row r="1159" customFormat="false" ht="15" hidden="true" customHeight="false" outlineLevel="0" collapsed="false">
      <c r="A1159" s="82" t="n">
        <v>45291</v>
      </c>
      <c r="B1159" s="78" t="s">
        <v>16497</v>
      </c>
      <c r="C1159" s="78" t="s">
        <v>18927</v>
      </c>
      <c r="D1159" s="78" t="s">
        <v>18928</v>
      </c>
      <c r="E1159" s="78" t="s">
        <v>1305</v>
      </c>
      <c r="F1159" s="78" t="s">
        <v>17710</v>
      </c>
      <c r="G1159" s="78" t="s">
        <v>17711</v>
      </c>
      <c r="H1159" s="78" t="s">
        <v>17725</v>
      </c>
      <c r="I1159" s="78" t="s">
        <v>18933</v>
      </c>
      <c r="J1159" s="78" t="s">
        <v>17755</v>
      </c>
      <c r="K1159" s="78" t="n">
        <v>150601019</v>
      </c>
      <c r="L1159" s="78" t="s">
        <v>9506</v>
      </c>
      <c r="M1159" s="78" t="s">
        <v>19498</v>
      </c>
      <c r="N1159" s="78" t="s">
        <v>17734</v>
      </c>
      <c r="Q1159" s="78" t="n">
        <v>21002349</v>
      </c>
      <c r="R1159" s="78" t="s">
        <v>9471</v>
      </c>
      <c r="S1159" s="78" t="s">
        <v>499</v>
      </c>
      <c r="T1159" s="78" t="s">
        <v>16498</v>
      </c>
      <c r="U1159" s="78" t="s">
        <v>9471</v>
      </c>
      <c r="V1159" s="78" t="s">
        <v>18113</v>
      </c>
      <c r="W1159" s="78" t="s">
        <v>4084</v>
      </c>
      <c r="X1159" s="78" t="s">
        <v>17985</v>
      </c>
      <c r="Y1159" s="78" t="s">
        <v>17986</v>
      </c>
      <c r="Z1159" s="78" t="s">
        <v>17856</v>
      </c>
      <c r="AA1159" s="78" t="s">
        <v>17857</v>
      </c>
      <c r="AE1159" s="78" t="s">
        <v>9509</v>
      </c>
      <c r="AG1159" s="78" t="s">
        <v>18931</v>
      </c>
      <c r="AI1159" s="82" t="n">
        <v>45310</v>
      </c>
      <c r="AJ1159" s="78" t="s">
        <v>1197</v>
      </c>
      <c r="AL1159" s="78" t="s">
        <v>17718</v>
      </c>
      <c r="AM1159" s="78" t="s">
        <v>17718</v>
      </c>
      <c r="AP1159" s="78" t="s">
        <v>17719</v>
      </c>
      <c r="AQ1159" s="78" t="n">
        <v>471</v>
      </c>
      <c r="AR1159" s="78" t="n">
        <v>100</v>
      </c>
      <c r="AS1159" s="78" t="n">
        <v>0.14</v>
      </c>
      <c r="AT1159" s="78" t="n">
        <v>1</v>
      </c>
      <c r="AV1159" s="78" t="n">
        <v>8.08</v>
      </c>
      <c r="AY1159" s="78" t="n">
        <v>87723.7</v>
      </c>
      <c r="AZ1159" s="78" t="n">
        <v>0</v>
      </c>
      <c r="BA1159" s="78" t="n">
        <v>-81129.7</v>
      </c>
      <c r="BB1159" s="78" t="n">
        <v>0</v>
      </c>
      <c r="BC1159" s="78" t="n">
        <v>6594</v>
      </c>
      <c r="BD1159" s="78" t="n">
        <v>1554300</v>
      </c>
      <c r="BE1159" s="78" t="s">
        <v>18932</v>
      </c>
      <c r="BJ1159" s="78" t="s">
        <v>17721</v>
      </c>
      <c r="BK1159" s="78" t="s">
        <v>17722</v>
      </c>
      <c r="BO1159" s="78" t="s">
        <v>16502</v>
      </c>
    </row>
    <row r="1160" customFormat="false" ht="15" hidden="false" customHeight="false" outlineLevel="0" collapsed="false">
      <c r="A1160" s="82" t="n">
        <v>45291</v>
      </c>
      <c r="B1160" s="78" t="s">
        <v>16497</v>
      </c>
      <c r="C1160" s="78" t="s">
        <v>18927</v>
      </c>
      <c r="D1160" s="78" t="s">
        <v>18928</v>
      </c>
      <c r="E1160" s="78" t="s">
        <v>1305</v>
      </c>
      <c r="F1160" s="78" t="s">
        <v>17710</v>
      </c>
      <c r="G1160" s="78" t="s">
        <v>17711</v>
      </c>
      <c r="H1160" s="78" t="s">
        <v>17725</v>
      </c>
      <c r="I1160" s="78" t="s">
        <v>18933</v>
      </c>
      <c r="J1160" s="78" t="s">
        <v>17755</v>
      </c>
      <c r="K1160" s="78" t="n">
        <v>155736599</v>
      </c>
      <c r="L1160" s="78" t="s">
        <v>5051</v>
      </c>
      <c r="M1160" s="78" t="s">
        <v>19499</v>
      </c>
      <c r="N1160" s="78" t="s">
        <v>17734</v>
      </c>
      <c r="Q1160" s="78" t="n">
        <v>21002148</v>
      </c>
      <c r="R1160" s="78" t="s">
        <v>5022</v>
      </c>
      <c r="S1160" s="78" t="s">
        <v>16555</v>
      </c>
      <c r="T1160" s="78" t="s">
        <v>16498</v>
      </c>
      <c r="U1160" s="78" t="s">
        <v>5022</v>
      </c>
      <c r="V1160" s="78" t="s">
        <v>17972</v>
      </c>
      <c r="W1160" s="78" t="s">
        <v>4084</v>
      </c>
      <c r="X1160" s="78" t="s">
        <v>17945</v>
      </c>
      <c r="Y1160" s="78" t="s">
        <v>17946</v>
      </c>
      <c r="Z1160" s="78" t="s">
        <v>17947</v>
      </c>
      <c r="AA1160" s="78" t="s">
        <v>17857</v>
      </c>
      <c r="AE1160" s="78" t="s">
        <v>5054</v>
      </c>
      <c r="AG1160" s="78" t="s">
        <v>18931</v>
      </c>
      <c r="AI1160" s="82" t="n">
        <v>45429</v>
      </c>
      <c r="AJ1160" s="78" t="s">
        <v>1197</v>
      </c>
      <c r="AL1160" s="78" t="s">
        <v>17718</v>
      </c>
      <c r="AM1160" s="78" t="s">
        <v>17718</v>
      </c>
      <c r="AP1160" s="78" t="s">
        <v>17719</v>
      </c>
      <c r="AQ1160" s="78" t="n">
        <v>210</v>
      </c>
      <c r="AR1160" s="78" t="n">
        <v>100</v>
      </c>
      <c r="AS1160" s="78" t="n">
        <v>1.825</v>
      </c>
      <c r="AT1160" s="78" t="n">
        <v>1</v>
      </c>
      <c r="AV1160" s="78" t="n">
        <v>8.08</v>
      </c>
      <c r="AY1160" s="78" t="n">
        <v>37494.1</v>
      </c>
      <c r="AZ1160" s="78" t="n">
        <v>0</v>
      </c>
      <c r="BA1160" s="78" t="n">
        <v>830.9</v>
      </c>
      <c r="BB1160" s="78" t="n">
        <v>0</v>
      </c>
      <c r="BC1160" s="78" t="n">
        <v>38325</v>
      </c>
      <c r="BD1160" s="78" t="n">
        <v>1575000</v>
      </c>
      <c r="BE1160" s="78" t="s">
        <v>18932</v>
      </c>
      <c r="BJ1160" s="78" t="s">
        <v>17721</v>
      </c>
      <c r="BK1160" s="78" t="s">
        <v>17722</v>
      </c>
      <c r="BO1160" s="78" t="s">
        <v>16502</v>
      </c>
    </row>
    <row r="1161" customFormat="false" ht="15" hidden="true" customHeight="false" outlineLevel="0" collapsed="false">
      <c r="A1161" s="82" t="n">
        <v>45291</v>
      </c>
      <c r="B1161" s="78" t="s">
        <v>16497</v>
      </c>
      <c r="C1161" s="78" t="s">
        <v>18927</v>
      </c>
      <c r="D1161" s="78" t="s">
        <v>18928</v>
      </c>
      <c r="E1161" s="78" t="s">
        <v>1305</v>
      </c>
      <c r="F1161" s="78" t="s">
        <v>17710</v>
      </c>
      <c r="G1161" s="78" t="s">
        <v>17711</v>
      </c>
      <c r="H1161" s="78" t="s">
        <v>17725</v>
      </c>
      <c r="I1161" s="78" t="s">
        <v>18959</v>
      </c>
      <c r="J1161" s="78" t="s">
        <v>17755</v>
      </c>
      <c r="K1161" s="78" t="n">
        <v>118449289</v>
      </c>
      <c r="L1161" s="78" t="s">
        <v>4408</v>
      </c>
      <c r="M1161" s="78" t="s">
        <v>19500</v>
      </c>
      <c r="N1161" s="78" t="s">
        <v>17734</v>
      </c>
      <c r="Q1161" s="78" t="n">
        <v>21059361</v>
      </c>
      <c r="R1161" s="78" t="s">
        <v>4400</v>
      </c>
      <c r="S1161" s="78" t="s">
        <v>16532</v>
      </c>
      <c r="T1161" s="78" t="s">
        <v>16498</v>
      </c>
      <c r="U1161" s="78" t="s">
        <v>18499</v>
      </c>
      <c r="V1161" s="78" t="s">
        <v>18500</v>
      </c>
      <c r="W1161" s="78" t="s">
        <v>4404</v>
      </c>
      <c r="X1161" s="78" t="s">
        <v>17999</v>
      </c>
      <c r="Y1161" s="78" t="s">
        <v>18501</v>
      </c>
      <c r="Z1161" s="78" t="s">
        <v>17809</v>
      </c>
      <c r="AA1161" s="78" t="s">
        <v>17809</v>
      </c>
      <c r="AC1161" s="78" t="s">
        <v>17810</v>
      </c>
      <c r="AE1161" s="78" t="s">
        <v>4411</v>
      </c>
      <c r="AG1161" s="78" t="s">
        <v>18931</v>
      </c>
      <c r="AI1161" s="82" t="n">
        <v>45310</v>
      </c>
      <c r="AJ1161" s="78" t="s">
        <v>1198</v>
      </c>
      <c r="AL1161" s="78" t="s">
        <v>17718</v>
      </c>
      <c r="AM1161" s="78" t="s">
        <v>17718</v>
      </c>
      <c r="AP1161" s="78" t="s">
        <v>17719</v>
      </c>
      <c r="AQ1161" s="78" t="n">
        <v>44</v>
      </c>
      <c r="AR1161" s="78" t="n">
        <v>100</v>
      </c>
      <c r="AS1161" s="78" t="n">
        <v>1.725</v>
      </c>
      <c r="AT1161" s="78" t="n">
        <v>1</v>
      </c>
      <c r="AV1161" s="78" t="n">
        <v>8.08</v>
      </c>
      <c r="AY1161" s="78" t="n">
        <v>33491.3</v>
      </c>
      <c r="AZ1161" s="78" t="n">
        <v>0</v>
      </c>
      <c r="BA1161" s="78" t="n">
        <v>-25901.3</v>
      </c>
      <c r="BB1161" s="78" t="n">
        <v>0</v>
      </c>
      <c r="BC1161" s="78" t="n">
        <v>7590</v>
      </c>
      <c r="BD1161" s="78" t="n">
        <v>1584000</v>
      </c>
      <c r="BE1161" s="78" t="s">
        <v>18932</v>
      </c>
      <c r="BJ1161" s="78" t="s">
        <v>17721</v>
      </c>
      <c r="BK1161" s="78" t="s">
        <v>17722</v>
      </c>
      <c r="BO1161" s="78" t="s">
        <v>16502</v>
      </c>
    </row>
    <row r="1162" customFormat="false" ht="15" hidden="true" customHeight="false" outlineLevel="0" collapsed="false">
      <c r="A1162" s="82" t="n">
        <v>45291</v>
      </c>
      <c r="B1162" s="78" t="s">
        <v>16497</v>
      </c>
      <c r="C1162" s="78" t="s">
        <v>18927</v>
      </c>
      <c r="D1162" s="78" t="s">
        <v>19501</v>
      </c>
      <c r="E1162" s="78" t="s">
        <v>6387</v>
      </c>
      <c r="F1162" s="78" t="s">
        <v>17751</v>
      </c>
      <c r="G1162" s="78" t="s">
        <v>17752</v>
      </c>
      <c r="H1162" s="78" t="s">
        <v>17729</v>
      </c>
      <c r="I1162" s="78" t="s">
        <v>19502</v>
      </c>
      <c r="J1162" s="78" t="s">
        <v>19503</v>
      </c>
      <c r="K1162" s="78" t="n">
        <v>134491281</v>
      </c>
      <c r="L1162" s="78" t="s">
        <v>6384</v>
      </c>
      <c r="M1162" s="78" t="s">
        <v>19504</v>
      </c>
      <c r="N1162" s="78" t="s">
        <v>19505</v>
      </c>
      <c r="O1162" s="78" t="s">
        <v>19506</v>
      </c>
      <c r="P1162" s="78" t="s">
        <v>19507</v>
      </c>
      <c r="Q1162" s="78" t="n">
        <v>0</v>
      </c>
      <c r="U1162" s="78" t="s">
        <v>19508</v>
      </c>
      <c r="V1162" s="78" t="s">
        <v>19509</v>
      </c>
      <c r="W1162" s="78" t="s">
        <v>4084</v>
      </c>
      <c r="X1162" s="78" t="s">
        <v>18316</v>
      </c>
      <c r="Y1162" s="78" t="s">
        <v>19510</v>
      </c>
      <c r="Z1162" s="78" t="s">
        <v>17802</v>
      </c>
      <c r="AA1162" s="78" t="s">
        <v>17802</v>
      </c>
      <c r="AB1162" s="78" t="s">
        <v>19511</v>
      </c>
      <c r="AE1162" s="78" t="s">
        <v>19512</v>
      </c>
      <c r="AI1162" s="82" t="n">
        <v>55152</v>
      </c>
      <c r="AL1162" s="78" t="s">
        <v>17718</v>
      </c>
      <c r="AM1162" s="78" t="s">
        <v>17718</v>
      </c>
      <c r="AP1162" s="78" t="s">
        <v>17719</v>
      </c>
      <c r="AQ1162" s="78" t="n">
        <v>1967.72</v>
      </c>
      <c r="AR1162" s="78" t="n">
        <v>10</v>
      </c>
      <c r="AS1162" s="78" t="n">
        <v>89.8335</v>
      </c>
      <c r="AT1162" s="78" t="n">
        <v>1</v>
      </c>
      <c r="AV1162" s="78" t="n">
        <v>8.08</v>
      </c>
      <c r="AY1162" s="78" t="n">
        <v>0</v>
      </c>
      <c r="AZ1162" s="78" t="n">
        <v>0</v>
      </c>
      <c r="BA1162" s="78" t="n">
        <v>178737.44</v>
      </c>
      <c r="BB1162" s="78" t="n">
        <v>0</v>
      </c>
      <c r="BC1162" s="78" t="n">
        <v>178737.44</v>
      </c>
      <c r="BD1162" s="78" t="n">
        <v>1588930.31</v>
      </c>
      <c r="BE1162" s="78" t="s">
        <v>19513</v>
      </c>
      <c r="BJ1162" s="78" t="s">
        <v>17721</v>
      </c>
      <c r="BK1162" s="78" t="s">
        <v>17722</v>
      </c>
      <c r="BL1162" s="78" t="s">
        <v>6386</v>
      </c>
      <c r="BM1162" s="78" t="s">
        <v>6385</v>
      </c>
      <c r="BN1162" s="78" t="s">
        <v>19514</v>
      </c>
      <c r="BO1162" s="78" t="s">
        <v>16502</v>
      </c>
    </row>
    <row r="1163" customFormat="false" ht="15" hidden="true" customHeight="false" outlineLevel="0" collapsed="false">
      <c r="A1163" s="82" t="n">
        <v>45291</v>
      </c>
      <c r="B1163" s="78" t="s">
        <v>16497</v>
      </c>
      <c r="C1163" s="78" t="s">
        <v>18927</v>
      </c>
      <c r="D1163" s="78" t="s">
        <v>18928</v>
      </c>
      <c r="E1163" s="78" t="s">
        <v>1305</v>
      </c>
      <c r="F1163" s="78" t="s">
        <v>17710</v>
      </c>
      <c r="G1163" s="78" t="s">
        <v>17711</v>
      </c>
      <c r="H1163" s="78" t="s">
        <v>17725</v>
      </c>
      <c r="I1163" s="78" t="s">
        <v>18933</v>
      </c>
      <c r="J1163" s="78" t="s">
        <v>17755</v>
      </c>
      <c r="K1163" s="78" t="n">
        <v>118546210</v>
      </c>
      <c r="L1163" s="78" t="s">
        <v>14667</v>
      </c>
      <c r="M1163" s="78" t="s">
        <v>19515</v>
      </c>
      <c r="N1163" s="78" t="s">
        <v>17734</v>
      </c>
      <c r="Q1163" s="78" t="n">
        <v>22293906</v>
      </c>
      <c r="R1163" s="78" t="s">
        <v>14652</v>
      </c>
      <c r="S1163" s="78" t="s">
        <v>649</v>
      </c>
      <c r="T1163" s="78" t="s">
        <v>16498</v>
      </c>
      <c r="U1163" s="78" t="s">
        <v>14652</v>
      </c>
      <c r="V1163" s="78" t="s">
        <v>18482</v>
      </c>
      <c r="W1163" s="78" t="s">
        <v>4084</v>
      </c>
      <c r="X1163" s="78" t="s">
        <v>17814</v>
      </c>
      <c r="Y1163" s="78" t="s">
        <v>17815</v>
      </c>
      <c r="Z1163" s="78" t="s">
        <v>17816</v>
      </c>
      <c r="AA1163" s="78" t="s">
        <v>17795</v>
      </c>
      <c r="AE1163" s="78" t="s">
        <v>14670</v>
      </c>
      <c r="AG1163" s="78" t="s">
        <v>18931</v>
      </c>
      <c r="AI1163" s="82" t="n">
        <v>45310</v>
      </c>
      <c r="AJ1163" s="78" t="s">
        <v>1197</v>
      </c>
      <c r="AL1163" s="78" t="s">
        <v>17718</v>
      </c>
      <c r="AM1163" s="78" t="s">
        <v>17718</v>
      </c>
      <c r="AP1163" s="78" t="s">
        <v>17719</v>
      </c>
      <c r="AQ1163" s="78" t="n">
        <v>76</v>
      </c>
      <c r="AR1163" s="78" t="n">
        <v>100</v>
      </c>
      <c r="AS1163" s="78" t="n">
        <v>0.875</v>
      </c>
      <c r="AT1163" s="78" t="n">
        <v>1</v>
      </c>
      <c r="AV1163" s="78" t="n">
        <v>8.08</v>
      </c>
      <c r="AY1163" s="78" t="n">
        <v>113352.28</v>
      </c>
      <c r="AZ1163" s="78" t="n">
        <v>0</v>
      </c>
      <c r="BA1163" s="78" t="n">
        <v>-106702.28</v>
      </c>
      <c r="BB1163" s="78" t="n">
        <v>0</v>
      </c>
      <c r="BC1163" s="78" t="n">
        <v>6650</v>
      </c>
      <c r="BD1163" s="78" t="n">
        <v>1596000</v>
      </c>
      <c r="BE1163" s="78" t="s">
        <v>18932</v>
      </c>
      <c r="BJ1163" s="78" t="s">
        <v>17721</v>
      </c>
      <c r="BK1163" s="78" t="s">
        <v>17722</v>
      </c>
      <c r="BO1163" s="78" t="s">
        <v>16502</v>
      </c>
    </row>
    <row r="1164" customFormat="false" ht="15" hidden="true" customHeight="false" outlineLevel="0" collapsed="false">
      <c r="A1164" s="82" t="n">
        <v>45291</v>
      </c>
      <c r="B1164" s="78" t="s">
        <v>16497</v>
      </c>
      <c r="C1164" s="78" t="s">
        <v>18927</v>
      </c>
      <c r="D1164" s="78" t="s">
        <v>18928</v>
      </c>
      <c r="E1164" s="78" t="s">
        <v>1305</v>
      </c>
      <c r="F1164" s="78" t="s">
        <v>17710</v>
      </c>
      <c r="G1164" s="78" t="s">
        <v>17711</v>
      </c>
      <c r="H1164" s="78" t="s">
        <v>17725</v>
      </c>
      <c r="I1164" s="78" t="s">
        <v>18933</v>
      </c>
      <c r="J1164" s="78" t="s">
        <v>17755</v>
      </c>
      <c r="K1164" s="78" t="n">
        <v>146168528</v>
      </c>
      <c r="L1164" s="78" t="s">
        <v>5896</v>
      </c>
      <c r="M1164" s="78" t="s">
        <v>19516</v>
      </c>
      <c r="N1164" s="78" t="s">
        <v>17734</v>
      </c>
      <c r="Q1164" s="78" t="n">
        <v>21069394</v>
      </c>
      <c r="R1164" s="78" t="s">
        <v>5887</v>
      </c>
      <c r="S1164" s="78" t="s">
        <v>16648</v>
      </c>
      <c r="T1164" s="78" t="s">
        <v>16498</v>
      </c>
      <c r="U1164" s="78" t="s">
        <v>18678</v>
      </c>
      <c r="V1164" s="78" t="s">
        <v>18679</v>
      </c>
      <c r="W1164" s="78" t="s">
        <v>4084</v>
      </c>
      <c r="X1164" s="78" t="s">
        <v>17970</v>
      </c>
      <c r="Y1164" s="78" t="s">
        <v>17971</v>
      </c>
      <c r="Z1164" s="78" t="s">
        <v>17802</v>
      </c>
      <c r="AA1164" s="78" t="s">
        <v>17802</v>
      </c>
      <c r="AC1164" s="78" t="s">
        <v>18680</v>
      </c>
      <c r="AE1164" s="78" t="s">
        <v>5899</v>
      </c>
      <c r="AG1164" s="78" t="s">
        <v>18931</v>
      </c>
      <c r="AI1164" s="82" t="n">
        <v>45464</v>
      </c>
      <c r="AJ1164" s="78" t="s">
        <v>1197</v>
      </c>
      <c r="AL1164" s="78" t="s">
        <v>17718</v>
      </c>
      <c r="AM1164" s="78" t="s">
        <v>17718</v>
      </c>
      <c r="AP1164" s="78" t="s">
        <v>17719</v>
      </c>
      <c r="AQ1164" s="78" t="n">
        <v>50</v>
      </c>
      <c r="AR1164" s="78" t="n">
        <v>100</v>
      </c>
      <c r="AS1164" s="78" t="n">
        <v>3.775</v>
      </c>
      <c r="AT1164" s="78" t="n">
        <v>1</v>
      </c>
      <c r="AV1164" s="78" t="n">
        <v>8.08</v>
      </c>
      <c r="AY1164" s="78" t="n">
        <v>45091.47</v>
      </c>
      <c r="AZ1164" s="78" t="n">
        <v>0</v>
      </c>
      <c r="BA1164" s="78" t="n">
        <v>-26216.47</v>
      </c>
      <c r="BB1164" s="78" t="n">
        <v>0</v>
      </c>
      <c r="BC1164" s="78" t="n">
        <v>18875</v>
      </c>
      <c r="BD1164" s="78" t="n">
        <v>1600000</v>
      </c>
      <c r="BE1164" s="78" t="s">
        <v>18942</v>
      </c>
      <c r="BJ1164" s="78" t="s">
        <v>17721</v>
      </c>
      <c r="BK1164" s="78" t="s">
        <v>17722</v>
      </c>
      <c r="BO1164" s="78" t="s">
        <v>16502</v>
      </c>
    </row>
    <row r="1165" customFormat="false" ht="15" hidden="true" customHeight="false" outlineLevel="0" collapsed="false">
      <c r="A1165" s="82" t="n">
        <v>45291</v>
      </c>
      <c r="B1165" s="78" t="s">
        <v>16497</v>
      </c>
      <c r="C1165" s="78" t="s">
        <v>18927</v>
      </c>
      <c r="D1165" s="78" t="s">
        <v>18928</v>
      </c>
      <c r="E1165" s="78" t="s">
        <v>1305</v>
      </c>
      <c r="F1165" s="78" t="s">
        <v>17710</v>
      </c>
      <c r="G1165" s="78" t="s">
        <v>17711</v>
      </c>
      <c r="H1165" s="78" t="s">
        <v>17725</v>
      </c>
      <c r="I1165" s="78" t="s">
        <v>18959</v>
      </c>
      <c r="J1165" s="78" t="s">
        <v>17755</v>
      </c>
      <c r="K1165" s="78" t="n">
        <v>131686894</v>
      </c>
      <c r="L1165" s="78" t="s">
        <v>11014</v>
      </c>
      <c r="M1165" s="78" t="s">
        <v>19517</v>
      </c>
      <c r="N1165" s="78" t="s">
        <v>17734</v>
      </c>
      <c r="Q1165" s="78" t="n">
        <v>23632566</v>
      </c>
      <c r="R1165" s="78" t="s">
        <v>10999</v>
      </c>
      <c r="S1165" s="78" t="s">
        <v>17141</v>
      </c>
      <c r="T1165" s="78" t="s">
        <v>16498</v>
      </c>
      <c r="U1165" s="78" t="s">
        <v>10999</v>
      </c>
      <c r="V1165" s="78" t="s">
        <v>18652</v>
      </c>
      <c r="W1165" s="78" t="s">
        <v>4084</v>
      </c>
      <c r="X1165" s="78" t="s">
        <v>17854</v>
      </c>
      <c r="Y1165" s="78" t="s">
        <v>18136</v>
      </c>
      <c r="Z1165" s="78" t="s">
        <v>17856</v>
      </c>
      <c r="AA1165" s="78" t="s">
        <v>17857</v>
      </c>
      <c r="AE1165" s="78" t="s">
        <v>11017</v>
      </c>
      <c r="AG1165" s="78" t="s">
        <v>18931</v>
      </c>
      <c r="AI1165" s="82" t="n">
        <v>45310</v>
      </c>
      <c r="AJ1165" s="78" t="s">
        <v>1198</v>
      </c>
      <c r="AL1165" s="78" t="s">
        <v>17718</v>
      </c>
      <c r="AM1165" s="78" t="s">
        <v>17718</v>
      </c>
      <c r="AP1165" s="78" t="s">
        <v>17719</v>
      </c>
      <c r="AQ1165" s="78" t="n">
        <v>119</v>
      </c>
      <c r="AR1165" s="78" t="n">
        <v>100</v>
      </c>
      <c r="AS1165" s="78" t="n">
        <v>14.275</v>
      </c>
      <c r="AT1165" s="78" t="n">
        <v>1</v>
      </c>
      <c r="AV1165" s="78" t="n">
        <v>8.08</v>
      </c>
      <c r="AY1165" s="78" t="n">
        <v>37008.49</v>
      </c>
      <c r="AZ1165" s="78" t="n">
        <v>0</v>
      </c>
      <c r="BA1165" s="78" t="n">
        <v>132864.01</v>
      </c>
      <c r="BB1165" s="78" t="n">
        <v>0</v>
      </c>
      <c r="BC1165" s="78" t="n">
        <v>169872.5</v>
      </c>
      <c r="BD1165" s="78" t="n">
        <v>1606500</v>
      </c>
      <c r="BE1165" s="78" t="s">
        <v>18932</v>
      </c>
      <c r="BJ1165" s="78" t="s">
        <v>17721</v>
      </c>
      <c r="BK1165" s="78" t="s">
        <v>17722</v>
      </c>
      <c r="BO1165" s="78" t="s">
        <v>16502</v>
      </c>
    </row>
    <row r="1166" customFormat="false" ht="15" hidden="true" customHeight="false" outlineLevel="0" collapsed="false">
      <c r="A1166" s="82" t="n">
        <v>45291</v>
      </c>
      <c r="B1166" s="78" t="s">
        <v>16497</v>
      </c>
      <c r="C1166" s="78" t="s">
        <v>18927</v>
      </c>
      <c r="D1166" s="78" t="s">
        <v>18928</v>
      </c>
      <c r="E1166" s="78" t="s">
        <v>1305</v>
      </c>
      <c r="F1166" s="78" t="s">
        <v>17710</v>
      </c>
      <c r="G1166" s="78" t="s">
        <v>17711</v>
      </c>
      <c r="H1166" s="78" t="s">
        <v>17725</v>
      </c>
      <c r="I1166" s="78" t="s">
        <v>18933</v>
      </c>
      <c r="J1166" s="78" t="s">
        <v>17755</v>
      </c>
      <c r="K1166" s="78" t="n">
        <v>150610233</v>
      </c>
      <c r="L1166" s="78" t="s">
        <v>14375</v>
      </c>
      <c r="M1166" s="78" t="s">
        <v>19518</v>
      </c>
      <c r="N1166" s="78" t="s">
        <v>17734</v>
      </c>
      <c r="Q1166" s="78" t="n">
        <v>21216930</v>
      </c>
      <c r="R1166" s="78" t="s">
        <v>14361</v>
      </c>
      <c r="S1166" s="78" t="s">
        <v>17458</v>
      </c>
      <c r="T1166" s="78" t="s">
        <v>16498</v>
      </c>
      <c r="U1166" s="78" t="s">
        <v>18669</v>
      </c>
      <c r="V1166" s="78" t="s">
        <v>18670</v>
      </c>
      <c r="W1166" s="78" t="s">
        <v>4071</v>
      </c>
      <c r="X1166" s="78" t="s">
        <v>17854</v>
      </c>
      <c r="Y1166" s="78" t="s">
        <v>18112</v>
      </c>
      <c r="Z1166" s="78" t="s">
        <v>17856</v>
      </c>
      <c r="AA1166" s="78" t="s">
        <v>17857</v>
      </c>
      <c r="AE1166" s="78" t="s">
        <v>14378</v>
      </c>
      <c r="AG1166" s="78" t="s">
        <v>18931</v>
      </c>
      <c r="AI1166" s="82" t="n">
        <v>45310</v>
      </c>
      <c r="AJ1166" s="78" t="s">
        <v>1197</v>
      </c>
      <c r="AL1166" s="78" t="s">
        <v>17718</v>
      </c>
      <c r="AM1166" s="78" t="s">
        <v>17718</v>
      </c>
      <c r="AP1166" s="78" t="s">
        <v>17719</v>
      </c>
      <c r="AQ1166" s="78" t="n">
        <v>618</v>
      </c>
      <c r="AR1166" s="78" t="n">
        <v>100</v>
      </c>
      <c r="AS1166" s="78" t="n">
        <v>0.04</v>
      </c>
      <c r="AT1166" s="78" t="n">
        <v>1</v>
      </c>
      <c r="AV1166" s="78" t="n">
        <v>8.08</v>
      </c>
      <c r="AY1166" s="78" t="n">
        <v>74781.97</v>
      </c>
      <c r="AZ1166" s="78" t="n">
        <v>0</v>
      </c>
      <c r="BA1166" s="78" t="n">
        <v>-72309.97</v>
      </c>
      <c r="BB1166" s="78" t="n">
        <v>0</v>
      </c>
      <c r="BC1166" s="78" t="n">
        <v>2472</v>
      </c>
      <c r="BD1166" s="78" t="n">
        <v>1606800</v>
      </c>
      <c r="BE1166" s="78" t="s">
        <v>18932</v>
      </c>
      <c r="BJ1166" s="78" t="s">
        <v>17721</v>
      </c>
      <c r="BK1166" s="78" t="s">
        <v>17722</v>
      </c>
      <c r="BO1166" s="78" t="s">
        <v>16502</v>
      </c>
    </row>
    <row r="1167" customFormat="false" ht="15" hidden="true" customHeight="false" outlineLevel="0" collapsed="false">
      <c r="A1167" s="82" t="n">
        <v>45291</v>
      </c>
      <c r="B1167" s="78" t="s">
        <v>16497</v>
      </c>
      <c r="C1167" s="78" t="s">
        <v>18927</v>
      </c>
      <c r="D1167" s="78" t="s">
        <v>18928</v>
      </c>
      <c r="E1167" s="78" t="s">
        <v>1305</v>
      </c>
      <c r="F1167" s="78" t="s">
        <v>17710</v>
      </c>
      <c r="G1167" s="78" t="s">
        <v>17711</v>
      </c>
      <c r="H1167" s="78" t="s">
        <v>17725</v>
      </c>
      <c r="I1167" s="78" t="s">
        <v>18933</v>
      </c>
      <c r="J1167" s="78" t="s">
        <v>17755</v>
      </c>
      <c r="K1167" s="78" t="n">
        <v>118461960</v>
      </c>
      <c r="L1167" s="78" t="s">
        <v>4385</v>
      </c>
      <c r="M1167" s="78" t="s">
        <v>19519</v>
      </c>
      <c r="N1167" s="78" t="s">
        <v>17734</v>
      </c>
      <c r="Q1167" s="78" t="n">
        <v>98639155</v>
      </c>
      <c r="R1167" s="78" t="s">
        <v>4377</v>
      </c>
      <c r="S1167" s="78" t="s">
        <v>351</v>
      </c>
      <c r="T1167" s="78" t="s">
        <v>16498</v>
      </c>
      <c r="U1167" s="78" t="s">
        <v>4377</v>
      </c>
      <c r="V1167" s="78" t="s">
        <v>18666</v>
      </c>
      <c r="W1167" s="78" t="s">
        <v>4084</v>
      </c>
      <c r="Z1167" s="78" t="s">
        <v>17816</v>
      </c>
      <c r="AA1167" s="78" t="s">
        <v>17795</v>
      </c>
      <c r="AE1167" s="78" t="s">
        <v>4388</v>
      </c>
      <c r="AG1167" s="78" t="s">
        <v>18931</v>
      </c>
      <c r="AI1167" s="82" t="n">
        <v>45310</v>
      </c>
      <c r="AJ1167" s="78" t="s">
        <v>1197</v>
      </c>
      <c r="AL1167" s="78" t="s">
        <v>17718</v>
      </c>
      <c r="AM1167" s="78" t="s">
        <v>17718</v>
      </c>
      <c r="AP1167" s="78" t="s">
        <v>17719</v>
      </c>
      <c r="AQ1167" s="78" t="n">
        <v>323</v>
      </c>
      <c r="AR1167" s="78" t="n">
        <v>100</v>
      </c>
      <c r="AS1167" s="78" t="n">
        <v>0.1</v>
      </c>
      <c r="AT1167" s="78" t="n">
        <v>1</v>
      </c>
      <c r="AV1167" s="78" t="n">
        <v>8.08</v>
      </c>
      <c r="AY1167" s="78" t="n">
        <v>89624.4</v>
      </c>
      <c r="AZ1167" s="78" t="n">
        <v>0</v>
      </c>
      <c r="BA1167" s="78" t="n">
        <v>-86394.4</v>
      </c>
      <c r="BB1167" s="78" t="n">
        <v>0</v>
      </c>
      <c r="BC1167" s="78" t="n">
        <v>3230</v>
      </c>
      <c r="BD1167" s="78" t="n">
        <v>1615000</v>
      </c>
      <c r="BE1167" s="78" t="s">
        <v>18932</v>
      </c>
      <c r="BJ1167" s="78" t="s">
        <v>17721</v>
      </c>
      <c r="BK1167" s="78" t="s">
        <v>17722</v>
      </c>
      <c r="BO1167" s="78" t="s">
        <v>16502</v>
      </c>
    </row>
    <row r="1168" customFormat="false" ht="15" hidden="true" customHeight="false" outlineLevel="0" collapsed="false">
      <c r="A1168" s="82" t="n">
        <v>45291</v>
      </c>
      <c r="B1168" s="78" t="s">
        <v>16497</v>
      </c>
      <c r="C1168" s="78" t="s">
        <v>18927</v>
      </c>
      <c r="D1168" s="78" t="s">
        <v>18928</v>
      </c>
      <c r="E1168" s="78" t="s">
        <v>1305</v>
      </c>
      <c r="F1168" s="78" t="s">
        <v>17710</v>
      </c>
      <c r="G1168" s="78" t="s">
        <v>17711</v>
      </c>
      <c r="H1168" s="78" t="s">
        <v>17725</v>
      </c>
      <c r="I1168" s="78" t="s">
        <v>18933</v>
      </c>
      <c r="J1168" s="78" t="s">
        <v>17755</v>
      </c>
      <c r="K1168" s="78" t="n">
        <v>118451815</v>
      </c>
      <c r="L1168" s="78" t="s">
        <v>5080</v>
      </c>
      <c r="M1168" s="78" t="s">
        <v>19520</v>
      </c>
      <c r="N1168" s="78" t="s">
        <v>17734</v>
      </c>
      <c r="Q1168" s="78" t="n">
        <v>21001143</v>
      </c>
      <c r="R1168" s="78" t="s">
        <v>5059</v>
      </c>
      <c r="S1168" s="78" t="s">
        <v>376</v>
      </c>
      <c r="T1168" s="78" t="s">
        <v>16498</v>
      </c>
      <c r="U1168" s="78" t="s">
        <v>5059</v>
      </c>
      <c r="V1168" s="78" t="s">
        <v>18665</v>
      </c>
      <c r="W1168" s="78" t="s">
        <v>4084</v>
      </c>
      <c r="X1168" s="78" t="s">
        <v>17891</v>
      </c>
      <c r="Y1168" s="78" t="s">
        <v>18086</v>
      </c>
      <c r="Z1168" s="78" t="s">
        <v>17802</v>
      </c>
      <c r="AA1168" s="78" t="s">
        <v>17802</v>
      </c>
      <c r="AC1168" s="78" t="s">
        <v>17924</v>
      </c>
      <c r="AE1168" s="78" t="s">
        <v>5083</v>
      </c>
      <c r="AG1168" s="78" t="s">
        <v>18931</v>
      </c>
      <c r="AI1168" s="82" t="n">
        <v>45310</v>
      </c>
      <c r="AJ1168" s="78" t="s">
        <v>1197</v>
      </c>
      <c r="AL1168" s="78" t="s">
        <v>17718</v>
      </c>
      <c r="AM1168" s="78" t="s">
        <v>17718</v>
      </c>
      <c r="AP1168" s="78" t="s">
        <v>17719</v>
      </c>
      <c r="AQ1168" s="78" t="n">
        <v>101</v>
      </c>
      <c r="AR1168" s="78" t="n">
        <v>100</v>
      </c>
      <c r="AS1168" s="78" t="n">
        <v>0.07</v>
      </c>
      <c r="AT1168" s="78" t="n">
        <v>1</v>
      </c>
      <c r="AV1168" s="78" t="n">
        <v>8.08</v>
      </c>
      <c r="AY1168" s="78" t="n">
        <v>55197.96</v>
      </c>
      <c r="AZ1168" s="78" t="n">
        <v>0</v>
      </c>
      <c r="BA1168" s="78" t="n">
        <v>-54490.96</v>
      </c>
      <c r="BB1168" s="78" t="n">
        <v>0</v>
      </c>
      <c r="BC1168" s="78" t="n">
        <v>707</v>
      </c>
      <c r="BD1168" s="78" t="n">
        <v>1616000</v>
      </c>
      <c r="BE1168" s="78" t="s">
        <v>18942</v>
      </c>
      <c r="BJ1168" s="78" t="s">
        <v>17721</v>
      </c>
      <c r="BK1168" s="78" t="s">
        <v>17722</v>
      </c>
      <c r="BO1168" s="78" t="s">
        <v>16502</v>
      </c>
    </row>
    <row r="1169" customFormat="false" ht="15" hidden="true" customHeight="false" outlineLevel="0" collapsed="false">
      <c r="A1169" s="82" t="n">
        <v>45291</v>
      </c>
      <c r="B1169" s="78" t="s">
        <v>16497</v>
      </c>
      <c r="C1169" s="78" t="s">
        <v>18927</v>
      </c>
      <c r="D1169" s="78" t="s">
        <v>18928</v>
      </c>
      <c r="E1169" s="78" t="s">
        <v>1305</v>
      </c>
      <c r="F1169" s="78" t="s">
        <v>17710</v>
      </c>
      <c r="G1169" s="78" t="s">
        <v>17711</v>
      </c>
      <c r="H1169" s="78" t="s">
        <v>17725</v>
      </c>
      <c r="I1169" s="78" t="s">
        <v>18933</v>
      </c>
      <c r="J1169" s="78" t="s">
        <v>17755</v>
      </c>
      <c r="K1169" s="78" t="n">
        <v>118510751</v>
      </c>
      <c r="L1169" s="78" t="s">
        <v>12321</v>
      </c>
      <c r="M1169" s="78" t="s">
        <v>19521</v>
      </c>
      <c r="N1169" s="78" t="s">
        <v>17734</v>
      </c>
      <c r="Q1169" s="78" t="n">
        <v>21002485</v>
      </c>
      <c r="R1169" s="78" t="s">
        <v>12306</v>
      </c>
      <c r="S1169" s="78" t="s">
        <v>582</v>
      </c>
      <c r="T1169" s="78" t="s">
        <v>16498</v>
      </c>
      <c r="U1169" s="78" t="s">
        <v>12306</v>
      </c>
      <c r="V1169" s="78" t="s">
        <v>17928</v>
      </c>
      <c r="W1169" s="78" t="s">
        <v>4084</v>
      </c>
      <c r="X1169" s="78" t="s">
        <v>17831</v>
      </c>
      <c r="Y1169" s="78" t="s">
        <v>17838</v>
      </c>
      <c r="Z1169" s="78" t="s">
        <v>17809</v>
      </c>
      <c r="AA1169" s="78" t="s">
        <v>17809</v>
      </c>
      <c r="AE1169" s="78" t="s">
        <v>12324</v>
      </c>
      <c r="AG1169" s="78" t="s">
        <v>18931</v>
      </c>
      <c r="AI1169" s="82" t="n">
        <v>45310</v>
      </c>
      <c r="AJ1169" s="78" t="s">
        <v>1197</v>
      </c>
      <c r="AL1169" s="78" t="s">
        <v>17718</v>
      </c>
      <c r="AM1169" s="78" t="s">
        <v>17718</v>
      </c>
      <c r="AP1169" s="78" t="s">
        <v>17719</v>
      </c>
      <c r="AQ1169" s="78" t="n">
        <v>166</v>
      </c>
      <c r="AR1169" s="78" t="n">
        <v>100</v>
      </c>
      <c r="AS1169" s="78" t="n">
        <v>0.235</v>
      </c>
      <c r="AT1169" s="78" t="n">
        <v>1</v>
      </c>
      <c r="AV1169" s="78" t="n">
        <v>8.08</v>
      </c>
      <c r="AY1169" s="78" t="n">
        <v>72309.82</v>
      </c>
      <c r="AZ1169" s="78" t="n">
        <v>0</v>
      </c>
      <c r="BA1169" s="78" t="n">
        <v>-68408.82</v>
      </c>
      <c r="BB1169" s="78" t="n">
        <v>0</v>
      </c>
      <c r="BC1169" s="78" t="n">
        <v>3901</v>
      </c>
      <c r="BD1169" s="78" t="n">
        <v>1618500</v>
      </c>
      <c r="BE1169" s="78" t="s">
        <v>18932</v>
      </c>
      <c r="BJ1169" s="78" t="s">
        <v>17721</v>
      </c>
      <c r="BK1169" s="78" t="s">
        <v>17722</v>
      </c>
      <c r="BO1169" s="78" t="s">
        <v>16502</v>
      </c>
    </row>
    <row r="1170" customFormat="false" ht="15" hidden="true" customHeight="false" outlineLevel="0" collapsed="false">
      <c r="A1170" s="82" t="n">
        <v>45291</v>
      </c>
      <c r="B1170" s="78" t="s">
        <v>16497</v>
      </c>
      <c r="C1170" s="78" t="s">
        <v>18927</v>
      </c>
      <c r="D1170" s="78" t="s">
        <v>18928</v>
      </c>
      <c r="E1170" s="78" t="s">
        <v>1305</v>
      </c>
      <c r="F1170" s="78" t="s">
        <v>17710</v>
      </c>
      <c r="G1170" s="78" t="s">
        <v>17711</v>
      </c>
      <c r="H1170" s="78" t="s">
        <v>17725</v>
      </c>
      <c r="I1170" s="78" t="s">
        <v>18959</v>
      </c>
      <c r="J1170" s="78" t="s">
        <v>17755</v>
      </c>
      <c r="K1170" s="78" t="n">
        <v>153924039</v>
      </c>
      <c r="L1170" s="78" t="s">
        <v>9398</v>
      </c>
      <c r="M1170" s="78" t="s">
        <v>19522</v>
      </c>
      <c r="N1170" s="78" t="s">
        <v>17734</v>
      </c>
      <c r="Q1170" s="78" t="n">
        <v>23175642</v>
      </c>
      <c r="R1170" s="78" t="s">
        <v>9384</v>
      </c>
      <c r="S1170" s="78" t="s">
        <v>502</v>
      </c>
      <c r="T1170" s="78" t="s">
        <v>16498</v>
      </c>
      <c r="U1170" s="78" t="s">
        <v>18857</v>
      </c>
      <c r="V1170" s="78" t="s">
        <v>18858</v>
      </c>
      <c r="W1170" s="78" t="s">
        <v>4084</v>
      </c>
      <c r="X1170" s="78" t="s">
        <v>17905</v>
      </c>
      <c r="Y1170" s="78" t="s">
        <v>17906</v>
      </c>
      <c r="Z1170" s="78" t="s">
        <v>17794</v>
      </c>
      <c r="AA1170" s="78" t="s">
        <v>17795</v>
      </c>
      <c r="AE1170" s="78" t="s">
        <v>9401</v>
      </c>
      <c r="AG1170" s="78" t="s">
        <v>18931</v>
      </c>
      <c r="AI1170" s="82" t="n">
        <v>45366</v>
      </c>
      <c r="AJ1170" s="78" t="s">
        <v>1198</v>
      </c>
      <c r="AL1170" s="78" t="s">
        <v>17718</v>
      </c>
      <c r="AM1170" s="78" t="s">
        <v>17718</v>
      </c>
      <c r="AP1170" s="78" t="s">
        <v>17719</v>
      </c>
      <c r="AQ1170" s="78" t="n">
        <v>55</v>
      </c>
      <c r="AR1170" s="78" t="n">
        <v>100</v>
      </c>
      <c r="AS1170" s="78" t="n">
        <v>4.7</v>
      </c>
      <c r="AT1170" s="78" t="n">
        <v>1</v>
      </c>
      <c r="AV1170" s="78" t="n">
        <v>8.08</v>
      </c>
      <c r="AY1170" s="78" t="n">
        <v>25051.1</v>
      </c>
      <c r="AZ1170" s="78" t="n">
        <v>0</v>
      </c>
      <c r="BA1170" s="78" t="n">
        <v>798.9</v>
      </c>
      <c r="BB1170" s="78" t="n">
        <v>0</v>
      </c>
      <c r="BC1170" s="78" t="n">
        <v>25850</v>
      </c>
      <c r="BD1170" s="78" t="n">
        <v>1622500</v>
      </c>
      <c r="BE1170" s="78" t="s">
        <v>18932</v>
      </c>
      <c r="BJ1170" s="78" t="s">
        <v>17721</v>
      </c>
      <c r="BK1170" s="78" t="s">
        <v>17722</v>
      </c>
      <c r="BO1170" s="78" t="s">
        <v>16502</v>
      </c>
    </row>
    <row r="1171" customFormat="false" ht="15" hidden="true" customHeight="false" outlineLevel="0" collapsed="false">
      <c r="A1171" s="82" t="n">
        <v>45291</v>
      </c>
      <c r="B1171" s="78" t="s">
        <v>16497</v>
      </c>
      <c r="C1171" s="78" t="s">
        <v>18927</v>
      </c>
      <c r="D1171" s="78" t="s">
        <v>18928</v>
      </c>
      <c r="E1171" s="78" t="s">
        <v>1305</v>
      </c>
      <c r="F1171" s="78" t="s">
        <v>17710</v>
      </c>
      <c r="G1171" s="78" t="s">
        <v>17711</v>
      </c>
      <c r="H1171" s="78" t="s">
        <v>17725</v>
      </c>
      <c r="I1171" s="78" t="s">
        <v>18959</v>
      </c>
      <c r="J1171" s="78" t="s">
        <v>17755</v>
      </c>
      <c r="K1171" s="78" t="n">
        <v>158594840</v>
      </c>
      <c r="L1171" s="78" t="s">
        <v>6849</v>
      </c>
      <c r="M1171" s="78" t="s">
        <v>19523</v>
      </c>
      <c r="N1171" s="78" t="s">
        <v>17734</v>
      </c>
      <c r="Q1171" s="78" t="n">
        <v>21002214</v>
      </c>
      <c r="R1171" s="78" t="s">
        <v>6828</v>
      </c>
      <c r="S1171" s="78" t="s">
        <v>428</v>
      </c>
      <c r="T1171" s="78" t="s">
        <v>16498</v>
      </c>
      <c r="U1171" s="78" t="s">
        <v>6828</v>
      </c>
      <c r="V1171" s="78" t="s">
        <v>18555</v>
      </c>
      <c r="W1171" s="78" t="s">
        <v>4084</v>
      </c>
      <c r="X1171" s="78" t="s">
        <v>18556</v>
      </c>
      <c r="Y1171" s="78" t="s">
        <v>18556</v>
      </c>
      <c r="Z1171" s="78" t="s">
        <v>17917</v>
      </c>
      <c r="AA1171" s="78" t="s">
        <v>17917</v>
      </c>
      <c r="AE1171" s="78" t="s">
        <v>6852</v>
      </c>
      <c r="AG1171" s="78" t="s">
        <v>18931</v>
      </c>
      <c r="AI1171" s="82" t="n">
        <v>45366</v>
      </c>
      <c r="AJ1171" s="78" t="s">
        <v>1198</v>
      </c>
      <c r="AL1171" s="78" t="s">
        <v>17718</v>
      </c>
      <c r="AM1171" s="78" t="s">
        <v>17718</v>
      </c>
      <c r="AP1171" s="78" t="s">
        <v>17719</v>
      </c>
      <c r="AQ1171" s="78" t="n">
        <v>51</v>
      </c>
      <c r="AR1171" s="78" t="n">
        <v>100</v>
      </c>
      <c r="AS1171" s="78" t="n">
        <v>5.425</v>
      </c>
      <c r="AT1171" s="78" t="n">
        <v>1</v>
      </c>
      <c r="AV1171" s="78" t="n">
        <v>8.08</v>
      </c>
      <c r="AY1171" s="78" t="n">
        <v>24851.02</v>
      </c>
      <c r="AZ1171" s="78" t="n">
        <v>0</v>
      </c>
      <c r="BA1171" s="78" t="n">
        <v>2816.48</v>
      </c>
      <c r="BB1171" s="78" t="n">
        <v>0</v>
      </c>
      <c r="BC1171" s="78" t="n">
        <v>27667.5</v>
      </c>
      <c r="BD1171" s="78" t="n">
        <v>1632000</v>
      </c>
      <c r="BE1171" s="78" t="s">
        <v>18932</v>
      </c>
      <c r="BJ1171" s="78" t="s">
        <v>17721</v>
      </c>
      <c r="BK1171" s="78" t="s">
        <v>17722</v>
      </c>
      <c r="BO1171" s="78" t="s">
        <v>16502</v>
      </c>
    </row>
    <row r="1172" customFormat="false" ht="15" hidden="true" customHeight="false" outlineLevel="0" collapsed="false">
      <c r="A1172" s="82" t="n">
        <v>45291</v>
      </c>
      <c r="B1172" s="78" t="s">
        <v>16497</v>
      </c>
      <c r="C1172" s="78" t="s">
        <v>18927</v>
      </c>
      <c r="D1172" s="78" t="s">
        <v>18928</v>
      </c>
      <c r="E1172" s="78" t="s">
        <v>1305</v>
      </c>
      <c r="F1172" s="78" t="s">
        <v>17710</v>
      </c>
      <c r="G1172" s="78" t="s">
        <v>17711</v>
      </c>
      <c r="H1172" s="78" t="s">
        <v>17725</v>
      </c>
      <c r="I1172" s="78" t="s">
        <v>18933</v>
      </c>
      <c r="J1172" s="78" t="s">
        <v>17755</v>
      </c>
      <c r="K1172" s="78" t="n">
        <v>153234808</v>
      </c>
      <c r="L1172" s="78" t="s">
        <v>10407</v>
      </c>
      <c r="M1172" s="78" t="s">
        <v>19524</v>
      </c>
      <c r="N1172" s="78" t="s">
        <v>17734</v>
      </c>
      <c r="Q1172" s="78" t="n">
        <v>21002391</v>
      </c>
      <c r="R1172" s="78" t="s">
        <v>10377</v>
      </c>
      <c r="S1172" s="78" t="s">
        <v>529</v>
      </c>
      <c r="T1172" s="78" t="s">
        <v>16498</v>
      </c>
      <c r="U1172" s="78" t="s">
        <v>10377</v>
      </c>
      <c r="V1172" s="78" t="s">
        <v>18503</v>
      </c>
      <c r="W1172" s="78" t="s">
        <v>4084</v>
      </c>
      <c r="X1172" s="78" t="s">
        <v>18264</v>
      </c>
      <c r="Y1172" s="78" t="s">
        <v>18504</v>
      </c>
      <c r="Z1172" s="78" t="s">
        <v>17802</v>
      </c>
      <c r="AA1172" s="78" t="s">
        <v>17802</v>
      </c>
      <c r="AC1172" s="78" t="s">
        <v>17924</v>
      </c>
      <c r="AE1172" s="78" t="s">
        <v>10410</v>
      </c>
      <c r="AG1172" s="78" t="s">
        <v>18931</v>
      </c>
      <c r="AI1172" s="82" t="n">
        <v>45366</v>
      </c>
      <c r="AJ1172" s="78" t="s">
        <v>1197</v>
      </c>
      <c r="AL1172" s="78" t="s">
        <v>17718</v>
      </c>
      <c r="AM1172" s="78" t="s">
        <v>17718</v>
      </c>
      <c r="AP1172" s="78" t="s">
        <v>17719</v>
      </c>
      <c r="AQ1172" s="78" t="n">
        <v>102</v>
      </c>
      <c r="AR1172" s="78" t="n">
        <v>100</v>
      </c>
      <c r="AS1172" s="78" t="n">
        <v>2.03</v>
      </c>
      <c r="AT1172" s="78" t="n">
        <v>1</v>
      </c>
      <c r="AV1172" s="78" t="n">
        <v>8.08</v>
      </c>
      <c r="AY1172" s="78" t="n">
        <v>23936.02</v>
      </c>
      <c r="AZ1172" s="78" t="n">
        <v>0</v>
      </c>
      <c r="BA1172" s="78" t="n">
        <v>-3230.02</v>
      </c>
      <c r="BB1172" s="78" t="n">
        <v>0</v>
      </c>
      <c r="BC1172" s="78" t="n">
        <v>20706</v>
      </c>
      <c r="BD1172" s="78" t="n">
        <v>1632000</v>
      </c>
      <c r="BE1172" s="78" t="s">
        <v>18942</v>
      </c>
      <c r="BJ1172" s="78" t="s">
        <v>17721</v>
      </c>
      <c r="BK1172" s="78" t="s">
        <v>17722</v>
      </c>
      <c r="BO1172" s="78" t="s">
        <v>16502</v>
      </c>
    </row>
    <row r="1173" customFormat="false" ht="15" hidden="true" customHeight="false" outlineLevel="0" collapsed="false">
      <c r="A1173" s="82" t="n">
        <v>45291</v>
      </c>
      <c r="B1173" s="78" t="s">
        <v>16497</v>
      </c>
      <c r="C1173" s="78" t="s">
        <v>17734</v>
      </c>
      <c r="D1173" s="78" t="s">
        <v>18919</v>
      </c>
      <c r="E1173" s="78" t="s">
        <v>4075</v>
      </c>
      <c r="F1173" s="78" t="s">
        <v>17724</v>
      </c>
      <c r="G1173" s="78" t="s">
        <v>17711</v>
      </c>
      <c r="H1173" s="78" t="s">
        <v>17725</v>
      </c>
      <c r="I1173" s="78" t="s">
        <v>19056</v>
      </c>
      <c r="J1173" s="78" t="s">
        <v>19089</v>
      </c>
      <c r="K1173" s="78" t="n">
        <v>129506709</v>
      </c>
      <c r="L1173" s="78" t="s">
        <v>10292</v>
      </c>
      <c r="M1173" s="78" t="s">
        <v>19525</v>
      </c>
      <c r="N1173" s="78" t="s">
        <v>17734</v>
      </c>
      <c r="Q1173" s="78" t="n">
        <v>21003717</v>
      </c>
      <c r="R1173" s="78" t="s">
        <v>10283</v>
      </c>
      <c r="S1173" s="78" t="s">
        <v>526</v>
      </c>
      <c r="T1173" s="78" t="s">
        <v>16498</v>
      </c>
      <c r="U1173" s="78" t="s">
        <v>10283</v>
      </c>
      <c r="V1173" s="78" t="s">
        <v>18569</v>
      </c>
      <c r="W1173" s="78" t="s">
        <v>4084</v>
      </c>
      <c r="X1173" s="78" t="s">
        <v>18171</v>
      </c>
      <c r="Y1173" s="78" t="s">
        <v>18436</v>
      </c>
      <c r="Z1173" s="78" t="s">
        <v>17917</v>
      </c>
      <c r="AA1173" s="78" t="s">
        <v>17917</v>
      </c>
      <c r="AB1173" s="78" t="s">
        <v>19337</v>
      </c>
      <c r="AI1173" s="82" t="n">
        <v>46096</v>
      </c>
      <c r="AL1173" s="78" t="s">
        <v>17718</v>
      </c>
      <c r="AM1173" s="78" t="s">
        <v>17718</v>
      </c>
      <c r="AP1173" s="78" t="s">
        <v>17719</v>
      </c>
      <c r="AQ1173" s="78" t="n">
        <v>1635</v>
      </c>
      <c r="AR1173" s="78" t="n">
        <v>10</v>
      </c>
      <c r="AS1173" s="78" t="n">
        <v>92.56</v>
      </c>
      <c r="AT1173" s="78" t="n">
        <v>1</v>
      </c>
      <c r="AV1173" s="78" t="n">
        <v>8.08</v>
      </c>
      <c r="AY1173" s="78" t="n">
        <v>1510154.67</v>
      </c>
      <c r="AZ1173" s="78" t="n">
        <v>0</v>
      </c>
      <c r="BA1173" s="78" t="n">
        <v>3201.33</v>
      </c>
      <c r="BB1173" s="78" t="n">
        <v>0</v>
      </c>
      <c r="BC1173" s="78" t="n">
        <v>1513356</v>
      </c>
      <c r="BD1173" s="78" t="n">
        <v>1635000</v>
      </c>
      <c r="BE1173" s="78" t="s">
        <v>19092</v>
      </c>
      <c r="BJ1173" s="78" t="s">
        <v>17721</v>
      </c>
      <c r="BK1173" s="78" t="s">
        <v>17722</v>
      </c>
      <c r="BL1173" s="78" t="s">
        <v>184</v>
      </c>
      <c r="BM1173" s="78" t="s">
        <v>10293</v>
      </c>
      <c r="BN1173" s="78" t="s">
        <v>19526</v>
      </c>
      <c r="BO1173" s="78" t="s">
        <v>16502</v>
      </c>
    </row>
    <row r="1174" customFormat="false" ht="15" hidden="true" customHeight="false" outlineLevel="0" collapsed="false">
      <c r="A1174" s="82" t="n">
        <v>45291</v>
      </c>
      <c r="B1174" s="78" t="s">
        <v>16497</v>
      </c>
      <c r="C1174" s="78" t="s">
        <v>18927</v>
      </c>
      <c r="D1174" s="78" t="s">
        <v>18928</v>
      </c>
      <c r="E1174" s="78" t="s">
        <v>1305</v>
      </c>
      <c r="F1174" s="78" t="s">
        <v>17710</v>
      </c>
      <c r="G1174" s="78" t="s">
        <v>17711</v>
      </c>
      <c r="H1174" s="78" t="s">
        <v>17725</v>
      </c>
      <c r="I1174" s="78" t="s">
        <v>18959</v>
      </c>
      <c r="J1174" s="78" t="s">
        <v>17755</v>
      </c>
      <c r="K1174" s="78" t="n">
        <v>118456466</v>
      </c>
      <c r="L1174" s="78" t="s">
        <v>13748</v>
      </c>
      <c r="M1174" s="78" t="s">
        <v>19527</v>
      </c>
      <c r="N1174" s="78" t="s">
        <v>17734</v>
      </c>
      <c r="Q1174" s="78" t="n">
        <v>21069474</v>
      </c>
      <c r="R1174" s="78" t="s">
        <v>13741</v>
      </c>
      <c r="S1174" s="78" t="s">
        <v>621</v>
      </c>
      <c r="T1174" s="78" t="s">
        <v>16498</v>
      </c>
      <c r="U1174" s="78" t="s">
        <v>13741</v>
      </c>
      <c r="V1174" s="78" t="s">
        <v>18403</v>
      </c>
      <c r="W1174" s="78" t="s">
        <v>4084</v>
      </c>
      <c r="X1174" s="78" t="s">
        <v>17831</v>
      </c>
      <c r="Y1174" s="78" t="s">
        <v>17838</v>
      </c>
      <c r="Z1174" s="78" t="s">
        <v>17809</v>
      </c>
      <c r="AA1174" s="78" t="s">
        <v>17809</v>
      </c>
      <c r="AE1174" s="78" t="s">
        <v>13751</v>
      </c>
      <c r="AG1174" s="78" t="s">
        <v>18931</v>
      </c>
      <c r="AI1174" s="82" t="n">
        <v>45310</v>
      </c>
      <c r="AJ1174" s="78" t="s">
        <v>1198</v>
      </c>
      <c r="AL1174" s="78" t="s">
        <v>17718</v>
      </c>
      <c r="AM1174" s="78" t="s">
        <v>17718</v>
      </c>
      <c r="AP1174" s="78" t="s">
        <v>17719</v>
      </c>
      <c r="AQ1174" s="78" t="n">
        <v>63</v>
      </c>
      <c r="AR1174" s="78" t="n">
        <v>100</v>
      </c>
      <c r="AS1174" s="78" t="n">
        <v>7.2</v>
      </c>
      <c r="AT1174" s="78" t="n">
        <v>1</v>
      </c>
      <c r="AV1174" s="78" t="n">
        <v>8.08</v>
      </c>
      <c r="AY1174" s="78" t="n">
        <v>40261.85</v>
      </c>
      <c r="AZ1174" s="78" t="n">
        <v>0</v>
      </c>
      <c r="BA1174" s="78" t="n">
        <v>5098.15</v>
      </c>
      <c r="BB1174" s="78" t="n">
        <v>0</v>
      </c>
      <c r="BC1174" s="78" t="n">
        <v>45360</v>
      </c>
      <c r="BD1174" s="78" t="n">
        <v>1638000</v>
      </c>
      <c r="BE1174" s="78" t="s">
        <v>18932</v>
      </c>
      <c r="BJ1174" s="78" t="s">
        <v>17721</v>
      </c>
      <c r="BK1174" s="78" t="s">
        <v>17722</v>
      </c>
      <c r="BO1174" s="78" t="s">
        <v>16502</v>
      </c>
    </row>
    <row r="1175" customFormat="false" ht="15" hidden="true" customHeight="false" outlineLevel="0" collapsed="false">
      <c r="A1175" s="82" t="n">
        <v>45291</v>
      </c>
      <c r="B1175" s="78" t="s">
        <v>16497</v>
      </c>
      <c r="C1175" s="78" t="s">
        <v>18927</v>
      </c>
      <c r="D1175" s="78" t="s">
        <v>18928</v>
      </c>
      <c r="E1175" s="78" t="s">
        <v>1305</v>
      </c>
      <c r="F1175" s="78" t="s">
        <v>17710</v>
      </c>
      <c r="G1175" s="78" t="s">
        <v>17711</v>
      </c>
      <c r="H1175" s="78" t="s">
        <v>17725</v>
      </c>
      <c r="I1175" s="78" t="s">
        <v>18933</v>
      </c>
      <c r="J1175" s="78" t="s">
        <v>17755</v>
      </c>
      <c r="K1175" s="78" t="n">
        <v>155781208</v>
      </c>
      <c r="L1175" s="78" t="s">
        <v>13032</v>
      </c>
      <c r="M1175" s="78" t="s">
        <v>19528</v>
      </c>
      <c r="N1175" s="78" t="s">
        <v>17734</v>
      </c>
      <c r="Q1175" s="78" t="n">
        <v>21002510</v>
      </c>
      <c r="R1175" s="78" t="s">
        <v>13025</v>
      </c>
      <c r="S1175" s="78" t="s">
        <v>606</v>
      </c>
      <c r="T1175" s="78" t="s">
        <v>16498</v>
      </c>
      <c r="U1175" s="78" t="s">
        <v>13025</v>
      </c>
      <c r="V1175" s="78" t="s">
        <v>17969</v>
      </c>
      <c r="W1175" s="78" t="s">
        <v>4084</v>
      </c>
      <c r="X1175" s="78" t="s">
        <v>17970</v>
      </c>
      <c r="Y1175" s="78" t="s">
        <v>17971</v>
      </c>
      <c r="Z1175" s="78" t="s">
        <v>17802</v>
      </c>
      <c r="AA1175" s="78" t="s">
        <v>17802</v>
      </c>
      <c r="AC1175" s="78" t="s">
        <v>17924</v>
      </c>
      <c r="AE1175" s="78" t="s">
        <v>13035</v>
      </c>
      <c r="AG1175" s="78" t="s">
        <v>18931</v>
      </c>
      <c r="AI1175" s="82" t="n">
        <v>45429</v>
      </c>
      <c r="AJ1175" s="78" t="s">
        <v>1197</v>
      </c>
      <c r="AL1175" s="78" t="s">
        <v>17718</v>
      </c>
      <c r="AM1175" s="78" t="s">
        <v>17718</v>
      </c>
      <c r="AP1175" s="78" t="s">
        <v>17719</v>
      </c>
      <c r="AQ1175" s="78" t="n">
        <v>113</v>
      </c>
      <c r="AR1175" s="78" t="n">
        <v>100</v>
      </c>
      <c r="AS1175" s="78" t="n">
        <v>3.85</v>
      </c>
      <c r="AT1175" s="78" t="n">
        <v>1</v>
      </c>
      <c r="AV1175" s="78" t="n">
        <v>8.08</v>
      </c>
      <c r="AY1175" s="78" t="n">
        <v>48792.25</v>
      </c>
      <c r="AZ1175" s="78" t="n">
        <v>0</v>
      </c>
      <c r="BA1175" s="78" t="n">
        <v>-5287.25</v>
      </c>
      <c r="BB1175" s="78" t="n">
        <v>0</v>
      </c>
      <c r="BC1175" s="78" t="n">
        <v>43505</v>
      </c>
      <c r="BD1175" s="78" t="n">
        <v>1638500</v>
      </c>
      <c r="BE1175" s="78" t="s">
        <v>18942</v>
      </c>
      <c r="BJ1175" s="78" t="s">
        <v>17721</v>
      </c>
      <c r="BK1175" s="78" t="s">
        <v>17722</v>
      </c>
      <c r="BO1175" s="78" t="s">
        <v>16502</v>
      </c>
    </row>
    <row r="1176" customFormat="false" ht="15" hidden="true" customHeight="false" outlineLevel="0" collapsed="false">
      <c r="A1176" s="82" t="n">
        <v>45291</v>
      </c>
      <c r="B1176" s="78" t="s">
        <v>16497</v>
      </c>
      <c r="C1176" s="78" t="s">
        <v>18927</v>
      </c>
      <c r="D1176" s="78" t="s">
        <v>18928</v>
      </c>
      <c r="E1176" s="78" t="s">
        <v>1305</v>
      </c>
      <c r="F1176" s="78" t="s">
        <v>17710</v>
      </c>
      <c r="G1176" s="78" t="s">
        <v>17711</v>
      </c>
      <c r="H1176" s="78" t="s">
        <v>17725</v>
      </c>
      <c r="I1176" s="78" t="s">
        <v>18959</v>
      </c>
      <c r="J1176" s="78" t="s">
        <v>17755</v>
      </c>
      <c r="K1176" s="78" t="n">
        <v>118481031</v>
      </c>
      <c r="L1176" s="78" t="s">
        <v>7200</v>
      </c>
      <c r="M1176" s="78" t="s">
        <v>19529</v>
      </c>
      <c r="N1176" s="78" t="s">
        <v>17734</v>
      </c>
      <c r="Q1176" s="78" t="n">
        <v>21002234</v>
      </c>
      <c r="R1176" s="78" t="s">
        <v>7185</v>
      </c>
      <c r="S1176" s="78" t="s">
        <v>16741</v>
      </c>
      <c r="T1176" s="78" t="s">
        <v>16498</v>
      </c>
      <c r="U1176" s="78" t="s">
        <v>7185</v>
      </c>
      <c r="V1176" s="78" t="s">
        <v>17948</v>
      </c>
      <c r="W1176" s="78" t="s">
        <v>4084</v>
      </c>
      <c r="X1176" s="78" t="s">
        <v>17940</v>
      </c>
      <c r="Y1176" s="78" t="s">
        <v>17949</v>
      </c>
      <c r="Z1176" s="78" t="s">
        <v>17808</v>
      </c>
      <c r="AA1176" s="78" t="s">
        <v>17809</v>
      </c>
      <c r="AE1176" s="78" t="s">
        <v>7203</v>
      </c>
      <c r="AG1176" s="78" t="s">
        <v>18931</v>
      </c>
      <c r="AI1176" s="82" t="n">
        <v>45310</v>
      </c>
      <c r="AJ1176" s="78" t="s">
        <v>1198</v>
      </c>
      <c r="AL1176" s="78" t="s">
        <v>17718</v>
      </c>
      <c r="AM1176" s="78" t="s">
        <v>17718</v>
      </c>
      <c r="AP1176" s="78" t="s">
        <v>17719</v>
      </c>
      <c r="AQ1176" s="78" t="n">
        <v>286</v>
      </c>
      <c r="AR1176" s="78" t="n">
        <v>100</v>
      </c>
      <c r="AS1176" s="78" t="n">
        <v>0.02</v>
      </c>
      <c r="AT1176" s="78" t="n">
        <v>1</v>
      </c>
      <c r="AV1176" s="78" t="n">
        <v>8.08</v>
      </c>
      <c r="AY1176" s="78" t="n">
        <v>20886.29</v>
      </c>
      <c r="AZ1176" s="78" t="n">
        <v>0</v>
      </c>
      <c r="BA1176" s="78" t="n">
        <v>-20314.29</v>
      </c>
      <c r="BB1176" s="78" t="n">
        <v>0</v>
      </c>
      <c r="BC1176" s="78" t="n">
        <v>572</v>
      </c>
      <c r="BD1176" s="78" t="n">
        <v>1644500</v>
      </c>
      <c r="BE1176" s="78" t="s">
        <v>18932</v>
      </c>
      <c r="BJ1176" s="78" t="s">
        <v>17721</v>
      </c>
      <c r="BK1176" s="78" t="s">
        <v>17722</v>
      </c>
      <c r="BO1176" s="78" t="s">
        <v>16502</v>
      </c>
    </row>
    <row r="1177" customFormat="false" ht="15" hidden="true" customHeight="false" outlineLevel="0" collapsed="false">
      <c r="A1177" s="82" t="n">
        <v>45291</v>
      </c>
      <c r="B1177" s="78" t="s">
        <v>16497</v>
      </c>
      <c r="C1177" s="78" t="s">
        <v>18927</v>
      </c>
      <c r="D1177" s="78" t="s">
        <v>18928</v>
      </c>
      <c r="E1177" s="78" t="s">
        <v>1305</v>
      </c>
      <c r="F1177" s="78" t="s">
        <v>17710</v>
      </c>
      <c r="G1177" s="78" t="s">
        <v>17711</v>
      </c>
      <c r="H1177" s="78" t="s">
        <v>17725</v>
      </c>
      <c r="I1177" s="78" t="s">
        <v>18959</v>
      </c>
      <c r="J1177" s="78" t="s">
        <v>17755</v>
      </c>
      <c r="K1177" s="78" t="n">
        <v>118525606</v>
      </c>
      <c r="L1177" s="78" t="s">
        <v>13915</v>
      </c>
      <c r="M1177" s="78" t="s">
        <v>19530</v>
      </c>
      <c r="N1177" s="78" t="s">
        <v>17734</v>
      </c>
      <c r="Q1177" s="78" t="n">
        <v>25997660</v>
      </c>
      <c r="R1177" s="78" t="s">
        <v>13908</v>
      </c>
      <c r="S1177" s="78" t="s">
        <v>628</v>
      </c>
      <c r="T1177" s="78" t="s">
        <v>16498</v>
      </c>
      <c r="U1177" s="78" t="s">
        <v>13908</v>
      </c>
      <c r="V1177" s="78" t="s">
        <v>18551</v>
      </c>
      <c r="W1177" s="78" t="s">
        <v>4084</v>
      </c>
      <c r="X1177" s="78" t="s">
        <v>17831</v>
      </c>
      <c r="Y1177" s="78" t="s">
        <v>18040</v>
      </c>
      <c r="Z1177" s="78" t="s">
        <v>17809</v>
      </c>
      <c r="AA1177" s="78" t="s">
        <v>17809</v>
      </c>
      <c r="AE1177" s="78" t="s">
        <v>13918</v>
      </c>
      <c r="AG1177" s="78" t="s">
        <v>18931</v>
      </c>
      <c r="AI1177" s="82" t="n">
        <v>45310</v>
      </c>
      <c r="AJ1177" s="78" t="s">
        <v>1198</v>
      </c>
      <c r="AL1177" s="78" t="s">
        <v>17718</v>
      </c>
      <c r="AM1177" s="78" t="s">
        <v>17718</v>
      </c>
      <c r="AP1177" s="78" t="s">
        <v>17719</v>
      </c>
      <c r="AQ1177" s="78" t="n">
        <v>24</v>
      </c>
      <c r="AR1177" s="78" t="n">
        <v>100</v>
      </c>
      <c r="AS1177" s="78" t="n">
        <v>27.6</v>
      </c>
      <c r="AT1177" s="78" t="n">
        <v>1</v>
      </c>
      <c r="AV1177" s="78" t="n">
        <v>8.08</v>
      </c>
      <c r="AY1177" s="78" t="n">
        <v>41580.71</v>
      </c>
      <c r="AZ1177" s="78" t="n">
        <v>0</v>
      </c>
      <c r="BA1177" s="78" t="n">
        <v>24659.29</v>
      </c>
      <c r="BB1177" s="78" t="n">
        <v>0</v>
      </c>
      <c r="BC1177" s="78" t="n">
        <v>66240</v>
      </c>
      <c r="BD1177" s="78" t="n">
        <v>1656000</v>
      </c>
      <c r="BE1177" s="78" t="s">
        <v>18932</v>
      </c>
      <c r="BJ1177" s="78" t="s">
        <v>17721</v>
      </c>
      <c r="BK1177" s="78" t="s">
        <v>17722</v>
      </c>
      <c r="BO1177" s="78" t="s">
        <v>16502</v>
      </c>
    </row>
    <row r="1178" customFormat="false" ht="15" hidden="true" customHeight="false" outlineLevel="0" collapsed="false">
      <c r="A1178" s="82" t="n">
        <v>45291</v>
      </c>
      <c r="B1178" s="78" t="s">
        <v>16497</v>
      </c>
      <c r="C1178" s="78" t="s">
        <v>18927</v>
      </c>
      <c r="D1178" s="78" t="s">
        <v>18928</v>
      </c>
      <c r="E1178" s="78" t="s">
        <v>1305</v>
      </c>
      <c r="F1178" s="78" t="s">
        <v>17710</v>
      </c>
      <c r="G1178" s="78" t="s">
        <v>17711</v>
      </c>
      <c r="H1178" s="78" t="s">
        <v>17725</v>
      </c>
      <c r="I1178" s="78" t="s">
        <v>18933</v>
      </c>
      <c r="J1178" s="78" t="s">
        <v>17755</v>
      </c>
      <c r="K1178" s="78" t="n">
        <v>153979978</v>
      </c>
      <c r="L1178" s="78" t="s">
        <v>10831</v>
      </c>
      <c r="M1178" s="78" t="s">
        <v>19531</v>
      </c>
      <c r="N1178" s="78" t="s">
        <v>17734</v>
      </c>
      <c r="Q1178" s="78" t="n">
        <v>21056999</v>
      </c>
      <c r="R1178" s="78" t="s">
        <v>10823</v>
      </c>
      <c r="S1178" s="78" t="s">
        <v>543</v>
      </c>
      <c r="T1178" s="78" t="s">
        <v>16498</v>
      </c>
      <c r="U1178" s="78" t="s">
        <v>18849</v>
      </c>
      <c r="V1178" s="78" t="s">
        <v>18850</v>
      </c>
      <c r="W1178" s="78" t="s">
        <v>4071</v>
      </c>
      <c r="X1178" s="78" t="s">
        <v>17979</v>
      </c>
      <c r="Y1178" s="78" t="s">
        <v>18018</v>
      </c>
      <c r="Z1178" s="78" t="s">
        <v>17816</v>
      </c>
      <c r="AA1178" s="78" t="s">
        <v>17795</v>
      </c>
      <c r="AE1178" s="78" t="s">
        <v>10834</v>
      </c>
      <c r="AG1178" s="78" t="s">
        <v>18931</v>
      </c>
      <c r="AI1178" s="82" t="n">
        <v>45366</v>
      </c>
      <c r="AJ1178" s="78" t="s">
        <v>1197</v>
      </c>
      <c r="AL1178" s="78" t="s">
        <v>17718</v>
      </c>
      <c r="AM1178" s="78" t="s">
        <v>17718</v>
      </c>
      <c r="AP1178" s="78" t="s">
        <v>17719</v>
      </c>
      <c r="AQ1178" s="78" t="n">
        <v>36</v>
      </c>
      <c r="AR1178" s="78" t="n">
        <v>100</v>
      </c>
      <c r="AS1178" s="78" t="n">
        <v>6.875</v>
      </c>
      <c r="AT1178" s="78" t="n">
        <v>1</v>
      </c>
      <c r="AV1178" s="78" t="n">
        <v>8.08</v>
      </c>
      <c r="AY1178" s="78" t="n">
        <v>44855.72</v>
      </c>
      <c r="AZ1178" s="78" t="n">
        <v>0</v>
      </c>
      <c r="BA1178" s="78" t="n">
        <v>-20105.72</v>
      </c>
      <c r="BB1178" s="78" t="n">
        <v>0</v>
      </c>
      <c r="BC1178" s="78" t="n">
        <v>24750</v>
      </c>
      <c r="BD1178" s="78" t="n">
        <v>1656000</v>
      </c>
      <c r="BE1178" s="78" t="s">
        <v>18932</v>
      </c>
      <c r="BJ1178" s="78" t="s">
        <v>17721</v>
      </c>
      <c r="BK1178" s="78" t="s">
        <v>17722</v>
      </c>
      <c r="BO1178" s="78" t="s">
        <v>16502</v>
      </c>
    </row>
    <row r="1179" customFormat="false" ht="15" hidden="true" customHeight="false" outlineLevel="0" collapsed="false">
      <c r="A1179" s="82" t="n">
        <v>45291</v>
      </c>
      <c r="B1179" s="78" t="s">
        <v>16497</v>
      </c>
      <c r="C1179" s="78" t="s">
        <v>18927</v>
      </c>
      <c r="D1179" s="78" t="s">
        <v>18928</v>
      </c>
      <c r="E1179" s="78" t="s">
        <v>1305</v>
      </c>
      <c r="F1179" s="78" t="s">
        <v>17710</v>
      </c>
      <c r="G1179" s="78" t="s">
        <v>17711</v>
      </c>
      <c r="H1179" s="78" t="s">
        <v>17725</v>
      </c>
      <c r="I1179" s="78" t="s">
        <v>18933</v>
      </c>
      <c r="J1179" s="78" t="s">
        <v>17755</v>
      </c>
      <c r="K1179" s="78" t="n">
        <v>118525936</v>
      </c>
      <c r="L1179" s="78" t="s">
        <v>15925</v>
      </c>
      <c r="M1179" s="78" t="s">
        <v>19532</v>
      </c>
      <c r="N1179" s="78" t="s">
        <v>17734</v>
      </c>
      <c r="Q1179" s="78" t="n">
        <v>21002622</v>
      </c>
      <c r="R1179" s="78" t="s">
        <v>15911</v>
      </c>
      <c r="S1179" s="78" t="s">
        <v>17617</v>
      </c>
      <c r="T1179" s="78" t="s">
        <v>16498</v>
      </c>
      <c r="U1179" s="78" t="s">
        <v>15911</v>
      </c>
      <c r="V1179" s="78" t="s">
        <v>18511</v>
      </c>
      <c r="W1179" s="78" t="s">
        <v>4084</v>
      </c>
      <c r="X1179" s="78" t="s">
        <v>18264</v>
      </c>
      <c r="Y1179" s="78" t="s">
        <v>18512</v>
      </c>
      <c r="Z1179" s="78" t="s">
        <v>17802</v>
      </c>
      <c r="AA1179" s="78" t="s">
        <v>17802</v>
      </c>
      <c r="AC1179" s="78" t="s">
        <v>17924</v>
      </c>
      <c r="AE1179" s="78" t="s">
        <v>15928</v>
      </c>
      <c r="AG1179" s="78" t="s">
        <v>18931</v>
      </c>
      <c r="AI1179" s="82" t="n">
        <v>45310</v>
      </c>
      <c r="AJ1179" s="78" t="s">
        <v>1197</v>
      </c>
      <c r="AL1179" s="78" t="s">
        <v>17718</v>
      </c>
      <c r="AM1179" s="78" t="s">
        <v>17718</v>
      </c>
      <c r="AP1179" s="78" t="s">
        <v>17719</v>
      </c>
      <c r="AQ1179" s="78" t="n">
        <v>444</v>
      </c>
      <c r="AR1179" s="78" t="n">
        <v>100</v>
      </c>
      <c r="AS1179" s="78" t="n">
        <v>0.03</v>
      </c>
      <c r="AT1179" s="78" t="n">
        <v>1</v>
      </c>
      <c r="AV1179" s="78" t="n">
        <v>8.08</v>
      </c>
      <c r="AY1179" s="78" t="n">
        <v>58176.91</v>
      </c>
      <c r="AZ1179" s="78" t="n">
        <v>0</v>
      </c>
      <c r="BA1179" s="78" t="n">
        <v>-56844.91</v>
      </c>
      <c r="BB1179" s="78" t="n">
        <v>0</v>
      </c>
      <c r="BC1179" s="78" t="n">
        <v>1332</v>
      </c>
      <c r="BD1179" s="78" t="n">
        <v>1665000</v>
      </c>
      <c r="BE1179" s="78" t="s">
        <v>18942</v>
      </c>
      <c r="BJ1179" s="78" t="s">
        <v>17721</v>
      </c>
      <c r="BK1179" s="78" t="s">
        <v>17722</v>
      </c>
      <c r="BO1179" s="78" t="s">
        <v>16502</v>
      </c>
    </row>
    <row r="1180" customFormat="false" ht="15" hidden="true" customHeight="false" outlineLevel="0" collapsed="false">
      <c r="A1180" s="82" t="n">
        <v>45291</v>
      </c>
      <c r="B1180" s="78" t="s">
        <v>16497</v>
      </c>
      <c r="C1180" s="78" t="s">
        <v>18927</v>
      </c>
      <c r="D1180" s="78" t="s">
        <v>18928</v>
      </c>
      <c r="E1180" s="78" t="s">
        <v>1305</v>
      </c>
      <c r="F1180" s="78" t="s">
        <v>17710</v>
      </c>
      <c r="G1180" s="78" t="s">
        <v>17711</v>
      </c>
      <c r="H1180" s="78" t="s">
        <v>17725</v>
      </c>
      <c r="I1180" s="78" t="s">
        <v>18933</v>
      </c>
      <c r="J1180" s="78" t="s">
        <v>17755</v>
      </c>
      <c r="K1180" s="78" t="n">
        <v>153924945</v>
      </c>
      <c r="L1180" s="78" t="s">
        <v>10592</v>
      </c>
      <c r="M1180" s="78" t="s">
        <v>19533</v>
      </c>
      <c r="N1180" s="78" t="s">
        <v>17734</v>
      </c>
      <c r="Q1180" s="78" t="n">
        <v>21002763</v>
      </c>
      <c r="R1180" s="78" t="s">
        <v>10570</v>
      </c>
      <c r="S1180" s="78" t="s">
        <v>533</v>
      </c>
      <c r="T1180" s="78" t="s">
        <v>16498</v>
      </c>
      <c r="U1180" s="78" t="s">
        <v>10570</v>
      </c>
      <c r="V1180" s="78" t="s">
        <v>18615</v>
      </c>
      <c r="W1180" s="78" t="s">
        <v>4084</v>
      </c>
      <c r="X1180" s="78" t="s">
        <v>18047</v>
      </c>
      <c r="Y1180" s="78" t="s">
        <v>18095</v>
      </c>
      <c r="Z1180" s="78" t="s">
        <v>17809</v>
      </c>
      <c r="AA1180" s="78" t="s">
        <v>17809</v>
      </c>
      <c r="AE1180" s="78" t="s">
        <v>10595</v>
      </c>
      <c r="AG1180" s="78" t="s">
        <v>18931</v>
      </c>
      <c r="AI1180" s="82" t="n">
        <v>45366</v>
      </c>
      <c r="AJ1180" s="78" t="s">
        <v>1197</v>
      </c>
      <c r="AL1180" s="78" t="s">
        <v>17718</v>
      </c>
      <c r="AM1180" s="78" t="s">
        <v>17718</v>
      </c>
      <c r="AP1180" s="78" t="s">
        <v>17719</v>
      </c>
      <c r="AQ1180" s="78" t="n">
        <v>24</v>
      </c>
      <c r="AR1180" s="78" t="n">
        <v>100</v>
      </c>
      <c r="AS1180" s="78" t="n">
        <v>14.575</v>
      </c>
      <c r="AT1180" s="78" t="n">
        <v>1</v>
      </c>
      <c r="AV1180" s="78" t="n">
        <v>8.08</v>
      </c>
      <c r="AY1180" s="78" t="n">
        <v>47285.48</v>
      </c>
      <c r="AZ1180" s="78" t="n">
        <v>0</v>
      </c>
      <c r="BA1180" s="78" t="n">
        <v>-12305.48</v>
      </c>
      <c r="BB1180" s="78" t="n">
        <v>0</v>
      </c>
      <c r="BC1180" s="78" t="n">
        <v>34980</v>
      </c>
      <c r="BD1180" s="78" t="n">
        <v>1668000</v>
      </c>
      <c r="BE1180" s="78" t="s">
        <v>18932</v>
      </c>
      <c r="BJ1180" s="78" t="s">
        <v>17721</v>
      </c>
      <c r="BK1180" s="78" t="s">
        <v>17722</v>
      </c>
      <c r="BO1180" s="78" t="s">
        <v>16502</v>
      </c>
    </row>
    <row r="1181" customFormat="false" ht="15" hidden="true" customHeight="false" outlineLevel="0" collapsed="false">
      <c r="A1181" s="82" t="n">
        <v>45291</v>
      </c>
      <c r="B1181" s="78" t="s">
        <v>16497</v>
      </c>
      <c r="C1181" s="78" t="s">
        <v>18927</v>
      </c>
      <c r="D1181" s="78" t="s">
        <v>18928</v>
      </c>
      <c r="E1181" s="78" t="s">
        <v>1305</v>
      </c>
      <c r="F1181" s="78" t="s">
        <v>17710</v>
      </c>
      <c r="G1181" s="78" t="s">
        <v>17711</v>
      </c>
      <c r="H1181" s="78" t="s">
        <v>17725</v>
      </c>
      <c r="I1181" s="78" t="s">
        <v>18933</v>
      </c>
      <c r="J1181" s="78" t="s">
        <v>17755</v>
      </c>
      <c r="K1181" s="78" t="n">
        <v>153927222</v>
      </c>
      <c r="L1181" s="78" t="s">
        <v>12157</v>
      </c>
      <c r="M1181" s="78" t="s">
        <v>19534</v>
      </c>
      <c r="N1181" s="78" t="s">
        <v>17734</v>
      </c>
      <c r="Q1181" s="78" t="n">
        <v>21002474</v>
      </c>
      <c r="R1181" s="78" t="s">
        <v>12150</v>
      </c>
      <c r="S1181" s="78" t="s">
        <v>17195</v>
      </c>
      <c r="T1181" s="78" t="s">
        <v>16498</v>
      </c>
      <c r="U1181" s="78" t="s">
        <v>12150</v>
      </c>
      <c r="V1181" s="78" t="s">
        <v>18318</v>
      </c>
      <c r="W1181" s="78" t="s">
        <v>4084</v>
      </c>
      <c r="X1181" s="78" t="s">
        <v>18130</v>
      </c>
      <c r="Y1181" s="78" t="s">
        <v>18319</v>
      </c>
      <c r="Z1181" s="78" t="s">
        <v>17917</v>
      </c>
      <c r="AA1181" s="78" t="s">
        <v>17917</v>
      </c>
      <c r="AE1181" s="78" t="s">
        <v>12160</v>
      </c>
      <c r="AG1181" s="78" t="s">
        <v>18931</v>
      </c>
      <c r="AI1181" s="82" t="n">
        <v>45366</v>
      </c>
      <c r="AJ1181" s="78" t="s">
        <v>1197</v>
      </c>
      <c r="AL1181" s="78" t="s">
        <v>17718</v>
      </c>
      <c r="AM1181" s="78" t="s">
        <v>17718</v>
      </c>
      <c r="AP1181" s="78" t="s">
        <v>17719</v>
      </c>
      <c r="AQ1181" s="78" t="n">
        <v>76</v>
      </c>
      <c r="AR1181" s="78" t="n">
        <v>100</v>
      </c>
      <c r="AS1181" s="78" t="n">
        <v>3.9</v>
      </c>
      <c r="AT1181" s="78" t="n">
        <v>1</v>
      </c>
      <c r="AV1181" s="78" t="n">
        <v>8.08</v>
      </c>
      <c r="AY1181" s="78" t="n">
        <v>39161.47</v>
      </c>
      <c r="AZ1181" s="78" t="n">
        <v>0</v>
      </c>
      <c r="BA1181" s="78" t="n">
        <v>-9521.47</v>
      </c>
      <c r="BB1181" s="78" t="n">
        <v>0</v>
      </c>
      <c r="BC1181" s="78" t="n">
        <v>29640</v>
      </c>
      <c r="BD1181" s="78" t="n">
        <v>1672000</v>
      </c>
      <c r="BE1181" s="78" t="s">
        <v>18932</v>
      </c>
      <c r="BJ1181" s="78" t="s">
        <v>17721</v>
      </c>
      <c r="BK1181" s="78" t="s">
        <v>17722</v>
      </c>
      <c r="BO1181" s="78" t="s">
        <v>16502</v>
      </c>
    </row>
    <row r="1182" customFormat="false" ht="15" hidden="true" customHeight="false" outlineLevel="0" collapsed="false">
      <c r="A1182" s="82" t="n">
        <v>45291</v>
      </c>
      <c r="B1182" s="78" t="s">
        <v>16497</v>
      </c>
      <c r="C1182" s="78" t="s">
        <v>18927</v>
      </c>
      <c r="D1182" s="78" t="s">
        <v>18928</v>
      </c>
      <c r="E1182" s="78" t="s">
        <v>1305</v>
      </c>
      <c r="F1182" s="78" t="s">
        <v>17710</v>
      </c>
      <c r="G1182" s="78" t="s">
        <v>17711</v>
      </c>
      <c r="H1182" s="78" t="s">
        <v>17725</v>
      </c>
      <c r="I1182" s="78" t="s">
        <v>18933</v>
      </c>
      <c r="J1182" s="78" t="s">
        <v>17755</v>
      </c>
      <c r="K1182" s="78" t="n">
        <v>155779514</v>
      </c>
      <c r="L1182" s="78" t="s">
        <v>12708</v>
      </c>
      <c r="M1182" s="78" t="s">
        <v>19535</v>
      </c>
      <c r="N1182" s="78" t="s">
        <v>17734</v>
      </c>
      <c r="Q1182" s="78" t="n">
        <v>21002489</v>
      </c>
      <c r="R1182" s="78" t="s">
        <v>12701</v>
      </c>
      <c r="S1182" s="78" t="s">
        <v>17257</v>
      </c>
      <c r="T1182" s="78" t="s">
        <v>16498</v>
      </c>
      <c r="U1182" s="78" t="s">
        <v>12701</v>
      </c>
      <c r="V1182" s="78" t="s">
        <v>17987</v>
      </c>
      <c r="W1182" s="78" t="s">
        <v>4084</v>
      </c>
      <c r="X1182" s="78" t="s">
        <v>17960</v>
      </c>
      <c r="Y1182" s="78" t="s">
        <v>17961</v>
      </c>
      <c r="Z1182" s="78" t="s">
        <v>17917</v>
      </c>
      <c r="AA1182" s="78" t="s">
        <v>17917</v>
      </c>
      <c r="AE1182" s="78" t="s">
        <v>12711</v>
      </c>
      <c r="AG1182" s="78" t="s">
        <v>18931</v>
      </c>
      <c r="AI1182" s="82" t="n">
        <v>45429</v>
      </c>
      <c r="AJ1182" s="78" t="s">
        <v>1197</v>
      </c>
      <c r="AL1182" s="78" t="s">
        <v>17718</v>
      </c>
      <c r="AM1182" s="78" t="s">
        <v>17718</v>
      </c>
      <c r="AP1182" s="78" t="s">
        <v>17719</v>
      </c>
      <c r="AQ1182" s="78" t="n">
        <v>40</v>
      </c>
      <c r="AR1182" s="78" t="n">
        <v>100</v>
      </c>
      <c r="AS1182" s="78" t="n">
        <v>11.35</v>
      </c>
      <c r="AT1182" s="78" t="n">
        <v>1</v>
      </c>
      <c r="AV1182" s="78" t="n">
        <v>8.08</v>
      </c>
      <c r="AY1182" s="78" t="n">
        <v>47244.8</v>
      </c>
      <c r="AZ1182" s="78" t="n">
        <v>0</v>
      </c>
      <c r="BA1182" s="78" t="n">
        <v>-1844.8</v>
      </c>
      <c r="BB1182" s="78" t="n">
        <v>0</v>
      </c>
      <c r="BC1182" s="78" t="n">
        <v>45400</v>
      </c>
      <c r="BD1182" s="78" t="n">
        <v>1680000</v>
      </c>
      <c r="BE1182" s="78" t="s">
        <v>18932</v>
      </c>
      <c r="BJ1182" s="78" t="s">
        <v>17721</v>
      </c>
      <c r="BK1182" s="78" t="s">
        <v>17722</v>
      </c>
      <c r="BO1182" s="78" t="s">
        <v>16502</v>
      </c>
    </row>
    <row r="1183" customFormat="false" ht="15" hidden="true" customHeight="false" outlineLevel="0" collapsed="false">
      <c r="A1183" s="82" t="n">
        <v>45291</v>
      </c>
      <c r="B1183" s="78" t="s">
        <v>16497</v>
      </c>
      <c r="C1183" s="78" t="s">
        <v>18927</v>
      </c>
      <c r="D1183" s="78" t="s">
        <v>18928</v>
      </c>
      <c r="E1183" s="78" t="s">
        <v>1305</v>
      </c>
      <c r="F1183" s="78" t="s">
        <v>17710</v>
      </c>
      <c r="G1183" s="78" t="s">
        <v>17711</v>
      </c>
      <c r="H1183" s="78" t="s">
        <v>17725</v>
      </c>
      <c r="I1183" s="78" t="s">
        <v>18959</v>
      </c>
      <c r="J1183" s="78" t="s">
        <v>17755</v>
      </c>
      <c r="K1183" s="78" t="n">
        <v>126763629</v>
      </c>
      <c r="L1183" s="78" t="s">
        <v>13830</v>
      </c>
      <c r="M1183" s="78" t="s">
        <v>19536</v>
      </c>
      <c r="N1183" s="78" t="s">
        <v>17734</v>
      </c>
      <c r="Q1183" s="78" t="n">
        <v>21002538</v>
      </c>
      <c r="R1183" s="78" t="s">
        <v>13816</v>
      </c>
      <c r="S1183" s="78" t="s">
        <v>624</v>
      </c>
      <c r="T1183" s="78" t="s">
        <v>16498</v>
      </c>
      <c r="U1183" s="78" t="s">
        <v>13816</v>
      </c>
      <c r="V1183" s="78" t="s">
        <v>17984</v>
      </c>
      <c r="W1183" s="78" t="s">
        <v>4084</v>
      </c>
      <c r="X1183" s="78" t="s">
        <v>17985</v>
      </c>
      <c r="Y1183" s="78" t="s">
        <v>17986</v>
      </c>
      <c r="Z1183" s="78" t="s">
        <v>17856</v>
      </c>
      <c r="AA1183" s="78" t="s">
        <v>17857</v>
      </c>
      <c r="AE1183" s="78" t="s">
        <v>13833</v>
      </c>
      <c r="AG1183" s="78" t="s">
        <v>18931</v>
      </c>
      <c r="AI1183" s="82" t="n">
        <v>45310</v>
      </c>
      <c r="AJ1183" s="78" t="s">
        <v>1198</v>
      </c>
      <c r="AL1183" s="78" t="s">
        <v>17718</v>
      </c>
      <c r="AM1183" s="78" t="s">
        <v>17718</v>
      </c>
      <c r="AP1183" s="78" t="s">
        <v>17719</v>
      </c>
      <c r="AQ1183" s="78" t="n">
        <v>281</v>
      </c>
      <c r="AR1183" s="78" t="n">
        <v>100</v>
      </c>
      <c r="AS1183" s="78" t="n">
        <v>0.08</v>
      </c>
      <c r="AT1183" s="78" t="n">
        <v>1</v>
      </c>
      <c r="AV1183" s="78" t="n">
        <v>8.08</v>
      </c>
      <c r="AY1183" s="78" t="n">
        <v>44653.18</v>
      </c>
      <c r="AZ1183" s="78" t="n">
        <v>0</v>
      </c>
      <c r="BA1183" s="78" t="n">
        <v>-42405.18</v>
      </c>
      <c r="BB1183" s="78" t="n">
        <v>0</v>
      </c>
      <c r="BC1183" s="78" t="n">
        <v>2248</v>
      </c>
      <c r="BD1183" s="78" t="n">
        <v>1686000</v>
      </c>
      <c r="BE1183" s="78" t="s">
        <v>18932</v>
      </c>
      <c r="BJ1183" s="78" t="s">
        <v>17721</v>
      </c>
      <c r="BK1183" s="78" t="s">
        <v>17722</v>
      </c>
      <c r="BO1183" s="78" t="s">
        <v>16502</v>
      </c>
    </row>
    <row r="1184" customFormat="false" ht="15" hidden="true" customHeight="false" outlineLevel="0" collapsed="false">
      <c r="A1184" s="82" t="n">
        <v>45291</v>
      </c>
      <c r="B1184" s="78" t="s">
        <v>16497</v>
      </c>
      <c r="C1184" s="78" t="s">
        <v>18927</v>
      </c>
      <c r="D1184" s="78" t="s">
        <v>18928</v>
      </c>
      <c r="E1184" s="78" t="s">
        <v>1305</v>
      </c>
      <c r="F1184" s="78" t="s">
        <v>17710</v>
      </c>
      <c r="G1184" s="78" t="s">
        <v>17711</v>
      </c>
      <c r="H1184" s="78" t="s">
        <v>17725</v>
      </c>
      <c r="I1184" s="78" t="s">
        <v>18933</v>
      </c>
      <c r="J1184" s="78" t="s">
        <v>17755</v>
      </c>
      <c r="K1184" s="78" t="n">
        <v>154730774</v>
      </c>
      <c r="L1184" s="78" t="s">
        <v>5573</v>
      </c>
      <c r="M1184" s="78" t="s">
        <v>19537</v>
      </c>
      <c r="N1184" s="78" t="s">
        <v>17734</v>
      </c>
      <c r="Q1184" s="78" t="n">
        <v>21002172</v>
      </c>
      <c r="R1184" s="78" t="s">
        <v>5565</v>
      </c>
      <c r="S1184" s="78" t="s">
        <v>396</v>
      </c>
      <c r="T1184" s="78" t="s">
        <v>16498</v>
      </c>
      <c r="U1184" s="78" t="s">
        <v>5565</v>
      </c>
      <c r="V1184" s="78" t="s">
        <v>18797</v>
      </c>
      <c r="W1184" s="78" t="s">
        <v>4084</v>
      </c>
      <c r="X1184" s="78" t="s">
        <v>17831</v>
      </c>
      <c r="Y1184" s="78" t="s">
        <v>18257</v>
      </c>
      <c r="Z1184" s="78" t="s">
        <v>17809</v>
      </c>
      <c r="AA1184" s="78" t="s">
        <v>17809</v>
      </c>
      <c r="AE1184" s="78" t="s">
        <v>5576</v>
      </c>
      <c r="AG1184" s="78" t="s">
        <v>18931</v>
      </c>
      <c r="AI1184" s="82" t="n">
        <v>45401</v>
      </c>
      <c r="AJ1184" s="78" t="s">
        <v>1197</v>
      </c>
      <c r="AL1184" s="78" t="s">
        <v>17718</v>
      </c>
      <c r="AM1184" s="78" t="s">
        <v>17718</v>
      </c>
      <c r="AP1184" s="78" t="s">
        <v>17719</v>
      </c>
      <c r="AQ1184" s="78" t="n">
        <v>77</v>
      </c>
      <c r="AR1184" s="78" t="n">
        <v>100</v>
      </c>
      <c r="AS1184" s="78" t="n">
        <v>5.5</v>
      </c>
      <c r="AT1184" s="78" t="n">
        <v>1</v>
      </c>
      <c r="AV1184" s="78" t="n">
        <v>8.08</v>
      </c>
      <c r="AY1184" s="78" t="n">
        <v>54111.53</v>
      </c>
      <c r="AZ1184" s="78" t="n">
        <v>0</v>
      </c>
      <c r="BA1184" s="78" t="n">
        <v>-11761.53</v>
      </c>
      <c r="BB1184" s="78" t="n">
        <v>0</v>
      </c>
      <c r="BC1184" s="78" t="n">
        <v>42350</v>
      </c>
      <c r="BD1184" s="78" t="n">
        <v>1694000</v>
      </c>
      <c r="BE1184" s="78" t="s">
        <v>18932</v>
      </c>
      <c r="BJ1184" s="78" t="s">
        <v>17721</v>
      </c>
      <c r="BK1184" s="78" t="s">
        <v>17722</v>
      </c>
      <c r="BO1184" s="78" t="s">
        <v>16502</v>
      </c>
    </row>
    <row r="1185" customFormat="false" ht="15" hidden="true" customHeight="false" outlineLevel="0" collapsed="false">
      <c r="A1185" s="82" t="n">
        <v>45291</v>
      </c>
      <c r="B1185" s="78" t="s">
        <v>16497</v>
      </c>
      <c r="C1185" s="78" t="s">
        <v>18927</v>
      </c>
      <c r="D1185" s="78" t="s">
        <v>18928</v>
      </c>
      <c r="E1185" s="78" t="s">
        <v>1305</v>
      </c>
      <c r="F1185" s="78" t="s">
        <v>17710</v>
      </c>
      <c r="G1185" s="78" t="s">
        <v>17711</v>
      </c>
      <c r="H1185" s="78" t="s">
        <v>17725</v>
      </c>
      <c r="I1185" s="78" t="s">
        <v>18959</v>
      </c>
      <c r="J1185" s="78" t="s">
        <v>17755</v>
      </c>
      <c r="K1185" s="78" t="n">
        <v>150601040</v>
      </c>
      <c r="L1185" s="78" t="s">
        <v>9513</v>
      </c>
      <c r="M1185" s="78" t="s">
        <v>19538</v>
      </c>
      <c r="N1185" s="78" t="s">
        <v>17734</v>
      </c>
      <c r="Q1185" s="78" t="n">
        <v>21002349</v>
      </c>
      <c r="R1185" s="78" t="s">
        <v>9471</v>
      </c>
      <c r="S1185" s="78" t="s">
        <v>499</v>
      </c>
      <c r="T1185" s="78" t="s">
        <v>16498</v>
      </c>
      <c r="U1185" s="78" t="s">
        <v>9471</v>
      </c>
      <c r="V1185" s="78" t="s">
        <v>18113</v>
      </c>
      <c r="W1185" s="78" t="s">
        <v>4084</v>
      </c>
      <c r="X1185" s="78" t="s">
        <v>17985</v>
      </c>
      <c r="Y1185" s="78" t="s">
        <v>17986</v>
      </c>
      <c r="Z1185" s="78" t="s">
        <v>17856</v>
      </c>
      <c r="AA1185" s="78" t="s">
        <v>17857</v>
      </c>
      <c r="AE1185" s="78" t="s">
        <v>9516</v>
      </c>
      <c r="AG1185" s="78" t="s">
        <v>18931</v>
      </c>
      <c r="AI1185" s="82" t="n">
        <v>45310</v>
      </c>
      <c r="AJ1185" s="78" t="s">
        <v>1198</v>
      </c>
      <c r="AL1185" s="78" t="s">
        <v>17718</v>
      </c>
      <c r="AM1185" s="78" t="s">
        <v>17718</v>
      </c>
      <c r="AP1185" s="78" t="s">
        <v>17719</v>
      </c>
      <c r="AQ1185" s="78" t="n">
        <v>414</v>
      </c>
      <c r="AR1185" s="78" t="n">
        <v>100</v>
      </c>
      <c r="AS1185" s="78" t="n">
        <v>0.06</v>
      </c>
      <c r="AT1185" s="78" t="n">
        <v>1</v>
      </c>
      <c r="AV1185" s="78" t="n">
        <v>8.08</v>
      </c>
      <c r="AY1185" s="78" t="n">
        <v>51695.11</v>
      </c>
      <c r="AZ1185" s="78" t="n">
        <v>0</v>
      </c>
      <c r="BA1185" s="78" t="n">
        <v>-49211.11</v>
      </c>
      <c r="BB1185" s="78" t="n">
        <v>0</v>
      </c>
      <c r="BC1185" s="78" t="n">
        <v>2484</v>
      </c>
      <c r="BD1185" s="78" t="n">
        <v>1697400</v>
      </c>
      <c r="BE1185" s="78" t="s">
        <v>18932</v>
      </c>
      <c r="BJ1185" s="78" t="s">
        <v>17721</v>
      </c>
      <c r="BK1185" s="78" t="s">
        <v>17722</v>
      </c>
      <c r="BO1185" s="78" t="s">
        <v>16502</v>
      </c>
    </row>
    <row r="1186" customFormat="false" ht="15" hidden="true" customHeight="false" outlineLevel="0" collapsed="false">
      <c r="A1186" s="82" t="n">
        <v>45291</v>
      </c>
      <c r="B1186" s="78" t="s">
        <v>16497</v>
      </c>
      <c r="C1186" s="78" t="s">
        <v>18927</v>
      </c>
      <c r="D1186" s="78" t="s">
        <v>18928</v>
      </c>
      <c r="E1186" s="78" t="s">
        <v>1305</v>
      </c>
      <c r="F1186" s="78" t="s">
        <v>17710</v>
      </c>
      <c r="G1186" s="78" t="s">
        <v>17711</v>
      </c>
      <c r="H1186" s="78" t="s">
        <v>17725</v>
      </c>
      <c r="I1186" s="78" t="s">
        <v>18959</v>
      </c>
      <c r="J1186" s="78" t="s">
        <v>17755</v>
      </c>
      <c r="K1186" s="78" t="n">
        <v>158472538</v>
      </c>
      <c r="L1186" s="78" t="s">
        <v>6549</v>
      </c>
      <c r="M1186" s="78" t="s">
        <v>19539</v>
      </c>
      <c r="N1186" s="78" t="s">
        <v>17734</v>
      </c>
      <c r="Q1186" s="78" t="n">
        <v>21002269</v>
      </c>
      <c r="R1186" s="78" t="s">
        <v>6521</v>
      </c>
      <c r="S1186" s="78" t="s">
        <v>452</v>
      </c>
      <c r="T1186" s="78" t="s">
        <v>16498</v>
      </c>
      <c r="U1186" s="78" t="s">
        <v>6521</v>
      </c>
      <c r="V1186" s="78" t="s">
        <v>18541</v>
      </c>
      <c r="W1186" s="78" t="s">
        <v>4084</v>
      </c>
      <c r="X1186" s="78" t="s">
        <v>17910</v>
      </c>
      <c r="Y1186" s="78" t="s">
        <v>18542</v>
      </c>
      <c r="Z1186" s="78" t="s">
        <v>17794</v>
      </c>
      <c r="AA1186" s="78" t="s">
        <v>17795</v>
      </c>
      <c r="AE1186" s="78" t="s">
        <v>6552</v>
      </c>
      <c r="AG1186" s="78" t="s">
        <v>18931</v>
      </c>
      <c r="AI1186" s="82" t="n">
        <v>45366</v>
      </c>
      <c r="AJ1186" s="78" t="s">
        <v>1198</v>
      </c>
      <c r="AL1186" s="78" t="s">
        <v>17718</v>
      </c>
      <c r="AM1186" s="78" t="s">
        <v>17718</v>
      </c>
      <c r="AP1186" s="78" t="s">
        <v>17719</v>
      </c>
      <c r="AQ1186" s="78" t="n">
        <v>206</v>
      </c>
      <c r="AR1186" s="78" t="n">
        <v>100</v>
      </c>
      <c r="AS1186" s="78" t="n">
        <v>1.92</v>
      </c>
      <c r="AT1186" s="78" t="n">
        <v>1</v>
      </c>
      <c r="AV1186" s="78" t="n">
        <v>8.08</v>
      </c>
      <c r="AY1186" s="78" t="n">
        <v>23104.96</v>
      </c>
      <c r="AZ1186" s="78" t="n">
        <v>0</v>
      </c>
      <c r="BA1186" s="78" t="n">
        <v>16447.04</v>
      </c>
      <c r="BB1186" s="78" t="n">
        <v>0</v>
      </c>
      <c r="BC1186" s="78" t="n">
        <v>39552</v>
      </c>
      <c r="BD1186" s="78" t="n">
        <v>1699500</v>
      </c>
      <c r="BE1186" s="78" t="s">
        <v>18932</v>
      </c>
      <c r="BJ1186" s="78" t="s">
        <v>17721</v>
      </c>
      <c r="BK1186" s="78" t="s">
        <v>17722</v>
      </c>
      <c r="BO1186" s="78" t="s">
        <v>16502</v>
      </c>
    </row>
    <row r="1187" customFormat="false" ht="15" hidden="true" customHeight="false" outlineLevel="0" collapsed="false">
      <c r="A1187" s="82" t="n">
        <v>45291</v>
      </c>
      <c r="B1187" s="78" t="s">
        <v>16497</v>
      </c>
      <c r="C1187" s="78" t="s">
        <v>17734</v>
      </c>
      <c r="D1187" s="78" t="s">
        <v>18919</v>
      </c>
      <c r="E1187" s="78" t="s">
        <v>4117</v>
      </c>
      <c r="F1187" s="78" t="s">
        <v>17723</v>
      </c>
      <c r="G1187" s="78" t="s">
        <v>17711</v>
      </c>
      <c r="H1187" s="78" t="s">
        <v>17725</v>
      </c>
      <c r="I1187" s="78" t="s">
        <v>19056</v>
      </c>
      <c r="J1187" s="78" t="s">
        <v>16506</v>
      </c>
      <c r="K1187" s="78" t="n">
        <v>103728782</v>
      </c>
      <c r="L1187" s="78" t="s">
        <v>10909</v>
      </c>
      <c r="M1187" s="78" t="s">
        <v>19540</v>
      </c>
      <c r="N1187" s="78" t="s">
        <v>17734</v>
      </c>
      <c r="Q1187" s="78" t="n">
        <v>0</v>
      </c>
      <c r="U1187" s="78" t="s">
        <v>10894</v>
      </c>
      <c r="V1187" s="78" t="s">
        <v>18475</v>
      </c>
      <c r="W1187" s="78" t="s">
        <v>4084</v>
      </c>
      <c r="X1187" s="78" t="s">
        <v>18451</v>
      </c>
      <c r="Y1187" s="78" t="s">
        <v>18452</v>
      </c>
      <c r="Z1187" s="78" t="s">
        <v>17816</v>
      </c>
      <c r="AA1187" s="78" t="s">
        <v>17795</v>
      </c>
      <c r="AB1187" s="78" t="s">
        <v>19060</v>
      </c>
      <c r="AI1187" s="82" t="n">
        <v>47863</v>
      </c>
      <c r="AL1187" s="78" t="s">
        <v>17718</v>
      </c>
      <c r="AM1187" s="78" t="s">
        <v>17718</v>
      </c>
      <c r="AP1187" s="78" t="s">
        <v>17719</v>
      </c>
      <c r="AQ1187" s="78" t="n">
        <v>1700</v>
      </c>
      <c r="AR1187" s="78" t="n">
        <v>10</v>
      </c>
      <c r="AS1187" s="78" t="n">
        <v>82.26044</v>
      </c>
      <c r="AT1187" s="78" t="n">
        <v>1</v>
      </c>
      <c r="AV1187" s="78" t="n">
        <v>8.08</v>
      </c>
      <c r="AY1187" s="78" t="n">
        <v>1291247.2</v>
      </c>
      <c r="AZ1187" s="78" t="n">
        <v>0</v>
      </c>
      <c r="BA1187" s="78" t="n">
        <v>107180.28</v>
      </c>
      <c r="BB1187" s="78" t="n">
        <v>19597.22</v>
      </c>
      <c r="BC1187" s="78" t="n">
        <v>1398427.48</v>
      </c>
      <c r="BD1187" s="78" t="n">
        <v>1700000</v>
      </c>
      <c r="BE1187" s="78" t="s">
        <v>19216</v>
      </c>
      <c r="BJ1187" s="78" t="s">
        <v>17721</v>
      </c>
      <c r="BK1187" s="78" t="s">
        <v>17722</v>
      </c>
      <c r="BL1187" s="78" t="s">
        <v>10911</v>
      </c>
      <c r="BM1187" s="78" t="s">
        <v>10910</v>
      </c>
      <c r="BN1187" s="78" t="s">
        <v>19541</v>
      </c>
      <c r="BO1187" s="78" t="s">
        <v>16502</v>
      </c>
    </row>
    <row r="1188" customFormat="false" ht="15" hidden="true" customHeight="false" outlineLevel="0" collapsed="false">
      <c r="A1188" s="82" t="n">
        <v>45291</v>
      </c>
      <c r="B1188" s="78" t="s">
        <v>16497</v>
      </c>
      <c r="C1188" s="78" t="s">
        <v>18927</v>
      </c>
      <c r="D1188" s="78" t="s">
        <v>18928</v>
      </c>
      <c r="E1188" s="78" t="s">
        <v>1305</v>
      </c>
      <c r="F1188" s="78" t="s">
        <v>17710</v>
      </c>
      <c r="G1188" s="78" t="s">
        <v>17711</v>
      </c>
      <c r="H1188" s="78" t="s">
        <v>17725</v>
      </c>
      <c r="I1188" s="78" t="s">
        <v>18959</v>
      </c>
      <c r="J1188" s="78" t="s">
        <v>17755</v>
      </c>
      <c r="K1188" s="78" t="n">
        <v>119124222</v>
      </c>
      <c r="L1188" s="78" t="s">
        <v>4584</v>
      </c>
      <c r="M1188" s="78" t="s">
        <v>19542</v>
      </c>
      <c r="N1188" s="78" t="s">
        <v>17734</v>
      </c>
      <c r="Q1188" s="78" t="n">
        <v>21002128</v>
      </c>
      <c r="R1188" s="78" t="s">
        <v>4555</v>
      </c>
      <c r="S1188" s="78" t="s">
        <v>16569</v>
      </c>
      <c r="T1188" s="78" t="s">
        <v>16498</v>
      </c>
      <c r="U1188" s="78" t="s">
        <v>4555</v>
      </c>
      <c r="V1188" s="78" t="s">
        <v>18572</v>
      </c>
      <c r="W1188" s="78" t="s">
        <v>4084</v>
      </c>
      <c r="X1188" s="78" t="s">
        <v>18047</v>
      </c>
      <c r="Y1188" s="78" t="s">
        <v>18048</v>
      </c>
      <c r="Z1188" s="78" t="s">
        <v>17809</v>
      </c>
      <c r="AA1188" s="78" t="s">
        <v>17809</v>
      </c>
      <c r="AE1188" s="78" t="s">
        <v>4587</v>
      </c>
      <c r="AG1188" s="78" t="s">
        <v>18931</v>
      </c>
      <c r="AI1188" s="82" t="n">
        <v>45310</v>
      </c>
      <c r="AJ1188" s="78" t="s">
        <v>1198</v>
      </c>
      <c r="AL1188" s="78" t="s">
        <v>17718</v>
      </c>
      <c r="AM1188" s="78" t="s">
        <v>17718</v>
      </c>
      <c r="AP1188" s="78" t="s">
        <v>17719</v>
      </c>
      <c r="AQ1188" s="78" t="n">
        <v>100</v>
      </c>
      <c r="AR1188" s="78" t="n">
        <v>100</v>
      </c>
      <c r="AS1188" s="78" t="n">
        <v>0.4</v>
      </c>
      <c r="AT1188" s="78" t="n">
        <v>1</v>
      </c>
      <c r="AV1188" s="78" t="n">
        <v>8.08</v>
      </c>
      <c r="AY1188" s="78" t="n">
        <v>58122.92</v>
      </c>
      <c r="AZ1188" s="78" t="n">
        <v>0</v>
      </c>
      <c r="BA1188" s="78" t="n">
        <v>-54122.92</v>
      </c>
      <c r="BB1188" s="78" t="n">
        <v>0</v>
      </c>
      <c r="BC1188" s="78" t="n">
        <v>4000</v>
      </c>
      <c r="BD1188" s="78" t="n">
        <v>1700000</v>
      </c>
      <c r="BE1188" s="78" t="s">
        <v>18932</v>
      </c>
      <c r="BJ1188" s="78" t="s">
        <v>17721</v>
      </c>
      <c r="BK1188" s="78" t="s">
        <v>17722</v>
      </c>
      <c r="BO1188" s="78" t="s">
        <v>16502</v>
      </c>
    </row>
    <row r="1189" customFormat="false" ht="15" hidden="true" customHeight="false" outlineLevel="0" collapsed="false">
      <c r="A1189" s="82" t="n">
        <v>45291</v>
      </c>
      <c r="B1189" s="78" t="s">
        <v>16497</v>
      </c>
      <c r="C1189" s="78" t="s">
        <v>18927</v>
      </c>
      <c r="D1189" s="78" t="s">
        <v>18928</v>
      </c>
      <c r="E1189" s="78" t="s">
        <v>1305</v>
      </c>
      <c r="F1189" s="78" t="s">
        <v>17710</v>
      </c>
      <c r="G1189" s="78" t="s">
        <v>17711</v>
      </c>
      <c r="H1189" s="78" t="s">
        <v>17725</v>
      </c>
      <c r="I1189" s="78" t="s">
        <v>18933</v>
      </c>
      <c r="J1189" s="78" t="s">
        <v>17755</v>
      </c>
      <c r="K1189" s="78" t="n">
        <v>149786988</v>
      </c>
      <c r="L1189" s="78" t="s">
        <v>11990</v>
      </c>
      <c r="M1189" s="78" t="s">
        <v>19543</v>
      </c>
      <c r="N1189" s="78" t="s">
        <v>17734</v>
      </c>
      <c r="Q1189" s="78" t="n">
        <v>21003985</v>
      </c>
      <c r="R1189" s="78" t="s">
        <v>11968</v>
      </c>
      <c r="S1189" s="78" t="s">
        <v>574</v>
      </c>
      <c r="T1189" s="78" t="s">
        <v>16498</v>
      </c>
      <c r="U1189" s="78" t="s">
        <v>11968</v>
      </c>
      <c r="V1189" s="78" t="s">
        <v>18401</v>
      </c>
      <c r="W1189" s="78" t="s">
        <v>4084</v>
      </c>
      <c r="X1189" s="78" t="s">
        <v>18108</v>
      </c>
      <c r="Y1189" s="78" t="s">
        <v>18385</v>
      </c>
      <c r="Z1189" s="78" t="s">
        <v>17808</v>
      </c>
      <c r="AA1189" s="78" t="s">
        <v>17809</v>
      </c>
      <c r="AE1189" s="78" t="s">
        <v>11993</v>
      </c>
      <c r="AG1189" s="78" t="s">
        <v>18931</v>
      </c>
      <c r="AI1189" s="82" t="n">
        <v>45366</v>
      </c>
      <c r="AJ1189" s="78" t="s">
        <v>1197</v>
      </c>
      <c r="AL1189" s="78" t="s">
        <v>17718</v>
      </c>
      <c r="AM1189" s="78" t="s">
        <v>17718</v>
      </c>
      <c r="AP1189" s="78" t="s">
        <v>17719</v>
      </c>
      <c r="AQ1189" s="78" t="n">
        <v>40</v>
      </c>
      <c r="AR1189" s="78" t="n">
        <v>100</v>
      </c>
      <c r="AS1189" s="78" t="n">
        <v>8.6</v>
      </c>
      <c r="AT1189" s="78" t="n">
        <v>1</v>
      </c>
      <c r="AV1189" s="78" t="n">
        <v>8.08</v>
      </c>
      <c r="AY1189" s="78" t="n">
        <v>51345.8</v>
      </c>
      <c r="AZ1189" s="78" t="n">
        <v>0</v>
      </c>
      <c r="BA1189" s="78" t="n">
        <v>-16945.8</v>
      </c>
      <c r="BB1189" s="78" t="n">
        <v>0</v>
      </c>
      <c r="BC1189" s="78" t="n">
        <v>34400</v>
      </c>
      <c r="BD1189" s="78" t="n">
        <v>1700000</v>
      </c>
      <c r="BE1189" s="78" t="s">
        <v>18932</v>
      </c>
      <c r="BJ1189" s="78" t="s">
        <v>17721</v>
      </c>
      <c r="BK1189" s="78" t="s">
        <v>17722</v>
      </c>
      <c r="BO1189" s="78" t="s">
        <v>16502</v>
      </c>
    </row>
    <row r="1190" customFormat="false" ht="15" hidden="true" customHeight="false" outlineLevel="0" collapsed="false">
      <c r="A1190" s="82" t="n">
        <v>45291</v>
      </c>
      <c r="B1190" s="78" t="s">
        <v>16497</v>
      </c>
      <c r="C1190" s="78" t="s">
        <v>18927</v>
      </c>
      <c r="D1190" s="78" t="s">
        <v>18928</v>
      </c>
      <c r="E1190" s="78" t="s">
        <v>1305</v>
      </c>
      <c r="F1190" s="78" t="s">
        <v>17710</v>
      </c>
      <c r="G1190" s="78" t="s">
        <v>17711</v>
      </c>
      <c r="H1190" s="78" t="s">
        <v>17725</v>
      </c>
      <c r="I1190" s="78" t="s">
        <v>18959</v>
      </c>
      <c r="J1190" s="78" t="s">
        <v>17755</v>
      </c>
      <c r="K1190" s="78" t="n">
        <v>118517260</v>
      </c>
      <c r="L1190" s="78" t="s">
        <v>11953</v>
      </c>
      <c r="M1190" s="78" t="s">
        <v>19544</v>
      </c>
      <c r="N1190" s="78" t="s">
        <v>17734</v>
      </c>
      <c r="Q1190" s="78" t="n">
        <v>21002462</v>
      </c>
      <c r="R1190" s="78" t="s">
        <v>11945</v>
      </c>
      <c r="S1190" s="78" t="s">
        <v>573</v>
      </c>
      <c r="T1190" s="78" t="s">
        <v>16498</v>
      </c>
      <c r="U1190" s="78" t="s">
        <v>11945</v>
      </c>
      <c r="V1190" s="78" t="s">
        <v>18662</v>
      </c>
      <c r="W1190" s="78" t="s">
        <v>4084</v>
      </c>
      <c r="X1190" s="78" t="s">
        <v>17999</v>
      </c>
      <c r="Y1190" s="78" t="s">
        <v>18663</v>
      </c>
      <c r="Z1190" s="78" t="s">
        <v>17809</v>
      </c>
      <c r="AA1190" s="78" t="s">
        <v>17809</v>
      </c>
      <c r="AE1190" s="78" t="s">
        <v>11956</v>
      </c>
      <c r="AG1190" s="78" t="s">
        <v>18931</v>
      </c>
      <c r="AI1190" s="82" t="n">
        <v>45310</v>
      </c>
      <c r="AJ1190" s="78" t="s">
        <v>1198</v>
      </c>
      <c r="AL1190" s="78" t="s">
        <v>17718</v>
      </c>
      <c r="AM1190" s="78" t="s">
        <v>17718</v>
      </c>
      <c r="AP1190" s="78" t="s">
        <v>17719</v>
      </c>
      <c r="AQ1190" s="78" t="n">
        <v>190</v>
      </c>
      <c r="AR1190" s="78" t="n">
        <v>100</v>
      </c>
      <c r="AS1190" s="78" t="n">
        <v>0.6</v>
      </c>
      <c r="AT1190" s="78" t="n">
        <v>1</v>
      </c>
      <c r="AV1190" s="78" t="n">
        <v>8.08</v>
      </c>
      <c r="AY1190" s="78" t="n">
        <v>28145.56</v>
      </c>
      <c r="AZ1190" s="78" t="n">
        <v>0</v>
      </c>
      <c r="BA1190" s="78" t="n">
        <v>-16745.56</v>
      </c>
      <c r="BB1190" s="78" t="n">
        <v>0</v>
      </c>
      <c r="BC1190" s="78" t="n">
        <v>11400</v>
      </c>
      <c r="BD1190" s="78" t="n">
        <v>1710000</v>
      </c>
      <c r="BE1190" s="78" t="s">
        <v>18932</v>
      </c>
      <c r="BJ1190" s="78" t="s">
        <v>17721</v>
      </c>
      <c r="BK1190" s="78" t="s">
        <v>17722</v>
      </c>
      <c r="BO1190" s="78" t="s">
        <v>16502</v>
      </c>
    </row>
    <row r="1191" customFormat="false" ht="15" hidden="true" customHeight="false" outlineLevel="0" collapsed="false">
      <c r="A1191" s="82" t="n">
        <v>45291</v>
      </c>
      <c r="B1191" s="78" t="s">
        <v>16497</v>
      </c>
      <c r="C1191" s="78" t="s">
        <v>18927</v>
      </c>
      <c r="D1191" s="78" t="s">
        <v>18928</v>
      </c>
      <c r="E1191" s="78" t="s">
        <v>1305</v>
      </c>
      <c r="F1191" s="78" t="s">
        <v>17710</v>
      </c>
      <c r="G1191" s="78" t="s">
        <v>17711</v>
      </c>
      <c r="H1191" s="78" t="s">
        <v>17725</v>
      </c>
      <c r="I1191" s="78" t="s">
        <v>18959</v>
      </c>
      <c r="J1191" s="78" t="s">
        <v>17755</v>
      </c>
      <c r="K1191" s="78" t="n">
        <v>121766503</v>
      </c>
      <c r="L1191" s="78" t="s">
        <v>7843</v>
      </c>
      <c r="M1191" s="78" t="s">
        <v>19545</v>
      </c>
      <c r="N1191" s="78" t="s">
        <v>17734</v>
      </c>
      <c r="Q1191" s="78" t="n">
        <v>68500424</v>
      </c>
      <c r="R1191" s="78" t="s">
        <v>7835</v>
      </c>
      <c r="S1191" s="78" t="s">
        <v>16791</v>
      </c>
      <c r="T1191" s="78" t="s">
        <v>16498</v>
      </c>
      <c r="U1191" s="78" t="s">
        <v>18659</v>
      </c>
      <c r="V1191" s="78" t="s">
        <v>18660</v>
      </c>
      <c r="W1191" s="78" t="s">
        <v>4084</v>
      </c>
      <c r="X1191" s="78" t="s">
        <v>17999</v>
      </c>
      <c r="Y1191" s="78" t="s">
        <v>17999</v>
      </c>
      <c r="Z1191" s="78" t="s">
        <v>17809</v>
      </c>
      <c r="AA1191" s="78" t="s">
        <v>17809</v>
      </c>
      <c r="AE1191" s="78" t="s">
        <v>7846</v>
      </c>
      <c r="AG1191" s="78" t="s">
        <v>18931</v>
      </c>
      <c r="AI1191" s="82" t="n">
        <v>45310</v>
      </c>
      <c r="AJ1191" s="78" t="s">
        <v>1198</v>
      </c>
      <c r="AL1191" s="78" t="s">
        <v>17718</v>
      </c>
      <c r="AM1191" s="78" t="s">
        <v>17718</v>
      </c>
      <c r="AP1191" s="78" t="s">
        <v>17719</v>
      </c>
      <c r="AQ1191" s="78" t="n">
        <v>264</v>
      </c>
      <c r="AR1191" s="78" t="n">
        <v>100</v>
      </c>
      <c r="AS1191" s="78" t="n">
        <v>11.7</v>
      </c>
      <c r="AT1191" s="78" t="n">
        <v>1</v>
      </c>
      <c r="AV1191" s="78" t="n">
        <v>8.08</v>
      </c>
      <c r="AY1191" s="78" t="n">
        <v>33007.7</v>
      </c>
      <c r="AZ1191" s="78" t="n">
        <v>0</v>
      </c>
      <c r="BA1191" s="78" t="n">
        <v>275872.3</v>
      </c>
      <c r="BB1191" s="78" t="n">
        <v>0</v>
      </c>
      <c r="BC1191" s="78" t="n">
        <v>308880</v>
      </c>
      <c r="BD1191" s="78" t="n">
        <v>1716000</v>
      </c>
      <c r="BE1191" s="78" t="s">
        <v>18932</v>
      </c>
      <c r="BJ1191" s="78" t="s">
        <v>17721</v>
      </c>
      <c r="BK1191" s="78" t="s">
        <v>17722</v>
      </c>
      <c r="BO1191" s="78" t="s">
        <v>16502</v>
      </c>
    </row>
    <row r="1192" customFormat="false" ht="15" hidden="true" customHeight="false" outlineLevel="0" collapsed="false">
      <c r="A1192" s="82" t="n">
        <v>45291</v>
      </c>
      <c r="B1192" s="78" t="s">
        <v>16497</v>
      </c>
      <c r="C1192" s="78" t="s">
        <v>18927</v>
      </c>
      <c r="D1192" s="78" t="s">
        <v>18928</v>
      </c>
      <c r="E1192" s="78" t="s">
        <v>1305</v>
      </c>
      <c r="F1192" s="78" t="s">
        <v>17710</v>
      </c>
      <c r="G1192" s="78" t="s">
        <v>17711</v>
      </c>
      <c r="H1192" s="78" t="s">
        <v>17725</v>
      </c>
      <c r="I1192" s="78" t="s">
        <v>18933</v>
      </c>
      <c r="J1192" s="78" t="s">
        <v>17755</v>
      </c>
      <c r="K1192" s="78" t="n">
        <v>158619520</v>
      </c>
      <c r="L1192" s="78" t="s">
        <v>8201</v>
      </c>
      <c r="M1192" s="78" t="s">
        <v>19546</v>
      </c>
      <c r="N1192" s="78" t="s">
        <v>17734</v>
      </c>
      <c r="Q1192" s="78" t="n">
        <v>21002300</v>
      </c>
      <c r="R1192" s="78" t="s">
        <v>8180</v>
      </c>
      <c r="S1192" s="78" t="s">
        <v>468</v>
      </c>
      <c r="T1192" s="78" t="s">
        <v>16498</v>
      </c>
      <c r="U1192" s="78" t="s">
        <v>8180</v>
      </c>
      <c r="V1192" s="78" t="s">
        <v>17943</v>
      </c>
      <c r="W1192" s="78" t="s">
        <v>4084</v>
      </c>
      <c r="X1192" s="78" t="s">
        <v>17910</v>
      </c>
      <c r="Y1192" s="78" t="s">
        <v>17911</v>
      </c>
      <c r="Z1192" s="78" t="s">
        <v>17794</v>
      </c>
      <c r="AA1192" s="78" t="s">
        <v>17795</v>
      </c>
      <c r="AE1192" s="78" t="s">
        <v>8204</v>
      </c>
      <c r="AG1192" s="78" t="s">
        <v>18931</v>
      </c>
      <c r="AI1192" s="82" t="n">
        <v>45366</v>
      </c>
      <c r="AJ1192" s="78" t="s">
        <v>1197</v>
      </c>
      <c r="AL1192" s="78" t="s">
        <v>17718</v>
      </c>
      <c r="AM1192" s="78" t="s">
        <v>17718</v>
      </c>
      <c r="AP1192" s="78" t="s">
        <v>17719</v>
      </c>
      <c r="AQ1192" s="78" t="n">
        <v>33</v>
      </c>
      <c r="AR1192" s="78" t="n">
        <v>100</v>
      </c>
      <c r="AS1192" s="78" t="n">
        <v>11.4</v>
      </c>
      <c r="AT1192" s="78" t="n">
        <v>1</v>
      </c>
      <c r="AV1192" s="78" t="n">
        <v>8.08</v>
      </c>
      <c r="AY1192" s="78" t="n">
        <v>51405.65</v>
      </c>
      <c r="AZ1192" s="78" t="n">
        <v>0</v>
      </c>
      <c r="BA1192" s="78" t="n">
        <v>-13785.65</v>
      </c>
      <c r="BB1192" s="78" t="n">
        <v>0</v>
      </c>
      <c r="BC1192" s="78" t="n">
        <v>37620</v>
      </c>
      <c r="BD1192" s="78" t="n">
        <v>1716000</v>
      </c>
      <c r="BE1192" s="78" t="s">
        <v>18932</v>
      </c>
      <c r="BJ1192" s="78" t="s">
        <v>17721</v>
      </c>
      <c r="BK1192" s="78" t="s">
        <v>17722</v>
      </c>
      <c r="BO1192" s="78" t="s">
        <v>16502</v>
      </c>
    </row>
    <row r="1193" customFormat="false" ht="15" hidden="true" customHeight="false" outlineLevel="0" collapsed="false">
      <c r="A1193" s="82" t="n">
        <v>45291</v>
      </c>
      <c r="B1193" s="78" t="s">
        <v>16497</v>
      </c>
      <c r="C1193" s="78" t="s">
        <v>18927</v>
      </c>
      <c r="D1193" s="78" t="s">
        <v>18928</v>
      </c>
      <c r="E1193" s="78" t="s">
        <v>1305</v>
      </c>
      <c r="F1193" s="78" t="s">
        <v>17710</v>
      </c>
      <c r="G1193" s="78" t="s">
        <v>17711</v>
      </c>
      <c r="H1193" s="78" t="s">
        <v>17725</v>
      </c>
      <c r="I1193" s="78" t="s">
        <v>18959</v>
      </c>
      <c r="J1193" s="78" t="s">
        <v>17755</v>
      </c>
      <c r="K1193" s="78" t="n">
        <v>155779480</v>
      </c>
      <c r="L1193" s="78" t="s">
        <v>12715</v>
      </c>
      <c r="M1193" s="78" t="s">
        <v>19547</v>
      </c>
      <c r="N1193" s="78" t="s">
        <v>17734</v>
      </c>
      <c r="Q1193" s="78" t="n">
        <v>21002489</v>
      </c>
      <c r="R1193" s="78" t="s">
        <v>12701</v>
      </c>
      <c r="S1193" s="78" t="s">
        <v>17257</v>
      </c>
      <c r="T1193" s="78" t="s">
        <v>16498</v>
      </c>
      <c r="U1193" s="78" t="s">
        <v>12701</v>
      </c>
      <c r="V1193" s="78" t="s">
        <v>17987</v>
      </c>
      <c r="W1193" s="78" t="s">
        <v>4084</v>
      </c>
      <c r="X1193" s="78" t="s">
        <v>17960</v>
      </c>
      <c r="Y1193" s="78" t="s">
        <v>17961</v>
      </c>
      <c r="Z1193" s="78" t="s">
        <v>17917</v>
      </c>
      <c r="AA1193" s="78" t="s">
        <v>17917</v>
      </c>
      <c r="AE1193" s="78" t="s">
        <v>12718</v>
      </c>
      <c r="AG1193" s="78" t="s">
        <v>18931</v>
      </c>
      <c r="AI1193" s="82" t="n">
        <v>45429</v>
      </c>
      <c r="AJ1193" s="78" t="s">
        <v>1198</v>
      </c>
      <c r="AL1193" s="78" t="s">
        <v>17718</v>
      </c>
      <c r="AM1193" s="78" t="s">
        <v>17718</v>
      </c>
      <c r="AP1193" s="78" t="s">
        <v>17719</v>
      </c>
      <c r="AQ1193" s="78" t="n">
        <v>33</v>
      </c>
      <c r="AR1193" s="78" t="n">
        <v>100</v>
      </c>
      <c r="AS1193" s="78" t="n">
        <v>9.15</v>
      </c>
      <c r="AT1193" s="78" t="n">
        <v>1</v>
      </c>
      <c r="AV1193" s="78" t="n">
        <v>8.08</v>
      </c>
      <c r="AY1193" s="78" t="n">
        <v>30460.66</v>
      </c>
      <c r="AZ1193" s="78" t="n">
        <v>0</v>
      </c>
      <c r="BA1193" s="78" t="n">
        <v>-265.66</v>
      </c>
      <c r="BB1193" s="78" t="n">
        <v>0</v>
      </c>
      <c r="BC1193" s="78" t="n">
        <v>30195</v>
      </c>
      <c r="BD1193" s="78" t="n">
        <v>1716000</v>
      </c>
      <c r="BE1193" s="78" t="s">
        <v>18932</v>
      </c>
      <c r="BJ1193" s="78" t="s">
        <v>17721</v>
      </c>
      <c r="BK1193" s="78" t="s">
        <v>17722</v>
      </c>
      <c r="BO1193" s="78" t="s">
        <v>16502</v>
      </c>
    </row>
    <row r="1194" customFormat="false" ht="15" hidden="true" customHeight="false" outlineLevel="0" collapsed="false">
      <c r="A1194" s="82" t="n">
        <v>45291</v>
      </c>
      <c r="B1194" s="78" t="s">
        <v>16497</v>
      </c>
      <c r="C1194" s="78" t="s">
        <v>18927</v>
      </c>
      <c r="D1194" s="78" t="s">
        <v>18928</v>
      </c>
      <c r="E1194" s="78" t="s">
        <v>1305</v>
      </c>
      <c r="F1194" s="78" t="s">
        <v>17710</v>
      </c>
      <c r="G1194" s="78" t="s">
        <v>17711</v>
      </c>
      <c r="H1194" s="78" t="s">
        <v>17725</v>
      </c>
      <c r="I1194" s="78" t="s">
        <v>18959</v>
      </c>
      <c r="J1194" s="78" t="s">
        <v>17755</v>
      </c>
      <c r="K1194" s="78" t="n">
        <v>118449632</v>
      </c>
      <c r="L1194" s="78" t="s">
        <v>5324</v>
      </c>
      <c r="M1194" s="78" t="s">
        <v>19548</v>
      </c>
      <c r="N1194" s="78" t="s">
        <v>17734</v>
      </c>
      <c r="Q1194" s="78" t="n">
        <v>125114322</v>
      </c>
      <c r="R1194" s="78" t="s">
        <v>5317</v>
      </c>
      <c r="S1194" s="78" t="s">
        <v>16604</v>
      </c>
      <c r="T1194" s="78" t="s">
        <v>16498</v>
      </c>
      <c r="U1194" s="78" t="s">
        <v>5317</v>
      </c>
      <c r="V1194" s="78" t="s">
        <v>18661</v>
      </c>
      <c r="W1194" s="78" t="s">
        <v>4084</v>
      </c>
      <c r="X1194" s="78" t="s">
        <v>17891</v>
      </c>
      <c r="Y1194" s="78" t="s">
        <v>18523</v>
      </c>
      <c r="Z1194" s="78" t="s">
        <v>17802</v>
      </c>
      <c r="AA1194" s="78" t="s">
        <v>17802</v>
      </c>
      <c r="AE1194" s="78" t="s">
        <v>5327</v>
      </c>
      <c r="AG1194" s="78" t="s">
        <v>18931</v>
      </c>
      <c r="AI1194" s="82" t="n">
        <v>45310</v>
      </c>
      <c r="AJ1194" s="78" t="s">
        <v>1198</v>
      </c>
      <c r="AL1194" s="78" t="s">
        <v>17718</v>
      </c>
      <c r="AM1194" s="78" t="s">
        <v>17718</v>
      </c>
      <c r="AP1194" s="78" t="s">
        <v>17719</v>
      </c>
      <c r="AQ1194" s="78" t="n">
        <v>191</v>
      </c>
      <c r="AR1194" s="78" t="n">
        <v>100</v>
      </c>
      <c r="AS1194" s="78" t="n">
        <v>4.3</v>
      </c>
      <c r="AT1194" s="78" t="n">
        <v>1</v>
      </c>
      <c r="AV1194" s="78" t="n">
        <v>8.08</v>
      </c>
      <c r="AY1194" s="78" t="n">
        <v>35185.6</v>
      </c>
      <c r="AZ1194" s="78" t="n">
        <v>0</v>
      </c>
      <c r="BA1194" s="78" t="n">
        <v>46944.4</v>
      </c>
      <c r="BB1194" s="78" t="n">
        <v>0</v>
      </c>
      <c r="BC1194" s="78" t="n">
        <v>82130</v>
      </c>
      <c r="BD1194" s="78" t="n">
        <v>1719000</v>
      </c>
      <c r="BE1194" s="78" t="s">
        <v>18932</v>
      </c>
      <c r="BJ1194" s="78" t="s">
        <v>17721</v>
      </c>
      <c r="BK1194" s="78" t="s">
        <v>17722</v>
      </c>
      <c r="BO1194" s="78" t="s">
        <v>16502</v>
      </c>
    </row>
    <row r="1195" customFormat="false" ht="15" hidden="true" customHeight="false" outlineLevel="0" collapsed="false">
      <c r="A1195" s="82" t="n">
        <v>45291</v>
      </c>
      <c r="B1195" s="78" t="s">
        <v>16497</v>
      </c>
      <c r="C1195" s="78" t="s">
        <v>18927</v>
      </c>
      <c r="D1195" s="78" t="s">
        <v>18928</v>
      </c>
      <c r="E1195" s="78" t="s">
        <v>1305</v>
      </c>
      <c r="F1195" s="78" t="s">
        <v>17710</v>
      </c>
      <c r="G1195" s="78" t="s">
        <v>17711</v>
      </c>
      <c r="H1195" s="78" t="s">
        <v>17725</v>
      </c>
      <c r="I1195" s="78" t="s">
        <v>18933</v>
      </c>
      <c r="J1195" s="78" t="s">
        <v>17755</v>
      </c>
      <c r="K1195" s="78" t="n">
        <v>118577235</v>
      </c>
      <c r="L1195" s="78" t="s">
        <v>13629</v>
      </c>
      <c r="M1195" s="78" t="s">
        <v>19549</v>
      </c>
      <c r="N1195" s="78" t="s">
        <v>17734</v>
      </c>
      <c r="Q1195" s="78" t="n">
        <v>21000016</v>
      </c>
      <c r="R1195" s="78" t="s">
        <v>13580</v>
      </c>
      <c r="S1195" s="78" t="s">
        <v>17444</v>
      </c>
      <c r="T1195" s="78" t="s">
        <v>17028</v>
      </c>
      <c r="U1195" s="78" t="s">
        <v>13580</v>
      </c>
      <c r="V1195" s="78" t="s">
        <v>17444</v>
      </c>
      <c r="W1195" s="78" t="s">
        <v>4084</v>
      </c>
      <c r="X1195" s="78" t="s">
        <v>17800</v>
      </c>
      <c r="Z1195" s="78" t="s">
        <v>17801</v>
      </c>
      <c r="AA1195" s="78" t="s">
        <v>17802</v>
      </c>
      <c r="AE1195" s="78" t="s">
        <v>13632</v>
      </c>
      <c r="AG1195" s="78" t="s">
        <v>18931</v>
      </c>
      <c r="AI1195" s="82" t="n">
        <v>45310</v>
      </c>
      <c r="AJ1195" s="78" t="s">
        <v>1197</v>
      </c>
      <c r="AL1195" s="78" t="s">
        <v>17718</v>
      </c>
      <c r="AM1195" s="78" t="s">
        <v>17718</v>
      </c>
      <c r="AP1195" s="78" t="s">
        <v>17719</v>
      </c>
      <c r="AQ1195" s="78" t="n">
        <v>40</v>
      </c>
      <c r="AR1195" s="78" t="n">
        <v>100</v>
      </c>
      <c r="AS1195" s="78" t="n">
        <v>0.175</v>
      </c>
      <c r="AT1195" s="78" t="n">
        <v>1</v>
      </c>
      <c r="AV1195" s="78" t="n">
        <v>8.08</v>
      </c>
      <c r="AY1195" s="78" t="n">
        <v>1920.77</v>
      </c>
      <c r="AZ1195" s="78" t="n">
        <v>0</v>
      </c>
      <c r="BA1195" s="78" t="n">
        <v>-1220.77</v>
      </c>
      <c r="BB1195" s="78" t="n">
        <v>0</v>
      </c>
      <c r="BC1195" s="78" t="n">
        <v>700</v>
      </c>
      <c r="BD1195" s="78" t="n">
        <v>1720000</v>
      </c>
      <c r="BE1195" s="78" t="s">
        <v>18932</v>
      </c>
      <c r="BJ1195" s="78" t="s">
        <v>17721</v>
      </c>
      <c r="BK1195" s="78" t="s">
        <v>17722</v>
      </c>
      <c r="BO1195" s="78" t="s">
        <v>16502</v>
      </c>
    </row>
    <row r="1196" customFormat="false" ht="15" hidden="true" customHeight="false" outlineLevel="0" collapsed="false">
      <c r="A1196" s="82" t="n">
        <v>45291</v>
      </c>
      <c r="B1196" s="78" t="s">
        <v>16497</v>
      </c>
      <c r="C1196" s="78" t="s">
        <v>18927</v>
      </c>
      <c r="D1196" s="78" t="s">
        <v>18928</v>
      </c>
      <c r="E1196" s="78" t="s">
        <v>1305</v>
      </c>
      <c r="F1196" s="78" t="s">
        <v>17710</v>
      </c>
      <c r="G1196" s="78" t="s">
        <v>17711</v>
      </c>
      <c r="H1196" s="78" t="s">
        <v>17725</v>
      </c>
      <c r="I1196" s="78" t="s">
        <v>18929</v>
      </c>
      <c r="J1196" s="78" t="s">
        <v>17755</v>
      </c>
      <c r="K1196" s="78" t="n">
        <v>118577277</v>
      </c>
      <c r="L1196" s="78" t="s">
        <v>13587</v>
      </c>
      <c r="M1196" s="78" t="s">
        <v>19550</v>
      </c>
      <c r="N1196" s="78" t="s">
        <v>17734</v>
      </c>
      <c r="Q1196" s="78" t="n">
        <v>21000016</v>
      </c>
      <c r="R1196" s="78" t="s">
        <v>13580</v>
      </c>
      <c r="S1196" s="78" t="s">
        <v>17444</v>
      </c>
      <c r="T1196" s="78" t="s">
        <v>17028</v>
      </c>
      <c r="U1196" s="78" t="s">
        <v>13580</v>
      </c>
      <c r="V1196" s="78" t="s">
        <v>17444</v>
      </c>
      <c r="W1196" s="78" t="s">
        <v>4084</v>
      </c>
      <c r="X1196" s="78" t="s">
        <v>17800</v>
      </c>
      <c r="Z1196" s="78" t="s">
        <v>17801</v>
      </c>
      <c r="AA1196" s="78" t="s">
        <v>17802</v>
      </c>
      <c r="AE1196" s="78" t="s">
        <v>13590</v>
      </c>
      <c r="AG1196" s="78" t="s">
        <v>18931</v>
      </c>
      <c r="AI1196" s="82" t="n">
        <v>45310</v>
      </c>
      <c r="AJ1196" s="78" t="s">
        <v>1198</v>
      </c>
      <c r="AL1196" s="78" t="s">
        <v>17718</v>
      </c>
      <c r="AM1196" s="78" t="s">
        <v>17718</v>
      </c>
      <c r="AP1196" s="78" t="s">
        <v>17772</v>
      </c>
      <c r="AQ1196" s="78" t="n">
        <v>-40</v>
      </c>
      <c r="AR1196" s="78" t="n">
        <v>100</v>
      </c>
      <c r="AS1196" s="78" t="n">
        <v>46.595</v>
      </c>
      <c r="AT1196" s="78" t="n">
        <v>1</v>
      </c>
      <c r="AV1196" s="78" t="n">
        <v>8.08</v>
      </c>
      <c r="AY1196" s="78" t="n">
        <v>-92918.06</v>
      </c>
      <c r="AZ1196" s="78" t="n">
        <v>0</v>
      </c>
      <c r="BA1196" s="78" t="n">
        <v>-93461.94</v>
      </c>
      <c r="BB1196" s="78" t="n">
        <v>0</v>
      </c>
      <c r="BC1196" s="78" t="n">
        <v>-186380</v>
      </c>
      <c r="BD1196" s="78" t="n">
        <v>1720000</v>
      </c>
      <c r="BE1196" s="78" t="s">
        <v>18932</v>
      </c>
      <c r="BJ1196" s="78" t="s">
        <v>17721</v>
      </c>
      <c r="BK1196" s="78" t="s">
        <v>17722</v>
      </c>
      <c r="BO1196" s="78" t="s">
        <v>16502</v>
      </c>
    </row>
    <row r="1197" customFormat="false" ht="15" hidden="true" customHeight="false" outlineLevel="0" collapsed="false">
      <c r="A1197" s="82" t="n">
        <v>45291</v>
      </c>
      <c r="B1197" s="78" t="s">
        <v>16497</v>
      </c>
      <c r="C1197" s="78" t="s">
        <v>18927</v>
      </c>
      <c r="D1197" s="78" t="s">
        <v>18928</v>
      </c>
      <c r="E1197" s="78" t="s">
        <v>1305</v>
      </c>
      <c r="F1197" s="78" t="s">
        <v>17710</v>
      </c>
      <c r="G1197" s="78" t="s">
        <v>17711</v>
      </c>
      <c r="H1197" s="78" t="s">
        <v>17725</v>
      </c>
      <c r="I1197" s="78" t="s">
        <v>18933</v>
      </c>
      <c r="J1197" s="78" t="s">
        <v>17755</v>
      </c>
      <c r="K1197" s="78" t="n">
        <v>157329995</v>
      </c>
      <c r="L1197" s="78" t="s">
        <v>10115</v>
      </c>
      <c r="M1197" s="78" t="s">
        <v>19551</v>
      </c>
      <c r="N1197" s="78" t="s">
        <v>17734</v>
      </c>
      <c r="Q1197" s="78" t="n">
        <v>21002761</v>
      </c>
      <c r="R1197" s="78" t="s">
        <v>10093</v>
      </c>
      <c r="S1197" s="78" t="s">
        <v>521</v>
      </c>
      <c r="T1197" s="78" t="s">
        <v>16498</v>
      </c>
      <c r="U1197" s="78" t="s">
        <v>10093</v>
      </c>
      <c r="V1197" s="78" t="s">
        <v>18563</v>
      </c>
      <c r="W1197" s="78" t="s">
        <v>4084</v>
      </c>
      <c r="X1197" s="78" t="s">
        <v>17936</v>
      </c>
      <c r="Y1197" s="78" t="s">
        <v>18564</v>
      </c>
      <c r="Z1197" s="78" t="s">
        <v>17794</v>
      </c>
      <c r="AA1197" s="78" t="s">
        <v>17795</v>
      </c>
      <c r="AE1197" s="78" t="s">
        <v>10118</v>
      </c>
      <c r="AG1197" s="78" t="s">
        <v>18931</v>
      </c>
      <c r="AI1197" s="82" t="n">
        <v>45366</v>
      </c>
      <c r="AJ1197" s="78" t="s">
        <v>1197</v>
      </c>
      <c r="AL1197" s="78" t="s">
        <v>17718</v>
      </c>
      <c r="AM1197" s="78" t="s">
        <v>17718</v>
      </c>
      <c r="AP1197" s="78" t="s">
        <v>17719</v>
      </c>
      <c r="AQ1197" s="78" t="n">
        <v>58</v>
      </c>
      <c r="AR1197" s="78" t="n">
        <v>100</v>
      </c>
      <c r="AS1197" s="78" t="n">
        <v>5.7</v>
      </c>
      <c r="AT1197" s="78" t="n">
        <v>1</v>
      </c>
      <c r="AV1197" s="78" t="n">
        <v>8.08</v>
      </c>
      <c r="AY1197" s="78" t="n">
        <v>48141.15</v>
      </c>
      <c r="AZ1197" s="78" t="n">
        <v>0</v>
      </c>
      <c r="BA1197" s="78" t="n">
        <v>-15081.15</v>
      </c>
      <c r="BB1197" s="78" t="n">
        <v>0</v>
      </c>
      <c r="BC1197" s="78" t="n">
        <v>33060</v>
      </c>
      <c r="BD1197" s="78" t="n">
        <v>1740000</v>
      </c>
      <c r="BE1197" s="78" t="s">
        <v>18932</v>
      </c>
      <c r="BJ1197" s="78" t="s">
        <v>17721</v>
      </c>
      <c r="BK1197" s="78" t="s">
        <v>17722</v>
      </c>
      <c r="BO1197" s="78" t="s">
        <v>16502</v>
      </c>
    </row>
    <row r="1198" customFormat="false" ht="15" hidden="true" customHeight="false" outlineLevel="0" collapsed="false">
      <c r="A1198" s="82" t="n">
        <v>45291</v>
      </c>
      <c r="B1198" s="78" t="s">
        <v>16497</v>
      </c>
      <c r="C1198" s="78" t="s">
        <v>18927</v>
      </c>
      <c r="D1198" s="78" t="s">
        <v>18928</v>
      </c>
      <c r="E1198" s="78" t="s">
        <v>1305</v>
      </c>
      <c r="F1198" s="78" t="s">
        <v>17710</v>
      </c>
      <c r="G1198" s="78" t="s">
        <v>17711</v>
      </c>
      <c r="H1198" s="78" t="s">
        <v>17725</v>
      </c>
      <c r="I1198" s="78" t="s">
        <v>18959</v>
      </c>
      <c r="J1198" s="78" t="s">
        <v>17755</v>
      </c>
      <c r="K1198" s="78" t="n">
        <v>154135813</v>
      </c>
      <c r="L1198" s="78" t="s">
        <v>5654</v>
      </c>
      <c r="M1198" s="78" t="s">
        <v>19552</v>
      </c>
      <c r="N1198" s="78" t="s">
        <v>17734</v>
      </c>
      <c r="Q1198" s="78" t="n">
        <v>21002175</v>
      </c>
      <c r="R1198" s="78" t="s">
        <v>5626</v>
      </c>
      <c r="S1198" s="78" t="s">
        <v>398</v>
      </c>
      <c r="T1198" s="78" t="s">
        <v>16498</v>
      </c>
      <c r="U1198" s="78" t="s">
        <v>5626</v>
      </c>
      <c r="V1198" s="78" t="s">
        <v>18168</v>
      </c>
      <c r="W1198" s="78" t="s">
        <v>4084</v>
      </c>
      <c r="X1198" s="78" t="s">
        <v>17979</v>
      </c>
      <c r="Y1198" s="78" t="s">
        <v>17989</v>
      </c>
      <c r="Z1198" s="78" t="s">
        <v>17816</v>
      </c>
      <c r="AA1198" s="78" t="s">
        <v>17795</v>
      </c>
      <c r="AE1198" s="78" t="s">
        <v>5657</v>
      </c>
      <c r="AG1198" s="78" t="s">
        <v>18931</v>
      </c>
      <c r="AI1198" s="82" t="n">
        <v>45366</v>
      </c>
      <c r="AJ1198" s="78" t="s">
        <v>1198</v>
      </c>
      <c r="AL1198" s="78" t="s">
        <v>17718</v>
      </c>
      <c r="AM1198" s="78" t="s">
        <v>17718</v>
      </c>
      <c r="AP1198" s="78" t="s">
        <v>17719</v>
      </c>
      <c r="AQ1198" s="78" t="n">
        <v>6</v>
      </c>
      <c r="AR1198" s="78" t="n">
        <v>100</v>
      </c>
      <c r="AS1198" s="78" t="n">
        <v>19.1</v>
      </c>
      <c r="AT1198" s="78" t="n">
        <v>1</v>
      </c>
      <c r="AV1198" s="78" t="n">
        <v>8.08</v>
      </c>
      <c r="AY1198" s="78" t="n">
        <v>20320.12</v>
      </c>
      <c r="AZ1198" s="78" t="n">
        <v>0</v>
      </c>
      <c r="BA1198" s="78" t="n">
        <v>-8860.12</v>
      </c>
      <c r="BB1198" s="78" t="n">
        <v>0</v>
      </c>
      <c r="BC1198" s="78" t="n">
        <v>11460</v>
      </c>
      <c r="BD1198" s="78" t="n">
        <v>1740000</v>
      </c>
      <c r="BE1198" s="78" t="s">
        <v>18932</v>
      </c>
      <c r="BJ1198" s="78" t="s">
        <v>17721</v>
      </c>
      <c r="BK1198" s="78" t="s">
        <v>17722</v>
      </c>
      <c r="BO1198" s="78" t="s">
        <v>16502</v>
      </c>
    </row>
    <row r="1199" customFormat="false" ht="15" hidden="true" customHeight="false" outlineLevel="0" collapsed="false">
      <c r="A1199" s="82" t="n">
        <v>45291</v>
      </c>
      <c r="B1199" s="78" t="s">
        <v>16497</v>
      </c>
      <c r="C1199" s="78" t="s">
        <v>18927</v>
      </c>
      <c r="D1199" s="78" t="s">
        <v>18928</v>
      </c>
      <c r="E1199" s="78" t="s">
        <v>1305</v>
      </c>
      <c r="F1199" s="78" t="s">
        <v>17710</v>
      </c>
      <c r="G1199" s="78" t="s">
        <v>17711</v>
      </c>
      <c r="H1199" s="78" t="s">
        <v>17725</v>
      </c>
      <c r="I1199" s="78" t="s">
        <v>18959</v>
      </c>
      <c r="J1199" s="78" t="s">
        <v>17755</v>
      </c>
      <c r="K1199" s="78" t="n">
        <v>150606768</v>
      </c>
      <c r="L1199" s="78" t="s">
        <v>6887</v>
      </c>
      <c r="M1199" s="78" t="s">
        <v>19553</v>
      </c>
      <c r="N1199" s="78" t="s">
        <v>17734</v>
      </c>
      <c r="Q1199" s="78" t="n">
        <v>21874228</v>
      </c>
      <c r="R1199" s="78" t="s">
        <v>6873</v>
      </c>
      <c r="S1199" s="78" t="s">
        <v>430</v>
      </c>
      <c r="T1199" s="78" t="s">
        <v>16498</v>
      </c>
      <c r="U1199" s="78" t="s">
        <v>18110</v>
      </c>
      <c r="V1199" s="78" t="s">
        <v>18111</v>
      </c>
      <c r="W1199" s="78" t="s">
        <v>4071</v>
      </c>
      <c r="X1199" s="78" t="s">
        <v>17854</v>
      </c>
      <c r="Y1199" s="78" t="s">
        <v>18112</v>
      </c>
      <c r="Z1199" s="78" t="s">
        <v>17856</v>
      </c>
      <c r="AA1199" s="78" t="s">
        <v>17857</v>
      </c>
      <c r="AE1199" s="78" t="s">
        <v>6890</v>
      </c>
      <c r="AG1199" s="78" t="s">
        <v>18931</v>
      </c>
      <c r="AI1199" s="82" t="n">
        <v>45310</v>
      </c>
      <c r="AJ1199" s="78" t="s">
        <v>1198</v>
      </c>
      <c r="AL1199" s="78" t="s">
        <v>17718</v>
      </c>
      <c r="AM1199" s="78" t="s">
        <v>17718</v>
      </c>
      <c r="AP1199" s="78" t="s">
        <v>17719</v>
      </c>
      <c r="AQ1199" s="78" t="n">
        <v>831</v>
      </c>
      <c r="AR1199" s="78" t="n">
        <v>100</v>
      </c>
      <c r="AS1199" s="78" t="n">
        <v>0.025</v>
      </c>
      <c r="AT1199" s="78" t="n">
        <v>1</v>
      </c>
      <c r="AV1199" s="78" t="n">
        <v>8.08</v>
      </c>
      <c r="AY1199" s="78" t="n">
        <v>53249.17</v>
      </c>
      <c r="AZ1199" s="78" t="n">
        <v>0</v>
      </c>
      <c r="BA1199" s="78" t="n">
        <v>-51171.67</v>
      </c>
      <c r="BB1199" s="78" t="n">
        <v>0</v>
      </c>
      <c r="BC1199" s="78" t="n">
        <v>2077.5</v>
      </c>
      <c r="BD1199" s="78" t="n">
        <v>1745100</v>
      </c>
      <c r="BE1199" s="78" t="s">
        <v>18932</v>
      </c>
      <c r="BJ1199" s="78" t="s">
        <v>17721</v>
      </c>
      <c r="BK1199" s="78" t="s">
        <v>17722</v>
      </c>
      <c r="BO1199" s="78" t="s">
        <v>16502</v>
      </c>
    </row>
    <row r="1200" customFormat="false" ht="15" hidden="true" customHeight="false" outlineLevel="0" collapsed="false">
      <c r="A1200" s="82" t="n">
        <v>45291</v>
      </c>
      <c r="B1200" s="78" t="s">
        <v>16497</v>
      </c>
      <c r="C1200" s="78" t="s">
        <v>18927</v>
      </c>
      <c r="D1200" s="78" t="s">
        <v>18928</v>
      </c>
      <c r="E1200" s="78" t="s">
        <v>1305</v>
      </c>
      <c r="F1200" s="78" t="s">
        <v>17710</v>
      </c>
      <c r="G1200" s="78" t="s">
        <v>17711</v>
      </c>
      <c r="H1200" s="78" t="s">
        <v>17725</v>
      </c>
      <c r="I1200" s="78" t="s">
        <v>18933</v>
      </c>
      <c r="J1200" s="78" t="s">
        <v>17755</v>
      </c>
      <c r="K1200" s="78" t="n">
        <v>153918794</v>
      </c>
      <c r="L1200" s="78" t="s">
        <v>8401</v>
      </c>
      <c r="M1200" s="78" t="s">
        <v>19554</v>
      </c>
      <c r="N1200" s="78" t="s">
        <v>17734</v>
      </c>
      <c r="Q1200" s="78" t="n">
        <v>21003389</v>
      </c>
      <c r="R1200" s="78" t="s">
        <v>8393</v>
      </c>
      <c r="S1200" s="78" t="s">
        <v>476</v>
      </c>
      <c r="T1200" s="78" t="s">
        <v>16498</v>
      </c>
      <c r="U1200" s="78" t="s">
        <v>8393</v>
      </c>
      <c r="V1200" s="78" t="s">
        <v>18315</v>
      </c>
      <c r="W1200" s="78" t="s">
        <v>4084</v>
      </c>
      <c r="X1200" s="78" t="s">
        <v>18316</v>
      </c>
      <c r="Y1200" s="78" t="s">
        <v>18317</v>
      </c>
      <c r="Z1200" s="78" t="s">
        <v>17802</v>
      </c>
      <c r="AA1200" s="78" t="s">
        <v>17802</v>
      </c>
      <c r="AC1200" s="78" t="s">
        <v>5116</v>
      </c>
      <c r="AE1200" s="78" t="s">
        <v>8404</v>
      </c>
      <c r="AG1200" s="78" t="s">
        <v>18931</v>
      </c>
      <c r="AI1200" s="82" t="n">
        <v>45366</v>
      </c>
      <c r="AJ1200" s="78" t="s">
        <v>1197</v>
      </c>
      <c r="AL1200" s="78" t="s">
        <v>17718</v>
      </c>
      <c r="AM1200" s="78" t="s">
        <v>17718</v>
      </c>
      <c r="AP1200" s="78" t="s">
        <v>17719</v>
      </c>
      <c r="AQ1200" s="78" t="n">
        <v>23</v>
      </c>
      <c r="AR1200" s="78" t="n">
        <v>100</v>
      </c>
      <c r="AS1200" s="78" t="n">
        <v>15.45</v>
      </c>
      <c r="AT1200" s="78" t="n">
        <v>1</v>
      </c>
      <c r="AV1200" s="78" t="n">
        <v>8.08</v>
      </c>
      <c r="AY1200" s="78" t="n">
        <v>39860.46</v>
      </c>
      <c r="AZ1200" s="78" t="n">
        <v>0</v>
      </c>
      <c r="BA1200" s="78" t="n">
        <v>-4325.46</v>
      </c>
      <c r="BB1200" s="78" t="n">
        <v>0</v>
      </c>
      <c r="BC1200" s="78" t="n">
        <v>35535</v>
      </c>
      <c r="BD1200" s="78" t="n">
        <v>1748000</v>
      </c>
      <c r="BE1200" s="78" t="s">
        <v>18932</v>
      </c>
      <c r="BJ1200" s="78" t="s">
        <v>17721</v>
      </c>
      <c r="BK1200" s="78" t="s">
        <v>17722</v>
      </c>
      <c r="BO1200" s="78" t="s">
        <v>16502</v>
      </c>
    </row>
    <row r="1201" customFormat="false" ht="15" hidden="true" customHeight="false" outlineLevel="0" collapsed="false">
      <c r="A1201" s="82" t="n">
        <v>45291</v>
      </c>
      <c r="B1201" s="78" t="s">
        <v>16497</v>
      </c>
      <c r="C1201" s="78" t="s">
        <v>18927</v>
      </c>
      <c r="D1201" s="78" t="s">
        <v>18928</v>
      </c>
      <c r="E1201" s="78" t="s">
        <v>1305</v>
      </c>
      <c r="F1201" s="78" t="s">
        <v>17710</v>
      </c>
      <c r="G1201" s="78" t="s">
        <v>17711</v>
      </c>
      <c r="H1201" s="78" t="s">
        <v>17725</v>
      </c>
      <c r="I1201" s="78" t="s">
        <v>18933</v>
      </c>
      <c r="J1201" s="78" t="s">
        <v>17755</v>
      </c>
      <c r="K1201" s="78" t="n">
        <v>153920487</v>
      </c>
      <c r="L1201" s="78" t="s">
        <v>10487</v>
      </c>
      <c r="M1201" s="78" t="s">
        <v>19555</v>
      </c>
      <c r="N1201" s="78" t="s">
        <v>17734</v>
      </c>
      <c r="Q1201" s="78" t="n">
        <v>21002401</v>
      </c>
      <c r="R1201" s="78" t="s">
        <v>10479</v>
      </c>
      <c r="S1201" s="78" t="s">
        <v>532</v>
      </c>
      <c r="T1201" s="78" t="s">
        <v>16498</v>
      </c>
      <c r="U1201" s="78" t="s">
        <v>10479</v>
      </c>
      <c r="V1201" s="78" t="s">
        <v>18094</v>
      </c>
      <c r="W1201" s="78" t="s">
        <v>4084</v>
      </c>
      <c r="X1201" s="78" t="s">
        <v>18047</v>
      </c>
      <c r="Y1201" s="78" t="s">
        <v>18095</v>
      </c>
      <c r="Z1201" s="78" t="s">
        <v>17809</v>
      </c>
      <c r="AA1201" s="78" t="s">
        <v>17809</v>
      </c>
      <c r="AE1201" s="78" t="s">
        <v>10490</v>
      </c>
      <c r="AG1201" s="78" t="s">
        <v>18931</v>
      </c>
      <c r="AI1201" s="82" t="n">
        <v>45366</v>
      </c>
      <c r="AJ1201" s="78" t="s">
        <v>1197</v>
      </c>
      <c r="AL1201" s="78" t="s">
        <v>17718</v>
      </c>
      <c r="AM1201" s="78" t="s">
        <v>17718</v>
      </c>
      <c r="AP1201" s="78" t="s">
        <v>17719</v>
      </c>
      <c r="AQ1201" s="78" t="n">
        <v>33</v>
      </c>
      <c r="AR1201" s="78" t="n">
        <v>100</v>
      </c>
      <c r="AS1201" s="78" t="n">
        <v>12.65</v>
      </c>
      <c r="AT1201" s="78" t="n">
        <v>1</v>
      </c>
      <c r="AV1201" s="78" t="n">
        <v>8.08</v>
      </c>
      <c r="AY1201" s="78" t="n">
        <v>46750.66</v>
      </c>
      <c r="AZ1201" s="78" t="n">
        <v>0</v>
      </c>
      <c r="BA1201" s="78" t="n">
        <v>-5005.66</v>
      </c>
      <c r="BB1201" s="78" t="n">
        <v>0</v>
      </c>
      <c r="BC1201" s="78" t="n">
        <v>41745</v>
      </c>
      <c r="BD1201" s="78" t="n">
        <v>1749000</v>
      </c>
      <c r="BE1201" s="78" t="s">
        <v>18932</v>
      </c>
      <c r="BJ1201" s="78" t="s">
        <v>17721</v>
      </c>
      <c r="BK1201" s="78" t="s">
        <v>17722</v>
      </c>
      <c r="BO1201" s="78" t="s">
        <v>16502</v>
      </c>
    </row>
    <row r="1202" customFormat="false" ht="15" hidden="true" customHeight="false" outlineLevel="0" collapsed="false">
      <c r="A1202" s="82" t="n">
        <v>45291</v>
      </c>
      <c r="B1202" s="78" t="s">
        <v>16497</v>
      </c>
      <c r="C1202" s="78" t="s">
        <v>17734</v>
      </c>
      <c r="D1202" s="78" t="s">
        <v>18919</v>
      </c>
      <c r="E1202" s="78" t="s">
        <v>4075</v>
      </c>
      <c r="F1202" s="78" t="s">
        <v>17724</v>
      </c>
      <c r="G1202" s="78" t="s">
        <v>17711</v>
      </c>
      <c r="H1202" s="78" t="s">
        <v>17725</v>
      </c>
      <c r="I1202" s="78" t="s">
        <v>18920</v>
      </c>
      <c r="J1202" s="78" t="s">
        <v>16506</v>
      </c>
      <c r="K1202" s="78" t="n">
        <v>79552794</v>
      </c>
      <c r="L1202" s="78" t="s">
        <v>4607</v>
      </c>
      <c r="M1202" s="78" t="s">
        <v>19556</v>
      </c>
      <c r="N1202" s="78" t="s">
        <v>17734</v>
      </c>
      <c r="Q1202" s="78" t="n">
        <v>0</v>
      </c>
      <c r="U1202" s="78" t="s">
        <v>19557</v>
      </c>
      <c r="V1202" s="78" t="s">
        <v>19558</v>
      </c>
      <c r="W1202" s="78" t="s">
        <v>4404</v>
      </c>
      <c r="X1202" s="78" t="s">
        <v>17891</v>
      </c>
      <c r="Y1202" s="78" t="s">
        <v>19559</v>
      </c>
      <c r="Z1202" s="78" t="s">
        <v>17802</v>
      </c>
      <c r="AA1202" s="78" t="s">
        <v>17802</v>
      </c>
      <c r="AB1202" s="78" t="s">
        <v>19560</v>
      </c>
      <c r="AI1202" s="82" t="n">
        <v>65663</v>
      </c>
      <c r="AL1202" s="78" t="s">
        <v>17718</v>
      </c>
      <c r="AM1202" s="78" t="s">
        <v>17718</v>
      </c>
      <c r="AP1202" s="78" t="s">
        <v>17772</v>
      </c>
      <c r="AQ1202" s="78" t="n">
        <v>-1750</v>
      </c>
      <c r="AR1202" s="78" t="n">
        <v>10</v>
      </c>
      <c r="AS1202" s="78" t="n">
        <v>98.85183</v>
      </c>
      <c r="AT1202" s="78" t="n">
        <v>1</v>
      </c>
      <c r="AV1202" s="78" t="n">
        <v>8.08</v>
      </c>
      <c r="AY1202" s="78" t="n">
        <v>-1713110</v>
      </c>
      <c r="AZ1202" s="78" t="n">
        <v>0</v>
      </c>
      <c r="BA1202" s="78" t="n">
        <v>-16797.03</v>
      </c>
      <c r="BB1202" s="78" t="n">
        <v>-23132.81</v>
      </c>
      <c r="BC1202" s="78" t="n">
        <v>-1729907.03</v>
      </c>
      <c r="BD1202" s="78" t="n">
        <v>1750000</v>
      </c>
      <c r="BE1202" s="78" t="s">
        <v>19561</v>
      </c>
      <c r="BJ1202" s="78" t="s">
        <v>17721</v>
      </c>
      <c r="BK1202" s="78" t="s">
        <v>17722</v>
      </c>
      <c r="BL1202" s="78" t="s">
        <v>4609</v>
      </c>
      <c r="BM1202" s="78" t="s">
        <v>4608</v>
      </c>
      <c r="BN1202" s="78" t="s">
        <v>19562</v>
      </c>
      <c r="BO1202" s="78" t="s">
        <v>16502</v>
      </c>
    </row>
    <row r="1203" customFormat="false" ht="15" hidden="true" customHeight="false" outlineLevel="0" collapsed="false">
      <c r="A1203" s="82" t="n">
        <v>45291</v>
      </c>
      <c r="B1203" s="78" t="s">
        <v>16497</v>
      </c>
      <c r="C1203" s="78" t="s">
        <v>18927</v>
      </c>
      <c r="D1203" s="78" t="s">
        <v>18928</v>
      </c>
      <c r="E1203" s="78" t="s">
        <v>1305</v>
      </c>
      <c r="F1203" s="78" t="s">
        <v>17710</v>
      </c>
      <c r="G1203" s="78" t="s">
        <v>17711</v>
      </c>
      <c r="H1203" s="78" t="s">
        <v>17725</v>
      </c>
      <c r="I1203" s="78" t="s">
        <v>18959</v>
      </c>
      <c r="J1203" s="78" t="s">
        <v>17755</v>
      </c>
      <c r="K1203" s="78" t="n">
        <v>118501346</v>
      </c>
      <c r="L1203" s="78" t="s">
        <v>11480</v>
      </c>
      <c r="M1203" s="78" t="s">
        <v>19563</v>
      </c>
      <c r="N1203" s="78" t="s">
        <v>17734</v>
      </c>
      <c r="Q1203" s="78" t="n">
        <v>21002444</v>
      </c>
      <c r="R1203" s="78" t="s">
        <v>11472</v>
      </c>
      <c r="S1203" s="78" t="s">
        <v>563</v>
      </c>
      <c r="T1203" s="78" t="s">
        <v>16498</v>
      </c>
      <c r="U1203" s="78" t="s">
        <v>11472</v>
      </c>
      <c r="V1203" s="78" t="s">
        <v>18626</v>
      </c>
      <c r="W1203" s="78" t="s">
        <v>4084</v>
      </c>
      <c r="X1203" s="78" t="s">
        <v>18047</v>
      </c>
      <c r="Y1203" s="78" t="s">
        <v>18048</v>
      </c>
      <c r="Z1203" s="78" t="s">
        <v>17809</v>
      </c>
      <c r="AA1203" s="78" t="s">
        <v>17809</v>
      </c>
      <c r="AE1203" s="78" t="s">
        <v>11483</v>
      </c>
      <c r="AG1203" s="78" t="s">
        <v>18931</v>
      </c>
      <c r="AI1203" s="82" t="n">
        <v>45310</v>
      </c>
      <c r="AJ1203" s="78" t="s">
        <v>1198</v>
      </c>
      <c r="AL1203" s="78" t="s">
        <v>17718</v>
      </c>
      <c r="AM1203" s="78" t="s">
        <v>17718</v>
      </c>
      <c r="AP1203" s="78" t="s">
        <v>17719</v>
      </c>
      <c r="AQ1203" s="78" t="n">
        <v>227</v>
      </c>
      <c r="AR1203" s="78" t="n">
        <v>100</v>
      </c>
      <c r="AS1203" s="78" t="n">
        <v>8.35</v>
      </c>
      <c r="AT1203" s="78" t="n">
        <v>1</v>
      </c>
      <c r="AV1203" s="78" t="n">
        <v>8.08</v>
      </c>
      <c r="AY1203" s="78" t="n">
        <v>46304.62</v>
      </c>
      <c r="AZ1203" s="78" t="n">
        <v>0</v>
      </c>
      <c r="BA1203" s="78" t="n">
        <v>143240.38</v>
      </c>
      <c r="BB1203" s="78" t="n">
        <v>0</v>
      </c>
      <c r="BC1203" s="78" t="n">
        <v>189545</v>
      </c>
      <c r="BD1203" s="78" t="n">
        <v>1759250</v>
      </c>
      <c r="BE1203" s="78" t="s">
        <v>18932</v>
      </c>
      <c r="BJ1203" s="78" t="s">
        <v>17721</v>
      </c>
      <c r="BK1203" s="78" t="s">
        <v>17722</v>
      </c>
      <c r="BO1203" s="78" t="s">
        <v>16502</v>
      </c>
    </row>
    <row r="1204" customFormat="false" ht="15" hidden="true" customHeight="false" outlineLevel="0" collapsed="false">
      <c r="A1204" s="82" t="n">
        <v>45291</v>
      </c>
      <c r="B1204" s="78" t="s">
        <v>16497</v>
      </c>
      <c r="C1204" s="78" t="s">
        <v>18927</v>
      </c>
      <c r="D1204" s="78" t="s">
        <v>18928</v>
      </c>
      <c r="E1204" s="78" t="s">
        <v>1305</v>
      </c>
      <c r="F1204" s="78" t="s">
        <v>17710</v>
      </c>
      <c r="G1204" s="78" t="s">
        <v>17711</v>
      </c>
      <c r="H1204" s="78" t="s">
        <v>17725</v>
      </c>
      <c r="I1204" s="78" t="s">
        <v>18933</v>
      </c>
      <c r="J1204" s="78" t="s">
        <v>17755</v>
      </c>
      <c r="K1204" s="78" t="n">
        <v>158609574</v>
      </c>
      <c r="L1204" s="78" t="s">
        <v>9207</v>
      </c>
      <c r="M1204" s="78" t="s">
        <v>19564</v>
      </c>
      <c r="N1204" s="78" t="s">
        <v>17734</v>
      </c>
      <c r="Q1204" s="78" t="n">
        <v>21002343</v>
      </c>
      <c r="R1204" s="78" t="s">
        <v>9178</v>
      </c>
      <c r="S1204" s="78" t="s">
        <v>491</v>
      </c>
      <c r="T1204" s="78" t="s">
        <v>16498</v>
      </c>
      <c r="U1204" s="78" t="s">
        <v>9178</v>
      </c>
      <c r="V1204" s="78" t="s">
        <v>17975</v>
      </c>
      <c r="W1204" s="78" t="s">
        <v>4084</v>
      </c>
      <c r="X1204" s="78" t="s">
        <v>17976</v>
      </c>
      <c r="Y1204" s="78" t="s">
        <v>17977</v>
      </c>
      <c r="Z1204" s="78" t="s">
        <v>17794</v>
      </c>
      <c r="AA1204" s="78" t="s">
        <v>17795</v>
      </c>
      <c r="AE1204" s="78" t="s">
        <v>9210</v>
      </c>
      <c r="AG1204" s="78" t="s">
        <v>18931</v>
      </c>
      <c r="AI1204" s="82" t="n">
        <v>45366</v>
      </c>
      <c r="AJ1204" s="78" t="s">
        <v>1197</v>
      </c>
      <c r="AL1204" s="78" t="s">
        <v>17718</v>
      </c>
      <c r="AM1204" s="78" t="s">
        <v>17718</v>
      </c>
      <c r="AP1204" s="78" t="s">
        <v>17719</v>
      </c>
      <c r="AQ1204" s="78" t="n">
        <v>229</v>
      </c>
      <c r="AR1204" s="78" t="n">
        <v>100</v>
      </c>
      <c r="AS1204" s="78" t="n">
        <v>1.78</v>
      </c>
      <c r="AT1204" s="78" t="n">
        <v>1</v>
      </c>
      <c r="AV1204" s="78" t="n">
        <v>8.08</v>
      </c>
      <c r="AY1204" s="78" t="n">
        <v>41055.46</v>
      </c>
      <c r="AZ1204" s="78" t="n">
        <v>0</v>
      </c>
      <c r="BA1204" s="78" t="n">
        <v>-293.46</v>
      </c>
      <c r="BB1204" s="78" t="n">
        <v>0</v>
      </c>
      <c r="BC1204" s="78" t="n">
        <v>40762</v>
      </c>
      <c r="BD1204" s="78" t="n">
        <v>1774750</v>
      </c>
      <c r="BE1204" s="78" t="s">
        <v>18932</v>
      </c>
      <c r="BJ1204" s="78" t="s">
        <v>17721</v>
      </c>
      <c r="BK1204" s="78" t="s">
        <v>17722</v>
      </c>
      <c r="BO1204" s="78" t="s">
        <v>16502</v>
      </c>
    </row>
    <row r="1205" customFormat="false" ht="15" hidden="true" customHeight="false" outlineLevel="0" collapsed="false">
      <c r="A1205" s="82" t="n">
        <v>45291</v>
      </c>
      <c r="B1205" s="78" t="s">
        <v>16497</v>
      </c>
      <c r="C1205" s="78" t="s">
        <v>18927</v>
      </c>
      <c r="D1205" s="78" t="s">
        <v>18928</v>
      </c>
      <c r="E1205" s="78" t="s">
        <v>1305</v>
      </c>
      <c r="F1205" s="78" t="s">
        <v>17710</v>
      </c>
      <c r="G1205" s="78" t="s">
        <v>17711</v>
      </c>
      <c r="H1205" s="78" t="s">
        <v>17725</v>
      </c>
      <c r="I1205" s="78" t="s">
        <v>18933</v>
      </c>
      <c r="J1205" s="78" t="s">
        <v>17755</v>
      </c>
      <c r="K1205" s="78" t="n">
        <v>153353661</v>
      </c>
      <c r="L1205" s="78" t="s">
        <v>14601</v>
      </c>
      <c r="M1205" s="78" t="s">
        <v>19565</v>
      </c>
      <c r="N1205" s="78" t="s">
        <v>17734</v>
      </c>
      <c r="Q1205" s="78" t="n">
        <v>21002571</v>
      </c>
      <c r="R1205" s="78" t="s">
        <v>14573</v>
      </c>
      <c r="S1205" s="78" t="s">
        <v>646</v>
      </c>
      <c r="T1205" s="78" t="s">
        <v>16498</v>
      </c>
      <c r="U1205" s="78" t="s">
        <v>14573</v>
      </c>
      <c r="V1205" s="78" t="s">
        <v>18725</v>
      </c>
      <c r="W1205" s="78" t="s">
        <v>4084</v>
      </c>
      <c r="X1205" s="78" t="s">
        <v>17979</v>
      </c>
      <c r="Y1205" s="78" t="s">
        <v>18486</v>
      </c>
      <c r="Z1205" s="78" t="s">
        <v>17816</v>
      </c>
      <c r="AA1205" s="78" t="s">
        <v>17795</v>
      </c>
      <c r="AE1205" s="78" t="s">
        <v>14604</v>
      </c>
      <c r="AG1205" s="78" t="s">
        <v>18931</v>
      </c>
      <c r="AI1205" s="82" t="n">
        <v>45366</v>
      </c>
      <c r="AJ1205" s="78" t="s">
        <v>1197</v>
      </c>
      <c r="AL1205" s="78" t="s">
        <v>17718</v>
      </c>
      <c r="AM1205" s="78" t="s">
        <v>17718</v>
      </c>
      <c r="AP1205" s="78" t="s">
        <v>17719</v>
      </c>
      <c r="AQ1205" s="78" t="n">
        <v>137</v>
      </c>
      <c r="AR1205" s="78" t="n">
        <v>100</v>
      </c>
      <c r="AS1205" s="78" t="n">
        <v>3.075</v>
      </c>
      <c r="AT1205" s="78" t="n">
        <v>1</v>
      </c>
      <c r="AV1205" s="78" t="n">
        <v>8.08</v>
      </c>
      <c r="AY1205" s="78" t="n">
        <v>49322.73</v>
      </c>
      <c r="AZ1205" s="78" t="n">
        <v>0</v>
      </c>
      <c r="BA1205" s="78" t="n">
        <v>-7195.23</v>
      </c>
      <c r="BB1205" s="78" t="n">
        <v>0</v>
      </c>
      <c r="BC1205" s="78" t="n">
        <v>42127.5</v>
      </c>
      <c r="BD1205" s="78" t="n">
        <v>1781000</v>
      </c>
      <c r="BE1205" s="78" t="s">
        <v>18932</v>
      </c>
      <c r="BJ1205" s="78" t="s">
        <v>17721</v>
      </c>
      <c r="BK1205" s="78" t="s">
        <v>17722</v>
      </c>
      <c r="BO1205" s="78" t="s">
        <v>16502</v>
      </c>
    </row>
    <row r="1206" customFormat="false" ht="15" hidden="true" customHeight="false" outlineLevel="0" collapsed="false">
      <c r="A1206" s="82" t="n">
        <v>45291</v>
      </c>
      <c r="B1206" s="78" t="s">
        <v>16497</v>
      </c>
      <c r="C1206" s="78" t="s">
        <v>18927</v>
      </c>
      <c r="D1206" s="78" t="s">
        <v>18928</v>
      </c>
      <c r="E1206" s="78" t="s">
        <v>1305</v>
      </c>
      <c r="F1206" s="78" t="s">
        <v>17710</v>
      </c>
      <c r="G1206" s="78" t="s">
        <v>17711</v>
      </c>
      <c r="H1206" s="78" t="s">
        <v>17725</v>
      </c>
      <c r="I1206" s="78" t="s">
        <v>18959</v>
      </c>
      <c r="J1206" s="78" t="s">
        <v>17755</v>
      </c>
      <c r="K1206" s="78" t="n">
        <v>119501381</v>
      </c>
      <c r="L1206" s="78" t="s">
        <v>15431</v>
      </c>
      <c r="M1206" s="78" t="s">
        <v>19566</v>
      </c>
      <c r="N1206" s="78" t="s">
        <v>17734</v>
      </c>
      <c r="Q1206" s="78" t="n">
        <v>21058017</v>
      </c>
      <c r="R1206" s="78" t="s">
        <v>15417</v>
      </c>
      <c r="S1206" s="78" t="s">
        <v>665</v>
      </c>
      <c r="T1206" s="78" t="s">
        <v>16498</v>
      </c>
      <c r="U1206" s="78" t="s">
        <v>15417</v>
      </c>
      <c r="V1206" s="78" t="s">
        <v>18657</v>
      </c>
      <c r="W1206" s="78" t="s">
        <v>4084</v>
      </c>
      <c r="X1206" s="78" t="s">
        <v>17792</v>
      </c>
      <c r="Y1206" s="78" t="s">
        <v>18658</v>
      </c>
      <c r="Z1206" s="78" t="s">
        <v>17794</v>
      </c>
      <c r="AA1206" s="78" t="s">
        <v>17795</v>
      </c>
      <c r="AE1206" s="78" t="s">
        <v>15434</v>
      </c>
      <c r="AG1206" s="78" t="s">
        <v>18931</v>
      </c>
      <c r="AI1206" s="82" t="n">
        <v>45310</v>
      </c>
      <c r="AJ1206" s="78" t="s">
        <v>1198</v>
      </c>
      <c r="AL1206" s="78" t="s">
        <v>17718</v>
      </c>
      <c r="AM1206" s="78" t="s">
        <v>17718</v>
      </c>
      <c r="AP1206" s="78" t="s">
        <v>17719</v>
      </c>
      <c r="AQ1206" s="78" t="n">
        <v>33</v>
      </c>
      <c r="AR1206" s="78" t="n">
        <v>100</v>
      </c>
      <c r="AS1206" s="78" t="n">
        <v>39.3</v>
      </c>
      <c r="AT1206" s="78" t="n">
        <v>1</v>
      </c>
      <c r="AV1206" s="78" t="n">
        <v>8.08</v>
      </c>
      <c r="AY1206" s="78" t="n">
        <v>39000.97</v>
      </c>
      <c r="AZ1206" s="78" t="n">
        <v>0</v>
      </c>
      <c r="BA1206" s="78" t="n">
        <v>90689.03</v>
      </c>
      <c r="BB1206" s="78" t="n">
        <v>0</v>
      </c>
      <c r="BC1206" s="78" t="n">
        <v>129690</v>
      </c>
      <c r="BD1206" s="78" t="n">
        <v>1782000</v>
      </c>
      <c r="BE1206" s="78" t="s">
        <v>18932</v>
      </c>
      <c r="BJ1206" s="78" t="s">
        <v>17721</v>
      </c>
      <c r="BK1206" s="78" t="s">
        <v>17722</v>
      </c>
      <c r="BO1206" s="78" t="s">
        <v>16502</v>
      </c>
    </row>
    <row r="1207" customFormat="false" ht="15" hidden="true" customHeight="false" outlineLevel="0" collapsed="false">
      <c r="A1207" s="82" t="n">
        <v>45291</v>
      </c>
      <c r="B1207" s="78" t="s">
        <v>16497</v>
      </c>
      <c r="C1207" s="78" t="s">
        <v>17734</v>
      </c>
      <c r="D1207" s="78" t="s">
        <v>18919</v>
      </c>
      <c r="E1207" s="78" t="s">
        <v>1305</v>
      </c>
      <c r="F1207" s="78" t="s">
        <v>17710</v>
      </c>
      <c r="G1207" s="78" t="s">
        <v>17711</v>
      </c>
      <c r="H1207" s="78" t="s">
        <v>17725</v>
      </c>
      <c r="I1207" s="78" t="s">
        <v>19056</v>
      </c>
      <c r="J1207" s="78" t="s">
        <v>16506</v>
      </c>
      <c r="K1207" s="78" t="n">
        <v>71080726</v>
      </c>
      <c r="L1207" s="78" t="s">
        <v>13135</v>
      </c>
      <c r="M1207" s="78" t="s">
        <v>19567</v>
      </c>
      <c r="N1207" s="78" t="s">
        <v>17734</v>
      </c>
      <c r="Q1207" s="78" t="n">
        <v>0</v>
      </c>
      <c r="U1207" s="78" t="s">
        <v>13128</v>
      </c>
      <c r="V1207" s="78" t="s">
        <v>18450</v>
      </c>
      <c r="W1207" s="78" t="s">
        <v>4084</v>
      </c>
      <c r="X1207" s="78" t="s">
        <v>18451</v>
      </c>
      <c r="Y1207" s="78" t="s">
        <v>18452</v>
      </c>
      <c r="Z1207" s="78" t="s">
        <v>17816</v>
      </c>
      <c r="AA1207" s="78" t="s">
        <v>17795</v>
      </c>
      <c r="AB1207" s="78" t="s">
        <v>19568</v>
      </c>
      <c r="AI1207" s="82" t="n">
        <v>49355</v>
      </c>
      <c r="AL1207" s="78" t="s">
        <v>17718</v>
      </c>
      <c r="AM1207" s="78" t="s">
        <v>17718</v>
      </c>
      <c r="AP1207" s="78" t="s">
        <v>17719</v>
      </c>
      <c r="AQ1207" s="78" t="n">
        <v>1783</v>
      </c>
      <c r="AR1207" s="78" t="n">
        <v>10</v>
      </c>
      <c r="AS1207" s="78" t="n">
        <v>105.28374</v>
      </c>
      <c r="AT1207" s="78" t="n">
        <v>1</v>
      </c>
      <c r="AV1207" s="78" t="n">
        <v>8.08</v>
      </c>
      <c r="AY1207" s="78" t="n">
        <v>1798063.01</v>
      </c>
      <c r="AZ1207" s="78" t="n">
        <v>0</v>
      </c>
      <c r="BA1207" s="78" t="n">
        <v>79146.11</v>
      </c>
      <c r="BB1207" s="78" t="n">
        <v>40414.67</v>
      </c>
      <c r="BC1207" s="78" t="n">
        <v>1877209.12</v>
      </c>
      <c r="BD1207" s="78" t="n">
        <v>1783000</v>
      </c>
      <c r="BE1207" s="78" t="s">
        <v>19216</v>
      </c>
      <c r="BJ1207" s="78" t="s">
        <v>17721</v>
      </c>
      <c r="BK1207" s="78" t="s">
        <v>17722</v>
      </c>
      <c r="BL1207" s="78" t="s">
        <v>13137</v>
      </c>
      <c r="BM1207" s="78" t="s">
        <v>13136</v>
      </c>
      <c r="BN1207" s="78" t="s">
        <v>19569</v>
      </c>
      <c r="BO1207" s="78" t="s">
        <v>16502</v>
      </c>
    </row>
    <row r="1208" customFormat="false" ht="15" hidden="true" customHeight="false" outlineLevel="0" collapsed="false">
      <c r="A1208" s="82" t="n">
        <v>45291</v>
      </c>
      <c r="B1208" s="78" t="s">
        <v>16497</v>
      </c>
      <c r="C1208" s="78" t="s">
        <v>18927</v>
      </c>
      <c r="D1208" s="78" t="s">
        <v>18928</v>
      </c>
      <c r="E1208" s="78" t="s">
        <v>1305</v>
      </c>
      <c r="F1208" s="78" t="s">
        <v>17710</v>
      </c>
      <c r="G1208" s="78" t="s">
        <v>17711</v>
      </c>
      <c r="H1208" s="78" t="s">
        <v>17725</v>
      </c>
      <c r="I1208" s="78" t="s">
        <v>18933</v>
      </c>
      <c r="J1208" s="78" t="s">
        <v>17755</v>
      </c>
      <c r="K1208" s="78" t="n">
        <v>132027749</v>
      </c>
      <c r="L1208" s="78" t="s">
        <v>6777</v>
      </c>
      <c r="M1208" s="78" t="s">
        <v>19570</v>
      </c>
      <c r="N1208" s="78" t="s">
        <v>17734</v>
      </c>
      <c r="Q1208" s="78" t="n">
        <v>49679211</v>
      </c>
      <c r="R1208" s="78" t="s">
        <v>16770</v>
      </c>
      <c r="S1208" s="78" t="s">
        <v>426</v>
      </c>
      <c r="T1208" s="78" t="s">
        <v>16498</v>
      </c>
      <c r="U1208" s="78" t="s">
        <v>16770</v>
      </c>
      <c r="V1208" s="78" t="s">
        <v>19267</v>
      </c>
      <c r="W1208" s="78" t="s">
        <v>4084</v>
      </c>
      <c r="X1208" s="78" t="s">
        <v>17979</v>
      </c>
      <c r="Y1208" s="78" t="s">
        <v>18184</v>
      </c>
      <c r="Z1208" s="78" t="s">
        <v>17816</v>
      </c>
      <c r="AA1208" s="78" t="s">
        <v>17795</v>
      </c>
      <c r="AE1208" s="78" t="s">
        <v>6780</v>
      </c>
      <c r="AG1208" s="78" t="s">
        <v>18931</v>
      </c>
      <c r="AI1208" s="82" t="n">
        <v>45310</v>
      </c>
      <c r="AJ1208" s="78" t="s">
        <v>1197</v>
      </c>
      <c r="AL1208" s="78" t="s">
        <v>17718</v>
      </c>
      <c r="AM1208" s="78" t="s">
        <v>17718</v>
      </c>
      <c r="AP1208" s="78" t="s">
        <v>17719</v>
      </c>
      <c r="AQ1208" s="78" t="n">
        <v>400</v>
      </c>
      <c r="AR1208" s="78" t="n">
        <v>100</v>
      </c>
      <c r="AS1208" s="78" t="n">
        <v>1.215</v>
      </c>
      <c r="AT1208" s="78" t="n">
        <v>1</v>
      </c>
      <c r="AV1208" s="78" t="n">
        <v>8.08</v>
      </c>
      <c r="AY1208" s="78" t="n">
        <v>156007.72</v>
      </c>
      <c r="AZ1208" s="78" t="n">
        <v>0</v>
      </c>
      <c r="BA1208" s="78" t="n">
        <v>-107407.72</v>
      </c>
      <c r="BB1208" s="78" t="n">
        <v>0</v>
      </c>
      <c r="BC1208" s="78" t="n">
        <v>48600</v>
      </c>
      <c r="BD1208" s="78" t="n">
        <v>1800000</v>
      </c>
      <c r="BE1208" s="78" t="s">
        <v>18932</v>
      </c>
      <c r="BJ1208" s="78" t="s">
        <v>17721</v>
      </c>
      <c r="BK1208" s="78" t="s">
        <v>17722</v>
      </c>
      <c r="BO1208" s="78" t="s">
        <v>16502</v>
      </c>
    </row>
    <row r="1209" customFormat="false" ht="15" hidden="true" customHeight="false" outlineLevel="0" collapsed="false">
      <c r="A1209" s="82" t="n">
        <v>45291</v>
      </c>
      <c r="B1209" s="78" t="s">
        <v>16497</v>
      </c>
      <c r="C1209" s="78" t="s">
        <v>17734</v>
      </c>
      <c r="D1209" s="78" t="s">
        <v>18919</v>
      </c>
      <c r="E1209" s="78" t="s">
        <v>4117</v>
      </c>
      <c r="F1209" s="78" t="s">
        <v>17723</v>
      </c>
      <c r="G1209" s="78" t="s">
        <v>17711</v>
      </c>
      <c r="H1209" s="78" t="s">
        <v>17725</v>
      </c>
      <c r="I1209" s="78" t="s">
        <v>19056</v>
      </c>
      <c r="J1209" s="78" t="s">
        <v>16506</v>
      </c>
      <c r="K1209" s="78" t="n">
        <v>105945735</v>
      </c>
      <c r="L1209" s="78" t="s">
        <v>15446</v>
      </c>
      <c r="M1209" s="78" t="s">
        <v>19571</v>
      </c>
      <c r="N1209" s="78" t="s">
        <v>17734</v>
      </c>
      <c r="Q1209" s="78" t="n">
        <v>0</v>
      </c>
      <c r="U1209" s="78" t="s">
        <v>15439</v>
      </c>
      <c r="V1209" s="78" t="s">
        <v>17820</v>
      </c>
      <c r="W1209" s="78" t="s">
        <v>4084</v>
      </c>
      <c r="X1209" s="78" t="s">
        <v>17821</v>
      </c>
      <c r="Y1209" s="78" t="s">
        <v>17822</v>
      </c>
      <c r="Z1209" s="78" t="s">
        <v>17823</v>
      </c>
      <c r="AA1209" s="78" t="s">
        <v>17823</v>
      </c>
      <c r="AB1209" s="78" t="s">
        <v>19568</v>
      </c>
      <c r="AG1209" s="78" t="s">
        <v>17811</v>
      </c>
      <c r="AI1209" s="82" t="n">
        <v>50192</v>
      </c>
      <c r="AL1209" s="78" t="s">
        <v>17718</v>
      </c>
      <c r="AM1209" s="78" t="s">
        <v>17718</v>
      </c>
      <c r="AP1209" s="78" t="s">
        <v>17719</v>
      </c>
      <c r="AQ1209" s="78" t="n">
        <v>1809</v>
      </c>
      <c r="AR1209" s="78" t="n">
        <v>10</v>
      </c>
      <c r="AS1209" s="78" t="n">
        <v>104.9004</v>
      </c>
      <c r="AT1209" s="78" t="n">
        <v>1</v>
      </c>
      <c r="AV1209" s="78" t="n">
        <v>8.08</v>
      </c>
      <c r="AY1209" s="78" t="n">
        <v>1897193.45</v>
      </c>
      <c r="AZ1209" s="78" t="n">
        <v>0</v>
      </c>
      <c r="BA1209" s="78" t="n">
        <v>454.79</v>
      </c>
      <c r="BB1209" s="78" t="n">
        <v>10024.88</v>
      </c>
      <c r="BC1209" s="78" t="n">
        <v>1897648.24</v>
      </c>
      <c r="BD1209" s="78" t="n">
        <v>1809000</v>
      </c>
      <c r="BE1209" s="78" t="s">
        <v>18925</v>
      </c>
      <c r="BJ1209" s="78" t="s">
        <v>17721</v>
      </c>
      <c r="BK1209" s="78" t="s">
        <v>17722</v>
      </c>
      <c r="BL1209" s="78" t="s">
        <v>15448</v>
      </c>
      <c r="BM1209" s="78" t="s">
        <v>15447</v>
      </c>
      <c r="BN1209" s="78" t="s">
        <v>19572</v>
      </c>
      <c r="BO1209" s="78" t="s">
        <v>16502</v>
      </c>
    </row>
    <row r="1210" customFormat="false" ht="15" hidden="true" customHeight="false" outlineLevel="0" collapsed="false">
      <c r="A1210" s="82" t="n">
        <v>45291</v>
      </c>
      <c r="B1210" s="78" t="s">
        <v>16497</v>
      </c>
      <c r="C1210" s="78" t="s">
        <v>17734</v>
      </c>
      <c r="D1210" s="78" t="s">
        <v>18919</v>
      </c>
      <c r="E1210" s="78" t="s">
        <v>4117</v>
      </c>
      <c r="F1210" s="78" t="s">
        <v>17723</v>
      </c>
      <c r="G1210" s="78" t="s">
        <v>17711</v>
      </c>
      <c r="H1210" s="78" t="s">
        <v>17725</v>
      </c>
      <c r="I1210" s="78" t="s">
        <v>19056</v>
      </c>
      <c r="J1210" s="78" t="s">
        <v>19089</v>
      </c>
      <c r="K1210" s="78" t="n">
        <v>143719705</v>
      </c>
      <c r="L1210" s="78" t="s">
        <v>8092</v>
      </c>
      <c r="M1210" s="78" t="s">
        <v>19460</v>
      </c>
      <c r="N1210" s="78" t="s">
        <v>17734</v>
      </c>
      <c r="Q1210" s="78" t="n">
        <v>21003412</v>
      </c>
      <c r="R1210" s="78" t="s">
        <v>8083</v>
      </c>
      <c r="S1210" s="78" t="s">
        <v>16896</v>
      </c>
      <c r="T1210" s="78" t="s">
        <v>16498</v>
      </c>
      <c r="U1210" s="78" t="s">
        <v>8083</v>
      </c>
      <c r="V1210" s="78" t="s">
        <v>18472</v>
      </c>
      <c r="W1210" s="78" t="s">
        <v>4084</v>
      </c>
      <c r="X1210" s="78" t="s">
        <v>17891</v>
      </c>
      <c r="Y1210" s="78" t="s">
        <v>18473</v>
      </c>
      <c r="Z1210" s="78" t="s">
        <v>17802</v>
      </c>
      <c r="AA1210" s="78" t="s">
        <v>17802</v>
      </c>
      <c r="AB1210" s="78" t="s">
        <v>19091</v>
      </c>
      <c r="AC1210" s="78" t="s">
        <v>18386</v>
      </c>
      <c r="AI1210" s="82" t="n">
        <v>47467</v>
      </c>
      <c r="AL1210" s="78" t="s">
        <v>17718</v>
      </c>
      <c r="AM1210" s="78" t="s">
        <v>17718</v>
      </c>
      <c r="AP1210" s="78" t="s">
        <v>17719</v>
      </c>
      <c r="AQ1210" s="78" t="n">
        <v>1824</v>
      </c>
      <c r="AR1210" s="78" t="n">
        <v>10</v>
      </c>
      <c r="AS1210" s="78" t="n">
        <v>101.45</v>
      </c>
      <c r="AT1210" s="78" t="n">
        <v>1</v>
      </c>
      <c r="AV1210" s="78" t="n">
        <v>8.08</v>
      </c>
      <c r="AY1210" s="78" t="n">
        <v>1823024</v>
      </c>
      <c r="AZ1210" s="78" t="n">
        <v>0</v>
      </c>
      <c r="BA1210" s="78" t="n">
        <v>27424</v>
      </c>
      <c r="BB1210" s="78" t="n">
        <v>3040</v>
      </c>
      <c r="BC1210" s="78" t="n">
        <v>1850448</v>
      </c>
      <c r="BD1210" s="78" t="n">
        <v>1824000</v>
      </c>
      <c r="BE1210" s="78" t="s">
        <v>19092</v>
      </c>
      <c r="BJ1210" s="78" t="s">
        <v>17721</v>
      </c>
      <c r="BK1210" s="78" t="s">
        <v>17722</v>
      </c>
      <c r="BL1210" s="78" t="s">
        <v>892</v>
      </c>
      <c r="BM1210" s="78" t="s">
        <v>8093</v>
      </c>
      <c r="BN1210" s="78" t="s">
        <v>19461</v>
      </c>
      <c r="BO1210" s="78" t="s">
        <v>16502</v>
      </c>
    </row>
    <row r="1211" customFormat="false" ht="15" hidden="true" customHeight="false" outlineLevel="0" collapsed="false">
      <c r="A1211" s="82" t="n">
        <v>45291</v>
      </c>
      <c r="B1211" s="78" t="s">
        <v>16497</v>
      </c>
      <c r="C1211" s="78" t="s">
        <v>18927</v>
      </c>
      <c r="D1211" s="78" t="s">
        <v>18928</v>
      </c>
      <c r="E1211" s="78" t="s">
        <v>1305</v>
      </c>
      <c r="F1211" s="78" t="s">
        <v>17710</v>
      </c>
      <c r="G1211" s="78" t="s">
        <v>17711</v>
      </c>
      <c r="H1211" s="78" t="s">
        <v>17725</v>
      </c>
      <c r="I1211" s="78" t="s">
        <v>18959</v>
      </c>
      <c r="J1211" s="78" t="s">
        <v>17755</v>
      </c>
      <c r="K1211" s="78" t="n">
        <v>130420464</v>
      </c>
      <c r="L1211" s="78" t="s">
        <v>13249</v>
      </c>
      <c r="M1211" s="78" t="s">
        <v>19573</v>
      </c>
      <c r="N1211" s="78" t="s">
        <v>17734</v>
      </c>
      <c r="Q1211" s="78" t="n">
        <v>21069449</v>
      </c>
      <c r="R1211" s="78" t="s">
        <v>13242</v>
      </c>
      <c r="S1211" s="78" t="s">
        <v>17316</v>
      </c>
      <c r="T1211" s="78" t="s">
        <v>16498</v>
      </c>
      <c r="U1211" s="78" t="s">
        <v>13242</v>
      </c>
      <c r="V1211" s="78" t="s">
        <v>17885</v>
      </c>
      <c r="W1211" s="78" t="s">
        <v>4084</v>
      </c>
      <c r="X1211" s="78" t="s">
        <v>17854</v>
      </c>
      <c r="Y1211" s="78" t="s">
        <v>17855</v>
      </c>
      <c r="Z1211" s="78" t="s">
        <v>17856</v>
      </c>
      <c r="AA1211" s="78" t="s">
        <v>17857</v>
      </c>
      <c r="AE1211" s="78" t="s">
        <v>13252</v>
      </c>
      <c r="AG1211" s="78" t="s">
        <v>18931</v>
      </c>
      <c r="AI1211" s="82" t="n">
        <v>45310</v>
      </c>
      <c r="AJ1211" s="78" t="s">
        <v>1198</v>
      </c>
      <c r="AL1211" s="78" t="s">
        <v>17718</v>
      </c>
      <c r="AM1211" s="78" t="s">
        <v>17718</v>
      </c>
      <c r="AP1211" s="78" t="s">
        <v>17719</v>
      </c>
      <c r="AQ1211" s="78" t="n">
        <v>495</v>
      </c>
      <c r="AR1211" s="78" t="n">
        <v>100</v>
      </c>
      <c r="AS1211" s="78" t="n">
        <v>0.05</v>
      </c>
      <c r="AT1211" s="78" t="n">
        <v>1</v>
      </c>
      <c r="AV1211" s="78" t="n">
        <v>8.08</v>
      </c>
      <c r="AY1211" s="78" t="n">
        <v>49169.41</v>
      </c>
      <c r="AZ1211" s="78" t="n">
        <v>0</v>
      </c>
      <c r="BA1211" s="78" t="n">
        <v>-46694.41</v>
      </c>
      <c r="BB1211" s="78" t="n">
        <v>0</v>
      </c>
      <c r="BC1211" s="78" t="n">
        <v>2475</v>
      </c>
      <c r="BD1211" s="78" t="n">
        <v>1831500</v>
      </c>
      <c r="BE1211" s="78" t="s">
        <v>18932</v>
      </c>
      <c r="BJ1211" s="78" t="s">
        <v>17721</v>
      </c>
      <c r="BK1211" s="78" t="s">
        <v>17722</v>
      </c>
      <c r="BO1211" s="78" t="s">
        <v>16502</v>
      </c>
    </row>
    <row r="1212" customFormat="false" ht="15" hidden="true" customHeight="false" outlineLevel="0" collapsed="false">
      <c r="A1212" s="82" t="n">
        <v>45291</v>
      </c>
      <c r="B1212" s="78" t="s">
        <v>16497</v>
      </c>
      <c r="C1212" s="78" t="s">
        <v>17734</v>
      </c>
      <c r="D1212" s="78" t="s">
        <v>18944</v>
      </c>
      <c r="E1212" s="78" t="s">
        <v>4075</v>
      </c>
      <c r="F1212" s="78" t="s">
        <v>17724</v>
      </c>
      <c r="G1212" s="78" t="s">
        <v>17711</v>
      </c>
      <c r="H1212" s="78" t="s">
        <v>17725</v>
      </c>
      <c r="I1212" s="78" t="s">
        <v>18945</v>
      </c>
      <c r="J1212" s="78" t="s">
        <v>16933</v>
      </c>
      <c r="K1212" s="78" t="n">
        <v>137348250</v>
      </c>
      <c r="L1212" s="78" t="s">
        <v>15088</v>
      </c>
      <c r="M1212" s="78" t="s">
        <v>19574</v>
      </c>
      <c r="N1212" s="78" t="s">
        <v>17734</v>
      </c>
      <c r="Q1212" s="78" t="n">
        <v>0</v>
      </c>
      <c r="U1212" s="78" t="s">
        <v>18947</v>
      </c>
      <c r="V1212" s="78" t="s">
        <v>18948</v>
      </c>
      <c r="W1212" s="78" t="s">
        <v>4084</v>
      </c>
      <c r="X1212" s="78" t="s">
        <v>18949</v>
      </c>
      <c r="Y1212" s="78" t="s">
        <v>18949</v>
      </c>
      <c r="Z1212" s="78" t="s">
        <v>18950</v>
      </c>
      <c r="AA1212" s="78" t="s">
        <v>18951</v>
      </c>
      <c r="AB1212" s="78" t="s">
        <v>19297</v>
      </c>
      <c r="AI1212" s="82" t="n">
        <v>55746</v>
      </c>
      <c r="AL1212" s="78" t="s">
        <v>17718</v>
      </c>
      <c r="AM1212" s="78" t="s">
        <v>17718</v>
      </c>
      <c r="AP1212" s="78" t="s">
        <v>17719</v>
      </c>
      <c r="AQ1212" s="78" t="n">
        <v>1835</v>
      </c>
      <c r="AR1212" s="78" t="n">
        <v>10</v>
      </c>
      <c r="AS1212" s="78" t="n">
        <v>81.80469</v>
      </c>
      <c r="AT1212" s="78" t="n">
        <v>1</v>
      </c>
      <c r="AV1212" s="78" t="n">
        <v>8.08</v>
      </c>
      <c r="AY1212" s="78" t="n">
        <v>1278192.19</v>
      </c>
      <c r="AZ1212" s="78" t="n">
        <v>0</v>
      </c>
      <c r="BA1212" s="78" t="n">
        <v>222923.84</v>
      </c>
      <c r="BB1212" s="78" t="n">
        <v>20793.34</v>
      </c>
      <c r="BC1212" s="78" t="n">
        <v>1501116.02</v>
      </c>
      <c r="BD1212" s="78" t="n">
        <v>1835000</v>
      </c>
      <c r="BE1212" s="78" t="s">
        <v>18953</v>
      </c>
      <c r="BJ1212" s="78" t="s">
        <v>17721</v>
      </c>
      <c r="BK1212" s="78" t="s">
        <v>17722</v>
      </c>
      <c r="BL1212" s="78" t="s">
        <v>15090</v>
      </c>
      <c r="BM1212" s="78" t="s">
        <v>15089</v>
      </c>
      <c r="BN1212" s="78" t="s">
        <v>19575</v>
      </c>
      <c r="BO1212" s="78" t="s">
        <v>16502</v>
      </c>
    </row>
    <row r="1213" customFormat="false" ht="15" hidden="true" customHeight="false" outlineLevel="0" collapsed="false">
      <c r="A1213" s="82" t="n">
        <v>45291</v>
      </c>
      <c r="B1213" s="78" t="s">
        <v>16497</v>
      </c>
      <c r="C1213" s="78" t="s">
        <v>18927</v>
      </c>
      <c r="D1213" s="78" t="s">
        <v>18928</v>
      </c>
      <c r="E1213" s="78" t="s">
        <v>1305</v>
      </c>
      <c r="F1213" s="78" t="s">
        <v>17710</v>
      </c>
      <c r="G1213" s="78" t="s">
        <v>17711</v>
      </c>
      <c r="H1213" s="78" t="s">
        <v>17725</v>
      </c>
      <c r="I1213" s="78" t="s">
        <v>18959</v>
      </c>
      <c r="J1213" s="78" t="s">
        <v>17755</v>
      </c>
      <c r="K1213" s="78" t="n">
        <v>153234761</v>
      </c>
      <c r="L1213" s="78" t="s">
        <v>10414</v>
      </c>
      <c r="M1213" s="78" t="s">
        <v>19576</v>
      </c>
      <c r="N1213" s="78" t="s">
        <v>17734</v>
      </c>
      <c r="Q1213" s="78" t="n">
        <v>21002391</v>
      </c>
      <c r="R1213" s="78" t="s">
        <v>10377</v>
      </c>
      <c r="S1213" s="78" t="s">
        <v>529</v>
      </c>
      <c r="T1213" s="78" t="s">
        <v>16498</v>
      </c>
      <c r="U1213" s="78" t="s">
        <v>10377</v>
      </c>
      <c r="V1213" s="78" t="s">
        <v>18503</v>
      </c>
      <c r="W1213" s="78" t="s">
        <v>4084</v>
      </c>
      <c r="X1213" s="78" t="s">
        <v>18264</v>
      </c>
      <c r="Y1213" s="78" t="s">
        <v>18504</v>
      </c>
      <c r="Z1213" s="78" t="s">
        <v>17802</v>
      </c>
      <c r="AA1213" s="78" t="s">
        <v>17802</v>
      </c>
      <c r="AC1213" s="78" t="s">
        <v>17924</v>
      </c>
      <c r="AE1213" s="78" t="s">
        <v>10417</v>
      </c>
      <c r="AG1213" s="78" t="s">
        <v>18931</v>
      </c>
      <c r="AI1213" s="82" t="n">
        <v>45366</v>
      </c>
      <c r="AJ1213" s="78" t="s">
        <v>1198</v>
      </c>
      <c r="AL1213" s="78" t="s">
        <v>17718</v>
      </c>
      <c r="AM1213" s="78" t="s">
        <v>17718</v>
      </c>
      <c r="AP1213" s="78" t="s">
        <v>17719</v>
      </c>
      <c r="AQ1213" s="78" t="n">
        <v>102</v>
      </c>
      <c r="AR1213" s="78" t="n">
        <v>100</v>
      </c>
      <c r="AS1213" s="78" t="n">
        <v>2.06</v>
      </c>
      <c r="AT1213" s="78" t="n">
        <v>1</v>
      </c>
      <c r="AV1213" s="78" t="n">
        <v>8.08</v>
      </c>
      <c r="AY1213" s="78" t="n">
        <v>20163.99</v>
      </c>
      <c r="AZ1213" s="78" t="n">
        <v>0</v>
      </c>
      <c r="BA1213" s="78" t="n">
        <v>848.01</v>
      </c>
      <c r="BB1213" s="78" t="n">
        <v>0</v>
      </c>
      <c r="BC1213" s="78" t="n">
        <v>21012</v>
      </c>
      <c r="BD1213" s="78" t="n">
        <v>1836000</v>
      </c>
      <c r="BE1213" s="78" t="s">
        <v>18942</v>
      </c>
      <c r="BJ1213" s="78" t="s">
        <v>17721</v>
      </c>
      <c r="BK1213" s="78" t="s">
        <v>17722</v>
      </c>
      <c r="BO1213" s="78" t="s">
        <v>16502</v>
      </c>
    </row>
    <row r="1214" customFormat="false" ht="15" hidden="true" customHeight="false" outlineLevel="0" collapsed="false">
      <c r="A1214" s="82" t="n">
        <v>45291</v>
      </c>
      <c r="B1214" s="78" t="s">
        <v>16497</v>
      </c>
      <c r="C1214" s="78" t="s">
        <v>18927</v>
      </c>
      <c r="D1214" s="78" t="s">
        <v>18928</v>
      </c>
      <c r="E1214" s="78" t="s">
        <v>1305</v>
      </c>
      <c r="F1214" s="78" t="s">
        <v>17710</v>
      </c>
      <c r="G1214" s="78" t="s">
        <v>17711</v>
      </c>
      <c r="H1214" s="78" t="s">
        <v>17725</v>
      </c>
      <c r="I1214" s="78" t="s">
        <v>18933</v>
      </c>
      <c r="J1214" s="78" t="s">
        <v>17755</v>
      </c>
      <c r="K1214" s="78" t="n">
        <v>153997112</v>
      </c>
      <c r="L1214" s="78" t="s">
        <v>12902</v>
      </c>
      <c r="M1214" s="78" t="s">
        <v>19577</v>
      </c>
      <c r="N1214" s="78" t="s">
        <v>17734</v>
      </c>
      <c r="Q1214" s="78" t="n">
        <v>21091947</v>
      </c>
      <c r="R1214" s="78" t="s">
        <v>12895</v>
      </c>
      <c r="S1214" s="78" t="s">
        <v>17264</v>
      </c>
      <c r="T1214" s="78" t="s">
        <v>16498</v>
      </c>
      <c r="U1214" s="78" t="s">
        <v>12895</v>
      </c>
      <c r="V1214" s="78" t="s">
        <v>18490</v>
      </c>
      <c r="W1214" s="78" t="s">
        <v>4084</v>
      </c>
      <c r="X1214" s="78" t="s">
        <v>18491</v>
      </c>
      <c r="Y1214" s="78" t="s">
        <v>18492</v>
      </c>
      <c r="Z1214" s="78" t="s">
        <v>17794</v>
      </c>
      <c r="AA1214" s="78" t="s">
        <v>17795</v>
      </c>
      <c r="AE1214" s="78" t="s">
        <v>12905</v>
      </c>
      <c r="AG1214" s="78" t="s">
        <v>18931</v>
      </c>
      <c r="AI1214" s="82" t="n">
        <v>45366</v>
      </c>
      <c r="AJ1214" s="78" t="s">
        <v>1197</v>
      </c>
      <c r="AL1214" s="78" t="s">
        <v>17718</v>
      </c>
      <c r="AM1214" s="78" t="s">
        <v>17718</v>
      </c>
      <c r="AP1214" s="78" t="s">
        <v>17719</v>
      </c>
      <c r="AQ1214" s="78" t="n">
        <v>205</v>
      </c>
      <c r="AR1214" s="78" t="n">
        <v>100</v>
      </c>
      <c r="AS1214" s="78" t="n">
        <v>1.325</v>
      </c>
      <c r="AT1214" s="78" t="n">
        <v>1</v>
      </c>
      <c r="AV1214" s="78" t="n">
        <v>8.08</v>
      </c>
      <c r="AY1214" s="78" t="n">
        <v>32173.97</v>
      </c>
      <c r="AZ1214" s="78" t="n">
        <v>0</v>
      </c>
      <c r="BA1214" s="78" t="n">
        <v>-5011.47</v>
      </c>
      <c r="BB1214" s="78" t="n">
        <v>0</v>
      </c>
      <c r="BC1214" s="78" t="n">
        <v>27162.5</v>
      </c>
      <c r="BD1214" s="78" t="n">
        <v>1845000</v>
      </c>
      <c r="BE1214" s="78" t="s">
        <v>18932</v>
      </c>
      <c r="BJ1214" s="78" t="s">
        <v>17721</v>
      </c>
      <c r="BK1214" s="78" t="s">
        <v>17722</v>
      </c>
      <c r="BO1214" s="78" t="s">
        <v>16502</v>
      </c>
    </row>
    <row r="1215" customFormat="false" ht="15" hidden="true" customHeight="false" outlineLevel="0" collapsed="false">
      <c r="A1215" s="82" t="n">
        <v>45291</v>
      </c>
      <c r="B1215" s="78" t="s">
        <v>16497</v>
      </c>
      <c r="C1215" s="78" t="s">
        <v>18927</v>
      </c>
      <c r="D1215" s="78" t="s">
        <v>18928</v>
      </c>
      <c r="E1215" s="78" t="s">
        <v>1305</v>
      </c>
      <c r="F1215" s="78" t="s">
        <v>17710</v>
      </c>
      <c r="G1215" s="78" t="s">
        <v>17711</v>
      </c>
      <c r="H1215" s="78" t="s">
        <v>17725</v>
      </c>
      <c r="I1215" s="78" t="s">
        <v>18959</v>
      </c>
      <c r="J1215" s="78" t="s">
        <v>17755</v>
      </c>
      <c r="K1215" s="78" t="n">
        <v>118579259</v>
      </c>
      <c r="L1215" s="78" t="s">
        <v>14123</v>
      </c>
      <c r="M1215" s="78" t="s">
        <v>19578</v>
      </c>
      <c r="N1215" s="78" t="s">
        <v>17734</v>
      </c>
      <c r="Q1215" s="78" t="n">
        <v>97535149</v>
      </c>
      <c r="R1215" s="78" t="s">
        <v>14114</v>
      </c>
      <c r="S1215" s="78" t="s">
        <v>17359</v>
      </c>
      <c r="T1215" s="78" t="s">
        <v>16498</v>
      </c>
      <c r="U1215" s="78" t="s">
        <v>14114</v>
      </c>
      <c r="V1215" s="78" t="s">
        <v>18402</v>
      </c>
      <c r="W1215" s="78" t="s">
        <v>4084</v>
      </c>
      <c r="X1215" s="78" t="s">
        <v>17831</v>
      </c>
      <c r="Y1215" s="78" t="s">
        <v>17832</v>
      </c>
      <c r="Z1215" s="78" t="s">
        <v>17809</v>
      </c>
      <c r="AA1215" s="78" t="s">
        <v>17809</v>
      </c>
      <c r="AC1215" s="78" t="s">
        <v>17810</v>
      </c>
      <c r="AE1215" s="78" t="s">
        <v>14126</v>
      </c>
      <c r="AG1215" s="78" t="s">
        <v>18931</v>
      </c>
      <c r="AI1215" s="82" t="n">
        <v>45310</v>
      </c>
      <c r="AJ1215" s="78" t="s">
        <v>1198</v>
      </c>
      <c r="AL1215" s="78" t="s">
        <v>17718</v>
      </c>
      <c r="AM1215" s="78" t="s">
        <v>17718</v>
      </c>
      <c r="AP1215" s="78" t="s">
        <v>17719</v>
      </c>
      <c r="AQ1215" s="78" t="n">
        <v>77</v>
      </c>
      <c r="AR1215" s="78" t="n">
        <v>100</v>
      </c>
      <c r="AS1215" s="78" t="n">
        <v>0.145</v>
      </c>
      <c r="AT1215" s="78" t="n">
        <v>1</v>
      </c>
      <c r="AV1215" s="78" t="n">
        <v>8.08</v>
      </c>
      <c r="AY1215" s="78" t="n">
        <v>65427.26</v>
      </c>
      <c r="AZ1215" s="78" t="n">
        <v>0</v>
      </c>
      <c r="BA1215" s="78" t="n">
        <v>-64310.76</v>
      </c>
      <c r="BB1215" s="78" t="n">
        <v>0</v>
      </c>
      <c r="BC1215" s="78" t="n">
        <v>1116.5</v>
      </c>
      <c r="BD1215" s="78" t="n">
        <v>1848000</v>
      </c>
      <c r="BE1215" s="78" t="s">
        <v>18932</v>
      </c>
      <c r="BJ1215" s="78" t="s">
        <v>17721</v>
      </c>
      <c r="BK1215" s="78" t="s">
        <v>17722</v>
      </c>
      <c r="BO1215" s="78" t="s">
        <v>16502</v>
      </c>
    </row>
    <row r="1216" customFormat="false" ht="15" hidden="true" customHeight="false" outlineLevel="0" collapsed="false">
      <c r="A1216" s="82" t="n">
        <v>45291</v>
      </c>
      <c r="B1216" s="78" t="s">
        <v>16497</v>
      </c>
      <c r="C1216" s="78" t="s">
        <v>18927</v>
      </c>
      <c r="D1216" s="78" t="s">
        <v>19501</v>
      </c>
      <c r="E1216" s="78" t="s">
        <v>6387</v>
      </c>
      <c r="F1216" s="78" t="s">
        <v>17751</v>
      </c>
      <c r="G1216" s="78" t="s">
        <v>17752</v>
      </c>
      <c r="H1216" s="78" t="s">
        <v>17729</v>
      </c>
      <c r="I1216" s="78" t="s">
        <v>19502</v>
      </c>
      <c r="J1216" s="78" t="s">
        <v>19503</v>
      </c>
      <c r="K1216" s="78" t="n">
        <v>152539816</v>
      </c>
      <c r="L1216" s="78" t="s">
        <v>13553</v>
      </c>
      <c r="M1216" s="78" t="s">
        <v>19579</v>
      </c>
      <c r="N1216" s="78" t="s">
        <v>19505</v>
      </c>
      <c r="O1216" s="78" t="s">
        <v>19580</v>
      </c>
      <c r="P1216" s="78" t="s">
        <v>19581</v>
      </c>
      <c r="Q1216" s="78" t="n">
        <v>0</v>
      </c>
      <c r="U1216" s="78" t="s">
        <v>19582</v>
      </c>
      <c r="V1216" s="78" t="s">
        <v>19583</v>
      </c>
      <c r="W1216" s="78" t="s">
        <v>4084</v>
      </c>
      <c r="X1216" s="78" t="s">
        <v>18108</v>
      </c>
      <c r="Y1216" s="78" t="s">
        <v>18109</v>
      </c>
      <c r="Z1216" s="78" t="s">
        <v>17808</v>
      </c>
      <c r="AA1216" s="78" t="s">
        <v>17809</v>
      </c>
      <c r="AG1216" s="78" t="s">
        <v>18931</v>
      </c>
      <c r="AI1216" s="82" t="n">
        <v>46021</v>
      </c>
      <c r="AL1216" s="78" t="s">
        <v>17718</v>
      </c>
      <c r="AM1216" s="78" t="s">
        <v>17718</v>
      </c>
      <c r="AP1216" s="78" t="s">
        <v>17719</v>
      </c>
      <c r="AQ1216" s="78" t="n">
        <v>1853.57</v>
      </c>
      <c r="AR1216" s="78" t="n">
        <v>10</v>
      </c>
      <c r="AS1216" s="78" t="n">
        <v>100.333</v>
      </c>
      <c r="AT1216" s="78" t="n">
        <v>1</v>
      </c>
      <c r="AV1216" s="78" t="n">
        <v>8.08</v>
      </c>
      <c r="AY1216" s="78" t="n">
        <v>0</v>
      </c>
      <c r="AZ1216" s="78" t="n">
        <v>0</v>
      </c>
      <c r="BA1216" s="78" t="n">
        <v>1538.46</v>
      </c>
      <c r="BB1216" s="78" t="n">
        <v>0</v>
      </c>
      <c r="BC1216" s="78" t="n">
        <v>1538.46</v>
      </c>
      <c r="BD1216" s="78" t="n">
        <v>1858203.93</v>
      </c>
      <c r="BE1216" s="78" t="s">
        <v>19513</v>
      </c>
      <c r="BJ1216" s="78" t="s">
        <v>17721</v>
      </c>
      <c r="BK1216" s="78" t="s">
        <v>17722</v>
      </c>
      <c r="BO1216" s="78" t="s">
        <v>16502</v>
      </c>
    </row>
    <row r="1217" customFormat="false" ht="15" hidden="true" customHeight="false" outlineLevel="0" collapsed="false">
      <c r="A1217" s="82" t="n">
        <v>45291</v>
      </c>
      <c r="B1217" s="78" t="s">
        <v>16497</v>
      </c>
      <c r="C1217" s="78" t="s">
        <v>18927</v>
      </c>
      <c r="D1217" s="78" t="s">
        <v>18928</v>
      </c>
      <c r="E1217" s="78" t="s">
        <v>1305</v>
      </c>
      <c r="F1217" s="78" t="s">
        <v>17710</v>
      </c>
      <c r="G1217" s="78" t="s">
        <v>17711</v>
      </c>
      <c r="H1217" s="78" t="s">
        <v>17725</v>
      </c>
      <c r="I1217" s="78" t="s">
        <v>18959</v>
      </c>
      <c r="J1217" s="78" t="s">
        <v>17755</v>
      </c>
      <c r="K1217" s="78" t="n">
        <v>135041677</v>
      </c>
      <c r="L1217" s="78" t="s">
        <v>5812</v>
      </c>
      <c r="M1217" s="78" t="s">
        <v>19584</v>
      </c>
      <c r="N1217" s="78" t="s">
        <v>17734</v>
      </c>
      <c r="Q1217" s="78" t="n">
        <v>21002182</v>
      </c>
      <c r="R1217" s="78" t="s">
        <v>5791</v>
      </c>
      <c r="S1217" s="78" t="s">
        <v>16626</v>
      </c>
      <c r="T1217" s="78" t="s">
        <v>16498</v>
      </c>
      <c r="U1217" s="78" t="s">
        <v>5791</v>
      </c>
      <c r="V1217" s="78" t="s">
        <v>18505</v>
      </c>
      <c r="W1217" s="78" t="s">
        <v>4084</v>
      </c>
      <c r="X1217" s="78" t="s">
        <v>18264</v>
      </c>
      <c r="Y1217" s="78" t="s">
        <v>18504</v>
      </c>
      <c r="Z1217" s="78" t="s">
        <v>17802</v>
      </c>
      <c r="AA1217" s="78" t="s">
        <v>17802</v>
      </c>
      <c r="AC1217" s="78" t="s">
        <v>17924</v>
      </c>
      <c r="AE1217" s="78" t="s">
        <v>5815</v>
      </c>
      <c r="AG1217" s="78" t="s">
        <v>18931</v>
      </c>
      <c r="AI1217" s="82" t="n">
        <v>45464</v>
      </c>
      <c r="AJ1217" s="78" t="s">
        <v>1198</v>
      </c>
      <c r="AL1217" s="78" t="s">
        <v>17718</v>
      </c>
      <c r="AM1217" s="78" t="s">
        <v>17718</v>
      </c>
      <c r="AP1217" s="78" t="s">
        <v>17719</v>
      </c>
      <c r="AQ1217" s="78" t="n">
        <v>504</v>
      </c>
      <c r="AR1217" s="78" t="n">
        <v>100</v>
      </c>
      <c r="AS1217" s="78" t="n">
        <v>1.155</v>
      </c>
      <c r="AT1217" s="78" t="n">
        <v>1</v>
      </c>
      <c r="AV1217" s="78" t="n">
        <v>8.08</v>
      </c>
      <c r="AY1217" s="78" t="n">
        <v>54106.64</v>
      </c>
      <c r="AZ1217" s="78" t="n">
        <v>0</v>
      </c>
      <c r="BA1217" s="78" t="n">
        <v>4105.36</v>
      </c>
      <c r="BB1217" s="78" t="n">
        <v>0</v>
      </c>
      <c r="BC1217" s="78" t="n">
        <v>58212</v>
      </c>
      <c r="BD1217" s="78" t="n">
        <v>1864800</v>
      </c>
      <c r="BE1217" s="78" t="s">
        <v>18942</v>
      </c>
      <c r="BJ1217" s="78" t="s">
        <v>17721</v>
      </c>
      <c r="BK1217" s="78" t="s">
        <v>17722</v>
      </c>
      <c r="BO1217" s="78" t="s">
        <v>16502</v>
      </c>
    </row>
    <row r="1218" customFormat="false" ht="15" hidden="true" customHeight="false" outlineLevel="0" collapsed="false">
      <c r="A1218" s="82" t="n">
        <v>45291</v>
      </c>
      <c r="B1218" s="78" t="s">
        <v>16497</v>
      </c>
      <c r="C1218" s="78" t="s">
        <v>18927</v>
      </c>
      <c r="D1218" s="78" t="s">
        <v>18928</v>
      </c>
      <c r="E1218" s="78" t="s">
        <v>1305</v>
      </c>
      <c r="F1218" s="78" t="s">
        <v>17710</v>
      </c>
      <c r="G1218" s="78" t="s">
        <v>17711</v>
      </c>
      <c r="H1218" s="78" t="s">
        <v>17725</v>
      </c>
      <c r="I1218" s="78" t="s">
        <v>18959</v>
      </c>
      <c r="J1218" s="78" t="s">
        <v>17755</v>
      </c>
      <c r="K1218" s="78" t="n">
        <v>137789422</v>
      </c>
      <c r="L1218" s="78" t="s">
        <v>10400</v>
      </c>
      <c r="M1218" s="78" t="s">
        <v>19585</v>
      </c>
      <c r="N1218" s="78" t="s">
        <v>17734</v>
      </c>
      <c r="Q1218" s="78" t="n">
        <v>21002391</v>
      </c>
      <c r="R1218" s="78" t="s">
        <v>10377</v>
      </c>
      <c r="S1218" s="78" t="s">
        <v>529</v>
      </c>
      <c r="T1218" s="78" t="s">
        <v>16498</v>
      </c>
      <c r="U1218" s="78" t="s">
        <v>10377</v>
      </c>
      <c r="V1218" s="78" t="s">
        <v>18503</v>
      </c>
      <c r="W1218" s="78" t="s">
        <v>4084</v>
      </c>
      <c r="X1218" s="78" t="s">
        <v>18264</v>
      </c>
      <c r="Y1218" s="78" t="s">
        <v>18504</v>
      </c>
      <c r="Z1218" s="78" t="s">
        <v>17802</v>
      </c>
      <c r="AA1218" s="78" t="s">
        <v>17802</v>
      </c>
      <c r="AC1218" s="78" t="s">
        <v>17924</v>
      </c>
      <c r="AE1218" s="78" t="s">
        <v>10403</v>
      </c>
      <c r="AG1218" s="78" t="s">
        <v>18931</v>
      </c>
      <c r="AI1218" s="82" t="n">
        <v>45464</v>
      </c>
      <c r="AJ1218" s="78" t="s">
        <v>1198</v>
      </c>
      <c r="AL1218" s="78" t="s">
        <v>17718</v>
      </c>
      <c r="AM1218" s="78" t="s">
        <v>17718</v>
      </c>
      <c r="AP1218" s="78" t="s">
        <v>17719</v>
      </c>
      <c r="AQ1218" s="78" t="n">
        <v>104</v>
      </c>
      <c r="AR1218" s="78" t="n">
        <v>100</v>
      </c>
      <c r="AS1218" s="78" t="n">
        <v>5.475</v>
      </c>
      <c r="AT1218" s="78" t="n">
        <v>1</v>
      </c>
      <c r="AV1218" s="78" t="n">
        <v>8.08</v>
      </c>
      <c r="AY1218" s="78" t="n">
        <v>44888.05</v>
      </c>
      <c r="AZ1218" s="78" t="n">
        <v>0</v>
      </c>
      <c r="BA1218" s="78" t="n">
        <v>12051.95</v>
      </c>
      <c r="BB1218" s="78" t="n">
        <v>0</v>
      </c>
      <c r="BC1218" s="78" t="n">
        <v>56940</v>
      </c>
      <c r="BD1218" s="78" t="n">
        <v>1872000</v>
      </c>
      <c r="BE1218" s="78" t="s">
        <v>18942</v>
      </c>
      <c r="BJ1218" s="78" t="s">
        <v>17721</v>
      </c>
      <c r="BK1218" s="78" t="s">
        <v>17722</v>
      </c>
      <c r="BO1218" s="78" t="s">
        <v>16502</v>
      </c>
    </row>
    <row r="1219" customFormat="false" ht="15" hidden="true" customHeight="false" outlineLevel="0" collapsed="false">
      <c r="A1219" s="82" t="n">
        <v>45291</v>
      </c>
      <c r="B1219" s="78" t="s">
        <v>16497</v>
      </c>
      <c r="C1219" s="78" t="s">
        <v>18927</v>
      </c>
      <c r="D1219" s="78" t="s">
        <v>18928</v>
      </c>
      <c r="E1219" s="78" t="s">
        <v>1305</v>
      </c>
      <c r="F1219" s="78" t="s">
        <v>17710</v>
      </c>
      <c r="G1219" s="78" t="s">
        <v>17711</v>
      </c>
      <c r="H1219" s="78" t="s">
        <v>17725</v>
      </c>
      <c r="I1219" s="78" t="s">
        <v>18933</v>
      </c>
      <c r="J1219" s="78" t="s">
        <v>17755</v>
      </c>
      <c r="K1219" s="78" t="n">
        <v>153933865</v>
      </c>
      <c r="L1219" s="78" t="s">
        <v>13106</v>
      </c>
      <c r="M1219" s="78" t="s">
        <v>19586</v>
      </c>
      <c r="N1219" s="78" t="s">
        <v>17734</v>
      </c>
      <c r="Q1219" s="78" t="n">
        <v>21002514</v>
      </c>
      <c r="R1219" s="78" t="s">
        <v>13099</v>
      </c>
      <c r="S1219" s="78" t="s">
        <v>609</v>
      </c>
      <c r="T1219" s="78" t="s">
        <v>16498</v>
      </c>
      <c r="U1219" s="78" t="s">
        <v>18865</v>
      </c>
      <c r="V1219" s="78" t="s">
        <v>609</v>
      </c>
      <c r="W1219" s="78" t="s">
        <v>4084</v>
      </c>
      <c r="X1219" s="78" t="s">
        <v>18316</v>
      </c>
      <c r="Y1219" s="78" t="s">
        <v>18866</v>
      </c>
      <c r="Z1219" s="78" t="s">
        <v>17802</v>
      </c>
      <c r="AA1219" s="78" t="s">
        <v>17802</v>
      </c>
      <c r="AC1219" s="78" t="s">
        <v>18334</v>
      </c>
      <c r="AE1219" s="78" t="s">
        <v>13109</v>
      </c>
      <c r="AG1219" s="78" t="s">
        <v>18931</v>
      </c>
      <c r="AI1219" s="82" t="n">
        <v>45366</v>
      </c>
      <c r="AJ1219" s="78" t="s">
        <v>1197</v>
      </c>
      <c r="AL1219" s="78" t="s">
        <v>17718</v>
      </c>
      <c r="AM1219" s="78" t="s">
        <v>17718</v>
      </c>
      <c r="AP1219" s="78" t="s">
        <v>17719</v>
      </c>
      <c r="AQ1219" s="78" t="n">
        <v>67</v>
      </c>
      <c r="AR1219" s="78" t="n">
        <v>100</v>
      </c>
      <c r="AS1219" s="78" t="n">
        <v>4.05</v>
      </c>
      <c r="AT1219" s="78" t="n">
        <v>1</v>
      </c>
      <c r="AV1219" s="78" t="n">
        <v>8.08</v>
      </c>
      <c r="AY1219" s="78" t="n">
        <v>33841.32</v>
      </c>
      <c r="AZ1219" s="78" t="n">
        <v>0</v>
      </c>
      <c r="BA1219" s="78" t="n">
        <v>-6706.32</v>
      </c>
      <c r="BB1219" s="78" t="n">
        <v>0</v>
      </c>
      <c r="BC1219" s="78" t="n">
        <v>27135</v>
      </c>
      <c r="BD1219" s="78" t="n">
        <v>1876000</v>
      </c>
      <c r="BE1219" s="78" t="s">
        <v>18942</v>
      </c>
      <c r="BJ1219" s="78" t="s">
        <v>17721</v>
      </c>
      <c r="BK1219" s="78" t="s">
        <v>17722</v>
      </c>
      <c r="BO1219" s="78" t="s">
        <v>16502</v>
      </c>
    </row>
    <row r="1220" customFormat="false" ht="15" hidden="true" customHeight="false" outlineLevel="0" collapsed="false">
      <c r="A1220" s="82" t="n">
        <v>45291</v>
      </c>
      <c r="B1220" s="78" t="s">
        <v>16497</v>
      </c>
      <c r="C1220" s="78" t="s">
        <v>18927</v>
      </c>
      <c r="D1220" s="78" t="s">
        <v>18928</v>
      </c>
      <c r="E1220" s="78" t="s">
        <v>1305</v>
      </c>
      <c r="F1220" s="78" t="s">
        <v>17710</v>
      </c>
      <c r="G1220" s="78" t="s">
        <v>17711</v>
      </c>
      <c r="H1220" s="78" t="s">
        <v>17725</v>
      </c>
      <c r="I1220" s="78" t="s">
        <v>18933</v>
      </c>
      <c r="J1220" s="78" t="s">
        <v>17755</v>
      </c>
      <c r="K1220" s="78" t="n">
        <v>155093652</v>
      </c>
      <c r="L1220" s="78" t="s">
        <v>7177</v>
      </c>
      <c r="M1220" s="78" t="s">
        <v>19587</v>
      </c>
      <c r="N1220" s="78" t="s">
        <v>17734</v>
      </c>
      <c r="Q1220" s="78" t="n">
        <v>68446692</v>
      </c>
      <c r="R1220" s="78" t="s">
        <v>7163</v>
      </c>
      <c r="S1220" s="78" t="s">
        <v>653</v>
      </c>
      <c r="T1220" s="78" t="s">
        <v>16498</v>
      </c>
      <c r="U1220" s="78" t="s">
        <v>7163</v>
      </c>
      <c r="V1220" s="78" t="s">
        <v>653</v>
      </c>
      <c r="W1220" s="78" t="s">
        <v>4084</v>
      </c>
      <c r="Z1220" s="78" t="s">
        <v>17794</v>
      </c>
      <c r="AA1220" s="78" t="s">
        <v>17795</v>
      </c>
      <c r="AE1220" s="78" t="s">
        <v>7180</v>
      </c>
      <c r="AG1220" s="78" t="s">
        <v>18931</v>
      </c>
      <c r="AI1220" s="82" t="n">
        <v>45366</v>
      </c>
      <c r="AJ1220" s="78" t="s">
        <v>1197</v>
      </c>
      <c r="AL1220" s="78" t="s">
        <v>17718</v>
      </c>
      <c r="AM1220" s="78" t="s">
        <v>17718</v>
      </c>
      <c r="AP1220" s="78" t="s">
        <v>17719</v>
      </c>
      <c r="AQ1220" s="78" t="n">
        <v>67</v>
      </c>
      <c r="AR1220" s="78" t="n">
        <v>100</v>
      </c>
      <c r="AS1220" s="78" t="n">
        <v>5.75</v>
      </c>
      <c r="AT1220" s="78" t="n">
        <v>1</v>
      </c>
      <c r="AV1220" s="78" t="n">
        <v>8.08</v>
      </c>
      <c r="AY1220" s="78" t="n">
        <v>43101.34</v>
      </c>
      <c r="AZ1220" s="78" t="n">
        <v>0</v>
      </c>
      <c r="BA1220" s="78" t="n">
        <v>-4576.34</v>
      </c>
      <c r="BB1220" s="78" t="n">
        <v>0</v>
      </c>
      <c r="BC1220" s="78" t="n">
        <v>38525</v>
      </c>
      <c r="BD1220" s="78" t="n">
        <v>1876000</v>
      </c>
      <c r="BE1220" s="78" t="s">
        <v>18932</v>
      </c>
      <c r="BJ1220" s="78" t="s">
        <v>17721</v>
      </c>
      <c r="BK1220" s="78" t="s">
        <v>17722</v>
      </c>
      <c r="BO1220" s="78" t="s">
        <v>16502</v>
      </c>
    </row>
    <row r="1221" customFormat="false" ht="15" hidden="true" customHeight="false" outlineLevel="0" collapsed="false">
      <c r="A1221" s="82" t="n">
        <v>45291</v>
      </c>
      <c r="B1221" s="78" t="s">
        <v>16497</v>
      </c>
      <c r="C1221" s="78" t="s">
        <v>18927</v>
      </c>
      <c r="D1221" s="78" t="s">
        <v>18928</v>
      </c>
      <c r="E1221" s="78" t="s">
        <v>1305</v>
      </c>
      <c r="F1221" s="78" t="s">
        <v>17710</v>
      </c>
      <c r="G1221" s="78" t="s">
        <v>17711</v>
      </c>
      <c r="H1221" s="78" t="s">
        <v>17725</v>
      </c>
      <c r="I1221" s="78" t="s">
        <v>18959</v>
      </c>
      <c r="J1221" s="78" t="s">
        <v>17755</v>
      </c>
      <c r="K1221" s="78" t="n">
        <v>118570843</v>
      </c>
      <c r="L1221" s="78" t="s">
        <v>14146</v>
      </c>
      <c r="M1221" s="78" t="s">
        <v>19588</v>
      </c>
      <c r="N1221" s="78" t="s">
        <v>17734</v>
      </c>
      <c r="Q1221" s="78" t="n">
        <v>34322237</v>
      </c>
      <c r="R1221" s="78" t="s">
        <v>14138</v>
      </c>
      <c r="S1221" s="78" t="s">
        <v>634</v>
      </c>
      <c r="T1221" s="78" t="s">
        <v>16498</v>
      </c>
      <c r="U1221" s="78" t="s">
        <v>18114</v>
      </c>
      <c r="V1221" s="78" t="s">
        <v>18115</v>
      </c>
      <c r="W1221" s="78" t="s">
        <v>7588</v>
      </c>
      <c r="X1221" s="78" t="s">
        <v>18116</v>
      </c>
      <c r="Y1221" s="78" t="s">
        <v>18116</v>
      </c>
      <c r="Z1221" s="78" t="s">
        <v>17856</v>
      </c>
      <c r="AA1221" s="78" t="s">
        <v>17857</v>
      </c>
      <c r="AE1221" s="78" t="s">
        <v>14149</v>
      </c>
      <c r="AG1221" s="78" t="s">
        <v>18931</v>
      </c>
      <c r="AI1221" s="82" t="n">
        <v>45310</v>
      </c>
      <c r="AJ1221" s="78" t="s">
        <v>1198</v>
      </c>
      <c r="AL1221" s="78" t="s">
        <v>17718</v>
      </c>
      <c r="AM1221" s="78" t="s">
        <v>17718</v>
      </c>
      <c r="AP1221" s="78" t="s">
        <v>17719</v>
      </c>
      <c r="AQ1221" s="78" t="n">
        <v>54</v>
      </c>
      <c r="AR1221" s="78" t="n">
        <v>100</v>
      </c>
      <c r="AS1221" s="78" t="n">
        <v>0.025</v>
      </c>
      <c r="AT1221" s="78" t="n">
        <v>1</v>
      </c>
      <c r="AV1221" s="78" t="n">
        <v>8.08</v>
      </c>
      <c r="AY1221" s="78" t="n">
        <v>63451.57</v>
      </c>
      <c r="AZ1221" s="78" t="n">
        <v>0</v>
      </c>
      <c r="BA1221" s="78" t="n">
        <v>-63316.57</v>
      </c>
      <c r="BB1221" s="78" t="n">
        <v>0</v>
      </c>
      <c r="BC1221" s="78" t="n">
        <v>135</v>
      </c>
      <c r="BD1221" s="78" t="n">
        <v>1890000</v>
      </c>
      <c r="BE1221" s="78" t="s">
        <v>18932</v>
      </c>
      <c r="BJ1221" s="78" t="s">
        <v>17721</v>
      </c>
      <c r="BK1221" s="78" t="s">
        <v>17722</v>
      </c>
      <c r="BO1221" s="78" t="s">
        <v>16502</v>
      </c>
    </row>
    <row r="1222" customFormat="false" ht="15" hidden="true" customHeight="false" outlineLevel="0" collapsed="false">
      <c r="A1222" s="82" t="n">
        <v>45291</v>
      </c>
      <c r="B1222" s="78" t="s">
        <v>16497</v>
      </c>
      <c r="C1222" s="78" t="s">
        <v>18927</v>
      </c>
      <c r="D1222" s="78" t="s">
        <v>18928</v>
      </c>
      <c r="E1222" s="78" t="s">
        <v>1305</v>
      </c>
      <c r="F1222" s="78" t="s">
        <v>17710</v>
      </c>
      <c r="G1222" s="78" t="s">
        <v>17711</v>
      </c>
      <c r="H1222" s="78" t="s">
        <v>17725</v>
      </c>
      <c r="I1222" s="78" t="s">
        <v>18933</v>
      </c>
      <c r="J1222" s="78" t="s">
        <v>17755</v>
      </c>
      <c r="K1222" s="78" t="n">
        <v>154764169</v>
      </c>
      <c r="L1222" s="78" t="s">
        <v>10808</v>
      </c>
      <c r="M1222" s="78" t="s">
        <v>19589</v>
      </c>
      <c r="N1222" s="78" t="s">
        <v>17734</v>
      </c>
      <c r="Q1222" s="78" t="n">
        <v>21002417</v>
      </c>
      <c r="R1222" s="78" t="s">
        <v>10787</v>
      </c>
      <c r="S1222" s="78" t="s">
        <v>17070</v>
      </c>
      <c r="T1222" s="78" t="s">
        <v>16498</v>
      </c>
      <c r="U1222" s="78" t="s">
        <v>10787</v>
      </c>
      <c r="V1222" s="78" t="s">
        <v>18179</v>
      </c>
      <c r="W1222" s="78" t="s">
        <v>4084</v>
      </c>
      <c r="X1222" s="78" t="s">
        <v>17979</v>
      </c>
      <c r="Y1222" s="78" t="s">
        <v>18180</v>
      </c>
      <c r="Z1222" s="78" t="s">
        <v>17816</v>
      </c>
      <c r="AA1222" s="78" t="s">
        <v>17795</v>
      </c>
      <c r="AE1222" s="78" t="s">
        <v>10811</v>
      </c>
      <c r="AG1222" s="78" t="s">
        <v>18931</v>
      </c>
      <c r="AI1222" s="82" t="n">
        <v>45401</v>
      </c>
      <c r="AJ1222" s="78" t="s">
        <v>1197</v>
      </c>
      <c r="AL1222" s="78" t="s">
        <v>17718</v>
      </c>
      <c r="AM1222" s="78" t="s">
        <v>17718</v>
      </c>
      <c r="AP1222" s="78" t="s">
        <v>17719</v>
      </c>
      <c r="AQ1222" s="78" t="n">
        <v>90</v>
      </c>
      <c r="AR1222" s="78" t="n">
        <v>100</v>
      </c>
      <c r="AS1222" s="78" t="n">
        <v>5.3</v>
      </c>
      <c r="AT1222" s="78" t="n">
        <v>1</v>
      </c>
      <c r="AV1222" s="78" t="n">
        <v>8.08</v>
      </c>
      <c r="AY1222" s="78" t="n">
        <v>46826.76</v>
      </c>
      <c r="AZ1222" s="78" t="n">
        <v>0</v>
      </c>
      <c r="BA1222" s="78" t="n">
        <v>873.24</v>
      </c>
      <c r="BB1222" s="78" t="n">
        <v>0</v>
      </c>
      <c r="BC1222" s="78" t="n">
        <v>47700</v>
      </c>
      <c r="BD1222" s="78" t="n">
        <v>1890000</v>
      </c>
      <c r="BE1222" s="78" t="s">
        <v>18932</v>
      </c>
      <c r="BJ1222" s="78" t="s">
        <v>17721</v>
      </c>
      <c r="BK1222" s="78" t="s">
        <v>17722</v>
      </c>
      <c r="BO1222" s="78" t="s">
        <v>16502</v>
      </c>
    </row>
    <row r="1223" customFormat="false" ht="15" hidden="false" customHeight="false" outlineLevel="0" collapsed="false">
      <c r="A1223" s="82" t="n">
        <v>45291</v>
      </c>
      <c r="B1223" s="78" t="s">
        <v>16497</v>
      </c>
      <c r="C1223" s="78" t="s">
        <v>18927</v>
      </c>
      <c r="D1223" s="78" t="s">
        <v>18928</v>
      </c>
      <c r="E1223" s="78" t="s">
        <v>1305</v>
      </c>
      <c r="F1223" s="78" t="s">
        <v>17710</v>
      </c>
      <c r="G1223" s="78" t="s">
        <v>17711</v>
      </c>
      <c r="H1223" s="78" t="s">
        <v>17725</v>
      </c>
      <c r="I1223" s="78" t="s">
        <v>18959</v>
      </c>
      <c r="J1223" s="78" t="s">
        <v>17755</v>
      </c>
      <c r="K1223" s="78" t="n">
        <v>155736679</v>
      </c>
      <c r="L1223" s="78" t="s">
        <v>5044</v>
      </c>
      <c r="M1223" s="78" t="s">
        <v>19590</v>
      </c>
      <c r="N1223" s="78" t="s">
        <v>17734</v>
      </c>
      <c r="Q1223" s="78" t="n">
        <v>21002148</v>
      </c>
      <c r="R1223" s="78" t="s">
        <v>5022</v>
      </c>
      <c r="S1223" s="78" t="s">
        <v>16555</v>
      </c>
      <c r="T1223" s="78" t="s">
        <v>16498</v>
      </c>
      <c r="U1223" s="78" t="s">
        <v>5022</v>
      </c>
      <c r="V1223" s="78" t="s">
        <v>17972</v>
      </c>
      <c r="W1223" s="78" t="s">
        <v>4084</v>
      </c>
      <c r="X1223" s="78" t="s">
        <v>17945</v>
      </c>
      <c r="Y1223" s="78" t="s">
        <v>17946</v>
      </c>
      <c r="Z1223" s="78" t="s">
        <v>17947</v>
      </c>
      <c r="AA1223" s="78" t="s">
        <v>17857</v>
      </c>
      <c r="AE1223" s="78" t="s">
        <v>5047</v>
      </c>
      <c r="AG1223" s="78" t="s">
        <v>18931</v>
      </c>
      <c r="AI1223" s="82" t="n">
        <v>45429</v>
      </c>
      <c r="AJ1223" s="78" t="s">
        <v>1198</v>
      </c>
      <c r="AL1223" s="78" t="s">
        <v>17718</v>
      </c>
      <c r="AM1223" s="78" t="s">
        <v>17718</v>
      </c>
      <c r="AP1223" s="78" t="s">
        <v>17719</v>
      </c>
      <c r="AQ1223" s="78" t="n">
        <v>210</v>
      </c>
      <c r="AR1223" s="78" t="n">
        <v>100</v>
      </c>
      <c r="AS1223" s="78" t="n">
        <v>1.05</v>
      </c>
      <c r="AT1223" s="78" t="n">
        <v>1</v>
      </c>
      <c r="AV1223" s="78" t="n">
        <v>8.08</v>
      </c>
      <c r="AY1223" s="78" t="n">
        <v>27139.13</v>
      </c>
      <c r="AZ1223" s="78" t="n">
        <v>0</v>
      </c>
      <c r="BA1223" s="78" t="n">
        <v>-5089.13</v>
      </c>
      <c r="BB1223" s="78" t="n">
        <v>0</v>
      </c>
      <c r="BC1223" s="78" t="n">
        <v>22050</v>
      </c>
      <c r="BD1223" s="78" t="n">
        <v>1890000</v>
      </c>
      <c r="BE1223" s="78" t="s">
        <v>18932</v>
      </c>
      <c r="BJ1223" s="78" t="s">
        <v>17721</v>
      </c>
      <c r="BK1223" s="78" t="s">
        <v>17722</v>
      </c>
      <c r="BO1223" s="78" t="s">
        <v>16502</v>
      </c>
    </row>
    <row r="1224" customFormat="false" ht="15" hidden="true" customHeight="false" outlineLevel="0" collapsed="false">
      <c r="A1224" s="82" t="n">
        <v>45291</v>
      </c>
      <c r="B1224" s="78" t="s">
        <v>16497</v>
      </c>
      <c r="C1224" s="78" t="s">
        <v>18927</v>
      </c>
      <c r="D1224" s="78" t="s">
        <v>18928</v>
      </c>
      <c r="E1224" s="78" t="s">
        <v>1305</v>
      </c>
      <c r="F1224" s="78" t="s">
        <v>17710</v>
      </c>
      <c r="G1224" s="78" t="s">
        <v>17711</v>
      </c>
      <c r="H1224" s="78" t="s">
        <v>17725</v>
      </c>
      <c r="I1224" s="78" t="s">
        <v>18959</v>
      </c>
      <c r="J1224" s="78" t="s">
        <v>17755</v>
      </c>
      <c r="K1224" s="78" t="n">
        <v>150600597</v>
      </c>
      <c r="L1224" s="78" t="s">
        <v>7512</v>
      </c>
      <c r="M1224" s="78" t="s">
        <v>19591</v>
      </c>
      <c r="N1224" s="78" t="s">
        <v>17734</v>
      </c>
      <c r="Q1224" s="78" t="n">
        <v>21069302</v>
      </c>
      <c r="R1224" s="78" t="s">
        <v>7504</v>
      </c>
      <c r="S1224" s="78" t="s">
        <v>447</v>
      </c>
      <c r="T1224" s="78" t="s">
        <v>16498</v>
      </c>
      <c r="U1224" s="78" t="s">
        <v>7504</v>
      </c>
      <c r="V1224" s="78" t="s">
        <v>18688</v>
      </c>
      <c r="W1224" s="78" t="s">
        <v>4084</v>
      </c>
      <c r="X1224" s="78" t="s">
        <v>17854</v>
      </c>
      <c r="Y1224" s="78" t="s">
        <v>17855</v>
      </c>
      <c r="Z1224" s="78" t="s">
        <v>17856</v>
      </c>
      <c r="AA1224" s="78" t="s">
        <v>17857</v>
      </c>
      <c r="AE1224" s="78" t="s">
        <v>7515</v>
      </c>
      <c r="AG1224" s="78" t="s">
        <v>18931</v>
      </c>
      <c r="AI1224" s="82" t="n">
        <v>45310</v>
      </c>
      <c r="AJ1224" s="78" t="s">
        <v>1198</v>
      </c>
      <c r="AL1224" s="78" t="s">
        <v>17718</v>
      </c>
      <c r="AM1224" s="78" t="s">
        <v>17718</v>
      </c>
      <c r="AP1224" s="78" t="s">
        <v>17719</v>
      </c>
      <c r="AQ1224" s="78" t="n">
        <v>577</v>
      </c>
      <c r="AR1224" s="78" t="n">
        <v>100</v>
      </c>
      <c r="AS1224" s="78" t="n">
        <v>0.025</v>
      </c>
      <c r="AT1224" s="78" t="n">
        <v>1</v>
      </c>
      <c r="AV1224" s="78" t="n">
        <v>8.08</v>
      </c>
      <c r="AY1224" s="78" t="n">
        <v>34637.32</v>
      </c>
      <c r="AZ1224" s="78" t="n">
        <v>0</v>
      </c>
      <c r="BA1224" s="78" t="n">
        <v>-33194.82</v>
      </c>
      <c r="BB1224" s="78" t="n">
        <v>0</v>
      </c>
      <c r="BC1224" s="78" t="n">
        <v>1442.5</v>
      </c>
      <c r="BD1224" s="78" t="n">
        <v>1904100</v>
      </c>
      <c r="BE1224" s="78" t="s">
        <v>18932</v>
      </c>
      <c r="BJ1224" s="78" t="s">
        <v>17721</v>
      </c>
      <c r="BK1224" s="78" t="s">
        <v>17722</v>
      </c>
      <c r="BO1224" s="78" t="s">
        <v>16502</v>
      </c>
    </row>
    <row r="1225" customFormat="false" ht="15" hidden="true" customHeight="false" outlineLevel="0" collapsed="false">
      <c r="A1225" s="82" t="n">
        <v>45291</v>
      </c>
      <c r="B1225" s="78" t="s">
        <v>16497</v>
      </c>
      <c r="C1225" s="78" t="s">
        <v>18927</v>
      </c>
      <c r="D1225" s="78" t="s">
        <v>18928</v>
      </c>
      <c r="E1225" s="78" t="s">
        <v>1305</v>
      </c>
      <c r="F1225" s="78" t="s">
        <v>17710</v>
      </c>
      <c r="G1225" s="78" t="s">
        <v>17711</v>
      </c>
      <c r="H1225" s="78" t="s">
        <v>17725</v>
      </c>
      <c r="I1225" s="78" t="s">
        <v>18933</v>
      </c>
      <c r="J1225" s="78" t="s">
        <v>17755</v>
      </c>
      <c r="K1225" s="78" t="n">
        <v>151836164</v>
      </c>
      <c r="L1225" s="78" t="s">
        <v>6181</v>
      </c>
      <c r="M1225" s="78" t="s">
        <v>19592</v>
      </c>
      <c r="N1225" s="78" t="s">
        <v>17734</v>
      </c>
      <c r="Q1225" s="78" t="n">
        <v>21654181</v>
      </c>
      <c r="R1225" s="78" t="s">
        <v>6165</v>
      </c>
      <c r="S1225" s="78" t="s">
        <v>417</v>
      </c>
      <c r="T1225" s="78" t="s">
        <v>16498</v>
      </c>
      <c r="U1225" s="78" t="s">
        <v>18483</v>
      </c>
      <c r="V1225" s="78" t="s">
        <v>18484</v>
      </c>
      <c r="W1225" s="78" t="s">
        <v>4084</v>
      </c>
      <c r="X1225" s="78" t="s">
        <v>18047</v>
      </c>
      <c r="Y1225" s="78" t="s">
        <v>18048</v>
      </c>
      <c r="Z1225" s="78" t="s">
        <v>17809</v>
      </c>
      <c r="AA1225" s="78" t="s">
        <v>17809</v>
      </c>
      <c r="AE1225" s="78" t="s">
        <v>6184</v>
      </c>
      <c r="AG1225" s="78" t="s">
        <v>18931</v>
      </c>
      <c r="AI1225" s="82" t="n">
        <v>45310</v>
      </c>
      <c r="AJ1225" s="78" t="s">
        <v>1197</v>
      </c>
      <c r="AL1225" s="78" t="s">
        <v>17718</v>
      </c>
      <c r="AM1225" s="78" t="s">
        <v>17718</v>
      </c>
      <c r="AP1225" s="78" t="s">
        <v>17719</v>
      </c>
      <c r="AQ1225" s="78" t="n">
        <v>27</v>
      </c>
      <c r="AR1225" s="78" t="n">
        <v>100</v>
      </c>
      <c r="AS1225" s="78" t="n">
        <v>0.35</v>
      </c>
      <c r="AT1225" s="78" t="n">
        <v>1</v>
      </c>
      <c r="AV1225" s="78" t="n">
        <v>8.08</v>
      </c>
      <c r="AY1225" s="78" t="n">
        <v>95118.81</v>
      </c>
      <c r="AZ1225" s="78" t="n">
        <v>0</v>
      </c>
      <c r="BA1225" s="78" t="n">
        <v>-94173.81</v>
      </c>
      <c r="BB1225" s="78" t="n">
        <v>0</v>
      </c>
      <c r="BC1225" s="78" t="n">
        <v>945</v>
      </c>
      <c r="BD1225" s="78" t="n">
        <v>1917000</v>
      </c>
      <c r="BE1225" s="78" t="s">
        <v>18932</v>
      </c>
      <c r="BJ1225" s="78" t="s">
        <v>17721</v>
      </c>
      <c r="BK1225" s="78" t="s">
        <v>17722</v>
      </c>
      <c r="BO1225" s="78" t="s">
        <v>16502</v>
      </c>
    </row>
    <row r="1226" customFormat="false" ht="15" hidden="true" customHeight="false" outlineLevel="0" collapsed="false">
      <c r="A1226" s="82" t="n">
        <v>45291</v>
      </c>
      <c r="B1226" s="78" t="s">
        <v>16497</v>
      </c>
      <c r="C1226" s="78" t="s">
        <v>18927</v>
      </c>
      <c r="D1226" s="78" t="s">
        <v>18928</v>
      </c>
      <c r="E1226" s="78" t="s">
        <v>1305</v>
      </c>
      <c r="F1226" s="78" t="s">
        <v>17710</v>
      </c>
      <c r="G1226" s="78" t="s">
        <v>17711</v>
      </c>
      <c r="H1226" s="78" t="s">
        <v>17725</v>
      </c>
      <c r="I1226" s="78" t="s">
        <v>18933</v>
      </c>
      <c r="J1226" s="78" t="s">
        <v>17755</v>
      </c>
      <c r="K1226" s="78" t="n">
        <v>154346610</v>
      </c>
      <c r="L1226" s="78" t="s">
        <v>5412</v>
      </c>
      <c r="M1226" s="78" t="s">
        <v>19593</v>
      </c>
      <c r="N1226" s="78" t="s">
        <v>17734</v>
      </c>
      <c r="Q1226" s="78" t="n">
        <v>21001722</v>
      </c>
      <c r="R1226" s="78" t="s">
        <v>5390</v>
      </c>
      <c r="S1226" s="78" t="s">
        <v>16566</v>
      </c>
      <c r="T1226" s="78" t="s">
        <v>16498</v>
      </c>
      <c r="U1226" s="78" t="s">
        <v>5390</v>
      </c>
      <c r="V1226" s="78" t="s">
        <v>18625</v>
      </c>
      <c r="W1226" s="78" t="s">
        <v>4084</v>
      </c>
      <c r="X1226" s="78" t="s">
        <v>18047</v>
      </c>
      <c r="Y1226" s="78" t="s">
        <v>18095</v>
      </c>
      <c r="Z1226" s="78" t="s">
        <v>17809</v>
      </c>
      <c r="AA1226" s="78" t="s">
        <v>17809</v>
      </c>
      <c r="AE1226" s="78" t="s">
        <v>5415</v>
      </c>
      <c r="AG1226" s="78" t="s">
        <v>18931</v>
      </c>
      <c r="AI1226" s="82" t="n">
        <v>45366</v>
      </c>
      <c r="AJ1226" s="78" t="s">
        <v>1197</v>
      </c>
      <c r="AL1226" s="78" t="s">
        <v>17718</v>
      </c>
      <c r="AM1226" s="78" t="s">
        <v>17718</v>
      </c>
      <c r="AP1226" s="78" t="s">
        <v>17719</v>
      </c>
      <c r="AQ1226" s="78" t="n">
        <v>128</v>
      </c>
      <c r="AR1226" s="78" t="n">
        <v>100</v>
      </c>
      <c r="AS1226" s="78" t="n">
        <v>4.2</v>
      </c>
      <c r="AT1226" s="78" t="n">
        <v>1</v>
      </c>
      <c r="AV1226" s="78" t="n">
        <v>8.08</v>
      </c>
      <c r="AY1226" s="78" t="n">
        <v>54052.55</v>
      </c>
      <c r="AZ1226" s="78" t="n">
        <v>0</v>
      </c>
      <c r="BA1226" s="78" t="n">
        <v>-292.55</v>
      </c>
      <c r="BB1226" s="78" t="n">
        <v>0</v>
      </c>
      <c r="BC1226" s="78" t="n">
        <v>53760</v>
      </c>
      <c r="BD1226" s="78" t="n">
        <v>1920000</v>
      </c>
      <c r="BE1226" s="78" t="s">
        <v>18932</v>
      </c>
      <c r="BJ1226" s="78" t="s">
        <v>17721</v>
      </c>
      <c r="BK1226" s="78" t="s">
        <v>17722</v>
      </c>
      <c r="BO1226" s="78" t="s">
        <v>16502</v>
      </c>
    </row>
    <row r="1227" customFormat="false" ht="15" hidden="true" customHeight="false" outlineLevel="0" collapsed="false">
      <c r="A1227" s="82" t="n">
        <v>45291</v>
      </c>
      <c r="B1227" s="78" t="s">
        <v>16497</v>
      </c>
      <c r="C1227" s="78" t="s">
        <v>18927</v>
      </c>
      <c r="D1227" s="78" t="s">
        <v>18928</v>
      </c>
      <c r="E1227" s="78" t="s">
        <v>1305</v>
      </c>
      <c r="F1227" s="78" t="s">
        <v>17710</v>
      </c>
      <c r="G1227" s="78" t="s">
        <v>17711</v>
      </c>
      <c r="H1227" s="78" t="s">
        <v>17725</v>
      </c>
      <c r="I1227" s="78" t="s">
        <v>18959</v>
      </c>
      <c r="J1227" s="78" t="s">
        <v>17755</v>
      </c>
      <c r="K1227" s="78" t="n">
        <v>118493838</v>
      </c>
      <c r="L1227" s="78" t="s">
        <v>11432</v>
      </c>
      <c r="M1227" s="78" t="s">
        <v>19594</v>
      </c>
      <c r="N1227" s="78" t="s">
        <v>17734</v>
      </c>
      <c r="Q1227" s="78" t="n">
        <v>25754098</v>
      </c>
      <c r="R1227" s="78" t="s">
        <v>11424</v>
      </c>
      <c r="S1227" s="78" t="s">
        <v>17112</v>
      </c>
      <c r="T1227" s="78" t="s">
        <v>16498</v>
      </c>
      <c r="U1227" s="78" t="s">
        <v>11424</v>
      </c>
      <c r="V1227" s="78" t="s">
        <v>18410</v>
      </c>
      <c r="W1227" s="78" t="s">
        <v>4084</v>
      </c>
      <c r="X1227" s="78" t="s">
        <v>18108</v>
      </c>
      <c r="Y1227" s="78" t="s">
        <v>18385</v>
      </c>
      <c r="Z1227" s="78" t="s">
        <v>17808</v>
      </c>
      <c r="AA1227" s="78" t="s">
        <v>17809</v>
      </c>
      <c r="AC1227" s="78" t="s">
        <v>17810</v>
      </c>
      <c r="AE1227" s="78" t="s">
        <v>11435</v>
      </c>
      <c r="AG1227" s="78" t="s">
        <v>18931</v>
      </c>
      <c r="AI1227" s="82" t="n">
        <v>45310</v>
      </c>
      <c r="AJ1227" s="78" t="s">
        <v>1198</v>
      </c>
      <c r="AL1227" s="78" t="s">
        <v>17718</v>
      </c>
      <c r="AM1227" s="78" t="s">
        <v>17718</v>
      </c>
      <c r="AP1227" s="78" t="s">
        <v>17719</v>
      </c>
      <c r="AQ1227" s="78" t="n">
        <v>62</v>
      </c>
      <c r="AR1227" s="78" t="n">
        <v>100</v>
      </c>
      <c r="AS1227" s="78" t="n">
        <v>45.375</v>
      </c>
      <c r="AT1227" s="78" t="n">
        <v>1</v>
      </c>
      <c r="AV1227" s="78" t="n">
        <v>8.08</v>
      </c>
      <c r="AY1227" s="78" t="n">
        <v>58141.8</v>
      </c>
      <c r="AZ1227" s="78" t="n">
        <v>0</v>
      </c>
      <c r="BA1227" s="78" t="n">
        <v>223183.2</v>
      </c>
      <c r="BB1227" s="78" t="n">
        <v>0</v>
      </c>
      <c r="BC1227" s="78" t="n">
        <v>281325</v>
      </c>
      <c r="BD1227" s="78" t="n">
        <v>1922000</v>
      </c>
      <c r="BE1227" s="78" t="s">
        <v>18932</v>
      </c>
      <c r="BJ1227" s="78" t="s">
        <v>17721</v>
      </c>
      <c r="BK1227" s="78" t="s">
        <v>17722</v>
      </c>
      <c r="BO1227" s="78" t="s">
        <v>16502</v>
      </c>
    </row>
    <row r="1228" customFormat="false" ht="15" hidden="true" customHeight="false" outlineLevel="0" collapsed="false">
      <c r="A1228" s="82" t="n">
        <v>45291</v>
      </c>
      <c r="B1228" s="78" t="s">
        <v>16497</v>
      </c>
      <c r="C1228" s="78" t="s">
        <v>18927</v>
      </c>
      <c r="D1228" s="78" t="s">
        <v>18928</v>
      </c>
      <c r="E1228" s="78" t="s">
        <v>1305</v>
      </c>
      <c r="F1228" s="78" t="s">
        <v>17710</v>
      </c>
      <c r="G1228" s="78" t="s">
        <v>17711</v>
      </c>
      <c r="H1228" s="78" t="s">
        <v>17725</v>
      </c>
      <c r="I1228" s="78" t="s">
        <v>18959</v>
      </c>
      <c r="J1228" s="78" t="s">
        <v>17755</v>
      </c>
      <c r="K1228" s="78" t="n">
        <v>136271806</v>
      </c>
      <c r="L1228" s="78" t="s">
        <v>11754</v>
      </c>
      <c r="M1228" s="78" t="s">
        <v>19595</v>
      </c>
      <c r="N1228" s="78" t="s">
        <v>17734</v>
      </c>
      <c r="Q1228" s="78" t="n">
        <v>21002452</v>
      </c>
      <c r="R1228" s="78" t="s">
        <v>11740</v>
      </c>
      <c r="S1228" s="78" t="s">
        <v>570</v>
      </c>
      <c r="T1228" s="78" t="s">
        <v>16498</v>
      </c>
      <c r="U1228" s="78" t="s">
        <v>11740</v>
      </c>
      <c r="V1228" s="78" t="s">
        <v>570</v>
      </c>
      <c r="W1228" s="78" t="s">
        <v>4084</v>
      </c>
      <c r="X1228" s="78" t="s">
        <v>18264</v>
      </c>
      <c r="Y1228" s="78" t="s">
        <v>18504</v>
      </c>
      <c r="Z1228" s="78" t="s">
        <v>17802</v>
      </c>
      <c r="AA1228" s="78" t="s">
        <v>17802</v>
      </c>
      <c r="AC1228" s="78" t="s">
        <v>17924</v>
      </c>
      <c r="AE1228" s="78" t="s">
        <v>11757</v>
      </c>
      <c r="AG1228" s="78" t="s">
        <v>18931</v>
      </c>
      <c r="AI1228" s="82" t="n">
        <v>45464</v>
      </c>
      <c r="AJ1228" s="78" t="s">
        <v>1198</v>
      </c>
      <c r="AL1228" s="78" t="s">
        <v>17718</v>
      </c>
      <c r="AM1228" s="78" t="s">
        <v>17718</v>
      </c>
      <c r="AP1228" s="78" t="s">
        <v>17719</v>
      </c>
      <c r="AQ1228" s="78" t="n">
        <v>175</v>
      </c>
      <c r="AR1228" s="78" t="n">
        <v>100</v>
      </c>
      <c r="AS1228" s="78" t="n">
        <v>1.115</v>
      </c>
      <c r="AT1228" s="78" t="n">
        <v>1</v>
      </c>
      <c r="AV1228" s="78" t="n">
        <v>8.08</v>
      </c>
      <c r="AY1228" s="78" t="n">
        <v>44780.09</v>
      </c>
      <c r="AZ1228" s="78" t="n">
        <v>0</v>
      </c>
      <c r="BA1228" s="78" t="n">
        <v>-25267.59</v>
      </c>
      <c r="BB1228" s="78" t="n">
        <v>0</v>
      </c>
      <c r="BC1228" s="78" t="n">
        <v>19512.5</v>
      </c>
      <c r="BD1228" s="78" t="n">
        <v>1925000</v>
      </c>
      <c r="BE1228" s="78" t="s">
        <v>18942</v>
      </c>
      <c r="BJ1228" s="78" t="s">
        <v>17721</v>
      </c>
      <c r="BK1228" s="78" t="s">
        <v>17722</v>
      </c>
      <c r="BO1228" s="78" t="s">
        <v>16502</v>
      </c>
    </row>
    <row r="1229" customFormat="false" ht="15" hidden="true" customHeight="false" outlineLevel="0" collapsed="false">
      <c r="A1229" s="82" t="n">
        <v>45291</v>
      </c>
      <c r="B1229" s="78" t="s">
        <v>16497</v>
      </c>
      <c r="C1229" s="78" t="s">
        <v>18927</v>
      </c>
      <c r="D1229" s="78" t="s">
        <v>18928</v>
      </c>
      <c r="E1229" s="78" t="s">
        <v>1305</v>
      </c>
      <c r="F1229" s="78" t="s">
        <v>17710</v>
      </c>
      <c r="G1229" s="78" t="s">
        <v>17711</v>
      </c>
      <c r="H1229" s="78" t="s">
        <v>17725</v>
      </c>
      <c r="I1229" s="78" t="s">
        <v>18959</v>
      </c>
      <c r="J1229" s="78" t="s">
        <v>17755</v>
      </c>
      <c r="K1229" s="78" t="n">
        <v>118509659</v>
      </c>
      <c r="L1229" s="78" t="s">
        <v>11702</v>
      </c>
      <c r="M1229" s="78" t="s">
        <v>19596</v>
      </c>
      <c r="N1229" s="78" t="s">
        <v>17734</v>
      </c>
      <c r="Q1229" s="78" t="n">
        <v>54232650</v>
      </c>
      <c r="R1229" s="78" t="s">
        <v>11694</v>
      </c>
      <c r="S1229" s="78" t="s">
        <v>568</v>
      </c>
      <c r="T1229" s="78" t="s">
        <v>16498</v>
      </c>
      <c r="U1229" s="78" t="s">
        <v>11694</v>
      </c>
      <c r="V1229" s="78" t="s">
        <v>18117</v>
      </c>
      <c r="W1229" s="78" t="s">
        <v>4084</v>
      </c>
      <c r="X1229" s="78" t="s">
        <v>17831</v>
      </c>
      <c r="Y1229" s="78" t="s">
        <v>17832</v>
      </c>
      <c r="Z1229" s="78" t="s">
        <v>17809</v>
      </c>
      <c r="AA1229" s="78" t="s">
        <v>17809</v>
      </c>
      <c r="AE1229" s="78" t="s">
        <v>11705</v>
      </c>
      <c r="AG1229" s="78" t="s">
        <v>18931</v>
      </c>
      <c r="AI1229" s="82" t="n">
        <v>45310</v>
      </c>
      <c r="AJ1229" s="78" t="s">
        <v>1198</v>
      </c>
      <c r="AL1229" s="78" t="s">
        <v>17718</v>
      </c>
      <c r="AM1229" s="78" t="s">
        <v>17718</v>
      </c>
      <c r="AP1229" s="78" t="s">
        <v>17719</v>
      </c>
      <c r="AQ1229" s="78" t="n">
        <v>34</v>
      </c>
      <c r="AR1229" s="78" t="n">
        <v>100</v>
      </c>
      <c r="AS1229" s="78" t="n">
        <v>0.06</v>
      </c>
      <c r="AT1229" s="78" t="n">
        <v>1</v>
      </c>
      <c r="AV1229" s="78" t="n">
        <v>8.08</v>
      </c>
      <c r="AY1229" s="78" t="n">
        <v>65996</v>
      </c>
      <c r="AZ1229" s="78" t="n">
        <v>0</v>
      </c>
      <c r="BA1229" s="78" t="n">
        <v>-65792</v>
      </c>
      <c r="BB1229" s="78" t="n">
        <v>0</v>
      </c>
      <c r="BC1229" s="78" t="n">
        <v>204</v>
      </c>
      <c r="BD1229" s="78" t="n">
        <v>1938000</v>
      </c>
      <c r="BE1229" s="78" t="s">
        <v>18932</v>
      </c>
      <c r="BJ1229" s="78" t="s">
        <v>17721</v>
      </c>
      <c r="BK1229" s="78" t="s">
        <v>17722</v>
      </c>
      <c r="BO1229" s="78" t="s">
        <v>16502</v>
      </c>
    </row>
    <row r="1230" customFormat="false" ht="15" hidden="true" customHeight="false" outlineLevel="0" collapsed="false">
      <c r="A1230" s="82" t="n">
        <v>45291</v>
      </c>
      <c r="B1230" s="78" t="s">
        <v>16497</v>
      </c>
      <c r="C1230" s="78" t="s">
        <v>18927</v>
      </c>
      <c r="D1230" s="78" t="s">
        <v>18928</v>
      </c>
      <c r="E1230" s="78" t="s">
        <v>1305</v>
      </c>
      <c r="F1230" s="78" t="s">
        <v>17710</v>
      </c>
      <c r="G1230" s="78" t="s">
        <v>17711</v>
      </c>
      <c r="H1230" s="78" t="s">
        <v>17725</v>
      </c>
      <c r="I1230" s="78" t="s">
        <v>18959</v>
      </c>
      <c r="J1230" s="78" t="s">
        <v>17755</v>
      </c>
      <c r="K1230" s="78" t="n">
        <v>154167654</v>
      </c>
      <c r="L1230" s="78" t="s">
        <v>10838</v>
      </c>
      <c r="M1230" s="78" t="s">
        <v>19597</v>
      </c>
      <c r="N1230" s="78" t="s">
        <v>17734</v>
      </c>
      <c r="Q1230" s="78" t="n">
        <v>21056999</v>
      </c>
      <c r="R1230" s="78" t="s">
        <v>10823</v>
      </c>
      <c r="S1230" s="78" t="s">
        <v>543</v>
      </c>
      <c r="T1230" s="78" t="s">
        <v>16498</v>
      </c>
      <c r="U1230" s="78" t="s">
        <v>18849</v>
      </c>
      <c r="V1230" s="78" t="s">
        <v>18850</v>
      </c>
      <c r="W1230" s="78" t="s">
        <v>4071</v>
      </c>
      <c r="X1230" s="78" t="s">
        <v>17979</v>
      </c>
      <c r="Y1230" s="78" t="s">
        <v>18018</v>
      </c>
      <c r="Z1230" s="78" t="s">
        <v>17816</v>
      </c>
      <c r="AA1230" s="78" t="s">
        <v>17795</v>
      </c>
      <c r="AE1230" s="78" t="s">
        <v>10841</v>
      </c>
      <c r="AG1230" s="78" t="s">
        <v>18931</v>
      </c>
      <c r="AI1230" s="82" t="n">
        <v>45366</v>
      </c>
      <c r="AJ1230" s="78" t="s">
        <v>1198</v>
      </c>
      <c r="AL1230" s="78" t="s">
        <v>17718</v>
      </c>
      <c r="AM1230" s="78" t="s">
        <v>17718</v>
      </c>
      <c r="AP1230" s="78" t="s">
        <v>17719</v>
      </c>
      <c r="AQ1230" s="78" t="n">
        <v>36</v>
      </c>
      <c r="AR1230" s="78" t="n">
        <v>100</v>
      </c>
      <c r="AS1230" s="78" t="n">
        <v>14.55</v>
      </c>
      <c r="AT1230" s="78" t="n">
        <v>1</v>
      </c>
      <c r="AV1230" s="78" t="n">
        <v>8.08</v>
      </c>
      <c r="AY1230" s="78" t="n">
        <v>36810.72</v>
      </c>
      <c r="AZ1230" s="78" t="n">
        <v>0</v>
      </c>
      <c r="BA1230" s="78" t="n">
        <v>15569.28</v>
      </c>
      <c r="BB1230" s="78" t="n">
        <v>0</v>
      </c>
      <c r="BC1230" s="78" t="n">
        <v>52380</v>
      </c>
      <c r="BD1230" s="78" t="n">
        <v>1944000</v>
      </c>
      <c r="BE1230" s="78" t="s">
        <v>18932</v>
      </c>
      <c r="BJ1230" s="78" t="s">
        <v>17721</v>
      </c>
      <c r="BK1230" s="78" t="s">
        <v>17722</v>
      </c>
      <c r="BO1230" s="78" t="s">
        <v>16502</v>
      </c>
    </row>
    <row r="1231" customFormat="false" ht="15" hidden="true" customHeight="false" outlineLevel="0" collapsed="false">
      <c r="A1231" s="82" t="n">
        <v>45291</v>
      </c>
      <c r="B1231" s="78" t="s">
        <v>16497</v>
      </c>
      <c r="C1231" s="78" t="s">
        <v>18927</v>
      </c>
      <c r="D1231" s="78" t="s">
        <v>18928</v>
      </c>
      <c r="E1231" s="78" t="s">
        <v>1305</v>
      </c>
      <c r="F1231" s="78" t="s">
        <v>17710</v>
      </c>
      <c r="G1231" s="78" t="s">
        <v>17711</v>
      </c>
      <c r="H1231" s="78" t="s">
        <v>17725</v>
      </c>
      <c r="I1231" s="78" t="s">
        <v>18959</v>
      </c>
      <c r="J1231" s="78" t="s">
        <v>17755</v>
      </c>
      <c r="K1231" s="78" t="n">
        <v>148175086</v>
      </c>
      <c r="L1231" s="78" t="s">
        <v>11153</v>
      </c>
      <c r="M1231" s="78" t="s">
        <v>19598</v>
      </c>
      <c r="N1231" s="78" t="s">
        <v>17734</v>
      </c>
      <c r="Q1231" s="78" t="n">
        <v>21059339</v>
      </c>
      <c r="R1231" s="78" t="s">
        <v>11139</v>
      </c>
      <c r="S1231" s="78" t="s">
        <v>17082</v>
      </c>
      <c r="T1231" s="78" t="s">
        <v>16498</v>
      </c>
      <c r="U1231" s="78" t="s">
        <v>11139</v>
      </c>
      <c r="V1231" s="78" t="s">
        <v>549</v>
      </c>
      <c r="W1231" s="78" t="s">
        <v>4084</v>
      </c>
      <c r="X1231" s="78" t="s">
        <v>17891</v>
      </c>
      <c r="Y1231" s="78" t="s">
        <v>18086</v>
      </c>
      <c r="Z1231" s="78" t="s">
        <v>17802</v>
      </c>
      <c r="AA1231" s="78" t="s">
        <v>17802</v>
      </c>
      <c r="AC1231" s="78" t="s">
        <v>17810</v>
      </c>
      <c r="AE1231" s="78" t="s">
        <v>11156</v>
      </c>
      <c r="AG1231" s="78" t="s">
        <v>18931</v>
      </c>
      <c r="AI1231" s="82" t="n">
        <v>45464</v>
      </c>
      <c r="AJ1231" s="78" t="s">
        <v>1198</v>
      </c>
      <c r="AL1231" s="78" t="s">
        <v>17718</v>
      </c>
      <c r="AM1231" s="78" t="s">
        <v>17718</v>
      </c>
      <c r="AP1231" s="78" t="s">
        <v>17719</v>
      </c>
      <c r="AQ1231" s="78" t="n">
        <v>41</v>
      </c>
      <c r="AR1231" s="78" t="n">
        <v>100</v>
      </c>
      <c r="AS1231" s="78" t="n">
        <v>6.95</v>
      </c>
      <c r="AT1231" s="78" t="n">
        <v>1</v>
      </c>
      <c r="AV1231" s="78" t="n">
        <v>8.08</v>
      </c>
      <c r="AY1231" s="78" t="n">
        <v>43886.23</v>
      </c>
      <c r="AZ1231" s="78" t="n">
        <v>0</v>
      </c>
      <c r="BA1231" s="78" t="n">
        <v>-15391.23</v>
      </c>
      <c r="BB1231" s="78" t="n">
        <v>0</v>
      </c>
      <c r="BC1231" s="78" t="n">
        <v>28495</v>
      </c>
      <c r="BD1231" s="78" t="n">
        <v>1968000</v>
      </c>
      <c r="BE1231" s="78" t="s">
        <v>18932</v>
      </c>
      <c r="BJ1231" s="78" t="s">
        <v>17721</v>
      </c>
      <c r="BK1231" s="78" t="s">
        <v>17722</v>
      </c>
      <c r="BO1231" s="78" t="s">
        <v>16502</v>
      </c>
    </row>
    <row r="1232" customFormat="false" ht="15" hidden="true" customHeight="false" outlineLevel="0" collapsed="false">
      <c r="A1232" s="82" t="n">
        <v>45291</v>
      </c>
      <c r="B1232" s="78" t="s">
        <v>16497</v>
      </c>
      <c r="C1232" s="78" t="s">
        <v>18927</v>
      </c>
      <c r="D1232" s="78" t="s">
        <v>18928</v>
      </c>
      <c r="E1232" s="78" t="s">
        <v>1305</v>
      </c>
      <c r="F1232" s="78" t="s">
        <v>17710</v>
      </c>
      <c r="G1232" s="78" t="s">
        <v>17711</v>
      </c>
      <c r="H1232" s="78" t="s">
        <v>17725</v>
      </c>
      <c r="I1232" s="78" t="s">
        <v>18933</v>
      </c>
      <c r="J1232" s="78" t="s">
        <v>17755</v>
      </c>
      <c r="K1232" s="78" t="n">
        <v>154784527</v>
      </c>
      <c r="L1232" s="78" t="s">
        <v>14527</v>
      </c>
      <c r="M1232" s="78" t="s">
        <v>19599</v>
      </c>
      <c r="N1232" s="78" t="s">
        <v>17734</v>
      </c>
      <c r="Q1232" s="78" t="n">
        <v>21002585</v>
      </c>
      <c r="R1232" s="78" t="s">
        <v>14506</v>
      </c>
      <c r="S1232" s="78" t="s">
        <v>17516</v>
      </c>
      <c r="T1232" s="78" t="s">
        <v>16498</v>
      </c>
      <c r="U1232" s="78" t="s">
        <v>14506</v>
      </c>
      <c r="V1232" s="78" t="s">
        <v>18710</v>
      </c>
      <c r="W1232" s="78" t="s">
        <v>4084</v>
      </c>
      <c r="X1232" s="78" t="s">
        <v>17979</v>
      </c>
      <c r="Y1232" s="78" t="s">
        <v>18711</v>
      </c>
      <c r="Z1232" s="78" t="s">
        <v>17816</v>
      </c>
      <c r="AA1232" s="78" t="s">
        <v>17795</v>
      </c>
      <c r="AE1232" s="78" t="s">
        <v>14530</v>
      </c>
      <c r="AG1232" s="78" t="s">
        <v>18931</v>
      </c>
      <c r="AI1232" s="82" t="n">
        <v>45401</v>
      </c>
      <c r="AJ1232" s="78" t="s">
        <v>1197</v>
      </c>
      <c r="AL1232" s="78" t="s">
        <v>17718</v>
      </c>
      <c r="AM1232" s="78" t="s">
        <v>17718</v>
      </c>
      <c r="AP1232" s="78" t="s">
        <v>17719</v>
      </c>
      <c r="AQ1232" s="78" t="n">
        <v>232</v>
      </c>
      <c r="AR1232" s="78" t="n">
        <v>100</v>
      </c>
      <c r="AS1232" s="78" t="n">
        <v>0.955</v>
      </c>
      <c r="AT1232" s="78" t="n">
        <v>1</v>
      </c>
      <c r="AV1232" s="78" t="n">
        <v>8.08</v>
      </c>
      <c r="AY1232" s="78" t="n">
        <v>36766.48</v>
      </c>
      <c r="AZ1232" s="78" t="n">
        <v>0</v>
      </c>
      <c r="BA1232" s="78" t="n">
        <v>-14610.48</v>
      </c>
      <c r="BB1232" s="78" t="n">
        <v>0</v>
      </c>
      <c r="BC1232" s="78" t="n">
        <v>22156</v>
      </c>
      <c r="BD1232" s="78" t="n">
        <v>1972000</v>
      </c>
      <c r="BE1232" s="78" t="s">
        <v>18932</v>
      </c>
      <c r="BJ1232" s="78" t="s">
        <v>17721</v>
      </c>
      <c r="BK1232" s="78" t="s">
        <v>17722</v>
      </c>
      <c r="BO1232" s="78" t="s">
        <v>16502</v>
      </c>
    </row>
    <row r="1233" customFormat="false" ht="15" hidden="true" customHeight="false" outlineLevel="0" collapsed="false">
      <c r="A1233" s="82" t="n">
        <v>45291</v>
      </c>
      <c r="B1233" s="78" t="s">
        <v>16497</v>
      </c>
      <c r="C1233" s="78" t="s">
        <v>18927</v>
      </c>
      <c r="D1233" s="78" t="s">
        <v>18928</v>
      </c>
      <c r="E1233" s="78" t="s">
        <v>1305</v>
      </c>
      <c r="F1233" s="78" t="s">
        <v>17710</v>
      </c>
      <c r="G1233" s="78" t="s">
        <v>17711</v>
      </c>
      <c r="H1233" s="78" t="s">
        <v>17725</v>
      </c>
      <c r="I1233" s="78" t="s">
        <v>18959</v>
      </c>
      <c r="J1233" s="78" t="s">
        <v>17755</v>
      </c>
      <c r="K1233" s="78" t="n">
        <v>118546279</v>
      </c>
      <c r="L1233" s="78" t="s">
        <v>14660</v>
      </c>
      <c r="M1233" s="78" t="s">
        <v>19600</v>
      </c>
      <c r="N1233" s="78" t="s">
        <v>17734</v>
      </c>
      <c r="Q1233" s="78" t="n">
        <v>22293906</v>
      </c>
      <c r="R1233" s="78" t="s">
        <v>14652</v>
      </c>
      <c r="S1233" s="78" t="s">
        <v>649</v>
      </c>
      <c r="T1233" s="78" t="s">
        <v>16498</v>
      </c>
      <c r="U1233" s="78" t="s">
        <v>14652</v>
      </c>
      <c r="V1233" s="78" t="s">
        <v>18482</v>
      </c>
      <c r="W1233" s="78" t="s">
        <v>4084</v>
      </c>
      <c r="X1233" s="78" t="s">
        <v>17814</v>
      </c>
      <c r="Y1233" s="78" t="s">
        <v>17815</v>
      </c>
      <c r="Z1233" s="78" t="s">
        <v>17816</v>
      </c>
      <c r="AA1233" s="78" t="s">
        <v>17795</v>
      </c>
      <c r="AE1233" s="78" t="s">
        <v>14663</v>
      </c>
      <c r="AG1233" s="78" t="s">
        <v>18931</v>
      </c>
      <c r="AI1233" s="82" t="n">
        <v>45310</v>
      </c>
      <c r="AJ1233" s="78" t="s">
        <v>1198</v>
      </c>
      <c r="AL1233" s="78" t="s">
        <v>17718</v>
      </c>
      <c r="AM1233" s="78" t="s">
        <v>17718</v>
      </c>
      <c r="AP1233" s="78" t="s">
        <v>17719</v>
      </c>
      <c r="AQ1233" s="78" t="n">
        <v>79</v>
      </c>
      <c r="AR1233" s="78" t="n">
        <v>100</v>
      </c>
      <c r="AS1233" s="78" t="n">
        <v>10.175</v>
      </c>
      <c r="AT1233" s="78" t="n">
        <v>1</v>
      </c>
      <c r="AV1233" s="78" t="n">
        <v>8.08</v>
      </c>
      <c r="AY1233" s="78" t="n">
        <v>64997.31</v>
      </c>
      <c r="AZ1233" s="78" t="n">
        <v>0</v>
      </c>
      <c r="BA1233" s="78" t="n">
        <v>15385.19</v>
      </c>
      <c r="BB1233" s="78" t="n">
        <v>0</v>
      </c>
      <c r="BC1233" s="78" t="n">
        <v>80382.5</v>
      </c>
      <c r="BD1233" s="78" t="n">
        <v>1975000</v>
      </c>
      <c r="BE1233" s="78" t="s">
        <v>18932</v>
      </c>
      <c r="BJ1233" s="78" t="s">
        <v>17721</v>
      </c>
      <c r="BK1233" s="78" t="s">
        <v>17722</v>
      </c>
      <c r="BO1233" s="78" t="s">
        <v>16502</v>
      </c>
    </row>
    <row r="1234" customFormat="false" ht="15" hidden="false" customHeight="false" outlineLevel="0" collapsed="false">
      <c r="A1234" s="82" t="n">
        <v>45291</v>
      </c>
      <c r="B1234" s="78" t="s">
        <v>16497</v>
      </c>
      <c r="C1234" s="78" t="s">
        <v>18927</v>
      </c>
      <c r="D1234" s="78" t="s">
        <v>18928</v>
      </c>
      <c r="E1234" s="78" t="s">
        <v>1305</v>
      </c>
      <c r="F1234" s="78" t="s">
        <v>17710</v>
      </c>
      <c r="G1234" s="78" t="s">
        <v>17711</v>
      </c>
      <c r="H1234" s="78" t="s">
        <v>17725</v>
      </c>
      <c r="I1234" s="78" t="s">
        <v>18933</v>
      </c>
      <c r="J1234" s="78" t="s">
        <v>17755</v>
      </c>
      <c r="K1234" s="78" t="n">
        <v>152805565</v>
      </c>
      <c r="L1234" s="78" t="s">
        <v>5030</v>
      </c>
      <c r="M1234" s="78" t="s">
        <v>19601</v>
      </c>
      <c r="N1234" s="78" t="s">
        <v>17734</v>
      </c>
      <c r="Q1234" s="78" t="n">
        <v>21002148</v>
      </c>
      <c r="R1234" s="78" t="s">
        <v>5022</v>
      </c>
      <c r="S1234" s="78" t="s">
        <v>16555</v>
      </c>
      <c r="T1234" s="78" t="s">
        <v>16498</v>
      </c>
      <c r="U1234" s="78" t="s">
        <v>5022</v>
      </c>
      <c r="V1234" s="78" t="s">
        <v>17972</v>
      </c>
      <c r="W1234" s="78" t="s">
        <v>4084</v>
      </c>
      <c r="X1234" s="78" t="s">
        <v>17945</v>
      </c>
      <c r="Y1234" s="78" t="s">
        <v>17946</v>
      </c>
      <c r="Z1234" s="78" t="s">
        <v>17947</v>
      </c>
      <c r="AA1234" s="78" t="s">
        <v>17857</v>
      </c>
      <c r="AE1234" s="78" t="s">
        <v>5033</v>
      </c>
      <c r="AG1234" s="78" t="s">
        <v>18931</v>
      </c>
      <c r="AI1234" s="82" t="n">
        <v>45338</v>
      </c>
      <c r="AJ1234" s="78" t="s">
        <v>1197</v>
      </c>
      <c r="AL1234" s="78" t="s">
        <v>17718</v>
      </c>
      <c r="AM1234" s="78" t="s">
        <v>17718</v>
      </c>
      <c r="AP1234" s="78" t="s">
        <v>17719</v>
      </c>
      <c r="AQ1234" s="78" t="n">
        <v>247</v>
      </c>
      <c r="AR1234" s="78" t="n">
        <v>100</v>
      </c>
      <c r="AS1234" s="78" t="n">
        <v>1.9</v>
      </c>
      <c r="AT1234" s="78" t="n">
        <v>1</v>
      </c>
      <c r="AV1234" s="78" t="n">
        <v>8.08</v>
      </c>
      <c r="AY1234" s="78" t="n">
        <v>35234.79</v>
      </c>
      <c r="AZ1234" s="78" t="n">
        <v>0</v>
      </c>
      <c r="BA1234" s="78" t="n">
        <v>11695.21</v>
      </c>
      <c r="BB1234" s="78" t="n">
        <v>0</v>
      </c>
      <c r="BC1234" s="78" t="n">
        <v>46930</v>
      </c>
      <c r="BD1234" s="78" t="n">
        <v>1976000</v>
      </c>
      <c r="BE1234" s="78" t="s">
        <v>18932</v>
      </c>
      <c r="BJ1234" s="78" t="s">
        <v>17721</v>
      </c>
      <c r="BK1234" s="78" t="s">
        <v>17722</v>
      </c>
      <c r="BO1234" s="78" t="s">
        <v>16502</v>
      </c>
    </row>
    <row r="1235" customFormat="false" ht="15" hidden="true" customHeight="false" outlineLevel="0" collapsed="false">
      <c r="A1235" s="82" t="n">
        <v>45291</v>
      </c>
      <c r="B1235" s="78" t="s">
        <v>16497</v>
      </c>
      <c r="C1235" s="78" t="s">
        <v>18927</v>
      </c>
      <c r="D1235" s="78" t="s">
        <v>18928</v>
      </c>
      <c r="E1235" s="78" t="s">
        <v>1305</v>
      </c>
      <c r="F1235" s="78" t="s">
        <v>17710</v>
      </c>
      <c r="G1235" s="78" t="s">
        <v>17711</v>
      </c>
      <c r="H1235" s="78" t="s">
        <v>17725</v>
      </c>
      <c r="I1235" s="78" t="s">
        <v>18965</v>
      </c>
      <c r="J1235" s="78" t="s">
        <v>17755</v>
      </c>
      <c r="K1235" s="78" t="n">
        <v>118471317</v>
      </c>
      <c r="L1235" s="78" t="s">
        <v>6301</v>
      </c>
      <c r="M1235" s="78" t="s">
        <v>19602</v>
      </c>
      <c r="N1235" s="78" t="s">
        <v>17734</v>
      </c>
      <c r="Q1235" s="78" t="n">
        <v>21003072</v>
      </c>
      <c r="R1235" s="78" t="s">
        <v>6293</v>
      </c>
      <c r="S1235" s="78" t="s">
        <v>418</v>
      </c>
      <c r="T1235" s="78" t="s">
        <v>16498</v>
      </c>
      <c r="U1235" s="78" t="s">
        <v>6293</v>
      </c>
      <c r="V1235" s="78" t="s">
        <v>17962</v>
      </c>
      <c r="W1235" s="78" t="s">
        <v>4084</v>
      </c>
      <c r="X1235" s="78" t="s">
        <v>17963</v>
      </c>
      <c r="Y1235" s="78" t="s">
        <v>17964</v>
      </c>
      <c r="Z1235" s="78" t="s">
        <v>17917</v>
      </c>
      <c r="AA1235" s="78" t="s">
        <v>17917</v>
      </c>
      <c r="AE1235" s="78" t="s">
        <v>6304</v>
      </c>
      <c r="AG1235" s="78" t="s">
        <v>18931</v>
      </c>
      <c r="AI1235" s="82" t="n">
        <v>45310</v>
      </c>
      <c r="AJ1235" s="78" t="s">
        <v>1197</v>
      </c>
      <c r="AL1235" s="78" t="s">
        <v>17718</v>
      </c>
      <c r="AM1235" s="78" t="s">
        <v>17718</v>
      </c>
      <c r="AP1235" s="78" t="s">
        <v>17772</v>
      </c>
      <c r="AQ1235" s="78" t="n">
        <v>-330</v>
      </c>
      <c r="AR1235" s="78" t="n">
        <v>100</v>
      </c>
      <c r="AS1235" s="78" t="n">
        <v>0.025</v>
      </c>
      <c r="AT1235" s="78" t="n">
        <v>1</v>
      </c>
      <c r="AV1235" s="78" t="n">
        <v>8.08</v>
      </c>
      <c r="AY1235" s="78" t="n">
        <v>-72717.75</v>
      </c>
      <c r="AZ1235" s="78" t="n">
        <v>0</v>
      </c>
      <c r="BA1235" s="78" t="n">
        <v>71892.75</v>
      </c>
      <c r="BB1235" s="78" t="n">
        <v>0</v>
      </c>
      <c r="BC1235" s="78" t="n">
        <v>-825</v>
      </c>
      <c r="BD1235" s="78" t="n">
        <v>1980000</v>
      </c>
      <c r="BE1235" s="78" t="s">
        <v>18932</v>
      </c>
      <c r="BJ1235" s="78" t="s">
        <v>17721</v>
      </c>
      <c r="BK1235" s="78" t="s">
        <v>17722</v>
      </c>
      <c r="BO1235" s="78" t="s">
        <v>16502</v>
      </c>
    </row>
    <row r="1236" customFormat="false" ht="15" hidden="true" customHeight="false" outlineLevel="0" collapsed="false">
      <c r="A1236" s="82" t="n">
        <v>45291</v>
      </c>
      <c r="B1236" s="78" t="s">
        <v>16497</v>
      </c>
      <c r="C1236" s="78" t="s">
        <v>18927</v>
      </c>
      <c r="D1236" s="78" t="s">
        <v>18928</v>
      </c>
      <c r="E1236" s="78" t="s">
        <v>1305</v>
      </c>
      <c r="F1236" s="78" t="s">
        <v>17710</v>
      </c>
      <c r="G1236" s="78" t="s">
        <v>17711</v>
      </c>
      <c r="H1236" s="78" t="s">
        <v>17725</v>
      </c>
      <c r="I1236" s="78" t="s">
        <v>18933</v>
      </c>
      <c r="J1236" s="78" t="s">
        <v>17755</v>
      </c>
      <c r="K1236" s="78" t="n">
        <v>158477082</v>
      </c>
      <c r="L1236" s="78" t="s">
        <v>8046</v>
      </c>
      <c r="M1236" s="78" t="s">
        <v>19603</v>
      </c>
      <c r="N1236" s="78" t="s">
        <v>17734</v>
      </c>
      <c r="Q1236" s="78" t="n">
        <v>21002306</v>
      </c>
      <c r="R1236" s="78" t="s">
        <v>8025</v>
      </c>
      <c r="S1236" s="78" t="s">
        <v>16865</v>
      </c>
      <c r="T1236" s="78" t="s">
        <v>16498</v>
      </c>
      <c r="U1236" s="78" t="s">
        <v>8025</v>
      </c>
      <c r="V1236" s="78" t="s">
        <v>18096</v>
      </c>
      <c r="W1236" s="78" t="s">
        <v>4084</v>
      </c>
      <c r="X1236" s="78" t="s">
        <v>17854</v>
      </c>
      <c r="Y1236" s="78" t="s">
        <v>17855</v>
      </c>
      <c r="Z1236" s="78" t="s">
        <v>17856</v>
      </c>
      <c r="AA1236" s="78" t="s">
        <v>17857</v>
      </c>
      <c r="AE1236" s="78" t="s">
        <v>8049</v>
      </c>
      <c r="AG1236" s="78" t="s">
        <v>18931</v>
      </c>
      <c r="AI1236" s="82" t="n">
        <v>45366</v>
      </c>
      <c r="AJ1236" s="78" t="s">
        <v>1197</v>
      </c>
      <c r="AL1236" s="78" t="s">
        <v>17718</v>
      </c>
      <c r="AM1236" s="78" t="s">
        <v>17718</v>
      </c>
      <c r="AP1236" s="78" t="s">
        <v>17719</v>
      </c>
      <c r="AQ1236" s="78" t="n">
        <v>176</v>
      </c>
      <c r="AR1236" s="78" t="n">
        <v>100</v>
      </c>
      <c r="AS1236" s="78" t="n">
        <v>3.1</v>
      </c>
      <c r="AT1236" s="78" t="n">
        <v>1</v>
      </c>
      <c r="AV1236" s="78" t="n">
        <v>8.08</v>
      </c>
      <c r="AY1236" s="78" t="n">
        <v>54503.41</v>
      </c>
      <c r="AZ1236" s="78" t="n">
        <v>0</v>
      </c>
      <c r="BA1236" s="78" t="n">
        <v>56.59</v>
      </c>
      <c r="BB1236" s="78" t="n">
        <v>0</v>
      </c>
      <c r="BC1236" s="78" t="n">
        <v>54560</v>
      </c>
      <c r="BD1236" s="78" t="n">
        <v>1997600</v>
      </c>
      <c r="BE1236" s="78" t="s">
        <v>18932</v>
      </c>
      <c r="BJ1236" s="78" t="s">
        <v>17721</v>
      </c>
      <c r="BK1236" s="78" t="s">
        <v>17722</v>
      </c>
      <c r="BO1236" s="78" t="s">
        <v>16502</v>
      </c>
    </row>
    <row r="1237" customFormat="false" ht="15" hidden="true" customHeight="false" outlineLevel="0" collapsed="false">
      <c r="A1237" s="82" t="n">
        <v>45291</v>
      </c>
      <c r="B1237" s="78" t="s">
        <v>16497</v>
      </c>
      <c r="C1237" s="78" t="s">
        <v>18927</v>
      </c>
      <c r="D1237" s="78" t="s">
        <v>19501</v>
      </c>
      <c r="E1237" s="78" t="s">
        <v>3664</v>
      </c>
      <c r="F1237" s="78" t="s">
        <v>17727</v>
      </c>
      <c r="G1237" s="78" t="s">
        <v>17747</v>
      </c>
      <c r="H1237" s="78" t="s">
        <v>17748</v>
      </c>
      <c r="I1237" s="78" t="s">
        <v>19604</v>
      </c>
      <c r="J1237" s="78" t="s">
        <v>16745</v>
      </c>
      <c r="K1237" s="78" t="n">
        <v>142382699</v>
      </c>
      <c r="L1237" s="78" t="s">
        <v>5009</v>
      </c>
      <c r="M1237" s="78" t="s">
        <v>19605</v>
      </c>
      <c r="N1237" s="78" t="s">
        <v>19505</v>
      </c>
      <c r="Q1237" s="78" t="n">
        <v>86372294</v>
      </c>
      <c r="R1237" s="78" t="s">
        <v>16507</v>
      </c>
      <c r="S1237" s="78" t="s">
        <v>19606</v>
      </c>
      <c r="T1237" s="78" t="s">
        <v>16506</v>
      </c>
      <c r="U1237" s="78" t="s">
        <v>16499</v>
      </c>
      <c r="V1237" s="78" t="s">
        <v>19607</v>
      </c>
      <c r="W1237" s="78" t="s">
        <v>4084</v>
      </c>
      <c r="X1237" s="78" t="s">
        <v>17900</v>
      </c>
      <c r="Y1237" s="78" t="s">
        <v>17900</v>
      </c>
      <c r="Z1237" s="78" t="s">
        <v>17816</v>
      </c>
      <c r="AA1237" s="78" t="s">
        <v>17795</v>
      </c>
      <c r="AB1237" s="78" t="s">
        <v>19608</v>
      </c>
      <c r="AC1237" s="78" t="s">
        <v>19568</v>
      </c>
      <c r="AH1237" s="78" t="s">
        <v>19609</v>
      </c>
      <c r="AI1237" s="82" t="n">
        <v>45646</v>
      </c>
      <c r="AK1237" s="78" t="s">
        <v>19610</v>
      </c>
      <c r="AL1237" s="78" t="s">
        <v>17718</v>
      </c>
      <c r="AM1237" s="78" t="s">
        <v>17718</v>
      </c>
      <c r="AP1237" s="78" t="s">
        <v>17719</v>
      </c>
      <c r="AQ1237" s="78" t="n">
        <v>-2000</v>
      </c>
      <c r="AR1237" s="78" t="n">
        <v>1</v>
      </c>
      <c r="AS1237" s="78" t="n">
        <v>-27.68049</v>
      </c>
      <c r="AT1237" s="78" t="n">
        <v>1</v>
      </c>
      <c r="AU1237" s="78" t="n">
        <v>-0.98</v>
      </c>
      <c r="AV1237" s="78" t="n">
        <v>8.08</v>
      </c>
      <c r="AY1237" s="78" t="n">
        <v>-145000.01</v>
      </c>
      <c r="AZ1237" s="78" t="n">
        <v>0</v>
      </c>
      <c r="BA1237" s="78" t="n">
        <v>200360.99</v>
      </c>
      <c r="BB1237" s="78" t="n">
        <v>3333.33</v>
      </c>
      <c r="BC1237" s="78" t="n">
        <v>58694.32</v>
      </c>
      <c r="BD1237" s="78" t="n">
        <v>2000000</v>
      </c>
      <c r="BE1237" s="78" t="s">
        <v>19611</v>
      </c>
      <c r="BJ1237" s="78" t="s">
        <v>17721</v>
      </c>
      <c r="BK1237" s="78" t="s">
        <v>17722</v>
      </c>
      <c r="BO1237" s="78" t="s">
        <v>16502</v>
      </c>
    </row>
    <row r="1238" customFormat="false" ht="15" hidden="true" customHeight="false" outlineLevel="0" collapsed="false">
      <c r="A1238" s="82" t="n">
        <v>45291</v>
      </c>
      <c r="B1238" s="78" t="s">
        <v>16497</v>
      </c>
      <c r="C1238" s="78" t="s">
        <v>18927</v>
      </c>
      <c r="D1238" s="78" t="s">
        <v>18928</v>
      </c>
      <c r="E1238" s="78" t="s">
        <v>1305</v>
      </c>
      <c r="F1238" s="78" t="s">
        <v>17710</v>
      </c>
      <c r="G1238" s="78" t="s">
        <v>17711</v>
      </c>
      <c r="H1238" s="78" t="s">
        <v>17725</v>
      </c>
      <c r="I1238" s="78" t="s">
        <v>18933</v>
      </c>
      <c r="J1238" s="78" t="s">
        <v>17755</v>
      </c>
      <c r="K1238" s="78" t="n">
        <v>147994269</v>
      </c>
      <c r="L1238" s="78" t="s">
        <v>7886</v>
      </c>
      <c r="M1238" s="78" t="s">
        <v>19612</v>
      </c>
      <c r="N1238" s="78" t="s">
        <v>17734</v>
      </c>
      <c r="Q1238" s="78" t="n">
        <v>73236508</v>
      </c>
      <c r="R1238" s="78" t="s">
        <v>7873</v>
      </c>
      <c r="S1238" s="78" t="s">
        <v>16805</v>
      </c>
      <c r="T1238" s="78" t="s">
        <v>16498</v>
      </c>
      <c r="U1238" s="78" t="s">
        <v>18398</v>
      </c>
      <c r="V1238" s="78" t="s">
        <v>18399</v>
      </c>
      <c r="W1238" s="78" t="s">
        <v>4084</v>
      </c>
      <c r="X1238" s="78" t="s">
        <v>17999</v>
      </c>
      <c r="Y1238" s="78" t="s">
        <v>18400</v>
      </c>
      <c r="Z1238" s="78" t="s">
        <v>17809</v>
      </c>
      <c r="AA1238" s="78" t="s">
        <v>17809</v>
      </c>
      <c r="AE1238" s="78" t="s">
        <v>7889</v>
      </c>
      <c r="AG1238" s="78" t="s">
        <v>18931</v>
      </c>
      <c r="AI1238" s="82" t="n">
        <v>45310</v>
      </c>
      <c r="AJ1238" s="78" t="s">
        <v>1197</v>
      </c>
      <c r="AL1238" s="78" t="s">
        <v>17718</v>
      </c>
      <c r="AM1238" s="78" t="s">
        <v>17718</v>
      </c>
      <c r="AP1238" s="78" t="s">
        <v>17719</v>
      </c>
      <c r="AQ1238" s="78" t="n">
        <v>10000</v>
      </c>
      <c r="AR1238" s="78" t="n">
        <v>100</v>
      </c>
      <c r="AS1238" s="78" t="n">
        <v>1.275</v>
      </c>
      <c r="AT1238" s="78" t="n">
        <v>1</v>
      </c>
      <c r="AV1238" s="78" t="n">
        <v>8.08</v>
      </c>
      <c r="AY1238" s="78" t="n">
        <v>400290.5</v>
      </c>
      <c r="AZ1238" s="78" t="n">
        <v>0</v>
      </c>
      <c r="BA1238" s="78" t="n">
        <v>874709.5</v>
      </c>
      <c r="BB1238" s="78" t="n">
        <v>0</v>
      </c>
      <c r="BC1238" s="78" t="n">
        <v>1275000</v>
      </c>
      <c r="BD1238" s="78" t="n">
        <v>2000000</v>
      </c>
      <c r="BE1238" s="78" t="s">
        <v>18932</v>
      </c>
      <c r="BJ1238" s="78" t="s">
        <v>17721</v>
      </c>
      <c r="BK1238" s="78" t="s">
        <v>17722</v>
      </c>
      <c r="BO1238" s="78" t="s">
        <v>16502</v>
      </c>
    </row>
    <row r="1239" customFormat="false" ht="15" hidden="true" customHeight="false" outlineLevel="0" collapsed="false">
      <c r="A1239" s="82" t="n">
        <v>45291</v>
      </c>
      <c r="B1239" s="78" t="s">
        <v>16497</v>
      </c>
      <c r="C1239" s="78" t="s">
        <v>17734</v>
      </c>
      <c r="D1239" s="78" t="s">
        <v>18919</v>
      </c>
      <c r="E1239" s="78" t="s">
        <v>4075</v>
      </c>
      <c r="F1239" s="78" t="s">
        <v>17724</v>
      </c>
      <c r="G1239" s="78" t="s">
        <v>17711</v>
      </c>
      <c r="H1239" s="78" t="s">
        <v>17725</v>
      </c>
      <c r="I1239" s="78" t="s">
        <v>19056</v>
      </c>
      <c r="J1239" s="78" t="s">
        <v>16506</v>
      </c>
      <c r="K1239" s="78" t="n">
        <v>153032218</v>
      </c>
      <c r="L1239" s="78" t="s">
        <v>14972</v>
      </c>
      <c r="M1239" s="78" t="s">
        <v>19613</v>
      </c>
      <c r="N1239" s="78" t="s">
        <v>17734</v>
      </c>
      <c r="Q1239" s="78" t="n">
        <v>0</v>
      </c>
      <c r="U1239" s="78" t="s">
        <v>19614</v>
      </c>
      <c r="V1239" s="78" t="s">
        <v>19615</v>
      </c>
      <c r="W1239" s="78" t="s">
        <v>4084</v>
      </c>
      <c r="X1239" s="78" t="s">
        <v>17915</v>
      </c>
      <c r="Y1239" s="78" t="s">
        <v>19395</v>
      </c>
      <c r="Z1239" s="78" t="s">
        <v>17917</v>
      </c>
      <c r="AA1239" s="78" t="s">
        <v>17917</v>
      </c>
      <c r="AB1239" s="78" t="s">
        <v>19616</v>
      </c>
      <c r="AI1239" s="82" t="n">
        <v>47102</v>
      </c>
      <c r="AL1239" s="78" t="s">
        <v>17718</v>
      </c>
      <c r="AM1239" s="78" t="s">
        <v>17718</v>
      </c>
      <c r="AP1239" s="78" t="s">
        <v>17719</v>
      </c>
      <c r="AQ1239" s="78" t="n">
        <v>2000</v>
      </c>
      <c r="AR1239" s="78" t="n">
        <v>10</v>
      </c>
      <c r="AS1239" s="78" t="n">
        <v>77.25</v>
      </c>
      <c r="AT1239" s="78" t="n">
        <v>1</v>
      </c>
      <c r="AV1239" s="78" t="n">
        <v>8.08</v>
      </c>
      <c r="AY1239" s="78" t="n">
        <v>1565000</v>
      </c>
      <c r="AZ1239" s="78" t="n">
        <v>0</v>
      </c>
      <c r="BA1239" s="78" t="n">
        <v>-20000</v>
      </c>
      <c r="BB1239" s="78" t="n">
        <v>8777.78</v>
      </c>
      <c r="BC1239" s="78" t="n">
        <v>1545000</v>
      </c>
      <c r="BD1239" s="78" t="n">
        <v>2000000</v>
      </c>
      <c r="BE1239" s="78" t="s">
        <v>18925</v>
      </c>
      <c r="BJ1239" s="78" t="s">
        <v>17721</v>
      </c>
      <c r="BK1239" s="78" t="s">
        <v>17722</v>
      </c>
      <c r="BL1239" s="78" t="s">
        <v>14974</v>
      </c>
      <c r="BM1239" s="78" t="s">
        <v>14973</v>
      </c>
      <c r="BN1239" s="78" t="s">
        <v>19617</v>
      </c>
      <c r="BO1239" s="78" t="s">
        <v>16502</v>
      </c>
    </row>
    <row r="1240" customFormat="false" ht="15" hidden="true" customHeight="false" outlineLevel="0" collapsed="false">
      <c r="A1240" s="82" t="n">
        <v>45291</v>
      </c>
      <c r="B1240" s="78" t="s">
        <v>16497</v>
      </c>
      <c r="C1240" s="78" t="s">
        <v>17734</v>
      </c>
      <c r="D1240" s="78" t="s">
        <v>18919</v>
      </c>
      <c r="E1240" s="78" t="s">
        <v>4117</v>
      </c>
      <c r="F1240" s="78" t="s">
        <v>17723</v>
      </c>
      <c r="G1240" s="78" t="s">
        <v>17711</v>
      </c>
      <c r="H1240" s="78" t="s">
        <v>17725</v>
      </c>
      <c r="I1240" s="78" t="s">
        <v>19056</v>
      </c>
      <c r="J1240" s="78" t="s">
        <v>19089</v>
      </c>
      <c r="K1240" s="78" t="n">
        <v>153384717</v>
      </c>
      <c r="L1240" s="78" t="s">
        <v>4913</v>
      </c>
      <c r="M1240" s="78" t="s">
        <v>19618</v>
      </c>
      <c r="N1240" s="78" t="s">
        <v>17734</v>
      </c>
      <c r="Q1240" s="78" t="n">
        <v>54562200</v>
      </c>
      <c r="R1240" s="78" t="s">
        <v>4904</v>
      </c>
      <c r="S1240" s="78" t="s">
        <v>16564</v>
      </c>
      <c r="T1240" s="78" t="s">
        <v>16498</v>
      </c>
      <c r="U1240" s="78" t="s">
        <v>4904</v>
      </c>
      <c r="V1240" s="78" t="s">
        <v>18416</v>
      </c>
      <c r="W1240" s="78" t="s">
        <v>4084</v>
      </c>
      <c r="X1240" s="78" t="s">
        <v>17831</v>
      </c>
      <c r="Y1240" s="78" t="s">
        <v>18257</v>
      </c>
      <c r="Z1240" s="78" t="s">
        <v>17809</v>
      </c>
      <c r="AA1240" s="78" t="s">
        <v>17809</v>
      </c>
      <c r="AB1240" s="78" t="s">
        <v>19091</v>
      </c>
      <c r="AC1240" s="78" t="s">
        <v>17810</v>
      </c>
      <c r="AI1240" s="82" t="n">
        <v>46553</v>
      </c>
      <c r="AL1240" s="78" t="s">
        <v>17718</v>
      </c>
      <c r="AM1240" s="78" t="s">
        <v>17718</v>
      </c>
      <c r="AP1240" s="78" t="s">
        <v>17719</v>
      </c>
      <c r="AQ1240" s="78" t="n">
        <v>2000</v>
      </c>
      <c r="AR1240" s="78" t="n">
        <v>10</v>
      </c>
      <c r="AS1240" s="78" t="n">
        <v>129.75</v>
      </c>
      <c r="AT1240" s="78" t="n">
        <v>1</v>
      </c>
      <c r="AV1240" s="78" t="n">
        <v>8.08</v>
      </c>
      <c r="AY1240" s="78" t="n">
        <v>2335986</v>
      </c>
      <c r="AZ1240" s="78" t="n">
        <v>0</v>
      </c>
      <c r="BA1240" s="78" t="n">
        <v>259014</v>
      </c>
      <c r="BB1240" s="78" t="n">
        <v>1555.56</v>
      </c>
      <c r="BC1240" s="78" t="n">
        <v>2595000</v>
      </c>
      <c r="BD1240" s="78" t="n">
        <v>2000000</v>
      </c>
      <c r="BE1240" s="78" t="s">
        <v>19092</v>
      </c>
      <c r="BJ1240" s="78" t="s">
        <v>17721</v>
      </c>
      <c r="BK1240" s="78" t="s">
        <v>17722</v>
      </c>
      <c r="BL1240" s="78" t="s">
        <v>23</v>
      </c>
      <c r="BM1240" s="78" t="s">
        <v>4914</v>
      </c>
      <c r="BN1240" s="78" t="s">
        <v>19619</v>
      </c>
      <c r="BO1240" s="78" t="s">
        <v>16502</v>
      </c>
    </row>
    <row r="1241" customFormat="false" ht="15" hidden="true" customHeight="false" outlineLevel="0" collapsed="false">
      <c r="A1241" s="82" t="n">
        <v>45291</v>
      </c>
      <c r="B1241" s="78" t="s">
        <v>16497</v>
      </c>
      <c r="C1241" s="78" t="s">
        <v>18927</v>
      </c>
      <c r="D1241" s="78" t="s">
        <v>18928</v>
      </c>
      <c r="E1241" s="78" t="s">
        <v>1305</v>
      </c>
      <c r="F1241" s="78" t="s">
        <v>17710</v>
      </c>
      <c r="G1241" s="78" t="s">
        <v>17711</v>
      </c>
      <c r="H1241" s="78" t="s">
        <v>17725</v>
      </c>
      <c r="I1241" s="78" t="s">
        <v>18959</v>
      </c>
      <c r="J1241" s="78" t="s">
        <v>17755</v>
      </c>
      <c r="K1241" s="78" t="n">
        <v>146168490</v>
      </c>
      <c r="L1241" s="78" t="s">
        <v>5903</v>
      </c>
      <c r="M1241" s="78" t="s">
        <v>19620</v>
      </c>
      <c r="N1241" s="78" t="s">
        <v>17734</v>
      </c>
      <c r="Q1241" s="78" t="n">
        <v>21069394</v>
      </c>
      <c r="R1241" s="78" t="s">
        <v>5887</v>
      </c>
      <c r="S1241" s="78" t="s">
        <v>16648</v>
      </c>
      <c r="T1241" s="78" t="s">
        <v>16498</v>
      </c>
      <c r="U1241" s="78" t="s">
        <v>18678</v>
      </c>
      <c r="V1241" s="78" t="s">
        <v>18679</v>
      </c>
      <c r="W1241" s="78" t="s">
        <v>4084</v>
      </c>
      <c r="X1241" s="78" t="s">
        <v>17970</v>
      </c>
      <c r="Y1241" s="78" t="s">
        <v>17971</v>
      </c>
      <c r="Z1241" s="78" t="s">
        <v>17802</v>
      </c>
      <c r="AA1241" s="78" t="s">
        <v>17802</v>
      </c>
      <c r="AC1241" s="78" t="s">
        <v>18680</v>
      </c>
      <c r="AE1241" s="78" t="s">
        <v>5906</v>
      </c>
      <c r="AG1241" s="78" t="s">
        <v>18931</v>
      </c>
      <c r="AI1241" s="82" t="n">
        <v>45464</v>
      </c>
      <c r="AJ1241" s="78" t="s">
        <v>1198</v>
      </c>
      <c r="AL1241" s="78" t="s">
        <v>17718</v>
      </c>
      <c r="AM1241" s="78" t="s">
        <v>17718</v>
      </c>
      <c r="AP1241" s="78" t="s">
        <v>17719</v>
      </c>
      <c r="AQ1241" s="78" t="n">
        <v>50</v>
      </c>
      <c r="AR1241" s="78" t="n">
        <v>100</v>
      </c>
      <c r="AS1241" s="78" t="n">
        <v>2.995</v>
      </c>
      <c r="AT1241" s="78" t="n">
        <v>1</v>
      </c>
      <c r="AV1241" s="78" t="n">
        <v>8.08</v>
      </c>
      <c r="AY1241" s="78" t="n">
        <v>26686.49</v>
      </c>
      <c r="AZ1241" s="78" t="n">
        <v>0</v>
      </c>
      <c r="BA1241" s="78" t="n">
        <v>-11711.49</v>
      </c>
      <c r="BB1241" s="78" t="n">
        <v>0</v>
      </c>
      <c r="BC1241" s="78" t="n">
        <v>14975</v>
      </c>
      <c r="BD1241" s="78" t="n">
        <v>2000000</v>
      </c>
      <c r="BE1241" s="78" t="s">
        <v>18942</v>
      </c>
      <c r="BJ1241" s="78" t="s">
        <v>17721</v>
      </c>
      <c r="BK1241" s="78" t="s">
        <v>17722</v>
      </c>
      <c r="BO1241" s="78" t="s">
        <v>16502</v>
      </c>
    </row>
    <row r="1242" customFormat="false" ht="15" hidden="true" customHeight="false" outlineLevel="0" collapsed="false">
      <c r="A1242" s="82" t="n">
        <v>45291</v>
      </c>
      <c r="B1242" s="78" t="s">
        <v>16497</v>
      </c>
      <c r="C1242" s="78" t="s">
        <v>17734</v>
      </c>
      <c r="D1242" s="78" t="s">
        <v>18919</v>
      </c>
      <c r="E1242" s="78" t="s">
        <v>4075</v>
      </c>
      <c r="F1242" s="78" t="s">
        <v>17724</v>
      </c>
      <c r="G1242" s="78" t="s">
        <v>17711</v>
      </c>
      <c r="H1242" s="78" t="s">
        <v>17725</v>
      </c>
      <c r="I1242" s="78" t="s">
        <v>19056</v>
      </c>
      <c r="J1242" s="78" t="s">
        <v>19089</v>
      </c>
      <c r="K1242" s="78" t="n">
        <v>150390759</v>
      </c>
      <c r="L1242" s="78" t="s">
        <v>8292</v>
      </c>
      <c r="M1242" s="78" t="s">
        <v>19466</v>
      </c>
      <c r="N1242" s="78" t="s">
        <v>17734</v>
      </c>
      <c r="Q1242" s="78" t="n">
        <v>103527745</v>
      </c>
      <c r="R1242" s="78" t="s">
        <v>8283</v>
      </c>
      <c r="S1242" s="78" t="s">
        <v>16860</v>
      </c>
      <c r="T1242" s="78" t="s">
        <v>16498</v>
      </c>
      <c r="U1242" s="78" t="s">
        <v>8283</v>
      </c>
      <c r="V1242" s="78" t="s">
        <v>18591</v>
      </c>
      <c r="W1242" s="78" t="s">
        <v>4084</v>
      </c>
      <c r="X1242" s="78" t="s">
        <v>18171</v>
      </c>
      <c r="Y1242" s="78" t="s">
        <v>18172</v>
      </c>
      <c r="Z1242" s="78" t="s">
        <v>17917</v>
      </c>
      <c r="AA1242" s="78" t="s">
        <v>17917</v>
      </c>
      <c r="AB1242" s="78" t="s">
        <v>19091</v>
      </c>
      <c r="AI1242" s="82" t="n">
        <v>46874</v>
      </c>
      <c r="AL1242" s="78" t="s">
        <v>17718</v>
      </c>
      <c r="AM1242" s="78" t="s">
        <v>17718</v>
      </c>
      <c r="AP1242" s="78" t="s">
        <v>17719</v>
      </c>
      <c r="AQ1242" s="78" t="n">
        <v>2000</v>
      </c>
      <c r="AR1242" s="78" t="n">
        <v>10</v>
      </c>
      <c r="AS1242" s="78" t="n">
        <v>104.9</v>
      </c>
      <c r="AT1242" s="78" t="n">
        <v>1</v>
      </c>
      <c r="AV1242" s="78" t="n">
        <v>8.08</v>
      </c>
      <c r="AY1242" s="78" t="n">
        <v>2220032</v>
      </c>
      <c r="AZ1242" s="78" t="n">
        <v>0</v>
      </c>
      <c r="BA1242" s="78" t="n">
        <v>-122032</v>
      </c>
      <c r="BB1242" s="78" t="n">
        <v>10000</v>
      </c>
      <c r="BC1242" s="78" t="n">
        <v>2098000</v>
      </c>
      <c r="BD1242" s="78" t="n">
        <v>2000000</v>
      </c>
      <c r="BE1242" s="78" t="s">
        <v>19092</v>
      </c>
      <c r="BJ1242" s="78" t="s">
        <v>17721</v>
      </c>
      <c r="BK1242" s="78" t="s">
        <v>17722</v>
      </c>
      <c r="BL1242" s="78" t="s">
        <v>872</v>
      </c>
      <c r="BM1242" s="78" t="s">
        <v>8293</v>
      </c>
      <c r="BN1242" s="78" t="s">
        <v>19467</v>
      </c>
      <c r="BO1242" s="78" t="s">
        <v>16502</v>
      </c>
    </row>
    <row r="1243" customFormat="false" ht="15" hidden="true" customHeight="false" outlineLevel="0" collapsed="false">
      <c r="A1243" s="82" t="n">
        <v>45291</v>
      </c>
      <c r="B1243" s="78" t="s">
        <v>16497</v>
      </c>
      <c r="C1243" s="78" t="s">
        <v>17734</v>
      </c>
      <c r="D1243" s="78" t="s">
        <v>18919</v>
      </c>
      <c r="E1243" s="78" t="s">
        <v>4126</v>
      </c>
      <c r="F1243" s="78" t="s">
        <v>17758</v>
      </c>
      <c r="G1243" s="78" t="s">
        <v>17711</v>
      </c>
      <c r="H1243" s="78" t="s">
        <v>17725</v>
      </c>
      <c r="I1243" s="78" t="s">
        <v>19056</v>
      </c>
      <c r="J1243" s="78" t="s">
        <v>16506</v>
      </c>
      <c r="K1243" s="78" t="n">
        <v>92869551</v>
      </c>
      <c r="L1243" s="78" t="s">
        <v>12544</v>
      </c>
      <c r="M1243" s="78" t="s">
        <v>19621</v>
      </c>
      <c r="N1243" s="78" t="s">
        <v>17734</v>
      </c>
      <c r="Q1243" s="78" t="n">
        <v>0</v>
      </c>
      <c r="U1243" s="78" t="s">
        <v>19214</v>
      </c>
      <c r="V1243" s="78" t="s">
        <v>19215</v>
      </c>
      <c r="W1243" s="78" t="s">
        <v>4084</v>
      </c>
      <c r="X1243" s="78" t="s">
        <v>17945</v>
      </c>
      <c r="Y1243" s="78" t="s">
        <v>17946</v>
      </c>
      <c r="Z1243" s="78" t="s">
        <v>17947</v>
      </c>
      <c r="AA1243" s="78" t="s">
        <v>17857</v>
      </c>
      <c r="AB1243" s="78" t="s">
        <v>19060</v>
      </c>
      <c r="AI1243" s="82" t="n">
        <v>51349</v>
      </c>
      <c r="AL1243" s="78" t="s">
        <v>17718</v>
      </c>
      <c r="AM1243" s="78" t="s">
        <v>17718</v>
      </c>
      <c r="AP1243" s="78" t="s">
        <v>17719</v>
      </c>
      <c r="AQ1243" s="78" t="n">
        <v>2000</v>
      </c>
      <c r="AR1243" s="78" t="n">
        <v>10</v>
      </c>
      <c r="AS1243" s="78" t="n">
        <v>73.35275</v>
      </c>
      <c r="AT1243" s="78" t="n">
        <v>1</v>
      </c>
      <c r="AV1243" s="78" t="n">
        <v>8.08</v>
      </c>
      <c r="AY1243" s="78" t="n">
        <v>1325840</v>
      </c>
      <c r="AZ1243" s="78" t="n">
        <v>0</v>
      </c>
      <c r="BA1243" s="78" t="n">
        <v>141215.08</v>
      </c>
      <c r="BB1243" s="78" t="n">
        <v>27500</v>
      </c>
      <c r="BC1243" s="78" t="n">
        <v>1467055.08</v>
      </c>
      <c r="BD1243" s="78" t="n">
        <v>2000000</v>
      </c>
      <c r="BE1243" s="78" t="s">
        <v>19216</v>
      </c>
      <c r="BJ1243" s="78" t="s">
        <v>17721</v>
      </c>
      <c r="BK1243" s="78" t="s">
        <v>17722</v>
      </c>
      <c r="BL1243" s="78" t="s">
        <v>12546</v>
      </c>
      <c r="BM1243" s="78" t="s">
        <v>12545</v>
      </c>
      <c r="BN1243" s="78" t="s">
        <v>19622</v>
      </c>
      <c r="BO1243" s="78" t="s">
        <v>16502</v>
      </c>
    </row>
    <row r="1244" customFormat="false" ht="15" hidden="true" customHeight="false" outlineLevel="0" collapsed="false">
      <c r="A1244" s="82" t="n">
        <v>45291</v>
      </c>
      <c r="B1244" s="78" t="s">
        <v>16497</v>
      </c>
      <c r="C1244" s="78" t="s">
        <v>17734</v>
      </c>
      <c r="D1244" s="78" t="s">
        <v>18919</v>
      </c>
      <c r="E1244" s="78" t="s">
        <v>1305</v>
      </c>
      <c r="F1244" s="78" t="s">
        <v>17710</v>
      </c>
      <c r="G1244" s="78" t="s">
        <v>17711</v>
      </c>
      <c r="H1244" s="78" t="s">
        <v>17725</v>
      </c>
      <c r="I1244" s="78" t="s">
        <v>19056</v>
      </c>
      <c r="J1244" s="78" t="s">
        <v>19089</v>
      </c>
      <c r="K1244" s="78" t="n">
        <v>150117092</v>
      </c>
      <c r="L1244" s="78" t="s">
        <v>11562</v>
      </c>
      <c r="M1244" s="78" t="s">
        <v>19623</v>
      </c>
      <c r="N1244" s="78" t="s">
        <v>17734</v>
      </c>
      <c r="Q1244" s="78" t="n">
        <v>76180856</v>
      </c>
      <c r="R1244" s="78" t="s">
        <v>11553</v>
      </c>
      <c r="S1244" s="78" t="s">
        <v>17115</v>
      </c>
      <c r="T1244" s="78" t="s">
        <v>16498</v>
      </c>
      <c r="U1244" s="78" t="s">
        <v>11553</v>
      </c>
      <c r="V1244" s="78" t="s">
        <v>18590</v>
      </c>
      <c r="W1244" s="78" t="s">
        <v>4084</v>
      </c>
      <c r="X1244" s="78" t="s">
        <v>17910</v>
      </c>
      <c r="Y1244" s="78" t="s">
        <v>17911</v>
      </c>
      <c r="Z1244" s="78" t="s">
        <v>17794</v>
      </c>
      <c r="AA1244" s="78" t="s">
        <v>17795</v>
      </c>
      <c r="AB1244" s="78" t="s">
        <v>19624</v>
      </c>
      <c r="AI1244" s="82" t="n">
        <v>47239</v>
      </c>
      <c r="AL1244" s="78" t="s">
        <v>17718</v>
      </c>
      <c r="AM1244" s="78" t="s">
        <v>17718</v>
      </c>
      <c r="AP1244" s="78" t="s">
        <v>17719</v>
      </c>
      <c r="AQ1244" s="78" t="n">
        <v>2000</v>
      </c>
      <c r="AR1244" s="78" t="n">
        <v>10</v>
      </c>
      <c r="AS1244" s="78" t="n">
        <v>122</v>
      </c>
      <c r="AT1244" s="78" t="n">
        <v>1</v>
      </c>
      <c r="AV1244" s="78" t="n">
        <v>8.08</v>
      </c>
      <c r="AY1244" s="78" t="n">
        <v>2553140</v>
      </c>
      <c r="AZ1244" s="78" t="n">
        <v>0</v>
      </c>
      <c r="BA1244" s="78" t="n">
        <v>-113140</v>
      </c>
      <c r="BB1244" s="78" t="n">
        <v>13333.33</v>
      </c>
      <c r="BC1244" s="78" t="n">
        <v>2440000</v>
      </c>
      <c r="BD1244" s="78" t="n">
        <v>2000000</v>
      </c>
      <c r="BE1244" s="78" t="s">
        <v>19092</v>
      </c>
      <c r="BJ1244" s="78" t="s">
        <v>17721</v>
      </c>
      <c r="BK1244" s="78" t="s">
        <v>17722</v>
      </c>
      <c r="BL1244" s="78" t="s">
        <v>1012</v>
      </c>
      <c r="BM1244" s="78" t="s">
        <v>11563</v>
      </c>
      <c r="BN1244" s="78" t="s">
        <v>19625</v>
      </c>
      <c r="BO1244" s="78" t="s">
        <v>16502</v>
      </c>
    </row>
    <row r="1245" customFormat="false" ht="15" hidden="true" customHeight="false" outlineLevel="0" collapsed="false">
      <c r="A1245" s="82" t="n">
        <v>45291</v>
      </c>
      <c r="B1245" s="78" t="s">
        <v>16497</v>
      </c>
      <c r="C1245" s="78" t="s">
        <v>17734</v>
      </c>
      <c r="D1245" s="78" t="s">
        <v>18919</v>
      </c>
      <c r="E1245" s="78" t="s">
        <v>1305</v>
      </c>
      <c r="F1245" s="78" t="s">
        <v>17710</v>
      </c>
      <c r="G1245" s="78" t="s">
        <v>17711</v>
      </c>
      <c r="H1245" s="78" t="s">
        <v>17725</v>
      </c>
      <c r="I1245" s="78" t="s">
        <v>19056</v>
      </c>
      <c r="J1245" s="78" t="s">
        <v>19089</v>
      </c>
      <c r="K1245" s="78" t="n">
        <v>129685779</v>
      </c>
      <c r="L1245" s="78" t="s">
        <v>9452</v>
      </c>
      <c r="M1245" s="78" t="s">
        <v>19347</v>
      </c>
      <c r="N1245" s="78" t="s">
        <v>17734</v>
      </c>
      <c r="Q1245" s="78" t="n">
        <v>21003565</v>
      </c>
      <c r="R1245" s="78" t="s">
        <v>9444</v>
      </c>
      <c r="S1245" s="78" t="s">
        <v>16976</v>
      </c>
      <c r="T1245" s="78" t="s">
        <v>16498</v>
      </c>
      <c r="U1245" s="78" t="s">
        <v>9444</v>
      </c>
      <c r="V1245" s="78" t="s">
        <v>18448</v>
      </c>
      <c r="W1245" s="78" t="s">
        <v>4084</v>
      </c>
      <c r="X1245" s="78" t="s">
        <v>17936</v>
      </c>
      <c r="Y1245" s="78" t="s">
        <v>18276</v>
      </c>
      <c r="Z1245" s="78" t="s">
        <v>17794</v>
      </c>
      <c r="AA1245" s="78" t="s">
        <v>17795</v>
      </c>
      <c r="AB1245" s="78" t="s">
        <v>19337</v>
      </c>
      <c r="AI1245" s="82" t="n">
        <v>46082</v>
      </c>
      <c r="AL1245" s="78" t="s">
        <v>17718</v>
      </c>
      <c r="AM1245" s="78" t="s">
        <v>17718</v>
      </c>
      <c r="AP1245" s="78" t="s">
        <v>17719</v>
      </c>
      <c r="AQ1245" s="78" t="n">
        <v>2000</v>
      </c>
      <c r="AR1245" s="78" t="n">
        <v>10</v>
      </c>
      <c r="AS1245" s="78" t="n">
        <v>89.5</v>
      </c>
      <c r="AT1245" s="78" t="n">
        <v>1</v>
      </c>
      <c r="AV1245" s="78" t="n">
        <v>8.08</v>
      </c>
      <c r="AY1245" s="78" t="n">
        <v>1735002</v>
      </c>
      <c r="AZ1245" s="78" t="n">
        <v>0</v>
      </c>
      <c r="BA1245" s="78" t="n">
        <v>54998</v>
      </c>
      <c r="BB1245" s="78" t="n">
        <v>0</v>
      </c>
      <c r="BC1245" s="78" t="n">
        <v>1790000</v>
      </c>
      <c r="BD1245" s="78" t="n">
        <v>2000000</v>
      </c>
      <c r="BE1245" s="78" t="s">
        <v>19092</v>
      </c>
      <c r="BJ1245" s="78" t="s">
        <v>17721</v>
      </c>
      <c r="BK1245" s="78" t="s">
        <v>17722</v>
      </c>
      <c r="BL1245" s="78" t="s">
        <v>155</v>
      </c>
      <c r="BM1245" s="78" t="s">
        <v>9453</v>
      </c>
      <c r="BN1245" s="78" t="s">
        <v>19348</v>
      </c>
      <c r="BO1245" s="78" t="s">
        <v>16502</v>
      </c>
    </row>
    <row r="1246" customFormat="false" ht="15" hidden="true" customHeight="false" outlineLevel="0" collapsed="false">
      <c r="A1246" s="82" t="n">
        <v>45291</v>
      </c>
      <c r="B1246" s="78" t="s">
        <v>16497</v>
      </c>
      <c r="C1246" s="78" t="s">
        <v>17734</v>
      </c>
      <c r="D1246" s="78" t="s">
        <v>18919</v>
      </c>
      <c r="E1246" s="78" t="s">
        <v>4126</v>
      </c>
      <c r="F1246" s="78" t="s">
        <v>17758</v>
      </c>
      <c r="G1246" s="78" t="s">
        <v>17711</v>
      </c>
      <c r="H1246" s="78" t="s">
        <v>17725</v>
      </c>
      <c r="I1246" s="78" t="s">
        <v>19056</v>
      </c>
      <c r="J1246" s="78" t="s">
        <v>19089</v>
      </c>
      <c r="K1246" s="78" t="n">
        <v>154611061</v>
      </c>
      <c r="L1246" s="78" t="s">
        <v>14002</v>
      </c>
      <c r="M1246" s="78" t="s">
        <v>19626</v>
      </c>
      <c r="N1246" s="78" t="s">
        <v>17734</v>
      </c>
      <c r="Q1246" s="78" t="n">
        <v>71141223</v>
      </c>
      <c r="R1246" s="78" t="s">
        <v>13993</v>
      </c>
      <c r="S1246" s="78" t="s">
        <v>17460</v>
      </c>
      <c r="T1246" s="78" t="s">
        <v>16498</v>
      </c>
      <c r="U1246" s="78" t="s">
        <v>13993</v>
      </c>
      <c r="V1246" s="78" t="s">
        <v>18671</v>
      </c>
      <c r="W1246" s="78" t="s">
        <v>4084</v>
      </c>
      <c r="X1246" s="78" t="s">
        <v>17936</v>
      </c>
      <c r="Y1246" s="78" t="s">
        <v>18276</v>
      </c>
      <c r="Z1246" s="78" t="s">
        <v>17794</v>
      </c>
      <c r="AA1246" s="78" t="s">
        <v>17795</v>
      </c>
      <c r="AB1246" s="78" t="s">
        <v>19091</v>
      </c>
      <c r="AI1246" s="82" t="n">
        <v>46980</v>
      </c>
      <c r="AL1246" s="78" t="s">
        <v>17718</v>
      </c>
      <c r="AM1246" s="78" t="s">
        <v>17718</v>
      </c>
      <c r="AP1246" s="78" t="s">
        <v>17719</v>
      </c>
      <c r="AQ1246" s="78" t="n">
        <v>2000</v>
      </c>
      <c r="AR1246" s="78" t="n">
        <v>10</v>
      </c>
      <c r="AS1246" s="78" t="n">
        <v>97.85</v>
      </c>
      <c r="AT1246" s="78" t="n">
        <v>1</v>
      </c>
      <c r="AV1246" s="78" t="n">
        <v>8.08</v>
      </c>
      <c r="AY1246" s="78" t="n">
        <v>1839568</v>
      </c>
      <c r="AZ1246" s="78" t="n">
        <v>0</v>
      </c>
      <c r="BA1246" s="78" t="n">
        <v>117432</v>
      </c>
      <c r="BB1246" s="78" t="n">
        <v>7555.56</v>
      </c>
      <c r="BC1246" s="78" t="n">
        <v>1957000</v>
      </c>
      <c r="BD1246" s="78" t="n">
        <v>2000000</v>
      </c>
      <c r="BE1246" s="78" t="s">
        <v>19092</v>
      </c>
      <c r="BJ1246" s="78" t="s">
        <v>17721</v>
      </c>
      <c r="BK1246" s="78" t="s">
        <v>17722</v>
      </c>
      <c r="BL1246" s="78" t="s">
        <v>1107</v>
      </c>
      <c r="BM1246" s="78" t="s">
        <v>14003</v>
      </c>
      <c r="BN1246" s="78" t="s">
        <v>19627</v>
      </c>
      <c r="BO1246" s="78" t="s">
        <v>16502</v>
      </c>
    </row>
    <row r="1247" customFormat="false" ht="15" hidden="true" customHeight="false" outlineLevel="0" collapsed="false">
      <c r="A1247" s="82" t="n">
        <v>45291</v>
      </c>
      <c r="B1247" s="78" t="s">
        <v>16497</v>
      </c>
      <c r="C1247" s="78" t="s">
        <v>17734</v>
      </c>
      <c r="D1247" s="78" t="s">
        <v>18919</v>
      </c>
      <c r="E1247" s="78" t="s">
        <v>4126</v>
      </c>
      <c r="F1247" s="78" t="s">
        <v>17758</v>
      </c>
      <c r="G1247" s="78" t="s">
        <v>17711</v>
      </c>
      <c r="H1247" s="78" t="s">
        <v>17725</v>
      </c>
      <c r="I1247" s="78" t="s">
        <v>19056</v>
      </c>
      <c r="J1247" s="78" t="s">
        <v>19089</v>
      </c>
      <c r="K1247" s="78" t="n">
        <v>156055577</v>
      </c>
      <c r="L1247" s="78" t="s">
        <v>13797</v>
      </c>
      <c r="M1247" s="78" t="s">
        <v>19628</v>
      </c>
      <c r="N1247" s="78" t="s">
        <v>17734</v>
      </c>
      <c r="Q1247" s="78" t="n">
        <v>21002980</v>
      </c>
      <c r="R1247" s="78" t="s">
        <v>13787</v>
      </c>
      <c r="S1247" s="78" t="s">
        <v>623</v>
      </c>
      <c r="T1247" s="78" t="s">
        <v>16498</v>
      </c>
      <c r="U1247" s="78" t="s">
        <v>13787</v>
      </c>
      <c r="V1247" s="78" t="s">
        <v>18397</v>
      </c>
      <c r="W1247" s="78" t="s">
        <v>4084</v>
      </c>
      <c r="X1247" s="78" t="s">
        <v>17976</v>
      </c>
      <c r="Y1247" s="78" t="s">
        <v>17977</v>
      </c>
      <c r="Z1247" s="78" t="s">
        <v>17794</v>
      </c>
      <c r="AA1247" s="78" t="s">
        <v>17795</v>
      </c>
      <c r="AB1247" s="78" t="s">
        <v>19091</v>
      </c>
      <c r="AI1247" s="82" t="n">
        <v>46645</v>
      </c>
      <c r="AL1247" s="78" t="s">
        <v>17718</v>
      </c>
      <c r="AM1247" s="78" t="s">
        <v>17718</v>
      </c>
      <c r="AP1247" s="78" t="s">
        <v>17719</v>
      </c>
      <c r="AQ1247" s="80" t="n">
        <v>2000</v>
      </c>
      <c r="AR1247" s="78" t="n">
        <v>10</v>
      </c>
      <c r="AS1247" s="78" t="n">
        <v>101.69</v>
      </c>
      <c r="AT1247" s="78" t="n">
        <v>1</v>
      </c>
      <c r="AV1247" s="78" t="n">
        <v>8.08</v>
      </c>
      <c r="AY1247" s="78" t="n">
        <v>1910904</v>
      </c>
      <c r="AZ1247" s="78" t="n">
        <v>0</v>
      </c>
      <c r="BA1247" s="78" t="n">
        <v>122896</v>
      </c>
      <c r="BB1247" s="78" t="n">
        <v>7361.11</v>
      </c>
      <c r="BC1247" s="78" t="n">
        <v>2033800</v>
      </c>
      <c r="BD1247" s="80" t="n">
        <v>2000000</v>
      </c>
      <c r="BE1247" s="78" t="s">
        <v>19092</v>
      </c>
      <c r="BJ1247" s="78" t="s">
        <v>17721</v>
      </c>
      <c r="BK1247" s="78" t="s">
        <v>17722</v>
      </c>
      <c r="BL1247" s="78" t="s">
        <v>281</v>
      </c>
      <c r="BM1247" s="78" t="s">
        <v>13798</v>
      </c>
      <c r="BN1247" s="78" t="s">
        <v>19629</v>
      </c>
      <c r="BO1247" s="78" t="s">
        <v>16502</v>
      </c>
    </row>
    <row r="1248" customFormat="false" ht="15" hidden="true" customHeight="false" outlineLevel="0" collapsed="false">
      <c r="A1248" s="82" t="n">
        <v>45291</v>
      </c>
      <c r="B1248" s="78" t="s">
        <v>16497</v>
      </c>
      <c r="C1248" s="78" t="s">
        <v>17734</v>
      </c>
      <c r="D1248" s="78" t="s">
        <v>18919</v>
      </c>
      <c r="E1248" s="78" t="s">
        <v>1305</v>
      </c>
      <c r="F1248" s="78" t="s">
        <v>17710</v>
      </c>
      <c r="G1248" s="78" t="s">
        <v>17711</v>
      </c>
      <c r="H1248" s="78" t="s">
        <v>17725</v>
      </c>
      <c r="I1248" s="78" t="s">
        <v>19056</v>
      </c>
      <c r="J1248" s="78" t="s">
        <v>19089</v>
      </c>
      <c r="K1248" s="78" t="n">
        <v>146951404</v>
      </c>
      <c r="L1248" s="78" t="s">
        <v>16021</v>
      </c>
      <c r="M1248" s="78" t="s">
        <v>19630</v>
      </c>
      <c r="N1248" s="78" t="s">
        <v>17734</v>
      </c>
      <c r="Q1248" s="78" t="n">
        <v>23846468</v>
      </c>
      <c r="R1248" s="78" t="s">
        <v>16013</v>
      </c>
      <c r="S1248" s="78" t="s">
        <v>17636</v>
      </c>
      <c r="T1248" s="78" t="s">
        <v>16498</v>
      </c>
      <c r="U1248" s="78" t="s">
        <v>16013</v>
      </c>
      <c r="V1248" s="78" t="s">
        <v>18522</v>
      </c>
      <c r="W1248" s="78" t="s">
        <v>4084</v>
      </c>
      <c r="X1248" s="78" t="s">
        <v>17891</v>
      </c>
      <c r="Y1248" s="78" t="s">
        <v>18523</v>
      </c>
      <c r="Z1248" s="78" t="s">
        <v>17802</v>
      </c>
      <c r="AA1248" s="78" t="s">
        <v>17802</v>
      </c>
      <c r="AB1248" s="78" t="s">
        <v>19631</v>
      </c>
      <c r="AC1248" s="78" t="s">
        <v>17924</v>
      </c>
      <c r="AI1248" s="82" t="n">
        <v>46980</v>
      </c>
      <c r="AL1248" s="78" t="s">
        <v>17718</v>
      </c>
      <c r="AM1248" s="78" t="s">
        <v>17718</v>
      </c>
      <c r="AP1248" s="78" t="s">
        <v>17719</v>
      </c>
      <c r="AQ1248" s="78" t="n">
        <v>2000</v>
      </c>
      <c r="AR1248" s="78" t="n">
        <v>10</v>
      </c>
      <c r="AS1248" s="78" t="n">
        <v>103.6</v>
      </c>
      <c r="AT1248" s="78" t="n">
        <v>1</v>
      </c>
      <c r="AV1248" s="78" t="n">
        <v>8.08</v>
      </c>
      <c r="AY1248" s="78" t="n">
        <v>2008460</v>
      </c>
      <c r="AZ1248" s="78" t="n">
        <v>0</v>
      </c>
      <c r="BA1248" s="78" t="n">
        <v>63540</v>
      </c>
      <c r="BB1248" s="78" t="n">
        <v>43444.44</v>
      </c>
      <c r="BC1248" s="78" t="n">
        <v>2072000</v>
      </c>
      <c r="BD1248" s="78" t="n">
        <v>2000000</v>
      </c>
      <c r="BE1248" s="78" t="s">
        <v>19632</v>
      </c>
      <c r="BJ1248" s="78" t="s">
        <v>17721</v>
      </c>
      <c r="BK1248" s="78" t="s">
        <v>17722</v>
      </c>
      <c r="BL1248" s="78" t="s">
        <v>1180</v>
      </c>
      <c r="BM1248" s="78" t="s">
        <v>16022</v>
      </c>
      <c r="BN1248" s="78" t="s">
        <v>19633</v>
      </c>
      <c r="BO1248" s="78" t="s">
        <v>16502</v>
      </c>
    </row>
    <row r="1249" customFormat="false" ht="15" hidden="true" customHeight="false" outlineLevel="0" collapsed="false">
      <c r="A1249" s="82" t="n">
        <v>45291</v>
      </c>
      <c r="B1249" s="78" t="s">
        <v>16497</v>
      </c>
      <c r="C1249" s="78" t="s">
        <v>17734</v>
      </c>
      <c r="D1249" s="78" t="s">
        <v>18919</v>
      </c>
      <c r="E1249" s="78" t="s">
        <v>4075</v>
      </c>
      <c r="F1249" s="78" t="s">
        <v>17724</v>
      </c>
      <c r="G1249" s="78" t="s">
        <v>17711</v>
      </c>
      <c r="H1249" s="78" t="s">
        <v>17725</v>
      </c>
      <c r="I1249" s="78" t="s">
        <v>19056</v>
      </c>
      <c r="J1249" s="78" t="s">
        <v>16506</v>
      </c>
      <c r="K1249" s="78" t="n">
        <v>109509878</v>
      </c>
      <c r="L1249" s="78" t="s">
        <v>6427</v>
      </c>
      <c r="M1249" s="78" t="s">
        <v>19634</v>
      </c>
      <c r="N1249" s="78" t="s">
        <v>17734</v>
      </c>
      <c r="Q1249" s="78" t="n">
        <v>0</v>
      </c>
      <c r="U1249" s="78" t="s">
        <v>19635</v>
      </c>
      <c r="V1249" s="78" t="s">
        <v>19636</v>
      </c>
      <c r="W1249" s="78" t="s">
        <v>4084</v>
      </c>
      <c r="X1249" s="78" t="s">
        <v>17854</v>
      </c>
      <c r="Y1249" s="78" t="s">
        <v>17855</v>
      </c>
      <c r="Z1249" s="78" t="s">
        <v>17856</v>
      </c>
      <c r="AA1249" s="78" t="s">
        <v>17857</v>
      </c>
      <c r="AB1249" s="78" t="s">
        <v>19060</v>
      </c>
      <c r="AI1249" s="82" t="n">
        <v>47239</v>
      </c>
      <c r="AL1249" s="78" t="s">
        <v>17718</v>
      </c>
      <c r="AM1249" s="78" t="s">
        <v>17718</v>
      </c>
      <c r="AP1249" s="78" t="s">
        <v>17719</v>
      </c>
      <c r="AQ1249" s="78" t="n">
        <v>2000</v>
      </c>
      <c r="AR1249" s="78" t="n">
        <v>10</v>
      </c>
      <c r="AS1249" s="78" t="n">
        <v>97.615</v>
      </c>
      <c r="AT1249" s="78" t="n">
        <v>1</v>
      </c>
      <c r="AV1249" s="78" t="n">
        <v>8.08</v>
      </c>
      <c r="AY1249" s="78" t="n">
        <v>1905000</v>
      </c>
      <c r="AZ1249" s="78" t="n">
        <v>0</v>
      </c>
      <c r="BA1249" s="78" t="n">
        <v>47300</v>
      </c>
      <c r="BB1249" s="78" t="n">
        <v>16666.67</v>
      </c>
      <c r="BC1249" s="78" t="n">
        <v>1952300</v>
      </c>
      <c r="BD1249" s="78" t="n">
        <v>2000000</v>
      </c>
      <c r="BE1249" s="78" t="s">
        <v>18925</v>
      </c>
      <c r="BJ1249" s="78" t="s">
        <v>17721</v>
      </c>
      <c r="BK1249" s="78" t="s">
        <v>17722</v>
      </c>
      <c r="BL1249" s="78" t="s">
        <v>6429</v>
      </c>
      <c r="BM1249" s="78" t="s">
        <v>6428</v>
      </c>
      <c r="BN1249" s="78" t="s">
        <v>19637</v>
      </c>
      <c r="BO1249" s="78" t="s">
        <v>16502</v>
      </c>
    </row>
    <row r="1250" customFormat="false" ht="15" hidden="true" customHeight="false" outlineLevel="0" collapsed="false">
      <c r="A1250" s="82" t="n">
        <v>45291</v>
      </c>
      <c r="B1250" s="78" t="s">
        <v>16497</v>
      </c>
      <c r="C1250" s="78" t="s">
        <v>17734</v>
      </c>
      <c r="D1250" s="78" t="s">
        <v>18919</v>
      </c>
      <c r="E1250" s="78" t="s">
        <v>4117</v>
      </c>
      <c r="F1250" s="78" t="s">
        <v>17723</v>
      </c>
      <c r="G1250" s="78" t="s">
        <v>17711</v>
      </c>
      <c r="H1250" s="78" t="s">
        <v>17725</v>
      </c>
      <c r="I1250" s="78" t="s">
        <v>19056</v>
      </c>
      <c r="J1250" s="78" t="s">
        <v>19089</v>
      </c>
      <c r="K1250" s="78" t="n">
        <v>143773066</v>
      </c>
      <c r="L1250" s="78" t="s">
        <v>5479</v>
      </c>
      <c r="M1250" s="78" t="s">
        <v>19638</v>
      </c>
      <c r="N1250" s="78" t="s">
        <v>17734</v>
      </c>
      <c r="Q1250" s="78" t="n">
        <v>99153365</v>
      </c>
      <c r="R1250" s="78" t="s">
        <v>5470</v>
      </c>
      <c r="S1250" s="78" t="s">
        <v>16607</v>
      </c>
      <c r="T1250" s="78" t="s">
        <v>16498</v>
      </c>
      <c r="U1250" s="78" t="s">
        <v>5470</v>
      </c>
      <c r="V1250" s="78" t="s">
        <v>18428</v>
      </c>
      <c r="W1250" s="78" t="s">
        <v>4084</v>
      </c>
      <c r="X1250" s="78" t="s">
        <v>18116</v>
      </c>
      <c r="Y1250" s="78" t="s">
        <v>18116</v>
      </c>
      <c r="Z1250" s="78" t="s">
        <v>17856</v>
      </c>
      <c r="AA1250" s="78" t="s">
        <v>17857</v>
      </c>
      <c r="AB1250" s="78" t="s">
        <v>19091</v>
      </c>
      <c r="AI1250" s="82" t="n">
        <v>47088</v>
      </c>
      <c r="AL1250" s="78" t="s">
        <v>17718</v>
      </c>
      <c r="AM1250" s="78" t="s">
        <v>17718</v>
      </c>
      <c r="AP1250" s="78" t="s">
        <v>17719</v>
      </c>
      <c r="AQ1250" s="78" t="n">
        <v>2000</v>
      </c>
      <c r="AR1250" s="78" t="n">
        <v>10</v>
      </c>
      <c r="AS1250" s="78" t="n">
        <v>98.725</v>
      </c>
      <c r="AT1250" s="78" t="n">
        <v>1</v>
      </c>
      <c r="AV1250" s="78" t="n">
        <v>8.08</v>
      </c>
      <c r="AY1250" s="78" t="n">
        <v>2080180</v>
      </c>
      <c r="AZ1250" s="78" t="n">
        <v>0</v>
      </c>
      <c r="BA1250" s="78" t="n">
        <v>-105680</v>
      </c>
      <c r="BB1250" s="78" t="n">
        <v>1666.67</v>
      </c>
      <c r="BC1250" s="78" t="n">
        <v>1974500</v>
      </c>
      <c r="BD1250" s="78" t="n">
        <v>2000000</v>
      </c>
      <c r="BE1250" s="78" t="s">
        <v>19092</v>
      </c>
      <c r="BJ1250" s="78" t="s">
        <v>17721</v>
      </c>
      <c r="BK1250" s="78" t="s">
        <v>17722</v>
      </c>
      <c r="BL1250" s="78" t="s">
        <v>752</v>
      </c>
      <c r="BM1250" s="78" t="s">
        <v>5480</v>
      </c>
      <c r="BN1250" s="78" t="s">
        <v>19639</v>
      </c>
      <c r="BO1250" s="78" t="s">
        <v>16502</v>
      </c>
    </row>
    <row r="1251" customFormat="false" ht="15" hidden="true" customHeight="false" outlineLevel="0" collapsed="false">
      <c r="A1251" s="82" t="n">
        <v>45291</v>
      </c>
      <c r="B1251" s="78" t="s">
        <v>16497</v>
      </c>
      <c r="C1251" s="78" t="s">
        <v>17734</v>
      </c>
      <c r="D1251" s="78" t="s">
        <v>18919</v>
      </c>
      <c r="E1251" s="78" t="s">
        <v>4126</v>
      </c>
      <c r="F1251" s="78" t="s">
        <v>17758</v>
      </c>
      <c r="G1251" s="78" t="s">
        <v>17711</v>
      </c>
      <c r="H1251" s="78" t="s">
        <v>17725</v>
      </c>
      <c r="I1251" s="78" t="s">
        <v>19056</v>
      </c>
      <c r="J1251" s="78" t="s">
        <v>19089</v>
      </c>
      <c r="K1251" s="78" t="n">
        <v>155383895</v>
      </c>
      <c r="L1251" s="78" t="s">
        <v>6463</v>
      </c>
      <c r="M1251" s="78" t="s">
        <v>19640</v>
      </c>
      <c r="N1251" s="78" t="s">
        <v>17734</v>
      </c>
      <c r="Q1251" s="78" t="n">
        <v>21003265</v>
      </c>
      <c r="R1251" s="78" t="s">
        <v>6454</v>
      </c>
      <c r="S1251" s="78" t="s">
        <v>16743</v>
      </c>
      <c r="T1251" s="78" t="s">
        <v>16498</v>
      </c>
      <c r="U1251" s="78" t="s">
        <v>6454</v>
      </c>
      <c r="V1251" s="78" t="s">
        <v>18743</v>
      </c>
      <c r="W1251" s="78" t="s">
        <v>4084</v>
      </c>
      <c r="X1251" s="78" t="s">
        <v>17831</v>
      </c>
      <c r="Y1251" s="78" t="s">
        <v>18330</v>
      </c>
      <c r="Z1251" s="78" t="s">
        <v>17809</v>
      </c>
      <c r="AA1251" s="78" t="s">
        <v>17809</v>
      </c>
      <c r="AB1251" s="78" t="s">
        <v>19091</v>
      </c>
      <c r="AI1251" s="82" t="n">
        <v>47011</v>
      </c>
      <c r="AL1251" s="78" t="s">
        <v>17718</v>
      </c>
      <c r="AM1251" s="78" t="s">
        <v>17718</v>
      </c>
      <c r="AP1251" s="78" t="s">
        <v>17719</v>
      </c>
      <c r="AQ1251" s="78" t="n">
        <v>2000</v>
      </c>
      <c r="AR1251" s="78" t="n">
        <v>10</v>
      </c>
      <c r="AS1251" s="78" t="n">
        <v>100.94</v>
      </c>
      <c r="AT1251" s="78" t="n">
        <v>1</v>
      </c>
      <c r="AV1251" s="78" t="n">
        <v>8.08</v>
      </c>
      <c r="AY1251" s="78" t="n">
        <v>2005466</v>
      </c>
      <c r="AZ1251" s="78" t="n">
        <v>0</v>
      </c>
      <c r="BA1251" s="78" t="n">
        <v>13334</v>
      </c>
      <c r="BB1251" s="78" t="n">
        <v>23680.56</v>
      </c>
      <c r="BC1251" s="78" t="n">
        <v>2018800</v>
      </c>
      <c r="BD1251" s="78" t="n">
        <v>2000000</v>
      </c>
      <c r="BE1251" s="78" t="s">
        <v>19092</v>
      </c>
      <c r="BJ1251" s="78" t="s">
        <v>17721</v>
      </c>
      <c r="BK1251" s="78" t="s">
        <v>17722</v>
      </c>
      <c r="BL1251" s="78" t="s">
        <v>835</v>
      </c>
      <c r="BM1251" s="78" t="s">
        <v>6464</v>
      </c>
      <c r="BN1251" s="78" t="s">
        <v>19641</v>
      </c>
      <c r="BO1251" s="78" t="s">
        <v>16502</v>
      </c>
    </row>
    <row r="1252" customFormat="false" ht="15" hidden="true" customHeight="false" outlineLevel="0" collapsed="false">
      <c r="A1252" s="82" t="n">
        <v>45291</v>
      </c>
      <c r="B1252" s="78" t="s">
        <v>16497</v>
      </c>
      <c r="C1252" s="78" t="s">
        <v>17734</v>
      </c>
      <c r="D1252" s="78" t="s">
        <v>18919</v>
      </c>
      <c r="E1252" s="78" t="s">
        <v>4126</v>
      </c>
      <c r="F1252" s="78" t="s">
        <v>17758</v>
      </c>
      <c r="G1252" s="78" t="s">
        <v>17711</v>
      </c>
      <c r="H1252" s="78" t="s">
        <v>17725</v>
      </c>
      <c r="I1252" s="78" t="s">
        <v>19056</v>
      </c>
      <c r="J1252" s="78" t="s">
        <v>16506</v>
      </c>
      <c r="K1252" s="78" t="n">
        <v>118608923</v>
      </c>
      <c r="L1252" s="78" t="s">
        <v>8719</v>
      </c>
      <c r="M1252" s="78" t="s">
        <v>19642</v>
      </c>
      <c r="N1252" s="78" t="s">
        <v>17734</v>
      </c>
      <c r="Q1252" s="78" t="n">
        <v>0</v>
      </c>
      <c r="U1252" s="78" t="s">
        <v>19643</v>
      </c>
      <c r="V1252" s="78" t="s">
        <v>19644</v>
      </c>
      <c r="W1252" s="78" t="s">
        <v>4084</v>
      </c>
      <c r="X1252" s="78" t="s">
        <v>17970</v>
      </c>
      <c r="Y1252" s="78" t="s">
        <v>17971</v>
      </c>
      <c r="Z1252" s="78" t="s">
        <v>17802</v>
      </c>
      <c r="AA1252" s="78" t="s">
        <v>17802</v>
      </c>
      <c r="AB1252" s="78" t="s">
        <v>19060</v>
      </c>
      <c r="AI1252" s="82" t="n">
        <v>55413</v>
      </c>
      <c r="AL1252" s="78" t="s">
        <v>17718</v>
      </c>
      <c r="AM1252" s="78" t="s">
        <v>17718</v>
      </c>
      <c r="AP1252" s="78" t="s">
        <v>17719</v>
      </c>
      <c r="AQ1252" s="78" t="n">
        <v>2000</v>
      </c>
      <c r="AR1252" s="78" t="n">
        <v>10</v>
      </c>
      <c r="AS1252" s="78" t="n">
        <v>63.52702</v>
      </c>
      <c r="AT1252" s="78" t="n">
        <v>1</v>
      </c>
      <c r="AV1252" s="78" t="n">
        <v>8.08</v>
      </c>
      <c r="AY1252" s="78" t="n">
        <v>1267660</v>
      </c>
      <c r="AZ1252" s="78" t="n">
        <v>0</v>
      </c>
      <c r="BA1252" s="78" t="n">
        <v>2880.34</v>
      </c>
      <c r="BB1252" s="78" t="n">
        <v>18488.89</v>
      </c>
      <c r="BC1252" s="78" t="n">
        <v>1270540.34</v>
      </c>
      <c r="BD1252" s="78" t="n">
        <v>2000000</v>
      </c>
      <c r="BE1252" s="78" t="s">
        <v>19216</v>
      </c>
      <c r="BJ1252" s="78" t="s">
        <v>17721</v>
      </c>
      <c r="BK1252" s="78" t="s">
        <v>17722</v>
      </c>
      <c r="BL1252" s="78" t="s">
        <v>8721</v>
      </c>
      <c r="BM1252" s="78" t="s">
        <v>8720</v>
      </c>
      <c r="BN1252" s="78" t="s">
        <v>19645</v>
      </c>
      <c r="BO1252" s="78" t="s">
        <v>16502</v>
      </c>
    </row>
    <row r="1253" customFormat="false" ht="15" hidden="true" customHeight="false" outlineLevel="0" collapsed="false">
      <c r="A1253" s="82" t="n">
        <v>45291</v>
      </c>
      <c r="B1253" s="78" t="s">
        <v>16497</v>
      </c>
      <c r="C1253" s="78" t="s">
        <v>17734</v>
      </c>
      <c r="D1253" s="78" t="s">
        <v>18919</v>
      </c>
      <c r="E1253" s="78" t="s">
        <v>1305</v>
      </c>
      <c r="F1253" s="78" t="s">
        <v>17710</v>
      </c>
      <c r="G1253" s="78" t="s">
        <v>17711</v>
      </c>
      <c r="H1253" s="78" t="s">
        <v>17725</v>
      </c>
      <c r="I1253" s="78" t="s">
        <v>18920</v>
      </c>
      <c r="J1253" s="78" t="s">
        <v>16506</v>
      </c>
      <c r="K1253" s="78" t="n">
        <v>113653388</v>
      </c>
      <c r="L1253" s="78" t="s">
        <v>12449</v>
      </c>
      <c r="M1253" s="78" t="s">
        <v>19646</v>
      </c>
      <c r="N1253" s="78" t="s">
        <v>17734</v>
      </c>
      <c r="Q1253" s="78" t="n">
        <v>0</v>
      </c>
      <c r="U1253" s="78" t="s">
        <v>12456</v>
      </c>
      <c r="V1253" s="78" t="s">
        <v>17833</v>
      </c>
      <c r="W1253" s="78" t="s">
        <v>4084</v>
      </c>
      <c r="X1253" s="78" t="s">
        <v>17834</v>
      </c>
      <c r="Y1253" s="78" t="s">
        <v>17835</v>
      </c>
      <c r="Z1253" s="78" t="s">
        <v>17816</v>
      </c>
      <c r="AA1253" s="78" t="s">
        <v>17795</v>
      </c>
      <c r="AB1253" s="78" t="s">
        <v>19060</v>
      </c>
      <c r="AI1253" s="82" t="n">
        <v>47300</v>
      </c>
      <c r="AL1253" s="78" t="s">
        <v>17718</v>
      </c>
      <c r="AM1253" s="78" t="s">
        <v>17718</v>
      </c>
      <c r="AP1253" s="78" t="s">
        <v>17772</v>
      </c>
      <c r="AQ1253" s="78" t="n">
        <v>-2000</v>
      </c>
      <c r="AR1253" s="78" t="n">
        <v>10</v>
      </c>
      <c r="AS1253" s="78" t="n">
        <v>85.61439</v>
      </c>
      <c r="AT1253" s="78" t="n">
        <v>1</v>
      </c>
      <c r="AV1253" s="78" t="n">
        <v>8.08</v>
      </c>
      <c r="AY1253" s="78" t="n">
        <v>-1672500</v>
      </c>
      <c r="AZ1253" s="78" t="n">
        <v>0</v>
      </c>
      <c r="BA1253" s="78" t="n">
        <v>-39787.76</v>
      </c>
      <c r="BB1253" s="78" t="n">
        <v>-41250</v>
      </c>
      <c r="BC1253" s="78" t="n">
        <v>-1712287.76</v>
      </c>
      <c r="BD1253" s="78" t="n">
        <v>2000000</v>
      </c>
      <c r="BE1253" s="78" t="s">
        <v>18925</v>
      </c>
      <c r="BJ1253" s="78" t="s">
        <v>17721</v>
      </c>
      <c r="BK1253" s="78" t="s">
        <v>17722</v>
      </c>
      <c r="BL1253" s="78" t="s">
        <v>12451</v>
      </c>
      <c r="BM1253" s="78" t="s">
        <v>12450</v>
      </c>
      <c r="BN1253" s="78" t="s">
        <v>19647</v>
      </c>
      <c r="BO1253" s="78" t="s">
        <v>16502</v>
      </c>
    </row>
    <row r="1254" customFormat="false" ht="15" hidden="true" customHeight="false" outlineLevel="0" collapsed="false">
      <c r="A1254" s="82" t="n">
        <v>45291</v>
      </c>
      <c r="B1254" s="78" t="s">
        <v>16497</v>
      </c>
      <c r="C1254" s="78" t="s">
        <v>18927</v>
      </c>
      <c r="D1254" s="78" t="s">
        <v>18928</v>
      </c>
      <c r="E1254" s="78" t="s">
        <v>1305</v>
      </c>
      <c r="F1254" s="78" t="s">
        <v>17710</v>
      </c>
      <c r="G1254" s="78" t="s">
        <v>17711</v>
      </c>
      <c r="H1254" s="78" t="s">
        <v>17725</v>
      </c>
      <c r="I1254" s="78" t="s">
        <v>18959</v>
      </c>
      <c r="J1254" s="78" t="s">
        <v>17755</v>
      </c>
      <c r="K1254" s="78" t="n">
        <v>131339761</v>
      </c>
      <c r="L1254" s="78" t="s">
        <v>15758</v>
      </c>
      <c r="M1254" s="78" t="s">
        <v>19648</v>
      </c>
      <c r="N1254" s="78" t="s">
        <v>17734</v>
      </c>
      <c r="Q1254" s="78" t="n">
        <v>21090077</v>
      </c>
      <c r="R1254" s="78" t="s">
        <v>15744</v>
      </c>
      <c r="S1254" s="78" t="s">
        <v>17587</v>
      </c>
      <c r="T1254" s="78" t="s">
        <v>16498</v>
      </c>
      <c r="U1254" s="78" t="s">
        <v>15744</v>
      </c>
      <c r="V1254" s="78" t="s">
        <v>18487</v>
      </c>
      <c r="W1254" s="78" t="s">
        <v>4084</v>
      </c>
      <c r="X1254" s="78" t="s">
        <v>17891</v>
      </c>
      <c r="Y1254" s="78" t="s">
        <v>18086</v>
      </c>
      <c r="Z1254" s="78" t="s">
        <v>17802</v>
      </c>
      <c r="AA1254" s="78" t="s">
        <v>17802</v>
      </c>
      <c r="AC1254" s="78" t="s">
        <v>17924</v>
      </c>
      <c r="AE1254" s="78" t="s">
        <v>15761</v>
      </c>
      <c r="AG1254" s="78" t="s">
        <v>18931</v>
      </c>
      <c r="AI1254" s="82" t="n">
        <v>45464</v>
      </c>
      <c r="AJ1254" s="78" t="s">
        <v>1198</v>
      </c>
      <c r="AL1254" s="78" t="s">
        <v>17718</v>
      </c>
      <c r="AM1254" s="78" t="s">
        <v>17718</v>
      </c>
      <c r="AP1254" s="78" t="s">
        <v>17719</v>
      </c>
      <c r="AQ1254" s="78" t="n">
        <v>69</v>
      </c>
      <c r="AR1254" s="78" t="n">
        <v>100</v>
      </c>
      <c r="AS1254" s="78" t="n">
        <v>4.8</v>
      </c>
      <c r="AT1254" s="78" t="n">
        <v>1</v>
      </c>
      <c r="AV1254" s="78" t="n">
        <v>8.08</v>
      </c>
      <c r="AY1254" s="78" t="n">
        <v>38652.01</v>
      </c>
      <c r="AZ1254" s="78" t="n">
        <v>0</v>
      </c>
      <c r="BA1254" s="78" t="n">
        <v>-5532.01</v>
      </c>
      <c r="BB1254" s="78" t="n">
        <v>0</v>
      </c>
      <c r="BC1254" s="78" t="n">
        <v>33120</v>
      </c>
      <c r="BD1254" s="78" t="n">
        <v>2001000</v>
      </c>
      <c r="BE1254" s="78" t="s">
        <v>18942</v>
      </c>
      <c r="BJ1254" s="78" t="s">
        <v>17721</v>
      </c>
      <c r="BK1254" s="78" t="s">
        <v>17722</v>
      </c>
      <c r="BO1254" s="78" t="s">
        <v>16502</v>
      </c>
    </row>
    <row r="1255" customFormat="false" ht="15" hidden="true" customHeight="false" outlineLevel="0" collapsed="false">
      <c r="A1255" s="82" t="n">
        <v>45291</v>
      </c>
      <c r="B1255" s="78" t="s">
        <v>16497</v>
      </c>
      <c r="C1255" s="78" t="s">
        <v>18927</v>
      </c>
      <c r="D1255" s="78" t="s">
        <v>18928</v>
      </c>
      <c r="E1255" s="78" t="s">
        <v>1305</v>
      </c>
      <c r="F1255" s="78" t="s">
        <v>17710</v>
      </c>
      <c r="G1255" s="78" t="s">
        <v>17711</v>
      </c>
      <c r="H1255" s="78" t="s">
        <v>17725</v>
      </c>
      <c r="I1255" s="78" t="s">
        <v>18933</v>
      </c>
      <c r="J1255" s="78" t="s">
        <v>17755</v>
      </c>
      <c r="K1255" s="78" t="n">
        <v>149786849</v>
      </c>
      <c r="L1255" s="78" t="s">
        <v>11866</v>
      </c>
      <c r="M1255" s="78" t="s">
        <v>19649</v>
      </c>
      <c r="N1255" s="78" t="s">
        <v>17734</v>
      </c>
      <c r="Q1255" s="78" t="n">
        <v>21002480</v>
      </c>
      <c r="R1255" s="78" t="s">
        <v>11851</v>
      </c>
      <c r="S1255" s="78" t="s">
        <v>17205</v>
      </c>
      <c r="T1255" s="78" t="s">
        <v>16498</v>
      </c>
      <c r="U1255" s="78" t="s">
        <v>11851</v>
      </c>
      <c r="V1255" s="78" t="s">
        <v>579</v>
      </c>
      <c r="W1255" s="78" t="s">
        <v>4084</v>
      </c>
      <c r="X1255" s="78" t="s">
        <v>18047</v>
      </c>
      <c r="Y1255" s="78" t="s">
        <v>18048</v>
      </c>
      <c r="Z1255" s="78" t="s">
        <v>17809</v>
      </c>
      <c r="AA1255" s="78" t="s">
        <v>17809</v>
      </c>
      <c r="AE1255" s="78" t="s">
        <v>11869</v>
      </c>
      <c r="AG1255" s="78" t="s">
        <v>18931</v>
      </c>
      <c r="AI1255" s="82" t="n">
        <v>45366</v>
      </c>
      <c r="AJ1255" s="78" t="s">
        <v>1197</v>
      </c>
      <c r="AL1255" s="78" t="s">
        <v>17718</v>
      </c>
      <c r="AM1255" s="78" t="s">
        <v>17718</v>
      </c>
      <c r="AP1255" s="78" t="s">
        <v>17719</v>
      </c>
      <c r="AQ1255" s="78" t="n">
        <v>45</v>
      </c>
      <c r="AR1255" s="78" t="n">
        <v>100</v>
      </c>
      <c r="AS1255" s="78" t="n">
        <v>14.125</v>
      </c>
      <c r="AT1255" s="78" t="n">
        <v>1</v>
      </c>
      <c r="AV1255" s="78" t="n">
        <v>8.08</v>
      </c>
      <c r="AY1255" s="78" t="n">
        <v>74725.89</v>
      </c>
      <c r="AZ1255" s="78" t="n">
        <v>0</v>
      </c>
      <c r="BA1255" s="78" t="n">
        <v>-11163.39</v>
      </c>
      <c r="BB1255" s="78" t="n">
        <v>0</v>
      </c>
      <c r="BC1255" s="78" t="n">
        <v>63562.5</v>
      </c>
      <c r="BD1255" s="78" t="n">
        <v>2002500</v>
      </c>
      <c r="BE1255" s="78" t="s">
        <v>18932</v>
      </c>
      <c r="BJ1255" s="78" t="s">
        <v>17721</v>
      </c>
      <c r="BK1255" s="78" t="s">
        <v>17722</v>
      </c>
      <c r="BO1255" s="78" t="s">
        <v>16502</v>
      </c>
    </row>
    <row r="1256" customFormat="false" ht="15" hidden="true" customHeight="false" outlineLevel="0" collapsed="false">
      <c r="A1256" s="82" t="n">
        <v>45291</v>
      </c>
      <c r="B1256" s="78" t="s">
        <v>16497</v>
      </c>
      <c r="C1256" s="78" t="s">
        <v>18927</v>
      </c>
      <c r="D1256" s="78" t="s">
        <v>18928</v>
      </c>
      <c r="E1256" s="78" t="s">
        <v>1305</v>
      </c>
      <c r="F1256" s="78" t="s">
        <v>17710</v>
      </c>
      <c r="G1256" s="78" t="s">
        <v>17711</v>
      </c>
      <c r="H1256" s="78" t="s">
        <v>17725</v>
      </c>
      <c r="I1256" s="78" t="s">
        <v>18959</v>
      </c>
      <c r="J1256" s="78" t="s">
        <v>17755</v>
      </c>
      <c r="K1256" s="78" t="n">
        <v>136752952</v>
      </c>
      <c r="L1256" s="78" t="s">
        <v>5094</v>
      </c>
      <c r="M1256" s="78" t="s">
        <v>19650</v>
      </c>
      <c r="N1256" s="78" t="s">
        <v>17734</v>
      </c>
      <c r="Q1256" s="78" t="n">
        <v>21001143</v>
      </c>
      <c r="R1256" s="78" t="s">
        <v>5059</v>
      </c>
      <c r="S1256" s="78" t="s">
        <v>376</v>
      </c>
      <c r="T1256" s="78" t="s">
        <v>16498</v>
      </c>
      <c r="U1256" s="78" t="s">
        <v>5059</v>
      </c>
      <c r="V1256" s="78" t="s">
        <v>18665</v>
      </c>
      <c r="W1256" s="78" t="s">
        <v>4084</v>
      </c>
      <c r="X1256" s="78" t="s">
        <v>17891</v>
      </c>
      <c r="Y1256" s="78" t="s">
        <v>18086</v>
      </c>
      <c r="Z1256" s="78" t="s">
        <v>17802</v>
      </c>
      <c r="AA1256" s="78" t="s">
        <v>17802</v>
      </c>
      <c r="AC1256" s="78" t="s">
        <v>17924</v>
      </c>
      <c r="AE1256" s="78" t="s">
        <v>5097</v>
      </c>
      <c r="AG1256" s="78" t="s">
        <v>18931</v>
      </c>
      <c r="AI1256" s="82" t="n">
        <v>45464</v>
      </c>
      <c r="AJ1256" s="78" t="s">
        <v>1198</v>
      </c>
      <c r="AL1256" s="78" t="s">
        <v>17718</v>
      </c>
      <c r="AM1256" s="78" t="s">
        <v>17718</v>
      </c>
      <c r="AP1256" s="78" t="s">
        <v>17719</v>
      </c>
      <c r="AQ1256" s="78" t="n">
        <v>92</v>
      </c>
      <c r="AR1256" s="78" t="n">
        <v>100</v>
      </c>
      <c r="AS1256" s="78" t="n">
        <v>2.975</v>
      </c>
      <c r="AT1256" s="78" t="n">
        <v>1</v>
      </c>
      <c r="AV1256" s="78" t="n">
        <v>8.08</v>
      </c>
      <c r="AY1256" s="78" t="n">
        <v>44537.69</v>
      </c>
      <c r="AZ1256" s="78" t="n">
        <v>0</v>
      </c>
      <c r="BA1256" s="78" t="n">
        <v>-17167.69</v>
      </c>
      <c r="BB1256" s="78" t="n">
        <v>0</v>
      </c>
      <c r="BC1256" s="78" t="n">
        <v>27370</v>
      </c>
      <c r="BD1256" s="78" t="n">
        <v>2024000</v>
      </c>
      <c r="BE1256" s="78" t="s">
        <v>18942</v>
      </c>
      <c r="BJ1256" s="78" t="s">
        <v>17721</v>
      </c>
      <c r="BK1256" s="78" t="s">
        <v>17722</v>
      </c>
      <c r="BO1256" s="78" t="s">
        <v>16502</v>
      </c>
    </row>
    <row r="1257" customFormat="false" ht="15" hidden="true" customHeight="false" outlineLevel="0" collapsed="false">
      <c r="A1257" s="82" t="n">
        <v>45291</v>
      </c>
      <c r="B1257" s="78" t="s">
        <v>16497</v>
      </c>
      <c r="C1257" s="78" t="s">
        <v>18927</v>
      </c>
      <c r="D1257" s="78" t="s">
        <v>18928</v>
      </c>
      <c r="E1257" s="78" t="s">
        <v>1305</v>
      </c>
      <c r="F1257" s="78" t="s">
        <v>17710</v>
      </c>
      <c r="G1257" s="78" t="s">
        <v>17711</v>
      </c>
      <c r="H1257" s="78" t="s">
        <v>17725</v>
      </c>
      <c r="I1257" s="78" t="s">
        <v>18959</v>
      </c>
      <c r="J1257" s="78" t="s">
        <v>17755</v>
      </c>
      <c r="K1257" s="78" t="n">
        <v>153918873</v>
      </c>
      <c r="L1257" s="78" t="s">
        <v>8408</v>
      </c>
      <c r="M1257" s="78" t="s">
        <v>19651</v>
      </c>
      <c r="N1257" s="78" t="s">
        <v>17734</v>
      </c>
      <c r="Q1257" s="78" t="n">
        <v>21003389</v>
      </c>
      <c r="R1257" s="78" t="s">
        <v>8393</v>
      </c>
      <c r="S1257" s="78" t="s">
        <v>476</v>
      </c>
      <c r="T1257" s="78" t="s">
        <v>16498</v>
      </c>
      <c r="U1257" s="78" t="s">
        <v>8393</v>
      </c>
      <c r="V1257" s="78" t="s">
        <v>18315</v>
      </c>
      <c r="W1257" s="78" t="s">
        <v>4084</v>
      </c>
      <c r="X1257" s="78" t="s">
        <v>18316</v>
      </c>
      <c r="Y1257" s="78" t="s">
        <v>18317</v>
      </c>
      <c r="Z1257" s="78" t="s">
        <v>17802</v>
      </c>
      <c r="AA1257" s="78" t="s">
        <v>17802</v>
      </c>
      <c r="AC1257" s="78" t="s">
        <v>5116</v>
      </c>
      <c r="AE1257" s="78" t="s">
        <v>8411</v>
      </c>
      <c r="AG1257" s="78" t="s">
        <v>18931</v>
      </c>
      <c r="AI1257" s="82" t="n">
        <v>45366</v>
      </c>
      <c r="AJ1257" s="78" t="s">
        <v>1198</v>
      </c>
      <c r="AL1257" s="78" t="s">
        <v>17718</v>
      </c>
      <c r="AM1257" s="78" t="s">
        <v>17718</v>
      </c>
      <c r="AP1257" s="78" t="s">
        <v>17719</v>
      </c>
      <c r="AQ1257" s="78" t="n">
        <v>23</v>
      </c>
      <c r="AR1257" s="78" t="n">
        <v>100</v>
      </c>
      <c r="AS1257" s="78" t="n">
        <v>8.95</v>
      </c>
      <c r="AT1257" s="78" t="n">
        <v>1</v>
      </c>
      <c r="AV1257" s="78" t="n">
        <v>8.08</v>
      </c>
      <c r="AY1257" s="78" t="n">
        <v>26000.46</v>
      </c>
      <c r="AZ1257" s="78" t="n">
        <v>0</v>
      </c>
      <c r="BA1257" s="78" t="n">
        <v>-5415.46</v>
      </c>
      <c r="BB1257" s="78" t="n">
        <v>0</v>
      </c>
      <c r="BC1257" s="78" t="n">
        <v>20585</v>
      </c>
      <c r="BD1257" s="78" t="n">
        <v>2024000</v>
      </c>
      <c r="BE1257" s="78" t="s">
        <v>18932</v>
      </c>
      <c r="BJ1257" s="78" t="s">
        <v>17721</v>
      </c>
      <c r="BK1257" s="78" t="s">
        <v>17722</v>
      </c>
      <c r="BO1257" s="78" t="s">
        <v>16502</v>
      </c>
    </row>
    <row r="1258" customFormat="false" ht="15" hidden="true" customHeight="false" outlineLevel="0" collapsed="false">
      <c r="A1258" s="82" t="n">
        <v>45291</v>
      </c>
      <c r="B1258" s="78" t="s">
        <v>16497</v>
      </c>
      <c r="C1258" s="78" t="s">
        <v>18927</v>
      </c>
      <c r="D1258" s="78" t="s">
        <v>18928</v>
      </c>
      <c r="E1258" s="78" t="s">
        <v>1305</v>
      </c>
      <c r="F1258" s="78" t="s">
        <v>17710</v>
      </c>
      <c r="G1258" s="78" t="s">
        <v>17711</v>
      </c>
      <c r="H1258" s="78" t="s">
        <v>17725</v>
      </c>
      <c r="I1258" s="78" t="s">
        <v>18933</v>
      </c>
      <c r="J1258" s="78" t="s">
        <v>17755</v>
      </c>
      <c r="K1258" s="78" t="n">
        <v>148482862</v>
      </c>
      <c r="L1258" s="78" t="s">
        <v>7010</v>
      </c>
      <c r="M1258" s="78" t="s">
        <v>19652</v>
      </c>
      <c r="N1258" s="78" t="s">
        <v>17734</v>
      </c>
      <c r="Q1258" s="78" t="n">
        <v>21001749</v>
      </c>
      <c r="R1258" s="78" t="s">
        <v>6974</v>
      </c>
      <c r="S1258" s="78" t="s">
        <v>17340</v>
      </c>
      <c r="T1258" s="78" t="s">
        <v>16498</v>
      </c>
      <c r="U1258" s="78" t="s">
        <v>6974</v>
      </c>
      <c r="V1258" s="78" t="s">
        <v>18133</v>
      </c>
      <c r="W1258" s="78" t="s">
        <v>4084</v>
      </c>
      <c r="X1258" s="78" t="s">
        <v>17891</v>
      </c>
      <c r="Y1258" s="78" t="s">
        <v>18134</v>
      </c>
      <c r="Z1258" s="78" t="s">
        <v>17802</v>
      </c>
      <c r="AA1258" s="78" t="s">
        <v>17802</v>
      </c>
      <c r="AC1258" s="78" t="s">
        <v>17924</v>
      </c>
      <c r="AE1258" s="78" t="s">
        <v>7013</v>
      </c>
      <c r="AG1258" s="78" t="s">
        <v>18931</v>
      </c>
      <c r="AI1258" s="82" t="n">
        <v>45366</v>
      </c>
      <c r="AJ1258" s="78" t="s">
        <v>1197</v>
      </c>
      <c r="AL1258" s="78" t="s">
        <v>17718</v>
      </c>
      <c r="AM1258" s="78" t="s">
        <v>17718</v>
      </c>
      <c r="AP1258" s="78" t="s">
        <v>17719</v>
      </c>
      <c r="AQ1258" s="78" t="n">
        <v>325</v>
      </c>
      <c r="AR1258" s="78" t="n">
        <v>100</v>
      </c>
      <c r="AS1258" s="78" t="n">
        <v>1.315</v>
      </c>
      <c r="AT1258" s="78" t="n">
        <v>1</v>
      </c>
      <c r="AV1258" s="78" t="n">
        <v>8.08</v>
      </c>
      <c r="AY1258" s="78" t="n">
        <v>45984.25</v>
      </c>
      <c r="AZ1258" s="78" t="n">
        <v>0</v>
      </c>
      <c r="BA1258" s="78" t="n">
        <v>-3246.75</v>
      </c>
      <c r="BB1258" s="78" t="n">
        <v>0</v>
      </c>
      <c r="BC1258" s="78" t="n">
        <v>42737.5</v>
      </c>
      <c r="BD1258" s="78" t="n">
        <v>2031250</v>
      </c>
      <c r="BE1258" s="78" t="s">
        <v>18942</v>
      </c>
      <c r="BJ1258" s="78" t="s">
        <v>17721</v>
      </c>
      <c r="BK1258" s="78" t="s">
        <v>17722</v>
      </c>
      <c r="BO1258" s="78" t="s">
        <v>16502</v>
      </c>
    </row>
    <row r="1259" customFormat="false" ht="15" hidden="true" customHeight="false" outlineLevel="0" collapsed="false">
      <c r="A1259" s="82" t="n">
        <v>45291</v>
      </c>
      <c r="B1259" s="78" t="s">
        <v>16497</v>
      </c>
      <c r="C1259" s="78" t="s">
        <v>18927</v>
      </c>
      <c r="D1259" s="78" t="s">
        <v>18928</v>
      </c>
      <c r="E1259" s="78" t="s">
        <v>1305</v>
      </c>
      <c r="F1259" s="78" t="s">
        <v>17710</v>
      </c>
      <c r="G1259" s="78" t="s">
        <v>17711</v>
      </c>
      <c r="H1259" s="78" t="s">
        <v>17725</v>
      </c>
      <c r="I1259" s="78" t="s">
        <v>18959</v>
      </c>
      <c r="J1259" s="78" t="s">
        <v>17755</v>
      </c>
      <c r="K1259" s="78" t="n">
        <v>155781238</v>
      </c>
      <c r="L1259" s="78" t="s">
        <v>13039</v>
      </c>
      <c r="M1259" s="78" t="s">
        <v>19653</v>
      </c>
      <c r="N1259" s="78" t="s">
        <v>17734</v>
      </c>
      <c r="Q1259" s="78" t="n">
        <v>21002510</v>
      </c>
      <c r="R1259" s="78" t="s">
        <v>13025</v>
      </c>
      <c r="S1259" s="78" t="s">
        <v>606</v>
      </c>
      <c r="T1259" s="78" t="s">
        <v>16498</v>
      </c>
      <c r="U1259" s="78" t="s">
        <v>13025</v>
      </c>
      <c r="V1259" s="78" t="s">
        <v>17969</v>
      </c>
      <c r="W1259" s="78" t="s">
        <v>4084</v>
      </c>
      <c r="X1259" s="78" t="s">
        <v>17970</v>
      </c>
      <c r="Y1259" s="78" t="s">
        <v>17971</v>
      </c>
      <c r="Z1259" s="78" t="s">
        <v>17802</v>
      </c>
      <c r="AA1259" s="78" t="s">
        <v>17802</v>
      </c>
      <c r="AC1259" s="78" t="s">
        <v>17924</v>
      </c>
      <c r="AE1259" s="78" t="s">
        <v>13042</v>
      </c>
      <c r="AG1259" s="78" t="s">
        <v>18931</v>
      </c>
      <c r="AI1259" s="82" t="n">
        <v>45429</v>
      </c>
      <c r="AJ1259" s="78" t="s">
        <v>1198</v>
      </c>
      <c r="AL1259" s="78" t="s">
        <v>17718</v>
      </c>
      <c r="AM1259" s="78" t="s">
        <v>17718</v>
      </c>
      <c r="AP1259" s="78" t="s">
        <v>17719</v>
      </c>
      <c r="AQ1259" s="78" t="n">
        <v>113</v>
      </c>
      <c r="AR1259" s="78" t="n">
        <v>100</v>
      </c>
      <c r="AS1259" s="78" t="n">
        <v>3.1</v>
      </c>
      <c r="AT1259" s="78" t="n">
        <v>1</v>
      </c>
      <c r="AV1259" s="78" t="n">
        <v>8.08</v>
      </c>
      <c r="AY1259" s="78" t="n">
        <v>33757.19</v>
      </c>
      <c r="AZ1259" s="78" t="n">
        <v>0</v>
      </c>
      <c r="BA1259" s="78" t="n">
        <v>1272.81</v>
      </c>
      <c r="BB1259" s="78" t="n">
        <v>0</v>
      </c>
      <c r="BC1259" s="78" t="n">
        <v>35030</v>
      </c>
      <c r="BD1259" s="78" t="n">
        <v>2034000</v>
      </c>
      <c r="BE1259" s="78" t="s">
        <v>18942</v>
      </c>
      <c r="BJ1259" s="78" t="s">
        <v>17721</v>
      </c>
      <c r="BK1259" s="78" t="s">
        <v>17722</v>
      </c>
      <c r="BO1259" s="78" t="s">
        <v>16502</v>
      </c>
    </row>
    <row r="1260" customFormat="false" ht="15" hidden="true" customHeight="false" outlineLevel="0" collapsed="false">
      <c r="A1260" s="82" t="n">
        <v>45291</v>
      </c>
      <c r="B1260" s="78" t="s">
        <v>16497</v>
      </c>
      <c r="C1260" s="78" t="s">
        <v>18927</v>
      </c>
      <c r="D1260" s="78" t="s">
        <v>18928</v>
      </c>
      <c r="E1260" s="78" t="s">
        <v>3613</v>
      </c>
      <c r="F1260" s="78" t="s">
        <v>17727</v>
      </c>
      <c r="G1260" s="78" t="s">
        <v>17728</v>
      </c>
      <c r="H1260" s="78" t="s">
        <v>17729</v>
      </c>
      <c r="I1260" s="78" t="s">
        <v>19654</v>
      </c>
      <c r="J1260" s="78" t="s">
        <v>19655</v>
      </c>
      <c r="K1260" s="78" t="n">
        <v>151993110</v>
      </c>
      <c r="L1260" s="78" t="s">
        <v>3653</v>
      </c>
      <c r="M1260" s="78" t="s">
        <v>19656</v>
      </c>
      <c r="N1260" s="78" t="s">
        <v>17734</v>
      </c>
      <c r="Q1260" s="78" t="n">
        <v>21005050</v>
      </c>
      <c r="R1260" s="78" t="s">
        <v>17583</v>
      </c>
      <c r="S1260" s="78" t="s">
        <v>17584</v>
      </c>
      <c r="T1260" s="78" t="s">
        <v>16862</v>
      </c>
      <c r="W1260" s="78" t="s">
        <v>4084</v>
      </c>
      <c r="Z1260" s="78" t="s">
        <v>17872</v>
      </c>
      <c r="AA1260" s="78" t="s">
        <v>16396</v>
      </c>
      <c r="AB1260" s="78" t="s">
        <v>19657</v>
      </c>
      <c r="AC1260" s="78" t="s">
        <v>19658</v>
      </c>
      <c r="AE1260" s="78" t="s">
        <v>3655</v>
      </c>
      <c r="AG1260" s="78" t="s">
        <v>19659</v>
      </c>
      <c r="AI1260" s="82" t="n">
        <v>45336</v>
      </c>
      <c r="AL1260" s="78" t="s">
        <v>17718</v>
      </c>
      <c r="AM1260" s="78" t="s">
        <v>17718</v>
      </c>
      <c r="AP1260" s="78" t="s">
        <v>17719</v>
      </c>
      <c r="AQ1260" s="78" t="n">
        <v>-133</v>
      </c>
      <c r="AR1260" s="78" t="n">
        <v>1000</v>
      </c>
      <c r="AS1260" s="78" t="n">
        <v>15.2954</v>
      </c>
      <c r="AT1260" s="78" t="n">
        <v>1</v>
      </c>
      <c r="AV1260" s="78" t="n">
        <v>8.08</v>
      </c>
      <c r="AY1260" s="78" t="n">
        <v>0</v>
      </c>
      <c r="AZ1260" s="78" t="n">
        <v>0</v>
      </c>
      <c r="BA1260" s="78" t="n">
        <v>611.8</v>
      </c>
      <c r="BB1260" s="78" t="n">
        <v>0</v>
      </c>
      <c r="BC1260" s="78" t="n">
        <v>611.8</v>
      </c>
      <c r="BD1260" s="78" t="n">
        <v>2034900</v>
      </c>
      <c r="BE1260" s="78" t="s">
        <v>18932</v>
      </c>
      <c r="BJ1260" s="78" t="s">
        <v>17721</v>
      </c>
      <c r="BK1260" s="78" t="s">
        <v>17722</v>
      </c>
      <c r="BO1260" s="78" t="s">
        <v>16502</v>
      </c>
    </row>
    <row r="1261" customFormat="false" ht="15" hidden="true" customHeight="false" outlineLevel="0" collapsed="false">
      <c r="A1261" s="82" t="n">
        <v>45291</v>
      </c>
      <c r="B1261" s="78" t="s">
        <v>16497</v>
      </c>
      <c r="C1261" s="78" t="s">
        <v>18927</v>
      </c>
      <c r="D1261" s="78" t="s">
        <v>18928</v>
      </c>
      <c r="E1261" s="78" t="s">
        <v>1305</v>
      </c>
      <c r="F1261" s="78" t="s">
        <v>17710</v>
      </c>
      <c r="G1261" s="78" t="s">
        <v>17711</v>
      </c>
      <c r="H1261" s="78" t="s">
        <v>17725</v>
      </c>
      <c r="I1261" s="78" t="s">
        <v>18933</v>
      </c>
      <c r="J1261" s="78" t="s">
        <v>17755</v>
      </c>
      <c r="K1261" s="78" t="n">
        <v>158842176</v>
      </c>
      <c r="L1261" s="78" t="s">
        <v>4497</v>
      </c>
      <c r="M1261" s="78" t="s">
        <v>19660</v>
      </c>
      <c r="N1261" s="78" t="s">
        <v>17734</v>
      </c>
      <c r="Q1261" s="78" t="n">
        <v>21002127</v>
      </c>
      <c r="R1261" s="78" t="s">
        <v>4447</v>
      </c>
      <c r="S1261" s="78" t="s">
        <v>354</v>
      </c>
      <c r="T1261" s="78" t="s">
        <v>16498</v>
      </c>
      <c r="U1261" s="78" t="s">
        <v>4447</v>
      </c>
      <c r="V1261" s="78" t="s">
        <v>18494</v>
      </c>
      <c r="W1261" s="78" t="s">
        <v>4084</v>
      </c>
      <c r="X1261" s="78" t="s">
        <v>17831</v>
      </c>
      <c r="Y1261" s="78" t="s">
        <v>18495</v>
      </c>
      <c r="Z1261" s="78" t="s">
        <v>17809</v>
      </c>
      <c r="AA1261" s="78" t="s">
        <v>17809</v>
      </c>
      <c r="AE1261" s="78" t="s">
        <v>4500</v>
      </c>
      <c r="AG1261" s="78" t="s">
        <v>18931</v>
      </c>
      <c r="AI1261" s="82" t="n">
        <v>45366</v>
      </c>
      <c r="AJ1261" s="78" t="s">
        <v>1197</v>
      </c>
      <c r="AL1261" s="78" t="s">
        <v>17718</v>
      </c>
      <c r="AM1261" s="78" t="s">
        <v>17718</v>
      </c>
      <c r="AP1261" s="78" t="s">
        <v>17719</v>
      </c>
      <c r="AQ1261" s="78" t="n">
        <v>37</v>
      </c>
      <c r="AR1261" s="78" t="n">
        <v>100</v>
      </c>
      <c r="AS1261" s="78" t="n">
        <v>12.375</v>
      </c>
      <c r="AT1261" s="78" t="n">
        <v>1</v>
      </c>
      <c r="AV1261" s="78" t="n">
        <v>8.08</v>
      </c>
      <c r="AY1261" s="78" t="n">
        <v>52035.73</v>
      </c>
      <c r="AZ1261" s="78" t="n">
        <v>0</v>
      </c>
      <c r="BA1261" s="78" t="n">
        <v>-6248.23</v>
      </c>
      <c r="BB1261" s="78" t="n">
        <v>0</v>
      </c>
      <c r="BC1261" s="78" t="n">
        <v>45787.5</v>
      </c>
      <c r="BD1261" s="78" t="n">
        <v>2035000</v>
      </c>
      <c r="BE1261" s="78" t="s">
        <v>18932</v>
      </c>
      <c r="BJ1261" s="78" t="s">
        <v>17721</v>
      </c>
      <c r="BK1261" s="78" t="s">
        <v>17722</v>
      </c>
      <c r="BO1261" s="78" t="s">
        <v>16502</v>
      </c>
    </row>
    <row r="1262" customFormat="false" ht="15" hidden="true" customHeight="false" outlineLevel="0" collapsed="false">
      <c r="A1262" s="82" t="n">
        <v>45291</v>
      </c>
      <c r="B1262" s="78" t="s">
        <v>16497</v>
      </c>
      <c r="C1262" s="78" t="s">
        <v>18927</v>
      </c>
      <c r="D1262" s="78" t="s">
        <v>18928</v>
      </c>
      <c r="E1262" s="78" t="s">
        <v>1305</v>
      </c>
      <c r="F1262" s="78" t="s">
        <v>17710</v>
      </c>
      <c r="G1262" s="78" t="s">
        <v>17711</v>
      </c>
      <c r="H1262" s="78" t="s">
        <v>17725</v>
      </c>
      <c r="I1262" s="78" t="s">
        <v>18959</v>
      </c>
      <c r="J1262" s="78" t="s">
        <v>17755</v>
      </c>
      <c r="K1262" s="78" t="n">
        <v>148172382</v>
      </c>
      <c r="L1262" s="78" t="s">
        <v>13523</v>
      </c>
      <c r="M1262" s="78" t="s">
        <v>19661</v>
      </c>
      <c r="N1262" s="78" t="s">
        <v>17734</v>
      </c>
      <c r="Q1262" s="78" t="n">
        <v>21002432</v>
      </c>
      <c r="R1262" s="78" t="s">
        <v>13508</v>
      </c>
      <c r="S1262" s="78" t="s">
        <v>620</v>
      </c>
      <c r="T1262" s="78" t="s">
        <v>16498</v>
      </c>
      <c r="U1262" s="78" t="s">
        <v>13508</v>
      </c>
      <c r="V1262" s="78" t="s">
        <v>18540</v>
      </c>
      <c r="W1262" s="78" t="s">
        <v>4084</v>
      </c>
      <c r="X1262" s="78" t="s">
        <v>17792</v>
      </c>
      <c r="Y1262" s="78" t="s">
        <v>17793</v>
      </c>
      <c r="Z1262" s="78" t="s">
        <v>17794</v>
      </c>
      <c r="AA1262" s="78" t="s">
        <v>17795</v>
      </c>
      <c r="AE1262" s="78" t="s">
        <v>13526</v>
      </c>
      <c r="AG1262" s="78" t="s">
        <v>18931</v>
      </c>
      <c r="AI1262" s="82" t="n">
        <v>45464</v>
      </c>
      <c r="AJ1262" s="78" t="s">
        <v>1198</v>
      </c>
      <c r="AL1262" s="78" t="s">
        <v>17718</v>
      </c>
      <c r="AM1262" s="78" t="s">
        <v>17718</v>
      </c>
      <c r="AP1262" s="78" t="s">
        <v>17719</v>
      </c>
      <c r="AQ1262" s="78" t="n">
        <v>40</v>
      </c>
      <c r="AR1262" s="78" t="n">
        <v>100</v>
      </c>
      <c r="AS1262" s="78" t="n">
        <v>5</v>
      </c>
      <c r="AT1262" s="78" t="n">
        <v>1</v>
      </c>
      <c r="AV1262" s="78" t="n">
        <v>8.08</v>
      </c>
      <c r="AY1262" s="78" t="n">
        <v>43521.18</v>
      </c>
      <c r="AZ1262" s="78" t="n">
        <v>0</v>
      </c>
      <c r="BA1262" s="78" t="n">
        <v>-23521.18</v>
      </c>
      <c r="BB1262" s="78" t="n">
        <v>0</v>
      </c>
      <c r="BC1262" s="78" t="n">
        <v>20000</v>
      </c>
      <c r="BD1262" s="78" t="n">
        <v>2040000</v>
      </c>
      <c r="BE1262" s="78" t="s">
        <v>18932</v>
      </c>
      <c r="BJ1262" s="78" t="s">
        <v>17721</v>
      </c>
      <c r="BK1262" s="78" t="s">
        <v>17722</v>
      </c>
      <c r="BO1262" s="78" t="s">
        <v>16502</v>
      </c>
    </row>
    <row r="1263" customFormat="false" ht="15" hidden="true" customHeight="false" outlineLevel="0" collapsed="false">
      <c r="A1263" s="82" t="n">
        <v>45291</v>
      </c>
      <c r="B1263" s="78" t="s">
        <v>16497</v>
      </c>
      <c r="C1263" s="78" t="s">
        <v>18927</v>
      </c>
      <c r="D1263" s="78" t="s">
        <v>18928</v>
      </c>
      <c r="E1263" s="78" t="s">
        <v>1305</v>
      </c>
      <c r="F1263" s="78" t="s">
        <v>17710</v>
      </c>
      <c r="G1263" s="78" t="s">
        <v>17711</v>
      </c>
      <c r="H1263" s="78" t="s">
        <v>17725</v>
      </c>
      <c r="I1263" s="78" t="s">
        <v>18933</v>
      </c>
      <c r="J1263" s="78" t="s">
        <v>17755</v>
      </c>
      <c r="K1263" s="78" t="n">
        <v>153920685</v>
      </c>
      <c r="L1263" s="78" t="s">
        <v>8930</v>
      </c>
      <c r="M1263" s="78" t="s">
        <v>19662</v>
      </c>
      <c r="N1263" s="78" t="s">
        <v>17734</v>
      </c>
      <c r="Q1263" s="78" t="n">
        <v>21839916</v>
      </c>
      <c r="R1263" s="78" t="s">
        <v>8922</v>
      </c>
      <c r="S1263" s="78" t="s">
        <v>484</v>
      </c>
      <c r="T1263" s="78" t="s">
        <v>16498</v>
      </c>
      <c r="U1263" s="78" t="s">
        <v>8922</v>
      </c>
      <c r="V1263" s="78" t="s">
        <v>18642</v>
      </c>
      <c r="W1263" s="78" t="s">
        <v>4084</v>
      </c>
      <c r="X1263" s="78" t="s">
        <v>17999</v>
      </c>
      <c r="Y1263" s="78" t="s">
        <v>18000</v>
      </c>
      <c r="Z1263" s="78" t="s">
        <v>17809</v>
      </c>
      <c r="AA1263" s="78" t="s">
        <v>17809</v>
      </c>
      <c r="AE1263" s="78" t="s">
        <v>8933</v>
      </c>
      <c r="AG1263" s="78" t="s">
        <v>18931</v>
      </c>
      <c r="AI1263" s="82" t="n">
        <v>45366</v>
      </c>
      <c r="AJ1263" s="78" t="s">
        <v>1197</v>
      </c>
      <c r="AL1263" s="78" t="s">
        <v>17718</v>
      </c>
      <c r="AM1263" s="78" t="s">
        <v>17718</v>
      </c>
      <c r="AP1263" s="78" t="s">
        <v>17719</v>
      </c>
      <c r="AQ1263" s="78" t="n">
        <v>371</v>
      </c>
      <c r="AR1263" s="78" t="n">
        <v>100</v>
      </c>
      <c r="AS1263" s="78" t="n">
        <v>2.25</v>
      </c>
      <c r="AT1263" s="78" t="n">
        <v>1</v>
      </c>
      <c r="AV1263" s="78" t="n">
        <v>8.08</v>
      </c>
      <c r="AY1263" s="78" t="n">
        <v>83482.15</v>
      </c>
      <c r="AZ1263" s="78" t="n">
        <v>0</v>
      </c>
      <c r="BA1263" s="78" t="n">
        <v>-7.15</v>
      </c>
      <c r="BB1263" s="78" t="n">
        <v>0</v>
      </c>
      <c r="BC1263" s="78" t="n">
        <v>83475</v>
      </c>
      <c r="BD1263" s="78" t="n">
        <v>2040500</v>
      </c>
      <c r="BE1263" s="78" t="s">
        <v>18932</v>
      </c>
      <c r="BJ1263" s="78" t="s">
        <v>17721</v>
      </c>
      <c r="BK1263" s="78" t="s">
        <v>17722</v>
      </c>
      <c r="BO1263" s="78" t="s">
        <v>16502</v>
      </c>
    </row>
    <row r="1264" customFormat="false" ht="15" hidden="true" customHeight="false" outlineLevel="0" collapsed="false">
      <c r="A1264" s="82" t="n">
        <v>45291</v>
      </c>
      <c r="B1264" s="78" t="s">
        <v>16497</v>
      </c>
      <c r="C1264" s="78" t="s">
        <v>18927</v>
      </c>
      <c r="D1264" s="78" t="s">
        <v>18928</v>
      </c>
      <c r="E1264" s="78" t="s">
        <v>1305</v>
      </c>
      <c r="F1264" s="78" t="s">
        <v>17710</v>
      </c>
      <c r="G1264" s="78" t="s">
        <v>17711</v>
      </c>
      <c r="H1264" s="78" t="s">
        <v>17725</v>
      </c>
      <c r="I1264" s="78" t="s">
        <v>18959</v>
      </c>
      <c r="J1264" s="78" t="s">
        <v>17755</v>
      </c>
      <c r="K1264" s="78" t="n">
        <v>153997248</v>
      </c>
      <c r="L1264" s="78" t="s">
        <v>12909</v>
      </c>
      <c r="M1264" s="78" t="s">
        <v>19663</v>
      </c>
      <c r="N1264" s="78" t="s">
        <v>17734</v>
      </c>
      <c r="Q1264" s="78" t="n">
        <v>21091947</v>
      </c>
      <c r="R1264" s="78" t="s">
        <v>12895</v>
      </c>
      <c r="S1264" s="78" t="s">
        <v>17264</v>
      </c>
      <c r="T1264" s="78" t="s">
        <v>16498</v>
      </c>
      <c r="U1264" s="78" t="s">
        <v>12895</v>
      </c>
      <c r="V1264" s="78" t="s">
        <v>18490</v>
      </c>
      <c r="W1264" s="78" t="s">
        <v>4084</v>
      </c>
      <c r="X1264" s="78" t="s">
        <v>18491</v>
      </c>
      <c r="Y1264" s="78" t="s">
        <v>18492</v>
      </c>
      <c r="Z1264" s="78" t="s">
        <v>17794</v>
      </c>
      <c r="AA1264" s="78" t="s">
        <v>17795</v>
      </c>
      <c r="AE1264" s="78" t="s">
        <v>12912</v>
      </c>
      <c r="AG1264" s="78" t="s">
        <v>18931</v>
      </c>
      <c r="AI1264" s="82" t="n">
        <v>45366</v>
      </c>
      <c r="AJ1264" s="78" t="s">
        <v>1198</v>
      </c>
      <c r="AL1264" s="78" t="s">
        <v>17718</v>
      </c>
      <c r="AM1264" s="78" t="s">
        <v>17718</v>
      </c>
      <c r="AP1264" s="78" t="s">
        <v>17719</v>
      </c>
      <c r="AQ1264" s="78" t="n">
        <v>205</v>
      </c>
      <c r="AR1264" s="78" t="n">
        <v>100</v>
      </c>
      <c r="AS1264" s="78" t="n">
        <v>1.075</v>
      </c>
      <c r="AT1264" s="78" t="n">
        <v>1</v>
      </c>
      <c r="AV1264" s="78" t="n">
        <v>8.08</v>
      </c>
      <c r="AY1264" s="78" t="n">
        <v>26283.96</v>
      </c>
      <c r="AZ1264" s="78" t="n">
        <v>0</v>
      </c>
      <c r="BA1264" s="78" t="n">
        <v>-4246.46</v>
      </c>
      <c r="BB1264" s="78" t="n">
        <v>0</v>
      </c>
      <c r="BC1264" s="78" t="n">
        <v>22037.5</v>
      </c>
      <c r="BD1264" s="78" t="n">
        <v>2050000</v>
      </c>
      <c r="BE1264" s="78" t="s">
        <v>18932</v>
      </c>
      <c r="BJ1264" s="78" t="s">
        <v>17721</v>
      </c>
      <c r="BK1264" s="78" t="s">
        <v>17722</v>
      </c>
      <c r="BO1264" s="78" t="s">
        <v>16502</v>
      </c>
    </row>
    <row r="1265" customFormat="false" ht="15" hidden="true" customHeight="false" outlineLevel="0" collapsed="false">
      <c r="A1265" s="82" t="n">
        <v>45291</v>
      </c>
      <c r="B1265" s="78" t="s">
        <v>16497</v>
      </c>
      <c r="C1265" s="78" t="s">
        <v>18927</v>
      </c>
      <c r="D1265" s="78" t="s">
        <v>18928</v>
      </c>
      <c r="E1265" s="78" t="s">
        <v>1305</v>
      </c>
      <c r="F1265" s="78" t="s">
        <v>17710</v>
      </c>
      <c r="G1265" s="78" t="s">
        <v>17711</v>
      </c>
      <c r="H1265" s="78" t="s">
        <v>17725</v>
      </c>
      <c r="I1265" s="78" t="s">
        <v>18933</v>
      </c>
      <c r="J1265" s="78" t="s">
        <v>17755</v>
      </c>
      <c r="K1265" s="78" t="n">
        <v>153899629</v>
      </c>
      <c r="L1265" s="78" t="s">
        <v>6653</v>
      </c>
      <c r="M1265" s="78" t="s">
        <v>19664</v>
      </c>
      <c r="N1265" s="78" t="s">
        <v>17734</v>
      </c>
      <c r="Q1265" s="78" t="n">
        <v>21002211</v>
      </c>
      <c r="R1265" s="78" t="s">
        <v>6646</v>
      </c>
      <c r="S1265" s="78" t="s">
        <v>16707</v>
      </c>
      <c r="T1265" s="78" t="s">
        <v>16498</v>
      </c>
      <c r="U1265" s="78" t="s">
        <v>6646</v>
      </c>
      <c r="V1265" s="78" t="s">
        <v>18859</v>
      </c>
      <c r="W1265" s="78" t="s">
        <v>4084</v>
      </c>
      <c r="X1265" s="78" t="s">
        <v>17891</v>
      </c>
      <c r="Y1265" s="78" t="s">
        <v>18086</v>
      </c>
      <c r="Z1265" s="78" t="s">
        <v>17802</v>
      </c>
      <c r="AA1265" s="78" t="s">
        <v>17802</v>
      </c>
      <c r="AC1265" s="78" t="s">
        <v>17924</v>
      </c>
      <c r="AE1265" s="78" t="s">
        <v>6656</v>
      </c>
      <c r="AG1265" s="78" t="s">
        <v>18931</v>
      </c>
      <c r="AI1265" s="82" t="n">
        <v>45366</v>
      </c>
      <c r="AJ1265" s="78" t="s">
        <v>1197</v>
      </c>
      <c r="AL1265" s="78" t="s">
        <v>17718</v>
      </c>
      <c r="AM1265" s="78" t="s">
        <v>17718</v>
      </c>
      <c r="AP1265" s="78" t="s">
        <v>17719</v>
      </c>
      <c r="AQ1265" s="78" t="n">
        <v>171</v>
      </c>
      <c r="AR1265" s="78" t="n">
        <v>100</v>
      </c>
      <c r="AS1265" s="78" t="n">
        <v>2.725</v>
      </c>
      <c r="AT1265" s="78" t="n">
        <v>1</v>
      </c>
      <c r="AV1265" s="78" t="n">
        <v>8.08</v>
      </c>
      <c r="AY1265" s="78" t="n">
        <v>52528.35</v>
      </c>
      <c r="AZ1265" s="78" t="n">
        <v>0</v>
      </c>
      <c r="BA1265" s="78" t="n">
        <v>-5930.85</v>
      </c>
      <c r="BB1265" s="78" t="n">
        <v>0</v>
      </c>
      <c r="BC1265" s="78" t="n">
        <v>46597.5</v>
      </c>
      <c r="BD1265" s="78" t="n">
        <v>2052000</v>
      </c>
      <c r="BE1265" s="78" t="s">
        <v>18942</v>
      </c>
      <c r="BJ1265" s="78" t="s">
        <v>17721</v>
      </c>
      <c r="BK1265" s="78" t="s">
        <v>17722</v>
      </c>
      <c r="BO1265" s="78" t="s">
        <v>16502</v>
      </c>
    </row>
    <row r="1266" customFormat="false" ht="15" hidden="true" customHeight="false" outlineLevel="0" collapsed="false">
      <c r="A1266" s="82" t="n">
        <v>45291</v>
      </c>
      <c r="B1266" s="78" t="s">
        <v>16497</v>
      </c>
      <c r="C1266" s="78" t="s">
        <v>18927</v>
      </c>
      <c r="D1266" s="78" t="s">
        <v>18928</v>
      </c>
      <c r="E1266" s="78" t="s">
        <v>1305</v>
      </c>
      <c r="F1266" s="78" t="s">
        <v>17710</v>
      </c>
      <c r="G1266" s="78" t="s">
        <v>17711</v>
      </c>
      <c r="H1266" s="78" t="s">
        <v>17725</v>
      </c>
      <c r="I1266" s="78" t="s">
        <v>18959</v>
      </c>
      <c r="J1266" s="78" t="s">
        <v>17755</v>
      </c>
      <c r="K1266" s="78" t="n">
        <v>150612565</v>
      </c>
      <c r="L1266" s="78" t="s">
        <v>16003</v>
      </c>
      <c r="M1266" s="78" t="s">
        <v>19665</v>
      </c>
      <c r="N1266" s="78" t="s">
        <v>17734</v>
      </c>
      <c r="Q1266" s="78" t="n">
        <v>21002628</v>
      </c>
      <c r="R1266" s="78" t="s">
        <v>17623</v>
      </c>
      <c r="S1266" s="78" t="s">
        <v>682</v>
      </c>
      <c r="T1266" s="78" t="s">
        <v>16498</v>
      </c>
      <c r="U1266" s="78" t="s">
        <v>17623</v>
      </c>
      <c r="V1266" s="78" t="s">
        <v>19666</v>
      </c>
      <c r="W1266" s="78" t="s">
        <v>4084</v>
      </c>
      <c r="X1266" s="78" t="s">
        <v>18145</v>
      </c>
      <c r="Y1266" s="78" t="s">
        <v>18145</v>
      </c>
      <c r="Z1266" s="78" t="s">
        <v>17856</v>
      </c>
      <c r="AA1266" s="78" t="s">
        <v>17857</v>
      </c>
      <c r="AE1266" s="78" t="s">
        <v>16007</v>
      </c>
      <c r="AG1266" s="78" t="s">
        <v>18931</v>
      </c>
      <c r="AI1266" s="82" t="n">
        <v>45310</v>
      </c>
      <c r="AJ1266" s="78" t="s">
        <v>1198</v>
      </c>
      <c r="AL1266" s="78" t="s">
        <v>17718</v>
      </c>
      <c r="AM1266" s="78" t="s">
        <v>17718</v>
      </c>
      <c r="AP1266" s="78" t="s">
        <v>17719</v>
      </c>
      <c r="AQ1266" s="78" t="n">
        <v>527</v>
      </c>
      <c r="AR1266" s="78" t="n">
        <v>100</v>
      </c>
      <c r="AS1266" s="78" t="n">
        <v>0.1</v>
      </c>
      <c r="AT1266" s="78" t="n">
        <v>1</v>
      </c>
      <c r="AV1266" s="78" t="n">
        <v>8.08</v>
      </c>
      <c r="AY1266" s="78" t="n">
        <v>30740.82</v>
      </c>
      <c r="AZ1266" s="78" t="n">
        <v>0</v>
      </c>
      <c r="BA1266" s="78" t="n">
        <v>-25470.82</v>
      </c>
      <c r="BB1266" s="78" t="n">
        <v>0</v>
      </c>
      <c r="BC1266" s="78" t="n">
        <v>5270</v>
      </c>
      <c r="BD1266" s="78" t="n">
        <v>2055300</v>
      </c>
      <c r="BE1266" s="78" t="s">
        <v>18932</v>
      </c>
      <c r="BJ1266" s="78" t="s">
        <v>17721</v>
      </c>
      <c r="BK1266" s="78" t="s">
        <v>17722</v>
      </c>
      <c r="BO1266" s="78" t="s">
        <v>16502</v>
      </c>
    </row>
    <row r="1267" customFormat="false" ht="15" hidden="true" customHeight="false" outlineLevel="0" collapsed="false">
      <c r="A1267" s="82" t="n">
        <v>45291</v>
      </c>
      <c r="B1267" s="78" t="s">
        <v>16497</v>
      </c>
      <c r="C1267" s="78" t="s">
        <v>18927</v>
      </c>
      <c r="D1267" s="78" t="s">
        <v>18928</v>
      </c>
      <c r="E1267" s="78" t="s">
        <v>1305</v>
      </c>
      <c r="F1267" s="78" t="s">
        <v>17710</v>
      </c>
      <c r="G1267" s="78" t="s">
        <v>17711</v>
      </c>
      <c r="H1267" s="78" t="s">
        <v>17725</v>
      </c>
      <c r="I1267" s="78" t="s">
        <v>18959</v>
      </c>
      <c r="J1267" s="78" t="s">
        <v>17755</v>
      </c>
      <c r="K1267" s="78" t="n">
        <v>158609493</v>
      </c>
      <c r="L1267" s="78" t="s">
        <v>9221</v>
      </c>
      <c r="M1267" s="78" t="s">
        <v>19667</v>
      </c>
      <c r="N1267" s="78" t="s">
        <v>17734</v>
      </c>
      <c r="Q1267" s="78" t="n">
        <v>21002343</v>
      </c>
      <c r="R1267" s="78" t="s">
        <v>9178</v>
      </c>
      <c r="S1267" s="78" t="s">
        <v>491</v>
      </c>
      <c r="T1267" s="78" t="s">
        <v>16498</v>
      </c>
      <c r="U1267" s="78" t="s">
        <v>9178</v>
      </c>
      <c r="V1267" s="78" t="s">
        <v>17975</v>
      </c>
      <c r="W1267" s="78" t="s">
        <v>4084</v>
      </c>
      <c r="X1267" s="78" t="s">
        <v>17976</v>
      </c>
      <c r="Y1267" s="78" t="s">
        <v>17977</v>
      </c>
      <c r="Z1267" s="78" t="s">
        <v>17794</v>
      </c>
      <c r="AA1267" s="78" t="s">
        <v>17795</v>
      </c>
      <c r="AE1267" s="78" t="s">
        <v>9224</v>
      </c>
      <c r="AG1267" s="78" t="s">
        <v>18931</v>
      </c>
      <c r="AI1267" s="82" t="n">
        <v>45366</v>
      </c>
      <c r="AJ1267" s="78" t="s">
        <v>1198</v>
      </c>
      <c r="AL1267" s="78" t="s">
        <v>17718</v>
      </c>
      <c r="AM1267" s="78" t="s">
        <v>17718</v>
      </c>
      <c r="AP1267" s="78" t="s">
        <v>17719</v>
      </c>
      <c r="AQ1267" s="78" t="n">
        <v>229</v>
      </c>
      <c r="AR1267" s="78" t="n">
        <v>100</v>
      </c>
      <c r="AS1267" s="78" t="n">
        <v>0.705</v>
      </c>
      <c r="AT1267" s="78" t="n">
        <v>1</v>
      </c>
      <c r="AV1267" s="78" t="n">
        <v>8.08</v>
      </c>
      <c r="AY1267" s="78" t="n">
        <v>23955.46</v>
      </c>
      <c r="AZ1267" s="78" t="n">
        <v>0</v>
      </c>
      <c r="BA1267" s="78" t="n">
        <v>-7810.96</v>
      </c>
      <c r="BB1267" s="78" t="n">
        <v>0</v>
      </c>
      <c r="BC1267" s="78" t="n">
        <v>16144.5</v>
      </c>
      <c r="BD1267" s="78" t="n">
        <v>2061000</v>
      </c>
      <c r="BE1267" s="78" t="s">
        <v>18932</v>
      </c>
      <c r="BJ1267" s="78" t="s">
        <v>17721</v>
      </c>
      <c r="BK1267" s="78" t="s">
        <v>17722</v>
      </c>
      <c r="BO1267" s="78" t="s">
        <v>16502</v>
      </c>
    </row>
    <row r="1268" customFormat="false" ht="15" hidden="true" customHeight="false" outlineLevel="0" collapsed="false">
      <c r="A1268" s="82" t="n">
        <v>45291</v>
      </c>
      <c r="B1268" s="78" t="s">
        <v>16497</v>
      </c>
      <c r="C1268" s="78" t="s">
        <v>18927</v>
      </c>
      <c r="D1268" s="78" t="s">
        <v>18928</v>
      </c>
      <c r="E1268" s="78" t="s">
        <v>1305</v>
      </c>
      <c r="F1268" s="78" t="s">
        <v>17710</v>
      </c>
      <c r="G1268" s="78" t="s">
        <v>17711</v>
      </c>
      <c r="H1268" s="78" t="s">
        <v>17725</v>
      </c>
      <c r="I1268" s="78" t="s">
        <v>18959</v>
      </c>
      <c r="J1268" s="78" t="s">
        <v>17755</v>
      </c>
      <c r="K1268" s="78" t="n">
        <v>154159840</v>
      </c>
      <c r="L1268" s="78" t="s">
        <v>10613</v>
      </c>
      <c r="M1268" s="78" t="s">
        <v>19668</v>
      </c>
      <c r="N1268" s="78" t="s">
        <v>17734</v>
      </c>
      <c r="Q1268" s="78" t="n">
        <v>21002763</v>
      </c>
      <c r="R1268" s="78" t="s">
        <v>10570</v>
      </c>
      <c r="S1268" s="78" t="s">
        <v>533</v>
      </c>
      <c r="T1268" s="78" t="s">
        <v>16498</v>
      </c>
      <c r="U1268" s="78" t="s">
        <v>10570</v>
      </c>
      <c r="V1268" s="78" t="s">
        <v>18615</v>
      </c>
      <c r="W1268" s="78" t="s">
        <v>4084</v>
      </c>
      <c r="X1268" s="78" t="s">
        <v>18047</v>
      </c>
      <c r="Y1268" s="78" t="s">
        <v>18095</v>
      </c>
      <c r="Z1268" s="78" t="s">
        <v>17809</v>
      </c>
      <c r="AA1268" s="78" t="s">
        <v>17809</v>
      </c>
      <c r="AE1268" s="78" t="s">
        <v>10616</v>
      </c>
      <c r="AG1268" s="78" t="s">
        <v>18931</v>
      </c>
      <c r="AI1268" s="82" t="n">
        <v>45366</v>
      </c>
      <c r="AJ1268" s="78" t="s">
        <v>1198</v>
      </c>
      <c r="AL1268" s="78" t="s">
        <v>17718</v>
      </c>
      <c r="AM1268" s="78" t="s">
        <v>17718</v>
      </c>
      <c r="AP1268" s="78" t="s">
        <v>17719</v>
      </c>
      <c r="AQ1268" s="78" t="n">
        <v>24</v>
      </c>
      <c r="AR1268" s="78" t="n">
        <v>100</v>
      </c>
      <c r="AS1268" s="78" t="n">
        <v>20.825</v>
      </c>
      <c r="AT1268" s="78" t="n">
        <v>1</v>
      </c>
      <c r="AV1268" s="78" t="n">
        <v>8.08</v>
      </c>
      <c r="AY1268" s="78" t="n">
        <v>44375.48</v>
      </c>
      <c r="AZ1268" s="78" t="n">
        <v>0</v>
      </c>
      <c r="BA1268" s="78" t="n">
        <v>5604.52</v>
      </c>
      <c r="BB1268" s="78" t="n">
        <v>0</v>
      </c>
      <c r="BC1268" s="78" t="n">
        <v>49980</v>
      </c>
      <c r="BD1268" s="78" t="n">
        <v>2064000</v>
      </c>
      <c r="BE1268" s="78" t="s">
        <v>18932</v>
      </c>
      <c r="BJ1268" s="78" t="s">
        <v>17721</v>
      </c>
      <c r="BK1268" s="78" t="s">
        <v>17722</v>
      </c>
      <c r="BO1268" s="78" t="s">
        <v>16502</v>
      </c>
    </row>
    <row r="1269" customFormat="false" ht="15" hidden="true" customHeight="false" outlineLevel="0" collapsed="false">
      <c r="A1269" s="82" t="n">
        <v>45291</v>
      </c>
      <c r="B1269" s="78" t="s">
        <v>16497</v>
      </c>
      <c r="C1269" s="78" t="s">
        <v>18927</v>
      </c>
      <c r="D1269" s="78" t="s">
        <v>18928</v>
      </c>
      <c r="E1269" s="78" t="s">
        <v>1305</v>
      </c>
      <c r="F1269" s="78" t="s">
        <v>17710</v>
      </c>
      <c r="G1269" s="78" t="s">
        <v>17711</v>
      </c>
      <c r="H1269" s="78" t="s">
        <v>17725</v>
      </c>
      <c r="I1269" s="78" t="s">
        <v>18933</v>
      </c>
      <c r="J1269" s="78" t="s">
        <v>17755</v>
      </c>
      <c r="K1269" s="78" t="n">
        <v>158278254</v>
      </c>
      <c r="L1269" s="78" t="s">
        <v>13851</v>
      </c>
      <c r="M1269" s="78" t="s">
        <v>19669</v>
      </c>
      <c r="N1269" s="78" t="s">
        <v>17734</v>
      </c>
      <c r="Q1269" s="78" t="n">
        <v>21002538</v>
      </c>
      <c r="R1269" s="78" t="s">
        <v>13816</v>
      </c>
      <c r="S1269" s="78" t="s">
        <v>624</v>
      </c>
      <c r="T1269" s="78" t="s">
        <v>16498</v>
      </c>
      <c r="U1269" s="78" t="s">
        <v>13816</v>
      </c>
      <c r="V1269" s="78" t="s">
        <v>17984</v>
      </c>
      <c r="W1269" s="78" t="s">
        <v>4084</v>
      </c>
      <c r="X1269" s="78" t="s">
        <v>17985</v>
      </c>
      <c r="Y1269" s="78" t="s">
        <v>17986</v>
      </c>
      <c r="Z1269" s="78" t="s">
        <v>17856</v>
      </c>
      <c r="AA1269" s="78" t="s">
        <v>17857</v>
      </c>
      <c r="AE1269" s="78" t="s">
        <v>13854</v>
      </c>
      <c r="AG1269" s="78" t="s">
        <v>18931</v>
      </c>
      <c r="AI1269" s="82" t="n">
        <v>45366</v>
      </c>
      <c r="AJ1269" s="78" t="s">
        <v>1197</v>
      </c>
      <c r="AL1269" s="78" t="s">
        <v>17718</v>
      </c>
      <c r="AM1269" s="78" t="s">
        <v>17718</v>
      </c>
      <c r="AP1269" s="78" t="s">
        <v>17719</v>
      </c>
      <c r="AQ1269" s="78" t="n">
        <v>435</v>
      </c>
      <c r="AR1269" s="78" t="n">
        <v>100</v>
      </c>
      <c r="AS1269" s="78" t="n">
        <v>1.165</v>
      </c>
      <c r="AT1269" s="78" t="n">
        <v>1</v>
      </c>
      <c r="AV1269" s="78" t="n">
        <v>8.08</v>
      </c>
      <c r="AY1269" s="78" t="n">
        <v>52392.42</v>
      </c>
      <c r="AZ1269" s="78" t="n">
        <v>0</v>
      </c>
      <c r="BA1269" s="78" t="n">
        <v>-1714.92</v>
      </c>
      <c r="BB1269" s="78" t="n">
        <v>0</v>
      </c>
      <c r="BC1269" s="78" t="n">
        <v>50677.5</v>
      </c>
      <c r="BD1269" s="78" t="n">
        <v>2066250</v>
      </c>
      <c r="BE1269" s="78" t="s">
        <v>18932</v>
      </c>
      <c r="BJ1269" s="78" t="s">
        <v>17721</v>
      </c>
      <c r="BK1269" s="78" t="s">
        <v>17722</v>
      </c>
      <c r="BO1269" s="78" t="s">
        <v>16502</v>
      </c>
    </row>
    <row r="1270" customFormat="false" ht="15" hidden="true" customHeight="false" outlineLevel="0" collapsed="false">
      <c r="A1270" s="82" t="n">
        <v>45291</v>
      </c>
      <c r="B1270" s="78" t="s">
        <v>16497</v>
      </c>
      <c r="C1270" s="78" t="s">
        <v>18927</v>
      </c>
      <c r="D1270" s="78" t="s">
        <v>18928</v>
      </c>
      <c r="E1270" s="78" t="s">
        <v>1305</v>
      </c>
      <c r="F1270" s="78" t="s">
        <v>17710</v>
      </c>
      <c r="G1270" s="78" t="s">
        <v>17711</v>
      </c>
      <c r="H1270" s="78" t="s">
        <v>17725</v>
      </c>
      <c r="I1270" s="78" t="s">
        <v>18959</v>
      </c>
      <c r="J1270" s="78" t="s">
        <v>17755</v>
      </c>
      <c r="K1270" s="78" t="n">
        <v>118510879</v>
      </c>
      <c r="L1270" s="78" t="s">
        <v>12314</v>
      </c>
      <c r="M1270" s="78" t="s">
        <v>19670</v>
      </c>
      <c r="N1270" s="78" t="s">
        <v>17734</v>
      </c>
      <c r="Q1270" s="78" t="n">
        <v>21002485</v>
      </c>
      <c r="R1270" s="78" t="s">
        <v>12306</v>
      </c>
      <c r="S1270" s="78" t="s">
        <v>582</v>
      </c>
      <c r="T1270" s="78" t="s">
        <v>16498</v>
      </c>
      <c r="U1270" s="78" t="s">
        <v>12306</v>
      </c>
      <c r="V1270" s="78" t="s">
        <v>17928</v>
      </c>
      <c r="W1270" s="78" t="s">
        <v>4084</v>
      </c>
      <c r="X1270" s="78" t="s">
        <v>17831</v>
      </c>
      <c r="Y1270" s="78" t="s">
        <v>17838</v>
      </c>
      <c r="Z1270" s="78" t="s">
        <v>17809</v>
      </c>
      <c r="AA1270" s="78" t="s">
        <v>17809</v>
      </c>
      <c r="AE1270" s="78" t="s">
        <v>12317</v>
      </c>
      <c r="AG1270" s="78" t="s">
        <v>18931</v>
      </c>
      <c r="AI1270" s="82" t="n">
        <v>45310</v>
      </c>
      <c r="AJ1270" s="78" t="s">
        <v>1198</v>
      </c>
      <c r="AL1270" s="78" t="s">
        <v>17718</v>
      </c>
      <c r="AM1270" s="78" t="s">
        <v>17718</v>
      </c>
      <c r="AP1270" s="78" t="s">
        <v>17719</v>
      </c>
      <c r="AQ1270" s="78" t="n">
        <v>166</v>
      </c>
      <c r="AR1270" s="78" t="n">
        <v>100</v>
      </c>
      <c r="AS1270" s="78" t="n">
        <v>0.06</v>
      </c>
      <c r="AT1270" s="78" t="n">
        <v>1</v>
      </c>
      <c r="AV1270" s="78" t="n">
        <v>8.08</v>
      </c>
      <c r="AY1270" s="78" t="n">
        <v>52339.82</v>
      </c>
      <c r="AZ1270" s="78" t="n">
        <v>0</v>
      </c>
      <c r="BA1270" s="78" t="n">
        <v>-51343.82</v>
      </c>
      <c r="BB1270" s="78" t="n">
        <v>0</v>
      </c>
      <c r="BC1270" s="78" t="n">
        <v>996</v>
      </c>
      <c r="BD1270" s="78" t="n">
        <v>2075000</v>
      </c>
      <c r="BE1270" s="78" t="s">
        <v>18932</v>
      </c>
      <c r="BJ1270" s="78" t="s">
        <v>17721</v>
      </c>
      <c r="BK1270" s="78" t="s">
        <v>17722</v>
      </c>
      <c r="BO1270" s="78" t="s">
        <v>16502</v>
      </c>
    </row>
    <row r="1271" customFormat="false" ht="15" hidden="true" customHeight="false" outlineLevel="0" collapsed="false">
      <c r="A1271" s="82" t="n">
        <v>45291</v>
      </c>
      <c r="B1271" s="78" t="s">
        <v>16497</v>
      </c>
      <c r="C1271" s="78" t="s">
        <v>18927</v>
      </c>
      <c r="D1271" s="78" t="s">
        <v>19501</v>
      </c>
      <c r="E1271" s="78" t="s">
        <v>6387</v>
      </c>
      <c r="F1271" s="78" t="s">
        <v>17751</v>
      </c>
      <c r="G1271" s="78" t="s">
        <v>17752</v>
      </c>
      <c r="H1271" s="78" t="s">
        <v>17729</v>
      </c>
      <c r="I1271" s="78" t="s">
        <v>19502</v>
      </c>
      <c r="J1271" s="78" t="s">
        <v>19503</v>
      </c>
      <c r="K1271" s="78" t="n">
        <v>149356191</v>
      </c>
      <c r="L1271" s="78" t="s">
        <v>9166</v>
      </c>
      <c r="M1271" s="78" t="s">
        <v>19671</v>
      </c>
      <c r="N1271" s="78" t="s">
        <v>19505</v>
      </c>
      <c r="O1271" s="78" t="s">
        <v>19672</v>
      </c>
      <c r="P1271" s="78" t="s">
        <v>19673</v>
      </c>
      <c r="Q1271" s="78" t="n">
        <v>0</v>
      </c>
      <c r="U1271" s="78" t="s">
        <v>19674</v>
      </c>
      <c r="V1271" s="78" t="s">
        <v>19675</v>
      </c>
      <c r="W1271" s="78" t="s">
        <v>4084</v>
      </c>
      <c r="X1271" s="78" t="s">
        <v>18089</v>
      </c>
      <c r="Y1271" s="78" t="s">
        <v>19676</v>
      </c>
      <c r="Z1271" s="78" t="s">
        <v>17816</v>
      </c>
      <c r="AA1271" s="78" t="s">
        <v>17795</v>
      </c>
      <c r="AB1271" s="78" t="s">
        <v>19511</v>
      </c>
      <c r="AE1271" s="78" t="s">
        <v>19677</v>
      </c>
      <c r="AI1271" s="82" t="n">
        <v>46021</v>
      </c>
      <c r="AL1271" s="78" t="s">
        <v>17718</v>
      </c>
      <c r="AM1271" s="78" t="s">
        <v>17718</v>
      </c>
      <c r="AP1271" s="78" t="s">
        <v>17719</v>
      </c>
      <c r="AQ1271" s="78" t="n">
        <v>2500</v>
      </c>
      <c r="AR1271" s="78" t="n">
        <v>10</v>
      </c>
      <c r="AS1271" s="78" t="n">
        <v>89.6665</v>
      </c>
      <c r="AT1271" s="78" t="n">
        <v>1</v>
      </c>
      <c r="AV1271" s="78" t="n">
        <v>8.08</v>
      </c>
      <c r="AY1271" s="78" t="n">
        <v>0</v>
      </c>
      <c r="AZ1271" s="78" t="n">
        <v>0</v>
      </c>
      <c r="BA1271" s="78" t="n">
        <v>166662.5</v>
      </c>
      <c r="BB1271" s="78" t="n">
        <v>31048.22</v>
      </c>
      <c r="BC1271" s="78" t="n">
        <v>197710.72</v>
      </c>
      <c r="BD1271" s="78" t="n">
        <v>2075000</v>
      </c>
      <c r="BE1271" s="78" t="s">
        <v>19513</v>
      </c>
      <c r="BJ1271" s="78" t="s">
        <v>17721</v>
      </c>
      <c r="BK1271" s="78" t="s">
        <v>17722</v>
      </c>
      <c r="BL1271" s="78" t="s">
        <v>9168</v>
      </c>
      <c r="BM1271" s="78" t="s">
        <v>9167</v>
      </c>
      <c r="BN1271" s="78" t="s">
        <v>19678</v>
      </c>
      <c r="BO1271" s="78" t="s">
        <v>16502</v>
      </c>
    </row>
    <row r="1272" customFormat="false" ht="15" hidden="true" customHeight="false" outlineLevel="0" collapsed="false">
      <c r="A1272" s="82" t="n">
        <v>45291</v>
      </c>
      <c r="B1272" s="78" t="s">
        <v>16497</v>
      </c>
      <c r="C1272" s="78" t="s">
        <v>18927</v>
      </c>
      <c r="D1272" s="78" t="s">
        <v>18928</v>
      </c>
      <c r="E1272" s="78" t="s">
        <v>1305</v>
      </c>
      <c r="F1272" s="78" t="s">
        <v>17710</v>
      </c>
      <c r="G1272" s="78" t="s">
        <v>17711</v>
      </c>
      <c r="H1272" s="78" t="s">
        <v>17725</v>
      </c>
      <c r="I1272" s="78" t="s">
        <v>18933</v>
      </c>
      <c r="J1272" s="78" t="s">
        <v>17755</v>
      </c>
      <c r="K1272" s="78" t="n">
        <v>154826117</v>
      </c>
      <c r="L1272" s="78" t="s">
        <v>10733</v>
      </c>
      <c r="M1272" s="78" t="s">
        <v>19679</v>
      </c>
      <c r="N1272" s="78" t="s">
        <v>17734</v>
      </c>
      <c r="Q1272" s="78" t="n">
        <v>147717171</v>
      </c>
      <c r="R1272" s="78" t="s">
        <v>10725</v>
      </c>
      <c r="S1272" s="78" t="s">
        <v>539</v>
      </c>
      <c r="T1272" s="78" t="s">
        <v>16498</v>
      </c>
      <c r="U1272" s="78" t="s">
        <v>10725</v>
      </c>
      <c r="V1272" s="78" t="s">
        <v>539</v>
      </c>
      <c r="W1272" s="78" t="s">
        <v>4084</v>
      </c>
      <c r="X1272" s="78" t="s">
        <v>18025</v>
      </c>
      <c r="Y1272" s="78" t="s">
        <v>18575</v>
      </c>
      <c r="Z1272" s="78" t="s">
        <v>17823</v>
      </c>
      <c r="AA1272" s="78" t="s">
        <v>17823</v>
      </c>
      <c r="AE1272" s="78" t="s">
        <v>10736</v>
      </c>
      <c r="AG1272" s="78" t="s">
        <v>18931</v>
      </c>
      <c r="AI1272" s="82" t="n">
        <v>45401</v>
      </c>
      <c r="AJ1272" s="78" t="s">
        <v>1197</v>
      </c>
      <c r="AL1272" s="78" t="s">
        <v>17718</v>
      </c>
      <c r="AM1272" s="78" t="s">
        <v>17718</v>
      </c>
      <c r="AP1272" s="78" t="s">
        <v>17719</v>
      </c>
      <c r="AQ1272" s="78" t="n">
        <v>54</v>
      </c>
      <c r="AR1272" s="78" t="n">
        <v>100</v>
      </c>
      <c r="AS1272" s="78" t="n">
        <v>6.25</v>
      </c>
      <c r="AT1272" s="78" t="n">
        <v>1</v>
      </c>
      <c r="AV1272" s="78" t="n">
        <v>8.08</v>
      </c>
      <c r="AY1272" s="78" t="n">
        <v>38421.08</v>
      </c>
      <c r="AZ1272" s="78" t="n">
        <v>0</v>
      </c>
      <c r="BA1272" s="78" t="n">
        <v>-4671.08</v>
      </c>
      <c r="BB1272" s="78" t="n">
        <v>0</v>
      </c>
      <c r="BC1272" s="78" t="n">
        <v>33750</v>
      </c>
      <c r="BD1272" s="78" t="n">
        <v>2079000</v>
      </c>
      <c r="BE1272" s="78" t="s">
        <v>18932</v>
      </c>
      <c r="BJ1272" s="78" t="s">
        <v>17721</v>
      </c>
      <c r="BK1272" s="78" t="s">
        <v>17722</v>
      </c>
      <c r="BO1272" s="78" t="s">
        <v>16502</v>
      </c>
    </row>
    <row r="1273" customFormat="false" ht="15" hidden="true" customHeight="false" outlineLevel="0" collapsed="false">
      <c r="A1273" s="82" t="n">
        <v>45291</v>
      </c>
      <c r="B1273" s="78" t="s">
        <v>16497</v>
      </c>
      <c r="C1273" s="78" t="s">
        <v>18927</v>
      </c>
      <c r="D1273" s="78" t="s">
        <v>18928</v>
      </c>
      <c r="E1273" s="78" t="s">
        <v>1305</v>
      </c>
      <c r="F1273" s="78" t="s">
        <v>17710</v>
      </c>
      <c r="G1273" s="78" t="s">
        <v>17711</v>
      </c>
      <c r="H1273" s="78" t="s">
        <v>17725</v>
      </c>
      <c r="I1273" s="78" t="s">
        <v>18959</v>
      </c>
      <c r="J1273" s="78" t="s">
        <v>17755</v>
      </c>
      <c r="K1273" s="78" t="n">
        <v>154730785</v>
      </c>
      <c r="L1273" s="78" t="s">
        <v>5580</v>
      </c>
      <c r="M1273" s="78" t="s">
        <v>19680</v>
      </c>
      <c r="N1273" s="78" t="s">
        <v>17734</v>
      </c>
      <c r="Q1273" s="78" t="n">
        <v>21002172</v>
      </c>
      <c r="R1273" s="78" t="s">
        <v>5565</v>
      </c>
      <c r="S1273" s="78" t="s">
        <v>396</v>
      </c>
      <c r="T1273" s="78" t="s">
        <v>16498</v>
      </c>
      <c r="U1273" s="78" t="s">
        <v>5565</v>
      </c>
      <c r="V1273" s="78" t="s">
        <v>18797</v>
      </c>
      <c r="W1273" s="78" t="s">
        <v>4084</v>
      </c>
      <c r="X1273" s="78" t="s">
        <v>17831</v>
      </c>
      <c r="Y1273" s="78" t="s">
        <v>18257</v>
      </c>
      <c r="Z1273" s="78" t="s">
        <v>17809</v>
      </c>
      <c r="AA1273" s="78" t="s">
        <v>17809</v>
      </c>
      <c r="AE1273" s="78" t="s">
        <v>5583</v>
      </c>
      <c r="AG1273" s="78" t="s">
        <v>18931</v>
      </c>
      <c r="AI1273" s="82" t="n">
        <v>45401</v>
      </c>
      <c r="AJ1273" s="78" t="s">
        <v>1198</v>
      </c>
      <c r="AL1273" s="78" t="s">
        <v>17718</v>
      </c>
      <c r="AM1273" s="78" t="s">
        <v>17718</v>
      </c>
      <c r="AP1273" s="78" t="s">
        <v>17719</v>
      </c>
      <c r="AQ1273" s="78" t="n">
        <v>77</v>
      </c>
      <c r="AR1273" s="78" t="n">
        <v>100</v>
      </c>
      <c r="AS1273" s="78" t="n">
        <v>6.4</v>
      </c>
      <c r="AT1273" s="78" t="n">
        <v>1</v>
      </c>
      <c r="AV1273" s="78" t="n">
        <v>8.08</v>
      </c>
      <c r="AY1273" s="78" t="n">
        <v>44401.53</v>
      </c>
      <c r="AZ1273" s="78" t="n">
        <v>0</v>
      </c>
      <c r="BA1273" s="78" t="n">
        <v>4878.47</v>
      </c>
      <c r="BB1273" s="78" t="n">
        <v>0</v>
      </c>
      <c r="BC1273" s="78" t="n">
        <v>49280</v>
      </c>
      <c r="BD1273" s="78" t="n">
        <v>2079000</v>
      </c>
      <c r="BE1273" s="78" t="s">
        <v>18932</v>
      </c>
      <c r="BJ1273" s="78" t="s">
        <v>17721</v>
      </c>
      <c r="BK1273" s="78" t="s">
        <v>17722</v>
      </c>
      <c r="BO1273" s="78" t="s">
        <v>16502</v>
      </c>
    </row>
    <row r="1274" customFormat="false" ht="15" hidden="true" customHeight="false" outlineLevel="0" collapsed="false">
      <c r="A1274" s="82" t="n">
        <v>45291</v>
      </c>
      <c r="B1274" s="78" t="s">
        <v>16497</v>
      </c>
      <c r="C1274" s="78" t="s">
        <v>18927</v>
      </c>
      <c r="D1274" s="78" t="s">
        <v>18928</v>
      </c>
      <c r="E1274" s="78" t="s">
        <v>1305</v>
      </c>
      <c r="F1274" s="78" t="s">
        <v>17710</v>
      </c>
      <c r="G1274" s="78" t="s">
        <v>17711</v>
      </c>
      <c r="H1274" s="78" t="s">
        <v>17725</v>
      </c>
      <c r="I1274" s="78" t="s">
        <v>18933</v>
      </c>
      <c r="J1274" s="78" t="s">
        <v>17755</v>
      </c>
      <c r="K1274" s="78" t="n">
        <v>158610547</v>
      </c>
      <c r="L1274" s="78" t="s">
        <v>8444</v>
      </c>
      <c r="M1274" s="78" t="s">
        <v>19681</v>
      </c>
      <c r="N1274" s="78" t="s">
        <v>17734</v>
      </c>
      <c r="Q1274" s="78" t="n">
        <v>21002309</v>
      </c>
      <c r="R1274" s="78" t="s">
        <v>8437</v>
      </c>
      <c r="S1274" s="78" t="s">
        <v>16839</v>
      </c>
      <c r="T1274" s="78" t="s">
        <v>16498</v>
      </c>
      <c r="U1274" s="78" t="s">
        <v>8437</v>
      </c>
      <c r="V1274" s="78" t="s">
        <v>18848</v>
      </c>
      <c r="W1274" s="78" t="s">
        <v>4084</v>
      </c>
      <c r="X1274" s="78" t="s">
        <v>18299</v>
      </c>
      <c r="Y1274" s="78" t="s">
        <v>18300</v>
      </c>
      <c r="Z1274" s="78" t="s">
        <v>17794</v>
      </c>
      <c r="AA1274" s="78" t="s">
        <v>17795</v>
      </c>
      <c r="AC1274" s="78" t="s">
        <v>17810</v>
      </c>
      <c r="AE1274" s="78" t="s">
        <v>8447</v>
      </c>
      <c r="AG1274" s="78" t="s">
        <v>18931</v>
      </c>
      <c r="AI1274" s="82" t="n">
        <v>45338</v>
      </c>
      <c r="AJ1274" s="78" t="s">
        <v>1197</v>
      </c>
      <c r="AL1274" s="78" t="s">
        <v>17718</v>
      </c>
      <c r="AM1274" s="78" t="s">
        <v>17718</v>
      </c>
      <c r="AP1274" s="78" t="s">
        <v>17719</v>
      </c>
      <c r="AQ1274" s="78" t="n">
        <v>160</v>
      </c>
      <c r="AR1274" s="78" t="n">
        <v>100</v>
      </c>
      <c r="AS1274" s="78" t="n">
        <v>3.1</v>
      </c>
      <c r="AT1274" s="78" t="n">
        <v>1</v>
      </c>
      <c r="AV1274" s="78" t="n">
        <v>8.08</v>
      </c>
      <c r="AY1274" s="78" t="n">
        <v>62663.11</v>
      </c>
      <c r="AZ1274" s="78" t="n">
        <v>0</v>
      </c>
      <c r="BA1274" s="78" t="n">
        <v>-13063.11</v>
      </c>
      <c r="BB1274" s="78" t="n">
        <v>0</v>
      </c>
      <c r="BC1274" s="78" t="n">
        <v>49600</v>
      </c>
      <c r="BD1274" s="78" t="n">
        <v>2080000</v>
      </c>
      <c r="BE1274" s="78" t="s">
        <v>18932</v>
      </c>
      <c r="BJ1274" s="78" t="s">
        <v>17721</v>
      </c>
      <c r="BK1274" s="78" t="s">
        <v>17722</v>
      </c>
      <c r="BO1274" s="78" t="s">
        <v>16502</v>
      </c>
    </row>
    <row r="1275" customFormat="false" ht="15" hidden="true" customHeight="false" outlineLevel="0" collapsed="false">
      <c r="A1275" s="82" t="n">
        <v>45291</v>
      </c>
      <c r="B1275" s="78" t="s">
        <v>16497</v>
      </c>
      <c r="C1275" s="78" t="s">
        <v>18927</v>
      </c>
      <c r="D1275" s="78" t="s">
        <v>18928</v>
      </c>
      <c r="E1275" s="78" t="s">
        <v>1305</v>
      </c>
      <c r="F1275" s="78" t="s">
        <v>17710</v>
      </c>
      <c r="G1275" s="78" t="s">
        <v>17711</v>
      </c>
      <c r="H1275" s="78" t="s">
        <v>17725</v>
      </c>
      <c r="I1275" s="78" t="s">
        <v>18959</v>
      </c>
      <c r="J1275" s="78" t="s">
        <v>17755</v>
      </c>
      <c r="K1275" s="78" t="n">
        <v>154750118</v>
      </c>
      <c r="L1275" s="78" t="s">
        <v>8131</v>
      </c>
      <c r="M1275" s="78" t="s">
        <v>19682</v>
      </c>
      <c r="N1275" s="78" t="s">
        <v>17734</v>
      </c>
      <c r="Q1275" s="78" t="n">
        <v>21002292</v>
      </c>
      <c r="R1275" s="78" t="s">
        <v>8117</v>
      </c>
      <c r="S1275" s="78" t="s">
        <v>466</v>
      </c>
      <c r="T1275" s="78" t="s">
        <v>16498</v>
      </c>
      <c r="U1275" s="78" t="s">
        <v>18565</v>
      </c>
      <c r="V1275" s="78" t="s">
        <v>18566</v>
      </c>
      <c r="W1275" s="78" t="s">
        <v>4084</v>
      </c>
      <c r="X1275" s="78" t="s">
        <v>18567</v>
      </c>
      <c r="Y1275" s="78" t="s">
        <v>18568</v>
      </c>
      <c r="Z1275" s="78" t="s">
        <v>17917</v>
      </c>
      <c r="AA1275" s="78" t="s">
        <v>17917</v>
      </c>
      <c r="AE1275" s="78" t="s">
        <v>8134</v>
      </c>
      <c r="AG1275" s="78" t="s">
        <v>18931</v>
      </c>
      <c r="AI1275" s="82" t="n">
        <v>45401</v>
      </c>
      <c r="AJ1275" s="78" t="s">
        <v>1198</v>
      </c>
      <c r="AL1275" s="78" t="s">
        <v>17718</v>
      </c>
      <c r="AM1275" s="78" t="s">
        <v>17718</v>
      </c>
      <c r="AP1275" s="78" t="s">
        <v>17719</v>
      </c>
      <c r="AQ1275" s="78" t="n">
        <v>80</v>
      </c>
      <c r="AR1275" s="78" t="n">
        <v>100</v>
      </c>
      <c r="AS1275" s="78" t="n">
        <v>5.65</v>
      </c>
      <c r="AT1275" s="78" t="n">
        <v>1</v>
      </c>
      <c r="AV1275" s="78" t="n">
        <v>8.08</v>
      </c>
      <c r="AY1275" s="78" t="n">
        <v>40431.59</v>
      </c>
      <c r="AZ1275" s="78" t="n">
        <v>0</v>
      </c>
      <c r="BA1275" s="78" t="n">
        <v>4768.41</v>
      </c>
      <c r="BB1275" s="78" t="n">
        <v>0</v>
      </c>
      <c r="BC1275" s="78" t="n">
        <v>45200</v>
      </c>
      <c r="BD1275" s="78" t="n">
        <v>2080000</v>
      </c>
      <c r="BE1275" s="78" t="s">
        <v>18932</v>
      </c>
      <c r="BJ1275" s="78" t="s">
        <v>17721</v>
      </c>
      <c r="BK1275" s="78" t="s">
        <v>17722</v>
      </c>
      <c r="BO1275" s="78" t="s">
        <v>16502</v>
      </c>
    </row>
    <row r="1276" customFormat="false" ht="15" hidden="true" customHeight="false" outlineLevel="0" collapsed="false">
      <c r="A1276" s="82" t="n">
        <v>45291</v>
      </c>
      <c r="B1276" s="78" t="s">
        <v>16497</v>
      </c>
      <c r="C1276" s="78" t="s">
        <v>18927</v>
      </c>
      <c r="D1276" s="78" t="s">
        <v>18928</v>
      </c>
      <c r="E1276" s="78" t="s">
        <v>1305</v>
      </c>
      <c r="F1276" s="78" t="s">
        <v>17710</v>
      </c>
      <c r="G1276" s="78" t="s">
        <v>17711</v>
      </c>
      <c r="H1276" s="78" t="s">
        <v>17725</v>
      </c>
      <c r="I1276" s="78" t="s">
        <v>18933</v>
      </c>
      <c r="J1276" s="78" t="s">
        <v>17755</v>
      </c>
      <c r="K1276" s="78" t="n">
        <v>154766742</v>
      </c>
      <c r="L1276" s="78" t="s">
        <v>10078</v>
      </c>
      <c r="M1276" s="78" t="s">
        <v>19683</v>
      </c>
      <c r="N1276" s="78" t="s">
        <v>17734</v>
      </c>
      <c r="Q1276" s="78" t="n">
        <v>21002382</v>
      </c>
      <c r="R1276" s="78" t="s">
        <v>10035</v>
      </c>
      <c r="S1276" s="78" t="s">
        <v>17012</v>
      </c>
      <c r="T1276" s="78" t="s">
        <v>16498</v>
      </c>
      <c r="U1276" s="78" t="s">
        <v>10035</v>
      </c>
      <c r="V1276" s="78" t="s">
        <v>18618</v>
      </c>
      <c r="W1276" s="78" t="s">
        <v>4084</v>
      </c>
      <c r="X1276" s="78" t="s">
        <v>17831</v>
      </c>
      <c r="Y1276" s="78" t="s">
        <v>18040</v>
      </c>
      <c r="Z1276" s="78" t="s">
        <v>17809</v>
      </c>
      <c r="AA1276" s="78" t="s">
        <v>17809</v>
      </c>
      <c r="AE1276" s="78" t="s">
        <v>10081</v>
      </c>
      <c r="AG1276" s="78" t="s">
        <v>18931</v>
      </c>
      <c r="AI1276" s="82" t="n">
        <v>45401</v>
      </c>
      <c r="AJ1276" s="78" t="s">
        <v>1197</v>
      </c>
      <c r="AL1276" s="78" t="s">
        <v>17718</v>
      </c>
      <c r="AM1276" s="78" t="s">
        <v>17718</v>
      </c>
      <c r="AP1276" s="78" t="s">
        <v>17719</v>
      </c>
      <c r="AQ1276" s="78" t="n">
        <v>38</v>
      </c>
      <c r="AR1276" s="78" t="n">
        <v>100</v>
      </c>
      <c r="AS1276" s="78" t="n">
        <v>10</v>
      </c>
      <c r="AT1276" s="78" t="n">
        <v>1</v>
      </c>
      <c r="AV1276" s="78" t="n">
        <v>8.08</v>
      </c>
      <c r="AY1276" s="78" t="n">
        <v>61090.76</v>
      </c>
      <c r="AZ1276" s="78" t="n">
        <v>0</v>
      </c>
      <c r="BA1276" s="78" t="n">
        <v>-23090.76</v>
      </c>
      <c r="BB1276" s="78" t="n">
        <v>0</v>
      </c>
      <c r="BC1276" s="78" t="n">
        <v>38000</v>
      </c>
      <c r="BD1276" s="78" t="n">
        <v>2090000</v>
      </c>
      <c r="BE1276" s="78" t="s">
        <v>18932</v>
      </c>
      <c r="BJ1276" s="78" t="s">
        <v>17721</v>
      </c>
      <c r="BK1276" s="78" t="s">
        <v>17722</v>
      </c>
      <c r="BO1276" s="78" t="s">
        <v>16502</v>
      </c>
    </row>
    <row r="1277" customFormat="false" ht="15" hidden="true" customHeight="false" outlineLevel="0" collapsed="false">
      <c r="A1277" s="82" t="n">
        <v>45291</v>
      </c>
      <c r="B1277" s="78" t="s">
        <v>16497</v>
      </c>
      <c r="C1277" s="78" t="s">
        <v>17734</v>
      </c>
      <c r="D1277" s="78" t="s">
        <v>18919</v>
      </c>
      <c r="E1277" s="78" t="s">
        <v>4075</v>
      </c>
      <c r="F1277" s="78" t="s">
        <v>17724</v>
      </c>
      <c r="G1277" s="78" t="s">
        <v>17711</v>
      </c>
      <c r="H1277" s="78" t="s">
        <v>17725</v>
      </c>
      <c r="I1277" s="78" t="s">
        <v>18920</v>
      </c>
      <c r="J1277" s="78" t="s">
        <v>16506</v>
      </c>
      <c r="K1277" s="78" t="n">
        <v>98917709</v>
      </c>
      <c r="L1277" s="78" t="s">
        <v>7999</v>
      </c>
      <c r="M1277" s="78" t="s">
        <v>19684</v>
      </c>
      <c r="N1277" s="78" t="s">
        <v>17734</v>
      </c>
      <c r="Q1277" s="78" t="n">
        <v>0</v>
      </c>
      <c r="U1277" s="78" t="s">
        <v>19685</v>
      </c>
      <c r="V1277" s="78" t="s">
        <v>19686</v>
      </c>
      <c r="W1277" s="78" t="s">
        <v>4084</v>
      </c>
      <c r="X1277" s="78" t="s">
        <v>17806</v>
      </c>
      <c r="Y1277" s="78" t="s">
        <v>17807</v>
      </c>
      <c r="Z1277" s="78" t="s">
        <v>17808</v>
      </c>
      <c r="AA1277" s="78" t="s">
        <v>17809</v>
      </c>
      <c r="AB1277" s="78" t="s">
        <v>19060</v>
      </c>
      <c r="AI1277" s="82" t="n">
        <v>46935</v>
      </c>
      <c r="AL1277" s="78" t="s">
        <v>17718</v>
      </c>
      <c r="AM1277" s="78" t="s">
        <v>17718</v>
      </c>
      <c r="AP1277" s="78" t="s">
        <v>17772</v>
      </c>
      <c r="AQ1277" s="78" t="n">
        <v>-2115</v>
      </c>
      <c r="AR1277" s="78" t="n">
        <v>10</v>
      </c>
      <c r="AS1277" s="78" t="n">
        <v>59.87529</v>
      </c>
      <c r="AT1277" s="78" t="n">
        <v>1</v>
      </c>
      <c r="AV1277" s="78" t="n">
        <v>8.08</v>
      </c>
      <c r="AY1277" s="78" t="n">
        <v>-1117305.3</v>
      </c>
      <c r="AZ1277" s="78" t="n">
        <v>0</v>
      </c>
      <c r="BA1277" s="78" t="n">
        <v>-149057.02</v>
      </c>
      <c r="BB1277" s="78" t="n">
        <v>-77990.63</v>
      </c>
      <c r="BC1277" s="78" t="n">
        <v>-1266362.32</v>
      </c>
      <c r="BD1277" s="78" t="n">
        <v>2115000</v>
      </c>
      <c r="BE1277" s="78" t="s">
        <v>18925</v>
      </c>
      <c r="BJ1277" s="78" t="s">
        <v>17721</v>
      </c>
      <c r="BK1277" s="78" t="s">
        <v>17722</v>
      </c>
      <c r="BL1277" s="78" t="s">
        <v>8001</v>
      </c>
      <c r="BM1277" s="78" t="s">
        <v>8000</v>
      </c>
      <c r="BN1277" s="78" t="s">
        <v>19687</v>
      </c>
      <c r="BO1277" s="78" t="s">
        <v>16502</v>
      </c>
    </row>
    <row r="1278" customFormat="false" ht="15" hidden="true" customHeight="false" outlineLevel="0" collapsed="false">
      <c r="A1278" s="82" t="n">
        <v>45291</v>
      </c>
      <c r="B1278" s="78" t="s">
        <v>16497</v>
      </c>
      <c r="C1278" s="78" t="s">
        <v>18927</v>
      </c>
      <c r="D1278" s="78" t="s">
        <v>18928</v>
      </c>
      <c r="E1278" s="78" t="s">
        <v>1305</v>
      </c>
      <c r="F1278" s="78" t="s">
        <v>17710</v>
      </c>
      <c r="G1278" s="78" t="s">
        <v>17711</v>
      </c>
      <c r="H1278" s="78" t="s">
        <v>17725</v>
      </c>
      <c r="I1278" s="78" t="s">
        <v>18959</v>
      </c>
      <c r="J1278" s="78" t="s">
        <v>17755</v>
      </c>
      <c r="K1278" s="78" t="n">
        <v>153236574</v>
      </c>
      <c r="L1278" s="78" t="s">
        <v>8015</v>
      </c>
      <c r="M1278" s="78" t="s">
        <v>19688</v>
      </c>
      <c r="N1278" s="78" t="s">
        <v>17734</v>
      </c>
      <c r="Q1278" s="78" t="n">
        <v>21003361</v>
      </c>
      <c r="R1278" s="78" t="s">
        <v>16843</v>
      </c>
      <c r="S1278" s="78" t="s">
        <v>469</v>
      </c>
      <c r="T1278" s="78" t="s">
        <v>16498</v>
      </c>
      <c r="U1278" s="78" t="s">
        <v>16843</v>
      </c>
      <c r="V1278" s="78" t="s">
        <v>19689</v>
      </c>
      <c r="W1278" s="78" t="s">
        <v>4084</v>
      </c>
      <c r="X1278" s="78" t="s">
        <v>18425</v>
      </c>
      <c r="Y1278" s="78" t="s">
        <v>19690</v>
      </c>
      <c r="Z1278" s="78" t="s">
        <v>17917</v>
      </c>
      <c r="AA1278" s="78" t="s">
        <v>17917</v>
      </c>
      <c r="AE1278" s="78" t="s">
        <v>8019</v>
      </c>
      <c r="AG1278" s="78" t="s">
        <v>18931</v>
      </c>
      <c r="AI1278" s="82" t="n">
        <v>45310</v>
      </c>
      <c r="AJ1278" s="78" t="s">
        <v>1198</v>
      </c>
      <c r="AL1278" s="78" t="s">
        <v>17718</v>
      </c>
      <c r="AM1278" s="78" t="s">
        <v>17718</v>
      </c>
      <c r="AP1278" s="78" t="s">
        <v>17719</v>
      </c>
      <c r="AQ1278" s="78" t="n">
        <v>85</v>
      </c>
      <c r="AR1278" s="78" t="n">
        <v>100</v>
      </c>
      <c r="AS1278" s="78" t="n">
        <v>2.4</v>
      </c>
      <c r="AT1278" s="78" t="n">
        <v>1</v>
      </c>
      <c r="AV1278" s="78" t="n">
        <v>8.08</v>
      </c>
      <c r="AY1278" s="78" t="n">
        <v>40802.55</v>
      </c>
      <c r="AZ1278" s="78" t="n">
        <v>0</v>
      </c>
      <c r="BA1278" s="78" t="n">
        <v>-20402.55</v>
      </c>
      <c r="BB1278" s="78" t="n">
        <v>0</v>
      </c>
      <c r="BC1278" s="78" t="n">
        <v>20400</v>
      </c>
      <c r="BD1278" s="78" t="n">
        <v>2125000</v>
      </c>
      <c r="BE1278" s="78" t="s">
        <v>18932</v>
      </c>
      <c r="BJ1278" s="78" t="s">
        <v>17721</v>
      </c>
      <c r="BK1278" s="78" t="s">
        <v>17722</v>
      </c>
      <c r="BO1278" s="78" t="s">
        <v>16502</v>
      </c>
    </row>
    <row r="1279" customFormat="false" ht="15" hidden="true" customHeight="false" outlineLevel="0" collapsed="false">
      <c r="A1279" s="82" t="n">
        <v>45291</v>
      </c>
      <c r="B1279" s="78" t="s">
        <v>16497</v>
      </c>
      <c r="C1279" s="78" t="s">
        <v>18927</v>
      </c>
      <c r="D1279" s="78" t="s">
        <v>18928</v>
      </c>
      <c r="E1279" s="78" t="s">
        <v>1305</v>
      </c>
      <c r="F1279" s="78" t="s">
        <v>17710</v>
      </c>
      <c r="G1279" s="78" t="s">
        <v>17711</v>
      </c>
      <c r="H1279" s="78" t="s">
        <v>17725</v>
      </c>
      <c r="I1279" s="78" t="s">
        <v>18933</v>
      </c>
      <c r="J1279" s="78" t="s">
        <v>17755</v>
      </c>
      <c r="K1279" s="78" t="n">
        <v>153353771</v>
      </c>
      <c r="L1279" s="78" t="s">
        <v>14594</v>
      </c>
      <c r="M1279" s="78" t="s">
        <v>19691</v>
      </c>
      <c r="N1279" s="78" t="s">
        <v>17734</v>
      </c>
      <c r="Q1279" s="78" t="n">
        <v>21002571</v>
      </c>
      <c r="R1279" s="78" t="s">
        <v>14573</v>
      </c>
      <c r="S1279" s="78" t="s">
        <v>646</v>
      </c>
      <c r="T1279" s="78" t="s">
        <v>16498</v>
      </c>
      <c r="U1279" s="78" t="s">
        <v>14573</v>
      </c>
      <c r="V1279" s="78" t="s">
        <v>18725</v>
      </c>
      <c r="W1279" s="78" t="s">
        <v>4084</v>
      </c>
      <c r="X1279" s="78" t="s">
        <v>17979</v>
      </c>
      <c r="Y1279" s="78" t="s">
        <v>18486</v>
      </c>
      <c r="Z1279" s="78" t="s">
        <v>17816</v>
      </c>
      <c r="AA1279" s="78" t="s">
        <v>17795</v>
      </c>
      <c r="AE1279" s="78" t="s">
        <v>14597</v>
      </c>
      <c r="AG1279" s="78" t="s">
        <v>18931</v>
      </c>
      <c r="AI1279" s="82" t="n">
        <v>45366</v>
      </c>
      <c r="AJ1279" s="78" t="s">
        <v>1197</v>
      </c>
      <c r="AL1279" s="78" t="s">
        <v>17718</v>
      </c>
      <c r="AM1279" s="78" t="s">
        <v>17718</v>
      </c>
      <c r="AP1279" s="78" t="s">
        <v>17719</v>
      </c>
      <c r="AQ1279" s="78" t="n">
        <v>170</v>
      </c>
      <c r="AR1279" s="78" t="n">
        <v>100</v>
      </c>
      <c r="AS1279" s="78" t="n">
        <v>2.06</v>
      </c>
      <c r="AT1279" s="78" t="n">
        <v>1</v>
      </c>
      <c r="AV1279" s="78" t="n">
        <v>8.08</v>
      </c>
      <c r="AY1279" s="78" t="n">
        <v>47933.35</v>
      </c>
      <c r="AZ1279" s="78" t="n">
        <v>0</v>
      </c>
      <c r="BA1279" s="78" t="n">
        <v>-12913.35</v>
      </c>
      <c r="BB1279" s="78" t="n">
        <v>0</v>
      </c>
      <c r="BC1279" s="78" t="n">
        <v>35020</v>
      </c>
      <c r="BD1279" s="78" t="n">
        <v>2125000</v>
      </c>
      <c r="BE1279" s="78" t="s">
        <v>18932</v>
      </c>
      <c r="BJ1279" s="78" t="s">
        <v>17721</v>
      </c>
      <c r="BK1279" s="78" t="s">
        <v>17722</v>
      </c>
      <c r="BO1279" s="78" t="s">
        <v>16502</v>
      </c>
    </row>
    <row r="1280" customFormat="false" ht="15" hidden="true" customHeight="false" outlineLevel="0" collapsed="false">
      <c r="A1280" s="82" t="n">
        <v>45291</v>
      </c>
      <c r="B1280" s="78" t="s">
        <v>16497</v>
      </c>
      <c r="C1280" s="78" t="s">
        <v>18927</v>
      </c>
      <c r="D1280" s="78" t="s">
        <v>18928</v>
      </c>
      <c r="E1280" s="78" t="s">
        <v>1305</v>
      </c>
      <c r="F1280" s="78" t="s">
        <v>17710</v>
      </c>
      <c r="G1280" s="78" t="s">
        <v>17711</v>
      </c>
      <c r="H1280" s="78" t="s">
        <v>17725</v>
      </c>
      <c r="I1280" s="78" t="s">
        <v>18959</v>
      </c>
      <c r="J1280" s="78" t="s">
        <v>17755</v>
      </c>
      <c r="K1280" s="78" t="n">
        <v>147057359</v>
      </c>
      <c r="L1280" s="78" t="s">
        <v>6989</v>
      </c>
      <c r="M1280" s="78" t="s">
        <v>19692</v>
      </c>
      <c r="N1280" s="78" t="s">
        <v>17734</v>
      </c>
      <c r="Q1280" s="78" t="n">
        <v>21001749</v>
      </c>
      <c r="R1280" s="78" t="s">
        <v>6974</v>
      </c>
      <c r="S1280" s="78" t="s">
        <v>17340</v>
      </c>
      <c r="T1280" s="78" t="s">
        <v>16498</v>
      </c>
      <c r="U1280" s="78" t="s">
        <v>6974</v>
      </c>
      <c r="V1280" s="78" t="s">
        <v>18133</v>
      </c>
      <c r="W1280" s="78" t="s">
        <v>4084</v>
      </c>
      <c r="X1280" s="78" t="s">
        <v>17891</v>
      </c>
      <c r="Y1280" s="78" t="s">
        <v>18134</v>
      </c>
      <c r="Z1280" s="78" t="s">
        <v>17802</v>
      </c>
      <c r="AA1280" s="78" t="s">
        <v>17802</v>
      </c>
      <c r="AC1280" s="78" t="s">
        <v>17924</v>
      </c>
      <c r="AE1280" s="78" t="s">
        <v>6992</v>
      </c>
      <c r="AG1280" s="78" t="s">
        <v>18931</v>
      </c>
      <c r="AI1280" s="82" t="n">
        <v>45464</v>
      </c>
      <c r="AJ1280" s="78" t="s">
        <v>1198</v>
      </c>
      <c r="AL1280" s="78" t="s">
        <v>17718</v>
      </c>
      <c r="AM1280" s="78" t="s">
        <v>17718</v>
      </c>
      <c r="AP1280" s="78" t="s">
        <v>17719</v>
      </c>
      <c r="AQ1280" s="78" t="n">
        <v>243</v>
      </c>
      <c r="AR1280" s="78" t="n">
        <v>100</v>
      </c>
      <c r="AS1280" s="78" t="n">
        <v>1.165</v>
      </c>
      <c r="AT1280" s="78" t="n">
        <v>1</v>
      </c>
      <c r="AV1280" s="78" t="n">
        <v>8.08</v>
      </c>
      <c r="AY1280" s="78" t="n">
        <v>52236.09</v>
      </c>
      <c r="AZ1280" s="78" t="n">
        <v>0</v>
      </c>
      <c r="BA1280" s="78" t="n">
        <v>-23926.59</v>
      </c>
      <c r="BB1280" s="78" t="n">
        <v>0</v>
      </c>
      <c r="BC1280" s="78" t="n">
        <v>28309.5</v>
      </c>
      <c r="BD1280" s="78" t="n">
        <v>2126250</v>
      </c>
      <c r="BE1280" s="78" t="s">
        <v>18942</v>
      </c>
      <c r="BJ1280" s="78" t="s">
        <v>17721</v>
      </c>
      <c r="BK1280" s="78" t="s">
        <v>17722</v>
      </c>
      <c r="BO1280" s="78" t="s">
        <v>16502</v>
      </c>
    </row>
    <row r="1281" customFormat="false" ht="15" hidden="true" customHeight="false" outlineLevel="0" collapsed="false">
      <c r="A1281" s="82" t="n">
        <v>45291</v>
      </c>
      <c r="B1281" s="78" t="s">
        <v>16497</v>
      </c>
      <c r="C1281" s="78" t="s">
        <v>18927</v>
      </c>
      <c r="D1281" s="78" t="s">
        <v>18928</v>
      </c>
      <c r="E1281" s="78" t="s">
        <v>1305</v>
      </c>
      <c r="F1281" s="78" t="s">
        <v>17710</v>
      </c>
      <c r="G1281" s="78" t="s">
        <v>17711</v>
      </c>
      <c r="H1281" s="78" t="s">
        <v>17725</v>
      </c>
      <c r="I1281" s="78" t="s">
        <v>18959</v>
      </c>
      <c r="J1281" s="78" t="s">
        <v>17755</v>
      </c>
      <c r="K1281" s="78" t="n">
        <v>149787344</v>
      </c>
      <c r="L1281" s="78" t="s">
        <v>12011</v>
      </c>
      <c r="M1281" s="78" t="s">
        <v>19693</v>
      </c>
      <c r="N1281" s="78" t="s">
        <v>17734</v>
      </c>
      <c r="Q1281" s="78" t="n">
        <v>21003985</v>
      </c>
      <c r="R1281" s="78" t="s">
        <v>11968</v>
      </c>
      <c r="S1281" s="78" t="s">
        <v>574</v>
      </c>
      <c r="T1281" s="78" t="s">
        <v>16498</v>
      </c>
      <c r="U1281" s="78" t="s">
        <v>11968</v>
      </c>
      <c r="V1281" s="78" t="s">
        <v>18401</v>
      </c>
      <c r="W1281" s="78" t="s">
        <v>4084</v>
      </c>
      <c r="X1281" s="78" t="s">
        <v>18108</v>
      </c>
      <c r="Y1281" s="78" t="s">
        <v>18385</v>
      </c>
      <c r="Z1281" s="78" t="s">
        <v>17808</v>
      </c>
      <c r="AA1281" s="78" t="s">
        <v>17809</v>
      </c>
      <c r="AE1281" s="78" t="s">
        <v>12014</v>
      </c>
      <c r="AG1281" s="78" t="s">
        <v>18931</v>
      </c>
      <c r="AI1281" s="82" t="n">
        <v>45366</v>
      </c>
      <c r="AJ1281" s="78" t="s">
        <v>1198</v>
      </c>
      <c r="AL1281" s="78" t="s">
        <v>17718</v>
      </c>
      <c r="AM1281" s="78" t="s">
        <v>17718</v>
      </c>
      <c r="AP1281" s="78" t="s">
        <v>17719</v>
      </c>
      <c r="AQ1281" s="78" t="n">
        <v>40</v>
      </c>
      <c r="AR1281" s="78" t="n">
        <v>100</v>
      </c>
      <c r="AS1281" s="78" t="n">
        <v>14.575</v>
      </c>
      <c r="AT1281" s="78" t="n">
        <v>1</v>
      </c>
      <c r="AV1281" s="78" t="n">
        <v>8.08</v>
      </c>
      <c r="AY1281" s="78" t="n">
        <v>42310.8</v>
      </c>
      <c r="AZ1281" s="78" t="n">
        <v>0</v>
      </c>
      <c r="BA1281" s="78" t="n">
        <v>15989.2</v>
      </c>
      <c r="BB1281" s="78" t="n">
        <v>0</v>
      </c>
      <c r="BC1281" s="78" t="n">
        <v>58300</v>
      </c>
      <c r="BD1281" s="78" t="n">
        <v>2140000</v>
      </c>
      <c r="BE1281" s="78" t="s">
        <v>18932</v>
      </c>
      <c r="BJ1281" s="78" t="s">
        <v>17721</v>
      </c>
      <c r="BK1281" s="78" t="s">
        <v>17722</v>
      </c>
      <c r="BO1281" s="78" t="s">
        <v>16502</v>
      </c>
    </row>
    <row r="1282" customFormat="false" ht="15" hidden="true" customHeight="false" outlineLevel="0" collapsed="false">
      <c r="A1282" s="82" t="n">
        <v>45291</v>
      </c>
      <c r="B1282" s="78" t="s">
        <v>16497</v>
      </c>
      <c r="C1282" s="78" t="s">
        <v>18927</v>
      </c>
      <c r="D1282" s="78" t="s">
        <v>18928</v>
      </c>
      <c r="E1282" s="78" t="s">
        <v>1305</v>
      </c>
      <c r="F1282" s="78" t="s">
        <v>17710</v>
      </c>
      <c r="G1282" s="78" t="s">
        <v>17711</v>
      </c>
      <c r="H1282" s="78" t="s">
        <v>17725</v>
      </c>
      <c r="I1282" s="78" t="s">
        <v>18933</v>
      </c>
      <c r="J1282" s="78" t="s">
        <v>17755</v>
      </c>
      <c r="K1282" s="78" t="n">
        <v>152848853</v>
      </c>
      <c r="L1282" s="78" t="s">
        <v>11248</v>
      </c>
      <c r="M1282" s="78" t="s">
        <v>19694</v>
      </c>
      <c r="N1282" s="78" t="s">
        <v>17734</v>
      </c>
      <c r="Q1282" s="78" t="n">
        <v>21002433</v>
      </c>
      <c r="R1282" s="78" t="s">
        <v>11241</v>
      </c>
      <c r="S1282" s="78" t="s">
        <v>552</v>
      </c>
      <c r="T1282" s="78" t="s">
        <v>16498</v>
      </c>
      <c r="U1282" s="78" t="s">
        <v>11241</v>
      </c>
      <c r="V1282" s="78" t="s">
        <v>18527</v>
      </c>
      <c r="W1282" s="78" t="s">
        <v>4084</v>
      </c>
      <c r="X1282" s="78" t="s">
        <v>17910</v>
      </c>
      <c r="Y1282" s="78" t="s">
        <v>18528</v>
      </c>
      <c r="Z1282" s="78" t="s">
        <v>17794</v>
      </c>
      <c r="AA1282" s="78" t="s">
        <v>17795</v>
      </c>
      <c r="AE1282" s="78" t="s">
        <v>11251</v>
      </c>
      <c r="AG1282" s="78" t="s">
        <v>18931</v>
      </c>
      <c r="AI1282" s="82" t="n">
        <v>45338</v>
      </c>
      <c r="AJ1282" s="78" t="s">
        <v>1197</v>
      </c>
      <c r="AL1282" s="78" t="s">
        <v>17718</v>
      </c>
      <c r="AM1282" s="78" t="s">
        <v>17718</v>
      </c>
      <c r="AP1282" s="78" t="s">
        <v>17719</v>
      </c>
      <c r="AQ1282" s="78" t="n">
        <v>51</v>
      </c>
      <c r="AR1282" s="78" t="n">
        <v>100</v>
      </c>
      <c r="AS1282" s="78" t="n">
        <v>3.1</v>
      </c>
      <c r="AT1282" s="78" t="n">
        <v>1</v>
      </c>
      <c r="AV1282" s="78" t="n">
        <v>8.08</v>
      </c>
      <c r="AY1282" s="78" t="n">
        <v>37891</v>
      </c>
      <c r="AZ1282" s="78" t="n">
        <v>0</v>
      </c>
      <c r="BA1282" s="78" t="n">
        <v>-22081</v>
      </c>
      <c r="BB1282" s="78" t="n">
        <v>0</v>
      </c>
      <c r="BC1282" s="78" t="n">
        <v>15810</v>
      </c>
      <c r="BD1282" s="78" t="n">
        <v>2142000</v>
      </c>
      <c r="BE1282" s="78" t="s">
        <v>18932</v>
      </c>
      <c r="BJ1282" s="78" t="s">
        <v>17721</v>
      </c>
      <c r="BK1282" s="78" t="s">
        <v>17722</v>
      </c>
      <c r="BO1282" s="78" t="s">
        <v>16502</v>
      </c>
    </row>
    <row r="1283" customFormat="false" ht="15" hidden="true" customHeight="false" outlineLevel="0" collapsed="false">
      <c r="A1283" s="82" t="n">
        <v>45291</v>
      </c>
      <c r="B1283" s="78" t="s">
        <v>16497</v>
      </c>
      <c r="C1283" s="78" t="s">
        <v>18927</v>
      </c>
      <c r="D1283" s="78" t="s">
        <v>18928</v>
      </c>
      <c r="E1283" s="78" t="s">
        <v>1305</v>
      </c>
      <c r="F1283" s="78" t="s">
        <v>17710</v>
      </c>
      <c r="G1283" s="78" t="s">
        <v>17711</v>
      </c>
      <c r="H1283" s="78" t="s">
        <v>17725</v>
      </c>
      <c r="I1283" s="78" t="s">
        <v>18933</v>
      </c>
      <c r="J1283" s="78" t="s">
        <v>17755</v>
      </c>
      <c r="K1283" s="78" t="n">
        <v>154413208</v>
      </c>
      <c r="L1283" s="78" t="s">
        <v>11910</v>
      </c>
      <c r="M1283" s="78" t="s">
        <v>19695</v>
      </c>
      <c r="N1283" s="78" t="s">
        <v>17734</v>
      </c>
      <c r="Q1283" s="78" t="n">
        <v>22374803</v>
      </c>
      <c r="R1283" s="78" t="s">
        <v>11902</v>
      </c>
      <c r="S1283" s="78" t="s">
        <v>17207</v>
      </c>
      <c r="T1283" s="78" t="s">
        <v>16498</v>
      </c>
      <c r="U1283" s="78" t="s">
        <v>18326</v>
      </c>
      <c r="V1283" s="78" t="s">
        <v>18327</v>
      </c>
      <c r="W1283" s="78" t="s">
        <v>4273</v>
      </c>
      <c r="X1283" s="78" t="s">
        <v>18047</v>
      </c>
      <c r="Y1283" s="78" t="s">
        <v>18328</v>
      </c>
      <c r="Z1283" s="78" t="s">
        <v>17809</v>
      </c>
      <c r="AA1283" s="78" t="s">
        <v>17809</v>
      </c>
      <c r="AE1283" s="78" t="s">
        <v>11913</v>
      </c>
      <c r="AG1283" s="78" t="s">
        <v>18931</v>
      </c>
      <c r="AI1283" s="82" t="n">
        <v>45366</v>
      </c>
      <c r="AJ1283" s="78" t="s">
        <v>1197</v>
      </c>
      <c r="AL1283" s="78" t="s">
        <v>17718</v>
      </c>
      <c r="AM1283" s="78" t="s">
        <v>17718</v>
      </c>
      <c r="AP1283" s="78" t="s">
        <v>17719</v>
      </c>
      <c r="AQ1283" s="78" t="n">
        <v>102</v>
      </c>
      <c r="AR1283" s="78" t="n">
        <v>100</v>
      </c>
      <c r="AS1283" s="78" t="n">
        <v>5.05</v>
      </c>
      <c r="AT1283" s="78" t="n">
        <v>1</v>
      </c>
      <c r="AV1283" s="78" t="n">
        <v>8.08</v>
      </c>
      <c r="AY1283" s="78" t="n">
        <v>55122.02</v>
      </c>
      <c r="AZ1283" s="78" t="n">
        <v>0</v>
      </c>
      <c r="BA1283" s="78" t="n">
        <v>-3612.02</v>
      </c>
      <c r="BB1283" s="78" t="n">
        <v>0</v>
      </c>
      <c r="BC1283" s="78" t="n">
        <v>51510</v>
      </c>
      <c r="BD1283" s="78" t="n">
        <v>2142000</v>
      </c>
      <c r="BE1283" s="78" t="s">
        <v>18932</v>
      </c>
      <c r="BJ1283" s="78" t="s">
        <v>17721</v>
      </c>
      <c r="BK1283" s="78" t="s">
        <v>17722</v>
      </c>
      <c r="BO1283" s="78" t="s">
        <v>16502</v>
      </c>
    </row>
    <row r="1284" customFormat="false" ht="15" hidden="true" customHeight="false" outlineLevel="0" collapsed="false">
      <c r="A1284" s="82" t="n">
        <v>45291</v>
      </c>
      <c r="B1284" s="78" t="s">
        <v>16497</v>
      </c>
      <c r="C1284" s="78" t="s">
        <v>18927</v>
      </c>
      <c r="D1284" s="78" t="s">
        <v>18928</v>
      </c>
      <c r="E1284" s="78" t="s">
        <v>1305</v>
      </c>
      <c r="F1284" s="78" t="s">
        <v>17710</v>
      </c>
      <c r="G1284" s="78" t="s">
        <v>17711</v>
      </c>
      <c r="H1284" s="78" t="s">
        <v>17725</v>
      </c>
      <c r="I1284" s="78" t="s">
        <v>18959</v>
      </c>
      <c r="J1284" s="78" t="s">
        <v>17755</v>
      </c>
      <c r="K1284" s="78" t="n">
        <v>149244498</v>
      </c>
      <c r="L1284" s="78" t="s">
        <v>4858</v>
      </c>
      <c r="M1284" s="78" t="s">
        <v>19696</v>
      </c>
      <c r="N1284" s="78" t="s">
        <v>17734</v>
      </c>
      <c r="Q1284" s="78" t="n">
        <v>29802321</v>
      </c>
      <c r="R1284" s="78" t="s">
        <v>4797</v>
      </c>
      <c r="S1284" s="78" t="s">
        <v>16964</v>
      </c>
      <c r="T1284" s="78" t="s">
        <v>16498</v>
      </c>
      <c r="U1284" s="78" t="s">
        <v>4789</v>
      </c>
      <c r="V1284" s="78" t="s">
        <v>18430</v>
      </c>
      <c r="W1284" s="78" t="s">
        <v>4084</v>
      </c>
      <c r="X1284" s="78" t="s">
        <v>18108</v>
      </c>
      <c r="Y1284" s="78" t="s">
        <v>18431</v>
      </c>
      <c r="Z1284" s="78" t="s">
        <v>17808</v>
      </c>
      <c r="AA1284" s="78" t="s">
        <v>17809</v>
      </c>
      <c r="AC1284" s="78" t="s">
        <v>18432</v>
      </c>
      <c r="AE1284" s="78" t="s">
        <v>4861</v>
      </c>
      <c r="AG1284" s="78" t="s">
        <v>18931</v>
      </c>
      <c r="AI1284" s="82" t="n">
        <v>45366</v>
      </c>
      <c r="AJ1284" s="78" t="s">
        <v>1198</v>
      </c>
      <c r="AL1284" s="78" t="s">
        <v>17718</v>
      </c>
      <c r="AM1284" s="78" t="s">
        <v>17718</v>
      </c>
      <c r="AP1284" s="78" t="s">
        <v>17719</v>
      </c>
      <c r="AQ1284" s="78" t="n">
        <v>134</v>
      </c>
      <c r="AR1284" s="78" t="n">
        <v>100</v>
      </c>
      <c r="AS1284" s="78" t="n">
        <v>1.475</v>
      </c>
      <c r="AT1284" s="78" t="n">
        <v>1</v>
      </c>
      <c r="AV1284" s="78" t="n">
        <v>8.08</v>
      </c>
      <c r="AY1284" s="78" t="n">
        <v>28921.6</v>
      </c>
      <c r="AZ1284" s="78" t="n">
        <v>0</v>
      </c>
      <c r="BA1284" s="78" t="n">
        <v>-9156.6</v>
      </c>
      <c r="BB1284" s="78" t="n">
        <v>0</v>
      </c>
      <c r="BC1284" s="78" t="n">
        <v>19765</v>
      </c>
      <c r="BD1284" s="78" t="n">
        <v>2144000</v>
      </c>
      <c r="BE1284" s="78" t="s">
        <v>18932</v>
      </c>
      <c r="BJ1284" s="78" t="s">
        <v>17721</v>
      </c>
      <c r="BK1284" s="78" t="s">
        <v>17722</v>
      </c>
      <c r="BO1284" s="78" t="s">
        <v>16502</v>
      </c>
    </row>
    <row r="1285" customFormat="false" ht="15" hidden="true" customHeight="false" outlineLevel="0" collapsed="false">
      <c r="A1285" s="82" t="n">
        <v>45291</v>
      </c>
      <c r="B1285" s="78" t="s">
        <v>16497</v>
      </c>
      <c r="C1285" s="78" t="s">
        <v>18927</v>
      </c>
      <c r="D1285" s="78" t="s">
        <v>18928</v>
      </c>
      <c r="E1285" s="78" t="s">
        <v>1305</v>
      </c>
      <c r="F1285" s="78" t="s">
        <v>17710</v>
      </c>
      <c r="G1285" s="78" t="s">
        <v>17711</v>
      </c>
      <c r="H1285" s="78" t="s">
        <v>17725</v>
      </c>
      <c r="I1285" s="78" t="s">
        <v>18959</v>
      </c>
      <c r="J1285" s="78" t="s">
        <v>17755</v>
      </c>
      <c r="K1285" s="78" t="n">
        <v>157389189</v>
      </c>
      <c r="L1285" s="78" t="s">
        <v>10129</v>
      </c>
      <c r="M1285" s="78" t="s">
        <v>19697</v>
      </c>
      <c r="N1285" s="78" t="s">
        <v>17734</v>
      </c>
      <c r="Q1285" s="78" t="n">
        <v>21002761</v>
      </c>
      <c r="R1285" s="78" t="s">
        <v>10093</v>
      </c>
      <c r="S1285" s="78" t="s">
        <v>521</v>
      </c>
      <c r="T1285" s="78" t="s">
        <v>16498</v>
      </c>
      <c r="U1285" s="78" t="s">
        <v>10093</v>
      </c>
      <c r="V1285" s="78" t="s">
        <v>18563</v>
      </c>
      <c r="W1285" s="78" t="s">
        <v>4084</v>
      </c>
      <c r="X1285" s="78" t="s">
        <v>17936</v>
      </c>
      <c r="Y1285" s="78" t="s">
        <v>18564</v>
      </c>
      <c r="Z1285" s="78" t="s">
        <v>17794</v>
      </c>
      <c r="AA1285" s="78" t="s">
        <v>17795</v>
      </c>
      <c r="AE1285" s="78" t="s">
        <v>10132</v>
      </c>
      <c r="AG1285" s="78" t="s">
        <v>18931</v>
      </c>
      <c r="AI1285" s="82" t="n">
        <v>45366</v>
      </c>
      <c r="AJ1285" s="78" t="s">
        <v>1198</v>
      </c>
      <c r="AL1285" s="78" t="s">
        <v>17718</v>
      </c>
      <c r="AM1285" s="78" t="s">
        <v>17718</v>
      </c>
      <c r="AP1285" s="78" t="s">
        <v>17719</v>
      </c>
      <c r="AQ1285" s="78" t="n">
        <v>58</v>
      </c>
      <c r="AR1285" s="78" t="n">
        <v>100</v>
      </c>
      <c r="AS1285" s="78" t="n">
        <v>8.05</v>
      </c>
      <c r="AT1285" s="78" t="n">
        <v>1</v>
      </c>
      <c r="AV1285" s="78" t="n">
        <v>8.08</v>
      </c>
      <c r="AY1285" s="78" t="n">
        <v>34551.12</v>
      </c>
      <c r="AZ1285" s="78" t="n">
        <v>0</v>
      </c>
      <c r="BA1285" s="78" t="n">
        <v>12138.88</v>
      </c>
      <c r="BB1285" s="78" t="n">
        <v>0</v>
      </c>
      <c r="BC1285" s="78" t="n">
        <v>46690</v>
      </c>
      <c r="BD1285" s="78" t="n">
        <v>2146000</v>
      </c>
      <c r="BE1285" s="78" t="s">
        <v>18932</v>
      </c>
      <c r="BJ1285" s="78" t="s">
        <v>17721</v>
      </c>
      <c r="BK1285" s="78" t="s">
        <v>17722</v>
      </c>
      <c r="BO1285" s="78" t="s">
        <v>16502</v>
      </c>
    </row>
    <row r="1286" customFormat="false" ht="15" hidden="true" customHeight="false" outlineLevel="0" collapsed="false">
      <c r="A1286" s="82" t="n">
        <v>45291</v>
      </c>
      <c r="B1286" s="78" t="s">
        <v>16497</v>
      </c>
      <c r="C1286" s="78" t="s">
        <v>18927</v>
      </c>
      <c r="D1286" s="78" t="s">
        <v>18928</v>
      </c>
      <c r="E1286" s="78" t="s">
        <v>1305</v>
      </c>
      <c r="F1286" s="78" t="s">
        <v>17710</v>
      </c>
      <c r="G1286" s="78" t="s">
        <v>17711</v>
      </c>
      <c r="H1286" s="78" t="s">
        <v>17725</v>
      </c>
      <c r="I1286" s="78" t="s">
        <v>18933</v>
      </c>
      <c r="J1286" s="78" t="s">
        <v>17755</v>
      </c>
      <c r="K1286" s="78" t="n">
        <v>139233405</v>
      </c>
      <c r="L1286" s="78" t="s">
        <v>4997</v>
      </c>
      <c r="M1286" s="78" t="s">
        <v>19698</v>
      </c>
      <c r="N1286" s="78" t="s">
        <v>17734</v>
      </c>
      <c r="Q1286" s="78" t="n">
        <v>28944435</v>
      </c>
      <c r="R1286" s="78" t="s">
        <v>16499</v>
      </c>
      <c r="S1286" s="78" t="s">
        <v>16500</v>
      </c>
      <c r="T1286" s="78" t="s">
        <v>16498</v>
      </c>
      <c r="U1286" s="78" t="s">
        <v>16499</v>
      </c>
      <c r="V1286" s="78" t="s">
        <v>19607</v>
      </c>
      <c r="W1286" s="78" t="s">
        <v>4084</v>
      </c>
      <c r="X1286" s="78" t="s">
        <v>17900</v>
      </c>
      <c r="Y1286" s="78" t="s">
        <v>17900</v>
      </c>
      <c r="Z1286" s="78" t="s">
        <v>17816</v>
      </c>
      <c r="AA1286" s="78" t="s">
        <v>17795</v>
      </c>
      <c r="AE1286" s="78" t="s">
        <v>5001</v>
      </c>
      <c r="AG1286" s="78" t="s">
        <v>18931</v>
      </c>
      <c r="AI1286" s="82" t="n">
        <v>45674</v>
      </c>
      <c r="AJ1286" s="78" t="s">
        <v>1197</v>
      </c>
      <c r="AL1286" s="78" t="s">
        <v>17718</v>
      </c>
      <c r="AM1286" s="78" t="s">
        <v>17718</v>
      </c>
      <c r="AP1286" s="78" t="s">
        <v>17719</v>
      </c>
      <c r="AQ1286" s="78" t="n">
        <v>4300</v>
      </c>
      <c r="AR1286" s="78" t="n">
        <v>100</v>
      </c>
      <c r="AS1286" s="78" t="n">
        <v>0.195</v>
      </c>
      <c r="AT1286" s="78" t="n">
        <v>1</v>
      </c>
      <c r="AV1286" s="78" t="n">
        <v>8.08</v>
      </c>
      <c r="AY1286" s="78" t="n">
        <v>279578.05</v>
      </c>
      <c r="AZ1286" s="78" t="n">
        <v>0</v>
      </c>
      <c r="BA1286" s="78" t="n">
        <v>-195728.05</v>
      </c>
      <c r="BB1286" s="78" t="n">
        <v>0</v>
      </c>
      <c r="BC1286" s="78" t="n">
        <v>83850</v>
      </c>
      <c r="BD1286" s="78" t="n">
        <v>2150000</v>
      </c>
      <c r="BE1286" s="78" t="s">
        <v>18932</v>
      </c>
      <c r="BJ1286" s="78" t="s">
        <v>17721</v>
      </c>
      <c r="BK1286" s="78" t="s">
        <v>17722</v>
      </c>
      <c r="BO1286" s="78" t="s">
        <v>16502</v>
      </c>
    </row>
    <row r="1287" customFormat="false" ht="15" hidden="true" customHeight="false" outlineLevel="0" collapsed="false">
      <c r="A1287" s="82" t="n">
        <v>45291</v>
      </c>
      <c r="B1287" s="78" t="s">
        <v>16497</v>
      </c>
      <c r="C1287" s="78" t="s">
        <v>18927</v>
      </c>
      <c r="D1287" s="78" t="s">
        <v>18928</v>
      </c>
      <c r="E1287" s="78" t="s">
        <v>1305</v>
      </c>
      <c r="F1287" s="78" t="s">
        <v>17710</v>
      </c>
      <c r="G1287" s="78" t="s">
        <v>17711</v>
      </c>
      <c r="H1287" s="78" t="s">
        <v>17725</v>
      </c>
      <c r="I1287" s="78" t="s">
        <v>18959</v>
      </c>
      <c r="J1287" s="78" t="s">
        <v>17755</v>
      </c>
      <c r="K1287" s="78" t="n">
        <v>154835755</v>
      </c>
      <c r="L1287" s="78" t="s">
        <v>2201</v>
      </c>
      <c r="M1287" s="78" t="s">
        <v>19699</v>
      </c>
      <c r="N1287" s="78" t="s">
        <v>17734</v>
      </c>
      <c r="Q1287" s="78" t="n">
        <v>21000015</v>
      </c>
      <c r="R1287" s="78" t="s">
        <v>16863</v>
      </c>
      <c r="S1287" s="78" t="s">
        <v>16864</v>
      </c>
      <c r="T1287" s="78" t="s">
        <v>16862</v>
      </c>
      <c r="W1287" s="78" t="s">
        <v>4084</v>
      </c>
      <c r="Z1287" s="78" t="s">
        <v>17801</v>
      </c>
      <c r="AA1287" s="78" t="s">
        <v>17802</v>
      </c>
      <c r="AC1287" s="78" t="s">
        <v>19192</v>
      </c>
      <c r="AE1287" s="78" t="s">
        <v>2204</v>
      </c>
      <c r="AG1287" s="78" t="s">
        <v>18931</v>
      </c>
      <c r="AI1287" s="82" t="n">
        <v>45310</v>
      </c>
      <c r="AJ1287" s="78" t="s">
        <v>1198</v>
      </c>
      <c r="AL1287" s="78" t="s">
        <v>17718</v>
      </c>
      <c r="AM1287" s="78" t="s">
        <v>17718</v>
      </c>
      <c r="AP1287" s="78" t="s">
        <v>17719</v>
      </c>
      <c r="AQ1287" s="78" t="n">
        <v>5</v>
      </c>
      <c r="AR1287" s="78" t="n">
        <v>100</v>
      </c>
      <c r="AS1287" s="78" t="n">
        <v>489.8</v>
      </c>
      <c r="AT1287" s="78" t="n">
        <v>1</v>
      </c>
      <c r="AV1287" s="78" t="n">
        <v>8.08</v>
      </c>
      <c r="AY1287" s="78" t="n">
        <v>80780.1</v>
      </c>
      <c r="AZ1287" s="78" t="n">
        <v>0</v>
      </c>
      <c r="BA1287" s="78" t="n">
        <v>164119.9</v>
      </c>
      <c r="BB1287" s="78" t="n">
        <v>0</v>
      </c>
      <c r="BC1287" s="78" t="n">
        <v>244900</v>
      </c>
      <c r="BD1287" s="78" t="n">
        <v>2150000</v>
      </c>
      <c r="BE1287" s="78" t="s">
        <v>18932</v>
      </c>
      <c r="BJ1287" s="78" t="s">
        <v>17721</v>
      </c>
      <c r="BK1287" s="78" t="s">
        <v>17722</v>
      </c>
      <c r="BO1287" s="78" t="s">
        <v>16502</v>
      </c>
    </row>
    <row r="1288" customFormat="false" ht="15" hidden="true" customHeight="false" outlineLevel="0" collapsed="false">
      <c r="A1288" s="82" t="n">
        <v>45291</v>
      </c>
      <c r="B1288" s="78" t="s">
        <v>16497</v>
      </c>
      <c r="C1288" s="78" t="s">
        <v>18927</v>
      </c>
      <c r="D1288" s="78" t="s">
        <v>18928</v>
      </c>
      <c r="E1288" s="78" t="s">
        <v>1305</v>
      </c>
      <c r="F1288" s="78" t="s">
        <v>17710</v>
      </c>
      <c r="G1288" s="78" t="s">
        <v>17711</v>
      </c>
      <c r="H1288" s="78" t="s">
        <v>17725</v>
      </c>
      <c r="I1288" s="78" t="s">
        <v>18933</v>
      </c>
      <c r="J1288" s="78" t="s">
        <v>17755</v>
      </c>
      <c r="K1288" s="78" t="n">
        <v>156352146</v>
      </c>
      <c r="L1288" s="78" t="s">
        <v>7711</v>
      </c>
      <c r="M1288" s="78" t="s">
        <v>19700</v>
      </c>
      <c r="N1288" s="78" t="s">
        <v>17734</v>
      </c>
      <c r="Q1288" s="78" t="n">
        <v>21002270</v>
      </c>
      <c r="R1288" s="78" t="s">
        <v>7697</v>
      </c>
      <c r="S1288" s="78" t="s">
        <v>16795</v>
      </c>
      <c r="T1288" s="78" t="s">
        <v>16498</v>
      </c>
      <c r="U1288" s="78" t="s">
        <v>7697</v>
      </c>
      <c r="V1288" s="78" t="s">
        <v>455</v>
      </c>
      <c r="W1288" s="78" t="s">
        <v>4084</v>
      </c>
      <c r="X1288" s="78" t="s">
        <v>17936</v>
      </c>
      <c r="Y1288" s="78" t="s">
        <v>17937</v>
      </c>
      <c r="Z1288" s="78" t="s">
        <v>17794</v>
      </c>
      <c r="AA1288" s="78" t="s">
        <v>17795</v>
      </c>
      <c r="AE1288" s="78" t="s">
        <v>7714</v>
      </c>
      <c r="AG1288" s="78" t="s">
        <v>18931</v>
      </c>
      <c r="AI1288" s="82" t="n">
        <v>45366</v>
      </c>
      <c r="AJ1288" s="78" t="s">
        <v>1197</v>
      </c>
      <c r="AL1288" s="78" t="s">
        <v>17718</v>
      </c>
      <c r="AM1288" s="78" t="s">
        <v>17718</v>
      </c>
      <c r="AP1288" s="78" t="s">
        <v>17719</v>
      </c>
      <c r="AQ1288" s="78" t="n">
        <v>98</v>
      </c>
      <c r="AR1288" s="78" t="n">
        <v>100</v>
      </c>
      <c r="AS1288" s="78" t="n">
        <v>5.5</v>
      </c>
      <c r="AT1288" s="78" t="n">
        <v>1</v>
      </c>
      <c r="AV1288" s="78" t="n">
        <v>8.08</v>
      </c>
      <c r="AY1288" s="78" t="n">
        <v>62071.92</v>
      </c>
      <c r="AZ1288" s="78" t="n">
        <v>0</v>
      </c>
      <c r="BA1288" s="78" t="n">
        <v>-8171.92</v>
      </c>
      <c r="BB1288" s="78" t="n">
        <v>0</v>
      </c>
      <c r="BC1288" s="78" t="n">
        <v>53900</v>
      </c>
      <c r="BD1288" s="78" t="n">
        <v>2156000</v>
      </c>
      <c r="BE1288" s="78" t="s">
        <v>18932</v>
      </c>
      <c r="BJ1288" s="78" t="s">
        <v>17721</v>
      </c>
      <c r="BK1288" s="78" t="s">
        <v>17722</v>
      </c>
      <c r="BO1288" s="78" t="s">
        <v>16502</v>
      </c>
    </row>
    <row r="1289" customFormat="false" ht="15" hidden="true" customHeight="false" outlineLevel="0" collapsed="false">
      <c r="A1289" s="82" t="n">
        <v>45291</v>
      </c>
      <c r="B1289" s="78" t="s">
        <v>16497</v>
      </c>
      <c r="C1289" s="78" t="s">
        <v>18927</v>
      </c>
      <c r="D1289" s="78" t="s">
        <v>18928</v>
      </c>
      <c r="E1289" s="78" t="s">
        <v>1305</v>
      </c>
      <c r="F1289" s="78" t="s">
        <v>17710</v>
      </c>
      <c r="G1289" s="78" t="s">
        <v>17711</v>
      </c>
      <c r="H1289" s="78" t="s">
        <v>17725</v>
      </c>
      <c r="I1289" s="78" t="s">
        <v>18933</v>
      </c>
      <c r="J1289" s="78" t="s">
        <v>17755</v>
      </c>
      <c r="K1289" s="78" t="n">
        <v>152850525</v>
      </c>
      <c r="L1289" s="78" t="s">
        <v>12238</v>
      </c>
      <c r="M1289" s="78" t="s">
        <v>19701</v>
      </c>
      <c r="N1289" s="78" t="s">
        <v>17734</v>
      </c>
      <c r="Q1289" s="78" t="n">
        <v>21070194</v>
      </c>
      <c r="R1289" s="78" t="s">
        <v>12202</v>
      </c>
      <c r="S1289" s="78" t="s">
        <v>17220</v>
      </c>
      <c r="T1289" s="78" t="s">
        <v>16498</v>
      </c>
      <c r="U1289" s="78" t="s">
        <v>12202</v>
      </c>
      <c r="V1289" s="78" t="s">
        <v>17988</v>
      </c>
      <c r="W1289" s="78" t="s">
        <v>4084</v>
      </c>
      <c r="X1289" s="78" t="s">
        <v>17979</v>
      </c>
      <c r="Y1289" s="78" t="s">
        <v>17989</v>
      </c>
      <c r="Z1289" s="78" t="s">
        <v>17816</v>
      </c>
      <c r="AA1289" s="78" t="s">
        <v>17795</v>
      </c>
      <c r="AE1289" s="78" t="s">
        <v>12241</v>
      </c>
      <c r="AG1289" s="78" t="s">
        <v>18931</v>
      </c>
      <c r="AI1289" s="82" t="n">
        <v>45338</v>
      </c>
      <c r="AJ1289" s="78" t="s">
        <v>1197</v>
      </c>
      <c r="AL1289" s="78" t="s">
        <v>17718</v>
      </c>
      <c r="AM1289" s="78" t="s">
        <v>17718</v>
      </c>
      <c r="AP1289" s="78" t="s">
        <v>17719</v>
      </c>
      <c r="AQ1289" s="78" t="n">
        <v>24</v>
      </c>
      <c r="AR1289" s="78" t="n">
        <v>100</v>
      </c>
      <c r="AS1289" s="78" t="n">
        <v>11.95</v>
      </c>
      <c r="AT1289" s="78" t="n">
        <v>1</v>
      </c>
      <c r="AV1289" s="78" t="n">
        <v>8.08</v>
      </c>
      <c r="AY1289" s="78" t="n">
        <v>35780.48</v>
      </c>
      <c r="AZ1289" s="78" t="n">
        <v>0</v>
      </c>
      <c r="BA1289" s="78" t="n">
        <v>-7100.48</v>
      </c>
      <c r="BB1289" s="78" t="n">
        <v>0</v>
      </c>
      <c r="BC1289" s="78" t="n">
        <v>28680</v>
      </c>
      <c r="BD1289" s="78" t="n">
        <v>2160000</v>
      </c>
      <c r="BE1289" s="78" t="s">
        <v>18932</v>
      </c>
      <c r="BJ1289" s="78" t="s">
        <v>17721</v>
      </c>
      <c r="BK1289" s="78" t="s">
        <v>17722</v>
      </c>
      <c r="BO1289" s="78" t="s">
        <v>16502</v>
      </c>
    </row>
    <row r="1290" customFormat="false" ht="15" hidden="false" customHeight="false" outlineLevel="0" collapsed="false">
      <c r="A1290" s="82" t="n">
        <v>45291</v>
      </c>
      <c r="B1290" s="78" t="s">
        <v>16497</v>
      </c>
      <c r="C1290" s="78" t="s">
        <v>18927</v>
      </c>
      <c r="D1290" s="78" t="s">
        <v>18928</v>
      </c>
      <c r="E1290" s="78" t="s">
        <v>1305</v>
      </c>
      <c r="F1290" s="78" t="s">
        <v>17710</v>
      </c>
      <c r="G1290" s="78" t="s">
        <v>17711</v>
      </c>
      <c r="H1290" s="78" t="s">
        <v>17725</v>
      </c>
      <c r="I1290" s="78" t="s">
        <v>18959</v>
      </c>
      <c r="J1290" s="78" t="s">
        <v>17755</v>
      </c>
      <c r="K1290" s="78" t="n">
        <v>152805573</v>
      </c>
      <c r="L1290" s="78" t="s">
        <v>5037</v>
      </c>
      <c r="M1290" s="78" t="s">
        <v>19702</v>
      </c>
      <c r="N1290" s="78" t="s">
        <v>17734</v>
      </c>
      <c r="Q1290" s="78" t="n">
        <v>21002148</v>
      </c>
      <c r="R1290" s="78" t="s">
        <v>5022</v>
      </c>
      <c r="S1290" s="78" t="s">
        <v>16555</v>
      </c>
      <c r="T1290" s="78" t="s">
        <v>16498</v>
      </c>
      <c r="U1290" s="78" t="s">
        <v>5022</v>
      </c>
      <c r="V1290" s="78" t="s">
        <v>17972</v>
      </c>
      <c r="W1290" s="78" t="s">
        <v>4084</v>
      </c>
      <c r="X1290" s="78" t="s">
        <v>17945</v>
      </c>
      <c r="Y1290" s="78" t="s">
        <v>17946</v>
      </c>
      <c r="Z1290" s="78" t="s">
        <v>17947</v>
      </c>
      <c r="AA1290" s="78" t="s">
        <v>17857</v>
      </c>
      <c r="AE1290" s="78" t="s">
        <v>5040</v>
      </c>
      <c r="AG1290" s="78" t="s">
        <v>18931</v>
      </c>
      <c r="AI1290" s="82" t="n">
        <v>45338</v>
      </c>
      <c r="AJ1290" s="78" t="s">
        <v>1198</v>
      </c>
      <c r="AL1290" s="78" t="s">
        <v>17718</v>
      </c>
      <c r="AM1290" s="78" t="s">
        <v>17718</v>
      </c>
      <c r="AP1290" s="78" t="s">
        <v>17719</v>
      </c>
      <c r="AQ1290" s="78" t="n">
        <v>247</v>
      </c>
      <c r="AR1290" s="78" t="n">
        <v>100</v>
      </c>
      <c r="AS1290" s="78" t="n">
        <v>0.325</v>
      </c>
      <c r="AT1290" s="78" t="n">
        <v>1</v>
      </c>
      <c r="AV1290" s="78" t="n">
        <v>8.08</v>
      </c>
      <c r="AY1290" s="78" t="n">
        <v>28979.75</v>
      </c>
      <c r="AZ1290" s="78" t="n">
        <v>0</v>
      </c>
      <c r="BA1290" s="78" t="n">
        <v>-20952.25</v>
      </c>
      <c r="BB1290" s="78" t="n">
        <v>0</v>
      </c>
      <c r="BC1290" s="78" t="n">
        <v>8027.5</v>
      </c>
      <c r="BD1290" s="78" t="n">
        <v>2161250</v>
      </c>
      <c r="BE1290" s="78" t="s">
        <v>18932</v>
      </c>
      <c r="BJ1290" s="78" t="s">
        <v>17721</v>
      </c>
      <c r="BK1290" s="78" t="s">
        <v>17722</v>
      </c>
      <c r="BO1290" s="78" t="s">
        <v>16502</v>
      </c>
    </row>
    <row r="1291" customFormat="false" ht="15" hidden="true" customHeight="false" outlineLevel="0" collapsed="false">
      <c r="A1291" s="82" t="n">
        <v>45291</v>
      </c>
      <c r="B1291" s="78" t="s">
        <v>16497</v>
      </c>
      <c r="C1291" s="78" t="s">
        <v>18927</v>
      </c>
      <c r="D1291" s="78" t="s">
        <v>18928</v>
      </c>
      <c r="E1291" s="78" t="s">
        <v>1305</v>
      </c>
      <c r="F1291" s="78" t="s">
        <v>17710</v>
      </c>
      <c r="G1291" s="78" t="s">
        <v>17711</v>
      </c>
      <c r="H1291" s="78" t="s">
        <v>17725</v>
      </c>
      <c r="I1291" s="78" t="s">
        <v>18959</v>
      </c>
      <c r="J1291" s="78" t="s">
        <v>17755</v>
      </c>
      <c r="K1291" s="78" t="n">
        <v>118528878</v>
      </c>
      <c r="L1291" s="78" t="s">
        <v>14368</v>
      </c>
      <c r="M1291" s="78" t="s">
        <v>19703</v>
      </c>
      <c r="N1291" s="78" t="s">
        <v>17734</v>
      </c>
      <c r="Q1291" s="78" t="n">
        <v>21216930</v>
      </c>
      <c r="R1291" s="78" t="s">
        <v>14361</v>
      </c>
      <c r="S1291" s="78" t="s">
        <v>17458</v>
      </c>
      <c r="T1291" s="78" t="s">
        <v>16498</v>
      </c>
      <c r="U1291" s="78" t="s">
        <v>18669</v>
      </c>
      <c r="V1291" s="78" t="s">
        <v>18670</v>
      </c>
      <c r="W1291" s="78" t="s">
        <v>4071</v>
      </c>
      <c r="X1291" s="78" t="s">
        <v>17854</v>
      </c>
      <c r="Y1291" s="78" t="s">
        <v>18112</v>
      </c>
      <c r="Z1291" s="78" t="s">
        <v>17856</v>
      </c>
      <c r="AA1291" s="78" t="s">
        <v>17857</v>
      </c>
      <c r="AE1291" s="78" t="s">
        <v>14371</v>
      </c>
      <c r="AG1291" s="78" t="s">
        <v>18931</v>
      </c>
      <c r="AI1291" s="82" t="n">
        <v>45310</v>
      </c>
      <c r="AJ1291" s="78" t="s">
        <v>1198</v>
      </c>
      <c r="AL1291" s="78" t="s">
        <v>17718</v>
      </c>
      <c r="AM1291" s="78" t="s">
        <v>17718</v>
      </c>
      <c r="AP1291" s="78" t="s">
        <v>17719</v>
      </c>
      <c r="AQ1291" s="78" t="n">
        <v>618</v>
      </c>
      <c r="AR1291" s="78" t="n">
        <v>100</v>
      </c>
      <c r="AS1291" s="78" t="n">
        <v>0.095</v>
      </c>
      <c r="AT1291" s="78" t="n">
        <v>1</v>
      </c>
      <c r="AV1291" s="78" t="n">
        <v>8.08</v>
      </c>
      <c r="AY1291" s="78" t="n">
        <v>49540.94</v>
      </c>
      <c r="AZ1291" s="78" t="n">
        <v>0</v>
      </c>
      <c r="BA1291" s="78" t="n">
        <v>-43669.94</v>
      </c>
      <c r="BB1291" s="78" t="n">
        <v>0</v>
      </c>
      <c r="BC1291" s="78" t="n">
        <v>5871</v>
      </c>
      <c r="BD1291" s="78" t="n">
        <v>2163000</v>
      </c>
      <c r="BE1291" s="78" t="s">
        <v>18932</v>
      </c>
      <c r="BJ1291" s="78" t="s">
        <v>17721</v>
      </c>
      <c r="BK1291" s="78" t="s">
        <v>17722</v>
      </c>
      <c r="BO1291" s="78" t="s">
        <v>16502</v>
      </c>
    </row>
    <row r="1292" customFormat="false" ht="15" hidden="true" customHeight="false" outlineLevel="0" collapsed="false">
      <c r="A1292" s="82" t="n">
        <v>45291</v>
      </c>
      <c r="B1292" s="78" t="s">
        <v>16497</v>
      </c>
      <c r="C1292" s="78" t="s">
        <v>18927</v>
      </c>
      <c r="D1292" s="78" t="s">
        <v>18928</v>
      </c>
      <c r="E1292" s="78" t="s">
        <v>1305</v>
      </c>
      <c r="F1292" s="78" t="s">
        <v>17710</v>
      </c>
      <c r="G1292" s="78" t="s">
        <v>17711</v>
      </c>
      <c r="H1292" s="78" t="s">
        <v>17725</v>
      </c>
      <c r="I1292" s="78" t="s">
        <v>18959</v>
      </c>
      <c r="J1292" s="78" t="s">
        <v>17755</v>
      </c>
      <c r="K1292" s="78" t="n">
        <v>118925861</v>
      </c>
      <c r="L1292" s="78" t="s">
        <v>11462</v>
      </c>
      <c r="M1292" s="78" t="s">
        <v>19704</v>
      </c>
      <c r="N1292" s="78" t="s">
        <v>17734</v>
      </c>
      <c r="Q1292" s="78" t="n">
        <v>21002770</v>
      </c>
      <c r="R1292" s="78" t="s">
        <v>17088</v>
      </c>
      <c r="S1292" s="78" t="s">
        <v>17089</v>
      </c>
      <c r="T1292" s="78" t="s">
        <v>16498</v>
      </c>
      <c r="U1292" s="78" t="s">
        <v>17088</v>
      </c>
      <c r="V1292" s="78" t="s">
        <v>19705</v>
      </c>
      <c r="W1292" s="78" t="s">
        <v>4084</v>
      </c>
      <c r="X1292" s="78" t="s">
        <v>18047</v>
      </c>
      <c r="Y1292" s="78" t="s">
        <v>18048</v>
      </c>
      <c r="Z1292" s="78" t="s">
        <v>17809</v>
      </c>
      <c r="AA1292" s="78" t="s">
        <v>17809</v>
      </c>
      <c r="AE1292" s="78" t="s">
        <v>11466</v>
      </c>
      <c r="AG1292" s="78" t="s">
        <v>18931</v>
      </c>
      <c r="AI1292" s="82" t="n">
        <v>45310</v>
      </c>
      <c r="AJ1292" s="78" t="s">
        <v>1198</v>
      </c>
      <c r="AL1292" s="78" t="s">
        <v>17718</v>
      </c>
      <c r="AM1292" s="78" t="s">
        <v>17718</v>
      </c>
      <c r="AP1292" s="78" t="s">
        <v>17719</v>
      </c>
      <c r="AQ1292" s="78" t="n">
        <v>198</v>
      </c>
      <c r="AR1292" s="78" t="n">
        <v>100</v>
      </c>
      <c r="AS1292" s="78" t="n">
        <v>0.025</v>
      </c>
      <c r="AT1292" s="78" t="n">
        <v>1</v>
      </c>
      <c r="AV1292" s="78" t="n">
        <v>8.08</v>
      </c>
      <c r="AY1292" s="78" t="n">
        <v>45370.77</v>
      </c>
      <c r="AZ1292" s="78" t="n">
        <v>0</v>
      </c>
      <c r="BA1292" s="78" t="n">
        <v>-44875.77</v>
      </c>
      <c r="BB1292" s="78" t="n">
        <v>0</v>
      </c>
      <c r="BC1292" s="78" t="n">
        <v>495</v>
      </c>
      <c r="BD1292" s="78" t="n">
        <v>2178000</v>
      </c>
      <c r="BE1292" s="78" t="s">
        <v>18932</v>
      </c>
      <c r="BJ1292" s="78" t="s">
        <v>17721</v>
      </c>
      <c r="BK1292" s="78" t="s">
        <v>17722</v>
      </c>
      <c r="BO1292" s="78" t="s">
        <v>16502</v>
      </c>
    </row>
    <row r="1293" customFormat="false" ht="15" hidden="true" customHeight="false" outlineLevel="0" collapsed="false">
      <c r="A1293" s="82" t="n">
        <v>45291</v>
      </c>
      <c r="B1293" s="78" t="s">
        <v>16497</v>
      </c>
      <c r="C1293" s="78" t="s">
        <v>17734</v>
      </c>
      <c r="D1293" s="78" t="s">
        <v>18919</v>
      </c>
      <c r="E1293" s="78" t="s">
        <v>4117</v>
      </c>
      <c r="F1293" s="78" t="s">
        <v>17723</v>
      </c>
      <c r="G1293" s="78" t="s">
        <v>17711</v>
      </c>
      <c r="H1293" s="78" t="s">
        <v>17725</v>
      </c>
      <c r="I1293" s="78" t="s">
        <v>19056</v>
      </c>
      <c r="J1293" s="78" t="s">
        <v>16506</v>
      </c>
      <c r="K1293" s="78" t="n">
        <v>111570754</v>
      </c>
      <c r="L1293" s="78" t="s">
        <v>7859</v>
      </c>
      <c r="M1293" s="78" t="s">
        <v>19128</v>
      </c>
      <c r="N1293" s="78" t="s">
        <v>17734</v>
      </c>
      <c r="Q1293" s="78" t="n">
        <v>0</v>
      </c>
      <c r="U1293" s="78" t="s">
        <v>19129</v>
      </c>
      <c r="V1293" s="78" t="s">
        <v>19130</v>
      </c>
      <c r="W1293" s="78" t="s">
        <v>4084</v>
      </c>
      <c r="X1293" s="78" t="s">
        <v>17792</v>
      </c>
      <c r="Y1293" s="78" t="s">
        <v>19131</v>
      </c>
      <c r="Z1293" s="78" t="s">
        <v>17794</v>
      </c>
      <c r="AA1293" s="78" t="s">
        <v>17795</v>
      </c>
      <c r="AB1293" s="78" t="s">
        <v>19060</v>
      </c>
      <c r="AI1293" s="82" t="n">
        <v>47270</v>
      </c>
      <c r="AL1293" s="78" t="s">
        <v>17718</v>
      </c>
      <c r="AM1293" s="78" t="s">
        <v>17718</v>
      </c>
      <c r="AP1293" s="78" t="s">
        <v>17719</v>
      </c>
      <c r="AQ1293" s="78" t="n">
        <v>2178</v>
      </c>
      <c r="AR1293" s="78" t="n">
        <v>10</v>
      </c>
      <c r="AS1293" s="78" t="n">
        <v>88.57834</v>
      </c>
      <c r="AT1293" s="78" t="n">
        <v>1</v>
      </c>
      <c r="AV1293" s="78" t="n">
        <v>8.08</v>
      </c>
      <c r="AY1293" s="78" t="n">
        <v>1827436.06</v>
      </c>
      <c r="AZ1293" s="78" t="n">
        <v>0</v>
      </c>
      <c r="BA1293" s="78" t="n">
        <v>101800.23</v>
      </c>
      <c r="BB1293" s="78" t="n">
        <v>14520</v>
      </c>
      <c r="BC1293" s="78" t="n">
        <v>1929236.29</v>
      </c>
      <c r="BD1293" s="78" t="n">
        <v>2178000</v>
      </c>
      <c r="BE1293" s="78" t="s">
        <v>18925</v>
      </c>
      <c r="BJ1293" s="78" t="s">
        <v>17721</v>
      </c>
      <c r="BK1293" s="78" t="s">
        <v>17722</v>
      </c>
      <c r="BL1293" s="78" t="s">
        <v>7861</v>
      </c>
      <c r="BM1293" s="78" t="s">
        <v>7860</v>
      </c>
      <c r="BN1293" s="78" t="s">
        <v>19132</v>
      </c>
      <c r="BO1293" s="78" t="s">
        <v>16502</v>
      </c>
    </row>
    <row r="1294" customFormat="false" ht="15" hidden="true" customHeight="false" outlineLevel="0" collapsed="false">
      <c r="A1294" s="82" t="n">
        <v>45291</v>
      </c>
      <c r="B1294" s="78" t="s">
        <v>16497</v>
      </c>
      <c r="C1294" s="78" t="s">
        <v>18927</v>
      </c>
      <c r="D1294" s="78" t="s">
        <v>18928</v>
      </c>
      <c r="E1294" s="78" t="s">
        <v>1305</v>
      </c>
      <c r="F1294" s="78" t="s">
        <v>17710</v>
      </c>
      <c r="G1294" s="78" t="s">
        <v>17711</v>
      </c>
      <c r="H1294" s="78" t="s">
        <v>17725</v>
      </c>
      <c r="I1294" s="78" t="s">
        <v>18959</v>
      </c>
      <c r="J1294" s="78" t="s">
        <v>17755</v>
      </c>
      <c r="K1294" s="78" t="n">
        <v>146756898</v>
      </c>
      <c r="L1294" s="78" t="s">
        <v>15953</v>
      </c>
      <c r="M1294" s="78" t="s">
        <v>19706</v>
      </c>
      <c r="N1294" s="78" t="s">
        <v>17734</v>
      </c>
      <c r="Q1294" s="78" t="n">
        <v>21002622</v>
      </c>
      <c r="R1294" s="78" t="s">
        <v>15911</v>
      </c>
      <c r="S1294" s="78" t="s">
        <v>17617</v>
      </c>
      <c r="T1294" s="78" t="s">
        <v>16498</v>
      </c>
      <c r="U1294" s="78" t="s">
        <v>15911</v>
      </c>
      <c r="V1294" s="78" t="s">
        <v>18511</v>
      </c>
      <c r="W1294" s="78" t="s">
        <v>4084</v>
      </c>
      <c r="X1294" s="78" t="s">
        <v>18264</v>
      </c>
      <c r="Y1294" s="78" t="s">
        <v>18512</v>
      </c>
      <c r="Z1294" s="78" t="s">
        <v>17802</v>
      </c>
      <c r="AA1294" s="78" t="s">
        <v>17802</v>
      </c>
      <c r="AC1294" s="78" t="s">
        <v>17924</v>
      </c>
      <c r="AE1294" s="78" t="s">
        <v>15956</v>
      </c>
      <c r="AG1294" s="78" t="s">
        <v>18931</v>
      </c>
      <c r="AI1294" s="82" t="n">
        <v>45464</v>
      </c>
      <c r="AJ1294" s="78" t="s">
        <v>1198</v>
      </c>
      <c r="AL1294" s="78" t="s">
        <v>17718</v>
      </c>
      <c r="AM1294" s="78" t="s">
        <v>17718</v>
      </c>
      <c r="AP1294" s="78" t="s">
        <v>17719</v>
      </c>
      <c r="AQ1294" s="78" t="n">
        <v>380</v>
      </c>
      <c r="AR1294" s="78" t="n">
        <v>100</v>
      </c>
      <c r="AS1294" s="78" t="n">
        <v>0.815</v>
      </c>
      <c r="AT1294" s="78" t="n">
        <v>1</v>
      </c>
      <c r="AV1294" s="78" t="n">
        <v>8.08</v>
      </c>
      <c r="AY1294" s="78" t="n">
        <v>42734.07</v>
      </c>
      <c r="AZ1294" s="78" t="n">
        <v>0</v>
      </c>
      <c r="BA1294" s="78" t="n">
        <v>-11764.07</v>
      </c>
      <c r="BB1294" s="78" t="n">
        <v>0</v>
      </c>
      <c r="BC1294" s="78" t="n">
        <v>30970</v>
      </c>
      <c r="BD1294" s="78" t="n">
        <v>2185000</v>
      </c>
      <c r="BE1294" s="78" t="s">
        <v>18942</v>
      </c>
      <c r="BJ1294" s="78" t="s">
        <v>17721</v>
      </c>
      <c r="BK1294" s="78" t="s">
        <v>17722</v>
      </c>
      <c r="BO1294" s="78" t="s">
        <v>16502</v>
      </c>
    </row>
    <row r="1295" customFormat="false" ht="15" hidden="true" customHeight="false" outlineLevel="0" collapsed="false">
      <c r="A1295" s="82" t="n">
        <v>45291</v>
      </c>
      <c r="B1295" s="78" t="s">
        <v>16497</v>
      </c>
      <c r="C1295" s="78" t="s">
        <v>18927</v>
      </c>
      <c r="D1295" s="78" t="s">
        <v>18928</v>
      </c>
      <c r="E1295" s="78" t="s">
        <v>1305</v>
      </c>
      <c r="F1295" s="78" t="s">
        <v>17710</v>
      </c>
      <c r="G1295" s="78" t="s">
        <v>17711</v>
      </c>
      <c r="H1295" s="78" t="s">
        <v>17725</v>
      </c>
      <c r="I1295" s="78" t="s">
        <v>18959</v>
      </c>
      <c r="J1295" s="78" t="s">
        <v>17755</v>
      </c>
      <c r="K1295" s="78" t="n">
        <v>153353796</v>
      </c>
      <c r="L1295" s="78" t="s">
        <v>14587</v>
      </c>
      <c r="M1295" s="78" t="s">
        <v>19707</v>
      </c>
      <c r="N1295" s="78" t="s">
        <v>17734</v>
      </c>
      <c r="Q1295" s="78" t="n">
        <v>21002571</v>
      </c>
      <c r="R1295" s="78" t="s">
        <v>14573</v>
      </c>
      <c r="S1295" s="78" t="s">
        <v>646</v>
      </c>
      <c r="T1295" s="78" t="s">
        <v>16498</v>
      </c>
      <c r="U1295" s="78" t="s">
        <v>14573</v>
      </c>
      <c r="V1295" s="78" t="s">
        <v>18725</v>
      </c>
      <c r="W1295" s="78" t="s">
        <v>4084</v>
      </c>
      <c r="X1295" s="78" t="s">
        <v>17979</v>
      </c>
      <c r="Y1295" s="78" t="s">
        <v>18486</v>
      </c>
      <c r="Z1295" s="78" t="s">
        <v>17816</v>
      </c>
      <c r="AA1295" s="78" t="s">
        <v>17795</v>
      </c>
      <c r="AE1295" s="78" t="s">
        <v>14590</v>
      </c>
      <c r="AG1295" s="78" t="s">
        <v>18931</v>
      </c>
      <c r="AI1295" s="82" t="n">
        <v>45366</v>
      </c>
      <c r="AJ1295" s="78" t="s">
        <v>1198</v>
      </c>
      <c r="AL1295" s="78" t="s">
        <v>17718</v>
      </c>
      <c r="AM1295" s="78" t="s">
        <v>17718</v>
      </c>
      <c r="AP1295" s="78" t="s">
        <v>17719</v>
      </c>
      <c r="AQ1295" s="78" t="n">
        <v>137</v>
      </c>
      <c r="AR1295" s="78" t="n">
        <v>100</v>
      </c>
      <c r="AS1295" s="78" t="n">
        <v>2.135</v>
      </c>
      <c r="AT1295" s="78" t="n">
        <v>1</v>
      </c>
      <c r="AV1295" s="78" t="n">
        <v>8.08</v>
      </c>
      <c r="AY1295" s="78" t="n">
        <v>31285.68</v>
      </c>
      <c r="AZ1295" s="78" t="n">
        <v>0</v>
      </c>
      <c r="BA1295" s="78" t="n">
        <v>-2036.18</v>
      </c>
      <c r="BB1295" s="78" t="n">
        <v>0</v>
      </c>
      <c r="BC1295" s="78" t="n">
        <v>29249.5</v>
      </c>
      <c r="BD1295" s="78" t="n">
        <v>2192000</v>
      </c>
      <c r="BE1295" s="78" t="s">
        <v>18932</v>
      </c>
      <c r="BJ1295" s="78" t="s">
        <v>17721</v>
      </c>
      <c r="BK1295" s="78" t="s">
        <v>17722</v>
      </c>
      <c r="BO1295" s="78" t="s">
        <v>16502</v>
      </c>
    </row>
    <row r="1296" customFormat="false" ht="15" hidden="true" customHeight="false" outlineLevel="0" collapsed="false">
      <c r="A1296" s="82" t="n">
        <v>45291</v>
      </c>
      <c r="B1296" s="78" t="s">
        <v>16497</v>
      </c>
      <c r="C1296" s="78" t="s">
        <v>18927</v>
      </c>
      <c r="D1296" s="78" t="s">
        <v>18928</v>
      </c>
      <c r="E1296" s="78" t="s">
        <v>1305</v>
      </c>
      <c r="F1296" s="78" t="s">
        <v>17710</v>
      </c>
      <c r="G1296" s="78" t="s">
        <v>17711</v>
      </c>
      <c r="H1296" s="78" t="s">
        <v>17725</v>
      </c>
      <c r="I1296" s="78" t="s">
        <v>18933</v>
      </c>
      <c r="J1296" s="78" t="s">
        <v>17755</v>
      </c>
      <c r="K1296" s="78" t="n">
        <v>156926436</v>
      </c>
      <c r="L1296" s="78" t="s">
        <v>13762</v>
      </c>
      <c r="M1296" s="78" t="s">
        <v>19708</v>
      </c>
      <c r="N1296" s="78" t="s">
        <v>17734</v>
      </c>
      <c r="Q1296" s="78" t="n">
        <v>21069474</v>
      </c>
      <c r="R1296" s="78" t="s">
        <v>13741</v>
      </c>
      <c r="S1296" s="78" t="s">
        <v>621</v>
      </c>
      <c r="T1296" s="78" t="s">
        <v>16498</v>
      </c>
      <c r="U1296" s="78" t="s">
        <v>13741</v>
      </c>
      <c r="V1296" s="78" t="s">
        <v>18403</v>
      </c>
      <c r="W1296" s="78" t="s">
        <v>4084</v>
      </c>
      <c r="X1296" s="78" t="s">
        <v>17831</v>
      </c>
      <c r="Y1296" s="78" t="s">
        <v>17838</v>
      </c>
      <c r="Z1296" s="78" t="s">
        <v>17809</v>
      </c>
      <c r="AA1296" s="78" t="s">
        <v>17809</v>
      </c>
      <c r="AE1296" s="78" t="s">
        <v>13765</v>
      </c>
      <c r="AG1296" s="78" t="s">
        <v>18931</v>
      </c>
      <c r="AI1296" s="82" t="n">
        <v>45366</v>
      </c>
      <c r="AJ1296" s="78" t="s">
        <v>1197</v>
      </c>
      <c r="AL1296" s="78" t="s">
        <v>17718</v>
      </c>
      <c r="AM1296" s="78" t="s">
        <v>17718</v>
      </c>
      <c r="AP1296" s="78" t="s">
        <v>17719</v>
      </c>
      <c r="AQ1296" s="78" t="n">
        <v>88</v>
      </c>
      <c r="AR1296" s="78" t="n">
        <v>100</v>
      </c>
      <c r="AS1296" s="78" t="n">
        <v>6.7</v>
      </c>
      <c r="AT1296" s="78" t="n">
        <v>1</v>
      </c>
      <c r="AV1296" s="78" t="n">
        <v>8.08</v>
      </c>
      <c r="AY1296" s="78" t="n">
        <v>59191.75</v>
      </c>
      <c r="AZ1296" s="78" t="n">
        <v>0</v>
      </c>
      <c r="BA1296" s="78" t="n">
        <v>-231.75</v>
      </c>
      <c r="BB1296" s="78" t="n">
        <v>0</v>
      </c>
      <c r="BC1296" s="78" t="n">
        <v>58960</v>
      </c>
      <c r="BD1296" s="78" t="n">
        <v>2200000</v>
      </c>
      <c r="BE1296" s="78" t="s">
        <v>18932</v>
      </c>
      <c r="BJ1296" s="78" t="s">
        <v>17721</v>
      </c>
      <c r="BK1296" s="78" t="s">
        <v>17722</v>
      </c>
      <c r="BO1296" s="78" t="s">
        <v>16502</v>
      </c>
    </row>
    <row r="1297" customFormat="false" ht="15" hidden="true" customHeight="false" outlineLevel="0" collapsed="false">
      <c r="A1297" s="82" t="n">
        <v>45291</v>
      </c>
      <c r="B1297" s="78" t="s">
        <v>16497</v>
      </c>
      <c r="C1297" s="78" t="s">
        <v>18927</v>
      </c>
      <c r="D1297" s="78" t="s">
        <v>18928</v>
      </c>
      <c r="E1297" s="78" t="s">
        <v>1305</v>
      </c>
      <c r="F1297" s="78" t="s">
        <v>17710</v>
      </c>
      <c r="G1297" s="78" t="s">
        <v>17711</v>
      </c>
      <c r="H1297" s="78" t="s">
        <v>17725</v>
      </c>
      <c r="I1297" s="78" t="s">
        <v>18959</v>
      </c>
      <c r="J1297" s="78" t="s">
        <v>17755</v>
      </c>
      <c r="K1297" s="78" t="n">
        <v>158583170</v>
      </c>
      <c r="L1297" s="78" t="s">
        <v>4346</v>
      </c>
      <c r="M1297" s="78" t="s">
        <v>19709</v>
      </c>
      <c r="N1297" s="78" t="s">
        <v>17734</v>
      </c>
      <c r="Q1297" s="78" t="n">
        <v>21002123</v>
      </c>
      <c r="R1297" s="78" t="s">
        <v>4325</v>
      </c>
      <c r="S1297" s="78" t="s">
        <v>16519</v>
      </c>
      <c r="T1297" s="78" t="s">
        <v>16498</v>
      </c>
      <c r="U1297" s="78" t="s">
        <v>4325</v>
      </c>
      <c r="V1297" s="78" t="s">
        <v>16519</v>
      </c>
      <c r="W1297" s="78" t="s">
        <v>4084</v>
      </c>
      <c r="X1297" s="78" t="s">
        <v>17936</v>
      </c>
      <c r="Y1297" s="78" t="s">
        <v>18276</v>
      </c>
      <c r="Z1297" s="78" t="s">
        <v>17794</v>
      </c>
      <c r="AA1297" s="78" t="s">
        <v>17795</v>
      </c>
      <c r="AE1297" s="78" t="s">
        <v>4349</v>
      </c>
      <c r="AG1297" s="78" t="s">
        <v>18931</v>
      </c>
      <c r="AI1297" s="82" t="n">
        <v>45366</v>
      </c>
      <c r="AJ1297" s="78" t="s">
        <v>1198</v>
      </c>
      <c r="AL1297" s="78" t="s">
        <v>17718</v>
      </c>
      <c r="AM1297" s="78" t="s">
        <v>17718</v>
      </c>
      <c r="AP1297" s="78" t="s">
        <v>17719</v>
      </c>
      <c r="AQ1297" s="78" t="n">
        <v>192</v>
      </c>
      <c r="AR1297" s="78" t="n">
        <v>100</v>
      </c>
      <c r="AS1297" s="78" t="n">
        <v>1.91</v>
      </c>
      <c r="AT1297" s="78" t="n">
        <v>1</v>
      </c>
      <c r="AV1297" s="78" t="n">
        <v>8.08</v>
      </c>
      <c r="AY1297" s="78" t="n">
        <v>34014.77</v>
      </c>
      <c r="AZ1297" s="78" t="n">
        <v>0</v>
      </c>
      <c r="BA1297" s="78" t="n">
        <v>2657.23</v>
      </c>
      <c r="BB1297" s="78" t="n">
        <v>0</v>
      </c>
      <c r="BC1297" s="78" t="n">
        <v>36672</v>
      </c>
      <c r="BD1297" s="78" t="n">
        <v>2208000</v>
      </c>
      <c r="BE1297" s="78" t="s">
        <v>18932</v>
      </c>
      <c r="BJ1297" s="78" t="s">
        <v>17721</v>
      </c>
      <c r="BK1297" s="78" t="s">
        <v>17722</v>
      </c>
      <c r="BO1297" s="78" t="s">
        <v>16502</v>
      </c>
    </row>
    <row r="1298" customFormat="false" ht="15" hidden="true" customHeight="false" outlineLevel="0" collapsed="false">
      <c r="A1298" s="82" t="n">
        <v>45291</v>
      </c>
      <c r="B1298" s="78" t="s">
        <v>16497</v>
      </c>
      <c r="C1298" s="78" t="s">
        <v>18927</v>
      </c>
      <c r="D1298" s="78" t="s">
        <v>18928</v>
      </c>
      <c r="E1298" s="78" t="s">
        <v>1305</v>
      </c>
      <c r="F1298" s="78" t="s">
        <v>17710</v>
      </c>
      <c r="G1298" s="78" t="s">
        <v>17711</v>
      </c>
      <c r="H1298" s="78" t="s">
        <v>17725</v>
      </c>
      <c r="I1298" s="78" t="s">
        <v>18959</v>
      </c>
      <c r="J1298" s="78" t="s">
        <v>17755</v>
      </c>
      <c r="K1298" s="78" t="n">
        <v>155093666</v>
      </c>
      <c r="L1298" s="78" t="s">
        <v>7170</v>
      </c>
      <c r="M1298" s="78" t="s">
        <v>19710</v>
      </c>
      <c r="N1298" s="78" t="s">
        <v>17734</v>
      </c>
      <c r="Q1298" s="78" t="n">
        <v>68446692</v>
      </c>
      <c r="R1298" s="78" t="s">
        <v>7163</v>
      </c>
      <c r="S1298" s="78" t="s">
        <v>653</v>
      </c>
      <c r="T1298" s="78" t="s">
        <v>16498</v>
      </c>
      <c r="U1298" s="78" t="s">
        <v>7163</v>
      </c>
      <c r="V1298" s="78" t="s">
        <v>653</v>
      </c>
      <c r="W1298" s="78" t="s">
        <v>4084</v>
      </c>
      <c r="Z1298" s="78" t="s">
        <v>17794</v>
      </c>
      <c r="AA1298" s="78" t="s">
        <v>17795</v>
      </c>
      <c r="AE1298" s="78" t="s">
        <v>7173</v>
      </c>
      <c r="AG1298" s="78" t="s">
        <v>18931</v>
      </c>
      <c r="AI1298" s="82" t="n">
        <v>45366</v>
      </c>
      <c r="AJ1298" s="78" t="s">
        <v>1198</v>
      </c>
      <c r="AL1298" s="78" t="s">
        <v>17718</v>
      </c>
      <c r="AM1298" s="78" t="s">
        <v>17718</v>
      </c>
      <c r="AP1298" s="78" t="s">
        <v>17719</v>
      </c>
      <c r="AQ1298" s="78" t="n">
        <v>67</v>
      </c>
      <c r="AR1298" s="78" t="n">
        <v>100</v>
      </c>
      <c r="AS1298" s="78" t="n">
        <v>4.1</v>
      </c>
      <c r="AT1298" s="78" t="n">
        <v>1</v>
      </c>
      <c r="AV1298" s="78" t="n">
        <v>8.08</v>
      </c>
      <c r="AY1298" s="78" t="n">
        <v>28221.34</v>
      </c>
      <c r="AZ1298" s="78" t="n">
        <v>0</v>
      </c>
      <c r="BA1298" s="78" t="n">
        <v>-751.34</v>
      </c>
      <c r="BB1298" s="78" t="n">
        <v>0</v>
      </c>
      <c r="BC1298" s="78" t="n">
        <v>27470</v>
      </c>
      <c r="BD1298" s="78" t="n">
        <v>2211000</v>
      </c>
      <c r="BE1298" s="78" t="s">
        <v>18932</v>
      </c>
      <c r="BJ1298" s="78" t="s">
        <v>17721</v>
      </c>
      <c r="BK1298" s="78" t="s">
        <v>17722</v>
      </c>
      <c r="BO1298" s="78" t="s">
        <v>16502</v>
      </c>
    </row>
    <row r="1299" customFormat="false" ht="15" hidden="true" customHeight="false" outlineLevel="0" collapsed="false">
      <c r="A1299" s="82" t="n">
        <v>45291</v>
      </c>
      <c r="B1299" s="78" t="s">
        <v>16497</v>
      </c>
      <c r="C1299" s="78" t="s">
        <v>18927</v>
      </c>
      <c r="D1299" s="78" t="s">
        <v>18928</v>
      </c>
      <c r="E1299" s="78" t="s">
        <v>1305</v>
      </c>
      <c r="F1299" s="78" t="s">
        <v>17710</v>
      </c>
      <c r="G1299" s="78" t="s">
        <v>17711</v>
      </c>
      <c r="H1299" s="78" t="s">
        <v>17725</v>
      </c>
      <c r="I1299" s="78" t="s">
        <v>18959</v>
      </c>
      <c r="J1299" s="78" t="s">
        <v>17755</v>
      </c>
      <c r="K1299" s="78" t="n">
        <v>126738683</v>
      </c>
      <c r="L1299" s="78" t="s">
        <v>9485</v>
      </c>
      <c r="M1299" s="78" t="s">
        <v>19711</v>
      </c>
      <c r="N1299" s="78" t="s">
        <v>17734</v>
      </c>
      <c r="Q1299" s="78" t="n">
        <v>21002349</v>
      </c>
      <c r="R1299" s="78" t="s">
        <v>9471</v>
      </c>
      <c r="S1299" s="78" t="s">
        <v>499</v>
      </c>
      <c r="T1299" s="78" t="s">
        <v>16498</v>
      </c>
      <c r="U1299" s="78" t="s">
        <v>9471</v>
      </c>
      <c r="V1299" s="78" t="s">
        <v>18113</v>
      </c>
      <c r="W1299" s="78" t="s">
        <v>4084</v>
      </c>
      <c r="X1299" s="78" t="s">
        <v>17985</v>
      </c>
      <c r="Y1299" s="78" t="s">
        <v>17986</v>
      </c>
      <c r="Z1299" s="78" t="s">
        <v>17856</v>
      </c>
      <c r="AA1299" s="78" t="s">
        <v>17857</v>
      </c>
      <c r="AE1299" s="78" t="s">
        <v>9488</v>
      </c>
      <c r="AG1299" s="78" t="s">
        <v>18931</v>
      </c>
      <c r="AI1299" s="82" t="n">
        <v>45310</v>
      </c>
      <c r="AJ1299" s="78" t="s">
        <v>1198</v>
      </c>
      <c r="AL1299" s="78" t="s">
        <v>17718</v>
      </c>
      <c r="AM1299" s="78" t="s">
        <v>17718</v>
      </c>
      <c r="AP1299" s="78" t="s">
        <v>17719</v>
      </c>
      <c r="AQ1299" s="78" t="n">
        <v>471</v>
      </c>
      <c r="AR1299" s="78" t="n">
        <v>100</v>
      </c>
      <c r="AS1299" s="78" t="n">
        <v>0.03</v>
      </c>
      <c r="AT1299" s="78" t="n">
        <v>1</v>
      </c>
      <c r="AV1299" s="78" t="n">
        <v>8.08</v>
      </c>
      <c r="AY1299" s="78" t="n">
        <v>70020.95</v>
      </c>
      <c r="AZ1299" s="78" t="n">
        <v>0</v>
      </c>
      <c r="BA1299" s="78" t="n">
        <v>-68607.95</v>
      </c>
      <c r="BB1299" s="78" t="n">
        <v>0</v>
      </c>
      <c r="BC1299" s="78" t="n">
        <v>1413</v>
      </c>
      <c r="BD1299" s="78" t="n">
        <v>2213700</v>
      </c>
      <c r="BE1299" s="78" t="s">
        <v>18932</v>
      </c>
      <c r="BJ1299" s="78" t="s">
        <v>17721</v>
      </c>
      <c r="BK1299" s="78" t="s">
        <v>17722</v>
      </c>
      <c r="BO1299" s="78" t="s">
        <v>16502</v>
      </c>
    </row>
    <row r="1300" customFormat="false" ht="15" hidden="true" customHeight="false" outlineLevel="0" collapsed="false">
      <c r="A1300" s="82" t="n">
        <v>45291</v>
      </c>
      <c r="B1300" s="78" t="s">
        <v>16497</v>
      </c>
      <c r="C1300" s="78" t="s">
        <v>18927</v>
      </c>
      <c r="D1300" s="78" t="s">
        <v>18928</v>
      </c>
      <c r="E1300" s="78" t="s">
        <v>1305</v>
      </c>
      <c r="F1300" s="78" t="s">
        <v>17710</v>
      </c>
      <c r="G1300" s="78" t="s">
        <v>17711</v>
      </c>
      <c r="H1300" s="78" t="s">
        <v>17725</v>
      </c>
      <c r="I1300" s="78" t="s">
        <v>18959</v>
      </c>
      <c r="J1300" s="78" t="s">
        <v>17755</v>
      </c>
      <c r="K1300" s="78" t="n">
        <v>118525977</v>
      </c>
      <c r="L1300" s="78" t="s">
        <v>15918</v>
      </c>
      <c r="M1300" s="78" t="s">
        <v>19712</v>
      </c>
      <c r="N1300" s="78" t="s">
        <v>17734</v>
      </c>
      <c r="Q1300" s="78" t="n">
        <v>21002622</v>
      </c>
      <c r="R1300" s="78" t="s">
        <v>15911</v>
      </c>
      <c r="S1300" s="78" t="s">
        <v>17617</v>
      </c>
      <c r="T1300" s="78" t="s">
        <v>16498</v>
      </c>
      <c r="U1300" s="78" t="s">
        <v>15911</v>
      </c>
      <c r="V1300" s="78" t="s">
        <v>18511</v>
      </c>
      <c r="W1300" s="78" t="s">
        <v>4084</v>
      </c>
      <c r="X1300" s="78" t="s">
        <v>18264</v>
      </c>
      <c r="Y1300" s="78" t="s">
        <v>18512</v>
      </c>
      <c r="Z1300" s="78" t="s">
        <v>17802</v>
      </c>
      <c r="AA1300" s="78" t="s">
        <v>17802</v>
      </c>
      <c r="AC1300" s="78" t="s">
        <v>17924</v>
      </c>
      <c r="AE1300" s="78" t="s">
        <v>15921</v>
      </c>
      <c r="AG1300" s="78" t="s">
        <v>18931</v>
      </c>
      <c r="AI1300" s="82" t="n">
        <v>45310</v>
      </c>
      <c r="AJ1300" s="78" t="s">
        <v>1198</v>
      </c>
      <c r="AL1300" s="78" t="s">
        <v>17718</v>
      </c>
      <c r="AM1300" s="78" t="s">
        <v>17718</v>
      </c>
      <c r="AP1300" s="78" t="s">
        <v>17719</v>
      </c>
      <c r="AQ1300" s="78" t="n">
        <v>444</v>
      </c>
      <c r="AR1300" s="78" t="n">
        <v>100</v>
      </c>
      <c r="AS1300" s="78" t="n">
        <v>0.875</v>
      </c>
      <c r="AT1300" s="78" t="n">
        <v>1</v>
      </c>
      <c r="AV1300" s="78" t="n">
        <v>8.08</v>
      </c>
      <c r="AY1300" s="78" t="n">
        <v>43794.94</v>
      </c>
      <c r="AZ1300" s="78" t="n">
        <v>0</v>
      </c>
      <c r="BA1300" s="78" t="n">
        <v>-4944.94</v>
      </c>
      <c r="BB1300" s="78" t="n">
        <v>0</v>
      </c>
      <c r="BC1300" s="78" t="n">
        <v>38850</v>
      </c>
      <c r="BD1300" s="78" t="n">
        <v>2220000</v>
      </c>
      <c r="BE1300" s="78" t="s">
        <v>18942</v>
      </c>
      <c r="BJ1300" s="78" t="s">
        <v>17721</v>
      </c>
      <c r="BK1300" s="78" t="s">
        <v>17722</v>
      </c>
      <c r="BO1300" s="78" t="s">
        <v>16502</v>
      </c>
    </row>
    <row r="1301" customFormat="false" ht="15" hidden="true" customHeight="false" outlineLevel="0" collapsed="false">
      <c r="A1301" s="82" t="n">
        <v>45291</v>
      </c>
      <c r="B1301" s="78" t="s">
        <v>16497</v>
      </c>
      <c r="C1301" s="78" t="s">
        <v>18927</v>
      </c>
      <c r="D1301" s="78" t="s">
        <v>18928</v>
      </c>
      <c r="E1301" s="78" t="s">
        <v>1305</v>
      </c>
      <c r="F1301" s="78" t="s">
        <v>17710</v>
      </c>
      <c r="G1301" s="78" t="s">
        <v>17711</v>
      </c>
      <c r="H1301" s="78" t="s">
        <v>17725</v>
      </c>
      <c r="I1301" s="78" t="s">
        <v>18959</v>
      </c>
      <c r="J1301" s="78" t="s">
        <v>17755</v>
      </c>
      <c r="K1301" s="78" t="n">
        <v>153755264</v>
      </c>
      <c r="L1301" s="78" t="s">
        <v>10071</v>
      </c>
      <c r="M1301" s="78" t="s">
        <v>19713</v>
      </c>
      <c r="N1301" s="78" t="s">
        <v>17734</v>
      </c>
      <c r="Q1301" s="78" t="n">
        <v>21002382</v>
      </c>
      <c r="R1301" s="78" t="s">
        <v>10035</v>
      </c>
      <c r="S1301" s="78" t="s">
        <v>17012</v>
      </c>
      <c r="T1301" s="78" t="s">
        <v>16498</v>
      </c>
      <c r="U1301" s="78" t="s">
        <v>10035</v>
      </c>
      <c r="V1301" s="78" t="s">
        <v>18618</v>
      </c>
      <c r="W1301" s="78" t="s">
        <v>4084</v>
      </c>
      <c r="X1301" s="78" t="s">
        <v>17831</v>
      </c>
      <c r="Y1301" s="78" t="s">
        <v>18040</v>
      </c>
      <c r="Z1301" s="78" t="s">
        <v>17809</v>
      </c>
      <c r="AA1301" s="78" t="s">
        <v>17809</v>
      </c>
      <c r="AE1301" s="78" t="s">
        <v>10074</v>
      </c>
      <c r="AG1301" s="78" t="s">
        <v>18931</v>
      </c>
      <c r="AI1301" s="82" t="n">
        <v>45401</v>
      </c>
      <c r="AJ1301" s="78" t="s">
        <v>1198</v>
      </c>
      <c r="AL1301" s="78" t="s">
        <v>17718</v>
      </c>
      <c r="AM1301" s="78" t="s">
        <v>17718</v>
      </c>
      <c r="AP1301" s="78" t="s">
        <v>17719</v>
      </c>
      <c r="AQ1301" s="78" t="n">
        <v>32</v>
      </c>
      <c r="AR1301" s="78" t="n">
        <v>100</v>
      </c>
      <c r="AS1301" s="78" t="n">
        <v>12.25</v>
      </c>
      <c r="AT1301" s="78" t="n">
        <v>1</v>
      </c>
      <c r="AV1301" s="78" t="n">
        <v>8.08</v>
      </c>
      <c r="AY1301" s="78" t="n">
        <v>39390.64</v>
      </c>
      <c r="AZ1301" s="78" t="n">
        <v>0</v>
      </c>
      <c r="BA1301" s="78" t="n">
        <v>-190.64</v>
      </c>
      <c r="BB1301" s="78" t="n">
        <v>0</v>
      </c>
      <c r="BC1301" s="78" t="n">
        <v>39200</v>
      </c>
      <c r="BD1301" s="78" t="n">
        <v>2240000</v>
      </c>
      <c r="BE1301" s="78" t="s">
        <v>18932</v>
      </c>
      <c r="BJ1301" s="78" t="s">
        <v>17721</v>
      </c>
      <c r="BK1301" s="78" t="s">
        <v>17722</v>
      </c>
      <c r="BO1301" s="78" t="s">
        <v>16502</v>
      </c>
    </row>
    <row r="1302" customFormat="false" ht="15" hidden="true" customHeight="false" outlineLevel="0" collapsed="false">
      <c r="A1302" s="82" t="n">
        <v>45291</v>
      </c>
      <c r="B1302" s="78" t="s">
        <v>16497</v>
      </c>
      <c r="C1302" s="78" t="s">
        <v>18927</v>
      </c>
      <c r="D1302" s="78" t="s">
        <v>18928</v>
      </c>
      <c r="E1302" s="78" t="s">
        <v>1305</v>
      </c>
      <c r="F1302" s="78" t="s">
        <v>17710</v>
      </c>
      <c r="G1302" s="78" t="s">
        <v>17711</v>
      </c>
      <c r="H1302" s="78" t="s">
        <v>17725</v>
      </c>
      <c r="I1302" s="78" t="s">
        <v>18959</v>
      </c>
      <c r="J1302" s="78" t="s">
        <v>17755</v>
      </c>
      <c r="K1302" s="78" t="n">
        <v>154764329</v>
      </c>
      <c r="L1302" s="78" t="s">
        <v>10815</v>
      </c>
      <c r="M1302" s="78" t="s">
        <v>19714</v>
      </c>
      <c r="N1302" s="78" t="s">
        <v>17734</v>
      </c>
      <c r="Q1302" s="78" t="n">
        <v>21002417</v>
      </c>
      <c r="R1302" s="78" t="s">
        <v>10787</v>
      </c>
      <c r="S1302" s="78" t="s">
        <v>17070</v>
      </c>
      <c r="T1302" s="78" t="s">
        <v>16498</v>
      </c>
      <c r="U1302" s="78" t="s">
        <v>10787</v>
      </c>
      <c r="V1302" s="78" t="s">
        <v>18179</v>
      </c>
      <c r="W1302" s="78" t="s">
        <v>4084</v>
      </c>
      <c r="X1302" s="78" t="s">
        <v>17979</v>
      </c>
      <c r="Y1302" s="78" t="s">
        <v>18180</v>
      </c>
      <c r="Z1302" s="78" t="s">
        <v>17816</v>
      </c>
      <c r="AA1302" s="78" t="s">
        <v>17795</v>
      </c>
      <c r="AE1302" s="78" t="s">
        <v>10818</v>
      </c>
      <c r="AG1302" s="78" t="s">
        <v>18931</v>
      </c>
      <c r="AI1302" s="82" t="n">
        <v>45401</v>
      </c>
      <c r="AJ1302" s="78" t="s">
        <v>1198</v>
      </c>
      <c r="AL1302" s="78" t="s">
        <v>17718</v>
      </c>
      <c r="AM1302" s="78" t="s">
        <v>17718</v>
      </c>
      <c r="AP1302" s="78" t="s">
        <v>17719</v>
      </c>
      <c r="AQ1302" s="78" t="n">
        <v>90</v>
      </c>
      <c r="AR1302" s="78" t="n">
        <v>100</v>
      </c>
      <c r="AS1302" s="78" t="n">
        <v>2.475</v>
      </c>
      <c r="AT1302" s="78" t="n">
        <v>1</v>
      </c>
      <c r="AV1302" s="78" t="n">
        <v>8.08</v>
      </c>
      <c r="AY1302" s="78" t="n">
        <v>31401.79</v>
      </c>
      <c r="AZ1302" s="78" t="n">
        <v>0</v>
      </c>
      <c r="BA1302" s="78" t="n">
        <v>-9126.79</v>
      </c>
      <c r="BB1302" s="78" t="n">
        <v>0</v>
      </c>
      <c r="BC1302" s="78" t="n">
        <v>22275</v>
      </c>
      <c r="BD1302" s="78" t="n">
        <v>2250000</v>
      </c>
      <c r="BE1302" s="78" t="s">
        <v>18932</v>
      </c>
      <c r="BJ1302" s="78" t="s">
        <v>17721</v>
      </c>
      <c r="BK1302" s="78" t="s">
        <v>17722</v>
      </c>
      <c r="BO1302" s="78" t="s">
        <v>16502</v>
      </c>
    </row>
    <row r="1303" customFormat="false" ht="15" hidden="true" customHeight="false" outlineLevel="0" collapsed="false">
      <c r="A1303" s="82" t="n">
        <v>45291</v>
      </c>
      <c r="B1303" s="78" t="s">
        <v>16497</v>
      </c>
      <c r="C1303" s="78" t="s">
        <v>18927</v>
      </c>
      <c r="D1303" s="78" t="s">
        <v>18928</v>
      </c>
      <c r="E1303" s="78" t="s">
        <v>1305</v>
      </c>
      <c r="F1303" s="78" t="s">
        <v>17710</v>
      </c>
      <c r="G1303" s="78" t="s">
        <v>17711</v>
      </c>
      <c r="H1303" s="78" t="s">
        <v>17725</v>
      </c>
      <c r="I1303" s="78" t="s">
        <v>18933</v>
      </c>
      <c r="J1303" s="78" t="s">
        <v>17755</v>
      </c>
      <c r="K1303" s="78" t="n">
        <v>158596702</v>
      </c>
      <c r="L1303" s="78" t="s">
        <v>7957</v>
      </c>
      <c r="M1303" s="78" t="s">
        <v>19715</v>
      </c>
      <c r="N1303" s="78" t="s">
        <v>17734</v>
      </c>
      <c r="Q1303" s="78" t="n">
        <v>21002286</v>
      </c>
      <c r="R1303" s="78" t="s">
        <v>7936</v>
      </c>
      <c r="S1303" s="78" t="s">
        <v>16811</v>
      </c>
      <c r="T1303" s="78" t="s">
        <v>16498</v>
      </c>
      <c r="U1303" s="78" t="s">
        <v>7936</v>
      </c>
      <c r="V1303" s="78" t="s">
        <v>18240</v>
      </c>
      <c r="W1303" s="78" t="s">
        <v>4084</v>
      </c>
      <c r="X1303" s="78" t="s">
        <v>17945</v>
      </c>
      <c r="Y1303" s="78" t="s">
        <v>17946</v>
      </c>
      <c r="Z1303" s="78" t="s">
        <v>17947</v>
      </c>
      <c r="AA1303" s="78" t="s">
        <v>17857</v>
      </c>
      <c r="AE1303" s="78" t="s">
        <v>7960</v>
      </c>
      <c r="AG1303" s="78" t="s">
        <v>18931</v>
      </c>
      <c r="AI1303" s="82" t="n">
        <v>45338</v>
      </c>
      <c r="AJ1303" s="78" t="s">
        <v>1197</v>
      </c>
      <c r="AL1303" s="78" t="s">
        <v>17718</v>
      </c>
      <c r="AM1303" s="78" t="s">
        <v>17718</v>
      </c>
      <c r="AP1303" s="78" t="s">
        <v>17719</v>
      </c>
      <c r="AQ1303" s="78" t="n">
        <v>238</v>
      </c>
      <c r="AR1303" s="78" t="n">
        <v>100</v>
      </c>
      <c r="AS1303" s="78" t="n">
        <v>1.575</v>
      </c>
      <c r="AT1303" s="78" t="n">
        <v>1</v>
      </c>
      <c r="AV1303" s="78" t="n">
        <v>8.08</v>
      </c>
      <c r="AY1303" s="78" t="n">
        <v>33389.6</v>
      </c>
      <c r="AZ1303" s="78" t="n">
        <v>0</v>
      </c>
      <c r="BA1303" s="78" t="n">
        <v>4095.4</v>
      </c>
      <c r="BB1303" s="78" t="n">
        <v>0</v>
      </c>
      <c r="BC1303" s="78" t="n">
        <v>37485</v>
      </c>
      <c r="BD1303" s="78" t="n">
        <v>2261000</v>
      </c>
      <c r="BE1303" s="78" t="s">
        <v>18932</v>
      </c>
      <c r="BJ1303" s="78" t="s">
        <v>17721</v>
      </c>
      <c r="BK1303" s="78" t="s">
        <v>17722</v>
      </c>
      <c r="BO1303" s="78" t="s">
        <v>16502</v>
      </c>
    </row>
    <row r="1304" customFormat="false" ht="15" hidden="true" customHeight="false" outlineLevel="0" collapsed="false">
      <c r="A1304" s="82" t="n">
        <v>45291</v>
      </c>
      <c r="B1304" s="78" t="s">
        <v>16497</v>
      </c>
      <c r="C1304" s="78" t="s">
        <v>18927</v>
      </c>
      <c r="D1304" s="78" t="s">
        <v>18928</v>
      </c>
      <c r="E1304" s="78" t="s">
        <v>1305</v>
      </c>
      <c r="F1304" s="78" t="s">
        <v>17710</v>
      </c>
      <c r="G1304" s="78" t="s">
        <v>17711</v>
      </c>
      <c r="H1304" s="78" t="s">
        <v>17725</v>
      </c>
      <c r="I1304" s="78" t="s">
        <v>18933</v>
      </c>
      <c r="J1304" s="78" t="s">
        <v>17755</v>
      </c>
      <c r="K1304" s="78" t="n">
        <v>145762113</v>
      </c>
      <c r="L1304" s="78" t="s">
        <v>4969</v>
      </c>
      <c r="M1304" s="78" t="s">
        <v>19716</v>
      </c>
      <c r="N1304" s="78" t="s">
        <v>17734</v>
      </c>
      <c r="Q1304" s="78" t="n">
        <v>21000005</v>
      </c>
      <c r="R1304" s="78" t="s">
        <v>4933</v>
      </c>
      <c r="S1304" s="78" t="s">
        <v>16585</v>
      </c>
      <c r="T1304" s="78" t="s">
        <v>16498</v>
      </c>
      <c r="U1304" s="78" t="s">
        <v>4933</v>
      </c>
      <c r="V1304" s="78" t="s">
        <v>18373</v>
      </c>
      <c r="W1304" s="78" t="s">
        <v>4084</v>
      </c>
      <c r="X1304" s="78" t="s">
        <v>18108</v>
      </c>
      <c r="Y1304" s="78" t="s">
        <v>18121</v>
      </c>
      <c r="Z1304" s="78" t="s">
        <v>17808</v>
      </c>
      <c r="AA1304" s="78" t="s">
        <v>17809</v>
      </c>
      <c r="AE1304" s="78" t="s">
        <v>4972</v>
      </c>
      <c r="AG1304" s="78" t="s">
        <v>18931</v>
      </c>
      <c r="AI1304" s="82" t="n">
        <v>45366</v>
      </c>
      <c r="AJ1304" s="78" t="s">
        <v>1197</v>
      </c>
      <c r="AL1304" s="78" t="s">
        <v>17718</v>
      </c>
      <c r="AM1304" s="78" t="s">
        <v>17718</v>
      </c>
      <c r="AP1304" s="78" t="s">
        <v>17719</v>
      </c>
      <c r="AQ1304" s="78" t="n">
        <v>162</v>
      </c>
      <c r="AR1304" s="78" t="n">
        <v>100</v>
      </c>
      <c r="AS1304" s="78" t="n">
        <v>3.5</v>
      </c>
      <c r="AT1304" s="78" t="n">
        <v>1</v>
      </c>
      <c r="AV1304" s="78" t="n">
        <v>8.08</v>
      </c>
      <c r="AY1304" s="78" t="n">
        <v>53183.16</v>
      </c>
      <c r="AZ1304" s="78" t="n">
        <v>0</v>
      </c>
      <c r="BA1304" s="78" t="n">
        <v>3516.84</v>
      </c>
      <c r="BB1304" s="78" t="n">
        <v>0</v>
      </c>
      <c r="BC1304" s="78" t="n">
        <v>56700</v>
      </c>
      <c r="BD1304" s="78" t="n">
        <v>2268000</v>
      </c>
      <c r="BE1304" s="78" t="s">
        <v>18932</v>
      </c>
      <c r="BJ1304" s="78" t="s">
        <v>17721</v>
      </c>
      <c r="BK1304" s="78" t="s">
        <v>17722</v>
      </c>
      <c r="BO1304" s="78" t="s">
        <v>16502</v>
      </c>
    </row>
    <row r="1305" customFormat="false" ht="15" hidden="true" customHeight="false" outlineLevel="0" collapsed="false">
      <c r="A1305" s="82" t="n">
        <v>45291</v>
      </c>
      <c r="B1305" s="78" t="s">
        <v>16497</v>
      </c>
      <c r="C1305" s="78" t="s">
        <v>18927</v>
      </c>
      <c r="D1305" s="78" t="s">
        <v>18928</v>
      </c>
      <c r="E1305" s="78" t="s">
        <v>1305</v>
      </c>
      <c r="F1305" s="78" t="s">
        <v>17710</v>
      </c>
      <c r="G1305" s="78" t="s">
        <v>17711</v>
      </c>
      <c r="H1305" s="78" t="s">
        <v>17725</v>
      </c>
      <c r="I1305" s="78" t="s">
        <v>18959</v>
      </c>
      <c r="J1305" s="78" t="s">
        <v>17755</v>
      </c>
      <c r="K1305" s="78" t="n">
        <v>152432098</v>
      </c>
      <c r="L1305" s="78" t="s">
        <v>11775</v>
      </c>
      <c r="M1305" s="78" t="s">
        <v>19717</v>
      </c>
      <c r="N1305" s="78" t="s">
        <v>17734</v>
      </c>
      <c r="Q1305" s="78" t="n">
        <v>21002452</v>
      </c>
      <c r="R1305" s="78" t="s">
        <v>11740</v>
      </c>
      <c r="S1305" s="78" t="s">
        <v>570</v>
      </c>
      <c r="T1305" s="78" t="s">
        <v>16498</v>
      </c>
      <c r="U1305" s="78" t="s">
        <v>11740</v>
      </c>
      <c r="V1305" s="78" t="s">
        <v>570</v>
      </c>
      <c r="W1305" s="78" t="s">
        <v>4084</v>
      </c>
      <c r="X1305" s="78" t="s">
        <v>18264</v>
      </c>
      <c r="Y1305" s="78" t="s">
        <v>18504</v>
      </c>
      <c r="Z1305" s="78" t="s">
        <v>17802</v>
      </c>
      <c r="AA1305" s="78" t="s">
        <v>17802</v>
      </c>
      <c r="AC1305" s="78" t="s">
        <v>17924</v>
      </c>
      <c r="AE1305" s="78" t="s">
        <v>11778</v>
      </c>
      <c r="AG1305" s="78" t="s">
        <v>18931</v>
      </c>
      <c r="AI1305" s="82" t="n">
        <v>45366</v>
      </c>
      <c r="AJ1305" s="78" t="s">
        <v>1198</v>
      </c>
      <c r="AL1305" s="78" t="s">
        <v>17718</v>
      </c>
      <c r="AM1305" s="78" t="s">
        <v>17718</v>
      </c>
      <c r="AP1305" s="78" t="s">
        <v>17719</v>
      </c>
      <c r="AQ1305" s="78" t="n">
        <v>229</v>
      </c>
      <c r="AR1305" s="78" t="n">
        <v>100</v>
      </c>
      <c r="AS1305" s="78" t="n">
        <v>1.345</v>
      </c>
      <c r="AT1305" s="78" t="n">
        <v>1</v>
      </c>
      <c r="AV1305" s="78" t="n">
        <v>8.08</v>
      </c>
      <c r="AY1305" s="78" t="n">
        <v>33255.51</v>
      </c>
      <c r="AZ1305" s="78" t="n">
        <v>0</v>
      </c>
      <c r="BA1305" s="78" t="n">
        <v>-2455.01</v>
      </c>
      <c r="BB1305" s="78" t="n">
        <v>0</v>
      </c>
      <c r="BC1305" s="78" t="n">
        <v>30800.5</v>
      </c>
      <c r="BD1305" s="78" t="n">
        <v>2290000</v>
      </c>
      <c r="BE1305" s="78" t="s">
        <v>18942</v>
      </c>
      <c r="BJ1305" s="78" t="s">
        <v>17721</v>
      </c>
      <c r="BK1305" s="78" t="s">
        <v>17722</v>
      </c>
      <c r="BO1305" s="78" t="s">
        <v>16502</v>
      </c>
    </row>
    <row r="1306" customFormat="false" ht="15" hidden="true" customHeight="false" outlineLevel="0" collapsed="false">
      <c r="A1306" s="82" t="n">
        <v>45291</v>
      </c>
      <c r="B1306" s="78" t="s">
        <v>16497</v>
      </c>
      <c r="C1306" s="78" t="s">
        <v>17734</v>
      </c>
      <c r="D1306" s="78" t="s">
        <v>18919</v>
      </c>
      <c r="E1306" s="78" t="s">
        <v>1305</v>
      </c>
      <c r="F1306" s="78" t="s">
        <v>17710</v>
      </c>
      <c r="G1306" s="78" t="s">
        <v>17711</v>
      </c>
      <c r="H1306" s="78" t="s">
        <v>17725</v>
      </c>
      <c r="I1306" s="78" t="s">
        <v>19056</v>
      </c>
      <c r="J1306" s="78" t="s">
        <v>16506</v>
      </c>
      <c r="K1306" s="78" t="n">
        <v>111570754</v>
      </c>
      <c r="L1306" s="78" t="s">
        <v>7859</v>
      </c>
      <c r="M1306" s="78" t="s">
        <v>19128</v>
      </c>
      <c r="N1306" s="78" t="s">
        <v>17734</v>
      </c>
      <c r="Q1306" s="78" t="n">
        <v>0</v>
      </c>
      <c r="U1306" s="78" t="s">
        <v>19129</v>
      </c>
      <c r="V1306" s="78" t="s">
        <v>19130</v>
      </c>
      <c r="W1306" s="78" t="s">
        <v>4084</v>
      </c>
      <c r="X1306" s="78" t="s">
        <v>17792</v>
      </c>
      <c r="Y1306" s="78" t="s">
        <v>19131</v>
      </c>
      <c r="Z1306" s="78" t="s">
        <v>17794</v>
      </c>
      <c r="AA1306" s="78" t="s">
        <v>17795</v>
      </c>
      <c r="AB1306" s="78" t="s">
        <v>19060</v>
      </c>
      <c r="AI1306" s="82" t="n">
        <v>47270</v>
      </c>
      <c r="AL1306" s="78" t="s">
        <v>17718</v>
      </c>
      <c r="AM1306" s="78" t="s">
        <v>17718</v>
      </c>
      <c r="AP1306" s="78" t="s">
        <v>17719</v>
      </c>
      <c r="AQ1306" s="78" t="n">
        <v>2300</v>
      </c>
      <c r="AR1306" s="78" t="n">
        <v>10</v>
      </c>
      <c r="AS1306" s="78" t="n">
        <v>88.57834</v>
      </c>
      <c r="AT1306" s="78" t="n">
        <v>1</v>
      </c>
      <c r="AV1306" s="78" t="n">
        <v>8.08</v>
      </c>
      <c r="AY1306" s="78" t="n">
        <v>1825625</v>
      </c>
      <c r="AZ1306" s="78" t="n">
        <v>0</v>
      </c>
      <c r="BA1306" s="78" t="n">
        <v>211676.87</v>
      </c>
      <c r="BB1306" s="78" t="n">
        <v>15333.33</v>
      </c>
      <c r="BC1306" s="78" t="n">
        <v>2037301.87</v>
      </c>
      <c r="BD1306" s="78" t="n">
        <v>2300000</v>
      </c>
      <c r="BE1306" s="78" t="s">
        <v>18925</v>
      </c>
      <c r="BJ1306" s="78" t="s">
        <v>17721</v>
      </c>
      <c r="BK1306" s="78" t="s">
        <v>17722</v>
      </c>
      <c r="BL1306" s="78" t="s">
        <v>7861</v>
      </c>
      <c r="BM1306" s="78" t="s">
        <v>7860</v>
      </c>
      <c r="BN1306" s="78" t="s">
        <v>19132</v>
      </c>
      <c r="BO1306" s="78" t="s">
        <v>16502</v>
      </c>
    </row>
    <row r="1307" customFormat="false" ht="15" hidden="true" customHeight="false" outlineLevel="0" collapsed="false">
      <c r="A1307" s="82" t="n">
        <v>45291</v>
      </c>
      <c r="B1307" s="78" t="s">
        <v>16497</v>
      </c>
      <c r="C1307" s="78" t="s">
        <v>18927</v>
      </c>
      <c r="D1307" s="78" t="s">
        <v>18928</v>
      </c>
      <c r="E1307" s="78" t="s">
        <v>1305</v>
      </c>
      <c r="F1307" s="78" t="s">
        <v>17710</v>
      </c>
      <c r="G1307" s="78" t="s">
        <v>17711</v>
      </c>
      <c r="H1307" s="78" t="s">
        <v>17725</v>
      </c>
      <c r="I1307" s="78" t="s">
        <v>18933</v>
      </c>
      <c r="J1307" s="78" t="s">
        <v>17755</v>
      </c>
      <c r="K1307" s="78" t="n">
        <v>153934761</v>
      </c>
      <c r="L1307" s="78" t="s">
        <v>12763</v>
      </c>
      <c r="M1307" s="78" t="s">
        <v>19718</v>
      </c>
      <c r="N1307" s="78" t="s">
        <v>17734</v>
      </c>
      <c r="Q1307" s="78" t="n">
        <v>21002491</v>
      </c>
      <c r="R1307" s="78" t="s">
        <v>12755</v>
      </c>
      <c r="S1307" s="78" t="s">
        <v>591</v>
      </c>
      <c r="T1307" s="78" t="s">
        <v>16498</v>
      </c>
      <c r="U1307" s="78" t="s">
        <v>12755</v>
      </c>
      <c r="V1307" s="78" t="s">
        <v>18329</v>
      </c>
      <c r="W1307" s="78" t="s">
        <v>4084</v>
      </c>
      <c r="X1307" s="78" t="s">
        <v>17831</v>
      </c>
      <c r="Y1307" s="78" t="s">
        <v>18330</v>
      </c>
      <c r="Z1307" s="78" t="s">
        <v>17809</v>
      </c>
      <c r="AA1307" s="78" t="s">
        <v>17809</v>
      </c>
      <c r="AE1307" s="78" t="s">
        <v>12766</v>
      </c>
      <c r="AG1307" s="78" t="s">
        <v>18931</v>
      </c>
      <c r="AI1307" s="82" t="n">
        <v>45366</v>
      </c>
      <c r="AJ1307" s="78" t="s">
        <v>1197</v>
      </c>
      <c r="AL1307" s="78" t="s">
        <v>17718</v>
      </c>
      <c r="AM1307" s="78" t="s">
        <v>17718</v>
      </c>
      <c r="AP1307" s="78" t="s">
        <v>17719</v>
      </c>
      <c r="AQ1307" s="78" t="n">
        <v>192</v>
      </c>
      <c r="AR1307" s="78" t="n">
        <v>100</v>
      </c>
      <c r="AS1307" s="78" t="n">
        <v>4</v>
      </c>
      <c r="AT1307" s="78" t="n">
        <v>1</v>
      </c>
      <c r="AV1307" s="78" t="n">
        <v>8.08</v>
      </c>
      <c r="AY1307" s="78" t="n">
        <v>35878.76</v>
      </c>
      <c r="AZ1307" s="78" t="n">
        <v>0</v>
      </c>
      <c r="BA1307" s="78" t="n">
        <v>40921.24</v>
      </c>
      <c r="BB1307" s="78" t="n">
        <v>0</v>
      </c>
      <c r="BC1307" s="78" t="n">
        <v>76800</v>
      </c>
      <c r="BD1307" s="78" t="n">
        <v>2304000</v>
      </c>
      <c r="BE1307" s="78" t="s">
        <v>18932</v>
      </c>
      <c r="BJ1307" s="78" t="s">
        <v>17721</v>
      </c>
      <c r="BK1307" s="78" t="s">
        <v>17722</v>
      </c>
      <c r="BO1307" s="78" t="s">
        <v>16502</v>
      </c>
    </row>
    <row r="1308" customFormat="false" ht="15" hidden="true" customHeight="false" outlineLevel="0" collapsed="false">
      <c r="A1308" s="82" t="n">
        <v>45291</v>
      </c>
      <c r="B1308" s="78" t="s">
        <v>16497</v>
      </c>
      <c r="C1308" s="78" t="s">
        <v>18927</v>
      </c>
      <c r="D1308" s="78" t="s">
        <v>18928</v>
      </c>
      <c r="E1308" s="78" t="s">
        <v>1305</v>
      </c>
      <c r="F1308" s="78" t="s">
        <v>17710</v>
      </c>
      <c r="G1308" s="78" t="s">
        <v>17711</v>
      </c>
      <c r="H1308" s="78" t="s">
        <v>17725</v>
      </c>
      <c r="I1308" s="78" t="s">
        <v>18959</v>
      </c>
      <c r="J1308" s="78" t="s">
        <v>17755</v>
      </c>
      <c r="K1308" s="78" t="n">
        <v>150601096</v>
      </c>
      <c r="L1308" s="78" t="s">
        <v>9434</v>
      </c>
      <c r="M1308" s="78" t="s">
        <v>19719</v>
      </c>
      <c r="N1308" s="78" t="s">
        <v>17734</v>
      </c>
      <c r="Q1308" s="78" t="n">
        <v>21002359</v>
      </c>
      <c r="R1308" s="78" t="s">
        <v>16993</v>
      </c>
      <c r="S1308" s="78" t="s">
        <v>509</v>
      </c>
      <c r="T1308" s="78" t="s">
        <v>16498</v>
      </c>
      <c r="U1308" s="78" t="s">
        <v>16993</v>
      </c>
      <c r="V1308" s="78" t="s">
        <v>19720</v>
      </c>
      <c r="W1308" s="78" t="s">
        <v>4084</v>
      </c>
      <c r="X1308" s="78" t="s">
        <v>17999</v>
      </c>
      <c r="Y1308" s="78" t="s">
        <v>17999</v>
      </c>
      <c r="Z1308" s="78" t="s">
        <v>17809</v>
      </c>
      <c r="AA1308" s="78" t="s">
        <v>17809</v>
      </c>
      <c r="AE1308" s="78" t="s">
        <v>9438</v>
      </c>
      <c r="AG1308" s="78" t="s">
        <v>18931</v>
      </c>
      <c r="AI1308" s="82" t="n">
        <v>45310</v>
      </c>
      <c r="AJ1308" s="78" t="s">
        <v>1198</v>
      </c>
      <c r="AL1308" s="78" t="s">
        <v>17718</v>
      </c>
      <c r="AM1308" s="78" t="s">
        <v>17718</v>
      </c>
      <c r="AP1308" s="78" t="s">
        <v>17719</v>
      </c>
      <c r="AQ1308" s="78" t="n">
        <v>642</v>
      </c>
      <c r="AR1308" s="78" t="n">
        <v>100</v>
      </c>
      <c r="AS1308" s="78" t="n">
        <v>0.01</v>
      </c>
      <c r="AT1308" s="78" t="n">
        <v>1</v>
      </c>
      <c r="AV1308" s="78" t="n">
        <v>8.08</v>
      </c>
      <c r="AY1308" s="78" t="n">
        <v>50347.27</v>
      </c>
      <c r="AZ1308" s="78" t="n">
        <v>0</v>
      </c>
      <c r="BA1308" s="78" t="n">
        <v>-49705.27</v>
      </c>
      <c r="BB1308" s="78" t="n">
        <v>0</v>
      </c>
      <c r="BC1308" s="78" t="n">
        <v>642</v>
      </c>
      <c r="BD1308" s="78" t="n">
        <v>2311200</v>
      </c>
      <c r="BE1308" s="78" t="s">
        <v>18932</v>
      </c>
      <c r="BJ1308" s="78" t="s">
        <v>17721</v>
      </c>
      <c r="BK1308" s="78" t="s">
        <v>17722</v>
      </c>
      <c r="BO1308" s="78" t="s">
        <v>16502</v>
      </c>
    </row>
    <row r="1309" customFormat="false" ht="15" hidden="true" customHeight="false" outlineLevel="0" collapsed="false">
      <c r="A1309" s="82" t="n">
        <v>45291</v>
      </c>
      <c r="B1309" s="78" t="s">
        <v>16497</v>
      </c>
      <c r="C1309" s="78" t="s">
        <v>18927</v>
      </c>
      <c r="D1309" s="78" t="s">
        <v>18928</v>
      </c>
      <c r="E1309" s="78" t="s">
        <v>1305</v>
      </c>
      <c r="F1309" s="78" t="s">
        <v>17710</v>
      </c>
      <c r="G1309" s="78" t="s">
        <v>17711</v>
      </c>
      <c r="H1309" s="78" t="s">
        <v>17725</v>
      </c>
      <c r="I1309" s="78" t="s">
        <v>18933</v>
      </c>
      <c r="J1309" s="78" t="s">
        <v>17755</v>
      </c>
      <c r="K1309" s="78" t="n">
        <v>118922675</v>
      </c>
      <c r="L1309" s="78" t="s">
        <v>4955</v>
      </c>
      <c r="M1309" s="78" t="s">
        <v>19721</v>
      </c>
      <c r="N1309" s="78" t="s">
        <v>17734</v>
      </c>
      <c r="Q1309" s="78" t="n">
        <v>21000005</v>
      </c>
      <c r="R1309" s="78" t="s">
        <v>4933</v>
      </c>
      <c r="S1309" s="78" t="s">
        <v>16585</v>
      </c>
      <c r="T1309" s="78" t="s">
        <v>16498</v>
      </c>
      <c r="U1309" s="78" t="s">
        <v>4933</v>
      </c>
      <c r="V1309" s="78" t="s">
        <v>18373</v>
      </c>
      <c r="W1309" s="78" t="s">
        <v>4084</v>
      </c>
      <c r="X1309" s="78" t="s">
        <v>18108</v>
      </c>
      <c r="Y1309" s="78" t="s">
        <v>18121</v>
      </c>
      <c r="Z1309" s="78" t="s">
        <v>17808</v>
      </c>
      <c r="AA1309" s="78" t="s">
        <v>17809</v>
      </c>
      <c r="AE1309" s="78" t="s">
        <v>4958</v>
      </c>
      <c r="AG1309" s="78" t="s">
        <v>18931</v>
      </c>
      <c r="AI1309" s="82" t="n">
        <v>45310</v>
      </c>
      <c r="AJ1309" s="78" t="s">
        <v>1197</v>
      </c>
      <c r="AL1309" s="78" t="s">
        <v>17718</v>
      </c>
      <c r="AM1309" s="78" t="s">
        <v>17718</v>
      </c>
      <c r="AP1309" s="78" t="s">
        <v>17719</v>
      </c>
      <c r="AQ1309" s="78" t="n">
        <v>249</v>
      </c>
      <c r="AR1309" s="78" t="n">
        <v>100</v>
      </c>
      <c r="AS1309" s="78" t="n">
        <v>0.01</v>
      </c>
      <c r="AT1309" s="78" t="n">
        <v>1</v>
      </c>
      <c r="AV1309" s="78" t="n">
        <v>8.08</v>
      </c>
      <c r="AY1309" s="78" t="n">
        <v>146917.23</v>
      </c>
      <c r="AZ1309" s="78" t="n">
        <v>0</v>
      </c>
      <c r="BA1309" s="78" t="n">
        <v>-146668.23</v>
      </c>
      <c r="BB1309" s="78" t="n">
        <v>0</v>
      </c>
      <c r="BC1309" s="78" t="n">
        <v>249</v>
      </c>
      <c r="BD1309" s="78" t="n">
        <v>2315700</v>
      </c>
      <c r="BE1309" s="78" t="s">
        <v>18932</v>
      </c>
      <c r="BJ1309" s="78" t="s">
        <v>17721</v>
      </c>
      <c r="BK1309" s="78" t="s">
        <v>17722</v>
      </c>
      <c r="BO1309" s="78" t="s">
        <v>16502</v>
      </c>
    </row>
    <row r="1310" customFormat="false" ht="15" hidden="true" customHeight="false" outlineLevel="0" collapsed="false">
      <c r="A1310" s="82" t="n">
        <v>45291</v>
      </c>
      <c r="B1310" s="78" t="s">
        <v>16497</v>
      </c>
      <c r="C1310" s="78" t="s">
        <v>18927</v>
      </c>
      <c r="D1310" s="78" t="s">
        <v>18928</v>
      </c>
      <c r="E1310" s="78" t="s">
        <v>1305</v>
      </c>
      <c r="F1310" s="78" t="s">
        <v>17710</v>
      </c>
      <c r="G1310" s="78" t="s">
        <v>17711</v>
      </c>
      <c r="H1310" s="78" t="s">
        <v>17725</v>
      </c>
      <c r="I1310" s="78" t="s">
        <v>18959</v>
      </c>
      <c r="J1310" s="78" t="s">
        <v>17755</v>
      </c>
      <c r="K1310" s="78" t="n">
        <v>154784659</v>
      </c>
      <c r="L1310" s="78" t="s">
        <v>14534</v>
      </c>
      <c r="M1310" s="78" t="s">
        <v>19722</v>
      </c>
      <c r="N1310" s="78" t="s">
        <v>17734</v>
      </c>
      <c r="Q1310" s="78" t="n">
        <v>21002585</v>
      </c>
      <c r="R1310" s="78" t="s">
        <v>14506</v>
      </c>
      <c r="S1310" s="78" t="s">
        <v>17516</v>
      </c>
      <c r="T1310" s="78" t="s">
        <v>16498</v>
      </c>
      <c r="U1310" s="78" t="s">
        <v>14506</v>
      </c>
      <c r="V1310" s="78" t="s">
        <v>18710</v>
      </c>
      <c r="W1310" s="78" t="s">
        <v>4084</v>
      </c>
      <c r="X1310" s="78" t="s">
        <v>17979</v>
      </c>
      <c r="Y1310" s="78" t="s">
        <v>18711</v>
      </c>
      <c r="Z1310" s="78" t="s">
        <v>17816</v>
      </c>
      <c r="AA1310" s="78" t="s">
        <v>17795</v>
      </c>
      <c r="AE1310" s="78" t="s">
        <v>14537</v>
      </c>
      <c r="AG1310" s="78" t="s">
        <v>18931</v>
      </c>
      <c r="AI1310" s="82" t="n">
        <v>45401</v>
      </c>
      <c r="AJ1310" s="78" t="s">
        <v>1198</v>
      </c>
      <c r="AL1310" s="78" t="s">
        <v>17718</v>
      </c>
      <c r="AM1310" s="78" t="s">
        <v>17718</v>
      </c>
      <c r="AP1310" s="78" t="s">
        <v>17719</v>
      </c>
      <c r="AQ1310" s="78" t="n">
        <v>232</v>
      </c>
      <c r="AR1310" s="78" t="n">
        <v>100</v>
      </c>
      <c r="AS1310" s="78" t="n">
        <v>1.685</v>
      </c>
      <c r="AT1310" s="78" t="n">
        <v>1</v>
      </c>
      <c r="AV1310" s="78" t="n">
        <v>8.08</v>
      </c>
      <c r="AY1310" s="78" t="n">
        <v>24342.54</v>
      </c>
      <c r="AZ1310" s="78" t="n">
        <v>0</v>
      </c>
      <c r="BA1310" s="78" t="n">
        <v>14749.46</v>
      </c>
      <c r="BB1310" s="78" t="n">
        <v>0</v>
      </c>
      <c r="BC1310" s="78" t="n">
        <v>39092</v>
      </c>
      <c r="BD1310" s="78" t="n">
        <v>2320000</v>
      </c>
      <c r="BE1310" s="78" t="s">
        <v>18932</v>
      </c>
      <c r="BJ1310" s="78" t="s">
        <v>17721</v>
      </c>
      <c r="BK1310" s="78" t="s">
        <v>17722</v>
      </c>
      <c r="BO1310" s="78" t="s">
        <v>16502</v>
      </c>
    </row>
    <row r="1311" customFormat="false" ht="15" hidden="true" customHeight="false" outlineLevel="0" collapsed="false">
      <c r="A1311" s="82" t="n">
        <v>45291</v>
      </c>
      <c r="B1311" s="78" t="s">
        <v>16497</v>
      </c>
      <c r="C1311" s="78" t="s">
        <v>18927</v>
      </c>
      <c r="D1311" s="78" t="s">
        <v>18928</v>
      </c>
      <c r="E1311" s="78" t="s">
        <v>1305</v>
      </c>
      <c r="F1311" s="78" t="s">
        <v>17710</v>
      </c>
      <c r="G1311" s="78" t="s">
        <v>17711</v>
      </c>
      <c r="H1311" s="78" t="s">
        <v>17725</v>
      </c>
      <c r="I1311" s="78" t="s">
        <v>18959</v>
      </c>
      <c r="J1311" s="78" t="s">
        <v>17755</v>
      </c>
      <c r="K1311" s="78" t="n">
        <v>118448135</v>
      </c>
      <c r="L1311" s="78" t="s">
        <v>4729</v>
      </c>
      <c r="M1311" s="78" t="s">
        <v>19723</v>
      </c>
      <c r="N1311" s="78" t="s">
        <v>17734</v>
      </c>
      <c r="Q1311" s="78" t="n">
        <v>21069359</v>
      </c>
      <c r="R1311" s="78" t="s">
        <v>4722</v>
      </c>
      <c r="S1311" s="78" t="s">
        <v>362</v>
      </c>
      <c r="T1311" s="78" t="s">
        <v>16498</v>
      </c>
      <c r="U1311" s="78" t="s">
        <v>4722</v>
      </c>
      <c r="V1311" s="78" t="s">
        <v>18024</v>
      </c>
      <c r="W1311" s="78" t="s">
        <v>4084</v>
      </c>
      <c r="X1311" s="78" t="s">
        <v>18025</v>
      </c>
      <c r="Y1311" s="78" t="s">
        <v>18026</v>
      </c>
      <c r="Z1311" s="78" t="s">
        <v>17823</v>
      </c>
      <c r="AA1311" s="78" t="s">
        <v>17823</v>
      </c>
      <c r="AE1311" s="78" t="s">
        <v>4732</v>
      </c>
      <c r="AG1311" s="78" t="s">
        <v>18931</v>
      </c>
      <c r="AI1311" s="82" t="n">
        <v>45310</v>
      </c>
      <c r="AJ1311" s="78" t="s">
        <v>1198</v>
      </c>
      <c r="AL1311" s="78" t="s">
        <v>17718</v>
      </c>
      <c r="AM1311" s="78" t="s">
        <v>17718</v>
      </c>
      <c r="AP1311" s="78" t="s">
        <v>17719</v>
      </c>
      <c r="AQ1311" s="78" t="n">
        <v>75</v>
      </c>
      <c r="AR1311" s="78" t="n">
        <v>100</v>
      </c>
      <c r="AS1311" s="78" t="n">
        <v>0.175</v>
      </c>
      <c r="AT1311" s="78" t="n">
        <v>1</v>
      </c>
      <c r="AV1311" s="78" t="n">
        <v>8.08</v>
      </c>
      <c r="AY1311" s="78" t="n">
        <v>65582.19</v>
      </c>
      <c r="AZ1311" s="78" t="n">
        <v>0</v>
      </c>
      <c r="BA1311" s="78" t="n">
        <v>-64269.69</v>
      </c>
      <c r="BB1311" s="78" t="n">
        <v>0</v>
      </c>
      <c r="BC1311" s="78" t="n">
        <v>1312.5</v>
      </c>
      <c r="BD1311" s="78" t="n">
        <v>2325000</v>
      </c>
      <c r="BE1311" s="78" t="s">
        <v>18932</v>
      </c>
      <c r="BJ1311" s="78" t="s">
        <v>17721</v>
      </c>
      <c r="BK1311" s="78" t="s">
        <v>17722</v>
      </c>
      <c r="BO1311" s="78" t="s">
        <v>16502</v>
      </c>
    </row>
    <row r="1312" customFormat="false" ht="15" hidden="true" customHeight="false" outlineLevel="0" collapsed="false">
      <c r="A1312" s="82" t="n">
        <v>45291</v>
      </c>
      <c r="B1312" s="78" t="s">
        <v>16497</v>
      </c>
      <c r="C1312" s="78" t="s">
        <v>18927</v>
      </c>
      <c r="D1312" s="78" t="s">
        <v>18928</v>
      </c>
      <c r="E1312" s="78" t="s">
        <v>1305</v>
      </c>
      <c r="F1312" s="78" t="s">
        <v>17710</v>
      </c>
      <c r="G1312" s="78" t="s">
        <v>17711</v>
      </c>
      <c r="H1312" s="78" t="s">
        <v>17725</v>
      </c>
      <c r="I1312" s="78" t="s">
        <v>18959</v>
      </c>
      <c r="J1312" s="78" t="s">
        <v>17755</v>
      </c>
      <c r="K1312" s="78" t="n">
        <v>146560742</v>
      </c>
      <c r="L1312" s="78" t="s">
        <v>16216</v>
      </c>
      <c r="M1312" s="78" t="s">
        <v>19724</v>
      </c>
      <c r="N1312" s="78" t="s">
        <v>17734</v>
      </c>
      <c r="Q1312" s="78" t="n">
        <v>92115782</v>
      </c>
      <c r="R1312" s="78" t="s">
        <v>16207</v>
      </c>
      <c r="S1312" s="78" t="s">
        <v>16483</v>
      </c>
      <c r="T1312" s="78" t="s">
        <v>16498</v>
      </c>
      <c r="U1312" s="78" t="s">
        <v>16207</v>
      </c>
      <c r="V1312" s="78" t="s">
        <v>18251</v>
      </c>
      <c r="W1312" s="78" t="s">
        <v>4084</v>
      </c>
      <c r="Z1312" s="78" t="s">
        <v>17809</v>
      </c>
      <c r="AA1312" s="78" t="s">
        <v>17809</v>
      </c>
      <c r="AE1312" s="78" t="s">
        <v>16219</v>
      </c>
      <c r="AG1312" s="78" t="s">
        <v>18931</v>
      </c>
      <c r="AI1312" s="82" t="n">
        <v>45310</v>
      </c>
      <c r="AJ1312" s="78" t="s">
        <v>1198</v>
      </c>
      <c r="AL1312" s="78" t="s">
        <v>17718</v>
      </c>
      <c r="AM1312" s="78" t="s">
        <v>17718</v>
      </c>
      <c r="AP1312" s="78" t="s">
        <v>17719</v>
      </c>
      <c r="AQ1312" s="78" t="n">
        <v>621</v>
      </c>
      <c r="AR1312" s="78" t="n">
        <v>100</v>
      </c>
      <c r="AS1312" s="78" t="n">
        <v>0.025</v>
      </c>
      <c r="AT1312" s="78" t="n">
        <v>1</v>
      </c>
      <c r="AV1312" s="78" t="n">
        <v>8.08</v>
      </c>
      <c r="AY1312" s="78" t="n">
        <v>76182.06</v>
      </c>
      <c r="AZ1312" s="78" t="n">
        <v>0</v>
      </c>
      <c r="BA1312" s="78" t="n">
        <v>-74629.56</v>
      </c>
      <c r="BB1312" s="78" t="n">
        <v>0</v>
      </c>
      <c r="BC1312" s="78" t="n">
        <v>1552.5</v>
      </c>
      <c r="BD1312" s="78" t="n">
        <v>2328750</v>
      </c>
      <c r="BE1312" s="78" t="s">
        <v>18932</v>
      </c>
      <c r="BJ1312" s="78" t="s">
        <v>17721</v>
      </c>
      <c r="BK1312" s="78" t="s">
        <v>17722</v>
      </c>
      <c r="BO1312" s="78" t="s">
        <v>16502</v>
      </c>
    </row>
    <row r="1313" customFormat="false" ht="15" hidden="true" customHeight="false" outlineLevel="0" collapsed="false">
      <c r="A1313" s="82" t="n">
        <v>45291</v>
      </c>
      <c r="B1313" s="78" t="s">
        <v>16497</v>
      </c>
      <c r="C1313" s="78" t="s">
        <v>18927</v>
      </c>
      <c r="D1313" s="78" t="s">
        <v>18928</v>
      </c>
      <c r="E1313" s="78" t="s">
        <v>1305</v>
      </c>
      <c r="F1313" s="78" t="s">
        <v>17710</v>
      </c>
      <c r="G1313" s="78" t="s">
        <v>17711</v>
      </c>
      <c r="H1313" s="78" t="s">
        <v>17725</v>
      </c>
      <c r="I1313" s="78" t="s">
        <v>18933</v>
      </c>
      <c r="J1313" s="78" t="s">
        <v>17755</v>
      </c>
      <c r="K1313" s="78" t="n">
        <v>153016570</v>
      </c>
      <c r="L1313" s="78" t="s">
        <v>9964</v>
      </c>
      <c r="M1313" s="78" t="s">
        <v>19725</v>
      </c>
      <c r="N1313" s="78" t="s">
        <v>17734</v>
      </c>
      <c r="Q1313" s="78" t="n">
        <v>21002375</v>
      </c>
      <c r="R1313" s="78" t="s">
        <v>9942</v>
      </c>
      <c r="S1313" s="78" t="s">
        <v>518</v>
      </c>
      <c r="T1313" s="78" t="s">
        <v>16498</v>
      </c>
      <c r="U1313" s="78" t="s">
        <v>9942</v>
      </c>
      <c r="V1313" s="78" t="s">
        <v>18050</v>
      </c>
      <c r="W1313" s="78" t="s">
        <v>4084</v>
      </c>
      <c r="X1313" s="78" t="s">
        <v>18047</v>
      </c>
      <c r="Y1313" s="78" t="s">
        <v>18048</v>
      </c>
      <c r="Z1313" s="78" t="s">
        <v>17809</v>
      </c>
      <c r="AA1313" s="78" t="s">
        <v>17809</v>
      </c>
      <c r="AE1313" s="78" t="s">
        <v>9967</v>
      </c>
      <c r="AG1313" s="78" t="s">
        <v>18931</v>
      </c>
      <c r="AI1313" s="82" t="n">
        <v>45366</v>
      </c>
      <c r="AJ1313" s="78" t="s">
        <v>1197</v>
      </c>
      <c r="AL1313" s="78" t="s">
        <v>17718</v>
      </c>
      <c r="AM1313" s="78" t="s">
        <v>17718</v>
      </c>
      <c r="AP1313" s="78" t="s">
        <v>17719</v>
      </c>
      <c r="AQ1313" s="78" t="n">
        <v>583</v>
      </c>
      <c r="AR1313" s="78" t="n">
        <v>100</v>
      </c>
      <c r="AS1313" s="78" t="n">
        <v>0.405</v>
      </c>
      <c r="AT1313" s="78" t="n">
        <v>1</v>
      </c>
      <c r="AV1313" s="78" t="n">
        <v>8.08</v>
      </c>
      <c r="AY1313" s="78" t="n">
        <v>80465.23</v>
      </c>
      <c r="AZ1313" s="78" t="n">
        <v>0</v>
      </c>
      <c r="BA1313" s="78" t="n">
        <v>-56853.73</v>
      </c>
      <c r="BB1313" s="78" t="n">
        <v>0</v>
      </c>
      <c r="BC1313" s="78" t="n">
        <v>23611.5</v>
      </c>
      <c r="BD1313" s="78" t="n">
        <v>2332000</v>
      </c>
      <c r="BE1313" s="78" t="s">
        <v>18932</v>
      </c>
      <c r="BJ1313" s="78" t="s">
        <v>17721</v>
      </c>
      <c r="BK1313" s="78" t="s">
        <v>17722</v>
      </c>
      <c r="BO1313" s="78" t="s">
        <v>16502</v>
      </c>
    </row>
    <row r="1314" customFormat="false" ht="15" hidden="true" customHeight="false" outlineLevel="0" collapsed="false">
      <c r="A1314" s="82" t="n">
        <v>45291</v>
      </c>
      <c r="B1314" s="78" t="s">
        <v>16497</v>
      </c>
      <c r="C1314" s="78" t="s">
        <v>18927</v>
      </c>
      <c r="D1314" s="78" t="s">
        <v>18928</v>
      </c>
      <c r="E1314" s="78" t="s">
        <v>1305</v>
      </c>
      <c r="F1314" s="78" t="s">
        <v>17710</v>
      </c>
      <c r="G1314" s="78" t="s">
        <v>17711</v>
      </c>
      <c r="H1314" s="78" t="s">
        <v>17725</v>
      </c>
      <c r="I1314" s="78" t="s">
        <v>18959</v>
      </c>
      <c r="J1314" s="78" t="s">
        <v>17755</v>
      </c>
      <c r="K1314" s="78" t="n">
        <v>126353269</v>
      </c>
      <c r="L1314" s="78" t="s">
        <v>11183</v>
      </c>
      <c r="M1314" s="78" t="s">
        <v>19726</v>
      </c>
      <c r="N1314" s="78" t="s">
        <v>17734</v>
      </c>
      <c r="Q1314" s="78" t="n">
        <v>93612968</v>
      </c>
      <c r="R1314" s="78" t="s">
        <v>11175</v>
      </c>
      <c r="S1314" s="78" t="s">
        <v>17156</v>
      </c>
      <c r="T1314" s="78" t="s">
        <v>16498</v>
      </c>
      <c r="U1314" s="78" t="s">
        <v>18106</v>
      </c>
      <c r="V1314" s="78" t="s">
        <v>18107</v>
      </c>
      <c r="W1314" s="78" t="s">
        <v>4084</v>
      </c>
      <c r="X1314" s="78" t="s">
        <v>18108</v>
      </c>
      <c r="Y1314" s="78" t="s">
        <v>18109</v>
      </c>
      <c r="Z1314" s="78" t="s">
        <v>17808</v>
      </c>
      <c r="AA1314" s="78" t="s">
        <v>17809</v>
      </c>
      <c r="AE1314" s="78" t="s">
        <v>11186</v>
      </c>
      <c r="AG1314" s="78" t="s">
        <v>18931</v>
      </c>
      <c r="AI1314" s="82" t="n">
        <v>45310</v>
      </c>
      <c r="AJ1314" s="78" t="s">
        <v>1198</v>
      </c>
      <c r="AL1314" s="78" t="s">
        <v>17718</v>
      </c>
      <c r="AM1314" s="78" t="s">
        <v>17718</v>
      </c>
      <c r="AP1314" s="78" t="s">
        <v>17719</v>
      </c>
      <c r="AQ1314" s="78" t="n">
        <v>393</v>
      </c>
      <c r="AR1314" s="78" t="n">
        <v>100</v>
      </c>
      <c r="AS1314" s="78" t="n">
        <v>0.005</v>
      </c>
      <c r="AT1314" s="78" t="n">
        <v>1</v>
      </c>
      <c r="AV1314" s="78" t="n">
        <v>8.08</v>
      </c>
      <c r="AY1314" s="78" t="n">
        <v>75869.65</v>
      </c>
      <c r="AZ1314" s="78" t="n">
        <v>0</v>
      </c>
      <c r="BA1314" s="78" t="n">
        <v>-75673.15</v>
      </c>
      <c r="BB1314" s="78" t="n">
        <v>0</v>
      </c>
      <c r="BC1314" s="78" t="n">
        <v>196.5</v>
      </c>
      <c r="BD1314" s="78" t="n">
        <v>2358000</v>
      </c>
      <c r="BE1314" s="78" t="s">
        <v>18932</v>
      </c>
      <c r="BJ1314" s="78" t="s">
        <v>17721</v>
      </c>
      <c r="BK1314" s="78" t="s">
        <v>17722</v>
      </c>
      <c r="BO1314" s="78" t="s">
        <v>16502</v>
      </c>
    </row>
    <row r="1315" customFormat="false" ht="15" hidden="true" customHeight="false" outlineLevel="0" collapsed="false">
      <c r="A1315" s="82" t="n">
        <v>45291</v>
      </c>
      <c r="B1315" s="78" t="s">
        <v>16497</v>
      </c>
      <c r="C1315" s="78" t="s">
        <v>18927</v>
      </c>
      <c r="D1315" s="78" t="s">
        <v>19501</v>
      </c>
      <c r="E1315" s="78" t="s">
        <v>6387</v>
      </c>
      <c r="F1315" s="78" t="s">
        <v>17751</v>
      </c>
      <c r="G1315" s="78" t="s">
        <v>17752</v>
      </c>
      <c r="H1315" s="78" t="s">
        <v>17729</v>
      </c>
      <c r="I1315" s="78" t="s">
        <v>19502</v>
      </c>
      <c r="J1315" s="78" t="s">
        <v>19503</v>
      </c>
      <c r="K1315" s="78" t="n">
        <v>152539816</v>
      </c>
      <c r="L1315" s="78" t="s">
        <v>13553</v>
      </c>
      <c r="M1315" s="78" t="s">
        <v>19579</v>
      </c>
      <c r="N1315" s="78" t="s">
        <v>19505</v>
      </c>
      <c r="O1315" s="78" t="s">
        <v>19727</v>
      </c>
      <c r="P1315" s="78" t="s">
        <v>19581</v>
      </c>
      <c r="Q1315" s="78" t="n">
        <v>0</v>
      </c>
      <c r="U1315" s="78" t="s">
        <v>19582</v>
      </c>
      <c r="V1315" s="78" t="s">
        <v>19583</v>
      </c>
      <c r="W1315" s="78" t="s">
        <v>4084</v>
      </c>
      <c r="X1315" s="78" t="s">
        <v>18108</v>
      </c>
      <c r="Y1315" s="78" t="s">
        <v>18109</v>
      </c>
      <c r="Z1315" s="78" t="s">
        <v>17808</v>
      </c>
      <c r="AA1315" s="78" t="s">
        <v>17809</v>
      </c>
      <c r="AG1315" s="78" t="s">
        <v>18931</v>
      </c>
      <c r="AI1315" s="82" t="n">
        <v>46021</v>
      </c>
      <c r="AL1315" s="78" t="s">
        <v>17718</v>
      </c>
      <c r="AM1315" s="78" t="s">
        <v>17718</v>
      </c>
      <c r="AP1315" s="78" t="s">
        <v>17719</v>
      </c>
      <c r="AQ1315" s="78" t="n">
        <v>2355.36</v>
      </c>
      <c r="AR1315" s="78" t="n">
        <v>10</v>
      </c>
      <c r="AS1315" s="78" t="n">
        <v>100.333</v>
      </c>
      <c r="AT1315" s="78" t="n">
        <v>1</v>
      </c>
      <c r="AV1315" s="78" t="n">
        <v>8.08</v>
      </c>
      <c r="AY1315" s="78" t="n">
        <v>0</v>
      </c>
      <c r="AZ1315" s="78" t="n">
        <v>0</v>
      </c>
      <c r="BA1315" s="78" t="n">
        <v>4899.14</v>
      </c>
      <c r="BB1315" s="78" t="n">
        <v>0</v>
      </c>
      <c r="BC1315" s="78" t="n">
        <v>4899.14</v>
      </c>
      <c r="BD1315" s="78" t="n">
        <v>2358301.2</v>
      </c>
      <c r="BE1315" s="78" t="s">
        <v>19513</v>
      </c>
      <c r="BJ1315" s="78" t="s">
        <v>17721</v>
      </c>
      <c r="BK1315" s="78" t="s">
        <v>17722</v>
      </c>
      <c r="BO1315" s="78" t="s">
        <v>16502</v>
      </c>
    </row>
    <row r="1316" customFormat="false" ht="15" hidden="true" customHeight="false" outlineLevel="0" collapsed="false">
      <c r="A1316" s="82" t="n">
        <v>45291</v>
      </c>
      <c r="B1316" s="78" t="s">
        <v>16497</v>
      </c>
      <c r="C1316" s="78" t="s">
        <v>18927</v>
      </c>
      <c r="D1316" s="78" t="s">
        <v>18928</v>
      </c>
      <c r="E1316" s="78" t="s">
        <v>1305</v>
      </c>
      <c r="F1316" s="78" t="s">
        <v>17710</v>
      </c>
      <c r="G1316" s="78" t="s">
        <v>17711</v>
      </c>
      <c r="H1316" s="78" t="s">
        <v>17725</v>
      </c>
      <c r="I1316" s="78" t="s">
        <v>18959</v>
      </c>
      <c r="J1316" s="78" t="s">
        <v>17755</v>
      </c>
      <c r="K1316" s="78" t="n">
        <v>155781829</v>
      </c>
      <c r="L1316" s="78" t="s">
        <v>11099</v>
      </c>
      <c r="M1316" s="78" t="s">
        <v>19728</v>
      </c>
      <c r="N1316" s="78" t="s">
        <v>17734</v>
      </c>
      <c r="Q1316" s="78" t="n">
        <v>21002423</v>
      </c>
      <c r="R1316" s="78" t="s">
        <v>11049</v>
      </c>
      <c r="S1316" s="78" t="s">
        <v>17084</v>
      </c>
      <c r="T1316" s="78" t="s">
        <v>16498</v>
      </c>
      <c r="U1316" s="78" t="s">
        <v>11049</v>
      </c>
      <c r="V1316" s="78" t="s">
        <v>18562</v>
      </c>
      <c r="W1316" s="78" t="s">
        <v>4084</v>
      </c>
      <c r="X1316" s="78" t="s">
        <v>17982</v>
      </c>
      <c r="Y1316" s="78" t="s">
        <v>18079</v>
      </c>
      <c r="Z1316" s="78" t="s">
        <v>17816</v>
      </c>
      <c r="AA1316" s="78" t="s">
        <v>17795</v>
      </c>
      <c r="AE1316" s="78" t="s">
        <v>11102</v>
      </c>
      <c r="AG1316" s="78" t="s">
        <v>18931</v>
      </c>
      <c r="AI1316" s="82" t="n">
        <v>45366</v>
      </c>
      <c r="AJ1316" s="78" t="s">
        <v>1198</v>
      </c>
      <c r="AL1316" s="78" t="s">
        <v>17718</v>
      </c>
      <c r="AM1316" s="78" t="s">
        <v>17718</v>
      </c>
      <c r="AP1316" s="78" t="s">
        <v>17719</v>
      </c>
      <c r="AQ1316" s="78" t="n">
        <v>99</v>
      </c>
      <c r="AR1316" s="78" t="n">
        <v>100</v>
      </c>
      <c r="AS1316" s="78" t="n">
        <v>4.75</v>
      </c>
      <c r="AT1316" s="78" t="n">
        <v>1</v>
      </c>
      <c r="AV1316" s="78" t="n">
        <v>8.08</v>
      </c>
      <c r="AY1316" s="78" t="n">
        <v>36771.97</v>
      </c>
      <c r="AZ1316" s="78" t="n">
        <v>0</v>
      </c>
      <c r="BA1316" s="78" t="n">
        <v>10253.03</v>
      </c>
      <c r="BB1316" s="78" t="n">
        <v>0</v>
      </c>
      <c r="BC1316" s="78" t="n">
        <v>47025</v>
      </c>
      <c r="BD1316" s="78" t="n">
        <v>2376000</v>
      </c>
      <c r="BE1316" s="78" t="s">
        <v>18932</v>
      </c>
      <c r="BJ1316" s="78" t="s">
        <v>17721</v>
      </c>
      <c r="BK1316" s="78" t="s">
        <v>17722</v>
      </c>
      <c r="BO1316" s="78" t="s">
        <v>16502</v>
      </c>
    </row>
    <row r="1317" customFormat="false" ht="15" hidden="true" customHeight="false" outlineLevel="0" collapsed="false">
      <c r="A1317" s="82" t="n">
        <v>45291</v>
      </c>
      <c r="B1317" s="78" t="s">
        <v>16497</v>
      </c>
      <c r="C1317" s="78" t="s">
        <v>18927</v>
      </c>
      <c r="D1317" s="78" t="s">
        <v>18928</v>
      </c>
      <c r="E1317" s="78" t="s">
        <v>1305</v>
      </c>
      <c r="F1317" s="78" t="s">
        <v>17710</v>
      </c>
      <c r="G1317" s="78" t="s">
        <v>17711</v>
      </c>
      <c r="H1317" s="78" t="s">
        <v>17725</v>
      </c>
      <c r="I1317" s="78" t="s">
        <v>18959</v>
      </c>
      <c r="J1317" s="78" t="s">
        <v>17755</v>
      </c>
      <c r="K1317" s="78" t="n">
        <v>158966631</v>
      </c>
      <c r="L1317" s="78" t="s">
        <v>8053</v>
      </c>
      <c r="M1317" s="78" t="s">
        <v>19729</v>
      </c>
      <c r="N1317" s="78" t="s">
        <v>17734</v>
      </c>
      <c r="Q1317" s="78" t="n">
        <v>21002306</v>
      </c>
      <c r="R1317" s="78" t="s">
        <v>8025</v>
      </c>
      <c r="S1317" s="78" t="s">
        <v>16865</v>
      </c>
      <c r="T1317" s="78" t="s">
        <v>16498</v>
      </c>
      <c r="U1317" s="78" t="s">
        <v>8025</v>
      </c>
      <c r="V1317" s="78" t="s">
        <v>18096</v>
      </c>
      <c r="W1317" s="78" t="s">
        <v>4084</v>
      </c>
      <c r="X1317" s="78" t="s">
        <v>17854</v>
      </c>
      <c r="Y1317" s="78" t="s">
        <v>17855</v>
      </c>
      <c r="Z1317" s="78" t="s">
        <v>17856</v>
      </c>
      <c r="AA1317" s="78" t="s">
        <v>17857</v>
      </c>
      <c r="AE1317" s="78" t="s">
        <v>8056</v>
      </c>
      <c r="AG1317" s="78" t="s">
        <v>18931</v>
      </c>
      <c r="AI1317" s="82" t="n">
        <v>45366</v>
      </c>
      <c r="AJ1317" s="78" t="s">
        <v>1198</v>
      </c>
      <c r="AL1317" s="78" t="s">
        <v>17718</v>
      </c>
      <c r="AM1317" s="78" t="s">
        <v>17718</v>
      </c>
      <c r="AP1317" s="78" t="s">
        <v>17719</v>
      </c>
      <c r="AQ1317" s="78" t="n">
        <v>176</v>
      </c>
      <c r="AR1317" s="78" t="n">
        <v>100</v>
      </c>
      <c r="AS1317" s="78" t="n">
        <v>1.65</v>
      </c>
      <c r="AT1317" s="78" t="n">
        <v>1</v>
      </c>
      <c r="AV1317" s="78" t="n">
        <v>8.08</v>
      </c>
      <c r="AY1317" s="78" t="n">
        <v>40443.45</v>
      </c>
      <c r="AZ1317" s="78" t="n">
        <v>0</v>
      </c>
      <c r="BA1317" s="78" t="n">
        <v>-11403.45</v>
      </c>
      <c r="BB1317" s="78" t="n">
        <v>0</v>
      </c>
      <c r="BC1317" s="78" t="n">
        <v>29040</v>
      </c>
      <c r="BD1317" s="78" t="n">
        <v>2376000</v>
      </c>
      <c r="BE1317" s="78" t="s">
        <v>18932</v>
      </c>
      <c r="BJ1317" s="78" t="s">
        <v>17721</v>
      </c>
      <c r="BK1317" s="78" t="s">
        <v>17722</v>
      </c>
      <c r="BO1317" s="78" t="s">
        <v>16502</v>
      </c>
    </row>
    <row r="1318" customFormat="false" ht="15" hidden="true" customHeight="false" outlineLevel="0" collapsed="false">
      <c r="A1318" s="82" t="n">
        <v>45291</v>
      </c>
      <c r="B1318" s="78" t="s">
        <v>16497</v>
      </c>
      <c r="C1318" s="78" t="s">
        <v>18927</v>
      </c>
      <c r="D1318" s="78" t="s">
        <v>18928</v>
      </c>
      <c r="E1318" s="78" t="s">
        <v>1305</v>
      </c>
      <c r="F1318" s="78" t="s">
        <v>17710</v>
      </c>
      <c r="G1318" s="78" t="s">
        <v>17711</v>
      </c>
      <c r="H1318" s="78" t="s">
        <v>17725</v>
      </c>
      <c r="I1318" s="78" t="s">
        <v>18933</v>
      </c>
      <c r="J1318" s="78" t="s">
        <v>17755</v>
      </c>
      <c r="K1318" s="78" t="n">
        <v>153912985</v>
      </c>
      <c r="L1318" s="78" t="s">
        <v>9720</v>
      </c>
      <c r="M1318" s="78" t="s">
        <v>19730</v>
      </c>
      <c r="N1318" s="78" t="s">
        <v>17734</v>
      </c>
      <c r="Q1318" s="78" t="n">
        <v>21002364</v>
      </c>
      <c r="R1318" s="78" t="s">
        <v>9698</v>
      </c>
      <c r="S1318" s="78" t="s">
        <v>16986</v>
      </c>
      <c r="T1318" s="78" t="s">
        <v>16498</v>
      </c>
      <c r="U1318" s="78" t="s">
        <v>9698</v>
      </c>
      <c r="V1318" s="78" t="s">
        <v>18619</v>
      </c>
      <c r="W1318" s="78" t="s">
        <v>4084</v>
      </c>
      <c r="X1318" s="78" t="s">
        <v>18171</v>
      </c>
      <c r="Y1318" s="78" t="s">
        <v>18620</v>
      </c>
      <c r="Z1318" s="78" t="s">
        <v>17917</v>
      </c>
      <c r="AA1318" s="78" t="s">
        <v>17917</v>
      </c>
      <c r="AE1318" s="78" t="s">
        <v>9723</v>
      </c>
      <c r="AG1318" s="78" t="s">
        <v>18931</v>
      </c>
      <c r="AI1318" s="82" t="n">
        <v>45366</v>
      </c>
      <c r="AJ1318" s="78" t="s">
        <v>1197</v>
      </c>
      <c r="AL1318" s="78" t="s">
        <v>17718</v>
      </c>
      <c r="AM1318" s="78" t="s">
        <v>17718</v>
      </c>
      <c r="AP1318" s="78" t="s">
        <v>17719</v>
      </c>
      <c r="AQ1318" s="78" t="n">
        <v>122</v>
      </c>
      <c r="AR1318" s="78" t="n">
        <v>100</v>
      </c>
      <c r="AS1318" s="78" t="n">
        <v>1.925</v>
      </c>
      <c r="AT1318" s="78" t="n">
        <v>1</v>
      </c>
      <c r="AV1318" s="78" t="n">
        <v>8.08</v>
      </c>
      <c r="AY1318" s="78" t="n">
        <v>39262.4</v>
      </c>
      <c r="AZ1318" s="78" t="n">
        <v>0</v>
      </c>
      <c r="BA1318" s="78" t="n">
        <v>-15777.4</v>
      </c>
      <c r="BB1318" s="78" t="n">
        <v>0</v>
      </c>
      <c r="BC1318" s="78" t="n">
        <v>23485</v>
      </c>
      <c r="BD1318" s="78" t="n">
        <v>2379000</v>
      </c>
      <c r="BE1318" s="78" t="s">
        <v>18932</v>
      </c>
      <c r="BJ1318" s="78" t="s">
        <v>17721</v>
      </c>
      <c r="BK1318" s="78" t="s">
        <v>17722</v>
      </c>
      <c r="BO1318" s="78" t="s">
        <v>16502</v>
      </c>
    </row>
    <row r="1319" customFormat="false" ht="15" hidden="true" customHeight="false" outlineLevel="0" collapsed="false">
      <c r="A1319" s="82" t="n">
        <v>45291</v>
      </c>
      <c r="B1319" s="78" t="s">
        <v>16497</v>
      </c>
      <c r="C1319" s="78" t="s">
        <v>17734</v>
      </c>
      <c r="D1319" s="78" t="s">
        <v>18919</v>
      </c>
      <c r="E1319" s="78" t="s">
        <v>4075</v>
      </c>
      <c r="F1319" s="78" t="s">
        <v>17724</v>
      </c>
      <c r="G1319" s="78" t="s">
        <v>17711</v>
      </c>
      <c r="H1319" s="78" t="s">
        <v>17725</v>
      </c>
      <c r="I1319" s="78" t="s">
        <v>19056</v>
      </c>
      <c r="J1319" s="78" t="s">
        <v>19089</v>
      </c>
      <c r="K1319" s="78" t="n">
        <v>142647185</v>
      </c>
      <c r="L1319" s="78" t="s">
        <v>9855</v>
      </c>
      <c r="M1319" s="78" t="s">
        <v>19470</v>
      </c>
      <c r="N1319" s="78" t="s">
        <v>17734</v>
      </c>
      <c r="Q1319" s="78" t="n">
        <v>43098320</v>
      </c>
      <c r="R1319" s="78" t="s">
        <v>9846</v>
      </c>
      <c r="S1319" s="78" t="s">
        <v>514</v>
      </c>
      <c r="T1319" s="78" t="s">
        <v>16498</v>
      </c>
      <c r="U1319" s="78" t="s">
        <v>9846</v>
      </c>
      <c r="V1319" s="78" t="s">
        <v>18467</v>
      </c>
      <c r="W1319" s="78" t="s">
        <v>4084</v>
      </c>
      <c r="X1319" s="78" t="s">
        <v>18047</v>
      </c>
      <c r="Y1319" s="78" t="s">
        <v>18048</v>
      </c>
      <c r="Z1319" s="78" t="s">
        <v>17809</v>
      </c>
      <c r="AA1319" s="78" t="s">
        <v>17809</v>
      </c>
      <c r="AB1319" s="78" t="s">
        <v>19091</v>
      </c>
      <c r="AI1319" s="82" t="n">
        <v>46522</v>
      </c>
      <c r="AL1319" s="78" t="s">
        <v>17718</v>
      </c>
      <c r="AM1319" s="78" t="s">
        <v>17718</v>
      </c>
      <c r="AP1319" s="78" t="s">
        <v>17719</v>
      </c>
      <c r="AQ1319" s="78" t="n">
        <v>2400</v>
      </c>
      <c r="AR1319" s="78" t="n">
        <v>10</v>
      </c>
      <c r="AS1319" s="78" t="n">
        <v>109.38</v>
      </c>
      <c r="AT1319" s="78" t="n">
        <v>1</v>
      </c>
      <c r="AV1319" s="78" t="n">
        <v>8.08</v>
      </c>
      <c r="AY1319" s="78" t="n">
        <v>2565716.6</v>
      </c>
      <c r="AZ1319" s="78" t="n">
        <v>0</v>
      </c>
      <c r="BA1319" s="78" t="n">
        <v>59403.4</v>
      </c>
      <c r="BB1319" s="78" t="n">
        <v>3493.75</v>
      </c>
      <c r="BC1319" s="78" t="n">
        <v>2625120</v>
      </c>
      <c r="BD1319" s="78" t="n">
        <v>2400000</v>
      </c>
      <c r="BE1319" s="78" t="s">
        <v>19092</v>
      </c>
      <c r="BJ1319" s="78" t="s">
        <v>17721</v>
      </c>
      <c r="BK1319" s="78" t="s">
        <v>17722</v>
      </c>
      <c r="BL1319" s="78" t="s">
        <v>172</v>
      </c>
      <c r="BM1319" s="78" t="s">
        <v>9856</v>
      </c>
      <c r="BN1319" s="78" t="s">
        <v>19471</v>
      </c>
      <c r="BO1319" s="78" t="s">
        <v>16502</v>
      </c>
    </row>
    <row r="1320" customFormat="false" ht="15" hidden="true" customHeight="false" outlineLevel="0" collapsed="false">
      <c r="A1320" s="82" t="n">
        <v>45291</v>
      </c>
      <c r="B1320" s="78" t="s">
        <v>16497</v>
      </c>
      <c r="C1320" s="78" t="s">
        <v>18927</v>
      </c>
      <c r="D1320" s="78" t="s">
        <v>18928</v>
      </c>
      <c r="E1320" s="78" t="s">
        <v>1305</v>
      </c>
      <c r="F1320" s="78" t="s">
        <v>17710</v>
      </c>
      <c r="G1320" s="78" t="s">
        <v>17711</v>
      </c>
      <c r="H1320" s="78" t="s">
        <v>17725</v>
      </c>
      <c r="I1320" s="78" t="s">
        <v>18933</v>
      </c>
      <c r="J1320" s="78" t="s">
        <v>17755</v>
      </c>
      <c r="K1320" s="78" t="n">
        <v>157673259</v>
      </c>
      <c r="L1320" s="78" t="s">
        <v>6188</v>
      </c>
      <c r="M1320" s="78" t="s">
        <v>19731</v>
      </c>
      <c r="N1320" s="78" t="s">
        <v>17734</v>
      </c>
      <c r="Q1320" s="78" t="n">
        <v>21654181</v>
      </c>
      <c r="R1320" s="78" t="s">
        <v>6165</v>
      </c>
      <c r="S1320" s="78" t="s">
        <v>417</v>
      </c>
      <c r="T1320" s="78" t="s">
        <v>16498</v>
      </c>
      <c r="U1320" s="78" t="s">
        <v>18483</v>
      </c>
      <c r="V1320" s="78" t="s">
        <v>18484</v>
      </c>
      <c r="W1320" s="78" t="s">
        <v>4084</v>
      </c>
      <c r="X1320" s="78" t="s">
        <v>18047</v>
      </c>
      <c r="Y1320" s="78" t="s">
        <v>18048</v>
      </c>
      <c r="Z1320" s="78" t="s">
        <v>17809</v>
      </c>
      <c r="AA1320" s="78" t="s">
        <v>17809</v>
      </c>
      <c r="AE1320" s="78" t="s">
        <v>6191</v>
      </c>
      <c r="AG1320" s="78" t="s">
        <v>18931</v>
      </c>
      <c r="AI1320" s="82" t="n">
        <v>45366</v>
      </c>
      <c r="AJ1320" s="78" t="s">
        <v>1197</v>
      </c>
      <c r="AL1320" s="78" t="s">
        <v>17718</v>
      </c>
      <c r="AM1320" s="78" t="s">
        <v>17718</v>
      </c>
      <c r="AP1320" s="78" t="s">
        <v>17719</v>
      </c>
      <c r="AQ1320" s="78" t="n">
        <v>24</v>
      </c>
      <c r="AR1320" s="78" t="n">
        <v>100</v>
      </c>
      <c r="AS1320" s="78" t="n">
        <v>16.6</v>
      </c>
      <c r="AT1320" s="78" t="n">
        <v>1</v>
      </c>
      <c r="AV1320" s="78" t="n">
        <v>8.08</v>
      </c>
      <c r="AY1320" s="78" t="n">
        <v>70700.48</v>
      </c>
      <c r="AZ1320" s="78" t="n">
        <v>0</v>
      </c>
      <c r="BA1320" s="78" t="n">
        <v>-30860.48</v>
      </c>
      <c r="BB1320" s="78" t="n">
        <v>0</v>
      </c>
      <c r="BC1320" s="78" t="n">
        <v>39840</v>
      </c>
      <c r="BD1320" s="78" t="n">
        <v>2400000</v>
      </c>
      <c r="BE1320" s="78" t="s">
        <v>18932</v>
      </c>
      <c r="BJ1320" s="78" t="s">
        <v>17721</v>
      </c>
      <c r="BK1320" s="78" t="s">
        <v>17722</v>
      </c>
      <c r="BO1320" s="78" t="s">
        <v>16502</v>
      </c>
    </row>
    <row r="1321" customFormat="false" ht="15" hidden="true" customHeight="false" outlineLevel="0" collapsed="false">
      <c r="A1321" s="82" t="n">
        <v>45291</v>
      </c>
      <c r="B1321" s="78" t="s">
        <v>16497</v>
      </c>
      <c r="C1321" s="78" t="s">
        <v>17734</v>
      </c>
      <c r="D1321" s="78" t="s">
        <v>18919</v>
      </c>
      <c r="E1321" s="78" t="s">
        <v>1305</v>
      </c>
      <c r="F1321" s="78" t="s">
        <v>17710</v>
      </c>
      <c r="G1321" s="78" t="s">
        <v>17711</v>
      </c>
      <c r="H1321" s="78" t="s">
        <v>17725</v>
      </c>
      <c r="I1321" s="78" t="s">
        <v>18920</v>
      </c>
      <c r="J1321" s="78" t="s">
        <v>16506</v>
      </c>
      <c r="K1321" s="78" t="n">
        <v>107156067</v>
      </c>
      <c r="L1321" s="78" t="s">
        <v>12387</v>
      </c>
      <c r="M1321" s="78" t="s">
        <v>19732</v>
      </c>
      <c r="N1321" s="78" t="s">
        <v>17734</v>
      </c>
      <c r="Q1321" s="78" t="n">
        <v>0</v>
      </c>
      <c r="U1321" s="78" t="s">
        <v>19354</v>
      </c>
      <c r="V1321" s="78" t="s">
        <v>19355</v>
      </c>
      <c r="W1321" s="78" t="s">
        <v>4084</v>
      </c>
      <c r="X1321" s="78" t="s">
        <v>17910</v>
      </c>
      <c r="Y1321" s="78" t="s">
        <v>18528</v>
      </c>
      <c r="Z1321" s="78" t="s">
        <v>17794</v>
      </c>
      <c r="AA1321" s="78" t="s">
        <v>17795</v>
      </c>
      <c r="AB1321" s="78" t="s">
        <v>19060</v>
      </c>
      <c r="AI1321" s="82" t="n">
        <v>47208</v>
      </c>
      <c r="AL1321" s="78" t="s">
        <v>17718</v>
      </c>
      <c r="AM1321" s="78" t="s">
        <v>17718</v>
      </c>
      <c r="AP1321" s="78" t="s">
        <v>17772</v>
      </c>
      <c r="AQ1321" s="78" t="n">
        <v>-2400</v>
      </c>
      <c r="AR1321" s="78" t="n">
        <v>10</v>
      </c>
      <c r="AS1321" s="78" t="n">
        <v>88.313</v>
      </c>
      <c r="AT1321" s="78" t="n">
        <v>1</v>
      </c>
      <c r="AV1321" s="78" t="n">
        <v>8.08</v>
      </c>
      <c r="AY1321" s="78" t="n">
        <v>-2035680</v>
      </c>
      <c r="AZ1321" s="78" t="n">
        <v>0</v>
      </c>
      <c r="BA1321" s="78" t="n">
        <v>-83832</v>
      </c>
      <c r="BB1321" s="78" t="n">
        <v>-27300</v>
      </c>
      <c r="BC1321" s="78" t="n">
        <v>-2119512</v>
      </c>
      <c r="BD1321" s="78" t="n">
        <v>2400000</v>
      </c>
      <c r="BE1321" s="78" t="s">
        <v>18925</v>
      </c>
      <c r="BJ1321" s="78" t="s">
        <v>17721</v>
      </c>
      <c r="BK1321" s="78" t="s">
        <v>17722</v>
      </c>
      <c r="BL1321" s="78" t="s">
        <v>12389</v>
      </c>
      <c r="BM1321" s="78" t="s">
        <v>12388</v>
      </c>
      <c r="BN1321" s="78" t="s">
        <v>19733</v>
      </c>
      <c r="BO1321" s="78" t="s">
        <v>16502</v>
      </c>
    </row>
    <row r="1322" customFormat="false" ht="15" hidden="true" customHeight="false" outlineLevel="0" collapsed="false">
      <c r="A1322" s="82" t="n">
        <v>45291</v>
      </c>
      <c r="B1322" s="78" t="s">
        <v>16497</v>
      </c>
      <c r="C1322" s="78" t="s">
        <v>18927</v>
      </c>
      <c r="D1322" s="78" t="s">
        <v>18928</v>
      </c>
      <c r="E1322" s="78" t="s">
        <v>1305</v>
      </c>
      <c r="F1322" s="78" t="s">
        <v>17710</v>
      </c>
      <c r="G1322" s="78" t="s">
        <v>17711</v>
      </c>
      <c r="H1322" s="78" t="s">
        <v>17725</v>
      </c>
      <c r="I1322" s="78" t="s">
        <v>18929</v>
      </c>
      <c r="J1322" s="78" t="s">
        <v>17755</v>
      </c>
      <c r="K1322" s="78" t="n">
        <v>118571703</v>
      </c>
      <c r="L1322" s="78" t="s">
        <v>10159</v>
      </c>
      <c r="M1322" s="78" t="s">
        <v>19734</v>
      </c>
      <c r="N1322" s="78" t="s">
        <v>17734</v>
      </c>
      <c r="Q1322" s="78" t="n">
        <v>21002098</v>
      </c>
      <c r="R1322" s="78" t="s">
        <v>10144</v>
      </c>
      <c r="S1322" s="78" t="s">
        <v>17292</v>
      </c>
      <c r="T1322" s="78" t="s">
        <v>17028</v>
      </c>
      <c r="U1322" s="78" t="s">
        <v>10144</v>
      </c>
      <c r="V1322" s="78" t="s">
        <v>17292</v>
      </c>
      <c r="W1322" s="78" t="s">
        <v>4084</v>
      </c>
      <c r="X1322" s="78" t="s">
        <v>17800</v>
      </c>
      <c r="Z1322" s="78" t="s">
        <v>17801</v>
      </c>
      <c r="AA1322" s="78" t="s">
        <v>17802</v>
      </c>
      <c r="AE1322" s="78" t="s">
        <v>10162</v>
      </c>
      <c r="AG1322" s="78" t="s">
        <v>18931</v>
      </c>
      <c r="AI1322" s="82" t="n">
        <v>45310</v>
      </c>
      <c r="AJ1322" s="78" t="s">
        <v>1198</v>
      </c>
      <c r="AL1322" s="78" t="s">
        <v>17718</v>
      </c>
      <c r="AM1322" s="78" t="s">
        <v>17718</v>
      </c>
      <c r="AP1322" s="78" t="s">
        <v>17772</v>
      </c>
      <c r="AQ1322" s="78" t="n">
        <v>-65</v>
      </c>
      <c r="AR1322" s="78" t="n">
        <v>100</v>
      </c>
      <c r="AS1322" s="78" t="n">
        <v>40.96</v>
      </c>
      <c r="AT1322" s="78" t="n">
        <v>1</v>
      </c>
      <c r="AV1322" s="78" t="n">
        <v>8.08</v>
      </c>
      <c r="AY1322" s="78" t="n">
        <v>-49464.69</v>
      </c>
      <c r="AZ1322" s="78" t="n">
        <v>0</v>
      </c>
      <c r="BA1322" s="78" t="n">
        <v>-216775.31</v>
      </c>
      <c r="BB1322" s="78" t="n">
        <v>0</v>
      </c>
      <c r="BC1322" s="78" t="n">
        <v>-266240</v>
      </c>
      <c r="BD1322" s="78" t="n">
        <v>2403570</v>
      </c>
      <c r="BE1322" s="78" t="s">
        <v>18932</v>
      </c>
      <c r="BJ1322" s="78" t="s">
        <v>17721</v>
      </c>
      <c r="BK1322" s="78" t="s">
        <v>17722</v>
      </c>
      <c r="BO1322" s="78" t="s">
        <v>16502</v>
      </c>
    </row>
    <row r="1323" customFormat="false" ht="15" hidden="true" customHeight="false" outlineLevel="0" collapsed="false">
      <c r="A1323" s="82" t="n">
        <v>45291</v>
      </c>
      <c r="B1323" s="78" t="s">
        <v>16497</v>
      </c>
      <c r="C1323" s="78" t="s">
        <v>18927</v>
      </c>
      <c r="D1323" s="78" t="s">
        <v>18928</v>
      </c>
      <c r="E1323" s="78" t="s">
        <v>1305</v>
      </c>
      <c r="F1323" s="78" t="s">
        <v>17710</v>
      </c>
      <c r="G1323" s="78" t="s">
        <v>17711</v>
      </c>
      <c r="H1323" s="78" t="s">
        <v>17725</v>
      </c>
      <c r="I1323" s="78" t="s">
        <v>18959</v>
      </c>
      <c r="J1323" s="78" t="s">
        <v>17755</v>
      </c>
      <c r="K1323" s="78" t="n">
        <v>118492652</v>
      </c>
      <c r="L1323" s="78" t="s">
        <v>7530</v>
      </c>
      <c r="M1323" s="78" t="s">
        <v>19735</v>
      </c>
      <c r="N1323" s="78" t="s">
        <v>17734</v>
      </c>
      <c r="Q1323" s="78" t="n">
        <v>21003261</v>
      </c>
      <c r="R1323" s="78" t="s">
        <v>16738</v>
      </c>
      <c r="S1323" s="78" t="s">
        <v>449</v>
      </c>
      <c r="T1323" s="78" t="s">
        <v>16498</v>
      </c>
      <c r="U1323" s="78" t="s">
        <v>16738</v>
      </c>
      <c r="V1323" s="78" t="s">
        <v>19736</v>
      </c>
      <c r="W1323" s="78" t="s">
        <v>4084</v>
      </c>
      <c r="X1323" s="78" t="s">
        <v>17930</v>
      </c>
      <c r="Y1323" s="78" t="s">
        <v>18082</v>
      </c>
      <c r="Z1323" s="78" t="s">
        <v>17816</v>
      </c>
      <c r="AA1323" s="78" t="s">
        <v>17795</v>
      </c>
      <c r="AE1323" s="78" t="s">
        <v>7534</v>
      </c>
      <c r="AG1323" s="78" t="s">
        <v>18931</v>
      </c>
      <c r="AI1323" s="82" t="n">
        <v>45310</v>
      </c>
      <c r="AJ1323" s="78" t="s">
        <v>1198</v>
      </c>
      <c r="AL1323" s="78" t="s">
        <v>17718</v>
      </c>
      <c r="AM1323" s="78" t="s">
        <v>17718</v>
      </c>
      <c r="AP1323" s="78" t="s">
        <v>17719</v>
      </c>
      <c r="AQ1323" s="78" t="n">
        <v>142</v>
      </c>
      <c r="AR1323" s="78" t="n">
        <v>100</v>
      </c>
      <c r="AS1323" s="78" t="n">
        <v>0.375</v>
      </c>
      <c r="AT1323" s="78" t="n">
        <v>1</v>
      </c>
      <c r="AV1323" s="78" t="n">
        <v>8.08</v>
      </c>
      <c r="AY1323" s="78" t="n">
        <v>70694.12</v>
      </c>
      <c r="AZ1323" s="78" t="n">
        <v>0</v>
      </c>
      <c r="BA1323" s="78" t="n">
        <v>-65369.12</v>
      </c>
      <c r="BB1323" s="78" t="n">
        <v>0</v>
      </c>
      <c r="BC1323" s="78" t="n">
        <v>5325</v>
      </c>
      <c r="BD1323" s="78" t="n">
        <v>2414000</v>
      </c>
      <c r="BE1323" s="78" t="s">
        <v>18932</v>
      </c>
      <c r="BJ1323" s="78" t="s">
        <v>17721</v>
      </c>
      <c r="BK1323" s="78" t="s">
        <v>17722</v>
      </c>
      <c r="BO1323" s="78" t="s">
        <v>16502</v>
      </c>
    </row>
    <row r="1324" customFormat="false" ht="15" hidden="true" customHeight="false" outlineLevel="0" collapsed="false">
      <c r="A1324" s="82" t="n">
        <v>45291</v>
      </c>
      <c r="B1324" s="78" t="s">
        <v>16497</v>
      </c>
      <c r="C1324" s="78" t="s">
        <v>18927</v>
      </c>
      <c r="D1324" s="78" t="s">
        <v>18928</v>
      </c>
      <c r="E1324" s="78" t="s">
        <v>1305</v>
      </c>
      <c r="F1324" s="78" t="s">
        <v>17710</v>
      </c>
      <c r="G1324" s="78" t="s">
        <v>17711</v>
      </c>
      <c r="H1324" s="78" t="s">
        <v>17725</v>
      </c>
      <c r="I1324" s="78" t="s">
        <v>18933</v>
      </c>
      <c r="J1324" s="78" t="s">
        <v>17755</v>
      </c>
      <c r="K1324" s="78" t="n">
        <v>152865358</v>
      </c>
      <c r="L1324" s="78" t="s">
        <v>8231</v>
      </c>
      <c r="M1324" s="78" t="s">
        <v>19737</v>
      </c>
      <c r="N1324" s="78" t="s">
        <v>17734</v>
      </c>
      <c r="Q1324" s="78" t="n">
        <v>21057963</v>
      </c>
      <c r="R1324" s="78" t="s">
        <v>8224</v>
      </c>
      <c r="S1324" s="78" t="s">
        <v>17639</v>
      </c>
      <c r="T1324" s="78" t="s">
        <v>17028</v>
      </c>
      <c r="U1324" s="78" t="s">
        <v>8224</v>
      </c>
      <c r="V1324" s="78" t="s">
        <v>18653</v>
      </c>
      <c r="W1324" s="78" t="s">
        <v>4084</v>
      </c>
      <c r="Z1324" s="78" t="s">
        <v>17801</v>
      </c>
      <c r="AA1324" s="78" t="s">
        <v>17802</v>
      </c>
      <c r="AE1324" s="78" t="s">
        <v>8234</v>
      </c>
      <c r="AG1324" s="78" t="s">
        <v>18931</v>
      </c>
      <c r="AI1324" s="82" t="n">
        <v>45366</v>
      </c>
      <c r="AJ1324" s="78" t="s">
        <v>1197</v>
      </c>
      <c r="AL1324" s="78" t="s">
        <v>17718</v>
      </c>
      <c r="AM1324" s="78" t="s">
        <v>17718</v>
      </c>
      <c r="AP1324" s="78" t="s">
        <v>17719</v>
      </c>
      <c r="AQ1324" s="78" t="n">
        <v>318</v>
      </c>
      <c r="AR1324" s="78" t="n">
        <v>100</v>
      </c>
      <c r="AS1324" s="78" t="n">
        <v>0.625</v>
      </c>
      <c r="AT1324" s="78" t="n">
        <v>1</v>
      </c>
      <c r="AV1324" s="78" t="n">
        <v>8.08</v>
      </c>
      <c r="AY1324" s="78" t="n">
        <v>52158.1</v>
      </c>
      <c r="AZ1324" s="78" t="n">
        <v>0</v>
      </c>
      <c r="BA1324" s="78" t="n">
        <v>-32283.1</v>
      </c>
      <c r="BB1324" s="78" t="n">
        <v>0</v>
      </c>
      <c r="BC1324" s="78" t="n">
        <v>19875</v>
      </c>
      <c r="BD1324" s="78" t="n">
        <v>2416800</v>
      </c>
      <c r="BE1324" s="78" t="s">
        <v>18932</v>
      </c>
      <c r="BJ1324" s="78" t="s">
        <v>17721</v>
      </c>
      <c r="BK1324" s="78" t="s">
        <v>17722</v>
      </c>
      <c r="BO1324" s="78" t="s">
        <v>16502</v>
      </c>
    </row>
    <row r="1325" customFormat="false" ht="15" hidden="true" customHeight="false" outlineLevel="0" collapsed="false">
      <c r="A1325" s="82" t="n">
        <v>45291</v>
      </c>
      <c r="B1325" s="78" t="s">
        <v>16497</v>
      </c>
      <c r="C1325" s="78" t="s">
        <v>18927</v>
      </c>
      <c r="D1325" s="78" t="s">
        <v>18928</v>
      </c>
      <c r="E1325" s="78" t="s">
        <v>1305</v>
      </c>
      <c r="F1325" s="78" t="s">
        <v>17710</v>
      </c>
      <c r="G1325" s="78" t="s">
        <v>17711</v>
      </c>
      <c r="H1325" s="78" t="s">
        <v>17725</v>
      </c>
      <c r="I1325" s="78" t="s">
        <v>18959</v>
      </c>
      <c r="J1325" s="78" t="s">
        <v>17755</v>
      </c>
      <c r="K1325" s="78" t="n">
        <v>122999169</v>
      </c>
      <c r="L1325" s="78" t="s">
        <v>4392</v>
      </c>
      <c r="M1325" s="78" t="s">
        <v>19738</v>
      </c>
      <c r="N1325" s="78" t="s">
        <v>17734</v>
      </c>
      <c r="Q1325" s="78" t="n">
        <v>98639155</v>
      </c>
      <c r="R1325" s="78" t="s">
        <v>4377</v>
      </c>
      <c r="S1325" s="78" t="s">
        <v>351</v>
      </c>
      <c r="T1325" s="78" t="s">
        <v>16498</v>
      </c>
      <c r="U1325" s="78" t="s">
        <v>4377</v>
      </c>
      <c r="V1325" s="78" t="s">
        <v>18666</v>
      </c>
      <c r="W1325" s="78" t="s">
        <v>4084</v>
      </c>
      <c r="Z1325" s="78" t="s">
        <v>17816</v>
      </c>
      <c r="AA1325" s="78" t="s">
        <v>17795</v>
      </c>
      <c r="AE1325" s="78" t="s">
        <v>4395</v>
      </c>
      <c r="AG1325" s="78" t="s">
        <v>18931</v>
      </c>
      <c r="AI1325" s="82" t="n">
        <v>45310</v>
      </c>
      <c r="AJ1325" s="78" t="s">
        <v>1198</v>
      </c>
      <c r="AL1325" s="78" t="s">
        <v>17718</v>
      </c>
      <c r="AM1325" s="78" t="s">
        <v>17718</v>
      </c>
      <c r="AP1325" s="78" t="s">
        <v>17719</v>
      </c>
      <c r="AQ1325" s="78" t="n">
        <v>323</v>
      </c>
      <c r="AR1325" s="78" t="n">
        <v>100</v>
      </c>
      <c r="AS1325" s="78" t="n">
        <v>0.15</v>
      </c>
      <c r="AT1325" s="78" t="n">
        <v>1</v>
      </c>
      <c r="AV1325" s="78" t="n">
        <v>8.08</v>
      </c>
      <c r="AY1325" s="78" t="n">
        <v>61734.42</v>
      </c>
      <c r="AZ1325" s="78" t="n">
        <v>0</v>
      </c>
      <c r="BA1325" s="78" t="n">
        <v>-56889.42</v>
      </c>
      <c r="BB1325" s="78" t="n">
        <v>0</v>
      </c>
      <c r="BC1325" s="78" t="n">
        <v>4845</v>
      </c>
      <c r="BD1325" s="78" t="n">
        <v>2422500</v>
      </c>
      <c r="BE1325" s="78" t="s">
        <v>18932</v>
      </c>
      <c r="BJ1325" s="78" t="s">
        <v>17721</v>
      </c>
      <c r="BK1325" s="78" t="s">
        <v>17722</v>
      </c>
      <c r="BO1325" s="78" t="s">
        <v>16502</v>
      </c>
    </row>
    <row r="1326" customFormat="false" ht="15" hidden="true" customHeight="false" outlineLevel="0" collapsed="false">
      <c r="A1326" s="82" t="n">
        <v>45291</v>
      </c>
      <c r="B1326" s="78" t="s">
        <v>16497</v>
      </c>
      <c r="C1326" s="78" t="s">
        <v>18927</v>
      </c>
      <c r="D1326" s="78" t="s">
        <v>18928</v>
      </c>
      <c r="E1326" s="78" t="s">
        <v>1305</v>
      </c>
      <c r="F1326" s="78" t="s">
        <v>17710</v>
      </c>
      <c r="G1326" s="78" t="s">
        <v>17711</v>
      </c>
      <c r="H1326" s="78" t="s">
        <v>17725</v>
      </c>
      <c r="I1326" s="78" t="s">
        <v>18959</v>
      </c>
      <c r="J1326" s="78" t="s">
        <v>17755</v>
      </c>
      <c r="K1326" s="78" t="n">
        <v>153929030</v>
      </c>
      <c r="L1326" s="78" t="s">
        <v>12328</v>
      </c>
      <c r="M1326" s="78" t="s">
        <v>19739</v>
      </c>
      <c r="N1326" s="78" t="s">
        <v>17734</v>
      </c>
      <c r="Q1326" s="78" t="n">
        <v>21002485</v>
      </c>
      <c r="R1326" s="78" t="s">
        <v>12306</v>
      </c>
      <c r="S1326" s="78" t="s">
        <v>582</v>
      </c>
      <c r="T1326" s="78" t="s">
        <v>16498</v>
      </c>
      <c r="U1326" s="78" t="s">
        <v>12306</v>
      </c>
      <c r="V1326" s="78" t="s">
        <v>17928</v>
      </c>
      <c r="W1326" s="78" t="s">
        <v>4084</v>
      </c>
      <c r="X1326" s="78" t="s">
        <v>17831</v>
      </c>
      <c r="Y1326" s="78" t="s">
        <v>17838</v>
      </c>
      <c r="Z1326" s="78" t="s">
        <v>17809</v>
      </c>
      <c r="AA1326" s="78" t="s">
        <v>17809</v>
      </c>
      <c r="AE1326" s="78" t="s">
        <v>12331</v>
      </c>
      <c r="AG1326" s="78" t="s">
        <v>18931</v>
      </c>
      <c r="AI1326" s="82" t="n">
        <v>45366</v>
      </c>
      <c r="AJ1326" s="78" t="s">
        <v>1198</v>
      </c>
      <c r="AL1326" s="78" t="s">
        <v>17718</v>
      </c>
      <c r="AM1326" s="78" t="s">
        <v>17718</v>
      </c>
      <c r="AP1326" s="78" t="s">
        <v>17719</v>
      </c>
      <c r="AQ1326" s="78" t="n">
        <v>211</v>
      </c>
      <c r="AR1326" s="78" t="n">
        <v>100</v>
      </c>
      <c r="AS1326" s="78" t="n">
        <v>1.975</v>
      </c>
      <c r="AT1326" s="78" t="n">
        <v>1</v>
      </c>
      <c r="AV1326" s="78" t="n">
        <v>8.08</v>
      </c>
      <c r="AY1326" s="78" t="n">
        <v>48005.12</v>
      </c>
      <c r="AZ1326" s="78" t="n">
        <v>0</v>
      </c>
      <c r="BA1326" s="78" t="n">
        <v>-6332.62</v>
      </c>
      <c r="BB1326" s="78" t="n">
        <v>0</v>
      </c>
      <c r="BC1326" s="78" t="n">
        <v>41672.5</v>
      </c>
      <c r="BD1326" s="78" t="n">
        <v>2426500</v>
      </c>
      <c r="BE1326" s="78" t="s">
        <v>18932</v>
      </c>
      <c r="BJ1326" s="78" t="s">
        <v>17721</v>
      </c>
      <c r="BK1326" s="78" t="s">
        <v>17722</v>
      </c>
      <c r="BO1326" s="78" t="s">
        <v>16502</v>
      </c>
    </row>
    <row r="1327" customFormat="false" ht="15" hidden="true" customHeight="false" outlineLevel="0" collapsed="false">
      <c r="A1327" s="82" t="n">
        <v>45291</v>
      </c>
      <c r="B1327" s="78" t="s">
        <v>16497</v>
      </c>
      <c r="C1327" s="78" t="s">
        <v>17734</v>
      </c>
      <c r="D1327" s="78" t="s">
        <v>18919</v>
      </c>
      <c r="E1327" s="78" t="s">
        <v>4126</v>
      </c>
      <c r="F1327" s="78" t="s">
        <v>17758</v>
      </c>
      <c r="G1327" s="78" t="s">
        <v>17711</v>
      </c>
      <c r="H1327" s="78" t="s">
        <v>17725</v>
      </c>
      <c r="I1327" s="78" t="s">
        <v>19056</v>
      </c>
      <c r="J1327" s="78" t="s">
        <v>19089</v>
      </c>
      <c r="K1327" s="78" t="n">
        <v>103660442</v>
      </c>
      <c r="L1327" s="78" t="s">
        <v>15591</v>
      </c>
      <c r="M1327" s="78" t="s">
        <v>19740</v>
      </c>
      <c r="N1327" s="78" t="s">
        <v>17734</v>
      </c>
      <c r="Q1327" s="78" t="n">
        <v>21002866</v>
      </c>
      <c r="R1327" s="78" t="s">
        <v>15582</v>
      </c>
      <c r="S1327" s="78" t="s">
        <v>17101</v>
      </c>
      <c r="T1327" s="78" t="s">
        <v>16498</v>
      </c>
      <c r="U1327" s="78" t="s">
        <v>15582</v>
      </c>
      <c r="V1327" s="78" t="s">
        <v>18433</v>
      </c>
      <c r="W1327" s="78" t="s">
        <v>4084</v>
      </c>
      <c r="X1327" s="78" t="s">
        <v>17831</v>
      </c>
      <c r="Y1327" s="78" t="s">
        <v>18434</v>
      </c>
      <c r="Z1327" s="78" t="s">
        <v>17809</v>
      </c>
      <c r="AA1327" s="78" t="s">
        <v>17809</v>
      </c>
      <c r="AB1327" s="78" t="s">
        <v>19091</v>
      </c>
      <c r="AI1327" s="82" t="n">
        <v>46388</v>
      </c>
      <c r="AL1327" s="78" t="s">
        <v>17718</v>
      </c>
      <c r="AM1327" s="78" t="s">
        <v>17718</v>
      </c>
      <c r="AP1327" s="78" t="s">
        <v>17719</v>
      </c>
      <c r="AQ1327" s="78" t="n">
        <v>2432</v>
      </c>
      <c r="AR1327" s="78" t="n">
        <v>10</v>
      </c>
      <c r="AS1327" s="78" t="n">
        <v>100.75</v>
      </c>
      <c r="AT1327" s="78" t="n">
        <v>1</v>
      </c>
      <c r="AV1327" s="78" t="n">
        <v>8.08</v>
      </c>
      <c r="AY1327" s="78" t="n">
        <v>2543732</v>
      </c>
      <c r="AZ1327" s="78" t="n">
        <v>0</v>
      </c>
      <c r="BA1327" s="78" t="n">
        <v>-93492</v>
      </c>
      <c r="BB1327" s="78" t="n">
        <v>10640</v>
      </c>
      <c r="BC1327" s="78" t="n">
        <v>2450240</v>
      </c>
      <c r="BD1327" s="78" t="n">
        <v>2432000</v>
      </c>
      <c r="BE1327" s="78" t="s">
        <v>19092</v>
      </c>
      <c r="BJ1327" s="78" t="s">
        <v>17721</v>
      </c>
      <c r="BK1327" s="78" t="s">
        <v>17722</v>
      </c>
      <c r="BL1327" s="78" t="s">
        <v>1163</v>
      </c>
      <c r="BM1327" s="78" t="s">
        <v>15592</v>
      </c>
      <c r="BN1327" s="78" t="s">
        <v>19741</v>
      </c>
      <c r="BO1327" s="78" t="s">
        <v>16502</v>
      </c>
    </row>
    <row r="1328" customFormat="false" ht="15" hidden="true" customHeight="false" outlineLevel="0" collapsed="false">
      <c r="A1328" s="82" t="n">
        <v>45291</v>
      </c>
      <c r="B1328" s="78" t="s">
        <v>16497</v>
      </c>
      <c r="C1328" s="78" t="s">
        <v>18927</v>
      </c>
      <c r="D1328" s="78" t="s">
        <v>18928</v>
      </c>
      <c r="E1328" s="78" t="s">
        <v>1305</v>
      </c>
      <c r="F1328" s="78" t="s">
        <v>17710</v>
      </c>
      <c r="G1328" s="78" t="s">
        <v>17711</v>
      </c>
      <c r="H1328" s="78" t="s">
        <v>17725</v>
      </c>
      <c r="I1328" s="78" t="s">
        <v>18959</v>
      </c>
      <c r="J1328" s="78" t="s">
        <v>17755</v>
      </c>
      <c r="K1328" s="78" t="n">
        <v>119856394</v>
      </c>
      <c r="L1328" s="78" t="s">
        <v>9051</v>
      </c>
      <c r="M1328" s="78" t="s">
        <v>19742</v>
      </c>
      <c r="N1328" s="78" t="s">
        <v>17734</v>
      </c>
      <c r="Q1328" s="78" t="n">
        <v>22015720</v>
      </c>
      <c r="R1328" s="78" t="s">
        <v>9043</v>
      </c>
      <c r="S1328" s="78" t="s">
        <v>16959</v>
      </c>
      <c r="T1328" s="78" t="s">
        <v>16498</v>
      </c>
      <c r="U1328" s="78" t="s">
        <v>9043</v>
      </c>
      <c r="V1328" s="78" t="s">
        <v>18668</v>
      </c>
      <c r="W1328" s="78" t="s">
        <v>4084</v>
      </c>
      <c r="X1328" s="78" t="s">
        <v>18567</v>
      </c>
      <c r="Y1328" s="78" t="s">
        <v>18568</v>
      </c>
      <c r="Z1328" s="78" t="s">
        <v>17917</v>
      </c>
      <c r="AA1328" s="78" t="s">
        <v>17917</v>
      </c>
      <c r="AE1328" s="78" t="s">
        <v>9054</v>
      </c>
      <c r="AG1328" s="78" t="s">
        <v>18931</v>
      </c>
      <c r="AI1328" s="82" t="n">
        <v>45310</v>
      </c>
      <c r="AJ1328" s="78" t="s">
        <v>1198</v>
      </c>
      <c r="AL1328" s="78" t="s">
        <v>17718</v>
      </c>
      <c r="AM1328" s="78" t="s">
        <v>17718</v>
      </c>
      <c r="AP1328" s="78" t="s">
        <v>17719</v>
      </c>
      <c r="AQ1328" s="78" t="n">
        <v>122</v>
      </c>
      <c r="AR1328" s="78" t="n">
        <v>100</v>
      </c>
      <c r="AS1328" s="78" t="n">
        <v>0.025</v>
      </c>
      <c r="AT1328" s="78" t="n">
        <v>1</v>
      </c>
      <c r="AV1328" s="78" t="n">
        <v>8.08</v>
      </c>
      <c r="AY1328" s="78" t="n">
        <v>84483.57</v>
      </c>
      <c r="AZ1328" s="78" t="n">
        <v>0</v>
      </c>
      <c r="BA1328" s="78" t="n">
        <v>-84178.57</v>
      </c>
      <c r="BB1328" s="78" t="n">
        <v>0</v>
      </c>
      <c r="BC1328" s="78" t="n">
        <v>305</v>
      </c>
      <c r="BD1328" s="78" t="n">
        <v>2440000</v>
      </c>
      <c r="BE1328" s="78" t="s">
        <v>18932</v>
      </c>
      <c r="BJ1328" s="78" t="s">
        <v>17721</v>
      </c>
      <c r="BK1328" s="78" t="s">
        <v>17722</v>
      </c>
      <c r="BO1328" s="78" t="s">
        <v>16502</v>
      </c>
    </row>
    <row r="1329" customFormat="false" ht="15" hidden="true" customHeight="false" outlineLevel="0" collapsed="false">
      <c r="A1329" s="82" t="n">
        <v>45291</v>
      </c>
      <c r="B1329" s="78" t="s">
        <v>16497</v>
      </c>
      <c r="C1329" s="78" t="s">
        <v>18927</v>
      </c>
      <c r="D1329" s="78" t="s">
        <v>18928</v>
      </c>
      <c r="E1329" s="78" t="s">
        <v>1305</v>
      </c>
      <c r="F1329" s="78" t="s">
        <v>17710</v>
      </c>
      <c r="G1329" s="78" t="s">
        <v>17711</v>
      </c>
      <c r="H1329" s="78" t="s">
        <v>17725</v>
      </c>
      <c r="I1329" s="78" t="s">
        <v>18959</v>
      </c>
      <c r="J1329" s="78" t="s">
        <v>17755</v>
      </c>
      <c r="K1329" s="78" t="n">
        <v>152850827</v>
      </c>
      <c r="L1329" s="78" t="s">
        <v>12245</v>
      </c>
      <c r="M1329" s="78" t="s">
        <v>19743</v>
      </c>
      <c r="N1329" s="78" t="s">
        <v>17734</v>
      </c>
      <c r="Q1329" s="78" t="n">
        <v>21070194</v>
      </c>
      <c r="R1329" s="78" t="s">
        <v>12202</v>
      </c>
      <c r="S1329" s="78" t="s">
        <v>17220</v>
      </c>
      <c r="T1329" s="78" t="s">
        <v>16498</v>
      </c>
      <c r="U1329" s="78" t="s">
        <v>12202</v>
      </c>
      <c r="V1329" s="78" t="s">
        <v>17988</v>
      </c>
      <c r="W1329" s="78" t="s">
        <v>4084</v>
      </c>
      <c r="X1329" s="78" t="s">
        <v>17979</v>
      </c>
      <c r="Y1329" s="78" t="s">
        <v>17989</v>
      </c>
      <c r="Z1329" s="78" t="s">
        <v>17816</v>
      </c>
      <c r="AA1329" s="78" t="s">
        <v>17795</v>
      </c>
      <c r="AE1329" s="78" t="s">
        <v>12248</v>
      </c>
      <c r="AG1329" s="78" t="s">
        <v>18931</v>
      </c>
      <c r="AI1329" s="82" t="n">
        <v>45338</v>
      </c>
      <c r="AJ1329" s="78" t="s">
        <v>1198</v>
      </c>
      <c r="AL1329" s="78" t="s">
        <v>17718</v>
      </c>
      <c r="AM1329" s="78" t="s">
        <v>17718</v>
      </c>
      <c r="AP1329" s="78" t="s">
        <v>17719</v>
      </c>
      <c r="AQ1329" s="78" t="n">
        <v>24</v>
      </c>
      <c r="AR1329" s="78" t="n">
        <v>100</v>
      </c>
      <c r="AS1329" s="78" t="n">
        <v>9.05</v>
      </c>
      <c r="AT1329" s="78" t="n">
        <v>1</v>
      </c>
      <c r="AV1329" s="78" t="n">
        <v>8.08</v>
      </c>
      <c r="AY1329" s="78" t="n">
        <v>29240.48</v>
      </c>
      <c r="AZ1329" s="78" t="n">
        <v>0</v>
      </c>
      <c r="BA1329" s="78" t="n">
        <v>-7520.48</v>
      </c>
      <c r="BB1329" s="78" t="n">
        <v>0</v>
      </c>
      <c r="BC1329" s="78" t="n">
        <v>21720</v>
      </c>
      <c r="BD1329" s="78" t="n">
        <v>2448000</v>
      </c>
      <c r="BE1329" s="78" t="s">
        <v>18932</v>
      </c>
      <c r="BJ1329" s="78" t="s">
        <v>17721</v>
      </c>
      <c r="BK1329" s="78" t="s">
        <v>17722</v>
      </c>
      <c r="BO1329" s="78" t="s">
        <v>16502</v>
      </c>
    </row>
    <row r="1330" customFormat="false" ht="15" hidden="true" customHeight="false" outlineLevel="0" collapsed="false">
      <c r="A1330" s="82" t="n">
        <v>45291</v>
      </c>
      <c r="B1330" s="78" t="s">
        <v>16497</v>
      </c>
      <c r="C1330" s="78" t="s">
        <v>18927</v>
      </c>
      <c r="D1330" s="78" t="s">
        <v>18928</v>
      </c>
      <c r="E1330" s="78" t="s">
        <v>1305</v>
      </c>
      <c r="F1330" s="78" t="s">
        <v>17710</v>
      </c>
      <c r="G1330" s="78" t="s">
        <v>17711</v>
      </c>
      <c r="H1330" s="78" t="s">
        <v>17725</v>
      </c>
      <c r="I1330" s="78" t="s">
        <v>18959</v>
      </c>
      <c r="J1330" s="78" t="s">
        <v>17755</v>
      </c>
      <c r="K1330" s="78" t="n">
        <v>152849105</v>
      </c>
      <c r="L1330" s="78" t="s">
        <v>11255</v>
      </c>
      <c r="M1330" s="78" t="s">
        <v>19744</v>
      </c>
      <c r="N1330" s="78" t="s">
        <v>17734</v>
      </c>
      <c r="Q1330" s="78" t="n">
        <v>21002433</v>
      </c>
      <c r="R1330" s="78" t="s">
        <v>11241</v>
      </c>
      <c r="S1330" s="78" t="s">
        <v>552</v>
      </c>
      <c r="T1330" s="78" t="s">
        <v>16498</v>
      </c>
      <c r="U1330" s="78" t="s">
        <v>11241</v>
      </c>
      <c r="V1330" s="78" t="s">
        <v>18527</v>
      </c>
      <c r="W1330" s="78" t="s">
        <v>4084</v>
      </c>
      <c r="X1330" s="78" t="s">
        <v>17910</v>
      </c>
      <c r="Y1330" s="78" t="s">
        <v>18528</v>
      </c>
      <c r="Z1330" s="78" t="s">
        <v>17794</v>
      </c>
      <c r="AA1330" s="78" t="s">
        <v>17795</v>
      </c>
      <c r="AE1330" s="78" t="s">
        <v>11258</v>
      </c>
      <c r="AG1330" s="78" t="s">
        <v>18931</v>
      </c>
      <c r="AI1330" s="82" t="n">
        <v>45338</v>
      </c>
      <c r="AJ1330" s="78" t="s">
        <v>1198</v>
      </c>
      <c r="AL1330" s="78" t="s">
        <v>17718</v>
      </c>
      <c r="AM1330" s="78" t="s">
        <v>17718</v>
      </c>
      <c r="AP1330" s="78" t="s">
        <v>17719</v>
      </c>
      <c r="AQ1330" s="78" t="n">
        <v>51</v>
      </c>
      <c r="AR1330" s="78" t="n">
        <v>100</v>
      </c>
      <c r="AS1330" s="78" t="n">
        <v>9.65</v>
      </c>
      <c r="AT1330" s="78" t="n">
        <v>1</v>
      </c>
      <c r="AV1330" s="78" t="n">
        <v>8.08</v>
      </c>
      <c r="AY1330" s="78" t="n">
        <v>26011.02</v>
      </c>
      <c r="AZ1330" s="78" t="n">
        <v>0</v>
      </c>
      <c r="BA1330" s="78" t="n">
        <v>23203.98</v>
      </c>
      <c r="BB1330" s="78" t="n">
        <v>0</v>
      </c>
      <c r="BC1330" s="78" t="n">
        <v>49215</v>
      </c>
      <c r="BD1330" s="78" t="n">
        <v>2448000</v>
      </c>
      <c r="BE1330" s="78" t="s">
        <v>18932</v>
      </c>
      <c r="BJ1330" s="78" t="s">
        <v>17721</v>
      </c>
      <c r="BK1330" s="78" t="s">
        <v>17722</v>
      </c>
      <c r="BO1330" s="78" t="s">
        <v>16502</v>
      </c>
    </row>
    <row r="1331" customFormat="false" ht="15" hidden="true" customHeight="false" outlineLevel="0" collapsed="false">
      <c r="A1331" s="82" t="n">
        <v>45291</v>
      </c>
      <c r="B1331" s="78" t="s">
        <v>16497</v>
      </c>
      <c r="C1331" s="78" t="s">
        <v>18927</v>
      </c>
      <c r="D1331" s="78" t="s">
        <v>18928</v>
      </c>
      <c r="E1331" s="78" t="s">
        <v>1305</v>
      </c>
      <c r="F1331" s="78" t="s">
        <v>17710</v>
      </c>
      <c r="G1331" s="78" t="s">
        <v>17711</v>
      </c>
      <c r="H1331" s="78" t="s">
        <v>17725</v>
      </c>
      <c r="I1331" s="78" t="s">
        <v>18959</v>
      </c>
      <c r="J1331" s="78" t="s">
        <v>17755</v>
      </c>
      <c r="K1331" s="78" t="n">
        <v>119171675</v>
      </c>
      <c r="L1331" s="78" t="s">
        <v>14681</v>
      </c>
      <c r="M1331" s="78" t="s">
        <v>19745</v>
      </c>
      <c r="N1331" s="78" t="s">
        <v>17734</v>
      </c>
      <c r="Q1331" s="78" t="n">
        <v>22293906</v>
      </c>
      <c r="R1331" s="78" t="s">
        <v>14652</v>
      </c>
      <c r="S1331" s="78" t="s">
        <v>649</v>
      </c>
      <c r="T1331" s="78" t="s">
        <v>16498</v>
      </c>
      <c r="U1331" s="78" t="s">
        <v>14652</v>
      </c>
      <c r="V1331" s="78" t="s">
        <v>18482</v>
      </c>
      <c r="W1331" s="78" t="s">
        <v>4084</v>
      </c>
      <c r="X1331" s="78" t="s">
        <v>17814</v>
      </c>
      <c r="Y1331" s="78" t="s">
        <v>17815</v>
      </c>
      <c r="Z1331" s="78" t="s">
        <v>17816</v>
      </c>
      <c r="AA1331" s="78" t="s">
        <v>17795</v>
      </c>
      <c r="AE1331" s="78" t="s">
        <v>14684</v>
      </c>
      <c r="AG1331" s="78" t="s">
        <v>18931</v>
      </c>
      <c r="AI1331" s="82" t="n">
        <v>45310</v>
      </c>
      <c r="AJ1331" s="78" t="s">
        <v>1198</v>
      </c>
      <c r="AL1331" s="78" t="s">
        <v>17718</v>
      </c>
      <c r="AM1331" s="78" t="s">
        <v>17718</v>
      </c>
      <c r="AP1331" s="78" t="s">
        <v>17719</v>
      </c>
      <c r="AQ1331" s="78" t="n">
        <v>76</v>
      </c>
      <c r="AR1331" s="78" t="n">
        <v>100</v>
      </c>
      <c r="AS1331" s="78" t="n">
        <v>0.27</v>
      </c>
      <c r="AT1331" s="78" t="n">
        <v>1</v>
      </c>
      <c r="AV1331" s="78" t="n">
        <v>8.08</v>
      </c>
      <c r="AY1331" s="78" t="n">
        <v>74102.28</v>
      </c>
      <c r="AZ1331" s="78" t="n">
        <v>0</v>
      </c>
      <c r="BA1331" s="78" t="n">
        <v>-72050.28</v>
      </c>
      <c r="BB1331" s="78" t="n">
        <v>0</v>
      </c>
      <c r="BC1331" s="78" t="n">
        <v>2052</v>
      </c>
      <c r="BD1331" s="78" t="n">
        <v>2470000</v>
      </c>
      <c r="BE1331" s="78" t="s">
        <v>18932</v>
      </c>
      <c r="BJ1331" s="78" t="s">
        <v>17721</v>
      </c>
      <c r="BK1331" s="78" t="s">
        <v>17722</v>
      </c>
      <c r="BO1331" s="78" t="s">
        <v>16502</v>
      </c>
    </row>
    <row r="1332" customFormat="false" ht="15" hidden="true" customHeight="false" outlineLevel="0" collapsed="false">
      <c r="A1332" s="82" t="n">
        <v>45291</v>
      </c>
      <c r="B1332" s="78" t="s">
        <v>16497</v>
      </c>
      <c r="C1332" s="78" t="s">
        <v>18927</v>
      </c>
      <c r="D1332" s="78" t="s">
        <v>18928</v>
      </c>
      <c r="E1332" s="78" t="s">
        <v>1305</v>
      </c>
      <c r="F1332" s="78" t="s">
        <v>17710</v>
      </c>
      <c r="G1332" s="78" t="s">
        <v>17711</v>
      </c>
      <c r="H1332" s="78" t="s">
        <v>17725</v>
      </c>
      <c r="I1332" s="78" t="s">
        <v>18959</v>
      </c>
      <c r="J1332" s="78" t="s">
        <v>17755</v>
      </c>
      <c r="K1332" s="78" t="n">
        <v>150369195</v>
      </c>
      <c r="L1332" s="78" t="s">
        <v>11880</v>
      </c>
      <c r="M1332" s="78" t="s">
        <v>19746</v>
      </c>
      <c r="N1332" s="78" t="s">
        <v>17734</v>
      </c>
      <c r="Q1332" s="78" t="n">
        <v>21002480</v>
      </c>
      <c r="R1332" s="78" t="s">
        <v>11851</v>
      </c>
      <c r="S1332" s="78" t="s">
        <v>17205</v>
      </c>
      <c r="T1332" s="78" t="s">
        <v>16498</v>
      </c>
      <c r="U1332" s="78" t="s">
        <v>11851</v>
      </c>
      <c r="V1332" s="78" t="s">
        <v>579</v>
      </c>
      <c r="W1332" s="78" t="s">
        <v>4084</v>
      </c>
      <c r="X1332" s="78" t="s">
        <v>18047</v>
      </c>
      <c r="Y1332" s="78" t="s">
        <v>18048</v>
      </c>
      <c r="Z1332" s="78" t="s">
        <v>17809</v>
      </c>
      <c r="AA1332" s="78" t="s">
        <v>17809</v>
      </c>
      <c r="AE1332" s="78" t="s">
        <v>11883</v>
      </c>
      <c r="AG1332" s="78" t="s">
        <v>18931</v>
      </c>
      <c r="AI1332" s="82" t="n">
        <v>45310</v>
      </c>
      <c r="AJ1332" s="78" t="s">
        <v>1198</v>
      </c>
      <c r="AL1332" s="78" t="s">
        <v>17718</v>
      </c>
      <c r="AM1332" s="78" t="s">
        <v>17718</v>
      </c>
      <c r="AP1332" s="78" t="s">
        <v>17719</v>
      </c>
      <c r="AQ1332" s="78" t="n">
        <v>61</v>
      </c>
      <c r="AR1332" s="78" t="n">
        <v>100</v>
      </c>
      <c r="AS1332" s="78" t="n">
        <v>91.85</v>
      </c>
      <c r="AT1332" s="78" t="n">
        <v>1</v>
      </c>
      <c r="AV1332" s="78" t="n">
        <v>8.08</v>
      </c>
      <c r="AY1332" s="78" t="n">
        <v>80216.77</v>
      </c>
      <c r="AZ1332" s="78" t="n">
        <v>0</v>
      </c>
      <c r="BA1332" s="78" t="n">
        <v>480068.23</v>
      </c>
      <c r="BB1332" s="78" t="n">
        <v>0</v>
      </c>
      <c r="BC1332" s="78" t="n">
        <v>560285</v>
      </c>
      <c r="BD1332" s="78" t="n">
        <v>2470500</v>
      </c>
      <c r="BE1332" s="78" t="s">
        <v>18932</v>
      </c>
      <c r="BJ1332" s="78" t="s">
        <v>17721</v>
      </c>
      <c r="BK1332" s="78" t="s">
        <v>17722</v>
      </c>
      <c r="BO1332" s="78" t="s">
        <v>16502</v>
      </c>
    </row>
    <row r="1333" customFormat="false" ht="15" hidden="true" customHeight="false" outlineLevel="0" collapsed="false">
      <c r="A1333" s="82" t="n">
        <v>45291</v>
      </c>
      <c r="B1333" s="78" t="s">
        <v>16497</v>
      </c>
      <c r="C1333" s="78" t="s">
        <v>18927</v>
      </c>
      <c r="D1333" s="78" t="s">
        <v>18928</v>
      </c>
      <c r="E1333" s="78" t="s">
        <v>1305</v>
      </c>
      <c r="F1333" s="78" t="s">
        <v>17710</v>
      </c>
      <c r="G1333" s="78" t="s">
        <v>17711</v>
      </c>
      <c r="H1333" s="78" t="s">
        <v>17725</v>
      </c>
      <c r="I1333" s="78" t="s">
        <v>18933</v>
      </c>
      <c r="J1333" s="78" t="s">
        <v>17755</v>
      </c>
      <c r="K1333" s="78" t="n">
        <v>153703457</v>
      </c>
      <c r="L1333" s="78" t="s">
        <v>10464</v>
      </c>
      <c r="M1333" s="78" t="s">
        <v>19747</v>
      </c>
      <c r="N1333" s="78" t="s">
        <v>17734</v>
      </c>
      <c r="Q1333" s="78" t="n">
        <v>21002388</v>
      </c>
      <c r="R1333" s="78" t="s">
        <v>10450</v>
      </c>
      <c r="S1333" s="78" t="s">
        <v>528</v>
      </c>
      <c r="T1333" s="78" t="s">
        <v>16498</v>
      </c>
      <c r="U1333" s="78" t="s">
        <v>10450</v>
      </c>
      <c r="V1333" s="78" t="s">
        <v>528</v>
      </c>
      <c r="W1333" s="78" t="s">
        <v>4084</v>
      </c>
      <c r="X1333" s="78" t="s">
        <v>17910</v>
      </c>
      <c r="Y1333" s="78" t="s">
        <v>17911</v>
      </c>
      <c r="Z1333" s="78" t="s">
        <v>17794</v>
      </c>
      <c r="AA1333" s="78" t="s">
        <v>17795</v>
      </c>
      <c r="AE1333" s="78" t="s">
        <v>10467</v>
      </c>
      <c r="AG1333" s="78" t="s">
        <v>18931</v>
      </c>
      <c r="AI1333" s="82" t="n">
        <v>45366</v>
      </c>
      <c r="AJ1333" s="78" t="s">
        <v>1197</v>
      </c>
      <c r="AL1333" s="78" t="s">
        <v>17718</v>
      </c>
      <c r="AM1333" s="78" t="s">
        <v>17718</v>
      </c>
      <c r="AP1333" s="78" t="s">
        <v>17719</v>
      </c>
      <c r="AQ1333" s="78" t="n">
        <v>165</v>
      </c>
      <c r="AR1333" s="78" t="n">
        <v>100</v>
      </c>
      <c r="AS1333" s="78" t="n">
        <v>2.14</v>
      </c>
      <c r="AT1333" s="78" t="n">
        <v>1</v>
      </c>
      <c r="AV1333" s="78" t="n">
        <v>8.08</v>
      </c>
      <c r="AY1333" s="78" t="n">
        <v>40513.24</v>
      </c>
      <c r="AZ1333" s="78" t="n">
        <v>0</v>
      </c>
      <c r="BA1333" s="78" t="n">
        <v>-5203.24</v>
      </c>
      <c r="BB1333" s="78" t="n">
        <v>0</v>
      </c>
      <c r="BC1333" s="78" t="n">
        <v>35310</v>
      </c>
      <c r="BD1333" s="78" t="n">
        <v>2475000</v>
      </c>
      <c r="BE1333" s="78" t="s">
        <v>18932</v>
      </c>
      <c r="BJ1333" s="78" t="s">
        <v>17721</v>
      </c>
      <c r="BK1333" s="78" t="s">
        <v>17722</v>
      </c>
      <c r="BO1333" s="78" t="s">
        <v>16502</v>
      </c>
    </row>
    <row r="1334" customFormat="false" ht="15" hidden="true" customHeight="false" outlineLevel="0" collapsed="false">
      <c r="A1334" s="82" t="n">
        <v>45291</v>
      </c>
      <c r="B1334" s="78" t="s">
        <v>16497</v>
      </c>
      <c r="C1334" s="78" t="s">
        <v>18927</v>
      </c>
      <c r="D1334" s="78" t="s">
        <v>18928</v>
      </c>
      <c r="E1334" s="78" t="s">
        <v>1305</v>
      </c>
      <c r="F1334" s="78" t="s">
        <v>17710</v>
      </c>
      <c r="G1334" s="78" t="s">
        <v>17711</v>
      </c>
      <c r="H1334" s="78" t="s">
        <v>17725</v>
      </c>
      <c r="I1334" s="78" t="s">
        <v>18959</v>
      </c>
      <c r="J1334" s="78" t="s">
        <v>17755</v>
      </c>
      <c r="K1334" s="78" t="n">
        <v>158842072</v>
      </c>
      <c r="L1334" s="78" t="s">
        <v>4504</v>
      </c>
      <c r="M1334" s="78" t="s">
        <v>19748</v>
      </c>
      <c r="N1334" s="78" t="s">
        <v>17734</v>
      </c>
      <c r="Q1334" s="78" t="n">
        <v>21002127</v>
      </c>
      <c r="R1334" s="78" t="s">
        <v>4447</v>
      </c>
      <c r="S1334" s="78" t="s">
        <v>354</v>
      </c>
      <c r="T1334" s="78" t="s">
        <v>16498</v>
      </c>
      <c r="U1334" s="78" t="s">
        <v>4447</v>
      </c>
      <c r="V1334" s="78" t="s">
        <v>18494</v>
      </c>
      <c r="W1334" s="78" t="s">
        <v>4084</v>
      </c>
      <c r="X1334" s="78" t="s">
        <v>17831</v>
      </c>
      <c r="Y1334" s="78" t="s">
        <v>18495</v>
      </c>
      <c r="Z1334" s="78" t="s">
        <v>17809</v>
      </c>
      <c r="AA1334" s="78" t="s">
        <v>17809</v>
      </c>
      <c r="AE1334" s="78" t="s">
        <v>4507</v>
      </c>
      <c r="AG1334" s="78" t="s">
        <v>18931</v>
      </c>
      <c r="AI1334" s="82" t="n">
        <v>45366</v>
      </c>
      <c r="AJ1334" s="78" t="s">
        <v>1198</v>
      </c>
      <c r="AL1334" s="78" t="s">
        <v>17718</v>
      </c>
      <c r="AM1334" s="78" t="s">
        <v>17718</v>
      </c>
      <c r="AP1334" s="78" t="s">
        <v>17719</v>
      </c>
      <c r="AQ1334" s="78" t="n">
        <v>37</v>
      </c>
      <c r="AR1334" s="78" t="n">
        <v>100</v>
      </c>
      <c r="AS1334" s="78" t="n">
        <v>9.5</v>
      </c>
      <c r="AT1334" s="78" t="n">
        <v>1</v>
      </c>
      <c r="AV1334" s="78" t="n">
        <v>8.08</v>
      </c>
      <c r="AY1334" s="78" t="n">
        <v>45655.73</v>
      </c>
      <c r="AZ1334" s="78" t="n">
        <v>0</v>
      </c>
      <c r="BA1334" s="78" t="n">
        <v>-10505.73</v>
      </c>
      <c r="BB1334" s="78" t="n">
        <v>0</v>
      </c>
      <c r="BC1334" s="78" t="n">
        <v>35150</v>
      </c>
      <c r="BD1334" s="78" t="n">
        <v>2479000</v>
      </c>
      <c r="BE1334" s="78" t="s">
        <v>18932</v>
      </c>
      <c r="BJ1334" s="78" t="s">
        <v>17721</v>
      </c>
      <c r="BK1334" s="78" t="s">
        <v>17722</v>
      </c>
      <c r="BO1334" s="78" t="s">
        <v>16502</v>
      </c>
    </row>
    <row r="1335" customFormat="false" ht="15" hidden="true" customHeight="false" outlineLevel="0" collapsed="false">
      <c r="A1335" s="82" t="n">
        <v>45291</v>
      </c>
      <c r="B1335" s="78" t="s">
        <v>16497</v>
      </c>
      <c r="C1335" s="78" t="s">
        <v>18927</v>
      </c>
      <c r="D1335" s="78" t="s">
        <v>18928</v>
      </c>
      <c r="E1335" s="78" t="s">
        <v>1305</v>
      </c>
      <c r="F1335" s="78" t="s">
        <v>17710</v>
      </c>
      <c r="G1335" s="78" t="s">
        <v>17711</v>
      </c>
      <c r="H1335" s="78" t="s">
        <v>17725</v>
      </c>
      <c r="I1335" s="78" t="s">
        <v>18959</v>
      </c>
      <c r="J1335" s="78" t="s">
        <v>17755</v>
      </c>
      <c r="K1335" s="78" t="n">
        <v>153899668</v>
      </c>
      <c r="L1335" s="78" t="s">
        <v>6660</v>
      </c>
      <c r="M1335" s="78" t="s">
        <v>19749</v>
      </c>
      <c r="N1335" s="78" t="s">
        <v>17734</v>
      </c>
      <c r="Q1335" s="78" t="n">
        <v>21002211</v>
      </c>
      <c r="R1335" s="78" t="s">
        <v>6646</v>
      </c>
      <c r="S1335" s="78" t="s">
        <v>16707</v>
      </c>
      <c r="T1335" s="78" t="s">
        <v>16498</v>
      </c>
      <c r="U1335" s="78" t="s">
        <v>6646</v>
      </c>
      <c r="V1335" s="78" t="s">
        <v>18859</v>
      </c>
      <c r="W1335" s="78" t="s">
        <v>4084</v>
      </c>
      <c r="X1335" s="78" t="s">
        <v>17891</v>
      </c>
      <c r="Y1335" s="78" t="s">
        <v>18086</v>
      </c>
      <c r="Z1335" s="78" t="s">
        <v>17802</v>
      </c>
      <c r="AA1335" s="78" t="s">
        <v>17802</v>
      </c>
      <c r="AC1335" s="78" t="s">
        <v>17924</v>
      </c>
      <c r="AE1335" s="78" t="s">
        <v>6663</v>
      </c>
      <c r="AG1335" s="78" t="s">
        <v>18931</v>
      </c>
      <c r="AI1335" s="82" t="n">
        <v>45366</v>
      </c>
      <c r="AJ1335" s="78" t="s">
        <v>1198</v>
      </c>
      <c r="AL1335" s="78" t="s">
        <v>17718</v>
      </c>
      <c r="AM1335" s="78" t="s">
        <v>17718</v>
      </c>
      <c r="AP1335" s="78" t="s">
        <v>17719</v>
      </c>
      <c r="AQ1335" s="78" t="n">
        <v>171</v>
      </c>
      <c r="AR1335" s="78" t="n">
        <v>100</v>
      </c>
      <c r="AS1335" s="78" t="n">
        <v>2.25</v>
      </c>
      <c r="AT1335" s="78" t="n">
        <v>1</v>
      </c>
      <c r="AV1335" s="78" t="n">
        <v>8.08</v>
      </c>
      <c r="AY1335" s="78" t="n">
        <v>43998.32</v>
      </c>
      <c r="AZ1335" s="78" t="n">
        <v>0</v>
      </c>
      <c r="BA1335" s="78" t="n">
        <v>-5523.32</v>
      </c>
      <c r="BB1335" s="78" t="n">
        <v>0</v>
      </c>
      <c r="BC1335" s="78" t="n">
        <v>38475</v>
      </c>
      <c r="BD1335" s="78" t="n">
        <v>2479500</v>
      </c>
      <c r="BE1335" s="78" t="s">
        <v>18942</v>
      </c>
      <c r="BJ1335" s="78" t="s">
        <v>17721</v>
      </c>
      <c r="BK1335" s="78" t="s">
        <v>17722</v>
      </c>
      <c r="BO1335" s="78" t="s">
        <v>16502</v>
      </c>
    </row>
    <row r="1336" customFormat="false" ht="15" hidden="true" customHeight="false" outlineLevel="0" collapsed="false">
      <c r="A1336" s="82" t="n">
        <v>45291</v>
      </c>
      <c r="B1336" s="78" t="s">
        <v>16497</v>
      </c>
      <c r="C1336" s="78" t="s">
        <v>17734</v>
      </c>
      <c r="D1336" s="78" t="s">
        <v>19750</v>
      </c>
      <c r="E1336" s="78" t="s">
        <v>6391</v>
      </c>
      <c r="F1336" s="78" t="s">
        <v>17756</v>
      </c>
      <c r="G1336" s="78" t="s">
        <v>17757</v>
      </c>
      <c r="H1336" s="78" t="s">
        <v>17729</v>
      </c>
      <c r="I1336" s="78" t="s">
        <v>19751</v>
      </c>
      <c r="J1336" s="78" t="s">
        <v>19503</v>
      </c>
      <c r="K1336" s="78" t="n">
        <v>157790444</v>
      </c>
      <c r="L1336" s="78" t="s">
        <v>10865</v>
      </c>
      <c r="M1336" s="78" t="s">
        <v>19752</v>
      </c>
      <c r="N1336" s="78" t="s">
        <v>17734</v>
      </c>
      <c r="Q1336" s="78" t="n">
        <v>0</v>
      </c>
      <c r="U1336" s="78" t="s">
        <v>19753</v>
      </c>
      <c r="V1336" s="78" t="s">
        <v>18283</v>
      </c>
      <c r="W1336" s="78" t="s">
        <v>4084</v>
      </c>
      <c r="AG1336" s="78" t="s">
        <v>18931</v>
      </c>
      <c r="AI1336" s="82" t="n">
        <v>47071</v>
      </c>
      <c r="AL1336" s="78" t="s">
        <v>17718</v>
      </c>
      <c r="AM1336" s="78" t="s">
        <v>17718</v>
      </c>
      <c r="AP1336" s="78" t="s">
        <v>17719</v>
      </c>
      <c r="AQ1336" s="78" t="n">
        <v>2490.32</v>
      </c>
      <c r="AR1336" s="78" t="n">
        <v>10</v>
      </c>
      <c r="AS1336" s="78" t="n">
        <v>110.75</v>
      </c>
      <c r="AT1336" s="78" t="n">
        <v>1</v>
      </c>
      <c r="AV1336" s="78" t="n">
        <v>8.08</v>
      </c>
      <c r="AY1336" s="78" t="n">
        <v>2739350.99</v>
      </c>
      <c r="AZ1336" s="78" t="n">
        <v>0</v>
      </c>
      <c r="BA1336" s="78" t="n">
        <v>18677.39</v>
      </c>
      <c r="BB1336" s="78" t="n">
        <v>16018.77</v>
      </c>
      <c r="BC1336" s="78" t="n">
        <v>2758028.38</v>
      </c>
      <c r="BD1336" s="78" t="n">
        <v>2490319.08</v>
      </c>
      <c r="BE1336" s="78" t="s">
        <v>17955</v>
      </c>
      <c r="BJ1336" s="78" t="s">
        <v>17721</v>
      </c>
      <c r="BK1336" s="78" t="s">
        <v>17722</v>
      </c>
      <c r="BO1336" s="78" t="s">
        <v>16502</v>
      </c>
    </row>
    <row r="1337" customFormat="false" ht="15" hidden="true" customHeight="false" outlineLevel="0" collapsed="false">
      <c r="A1337" s="82" t="n">
        <v>45291</v>
      </c>
      <c r="B1337" s="78" t="s">
        <v>16497</v>
      </c>
      <c r="C1337" s="78" t="s">
        <v>17734</v>
      </c>
      <c r="D1337" s="78" t="s">
        <v>18919</v>
      </c>
      <c r="E1337" s="78" t="s">
        <v>4117</v>
      </c>
      <c r="F1337" s="78" t="s">
        <v>17723</v>
      </c>
      <c r="G1337" s="78" t="s">
        <v>17711</v>
      </c>
      <c r="H1337" s="78" t="s">
        <v>17725</v>
      </c>
      <c r="I1337" s="78" t="s">
        <v>19056</v>
      </c>
      <c r="J1337" s="78" t="s">
        <v>16506</v>
      </c>
      <c r="K1337" s="78" t="n">
        <v>125191729</v>
      </c>
      <c r="L1337" s="78" t="s">
        <v>13158</v>
      </c>
      <c r="M1337" s="78" t="s">
        <v>19754</v>
      </c>
      <c r="N1337" s="78" t="s">
        <v>17734</v>
      </c>
      <c r="Q1337" s="78" t="n">
        <v>0</v>
      </c>
      <c r="U1337" s="78" t="s">
        <v>13128</v>
      </c>
      <c r="V1337" s="78" t="s">
        <v>18450</v>
      </c>
      <c r="W1337" s="78" t="s">
        <v>4084</v>
      </c>
      <c r="X1337" s="78" t="s">
        <v>18451</v>
      </c>
      <c r="Y1337" s="78" t="s">
        <v>18452</v>
      </c>
      <c r="Z1337" s="78" t="s">
        <v>17816</v>
      </c>
      <c r="AA1337" s="78" t="s">
        <v>17795</v>
      </c>
      <c r="AB1337" s="78" t="s">
        <v>19568</v>
      </c>
      <c r="AI1337" s="82" t="n">
        <v>48714</v>
      </c>
      <c r="AL1337" s="78" t="s">
        <v>17718</v>
      </c>
      <c r="AM1337" s="78" t="s">
        <v>17718</v>
      </c>
      <c r="AP1337" s="78" t="s">
        <v>17719</v>
      </c>
      <c r="AQ1337" s="78" t="n">
        <v>2500</v>
      </c>
      <c r="AR1337" s="78" t="n">
        <v>10</v>
      </c>
      <c r="AS1337" s="78" t="n">
        <v>109.36873</v>
      </c>
      <c r="AT1337" s="78" t="n">
        <v>1</v>
      </c>
      <c r="AV1337" s="78" t="n">
        <v>8.08</v>
      </c>
      <c r="AY1337" s="78" t="n">
        <v>2333970</v>
      </c>
      <c r="AZ1337" s="78" t="n">
        <v>0</v>
      </c>
      <c r="BA1337" s="78" t="n">
        <v>400248.18</v>
      </c>
      <c r="BB1337" s="78" t="n">
        <v>20364.58</v>
      </c>
      <c r="BC1337" s="78" t="n">
        <v>2734218.18</v>
      </c>
      <c r="BD1337" s="78" t="n">
        <v>2500000</v>
      </c>
      <c r="BE1337" s="78" t="s">
        <v>19216</v>
      </c>
      <c r="BJ1337" s="78" t="s">
        <v>17721</v>
      </c>
      <c r="BK1337" s="78" t="s">
        <v>17722</v>
      </c>
      <c r="BL1337" s="78" t="s">
        <v>13160</v>
      </c>
      <c r="BM1337" s="78" t="s">
        <v>13159</v>
      </c>
      <c r="BN1337" s="78" t="s">
        <v>19755</v>
      </c>
      <c r="BO1337" s="78" t="s">
        <v>16502</v>
      </c>
    </row>
    <row r="1338" customFormat="false" ht="15" hidden="true" customHeight="false" outlineLevel="0" collapsed="false">
      <c r="A1338" s="82" t="n">
        <v>45291</v>
      </c>
      <c r="B1338" s="78" t="s">
        <v>16497</v>
      </c>
      <c r="C1338" s="78" t="s">
        <v>17734</v>
      </c>
      <c r="D1338" s="78" t="s">
        <v>18919</v>
      </c>
      <c r="E1338" s="78" t="s">
        <v>4075</v>
      </c>
      <c r="F1338" s="78" t="s">
        <v>17724</v>
      </c>
      <c r="G1338" s="78" t="s">
        <v>17711</v>
      </c>
      <c r="H1338" s="78" t="s">
        <v>17725</v>
      </c>
      <c r="I1338" s="78" t="s">
        <v>19056</v>
      </c>
      <c r="J1338" s="78" t="s">
        <v>19089</v>
      </c>
      <c r="K1338" s="78" t="n">
        <v>77126618</v>
      </c>
      <c r="L1338" s="78" t="s">
        <v>11391</v>
      </c>
      <c r="M1338" s="78" t="s">
        <v>19756</v>
      </c>
      <c r="N1338" s="78" t="s">
        <v>17734</v>
      </c>
      <c r="Q1338" s="78" t="n">
        <v>21069984</v>
      </c>
      <c r="R1338" s="78" t="s">
        <v>11382</v>
      </c>
      <c r="S1338" s="78" t="s">
        <v>17119</v>
      </c>
      <c r="T1338" s="78" t="s">
        <v>16498</v>
      </c>
      <c r="U1338" s="78" t="s">
        <v>11382</v>
      </c>
      <c r="V1338" s="78" t="s">
        <v>18435</v>
      </c>
      <c r="W1338" s="78" t="s">
        <v>4084</v>
      </c>
      <c r="X1338" s="78" t="s">
        <v>18171</v>
      </c>
      <c r="Y1338" s="78" t="s">
        <v>18436</v>
      </c>
      <c r="Z1338" s="78" t="s">
        <v>17917</v>
      </c>
      <c r="AA1338" s="78" t="s">
        <v>17917</v>
      </c>
      <c r="AB1338" s="78" t="s">
        <v>19091</v>
      </c>
      <c r="AI1338" s="82" t="n">
        <v>45884</v>
      </c>
      <c r="AL1338" s="78" t="s">
        <v>17718</v>
      </c>
      <c r="AM1338" s="78" t="s">
        <v>17718</v>
      </c>
      <c r="AP1338" s="78" t="s">
        <v>17719</v>
      </c>
      <c r="AQ1338" s="78" t="n">
        <v>2500</v>
      </c>
      <c r="AR1338" s="78" t="n">
        <v>10</v>
      </c>
      <c r="AS1338" s="78" t="n">
        <v>92.31</v>
      </c>
      <c r="AT1338" s="78" t="n">
        <v>1</v>
      </c>
      <c r="AV1338" s="78" t="n">
        <v>8.08</v>
      </c>
      <c r="AY1338" s="78" t="n">
        <v>2263262.5</v>
      </c>
      <c r="AZ1338" s="78" t="n">
        <v>0</v>
      </c>
      <c r="BA1338" s="78" t="n">
        <v>44487.5</v>
      </c>
      <c r="BB1338" s="78" t="n">
        <v>12986.11</v>
      </c>
      <c r="BC1338" s="78" t="n">
        <v>2307750</v>
      </c>
      <c r="BD1338" s="78" t="n">
        <v>2500000</v>
      </c>
      <c r="BE1338" s="78" t="s">
        <v>19092</v>
      </c>
      <c r="BJ1338" s="78" t="s">
        <v>17721</v>
      </c>
      <c r="BK1338" s="78" t="s">
        <v>17722</v>
      </c>
      <c r="BL1338" s="78" t="s">
        <v>216</v>
      </c>
      <c r="BM1338" s="78" t="s">
        <v>11392</v>
      </c>
      <c r="BN1338" s="78" t="s">
        <v>19757</v>
      </c>
      <c r="BO1338" s="78" t="s">
        <v>16502</v>
      </c>
    </row>
    <row r="1339" customFormat="false" ht="15" hidden="true" customHeight="false" outlineLevel="0" collapsed="false">
      <c r="A1339" s="82" t="n">
        <v>45291</v>
      </c>
      <c r="B1339" s="78" t="s">
        <v>16497</v>
      </c>
      <c r="C1339" s="78" t="s">
        <v>17734</v>
      </c>
      <c r="D1339" s="78" t="s">
        <v>18919</v>
      </c>
      <c r="E1339" s="78" t="s">
        <v>4126</v>
      </c>
      <c r="F1339" s="78" t="s">
        <v>17758</v>
      </c>
      <c r="G1339" s="78" t="s">
        <v>17711</v>
      </c>
      <c r="H1339" s="78" t="s">
        <v>17725</v>
      </c>
      <c r="I1339" s="78" t="s">
        <v>19056</v>
      </c>
      <c r="J1339" s="78" t="s">
        <v>19089</v>
      </c>
      <c r="K1339" s="78" t="n">
        <v>152597941</v>
      </c>
      <c r="L1339" s="78" t="s">
        <v>10232</v>
      </c>
      <c r="M1339" s="78" t="s">
        <v>19758</v>
      </c>
      <c r="N1339" s="78" t="s">
        <v>17734</v>
      </c>
      <c r="Q1339" s="78" t="n">
        <v>21003713</v>
      </c>
      <c r="R1339" s="78" t="s">
        <v>10223</v>
      </c>
      <c r="S1339" s="78" t="s">
        <v>17015</v>
      </c>
      <c r="T1339" s="78" t="s">
        <v>16498</v>
      </c>
      <c r="U1339" s="78" t="s">
        <v>10223</v>
      </c>
      <c r="V1339" s="78" t="s">
        <v>18650</v>
      </c>
      <c r="W1339" s="78" t="s">
        <v>4084</v>
      </c>
      <c r="X1339" s="78" t="s">
        <v>17976</v>
      </c>
      <c r="Y1339" s="78" t="s">
        <v>17977</v>
      </c>
      <c r="Z1339" s="78" t="s">
        <v>17794</v>
      </c>
      <c r="AA1339" s="78" t="s">
        <v>17795</v>
      </c>
      <c r="AB1339" s="78" t="s">
        <v>19091</v>
      </c>
      <c r="AI1339" s="82" t="n">
        <v>46919</v>
      </c>
      <c r="AL1339" s="78" t="s">
        <v>17718</v>
      </c>
      <c r="AM1339" s="78" t="s">
        <v>17718</v>
      </c>
      <c r="AP1339" s="78" t="s">
        <v>17719</v>
      </c>
      <c r="AQ1339" s="78" t="n">
        <v>2500</v>
      </c>
      <c r="AR1339" s="78" t="n">
        <v>10</v>
      </c>
      <c r="AS1339" s="78" t="n">
        <v>115.31</v>
      </c>
      <c r="AT1339" s="78" t="n">
        <v>1</v>
      </c>
      <c r="AV1339" s="78" t="n">
        <v>8.08</v>
      </c>
      <c r="AY1339" s="78" t="n">
        <v>2782770</v>
      </c>
      <c r="AZ1339" s="78" t="n">
        <v>0</v>
      </c>
      <c r="BA1339" s="78" t="n">
        <v>99980</v>
      </c>
      <c r="BB1339" s="78" t="n">
        <v>1944.44</v>
      </c>
      <c r="BC1339" s="78" t="n">
        <v>2882750</v>
      </c>
      <c r="BD1339" s="78" t="n">
        <v>2500000</v>
      </c>
      <c r="BE1339" s="78" t="s">
        <v>19092</v>
      </c>
      <c r="BJ1339" s="78" t="s">
        <v>17721</v>
      </c>
      <c r="BK1339" s="78" t="s">
        <v>17722</v>
      </c>
      <c r="BL1339" s="78" t="s">
        <v>959</v>
      </c>
      <c r="BM1339" s="78" t="s">
        <v>10233</v>
      </c>
      <c r="BN1339" s="78" t="s">
        <v>19759</v>
      </c>
      <c r="BO1339" s="78" t="s">
        <v>16502</v>
      </c>
    </row>
    <row r="1340" customFormat="false" ht="15" hidden="true" customHeight="false" outlineLevel="0" collapsed="false">
      <c r="A1340" s="82" t="n">
        <v>45291</v>
      </c>
      <c r="B1340" s="78" t="s">
        <v>16497</v>
      </c>
      <c r="C1340" s="78" t="s">
        <v>17734</v>
      </c>
      <c r="D1340" s="78" t="s">
        <v>18919</v>
      </c>
      <c r="E1340" s="78" t="s">
        <v>4126</v>
      </c>
      <c r="F1340" s="78" t="s">
        <v>17758</v>
      </c>
      <c r="G1340" s="78" t="s">
        <v>17711</v>
      </c>
      <c r="H1340" s="78" t="s">
        <v>17725</v>
      </c>
      <c r="I1340" s="78" t="s">
        <v>19056</v>
      </c>
      <c r="J1340" s="78" t="s">
        <v>19089</v>
      </c>
      <c r="K1340" s="78" t="n">
        <v>128555068</v>
      </c>
      <c r="L1340" s="78" t="s">
        <v>8315</v>
      </c>
      <c r="M1340" s="78" t="s">
        <v>19760</v>
      </c>
      <c r="N1340" s="78" t="s">
        <v>17734</v>
      </c>
      <c r="Q1340" s="78" t="n">
        <v>25494188</v>
      </c>
      <c r="R1340" s="78" t="s">
        <v>8306</v>
      </c>
      <c r="S1340" s="78" t="s">
        <v>471</v>
      </c>
      <c r="T1340" s="78" t="s">
        <v>16498</v>
      </c>
      <c r="U1340" s="78" t="s">
        <v>8306</v>
      </c>
      <c r="V1340" s="78" t="s">
        <v>18447</v>
      </c>
      <c r="W1340" s="78" t="s">
        <v>4084</v>
      </c>
      <c r="X1340" s="78" t="s">
        <v>18116</v>
      </c>
      <c r="Y1340" s="78" t="s">
        <v>18116</v>
      </c>
      <c r="Z1340" s="78" t="s">
        <v>17856</v>
      </c>
      <c r="AA1340" s="78" t="s">
        <v>17857</v>
      </c>
      <c r="AB1340" s="78" t="s">
        <v>19337</v>
      </c>
      <c r="AI1340" s="82" t="n">
        <v>46813</v>
      </c>
      <c r="AL1340" s="78" t="s">
        <v>17718</v>
      </c>
      <c r="AM1340" s="78" t="s">
        <v>17718</v>
      </c>
      <c r="AP1340" s="78" t="s">
        <v>17719</v>
      </c>
      <c r="AQ1340" s="78" t="n">
        <v>2500</v>
      </c>
      <c r="AR1340" s="78" t="n">
        <v>10</v>
      </c>
      <c r="AS1340" s="78" t="n">
        <v>89.44</v>
      </c>
      <c r="AT1340" s="78" t="n">
        <v>1</v>
      </c>
      <c r="AV1340" s="78" t="n">
        <v>8.08</v>
      </c>
      <c r="AY1340" s="78" t="n">
        <v>1986757.5</v>
      </c>
      <c r="AZ1340" s="78" t="n">
        <v>0</v>
      </c>
      <c r="BA1340" s="78" t="n">
        <v>249242.5</v>
      </c>
      <c r="BB1340" s="78" t="n">
        <v>0</v>
      </c>
      <c r="BC1340" s="78" t="n">
        <v>2236000</v>
      </c>
      <c r="BD1340" s="78" t="n">
        <v>2500000</v>
      </c>
      <c r="BE1340" s="78" t="s">
        <v>19092</v>
      </c>
      <c r="BJ1340" s="78" t="s">
        <v>17721</v>
      </c>
      <c r="BK1340" s="78" t="s">
        <v>17722</v>
      </c>
      <c r="BL1340" s="78" t="s">
        <v>128</v>
      </c>
      <c r="BM1340" s="78" t="s">
        <v>8316</v>
      </c>
      <c r="BN1340" s="78" t="s">
        <v>19761</v>
      </c>
      <c r="BO1340" s="78" t="s">
        <v>16502</v>
      </c>
    </row>
    <row r="1341" customFormat="false" ht="15" hidden="true" customHeight="false" outlineLevel="0" collapsed="false">
      <c r="A1341" s="82" t="n">
        <v>45291</v>
      </c>
      <c r="B1341" s="78" t="s">
        <v>16497</v>
      </c>
      <c r="C1341" s="78" t="s">
        <v>17734</v>
      </c>
      <c r="D1341" s="78" t="s">
        <v>18919</v>
      </c>
      <c r="E1341" s="78" t="s">
        <v>1305</v>
      </c>
      <c r="F1341" s="78" t="s">
        <v>17710</v>
      </c>
      <c r="G1341" s="78" t="s">
        <v>17711</v>
      </c>
      <c r="H1341" s="78" t="s">
        <v>17725</v>
      </c>
      <c r="I1341" s="78" t="s">
        <v>19056</v>
      </c>
      <c r="J1341" s="78" t="s">
        <v>19089</v>
      </c>
      <c r="K1341" s="78" t="n">
        <v>128555068</v>
      </c>
      <c r="L1341" s="78" t="s">
        <v>8315</v>
      </c>
      <c r="M1341" s="78" t="s">
        <v>19760</v>
      </c>
      <c r="N1341" s="78" t="s">
        <v>17734</v>
      </c>
      <c r="Q1341" s="78" t="n">
        <v>25494188</v>
      </c>
      <c r="R1341" s="78" t="s">
        <v>8306</v>
      </c>
      <c r="S1341" s="78" t="s">
        <v>471</v>
      </c>
      <c r="T1341" s="78" t="s">
        <v>16498</v>
      </c>
      <c r="U1341" s="78" t="s">
        <v>8306</v>
      </c>
      <c r="V1341" s="78" t="s">
        <v>18447</v>
      </c>
      <c r="W1341" s="78" t="s">
        <v>4084</v>
      </c>
      <c r="X1341" s="78" t="s">
        <v>18116</v>
      </c>
      <c r="Y1341" s="78" t="s">
        <v>18116</v>
      </c>
      <c r="Z1341" s="78" t="s">
        <v>17856</v>
      </c>
      <c r="AA1341" s="78" t="s">
        <v>17857</v>
      </c>
      <c r="AB1341" s="78" t="s">
        <v>19337</v>
      </c>
      <c r="AI1341" s="82" t="n">
        <v>46813</v>
      </c>
      <c r="AL1341" s="78" t="s">
        <v>17718</v>
      </c>
      <c r="AM1341" s="78" t="s">
        <v>17718</v>
      </c>
      <c r="AP1341" s="78" t="s">
        <v>17719</v>
      </c>
      <c r="AQ1341" s="78" t="n">
        <v>2500</v>
      </c>
      <c r="AR1341" s="78" t="n">
        <v>10</v>
      </c>
      <c r="AS1341" s="78" t="n">
        <v>89.44</v>
      </c>
      <c r="AT1341" s="78" t="n">
        <v>1</v>
      </c>
      <c r="AV1341" s="78" t="n">
        <v>8.08</v>
      </c>
      <c r="AY1341" s="78" t="n">
        <v>2002070</v>
      </c>
      <c r="AZ1341" s="78" t="n">
        <v>0</v>
      </c>
      <c r="BA1341" s="78" t="n">
        <v>233930</v>
      </c>
      <c r="BB1341" s="78" t="n">
        <v>0</v>
      </c>
      <c r="BC1341" s="78" t="n">
        <v>2236000</v>
      </c>
      <c r="BD1341" s="78" t="n">
        <v>2500000</v>
      </c>
      <c r="BE1341" s="78" t="s">
        <v>19092</v>
      </c>
      <c r="BJ1341" s="78" t="s">
        <v>17721</v>
      </c>
      <c r="BK1341" s="78" t="s">
        <v>17722</v>
      </c>
      <c r="BL1341" s="78" t="s">
        <v>128</v>
      </c>
      <c r="BM1341" s="78" t="s">
        <v>8316</v>
      </c>
      <c r="BN1341" s="78" t="s">
        <v>19761</v>
      </c>
      <c r="BO1341" s="78" t="s">
        <v>16502</v>
      </c>
    </row>
    <row r="1342" customFormat="false" ht="15" hidden="true" customHeight="false" outlineLevel="0" collapsed="false">
      <c r="A1342" s="82" t="n">
        <v>45291</v>
      </c>
      <c r="B1342" s="78" t="s">
        <v>16497</v>
      </c>
      <c r="C1342" s="78" t="s">
        <v>17734</v>
      </c>
      <c r="D1342" s="78" t="s">
        <v>18919</v>
      </c>
      <c r="E1342" s="78" t="s">
        <v>1305</v>
      </c>
      <c r="F1342" s="78" t="s">
        <v>17710</v>
      </c>
      <c r="G1342" s="78" t="s">
        <v>17711</v>
      </c>
      <c r="H1342" s="78" t="s">
        <v>17725</v>
      </c>
      <c r="I1342" s="78" t="s">
        <v>19056</v>
      </c>
      <c r="J1342" s="78" t="s">
        <v>19089</v>
      </c>
      <c r="K1342" s="78" t="n">
        <v>156909083</v>
      </c>
      <c r="L1342" s="78" t="s">
        <v>13885</v>
      </c>
      <c r="M1342" s="78" t="s">
        <v>19472</v>
      </c>
      <c r="N1342" s="78" t="s">
        <v>17734</v>
      </c>
      <c r="Q1342" s="78" t="n">
        <v>21004312</v>
      </c>
      <c r="R1342" s="78" t="s">
        <v>13876</v>
      </c>
      <c r="S1342" s="78" t="s">
        <v>17355</v>
      </c>
      <c r="T1342" s="78" t="s">
        <v>16498</v>
      </c>
      <c r="U1342" s="78" t="s">
        <v>13876</v>
      </c>
      <c r="V1342" s="78" t="s">
        <v>18449</v>
      </c>
      <c r="W1342" s="78" t="s">
        <v>4084</v>
      </c>
      <c r="X1342" s="78" t="s">
        <v>18047</v>
      </c>
      <c r="Y1342" s="78" t="s">
        <v>18048</v>
      </c>
      <c r="Z1342" s="78" t="s">
        <v>17809</v>
      </c>
      <c r="AA1342" s="78" t="s">
        <v>17809</v>
      </c>
      <c r="AB1342" s="78" t="s">
        <v>19091</v>
      </c>
      <c r="AI1342" s="82" t="n">
        <v>47058</v>
      </c>
      <c r="AL1342" s="78" t="s">
        <v>17718</v>
      </c>
      <c r="AM1342" s="78" t="s">
        <v>17718</v>
      </c>
      <c r="AP1342" s="78" t="s">
        <v>17719</v>
      </c>
      <c r="AQ1342" s="78" t="n">
        <v>2500</v>
      </c>
      <c r="AR1342" s="78" t="n">
        <v>10</v>
      </c>
      <c r="AS1342" s="78" t="n">
        <v>128.35</v>
      </c>
      <c r="AT1342" s="78" t="n">
        <v>1</v>
      </c>
      <c r="AV1342" s="78" t="n">
        <v>8.08</v>
      </c>
      <c r="AY1342" s="78" t="n">
        <v>3128965.5</v>
      </c>
      <c r="AZ1342" s="78" t="n">
        <v>0</v>
      </c>
      <c r="BA1342" s="78" t="n">
        <v>79784.5</v>
      </c>
      <c r="BB1342" s="78" t="n">
        <v>18055.56</v>
      </c>
      <c r="BC1342" s="78" t="n">
        <v>3208750</v>
      </c>
      <c r="BD1342" s="78" t="n">
        <v>2500000</v>
      </c>
      <c r="BE1342" s="78" t="s">
        <v>19092</v>
      </c>
      <c r="BJ1342" s="78" t="s">
        <v>17721</v>
      </c>
      <c r="BK1342" s="78" t="s">
        <v>17722</v>
      </c>
      <c r="BL1342" s="78" t="s">
        <v>1102</v>
      </c>
      <c r="BM1342" s="78" t="s">
        <v>13886</v>
      </c>
      <c r="BN1342" s="78" t="s">
        <v>19473</v>
      </c>
      <c r="BO1342" s="78" t="s">
        <v>16502</v>
      </c>
    </row>
    <row r="1343" customFormat="false" ht="15" hidden="true" customHeight="false" outlineLevel="0" collapsed="false">
      <c r="A1343" s="82" t="n">
        <v>45291</v>
      </c>
      <c r="B1343" s="78" t="s">
        <v>16497</v>
      </c>
      <c r="C1343" s="78" t="s">
        <v>17734</v>
      </c>
      <c r="D1343" s="78" t="s">
        <v>18919</v>
      </c>
      <c r="E1343" s="78" t="s">
        <v>4126</v>
      </c>
      <c r="F1343" s="78" t="s">
        <v>17758</v>
      </c>
      <c r="G1343" s="78" t="s">
        <v>17711</v>
      </c>
      <c r="H1343" s="78" t="s">
        <v>17725</v>
      </c>
      <c r="I1343" s="78" t="s">
        <v>19056</v>
      </c>
      <c r="J1343" s="78" t="s">
        <v>16506</v>
      </c>
      <c r="K1343" s="78" t="n">
        <v>109509878</v>
      </c>
      <c r="L1343" s="78" t="s">
        <v>6427</v>
      </c>
      <c r="M1343" s="78" t="s">
        <v>19634</v>
      </c>
      <c r="N1343" s="78" t="s">
        <v>17734</v>
      </c>
      <c r="Q1343" s="78" t="n">
        <v>0</v>
      </c>
      <c r="U1343" s="78" t="s">
        <v>19635</v>
      </c>
      <c r="V1343" s="78" t="s">
        <v>19636</v>
      </c>
      <c r="W1343" s="78" t="s">
        <v>4084</v>
      </c>
      <c r="X1343" s="78" t="s">
        <v>17854</v>
      </c>
      <c r="Y1343" s="78" t="s">
        <v>17855</v>
      </c>
      <c r="Z1343" s="78" t="s">
        <v>17856</v>
      </c>
      <c r="AA1343" s="78" t="s">
        <v>17857</v>
      </c>
      <c r="AB1343" s="78" t="s">
        <v>19060</v>
      </c>
      <c r="AI1343" s="82" t="n">
        <v>47239</v>
      </c>
      <c r="AL1343" s="78" t="s">
        <v>17718</v>
      </c>
      <c r="AM1343" s="78" t="s">
        <v>17718</v>
      </c>
      <c r="AP1343" s="78" t="s">
        <v>17719</v>
      </c>
      <c r="AQ1343" s="78" t="n">
        <v>2500</v>
      </c>
      <c r="AR1343" s="78" t="n">
        <v>10</v>
      </c>
      <c r="AS1343" s="78" t="n">
        <v>97.615</v>
      </c>
      <c r="AT1343" s="78" t="n">
        <v>1</v>
      </c>
      <c r="AV1343" s="78" t="n">
        <v>8.08</v>
      </c>
      <c r="AY1343" s="78" t="n">
        <v>2381250</v>
      </c>
      <c r="AZ1343" s="78" t="n">
        <v>0</v>
      </c>
      <c r="BA1343" s="78" t="n">
        <v>59125</v>
      </c>
      <c r="BB1343" s="78" t="n">
        <v>20833.33</v>
      </c>
      <c r="BC1343" s="78" t="n">
        <v>2440375</v>
      </c>
      <c r="BD1343" s="78" t="n">
        <v>2500000</v>
      </c>
      <c r="BE1343" s="78" t="s">
        <v>18925</v>
      </c>
      <c r="BJ1343" s="78" t="s">
        <v>17721</v>
      </c>
      <c r="BK1343" s="78" t="s">
        <v>17722</v>
      </c>
      <c r="BL1343" s="78" t="s">
        <v>6429</v>
      </c>
      <c r="BM1343" s="78" t="s">
        <v>6428</v>
      </c>
      <c r="BN1343" s="78" t="s">
        <v>19637</v>
      </c>
      <c r="BO1343" s="78" t="s">
        <v>16502</v>
      </c>
    </row>
    <row r="1344" customFormat="false" ht="15" hidden="true" customHeight="false" outlineLevel="0" collapsed="false">
      <c r="A1344" s="82" t="n">
        <v>45291</v>
      </c>
      <c r="B1344" s="78" t="s">
        <v>16497</v>
      </c>
      <c r="C1344" s="78" t="s">
        <v>17734</v>
      </c>
      <c r="D1344" s="78" t="s">
        <v>18919</v>
      </c>
      <c r="E1344" s="78" t="s">
        <v>4117</v>
      </c>
      <c r="F1344" s="78" t="s">
        <v>17723</v>
      </c>
      <c r="G1344" s="78" t="s">
        <v>17711</v>
      </c>
      <c r="H1344" s="78" t="s">
        <v>17725</v>
      </c>
      <c r="I1344" s="78" t="s">
        <v>19056</v>
      </c>
      <c r="J1344" s="78" t="s">
        <v>16506</v>
      </c>
      <c r="K1344" s="78" t="n">
        <v>109509878</v>
      </c>
      <c r="L1344" s="78" t="s">
        <v>6427</v>
      </c>
      <c r="M1344" s="78" t="s">
        <v>19634</v>
      </c>
      <c r="N1344" s="78" t="s">
        <v>17734</v>
      </c>
      <c r="Q1344" s="78" t="n">
        <v>0</v>
      </c>
      <c r="U1344" s="78" t="s">
        <v>19635</v>
      </c>
      <c r="V1344" s="78" t="s">
        <v>19636</v>
      </c>
      <c r="W1344" s="78" t="s">
        <v>4084</v>
      </c>
      <c r="X1344" s="78" t="s">
        <v>17854</v>
      </c>
      <c r="Y1344" s="78" t="s">
        <v>17855</v>
      </c>
      <c r="Z1344" s="78" t="s">
        <v>17856</v>
      </c>
      <c r="AA1344" s="78" t="s">
        <v>17857</v>
      </c>
      <c r="AB1344" s="78" t="s">
        <v>19060</v>
      </c>
      <c r="AI1344" s="82" t="n">
        <v>47239</v>
      </c>
      <c r="AL1344" s="78" t="s">
        <v>17718</v>
      </c>
      <c r="AM1344" s="78" t="s">
        <v>17718</v>
      </c>
      <c r="AP1344" s="78" t="s">
        <v>17719</v>
      </c>
      <c r="AQ1344" s="78" t="n">
        <v>2500</v>
      </c>
      <c r="AR1344" s="78" t="n">
        <v>10</v>
      </c>
      <c r="AS1344" s="78" t="n">
        <v>97.615</v>
      </c>
      <c r="AT1344" s="78" t="n">
        <v>1</v>
      </c>
      <c r="AV1344" s="78" t="n">
        <v>8.08</v>
      </c>
      <c r="AY1344" s="78" t="n">
        <v>2381250</v>
      </c>
      <c r="AZ1344" s="78" t="n">
        <v>0</v>
      </c>
      <c r="BA1344" s="78" t="n">
        <v>59125</v>
      </c>
      <c r="BB1344" s="78" t="n">
        <v>20833.33</v>
      </c>
      <c r="BC1344" s="78" t="n">
        <v>2440375</v>
      </c>
      <c r="BD1344" s="78" t="n">
        <v>2500000</v>
      </c>
      <c r="BE1344" s="78" t="s">
        <v>18925</v>
      </c>
      <c r="BJ1344" s="78" t="s">
        <v>17721</v>
      </c>
      <c r="BK1344" s="78" t="s">
        <v>17722</v>
      </c>
      <c r="BL1344" s="78" t="s">
        <v>6429</v>
      </c>
      <c r="BM1344" s="78" t="s">
        <v>6428</v>
      </c>
      <c r="BN1344" s="78" t="s">
        <v>19637</v>
      </c>
      <c r="BO1344" s="78" t="s">
        <v>16502</v>
      </c>
    </row>
    <row r="1345" customFormat="false" ht="15" hidden="true" customHeight="false" outlineLevel="0" collapsed="false">
      <c r="A1345" s="82" t="n">
        <v>45291</v>
      </c>
      <c r="B1345" s="78" t="s">
        <v>16497</v>
      </c>
      <c r="C1345" s="78" t="s">
        <v>17734</v>
      </c>
      <c r="D1345" s="78" t="s">
        <v>18919</v>
      </c>
      <c r="E1345" s="78" t="s">
        <v>4117</v>
      </c>
      <c r="F1345" s="78" t="s">
        <v>17723</v>
      </c>
      <c r="G1345" s="78" t="s">
        <v>17711</v>
      </c>
      <c r="H1345" s="78" t="s">
        <v>17725</v>
      </c>
      <c r="I1345" s="78" t="s">
        <v>19056</v>
      </c>
      <c r="J1345" s="78" t="s">
        <v>19089</v>
      </c>
      <c r="K1345" s="78" t="n">
        <v>156467849</v>
      </c>
      <c r="L1345" s="78" t="s">
        <v>13377</v>
      </c>
      <c r="M1345" s="78" t="s">
        <v>19762</v>
      </c>
      <c r="N1345" s="78" t="s">
        <v>17734</v>
      </c>
      <c r="Q1345" s="78" t="n">
        <v>122163781</v>
      </c>
      <c r="R1345" s="78" t="s">
        <v>13362</v>
      </c>
      <c r="S1345" s="78" t="s">
        <v>17309</v>
      </c>
      <c r="T1345" s="78" t="s">
        <v>16498</v>
      </c>
      <c r="U1345" s="78" t="s">
        <v>13362</v>
      </c>
      <c r="V1345" s="78" t="s">
        <v>18576</v>
      </c>
      <c r="W1345" s="78" t="s">
        <v>4084</v>
      </c>
      <c r="X1345" s="78" t="s">
        <v>17814</v>
      </c>
      <c r="Y1345" s="78" t="s">
        <v>17815</v>
      </c>
      <c r="Z1345" s="78" t="s">
        <v>17816</v>
      </c>
      <c r="AA1345" s="78" t="s">
        <v>17795</v>
      </c>
      <c r="AB1345" s="78" t="s">
        <v>19091</v>
      </c>
      <c r="AI1345" s="82" t="n">
        <v>47771</v>
      </c>
      <c r="AL1345" s="78" t="s">
        <v>17718</v>
      </c>
      <c r="AM1345" s="78" t="s">
        <v>17718</v>
      </c>
      <c r="AP1345" s="78" t="s">
        <v>17719</v>
      </c>
      <c r="AQ1345" s="78" t="n">
        <v>2500</v>
      </c>
      <c r="AR1345" s="78" t="n">
        <v>10</v>
      </c>
      <c r="AS1345" s="78" t="n">
        <v>123.31</v>
      </c>
      <c r="AT1345" s="78" t="n">
        <v>1</v>
      </c>
      <c r="AV1345" s="78" t="n">
        <v>8.08</v>
      </c>
      <c r="AY1345" s="78" t="n">
        <v>2543895</v>
      </c>
      <c r="AZ1345" s="78" t="n">
        <v>0</v>
      </c>
      <c r="BA1345" s="78" t="n">
        <v>538855</v>
      </c>
      <c r="BB1345" s="78" t="n">
        <v>20138.89</v>
      </c>
      <c r="BC1345" s="78" t="n">
        <v>3082750</v>
      </c>
      <c r="BD1345" s="78" t="n">
        <v>2500000</v>
      </c>
      <c r="BE1345" s="78" t="s">
        <v>19092</v>
      </c>
      <c r="BJ1345" s="78" t="s">
        <v>17721</v>
      </c>
      <c r="BK1345" s="78" t="s">
        <v>17722</v>
      </c>
      <c r="BL1345" s="78" t="s">
        <v>1086</v>
      </c>
      <c r="BM1345" s="78" t="s">
        <v>13378</v>
      </c>
      <c r="BN1345" s="78" t="s">
        <v>19763</v>
      </c>
      <c r="BO1345" s="78" t="s">
        <v>16502</v>
      </c>
    </row>
    <row r="1346" customFormat="false" ht="15" hidden="true" customHeight="false" outlineLevel="0" collapsed="false">
      <c r="A1346" s="82" t="n">
        <v>45291</v>
      </c>
      <c r="B1346" s="78" t="s">
        <v>16497</v>
      </c>
      <c r="C1346" s="78" t="s">
        <v>17734</v>
      </c>
      <c r="D1346" s="78" t="s">
        <v>18919</v>
      </c>
      <c r="E1346" s="78" t="s">
        <v>4117</v>
      </c>
      <c r="F1346" s="78" t="s">
        <v>17723</v>
      </c>
      <c r="G1346" s="78" t="s">
        <v>17711</v>
      </c>
      <c r="H1346" s="78" t="s">
        <v>17725</v>
      </c>
      <c r="I1346" s="78" t="s">
        <v>19056</v>
      </c>
      <c r="J1346" s="78" t="s">
        <v>19089</v>
      </c>
      <c r="K1346" s="78" t="n">
        <v>158310466</v>
      </c>
      <c r="L1346" s="78" t="s">
        <v>8468</v>
      </c>
      <c r="M1346" s="78" t="s">
        <v>19764</v>
      </c>
      <c r="N1346" s="78" t="s">
        <v>17734</v>
      </c>
      <c r="Q1346" s="78" t="n">
        <v>21004637</v>
      </c>
      <c r="R1346" s="78" t="s">
        <v>8459</v>
      </c>
      <c r="S1346" s="78" t="s">
        <v>16889</v>
      </c>
      <c r="T1346" s="78" t="s">
        <v>16498</v>
      </c>
      <c r="U1346" s="78" t="s">
        <v>8459</v>
      </c>
      <c r="V1346" s="78" t="s">
        <v>18840</v>
      </c>
      <c r="W1346" s="78" t="s">
        <v>4084</v>
      </c>
      <c r="X1346" s="78" t="s">
        <v>17945</v>
      </c>
      <c r="Y1346" s="78" t="s">
        <v>17946</v>
      </c>
      <c r="Z1346" s="78" t="s">
        <v>17947</v>
      </c>
      <c r="AA1346" s="78" t="s">
        <v>17857</v>
      </c>
      <c r="AB1346" s="78" t="s">
        <v>19091</v>
      </c>
      <c r="AI1346" s="82" t="n">
        <v>46736</v>
      </c>
      <c r="AL1346" s="78" t="s">
        <v>17718</v>
      </c>
      <c r="AM1346" s="78" t="s">
        <v>17718</v>
      </c>
      <c r="AP1346" s="78" t="s">
        <v>17719</v>
      </c>
      <c r="AQ1346" s="78" t="n">
        <v>2500</v>
      </c>
      <c r="AR1346" s="78" t="n">
        <v>10</v>
      </c>
      <c r="AS1346" s="78" t="n">
        <v>103.15</v>
      </c>
      <c r="AT1346" s="78" t="n">
        <v>1</v>
      </c>
      <c r="AV1346" s="78" t="n">
        <v>8.08</v>
      </c>
      <c r="AY1346" s="78" t="n">
        <v>2587500</v>
      </c>
      <c r="AZ1346" s="78" t="n">
        <v>0</v>
      </c>
      <c r="BA1346" s="78" t="n">
        <v>-8750</v>
      </c>
      <c r="BB1346" s="78" t="n">
        <v>7500</v>
      </c>
      <c r="BC1346" s="78" t="n">
        <v>2578750</v>
      </c>
      <c r="BD1346" s="78" t="n">
        <v>2500000</v>
      </c>
      <c r="BE1346" s="78" t="s">
        <v>19765</v>
      </c>
      <c r="BJ1346" s="78" t="s">
        <v>17721</v>
      </c>
      <c r="BK1346" s="78" t="s">
        <v>17722</v>
      </c>
      <c r="BL1346" s="78" t="s">
        <v>884</v>
      </c>
      <c r="BM1346" s="78" t="s">
        <v>8469</v>
      </c>
      <c r="BN1346" s="78" t="s">
        <v>19766</v>
      </c>
      <c r="BO1346" s="78" t="s">
        <v>16502</v>
      </c>
    </row>
    <row r="1347" customFormat="false" ht="15" hidden="true" customHeight="false" outlineLevel="0" collapsed="false">
      <c r="A1347" s="82" t="n">
        <v>45291</v>
      </c>
      <c r="B1347" s="78" t="s">
        <v>16497</v>
      </c>
      <c r="C1347" s="78" t="s">
        <v>17734</v>
      </c>
      <c r="D1347" s="78" t="s">
        <v>18919</v>
      </c>
      <c r="E1347" s="78" t="s">
        <v>4075</v>
      </c>
      <c r="F1347" s="78" t="s">
        <v>17724</v>
      </c>
      <c r="G1347" s="78" t="s">
        <v>17711</v>
      </c>
      <c r="H1347" s="78" t="s">
        <v>17725</v>
      </c>
      <c r="I1347" s="78" t="s">
        <v>19056</v>
      </c>
      <c r="J1347" s="78" t="s">
        <v>19089</v>
      </c>
      <c r="K1347" s="78" t="n">
        <v>158310466</v>
      </c>
      <c r="L1347" s="78" t="s">
        <v>8468</v>
      </c>
      <c r="M1347" s="78" t="s">
        <v>19764</v>
      </c>
      <c r="N1347" s="78" t="s">
        <v>17734</v>
      </c>
      <c r="Q1347" s="78" t="n">
        <v>21004637</v>
      </c>
      <c r="R1347" s="78" t="s">
        <v>8459</v>
      </c>
      <c r="S1347" s="78" t="s">
        <v>16889</v>
      </c>
      <c r="T1347" s="78" t="s">
        <v>16498</v>
      </c>
      <c r="U1347" s="78" t="s">
        <v>8459</v>
      </c>
      <c r="V1347" s="78" t="s">
        <v>18840</v>
      </c>
      <c r="W1347" s="78" t="s">
        <v>4084</v>
      </c>
      <c r="X1347" s="78" t="s">
        <v>17945</v>
      </c>
      <c r="Y1347" s="78" t="s">
        <v>17946</v>
      </c>
      <c r="Z1347" s="78" t="s">
        <v>17947</v>
      </c>
      <c r="AA1347" s="78" t="s">
        <v>17857</v>
      </c>
      <c r="AB1347" s="78" t="s">
        <v>19091</v>
      </c>
      <c r="AI1347" s="82" t="n">
        <v>46736</v>
      </c>
      <c r="AL1347" s="78" t="s">
        <v>17718</v>
      </c>
      <c r="AM1347" s="78" t="s">
        <v>17718</v>
      </c>
      <c r="AP1347" s="78" t="s">
        <v>17719</v>
      </c>
      <c r="AQ1347" s="78" t="n">
        <v>2500</v>
      </c>
      <c r="AR1347" s="78" t="n">
        <v>10</v>
      </c>
      <c r="AS1347" s="78" t="n">
        <v>103.15</v>
      </c>
      <c r="AT1347" s="78" t="n">
        <v>1</v>
      </c>
      <c r="AV1347" s="78" t="n">
        <v>8.08</v>
      </c>
      <c r="AY1347" s="78" t="n">
        <v>2547472.5</v>
      </c>
      <c r="AZ1347" s="78" t="n">
        <v>0</v>
      </c>
      <c r="BA1347" s="78" t="n">
        <v>31277.5</v>
      </c>
      <c r="BB1347" s="78" t="n">
        <v>7500</v>
      </c>
      <c r="BC1347" s="78" t="n">
        <v>2578750</v>
      </c>
      <c r="BD1347" s="78" t="n">
        <v>2500000</v>
      </c>
      <c r="BE1347" s="78" t="s">
        <v>19765</v>
      </c>
      <c r="BJ1347" s="78" t="s">
        <v>17721</v>
      </c>
      <c r="BK1347" s="78" t="s">
        <v>17722</v>
      </c>
      <c r="BL1347" s="78" t="s">
        <v>884</v>
      </c>
      <c r="BM1347" s="78" t="s">
        <v>8469</v>
      </c>
      <c r="BN1347" s="78" t="s">
        <v>19766</v>
      </c>
      <c r="BO1347" s="78" t="s">
        <v>16502</v>
      </c>
    </row>
    <row r="1348" customFormat="false" ht="15" hidden="true" customHeight="false" outlineLevel="0" collapsed="false">
      <c r="A1348" s="82" t="n">
        <v>45291</v>
      </c>
      <c r="B1348" s="78" t="s">
        <v>16497</v>
      </c>
      <c r="C1348" s="78" t="s">
        <v>17734</v>
      </c>
      <c r="D1348" s="78" t="s">
        <v>18919</v>
      </c>
      <c r="E1348" s="78" t="s">
        <v>4075</v>
      </c>
      <c r="F1348" s="78" t="s">
        <v>17724</v>
      </c>
      <c r="G1348" s="78" t="s">
        <v>17711</v>
      </c>
      <c r="H1348" s="78" t="s">
        <v>17725</v>
      </c>
      <c r="I1348" s="78" t="s">
        <v>19056</v>
      </c>
      <c r="J1348" s="78" t="s">
        <v>19089</v>
      </c>
      <c r="K1348" s="78" t="n">
        <v>158339606</v>
      </c>
      <c r="L1348" s="78" t="s">
        <v>14218</v>
      </c>
      <c r="M1348" s="78" t="s">
        <v>19767</v>
      </c>
      <c r="N1348" s="78" t="s">
        <v>17734</v>
      </c>
      <c r="Q1348" s="78" t="n">
        <v>89211814</v>
      </c>
      <c r="R1348" s="78" t="s">
        <v>14209</v>
      </c>
      <c r="S1348" s="78" t="s">
        <v>17366</v>
      </c>
      <c r="T1348" s="78" t="s">
        <v>16498</v>
      </c>
      <c r="U1348" s="78" t="s">
        <v>14209</v>
      </c>
      <c r="V1348" s="78" t="s">
        <v>18841</v>
      </c>
      <c r="W1348" s="78" t="s">
        <v>4084</v>
      </c>
      <c r="X1348" s="78" t="s">
        <v>17806</v>
      </c>
      <c r="Y1348" s="78" t="s">
        <v>17920</v>
      </c>
      <c r="Z1348" s="78" t="s">
        <v>17808</v>
      </c>
      <c r="AA1348" s="78" t="s">
        <v>17809</v>
      </c>
      <c r="AB1348" s="78" t="s">
        <v>19091</v>
      </c>
      <c r="AI1348" s="82" t="n">
        <v>47088</v>
      </c>
      <c r="AL1348" s="78" t="s">
        <v>17718</v>
      </c>
      <c r="AM1348" s="78" t="s">
        <v>17718</v>
      </c>
      <c r="AP1348" s="78" t="s">
        <v>17719</v>
      </c>
      <c r="AQ1348" s="78" t="n">
        <v>2500</v>
      </c>
      <c r="AR1348" s="78" t="n">
        <v>10</v>
      </c>
      <c r="AS1348" s="78" t="n">
        <v>115.69</v>
      </c>
      <c r="AT1348" s="78" t="n">
        <v>1</v>
      </c>
      <c r="AV1348" s="78" t="n">
        <v>8.08</v>
      </c>
      <c r="AY1348" s="78" t="n">
        <v>2853007.5</v>
      </c>
      <c r="AZ1348" s="78" t="n">
        <v>0</v>
      </c>
      <c r="BA1348" s="78" t="n">
        <v>39242.5</v>
      </c>
      <c r="BB1348" s="78" t="n">
        <v>5590.28</v>
      </c>
      <c r="BC1348" s="78" t="n">
        <v>2892250</v>
      </c>
      <c r="BD1348" s="78" t="n">
        <v>2500000</v>
      </c>
      <c r="BE1348" s="78" t="s">
        <v>19092</v>
      </c>
      <c r="BJ1348" s="78" t="s">
        <v>17721</v>
      </c>
      <c r="BK1348" s="78" t="s">
        <v>17722</v>
      </c>
      <c r="BL1348" s="78" t="s">
        <v>1117</v>
      </c>
      <c r="BM1348" s="78" t="s">
        <v>14219</v>
      </c>
      <c r="BN1348" s="78" t="s">
        <v>19768</v>
      </c>
      <c r="BO1348" s="78" t="s">
        <v>16502</v>
      </c>
    </row>
    <row r="1349" customFormat="false" ht="15" hidden="true" customHeight="false" outlineLevel="0" collapsed="false">
      <c r="A1349" s="82" t="n">
        <v>45291</v>
      </c>
      <c r="B1349" s="78" t="s">
        <v>16497</v>
      </c>
      <c r="C1349" s="78" t="s">
        <v>17734</v>
      </c>
      <c r="D1349" s="78" t="s">
        <v>18919</v>
      </c>
      <c r="E1349" s="78" t="s">
        <v>4117</v>
      </c>
      <c r="F1349" s="78" t="s">
        <v>17723</v>
      </c>
      <c r="G1349" s="78" t="s">
        <v>17711</v>
      </c>
      <c r="H1349" s="78" t="s">
        <v>17725</v>
      </c>
      <c r="I1349" s="78" t="s">
        <v>18920</v>
      </c>
      <c r="J1349" s="78" t="s">
        <v>16506</v>
      </c>
      <c r="K1349" s="78" t="n">
        <v>28094376</v>
      </c>
      <c r="L1349" s="78" t="s">
        <v>10370</v>
      </c>
      <c r="M1349" s="78" t="s">
        <v>19769</v>
      </c>
      <c r="N1349" s="78" t="s">
        <v>17734</v>
      </c>
      <c r="Q1349" s="78" t="n">
        <v>0</v>
      </c>
      <c r="U1349" s="78" t="s">
        <v>10377</v>
      </c>
      <c r="V1349" s="78" t="s">
        <v>18503</v>
      </c>
      <c r="W1349" s="78" t="s">
        <v>4084</v>
      </c>
      <c r="X1349" s="78" t="s">
        <v>18264</v>
      </c>
      <c r="Y1349" s="78" t="s">
        <v>18504</v>
      </c>
      <c r="Z1349" s="78" t="s">
        <v>17802</v>
      </c>
      <c r="AA1349" s="78" t="s">
        <v>17802</v>
      </c>
      <c r="AB1349" s="78" t="s">
        <v>19770</v>
      </c>
      <c r="AI1349" s="82" t="n">
        <v>52459</v>
      </c>
      <c r="AL1349" s="78" t="s">
        <v>17718</v>
      </c>
      <c r="AM1349" s="78" t="s">
        <v>17718</v>
      </c>
      <c r="AP1349" s="78" t="s">
        <v>17772</v>
      </c>
      <c r="AQ1349" s="78" t="n">
        <v>-2500</v>
      </c>
      <c r="AR1349" s="78" t="n">
        <v>10</v>
      </c>
      <c r="AS1349" s="78" t="n">
        <v>104.92169</v>
      </c>
      <c r="AT1349" s="78" t="n">
        <v>1</v>
      </c>
      <c r="AV1349" s="78" t="n">
        <v>8.08</v>
      </c>
      <c r="AY1349" s="78" t="n">
        <v>-2547050</v>
      </c>
      <c r="AZ1349" s="78" t="n">
        <v>0</v>
      </c>
      <c r="BA1349" s="78" t="n">
        <v>-75992.35</v>
      </c>
      <c r="BB1349" s="78" t="n">
        <v>-52734.38</v>
      </c>
      <c r="BC1349" s="78" t="n">
        <v>-2623042.35</v>
      </c>
      <c r="BD1349" s="78" t="n">
        <v>2500000</v>
      </c>
      <c r="BE1349" s="78" t="s">
        <v>19104</v>
      </c>
      <c r="BJ1349" s="78" t="s">
        <v>17721</v>
      </c>
      <c r="BK1349" s="78" t="s">
        <v>17722</v>
      </c>
      <c r="BL1349" s="78" t="s">
        <v>10372</v>
      </c>
      <c r="BM1349" s="78" t="s">
        <v>10371</v>
      </c>
      <c r="BN1349" s="78" t="s">
        <v>19771</v>
      </c>
      <c r="BO1349" s="78" t="s">
        <v>16502</v>
      </c>
    </row>
    <row r="1350" customFormat="false" ht="15" hidden="true" customHeight="false" outlineLevel="0" collapsed="false">
      <c r="A1350" s="82" t="n">
        <v>45291</v>
      </c>
      <c r="B1350" s="78" t="s">
        <v>16497</v>
      </c>
      <c r="C1350" s="78" t="s">
        <v>17734</v>
      </c>
      <c r="D1350" s="78" t="s">
        <v>18919</v>
      </c>
      <c r="E1350" s="78" t="s">
        <v>4126</v>
      </c>
      <c r="F1350" s="78" t="s">
        <v>17758</v>
      </c>
      <c r="G1350" s="78" t="s">
        <v>17711</v>
      </c>
      <c r="H1350" s="78" t="s">
        <v>17725</v>
      </c>
      <c r="I1350" s="78" t="s">
        <v>18920</v>
      </c>
      <c r="J1350" s="78" t="s">
        <v>16506</v>
      </c>
      <c r="K1350" s="78" t="n">
        <v>28094376</v>
      </c>
      <c r="L1350" s="78" t="s">
        <v>10370</v>
      </c>
      <c r="M1350" s="78" t="s">
        <v>19769</v>
      </c>
      <c r="N1350" s="78" t="s">
        <v>17734</v>
      </c>
      <c r="Q1350" s="78" t="n">
        <v>0</v>
      </c>
      <c r="U1350" s="78" t="s">
        <v>10377</v>
      </c>
      <c r="V1350" s="78" t="s">
        <v>18503</v>
      </c>
      <c r="W1350" s="78" t="s">
        <v>4084</v>
      </c>
      <c r="X1350" s="78" t="s">
        <v>18264</v>
      </c>
      <c r="Y1350" s="78" t="s">
        <v>18504</v>
      </c>
      <c r="Z1350" s="78" t="s">
        <v>17802</v>
      </c>
      <c r="AA1350" s="78" t="s">
        <v>17802</v>
      </c>
      <c r="AB1350" s="78" t="s">
        <v>19770</v>
      </c>
      <c r="AI1350" s="82" t="n">
        <v>52459</v>
      </c>
      <c r="AL1350" s="78" t="s">
        <v>17718</v>
      </c>
      <c r="AM1350" s="78" t="s">
        <v>17718</v>
      </c>
      <c r="AP1350" s="78" t="s">
        <v>17772</v>
      </c>
      <c r="AQ1350" s="78" t="n">
        <v>-2500</v>
      </c>
      <c r="AR1350" s="78" t="n">
        <v>10</v>
      </c>
      <c r="AS1350" s="78" t="n">
        <v>104.92169</v>
      </c>
      <c r="AT1350" s="78" t="n">
        <v>1</v>
      </c>
      <c r="AV1350" s="78" t="n">
        <v>8.08</v>
      </c>
      <c r="AY1350" s="78" t="n">
        <v>-2547050</v>
      </c>
      <c r="AZ1350" s="78" t="n">
        <v>0</v>
      </c>
      <c r="BA1350" s="78" t="n">
        <v>-75992.35</v>
      </c>
      <c r="BB1350" s="78" t="n">
        <v>-52734.38</v>
      </c>
      <c r="BC1350" s="78" t="n">
        <v>-2623042.35</v>
      </c>
      <c r="BD1350" s="78" t="n">
        <v>2500000</v>
      </c>
      <c r="BE1350" s="78" t="s">
        <v>19104</v>
      </c>
      <c r="BJ1350" s="78" t="s">
        <v>17721</v>
      </c>
      <c r="BK1350" s="78" t="s">
        <v>17722</v>
      </c>
      <c r="BL1350" s="78" t="s">
        <v>10372</v>
      </c>
      <c r="BM1350" s="78" t="s">
        <v>10371</v>
      </c>
      <c r="BN1350" s="78" t="s">
        <v>19771</v>
      </c>
      <c r="BO1350" s="78" t="s">
        <v>16502</v>
      </c>
    </row>
    <row r="1351" customFormat="false" ht="15" hidden="true" customHeight="false" outlineLevel="0" collapsed="false">
      <c r="A1351" s="82" t="n">
        <v>45291</v>
      </c>
      <c r="B1351" s="78" t="s">
        <v>16497</v>
      </c>
      <c r="C1351" s="78" t="s">
        <v>18927</v>
      </c>
      <c r="D1351" s="78" t="s">
        <v>18928</v>
      </c>
      <c r="E1351" s="78" t="s">
        <v>1305</v>
      </c>
      <c r="F1351" s="78" t="s">
        <v>17710</v>
      </c>
      <c r="G1351" s="78" t="s">
        <v>17711</v>
      </c>
      <c r="H1351" s="78" t="s">
        <v>17725</v>
      </c>
      <c r="I1351" s="78" t="s">
        <v>18959</v>
      </c>
      <c r="J1351" s="78" t="s">
        <v>17755</v>
      </c>
      <c r="K1351" s="78" t="n">
        <v>153898535</v>
      </c>
      <c r="L1351" s="78" t="s">
        <v>7827</v>
      </c>
      <c r="M1351" s="78" t="s">
        <v>19772</v>
      </c>
      <c r="N1351" s="78" t="s">
        <v>17734</v>
      </c>
      <c r="Q1351" s="78" t="n">
        <v>21002273</v>
      </c>
      <c r="R1351" s="78" t="s">
        <v>7806</v>
      </c>
      <c r="S1351" s="78" t="s">
        <v>457</v>
      </c>
      <c r="T1351" s="78" t="s">
        <v>16498</v>
      </c>
      <c r="U1351" s="78" t="s">
        <v>7806</v>
      </c>
      <c r="V1351" s="78" t="s">
        <v>18570</v>
      </c>
      <c r="W1351" s="78" t="s">
        <v>4084</v>
      </c>
      <c r="X1351" s="78" t="s">
        <v>17915</v>
      </c>
      <c r="Y1351" s="78" t="s">
        <v>18571</v>
      </c>
      <c r="Z1351" s="78" t="s">
        <v>17917</v>
      </c>
      <c r="AA1351" s="78" t="s">
        <v>17917</v>
      </c>
      <c r="AE1351" s="78" t="s">
        <v>7830</v>
      </c>
      <c r="AG1351" s="78" t="s">
        <v>18931</v>
      </c>
      <c r="AI1351" s="82" t="n">
        <v>45366</v>
      </c>
      <c r="AJ1351" s="78" t="s">
        <v>1198</v>
      </c>
      <c r="AL1351" s="78" t="s">
        <v>17718</v>
      </c>
      <c r="AM1351" s="78" t="s">
        <v>17718</v>
      </c>
      <c r="AP1351" s="78" t="s">
        <v>17719</v>
      </c>
      <c r="AQ1351" s="78" t="n">
        <v>57</v>
      </c>
      <c r="AR1351" s="78" t="n">
        <v>100</v>
      </c>
      <c r="AS1351" s="78" t="n">
        <v>5.875</v>
      </c>
      <c r="AT1351" s="78" t="n">
        <v>1</v>
      </c>
      <c r="AV1351" s="78" t="n">
        <v>8.08</v>
      </c>
      <c r="AY1351" s="78" t="n">
        <v>33136.12</v>
      </c>
      <c r="AZ1351" s="78" t="n">
        <v>0</v>
      </c>
      <c r="BA1351" s="78" t="n">
        <v>351.38</v>
      </c>
      <c r="BB1351" s="78" t="n">
        <v>0</v>
      </c>
      <c r="BC1351" s="78" t="n">
        <v>33487.5</v>
      </c>
      <c r="BD1351" s="78" t="n">
        <v>2508000</v>
      </c>
      <c r="BE1351" s="78" t="s">
        <v>18932</v>
      </c>
      <c r="BJ1351" s="78" t="s">
        <v>17721</v>
      </c>
      <c r="BK1351" s="78" t="s">
        <v>17722</v>
      </c>
      <c r="BO1351" s="78" t="s">
        <v>16502</v>
      </c>
    </row>
    <row r="1352" customFormat="false" ht="15" hidden="true" customHeight="false" outlineLevel="0" collapsed="false">
      <c r="A1352" s="82" t="n">
        <v>45291</v>
      </c>
      <c r="B1352" s="78" t="s">
        <v>16497</v>
      </c>
      <c r="C1352" s="78" t="s">
        <v>18927</v>
      </c>
      <c r="D1352" s="78" t="s">
        <v>18928</v>
      </c>
      <c r="E1352" s="78" t="s">
        <v>1305</v>
      </c>
      <c r="F1352" s="78" t="s">
        <v>17710</v>
      </c>
      <c r="G1352" s="78" t="s">
        <v>17711</v>
      </c>
      <c r="H1352" s="78" t="s">
        <v>17725</v>
      </c>
      <c r="I1352" s="78" t="s">
        <v>18959</v>
      </c>
      <c r="J1352" s="78" t="s">
        <v>17755</v>
      </c>
      <c r="K1352" s="78" t="n">
        <v>152743706</v>
      </c>
      <c r="L1352" s="78" t="s">
        <v>6735</v>
      </c>
      <c r="M1352" s="78" t="s">
        <v>19773</v>
      </c>
      <c r="N1352" s="78" t="s">
        <v>17734</v>
      </c>
      <c r="Q1352" s="78" t="n">
        <v>21002213</v>
      </c>
      <c r="R1352" s="78" t="s">
        <v>6700</v>
      </c>
      <c r="S1352" s="78" t="s">
        <v>424</v>
      </c>
      <c r="T1352" s="78" t="s">
        <v>16498</v>
      </c>
      <c r="U1352" s="78" t="s">
        <v>6700</v>
      </c>
      <c r="V1352" s="78" t="s">
        <v>18123</v>
      </c>
      <c r="W1352" s="78" t="s">
        <v>4084</v>
      </c>
      <c r="X1352" s="78" t="s">
        <v>18089</v>
      </c>
      <c r="Y1352" s="78" t="s">
        <v>18124</v>
      </c>
      <c r="Z1352" s="78" t="s">
        <v>17816</v>
      </c>
      <c r="AA1352" s="78" t="s">
        <v>17795</v>
      </c>
      <c r="AE1352" s="78" t="s">
        <v>6738</v>
      </c>
      <c r="AG1352" s="78" t="s">
        <v>18931</v>
      </c>
      <c r="AI1352" s="82" t="n">
        <v>45310</v>
      </c>
      <c r="AJ1352" s="78" t="s">
        <v>1198</v>
      </c>
      <c r="AL1352" s="78" t="s">
        <v>17718</v>
      </c>
      <c r="AM1352" s="78" t="s">
        <v>17718</v>
      </c>
      <c r="AP1352" s="78" t="s">
        <v>17719</v>
      </c>
      <c r="AQ1352" s="78" t="n">
        <v>965</v>
      </c>
      <c r="AR1352" s="78" t="n">
        <v>100</v>
      </c>
      <c r="AS1352" s="78" t="n">
        <v>0.03</v>
      </c>
      <c r="AT1352" s="78" t="n">
        <v>1</v>
      </c>
      <c r="AV1352" s="78" t="n">
        <v>8.08</v>
      </c>
      <c r="AY1352" s="78" t="n">
        <v>80257.04</v>
      </c>
      <c r="AZ1352" s="78" t="n">
        <v>0</v>
      </c>
      <c r="BA1352" s="78" t="n">
        <v>-77362.04</v>
      </c>
      <c r="BB1352" s="78" t="n">
        <v>0</v>
      </c>
      <c r="BC1352" s="78" t="n">
        <v>2895</v>
      </c>
      <c r="BD1352" s="78" t="n">
        <v>2509000</v>
      </c>
      <c r="BE1352" s="78" t="s">
        <v>18932</v>
      </c>
      <c r="BJ1352" s="78" t="s">
        <v>17721</v>
      </c>
      <c r="BK1352" s="78" t="s">
        <v>17722</v>
      </c>
      <c r="BO1352" s="78" t="s">
        <v>16502</v>
      </c>
    </row>
    <row r="1353" customFormat="false" ht="15" hidden="true" customHeight="false" outlineLevel="0" collapsed="false">
      <c r="A1353" s="82" t="n">
        <v>45291</v>
      </c>
      <c r="B1353" s="78" t="s">
        <v>16497</v>
      </c>
      <c r="C1353" s="78" t="s">
        <v>18927</v>
      </c>
      <c r="D1353" s="78" t="s">
        <v>18928</v>
      </c>
      <c r="E1353" s="78" t="s">
        <v>1305</v>
      </c>
      <c r="F1353" s="78" t="s">
        <v>17710</v>
      </c>
      <c r="G1353" s="78" t="s">
        <v>17711</v>
      </c>
      <c r="H1353" s="78" t="s">
        <v>17725</v>
      </c>
      <c r="I1353" s="78" t="s">
        <v>18933</v>
      </c>
      <c r="J1353" s="78" t="s">
        <v>17755</v>
      </c>
      <c r="K1353" s="78" t="n">
        <v>153897820</v>
      </c>
      <c r="L1353" s="78" t="s">
        <v>7102</v>
      </c>
      <c r="M1353" s="78" t="s">
        <v>19774</v>
      </c>
      <c r="N1353" s="78" t="s">
        <v>17734</v>
      </c>
      <c r="Q1353" s="78" t="n">
        <v>21002225</v>
      </c>
      <c r="R1353" s="78" t="s">
        <v>7095</v>
      </c>
      <c r="S1353" s="78" t="s">
        <v>16778</v>
      </c>
      <c r="T1353" s="78" t="s">
        <v>16498</v>
      </c>
      <c r="U1353" s="78" t="s">
        <v>7095</v>
      </c>
      <c r="V1353" s="78" t="s">
        <v>18488</v>
      </c>
      <c r="W1353" s="78" t="s">
        <v>4084</v>
      </c>
      <c r="X1353" s="78" t="s">
        <v>17854</v>
      </c>
      <c r="Y1353" s="78" t="s">
        <v>18112</v>
      </c>
      <c r="Z1353" s="78" t="s">
        <v>17856</v>
      </c>
      <c r="AA1353" s="78" t="s">
        <v>17857</v>
      </c>
      <c r="AE1353" s="78" t="s">
        <v>7105</v>
      </c>
      <c r="AG1353" s="78" t="s">
        <v>18931</v>
      </c>
      <c r="AI1353" s="82" t="n">
        <v>45366</v>
      </c>
      <c r="AJ1353" s="78" t="s">
        <v>1197</v>
      </c>
      <c r="AL1353" s="78" t="s">
        <v>17718</v>
      </c>
      <c r="AM1353" s="78" t="s">
        <v>17718</v>
      </c>
      <c r="AP1353" s="78" t="s">
        <v>17719</v>
      </c>
      <c r="AQ1353" s="78" t="n">
        <v>193</v>
      </c>
      <c r="AR1353" s="78" t="n">
        <v>100</v>
      </c>
      <c r="AS1353" s="78" t="n">
        <v>1.08</v>
      </c>
      <c r="AT1353" s="78" t="n">
        <v>1</v>
      </c>
      <c r="AV1353" s="78" t="n">
        <v>8.08</v>
      </c>
      <c r="AY1353" s="78" t="n">
        <v>42327.72</v>
      </c>
      <c r="AZ1353" s="78" t="n">
        <v>0</v>
      </c>
      <c r="BA1353" s="78" t="n">
        <v>-21483.72</v>
      </c>
      <c r="BB1353" s="78" t="n">
        <v>0</v>
      </c>
      <c r="BC1353" s="78" t="n">
        <v>20844</v>
      </c>
      <c r="BD1353" s="78" t="n">
        <v>2509000</v>
      </c>
      <c r="BE1353" s="78" t="s">
        <v>18932</v>
      </c>
      <c r="BJ1353" s="78" t="s">
        <v>17721</v>
      </c>
      <c r="BK1353" s="78" t="s">
        <v>17722</v>
      </c>
      <c r="BO1353" s="78" t="s">
        <v>16502</v>
      </c>
    </row>
    <row r="1354" customFormat="false" ht="15" hidden="true" customHeight="false" outlineLevel="0" collapsed="false">
      <c r="A1354" s="82" t="n">
        <v>45291</v>
      </c>
      <c r="B1354" s="78" t="s">
        <v>16497</v>
      </c>
      <c r="C1354" s="78" t="s">
        <v>18927</v>
      </c>
      <c r="D1354" s="78" t="s">
        <v>18928</v>
      </c>
      <c r="E1354" s="78" t="s">
        <v>1305</v>
      </c>
      <c r="F1354" s="78" t="s">
        <v>17710</v>
      </c>
      <c r="G1354" s="78" t="s">
        <v>17711</v>
      </c>
      <c r="H1354" s="78" t="s">
        <v>17725</v>
      </c>
      <c r="I1354" s="78" t="s">
        <v>18959</v>
      </c>
      <c r="J1354" s="78" t="s">
        <v>17755</v>
      </c>
      <c r="K1354" s="78" t="n">
        <v>156380994</v>
      </c>
      <c r="L1354" s="78" t="s">
        <v>7725</v>
      </c>
      <c r="M1354" s="78" t="s">
        <v>19775</v>
      </c>
      <c r="N1354" s="78" t="s">
        <v>17734</v>
      </c>
      <c r="Q1354" s="78" t="n">
        <v>21002270</v>
      </c>
      <c r="R1354" s="78" t="s">
        <v>7697</v>
      </c>
      <c r="S1354" s="78" t="s">
        <v>16795</v>
      </c>
      <c r="T1354" s="78" t="s">
        <v>16498</v>
      </c>
      <c r="U1354" s="78" t="s">
        <v>7697</v>
      </c>
      <c r="V1354" s="78" t="s">
        <v>455</v>
      </c>
      <c r="W1354" s="78" t="s">
        <v>4084</v>
      </c>
      <c r="X1354" s="78" t="s">
        <v>17936</v>
      </c>
      <c r="Y1354" s="78" t="s">
        <v>17937</v>
      </c>
      <c r="Z1354" s="78" t="s">
        <v>17794</v>
      </c>
      <c r="AA1354" s="78" t="s">
        <v>17795</v>
      </c>
      <c r="AE1354" s="78" t="s">
        <v>7728</v>
      </c>
      <c r="AG1354" s="78" t="s">
        <v>18931</v>
      </c>
      <c r="AI1354" s="82" t="n">
        <v>45366</v>
      </c>
      <c r="AJ1354" s="78" t="s">
        <v>1198</v>
      </c>
      <c r="AL1354" s="78" t="s">
        <v>17718</v>
      </c>
      <c r="AM1354" s="78" t="s">
        <v>17718</v>
      </c>
      <c r="AP1354" s="78" t="s">
        <v>17719</v>
      </c>
      <c r="AQ1354" s="78" t="n">
        <v>98</v>
      </c>
      <c r="AR1354" s="78" t="n">
        <v>100</v>
      </c>
      <c r="AS1354" s="78" t="n">
        <v>2.45</v>
      </c>
      <c r="AT1354" s="78" t="n">
        <v>1</v>
      </c>
      <c r="AV1354" s="78" t="n">
        <v>8.08</v>
      </c>
      <c r="AY1354" s="78" t="n">
        <v>26196.92</v>
      </c>
      <c r="AZ1354" s="78" t="n">
        <v>0</v>
      </c>
      <c r="BA1354" s="78" t="n">
        <v>-2186.92</v>
      </c>
      <c r="BB1354" s="78" t="n">
        <v>0</v>
      </c>
      <c r="BC1354" s="78" t="n">
        <v>24010</v>
      </c>
      <c r="BD1354" s="78" t="n">
        <v>2548000</v>
      </c>
      <c r="BE1354" s="78" t="s">
        <v>18932</v>
      </c>
      <c r="BJ1354" s="78" t="s">
        <v>17721</v>
      </c>
      <c r="BK1354" s="78" t="s">
        <v>17722</v>
      </c>
      <c r="BO1354" s="78" t="s">
        <v>16502</v>
      </c>
    </row>
    <row r="1355" customFormat="false" ht="15" hidden="true" customHeight="false" outlineLevel="0" collapsed="false">
      <c r="A1355" s="82" t="n">
        <v>45291</v>
      </c>
      <c r="B1355" s="78" t="s">
        <v>16497</v>
      </c>
      <c r="C1355" s="78" t="s">
        <v>18927</v>
      </c>
      <c r="D1355" s="78" t="s">
        <v>18928</v>
      </c>
      <c r="E1355" s="78" t="s">
        <v>1305</v>
      </c>
      <c r="F1355" s="78" t="s">
        <v>17710</v>
      </c>
      <c r="G1355" s="78" t="s">
        <v>17711</v>
      </c>
      <c r="H1355" s="78" t="s">
        <v>17725</v>
      </c>
      <c r="I1355" s="78" t="s">
        <v>18959</v>
      </c>
      <c r="J1355" s="78" t="s">
        <v>17755</v>
      </c>
      <c r="K1355" s="78" t="n">
        <v>156926398</v>
      </c>
      <c r="L1355" s="78" t="s">
        <v>13769</v>
      </c>
      <c r="M1355" s="78" t="s">
        <v>19776</v>
      </c>
      <c r="N1355" s="78" t="s">
        <v>17734</v>
      </c>
      <c r="Q1355" s="78" t="n">
        <v>21069474</v>
      </c>
      <c r="R1355" s="78" t="s">
        <v>13741</v>
      </c>
      <c r="S1355" s="78" t="s">
        <v>621</v>
      </c>
      <c r="T1355" s="78" t="s">
        <v>16498</v>
      </c>
      <c r="U1355" s="78" t="s">
        <v>13741</v>
      </c>
      <c r="V1355" s="78" t="s">
        <v>18403</v>
      </c>
      <c r="W1355" s="78" t="s">
        <v>4084</v>
      </c>
      <c r="X1355" s="78" t="s">
        <v>17831</v>
      </c>
      <c r="Y1355" s="78" t="s">
        <v>17838</v>
      </c>
      <c r="Z1355" s="78" t="s">
        <v>17809</v>
      </c>
      <c r="AA1355" s="78" t="s">
        <v>17809</v>
      </c>
      <c r="AE1355" s="78" t="s">
        <v>13772</v>
      </c>
      <c r="AG1355" s="78" t="s">
        <v>18931</v>
      </c>
      <c r="AI1355" s="82" t="n">
        <v>45366</v>
      </c>
      <c r="AJ1355" s="78" t="s">
        <v>1198</v>
      </c>
      <c r="AL1355" s="78" t="s">
        <v>17718</v>
      </c>
      <c r="AM1355" s="78" t="s">
        <v>17718</v>
      </c>
      <c r="AP1355" s="78" t="s">
        <v>17719</v>
      </c>
      <c r="AQ1355" s="78" t="n">
        <v>88</v>
      </c>
      <c r="AR1355" s="78" t="n">
        <v>100</v>
      </c>
      <c r="AS1355" s="78" t="n">
        <v>4.5</v>
      </c>
      <c r="AT1355" s="78" t="n">
        <v>1</v>
      </c>
      <c r="AV1355" s="78" t="n">
        <v>8.08</v>
      </c>
      <c r="AY1355" s="78" t="n">
        <v>48726.76</v>
      </c>
      <c r="AZ1355" s="78" t="n">
        <v>0</v>
      </c>
      <c r="BA1355" s="78" t="n">
        <v>-9126.76</v>
      </c>
      <c r="BB1355" s="78" t="n">
        <v>0</v>
      </c>
      <c r="BC1355" s="78" t="n">
        <v>39600</v>
      </c>
      <c r="BD1355" s="78" t="n">
        <v>2552000</v>
      </c>
      <c r="BE1355" s="78" t="s">
        <v>18932</v>
      </c>
      <c r="BJ1355" s="78" t="s">
        <v>17721</v>
      </c>
      <c r="BK1355" s="78" t="s">
        <v>17722</v>
      </c>
      <c r="BO1355" s="78" t="s">
        <v>16502</v>
      </c>
    </row>
    <row r="1356" customFormat="false" ht="15" hidden="true" customHeight="false" outlineLevel="0" collapsed="false">
      <c r="A1356" s="82" t="n">
        <v>45291</v>
      </c>
      <c r="B1356" s="78" t="s">
        <v>16497</v>
      </c>
      <c r="C1356" s="78" t="s">
        <v>18927</v>
      </c>
      <c r="D1356" s="78" t="s">
        <v>18928</v>
      </c>
      <c r="E1356" s="78" t="s">
        <v>1305</v>
      </c>
      <c r="F1356" s="78" t="s">
        <v>17710</v>
      </c>
      <c r="G1356" s="78" t="s">
        <v>17711</v>
      </c>
      <c r="H1356" s="78" t="s">
        <v>17725</v>
      </c>
      <c r="I1356" s="78" t="s">
        <v>18933</v>
      </c>
      <c r="J1356" s="78" t="s">
        <v>17755</v>
      </c>
      <c r="K1356" s="78" t="n">
        <v>153480129</v>
      </c>
      <c r="L1356" s="78" t="s">
        <v>4591</v>
      </c>
      <c r="M1356" s="78" t="s">
        <v>19777</v>
      </c>
      <c r="N1356" s="78" t="s">
        <v>17734</v>
      </c>
      <c r="Q1356" s="78" t="n">
        <v>21002128</v>
      </c>
      <c r="R1356" s="78" t="s">
        <v>4555</v>
      </c>
      <c r="S1356" s="78" t="s">
        <v>16569</v>
      </c>
      <c r="T1356" s="78" t="s">
        <v>16498</v>
      </c>
      <c r="U1356" s="78" t="s">
        <v>4555</v>
      </c>
      <c r="V1356" s="78" t="s">
        <v>18572</v>
      </c>
      <c r="W1356" s="78" t="s">
        <v>4084</v>
      </c>
      <c r="X1356" s="78" t="s">
        <v>18047</v>
      </c>
      <c r="Y1356" s="78" t="s">
        <v>18048</v>
      </c>
      <c r="Z1356" s="78" t="s">
        <v>17809</v>
      </c>
      <c r="AA1356" s="78" t="s">
        <v>17809</v>
      </c>
      <c r="AE1356" s="78" t="s">
        <v>4594</v>
      </c>
      <c r="AG1356" s="78" t="s">
        <v>18931</v>
      </c>
      <c r="AI1356" s="82" t="n">
        <v>45366</v>
      </c>
      <c r="AJ1356" s="78" t="s">
        <v>1197</v>
      </c>
      <c r="AL1356" s="78" t="s">
        <v>17718</v>
      </c>
      <c r="AM1356" s="78" t="s">
        <v>17718</v>
      </c>
      <c r="AP1356" s="78" t="s">
        <v>17719</v>
      </c>
      <c r="AQ1356" s="78" t="n">
        <v>206</v>
      </c>
      <c r="AR1356" s="78" t="n">
        <v>100</v>
      </c>
      <c r="AS1356" s="78" t="n">
        <v>2.825</v>
      </c>
      <c r="AT1356" s="78" t="n">
        <v>1</v>
      </c>
      <c r="AV1356" s="78" t="n">
        <v>8.08</v>
      </c>
      <c r="AY1356" s="78" t="n">
        <v>111669.03</v>
      </c>
      <c r="AZ1356" s="78" t="n">
        <v>0</v>
      </c>
      <c r="BA1356" s="78" t="n">
        <v>-53474.03</v>
      </c>
      <c r="BB1356" s="78" t="n">
        <v>0</v>
      </c>
      <c r="BC1356" s="78" t="n">
        <v>58195</v>
      </c>
      <c r="BD1356" s="78" t="n">
        <v>2575000</v>
      </c>
      <c r="BE1356" s="78" t="s">
        <v>18932</v>
      </c>
      <c r="BJ1356" s="78" t="s">
        <v>17721</v>
      </c>
      <c r="BK1356" s="78" t="s">
        <v>17722</v>
      </c>
      <c r="BO1356" s="78" t="s">
        <v>16502</v>
      </c>
    </row>
    <row r="1357" customFormat="false" ht="15" hidden="true" customHeight="false" outlineLevel="0" collapsed="false">
      <c r="A1357" s="82" t="n">
        <v>45291</v>
      </c>
      <c r="B1357" s="78" t="s">
        <v>16497</v>
      </c>
      <c r="C1357" s="78" t="s">
        <v>18927</v>
      </c>
      <c r="D1357" s="78" t="s">
        <v>18928</v>
      </c>
      <c r="E1357" s="78" t="s">
        <v>1305</v>
      </c>
      <c r="F1357" s="78" t="s">
        <v>17710</v>
      </c>
      <c r="G1357" s="78" t="s">
        <v>17711</v>
      </c>
      <c r="H1357" s="78" t="s">
        <v>17725</v>
      </c>
      <c r="I1357" s="78" t="s">
        <v>18959</v>
      </c>
      <c r="J1357" s="78" t="s">
        <v>17755</v>
      </c>
      <c r="K1357" s="78" t="n">
        <v>154826237</v>
      </c>
      <c r="L1357" s="78" t="s">
        <v>10747</v>
      </c>
      <c r="M1357" s="78" t="s">
        <v>19778</v>
      </c>
      <c r="N1357" s="78" t="s">
        <v>17734</v>
      </c>
      <c r="Q1357" s="78" t="n">
        <v>147717171</v>
      </c>
      <c r="R1357" s="78" t="s">
        <v>10725</v>
      </c>
      <c r="S1357" s="78" t="s">
        <v>539</v>
      </c>
      <c r="T1357" s="78" t="s">
        <v>16498</v>
      </c>
      <c r="U1357" s="78" t="s">
        <v>10725</v>
      </c>
      <c r="V1357" s="78" t="s">
        <v>539</v>
      </c>
      <c r="W1357" s="78" t="s">
        <v>4084</v>
      </c>
      <c r="X1357" s="78" t="s">
        <v>18025</v>
      </c>
      <c r="Y1357" s="78" t="s">
        <v>18575</v>
      </c>
      <c r="Z1357" s="78" t="s">
        <v>17823</v>
      </c>
      <c r="AA1357" s="78" t="s">
        <v>17823</v>
      </c>
      <c r="AE1357" s="78" t="s">
        <v>10750</v>
      </c>
      <c r="AG1357" s="78" t="s">
        <v>18931</v>
      </c>
      <c r="AI1357" s="82" t="n">
        <v>45401</v>
      </c>
      <c r="AJ1357" s="78" t="s">
        <v>1198</v>
      </c>
      <c r="AL1357" s="78" t="s">
        <v>17718</v>
      </c>
      <c r="AM1357" s="78" t="s">
        <v>17718</v>
      </c>
      <c r="AP1357" s="78" t="s">
        <v>17719</v>
      </c>
      <c r="AQ1357" s="78" t="n">
        <v>58</v>
      </c>
      <c r="AR1357" s="78" t="n">
        <v>100</v>
      </c>
      <c r="AS1357" s="78" t="n">
        <v>5.05</v>
      </c>
      <c r="AT1357" s="78" t="n">
        <v>1</v>
      </c>
      <c r="AV1357" s="78" t="n">
        <v>8.08</v>
      </c>
      <c r="AY1357" s="78" t="n">
        <v>31181.15</v>
      </c>
      <c r="AZ1357" s="78" t="n">
        <v>0</v>
      </c>
      <c r="BA1357" s="78" t="n">
        <v>-1891.15</v>
      </c>
      <c r="BB1357" s="78" t="n">
        <v>0</v>
      </c>
      <c r="BC1357" s="78" t="n">
        <v>29290</v>
      </c>
      <c r="BD1357" s="78" t="n">
        <v>2581000</v>
      </c>
      <c r="BE1357" s="78" t="s">
        <v>18932</v>
      </c>
      <c r="BJ1357" s="78" t="s">
        <v>17721</v>
      </c>
      <c r="BK1357" s="78" t="s">
        <v>17722</v>
      </c>
      <c r="BO1357" s="78" t="s">
        <v>16502</v>
      </c>
    </row>
    <row r="1358" customFormat="false" ht="15" hidden="true" customHeight="false" outlineLevel="0" collapsed="false">
      <c r="A1358" s="82" t="n">
        <v>45291</v>
      </c>
      <c r="B1358" s="78" t="s">
        <v>16497</v>
      </c>
      <c r="C1358" s="78" t="s">
        <v>18927</v>
      </c>
      <c r="D1358" s="78" t="s">
        <v>18928</v>
      </c>
      <c r="E1358" s="78" t="s">
        <v>1305</v>
      </c>
      <c r="F1358" s="78" t="s">
        <v>17710</v>
      </c>
      <c r="G1358" s="78" t="s">
        <v>17711</v>
      </c>
      <c r="H1358" s="78" t="s">
        <v>17725</v>
      </c>
      <c r="I1358" s="78" t="s">
        <v>18959</v>
      </c>
      <c r="J1358" s="78" t="s">
        <v>17755</v>
      </c>
      <c r="K1358" s="78" t="n">
        <v>152099358</v>
      </c>
      <c r="L1358" s="78" t="s">
        <v>10064</v>
      </c>
      <c r="M1358" s="78" t="s">
        <v>19779</v>
      </c>
      <c r="N1358" s="78" t="s">
        <v>17734</v>
      </c>
      <c r="Q1358" s="78" t="n">
        <v>21002382</v>
      </c>
      <c r="R1358" s="78" t="s">
        <v>10035</v>
      </c>
      <c r="S1358" s="78" t="s">
        <v>17012</v>
      </c>
      <c r="T1358" s="78" t="s">
        <v>16498</v>
      </c>
      <c r="U1358" s="78" t="s">
        <v>10035</v>
      </c>
      <c r="V1358" s="78" t="s">
        <v>18618</v>
      </c>
      <c r="W1358" s="78" t="s">
        <v>4084</v>
      </c>
      <c r="X1358" s="78" t="s">
        <v>17831</v>
      </c>
      <c r="Y1358" s="78" t="s">
        <v>18040</v>
      </c>
      <c r="Z1358" s="78" t="s">
        <v>17809</v>
      </c>
      <c r="AA1358" s="78" t="s">
        <v>17809</v>
      </c>
      <c r="AE1358" s="78" t="s">
        <v>10067</v>
      </c>
      <c r="AG1358" s="78" t="s">
        <v>18931</v>
      </c>
      <c r="AI1358" s="82" t="n">
        <v>45401</v>
      </c>
      <c r="AJ1358" s="78" t="s">
        <v>1198</v>
      </c>
      <c r="AL1358" s="78" t="s">
        <v>17718</v>
      </c>
      <c r="AM1358" s="78" t="s">
        <v>17718</v>
      </c>
      <c r="AP1358" s="78" t="s">
        <v>17719</v>
      </c>
      <c r="AQ1358" s="78" t="n">
        <v>38</v>
      </c>
      <c r="AR1358" s="78" t="n">
        <v>100</v>
      </c>
      <c r="AS1358" s="78" t="n">
        <v>17.6</v>
      </c>
      <c r="AT1358" s="78" t="n">
        <v>1</v>
      </c>
      <c r="AV1358" s="78" t="n">
        <v>8.08</v>
      </c>
      <c r="AY1358" s="78" t="n">
        <v>42720.74</v>
      </c>
      <c r="AZ1358" s="78" t="n">
        <v>0</v>
      </c>
      <c r="BA1358" s="78" t="n">
        <v>24159.26</v>
      </c>
      <c r="BB1358" s="78" t="n">
        <v>0</v>
      </c>
      <c r="BC1358" s="78" t="n">
        <v>66880</v>
      </c>
      <c r="BD1358" s="78" t="n">
        <v>2584000</v>
      </c>
      <c r="BE1358" s="78" t="s">
        <v>18932</v>
      </c>
      <c r="BJ1358" s="78" t="s">
        <v>17721</v>
      </c>
      <c r="BK1358" s="78" t="s">
        <v>17722</v>
      </c>
      <c r="BO1358" s="78" t="s">
        <v>16502</v>
      </c>
    </row>
    <row r="1359" customFormat="false" ht="15" hidden="true" customHeight="false" outlineLevel="0" collapsed="false">
      <c r="A1359" s="82" t="n">
        <v>45291</v>
      </c>
      <c r="B1359" s="78" t="s">
        <v>16497</v>
      </c>
      <c r="C1359" s="78" t="s">
        <v>18927</v>
      </c>
      <c r="D1359" s="78" t="s">
        <v>18928</v>
      </c>
      <c r="E1359" s="78" t="s">
        <v>1305</v>
      </c>
      <c r="F1359" s="78" t="s">
        <v>17710</v>
      </c>
      <c r="G1359" s="78" t="s">
        <v>17711</v>
      </c>
      <c r="H1359" s="78" t="s">
        <v>17725</v>
      </c>
      <c r="I1359" s="78" t="s">
        <v>18959</v>
      </c>
      <c r="J1359" s="78" t="s">
        <v>17755</v>
      </c>
      <c r="K1359" s="78" t="n">
        <v>153920924</v>
      </c>
      <c r="L1359" s="78" t="s">
        <v>8937</v>
      </c>
      <c r="M1359" s="78" t="s">
        <v>19780</v>
      </c>
      <c r="N1359" s="78" t="s">
        <v>17734</v>
      </c>
      <c r="Q1359" s="78" t="n">
        <v>21839916</v>
      </c>
      <c r="R1359" s="78" t="s">
        <v>8922</v>
      </c>
      <c r="S1359" s="78" t="s">
        <v>484</v>
      </c>
      <c r="T1359" s="78" t="s">
        <v>16498</v>
      </c>
      <c r="U1359" s="78" t="s">
        <v>8922</v>
      </c>
      <c r="V1359" s="78" t="s">
        <v>18642</v>
      </c>
      <c r="W1359" s="78" t="s">
        <v>4084</v>
      </c>
      <c r="X1359" s="78" t="s">
        <v>17999</v>
      </c>
      <c r="Y1359" s="78" t="s">
        <v>18000</v>
      </c>
      <c r="Z1359" s="78" t="s">
        <v>17809</v>
      </c>
      <c r="AA1359" s="78" t="s">
        <v>17809</v>
      </c>
      <c r="AE1359" s="78" t="s">
        <v>8940</v>
      </c>
      <c r="AG1359" s="78" t="s">
        <v>18931</v>
      </c>
      <c r="AI1359" s="82" t="n">
        <v>45366</v>
      </c>
      <c r="AJ1359" s="78" t="s">
        <v>1198</v>
      </c>
      <c r="AL1359" s="78" t="s">
        <v>17718</v>
      </c>
      <c r="AM1359" s="78" t="s">
        <v>17718</v>
      </c>
      <c r="AP1359" s="78" t="s">
        <v>17719</v>
      </c>
      <c r="AQ1359" s="78" t="n">
        <v>371</v>
      </c>
      <c r="AR1359" s="78" t="n">
        <v>100</v>
      </c>
      <c r="AS1359" s="78" t="n">
        <v>0.9</v>
      </c>
      <c r="AT1359" s="78" t="n">
        <v>1</v>
      </c>
      <c r="AV1359" s="78" t="n">
        <v>8.08</v>
      </c>
      <c r="AY1359" s="78" t="n">
        <v>42787.14</v>
      </c>
      <c r="AZ1359" s="78" t="n">
        <v>0</v>
      </c>
      <c r="BA1359" s="78" t="n">
        <v>-9397.14</v>
      </c>
      <c r="BB1359" s="78" t="n">
        <v>0</v>
      </c>
      <c r="BC1359" s="78" t="n">
        <v>33390</v>
      </c>
      <c r="BD1359" s="78" t="n">
        <v>2597000</v>
      </c>
      <c r="BE1359" s="78" t="s">
        <v>18932</v>
      </c>
      <c r="BJ1359" s="78" t="s">
        <v>17721</v>
      </c>
      <c r="BK1359" s="78" t="s">
        <v>17722</v>
      </c>
      <c r="BO1359" s="78" t="s">
        <v>16502</v>
      </c>
    </row>
    <row r="1360" customFormat="false" ht="15" hidden="true" customHeight="false" outlineLevel="0" collapsed="false">
      <c r="A1360" s="82" t="n">
        <v>45291</v>
      </c>
      <c r="B1360" s="78" t="s">
        <v>16497</v>
      </c>
      <c r="C1360" s="78" t="s">
        <v>18927</v>
      </c>
      <c r="D1360" s="78" t="s">
        <v>18928</v>
      </c>
      <c r="E1360" s="78" t="s">
        <v>1305</v>
      </c>
      <c r="F1360" s="78" t="s">
        <v>17710</v>
      </c>
      <c r="G1360" s="78" t="s">
        <v>17711</v>
      </c>
      <c r="H1360" s="78" t="s">
        <v>17725</v>
      </c>
      <c r="I1360" s="78" t="s">
        <v>18959</v>
      </c>
      <c r="J1360" s="78" t="s">
        <v>17755</v>
      </c>
      <c r="K1360" s="78" t="n">
        <v>153917783</v>
      </c>
      <c r="L1360" s="78" t="s">
        <v>9132</v>
      </c>
      <c r="M1360" s="78" t="s">
        <v>19781</v>
      </c>
      <c r="N1360" s="78" t="s">
        <v>17734</v>
      </c>
      <c r="Q1360" s="78" t="n">
        <v>22801408</v>
      </c>
      <c r="R1360" s="78" t="s">
        <v>9097</v>
      </c>
      <c r="S1360" s="78" t="s">
        <v>16951</v>
      </c>
      <c r="T1360" s="78" t="s">
        <v>16498</v>
      </c>
      <c r="U1360" s="78" t="s">
        <v>9097</v>
      </c>
      <c r="V1360" s="78" t="s">
        <v>17813</v>
      </c>
      <c r="W1360" s="78" t="s">
        <v>4084</v>
      </c>
      <c r="X1360" s="78" t="s">
        <v>17814</v>
      </c>
      <c r="Y1360" s="78" t="s">
        <v>17815</v>
      </c>
      <c r="Z1360" s="78" t="s">
        <v>17816</v>
      </c>
      <c r="AA1360" s="78" t="s">
        <v>17795</v>
      </c>
      <c r="AE1360" s="78" t="s">
        <v>9135</v>
      </c>
      <c r="AG1360" s="78" t="s">
        <v>18931</v>
      </c>
      <c r="AI1360" s="82" t="n">
        <v>45366</v>
      </c>
      <c r="AJ1360" s="78" t="s">
        <v>1198</v>
      </c>
      <c r="AL1360" s="78" t="s">
        <v>17718</v>
      </c>
      <c r="AM1360" s="78" t="s">
        <v>17718</v>
      </c>
      <c r="AP1360" s="78" t="s">
        <v>17719</v>
      </c>
      <c r="AQ1360" s="78" t="n">
        <v>634</v>
      </c>
      <c r="AR1360" s="78" t="n">
        <v>100</v>
      </c>
      <c r="AS1360" s="78" t="n">
        <v>0.475</v>
      </c>
      <c r="AT1360" s="78" t="n">
        <v>1</v>
      </c>
      <c r="AV1360" s="78" t="n">
        <v>8.08</v>
      </c>
      <c r="AY1360" s="78" t="n">
        <v>41185.22</v>
      </c>
      <c r="AZ1360" s="78" t="n">
        <v>0</v>
      </c>
      <c r="BA1360" s="78" t="n">
        <v>-11070.22</v>
      </c>
      <c r="BB1360" s="78" t="n">
        <v>0</v>
      </c>
      <c r="BC1360" s="78" t="n">
        <v>30115</v>
      </c>
      <c r="BD1360" s="78" t="n">
        <v>2599400</v>
      </c>
      <c r="BE1360" s="78" t="s">
        <v>18932</v>
      </c>
      <c r="BJ1360" s="78" t="s">
        <v>17721</v>
      </c>
      <c r="BK1360" s="78" t="s">
        <v>17722</v>
      </c>
      <c r="BO1360" s="78" t="s">
        <v>16502</v>
      </c>
    </row>
    <row r="1361" customFormat="false" ht="15" hidden="true" customHeight="false" outlineLevel="0" collapsed="false">
      <c r="A1361" s="82" t="n">
        <v>45291</v>
      </c>
      <c r="B1361" s="78" t="s">
        <v>16497</v>
      </c>
      <c r="C1361" s="78" t="s">
        <v>17734</v>
      </c>
      <c r="D1361" s="78" t="s">
        <v>18919</v>
      </c>
      <c r="E1361" s="78" t="s">
        <v>1305</v>
      </c>
      <c r="F1361" s="78" t="s">
        <v>17710</v>
      </c>
      <c r="G1361" s="78" t="s">
        <v>17711</v>
      </c>
      <c r="H1361" s="78" t="s">
        <v>17725</v>
      </c>
      <c r="I1361" s="78" t="s">
        <v>19056</v>
      </c>
      <c r="J1361" s="78" t="s">
        <v>19089</v>
      </c>
      <c r="K1361" s="78" t="n">
        <v>130257251</v>
      </c>
      <c r="L1361" s="78" t="s">
        <v>9538</v>
      </c>
      <c r="M1361" s="78" t="s">
        <v>19782</v>
      </c>
      <c r="N1361" s="78" t="s">
        <v>17734</v>
      </c>
      <c r="Q1361" s="78" t="n">
        <v>21069837</v>
      </c>
      <c r="R1361" s="78" t="s">
        <v>9521</v>
      </c>
      <c r="S1361" s="78" t="s">
        <v>500</v>
      </c>
      <c r="T1361" s="78" t="s">
        <v>16498</v>
      </c>
      <c r="U1361" s="78" t="s">
        <v>9521</v>
      </c>
      <c r="V1361" s="78" t="s">
        <v>18376</v>
      </c>
      <c r="W1361" s="78" t="s">
        <v>4084</v>
      </c>
      <c r="X1361" s="78" t="s">
        <v>17976</v>
      </c>
      <c r="Y1361" s="78" t="s">
        <v>17977</v>
      </c>
      <c r="Z1361" s="78" t="s">
        <v>17794</v>
      </c>
      <c r="AA1361" s="78" t="s">
        <v>17795</v>
      </c>
      <c r="AB1361" s="78" t="s">
        <v>19091</v>
      </c>
      <c r="AI1361" s="82" t="n">
        <v>46447</v>
      </c>
      <c r="AL1361" s="78" t="s">
        <v>17718</v>
      </c>
      <c r="AM1361" s="78" t="s">
        <v>17718</v>
      </c>
      <c r="AP1361" s="78" t="s">
        <v>17719</v>
      </c>
      <c r="AQ1361" s="78" t="n">
        <v>2600</v>
      </c>
      <c r="AR1361" s="78" t="n">
        <v>10</v>
      </c>
      <c r="AS1361" s="78" t="n">
        <v>86.94</v>
      </c>
      <c r="AT1361" s="78" t="n">
        <v>1</v>
      </c>
      <c r="AV1361" s="78" t="n">
        <v>8.08</v>
      </c>
      <c r="AY1361" s="78" t="n">
        <v>2170862.2</v>
      </c>
      <c r="AZ1361" s="78" t="n">
        <v>0</v>
      </c>
      <c r="BA1361" s="78" t="n">
        <v>89577.8</v>
      </c>
      <c r="BB1361" s="78" t="n">
        <v>2166.67</v>
      </c>
      <c r="BC1361" s="78" t="n">
        <v>2260440</v>
      </c>
      <c r="BD1361" s="78" t="n">
        <v>2600000</v>
      </c>
      <c r="BE1361" s="78" t="s">
        <v>19092</v>
      </c>
      <c r="BJ1361" s="78" t="s">
        <v>17721</v>
      </c>
      <c r="BK1361" s="78" t="s">
        <v>17722</v>
      </c>
      <c r="BL1361" s="78" t="s">
        <v>157</v>
      </c>
      <c r="BM1361" s="78" t="s">
        <v>9539</v>
      </c>
      <c r="BN1361" s="78" t="s">
        <v>19783</v>
      </c>
      <c r="BO1361" s="78" t="s">
        <v>16502</v>
      </c>
    </row>
    <row r="1362" customFormat="false" ht="15" hidden="true" customHeight="false" outlineLevel="0" collapsed="false">
      <c r="A1362" s="82" t="n">
        <v>45291</v>
      </c>
      <c r="B1362" s="78" t="s">
        <v>16497</v>
      </c>
      <c r="C1362" s="78" t="s">
        <v>18927</v>
      </c>
      <c r="D1362" s="78" t="s">
        <v>18928</v>
      </c>
      <c r="E1362" s="78" t="s">
        <v>1305</v>
      </c>
      <c r="F1362" s="78" t="s">
        <v>17710</v>
      </c>
      <c r="G1362" s="78" t="s">
        <v>17711</v>
      </c>
      <c r="H1362" s="78" t="s">
        <v>17725</v>
      </c>
      <c r="I1362" s="78" t="s">
        <v>18959</v>
      </c>
      <c r="J1362" s="78" t="s">
        <v>17755</v>
      </c>
      <c r="K1362" s="78" t="n">
        <v>158278268</v>
      </c>
      <c r="L1362" s="78" t="s">
        <v>13844</v>
      </c>
      <c r="M1362" s="78" t="s">
        <v>19784</v>
      </c>
      <c r="N1362" s="78" t="s">
        <v>17734</v>
      </c>
      <c r="Q1362" s="78" t="n">
        <v>21002538</v>
      </c>
      <c r="R1362" s="78" t="s">
        <v>13816</v>
      </c>
      <c r="S1362" s="78" t="s">
        <v>624</v>
      </c>
      <c r="T1362" s="78" t="s">
        <v>16498</v>
      </c>
      <c r="U1362" s="78" t="s">
        <v>13816</v>
      </c>
      <c r="V1362" s="78" t="s">
        <v>17984</v>
      </c>
      <c r="W1362" s="78" t="s">
        <v>4084</v>
      </c>
      <c r="X1362" s="78" t="s">
        <v>17985</v>
      </c>
      <c r="Y1362" s="78" t="s">
        <v>17986</v>
      </c>
      <c r="Z1362" s="78" t="s">
        <v>17856</v>
      </c>
      <c r="AA1362" s="78" t="s">
        <v>17857</v>
      </c>
      <c r="AE1362" s="78" t="s">
        <v>13847</v>
      </c>
      <c r="AG1362" s="78" t="s">
        <v>18931</v>
      </c>
      <c r="AI1362" s="82" t="n">
        <v>45366</v>
      </c>
      <c r="AJ1362" s="78" t="s">
        <v>1198</v>
      </c>
      <c r="AL1362" s="78" t="s">
        <v>17718</v>
      </c>
      <c r="AM1362" s="78" t="s">
        <v>17718</v>
      </c>
      <c r="AP1362" s="78" t="s">
        <v>17719</v>
      </c>
      <c r="AQ1362" s="78" t="n">
        <v>435</v>
      </c>
      <c r="AR1362" s="78" t="n">
        <v>100</v>
      </c>
      <c r="AS1362" s="78" t="n">
        <v>0.6</v>
      </c>
      <c r="AT1362" s="78" t="n">
        <v>1</v>
      </c>
      <c r="AV1362" s="78" t="n">
        <v>8.08</v>
      </c>
      <c r="AY1362" s="78" t="n">
        <v>47226.43</v>
      </c>
      <c r="AZ1362" s="78" t="n">
        <v>0</v>
      </c>
      <c r="BA1362" s="78" t="n">
        <v>-21126.43</v>
      </c>
      <c r="BB1362" s="78" t="n">
        <v>0</v>
      </c>
      <c r="BC1362" s="78" t="n">
        <v>26100</v>
      </c>
      <c r="BD1362" s="78" t="n">
        <v>2610000</v>
      </c>
      <c r="BE1362" s="78" t="s">
        <v>18932</v>
      </c>
      <c r="BJ1362" s="78" t="s">
        <v>17721</v>
      </c>
      <c r="BK1362" s="78" t="s">
        <v>17722</v>
      </c>
      <c r="BO1362" s="78" t="s">
        <v>16502</v>
      </c>
    </row>
    <row r="1363" customFormat="false" ht="15" hidden="true" customHeight="false" outlineLevel="0" collapsed="false">
      <c r="A1363" s="82" t="n">
        <v>45291</v>
      </c>
      <c r="B1363" s="78" t="s">
        <v>16497</v>
      </c>
      <c r="C1363" s="78" t="s">
        <v>18927</v>
      </c>
      <c r="D1363" s="78" t="s">
        <v>18928</v>
      </c>
      <c r="E1363" s="78" t="s">
        <v>1305</v>
      </c>
      <c r="F1363" s="78" t="s">
        <v>17710</v>
      </c>
      <c r="G1363" s="78" t="s">
        <v>17711</v>
      </c>
      <c r="H1363" s="78" t="s">
        <v>17725</v>
      </c>
      <c r="I1363" s="78" t="s">
        <v>18959</v>
      </c>
      <c r="J1363" s="78" t="s">
        <v>17755</v>
      </c>
      <c r="K1363" s="78" t="n">
        <v>152165261</v>
      </c>
      <c r="L1363" s="78" t="s">
        <v>11887</v>
      </c>
      <c r="M1363" s="78" t="s">
        <v>19785</v>
      </c>
      <c r="N1363" s="78" t="s">
        <v>17734</v>
      </c>
      <c r="Q1363" s="78" t="n">
        <v>21002480</v>
      </c>
      <c r="R1363" s="78" t="s">
        <v>11851</v>
      </c>
      <c r="S1363" s="78" t="s">
        <v>17205</v>
      </c>
      <c r="T1363" s="78" t="s">
        <v>16498</v>
      </c>
      <c r="U1363" s="78" t="s">
        <v>11851</v>
      </c>
      <c r="V1363" s="78" t="s">
        <v>579</v>
      </c>
      <c r="W1363" s="78" t="s">
        <v>4084</v>
      </c>
      <c r="X1363" s="78" t="s">
        <v>18047</v>
      </c>
      <c r="Y1363" s="78" t="s">
        <v>18048</v>
      </c>
      <c r="Z1363" s="78" t="s">
        <v>17809</v>
      </c>
      <c r="AA1363" s="78" t="s">
        <v>17809</v>
      </c>
      <c r="AE1363" s="78" t="s">
        <v>11890</v>
      </c>
      <c r="AG1363" s="78" t="s">
        <v>18931</v>
      </c>
      <c r="AI1363" s="82" t="n">
        <v>45366</v>
      </c>
      <c r="AJ1363" s="78" t="s">
        <v>1198</v>
      </c>
      <c r="AL1363" s="78" t="s">
        <v>17718</v>
      </c>
      <c r="AM1363" s="78" t="s">
        <v>17718</v>
      </c>
      <c r="AP1363" s="78" t="s">
        <v>17719</v>
      </c>
      <c r="AQ1363" s="78" t="n">
        <v>45</v>
      </c>
      <c r="AR1363" s="78" t="n">
        <v>100</v>
      </c>
      <c r="AS1363" s="78" t="n">
        <v>10.725</v>
      </c>
      <c r="AT1363" s="78" t="n">
        <v>1</v>
      </c>
      <c r="AV1363" s="78" t="n">
        <v>8.08</v>
      </c>
      <c r="AY1363" s="78" t="n">
        <v>55695.9</v>
      </c>
      <c r="AZ1363" s="78" t="n">
        <v>0</v>
      </c>
      <c r="BA1363" s="78" t="n">
        <v>-7433.4</v>
      </c>
      <c r="BB1363" s="78" t="n">
        <v>0</v>
      </c>
      <c r="BC1363" s="78" t="n">
        <v>48262.5</v>
      </c>
      <c r="BD1363" s="78" t="n">
        <v>2610000</v>
      </c>
      <c r="BE1363" s="78" t="s">
        <v>18932</v>
      </c>
      <c r="BJ1363" s="78" t="s">
        <v>17721</v>
      </c>
      <c r="BK1363" s="78" t="s">
        <v>17722</v>
      </c>
      <c r="BO1363" s="78" t="s">
        <v>16502</v>
      </c>
    </row>
    <row r="1364" customFormat="false" ht="15" hidden="true" customHeight="false" outlineLevel="0" collapsed="false">
      <c r="A1364" s="82" t="n">
        <v>45291</v>
      </c>
      <c r="B1364" s="78" t="s">
        <v>16497</v>
      </c>
      <c r="C1364" s="78" t="s">
        <v>18927</v>
      </c>
      <c r="D1364" s="78" t="s">
        <v>18928</v>
      </c>
      <c r="E1364" s="78" t="s">
        <v>1305</v>
      </c>
      <c r="F1364" s="78" t="s">
        <v>17710</v>
      </c>
      <c r="G1364" s="78" t="s">
        <v>17711</v>
      </c>
      <c r="H1364" s="78" t="s">
        <v>17725</v>
      </c>
      <c r="I1364" s="78" t="s">
        <v>18959</v>
      </c>
      <c r="J1364" s="78" t="s">
        <v>17755</v>
      </c>
      <c r="K1364" s="78" t="n">
        <v>153532897</v>
      </c>
      <c r="L1364" s="78" t="s">
        <v>12510</v>
      </c>
      <c r="M1364" s="78" t="s">
        <v>19786</v>
      </c>
      <c r="N1364" s="78" t="s">
        <v>17734</v>
      </c>
      <c r="Q1364" s="78" t="n">
        <v>21002502</v>
      </c>
      <c r="R1364" s="78" t="s">
        <v>12489</v>
      </c>
      <c r="S1364" s="78" t="s">
        <v>17267</v>
      </c>
      <c r="T1364" s="78" t="s">
        <v>16498</v>
      </c>
      <c r="U1364" s="78" t="s">
        <v>12489</v>
      </c>
      <c r="V1364" s="78" t="s">
        <v>18532</v>
      </c>
      <c r="W1364" s="78" t="s">
        <v>4084</v>
      </c>
      <c r="X1364" s="78" t="s">
        <v>18264</v>
      </c>
      <c r="Y1364" s="78" t="s">
        <v>18512</v>
      </c>
      <c r="Z1364" s="78" t="s">
        <v>17802</v>
      </c>
      <c r="AA1364" s="78" t="s">
        <v>17802</v>
      </c>
      <c r="AC1364" s="78" t="s">
        <v>17924</v>
      </c>
      <c r="AE1364" s="78" t="s">
        <v>12513</v>
      </c>
      <c r="AG1364" s="78" t="s">
        <v>18931</v>
      </c>
      <c r="AI1364" s="82" t="n">
        <v>45366</v>
      </c>
      <c r="AJ1364" s="78" t="s">
        <v>1198</v>
      </c>
      <c r="AL1364" s="78" t="s">
        <v>17718</v>
      </c>
      <c r="AM1364" s="78" t="s">
        <v>17718</v>
      </c>
      <c r="AP1364" s="78" t="s">
        <v>17719</v>
      </c>
      <c r="AQ1364" s="78" t="n">
        <v>154</v>
      </c>
      <c r="AR1364" s="78" t="n">
        <v>100</v>
      </c>
      <c r="AS1364" s="78" t="n">
        <v>2.125</v>
      </c>
      <c r="AT1364" s="78" t="n">
        <v>1</v>
      </c>
      <c r="AV1364" s="78" t="n">
        <v>8.08</v>
      </c>
      <c r="AY1364" s="78" t="n">
        <v>33898.04</v>
      </c>
      <c r="AZ1364" s="78" t="n">
        <v>0</v>
      </c>
      <c r="BA1364" s="78" t="n">
        <v>-1173.04</v>
      </c>
      <c r="BB1364" s="78" t="n">
        <v>0</v>
      </c>
      <c r="BC1364" s="78" t="n">
        <v>32725</v>
      </c>
      <c r="BD1364" s="78" t="n">
        <v>2618000</v>
      </c>
      <c r="BE1364" s="78" t="s">
        <v>18942</v>
      </c>
      <c r="BJ1364" s="78" t="s">
        <v>17721</v>
      </c>
      <c r="BK1364" s="78" t="s">
        <v>17722</v>
      </c>
      <c r="BO1364" s="78" t="s">
        <v>16502</v>
      </c>
    </row>
    <row r="1365" customFormat="false" ht="15" hidden="true" customHeight="false" outlineLevel="0" collapsed="false">
      <c r="A1365" s="82" t="n">
        <v>45291</v>
      </c>
      <c r="B1365" s="78" t="s">
        <v>16497</v>
      </c>
      <c r="C1365" s="78" t="s">
        <v>18927</v>
      </c>
      <c r="D1365" s="78" t="s">
        <v>18928</v>
      </c>
      <c r="E1365" s="78" t="s">
        <v>1305</v>
      </c>
      <c r="F1365" s="78" t="s">
        <v>17710</v>
      </c>
      <c r="G1365" s="78" t="s">
        <v>17711</v>
      </c>
      <c r="H1365" s="78" t="s">
        <v>17725</v>
      </c>
      <c r="I1365" s="78" t="s">
        <v>18959</v>
      </c>
      <c r="J1365" s="78" t="s">
        <v>17755</v>
      </c>
      <c r="K1365" s="78" t="n">
        <v>153353672</v>
      </c>
      <c r="L1365" s="78" t="s">
        <v>14580</v>
      </c>
      <c r="M1365" s="78" t="s">
        <v>19787</v>
      </c>
      <c r="N1365" s="78" t="s">
        <v>17734</v>
      </c>
      <c r="Q1365" s="78" t="n">
        <v>21002571</v>
      </c>
      <c r="R1365" s="78" t="s">
        <v>14573</v>
      </c>
      <c r="S1365" s="78" t="s">
        <v>646</v>
      </c>
      <c r="T1365" s="78" t="s">
        <v>16498</v>
      </c>
      <c r="U1365" s="78" t="s">
        <v>14573</v>
      </c>
      <c r="V1365" s="78" t="s">
        <v>18725</v>
      </c>
      <c r="W1365" s="78" t="s">
        <v>4084</v>
      </c>
      <c r="X1365" s="78" t="s">
        <v>17979</v>
      </c>
      <c r="Y1365" s="78" t="s">
        <v>18486</v>
      </c>
      <c r="Z1365" s="78" t="s">
        <v>17816</v>
      </c>
      <c r="AA1365" s="78" t="s">
        <v>17795</v>
      </c>
      <c r="AE1365" s="78" t="s">
        <v>14583</v>
      </c>
      <c r="AG1365" s="78" t="s">
        <v>18931</v>
      </c>
      <c r="AI1365" s="82" t="n">
        <v>45366</v>
      </c>
      <c r="AJ1365" s="78" t="s">
        <v>1198</v>
      </c>
      <c r="AL1365" s="78" t="s">
        <v>17718</v>
      </c>
      <c r="AM1365" s="78" t="s">
        <v>17718</v>
      </c>
      <c r="AP1365" s="78" t="s">
        <v>17719</v>
      </c>
      <c r="AQ1365" s="78" t="n">
        <v>170</v>
      </c>
      <c r="AR1365" s="78" t="n">
        <v>100</v>
      </c>
      <c r="AS1365" s="78" t="n">
        <v>3.225</v>
      </c>
      <c r="AT1365" s="78" t="n">
        <v>1</v>
      </c>
      <c r="AV1365" s="78" t="n">
        <v>8.08</v>
      </c>
      <c r="AY1365" s="78" t="n">
        <v>42784.34</v>
      </c>
      <c r="AZ1365" s="78" t="n">
        <v>0</v>
      </c>
      <c r="BA1365" s="78" t="n">
        <v>12040.66</v>
      </c>
      <c r="BB1365" s="78" t="n">
        <v>0</v>
      </c>
      <c r="BC1365" s="78" t="n">
        <v>54825</v>
      </c>
      <c r="BD1365" s="78" t="n">
        <v>2635000</v>
      </c>
      <c r="BE1365" s="78" t="s">
        <v>18932</v>
      </c>
      <c r="BJ1365" s="78" t="s">
        <v>17721</v>
      </c>
      <c r="BK1365" s="78" t="s">
        <v>17722</v>
      </c>
      <c r="BO1365" s="78" t="s">
        <v>16502</v>
      </c>
    </row>
    <row r="1366" customFormat="false" ht="15" hidden="true" customHeight="false" outlineLevel="0" collapsed="false">
      <c r="A1366" s="82" t="n">
        <v>45291</v>
      </c>
      <c r="B1366" s="78" t="s">
        <v>16497</v>
      </c>
      <c r="C1366" s="78" t="s">
        <v>18927</v>
      </c>
      <c r="D1366" s="78" t="s">
        <v>18928</v>
      </c>
      <c r="E1366" s="78" t="s">
        <v>1305</v>
      </c>
      <c r="F1366" s="78" t="s">
        <v>17710</v>
      </c>
      <c r="G1366" s="78" t="s">
        <v>17711</v>
      </c>
      <c r="H1366" s="78" t="s">
        <v>17725</v>
      </c>
      <c r="I1366" s="78" t="s">
        <v>18959</v>
      </c>
      <c r="J1366" s="78" t="s">
        <v>17755</v>
      </c>
      <c r="K1366" s="78" t="n">
        <v>154413226</v>
      </c>
      <c r="L1366" s="78" t="s">
        <v>11917</v>
      </c>
      <c r="M1366" s="78" t="s">
        <v>19788</v>
      </c>
      <c r="N1366" s="78" t="s">
        <v>17734</v>
      </c>
      <c r="Q1366" s="78" t="n">
        <v>22374803</v>
      </c>
      <c r="R1366" s="78" t="s">
        <v>11902</v>
      </c>
      <c r="S1366" s="78" t="s">
        <v>17207</v>
      </c>
      <c r="T1366" s="78" t="s">
        <v>16498</v>
      </c>
      <c r="U1366" s="78" t="s">
        <v>18326</v>
      </c>
      <c r="V1366" s="78" t="s">
        <v>18327</v>
      </c>
      <c r="W1366" s="78" t="s">
        <v>4273</v>
      </c>
      <c r="X1366" s="78" t="s">
        <v>18047</v>
      </c>
      <c r="Y1366" s="78" t="s">
        <v>18328</v>
      </c>
      <c r="Z1366" s="78" t="s">
        <v>17809</v>
      </c>
      <c r="AA1366" s="78" t="s">
        <v>17809</v>
      </c>
      <c r="AE1366" s="78" t="s">
        <v>11920</v>
      </c>
      <c r="AG1366" s="78" t="s">
        <v>18931</v>
      </c>
      <c r="AI1366" s="82" t="n">
        <v>45366</v>
      </c>
      <c r="AJ1366" s="78" t="s">
        <v>1198</v>
      </c>
      <c r="AL1366" s="78" t="s">
        <v>17718</v>
      </c>
      <c r="AM1366" s="78" t="s">
        <v>17718</v>
      </c>
      <c r="AP1366" s="78" t="s">
        <v>17719</v>
      </c>
      <c r="AQ1366" s="78" t="n">
        <v>102</v>
      </c>
      <c r="AR1366" s="78" t="n">
        <v>100</v>
      </c>
      <c r="AS1366" s="78" t="n">
        <v>3.45</v>
      </c>
      <c r="AT1366" s="78" t="n">
        <v>1</v>
      </c>
      <c r="AV1366" s="78" t="n">
        <v>8.08</v>
      </c>
      <c r="AY1366" s="78" t="n">
        <v>38482.02</v>
      </c>
      <c r="AZ1366" s="78" t="n">
        <v>0</v>
      </c>
      <c r="BA1366" s="78" t="n">
        <v>-3292.02</v>
      </c>
      <c r="BB1366" s="78" t="n">
        <v>0</v>
      </c>
      <c r="BC1366" s="78" t="n">
        <v>35190</v>
      </c>
      <c r="BD1366" s="78" t="n">
        <v>2652000</v>
      </c>
      <c r="BE1366" s="78" t="s">
        <v>18932</v>
      </c>
      <c r="BJ1366" s="78" t="s">
        <v>17721</v>
      </c>
      <c r="BK1366" s="78" t="s">
        <v>17722</v>
      </c>
      <c r="BO1366" s="78" t="s">
        <v>16502</v>
      </c>
    </row>
    <row r="1367" customFormat="false" ht="15" hidden="true" customHeight="false" outlineLevel="0" collapsed="false">
      <c r="A1367" s="82" t="n">
        <v>45291</v>
      </c>
      <c r="B1367" s="78" t="s">
        <v>16497</v>
      </c>
      <c r="C1367" s="78" t="s">
        <v>18927</v>
      </c>
      <c r="D1367" s="78" t="s">
        <v>18928</v>
      </c>
      <c r="E1367" s="78" t="s">
        <v>1305</v>
      </c>
      <c r="F1367" s="78" t="s">
        <v>17710</v>
      </c>
      <c r="G1367" s="78" t="s">
        <v>17711</v>
      </c>
      <c r="H1367" s="78" t="s">
        <v>17725</v>
      </c>
      <c r="I1367" s="78" t="s">
        <v>18933</v>
      </c>
      <c r="J1367" s="78" t="s">
        <v>17755</v>
      </c>
      <c r="K1367" s="78" t="n">
        <v>149785864</v>
      </c>
      <c r="L1367" s="78" t="s">
        <v>11538</v>
      </c>
      <c r="M1367" s="78" t="s">
        <v>19789</v>
      </c>
      <c r="N1367" s="78" t="s">
        <v>17734</v>
      </c>
      <c r="Q1367" s="78" t="n">
        <v>21002445</v>
      </c>
      <c r="R1367" s="78" t="s">
        <v>11502</v>
      </c>
      <c r="S1367" s="78" t="s">
        <v>564</v>
      </c>
      <c r="T1367" s="78" t="s">
        <v>16498</v>
      </c>
      <c r="U1367" s="78" t="s">
        <v>11502</v>
      </c>
      <c r="V1367" s="78" t="s">
        <v>18481</v>
      </c>
      <c r="W1367" s="78" t="s">
        <v>4084</v>
      </c>
      <c r="X1367" s="78" t="s">
        <v>17831</v>
      </c>
      <c r="Y1367" s="78" t="s">
        <v>18040</v>
      </c>
      <c r="Z1367" s="78" t="s">
        <v>17809</v>
      </c>
      <c r="AA1367" s="78" t="s">
        <v>17809</v>
      </c>
      <c r="AE1367" s="78" t="s">
        <v>11541</v>
      </c>
      <c r="AG1367" s="78" t="s">
        <v>18931</v>
      </c>
      <c r="AI1367" s="82" t="n">
        <v>45366</v>
      </c>
      <c r="AJ1367" s="78" t="s">
        <v>1197</v>
      </c>
      <c r="AL1367" s="78" t="s">
        <v>17718</v>
      </c>
      <c r="AM1367" s="78" t="s">
        <v>17718</v>
      </c>
      <c r="AP1367" s="78" t="s">
        <v>17719</v>
      </c>
      <c r="AQ1367" s="78" t="n">
        <v>76</v>
      </c>
      <c r="AR1367" s="78" t="n">
        <v>100</v>
      </c>
      <c r="AS1367" s="78" t="n">
        <v>6.375</v>
      </c>
      <c r="AT1367" s="78" t="n">
        <v>1</v>
      </c>
      <c r="AV1367" s="78" t="n">
        <v>8.08</v>
      </c>
      <c r="AY1367" s="78" t="n">
        <v>52821.47</v>
      </c>
      <c r="AZ1367" s="78" t="n">
        <v>0</v>
      </c>
      <c r="BA1367" s="78" t="n">
        <v>-4371.47</v>
      </c>
      <c r="BB1367" s="78" t="n">
        <v>0</v>
      </c>
      <c r="BC1367" s="78" t="n">
        <v>48450</v>
      </c>
      <c r="BD1367" s="78" t="n">
        <v>2660000</v>
      </c>
      <c r="BE1367" s="78" t="s">
        <v>18932</v>
      </c>
      <c r="BJ1367" s="78" t="s">
        <v>17721</v>
      </c>
      <c r="BK1367" s="78" t="s">
        <v>17722</v>
      </c>
      <c r="BO1367" s="78" t="s">
        <v>16502</v>
      </c>
    </row>
    <row r="1368" customFormat="false" ht="15" hidden="true" customHeight="false" outlineLevel="0" collapsed="false">
      <c r="A1368" s="82" t="n">
        <v>45291</v>
      </c>
      <c r="B1368" s="78" t="s">
        <v>16497</v>
      </c>
      <c r="C1368" s="78" t="s">
        <v>18927</v>
      </c>
      <c r="D1368" s="78" t="s">
        <v>18928</v>
      </c>
      <c r="E1368" s="78" t="s">
        <v>1305</v>
      </c>
      <c r="F1368" s="78" t="s">
        <v>17710</v>
      </c>
      <c r="G1368" s="78" t="s">
        <v>17711</v>
      </c>
      <c r="H1368" s="78" t="s">
        <v>17725</v>
      </c>
      <c r="I1368" s="78" t="s">
        <v>18933</v>
      </c>
      <c r="J1368" s="78" t="s">
        <v>17755</v>
      </c>
      <c r="K1368" s="78" t="n">
        <v>129015734</v>
      </c>
      <c r="L1368" s="78" t="s">
        <v>10346</v>
      </c>
      <c r="M1368" s="78" t="s">
        <v>19790</v>
      </c>
      <c r="N1368" s="78" t="s">
        <v>17734</v>
      </c>
      <c r="Q1368" s="78" t="n">
        <v>30488641</v>
      </c>
      <c r="R1368" s="78" t="s">
        <v>10333</v>
      </c>
      <c r="S1368" s="78" t="s">
        <v>17037</v>
      </c>
      <c r="T1368" s="78" t="s">
        <v>4265</v>
      </c>
      <c r="U1368" s="78" t="s">
        <v>18119</v>
      </c>
      <c r="V1368" s="78" t="s">
        <v>18120</v>
      </c>
      <c r="W1368" s="78" t="s">
        <v>10341</v>
      </c>
      <c r="X1368" s="78" t="s">
        <v>18108</v>
      </c>
      <c r="Y1368" s="78" t="s">
        <v>18121</v>
      </c>
      <c r="Z1368" s="78" t="s">
        <v>17808</v>
      </c>
      <c r="AA1368" s="78" t="s">
        <v>17809</v>
      </c>
      <c r="AD1368" s="78" t="s">
        <v>17810</v>
      </c>
      <c r="AE1368" s="78" t="s">
        <v>10349</v>
      </c>
      <c r="AG1368" s="78" t="s">
        <v>18931</v>
      </c>
      <c r="AI1368" s="82" t="n">
        <v>45310</v>
      </c>
      <c r="AJ1368" s="78" t="s">
        <v>1197</v>
      </c>
      <c r="AL1368" s="78" t="s">
        <v>17718</v>
      </c>
      <c r="AM1368" s="78" t="s">
        <v>17718</v>
      </c>
      <c r="AP1368" s="78" t="s">
        <v>17719</v>
      </c>
      <c r="AQ1368" s="78" t="n">
        <v>855</v>
      </c>
      <c r="AR1368" s="78" t="n">
        <v>100</v>
      </c>
      <c r="AS1368" s="78" t="n">
        <v>2.76</v>
      </c>
      <c r="AT1368" s="78" t="n">
        <v>1</v>
      </c>
      <c r="AV1368" s="78" t="n">
        <v>8.08</v>
      </c>
      <c r="AY1368" s="78" t="n">
        <v>189153.89</v>
      </c>
      <c r="AZ1368" s="78" t="n">
        <v>0</v>
      </c>
      <c r="BA1368" s="78" t="n">
        <v>46826.11</v>
      </c>
      <c r="BB1368" s="78" t="n">
        <v>0</v>
      </c>
      <c r="BC1368" s="78" t="n">
        <v>235980</v>
      </c>
      <c r="BD1368" s="78" t="n">
        <v>2672730</v>
      </c>
      <c r="BE1368" s="78" t="s">
        <v>18932</v>
      </c>
      <c r="BJ1368" s="78" t="s">
        <v>17721</v>
      </c>
      <c r="BK1368" s="78" t="s">
        <v>17722</v>
      </c>
      <c r="BO1368" s="78" t="s">
        <v>16502</v>
      </c>
    </row>
    <row r="1369" customFormat="false" ht="15" hidden="true" customHeight="false" outlineLevel="0" collapsed="false">
      <c r="A1369" s="82" t="n">
        <v>45291</v>
      </c>
      <c r="B1369" s="78" t="s">
        <v>16497</v>
      </c>
      <c r="C1369" s="78" t="s">
        <v>18927</v>
      </c>
      <c r="D1369" s="78" t="s">
        <v>18928</v>
      </c>
      <c r="E1369" s="78" t="s">
        <v>1305</v>
      </c>
      <c r="F1369" s="78" t="s">
        <v>17710</v>
      </c>
      <c r="G1369" s="78" t="s">
        <v>17711</v>
      </c>
      <c r="H1369" s="78" t="s">
        <v>17725</v>
      </c>
      <c r="I1369" s="78" t="s">
        <v>18959</v>
      </c>
      <c r="J1369" s="78" t="s">
        <v>17755</v>
      </c>
      <c r="K1369" s="78" t="n">
        <v>153913176</v>
      </c>
      <c r="L1369" s="78" t="s">
        <v>9727</v>
      </c>
      <c r="M1369" s="78" t="s">
        <v>19791</v>
      </c>
      <c r="N1369" s="78" t="s">
        <v>17734</v>
      </c>
      <c r="Q1369" s="78" t="n">
        <v>21002364</v>
      </c>
      <c r="R1369" s="78" t="s">
        <v>9698</v>
      </c>
      <c r="S1369" s="78" t="s">
        <v>16986</v>
      </c>
      <c r="T1369" s="78" t="s">
        <v>16498</v>
      </c>
      <c r="U1369" s="78" t="s">
        <v>9698</v>
      </c>
      <c r="V1369" s="78" t="s">
        <v>18619</v>
      </c>
      <c r="W1369" s="78" t="s">
        <v>4084</v>
      </c>
      <c r="X1369" s="78" t="s">
        <v>18171</v>
      </c>
      <c r="Y1369" s="78" t="s">
        <v>18620</v>
      </c>
      <c r="Z1369" s="78" t="s">
        <v>17917</v>
      </c>
      <c r="AA1369" s="78" t="s">
        <v>17917</v>
      </c>
      <c r="AE1369" s="78" t="s">
        <v>9730</v>
      </c>
      <c r="AG1369" s="78" t="s">
        <v>18931</v>
      </c>
      <c r="AI1369" s="82" t="n">
        <v>45366</v>
      </c>
      <c r="AJ1369" s="78" t="s">
        <v>1198</v>
      </c>
      <c r="AL1369" s="78" t="s">
        <v>17718</v>
      </c>
      <c r="AM1369" s="78" t="s">
        <v>17718</v>
      </c>
      <c r="AP1369" s="78" t="s">
        <v>17719</v>
      </c>
      <c r="AQ1369" s="78" t="n">
        <v>122</v>
      </c>
      <c r="AR1369" s="78" t="n">
        <v>100</v>
      </c>
      <c r="AS1369" s="78" t="n">
        <v>2.7</v>
      </c>
      <c r="AT1369" s="78" t="n">
        <v>1</v>
      </c>
      <c r="AV1369" s="78" t="n">
        <v>8.08</v>
      </c>
      <c r="AY1369" s="78" t="n">
        <v>20707.41</v>
      </c>
      <c r="AZ1369" s="78" t="n">
        <v>0</v>
      </c>
      <c r="BA1369" s="78" t="n">
        <v>12232.59</v>
      </c>
      <c r="BB1369" s="78" t="n">
        <v>0</v>
      </c>
      <c r="BC1369" s="78" t="n">
        <v>32940</v>
      </c>
      <c r="BD1369" s="78" t="n">
        <v>2684000</v>
      </c>
      <c r="BE1369" s="78" t="s">
        <v>18932</v>
      </c>
      <c r="BJ1369" s="78" t="s">
        <v>17721</v>
      </c>
      <c r="BK1369" s="78" t="s">
        <v>17722</v>
      </c>
      <c r="BO1369" s="78" t="s">
        <v>16502</v>
      </c>
    </row>
    <row r="1370" customFormat="false" ht="15" hidden="true" customHeight="false" outlineLevel="0" collapsed="false">
      <c r="A1370" s="82" t="n">
        <v>45291</v>
      </c>
      <c r="B1370" s="78" t="s">
        <v>16497</v>
      </c>
      <c r="C1370" s="78" t="s">
        <v>17734</v>
      </c>
      <c r="D1370" s="78" t="s">
        <v>18919</v>
      </c>
      <c r="E1370" s="78" t="s">
        <v>4126</v>
      </c>
      <c r="F1370" s="78" t="s">
        <v>17758</v>
      </c>
      <c r="G1370" s="78" t="s">
        <v>17711</v>
      </c>
      <c r="H1370" s="78" t="s">
        <v>17725</v>
      </c>
      <c r="I1370" s="78" t="s">
        <v>18920</v>
      </c>
      <c r="J1370" s="78" t="s">
        <v>16506</v>
      </c>
      <c r="K1370" s="78" t="n">
        <v>125278452</v>
      </c>
      <c r="L1370" s="78" t="s">
        <v>4241</v>
      </c>
      <c r="M1370" s="78" t="s">
        <v>19792</v>
      </c>
      <c r="N1370" s="78" t="s">
        <v>17734</v>
      </c>
      <c r="Q1370" s="78" t="n">
        <v>0</v>
      </c>
      <c r="U1370" s="78" t="s">
        <v>19793</v>
      </c>
      <c r="V1370" s="78" t="s">
        <v>19794</v>
      </c>
      <c r="W1370" s="78" t="s">
        <v>4084</v>
      </c>
      <c r="X1370" s="78" t="s">
        <v>17922</v>
      </c>
      <c r="Y1370" s="78" t="s">
        <v>17923</v>
      </c>
      <c r="Z1370" s="78" t="s">
        <v>17802</v>
      </c>
      <c r="AA1370" s="78" t="s">
        <v>17802</v>
      </c>
      <c r="AB1370" s="78" t="s">
        <v>19060</v>
      </c>
      <c r="AI1370" s="82" t="n">
        <v>47588</v>
      </c>
      <c r="AL1370" s="78" t="s">
        <v>17718</v>
      </c>
      <c r="AM1370" s="78" t="s">
        <v>17718</v>
      </c>
      <c r="AP1370" s="78" t="s">
        <v>17772</v>
      </c>
      <c r="AQ1370" s="78" t="n">
        <v>-2685</v>
      </c>
      <c r="AR1370" s="78" t="n">
        <v>10</v>
      </c>
      <c r="AS1370" s="78" t="n">
        <v>74.76326</v>
      </c>
      <c r="AT1370" s="78" t="n">
        <v>1</v>
      </c>
      <c r="AV1370" s="78" t="n">
        <v>8.08</v>
      </c>
      <c r="AY1370" s="78" t="n">
        <v>-1745435.55</v>
      </c>
      <c r="AZ1370" s="78" t="n">
        <v>0</v>
      </c>
      <c r="BA1370" s="78" t="n">
        <v>-261957.98</v>
      </c>
      <c r="BB1370" s="78" t="n">
        <v>-29758.75</v>
      </c>
      <c r="BC1370" s="78" t="n">
        <v>-2007393.53</v>
      </c>
      <c r="BD1370" s="78" t="n">
        <v>2685000</v>
      </c>
      <c r="BE1370" s="78" t="s">
        <v>18925</v>
      </c>
      <c r="BJ1370" s="78" t="s">
        <v>17721</v>
      </c>
      <c r="BK1370" s="78" t="s">
        <v>17722</v>
      </c>
      <c r="BL1370" s="78" t="s">
        <v>4243</v>
      </c>
      <c r="BM1370" s="78" t="s">
        <v>4242</v>
      </c>
      <c r="BN1370" s="78" t="s">
        <v>19795</v>
      </c>
      <c r="BO1370" s="78" t="s">
        <v>16502</v>
      </c>
    </row>
    <row r="1371" customFormat="false" ht="15" hidden="true" customHeight="false" outlineLevel="0" collapsed="false">
      <c r="A1371" s="82" t="n">
        <v>45291</v>
      </c>
      <c r="B1371" s="78" t="s">
        <v>16497</v>
      </c>
      <c r="C1371" s="78" t="s">
        <v>18927</v>
      </c>
      <c r="D1371" s="78" t="s">
        <v>18928</v>
      </c>
      <c r="E1371" s="78" t="s">
        <v>1305</v>
      </c>
      <c r="F1371" s="78" t="s">
        <v>17710</v>
      </c>
      <c r="G1371" s="78" t="s">
        <v>17711</v>
      </c>
      <c r="H1371" s="78" t="s">
        <v>17725</v>
      </c>
      <c r="I1371" s="78" t="s">
        <v>18959</v>
      </c>
      <c r="J1371" s="78" t="s">
        <v>17755</v>
      </c>
      <c r="K1371" s="78" t="n">
        <v>153934915</v>
      </c>
      <c r="L1371" s="78" t="s">
        <v>12770</v>
      </c>
      <c r="M1371" s="78" t="s">
        <v>19796</v>
      </c>
      <c r="N1371" s="78" t="s">
        <v>17734</v>
      </c>
      <c r="Q1371" s="78" t="n">
        <v>21002491</v>
      </c>
      <c r="R1371" s="78" t="s">
        <v>12755</v>
      </c>
      <c r="S1371" s="78" t="s">
        <v>591</v>
      </c>
      <c r="T1371" s="78" t="s">
        <v>16498</v>
      </c>
      <c r="U1371" s="78" t="s">
        <v>12755</v>
      </c>
      <c r="V1371" s="78" t="s">
        <v>18329</v>
      </c>
      <c r="W1371" s="78" t="s">
        <v>4084</v>
      </c>
      <c r="X1371" s="78" t="s">
        <v>17831</v>
      </c>
      <c r="Y1371" s="78" t="s">
        <v>18330</v>
      </c>
      <c r="Z1371" s="78" t="s">
        <v>17809</v>
      </c>
      <c r="AA1371" s="78" t="s">
        <v>17809</v>
      </c>
      <c r="AE1371" s="78" t="s">
        <v>12773</v>
      </c>
      <c r="AG1371" s="78" t="s">
        <v>18931</v>
      </c>
      <c r="AI1371" s="82" t="n">
        <v>45366</v>
      </c>
      <c r="AJ1371" s="78" t="s">
        <v>1198</v>
      </c>
      <c r="AL1371" s="78" t="s">
        <v>17718</v>
      </c>
      <c r="AM1371" s="78" t="s">
        <v>17718</v>
      </c>
      <c r="AP1371" s="78" t="s">
        <v>17719</v>
      </c>
      <c r="AQ1371" s="78" t="n">
        <v>192</v>
      </c>
      <c r="AR1371" s="78" t="n">
        <v>100</v>
      </c>
      <c r="AS1371" s="78" t="n">
        <v>0.1</v>
      </c>
      <c r="AT1371" s="78" t="n">
        <v>1</v>
      </c>
      <c r="AV1371" s="78" t="n">
        <v>8.08</v>
      </c>
      <c r="AY1371" s="78" t="n">
        <v>24338.77</v>
      </c>
      <c r="AZ1371" s="78" t="n">
        <v>0</v>
      </c>
      <c r="BA1371" s="78" t="n">
        <v>-22418.77</v>
      </c>
      <c r="BB1371" s="78" t="n">
        <v>0</v>
      </c>
      <c r="BC1371" s="78" t="n">
        <v>1920</v>
      </c>
      <c r="BD1371" s="78" t="n">
        <v>2688000</v>
      </c>
      <c r="BE1371" s="78" t="s">
        <v>18932</v>
      </c>
      <c r="BJ1371" s="78" t="s">
        <v>17721</v>
      </c>
      <c r="BK1371" s="78" t="s">
        <v>17722</v>
      </c>
      <c r="BO1371" s="78" t="s">
        <v>16502</v>
      </c>
    </row>
    <row r="1372" customFormat="false" ht="15" hidden="true" customHeight="false" outlineLevel="0" collapsed="false">
      <c r="A1372" s="82" t="n">
        <v>45291</v>
      </c>
      <c r="B1372" s="78" t="s">
        <v>16497</v>
      </c>
      <c r="C1372" s="78" t="s">
        <v>18927</v>
      </c>
      <c r="D1372" s="78" t="s">
        <v>18928</v>
      </c>
      <c r="E1372" s="78" t="s">
        <v>1305</v>
      </c>
      <c r="F1372" s="78" t="s">
        <v>17710</v>
      </c>
      <c r="G1372" s="78" t="s">
        <v>17711</v>
      </c>
      <c r="H1372" s="78" t="s">
        <v>17725</v>
      </c>
      <c r="I1372" s="78" t="s">
        <v>18933</v>
      </c>
      <c r="J1372" s="78" t="s">
        <v>17755</v>
      </c>
      <c r="K1372" s="78" t="n">
        <v>156745835</v>
      </c>
      <c r="L1372" s="78" t="s">
        <v>8577</v>
      </c>
      <c r="M1372" s="78" t="s">
        <v>19797</v>
      </c>
      <c r="N1372" s="78" t="s">
        <v>17734</v>
      </c>
      <c r="Q1372" s="78" t="n">
        <v>21002313</v>
      </c>
      <c r="R1372" s="78" t="s">
        <v>8570</v>
      </c>
      <c r="S1372" s="78" t="s">
        <v>480</v>
      </c>
      <c r="T1372" s="78" t="s">
        <v>16498</v>
      </c>
      <c r="U1372" s="78" t="s">
        <v>8570</v>
      </c>
      <c r="V1372" s="78" t="s">
        <v>18518</v>
      </c>
      <c r="W1372" s="78" t="s">
        <v>4084</v>
      </c>
      <c r="X1372" s="78" t="s">
        <v>17854</v>
      </c>
      <c r="Y1372" s="78" t="s">
        <v>18112</v>
      </c>
      <c r="Z1372" s="78" t="s">
        <v>17856</v>
      </c>
      <c r="AA1372" s="78" t="s">
        <v>17857</v>
      </c>
      <c r="AE1372" s="78" t="s">
        <v>8580</v>
      </c>
      <c r="AG1372" s="78" t="s">
        <v>18931</v>
      </c>
      <c r="AI1372" s="82" t="n">
        <v>45366</v>
      </c>
      <c r="AJ1372" s="78" t="s">
        <v>1197</v>
      </c>
      <c r="AL1372" s="78" t="s">
        <v>17718</v>
      </c>
      <c r="AM1372" s="78" t="s">
        <v>17718</v>
      </c>
      <c r="AP1372" s="78" t="s">
        <v>17719</v>
      </c>
      <c r="AQ1372" s="78" t="n">
        <v>299</v>
      </c>
      <c r="AR1372" s="78" t="n">
        <v>100</v>
      </c>
      <c r="AS1372" s="78" t="n">
        <v>1.235</v>
      </c>
      <c r="AT1372" s="78" t="n">
        <v>1</v>
      </c>
      <c r="AV1372" s="78" t="n">
        <v>8.08</v>
      </c>
      <c r="AY1372" s="78" t="n">
        <v>52853.76</v>
      </c>
      <c r="AZ1372" s="78" t="n">
        <v>0</v>
      </c>
      <c r="BA1372" s="78" t="n">
        <v>-15927.26</v>
      </c>
      <c r="BB1372" s="78" t="n">
        <v>0</v>
      </c>
      <c r="BC1372" s="78" t="n">
        <v>36926.5</v>
      </c>
      <c r="BD1372" s="78" t="n">
        <v>2691000</v>
      </c>
      <c r="BE1372" s="78" t="s">
        <v>18932</v>
      </c>
      <c r="BJ1372" s="78" t="s">
        <v>17721</v>
      </c>
      <c r="BK1372" s="78" t="s">
        <v>17722</v>
      </c>
      <c r="BO1372" s="78" t="s">
        <v>16502</v>
      </c>
    </row>
    <row r="1373" customFormat="false" ht="15" hidden="true" customHeight="false" outlineLevel="0" collapsed="false">
      <c r="A1373" s="82" t="n">
        <v>45291</v>
      </c>
      <c r="B1373" s="78" t="s">
        <v>16497</v>
      </c>
      <c r="C1373" s="78" t="s">
        <v>18927</v>
      </c>
      <c r="D1373" s="78" t="s">
        <v>18928</v>
      </c>
      <c r="E1373" s="78" t="s">
        <v>1305</v>
      </c>
      <c r="F1373" s="78" t="s">
        <v>17710</v>
      </c>
      <c r="G1373" s="78" t="s">
        <v>17711</v>
      </c>
      <c r="H1373" s="78" t="s">
        <v>17725</v>
      </c>
      <c r="I1373" s="78" t="s">
        <v>18933</v>
      </c>
      <c r="J1373" s="78" t="s">
        <v>17755</v>
      </c>
      <c r="K1373" s="78" t="n">
        <v>154787102</v>
      </c>
      <c r="L1373" s="78" t="s">
        <v>15661</v>
      </c>
      <c r="M1373" s="78" t="s">
        <v>19798</v>
      </c>
      <c r="N1373" s="78" t="s">
        <v>17734</v>
      </c>
      <c r="Q1373" s="78" t="n">
        <v>21002784</v>
      </c>
      <c r="R1373" s="78" t="s">
        <v>15632</v>
      </c>
      <c r="S1373" s="78" t="s">
        <v>672</v>
      </c>
      <c r="T1373" s="78" t="s">
        <v>16498</v>
      </c>
      <c r="U1373" s="78" t="s">
        <v>15632</v>
      </c>
      <c r="V1373" s="78" t="s">
        <v>18049</v>
      </c>
      <c r="W1373" s="78" t="s">
        <v>4084</v>
      </c>
      <c r="X1373" s="78" t="s">
        <v>17976</v>
      </c>
      <c r="Y1373" s="78" t="s">
        <v>17977</v>
      </c>
      <c r="Z1373" s="78" t="s">
        <v>17794</v>
      </c>
      <c r="AA1373" s="78" t="s">
        <v>17795</v>
      </c>
      <c r="AE1373" s="78" t="s">
        <v>15664</v>
      </c>
      <c r="AG1373" s="78" t="s">
        <v>18931</v>
      </c>
      <c r="AI1373" s="82" t="n">
        <v>45401</v>
      </c>
      <c r="AJ1373" s="78" t="s">
        <v>1197</v>
      </c>
      <c r="AL1373" s="78" t="s">
        <v>17718</v>
      </c>
      <c r="AM1373" s="78" t="s">
        <v>17718</v>
      </c>
      <c r="AP1373" s="78" t="s">
        <v>17719</v>
      </c>
      <c r="AQ1373" s="78" t="n">
        <v>71</v>
      </c>
      <c r="AR1373" s="78" t="n">
        <v>100</v>
      </c>
      <c r="AS1373" s="78" t="n">
        <v>9.45</v>
      </c>
      <c r="AT1373" s="78" t="n">
        <v>1</v>
      </c>
      <c r="AV1373" s="78" t="n">
        <v>8.08</v>
      </c>
      <c r="AY1373" s="78" t="n">
        <v>71211.42</v>
      </c>
      <c r="AZ1373" s="78" t="n">
        <v>0</v>
      </c>
      <c r="BA1373" s="78" t="n">
        <v>-4116.42</v>
      </c>
      <c r="BB1373" s="78" t="n">
        <v>0</v>
      </c>
      <c r="BC1373" s="78" t="n">
        <v>67095</v>
      </c>
      <c r="BD1373" s="78" t="n">
        <v>2698000</v>
      </c>
      <c r="BE1373" s="78" t="s">
        <v>18932</v>
      </c>
      <c r="BJ1373" s="78" t="s">
        <v>17721</v>
      </c>
      <c r="BK1373" s="78" t="s">
        <v>17722</v>
      </c>
      <c r="BO1373" s="78" t="s">
        <v>16502</v>
      </c>
    </row>
    <row r="1374" customFormat="false" ht="15" hidden="true" customHeight="false" outlineLevel="0" collapsed="false">
      <c r="A1374" s="82" t="n">
        <v>45291</v>
      </c>
      <c r="B1374" s="78" t="s">
        <v>16497</v>
      </c>
      <c r="C1374" s="78" t="s">
        <v>17734</v>
      </c>
      <c r="D1374" s="78" t="s">
        <v>18919</v>
      </c>
      <c r="E1374" s="78" t="s">
        <v>4126</v>
      </c>
      <c r="F1374" s="78" t="s">
        <v>17758</v>
      </c>
      <c r="G1374" s="78" t="s">
        <v>17711</v>
      </c>
      <c r="H1374" s="78" t="s">
        <v>17725</v>
      </c>
      <c r="I1374" s="78" t="s">
        <v>18920</v>
      </c>
      <c r="J1374" s="78" t="s">
        <v>16506</v>
      </c>
      <c r="K1374" s="78" t="n">
        <v>119713088</v>
      </c>
      <c r="L1374" s="78" t="s">
        <v>10918</v>
      </c>
      <c r="M1374" s="78" t="s">
        <v>19799</v>
      </c>
      <c r="N1374" s="78" t="s">
        <v>17734</v>
      </c>
      <c r="Q1374" s="78" t="n">
        <v>0</v>
      </c>
      <c r="U1374" s="78" t="s">
        <v>19800</v>
      </c>
      <c r="V1374" s="78" t="s">
        <v>19801</v>
      </c>
      <c r="W1374" s="78" t="s">
        <v>4084</v>
      </c>
      <c r="X1374" s="78" t="s">
        <v>17936</v>
      </c>
      <c r="Y1374" s="78" t="s">
        <v>18412</v>
      </c>
      <c r="Z1374" s="78" t="s">
        <v>17794</v>
      </c>
      <c r="AA1374" s="78" t="s">
        <v>17795</v>
      </c>
      <c r="AB1374" s="78" t="s">
        <v>19060</v>
      </c>
      <c r="AI1374" s="82" t="n">
        <v>47392</v>
      </c>
      <c r="AL1374" s="78" t="s">
        <v>17718</v>
      </c>
      <c r="AM1374" s="78" t="s">
        <v>17718</v>
      </c>
      <c r="AP1374" s="78" t="s">
        <v>17772</v>
      </c>
      <c r="AQ1374" s="78" t="n">
        <v>-2701</v>
      </c>
      <c r="AR1374" s="78" t="n">
        <v>10</v>
      </c>
      <c r="AS1374" s="78" t="n">
        <v>94.39164</v>
      </c>
      <c r="AT1374" s="78" t="n">
        <v>1</v>
      </c>
      <c r="AV1374" s="78" t="n">
        <v>8.08</v>
      </c>
      <c r="AY1374" s="78" t="n">
        <v>-2460349.88</v>
      </c>
      <c r="AZ1374" s="78" t="n">
        <v>0</v>
      </c>
      <c r="BA1374" s="78" t="n">
        <v>-89168.32</v>
      </c>
      <c r="BB1374" s="78" t="n">
        <v>-35450.63</v>
      </c>
      <c r="BC1374" s="78" t="n">
        <v>-2549518.2</v>
      </c>
      <c r="BD1374" s="78" t="n">
        <v>2701000</v>
      </c>
      <c r="BE1374" s="78" t="s">
        <v>18925</v>
      </c>
      <c r="BJ1374" s="78" t="s">
        <v>17721</v>
      </c>
      <c r="BK1374" s="78" t="s">
        <v>17722</v>
      </c>
      <c r="BL1374" s="78" t="s">
        <v>10920</v>
      </c>
      <c r="BM1374" s="78" t="s">
        <v>10919</v>
      </c>
      <c r="BN1374" s="78" t="s">
        <v>19802</v>
      </c>
      <c r="BO1374" s="78" t="s">
        <v>16502</v>
      </c>
    </row>
    <row r="1375" customFormat="false" ht="15" hidden="true" customHeight="false" outlineLevel="0" collapsed="false">
      <c r="A1375" s="82" t="n">
        <v>45291</v>
      </c>
      <c r="B1375" s="78" t="s">
        <v>16497</v>
      </c>
      <c r="C1375" s="78" t="s">
        <v>18927</v>
      </c>
      <c r="D1375" s="78" t="s">
        <v>18928</v>
      </c>
      <c r="E1375" s="78" t="s">
        <v>1305</v>
      </c>
      <c r="F1375" s="78" t="s">
        <v>17710</v>
      </c>
      <c r="G1375" s="78" t="s">
        <v>17711</v>
      </c>
      <c r="H1375" s="78" t="s">
        <v>17725</v>
      </c>
      <c r="I1375" s="78" t="s">
        <v>18933</v>
      </c>
      <c r="J1375" s="78" t="s">
        <v>17755</v>
      </c>
      <c r="K1375" s="78" t="n">
        <v>118648236</v>
      </c>
      <c r="L1375" s="78" t="s">
        <v>4941</v>
      </c>
      <c r="M1375" s="78" t="s">
        <v>19803</v>
      </c>
      <c r="N1375" s="78" t="s">
        <v>17734</v>
      </c>
      <c r="Q1375" s="78" t="n">
        <v>21000005</v>
      </c>
      <c r="R1375" s="78" t="s">
        <v>4933</v>
      </c>
      <c r="S1375" s="78" t="s">
        <v>16585</v>
      </c>
      <c r="T1375" s="78" t="s">
        <v>16498</v>
      </c>
      <c r="U1375" s="78" t="s">
        <v>4933</v>
      </c>
      <c r="V1375" s="78" t="s">
        <v>18373</v>
      </c>
      <c r="W1375" s="78" t="s">
        <v>4084</v>
      </c>
      <c r="X1375" s="78" t="s">
        <v>18108</v>
      </c>
      <c r="Y1375" s="78" t="s">
        <v>18121</v>
      </c>
      <c r="Z1375" s="78" t="s">
        <v>17808</v>
      </c>
      <c r="AA1375" s="78" t="s">
        <v>17809</v>
      </c>
      <c r="AE1375" s="78" t="s">
        <v>4944</v>
      </c>
      <c r="AG1375" s="78" t="s">
        <v>18931</v>
      </c>
      <c r="AI1375" s="82" t="n">
        <v>45310</v>
      </c>
      <c r="AJ1375" s="78" t="s">
        <v>1197</v>
      </c>
      <c r="AL1375" s="78" t="s">
        <v>17718</v>
      </c>
      <c r="AM1375" s="78" t="s">
        <v>17718</v>
      </c>
      <c r="AP1375" s="78" t="s">
        <v>17719</v>
      </c>
      <c r="AQ1375" s="78" t="n">
        <v>217</v>
      </c>
      <c r="AR1375" s="78" t="n">
        <v>100</v>
      </c>
      <c r="AS1375" s="78" t="n">
        <v>0.07</v>
      </c>
      <c r="AT1375" s="78" t="n">
        <v>1</v>
      </c>
      <c r="AV1375" s="78" t="n">
        <v>8.08</v>
      </c>
      <c r="AY1375" s="78" t="n">
        <v>124296.51</v>
      </c>
      <c r="AZ1375" s="78" t="n">
        <v>0</v>
      </c>
      <c r="BA1375" s="78" t="n">
        <v>-122777.51</v>
      </c>
      <c r="BB1375" s="78" t="n">
        <v>0</v>
      </c>
      <c r="BC1375" s="78" t="n">
        <v>1519</v>
      </c>
      <c r="BD1375" s="78" t="n">
        <v>2712500</v>
      </c>
      <c r="BE1375" s="78" t="s">
        <v>18932</v>
      </c>
      <c r="BJ1375" s="78" t="s">
        <v>17721</v>
      </c>
      <c r="BK1375" s="78" t="s">
        <v>17722</v>
      </c>
      <c r="BO1375" s="78" t="s">
        <v>16502</v>
      </c>
    </row>
    <row r="1376" customFormat="false" ht="15" hidden="true" customHeight="false" outlineLevel="0" collapsed="false">
      <c r="A1376" s="82" t="n">
        <v>45291</v>
      </c>
      <c r="B1376" s="78" t="s">
        <v>16497</v>
      </c>
      <c r="C1376" s="78" t="s">
        <v>18927</v>
      </c>
      <c r="D1376" s="78" t="s">
        <v>18928</v>
      </c>
      <c r="E1376" s="78" t="s">
        <v>1305</v>
      </c>
      <c r="F1376" s="78" t="s">
        <v>17710</v>
      </c>
      <c r="G1376" s="78" t="s">
        <v>17711</v>
      </c>
      <c r="H1376" s="78" t="s">
        <v>17725</v>
      </c>
      <c r="I1376" s="78" t="s">
        <v>18959</v>
      </c>
      <c r="J1376" s="78" t="s">
        <v>17755</v>
      </c>
      <c r="K1376" s="78" t="n">
        <v>129966861</v>
      </c>
      <c r="L1376" s="78" t="s">
        <v>16867</v>
      </c>
      <c r="M1376" s="78" t="s">
        <v>19804</v>
      </c>
      <c r="N1376" s="78" t="s">
        <v>17734</v>
      </c>
      <c r="Q1376" s="78" t="n">
        <v>21002306</v>
      </c>
      <c r="R1376" s="78" t="s">
        <v>8025</v>
      </c>
      <c r="S1376" s="78" t="s">
        <v>16865</v>
      </c>
      <c r="T1376" s="78" t="s">
        <v>16498</v>
      </c>
      <c r="U1376" s="78" t="s">
        <v>8025</v>
      </c>
      <c r="V1376" s="78" t="s">
        <v>18096</v>
      </c>
      <c r="W1376" s="78" t="s">
        <v>4084</v>
      </c>
      <c r="X1376" s="78" t="s">
        <v>17854</v>
      </c>
      <c r="Y1376" s="78" t="s">
        <v>17855</v>
      </c>
      <c r="Z1376" s="78" t="s">
        <v>17856</v>
      </c>
      <c r="AA1376" s="78" t="s">
        <v>17857</v>
      </c>
      <c r="AE1376" s="78" t="s">
        <v>8042</v>
      </c>
      <c r="AG1376" s="78" t="s">
        <v>18931</v>
      </c>
      <c r="AI1376" s="82" t="n">
        <v>45310</v>
      </c>
      <c r="AJ1376" s="78" t="s">
        <v>1198</v>
      </c>
      <c r="AL1376" s="78" t="s">
        <v>17718</v>
      </c>
      <c r="AM1376" s="78" t="s">
        <v>17718</v>
      </c>
      <c r="AP1376" s="78" t="s">
        <v>17719</v>
      </c>
      <c r="AQ1376" s="78" t="n">
        <v>178</v>
      </c>
      <c r="AR1376" s="78" t="n">
        <v>100</v>
      </c>
      <c r="AS1376" s="78" t="n">
        <v>0.15</v>
      </c>
      <c r="AT1376" s="78" t="n">
        <v>1</v>
      </c>
      <c r="AV1376" s="78" t="n">
        <v>8.08</v>
      </c>
      <c r="AY1376" s="78" t="n">
        <v>61395.34</v>
      </c>
      <c r="AZ1376" s="78" t="n">
        <v>0</v>
      </c>
      <c r="BA1376" s="78" t="n">
        <v>-58725.34</v>
      </c>
      <c r="BB1376" s="78" t="n">
        <v>0</v>
      </c>
      <c r="BC1376" s="78" t="n">
        <v>2670</v>
      </c>
      <c r="BD1376" s="78" t="n">
        <v>2718060</v>
      </c>
      <c r="BE1376" s="78" t="s">
        <v>18932</v>
      </c>
      <c r="BJ1376" s="78" t="s">
        <v>17721</v>
      </c>
      <c r="BK1376" s="78" t="s">
        <v>17722</v>
      </c>
      <c r="BO1376" s="78" t="s">
        <v>16502</v>
      </c>
    </row>
    <row r="1377" customFormat="false" ht="15" hidden="true" customHeight="false" outlineLevel="0" collapsed="false">
      <c r="A1377" s="82" t="n">
        <v>45291</v>
      </c>
      <c r="B1377" s="78" t="s">
        <v>16497</v>
      </c>
      <c r="C1377" s="78" t="s">
        <v>18927</v>
      </c>
      <c r="D1377" s="78" t="s">
        <v>18928</v>
      </c>
      <c r="E1377" s="78" t="s">
        <v>1305</v>
      </c>
      <c r="F1377" s="78" t="s">
        <v>17710</v>
      </c>
      <c r="G1377" s="78" t="s">
        <v>17711</v>
      </c>
      <c r="H1377" s="78" t="s">
        <v>17725</v>
      </c>
      <c r="I1377" s="78" t="s">
        <v>18959</v>
      </c>
      <c r="J1377" s="78" t="s">
        <v>17755</v>
      </c>
      <c r="K1377" s="78" t="n">
        <v>158610666</v>
      </c>
      <c r="L1377" s="78" t="s">
        <v>8451</v>
      </c>
      <c r="M1377" s="78" t="s">
        <v>19805</v>
      </c>
      <c r="N1377" s="78" t="s">
        <v>17734</v>
      </c>
      <c r="Q1377" s="78" t="n">
        <v>21002309</v>
      </c>
      <c r="R1377" s="78" t="s">
        <v>8437</v>
      </c>
      <c r="S1377" s="78" t="s">
        <v>16839</v>
      </c>
      <c r="T1377" s="78" t="s">
        <v>16498</v>
      </c>
      <c r="U1377" s="78" t="s">
        <v>8437</v>
      </c>
      <c r="V1377" s="78" t="s">
        <v>18848</v>
      </c>
      <c r="W1377" s="78" t="s">
        <v>4084</v>
      </c>
      <c r="X1377" s="78" t="s">
        <v>18299</v>
      </c>
      <c r="Y1377" s="78" t="s">
        <v>18300</v>
      </c>
      <c r="Z1377" s="78" t="s">
        <v>17794</v>
      </c>
      <c r="AA1377" s="78" t="s">
        <v>17795</v>
      </c>
      <c r="AC1377" s="78" t="s">
        <v>17810</v>
      </c>
      <c r="AE1377" s="78" t="s">
        <v>8454</v>
      </c>
      <c r="AG1377" s="78" t="s">
        <v>18931</v>
      </c>
      <c r="AI1377" s="82" t="n">
        <v>45338</v>
      </c>
      <c r="AJ1377" s="78" t="s">
        <v>1198</v>
      </c>
      <c r="AL1377" s="78" t="s">
        <v>17718</v>
      </c>
      <c r="AM1377" s="78" t="s">
        <v>17718</v>
      </c>
      <c r="AP1377" s="78" t="s">
        <v>17719</v>
      </c>
      <c r="AQ1377" s="78" t="n">
        <v>160</v>
      </c>
      <c r="AR1377" s="78" t="n">
        <v>100</v>
      </c>
      <c r="AS1377" s="78" t="n">
        <v>2.5</v>
      </c>
      <c r="AT1377" s="78" t="n">
        <v>1</v>
      </c>
      <c r="AV1377" s="78" t="n">
        <v>8.08</v>
      </c>
      <c r="AY1377" s="78" t="n">
        <v>51103.1</v>
      </c>
      <c r="AZ1377" s="78" t="n">
        <v>0</v>
      </c>
      <c r="BA1377" s="78" t="n">
        <v>-11103.1</v>
      </c>
      <c r="BB1377" s="78" t="n">
        <v>0</v>
      </c>
      <c r="BC1377" s="78" t="n">
        <v>40000</v>
      </c>
      <c r="BD1377" s="78" t="n">
        <v>2720000</v>
      </c>
      <c r="BE1377" s="78" t="s">
        <v>18932</v>
      </c>
      <c r="BJ1377" s="78" t="s">
        <v>17721</v>
      </c>
      <c r="BK1377" s="78" t="s">
        <v>17722</v>
      </c>
      <c r="BO1377" s="78" t="s">
        <v>16502</v>
      </c>
    </row>
    <row r="1378" customFormat="false" ht="15" hidden="true" customHeight="false" outlineLevel="0" collapsed="false">
      <c r="A1378" s="82" t="n">
        <v>45291</v>
      </c>
      <c r="B1378" s="78" t="s">
        <v>16497</v>
      </c>
      <c r="C1378" s="78" t="s">
        <v>18927</v>
      </c>
      <c r="D1378" s="78" t="s">
        <v>18928</v>
      </c>
      <c r="E1378" s="78" t="s">
        <v>1305</v>
      </c>
      <c r="F1378" s="78" t="s">
        <v>17710</v>
      </c>
      <c r="G1378" s="78" t="s">
        <v>17711</v>
      </c>
      <c r="H1378" s="78" t="s">
        <v>17725</v>
      </c>
      <c r="I1378" s="78" t="s">
        <v>18933</v>
      </c>
      <c r="J1378" s="78" t="s">
        <v>17755</v>
      </c>
      <c r="K1378" s="78" t="n">
        <v>118922892</v>
      </c>
      <c r="L1378" s="78" t="s">
        <v>6034</v>
      </c>
      <c r="M1378" s="78" t="s">
        <v>19806</v>
      </c>
      <c r="N1378" s="78" t="s">
        <v>17734</v>
      </c>
      <c r="Q1378" s="78" t="n">
        <v>21004770</v>
      </c>
      <c r="R1378" s="78" t="s">
        <v>6020</v>
      </c>
      <c r="S1378" s="78" t="s">
        <v>412</v>
      </c>
      <c r="T1378" s="78" t="s">
        <v>16498</v>
      </c>
      <c r="U1378" s="78" t="s">
        <v>6020</v>
      </c>
      <c r="V1378" s="78" t="s">
        <v>18664</v>
      </c>
      <c r="W1378" s="78" t="s">
        <v>4084</v>
      </c>
      <c r="X1378" s="78" t="s">
        <v>6413</v>
      </c>
      <c r="Y1378" s="78" t="s">
        <v>6413</v>
      </c>
      <c r="Z1378" s="78" t="s">
        <v>17802</v>
      </c>
      <c r="AA1378" s="78" t="s">
        <v>17802</v>
      </c>
      <c r="AC1378" s="78" t="s">
        <v>17924</v>
      </c>
      <c r="AE1378" s="78" t="s">
        <v>6037</v>
      </c>
      <c r="AG1378" s="78" t="s">
        <v>18931</v>
      </c>
      <c r="AI1378" s="82" t="n">
        <v>45310</v>
      </c>
      <c r="AJ1378" s="78" t="s">
        <v>1197</v>
      </c>
      <c r="AL1378" s="78" t="s">
        <v>17718</v>
      </c>
      <c r="AM1378" s="78" t="s">
        <v>17718</v>
      </c>
      <c r="AP1378" s="78" t="s">
        <v>17719</v>
      </c>
      <c r="AQ1378" s="78" t="n">
        <v>341</v>
      </c>
      <c r="AR1378" s="78" t="n">
        <v>100</v>
      </c>
      <c r="AS1378" s="78" t="n">
        <v>0.005</v>
      </c>
      <c r="AT1378" s="78" t="n">
        <v>1</v>
      </c>
      <c r="AV1378" s="78" t="n">
        <v>8.08</v>
      </c>
      <c r="AY1378" s="78" t="n">
        <v>122549.91</v>
      </c>
      <c r="AZ1378" s="78" t="n">
        <v>0</v>
      </c>
      <c r="BA1378" s="78" t="n">
        <v>-122379.41</v>
      </c>
      <c r="BB1378" s="78" t="n">
        <v>0</v>
      </c>
      <c r="BC1378" s="78" t="n">
        <v>170.5</v>
      </c>
      <c r="BD1378" s="78" t="n">
        <v>2728000</v>
      </c>
      <c r="BE1378" s="78" t="s">
        <v>18942</v>
      </c>
      <c r="BJ1378" s="78" t="s">
        <v>17721</v>
      </c>
      <c r="BK1378" s="78" t="s">
        <v>17722</v>
      </c>
      <c r="BO1378" s="78" t="s">
        <v>16502</v>
      </c>
    </row>
    <row r="1379" customFormat="false" ht="15" hidden="true" customHeight="false" outlineLevel="0" collapsed="false">
      <c r="A1379" s="82" t="n">
        <v>45291</v>
      </c>
      <c r="B1379" s="78" t="s">
        <v>16497</v>
      </c>
      <c r="C1379" s="78" t="s">
        <v>17734</v>
      </c>
      <c r="D1379" s="78" t="s">
        <v>18919</v>
      </c>
      <c r="E1379" s="78" t="s">
        <v>4075</v>
      </c>
      <c r="F1379" s="78" t="s">
        <v>17724</v>
      </c>
      <c r="G1379" s="78" t="s">
        <v>17711</v>
      </c>
      <c r="H1379" s="78" t="s">
        <v>17725</v>
      </c>
      <c r="I1379" s="78" t="s">
        <v>18920</v>
      </c>
      <c r="J1379" s="78" t="s">
        <v>16506</v>
      </c>
      <c r="K1379" s="78" t="n">
        <v>63624092</v>
      </c>
      <c r="L1379" s="78" t="s">
        <v>13572</v>
      </c>
      <c r="M1379" s="78" t="s">
        <v>19807</v>
      </c>
      <c r="N1379" s="78" t="s">
        <v>17734</v>
      </c>
      <c r="Q1379" s="78" t="n">
        <v>0</v>
      </c>
      <c r="U1379" s="78" t="s">
        <v>13565</v>
      </c>
      <c r="V1379" s="78" t="s">
        <v>17879</v>
      </c>
      <c r="W1379" s="78" t="s">
        <v>4084</v>
      </c>
      <c r="X1379" s="78" t="s">
        <v>17854</v>
      </c>
      <c r="Y1379" s="78" t="s">
        <v>17855</v>
      </c>
      <c r="Z1379" s="78" t="s">
        <v>17856</v>
      </c>
      <c r="AA1379" s="78" t="s">
        <v>17857</v>
      </c>
      <c r="AB1379" s="78" t="s">
        <v>19808</v>
      </c>
      <c r="AI1379" s="82" t="n">
        <v>46402</v>
      </c>
      <c r="AL1379" s="78" t="s">
        <v>17718</v>
      </c>
      <c r="AM1379" s="78" t="s">
        <v>17718</v>
      </c>
      <c r="AP1379" s="78" t="s">
        <v>17772</v>
      </c>
      <c r="AQ1379" s="78" t="n">
        <v>-2730</v>
      </c>
      <c r="AR1379" s="78" t="n">
        <v>10</v>
      </c>
      <c r="AS1379" s="78" t="n">
        <v>99.53623</v>
      </c>
      <c r="AT1379" s="78" t="n">
        <v>1</v>
      </c>
      <c r="AV1379" s="78" t="n">
        <v>8.08</v>
      </c>
      <c r="AY1379" s="78" t="n">
        <v>-2683913.5</v>
      </c>
      <c r="AZ1379" s="78" t="n">
        <v>0</v>
      </c>
      <c r="BA1379" s="78" t="n">
        <v>-33425.66</v>
      </c>
      <c r="BB1379" s="78" t="n">
        <v>-83397.71</v>
      </c>
      <c r="BC1379" s="78" t="n">
        <v>-2717339.16</v>
      </c>
      <c r="BD1379" s="78" t="n">
        <v>2730000</v>
      </c>
      <c r="BE1379" s="78" t="s">
        <v>18925</v>
      </c>
      <c r="BJ1379" s="78" t="s">
        <v>17721</v>
      </c>
      <c r="BK1379" s="78" t="s">
        <v>17722</v>
      </c>
      <c r="BL1379" s="78" t="s">
        <v>13574</v>
      </c>
      <c r="BM1379" s="78" t="s">
        <v>13573</v>
      </c>
      <c r="BN1379" s="78" t="s">
        <v>19809</v>
      </c>
      <c r="BO1379" s="78" t="s">
        <v>16502</v>
      </c>
    </row>
    <row r="1380" customFormat="false" ht="15" hidden="true" customHeight="false" outlineLevel="0" collapsed="false">
      <c r="A1380" s="82" t="n">
        <v>45291</v>
      </c>
      <c r="B1380" s="78" t="s">
        <v>16497</v>
      </c>
      <c r="C1380" s="78" t="s">
        <v>18927</v>
      </c>
      <c r="D1380" s="78" t="s">
        <v>18928</v>
      </c>
      <c r="E1380" s="78" t="s">
        <v>1305</v>
      </c>
      <c r="F1380" s="78" t="s">
        <v>17710</v>
      </c>
      <c r="G1380" s="78" t="s">
        <v>17711</v>
      </c>
      <c r="H1380" s="78" t="s">
        <v>17725</v>
      </c>
      <c r="I1380" s="78" t="s">
        <v>18959</v>
      </c>
      <c r="J1380" s="78" t="s">
        <v>17755</v>
      </c>
      <c r="K1380" s="78" t="n">
        <v>153929040</v>
      </c>
      <c r="L1380" s="78" t="s">
        <v>12335</v>
      </c>
      <c r="M1380" s="78" t="s">
        <v>19810</v>
      </c>
      <c r="N1380" s="78" t="s">
        <v>17734</v>
      </c>
      <c r="Q1380" s="78" t="n">
        <v>21002485</v>
      </c>
      <c r="R1380" s="78" t="s">
        <v>12306</v>
      </c>
      <c r="S1380" s="78" t="s">
        <v>582</v>
      </c>
      <c r="T1380" s="78" t="s">
        <v>16498</v>
      </c>
      <c r="U1380" s="78" t="s">
        <v>12306</v>
      </c>
      <c r="V1380" s="78" t="s">
        <v>17928</v>
      </c>
      <c r="W1380" s="78" t="s">
        <v>4084</v>
      </c>
      <c r="X1380" s="78" t="s">
        <v>17831</v>
      </c>
      <c r="Y1380" s="78" t="s">
        <v>17838</v>
      </c>
      <c r="Z1380" s="78" t="s">
        <v>17809</v>
      </c>
      <c r="AA1380" s="78" t="s">
        <v>17809</v>
      </c>
      <c r="AE1380" s="78" t="s">
        <v>12338</v>
      </c>
      <c r="AG1380" s="78" t="s">
        <v>18931</v>
      </c>
      <c r="AI1380" s="82" t="n">
        <v>45366</v>
      </c>
      <c r="AJ1380" s="78" t="s">
        <v>1198</v>
      </c>
      <c r="AL1380" s="78" t="s">
        <v>17718</v>
      </c>
      <c r="AM1380" s="78" t="s">
        <v>17718</v>
      </c>
      <c r="AP1380" s="78" t="s">
        <v>17719</v>
      </c>
      <c r="AQ1380" s="78" t="n">
        <v>228</v>
      </c>
      <c r="AR1380" s="78" t="n">
        <v>100</v>
      </c>
      <c r="AS1380" s="78" t="n">
        <v>1.105</v>
      </c>
      <c r="AT1380" s="78" t="n">
        <v>1</v>
      </c>
      <c r="AV1380" s="78" t="n">
        <v>8.08</v>
      </c>
      <c r="AY1380" s="78" t="n">
        <v>34382.42</v>
      </c>
      <c r="AZ1380" s="78" t="n">
        <v>0</v>
      </c>
      <c r="BA1380" s="78" t="n">
        <v>-9188.42</v>
      </c>
      <c r="BB1380" s="78" t="n">
        <v>0</v>
      </c>
      <c r="BC1380" s="78" t="n">
        <v>25194</v>
      </c>
      <c r="BD1380" s="78" t="n">
        <v>2736000</v>
      </c>
      <c r="BE1380" s="78" t="s">
        <v>18932</v>
      </c>
      <c r="BJ1380" s="78" t="s">
        <v>17721</v>
      </c>
      <c r="BK1380" s="78" t="s">
        <v>17722</v>
      </c>
      <c r="BO1380" s="78" t="s">
        <v>16502</v>
      </c>
    </row>
    <row r="1381" customFormat="false" ht="15" hidden="true" customHeight="false" outlineLevel="0" collapsed="false">
      <c r="A1381" s="82" t="n">
        <v>45291</v>
      </c>
      <c r="B1381" s="78" t="s">
        <v>16497</v>
      </c>
      <c r="C1381" s="78" t="s">
        <v>18927</v>
      </c>
      <c r="D1381" s="78" t="s">
        <v>18928</v>
      </c>
      <c r="E1381" s="78" t="s">
        <v>1305</v>
      </c>
      <c r="F1381" s="78" t="s">
        <v>17710</v>
      </c>
      <c r="G1381" s="78" t="s">
        <v>17711</v>
      </c>
      <c r="H1381" s="78" t="s">
        <v>17725</v>
      </c>
      <c r="I1381" s="78" t="s">
        <v>18933</v>
      </c>
      <c r="J1381" s="78" t="s">
        <v>17755</v>
      </c>
      <c r="K1381" s="78" t="n">
        <v>150601014</v>
      </c>
      <c r="L1381" s="78" t="s">
        <v>9499</v>
      </c>
      <c r="M1381" s="78" t="s">
        <v>19811</v>
      </c>
      <c r="N1381" s="78" t="s">
        <v>17734</v>
      </c>
      <c r="Q1381" s="78" t="n">
        <v>21002349</v>
      </c>
      <c r="R1381" s="78" t="s">
        <v>9471</v>
      </c>
      <c r="S1381" s="78" t="s">
        <v>499</v>
      </c>
      <c r="T1381" s="78" t="s">
        <v>16498</v>
      </c>
      <c r="U1381" s="78" t="s">
        <v>9471</v>
      </c>
      <c r="V1381" s="78" t="s">
        <v>18113</v>
      </c>
      <c r="W1381" s="78" t="s">
        <v>4084</v>
      </c>
      <c r="X1381" s="78" t="s">
        <v>17985</v>
      </c>
      <c r="Y1381" s="78" t="s">
        <v>17986</v>
      </c>
      <c r="Z1381" s="78" t="s">
        <v>17856</v>
      </c>
      <c r="AA1381" s="78" t="s">
        <v>17857</v>
      </c>
      <c r="AE1381" s="78" t="s">
        <v>9502</v>
      </c>
      <c r="AG1381" s="78" t="s">
        <v>18931</v>
      </c>
      <c r="AI1381" s="82" t="n">
        <v>45310</v>
      </c>
      <c r="AJ1381" s="78" t="s">
        <v>1197</v>
      </c>
      <c r="AL1381" s="78" t="s">
        <v>17718</v>
      </c>
      <c r="AM1381" s="78" t="s">
        <v>17718</v>
      </c>
      <c r="AP1381" s="78" t="s">
        <v>17719</v>
      </c>
      <c r="AQ1381" s="78" t="n">
        <v>883</v>
      </c>
      <c r="AR1381" s="78" t="n">
        <v>100</v>
      </c>
      <c r="AS1381" s="78" t="n">
        <v>0.075</v>
      </c>
      <c r="AT1381" s="78" t="n">
        <v>1</v>
      </c>
      <c r="AV1381" s="78" t="n">
        <v>8.08</v>
      </c>
      <c r="AY1381" s="78" t="n">
        <v>167038.7</v>
      </c>
      <c r="AZ1381" s="78" t="n">
        <v>0</v>
      </c>
      <c r="BA1381" s="78" t="n">
        <v>-160416.2</v>
      </c>
      <c r="BB1381" s="78" t="n">
        <v>0</v>
      </c>
      <c r="BC1381" s="78" t="n">
        <v>6622.5</v>
      </c>
      <c r="BD1381" s="78" t="n">
        <v>2737300</v>
      </c>
      <c r="BE1381" s="78" t="s">
        <v>18932</v>
      </c>
      <c r="BJ1381" s="78" t="s">
        <v>17721</v>
      </c>
      <c r="BK1381" s="78" t="s">
        <v>17722</v>
      </c>
      <c r="BO1381" s="78" t="s">
        <v>16502</v>
      </c>
    </row>
    <row r="1382" customFormat="false" ht="15" hidden="true" customHeight="false" outlineLevel="0" collapsed="false">
      <c r="A1382" s="82" t="n">
        <v>45291</v>
      </c>
      <c r="B1382" s="78" t="s">
        <v>16497</v>
      </c>
      <c r="C1382" s="78" t="s">
        <v>18927</v>
      </c>
      <c r="D1382" s="78" t="s">
        <v>18928</v>
      </c>
      <c r="E1382" s="78" t="s">
        <v>1305</v>
      </c>
      <c r="F1382" s="78" t="s">
        <v>17710</v>
      </c>
      <c r="G1382" s="78" t="s">
        <v>17711</v>
      </c>
      <c r="H1382" s="78" t="s">
        <v>17725</v>
      </c>
      <c r="I1382" s="78" t="s">
        <v>18933</v>
      </c>
      <c r="J1382" s="78" t="s">
        <v>17755</v>
      </c>
      <c r="K1382" s="78" t="n">
        <v>139259959</v>
      </c>
      <c r="L1382" s="78" t="s">
        <v>8342</v>
      </c>
      <c r="M1382" s="78" t="s">
        <v>19812</v>
      </c>
      <c r="N1382" s="78" t="s">
        <v>17734</v>
      </c>
      <c r="Q1382" s="78" t="n">
        <v>21003380</v>
      </c>
      <c r="R1382" s="78" t="s">
        <v>8334</v>
      </c>
      <c r="S1382" s="78" t="s">
        <v>472</v>
      </c>
      <c r="T1382" s="78" t="s">
        <v>16498</v>
      </c>
      <c r="U1382" s="78" t="s">
        <v>8334</v>
      </c>
      <c r="V1382" s="78" t="s">
        <v>18122</v>
      </c>
      <c r="W1382" s="78" t="s">
        <v>4084</v>
      </c>
      <c r="X1382" s="78" t="s">
        <v>18047</v>
      </c>
      <c r="Y1382" s="78" t="s">
        <v>18095</v>
      </c>
      <c r="Z1382" s="78" t="s">
        <v>17809</v>
      </c>
      <c r="AA1382" s="78" t="s">
        <v>17809</v>
      </c>
      <c r="AE1382" s="78" t="s">
        <v>8345</v>
      </c>
      <c r="AG1382" s="78" t="s">
        <v>18931</v>
      </c>
      <c r="AI1382" s="82" t="n">
        <v>45310</v>
      </c>
      <c r="AJ1382" s="78" t="s">
        <v>1197</v>
      </c>
      <c r="AL1382" s="78" t="s">
        <v>17718</v>
      </c>
      <c r="AM1382" s="78" t="s">
        <v>17718</v>
      </c>
      <c r="AP1382" s="78" t="s">
        <v>17719</v>
      </c>
      <c r="AQ1382" s="78" t="n">
        <v>289</v>
      </c>
      <c r="AR1382" s="78" t="n">
        <v>100</v>
      </c>
      <c r="AS1382" s="78" t="n">
        <v>2.05</v>
      </c>
      <c r="AT1382" s="78" t="n">
        <v>1</v>
      </c>
      <c r="AV1382" s="78" t="n">
        <v>8.08</v>
      </c>
      <c r="AY1382" s="78" t="n">
        <v>179588.42</v>
      </c>
      <c r="AZ1382" s="78" t="n">
        <v>0</v>
      </c>
      <c r="BA1382" s="78" t="n">
        <v>-120343.42</v>
      </c>
      <c r="BB1382" s="78" t="n">
        <v>0</v>
      </c>
      <c r="BC1382" s="78" t="n">
        <v>59245</v>
      </c>
      <c r="BD1382" s="78" t="n">
        <v>2745500</v>
      </c>
      <c r="BE1382" s="78" t="s">
        <v>18932</v>
      </c>
      <c r="BJ1382" s="78" t="s">
        <v>17721</v>
      </c>
      <c r="BK1382" s="78" t="s">
        <v>17722</v>
      </c>
      <c r="BO1382" s="78" t="s">
        <v>16502</v>
      </c>
    </row>
    <row r="1383" customFormat="false" ht="15" hidden="true" customHeight="false" outlineLevel="0" collapsed="false">
      <c r="A1383" s="82" t="n">
        <v>45291</v>
      </c>
      <c r="B1383" s="78" t="s">
        <v>16497</v>
      </c>
      <c r="C1383" s="78" t="s">
        <v>18927</v>
      </c>
      <c r="D1383" s="78" t="s">
        <v>18928</v>
      </c>
      <c r="E1383" s="78" t="s">
        <v>1305</v>
      </c>
      <c r="F1383" s="78" t="s">
        <v>17710</v>
      </c>
      <c r="G1383" s="78" t="s">
        <v>17711</v>
      </c>
      <c r="H1383" s="78" t="s">
        <v>17725</v>
      </c>
      <c r="I1383" s="78" t="s">
        <v>18933</v>
      </c>
      <c r="J1383" s="78" t="s">
        <v>17755</v>
      </c>
      <c r="K1383" s="78" t="n">
        <v>154749947</v>
      </c>
      <c r="L1383" s="78" t="s">
        <v>8124</v>
      </c>
      <c r="M1383" s="78" t="s">
        <v>19813</v>
      </c>
      <c r="N1383" s="78" t="s">
        <v>17734</v>
      </c>
      <c r="Q1383" s="78" t="n">
        <v>21002292</v>
      </c>
      <c r="R1383" s="78" t="s">
        <v>8117</v>
      </c>
      <c r="S1383" s="78" t="s">
        <v>466</v>
      </c>
      <c r="T1383" s="78" t="s">
        <v>16498</v>
      </c>
      <c r="U1383" s="78" t="s">
        <v>18565</v>
      </c>
      <c r="V1383" s="78" t="s">
        <v>18566</v>
      </c>
      <c r="W1383" s="78" t="s">
        <v>4084</v>
      </c>
      <c r="X1383" s="78" t="s">
        <v>18567</v>
      </c>
      <c r="Y1383" s="78" t="s">
        <v>18568</v>
      </c>
      <c r="Z1383" s="78" t="s">
        <v>17917</v>
      </c>
      <c r="AA1383" s="78" t="s">
        <v>17917</v>
      </c>
      <c r="AE1383" s="78" t="s">
        <v>8127</v>
      </c>
      <c r="AG1383" s="78" t="s">
        <v>18931</v>
      </c>
      <c r="AI1383" s="82" t="n">
        <v>45401</v>
      </c>
      <c r="AJ1383" s="78" t="s">
        <v>1197</v>
      </c>
      <c r="AL1383" s="78" t="s">
        <v>17718</v>
      </c>
      <c r="AM1383" s="78" t="s">
        <v>17718</v>
      </c>
      <c r="AP1383" s="78" t="s">
        <v>17719</v>
      </c>
      <c r="AQ1383" s="78" t="n">
        <v>125</v>
      </c>
      <c r="AR1383" s="78" t="n">
        <v>100</v>
      </c>
      <c r="AS1383" s="78" t="n">
        <v>4.4</v>
      </c>
      <c r="AT1383" s="78" t="n">
        <v>1</v>
      </c>
      <c r="AV1383" s="78" t="n">
        <v>8.08</v>
      </c>
      <c r="AY1383" s="78" t="n">
        <v>63382.5</v>
      </c>
      <c r="AZ1383" s="78" t="n">
        <v>0</v>
      </c>
      <c r="BA1383" s="78" t="n">
        <v>-8382.5</v>
      </c>
      <c r="BB1383" s="78" t="n">
        <v>0</v>
      </c>
      <c r="BC1383" s="78" t="n">
        <v>55000</v>
      </c>
      <c r="BD1383" s="78" t="n">
        <v>2750000</v>
      </c>
      <c r="BE1383" s="78" t="s">
        <v>18932</v>
      </c>
      <c r="BJ1383" s="78" t="s">
        <v>17721</v>
      </c>
      <c r="BK1383" s="78" t="s">
        <v>17722</v>
      </c>
      <c r="BO1383" s="78" t="s">
        <v>16502</v>
      </c>
    </row>
    <row r="1384" customFormat="false" ht="15" hidden="true" customHeight="false" outlineLevel="0" collapsed="false">
      <c r="A1384" s="82" t="n">
        <v>45291</v>
      </c>
      <c r="B1384" s="78" t="s">
        <v>16497</v>
      </c>
      <c r="C1384" s="78" t="s">
        <v>17734</v>
      </c>
      <c r="D1384" s="78" t="s">
        <v>18919</v>
      </c>
      <c r="E1384" s="78" t="s">
        <v>4126</v>
      </c>
      <c r="F1384" s="78" t="s">
        <v>17758</v>
      </c>
      <c r="G1384" s="78" t="s">
        <v>17711</v>
      </c>
      <c r="H1384" s="78" t="s">
        <v>17725</v>
      </c>
      <c r="I1384" s="78" t="s">
        <v>18920</v>
      </c>
      <c r="J1384" s="78" t="s">
        <v>16506</v>
      </c>
      <c r="K1384" s="78" t="n">
        <v>102293355</v>
      </c>
      <c r="L1384" s="78" t="s">
        <v>4217</v>
      </c>
      <c r="M1384" s="78" t="s">
        <v>19814</v>
      </c>
      <c r="N1384" s="78" t="s">
        <v>17734</v>
      </c>
      <c r="Q1384" s="78" t="n">
        <v>0</v>
      </c>
      <c r="U1384" s="78" t="s">
        <v>19815</v>
      </c>
      <c r="V1384" s="78" t="s">
        <v>19816</v>
      </c>
      <c r="W1384" s="78" t="s">
        <v>4084</v>
      </c>
      <c r="X1384" s="78" t="s">
        <v>17891</v>
      </c>
      <c r="Y1384" s="78" t="s">
        <v>18473</v>
      </c>
      <c r="Z1384" s="78" t="s">
        <v>17802</v>
      </c>
      <c r="AA1384" s="78" t="s">
        <v>17802</v>
      </c>
      <c r="AB1384" s="78" t="s">
        <v>19103</v>
      </c>
      <c r="AI1384" s="82" t="n">
        <v>47741</v>
      </c>
      <c r="AL1384" s="78" t="s">
        <v>17718</v>
      </c>
      <c r="AM1384" s="78" t="s">
        <v>17718</v>
      </c>
      <c r="AP1384" s="78" t="s">
        <v>17772</v>
      </c>
      <c r="AQ1384" s="78" t="n">
        <v>-2750</v>
      </c>
      <c r="AR1384" s="78" t="n">
        <v>10</v>
      </c>
      <c r="AS1384" s="78" t="n">
        <v>85.71704</v>
      </c>
      <c r="AT1384" s="78" t="n">
        <v>1</v>
      </c>
      <c r="AV1384" s="78" t="n">
        <v>8.08</v>
      </c>
      <c r="AY1384" s="78" t="n">
        <v>-2247107</v>
      </c>
      <c r="AZ1384" s="78" t="n">
        <v>0</v>
      </c>
      <c r="BA1384" s="78" t="n">
        <v>-110111.6</v>
      </c>
      <c r="BB1384" s="78" t="n">
        <v>-32388.89</v>
      </c>
      <c r="BC1384" s="78" t="n">
        <v>-2357218.6</v>
      </c>
      <c r="BD1384" s="78" t="n">
        <v>2750000</v>
      </c>
      <c r="BE1384" s="78" t="s">
        <v>19561</v>
      </c>
      <c r="BJ1384" s="78" t="s">
        <v>17721</v>
      </c>
      <c r="BK1384" s="78" t="s">
        <v>17722</v>
      </c>
      <c r="BL1384" s="78" t="s">
        <v>4219</v>
      </c>
      <c r="BM1384" s="78" t="s">
        <v>4218</v>
      </c>
      <c r="BN1384" s="78" t="s">
        <v>19817</v>
      </c>
      <c r="BO1384" s="78" t="s">
        <v>16502</v>
      </c>
    </row>
    <row r="1385" customFormat="false" ht="15" hidden="true" customHeight="false" outlineLevel="0" collapsed="false">
      <c r="A1385" s="82" t="n">
        <v>45291</v>
      </c>
      <c r="B1385" s="78" t="s">
        <v>16497</v>
      </c>
      <c r="C1385" s="78" t="s">
        <v>17734</v>
      </c>
      <c r="D1385" s="78" t="s">
        <v>18919</v>
      </c>
      <c r="E1385" s="78" t="s">
        <v>1305</v>
      </c>
      <c r="F1385" s="78" t="s">
        <v>17710</v>
      </c>
      <c r="G1385" s="78" t="s">
        <v>17711</v>
      </c>
      <c r="H1385" s="78" t="s">
        <v>17725</v>
      </c>
      <c r="I1385" s="78" t="s">
        <v>18920</v>
      </c>
      <c r="J1385" s="78" t="s">
        <v>16506</v>
      </c>
      <c r="K1385" s="78" t="n">
        <v>140426039</v>
      </c>
      <c r="L1385" s="78" t="s">
        <v>4066</v>
      </c>
      <c r="M1385" s="78" t="s">
        <v>19818</v>
      </c>
      <c r="N1385" s="78" t="s">
        <v>17734</v>
      </c>
      <c r="Q1385" s="78" t="n">
        <v>0</v>
      </c>
      <c r="U1385" s="78" t="s">
        <v>19819</v>
      </c>
      <c r="V1385" s="78" t="s">
        <v>19820</v>
      </c>
      <c r="W1385" s="78" t="s">
        <v>4071</v>
      </c>
      <c r="X1385" s="78" t="s">
        <v>17910</v>
      </c>
      <c r="Y1385" s="78" t="s">
        <v>17911</v>
      </c>
      <c r="Z1385" s="78" t="s">
        <v>17794</v>
      </c>
      <c r="AA1385" s="78" t="s">
        <v>17795</v>
      </c>
      <c r="AB1385" s="78" t="s">
        <v>19060</v>
      </c>
      <c r="AI1385" s="82" t="n">
        <v>46782</v>
      </c>
      <c r="AL1385" s="78" t="s">
        <v>17718</v>
      </c>
      <c r="AM1385" s="78" t="s">
        <v>17718</v>
      </c>
      <c r="AP1385" s="78" t="s">
        <v>17772</v>
      </c>
      <c r="AQ1385" s="78" t="n">
        <v>-2770</v>
      </c>
      <c r="AR1385" s="78" t="n">
        <v>10</v>
      </c>
      <c r="AS1385" s="78" t="n">
        <v>97.5855</v>
      </c>
      <c r="AT1385" s="78" t="n">
        <v>1</v>
      </c>
      <c r="AV1385" s="78" t="n">
        <v>8.08</v>
      </c>
      <c r="AY1385" s="78" t="n">
        <v>-2687862.5</v>
      </c>
      <c r="AZ1385" s="78" t="n">
        <v>0</v>
      </c>
      <c r="BA1385" s="78" t="n">
        <v>-15255.85</v>
      </c>
      <c r="BB1385" s="78" t="n">
        <v>-104567.5</v>
      </c>
      <c r="BC1385" s="78" t="n">
        <v>-2703118.35</v>
      </c>
      <c r="BD1385" s="78" t="n">
        <v>2770000</v>
      </c>
      <c r="BE1385" s="78" t="s">
        <v>18925</v>
      </c>
      <c r="BJ1385" s="78" t="s">
        <v>17721</v>
      </c>
      <c r="BK1385" s="78" t="s">
        <v>17722</v>
      </c>
      <c r="BL1385" s="78" t="s">
        <v>4068</v>
      </c>
      <c r="BM1385" s="78" t="s">
        <v>4067</v>
      </c>
      <c r="BN1385" s="78" t="s">
        <v>19821</v>
      </c>
      <c r="BO1385" s="78" t="s">
        <v>16502</v>
      </c>
    </row>
    <row r="1386" customFormat="false" ht="15" hidden="true" customHeight="false" outlineLevel="0" collapsed="false">
      <c r="A1386" s="82" t="n">
        <v>45291</v>
      </c>
      <c r="B1386" s="78" t="s">
        <v>16497</v>
      </c>
      <c r="C1386" s="78" t="s">
        <v>18927</v>
      </c>
      <c r="D1386" s="78" t="s">
        <v>18928</v>
      </c>
      <c r="E1386" s="78" t="s">
        <v>1305</v>
      </c>
      <c r="F1386" s="78" t="s">
        <v>17710</v>
      </c>
      <c r="G1386" s="78" t="s">
        <v>17711</v>
      </c>
      <c r="H1386" s="78" t="s">
        <v>17725</v>
      </c>
      <c r="I1386" s="78" t="s">
        <v>18959</v>
      </c>
      <c r="J1386" s="78" t="s">
        <v>17755</v>
      </c>
      <c r="K1386" s="78" t="n">
        <v>158619938</v>
      </c>
      <c r="L1386" s="78" t="s">
        <v>8215</v>
      </c>
      <c r="M1386" s="78" t="s">
        <v>19822</v>
      </c>
      <c r="N1386" s="78" t="s">
        <v>17734</v>
      </c>
      <c r="Q1386" s="78" t="n">
        <v>21002300</v>
      </c>
      <c r="R1386" s="78" t="s">
        <v>8180</v>
      </c>
      <c r="S1386" s="78" t="s">
        <v>468</v>
      </c>
      <c r="T1386" s="78" t="s">
        <v>16498</v>
      </c>
      <c r="U1386" s="78" t="s">
        <v>8180</v>
      </c>
      <c r="V1386" s="78" t="s">
        <v>17943</v>
      </c>
      <c r="W1386" s="78" t="s">
        <v>4084</v>
      </c>
      <c r="X1386" s="78" t="s">
        <v>17910</v>
      </c>
      <c r="Y1386" s="78" t="s">
        <v>17911</v>
      </c>
      <c r="Z1386" s="78" t="s">
        <v>17794</v>
      </c>
      <c r="AA1386" s="78" t="s">
        <v>17795</v>
      </c>
      <c r="AE1386" s="78" t="s">
        <v>8218</v>
      </c>
      <c r="AG1386" s="78" t="s">
        <v>18931</v>
      </c>
      <c r="AI1386" s="82" t="n">
        <v>45366</v>
      </c>
      <c r="AJ1386" s="78" t="s">
        <v>1198</v>
      </c>
      <c r="AL1386" s="78" t="s">
        <v>17718</v>
      </c>
      <c r="AM1386" s="78" t="s">
        <v>17718</v>
      </c>
      <c r="AP1386" s="78" t="s">
        <v>17719</v>
      </c>
      <c r="AQ1386" s="78" t="n">
        <v>43</v>
      </c>
      <c r="AR1386" s="78" t="n">
        <v>100</v>
      </c>
      <c r="AS1386" s="78" t="n">
        <v>12.9</v>
      </c>
      <c r="AT1386" s="78" t="n">
        <v>1</v>
      </c>
      <c r="AV1386" s="78" t="n">
        <v>8.08</v>
      </c>
      <c r="AY1386" s="78" t="n">
        <v>55360.86</v>
      </c>
      <c r="AZ1386" s="78" t="n">
        <v>0</v>
      </c>
      <c r="BA1386" s="78" t="n">
        <v>109.14</v>
      </c>
      <c r="BB1386" s="78" t="n">
        <v>0</v>
      </c>
      <c r="BC1386" s="78" t="n">
        <v>55470</v>
      </c>
      <c r="BD1386" s="78" t="n">
        <v>2795000</v>
      </c>
      <c r="BE1386" s="78" t="s">
        <v>18932</v>
      </c>
      <c r="BJ1386" s="78" t="s">
        <v>17721</v>
      </c>
      <c r="BK1386" s="78" t="s">
        <v>17722</v>
      </c>
      <c r="BO1386" s="78" t="s">
        <v>16502</v>
      </c>
    </row>
    <row r="1387" customFormat="false" ht="15" hidden="true" customHeight="false" outlineLevel="0" collapsed="false">
      <c r="A1387" s="82" t="n">
        <v>45291</v>
      </c>
      <c r="B1387" s="78" t="s">
        <v>16497</v>
      </c>
      <c r="C1387" s="78" t="s">
        <v>18927</v>
      </c>
      <c r="D1387" s="78" t="s">
        <v>18928</v>
      </c>
      <c r="E1387" s="78" t="s">
        <v>1305</v>
      </c>
      <c r="F1387" s="78" t="s">
        <v>17710</v>
      </c>
      <c r="G1387" s="78" t="s">
        <v>17711</v>
      </c>
      <c r="H1387" s="78" t="s">
        <v>17725</v>
      </c>
      <c r="I1387" s="78" t="s">
        <v>18959</v>
      </c>
      <c r="J1387" s="78" t="s">
        <v>17755</v>
      </c>
      <c r="K1387" s="78" t="n">
        <v>152865392</v>
      </c>
      <c r="L1387" s="78" t="s">
        <v>8238</v>
      </c>
      <c r="M1387" s="78" t="s">
        <v>19823</v>
      </c>
      <c r="N1387" s="78" t="s">
        <v>17734</v>
      </c>
      <c r="Q1387" s="78" t="n">
        <v>21057963</v>
      </c>
      <c r="R1387" s="78" t="s">
        <v>8224</v>
      </c>
      <c r="S1387" s="78" t="s">
        <v>17639</v>
      </c>
      <c r="T1387" s="78" t="s">
        <v>17028</v>
      </c>
      <c r="U1387" s="78" t="s">
        <v>8224</v>
      </c>
      <c r="V1387" s="78" t="s">
        <v>18653</v>
      </c>
      <c r="W1387" s="78" t="s">
        <v>4084</v>
      </c>
      <c r="Z1387" s="78" t="s">
        <v>17801</v>
      </c>
      <c r="AA1387" s="78" t="s">
        <v>17802</v>
      </c>
      <c r="AE1387" s="78" t="s">
        <v>8241</v>
      </c>
      <c r="AG1387" s="78" t="s">
        <v>18931</v>
      </c>
      <c r="AI1387" s="82" t="n">
        <v>45366</v>
      </c>
      <c r="AJ1387" s="78" t="s">
        <v>1198</v>
      </c>
      <c r="AL1387" s="78" t="s">
        <v>17718</v>
      </c>
      <c r="AM1387" s="78" t="s">
        <v>17718</v>
      </c>
      <c r="AP1387" s="78" t="s">
        <v>17719</v>
      </c>
      <c r="AQ1387" s="78" t="n">
        <v>318</v>
      </c>
      <c r="AR1387" s="78" t="n">
        <v>100</v>
      </c>
      <c r="AS1387" s="78" t="n">
        <v>1.865</v>
      </c>
      <c r="AT1387" s="78" t="n">
        <v>1</v>
      </c>
      <c r="AV1387" s="78" t="n">
        <v>8.08</v>
      </c>
      <c r="AY1387" s="78" t="n">
        <v>39120.12</v>
      </c>
      <c r="AZ1387" s="78" t="n">
        <v>0</v>
      </c>
      <c r="BA1387" s="78" t="n">
        <v>20186.88</v>
      </c>
      <c r="BB1387" s="78" t="n">
        <v>0</v>
      </c>
      <c r="BC1387" s="78" t="n">
        <v>59307</v>
      </c>
      <c r="BD1387" s="78" t="n">
        <v>2798400</v>
      </c>
      <c r="BE1387" s="78" t="s">
        <v>18932</v>
      </c>
      <c r="BJ1387" s="78" t="s">
        <v>17721</v>
      </c>
      <c r="BK1387" s="78" t="s">
        <v>17722</v>
      </c>
      <c r="BO1387" s="78" t="s">
        <v>16502</v>
      </c>
    </row>
    <row r="1388" customFormat="false" ht="15" hidden="true" customHeight="false" outlineLevel="0" collapsed="false">
      <c r="A1388" s="82" t="n">
        <v>45291</v>
      </c>
      <c r="B1388" s="78" t="s">
        <v>16497</v>
      </c>
      <c r="C1388" s="78" t="s">
        <v>17734</v>
      </c>
      <c r="D1388" s="78" t="s">
        <v>18919</v>
      </c>
      <c r="E1388" s="78" t="s">
        <v>4126</v>
      </c>
      <c r="F1388" s="78" t="s">
        <v>17758</v>
      </c>
      <c r="G1388" s="78" t="s">
        <v>17711</v>
      </c>
      <c r="H1388" s="78" t="s">
        <v>17725</v>
      </c>
      <c r="I1388" s="78" t="s">
        <v>18920</v>
      </c>
      <c r="J1388" s="78" t="s">
        <v>16506</v>
      </c>
      <c r="K1388" s="78" t="n">
        <v>99291523</v>
      </c>
      <c r="L1388" s="78" t="s">
        <v>15370</v>
      </c>
      <c r="M1388" s="78" t="s">
        <v>19219</v>
      </c>
      <c r="N1388" s="78" t="s">
        <v>17734</v>
      </c>
      <c r="Q1388" s="78" t="n">
        <v>0</v>
      </c>
      <c r="U1388" s="78" t="s">
        <v>19220</v>
      </c>
      <c r="V1388" s="78" t="s">
        <v>19221</v>
      </c>
      <c r="W1388" s="78" t="s">
        <v>4084</v>
      </c>
      <c r="X1388" s="78" t="s">
        <v>18033</v>
      </c>
      <c r="Y1388" s="78" t="s">
        <v>18361</v>
      </c>
      <c r="Z1388" s="78" t="s">
        <v>17794</v>
      </c>
      <c r="AA1388" s="78" t="s">
        <v>17795</v>
      </c>
      <c r="AB1388" s="78" t="s">
        <v>19060</v>
      </c>
      <c r="AI1388" s="82" t="n">
        <v>47041</v>
      </c>
      <c r="AL1388" s="78" t="s">
        <v>17718</v>
      </c>
      <c r="AM1388" s="78" t="s">
        <v>17718</v>
      </c>
      <c r="AP1388" s="78" t="s">
        <v>17772</v>
      </c>
      <c r="AQ1388" s="78" t="n">
        <v>-2800</v>
      </c>
      <c r="AR1388" s="78" t="n">
        <v>10</v>
      </c>
      <c r="AS1388" s="78" t="n">
        <v>81.086</v>
      </c>
      <c r="AT1388" s="78" t="n">
        <v>1</v>
      </c>
      <c r="AV1388" s="78" t="n">
        <v>8.08</v>
      </c>
      <c r="AY1388" s="78" t="n">
        <v>-2204353</v>
      </c>
      <c r="AZ1388" s="78" t="n">
        <v>0</v>
      </c>
      <c r="BA1388" s="78" t="n">
        <v>-66055</v>
      </c>
      <c r="BB1388" s="78" t="n">
        <v>-39900</v>
      </c>
      <c r="BC1388" s="78" t="n">
        <v>-2270408</v>
      </c>
      <c r="BD1388" s="78" t="n">
        <v>2800000</v>
      </c>
      <c r="BE1388" s="78" t="s">
        <v>18925</v>
      </c>
      <c r="BJ1388" s="78" t="s">
        <v>17721</v>
      </c>
      <c r="BK1388" s="78" t="s">
        <v>17722</v>
      </c>
      <c r="BL1388" s="78" t="s">
        <v>15372</v>
      </c>
      <c r="BM1388" s="78" t="s">
        <v>15371</v>
      </c>
      <c r="BN1388" s="78" t="s">
        <v>19222</v>
      </c>
      <c r="BO1388" s="78" t="s">
        <v>16502</v>
      </c>
    </row>
    <row r="1389" customFormat="false" ht="15" hidden="true" customHeight="false" outlineLevel="0" collapsed="false">
      <c r="A1389" s="82" t="n">
        <v>45291</v>
      </c>
      <c r="B1389" s="78" t="s">
        <v>16497</v>
      </c>
      <c r="C1389" s="78" t="s">
        <v>17734</v>
      </c>
      <c r="D1389" s="78" t="s">
        <v>18919</v>
      </c>
      <c r="E1389" s="78" t="s">
        <v>4126</v>
      </c>
      <c r="F1389" s="78" t="s">
        <v>17758</v>
      </c>
      <c r="G1389" s="78" t="s">
        <v>17711</v>
      </c>
      <c r="H1389" s="78" t="s">
        <v>17725</v>
      </c>
      <c r="I1389" s="78" t="s">
        <v>18920</v>
      </c>
      <c r="J1389" s="78" t="s">
        <v>16506</v>
      </c>
      <c r="K1389" s="78" t="n">
        <v>115822196</v>
      </c>
      <c r="L1389" s="78" t="s">
        <v>14043</v>
      </c>
      <c r="M1389" s="78" t="s">
        <v>19824</v>
      </c>
      <c r="N1389" s="78" t="s">
        <v>17734</v>
      </c>
      <c r="Q1389" s="78" t="n">
        <v>0</v>
      </c>
      <c r="U1389" s="78" t="s">
        <v>19825</v>
      </c>
      <c r="V1389" s="78" t="s">
        <v>19826</v>
      </c>
      <c r="W1389" s="78" t="s">
        <v>4084</v>
      </c>
      <c r="X1389" s="78" t="s">
        <v>17806</v>
      </c>
      <c r="Y1389" s="78" t="s">
        <v>17807</v>
      </c>
      <c r="Z1389" s="78" t="s">
        <v>17808</v>
      </c>
      <c r="AA1389" s="78" t="s">
        <v>17809</v>
      </c>
      <c r="AB1389" s="78" t="s">
        <v>19060</v>
      </c>
      <c r="AI1389" s="82" t="n">
        <v>48092</v>
      </c>
      <c r="AL1389" s="78" t="s">
        <v>17718</v>
      </c>
      <c r="AM1389" s="78" t="s">
        <v>17718</v>
      </c>
      <c r="AP1389" s="78" t="s">
        <v>17772</v>
      </c>
      <c r="AQ1389" s="78" t="n">
        <v>-2800</v>
      </c>
      <c r="AR1389" s="78" t="n">
        <v>10</v>
      </c>
      <c r="AS1389" s="78" t="n">
        <v>85.67313</v>
      </c>
      <c r="AT1389" s="78" t="n">
        <v>1</v>
      </c>
      <c r="AV1389" s="78" t="n">
        <v>8.08</v>
      </c>
      <c r="AY1389" s="78" t="n">
        <v>-2359140</v>
      </c>
      <c r="AZ1389" s="78" t="n">
        <v>0</v>
      </c>
      <c r="BA1389" s="78" t="n">
        <v>-39707.64</v>
      </c>
      <c r="BB1389" s="78" t="n">
        <v>-36166.67</v>
      </c>
      <c r="BC1389" s="78" t="n">
        <v>-2398847.64</v>
      </c>
      <c r="BD1389" s="78" t="n">
        <v>2800000</v>
      </c>
      <c r="BE1389" s="78" t="s">
        <v>18925</v>
      </c>
      <c r="BJ1389" s="78" t="s">
        <v>17721</v>
      </c>
      <c r="BK1389" s="78" t="s">
        <v>17722</v>
      </c>
      <c r="BL1389" s="78" t="s">
        <v>14045</v>
      </c>
      <c r="BM1389" s="78" t="s">
        <v>14044</v>
      </c>
      <c r="BN1389" s="78" t="s">
        <v>19827</v>
      </c>
      <c r="BO1389" s="78" t="s">
        <v>16502</v>
      </c>
    </row>
    <row r="1390" customFormat="false" ht="15" hidden="true" customHeight="false" outlineLevel="0" collapsed="false">
      <c r="A1390" s="82" t="n">
        <v>45291</v>
      </c>
      <c r="B1390" s="78" t="s">
        <v>16497</v>
      </c>
      <c r="C1390" s="78" t="s">
        <v>18927</v>
      </c>
      <c r="D1390" s="78" t="s">
        <v>18928</v>
      </c>
      <c r="E1390" s="78" t="s">
        <v>1305</v>
      </c>
      <c r="F1390" s="78" t="s">
        <v>17710</v>
      </c>
      <c r="G1390" s="78" t="s">
        <v>17711</v>
      </c>
      <c r="H1390" s="78" t="s">
        <v>17725</v>
      </c>
      <c r="I1390" s="78" t="s">
        <v>18959</v>
      </c>
      <c r="J1390" s="78" t="s">
        <v>17755</v>
      </c>
      <c r="K1390" s="78" t="n">
        <v>151916533</v>
      </c>
      <c r="L1390" s="78" t="s">
        <v>4976</v>
      </c>
      <c r="M1390" s="78" t="s">
        <v>19828</v>
      </c>
      <c r="N1390" s="78" t="s">
        <v>17734</v>
      </c>
      <c r="Q1390" s="78" t="n">
        <v>21000005</v>
      </c>
      <c r="R1390" s="78" t="s">
        <v>4933</v>
      </c>
      <c r="S1390" s="78" t="s">
        <v>16585</v>
      </c>
      <c r="T1390" s="78" t="s">
        <v>16498</v>
      </c>
      <c r="U1390" s="78" t="s">
        <v>4933</v>
      </c>
      <c r="V1390" s="78" t="s">
        <v>18373</v>
      </c>
      <c r="W1390" s="78" t="s">
        <v>4084</v>
      </c>
      <c r="X1390" s="78" t="s">
        <v>18108</v>
      </c>
      <c r="Y1390" s="78" t="s">
        <v>18121</v>
      </c>
      <c r="Z1390" s="78" t="s">
        <v>17808</v>
      </c>
      <c r="AA1390" s="78" t="s">
        <v>17809</v>
      </c>
      <c r="AE1390" s="78" t="s">
        <v>4979</v>
      </c>
      <c r="AG1390" s="78" t="s">
        <v>18931</v>
      </c>
      <c r="AI1390" s="82" t="n">
        <v>45366</v>
      </c>
      <c r="AJ1390" s="78" t="s">
        <v>1198</v>
      </c>
      <c r="AL1390" s="78" t="s">
        <v>17718</v>
      </c>
      <c r="AM1390" s="78" t="s">
        <v>17718</v>
      </c>
      <c r="AP1390" s="78" t="s">
        <v>17719</v>
      </c>
      <c r="AQ1390" s="78" t="n">
        <v>162</v>
      </c>
      <c r="AR1390" s="78" t="n">
        <v>100</v>
      </c>
      <c r="AS1390" s="78" t="n">
        <v>1.81</v>
      </c>
      <c r="AT1390" s="78" t="n">
        <v>1</v>
      </c>
      <c r="AV1390" s="78" t="n">
        <v>8.08</v>
      </c>
      <c r="AY1390" s="78" t="n">
        <v>46724.12</v>
      </c>
      <c r="AZ1390" s="78" t="n">
        <v>0</v>
      </c>
      <c r="BA1390" s="78" t="n">
        <v>-17402.12</v>
      </c>
      <c r="BB1390" s="78" t="n">
        <v>0</v>
      </c>
      <c r="BC1390" s="78" t="n">
        <v>29322</v>
      </c>
      <c r="BD1390" s="78" t="n">
        <v>2835000</v>
      </c>
      <c r="BE1390" s="78" t="s">
        <v>18932</v>
      </c>
      <c r="BJ1390" s="78" t="s">
        <v>17721</v>
      </c>
      <c r="BK1390" s="78" t="s">
        <v>17722</v>
      </c>
      <c r="BO1390" s="78" t="s">
        <v>16502</v>
      </c>
    </row>
    <row r="1391" customFormat="false" ht="15" hidden="true" customHeight="false" outlineLevel="0" collapsed="false">
      <c r="A1391" s="82" t="n">
        <v>45291</v>
      </c>
      <c r="B1391" s="78" t="s">
        <v>16497</v>
      </c>
      <c r="C1391" s="78" t="s">
        <v>18927</v>
      </c>
      <c r="D1391" s="78" t="s">
        <v>18928</v>
      </c>
      <c r="E1391" s="78" t="s">
        <v>1305</v>
      </c>
      <c r="F1391" s="78" t="s">
        <v>17710</v>
      </c>
      <c r="G1391" s="78" t="s">
        <v>17711</v>
      </c>
      <c r="H1391" s="78" t="s">
        <v>17725</v>
      </c>
      <c r="I1391" s="78" t="s">
        <v>18933</v>
      </c>
      <c r="J1391" s="78" t="s">
        <v>17755</v>
      </c>
      <c r="K1391" s="78" t="n">
        <v>149088147</v>
      </c>
      <c r="L1391" s="78" t="s">
        <v>4845</v>
      </c>
      <c r="M1391" s="78" t="s">
        <v>19829</v>
      </c>
      <c r="N1391" s="78" t="s">
        <v>17734</v>
      </c>
      <c r="Q1391" s="78" t="n">
        <v>29802321</v>
      </c>
      <c r="R1391" s="78" t="s">
        <v>4797</v>
      </c>
      <c r="S1391" s="78" t="s">
        <v>16964</v>
      </c>
      <c r="T1391" s="78" t="s">
        <v>16498</v>
      </c>
      <c r="U1391" s="78" t="s">
        <v>4789</v>
      </c>
      <c r="V1391" s="78" t="s">
        <v>18430</v>
      </c>
      <c r="W1391" s="78" t="s">
        <v>4084</v>
      </c>
      <c r="X1391" s="78" t="s">
        <v>18108</v>
      </c>
      <c r="Y1391" s="78" t="s">
        <v>18431</v>
      </c>
      <c r="Z1391" s="78" t="s">
        <v>17808</v>
      </c>
      <c r="AA1391" s="78" t="s">
        <v>17809</v>
      </c>
      <c r="AC1391" s="78" t="s">
        <v>18432</v>
      </c>
      <c r="AE1391" s="78" t="s">
        <v>4848</v>
      </c>
      <c r="AG1391" s="78" t="s">
        <v>18931</v>
      </c>
      <c r="AI1391" s="82" t="n">
        <v>45366</v>
      </c>
      <c r="AJ1391" s="78" t="s">
        <v>1197</v>
      </c>
      <c r="AL1391" s="78" t="s">
        <v>17718</v>
      </c>
      <c r="AM1391" s="78" t="s">
        <v>17718</v>
      </c>
      <c r="AP1391" s="78" t="s">
        <v>17719</v>
      </c>
      <c r="AQ1391" s="78" t="n">
        <v>220</v>
      </c>
      <c r="AR1391" s="78" t="n">
        <v>100</v>
      </c>
      <c r="AS1391" s="78" t="n">
        <v>2.55</v>
      </c>
      <c r="AT1391" s="78" t="n">
        <v>1</v>
      </c>
      <c r="AV1391" s="78" t="n">
        <v>8.08</v>
      </c>
      <c r="AY1391" s="78" t="n">
        <v>57179.29</v>
      </c>
      <c r="AZ1391" s="78" t="n">
        <v>0</v>
      </c>
      <c r="BA1391" s="78" t="n">
        <v>-1079.29</v>
      </c>
      <c r="BB1391" s="78" t="n">
        <v>0</v>
      </c>
      <c r="BC1391" s="78" t="n">
        <v>56100</v>
      </c>
      <c r="BD1391" s="78" t="n">
        <v>2860000</v>
      </c>
      <c r="BE1391" s="78" t="s">
        <v>18932</v>
      </c>
      <c r="BJ1391" s="78" t="s">
        <v>17721</v>
      </c>
      <c r="BK1391" s="78" t="s">
        <v>17722</v>
      </c>
      <c r="BO1391" s="78" t="s">
        <v>16502</v>
      </c>
    </row>
    <row r="1392" customFormat="false" ht="15" hidden="true" customHeight="false" outlineLevel="0" collapsed="false">
      <c r="A1392" s="82" t="n">
        <v>45291</v>
      </c>
      <c r="B1392" s="78" t="s">
        <v>16497</v>
      </c>
      <c r="C1392" s="78" t="s">
        <v>18927</v>
      </c>
      <c r="D1392" s="78" t="s">
        <v>18928</v>
      </c>
      <c r="E1392" s="78" t="s">
        <v>1305</v>
      </c>
      <c r="F1392" s="78" t="s">
        <v>17710</v>
      </c>
      <c r="G1392" s="78" t="s">
        <v>17711</v>
      </c>
      <c r="H1392" s="78" t="s">
        <v>17725</v>
      </c>
      <c r="I1392" s="78" t="s">
        <v>18933</v>
      </c>
      <c r="J1392" s="78" t="s">
        <v>17755</v>
      </c>
      <c r="K1392" s="78" t="n">
        <v>118451814</v>
      </c>
      <c r="L1392" s="78" t="s">
        <v>5073</v>
      </c>
      <c r="M1392" s="78" t="s">
        <v>19830</v>
      </c>
      <c r="N1392" s="78" t="s">
        <v>17734</v>
      </c>
      <c r="Q1392" s="78" t="n">
        <v>21001143</v>
      </c>
      <c r="R1392" s="78" t="s">
        <v>5059</v>
      </c>
      <c r="S1392" s="78" t="s">
        <v>376</v>
      </c>
      <c r="T1392" s="78" t="s">
        <v>16498</v>
      </c>
      <c r="U1392" s="78" t="s">
        <v>5059</v>
      </c>
      <c r="V1392" s="78" t="s">
        <v>18665</v>
      </c>
      <c r="W1392" s="78" t="s">
        <v>4084</v>
      </c>
      <c r="X1392" s="78" t="s">
        <v>17891</v>
      </c>
      <c r="Y1392" s="78" t="s">
        <v>18086</v>
      </c>
      <c r="Z1392" s="78" t="s">
        <v>17802</v>
      </c>
      <c r="AA1392" s="78" t="s">
        <v>17802</v>
      </c>
      <c r="AC1392" s="78" t="s">
        <v>17924</v>
      </c>
      <c r="AE1392" s="78" t="s">
        <v>5076</v>
      </c>
      <c r="AG1392" s="78" t="s">
        <v>18931</v>
      </c>
      <c r="AI1392" s="82" t="n">
        <v>45310</v>
      </c>
      <c r="AJ1392" s="78" t="s">
        <v>1197</v>
      </c>
      <c r="AL1392" s="78" t="s">
        <v>17718</v>
      </c>
      <c r="AM1392" s="78" t="s">
        <v>17718</v>
      </c>
      <c r="AP1392" s="78" t="s">
        <v>17719</v>
      </c>
      <c r="AQ1392" s="78" t="n">
        <v>188</v>
      </c>
      <c r="AR1392" s="78" t="n">
        <v>100</v>
      </c>
      <c r="AS1392" s="78" t="n">
        <v>0.165</v>
      </c>
      <c r="AT1392" s="78" t="n">
        <v>1</v>
      </c>
      <c r="AV1392" s="78" t="n">
        <v>8.08</v>
      </c>
      <c r="AY1392" s="78" t="n">
        <v>105345.48</v>
      </c>
      <c r="AZ1392" s="78" t="n">
        <v>0</v>
      </c>
      <c r="BA1392" s="78" t="n">
        <v>-102243.48</v>
      </c>
      <c r="BB1392" s="78" t="n">
        <v>0</v>
      </c>
      <c r="BC1392" s="78" t="n">
        <v>3102</v>
      </c>
      <c r="BD1392" s="78" t="n">
        <v>2914000</v>
      </c>
      <c r="BE1392" s="78" t="s">
        <v>18942</v>
      </c>
      <c r="BJ1392" s="78" t="s">
        <v>17721</v>
      </c>
      <c r="BK1392" s="78" t="s">
        <v>17722</v>
      </c>
      <c r="BO1392" s="78" t="s">
        <v>16502</v>
      </c>
    </row>
    <row r="1393" customFormat="false" ht="15" hidden="true" customHeight="false" outlineLevel="0" collapsed="false">
      <c r="A1393" s="82" t="n">
        <v>45291</v>
      </c>
      <c r="B1393" s="78" t="s">
        <v>16497</v>
      </c>
      <c r="C1393" s="78" t="s">
        <v>18927</v>
      </c>
      <c r="D1393" s="78" t="s">
        <v>18928</v>
      </c>
      <c r="E1393" s="78" t="s">
        <v>1305</v>
      </c>
      <c r="F1393" s="78" t="s">
        <v>17710</v>
      </c>
      <c r="G1393" s="78" t="s">
        <v>17711</v>
      </c>
      <c r="H1393" s="78" t="s">
        <v>17725</v>
      </c>
      <c r="I1393" s="78" t="s">
        <v>18933</v>
      </c>
      <c r="J1393" s="78" t="s">
        <v>17755</v>
      </c>
      <c r="K1393" s="78" t="n">
        <v>156352489</v>
      </c>
      <c r="L1393" s="78" t="s">
        <v>8187</v>
      </c>
      <c r="M1393" s="78" t="s">
        <v>19831</v>
      </c>
      <c r="N1393" s="78" t="s">
        <v>17734</v>
      </c>
      <c r="Q1393" s="78" t="n">
        <v>21002300</v>
      </c>
      <c r="R1393" s="78" t="s">
        <v>8180</v>
      </c>
      <c r="S1393" s="78" t="s">
        <v>468</v>
      </c>
      <c r="T1393" s="78" t="s">
        <v>16498</v>
      </c>
      <c r="U1393" s="78" t="s">
        <v>8180</v>
      </c>
      <c r="V1393" s="78" t="s">
        <v>17943</v>
      </c>
      <c r="W1393" s="78" t="s">
        <v>4084</v>
      </c>
      <c r="X1393" s="78" t="s">
        <v>17910</v>
      </c>
      <c r="Y1393" s="78" t="s">
        <v>17911</v>
      </c>
      <c r="Z1393" s="78" t="s">
        <v>17794</v>
      </c>
      <c r="AA1393" s="78" t="s">
        <v>17795</v>
      </c>
      <c r="AE1393" s="78" t="s">
        <v>8190</v>
      </c>
      <c r="AG1393" s="78" t="s">
        <v>18931</v>
      </c>
      <c r="AI1393" s="82" t="n">
        <v>45338</v>
      </c>
      <c r="AJ1393" s="78" t="s">
        <v>1197</v>
      </c>
      <c r="AL1393" s="78" t="s">
        <v>17718</v>
      </c>
      <c r="AM1393" s="78" t="s">
        <v>17718</v>
      </c>
      <c r="AP1393" s="78" t="s">
        <v>17719</v>
      </c>
      <c r="AQ1393" s="78" t="n">
        <v>53</v>
      </c>
      <c r="AR1393" s="78" t="n">
        <v>100</v>
      </c>
      <c r="AS1393" s="78" t="n">
        <v>14.675</v>
      </c>
      <c r="AT1393" s="78" t="n">
        <v>1</v>
      </c>
      <c r="AV1393" s="78" t="n">
        <v>8.08</v>
      </c>
      <c r="AY1393" s="78" t="n">
        <v>72151.06</v>
      </c>
      <c r="AZ1393" s="78" t="n">
        <v>0</v>
      </c>
      <c r="BA1393" s="78" t="n">
        <v>5626.44</v>
      </c>
      <c r="BB1393" s="78" t="n">
        <v>0</v>
      </c>
      <c r="BC1393" s="78" t="n">
        <v>77777.5</v>
      </c>
      <c r="BD1393" s="78" t="n">
        <v>2915000</v>
      </c>
      <c r="BE1393" s="78" t="s">
        <v>18932</v>
      </c>
      <c r="BJ1393" s="78" t="s">
        <v>17721</v>
      </c>
      <c r="BK1393" s="78" t="s">
        <v>17722</v>
      </c>
      <c r="BO1393" s="78" t="s">
        <v>16502</v>
      </c>
    </row>
    <row r="1394" customFormat="false" ht="15" hidden="true" customHeight="false" outlineLevel="0" collapsed="false">
      <c r="A1394" s="82" t="n">
        <v>45291</v>
      </c>
      <c r="B1394" s="78" t="s">
        <v>16497</v>
      </c>
      <c r="C1394" s="78" t="s">
        <v>18927</v>
      </c>
      <c r="D1394" s="78" t="s">
        <v>18928</v>
      </c>
      <c r="E1394" s="78" t="s">
        <v>1305</v>
      </c>
      <c r="F1394" s="78" t="s">
        <v>17710</v>
      </c>
      <c r="G1394" s="78" t="s">
        <v>17711</v>
      </c>
      <c r="H1394" s="78" t="s">
        <v>17725</v>
      </c>
      <c r="I1394" s="78" t="s">
        <v>18959</v>
      </c>
      <c r="J1394" s="78" t="s">
        <v>17755</v>
      </c>
      <c r="K1394" s="78" t="n">
        <v>153016674</v>
      </c>
      <c r="L1394" s="78" t="s">
        <v>9978</v>
      </c>
      <c r="M1394" s="78" t="s">
        <v>19832</v>
      </c>
      <c r="N1394" s="78" t="s">
        <v>17734</v>
      </c>
      <c r="Q1394" s="78" t="n">
        <v>21002375</v>
      </c>
      <c r="R1394" s="78" t="s">
        <v>9942</v>
      </c>
      <c r="S1394" s="78" t="s">
        <v>518</v>
      </c>
      <c r="T1394" s="78" t="s">
        <v>16498</v>
      </c>
      <c r="U1394" s="78" t="s">
        <v>9942</v>
      </c>
      <c r="V1394" s="78" t="s">
        <v>18050</v>
      </c>
      <c r="W1394" s="78" t="s">
        <v>4084</v>
      </c>
      <c r="X1394" s="78" t="s">
        <v>18047</v>
      </c>
      <c r="Y1394" s="78" t="s">
        <v>18048</v>
      </c>
      <c r="Z1394" s="78" t="s">
        <v>17809</v>
      </c>
      <c r="AA1394" s="78" t="s">
        <v>17809</v>
      </c>
      <c r="AE1394" s="78" t="s">
        <v>9981</v>
      </c>
      <c r="AG1394" s="78" t="s">
        <v>18931</v>
      </c>
      <c r="AI1394" s="82" t="n">
        <v>45366</v>
      </c>
      <c r="AJ1394" s="78" t="s">
        <v>1198</v>
      </c>
      <c r="AL1394" s="78" t="s">
        <v>17718</v>
      </c>
      <c r="AM1394" s="78" t="s">
        <v>17718</v>
      </c>
      <c r="AP1394" s="78" t="s">
        <v>17719</v>
      </c>
      <c r="AQ1394" s="78" t="n">
        <v>583</v>
      </c>
      <c r="AR1394" s="78" t="n">
        <v>100</v>
      </c>
      <c r="AS1394" s="78" t="n">
        <v>3.65</v>
      </c>
      <c r="AT1394" s="78" t="n">
        <v>1</v>
      </c>
      <c r="AV1394" s="78" t="n">
        <v>8.08</v>
      </c>
      <c r="AY1394" s="78" t="n">
        <v>64141.23</v>
      </c>
      <c r="AZ1394" s="78" t="n">
        <v>0</v>
      </c>
      <c r="BA1394" s="78" t="n">
        <v>148653.77</v>
      </c>
      <c r="BB1394" s="78" t="n">
        <v>0</v>
      </c>
      <c r="BC1394" s="78" t="n">
        <v>212795</v>
      </c>
      <c r="BD1394" s="78" t="n">
        <v>2915000</v>
      </c>
      <c r="BE1394" s="78" t="s">
        <v>18932</v>
      </c>
      <c r="BJ1394" s="78" t="s">
        <v>17721</v>
      </c>
      <c r="BK1394" s="78" t="s">
        <v>17722</v>
      </c>
      <c r="BO1394" s="78" t="s">
        <v>16502</v>
      </c>
    </row>
    <row r="1395" customFormat="false" ht="15" hidden="true" customHeight="false" outlineLevel="0" collapsed="false">
      <c r="A1395" s="82" t="n">
        <v>45291</v>
      </c>
      <c r="B1395" s="78" t="s">
        <v>16497</v>
      </c>
      <c r="C1395" s="78" t="s">
        <v>18927</v>
      </c>
      <c r="D1395" s="78" t="s">
        <v>18928</v>
      </c>
      <c r="E1395" s="78" t="s">
        <v>1305</v>
      </c>
      <c r="F1395" s="78" t="s">
        <v>17710</v>
      </c>
      <c r="G1395" s="78" t="s">
        <v>17711</v>
      </c>
      <c r="H1395" s="78" t="s">
        <v>17725</v>
      </c>
      <c r="I1395" s="78" t="s">
        <v>18933</v>
      </c>
      <c r="J1395" s="78" t="s">
        <v>17755</v>
      </c>
      <c r="K1395" s="78" t="n">
        <v>153898297</v>
      </c>
      <c r="L1395" s="78" t="s">
        <v>7813</v>
      </c>
      <c r="M1395" s="78" t="s">
        <v>19833</v>
      </c>
      <c r="N1395" s="78" t="s">
        <v>17734</v>
      </c>
      <c r="Q1395" s="78" t="n">
        <v>21002273</v>
      </c>
      <c r="R1395" s="78" t="s">
        <v>7806</v>
      </c>
      <c r="S1395" s="78" t="s">
        <v>457</v>
      </c>
      <c r="T1395" s="78" t="s">
        <v>16498</v>
      </c>
      <c r="U1395" s="78" t="s">
        <v>7806</v>
      </c>
      <c r="V1395" s="78" t="s">
        <v>18570</v>
      </c>
      <c r="W1395" s="78" t="s">
        <v>4084</v>
      </c>
      <c r="X1395" s="78" t="s">
        <v>17915</v>
      </c>
      <c r="Y1395" s="78" t="s">
        <v>18571</v>
      </c>
      <c r="Z1395" s="78" t="s">
        <v>17917</v>
      </c>
      <c r="AA1395" s="78" t="s">
        <v>17917</v>
      </c>
      <c r="AE1395" s="78" t="s">
        <v>7816</v>
      </c>
      <c r="AG1395" s="78" t="s">
        <v>18931</v>
      </c>
      <c r="AI1395" s="82" t="n">
        <v>45366</v>
      </c>
      <c r="AJ1395" s="78" t="s">
        <v>1197</v>
      </c>
      <c r="AL1395" s="78" t="s">
        <v>17718</v>
      </c>
      <c r="AM1395" s="78" t="s">
        <v>17718</v>
      </c>
      <c r="AP1395" s="78" t="s">
        <v>17719</v>
      </c>
      <c r="AQ1395" s="78" t="n">
        <v>79</v>
      </c>
      <c r="AR1395" s="78" t="n">
        <v>100</v>
      </c>
      <c r="AS1395" s="78" t="n">
        <v>6.775</v>
      </c>
      <c r="AT1395" s="78" t="n">
        <v>1</v>
      </c>
      <c r="AV1395" s="78" t="n">
        <v>8.08</v>
      </c>
      <c r="AY1395" s="78" t="n">
        <v>69016.58</v>
      </c>
      <c r="AZ1395" s="78" t="n">
        <v>0</v>
      </c>
      <c r="BA1395" s="78" t="n">
        <v>-15494.08</v>
      </c>
      <c r="BB1395" s="78" t="n">
        <v>0</v>
      </c>
      <c r="BC1395" s="78" t="n">
        <v>53522.5</v>
      </c>
      <c r="BD1395" s="78" t="n">
        <v>2923000</v>
      </c>
      <c r="BE1395" s="78" t="s">
        <v>18932</v>
      </c>
      <c r="BJ1395" s="78" t="s">
        <v>17721</v>
      </c>
      <c r="BK1395" s="78" t="s">
        <v>17722</v>
      </c>
      <c r="BO1395" s="78" t="s">
        <v>16502</v>
      </c>
    </row>
    <row r="1396" customFormat="false" ht="15" hidden="true" customHeight="false" outlineLevel="0" collapsed="false">
      <c r="A1396" s="82" t="n">
        <v>45291</v>
      </c>
      <c r="B1396" s="78" t="s">
        <v>16497</v>
      </c>
      <c r="C1396" s="78" t="s">
        <v>18927</v>
      </c>
      <c r="D1396" s="78" t="s">
        <v>18928</v>
      </c>
      <c r="E1396" s="78" t="s">
        <v>1305</v>
      </c>
      <c r="F1396" s="78" t="s">
        <v>17710</v>
      </c>
      <c r="G1396" s="78" t="s">
        <v>17711</v>
      </c>
      <c r="H1396" s="78" t="s">
        <v>17725</v>
      </c>
      <c r="I1396" s="78" t="s">
        <v>18933</v>
      </c>
      <c r="J1396" s="78" t="s">
        <v>17755</v>
      </c>
      <c r="K1396" s="78" t="n">
        <v>118931361</v>
      </c>
      <c r="L1396" s="78" t="s">
        <v>4825</v>
      </c>
      <c r="M1396" s="78" t="s">
        <v>19834</v>
      </c>
      <c r="N1396" s="78" t="s">
        <v>17734</v>
      </c>
      <c r="Q1396" s="78" t="n">
        <v>29802321</v>
      </c>
      <c r="R1396" s="78" t="s">
        <v>4797</v>
      </c>
      <c r="S1396" s="78" t="s">
        <v>16964</v>
      </c>
      <c r="T1396" s="78" t="s">
        <v>16498</v>
      </c>
      <c r="U1396" s="78" t="s">
        <v>4789</v>
      </c>
      <c r="V1396" s="78" t="s">
        <v>18430</v>
      </c>
      <c r="W1396" s="78" t="s">
        <v>4084</v>
      </c>
      <c r="X1396" s="78" t="s">
        <v>18108</v>
      </c>
      <c r="Y1396" s="78" t="s">
        <v>18431</v>
      </c>
      <c r="Z1396" s="78" t="s">
        <v>17808</v>
      </c>
      <c r="AA1396" s="78" t="s">
        <v>17809</v>
      </c>
      <c r="AC1396" s="78" t="s">
        <v>18432</v>
      </c>
      <c r="AE1396" s="78" t="s">
        <v>4828</v>
      </c>
      <c r="AG1396" s="78" t="s">
        <v>18931</v>
      </c>
      <c r="AI1396" s="82" t="n">
        <v>45310</v>
      </c>
      <c r="AJ1396" s="78" t="s">
        <v>1197</v>
      </c>
      <c r="AL1396" s="78" t="s">
        <v>17718</v>
      </c>
      <c r="AM1396" s="78" t="s">
        <v>17718</v>
      </c>
      <c r="AP1396" s="78" t="s">
        <v>17719</v>
      </c>
      <c r="AQ1396" s="78" t="n">
        <v>307</v>
      </c>
      <c r="AR1396" s="78" t="n">
        <v>100</v>
      </c>
      <c r="AS1396" s="78" t="n">
        <v>0.015</v>
      </c>
      <c r="AT1396" s="78" t="n">
        <v>1</v>
      </c>
      <c r="AV1396" s="78" t="n">
        <v>8.08</v>
      </c>
      <c r="AY1396" s="78" t="n">
        <v>157228.93</v>
      </c>
      <c r="AZ1396" s="78" t="n">
        <v>0</v>
      </c>
      <c r="BA1396" s="78" t="n">
        <v>-156768.43</v>
      </c>
      <c r="BB1396" s="78" t="n">
        <v>0</v>
      </c>
      <c r="BC1396" s="78" t="n">
        <v>460.5</v>
      </c>
      <c r="BD1396" s="78" t="n">
        <v>2947200</v>
      </c>
      <c r="BE1396" s="78" t="s">
        <v>18932</v>
      </c>
      <c r="BJ1396" s="78" t="s">
        <v>17721</v>
      </c>
      <c r="BK1396" s="78" t="s">
        <v>17722</v>
      </c>
      <c r="BO1396" s="78" t="s">
        <v>16502</v>
      </c>
    </row>
    <row r="1397" customFormat="false" ht="15" hidden="true" customHeight="false" outlineLevel="0" collapsed="false">
      <c r="A1397" s="82" t="n">
        <v>45291</v>
      </c>
      <c r="B1397" s="78" t="s">
        <v>16497</v>
      </c>
      <c r="C1397" s="78" t="s">
        <v>18927</v>
      </c>
      <c r="D1397" s="78" t="s">
        <v>18928</v>
      </c>
      <c r="E1397" s="78" t="s">
        <v>1305</v>
      </c>
      <c r="F1397" s="78" t="s">
        <v>17710</v>
      </c>
      <c r="G1397" s="78" t="s">
        <v>17711</v>
      </c>
      <c r="H1397" s="78" t="s">
        <v>17725</v>
      </c>
      <c r="I1397" s="78" t="s">
        <v>18959</v>
      </c>
      <c r="J1397" s="78" t="s">
        <v>17755</v>
      </c>
      <c r="K1397" s="78" t="n">
        <v>157993600</v>
      </c>
      <c r="L1397" s="78" t="s">
        <v>6209</v>
      </c>
      <c r="M1397" s="78" t="s">
        <v>19835</v>
      </c>
      <c r="N1397" s="78" t="s">
        <v>17734</v>
      </c>
      <c r="Q1397" s="78" t="n">
        <v>21654181</v>
      </c>
      <c r="R1397" s="78" t="s">
        <v>6165</v>
      </c>
      <c r="S1397" s="78" t="s">
        <v>417</v>
      </c>
      <c r="T1397" s="78" t="s">
        <v>16498</v>
      </c>
      <c r="U1397" s="78" t="s">
        <v>18483</v>
      </c>
      <c r="V1397" s="78" t="s">
        <v>18484</v>
      </c>
      <c r="W1397" s="78" t="s">
        <v>4084</v>
      </c>
      <c r="X1397" s="78" t="s">
        <v>18047</v>
      </c>
      <c r="Y1397" s="78" t="s">
        <v>18048</v>
      </c>
      <c r="Z1397" s="78" t="s">
        <v>17809</v>
      </c>
      <c r="AA1397" s="78" t="s">
        <v>17809</v>
      </c>
      <c r="AE1397" s="78" t="s">
        <v>6212</v>
      </c>
      <c r="AG1397" s="78" t="s">
        <v>18931</v>
      </c>
      <c r="AI1397" s="82" t="n">
        <v>45366</v>
      </c>
      <c r="AJ1397" s="78" t="s">
        <v>1198</v>
      </c>
      <c r="AL1397" s="78" t="s">
        <v>17718</v>
      </c>
      <c r="AM1397" s="78" t="s">
        <v>17718</v>
      </c>
      <c r="AP1397" s="78" t="s">
        <v>17719</v>
      </c>
      <c r="AQ1397" s="78" t="n">
        <v>24</v>
      </c>
      <c r="AR1397" s="78" t="n">
        <v>100</v>
      </c>
      <c r="AS1397" s="78" t="n">
        <v>23.6</v>
      </c>
      <c r="AT1397" s="78" t="n">
        <v>1</v>
      </c>
      <c r="AV1397" s="78" t="n">
        <v>8.08</v>
      </c>
      <c r="AY1397" s="78" t="n">
        <v>56970.48</v>
      </c>
      <c r="AZ1397" s="78" t="n">
        <v>0</v>
      </c>
      <c r="BA1397" s="78" t="n">
        <v>-330.48</v>
      </c>
      <c r="BB1397" s="78" t="n">
        <v>0</v>
      </c>
      <c r="BC1397" s="78" t="n">
        <v>56640</v>
      </c>
      <c r="BD1397" s="78" t="n">
        <v>2952000</v>
      </c>
      <c r="BE1397" s="78" t="s">
        <v>18932</v>
      </c>
      <c r="BJ1397" s="78" t="s">
        <v>17721</v>
      </c>
      <c r="BK1397" s="78" t="s">
        <v>17722</v>
      </c>
      <c r="BO1397" s="78" t="s">
        <v>16502</v>
      </c>
    </row>
    <row r="1398" customFormat="false" ht="15" hidden="true" customHeight="false" outlineLevel="0" collapsed="false">
      <c r="A1398" s="82" t="n">
        <v>45291</v>
      </c>
      <c r="B1398" s="78" t="s">
        <v>16497</v>
      </c>
      <c r="C1398" s="78" t="s">
        <v>18927</v>
      </c>
      <c r="D1398" s="78" t="s">
        <v>18928</v>
      </c>
      <c r="E1398" s="78" t="s">
        <v>1305</v>
      </c>
      <c r="F1398" s="78" t="s">
        <v>17710</v>
      </c>
      <c r="G1398" s="78" t="s">
        <v>17711</v>
      </c>
      <c r="H1398" s="78" t="s">
        <v>17725</v>
      </c>
      <c r="I1398" s="78" t="s">
        <v>18933</v>
      </c>
      <c r="J1398" s="78" t="s">
        <v>17755</v>
      </c>
      <c r="K1398" s="78" t="n">
        <v>118931537</v>
      </c>
      <c r="L1398" s="78" t="s">
        <v>4819</v>
      </c>
      <c r="M1398" s="78" t="s">
        <v>19836</v>
      </c>
      <c r="N1398" s="78" t="s">
        <v>17734</v>
      </c>
      <c r="Q1398" s="78" t="n">
        <v>21002347</v>
      </c>
      <c r="R1398" s="78" t="s">
        <v>4789</v>
      </c>
      <c r="S1398" s="78" t="s">
        <v>16966</v>
      </c>
      <c r="T1398" s="78" t="s">
        <v>16498</v>
      </c>
      <c r="U1398" s="78" t="s">
        <v>4789</v>
      </c>
      <c r="V1398" s="78" t="s">
        <v>18430</v>
      </c>
      <c r="W1398" s="78" t="s">
        <v>4084</v>
      </c>
      <c r="X1398" s="78" t="s">
        <v>18108</v>
      </c>
      <c r="Y1398" s="78" t="s">
        <v>18431</v>
      </c>
      <c r="Z1398" s="78" t="s">
        <v>17808</v>
      </c>
      <c r="AA1398" s="78" t="s">
        <v>17809</v>
      </c>
      <c r="AC1398" s="78" t="s">
        <v>17810</v>
      </c>
      <c r="AE1398" s="78" t="s">
        <v>4822</v>
      </c>
      <c r="AG1398" s="78" t="s">
        <v>18931</v>
      </c>
      <c r="AI1398" s="82" t="n">
        <v>45310</v>
      </c>
      <c r="AJ1398" s="78" t="s">
        <v>1197</v>
      </c>
      <c r="AL1398" s="78" t="s">
        <v>17718</v>
      </c>
      <c r="AM1398" s="78" t="s">
        <v>17718</v>
      </c>
      <c r="AP1398" s="78" t="s">
        <v>17719</v>
      </c>
      <c r="AQ1398" s="78" t="n">
        <v>308</v>
      </c>
      <c r="AR1398" s="78" t="n">
        <v>100</v>
      </c>
      <c r="AS1398" s="78" t="n">
        <v>0.055</v>
      </c>
      <c r="AT1398" s="78" t="n">
        <v>1</v>
      </c>
      <c r="AV1398" s="78" t="n">
        <v>8.08</v>
      </c>
      <c r="AY1398" s="78" t="n">
        <v>160168.95</v>
      </c>
      <c r="AZ1398" s="78" t="n">
        <v>0</v>
      </c>
      <c r="BA1398" s="78" t="n">
        <v>-158474.95</v>
      </c>
      <c r="BB1398" s="78" t="n">
        <v>0</v>
      </c>
      <c r="BC1398" s="78" t="n">
        <v>1694</v>
      </c>
      <c r="BD1398" s="78" t="n">
        <v>2956800</v>
      </c>
      <c r="BE1398" s="78" t="s">
        <v>18932</v>
      </c>
      <c r="BJ1398" s="78" t="s">
        <v>17721</v>
      </c>
      <c r="BK1398" s="78" t="s">
        <v>17722</v>
      </c>
      <c r="BO1398" s="78" t="s">
        <v>16502</v>
      </c>
    </row>
    <row r="1399" customFormat="false" ht="15" hidden="true" customHeight="false" outlineLevel="0" collapsed="false">
      <c r="A1399" s="82" t="n">
        <v>45291</v>
      </c>
      <c r="B1399" s="78" t="s">
        <v>16497</v>
      </c>
      <c r="C1399" s="78" t="s">
        <v>18927</v>
      </c>
      <c r="D1399" s="78" t="s">
        <v>18928</v>
      </c>
      <c r="E1399" s="78" t="s">
        <v>1305</v>
      </c>
      <c r="F1399" s="78" t="s">
        <v>17710</v>
      </c>
      <c r="G1399" s="78" t="s">
        <v>17711</v>
      </c>
      <c r="H1399" s="78" t="s">
        <v>17725</v>
      </c>
      <c r="I1399" s="78" t="s">
        <v>18959</v>
      </c>
      <c r="J1399" s="78" t="s">
        <v>17755</v>
      </c>
      <c r="K1399" s="78" t="n">
        <v>153897879</v>
      </c>
      <c r="L1399" s="78" t="s">
        <v>7116</v>
      </c>
      <c r="M1399" s="78" t="s">
        <v>19837</v>
      </c>
      <c r="N1399" s="78" t="s">
        <v>17734</v>
      </c>
      <c r="Q1399" s="78" t="n">
        <v>21002225</v>
      </c>
      <c r="R1399" s="78" t="s">
        <v>7095</v>
      </c>
      <c r="S1399" s="78" t="s">
        <v>16778</v>
      </c>
      <c r="T1399" s="78" t="s">
        <v>16498</v>
      </c>
      <c r="U1399" s="78" t="s">
        <v>7095</v>
      </c>
      <c r="V1399" s="78" t="s">
        <v>18488</v>
      </c>
      <c r="W1399" s="78" t="s">
        <v>4084</v>
      </c>
      <c r="X1399" s="78" t="s">
        <v>17854</v>
      </c>
      <c r="Y1399" s="78" t="s">
        <v>18112</v>
      </c>
      <c r="Z1399" s="78" t="s">
        <v>17856</v>
      </c>
      <c r="AA1399" s="78" t="s">
        <v>17857</v>
      </c>
      <c r="AE1399" s="78" t="s">
        <v>7119</v>
      </c>
      <c r="AG1399" s="78" t="s">
        <v>18931</v>
      </c>
      <c r="AI1399" s="82" t="n">
        <v>45366</v>
      </c>
      <c r="AJ1399" s="78" t="s">
        <v>1198</v>
      </c>
      <c r="AL1399" s="78" t="s">
        <v>17718</v>
      </c>
      <c r="AM1399" s="78" t="s">
        <v>17718</v>
      </c>
      <c r="AP1399" s="78" t="s">
        <v>17719</v>
      </c>
      <c r="AQ1399" s="78" t="n">
        <v>193</v>
      </c>
      <c r="AR1399" s="78" t="n">
        <v>100</v>
      </c>
      <c r="AS1399" s="78" t="n">
        <v>3.8</v>
      </c>
      <c r="AT1399" s="78" t="n">
        <v>1</v>
      </c>
      <c r="AV1399" s="78" t="n">
        <v>8.08</v>
      </c>
      <c r="AY1399" s="78" t="n">
        <v>43042.71</v>
      </c>
      <c r="AZ1399" s="78" t="n">
        <v>0</v>
      </c>
      <c r="BA1399" s="78" t="n">
        <v>30297.29</v>
      </c>
      <c r="BB1399" s="78" t="n">
        <v>0</v>
      </c>
      <c r="BC1399" s="78" t="n">
        <v>73340</v>
      </c>
      <c r="BD1399" s="78" t="n">
        <v>2991500</v>
      </c>
      <c r="BE1399" s="78" t="s">
        <v>18932</v>
      </c>
      <c r="BJ1399" s="78" t="s">
        <v>17721</v>
      </c>
      <c r="BK1399" s="78" t="s">
        <v>17722</v>
      </c>
      <c r="BO1399" s="78" t="s">
        <v>16502</v>
      </c>
    </row>
    <row r="1400" customFormat="false" ht="15" hidden="true" customHeight="false" outlineLevel="0" collapsed="false">
      <c r="A1400" s="82" t="n">
        <v>45291</v>
      </c>
      <c r="B1400" s="78" t="s">
        <v>16497</v>
      </c>
      <c r="C1400" s="78" t="s">
        <v>17734</v>
      </c>
      <c r="D1400" s="78" t="s">
        <v>18919</v>
      </c>
      <c r="E1400" s="78" t="s">
        <v>4117</v>
      </c>
      <c r="F1400" s="78" t="s">
        <v>17723</v>
      </c>
      <c r="G1400" s="78" t="s">
        <v>17711</v>
      </c>
      <c r="H1400" s="78" t="s">
        <v>17725</v>
      </c>
      <c r="I1400" s="78" t="s">
        <v>19056</v>
      </c>
      <c r="J1400" s="78" t="s">
        <v>19089</v>
      </c>
      <c r="K1400" s="78" t="n">
        <v>129210747</v>
      </c>
      <c r="L1400" s="78" t="s">
        <v>14896</v>
      </c>
      <c r="M1400" s="78" t="s">
        <v>19838</v>
      </c>
      <c r="N1400" s="78" t="s">
        <v>17734</v>
      </c>
      <c r="Q1400" s="78" t="n">
        <v>28033636</v>
      </c>
      <c r="R1400" s="78" t="s">
        <v>14887</v>
      </c>
      <c r="S1400" s="78" t="s">
        <v>17551</v>
      </c>
      <c r="T1400" s="78" t="s">
        <v>16498</v>
      </c>
      <c r="U1400" s="78" t="s">
        <v>14887</v>
      </c>
      <c r="V1400" s="78" t="s">
        <v>18372</v>
      </c>
      <c r="W1400" s="78" t="s">
        <v>4084</v>
      </c>
      <c r="X1400" s="78" t="s">
        <v>17976</v>
      </c>
      <c r="Y1400" s="78" t="s">
        <v>17977</v>
      </c>
      <c r="Z1400" s="78" t="s">
        <v>17794</v>
      </c>
      <c r="AA1400" s="78" t="s">
        <v>17795</v>
      </c>
      <c r="AB1400" s="78" t="s">
        <v>19091</v>
      </c>
      <c r="AI1400" s="82" t="n">
        <v>47178</v>
      </c>
      <c r="AL1400" s="78" t="s">
        <v>17718</v>
      </c>
      <c r="AM1400" s="78" t="s">
        <v>17718</v>
      </c>
      <c r="AP1400" s="78" t="s">
        <v>17719</v>
      </c>
      <c r="AQ1400" s="78" t="n">
        <v>3000</v>
      </c>
      <c r="AR1400" s="78" t="n">
        <v>10</v>
      </c>
      <c r="AS1400" s="78" t="n">
        <v>66</v>
      </c>
      <c r="AT1400" s="78" t="n">
        <v>1</v>
      </c>
      <c r="AV1400" s="78" t="n">
        <v>8.08</v>
      </c>
      <c r="AY1400" s="78" t="n">
        <v>2688296</v>
      </c>
      <c r="AZ1400" s="78" t="n">
        <v>0</v>
      </c>
      <c r="BA1400" s="78" t="n">
        <v>-708296</v>
      </c>
      <c r="BB1400" s="78" t="n">
        <v>22500</v>
      </c>
      <c r="BC1400" s="78" t="n">
        <v>1980000</v>
      </c>
      <c r="BD1400" s="78" t="n">
        <v>3000000</v>
      </c>
      <c r="BE1400" s="78" t="s">
        <v>19092</v>
      </c>
      <c r="BJ1400" s="78" t="s">
        <v>17721</v>
      </c>
      <c r="BK1400" s="78" t="s">
        <v>17722</v>
      </c>
      <c r="BL1400" s="78" t="s">
        <v>1147</v>
      </c>
      <c r="BM1400" s="78" t="s">
        <v>14897</v>
      </c>
      <c r="BN1400" s="78" t="s">
        <v>19839</v>
      </c>
      <c r="BO1400" s="78" t="s">
        <v>16502</v>
      </c>
    </row>
    <row r="1401" customFormat="false" ht="15" hidden="true" customHeight="false" outlineLevel="0" collapsed="false">
      <c r="A1401" s="82" t="n">
        <v>45291</v>
      </c>
      <c r="B1401" s="78" t="s">
        <v>16497</v>
      </c>
      <c r="C1401" s="78" t="s">
        <v>17734</v>
      </c>
      <c r="D1401" s="78" t="s">
        <v>18919</v>
      </c>
      <c r="E1401" s="78" t="s">
        <v>4117</v>
      </c>
      <c r="F1401" s="78" t="s">
        <v>17723</v>
      </c>
      <c r="G1401" s="78" t="s">
        <v>17711</v>
      </c>
      <c r="H1401" s="78" t="s">
        <v>17725</v>
      </c>
      <c r="I1401" s="78" t="s">
        <v>19056</v>
      </c>
      <c r="J1401" s="78" t="s">
        <v>16506</v>
      </c>
      <c r="K1401" s="78" t="n">
        <v>92869552</v>
      </c>
      <c r="L1401" s="78" t="s">
        <v>12551</v>
      </c>
      <c r="M1401" s="78" t="s">
        <v>19840</v>
      </c>
      <c r="N1401" s="78" t="s">
        <v>17734</v>
      </c>
      <c r="Q1401" s="78" t="n">
        <v>0</v>
      </c>
      <c r="U1401" s="78" t="s">
        <v>19214</v>
      </c>
      <c r="V1401" s="78" t="s">
        <v>19215</v>
      </c>
      <c r="W1401" s="78" t="s">
        <v>4084</v>
      </c>
      <c r="X1401" s="78" t="s">
        <v>17945</v>
      </c>
      <c r="Y1401" s="78" t="s">
        <v>17946</v>
      </c>
      <c r="Z1401" s="78" t="s">
        <v>17947</v>
      </c>
      <c r="AA1401" s="78" t="s">
        <v>17857</v>
      </c>
      <c r="AB1401" s="78" t="s">
        <v>19060</v>
      </c>
      <c r="AI1401" s="82" t="n">
        <v>55001</v>
      </c>
      <c r="AL1401" s="78" t="s">
        <v>17718</v>
      </c>
      <c r="AM1401" s="78" t="s">
        <v>17718</v>
      </c>
      <c r="AP1401" s="78" t="s">
        <v>17719</v>
      </c>
      <c r="AQ1401" s="78" t="n">
        <v>3000</v>
      </c>
      <c r="AR1401" s="78" t="n">
        <v>10</v>
      </c>
      <c r="AS1401" s="78" t="n">
        <v>69.25015</v>
      </c>
      <c r="AT1401" s="78" t="n">
        <v>1</v>
      </c>
      <c r="AV1401" s="78" t="n">
        <v>8.08</v>
      </c>
      <c r="AY1401" s="78" t="n">
        <v>2007800</v>
      </c>
      <c r="AZ1401" s="78" t="n">
        <v>0</v>
      </c>
      <c r="BA1401" s="78" t="n">
        <v>69704.53</v>
      </c>
      <c r="BB1401" s="78" t="n">
        <v>43750</v>
      </c>
      <c r="BC1401" s="78" t="n">
        <v>2077504.53</v>
      </c>
      <c r="BD1401" s="78" t="n">
        <v>3000000</v>
      </c>
      <c r="BE1401" s="78" t="s">
        <v>19216</v>
      </c>
      <c r="BJ1401" s="78" t="s">
        <v>17721</v>
      </c>
      <c r="BK1401" s="78" t="s">
        <v>17722</v>
      </c>
      <c r="BL1401" s="78" t="s">
        <v>12553</v>
      </c>
      <c r="BM1401" s="78" t="s">
        <v>12552</v>
      </c>
      <c r="BN1401" s="78" t="s">
        <v>19841</v>
      </c>
      <c r="BO1401" s="78" t="s">
        <v>16502</v>
      </c>
    </row>
    <row r="1402" customFormat="false" ht="15" hidden="true" customHeight="false" outlineLevel="0" collapsed="false">
      <c r="A1402" s="82" t="n">
        <v>45291</v>
      </c>
      <c r="B1402" s="78" t="s">
        <v>16497</v>
      </c>
      <c r="C1402" s="78" t="s">
        <v>17734</v>
      </c>
      <c r="D1402" s="78" t="s">
        <v>18919</v>
      </c>
      <c r="E1402" s="78" t="s">
        <v>4075</v>
      </c>
      <c r="F1402" s="78" t="s">
        <v>17724</v>
      </c>
      <c r="G1402" s="78" t="s">
        <v>17711</v>
      </c>
      <c r="H1402" s="78" t="s">
        <v>17725</v>
      </c>
      <c r="I1402" s="78" t="s">
        <v>19056</v>
      </c>
      <c r="J1402" s="78" t="s">
        <v>16506</v>
      </c>
      <c r="K1402" s="78" t="n">
        <v>122216873</v>
      </c>
      <c r="L1402" s="78" t="s">
        <v>8006</v>
      </c>
      <c r="M1402" s="78" t="s">
        <v>19842</v>
      </c>
      <c r="N1402" s="78" t="s">
        <v>17734</v>
      </c>
      <c r="Q1402" s="78" t="n">
        <v>0</v>
      </c>
      <c r="U1402" s="78" t="s">
        <v>19685</v>
      </c>
      <c r="V1402" s="78" t="s">
        <v>19686</v>
      </c>
      <c r="W1402" s="78" t="s">
        <v>4084</v>
      </c>
      <c r="X1402" s="78" t="s">
        <v>17806</v>
      </c>
      <c r="Y1402" s="78" t="s">
        <v>17807</v>
      </c>
      <c r="Z1402" s="78" t="s">
        <v>17808</v>
      </c>
      <c r="AA1402" s="78" t="s">
        <v>17809</v>
      </c>
      <c r="AB1402" s="78" t="s">
        <v>19060</v>
      </c>
      <c r="AI1402" s="82" t="n">
        <v>46357</v>
      </c>
      <c r="AL1402" s="78" t="s">
        <v>17718</v>
      </c>
      <c r="AM1402" s="78" t="s">
        <v>17718</v>
      </c>
      <c r="AP1402" s="78" t="s">
        <v>17719</v>
      </c>
      <c r="AQ1402" s="78" t="n">
        <v>3000</v>
      </c>
      <c r="AR1402" s="78" t="n">
        <v>10</v>
      </c>
      <c r="AS1402" s="78" t="n">
        <v>85.8625</v>
      </c>
      <c r="AT1402" s="78" t="n">
        <v>1</v>
      </c>
      <c r="AV1402" s="78" t="n">
        <v>8.08</v>
      </c>
      <c r="AY1402" s="78" t="n">
        <v>2362500</v>
      </c>
      <c r="AZ1402" s="78" t="n">
        <v>0</v>
      </c>
      <c r="BA1402" s="78" t="n">
        <v>213375</v>
      </c>
      <c r="BB1402" s="78" t="n">
        <v>13125</v>
      </c>
      <c r="BC1402" s="78" t="n">
        <v>2575875</v>
      </c>
      <c r="BD1402" s="78" t="n">
        <v>3000000</v>
      </c>
      <c r="BE1402" s="78" t="s">
        <v>18925</v>
      </c>
      <c r="BJ1402" s="78" t="s">
        <v>17721</v>
      </c>
      <c r="BK1402" s="78" t="s">
        <v>17722</v>
      </c>
      <c r="BL1402" s="78" t="s">
        <v>8008</v>
      </c>
      <c r="BM1402" s="78" t="s">
        <v>8007</v>
      </c>
      <c r="BN1402" s="78" t="s">
        <v>19843</v>
      </c>
      <c r="BO1402" s="78" t="s">
        <v>16502</v>
      </c>
    </row>
    <row r="1403" customFormat="false" ht="15" hidden="true" customHeight="false" outlineLevel="0" collapsed="false">
      <c r="A1403" s="82" t="n">
        <v>45291</v>
      </c>
      <c r="B1403" s="78" t="s">
        <v>16497</v>
      </c>
      <c r="C1403" s="78" t="s">
        <v>17734</v>
      </c>
      <c r="D1403" s="78" t="s">
        <v>18919</v>
      </c>
      <c r="E1403" s="78" t="s">
        <v>4117</v>
      </c>
      <c r="F1403" s="78" t="s">
        <v>17723</v>
      </c>
      <c r="G1403" s="78" t="s">
        <v>17711</v>
      </c>
      <c r="H1403" s="78" t="s">
        <v>17725</v>
      </c>
      <c r="I1403" s="78" t="s">
        <v>19056</v>
      </c>
      <c r="J1403" s="78" t="s">
        <v>16506</v>
      </c>
      <c r="K1403" s="78" t="n">
        <v>154579776</v>
      </c>
      <c r="L1403" s="78" t="s">
        <v>13546</v>
      </c>
      <c r="M1403" s="78" t="s">
        <v>19844</v>
      </c>
      <c r="N1403" s="78" t="s">
        <v>17734</v>
      </c>
      <c r="Q1403" s="78" t="n">
        <v>0</v>
      </c>
      <c r="U1403" s="78" t="s">
        <v>19845</v>
      </c>
      <c r="V1403" s="78" t="s">
        <v>13543</v>
      </c>
      <c r="W1403" s="78" t="s">
        <v>4084</v>
      </c>
      <c r="X1403" s="78" t="s">
        <v>18108</v>
      </c>
      <c r="Y1403" s="78" t="s">
        <v>18109</v>
      </c>
      <c r="Z1403" s="78" t="s">
        <v>17808</v>
      </c>
      <c r="AA1403" s="78" t="s">
        <v>17809</v>
      </c>
      <c r="AB1403" s="78" t="s">
        <v>19060</v>
      </c>
      <c r="AI1403" s="82" t="n">
        <v>46661</v>
      </c>
      <c r="AL1403" s="78" t="s">
        <v>17718</v>
      </c>
      <c r="AM1403" s="78" t="s">
        <v>17718</v>
      </c>
      <c r="AP1403" s="78" t="s">
        <v>17719</v>
      </c>
      <c r="AQ1403" s="78" t="n">
        <v>3000000</v>
      </c>
      <c r="AR1403" s="78" t="n">
        <v>0.01</v>
      </c>
      <c r="AS1403" s="78" t="n">
        <v>99.586</v>
      </c>
      <c r="AT1403" s="78" t="n">
        <v>1</v>
      </c>
      <c r="AV1403" s="78" t="n">
        <v>8.08</v>
      </c>
      <c r="AY1403" s="78" t="n">
        <v>3000000</v>
      </c>
      <c r="AZ1403" s="78" t="n">
        <v>0</v>
      </c>
      <c r="BA1403" s="78" t="n">
        <v>-12420</v>
      </c>
      <c r="BB1403" s="78" t="n">
        <v>24375</v>
      </c>
      <c r="BC1403" s="78" t="n">
        <v>2987580</v>
      </c>
      <c r="BD1403" s="78" t="n">
        <v>3000000</v>
      </c>
      <c r="BE1403" s="78" t="s">
        <v>18925</v>
      </c>
      <c r="BJ1403" s="78" t="s">
        <v>17721</v>
      </c>
      <c r="BK1403" s="78" t="s">
        <v>17722</v>
      </c>
      <c r="BL1403" s="78" t="s">
        <v>13548</v>
      </c>
      <c r="BM1403" s="78" t="s">
        <v>13547</v>
      </c>
      <c r="BN1403" s="78" t="s">
        <v>19846</v>
      </c>
      <c r="BO1403" s="78" t="s">
        <v>16502</v>
      </c>
    </row>
    <row r="1404" customFormat="false" ht="15" hidden="true" customHeight="false" outlineLevel="0" collapsed="false">
      <c r="A1404" s="82" t="n">
        <v>45291</v>
      </c>
      <c r="B1404" s="78" t="s">
        <v>16497</v>
      </c>
      <c r="C1404" s="78" t="s">
        <v>17734</v>
      </c>
      <c r="D1404" s="78" t="s">
        <v>19750</v>
      </c>
      <c r="E1404" s="78" t="s">
        <v>6391</v>
      </c>
      <c r="F1404" s="78" t="s">
        <v>17756</v>
      </c>
      <c r="G1404" s="78" t="s">
        <v>17757</v>
      </c>
      <c r="H1404" s="78" t="s">
        <v>17729</v>
      </c>
      <c r="I1404" s="78" t="s">
        <v>19751</v>
      </c>
      <c r="J1404" s="78" t="s">
        <v>19503</v>
      </c>
      <c r="K1404" s="78" t="n">
        <v>152539816</v>
      </c>
      <c r="L1404" s="78" t="s">
        <v>13553</v>
      </c>
      <c r="M1404" s="78" t="s">
        <v>19579</v>
      </c>
      <c r="N1404" s="78" t="s">
        <v>17734</v>
      </c>
      <c r="Q1404" s="78" t="n">
        <v>0</v>
      </c>
      <c r="U1404" s="78" t="s">
        <v>19582</v>
      </c>
      <c r="V1404" s="78" t="s">
        <v>19583</v>
      </c>
      <c r="W1404" s="78" t="s">
        <v>4084</v>
      </c>
      <c r="X1404" s="78" t="s">
        <v>18108</v>
      </c>
      <c r="Y1404" s="78" t="s">
        <v>18109</v>
      </c>
      <c r="Z1404" s="78" t="s">
        <v>17808</v>
      </c>
      <c r="AA1404" s="78" t="s">
        <v>17809</v>
      </c>
      <c r="AG1404" s="78" t="s">
        <v>18931</v>
      </c>
      <c r="AI1404" s="82" t="n">
        <v>2958101</v>
      </c>
      <c r="AL1404" s="78" t="s">
        <v>17718</v>
      </c>
      <c r="AM1404" s="78" t="s">
        <v>17718</v>
      </c>
      <c r="AP1404" s="78" t="s">
        <v>17719</v>
      </c>
      <c r="AQ1404" s="78" t="n">
        <v>3000</v>
      </c>
      <c r="AR1404" s="78" t="n">
        <v>10</v>
      </c>
      <c r="AS1404" s="78" t="n">
        <v>100.333</v>
      </c>
      <c r="AT1404" s="78" t="n">
        <v>1</v>
      </c>
      <c r="AV1404" s="78" t="n">
        <v>8.08</v>
      </c>
      <c r="AY1404" s="78" t="n">
        <v>3003750</v>
      </c>
      <c r="AZ1404" s="78" t="n">
        <v>0</v>
      </c>
      <c r="BA1404" s="78" t="n">
        <v>6240</v>
      </c>
      <c r="BB1404" s="78" t="n">
        <v>2838.99</v>
      </c>
      <c r="BC1404" s="78" t="n">
        <v>3009990</v>
      </c>
      <c r="BD1404" s="78" t="n">
        <v>3000000</v>
      </c>
      <c r="BE1404" s="78" t="s">
        <v>17955</v>
      </c>
      <c r="BJ1404" s="78" t="s">
        <v>17721</v>
      </c>
      <c r="BK1404" s="78" t="s">
        <v>17722</v>
      </c>
      <c r="BO1404" s="78" t="s">
        <v>16502</v>
      </c>
    </row>
    <row r="1405" customFormat="false" ht="15" hidden="true" customHeight="false" outlineLevel="0" collapsed="false">
      <c r="A1405" s="82" t="n">
        <v>45291</v>
      </c>
      <c r="B1405" s="78" t="s">
        <v>16497</v>
      </c>
      <c r="C1405" s="78" t="s">
        <v>17734</v>
      </c>
      <c r="D1405" s="78" t="s">
        <v>18919</v>
      </c>
      <c r="E1405" s="78" t="s">
        <v>4075</v>
      </c>
      <c r="F1405" s="78" t="s">
        <v>17724</v>
      </c>
      <c r="G1405" s="78" t="s">
        <v>17711</v>
      </c>
      <c r="H1405" s="78" t="s">
        <v>17725</v>
      </c>
      <c r="I1405" s="78" t="s">
        <v>19056</v>
      </c>
      <c r="J1405" s="78" t="s">
        <v>19089</v>
      </c>
      <c r="K1405" s="78" t="n">
        <v>154828200</v>
      </c>
      <c r="L1405" s="78" t="s">
        <v>9530</v>
      </c>
      <c r="M1405" s="78" t="s">
        <v>19847</v>
      </c>
      <c r="N1405" s="78" t="s">
        <v>17734</v>
      </c>
      <c r="Q1405" s="78" t="n">
        <v>21069837</v>
      </c>
      <c r="R1405" s="78" t="s">
        <v>9521</v>
      </c>
      <c r="S1405" s="78" t="s">
        <v>500</v>
      </c>
      <c r="T1405" s="78" t="s">
        <v>16498</v>
      </c>
      <c r="U1405" s="78" t="s">
        <v>9521</v>
      </c>
      <c r="V1405" s="78" t="s">
        <v>18376</v>
      </c>
      <c r="W1405" s="78" t="s">
        <v>4084</v>
      </c>
      <c r="X1405" s="78" t="s">
        <v>17976</v>
      </c>
      <c r="Y1405" s="78" t="s">
        <v>17977</v>
      </c>
      <c r="Z1405" s="78" t="s">
        <v>17794</v>
      </c>
      <c r="AA1405" s="78" t="s">
        <v>17795</v>
      </c>
      <c r="AB1405" s="78" t="s">
        <v>19091</v>
      </c>
      <c r="AI1405" s="82" t="n">
        <v>46980</v>
      </c>
      <c r="AL1405" s="78" t="s">
        <v>17718</v>
      </c>
      <c r="AM1405" s="78" t="s">
        <v>17718</v>
      </c>
      <c r="AP1405" s="78" t="s">
        <v>17719</v>
      </c>
      <c r="AQ1405" s="78" t="n">
        <v>3000</v>
      </c>
      <c r="AR1405" s="78" t="n">
        <v>10</v>
      </c>
      <c r="AS1405" s="78" t="n">
        <v>93.15</v>
      </c>
      <c r="AT1405" s="78" t="n">
        <v>1</v>
      </c>
      <c r="AV1405" s="78" t="n">
        <v>8.08</v>
      </c>
      <c r="AY1405" s="78" t="n">
        <v>2760237</v>
      </c>
      <c r="AZ1405" s="78" t="n">
        <v>0</v>
      </c>
      <c r="BA1405" s="78" t="n">
        <v>34263</v>
      </c>
      <c r="BB1405" s="78" t="n">
        <v>11333.33</v>
      </c>
      <c r="BC1405" s="78" t="n">
        <v>2794500</v>
      </c>
      <c r="BD1405" s="78" t="n">
        <v>3000000</v>
      </c>
      <c r="BE1405" s="78" t="s">
        <v>19092</v>
      </c>
      <c r="BJ1405" s="78" t="s">
        <v>17721</v>
      </c>
      <c r="BK1405" s="78" t="s">
        <v>17722</v>
      </c>
      <c r="BL1405" s="78" t="s">
        <v>158</v>
      </c>
      <c r="BM1405" s="78" t="s">
        <v>9531</v>
      </c>
      <c r="BN1405" s="78" t="s">
        <v>19848</v>
      </c>
      <c r="BO1405" s="78" t="s">
        <v>16502</v>
      </c>
    </row>
    <row r="1406" customFormat="false" ht="15" hidden="true" customHeight="false" outlineLevel="0" collapsed="false">
      <c r="A1406" s="82" t="n">
        <v>45291</v>
      </c>
      <c r="B1406" s="78" t="s">
        <v>16497</v>
      </c>
      <c r="C1406" s="78" t="s">
        <v>17734</v>
      </c>
      <c r="D1406" s="78" t="s">
        <v>18919</v>
      </c>
      <c r="E1406" s="78" t="s">
        <v>4126</v>
      </c>
      <c r="F1406" s="78" t="s">
        <v>17758</v>
      </c>
      <c r="G1406" s="78" t="s">
        <v>17711</v>
      </c>
      <c r="H1406" s="78" t="s">
        <v>17725</v>
      </c>
      <c r="I1406" s="78" t="s">
        <v>19056</v>
      </c>
      <c r="J1406" s="78" t="s">
        <v>19089</v>
      </c>
      <c r="K1406" s="78" t="n">
        <v>129506709</v>
      </c>
      <c r="L1406" s="78" t="s">
        <v>10292</v>
      </c>
      <c r="M1406" s="78" t="s">
        <v>19525</v>
      </c>
      <c r="N1406" s="78" t="s">
        <v>17734</v>
      </c>
      <c r="Q1406" s="78" t="n">
        <v>21003717</v>
      </c>
      <c r="R1406" s="78" t="s">
        <v>10283</v>
      </c>
      <c r="S1406" s="78" t="s">
        <v>526</v>
      </c>
      <c r="T1406" s="78" t="s">
        <v>16498</v>
      </c>
      <c r="U1406" s="78" t="s">
        <v>10283</v>
      </c>
      <c r="V1406" s="78" t="s">
        <v>18569</v>
      </c>
      <c r="W1406" s="78" t="s">
        <v>4084</v>
      </c>
      <c r="X1406" s="78" t="s">
        <v>18171</v>
      </c>
      <c r="Y1406" s="78" t="s">
        <v>18436</v>
      </c>
      <c r="Z1406" s="78" t="s">
        <v>17917</v>
      </c>
      <c r="AA1406" s="78" t="s">
        <v>17917</v>
      </c>
      <c r="AB1406" s="78" t="s">
        <v>19337</v>
      </c>
      <c r="AI1406" s="82" t="n">
        <v>46096</v>
      </c>
      <c r="AL1406" s="78" t="s">
        <v>17718</v>
      </c>
      <c r="AM1406" s="78" t="s">
        <v>17718</v>
      </c>
      <c r="AP1406" s="78" t="s">
        <v>17719</v>
      </c>
      <c r="AQ1406" s="78" t="n">
        <v>3000</v>
      </c>
      <c r="AR1406" s="78" t="n">
        <v>10</v>
      </c>
      <c r="AS1406" s="78" t="n">
        <v>92.56</v>
      </c>
      <c r="AT1406" s="78" t="n">
        <v>1</v>
      </c>
      <c r="AV1406" s="78" t="n">
        <v>8.08</v>
      </c>
      <c r="AY1406" s="78" t="n">
        <v>2568012</v>
      </c>
      <c r="AZ1406" s="78" t="n">
        <v>0</v>
      </c>
      <c r="BA1406" s="78" t="n">
        <v>208788</v>
      </c>
      <c r="BB1406" s="78" t="n">
        <v>0</v>
      </c>
      <c r="BC1406" s="78" t="n">
        <v>2776800</v>
      </c>
      <c r="BD1406" s="78" t="n">
        <v>3000000</v>
      </c>
      <c r="BE1406" s="78" t="s">
        <v>19092</v>
      </c>
      <c r="BJ1406" s="78" t="s">
        <v>17721</v>
      </c>
      <c r="BK1406" s="78" t="s">
        <v>17722</v>
      </c>
      <c r="BL1406" s="78" t="s">
        <v>184</v>
      </c>
      <c r="BM1406" s="78" t="s">
        <v>10293</v>
      </c>
      <c r="BN1406" s="78" t="s">
        <v>19526</v>
      </c>
      <c r="BO1406" s="78" t="s">
        <v>16502</v>
      </c>
    </row>
    <row r="1407" customFormat="false" ht="15" hidden="true" customHeight="false" outlineLevel="0" collapsed="false">
      <c r="A1407" s="82" t="n">
        <v>45291</v>
      </c>
      <c r="B1407" s="78" t="s">
        <v>16497</v>
      </c>
      <c r="C1407" s="78" t="s">
        <v>17734</v>
      </c>
      <c r="D1407" s="78" t="s">
        <v>18919</v>
      </c>
      <c r="E1407" s="78" t="s">
        <v>4075</v>
      </c>
      <c r="F1407" s="78" t="s">
        <v>17724</v>
      </c>
      <c r="G1407" s="78" t="s">
        <v>17711</v>
      </c>
      <c r="H1407" s="78" t="s">
        <v>17725</v>
      </c>
      <c r="I1407" s="78" t="s">
        <v>19056</v>
      </c>
      <c r="J1407" s="78" t="s">
        <v>16506</v>
      </c>
      <c r="K1407" s="78" t="n">
        <v>156835971</v>
      </c>
      <c r="L1407" s="78" t="s">
        <v>15507</v>
      </c>
      <c r="M1407" s="78" t="s">
        <v>19849</v>
      </c>
      <c r="N1407" s="78" t="s">
        <v>17734</v>
      </c>
      <c r="Q1407" s="78" t="n">
        <v>0</v>
      </c>
      <c r="U1407" s="78" t="s">
        <v>19850</v>
      </c>
      <c r="V1407" s="78" t="s">
        <v>19851</v>
      </c>
      <c r="W1407" s="78" t="s">
        <v>4084</v>
      </c>
      <c r="X1407" s="78" t="s">
        <v>18145</v>
      </c>
      <c r="Y1407" s="78" t="s">
        <v>18145</v>
      </c>
      <c r="Z1407" s="78" t="s">
        <v>17856</v>
      </c>
      <c r="AA1407" s="78" t="s">
        <v>17857</v>
      </c>
      <c r="AB1407" s="78" t="s">
        <v>19060</v>
      </c>
      <c r="AI1407" s="82" t="n">
        <v>48245</v>
      </c>
      <c r="AL1407" s="78" t="s">
        <v>17718</v>
      </c>
      <c r="AM1407" s="78" t="s">
        <v>17718</v>
      </c>
      <c r="AP1407" s="78" t="s">
        <v>17719</v>
      </c>
      <c r="AQ1407" s="78" t="n">
        <v>3000</v>
      </c>
      <c r="AR1407" s="78" t="n">
        <v>10</v>
      </c>
      <c r="AS1407" s="78" t="n">
        <v>104.2264</v>
      </c>
      <c r="AT1407" s="78" t="n">
        <v>1</v>
      </c>
      <c r="AV1407" s="78" t="n">
        <v>8.08</v>
      </c>
      <c r="AY1407" s="78" t="n">
        <v>2976420</v>
      </c>
      <c r="AZ1407" s="78" t="n">
        <v>0</v>
      </c>
      <c r="BA1407" s="78" t="n">
        <v>150372</v>
      </c>
      <c r="BB1407" s="78" t="n">
        <v>55135.42</v>
      </c>
      <c r="BC1407" s="78" t="n">
        <v>3126792</v>
      </c>
      <c r="BD1407" s="78" t="n">
        <v>3000000</v>
      </c>
      <c r="BE1407" s="78" t="s">
        <v>18925</v>
      </c>
      <c r="BJ1407" s="78" t="s">
        <v>17721</v>
      </c>
      <c r="BK1407" s="78" t="s">
        <v>17722</v>
      </c>
      <c r="BL1407" s="78" t="s">
        <v>15509</v>
      </c>
      <c r="BM1407" s="78" t="s">
        <v>15508</v>
      </c>
      <c r="BN1407" s="78" t="s">
        <v>19852</v>
      </c>
      <c r="BO1407" s="78" t="s">
        <v>16502</v>
      </c>
    </row>
    <row r="1408" customFormat="false" ht="15" hidden="true" customHeight="false" outlineLevel="0" collapsed="false">
      <c r="A1408" s="82" t="n">
        <v>45291</v>
      </c>
      <c r="B1408" s="78" t="s">
        <v>16497</v>
      </c>
      <c r="C1408" s="78" t="s">
        <v>17734</v>
      </c>
      <c r="D1408" s="78" t="s">
        <v>18919</v>
      </c>
      <c r="E1408" s="78" t="s">
        <v>4075</v>
      </c>
      <c r="F1408" s="78" t="s">
        <v>17724</v>
      </c>
      <c r="G1408" s="78" t="s">
        <v>17711</v>
      </c>
      <c r="H1408" s="78" t="s">
        <v>17725</v>
      </c>
      <c r="I1408" s="78" t="s">
        <v>19056</v>
      </c>
      <c r="J1408" s="78" t="s">
        <v>19089</v>
      </c>
      <c r="K1408" s="78" t="n">
        <v>152597941</v>
      </c>
      <c r="L1408" s="78" t="s">
        <v>10232</v>
      </c>
      <c r="M1408" s="78" t="s">
        <v>19758</v>
      </c>
      <c r="N1408" s="78" t="s">
        <v>17734</v>
      </c>
      <c r="Q1408" s="78" t="n">
        <v>21003713</v>
      </c>
      <c r="R1408" s="78" t="s">
        <v>10223</v>
      </c>
      <c r="S1408" s="78" t="s">
        <v>17015</v>
      </c>
      <c r="T1408" s="78" t="s">
        <v>16498</v>
      </c>
      <c r="U1408" s="78" t="s">
        <v>10223</v>
      </c>
      <c r="V1408" s="78" t="s">
        <v>18650</v>
      </c>
      <c r="W1408" s="78" t="s">
        <v>4084</v>
      </c>
      <c r="X1408" s="78" t="s">
        <v>17976</v>
      </c>
      <c r="Y1408" s="78" t="s">
        <v>17977</v>
      </c>
      <c r="Z1408" s="78" t="s">
        <v>17794</v>
      </c>
      <c r="AA1408" s="78" t="s">
        <v>17795</v>
      </c>
      <c r="AB1408" s="78" t="s">
        <v>19091</v>
      </c>
      <c r="AI1408" s="82" t="n">
        <v>46919</v>
      </c>
      <c r="AL1408" s="78" t="s">
        <v>17718</v>
      </c>
      <c r="AM1408" s="78" t="s">
        <v>17718</v>
      </c>
      <c r="AP1408" s="78" t="s">
        <v>17719</v>
      </c>
      <c r="AQ1408" s="78" t="n">
        <v>3000</v>
      </c>
      <c r="AR1408" s="78" t="n">
        <v>10</v>
      </c>
      <c r="AS1408" s="78" t="n">
        <v>115.31</v>
      </c>
      <c r="AT1408" s="78" t="n">
        <v>1</v>
      </c>
      <c r="AV1408" s="78" t="n">
        <v>8.08</v>
      </c>
      <c r="AY1408" s="78" t="n">
        <v>3352437</v>
      </c>
      <c r="AZ1408" s="78" t="n">
        <v>0</v>
      </c>
      <c r="BA1408" s="78" t="n">
        <v>106863</v>
      </c>
      <c r="BB1408" s="78" t="n">
        <v>2333.33</v>
      </c>
      <c r="BC1408" s="78" t="n">
        <v>3459300</v>
      </c>
      <c r="BD1408" s="78" t="n">
        <v>3000000</v>
      </c>
      <c r="BE1408" s="78" t="s">
        <v>19092</v>
      </c>
      <c r="BJ1408" s="78" t="s">
        <v>17721</v>
      </c>
      <c r="BK1408" s="78" t="s">
        <v>17722</v>
      </c>
      <c r="BL1408" s="78" t="s">
        <v>959</v>
      </c>
      <c r="BM1408" s="78" t="s">
        <v>10233</v>
      </c>
      <c r="BN1408" s="78" t="s">
        <v>19759</v>
      </c>
      <c r="BO1408" s="78" t="s">
        <v>16502</v>
      </c>
    </row>
    <row r="1409" customFormat="false" ht="15" hidden="true" customHeight="false" outlineLevel="0" collapsed="false">
      <c r="A1409" s="82" t="n">
        <v>45291</v>
      </c>
      <c r="B1409" s="78" t="s">
        <v>16497</v>
      </c>
      <c r="C1409" s="78" t="s">
        <v>17734</v>
      </c>
      <c r="D1409" s="78" t="s">
        <v>18919</v>
      </c>
      <c r="E1409" s="78" t="s">
        <v>4126</v>
      </c>
      <c r="F1409" s="78" t="s">
        <v>17758</v>
      </c>
      <c r="G1409" s="78" t="s">
        <v>17711</v>
      </c>
      <c r="H1409" s="78" t="s">
        <v>17725</v>
      </c>
      <c r="I1409" s="78" t="s">
        <v>19056</v>
      </c>
      <c r="J1409" s="78" t="s">
        <v>19089</v>
      </c>
      <c r="K1409" s="78" t="n">
        <v>107038928</v>
      </c>
      <c r="L1409" s="78" t="s">
        <v>13967</v>
      </c>
      <c r="M1409" s="78" t="s">
        <v>19853</v>
      </c>
      <c r="N1409" s="78" t="s">
        <v>17734</v>
      </c>
      <c r="Q1409" s="78" t="n">
        <v>33535917</v>
      </c>
      <c r="R1409" s="78" t="s">
        <v>13958</v>
      </c>
      <c r="S1409" s="78" t="s">
        <v>17349</v>
      </c>
      <c r="T1409" s="78" t="s">
        <v>16498</v>
      </c>
      <c r="U1409" s="78" t="s">
        <v>13958</v>
      </c>
      <c r="V1409" s="78" t="s">
        <v>18392</v>
      </c>
      <c r="W1409" s="78" t="s">
        <v>4084</v>
      </c>
      <c r="X1409" s="78" t="s">
        <v>17979</v>
      </c>
      <c r="Y1409" s="78" t="s">
        <v>17980</v>
      </c>
      <c r="Z1409" s="78" t="s">
        <v>17816</v>
      </c>
      <c r="AA1409" s="78" t="s">
        <v>17795</v>
      </c>
      <c r="AB1409" s="78" t="s">
        <v>19337</v>
      </c>
      <c r="AC1409" s="78" t="s">
        <v>17810</v>
      </c>
      <c r="AI1409" s="82" t="n">
        <v>46813</v>
      </c>
      <c r="AL1409" s="78" t="s">
        <v>17718</v>
      </c>
      <c r="AM1409" s="78" t="s">
        <v>17718</v>
      </c>
      <c r="AP1409" s="78" t="s">
        <v>17719</v>
      </c>
      <c r="AQ1409" s="78" t="n">
        <v>3000</v>
      </c>
      <c r="AR1409" s="78" t="n">
        <v>10</v>
      </c>
      <c r="AS1409" s="78" t="n">
        <v>81.6</v>
      </c>
      <c r="AT1409" s="78" t="n">
        <v>1</v>
      </c>
      <c r="AV1409" s="78" t="n">
        <v>8.08</v>
      </c>
      <c r="AY1409" s="78" t="n">
        <v>2288931</v>
      </c>
      <c r="AZ1409" s="78" t="n">
        <v>0</v>
      </c>
      <c r="BA1409" s="78" t="n">
        <v>159069</v>
      </c>
      <c r="BB1409" s="78" t="n">
        <v>0</v>
      </c>
      <c r="BC1409" s="78" t="n">
        <v>2448000</v>
      </c>
      <c r="BD1409" s="78" t="n">
        <v>3000000</v>
      </c>
      <c r="BE1409" s="78" t="s">
        <v>19092</v>
      </c>
      <c r="BJ1409" s="78" t="s">
        <v>17721</v>
      </c>
      <c r="BK1409" s="78" t="s">
        <v>17722</v>
      </c>
      <c r="BL1409" s="78" t="s">
        <v>287</v>
      </c>
      <c r="BM1409" s="78" t="s">
        <v>13968</v>
      </c>
      <c r="BN1409" s="78" t="s">
        <v>19854</v>
      </c>
      <c r="BO1409" s="78" t="s">
        <v>16502</v>
      </c>
    </row>
    <row r="1410" customFormat="false" ht="15" hidden="true" customHeight="false" outlineLevel="0" collapsed="false">
      <c r="A1410" s="82" t="n">
        <v>45291</v>
      </c>
      <c r="B1410" s="78" t="s">
        <v>16497</v>
      </c>
      <c r="C1410" s="78" t="s">
        <v>17734</v>
      </c>
      <c r="D1410" s="78" t="s">
        <v>18919</v>
      </c>
      <c r="E1410" s="78" t="s">
        <v>4126</v>
      </c>
      <c r="F1410" s="78" t="s">
        <v>17758</v>
      </c>
      <c r="G1410" s="78" t="s">
        <v>17711</v>
      </c>
      <c r="H1410" s="78" t="s">
        <v>17725</v>
      </c>
      <c r="I1410" s="78" t="s">
        <v>19056</v>
      </c>
      <c r="J1410" s="78" t="s">
        <v>19089</v>
      </c>
      <c r="K1410" s="78" t="n">
        <v>137807302</v>
      </c>
      <c r="L1410" s="78" t="s">
        <v>6948</v>
      </c>
      <c r="M1410" s="78" t="s">
        <v>19339</v>
      </c>
      <c r="N1410" s="78" t="s">
        <v>17734</v>
      </c>
      <c r="Q1410" s="78" t="n">
        <v>95144433</v>
      </c>
      <c r="R1410" s="78" t="s">
        <v>6939</v>
      </c>
      <c r="S1410" s="78" t="s">
        <v>16688</v>
      </c>
      <c r="T1410" s="78" t="s">
        <v>16498</v>
      </c>
      <c r="U1410" s="78" t="s">
        <v>6939</v>
      </c>
      <c r="V1410" s="78" t="s">
        <v>18427</v>
      </c>
      <c r="W1410" s="78" t="s">
        <v>4084</v>
      </c>
      <c r="X1410" s="78" t="s">
        <v>17976</v>
      </c>
      <c r="Y1410" s="78" t="s">
        <v>17977</v>
      </c>
      <c r="Z1410" s="78" t="s">
        <v>17794</v>
      </c>
      <c r="AA1410" s="78" t="s">
        <v>17795</v>
      </c>
      <c r="AB1410" s="78" t="s">
        <v>19091</v>
      </c>
      <c r="AI1410" s="82" t="n">
        <v>46614</v>
      </c>
      <c r="AL1410" s="78" t="s">
        <v>17718</v>
      </c>
      <c r="AM1410" s="78" t="s">
        <v>17718</v>
      </c>
      <c r="AP1410" s="78" t="s">
        <v>17719</v>
      </c>
      <c r="AQ1410" s="78" t="n">
        <v>3000</v>
      </c>
      <c r="AR1410" s="78" t="n">
        <v>10</v>
      </c>
      <c r="AS1410" s="78" t="n">
        <v>111.9</v>
      </c>
      <c r="AT1410" s="78" t="n">
        <v>1</v>
      </c>
      <c r="AV1410" s="78" t="n">
        <v>8.08</v>
      </c>
      <c r="AY1410" s="78" t="n">
        <v>2679150</v>
      </c>
      <c r="AZ1410" s="78" t="n">
        <v>0</v>
      </c>
      <c r="BA1410" s="78" t="n">
        <v>677850</v>
      </c>
      <c r="BB1410" s="78" t="n">
        <v>28333.33</v>
      </c>
      <c r="BC1410" s="78" t="n">
        <v>3357000</v>
      </c>
      <c r="BD1410" s="78" t="n">
        <v>3000000</v>
      </c>
      <c r="BE1410" s="78" t="s">
        <v>19092</v>
      </c>
      <c r="BJ1410" s="78" t="s">
        <v>17721</v>
      </c>
      <c r="BK1410" s="78" t="s">
        <v>17722</v>
      </c>
      <c r="BL1410" s="78" t="s">
        <v>807</v>
      </c>
      <c r="BM1410" s="78" t="s">
        <v>6949</v>
      </c>
      <c r="BN1410" s="78" t="s">
        <v>19340</v>
      </c>
      <c r="BO1410" s="78" t="s">
        <v>16502</v>
      </c>
    </row>
    <row r="1411" customFormat="false" ht="15" hidden="true" customHeight="false" outlineLevel="0" collapsed="false">
      <c r="A1411" s="82" t="n">
        <v>45291</v>
      </c>
      <c r="B1411" s="78" t="s">
        <v>16497</v>
      </c>
      <c r="C1411" s="78" t="s">
        <v>17734</v>
      </c>
      <c r="D1411" s="78" t="s">
        <v>18919</v>
      </c>
      <c r="E1411" s="78" t="s">
        <v>4126</v>
      </c>
      <c r="F1411" s="78" t="s">
        <v>17758</v>
      </c>
      <c r="G1411" s="78" t="s">
        <v>17711</v>
      </c>
      <c r="H1411" s="78" t="s">
        <v>17725</v>
      </c>
      <c r="I1411" s="78" t="s">
        <v>19056</v>
      </c>
      <c r="J1411" s="78" t="s">
        <v>19089</v>
      </c>
      <c r="K1411" s="78" t="n">
        <v>156885326</v>
      </c>
      <c r="L1411" s="78" t="s">
        <v>8264</v>
      </c>
      <c r="M1411" s="78" t="s">
        <v>19855</v>
      </c>
      <c r="N1411" s="78" t="s">
        <v>17734</v>
      </c>
      <c r="Q1411" s="78" t="n">
        <v>21094459</v>
      </c>
      <c r="R1411" s="78" t="s">
        <v>8255</v>
      </c>
      <c r="S1411" s="78" t="s">
        <v>16855</v>
      </c>
      <c r="T1411" s="78" t="s">
        <v>16498</v>
      </c>
      <c r="U1411" s="78" t="s">
        <v>8255</v>
      </c>
      <c r="V1411" s="78" t="s">
        <v>18798</v>
      </c>
      <c r="W1411" s="78" t="s">
        <v>4084</v>
      </c>
      <c r="X1411" s="78" t="s">
        <v>17936</v>
      </c>
      <c r="Y1411" s="78" t="s">
        <v>18276</v>
      </c>
      <c r="Z1411" s="78" t="s">
        <v>17794</v>
      </c>
      <c r="AA1411" s="78" t="s">
        <v>17795</v>
      </c>
      <c r="AB1411" s="78" t="s">
        <v>19091</v>
      </c>
      <c r="AI1411" s="82" t="n">
        <v>47041</v>
      </c>
      <c r="AL1411" s="78" t="s">
        <v>17718</v>
      </c>
      <c r="AM1411" s="78" t="s">
        <v>17718</v>
      </c>
      <c r="AP1411" s="78" t="s">
        <v>17719</v>
      </c>
      <c r="AQ1411" s="78" t="n">
        <v>3000</v>
      </c>
      <c r="AR1411" s="78" t="n">
        <v>10</v>
      </c>
      <c r="AS1411" s="78" t="n">
        <v>120.25</v>
      </c>
      <c r="AT1411" s="78" t="n">
        <v>1</v>
      </c>
      <c r="AV1411" s="78" t="n">
        <v>8.08</v>
      </c>
      <c r="AY1411" s="78" t="n">
        <v>3330927</v>
      </c>
      <c r="AZ1411" s="78" t="n">
        <v>0</v>
      </c>
      <c r="BA1411" s="78" t="n">
        <v>276573</v>
      </c>
      <c r="BB1411" s="78" t="n">
        <v>21635.42</v>
      </c>
      <c r="BC1411" s="78" t="n">
        <v>3607500</v>
      </c>
      <c r="BD1411" s="78" t="n">
        <v>3000000</v>
      </c>
      <c r="BE1411" s="78" t="s">
        <v>19092</v>
      </c>
      <c r="BJ1411" s="78" t="s">
        <v>17721</v>
      </c>
      <c r="BK1411" s="78" t="s">
        <v>17722</v>
      </c>
      <c r="BL1411" s="78" t="s">
        <v>870</v>
      </c>
      <c r="BM1411" s="78" t="s">
        <v>8265</v>
      </c>
      <c r="BN1411" s="78" t="s">
        <v>19856</v>
      </c>
      <c r="BO1411" s="78" t="s">
        <v>16502</v>
      </c>
    </row>
    <row r="1412" customFormat="false" ht="15" hidden="true" customHeight="false" outlineLevel="0" collapsed="false">
      <c r="A1412" s="82" t="n">
        <v>45291</v>
      </c>
      <c r="B1412" s="78" t="s">
        <v>16497</v>
      </c>
      <c r="C1412" s="78" t="s">
        <v>17734</v>
      </c>
      <c r="D1412" s="78" t="s">
        <v>18919</v>
      </c>
      <c r="E1412" s="78" t="s">
        <v>4075</v>
      </c>
      <c r="F1412" s="78" t="s">
        <v>17724</v>
      </c>
      <c r="G1412" s="78" t="s">
        <v>17711</v>
      </c>
      <c r="H1412" s="78" t="s">
        <v>17725</v>
      </c>
      <c r="I1412" s="78" t="s">
        <v>19056</v>
      </c>
      <c r="J1412" s="78" t="s">
        <v>19089</v>
      </c>
      <c r="K1412" s="78" t="n">
        <v>124483536</v>
      </c>
      <c r="L1412" s="78" t="s">
        <v>8147</v>
      </c>
      <c r="M1412" s="78" t="s">
        <v>19857</v>
      </c>
      <c r="N1412" s="78" t="s">
        <v>17734</v>
      </c>
      <c r="Q1412" s="78" t="n">
        <v>21083360</v>
      </c>
      <c r="R1412" s="78" t="s">
        <v>16802</v>
      </c>
      <c r="S1412" s="78" t="s">
        <v>16803</v>
      </c>
      <c r="T1412" s="78" t="s">
        <v>16498</v>
      </c>
      <c r="U1412" s="78" t="s">
        <v>16802</v>
      </c>
      <c r="V1412" s="78" t="s">
        <v>19858</v>
      </c>
      <c r="W1412" s="78" t="s">
        <v>4084</v>
      </c>
      <c r="X1412" s="78" t="s">
        <v>17940</v>
      </c>
      <c r="Y1412" s="78" t="s">
        <v>18900</v>
      </c>
      <c r="Z1412" s="78" t="s">
        <v>17808</v>
      </c>
      <c r="AA1412" s="78" t="s">
        <v>17809</v>
      </c>
      <c r="AB1412" s="78" t="s">
        <v>19337</v>
      </c>
      <c r="AI1412" s="82" t="n">
        <v>46006</v>
      </c>
      <c r="AL1412" s="78" t="s">
        <v>17718</v>
      </c>
      <c r="AM1412" s="78" t="s">
        <v>17718</v>
      </c>
      <c r="AP1412" s="78" t="s">
        <v>17719</v>
      </c>
      <c r="AQ1412" s="78" t="n">
        <v>3000</v>
      </c>
      <c r="AR1412" s="78" t="n">
        <v>10</v>
      </c>
      <c r="AS1412" s="78" t="n">
        <v>62.5</v>
      </c>
      <c r="AT1412" s="78" t="n">
        <v>1</v>
      </c>
      <c r="AV1412" s="78" t="n">
        <v>8.08</v>
      </c>
      <c r="AY1412" s="78" t="n">
        <v>1653750</v>
      </c>
      <c r="AZ1412" s="78" t="n">
        <v>0</v>
      </c>
      <c r="BA1412" s="78" t="n">
        <v>221250</v>
      </c>
      <c r="BB1412" s="78" t="n">
        <v>0</v>
      </c>
      <c r="BC1412" s="78" t="n">
        <v>1875000</v>
      </c>
      <c r="BD1412" s="78" t="n">
        <v>3000000</v>
      </c>
      <c r="BE1412" s="78" t="s">
        <v>19092</v>
      </c>
      <c r="BJ1412" s="78" t="s">
        <v>17721</v>
      </c>
      <c r="BK1412" s="78" t="s">
        <v>17722</v>
      </c>
      <c r="BL1412" s="78" t="s">
        <v>118</v>
      </c>
      <c r="BM1412" s="78" t="s">
        <v>8148</v>
      </c>
      <c r="BN1412" s="78" t="s">
        <v>19859</v>
      </c>
      <c r="BO1412" s="78" t="s">
        <v>16502</v>
      </c>
    </row>
    <row r="1413" customFormat="false" ht="15" hidden="true" customHeight="false" outlineLevel="0" collapsed="false">
      <c r="A1413" s="82" t="n">
        <v>45291</v>
      </c>
      <c r="B1413" s="78" t="s">
        <v>16497</v>
      </c>
      <c r="C1413" s="78" t="s">
        <v>17734</v>
      </c>
      <c r="D1413" s="78" t="s">
        <v>18919</v>
      </c>
      <c r="E1413" s="78" t="s">
        <v>4126</v>
      </c>
      <c r="F1413" s="78" t="s">
        <v>17758</v>
      </c>
      <c r="G1413" s="78" t="s">
        <v>17711</v>
      </c>
      <c r="H1413" s="78" t="s">
        <v>17725</v>
      </c>
      <c r="I1413" s="78" t="s">
        <v>19056</v>
      </c>
      <c r="J1413" s="78" t="s">
        <v>19089</v>
      </c>
      <c r="K1413" s="78" t="n">
        <v>86669744</v>
      </c>
      <c r="L1413" s="78" t="s">
        <v>8509</v>
      </c>
      <c r="M1413" s="78" t="s">
        <v>19860</v>
      </c>
      <c r="N1413" s="78" t="s">
        <v>17734</v>
      </c>
      <c r="Q1413" s="78" t="n">
        <v>21070680</v>
      </c>
      <c r="R1413" s="78" t="s">
        <v>8500</v>
      </c>
      <c r="S1413" s="78" t="s">
        <v>478</v>
      </c>
      <c r="T1413" s="78" t="s">
        <v>16498</v>
      </c>
      <c r="U1413" s="78" t="s">
        <v>8500</v>
      </c>
      <c r="V1413" s="78" t="s">
        <v>18362</v>
      </c>
      <c r="W1413" s="78" t="s">
        <v>4084</v>
      </c>
      <c r="X1413" s="78" t="s">
        <v>17936</v>
      </c>
      <c r="Y1413" s="78" t="s">
        <v>18363</v>
      </c>
      <c r="Z1413" s="78" t="s">
        <v>17794</v>
      </c>
      <c r="AA1413" s="78" t="s">
        <v>17795</v>
      </c>
      <c r="AB1413" s="78" t="s">
        <v>19091</v>
      </c>
      <c r="AI1413" s="82" t="n">
        <v>46813</v>
      </c>
      <c r="AL1413" s="78" t="s">
        <v>17718</v>
      </c>
      <c r="AM1413" s="78" t="s">
        <v>17718</v>
      </c>
      <c r="AP1413" s="78" t="s">
        <v>17719</v>
      </c>
      <c r="AQ1413" s="78" t="n">
        <v>3000</v>
      </c>
      <c r="AR1413" s="78" t="n">
        <v>10</v>
      </c>
      <c r="AS1413" s="78" t="n">
        <v>94</v>
      </c>
      <c r="AT1413" s="78" t="n">
        <v>1</v>
      </c>
      <c r="AV1413" s="78" t="n">
        <v>8.08</v>
      </c>
      <c r="AY1413" s="78" t="n">
        <v>2608629</v>
      </c>
      <c r="AZ1413" s="78" t="n">
        <v>0</v>
      </c>
      <c r="BA1413" s="78" t="n">
        <v>211371</v>
      </c>
      <c r="BB1413" s="78" t="n">
        <v>3750</v>
      </c>
      <c r="BC1413" s="78" t="n">
        <v>2820000</v>
      </c>
      <c r="BD1413" s="78" t="n">
        <v>3000000</v>
      </c>
      <c r="BE1413" s="78" t="s">
        <v>19092</v>
      </c>
      <c r="BJ1413" s="78" t="s">
        <v>17721</v>
      </c>
      <c r="BK1413" s="78" t="s">
        <v>17722</v>
      </c>
      <c r="BL1413" s="78" t="s">
        <v>135</v>
      </c>
      <c r="BM1413" s="78" t="s">
        <v>8510</v>
      </c>
      <c r="BN1413" s="78" t="s">
        <v>19861</v>
      </c>
      <c r="BO1413" s="78" t="s">
        <v>16502</v>
      </c>
    </row>
    <row r="1414" customFormat="false" ht="15" hidden="true" customHeight="false" outlineLevel="0" collapsed="false">
      <c r="A1414" s="82" t="n">
        <v>45291</v>
      </c>
      <c r="B1414" s="78" t="s">
        <v>16497</v>
      </c>
      <c r="C1414" s="78" t="s">
        <v>17734</v>
      </c>
      <c r="D1414" s="78" t="s">
        <v>18919</v>
      </c>
      <c r="E1414" s="78" t="s">
        <v>4117</v>
      </c>
      <c r="F1414" s="78" t="s">
        <v>17723</v>
      </c>
      <c r="G1414" s="78" t="s">
        <v>17711</v>
      </c>
      <c r="H1414" s="78" t="s">
        <v>17725</v>
      </c>
      <c r="I1414" s="78" t="s">
        <v>19056</v>
      </c>
      <c r="J1414" s="78" t="s">
        <v>19089</v>
      </c>
      <c r="K1414" s="78" t="n">
        <v>135166065</v>
      </c>
      <c r="L1414" s="78" t="s">
        <v>8072</v>
      </c>
      <c r="M1414" s="78" t="s">
        <v>19862</v>
      </c>
      <c r="N1414" s="78" t="s">
        <v>17734</v>
      </c>
      <c r="Q1414" s="78" t="n">
        <v>34566137</v>
      </c>
      <c r="R1414" s="78" t="s">
        <v>8061</v>
      </c>
      <c r="S1414" s="78" t="s">
        <v>477</v>
      </c>
      <c r="T1414" s="78" t="s">
        <v>16498</v>
      </c>
      <c r="U1414" s="78" t="s">
        <v>8061</v>
      </c>
      <c r="V1414" s="78" t="s">
        <v>18369</v>
      </c>
      <c r="W1414" s="78" t="s">
        <v>4084</v>
      </c>
      <c r="X1414" s="78" t="s">
        <v>18108</v>
      </c>
      <c r="Y1414" s="78" t="s">
        <v>18121</v>
      </c>
      <c r="Z1414" s="78" t="s">
        <v>17808</v>
      </c>
      <c r="AA1414" s="78" t="s">
        <v>17809</v>
      </c>
      <c r="AB1414" s="78" t="s">
        <v>19091</v>
      </c>
      <c r="AI1414" s="82" t="n">
        <v>46919</v>
      </c>
      <c r="AL1414" s="78" t="s">
        <v>17718</v>
      </c>
      <c r="AM1414" s="78" t="s">
        <v>17718</v>
      </c>
      <c r="AP1414" s="78" t="s">
        <v>17719</v>
      </c>
      <c r="AQ1414" s="78" t="n">
        <v>3000</v>
      </c>
      <c r="AR1414" s="78" t="n">
        <v>10</v>
      </c>
      <c r="AS1414" s="78" t="n">
        <v>80.31</v>
      </c>
      <c r="AT1414" s="78" t="n">
        <v>1</v>
      </c>
      <c r="AV1414" s="78" t="n">
        <v>8.08</v>
      </c>
      <c r="AY1414" s="78" t="n">
        <v>2387916</v>
      </c>
      <c r="AZ1414" s="78" t="n">
        <v>0</v>
      </c>
      <c r="BA1414" s="78" t="n">
        <v>21384</v>
      </c>
      <c r="BB1414" s="78" t="n">
        <v>333.33</v>
      </c>
      <c r="BC1414" s="78" t="n">
        <v>2409300</v>
      </c>
      <c r="BD1414" s="78" t="n">
        <v>3000000</v>
      </c>
      <c r="BE1414" s="78" t="s">
        <v>19092</v>
      </c>
      <c r="BJ1414" s="78" t="s">
        <v>17721</v>
      </c>
      <c r="BK1414" s="78" t="s">
        <v>17722</v>
      </c>
      <c r="BL1414" s="78" t="s">
        <v>134</v>
      </c>
      <c r="BM1414" s="78" t="s">
        <v>8073</v>
      </c>
      <c r="BN1414" s="78" t="s">
        <v>19863</v>
      </c>
      <c r="BO1414" s="78" t="s">
        <v>16502</v>
      </c>
    </row>
    <row r="1415" customFormat="false" ht="15" hidden="true" customHeight="false" outlineLevel="0" collapsed="false">
      <c r="A1415" s="82" t="n">
        <v>45291</v>
      </c>
      <c r="B1415" s="78" t="s">
        <v>16497</v>
      </c>
      <c r="C1415" s="78" t="s">
        <v>17734</v>
      </c>
      <c r="D1415" s="78" t="s">
        <v>18919</v>
      </c>
      <c r="E1415" s="78" t="s">
        <v>1305</v>
      </c>
      <c r="F1415" s="78" t="s">
        <v>17710</v>
      </c>
      <c r="G1415" s="78" t="s">
        <v>17711</v>
      </c>
      <c r="H1415" s="78" t="s">
        <v>17725</v>
      </c>
      <c r="I1415" s="78" t="s">
        <v>19056</v>
      </c>
      <c r="J1415" s="78" t="s">
        <v>19089</v>
      </c>
      <c r="K1415" s="78" t="n">
        <v>149668662</v>
      </c>
      <c r="L1415" s="78" t="s">
        <v>5521</v>
      </c>
      <c r="M1415" s="78" t="s">
        <v>19097</v>
      </c>
      <c r="N1415" s="78" t="s">
        <v>17734</v>
      </c>
      <c r="Q1415" s="78" t="n">
        <v>33487636</v>
      </c>
      <c r="R1415" s="78" t="s">
        <v>5510</v>
      </c>
      <c r="S1415" s="78" t="s">
        <v>16613</v>
      </c>
      <c r="T1415" s="78" t="s">
        <v>4265</v>
      </c>
      <c r="U1415" s="78" t="s">
        <v>18382</v>
      </c>
      <c r="V1415" s="78" t="s">
        <v>392</v>
      </c>
      <c r="W1415" s="78" t="s">
        <v>5517</v>
      </c>
      <c r="X1415" s="78" t="s">
        <v>17910</v>
      </c>
      <c r="Y1415" s="78" t="s">
        <v>17911</v>
      </c>
      <c r="Z1415" s="78" t="s">
        <v>17794</v>
      </c>
      <c r="AA1415" s="78" t="s">
        <v>17795</v>
      </c>
      <c r="AB1415" s="78" t="s">
        <v>19091</v>
      </c>
      <c r="AI1415" s="82" t="n">
        <v>46844</v>
      </c>
      <c r="AL1415" s="78" t="s">
        <v>17718</v>
      </c>
      <c r="AM1415" s="78" t="s">
        <v>17718</v>
      </c>
      <c r="AP1415" s="78" t="s">
        <v>17719</v>
      </c>
      <c r="AQ1415" s="78" t="n">
        <v>3000</v>
      </c>
      <c r="AR1415" s="78" t="n">
        <v>10</v>
      </c>
      <c r="AS1415" s="78" t="n">
        <v>102.75</v>
      </c>
      <c r="AT1415" s="78" t="n">
        <v>1</v>
      </c>
      <c r="AV1415" s="78" t="n">
        <v>8.08</v>
      </c>
      <c r="AY1415" s="78" t="n">
        <v>2991873</v>
      </c>
      <c r="AZ1415" s="78" t="n">
        <v>0</v>
      </c>
      <c r="BA1415" s="78" t="n">
        <v>90627</v>
      </c>
      <c r="BB1415" s="78" t="n">
        <v>16875</v>
      </c>
      <c r="BC1415" s="78" t="n">
        <v>3082500</v>
      </c>
      <c r="BD1415" s="78" t="n">
        <v>3000000</v>
      </c>
      <c r="BE1415" s="78" t="s">
        <v>19092</v>
      </c>
      <c r="BJ1415" s="78" t="s">
        <v>17721</v>
      </c>
      <c r="BK1415" s="78" t="s">
        <v>17722</v>
      </c>
      <c r="BL1415" s="78" t="s">
        <v>46</v>
      </c>
      <c r="BM1415" s="78" t="s">
        <v>5522</v>
      </c>
      <c r="BN1415" s="78" t="s">
        <v>19098</v>
      </c>
      <c r="BO1415" s="78" t="s">
        <v>16502</v>
      </c>
    </row>
    <row r="1416" customFormat="false" ht="15" hidden="true" customHeight="false" outlineLevel="0" collapsed="false">
      <c r="A1416" s="82" t="n">
        <v>45291</v>
      </c>
      <c r="B1416" s="78" t="s">
        <v>16497</v>
      </c>
      <c r="C1416" s="78" t="s">
        <v>17734</v>
      </c>
      <c r="D1416" s="78" t="s">
        <v>18919</v>
      </c>
      <c r="E1416" s="78" t="s">
        <v>4126</v>
      </c>
      <c r="F1416" s="78" t="s">
        <v>17758</v>
      </c>
      <c r="G1416" s="78" t="s">
        <v>17711</v>
      </c>
      <c r="H1416" s="78" t="s">
        <v>17725</v>
      </c>
      <c r="I1416" s="78" t="s">
        <v>19056</v>
      </c>
      <c r="J1416" s="78" t="s">
        <v>16506</v>
      </c>
      <c r="K1416" s="78" t="n">
        <v>125535880</v>
      </c>
      <c r="L1416" s="78" t="s">
        <v>7615</v>
      </c>
      <c r="M1416" s="78" t="s">
        <v>19421</v>
      </c>
      <c r="N1416" s="78" t="s">
        <v>17734</v>
      </c>
      <c r="Q1416" s="78" t="n">
        <v>0</v>
      </c>
      <c r="U1416" s="78" t="s">
        <v>19422</v>
      </c>
      <c r="V1416" s="78" t="s">
        <v>19423</v>
      </c>
      <c r="W1416" s="78" t="s">
        <v>4084</v>
      </c>
      <c r="X1416" s="78" t="s">
        <v>17979</v>
      </c>
      <c r="Y1416" s="78" t="s">
        <v>18667</v>
      </c>
      <c r="Z1416" s="78" t="s">
        <v>17816</v>
      </c>
      <c r="AA1416" s="78" t="s">
        <v>17795</v>
      </c>
      <c r="AB1416" s="78" t="s">
        <v>19060</v>
      </c>
      <c r="AI1416" s="82" t="n">
        <v>55533</v>
      </c>
      <c r="AL1416" s="78" t="s">
        <v>17718</v>
      </c>
      <c r="AM1416" s="78" t="s">
        <v>17718</v>
      </c>
      <c r="AP1416" s="78" t="s">
        <v>17719</v>
      </c>
      <c r="AQ1416" s="78" t="n">
        <v>3000</v>
      </c>
      <c r="AR1416" s="78" t="n">
        <v>10</v>
      </c>
      <c r="AS1416" s="78" t="n">
        <v>71.42545</v>
      </c>
      <c r="AT1416" s="78" t="n">
        <v>1</v>
      </c>
      <c r="AV1416" s="78" t="n">
        <v>8.08</v>
      </c>
      <c r="AY1416" s="78" t="n">
        <v>2146347.5</v>
      </c>
      <c r="AZ1416" s="78" t="n">
        <v>0</v>
      </c>
      <c r="BA1416" s="78" t="n">
        <v>-3583.97</v>
      </c>
      <c r="BB1416" s="78" t="n">
        <v>56716.67</v>
      </c>
      <c r="BC1416" s="78" t="n">
        <v>2142763.53</v>
      </c>
      <c r="BD1416" s="78" t="n">
        <v>3000000</v>
      </c>
      <c r="BE1416" s="78" t="s">
        <v>19216</v>
      </c>
      <c r="BJ1416" s="78" t="s">
        <v>17721</v>
      </c>
      <c r="BK1416" s="78" t="s">
        <v>17722</v>
      </c>
      <c r="BL1416" s="78" t="s">
        <v>7617</v>
      </c>
      <c r="BM1416" s="78" t="s">
        <v>7616</v>
      </c>
      <c r="BN1416" s="78" t="s">
        <v>19424</v>
      </c>
      <c r="BO1416" s="78" t="s">
        <v>16502</v>
      </c>
    </row>
    <row r="1417" customFormat="false" ht="15" hidden="true" customHeight="false" outlineLevel="0" collapsed="false">
      <c r="A1417" s="82" t="n">
        <v>45291</v>
      </c>
      <c r="B1417" s="78" t="s">
        <v>16497</v>
      </c>
      <c r="C1417" s="78" t="s">
        <v>17734</v>
      </c>
      <c r="D1417" s="78" t="s">
        <v>18919</v>
      </c>
      <c r="E1417" s="78" t="s">
        <v>4117</v>
      </c>
      <c r="F1417" s="78" t="s">
        <v>17723</v>
      </c>
      <c r="G1417" s="78" t="s">
        <v>17711</v>
      </c>
      <c r="H1417" s="78" t="s">
        <v>17725</v>
      </c>
      <c r="I1417" s="78" t="s">
        <v>19056</v>
      </c>
      <c r="J1417" s="78" t="s">
        <v>19089</v>
      </c>
      <c r="K1417" s="78" t="n">
        <v>153087915</v>
      </c>
      <c r="L1417" s="78" t="s">
        <v>6920</v>
      </c>
      <c r="M1417" s="78" t="s">
        <v>19464</v>
      </c>
      <c r="N1417" s="78" t="s">
        <v>17734</v>
      </c>
      <c r="Q1417" s="78" t="n">
        <v>78484195</v>
      </c>
      <c r="R1417" s="78" t="s">
        <v>6911</v>
      </c>
      <c r="S1417" s="78" t="s">
        <v>16736</v>
      </c>
      <c r="T1417" s="78" t="s">
        <v>16498</v>
      </c>
      <c r="U1417" s="78" t="s">
        <v>6911</v>
      </c>
      <c r="V1417" s="78" t="s">
        <v>18519</v>
      </c>
      <c r="W1417" s="78" t="s">
        <v>4084</v>
      </c>
      <c r="X1417" s="78" t="s">
        <v>17831</v>
      </c>
      <c r="Y1417" s="78" t="s">
        <v>18040</v>
      </c>
      <c r="Z1417" s="78" t="s">
        <v>17809</v>
      </c>
      <c r="AA1417" s="78" t="s">
        <v>17809</v>
      </c>
      <c r="AB1417" s="78" t="s">
        <v>19091</v>
      </c>
      <c r="AI1417" s="82" t="n">
        <v>46935</v>
      </c>
      <c r="AL1417" s="78" t="s">
        <v>17718</v>
      </c>
      <c r="AM1417" s="78" t="s">
        <v>17718</v>
      </c>
      <c r="AP1417" s="78" t="s">
        <v>17719</v>
      </c>
      <c r="AQ1417" s="78" t="n">
        <v>3000</v>
      </c>
      <c r="AR1417" s="78" t="n">
        <v>10</v>
      </c>
      <c r="AS1417" s="78" t="n">
        <v>83.485</v>
      </c>
      <c r="AT1417" s="78" t="n">
        <v>1</v>
      </c>
      <c r="AV1417" s="78" t="n">
        <v>8.08</v>
      </c>
      <c r="AY1417" s="78" t="n">
        <v>2403687</v>
      </c>
      <c r="AZ1417" s="78" t="n">
        <v>0</v>
      </c>
      <c r="BA1417" s="78" t="n">
        <v>100863</v>
      </c>
      <c r="BB1417" s="78" t="n">
        <v>23125</v>
      </c>
      <c r="BC1417" s="78" t="n">
        <v>2504550</v>
      </c>
      <c r="BD1417" s="78" t="n">
        <v>3000000</v>
      </c>
      <c r="BE1417" s="78" t="s">
        <v>19092</v>
      </c>
      <c r="BJ1417" s="78" t="s">
        <v>17721</v>
      </c>
      <c r="BK1417" s="78" t="s">
        <v>17722</v>
      </c>
      <c r="BL1417" s="78" t="s">
        <v>805</v>
      </c>
      <c r="BM1417" s="78" t="s">
        <v>6921</v>
      </c>
      <c r="BN1417" s="78" t="s">
        <v>19465</v>
      </c>
      <c r="BO1417" s="78" t="s">
        <v>16502</v>
      </c>
    </row>
    <row r="1418" customFormat="false" ht="15" hidden="true" customHeight="false" outlineLevel="0" collapsed="false">
      <c r="A1418" s="82" t="n">
        <v>45291</v>
      </c>
      <c r="B1418" s="78" t="s">
        <v>16497</v>
      </c>
      <c r="C1418" s="78" t="s">
        <v>17734</v>
      </c>
      <c r="D1418" s="78" t="s">
        <v>18919</v>
      </c>
      <c r="E1418" s="78" t="s">
        <v>4117</v>
      </c>
      <c r="F1418" s="78" t="s">
        <v>17723</v>
      </c>
      <c r="G1418" s="78" t="s">
        <v>17711</v>
      </c>
      <c r="H1418" s="78" t="s">
        <v>17725</v>
      </c>
      <c r="I1418" s="78" t="s">
        <v>19056</v>
      </c>
      <c r="J1418" s="78" t="s">
        <v>19089</v>
      </c>
      <c r="K1418" s="78" t="n">
        <v>150117092</v>
      </c>
      <c r="L1418" s="78" t="s">
        <v>11562</v>
      </c>
      <c r="M1418" s="78" t="s">
        <v>19623</v>
      </c>
      <c r="N1418" s="78" t="s">
        <v>17734</v>
      </c>
      <c r="Q1418" s="78" t="n">
        <v>76180856</v>
      </c>
      <c r="R1418" s="78" t="s">
        <v>11553</v>
      </c>
      <c r="S1418" s="78" t="s">
        <v>17115</v>
      </c>
      <c r="T1418" s="78" t="s">
        <v>16498</v>
      </c>
      <c r="U1418" s="78" t="s">
        <v>11553</v>
      </c>
      <c r="V1418" s="78" t="s">
        <v>18590</v>
      </c>
      <c r="W1418" s="78" t="s">
        <v>4084</v>
      </c>
      <c r="X1418" s="78" t="s">
        <v>17910</v>
      </c>
      <c r="Y1418" s="78" t="s">
        <v>17911</v>
      </c>
      <c r="Z1418" s="78" t="s">
        <v>17794</v>
      </c>
      <c r="AA1418" s="78" t="s">
        <v>17795</v>
      </c>
      <c r="AB1418" s="78" t="s">
        <v>19624</v>
      </c>
      <c r="AI1418" s="82" t="n">
        <v>47239</v>
      </c>
      <c r="AL1418" s="78" t="s">
        <v>17718</v>
      </c>
      <c r="AM1418" s="78" t="s">
        <v>17718</v>
      </c>
      <c r="AP1418" s="78" t="s">
        <v>17719</v>
      </c>
      <c r="AQ1418" s="78" t="n">
        <v>3000</v>
      </c>
      <c r="AR1418" s="78" t="n">
        <v>10</v>
      </c>
      <c r="AS1418" s="78" t="n">
        <v>122</v>
      </c>
      <c r="AT1418" s="78" t="n">
        <v>1</v>
      </c>
      <c r="AV1418" s="78" t="n">
        <v>8.08</v>
      </c>
      <c r="AY1418" s="78" t="n">
        <v>3883929</v>
      </c>
      <c r="AZ1418" s="78" t="n">
        <v>0</v>
      </c>
      <c r="BA1418" s="78" t="n">
        <v>-223929</v>
      </c>
      <c r="BB1418" s="78" t="n">
        <v>20000</v>
      </c>
      <c r="BC1418" s="78" t="n">
        <v>3660000</v>
      </c>
      <c r="BD1418" s="78" t="n">
        <v>3000000</v>
      </c>
      <c r="BE1418" s="78" t="s">
        <v>19092</v>
      </c>
      <c r="BJ1418" s="78" t="s">
        <v>17721</v>
      </c>
      <c r="BK1418" s="78" t="s">
        <v>17722</v>
      </c>
      <c r="BL1418" s="78" t="s">
        <v>1012</v>
      </c>
      <c r="BM1418" s="78" t="s">
        <v>11563</v>
      </c>
      <c r="BN1418" s="78" t="s">
        <v>19625</v>
      </c>
      <c r="BO1418" s="78" t="s">
        <v>16502</v>
      </c>
    </row>
    <row r="1419" customFormat="false" ht="15" hidden="true" customHeight="false" outlineLevel="0" collapsed="false">
      <c r="A1419" s="82" t="n">
        <v>45291</v>
      </c>
      <c r="B1419" s="78" t="s">
        <v>16497</v>
      </c>
      <c r="C1419" s="78" t="s">
        <v>17734</v>
      </c>
      <c r="D1419" s="78" t="s">
        <v>18919</v>
      </c>
      <c r="E1419" s="78" t="s">
        <v>1305</v>
      </c>
      <c r="F1419" s="78" t="s">
        <v>17710</v>
      </c>
      <c r="G1419" s="78" t="s">
        <v>17711</v>
      </c>
      <c r="H1419" s="78" t="s">
        <v>17725</v>
      </c>
      <c r="I1419" s="78" t="s">
        <v>19056</v>
      </c>
      <c r="J1419" s="78" t="s">
        <v>19089</v>
      </c>
      <c r="K1419" s="78" t="n">
        <v>159100440</v>
      </c>
      <c r="L1419" s="78" t="s">
        <v>7043</v>
      </c>
      <c r="M1419" s="78" t="s">
        <v>19474</v>
      </c>
      <c r="N1419" s="78" t="s">
        <v>17734</v>
      </c>
      <c r="Q1419" s="78" t="n">
        <v>23773820</v>
      </c>
      <c r="R1419" s="78" t="s">
        <v>7034</v>
      </c>
      <c r="S1419" s="78" t="s">
        <v>16693</v>
      </c>
      <c r="T1419" s="78" t="s">
        <v>16498</v>
      </c>
      <c r="U1419" s="78" t="s">
        <v>7034</v>
      </c>
      <c r="V1419" s="78" t="s">
        <v>18360</v>
      </c>
      <c r="W1419" s="78" t="s">
        <v>4084</v>
      </c>
      <c r="X1419" s="78" t="s">
        <v>18033</v>
      </c>
      <c r="Y1419" s="78" t="s">
        <v>18361</v>
      </c>
      <c r="Z1419" s="78" t="s">
        <v>17794</v>
      </c>
      <c r="AA1419" s="78" t="s">
        <v>17795</v>
      </c>
      <c r="AB1419" s="78" t="s">
        <v>19091</v>
      </c>
      <c r="AI1419" s="82" t="n">
        <v>47102</v>
      </c>
      <c r="AL1419" s="78" t="s">
        <v>17718</v>
      </c>
      <c r="AM1419" s="78" t="s">
        <v>17718</v>
      </c>
      <c r="AP1419" s="78" t="s">
        <v>17719</v>
      </c>
      <c r="AQ1419" s="78" t="n">
        <v>3000</v>
      </c>
      <c r="AR1419" s="78" t="n">
        <v>10</v>
      </c>
      <c r="AS1419" s="78" t="n">
        <v>95.0695</v>
      </c>
      <c r="AT1419" s="78" t="n">
        <v>1</v>
      </c>
      <c r="AV1419" s="78" t="n">
        <v>8.08</v>
      </c>
      <c r="AY1419" s="78" t="n">
        <v>2705289</v>
      </c>
      <c r="AZ1419" s="78" t="n">
        <v>0</v>
      </c>
      <c r="BA1419" s="78" t="n">
        <v>146796</v>
      </c>
      <c r="BB1419" s="78" t="n">
        <v>3166.67</v>
      </c>
      <c r="BC1419" s="78" t="n">
        <v>2852085</v>
      </c>
      <c r="BD1419" s="78" t="n">
        <v>3000000</v>
      </c>
      <c r="BE1419" s="78" t="s">
        <v>19092</v>
      </c>
      <c r="BJ1419" s="78" t="s">
        <v>17721</v>
      </c>
      <c r="BK1419" s="78" t="s">
        <v>17722</v>
      </c>
      <c r="BL1419" s="78" t="s">
        <v>89</v>
      </c>
      <c r="BM1419" s="78" t="s">
        <v>7044</v>
      </c>
      <c r="BN1419" s="78" t="s">
        <v>19475</v>
      </c>
      <c r="BO1419" s="78" t="s">
        <v>16502</v>
      </c>
    </row>
    <row r="1420" customFormat="false" ht="15" hidden="true" customHeight="false" outlineLevel="0" collapsed="false">
      <c r="A1420" s="82" t="n">
        <v>45291</v>
      </c>
      <c r="B1420" s="78" t="s">
        <v>16497</v>
      </c>
      <c r="C1420" s="78" t="s">
        <v>17734</v>
      </c>
      <c r="D1420" s="78" t="s">
        <v>18919</v>
      </c>
      <c r="E1420" s="78" t="s">
        <v>4126</v>
      </c>
      <c r="F1420" s="78" t="s">
        <v>17758</v>
      </c>
      <c r="G1420" s="78" t="s">
        <v>17711</v>
      </c>
      <c r="H1420" s="78" t="s">
        <v>17725</v>
      </c>
      <c r="I1420" s="78" t="s">
        <v>18920</v>
      </c>
      <c r="J1420" s="78" t="s">
        <v>16506</v>
      </c>
      <c r="K1420" s="78" t="n">
        <v>130297304</v>
      </c>
      <c r="L1420" s="78" t="s">
        <v>12658</v>
      </c>
      <c r="M1420" s="78" t="s">
        <v>19864</v>
      </c>
      <c r="N1420" s="78" t="s">
        <v>17734</v>
      </c>
      <c r="Q1420" s="78" t="n">
        <v>0</v>
      </c>
      <c r="U1420" s="78" t="s">
        <v>12683</v>
      </c>
      <c r="V1420" s="78" t="s">
        <v>589</v>
      </c>
      <c r="W1420" s="78" t="s">
        <v>4084</v>
      </c>
      <c r="X1420" s="78" t="s">
        <v>17806</v>
      </c>
      <c r="Y1420" s="78" t="s">
        <v>17882</v>
      </c>
      <c r="Z1420" s="78" t="s">
        <v>17808</v>
      </c>
      <c r="AA1420" s="78" t="s">
        <v>17809</v>
      </c>
      <c r="AB1420" s="78" t="s">
        <v>19067</v>
      </c>
      <c r="AI1420" s="82" t="n">
        <v>59260</v>
      </c>
      <c r="AL1420" s="78" t="s">
        <v>17718</v>
      </c>
      <c r="AM1420" s="78" t="s">
        <v>17718</v>
      </c>
      <c r="AP1420" s="78" t="s">
        <v>17772</v>
      </c>
      <c r="AQ1420" s="78" t="n">
        <v>-3000</v>
      </c>
      <c r="AR1420" s="78" t="n">
        <v>10</v>
      </c>
      <c r="AS1420" s="78" t="n">
        <v>90.12</v>
      </c>
      <c r="AT1420" s="78" t="n">
        <v>1</v>
      </c>
      <c r="AV1420" s="78" t="n">
        <v>8.08</v>
      </c>
      <c r="AY1420" s="78" t="n">
        <v>-2460000</v>
      </c>
      <c r="AZ1420" s="78" t="n">
        <v>0</v>
      </c>
      <c r="BA1420" s="78" t="n">
        <v>-243600</v>
      </c>
      <c r="BB1420" s="78" t="n">
        <v>-48343.75</v>
      </c>
      <c r="BC1420" s="78" t="n">
        <v>-2703600</v>
      </c>
      <c r="BD1420" s="78" t="n">
        <v>3000000</v>
      </c>
      <c r="BE1420" s="78" t="s">
        <v>18925</v>
      </c>
      <c r="BJ1420" s="78" t="s">
        <v>17721</v>
      </c>
      <c r="BK1420" s="78" t="s">
        <v>17722</v>
      </c>
      <c r="BL1420" s="78" t="s">
        <v>12660</v>
      </c>
      <c r="BM1420" s="78" t="s">
        <v>12659</v>
      </c>
      <c r="BN1420" s="78" t="s">
        <v>19865</v>
      </c>
      <c r="BO1420" s="78" t="s">
        <v>16502</v>
      </c>
    </row>
    <row r="1421" customFormat="false" ht="15" hidden="true" customHeight="false" outlineLevel="0" collapsed="false">
      <c r="A1421" s="82" t="n">
        <v>45291</v>
      </c>
      <c r="B1421" s="78" t="s">
        <v>16497</v>
      </c>
      <c r="C1421" s="78" t="s">
        <v>17734</v>
      </c>
      <c r="D1421" s="78" t="s">
        <v>18919</v>
      </c>
      <c r="E1421" s="78" t="s">
        <v>1305</v>
      </c>
      <c r="F1421" s="78" t="s">
        <v>17710</v>
      </c>
      <c r="G1421" s="78" t="s">
        <v>17711</v>
      </c>
      <c r="H1421" s="78" t="s">
        <v>17725</v>
      </c>
      <c r="I1421" s="78" t="s">
        <v>18920</v>
      </c>
      <c r="J1421" s="78" t="s">
        <v>16506</v>
      </c>
      <c r="K1421" s="78" t="n">
        <v>99291523</v>
      </c>
      <c r="L1421" s="78" t="s">
        <v>15370</v>
      </c>
      <c r="M1421" s="78" t="s">
        <v>19219</v>
      </c>
      <c r="N1421" s="78" t="s">
        <v>17734</v>
      </c>
      <c r="Q1421" s="78" t="n">
        <v>0</v>
      </c>
      <c r="U1421" s="78" t="s">
        <v>19220</v>
      </c>
      <c r="V1421" s="78" t="s">
        <v>19221</v>
      </c>
      <c r="W1421" s="78" t="s">
        <v>4084</v>
      </c>
      <c r="X1421" s="78" t="s">
        <v>18033</v>
      </c>
      <c r="Y1421" s="78" t="s">
        <v>18361</v>
      </c>
      <c r="Z1421" s="78" t="s">
        <v>17794</v>
      </c>
      <c r="AA1421" s="78" t="s">
        <v>17795</v>
      </c>
      <c r="AB1421" s="78" t="s">
        <v>19060</v>
      </c>
      <c r="AI1421" s="82" t="n">
        <v>47041</v>
      </c>
      <c r="AL1421" s="78" t="s">
        <v>17718</v>
      </c>
      <c r="AM1421" s="78" t="s">
        <v>17718</v>
      </c>
      <c r="AP1421" s="78" t="s">
        <v>17772</v>
      </c>
      <c r="AQ1421" s="78" t="n">
        <v>-3000</v>
      </c>
      <c r="AR1421" s="78" t="n">
        <v>10</v>
      </c>
      <c r="AS1421" s="78" t="n">
        <v>81.086</v>
      </c>
      <c r="AT1421" s="78" t="n">
        <v>1</v>
      </c>
      <c r="AV1421" s="78" t="n">
        <v>8.08</v>
      </c>
      <c r="AY1421" s="78" t="n">
        <v>-2422500</v>
      </c>
      <c r="AZ1421" s="78" t="n">
        <v>0</v>
      </c>
      <c r="BA1421" s="78" t="n">
        <v>-10080</v>
      </c>
      <c r="BB1421" s="78" t="n">
        <v>-42750</v>
      </c>
      <c r="BC1421" s="78" t="n">
        <v>-2432580</v>
      </c>
      <c r="BD1421" s="78" t="n">
        <v>3000000</v>
      </c>
      <c r="BE1421" s="78" t="s">
        <v>18925</v>
      </c>
      <c r="BJ1421" s="78" t="s">
        <v>17721</v>
      </c>
      <c r="BK1421" s="78" t="s">
        <v>17722</v>
      </c>
      <c r="BL1421" s="78" t="s">
        <v>15372</v>
      </c>
      <c r="BM1421" s="78" t="s">
        <v>15371</v>
      </c>
      <c r="BN1421" s="78" t="s">
        <v>19222</v>
      </c>
      <c r="BO1421" s="78" t="s">
        <v>16502</v>
      </c>
    </row>
    <row r="1422" customFormat="false" ht="15" hidden="true" customHeight="false" outlineLevel="0" collapsed="false">
      <c r="A1422" s="82" t="n">
        <v>45291</v>
      </c>
      <c r="B1422" s="78" t="s">
        <v>16497</v>
      </c>
      <c r="C1422" s="78" t="s">
        <v>17734</v>
      </c>
      <c r="D1422" s="78" t="s">
        <v>18919</v>
      </c>
      <c r="E1422" s="78" t="s">
        <v>4117</v>
      </c>
      <c r="F1422" s="78" t="s">
        <v>17723</v>
      </c>
      <c r="G1422" s="78" t="s">
        <v>17711</v>
      </c>
      <c r="H1422" s="78" t="s">
        <v>17725</v>
      </c>
      <c r="I1422" s="78" t="s">
        <v>18920</v>
      </c>
      <c r="J1422" s="78" t="s">
        <v>16506</v>
      </c>
      <c r="K1422" s="78" t="n">
        <v>122063496</v>
      </c>
      <c r="L1422" s="78" t="s">
        <v>8874</v>
      </c>
      <c r="M1422" s="78" t="s">
        <v>19866</v>
      </c>
      <c r="N1422" s="78" t="s">
        <v>17734</v>
      </c>
      <c r="Q1422" s="78" t="n">
        <v>0</v>
      </c>
      <c r="U1422" s="78" t="s">
        <v>8867</v>
      </c>
      <c r="V1422" s="78" t="s">
        <v>17927</v>
      </c>
      <c r="W1422" s="78" t="s">
        <v>4084</v>
      </c>
      <c r="X1422" s="78" t="s">
        <v>17814</v>
      </c>
      <c r="Y1422" s="78" t="s">
        <v>17815</v>
      </c>
      <c r="Z1422" s="78" t="s">
        <v>17816</v>
      </c>
      <c r="AA1422" s="78" t="s">
        <v>17795</v>
      </c>
      <c r="AB1422" s="78" t="s">
        <v>19060</v>
      </c>
      <c r="AI1422" s="82" t="n">
        <v>48256</v>
      </c>
      <c r="AL1422" s="78" t="s">
        <v>17718</v>
      </c>
      <c r="AM1422" s="78" t="s">
        <v>17718</v>
      </c>
      <c r="AP1422" s="78" t="s">
        <v>17772</v>
      </c>
      <c r="AQ1422" s="78" t="n">
        <v>-3010</v>
      </c>
      <c r="AR1422" s="78" t="n">
        <v>10</v>
      </c>
      <c r="AS1422" s="78" t="n">
        <v>83.21215</v>
      </c>
      <c r="AT1422" s="78" t="n">
        <v>1</v>
      </c>
      <c r="AV1422" s="78" t="n">
        <v>8.08</v>
      </c>
      <c r="AY1422" s="78" t="n">
        <v>-2493685.25</v>
      </c>
      <c r="AZ1422" s="78" t="n">
        <v>0</v>
      </c>
      <c r="BA1422" s="78" t="n">
        <v>-11000.56</v>
      </c>
      <c r="BB1422" s="78" t="n">
        <v>-37861.6</v>
      </c>
      <c r="BC1422" s="78" t="n">
        <v>-2504685.81</v>
      </c>
      <c r="BD1422" s="78" t="n">
        <v>3010000</v>
      </c>
      <c r="BE1422" s="78" t="s">
        <v>19216</v>
      </c>
      <c r="BJ1422" s="78" t="s">
        <v>17721</v>
      </c>
      <c r="BK1422" s="78" t="s">
        <v>17722</v>
      </c>
      <c r="BL1422" s="78" t="s">
        <v>8876</v>
      </c>
      <c r="BM1422" s="78" t="s">
        <v>8875</v>
      </c>
      <c r="BN1422" s="78" t="s">
        <v>19867</v>
      </c>
      <c r="BO1422" s="78" t="s">
        <v>16502</v>
      </c>
    </row>
    <row r="1423" customFormat="false" ht="15" hidden="true" customHeight="false" outlineLevel="0" collapsed="false">
      <c r="A1423" s="82" t="n">
        <v>45291</v>
      </c>
      <c r="B1423" s="78" t="s">
        <v>16497</v>
      </c>
      <c r="C1423" s="78" t="s">
        <v>17734</v>
      </c>
      <c r="D1423" s="78" t="s">
        <v>18944</v>
      </c>
      <c r="E1423" s="78" t="s">
        <v>4075</v>
      </c>
      <c r="F1423" s="78" t="s">
        <v>17724</v>
      </c>
      <c r="G1423" s="78" t="s">
        <v>17711</v>
      </c>
      <c r="H1423" s="78" t="s">
        <v>17725</v>
      </c>
      <c r="I1423" s="78" t="s">
        <v>19263</v>
      </c>
      <c r="J1423" s="78" t="s">
        <v>16933</v>
      </c>
      <c r="K1423" s="78" t="n">
        <v>127829355</v>
      </c>
      <c r="L1423" s="78" t="s">
        <v>15075</v>
      </c>
      <c r="M1423" s="78" t="s">
        <v>19868</v>
      </c>
      <c r="N1423" s="78" t="s">
        <v>17734</v>
      </c>
      <c r="Q1423" s="78" t="n">
        <v>0</v>
      </c>
      <c r="U1423" s="78" t="s">
        <v>18947</v>
      </c>
      <c r="V1423" s="78" t="s">
        <v>18948</v>
      </c>
      <c r="W1423" s="78" t="s">
        <v>4084</v>
      </c>
      <c r="X1423" s="78" t="s">
        <v>18949</v>
      </c>
      <c r="Y1423" s="78" t="s">
        <v>18949</v>
      </c>
      <c r="Z1423" s="78" t="s">
        <v>18950</v>
      </c>
      <c r="AA1423" s="78" t="s">
        <v>18951</v>
      </c>
      <c r="AB1423" s="78" t="s">
        <v>19446</v>
      </c>
      <c r="AI1423" s="82" t="n">
        <v>48259</v>
      </c>
      <c r="AL1423" s="78" t="s">
        <v>17718</v>
      </c>
      <c r="AM1423" s="78" t="s">
        <v>17718</v>
      </c>
      <c r="AP1423" s="78" t="s">
        <v>17772</v>
      </c>
      <c r="AQ1423" s="78" t="n">
        <v>-3060</v>
      </c>
      <c r="AR1423" s="78" t="n">
        <v>10</v>
      </c>
      <c r="AS1423" s="78" t="n">
        <v>86.00391</v>
      </c>
      <c r="AT1423" s="78" t="n">
        <v>1</v>
      </c>
      <c r="AV1423" s="78" t="n">
        <v>8.08</v>
      </c>
      <c r="AY1423" s="78" t="n">
        <v>-2774152.34</v>
      </c>
      <c r="AZ1423" s="78" t="n">
        <v>0</v>
      </c>
      <c r="BA1423" s="78" t="n">
        <v>142432.82</v>
      </c>
      <c r="BB1423" s="78" t="n">
        <v>-21671.54</v>
      </c>
      <c r="BC1423" s="78" t="n">
        <v>-2631719.52</v>
      </c>
      <c r="BD1423" s="78" t="n">
        <v>3060000</v>
      </c>
      <c r="BE1423" s="78" t="s">
        <v>18953</v>
      </c>
      <c r="BJ1423" s="78" t="s">
        <v>17721</v>
      </c>
      <c r="BK1423" s="78" t="s">
        <v>17722</v>
      </c>
      <c r="BL1423" s="78" t="s">
        <v>15077</v>
      </c>
      <c r="BM1423" s="78" t="s">
        <v>15076</v>
      </c>
      <c r="BN1423" s="78" t="s">
        <v>19869</v>
      </c>
      <c r="BO1423" s="78" t="s">
        <v>16502</v>
      </c>
    </row>
    <row r="1424" customFormat="false" ht="15" hidden="true" customHeight="false" outlineLevel="0" collapsed="false">
      <c r="A1424" s="82" t="n">
        <v>45291</v>
      </c>
      <c r="B1424" s="78" t="s">
        <v>16497</v>
      </c>
      <c r="C1424" s="78" t="s">
        <v>17734</v>
      </c>
      <c r="D1424" s="78" t="s">
        <v>18919</v>
      </c>
      <c r="E1424" s="78" t="s">
        <v>4126</v>
      </c>
      <c r="F1424" s="78" t="s">
        <v>17758</v>
      </c>
      <c r="G1424" s="78" t="s">
        <v>17711</v>
      </c>
      <c r="H1424" s="78" t="s">
        <v>17725</v>
      </c>
      <c r="I1424" s="78" t="s">
        <v>19056</v>
      </c>
      <c r="J1424" s="78" t="s">
        <v>19089</v>
      </c>
      <c r="K1424" s="78" t="n">
        <v>153087915</v>
      </c>
      <c r="L1424" s="78" t="s">
        <v>6920</v>
      </c>
      <c r="M1424" s="78" t="s">
        <v>19464</v>
      </c>
      <c r="N1424" s="78" t="s">
        <v>17734</v>
      </c>
      <c r="Q1424" s="78" t="n">
        <v>78484195</v>
      </c>
      <c r="R1424" s="78" t="s">
        <v>6911</v>
      </c>
      <c r="S1424" s="78" t="s">
        <v>16736</v>
      </c>
      <c r="T1424" s="78" t="s">
        <v>16498</v>
      </c>
      <c r="U1424" s="78" t="s">
        <v>6911</v>
      </c>
      <c r="V1424" s="78" t="s">
        <v>18519</v>
      </c>
      <c r="W1424" s="78" t="s">
        <v>4084</v>
      </c>
      <c r="X1424" s="78" t="s">
        <v>17831</v>
      </c>
      <c r="Y1424" s="78" t="s">
        <v>18040</v>
      </c>
      <c r="Z1424" s="78" t="s">
        <v>17809</v>
      </c>
      <c r="AA1424" s="78" t="s">
        <v>17809</v>
      </c>
      <c r="AB1424" s="78" t="s">
        <v>19091</v>
      </c>
      <c r="AI1424" s="82" t="n">
        <v>46935</v>
      </c>
      <c r="AL1424" s="78" t="s">
        <v>17718</v>
      </c>
      <c r="AM1424" s="78" t="s">
        <v>17718</v>
      </c>
      <c r="AP1424" s="78" t="s">
        <v>17719</v>
      </c>
      <c r="AQ1424" s="78" t="n">
        <v>3100</v>
      </c>
      <c r="AR1424" s="78" t="n">
        <v>10</v>
      </c>
      <c r="AS1424" s="78" t="n">
        <v>83.485</v>
      </c>
      <c r="AT1424" s="78" t="n">
        <v>1</v>
      </c>
      <c r="AV1424" s="78" t="n">
        <v>8.08</v>
      </c>
      <c r="AY1424" s="78" t="n">
        <v>2605482.2</v>
      </c>
      <c r="AZ1424" s="78" t="n">
        <v>0</v>
      </c>
      <c r="BA1424" s="78" t="n">
        <v>-17447.2</v>
      </c>
      <c r="BB1424" s="78" t="n">
        <v>23895.83</v>
      </c>
      <c r="BC1424" s="78" t="n">
        <v>2588035</v>
      </c>
      <c r="BD1424" s="78" t="n">
        <v>3100000</v>
      </c>
      <c r="BE1424" s="78" t="s">
        <v>19092</v>
      </c>
      <c r="BJ1424" s="78" t="s">
        <v>17721</v>
      </c>
      <c r="BK1424" s="78" t="s">
        <v>17722</v>
      </c>
      <c r="BL1424" s="78" t="s">
        <v>805</v>
      </c>
      <c r="BM1424" s="78" t="s">
        <v>6921</v>
      </c>
      <c r="BN1424" s="78" t="s">
        <v>19465</v>
      </c>
      <c r="BO1424" s="78" t="s">
        <v>16502</v>
      </c>
    </row>
    <row r="1425" customFormat="false" ht="15" hidden="true" customHeight="false" outlineLevel="0" collapsed="false">
      <c r="A1425" s="82" t="n">
        <v>45291</v>
      </c>
      <c r="B1425" s="78" t="s">
        <v>16497</v>
      </c>
      <c r="C1425" s="78" t="s">
        <v>18927</v>
      </c>
      <c r="D1425" s="78" t="s">
        <v>18928</v>
      </c>
      <c r="E1425" s="78" t="s">
        <v>1305</v>
      </c>
      <c r="F1425" s="78" t="s">
        <v>17710</v>
      </c>
      <c r="G1425" s="78" t="s">
        <v>17711</v>
      </c>
      <c r="H1425" s="78" t="s">
        <v>17725</v>
      </c>
      <c r="I1425" s="78" t="s">
        <v>18959</v>
      </c>
      <c r="J1425" s="78" t="s">
        <v>17755</v>
      </c>
      <c r="K1425" s="78" t="n">
        <v>149786006</v>
      </c>
      <c r="L1425" s="78" t="s">
        <v>11545</v>
      </c>
      <c r="M1425" s="78" t="s">
        <v>19870</v>
      </c>
      <c r="N1425" s="78" t="s">
        <v>17734</v>
      </c>
      <c r="Q1425" s="78" t="n">
        <v>21002445</v>
      </c>
      <c r="R1425" s="78" t="s">
        <v>11502</v>
      </c>
      <c r="S1425" s="78" t="s">
        <v>564</v>
      </c>
      <c r="T1425" s="78" t="s">
        <v>16498</v>
      </c>
      <c r="U1425" s="78" t="s">
        <v>11502</v>
      </c>
      <c r="V1425" s="78" t="s">
        <v>18481</v>
      </c>
      <c r="W1425" s="78" t="s">
        <v>4084</v>
      </c>
      <c r="X1425" s="78" t="s">
        <v>17831</v>
      </c>
      <c r="Y1425" s="78" t="s">
        <v>18040</v>
      </c>
      <c r="Z1425" s="78" t="s">
        <v>17809</v>
      </c>
      <c r="AA1425" s="78" t="s">
        <v>17809</v>
      </c>
      <c r="AE1425" s="78" t="s">
        <v>11548</v>
      </c>
      <c r="AG1425" s="78" t="s">
        <v>18931</v>
      </c>
      <c r="AI1425" s="82" t="n">
        <v>45366</v>
      </c>
      <c r="AJ1425" s="78" t="s">
        <v>1198</v>
      </c>
      <c r="AL1425" s="78" t="s">
        <v>17718</v>
      </c>
      <c r="AM1425" s="78" t="s">
        <v>17718</v>
      </c>
      <c r="AP1425" s="78" t="s">
        <v>17719</v>
      </c>
      <c r="AQ1425" s="78" t="n">
        <v>76</v>
      </c>
      <c r="AR1425" s="78" t="n">
        <v>100</v>
      </c>
      <c r="AS1425" s="78" t="n">
        <v>5.275</v>
      </c>
      <c r="AT1425" s="78" t="n">
        <v>1</v>
      </c>
      <c r="AV1425" s="78" t="n">
        <v>8.08</v>
      </c>
      <c r="AY1425" s="78" t="n">
        <v>47486.45</v>
      </c>
      <c r="AZ1425" s="78" t="n">
        <v>0</v>
      </c>
      <c r="BA1425" s="78" t="n">
        <v>-7396.45</v>
      </c>
      <c r="BB1425" s="78" t="n">
        <v>0</v>
      </c>
      <c r="BC1425" s="78" t="n">
        <v>40090</v>
      </c>
      <c r="BD1425" s="78" t="n">
        <v>3116000</v>
      </c>
      <c r="BE1425" s="78" t="s">
        <v>18932</v>
      </c>
      <c r="BJ1425" s="78" t="s">
        <v>17721</v>
      </c>
      <c r="BK1425" s="78" t="s">
        <v>17722</v>
      </c>
      <c r="BO1425" s="78" t="s">
        <v>16502</v>
      </c>
    </row>
    <row r="1426" customFormat="false" ht="15" hidden="true" customHeight="false" outlineLevel="0" collapsed="false">
      <c r="A1426" s="82" t="n">
        <v>45291</v>
      </c>
      <c r="B1426" s="78" t="s">
        <v>16497</v>
      </c>
      <c r="C1426" s="78" t="s">
        <v>18927</v>
      </c>
      <c r="D1426" s="78" t="s">
        <v>18928</v>
      </c>
      <c r="E1426" s="78" t="s">
        <v>1305</v>
      </c>
      <c r="F1426" s="78" t="s">
        <v>17710</v>
      </c>
      <c r="G1426" s="78" t="s">
        <v>17711</v>
      </c>
      <c r="H1426" s="78" t="s">
        <v>17725</v>
      </c>
      <c r="I1426" s="78" t="s">
        <v>18933</v>
      </c>
      <c r="J1426" s="78" t="s">
        <v>17755</v>
      </c>
      <c r="K1426" s="78" t="n">
        <v>157708554</v>
      </c>
      <c r="L1426" s="78" t="s">
        <v>12996</v>
      </c>
      <c r="M1426" s="78" t="s">
        <v>19871</v>
      </c>
      <c r="N1426" s="78" t="s">
        <v>17734</v>
      </c>
      <c r="Q1426" s="78" t="n">
        <v>21002508</v>
      </c>
      <c r="R1426" s="78" t="s">
        <v>12989</v>
      </c>
      <c r="S1426" s="78" t="s">
        <v>17254</v>
      </c>
      <c r="T1426" s="78" t="s">
        <v>16498</v>
      </c>
      <c r="U1426" s="78" t="s">
        <v>12989</v>
      </c>
      <c r="V1426" s="78" t="s">
        <v>18493</v>
      </c>
      <c r="W1426" s="78" t="s">
        <v>4084</v>
      </c>
      <c r="X1426" s="78" t="s">
        <v>18299</v>
      </c>
      <c r="Y1426" s="78" t="s">
        <v>18300</v>
      </c>
      <c r="Z1426" s="78" t="s">
        <v>17794</v>
      </c>
      <c r="AA1426" s="78" t="s">
        <v>17795</v>
      </c>
      <c r="AE1426" s="78" t="s">
        <v>12999</v>
      </c>
      <c r="AG1426" s="78" t="s">
        <v>18931</v>
      </c>
      <c r="AI1426" s="82" t="n">
        <v>45338</v>
      </c>
      <c r="AJ1426" s="78" t="s">
        <v>1197</v>
      </c>
      <c r="AL1426" s="78" t="s">
        <v>17718</v>
      </c>
      <c r="AM1426" s="78" t="s">
        <v>17718</v>
      </c>
      <c r="AP1426" s="78" t="s">
        <v>17719</v>
      </c>
      <c r="AQ1426" s="78" t="n">
        <v>224</v>
      </c>
      <c r="AR1426" s="78" t="n">
        <v>100</v>
      </c>
      <c r="AS1426" s="78" t="n">
        <v>1.465</v>
      </c>
      <c r="AT1426" s="78" t="n">
        <v>1</v>
      </c>
      <c r="AV1426" s="78" t="n">
        <v>8.08</v>
      </c>
      <c r="AY1426" s="78" t="n">
        <v>33649.37</v>
      </c>
      <c r="AZ1426" s="78" t="n">
        <v>0</v>
      </c>
      <c r="BA1426" s="78" t="n">
        <v>-833.37</v>
      </c>
      <c r="BB1426" s="78" t="n">
        <v>0</v>
      </c>
      <c r="BC1426" s="78" t="n">
        <v>32816</v>
      </c>
      <c r="BD1426" s="78" t="n">
        <v>3136000</v>
      </c>
      <c r="BE1426" s="78" t="s">
        <v>18932</v>
      </c>
      <c r="BJ1426" s="78" t="s">
        <v>17721</v>
      </c>
      <c r="BK1426" s="78" t="s">
        <v>17722</v>
      </c>
      <c r="BO1426" s="78" t="s">
        <v>16502</v>
      </c>
    </row>
    <row r="1427" customFormat="false" ht="15" hidden="true" customHeight="false" outlineLevel="0" collapsed="false">
      <c r="A1427" s="82" t="n">
        <v>45291</v>
      </c>
      <c r="B1427" s="78" t="s">
        <v>16497</v>
      </c>
      <c r="C1427" s="78" t="s">
        <v>17734</v>
      </c>
      <c r="D1427" s="78" t="s">
        <v>18944</v>
      </c>
      <c r="E1427" s="78" t="s">
        <v>4075</v>
      </c>
      <c r="F1427" s="78" t="s">
        <v>17724</v>
      </c>
      <c r="G1427" s="78" t="s">
        <v>17711</v>
      </c>
      <c r="H1427" s="78" t="s">
        <v>17725</v>
      </c>
      <c r="I1427" s="78" t="s">
        <v>19263</v>
      </c>
      <c r="J1427" s="78" t="s">
        <v>16933</v>
      </c>
      <c r="K1427" s="78" t="n">
        <v>142670105</v>
      </c>
      <c r="L1427" s="78" t="s">
        <v>15109</v>
      </c>
      <c r="M1427" s="78" t="s">
        <v>19872</v>
      </c>
      <c r="N1427" s="78" t="s">
        <v>17734</v>
      </c>
      <c r="Q1427" s="78" t="n">
        <v>0</v>
      </c>
      <c r="U1427" s="78" t="s">
        <v>18947</v>
      </c>
      <c r="V1427" s="78" t="s">
        <v>18948</v>
      </c>
      <c r="W1427" s="78" t="s">
        <v>4084</v>
      </c>
      <c r="X1427" s="78" t="s">
        <v>18949</v>
      </c>
      <c r="Y1427" s="78" t="s">
        <v>18949</v>
      </c>
      <c r="Z1427" s="78" t="s">
        <v>18950</v>
      </c>
      <c r="AA1427" s="78" t="s">
        <v>18951</v>
      </c>
      <c r="AB1427" s="78" t="s">
        <v>19327</v>
      </c>
      <c r="AI1427" s="82" t="n">
        <v>52185</v>
      </c>
      <c r="AL1427" s="78" t="s">
        <v>17718</v>
      </c>
      <c r="AM1427" s="78" t="s">
        <v>17718</v>
      </c>
      <c r="AP1427" s="78" t="s">
        <v>17772</v>
      </c>
      <c r="AQ1427" s="78" t="n">
        <v>-3142</v>
      </c>
      <c r="AR1427" s="78" t="n">
        <v>10</v>
      </c>
      <c r="AS1427" s="78" t="n">
        <v>97.21484</v>
      </c>
      <c r="AT1427" s="78" t="n">
        <v>1</v>
      </c>
      <c r="AV1427" s="78" t="n">
        <v>8.08</v>
      </c>
      <c r="AY1427" s="78" t="n">
        <v>-2862176.88</v>
      </c>
      <c r="AZ1427" s="78" t="n">
        <v>0</v>
      </c>
      <c r="BA1427" s="78" t="n">
        <v>-192313.52</v>
      </c>
      <c r="BB1427" s="78" t="n">
        <v>-16227.91</v>
      </c>
      <c r="BC1427" s="78" t="n">
        <v>-3054490.4</v>
      </c>
      <c r="BD1427" s="78" t="n">
        <v>3142000</v>
      </c>
      <c r="BE1427" s="78" t="s">
        <v>18953</v>
      </c>
      <c r="BJ1427" s="78" t="s">
        <v>17721</v>
      </c>
      <c r="BK1427" s="78" t="s">
        <v>17722</v>
      </c>
      <c r="BL1427" s="78" t="s">
        <v>15111</v>
      </c>
      <c r="BM1427" s="78" t="s">
        <v>15110</v>
      </c>
      <c r="BN1427" s="78" t="s">
        <v>19873</v>
      </c>
      <c r="BO1427" s="78" t="s">
        <v>16502</v>
      </c>
    </row>
    <row r="1428" customFormat="false" ht="15" hidden="true" customHeight="false" outlineLevel="0" collapsed="false">
      <c r="A1428" s="82" t="n">
        <v>45291</v>
      </c>
      <c r="B1428" s="78" t="s">
        <v>16497</v>
      </c>
      <c r="C1428" s="78" t="s">
        <v>18927</v>
      </c>
      <c r="D1428" s="78" t="s">
        <v>18928</v>
      </c>
      <c r="E1428" s="78" t="s">
        <v>1305</v>
      </c>
      <c r="F1428" s="78" t="s">
        <v>17710</v>
      </c>
      <c r="G1428" s="78" t="s">
        <v>17711</v>
      </c>
      <c r="H1428" s="78" t="s">
        <v>17725</v>
      </c>
      <c r="I1428" s="78" t="s">
        <v>18933</v>
      </c>
      <c r="J1428" s="78" t="s">
        <v>17755</v>
      </c>
      <c r="K1428" s="78" t="n">
        <v>158605641</v>
      </c>
      <c r="L1428" s="78" t="s">
        <v>8952</v>
      </c>
      <c r="M1428" s="78" t="s">
        <v>19874</v>
      </c>
      <c r="N1428" s="78" t="s">
        <v>17734</v>
      </c>
      <c r="Q1428" s="78" t="n">
        <v>21002332</v>
      </c>
      <c r="R1428" s="78" t="s">
        <v>8945</v>
      </c>
      <c r="S1428" s="78" t="s">
        <v>485</v>
      </c>
      <c r="T1428" s="78" t="s">
        <v>16498</v>
      </c>
      <c r="U1428" s="78" t="s">
        <v>8945</v>
      </c>
      <c r="V1428" s="78" t="s">
        <v>18536</v>
      </c>
      <c r="W1428" s="78" t="s">
        <v>4084</v>
      </c>
      <c r="X1428" s="78" t="s">
        <v>18520</v>
      </c>
      <c r="Y1428" s="78" t="s">
        <v>18537</v>
      </c>
      <c r="Z1428" s="78" t="s">
        <v>17823</v>
      </c>
      <c r="AA1428" s="78" t="s">
        <v>17823</v>
      </c>
      <c r="AE1428" s="78" t="s">
        <v>8955</v>
      </c>
      <c r="AG1428" s="78" t="s">
        <v>18931</v>
      </c>
      <c r="AI1428" s="82" t="n">
        <v>45366</v>
      </c>
      <c r="AJ1428" s="78" t="s">
        <v>1197</v>
      </c>
      <c r="AL1428" s="78" t="s">
        <v>17718</v>
      </c>
      <c r="AM1428" s="78" t="s">
        <v>17718</v>
      </c>
      <c r="AP1428" s="78" t="s">
        <v>17719</v>
      </c>
      <c r="AQ1428" s="78" t="n">
        <v>813</v>
      </c>
      <c r="AR1428" s="78" t="n">
        <v>100</v>
      </c>
      <c r="AS1428" s="78" t="n">
        <v>1.095</v>
      </c>
      <c r="AT1428" s="78" t="n">
        <v>1</v>
      </c>
      <c r="AV1428" s="78" t="n">
        <v>8.08</v>
      </c>
      <c r="AY1428" s="78" t="n">
        <v>96947.69</v>
      </c>
      <c r="AZ1428" s="78" t="n">
        <v>0</v>
      </c>
      <c r="BA1428" s="78" t="n">
        <v>-7924.19</v>
      </c>
      <c r="BB1428" s="78" t="n">
        <v>0</v>
      </c>
      <c r="BC1428" s="78" t="n">
        <v>89023.5</v>
      </c>
      <c r="BD1428" s="78" t="n">
        <v>3170700</v>
      </c>
      <c r="BE1428" s="78" t="s">
        <v>18932</v>
      </c>
      <c r="BJ1428" s="78" t="s">
        <v>17721</v>
      </c>
      <c r="BK1428" s="78" t="s">
        <v>17722</v>
      </c>
      <c r="BO1428" s="78" t="s">
        <v>16502</v>
      </c>
    </row>
    <row r="1429" customFormat="false" ht="15" hidden="true" customHeight="false" outlineLevel="0" collapsed="false">
      <c r="A1429" s="82" t="n">
        <v>45291</v>
      </c>
      <c r="B1429" s="78" t="s">
        <v>16497</v>
      </c>
      <c r="C1429" s="78" t="s">
        <v>18927</v>
      </c>
      <c r="D1429" s="78" t="s">
        <v>18928</v>
      </c>
      <c r="E1429" s="78" t="s">
        <v>1305</v>
      </c>
      <c r="F1429" s="78" t="s">
        <v>17710</v>
      </c>
      <c r="G1429" s="78" t="s">
        <v>17711</v>
      </c>
      <c r="H1429" s="78" t="s">
        <v>17725</v>
      </c>
      <c r="I1429" s="78" t="s">
        <v>18933</v>
      </c>
      <c r="J1429" s="78" t="s">
        <v>17755</v>
      </c>
      <c r="K1429" s="78" t="n">
        <v>141247452</v>
      </c>
      <c r="L1429" s="78" t="s">
        <v>5375</v>
      </c>
      <c r="M1429" s="78" t="s">
        <v>19875</v>
      </c>
      <c r="N1429" s="78" t="s">
        <v>17734</v>
      </c>
      <c r="Q1429" s="78" t="n">
        <v>21002163</v>
      </c>
      <c r="R1429" s="78" t="s">
        <v>5339</v>
      </c>
      <c r="S1429" s="78" t="s">
        <v>387</v>
      </c>
      <c r="T1429" s="78" t="s">
        <v>16498</v>
      </c>
      <c r="U1429" s="78" t="s">
        <v>5339</v>
      </c>
      <c r="V1429" s="78" t="s">
        <v>18498</v>
      </c>
      <c r="W1429" s="78" t="s">
        <v>4084</v>
      </c>
      <c r="X1429" s="78" t="s">
        <v>17999</v>
      </c>
      <c r="Y1429" s="78" t="s">
        <v>17999</v>
      </c>
      <c r="Z1429" s="78" t="s">
        <v>17809</v>
      </c>
      <c r="AA1429" s="78" t="s">
        <v>17809</v>
      </c>
      <c r="AE1429" s="78" t="s">
        <v>5378</v>
      </c>
      <c r="AG1429" s="78" t="s">
        <v>18931</v>
      </c>
      <c r="AI1429" s="82" t="n">
        <v>45366</v>
      </c>
      <c r="AJ1429" s="78" t="s">
        <v>1197</v>
      </c>
      <c r="AL1429" s="78" t="s">
        <v>17718</v>
      </c>
      <c r="AM1429" s="78" t="s">
        <v>17718</v>
      </c>
      <c r="AP1429" s="78" t="s">
        <v>17719</v>
      </c>
      <c r="AQ1429" s="78" t="n">
        <v>172</v>
      </c>
      <c r="AR1429" s="78" t="n">
        <v>100</v>
      </c>
      <c r="AS1429" s="78" t="n">
        <v>3.675</v>
      </c>
      <c r="AT1429" s="78" t="n">
        <v>1</v>
      </c>
      <c r="AV1429" s="78" t="n">
        <v>8.08</v>
      </c>
      <c r="AY1429" s="78" t="n">
        <v>50399.35</v>
      </c>
      <c r="AZ1429" s="78" t="n">
        <v>0</v>
      </c>
      <c r="BA1429" s="78" t="n">
        <v>12810.65</v>
      </c>
      <c r="BB1429" s="78" t="n">
        <v>0</v>
      </c>
      <c r="BC1429" s="78" t="n">
        <v>63210</v>
      </c>
      <c r="BD1429" s="78" t="n">
        <v>3182000</v>
      </c>
      <c r="BE1429" s="78" t="s">
        <v>18932</v>
      </c>
      <c r="BJ1429" s="78" t="s">
        <v>17721</v>
      </c>
      <c r="BK1429" s="78" t="s">
        <v>17722</v>
      </c>
      <c r="BO1429" s="78" t="s">
        <v>16502</v>
      </c>
    </row>
    <row r="1430" customFormat="false" ht="15" hidden="true" customHeight="false" outlineLevel="0" collapsed="false">
      <c r="A1430" s="82" t="n">
        <v>45291</v>
      </c>
      <c r="B1430" s="78" t="s">
        <v>16497</v>
      </c>
      <c r="C1430" s="78" t="s">
        <v>18927</v>
      </c>
      <c r="D1430" s="78" t="s">
        <v>18928</v>
      </c>
      <c r="E1430" s="78" t="s">
        <v>1305</v>
      </c>
      <c r="F1430" s="78" t="s">
        <v>17710</v>
      </c>
      <c r="G1430" s="78" t="s">
        <v>17711</v>
      </c>
      <c r="H1430" s="78" t="s">
        <v>17725</v>
      </c>
      <c r="I1430" s="78" t="s">
        <v>18959</v>
      </c>
      <c r="J1430" s="78" t="s">
        <v>17755</v>
      </c>
      <c r="K1430" s="78" t="n">
        <v>129423971</v>
      </c>
      <c r="L1430" s="78" t="s">
        <v>5772</v>
      </c>
      <c r="M1430" s="78" t="s">
        <v>19876</v>
      </c>
      <c r="N1430" s="78" t="s">
        <v>17734</v>
      </c>
      <c r="Q1430" s="78" t="n">
        <v>21002180</v>
      </c>
      <c r="R1430" s="78" t="s">
        <v>16635</v>
      </c>
      <c r="S1430" s="78" t="s">
        <v>16636</v>
      </c>
      <c r="T1430" s="78" t="s">
        <v>16498</v>
      </c>
      <c r="U1430" s="78" t="s">
        <v>16635</v>
      </c>
      <c r="V1430" s="78" t="s">
        <v>401</v>
      </c>
      <c r="W1430" s="78" t="s">
        <v>4084</v>
      </c>
      <c r="X1430" s="78" t="s">
        <v>17985</v>
      </c>
      <c r="Y1430" s="78" t="s">
        <v>17986</v>
      </c>
      <c r="Z1430" s="78" t="s">
        <v>17856</v>
      </c>
      <c r="AA1430" s="78" t="s">
        <v>17857</v>
      </c>
      <c r="AE1430" s="78" t="s">
        <v>5776</v>
      </c>
      <c r="AG1430" s="78" t="s">
        <v>18931</v>
      </c>
      <c r="AI1430" s="82" t="n">
        <v>45310</v>
      </c>
      <c r="AJ1430" s="78" t="s">
        <v>1198</v>
      </c>
      <c r="AL1430" s="78" t="s">
        <v>17718</v>
      </c>
      <c r="AM1430" s="78" t="s">
        <v>17718</v>
      </c>
      <c r="AP1430" s="78" t="s">
        <v>17719</v>
      </c>
      <c r="AQ1430" s="78" t="n">
        <v>760</v>
      </c>
      <c r="AR1430" s="78" t="n">
        <v>100</v>
      </c>
      <c r="AS1430" s="78" t="n">
        <v>0.05</v>
      </c>
      <c r="AT1430" s="78" t="n">
        <v>1</v>
      </c>
      <c r="AV1430" s="78" t="n">
        <v>8.08</v>
      </c>
      <c r="AY1430" s="78" t="n">
        <v>72672.8</v>
      </c>
      <c r="AZ1430" s="78" t="n">
        <v>0</v>
      </c>
      <c r="BA1430" s="78" t="n">
        <v>-68872.8</v>
      </c>
      <c r="BB1430" s="78" t="n">
        <v>0</v>
      </c>
      <c r="BC1430" s="78" t="n">
        <v>3800</v>
      </c>
      <c r="BD1430" s="78" t="n">
        <v>3192000</v>
      </c>
      <c r="BE1430" s="78" t="s">
        <v>18932</v>
      </c>
      <c r="BJ1430" s="78" t="s">
        <v>17721</v>
      </c>
      <c r="BK1430" s="78" t="s">
        <v>17722</v>
      </c>
      <c r="BO1430" s="78" t="s">
        <v>16502</v>
      </c>
    </row>
    <row r="1431" customFormat="false" ht="15" hidden="true" customHeight="false" outlineLevel="0" collapsed="false">
      <c r="A1431" s="82" t="n">
        <v>45291</v>
      </c>
      <c r="B1431" s="78" t="s">
        <v>16497</v>
      </c>
      <c r="C1431" s="78" t="s">
        <v>17734</v>
      </c>
      <c r="D1431" s="78" t="s">
        <v>18919</v>
      </c>
      <c r="E1431" s="78" t="s">
        <v>4117</v>
      </c>
      <c r="F1431" s="78" t="s">
        <v>17723</v>
      </c>
      <c r="G1431" s="78" t="s">
        <v>17711</v>
      </c>
      <c r="H1431" s="78" t="s">
        <v>17725</v>
      </c>
      <c r="I1431" s="78" t="s">
        <v>19056</v>
      </c>
      <c r="J1431" s="78" t="s">
        <v>16506</v>
      </c>
      <c r="K1431" s="78" t="n">
        <v>115257605</v>
      </c>
      <c r="L1431" s="78" t="s">
        <v>10886</v>
      </c>
      <c r="M1431" s="78" t="s">
        <v>19877</v>
      </c>
      <c r="N1431" s="78" t="s">
        <v>17734</v>
      </c>
      <c r="Q1431" s="78" t="n">
        <v>0</v>
      </c>
      <c r="U1431" s="78" t="s">
        <v>19878</v>
      </c>
      <c r="V1431" s="78" t="s">
        <v>10876</v>
      </c>
      <c r="W1431" s="78" t="s">
        <v>4320</v>
      </c>
      <c r="X1431" s="78" t="s">
        <v>17814</v>
      </c>
      <c r="Y1431" s="78" t="s">
        <v>17815</v>
      </c>
      <c r="Z1431" s="78" t="s">
        <v>17816</v>
      </c>
      <c r="AA1431" s="78" t="s">
        <v>17795</v>
      </c>
      <c r="AB1431" s="78" t="s">
        <v>19879</v>
      </c>
      <c r="AI1431" s="82" t="n">
        <v>46235</v>
      </c>
      <c r="AL1431" s="78" t="s">
        <v>17718</v>
      </c>
      <c r="AM1431" s="78" t="s">
        <v>17718</v>
      </c>
      <c r="AP1431" s="78" t="s">
        <v>17719</v>
      </c>
      <c r="AQ1431" s="78" t="n">
        <v>3200</v>
      </c>
      <c r="AR1431" s="78" t="n">
        <v>10</v>
      </c>
      <c r="AS1431" s="78" t="n">
        <v>86.6936</v>
      </c>
      <c r="AT1431" s="78" t="n">
        <v>1</v>
      </c>
      <c r="AV1431" s="78" t="n">
        <v>8.08</v>
      </c>
      <c r="AY1431" s="78" t="n">
        <v>2761500</v>
      </c>
      <c r="AZ1431" s="78" t="n">
        <v>0</v>
      </c>
      <c r="BA1431" s="78" t="n">
        <v>12695.2</v>
      </c>
      <c r="BB1431" s="78" t="n">
        <v>100000</v>
      </c>
      <c r="BC1431" s="78" t="n">
        <v>2774195.2</v>
      </c>
      <c r="BD1431" s="78" t="n">
        <v>3200000</v>
      </c>
      <c r="BE1431" s="78" t="s">
        <v>18925</v>
      </c>
      <c r="BJ1431" s="78" t="s">
        <v>17721</v>
      </c>
      <c r="BK1431" s="78" t="s">
        <v>17722</v>
      </c>
      <c r="BM1431" s="78" t="s">
        <v>10887</v>
      </c>
      <c r="BO1431" s="78" t="s">
        <v>16502</v>
      </c>
    </row>
    <row r="1432" customFormat="false" ht="15" hidden="true" customHeight="false" outlineLevel="0" collapsed="false">
      <c r="A1432" s="82" t="n">
        <v>45291</v>
      </c>
      <c r="B1432" s="78" t="s">
        <v>16497</v>
      </c>
      <c r="C1432" s="78" t="s">
        <v>17734</v>
      </c>
      <c r="D1432" s="78" t="s">
        <v>18919</v>
      </c>
      <c r="E1432" s="78" t="s">
        <v>4117</v>
      </c>
      <c r="F1432" s="78" t="s">
        <v>17723</v>
      </c>
      <c r="G1432" s="78" t="s">
        <v>17711</v>
      </c>
      <c r="H1432" s="78" t="s">
        <v>17725</v>
      </c>
      <c r="I1432" s="78" t="s">
        <v>19056</v>
      </c>
      <c r="J1432" s="78" t="s">
        <v>16506</v>
      </c>
      <c r="K1432" s="78" t="n">
        <v>79086510</v>
      </c>
      <c r="L1432" s="78" t="s">
        <v>14167</v>
      </c>
      <c r="M1432" s="78" t="s">
        <v>19880</v>
      </c>
      <c r="N1432" s="78" t="s">
        <v>17734</v>
      </c>
      <c r="Q1432" s="78" t="n">
        <v>0</v>
      </c>
      <c r="U1432" s="78" t="s">
        <v>19881</v>
      </c>
      <c r="V1432" s="78" t="s">
        <v>19882</v>
      </c>
      <c r="W1432" s="78" t="s">
        <v>4084</v>
      </c>
      <c r="X1432" s="78" t="s">
        <v>17792</v>
      </c>
      <c r="Y1432" s="78" t="s">
        <v>19883</v>
      </c>
      <c r="Z1432" s="78" t="s">
        <v>17794</v>
      </c>
      <c r="AA1432" s="78" t="s">
        <v>17795</v>
      </c>
      <c r="AB1432" s="78" t="s">
        <v>19060</v>
      </c>
      <c r="AI1432" s="82" t="n">
        <v>46675</v>
      </c>
      <c r="AL1432" s="78" t="s">
        <v>17718</v>
      </c>
      <c r="AM1432" s="78" t="s">
        <v>17718</v>
      </c>
      <c r="AP1432" s="78" t="s">
        <v>17719</v>
      </c>
      <c r="AQ1432" s="78" t="n">
        <v>3200</v>
      </c>
      <c r="AR1432" s="78" t="n">
        <v>10</v>
      </c>
      <c r="AS1432" s="78" t="n">
        <v>96.56962</v>
      </c>
      <c r="AT1432" s="78" t="n">
        <v>1</v>
      </c>
      <c r="AV1432" s="78" t="n">
        <v>8.08</v>
      </c>
      <c r="AY1432" s="78" t="n">
        <v>2872000</v>
      </c>
      <c r="AZ1432" s="78" t="n">
        <v>0</v>
      </c>
      <c r="BA1432" s="78" t="n">
        <v>218227.84</v>
      </c>
      <c r="BB1432" s="78" t="n">
        <v>19666.67</v>
      </c>
      <c r="BC1432" s="78" t="n">
        <v>3090227.84</v>
      </c>
      <c r="BD1432" s="78" t="n">
        <v>3200000</v>
      </c>
      <c r="BE1432" s="78" t="s">
        <v>18925</v>
      </c>
      <c r="BJ1432" s="78" t="s">
        <v>17721</v>
      </c>
      <c r="BK1432" s="78" t="s">
        <v>17722</v>
      </c>
      <c r="BL1432" s="78" t="s">
        <v>14169</v>
      </c>
      <c r="BM1432" s="78" t="s">
        <v>14168</v>
      </c>
      <c r="BN1432" s="78" t="s">
        <v>19884</v>
      </c>
      <c r="BO1432" s="78" t="s">
        <v>16502</v>
      </c>
    </row>
    <row r="1433" customFormat="false" ht="15" hidden="true" customHeight="false" outlineLevel="0" collapsed="false">
      <c r="A1433" s="82" t="n">
        <v>45291</v>
      </c>
      <c r="B1433" s="78" t="s">
        <v>16497</v>
      </c>
      <c r="C1433" s="78" t="s">
        <v>18927</v>
      </c>
      <c r="D1433" s="78" t="s">
        <v>18928</v>
      </c>
      <c r="E1433" s="78" t="s">
        <v>1305</v>
      </c>
      <c r="F1433" s="78" t="s">
        <v>17710</v>
      </c>
      <c r="G1433" s="78" t="s">
        <v>17711</v>
      </c>
      <c r="H1433" s="78" t="s">
        <v>17725</v>
      </c>
      <c r="I1433" s="78" t="s">
        <v>18933</v>
      </c>
      <c r="J1433" s="78" t="s">
        <v>17755</v>
      </c>
      <c r="K1433" s="78" t="n">
        <v>153917622</v>
      </c>
      <c r="L1433" s="78" t="s">
        <v>9118</v>
      </c>
      <c r="M1433" s="78" t="s">
        <v>19885</v>
      </c>
      <c r="N1433" s="78" t="s">
        <v>17734</v>
      </c>
      <c r="Q1433" s="78" t="n">
        <v>22801408</v>
      </c>
      <c r="R1433" s="78" t="s">
        <v>9097</v>
      </c>
      <c r="S1433" s="78" t="s">
        <v>16951</v>
      </c>
      <c r="T1433" s="78" t="s">
        <v>16498</v>
      </c>
      <c r="U1433" s="78" t="s">
        <v>9097</v>
      </c>
      <c r="V1433" s="78" t="s">
        <v>17813</v>
      </c>
      <c r="W1433" s="78" t="s">
        <v>4084</v>
      </c>
      <c r="X1433" s="78" t="s">
        <v>17814</v>
      </c>
      <c r="Y1433" s="78" t="s">
        <v>17815</v>
      </c>
      <c r="Z1433" s="78" t="s">
        <v>17816</v>
      </c>
      <c r="AA1433" s="78" t="s">
        <v>17795</v>
      </c>
      <c r="AE1433" s="78" t="s">
        <v>9121</v>
      </c>
      <c r="AG1433" s="78" t="s">
        <v>18931</v>
      </c>
      <c r="AI1433" s="82" t="n">
        <v>45366</v>
      </c>
      <c r="AJ1433" s="78" t="s">
        <v>1197</v>
      </c>
      <c r="AL1433" s="78" t="s">
        <v>17718</v>
      </c>
      <c r="AM1433" s="78" t="s">
        <v>17718</v>
      </c>
      <c r="AP1433" s="78" t="s">
        <v>17719</v>
      </c>
      <c r="AQ1433" s="78" t="n">
        <v>974</v>
      </c>
      <c r="AR1433" s="78" t="n">
        <v>100</v>
      </c>
      <c r="AS1433" s="78" t="n">
        <v>0.76</v>
      </c>
      <c r="AT1433" s="78" t="n">
        <v>1</v>
      </c>
      <c r="AV1433" s="78" t="n">
        <v>8.08</v>
      </c>
      <c r="AY1433" s="78" t="n">
        <v>79537.77</v>
      </c>
      <c r="AZ1433" s="78" t="n">
        <v>0</v>
      </c>
      <c r="BA1433" s="78" t="n">
        <v>-5513.77</v>
      </c>
      <c r="BB1433" s="78" t="n">
        <v>0</v>
      </c>
      <c r="BC1433" s="78" t="n">
        <v>74024</v>
      </c>
      <c r="BD1433" s="78" t="n">
        <v>3214200</v>
      </c>
      <c r="BE1433" s="78" t="s">
        <v>18932</v>
      </c>
      <c r="BJ1433" s="78" t="s">
        <v>17721</v>
      </c>
      <c r="BK1433" s="78" t="s">
        <v>17722</v>
      </c>
      <c r="BO1433" s="78" t="s">
        <v>16502</v>
      </c>
    </row>
    <row r="1434" customFormat="false" ht="15" hidden="true" customHeight="false" outlineLevel="0" collapsed="false">
      <c r="A1434" s="82" t="n">
        <v>45291</v>
      </c>
      <c r="B1434" s="78" t="s">
        <v>16497</v>
      </c>
      <c r="C1434" s="78" t="s">
        <v>18927</v>
      </c>
      <c r="D1434" s="78" t="s">
        <v>18928</v>
      </c>
      <c r="E1434" s="78" t="s">
        <v>1305</v>
      </c>
      <c r="F1434" s="78" t="s">
        <v>17710</v>
      </c>
      <c r="G1434" s="78" t="s">
        <v>17711</v>
      </c>
      <c r="H1434" s="78" t="s">
        <v>17725</v>
      </c>
      <c r="I1434" s="78" t="s">
        <v>18959</v>
      </c>
      <c r="J1434" s="78" t="s">
        <v>17755</v>
      </c>
      <c r="K1434" s="78" t="n">
        <v>156745758</v>
      </c>
      <c r="L1434" s="78" t="s">
        <v>8591</v>
      </c>
      <c r="M1434" s="78" t="s">
        <v>19886</v>
      </c>
      <c r="N1434" s="78" t="s">
        <v>17734</v>
      </c>
      <c r="Q1434" s="78" t="n">
        <v>21002313</v>
      </c>
      <c r="R1434" s="78" t="s">
        <v>8570</v>
      </c>
      <c r="S1434" s="78" t="s">
        <v>480</v>
      </c>
      <c r="T1434" s="78" t="s">
        <v>16498</v>
      </c>
      <c r="U1434" s="78" t="s">
        <v>8570</v>
      </c>
      <c r="V1434" s="78" t="s">
        <v>18518</v>
      </c>
      <c r="W1434" s="78" t="s">
        <v>4084</v>
      </c>
      <c r="X1434" s="78" t="s">
        <v>17854</v>
      </c>
      <c r="Y1434" s="78" t="s">
        <v>18112</v>
      </c>
      <c r="Z1434" s="78" t="s">
        <v>17856</v>
      </c>
      <c r="AA1434" s="78" t="s">
        <v>17857</v>
      </c>
      <c r="AE1434" s="78" t="s">
        <v>8594</v>
      </c>
      <c r="AG1434" s="78" t="s">
        <v>18931</v>
      </c>
      <c r="AI1434" s="82" t="n">
        <v>45366</v>
      </c>
      <c r="AJ1434" s="78" t="s">
        <v>1198</v>
      </c>
      <c r="AL1434" s="78" t="s">
        <v>17718</v>
      </c>
      <c r="AM1434" s="78" t="s">
        <v>17718</v>
      </c>
      <c r="AP1434" s="78" t="s">
        <v>17719</v>
      </c>
      <c r="AQ1434" s="78" t="n">
        <v>299</v>
      </c>
      <c r="AR1434" s="78" t="n">
        <v>100</v>
      </c>
      <c r="AS1434" s="78" t="n">
        <v>1.22</v>
      </c>
      <c r="AT1434" s="78" t="n">
        <v>1</v>
      </c>
      <c r="AV1434" s="78" t="n">
        <v>8.08</v>
      </c>
      <c r="AY1434" s="78" t="n">
        <v>32596.75</v>
      </c>
      <c r="AZ1434" s="78" t="n">
        <v>0</v>
      </c>
      <c r="BA1434" s="78" t="n">
        <v>3881.25</v>
      </c>
      <c r="BB1434" s="78" t="n">
        <v>0</v>
      </c>
      <c r="BC1434" s="78" t="n">
        <v>36478</v>
      </c>
      <c r="BD1434" s="78" t="n">
        <v>3289000</v>
      </c>
      <c r="BE1434" s="78" t="s">
        <v>18932</v>
      </c>
      <c r="BJ1434" s="78" t="s">
        <v>17721</v>
      </c>
      <c r="BK1434" s="78" t="s">
        <v>17722</v>
      </c>
      <c r="BO1434" s="78" t="s">
        <v>16502</v>
      </c>
    </row>
    <row r="1435" customFormat="false" ht="15" hidden="true" customHeight="false" outlineLevel="0" collapsed="false">
      <c r="A1435" s="82" t="n">
        <v>45291</v>
      </c>
      <c r="B1435" s="78" t="s">
        <v>16497</v>
      </c>
      <c r="C1435" s="78" t="s">
        <v>17734</v>
      </c>
      <c r="D1435" s="78" t="s">
        <v>18919</v>
      </c>
      <c r="E1435" s="78" t="s">
        <v>4075</v>
      </c>
      <c r="F1435" s="78" t="s">
        <v>17724</v>
      </c>
      <c r="G1435" s="78" t="s">
        <v>17711</v>
      </c>
      <c r="H1435" s="78" t="s">
        <v>17725</v>
      </c>
      <c r="I1435" s="78" t="s">
        <v>19056</v>
      </c>
      <c r="J1435" s="78" t="s">
        <v>19089</v>
      </c>
      <c r="K1435" s="78" t="n">
        <v>158986372</v>
      </c>
      <c r="L1435" s="78" t="s">
        <v>7572</v>
      </c>
      <c r="M1435" s="78" t="s">
        <v>19887</v>
      </c>
      <c r="N1435" s="78" t="s">
        <v>17734</v>
      </c>
      <c r="Q1435" s="78" t="n">
        <v>21070058</v>
      </c>
      <c r="R1435" s="78" t="s">
        <v>16766</v>
      </c>
      <c r="S1435" s="78" t="s">
        <v>16767</v>
      </c>
      <c r="T1435" s="78" t="s">
        <v>16498</v>
      </c>
      <c r="U1435" s="78" t="s">
        <v>16766</v>
      </c>
      <c r="V1435" s="78" t="s">
        <v>19888</v>
      </c>
      <c r="W1435" s="78" t="s">
        <v>4084</v>
      </c>
      <c r="X1435" s="78" t="s">
        <v>17936</v>
      </c>
      <c r="Y1435" s="78" t="s">
        <v>19889</v>
      </c>
      <c r="Z1435" s="78" t="s">
        <v>17794</v>
      </c>
      <c r="AA1435" s="78" t="s">
        <v>17795</v>
      </c>
      <c r="AB1435" s="78" t="s">
        <v>19091</v>
      </c>
      <c r="AI1435" s="82" t="n">
        <v>47270</v>
      </c>
      <c r="AL1435" s="78" t="s">
        <v>17718</v>
      </c>
      <c r="AM1435" s="78" t="s">
        <v>17718</v>
      </c>
      <c r="AP1435" s="78" t="s">
        <v>17719</v>
      </c>
      <c r="AQ1435" s="78" t="n">
        <v>3290</v>
      </c>
      <c r="AR1435" s="78" t="n">
        <v>10</v>
      </c>
      <c r="AS1435" s="78" t="n">
        <v>21.9</v>
      </c>
      <c r="AT1435" s="78" t="n">
        <v>1</v>
      </c>
      <c r="AV1435" s="78" t="n">
        <v>8.08</v>
      </c>
      <c r="AY1435" s="78" t="n">
        <v>2830269.94</v>
      </c>
      <c r="AZ1435" s="78" t="n">
        <v>0</v>
      </c>
      <c r="BA1435" s="78" t="n">
        <v>-2109759.94</v>
      </c>
      <c r="BB1435" s="78" t="n">
        <v>10966.67</v>
      </c>
      <c r="BC1435" s="78" t="n">
        <v>720510</v>
      </c>
      <c r="BD1435" s="78" t="n">
        <v>3290000</v>
      </c>
      <c r="BE1435" s="78" t="s">
        <v>19092</v>
      </c>
      <c r="BJ1435" s="78" t="s">
        <v>17721</v>
      </c>
      <c r="BK1435" s="78" t="s">
        <v>17722</v>
      </c>
      <c r="BL1435" s="78" t="s">
        <v>840</v>
      </c>
      <c r="BM1435" s="78" t="s">
        <v>7573</v>
      </c>
      <c r="BN1435" s="78" t="s">
        <v>19890</v>
      </c>
      <c r="BO1435" s="78" t="s">
        <v>16502</v>
      </c>
    </row>
    <row r="1436" customFormat="false" ht="15" hidden="true" customHeight="false" outlineLevel="0" collapsed="false">
      <c r="A1436" s="82" t="n">
        <v>45291</v>
      </c>
      <c r="B1436" s="78" t="s">
        <v>16497</v>
      </c>
      <c r="C1436" s="78" t="s">
        <v>17734</v>
      </c>
      <c r="D1436" s="78" t="s">
        <v>18919</v>
      </c>
      <c r="E1436" s="78" t="s">
        <v>4117</v>
      </c>
      <c r="F1436" s="78" t="s">
        <v>17723</v>
      </c>
      <c r="G1436" s="78" t="s">
        <v>17711</v>
      </c>
      <c r="H1436" s="78" t="s">
        <v>17725</v>
      </c>
      <c r="I1436" s="78" t="s">
        <v>19056</v>
      </c>
      <c r="J1436" s="78" t="s">
        <v>16506</v>
      </c>
      <c r="K1436" s="78" t="n">
        <v>124861536</v>
      </c>
      <c r="L1436" s="78" t="s">
        <v>4316</v>
      </c>
      <c r="M1436" s="78" t="s">
        <v>19891</v>
      </c>
      <c r="N1436" s="78" t="s">
        <v>17734</v>
      </c>
      <c r="Q1436" s="78" t="n">
        <v>0</v>
      </c>
      <c r="U1436" s="78" t="s">
        <v>19892</v>
      </c>
      <c r="V1436" s="78" t="s">
        <v>4313</v>
      </c>
      <c r="W1436" s="78" t="s">
        <v>19893</v>
      </c>
      <c r="X1436" s="78" t="s">
        <v>17900</v>
      </c>
      <c r="Y1436" s="78" t="s">
        <v>17900</v>
      </c>
      <c r="Z1436" s="78" t="s">
        <v>17816</v>
      </c>
      <c r="AA1436" s="78" t="s">
        <v>17795</v>
      </c>
      <c r="AB1436" s="78" t="s">
        <v>19060</v>
      </c>
      <c r="AI1436" s="82" t="n">
        <v>47088</v>
      </c>
      <c r="AL1436" s="78" t="s">
        <v>17718</v>
      </c>
      <c r="AM1436" s="78" t="s">
        <v>17718</v>
      </c>
      <c r="AP1436" s="78" t="s">
        <v>17719</v>
      </c>
      <c r="AQ1436" s="78" t="n">
        <v>3320000</v>
      </c>
      <c r="AR1436" s="78" t="n">
        <v>0.01</v>
      </c>
      <c r="AS1436" s="78" t="n">
        <v>87.92235</v>
      </c>
      <c r="AT1436" s="78" t="n">
        <v>1</v>
      </c>
      <c r="AV1436" s="78" t="n">
        <v>8.08</v>
      </c>
      <c r="AY1436" s="78" t="n">
        <v>2731950</v>
      </c>
      <c r="AZ1436" s="78" t="n">
        <v>0</v>
      </c>
      <c r="BA1436" s="78" t="n">
        <v>187072.02</v>
      </c>
      <c r="BB1436" s="78" t="n">
        <v>24900</v>
      </c>
      <c r="BC1436" s="78" t="n">
        <v>2919022.02</v>
      </c>
      <c r="BD1436" s="78" t="n">
        <v>3320000</v>
      </c>
      <c r="BE1436" s="78" t="s">
        <v>18925</v>
      </c>
      <c r="BJ1436" s="78" t="s">
        <v>17721</v>
      </c>
      <c r="BK1436" s="78" t="s">
        <v>17722</v>
      </c>
      <c r="BL1436" s="78" t="s">
        <v>4318</v>
      </c>
      <c r="BM1436" s="78" t="s">
        <v>4317</v>
      </c>
      <c r="BN1436" s="78" t="s">
        <v>19894</v>
      </c>
      <c r="BO1436" s="78" t="s">
        <v>16502</v>
      </c>
    </row>
    <row r="1437" customFormat="false" ht="15" hidden="true" customHeight="false" outlineLevel="0" collapsed="false">
      <c r="A1437" s="82" t="n">
        <v>45291</v>
      </c>
      <c r="B1437" s="78" t="s">
        <v>16497</v>
      </c>
      <c r="C1437" s="78" t="s">
        <v>18927</v>
      </c>
      <c r="D1437" s="78" t="s">
        <v>18928</v>
      </c>
      <c r="E1437" s="78" t="s">
        <v>1305</v>
      </c>
      <c r="F1437" s="78" t="s">
        <v>17710</v>
      </c>
      <c r="G1437" s="78" t="s">
        <v>17711</v>
      </c>
      <c r="H1437" s="78" t="s">
        <v>17725</v>
      </c>
      <c r="I1437" s="78" t="s">
        <v>18959</v>
      </c>
      <c r="J1437" s="78" t="s">
        <v>17755</v>
      </c>
      <c r="K1437" s="78" t="n">
        <v>154787263</v>
      </c>
      <c r="L1437" s="78" t="s">
        <v>15675</v>
      </c>
      <c r="M1437" s="78" t="s">
        <v>19895</v>
      </c>
      <c r="N1437" s="78" t="s">
        <v>17734</v>
      </c>
      <c r="Q1437" s="78" t="n">
        <v>21002784</v>
      </c>
      <c r="R1437" s="78" t="s">
        <v>15632</v>
      </c>
      <c r="S1437" s="78" t="s">
        <v>672</v>
      </c>
      <c r="T1437" s="78" t="s">
        <v>16498</v>
      </c>
      <c r="U1437" s="78" t="s">
        <v>15632</v>
      </c>
      <c r="V1437" s="78" t="s">
        <v>18049</v>
      </c>
      <c r="W1437" s="78" t="s">
        <v>4084</v>
      </c>
      <c r="X1437" s="78" t="s">
        <v>17976</v>
      </c>
      <c r="Y1437" s="78" t="s">
        <v>17977</v>
      </c>
      <c r="Z1437" s="78" t="s">
        <v>17794</v>
      </c>
      <c r="AA1437" s="78" t="s">
        <v>17795</v>
      </c>
      <c r="AE1437" s="78" t="s">
        <v>15678</v>
      </c>
      <c r="AG1437" s="78" t="s">
        <v>18931</v>
      </c>
      <c r="AI1437" s="82" t="n">
        <v>45401</v>
      </c>
      <c r="AJ1437" s="78" t="s">
        <v>1198</v>
      </c>
      <c r="AL1437" s="78" t="s">
        <v>17718</v>
      </c>
      <c r="AM1437" s="78" t="s">
        <v>17718</v>
      </c>
      <c r="AP1437" s="78" t="s">
        <v>17719</v>
      </c>
      <c r="AQ1437" s="78" t="n">
        <v>73</v>
      </c>
      <c r="AR1437" s="78" t="n">
        <v>100</v>
      </c>
      <c r="AS1437" s="78" t="n">
        <v>6.2</v>
      </c>
      <c r="AT1437" s="78" t="n">
        <v>1</v>
      </c>
      <c r="AV1437" s="78" t="n">
        <v>8.08</v>
      </c>
      <c r="AY1437" s="78" t="n">
        <v>50011.46</v>
      </c>
      <c r="AZ1437" s="78" t="n">
        <v>0</v>
      </c>
      <c r="BA1437" s="78" t="n">
        <v>-4751.46</v>
      </c>
      <c r="BB1437" s="78" t="n">
        <v>0</v>
      </c>
      <c r="BC1437" s="78" t="n">
        <v>45260</v>
      </c>
      <c r="BD1437" s="78" t="n">
        <v>3358000</v>
      </c>
      <c r="BE1437" s="78" t="s">
        <v>18932</v>
      </c>
      <c r="BJ1437" s="78" t="s">
        <v>17721</v>
      </c>
      <c r="BK1437" s="78" t="s">
        <v>17722</v>
      </c>
      <c r="BO1437" s="78" t="s">
        <v>16502</v>
      </c>
    </row>
    <row r="1438" customFormat="false" ht="15" hidden="true" customHeight="false" outlineLevel="0" collapsed="false">
      <c r="A1438" s="82" t="n">
        <v>45291</v>
      </c>
      <c r="B1438" s="78" t="s">
        <v>16497</v>
      </c>
      <c r="C1438" s="78" t="s">
        <v>18927</v>
      </c>
      <c r="D1438" s="78" t="s">
        <v>18928</v>
      </c>
      <c r="E1438" s="78" t="s">
        <v>1305</v>
      </c>
      <c r="F1438" s="78" t="s">
        <v>17710</v>
      </c>
      <c r="G1438" s="78" t="s">
        <v>17711</v>
      </c>
      <c r="H1438" s="78" t="s">
        <v>17725</v>
      </c>
      <c r="I1438" s="78" t="s">
        <v>18933</v>
      </c>
      <c r="J1438" s="78" t="s">
        <v>17755</v>
      </c>
      <c r="K1438" s="78" t="n">
        <v>148924165</v>
      </c>
      <c r="L1438" s="78" t="s">
        <v>1795</v>
      </c>
      <c r="M1438" s="78" t="s">
        <v>19896</v>
      </c>
      <c r="N1438" s="78" t="s">
        <v>17734</v>
      </c>
      <c r="Q1438" s="78" t="n">
        <v>21000015</v>
      </c>
      <c r="R1438" s="78" t="s">
        <v>16863</v>
      </c>
      <c r="S1438" s="78" t="s">
        <v>16864</v>
      </c>
      <c r="T1438" s="78" t="s">
        <v>16862</v>
      </c>
      <c r="W1438" s="78" t="s">
        <v>4084</v>
      </c>
      <c r="Z1438" s="78" t="s">
        <v>17801</v>
      </c>
      <c r="AA1438" s="78" t="s">
        <v>17802</v>
      </c>
      <c r="AC1438" s="78" t="s">
        <v>19192</v>
      </c>
      <c r="AE1438" s="78" t="s">
        <v>1798</v>
      </c>
      <c r="AG1438" s="78" t="s">
        <v>18931</v>
      </c>
      <c r="AI1438" s="82" t="n">
        <v>45379</v>
      </c>
      <c r="AJ1438" s="78" t="s">
        <v>1197</v>
      </c>
      <c r="AL1438" s="78" t="s">
        <v>17718</v>
      </c>
      <c r="AM1438" s="78" t="s">
        <v>17718</v>
      </c>
      <c r="AP1438" s="78" t="s">
        <v>17719</v>
      </c>
      <c r="AQ1438" s="78" t="n">
        <v>8</v>
      </c>
      <c r="AR1438" s="78" t="n">
        <v>100</v>
      </c>
      <c r="AS1438" s="78" t="n">
        <v>17.25</v>
      </c>
      <c r="AT1438" s="78" t="n">
        <v>1</v>
      </c>
      <c r="AV1438" s="78" t="n">
        <v>8.08</v>
      </c>
      <c r="AY1438" s="78" t="n">
        <v>161170.16</v>
      </c>
      <c r="AZ1438" s="78" t="n">
        <v>0</v>
      </c>
      <c r="BA1438" s="78" t="n">
        <v>-147370.16</v>
      </c>
      <c r="BB1438" s="78" t="n">
        <v>0</v>
      </c>
      <c r="BC1438" s="78" t="n">
        <v>13800</v>
      </c>
      <c r="BD1438" s="78" t="n">
        <v>3380000</v>
      </c>
      <c r="BE1438" s="78" t="s">
        <v>18932</v>
      </c>
      <c r="BJ1438" s="78" t="s">
        <v>17721</v>
      </c>
      <c r="BK1438" s="78" t="s">
        <v>17722</v>
      </c>
      <c r="BO1438" s="78" t="s">
        <v>16502</v>
      </c>
    </row>
    <row r="1439" customFormat="false" ht="15" hidden="true" customHeight="false" outlineLevel="0" collapsed="false">
      <c r="A1439" s="82" t="n">
        <v>45291</v>
      </c>
      <c r="B1439" s="78" t="s">
        <v>16497</v>
      </c>
      <c r="C1439" s="78" t="s">
        <v>18927</v>
      </c>
      <c r="D1439" s="78" t="s">
        <v>18928</v>
      </c>
      <c r="E1439" s="78" t="s">
        <v>1305</v>
      </c>
      <c r="F1439" s="78" t="s">
        <v>17710</v>
      </c>
      <c r="G1439" s="78" t="s">
        <v>17711</v>
      </c>
      <c r="H1439" s="78" t="s">
        <v>17725</v>
      </c>
      <c r="I1439" s="78" t="s">
        <v>18959</v>
      </c>
      <c r="J1439" s="78" t="s">
        <v>17755</v>
      </c>
      <c r="K1439" s="78" t="n">
        <v>153480047</v>
      </c>
      <c r="L1439" s="78" t="s">
        <v>4598</v>
      </c>
      <c r="M1439" s="78" t="s">
        <v>19897</v>
      </c>
      <c r="N1439" s="78" t="s">
        <v>17734</v>
      </c>
      <c r="Q1439" s="78" t="n">
        <v>21002128</v>
      </c>
      <c r="R1439" s="78" t="s">
        <v>4555</v>
      </c>
      <c r="S1439" s="78" t="s">
        <v>16569</v>
      </c>
      <c r="T1439" s="78" t="s">
        <v>16498</v>
      </c>
      <c r="U1439" s="78" t="s">
        <v>4555</v>
      </c>
      <c r="V1439" s="78" t="s">
        <v>18572</v>
      </c>
      <c r="W1439" s="78" t="s">
        <v>4084</v>
      </c>
      <c r="X1439" s="78" t="s">
        <v>18047</v>
      </c>
      <c r="Y1439" s="78" t="s">
        <v>18048</v>
      </c>
      <c r="Z1439" s="78" t="s">
        <v>17809</v>
      </c>
      <c r="AA1439" s="78" t="s">
        <v>17809</v>
      </c>
      <c r="AE1439" s="78" t="s">
        <v>4601</v>
      </c>
      <c r="AG1439" s="78" t="s">
        <v>18931</v>
      </c>
      <c r="AI1439" s="82" t="n">
        <v>45366</v>
      </c>
      <c r="AJ1439" s="78" t="s">
        <v>1198</v>
      </c>
      <c r="AL1439" s="78" t="s">
        <v>17718</v>
      </c>
      <c r="AM1439" s="78" t="s">
        <v>17718</v>
      </c>
      <c r="AP1439" s="78" t="s">
        <v>17719</v>
      </c>
      <c r="AQ1439" s="78" t="n">
        <v>206</v>
      </c>
      <c r="AR1439" s="78" t="n">
        <v>100</v>
      </c>
      <c r="AS1439" s="78" t="n">
        <v>5.625</v>
      </c>
      <c r="AT1439" s="78" t="n">
        <v>1</v>
      </c>
      <c r="AV1439" s="78" t="n">
        <v>8.08</v>
      </c>
      <c r="AY1439" s="78" t="n">
        <v>73288.97</v>
      </c>
      <c r="AZ1439" s="78" t="n">
        <v>0</v>
      </c>
      <c r="BA1439" s="78" t="n">
        <v>42586.03</v>
      </c>
      <c r="BB1439" s="78" t="n">
        <v>0</v>
      </c>
      <c r="BC1439" s="78" t="n">
        <v>115875</v>
      </c>
      <c r="BD1439" s="78" t="n">
        <v>3399000</v>
      </c>
      <c r="BE1439" s="78" t="s">
        <v>18932</v>
      </c>
      <c r="BJ1439" s="78" t="s">
        <v>17721</v>
      </c>
      <c r="BK1439" s="78" t="s">
        <v>17722</v>
      </c>
      <c r="BO1439" s="78" t="s">
        <v>16502</v>
      </c>
    </row>
    <row r="1440" customFormat="false" ht="15" hidden="true" customHeight="false" outlineLevel="0" collapsed="false">
      <c r="A1440" s="82" t="n">
        <v>45291</v>
      </c>
      <c r="B1440" s="78" t="s">
        <v>16497</v>
      </c>
      <c r="C1440" s="78" t="s">
        <v>18927</v>
      </c>
      <c r="D1440" s="78" t="s">
        <v>18928</v>
      </c>
      <c r="E1440" s="78" t="s">
        <v>1305</v>
      </c>
      <c r="F1440" s="78" t="s">
        <v>17710</v>
      </c>
      <c r="G1440" s="78" t="s">
        <v>17711</v>
      </c>
      <c r="H1440" s="78" t="s">
        <v>17725</v>
      </c>
      <c r="I1440" s="78" t="s">
        <v>18959</v>
      </c>
      <c r="J1440" s="78" t="s">
        <v>17755</v>
      </c>
      <c r="K1440" s="78" t="n">
        <v>118648307</v>
      </c>
      <c r="L1440" s="78" t="s">
        <v>4948</v>
      </c>
      <c r="M1440" s="78" t="s">
        <v>19898</v>
      </c>
      <c r="N1440" s="78" t="s">
        <v>17734</v>
      </c>
      <c r="Q1440" s="78" t="n">
        <v>21000005</v>
      </c>
      <c r="R1440" s="78" t="s">
        <v>4933</v>
      </c>
      <c r="S1440" s="78" t="s">
        <v>16585</v>
      </c>
      <c r="T1440" s="78" t="s">
        <v>16498</v>
      </c>
      <c r="U1440" s="78" t="s">
        <v>4933</v>
      </c>
      <c r="V1440" s="78" t="s">
        <v>18373</v>
      </c>
      <c r="W1440" s="78" t="s">
        <v>4084</v>
      </c>
      <c r="X1440" s="78" t="s">
        <v>18108</v>
      </c>
      <c r="Y1440" s="78" t="s">
        <v>18121</v>
      </c>
      <c r="Z1440" s="78" t="s">
        <v>17808</v>
      </c>
      <c r="AA1440" s="78" t="s">
        <v>17809</v>
      </c>
      <c r="AE1440" s="78" t="s">
        <v>4951</v>
      </c>
      <c r="AG1440" s="78" t="s">
        <v>18931</v>
      </c>
      <c r="AI1440" s="82" t="n">
        <v>45310</v>
      </c>
      <c r="AJ1440" s="78" t="s">
        <v>1198</v>
      </c>
      <c r="AL1440" s="78" t="s">
        <v>17718</v>
      </c>
      <c r="AM1440" s="78" t="s">
        <v>17718</v>
      </c>
      <c r="AP1440" s="78" t="s">
        <v>17719</v>
      </c>
      <c r="AQ1440" s="78" t="n">
        <v>249</v>
      </c>
      <c r="AR1440" s="78" t="n">
        <v>100</v>
      </c>
      <c r="AS1440" s="78" t="n">
        <v>15.2</v>
      </c>
      <c r="AT1440" s="78" t="n">
        <v>1</v>
      </c>
      <c r="AV1440" s="78" t="n">
        <v>8.08</v>
      </c>
      <c r="AY1440" s="78" t="n">
        <v>84452.24</v>
      </c>
      <c r="AZ1440" s="78" t="n">
        <v>0</v>
      </c>
      <c r="BA1440" s="78" t="n">
        <v>294027.76</v>
      </c>
      <c r="BB1440" s="78" t="n">
        <v>0</v>
      </c>
      <c r="BC1440" s="78" t="n">
        <v>378480</v>
      </c>
      <c r="BD1440" s="78" t="n">
        <v>3423750</v>
      </c>
      <c r="BE1440" s="78" t="s">
        <v>18932</v>
      </c>
      <c r="BJ1440" s="78" t="s">
        <v>17721</v>
      </c>
      <c r="BK1440" s="78" t="s">
        <v>17722</v>
      </c>
      <c r="BO1440" s="78" t="s">
        <v>16502</v>
      </c>
    </row>
    <row r="1441" customFormat="false" ht="15" hidden="true" customHeight="false" outlineLevel="0" collapsed="false">
      <c r="A1441" s="82" t="n">
        <v>45291</v>
      </c>
      <c r="B1441" s="78" t="s">
        <v>16497</v>
      </c>
      <c r="C1441" s="78" t="s">
        <v>18927</v>
      </c>
      <c r="D1441" s="78" t="s">
        <v>18928</v>
      </c>
      <c r="E1441" s="78" t="s">
        <v>3613</v>
      </c>
      <c r="F1441" s="78" t="s">
        <v>17727</v>
      </c>
      <c r="G1441" s="78" t="s">
        <v>17728</v>
      </c>
      <c r="H1441" s="78" t="s">
        <v>17729</v>
      </c>
      <c r="I1441" s="78" t="s">
        <v>19654</v>
      </c>
      <c r="J1441" s="78" t="s">
        <v>19655</v>
      </c>
      <c r="K1441" s="78" t="n">
        <v>150651112</v>
      </c>
      <c r="L1441" s="78" t="s">
        <v>3643</v>
      </c>
      <c r="M1441" s="78" t="s">
        <v>19899</v>
      </c>
      <c r="N1441" s="78" t="s">
        <v>17734</v>
      </c>
      <c r="Q1441" s="78" t="n">
        <v>21005050</v>
      </c>
      <c r="R1441" s="78" t="s">
        <v>17583</v>
      </c>
      <c r="S1441" s="78" t="s">
        <v>17584</v>
      </c>
      <c r="T1441" s="78" t="s">
        <v>16862</v>
      </c>
      <c r="W1441" s="78" t="s">
        <v>4084</v>
      </c>
      <c r="Z1441" s="78" t="s">
        <v>17872</v>
      </c>
      <c r="AA1441" s="78" t="s">
        <v>16396</v>
      </c>
      <c r="AB1441" s="78" t="s">
        <v>19657</v>
      </c>
      <c r="AC1441" s="78" t="s">
        <v>19658</v>
      </c>
      <c r="AE1441" s="78" t="s">
        <v>3646</v>
      </c>
      <c r="AG1441" s="78" t="s">
        <v>19659</v>
      </c>
      <c r="AI1441" s="82" t="n">
        <v>45308</v>
      </c>
      <c r="AL1441" s="78" t="s">
        <v>17718</v>
      </c>
      <c r="AM1441" s="78" t="s">
        <v>17718</v>
      </c>
      <c r="AP1441" s="78" t="s">
        <v>17772</v>
      </c>
      <c r="AQ1441" s="78" t="n">
        <v>-244</v>
      </c>
      <c r="AR1441" s="78" t="n">
        <v>1000</v>
      </c>
      <c r="AS1441" s="78" t="n">
        <v>14.0512</v>
      </c>
      <c r="AT1441" s="78" t="n">
        <v>1</v>
      </c>
      <c r="AV1441" s="78" t="n">
        <v>8.08</v>
      </c>
      <c r="AY1441" s="78" t="n">
        <v>0</v>
      </c>
      <c r="AZ1441" s="78" t="n">
        <v>0</v>
      </c>
      <c r="BA1441" s="78" t="n">
        <v>-292.8</v>
      </c>
      <c r="BB1441" s="78" t="n">
        <v>0</v>
      </c>
      <c r="BC1441" s="78" t="n">
        <v>-292.8</v>
      </c>
      <c r="BD1441" s="78" t="n">
        <v>3428200</v>
      </c>
      <c r="BE1441" s="78" t="s">
        <v>18932</v>
      </c>
      <c r="BJ1441" s="78" t="s">
        <v>17721</v>
      </c>
      <c r="BK1441" s="78" t="s">
        <v>17722</v>
      </c>
      <c r="BO1441" s="78" t="s">
        <v>16502</v>
      </c>
    </row>
    <row r="1442" customFormat="false" ht="15" hidden="true" customHeight="false" outlineLevel="0" collapsed="false">
      <c r="A1442" s="82" t="n">
        <v>45291</v>
      </c>
      <c r="B1442" s="78" t="s">
        <v>16497</v>
      </c>
      <c r="C1442" s="78" t="s">
        <v>17734</v>
      </c>
      <c r="D1442" s="78" t="s">
        <v>18919</v>
      </c>
      <c r="E1442" s="78" t="s">
        <v>4117</v>
      </c>
      <c r="F1442" s="78" t="s">
        <v>17723</v>
      </c>
      <c r="G1442" s="78" t="s">
        <v>17711</v>
      </c>
      <c r="H1442" s="78" t="s">
        <v>17725</v>
      </c>
      <c r="I1442" s="78" t="s">
        <v>19056</v>
      </c>
      <c r="J1442" s="78" t="s">
        <v>16506</v>
      </c>
      <c r="K1442" s="78" t="n">
        <v>85889218</v>
      </c>
      <c r="L1442" s="78" t="s">
        <v>15556</v>
      </c>
      <c r="M1442" s="78" t="s">
        <v>19900</v>
      </c>
      <c r="N1442" s="78" t="s">
        <v>17734</v>
      </c>
      <c r="Q1442" s="78" t="n">
        <v>0</v>
      </c>
      <c r="U1442" s="78" t="s">
        <v>19901</v>
      </c>
      <c r="V1442" s="78" t="s">
        <v>19902</v>
      </c>
      <c r="W1442" s="78" t="s">
        <v>4084</v>
      </c>
      <c r="X1442" s="78" t="s">
        <v>18025</v>
      </c>
      <c r="Y1442" s="78" t="s">
        <v>18026</v>
      </c>
      <c r="Z1442" s="78" t="s">
        <v>17823</v>
      </c>
      <c r="AA1442" s="78" t="s">
        <v>17823</v>
      </c>
      <c r="AB1442" s="78" t="s">
        <v>19060</v>
      </c>
      <c r="AI1442" s="82" t="n">
        <v>47529</v>
      </c>
      <c r="AL1442" s="78" t="s">
        <v>17718</v>
      </c>
      <c r="AM1442" s="78" t="s">
        <v>17718</v>
      </c>
      <c r="AP1442" s="78" t="s">
        <v>17719</v>
      </c>
      <c r="AQ1442" s="78" t="n">
        <v>3441</v>
      </c>
      <c r="AR1442" s="78" t="n">
        <v>10</v>
      </c>
      <c r="AS1442" s="78" t="n">
        <v>99.29593</v>
      </c>
      <c r="AT1442" s="78" t="n">
        <v>1</v>
      </c>
      <c r="AV1442" s="78" t="n">
        <v>8.08</v>
      </c>
      <c r="AY1442" s="78" t="n">
        <v>3378981.25</v>
      </c>
      <c r="AZ1442" s="78" t="n">
        <v>0</v>
      </c>
      <c r="BA1442" s="78" t="n">
        <v>37791.7</v>
      </c>
      <c r="BB1442" s="78" t="n">
        <v>30873.42</v>
      </c>
      <c r="BC1442" s="78" t="n">
        <v>3416772.95</v>
      </c>
      <c r="BD1442" s="78" t="n">
        <v>3441000</v>
      </c>
      <c r="BE1442" s="78" t="s">
        <v>18925</v>
      </c>
      <c r="BJ1442" s="78" t="s">
        <v>17721</v>
      </c>
      <c r="BK1442" s="78" t="s">
        <v>17722</v>
      </c>
      <c r="BL1442" s="78" t="s">
        <v>15558</v>
      </c>
      <c r="BM1442" s="78" t="s">
        <v>15557</v>
      </c>
      <c r="BN1442" s="78" t="s">
        <v>19903</v>
      </c>
      <c r="BO1442" s="78" t="s">
        <v>16502</v>
      </c>
    </row>
    <row r="1443" customFormat="false" ht="15" hidden="true" customHeight="false" outlineLevel="0" collapsed="false">
      <c r="A1443" s="82" t="n">
        <v>45291</v>
      </c>
      <c r="B1443" s="78" t="s">
        <v>16497</v>
      </c>
      <c r="C1443" s="78" t="s">
        <v>17734</v>
      </c>
      <c r="D1443" s="78" t="s">
        <v>18919</v>
      </c>
      <c r="E1443" s="78" t="s">
        <v>4117</v>
      </c>
      <c r="F1443" s="78" t="s">
        <v>17723</v>
      </c>
      <c r="G1443" s="78" t="s">
        <v>17711</v>
      </c>
      <c r="H1443" s="78" t="s">
        <v>17725</v>
      </c>
      <c r="I1443" s="78" t="s">
        <v>18920</v>
      </c>
      <c r="J1443" s="78" t="s">
        <v>16506</v>
      </c>
      <c r="K1443" s="78" t="n">
        <v>125278452</v>
      </c>
      <c r="L1443" s="78" t="s">
        <v>4241</v>
      </c>
      <c r="M1443" s="78" t="s">
        <v>19792</v>
      </c>
      <c r="N1443" s="78" t="s">
        <v>17734</v>
      </c>
      <c r="Q1443" s="78" t="n">
        <v>0</v>
      </c>
      <c r="U1443" s="78" t="s">
        <v>19793</v>
      </c>
      <c r="V1443" s="78" t="s">
        <v>19794</v>
      </c>
      <c r="W1443" s="78" t="s">
        <v>4084</v>
      </c>
      <c r="X1443" s="78" t="s">
        <v>17922</v>
      </c>
      <c r="Y1443" s="78" t="s">
        <v>17923</v>
      </c>
      <c r="Z1443" s="78" t="s">
        <v>17802</v>
      </c>
      <c r="AA1443" s="78" t="s">
        <v>17802</v>
      </c>
      <c r="AB1443" s="78" t="s">
        <v>19060</v>
      </c>
      <c r="AI1443" s="82" t="n">
        <v>47588</v>
      </c>
      <c r="AL1443" s="78" t="s">
        <v>17718</v>
      </c>
      <c r="AM1443" s="78" t="s">
        <v>17718</v>
      </c>
      <c r="AP1443" s="78" t="s">
        <v>17772</v>
      </c>
      <c r="AQ1443" s="78" t="n">
        <v>-3450</v>
      </c>
      <c r="AR1443" s="78" t="n">
        <v>10</v>
      </c>
      <c r="AS1443" s="78" t="n">
        <v>74.76326</v>
      </c>
      <c r="AT1443" s="78" t="n">
        <v>1</v>
      </c>
      <c r="AV1443" s="78" t="n">
        <v>8.08</v>
      </c>
      <c r="AY1443" s="78" t="n">
        <v>-2323901</v>
      </c>
      <c r="AZ1443" s="78" t="n">
        <v>0</v>
      </c>
      <c r="BA1443" s="78" t="n">
        <v>-255431.47</v>
      </c>
      <c r="BB1443" s="78" t="n">
        <v>-38237.5</v>
      </c>
      <c r="BC1443" s="78" t="n">
        <v>-2579332.47</v>
      </c>
      <c r="BD1443" s="78" t="n">
        <v>3450000</v>
      </c>
      <c r="BE1443" s="78" t="s">
        <v>18925</v>
      </c>
      <c r="BJ1443" s="78" t="s">
        <v>17721</v>
      </c>
      <c r="BK1443" s="78" t="s">
        <v>17722</v>
      </c>
      <c r="BL1443" s="78" t="s">
        <v>4243</v>
      </c>
      <c r="BM1443" s="78" t="s">
        <v>4242</v>
      </c>
      <c r="BN1443" s="78" t="s">
        <v>19795</v>
      </c>
      <c r="BO1443" s="78" t="s">
        <v>16502</v>
      </c>
    </row>
    <row r="1444" customFormat="false" ht="15" hidden="true" customHeight="false" outlineLevel="0" collapsed="false">
      <c r="A1444" s="82" t="n">
        <v>45291</v>
      </c>
      <c r="B1444" s="78" t="s">
        <v>16497</v>
      </c>
      <c r="C1444" s="78" t="s">
        <v>18927</v>
      </c>
      <c r="D1444" s="78" t="s">
        <v>18928</v>
      </c>
      <c r="E1444" s="78" t="s">
        <v>1305</v>
      </c>
      <c r="F1444" s="78" t="s">
        <v>17710</v>
      </c>
      <c r="G1444" s="78" t="s">
        <v>17711</v>
      </c>
      <c r="H1444" s="78" t="s">
        <v>17725</v>
      </c>
      <c r="I1444" s="78" t="s">
        <v>18959</v>
      </c>
      <c r="J1444" s="78" t="s">
        <v>17755</v>
      </c>
      <c r="K1444" s="78" t="n">
        <v>157708557</v>
      </c>
      <c r="L1444" s="78" t="s">
        <v>13003</v>
      </c>
      <c r="M1444" s="78" t="s">
        <v>19904</v>
      </c>
      <c r="N1444" s="78" t="s">
        <v>17734</v>
      </c>
      <c r="Q1444" s="78" t="n">
        <v>21002508</v>
      </c>
      <c r="R1444" s="78" t="s">
        <v>12989</v>
      </c>
      <c r="S1444" s="78" t="s">
        <v>17254</v>
      </c>
      <c r="T1444" s="78" t="s">
        <v>16498</v>
      </c>
      <c r="U1444" s="78" t="s">
        <v>12989</v>
      </c>
      <c r="V1444" s="78" t="s">
        <v>18493</v>
      </c>
      <c r="W1444" s="78" t="s">
        <v>4084</v>
      </c>
      <c r="X1444" s="78" t="s">
        <v>18299</v>
      </c>
      <c r="Y1444" s="78" t="s">
        <v>18300</v>
      </c>
      <c r="Z1444" s="78" t="s">
        <v>17794</v>
      </c>
      <c r="AA1444" s="78" t="s">
        <v>17795</v>
      </c>
      <c r="AE1444" s="78" t="s">
        <v>13006</v>
      </c>
      <c r="AG1444" s="78" t="s">
        <v>18931</v>
      </c>
      <c r="AI1444" s="82" t="n">
        <v>45338</v>
      </c>
      <c r="AJ1444" s="78" t="s">
        <v>1198</v>
      </c>
      <c r="AL1444" s="78" t="s">
        <v>17718</v>
      </c>
      <c r="AM1444" s="78" t="s">
        <v>17718</v>
      </c>
      <c r="AP1444" s="78" t="s">
        <v>17719</v>
      </c>
      <c r="AQ1444" s="78" t="n">
        <v>224</v>
      </c>
      <c r="AR1444" s="78" t="n">
        <v>100</v>
      </c>
      <c r="AS1444" s="78" t="n">
        <v>0.75</v>
      </c>
      <c r="AT1444" s="78" t="n">
        <v>1</v>
      </c>
      <c r="AV1444" s="78" t="n">
        <v>8.08</v>
      </c>
      <c r="AY1444" s="78" t="n">
        <v>26212.3</v>
      </c>
      <c r="AZ1444" s="78" t="n">
        <v>0</v>
      </c>
      <c r="BA1444" s="78" t="n">
        <v>-9412.3</v>
      </c>
      <c r="BB1444" s="78" t="n">
        <v>0</v>
      </c>
      <c r="BC1444" s="78" t="n">
        <v>16800</v>
      </c>
      <c r="BD1444" s="78" t="n">
        <v>3472000</v>
      </c>
      <c r="BE1444" s="78" t="s">
        <v>18932</v>
      </c>
      <c r="BJ1444" s="78" t="s">
        <v>17721</v>
      </c>
      <c r="BK1444" s="78" t="s">
        <v>17722</v>
      </c>
      <c r="BO1444" s="78" t="s">
        <v>16502</v>
      </c>
    </row>
    <row r="1445" customFormat="false" ht="15" hidden="true" customHeight="false" outlineLevel="0" collapsed="false">
      <c r="A1445" s="82" t="n">
        <v>45291</v>
      </c>
      <c r="B1445" s="78" t="s">
        <v>16497</v>
      </c>
      <c r="C1445" s="78" t="s">
        <v>18927</v>
      </c>
      <c r="D1445" s="78" t="s">
        <v>18928</v>
      </c>
      <c r="E1445" s="78" t="s">
        <v>1305</v>
      </c>
      <c r="F1445" s="78" t="s">
        <v>17710</v>
      </c>
      <c r="G1445" s="78" t="s">
        <v>17711</v>
      </c>
      <c r="H1445" s="78" t="s">
        <v>17725</v>
      </c>
      <c r="I1445" s="78" t="s">
        <v>18959</v>
      </c>
      <c r="J1445" s="78" t="s">
        <v>17755</v>
      </c>
      <c r="K1445" s="78" t="n">
        <v>156352625</v>
      </c>
      <c r="L1445" s="78" t="s">
        <v>8194</v>
      </c>
      <c r="M1445" s="78" t="s">
        <v>19905</v>
      </c>
      <c r="N1445" s="78" t="s">
        <v>17734</v>
      </c>
      <c r="Q1445" s="78" t="n">
        <v>21002300</v>
      </c>
      <c r="R1445" s="78" t="s">
        <v>8180</v>
      </c>
      <c r="S1445" s="78" t="s">
        <v>468</v>
      </c>
      <c r="T1445" s="78" t="s">
        <v>16498</v>
      </c>
      <c r="U1445" s="78" t="s">
        <v>8180</v>
      </c>
      <c r="V1445" s="78" t="s">
        <v>17943</v>
      </c>
      <c r="W1445" s="78" t="s">
        <v>4084</v>
      </c>
      <c r="X1445" s="78" t="s">
        <v>17910</v>
      </c>
      <c r="Y1445" s="78" t="s">
        <v>17911</v>
      </c>
      <c r="Z1445" s="78" t="s">
        <v>17794</v>
      </c>
      <c r="AA1445" s="78" t="s">
        <v>17795</v>
      </c>
      <c r="AE1445" s="78" t="s">
        <v>8197</v>
      </c>
      <c r="AG1445" s="78" t="s">
        <v>18931</v>
      </c>
      <c r="AI1445" s="82" t="n">
        <v>45338</v>
      </c>
      <c r="AJ1445" s="78" t="s">
        <v>1198</v>
      </c>
      <c r="AL1445" s="78" t="s">
        <v>17718</v>
      </c>
      <c r="AM1445" s="78" t="s">
        <v>17718</v>
      </c>
      <c r="AP1445" s="78" t="s">
        <v>17719</v>
      </c>
      <c r="AQ1445" s="78" t="n">
        <v>53</v>
      </c>
      <c r="AR1445" s="78" t="n">
        <v>100</v>
      </c>
      <c r="AS1445" s="78" t="n">
        <v>6.875</v>
      </c>
      <c r="AT1445" s="78" t="n">
        <v>1</v>
      </c>
      <c r="AV1445" s="78" t="n">
        <v>8.08</v>
      </c>
      <c r="AY1445" s="78" t="n">
        <v>59276.06</v>
      </c>
      <c r="AZ1445" s="78" t="n">
        <v>0</v>
      </c>
      <c r="BA1445" s="78" t="n">
        <v>-22838.56</v>
      </c>
      <c r="BB1445" s="78" t="n">
        <v>0</v>
      </c>
      <c r="BC1445" s="78" t="n">
        <v>36437.5</v>
      </c>
      <c r="BD1445" s="78" t="n">
        <v>3498000</v>
      </c>
      <c r="BE1445" s="78" t="s">
        <v>18932</v>
      </c>
      <c r="BJ1445" s="78" t="s">
        <v>17721</v>
      </c>
      <c r="BK1445" s="78" t="s">
        <v>17722</v>
      </c>
      <c r="BO1445" s="78" t="s">
        <v>16502</v>
      </c>
    </row>
    <row r="1446" customFormat="false" ht="15" hidden="true" customHeight="false" outlineLevel="0" collapsed="false">
      <c r="A1446" s="82" t="n">
        <v>45291</v>
      </c>
      <c r="B1446" s="78" t="s">
        <v>16497</v>
      </c>
      <c r="C1446" s="78" t="s">
        <v>17734</v>
      </c>
      <c r="D1446" s="78" t="s">
        <v>18919</v>
      </c>
      <c r="E1446" s="78" t="s">
        <v>4075</v>
      </c>
      <c r="F1446" s="78" t="s">
        <v>17724</v>
      </c>
      <c r="G1446" s="78" t="s">
        <v>17711</v>
      </c>
      <c r="H1446" s="78" t="s">
        <v>17725</v>
      </c>
      <c r="I1446" s="78" t="s">
        <v>19056</v>
      </c>
      <c r="J1446" s="78" t="s">
        <v>19089</v>
      </c>
      <c r="K1446" s="78" t="n">
        <v>144161921</v>
      </c>
      <c r="L1446" s="78" t="s">
        <v>17199</v>
      </c>
      <c r="M1446" s="78" t="s">
        <v>19341</v>
      </c>
      <c r="N1446" s="78" t="s">
        <v>17734</v>
      </c>
      <c r="Q1446" s="78" t="n">
        <v>21004017</v>
      </c>
      <c r="R1446" s="78" t="s">
        <v>12181</v>
      </c>
      <c r="S1446" s="78" t="s">
        <v>17200</v>
      </c>
      <c r="T1446" s="78" t="s">
        <v>16498</v>
      </c>
      <c r="U1446" s="78" t="s">
        <v>12181</v>
      </c>
      <c r="V1446" s="78" t="s">
        <v>18462</v>
      </c>
      <c r="W1446" s="78" t="s">
        <v>4084</v>
      </c>
      <c r="X1446" s="78" t="s">
        <v>17976</v>
      </c>
      <c r="Y1446" s="78" t="s">
        <v>17977</v>
      </c>
      <c r="Z1446" s="78" t="s">
        <v>17794</v>
      </c>
      <c r="AA1446" s="78" t="s">
        <v>17795</v>
      </c>
      <c r="AB1446" s="78" t="s">
        <v>19091</v>
      </c>
      <c r="AI1446" s="82" t="n">
        <v>46736</v>
      </c>
      <c r="AL1446" s="78" t="s">
        <v>17718</v>
      </c>
      <c r="AM1446" s="78" t="s">
        <v>17718</v>
      </c>
      <c r="AP1446" s="78" t="s">
        <v>17719</v>
      </c>
      <c r="AQ1446" s="78" t="n">
        <v>3500</v>
      </c>
      <c r="AR1446" s="78" t="n">
        <v>10</v>
      </c>
      <c r="AS1446" s="78" t="n">
        <v>57.75</v>
      </c>
      <c r="AT1446" s="78" t="n">
        <v>1</v>
      </c>
      <c r="AV1446" s="78" t="n">
        <v>8.08</v>
      </c>
      <c r="AY1446" s="78" t="n">
        <v>3500000</v>
      </c>
      <c r="AZ1446" s="78" t="n">
        <v>0</v>
      </c>
      <c r="BA1446" s="78" t="n">
        <v>-1478750</v>
      </c>
      <c r="BB1446" s="78" t="n">
        <v>7777.78</v>
      </c>
      <c r="BC1446" s="78" t="n">
        <v>2021250</v>
      </c>
      <c r="BD1446" s="78" t="n">
        <v>3500000</v>
      </c>
      <c r="BE1446" s="78" t="s">
        <v>19092</v>
      </c>
      <c r="BJ1446" s="78" t="s">
        <v>17721</v>
      </c>
      <c r="BK1446" s="78" t="s">
        <v>17722</v>
      </c>
      <c r="BL1446" s="78" t="s">
        <v>1032</v>
      </c>
      <c r="BM1446" s="78" t="s">
        <v>12192</v>
      </c>
      <c r="BN1446" s="78" t="s">
        <v>19342</v>
      </c>
      <c r="BO1446" s="78" t="s">
        <v>16502</v>
      </c>
    </row>
    <row r="1447" customFormat="false" ht="15" hidden="true" customHeight="false" outlineLevel="0" collapsed="false">
      <c r="A1447" s="82" t="n">
        <v>45291</v>
      </c>
      <c r="B1447" s="78" t="s">
        <v>16497</v>
      </c>
      <c r="C1447" s="78" t="s">
        <v>17734</v>
      </c>
      <c r="D1447" s="78" t="s">
        <v>18919</v>
      </c>
      <c r="E1447" s="78" t="s">
        <v>1305</v>
      </c>
      <c r="F1447" s="78" t="s">
        <v>17710</v>
      </c>
      <c r="G1447" s="78" t="s">
        <v>17711</v>
      </c>
      <c r="H1447" s="78" t="s">
        <v>17725</v>
      </c>
      <c r="I1447" s="78" t="s">
        <v>19056</v>
      </c>
      <c r="J1447" s="78" t="s">
        <v>19089</v>
      </c>
      <c r="K1447" s="78" t="n">
        <v>143773066</v>
      </c>
      <c r="L1447" s="78" t="s">
        <v>5479</v>
      </c>
      <c r="M1447" s="78" t="s">
        <v>19638</v>
      </c>
      <c r="N1447" s="78" t="s">
        <v>17734</v>
      </c>
      <c r="Q1447" s="78" t="n">
        <v>99153365</v>
      </c>
      <c r="R1447" s="78" t="s">
        <v>5470</v>
      </c>
      <c r="S1447" s="78" t="s">
        <v>16607</v>
      </c>
      <c r="T1447" s="78" t="s">
        <v>16498</v>
      </c>
      <c r="U1447" s="78" t="s">
        <v>5470</v>
      </c>
      <c r="V1447" s="78" t="s">
        <v>18428</v>
      </c>
      <c r="W1447" s="78" t="s">
        <v>4084</v>
      </c>
      <c r="X1447" s="78" t="s">
        <v>18116</v>
      </c>
      <c r="Y1447" s="78" t="s">
        <v>18116</v>
      </c>
      <c r="Z1447" s="78" t="s">
        <v>17856</v>
      </c>
      <c r="AA1447" s="78" t="s">
        <v>17857</v>
      </c>
      <c r="AB1447" s="78" t="s">
        <v>19091</v>
      </c>
      <c r="AI1447" s="82" t="n">
        <v>47088</v>
      </c>
      <c r="AL1447" s="78" t="s">
        <v>17718</v>
      </c>
      <c r="AM1447" s="78" t="s">
        <v>17718</v>
      </c>
      <c r="AP1447" s="78" t="s">
        <v>17719</v>
      </c>
      <c r="AQ1447" s="78" t="n">
        <v>3500</v>
      </c>
      <c r="AR1447" s="78" t="n">
        <v>10</v>
      </c>
      <c r="AS1447" s="78" t="n">
        <v>98.725</v>
      </c>
      <c r="AT1447" s="78" t="n">
        <v>1</v>
      </c>
      <c r="AV1447" s="78" t="n">
        <v>8.08</v>
      </c>
      <c r="AY1447" s="78" t="n">
        <v>4259229.5</v>
      </c>
      <c r="AZ1447" s="78" t="n">
        <v>0</v>
      </c>
      <c r="BA1447" s="78" t="n">
        <v>-803854.5</v>
      </c>
      <c r="BB1447" s="78" t="n">
        <v>2916.67</v>
      </c>
      <c r="BC1447" s="78" t="n">
        <v>3455375</v>
      </c>
      <c r="BD1447" s="78" t="n">
        <v>3500000</v>
      </c>
      <c r="BE1447" s="78" t="s">
        <v>19092</v>
      </c>
      <c r="BJ1447" s="78" t="s">
        <v>17721</v>
      </c>
      <c r="BK1447" s="78" t="s">
        <v>17722</v>
      </c>
      <c r="BL1447" s="78" t="s">
        <v>752</v>
      </c>
      <c r="BM1447" s="78" t="s">
        <v>5480</v>
      </c>
      <c r="BN1447" s="78" t="s">
        <v>19639</v>
      </c>
      <c r="BO1447" s="78" t="s">
        <v>16502</v>
      </c>
    </row>
    <row r="1448" customFormat="false" ht="15" hidden="true" customHeight="false" outlineLevel="0" collapsed="false">
      <c r="A1448" s="82" t="n">
        <v>45291</v>
      </c>
      <c r="B1448" s="78" t="s">
        <v>16497</v>
      </c>
      <c r="C1448" s="78" t="s">
        <v>18927</v>
      </c>
      <c r="D1448" s="78" t="s">
        <v>18928</v>
      </c>
      <c r="E1448" s="78" t="s">
        <v>1305</v>
      </c>
      <c r="F1448" s="78" t="s">
        <v>17710</v>
      </c>
      <c r="G1448" s="78" t="s">
        <v>17711</v>
      </c>
      <c r="H1448" s="78" t="s">
        <v>17725</v>
      </c>
      <c r="I1448" s="78" t="s">
        <v>18933</v>
      </c>
      <c r="J1448" s="78" t="s">
        <v>17755</v>
      </c>
      <c r="K1448" s="78" t="n">
        <v>139262167</v>
      </c>
      <c r="L1448" s="78" t="s">
        <v>4090</v>
      </c>
      <c r="M1448" s="78" t="s">
        <v>19906</v>
      </c>
      <c r="N1448" s="78" t="s">
        <v>17734</v>
      </c>
      <c r="Q1448" s="78" t="n">
        <v>21002122</v>
      </c>
      <c r="R1448" s="78" t="s">
        <v>4080</v>
      </c>
      <c r="S1448" s="78" t="s">
        <v>347</v>
      </c>
      <c r="T1448" s="78" t="s">
        <v>16498</v>
      </c>
      <c r="U1448" s="78" t="s">
        <v>4080</v>
      </c>
      <c r="V1448" s="78" t="s">
        <v>17959</v>
      </c>
      <c r="W1448" s="78" t="s">
        <v>4084</v>
      </c>
      <c r="X1448" s="78" t="s">
        <v>17960</v>
      </c>
      <c r="Y1448" s="78" t="s">
        <v>17961</v>
      </c>
      <c r="Z1448" s="78" t="s">
        <v>17917</v>
      </c>
      <c r="AA1448" s="78" t="s">
        <v>17917</v>
      </c>
      <c r="AE1448" s="78" t="s">
        <v>4093</v>
      </c>
      <c r="AG1448" s="78" t="s">
        <v>18931</v>
      </c>
      <c r="AI1448" s="82" t="n">
        <v>45674</v>
      </c>
      <c r="AJ1448" s="78" t="s">
        <v>1197</v>
      </c>
      <c r="AL1448" s="78" t="s">
        <v>17718</v>
      </c>
      <c r="AM1448" s="78" t="s">
        <v>17718</v>
      </c>
      <c r="AP1448" s="78" t="s">
        <v>17719</v>
      </c>
      <c r="AQ1448" s="78" t="n">
        <v>500</v>
      </c>
      <c r="AR1448" s="78" t="n">
        <v>100</v>
      </c>
      <c r="AS1448" s="78" t="n">
        <v>1.25</v>
      </c>
      <c r="AT1448" s="78" t="n">
        <v>1</v>
      </c>
      <c r="AV1448" s="78" t="n">
        <v>8.08</v>
      </c>
      <c r="AY1448" s="78" t="n">
        <v>170014.53</v>
      </c>
      <c r="AZ1448" s="78" t="n">
        <v>0</v>
      </c>
      <c r="BA1448" s="78" t="n">
        <v>-107514.53</v>
      </c>
      <c r="BB1448" s="78" t="n">
        <v>0</v>
      </c>
      <c r="BC1448" s="78" t="n">
        <v>62500</v>
      </c>
      <c r="BD1448" s="78" t="n">
        <v>3500000</v>
      </c>
      <c r="BE1448" s="78" t="s">
        <v>18932</v>
      </c>
      <c r="BJ1448" s="78" t="s">
        <v>17721</v>
      </c>
      <c r="BK1448" s="78" t="s">
        <v>17722</v>
      </c>
      <c r="BO1448" s="78" t="s">
        <v>16502</v>
      </c>
    </row>
    <row r="1449" customFormat="false" ht="15" hidden="true" customHeight="false" outlineLevel="0" collapsed="false">
      <c r="A1449" s="82" t="n">
        <v>45291</v>
      </c>
      <c r="B1449" s="78" t="s">
        <v>16497</v>
      </c>
      <c r="C1449" s="78" t="s">
        <v>17734</v>
      </c>
      <c r="D1449" s="78" t="s">
        <v>18919</v>
      </c>
      <c r="E1449" s="78" t="s">
        <v>4126</v>
      </c>
      <c r="F1449" s="78" t="s">
        <v>17758</v>
      </c>
      <c r="G1449" s="78" t="s">
        <v>17711</v>
      </c>
      <c r="H1449" s="78" t="s">
        <v>17725</v>
      </c>
      <c r="I1449" s="78" t="s">
        <v>19056</v>
      </c>
      <c r="J1449" s="78" t="s">
        <v>19089</v>
      </c>
      <c r="K1449" s="78" t="n">
        <v>137704856</v>
      </c>
      <c r="L1449" s="78" t="s">
        <v>4876</v>
      </c>
      <c r="M1449" s="78" t="s">
        <v>19907</v>
      </c>
      <c r="N1449" s="78" t="s">
        <v>17734</v>
      </c>
      <c r="Q1449" s="78" t="n">
        <v>21071451</v>
      </c>
      <c r="R1449" s="78" t="s">
        <v>4866</v>
      </c>
      <c r="S1449" s="78" t="s">
        <v>16616</v>
      </c>
      <c r="T1449" s="78" t="s">
        <v>16498</v>
      </c>
      <c r="U1449" s="78" t="s">
        <v>4866</v>
      </c>
      <c r="V1449" s="78" t="s">
        <v>18466</v>
      </c>
      <c r="W1449" s="78" t="s">
        <v>4084</v>
      </c>
      <c r="X1449" s="78" t="s">
        <v>17936</v>
      </c>
      <c r="Y1449" s="78" t="s">
        <v>18276</v>
      </c>
      <c r="Z1449" s="78" t="s">
        <v>17794</v>
      </c>
      <c r="AA1449" s="78" t="s">
        <v>17795</v>
      </c>
      <c r="AB1449" s="78" t="s">
        <v>19091</v>
      </c>
      <c r="AI1449" s="82" t="n">
        <v>46235</v>
      </c>
      <c r="AL1449" s="78" t="s">
        <v>17718</v>
      </c>
      <c r="AM1449" s="78" t="s">
        <v>17718</v>
      </c>
      <c r="AP1449" s="78" t="s">
        <v>17719</v>
      </c>
      <c r="AQ1449" s="78" t="n">
        <v>3500</v>
      </c>
      <c r="AR1449" s="78" t="n">
        <v>10</v>
      </c>
      <c r="AS1449" s="78" t="n">
        <v>106.05</v>
      </c>
      <c r="AT1449" s="78" t="n">
        <v>1</v>
      </c>
      <c r="AV1449" s="78" t="n">
        <v>8.08</v>
      </c>
      <c r="AY1449" s="78" t="n">
        <v>3315926</v>
      </c>
      <c r="AZ1449" s="78" t="n">
        <v>0</v>
      </c>
      <c r="BA1449" s="78" t="n">
        <v>395824</v>
      </c>
      <c r="BB1449" s="78" t="n">
        <v>10937.5</v>
      </c>
      <c r="BC1449" s="78" t="n">
        <v>3711750</v>
      </c>
      <c r="BD1449" s="78" t="n">
        <v>3500000</v>
      </c>
      <c r="BE1449" s="78" t="s">
        <v>19092</v>
      </c>
      <c r="BJ1449" s="78" t="s">
        <v>17721</v>
      </c>
      <c r="BK1449" s="78" t="s">
        <v>17722</v>
      </c>
      <c r="BL1449" s="78" t="s">
        <v>22</v>
      </c>
      <c r="BM1449" s="78" t="s">
        <v>4877</v>
      </c>
      <c r="BN1449" s="78" t="s">
        <v>19908</v>
      </c>
      <c r="BO1449" s="78" t="s">
        <v>16502</v>
      </c>
    </row>
    <row r="1450" customFormat="false" ht="15" hidden="true" customHeight="false" outlineLevel="0" collapsed="false">
      <c r="A1450" s="82" t="n">
        <v>45291</v>
      </c>
      <c r="B1450" s="78" t="s">
        <v>16497</v>
      </c>
      <c r="C1450" s="78" t="s">
        <v>17734</v>
      </c>
      <c r="D1450" s="78" t="s">
        <v>18919</v>
      </c>
      <c r="E1450" s="78" t="s">
        <v>4117</v>
      </c>
      <c r="F1450" s="78" t="s">
        <v>17723</v>
      </c>
      <c r="G1450" s="78" t="s">
        <v>17711</v>
      </c>
      <c r="H1450" s="78" t="s">
        <v>17725</v>
      </c>
      <c r="I1450" s="78" t="s">
        <v>19056</v>
      </c>
      <c r="J1450" s="78" t="s">
        <v>19089</v>
      </c>
      <c r="K1450" s="78" t="n">
        <v>155443576</v>
      </c>
      <c r="L1450" s="78" t="s">
        <v>4544</v>
      </c>
      <c r="M1450" s="78" t="s">
        <v>19345</v>
      </c>
      <c r="N1450" s="78" t="s">
        <v>17734</v>
      </c>
      <c r="Q1450" s="78" t="n">
        <v>21002826</v>
      </c>
      <c r="R1450" s="78" t="s">
        <v>4533</v>
      </c>
      <c r="S1450" s="78" t="s">
        <v>16553</v>
      </c>
      <c r="T1450" s="78" t="s">
        <v>16498</v>
      </c>
      <c r="U1450" s="78" t="s">
        <v>4533</v>
      </c>
      <c r="V1450" s="78" t="s">
        <v>18210</v>
      </c>
      <c r="W1450" s="78" t="s">
        <v>4084</v>
      </c>
      <c r="X1450" s="78" t="s">
        <v>18171</v>
      </c>
      <c r="Y1450" s="78" t="s">
        <v>18172</v>
      </c>
      <c r="Z1450" s="78" t="s">
        <v>17917</v>
      </c>
      <c r="AA1450" s="78" t="s">
        <v>17917</v>
      </c>
      <c r="AB1450" s="78" t="s">
        <v>19091</v>
      </c>
      <c r="AI1450" s="82" t="n">
        <v>47011</v>
      </c>
      <c r="AL1450" s="78" t="s">
        <v>17718</v>
      </c>
      <c r="AM1450" s="78" t="s">
        <v>17718</v>
      </c>
      <c r="AP1450" s="78" t="s">
        <v>17719</v>
      </c>
      <c r="AQ1450" s="78" t="n">
        <v>3500</v>
      </c>
      <c r="AR1450" s="78" t="n">
        <v>10</v>
      </c>
      <c r="AS1450" s="78" t="n">
        <v>105.75</v>
      </c>
      <c r="AT1450" s="78" t="n">
        <v>1</v>
      </c>
      <c r="AV1450" s="78" t="n">
        <v>8.08</v>
      </c>
      <c r="AY1450" s="78" t="n">
        <v>3356056</v>
      </c>
      <c r="AZ1450" s="78" t="n">
        <v>0</v>
      </c>
      <c r="BA1450" s="78" t="n">
        <v>345194</v>
      </c>
      <c r="BB1450" s="78" t="n">
        <v>26493.06</v>
      </c>
      <c r="BC1450" s="78" t="n">
        <v>3701250</v>
      </c>
      <c r="BD1450" s="78" t="n">
        <v>3500000</v>
      </c>
      <c r="BE1450" s="78" t="s">
        <v>19092</v>
      </c>
      <c r="BJ1450" s="78" t="s">
        <v>17721</v>
      </c>
      <c r="BK1450" s="78" t="s">
        <v>17722</v>
      </c>
      <c r="BL1450" s="78" t="s">
        <v>712</v>
      </c>
      <c r="BM1450" s="78" t="s">
        <v>4545</v>
      </c>
      <c r="BN1450" s="78" t="s">
        <v>19346</v>
      </c>
      <c r="BO1450" s="78" t="s">
        <v>16502</v>
      </c>
    </row>
    <row r="1451" customFormat="false" ht="15" hidden="true" customHeight="false" outlineLevel="0" collapsed="false">
      <c r="A1451" s="82" t="n">
        <v>45291</v>
      </c>
      <c r="B1451" s="78" t="s">
        <v>16497</v>
      </c>
      <c r="C1451" s="78" t="s">
        <v>17734</v>
      </c>
      <c r="D1451" s="78" t="s">
        <v>18919</v>
      </c>
      <c r="E1451" s="78" t="s">
        <v>4117</v>
      </c>
      <c r="F1451" s="78" t="s">
        <v>17723</v>
      </c>
      <c r="G1451" s="78" t="s">
        <v>17711</v>
      </c>
      <c r="H1451" s="78" t="s">
        <v>17725</v>
      </c>
      <c r="I1451" s="78" t="s">
        <v>19056</v>
      </c>
      <c r="J1451" s="78" t="s">
        <v>19089</v>
      </c>
      <c r="K1451" s="78" t="n">
        <v>156565988</v>
      </c>
      <c r="L1451" s="78" t="s">
        <v>12595</v>
      </c>
      <c r="M1451" s="78" t="s">
        <v>19909</v>
      </c>
      <c r="N1451" s="78" t="s">
        <v>17734</v>
      </c>
      <c r="Q1451" s="78" t="n">
        <v>72401032</v>
      </c>
      <c r="R1451" s="78" t="s">
        <v>12587</v>
      </c>
      <c r="S1451" s="78" t="s">
        <v>586</v>
      </c>
      <c r="T1451" s="78" t="s">
        <v>16498</v>
      </c>
      <c r="U1451" s="78" t="s">
        <v>12587</v>
      </c>
      <c r="V1451" s="78" t="s">
        <v>17996</v>
      </c>
      <c r="W1451" s="78" t="s">
        <v>4084</v>
      </c>
      <c r="X1451" s="78" t="s">
        <v>17831</v>
      </c>
      <c r="Y1451" s="78" t="s">
        <v>17838</v>
      </c>
      <c r="Z1451" s="78" t="s">
        <v>17809</v>
      </c>
      <c r="AA1451" s="78" t="s">
        <v>17809</v>
      </c>
      <c r="AB1451" s="78" t="s">
        <v>19091</v>
      </c>
      <c r="AI1451" s="82" t="n">
        <v>47041</v>
      </c>
      <c r="AL1451" s="78" t="s">
        <v>17718</v>
      </c>
      <c r="AM1451" s="78" t="s">
        <v>17718</v>
      </c>
      <c r="AP1451" s="78" t="s">
        <v>17719</v>
      </c>
      <c r="AQ1451" s="78" t="n">
        <v>3500</v>
      </c>
      <c r="AR1451" s="78" t="n">
        <v>10</v>
      </c>
      <c r="AS1451" s="78" t="n">
        <v>108.88</v>
      </c>
      <c r="AT1451" s="78" t="n">
        <v>1</v>
      </c>
      <c r="AV1451" s="78" t="n">
        <v>8.08</v>
      </c>
      <c r="AY1451" s="78" t="n">
        <v>3624127.5</v>
      </c>
      <c r="AZ1451" s="78" t="n">
        <v>0</v>
      </c>
      <c r="BA1451" s="78" t="n">
        <v>186672.5</v>
      </c>
      <c r="BB1451" s="78" t="n">
        <v>11375</v>
      </c>
      <c r="BC1451" s="78" t="n">
        <v>3810800</v>
      </c>
      <c r="BD1451" s="78" t="n">
        <v>3500000</v>
      </c>
      <c r="BE1451" s="78" t="s">
        <v>19092</v>
      </c>
      <c r="BJ1451" s="78" t="s">
        <v>17721</v>
      </c>
      <c r="BK1451" s="78" t="s">
        <v>17722</v>
      </c>
      <c r="BL1451" s="78" t="s">
        <v>1044</v>
      </c>
      <c r="BM1451" s="78" t="s">
        <v>12596</v>
      </c>
      <c r="BN1451" s="78" t="s">
        <v>19910</v>
      </c>
      <c r="BO1451" s="78" t="s">
        <v>16502</v>
      </c>
    </row>
    <row r="1452" customFormat="false" ht="15" hidden="true" customHeight="false" outlineLevel="0" collapsed="false">
      <c r="A1452" s="82" t="n">
        <v>45291</v>
      </c>
      <c r="B1452" s="78" t="s">
        <v>16497</v>
      </c>
      <c r="C1452" s="78" t="s">
        <v>17734</v>
      </c>
      <c r="D1452" s="78" t="s">
        <v>18919</v>
      </c>
      <c r="E1452" s="78" t="s">
        <v>4117</v>
      </c>
      <c r="F1452" s="78" t="s">
        <v>17723</v>
      </c>
      <c r="G1452" s="78" t="s">
        <v>17711</v>
      </c>
      <c r="H1452" s="78" t="s">
        <v>17725</v>
      </c>
      <c r="I1452" s="78" t="s">
        <v>18920</v>
      </c>
      <c r="J1452" s="78" t="s">
        <v>16506</v>
      </c>
      <c r="K1452" s="78" t="n">
        <v>101121713</v>
      </c>
      <c r="L1452" s="78" t="s">
        <v>11836</v>
      </c>
      <c r="M1452" s="78" t="s">
        <v>19911</v>
      </c>
      <c r="N1452" s="78" t="s">
        <v>17734</v>
      </c>
      <c r="Q1452" s="78" t="n">
        <v>0</v>
      </c>
      <c r="U1452" s="78" t="s">
        <v>19912</v>
      </c>
      <c r="V1452" s="78" t="s">
        <v>19913</v>
      </c>
      <c r="W1452" s="78" t="s">
        <v>4084</v>
      </c>
      <c r="X1452" s="78" t="s">
        <v>17945</v>
      </c>
      <c r="Y1452" s="78" t="s">
        <v>19914</v>
      </c>
      <c r="Z1452" s="78" t="s">
        <v>17947</v>
      </c>
      <c r="AA1452" s="78" t="s">
        <v>17857</v>
      </c>
      <c r="AB1452" s="78" t="s">
        <v>19060</v>
      </c>
      <c r="AI1452" s="82" t="n">
        <v>47894</v>
      </c>
      <c r="AL1452" s="78" t="s">
        <v>17718</v>
      </c>
      <c r="AM1452" s="78" t="s">
        <v>17718</v>
      </c>
      <c r="AP1452" s="78" t="s">
        <v>17772</v>
      </c>
      <c r="AQ1452" s="78" t="n">
        <v>-3500</v>
      </c>
      <c r="AR1452" s="78" t="n">
        <v>10</v>
      </c>
      <c r="AS1452" s="78" t="n">
        <v>86.03839</v>
      </c>
      <c r="AT1452" s="78" t="n">
        <v>1</v>
      </c>
      <c r="AV1452" s="78" t="n">
        <v>8.08</v>
      </c>
      <c r="AY1452" s="78" t="n">
        <v>-2976380</v>
      </c>
      <c r="AZ1452" s="78" t="n">
        <v>0</v>
      </c>
      <c r="BA1452" s="78" t="n">
        <v>-34963.65</v>
      </c>
      <c r="BB1452" s="78" t="n">
        <v>-48031.25</v>
      </c>
      <c r="BC1452" s="78" t="n">
        <v>-3011343.65</v>
      </c>
      <c r="BD1452" s="78" t="n">
        <v>3500000</v>
      </c>
      <c r="BE1452" s="78" t="s">
        <v>18925</v>
      </c>
      <c r="BJ1452" s="78" t="s">
        <v>17721</v>
      </c>
      <c r="BK1452" s="78" t="s">
        <v>17722</v>
      </c>
      <c r="BL1452" s="78" t="s">
        <v>11838</v>
      </c>
      <c r="BM1452" s="78" t="s">
        <v>11837</v>
      </c>
      <c r="BN1452" s="78" t="s">
        <v>19915</v>
      </c>
      <c r="BO1452" s="78" t="s">
        <v>16502</v>
      </c>
    </row>
    <row r="1453" customFormat="false" ht="15" hidden="true" customHeight="false" outlineLevel="0" collapsed="false">
      <c r="A1453" s="82" t="n">
        <v>45291</v>
      </c>
      <c r="B1453" s="78" t="s">
        <v>16497</v>
      </c>
      <c r="C1453" s="78" t="s">
        <v>18927</v>
      </c>
      <c r="D1453" s="78" t="s">
        <v>18928</v>
      </c>
      <c r="E1453" s="78" t="s">
        <v>1305</v>
      </c>
      <c r="F1453" s="78" t="s">
        <v>17710</v>
      </c>
      <c r="G1453" s="78" t="s">
        <v>17711</v>
      </c>
      <c r="H1453" s="78" t="s">
        <v>17725</v>
      </c>
      <c r="I1453" s="78" t="s">
        <v>18959</v>
      </c>
      <c r="J1453" s="78" t="s">
        <v>17755</v>
      </c>
      <c r="K1453" s="78" t="n">
        <v>154150131</v>
      </c>
      <c r="L1453" s="78" t="s">
        <v>10501</v>
      </c>
      <c r="M1453" s="78" t="s">
        <v>19916</v>
      </c>
      <c r="N1453" s="78" t="s">
        <v>17734</v>
      </c>
      <c r="Q1453" s="78" t="n">
        <v>21002401</v>
      </c>
      <c r="R1453" s="78" t="s">
        <v>10479</v>
      </c>
      <c r="S1453" s="78" t="s">
        <v>532</v>
      </c>
      <c r="T1453" s="78" t="s">
        <v>16498</v>
      </c>
      <c r="U1453" s="78" t="s">
        <v>10479</v>
      </c>
      <c r="V1453" s="78" t="s">
        <v>18094</v>
      </c>
      <c r="W1453" s="78" t="s">
        <v>4084</v>
      </c>
      <c r="X1453" s="78" t="s">
        <v>18047</v>
      </c>
      <c r="Y1453" s="78" t="s">
        <v>18095</v>
      </c>
      <c r="Z1453" s="78" t="s">
        <v>17809</v>
      </c>
      <c r="AA1453" s="78" t="s">
        <v>17809</v>
      </c>
      <c r="AE1453" s="78" t="s">
        <v>10504</v>
      </c>
      <c r="AG1453" s="78" t="s">
        <v>18931</v>
      </c>
      <c r="AI1453" s="82" t="n">
        <v>45366</v>
      </c>
      <c r="AJ1453" s="78" t="s">
        <v>1198</v>
      </c>
      <c r="AL1453" s="78" t="s">
        <v>17718</v>
      </c>
      <c r="AM1453" s="78" t="s">
        <v>17718</v>
      </c>
      <c r="AP1453" s="78" t="s">
        <v>17719</v>
      </c>
      <c r="AQ1453" s="78" t="n">
        <v>54</v>
      </c>
      <c r="AR1453" s="78" t="n">
        <v>100</v>
      </c>
      <c r="AS1453" s="78" t="n">
        <v>9.3</v>
      </c>
      <c r="AT1453" s="78" t="n">
        <v>1</v>
      </c>
      <c r="AV1453" s="78" t="n">
        <v>8.08</v>
      </c>
      <c r="AY1453" s="78" t="n">
        <v>66611.08</v>
      </c>
      <c r="AZ1453" s="78" t="n">
        <v>0</v>
      </c>
      <c r="BA1453" s="78" t="n">
        <v>-16391.08</v>
      </c>
      <c r="BB1453" s="78" t="n">
        <v>0</v>
      </c>
      <c r="BC1453" s="78" t="n">
        <v>50220</v>
      </c>
      <c r="BD1453" s="78" t="n">
        <v>3564000</v>
      </c>
      <c r="BE1453" s="78" t="s">
        <v>18932</v>
      </c>
      <c r="BJ1453" s="78" t="s">
        <v>17721</v>
      </c>
      <c r="BK1453" s="78" t="s">
        <v>17722</v>
      </c>
      <c r="BO1453" s="78" t="s">
        <v>16502</v>
      </c>
    </row>
    <row r="1454" customFormat="false" ht="15" hidden="true" customHeight="false" outlineLevel="0" collapsed="false">
      <c r="A1454" s="82" t="n">
        <v>45291</v>
      </c>
      <c r="B1454" s="78" t="s">
        <v>16497</v>
      </c>
      <c r="C1454" s="78" t="s">
        <v>18927</v>
      </c>
      <c r="D1454" s="78" t="s">
        <v>18928</v>
      </c>
      <c r="E1454" s="78" t="s">
        <v>1305</v>
      </c>
      <c r="F1454" s="78" t="s">
        <v>17710</v>
      </c>
      <c r="G1454" s="78" t="s">
        <v>17711</v>
      </c>
      <c r="H1454" s="78" t="s">
        <v>17725</v>
      </c>
      <c r="I1454" s="78" t="s">
        <v>18959</v>
      </c>
      <c r="J1454" s="78" t="s">
        <v>17755</v>
      </c>
      <c r="K1454" s="78" t="n">
        <v>119127024</v>
      </c>
      <c r="L1454" s="78" t="s">
        <v>4962</v>
      </c>
      <c r="M1454" s="78" t="s">
        <v>19917</v>
      </c>
      <c r="N1454" s="78" t="s">
        <v>17734</v>
      </c>
      <c r="Q1454" s="78" t="n">
        <v>21000005</v>
      </c>
      <c r="R1454" s="78" t="s">
        <v>4933</v>
      </c>
      <c r="S1454" s="78" t="s">
        <v>16585</v>
      </c>
      <c r="T1454" s="78" t="s">
        <v>16498</v>
      </c>
      <c r="U1454" s="78" t="s">
        <v>4933</v>
      </c>
      <c r="V1454" s="78" t="s">
        <v>18373</v>
      </c>
      <c r="W1454" s="78" t="s">
        <v>4084</v>
      </c>
      <c r="X1454" s="78" t="s">
        <v>18108</v>
      </c>
      <c r="Y1454" s="78" t="s">
        <v>18121</v>
      </c>
      <c r="Z1454" s="78" t="s">
        <v>17808</v>
      </c>
      <c r="AA1454" s="78" t="s">
        <v>17809</v>
      </c>
      <c r="AE1454" s="78" t="s">
        <v>4965</v>
      </c>
      <c r="AG1454" s="78" t="s">
        <v>18931</v>
      </c>
      <c r="AI1454" s="82" t="n">
        <v>45310</v>
      </c>
      <c r="AJ1454" s="78" t="s">
        <v>1198</v>
      </c>
      <c r="AL1454" s="78" t="s">
        <v>17718</v>
      </c>
      <c r="AM1454" s="78" t="s">
        <v>17718</v>
      </c>
      <c r="AP1454" s="78" t="s">
        <v>17719</v>
      </c>
      <c r="AQ1454" s="78" t="n">
        <v>217</v>
      </c>
      <c r="AR1454" s="78" t="n">
        <v>100</v>
      </c>
      <c r="AS1454" s="78" t="n">
        <v>0.25</v>
      </c>
      <c r="AT1454" s="78" t="n">
        <v>1</v>
      </c>
      <c r="AV1454" s="78" t="n">
        <v>8.08</v>
      </c>
      <c r="AY1454" s="78" t="n">
        <v>82436.51</v>
      </c>
      <c r="AZ1454" s="78" t="n">
        <v>0</v>
      </c>
      <c r="BA1454" s="78" t="n">
        <v>-77011.51</v>
      </c>
      <c r="BB1454" s="78" t="n">
        <v>0</v>
      </c>
      <c r="BC1454" s="78" t="n">
        <v>5425</v>
      </c>
      <c r="BD1454" s="78" t="n">
        <v>3596775</v>
      </c>
      <c r="BE1454" s="78" t="s">
        <v>18932</v>
      </c>
      <c r="BJ1454" s="78" t="s">
        <v>17721</v>
      </c>
      <c r="BK1454" s="78" t="s">
        <v>17722</v>
      </c>
      <c r="BO1454" s="78" t="s">
        <v>16502</v>
      </c>
    </row>
    <row r="1455" customFormat="false" ht="15" hidden="true" customHeight="false" outlineLevel="0" collapsed="false">
      <c r="A1455" s="82" t="n">
        <v>45291</v>
      </c>
      <c r="B1455" s="78" t="s">
        <v>16497</v>
      </c>
      <c r="C1455" s="78" t="s">
        <v>18927</v>
      </c>
      <c r="D1455" s="78" t="s">
        <v>18928</v>
      </c>
      <c r="E1455" s="78" t="s">
        <v>1305</v>
      </c>
      <c r="F1455" s="78" t="s">
        <v>17710</v>
      </c>
      <c r="G1455" s="78" t="s">
        <v>17711</v>
      </c>
      <c r="H1455" s="78" t="s">
        <v>17725</v>
      </c>
      <c r="I1455" s="78" t="s">
        <v>18933</v>
      </c>
      <c r="J1455" s="78" t="s">
        <v>17755</v>
      </c>
      <c r="K1455" s="78" t="n">
        <v>149029703</v>
      </c>
      <c r="L1455" s="78" t="s">
        <v>4832</v>
      </c>
      <c r="M1455" s="78" t="s">
        <v>19918</v>
      </c>
      <c r="N1455" s="78" t="s">
        <v>17734</v>
      </c>
      <c r="Q1455" s="78" t="n">
        <v>21002347</v>
      </c>
      <c r="R1455" s="78" t="s">
        <v>4789</v>
      </c>
      <c r="S1455" s="78" t="s">
        <v>16966</v>
      </c>
      <c r="T1455" s="78" t="s">
        <v>16498</v>
      </c>
      <c r="U1455" s="78" t="s">
        <v>4789</v>
      </c>
      <c r="V1455" s="78" t="s">
        <v>18430</v>
      </c>
      <c r="W1455" s="78" t="s">
        <v>4084</v>
      </c>
      <c r="X1455" s="78" t="s">
        <v>18108</v>
      </c>
      <c r="Y1455" s="78" t="s">
        <v>18431</v>
      </c>
      <c r="Z1455" s="78" t="s">
        <v>17808</v>
      </c>
      <c r="AA1455" s="78" t="s">
        <v>17809</v>
      </c>
      <c r="AC1455" s="78" t="s">
        <v>17810</v>
      </c>
      <c r="AE1455" s="78" t="s">
        <v>4835</v>
      </c>
      <c r="AG1455" s="78" t="s">
        <v>18931</v>
      </c>
      <c r="AI1455" s="82" t="n">
        <v>45366</v>
      </c>
      <c r="AJ1455" s="78" t="s">
        <v>1197</v>
      </c>
      <c r="AL1455" s="78" t="s">
        <v>17718</v>
      </c>
      <c r="AM1455" s="78" t="s">
        <v>17718</v>
      </c>
      <c r="AP1455" s="78" t="s">
        <v>17719</v>
      </c>
      <c r="AQ1455" s="78" t="n">
        <v>278</v>
      </c>
      <c r="AR1455" s="78" t="n">
        <v>100</v>
      </c>
      <c r="AS1455" s="78" t="n">
        <v>2.74</v>
      </c>
      <c r="AT1455" s="78" t="n">
        <v>1</v>
      </c>
      <c r="AV1455" s="78" t="n">
        <v>8.08</v>
      </c>
      <c r="AY1455" s="78" t="n">
        <v>77320.39</v>
      </c>
      <c r="AZ1455" s="78" t="n">
        <v>0</v>
      </c>
      <c r="BA1455" s="78" t="n">
        <v>-1148.39</v>
      </c>
      <c r="BB1455" s="78" t="n">
        <v>0</v>
      </c>
      <c r="BC1455" s="78" t="n">
        <v>76172</v>
      </c>
      <c r="BD1455" s="78" t="n">
        <v>3614000</v>
      </c>
      <c r="BE1455" s="78" t="s">
        <v>18932</v>
      </c>
      <c r="BJ1455" s="78" t="s">
        <v>17721</v>
      </c>
      <c r="BK1455" s="78" t="s">
        <v>17722</v>
      </c>
      <c r="BO1455" s="78" t="s">
        <v>16502</v>
      </c>
    </row>
    <row r="1456" customFormat="false" ht="15" hidden="true" customHeight="false" outlineLevel="0" collapsed="false">
      <c r="A1456" s="82" t="n">
        <v>45291</v>
      </c>
      <c r="B1456" s="78" t="s">
        <v>16497</v>
      </c>
      <c r="C1456" s="78" t="s">
        <v>18927</v>
      </c>
      <c r="D1456" s="78" t="s">
        <v>18928</v>
      </c>
      <c r="E1456" s="78" t="s">
        <v>1305</v>
      </c>
      <c r="F1456" s="78" t="s">
        <v>17710</v>
      </c>
      <c r="G1456" s="78" t="s">
        <v>17711</v>
      </c>
      <c r="H1456" s="78" t="s">
        <v>17725</v>
      </c>
      <c r="I1456" s="78" t="s">
        <v>18933</v>
      </c>
      <c r="J1456" s="78" t="s">
        <v>17755</v>
      </c>
      <c r="K1456" s="78" t="n">
        <v>157673185</v>
      </c>
      <c r="L1456" s="78" t="s">
        <v>6195</v>
      </c>
      <c r="M1456" s="78" t="s">
        <v>19919</v>
      </c>
      <c r="N1456" s="78" t="s">
        <v>17734</v>
      </c>
      <c r="Q1456" s="78" t="n">
        <v>21654181</v>
      </c>
      <c r="R1456" s="78" t="s">
        <v>6165</v>
      </c>
      <c r="S1456" s="78" t="s">
        <v>417</v>
      </c>
      <c r="T1456" s="78" t="s">
        <v>16498</v>
      </c>
      <c r="U1456" s="78" t="s">
        <v>18483</v>
      </c>
      <c r="V1456" s="78" t="s">
        <v>18484</v>
      </c>
      <c r="W1456" s="78" t="s">
        <v>4084</v>
      </c>
      <c r="X1456" s="78" t="s">
        <v>18047</v>
      </c>
      <c r="Y1456" s="78" t="s">
        <v>18048</v>
      </c>
      <c r="Z1456" s="78" t="s">
        <v>17809</v>
      </c>
      <c r="AA1456" s="78" t="s">
        <v>17809</v>
      </c>
      <c r="AE1456" s="78" t="s">
        <v>6198</v>
      </c>
      <c r="AG1456" s="78" t="s">
        <v>18931</v>
      </c>
      <c r="AI1456" s="82" t="n">
        <v>45366</v>
      </c>
      <c r="AJ1456" s="78" t="s">
        <v>1197</v>
      </c>
      <c r="AL1456" s="78" t="s">
        <v>17718</v>
      </c>
      <c r="AM1456" s="78" t="s">
        <v>17718</v>
      </c>
      <c r="AP1456" s="78" t="s">
        <v>17719</v>
      </c>
      <c r="AQ1456" s="78" t="n">
        <v>35</v>
      </c>
      <c r="AR1456" s="78" t="n">
        <v>100</v>
      </c>
      <c r="AS1456" s="78" t="n">
        <v>25.6</v>
      </c>
      <c r="AT1456" s="78" t="n">
        <v>1</v>
      </c>
      <c r="AV1456" s="78" t="n">
        <v>8.08</v>
      </c>
      <c r="AY1456" s="78" t="n">
        <v>92140.7</v>
      </c>
      <c r="AZ1456" s="78" t="n">
        <v>0</v>
      </c>
      <c r="BA1456" s="78" t="n">
        <v>-2540.7</v>
      </c>
      <c r="BB1456" s="78" t="n">
        <v>0</v>
      </c>
      <c r="BC1456" s="78" t="n">
        <v>89600</v>
      </c>
      <c r="BD1456" s="78" t="n">
        <v>3640000</v>
      </c>
      <c r="BE1456" s="78" t="s">
        <v>18932</v>
      </c>
      <c r="BJ1456" s="78" t="s">
        <v>17721</v>
      </c>
      <c r="BK1456" s="78" t="s">
        <v>17722</v>
      </c>
      <c r="BO1456" s="78" t="s">
        <v>16502</v>
      </c>
    </row>
    <row r="1457" customFormat="false" ht="15" hidden="true" customHeight="false" outlineLevel="0" collapsed="false">
      <c r="A1457" s="82" t="n">
        <v>45291</v>
      </c>
      <c r="B1457" s="78" t="s">
        <v>16497</v>
      </c>
      <c r="C1457" s="78" t="s">
        <v>17734</v>
      </c>
      <c r="D1457" s="78" t="s">
        <v>18919</v>
      </c>
      <c r="E1457" s="78" t="s">
        <v>4117</v>
      </c>
      <c r="F1457" s="78" t="s">
        <v>17723</v>
      </c>
      <c r="G1457" s="78" t="s">
        <v>17711</v>
      </c>
      <c r="H1457" s="78" t="s">
        <v>17725</v>
      </c>
      <c r="I1457" s="78" t="s">
        <v>18920</v>
      </c>
      <c r="J1457" s="78" t="s">
        <v>16506</v>
      </c>
      <c r="K1457" s="78" t="n">
        <v>74640212</v>
      </c>
      <c r="L1457" s="78" t="s">
        <v>8830</v>
      </c>
      <c r="M1457" s="78" t="s">
        <v>19920</v>
      </c>
      <c r="N1457" s="78" t="s">
        <v>17734</v>
      </c>
      <c r="Q1457" s="78" t="n">
        <v>0</v>
      </c>
      <c r="U1457" s="78" t="s">
        <v>18607</v>
      </c>
      <c r="V1457" s="78" t="s">
        <v>18608</v>
      </c>
      <c r="W1457" s="78" t="s">
        <v>4084</v>
      </c>
      <c r="X1457" s="78" t="s">
        <v>17831</v>
      </c>
      <c r="Y1457" s="78" t="s">
        <v>18330</v>
      </c>
      <c r="Z1457" s="78" t="s">
        <v>17809</v>
      </c>
      <c r="AA1457" s="78" t="s">
        <v>17809</v>
      </c>
      <c r="AB1457" s="78" t="s">
        <v>19060</v>
      </c>
      <c r="AI1457" s="82" t="n">
        <v>54605</v>
      </c>
      <c r="AL1457" s="78" t="s">
        <v>17718</v>
      </c>
      <c r="AM1457" s="78" t="s">
        <v>17718</v>
      </c>
      <c r="AP1457" s="78" t="s">
        <v>17772</v>
      </c>
      <c r="AQ1457" s="78" t="n">
        <v>-3670</v>
      </c>
      <c r="AR1457" s="78" t="n">
        <v>10</v>
      </c>
      <c r="AS1457" s="78" t="n">
        <v>88.29769</v>
      </c>
      <c r="AT1457" s="78" t="n">
        <v>1</v>
      </c>
      <c r="AV1457" s="78" t="n">
        <v>8.08</v>
      </c>
      <c r="AY1457" s="78" t="n">
        <v>-3731601.4</v>
      </c>
      <c r="AZ1457" s="78" t="n">
        <v>0</v>
      </c>
      <c r="BA1457" s="78" t="n">
        <v>491076.14</v>
      </c>
      <c r="BB1457" s="78" t="n">
        <v>-80740</v>
      </c>
      <c r="BC1457" s="78" t="n">
        <v>-3240525.26</v>
      </c>
      <c r="BD1457" s="78" t="n">
        <v>3670000</v>
      </c>
      <c r="BE1457" s="78" t="s">
        <v>19216</v>
      </c>
      <c r="BJ1457" s="78" t="s">
        <v>17721</v>
      </c>
      <c r="BK1457" s="78" t="s">
        <v>17722</v>
      </c>
      <c r="BL1457" s="78" t="s">
        <v>8832</v>
      </c>
      <c r="BM1457" s="78" t="s">
        <v>8831</v>
      </c>
      <c r="BN1457" s="78" t="s">
        <v>19921</v>
      </c>
      <c r="BO1457" s="78" t="s">
        <v>16502</v>
      </c>
    </row>
    <row r="1458" customFormat="false" ht="15" hidden="true" customHeight="false" outlineLevel="0" collapsed="false">
      <c r="A1458" s="82" t="n">
        <v>45291</v>
      </c>
      <c r="B1458" s="78" t="s">
        <v>16497</v>
      </c>
      <c r="C1458" s="78" t="s">
        <v>18927</v>
      </c>
      <c r="D1458" s="78" t="s">
        <v>18928</v>
      </c>
      <c r="E1458" s="78" t="s">
        <v>1305</v>
      </c>
      <c r="F1458" s="78" t="s">
        <v>17710</v>
      </c>
      <c r="G1458" s="78" t="s">
        <v>17711</v>
      </c>
      <c r="H1458" s="78" t="s">
        <v>17725</v>
      </c>
      <c r="I1458" s="78" t="s">
        <v>18959</v>
      </c>
      <c r="J1458" s="78" t="s">
        <v>17755</v>
      </c>
      <c r="K1458" s="78" t="n">
        <v>126733322</v>
      </c>
      <c r="L1458" s="78" t="s">
        <v>8032</v>
      </c>
      <c r="M1458" s="78" t="s">
        <v>19922</v>
      </c>
      <c r="N1458" s="78" t="s">
        <v>17734</v>
      </c>
      <c r="Q1458" s="78" t="n">
        <v>21002306</v>
      </c>
      <c r="R1458" s="78" t="s">
        <v>8025</v>
      </c>
      <c r="S1458" s="78" t="s">
        <v>16865</v>
      </c>
      <c r="T1458" s="78" t="s">
        <v>16498</v>
      </c>
      <c r="U1458" s="78" t="s">
        <v>8025</v>
      </c>
      <c r="V1458" s="78" t="s">
        <v>18096</v>
      </c>
      <c r="W1458" s="78" t="s">
        <v>4084</v>
      </c>
      <c r="X1458" s="78" t="s">
        <v>17854</v>
      </c>
      <c r="Y1458" s="78" t="s">
        <v>17855</v>
      </c>
      <c r="Z1458" s="78" t="s">
        <v>17856</v>
      </c>
      <c r="AA1458" s="78" t="s">
        <v>17857</v>
      </c>
      <c r="AE1458" s="78" t="s">
        <v>8035</v>
      </c>
      <c r="AG1458" s="78" t="s">
        <v>18931</v>
      </c>
      <c r="AI1458" s="82" t="n">
        <v>45310</v>
      </c>
      <c r="AJ1458" s="78" t="s">
        <v>1198</v>
      </c>
      <c r="AL1458" s="78" t="s">
        <v>17718</v>
      </c>
      <c r="AM1458" s="78" t="s">
        <v>17718</v>
      </c>
      <c r="AP1458" s="78" t="s">
        <v>17719</v>
      </c>
      <c r="AQ1458" s="78" t="n">
        <v>242</v>
      </c>
      <c r="AR1458" s="78" t="n">
        <v>100</v>
      </c>
      <c r="AS1458" s="78" t="n">
        <v>0.15</v>
      </c>
      <c r="AT1458" s="78" t="n">
        <v>1</v>
      </c>
      <c r="AV1458" s="78" t="n">
        <v>8.08</v>
      </c>
      <c r="AY1458" s="78" t="n">
        <v>77167.12</v>
      </c>
      <c r="AZ1458" s="78" t="n">
        <v>0</v>
      </c>
      <c r="BA1458" s="78" t="n">
        <v>-73537.12</v>
      </c>
      <c r="BB1458" s="78" t="n">
        <v>0</v>
      </c>
      <c r="BC1458" s="78" t="n">
        <v>3630</v>
      </c>
      <c r="BD1458" s="78" t="n">
        <v>3671140</v>
      </c>
      <c r="BE1458" s="78" t="s">
        <v>18932</v>
      </c>
      <c r="BJ1458" s="78" t="s">
        <v>17721</v>
      </c>
      <c r="BK1458" s="78" t="s">
        <v>17722</v>
      </c>
      <c r="BO1458" s="78" t="s">
        <v>16502</v>
      </c>
    </row>
    <row r="1459" customFormat="false" ht="15" hidden="true" customHeight="false" outlineLevel="0" collapsed="false">
      <c r="A1459" s="82" t="n">
        <v>45291</v>
      </c>
      <c r="B1459" s="78" t="s">
        <v>16497</v>
      </c>
      <c r="C1459" s="78" t="s">
        <v>18927</v>
      </c>
      <c r="D1459" s="78" t="s">
        <v>18928</v>
      </c>
      <c r="E1459" s="78" t="s">
        <v>1305</v>
      </c>
      <c r="F1459" s="78" t="s">
        <v>17710</v>
      </c>
      <c r="G1459" s="78" t="s">
        <v>17711</v>
      </c>
      <c r="H1459" s="78" t="s">
        <v>17725</v>
      </c>
      <c r="I1459" s="78" t="s">
        <v>18933</v>
      </c>
      <c r="J1459" s="78" t="s">
        <v>17755</v>
      </c>
      <c r="K1459" s="78" t="n">
        <v>156383223</v>
      </c>
      <c r="L1459" s="78" t="s">
        <v>7221</v>
      </c>
      <c r="M1459" s="78" t="s">
        <v>19923</v>
      </c>
      <c r="N1459" s="78" t="s">
        <v>17734</v>
      </c>
      <c r="Q1459" s="78" t="n">
        <v>21002234</v>
      </c>
      <c r="R1459" s="78" t="s">
        <v>7185</v>
      </c>
      <c r="S1459" s="78" t="s">
        <v>16741</v>
      </c>
      <c r="T1459" s="78" t="s">
        <v>16498</v>
      </c>
      <c r="U1459" s="78" t="s">
        <v>7185</v>
      </c>
      <c r="V1459" s="78" t="s">
        <v>17948</v>
      </c>
      <c r="W1459" s="78" t="s">
        <v>4084</v>
      </c>
      <c r="X1459" s="78" t="s">
        <v>17940</v>
      </c>
      <c r="Y1459" s="78" t="s">
        <v>17949</v>
      </c>
      <c r="Z1459" s="78" t="s">
        <v>17808</v>
      </c>
      <c r="AA1459" s="78" t="s">
        <v>17809</v>
      </c>
      <c r="AE1459" s="78" t="s">
        <v>7224</v>
      </c>
      <c r="AG1459" s="78" t="s">
        <v>18931</v>
      </c>
      <c r="AI1459" s="82" t="n">
        <v>45366</v>
      </c>
      <c r="AJ1459" s="78" t="s">
        <v>1197</v>
      </c>
      <c r="AL1459" s="78" t="s">
        <v>17718</v>
      </c>
      <c r="AM1459" s="78" t="s">
        <v>17718</v>
      </c>
      <c r="AP1459" s="78" t="s">
        <v>17719</v>
      </c>
      <c r="AQ1459" s="78" t="n">
        <v>776</v>
      </c>
      <c r="AR1459" s="78" t="n">
        <v>100</v>
      </c>
      <c r="AS1459" s="78" t="n">
        <v>0.755</v>
      </c>
      <c r="AT1459" s="78" t="n">
        <v>1</v>
      </c>
      <c r="AV1459" s="78" t="n">
        <v>8.08</v>
      </c>
      <c r="AY1459" s="78" t="n">
        <v>68162.99</v>
      </c>
      <c r="AZ1459" s="78" t="n">
        <v>0</v>
      </c>
      <c r="BA1459" s="78" t="n">
        <v>-9574.99</v>
      </c>
      <c r="BB1459" s="78" t="n">
        <v>0</v>
      </c>
      <c r="BC1459" s="78" t="n">
        <v>58588</v>
      </c>
      <c r="BD1459" s="78" t="n">
        <v>3686000</v>
      </c>
      <c r="BE1459" s="78" t="s">
        <v>18932</v>
      </c>
      <c r="BJ1459" s="78" t="s">
        <v>17721</v>
      </c>
      <c r="BK1459" s="78" t="s">
        <v>17722</v>
      </c>
      <c r="BO1459" s="78" t="s">
        <v>16502</v>
      </c>
    </row>
    <row r="1460" customFormat="false" ht="15" hidden="true" customHeight="false" outlineLevel="0" collapsed="false">
      <c r="A1460" s="82" t="n">
        <v>45291</v>
      </c>
      <c r="B1460" s="78" t="s">
        <v>16497</v>
      </c>
      <c r="C1460" s="78" t="s">
        <v>18927</v>
      </c>
      <c r="D1460" s="78" t="s">
        <v>18928</v>
      </c>
      <c r="E1460" s="78" t="s">
        <v>1305</v>
      </c>
      <c r="F1460" s="78" t="s">
        <v>17710</v>
      </c>
      <c r="G1460" s="78" t="s">
        <v>17711</v>
      </c>
      <c r="H1460" s="78" t="s">
        <v>17725</v>
      </c>
      <c r="I1460" s="78" t="s">
        <v>18959</v>
      </c>
      <c r="J1460" s="78" t="s">
        <v>17755</v>
      </c>
      <c r="K1460" s="78" t="n">
        <v>141247709</v>
      </c>
      <c r="L1460" s="78" t="s">
        <v>5382</v>
      </c>
      <c r="M1460" s="78" t="s">
        <v>19924</v>
      </c>
      <c r="N1460" s="78" t="s">
        <v>17734</v>
      </c>
      <c r="Q1460" s="78" t="n">
        <v>21002163</v>
      </c>
      <c r="R1460" s="78" t="s">
        <v>5339</v>
      </c>
      <c r="S1460" s="78" t="s">
        <v>387</v>
      </c>
      <c r="T1460" s="78" t="s">
        <v>16498</v>
      </c>
      <c r="U1460" s="78" t="s">
        <v>5339</v>
      </c>
      <c r="V1460" s="78" t="s">
        <v>18498</v>
      </c>
      <c r="W1460" s="78" t="s">
        <v>4084</v>
      </c>
      <c r="X1460" s="78" t="s">
        <v>17999</v>
      </c>
      <c r="Y1460" s="78" t="s">
        <v>17999</v>
      </c>
      <c r="Z1460" s="78" t="s">
        <v>17809</v>
      </c>
      <c r="AA1460" s="78" t="s">
        <v>17809</v>
      </c>
      <c r="AE1460" s="78" t="s">
        <v>5385</v>
      </c>
      <c r="AG1460" s="78" t="s">
        <v>18931</v>
      </c>
      <c r="AI1460" s="82" t="n">
        <v>45366</v>
      </c>
      <c r="AJ1460" s="78" t="s">
        <v>1198</v>
      </c>
      <c r="AL1460" s="78" t="s">
        <v>17718</v>
      </c>
      <c r="AM1460" s="78" t="s">
        <v>17718</v>
      </c>
      <c r="AP1460" s="78" t="s">
        <v>17719</v>
      </c>
      <c r="AQ1460" s="78" t="n">
        <v>172</v>
      </c>
      <c r="AR1460" s="78" t="n">
        <v>100</v>
      </c>
      <c r="AS1460" s="78" t="n">
        <v>0.925</v>
      </c>
      <c r="AT1460" s="78" t="n">
        <v>1</v>
      </c>
      <c r="AV1460" s="78" t="n">
        <v>8.08</v>
      </c>
      <c r="AY1460" s="78" t="n">
        <v>33077.35</v>
      </c>
      <c r="AZ1460" s="78" t="n">
        <v>0</v>
      </c>
      <c r="BA1460" s="78" t="n">
        <v>-17167.35</v>
      </c>
      <c r="BB1460" s="78" t="n">
        <v>0</v>
      </c>
      <c r="BC1460" s="78" t="n">
        <v>15910</v>
      </c>
      <c r="BD1460" s="78" t="n">
        <v>3698000</v>
      </c>
      <c r="BE1460" s="78" t="s">
        <v>18932</v>
      </c>
      <c r="BJ1460" s="78" t="s">
        <v>17721</v>
      </c>
      <c r="BK1460" s="78" t="s">
        <v>17722</v>
      </c>
      <c r="BO1460" s="78" t="s">
        <v>16502</v>
      </c>
    </row>
    <row r="1461" customFormat="false" ht="15" hidden="true" customHeight="false" outlineLevel="0" collapsed="false">
      <c r="A1461" s="82" t="n">
        <v>45291</v>
      </c>
      <c r="B1461" s="78" t="s">
        <v>16497</v>
      </c>
      <c r="C1461" s="78" t="s">
        <v>17734</v>
      </c>
      <c r="D1461" s="78" t="s">
        <v>18919</v>
      </c>
      <c r="E1461" s="78" t="s">
        <v>4075</v>
      </c>
      <c r="F1461" s="78" t="s">
        <v>17724</v>
      </c>
      <c r="G1461" s="78" t="s">
        <v>17711</v>
      </c>
      <c r="H1461" s="78" t="s">
        <v>17725</v>
      </c>
      <c r="I1461" s="78" t="s">
        <v>19056</v>
      </c>
      <c r="J1461" s="78" t="s">
        <v>16506</v>
      </c>
      <c r="K1461" s="78" t="n">
        <v>147900318</v>
      </c>
      <c r="L1461" s="78" t="s">
        <v>14491</v>
      </c>
      <c r="M1461" s="78" t="s">
        <v>19925</v>
      </c>
      <c r="N1461" s="78" t="s">
        <v>17734</v>
      </c>
      <c r="Q1461" s="78" t="n">
        <v>0</v>
      </c>
      <c r="U1461" s="78" t="s">
        <v>19418</v>
      </c>
      <c r="V1461" s="78" t="s">
        <v>19419</v>
      </c>
      <c r="W1461" s="78" t="s">
        <v>4273</v>
      </c>
      <c r="X1461" s="78" t="s">
        <v>17910</v>
      </c>
      <c r="Y1461" s="78" t="s">
        <v>17911</v>
      </c>
      <c r="Z1461" s="78" t="s">
        <v>17794</v>
      </c>
      <c r="AA1461" s="78" t="s">
        <v>17795</v>
      </c>
      <c r="AB1461" s="78" t="s">
        <v>19060</v>
      </c>
      <c r="AI1461" s="82" t="n">
        <v>48106</v>
      </c>
      <c r="AL1461" s="78" t="s">
        <v>17718</v>
      </c>
      <c r="AM1461" s="78" t="s">
        <v>17718</v>
      </c>
      <c r="AP1461" s="78" t="s">
        <v>17719</v>
      </c>
      <c r="AQ1461" s="78" t="n">
        <v>3700</v>
      </c>
      <c r="AR1461" s="78" t="n">
        <v>10</v>
      </c>
      <c r="AS1461" s="78" t="n">
        <v>109.1831</v>
      </c>
      <c r="AT1461" s="78" t="n">
        <v>1</v>
      </c>
      <c r="AV1461" s="78" t="n">
        <v>8.08</v>
      </c>
      <c r="AY1461" s="78" t="n">
        <v>3713125</v>
      </c>
      <c r="AZ1461" s="78" t="n">
        <v>0</v>
      </c>
      <c r="BA1461" s="78" t="n">
        <v>326649.7</v>
      </c>
      <c r="BB1461" s="78" t="n">
        <v>88517.36</v>
      </c>
      <c r="BC1461" s="78" t="n">
        <v>4039774.7</v>
      </c>
      <c r="BD1461" s="78" t="n">
        <v>3700000</v>
      </c>
      <c r="BE1461" s="78" t="s">
        <v>18925</v>
      </c>
      <c r="BJ1461" s="78" t="s">
        <v>17721</v>
      </c>
      <c r="BK1461" s="78" t="s">
        <v>17722</v>
      </c>
      <c r="BL1461" s="78" t="s">
        <v>14493</v>
      </c>
      <c r="BM1461" s="78" t="s">
        <v>14492</v>
      </c>
      <c r="BN1461" s="78" t="s">
        <v>19926</v>
      </c>
      <c r="BO1461" s="78" t="s">
        <v>16502</v>
      </c>
    </row>
    <row r="1462" customFormat="false" ht="15" hidden="true" customHeight="false" outlineLevel="0" collapsed="false">
      <c r="A1462" s="82" t="n">
        <v>45291</v>
      </c>
      <c r="B1462" s="78" t="s">
        <v>16497</v>
      </c>
      <c r="C1462" s="78" t="s">
        <v>17734</v>
      </c>
      <c r="D1462" s="78" t="s">
        <v>18919</v>
      </c>
      <c r="E1462" s="78" t="s">
        <v>4126</v>
      </c>
      <c r="F1462" s="78" t="s">
        <v>17758</v>
      </c>
      <c r="G1462" s="78" t="s">
        <v>17711</v>
      </c>
      <c r="H1462" s="78" t="s">
        <v>17725</v>
      </c>
      <c r="I1462" s="78" t="s">
        <v>19056</v>
      </c>
      <c r="J1462" s="78" t="s">
        <v>16506</v>
      </c>
      <c r="K1462" s="78" t="n">
        <v>156835973</v>
      </c>
      <c r="L1462" s="78" t="s">
        <v>15494</v>
      </c>
      <c r="M1462" s="78" t="s">
        <v>19927</v>
      </c>
      <c r="N1462" s="78" t="s">
        <v>17734</v>
      </c>
      <c r="Q1462" s="78" t="n">
        <v>0</v>
      </c>
      <c r="U1462" s="78" t="s">
        <v>19850</v>
      </c>
      <c r="V1462" s="78" t="s">
        <v>19851</v>
      </c>
      <c r="W1462" s="78" t="s">
        <v>4084</v>
      </c>
      <c r="X1462" s="78" t="s">
        <v>18145</v>
      </c>
      <c r="Y1462" s="78" t="s">
        <v>18145</v>
      </c>
      <c r="Z1462" s="78" t="s">
        <v>17856</v>
      </c>
      <c r="AA1462" s="78" t="s">
        <v>17857</v>
      </c>
      <c r="AB1462" s="78" t="s">
        <v>19060</v>
      </c>
      <c r="AI1462" s="82" t="n">
        <v>47150</v>
      </c>
      <c r="AL1462" s="78" t="s">
        <v>17718</v>
      </c>
      <c r="AM1462" s="78" t="s">
        <v>17718</v>
      </c>
      <c r="AP1462" s="78" t="s">
        <v>17719</v>
      </c>
      <c r="AQ1462" s="78" t="n">
        <v>3750</v>
      </c>
      <c r="AR1462" s="78" t="n">
        <v>10</v>
      </c>
      <c r="AS1462" s="78" t="n">
        <v>105.8792</v>
      </c>
      <c r="AT1462" s="78" t="n">
        <v>1</v>
      </c>
      <c r="AV1462" s="78" t="n">
        <v>8.08</v>
      </c>
      <c r="AY1462" s="78" t="n">
        <v>3841625</v>
      </c>
      <c r="AZ1462" s="78" t="n">
        <v>0</v>
      </c>
      <c r="BA1462" s="78" t="n">
        <v>128845</v>
      </c>
      <c r="BB1462" s="78" t="n">
        <v>66302.08</v>
      </c>
      <c r="BC1462" s="78" t="n">
        <v>3970470</v>
      </c>
      <c r="BD1462" s="78" t="n">
        <v>3750000</v>
      </c>
      <c r="BE1462" s="78" t="s">
        <v>18925</v>
      </c>
      <c r="BJ1462" s="78" t="s">
        <v>17721</v>
      </c>
      <c r="BK1462" s="78" t="s">
        <v>17722</v>
      </c>
      <c r="BL1462" s="78" t="s">
        <v>15496</v>
      </c>
      <c r="BM1462" s="78" t="s">
        <v>15495</v>
      </c>
      <c r="BN1462" s="78" t="s">
        <v>19928</v>
      </c>
      <c r="BO1462" s="78" t="s">
        <v>16502</v>
      </c>
    </row>
    <row r="1463" customFormat="false" ht="15" hidden="true" customHeight="false" outlineLevel="0" collapsed="false">
      <c r="A1463" s="82" t="n">
        <v>45291</v>
      </c>
      <c r="B1463" s="78" t="s">
        <v>16497</v>
      </c>
      <c r="C1463" s="78" t="s">
        <v>18927</v>
      </c>
      <c r="D1463" s="78" t="s">
        <v>18928</v>
      </c>
      <c r="E1463" s="78" t="s">
        <v>1305</v>
      </c>
      <c r="F1463" s="78" t="s">
        <v>17710</v>
      </c>
      <c r="G1463" s="78" t="s">
        <v>17711</v>
      </c>
      <c r="H1463" s="78" t="s">
        <v>17725</v>
      </c>
      <c r="I1463" s="78" t="s">
        <v>18959</v>
      </c>
      <c r="J1463" s="78" t="s">
        <v>17755</v>
      </c>
      <c r="K1463" s="78" t="n">
        <v>118456881</v>
      </c>
      <c r="L1463" s="78" t="s">
        <v>6027</v>
      </c>
      <c r="M1463" s="78" t="s">
        <v>19929</v>
      </c>
      <c r="N1463" s="78" t="s">
        <v>17734</v>
      </c>
      <c r="Q1463" s="78" t="n">
        <v>21004770</v>
      </c>
      <c r="R1463" s="78" t="s">
        <v>6020</v>
      </c>
      <c r="S1463" s="78" t="s">
        <v>412</v>
      </c>
      <c r="T1463" s="78" t="s">
        <v>16498</v>
      </c>
      <c r="U1463" s="78" t="s">
        <v>6020</v>
      </c>
      <c r="V1463" s="78" t="s">
        <v>18664</v>
      </c>
      <c r="W1463" s="78" t="s">
        <v>4084</v>
      </c>
      <c r="X1463" s="78" t="s">
        <v>6413</v>
      </c>
      <c r="Y1463" s="78" t="s">
        <v>6413</v>
      </c>
      <c r="Z1463" s="78" t="s">
        <v>17802</v>
      </c>
      <c r="AA1463" s="78" t="s">
        <v>17802</v>
      </c>
      <c r="AC1463" s="78" t="s">
        <v>17924</v>
      </c>
      <c r="AE1463" s="78" t="s">
        <v>6030</v>
      </c>
      <c r="AG1463" s="78" t="s">
        <v>18931</v>
      </c>
      <c r="AI1463" s="82" t="n">
        <v>45310</v>
      </c>
      <c r="AJ1463" s="78" t="s">
        <v>1198</v>
      </c>
      <c r="AL1463" s="78" t="s">
        <v>17718</v>
      </c>
      <c r="AM1463" s="78" t="s">
        <v>17718</v>
      </c>
      <c r="AP1463" s="78" t="s">
        <v>17719</v>
      </c>
      <c r="AQ1463" s="78" t="n">
        <v>341</v>
      </c>
      <c r="AR1463" s="78" t="n">
        <v>100</v>
      </c>
      <c r="AS1463" s="78" t="n">
        <v>21.425</v>
      </c>
      <c r="AT1463" s="78" t="n">
        <v>1</v>
      </c>
      <c r="AV1463" s="78" t="n">
        <v>8.08</v>
      </c>
      <c r="AY1463" s="78" t="n">
        <v>94853.89</v>
      </c>
      <c r="AZ1463" s="78" t="n">
        <v>0</v>
      </c>
      <c r="BA1463" s="78" t="n">
        <v>635738.61</v>
      </c>
      <c r="BB1463" s="78" t="n">
        <v>0</v>
      </c>
      <c r="BC1463" s="78" t="n">
        <v>730592.5</v>
      </c>
      <c r="BD1463" s="78" t="n">
        <v>3751000</v>
      </c>
      <c r="BE1463" s="78" t="s">
        <v>18942</v>
      </c>
      <c r="BJ1463" s="78" t="s">
        <v>17721</v>
      </c>
      <c r="BK1463" s="78" t="s">
        <v>17722</v>
      </c>
      <c r="BO1463" s="78" t="s">
        <v>16502</v>
      </c>
    </row>
    <row r="1464" customFormat="false" ht="15" hidden="true" customHeight="false" outlineLevel="0" collapsed="false">
      <c r="A1464" s="82" t="n">
        <v>45291</v>
      </c>
      <c r="B1464" s="78" t="s">
        <v>16497</v>
      </c>
      <c r="C1464" s="78" t="s">
        <v>18927</v>
      </c>
      <c r="D1464" s="78" t="s">
        <v>18928</v>
      </c>
      <c r="E1464" s="78" t="s">
        <v>1305</v>
      </c>
      <c r="F1464" s="78" t="s">
        <v>17710</v>
      </c>
      <c r="G1464" s="78" t="s">
        <v>17711</v>
      </c>
      <c r="H1464" s="78" t="s">
        <v>17725</v>
      </c>
      <c r="I1464" s="78" t="s">
        <v>18933</v>
      </c>
      <c r="J1464" s="78" t="s">
        <v>17755</v>
      </c>
      <c r="K1464" s="78" t="n">
        <v>122115331</v>
      </c>
      <c r="L1464" s="78" t="s">
        <v>6315</v>
      </c>
      <c r="M1464" s="78" t="s">
        <v>19930</v>
      </c>
      <c r="N1464" s="78" t="s">
        <v>17734</v>
      </c>
      <c r="Q1464" s="78" t="n">
        <v>21003072</v>
      </c>
      <c r="R1464" s="78" t="s">
        <v>6293</v>
      </c>
      <c r="S1464" s="78" t="s">
        <v>418</v>
      </c>
      <c r="T1464" s="78" t="s">
        <v>16498</v>
      </c>
      <c r="U1464" s="78" t="s">
        <v>6293</v>
      </c>
      <c r="V1464" s="78" t="s">
        <v>17962</v>
      </c>
      <c r="W1464" s="78" t="s">
        <v>4084</v>
      </c>
      <c r="X1464" s="78" t="s">
        <v>17963</v>
      </c>
      <c r="Y1464" s="78" t="s">
        <v>17964</v>
      </c>
      <c r="Z1464" s="78" t="s">
        <v>17917</v>
      </c>
      <c r="AA1464" s="78" t="s">
        <v>17917</v>
      </c>
      <c r="AE1464" s="78" t="s">
        <v>6318</v>
      </c>
      <c r="AG1464" s="78" t="s">
        <v>18931</v>
      </c>
      <c r="AI1464" s="82" t="n">
        <v>45310</v>
      </c>
      <c r="AJ1464" s="78" t="s">
        <v>1197</v>
      </c>
      <c r="AL1464" s="78" t="s">
        <v>17718</v>
      </c>
      <c r="AM1464" s="78" t="s">
        <v>17718</v>
      </c>
      <c r="AP1464" s="78" t="s">
        <v>17719</v>
      </c>
      <c r="AQ1464" s="78" t="n">
        <v>418</v>
      </c>
      <c r="AR1464" s="78" t="n">
        <v>100</v>
      </c>
      <c r="AS1464" s="78" t="n">
        <v>1.075</v>
      </c>
      <c r="AT1464" s="78" t="n">
        <v>1</v>
      </c>
      <c r="AV1464" s="78" t="n">
        <v>8.08</v>
      </c>
      <c r="AY1464" s="78" t="n">
        <v>379742.15</v>
      </c>
      <c r="AZ1464" s="78" t="n">
        <v>0</v>
      </c>
      <c r="BA1464" s="78" t="n">
        <v>-334807.15</v>
      </c>
      <c r="BB1464" s="78" t="n">
        <v>0</v>
      </c>
      <c r="BC1464" s="78" t="n">
        <v>44935</v>
      </c>
      <c r="BD1464" s="78" t="n">
        <v>3762000</v>
      </c>
      <c r="BE1464" s="78" t="s">
        <v>18932</v>
      </c>
      <c r="BJ1464" s="78" t="s">
        <v>17721</v>
      </c>
      <c r="BK1464" s="78" t="s">
        <v>17722</v>
      </c>
      <c r="BO1464" s="78" t="s">
        <v>16502</v>
      </c>
    </row>
    <row r="1465" customFormat="false" ht="15" hidden="true" customHeight="false" outlineLevel="0" collapsed="false">
      <c r="A1465" s="82" t="n">
        <v>45291</v>
      </c>
      <c r="B1465" s="78" t="s">
        <v>16497</v>
      </c>
      <c r="C1465" s="78" t="s">
        <v>18927</v>
      </c>
      <c r="D1465" s="78" t="s">
        <v>18928</v>
      </c>
      <c r="E1465" s="78" t="s">
        <v>1305</v>
      </c>
      <c r="F1465" s="78" t="s">
        <v>17710</v>
      </c>
      <c r="G1465" s="78" t="s">
        <v>17711</v>
      </c>
      <c r="H1465" s="78" t="s">
        <v>17725</v>
      </c>
      <c r="I1465" s="78" t="s">
        <v>18959</v>
      </c>
      <c r="J1465" s="78" t="s">
        <v>17755</v>
      </c>
      <c r="K1465" s="78" t="n">
        <v>150600893</v>
      </c>
      <c r="L1465" s="78" t="s">
        <v>8899</v>
      </c>
      <c r="M1465" s="78" t="s">
        <v>19931</v>
      </c>
      <c r="N1465" s="78" t="s">
        <v>17734</v>
      </c>
      <c r="Q1465" s="78" t="n">
        <v>21002326</v>
      </c>
      <c r="R1465" s="78" t="s">
        <v>8867</v>
      </c>
      <c r="S1465" s="78" t="s">
        <v>16899</v>
      </c>
      <c r="T1465" s="78" t="s">
        <v>16498</v>
      </c>
      <c r="U1465" s="78" t="s">
        <v>8867</v>
      </c>
      <c r="V1465" s="78" t="s">
        <v>17927</v>
      </c>
      <c r="W1465" s="78" t="s">
        <v>4084</v>
      </c>
      <c r="X1465" s="78" t="s">
        <v>17814</v>
      </c>
      <c r="Y1465" s="78" t="s">
        <v>17815</v>
      </c>
      <c r="Z1465" s="78" t="s">
        <v>17816</v>
      </c>
      <c r="AA1465" s="78" t="s">
        <v>17795</v>
      </c>
      <c r="AE1465" s="78" t="s">
        <v>8902</v>
      </c>
      <c r="AG1465" s="78" t="s">
        <v>18931</v>
      </c>
      <c r="AI1465" s="82" t="n">
        <v>45310</v>
      </c>
      <c r="AJ1465" s="78" t="s">
        <v>1198</v>
      </c>
      <c r="AL1465" s="78" t="s">
        <v>17718</v>
      </c>
      <c r="AM1465" s="78" t="s">
        <v>17718</v>
      </c>
      <c r="AP1465" s="78" t="s">
        <v>17719</v>
      </c>
      <c r="AQ1465" s="78" t="n">
        <v>2108</v>
      </c>
      <c r="AR1465" s="78" t="n">
        <v>100</v>
      </c>
      <c r="AS1465" s="78" t="n">
        <v>0.005</v>
      </c>
      <c r="AT1465" s="78" t="n">
        <v>1</v>
      </c>
      <c r="AV1465" s="78" t="n">
        <v>8.08</v>
      </c>
      <c r="AY1465" s="78" t="n">
        <v>107302.27</v>
      </c>
      <c r="AZ1465" s="78" t="n">
        <v>0</v>
      </c>
      <c r="BA1465" s="78" t="n">
        <v>-106248.27</v>
      </c>
      <c r="BB1465" s="78" t="n">
        <v>0</v>
      </c>
      <c r="BC1465" s="78" t="n">
        <v>1054</v>
      </c>
      <c r="BD1465" s="78" t="n">
        <v>3794400</v>
      </c>
      <c r="BE1465" s="78" t="s">
        <v>18932</v>
      </c>
      <c r="BJ1465" s="78" t="s">
        <v>17721</v>
      </c>
      <c r="BK1465" s="78" t="s">
        <v>17722</v>
      </c>
      <c r="BO1465" s="78" t="s">
        <v>16502</v>
      </c>
    </row>
    <row r="1466" customFormat="false" ht="15" hidden="true" customHeight="false" outlineLevel="0" collapsed="false">
      <c r="A1466" s="82" t="n">
        <v>45291</v>
      </c>
      <c r="B1466" s="78" t="s">
        <v>16497</v>
      </c>
      <c r="C1466" s="78" t="s">
        <v>18927</v>
      </c>
      <c r="D1466" s="78" t="s">
        <v>18928</v>
      </c>
      <c r="E1466" s="78" t="s">
        <v>1305</v>
      </c>
      <c r="F1466" s="78" t="s">
        <v>17710</v>
      </c>
      <c r="G1466" s="78" t="s">
        <v>17711</v>
      </c>
      <c r="H1466" s="78" t="s">
        <v>17725</v>
      </c>
      <c r="I1466" s="78" t="s">
        <v>18959</v>
      </c>
      <c r="J1466" s="78" t="s">
        <v>17755</v>
      </c>
      <c r="K1466" s="78" t="n">
        <v>157993714</v>
      </c>
      <c r="L1466" s="78" t="s">
        <v>6216</v>
      </c>
      <c r="M1466" s="78" t="s">
        <v>19932</v>
      </c>
      <c r="N1466" s="78" t="s">
        <v>17734</v>
      </c>
      <c r="Q1466" s="78" t="n">
        <v>21654181</v>
      </c>
      <c r="R1466" s="78" t="s">
        <v>6165</v>
      </c>
      <c r="S1466" s="78" t="s">
        <v>417</v>
      </c>
      <c r="T1466" s="78" t="s">
        <v>16498</v>
      </c>
      <c r="U1466" s="78" t="s">
        <v>18483</v>
      </c>
      <c r="V1466" s="78" t="s">
        <v>18484</v>
      </c>
      <c r="W1466" s="78" t="s">
        <v>4084</v>
      </c>
      <c r="X1466" s="78" t="s">
        <v>18047</v>
      </c>
      <c r="Y1466" s="78" t="s">
        <v>18048</v>
      </c>
      <c r="Z1466" s="78" t="s">
        <v>17809</v>
      </c>
      <c r="AA1466" s="78" t="s">
        <v>17809</v>
      </c>
      <c r="AE1466" s="78" t="s">
        <v>6219</v>
      </c>
      <c r="AG1466" s="78" t="s">
        <v>18931</v>
      </c>
      <c r="AI1466" s="82" t="n">
        <v>45366</v>
      </c>
      <c r="AJ1466" s="78" t="s">
        <v>1198</v>
      </c>
      <c r="AL1466" s="78" t="s">
        <v>17718</v>
      </c>
      <c r="AM1466" s="78" t="s">
        <v>17718</v>
      </c>
      <c r="AP1466" s="78" t="s">
        <v>17719</v>
      </c>
      <c r="AQ1466" s="78" t="n">
        <v>30</v>
      </c>
      <c r="AR1466" s="78" t="n">
        <v>100</v>
      </c>
      <c r="AS1466" s="78" t="n">
        <v>15.15</v>
      </c>
      <c r="AT1466" s="78" t="n">
        <v>1</v>
      </c>
      <c r="AV1466" s="78" t="n">
        <v>8.08</v>
      </c>
      <c r="AY1466" s="78" t="n">
        <v>66580.6</v>
      </c>
      <c r="AZ1466" s="78" t="n">
        <v>0</v>
      </c>
      <c r="BA1466" s="78" t="n">
        <v>-21130.6</v>
      </c>
      <c r="BB1466" s="78" t="n">
        <v>0</v>
      </c>
      <c r="BC1466" s="78" t="n">
        <v>45450</v>
      </c>
      <c r="BD1466" s="78" t="n">
        <v>3810000</v>
      </c>
      <c r="BE1466" s="78" t="s">
        <v>18932</v>
      </c>
      <c r="BJ1466" s="78" t="s">
        <v>17721</v>
      </c>
      <c r="BK1466" s="78" t="s">
        <v>17722</v>
      </c>
      <c r="BO1466" s="78" t="s">
        <v>16502</v>
      </c>
    </row>
    <row r="1467" customFormat="false" ht="15" hidden="true" customHeight="false" outlineLevel="0" collapsed="false">
      <c r="A1467" s="82" t="n">
        <v>45291</v>
      </c>
      <c r="B1467" s="78" t="s">
        <v>16497</v>
      </c>
      <c r="C1467" s="78" t="s">
        <v>17734</v>
      </c>
      <c r="D1467" s="78" t="s">
        <v>18919</v>
      </c>
      <c r="E1467" s="78" t="s">
        <v>4117</v>
      </c>
      <c r="F1467" s="78" t="s">
        <v>17723</v>
      </c>
      <c r="G1467" s="78" t="s">
        <v>17711</v>
      </c>
      <c r="H1467" s="78" t="s">
        <v>17725</v>
      </c>
      <c r="I1467" s="78" t="s">
        <v>19056</v>
      </c>
      <c r="J1467" s="78" t="s">
        <v>16506</v>
      </c>
      <c r="K1467" s="78" t="n">
        <v>93332920</v>
      </c>
      <c r="L1467" s="78" t="s">
        <v>7323</v>
      </c>
      <c r="M1467" s="78" t="s">
        <v>19933</v>
      </c>
      <c r="N1467" s="78" t="s">
        <v>17734</v>
      </c>
      <c r="Q1467" s="78" t="n">
        <v>0</v>
      </c>
      <c r="U1467" s="78" t="s">
        <v>19934</v>
      </c>
      <c r="V1467" s="78" t="s">
        <v>19935</v>
      </c>
      <c r="W1467" s="78" t="s">
        <v>4084</v>
      </c>
      <c r="X1467" s="78" t="s">
        <v>17792</v>
      </c>
      <c r="Y1467" s="78" t="s">
        <v>17792</v>
      </c>
      <c r="Z1467" s="78" t="s">
        <v>17794</v>
      </c>
      <c r="AA1467" s="78" t="s">
        <v>17795</v>
      </c>
      <c r="AB1467" s="78" t="s">
        <v>19060</v>
      </c>
      <c r="AI1467" s="82" t="n">
        <v>47679</v>
      </c>
      <c r="AL1467" s="78" t="s">
        <v>17718</v>
      </c>
      <c r="AM1467" s="78" t="s">
        <v>17718</v>
      </c>
      <c r="AP1467" s="78" t="s">
        <v>17719</v>
      </c>
      <c r="AQ1467" s="78" t="n">
        <v>3824</v>
      </c>
      <c r="AR1467" s="78" t="n">
        <v>10</v>
      </c>
      <c r="AS1467" s="78" t="n">
        <v>85.10341</v>
      </c>
      <c r="AT1467" s="78" t="n">
        <v>1</v>
      </c>
      <c r="AV1467" s="78" t="n">
        <v>8.08</v>
      </c>
      <c r="AY1467" s="78" t="n">
        <v>3175538.1</v>
      </c>
      <c r="AZ1467" s="78" t="n">
        <v>0</v>
      </c>
      <c r="BA1467" s="78" t="n">
        <v>78816.22</v>
      </c>
      <c r="BB1467" s="78" t="n">
        <v>49372.09</v>
      </c>
      <c r="BC1467" s="78" t="n">
        <v>3254354.32</v>
      </c>
      <c r="BD1467" s="78" t="n">
        <v>3824000</v>
      </c>
      <c r="BE1467" s="78" t="s">
        <v>18925</v>
      </c>
      <c r="BJ1467" s="78" t="s">
        <v>17721</v>
      </c>
      <c r="BK1467" s="78" t="s">
        <v>17722</v>
      </c>
      <c r="BL1467" s="78" t="s">
        <v>7325</v>
      </c>
      <c r="BM1467" s="78" t="s">
        <v>7324</v>
      </c>
      <c r="BN1467" s="78" t="s">
        <v>19936</v>
      </c>
      <c r="BO1467" s="78" t="s">
        <v>16502</v>
      </c>
    </row>
    <row r="1468" customFormat="false" ht="15" hidden="true" customHeight="false" outlineLevel="0" collapsed="false">
      <c r="A1468" s="82" t="n">
        <v>45291</v>
      </c>
      <c r="B1468" s="78" t="s">
        <v>16497</v>
      </c>
      <c r="C1468" s="78" t="s">
        <v>18927</v>
      </c>
      <c r="D1468" s="78" t="s">
        <v>18928</v>
      </c>
      <c r="E1468" s="78" t="s">
        <v>1305</v>
      </c>
      <c r="F1468" s="78" t="s">
        <v>17710</v>
      </c>
      <c r="G1468" s="78" t="s">
        <v>17711</v>
      </c>
      <c r="H1468" s="78" t="s">
        <v>17725</v>
      </c>
      <c r="I1468" s="78" t="s">
        <v>18959</v>
      </c>
      <c r="J1468" s="78" t="s">
        <v>17755</v>
      </c>
      <c r="K1468" s="78" t="n">
        <v>154286329</v>
      </c>
      <c r="L1468" s="78" t="s">
        <v>11416</v>
      </c>
      <c r="M1468" s="78" t="s">
        <v>19937</v>
      </c>
      <c r="N1468" s="78" t="s">
        <v>17734</v>
      </c>
      <c r="Q1468" s="78" t="n">
        <v>21002442</v>
      </c>
      <c r="R1468" s="78" t="s">
        <v>11402</v>
      </c>
      <c r="S1468" s="78" t="s">
        <v>560</v>
      </c>
      <c r="T1468" s="78" t="s">
        <v>16498</v>
      </c>
      <c r="U1468" s="78" t="s">
        <v>11402</v>
      </c>
      <c r="V1468" s="78" t="s">
        <v>17990</v>
      </c>
      <c r="W1468" s="78" t="s">
        <v>4084</v>
      </c>
      <c r="X1468" s="78" t="s">
        <v>17970</v>
      </c>
      <c r="Y1468" s="78" t="s">
        <v>17991</v>
      </c>
      <c r="Z1468" s="78" t="s">
        <v>17802</v>
      </c>
      <c r="AA1468" s="78" t="s">
        <v>17802</v>
      </c>
      <c r="AC1468" s="78" t="s">
        <v>17924</v>
      </c>
      <c r="AE1468" s="78" t="s">
        <v>11419</v>
      </c>
      <c r="AG1468" s="78" t="s">
        <v>18931</v>
      </c>
      <c r="AI1468" s="82" t="n">
        <v>45366</v>
      </c>
      <c r="AJ1468" s="78" t="s">
        <v>1198</v>
      </c>
      <c r="AL1468" s="78" t="s">
        <v>17718</v>
      </c>
      <c r="AM1468" s="78" t="s">
        <v>17718</v>
      </c>
      <c r="AP1468" s="78" t="s">
        <v>17719</v>
      </c>
      <c r="AQ1468" s="78" t="n">
        <v>535</v>
      </c>
      <c r="AR1468" s="78" t="n">
        <v>100</v>
      </c>
      <c r="AS1468" s="78" t="n">
        <v>0.6</v>
      </c>
      <c r="AT1468" s="78" t="n">
        <v>1</v>
      </c>
      <c r="AV1468" s="78" t="n">
        <v>8.08</v>
      </c>
      <c r="AY1468" s="78" t="n">
        <v>39339.33</v>
      </c>
      <c r="AZ1468" s="78" t="n">
        <v>0</v>
      </c>
      <c r="BA1468" s="78" t="n">
        <v>-7239.33</v>
      </c>
      <c r="BB1468" s="78" t="n">
        <v>0</v>
      </c>
      <c r="BC1468" s="78" t="n">
        <v>32100</v>
      </c>
      <c r="BD1468" s="78" t="n">
        <v>3878750</v>
      </c>
      <c r="BE1468" s="78" t="s">
        <v>18942</v>
      </c>
      <c r="BJ1468" s="78" t="s">
        <v>17721</v>
      </c>
      <c r="BK1468" s="78" t="s">
        <v>17722</v>
      </c>
      <c r="BO1468" s="78" t="s">
        <v>16502</v>
      </c>
    </row>
    <row r="1469" customFormat="false" ht="15" hidden="true" customHeight="false" outlineLevel="0" collapsed="false">
      <c r="A1469" s="82" t="n">
        <v>45291</v>
      </c>
      <c r="B1469" s="78" t="s">
        <v>16497</v>
      </c>
      <c r="C1469" s="78" t="s">
        <v>17734</v>
      </c>
      <c r="D1469" s="78" t="s">
        <v>18919</v>
      </c>
      <c r="E1469" s="78" t="s">
        <v>4075</v>
      </c>
      <c r="F1469" s="78" t="s">
        <v>17724</v>
      </c>
      <c r="G1469" s="78" t="s">
        <v>17711</v>
      </c>
      <c r="H1469" s="78" t="s">
        <v>17725</v>
      </c>
      <c r="I1469" s="78" t="s">
        <v>19056</v>
      </c>
      <c r="J1469" s="78" t="s">
        <v>16506</v>
      </c>
      <c r="K1469" s="78" t="n">
        <v>111570754</v>
      </c>
      <c r="L1469" s="78" t="s">
        <v>7859</v>
      </c>
      <c r="M1469" s="78" t="s">
        <v>19128</v>
      </c>
      <c r="N1469" s="78" t="s">
        <v>17734</v>
      </c>
      <c r="Q1469" s="78" t="n">
        <v>0</v>
      </c>
      <c r="U1469" s="78" t="s">
        <v>19129</v>
      </c>
      <c r="V1469" s="78" t="s">
        <v>19130</v>
      </c>
      <c r="W1469" s="78" t="s">
        <v>4084</v>
      </c>
      <c r="X1469" s="78" t="s">
        <v>17792</v>
      </c>
      <c r="Y1469" s="78" t="s">
        <v>19131</v>
      </c>
      <c r="Z1469" s="78" t="s">
        <v>17794</v>
      </c>
      <c r="AA1469" s="78" t="s">
        <v>17795</v>
      </c>
      <c r="AB1469" s="78" t="s">
        <v>19060</v>
      </c>
      <c r="AI1469" s="82" t="n">
        <v>47270</v>
      </c>
      <c r="AL1469" s="78" t="s">
        <v>17718</v>
      </c>
      <c r="AM1469" s="78" t="s">
        <v>17718</v>
      </c>
      <c r="AP1469" s="78" t="s">
        <v>17719</v>
      </c>
      <c r="AQ1469" s="78" t="n">
        <v>3900</v>
      </c>
      <c r="AR1469" s="78" t="n">
        <v>10</v>
      </c>
      <c r="AS1469" s="78" t="n">
        <v>88.57834</v>
      </c>
      <c r="AT1469" s="78" t="n">
        <v>1</v>
      </c>
      <c r="AV1469" s="78" t="n">
        <v>8.08</v>
      </c>
      <c r="AY1469" s="78" t="n">
        <v>3118664</v>
      </c>
      <c r="AZ1469" s="78" t="n">
        <v>0</v>
      </c>
      <c r="BA1469" s="78" t="n">
        <v>335891.34</v>
      </c>
      <c r="BB1469" s="78" t="n">
        <v>26000</v>
      </c>
      <c r="BC1469" s="78" t="n">
        <v>3454555.34</v>
      </c>
      <c r="BD1469" s="78" t="n">
        <v>3900000</v>
      </c>
      <c r="BE1469" s="78" t="s">
        <v>18925</v>
      </c>
      <c r="BJ1469" s="78" t="s">
        <v>17721</v>
      </c>
      <c r="BK1469" s="78" t="s">
        <v>17722</v>
      </c>
      <c r="BL1469" s="78" t="s">
        <v>7861</v>
      </c>
      <c r="BM1469" s="78" t="s">
        <v>7860</v>
      </c>
      <c r="BN1469" s="78" t="s">
        <v>19132</v>
      </c>
      <c r="BO1469" s="78" t="s">
        <v>16502</v>
      </c>
    </row>
    <row r="1470" customFormat="false" ht="15" hidden="true" customHeight="false" outlineLevel="0" collapsed="false">
      <c r="A1470" s="82" t="n">
        <v>45291</v>
      </c>
      <c r="B1470" s="78" t="s">
        <v>16497</v>
      </c>
      <c r="C1470" s="78" t="s">
        <v>18927</v>
      </c>
      <c r="D1470" s="78" t="s">
        <v>18928</v>
      </c>
      <c r="E1470" s="78" t="s">
        <v>1305</v>
      </c>
      <c r="F1470" s="78" t="s">
        <v>17710</v>
      </c>
      <c r="G1470" s="78" t="s">
        <v>17711</v>
      </c>
      <c r="H1470" s="78" t="s">
        <v>17725</v>
      </c>
      <c r="I1470" s="78" t="s">
        <v>18933</v>
      </c>
      <c r="J1470" s="78" t="s">
        <v>17755</v>
      </c>
      <c r="K1470" s="78" t="n">
        <v>153922743</v>
      </c>
      <c r="L1470" s="78" t="s">
        <v>11226</v>
      </c>
      <c r="M1470" s="78" t="s">
        <v>19938</v>
      </c>
      <c r="N1470" s="78" t="s">
        <v>17734</v>
      </c>
      <c r="Q1470" s="78" t="n">
        <v>21002431</v>
      </c>
      <c r="R1470" s="78" t="s">
        <v>11205</v>
      </c>
      <c r="S1470" s="78" t="s">
        <v>17086</v>
      </c>
      <c r="T1470" s="78" t="s">
        <v>16498</v>
      </c>
      <c r="U1470" s="78" t="s">
        <v>11205</v>
      </c>
      <c r="V1470" s="78" t="s">
        <v>18510</v>
      </c>
      <c r="W1470" s="78" t="s">
        <v>4084</v>
      </c>
      <c r="X1470" s="78" t="s">
        <v>17979</v>
      </c>
      <c r="Y1470" s="78" t="s">
        <v>17980</v>
      </c>
      <c r="Z1470" s="78" t="s">
        <v>17816</v>
      </c>
      <c r="AA1470" s="78" t="s">
        <v>17795</v>
      </c>
      <c r="AE1470" s="78" t="s">
        <v>11229</v>
      </c>
      <c r="AG1470" s="78" t="s">
        <v>18931</v>
      </c>
      <c r="AI1470" s="82" t="n">
        <v>45366</v>
      </c>
      <c r="AJ1470" s="78" t="s">
        <v>1197</v>
      </c>
      <c r="AL1470" s="78" t="s">
        <v>17718</v>
      </c>
      <c r="AM1470" s="78" t="s">
        <v>17718</v>
      </c>
      <c r="AP1470" s="78" t="s">
        <v>17719</v>
      </c>
      <c r="AQ1470" s="78" t="n">
        <v>140</v>
      </c>
      <c r="AR1470" s="78" t="n">
        <v>100</v>
      </c>
      <c r="AS1470" s="78" t="n">
        <v>2.725</v>
      </c>
      <c r="AT1470" s="78" t="n">
        <v>1</v>
      </c>
      <c r="AV1470" s="78" t="n">
        <v>8.08</v>
      </c>
      <c r="AY1470" s="78" t="n">
        <v>46977.76</v>
      </c>
      <c r="AZ1470" s="78" t="n">
        <v>0</v>
      </c>
      <c r="BA1470" s="78" t="n">
        <v>-8827.76</v>
      </c>
      <c r="BB1470" s="78" t="n">
        <v>0</v>
      </c>
      <c r="BC1470" s="78" t="n">
        <v>38150</v>
      </c>
      <c r="BD1470" s="78" t="n">
        <v>3920000</v>
      </c>
      <c r="BE1470" s="78" t="s">
        <v>18932</v>
      </c>
      <c r="BJ1470" s="78" t="s">
        <v>17721</v>
      </c>
      <c r="BK1470" s="78" t="s">
        <v>17722</v>
      </c>
      <c r="BO1470" s="78" t="s">
        <v>16502</v>
      </c>
    </row>
    <row r="1471" customFormat="false" ht="15" hidden="true" customHeight="false" outlineLevel="0" collapsed="false">
      <c r="A1471" s="82" t="n">
        <v>45291</v>
      </c>
      <c r="B1471" s="78" t="s">
        <v>16497</v>
      </c>
      <c r="C1471" s="78" t="s">
        <v>18927</v>
      </c>
      <c r="D1471" s="78" t="s">
        <v>18928</v>
      </c>
      <c r="E1471" s="78" t="s">
        <v>1305</v>
      </c>
      <c r="F1471" s="78" t="s">
        <v>17710</v>
      </c>
      <c r="G1471" s="78" t="s">
        <v>17711</v>
      </c>
      <c r="H1471" s="78" t="s">
        <v>17725</v>
      </c>
      <c r="I1471" s="78" t="s">
        <v>18959</v>
      </c>
      <c r="J1471" s="78" t="s">
        <v>17755</v>
      </c>
      <c r="K1471" s="78" t="n">
        <v>126738680</v>
      </c>
      <c r="L1471" s="78" t="s">
        <v>9478</v>
      </c>
      <c r="M1471" s="78" t="s">
        <v>19939</v>
      </c>
      <c r="N1471" s="78" t="s">
        <v>17734</v>
      </c>
      <c r="Q1471" s="78" t="n">
        <v>21002349</v>
      </c>
      <c r="R1471" s="78" t="s">
        <v>9471</v>
      </c>
      <c r="S1471" s="78" t="s">
        <v>499</v>
      </c>
      <c r="T1471" s="78" t="s">
        <v>16498</v>
      </c>
      <c r="U1471" s="78" t="s">
        <v>9471</v>
      </c>
      <c r="V1471" s="78" t="s">
        <v>18113</v>
      </c>
      <c r="W1471" s="78" t="s">
        <v>4084</v>
      </c>
      <c r="X1471" s="78" t="s">
        <v>17985</v>
      </c>
      <c r="Y1471" s="78" t="s">
        <v>17986</v>
      </c>
      <c r="Z1471" s="78" t="s">
        <v>17856</v>
      </c>
      <c r="AA1471" s="78" t="s">
        <v>17857</v>
      </c>
      <c r="AE1471" s="78" t="s">
        <v>9481</v>
      </c>
      <c r="AG1471" s="78" t="s">
        <v>18931</v>
      </c>
      <c r="AI1471" s="82" t="n">
        <v>45310</v>
      </c>
      <c r="AJ1471" s="78" t="s">
        <v>1198</v>
      </c>
      <c r="AL1471" s="78" t="s">
        <v>17718</v>
      </c>
      <c r="AM1471" s="78" t="s">
        <v>17718</v>
      </c>
      <c r="AP1471" s="78" t="s">
        <v>17719</v>
      </c>
      <c r="AQ1471" s="78" t="n">
        <v>883</v>
      </c>
      <c r="AR1471" s="78" t="n">
        <v>100</v>
      </c>
      <c r="AS1471" s="78" t="n">
        <v>0.025</v>
      </c>
      <c r="AT1471" s="78" t="n">
        <v>1</v>
      </c>
      <c r="AV1471" s="78" t="n">
        <v>8.08</v>
      </c>
      <c r="AY1471" s="78" t="n">
        <v>102799.64</v>
      </c>
      <c r="AZ1471" s="78" t="n">
        <v>0</v>
      </c>
      <c r="BA1471" s="78" t="n">
        <v>-100592.14</v>
      </c>
      <c r="BB1471" s="78" t="n">
        <v>0</v>
      </c>
      <c r="BC1471" s="78" t="n">
        <v>2207.5</v>
      </c>
      <c r="BD1471" s="78" t="n">
        <v>3973500</v>
      </c>
      <c r="BE1471" s="78" t="s">
        <v>18932</v>
      </c>
      <c r="BJ1471" s="78" t="s">
        <v>17721</v>
      </c>
      <c r="BK1471" s="78" t="s">
        <v>17722</v>
      </c>
      <c r="BO1471" s="78" t="s">
        <v>16502</v>
      </c>
    </row>
    <row r="1472" customFormat="false" ht="15" hidden="true" customHeight="false" outlineLevel="0" collapsed="false">
      <c r="A1472" s="82" t="n">
        <v>45291</v>
      </c>
      <c r="B1472" s="78" t="s">
        <v>16497</v>
      </c>
      <c r="C1472" s="78" t="s">
        <v>18927</v>
      </c>
      <c r="D1472" s="78" t="s">
        <v>18928</v>
      </c>
      <c r="E1472" s="78" t="s">
        <v>1305</v>
      </c>
      <c r="F1472" s="78" t="s">
        <v>17710</v>
      </c>
      <c r="G1472" s="78" t="s">
        <v>17711</v>
      </c>
      <c r="H1472" s="78" t="s">
        <v>17725</v>
      </c>
      <c r="I1472" s="78" t="s">
        <v>18959</v>
      </c>
      <c r="J1472" s="78" t="s">
        <v>17755</v>
      </c>
      <c r="K1472" s="78" t="n">
        <v>158678067</v>
      </c>
      <c r="L1472" s="78" t="s">
        <v>8959</v>
      </c>
      <c r="M1472" s="78" t="s">
        <v>19940</v>
      </c>
      <c r="N1472" s="78" t="s">
        <v>17734</v>
      </c>
      <c r="Q1472" s="78" t="n">
        <v>21002332</v>
      </c>
      <c r="R1472" s="78" t="s">
        <v>8945</v>
      </c>
      <c r="S1472" s="78" t="s">
        <v>485</v>
      </c>
      <c r="T1472" s="78" t="s">
        <v>16498</v>
      </c>
      <c r="U1472" s="78" t="s">
        <v>8945</v>
      </c>
      <c r="V1472" s="78" t="s">
        <v>18536</v>
      </c>
      <c r="W1472" s="78" t="s">
        <v>4084</v>
      </c>
      <c r="X1472" s="78" t="s">
        <v>18520</v>
      </c>
      <c r="Y1472" s="78" t="s">
        <v>18537</v>
      </c>
      <c r="Z1472" s="78" t="s">
        <v>17823</v>
      </c>
      <c r="AA1472" s="78" t="s">
        <v>17823</v>
      </c>
      <c r="AE1472" s="78" t="s">
        <v>8962</v>
      </c>
      <c r="AG1472" s="78" t="s">
        <v>18931</v>
      </c>
      <c r="AI1472" s="82" t="n">
        <v>45366</v>
      </c>
      <c r="AJ1472" s="78" t="s">
        <v>1198</v>
      </c>
      <c r="AL1472" s="78" t="s">
        <v>17718</v>
      </c>
      <c r="AM1472" s="78" t="s">
        <v>17718</v>
      </c>
      <c r="AP1472" s="78" t="s">
        <v>17719</v>
      </c>
      <c r="AQ1472" s="78" t="n">
        <v>813</v>
      </c>
      <c r="AR1472" s="78" t="n">
        <v>100</v>
      </c>
      <c r="AS1472" s="78" t="n">
        <v>0.7</v>
      </c>
      <c r="AT1472" s="78" t="n">
        <v>1</v>
      </c>
      <c r="AV1472" s="78" t="n">
        <v>8.08</v>
      </c>
      <c r="AY1472" s="78" t="n">
        <v>74124.67</v>
      </c>
      <c r="AZ1472" s="78" t="n">
        <v>0</v>
      </c>
      <c r="BA1472" s="78" t="n">
        <v>-17214.67</v>
      </c>
      <c r="BB1472" s="78" t="n">
        <v>0</v>
      </c>
      <c r="BC1472" s="78" t="n">
        <v>56910</v>
      </c>
      <c r="BD1472" s="78" t="n">
        <v>3983700</v>
      </c>
      <c r="BE1472" s="78" t="s">
        <v>18932</v>
      </c>
      <c r="BJ1472" s="78" t="s">
        <v>17721</v>
      </c>
      <c r="BK1472" s="78" t="s">
        <v>17722</v>
      </c>
      <c r="BO1472" s="78" t="s">
        <v>16502</v>
      </c>
    </row>
    <row r="1473" customFormat="false" ht="15" hidden="true" customHeight="false" outlineLevel="0" collapsed="false">
      <c r="A1473" s="82" t="n">
        <v>45291</v>
      </c>
      <c r="B1473" s="78" t="s">
        <v>16497</v>
      </c>
      <c r="C1473" s="78" t="s">
        <v>17734</v>
      </c>
      <c r="D1473" s="78" t="s">
        <v>18919</v>
      </c>
      <c r="E1473" s="78" t="s">
        <v>4117</v>
      </c>
      <c r="F1473" s="78" t="s">
        <v>17723</v>
      </c>
      <c r="G1473" s="78" t="s">
        <v>17711</v>
      </c>
      <c r="H1473" s="78" t="s">
        <v>17725</v>
      </c>
      <c r="I1473" s="78" t="s">
        <v>19056</v>
      </c>
      <c r="J1473" s="78" t="s">
        <v>19089</v>
      </c>
      <c r="K1473" s="78" t="n">
        <v>108040678</v>
      </c>
      <c r="L1473" s="78" t="s">
        <v>9820</v>
      </c>
      <c r="M1473" s="78" t="s">
        <v>19941</v>
      </c>
      <c r="N1473" s="78" t="s">
        <v>17734</v>
      </c>
      <c r="Q1473" s="78" t="n">
        <v>21909781</v>
      </c>
      <c r="R1473" s="78" t="s">
        <v>9810</v>
      </c>
      <c r="S1473" s="78" t="s">
        <v>512</v>
      </c>
      <c r="T1473" s="78" t="s">
        <v>16498</v>
      </c>
      <c r="U1473" s="78" t="s">
        <v>18394</v>
      </c>
      <c r="V1473" s="78" t="s">
        <v>18395</v>
      </c>
      <c r="W1473" s="78" t="s">
        <v>4071</v>
      </c>
      <c r="X1473" s="78" t="s">
        <v>17834</v>
      </c>
      <c r="Y1473" s="78" t="s">
        <v>18396</v>
      </c>
      <c r="Z1473" s="78" t="s">
        <v>17816</v>
      </c>
      <c r="AA1473" s="78" t="s">
        <v>17795</v>
      </c>
      <c r="AB1473" s="78" t="s">
        <v>19091</v>
      </c>
      <c r="AI1473" s="82" t="n">
        <v>46113</v>
      </c>
      <c r="AL1473" s="78" t="s">
        <v>17718</v>
      </c>
      <c r="AM1473" s="78" t="s">
        <v>17718</v>
      </c>
      <c r="AP1473" s="78" t="s">
        <v>17719</v>
      </c>
      <c r="AQ1473" s="78" t="n">
        <v>4000</v>
      </c>
      <c r="AR1473" s="78" t="n">
        <v>10</v>
      </c>
      <c r="AS1473" s="78" t="n">
        <v>89.25</v>
      </c>
      <c r="AT1473" s="78" t="n">
        <v>1</v>
      </c>
      <c r="AV1473" s="78" t="n">
        <v>8.08</v>
      </c>
      <c r="AY1473" s="78" t="n">
        <v>3547236</v>
      </c>
      <c r="AZ1473" s="78" t="n">
        <v>0</v>
      </c>
      <c r="BA1473" s="78" t="n">
        <v>22764</v>
      </c>
      <c r="BB1473" s="78" t="n">
        <v>5000</v>
      </c>
      <c r="BC1473" s="78" t="n">
        <v>3570000</v>
      </c>
      <c r="BD1473" s="78" t="n">
        <v>4000000</v>
      </c>
      <c r="BE1473" s="78" t="s">
        <v>19092</v>
      </c>
      <c r="BJ1473" s="78" t="s">
        <v>17721</v>
      </c>
      <c r="BK1473" s="78" t="s">
        <v>17722</v>
      </c>
      <c r="BL1473" s="78" t="s">
        <v>170</v>
      </c>
      <c r="BM1473" s="78" t="s">
        <v>9821</v>
      </c>
      <c r="BN1473" s="78" t="s">
        <v>19942</v>
      </c>
      <c r="BO1473" s="78" t="s">
        <v>16502</v>
      </c>
    </row>
    <row r="1474" customFormat="false" ht="15" hidden="true" customHeight="false" outlineLevel="0" collapsed="false">
      <c r="A1474" s="82" t="n">
        <v>45291</v>
      </c>
      <c r="B1474" s="78" t="s">
        <v>16497</v>
      </c>
      <c r="C1474" s="78" t="s">
        <v>17734</v>
      </c>
      <c r="D1474" s="78" t="s">
        <v>18919</v>
      </c>
      <c r="E1474" s="78" t="s">
        <v>1305</v>
      </c>
      <c r="F1474" s="78" t="s">
        <v>17710</v>
      </c>
      <c r="G1474" s="78" t="s">
        <v>17711</v>
      </c>
      <c r="H1474" s="78" t="s">
        <v>17725</v>
      </c>
      <c r="I1474" s="78" t="s">
        <v>19056</v>
      </c>
      <c r="J1474" s="78" t="s">
        <v>19089</v>
      </c>
      <c r="K1474" s="78" t="n">
        <v>132903750</v>
      </c>
      <c r="L1474" s="78" t="s">
        <v>7880</v>
      </c>
      <c r="M1474" s="78" t="s">
        <v>19943</v>
      </c>
      <c r="N1474" s="78" t="s">
        <v>17734</v>
      </c>
      <c r="Q1474" s="78" t="n">
        <v>73236508</v>
      </c>
      <c r="R1474" s="78" t="s">
        <v>7873</v>
      </c>
      <c r="S1474" s="78" t="s">
        <v>16805</v>
      </c>
      <c r="T1474" s="78" t="s">
        <v>16498</v>
      </c>
      <c r="U1474" s="78" t="s">
        <v>18398</v>
      </c>
      <c r="V1474" s="78" t="s">
        <v>18399</v>
      </c>
      <c r="W1474" s="78" t="s">
        <v>4084</v>
      </c>
      <c r="X1474" s="78" t="s">
        <v>17999</v>
      </c>
      <c r="Y1474" s="78" t="s">
        <v>18400</v>
      </c>
      <c r="Z1474" s="78" t="s">
        <v>17809</v>
      </c>
      <c r="AA1474" s="78" t="s">
        <v>17809</v>
      </c>
      <c r="AB1474" s="78" t="s">
        <v>19091</v>
      </c>
      <c r="AI1474" s="82" t="n">
        <v>46522</v>
      </c>
      <c r="AL1474" s="78" t="s">
        <v>17718</v>
      </c>
      <c r="AM1474" s="78" t="s">
        <v>17718</v>
      </c>
      <c r="AP1474" s="78" t="s">
        <v>17719</v>
      </c>
      <c r="AQ1474" s="78" t="n">
        <v>4000</v>
      </c>
      <c r="AR1474" s="78" t="n">
        <v>10</v>
      </c>
      <c r="AS1474" s="78" t="n">
        <v>64.57477</v>
      </c>
      <c r="AT1474" s="78" t="n">
        <v>1</v>
      </c>
      <c r="AV1474" s="78" t="n">
        <v>8.08</v>
      </c>
      <c r="AY1474" s="78" t="n">
        <v>4315080</v>
      </c>
      <c r="AZ1474" s="78" t="n">
        <v>0</v>
      </c>
      <c r="BA1474" s="78" t="n">
        <v>-1732089.32</v>
      </c>
      <c r="BB1474" s="78" t="n">
        <v>30666.67</v>
      </c>
      <c r="BC1474" s="78" t="n">
        <v>2582990.68</v>
      </c>
      <c r="BD1474" s="78" t="n">
        <v>4000000</v>
      </c>
      <c r="BE1474" s="78" t="s">
        <v>19092</v>
      </c>
      <c r="BJ1474" s="78" t="s">
        <v>17721</v>
      </c>
      <c r="BK1474" s="78" t="s">
        <v>17722</v>
      </c>
      <c r="BL1474" s="78" t="s">
        <v>851</v>
      </c>
      <c r="BM1474" s="78" t="s">
        <v>7881</v>
      </c>
      <c r="BN1474" s="78" t="s">
        <v>19944</v>
      </c>
      <c r="BO1474" s="78" t="s">
        <v>16502</v>
      </c>
    </row>
    <row r="1475" customFormat="false" ht="15" hidden="true" customHeight="false" outlineLevel="0" collapsed="false">
      <c r="A1475" s="82" t="n">
        <v>45291</v>
      </c>
      <c r="B1475" s="78" t="s">
        <v>16497</v>
      </c>
      <c r="C1475" s="78" t="s">
        <v>17734</v>
      </c>
      <c r="D1475" s="78" t="s">
        <v>18919</v>
      </c>
      <c r="E1475" s="78" t="s">
        <v>1305</v>
      </c>
      <c r="F1475" s="78" t="s">
        <v>17710</v>
      </c>
      <c r="G1475" s="78" t="s">
        <v>17711</v>
      </c>
      <c r="H1475" s="78" t="s">
        <v>17725</v>
      </c>
      <c r="I1475" s="78" t="s">
        <v>19056</v>
      </c>
      <c r="J1475" s="78" t="s">
        <v>19089</v>
      </c>
      <c r="K1475" s="78" t="n">
        <v>155383895</v>
      </c>
      <c r="L1475" s="78" t="s">
        <v>6463</v>
      </c>
      <c r="M1475" s="78" t="s">
        <v>19640</v>
      </c>
      <c r="N1475" s="78" t="s">
        <v>17734</v>
      </c>
      <c r="Q1475" s="78" t="n">
        <v>21003265</v>
      </c>
      <c r="R1475" s="78" t="s">
        <v>6454</v>
      </c>
      <c r="S1475" s="78" t="s">
        <v>16743</v>
      </c>
      <c r="T1475" s="78" t="s">
        <v>16498</v>
      </c>
      <c r="U1475" s="78" t="s">
        <v>6454</v>
      </c>
      <c r="V1475" s="78" t="s">
        <v>18743</v>
      </c>
      <c r="W1475" s="78" t="s">
        <v>4084</v>
      </c>
      <c r="X1475" s="78" t="s">
        <v>17831</v>
      </c>
      <c r="Y1475" s="78" t="s">
        <v>18330</v>
      </c>
      <c r="Z1475" s="78" t="s">
        <v>17809</v>
      </c>
      <c r="AA1475" s="78" t="s">
        <v>17809</v>
      </c>
      <c r="AB1475" s="78" t="s">
        <v>19091</v>
      </c>
      <c r="AI1475" s="82" t="n">
        <v>47011</v>
      </c>
      <c r="AL1475" s="78" t="s">
        <v>17718</v>
      </c>
      <c r="AM1475" s="78" t="s">
        <v>17718</v>
      </c>
      <c r="AP1475" s="78" t="s">
        <v>17719</v>
      </c>
      <c r="AQ1475" s="78" t="n">
        <v>4000</v>
      </c>
      <c r="AR1475" s="78" t="n">
        <v>10</v>
      </c>
      <c r="AS1475" s="78" t="n">
        <v>100.94</v>
      </c>
      <c r="AT1475" s="78" t="n">
        <v>1</v>
      </c>
      <c r="AV1475" s="78" t="n">
        <v>8.08</v>
      </c>
      <c r="AY1475" s="78" t="n">
        <v>3927472</v>
      </c>
      <c r="AZ1475" s="78" t="n">
        <v>0</v>
      </c>
      <c r="BA1475" s="78" t="n">
        <v>110128</v>
      </c>
      <c r="BB1475" s="78" t="n">
        <v>47361.11</v>
      </c>
      <c r="BC1475" s="78" t="n">
        <v>4037600</v>
      </c>
      <c r="BD1475" s="78" t="n">
        <v>4000000</v>
      </c>
      <c r="BE1475" s="78" t="s">
        <v>19092</v>
      </c>
      <c r="BJ1475" s="78" t="s">
        <v>17721</v>
      </c>
      <c r="BK1475" s="78" t="s">
        <v>17722</v>
      </c>
      <c r="BL1475" s="78" t="s">
        <v>835</v>
      </c>
      <c r="BM1475" s="78" t="s">
        <v>6464</v>
      </c>
      <c r="BN1475" s="78" t="s">
        <v>19641</v>
      </c>
      <c r="BO1475" s="78" t="s">
        <v>16502</v>
      </c>
    </row>
    <row r="1476" customFormat="false" ht="15" hidden="true" customHeight="false" outlineLevel="0" collapsed="false">
      <c r="A1476" s="82" t="n">
        <v>45291</v>
      </c>
      <c r="B1476" s="78" t="s">
        <v>16497</v>
      </c>
      <c r="C1476" s="78" t="s">
        <v>17734</v>
      </c>
      <c r="D1476" s="78" t="s">
        <v>18919</v>
      </c>
      <c r="E1476" s="78" t="s">
        <v>4117</v>
      </c>
      <c r="F1476" s="78" t="s">
        <v>17723</v>
      </c>
      <c r="G1476" s="78" t="s">
        <v>17711</v>
      </c>
      <c r="H1476" s="78" t="s">
        <v>17725</v>
      </c>
      <c r="I1476" s="78" t="s">
        <v>19056</v>
      </c>
      <c r="J1476" s="78" t="s">
        <v>19089</v>
      </c>
      <c r="K1476" s="78" t="n">
        <v>129765623</v>
      </c>
      <c r="L1476" s="78" t="s">
        <v>7778</v>
      </c>
      <c r="M1476" s="78" t="s">
        <v>19415</v>
      </c>
      <c r="N1476" s="78" t="s">
        <v>17734</v>
      </c>
      <c r="Q1476" s="78" t="n">
        <v>60283542</v>
      </c>
      <c r="R1476" s="78" t="s">
        <v>16681</v>
      </c>
      <c r="S1476" s="78" t="s">
        <v>16682</v>
      </c>
      <c r="T1476" s="78" t="s">
        <v>16498</v>
      </c>
      <c r="U1476" s="78" t="s">
        <v>16681</v>
      </c>
      <c r="V1476" s="78" t="s">
        <v>18389</v>
      </c>
      <c r="W1476" s="78" t="s">
        <v>4084</v>
      </c>
      <c r="X1476" s="78" t="s">
        <v>17831</v>
      </c>
      <c r="Y1476" s="78" t="s">
        <v>17838</v>
      </c>
      <c r="Z1476" s="78" t="s">
        <v>17809</v>
      </c>
      <c r="AA1476" s="78" t="s">
        <v>17809</v>
      </c>
      <c r="AB1476" s="78" t="s">
        <v>19091</v>
      </c>
      <c r="AI1476" s="82" t="n">
        <v>46096</v>
      </c>
      <c r="AL1476" s="78" t="s">
        <v>17718</v>
      </c>
      <c r="AM1476" s="78" t="s">
        <v>17718</v>
      </c>
      <c r="AP1476" s="78" t="s">
        <v>17719</v>
      </c>
      <c r="AQ1476" s="78" t="n">
        <v>4000</v>
      </c>
      <c r="AR1476" s="78" t="n">
        <v>10</v>
      </c>
      <c r="AS1476" s="78" t="n">
        <v>90.25</v>
      </c>
      <c r="AT1476" s="78" t="n">
        <v>1</v>
      </c>
      <c r="AV1476" s="78" t="n">
        <v>8.08</v>
      </c>
      <c r="AY1476" s="78" t="n">
        <v>3517562</v>
      </c>
      <c r="AZ1476" s="78" t="n">
        <v>0</v>
      </c>
      <c r="BA1476" s="78" t="n">
        <v>92438</v>
      </c>
      <c r="BB1476" s="78" t="n">
        <v>2944.44</v>
      </c>
      <c r="BC1476" s="78" t="n">
        <v>3610000</v>
      </c>
      <c r="BD1476" s="78" t="n">
        <v>4000000</v>
      </c>
      <c r="BE1476" s="78" t="s">
        <v>19092</v>
      </c>
      <c r="BJ1476" s="78" t="s">
        <v>17721</v>
      </c>
      <c r="BK1476" s="78" t="s">
        <v>17722</v>
      </c>
      <c r="BL1476" s="78" t="s">
        <v>87</v>
      </c>
      <c r="BM1476" s="78" t="s">
        <v>7779</v>
      </c>
      <c r="BN1476" s="78" t="s">
        <v>19416</v>
      </c>
      <c r="BO1476" s="78" t="s">
        <v>16502</v>
      </c>
    </row>
    <row r="1477" customFormat="false" ht="15" hidden="true" customHeight="false" outlineLevel="0" collapsed="false">
      <c r="A1477" s="82" t="n">
        <v>45291</v>
      </c>
      <c r="B1477" s="78" t="s">
        <v>16497</v>
      </c>
      <c r="C1477" s="78" t="s">
        <v>17734</v>
      </c>
      <c r="D1477" s="78" t="s">
        <v>18919</v>
      </c>
      <c r="E1477" s="78" t="s">
        <v>4117</v>
      </c>
      <c r="F1477" s="78" t="s">
        <v>17723</v>
      </c>
      <c r="G1477" s="78" t="s">
        <v>17711</v>
      </c>
      <c r="H1477" s="78" t="s">
        <v>17725</v>
      </c>
      <c r="I1477" s="78" t="s">
        <v>19056</v>
      </c>
      <c r="J1477" s="78" t="s">
        <v>19089</v>
      </c>
      <c r="K1477" s="78" t="n">
        <v>155710497</v>
      </c>
      <c r="L1477" s="78" t="s">
        <v>5214</v>
      </c>
      <c r="M1477" s="78" t="s">
        <v>19468</v>
      </c>
      <c r="N1477" s="78" t="s">
        <v>17734</v>
      </c>
      <c r="Q1477" s="78" t="n">
        <v>30816938</v>
      </c>
      <c r="R1477" s="78" t="s">
        <v>5205</v>
      </c>
      <c r="S1477" s="78" t="s">
        <v>16577</v>
      </c>
      <c r="T1477" s="78" t="s">
        <v>16498</v>
      </c>
      <c r="U1477" s="78" t="s">
        <v>18756</v>
      </c>
      <c r="V1477" s="78" t="s">
        <v>18757</v>
      </c>
      <c r="W1477" s="78" t="s">
        <v>4084</v>
      </c>
      <c r="X1477" s="78" t="s">
        <v>17910</v>
      </c>
      <c r="Y1477" s="78" t="s">
        <v>17911</v>
      </c>
      <c r="Z1477" s="78" t="s">
        <v>17794</v>
      </c>
      <c r="AA1477" s="78" t="s">
        <v>17795</v>
      </c>
      <c r="AB1477" s="78" t="s">
        <v>19091</v>
      </c>
      <c r="AI1477" s="82" t="n">
        <v>47192</v>
      </c>
      <c r="AL1477" s="78" t="s">
        <v>17718</v>
      </c>
      <c r="AM1477" s="78" t="s">
        <v>17718</v>
      </c>
      <c r="AP1477" s="78" t="s">
        <v>17719</v>
      </c>
      <c r="AQ1477" s="78" t="n">
        <v>4000</v>
      </c>
      <c r="AR1477" s="78" t="n">
        <v>10</v>
      </c>
      <c r="AS1477" s="78" t="n">
        <v>121.75</v>
      </c>
      <c r="AT1477" s="78" t="n">
        <v>1</v>
      </c>
      <c r="AV1477" s="78" t="n">
        <v>8.08</v>
      </c>
      <c r="AY1477" s="78" t="n">
        <v>4616758.5</v>
      </c>
      <c r="AZ1477" s="78" t="n">
        <v>0</v>
      </c>
      <c r="BA1477" s="78" t="n">
        <v>253241.5</v>
      </c>
      <c r="BB1477" s="78" t="n">
        <v>23555.56</v>
      </c>
      <c r="BC1477" s="78" t="n">
        <v>4870000</v>
      </c>
      <c r="BD1477" s="78" t="n">
        <v>4000000</v>
      </c>
      <c r="BE1477" s="78" t="s">
        <v>19092</v>
      </c>
      <c r="BJ1477" s="78" t="s">
        <v>17721</v>
      </c>
      <c r="BK1477" s="78" t="s">
        <v>17722</v>
      </c>
      <c r="BL1477" s="78" t="s">
        <v>738</v>
      </c>
      <c r="BM1477" s="78" t="s">
        <v>5215</v>
      </c>
      <c r="BN1477" s="78" t="s">
        <v>19469</v>
      </c>
      <c r="BO1477" s="78" t="s">
        <v>16502</v>
      </c>
    </row>
    <row r="1478" customFormat="false" ht="15" hidden="true" customHeight="false" outlineLevel="0" collapsed="false">
      <c r="A1478" s="82" t="n">
        <v>45291</v>
      </c>
      <c r="B1478" s="78" t="s">
        <v>16497</v>
      </c>
      <c r="C1478" s="78" t="s">
        <v>17734</v>
      </c>
      <c r="D1478" s="78" t="s">
        <v>18919</v>
      </c>
      <c r="E1478" s="78" t="s">
        <v>1305</v>
      </c>
      <c r="F1478" s="78" t="s">
        <v>17710</v>
      </c>
      <c r="G1478" s="78" t="s">
        <v>17711</v>
      </c>
      <c r="H1478" s="78" t="s">
        <v>17725</v>
      </c>
      <c r="I1478" s="78" t="s">
        <v>19056</v>
      </c>
      <c r="J1478" s="78" t="s">
        <v>19089</v>
      </c>
      <c r="K1478" s="78" t="n">
        <v>129686002</v>
      </c>
      <c r="L1478" s="78" t="s">
        <v>4655</v>
      </c>
      <c r="M1478" s="78" t="s">
        <v>19945</v>
      </c>
      <c r="N1478" s="78" t="s">
        <v>17734</v>
      </c>
      <c r="Q1478" s="78" t="n">
        <v>102303708</v>
      </c>
      <c r="R1478" s="78" t="s">
        <v>4633</v>
      </c>
      <c r="S1478" s="78" t="s">
        <v>16517</v>
      </c>
      <c r="T1478" s="78" t="s">
        <v>16498</v>
      </c>
      <c r="U1478" s="78" t="s">
        <v>4633</v>
      </c>
      <c r="V1478" s="78" t="s">
        <v>18393</v>
      </c>
      <c r="W1478" s="78" t="s">
        <v>4084</v>
      </c>
      <c r="X1478" s="78" t="s">
        <v>18108</v>
      </c>
      <c r="Y1478" s="78" t="s">
        <v>18109</v>
      </c>
      <c r="Z1478" s="78" t="s">
        <v>17808</v>
      </c>
      <c r="AA1478" s="78" t="s">
        <v>17809</v>
      </c>
      <c r="AB1478" s="78" t="s">
        <v>19337</v>
      </c>
      <c r="AC1478" s="78" t="s">
        <v>17810</v>
      </c>
      <c r="AI1478" s="82" t="n">
        <v>46096</v>
      </c>
      <c r="AL1478" s="78" t="s">
        <v>17718</v>
      </c>
      <c r="AM1478" s="78" t="s">
        <v>17718</v>
      </c>
      <c r="AP1478" s="78" t="s">
        <v>17719</v>
      </c>
      <c r="AQ1478" s="78" t="n">
        <v>4000</v>
      </c>
      <c r="AR1478" s="78" t="n">
        <v>10</v>
      </c>
      <c r="AS1478" s="78" t="n">
        <v>90.06</v>
      </c>
      <c r="AT1478" s="78" t="n">
        <v>1</v>
      </c>
      <c r="AV1478" s="78" t="n">
        <v>8.08</v>
      </c>
      <c r="AY1478" s="78" t="n">
        <v>3636048</v>
      </c>
      <c r="AZ1478" s="78" t="n">
        <v>0</v>
      </c>
      <c r="BA1478" s="78" t="n">
        <v>-33648</v>
      </c>
      <c r="BB1478" s="78" t="n">
        <v>0</v>
      </c>
      <c r="BC1478" s="78" t="n">
        <v>3602400</v>
      </c>
      <c r="BD1478" s="78" t="n">
        <v>4000000</v>
      </c>
      <c r="BE1478" s="78" t="s">
        <v>19092</v>
      </c>
      <c r="BJ1478" s="78" t="s">
        <v>17721</v>
      </c>
      <c r="BK1478" s="78" t="s">
        <v>17722</v>
      </c>
      <c r="BL1478" s="78" t="s">
        <v>15</v>
      </c>
      <c r="BM1478" s="78" t="s">
        <v>4656</v>
      </c>
      <c r="BN1478" s="78" t="s">
        <v>19946</v>
      </c>
      <c r="BO1478" s="78" t="s">
        <v>16502</v>
      </c>
    </row>
    <row r="1479" customFormat="false" ht="15" hidden="true" customHeight="false" outlineLevel="0" collapsed="false">
      <c r="A1479" s="82" t="n">
        <v>45291</v>
      </c>
      <c r="B1479" s="78" t="s">
        <v>16497</v>
      </c>
      <c r="C1479" s="78" t="s">
        <v>17734</v>
      </c>
      <c r="D1479" s="78" t="s">
        <v>18919</v>
      </c>
      <c r="E1479" s="78" t="s">
        <v>4117</v>
      </c>
      <c r="F1479" s="78" t="s">
        <v>17723</v>
      </c>
      <c r="G1479" s="78" t="s">
        <v>17711</v>
      </c>
      <c r="H1479" s="78" t="s">
        <v>17725</v>
      </c>
      <c r="I1479" s="78" t="s">
        <v>19056</v>
      </c>
      <c r="J1479" s="78" t="s">
        <v>19089</v>
      </c>
      <c r="K1479" s="78" t="n">
        <v>129686002</v>
      </c>
      <c r="L1479" s="78" t="s">
        <v>4655</v>
      </c>
      <c r="M1479" s="78" t="s">
        <v>19945</v>
      </c>
      <c r="N1479" s="78" t="s">
        <v>17734</v>
      </c>
      <c r="Q1479" s="78" t="n">
        <v>102303708</v>
      </c>
      <c r="R1479" s="78" t="s">
        <v>4633</v>
      </c>
      <c r="S1479" s="78" t="s">
        <v>16517</v>
      </c>
      <c r="T1479" s="78" t="s">
        <v>16498</v>
      </c>
      <c r="U1479" s="78" t="s">
        <v>4633</v>
      </c>
      <c r="V1479" s="78" t="s">
        <v>18393</v>
      </c>
      <c r="W1479" s="78" t="s">
        <v>4084</v>
      </c>
      <c r="X1479" s="78" t="s">
        <v>18108</v>
      </c>
      <c r="Y1479" s="78" t="s">
        <v>18109</v>
      </c>
      <c r="Z1479" s="78" t="s">
        <v>17808</v>
      </c>
      <c r="AA1479" s="78" t="s">
        <v>17809</v>
      </c>
      <c r="AB1479" s="78" t="s">
        <v>19337</v>
      </c>
      <c r="AC1479" s="78" t="s">
        <v>17810</v>
      </c>
      <c r="AI1479" s="82" t="n">
        <v>46096</v>
      </c>
      <c r="AL1479" s="78" t="s">
        <v>17718</v>
      </c>
      <c r="AM1479" s="78" t="s">
        <v>17718</v>
      </c>
      <c r="AP1479" s="78" t="s">
        <v>17719</v>
      </c>
      <c r="AQ1479" s="78" t="n">
        <v>4000</v>
      </c>
      <c r="AR1479" s="78" t="n">
        <v>10</v>
      </c>
      <c r="AS1479" s="78" t="n">
        <v>90.06</v>
      </c>
      <c r="AT1479" s="78" t="n">
        <v>1</v>
      </c>
      <c r="AV1479" s="78" t="n">
        <v>8.08</v>
      </c>
      <c r="AY1479" s="78" t="n">
        <v>3636048</v>
      </c>
      <c r="AZ1479" s="78" t="n">
        <v>0</v>
      </c>
      <c r="BA1479" s="78" t="n">
        <v>-33648</v>
      </c>
      <c r="BB1479" s="78" t="n">
        <v>0</v>
      </c>
      <c r="BC1479" s="78" t="n">
        <v>3602400</v>
      </c>
      <c r="BD1479" s="78" t="n">
        <v>4000000</v>
      </c>
      <c r="BE1479" s="78" t="s">
        <v>19092</v>
      </c>
      <c r="BJ1479" s="78" t="s">
        <v>17721</v>
      </c>
      <c r="BK1479" s="78" t="s">
        <v>17722</v>
      </c>
      <c r="BL1479" s="78" t="s">
        <v>15</v>
      </c>
      <c r="BM1479" s="78" t="s">
        <v>4656</v>
      </c>
      <c r="BN1479" s="78" t="s">
        <v>19946</v>
      </c>
      <c r="BO1479" s="78" t="s">
        <v>16502</v>
      </c>
    </row>
    <row r="1480" customFormat="false" ht="15" hidden="true" customHeight="false" outlineLevel="0" collapsed="false">
      <c r="A1480" s="82" t="n">
        <v>45291</v>
      </c>
      <c r="B1480" s="78" t="s">
        <v>16497</v>
      </c>
      <c r="C1480" s="78" t="s">
        <v>17734</v>
      </c>
      <c r="D1480" s="78" t="s">
        <v>18919</v>
      </c>
      <c r="E1480" s="78" t="s">
        <v>1305</v>
      </c>
      <c r="F1480" s="78" t="s">
        <v>17710</v>
      </c>
      <c r="G1480" s="78" t="s">
        <v>17711</v>
      </c>
      <c r="H1480" s="78" t="s">
        <v>17725</v>
      </c>
      <c r="I1480" s="78" t="s">
        <v>19056</v>
      </c>
      <c r="J1480" s="78" t="s">
        <v>19089</v>
      </c>
      <c r="K1480" s="78" t="n">
        <v>158370941</v>
      </c>
      <c r="L1480" s="78" t="s">
        <v>13343</v>
      </c>
      <c r="M1480" s="78" t="s">
        <v>19947</v>
      </c>
      <c r="N1480" s="78" t="s">
        <v>17734</v>
      </c>
      <c r="Q1480" s="78" t="n">
        <v>21070013</v>
      </c>
      <c r="R1480" s="78" t="s">
        <v>13334</v>
      </c>
      <c r="S1480" s="78" t="s">
        <v>614</v>
      </c>
      <c r="T1480" s="78" t="s">
        <v>16498</v>
      </c>
      <c r="U1480" s="78" t="s">
        <v>13334</v>
      </c>
      <c r="V1480" s="78" t="s">
        <v>18651</v>
      </c>
      <c r="W1480" s="78" t="s">
        <v>4084</v>
      </c>
      <c r="X1480" s="78" t="s">
        <v>17936</v>
      </c>
      <c r="Y1480" s="78" t="s">
        <v>17937</v>
      </c>
      <c r="Z1480" s="78" t="s">
        <v>17794</v>
      </c>
      <c r="AA1480" s="78" t="s">
        <v>17795</v>
      </c>
      <c r="AB1480" s="78" t="s">
        <v>19091</v>
      </c>
      <c r="AI1480" s="82" t="n">
        <v>47102</v>
      </c>
      <c r="AL1480" s="78" t="s">
        <v>17718</v>
      </c>
      <c r="AM1480" s="78" t="s">
        <v>17718</v>
      </c>
      <c r="AP1480" s="78" t="s">
        <v>17719</v>
      </c>
      <c r="AQ1480" s="78" t="n">
        <v>4000</v>
      </c>
      <c r="AR1480" s="78" t="n">
        <v>10</v>
      </c>
      <c r="AS1480" s="78" t="n">
        <v>112.1</v>
      </c>
      <c r="AT1480" s="78" t="n">
        <v>1</v>
      </c>
      <c r="AV1480" s="78" t="n">
        <v>8.08</v>
      </c>
      <c r="AY1480" s="78" t="n">
        <v>4505560</v>
      </c>
      <c r="AZ1480" s="78" t="n">
        <v>0</v>
      </c>
      <c r="BA1480" s="78" t="n">
        <v>-21560</v>
      </c>
      <c r="BB1480" s="78" t="n">
        <v>1888.89</v>
      </c>
      <c r="BC1480" s="78" t="n">
        <v>4484000</v>
      </c>
      <c r="BD1480" s="78" t="n">
        <v>4000000</v>
      </c>
      <c r="BE1480" s="78" t="s">
        <v>19092</v>
      </c>
      <c r="BJ1480" s="78" t="s">
        <v>17721</v>
      </c>
      <c r="BK1480" s="78" t="s">
        <v>17722</v>
      </c>
      <c r="BL1480" s="78" t="s">
        <v>272</v>
      </c>
      <c r="BM1480" s="78" t="s">
        <v>13344</v>
      </c>
      <c r="BN1480" s="78" t="s">
        <v>19948</v>
      </c>
      <c r="BO1480" s="78" t="s">
        <v>16502</v>
      </c>
    </row>
    <row r="1481" customFormat="false" ht="15" hidden="true" customHeight="false" outlineLevel="0" collapsed="false">
      <c r="A1481" s="82" t="n">
        <v>45291</v>
      </c>
      <c r="B1481" s="78" t="s">
        <v>16497</v>
      </c>
      <c r="C1481" s="78" t="s">
        <v>17734</v>
      </c>
      <c r="D1481" s="78" t="s">
        <v>18919</v>
      </c>
      <c r="E1481" s="78" t="s">
        <v>4126</v>
      </c>
      <c r="F1481" s="78" t="s">
        <v>17758</v>
      </c>
      <c r="G1481" s="78" t="s">
        <v>17711</v>
      </c>
      <c r="H1481" s="78" t="s">
        <v>17725</v>
      </c>
      <c r="I1481" s="78" t="s">
        <v>18920</v>
      </c>
      <c r="J1481" s="78" t="s">
        <v>16506</v>
      </c>
      <c r="K1481" s="78" t="n">
        <v>106989769</v>
      </c>
      <c r="L1481" s="78" t="s">
        <v>4122</v>
      </c>
      <c r="M1481" s="78" t="s">
        <v>19949</v>
      </c>
      <c r="N1481" s="78" t="s">
        <v>17734</v>
      </c>
      <c r="Q1481" s="78" t="n">
        <v>0</v>
      </c>
      <c r="U1481" s="78" t="s">
        <v>4130</v>
      </c>
      <c r="V1481" s="78" t="s">
        <v>18058</v>
      </c>
      <c r="W1481" s="78" t="s">
        <v>4084</v>
      </c>
      <c r="X1481" s="78" t="s">
        <v>18059</v>
      </c>
      <c r="Y1481" s="78" t="s">
        <v>18060</v>
      </c>
      <c r="Z1481" s="78" t="s">
        <v>17794</v>
      </c>
      <c r="AA1481" s="78" t="s">
        <v>17795</v>
      </c>
      <c r="AB1481" s="78" t="s">
        <v>19060</v>
      </c>
      <c r="AI1481" s="82" t="n">
        <v>47192</v>
      </c>
      <c r="AL1481" s="78" t="s">
        <v>17718</v>
      </c>
      <c r="AM1481" s="78" t="s">
        <v>17718</v>
      </c>
      <c r="AP1481" s="78" t="s">
        <v>17772</v>
      </c>
      <c r="AQ1481" s="78" t="n">
        <v>-4000</v>
      </c>
      <c r="AR1481" s="78" t="n">
        <v>10</v>
      </c>
      <c r="AS1481" s="78" t="n">
        <v>90.33829</v>
      </c>
      <c r="AT1481" s="78" t="n">
        <v>1</v>
      </c>
      <c r="AV1481" s="78" t="n">
        <v>8.08</v>
      </c>
      <c r="AY1481" s="78" t="n">
        <v>-3467080</v>
      </c>
      <c r="AZ1481" s="78" t="n">
        <v>0</v>
      </c>
      <c r="BA1481" s="78" t="n">
        <v>-146451.6</v>
      </c>
      <c r="BB1481" s="78" t="n">
        <v>-50055.56</v>
      </c>
      <c r="BC1481" s="78" t="n">
        <v>-3613531.6</v>
      </c>
      <c r="BD1481" s="78" t="n">
        <v>4000000</v>
      </c>
      <c r="BE1481" s="78" t="s">
        <v>18925</v>
      </c>
      <c r="BJ1481" s="78" t="s">
        <v>17721</v>
      </c>
      <c r="BK1481" s="78" t="s">
        <v>17722</v>
      </c>
      <c r="BL1481" s="78" t="s">
        <v>4124</v>
      </c>
      <c r="BM1481" s="78" t="s">
        <v>4123</v>
      </c>
      <c r="BN1481" s="78" t="s">
        <v>19950</v>
      </c>
      <c r="BO1481" s="78" t="s">
        <v>16502</v>
      </c>
    </row>
    <row r="1482" customFormat="false" ht="15" hidden="true" customHeight="false" outlineLevel="0" collapsed="false">
      <c r="A1482" s="82" t="n">
        <v>45291</v>
      </c>
      <c r="B1482" s="78" t="s">
        <v>16497</v>
      </c>
      <c r="C1482" s="78" t="s">
        <v>18927</v>
      </c>
      <c r="D1482" s="78" t="s">
        <v>18928</v>
      </c>
      <c r="E1482" s="78" t="s">
        <v>1305</v>
      </c>
      <c r="F1482" s="78" t="s">
        <v>17710</v>
      </c>
      <c r="G1482" s="78" t="s">
        <v>17711</v>
      </c>
      <c r="H1482" s="78" t="s">
        <v>17725</v>
      </c>
      <c r="I1482" s="78" t="s">
        <v>18929</v>
      </c>
      <c r="J1482" s="78" t="s">
        <v>17755</v>
      </c>
      <c r="K1482" s="78" t="n">
        <v>118571705</v>
      </c>
      <c r="L1482" s="78" t="s">
        <v>10173</v>
      </c>
      <c r="M1482" s="78" t="s">
        <v>19951</v>
      </c>
      <c r="N1482" s="78" t="s">
        <v>17734</v>
      </c>
      <c r="Q1482" s="78" t="n">
        <v>21002098</v>
      </c>
      <c r="R1482" s="78" t="s">
        <v>10144</v>
      </c>
      <c r="S1482" s="78" t="s">
        <v>17292</v>
      </c>
      <c r="T1482" s="78" t="s">
        <v>17028</v>
      </c>
      <c r="U1482" s="78" t="s">
        <v>10144</v>
      </c>
      <c r="V1482" s="78" t="s">
        <v>17292</v>
      </c>
      <c r="W1482" s="78" t="s">
        <v>4084</v>
      </c>
      <c r="X1482" s="78" t="s">
        <v>17800</v>
      </c>
      <c r="Z1482" s="78" t="s">
        <v>17801</v>
      </c>
      <c r="AA1482" s="78" t="s">
        <v>17802</v>
      </c>
      <c r="AE1482" s="78" t="s">
        <v>10176</v>
      </c>
      <c r="AG1482" s="78" t="s">
        <v>18931</v>
      </c>
      <c r="AI1482" s="82" t="n">
        <v>45310</v>
      </c>
      <c r="AJ1482" s="78" t="s">
        <v>1198</v>
      </c>
      <c r="AL1482" s="78" t="s">
        <v>17718</v>
      </c>
      <c r="AM1482" s="78" t="s">
        <v>17718</v>
      </c>
      <c r="AP1482" s="78" t="s">
        <v>17772</v>
      </c>
      <c r="AQ1482" s="78" t="n">
        <v>-106</v>
      </c>
      <c r="AR1482" s="78" t="n">
        <v>100</v>
      </c>
      <c r="AS1482" s="78" t="n">
        <v>31.145</v>
      </c>
      <c r="AT1482" s="78" t="n">
        <v>1</v>
      </c>
      <c r="AV1482" s="78" t="n">
        <v>8.08</v>
      </c>
      <c r="AY1482" s="78" t="n">
        <v>-247767.84</v>
      </c>
      <c r="AZ1482" s="78" t="n">
        <v>0</v>
      </c>
      <c r="BA1482" s="78" t="n">
        <v>-82369.16</v>
      </c>
      <c r="BB1482" s="78" t="n">
        <v>0</v>
      </c>
      <c r="BC1482" s="78" t="n">
        <v>-330137</v>
      </c>
      <c r="BD1482" s="78" t="n">
        <v>4025668</v>
      </c>
      <c r="BE1482" s="78" t="s">
        <v>18932</v>
      </c>
      <c r="BJ1482" s="78" t="s">
        <v>17721</v>
      </c>
      <c r="BK1482" s="78" t="s">
        <v>17722</v>
      </c>
      <c r="BO1482" s="78" t="s">
        <v>16502</v>
      </c>
    </row>
    <row r="1483" customFormat="false" ht="15" hidden="true" customHeight="false" outlineLevel="0" collapsed="false">
      <c r="A1483" s="82" t="n">
        <v>45291</v>
      </c>
      <c r="B1483" s="78" t="s">
        <v>16497</v>
      </c>
      <c r="C1483" s="78" t="s">
        <v>18927</v>
      </c>
      <c r="D1483" s="78" t="s">
        <v>18928</v>
      </c>
      <c r="E1483" s="78" t="s">
        <v>1305</v>
      </c>
      <c r="F1483" s="78" t="s">
        <v>17710</v>
      </c>
      <c r="G1483" s="78" t="s">
        <v>17711</v>
      </c>
      <c r="H1483" s="78" t="s">
        <v>17725</v>
      </c>
      <c r="I1483" s="78" t="s">
        <v>18959</v>
      </c>
      <c r="J1483" s="78" t="s">
        <v>17755</v>
      </c>
      <c r="K1483" s="78" t="n">
        <v>153703469</v>
      </c>
      <c r="L1483" s="78" t="s">
        <v>10471</v>
      </c>
      <c r="M1483" s="78" t="s">
        <v>19952</v>
      </c>
      <c r="N1483" s="78" t="s">
        <v>17734</v>
      </c>
      <c r="Q1483" s="78" t="n">
        <v>21002388</v>
      </c>
      <c r="R1483" s="78" t="s">
        <v>10450</v>
      </c>
      <c r="S1483" s="78" t="s">
        <v>528</v>
      </c>
      <c r="T1483" s="78" t="s">
        <v>16498</v>
      </c>
      <c r="U1483" s="78" t="s">
        <v>10450</v>
      </c>
      <c r="V1483" s="78" t="s">
        <v>528</v>
      </c>
      <c r="W1483" s="78" t="s">
        <v>4084</v>
      </c>
      <c r="X1483" s="78" t="s">
        <v>17910</v>
      </c>
      <c r="Y1483" s="78" t="s">
        <v>17911</v>
      </c>
      <c r="Z1483" s="78" t="s">
        <v>17794</v>
      </c>
      <c r="AA1483" s="78" t="s">
        <v>17795</v>
      </c>
      <c r="AE1483" s="78" t="s">
        <v>10474</v>
      </c>
      <c r="AG1483" s="78" t="s">
        <v>18931</v>
      </c>
      <c r="AI1483" s="82" t="n">
        <v>45366</v>
      </c>
      <c r="AJ1483" s="78" t="s">
        <v>1198</v>
      </c>
      <c r="AL1483" s="78" t="s">
        <v>17718</v>
      </c>
      <c r="AM1483" s="78" t="s">
        <v>17718</v>
      </c>
      <c r="AP1483" s="78" t="s">
        <v>17719</v>
      </c>
      <c r="AQ1483" s="78" t="n">
        <v>245</v>
      </c>
      <c r="AR1483" s="78" t="n">
        <v>100</v>
      </c>
      <c r="AS1483" s="78" t="n">
        <v>1.68</v>
      </c>
      <c r="AT1483" s="78" t="n">
        <v>1</v>
      </c>
      <c r="AV1483" s="78" t="n">
        <v>8.08</v>
      </c>
      <c r="AY1483" s="78" t="n">
        <v>41892.81</v>
      </c>
      <c r="AZ1483" s="78" t="n">
        <v>0</v>
      </c>
      <c r="BA1483" s="78" t="n">
        <v>-732.81</v>
      </c>
      <c r="BB1483" s="78" t="n">
        <v>0</v>
      </c>
      <c r="BC1483" s="78" t="n">
        <v>41160</v>
      </c>
      <c r="BD1483" s="78" t="n">
        <v>4042500</v>
      </c>
      <c r="BE1483" s="78" t="s">
        <v>18932</v>
      </c>
      <c r="BJ1483" s="78" t="s">
        <v>17721</v>
      </c>
      <c r="BK1483" s="78" t="s">
        <v>17722</v>
      </c>
      <c r="BO1483" s="78" t="s">
        <v>16502</v>
      </c>
    </row>
    <row r="1484" customFormat="false" ht="15" hidden="true" customHeight="false" outlineLevel="0" collapsed="false">
      <c r="A1484" s="82" t="n">
        <v>45291</v>
      </c>
      <c r="B1484" s="78" t="s">
        <v>16497</v>
      </c>
      <c r="C1484" s="78" t="s">
        <v>18927</v>
      </c>
      <c r="D1484" s="78" t="s">
        <v>19501</v>
      </c>
      <c r="E1484" s="78" t="s">
        <v>6387</v>
      </c>
      <c r="F1484" s="78" t="s">
        <v>17751</v>
      </c>
      <c r="G1484" s="78" t="s">
        <v>17752</v>
      </c>
      <c r="H1484" s="78" t="s">
        <v>17729</v>
      </c>
      <c r="I1484" s="78" t="s">
        <v>19502</v>
      </c>
      <c r="J1484" s="78" t="s">
        <v>19503</v>
      </c>
      <c r="K1484" s="78" t="n">
        <v>152539816</v>
      </c>
      <c r="L1484" s="78" t="s">
        <v>13553</v>
      </c>
      <c r="M1484" s="78" t="s">
        <v>19579</v>
      </c>
      <c r="N1484" s="78" t="s">
        <v>19505</v>
      </c>
      <c r="O1484" s="78" t="s">
        <v>19953</v>
      </c>
      <c r="P1484" s="78" t="s">
        <v>19581</v>
      </c>
      <c r="Q1484" s="78" t="n">
        <v>0</v>
      </c>
      <c r="U1484" s="78" t="s">
        <v>19582</v>
      </c>
      <c r="V1484" s="78" t="s">
        <v>19583</v>
      </c>
      <c r="W1484" s="78" t="s">
        <v>4084</v>
      </c>
      <c r="X1484" s="78" t="s">
        <v>18108</v>
      </c>
      <c r="Y1484" s="78" t="s">
        <v>18109</v>
      </c>
      <c r="Z1484" s="78" t="s">
        <v>17808</v>
      </c>
      <c r="AA1484" s="78" t="s">
        <v>17809</v>
      </c>
      <c r="AG1484" s="78" t="s">
        <v>18931</v>
      </c>
      <c r="AI1484" s="82" t="n">
        <v>46021</v>
      </c>
      <c r="AL1484" s="78" t="s">
        <v>17718</v>
      </c>
      <c r="AM1484" s="78" t="s">
        <v>17718</v>
      </c>
      <c r="AP1484" s="78" t="s">
        <v>17719</v>
      </c>
      <c r="AQ1484" s="78" t="n">
        <v>4051.69</v>
      </c>
      <c r="AR1484" s="78" t="n">
        <v>10</v>
      </c>
      <c r="AS1484" s="78" t="n">
        <v>100.333</v>
      </c>
      <c r="AT1484" s="78" t="n">
        <v>1</v>
      </c>
      <c r="AV1484" s="78" t="n">
        <v>8.08</v>
      </c>
      <c r="AY1484" s="78" t="n">
        <v>0</v>
      </c>
      <c r="AZ1484" s="78" t="n">
        <v>0</v>
      </c>
      <c r="BA1484" s="78" t="n">
        <v>8427.52</v>
      </c>
      <c r="BB1484" s="78" t="n">
        <v>0</v>
      </c>
      <c r="BC1484" s="78" t="n">
        <v>8427.52</v>
      </c>
      <c r="BD1484" s="78" t="n">
        <v>4056755.61</v>
      </c>
      <c r="BE1484" s="78" t="s">
        <v>19513</v>
      </c>
      <c r="BJ1484" s="78" t="s">
        <v>17721</v>
      </c>
      <c r="BK1484" s="78" t="s">
        <v>17722</v>
      </c>
      <c r="BO1484" s="78" t="s">
        <v>16502</v>
      </c>
    </row>
    <row r="1485" customFormat="false" ht="15" hidden="true" customHeight="false" outlineLevel="0" collapsed="false">
      <c r="A1485" s="82" t="n">
        <v>45291</v>
      </c>
      <c r="B1485" s="78" t="s">
        <v>16497</v>
      </c>
      <c r="C1485" s="78" t="s">
        <v>17734</v>
      </c>
      <c r="D1485" s="78" t="s">
        <v>18919</v>
      </c>
      <c r="E1485" s="78" t="s">
        <v>4075</v>
      </c>
      <c r="F1485" s="78" t="s">
        <v>17724</v>
      </c>
      <c r="G1485" s="78" t="s">
        <v>17711</v>
      </c>
      <c r="H1485" s="78" t="s">
        <v>17725</v>
      </c>
      <c r="I1485" s="78" t="s">
        <v>18920</v>
      </c>
      <c r="J1485" s="78" t="s">
        <v>16506</v>
      </c>
      <c r="K1485" s="78" t="n">
        <v>47041054</v>
      </c>
      <c r="L1485" s="78" t="s">
        <v>12464</v>
      </c>
      <c r="M1485" s="78" t="s">
        <v>19954</v>
      </c>
      <c r="N1485" s="78" t="s">
        <v>17734</v>
      </c>
      <c r="Q1485" s="78" t="n">
        <v>0</v>
      </c>
      <c r="U1485" s="78" t="s">
        <v>12456</v>
      </c>
      <c r="V1485" s="78" t="s">
        <v>17833</v>
      </c>
      <c r="W1485" s="78" t="s">
        <v>4084</v>
      </c>
      <c r="X1485" s="78" t="s">
        <v>17834</v>
      </c>
      <c r="Y1485" s="78" t="s">
        <v>17835</v>
      </c>
      <c r="Z1485" s="78" t="s">
        <v>17816</v>
      </c>
      <c r="AA1485" s="78" t="s">
        <v>17795</v>
      </c>
      <c r="AB1485" s="78" t="s">
        <v>19060</v>
      </c>
      <c r="AI1485" s="82" t="n">
        <v>46402</v>
      </c>
      <c r="AL1485" s="78" t="s">
        <v>17718</v>
      </c>
      <c r="AM1485" s="78" t="s">
        <v>17718</v>
      </c>
      <c r="AP1485" s="78" t="s">
        <v>17772</v>
      </c>
      <c r="AQ1485" s="78" t="n">
        <v>-4100</v>
      </c>
      <c r="AR1485" s="78" t="n">
        <v>10</v>
      </c>
      <c r="AS1485" s="78" t="n">
        <v>97.03681</v>
      </c>
      <c r="AT1485" s="78" t="n">
        <v>1</v>
      </c>
      <c r="AV1485" s="78" t="n">
        <v>8.08</v>
      </c>
      <c r="AY1485" s="78" t="n">
        <v>-3919250</v>
      </c>
      <c r="AZ1485" s="78" t="n">
        <v>0</v>
      </c>
      <c r="BA1485" s="78" t="n">
        <v>-59259.21</v>
      </c>
      <c r="BB1485" s="78" t="n">
        <v>-106343.75</v>
      </c>
      <c r="BC1485" s="78" t="n">
        <v>-3978509.21</v>
      </c>
      <c r="BD1485" s="78" t="n">
        <v>4100000</v>
      </c>
      <c r="BE1485" s="78" t="s">
        <v>18925</v>
      </c>
      <c r="BJ1485" s="78" t="s">
        <v>17721</v>
      </c>
      <c r="BK1485" s="78" t="s">
        <v>17722</v>
      </c>
      <c r="BL1485" s="78" t="s">
        <v>12466</v>
      </c>
      <c r="BM1485" s="78" t="s">
        <v>12465</v>
      </c>
      <c r="BN1485" s="78" t="s">
        <v>19955</v>
      </c>
      <c r="BO1485" s="78" t="s">
        <v>16502</v>
      </c>
    </row>
    <row r="1486" customFormat="false" ht="15" hidden="true" customHeight="false" outlineLevel="0" collapsed="false">
      <c r="A1486" s="82" t="n">
        <v>45291</v>
      </c>
      <c r="B1486" s="78" t="s">
        <v>16497</v>
      </c>
      <c r="C1486" s="78" t="s">
        <v>17734</v>
      </c>
      <c r="D1486" s="78" t="s">
        <v>18919</v>
      </c>
      <c r="E1486" s="78" t="s">
        <v>4126</v>
      </c>
      <c r="F1486" s="78" t="s">
        <v>17758</v>
      </c>
      <c r="G1486" s="78" t="s">
        <v>17711</v>
      </c>
      <c r="H1486" s="78" t="s">
        <v>17725</v>
      </c>
      <c r="I1486" s="78" t="s">
        <v>18920</v>
      </c>
      <c r="J1486" s="78" t="s">
        <v>16506</v>
      </c>
      <c r="K1486" s="78" t="n">
        <v>128657740</v>
      </c>
      <c r="L1486" s="78" t="s">
        <v>4512</v>
      </c>
      <c r="M1486" s="78" t="s">
        <v>19956</v>
      </c>
      <c r="N1486" s="78" t="s">
        <v>17734</v>
      </c>
      <c r="Q1486" s="78" t="n">
        <v>0</v>
      </c>
      <c r="U1486" s="78" t="s">
        <v>4519</v>
      </c>
      <c r="V1486" s="78" t="s">
        <v>18278</v>
      </c>
      <c r="W1486" s="78" t="s">
        <v>4084</v>
      </c>
      <c r="X1486" s="78" t="s">
        <v>17979</v>
      </c>
      <c r="Y1486" s="78" t="s">
        <v>17989</v>
      </c>
      <c r="Z1486" s="78" t="s">
        <v>17816</v>
      </c>
      <c r="AA1486" s="78" t="s">
        <v>17795</v>
      </c>
      <c r="AB1486" s="78" t="s">
        <v>19060</v>
      </c>
      <c r="AI1486" s="82" t="n">
        <v>48288</v>
      </c>
      <c r="AL1486" s="78" t="s">
        <v>17718</v>
      </c>
      <c r="AM1486" s="78" t="s">
        <v>17718</v>
      </c>
      <c r="AP1486" s="78" t="s">
        <v>17772</v>
      </c>
      <c r="AQ1486" s="78" t="n">
        <v>-4100</v>
      </c>
      <c r="AR1486" s="78" t="n">
        <v>10</v>
      </c>
      <c r="AS1486" s="78" t="n">
        <v>82.79927</v>
      </c>
      <c r="AT1486" s="78" t="n">
        <v>1</v>
      </c>
      <c r="AV1486" s="78" t="n">
        <v>8.08</v>
      </c>
      <c r="AY1486" s="78" t="n">
        <v>-3185216</v>
      </c>
      <c r="AZ1486" s="78" t="n">
        <v>0</v>
      </c>
      <c r="BA1486" s="78" t="n">
        <v>-209553.95</v>
      </c>
      <c r="BB1486" s="78" t="n">
        <v>-42252.78</v>
      </c>
      <c r="BC1486" s="78" t="n">
        <v>-3394769.95</v>
      </c>
      <c r="BD1486" s="78" t="n">
        <v>4100000</v>
      </c>
      <c r="BE1486" s="78" t="s">
        <v>18925</v>
      </c>
      <c r="BJ1486" s="78" t="s">
        <v>17721</v>
      </c>
      <c r="BK1486" s="78" t="s">
        <v>17722</v>
      </c>
      <c r="BL1486" s="78" t="s">
        <v>4514</v>
      </c>
      <c r="BM1486" s="78" t="s">
        <v>4513</v>
      </c>
      <c r="BN1486" s="78" t="s">
        <v>19957</v>
      </c>
      <c r="BO1486" s="78" t="s">
        <v>16502</v>
      </c>
    </row>
    <row r="1487" customFormat="false" ht="15" hidden="true" customHeight="false" outlineLevel="0" collapsed="false">
      <c r="A1487" s="82" t="n">
        <v>45291</v>
      </c>
      <c r="B1487" s="78" t="s">
        <v>16497</v>
      </c>
      <c r="C1487" s="78" t="s">
        <v>18927</v>
      </c>
      <c r="D1487" s="78" t="s">
        <v>18928</v>
      </c>
      <c r="E1487" s="78" t="s">
        <v>1305</v>
      </c>
      <c r="F1487" s="78" t="s">
        <v>17710</v>
      </c>
      <c r="G1487" s="78" t="s">
        <v>17711</v>
      </c>
      <c r="H1487" s="78" t="s">
        <v>17725</v>
      </c>
      <c r="I1487" s="78" t="s">
        <v>18959</v>
      </c>
      <c r="J1487" s="78" t="s">
        <v>17755</v>
      </c>
      <c r="K1487" s="78" t="n">
        <v>148035784</v>
      </c>
      <c r="L1487" s="78" t="s">
        <v>7003</v>
      </c>
      <c r="M1487" s="78" t="s">
        <v>19958</v>
      </c>
      <c r="N1487" s="78" t="s">
        <v>17734</v>
      </c>
      <c r="Q1487" s="78" t="n">
        <v>21001749</v>
      </c>
      <c r="R1487" s="78" t="s">
        <v>6974</v>
      </c>
      <c r="S1487" s="78" t="s">
        <v>17340</v>
      </c>
      <c r="T1487" s="78" t="s">
        <v>16498</v>
      </c>
      <c r="U1487" s="78" t="s">
        <v>6974</v>
      </c>
      <c r="V1487" s="78" t="s">
        <v>18133</v>
      </c>
      <c r="W1487" s="78" t="s">
        <v>4084</v>
      </c>
      <c r="X1487" s="78" t="s">
        <v>17891</v>
      </c>
      <c r="Y1487" s="78" t="s">
        <v>18134</v>
      </c>
      <c r="Z1487" s="78" t="s">
        <v>17802</v>
      </c>
      <c r="AA1487" s="78" t="s">
        <v>17802</v>
      </c>
      <c r="AC1487" s="78" t="s">
        <v>17924</v>
      </c>
      <c r="AE1487" s="78" t="s">
        <v>7006</v>
      </c>
      <c r="AG1487" s="78" t="s">
        <v>18931</v>
      </c>
      <c r="AI1487" s="82" t="n">
        <v>45366</v>
      </c>
      <c r="AJ1487" s="78" t="s">
        <v>1198</v>
      </c>
      <c r="AL1487" s="78" t="s">
        <v>17718</v>
      </c>
      <c r="AM1487" s="78" t="s">
        <v>17718</v>
      </c>
      <c r="AP1487" s="78" t="s">
        <v>17719</v>
      </c>
      <c r="AQ1487" s="78" t="n">
        <v>530</v>
      </c>
      <c r="AR1487" s="78" t="n">
        <v>100</v>
      </c>
      <c r="AS1487" s="78" t="n">
        <v>1.035</v>
      </c>
      <c r="AT1487" s="78" t="n">
        <v>1</v>
      </c>
      <c r="AV1487" s="78" t="n">
        <v>8.08</v>
      </c>
      <c r="AY1487" s="78" t="n">
        <v>67962.29</v>
      </c>
      <c r="AZ1487" s="78" t="n">
        <v>0</v>
      </c>
      <c r="BA1487" s="78" t="n">
        <v>-13107.29</v>
      </c>
      <c r="BB1487" s="78" t="n">
        <v>0</v>
      </c>
      <c r="BC1487" s="78" t="n">
        <v>54855</v>
      </c>
      <c r="BD1487" s="78" t="n">
        <v>4107500</v>
      </c>
      <c r="BE1487" s="78" t="s">
        <v>18942</v>
      </c>
      <c r="BJ1487" s="78" t="s">
        <v>17721</v>
      </c>
      <c r="BK1487" s="78" t="s">
        <v>17722</v>
      </c>
      <c r="BO1487" s="78" t="s">
        <v>16502</v>
      </c>
    </row>
    <row r="1488" customFormat="false" ht="15" hidden="true" customHeight="false" outlineLevel="0" collapsed="false">
      <c r="A1488" s="82" t="n">
        <v>45291</v>
      </c>
      <c r="B1488" s="78" t="s">
        <v>16497</v>
      </c>
      <c r="C1488" s="78" t="s">
        <v>18927</v>
      </c>
      <c r="D1488" s="78" t="s">
        <v>18928</v>
      </c>
      <c r="E1488" s="78" t="s">
        <v>1305</v>
      </c>
      <c r="F1488" s="78" t="s">
        <v>17710</v>
      </c>
      <c r="G1488" s="78" t="s">
        <v>17711</v>
      </c>
      <c r="H1488" s="78" t="s">
        <v>17725</v>
      </c>
      <c r="I1488" s="78" t="s">
        <v>18933</v>
      </c>
      <c r="J1488" s="78" t="s">
        <v>17755</v>
      </c>
      <c r="K1488" s="78" t="n">
        <v>152484827</v>
      </c>
      <c r="L1488" s="78" t="s">
        <v>13201</v>
      </c>
      <c r="M1488" s="78" t="s">
        <v>19959</v>
      </c>
      <c r="N1488" s="78" t="s">
        <v>17734</v>
      </c>
      <c r="Q1488" s="78" t="n">
        <v>21002517</v>
      </c>
      <c r="R1488" s="78" t="s">
        <v>13172</v>
      </c>
      <c r="S1488" s="78" t="s">
        <v>611</v>
      </c>
      <c r="T1488" s="78" t="s">
        <v>16498</v>
      </c>
      <c r="U1488" s="78" t="s">
        <v>13172</v>
      </c>
      <c r="V1488" s="78" t="s">
        <v>18560</v>
      </c>
      <c r="W1488" s="78" t="s">
        <v>4084</v>
      </c>
      <c r="X1488" s="78" t="s">
        <v>18047</v>
      </c>
      <c r="Y1488" s="78" t="s">
        <v>18328</v>
      </c>
      <c r="Z1488" s="78" t="s">
        <v>17809</v>
      </c>
      <c r="AA1488" s="78" t="s">
        <v>17809</v>
      </c>
      <c r="AE1488" s="78" t="s">
        <v>13204</v>
      </c>
      <c r="AG1488" s="78" t="s">
        <v>18931</v>
      </c>
      <c r="AI1488" s="82" t="n">
        <v>45366</v>
      </c>
      <c r="AJ1488" s="78" t="s">
        <v>1197</v>
      </c>
      <c r="AL1488" s="78" t="s">
        <v>17718</v>
      </c>
      <c r="AM1488" s="78" t="s">
        <v>17718</v>
      </c>
      <c r="AP1488" s="78" t="s">
        <v>17719</v>
      </c>
      <c r="AQ1488" s="78" t="n">
        <v>318</v>
      </c>
      <c r="AR1488" s="78" t="n">
        <v>100</v>
      </c>
      <c r="AS1488" s="78" t="n">
        <v>2.36</v>
      </c>
      <c r="AT1488" s="78" t="n">
        <v>1</v>
      </c>
      <c r="AV1488" s="78" t="n">
        <v>8.08</v>
      </c>
      <c r="AY1488" s="78" t="n">
        <v>93174.18</v>
      </c>
      <c r="AZ1488" s="78" t="n">
        <v>0</v>
      </c>
      <c r="BA1488" s="78" t="n">
        <v>-18126.18</v>
      </c>
      <c r="BB1488" s="78" t="n">
        <v>0</v>
      </c>
      <c r="BC1488" s="78" t="n">
        <v>75048</v>
      </c>
      <c r="BD1488" s="78" t="n">
        <v>4134000</v>
      </c>
      <c r="BE1488" s="78" t="s">
        <v>18932</v>
      </c>
      <c r="BJ1488" s="78" t="s">
        <v>17721</v>
      </c>
      <c r="BK1488" s="78" t="s">
        <v>17722</v>
      </c>
      <c r="BO1488" s="78" t="s">
        <v>16502</v>
      </c>
    </row>
    <row r="1489" customFormat="false" ht="15" hidden="true" customHeight="false" outlineLevel="0" collapsed="false">
      <c r="A1489" s="82" t="n">
        <v>45291</v>
      </c>
      <c r="B1489" s="78" t="s">
        <v>16497</v>
      </c>
      <c r="C1489" s="78" t="s">
        <v>18927</v>
      </c>
      <c r="D1489" s="78" t="s">
        <v>18928</v>
      </c>
      <c r="E1489" s="78" t="s">
        <v>1305</v>
      </c>
      <c r="F1489" s="78" t="s">
        <v>17710</v>
      </c>
      <c r="G1489" s="78" t="s">
        <v>17711</v>
      </c>
      <c r="H1489" s="78" t="s">
        <v>17725</v>
      </c>
      <c r="I1489" s="78" t="s">
        <v>18959</v>
      </c>
      <c r="J1489" s="78" t="s">
        <v>17755</v>
      </c>
      <c r="K1489" s="78" t="n">
        <v>118649678</v>
      </c>
      <c r="L1489" s="78" t="s">
        <v>4806</v>
      </c>
      <c r="M1489" s="78" t="s">
        <v>19960</v>
      </c>
      <c r="N1489" s="78" t="s">
        <v>17734</v>
      </c>
      <c r="Q1489" s="78" t="n">
        <v>29802321</v>
      </c>
      <c r="R1489" s="78" t="s">
        <v>4797</v>
      </c>
      <c r="S1489" s="78" t="s">
        <v>16964</v>
      </c>
      <c r="T1489" s="78" t="s">
        <v>16498</v>
      </c>
      <c r="U1489" s="78" t="s">
        <v>4789</v>
      </c>
      <c r="V1489" s="78" t="s">
        <v>18430</v>
      </c>
      <c r="W1489" s="78" t="s">
        <v>4084</v>
      </c>
      <c r="X1489" s="78" t="s">
        <v>18108</v>
      </c>
      <c r="Y1489" s="78" t="s">
        <v>18431</v>
      </c>
      <c r="Z1489" s="78" t="s">
        <v>17808</v>
      </c>
      <c r="AA1489" s="78" t="s">
        <v>17809</v>
      </c>
      <c r="AC1489" s="78" t="s">
        <v>18432</v>
      </c>
      <c r="AE1489" s="78" t="s">
        <v>4809</v>
      </c>
      <c r="AG1489" s="78" t="s">
        <v>18931</v>
      </c>
      <c r="AI1489" s="82" t="n">
        <v>45310</v>
      </c>
      <c r="AJ1489" s="78" t="s">
        <v>1198</v>
      </c>
      <c r="AL1489" s="78" t="s">
        <v>17718</v>
      </c>
      <c r="AM1489" s="78" t="s">
        <v>17718</v>
      </c>
      <c r="AP1489" s="78" t="s">
        <v>17719</v>
      </c>
      <c r="AQ1489" s="78" t="n">
        <v>307</v>
      </c>
      <c r="AR1489" s="78" t="n">
        <v>100</v>
      </c>
      <c r="AS1489" s="78" t="n">
        <v>7.025</v>
      </c>
      <c r="AT1489" s="78" t="n">
        <v>1</v>
      </c>
      <c r="AV1489" s="78" t="n">
        <v>8.08</v>
      </c>
      <c r="AY1489" s="78" t="n">
        <v>102758.93</v>
      </c>
      <c r="AZ1489" s="78" t="n">
        <v>0</v>
      </c>
      <c r="BA1489" s="78" t="n">
        <v>112908.57</v>
      </c>
      <c r="BB1489" s="78" t="n">
        <v>0</v>
      </c>
      <c r="BC1489" s="78" t="n">
        <v>215667.5</v>
      </c>
      <c r="BD1489" s="78" t="n">
        <v>4144500</v>
      </c>
      <c r="BE1489" s="78" t="s">
        <v>18932</v>
      </c>
      <c r="BJ1489" s="78" t="s">
        <v>17721</v>
      </c>
      <c r="BK1489" s="78" t="s">
        <v>17722</v>
      </c>
      <c r="BO1489" s="78" t="s">
        <v>16502</v>
      </c>
    </row>
    <row r="1490" customFormat="false" ht="15" hidden="true" customHeight="false" outlineLevel="0" collapsed="false">
      <c r="A1490" s="82" t="n">
        <v>45291</v>
      </c>
      <c r="B1490" s="78" t="s">
        <v>16497</v>
      </c>
      <c r="C1490" s="78" t="s">
        <v>18927</v>
      </c>
      <c r="D1490" s="78" t="s">
        <v>18928</v>
      </c>
      <c r="E1490" s="78" t="s">
        <v>1305</v>
      </c>
      <c r="F1490" s="78" t="s">
        <v>17710</v>
      </c>
      <c r="G1490" s="78" t="s">
        <v>17711</v>
      </c>
      <c r="H1490" s="78" t="s">
        <v>17725</v>
      </c>
      <c r="I1490" s="78" t="s">
        <v>18959</v>
      </c>
      <c r="J1490" s="78" t="s">
        <v>17755</v>
      </c>
      <c r="K1490" s="78" t="n">
        <v>118649760</v>
      </c>
      <c r="L1490" s="78" t="s">
        <v>4812</v>
      </c>
      <c r="M1490" s="78" t="s">
        <v>19961</v>
      </c>
      <c r="N1490" s="78" t="s">
        <v>17734</v>
      </c>
      <c r="Q1490" s="78" t="n">
        <v>21002347</v>
      </c>
      <c r="R1490" s="78" t="s">
        <v>4789</v>
      </c>
      <c r="S1490" s="78" t="s">
        <v>16966</v>
      </c>
      <c r="T1490" s="78" t="s">
        <v>16498</v>
      </c>
      <c r="U1490" s="78" t="s">
        <v>4789</v>
      </c>
      <c r="V1490" s="78" t="s">
        <v>18430</v>
      </c>
      <c r="W1490" s="78" t="s">
        <v>4084</v>
      </c>
      <c r="X1490" s="78" t="s">
        <v>18108</v>
      </c>
      <c r="Y1490" s="78" t="s">
        <v>18431</v>
      </c>
      <c r="Z1490" s="78" t="s">
        <v>17808</v>
      </c>
      <c r="AA1490" s="78" t="s">
        <v>17809</v>
      </c>
      <c r="AC1490" s="78" t="s">
        <v>17810</v>
      </c>
      <c r="AE1490" s="78" t="s">
        <v>4815</v>
      </c>
      <c r="AG1490" s="78" t="s">
        <v>18931</v>
      </c>
      <c r="AI1490" s="82" t="n">
        <v>45310</v>
      </c>
      <c r="AJ1490" s="78" t="s">
        <v>1198</v>
      </c>
      <c r="AL1490" s="78" t="s">
        <v>17718</v>
      </c>
      <c r="AM1490" s="78" t="s">
        <v>17718</v>
      </c>
      <c r="AP1490" s="78" t="s">
        <v>17719</v>
      </c>
      <c r="AQ1490" s="78" t="n">
        <v>308</v>
      </c>
      <c r="AR1490" s="78" t="n">
        <v>100</v>
      </c>
      <c r="AS1490" s="78" t="n">
        <v>6.125</v>
      </c>
      <c r="AT1490" s="78" t="n">
        <v>1</v>
      </c>
      <c r="AV1490" s="78" t="n">
        <v>8.08</v>
      </c>
      <c r="AY1490" s="78" t="n">
        <v>98568.97</v>
      </c>
      <c r="AZ1490" s="78" t="n">
        <v>0</v>
      </c>
      <c r="BA1490" s="78" t="n">
        <v>90081.03</v>
      </c>
      <c r="BB1490" s="78" t="n">
        <v>0</v>
      </c>
      <c r="BC1490" s="78" t="n">
        <v>188650</v>
      </c>
      <c r="BD1490" s="78" t="n">
        <v>4158000</v>
      </c>
      <c r="BE1490" s="78" t="s">
        <v>18932</v>
      </c>
      <c r="BJ1490" s="78" t="s">
        <v>17721</v>
      </c>
      <c r="BK1490" s="78" t="s">
        <v>17722</v>
      </c>
      <c r="BO1490" s="78" t="s">
        <v>16502</v>
      </c>
    </row>
    <row r="1491" customFormat="false" ht="15" hidden="true" customHeight="false" outlineLevel="0" collapsed="false">
      <c r="A1491" s="82" t="n">
        <v>45291</v>
      </c>
      <c r="B1491" s="78" t="s">
        <v>16497</v>
      </c>
      <c r="C1491" s="78" t="s">
        <v>18927</v>
      </c>
      <c r="D1491" s="78" t="s">
        <v>18928</v>
      </c>
      <c r="E1491" s="78" t="s">
        <v>6387</v>
      </c>
      <c r="F1491" s="78" t="s">
        <v>17751</v>
      </c>
      <c r="G1491" s="78" t="s">
        <v>17752</v>
      </c>
      <c r="H1491" s="78" t="s">
        <v>17729</v>
      </c>
      <c r="I1491" s="78" t="s">
        <v>19502</v>
      </c>
      <c r="J1491" s="78" t="s">
        <v>16498</v>
      </c>
      <c r="K1491" s="78" t="n">
        <v>21003893</v>
      </c>
      <c r="L1491" s="78" t="s">
        <v>11347</v>
      </c>
      <c r="M1491" s="78" t="s">
        <v>17130</v>
      </c>
      <c r="N1491" s="78" t="s">
        <v>19505</v>
      </c>
      <c r="O1491" s="78" t="s">
        <v>19962</v>
      </c>
      <c r="P1491" s="78" t="s">
        <v>19963</v>
      </c>
      <c r="Q1491" s="78" t="n">
        <v>0</v>
      </c>
      <c r="U1491" s="78" t="s">
        <v>11347</v>
      </c>
      <c r="V1491" s="78" t="s">
        <v>18843</v>
      </c>
      <c r="W1491" s="78" t="s">
        <v>4084</v>
      </c>
      <c r="X1491" s="78" t="s">
        <v>17936</v>
      </c>
      <c r="Y1491" s="78" t="s">
        <v>18412</v>
      </c>
      <c r="Z1491" s="78" t="s">
        <v>17794</v>
      </c>
      <c r="AA1491" s="78" t="s">
        <v>17795</v>
      </c>
      <c r="AE1491" s="78" t="s">
        <v>11352</v>
      </c>
      <c r="AG1491" s="78" t="s">
        <v>17797</v>
      </c>
      <c r="AI1491" s="82" t="n">
        <v>45302</v>
      </c>
      <c r="AL1491" s="78" t="s">
        <v>17718</v>
      </c>
      <c r="AM1491" s="78" t="s">
        <v>17718</v>
      </c>
      <c r="AP1491" s="78" t="s">
        <v>17772</v>
      </c>
      <c r="AQ1491" s="78" t="n">
        <v>-63500</v>
      </c>
      <c r="AR1491" s="78" t="n">
        <v>1</v>
      </c>
      <c r="AS1491" s="78" t="n">
        <v>75.96</v>
      </c>
      <c r="AT1491" s="78" t="n">
        <v>1</v>
      </c>
      <c r="AV1491" s="78" t="n">
        <v>8.08</v>
      </c>
      <c r="AY1491" s="78" t="n">
        <v>0</v>
      </c>
      <c r="AZ1491" s="78" t="n">
        <v>0</v>
      </c>
      <c r="BA1491" s="78" t="n">
        <v>-662305</v>
      </c>
      <c r="BB1491" s="78" t="n">
        <v>0</v>
      </c>
      <c r="BC1491" s="78" t="n">
        <v>-662305</v>
      </c>
      <c r="BD1491" s="78" t="n">
        <v>4161155</v>
      </c>
      <c r="BE1491" s="78" t="s">
        <v>18932</v>
      </c>
      <c r="BJ1491" s="78" t="s">
        <v>17721</v>
      </c>
      <c r="BK1491" s="78" t="s">
        <v>17722</v>
      </c>
      <c r="BL1491" s="78" t="n">
        <v>589889104</v>
      </c>
      <c r="BM1491" s="78" t="s">
        <v>11348</v>
      </c>
      <c r="BN1491" s="78" t="s">
        <v>17131</v>
      </c>
      <c r="BO1491" s="78" t="s">
        <v>16502</v>
      </c>
    </row>
    <row r="1492" customFormat="false" ht="15" hidden="true" customHeight="false" outlineLevel="0" collapsed="false">
      <c r="A1492" s="82" t="n">
        <v>45291</v>
      </c>
      <c r="B1492" s="78" t="s">
        <v>16497</v>
      </c>
      <c r="C1492" s="78" t="s">
        <v>18927</v>
      </c>
      <c r="D1492" s="78" t="s">
        <v>18928</v>
      </c>
      <c r="E1492" s="78" t="s">
        <v>1305</v>
      </c>
      <c r="F1492" s="78" t="s">
        <v>17710</v>
      </c>
      <c r="G1492" s="78" t="s">
        <v>17711</v>
      </c>
      <c r="H1492" s="78" t="s">
        <v>17725</v>
      </c>
      <c r="I1492" s="78" t="s">
        <v>18929</v>
      </c>
      <c r="J1492" s="78" t="s">
        <v>17755</v>
      </c>
      <c r="K1492" s="78" t="n">
        <v>118460318</v>
      </c>
      <c r="L1492" s="78" t="s">
        <v>5706</v>
      </c>
      <c r="M1492" s="78" t="s">
        <v>19964</v>
      </c>
      <c r="N1492" s="78" t="s">
        <v>17734</v>
      </c>
      <c r="Q1492" s="78" t="n">
        <v>82957745</v>
      </c>
      <c r="R1492" s="78" t="s">
        <v>5697</v>
      </c>
      <c r="S1492" s="78" t="s">
        <v>409</v>
      </c>
      <c r="T1492" s="78" t="s">
        <v>16498</v>
      </c>
      <c r="U1492" s="78" t="s">
        <v>5697</v>
      </c>
      <c r="V1492" s="78" t="s">
        <v>17837</v>
      </c>
      <c r="W1492" s="78" t="s">
        <v>4084</v>
      </c>
      <c r="X1492" s="78" t="s">
        <v>17831</v>
      </c>
      <c r="Y1492" s="78" t="s">
        <v>17838</v>
      </c>
      <c r="Z1492" s="78" t="s">
        <v>17809</v>
      </c>
      <c r="AA1492" s="78" t="s">
        <v>17809</v>
      </c>
      <c r="AE1492" s="78" t="s">
        <v>5709</v>
      </c>
      <c r="AG1492" s="78" t="s">
        <v>18931</v>
      </c>
      <c r="AI1492" s="82" t="n">
        <v>45310</v>
      </c>
      <c r="AJ1492" s="78" t="s">
        <v>1198</v>
      </c>
      <c r="AL1492" s="78" t="s">
        <v>17718</v>
      </c>
      <c r="AM1492" s="78" t="s">
        <v>17718</v>
      </c>
      <c r="AP1492" s="78" t="s">
        <v>17772</v>
      </c>
      <c r="AQ1492" s="78" t="n">
        <v>-200</v>
      </c>
      <c r="AR1492" s="78" t="n">
        <v>100</v>
      </c>
      <c r="AS1492" s="78" t="n">
        <v>0.1</v>
      </c>
      <c r="AT1492" s="78" t="n">
        <v>1</v>
      </c>
      <c r="AV1492" s="78" t="n">
        <v>8.08</v>
      </c>
      <c r="AY1492" s="78" t="n">
        <v>-149692.87</v>
      </c>
      <c r="AZ1492" s="78" t="n">
        <v>0</v>
      </c>
      <c r="BA1492" s="78" t="n">
        <v>147692.87</v>
      </c>
      <c r="BB1492" s="78" t="n">
        <v>0</v>
      </c>
      <c r="BC1492" s="78" t="n">
        <v>-2000</v>
      </c>
      <c r="BD1492" s="78" t="n">
        <v>4200000</v>
      </c>
      <c r="BE1492" s="78" t="s">
        <v>18932</v>
      </c>
      <c r="BJ1492" s="78" t="s">
        <v>17721</v>
      </c>
      <c r="BK1492" s="78" t="s">
        <v>17722</v>
      </c>
      <c r="BO1492" s="78" t="s">
        <v>16502</v>
      </c>
    </row>
    <row r="1493" customFormat="false" ht="15" hidden="true" customHeight="false" outlineLevel="0" collapsed="false">
      <c r="A1493" s="82" t="n">
        <v>45291</v>
      </c>
      <c r="B1493" s="78" t="s">
        <v>16497</v>
      </c>
      <c r="C1493" s="78" t="s">
        <v>18927</v>
      </c>
      <c r="D1493" s="78" t="s">
        <v>18928</v>
      </c>
      <c r="E1493" s="78" t="s">
        <v>1305</v>
      </c>
      <c r="F1493" s="78" t="s">
        <v>17710</v>
      </c>
      <c r="G1493" s="78" t="s">
        <v>17711</v>
      </c>
      <c r="H1493" s="78" t="s">
        <v>17725</v>
      </c>
      <c r="I1493" s="78" t="s">
        <v>18959</v>
      </c>
      <c r="J1493" s="78" t="s">
        <v>17755</v>
      </c>
      <c r="K1493" s="78" t="n">
        <v>157822569</v>
      </c>
      <c r="L1493" s="78" t="s">
        <v>3454</v>
      </c>
      <c r="M1493" s="78" t="s">
        <v>19965</v>
      </c>
      <c r="N1493" s="78" t="s">
        <v>17734</v>
      </c>
      <c r="Q1493" s="78" t="n">
        <v>21000015</v>
      </c>
      <c r="R1493" s="78" t="s">
        <v>16863</v>
      </c>
      <c r="S1493" s="78" t="s">
        <v>16864</v>
      </c>
      <c r="T1493" s="78" t="s">
        <v>16862</v>
      </c>
      <c r="W1493" s="78" t="s">
        <v>4084</v>
      </c>
      <c r="Z1493" s="78" t="s">
        <v>17801</v>
      </c>
      <c r="AA1493" s="78" t="s">
        <v>17802</v>
      </c>
      <c r="AC1493" s="78" t="s">
        <v>19192</v>
      </c>
      <c r="AE1493" s="78" t="s">
        <v>3457</v>
      </c>
      <c r="AG1493" s="78" t="s">
        <v>18931</v>
      </c>
      <c r="AI1493" s="82" t="n">
        <v>45401</v>
      </c>
      <c r="AJ1493" s="78" t="s">
        <v>1198</v>
      </c>
      <c r="AL1493" s="78" t="s">
        <v>17718</v>
      </c>
      <c r="AM1493" s="78" t="s">
        <v>17718</v>
      </c>
      <c r="AP1493" s="78" t="s">
        <v>17719</v>
      </c>
      <c r="AQ1493" s="78" t="n">
        <v>9</v>
      </c>
      <c r="AR1493" s="78" t="n">
        <v>100</v>
      </c>
      <c r="AS1493" s="78" t="n">
        <v>203.05</v>
      </c>
      <c r="AT1493" s="78" t="n">
        <v>1</v>
      </c>
      <c r="AV1493" s="78" t="n">
        <v>8.08</v>
      </c>
      <c r="AY1493" s="78" t="n">
        <v>178172.43</v>
      </c>
      <c r="AZ1493" s="78" t="n">
        <v>0</v>
      </c>
      <c r="BA1493" s="78" t="n">
        <v>4572.57</v>
      </c>
      <c r="BB1493" s="78" t="n">
        <v>0</v>
      </c>
      <c r="BC1493" s="78" t="n">
        <v>182745</v>
      </c>
      <c r="BD1493" s="78" t="n">
        <v>4252500</v>
      </c>
      <c r="BE1493" s="78" t="s">
        <v>18932</v>
      </c>
      <c r="BJ1493" s="78" t="s">
        <v>17721</v>
      </c>
      <c r="BK1493" s="78" t="s">
        <v>17722</v>
      </c>
      <c r="BO1493" s="78" t="s">
        <v>16502</v>
      </c>
    </row>
    <row r="1494" customFormat="false" ht="15" hidden="true" customHeight="false" outlineLevel="0" collapsed="false">
      <c r="A1494" s="82" t="n">
        <v>45291</v>
      </c>
      <c r="B1494" s="78" t="s">
        <v>16497</v>
      </c>
      <c r="C1494" s="78" t="s">
        <v>18927</v>
      </c>
      <c r="D1494" s="78" t="s">
        <v>18928</v>
      </c>
      <c r="E1494" s="78" t="s">
        <v>1305</v>
      </c>
      <c r="F1494" s="78" t="s">
        <v>17710</v>
      </c>
      <c r="G1494" s="78" t="s">
        <v>17711</v>
      </c>
      <c r="H1494" s="78" t="s">
        <v>17725</v>
      </c>
      <c r="I1494" s="78" t="s">
        <v>18959</v>
      </c>
      <c r="J1494" s="78" t="s">
        <v>17755</v>
      </c>
      <c r="K1494" s="78" t="n">
        <v>156383071</v>
      </c>
      <c r="L1494" s="78" t="s">
        <v>7228</v>
      </c>
      <c r="M1494" s="78" t="s">
        <v>19966</v>
      </c>
      <c r="N1494" s="78" t="s">
        <v>17734</v>
      </c>
      <c r="Q1494" s="78" t="n">
        <v>21002234</v>
      </c>
      <c r="R1494" s="78" t="s">
        <v>7185</v>
      </c>
      <c r="S1494" s="78" t="s">
        <v>16741</v>
      </c>
      <c r="T1494" s="78" t="s">
        <v>16498</v>
      </c>
      <c r="U1494" s="78" t="s">
        <v>7185</v>
      </c>
      <c r="V1494" s="78" t="s">
        <v>17948</v>
      </c>
      <c r="W1494" s="78" t="s">
        <v>4084</v>
      </c>
      <c r="X1494" s="78" t="s">
        <v>17940</v>
      </c>
      <c r="Y1494" s="78" t="s">
        <v>17949</v>
      </c>
      <c r="Z1494" s="78" t="s">
        <v>17808</v>
      </c>
      <c r="AA1494" s="78" t="s">
        <v>17809</v>
      </c>
      <c r="AE1494" s="78" t="s">
        <v>7231</v>
      </c>
      <c r="AG1494" s="78" t="s">
        <v>18931</v>
      </c>
      <c r="AI1494" s="82" t="n">
        <v>45366</v>
      </c>
      <c r="AJ1494" s="78" t="s">
        <v>1198</v>
      </c>
      <c r="AL1494" s="78" t="s">
        <v>17718</v>
      </c>
      <c r="AM1494" s="78" t="s">
        <v>17718</v>
      </c>
      <c r="AP1494" s="78" t="s">
        <v>17719</v>
      </c>
      <c r="AQ1494" s="78" t="n">
        <v>776</v>
      </c>
      <c r="AR1494" s="78" t="n">
        <v>100</v>
      </c>
      <c r="AS1494" s="78" t="n">
        <v>0.4</v>
      </c>
      <c r="AT1494" s="78" t="n">
        <v>1</v>
      </c>
      <c r="AV1494" s="78" t="n">
        <v>8.08</v>
      </c>
      <c r="AY1494" s="78" t="n">
        <v>36172.02</v>
      </c>
      <c r="AZ1494" s="78" t="n">
        <v>0</v>
      </c>
      <c r="BA1494" s="78" t="n">
        <v>-5132.02</v>
      </c>
      <c r="BB1494" s="78" t="n">
        <v>0</v>
      </c>
      <c r="BC1494" s="78" t="n">
        <v>31040</v>
      </c>
      <c r="BD1494" s="78" t="n">
        <v>4268000</v>
      </c>
      <c r="BE1494" s="78" t="s">
        <v>18932</v>
      </c>
      <c r="BJ1494" s="78" t="s">
        <v>17721</v>
      </c>
      <c r="BK1494" s="78" t="s">
        <v>17722</v>
      </c>
      <c r="BO1494" s="78" t="s">
        <v>16502</v>
      </c>
    </row>
    <row r="1495" customFormat="false" ht="15" hidden="true" customHeight="false" outlineLevel="0" collapsed="false">
      <c r="A1495" s="82" t="n">
        <v>45291</v>
      </c>
      <c r="B1495" s="78" t="s">
        <v>16497</v>
      </c>
      <c r="C1495" s="78" t="s">
        <v>18927</v>
      </c>
      <c r="D1495" s="78" t="s">
        <v>18928</v>
      </c>
      <c r="E1495" s="78" t="s">
        <v>1305</v>
      </c>
      <c r="F1495" s="78" t="s">
        <v>17710</v>
      </c>
      <c r="G1495" s="78" t="s">
        <v>17711</v>
      </c>
      <c r="H1495" s="78" t="s">
        <v>17725</v>
      </c>
      <c r="I1495" s="78" t="s">
        <v>18959</v>
      </c>
      <c r="J1495" s="78" t="s">
        <v>17755</v>
      </c>
      <c r="K1495" s="78" t="n">
        <v>133792446</v>
      </c>
      <c r="L1495" s="78" t="s">
        <v>10353</v>
      </c>
      <c r="M1495" s="78" t="s">
        <v>19967</v>
      </c>
      <c r="N1495" s="78" t="s">
        <v>17734</v>
      </c>
      <c r="Q1495" s="78" t="n">
        <v>30488641</v>
      </c>
      <c r="R1495" s="78" t="s">
        <v>10333</v>
      </c>
      <c r="S1495" s="78" t="s">
        <v>17037</v>
      </c>
      <c r="T1495" s="78" t="s">
        <v>4265</v>
      </c>
      <c r="U1495" s="78" t="s">
        <v>18119</v>
      </c>
      <c r="V1495" s="78" t="s">
        <v>18120</v>
      </c>
      <c r="W1495" s="78" t="s">
        <v>10341</v>
      </c>
      <c r="X1495" s="78" t="s">
        <v>18108</v>
      </c>
      <c r="Y1495" s="78" t="s">
        <v>18121</v>
      </c>
      <c r="Z1495" s="78" t="s">
        <v>17808</v>
      </c>
      <c r="AA1495" s="78" t="s">
        <v>17809</v>
      </c>
      <c r="AD1495" s="78" t="s">
        <v>17810</v>
      </c>
      <c r="AE1495" s="78" t="s">
        <v>10356</v>
      </c>
      <c r="AG1495" s="78" t="s">
        <v>18931</v>
      </c>
      <c r="AI1495" s="82" t="n">
        <v>45310</v>
      </c>
      <c r="AJ1495" s="78" t="s">
        <v>1198</v>
      </c>
      <c r="AL1495" s="78" t="s">
        <v>17718</v>
      </c>
      <c r="AM1495" s="78" t="s">
        <v>17718</v>
      </c>
      <c r="AP1495" s="78" t="s">
        <v>17719</v>
      </c>
      <c r="AQ1495" s="78" t="n">
        <v>855</v>
      </c>
      <c r="AR1495" s="78" t="n">
        <v>100</v>
      </c>
      <c r="AS1495" s="78" t="n">
        <v>0.005</v>
      </c>
      <c r="AT1495" s="78" t="n">
        <v>1</v>
      </c>
      <c r="AV1495" s="78" t="n">
        <v>8.08</v>
      </c>
      <c r="AY1495" s="78" t="n">
        <v>136401.03</v>
      </c>
      <c r="AZ1495" s="78" t="n">
        <v>0</v>
      </c>
      <c r="BA1495" s="78" t="n">
        <v>-135973.53</v>
      </c>
      <c r="BB1495" s="78" t="n">
        <v>0</v>
      </c>
      <c r="BC1495" s="78" t="n">
        <v>427.5</v>
      </c>
      <c r="BD1495" s="78" t="n">
        <v>4275000</v>
      </c>
      <c r="BE1495" s="78" t="s">
        <v>18932</v>
      </c>
      <c r="BJ1495" s="78" t="s">
        <v>17721</v>
      </c>
      <c r="BK1495" s="78" t="s">
        <v>17722</v>
      </c>
      <c r="BO1495" s="78" t="s">
        <v>16502</v>
      </c>
    </row>
    <row r="1496" customFormat="false" ht="15" hidden="true" customHeight="false" outlineLevel="0" collapsed="false">
      <c r="A1496" s="82" t="n">
        <v>45291</v>
      </c>
      <c r="B1496" s="78" t="s">
        <v>16497</v>
      </c>
      <c r="C1496" s="78" t="s">
        <v>17734</v>
      </c>
      <c r="D1496" s="78" t="s">
        <v>18919</v>
      </c>
      <c r="E1496" s="78" t="s">
        <v>4117</v>
      </c>
      <c r="F1496" s="78" t="s">
        <v>17723</v>
      </c>
      <c r="G1496" s="78" t="s">
        <v>17711</v>
      </c>
      <c r="H1496" s="78" t="s">
        <v>17725</v>
      </c>
      <c r="I1496" s="78" t="s">
        <v>18920</v>
      </c>
      <c r="J1496" s="78" t="s">
        <v>16506</v>
      </c>
      <c r="K1496" s="78" t="n">
        <v>84222079</v>
      </c>
      <c r="L1496" s="78" t="s">
        <v>11925</v>
      </c>
      <c r="M1496" s="78" t="s">
        <v>19968</v>
      </c>
      <c r="N1496" s="78" t="s">
        <v>17734</v>
      </c>
      <c r="Q1496" s="78" t="n">
        <v>0</v>
      </c>
      <c r="U1496" s="78" t="s">
        <v>11935</v>
      </c>
      <c r="V1496" s="78" t="s">
        <v>17965</v>
      </c>
      <c r="W1496" s="78" t="s">
        <v>4084</v>
      </c>
      <c r="X1496" s="78" t="s">
        <v>17854</v>
      </c>
      <c r="Y1496" s="78" t="s">
        <v>17966</v>
      </c>
      <c r="Z1496" s="78" t="s">
        <v>17856</v>
      </c>
      <c r="AA1496" s="78" t="s">
        <v>17857</v>
      </c>
      <c r="AB1496" s="78" t="s">
        <v>19060</v>
      </c>
      <c r="AI1496" s="82" t="n">
        <v>46767</v>
      </c>
      <c r="AL1496" s="78" t="s">
        <v>17718</v>
      </c>
      <c r="AM1496" s="78" t="s">
        <v>17718</v>
      </c>
      <c r="AP1496" s="78" t="s">
        <v>17772</v>
      </c>
      <c r="AQ1496" s="78" t="n">
        <v>-4275</v>
      </c>
      <c r="AR1496" s="78" t="n">
        <v>10</v>
      </c>
      <c r="AS1496" s="78" t="n">
        <v>86.57841</v>
      </c>
      <c r="AT1496" s="78" t="n">
        <v>1</v>
      </c>
      <c r="AV1496" s="78" t="n">
        <v>8.08</v>
      </c>
      <c r="AY1496" s="78" t="n">
        <v>-3995888.5</v>
      </c>
      <c r="AZ1496" s="78" t="n">
        <v>0</v>
      </c>
      <c r="BA1496" s="78" t="n">
        <v>294661.34</v>
      </c>
      <c r="BB1496" s="78" t="n">
        <v>-147843.75</v>
      </c>
      <c r="BC1496" s="78" t="n">
        <v>-3701227.16</v>
      </c>
      <c r="BD1496" s="78" t="n">
        <v>4275000</v>
      </c>
      <c r="BE1496" s="78" t="s">
        <v>18925</v>
      </c>
      <c r="BJ1496" s="78" t="s">
        <v>17721</v>
      </c>
      <c r="BK1496" s="78" t="s">
        <v>17722</v>
      </c>
      <c r="BL1496" s="78" t="s">
        <v>11927</v>
      </c>
      <c r="BM1496" s="78" t="s">
        <v>11926</v>
      </c>
      <c r="BN1496" s="78" t="s">
        <v>19969</v>
      </c>
      <c r="BO1496" s="78" t="s">
        <v>16502</v>
      </c>
    </row>
    <row r="1497" customFormat="false" ht="15" hidden="true" customHeight="false" outlineLevel="0" collapsed="false">
      <c r="A1497" s="82" t="n">
        <v>45291</v>
      </c>
      <c r="B1497" s="78" t="s">
        <v>16497</v>
      </c>
      <c r="C1497" s="78" t="s">
        <v>18927</v>
      </c>
      <c r="D1497" s="78" t="s">
        <v>18928</v>
      </c>
      <c r="E1497" s="78" t="s">
        <v>1305</v>
      </c>
      <c r="F1497" s="78" t="s">
        <v>17710</v>
      </c>
      <c r="G1497" s="78" t="s">
        <v>17711</v>
      </c>
      <c r="H1497" s="78" t="s">
        <v>17725</v>
      </c>
      <c r="I1497" s="78" t="s">
        <v>18933</v>
      </c>
      <c r="J1497" s="78" t="s">
        <v>17755</v>
      </c>
      <c r="K1497" s="78" t="n">
        <v>156243613</v>
      </c>
      <c r="L1497" s="78" t="s">
        <v>12342</v>
      </c>
      <c r="M1497" s="78" t="s">
        <v>19970</v>
      </c>
      <c r="N1497" s="78" t="s">
        <v>17734</v>
      </c>
      <c r="Q1497" s="78" t="n">
        <v>21002485</v>
      </c>
      <c r="R1497" s="78" t="s">
        <v>12306</v>
      </c>
      <c r="S1497" s="78" t="s">
        <v>582</v>
      </c>
      <c r="T1497" s="78" t="s">
        <v>16498</v>
      </c>
      <c r="U1497" s="78" t="s">
        <v>12306</v>
      </c>
      <c r="V1497" s="78" t="s">
        <v>17928</v>
      </c>
      <c r="W1497" s="78" t="s">
        <v>4084</v>
      </c>
      <c r="X1497" s="78" t="s">
        <v>17831</v>
      </c>
      <c r="Y1497" s="78" t="s">
        <v>17838</v>
      </c>
      <c r="Z1497" s="78" t="s">
        <v>17809</v>
      </c>
      <c r="AA1497" s="78" t="s">
        <v>17809</v>
      </c>
      <c r="AE1497" s="78" t="s">
        <v>12345</v>
      </c>
      <c r="AG1497" s="78" t="s">
        <v>18931</v>
      </c>
      <c r="AI1497" s="82" t="n">
        <v>45366</v>
      </c>
      <c r="AJ1497" s="78" t="s">
        <v>1197</v>
      </c>
      <c r="AL1497" s="78" t="s">
        <v>17718</v>
      </c>
      <c r="AM1497" s="78" t="s">
        <v>17718</v>
      </c>
      <c r="AP1497" s="78" t="s">
        <v>17719</v>
      </c>
      <c r="AQ1497" s="78" t="n">
        <v>439</v>
      </c>
      <c r="AR1497" s="78" t="n">
        <v>100</v>
      </c>
      <c r="AS1497" s="78" t="n">
        <v>2.005</v>
      </c>
      <c r="AT1497" s="78" t="n">
        <v>1</v>
      </c>
      <c r="AV1497" s="78" t="n">
        <v>8.08</v>
      </c>
      <c r="AY1497" s="78" t="n">
        <v>88440.58</v>
      </c>
      <c r="AZ1497" s="78" t="n">
        <v>0</v>
      </c>
      <c r="BA1497" s="78" t="n">
        <v>-421.08</v>
      </c>
      <c r="BB1497" s="78" t="n">
        <v>0</v>
      </c>
      <c r="BC1497" s="78" t="n">
        <v>88019.5</v>
      </c>
      <c r="BD1497" s="78" t="n">
        <v>4280250</v>
      </c>
      <c r="BE1497" s="78" t="s">
        <v>18932</v>
      </c>
      <c r="BJ1497" s="78" t="s">
        <v>17721</v>
      </c>
      <c r="BK1497" s="78" t="s">
        <v>17722</v>
      </c>
      <c r="BO1497" s="78" t="s">
        <v>16502</v>
      </c>
    </row>
    <row r="1498" customFormat="false" ht="15" hidden="true" customHeight="false" outlineLevel="0" collapsed="false">
      <c r="A1498" s="82" t="n">
        <v>45291</v>
      </c>
      <c r="B1498" s="78" t="s">
        <v>16497</v>
      </c>
      <c r="C1498" s="78" t="s">
        <v>17734</v>
      </c>
      <c r="D1498" s="78" t="s">
        <v>18919</v>
      </c>
      <c r="E1498" s="78" t="s">
        <v>4117</v>
      </c>
      <c r="F1498" s="78" t="s">
        <v>17723</v>
      </c>
      <c r="G1498" s="78" t="s">
        <v>17711</v>
      </c>
      <c r="H1498" s="78" t="s">
        <v>17725</v>
      </c>
      <c r="I1498" s="78" t="s">
        <v>19056</v>
      </c>
      <c r="J1498" s="78" t="s">
        <v>16506</v>
      </c>
      <c r="K1498" s="78" t="n">
        <v>92958890</v>
      </c>
      <c r="L1498" s="78" t="s">
        <v>15696</v>
      </c>
      <c r="M1498" s="78" t="s">
        <v>19971</v>
      </c>
      <c r="N1498" s="78" t="s">
        <v>17734</v>
      </c>
      <c r="Q1498" s="78" t="n">
        <v>0</v>
      </c>
      <c r="U1498" s="78" t="s">
        <v>15703</v>
      </c>
      <c r="V1498" s="78" t="s">
        <v>18845</v>
      </c>
      <c r="W1498" s="78" t="s">
        <v>4084</v>
      </c>
      <c r="X1498" s="78" t="s">
        <v>17940</v>
      </c>
      <c r="Y1498" s="78" t="s">
        <v>18846</v>
      </c>
      <c r="Z1498" s="78" t="s">
        <v>17808</v>
      </c>
      <c r="AA1498" s="78" t="s">
        <v>17809</v>
      </c>
      <c r="AB1498" s="78" t="s">
        <v>19060</v>
      </c>
      <c r="AI1498" s="82" t="n">
        <v>46949</v>
      </c>
      <c r="AL1498" s="78" t="s">
        <v>17718</v>
      </c>
      <c r="AM1498" s="78" t="s">
        <v>17718</v>
      </c>
      <c r="AP1498" s="78" t="s">
        <v>17719</v>
      </c>
      <c r="AQ1498" s="78" t="n">
        <v>4300</v>
      </c>
      <c r="AR1498" s="78" t="n">
        <v>10</v>
      </c>
      <c r="AS1498" s="78" t="n">
        <v>82.235</v>
      </c>
      <c r="AT1498" s="78" t="n">
        <v>1</v>
      </c>
      <c r="AV1498" s="78" t="n">
        <v>8.08</v>
      </c>
      <c r="AY1498" s="78" t="n">
        <v>3244049.25</v>
      </c>
      <c r="AZ1498" s="78" t="n">
        <v>0</v>
      </c>
      <c r="BA1498" s="78" t="n">
        <v>292055.75</v>
      </c>
      <c r="BB1498" s="78" t="n">
        <v>128880.56</v>
      </c>
      <c r="BC1498" s="78" t="n">
        <v>3536105</v>
      </c>
      <c r="BD1498" s="78" t="n">
        <v>4300000</v>
      </c>
      <c r="BE1498" s="78" t="s">
        <v>18925</v>
      </c>
      <c r="BJ1498" s="78" t="s">
        <v>17721</v>
      </c>
      <c r="BK1498" s="78" t="s">
        <v>17722</v>
      </c>
      <c r="BL1498" s="78" t="s">
        <v>15698</v>
      </c>
      <c r="BM1498" s="78" t="s">
        <v>15697</v>
      </c>
      <c r="BN1498" s="78" t="s">
        <v>19972</v>
      </c>
      <c r="BO1498" s="78" t="s">
        <v>16502</v>
      </c>
    </row>
    <row r="1499" customFormat="false" ht="15" hidden="true" customHeight="false" outlineLevel="0" collapsed="false">
      <c r="A1499" s="82" t="n">
        <v>45291</v>
      </c>
      <c r="B1499" s="78" t="s">
        <v>16497</v>
      </c>
      <c r="C1499" s="78" t="s">
        <v>17734</v>
      </c>
      <c r="D1499" s="78" t="s">
        <v>18919</v>
      </c>
      <c r="E1499" s="78" t="s">
        <v>1305</v>
      </c>
      <c r="F1499" s="78" t="s">
        <v>17710</v>
      </c>
      <c r="G1499" s="78" t="s">
        <v>17711</v>
      </c>
      <c r="H1499" s="78" t="s">
        <v>17725</v>
      </c>
      <c r="I1499" s="78" t="s">
        <v>18920</v>
      </c>
      <c r="J1499" s="78" t="s">
        <v>16506</v>
      </c>
      <c r="K1499" s="78" t="n">
        <v>125278452</v>
      </c>
      <c r="L1499" s="78" t="s">
        <v>4241</v>
      </c>
      <c r="M1499" s="78" t="s">
        <v>19792</v>
      </c>
      <c r="N1499" s="78" t="s">
        <v>17734</v>
      </c>
      <c r="Q1499" s="78" t="n">
        <v>0</v>
      </c>
      <c r="U1499" s="78" t="s">
        <v>19793</v>
      </c>
      <c r="V1499" s="78" t="s">
        <v>19794</v>
      </c>
      <c r="W1499" s="78" t="s">
        <v>4084</v>
      </c>
      <c r="X1499" s="78" t="s">
        <v>17922</v>
      </c>
      <c r="Y1499" s="78" t="s">
        <v>17923</v>
      </c>
      <c r="Z1499" s="78" t="s">
        <v>17802</v>
      </c>
      <c r="AA1499" s="78" t="s">
        <v>17802</v>
      </c>
      <c r="AB1499" s="78" t="s">
        <v>19060</v>
      </c>
      <c r="AI1499" s="82" t="n">
        <v>47588</v>
      </c>
      <c r="AL1499" s="78" t="s">
        <v>17718</v>
      </c>
      <c r="AM1499" s="78" t="s">
        <v>17718</v>
      </c>
      <c r="AP1499" s="78" t="s">
        <v>17772</v>
      </c>
      <c r="AQ1499" s="78" t="n">
        <v>-4300</v>
      </c>
      <c r="AR1499" s="78" t="n">
        <v>10</v>
      </c>
      <c r="AS1499" s="78" t="n">
        <v>74.76326</v>
      </c>
      <c r="AT1499" s="78" t="n">
        <v>1</v>
      </c>
      <c r="AV1499" s="78" t="n">
        <v>8.08</v>
      </c>
      <c r="AY1499" s="78" t="n">
        <v>-3024933</v>
      </c>
      <c r="AZ1499" s="78" t="n">
        <v>0</v>
      </c>
      <c r="BA1499" s="78" t="n">
        <v>-189887.18</v>
      </c>
      <c r="BB1499" s="78" t="n">
        <v>-47658.33</v>
      </c>
      <c r="BC1499" s="78" t="n">
        <v>-3214820.18</v>
      </c>
      <c r="BD1499" s="78" t="n">
        <v>4300000</v>
      </c>
      <c r="BE1499" s="78" t="s">
        <v>18925</v>
      </c>
      <c r="BJ1499" s="78" t="s">
        <v>17721</v>
      </c>
      <c r="BK1499" s="78" t="s">
        <v>17722</v>
      </c>
      <c r="BL1499" s="78" t="s">
        <v>4243</v>
      </c>
      <c r="BM1499" s="78" t="s">
        <v>4242</v>
      </c>
      <c r="BN1499" s="78" t="s">
        <v>19795</v>
      </c>
      <c r="BO1499" s="78" t="s">
        <v>16502</v>
      </c>
    </row>
    <row r="1500" customFormat="false" ht="15" hidden="true" customHeight="false" outlineLevel="0" collapsed="false">
      <c r="A1500" s="82" t="n">
        <v>45291</v>
      </c>
      <c r="B1500" s="78" t="s">
        <v>16497</v>
      </c>
      <c r="C1500" s="78" t="s">
        <v>18927</v>
      </c>
      <c r="D1500" s="78" t="s">
        <v>18928</v>
      </c>
      <c r="E1500" s="78" t="s">
        <v>1305</v>
      </c>
      <c r="F1500" s="78" t="s">
        <v>17710</v>
      </c>
      <c r="G1500" s="78" t="s">
        <v>17711</v>
      </c>
      <c r="H1500" s="78" t="s">
        <v>17725</v>
      </c>
      <c r="I1500" s="78" t="s">
        <v>18959</v>
      </c>
      <c r="J1500" s="78" t="s">
        <v>17755</v>
      </c>
      <c r="K1500" s="78" t="n">
        <v>149029731</v>
      </c>
      <c r="L1500" s="78" t="s">
        <v>4839</v>
      </c>
      <c r="M1500" s="78" t="s">
        <v>19973</v>
      </c>
      <c r="N1500" s="78" t="s">
        <v>17734</v>
      </c>
      <c r="Q1500" s="78" t="n">
        <v>21002347</v>
      </c>
      <c r="R1500" s="78" t="s">
        <v>4789</v>
      </c>
      <c r="S1500" s="78" t="s">
        <v>16966</v>
      </c>
      <c r="T1500" s="78" t="s">
        <v>16498</v>
      </c>
      <c r="U1500" s="78" t="s">
        <v>4789</v>
      </c>
      <c r="V1500" s="78" t="s">
        <v>18430</v>
      </c>
      <c r="W1500" s="78" t="s">
        <v>4084</v>
      </c>
      <c r="X1500" s="78" t="s">
        <v>18108</v>
      </c>
      <c r="Y1500" s="78" t="s">
        <v>18431</v>
      </c>
      <c r="Z1500" s="78" t="s">
        <v>17808</v>
      </c>
      <c r="AA1500" s="78" t="s">
        <v>17809</v>
      </c>
      <c r="AC1500" s="78" t="s">
        <v>17810</v>
      </c>
      <c r="AE1500" s="78" t="s">
        <v>4842</v>
      </c>
      <c r="AG1500" s="78" t="s">
        <v>18931</v>
      </c>
      <c r="AI1500" s="82" t="n">
        <v>45366</v>
      </c>
      <c r="AJ1500" s="78" t="s">
        <v>1198</v>
      </c>
      <c r="AL1500" s="78" t="s">
        <v>17718</v>
      </c>
      <c r="AM1500" s="78" t="s">
        <v>17718</v>
      </c>
      <c r="AP1500" s="78" t="s">
        <v>17719</v>
      </c>
      <c r="AQ1500" s="78" t="n">
        <v>278</v>
      </c>
      <c r="AR1500" s="78" t="n">
        <v>100</v>
      </c>
      <c r="AS1500" s="78" t="n">
        <v>2.085</v>
      </c>
      <c r="AT1500" s="78" t="n">
        <v>1</v>
      </c>
      <c r="AV1500" s="78" t="n">
        <v>8.08</v>
      </c>
      <c r="AY1500" s="78" t="n">
        <v>80945.35</v>
      </c>
      <c r="AZ1500" s="78" t="n">
        <v>0</v>
      </c>
      <c r="BA1500" s="78" t="n">
        <v>-22982.35</v>
      </c>
      <c r="BB1500" s="78" t="n">
        <v>0</v>
      </c>
      <c r="BC1500" s="78" t="n">
        <v>57963</v>
      </c>
      <c r="BD1500" s="78" t="n">
        <v>4309000</v>
      </c>
      <c r="BE1500" s="78" t="s">
        <v>18932</v>
      </c>
      <c r="BJ1500" s="78" t="s">
        <v>17721</v>
      </c>
      <c r="BK1500" s="78" t="s">
        <v>17722</v>
      </c>
      <c r="BO1500" s="78" t="s">
        <v>16502</v>
      </c>
    </row>
    <row r="1501" customFormat="false" ht="15" hidden="true" customHeight="false" outlineLevel="0" collapsed="false">
      <c r="A1501" s="82" t="n">
        <v>45291</v>
      </c>
      <c r="B1501" s="78" t="s">
        <v>16497</v>
      </c>
      <c r="C1501" s="78" t="s">
        <v>18927</v>
      </c>
      <c r="D1501" s="78" t="s">
        <v>18928</v>
      </c>
      <c r="E1501" s="78" t="s">
        <v>1305</v>
      </c>
      <c r="F1501" s="78" t="s">
        <v>17710</v>
      </c>
      <c r="G1501" s="78" t="s">
        <v>17711</v>
      </c>
      <c r="H1501" s="78" t="s">
        <v>17725</v>
      </c>
      <c r="I1501" s="78" t="s">
        <v>18959</v>
      </c>
      <c r="J1501" s="78" t="s">
        <v>17755</v>
      </c>
      <c r="K1501" s="78" t="n">
        <v>153923007</v>
      </c>
      <c r="L1501" s="78" t="s">
        <v>11233</v>
      </c>
      <c r="M1501" s="78" t="s">
        <v>19974</v>
      </c>
      <c r="N1501" s="78" t="s">
        <v>17734</v>
      </c>
      <c r="Q1501" s="78" t="n">
        <v>21002431</v>
      </c>
      <c r="R1501" s="78" t="s">
        <v>11205</v>
      </c>
      <c r="S1501" s="78" t="s">
        <v>17086</v>
      </c>
      <c r="T1501" s="78" t="s">
        <v>16498</v>
      </c>
      <c r="U1501" s="78" t="s">
        <v>11205</v>
      </c>
      <c r="V1501" s="78" t="s">
        <v>18510</v>
      </c>
      <c r="W1501" s="78" t="s">
        <v>4084</v>
      </c>
      <c r="X1501" s="78" t="s">
        <v>17979</v>
      </c>
      <c r="Y1501" s="78" t="s">
        <v>17980</v>
      </c>
      <c r="Z1501" s="78" t="s">
        <v>17816</v>
      </c>
      <c r="AA1501" s="78" t="s">
        <v>17795</v>
      </c>
      <c r="AE1501" s="78" t="s">
        <v>11236</v>
      </c>
      <c r="AG1501" s="78" t="s">
        <v>18931</v>
      </c>
      <c r="AI1501" s="82" t="n">
        <v>45366</v>
      </c>
      <c r="AJ1501" s="78" t="s">
        <v>1198</v>
      </c>
      <c r="AL1501" s="78" t="s">
        <v>17718</v>
      </c>
      <c r="AM1501" s="78" t="s">
        <v>17718</v>
      </c>
      <c r="AP1501" s="78" t="s">
        <v>17719</v>
      </c>
      <c r="AQ1501" s="78" t="n">
        <v>140</v>
      </c>
      <c r="AR1501" s="78" t="n">
        <v>100</v>
      </c>
      <c r="AS1501" s="78" t="n">
        <v>3.25</v>
      </c>
      <c r="AT1501" s="78" t="n">
        <v>1</v>
      </c>
      <c r="AV1501" s="78" t="n">
        <v>8.08</v>
      </c>
      <c r="AY1501" s="78" t="n">
        <v>39645.77</v>
      </c>
      <c r="AZ1501" s="78" t="n">
        <v>0</v>
      </c>
      <c r="BA1501" s="78" t="n">
        <v>5854.23</v>
      </c>
      <c r="BB1501" s="78" t="n">
        <v>0</v>
      </c>
      <c r="BC1501" s="78" t="n">
        <v>45500</v>
      </c>
      <c r="BD1501" s="78" t="n">
        <v>4340000</v>
      </c>
      <c r="BE1501" s="78" t="s">
        <v>18932</v>
      </c>
      <c r="BJ1501" s="78" t="s">
        <v>17721</v>
      </c>
      <c r="BK1501" s="78" t="s">
        <v>17722</v>
      </c>
      <c r="BO1501" s="78" t="s">
        <v>16502</v>
      </c>
    </row>
    <row r="1502" customFormat="false" ht="15" hidden="true" customHeight="false" outlineLevel="0" collapsed="false">
      <c r="A1502" s="82" t="n">
        <v>45291</v>
      </c>
      <c r="B1502" s="78" t="s">
        <v>16497</v>
      </c>
      <c r="C1502" s="78" t="s">
        <v>18927</v>
      </c>
      <c r="D1502" s="78" t="s">
        <v>18928</v>
      </c>
      <c r="E1502" s="78" t="s">
        <v>1305</v>
      </c>
      <c r="F1502" s="78" t="s">
        <v>17710</v>
      </c>
      <c r="G1502" s="78" t="s">
        <v>17711</v>
      </c>
      <c r="H1502" s="78" t="s">
        <v>17725</v>
      </c>
      <c r="I1502" s="78" t="s">
        <v>18933</v>
      </c>
      <c r="J1502" s="78" t="s">
        <v>17755</v>
      </c>
      <c r="K1502" s="78" t="n">
        <v>118932859</v>
      </c>
      <c r="L1502" s="78" t="s">
        <v>13936</v>
      </c>
      <c r="M1502" s="78" t="s">
        <v>19975</v>
      </c>
      <c r="N1502" s="78" t="s">
        <v>17734</v>
      </c>
      <c r="Q1502" s="78" t="n">
        <v>25997660</v>
      </c>
      <c r="R1502" s="78" t="s">
        <v>13908</v>
      </c>
      <c r="S1502" s="78" t="s">
        <v>628</v>
      </c>
      <c r="T1502" s="78" t="s">
        <v>16498</v>
      </c>
      <c r="U1502" s="78" t="s">
        <v>13908</v>
      </c>
      <c r="V1502" s="78" t="s">
        <v>18551</v>
      </c>
      <c r="W1502" s="78" t="s">
        <v>4084</v>
      </c>
      <c r="X1502" s="78" t="s">
        <v>17831</v>
      </c>
      <c r="Y1502" s="78" t="s">
        <v>18040</v>
      </c>
      <c r="Z1502" s="78" t="s">
        <v>17809</v>
      </c>
      <c r="AA1502" s="78" t="s">
        <v>17809</v>
      </c>
      <c r="AE1502" s="78" t="s">
        <v>13939</v>
      </c>
      <c r="AG1502" s="78" t="s">
        <v>18931</v>
      </c>
      <c r="AI1502" s="82" t="n">
        <v>45310</v>
      </c>
      <c r="AJ1502" s="78" t="s">
        <v>1197</v>
      </c>
      <c r="AL1502" s="78" t="s">
        <v>17718</v>
      </c>
      <c r="AM1502" s="78" t="s">
        <v>17718</v>
      </c>
      <c r="AP1502" s="78" t="s">
        <v>17719</v>
      </c>
      <c r="AQ1502" s="78" t="n">
        <v>88</v>
      </c>
      <c r="AR1502" s="78" t="n">
        <v>100</v>
      </c>
      <c r="AS1502" s="78" t="n">
        <v>0.25</v>
      </c>
      <c r="AT1502" s="78" t="n">
        <v>1</v>
      </c>
      <c r="AV1502" s="78" t="n">
        <v>8.08</v>
      </c>
      <c r="AY1502" s="78" t="n">
        <v>225412.56</v>
      </c>
      <c r="AZ1502" s="78" t="n">
        <v>0</v>
      </c>
      <c r="BA1502" s="78" t="n">
        <v>-223212.56</v>
      </c>
      <c r="BB1502" s="78" t="n">
        <v>0</v>
      </c>
      <c r="BC1502" s="78" t="n">
        <v>2200</v>
      </c>
      <c r="BD1502" s="78" t="n">
        <v>4400000</v>
      </c>
      <c r="BE1502" s="78" t="s">
        <v>18932</v>
      </c>
      <c r="BJ1502" s="78" t="s">
        <v>17721</v>
      </c>
      <c r="BK1502" s="78" t="s">
        <v>17722</v>
      </c>
      <c r="BO1502" s="78" t="s">
        <v>16502</v>
      </c>
    </row>
    <row r="1503" customFormat="false" ht="15" hidden="true" customHeight="false" outlineLevel="0" collapsed="false">
      <c r="A1503" s="82" t="n">
        <v>45291</v>
      </c>
      <c r="B1503" s="78" t="s">
        <v>16497</v>
      </c>
      <c r="C1503" s="78" t="s">
        <v>17734</v>
      </c>
      <c r="D1503" s="78" t="s">
        <v>18919</v>
      </c>
      <c r="E1503" s="78" t="s">
        <v>1305</v>
      </c>
      <c r="F1503" s="78" t="s">
        <v>17710</v>
      </c>
      <c r="G1503" s="78" t="s">
        <v>17711</v>
      </c>
      <c r="H1503" s="78" t="s">
        <v>17725</v>
      </c>
      <c r="I1503" s="78" t="s">
        <v>19056</v>
      </c>
      <c r="J1503" s="78" t="s">
        <v>16506</v>
      </c>
      <c r="K1503" s="78" t="n">
        <v>97430259</v>
      </c>
      <c r="L1503" s="78" t="s">
        <v>8726</v>
      </c>
      <c r="M1503" s="78" t="s">
        <v>19976</v>
      </c>
      <c r="N1503" s="78" t="s">
        <v>17734</v>
      </c>
      <c r="Q1503" s="78" t="n">
        <v>0</v>
      </c>
      <c r="U1503" s="78" t="s">
        <v>19643</v>
      </c>
      <c r="V1503" s="78" t="s">
        <v>19644</v>
      </c>
      <c r="W1503" s="78" t="s">
        <v>4084</v>
      </c>
      <c r="X1503" s="78" t="s">
        <v>17970</v>
      </c>
      <c r="Y1503" s="78" t="s">
        <v>17971</v>
      </c>
      <c r="Z1503" s="78" t="s">
        <v>17802</v>
      </c>
      <c r="AA1503" s="78" t="s">
        <v>17802</v>
      </c>
      <c r="AB1503" s="78" t="s">
        <v>19060</v>
      </c>
      <c r="AI1503" s="82" t="n">
        <v>47922</v>
      </c>
      <c r="AL1503" s="78" t="s">
        <v>17718</v>
      </c>
      <c r="AM1503" s="78" t="s">
        <v>17718</v>
      </c>
      <c r="AP1503" s="78" t="s">
        <v>17719</v>
      </c>
      <c r="AQ1503" s="78" t="n">
        <v>4400</v>
      </c>
      <c r="AR1503" s="78" t="n">
        <v>10</v>
      </c>
      <c r="AS1503" s="78" t="n">
        <v>82.91859</v>
      </c>
      <c r="AT1503" s="78" t="n">
        <v>1</v>
      </c>
      <c r="AV1503" s="78" t="n">
        <v>8.08</v>
      </c>
      <c r="AY1503" s="78" t="n">
        <v>3593700</v>
      </c>
      <c r="AZ1503" s="78" t="n">
        <v>0</v>
      </c>
      <c r="BA1503" s="78" t="n">
        <v>54717.92</v>
      </c>
      <c r="BB1503" s="78" t="n">
        <v>31632.22</v>
      </c>
      <c r="BC1503" s="78" t="n">
        <v>3648417.92</v>
      </c>
      <c r="BD1503" s="78" t="n">
        <v>4400000</v>
      </c>
      <c r="BE1503" s="78" t="s">
        <v>19216</v>
      </c>
      <c r="BJ1503" s="78" t="s">
        <v>17721</v>
      </c>
      <c r="BK1503" s="78" t="s">
        <v>17722</v>
      </c>
      <c r="BL1503" s="78" t="s">
        <v>8728</v>
      </c>
      <c r="BM1503" s="78" t="s">
        <v>8727</v>
      </c>
      <c r="BN1503" s="78" t="s">
        <v>19977</v>
      </c>
      <c r="BO1503" s="78" t="s">
        <v>16502</v>
      </c>
    </row>
    <row r="1504" customFormat="false" ht="15" hidden="true" customHeight="false" outlineLevel="0" collapsed="false">
      <c r="A1504" s="82" t="n">
        <v>45291</v>
      </c>
      <c r="B1504" s="78" t="s">
        <v>16497</v>
      </c>
      <c r="C1504" s="78" t="s">
        <v>17734</v>
      </c>
      <c r="D1504" s="78" t="s">
        <v>18919</v>
      </c>
      <c r="E1504" s="78" t="s">
        <v>4117</v>
      </c>
      <c r="F1504" s="78" t="s">
        <v>17723</v>
      </c>
      <c r="G1504" s="78" t="s">
        <v>17711</v>
      </c>
      <c r="H1504" s="78" t="s">
        <v>17725</v>
      </c>
      <c r="I1504" s="78" t="s">
        <v>19056</v>
      </c>
      <c r="J1504" s="78" t="s">
        <v>19089</v>
      </c>
      <c r="K1504" s="78" t="n">
        <v>128555068</v>
      </c>
      <c r="L1504" s="78" t="s">
        <v>8315</v>
      </c>
      <c r="M1504" s="78" t="s">
        <v>19760</v>
      </c>
      <c r="N1504" s="78" t="s">
        <v>17734</v>
      </c>
      <c r="Q1504" s="78" t="n">
        <v>25494188</v>
      </c>
      <c r="R1504" s="78" t="s">
        <v>8306</v>
      </c>
      <c r="S1504" s="78" t="s">
        <v>471</v>
      </c>
      <c r="T1504" s="78" t="s">
        <v>16498</v>
      </c>
      <c r="U1504" s="78" t="s">
        <v>8306</v>
      </c>
      <c r="V1504" s="78" t="s">
        <v>18447</v>
      </c>
      <c r="W1504" s="78" t="s">
        <v>4084</v>
      </c>
      <c r="X1504" s="78" t="s">
        <v>18116</v>
      </c>
      <c r="Y1504" s="78" t="s">
        <v>18116</v>
      </c>
      <c r="Z1504" s="78" t="s">
        <v>17856</v>
      </c>
      <c r="AA1504" s="78" t="s">
        <v>17857</v>
      </c>
      <c r="AB1504" s="78" t="s">
        <v>19337</v>
      </c>
      <c r="AI1504" s="82" t="n">
        <v>46813</v>
      </c>
      <c r="AL1504" s="78" t="s">
        <v>17718</v>
      </c>
      <c r="AM1504" s="78" t="s">
        <v>17718</v>
      </c>
      <c r="AP1504" s="78" t="s">
        <v>17719</v>
      </c>
      <c r="AQ1504" s="78" t="n">
        <v>4500</v>
      </c>
      <c r="AR1504" s="78" t="n">
        <v>10</v>
      </c>
      <c r="AS1504" s="78" t="n">
        <v>89.44</v>
      </c>
      <c r="AT1504" s="78" t="n">
        <v>1</v>
      </c>
      <c r="AV1504" s="78" t="n">
        <v>8.08</v>
      </c>
      <c r="AY1504" s="78" t="n">
        <v>3617179.5</v>
      </c>
      <c r="AZ1504" s="78" t="n">
        <v>0</v>
      </c>
      <c r="BA1504" s="78" t="n">
        <v>407620.5</v>
      </c>
      <c r="BB1504" s="78" t="n">
        <v>0</v>
      </c>
      <c r="BC1504" s="78" t="n">
        <v>4024800</v>
      </c>
      <c r="BD1504" s="78" t="n">
        <v>4500000</v>
      </c>
      <c r="BE1504" s="78" t="s">
        <v>19092</v>
      </c>
      <c r="BJ1504" s="78" t="s">
        <v>17721</v>
      </c>
      <c r="BK1504" s="78" t="s">
        <v>17722</v>
      </c>
      <c r="BL1504" s="78" t="s">
        <v>128</v>
      </c>
      <c r="BM1504" s="78" t="s">
        <v>8316</v>
      </c>
      <c r="BN1504" s="78" t="s">
        <v>19761</v>
      </c>
      <c r="BO1504" s="78" t="s">
        <v>16502</v>
      </c>
    </row>
    <row r="1505" customFormat="false" ht="15" hidden="true" customHeight="false" outlineLevel="0" collapsed="false">
      <c r="A1505" s="82" t="n">
        <v>45291</v>
      </c>
      <c r="B1505" s="78" t="s">
        <v>16497</v>
      </c>
      <c r="C1505" s="78" t="s">
        <v>17734</v>
      </c>
      <c r="D1505" s="78" t="s">
        <v>18919</v>
      </c>
      <c r="E1505" s="78" t="s">
        <v>1305</v>
      </c>
      <c r="F1505" s="78" t="s">
        <v>17710</v>
      </c>
      <c r="G1505" s="78" t="s">
        <v>17711</v>
      </c>
      <c r="H1505" s="78" t="s">
        <v>17725</v>
      </c>
      <c r="I1505" s="78" t="s">
        <v>19056</v>
      </c>
      <c r="J1505" s="78" t="s">
        <v>19089</v>
      </c>
      <c r="K1505" s="78" t="n">
        <v>107038928</v>
      </c>
      <c r="L1505" s="78" t="s">
        <v>13967</v>
      </c>
      <c r="M1505" s="78" t="s">
        <v>19853</v>
      </c>
      <c r="N1505" s="78" t="s">
        <v>17734</v>
      </c>
      <c r="Q1505" s="78" t="n">
        <v>33535917</v>
      </c>
      <c r="R1505" s="78" t="s">
        <v>13958</v>
      </c>
      <c r="S1505" s="78" t="s">
        <v>17349</v>
      </c>
      <c r="T1505" s="78" t="s">
        <v>16498</v>
      </c>
      <c r="U1505" s="78" t="s">
        <v>13958</v>
      </c>
      <c r="V1505" s="78" t="s">
        <v>18392</v>
      </c>
      <c r="W1505" s="78" t="s">
        <v>4084</v>
      </c>
      <c r="X1505" s="78" t="s">
        <v>17979</v>
      </c>
      <c r="Y1505" s="78" t="s">
        <v>17980</v>
      </c>
      <c r="Z1505" s="78" t="s">
        <v>17816</v>
      </c>
      <c r="AA1505" s="78" t="s">
        <v>17795</v>
      </c>
      <c r="AB1505" s="78" t="s">
        <v>19337</v>
      </c>
      <c r="AC1505" s="78" t="s">
        <v>17810</v>
      </c>
      <c r="AI1505" s="82" t="n">
        <v>46813</v>
      </c>
      <c r="AL1505" s="78" t="s">
        <v>17718</v>
      </c>
      <c r="AM1505" s="78" t="s">
        <v>17718</v>
      </c>
      <c r="AP1505" s="78" t="s">
        <v>17719</v>
      </c>
      <c r="AQ1505" s="78" t="n">
        <v>4500</v>
      </c>
      <c r="AR1505" s="78" t="n">
        <v>10</v>
      </c>
      <c r="AS1505" s="78" t="n">
        <v>81.6</v>
      </c>
      <c r="AT1505" s="78" t="n">
        <v>1</v>
      </c>
      <c r="AV1505" s="78" t="n">
        <v>8.08</v>
      </c>
      <c r="AY1505" s="78" t="n">
        <v>3490929</v>
      </c>
      <c r="AZ1505" s="78" t="n">
        <v>0</v>
      </c>
      <c r="BA1505" s="78" t="n">
        <v>181071</v>
      </c>
      <c r="BB1505" s="78" t="n">
        <v>0</v>
      </c>
      <c r="BC1505" s="78" t="n">
        <v>3672000</v>
      </c>
      <c r="BD1505" s="78" t="n">
        <v>4500000</v>
      </c>
      <c r="BE1505" s="78" t="s">
        <v>19092</v>
      </c>
      <c r="BJ1505" s="78" t="s">
        <v>17721</v>
      </c>
      <c r="BK1505" s="78" t="s">
        <v>17722</v>
      </c>
      <c r="BL1505" s="78" t="s">
        <v>287</v>
      </c>
      <c r="BM1505" s="78" t="s">
        <v>13968</v>
      </c>
      <c r="BN1505" s="78" t="s">
        <v>19854</v>
      </c>
      <c r="BO1505" s="78" t="s">
        <v>16502</v>
      </c>
    </row>
    <row r="1506" customFormat="false" ht="15" hidden="true" customHeight="false" outlineLevel="0" collapsed="false">
      <c r="A1506" s="82" t="n">
        <v>45291</v>
      </c>
      <c r="B1506" s="78" t="s">
        <v>16497</v>
      </c>
      <c r="C1506" s="78" t="s">
        <v>17734</v>
      </c>
      <c r="D1506" s="78" t="s">
        <v>18919</v>
      </c>
      <c r="E1506" s="78" t="s">
        <v>4075</v>
      </c>
      <c r="F1506" s="78" t="s">
        <v>17724</v>
      </c>
      <c r="G1506" s="78" t="s">
        <v>17711</v>
      </c>
      <c r="H1506" s="78" t="s">
        <v>17725</v>
      </c>
      <c r="I1506" s="78" t="s">
        <v>19056</v>
      </c>
      <c r="J1506" s="78" t="s">
        <v>19089</v>
      </c>
      <c r="K1506" s="78" t="n">
        <v>152900253</v>
      </c>
      <c r="L1506" s="78" t="s">
        <v>7428</v>
      </c>
      <c r="M1506" s="78" t="s">
        <v>19978</v>
      </c>
      <c r="N1506" s="78" t="s">
        <v>17734</v>
      </c>
      <c r="Q1506" s="78" t="n">
        <v>21003232</v>
      </c>
      <c r="R1506" s="78" t="s">
        <v>7419</v>
      </c>
      <c r="S1506" s="78" t="s">
        <v>444</v>
      </c>
      <c r="T1506" s="78" t="s">
        <v>16498</v>
      </c>
      <c r="U1506" s="78" t="s">
        <v>7419</v>
      </c>
      <c r="V1506" s="78" t="s">
        <v>18411</v>
      </c>
      <c r="W1506" s="78" t="s">
        <v>4084</v>
      </c>
      <c r="X1506" s="78" t="s">
        <v>17936</v>
      </c>
      <c r="Y1506" s="78" t="s">
        <v>18412</v>
      </c>
      <c r="Z1506" s="78" t="s">
        <v>17794</v>
      </c>
      <c r="AA1506" s="78" t="s">
        <v>17795</v>
      </c>
      <c r="AB1506" s="78" t="s">
        <v>19091</v>
      </c>
      <c r="AI1506" s="82" t="n">
        <v>46553</v>
      </c>
      <c r="AL1506" s="78" t="s">
        <v>17718</v>
      </c>
      <c r="AM1506" s="78" t="s">
        <v>17718</v>
      </c>
      <c r="AP1506" s="78" t="s">
        <v>17719</v>
      </c>
      <c r="AQ1506" s="78" t="n">
        <v>4500</v>
      </c>
      <c r="AR1506" s="78" t="n">
        <v>10</v>
      </c>
      <c r="AS1506" s="78" t="n">
        <v>100.44</v>
      </c>
      <c r="AT1506" s="78" t="n">
        <v>1</v>
      </c>
      <c r="AV1506" s="78" t="n">
        <v>8.08</v>
      </c>
      <c r="AY1506" s="78" t="n">
        <v>4173048</v>
      </c>
      <c r="AZ1506" s="78" t="n">
        <v>0</v>
      </c>
      <c r="BA1506" s="78" t="n">
        <v>346752</v>
      </c>
      <c r="BB1506" s="78" t="n">
        <v>4500</v>
      </c>
      <c r="BC1506" s="78" t="n">
        <v>4519800</v>
      </c>
      <c r="BD1506" s="78" t="n">
        <v>4500000</v>
      </c>
      <c r="BE1506" s="78" t="s">
        <v>19092</v>
      </c>
      <c r="BJ1506" s="78" t="s">
        <v>17721</v>
      </c>
      <c r="BK1506" s="78" t="s">
        <v>17722</v>
      </c>
      <c r="BL1506" s="78" t="s">
        <v>100</v>
      </c>
      <c r="BM1506" s="78" t="s">
        <v>7429</v>
      </c>
      <c r="BN1506" s="78" t="s">
        <v>19979</v>
      </c>
      <c r="BO1506" s="78" t="s">
        <v>16502</v>
      </c>
    </row>
    <row r="1507" customFormat="false" ht="15" hidden="true" customHeight="false" outlineLevel="0" collapsed="false">
      <c r="A1507" s="82" t="n">
        <v>45291</v>
      </c>
      <c r="B1507" s="78" t="s">
        <v>16497</v>
      </c>
      <c r="C1507" s="78" t="s">
        <v>17734</v>
      </c>
      <c r="D1507" s="78" t="s">
        <v>18919</v>
      </c>
      <c r="E1507" s="78" t="s">
        <v>4117</v>
      </c>
      <c r="F1507" s="78" t="s">
        <v>17723</v>
      </c>
      <c r="G1507" s="78" t="s">
        <v>17711</v>
      </c>
      <c r="H1507" s="78" t="s">
        <v>17725</v>
      </c>
      <c r="I1507" s="78" t="s">
        <v>19056</v>
      </c>
      <c r="J1507" s="78" t="s">
        <v>19089</v>
      </c>
      <c r="K1507" s="78" t="n">
        <v>119429918</v>
      </c>
      <c r="L1507" s="78" t="s">
        <v>14155</v>
      </c>
      <c r="M1507" s="78" t="s">
        <v>19980</v>
      </c>
      <c r="N1507" s="78" t="s">
        <v>17734</v>
      </c>
      <c r="Q1507" s="78" t="n">
        <v>34322237</v>
      </c>
      <c r="R1507" s="78" t="s">
        <v>14138</v>
      </c>
      <c r="S1507" s="78" t="s">
        <v>634</v>
      </c>
      <c r="T1507" s="78" t="s">
        <v>16498</v>
      </c>
      <c r="U1507" s="78" t="s">
        <v>18114</v>
      </c>
      <c r="V1507" s="78" t="s">
        <v>18115</v>
      </c>
      <c r="W1507" s="78" t="s">
        <v>7588</v>
      </c>
      <c r="X1507" s="78" t="s">
        <v>18116</v>
      </c>
      <c r="Y1507" s="78" t="s">
        <v>18116</v>
      </c>
      <c r="Z1507" s="78" t="s">
        <v>17856</v>
      </c>
      <c r="AA1507" s="78" t="s">
        <v>17857</v>
      </c>
      <c r="AB1507" s="78" t="s">
        <v>19337</v>
      </c>
      <c r="AI1507" s="82" t="n">
        <v>45915</v>
      </c>
      <c r="AL1507" s="78" t="s">
        <v>17718</v>
      </c>
      <c r="AM1507" s="78" t="s">
        <v>17718</v>
      </c>
      <c r="AP1507" s="78" t="s">
        <v>17719</v>
      </c>
      <c r="AQ1507" s="78" t="n">
        <v>4500</v>
      </c>
      <c r="AR1507" s="78" t="n">
        <v>10</v>
      </c>
      <c r="AS1507" s="78" t="n">
        <v>91.44</v>
      </c>
      <c r="AT1507" s="78" t="n">
        <v>1</v>
      </c>
      <c r="AV1507" s="78" t="n">
        <v>8.08</v>
      </c>
      <c r="AY1507" s="78" t="n">
        <v>4052965.5</v>
      </c>
      <c r="AZ1507" s="78" t="n">
        <v>0</v>
      </c>
      <c r="BA1507" s="78" t="n">
        <v>61834.5</v>
      </c>
      <c r="BB1507" s="78" t="n">
        <v>0</v>
      </c>
      <c r="BC1507" s="78" t="n">
        <v>4114800</v>
      </c>
      <c r="BD1507" s="78" t="n">
        <v>4500000</v>
      </c>
      <c r="BE1507" s="78" t="s">
        <v>19092</v>
      </c>
      <c r="BJ1507" s="78" t="s">
        <v>17721</v>
      </c>
      <c r="BK1507" s="78" t="s">
        <v>17722</v>
      </c>
      <c r="BL1507" s="78" t="s">
        <v>293</v>
      </c>
      <c r="BM1507" s="78" t="s">
        <v>14156</v>
      </c>
      <c r="BN1507" s="78" t="s">
        <v>19981</v>
      </c>
      <c r="BO1507" s="78" t="s">
        <v>16502</v>
      </c>
    </row>
    <row r="1508" customFormat="false" ht="15" hidden="true" customHeight="false" outlineLevel="0" collapsed="false">
      <c r="A1508" s="82" t="n">
        <v>45291</v>
      </c>
      <c r="B1508" s="78" t="s">
        <v>16497</v>
      </c>
      <c r="C1508" s="78" t="s">
        <v>17734</v>
      </c>
      <c r="D1508" s="78" t="s">
        <v>18919</v>
      </c>
      <c r="E1508" s="78" t="s">
        <v>4117</v>
      </c>
      <c r="F1508" s="78" t="s">
        <v>17723</v>
      </c>
      <c r="G1508" s="78" t="s">
        <v>17711</v>
      </c>
      <c r="H1508" s="78" t="s">
        <v>17725</v>
      </c>
      <c r="I1508" s="78" t="s">
        <v>19056</v>
      </c>
      <c r="J1508" s="78" t="s">
        <v>19089</v>
      </c>
      <c r="K1508" s="78" t="n">
        <v>137704856</v>
      </c>
      <c r="L1508" s="78" t="s">
        <v>4876</v>
      </c>
      <c r="M1508" s="78" t="s">
        <v>19907</v>
      </c>
      <c r="N1508" s="78" t="s">
        <v>17734</v>
      </c>
      <c r="Q1508" s="78" t="n">
        <v>21071451</v>
      </c>
      <c r="R1508" s="78" t="s">
        <v>4866</v>
      </c>
      <c r="S1508" s="78" t="s">
        <v>16616</v>
      </c>
      <c r="T1508" s="78" t="s">
        <v>16498</v>
      </c>
      <c r="U1508" s="78" t="s">
        <v>4866</v>
      </c>
      <c r="V1508" s="78" t="s">
        <v>18466</v>
      </c>
      <c r="W1508" s="78" t="s">
        <v>4084</v>
      </c>
      <c r="X1508" s="78" t="s">
        <v>17936</v>
      </c>
      <c r="Y1508" s="78" t="s">
        <v>18276</v>
      </c>
      <c r="Z1508" s="78" t="s">
        <v>17794</v>
      </c>
      <c r="AA1508" s="78" t="s">
        <v>17795</v>
      </c>
      <c r="AB1508" s="78" t="s">
        <v>19091</v>
      </c>
      <c r="AI1508" s="82" t="n">
        <v>46235</v>
      </c>
      <c r="AL1508" s="78" t="s">
        <v>17718</v>
      </c>
      <c r="AM1508" s="78" t="s">
        <v>17718</v>
      </c>
      <c r="AP1508" s="78" t="s">
        <v>17719</v>
      </c>
      <c r="AQ1508" s="78" t="n">
        <v>4500</v>
      </c>
      <c r="AR1508" s="78" t="n">
        <v>10</v>
      </c>
      <c r="AS1508" s="78" t="n">
        <v>106.05</v>
      </c>
      <c r="AT1508" s="78" t="n">
        <v>1</v>
      </c>
      <c r="AV1508" s="78" t="n">
        <v>8.08</v>
      </c>
      <c r="AY1508" s="78" t="n">
        <v>4512874.5</v>
      </c>
      <c r="AZ1508" s="78" t="n">
        <v>0</v>
      </c>
      <c r="BA1508" s="78" t="n">
        <v>259375.5</v>
      </c>
      <c r="BB1508" s="78" t="n">
        <v>14062.5</v>
      </c>
      <c r="BC1508" s="78" t="n">
        <v>4772250</v>
      </c>
      <c r="BD1508" s="78" t="n">
        <v>4500000</v>
      </c>
      <c r="BE1508" s="78" t="s">
        <v>19092</v>
      </c>
      <c r="BJ1508" s="78" t="s">
        <v>17721</v>
      </c>
      <c r="BK1508" s="78" t="s">
        <v>17722</v>
      </c>
      <c r="BL1508" s="78" t="s">
        <v>22</v>
      </c>
      <c r="BM1508" s="78" t="s">
        <v>4877</v>
      </c>
      <c r="BN1508" s="78" t="s">
        <v>19908</v>
      </c>
      <c r="BO1508" s="78" t="s">
        <v>16502</v>
      </c>
    </row>
    <row r="1509" customFormat="false" ht="15" hidden="true" customHeight="false" outlineLevel="0" collapsed="false">
      <c r="A1509" s="82" t="n">
        <v>45291</v>
      </c>
      <c r="B1509" s="78" t="s">
        <v>16497</v>
      </c>
      <c r="C1509" s="78" t="s">
        <v>17734</v>
      </c>
      <c r="D1509" s="78" t="s">
        <v>18919</v>
      </c>
      <c r="E1509" s="78" t="s">
        <v>1305</v>
      </c>
      <c r="F1509" s="78" t="s">
        <v>17710</v>
      </c>
      <c r="G1509" s="78" t="s">
        <v>17711</v>
      </c>
      <c r="H1509" s="78" t="s">
        <v>17725</v>
      </c>
      <c r="I1509" s="78" t="s">
        <v>19056</v>
      </c>
      <c r="J1509" s="78" t="s">
        <v>19089</v>
      </c>
      <c r="K1509" s="78" t="n">
        <v>158256194</v>
      </c>
      <c r="L1509" s="78" t="s">
        <v>8358</v>
      </c>
      <c r="M1509" s="78" t="s">
        <v>19982</v>
      </c>
      <c r="N1509" s="78" t="s">
        <v>17734</v>
      </c>
      <c r="Q1509" s="78" t="n">
        <v>22875407</v>
      </c>
      <c r="R1509" s="78" t="s">
        <v>8350</v>
      </c>
      <c r="S1509" s="78" t="s">
        <v>473</v>
      </c>
      <c r="T1509" s="78" t="s">
        <v>16498</v>
      </c>
      <c r="U1509" s="78" t="s">
        <v>8350</v>
      </c>
      <c r="V1509" s="78" t="s">
        <v>18383</v>
      </c>
      <c r="W1509" s="78" t="s">
        <v>4084</v>
      </c>
      <c r="X1509" s="78" t="s">
        <v>17831</v>
      </c>
      <c r="Y1509" s="78" t="s">
        <v>17832</v>
      </c>
      <c r="Z1509" s="78" t="s">
        <v>17809</v>
      </c>
      <c r="AA1509" s="78" t="s">
        <v>17809</v>
      </c>
      <c r="AB1509" s="78" t="s">
        <v>19091</v>
      </c>
      <c r="AI1509" s="82" t="n">
        <v>46722</v>
      </c>
      <c r="AL1509" s="78" t="s">
        <v>17718</v>
      </c>
      <c r="AM1509" s="78" t="s">
        <v>17718</v>
      </c>
      <c r="AP1509" s="78" t="s">
        <v>17719</v>
      </c>
      <c r="AQ1509" s="78" t="n">
        <v>4500</v>
      </c>
      <c r="AR1509" s="78" t="n">
        <v>10</v>
      </c>
      <c r="AS1509" s="78" t="n">
        <v>99.125</v>
      </c>
      <c r="AT1509" s="78" t="n">
        <v>1</v>
      </c>
      <c r="AV1509" s="78" t="n">
        <v>8.08</v>
      </c>
      <c r="AY1509" s="78" t="n">
        <v>3986644.5</v>
      </c>
      <c r="AZ1509" s="78" t="n">
        <v>0</v>
      </c>
      <c r="BA1509" s="78" t="n">
        <v>473980.5</v>
      </c>
      <c r="BB1509" s="78" t="n">
        <v>9843.75</v>
      </c>
      <c r="BC1509" s="78" t="n">
        <v>4460625</v>
      </c>
      <c r="BD1509" s="78" t="n">
        <v>4500000</v>
      </c>
      <c r="BE1509" s="78" t="s">
        <v>19092</v>
      </c>
      <c r="BJ1509" s="78" t="s">
        <v>17721</v>
      </c>
      <c r="BK1509" s="78" t="s">
        <v>17722</v>
      </c>
      <c r="BL1509" s="78" t="s">
        <v>130</v>
      </c>
      <c r="BM1509" s="78" t="s">
        <v>8359</v>
      </c>
      <c r="BN1509" s="78" t="s">
        <v>19983</v>
      </c>
      <c r="BO1509" s="78" t="s">
        <v>16502</v>
      </c>
    </row>
    <row r="1510" customFormat="false" ht="15" hidden="true" customHeight="false" outlineLevel="0" collapsed="false">
      <c r="A1510" s="82" t="n">
        <v>45291</v>
      </c>
      <c r="B1510" s="78" t="s">
        <v>16497</v>
      </c>
      <c r="C1510" s="78" t="s">
        <v>17734</v>
      </c>
      <c r="D1510" s="78" t="s">
        <v>18919</v>
      </c>
      <c r="E1510" s="78" t="s">
        <v>4075</v>
      </c>
      <c r="F1510" s="78" t="s">
        <v>17724</v>
      </c>
      <c r="G1510" s="78" t="s">
        <v>17711</v>
      </c>
      <c r="H1510" s="78" t="s">
        <v>17725</v>
      </c>
      <c r="I1510" s="78" t="s">
        <v>18920</v>
      </c>
      <c r="J1510" s="78" t="s">
        <v>19089</v>
      </c>
      <c r="K1510" s="78" t="n">
        <v>147178789</v>
      </c>
      <c r="L1510" s="78" t="s">
        <v>16061</v>
      </c>
      <c r="M1510" s="78" t="s">
        <v>19984</v>
      </c>
      <c r="N1510" s="78" t="s">
        <v>17734</v>
      </c>
      <c r="Q1510" s="78" t="n">
        <v>21070140</v>
      </c>
      <c r="R1510" s="78" t="s">
        <v>16036</v>
      </c>
      <c r="S1510" s="78" t="s">
        <v>683</v>
      </c>
      <c r="T1510" s="78" t="s">
        <v>16498</v>
      </c>
      <c r="U1510" s="78" t="s">
        <v>18370</v>
      </c>
      <c r="V1510" s="78" t="s">
        <v>18371</v>
      </c>
      <c r="W1510" s="78" t="s">
        <v>4084</v>
      </c>
      <c r="X1510" s="78" t="s">
        <v>18047</v>
      </c>
      <c r="Y1510" s="78" t="s">
        <v>18048</v>
      </c>
      <c r="Z1510" s="78" t="s">
        <v>17809</v>
      </c>
      <c r="AA1510" s="78" t="s">
        <v>17809</v>
      </c>
      <c r="AB1510" s="78" t="s">
        <v>19091</v>
      </c>
      <c r="AI1510" s="82" t="n">
        <v>46798</v>
      </c>
      <c r="AL1510" s="78" t="s">
        <v>17718</v>
      </c>
      <c r="AM1510" s="78" t="s">
        <v>17718</v>
      </c>
      <c r="AP1510" s="78" t="s">
        <v>17772</v>
      </c>
      <c r="AQ1510" s="78" t="n">
        <v>-4500</v>
      </c>
      <c r="AR1510" s="78" t="n">
        <v>10</v>
      </c>
      <c r="AS1510" s="78" t="n">
        <v>67.85</v>
      </c>
      <c r="AT1510" s="78" t="n">
        <v>1</v>
      </c>
      <c r="AV1510" s="78" t="n">
        <v>8.08</v>
      </c>
      <c r="AY1510" s="78" t="n">
        <v>-3768705</v>
      </c>
      <c r="AZ1510" s="78" t="n">
        <v>0</v>
      </c>
      <c r="BA1510" s="78" t="n">
        <v>715455</v>
      </c>
      <c r="BB1510" s="78" t="n">
        <v>-4250</v>
      </c>
      <c r="BC1510" s="78" t="n">
        <v>-3053250</v>
      </c>
      <c r="BD1510" s="78" t="n">
        <v>4500000</v>
      </c>
      <c r="BE1510" s="78" t="s">
        <v>19092</v>
      </c>
      <c r="BJ1510" s="78" t="s">
        <v>17721</v>
      </c>
      <c r="BK1510" s="78" t="s">
        <v>17722</v>
      </c>
      <c r="BL1510" s="78" t="s">
        <v>16063</v>
      </c>
      <c r="BM1510" s="78" t="s">
        <v>16062</v>
      </c>
      <c r="BN1510" s="78" t="s">
        <v>19985</v>
      </c>
      <c r="BO1510" s="78" t="s">
        <v>16502</v>
      </c>
    </row>
    <row r="1511" customFormat="false" ht="15" hidden="true" customHeight="false" outlineLevel="0" collapsed="false">
      <c r="A1511" s="82" t="n">
        <v>45291</v>
      </c>
      <c r="B1511" s="78" t="s">
        <v>16497</v>
      </c>
      <c r="C1511" s="78" t="s">
        <v>18927</v>
      </c>
      <c r="D1511" s="78" t="s">
        <v>19501</v>
      </c>
      <c r="E1511" s="78" t="s">
        <v>6387</v>
      </c>
      <c r="F1511" s="78" t="s">
        <v>17751</v>
      </c>
      <c r="G1511" s="78" t="s">
        <v>17752</v>
      </c>
      <c r="H1511" s="78" t="s">
        <v>17729</v>
      </c>
      <c r="I1511" s="78" t="s">
        <v>19502</v>
      </c>
      <c r="J1511" s="78" t="s">
        <v>19503</v>
      </c>
      <c r="K1511" s="78" t="n">
        <v>149356191</v>
      </c>
      <c r="L1511" s="78" t="s">
        <v>9166</v>
      </c>
      <c r="M1511" s="78" t="s">
        <v>19671</v>
      </c>
      <c r="N1511" s="78" t="s">
        <v>19505</v>
      </c>
      <c r="O1511" s="78" t="s">
        <v>19986</v>
      </c>
      <c r="P1511" s="78" t="s">
        <v>19673</v>
      </c>
      <c r="Q1511" s="78" t="n">
        <v>0</v>
      </c>
      <c r="U1511" s="78" t="s">
        <v>19674</v>
      </c>
      <c r="V1511" s="78" t="s">
        <v>19675</v>
      </c>
      <c r="W1511" s="78" t="s">
        <v>4084</v>
      </c>
      <c r="X1511" s="78" t="s">
        <v>18089</v>
      </c>
      <c r="Y1511" s="78" t="s">
        <v>19676</v>
      </c>
      <c r="Z1511" s="78" t="s">
        <v>17816</v>
      </c>
      <c r="AA1511" s="78" t="s">
        <v>17795</v>
      </c>
      <c r="AB1511" s="78" t="s">
        <v>19511</v>
      </c>
      <c r="AE1511" s="78" t="s">
        <v>19677</v>
      </c>
      <c r="AI1511" s="82" t="n">
        <v>46021</v>
      </c>
      <c r="AL1511" s="78" t="s">
        <v>17718</v>
      </c>
      <c r="AM1511" s="78" t="s">
        <v>17718</v>
      </c>
      <c r="AP1511" s="78" t="s">
        <v>17719</v>
      </c>
      <c r="AQ1511" s="78" t="n">
        <v>5448.18</v>
      </c>
      <c r="AR1511" s="78" t="n">
        <v>10</v>
      </c>
      <c r="AS1511" s="78" t="n">
        <v>89.6665</v>
      </c>
      <c r="AT1511" s="78" t="n">
        <v>1</v>
      </c>
      <c r="AV1511" s="78" t="n">
        <v>8.08</v>
      </c>
      <c r="AY1511" s="78" t="n">
        <v>0</v>
      </c>
      <c r="AZ1511" s="78" t="n">
        <v>0</v>
      </c>
      <c r="BA1511" s="78" t="n">
        <v>363202.59</v>
      </c>
      <c r="BB1511" s="78" t="n">
        <v>0</v>
      </c>
      <c r="BC1511" s="78" t="n">
        <v>363202.59</v>
      </c>
      <c r="BD1511" s="78" t="n">
        <v>4521985.27</v>
      </c>
      <c r="BE1511" s="78" t="s">
        <v>19513</v>
      </c>
      <c r="BJ1511" s="78" t="s">
        <v>17721</v>
      </c>
      <c r="BK1511" s="78" t="s">
        <v>17722</v>
      </c>
      <c r="BL1511" s="78" t="s">
        <v>9168</v>
      </c>
      <c r="BM1511" s="78" t="s">
        <v>9167</v>
      </c>
      <c r="BN1511" s="78" t="s">
        <v>19678</v>
      </c>
      <c r="BO1511" s="78" t="s">
        <v>16502</v>
      </c>
    </row>
    <row r="1512" customFormat="false" ht="15" hidden="true" customHeight="false" outlineLevel="0" collapsed="false">
      <c r="A1512" s="82" t="n">
        <v>45291</v>
      </c>
      <c r="B1512" s="78" t="s">
        <v>16497</v>
      </c>
      <c r="C1512" s="78" t="s">
        <v>18927</v>
      </c>
      <c r="D1512" s="78" t="s">
        <v>18928</v>
      </c>
      <c r="E1512" s="78" t="s">
        <v>1305</v>
      </c>
      <c r="F1512" s="78" t="s">
        <v>17710</v>
      </c>
      <c r="G1512" s="78" t="s">
        <v>17711</v>
      </c>
      <c r="H1512" s="78" t="s">
        <v>17725</v>
      </c>
      <c r="I1512" s="78" t="s">
        <v>18933</v>
      </c>
      <c r="J1512" s="78" t="s">
        <v>17755</v>
      </c>
      <c r="K1512" s="78" t="n">
        <v>153929892</v>
      </c>
      <c r="L1512" s="78" t="s">
        <v>11409</v>
      </c>
      <c r="M1512" s="78" t="s">
        <v>19987</v>
      </c>
      <c r="N1512" s="78" t="s">
        <v>17734</v>
      </c>
      <c r="Q1512" s="78" t="n">
        <v>21002442</v>
      </c>
      <c r="R1512" s="78" t="s">
        <v>11402</v>
      </c>
      <c r="S1512" s="78" t="s">
        <v>560</v>
      </c>
      <c r="T1512" s="78" t="s">
        <v>16498</v>
      </c>
      <c r="U1512" s="78" t="s">
        <v>11402</v>
      </c>
      <c r="V1512" s="78" t="s">
        <v>17990</v>
      </c>
      <c r="W1512" s="78" t="s">
        <v>4084</v>
      </c>
      <c r="X1512" s="78" t="s">
        <v>17970</v>
      </c>
      <c r="Y1512" s="78" t="s">
        <v>17991</v>
      </c>
      <c r="Z1512" s="78" t="s">
        <v>17802</v>
      </c>
      <c r="AA1512" s="78" t="s">
        <v>17802</v>
      </c>
      <c r="AC1512" s="78" t="s">
        <v>17924</v>
      </c>
      <c r="AE1512" s="78" t="s">
        <v>11412</v>
      </c>
      <c r="AG1512" s="78" t="s">
        <v>18931</v>
      </c>
      <c r="AI1512" s="82" t="n">
        <v>45366</v>
      </c>
      <c r="AJ1512" s="78" t="s">
        <v>1197</v>
      </c>
      <c r="AL1512" s="78" t="s">
        <v>17718</v>
      </c>
      <c r="AM1512" s="78" t="s">
        <v>17718</v>
      </c>
      <c r="AP1512" s="78" t="s">
        <v>17719</v>
      </c>
      <c r="AQ1512" s="78" t="n">
        <v>727</v>
      </c>
      <c r="AR1512" s="78" t="n">
        <v>100</v>
      </c>
      <c r="AS1512" s="78" t="n">
        <v>1.25</v>
      </c>
      <c r="AT1512" s="78" t="n">
        <v>1</v>
      </c>
      <c r="AV1512" s="78" t="n">
        <v>8.08</v>
      </c>
      <c r="AY1512" s="78" t="n">
        <v>97029.03</v>
      </c>
      <c r="AZ1512" s="78" t="n">
        <v>0</v>
      </c>
      <c r="BA1512" s="78" t="n">
        <v>-6154.03</v>
      </c>
      <c r="BB1512" s="78" t="n">
        <v>0</v>
      </c>
      <c r="BC1512" s="78" t="n">
        <v>90875</v>
      </c>
      <c r="BD1512" s="78" t="n">
        <v>4543750</v>
      </c>
      <c r="BE1512" s="78" t="s">
        <v>18942</v>
      </c>
      <c r="BJ1512" s="78" t="s">
        <v>17721</v>
      </c>
      <c r="BK1512" s="78" t="s">
        <v>17722</v>
      </c>
      <c r="BO1512" s="78" t="s">
        <v>16502</v>
      </c>
    </row>
    <row r="1513" customFormat="false" ht="15" hidden="true" customHeight="false" outlineLevel="0" collapsed="false">
      <c r="A1513" s="82" t="n">
        <v>45291</v>
      </c>
      <c r="B1513" s="78" t="s">
        <v>16497</v>
      </c>
      <c r="C1513" s="78" t="s">
        <v>17734</v>
      </c>
      <c r="D1513" s="78" t="s">
        <v>18919</v>
      </c>
      <c r="E1513" s="78" t="s">
        <v>1305</v>
      </c>
      <c r="F1513" s="78" t="s">
        <v>17710</v>
      </c>
      <c r="G1513" s="78" t="s">
        <v>17711</v>
      </c>
      <c r="H1513" s="78" t="s">
        <v>17725</v>
      </c>
      <c r="I1513" s="78" t="s">
        <v>18920</v>
      </c>
      <c r="J1513" s="78" t="s">
        <v>16506</v>
      </c>
      <c r="K1513" s="78" t="n">
        <v>106989769</v>
      </c>
      <c r="L1513" s="78" t="s">
        <v>4122</v>
      </c>
      <c r="M1513" s="78" t="s">
        <v>19949</v>
      </c>
      <c r="N1513" s="78" t="s">
        <v>17734</v>
      </c>
      <c r="Q1513" s="78" t="n">
        <v>0</v>
      </c>
      <c r="U1513" s="78" t="s">
        <v>4130</v>
      </c>
      <c r="V1513" s="78" t="s">
        <v>18058</v>
      </c>
      <c r="W1513" s="78" t="s">
        <v>4084</v>
      </c>
      <c r="X1513" s="78" t="s">
        <v>18059</v>
      </c>
      <c r="Y1513" s="78" t="s">
        <v>18060</v>
      </c>
      <c r="Z1513" s="78" t="s">
        <v>17794</v>
      </c>
      <c r="AA1513" s="78" t="s">
        <v>17795</v>
      </c>
      <c r="AB1513" s="78" t="s">
        <v>19060</v>
      </c>
      <c r="AI1513" s="82" t="n">
        <v>47192</v>
      </c>
      <c r="AL1513" s="78" t="s">
        <v>17718</v>
      </c>
      <c r="AM1513" s="78" t="s">
        <v>17718</v>
      </c>
      <c r="AP1513" s="78" t="s">
        <v>17772</v>
      </c>
      <c r="AQ1513" s="78" t="n">
        <v>-4550</v>
      </c>
      <c r="AR1513" s="78" t="n">
        <v>10</v>
      </c>
      <c r="AS1513" s="78" t="n">
        <v>90.33829</v>
      </c>
      <c r="AT1513" s="78" t="n">
        <v>1</v>
      </c>
      <c r="AV1513" s="78" t="n">
        <v>8.08</v>
      </c>
      <c r="AY1513" s="78" t="n">
        <v>-3847838.5</v>
      </c>
      <c r="AZ1513" s="78" t="n">
        <v>0</v>
      </c>
      <c r="BA1513" s="78" t="n">
        <v>-262553.69</v>
      </c>
      <c r="BB1513" s="78" t="n">
        <v>-56938.19</v>
      </c>
      <c r="BC1513" s="78" t="n">
        <v>-4110392.2</v>
      </c>
      <c r="BD1513" s="78" t="n">
        <v>4550000</v>
      </c>
      <c r="BE1513" s="78" t="s">
        <v>18925</v>
      </c>
      <c r="BJ1513" s="78" t="s">
        <v>17721</v>
      </c>
      <c r="BK1513" s="78" t="s">
        <v>17722</v>
      </c>
      <c r="BL1513" s="78" t="s">
        <v>4124</v>
      </c>
      <c r="BM1513" s="78" t="s">
        <v>4123</v>
      </c>
      <c r="BN1513" s="78" t="s">
        <v>19950</v>
      </c>
      <c r="BO1513" s="78" t="s">
        <v>16502</v>
      </c>
    </row>
    <row r="1514" customFormat="false" ht="15" hidden="true" customHeight="false" outlineLevel="0" collapsed="false">
      <c r="A1514" s="82" t="n">
        <v>45291</v>
      </c>
      <c r="B1514" s="78" t="s">
        <v>16497</v>
      </c>
      <c r="C1514" s="78" t="s">
        <v>17734</v>
      </c>
      <c r="D1514" s="78" t="s">
        <v>18919</v>
      </c>
      <c r="E1514" s="78" t="s">
        <v>1305</v>
      </c>
      <c r="F1514" s="78" t="s">
        <v>17710</v>
      </c>
      <c r="G1514" s="78" t="s">
        <v>17711</v>
      </c>
      <c r="H1514" s="78" t="s">
        <v>17725</v>
      </c>
      <c r="I1514" s="78" t="s">
        <v>19056</v>
      </c>
      <c r="J1514" s="78" t="s">
        <v>16506</v>
      </c>
      <c r="K1514" s="78" t="n">
        <v>115654330</v>
      </c>
      <c r="L1514" s="78" t="s">
        <v>5715</v>
      </c>
      <c r="M1514" s="78" t="s">
        <v>19988</v>
      </c>
      <c r="N1514" s="78" t="s">
        <v>17734</v>
      </c>
      <c r="Q1514" s="78" t="n">
        <v>0</v>
      </c>
      <c r="U1514" s="78" t="s">
        <v>19989</v>
      </c>
      <c r="V1514" s="78" t="s">
        <v>19990</v>
      </c>
      <c r="W1514" s="78" t="s">
        <v>4084</v>
      </c>
      <c r="X1514" s="78" t="s">
        <v>17891</v>
      </c>
      <c r="Y1514" s="78" t="s">
        <v>18523</v>
      </c>
      <c r="Z1514" s="78" t="s">
        <v>17802</v>
      </c>
      <c r="AA1514" s="78" t="s">
        <v>17802</v>
      </c>
      <c r="AB1514" s="78" t="s">
        <v>19060</v>
      </c>
      <c r="AI1514" s="82" t="n">
        <v>48243</v>
      </c>
      <c r="AL1514" s="78" t="s">
        <v>17718</v>
      </c>
      <c r="AM1514" s="78" t="s">
        <v>17718</v>
      </c>
      <c r="AP1514" s="78" t="s">
        <v>17719</v>
      </c>
      <c r="AQ1514" s="78" t="n">
        <v>4700</v>
      </c>
      <c r="AR1514" s="78" t="n">
        <v>10</v>
      </c>
      <c r="AS1514" s="78" t="n">
        <v>78.73673</v>
      </c>
      <c r="AT1514" s="78" t="n">
        <v>1</v>
      </c>
      <c r="AV1514" s="78" t="n">
        <v>8.08</v>
      </c>
      <c r="AY1514" s="78" t="n">
        <v>3567770</v>
      </c>
      <c r="AZ1514" s="78" t="n">
        <v>0</v>
      </c>
      <c r="BA1514" s="78" t="n">
        <v>132856.36</v>
      </c>
      <c r="BB1514" s="78" t="n">
        <v>39427.78</v>
      </c>
      <c r="BC1514" s="78" t="n">
        <v>3700626.36</v>
      </c>
      <c r="BD1514" s="78" t="n">
        <v>4700000</v>
      </c>
      <c r="BE1514" s="78" t="s">
        <v>19216</v>
      </c>
      <c r="BJ1514" s="78" t="s">
        <v>17721</v>
      </c>
      <c r="BK1514" s="78" t="s">
        <v>17722</v>
      </c>
      <c r="BL1514" s="78" t="s">
        <v>5717</v>
      </c>
      <c r="BM1514" s="78" t="s">
        <v>5716</v>
      </c>
      <c r="BN1514" s="78" t="s">
        <v>19991</v>
      </c>
      <c r="BO1514" s="78" t="s">
        <v>16502</v>
      </c>
    </row>
    <row r="1515" customFormat="false" ht="15" hidden="true" customHeight="false" outlineLevel="0" collapsed="false">
      <c r="A1515" s="82" t="n">
        <v>45291</v>
      </c>
      <c r="B1515" s="78" t="s">
        <v>16497</v>
      </c>
      <c r="C1515" s="78" t="s">
        <v>17734</v>
      </c>
      <c r="D1515" s="78" t="s">
        <v>18919</v>
      </c>
      <c r="E1515" s="78" t="s">
        <v>4075</v>
      </c>
      <c r="F1515" s="78" t="s">
        <v>17724</v>
      </c>
      <c r="G1515" s="78" t="s">
        <v>17711</v>
      </c>
      <c r="H1515" s="78" t="s">
        <v>17725</v>
      </c>
      <c r="I1515" s="78" t="s">
        <v>19056</v>
      </c>
      <c r="J1515" s="78" t="s">
        <v>19089</v>
      </c>
      <c r="K1515" s="78" t="n">
        <v>153384717</v>
      </c>
      <c r="L1515" s="78" t="s">
        <v>4913</v>
      </c>
      <c r="M1515" s="78" t="s">
        <v>19618</v>
      </c>
      <c r="N1515" s="78" t="s">
        <v>17734</v>
      </c>
      <c r="Q1515" s="78" t="n">
        <v>54562200</v>
      </c>
      <c r="R1515" s="78" t="s">
        <v>4904</v>
      </c>
      <c r="S1515" s="78" t="s">
        <v>16564</v>
      </c>
      <c r="T1515" s="78" t="s">
        <v>16498</v>
      </c>
      <c r="U1515" s="78" t="s">
        <v>4904</v>
      </c>
      <c r="V1515" s="78" t="s">
        <v>18416</v>
      </c>
      <c r="W1515" s="78" t="s">
        <v>4084</v>
      </c>
      <c r="X1515" s="78" t="s">
        <v>17831</v>
      </c>
      <c r="Y1515" s="78" t="s">
        <v>18257</v>
      </c>
      <c r="Z1515" s="78" t="s">
        <v>17809</v>
      </c>
      <c r="AA1515" s="78" t="s">
        <v>17809</v>
      </c>
      <c r="AB1515" s="78" t="s">
        <v>19091</v>
      </c>
      <c r="AC1515" s="78" t="s">
        <v>17810</v>
      </c>
      <c r="AI1515" s="82" t="n">
        <v>46553</v>
      </c>
      <c r="AL1515" s="78" t="s">
        <v>17718</v>
      </c>
      <c r="AM1515" s="78" t="s">
        <v>17718</v>
      </c>
      <c r="AP1515" s="78" t="s">
        <v>17719</v>
      </c>
      <c r="AQ1515" s="78" t="n">
        <v>4750</v>
      </c>
      <c r="AR1515" s="78" t="n">
        <v>10</v>
      </c>
      <c r="AS1515" s="78" t="n">
        <v>129.75</v>
      </c>
      <c r="AT1515" s="78" t="n">
        <v>1</v>
      </c>
      <c r="AV1515" s="78" t="n">
        <v>8.08</v>
      </c>
      <c r="AY1515" s="78" t="n">
        <v>4584712.25</v>
      </c>
      <c r="AZ1515" s="78" t="n">
        <v>0</v>
      </c>
      <c r="BA1515" s="78" t="n">
        <v>1578412.75</v>
      </c>
      <c r="BB1515" s="78" t="n">
        <v>3694.44</v>
      </c>
      <c r="BC1515" s="78" t="n">
        <v>6163125</v>
      </c>
      <c r="BD1515" s="78" t="n">
        <v>4750000</v>
      </c>
      <c r="BE1515" s="78" t="s">
        <v>19092</v>
      </c>
      <c r="BJ1515" s="78" t="s">
        <v>17721</v>
      </c>
      <c r="BK1515" s="78" t="s">
        <v>17722</v>
      </c>
      <c r="BL1515" s="78" t="s">
        <v>23</v>
      </c>
      <c r="BM1515" s="78" t="s">
        <v>4914</v>
      </c>
      <c r="BN1515" s="78" t="s">
        <v>19619</v>
      </c>
      <c r="BO1515" s="78" t="s">
        <v>16502</v>
      </c>
    </row>
    <row r="1516" customFormat="false" ht="15" hidden="true" customHeight="false" outlineLevel="0" collapsed="false">
      <c r="A1516" s="82" t="n">
        <v>45291</v>
      </c>
      <c r="B1516" s="78" t="s">
        <v>16497</v>
      </c>
      <c r="C1516" s="78" t="s">
        <v>17734</v>
      </c>
      <c r="D1516" s="78" t="s">
        <v>18919</v>
      </c>
      <c r="E1516" s="78" t="s">
        <v>4117</v>
      </c>
      <c r="F1516" s="78" t="s">
        <v>17723</v>
      </c>
      <c r="G1516" s="78" t="s">
        <v>17711</v>
      </c>
      <c r="H1516" s="78" t="s">
        <v>17725</v>
      </c>
      <c r="I1516" s="78" t="s">
        <v>19056</v>
      </c>
      <c r="J1516" s="78" t="s">
        <v>16506</v>
      </c>
      <c r="K1516" s="78" t="n">
        <v>115654330</v>
      </c>
      <c r="L1516" s="78" t="s">
        <v>5715</v>
      </c>
      <c r="M1516" s="78" t="s">
        <v>19988</v>
      </c>
      <c r="N1516" s="78" t="s">
        <v>17734</v>
      </c>
      <c r="Q1516" s="78" t="n">
        <v>0</v>
      </c>
      <c r="U1516" s="78" t="s">
        <v>19989</v>
      </c>
      <c r="V1516" s="78" t="s">
        <v>19990</v>
      </c>
      <c r="W1516" s="78" t="s">
        <v>4084</v>
      </c>
      <c r="X1516" s="78" t="s">
        <v>17891</v>
      </c>
      <c r="Y1516" s="78" t="s">
        <v>18523</v>
      </c>
      <c r="Z1516" s="78" t="s">
        <v>17802</v>
      </c>
      <c r="AA1516" s="78" t="s">
        <v>17802</v>
      </c>
      <c r="AB1516" s="78" t="s">
        <v>19060</v>
      </c>
      <c r="AI1516" s="82" t="n">
        <v>48243</v>
      </c>
      <c r="AL1516" s="78" t="s">
        <v>17718</v>
      </c>
      <c r="AM1516" s="78" t="s">
        <v>17718</v>
      </c>
      <c r="AP1516" s="78" t="s">
        <v>17719</v>
      </c>
      <c r="AQ1516" s="78" t="n">
        <v>4750</v>
      </c>
      <c r="AR1516" s="78" t="n">
        <v>10</v>
      </c>
      <c r="AS1516" s="78" t="n">
        <v>78.73673</v>
      </c>
      <c r="AT1516" s="78" t="n">
        <v>1</v>
      </c>
      <c r="AV1516" s="78" t="n">
        <v>8.08</v>
      </c>
      <c r="AY1516" s="78" t="n">
        <v>3605725</v>
      </c>
      <c r="AZ1516" s="78" t="n">
        <v>0</v>
      </c>
      <c r="BA1516" s="78" t="n">
        <v>134269.72</v>
      </c>
      <c r="BB1516" s="78" t="n">
        <v>39847.22</v>
      </c>
      <c r="BC1516" s="78" t="n">
        <v>3739994.72</v>
      </c>
      <c r="BD1516" s="78" t="n">
        <v>4750000</v>
      </c>
      <c r="BE1516" s="78" t="s">
        <v>19216</v>
      </c>
      <c r="BJ1516" s="78" t="s">
        <v>17721</v>
      </c>
      <c r="BK1516" s="78" t="s">
        <v>17722</v>
      </c>
      <c r="BL1516" s="78" t="s">
        <v>5717</v>
      </c>
      <c r="BM1516" s="78" t="s">
        <v>5716</v>
      </c>
      <c r="BN1516" s="78" t="s">
        <v>19991</v>
      </c>
      <c r="BO1516" s="78" t="s">
        <v>16502</v>
      </c>
    </row>
    <row r="1517" customFormat="false" ht="15" hidden="true" customHeight="false" outlineLevel="0" collapsed="false">
      <c r="A1517" s="82" t="n">
        <v>45291</v>
      </c>
      <c r="B1517" s="78" t="s">
        <v>16497</v>
      </c>
      <c r="C1517" s="78" t="s">
        <v>17734</v>
      </c>
      <c r="D1517" s="78" t="s">
        <v>18944</v>
      </c>
      <c r="E1517" s="78" t="s">
        <v>4117</v>
      </c>
      <c r="F1517" s="78" t="s">
        <v>17723</v>
      </c>
      <c r="G1517" s="78" t="s">
        <v>17711</v>
      </c>
      <c r="H1517" s="78" t="s">
        <v>17725</v>
      </c>
      <c r="I1517" s="78" t="s">
        <v>19263</v>
      </c>
      <c r="J1517" s="78" t="s">
        <v>16933</v>
      </c>
      <c r="K1517" s="78" t="n">
        <v>137618207</v>
      </c>
      <c r="L1517" s="78" t="s">
        <v>15012</v>
      </c>
      <c r="M1517" s="78" t="s">
        <v>19445</v>
      </c>
      <c r="N1517" s="78" t="s">
        <v>17734</v>
      </c>
      <c r="Q1517" s="78" t="n">
        <v>0</v>
      </c>
      <c r="U1517" s="78" t="s">
        <v>18947</v>
      </c>
      <c r="V1517" s="78" t="s">
        <v>18948</v>
      </c>
      <c r="W1517" s="78" t="s">
        <v>4084</v>
      </c>
      <c r="X1517" s="78" t="s">
        <v>18949</v>
      </c>
      <c r="Y1517" s="78" t="s">
        <v>18949</v>
      </c>
      <c r="Z1517" s="78" t="s">
        <v>18950</v>
      </c>
      <c r="AA1517" s="78" t="s">
        <v>18951</v>
      </c>
      <c r="AB1517" s="78" t="s">
        <v>19446</v>
      </c>
      <c r="AI1517" s="82" t="n">
        <v>48441</v>
      </c>
      <c r="AL1517" s="78" t="s">
        <v>17718</v>
      </c>
      <c r="AM1517" s="78" t="s">
        <v>17718</v>
      </c>
      <c r="AP1517" s="78" t="s">
        <v>17772</v>
      </c>
      <c r="AQ1517" s="78" t="n">
        <v>-4800</v>
      </c>
      <c r="AR1517" s="78" t="n">
        <v>10</v>
      </c>
      <c r="AS1517" s="78" t="n">
        <v>91.60742</v>
      </c>
      <c r="AT1517" s="78" t="n">
        <v>1</v>
      </c>
      <c r="AV1517" s="78" t="n">
        <v>8.08</v>
      </c>
      <c r="AY1517" s="78" t="n">
        <v>-4320707.03</v>
      </c>
      <c r="AZ1517" s="78" t="n">
        <v>0</v>
      </c>
      <c r="BA1517" s="78" t="n">
        <v>-76449.22</v>
      </c>
      <c r="BB1517" s="78" t="n">
        <v>-49858.7</v>
      </c>
      <c r="BC1517" s="78" t="n">
        <v>-4397156.26</v>
      </c>
      <c r="BD1517" s="78" t="n">
        <v>4800000</v>
      </c>
      <c r="BE1517" s="78" t="s">
        <v>18953</v>
      </c>
      <c r="BJ1517" s="78" t="s">
        <v>17721</v>
      </c>
      <c r="BK1517" s="78" t="s">
        <v>17722</v>
      </c>
      <c r="BL1517" s="78" t="s">
        <v>15014</v>
      </c>
      <c r="BM1517" s="78" t="s">
        <v>15013</v>
      </c>
      <c r="BN1517" s="78" t="s">
        <v>19447</v>
      </c>
      <c r="BO1517" s="78" t="s">
        <v>16502</v>
      </c>
    </row>
    <row r="1518" customFormat="false" ht="15" hidden="true" customHeight="false" outlineLevel="0" collapsed="false">
      <c r="A1518" s="82" t="n">
        <v>45291</v>
      </c>
      <c r="B1518" s="78" t="s">
        <v>16497</v>
      </c>
      <c r="C1518" s="78" t="s">
        <v>17734</v>
      </c>
      <c r="D1518" s="78" t="s">
        <v>18919</v>
      </c>
      <c r="E1518" s="78" t="s">
        <v>4075</v>
      </c>
      <c r="F1518" s="78" t="s">
        <v>17724</v>
      </c>
      <c r="G1518" s="78" t="s">
        <v>17711</v>
      </c>
      <c r="H1518" s="78" t="s">
        <v>17725</v>
      </c>
      <c r="I1518" s="78" t="s">
        <v>18920</v>
      </c>
      <c r="J1518" s="78" t="s">
        <v>16506</v>
      </c>
      <c r="K1518" s="78" t="n">
        <v>125278452</v>
      </c>
      <c r="L1518" s="78" t="s">
        <v>4241</v>
      </c>
      <c r="M1518" s="78" t="s">
        <v>19792</v>
      </c>
      <c r="N1518" s="78" t="s">
        <v>17734</v>
      </c>
      <c r="Q1518" s="78" t="n">
        <v>0</v>
      </c>
      <c r="U1518" s="78" t="s">
        <v>19793</v>
      </c>
      <c r="V1518" s="78" t="s">
        <v>19794</v>
      </c>
      <c r="W1518" s="78" t="s">
        <v>4084</v>
      </c>
      <c r="X1518" s="78" t="s">
        <v>17922</v>
      </c>
      <c r="Y1518" s="78" t="s">
        <v>17923</v>
      </c>
      <c r="Z1518" s="78" t="s">
        <v>17802</v>
      </c>
      <c r="AA1518" s="78" t="s">
        <v>17802</v>
      </c>
      <c r="AB1518" s="78" t="s">
        <v>19060</v>
      </c>
      <c r="AI1518" s="82" t="n">
        <v>47588</v>
      </c>
      <c r="AL1518" s="78" t="s">
        <v>17718</v>
      </c>
      <c r="AM1518" s="78" t="s">
        <v>17718</v>
      </c>
      <c r="AP1518" s="78" t="s">
        <v>17772</v>
      </c>
      <c r="AQ1518" s="78" t="n">
        <v>-4800</v>
      </c>
      <c r="AR1518" s="78" t="n">
        <v>10</v>
      </c>
      <c r="AS1518" s="78" t="n">
        <v>74.76326</v>
      </c>
      <c r="AT1518" s="78" t="n">
        <v>1</v>
      </c>
      <c r="AV1518" s="78" t="n">
        <v>8.08</v>
      </c>
      <c r="AY1518" s="78" t="n">
        <v>-3373510</v>
      </c>
      <c r="AZ1518" s="78" t="n">
        <v>0</v>
      </c>
      <c r="BA1518" s="78" t="n">
        <v>-215126.48</v>
      </c>
      <c r="BB1518" s="78" t="n">
        <v>-53200</v>
      </c>
      <c r="BC1518" s="78" t="n">
        <v>-3588636.48</v>
      </c>
      <c r="BD1518" s="78" t="n">
        <v>4800000</v>
      </c>
      <c r="BE1518" s="78" t="s">
        <v>18925</v>
      </c>
      <c r="BJ1518" s="78" t="s">
        <v>17721</v>
      </c>
      <c r="BK1518" s="78" t="s">
        <v>17722</v>
      </c>
      <c r="BL1518" s="78" t="s">
        <v>4243</v>
      </c>
      <c r="BM1518" s="78" t="s">
        <v>4242</v>
      </c>
      <c r="BN1518" s="78" t="s">
        <v>19795</v>
      </c>
      <c r="BO1518" s="78" t="s">
        <v>16502</v>
      </c>
    </row>
    <row r="1519" customFormat="false" ht="15" hidden="true" customHeight="false" outlineLevel="0" collapsed="false">
      <c r="A1519" s="82" t="n">
        <v>45291</v>
      </c>
      <c r="B1519" s="78" t="s">
        <v>16497</v>
      </c>
      <c r="C1519" s="78" t="s">
        <v>17734</v>
      </c>
      <c r="D1519" s="78" t="s">
        <v>18919</v>
      </c>
      <c r="E1519" s="78" t="s">
        <v>4117</v>
      </c>
      <c r="F1519" s="78" t="s">
        <v>17723</v>
      </c>
      <c r="G1519" s="78" t="s">
        <v>17711</v>
      </c>
      <c r="H1519" s="78" t="s">
        <v>17725</v>
      </c>
      <c r="I1519" s="78" t="s">
        <v>19056</v>
      </c>
      <c r="J1519" s="78" t="s">
        <v>16506</v>
      </c>
      <c r="K1519" s="78" t="n">
        <v>97430259</v>
      </c>
      <c r="L1519" s="78" t="s">
        <v>8726</v>
      </c>
      <c r="M1519" s="78" t="s">
        <v>19976</v>
      </c>
      <c r="N1519" s="78" t="s">
        <v>17734</v>
      </c>
      <c r="Q1519" s="78" t="n">
        <v>0</v>
      </c>
      <c r="U1519" s="78" t="s">
        <v>19643</v>
      </c>
      <c r="V1519" s="78" t="s">
        <v>19644</v>
      </c>
      <c r="W1519" s="78" t="s">
        <v>4084</v>
      </c>
      <c r="X1519" s="78" t="s">
        <v>17970</v>
      </c>
      <c r="Y1519" s="78" t="s">
        <v>17971</v>
      </c>
      <c r="Z1519" s="78" t="s">
        <v>17802</v>
      </c>
      <c r="AA1519" s="78" t="s">
        <v>17802</v>
      </c>
      <c r="AB1519" s="78" t="s">
        <v>19060</v>
      </c>
      <c r="AI1519" s="82" t="n">
        <v>47922</v>
      </c>
      <c r="AL1519" s="78" t="s">
        <v>17718</v>
      </c>
      <c r="AM1519" s="78" t="s">
        <v>17718</v>
      </c>
      <c r="AP1519" s="78" t="s">
        <v>17719</v>
      </c>
      <c r="AQ1519" s="78" t="n">
        <v>4850</v>
      </c>
      <c r="AR1519" s="78" t="n">
        <v>10</v>
      </c>
      <c r="AS1519" s="78" t="n">
        <v>82.91859</v>
      </c>
      <c r="AT1519" s="78" t="n">
        <v>1</v>
      </c>
      <c r="AV1519" s="78" t="n">
        <v>8.08</v>
      </c>
      <c r="AY1519" s="78" t="n">
        <v>3961237.5</v>
      </c>
      <c r="AZ1519" s="78" t="n">
        <v>0</v>
      </c>
      <c r="BA1519" s="78" t="n">
        <v>60314.07</v>
      </c>
      <c r="BB1519" s="78" t="n">
        <v>34939.72</v>
      </c>
      <c r="BC1519" s="78" t="n">
        <v>4021551.57</v>
      </c>
      <c r="BD1519" s="78" t="n">
        <v>4850000</v>
      </c>
      <c r="BE1519" s="78" t="s">
        <v>19216</v>
      </c>
      <c r="BJ1519" s="78" t="s">
        <v>17721</v>
      </c>
      <c r="BK1519" s="78" t="s">
        <v>17722</v>
      </c>
      <c r="BL1519" s="78" t="s">
        <v>8728</v>
      </c>
      <c r="BM1519" s="78" t="s">
        <v>8727</v>
      </c>
      <c r="BN1519" s="78" t="s">
        <v>19977</v>
      </c>
      <c r="BO1519" s="78" t="s">
        <v>16502</v>
      </c>
    </row>
    <row r="1520" customFormat="false" ht="15" hidden="true" customHeight="false" outlineLevel="0" collapsed="false">
      <c r="A1520" s="82" t="n">
        <v>45291</v>
      </c>
      <c r="B1520" s="78" t="s">
        <v>16497</v>
      </c>
      <c r="C1520" s="78" t="s">
        <v>17734</v>
      </c>
      <c r="D1520" s="78" t="s">
        <v>18919</v>
      </c>
      <c r="E1520" s="78" t="s">
        <v>4117</v>
      </c>
      <c r="F1520" s="78" t="s">
        <v>17723</v>
      </c>
      <c r="G1520" s="78" t="s">
        <v>17711</v>
      </c>
      <c r="H1520" s="78" t="s">
        <v>17725</v>
      </c>
      <c r="I1520" s="78" t="s">
        <v>18920</v>
      </c>
      <c r="J1520" s="78" t="s">
        <v>16506</v>
      </c>
      <c r="K1520" s="78" t="n">
        <v>128657740</v>
      </c>
      <c r="L1520" s="78" t="s">
        <v>4512</v>
      </c>
      <c r="M1520" s="78" t="s">
        <v>19956</v>
      </c>
      <c r="N1520" s="78" t="s">
        <v>17734</v>
      </c>
      <c r="Q1520" s="78" t="n">
        <v>0</v>
      </c>
      <c r="U1520" s="78" t="s">
        <v>4519</v>
      </c>
      <c r="V1520" s="78" t="s">
        <v>18278</v>
      </c>
      <c r="W1520" s="78" t="s">
        <v>4084</v>
      </c>
      <c r="X1520" s="78" t="s">
        <v>17979</v>
      </c>
      <c r="Y1520" s="78" t="s">
        <v>17989</v>
      </c>
      <c r="Z1520" s="78" t="s">
        <v>17816</v>
      </c>
      <c r="AA1520" s="78" t="s">
        <v>17795</v>
      </c>
      <c r="AB1520" s="78" t="s">
        <v>19060</v>
      </c>
      <c r="AI1520" s="82" t="n">
        <v>48288</v>
      </c>
      <c r="AL1520" s="78" t="s">
        <v>17718</v>
      </c>
      <c r="AM1520" s="78" t="s">
        <v>17718</v>
      </c>
      <c r="AP1520" s="78" t="s">
        <v>17772</v>
      </c>
      <c r="AQ1520" s="78" t="n">
        <v>-4900</v>
      </c>
      <c r="AR1520" s="78" t="n">
        <v>10</v>
      </c>
      <c r="AS1520" s="78" t="n">
        <v>82.79927</v>
      </c>
      <c r="AT1520" s="78" t="n">
        <v>1</v>
      </c>
      <c r="AV1520" s="78" t="n">
        <v>8.08</v>
      </c>
      <c r="AY1520" s="78" t="n">
        <v>-3832553</v>
      </c>
      <c r="AZ1520" s="78" t="n">
        <v>0</v>
      </c>
      <c r="BA1520" s="78" t="n">
        <v>-224611.08</v>
      </c>
      <c r="BB1520" s="78" t="n">
        <v>-50497.22</v>
      </c>
      <c r="BC1520" s="78" t="n">
        <v>-4057164.08</v>
      </c>
      <c r="BD1520" s="78" t="n">
        <v>4900000</v>
      </c>
      <c r="BE1520" s="78" t="s">
        <v>18925</v>
      </c>
      <c r="BJ1520" s="78" t="s">
        <v>17721</v>
      </c>
      <c r="BK1520" s="78" t="s">
        <v>17722</v>
      </c>
      <c r="BL1520" s="78" t="s">
        <v>4514</v>
      </c>
      <c r="BM1520" s="78" t="s">
        <v>4513</v>
      </c>
      <c r="BN1520" s="78" t="s">
        <v>19957</v>
      </c>
      <c r="BO1520" s="78" t="s">
        <v>16502</v>
      </c>
    </row>
    <row r="1521" customFormat="false" ht="15" hidden="true" customHeight="false" outlineLevel="0" collapsed="false">
      <c r="A1521" s="82" t="n">
        <v>45291</v>
      </c>
      <c r="B1521" s="78" t="s">
        <v>16497</v>
      </c>
      <c r="C1521" s="78" t="s">
        <v>17734</v>
      </c>
      <c r="D1521" s="78" t="s">
        <v>18919</v>
      </c>
      <c r="E1521" s="78" t="s">
        <v>1305</v>
      </c>
      <c r="F1521" s="78" t="s">
        <v>17710</v>
      </c>
      <c r="G1521" s="78" t="s">
        <v>17711</v>
      </c>
      <c r="H1521" s="78" t="s">
        <v>17725</v>
      </c>
      <c r="I1521" s="78" t="s">
        <v>18920</v>
      </c>
      <c r="J1521" s="78" t="s">
        <v>16506</v>
      </c>
      <c r="K1521" s="78" t="n">
        <v>58011236</v>
      </c>
      <c r="L1521" s="78" t="s">
        <v>4204</v>
      </c>
      <c r="M1521" s="78" t="s">
        <v>19476</v>
      </c>
      <c r="N1521" s="78" t="s">
        <v>17734</v>
      </c>
      <c r="Q1521" s="78" t="n">
        <v>0</v>
      </c>
      <c r="U1521" s="78" t="s">
        <v>19477</v>
      </c>
      <c r="V1521" s="78" t="s">
        <v>19478</v>
      </c>
      <c r="W1521" s="78" t="s">
        <v>4084</v>
      </c>
      <c r="X1521" s="78" t="s">
        <v>17827</v>
      </c>
      <c r="Y1521" s="78" t="s">
        <v>17828</v>
      </c>
      <c r="Z1521" s="78" t="s">
        <v>17816</v>
      </c>
      <c r="AA1521" s="78" t="s">
        <v>17795</v>
      </c>
      <c r="AB1521" s="78" t="s">
        <v>19060</v>
      </c>
      <c r="AI1521" s="82" t="n">
        <v>46478</v>
      </c>
      <c r="AL1521" s="78" t="s">
        <v>17718</v>
      </c>
      <c r="AM1521" s="78" t="s">
        <v>17718</v>
      </c>
      <c r="AP1521" s="78" t="s">
        <v>17772</v>
      </c>
      <c r="AQ1521" s="78" t="n">
        <v>-4927</v>
      </c>
      <c r="AR1521" s="78" t="n">
        <v>10</v>
      </c>
      <c r="AS1521" s="78" t="n">
        <v>100.4926</v>
      </c>
      <c r="AT1521" s="78" t="n">
        <v>1</v>
      </c>
      <c r="AV1521" s="78" t="n">
        <v>8.08</v>
      </c>
      <c r="AY1521" s="78" t="n">
        <v>-4611055.5</v>
      </c>
      <c r="AZ1521" s="78" t="n">
        <v>0</v>
      </c>
      <c r="BA1521" s="78" t="n">
        <v>-340214.9</v>
      </c>
      <c r="BB1521" s="78" t="n">
        <v>-80063.75</v>
      </c>
      <c r="BC1521" s="78" t="n">
        <v>-4951270.4</v>
      </c>
      <c r="BD1521" s="78" t="n">
        <v>4927000</v>
      </c>
      <c r="BE1521" s="78" t="s">
        <v>18925</v>
      </c>
      <c r="BJ1521" s="78" t="s">
        <v>17721</v>
      </c>
      <c r="BK1521" s="78" t="s">
        <v>17722</v>
      </c>
      <c r="BL1521" s="78" t="s">
        <v>4206</v>
      </c>
      <c r="BM1521" s="78" t="s">
        <v>4205</v>
      </c>
      <c r="BN1521" s="78" t="s">
        <v>19479</v>
      </c>
      <c r="BO1521" s="78" t="s">
        <v>16502</v>
      </c>
    </row>
    <row r="1522" customFormat="false" ht="15" hidden="true" customHeight="false" outlineLevel="0" collapsed="false">
      <c r="A1522" s="82" t="n">
        <v>45291</v>
      </c>
      <c r="B1522" s="78" t="s">
        <v>16497</v>
      </c>
      <c r="C1522" s="78" t="s">
        <v>17734</v>
      </c>
      <c r="D1522" s="78" t="s">
        <v>18919</v>
      </c>
      <c r="E1522" s="78" t="s">
        <v>4075</v>
      </c>
      <c r="F1522" s="78" t="s">
        <v>17724</v>
      </c>
      <c r="G1522" s="78" t="s">
        <v>17711</v>
      </c>
      <c r="H1522" s="78" t="s">
        <v>17725</v>
      </c>
      <c r="I1522" s="78" t="s">
        <v>18920</v>
      </c>
      <c r="J1522" s="78" t="s">
        <v>16506</v>
      </c>
      <c r="K1522" s="78" t="n">
        <v>125153414</v>
      </c>
      <c r="L1522" s="78" t="s">
        <v>5733</v>
      </c>
      <c r="M1522" s="78" t="s">
        <v>19992</v>
      </c>
      <c r="N1522" s="78" t="s">
        <v>17734</v>
      </c>
      <c r="Q1522" s="78" t="n">
        <v>0</v>
      </c>
      <c r="U1522" s="78" t="s">
        <v>19989</v>
      </c>
      <c r="V1522" s="78" t="s">
        <v>19990</v>
      </c>
      <c r="W1522" s="78" t="s">
        <v>4084</v>
      </c>
      <c r="X1522" s="78" t="s">
        <v>17891</v>
      </c>
      <c r="Y1522" s="78" t="s">
        <v>18523</v>
      </c>
      <c r="Z1522" s="78" t="s">
        <v>17802</v>
      </c>
      <c r="AA1522" s="78" t="s">
        <v>17802</v>
      </c>
      <c r="AB1522" s="78" t="s">
        <v>19060</v>
      </c>
      <c r="AI1522" s="82" t="n">
        <v>55548</v>
      </c>
      <c r="AL1522" s="78" t="s">
        <v>17718</v>
      </c>
      <c r="AM1522" s="78" t="s">
        <v>17718</v>
      </c>
      <c r="AP1522" s="78" t="s">
        <v>17772</v>
      </c>
      <c r="AQ1522" s="78" t="n">
        <v>-4930</v>
      </c>
      <c r="AR1522" s="78" t="n">
        <v>10</v>
      </c>
      <c r="AS1522" s="78" t="n">
        <v>68.95179</v>
      </c>
      <c r="AT1522" s="78" t="n">
        <v>1</v>
      </c>
      <c r="AV1522" s="78" t="n">
        <v>8.08</v>
      </c>
      <c r="AY1522" s="78" t="n">
        <v>-3379664.1</v>
      </c>
      <c r="AZ1522" s="78" t="n">
        <v>0</v>
      </c>
      <c r="BA1522" s="78" t="n">
        <v>-19659.34</v>
      </c>
      <c r="BB1522" s="78" t="n">
        <v>-66171.56</v>
      </c>
      <c r="BC1522" s="78" t="n">
        <v>-3399323.44</v>
      </c>
      <c r="BD1522" s="78" t="n">
        <v>4930000</v>
      </c>
      <c r="BE1522" s="78" t="s">
        <v>19216</v>
      </c>
      <c r="BJ1522" s="78" t="s">
        <v>17721</v>
      </c>
      <c r="BK1522" s="78" t="s">
        <v>17722</v>
      </c>
      <c r="BL1522" s="78" t="s">
        <v>5735</v>
      </c>
      <c r="BM1522" s="78" t="s">
        <v>5734</v>
      </c>
      <c r="BN1522" s="78" t="s">
        <v>19993</v>
      </c>
      <c r="BO1522" s="78" t="s">
        <v>16502</v>
      </c>
    </row>
    <row r="1523" customFormat="false" ht="15" hidden="true" customHeight="false" outlineLevel="0" collapsed="false">
      <c r="A1523" s="82" t="n">
        <v>45291</v>
      </c>
      <c r="B1523" s="78" t="s">
        <v>16497</v>
      </c>
      <c r="C1523" s="78" t="s">
        <v>18927</v>
      </c>
      <c r="D1523" s="78" t="s">
        <v>19994</v>
      </c>
      <c r="E1523" s="78" t="s">
        <v>3664</v>
      </c>
      <c r="F1523" s="78" t="s">
        <v>17727</v>
      </c>
      <c r="G1523" s="78" t="s">
        <v>17747</v>
      </c>
      <c r="H1523" s="78" t="s">
        <v>17729</v>
      </c>
      <c r="I1523" s="78" t="s">
        <v>19604</v>
      </c>
      <c r="J1523" s="78" t="s">
        <v>17462</v>
      </c>
      <c r="K1523" s="78" t="n">
        <v>153310747</v>
      </c>
      <c r="L1523" s="78" t="s">
        <v>3748</v>
      </c>
      <c r="M1523" s="78" t="s">
        <v>19995</v>
      </c>
      <c r="N1523" s="78" t="s">
        <v>19505</v>
      </c>
      <c r="Q1523" s="78" t="n">
        <v>60611090</v>
      </c>
      <c r="R1523" s="78" t="s">
        <v>17020</v>
      </c>
      <c r="S1523" s="78" t="s">
        <v>17021</v>
      </c>
      <c r="T1523" s="78" t="s">
        <v>17019</v>
      </c>
      <c r="W1523" s="78" t="s">
        <v>4084</v>
      </c>
      <c r="AB1523" s="78" t="s">
        <v>19996</v>
      </c>
      <c r="AH1523" s="78" t="s">
        <v>19997</v>
      </c>
      <c r="AI1523" s="82" t="n">
        <v>48753</v>
      </c>
      <c r="AK1523" s="78" t="s">
        <v>19610</v>
      </c>
      <c r="AL1523" s="78" t="s">
        <v>17718</v>
      </c>
      <c r="AM1523" s="78" t="s">
        <v>17718</v>
      </c>
      <c r="AP1523" s="78" t="s">
        <v>17719</v>
      </c>
      <c r="AQ1523" s="78" t="n">
        <v>4.95</v>
      </c>
      <c r="AR1523" s="78" t="n">
        <v>1</v>
      </c>
      <c r="AS1523" s="78" t="n">
        <v>8140.48407</v>
      </c>
      <c r="AT1523" s="78" t="n">
        <v>1</v>
      </c>
      <c r="AV1523" s="78" t="n">
        <v>8.08</v>
      </c>
      <c r="AY1523" s="78" t="n">
        <v>-2495</v>
      </c>
      <c r="AZ1523" s="78" t="n">
        <v>0</v>
      </c>
      <c r="BA1523" s="78" t="n">
        <v>42790.4</v>
      </c>
      <c r="BB1523" s="78" t="n">
        <v>0</v>
      </c>
      <c r="BC1523" s="78" t="n">
        <v>40295.4</v>
      </c>
      <c r="BD1523" s="78" t="n">
        <v>4950000</v>
      </c>
      <c r="BE1523" s="78" t="s">
        <v>19998</v>
      </c>
      <c r="BJ1523" s="78" t="s">
        <v>17721</v>
      </c>
      <c r="BK1523" s="78" t="s">
        <v>17722</v>
      </c>
      <c r="BO1523" s="78" t="s">
        <v>16502</v>
      </c>
    </row>
    <row r="1524" customFormat="false" ht="15" hidden="true" customHeight="false" outlineLevel="0" collapsed="false">
      <c r="A1524" s="82" t="n">
        <v>45291</v>
      </c>
      <c r="B1524" s="78" t="s">
        <v>16497</v>
      </c>
      <c r="C1524" s="78" t="s">
        <v>18927</v>
      </c>
      <c r="D1524" s="78" t="s">
        <v>19994</v>
      </c>
      <c r="E1524" s="78" t="s">
        <v>3664</v>
      </c>
      <c r="F1524" s="78" t="s">
        <v>17727</v>
      </c>
      <c r="G1524" s="78" t="s">
        <v>17747</v>
      </c>
      <c r="H1524" s="78" t="s">
        <v>17729</v>
      </c>
      <c r="I1524" s="78" t="s">
        <v>19604</v>
      </c>
      <c r="J1524" s="78" t="s">
        <v>17462</v>
      </c>
      <c r="K1524" s="78" t="n">
        <v>153374733</v>
      </c>
      <c r="L1524" s="78" t="s">
        <v>3768</v>
      </c>
      <c r="M1524" s="78" t="s">
        <v>19999</v>
      </c>
      <c r="N1524" s="78" t="s">
        <v>19505</v>
      </c>
      <c r="Q1524" s="78" t="n">
        <v>60611090</v>
      </c>
      <c r="R1524" s="78" t="s">
        <v>17020</v>
      </c>
      <c r="S1524" s="78" t="s">
        <v>17021</v>
      </c>
      <c r="T1524" s="78" t="s">
        <v>17019</v>
      </c>
      <c r="W1524" s="78" t="s">
        <v>4084</v>
      </c>
      <c r="AB1524" s="78" t="s">
        <v>19996</v>
      </c>
      <c r="AH1524" s="78" t="s">
        <v>19997</v>
      </c>
      <c r="AI1524" s="82" t="n">
        <v>48767</v>
      </c>
      <c r="AK1524" s="78" t="s">
        <v>19610</v>
      </c>
      <c r="AL1524" s="78" t="s">
        <v>17718</v>
      </c>
      <c r="AM1524" s="78" t="s">
        <v>17718</v>
      </c>
      <c r="AP1524" s="78" t="s">
        <v>17719</v>
      </c>
      <c r="AQ1524" s="78" t="n">
        <v>4.95</v>
      </c>
      <c r="AR1524" s="78" t="n">
        <v>1</v>
      </c>
      <c r="AS1524" s="78" t="n">
        <v>7040.22589</v>
      </c>
      <c r="AT1524" s="78" t="n">
        <v>1</v>
      </c>
      <c r="AV1524" s="78" t="n">
        <v>8.08</v>
      </c>
      <c r="AY1524" s="78" t="n">
        <v>0</v>
      </c>
      <c r="AZ1524" s="78" t="n">
        <v>0</v>
      </c>
      <c r="BA1524" s="78" t="n">
        <v>34849.12</v>
      </c>
      <c r="BB1524" s="78" t="n">
        <v>0</v>
      </c>
      <c r="BC1524" s="78" t="n">
        <v>34849.12</v>
      </c>
      <c r="BD1524" s="78" t="n">
        <v>4950000</v>
      </c>
      <c r="BE1524" s="78" t="s">
        <v>19998</v>
      </c>
      <c r="BJ1524" s="78" t="s">
        <v>17721</v>
      </c>
      <c r="BK1524" s="78" t="s">
        <v>17722</v>
      </c>
      <c r="BO1524" s="78" t="s">
        <v>16502</v>
      </c>
    </row>
    <row r="1525" customFormat="false" ht="15" hidden="true" customHeight="false" outlineLevel="0" collapsed="false">
      <c r="A1525" s="82" t="n">
        <v>45291</v>
      </c>
      <c r="B1525" s="78" t="s">
        <v>16497</v>
      </c>
      <c r="C1525" s="78" t="s">
        <v>17734</v>
      </c>
      <c r="D1525" s="78" t="s">
        <v>18919</v>
      </c>
      <c r="E1525" s="78" t="s">
        <v>4075</v>
      </c>
      <c r="F1525" s="78" t="s">
        <v>17724</v>
      </c>
      <c r="G1525" s="78" t="s">
        <v>17711</v>
      </c>
      <c r="H1525" s="78" t="s">
        <v>17725</v>
      </c>
      <c r="I1525" s="78" t="s">
        <v>18920</v>
      </c>
      <c r="J1525" s="78" t="s">
        <v>16506</v>
      </c>
      <c r="K1525" s="78" t="n">
        <v>102293355</v>
      </c>
      <c r="L1525" s="78" t="s">
        <v>4217</v>
      </c>
      <c r="M1525" s="78" t="s">
        <v>19814</v>
      </c>
      <c r="N1525" s="78" t="s">
        <v>17734</v>
      </c>
      <c r="Q1525" s="78" t="n">
        <v>0</v>
      </c>
      <c r="U1525" s="78" t="s">
        <v>19815</v>
      </c>
      <c r="V1525" s="78" t="s">
        <v>19816</v>
      </c>
      <c r="W1525" s="78" t="s">
        <v>4084</v>
      </c>
      <c r="X1525" s="78" t="s">
        <v>17891</v>
      </c>
      <c r="Y1525" s="78" t="s">
        <v>18473</v>
      </c>
      <c r="Z1525" s="78" t="s">
        <v>17802</v>
      </c>
      <c r="AA1525" s="78" t="s">
        <v>17802</v>
      </c>
      <c r="AB1525" s="78" t="s">
        <v>19103</v>
      </c>
      <c r="AI1525" s="82" t="n">
        <v>47741</v>
      </c>
      <c r="AL1525" s="78" t="s">
        <v>17718</v>
      </c>
      <c r="AM1525" s="78" t="s">
        <v>17718</v>
      </c>
      <c r="AP1525" s="78" t="s">
        <v>17772</v>
      </c>
      <c r="AQ1525" s="78" t="n">
        <v>-4950</v>
      </c>
      <c r="AR1525" s="78" t="n">
        <v>10</v>
      </c>
      <c r="AS1525" s="78" t="n">
        <v>85.71704</v>
      </c>
      <c r="AT1525" s="78" t="n">
        <v>1</v>
      </c>
      <c r="AV1525" s="78" t="n">
        <v>8.08</v>
      </c>
      <c r="AY1525" s="78" t="n">
        <v>-3877341.5</v>
      </c>
      <c r="AZ1525" s="78" t="n">
        <v>0</v>
      </c>
      <c r="BA1525" s="78" t="n">
        <v>-365651.98</v>
      </c>
      <c r="BB1525" s="78" t="n">
        <v>-58300</v>
      </c>
      <c r="BC1525" s="78" t="n">
        <v>-4242993.48</v>
      </c>
      <c r="BD1525" s="78" t="n">
        <v>4950000</v>
      </c>
      <c r="BE1525" s="78" t="s">
        <v>19561</v>
      </c>
      <c r="BJ1525" s="78" t="s">
        <v>17721</v>
      </c>
      <c r="BK1525" s="78" t="s">
        <v>17722</v>
      </c>
      <c r="BL1525" s="78" t="s">
        <v>4219</v>
      </c>
      <c r="BM1525" s="78" t="s">
        <v>4218</v>
      </c>
      <c r="BN1525" s="78" t="s">
        <v>19817</v>
      </c>
      <c r="BO1525" s="78" t="s">
        <v>16502</v>
      </c>
    </row>
    <row r="1526" customFormat="false" ht="15" hidden="true" customHeight="false" outlineLevel="0" collapsed="false">
      <c r="A1526" s="82" t="n">
        <v>45291</v>
      </c>
      <c r="B1526" s="78" t="s">
        <v>16497</v>
      </c>
      <c r="C1526" s="78" t="s">
        <v>17734</v>
      </c>
      <c r="D1526" s="78" t="s">
        <v>18919</v>
      </c>
      <c r="E1526" s="78" t="s">
        <v>4075</v>
      </c>
      <c r="F1526" s="78" t="s">
        <v>17724</v>
      </c>
      <c r="G1526" s="78" t="s">
        <v>17711</v>
      </c>
      <c r="H1526" s="78" t="s">
        <v>17725</v>
      </c>
      <c r="I1526" s="78" t="s">
        <v>19056</v>
      </c>
      <c r="J1526" s="78" t="s">
        <v>16506</v>
      </c>
      <c r="K1526" s="78" t="n">
        <v>98104735</v>
      </c>
      <c r="L1526" s="78" t="s">
        <v>5724</v>
      </c>
      <c r="M1526" s="78" t="s">
        <v>20000</v>
      </c>
      <c r="N1526" s="78" t="s">
        <v>17734</v>
      </c>
      <c r="Q1526" s="78" t="n">
        <v>0</v>
      </c>
      <c r="U1526" s="78" t="s">
        <v>19989</v>
      </c>
      <c r="V1526" s="78" t="s">
        <v>19990</v>
      </c>
      <c r="W1526" s="78" t="s">
        <v>4084</v>
      </c>
      <c r="X1526" s="78" t="s">
        <v>17891</v>
      </c>
      <c r="Y1526" s="78" t="s">
        <v>18523</v>
      </c>
      <c r="Z1526" s="78" t="s">
        <v>17802</v>
      </c>
      <c r="AA1526" s="78" t="s">
        <v>17802</v>
      </c>
      <c r="AB1526" s="78" t="s">
        <v>19060</v>
      </c>
      <c r="AI1526" s="82" t="n">
        <v>47937</v>
      </c>
      <c r="AL1526" s="78" t="s">
        <v>17718</v>
      </c>
      <c r="AM1526" s="78" t="s">
        <v>17718</v>
      </c>
      <c r="AP1526" s="78" t="s">
        <v>17719</v>
      </c>
      <c r="AQ1526" s="78" t="n">
        <v>4960</v>
      </c>
      <c r="AR1526" s="78" t="n">
        <v>10</v>
      </c>
      <c r="AS1526" s="78" t="n">
        <v>78.23991</v>
      </c>
      <c r="AT1526" s="78" t="n">
        <v>1</v>
      </c>
      <c r="AV1526" s="78" t="n">
        <v>8.08</v>
      </c>
      <c r="AY1526" s="78" t="n">
        <v>3774708.8</v>
      </c>
      <c r="AZ1526" s="78" t="n">
        <v>0</v>
      </c>
      <c r="BA1526" s="78" t="n">
        <v>105990.64</v>
      </c>
      <c r="BB1526" s="78" t="n">
        <v>20060.44</v>
      </c>
      <c r="BC1526" s="78" t="n">
        <v>3880699.44</v>
      </c>
      <c r="BD1526" s="78" t="n">
        <v>4960000</v>
      </c>
      <c r="BE1526" s="78" t="s">
        <v>19216</v>
      </c>
      <c r="BJ1526" s="78" t="s">
        <v>17721</v>
      </c>
      <c r="BK1526" s="78" t="s">
        <v>17722</v>
      </c>
      <c r="BL1526" s="78" t="s">
        <v>5726</v>
      </c>
      <c r="BM1526" s="78" t="s">
        <v>5725</v>
      </c>
      <c r="BN1526" s="78" t="s">
        <v>20001</v>
      </c>
      <c r="BO1526" s="78" t="s">
        <v>16502</v>
      </c>
    </row>
    <row r="1527" customFormat="false" ht="15" hidden="true" customHeight="false" outlineLevel="0" collapsed="false">
      <c r="A1527" s="82" t="n">
        <v>45291</v>
      </c>
      <c r="B1527" s="78" t="s">
        <v>16497</v>
      </c>
      <c r="C1527" s="78" t="s">
        <v>18927</v>
      </c>
      <c r="D1527" s="78" t="s">
        <v>19994</v>
      </c>
      <c r="E1527" s="78" t="s">
        <v>3664</v>
      </c>
      <c r="F1527" s="78" t="s">
        <v>17727</v>
      </c>
      <c r="G1527" s="78" t="s">
        <v>17747</v>
      </c>
      <c r="H1527" s="78" t="s">
        <v>17729</v>
      </c>
      <c r="I1527" s="78" t="s">
        <v>19604</v>
      </c>
      <c r="J1527" s="78" t="s">
        <v>17462</v>
      </c>
      <c r="K1527" s="78" t="n">
        <v>153893555</v>
      </c>
      <c r="L1527" s="78" t="s">
        <v>3800</v>
      </c>
      <c r="M1527" s="78" t="s">
        <v>20002</v>
      </c>
      <c r="N1527" s="78" t="s">
        <v>19505</v>
      </c>
      <c r="Q1527" s="78" t="n">
        <v>60611090</v>
      </c>
      <c r="R1527" s="78" t="s">
        <v>17020</v>
      </c>
      <c r="S1527" s="78" t="s">
        <v>17021</v>
      </c>
      <c r="T1527" s="78" t="s">
        <v>17019</v>
      </c>
      <c r="W1527" s="78" t="s">
        <v>4084</v>
      </c>
      <c r="AB1527" s="78" t="s">
        <v>19996</v>
      </c>
      <c r="AH1527" s="78" t="s">
        <v>19997</v>
      </c>
      <c r="AI1527" s="82" t="n">
        <v>48785</v>
      </c>
      <c r="AK1527" s="78" t="s">
        <v>19610</v>
      </c>
      <c r="AL1527" s="78" t="s">
        <v>17718</v>
      </c>
      <c r="AM1527" s="78" t="s">
        <v>17718</v>
      </c>
      <c r="AP1527" s="78" t="s">
        <v>17719</v>
      </c>
      <c r="AQ1527" s="78" t="n">
        <v>4.96</v>
      </c>
      <c r="AR1527" s="78" t="n">
        <v>1</v>
      </c>
      <c r="AS1527" s="78" t="n">
        <v>7331.2045</v>
      </c>
      <c r="AT1527" s="78" t="n">
        <v>1</v>
      </c>
      <c r="AV1527" s="78" t="n">
        <v>8.08</v>
      </c>
      <c r="AY1527" s="78" t="n">
        <v>0</v>
      </c>
      <c r="AZ1527" s="78" t="n">
        <v>0</v>
      </c>
      <c r="BA1527" s="78" t="n">
        <v>36362.77</v>
      </c>
      <c r="BB1527" s="78" t="n">
        <v>0</v>
      </c>
      <c r="BC1527" s="78" t="n">
        <v>36362.77</v>
      </c>
      <c r="BD1527" s="78" t="n">
        <v>4960000</v>
      </c>
      <c r="BE1527" s="78" t="s">
        <v>19998</v>
      </c>
      <c r="BJ1527" s="78" t="s">
        <v>17721</v>
      </c>
      <c r="BK1527" s="78" t="s">
        <v>17722</v>
      </c>
      <c r="BO1527" s="78" t="s">
        <v>16502</v>
      </c>
    </row>
    <row r="1528" customFormat="false" ht="15" hidden="true" customHeight="false" outlineLevel="0" collapsed="false">
      <c r="A1528" s="82" t="n">
        <v>45291</v>
      </c>
      <c r="B1528" s="78" t="s">
        <v>16497</v>
      </c>
      <c r="C1528" s="78" t="s">
        <v>17734</v>
      </c>
      <c r="D1528" s="78" t="s">
        <v>18919</v>
      </c>
      <c r="E1528" s="78" t="s">
        <v>4075</v>
      </c>
      <c r="F1528" s="78" t="s">
        <v>17724</v>
      </c>
      <c r="G1528" s="78" t="s">
        <v>17711</v>
      </c>
      <c r="H1528" s="78" t="s">
        <v>17725</v>
      </c>
      <c r="I1528" s="78" t="s">
        <v>18920</v>
      </c>
      <c r="J1528" s="78" t="s">
        <v>16506</v>
      </c>
      <c r="K1528" s="78" t="n">
        <v>22321810</v>
      </c>
      <c r="L1528" s="78" t="s">
        <v>4099</v>
      </c>
      <c r="M1528" s="78" t="s">
        <v>20003</v>
      </c>
      <c r="N1528" s="78" t="s">
        <v>17734</v>
      </c>
      <c r="Q1528" s="78" t="n">
        <v>0</v>
      </c>
      <c r="U1528" s="78" t="s">
        <v>4080</v>
      </c>
      <c r="V1528" s="78" t="s">
        <v>17959</v>
      </c>
      <c r="W1528" s="78" t="s">
        <v>4084</v>
      </c>
      <c r="X1528" s="78" t="s">
        <v>17960</v>
      </c>
      <c r="Y1528" s="78" t="s">
        <v>17961</v>
      </c>
      <c r="Z1528" s="78" t="s">
        <v>17917</v>
      </c>
      <c r="AA1528" s="78" t="s">
        <v>17917</v>
      </c>
      <c r="AB1528" s="78" t="s">
        <v>19568</v>
      </c>
      <c r="AG1528" s="78" t="s">
        <v>17811</v>
      </c>
      <c r="AI1528" s="82" t="n">
        <v>50114</v>
      </c>
      <c r="AL1528" s="78" t="s">
        <v>17718</v>
      </c>
      <c r="AM1528" s="78" t="s">
        <v>17718</v>
      </c>
      <c r="AP1528" s="78" t="s">
        <v>17772</v>
      </c>
      <c r="AQ1528" s="78" t="n">
        <v>-4963</v>
      </c>
      <c r="AR1528" s="78" t="n">
        <v>10</v>
      </c>
      <c r="AS1528" s="78" t="n">
        <v>108.2532</v>
      </c>
      <c r="AT1528" s="78" t="n">
        <v>1</v>
      </c>
      <c r="AV1528" s="78" t="n">
        <v>8.08</v>
      </c>
      <c r="AY1528" s="78" t="n">
        <v>-5230181.41</v>
      </c>
      <c r="AZ1528" s="78" t="n">
        <v>0</v>
      </c>
      <c r="BA1528" s="78" t="n">
        <v>-142424.96</v>
      </c>
      <c r="BB1528" s="78" t="n">
        <v>-83295.68</v>
      </c>
      <c r="BC1528" s="78" t="n">
        <v>-5372606.37</v>
      </c>
      <c r="BD1528" s="78" t="n">
        <v>4963000</v>
      </c>
      <c r="BE1528" s="78" t="s">
        <v>19216</v>
      </c>
      <c r="BJ1528" s="78" t="s">
        <v>17721</v>
      </c>
      <c r="BK1528" s="78" t="s">
        <v>17722</v>
      </c>
      <c r="BL1528" s="78" t="s">
        <v>4101</v>
      </c>
      <c r="BM1528" s="78" t="s">
        <v>4100</v>
      </c>
      <c r="BN1528" s="78" t="s">
        <v>20004</v>
      </c>
      <c r="BO1528" s="78" t="s">
        <v>16502</v>
      </c>
    </row>
    <row r="1529" customFormat="false" ht="15" hidden="true" customHeight="false" outlineLevel="0" collapsed="false">
      <c r="A1529" s="82" t="n">
        <v>45291</v>
      </c>
      <c r="B1529" s="78" t="s">
        <v>16497</v>
      </c>
      <c r="C1529" s="78" t="s">
        <v>18927</v>
      </c>
      <c r="D1529" s="78" t="s">
        <v>18928</v>
      </c>
      <c r="E1529" s="78" t="s">
        <v>1305</v>
      </c>
      <c r="F1529" s="78" t="s">
        <v>17710</v>
      </c>
      <c r="G1529" s="78" t="s">
        <v>17711</v>
      </c>
      <c r="H1529" s="78" t="s">
        <v>17725</v>
      </c>
      <c r="I1529" s="78" t="s">
        <v>18933</v>
      </c>
      <c r="J1529" s="78" t="s">
        <v>17755</v>
      </c>
      <c r="K1529" s="78" t="n">
        <v>119137169</v>
      </c>
      <c r="L1529" s="78" t="s">
        <v>11517</v>
      </c>
      <c r="M1529" s="78" t="s">
        <v>20005</v>
      </c>
      <c r="N1529" s="78" t="s">
        <v>17734</v>
      </c>
      <c r="Q1529" s="78" t="n">
        <v>21002445</v>
      </c>
      <c r="R1529" s="78" t="s">
        <v>11502</v>
      </c>
      <c r="S1529" s="78" t="s">
        <v>564</v>
      </c>
      <c r="T1529" s="78" t="s">
        <v>16498</v>
      </c>
      <c r="U1529" s="78" t="s">
        <v>11502</v>
      </c>
      <c r="V1529" s="78" t="s">
        <v>18481</v>
      </c>
      <c r="W1529" s="78" t="s">
        <v>4084</v>
      </c>
      <c r="X1529" s="78" t="s">
        <v>17831</v>
      </c>
      <c r="Y1529" s="78" t="s">
        <v>18040</v>
      </c>
      <c r="Z1529" s="78" t="s">
        <v>17809</v>
      </c>
      <c r="AA1529" s="78" t="s">
        <v>17809</v>
      </c>
      <c r="AE1529" s="78" t="s">
        <v>11520</v>
      </c>
      <c r="AG1529" s="78" t="s">
        <v>18931</v>
      </c>
      <c r="AI1529" s="82" t="n">
        <v>45310</v>
      </c>
      <c r="AJ1529" s="78" t="s">
        <v>1197</v>
      </c>
      <c r="AL1529" s="78" t="s">
        <v>17718</v>
      </c>
      <c r="AM1529" s="78" t="s">
        <v>17718</v>
      </c>
      <c r="AP1529" s="78" t="s">
        <v>17719</v>
      </c>
      <c r="AQ1529" s="78" t="n">
        <v>181</v>
      </c>
      <c r="AR1529" s="78" t="n">
        <v>100</v>
      </c>
      <c r="AS1529" s="78" t="n">
        <v>0.03</v>
      </c>
      <c r="AT1529" s="78" t="n">
        <v>1</v>
      </c>
      <c r="AV1529" s="78" t="n">
        <v>8.08</v>
      </c>
      <c r="AY1529" s="78" t="n">
        <v>237375.29</v>
      </c>
      <c r="AZ1529" s="78" t="n">
        <v>0</v>
      </c>
      <c r="BA1529" s="78" t="n">
        <v>-236832.29</v>
      </c>
      <c r="BB1529" s="78" t="n">
        <v>0</v>
      </c>
      <c r="BC1529" s="78" t="n">
        <v>543</v>
      </c>
      <c r="BD1529" s="78" t="n">
        <v>4977500</v>
      </c>
      <c r="BE1529" s="78" t="s">
        <v>18932</v>
      </c>
      <c r="BJ1529" s="78" t="s">
        <v>17721</v>
      </c>
      <c r="BK1529" s="78" t="s">
        <v>17722</v>
      </c>
      <c r="BO1529" s="78" t="s">
        <v>16502</v>
      </c>
    </row>
    <row r="1530" customFormat="false" ht="15" hidden="true" customHeight="false" outlineLevel="0" collapsed="false">
      <c r="A1530" s="82" t="n">
        <v>45291</v>
      </c>
      <c r="B1530" s="78" t="s">
        <v>16497</v>
      </c>
      <c r="C1530" s="78" t="s">
        <v>17734</v>
      </c>
      <c r="D1530" s="78" t="s">
        <v>18919</v>
      </c>
      <c r="E1530" s="78" t="s">
        <v>4126</v>
      </c>
      <c r="F1530" s="78" t="s">
        <v>17758</v>
      </c>
      <c r="G1530" s="78" t="s">
        <v>17711</v>
      </c>
      <c r="H1530" s="78" t="s">
        <v>17725</v>
      </c>
      <c r="I1530" s="78" t="s">
        <v>19056</v>
      </c>
      <c r="J1530" s="78" t="s">
        <v>19089</v>
      </c>
      <c r="K1530" s="78" t="n">
        <v>130415083</v>
      </c>
      <c r="L1530" s="78" t="s">
        <v>6010</v>
      </c>
      <c r="M1530" s="78" t="s">
        <v>20006</v>
      </c>
      <c r="N1530" s="78" t="s">
        <v>17734</v>
      </c>
      <c r="Q1530" s="78" t="n">
        <v>45266428</v>
      </c>
      <c r="R1530" s="78" t="s">
        <v>6002</v>
      </c>
      <c r="S1530" s="78" t="s">
        <v>411</v>
      </c>
      <c r="T1530" s="78" t="s">
        <v>16498</v>
      </c>
      <c r="U1530" s="78" t="s">
        <v>6002</v>
      </c>
      <c r="V1530" s="78" t="s">
        <v>17968</v>
      </c>
      <c r="W1530" s="78" t="s">
        <v>4084</v>
      </c>
      <c r="X1530" s="78" t="s">
        <v>17831</v>
      </c>
      <c r="Y1530" s="78" t="s">
        <v>17838</v>
      </c>
      <c r="Z1530" s="78" t="s">
        <v>17809</v>
      </c>
      <c r="AA1530" s="78" t="s">
        <v>17809</v>
      </c>
      <c r="AB1530" s="78" t="s">
        <v>19337</v>
      </c>
      <c r="AI1530" s="82" t="n">
        <v>46096</v>
      </c>
      <c r="AL1530" s="78" t="s">
        <v>17718</v>
      </c>
      <c r="AM1530" s="78" t="s">
        <v>17718</v>
      </c>
      <c r="AP1530" s="78" t="s">
        <v>17719</v>
      </c>
      <c r="AQ1530" s="78" t="n">
        <v>5000</v>
      </c>
      <c r="AR1530" s="78" t="n">
        <v>10</v>
      </c>
      <c r="AS1530" s="78" t="n">
        <v>89.25</v>
      </c>
      <c r="AT1530" s="78" t="n">
        <v>1</v>
      </c>
      <c r="AV1530" s="78" t="n">
        <v>8.08</v>
      </c>
      <c r="AY1530" s="78" t="n">
        <v>4223427</v>
      </c>
      <c r="AZ1530" s="78" t="n">
        <v>0</v>
      </c>
      <c r="BA1530" s="78" t="n">
        <v>239073</v>
      </c>
      <c r="BB1530" s="78" t="n">
        <v>0</v>
      </c>
      <c r="BC1530" s="78" t="n">
        <v>4462500</v>
      </c>
      <c r="BD1530" s="78" t="n">
        <v>5000000</v>
      </c>
      <c r="BE1530" s="78" t="s">
        <v>19092</v>
      </c>
      <c r="BJ1530" s="78" t="s">
        <v>17721</v>
      </c>
      <c r="BK1530" s="78" t="s">
        <v>17722</v>
      </c>
      <c r="BL1530" s="78" t="s">
        <v>66</v>
      </c>
      <c r="BM1530" s="78" t="s">
        <v>6011</v>
      </c>
      <c r="BN1530" s="78" t="s">
        <v>20007</v>
      </c>
      <c r="BO1530" s="78" t="s">
        <v>16502</v>
      </c>
    </row>
    <row r="1531" customFormat="false" ht="15" hidden="true" customHeight="false" outlineLevel="0" collapsed="false">
      <c r="A1531" s="82" t="n">
        <v>45291</v>
      </c>
      <c r="B1531" s="78" t="s">
        <v>16497</v>
      </c>
      <c r="C1531" s="78" t="s">
        <v>18927</v>
      </c>
      <c r="D1531" s="78" t="s">
        <v>18928</v>
      </c>
      <c r="E1531" s="78" t="s">
        <v>1305</v>
      </c>
      <c r="F1531" s="78" t="s">
        <v>17710</v>
      </c>
      <c r="G1531" s="78" t="s">
        <v>17711</v>
      </c>
      <c r="H1531" s="78" t="s">
        <v>17725</v>
      </c>
      <c r="I1531" s="78" t="s">
        <v>18933</v>
      </c>
      <c r="J1531" s="78" t="s">
        <v>17755</v>
      </c>
      <c r="K1531" s="78" t="n">
        <v>119125153</v>
      </c>
      <c r="L1531" s="78" t="s">
        <v>5798</v>
      </c>
      <c r="M1531" s="78" t="s">
        <v>20008</v>
      </c>
      <c r="N1531" s="78" t="s">
        <v>17734</v>
      </c>
      <c r="Q1531" s="78" t="n">
        <v>21002182</v>
      </c>
      <c r="R1531" s="78" t="s">
        <v>5791</v>
      </c>
      <c r="S1531" s="78" t="s">
        <v>16626</v>
      </c>
      <c r="T1531" s="78" t="s">
        <v>16498</v>
      </c>
      <c r="U1531" s="78" t="s">
        <v>5791</v>
      </c>
      <c r="V1531" s="78" t="s">
        <v>18505</v>
      </c>
      <c r="W1531" s="78" t="s">
        <v>4084</v>
      </c>
      <c r="X1531" s="78" t="s">
        <v>18264</v>
      </c>
      <c r="Y1531" s="78" t="s">
        <v>18504</v>
      </c>
      <c r="Z1531" s="78" t="s">
        <v>17802</v>
      </c>
      <c r="AA1531" s="78" t="s">
        <v>17802</v>
      </c>
      <c r="AC1531" s="78" t="s">
        <v>17924</v>
      </c>
      <c r="AE1531" s="78" t="s">
        <v>5801</v>
      </c>
      <c r="AG1531" s="78" t="s">
        <v>18931</v>
      </c>
      <c r="AI1531" s="82" t="n">
        <v>45310</v>
      </c>
      <c r="AJ1531" s="78" t="s">
        <v>1197</v>
      </c>
      <c r="AL1531" s="78" t="s">
        <v>17718</v>
      </c>
      <c r="AM1531" s="78" t="s">
        <v>17718</v>
      </c>
      <c r="AP1531" s="78" t="s">
        <v>17719</v>
      </c>
      <c r="AQ1531" s="78" t="n">
        <v>2500</v>
      </c>
      <c r="AR1531" s="78" t="n">
        <v>100</v>
      </c>
      <c r="AS1531" s="78" t="n">
        <v>0.005</v>
      </c>
      <c r="AT1531" s="78" t="n">
        <v>1</v>
      </c>
      <c r="AV1531" s="78" t="n">
        <v>8.08</v>
      </c>
      <c r="AY1531" s="78" t="n">
        <v>277572.65</v>
      </c>
      <c r="AZ1531" s="78" t="n">
        <v>0</v>
      </c>
      <c r="BA1531" s="78" t="n">
        <v>-276322.65</v>
      </c>
      <c r="BB1531" s="78" t="n">
        <v>0</v>
      </c>
      <c r="BC1531" s="78" t="n">
        <v>1250</v>
      </c>
      <c r="BD1531" s="78" t="n">
        <v>5000000</v>
      </c>
      <c r="BE1531" s="78" t="s">
        <v>18942</v>
      </c>
      <c r="BJ1531" s="78" t="s">
        <v>17721</v>
      </c>
      <c r="BK1531" s="78" t="s">
        <v>17722</v>
      </c>
      <c r="BO1531" s="78" t="s">
        <v>16502</v>
      </c>
    </row>
    <row r="1532" customFormat="false" ht="15" hidden="true" customHeight="false" outlineLevel="0" collapsed="false">
      <c r="A1532" s="82" t="n">
        <v>45291</v>
      </c>
      <c r="B1532" s="78" t="s">
        <v>16497</v>
      </c>
      <c r="C1532" s="78" t="s">
        <v>17734</v>
      </c>
      <c r="D1532" s="78" t="s">
        <v>18919</v>
      </c>
      <c r="E1532" s="78" t="s">
        <v>4126</v>
      </c>
      <c r="F1532" s="78" t="s">
        <v>17758</v>
      </c>
      <c r="G1532" s="78" t="s">
        <v>17711</v>
      </c>
      <c r="H1532" s="78" t="s">
        <v>17725</v>
      </c>
      <c r="I1532" s="78" t="s">
        <v>19056</v>
      </c>
      <c r="J1532" s="78" t="s">
        <v>19089</v>
      </c>
      <c r="K1532" s="78" t="n">
        <v>147873016</v>
      </c>
      <c r="L1532" s="78" t="s">
        <v>14551</v>
      </c>
      <c r="M1532" s="78" t="s">
        <v>20009</v>
      </c>
      <c r="N1532" s="78" t="s">
        <v>17734</v>
      </c>
      <c r="Q1532" s="78" t="n">
        <v>43169159</v>
      </c>
      <c r="R1532" s="78" t="s">
        <v>14542</v>
      </c>
      <c r="S1532" s="78" t="s">
        <v>17528</v>
      </c>
      <c r="T1532" s="78" t="s">
        <v>16498</v>
      </c>
      <c r="U1532" s="78" t="s">
        <v>14542</v>
      </c>
      <c r="V1532" s="78" t="s">
        <v>18574</v>
      </c>
      <c r="W1532" s="78" t="s">
        <v>4084</v>
      </c>
      <c r="X1532" s="78" t="s">
        <v>18116</v>
      </c>
      <c r="Y1532" s="78" t="s">
        <v>18116</v>
      </c>
      <c r="Z1532" s="78" t="s">
        <v>17856</v>
      </c>
      <c r="AA1532" s="78" t="s">
        <v>17857</v>
      </c>
      <c r="AB1532" s="78" t="s">
        <v>19091</v>
      </c>
      <c r="AI1532" s="82" t="n">
        <v>46827</v>
      </c>
      <c r="AL1532" s="78" t="s">
        <v>17718</v>
      </c>
      <c r="AM1532" s="78" t="s">
        <v>17718</v>
      </c>
      <c r="AP1532" s="78" t="s">
        <v>17719</v>
      </c>
      <c r="AQ1532" s="78" t="n">
        <v>5000</v>
      </c>
      <c r="AR1532" s="78" t="n">
        <v>10</v>
      </c>
      <c r="AS1532" s="78" t="n">
        <v>53.23396</v>
      </c>
      <c r="AT1532" s="78" t="n">
        <v>1</v>
      </c>
      <c r="AV1532" s="78" t="n">
        <v>8.08</v>
      </c>
      <c r="AY1532" s="78" t="n">
        <v>5098809</v>
      </c>
      <c r="AZ1532" s="78" t="n">
        <v>0</v>
      </c>
      <c r="BA1532" s="78" t="n">
        <v>-2437111.05</v>
      </c>
      <c r="BB1532" s="78" t="n">
        <v>77291.67</v>
      </c>
      <c r="BC1532" s="78" t="n">
        <v>2661697.95</v>
      </c>
      <c r="BD1532" s="78" t="n">
        <v>5000000</v>
      </c>
      <c r="BE1532" s="78" t="s">
        <v>19092</v>
      </c>
      <c r="BJ1532" s="78" t="s">
        <v>17721</v>
      </c>
      <c r="BK1532" s="78" t="s">
        <v>17722</v>
      </c>
      <c r="BL1532" s="78" t="s">
        <v>1141</v>
      </c>
      <c r="BM1532" s="78" t="s">
        <v>14552</v>
      </c>
      <c r="BN1532" s="78" t="s">
        <v>20010</v>
      </c>
      <c r="BO1532" s="78" t="s">
        <v>16502</v>
      </c>
    </row>
    <row r="1533" customFormat="false" ht="15" hidden="true" customHeight="false" outlineLevel="0" collapsed="false">
      <c r="A1533" s="82" t="n">
        <v>45291</v>
      </c>
      <c r="B1533" s="78" t="s">
        <v>16497</v>
      </c>
      <c r="C1533" s="78" t="s">
        <v>18927</v>
      </c>
      <c r="D1533" s="78" t="s">
        <v>19994</v>
      </c>
      <c r="E1533" s="78" t="s">
        <v>3664</v>
      </c>
      <c r="F1533" s="78" t="s">
        <v>17727</v>
      </c>
      <c r="G1533" s="78" t="s">
        <v>17747</v>
      </c>
      <c r="H1533" s="78" t="s">
        <v>17729</v>
      </c>
      <c r="I1533" s="78" t="s">
        <v>19604</v>
      </c>
      <c r="J1533" s="78" t="s">
        <v>17462</v>
      </c>
      <c r="K1533" s="78" t="n">
        <v>153178260</v>
      </c>
      <c r="L1533" s="78" t="s">
        <v>3756</v>
      </c>
      <c r="M1533" s="78" t="s">
        <v>20011</v>
      </c>
      <c r="N1533" s="78" t="s">
        <v>19505</v>
      </c>
      <c r="Q1533" s="78" t="n">
        <v>60611090</v>
      </c>
      <c r="R1533" s="78" t="s">
        <v>17020</v>
      </c>
      <c r="S1533" s="78" t="s">
        <v>17021</v>
      </c>
      <c r="T1533" s="78" t="s">
        <v>17019</v>
      </c>
      <c r="W1533" s="78" t="s">
        <v>4084</v>
      </c>
      <c r="AB1533" s="78" t="s">
        <v>19996</v>
      </c>
      <c r="AH1533" s="78" t="s">
        <v>19997</v>
      </c>
      <c r="AI1533" s="82" t="n">
        <v>46933</v>
      </c>
      <c r="AK1533" s="78" t="s">
        <v>20012</v>
      </c>
      <c r="AL1533" s="78" t="s">
        <v>17718</v>
      </c>
      <c r="AM1533" s="78" t="s">
        <v>17718</v>
      </c>
      <c r="AP1533" s="78" t="s">
        <v>17719</v>
      </c>
      <c r="AQ1533" s="78" t="n">
        <v>5</v>
      </c>
      <c r="AR1533" s="78" t="n">
        <v>1</v>
      </c>
      <c r="AS1533" s="78" t="n">
        <v>1739.55791</v>
      </c>
      <c r="AT1533" s="78" t="n">
        <v>1</v>
      </c>
      <c r="AV1533" s="78" t="n">
        <v>8.08</v>
      </c>
      <c r="AY1533" s="78" t="n">
        <v>0</v>
      </c>
      <c r="AZ1533" s="78" t="n">
        <v>0</v>
      </c>
      <c r="BA1533" s="78" t="n">
        <v>8697.79</v>
      </c>
      <c r="BB1533" s="78" t="n">
        <v>0</v>
      </c>
      <c r="BC1533" s="78" t="n">
        <v>8697.79</v>
      </c>
      <c r="BD1533" s="78" t="n">
        <v>5000000</v>
      </c>
      <c r="BE1533" s="78" t="s">
        <v>19998</v>
      </c>
      <c r="BJ1533" s="78" t="s">
        <v>17721</v>
      </c>
      <c r="BK1533" s="78" t="s">
        <v>17722</v>
      </c>
      <c r="BO1533" s="78" t="s">
        <v>16502</v>
      </c>
    </row>
    <row r="1534" customFormat="false" ht="15" hidden="true" customHeight="false" outlineLevel="0" collapsed="false">
      <c r="A1534" s="82" t="n">
        <v>45291</v>
      </c>
      <c r="B1534" s="78" t="s">
        <v>16497</v>
      </c>
      <c r="C1534" s="78" t="s">
        <v>18927</v>
      </c>
      <c r="D1534" s="78" t="s">
        <v>19994</v>
      </c>
      <c r="E1534" s="78" t="s">
        <v>3664</v>
      </c>
      <c r="F1534" s="78" t="s">
        <v>17727</v>
      </c>
      <c r="G1534" s="78" t="s">
        <v>17747</v>
      </c>
      <c r="H1534" s="78" t="s">
        <v>17729</v>
      </c>
      <c r="I1534" s="78" t="s">
        <v>19604</v>
      </c>
      <c r="J1534" s="78" t="s">
        <v>17462</v>
      </c>
      <c r="K1534" s="78" t="n">
        <v>153309256</v>
      </c>
      <c r="L1534" s="78" t="s">
        <v>3764</v>
      </c>
      <c r="M1534" s="78" t="s">
        <v>20013</v>
      </c>
      <c r="N1534" s="78" t="s">
        <v>19505</v>
      </c>
      <c r="Q1534" s="78" t="n">
        <v>60611090</v>
      </c>
      <c r="R1534" s="78" t="s">
        <v>17020</v>
      </c>
      <c r="S1534" s="78" t="s">
        <v>17021</v>
      </c>
      <c r="T1534" s="78" t="s">
        <v>17019</v>
      </c>
      <c r="W1534" s="78" t="s">
        <v>4084</v>
      </c>
      <c r="AB1534" s="78" t="s">
        <v>19996</v>
      </c>
      <c r="AH1534" s="78" t="s">
        <v>19997</v>
      </c>
      <c r="AI1534" s="82" t="n">
        <v>46939</v>
      </c>
      <c r="AK1534" s="78" t="s">
        <v>20012</v>
      </c>
      <c r="AL1534" s="78" t="s">
        <v>17718</v>
      </c>
      <c r="AM1534" s="78" t="s">
        <v>17718</v>
      </c>
      <c r="AP1534" s="78" t="s">
        <v>17719</v>
      </c>
      <c r="AQ1534" s="78" t="n">
        <v>5</v>
      </c>
      <c r="AR1534" s="78" t="n">
        <v>1</v>
      </c>
      <c r="AS1534" s="78" t="n">
        <v>6726.551</v>
      </c>
      <c r="AT1534" s="78" t="n">
        <v>1</v>
      </c>
      <c r="AV1534" s="78" t="n">
        <v>8.08</v>
      </c>
      <c r="AY1534" s="78" t="n">
        <v>0</v>
      </c>
      <c r="AZ1534" s="78" t="n">
        <v>0</v>
      </c>
      <c r="BA1534" s="78" t="n">
        <v>33632.75</v>
      </c>
      <c r="BB1534" s="78" t="n">
        <v>0</v>
      </c>
      <c r="BC1534" s="78" t="n">
        <v>33632.75</v>
      </c>
      <c r="BD1534" s="78" t="n">
        <v>5000000</v>
      </c>
      <c r="BE1534" s="78" t="s">
        <v>19998</v>
      </c>
      <c r="BJ1534" s="78" t="s">
        <v>17721</v>
      </c>
      <c r="BK1534" s="78" t="s">
        <v>17722</v>
      </c>
      <c r="BO1534" s="78" t="s">
        <v>16502</v>
      </c>
    </row>
    <row r="1535" customFormat="false" ht="15" hidden="true" customHeight="false" outlineLevel="0" collapsed="false">
      <c r="A1535" s="82" t="n">
        <v>45291</v>
      </c>
      <c r="B1535" s="78" t="s">
        <v>16497</v>
      </c>
      <c r="C1535" s="78" t="s">
        <v>18927</v>
      </c>
      <c r="D1535" s="78" t="s">
        <v>19994</v>
      </c>
      <c r="E1535" s="78" t="s">
        <v>3664</v>
      </c>
      <c r="F1535" s="78" t="s">
        <v>17727</v>
      </c>
      <c r="G1535" s="78" t="s">
        <v>17747</v>
      </c>
      <c r="H1535" s="78" t="s">
        <v>17729</v>
      </c>
      <c r="I1535" s="78" t="s">
        <v>19604</v>
      </c>
      <c r="J1535" s="78" t="s">
        <v>17462</v>
      </c>
      <c r="K1535" s="78" t="n">
        <v>153377977</v>
      </c>
      <c r="L1535" s="78" t="s">
        <v>3776</v>
      </c>
      <c r="M1535" s="78" t="s">
        <v>20014</v>
      </c>
      <c r="N1535" s="78" t="s">
        <v>19505</v>
      </c>
      <c r="Q1535" s="78" t="n">
        <v>60611090</v>
      </c>
      <c r="R1535" s="78" t="s">
        <v>17020</v>
      </c>
      <c r="S1535" s="78" t="s">
        <v>17021</v>
      </c>
      <c r="T1535" s="78" t="s">
        <v>17019</v>
      </c>
      <c r="W1535" s="78" t="s">
        <v>4084</v>
      </c>
      <c r="AB1535" s="78" t="s">
        <v>19996</v>
      </c>
      <c r="AH1535" s="78" t="s">
        <v>19997</v>
      </c>
      <c r="AI1535" s="82" t="n">
        <v>47671</v>
      </c>
      <c r="AK1535" s="78" t="s">
        <v>20012</v>
      </c>
      <c r="AL1535" s="78" t="s">
        <v>17718</v>
      </c>
      <c r="AM1535" s="78" t="s">
        <v>17718</v>
      </c>
      <c r="AP1535" s="78" t="s">
        <v>17719</v>
      </c>
      <c r="AQ1535" s="78" t="n">
        <v>5</v>
      </c>
      <c r="AR1535" s="78" t="n">
        <v>1</v>
      </c>
      <c r="AS1535" s="78" t="n">
        <v>11381.87773</v>
      </c>
      <c r="AT1535" s="78" t="n">
        <v>1</v>
      </c>
      <c r="AV1535" s="78" t="n">
        <v>8.08</v>
      </c>
      <c r="AY1535" s="78" t="n">
        <v>0</v>
      </c>
      <c r="AZ1535" s="78" t="n">
        <v>0</v>
      </c>
      <c r="BA1535" s="78" t="n">
        <v>56909.39</v>
      </c>
      <c r="BB1535" s="78" t="n">
        <v>0</v>
      </c>
      <c r="BC1535" s="78" t="n">
        <v>56909.39</v>
      </c>
      <c r="BD1535" s="78" t="n">
        <v>5000000</v>
      </c>
      <c r="BE1535" s="78" t="s">
        <v>19998</v>
      </c>
      <c r="BJ1535" s="78" t="s">
        <v>17721</v>
      </c>
      <c r="BK1535" s="78" t="s">
        <v>17722</v>
      </c>
      <c r="BO1535" s="78" t="s">
        <v>16502</v>
      </c>
    </row>
    <row r="1536" customFormat="false" ht="15" hidden="true" customHeight="false" outlineLevel="0" collapsed="false">
      <c r="A1536" s="82" t="n">
        <v>45291</v>
      </c>
      <c r="B1536" s="78" t="s">
        <v>16497</v>
      </c>
      <c r="C1536" s="78" t="s">
        <v>18927</v>
      </c>
      <c r="D1536" s="78" t="s">
        <v>19994</v>
      </c>
      <c r="E1536" s="78" t="s">
        <v>3664</v>
      </c>
      <c r="F1536" s="78" t="s">
        <v>17727</v>
      </c>
      <c r="G1536" s="78" t="s">
        <v>17747</v>
      </c>
      <c r="H1536" s="78" t="s">
        <v>17729</v>
      </c>
      <c r="I1536" s="78" t="s">
        <v>19604</v>
      </c>
      <c r="J1536" s="78" t="s">
        <v>17462</v>
      </c>
      <c r="K1536" s="78" t="n">
        <v>154093110</v>
      </c>
      <c r="L1536" s="78" t="s">
        <v>3804</v>
      </c>
      <c r="M1536" s="78" t="s">
        <v>20015</v>
      </c>
      <c r="N1536" s="78" t="s">
        <v>19505</v>
      </c>
      <c r="Q1536" s="78" t="n">
        <v>60611090</v>
      </c>
      <c r="R1536" s="78" t="s">
        <v>17020</v>
      </c>
      <c r="S1536" s="78" t="s">
        <v>17021</v>
      </c>
      <c r="T1536" s="78" t="s">
        <v>17019</v>
      </c>
      <c r="W1536" s="78" t="s">
        <v>4084</v>
      </c>
      <c r="AB1536" s="78" t="s">
        <v>19996</v>
      </c>
      <c r="AH1536" s="78" t="s">
        <v>19997</v>
      </c>
      <c r="AI1536" s="82" t="n">
        <v>47691</v>
      </c>
      <c r="AK1536" s="78" t="s">
        <v>20012</v>
      </c>
      <c r="AL1536" s="78" t="s">
        <v>17718</v>
      </c>
      <c r="AM1536" s="78" t="s">
        <v>17718</v>
      </c>
      <c r="AP1536" s="78" t="s">
        <v>17719</v>
      </c>
      <c r="AQ1536" s="78" t="n">
        <v>5</v>
      </c>
      <c r="AR1536" s="78" t="n">
        <v>1</v>
      </c>
      <c r="AS1536" s="78" t="n">
        <v>9991.96028</v>
      </c>
      <c r="AT1536" s="78" t="n">
        <v>1</v>
      </c>
      <c r="AV1536" s="78" t="n">
        <v>8.08</v>
      </c>
      <c r="AY1536" s="78" t="n">
        <v>0</v>
      </c>
      <c r="AZ1536" s="78" t="n">
        <v>0</v>
      </c>
      <c r="BA1536" s="78" t="n">
        <v>49959.8</v>
      </c>
      <c r="BB1536" s="78" t="n">
        <v>0</v>
      </c>
      <c r="BC1536" s="78" t="n">
        <v>49959.8</v>
      </c>
      <c r="BD1536" s="78" t="n">
        <v>5000000</v>
      </c>
      <c r="BE1536" s="78" t="s">
        <v>19998</v>
      </c>
      <c r="BJ1536" s="78" t="s">
        <v>17721</v>
      </c>
      <c r="BK1536" s="78" t="s">
        <v>17722</v>
      </c>
      <c r="BO1536" s="78" t="s">
        <v>16502</v>
      </c>
    </row>
    <row r="1537" customFormat="false" ht="15" hidden="true" customHeight="false" outlineLevel="0" collapsed="false">
      <c r="A1537" s="82" t="n">
        <v>45291</v>
      </c>
      <c r="B1537" s="78" t="s">
        <v>16497</v>
      </c>
      <c r="C1537" s="78" t="s">
        <v>18927</v>
      </c>
      <c r="D1537" s="78" t="s">
        <v>19994</v>
      </c>
      <c r="E1537" s="78" t="s">
        <v>3664</v>
      </c>
      <c r="F1537" s="78" t="s">
        <v>17727</v>
      </c>
      <c r="G1537" s="78" t="s">
        <v>17747</v>
      </c>
      <c r="H1537" s="78" t="s">
        <v>17729</v>
      </c>
      <c r="I1537" s="78" t="s">
        <v>19604</v>
      </c>
      <c r="J1537" s="78" t="s">
        <v>17462</v>
      </c>
      <c r="K1537" s="78" t="n">
        <v>154117995</v>
      </c>
      <c r="L1537" s="78" t="s">
        <v>3808</v>
      </c>
      <c r="M1537" s="78" t="s">
        <v>20016</v>
      </c>
      <c r="N1537" s="78" t="s">
        <v>19505</v>
      </c>
      <c r="Q1537" s="78" t="n">
        <v>60611090</v>
      </c>
      <c r="R1537" s="78" t="s">
        <v>17020</v>
      </c>
      <c r="S1537" s="78" t="s">
        <v>17021</v>
      </c>
      <c r="T1537" s="78" t="s">
        <v>17019</v>
      </c>
      <c r="W1537" s="78" t="s">
        <v>4084</v>
      </c>
      <c r="AB1537" s="78" t="s">
        <v>19996</v>
      </c>
      <c r="AH1537" s="78" t="s">
        <v>19997</v>
      </c>
      <c r="AI1537" s="82" t="n">
        <v>46962</v>
      </c>
      <c r="AK1537" s="78" t="s">
        <v>20012</v>
      </c>
      <c r="AL1537" s="78" t="s">
        <v>17718</v>
      </c>
      <c r="AM1537" s="78" t="s">
        <v>17718</v>
      </c>
      <c r="AP1537" s="78" t="s">
        <v>17719</v>
      </c>
      <c r="AQ1537" s="78" t="n">
        <v>5</v>
      </c>
      <c r="AR1537" s="78" t="n">
        <v>1</v>
      </c>
      <c r="AS1537" s="78" t="n">
        <v>8196.74625</v>
      </c>
      <c r="AT1537" s="78" t="n">
        <v>1</v>
      </c>
      <c r="AV1537" s="78" t="n">
        <v>8.08</v>
      </c>
      <c r="AY1537" s="78" t="n">
        <v>0</v>
      </c>
      <c r="AZ1537" s="78" t="n">
        <v>0</v>
      </c>
      <c r="BA1537" s="78" t="n">
        <v>40983.73</v>
      </c>
      <c r="BB1537" s="78" t="n">
        <v>0</v>
      </c>
      <c r="BC1537" s="78" t="n">
        <v>40983.73</v>
      </c>
      <c r="BD1537" s="78" t="n">
        <v>5000000</v>
      </c>
      <c r="BE1537" s="78" t="s">
        <v>19998</v>
      </c>
      <c r="BJ1537" s="78" t="s">
        <v>17721</v>
      </c>
      <c r="BK1537" s="78" t="s">
        <v>17722</v>
      </c>
      <c r="BO1537" s="78" t="s">
        <v>16502</v>
      </c>
    </row>
    <row r="1538" customFormat="false" ht="15" hidden="true" customHeight="false" outlineLevel="0" collapsed="false">
      <c r="A1538" s="82" t="n">
        <v>45291</v>
      </c>
      <c r="B1538" s="78" t="s">
        <v>16497</v>
      </c>
      <c r="C1538" s="78" t="s">
        <v>18927</v>
      </c>
      <c r="D1538" s="78" t="s">
        <v>19994</v>
      </c>
      <c r="E1538" s="78" t="s">
        <v>3664</v>
      </c>
      <c r="F1538" s="78" t="s">
        <v>17727</v>
      </c>
      <c r="G1538" s="78" t="s">
        <v>17747</v>
      </c>
      <c r="H1538" s="78" t="s">
        <v>17729</v>
      </c>
      <c r="I1538" s="78" t="s">
        <v>19604</v>
      </c>
      <c r="J1538" s="78" t="s">
        <v>17462</v>
      </c>
      <c r="K1538" s="78" t="n">
        <v>154179119</v>
      </c>
      <c r="L1538" s="78" t="s">
        <v>3812</v>
      </c>
      <c r="M1538" s="78" t="s">
        <v>20017</v>
      </c>
      <c r="N1538" s="78" t="s">
        <v>19505</v>
      </c>
      <c r="Q1538" s="78" t="n">
        <v>60611090</v>
      </c>
      <c r="R1538" s="78" t="s">
        <v>17020</v>
      </c>
      <c r="S1538" s="78" t="s">
        <v>17021</v>
      </c>
      <c r="T1538" s="78" t="s">
        <v>17019</v>
      </c>
      <c r="W1538" s="78" t="s">
        <v>4084</v>
      </c>
      <c r="AB1538" s="78" t="s">
        <v>19996</v>
      </c>
      <c r="AH1538" s="78" t="s">
        <v>19997</v>
      </c>
      <c r="AI1538" s="82" t="n">
        <v>46965</v>
      </c>
      <c r="AK1538" s="78" t="s">
        <v>20012</v>
      </c>
      <c r="AL1538" s="78" t="s">
        <v>17718</v>
      </c>
      <c r="AM1538" s="78" t="s">
        <v>17718</v>
      </c>
      <c r="AP1538" s="78" t="s">
        <v>17719</v>
      </c>
      <c r="AQ1538" s="78" t="n">
        <v>5</v>
      </c>
      <c r="AR1538" s="78" t="n">
        <v>1</v>
      </c>
      <c r="AS1538" s="78" t="n">
        <v>14349.85206</v>
      </c>
      <c r="AT1538" s="78" t="n">
        <v>1</v>
      </c>
      <c r="AV1538" s="78" t="n">
        <v>8.08</v>
      </c>
      <c r="AY1538" s="78" t="n">
        <v>0</v>
      </c>
      <c r="AZ1538" s="78" t="n">
        <v>0</v>
      </c>
      <c r="BA1538" s="78" t="n">
        <v>71749.26</v>
      </c>
      <c r="BB1538" s="78" t="n">
        <v>0</v>
      </c>
      <c r="BC1538" s="78" t="n">
        <v>71749.26</v>
      </c>
      <c r="BD1538" s="78" t="n">
        <v>5000000</v>
      </c>
      <c r="BE1538" s="78" t="s">
        <v>19998</v>
      </c>
      <c r="BJ1538" s="78" t="s">
        <v>17721</v>
      </c>
      <c r="BK1538" s="78" t="s">
        <v>17722</v>
      </c>
      <c r="BO1538" s="78" t="s">
        <v>16502</v>
      </c>
    </row>
    <row r="1539" customFormat="false" ht="15" hidden="true" customHeight="false" outlineLevel="0" collapsed="false">
      <c r="A1539" s="82" t="n">
        <v>45291</v>
      </c>
      <c r="B1539" s="78" t="s">
        <v>16497</v>
      </c>
      <c r="C1539" s="78" t="s">
        <v>18927</v>
      </c>
      <c r="D1539" s="78" t="s">
        <v>19994</v>
      </c>
      <c r="E1539" s="78" t="s">
        <v>3664</v>
      </c>
      <c r="F1539" s="78" t="s">
        <v>17727</v>
      </c>
      <c r="G1539" s="78" t="s">
        <v>17747</v>
      </c>
      <c r="H1539" s="78" t="s">
        <v>17729</v>
      </c>
      <c r="I1539" s="78" t="s">
        <v>19604</v>
      </c>
      <c r="J1539" s="78" t="s">
        <v>17462</v>
      </c>
      <c r="K1539" s="78" t="n">
        <v>154358871</v>
      </c>
      <c r="L1539" s="78" t="s">
        <v>3816</v>
      </c>
      <c r="M1539" s="78" t="s">
        <v>20018</v>
      </c>
      <c r="N1539" s="78" t="s">
        <v>19505</v>
      </c>
      <c r="Q1539" s="78" t="n">
        <v>60611090</v>
      </c>
      <c r="R1539" s="78" t="s">
        <v>17020</v>
      </c>
      <c r="S1539" s="78" t="s">
        <v>17021</v>
      </c>
      <c r="T1539" s="78" t="s">
        <v>17019</v>
      </c>
      <c r="W1539" s="78" t="s">
        <v>4084</v>
      </c>
      <c r="AB1539" s="78" t="s">
        <v>19996</v>
      </c>
      <c r="AH1539" s="78" t="s">
        <v>19997</v>
      </c>
      <c r="AI1539" s="82" t="n">
        <v>46972</v>
      </c>
      <c r="AK1539" s="78" t="s">
        <v>20012</v>
      </c>
      <c r="AL1539" s="78" t="s">
        <v>17718</v>
      </c>
      <c r="AM1539" s="78" t="s">
        <v>17718</v>
      </c>
      <c r="AP1539" s="78" t="s">
        <v>17719</v>
      </c>
      <c r="AQ1539" s="78" t="n">
        <v>5</v>
      </c>
      <c r="AR1539" s="78" t="n">
        <v>1</v>
      </c>
      <c r="AS1539" s="78" t="n">
        <v>15549.72509</v>
      </c>
      <c r="AT1539" s="78" t="n">
        <v>1</v>
      </c>
      <c r="AV1539" s="78" t="n">
        <v>8.08</v>
      </c>
      <c r="AY1539" s="78" t="n">
        <v>0</v>
      </c>
      <c r="AZ1539" s="78" t="n">
        <v>0</v>
      </c>
      <c r="BA1539" s="78" t="n">
        <v>77748.63</v>
      </c>
      <c r="BB1539" s="78" t="n">
        <v>0</v>
      </c>
      <c r="BC1539" s="78" t="n">
        <v>77748.63</v>
      </c>
      <c r="BD1539" s="78" t="n">
        <v>5000000</v>
      </c>
      <c r="BE1539" s="78" t="s">
        <v>19998</v>
      </c>
      <c r="BJ1539" s="78" t="s">
        <v>17721</v>
      </c>
      <c r="BK1539" s="78" t="s">
        <v>17722</v>
      </c>
      <c r="BO1539" s="78" t="s">
        <v>16502</v>
      </c>
    </row>
    <row r="1540" customFormat="false" ht="15" hidden="true" customHeight="false" outlineLevel="0" collapsed="false">
      <c r="A1540" s="82" t="n">
        <v>45291</v>
      </c>
      <c r="B1540" s="78" t="s">
        <v>16497</v>
      </c>
      <c r="C1540" s="78" t="s">
        <v>18927</v>
      </c>
      <c r="D1540" s="78" t="s">
        <v>19994</v>
      </c>
      <c r="E1540" s="78" t="s">
        <v>3664</v>
      </c>
      <c r="F1540" s="78" t="s">
        <v>17727</v>
      </c>
      <c r="G1540" s="78" t="s">
        <v>17747</v>
      </c>
      <c r="H1540" s="78" t="s">
        <v>17729</v>
      </c>
      <c r="I1540" s="78" t="s">
        <v>19604</v>
      </c>
      <c r="J1540" s="78" t="s">
        <v>17462</v>
      </c>
      <c r="K1540" s="78" t="n">
        <v>154574039</v>
      </c>
      <c r="L1540" s="78" t="s">
        <v>3824</v>
      </c>
      <c r="M1540" s="78" t="s">
        <v>20019</v>
      </c>
      <c r="N1540" s="78" t="s">
        <v>19505</v>
      </c>
      <c r="Q1540" s="78" t="n">
        <v>60611090</v>
      </c>
      <c r="R1540" s="78" t="s">
        <v>17020</v>
      </c>
      <c r="S1540" s="78" t="s">
        <v>17021</v>
      </c>
      <c r="T1540" s="78" t="s">
        <v>17019</v>
      </c>
      <c r="W1540" s="78" t="s">
        <v>4084</v>
      </c>
      <c r="AB1540" s="78" t="s">
        <v>19996</v>
      </c>
      <c r="AH1540" s="78" t="s">
        <v>19997</v>
      </c>
      <c r="AI1540" s="82" t="n">
        <v>47709</v>
      </c>
      <c r="AK1540" s="78" t="s">
        <v>20012</v>
      </c>
      <c r="AL1540" s="78" t="s">
        <v>17718</v>
      </c>
      <c r="AM1540" s="78" t="s">
        <v>17718</v>
      </c>
      <c r="AP1540" s="78" t="s">
        <v>17719</v>
      </c>
      <c r="AQ1540" s="78" t="n">
        <v>5</v>
      </c>
      <c r="AR1540" s="78" t="n">
        <v>1</v>
      </c>
      <c r="AS1540" s="78" t="n">
        <v>15503.00205</v>
      </c>
      <c r="AT1540" s="78" t="n">
        <v>1</v>
      </c>
      <c r="AV1540" s="78" t="n">
        <v>8.08</v>
      </c>
      <c r="AY1540" s="78" t="n">
        <v>0</v>
      </c>
      <c r="AZ1540" s="78" t="n">
        <v>0</v>
      </c>
      <c r="BA1540" s="78" t="n">
        <v>77515.01</v>
      </c>
      <c r="BB1540" s="78" t="n">
        <v>0</v>
      </c>
      <c r="BC1540" s="78" t="n">
        <v>77515.01</v>
      </c>
      <c r="BD1540" s="78" t="n">
        <v>5000000</v>
      </c>
      <c r="BE1540" s="78" t="s">
        <v>19998</v>
      </c>
      <c r="BJ1540" s="78" t="s">
        <v>17721</v>
      </c>
      <c r="BK1540" s="78" t="s">
        <v>17722</v>
      </c>
      <c r="BO1540" s="78" t="s">
        <v>16502</v>
      </c>
    </row>
    <row r="1541" customFormat="false" ht="15" hidden="true" customHeight="false" outlineLevel="0" collapsed="false">
      <c r="A1541" s="82" t="n">
        <v>45291</v>
      </c>
      <c r="B1541" s="78" t="s">
        <v>16497</v>
      </c>
      <c r="C1541" s="78" t="s">
        <v>18927</v>
      </c>
      <c r="D1541" s="78" t="s">
        <v>19994</v>
      </c>
      <c r="E1541" s="78" t="s">
        <v>3664</v>
      </c>
      <c r="F1541" s="78" t="s">
        <v>17727</v>
      </c>
      <c r="G1541" s="78" t="s">
        <v>17747</v>
      </c>
      <c r="H1541" s="78" t="s">
        <v>17729</v>
      </c>
      <c r="I1541" s="78" t="s">
        <v>19604</v>
      </c>
      <c r="J1541" s="78" t="s">
        <v>17462</v>
      </c>
      <c r="K1541" s="78" t="n">
        <v>154610978</v>
      </c>
      <c r="L1541" s="78" t="s">
        <v>3828</v>
      </c>
      <c r="M1541" s="78" t="s">
        <v>20020</v>
      </c>
      <c r="N1541" s="78" t="s">
        <v>19505</v>
      </c>
      <c r="Q1541" s="78" t="n">
        <v>60611090</v>
      </c>
      <c r="R1541" s="78" t="s">
        <v>17020</v>
      </c>
      <c r="S1541" s="78" t="s">
        <v>17021</v>
      </c>
      <c r="T1541" s="78" t="s">
        <v>17019</v>
      </c>
      <c r="W1541" s="78" t="s">
        <v>4084</v>
      </c>
      <c r="AB1541" s="78" t="s">
        <v>19996</v>
      </c>
      <c r="AH1541" s="78" t="s">
        <v>19997</v>
      </c>
      <c r="AI1541" s="82" t="n">
        <v>46980</v>
      </c>
      <c r="AK1541" s="78" t="s">
        <v>20012</v>
      </c>
      <c r="AL1541" s="78" t="s">
        <v>17718</v>
      </c>
      <c r="AM1541" s="78" t="s">
        <v>17718</v>
      </c>
      <c r="AP1541" s="78" t="s">
        <v>17719</v>
      </c>
      <c r="AQ1541" s="78" t="n">
        <v>5</v>
      </c>
      <c r="AR1541" s="78" t="n">
        <v>1</v>
      </c>
      <c r="AS1541" s="78" t="n">
        <v>15318.60286</v>
      </c>
      <c r="AT1541" s="78" t="n">
        <v>1</v>
      </c>
      <c r="AV1541" s="78" t="n">
        <v>8.08</v>
      </c>
      <c r="AY1541" s="78" t="n">
        <v>0</v>
      </c>
      <c r="AZ1541" s="78" t="n">
        <v>0</v>
      </c>
      <c r="BA1541" s="78" t="n">
        <v>76593.01</v>
      </c>
      <c r="BB1541" s="78" t="n">
        <v>0</v>
      </c>
      <c r="BC1541" s="78" t="n">
        <v>76593.01</v>
      </c>
      <c r="BD1541" s="78" t="n">
        <v>5000000</v>
      </c>
      <c r="BE1541" s="78" t="s">
        <v>19998</v>
      </c>
      <c r="BJ1541" s="78" t="s">
        <v>17721</v>
      </c>
      <c r="BK1541" s="78" t="s">
        <v>17722</v>
      </c>
      <c r="BO1541" s="78" t="s">
        <v>16502</v>
      </c>
    </row>
    <row r="1542" customFormat="false" ht="15" hidden="true" customHeight="false" outlineLevel="0" collapsed="false">
      <c r="A1542" s="82" t="n">
        <v>45291</v>
      </c>
      <c r="B1542" s="78" t="s">
        <v>16497</v>
      </c>
      <c r="C1542" s="78" t="s">
        <v>18927</v>
      </c>
      <c r="D1542" s="78" t="s">
        <v>19994</v>
      </c>
      <c r="E1542" s="78" t="s">
        <v>3664</v>
      </c>
      <c r="F1542" s="78" t="s">
        <v>17727</v>
      </c>
      <c r="G1542" s="78" t="s">
        <v>17747</v>
      </c>
      <c r="H1542" s="78" t="s">
        <v>17729</v>
      </c>
      <c r="I1542" s="78" t="s">
        <v>19604</v>
      </c>
      <c r="J1542" s="78" t="s">
        <v>17462</v>
      </c>
      <c r="K1542" s="78" t="n">
        <v>155273260</v>
      </c>
      <c r="L1542" s="78" t="s">
        <v>3832</v>
      </c>
      <c r="M1542" s="78" t="s">
        <v>20021</v>
      </c>
      <c r="N1542" s="78" t="s">
        <v>19505</v>
      </c>
      <c r="Q1542" s="78" t="n">
        <v>60611090</v>
      </c>
      <c r="R1542" s="78" t="s">
        <v>17020</v>
      </c>
      <c r="S1542" s="78" t="s">
        <v>17021</v>
      </c>
      <c r="T1542" s="78" t="s">
        <v>17019</v>
      </c>
      <c r="W1542" s="78" t="s">
        <v>4084</v>
      </c>
      <c r="AB1542" s="78" t="s">
        <v>19996</v>
      </c>
      <c r="AH1542" s="78" t="s">
        <v>19997</v>
      </c>
      <c r="AI1542" s="82" t="n">
        <v>47732</v>
      </c>
      <c r="AK1542" s="78" t="s">
        <v>20012</v>
      </c>
      <c r="AL1542" s="78" t="s">
        <v>17718</v>
      </c>
      <c r="AM1542" s="78" t="s">
        <v>17718</v>
      </c>
      <c r="AP1542" s="78" t="s">
        <v>17719</v>
      </c>
      <c r="AQ1542" s="78" t="n">
        <v>5</v>
      </c>
      <c r="AR1542" s="78" t="n">
        <v>1</v>
      </c>
      <c r="AS1542" s="78" t="n">
        <v>22072.96438</v>
      </c>
      <c r="AT1542" s="78" t="n">
        <v>1</v>
      </c>
      <c r="AV1542" s="78" t="n">
        <v>8.08</v>
      </c>
      <c r="AY1542" s="78" t="n">
        <v>0</v>
      </c>
      <c r="AZ1542" s="78" t="n">
        <v>0</v>
      </c>
      <c r="BA1542" s="78" t="n">
        <v>110364.82</v>
      </c>
      <c r="BB1542" s="78" t="n">
        <v>0</v>
      </c>
      <c r="BC1542" s="78" t="n">
        <v>110364.82</v>
      </c>
      <c r="BD1542" s="78" t="n">
        <v>5000000</v>
      </c>
      <c r="BE1542" s="78" t="s">
        <v>19998</v>
      </c>
      <c r="BJ1542" s="78" t="s">
        <v>17721</v>
      </c>
      <c r="BK1542" s="78" t="s">
        <v>17722</v>
      </c>
      <c r="BO1542" s="78" t="s">
        <v>16502</v>
      </c>
    </row>
    <row r="1543" customFormat="false" ht="15" hidden="true" customHeight="false" outlineLevel="0" collapsed="false">
      <c r="A1543" s="82" t="n">
        <v>45291</v>
      </c>
      <c r="B1543" s="78" t="s">
        <v>16497</v>
      </c>
      <c r="C1543" s="78" t="s">
        <v>18927</v>
      </c>
      <c r="D1543" s="78" t="s">
        <v>19994</v>
      </c>
      <c r="E1543" s="78" t="s">
        <v>3664</v>
      </c>
      <c r="F1543" s="78" t="s">
        <v>17727</v>
      </c>
      <c r="G1543" s="78" t="s">
        <v>17747</v>
      </c>
      <c r="H1543" s="78" t="s">
        <v>17729</v>
      </c>
      <c r="I1543" s="78" t="s">
        <v>19604</v>
      </c>
      <c r="J1543" s="78" t="s">
        <v>17462</v>
      </c>
      <c r="K1543" s="78" t="n">
        <v>155323361</v>
      </c>
      <c r="L1543" s="78" t="s">
        <v>3836</v>
      </c>
      <c r="M1543" s="78" t="s">
        <v>20022</v>
      </c>
      <c r="N1543" s="78" t="s">
        <v>19505</v>
      </c>
      <c r="Q1543" s="78" t="n">
        <v>60611090</v>
      </c>
      <c r="R1543" s="78" t="s">
        <v>17020</v>
      </c>
      <c r="S1543" s="78" t="s">
        <v>17021</v>
      </c>
      <c r="T1543" s="78" t="s">
        <v>17019</v>
      </c>
      <c r="W1543" s="78" t="s">
        <v>4084</v>
      </c>
      <c r="AB1543" s="78" t="s">
        <v>19996</v>
      </c>
      <c r="AH1543" s="78" t="s">
        <v>19997</v>
      </c>
      <c r="AI1543" s="82" t="n">
        <v>47003</v>
      </c>
      <c r="AK1543" s="78" t="s">
        <v>20012</v>
      </c>
      <c r="AL1543" s="78" t="s">
        <v>17718</v>
      </c>
      <c r="AM1543" s="78" t="s">
        <v>17718</v>
      </c>
      <c r="AP1543" s="78" t="s">
        <v>17719</v>
      </c>
      <c r="AQ1543" s="78" t="n">
        <v>5</v>
      </c>
      <c r="AR1543" s="78" t="n">
        <v>1</v>
      </c>
      <c r="AS1543" s="78" t="n">
        <v>21223.48305</v>
      </c>
      <c r="AT1543" s="78" t="n">
        <v>1</v>
      </c>
      <c r="AV1543" s="78" t="n">
        <v>8.08</v>
      </c>
      <c r="AY1543" s="78" t="n">
        <v>0</v>
      </c>
      <c r="AZ1543" s="78" t="n">
        <v>0</v>
      </c>
      <c r="BA1543" s="78" t="n">
        <v>106117.42</v>
      </c>
      <c r="BB1543" s="78" t="n">
        <v>0</v>
      </c>
      <c r="BC1543" s="78" t="n">
        <v>106117.42</v>
      </c>
      <c r="BD1543" s="78" t="n">
        <v>5000000</v>
      </c>
      <c r="BE1543" s="78" t="s">
        <v>19998</v>
      </c>
      <c r="BJ1543" s="78" t="s">
        <v>17721</v>
      </c>
      <c r="BK1543" s="78" t="s">
        <v>17722</v>
      </c>
      <c r="BO1543" s="78" t="s">
        <v>16502</v>
      </c>
    </row>
    <row r="1544" customFormat="false" ht="15" hidden="true" customHeight="false" outlineLevel="0" collapsed="false">
      <c r="A1544" s="82" t="n">
        <v>45291</v>
      </c>
      <c r="B1544" s="78" t="s">
        <v>16497</v>
      </c>
      <c r="C1544" s="78" t="s">
        <v>18927</v>
      </c>
      <c r="D1544" s="78" t="s">
        <v>19994</v>
      </c>
      <c r="E1544" s="78" t="s">
        <v>3664</v>
      </c>
      <c r="F1544" s="78" t="s">
        <v>17727</v>
      </c>
      <c r="G1544" s="78" t="s">
        <v>17747</v>
      </c>
      <c r="H1544" s="78" t="s">
        <v>17729</v>
      </c>
      <c r="I1544" s="78" t="s">
        <v>19604</v>
      </c>
      <c r="J1544" s="78" t="s">
        <v>17462</v>
      </c>
      <c r="K1544" s="78" t="n">
        <v>155410139</v>
      </c>
      <c r="L1544" s="78" t="s">
        <v>3840</v>
      </c>
      <c r="M1544" s="78" t="s">
        <v>20023</v>
      </c>
      <c r="N1544" s="78" t="s">
        <v>19505</v>
      </c>
      <c r="Q1544" s="78" t="n">
        <v>60611090</v>
      </c>
      <c r="R1544" s="78" t="s">
        <v>17020</v>
      </c>
      <c r="S1544" s="78" t="s">
        <v>17021</v>
      </c>
      <c r="T1544" s="78" t="s">
        <v>17019</v>
      </c>
      <c r="W1544" s="78" t="s">
        <v>4084</v>
      </c>
      <c r="AB1544" s="78" t="s">
        <v>19996</v>
      </c>
      <c r="AH1544" s="78" t="s">
        <v>19997</v>
      </c>
      <c r="AI1544" s="82" t="n">
        <v>47737</v>
      </c>
      <c r="AK1544" s="78" t="s">
        <v>20012</v>
      </c>
      <c r="AL1544" s="78" t="s">
        <v>17718</v>
      </c>
      <c r="AM1544" s="78" t="s">
        <v>17718</v>
      </c>
      <c r="AP1544" s="78" t="s">
        <v>17719</v>
      </c>
      <c r="AQ1544" s="78" t="n">
        <v>5</v>
      </c>
      <c r="AR1544" s="78" t="n">
        <v>1</v>
      </c>
      <c r="AS1544" s="78" t="n">
        <v>29085.23227</v>
      </c>
      <c r="AT1544" s="78" t="n">
        <v>1</v>
      </c>
      <c r="AV1544" s="78" t="n">
        <v>8.08</v>
      </c>
      <c r="AY1544" s="78" t="n">
        <v>0</v>
      </c>
      <c r="AZ1544" s="78" t="n">
        <v>0</v>
      </c>
      <c r="BA1544" s="78" t="n">
        <v>145426.16</v>
      </c>
      <c r="BB1544" s="78" t="n">
        <v>0</v>
      </c>
      <c r="BC1544" s="78" t="n">
        <v>145426.16</v>
      </c>
      <c r="BD1544" s="78" t="n">
        <v>5000000</v>
      </c>
      <c r="BE1544" s="78" t="s">
        <v>19998</v>
      </c>
      <c r="BJ1544" s="78" t="s">
        <v>17721</v>
      </c>
      <c r="BK1544" s="78" t="s">
        <v>17722</v>
      </c>
      <c r="BO1544" s="78" t="s">
        <v>16502</v>
      </c>
    </row>
    <row r="1545" customFormat="false" ht="15" hidden="true" customHeight="false" outlineLevel="0" collapsed="false">
      <c r="A1545" s="82" t="n">
        <v>45291</v>
      </c>
      <c r="B1545" s="78" t="s">
        <v>16497</v>
      </c>
      <c r="C1545" s="78" t="s">
        <v>18927</v>
      </c>
      <c r="D1545" s="78" t="s">
        <v>19994</v>
      </c>
      <c r="E1545" s="78" t="s">
        <v>3664</v>
      </c>
      <c r="F1545" s="78" t="s">
        <v>17727</v>
      </c>
      <c r="G1545" s="78" t="s">
        <v>17747</v>
      </c>
      <c r="H1545" s="78" t="s">
        <v>17729</v>
      </c>
      <c r="I1545" s="78" t="s">
        <v>19604</v>
      </c>
      <c r="J1545" s="78" t="s">
        <v>17462</v>
      </c>
      <c r="K1545" s="78" t="n">
        <v>155453603</v>
      </c>
      <c r="L1545" s="78" t="s">
        <v>3844</v>
      </c>
      <c r="M1545" s="78" t="s">
        <v>20024</v>
      </c>
      <c r="N1545" s="78" t="s">
        <v>19505</v>
      </c>
      <c r="Q1545" s="78" t="n">
        <v>60611090</v>
      </c>
      <c r="R1545" s="78" t="s">
        <v>17020</v>
      </c>
      <c r="S1545" s="78" t="s">
        <v>17021</v>
      </c>
      <c r="T1545" s="78" t="s">
        <v>17019</v>
      </c>
      <c r="W1545" s="78" t="s">
        <v>4084</v>
      </c>
      <c r="AB1545" s="78" t="s">
        <v>19996</v>
      </c>
      <c r="AH1545" s="78" t="s">
        <v>19997</v>
      </c>
      <c r="AI1545" s="82" t="n">
        <v>47008</v>
      </c>
      <c r="AK1545" s="78" t="s">
        <v>20012</v>
      </c>
      <c r="AL1545" s="78" t="s">
        <v>17718</v>
      </c>
      <c r="AM1545" s="78" t="s">
        <v>17718</v>
      </c>
      <c r="AP1545" s="78" t="s">
        <v>17719</v>
      </c>
      <c r="AQ1545" s="78" t="n">
        <v>5</v>
      </c>
      <c r="AR1545" s="78" t="n">
        <v>1</v>
      </c>
      <c r="AS1545" s="78" t="n">
        <v>22965.66616</v>
      </c>
      <c r="AT1545" s="78" t="n">
        <v>1</v>
      </c>
      <c r="AV1545" s="78" t="n">
        <v>8.08</v>
      </c>
      <c r="AY1545" s="78" t="n">
        <v>0</v>
      </c>
      <c r="AZ1545" s="78" t="n">
        <v>0</v>
      </c>
      <c r="BA1545" s="78" t="n">
        <v>114828.33</v>
      </c>
      <c r="BB1545" s="78" t="n">
        <v>0</v>
      </c>
      <c r="BC1545" s="78" t="n">
        <v>114828.33</v>
      </c>
      <c r="BD1545" s="78" t="n">
        <v>5000000</v>
      </c>
      <c r="BE1545" s="78" t="s">
        <v>19998</v>
      </c>
      <c r="BJ1545" s="78" t="s">
        <v>17721</v>
      </c>
      <c r="BK1545" s="78" t="s">
        <v>17722</v>
      </c>
      <c r="BO1545" s="78" t="s">
        <v>16502</v>
      </c>
    </row>
    <row r="1546" customFormat="false" ht="15" hidden="true" customHeight="false" outlineLevel="0" collapsed="false">
      <c r="A1546" s="82" t="n">
        <v>45291</v>
      </c>
      <c r="B1546" s="78" t="s">
        <v>16497</v>
      </c>
      <c r="C1546" s="78" t="s">
        <v>17734</v>
      </c>
      <c r="D1546" s="78" t="s">
        <v>18919</v>
      </c>
      <c r="E1546" s="78" t="s">
        <v>4075</v>
      </c>
      <c r="F1546" s="78" t="s">
        <v>17724</v>
      </c>
      <c r="G1546" s="78" t="s">
        <v>17711</v>
      </c>
      <c r="H1546" s="78" t="s">
        <v>17725</v>
      </c>
      <c r="I1546" s="78" t="s">
        <v>19056</v>
      </c>
      <c r="J1546" s="78" t="s">
        <v>16506</v>
      </c>
      <c r="K1546" s="78" t="n">
        <v>155692908</v>
      </c>
      <c r="L1546" s="78" t="s">
        <v>15525</v>
      </c>
      <c r="M1546" s="78" t="s">
        <v>20025</v>
      </c>
      <c r="N1546" s="78" t="s">
        <v>17734</v>
      </c>
      <c r="Q1546" s="78" t="n">
        <v>0</v>
      </c>
      <c r="U1546" s="78" t="s">
        <v>20026</v>
      </c>
      <c r="V1546" s="78" t="s">
        <v>15522</v>
      </c>
      <c r="W1546" s="78" t="s">
        <v>4084</v>
      </c>
      <c r="X1546" s="78" t="s">
        <v>17945</v>
      </c>
      <c r="Y1546" s="78" t="s">
        <v>18418</v>
      </c>
      <c r="Z1546" s="78" t="s">
        <v>17947</v>
      </c>
      <c r="AA1546" s="78" t="s">
        <v>17857</v>
      </c>
      <c r="AB1546" s="78" t="s">
        <v>19060</v>
      </c>
      <c r="AI1546" s="82" t="n">
        <v>48867</v>
      </c>
      <c r="AL1546" s="78" t="s">
        <v>17718</v>
      </c>
      <c r="AM1546" s="78" t="s">
        <v>17718</v>
      </c>
      <c r="AP1546" s="78" t="s">
        <v>17719</v>
      </c>
      <c r="AQ1546" s="78" t="n">
        <v>5000</v>
      </c>
      <c r="AR1546" s="78" t="n">
        <v>10</v>
      </c>
      <c r="AS1546" s="78" t="n">
        <v>105.3621</v>
      </c>
      <c r="AT1546" s="78" t="n">
        <v>1</v>
      </c>
      <c r="AV1546" s="78" t="n">
        <v>8.08</v>
      </c>
      <c r="AY1546" s="78" t="n">
        <v>5178630</v>
      </c>
      <c r="AZ1546" s="78" t="n">
        <v>0</v>
      </c>
      <c r="BA1546" s="78" t="n">
        <v>89475</v>
      </c>
      <c r="BB1546" s="78" t="n">
        <v>91701.39</v>
      </c>
      <c r="BC1546" s="78" t="n">
        <v>5268105</v>
      </c>
      <c r="BD1546" s="78" t="n">
        <v>5000000</v>
      </c>
      <c r="BE1546" s="78" t="s">
        <v>19216</v>
      </c>
      <c r="BJ1546" s="78" t="s">
        <v>17721</v>
      </c>
      <c r="BK1546" s="78" t="s">
        <v>17722</v>
      </c>
      <c r="BL1546" s="78" t="s">
        <v>15527</v>
      </c>
      <c r="BM1546" s="78" t="s">
        <v>15526</v>
      </c>
      <c r="BN1546" s="78" t="s">
        <v>20027</v>
      </c>
      <c r="BO1546" s="78" t="s">
        <v>16502</v>
      </c>
    </row>
    <row r="1547" customFormat="false" ht="15" hidden="true" customHeight="false" outlineLevel="0" collapsed="false">
      <c r="A1547" s="82" t="n">
        <v>45291</v>
      </c>
      <c r="B1547" s="78" t="s">
        <v>16497</v>
      </c>
      <c r="C1547" s="78" t="s">
        <v>18927</v>
      </c>
      <c r="D1547" s="78" t="s">
        <v>19994</v>
      </c>
      <c r="E1547" s="78" t="s">
        <v>3664</v>
      </c>
      <c r="F1547" s="78" t="s">
        <v>17727</v>
      </c>
      <c r="G1547" s="78" t="s">
        <v>17747</v>
      </c>
      <c r="H1547" s="78" t="s">
        <v>17729</v>
      </c>
      <c r="I1547" s="78" t="s">
        <v>19604</v>
      </c>
      <c r="J1547" s="78" t="s">
        <v>17462</v>
      </c>
      <c r="K1547" s="78" t="n">
        <v>155855489</v>
      </c>
      <c r="L1547" s="78" t="s">
        <v>3848</v>
      </c>
      <c r="M1547" s="78" t="s">
        <v>20028</v>
      </c>
      <c r="N1547" s="78" t="s">
        <v>19505</v>
      </c>
      <c r="Q1547" s="78" t="n">
        <v>60611090</v>
      </c>
      <c r="R1547" s="78" t="s">
        <v>17020</v>
      </c>
      <c r="S1547" s="78" t="s">
        <v>17021</v>
      </c>
      <c r="T1547" s="78" t="s">
        <v>17019</v>
      </c>
      <c r="W1547" s="78" t="s">
        <v>4084</v>
      </c>
      <c r="AB1547" s="78" t="s">
        <v>19996</v>
      </c>
      <c r="AH1547" s="78" t="s">
        <v>19997</v>
      </c>
      <c r="AI1547" s="82" t="n">
        <v>47745</v>
      </c>
      <c r="AK1547" s="78" t="s">
        <v>20012</v>
      </c>
      <c r="AL1547" s="78" t="s">
        <v>17718</v>
      </c>
      <c r="AM1547" s="78" t="s">
        <v>17718</v>
      </c>
      <c r="AP1547" s="78" t="s">
        <v>17719</v>
      </c>
      <c r="AQ1547" s="78" t="n">
        <v>5</v>
      </c>
      <c r="AR1547" s="78" t="n">
        <v>1</v>
      </c>
      <c r="AS1547" s="78" t="n">
        <v>31794.39237</v>
      </c>
      <c r="AT1547" s="78" t="n">
        <v>1</v>
      </c>
      <c r="AV1547" s="78" t="n">
        <v>8.08</v>
      </c>
      <c r="AY1547" s="78" t="n">
        <v>0</v>
      </c>
      <c r="AZ1547" s="78" t="n">
        <v>0</v>
      </c>
      <c r="BA1547" s="78" t="n">
        <v>158971.96</v>
      </c>
      <c r="BB1547" s="78" t="n">
        <v>0</v>
      </c>
      <c r="BC1547" s="78" t="n">
        <v>158971.96</v>
      </c>
      <c r="BD1547" s="78" t="n">
        <v>5000000</v>
      </c>
      <c r="BE1547" s="78" t="s">
        <v>19998</v>
      </c>
      <c r="BJ1547" s="78" t="s">
        <v>17721</v>
      </c>
      <c r="BK1547" s="78" t="s">
        <v>17722</v>
      </c>
      <c r="BO1547" s="78" t="s">
        <v>16502</v>
      </c>
    </row>
    <row r="1548" customFormat="false" ht="15" hidden="true" customHeight="false" outlineLevel="0" collapsed="false">
      <c r="A1548" s="82" t="n">
        <v>45291</v>
      </c>
      <c r="B1548" s="78" t="s">
        <v>16497</v>
      </c>
      <c r="C1548" s="78" t="s">
        <v>17734</v>
      </c>
      <c r="D1548" s="78" t="s">
        <v>18919</v>
      </c>
      <c r="E1548" s="78" t="s">
        <v>1305</v>
      </c>
      <c r="F1548" s="78" t="s">
        <v>17710</v>
      </c>
      <c r="G1548" s="78" t="s">
        <v>17711</v>
      </c>
      <c r="H1548" s="78" t="s">
        <v>17725</v>
      </c>
      <c r="I1548" s="78" t="s">
        <v>19056</v>
      </c>
      <c r="J1548" s="78" t="s">
        <v>19089</v>
      </c>
      <c r="K1548" s="78" t="n">
        <v>142748102</v>
      </c>
      <c r="L1548" s="78" t="s">
        <v>16378</v>
      </c>
      <c r="M1548" s="78" t="s">
        <v>20029</v>
      </c>
      <c r="N1548" s="78" t="s">
        <v>17734</v>
      </c>
      <c r="Q1548" s="78" t="n">
        <v>112813314</v>
      </c>
      <c r="R1548" s="78" t="s">
        <v>16369</v>
      </c>
      <c r="S1548" s="78" t="s">
        <v>17008</v>
      </c>
      <c r="T1548" s="78" t="s">
        <v>16498</v>
      </c>
      <c r="U1548" s="78" t="s">
        <v>18458</v>
      </c>
      <c r="V1548" s="78" t="s">
        <v>18459</v>
      </c>
      <c r="W1548" s="78" t="s">
        <v>4084</v>
      </c>
      <c r="X1548" s="78" t="s">
        <v>17827</v>
      </c>
      <c r="Y1548" s="78" t="s">
        <v>17828</v>
      </c>
      <c r="Z1548" s="78" t="s">
        <v>17816</v>
      </c>
      <c r="AA1548" s="78" t="s">
        <v>17795</v>
      </c>
      <c r="AB1548" s="78" t="s">
        <v>19091</v>
      </c>
      <c r="AC1548" s="78" t="s">
        <v>17810</v>
      </c>
      <c r="AI1548" s="82" t="n">
        <v>46706</v>
      </c>
      <c r="AL1548" s="78" t="s">
        <v>17718</v>
      </c>
      <c r="AM1548" s="78" t="s">
        <v>17718</v>
      </c>
      <c r="AP1548" s="78" t="s">
        <v>17719</v>
      </c>
      <c r="AQ1548" s="78" t="n">
        <v>5000</v>
      </c>
      <c r="AR1548" s="78" t="n">
        <v>10</v>
      </c>
      <c r="AS1548" s="78" t="n">
        <v>120.7</v>
      </c>
      <c r="AT1548" s="78" t="n">
        <v>1</v>
      </c>
      <c r="AV1548" s="78" t="n">
        <v>8.08</v>
      </c>
      <c r="AY1548" s="78" t="n">
        <v>5737346</v>
      </c>
      <c r="AZ1548" s="78" t="n">
        <v>0</v>
      </c>
      <c r="BA1548" s="78" t="n">
        <v>297654</v>
      </c>
      <c r="BB1548" s="78" t="n">
        <v>28750</v>
      </c>
      <c r="BC1548" s="78" t="n">
        <v>6035000</v>
      </c>
      <c r="BD1548" s="78" t="n">
        <v>5000000</v>
      </c>
      <c r="BE1548" s="78" t="s">
        <v>19092</v>
      </c>
      <c r="BJ1548" s="78" t="s">
        <v>17721</v>
      </c>
      <c r="BK1548" s="78" t="s">
        <v>17722</v>
      </c>
      <c r="BL1548" s="78" t="s">
        <v>949</v>
      </c>
      <c r="BM1548" s="78" t="s">
        <v>16379</v>
      </c>
      <c r="BN1548" s="78" t="s">
        <v>20030</v>
      </c>
      <c r="BO1548" s="78" t="s">
        <v>16502</v>
      </c>
    </row>
    <row r="1549" customFormat="false" ht="15" hidden="true" customHeight="false" outlineLevel="0" collapsed="false">
      <c r="A1549" s="82" t="n">
        <v>45291</v>
      </c>
      <c r="B1549" s="78" t="s">
        <v>16497</v>
      </c>
      <c r="C1549" s="78" t="s">
        <v>18927</v>
      </c>
      <c r="D1549" s="78" t="s">
        <v>19994</v>
      </c>
      <c r="E1549" s="78" t="s">
        <v>3664</v>
      </c>
      <c r="F1549" s="78" t="s">
        <v>17727</v>
      </c>
      <c r="G1549" s="78" t="s">
        <v>17747</v>
      </c>
      <c r="H1549" s="78" t="s">
        <v>17729</v>
      </c>
      <c r="I1549" s="78" t="s">
        <v>19604</v>
      </c>
      <c r="J1549" s="78" t="s">
        <v>17462</v>
      </c>
      <c r="K1549" s="78" t="n">
        <v>156050096</v>
      </c>
      <c r="L1549" s="78" t="s">
        <v>3868</v>
      </c>
      <c r="M1549" s="78" t="s">
        <v>20031</v>
      </c>
      <c r="N1549" s="78" t="s">
        <v>19505</v>
      </c>
      <c r="Q1549" s="78" t="n">
        <v>60611090</v>
      </c>
      <c r="R1549" s="78" t="s">
        <v>17020</v>
      </c>
      <c r="S1549" s="78" t="s">
        <v>17021</v>
      </c>
      <c r="T1549" s="78" t="s">
        <v>17019</v>
      </c>
      <c r="W1549" s="78" t="s">
        <v>4084</v>
      </c>
      <c r="AB1549" s="78" t="s">
        <v>19996</v>
      </c>
      <c r="AH1549" s="78" t="s">
        <v>19997</v>
      </c>
      <c r="AI1549" s="82" t="n">
        <v>47751</v>
      </c>
      <c r="AK1549" s="78" t="s">
        <v>20012</v>
      </c>
      <c r="AL1549" s="78" t="s">
        <v>17718</v>
      </c>
      <c r="AM1549" s="78" t="s">
        <v>17718</v>
      </c>
      <c r="AP1549" s="78" t="s">
        <v>17719</v>
      </c>
      <c r="AQ1549" s="78" t="n">
        <v>5</v>
      </c>
      <c r="AR1549" s="78" t="n">
        <v>1</v>
      </c>
      <c r="AS1549" s="78" t="n">
        <v>43827.73128</v>
      </c>
      <c r="AT1549" s="78" t="n">
        <v>1</v>
      </c>
      <c r="AV1549" s="78" t="n">
        <v>8.08</v>
      </c>
      <c r="AY1549" s="78" t="n">
        <v>0</v>
      </c>
      <c r="AZ1549" s="78" t="n">
        <v>0</v>
      </c>
      <c r="BA1549" s="78" t="n">
        <v>219138.66</v>
      </c>
      <c r="BB1549" s="78" t="n">
        <v>0</v>
      </c>
      <c r="BC1549" s="78" t="n">
        <v>219138.66</v>
      </c>
      <c r="BD1549" s="78" t="n">
        <v>5000000</v>
      </c>
      <c r="BE1549" s="78" t="s">
        <v>19998</v>
      </c>
      <c r="BJ1549" s="78" t="s">
        <v>17721</v>
      </c>
      <c r="BK1549" s="78" t="s">
        <v>17722</v>
      </c>
      <c r="BO1549" s="78" t="s">
        <v>16502</v>
      </c>
    </row>
    <row r="1550" customFormat="false" ht="15" hidden="true" customHeight="false" outlineLevel="0" collapsed="false">
      <c r="A1550" s="82" t="n">
        <v>45291</v>
      </c>
      <c r="B1550" s="78" t="s">
        <v>16497</v>
      </c>
      <c r="C1550" s="78" t="s">
        <v>17734</v>
      </c>
      <c r="D1550" s="78" t="s">
        <v>18919</v>
      </c>
      <c r="E1550" s="78" t="s">
        <v>4117</v>
      </c>
      <c r="F1550" s="78" t="s">
        <v>17723</v>
      </c>
      <c r="G1550" s="78" t="s">
        <v>17711</v>
      </c>
      <c r="H1550" s="78" t="s">
        <v>17725</v>
      </c>
      <c r="I1550" s="78" t="s">
        <v>19056</v>
      </c>
      <c r="J1550" s="78" t="s">
        <v>19089</v>
      </c>
      <c r="K1550" s="78" t="n">
        <v>129506709</v>
      </c>
      <c r="L1550" s="78" t="s">
        <v>10292</v>
      </c>
      <c r="M1550" s="78" t="s">
        <v>19525</v>
      </c>
      <c r="N1550" s="78" t="s">
        <v>17734</v>
      </c>
      <c r="Q1550" s="78" t="n">
        <v>21003717</v>
      </c>
      <c r="R1550" s="78" t="s">
        <v>10283</v>
      </c>
      <c r="S1550" s="78" t="s">
        <v>526</v>
      </c>
      <c r="T1550" s="78" t="s">
        <v>16498</v>
      </c>
      <c r="U1550" s="78" t="s">
        <v>10283</v>
      </c>
      <c r="V1550" s="78" t="s">
        <v>18569</v>
      </c>
      <c r="W1550" s="78" t="s">
        <v>4084</v>
      </c>
      <c r="X1550" s="78" t="s">
        <v>18171</v>
      </c>
      <c r="Y1550" s="78" t="s">
        <v>18436</v>
      </c>
      <c r="Z1550" s="78" t="s">
        <v>17917</v>
      </c>
      <c r="AA1550" s="78" t="s">
        <v>17917</v>
      </c>
      <c r="AB1550" s="78" t="s">
        <v>19337</v>
      </c>
      <c r="AI1550" s="82" t="n">
        <v>46096</v>
      </c>
      <c r="AL1550" s="78" t="s">
        <v>17718</v>
      </c>
      <c r="AM1550" s="78" t="s">
        <v>17718</v>
      </c>
      <c r="AP1550" s="78" t="s">
        <v>17719</v>
      </c>
      <c r="AQ1550" s="78" t="n">
        <v>5000</v>
      </c>
      <c r="AR1550" s="78" t="n">
        <v>10</v>
      </c>
      <c r="AS1550" s="78" t="n">
        <v>92.56</v>
      </c>
      <c r="AT1550" s="78" t="n">
        <v>1</v>
      </c>
      <c r="AV1550" s="78" t="n">
        <v>8.08</v>
      </c>
      <c r="AY1550" s="78" t="n">
        <v>4372402.5</v>
      </c>
      <c r="AZ1550" s="78" t="n">
        <v>0</v>
      </c>
      <c r="BA1550" s="78" t="n">
        <v>255597.5</v>
      </c>
      <c r="BB1550" s="78" t="n">
        <v>0</v>
      </c>
      <c r="BC1550" s="78" t="n">
        <v>4628000</v>
      </c>
      <c r="BD1550" s="78" t="n">
        <v>5000000</v>
      </c>
      <c r="BE1550" s="78" t="s">
        <v>19092</v>
      </c>
      <c r="BJ1550" s="78" t="s">
        <v>17721</v>
      </c>
      <c r="BK1550" s="78" t="s">
        <v>17722</v>
      </c>
      <c r="BL1550" s="78" t="s">
        <v>184</v>
      </c>
      <c r="BM1550" s="78" t="s">
        <v>10293</v>
      </c>
      <c r="BN1550" s="78" t="s">
        <v>19526</v>
      </c>
      <c r="BO1550" s="78" t="s">
        <v>16502</v>
      </c>
    </row>
    <row r="1551" customFormat="false" ht="15" hidden="true" customHeight="false" outlineLevel="0" collapsed="false">
      <c r="A1551" s="82" t="n">
        <v>45291</v>
      </c>
      <c r="B1551" s="78" t="s">
        <v>16497</v>
      </c>
      <c r="C1551" s="78" t="s">
        <v>18927</v>
      </c>
      <c r="D1551" s="78" t="s">
        <v>19994</v>
      </c>
      <c r="E1551" s="78" t="s">
        <v>3664</v>
      </c>
      <c r="F1551" s="78" t="s">
        <v>17727</v>
      </c>
      <c r="G1551" s="78" t="s">
        <v>17747</v>
      </c>
      <c r="H1551" s="78" t="s">
        <v>17729</v>
      </c>
      <c r="I1551" s="78" t="s">
        <v>19604</v>
      </c>
      <c r="J1551" s="78" t="s">
        <v>17462</v>
      </c>
      <c r="K1551" s="78" t="n">
        <v>156119770</v>
      </c>
      <c r="L1551" s="78" t="s">
        <v>3880</v>
      </c>
      <c r="M1551" s="78" t="s">
        <v>20032</v>
      </c>
      <c r="N1551" s="78" t="s">
        <v>19505</v>
      </c>
      <c r="Q1551" s="78" t="n">
        <v>60611090</v>
      </c>
      <c r="R1551" s="78" t="s">
        <v>17020</v>
      </c>
      <c r="S1551" s="78" t="s">
        <v>17021</v>
      </c>
      <c r="T1551" s="78" t="s">
        <v>17019</v>
      </c>
      <c r="W1551" s="78" t="s">
        <v>4084</v>
      </c>
      <c r="AB1551" s="78" t="s">
        <v>19996</v>
      </c>
      <c r="AH1551" s="78" t="s">
        <v>19997</v>
      </c>
      <c r="AI1551" s="82" t="n">
        <v>48849</v>
      </c>
      <c r="AK1551" s="78" t="s">
        <v>20012</v>
      </c>
      <c r="AL1551" s="78" t="s">
        <v>17718</v>
      </c>
      <c r="AM1551" s="78" t="s">
        <v>17718</v>
      </c>
      <c r="AP1551" s="78" t="s">
        <v>17719</v>
      </c>
      <c r="AQ1551" s="78" t="n">
        <v>5</v>
      </c>
      <c r="AR1551" s="78" t="n">
        <v>1</v>
      </c>
      <c r="AS1551" s="78" t="n">
        <v>58350.82123</v>
      </c>
      <c r="AT1551" s="78" t="n">
        <v>1</v>
      </c>
      <c r="AV1551" s="78" t="n">
        <v>8.08</v>
      </c>
      <c r="AY1551" s="78" t="n">
        <v>0</v>
      </c>
      <c r="AZ1551" s="78" t="n">
        <v>0</v>
      </c>
      <c r="BA1551" s="78" t="n">
        <v>291754.11</v>
      </c>
      <c r="BB1551" s="78" t="n">
        <v>0</v>
      </c>
      <c r="BC1551" s="78" t="n">
        <v>291754.11</v>
      </c>
      <c r="BD1551" s="78" t="n">
        <v>5000000</v>
      </c>
      <c r="BE1551" s="78" t="s">
        <v>19998</v>
      </c>
      <c r="BJ1551" s="78" t="s">
        <v>17721</v>
      </c>
      <c r="BK1551" s="78" t="s">
        <v>17722</v>
      </c>
      <c r="BO1551" s="78" t="s">
        <v>16502</v>
      </c>
    </row>
    <row r="1552" customFormat="false" ht="15" hidden="true" customHeight="false" outlineLevel="0" collapsed="false">
      <c r="A1552" s="82" t="n">
        <v>45291</v>
      </c>
      <c r="B1552" s="78" t="s">
        <v>16497</v>
      </c>
      <c r="C1552" s="78" t="s">
        <v>18927</v>
      </c>
      <c r="D1552" s="78" t="s">
        <v>19994</v>
      </c>
      <c r="E1552" s="78" t="s">
        <v>3664</v>
      </c>
      <c r="F1552" s="78" t="s">
        <v>17727</v>
      </c>
      <c r="G1552" s="78" t="s">
        <v>17747</v>
      </c>
      <c r="H1552" s="78" t="s">
        <v>17729</v>
      </c>
      <c r="I1552" s="78" t="s">
        <v>19604</v>
      </c>
      <c r="J1552" s="78" t="s">
        <v>17462</v>
      </c>
      <c r="K1552" s="78" t="n">
        <v>156168436</v>
      </c>
      <c r="L1552" s="78" t="s">
        <v>3884</v>
      </c>
      <c r="M1552" s="78" t="s">
        <v>20033</v>
      </c>
      <c r="N1552" s="78" t="s">
        <v>19505</v>
      </c>
      <c r="Q1552" s="78" t="n">
        <v>60611090</v>
      </c>
      <c r="R1552" s="78" t="s">
        <v>17020</v>
      </c>
      <c r="S1552" s="78" t="s">
        <v>17021</v>
      </c>
      <c r="T1552" s="78" t="s">
        <v>17019</v>
      </c>
      <c r="W1552" s="78" t="s">
        <v>4084</v>
      </c>
      <c r="AB1552" s="78" t="s">
        <v>19996</v>
      </c>
      <c r="AH1552" s="78" t="s">
        <v>19997</v>
      </c>
      <c r="AI1552" s="82" t="n">
        <v>47024</v>
      </c>
      <c r="AK1552" s="78" t="s">
        <v>20012</v>
      </c>
      <c r="AL1552" s="78" t="s">
        <v>17718</v>
      </c>
      <c r="AM1552" s="78" t="s">
        <v>17718</v>
      </c>
      <c r="AP1552" s="78" t="s">
        <v>17719</v>
      </c>
      <c r="AQ1552" s="78" t="n">
        <v>5</v>
      </c>
      <c r="AR1552" s="78" t="n">
        <v>1</v>
      </c>
      <c r="AS1552" s="78" t="n">
        <v>33801.33906</v>
      </c>
      <c r="AT1552" s="78" t="n">
        <v>1</v>
      </c>
      <c r="AV1552" s="78" t="n">
        <v>8.08</v>
      </c>
      <c r="AY1552" s="78" t="n">
        <v>0</v>
      </c>
      <c r="AZ1552" s="78" t="n">
        <v>0</v>
      </c>
      <c r="BA1552" s="78" t="n">
        <v>169006.7</v>
      </c>
      <c r="BB1552" s="78" t="n">
        <v>0</v>
      </c>
      <c r="BC1552" s="78" t="n">
        <v>169006.7</v>
      </c>
      <c r="BD1552" s="78" t="n">
        <v>5000000</v>
      </c>
      <c r="BE1552" s="78" t="s">
        <v>19998</v>
      </c>
      <c r="BJ1552" s="78" t="s">
        <v>17721</v>
      </c>
      <c r="BK1552" s="78" t="s">
        <v>17722</v>
      </c>
      <c r="BO1552" s="78" t="s">
        <v>16502</v>
      </c>
    </row>
    <row r="1553" customFormat="false" ht="15" hidden="true" customHeight="false" outlineLevel="0" collapsed="false">
      <c r="A1553" s="82" t="n">
        <v>45291</v>
      </c>
      <c r="B1553" s="78" t="s">
        <v>16497</v>
      </c>
      <c r="C1553" s="78" t="s">
        <v>18927</v>
      </c>
      <c r="D1553" s="78" t="s">
        <v>19994</v>
      </c>
      <c r="E1553" s="78" t="s">
        <v>3664</v>
      </c>
      <c r="F1553" s="78" t="s">
        <v>17727</v>
      </c>
      <c r="G1553" s="78" t="s">
        <v>17747</v>
      </c>
      <c r="H1553" s="78" t="s">
        <v>17729</v>
      </c>
      <c r="I1553" s="78" t="s">
        <v>19604</v>
      </c>
      <c r="J1553" s="78" t="s">
        <v>17462</v>
      </c>
      <c r="K1553" s="78" t="n">
        <v>156228070</v>
      </c>
      <c r="L1553" s="78" t="s">
        <v>3892</v>
      </c>
      <c r="M1553" s="78" t="s">
        <v>20034</v>
      </c>
      <c r="N1553" s="78" t="s">
        <v>19505</v>
      </c>
      <c r="Q1553" s="78" t="n">
        <v>60611090</v>
      </c>
      <c r="R1553" s="78" t="s">
        <v>17020</v>
      </c>
      <c r="S1553" s="78" t="s">
        <v>17021</v>
      </c>
      <c r="T1553" s="78" t="s">
        <v>17019</v>
      </c>
      <c r="W1553" s="78" t="s">
        <v>4084</v>
      </c>
      <c r="AB1553" s="78" t="s">
        <v>19996</v>
      </c>
      <c r="AH1553" s="78" t="s">
        <v>19997</v>
      </c>
      <c r="AI1553" s="82" t="n">
        <v>47758</v>
      </c>
      <c r="AK1553" s="78" t="s">
        <v>20012</v>
      </c>
      <c r="AL1553" s="78" t="s">
        <v>17718</v>
      </c>
      <c r="AM1553" s="78" t="s">
        <v>17718</v>
      </c>
      <c r="AP1553" s="78" t="s">
        <v>17719</v>
      </c>
      <c r="AQ1553" s="78" t="n">
        <v>5</v>
      </c>
      <c r="AR1553" s="78" t="n">
        <v>1</v>
      </c>
      <c r="AS1553" s="78" t="n">
        <v>49713.52849</v>
      </c>
      <c r="AT1553" s="78" t="n">
        <v>1</v>
      </c>
      <c r="AV1553" s="78" t="n">
        <v>8.08</v>
      </c>
      <c r="AY1553" s="78" t="n">
        <v>0</v>
      </c>
      <c r="AZ1553" s="78" t="n">
        <v>0</v>
      </c>
      <c r="BA1553" s="78" t="n">
        <v>248567.64</v>
      </c>
      <c r="BB1553" s="78" t="n">
        <v>0</v>
      </c>
      <c r="BC1553" s="78" t="n">
        <v>248567.64</v>
      </c>
      <c r="BD1553" s="78" t="n">
        <v>5000000</v>
      </c>
      <c r="BE1553" s="78" t="s">
        <v>19998</v>
      </c>
      <c r="BJ1553" s="78" t="s">
        <v>17721</v>
      </c>
      <c r="BK1553" s="78" t="s">
        <v>17722</v>
      </c>
      <c r="BO1553" s="78" t="s">
        <v>16502</v>
      </c>
    </row>
    <row r="1554" customFormat="false" ht="15" hidden="true" customHeight="false" outlineLevel="0" collapsed="false">
      <c r="A1554" s="82" t="n">
        <v>45291</v>
      </c>
      <c r="B1554" s="78" t="s">
        <v>16497</v>
      </c>
      <c r="C1554" s="78" t="s">
        <v>18927</v>
      </c>
      <c r="D1554" s="78" t="s">
        <v>19994</v>
      </c>
      <c r="E1554" s="78" t="s">
        <v>3664</v>
      </c>
      <c r="F1554" s="78" t="s">
        <v>17727</v>
      </c>
      <c r="G1554" s="78" t="s">
        <v>17747</v>
      </c>
      <c r="H1554" s="78" t="s">
        <v>17729</v>
      </c>
      <c r="I1554" s="78" t="s">
        <v>19604</v>
      </c>
      <c r="J1554" s="78" t="s">
        <v>17462</v>
      </c>
      <c r="K1554" s="78" t="n">
        <v>156230727</v>
      </c>
      <c r="L1554" s="78" t="s">
        <v>3896</v>
      </c>
      <c r="M1554" s="78" t="s">
        <v>20035</v>
      </c>
      <c r="N1554" s="78" t="s">
        <v>19505</v>
      </c>
      <c r="Q1554" s="78" t="n">
        <v>60611090</v>
      </c>
      <c r="R1554" s="78" t="s">
        <v>17020</v>
      </c>
      <c r="S1554" s="78" t="s">
        <v>17021</v>
      </c>
      <c r="T1554" s="78" t="s">
        <v>17019</v>
      </c>
      <c r="W1554" s="78" t="s">
        <v>4084</v>
      </c>
      <c r="AB1554" s="78" t="s">
        <v>19996</v>
      </c>
      <c r="AH1554" s="78" t="s">
        <v>19997</v>
      </c>
      <c r="AI1554" s="82" t="n">
        <v>48854</v>
      </c>
      <c r="AK1554" s="78" t="s">
        <v>20012</v>
      </c>
      <c r="AL1554" s="78" t="s">
        <v>17718</v>
      </c>
      <c r="AM1554" s="78" t="s">
        <v>17718</v>
      </c>
      <c r="AP1554" s="78" t="s">
        <v>17719</v>
      </c>
      <c r="AQ1554" s="78" t="n">
        <v>5</v>
      </c>
      <c r="AR1554" s="78" t="n">
        <v>1</v>
      </c>
      <c r="AS1554" s="78" t="n">
        <v>70574.45745</v>
      </c>
      <c r="AT1554" s="78" t="n">
        <v>1</v>
      </c>
      <c r="AV1554" s="78" t="n">
        <v>8.08</v>
      </c>
      <c r="AY1554" s="78" t="n">
        <v>0</v>
      </c>
      <c r="AZ1554" s="78" t="n">
        <v>0</v>
      </c>
      <c r="BA1554" s="78" t="n">
        <v>352872.29</v>
      </c>
      <c r="BB1554" s="78" t="n">
        <v>0</v>
      </c>
      <c r="BC1554" s="78" t="n">
        <v>352872.29</v>
      </c>
      <c r="BD1554" s="78" t="n">
        <v>5000000</v>
      </c>
      <c r="BE1554" s="78" t="s">
        <v>19998</v>
      </c>
      <c r="BJ1554" s="78" t="s">
        <v>17721</v>
      </c>
      <c r="BK1554" s="78" t="s">
        <v>17722</v>
      </c>
      <c r="BO1554" s="78" t="s">
        <v>16502</v>
      </c>
    </row>
    <row r="1555" customFormat="false" ht="15" hidden="true" customHeight="false" outlineLevel="0" collapsed="false">
      <c r="A1555" s="82" t="n">
        <v>45291</v>
      </c>
      <c r="B1555" s="78" t="s">
        <v>16497</v>
      </c>
      <c r="C1555" s="78" t="s">
        <v>18927</v>
      </c>
      <c r="D1555" s="78" t="s">
        <v>19994</v>
      </c>
      <c r="E1555" s="78" t="s">
        <v>3664</v>
      </c>
      <c r="F1555" s="78" t="s">
        <v>17727</v>
      </c>
      <c r="G1555" s="78" t="s">
        <v>17747</v>
      </c>
      <c r="H1555" s="78" t="s">
        <v>17729</v>
      </c>
      <c r="I1555" s="78" t="s">
        <v>19604</v>
      </c>
      <c r="J1555" s="78" t="s">
        <v>17462</v>
      </c>
      <c r="K1555" s="78" t="n">
        <v>156355663</v>
      </c>
      <c r="L1555" s="78" t="s">
        <v>3900</v>
      </c>
      <c r="M1555" s="78" t="s">
        <v>20036</v>
      </c>
      <c r="N1555" s="78" t="s">
        <v>19505</v>
      </c>
      <c r="Q1555" s="78" t="n">
        <v>60611090</v>
      </c>
      <c r="R1555" s="78" t="s">
        <v>17020</v>
      </c>
      <c r="S1555" s="78" t="s">
        <v>17021</v>
      </c>
      <c r="T1555" s="78" t="s">
        <v>17019</v>
      </c>
      <c r="W1555" s="78" t="s">
        <v>4084</v>
      </c>
      <c r="AB1555" s="78" t="s">
        <v>19996</v>
      </c>
      <c r="AH1555" s="78" t="s">
        <v>19997</v>
      </c>
      <c r="AI1555" s="82" t="n">
        <v>47761</v>
      </c>
      <c r="AK1555" s="78" t="s">
        <v>20012</v>
      </c>
      <c r="AL1555" s="78" t="s">
        <v>17718</v>
      </c>
      <c r="AM1555" s="78" t="s">
        <v>17718</v>
      </c>
      <c r="AP1555" s="78" t="s">
        <v>17719</v>
      </c>
      <c r="AQ1555" s="78" t="n">
        <v>5</v>
      </c>
      <c r="AR1555" s="78" t="n">
        <v>1</v>
      </c>
      <c r="AS1555" s="78" t="n">
        <v>55565.52006</v>
      </c>
      <c r="AT1555" s="78" t="n">
        <v>1</v>
      </c>
      <c r="AV1555" s="78" t="n">
        <v>8.08</v>
      </c>
      <c r="AY1555" s="78" t="n">
        <v>0</v>
      </c>
      <c r="AZ1555" s="78" t="n">
        <v>0</v>
      </c>
      <c r="BA1555" s="78" t="n">
        <v>277827.6</v>
      </c>
      <c r="BB1555" s="78" t="n">
        <v>0</v>
      </c>
      <c r="BC1555" s="78" t="n">
        <v>277827.6</v>
      </c>
      <c r="BD1555" s="78" t="n">
        <v>5000000</v>
      </c>
      <c r="BE1555" s="78" t="s">
        <v>19998</v>
      </c>
      <c r="BJ1555" s="78" t="s">
        <v>17721</v>
      </c>
      <c r="BK1555" s="78" t="s">
        <v>17722</v>
      </c>
      <c r="BO1555" s="78" t="s">
        <v>16502</v>
      </c>
    </row>
    <row r="1556" customFormat="false" ht="15" hidden="true" customHeight="false" outlineLevel="0" collapsed="false">
      <c r="A1556" s="82" t="n">
        <v>45291</v>
      </c>
      <c r="B1556" s="78" t="s">
        <v>16497</v>
      </c>
      <c r="C1556" s="78" t="s">
        <v>18927</v>
      </c>
      <c r="D1556" s="78" t="s">
        <v>19994</v>
      </c>
      <c r="E1556" s="78" t="s">
        <v>3664</v>
      </c>
      <c r="F1556" s="78" t="s">
        <v>17727</v>
      </c>
      <c r="G1556" s="78" t="s">
        <v>17747</v>
      </c>
      <c r="H1556" s="78" t="s">
        <v>17729</v>
      </c>
      <c r="I1556" s="78" t="s">
        <v>19604</v>
      </c>
      <c r="J1556" s="78" t="s">
        <v>17462</v>
      </c>
      <c r="K1556" s="78" t="n">
        <v>156355707</v>
      </c>
      <c r="L1556" s="78" t="s">
        <v>3904</v>
      </c>
      <c r="M1556" s="78" t="s">
        <v>20037</v>
      </c>
      <c r="N1556" s="78" t="s">
        <v>19505</v>
      </c>
      <c r="Q1556" s="78" t="n">
        <v>60611090</v>
      </c>
      <c r="R1556" s="78" t="s">
        <v>17020</v>
      </c>
      <c r="S1556" s="78" t="s">
        <v>17021</v>
      </c>
      <c r="T1556" s="78" t="s">
        <v>17019</v>
      </c>
      <c r="W1556" s="78" t="s">
        <v>4084</v>
      </c>
      <c r="AB1556" s="78" t="s">
        <v>19996</v>
      </c>
      <c r="AH1556" s="78" t="s">
        <v>19997</v>
      </c>
      <c r="AI1556" s="82" t="n">
        <v>48857</v>
      </c>
      <c r="AK1556" s="78" t="s">
        <v>20012</v>
      </c>
      <c r="AL1556" s="78" t="s">
        <v>17718</v>
      </c>
      <c r="AM1556" s="78" t="s">
        <v>17718</v>
      </c>
      <c r="AP1556" s="78" t="s">
        <v>17719</v>
      </c>
      <c r="AQ1556" s="78" t="n">
        <v>5</v>
      </c>
      <c r="AR1556" s="78" t="n">
        <v>1</v>
      </c>
      <c r="AS1556" s="78" t="n">
        <v>75864.83101</v>
      </c>
      <c r="AT1556" s="78" t="n">
        <v>1</v>
      </c>
      <c r="AV1556" s="78" t="n">
        <v>8.08</v>
      </c>
      <c r="AY1556" s="78" t="n">
        <v>0</v>
      </c>
      <c r="AZ1556" s="78" t="n">
        <v>0</v>
      </c>
      <c r="BA1556" s="78" t="n">
        <v>379324.16</v>
      </c>
      <c r="BB1556" s="78" t="n">
        <v>0</v>
      </c>
      <c r="BC1556" s="78" t="n">
        <v>379324.16</v>
      </c>
      <c r="BD1556" s="78" t="n">
        <v>5000000</v>
      </c>
      <c r="BE1556" s="78" t="s">
        <v>19998</v>
      </c>
      <c r="BJ1556" s="78" t="s">
        <v>17721</v>
      </c>
      <c r="BK1556" s="78" t="s">
        <v>17722</v>
      </c>
      <c r="BO1556" s="78" t="s">
        <v>16502</v>
      </c>
    </row>
    <row r="1557" customFormat="false" ht="15" hidden="true" customHeight="false" outlineLevel="0" collapsed="false">
      <c r="A1557" s="82" t="n">
        <v>45291</v>
      </c>
      <c r="B1557" s="78" t="s">
        <v>16497</v>
      </c>
      <c r="C1557" s="78" t="s">
        <v>18927</v>
      </c>
      <c r="D1557" s="78" t="s">
        <v>19994</v>
      </c>
      <c r="E1557" s="78" t="s">
        <v>3664</v>
      </c>
      <c r="F1557" s="78" t="s">
        <v>17727</v>
      </c>
      <c r="G1557" s="78" t="s">
        <v>17747</v>
      </c>
      <c r="H1557" s="78" t="s">
        <v>17729</v>
      </c>
      <c r="I1557" s="78" t="s">
        <v>19604</v>
      </c>
      <c r="J1557" s="78" t="s">
        <v>17462</v>
      </c>
      <c r="K1557" s="78" t="n">
        <v>156627955</v>
      </c>
      <c r="L1557" s="78" t="s">
        <v>3908</v>
      </c>
      <c r="M1557" s="78" t="s">
        <v>20038</v>
      </c>
      <c r="N1557" s="78" t="s">
        <v>19505</v>
      </c>
      <c r="Q1557" s="78" t="n">
        <v>60611090</v>
      </c>
      <c r="R1557" s="78" t="s">
        <v>17020</v>
      </c>
      <c r="S1557" s="78" t="s">
        <v>17021</v>
      </c>
      <c r="T1557" s="78" t="s">
        <v>17019</v>
      </c>
      <c r="W1557" s="78" t="s">
        <v>4084</v>
      </c>
      <c r="AB1557" s="78" t="s">
        <v>19996</v>
      </c>
      <c r="AH1557" s="78" t="s">
        <v>19997</v>
      </c>
      <c r="AI1557" s="82" t="n">
        <v>47772</v>
      </c>
      <c r="AK1557" s="78" t="s">
        <v>20012</v>
      </c>
      <c r="AL1557" s="78" t="s">
        <v>17718</v>
      </c>
      <c r="AM1557" s="78" t="s">
        <v>17718</v>
      </c>
      <c r="AP1557" s="78" t="s">
        <v>17719</v>
      </c>
      <c r="AQ1557" s="78" t="n">
        <v>5</v>
      </c>
      <c r="AR1557" s="78" t="n">
        <v>1</v>
      </c>
      <c r="AS1557" s="78" t="n">
        <v>52239.90186</v>
      </c>
      <c r="AT1557" s="78" t="n">
        <v>1</v>
      </c>
      <c r="AV1557" s="78" t="n">
        <v>8.08</v>
      </c>
      <c r="AY1557" s="78" t="n">
        <v>0</v>
      </c>
      <c r="AZ1557" s="78" t="n">
        <v>0</v>
      </c>
      <c r="BA1557" s="78" t="n">
        <v>261199.51</v>
      </c>
      <c r="BB1557" s="78" t="n">
        <v>0</v>
      </c>
      <c r="BC1557" s="78" t="n">
        <v>261199.51</v>
      </c>
      <c r="BD1557" s="78" t="n">
        <v>5000000</v>
      </c>
      <c r="BE1557" s="78" t="s">
        <v>19998</v>
      </c>
      <c r="BJ1557" s="78" t="s">
        <v>17721</v>
      </c>
      <c r="BK1557" s="78" t="s">
        <v>17722</v>
      </c>
      <c r="BO1557" s="78" t="s">
        <v>16502</v>
      </c>
    </row>
    <row r="1558" customFormat="false" ht="15" hidden="true" customHeight="false" outlineLevel="0" collapsed="false">
      <c r="A1558" s="82" t="n">
        <v>45291</v>
      </c>
      <c r="B1558" s="78" t="s">
        <v>16497</v>
      </c>
      <c r="C1558" s="78" t="s">
        <v>18927</v>
      </c>
      <c r="D1558" s="78" t="s">
        <v>19994</v>
      </c>
      <c r="E1558" s="78" t="s">
        <v>3664</v>
      </c>
      <c r="F1558" s="78" t="s">
        <v>17727</v>
      </c>
      <c r="G1558" s="78" t="s">
        <v>17747</v>
      </c>
      <c r="H1558" s="78" t="s">
        <v>17729</v>
      </c>
      <c r="I1558" s="78" t="s">
        <v>19604</v>
      </c>
      <c r="J1558" s="78" t="s">
        <v>17462</v>
      </c>
      <c r="K1558" s="78" t="n">
        <v>156676277</v>
      </c>
      <c r="L1558" s="78" t="s">
        <v>3912</v>
      </c>
      <c r="M1558" s="78" t="s">
        <v>20039</v>
      </c>
      <c r="N1558" s="78" t="s">
        <v>19505</v>
      </c>
      <c r="Q1558" s="78" t="n">
        <v>60611090</v>
      </c>
      <c r="R1558" s="78" t="s">
        <v>17020</v>
      </c>
      <c r="S1558" s="78" t="s">
        <v>17021</v>
      </c>
      <c r="T1558" s="78" t="s">
        <v>17019</v>
      </c>
      <c r="W1558" s="78" t="s">
        <v>4084</v>
      </c>
      <c r="AB1558" s="78" t="s">
        <v>19996</v>
      </c>
      <c r="AH1558" s="78" t="s">
        <v>19997</v>
      </c>
      <c r="AI1558" s="82" t="n">
        <v>47773</v>
      </c>
      <c r="AK1558" s="78" t="s">
        <v>20012</v>
      </c>
      <c r="AL1558" s="78" t="s">
        <v>17718</v>
      </c>
      <c r="AM1558" s="78" t="s">
        <v>17718</v>
      </c>
      <c r="AP1558" s="78" t="s">
        <v>17719</v>
      </c>
      <c r="AQ1558" s="78" t="n">
        <v>5</v>
      </c>
      <c r="AR1558" s="78" t="n">
        <v>1</v>
      </c>
      <c r="AS1558" s="78" t="n">
        <v>48729.68235</v>
      </c>
      <c r="AT1558" s="78" t="n">
        <v>1</v>
      </c>
      <c r="AV1558" s="78" t="n">
        <v>8.08</v>
      </c>
      <c r="AY1558" s="78" t="n">
        <v>0</v>
      </c>
      <c r="AZ1558" s="78" t="n">
        <v>0</v>
      </c>
      <c r="BA1558" s="78" t="n">
        <v>243648.41</v>
      </c>
      <c r="BB1558" s="78" t="n">
        <v>0</v>
      </c>
      <c r="BC1558" s="78" t="n">
        <v>243648.41</v>
      </c>
      <c r="BD1558" s="78" t="n">
        <v>5000000</v>
      </c>
      <c r="BE1558" s="78" t="s">
        <v>19998</v>
      </c>
      <c r="BJ1558" s="78" t="s">
        <v>17721</v>
      </c>
      <c r="BK1558" s="78" t="s">
        <v>17722</v>
      </c>
      <c r="BO1558" s="78" t="s">
        <v>16502</v>
      </c>
    </row>
    <row r="1559" customFormat="false" ht="15" hidden="true" customHeight="false" outlineLevel="0" collapsed="false">
      <c r="A1559" s="82" t="n">
        <v>45291</v>
      </c>
      <c r="B1559" s="78" t="s">
        <v>16497</v>
      </c>
      <c r="C1559" s="78" t="s">
        <v>18927</v>
      </c>
      <c r="D1559" s="78" t="s">
        <v>19994</v>
      </c>
      <c r="E1559" s="78" t="s">
        <v>3664</v>
      </c>
      <c r="F1559" s="78" t="s">
        <v>17727</v>
      </c>
      <c r="G1559" s="78" t="s">
        <v>17747</v>
      </c>
      <c r="H1559" s="78" t="s">
        <v>17729</v>
      </c>
      <c r="I1559" s="78" t="s">
        <v>19604</v>
      </c>
      <c r="J1559" s="78" t="s">
        <v>17462</v>
      </c>
      <c r="K1559" s="78" t="n">
        <v>156697989</v>
      </c>
      <c r="L1559" s="78" t="s">
        <v>3916</v>
      </c>
      <c r="M1559" s="78" t="s">
        <v>20040</v>
      </c>
      <c r="N1559" s="78" t="s">
        <v>19505</v>
      </c>
      <c r="Q1559" s="78" t="n">
        <v>60611090</v>
      </c>
      <c r="R1559" s="78" t="s">
        <v>17020</v>
      </c>
      <c r="S1559" s="78" t="s">
        <v>17021</v>
      </c>
      <c r="T1559" s="78" t="s">
        <v>17019</v>
      </c>
      <c r="W1559" s="78" t="s">
        <v>4084</v>
      </c>
      <c r="AB1559" s="78" t="s">
        <v>19996</v>
      </c>
      <c r="AH1559" s="78" t="s">
        <v>19997</v>
      </c>
      <c r="AI1559" s="82" t="n">
        <v>48870</v>
      </c>
      <c r="AK1559" s="78" t="s">
        <v>20012</v>
      </c>
      <c r="AL1559" s="78" t="s">
        <v>17718</v>
      </c>
      <c r="AM1559" s="78" t="s">
        <v>17718</v>
      </c>
      <c r="AP1559" s="78" t="s">
        <v>17719</v>
      </c>
      <c r="AQ1559" s="78" t="n">
        <v>5</v>
      </c>
      <c r="AR1559" s="78" t="n">
        <v>1</v>
      </c>
      <c r="AS1559" s="78" t="n">
        <v>71035.51175</v>
      </c>
      <c r="AT1559" s="78" t="n">
        <v>1</v>
      </c>
      <c r="AV1559" s="78" t="n">
        <v>8.08</v>
      </c>
      <c r="AY1559" s="78" t="n">
        <v>0</v>
      </c>
      <c r="AZ1559" s="78" t="n">
        <v>0</v>
      </c>
      <c r="BA1559" s="78" t="n">
        <v>355177.56</v>
      </c>
      <c r="BB1559" s="78" t="n">
        <v>0</v>
      </c>
      <c r="BC1559" s="78" t="n">
        <v>355177.56</v>
      </c>
      <c r="BD1559" s="78" t="n">
        <v>5000000</v>
      </c>
      <c r="BE1559" s="78" t="s">
        <v>19998</v>
      </c>
      <c r="BJ1559" s="78" t="s">
        <v>17721</v>
      </c>
      <c r="BK1559" s="78" t="s">
        <v>17722</v>
      </c>
      <c r="BO1559" s="78" t="s">
        <v>16502</v>
      </c>
    </row>
    <row r="1560" customFormat="false" ht="15" hidden="true" customHeight="false" outlineLevel="0" collapsed="false">
      <c r="A1560" s="82" t="n">
        <v>45291</v>
      </c>
      <c r="B1560" s="78" t="s">
        <v>16497</v>
      </c>
      <c r="C1560" s="78" t="s">
        <v>18927</v>
      </c>
      <c r="D1560" s="78" t="s">
        <v>19501</v>
      </c>
      <c r="E1560" s="78" t="s">
        <v>3664</v>
      </c>
      <c r="F1560" s="78" t="s">
        <v>17727</v>
      </c>
      <c r="G1560" s="78" t="s">
        <v>17747</v>
      </c>
      <c r="H1560" s="78" t="s">
        <v>17748</v>
      </c>
      <c r="I1560" s="78" t="s">
        <v>19604</v>
      </c>
      <c r="J1560" s="78" t="s">
        <v>16745</v>
      </c>
      <c r="K1560" s="78" t="n">
        <v>156710703</v>
      </c>
      <c r="L1560" s="78" t="s">
        <v>5311</v>
      </c>
      <c r="M1560" s="78" t="s">
        <v>20041</v>
      </c>
      <c r="N1560" s="78" t="s">
        <v>19505</v>
      </c>
      <c r="Q1560" s="78" t="n">
        <v>69876770</v>
      </c>
      <c r="R1560" s="78" t="s">
        <v>16593</v>
      </c>
      <c r="S1560" s="78" t="s">
        <v>20042</v>
      </c>
      <c r="T1560" s="78" t="s">
        <v>16506</v>
      </c>
      <c r="U1560" s="78" t="s">
        <v>20043</v>
      </c>
      <c r="V1560" s="78" t="s">
        <v>20044</v>
      </c>
      <c r="W1560" s="78" t="s">
        <v>4084</v>
      </c>
      <c r="X1560" s="78" t="s">
        <v>17854</v>
      </c>
      <c r="Y1560" s="78" t="s">
        <v>17855</v>
      </c>
      <c r="Z1560" s="78" t="s">
        <v>17856</v>
      </c>
      <c r="AA1560" s="78" t="s">
        <v>17857</v>
      </c>
      <c r="AB1560" s="78" t="s">
        <v>19608</v>
      </c>
      <c r="AC1560" s="78" t="s">
        <v>19060</v>
      </c>
      <c r="AH1560" s="78" t="s">
        <v>19609</v>
      </c>
      <c r="AI1560" s="82" t="n">
        <v>47107</v>
      </c>
      <c r="AK1560" s="78" t="s">
        <v>20012</v>
      </c>
      <c r="AL1560" s="78" t="s">
        <v>17718</v>
      </c>
      <c r="AM1560" s="78" t="s">
        <v>17718</v>
      </c>
      <c r="AP1560" s="78" t="s">
        <v>17719</v>
      </c>
      <c r="AQ1560" s="78" t="n">
        <v>5000</v>
      </c>
      <c r="AR1560" s="78" t="n">
        <v>1</v>
      </c>
      <c r="AS1560" s="78" t="n">
        <v>17.03725</v>
      </c>
      <c r="AT1560" s="78" t="n">
        <v>1</v>
      </c>
      <c r="AU1560" s="78" t="n">
        <v>-4.43</v>
      </c>
      <c r="AV1560" s="78" t="n">
        <v>8.08</v>
      </c>
      <c r="AY1560" s="78" t="n">
        <v>70481.76</v>
      </c>
      <c r="AZ1560" s="78" t="n">
        <v>0</v>
      </c>
      <c r="BA1560" s="78" t="n">
        <v>14704.48</v>
      </c>
      <c r="BB1560" s="78" t="n">
        <v>-1666.67</v>
      </c>
      <c r="BC1560" s="78" t="n">
        <v>83519.58</v>
      </c>
      <c r="BD1560" s="78" t="n">
        <v>5000000</v>
      </c>
      <c r="BE1560" s="78" t="s">
        <v>19611</v>
      </c>
      <c r="BJ1560" s="78" t="s">
        <v>17721</v>
      </c>
      <c r="BK1560" s="78" t="s">
        <v>17722</v>
      </c>
      <c r="BO1560" s="78" t="s">
        <v>16502</v>
      </c>
    </row>
    <row r="1561" customFormat="false" ht="15" hidden="true" customHeight="false" outlineLevel="0" collapsed="false">
      <c r="A1561" s="82" t="n">
        <v>45291</v>
      </c>
      <c r="B1561" s="78" t="s">
        <v>16497</v>
      </c>
      <c r="C1561" s="78" t="s">
        <v>18927</v>
      </c>
      <c r="D1561" s="78" t="s">
        <v>19994</v>
      </c>
      <c r="E1561" s="78" t="s">
        <v>3664</v>
      </c>
      <c r="F1561" s="78" t="s">
        <v>17727</v>
      </c>
      <c r="G1561" s="78" t="s">
        <v>17747</v>
      </c>
      <c r="H1561" s="78" t="s">
        <v>17729</v>
      </c>
      <c r="I1561" s="78" t="s">
        <v>19604</v>
      </c>
      <c r="J1561" s="78" t="s">
        <v>17462</v>
      </c>
      <c r="K1561" s="78" t="n">
        <v>156774910</v>
      </c>
      <c r="L1561" s="78" t="s">
        <v>3924</v>
      </c>
      <c r="M1561" s="78" t="s">
        <v>20045</v>
      </c>
      <c r="N1561" s="78" t="s">
        <v>19505</v>
      </c>
      <c r="Q1561" s="78" t="n">
        <v>60611090</v>
      </c>
      <c r="R1561" s="78" t="s">
        <v>17020</v>
      </c>
      <c r="S1561" s="78" t="s">
        <v>17021</v>
      </c>
      <c r="T1561" s="78" t="s">
        <v>17019</v>
      </c>
      <c r="W1561" s="78" t="s">
        <v>4084</v>
      </c>
      <c r="AB1561" s="78" t="s">
        <v>19996</v>
      </c>
      <c r="AH1561" s="78" t="s">
        <v>19997</v>
      </c>
      <c r="AI1561" s="82" t="n">
        <v>47046</v>
      </c>
      <c r="AK1561" s="78" t="s">
        <v>20012</v>
      </c>
      <c r="AL1561" s="78" t="s">
        <v>17718</v>
      </c>
      <c r="AM1561" s="78" t="s">
        <v>17718</v>
      </c>
      <c r="AP1561" s="78" t="s">
        <v>17719</v>
      </c>
      <c r="AQ1561" s="78" t="n">
        <v>5</v>
      </c>
      <c r="AR1561" s="78" t="n">
        <v>1</v>
      </c>
      <c r="AS1561" s="78" t="n">
        <v>45467.68216</v>
      </c>
      <c r="AT1561" s="78" t="n">
        <v>1</v>
      </c>
      <c r="AV1561" s="78" t="n">
        <v>8.08</v>
      </c>
      <c r="AY1561" s="78" t="n">
        <v>0</v>
      </c>
      <c r="AZ1561" s="78" t="n">
        <v>0</v>
      </c>
      <c r="BA1561" s="78" t="n">
        <v>227338.41</v>
      </c>
      <c r="BB1561" s="78" t="n">
        <v>0</v>
      </c>
      <c r="BC1561" s="78" t="n">
        <v>227338.41</v>
      </c>
      <c r="BD1561" s="78" t="n">
        <v>5000000</v>
      </c>
      <c r="BE1561" s="78" t="s">
        <v>19998</v>
      </c>
      <c r="BJ1561" s="78" t="s">
        <v>17721</v>
      </c>
      <c r="BK1561" s="78" t="s">
        <v>17722</v>
      </c>
      <c r="BO1561" s="78" t="s">
        <v>16502</v>
      </c>
    </row>
    <row r="1562" customFormat="false" ht="15" hidden="true" customHeight="false" outlineLevel="0" collapsed="false">
      <c r="A1562" s="82" t="n">
        <v>45291</v>
      </c>
      <c r="B1562" s="78" t="s">
        <v>16497</v>
      </c>
      <c r="C1562" s="78" t="s">
        <v>18927</v>
      </c>
      <c r="D1562" s="78" t="s">
        <v>19994</v>
      </c>
      <c r="E1562" s="78" t="s">
        <v>3664</v>
      </c>
      <c r="F1562" s="78" t="s">
        <v>17727</v>
      </c>
      <c r="G1562" s="78" t="s">
        <v>17747</v>
      </c>
      <c r="H1562" s="78" t="s">
        <v>17729</v>
      </c>
      <c r="I1562" s="78" t="s">
        <v>19604</v>
      </c>
      <c r="J1562" s="78" t="s">
        <v>17462</v>
      </c>
      <c r="K1562" s="78" t="n">
        <v>156774796</v>
      </c>
      <c r="L1562" s="78" t="s">
        <v>3920</v>
      </c>
      <c r="M1562" s="78" t="s">
        <v>20046</v>
      </c>
      <c r="N1562" s="78" t="s">
        <v>19505</v>
      </c>
      <c r="Q1562" s="78" t="n">
        <v>60611090</v>
      </c>
      <c r="R1562" s="78" t="s">
        <v>17020</v>
      </c>
      <c r="S1562" s="78" t="s">
        <v>17021</v>
      </c>
      <c r="T1562" s="78" t="s">
        <v>17019</v>
      </c>
      <c r="W1562" s="78" t="s">
        <v>4084</v>
      </c>
      <c r="AB1562" s="78" t="s">
        <v>19996</v>
      </c>
      <c r="AH1562" s="78" t="s">
        <v>19997</v>
      </c>
      <c r="AI1562" s="82" t="n">
        <v>48872</v>
      </c>
      <c r="AK1562" s="78" t="s">
        <v>20012</v>
      </c>
      <c r="AL1562" s="78" t="s">
        <v>17718</v>
      </c>
      <c r="AM1562" s="78" t="s">
        <v>17718</v>
      </c>
      <c r="AP1562" s="78" t="s">
        <v>17719</v>
      </c>
      <c r="AQ1562" s="78" t="n">
        <v>5</v>
      </c>
      <c r="AR1562" s="78" t="n">
        <v>1</v>
      </c>
      <c r="AS1562" s="78" t="n">
        <v>81614.61948</v>
      </c>
      <c r="AT1562" s="78" t="n">
        <v>1</v>
      </c>
      <c r="AV1562" s="78" t="n">
        <v>8.08</v>
      </c>
      <c r="AY1562" s="78" t="n">
        <v>0</v>
      </c>
      <c r="AZ1562" s="78" t="n">
        <v>0</v>
      </c>
      <c r="BA1562" s="78" t="n">
        <v>408073.1</v>
      </c>
      <c r="BB1562" s="78" t="n">
        <v>0</v>
      </c>
      <c r="BC1562" s="78" t="n">
        <v>408073.1</v>
      </c>
      <c r="BD1562" s="78" t="n">
        <v>5000000</v>
      </c>
      <c r="BE1562" s="78" t="s">
        <v>19998</v>
      </c>
      <c r="BJ1562" s="78" t="s">
        <v>17721</v>
      </c>
      <c r="BK1562" s="78" t="s">
        <v>17722</v>
      </c>
      <c r="BO1562" s="78" t="s">
        <v>16502</v>
      </c>
    </row>
    <row r="1563" customFormat="false" ht="15" hidden="true" customHeight="false" outlineLevel="0" collapsed="false">
      <c r="A1563" s="82" t="n">
        <v>45291</v>
      </c>
      <c r="B1563" s="78" t="s">
        <v>16497</v>
      </c>
      <c r="C1563" s="78" t="s">
        <v>18927</v>
      </c>
      <c r="D1563" s="78" t="s">
        <v>19994</v>
      </c>
      <c r="E1563" s="78" t="s">
        <v>3664</v>
      </c>
      <c r="F1563" s="78" t="s">
        <v>17727</v>
      </c>
      <c r="G1563" s="78" t="s">
        <v>17747</v>
      </c>
      <c r="H1563" s="78" t="s">
        <v>17729</v>
      </c>
      <c r="I1563" s="78" t="s">
        <v>19604</v>
      </c>
      <c r="J1563" s="78" t="s">
        <v>17462</v>
      </c>
      <c r="K1563" s="78" t="n">
        <v>156804079</v>
      </c>
      <c r="L1563" s="78" t="s">
        <v>3928</v>
      </c>
      <c r="M1563" s="78" t="s">
        <v>20047</v>
      </c>
      <c r="N1563" s="78" t="s">
        <v>19505</v>
      </c>
      <c r="Q1563" s="78" t="n">
        <v>60611090</v>
      </c>
      <c r="R1563" s="78" t="s">
        <v>17020</v>
      </c>
      <c r="S1563" s="78" t="s">
        <v>17021</v>
      </c>
      <c r="T1563" s="78" t="s">
        <v>17019</v>
      </c>
      <c r="W1563" s="78" t="s">
        <v>4084</v>
      </c>
      <c r="AB1563" s="78" t="s">
        <v>19996</v>
      </c>
      <c r="AH1563" s="78" t="s">
        <v>19997</v>
      </c>
      <c r="AI1563" s="82" t="n">
        <v>48875</v>
      </c>
      <c r="AK1563" s="78" t="s">
        <v>20012</v>
      </c>
      <c r="AL1563" s="78" t="s">
        <v>17718</v>
      </c>
      <c r="AM1563" s="78" t="s">
        <v>17718</v>
      </c>
      <c r="AP1563" s="78" t="s">
        <v>17719</v>
      </c>
      <c r="AQ1563" s="78" t="n">
        <v>5</v>
      </c>
      <c r="AR1563" s="78" t="n">
        <v>1</v>
      </c>
      <c r="AS1563" s="78" t="n">
        <v>95188.60964</v>
      </c>
      <c r="AT1563" s="78" t="n">
        <v>1</v>
      </c>
      <c r="AV1563" s="78" t="n">
        <v>8.08</v>
      </c>
      <c r="AY1563" s="78" t="n">
        <v>0</v>
      </c>
      <c r="AZ1563" s="78" t="n">
        <v>0</v>
      </c>
      <c r="BA1563" s="78" t="n">
        <v>475943.05</v>
      </c>
      <c r="BB1563" s="78" t="n">
        <v>0</v>
      </c>
      <c r="BC1563" s="78" t="n">
        <v>475943.05</v>
      </c>
      <c r="BD1563" s="78" t="n">
        <v>5000000</v>
      </c>
      <c r="BE1563" s="78" t="s">
        <v>19998</v>
      </c>
      <c r="BJ1563" s="78" t="s">
        <v>17721</v>
      </c>
      <c r="BK1563" s="78" t="s">
        <v>17722</v>
      </c>
      <c r="BO1563" s="78" t="s">
        <v>16502</v>
      </c>
    </row>
    <row r="1564" customFormat="false" ht="15" hidden="true" customHeight="false" outlineLevel="0" collapsed="false">
      <c r="A1564" s="82" t="n">
        <v>45291</v>
      </c>
      <c r="B1564" s="78" t="s">
        <v>16497</v>
      </c>
      <c r="C1564" s="78" t="s">
        <v>18927</v>
      </c>
      <c r="D1564" s="78" t="s">
        <v>19994</v>
      </c>
      <c r="E1564" s="78" t="s">
        <v>3664</v>
      </c>
      <c r="F1564" s="78" t="s">
        <v>17727</v>
      </c>
      <c r="G1564" s="78" t="s">
        <v>17747</v>
      </c>
      <c r="H1564" s="78" t="s">
        <v>17729</v>
      </c>
      <c r="I1564" s="78" t="s">
        <v>19604</v>
      </c>
      <c r="J1564" s="78" t="s">
        <v>17462</v>
      </c>
      <c r="K1564" s="78" t="n">
        <v>157053448</v>
      </c>
      <c r="L1564" s="78" t="s">
        <v>3932</v>
      </c>
      <c r="M1564" s="78" t="s">
        <v>20048</v>
      </c>
      <c r="N1564" s="78" t="s">
        <v>19505</v>
      </c>
      <c r="Q1564" s="78" t="n">
        <v>60611090</v>
      </c>
      <c r="R1564" s="78" t="s">
        <v>17020</v>
      </c>
      <c r="S1564" s="78" t="s">
        <v>17021</v>
      </c>
      <c r="T1564" s="78" t="s">
        <v>17019</v>
      </c>
      <c r="W1564" s="78" t="s">
        <v>4084</v>
      </c>
      <c r="AB1564" s="78" t="s">
        <v>19996</v>
      </c>
      <c r="AH1564" s="78" t="s">
        <v>19997</v>
      </c>
      <c r="AI1564" s="82" t="n">
        <v>47053</v>
      </c>
      <c r="AK1564" s="78" t="s">
        <v>20012</v>
      </c>
      <c r="AL1564" s="78" t="s">
        <v>17718</v>
      </c>
      <c r="AM1564" s="78" t="s">
        <v>17718</v>
      </c>
      <c r="AP1564" s="78" t="s">
        <v>17719</v>
      </c>
      <c r="AQ1564" s="78" t="n">
        <v>5</v>
      </c>
      <c r="AR1564" s="78" t="n">
        <v>1</v>
      </c>
      <c r="AS1564" s="78" t="n">
        <v>44523.8761</v>
      </c>
      <c r="AT1564" s="78" t="n">
        <v>1</v>
      </c>
      <c r="AV1564" s="78" t="n">
        <v>8.08</v>
      </c>
      <c r="AY1564" s="78" t="n">
        <v>0</v>
      </c>
      <c r="AZ1564" s="78" t="n">
        <v>0</v>
      </c>
      <c r="BA1564" s="78" t="n">
        <v>222619.38</v>
      </c>
      <c r="BB1564" s="78" t="n">
        <v>0</v>
      </c>
      <c r="BC1564" s="78" t="n">
        <v>222619.38</v>
      </c>
      <c r="BD1564" s="78" t="n">
        <v>5000000</v>
      </c>
      <c r="BE1564" s="78" t="s">
        <v>19998</v>
      </c>
      <c r="BJ1564" s="78" t="s">
        <v>17721</v>
      </c>
      <c r="BK1564" s="78" t="s">
        <v>17722</v>
      </c>
      <c r="BO1564" s="78" t="s">
        <v>16502</v>
      </c>
    </row>
    <row r="1565" customFormat="false" ht="15" hidden="true" customHeight="false" outlineLevel="0" collapsed="false">
      <c r="A1565" s="82" t="n">
        <v>45291</v>
      </c>
      <c r="B1565" s="78" t="s">
        <v>16497</v>
      </c>
      <c r="C1565" s="78" t="s">
        <v>18927</v>
      </c>
      <c r="D1565" s="78" t="s">
        <v>19994</v>
      </c>
      <c r="E1565" s="78" t="s">
        <v>3664</v>
      </c>
      <c r="F1565" s="78" t="s">
        <v>17727</v>
      </c>
      <c r="G1565" s="78" t="s">
        <v>17747</v>
      </c>
      <c r="H1565" s="78" t="s">
        <v>17729</v>
      </c>
      <c r="I1565" s="78" t="s">
        <v>19604</v>
      </c>
      <c r="J1565" s="78" t="s">
        <v>17462</v>
      </c>
      <c r="K1565" s="78" t="n">
        <v>157058591</v>
      </c>
      <c r="L1565" s="78" t="s">
        <v>3936</v>
      </c>
      <c r="M1565" s="78" t="s">
        <v>20049</v>
      </c>
      <c r="N1565" s="78" t="s">
        <v>19505</v>
      </c>
      <c r="Q1565" s="78" t="n">
        <v>60611090</v>
      </c>
      <c r="R1565" s="78" t="s">
        <v>17020</v>
      </c>
      <c r="S1565" s="78" t="s">
        <v>17021</v>
      </c>
      <c r="T1565" s="78" t="s">
        <v>17019</v>
      </c>
      <c r="W1565" s="78" t="s">
        <v>4084</v>
      </c>
      <c r="AB1565" s="78" t="s">
        <v>19996</v>
      </c>
      <c r="AH1565" s="78" t="s">
        <v>19997</v>
      </c>
      <c r="AI1565" s="82" t="n">
        <v>48879</v>
      </c>
      <c r="AK1565" s="78" t="s">
        <v>20012</v>
      </c>
      <c r="AL1565" s="78" t="s">
        <v>17718</v>
      </c>
      <c r="AM1565" s="78" t="s">
        <v>17718</v>
      </c>
      <c r="AP1565" s="78" t="s">
        <v>17719</v>
      </c>
      <c r="AQ1565" s="78" t="n">
        <v>5</v>
      </c>
      <c r="AR1565" s="78" t="n">
        <v>1</v>
      </c>
      <c r="AS1565" s="78" t="n">
        <v>92484.62363</v>
      </c>
      <c r="AT1565" s="78" t="n">
        <v>1</v>
      </c>
      <c r="AV1565" s="78" t="n">
        <v>8.08</v>
      </c>
      <c r="AY1565" s="78" t="n">
        <v>0</v>
      </c>
      <c r="AZ1565" s="78" t="n">
        <v>0</v>
      </c>
      <c r="BA1565" s="78" t="n">
        <v>462423.12</v>
      </c>
      <c r="BB1565" s="78" t="n">
        <v>0</v>
      </c>
      <c r="BC1565" s="78" t="n">
        <v>462423.12</v>
      </c>
      <c r="BD1565" s="78" t="n">
        <v>5000000</v>
      </c>
      <c r="BE1565" s="78" t="s">
        <v>19998</v>
      </c>
      <c r="BJ1565" s="78" t="s">
        <v>17721</v>
      </c>
      <c r="BK1565" s="78" t="s">
        <v>17722</v>
      </c>
      <c r="BO1565" s="78" t="s">
        <v>16502</v>
      </c>
    </row>
    <row r="1566" customFormat="false" ht="15" hidden="true" customHeight="false" outlineLevel="0" collapsed="false">
      <c r="A1566" s="82" t="n">
        <v>45291</v>
      </c>
      <c r="B1566" s="78" t="s">
        <v>16497</v>
      </c>
      <c r="C1566" s="78" t="s">
        <v>18927</v>
      </c>
      <c r="D1566" s="78" t="s">
        <v>19994</v>
      </c>
      <c r="E1566" s="78" t="s">
        <v>3664</v>
      </c>
      <c r="F1566" s="78" t="s">
        <v>17727</v>
      </c>
      <c r="G1566" s="78" t="s">
        <v>17747</v>
      </c>
      <c r="H1566" s="78" t="s">
        <v>17729</v>
      </c>
      <c r="I1566" s="78" t="s">
        <v>19604</v>
      </c>
      <c r="J1566" s="78" t="s">
        <v>17462</v>
      </c>
      <c r="K1566" s="78" t="n">
        <v>157565232</v>
      </c>
      <c r="L1566" s="78" t="s">
        <v>3952</v>
      </c>
      <c r="M1566" s="78" t="s">
        <v>20050</v>
      </c>
      <c r="N1566" s="78" t="s">
        <v>19505</v>
      </c>
      <c r="Q1566" s="78" t="n">
        <v>60611090</v>
      </c>
      <c r="R1566" s="78" t="s">
        <v>17020</v>
      </c>
      <c r="S1566" s="78" t="s">
        <v>17021</v>
      </c>
      <c r="T1566" s="78" t="s">
        <v>17019</v>
      </c>
      <c r="W1566" s="78" t="s">
        <v>4084</v>
      </c>
      <c r="AB1566" s="78" t="s">
        <v>19996</v>
      </c>
      <c r="AH1566" s="78" t="s">
        <v>19997</v>
      </c>
      <c r="AI1566" s="82" t="n">
        <v>47070</v>
      </c>
      <c r="AK1566" s="78" t="s">
        <v>20012</v>
      </c>
      <c r="AL1566" s="78" t="s">
        <v>17718</v>
      </c>
      <c r="AM1566" s="78" t="s">
        <v>17718</v>
      </c>
      <c r="AP1566" s="78" t="s">
        <v>17719</v>
      </c>
      <c r="AQ1566" s="78" t="n">
        <v>5</v>
      </c>
      <c r="AR1566" s="78" t="n">
        <v>1</v>
      </c>
      <c r="AS1566" s="78" t="n">
        <v>31925.74657</v>
      </c>
      <c r="AT1566" s="78" t="n">
        <v>1</v>
      </c>
      <c r="AV1566" s="78" t="n">
        <v>8.08</v>
      </c>
      <c r="AY1566" s="78" t="n">
        <v>0</v>
      </c>
      <c r="AZ1566" s="78" t="n">
        <v>0</v>
      </c>
      <c r="BA1566" s="78" t="n">
        <v>159628.73</v>
      </c>
      <c r="BB1566" s="78" t="n">
        <v>0</v>
      </c>
      <c r="BC1566" s="78" t="n">
        <v>159628.73</v>
      </c>
      <c r="BD1566" s="78" t="n">
        <v>5000000</v>
      </c>
      <c r="BE1566" s="78" t="s">
        <v>19998</v>
      </c>
      <c r="BJ1566" s="78" t="s">
        <v>17721</v>
      </c>
      <c r="BK1566" s="78" t="s">
        <v>17722</v>
      </c>
      <c r="BO1566" s="78" t="s">
        <v>16502</v>
      </c>
    </row>
    <row r="1567" customFormat="false" ht="15" hidden="true" customHeight="false" outlineLevel="0" collapsed="false">
      <c r="A1567" s="82" t="n">
        <v>45291</v>
      </c>
      <c r="B1567" s="78" t="s">
        <v>16497</v>
      </c>
      <c r="C1567" s="78" t="s">
        <v>18927</v>
      </c>
      <c r="D1567" s="78" t="s">
        <v>19994</v>
      </c>
      <c r="E1567" s="78" t="s">
        <v>3664</v>
      </c>
      <c r="F1567" s="78" t="s">
        <v>17727</v>
      </c>
      <c r="G1567" s="78" t="s">
        <v>17747</v>
      </c>
      <c r="H1567" s="78" t="s">
        <v>17729</v>
      </c>
      <c r="I1567" s="78" t="s">
        <v>19604</v>
      </c>
      <c r="J1567" s="78" t="s">
        <v>17462</v>
      </c>
      <c r="K1567" s="78" t="n">
        <v>157609375</v>
      </c>
      <c r="L1567" s="78" t="s">
        <v>3956</v>
      </c>
      <c r="M1567" s="78" t="s">
        <v>20051</v>
      </c>
      <c r="N1567" s="78" t="s">
        <v>19505</v>
      </c>
      <c r="Q1567" s="78" t="n">
        <v>60611090</v>
      </c>
      <c r="R1567" s="78" t="s">
        <v>17020</v>
      </c>
      <c r="S1567" s="78" t="s">
        <v>17021</v>
      </c>
      <c r="T1567" s="78" t="s">
        <v>17019</v>
      </c>
      <c r="W1567" s="78" t="s">
        <v>4084</v>
      </c>
      <c r="AB1567" s="78" t="s">
        <v>19996</v>
      </c>
      <c r="AH1567" s="78" t="s">
        <v>19997</v>
      </c>
      <c r="AI1567" s="82" t="n">
        <v>47801</v>
      </c>
      <c r="AK1567" s="78" t="s">
        <v>20012</v>
      </c>
      <c r="AL1567" s="78" t="s">
        <v>17718</v>
      </c>
      <c r="AM1567" s="78" t="s">
        <v>17718</v>
      </c>
      <c r="AP1567" s="78" t="s">
        <v>17719</v>
      </c>
      <c r="AQ1567" s="78" t="n">
        <v>5</v>
      </c>
      <c r="AR1567" s="78" t="n">
        <v>1</v>
      </c>
      <c r="AS1567" s="78" t="n">
        <v>47666.35524</v>
      </c>
      <c r="AT1567" s="78" t="n">
        <v>1</v>
      </c>
      <c r="AV1567" s="78" t="n">
        <v>8.08</v>
      </c>
      <c r="AY1567" s="78" t="n">
        <v>0</v>
      </c>
      <c r="AZ1567" s="78" t="n">
        <v>0</v>
      </c>
      <c r="BA1567" s="78" t="n">
        <v>238331.78</v>
      </c>
      <c r="BB1567" s="78" t="n">
        <v>0</v>
      </c>
      <c r="BC1567" s="78" t="n">
        <v>238331.78</v>
      </c>
      <c r="BD1567" s="78" t="n">
        <v>5000000</v>
      </c>
      <c r="BE1567" s="78" t="s">
        <v>19998</v>
      </c>
      <c r="BJ1567" s="78" t="s">
        <v>17721</v>
      </c>
      <c r="BK1567" s="78" t="s">
        <v>17722</v>
      </c>
      <c r="BO1567" s="78" t="s">
        <v>16502</v>
      </c>
    </row>
    <row r="1568" customFormat="false" ht="15" hidden="true" customHeight="false" outlineLevel="0" collapsed="false">
      <c r="A1568" s="82" t="n">
        <v>45291</v>
      </c>
      <c r="B1568" s="78" t="s">
        <v>16497</v>
      </c>
      <c r="C1568" s="78" t="s">
        <v>17734</v>
      </c>
      <c r="D1568" s="78" t="s">
        <v>18919</v>
      </c>
      <c r="E1568" s="78" t="s">
        <v>4075</v>
      </c>
      <c r="F1568" s="78" t="s">
        <v>17724</v>
      </c>
      <c r="G1568" s="78" t="s">
        <v>17711</v>
      </c>
      <c r="H1568" s="78" t="s">
        <v>17725</v>
      </c>
      <c r="I1568" s="78" t="s">
        <v>19056</v>
      </c>
      <c r="J1568" s="78" t="s">
        <v>16506</v>
      </c>
      <c r="K1568" s="78" t="n">
        <v>125535880</v>
      </c>
      <c r="L1568" s="78" t="s">
        <v>7615</v>
      </c>
      <c r="M1568" s="78" t="s">
        <v>19421</v>
      </c>
      <c r="N1568" s="78" t="s">
        <v>17734</v>
      </c>
      <c r="Q1568" s="78" t="n">
        <v>0</v>
      </c>
      <c r="U1568" s="78" t="s">
        <v>19422</v>
      </c>
      <c r="V1568" s="78" t="s">
        <v>19423</v>
      </c>
      <c r="W1568" s="78" t="s">
        <v>4084</v>
      </c>
      <c r="X1568" s="78" t="s">
        <v>17979</v>
      </c>
      <c r="Y1568" s="78" t="s">
        <v>18667</v>
      </c>
      <c r="Z1568" s="78" t="s">
        <v>17816</v>
      </c>
      <c r="AA1568" s="78" t="s">
        <v>17795</v>
      </c>
      <c r="AB1568" s="78" t="s">
        <v>19060</v>
      </c>
      <c r="AI1568" s="82" t="n">
        <v>55533</v>
      </c>
      <c r="AL1568" s="78" t="s">
        <v>17718</v>
      </c>
      <c r="AM1568" s="78" t="s">
        <v>17718</v>
      </c>
      <c r="AP1568" s="78" t="s">
        <v>17719</v>
      </c>
      <c r="AQ1568" s="78" t="n">
        <v>5000</v>
      </c>
      <c r="AR1568" s="78" t="n">
        <v>10</v>
      </c>
      <c r="AS1568" s="78" t="n">
        <v>71.42545</v>
      </c>
      <c r="AT1568" s="78" t="n">
        <v>1</v>
      </c>
      <c r="AV1568" s="78" t="n">
        <v>8.08</v>
      </c>
      <c r="AY1568" s="78" t="n">
        <v>3202100</v>
      </c>
      <c r="AZ1568" s="78" t="n">
        <v>0</v>
      </c>
      <c r="BA1568" s="78" t="n">
        <v>369172.55</v>
      </c>
      <c r="BB1568" s="78" t="n">
        <v>94527.78</v>
      </c>
      <c r="BC1568" s="78" t="n">
        <v>3571272.55</v>
      </c>
      <c r="BD1568" s="78" t="n">
        <v>5000000</v>
      </c>
      <c r="BE1568" s="78" t="s">
        <v>19216</v>
      </c>
      <c r="BJ1568" s="78" t="s">
        <v>17721</v>
      </c>
      <c r="BK1568" s="78" t="s">
        <v>17722</v>
      </c>
      <c r="BL1568" s="78" t="s">
        <v>7617</v>
      </c>
      <c r="BM1568" s="78" t="s">
        <v>7616</v>
      </c>
      <c r="BN1568" s="78" t="s">
        <v>19424</v>
      </c>
      <c r="BO1568" s="78" t="s">
        <v>16502</v>
      </c>
    </row>
    <row r="1569" customFormat="false" ht="15" hidden="true" customHeight="false" outlineLevel="0" collapsed="false">
      <c r="A1569" s="82" t="n">
        <v>45291</v>
      </c>
      <c r="B1569" s="78" t="s">
        <v>16497</v>
      </c>
      <c r="C1569" s="78" t="s">
        <v>17734</v>
      </c>
      <c r="D1569" s="78" t="s">
        <v>18919</v>
      </c>
      <c r="E1569" s="78" t="s">
        <v>4117</v>
      </c>
      <c r="F1569" s="78" t="s">
        <v>17723</v>
      </c>
      <c r="G1569" s="78" t="s">
        <v>17711</v>
      </c>
      <c r="H1569" s="78" t="s">
        <v>17725</v>
      </c>
      <c r="I1569" s="78" t="s">
        <v>19056</v>
      </c>
      <c r="J1569" s="78" t="s">
        <v>19089</v>
      </c>
      <c r="K1569" s="78" t="n">
        <v>156055577</v>
      </c>
      <c r="L1569" s="78" t="s">
        <v>13797</v>
      </c>
      <c r="M1569" s="78" t="s">
        <v>19628</v>
      </c>
      <c r="N1569" s="78" t="s">
        <v>17734</v>
      </c>
      <c r="Q1569" s="78" t="n">
        <v>21002980</v>
      </c>
      <c r="R1569" s="78" t="s">
        <v>13787</v>
      </c>
      <c r="S1569" s="78" t="s">
        <v>623</v>
      </c>
      <c r="T1569" s="78" t="s">
        <v>16498</v>
      </c>
      <c r="U1569" s="78" t="s">
        <v>13787</v>
      </c>
      <c r="V1569" s="78" t="s">
        <v>18397</v>
      </c>
      <c r="W1569" s="78" t="s">
        <v>4084</v>
      </c>
      <c r="X1569" s="78" t="s">
        <v>17976</v>
      </c>
      <c r="Y1569" s="78" t="s">
        <v>17977</v>
      </c>
      <c r="Z1569" s="78" t="s">
        <v>17794</v>
      </c>
      <c r="AA1569" s="78" t="s">
        <v>17795</v>
      </c>
      <c r="AB1569" s="78" t="s">
        <v>19091</v>
      </c>
      <c r="AI1569" s="82" t="n">
        <v>46645</v>
      </c>
      <c r="AL1569" s="78" t="s">
        <v>17718</v>
      </c>
      <c r="AM1569" s="78" t="s">
        <v>17718</v>
      </c>
      <c r="AP1569" s="78" t="s">
        <v>17719</v>
      </c>
      <c r="AQ1569" s="80" t="n">
        <v>5000</v>
      </c>
      <c r="AR1569" s="78" t="n">
        <v>10</v>
      </c>
      <c r="AS1569" s="78" t="n">
        <v>101.69</v>
      </c>
      <c r="AT1569" s="78" t="n">
        <v>1</v>
      </c>
      <c r="AV1569" s="78" t="n">
        <v>8.08</v>
      </c>
      <c r="AY1569" s="78" t="n">
        <v>4745999</v>
      </c>
      <c r="AZ1569" s="78" t="n">
        <v>0</v>
      </c>
      <c r="BA1569" s="78" t="n">
        <v>338501</v>
      </c>
      <c r="BB1569" s="78" t="n">
        <v>18402.78</v>
      </c>
      <c r="BC1569" s="78" t="n">
        <v>5084500</v>
      </c>
      <c r="BD1569" s="80" t="n">
        <v>5000000</v>
      </c>
      <c r="BE1569" s="78" t="s">
        <v>19092</v>
      </c>
      <c r="BJ1569" s="78" t="s">
        <v>17721</v>
      </c>
      <c r="BK1569" s="78" t="s">
        <v>17722</v>
      </c>
      <c r="BL1569" s="78" t="s">
        <v>281</v>
      </c>
      <c r="BM1569" s="78" t="s">
        <v>13798</v>
      </c>
      <c r="BN1569" s="78" t="s">
        <v>19629</v>
      </c>
      <c r="BO1569" s="78" t="s">
        <v>16502</v>
      </c>
    </row>
    <row r="1570" customFormat="false" ht="15" hidden="true" customHeight="false" outlineLevel="0" collapsed="false">
      <c r="A1570" s="82" t="n">
        <v>45291</v>
      </c>
      <c r="B1570" s="78" t="s">
        <v>16497</v>
      </c>
      <c r="C1570" s="78" t="s">
        <v>17734</v>
      </c>
      <c r="D1570" s="78" t="s">
        <v>18919</v>
      </c>
      <c r="E1570" s="78" t="s">
        <v>4075</v>
      </c>
      <c r="F1570" s="78" t="s">
        <v>17724</v>
      </c>
      <c r="G1570" s="78" t="s">
        <v>17711</v>
      </c>
      <c r="H1570" s="78" t="s">
        <v>17725</v>
      </c>
      <c r="I1570" s="78" t="s">
        <v>19056</v>
      </c>
      <c r="J1570" s="78" t="s">
        <v>19089</v>
      </c>
      <c r="K1570" s="78" t="n">
        <v>128555068</v>
      </c>
      <c r="L1570" s="78" t="s">
        <v>8315</v>
      </c>
      <c r="M1570" s="78" t="s">
        <v>19760</v>
      </c>
      <c r="N1570" s="78" t="s">
        <v>17734</v>
      </c>
      <c r="Q1570" s="78" t="n">
        <v>25494188</v>
      </c>
      <c r="R1570" s="78" t="s">
        <v>8306</v>
      </c>
      <c r="S1570" s="78" t="s">
        <v>471</v>
      </c>
      <c r="T1570" s="78" t="s">
        <v>16498</v>
      </c>
      <c r="U1570" s="78" t="s">
        <v>8306</v>
      </c>
      <c r="V1570" s="78" t="s">
        <v>18447</v>
      </c>
      <c r="W1570" s="78" t="s">
        <v>4084</v>
      </c>
      <c r="X1570" s="78" t="s">
        <v>18116</v>
      </c>
      <c r="Y1570" s="78" t="s">
        <v>18116</v>
      </c>
      <c r="Z1570" s="78" t="s">
        <v>17856</v>
      </c>
      <c r="AA1570" s="78" t="s">
        <v>17857</v>
      </c>
      <c r="AB1570" s="78" t="s">
        <v>19337</v>
      </c>
      <c r="AI1570" s="82" t="n">
        <v>46813</v>
      </c>
      <c r="AL1570" s="78" t="s">
        <v>17718</v>
      </c>
      <c r="AM1570" s="78" t="s">
        <v>17718</v>
      </c>
      <c r="AP1570" s="78" t="s">
        <v>17719</v>
      </c>
      <c r="AQ1570" s="78" t="n">
        <v>5000</v>
      </c>
      <c r="AR1570" s="78" t="n">
        <v>10</v>
      </c>
      <c r="AS1570" s="78" t="n">
        <v>89.44</v>
      </c>
      <c r="AT1570" s="78" t="n">
        <v>1</v>
      </c>
      <c r="AV1570" s="78" t="n">
        <v>8.08</v>
      </c>
      <c r="AY1570" s="78" t="n">
        <v>4063302.5</v>
      </c>
      <c r="AZ1570" s="78" t="n">
        <v>0</v>
      </c>
      <c r="BA1570" s="78" t="n">
        <v>408697.5</v>
      </c>
      <c r="BB1570" s="78" t="n">
        <v>0</v>
      </c>
      <c r="BC1570" s="78" t="n">
        <v>4472000</v>
      </c>
      <c r="BD1570" s="78" t="n">
        <v>5000000</v>
      </c>
      <c r="BE1570" s="78" t="s">
        <v>19092</v>
      </c>
      <c r="BJ1570" s="78" t="s">
        <v>17721</v>
      </c>
      <c r="BK1570" s="78" t="s">
        <v>17722</v>
      </c>
      <c r="BL1570" s="78" t="s">
        <v>128</v>
      </c>
      <c r="BM1570" s="78" t="s">
        <v>8316</v>
      </c>
      <c r="BN1570" s="78" t="s">
        <v>19761</v>
      </c>
      <c r="BO1570" s="78" t="s">
        <v>16502</v>
      </c>
    </row>
    <row r="1571" customFormat="false" ht="15" hidden="true" customHeight="false" outlineLevel="0" collapsed="false">
      <c r="A1571" s="82" t="n">
        <v>45291</v>
      </c>
      <c r="B1571" s="78" t="s">
        <v>16497</v>
      </c>
      <c r="C1571" s="78" t="s">
        <v>17734</v>
      </c>
      <c r="D1571" s="78" t="s">
        <v>18919</v>
      </c>
      <c r="E1571" s="78" t="s">
        <v>4075</v>
      </c>
      <c r="F1571" s="78" t="s">
        <v>17724</v>
      </c>
      <c r="G1571" s="78" t="s">
        <v>17711</v>
      </c>
      <c r="H1571" s="78" t="s">
        <v>17725</v>
      </c>
      <c r="I1571" s="78" t="s">
        <v>19056</v>
      </c>
      <c r="J1571" s="78" t="s">
        <v>19089</v>
      </c>
      <c r="K1571" s="78" t="n">
        <v>153337774</v>
      </c>
      <c r="L1571" s="78" t="s">
        <v>12375</v>
      </c>
      <c r="M1571" s="78" t="s">
        <v>20052</v>
      </c>
      <c r="N1571" s="78" t="s">
        <v>17734</v>
      </c>
      <c r="Q1571" s="78" t="n">
        <v>21004069</v>
      </c>
      <c r="R1571" s="78" t="s">
        <v>12366</v>
      </c>
      <c r="S1571" s="78" t="s">
        <v>585</v>
      </c>
      <c r="T1571" s="78" t="s">
        <v>16498</v>
      </c>
      <c r="U1571" s="78" t="s">
        <v>12366</v>
      </c>
      <c r="V1571" s="78" t="s">
        <v>18417</v>
      </c>
      <c r="W1571" s="78" t="s">
        <v>4084</v>
      </c>
      <c r="X1571" s="78" t="s">
        <v>17945</v>
      </c>
      <c r="Y1571" s="78" t="s">
        <v>18418</v>
      </c>
      <c r="Z1571" s="78" t="s">
        <v>17947</v>
      </c>
      <c r="AA1571" s="78" t="s">
        <v>17857</v>
      </c>
      <c r="AB1571" s="78" t="s">
        <v>19091</v>
      </c>
      <c r="AI1571" s="82" t="n">
        <v>46583</v>
      </c>
      <c r="AL1571" s="78" t="s">
        <v>17718</v>
      </c>
      <c r="AM1571" s="78" t="s">
        <v>17718</v>
      </c>
      <c r="AP1571" s="78" t="s">
        <v>17719</v>
      </c>
      <c r="AQ1571" s="78" t="n">
        <v>5000</v>
      </c>
      <c r="AR1571" s="78" t="n">
        <v>10</v>
      </c>
      <c r="AS1571" s="78" t="n">
        <v>103.1</v>
      </c>
      <c r="AT1571" s="78" t="n">
        <v>1</v>
      </c>
      <c r="AV1571" s="78" t="n">
        <v>8.08</v>
      </c>
      <c r="AY1571" s="78" t="n">
        <v>4755310</v>
      </c>
      <c r="AZ1571" s="78" t="n">
        <v>0</v>
      </c>
      <c r="BA1571" s="78" t="n">
        <v>399690</v>
      </c>
      <c r="BB1571" s="78" t="n">
        <v>57638.89</v>
      </c>
      <c r="BC1571" s="78" t="n">
        <v>5155000</v>
      </c>
      <c r="BD1571" s="78" t="n">
        <v>5000000</v>
      </c>
      <c r="BE1571" s="78" t="s">
        <v>19092</v>
      </c>
      <c r="BJ1571" s="78" t="s">
        <v>17721</v>
      </c>
      <c r="BK1571" s="78" t="s">
        <v>17722</v>
      </c>
      <c r="BL1571" s="78" t="s">
        <v>243</v>
      </c>
      <c r="BM1571" s="78" t="s">
        <v>12376</v>
      </c>
      <c r="BN1571" s="78" t="s">
        <v>20053</v>
      </c>
      <c r="BO1571" s="78" t="s">
        <v>16502</v>
      </c>
    </row>
    <row r="1572" customFormat="false" ht="15" hidden="true" customHeight="false" outlineLevel="0" collapsed="false">
      <c r="A1572" s="82" t="n">
        <v>45291</v>
      </c>
      <c r="B1572" s="78" t="s">
        <v>16497</v>
      </c>
      <c r="C1572" s="78" t="s">
        <v>17734</v>
      </c>
      <c r="D1572" s="78" t="s">
        <v>18919</v>
      </c>
      <c r="E1572" s="78" t="s">
        <v>4117</v>
      </c>
      <c r="F1572" s="78" t="s">
        <v>17723</v>
      </c>
      <c r="G1572" s="78" t="s">
        <v>17711</v>
      </c>
      <c r="H1572" s="78" t="s">
        <v>17725</v>
      </c>
      <c r="I1572" s="78" t="s">
        <v>19056</v>
      </c>
      <c r="J1572" s="78" t="s">
        <v>19089</v>
      </c>
      <c r="K1572" s="78" t="n">
        <v>155383895</v>
      </c>
      <c r="L1572" s="78" t="s">
        <v>6463</v>
      </c>
      <c r="M1572" s="78" t="s">
        <v>19640</v>
      </c>
      <c r="N1572" s="78" t="s">
        <v>17734</v>
      </c>
      <c r="Q1572" s="78" t="n">
        <v>21003265</v>
      </c>
      <c r="R1572" s="78" t="s">
        <v>6454</v>
      </c>
      <c r="S1572" s="78" t="s">
        <v>16743</v>
      </c>
      <c r="T1572" s="78" t="s">
        <v>16498</v>
      </c>
      <c r="U1572" s="78" t="s">
        <v>6454</v>
      </c>
      <c r="V1572" s="78" t="s">
        <v>18743</v>
      </c>
      <c r="W1572" s="78" t="s">
        <v>4084</v>
      </c>
      <c r="X1572" s="78" t="s">
        <v>17831</v>
      </c>
      <c r="Y1572" s="78" t="s">
        <v>18330</v>
      </c>
      <c r="Z1572" s="78" t="s">
        <v>17809</v>
      </c>
      <c r="AA1572" s="78" t="s">
        <v>17809</v>
      </c>
      <c r="AB1572" s="78" t="s">
        <v>19091</v>
      </c>
      <c r="AI1572" s="82" t="n">
        <v>47011</v>
      </c>
      <c r="AL1572" s="78" t="s">
        <v>17718</v>
      </c>
      <c r="AM1572" s="78" t="s">
        <v>17718</v>
      </c>
      <c r="AP1572" s="78" t="s">
        <v>17719</v>
      </c>
      <c r="AQ1572" s="78" t="n">
        <v>5000</v>
      </c>
      <c r="AR1572" s="78" t="n">
        <v>10</v>
      </c>
      <c r="AS1572" s="78" t="n">
        <v>100.94</v>
      </c>
      <c r="AT1572" s="78" t="n">
        <v>1</v>
      </c>
      <c r="AV1572" s="78" t="n">
        <v>8.08</v>
      </c>
      <c r="AY1572" s="78" t="n">
        <v>4893345</v>
      </c>
      <c r="AZ1572" s="78" t="n">
        <v>0</v>
      </c>
      <c r="BA1572" s="78" t="n">
        <v>153655</v>
      </c>
      <c r="BB1572" s="78" t="n">
        <v>59201.39</v>
      </c>
      <c r="BC1572" s="78" t="n">
        <v>5047000</v>
      </c>
      <c r="BD1572" s="78" t="n">
        <v>5000000</v>
      </c>
      <c r="BE1572" s="78" t="s">
        <v>19092</v>
      </c>
      <c r="BJ1572" s="78" t="s">
        <v>17721</v>
      </c>
      <c r="BK1572" s="78" t="s">
        <v>17722</v>
      </c>
      <c r="BL1572" s="78" t="s">
        <v>835</v>
      </c>
      <c r="BM1572" s="78" t="s">
        <v>6464</v>
      </c>
      <c r="BN1572" s="78" t="s">
        <v>19641</v>
      </c>
      <c r="BO1572" s="78" t="s">
        <v>16502</v>
      </c>
    </row>
    <row r="1573" customFormat="false" ht="15" hidden="true" customHeight="false" outlineLevel="0" collapsed="false">
      <c r="A1573" s="82" t="n">
        <v>45291</v>
      </c>
      <c r="B1573" s="78" t="s">
        <v>16497</v>
      </c>
      <c r="C1573" s="78" t="s">
        <v>17734</v>
      </c>
      <c r="D1573" s="78" t="s">
        <v>18919</v>
      </c>
      <c r="E1573" s="78" t="s">
        <v>1305</v>
      </c>
      <c r="F1573" s="78" t="s">
        <v>17710</v>
      </c>
      <c r="G1573" s="78" t="s">
        <v>17711</v>
      </c>
      <c r="H1573" s="78" t="s">
        <v>17725</v>
      </c>
      <c r="I1573" s="78" t="s">
        <v>19056</v>
      </c>
      <c r="J1573" s="78" t="s">
        <v>19089</v>
      </c>
      <c r="K1573" s="78" t="n">
        <v>155345622</v>
      </c>
      <c r="L1573" s="78" t="s">
        <v>13282</v>
      </c>
      <c r="M1573" s="78" t="s">
        <v>20054</v>
      </c>
      <c r="N1573" s="78" t="s">
        <v>17734</v>
      </c>
      <c r="Q1573" s="78" t="n">
        <v>35933220</v>
      </c>
      <c r="R1573" s="78" t="s">
        <v>13273</v>
      </c>
      <c r="S1573" s="78" t="s">
        <v>17314</v>
      </c>
      <c r="T1573" s="78" t="s">
        <v>16498</v>
      </c>
      <c r="U1573" s="78" t="s">
        <v>13273</v>
      </c>
      <c r="V1573" s="78" t="s">
        <v>18598</v>
      </c>
      <c r="W1573" s="78" t="s">
        <v>4084</v>
      </c>
      <c r="X1573" s="78" t="s">
        <v>17999</v>
      </c>
      <c r="Y1573" s="78" t="s">
        <v>18000</v>
      </c>
      <c r="Z1573" s="78" t="s">
        <v>17809</v>
      </c>
      <c r="AA1573" s="78" t="s">
        <v>17809</v>
      </c>
      <c r="AB1573" s="78" t="s">
        <v>19091</v>
      </c>
      <c r="AI1573" s="82" t="n">
        <v>47192</v>
      </c>
      <c r="AL1573" s="78" t="s">
        <v>17718</v>
      </c>
      <c r="AM1573" s="78" t="s">
        <v>17718</v>
      </c>
      <c r="AP1573" s="78" t="s">
        <v>17719</v>
      </c>
      <c r="AQ1573" s="78" t="n">
        <v>5000</v>
      </c>
      <c r="AR1573" s="78" t="n">
        <v>10</v>
      </c>
      <c r="AS1573" s="78" t="n">
        <v>111.63</v>
      </c>
      <c r="AT1573" s="78" t="n">
        <v>1</v>
      </c>
      <c r="AV1573" s="78" t="n">
        <v>8.08</v>
      </c>
      <c r="AY1573" s="78" t="n">
        <v>5348165</v>
      </c>
      <c r="AZ1573" s="78" t="n">
        <v>0</v>
      </c>
      <c r="BA1573" s="78" t="n">
        <v>233335</v>
      </c>
      <c r="BB1573" s="78" t="n">
        <v>19618.06</v>
      </c>
      <c r="BC1573" s="78" t="n">
        <v>5581500</v>
      </c>
      <c r="BD1573" s="78" t="n">
        <v>5000000</v>
      </c>
      <c r="BE1573" s="78" t="s">
        <v>19092</v>
      </c>
      <c r="BJ1573" s="78" t="s">
        <v>17721</v>
      </c>
      <c r="BK1573" s="78" t="s">
        <v>17722</v>
      </c>
      <c r="BL1573" s="78" t="s">
        <v>1080</v>
      </c>
      <c r="BM1573" s="78" t="s">
        <v>13283</v>
      </c>
      <c r="BN1573" s="78" t="s">
        <v>20055</v>
      </c>
      <c r="BO1573" s="78" t="s">
        <v>16502</v>
      </c>
    </row>
    <row r="1574" customFormat="false" ht="15" hidden="true" customHeight="false" outlineLevel="0" collapsed="false">
      <c r="A1574" s="82" t="n">
        <v>45291</v>
      </c>
      <c r="B1574" s="78" t="s">
        <v>16497</v>
      </c>
      <c r="C1574" s="78" t="s">
        <v>17734</v>
      </c>
      <c r="D1574" s="78" t="s">
        <v>18919</v>
      </c>
      <c r="E1574" s="78" t="s">
        <v>4117</v>
      </c>
      <c r="F1574" s="78" t="s">
        <v>17723</v>
      </c>
      <c r="G1574" s="78" t="s">
        <v>17711</v>
      </c>
      <c r="H1574" s="78" t="s">
        <v>17725</v>
      </c>
      <c r="I1574" s="78" t="s">
        <v>19056</v>
      </c>
      <c r="J1574" s="78" t="s">
        <v>19089</v>
      </c>
      <c r="K1574" s="78" t="n">
        <v>146951404</v>
      </c>
      <c r="L1574" s="78" t="s">
        <v>16021</v>
      </c>
      <c r="M1574" s="78" t="s">
        <v>19630</v>
      </c>
      <c r="N1574" s="78" t="s">
        <v>17734</v>
      </c>
      <c r="Q1574" s="78" t="n">
        <v>23846468</v>
      </c>
      <c r="R1574" s="78" t="s">
        <v>16013</v>
      </c>
      <c r="S1574" s="78" t="s">
        <v>17636</v>
      </c>
      <c r="T1574" s="78" t="s">
        <v>16498</v>
      </c>
      <c r="U1574" s="78" t="s">
        <v>16013</v>
      </c>
      <c r="V1574" s="78" t="s">
        <v>18522</v>
      </c>
      <c r="W1574" s="78" t="s">
        <v>4084</v>
      </c>
      <c r="X1574" s="78" t="s">
        <v>17891</v>
      </c>
      <c r="Y1574" s="78" t="s">
        <v>18523</v>
      </c>
      <c r="Z1574" s="78" t="s">
        <v>17802</v>
      </c>
      <c r="AA1574" s="78" t="s">
        <v>17802</v>
      </c>
      <c r="AB1574" s="78" t="s">
        <v>19631</v>
      </c>
      <c r="AC1574" s="78" t="s">
        <v>17924</v>
      </c>
      <c r="AI1574" s="82" t="n">
        <v>46980</v>
      </c>
      <c r="AL1574" s="78" t="s">
        <v>17718</v>
      </c>
      <c r="AM1574" s="78" t="s">
        <v>17718</v>
      </c>
      <c r="AP1574" s="78" t="s">
        <v>17719</v>
      </c>
      <c r="AQ1574" s="78" t="n">
        <v>5000</v>
      </c>
      <c r="AR1574" s="78" t="n">
        <v>10</v>
      </c>
      <c r="AS1574" s="78" t="n">
        <v>103.6</v>
      </c>
      <c r="AT1574" s="78" t="n">
        <v>1</v>
      </c>
      <c r="AV1574" s="78" t="n">
        <v>8.08</v>
      </c>
      <c r="AY1574" s="78" t="n">
        <v>4975230</v>
      </c>
      <c r="AZ1574" s="78" t="n">
        <v>0</v>
      </c>
      <c r="BA1574" s="78" t="n">
        <v>204770</v>
      </c>
      <c r="BB1574" s="78" t="n">
        <v>108611.11</v>
      </c>
      <c r="BC1574" s="78" t="n">
        <v>5180000</v>
      </c>
      <c r="BD1574" s="78" t="n">
        <v>5000000</v>
      </c>
      <c r="BE1574" s="78" t="s">
        <v>19632</v>
      </c>
      <c r="BJ1574" s="78" t="s">
        <v>17721</v>
      </c>
      <c r="BK1574" s="78" t="s">
        <v>17722</v>
      </c>
      <c r="BL1574" s="78" t="s">
        <v>1180</v>
      </c>
      <c r="BM1574" s="78" t="s">
        <v>16022</v>
      </c>
      <c r="BN1574" s="78" t="s">
        <v>19633</v>
      </c>
      <c r="BO1574" s="78" t="s">
        <v>16502</v>
      </c>
    </row>
    <row r="1575" customFormat="false" ht="15" hidden="true" customHeight="false" outlineLevel="0" collapsed="false">
      <c r="A1575" s="82" t="n">
        <v>45291</v>
      </c>
      <c r="B1575" s="78" t="s">
        <v>16497</v>
      </c>
      <c r="C1575" s="78" t="s">
        <v>18927</v>
      </c>
      <c r="D1575" s="78" t="s">
        <v>19994</v>
      </c>
      <c r="E1575" s="78" t="s">
        <v>3664</v>
      </c>
      <c r="F1575" s="78" t="s">
        <v>17727</v>
      </c>
      <c r="G1575" s="78" t="s">
        <v>17747</v>
      </c>
      <c r="H1575" s="78" t="s">
        <v>17729</v>
      </c>
      <c r="I1575" s="78" t="s">
        <v>19604</v>
      </c>
      <c r="J1575" s="78" t="s">
        <v>17462</v>
      </c>
      <c r="K1575" s="78" t="n">
        <v>158186993</v>
      </c>
      <c r="L1575" s="78" t="s">
        <v>3976</v>
      </c>
      <c r="M1575" s="78" t="s">
        <v>20056</v>
      </c>
      <c r="N1575" s="78" t="s">
        <v>19505</v>
      </c>
      <c r="Q1575" s="78" t="n">
        <v>60611090</v>
      </c>
      <c r="R1575" s="78" t="s">
        <v>17020</v>
      </c>
      <c r="S1575" s="78" t="s">
        <v>17021</v>
      </c>
      <c r="T1575" s="78" t="s">
        <v>17019</v>
      </c>
      <c r="W1575" s="78" t="s">
        <v>4084</v>
      </c>
      <c r="AB1575" s="78" t="s">
        <v>19996</v>
      </c>
      <c r="AH1575" s="78" t="s">
        <v>19997</v>
      </c>
      <c r="AI1575" s="82" t="n">
        <v>47091</v>
      </c>
      <c r="AK1575" s="78" t="s">
        <v>20012</v>
      </c>
      <c r="AL1575" s="78" t="s">
        <v>17718</v>
      </c>
      <c r="AM1575" s="78" t="s">
        <v>17718</v>
      </c>
      <c r="AP1575" s="78" t="s">
        <v>17719</v>
      </c>
      <c r="AQ1575" s="78" t="n">
        <v>5</v>
      </c>
      <c r="AR1575" s="78" t="n">
        <v>1</v>
      </c>
      <c r="AS1575" s="78" t="n">
        <v>19166.13857</v>
      </c>
      <c r="AT1575" s="78" t="n">
        <v>1</v>
      </c>
      <c r="AV1575" s="78" t="n">
        <v>8.08</v>
      </c>
      <c r="AY1575" s="78" t="n">
        <v>0</v>
      </c>
      <c r="AZ1575" s="78" t="n">
        <v>0</v>
      </c>
      <c r="BA1575" s="78" t="n">
        <v>95830.69</v>
      </c>
      <c r="BB1575" s="78" t="n">
        <v>0</v>
      </c>
      <c r="BC1575" s="78" t="n">
        <v>95830.69</v>
      </c>
      <c r="BD1575" s="78" t="n">
        <v>5000000</v>
      </c>
      <c r="BE1575" s="78" t="s">
        <v>19998</v>
      </c>
      <c r="BJ1575" s="78" t="s">
        <v>17721</v>
      </c>
      <c r="BK1575" s="78" t="s">
        <v>17722</v>
      </c>
      <c r="BO1575" s="78" t="s">
        <v>16502</v>
      </c>
    </row>
    <row r="1576" customFormat="false" ht="15" hidden="true" customHeight="false" outlineLevel="0" collapsed="false">
      <c r="A1576" s="82" t="n">
        <v>45291</v>
      </c>
      <c r="B1576" s="78" t="s">
        <v>16497</v>
      </c>
      <c r="C1576" s="78" t="s">
        <v>18927</v>
      </c>
      <c r="D1576" s="78" t="s">
        <v>19994</v>
      </c>
      <c r="E1576" s="78" t="s">
        <v>3664</v>
      </c>
      <c r="F1576" s="78" t="s">
        <v>17727</v>
      </c>
      <c r="G1576" s="78" t="s">
        <v>17747</v>
      </c>
      <c r="H1576" s="78" t="s">
        <v>17729</v>
      </c>
      <c r="I1576" s="78" t="s">
        <v>19604</v>
      </c>
      <c r="J1576" s="78" t="s">
        <v>17462</v>
      </c>
      <c r="K1576" s="78" t="n">
        <v>158189174</v>
      </c>
      <c r="L1576" s="78" t="s">
        <v>3972</v>
      </c>
      <c r="M1576" s="78" t="s">
        <v>20057</v>
      </c>
      <c r="N1576" s="78" t="s">
        <v>19505</v>
      </c>
      <c r="Q1576" s="78" t="n">
        <v>60611090</v>
      </c>
      <c r="R1576" s="78" t="s">
        <v>17020</v>
      </c>
      <c r="S1576" s="78" t="s">
        <v>17021</v>
      </c>
      <c r="T1576" s="78" t="s">
        <v>17019</v>
      </c>
      <c r="W1576" s="78" t="s">
        <v>4084</v>
      </c>
      <c r="AB1576" s="78" t="s">
        <v>19996</v>
      </c>
      <c r="AH1576" s="78" t="s">
        <v>19997</v>
      </c>
      <c r="AI1576" s="82" t="n">
        <v>48917</v>
      </c>
      <c r="AK1576" s="78" t="s">
        <v>20012</v>
      </c>
      <c r="AL1576" s="78" t="s">
        <v>17718</v>
      </c>
      <c r="AM1576" s="78" t="s">
        <v>17718</v>
      </c>
      <c r="AP1576" s="78" t="s">
        <v>17719</v>
      </c>
      <c r="AQ1576" s="78" t="n">
        <v>5</v>
      </c>
      <c r="AR1576" s="78" t="n">
        <v>1</v>
      </c>
      <c r="AS1576" s="78" t="n">
        <v>38294.46358</v>
      </c>
      <c r="AT1576" s="78" t="n">
        <v>1</v>
      </c>
      <c r="AV1576" s="78" t="n">
        <v>8.08</v>
      </c>
      <c r="AY1576" s="78" t="n">
        <v>0</v>
      </c>
      <c r="AZ1576" s="78" t="n">
        <v>0</v>
      </c>
      <c r="BA1576" s="78" t="n">
        <v>191472.32</v>
      </c>
      <c r="BB1576" s="78" t="n">
        <v>0</v>
      </c>
      <c r="BC1576" s="78" t="n">
        <v>191472.32</v>
      </c>
      <c r="BD1576" s="78" t="n">
        <v>5000000</v>
      </c>
      <c r="BE1576" s="78" t="s">
        <v>19998</v>
      </c>
      <c r="BJ1576" s="78" t="s">
        <v>17721</v>
      </c>
      <c r="BK1576" s="78" t="s">
        <v>17722</v>
      </c>
      <c r="BO1576" s="78" t="s">
        <v>16502</v>
      </c>
    </row>
    <row r="1577" customFormat="false" ht="15" hidden="true" customHeight="false" outlineLevel="0" collapsed="false">
      <c r="A1577" s="82" t="n">
        <v>45291</v>
      </c>
      <c r="B1577" s="78" t="s">
        <v>16497</v>
      </c>
      <c r="C1577" s="78" t="s">
        <v>17734</v>
      </c>
      <c r="D1577" s="78" t="s">
        <v>18919</v>
      </c>
      <c r="E1577" s="78" t="s">
        <v>4126</v>
      </c>
      <c r="F1577" s="78" t="s">
        <v>17758</v>
      </c>
      <c r="G1577" s="78" t="s">
        <v>17711</v>
      </c>
      <c r="H1577" s="78" t="s">
        <v>17725</v>
      </c>
      <c r="I1577" s="78" t="s">
        <v>19056</v>
      </c>
      <c r="J1577" s="78" t="s">
        <v>19089</v>
      </c>
      <c r="K1577" s="78" t="n">
        <v>158256194</v>
      </c>
      <c r="L1577" s="78" t="s">
        <v>8358</v>
      </c>
      <c r="M1577" s="78" t="s">
        <v>19982</v>
      </c>
      <c r="N1577" s="78" t="s">
        <v>17734</v>
      </c>
      <c r="Q1577" s="78" t="n">
        <v>22875407</v>
      </c>
      <c r="R1577" s="78" t="s">
        <v>8350</v>
      </c>
      <c r="S1577" s="78" t="s">
        <v>473</v>
      </c>
      <c r="T1577" s="78" t="s">
        <v>16498</v>
      </c>
      <c r="U1577" s="78" t="s">
        <v>8350</v>
      </c>
      <c r="V1577" s="78" t="s">
        <v>18383</v>
      </c>
      <c r="W1577" s="78" t="s">
        <v>4084</v>
      </c>
      <c r="X1577" s="78" t="s">
        <v>17831</v>
      </c>
      <c r="Y1577" s="78" t="s">
        <v>17832</v>
      </c>
      <c r="Z1577" s="78" t="s">
        <v>17809</v>
      </c>
      <c r="AA1577" s="78" t="s">
        <v>17809</v>
      </c>
      <c r="AB1577" s="78" t="s">
        <v>19091</v>
      </c>
      <c r="AI1577" s="82" t="n">
        <v>46722</v>
      </c>
      <c r="AL1577" s="78" t="s">
        <v>17718</v>
      </c>
      <c r="AM1577" s="78" t="s">
        <v>17718</v>
      </c>
      <c r="AP1577" s="78" t="s">
        <v>17719</v>
      </c>
      <c r="AQ1577" s="78" t="n">
        <v>5000</v>
      </c>
      <c r="AR1577" s="78" t="n">
        <v>10</v>
      </c>
      <c r="AS1577" s="78" t="n">
        <v>99.125</v>
      </c>
      <c r="AT1577" s="78" t="n">
        <v>1</v>
      </c>
      <c r="AV1577" s="78" t="n">
        <v>8.08</v>
      </c>
      <c r="AY1577" s="78" t="n">
        <v>4305085</v>
      </c>
      <c r="AZ1577" s="78" t="n">
        <v>0</v>
      </c>
      <c r="BA1577" s="78" t="n">
        <v>651165</v>
      </c>
      <c r="BB1577" s="78" t="n">
        <v>10937.5</v>
      </c>
      <c r="BC1577" s="78" t="n">
        <v>4956250</v>
      </c>
      <c r="BD1577" s="78" t="n">
        <v>5000000</v>
      </c>
      <c r="BE1577" s="78" t="s">
        <v>19092</v>
      </c>
      <c r="BJ1577" s="78" t="s">
        <v>17721</v>
      </c>
      <c r="BK1577" s="78" t="s">
        <v>17722</v>
      </c>
      <c r="BL1577" s="78" t="s">
        <v>130</v>
      </c>
      <c r="BM1577" s="78" t="s">
        <v>8359</v>
      </c>
      <c r="BN1577" s="78" t="s">
        <v>19983</v>
      </c>
      <c r="BO1577" s="78" t="s">
        <v>16502</v>
      </c>
    </row>
    <row r="1578" customFormat="false" ht="15" hidden="true" customHeight="false" outlineLevel="0" collapsed="false">
      <c r="A1578" s="82" t="n">
        <v>45291</v>
      </c>
      <c r="B1578" s="78" t="s">
        <v>16497</v>
      </c>
      <c r="C1578" s="78" t="s">
        <v>17734</v>
      </c>
      <c r="D1578" s="78" t="s">
        <v>18919</v>
      </c>
      <c r="E1578" s="78" t="s">
        <v>4117</v>
      </c>
      <c r="F1578" s="78" t="s">
        <v>17723</v>
      </c>
      <c r="G1578" s="78" t="s">
        <v>17711</v>
      </c>
      <c r="H1578" s="78" t="s">
        <v>17725</v>
      </c>
      <c r="I1578" s="78" t="s">
        <v>19056</v>
      </c>
      <c r="J1578" s="78" t="s">
        <v>19089</v>
      </c>
      <c r="K1578" s="78" t="n">
        <v>146990433</v>
      </c>
      <c r="L1578" s="78" t="s">
        <v>14097</v>
      </c>
      <c r="M1578" s="78" t="s">
        <v>20058</v>
      </c>
      <c r="N1578" s="78" t="s">
        <v>17734</v>
      </c>
      <c r="Q1578" s="78" t="n">
        <v>48249789</v>
      </c>
      <c r="R1578" s="78" t="s">
        <v>14088</v>
      </c>
      <c r="S1578" s="78" t="s">
        <v>17357</v>
      </c>
      <c r="T1578" s="78" t="s">
        <v>16498</v>
      </c>
      <c r="U1578" s="78" t="s">
        <v>14088</v>
      </c>
      <c r="V1578" s="78" t="s">
        <v>18384</v>
      </c>
      <c r="W1578" s="78" t="s">
        <v>4084</v>
      </c>
      <c r="X1578" s="78" t="s">
        <v>18108</v>
      </c>
      <c r="Y1578" s="78" t="s">
        <v>18385</v>
      </c>
      <c r="Z1578" s="78" t="s">
        <v>17808</v>
      </c>
      <c r="AA1578" s="78" t="s">
        <v>17809</v>
      </c>
      <c r="AB1578" s="78" t="s">
        <v>19091</v>
      </c>
      <c r="AC1578" s="78" t="s">
        <v>18386</v>
      </c>
      <c r="AI1578" s="82" t="n">
        <v>46813</v>
      </c>
      <c r="AL1578" s="78" t="s">
        <v>17718</v>
      </c>
      <c r="AM1578" s="78" t="s">
        <v>17718</v>
      </c>
      <c r="AP1578" s="78" t="s">
        <v>17719</v>
      </c>
      <c r="AQ1578" s="78" t="n">
        <v>5000</v>
      </c>
      <c r="AR1578" s="78" t="n">
        <v>10</v>
      </c>
      <c r="AS1578" s="78" t="n">
        <v>78.7</v>
      </c>
      <c r="AT1578" s="78" t="n">
        <v>1</v>
      </c>
      <c r="AV1578" s="78" t="n">
        <v>8.08</v>
      </c>
      <c r="AY1578" s="78" t="n">
        <v>3735375</v>
      </c>
      <c r="AZ1578" s="78" t="n">
        <v>0</v>
      </c>
      <c r="BA1578" s="78" t="n">
        <v>199625</v>
      </c>
      <c r="BB1578" s="78" t="n">
        <v>2083.33</v>
      </c>
      <c r="BC1578" s="78" t="n">
        <v>3935000</v>
      </c>
      <c r="BD1578" s="78" t="n">
        <v>5000000</v>
      </c>
      <c r="BE1578" s="78" t="s">
        <v>19092</v>
      </c>
      <c r="BJ1578" s="78" t="s">
        <v>17721</v>
      </c>
      <c r="BK1578" s="78" t="s">
        <v>17722</v>
      </c>
      <c r="BL1578" s="78" t="s">
        <v>290</v>
      </c>
      <c r="BM1578" s="78" t="s">
        <v>14098</v>
      </c>
      <c r="BN1578" s="78" t="s">
        <v>20059</v>
      </c>
      <c r="BO1578" s="78" t="s">
        <v>16502</v>
      </c>
    </row>
    <row r="1579" customFormat="false" ht="15" hidden="true" customHeight="false" outlineLevel="0" collapsed="false">
      <c r="A1579" s="82" t="n">
        <v>45291</v>
      </c>
      <c r="B1579" s="78" t="s">
        <v>16497</v>
      </c>
      <c r="C1579" s="78" t="s">
        <v>17734</v>
      </c>
      <c r="D1579" s="78" t="s">
        <v>18919</v>
      </c>
      <c r="E1579" s="78" t="s">
        <v>1305</v>
      </c>
      <c r="F1579" s="78" t="s">
        <v>17710</v>
      </c>
      <c r="G1579" s="78" t="s">
        <v>17711</v>
      </c>
      <c r="H1579" s="78" t="s">
        <v>17725</v>
      </c>
      <c r="I1579" s="78" t="s">
        <v>19056</v>
      </c>
      <c r="J1579" s="78" t="s">
        <v>19089</v>
      </c>
      <c r="K1579" s="78" t="n">
        <v>158339119</v>
      </c>
      <c r="L1579" s="78" t="s">
        <v>11356</v>
      </c>
      <c r="M1579" s="78" t="s">
        <v>20060</v>
      </c>
      <c r="N1579" s="78" t="s">
        <v>17734</v>
      </c>
      <c r="Q1579" s="78" t="n">
        <v>21003893</v>
      </c>
      <c r="R1579" s="78" t="s">
        <v>11347</v>
      </c>
      <c r="S1579" s="78" t="s">
        <v>17130</v>
      </c>
      <c r="T1579" s="78" t="s">
        <v>16498</v>
      </c>
      <c r="U1579" s="78" t="s">
        <v>11347</v>
      </c>
      <c r="V1579" s="78" t="s">
        <v>18843</v>
      </c>
      <c r="W1579" s="78" t="s">
        <v>4084</v>
      </c>
      <c r="X1579" s="78" t="s">
        <v>17936</v>
      </c>
      <c r="Y1579" s="78" t="s">
        <v>18412</v>
      </c>
      <c r="Z1579" s="78" t="s">
        <v>17794</v>
      </c>
      <c r="AA1579" s="78" t="s">
        <v>17795</v>
      </c>
      <c r="AB1579" s="78" t="s">
        <v>19091</v>
      </c>
      <c r="AI1579" s="82" t="n">
        <v>47150</v>
      </c>
      <c r="AL1579" s="78" t="s">
        <v>17718</v>
      </c>
      <c r="AM1579" s="78" t="s">
        <v>17718</v>
      </c>
      <c r="AP1579" s="78" t="s">
        <v>17719</v>
      </c>
      <c r="AQ1579" s="78" t="n">
        <v>5000</v>
      </c>
      <c r="AR1579" s="78" t="n">
        <v>10</v>
      </c>
      <c r="AS1579" s="78" t="n">
        <v>111.15</v>
      </c>
      <c r="AT1579" s="78" t="n">
        <v>1</v>
      </c>
      <c r="AV1579" s="78" t="n">
        <v>8.08</v>
      </c>
      <c r="AY1579" s="78" t="n">
        <v>5212300</v>
      </c>
      <c r="AZ1579" s="78" t="n">
        <v>0</v>
      </c>
      <c r="BA1579" s="78" t="n">
        <v>345200</v>
      </c>
      <c r="BB1579" s="78" t="n">
        <v>9583.33</v>
      </c>
      <c r="BC1579" s="78" t="n">
        <v>5557500</v>
      </c>
      <c r="BD1579" s="78" t="n">
        <v>5000000</v>
      </c>
      <c r="BE1579" s="78" t="s">
        <v>19092</v>
      </c>
      <c r="BJ1579" s="78" t="s">
        <v>17721</v>
      </c>
      <c r="BK1579" s="78" t="s">
        <v>17722</v>
      </c>
      <c r="BL1579" s="78" t="s">
        <v>1002</v>
      </c>
      <c r="BM1579" s="78" t="s">
        <v>11357</v>
      </c>
      <c r="BN1579" s="78" t="s">
        <v>20061</v>
      </c>
      <c r="BO1579" s="78" t="s">
        <v>16502</v>
      </c>
    </row>
    <row r="1580" customFormat="false" ht="15" hidden="true" customHeight="false" outlineLevel="0" collapsed="false">
      <c r="A1580" s="82" t="n">
        <v>45291</v>
      </c>
      <c r="B1580" s="78" t="s">
        <v>16497</v>
      </c>
      <c r="C1580" s="78" t="s">
        <v>18927</v>
      </c>
      <c r="D1580" s="78" t="s">
        <v>19994</v>
      </c>
      <c r="E1580" s="78" t="s">
        <v>3664</v>
      </c>
      <c r="F1580" s="78" t="s">
        <v>17727</v>
      </c>
      <c r="G1580" s="78" t="s">
        <v>17747</v>
      </c>
      <c r="H1580" s="78" t="s">
        <v>17729</v>
      </c>
      <c r="I1580" s="78" t="s">
        <v>19604</v>
      </c>
      <c r="J1580" s="78" t="s">
        <v>17462</v>
      </c>
      <c r="K1580" s="78" t="n">
        <v>158344932</v>
      </c>
      <c r="L1580" s="78" t="s">
        <v>3980</v>
      </c>
      <c r="M1580" s="78" t="s">
        <v>20062</v>
      </c>
      <c r="N1580" s="78" t="s">
        <v>19505</v>
      </c>
      <c r="Q1580" s="78" t="n">
        <v>60611090</v>
      </c>
      <c r="R1580" s="78" t="s">
        <v>17020</v>
      </c>
      <c r="S1580" s="78" t="s">
        <v>17021</v>
      </c>
      <c r="T1580" s="78" t="s">
        <v>17019</v>
      </c>
      <c r="W1580" s="78" t="s">
        <v>4084</v>
      </c>
      <c r="AB1580" s="78" t="s">
        <v>19996</v>
      </c>
      <c r="AH1580" s="78" t="s">
        <v>19997</v>
      </c>
      <c r="AI1580" s="82" t="n">
        <v>47825</v>
      </c>
      <c r="AK1580" s="78" t="s">
        <v>20012</v>
      </c>
      <c r="AL1580" s="78" t="s">
        <v>17718</v>
      </c>
      <c r="AM1580" s="78" t="s">
        <v>17718</v>
      </c>
      <c r="AP1580" s="78" t="s">
        <v>17719</v>
      </c>
      <c r="AQ1580" s="78" t="n">
        <v>5</v>
      </c>
      <c r="AR1580" s="78" t="n">
        <v>1</v>
      </c>
      <c r="AS1580" s="78" t="n">
        <v>15148.83106</v>
      </c>
      <c r="AT1580" s="78" t="n">
        <v>1</v>
      </c>
      <c r="AV1580" s="78" t="n">
        <v>8.08</v>
      </c>
      <c r="AY1580" s="78" t="n">
        <v>0</v>
      </c>
      <c r="AZ1580" s="78" t="n">
        <v>0</v>
      </c>
      <c r="BA1580" s="78" t="n">
        <v>75744.16</v>
      </c>
      <c r="BB1580" s="78" t="n">
        <v>0</v>
      </c>
      <c r="BC1580" s="78" t="n">
        <v>75744.16</v>
      </c>
      <c r="BD1580" s="78" t="n">
        <v>5000000</v>
      </c>
      <c r="BE1580" s="78" t="s">
        <v>19998</v>
      </c>
      <c r="BJ1580" s="78" t="s">
        <v>17721</v>
      </c>
      <c r="BK1580" s="78" t="s">
        <v>17722</v>
      </c>
      <c r="BO1580" s="78" t="s">
        <v>16502</v>
      </c>
    </row>
    <row r="1581" customFormat="false" ht="15" hidden="true" customHeight="false" outlineLevel="0" collapsed="false">
      <c r="A1581" s="82" t="n">
        <v>45291</v>
      </c>
      <c r="B1581" s="78" t="s">
        <v>16497</v>
      </c>
      <c r="C1581" s="78" t="s">
        <v>17734</v>
      </c>
      <c r="D1581" s="78" t="s">
        <v>18919</v>
      </c>
      <c r="E1581" s="78" t="s">
        <v>4126</v>
      </c>
      <c r="F1581" s="78" t="s">
        <v>17758</v>
      </c>
      <c r="G1581" s="78" t="s">
        <v>17711</v>
      </c>
      <c r="H1581" s="78" t="s">
        <v>17725</v>
      </c>
      <c r="I1581" s="78" t="s">
        <v>19056</v>
      </c>
      <c r="J1581" s="78" t="s">
        <v>19089</v>
      </c>
      <c r="K1581" s="78" t="n">
        <v>158540313</v>
      </c>
      <c r="L1581" s="78" t="s">
        <v>10644</v>
      </c>
      <c r="M1581" s="78" t="s">
        <v>20063</v>
      </c>
      <c r="N1581" s="78" t="s">
        <v>17734</v>
      </c>
      <c r="Q1581" s="78" t="n">
        <v>35656720</v>
      </c>
      <c r="R1581" s="78" t="s">
        <v>10635</v>
      </c>
      <c r="S1581" s="78" t="s">
        <v>17068</v>
      </c>
      <c r="T1581" s="78" t="s">
        <v>16498</v>
      </c>
      <c r="U1581" s="78" t="s">
        <v>10635</v>
      </c>
      <c r="V1581" s="78" t="s">
        <v>18460</v>
      </c>
      <c r="W1581" s="78" t="s">
        <v>4084</v>
      </c>
      <c r="X1581" s="78" t="s">
        <v>17936</v>
      </c>
      <c r="Y1581" s="78" t="s">
        <v>18461</v>
      </c>
      <c r="Z1581" s="78" t="s">
        <v>17794</v>
      </c>
      <c r="AA1581" s="78" t="s">
        <v>17795</v>
      </c>
      <c r="AB1581" s="78" t="s">
        <v>19091</v>
      </c>
      <c r="AI1581" s="82" t="n">
        <v>46736</v>
      </c>
      <c r="AL1581" s="78" t="s">
        <v>17718</v>
      </c>
      <c r="AM1581" s="78" t="s">
        <v>17718</v>
      </c>
      <c r="AP1581" s="78" t="s">
        <v>17719</v>
      </c>
      <c r="AQ1581" s="78" t="n">
        <v>5000</v>
      </c>
      <c r="AR1581" s="78" t="n">
        <v>10</v>
      </c>
      <c r="AS1581" s="78" t="n">
        <v>112.56</v>
      </c>
      <c r="AT1581" s="78" t="n">
        <v>1</v>
      </c>
      <c r="AV1581" s="78" t="n">
        <v>8.08</v>
      </c>
      <c r="AY1581" s="78" t="n">
        <v>6120875</v>
      </c>
      <c r="AZ1581" s="78" t="n">
        <v>0</v>
      </c>
      <c r="BA1581" s="78" t="n">
        <v>-492875</v>
      </c>
      <c r="BB1581" s="78" t="n">
        <v>5833.33</v>
      </c>
      <c r="BC1581" s="78" t="n">
        <v>5628000</v>
      </c>
      <c r="BD1581" s="78" t="n">
        <v>5000000</v>
      </c>
      <c r="BE1581" s="78" t="s">
        <v>19092</v>
      </c>
      <c r="BJ1581" s="78" t="s">
        <v>17721</v>
      </c>
      <c r="BK1581" s="78" t="s">
        <v>17722</v>
      </c>
      <c r="BL1581" s="78" t="s">
        <v>192</v>
      </c>
      <c r="BM1581" s="78" t="s">
        <v>10645</v>
      </c>
      <c r="BN1581" s="78" t="s">
        <v>20064</v>
      </c>
      <c r="BO1581" s="78" t="s">
        <v>16502</v>
      </c>
    </row>
    <row r="1582" customFormat="false" ht="15" hidden="true" customHeight="false" outlineLevel="0" collapsed="false">
      <c r="A1582" s="82" t="n">
        <v>45291</v>
      </c>
      <c r="B1582" s="78" t="s">
        <v>16497</v>
      </c>
      <c r="C1582" s="78" t="s">
        <v>17734</v>
      </c>
      <c r="D1582" s="78" t="s">
        <v>18919</v>
      </c>
      <c r="E1582" s="78" t="s">
        <v>4126</v>
      </c>
      <c r="F1582" s="78" t="s">
        <v>17758</v>
      </c>
      <c r="G1582" s="78" t="s">
        <v>17711</v>
      </c>
      <c r="H1582" s="78" t="s">
        <v>17725</v>
      </c>
      <c r="I1582" s="78" t="s">
        <v>19056</v>
      </c>
      <c r="J1582" s="78" t="s">
        <v>19089</v>
      </c>
      <c r="K1582" s="78" t="n">
        <v>146990433</v>
      </c>
      <c r="L1582" s="78" t="s">
        <v>14097</v>
      </c>
      <c r="M1582" s="78" t="s">
        <v>20058</v>
      </c>
      <c r="N1582" s="78" t="s">
        <v>17734</v>
      </c>
      <c r="Q1582" s="78" t="n">
        <v>48249789</v>
      </c>
      <c r="R1582" s="78" t="s">
        <v>14088</v>
      </c>
      <c r="S1582" s="78" t="s">
        <v>17357</v>
      </c>
      <c r="T1582" s="78" t="s">
        <v>16498</v>
      </c>
      <c r="U1582" s="78" t="s">
        <v>14088</v>
      </c>
      <c r="V1582" s="78" t="s">
        <v>18384</v>
      </c>
      <c r="W1582" s="78" t="s">
        <v>4084</v>
      </c>
      <c r="X1582" s="78" t="s">
        <v>18108</v>
      </c>
      <c r="Y1582" s="78" t="s">
        <v>18385</v>
      </c>
      <c r="Z1582" s="78" t="s">
        <v>17808</v>
      </c>
      <c r="AA1582" s="78" t="s">
        <v>17809</v>
      </c>
      <c r="AB1582" s="78" t="s">
        <v>19091</v>
      </c>
      <c r="AC1582" s="78" t="s">
        <v>18386</v>
      </c>
      <c r="AI1582" s="82" t="n">
        <v>46813</v>
      </c>
      <c r="AL1582" s="78" t="s">
        <v>17718</v>
      </c>
      <c r="AM1582" s="78" t="s">
        <v>17718</v>
      </c>
      <c r="AP1582" s="78" t="s">
        <v>17719</v>
      </c>
      <c r="AQ1582" s="78" t="n">
        <v>5000</v>
      </c>
      <c r="AR1582" s="78" t="n">
        <v>10</v>
      </c>
      <c r="AS1582" s="78" t="n">
        <v>78.7</v>
      </c>
      <c r="AT1582" s="78" t="n">
        <v>1</v>
      </c>
      <c r="AV1582" s="78" t="n">
        <v>8.08</v>
      </c>
      <c r="AY1582" s="78" t="n">
        <v>3889110</v>
      </c>
      <c r="AZ1582" s="78" t="n">
        <v>0</v>
      </c>
      <c r="BA1582" s="78" t="n">
        <v>45890</v>
      </c>
      <c r="BB1582" s="78" t="n">
        <v>2083.33</v>
      </c>
      <c r="BC1582" s="78" t="n">
        <v>3935000</v>
      </c>
      <c r="BD1582" s="78" t="n">
        <v>5000000</v>
      </c>
      <c r="BE1582" s="78" t="s">
        <v>19092</v>
      </c>
      <c r="BJ1582" s="78" t="s">
        <v>17721</v>
      </c>
      <c r="BK1582" s="78" t="s">
        <v>17722</v>
      </c>
      <c r="BL1582" s="78" t="s">
        <v>290</v>
      </c>
      <c r="BM1582" s="78" t="s">
        <v>14098</v>
      </c>
      <c r="BN1582" s="78" t="s">
        <v>20059</v>
      </c>
      <c r="BO1582" s="78" t="s">
        <v>16502</v>
      </c>
    </row>
    <row r="1583" customFormat="false" ht="15" hidden="true" customHeight="false" outlineLevel="0" collapsed="false">
      <c r="A1583" s="82" t="n">
        <v>45291</v>
      </c>
      <c r="B1583" s="78" t="s">
        <v>16497</v>
      </c>
      <c r="C1583" s="78" t="s">
        <v>18927</v>
      </c>
      <c r="D1583" s="78" t="s">
        <v>19994</v>
      </c>
      <c r="E1583" s="78" t="s">
        <v>3664</v>
      </c>
      <c r="F1583" s="78" t="s">
        <v>17727</v>
      </c>
      <c r="G1583" s="78" t="s">
        <v>17747</v>
      </c>
      <c r="H1583" s="78" t="s">
        <v>17729</v>
      </c>
      <c r="I1583" s="78" t="s">
        <v>19604</v>
      </c>
      <c r="J1583" s="78" t="s">
        <v>17462</v>
      </c>
      <c r="K1583" s="78" t="n">
        <v>158824357</v>
      </c>
      <c r="L1583" s="78" t="s">
        <v>3992</v>
      </c>
      <c r="M1583" s="78" t="s">
        <v>20065</v>
      </c>
      <c r="N1583" s="78" t="s">
        <v>19505</v>
      </c>
      <c r="Q1583" s="78" t="n">
        <v>60611090</v>
      </c>
      <c r="R1583" s="78" t="s">
        <v>17020</v>
      </c>
      <c r="S1583" s="78" t="s">
        <v>17021</v>
      </c>
      <c r="T1583" s="78" t="s">
        <v>17019</v>
      </c>
      <c r="W1583" s="78" t="s">
        <v>4084</v>
      </c>
      <c r="AB1583" s="78" t="s">
        <v>19996</v>
      </c>
      <c r="AH1583" s="78" t="s">
        <v>19997</v>
      </c>
      <c r="AI1583" s="82" t="n">
        <v>47837</v>
      </c>
      <c r="AK1583" s="78" t="s">
        <v>20012</v>
      </c>
      <c r="AL1583" s="78" t="s">
        <v>17718</v>
      </c>
      <c r="AM1583" s="78" t="s">
        <v>17718</v>
      </c>
      <c r="AP1583" s="78" t="s">
        <v>17719</v>
      </c>
      <c r="AQ1583" s="78" t="n">
        <v>5</v>
      </c>
      <c r="AR1583" s="78" t="n">
        <v>1</v>
      </c>
      <c r="AS1583" s="78" t="n">
        <v>5452.69426</v>
      </c>
      <c r="AT1583" s="78" t="n">
        <v>1</v>
      </c>
      <c r="AV1583" s="78" t="n">
        <v>8.08</v>
      </c>
      <c r="AY1583" s="78" t="n">
        <v>0</v>
      </c>
      <c r="AZ1583" s="78" t="n">
        <v>0</v>
      </c>
      <c r="BA1583" s="78" t="n">
        <v>27263.47</v>
      </c>
      <c r="BB1583" s="78" t="n">
        <v>0</v>
      </c>
      <c r="BC1583" s="78" t="n">
        <v>27263.47</v>
      </c>
      <c r="BD1583" s="78" t="n">
        <v>5000000</v>
      </c>
      <c r="BE1583" s="78" t="s">
        <v>19998</v>
      </c>
      <c r="BJ1583" s="78" t="s">
        <v>17721</v>
      </c>
      <c r="BK1583" s="78" t="s">
        <v>17722</v>
      </c>
      <c r="BO1583" s="78" t="s">
        <v>16502</v>
      </c>
    </row>
    <row r="1584" customFormat="false" ht="15" hidden="true" customHeight="false" outlineLevel="0" collapsed="false">
      <c r="A1584" s="82" t="n">
        <v>45291</v>
      </c>
      <c r="B1584" s="78" t="s">
        <v>16497</v>
      </c>
      <c r="C1584" s="78" t="s">
        <v>18927</v>
      </c>
      <c r="D1584" s="78" t="s">
        <v>19994</v>
      </c>
      <c r="E1584" s="78" t="s">
        <v>3664</v>
      </c>
      <c r="F1584" s="78" t="s">
        <v>17727</v>
      </c>
      <c r="G1584" s="78" t="s">
        <v>17747</v>
      </c>
      <c r="H1584" s="78" t="s">
        <v>17729</v>
      </c>
      <c r="I1584" s="78" t="s">
        <v>19604</v>
      </c>
      <c r="J1584" s="78" t="s">
        <v>17462</v>
      </c>
      <c r="K1584" s="78" t="n">
        <v>158863624</v>
      </c>
      <c r="L1584" s="78" t="s">
        <v>4000</v>
      </c>
      <c r="M1584" s="78" t="s">
        <v>20066</v>
      </c>
      <c r="N1584" s="78" t="s">
        <v>19505</v>
      </c>
      <c r="Q1584" s="78" t="n">
        <v>60611090</v>
      </c>
      <c r="R1584" s="78" t="s">
        <v>17020</v>
      </c>
      <c r="S1584" s="78" t="s">
        <v>17021</v>
      </c>
      <c r="T1584" s="78" t="s">
        <v>17019</v>
      </c>
      <c r="W1584" s="78" t="s">
        <v>4084</v>
      </c>
      <c r="AB1584" s="78" t="s">
        <v>19996</v>
      </c>
      <c r="AH1584" s="78" t="s">
        <v>19997</v>
      </c>
      <c r="AI1584" s="82" t="n">
        <v>48934</v>
      </c>
      <c r="AK1584" s="78" t="s">
        <v>20012</v>
      </c>
      <c r="AL1584" s="78" t="s">
        <v>17718</v>
      </c>
      <c r="AM1584" s="78" t="s">
        <v>17718</v>
      </c>
      <c r="AP1584" s="78" t="s">
        <v>17719</v>
      </c>
      <c r="AQ1584" s="78" t="n">
        <v>5</v>
      </c>
      <c r="AR1584" s="78" t="n">
        <v>1</v>
      </c>
      <c r="AS1584" s="78" t="n">
        <v>4788.66368</v>
      </c>
      <c r="AT1584" s="78" t="n">
        <v>1</v>
      </c>
      <c r="AV1584" s="78" t="n">
        <v>8.08</v>
      </c>
      <c r="AY1584" s="78" t="n">
        <v>0</v>
      </c>
      <c r="AZ1584" s="78" t="n">
        <v>0</v>
      </c>
      <c r="BA1584" s="78" t="n">
        <v>23943.32</v>
      </c>
      <c r="BB1584" s="78" t="n">
        <v>0</v>
      </c>
      <c r="BC1584" s="78" t="n">
        <v>23943.32</v>
      </c>
      <c r="BD1584" s="78" t="n">
        <v>5000000</v>
      </c>
      <c r="BE1584" s="78" t="s">
        <v>19998</v>
      </c>
      <c r="BJ1584" s="78" t="s">
        <v>17721</v>
      </c>
      <c r="BK1584" s="78" t="s">
        <v>17722</v>
      </c>
      <c r="BO1584" s="78" t="s">
        <v>16502</v>
      </c>
    </row>
    <row r="1585" customFormat="false" ht="15" hidden="true" customHeight="false" outlineLevel="0" collapsed="false">
      <c r="A1585" s="82" t="n">
        <v>45291</v>
      </c>
      <c r="B1585" s="78" t="s">
        <v>16497</v>
      </c>
      <c r="C1585" s="78" t="s">
        <v>17734</v>
      </c>
      <c r="D1585" s="78" t="s">
        <v>18919</v>
      </c>
      <c r="E1585" s="78" t="s">
        <v>1305</v>
      </c>
      <c r="F1585" s="78" t="s">
        <v>17710</v>
      </c>
      <c r="G1585" s="78" t="s">
        <v>17711</v>
      </c>
      <c r="H1585" s="78" t="s">
        <v>17725</v>
      </c>
      <c r="I1585" s="78" t="s">
        <v>19056</v>
      </c>
      <c r="J1585" s="78" t="s">
        <v>16506</v>
      </c>
      <c r="K1585" s="78" t="n">
        <v>82077566</v>
      </c>
      <c r="L1585" s="78" t="s">
        <v>15516</v>
      </c>
      <c r="M1585" s="78" t="s">
        <v>20067</v>
      </c>
      <c r="N1585" s="78" t="s">
        <v>17734</v>
      </c>
      <c r="Q1585" s="78" t="n">
        <v>0</v>
      </c>
      <c r="U1585" s="78" t="s">
        <v>20068</v>
      </c>
      <c r="V1585" s="78" t="s">
        <v>20069</v>
      </c>
      <c r="W1585" s="78" t="s">
        <v>4084</v>
      </c>
      <c r="X1585" s="78" t="s">
        <v>18316</v>
      </c>
      <c r="Y1585" s="78" t="s">
        <v>18317</v>
      </c>
      <c r="Z1585" s="78" t="s">
        <v>17802</v>
      </c>
      <c r="AA1585" s="78" t="s">
        <v>17802</v>
      </c>
      <c r="AB1585" s="78" t="s">
        <v>19060</v>
      </c>
      <c r="AI1585" s="82" t="n">
        <v>47453</v>
      </c>
      <c r="AL1585" s="78" t="s">
        <v>17718</v>
      </c>
      <c r="AM1585" s="78" t="s">
        <v>17718</v>
      </c>
      <c r="AP1585" s="78" t="s">
        <v>17719</v>
      </c>
      <c r="AQ1585" s="78" t="n">
        <v>5000</v>
      </c>
      <c r="AR1585" s="78" t="n">
        <v>10</v>
      </c>
      <c r="AS1585" s="78" t="n">
        <v>94.32595</v>
      </c>
      <c r="AT1585" s="78" t="n">
        <v>1</v>
      </c>
      <c r="AV1585" s="78" t="n">
        <v>8.08</v>
      </c>
      <c r="AY1585" s="78" t="n">
        <v>4726850</v>
      </c>
      <c r="AZ1585" s="78" t="n">
        <v>0</v>
      </c>
      <c r="BA1585" s="78" t="n">
        <v>-10552.3</v>
      </c>
      <c r="BB1585" s="78" t="n">
        <v>19913.19</v>
      </c>
      <c r="BC1585" s="78" t="n">
        <v>4716297.7</v>
      </c>
      <c r="BD1585" s="78" t="n">
        <v>5000000</v>
      </c>
      <c r="BE1585" s="78" t="s">
        <v>19216</v>
      </c>
      <c r="BJ1585" s="78" t="s">
        <v>17721</v>
      </c>
      <c r="BK1585" s="78" t="s">
        <v>17722</v>
      </c>
      <c r="BL1585" s="78" t="s">
        <v>15518</v>
      </c>
      <c r="BM1585" s="78" t="s">
        <v>15517</v>
      </c>
      <c r="BN1585" s="78" t="s">
        <v>20070</v>
      </c>
      <c r="BO1585" s="78" t="s">
        <v>16502</v>
      </c>
    </row>
    <row r="1586" customFormat="false" ht="15" hidden="true" customHeight="false" outlineLevel="0" collapsed="false">
      <c r="A1586" s="82" t="n">
        <v>45291</v>
      </c>
      <c r="B1586" s="78" t="s">
        <v>16497</v>
      </c>
      <c r="C1586" s="78" t="s">
        <v>17734</v>
      </c>
      <c r="D1586" s="78" t="s">
        <v>18919</v>
      </c>
      <c r="E1586" s="78" t="s">
        <v>4075</v>
      </c>
      <c r="F1586" s="78" t="s">
        <v>17724</v>
      </c>
      <c r="G1586" s="78" t="s">
        <v>17711</v>
      </c>
      <c r="H1586" s="78" t="s">
        <v>17725</v>
      </c>
      <c r="I1586" s="78" t="s">
        <v>19056</v>
      </c>
      <c r="J1586" s="78" t="s">
        <v>19089</v>
      </c>
      <c r="K1586" s="78" t="n">
        <v>159100440</v>
      </c>
      <c r="L1586" s="78" t="s">
        <v>7043</v>
      </c>
      <c r="M1586" s="78" t="s">
        <v>19474</v>
      </c>
      <c r="N1586" s="78" t="s">
        <v>17734</v>
      </c>
      <c r="Q1586" s="78" t="n">
        <v>23773820</v>
      </c>
      <c r="R1586" s="78" t="s">
        <v>7034</v>
      </c>
      <c r="S1586" s="78" t="s">
        <v>16693</v>
      </c>
      <c r="T1586" s="78" t="s">
        <v>16498</v>
      </c>
      <c r="U1586" s="78" t="s">
        <v>7034</v>
      </c>
      <c r="V1586" s="78" t="s">
        <v>18360</v>
      </c>
      <c r="W1586" s="78" t="s">
        <v>4084</v>
      </c>
      <c r="X1586" s="78" t="s">
        <v>18033</v>
      </c>
      <c r="Y1586" s="78" t="s">
        <v>18361</v>
      </c>
      <c r="Z1586" s="78" t="s">
        <v>17794</v>
      </c>
      <c r="AA1586" s="78" t="s">
        <v>17795</v>
      </c>
      <c r="AB1586" s="78" t="s">
        <v>19091</v>
      </c>
      <c r="AI1586" s="82" t="n">
        <v>47102</v>
      </c>
      <c r="AL1586" s="78" t="s">
        <v>17718</v>
      </c>
      <c r="AM1586" s="78" t="s">
        <v>17718</v>
      </c>
      <c r="AP1586" s="78" t="s">
        <v>17719</v>
      </c>
      <c r="AQ1586" s="78" t="n">
        <v>5000</v>
      </c>
      <c r="AR1586" s="78" t="n">
        <v>10</v>
      </c>
      <c r="AS1586" s="78" t="n">
        <v>95.0695</v>
      </c>
      <c r="AT1586" s="78" t="n">
        <v>1</v>
      </c>
      <c r="AV1586" s="78" t="n">
        <v>8.08</v>
      </c>
      <c r="AY1586" s="78" t="n">
        <v>4220250</v>
      </c>
      <c r="AZ1586" s="78" t="n">
        <v>0</v>
      </c>
      <c r="BA1586" s="78" t="n">
        <v>533225</v>
      </c>
      <c r="BB1586" s="78" t="n">
        <v>5277.78</v>
      </c>
      <c r="BC1586" s="78" t="n">
        <v>4753475</v>
      </c>
      <c r="BD1586" s="78" t="n">
        <v>5000000</v>
      </c>
      <c r="BE1586" s="78" t="s">
        <v>19092</v>
      </c>
      <c r="BJ1586" s="78" t="s">
        <v>17721</v>
      </c>
      <c r="BK1586" s="78" t="s">
        <v>17722</v>
      </c>
      <c r="BL1586" s="78" t="s">
        <v>89</v>
      </c>
      <c r="BM1586" s="78" t="s">
        <v>7044</v>
      </c>
      <c r="BN1586" s="78" t="s">
        <v>19475</v>
      </c>
      <c r="BO1586" s="78" t="s">
        <v>16502</v>
      </c>
    </row>
    <row r="1587" customFormat="false" ht="15" hidden="true" customHeight="false" outlineLevel="0" collapsed="false">
      <c r="A1587" s="82" t="n">
        <v>45291</v>
      </c>
      <c r="B1587" s="78" t="s">
        <v>16497</v>
      </c>
      <c r="C1587" s="78" t="s">
        <v>18927</v>
      </c>
      <c r="D1587" s="78" t="s">
        <v>19994</v>
      </c>
      <c r="E1587" s="78" t="s">
        <v>3664</v>
      </c>
      <c r="F1587" s="78" t="s">
        <v>17727</v>
      </c>
      <c r="G1587" s="78" t="s">
        <v>17747</v>
      </c>
      <c r="H1587" s="78" t="s">
        <v>17729</v>
      </c>
      <c r="I1587" s="78" t="s">
        <v>19604</v>
      </c>
      <c r="J1587" s="78" t="s">
        <v>17462</v>
      </c>
      <c r="K1587" s="78" t="n">
        <v>151059420</v>
      </c>
      <c r="L1587" s="78" t="s">
        <v>3680</v>
      </c>
      <c r="M1587" s="78" t="s">
        <v>20071</v>
      </c>
      <c r="N1587" s="78" t="s">
        <v>19505</v>
      </c>
      <c r="Q1587" s="78" t="n">
        <v>60611090</v>
      </c>
      <c r="R1587" s="78" t="s">
        <v>17020</v>
      </c>
      <c r="S1587" s="78" t="s">
        <v>17021</v>
      </c>
      <c r="T1587" s="78" t="s">
        <v>17019</v>
      </c>
      <c r="W1587" s="78" t="s">
        <v>4084</v>
      </c>
      <c r="AB1587" s="78" t="s">
        <v>19996</v>
      </c>
      <c r="AH1587" s="78" t="s">
        <v>19997</v>
      </c>
      <c r="AI1587" s="82" t="n">
        <v>48702</v>
      </c>
      <c r="AK1587" s="78" t="s">
        <v>20012</v>
      </c>
      <c r="AL1587" s="78" t="s">
        <v>17718</v>
      </c>
      <c r="AM1587" s="78" t="s">
        <v>17718</v>
      </c>
      <c r="AP1587" s="78" t="s">
        <v>17772</v>
      </c>
      <c r="AQ1587" s="78" t="n">
        <v>5</v>
      </c>
      <c r="AR1587" s="78" t="n">
        <v>1</v>
      </c>
      <c r="AS1587" s="78" t="n">
        <v>-36700.27521</v>
      </c>
      <c r="AT1587" s="78" t="n">
        <v>1</v>
      </c>
      <c r="AV1587" s="78" t="n">
        <v>8.08</v>
      </c>
      <c r="AY1587" s="78" t="n">
        <v>0</v>
      </c>
      <c r="AZ1587" s="78" t="n">
        <v>0</v>
      </c>
      <c r="BA1587" s="78" t="n">
        <v>-183501.38</v>
      </c>
      <c r="BB1587" s="78" t="n">
        <v>0</v>
      </c>
      <c r="BC1587" s="78" t="n">
        <v>-183501.38</v>
      </c>
      <c r="BD1587" s="78" t="n">
        <v>5000000</v>
      </c>
      <c r="BE1587" s="78" t="s">
        <v>19998</v>
      </c>
      <c r="BJ1587" s="78" t="s">
        <v>17721</v>
      </c>
      <c r="BK1587" s="78" t="s">
        <v>17722</v>
      </c>
      <c r="BO1587" s="78" t="s">
        <v>16502</v>
      </c>
    </row>
    <row r="1588" customFormat="false" ht="15" hidden="true" customHeight="false" outlineLevel="0" collapsed="false">
      <c r="A1588" s="82" t="n">
        <v>45291</v>
      </c>
      <c r="B1588" s="78" t="s">
        <v>16497</v>
      </c>
      <c r="C1588" s="78" t="s">
        <v>18927</v>
      </c>
      <c r="D1588" s="78" t="s">
        <v>19994</v>
      </c>
      <c r="E1588" s="78" t="s">
        <v>3664</v>
      </c>
      <c r="F1588" s="78" t="s">
        <v>17727</v>
      </c>
      <c r="G1588" s="78" t="s">
        <v>17747</v>
      </c>
      <c r="H1588" s="78" t="s">
        <v>17729</v>
      </c>
      <c r="I1588" s="78" t="s">
        <v>19604</v>
      </c>
      <c r="J1588" s="78" t="s">
        <v>17462</v>
      </c>
      <c r="K1588" s="78" t="n">
        <v>152179997</v>
      </c>
      <c r="L1588" s="78" t="s">
        <v>3700</v>
      </c>
      <c r="M1588" s="78" t="s">
        <v>20072</v>
      </c>
      <c r="N1588" s="78" t="s">
        <v>19505</v>
      </c>
      <c r="Q1588" s="78" t="n">
        <v>60611090</v>
      </c>
      <c r="R1588" s="78" t="s">
        <v>17020</v>
      </c>
      <c r="S1588" s="78" t="s">
        <v>17021</v>
      </c>
      <c r="T1588" s="78" t="s">
        <v>17019</v>
      </c>
      <c r="W1588" s="78" t="s">
        <v>4084</v>
      </c>
      <c r="AB1588" s="78" t="s">
        <v>19996</v>
      </c>
      <c r="AH1588" s="78" t="s">
        <v>19997</v>
      </c>
      <c r="AI1588" s="82" t="n">
        <v>47633</v>
      </c>
      <c r="AK1588" s="78" t="s">
        <v>20012</v>
      </c>
      <c r="AL1588" s="78" t="s">
        <v>17718</v>
      </c>
      <c r="AM1588" s="78" t="s">
        <v>17718</v>
      </c>
      <c r="AP1588" s="78" t="s">
        <v>17772</v>
      </c>
      <c r="AQ1588" s="78" t="n">
        <v>5</v>
      </c>
      <c r="AR1588" s="78" t="n">
        <v>1</v>
      </c>
      <c r="AS1588" s="78" t="n">
        <v>-5643.53591</v>
      </c>
      <c r="AT1588" s="78" t="n">
        <v>1</v>
      </c>
      <c r="AV1588" s="78" t="n">
        <v>8.08</v>
      </c>
      <c r="AY1588" s="78" t="n">
        <v>0</v>
      </c>
      <c r="AZ1588" s="78" t="n">
        <v>0</v>
      </c>
      <c r="BA1588" s="78" t="n">
        <v>-28217.68</v>
      </c>
      <c r="BB1588" s="78" t="n">
        <v>0</v>
      </c>
      <c r="BC1588" s="78" t="n">
        <v>-28217.68</v>
      </c>
      <c r="BD1588" s="78" t="n">
        <v>5000000</v>
      </c>
      <c r="BE1588" s="78" t="s">
        <v>19998</v>
      </c>
      <c r="BJ1588" s="78" t="s">
        <v>17721</v>
      </c>
      <c r="BK1588" s="78" t="s">
        <v>17722</v>
      </c>
      <c r="BO1588" s="78" t="s">
        <v>16502</v>
      </c>
    </row>
    <row r="1589" customFormat="false" ht="15" hidden="true" customHeight="false" outlineLevel="0" collapsed="false">
      <c r="A1589" s="82" t="n">
        <v>45291</v>
      </c>
      <c r="B1589" s="78" t="s">
        <v>16497</v>
      </c>
      <c r="C1589" s="78" t="s">
        <v>18927</v>
      </c>
      <c r="D1589" s="78" t="s">
        <v>19994</v>
      </c>
      <c r="E1589" s="78" t="s">
        <v>3664</v>
      </c>
      <c r="F1589" s="78" t="s">
        <v>17727</v>
      </c>
      <c r="G1589" s="78" t="s">
        <v>17747</v>
      </c>
      <c r="H1589" s="78" t="s">
        <v>17729</v>
      </c>
      <c r="I1589" s="78" t="s">
        <v>19604</v>
      </c>
      <c r="J1589" s="78" t="s">
        <v>17462</v>
      </c>
      <c r="K1589" s="78" t="n">
        <v>152420770</v>
      </c>
      <c r="L1589" s="78" t="s">
        <v>3712</v>
      </c>
      <c r="M1589" s="78" t="s">
        <v>20073</v>
      </c>
      <c r="N1589" s="78" t="s">
        <v>19505</v>
      </c>
      <c r="Q1589" s="78" t="n">
        <v>60611090</v>
      </c>
      <c r="R1589" s="78" t="s">
        <v>17020</v>
      </c>
      <c r="S1589" s="78" t="s">
        <v>17021</v>
      </c>
      <c r="T1589" s="78" t="s">
        <v>17019</v>
      </c>
      <c r="W1589" s="78" t="s">
        <v>4084</v>
      </c>
      <c r="AB1589" s="78" t="s">
        <v>19996</v>
      </c>
      <c r="AH1589" s="78" t="s">
        <v>19997</v>
      </c>
      <c r="AI1589" s="82" t="n">
        <v>48736</v>
      </c>
      <c r="AK1589" s="78" t="s">
        <v>20012</v>
      </c>
      <c r="AL1589" s="78" t="s">
        <v>17718</v>
      </c>
      <c r="AM1589" s="78" t="s">
        <v>17718</v>
      </c>
      <c r="AP1589" s="78" t="s">
        <v>17772</v>
      </c>
      <c r="AQ1589" s="78" t="n">
        <v>5</v>
      </c>
      <c r="AR1589" s="78" t="n">
        <v>1</v>
      </c>
      <c r="AS1589" s="78" t="n">
        <v>-22188.12314</v>
      </c>
      <c r="AT1589" s="78" t="n">
        <v>1</v>
      </c>
      <c r="AV1589" s="78" t="n">
        <v>8.08</v>
      </c>
      <c r="AY1589" s="78" t="n">
        <v>0</v>
      </c>
      <c r="AZ1589" s="78" t="n">
        <v>0</v>
      </c>
      <c r="BA1589" s="78" t="n">
        <v>-110940.62</v>
      </c>
      <c r="BB1589" s="78" t="n">
        <v>0</v>
      </c>
      <c r="BC1589" s="78" t="n">
        <v>-110940.62</v>
      </c>
      <c r="BD1589" s="78" t="n">
        <v>5000000</v>
      </c>
      <c r="BE1589" s="78" t="s">
        <v>19998</v>
      </c>
      <c r="BJ1589" s="78" t="s">
        <v>17721</v>
      </c>
      <c r="BK1589" s="78" t="s">
        <v>17722</v>
      </c>
      <c r="BO1589" s="78" t="s">
        <v>16502</v>
      </c>
    </row>
    <row r="1590" customFormat="false" ht="15" hidden="true" customHeight="false" outlineLevel="0" collapsed="false">
      <c r="A1590" s="82" t="n">
        <v>45291</v>
      </c>
      <c r="B1590" s="78" t="s">
        <v>16497</v>
      </c>
      <c r="C1590" s="78" t="s">
        <v>18927</v>
      </c>
      <c r="D1590" s="78" t="s">
        <v>19994</v>
      </c>
      <c r="E1590" s="78" t="s">
        <v>3664</v>
      </c>
      <c r="F1590" s="78" t="s">
        <v>17727</v>
      </c>
      <c r="G1590" s="78" t="s">
        <v>17747</v>
      </c>
      <c r="H1590" s="78" t="s">
        <v>17729</v>
      </c>
      <c r="I1590" s="78" t="s">
        <v>19604</v>
      </c>
      <c r="J1590" s="78" t="s">
        <v>17462</v>
      </c>
      <c r="K1590" s="78" t="n">
        <v>152434179</v>
      </c>
      <c r="L1590" s="78" t="s">
        <v>3716</v>
      </c>
      <c r="M1590" s="78" t="s">
        <v>20074</v>
      </c>
      <c r="N1590" s="78" t="s">
        <v>19505</v>
      </c>
      <c r="Q1590" s="78" t="n">
        <v>60611090</v>
      </c>
      <c r="R1590" s="78" t="s">
        <v>17020</v>
      </c>
      <c r="S1590" s="78" t="s">
        <v>17021</v>
      </c>
      <c r="T1590" s="78" t="s">
        <v>17019</v>
      </c>
      <c r="W1590" s="78" t="s">
        <v>4084</v>
      </c>
      <c r="AB1590" s="78" t="s">
        <v>19996</v>
      </c>
      <c r="AH1590" s="78" t="s">
        <v>19997</v>
      </c>
      <c r="AI1590" s="82" t="n">
        <v>47640</v>
      </c>
      <c r="AK1590" s="78" t="s">
        <v>20012</v>
      </c>
      <c r="AL1590" s="78" t="s">
        <v>17718</v>
      </c>
      <c r="AM1590" s="78" t="s">
        <v>17718</v>
      </c>
      <c r="AP1590" s="78" t="s">
        <v>17772</v>
      </c>
      <c r="AQ1590" s="78" t="n">
        <v>5</v>
      </c>
      <c r="AR1590" s="78" t="n">
        <v>1</v>
      </c>
      <c r="AS1590" s="78" t="n">
        <v>-11581.90473</v>
      </c>
      <c r="AT1590" s="78" t="n">
        <v>1</v>
      </c>
      <c r="AV1590" s="78" t="n">
        <v>8.08</v>
      </c>
      <c r="AY1590" s="78" t="n">
        <v>0</v>
      </c>
      <c r="AZ1590" s="78" t="n">
        <v>0</v>
      </c>
      <c r="BA1590" s="78" t="n">
        <v>-57909.52</v>
      </c>
      <c r="BB1590" s="78" t="n">
        <v>0</v>
      </c>
      <c r="BC1590" s="78" t="n">
        <v>-57909.52</v>
      </c>
      <c r="BD1590" s="78" t="n">
        <v>5000000</v>
      </c>
      <c r="BE1590" s="78" t="s">
        <v>19998</v>
      </c>
      <c r="BJ1590" s="78" t="s">
        <v>17721</v>
      </c>
      <c r="BK1590" s="78" t="s">
        <v>17722</v>
      </c>
      <c r="BO1590" s="78" t="s">
        <v>16502</v>
      </c>
    </row>
    <row r="1591" customFormat="false" ht="15" hidden="true" customHeight="false" outlineLevel="0" collapsed="false">
      <c r="A1591" s="82" t="n">
        <v>45291</v>
      </c>
      <c r="B1591" s="78" t="s">
        <v>16497</v>
      </c>
      <c r="C1591" s="78" t="s">
        <v>18927</v>
      </c>
      <c r="D1591" s="78" t="s">
        <v>19994</v>
      </c>
      <c r="E1591" s="78" t="s">
        <v>3664</v>
      </c>
      <c r="F1591" s="78" t="s">
        <v>17727</v>
      </c>
      <c r="G1591" s="78" t="s">
        <v>17747</v>
      </c>
      <c r="H1591" s="78" t="s">
        <v>17729</v>
      </c>
      <c r="I1591" s="78" t="s">
        <v>19604</v>
      </c>
      <c r="J1591" s="78" t="s">
        <v>17462</v>
      </c>
      <c r="K1591" s="78" t="n">
        <v>152673748</v>
      </c>
      <c r="L1591" s="78" t="s">
        <v>3724</v>
      </c>
      <c r="M1591" s="78" t="s">
        <v>20075</v>
      </c>
      <c r="N1591" s="78" t="s">
        <v>19505</v>
      </c>
      <c r="Q1591" s="78" t="n">
        <v>60611090</v>
      </c>
      <c r="R1591" s="78" t="s">
        <v>17020</v>
      </c>
      <c r="S1591" s="78" t="s">
        <v>17021</v>
      </c>
      <c r="T1591" s="78" t="s">
        <v>17019</v>
      </c>
      <c r="W1591" s="78" t="s">
        <v>4084</v>
      </c>
      <c r="AB1591" s="78" t="s">
        <v>19996</v>
      </c>
      <c r="AH1591" s="78" t="s">
        <v>19997</v>
      </c>
      <c r="AI1591" s="82" t="n">
        <v>47647</v>
      </c>
      <c r="AK1591" s="78" t="s">
        <v>20012</v>
      </c>
      <c r="AL1591" s="78" t="s">
        <v>17718</v>
      </c>
      <c r="AM1591" s="78" t="s">
        <v>17718</v>
      </c>
      <c r="AP1591" s="78" t="s">
        <v>17772</v>
      </c>
      <c r="AQ1591" s="78" t="n">
        <v>5</v>
      </c>
      <c r="AR1591" s="78" t="n">
        <v>1</v>
      </c>
      <c r="AS1591" s="78" t="n">
        <v>-6980.672</v>
      </c>
      <c r="AT1591" s="78" t="n">
        <v>1</v>
      </c>
      <c r="AV1591" s="78" t="n">
        <v>8.08</v>
      </c>
      <c r="AY1591" s="78" t="n">
        <v>0</v>
      </c>
      <c r="AZ1591" s="78" t="n">
        <v>0</v>
      </c>
      <c r="BA1591" s="78" t="n">
        <v>-34903.36</v>
      </c>
      <c r="BB1591" s="78" t="n">
        <v>0</v>
      </c>
      <c r="BC1591" s="78" t="n">
        <v>-34903.36</v>
      </c>
      <c r="BD1591" s="78" t="n">
        <v>5000000</v>
      </c>
      <c r="BE1591" s="78" t="s">
        <v>19998</v>
      </c>
      <c r="BJ1591" s="78" t="s">
        <v>17721</v>
      </c>
      <c r="BK1591" s="78" t="s">
        <v>17722</v>
      </c>
      <c r="BO1591" s="78" t="s">
        <v>16502</v>
      </c>
    </row>
    <row r="1592" customFormat="false" ht="15" hidden="true" customHeight="false" outlineLevel="0" collapsed="false">
      <c r="A1592" s="82" t="n">
        <v>45291</v>
      </c>
      <c r="B1592" s="78" t="s">
        <v>16497</v>
      </c>
      <c r="C1592" s="78" t="s">
        <v>18927</v>
      </c>
      <c r="D1592" s="78" t="s">
        <v>19994</v>
      </c>
      <c r="E1592" s="78" t="s">
        <v>3664</v>
      </c>
      <c r="F1592" s="78" t="s">
        <v>17727</v>
      </c>
      <c r="G1592" s="78" t="s">
        <v>17747</v>
      </c>
      <c r="H1592" s="78" t="s">
        <v>17729</v>
      </c>
      <c r="I1592" s="78" t="s">
        <v>19604</v>
      </c>
      <c r="J1592" s="78" t="s">
        <v>17462</v>
      </c>
      <c r="K1592" s="78" t="n">
        <v>152749946</v>
      </c>
      <c r="L1592" s="78" t="s">
        <v>3736</v>
      </c>
      <c r="M1592" s="78" t="s">
        <v>20076</v>
      </c>
      <c r="N1592" s="78" t="s">
        <v>19505</v>
      </c>
      <c r="Q1592" s="78" t="n">
        <v>60611090</v>
      </c>
      <c r="R1592" s="78" t="s">
        <v>17020</v>
      </c>
      <c r="S1592" s="78" t="s">
        <v>17021</v>
      </c>
      <c r="T1592" s="78" t="s">
        <v>17019</v>
      </c>
      <c r="W1592" s="78" t="s">
        <v>4084</v>
      </c>
      <c r="AB1592" s="78" t="s">
        <v>19996</v>
      </c>
      <c r="AH1592" s="78" t="s">
        <v>19997</v>
      </c>
      <c r="AI1592" s="82" t="n">
        <v>47649</v>
      </c>
      <c r="AK1592" s="78" t="s">
        <v>20012</v>
      </c>
      <c r="AL1592" s="78" t="s">
        <v>17718</v>
      </c>
      <c r="AM1592" s="78" t="s">
        <v>17718</v>
      </c>
      <c r="AP1592" s="78" t="s">
        <v>17772</v>
      </c>
      <c r="AQ1592" s="78" t="n">
        <v>5</v>
      </c>
      <c r="AR1592" s="78" t="n">
        <v>1</v>
      </c>
      <c r="AS1592" s="78" t="n">
        <v>-5197.3825</v>
      </c>
      <c r="AT1592" s="78" t="n">
        <v>1</v>
      </c>
      <c r="AV1592" s="78" t="n">
        <v>8.08</v>
      </c>
      <c r="AY1592" s="78" t="n">
        <v>0</v>
      </c>
      <c r="AZ1592" s="78" t="n">
        <v>0</v>
      </c>
      <c r="BA1592" s="78" t="n">
        <v>-25986.91</v>
      </c>
      <c r="BB1592" s="78" t="n">
        <v>0</v>
      </c>
      <c r="BC1592" s="78" t="n">
        <v>-25986.91</v>
      </c>
      <c r="BD1592" s="78" t="n">
        <v>5000000</v>
      </c>
      <c r="BE1592" s="78" t="s">
        <v>19998</v>
      </c>
      <c r="BJ1592" s="78" t="s">
        <v>17721</v>
      </c>
      <c r="BK1592" s="78" t="s">
        <v>17722</v>
      </c>
      <c r="BO1592" s="78" t="s">
        <v>16502</v>
      </c>
    </row>
    <row r="1593" customFormat="false" ht="15" hidden="true" customHeight="false" outlineLevel="0" collapsed="false">
      <c r="A1593" s="82" t="n">
        <v>45291</v>
      </c>
      <c r="B1593" s="78" t="s">
        <v>16497</v>
      </c>
      <c r="C1593" s="78" t="s">
        <v>18927</v>
      </c>
      <c r="D1593" s="78" t="s">
        <v>19994</v>
      </c>
      <c r="E1593" s="78" t="s">
        <v>3664</v>
      </c>
      <c r="F1593" s="78" t="s">
        <v>17727</v>
      </c>
      <c r="G1593" s="78" t="s">
        <v>17747</v>
      </c>
      <c r="H1593" s="78" t="s">
        <v>17729</v>
      </c>
      <c r="I1593" s="78" t="s">
        <v>19604</v>
      </c>
      <c r="J1593" s="78" t="s">
        <v>17462</v>
      </c>
      <c r="K1593" s="78" t="n">
        <v>153176922</v>
      </c>
      <c r="L1593" s="78" t="s">
        <v>3752</v>
      </c>
      <c r="M1593" s="78" t="s">
        <v>20077</v>
      </c>
      <c r="N1593" s="78" t="s">
        <v>19505</v>
      </c>
      <c r="Q1593" s="78" t="n">
        <v>60611090</v>
      </c>
      <c r="R1593" s="78" t="s">
        <v>17020</v>
      </c>
      <c r="S1593" s="78" t="s">
        <v>17021</v>
      </c>
      <c r="T1593" s="78" t="s">
        <v>17019</v>
      </c>
      <c r="W1593" s="78" t="s">
        <v>4084</v>
      </c>
      <c r="AB1593" s="78" t="s">
        <v>19996</v>
      </c>
      <c r="AH1593" s="78" t="s">
        <v>19997</v>
      </c>
      <c r="AI1593" s="82" t="n">
        <v>47663</v>
      </c>
      <c r="AK1593" s="78" t="s">
        <v>20012</v>
      </c>
      <c r="AL1593" s="78" t="s">
        <v>17718</v>
      </c>
      <c r="AM1593" s="78" t="s">
        <v>17718</v>
      </c>
      <c r="AP1593" s="78" t="s">
        <v>17772</v>
      </c>
      <c r="AQ1593" s="78" t="n">
        <v>5</v>
      </c>
      <c r="AR1593" s="78" t="n">
        <v>1</v>
      </c>
      <c r="AS1593" s="78" t="n">
        <v>-2364.21281</v>
      </c>
      <c r="AT1593" s="78" t="n">
        <v>1</v>
      </c>
      <c r="AV1593" s="78" t="n">
        <v>8.08</v>
      </c>
      <c r="AY1593" s="78" t="n">
        <v>0</v>
      </c>
      <c r="AZ1593" s="78" t="n">
        <v>0</v>
      </c>
      <c r="BA1593" s="78" t="n">
        <v>-11821.06</v>
      </c>
      <c r="BB1593" s="78" t="n">
        <v>0</v>
      </c>
      <c r="BC1593" s="78" t="n">
        <v>-11821.06</v>
      </c>
      <c r="BD1593" s="78" t="n">
        <v>5000000</v>
      </c>
      <c r="BE1593" s="78" t="s">
        <v>19998</v>
      </c>
      <c r="BJ1593" s="78" t="s">
        <v>17721</v>
      </c>
      <c r="BK1593" s="78" t="s">
        <v>17722</v>
      </c>
      <c r="BO1593" s="78" t="s">
        <v>16502</v>
      </c>
    </row>
    <row r="1594" customFormat="false" ht="15" hidden="true" customHeight="false" outlineLevel="0" collapsed="false">
      <c r="A1594" s="82" t="n">
        <v>45291</v>
      </c>
      <c r="B1594" s="78" t="s">
        <v>16497</v>
      </c>
      <c r="C1594" s="78" t="s">
        <v>18927</v>
      </c>
      <c r="D1594" s="78" t="s">
        <v>19994</v>
      </c>
      <c r="E1594" s="78" t="s">
        <v>3664</v>
      </c>
      <c r="F1594" s="78" t="s">
        <v>17727</v>
      </c>
      <c r="G1594" s="78" t="s">
        <v>17747</v>
      </c>
      <c r="H1594" s="78" t="s">
        <v>17729</v>
      </c>
      <c r="I1594" s="78" t="s">
        <v>19604</v>
      </c>
      <c r="J1594" s="78" t="s">
        <v>17462</v>
      </c>
      <c r="K1594" s="78" t="n">
        <v>153199870</v>
      </c>
      <c r="L1594" s="78" t="s">
        <v>3760</v>
      </c>
      <c r="M1594" s="78" t="s">
        <v>20078</v>
      </c>
      <c r="N1594" s="78" t="s">
        <v>19505</v>
      </c>
      <c r="Q1594" s="78" t="n">
        <v>60611090</v>
      </c>
      <c r="R1594" s="78" t="s">
        <v>17020</v>
      </c>
      <c r="S1594" s="78" t="s">
        <v>17021</v>
      </c>
      <c r="T1594" s="78" t="s">
        <v>17019</v>
      </c>
      <c r="W1594" s="78" t="s">
        <v>4084</v>
      </c>
      <c r="AB1594" s="78" t="s">
        <v>19996</v>
      </c>
      <c r="AH1594" s="78" t="s">
        <v>19997</v>
      </c>
      <c r="AI1594" s="82" t="n">
        <v>47664</v>
      </c>
      <c r="AK1594" s="78" t="s">
        <v>20012</v>
      </c>
      <c r="AL1594" s="78" t="s">
        <v>17718</v>
      </c>
      <c r="AM1594" s="78" t="s">
        <v>17718</v>
      </c>
      <c r="AP1594" s="78" t="s">
        <v>17772</v>
      </c>
      <c r="AQ1594" s="78" t="n">
        <v>5</v>
      </c>
      <c r="AR1594" s="78" t="n">
        <v>1</v>
      </c>
      <c r="AS1594" s="78" t="n">
        <v>-3031.01504</v>
      </c>
      <c r="AT1594" s="78" t="n">
        <v>1</v>
      </c>
      <c r="AV1594" s="78" t="n">
        <v>8.08</v>
      </c>
      <c r="AY1594" s="78" t="n">
        <v>0</v>
      </c>
      <c r="AZ1594" s="78" t="n">
        <v>0</v>
      </c>
      <c r="BA1594" s="78" t="n">
        <v>-15155.08</v>
      </c>
      <c r="BB1594" s="78" t="n">
        <v>0</v>
      </c>
      <c r="BC1594" s="78" t="n">
        <v>-15155.08</v>
      </c>
      <c r="BD1594" s="78" t="n">
        <v>5000000</v>
      </c>
      <c r="BE1594" s="78" t="s">
        <v>19998</v>
      </c>
      <c r="BJ1594" s="78" t="s">
        <v>17721</v>
      </c>
      <c r="BK1594" s="78" t="s">
        <v>17722</v>
      </c>
      <c r="BO1594" s="78" t="s">
        <v>16502</v>
      </c>
    </row>
    <row r="1595" customFormat="false" ht="15" hidden="true" customHeight="false" outlineLevel="0" collapsed="false">
      <c r="A1595" s="82" t="n">
        <v>45291</v>
      </c>
      <c r="B1595" s="78" t="s">
        <v>16497</v>
      </c>
      <c r="C1595" s="78" t="s">
        <v>17734</v>
      </c>
      <c r="D1595" s="78" t="s">
        <v>18919</v>
      </c>
      <c r="E1595" s="78" t="s">
        <v>1305</v>
      </c>
      <c r="F1595" s="78" t="s">
        <v>17710</v>
      </c>
      <c r="G1595" s="78" t="s">
        <v>17711</v>
      </c>
      <c r="H1595" s="78" t="s">
        <v>17725</v>
      </c>
      <c r="I1595" s="78" t="s">
        <v>18920</v>
      </c>
      <c r="J1595" s="78" t="s">
        <v>19089</v>
      </c>
      <c r="K1595" s="78" t="n">
        <v>111494297</v>
      </c>
      <c r="L1595" s="78" t="s">
        <v>5955</v>
      </c>
      <c r="M1595" s="78" t="s">
        <v>20079</v>
      </c>
      <c r="N1595" s="78" t="s">
        <v>17734</v>
      </c>
      <c r="Q1595" s="78" t="n">
        <v>21003024</v>
      </c>
      <c r="R1595" s="78" t="s">
        <v>5947</v>
      </c>
      <c r="S1595" s="78" t="s">
        <v>410</v>
      </c>
      <c r="T1595" s="78" t="s">
        <v>16498</v>
      </c>
      <c r="U1595" s="78" t="s">
        <v>5947</v>
      </c>
      <c r="V1595" s="78" t="s">
        <v>18189</v>
      </c>
      <c r="W1595" s="78" t="s">
        <v>4084</v>
      </c>
      <c r="X1595" s="78" t="s">
        <v>17976</v>
      </c>
      <c r="Y1595" s="78" t="s">
        <v>17977</v>
      </c>
      <c r="Z1595" s="78" t="s">
        <v>17794</v>
      </c>
      <c r="AA1595" s="78" t="s">
        <v>17795</v>
      </c>
      <c r="AB1595" s="78" t="s">
        <v>19091</v>
      </c>
      <c r="AI1595" s="82" t="n">
        <v>46522</v>
      </c>
      <c r="AL1595" s="78" t="s">
        <v>17718</v>
      </c>
      <c r="AM1595" s="78" t="s">
        <v>17718</v>
      </c>
      <c r="AP1595" s="78" t="s">
        <v>17772</v>
      </c>
      <c r="AQ1595" s="78" t="n">
        <v>-5000</v>
      </c>
      <c r="AR1595" s="78" t="n">
        <v>10</v>
      </c>
      <c r="AS1595" s="78" t="n">
        <v>103.19</v>
      </c>
      <c r="AT1595" s="78" t="n">
        <v>1</v>
      </c>
      <c r="AV1595" s="78" t="n">
        <v>8.08</v>
      </c>
      <c r="AY1595" s="78" t="n">
        <v>-5018780</v>
      </c>
      <c r="AZ1595" s="78" t="n">
        <v>0</v>
      </c>
      <c r="BA1595" s="78" t="n">
        <v>-140720</v>
      </c>
      <c r="BB1595" s="78" t="n">
        <v>-7986.11</v>
      </c>
      <c r="BC1595" s="78" t="n">
        <v>-5159500</v>
      </c>
      <c r="BD1595" s="78" t="n">
        <v>5000000</v>
      </c>
      <c r="BE1595" s="78" t="s">
        <v>19092</v>
      </c>
      <c r="BJ1595" s="78" t="s">
        <v>17721</v>
      </c>
      <c r="BK1595" s="78" t="s">
        <v>17722</v>
      </c>
      <c r="BL1595" s="78" t="s">
        <v>5957</v>
      </c>
      <c r="BM1595" s="78" t="s">
        <v>5956</v>
      </c>
      <c r="BN1595" s="78" t="s">
        <v>20080</v>
      </c>
      <c r="BO1595" s="78" t="s">
        <v>16502</v>
      </c>
    </row>
    <row r="1596" customFormat="false" ht="15" hidden="true" customHeight="false" outlineLevel="0" collapsed="false">
      <c r="A1596" s="82" t="n">
        <v>45291</v>
      </c>
      <c r="B1596" s="78" t="s">
        <v>16497</v>
      </c>
      <c r="C1596" s="78" t="s">
        <v>18927</v>
      </c>
      <c r="D1596" s="78" t="s">
        <v>19994</v>
      </c>
      <c r="E1596" s="78" t="s">
        <v>3664</v>
      </c>
      <c r="F1596" s="78" t="s">
        <v>17727</v>
      </c>
      <c r="G1596" s="78" t="s">
        <v>17747</v>
      </c>
      <c r="H1596" s="78" t="s">
        <v>17729</v>
      </c>
      <c r="I1596" s="78" t="s">
        <v>19604</v>
      </c>
      <c r="J1596" s="78" t="s">
        <v>17462</v>
      </c>
      <c r="K1596" s="78" t="n">
        <v>158935024</v>
      </c>
      <c r="L1596" s="78" t="s">
        <v>4004</v>
      </c>
      <c r="M1596" s="78" t="s">
        <v>20081</v>
      </c>
      <c r="N1596" s="78" t="s">
        <v>19505</v>
      </c>
      <c r="Q1596" s="78" t="n">
        <v>60611090</v>
      </c>
      <c r="R1596" s="78" t="s">
        <v>17020</v>
      </c>
      <c r="S1596" s="78" t="s">
        <v>17021</v>
      </c>
      <c r="T1596" s="78" t="s">
        <v>17019</v>
      </c>
      <c r="W1596" s="78" t="s">
        <v>4084</v>
      </c>
      <c r="AB1596" s="78" t="s">
        <v>19996</v>
      </c>
      <c r="AH1596" s="78" t="s">
        <v>19997</v>
      </c>
      <c r="AI1596" s="82" t="n">
        <v>48939</v>
      </c>
      <c r="AK1596" s="78" t="s">
        <v>20012</v>
      </c>
      <c r="AL1596" s="78" t="s">
        <v>17718</v>
      </c>
      <c r="AM1596" s="78" t="s">
        <v>17718</v>
      </c>
      <c r="AP1596" s="78" t="s">
        <v>17772</v>
      </c>
      <c r="AQ1596" s="78" t="n">
        <v>5</v>
      </c>
      <c r="AR1596" s="78" t="n">
        <v>1</v>
      </c>
      <c r="AS1596" s="78" t="n">
        <v>-48.24938</v>
      </c>
      <c r="AT1596" s="78" t="n">
        <v>1</v>
      </c>
      <c r="AV1596" s="78" t="n">
        <v>8.08</v>
      </c>
      <c r="AY1596" s="78" t="n">
        <v>0</v>
      </c>
      <c r="AZ1596" s="78" t="n">
        <v>0</v>
      </c>
      <c r="BA1596" s="78" t="n">
        <v>-241.25</v>
      </c>
      <c r="BB1596" s="78" t="n">
        <v>0</v>
      </c>
      <c r="BC1596" s="78" t="n">
        <v>-241.25</v>
      </c>
      <c r="BD1596" s="78" t="n">
        <v>5000000</v>
      </c>
      <c r="BE1596" s="78" t="s">
        <v>19998</v>
      </c>
      <c r="BJ1596" s="78" t="s">
        <v>17721</v>
      </c>
      <c r="BK1596" s="78" t="s">
        <v>17722</v>
      </c>
      <c r="BO1596" s="78" t="s">
        <v>16502</v>
      </c>
    </row>
    <row r="1597" customFormat="false" ht="15" hidden="true" customHeight="false" outlineLevel="0" collapsed="false">
      <c r="A1597" s="82" t="n">
        <v>45291</v>
      </c>
      <c r="B1597" s="78" t="s">
        <v>16497</v>
      </c>
      <c r="C1597" s="78" t="s">
        <v>18927</v>
      </c>
      <c r="D1597" s="78" t="s">
        <v>18928</v>
      </c>
      <c r="E1597" s="78" t="s">
        <v>1305</v>
      </c>
      <c r="F1597" s="78" t="s">
        <v>17710</v>
      </c>
      <c r="G1597" s="78" t="s">
        <v>17711</v>
      </c>
      <c r="H1597" s="78" t="s">
        <v>17725</v>
      </c>
      <c r="I1597" s="78" t="s">
        <v>18959</v>
      </c>
      <c r="J1597" s="78" t="s">
        <v>17755</v>
      </c>
      <c r="K1597" s="78" t="n">
        <v>152484845</v>
      </c>
      <c r="L1597" s="78" t="s">
        <v>13194</v>
      </c>
      <c r="M1597" s="78" t="s">
        <v>20082</v>
      </c>
      <c r="N1597" s="78" t="s">
        <v>17734</v>
      </c>
      <c r="Q1597" s="78" t="n">
        <v>21002517</v>
      </c>
      <c r="R1597" s="78" t="s">
        <v>13172</v>
      </c>
      <c r="S1597" s="78" t="s">
        <v>611</v>
      </c>
      <c r="T1597" s="78" t="s">
        <v>16498</v>
      </c>
      <c r="U1597" s="78" t="s">
        <v>13172</v>
      </c>
      <c r="V1597" s="78" t="s">
        <v>18560</v>
      </c>
      <c r="W1597" s="78" t="s">
        <v>4084</v>
      </c>
      <c r="X1597" s="78" t="s">
        <v>18047</v>
      </c>
      <c r="Y1597" s="78" t="s">
        <v>18328</v>
      </c>
      <c r="Z1597" s="78" t="s">
        <v>17809</v>
      </c>
      <c r="AA1597" s="78" t="s">
        <v>17809</v>
      </c>
      <c r="AE1597" s="78" t="s">
        <v>13197</v>
      </c>
      <c r="AG1597" s="78" t="s">
        <v>18931</v>
      </c>
      <c r="AI1597" s="82" t="n">
        <v>45366</v>
      </c>
      <c r="AJ1597" s="78" t="s">
        <v>1198</v>
      </c>
      <c r="AL1597" s="78" t="s">
        <v>17718</v>
      </c>
      <c r="AM1597" s="78" t="s">
        <v>17718</v>
      </c>
      <c r="AP1597" s="78" t="s">
        <v>17719</v>
      </c>
      <c r="AQ1597" s="78" t="n">
        <v>318</v>
      </c>
      <c r="AR1597" s="78" t="n">
        <v>100</v>
      </c>
      <c r="AS1597" s="78" t="n">
        <v>2.505</v>
      </c>
      <c r="AT1597" s="78" t="n">
        <v>1</v>
      </c>
      <c r="AV1597" s="78" t="n">
        <v>8.08</v>
      </c>
      <c r="AY1597" s="78" t="n">
        <v>72070.17</v>
      </c>
      <c r="AZ1597" s="78" t="n">
        <v>0</v>
      </c>
      <c r="BA1597" s="78" t="n">
        <v>7588.83</v>
      </c>
      <c r="BB1597" s="78" t="n">
        <v>0</v>
      </c>
      <c r="BC1597" s="78" t="n">
        <v>79659</v>
      </c>
      <c r="BD1597" s="78" t="n">
        <v>5088000</v>
      </c>
      <c r="BE1597" s="78" t="s">
        <v>18932</v>
      </c>
      <c r="BJ1597" s="78" t="s">
        <v>17721</v>
      </c>
      <c r="BK1597" s="78" t="s">
        <v>17722</v>
      </c>
      <c r="BO1597" s="78" t="s">
        <v>16502</v>
      </c>
    </row>
    <row r="1598" customFormat="false" ht="15" hidden="true" customHeight="false" outlineLevel="0" collapsed="false">
      <c r="A1598" s="82" t="n">
        <v>45291</v>
      </c>
      <c r="B1598" s="78" t="s">
        <v>16497</v>
      </c>
      <c r="C1598" s="78" t="s">
        <v>17734</v>
      </c>
      <c r="D1598" s="78" t="s">
        <v>18919</v>
      </c>
      <c r="E1598" s="78" t="s">
        <v>1305</v>
      </c>
      <c r="F1598" s="78" t="s">
        <v>17710</v>
      </c>
      <c r="G1598" s="78" t="s">
        <v>17711</v>
      </c>
      <c r="H1598" s="78" t="s">
        <v>17725</v>
      </c>
      <c r="I1598" s="78" t="s">
        <v>19056</v>
      </c>
      <c r="J1598" s="78" t="s">
        <v>16506</v>
      </c>
      <c r="K1598" s="78" t="n">
        <v>156835973</v>
      </c>
      <c r="L1598" s="78" t="s">
        <v>15494</v>
      </c>
      <c r="M1598" s="78" t="s">
        <v>19927</v>
      </c>
      <c r="N1598" s="78" t="s">
        <v>17734</v>
      </c>
      <c r="Q1598" s="78" t="n">
        <v>0</v>
      </c>
      <c r="U1598" s="78" t="s">
        <v>19850</v>
      </c>
      <c r="V1598" s="78" t="s">
        <v>19851</v>
      </c>
      <c r="W1598" s="78" t="s">
        <v>4084</v>
      </c>
      <c r="X1598" s="78" t="s">
        <v>18145</v>
      </c>
      <c r="Y1598" s="78" t="s">
        <v>18145</v>
      </c>
      <c r="Z1598" s="78" t="s">
        <v>17856</v>
      </c>
      <c r="AA1598" s="78" t="s">
        <v>17857</v>
      </c>
      <c r="AB1598" s="78" t="s">
        <v>19060</v>
      </c>
      <c r="AI1598" s="82" t="n">
        <v>47150</v>
      </c>
      <c r="AL1598" s="78" t="s">
        <v>17718</v>
      </c>
      <c r="AM1598" s="78" t="s">
        <v>17718</v>
      </c>
      <c r="AP1598" s="78" t="s">
        <v>17719</v>
      </c>
      <c r="AQ1598" s="78" t="n">
        <v>5100</v>
      </c>
      <c r="AR1598" s="78" t="n">
        <v>10</v>
      </c>
      <c r="AS1598" s="78" t="n">
        <v>105.8792</v>
      </c>
      <c r="AT1598" s="78" t="n">
        <v>1</v>
      </c>
      <c r="AV1598" s="78" t="n">
        <v>8.08</v>
      </c>
      <c r="AY1598" s="78" t="n">
        <v>5279146</v>
      </c>
      <c r="AZ1598" s="78" t="n">
        <v>0</v>
      </c>
      <c r="BA1598" s="78" t="n">
        <v>120693.2</v>
      </c>
      <c r="BB1598" s="78" t="n">
        <v>90170.83</v>
      </c>
      <c r="BC1598" s="78" t="n">
        <v>5399839.2</v>
      </c>
      <c r="BD1598" s="78" t="n">
        <v>5100000</v>
      </c>
      <c r="BE1598" s="78" t="s">
        <v>18925</v>
      </c>
      <c r="BJ1598" s="78" t="s">
        <v>17721</v>
      </c>
      <c r="BK1598" s="78" t="s">
        <v>17722</v>
      </c>
      <c r="BL1598" s="78" t="s">
        <v>15496</v>
      </c>
      <c r="BM1598" s="78" t="s">
        <v>15495</v>
      </c>
      <c r="BN1598" s="78" t="s">
        <v>19928</v>
      </c>
      <c r="BO1598" s="78" t="s">
        <v>16502</v>
      </c>
    </row>
    <row r="1599" customFormat="false" ht="15" hidden="true" customHeight="false" outlineLevel="0" collapsed="false">
      <c r="A1599" s="82" t="n">
        <v>45291</v>
      </c>
      <c r="B1599" s="78" t="s">
        <v>16497</v>
      </c>
      <c r="C1599" s="78" t="s">
        <v>18927</v>
      </c>
      <c r="D1599" s="78" t="s">
        <v>18928</v>
      </c>
      <c r="E1599" s="78" t="s">
        <v>1305</v>
      </c>
      <c r="F1599" s="78" t="s">
        <v>17710</v>
      </c>
      <c r="G1599" s="78" t="s">
        <v>17711</v>
      </c>
      <c r="H1599" s="78" t="s">
        <v>17725</v>
      </c>
      <c r="I1599" s="78" t="s">
        <v>18965</v>
      </c>
      <c r="J1599" s="78" t="s">
        <v>17755</v>
      </c>
      <c r="K1599" s="78" t="n">
        <v>118571654</v>
      </c>
      <c r="L1599" s="78" t="s">
        <v>17296</v>
      </c>
      <c r="M1599" s="78" t="s">
        <v>20083</v>
      </c>
      <c r="N1599" s="78" t="s">
        <v>17734</v>
      </c>
      <c r="Q1599" s="78" t="n">
        <v>21002098</v>
      </c>
      <c r="R1599" s="78" t="s">
        <v>10144</v>
      </c>
      <c r="S1599" s="78" t="s">
        <v>17292</v>
      </c>
      <c r="T1599" s="78" t="s">
        <v>17028</v>
      </c>
      <c r="U1599" s="78" t="s">
        <v>10144</v>
      </c>
      <c r="V1599" s="78" t="s">
        <v>17292</v>
      </c>
      <c r="W1599" s="78" t="s">
        <v>4084</v>
      </c>
      <c r="X1599" s="78" t="s">
        <v>17800</v>
      </c>
      <c r="Z1599" s="78" t="s">
        <v>17801</v>
      </c>
      <c r="AA1599" s="78" t="s">
        <v>17802</v>
      </c>
      <c r="AE1599" s="78" t="s">
        <v>10197</v>
      </c>
      <c r="AG1599" s="78" t="s">
        <v>18931</v>
      </c>
      <c r="AI1599" s="82" t="n">
        <v>45310</v>
      </c>
      <c r="AJ1599" s="78" t="s">
        <v>1197</v>
      </c>
      <c r="AL1599" s="78" t="s">
        <v>17718</v>
      </c>
      <c r="AM1599" s="78" t="s">
        <v>17718</v>
      </c>
      <c r="AP1599" s="78" t="s">
        <v>17772</v>
      </c>
      <c r="AQ1599" s="78" t="n">
        <v>-148</v>
      </c>
      <c r="AR1599" s="78" t="n">
        <v>100</v>
      </c>
      <c r="AS1599" s="78" t="n">
        <v>0.115</v>
      </c>
      <c r="AT1599" s="78" t="n">
        <v>1</v>
      </c>
      <c r="AV1599" s="78" t="n">
        <v>8.08</v>
      </c>
      <c r="AY1599" s="78" t="n">
        <v>-133277.51</v>
      </c>
      <c r="AZ1599" s="78" t="n">
        <v>0</v>
      </c>
      <c r="BA1599" s="78" t="n">
        <v>131575.51</v>
      </c>
      <c r="BB1599" s="78" t="n">
        <v>0</v>
      </c>
      <c r="BC1599" s="78" t="n">
        <v>-1702</v>
      </c>
      <c r="BD1599" s="78" t="n">
        <v>5102744</v>
      </c>
      <c r="BE1599" s="78" t="s">
        <v>18932</v>
      </c>
      <c r="BJ1599" s="78" t="s">
        <v>17721</v>
      </c>
      <c r="BK1599" s="78" t="s">
        <v>17722</v>
      </c>
      <c r="BO1599" s="78" t="s">
        <v>16502</v>
      </c>
    </row>
    <row r="1600" customFormat="false" ht="15" hidden="true" customHeight="false" outlineLevel="0" collapsed="false">
      <c r="A1600" s="82" t="n">
        <v>45291</v>
      </c>
      <c r="B1600" s="78" t="s">
        <v>16497</v>
      </c>
      <c r="C1600" s="78" t="s">
        <v>17734</v>
      </c>
      <c r="D1600" s="78" t="s">
        <v>18919</v>
      </c>
      <c r="E1600" s="78" t="s">
        <v>4126</v>
      </c>
      <c r="F1600" s="78" t="s">
        <v>17758</v>
      </c>
      <c r="G1600" s="78" t="s">
        <v>17711</v>
      </c>
      <c r="H1600" s="78" t="s">
        <v>17725</v>
      </c>
      <c r="I1600" s="78" t="s">
        <v>19056</v>
      </c>
      <c r="J1600" s="78" t="s">
        <v>16506</v>
      </c>
      <c r="K1600" s="78" t="n">
        <v>106185410</v>
      </c>
      <c r="L1600" s="78" t="s">
        <v>15781</v>
      </c>
      <c r="M1600" s="78" t="s">
        <v>19057</v>
      </c>
      <c r="N1600" s="78" t="s">
        <v>17734</v>
      </c>
      <c r="Q1600" s="78" t="n">
        <v>0</v>
      </c>
      <c r="U1600" s="78" t="s">
        <v>19058</v>
      </c>
      <c r="V1600" s="78" t="s">
        <v>19059</v>
      </c>
      <c r="W1600" s="78" t="s">
        <v>4084</v>
      </c>
      <c r="X1600" s="78" t="s">
        <v>18089</v>
      </c>
      <c r="Y1600" s="78" t="s">
        <v>18090</v>
      </c>
      <c r="Z1600" s="78" t="s">
        <v>17816</v>
      </c>
      <c r="AA1600" s="78" t="s">
        <v>17795</v>
      </c>
      <c r="AB1600" s="78" t="s">
        <v>19060</v>
      </c>
      <c r="AI1600" s="82" t="n">
        <v>47192</v>
      </c>
      <c r="AL1600" s="78" t="s">
        <v>17718</v>
      </c>
      <c r="AM1600" s="78" t="s">
        <v>17718</v>
      </c>
      <c r="AP1600" s="78" t="s">
        <v>17719</v>
      </c>
      <c r="AQ1600" s="78" t="n">
        <v>5160</v>
      </c>
      <c r="AR1600" s="78" t="n">
        <v>10</v>
      </c>
      <c r="AS1600" s="78" t="n">
        <v>97.733</v>
      </c>
      <c r="AT1600" s="78" t="n">
        <v>1</v>
      </c>
      <c r="AV1600" s="78" t="n">
        <v>8.08</v>
      </c>
      <c r="AY1600" s="78" t="n">
        <v>4917934.6</v>
      </c>
      <c r="AZ1600" s="78" t="n">
        <v>0</v>
      </c>
      <c r="BA1600" s="78" t="n">
        <v>125088.2</v>
      </c>
      <c r="BB1600" s="78" t="n">
        <v>68370</v>
      </c>
      <c r="BC1600" s="78" t="n">
        <v>5043022.8</v>
      </c>
      <c r="BD1600" s="78" t="n">
        <v>5160000</v>
      </c>
      <c r="BE1600" s="78" t="s">
        <v>18925</v>
      </c>
      <c r="BJ1600" s="78" t="s">
        <v>17721</v>
      </c>
      <c r="BK1600" s="78" t="s">
        <v>17722</v>
      </c>
      <c r="BL1600" s="78" t="s">
        <v>15783</v>
      </c>
      <c r="BM1600" s="78" t="s">
        <v>15782</v>
      </c>
      <c r="BN1600" s="78" t="s">
        <v>19061</v>
      </c>
      <c r="BO1600" s="78" t="s">
        <v>16502</v>
      </c>
    </row>
    <row r="1601" customFormat="false" ht="15" hidden="true" customHeight="false" outlineLevel="0" collapsed="false">
      <c r="A1601" s="82" t="n">
        <v>45291</v>
      </c>
      <c r="B1601" s="78" t="s">
        <v>16497</v>
      </c>
      <c r="C1601" s="78" t="s">
        <v>17734</v>
      </c>
      <c r="D1601" s="78" t="s">
        <v>18919</v>
      </c>
      <c r="E1601" s="78" t="s">
        <v>4075</v>
      </c>
      <c r="F1601" s="78" t="s">
        <v>17724</v>
      </c>
      <c r="G1601" s="78" t="s">
        <v>17711</v>
      </c>
      <c r="H1601" s="78" t="s">
        <v>17725</v>
      </c>
      <c r="I1601" s="78" t="s">
        <v>18920</v>
      </c>
      <c r="J1601" s="78" t="s">
        <v>16506</v>
      </c>
      <c r="K1601" s="78" t="n">
        <v>86257087</v>
      </c>
      <c r="L1601" s="78" t="s">
        <v>8914</v>
      </c>
      <c r="M1601" s="78" t="s">
        <v>20084</v>
      </c>
      <c r="N1601" s="78" t="s">
        <v>17734</v>
      </c>
      <c r="Q1601" s="78" t="n">
        <v>0</v>
      </c>
      <c r="U1601" s="78" t="s">
        <v>20085</v>
      </c>
      <c r="V1601" s="78" t="s">
        <v>20086</v>
      </c>
      <c r="W1601" s="78" t="s">
        <v>4084</v>
      </c>
      <c r="X1601" s="78" t="s">
        <v>18451</v>
      </c>
      <c r="Y1601" s="78" t="s">
        <v>18452</v>
      </c>
      <c r="Z1601" s="78" t="s">
        <v>17816</v>
      </c>
      <c r="AA1601" s="78" t="s">
        <v>17795</v>
      </c>
      <c r="AB1601" s="78" t="s">
        <v>19103</v>
      </c>
      <c r="AI1601" s="82" t="n">
        <v>46813</v>
      </c>
      <c r="AL1601" s="78" t="s">
        <v>17718</v>
      </c>
      <c r="AM1601" s="78" t="s">
        <v>17718</v>
      </c>
      <c r="AP1601" s="78" t="s">
        <v>17772</v>
      </c>
      <c r="AQ1601" s="78" t="n">
        <v>-5180</v>
      </c>
      <c r="AR1601" s="78" t="n">
        <v>10</v>
      </c>
      <c r="AS1601" s="78" t="n">
        <v>96.75141</v>
      </c>
      <c r="AT1601" s="78" t="n">
        <v>1</v>
      </c>
      <c r="AV1601" s="78" t="n">
        <v>8.08</v>
      </c>
      <c r="AY1601" s="78" t="n">
        <v>-4791522</v>
      </c>
      <c r="AZ1601" s="78" t="n">
        <v>0</v>
      </c>
      <c r="BA1601" s="78" t="n">
        <v>-220201.09</v>
      </c>
      <c r="BB1601" s="78" t="n">
        <v>-86333.33</v>
      </c>
      <c r="BC1601" s="78" t="n">
        <v>-5011723.09</v>
      </c>
      <c r="BD1601" s="78" t="n">
        <v>5180000</v>
      </c>
      <c r="BE1601" s="78" t="s">
        <v>19561</v>
      </c>
      <c r="BJ1601" s="78" t="s">
        <v>17721</v>
      </c>
      <c r="BK1601" s="78" t="s">
        <v>17722</v>
      </c>
      <c r="BL1601" s="78" t="s">
        <v>8916</v>
      </c>
      <c r="BM1601" s="78" t="s">
        <v>8915</v>
      </c>
      <c r="BN1601" s="78" t="s">
        <v>20087</v>
      </c>
      <c r="BO1601" s="78" t="s">
        <v>16502</v>
      </c>
    </row>
    <row r="1602" customFormat="false" ht="15" hidden="true" customHeight="false" outlineLevel="0" collapsed="false">
      <c r="A1602" s="82" t="n">
        <v>45291</v>
      </c>
      <c r="B1602" s="78" t="s">
        <v>16497</v>
      </c>
      <c r="C1602" s="78" t="s">
        <v>17734</v>
      </c>
      <c r="D1602" s="78" t="s">
        <v>18919</v>
      </c>
      <c r="E1602" s="78" t="s">
        <v>1305</v>
      </c>
      <c r="F1602" s="78" t="s">
        <v>17710</v>
      </c>
      <c r="G1602" s="78" t="s">
        <v>17711</v>
      </c>
      <c r="H1602" s="78" t="s">
        <v>17725</v>
      </c>
      <c r="I1602" s="78" t="s">
        <v>19056</v>
      </c>
      <c r="J1602" s="78" t="s">
        <v>16506</v>
      </c>
      <c r="K1602" s="78" t="n">
        <v>119715163</v>
      </c>
      <c r="L1602" s="78" t="s">
        <v>5756</v>
      </c>
      <c r="M1602" s="78" t="s">
        <v>20088</v>
      </c>
      <c r="N1602" s="78" t="s">
        <v>17734</v>
      </c>
      <c r="Q1602" s="78" t="n">
        <v>0</v>
      </c>
      <c r="U1602" s="78" t="s">
        <v>20089</v>
      </c>
      <c r="V1602" s="78" t="s">
        <v>5746</v>
      </c>
      <c r="W1602" s="78" t="s">
        <v>4084</v>
      </c>
      <c r="X1602" s="78" t="s">
        <v>17891</v>
      </c>
      <c r="Y1602" s="78" t="s">
        <v>18523</v>
      </c>
      <c r="Z1602" s="78" t="s">
        <v>17802</v>
      </c>
      <c r="AA1602" s="78" t="s">
        <v>17802</v>
      </c>
      <c r="AB1602" s="78" t="s">
        <v>19060</v>
      </c>
      <c r="AI1602" s="82" t="n">
        <v>55433</v>
      </c>
      <c r="AL1602" s="78" t="s">
        <v>17718</v>
      </c>
      <c r="AM1602" s="78" t="s">
        <v>17718</v>
      </c>
      <c r="AP1602" s="78" t="s">
        <v>17719</v>
      </c>
      <c r="AQ1602" s="78" t="n">
        <v>5227</v>
      </c>
      <c r="AR1602" s="78" t="n">
        <v>10</v>
      </c>
      <c r="AS1602" s="78" t="n">
        <v>66.7292</v>
      </c>
      <c r="AT1602" s="78" t="n">
        <v>1</v>
      </c>
      <c r="AV1602" s="78" t="n">
        <v>8.08</v>
      </c>
      <c r="AY1602" s="78" t="n">
        <v>3437289.39</v>
      </c>
      <c r="AZ1602" s="78" t="n">
        <v>0</v>
      </c>
      <c r="BA1602" s="78" t="n">
        <v>50645.84</v>
      </c>
      <c r="BB1602" s="78" t="n">
        <v>50309.88</v>
      </c>
      <c r="BC1602" s="78" t="n">
        <v>3487935.23</v>
      </c>
      <c r="BD1602" s="78" t="n">
        <v>5227000</v>
      </c>
      <c r="BE1602" s="78" t="s">
        <v>19216</v>
      </c>
      <c r="BJ1602" s="78" t="s">
        <v>17721</v>
      </c>
      <c r="BK1602" s="78" t="s">
        <v>17722</v>
      </c>
      <c r="BL1602" s="78" t="s">
        <v>5758</v>
      </c>
      <c r="BM1602" s="78" t="s">
        <v>5757</v>
      </c>
      <c r="BN1602" s="78" t="s">
        <v>20090</v>
      </c>
      <c r="BO1602" s="78" t="s">
        <v>16502</v>
      </c>
    </row>
    <row r="1603" customFormat="false" ht="15" hidden="true" customHeight="false" outlineLevel="0" collapsed="false">
      <c r="A1603" s="82" t="n">
        <v>45291</v>
      </c>
      <c r="B1603" s="78" t="s">
        <v>16497</v>
      </c>
      <c r="C1603" s="78" t="s">
        <v>17734</v>
      </c>
      <c r="D1603" s="78" t="s">
        <v>18919</v>
      </c>
      <c r="E1603" s="78" t="s">
        <v>4117</v>
      </c>
      <c r="F1603" s="78" t="s">
        <v>17723</v>
      </c>
      <c r="G1603" s="78" t="s">
        <v>17711</v>
      </c>
      <c r="H1603" s="78" t="s">
        <v>17725</v>
      </c>
      <c r="I1603" s="78" t="s">
        <v>18920</v>
      </c>
      <c r="J1603" s="78" t="s">
        <v>16506</v>
      </c>
      <c r="K1603" s="78" t="n">
        <v>119713088</v>
      </c>
      <c r="L1603" s="78" t="s">
        <v>10918</v>
      </c>
      <c r="M1603" s="78" t="s">
        <v>19799</v>
      </c>
      <c r="N1603" s="78" t="s">
        <v>17734</v>
      </c>
      <c r="Q1603" s="78" t="n">
        <v>0</v>
      </c>
      <c r="U1603" s="78" t="s">
        <v>19800</v>
      </c>
      <c r="V1603" s="78" t="s">
        <v>19801</v>
      </c>
      <c r="W1603" s="78" t="s">
        <v>4084</v>
      </c>
      <c r="X1603" s="78" t="s">
        <v>17936</v>
      </c>
      <c r="Y1603" s="78" t="s">
        <v>18412</v>
      </c>
      <c r="Z1603" s="78" t="s">
        <v>17794</v>
      </c>
      <c r="AA1603" s="78" t="s">
        <v>17795</v>
      </c>
      <c r="AB1603" s="78" t="s">
        <v>19060</v>
      </c>
      <c r="AI1603" s="82" t="n">
        <v>47392</v>
      </c>
      <c r="AL1603" s="78" t="s">
        <v>17718</v>
      </c>
      <c r="AM1603" s="78" t="s">
        <v>17718</v>
      </c>
      <c r="AP1603" s="78" t="s">
        <v>17772</v>
      </c>
      <c r="AQ1603" s="78" t="n">
        <v>-5234</v>
      </c>
      <c r="AR1603" s="78" t="n">
        <v>10</v>
      </c>
      <c r="AS1603" s="78" t="n">
        <v>94.39164</v>
      </c>
      <c r="AT1603" s="78" t="n">
        <v>1</v>
      </c>
      <c r="AV1603" s="78" t="n">
        <v>8.08</v>
      </c>
      <c r="AY1603" s="78" t="n">
        <v>-4793052.66</v>
      </c>
      <c r="AZ1603" s="78" t="n">
        <v>0</v>
      </c>
      <c r="BA1603" s="78" t="n">
        <v>-147405.78</v>
      </c>
      <c r="BB1603" s="78" t="n">
        <v>-68696.25</v>
      </c>
      <c r="BC1603" s="78" t="n">
        <v>-4940458.44</v>
      </c>
      <c r="BD1603" s="78" t="n">
        <v>5234000</v>
      </c>
      <c r="BE1603" s="78" t="s">
        <v>18925</v>
      </c>
      <c r="BJ1603" s="78" t="s">
        <v>17721</v>
      </c>
      <c r="BK1603" s="78" t="s">
        <v>17722</v>
      </c>
      <c r="BL1603" s="78" t="s">
        <v>10920</v>
      </c>
      <c r="BM1603" s="78" t="s">
        <v>10919</v>
      </c>
      <c r="BN1603" s="78" t="s">
        <v>19802</v>
      </c>
      <c r="BO1603" s="78" t="s">
        <v>16502</v>
      </c>
    </row>
    <row r="1604" customFormat="false" ht="15" hidden="true" customHeight="false" outlineLevel="0" collapsed="false">
      <c r="A1604" s="82" t="n">
        <v>45291</v>
      </c>
      <c r="B1604" s="78" t="s">
        <v>16497</v>
      </c>
      <c r="C1604" s="78" t="s">
        <v>17734</v>
      </c>
      <c r="D1604" s="78" t="s">
        <v>18919</v>
      </c>
      <c r="E1604" s="78" t="s">
        <v>4117</v>
      </c>
      <c r="F1604" s="78" t="s">
        <v>17723</v>
      </c>
      <c r="G1604" s="78" t="s">
        <v>17711</v>
      </c>
      <c r="H1604" s="78" t="s">
        <v>17725</v>
      </c>
      <c r="I1604" s="78" t="s">
        <v>19056</v>
      </c>
      <c r="J1604" s="78" t="s">
        <v>19089</v>
      </c>
      <c r="K1604" s="78" t="n">
        <v>149668662</v>
      </c>
      <c r="L1604" s="78" t="s">
        <v>5521</v>
      </c>
      <c r="M1604" s="78" t="s">
        <v>19097</v>
      </c>
      <c r="N1604" s="78" t="s">
        <v>17734</v>
      </c>
      <c r="Q1604" s="78" t="n">
        <v>33487636</v>
      </c>
      <c r="R1604" s="78" t="s">
        <v>5510</v>
      </c>
      <c r="S1604" s="78" t="s">
        <v>16613</v>
      </c>
      <c r="T1604" s="78" t="s">
        <v>4265</v>
      </c>
      <c r="U1604" s="78" t="s">
        <v>18382</v>
      </c>
      <c r="V1604" s="78" t="s">
        <v>392</v>
      </c>
      <c r="W1604" s="78" t="s">
        <v>5517</v>
      </c>
      <c r="X1604" s="78" t="s">
        <v>17910</v>
      </c>
      <c r="Y1604" s="78" t="s">
        <v>17911</v>
      </c>
      <c r="Z1604" s="78" t="s">
        <v>17794</v>
      </c>
      <c r="AA1604" s="78" t="s">
        <v>17795</v>
      </c>
      <c r="AB1604" s="78" t="s">
        <v>19091</v>
      </c>
      <c r="AI1604" s="82" t="n">
        <v>46844</v>
      </c>
      <c r="AL1604" s="78" t="s">
        <v>17718</v>
      </c>
      <c r="AM1604" s="78" t="s">
        <v>17718</v>
      </c>
      <c r="AP1604" s="78" t="s">
        <v>17719</v>
      </c>
      <c r="AQ1604" s="78" t="n">
        <v>5241</v>
      </c>
      <c r="AR1604" s="78" t="n">
        <v>10</v>
      </c>
      <c r="AS1604" s="78" t="n">
        <v>102.75</v>
      </c>
      <c r="AT1604" s="78" t="n">
        <v>1</v>
      </c>
      <c r="AV1604" s="78" t="n">
        <v>8.08</v>
      </c>
      <c r="AY1604" s="78" t="n">
        <v>4811736.84</v>
      </c>
      <c r="AZ1604" s="78" t="n">
        <v>0</v>
      </c>
      <c r="BA1604" s="78" t="n">
        <v>573390.66</v>
      </c>
      <c r="BB1604" s="78" t="n">
        <v>29480.63</v>
      </c>
      <c r="BC1604" s="78" t="n">
        <v>5385127.5</v>
      </c>
      <c r="BD1604" s="78" t="n">
        <v>5241000</v>
      </c>
      <c r="BE1604" s="78" t="s">
        <v>19092</v>
      </c>
      <c r="BJ1604" s="78" t="s">
        <v>17721</v>
      </c>
      <c r="BK1604" s="78" t="s">
        <v>17722</v>
      </c>
      <c r="BL1604" s="78" t="s">
        <v>46</v>
      </c>
      <c r="BM1604" s="78" t="s">
        <v>5522</v>
      </c>
      <c r="BN1604" s="78" t="s">
        <v>19098</v>
      </c>
      <c r="BO1604" s="78" t="s">
        <v>16502</v>
      </c>
    </row>
    <row r="1605" customFormat="false" ht="15" hidden="true" customHeight="false" outlineLevel="0" collapsed="false">
      <c r="A1605" s="82" t="n">
        <v>45291</v>
      </c>
      <c r="B1605" s="78" t="s">
        <v>16497</v>
      </c>
      <c r="C1605" s="78" t="s">
        <v>18927</v>
      </c>
      <c r="D1605" s="78" t="s">
        <v>18928</v>
      </c>
      <c r="E1605" s="78" t="s">
        <v>1305</v>
      </c>
      <c r="F1605" s="78" t="s">
        <v>17710</v>
      </c>
      <c r="G1605" s="78" t="s">
        <v>17711</v>
      </c>
      <c r="H1605" s="78" t="s">
        <v>17725</v>
      </c>
      <c r="I1605" s="78" t="s">
        <v>18933</v>
      </c>
      <c r="J1605" s="78" t="s">
        <v>17755</v>
      </c>
      <c r="K1605" s="78" t="n">
        <v>152820381</v>
      </c>
      <c r="L1605" s="78" t="s">
        <v>7650</v>
      </c>
      <c r="M1605" s="78" t="s">
        <v>20091</v>
      </c>
      <c r="N1605" s="78" t="s">
        <v>17734</v>
      </c>
      <c r="Q1605" s="78" t="n">
        <v>21002284</v>
      </c>
      <c r="R1605" s="78" t="s">
        <v>7629</v>
      </c>
      <c r="S1605" s="78" t="s">
        <v>16793</v>
      </c>
      <c r="T1605" s="78" t="s">
        <v>16498</v>
      </c>
      <c r="U1605" s="78" t="s">
        <v>7629</v>
      </c>
      <c r="V1605" s="78" t="s">
        <v>18477</v>
      </c>
      <c r="W1605" s="78" t="s">
        <v>4084</v>
      </c>
      <c r="X1605" s="78" t="s">
        <v>18451</v>
      </c>
      <c r="Y1605" s="78" t="s">
        <v>18452</v>
      </c>
      <c r="Z1605" s="78" t="s">
        <v>17816</v>
      </c>
      <c r="AA1605" s="78" t="s">
        <v>17795</v>
      </c>
      <c r="AE1605" s="78" t="s">
        <v>7653</v>
      </c>
      <c r="AG1605" s="78" t="s">
        <v>18931</v>
      </c>
      <c r="AI1605" s="82" t="n">
        <v>45338</v>
      </c>
      <c r="AJ1605" s="78" t="s">
        <v>1197</v>
      </c>
      <c r="AL1605" s="78" t="s">
        <v>17718</v>
      </c>
      <c r="AM1605" s="78" t="s">
        <v>17718</v>
      </c>
      <c r="AP1605" s="78" t="s">
        <v>17719</v>
      </c>
      <c r="AQ1605" s="78" t="n">
        <v>500</v>
      </c>
      <c r="AR1605" s="78" t="n">
        <v>100</v>
      </c>
      <c r="AS1605" s="78" t="n">
        <v>0.35</v>
      </c>
      <c r="AT1605" s="78" t="n">
        <v>1</v>
      </c>
      <c r="AV1605" s="78" t="n">
        <v>8.08</v>
      </c>
      <c r="AY1605" s="78" t="n">
        <v>243105.01</v>
      </c>
      <c r="AZ1605" s="78" t="n">
        <v>0</v>
      </c>
      <c r="BA1605" s="78" t="n">
        <v>-225605.01</v>
      </c>
      <c r="BB1605" s="78" t="n">
        <v>0</v>
      </c>
      <c r="BC1605" s="78" t="n">
        <v>17500</v>
      </c>
      <c r="BD1605" s="78" t="n">
        <v>5250000</v>
      </c>
      <c r="BE1605" s="78" t="s">
        <v>18932</v>
      </c>
      <c r="BJ1605" s="78" t="s">
        <v>17721</v>
      </c>
      <c r="BK1605" s="78" t="s">
        <v>17722</v>
      </c>
      <c r="BO1605" s="78" t="s">
        <v>16502</v>
      </c>
    </row>
    <row r="1606" customFormat="false" ht="15" hidden="true" customHeight="false" outlineLevel="0" collapsed="false">
      <c r="A1606" s="82" t="n">
        <v>45291</v>
      </c>
      <c r="B1606" s="78" t="s">
        <v>16497</v>
      </c>
      <c r="C1606" s="78" t="s">
        <v>17734</v>
      </c>
      <c r="D1606" s="78" t="s">
        <v>18919</v>
      </c>
      <c r="E1606" s="78" t="s">
        <v>1305</v>
      </c>
      <c r="F1606" s="78" t="s">
        <v>17710</v>
      </c>
      <c r="G1606" s="78" t="s">
        <v>17711</v>
      </c>
      <c r="H1606" s="78" t="s">
        <v>17725</v>
      </c>
      <c r="I1606" s="78" t="s">
        <v>19056</v>
      </c>
      <c r="J1606" s="78" t="s">
        <v>19089</v>
      </c>
      <c r="K1606" s="78" t="n">
        <v>108040678</v>
      </c>
      <c r="L1606" s="78" t="s">
        <v>9820</v>
      </c>
      <c r="M1606" s="78" t="s">
        <v>19941</v>
      </c>
      <c r="N1606" s="78" t="s">
        <v>17734</v>
      </c>
      <c r="Q1606" s="78" t="n">
        <v>21909781</v>
      </c>
      <c r="R1606" s="78" t="s">
        <v>9810</v>
      </c>
      <c r="S1606" s="78" t="s">
        <v>512</v>
      </c>
      <c r="T1606" s="78" t="s">
        <v>16498</v>
      </c>
      <c r="U1606" s="78" t="s">
        <v>18394</v>
      </c>
      <c r="V1606" s="78" t="s">
        <v>18395</v>
      </c>
      <c r="W1606" s="78" t="s">
        <v>4071</v>
      </c>
      <c r="X1606" s="78" t="s">
        <v>17834</v>
      </c>
      <c r="Y1606" s="78" t="s">
        <v>18396</v>
      </c>
      <c r="Z1606" s="78" t="s">
        <v>17816</v>
      </c>
      <c r="AA1606" s="78" t="s">
        <v>17795</v>
      </c>
      <c r="AB1606" s="78" t="s">
        <v>19091</v>
      </c>
      <c r="AI1606" s="82" t="n">
        <v>46113</v>
      </c>
      <c r="AL1606" s="78" t="s">
        <v>17718</v>
      </c>
      <c r="AM1606" s="78" t="s">
        <v>17718</v>
      </c>
      <c r="AP1606" s="78" t="s">
        <v>17719</v>
      </c>
      <c r="AQ1606" s="78" t="n">
        <v>5288</v>
      </c>
      <c r="AR1606" s="78" t="n">
        <v>10</v>
      </c>
      <c r="AS1606" s="78" t="n">
        <v>89.25</v>
      </c>
      <c r="AT1606" s="78" t="n">
        <v>1</v>
      </c>
      <c r="AV1606" s="78" t="n">
        <v>8.08</v>
      </c>
      <c r="AY1606" s="78" t="n">
        <v>4723598.45</v>
      </c>
      <c r="AZ1606" s="78" t="n">
        <v>0</v>
      </c>
      <c r="BA1606" s="78" t="n">
        <v>-4058.45</v>
      </c>
      <c r="BB1606" s="78" t="n">
        <v>6610</v>
      </c>
      <c r="BC1606" s="78" t="n">
        <v>4719540</v>
      </c>
      <c r="BD1606" s="78" t="n">
        <v>5288000</v>
      </c>
      <c r="BE1606" s="78" t="s">
        <v>19092</v>
      </c>
      <c r="BJ1606" s="78" t="s">
        <v>17721</v>
      </c>
      <c r="BK1606" s="78" t="s">
        <v>17722</v>
      </c>
      <c r="BL1606" s="78" t="s">
        <v>170</v>
      </c>
      <c r="BM1606" s="78" t="s">
        <v>9821</v>
      </c>
      <c r="BN1606" s="78" t="s">
        <v>19942</v>
      </c>
      <c r="BO1606" s="78" t="s">
        <v>16502</v>
      </c>
    </row>
    <row r="1607" customFormat="false" ht="15" hidden="true" customHeight="false" outlineLevel="0" collapsed="false">
      <c r="A1607" s="82" t="n">
        <v>45291</v>
      </c>
      <c r="B1607" s="78" t="s">
        <v>16497</v>
      </c>
      <c r="C1607" s="78" t="s">
        <v>18927</v>
      </c>
      <c r="D1607" s="78" t="s">
        <v>18928</v>
      </c>
      <c r="E1607" s="78" t="s">
        <v>1305</v>
      </c>
      <c r="F1607" s="78" t="s">
        <v>17710</v>
      </c>
      <c r="G1607" s="78" t="s">
        <v>17711</v>
      </c>
      <c r="H1607" s="78" t="s">
        <v>17725</v>
      </c>
      <c r="I1607" s="78" t="s">
        <v>18959</v>
      </c>
      <c r="J1607" s="78" t="s">
        <v>17755</v>
      </c>
      <c r="K1607" s="78" t="n">
        <v>146482741</v>
      </c>
      <c r="L1607" s="78" t="s">
        <v>1641</v>
      </c>
      <c r="M1607" s="78" t="s">
        <v>20092</v>
      </c>
      <c r="N1607" s="78" t="s">
        <v>17734</v>
      </c>
      <c r="Q1607" s="78" t="n">
        <v>21000015</v>
      </c>
      <c r="R1607" s="78" t="s">
        <v>16863</v>
      </c>
      <c r="S1607" s="78" t="s">
        <v>16864</v>
      </c>
      <c r="T1607" s="78" t="s">
        <v>16862</v>
      </c>
      <c r="W1607" s="78" t="s">
        <v>4084</v>
      </c>
      <c r="Z1607" s="78" t="s">
        <v>17801</v>
      </c>
      <c r="AA1607" s="78" t="s">
        <v>17802</v>
      </c>
      <c r="AC1607" s="78" t="s">
        <v>19192</v>
      </c>
      <c r="AE1607" s="78" t="s">
        <v>1644</v>
      </c>
      <c r="AG1607" s="78" t="s">
        <v>18931</v>
      </c>
      <c r="AI1607" s="82" t="n">
        <v>45366</v>
      </c>
      <c r="AJ1607" s="78" t="s">
        <v>1198</v>
      </c>
      <c r="AL1607" s="78" t="s">
        <v>17718</v>
      </c>
      <c r="AM1607" s="78" t="s">
        <v>17718</v>
      </c>
      <c r="AP1607" s="78" t="s">
        <v>17719</v>
      </c>
      <c r="AQ1607" s="78" t="n">
        <v>10</v>
      </c>
      <c r="AR1607" s="78" t="n">
        <v>100</v>
      </c>
      <c r="AS1607" s="78" t="n">
        <v>2</v>
      </c>
      <c r="AT1607" s="78" t="n">
        <v>1</v>
      </c>
      <c r="AV1607" s="78" t="n">
        <v>8.08</v>
      </c>
      <c r="AY1607" s="78" t="n">
        <v>3900.3</v>
      </c>
      <c r="AZ1607" s="78" t="n">
        <v>0</v>
      </c>
      <c r="BA1607" s="78" t="n">
        <v>-1900.3</v>
      </c>
      <c r="BB1607" s="78" t="n">
        <v>0</v>
      </c>
      <c r="BC1607" s="78" t="n">
        <v>2000</v>
      </c>
      <c r="BD1607" s="78" t="n">
        <v>5300000</v>
      </c>
      <c r="BE1607" s="78" t="s">
        <v>18932</v>
      </c>
      <c r="BJ1607" s="78" t="s">
        <v>17721</v>
      </c>
      <c r="BK1607" s="78" t="s">
        <v>17722</v>
      </c>
      <c r="BO1607" s="78" t="s">
        <v>16502</v>
      </c>
    </row>
    <row r="1608" customFormat="false" ht="15" hidden="true" customHeight="false" outlineLevel="0" collapsed="false">
      <c r="A1608" s="82" t="n">
        <v>45291</v>
      </c>
      <c r="B1608" s="78" t="s">
        <v>16497</v>
      </c>
      <c r="C1608" s="78" t="s">
        <v>17734</v>
      </c>
      <c r="D1608" s="78" t="s">
        <v>18919</v>
      </c>
      <c r="E1608" s="78" t="s">
        <v>4075</v>
      </c>
      <c r="F1608" s="78" t="s">
        <v>17724</v>
      </c>
      <c r="G1608" s="78" t="s">
        <v>17711</v>
      </c>
      <c r="H1608" s="78" t="s">
        <v>17725</v>
      </c>
      <c r="I1608" s="78" t="s">
        <v>18920</v>
      </c>
      <c r="J1608" s="78" t="s">
        <v>16506</v>
      </c>
      <c r="K1608" s="78" t="n">
        <v>132412417</v>
      </c>
      <c r="L1608" s="78" t="s">
        <v>9303</v>
      </c>
      <c r="M1608" s="78" t="s">
        <v>20093</v>
      </c>
      <c r="N1608" s="78" t="s">
        <v>17734</v>
      </c>
      <c r="Q1608" s="78" t="n">
        <v>0</v>
      </c>
      <c r="U1608" s="78" t="s">
        <v>9288</v>
      </c>
      <c r="V1608" s="78" t="s">
        <v>17864</v>
      </c>
      <c r="W1608" s="78" t="s">
        <v>4084</v>
      </c>
      <c r="X1608" s="78" t="s">
        <v>17827</v>
      </c>
      <c r="Y1608" s="78" t="s">
        <v>17865</v>
      </c>
      <c r="Z1608" s="78" t="s">
        <v>17816</v>
      </c>
      <c r="AA1608" s="78" t="s">
        <v>17795</v>
      </c>
      <c r="AB1608" s="78" t="s">
        <v>19060</v>
      </c>
      <c r="AI1608" s="82" t="n">
        <v>48044</v>
      </c>
      <c r="AL1608" s="78" t="s">
        <v>17718</v>
      </c>
      <c r="AM1608" s="78" t="s">
        <v>17718</v>
      </c>
      <c r="AP1608" s="78" t="s">
        <v>17772</v>
      </c>
      <c r="AQ1608" s="78" t="n">
        <v>-5431</v>
      </c>
      <c r="AR1608" s="78" t="n">
        <v>10</v>
      </c>
      <c r="AS1608" s="78" t="n">
        <v>90.8555</v>
      </c>
      <c r="AT1608" s="78" t="n">
        <v>1</v>
      </c>
      <c r="AV1608" s="78" t="n">
        <v>8.08</v>
      </c>
      <c r="AY1608" s="78" t="n">
        <v>-4626887</v>
      </c>
      <c r="AZ1608" s="78" t="n">
        <v>0</v>
      </c>
      <c r="BA1608" s="78" t="n">
        <v>-307475.21</v>
      </c>
      <c r="BB1608" s="78" t="n">
        <v>-131475.46</v>
      </c>
      <c r="BC1608" s="78" t="n">
        <v>-4934362.21</v>
      </c>
      <c r="BD1608" s="78" t="n">
        <v>5431000</v>
      </c>
      <c r="BE1608" s="78" t="s">
        <v>18925</v>
      </c>
      <c r="BJ1608" s="78" t="s">
        <v>17721</v>
      </c>
      <c r="BK1608" s="78" t="s">
        <v>17722</v>
      </c>
      <c r="BL1608" s="78" t="s">
        <v>9305</v>
      </c>
      <c r="BM1608" s="78" t="s">
        <v>9304</v>
      </c>
      <c r="BN1608" s="78" t="s">
        <v>20094</v>
      </c>
      <c r="BO1608" s="78" t="s">
        <v>16502</v>
      </c>
    </row>
    <row r="1609" customFormat="false" ht="15" hidden="true" customHeight="false" outlineLevel="0" collapsed="false">
      <c r="A1609" s="82" t="n">
        <v>45291</v>
      </c>
      <c r="B1609" s="78" t="s">
        <v>16497</v>
      </c>
      <c r="C1609" s="78" t="s">
        <v>17734</v>
      </c>
      <c r="D1609" s="78" t="s">
        <v>18919</v>
      </c>
      <c r="E1609" s="78" t="s">
        <v>1305</v>
      </c>
      <c r="F1609" s="78" t="s">
        <v>17710</v>
      </c>
      <c r="G1609" s="78" t="s">
        <v>17711</v>
      </c>
      <c r="H1609" s="78" t="s">
        <v>17725</v>
      </c>
      <c r="I1609" s="78" t="s">
        <v>19056</v>
      </c>
      <c r="J1609" s="78" t="s">
        <v>16506</v>
      </c>
      <c r="K1609" s="78" t="n">
        <v>107232544</v>
      </c>
      <c r="L1609" s="78" t="s">
        <v>14935</v>
      </c>
      <c r="M1609" s="78" t="s">
        <v>20095</v>
      </c>
      <c r="N1609" s="78" t="s">
        <v>17734</v>
      </c>
      <c r="Q1609" s="78" t="n">
        <v>0</v>
      </c>
      <c r="U1609" s="78" t="s">
        <v>14926</v>
      </c>
      <c r="V1609" s="78" t="s">
        <v>18823</v>
      </c>
      <c r="W1609" s="78" t="s">
        <v>4084</v>
      </c>
      <c r="X1609" s="78" t="s">
        <v>17831</v>
      </c>
      <c r="Y1609" s="78" t="s">
        <v>17832</v>
      </c>
      <c r="Z1609" s="78" t="s">
        <v>17809</v>
      </c>
      <c r="AA1609" s="78" t="s">
        <v>17809</v>
      </c>
      <c r="AB1609" s="78" t="s">
        <v>19060</v>
      </c>
      <c r="AI1609" s="82" t="n">
        <v>47922</v>
      </c>
      <c r="AL1609" s="78" t="s">
        <v>17718</v>
      </c>
      <c r="AM1609" s="78" t="s">
        <v>17718</v>
      </c>
      <c r="AP1609" s="78" t="s">
        <v>17719</v>
      </c>
      <c r="AQ1609" s="78" t="n">
        <v>5484</v>
      </c>
      <c r="AR1609" s="78" t="n">
        <v>10</v>
      </c>
      <c r="AS1609" s="78" t="n">
        <v>89.2515</v>
      </c>
      <c r="AT1609" s="78" t="n">
        <v>1</v>
      </c>
      <c r="AV1609" s="78" t="n">
        <v>8.08</v>
      </c>
      <c r="AY1609" s="78" t="n">
        <v>4634992.04</v>
      </c>
      <c r="AZ1609" s="78" t="n">
        <v>0</v>
      </c>
      <c r="BA1609" s="78" t="n">
        <v>259560.22</v>
      </c>
      <c r="BB1609" s="78" t="n">
        <v>62570.92</v>
      </c>
      <c r="BC1609" s="78" t="n">
        <v>4894552.26</v>
      </c>
      <c r="BD1609" s="78" t="n">
        <v>5484000</v>
      </c>
      <c r="BE1609" s="78" t="s">
        <v>18925</v>
      </c>
      <c r="BJ1609" s="78" t="s">
        <v>17721</v>
      </c>
      <c r="BK1609" s="78" t="s">
        <v>17722</v>
      </c>
      <c r="BL1609" s="78" t="s">
        <v>14937</v>
      </c>
      <c r="BM1609" s="78" t="s">
        <v>14936</v>
      </c>
      <c r="BN1609" s="78" t="s">
        <v>20096</v>
      </c>
      <c r="BO1609" s="78" t="s">
        <v>16502</v>
      </c>
    </row>
    <row r="1610" customFormat="false" ht="15" hidden="true" customHeight="false" outlineLevel="0" collapsed="false">
      <c r="A1610" s="82" t="n">
        <v>45291</v>
      </c>
      <c r="B1610" s="78" t="s">
        <v>16497</v>
      </c>
      <c r="C1610" s="78" t="s">
        <v>17734</v>
      </c>
      <c r="D1610" s="78" t="s">
        <v>18919</v>
      </c>
      <c r="E1610" s="78" t="s">
        <v>1305</v>
      </c>
      <c r="F1610" s="78" t="s">
        <v>17710</v>
      </c>
      <c r="G1610" s="78" t="s">
        <v>17711</v>
      </c>
      <c r="H1610" s="78" t="s">
        <v>17725</v>
      </c>
      <c r="I1610" s="78" t="s">
        <v>19056</v>
      </c>
      <c r="J1610" s="78" t="s">
        <v>19089</v>
      </c>
      <c r="K1610" s="78" t="n">
        <v>52107145</v>
      </c>
      <c r="L1610" s="78" t="s">
        <v>9893</v>
      </c>
      <c r="M1610" s="78" t="s">
        <v>20097</v>
      </c>
      <c r="N1610" s="78" t="s">
        <v>17734</v>
      </c>
      <c r="Q1610" s="78" t="n">
        <v>21070619</v>
      </c>
      <c r="R1610" s="78" t="s">
        <v>9883</v>
      </c>
      <c r="S1610" s="78" t="s">
        <v>516</v>
      </c>
      <c r="T1610" s="78" t="s">
        <v>16498</v>
      </c>
      <c r="U1610" s="78" t="s">
        <v>9883</v>
      </c>
      <c r="V1610" s="78" t="s">
        <v>18377</v>
      </c>
      <c r="W1610" s="78" t="s">
        <v>4084</v>
      </c>
      <c r="X1610" s="78" t="s">
        <v>17976</v>
      </c>
      <c r="Y1610" s="78" t="s">
        <v>17977</v>
      </c>
      <c r="Z1610" s="78" t="s">
        <v>17794</v>
      </c>
      <c r="AA1610" s="78" t="s">
        <v>17795</v>
      </c>
      <c r="AB1610" s="78" t="s">
        <v>19091</v>
      </c>
      <c r="AI1610" s="82" t="n">
        <v>45884</v>
      </c>
      <c r="AL1610" s="78" t="s">
        <v>17718</v>
      </c>
      <c r="AM1610" s="78" t="s">
        <v>17718</v>
      </c>
      <c r="AP1610" s="78" t="s">
        <v>17719</v>
      </c>
      <c r="AQ1610" s="78" t="n">
        <v>5500</v>
      </c>
      <c r="AR1610" s="78" t="n">
        <v>10</v>
      </c>
      <c r="AS1610" s="78" t="n">
        <v>108.3125</v>
      </c>
      <c r="AT1610" s="78" t="n">
        <v>1</v>
      </c>
      <c r="AV1610" s="78" t="n">
        <v>8.08</v>
      </c>
      <c r="AY1610" s="78" t="n">
        <v>5554366.5</v>
      </c>
      <c r="AZ1610" s="78" t="n">
        <v>0</v>
      </c>
      <c r="BA1610" s="78" t="n">
        <v>402821</v>
      </c>
      <c r="BB1610" s="78" t="n">
        <v>51944.44</v>
      </c>
      <c r="BC1610" s="78" t="n">
        <v>5957187.5</v>
      </c>
      <c r="BD1610" s="78" t="n">
        <v>5500000</v>
      </c>
      <c r="BE1610" s="78" t="s">
        <v>19092</v>
      </c>
      <c r="BJ1610" s="78" t="s">
        <v>17721</v>
      </c>
      <c r="BK1610" s="78" t="s">
        <v>17722</v>
      </c>
      <c r="BL1610" s="78" t="s">
        <v>174</v>
      </c>
      <c r="BM1610" s="78" t="s">
        <v>9894</v>
      </c>
      <c r="BN1610" s="78" t="s">
        <v>20098</v>
      </c>
      <c r="BO1610" s="78" t="s">
        <v>16502</v>
      </c>
    </row>
    <row r="1611" customFormat="false" ht="15" hidden="true" customHeight="false" outlineLevel="0" collapsed="false">
      <c r="A1611" s="82" t="n">
        <v>45291</v>
      </c>
      <c r="B1611" s="78" t="s">
        <v>16497</v>
      </c>
      <c r="C1611" s="78" t="s">
        <v>17734</v>
      </c>
      <c r="D1611" s="78" t="s">
        <v>18919</v>
      </c>
      <c r="E1611" s="78" t="s">
        <v>1305</v>
      </c>
      <c r="F1611" s="78" t="s">
        <v>17710</v>
      </c>
      <c r="G1611" s="78" t="s">
        <v>17711</v>
      </c>
      <c r="H1611" s="78" t="s">
        <v>17725</v>
      </c>
      <c r="I1611" s="78" t="s">
        <v>19056</v>
      </c>
      <c r="J1611" s="78" t="s">
        <v>19089</v>
      </c>
      <c r="K1611" s="78" t="n">
        <v>133778349</v>
      </c>
      <c r="L1611" s="78" t="s">
        <v>7991</v>
      </c>
      <c r="M1611" s="78" t="s">
        <v>20099</v>
      </c>
      <c r="N1611" s="78" t="s">
        <v>17734</v>
      </c>
      <c r="Q1611" s="78" t="n">
        <v>21070227</v>
      </c>
      <c r="R1611" s="78" t="s">
        <v>7982</v>
      </c>
      <c r="S1611" s="78" t="s">
        <v>16821</v>
      </c>
      <c r="T1611" s="78" t="s">
        <v>16498</v>
      </c>
      <c r="U1611" s="78" t="s">
        <v>7982</v>
      </c>
      <c r="V1611" s="78" t="s">
        <v>18407</v>
      </c>
      <c r="W1611" s="78" t="s">
        <v>4084</v>
      </c>
      <c r="X1611" s="78" t="s">
        <v>17976</v>
      </c>
      <c r="Y1611" s="78" t="s">
        <v>17977</v>
      </c>
      <c r="Z1611" s="78" t="s">
        <v>17794</v>
      </c>
      <c r="AA1611" s="78" t="s">
        <v>17795</v>
      </c>
      <c r="AB1611" s="78" t="s">
        <v>19091</v>
      </c>
      <c r="AI1611" s="82" t="n">
        <v>46157</v>
      </c>
      <c r="AL1611" s="78" t="s">
        <v>17718</v>
      </c>
      <c r="AM1611" s="78" t="s">
        <v>17718</v>
      </c>
      <c r="AP1611" s="78" t="s">
        <v>17719</v>
      </c>
      <c r="AQ1611" s="78" t="n">
        <v>5500</v>
      </c>
      <c r="AR1611" s="78" t="n">
        <v>10</v>
      </c>
      <c r="AS1611" s="78" t="n">
        <v>145.94</v>
      </c>
      <c r="AT1611" s="78" t="n">
        <v>1</v>
      </c>
      <c r="AV1611" s="78" t="n">
        <v>8.08</v>
      </c>
      <c r="AY1611" s="78" t="n">
        <v>9186547.5</v>
      </c>
      <c r="AZ1611" s="78" t="n">
        <v>0</v>
      </c>
      <c r="BA1611" s="78" t="n">
        <v>-1159847.5</v>
      </c>
      <c r="BB1611" s="78" t="n">
        <v>17569.44</v>
      </c>
      <c r="BC1611" s="78" t="n">
        <v>8026700</v>
      </c>
      <c r="BD1611" s="78" t="n">
        <v>5500000</v>
      </c>
      <c r="BE1611" s="78" t="s">
        <v>19092</v>
      </c>
      <c r="BJ1611" s="78" t="s">
        <v>17721</v>
      </c>
      <c r="BK1611" s="78" t="s">
        <v>17722</v>
      </c>
      <c r="BL1611" s="78" t="s">
        <v>857</v>
      </c>
      <c r="BM1611" s="78" t="s">
        <v>7992</v>
      </c>
      <c r="BN1611" s="78" t="s">
        <v>20100</v>
      </c>
      <c r="BO1611" s="78" t="s">
        <v>16502</v>
      </c>
    </row>
    <row r="1612" customFormat="false" ht="15" hidden="true" customHeight="false" outlineLevel="0" collapsed="false">
      <c r="A1612" s="82" t="n">
        <v>45291</v>
      </c>
      <c r="B1612" s="78" t="s">
        <v>16497</v>
      </c>
      <c r="C1612" s="78" t="s">
        <v>17734</v>
      </c>
      <c r="D1612" s="78" t="s">
        <v>18919</v>
      </c>
      <c r="E1612" s="78" t="s">
        <v>4126</v>
      </c>
      <c r="F1612" s="78" t="s">
        <v>17758</v>
      </c>
      <c r="G1612" s="78" t="s">
        <v>17711</v>
      </c>
      <c r="H1612" s="78" t="s">
        <v>17725</v>
      </c>
      <c r="I1612" s="78" t="s">
        <v>19056</v>
      </c>
      <c r="J1612" s="78" t="s">
        <v>19089</v>
      </c>
      <c r="K1612" s="78" t="n">
        <v>154828200</v>
      </c>
      <c r="L1612" s="78" t="s">
        <v>9530</v>
      </c>
      <c r="M1612" s="78" t="s">
        <v>19847</v>
      </c>
      <c r="N1612" s="78" t="s">
        <v>17734</v>
      </c>
      <c r="Q1612" s="78" t="n">
        <v>21069837</v>
      </c>
      <c r="R1612" s="78" t="s">
        <v>9521</v>
      </c>
      <c r="S1612" s="78" t="s">
        <v>500</v>
      </c>
      <c r="T1612" s="78" t="s">
        <v>16498</v>
      </c>
      <c r="U1612" s="78" t="s">
        <v>9521</v>
      </c>
      <c r="V1612" s="78" t="s">
        <v>18376</v>
      </c>
      <c r="W1612" s="78" t="s">
        <v>4084</v>
      </c>
      <c r="X1612" s="78" t="s">
        <v>17976</v>
      </c>
      <c r="Y1612" s="78" t="s">
        <v>17977</v>
      </c>
      <c r="Z1612" s="78" t="s">
        <v>17794</v>
      </c>
      <c r="AA1612" s="78" t="s">
        <v>17795</v>
      </c>
      <c r="AB1612" s="78" t="s">
        <v>19091</v>
      </c>
      <c r="AI1612" s="82" t="n">
        <v>46980</v>
      </c>
      <c r="AL1612" s="78" t="s">
        <v>17718</v>
      </c>
      <c r="AM1612" s="78" t="s">
        <v>17718</v>
      </c>
      <c r="AP1612" s="78" t="s">
        <v>17719</v>
      </c>
      <c r="AQ1612" s="78" t="n">
        <v>5500</v>
      </c>
      <c r="AR1612" s="78" t="n">
        <v>10</v>
      </c>
      <c r="AS1612" s="78" t="n">
        <v>93.15</v>
      </c>
      <c r="AT1612" s="78" t="n">
        <v>1</v>
      </c>
      <c r="AV1612" s="78" t="n">
        <v>8.08</v>
      </c>
      <c r="AY1612" s="78" t="n">
        <v>5051929</v>
      </c>
      <c r="AZ1612" s="78" t="n">
        <v>0</v>
      </c>
      <c r="BA1612" s="78" t="n">
        <v>71321</v>
      </c>
      <c r="BB1612" s="78" t="n">
        <v>20777.78</v>
      </c>
      <c r="BC1612" s="78" t="n">
        <v>5123250</v>
      </c>
      <c r="BD1612" s="78" t="n">
        <v>5500000</v>
      </c>
      <c r="BE1612" s="78" t="s">
        <v>19092</v>
      </c>
      <c r="BJ1612" s="78" t="s">
        <v>17721</v>
      </c>
      <c r="BK1612" s="78" t="s">
        <v>17722</v>
      </c>
      <c r="BL1612" s="78" t="s">
        <v>158</v>
      </c>
      <c r="BM1612" s="78" t="s">
        <v>9531</v>
      </c>
      <c r="BN1612" s="78" t="s">
        <v>19848</v>
      </c>
      <c r="BO1612" s="78" t="s">
        <v>16502</v>
      </c>
    </row>
    <row r="1613" customFormat="false" ht="15" hidden="true" customHeight="false" outlineLevel="0" collapsed="false">
      <c r="A1613" s="82" t="n">
        <v>45291</v>
      </c>
      <c r="B1613" s="78" t="s">
        <v>16497</v>
      </c>
      <c r="C1613" s="78" t="s">
        <v>18927</v>
      </c>
      <c r="D1613" s="78" t="s">
        <v>18928</v>
      </c>
      <c r="E1613" s="78" t="s">
        <v>1305</v>
      </c>
      <c r="F1613" s="78" t="s">
        <v>17710</v>
      </c>
      <c r="G1613" s="78" t="s">
        <v>17711</v>
      </c>
      <c r="H1613" s="78" t="s">
        <v>17725</v>
      </c>
      <c r="I1613" s="78" t="s">
        <v>18959</v>
      </c>
      <c r="J1613" s="78" t="s">
        <v>17755</v>
      </c>
      <c r="K1613" s="78" t="n">
        <v>144226472</v>
      </c>
      <c r="L1613" s="78" t="s">
        <v>1424</v>
      </c>
      <c r="M1613" s="78" t="s">
        <v>20101</v>
      </c>
      <c r="N1613" s="78" t="s">
        <v>17734</v>
      </c>
      <c r="Q1613" s="78" t="n">
        <v>21000015</v>
      </c>
      <c r="R1613" s="78" t="s">
        <v>16863</v>
      </c>
      <c r="S1613" s="78" t="s">
        <v>16864</v>
      </c>
      <c r="T1613" s="78" t="s">
        <v>16862</v>
      </c>
      <c r="W1613" s="78" t="s">
        <v>4084</v>
      </c>
      <c r="Z1613" s="78" t="s">
        <v>17801</v>
      </c>
      <c r="AA1613" s="78" t="s">
        <v>17802</v>
      </c>
      <c r="AC1613" s="78" t="s">
        <v>19192</v>
      </c>
      <c r="AE1613" s="78" t="s">
        <v>1427</v>
      </c>
      <c r="AG1613" s="78" t="s">
        <v>18931</v>
      </c>
      <c r="AI1613" s="82" t="n">
        <v>45366</v>
      </c>
      <c r="AJ1613" s="78" t="s">
        <v>1198</v>
      </c>
      <c r="AL1613" s="78" t="s">
        <v>17718</v>
      </c>
      <c r="AM1613" s="78" t="s">
        <v>17718</v>
      </c>
      <c r="AP1613" s="78" t="s">
        <v>17719</v>
      </c>
      <c r="AQ1613" s="78" t="n">
        <v>11</v>
      </c>
      <c r="AR1613" s="78" t="n">
        <v>100</v>
      </c>
      <c r="AS1613" s="78" t="n">
        <v>29.25</v>
      </c>
      <c r="AT1613" s="78" t="n">
        <v>1</v>
      </c>
      <c r="AV1613" s="78" t="n">
        <v>8.08</v>
      </c>
      <c r="AY1613" s="78" t="n">
        <v>23670.33</v>
      </c>
      <c r="AZ1613" s="78" t="n">
        <v>0</v>
      </c>
      <c r="BA1613" s="78" t="n">
        <v>8504.67</v>
      </c>
      <c r="BB1613" s="78" t="n">
        <v>0</v>
      </c>
      <c r="BC1613" s="78" t="n">
        <v>32175</v>
      </c>
      <c r="BD1613" s="78" t="n">
        <v>5500000</v>
      </c>
      <c r="BE1613" s="78" t="s">
        <v>18932</v>
      </c>
      <c r="BJ1613" s="78" t="s">
        <v>17721</v>
      </c>
      <c r="BK1613" s="78" t="s">
        <v>17722</v>
      </c>
      <c r="BO1613" s="78" t="s">
        <v>16502</v>
      </c>
    </row>
    <row r="1614" customFormat="false" ht="15" hidden="true" customHeight="false" outlineLevel="0" collapsed="false">
      <c r="A1614" s="82" t="n">
        <v>45291</v>
      </c>
      <c r="B1614" s="78" t="s">
        <v>16497</v>
      </c>
      <c r="C1614" s="78" t="s">
        <v>17734</v>
      </c>
      <c r="D1614" s="78" t="s">
        <v>18919</v>
      </c>
      <c r="E1614" s="78" t="s">
        <v>4117</v>
      </c>
      <c r="F1614" s="78" t="s">
        <v>17723</v>
      </c>
      <c r="G1614" s="78" t="s">
        <v>17711</v>
      </c>
      <c r="H1614" s="78" t="s">
        <v>17725</v>
      </c>
      <c r="I1614" s="78" t="s">
        <v>19056</v>
      </c>
      <c r="J1614" s="78" t="s">
        <v>19089</v>
      </c>
      <c r="K1614" s="78" t="n">
        <v>151433965</v>
      </c>
      <c r="L1614" s="78" t="s">
        <v>9329</v>
      </c>
      <c r="M1614" s="78" t="s">
        <v>20102</v>
      </c>
      <c r="N1614" s="78" t="s">
        <v>17734</v>
      </c>
      <c r="Q1614" s="78" t="n">
        <v>21003538</v>
      </c>
      <c r="R1614" s="78" t="s">
        <v>9321</v>
      </c>
      <c r="S1614" s="78" t="s">
        <v>16974</v>
      </c>
      <c r="T1614" s="78" t="s">
        <v>16498</v>
      </c>
      <c r="U1614" s="78" t="s">
        <v>9321</v>
      </c>
      <c r="V1614" s="78" t="s">
        <v>18424</v>
      </c>
      <c r="W1614" s="78" t="s">
        <v>4084</v>
      </c>
      <c r="X1614" s="78" t="s">
        <v>18425</v>
      </c>
      <c r="Y1614" s="78" t="s">
        <v>18426</v>
      </c>
      <c r="Z1614" s="78" t="s">
        <v>17917</v>
      </c>
      <c r="AA1614" s="78" t="s">
        <v>17917</v>
      </c>
      <c r="AB1614" s="78" t="s">
        <v>19091</v>
      </c>
      <c r="AI1614" s="82" t="n">
        <v>46888</v>
      </c>
      <c r="AL1614" s="78" t="s">
        <v>17718</v>
      </c>
      <c r="AM1614" s="78" t="s">
        <v>17718</v>
      </c>
      <c r="AP1614" s="78" t="s">
        <v>17719</v>
      </c>
      <c r="AQ1614" s="78" t="n">
        <v>5500</v>
      </c>
      <c r="AR1614" s="78" t="n">
        <v>10</v>
      </c>
      <c r="AS1614" s="78" t="n">
        <v>127.46</v>
      </c>
      <c r="AT1614" s="78" t="n">
        <v>1</v>
      </c>
      <c r="AV1614" s="78" t="n">
        <v>8.08</v>
      </c>
      <c r="AY1614" s="78" t="n">
        <v>5934578.5</v>
      </c>
      <c r="AZ1614" s="78" t="n">
        <v>0</v>
      </c>
      <c r="BA1614" s="78" t="n">
        <v>1075721.5</v>
      </c>
      <c r="BB1614" s="78" t="n">
        <v>26562.5</v>
      </c>
      <c r="BC1614" s="78" t="n">
        <v>7010300</v>
      </c>
      <c r="BD1614" s="78" t="n">
        <v>5500000</v>
      </c>
      <c r="BE1614" s="78" t="s">
        <v>19092</v>
      </c>
      <c r="BJ1614" s="78" t="s">
        <v>17721</v>
      </c>
      <c r="BK1614" s="78" t="s">
        <v>17722</v>
      </c>
      <c r="BL1614" s="78" t="s">
        <v>925</v>
      </c>
      <c r="BM1614" s="78" t="s">
        <v>9330</v>
      </c>
      <c r="BN1614" s="78" t="s">
        <v>20103</v>
      </c>
      <c r="BO1614" s="78" t="s">
        <v>16502</v>
      </c>
    </row>
    <row r="1615" customFormat="false" ht="15" hidden="true" customHeight="false" outlineLevel="0" collapsed="false">
      <c r="A1615" s="82" t="n">
        <v>45291</v>
      </c>
      <c r="B1615" s="78" t="s">
        <v>16497</v>
      </c>
      <c r="C1615" s="78" t="s">
        <v>17734</v>
      </c>
      <c r="D1615" s="78" t="s">
        <v>18919</v>
      </c>
      <c r="E1615" s="78" t="s">
        <v>4075</v>
      </c>
      <c r="F1615" s="78" t="s">
        <v>17724</v>
      </c>
      <c r="G1615" s="78" t="s">
        <v>17711</v>
      </c>
      <c r="H1615" s="78" t="s">
        <v>17725</v>
      </c>
      <c r="I1615" s="78" t="s">
        <v>19056</v>
      </c>
      <c r="J1615" s="78" t="s">
        <v>19089</v>
      </c>
      <c r="K1615" s="78" t="n">
        <v>122680988</v>
      </c>
      <c r="L1615" s="78" t="s">
        <v>8427</v>
      </c>
      <c r="M1615" s="78" t="s">
        <v>20104</v>
      </c>
      <c r="N1615" s="78" t="s">
        <v>17734</v>
      </c>
      <c r="Q1615" s="78" t="n">
        <v>27857509</v>
      </c>
      <c r="R1615" s="78" t="s">
        <v>16876</v>
      </c>
      <c r="S1615" s="78" t="s">
        <v>16877</v>
      </c>
      <c r="T1615" s="78" t="s">
        <v>16498</v>
      </c>
      <c r="U1615" s="78" t="s">
        <v>16876</v>
      </c>
      <c r="V1615" s="78" t="s">
        <v>20105</v>
      </c>
      <c r="W1615" s="78" t="s">
        <v>4084</v>
      </c>
      <c r="X1615" s="78" t="s">
        <v>17976</v>
      </c>
      <c r="Y1615" s="78" t="s">
        <v>17977</v>
      </c>
      <c r="Z1615" s="78" t="s">
        <v>17794</v>
      </c>
      <c r="AA1615" s="78" t="s">
        <v>17795</v>
      </c>
      <c r="AB1615" s="78" t="s">
        <v>20106</v>
      </c>
      <c r="AI1615" s="82" t="n">
        <v>45976</v>
      </c>
      <c r="AL1615" s="78" t="s">
        <v>17718</v>
      </c>
      <c r="AM1615" s="78" t="s">
        <v>17718</v>
      </c>
      <c r="AP1615" s="78" t="s">
        <v>17719</v>
      </c>
      <c r="AQ1615" s="78" t="n">
        <v>5500</v>
      </c>
      <c r="AR1615" s="78" t="n">
        <v>10</v>
      </c>
      <c r="AS1615" s="78" t="n">
        <v>59.32582</v>
      </c>
      <c r="AT1615" s="78" t="n">
        <v>1</v>
      </c>
      <c r="AV1615" s="78" t="n">
        <v>8.08</v>
      </c>
      <c r="AY1615" s="78" t="n">
        <v>3515625</v>
      </c>
      <c r="AZ1615" s="78" t="n">
        <v>0</v>
      </c>
      <c r="BA1615" s="78" t="n">
        <v>-252704.74</v>
      </c>
      <c r="BB1615" s="78" t="n">
        <v>28111.11</v>
      </c>
      <c r="BC1615" s="78" t="n">
        <v>3262920.27</v>
      </c>
      <c r="BD1615" s="78" t="n">
        <v>5500000</v>
      </c>
      <c r="BE1615" s="78" t="s">
        <v>19092</v>
      </c>
      <c r="BJ1615" s="78" t="s">
        <v>17721</v>
      </c>
      <c r="BK1615" s="78" t="s">
        <v>17722</v>
      </c>
      <c r="BL1615" s="78" t="s">
        <v>880</v>
      </c>
      <c r="BM1615" s="78" t="s">
        <v>8428</v>
      </c>
      <c r="BN1615" s="78" t="s">
        <v>20107</v>
      </c>
      <c r="BO1615" s="78" t="s">
        <v>16502</v>
      </c>
    </row>
    <row r="1616" customFormat="false" ht="15" hidden="true" customHeight="false" outlineLevel="0" collapsed="false">
      <c r="A1616" s="82" t="n">
        <v>45291</v>
      </c>
      <c r="B1616" s="78" t="s">
        <v>16497</v>
      </c>
      <c r="C1616" s="78" t="s">
        <v>17734</v>
      </c>
      <c r="D1616" s="78" t="s">
        <v>18919</v>
      </c>
      <c r="E1616" s="78" t="s">
        <v>4075</v>
      </c>
      <c r="F1616" s="78" t="s">
        <v>17724</v>
      </c>
      <c r="G1616" s="78" t="s">
        <v>17711</v>
      </c>
      <c r="H1616" s="78" t="s">
        <v>17725</v>
      </c>
      <c r="I1616" s="78" t="s">
        <v>19056</v>
      </c>
      <c r="J1616" s="78" t="s">
        <v>16506</v>
      </c>
      <c r="K1616" s="78" t="n">
        <v>157566492</v>
      </c>
      <c r="L1616" s="78" t="s">
        <v>12946</v>
      </c>
      <c r="M1616" s="78" t="s">
        <v>20108</v>
      </c>
      <c r="N1616" s="78" t="s">
        <v>17734</v>
      </c>
      <c r="Q1616" s="78" t="n">
        <v>0</v>
      </c>
      <c r="U1616" s="78" t="s">
        <v>20109</v>
      </c>
      <c r="V1616" s="78" t="s">
        <v>20110</v>
      </c>
      <c r="W1616" s="78" t="s">
        <v>4084</v>
      </c>
      <c r="X1616" s="78" t="s">
        <v>18089</v>
      </c>
      <c r="Y1616" s="78" t="s">
        <v>18862</v>
      </c>
      <c r="Z1616" s="78" t="s">
        <v>17816</v>
      </c>
      <c r="AA1616" s="78" t="s">
        <v>17795</v>
      </c>
      <c r="AB1616" s="78" t="s">
        <v>19060</v>
      </c>
      <c r="AI1616" s="82" t="n">
        <v>47192</v>
      </c>
      <c r="AL1616" s="78" t="s">
        <v>17718</v>
      </c>
      <c r="AM1616" s="78" t="s">
        <v>17718</v>
      </c>
      <c r="AP1616" s="78" t="s">
        <v>17719</v>
      </c>
      <c r="AQ1616" s="78" t="n">
        <v>5502</v>
      </c>
      <c r="AR1616" s="78" t="n">
        <v>10</v>
      </c>
      <c r="AS1616" s="78" t="n">
        <v>106.4695</v>
      </c>
      <c r="AT1616" s="78" t="n">
        <v>1</v>
      </c>
      <c r="AV1616" s="78" t="n">
        <v>8.08</v>
      </c>
      <c r="AY1616" s="78" t="n">
        <v>5475615.36</v>
      </c>
      <c r="AZ1616" s="78" t="n">
        <v>0</v>
      </c>
      <c r="BA1616" s="78" t="n">
        <v>382336.31</v>
      </c>
      <c r="BB1616" s="78" t="n">
        <v>47717.93</v>
      </c>
      <c r="BC1616" s="78" t="n">
        <v>5857951.67</v>
      </c>
      <c r="BD1616" s="78" t="n">
        <v>5502000</v>
      </c>
      <c r="BE1616" s="78" t="s">
        <v>19216</v>
      </c>
      <c r="BJ1616" s="78" t="s">
        <v>17721</v>
      </c>
      <c r="BK1616" s="78" t="s">
        <v>17722</v>
      </c>
      <c r="BL1616" s="78" t="s">
        <v>12948</v>
      </c>
      <c r="BM1616" s="78" t="s">
        <v>12947</v>
      </c>
      <c r="BN1616" s="78" t="s">
        <v>20111</v>
      </c>
      <c r="BO1616" s="78" t="s">
        <v>16502</v>
      </c>
    </row>
    <row r="1617" customFormat="false" ht="15" hidden="true" customHeight="false" outlineLevel="0" collapsed="false">
      <c r="A1617" s="82" t="n">
        <v>45291</v>
      </c>
      <c r="B1617" s="78" t="s">
        <v>16497</v>
      </c>
      <c r="C1617" s="78" t="s">
        <v>17734</v>
      </c>
      <c r="D1617" s="78" t="s">
        <v>18944</v>
      </c>
      <c r="E1617" s="78" t="s">
        <v>4075</v>
      </c>
      <c r="F1617" s="78" t="s">
        <v>17724</v>
      </c>
      <c r="G1617" s="78" t="s">
        <v>17711</v>
      </c>
      <c r="H1617" s="78" t="s">
        <v>17725</v>
      </c>
      <c r="I1617" s="78" t="s">
        <v>19263</v>
      </c>
      <c r="J1617" s="78" t="s">
        <v>16933</v>
      </c>
      <c r="K1617" s="78" t="n">
        <v>146449642</v>
      </c>
      <c r="L1617" s="78" t="s">
        <v>15137</v>
      </c>
      <c r="M1617" s="78" t="s">
        <v>20112</v>
      </c>
      <c r="N1617" s="78" t="s">
        <v>17734</v>
      </c>
      <c r="Q1617" s="78" t="n">
        <v>0</v>
      </c>
      <c r="U1617" s="78" t="s">
        <v>18947</v>
      </c>
      <c r="V1617" s="78" t="s">
        <v>18948</v>
      </c>
      <c r="W1617" s="78" t="s">
        <v>4084</v>
      </c>
      <c r="X1617" s="78" t="s">
        <v>18949</v>
      </c>
      <c r="Y1617" s="78" t="s">
        <v>18949</v>
      </c>
      <c r="Z1617" s="78" t="s">
        <v>18950</v>
      </c>
      <c r="AA1617" s="78" t="s">
        <v>18951</v>
      </c>
      <c r="AB1617" s="78" t="s">
        <v>18952</v>
      </c>
      <c r="AI1617" s="82" t="n">
        <v>55930</v>
      </c>
      <c r="AL1617" s="78" t="s">
        <v>17718</v>
      </c>
      <c r="AM1617" s="78" t="s">
        <v>17718</v>
      </c>
      <c r="AP1617" s="78" t="s">
        <v>17772</v>
      </c>
      <c r="AQ1617" s="78" t="n">
        <v>-5570</v>
      </c>
      <c r="AR1617" s="78" t="n">
        <v>10</v>
      </c>
      <c r="AS1617" s="78" t="n">
        <v>92.36719</v>
      </c>
      <c r="AT1617" s="78" t="n">
        <v>1</v>
      </c>
      <c r="AV1617" s="78" t="n">
        <v>8.08</v>
      </c>
      <c r="AY1617" s="78" t="n">
        <v>-4797872.07</v>
      </c>
      <c r="AZ1617" s="78" t="n">
        <v>0</v>
      </c>
      <c r="BA1617" s="78" t="n">
        <v>-346980.3</v>
      </c>
      <c r="BB1617" s="78" t="n">
        <v>-76265.86</v>
      </c>
      <c r="BC1617" s="78" t="n">
        <v>-5144852.37</v>
      </c>
      <c r="BD1617" s="78" t="n">
        <v>5570000</v>
      </c>
      <c r="BE1617" s="78" t="s">
        <v>18953</v>
      </c>
      <c r="BJ1617" s="78" t="s">
        <v>17721</v>
      </c>
      <c r="BK1617" s="78" t="s">
        <v>17722</v>
      </c>
      <c r="BL1617" s="78" t="s">
        <v>15139</v>
      </c>
      <c r="BM1617" s="78" t="s">
        <v>15138</v>
      </c>
      <c r="BN1617" s="78" t="s">
        <v>20113</v>
      </c>
      <c r="BO1617" s="78" t="s">
        <v>16502</v>
      </c>
    </row>
    <row r="1618" customFormat="false" ht="15" hidden="true" customHeight="false" outlineLevel="0" collapsed="false">
      <c r="A1618" s="82" t="n">
        <v>45291</v>
      </c>
      <c r="B1618" s="78" t="s">
        <v>16497</v>
      </c>
      <c r="C1618" s="78" t="s">
        <v>18927</v>
      </c>
      <c r="D1618" s="78" t="s">
        <v>18928</v>
      </c>
      <c r="E1618" s="78" t="s">
        <v>1305</v>
      </c>
      <c r="F1618" s="78" t="s">
        <v>17710</v>
      </c>
      <c r="G1618" s="78" t="s">
        <v>17711</v>
      </c>
      <c r="H1618" s="78" t="s">
        <v>17725</v>
      </c>
      <c r="I1618" s="78" t="s">
        <v>18959</v>
      </c>
      <c r="J1618" s="78" t="s">
        <v>17755</v>
      </c>
      <c r="K1618" s="78" t="n">
        <v>144226552</v>
      </c>
      <c r="L1618" s="78" t="s">
        <v>1431</v>
      </c>
      <c r="M1618" s="78" t="s">
        <v>20114</v>
      </c>
      <c r="N1618" s="78" t="s">
        <v>17734</v>
      </c>
      <c r="Q1618" s="78" t="n">
        <v>21000015</v>
      </c>
      <c r="R1618" s="78" t="s">
        <v>16863</v>
      </c>
      <c r="S1618" s="78" t="s">
        <v>16864</v>
      </c>
      <c r="T1618" s="78" t="s">
        <v>16862</v>
      </c>
      <c r="W1618" s="78" t="s">
        <v>4084</v>
      </c>
      <c r="Z1618" s="78" t="s">
        <v>17801</v>
      </c>
      <c r="AA1618" s="78" t="s">
        <v>17802</v>
      </c>
      <c r="AC1618" s="78" t="s">
        <v>19192</v>
      </c>
      <c r="AE1618" s="78" t="s">
        <v>1434</v>
      </c>
      <c r="AG1618" s="78" t="s">
        <v>18931</v>
      </c>
      <c r="AI1618" s="82" t="n">
        <v>45366</v>
      </c>
      <c r="AJ1618" s="78" t="s">
        <v>1198</v>
      </c>
      <c r="AL1618" s="78" t="s">
        <v>17718</v>
      </c>
      <c r="AM1618" s="78" t="s">
        <v>17718</v>
      </c>
      <c r="AP1618" s="78" t="s">
        <v>17719</v>
      </c>
      <c r="AQ1618" s="78" t="n">
        <v>11</v>
      </c>
      <c r="AR1618" s="78" t="n">
        <v>100</v>
      </c>
      <c r="AS1618" s="78" t="n">
        <v>12</v>
      </c>
      <c r="AT1618" s="78" t="n">
        <v>1</v>
      </c>
      <c r="AV1618" s="78" t="n">
        <v>8.08</v>
      </c>
      <c r="AY1618" s="78" t="n">
        <v>12980.33</v>
      </c>
      <c r="AZ1618" s="78" t="n">
        <v>0</v>
      </c>
      <c r="BA1618" s="78" t="n">
        <v>219.67</v>
      </c>
      <c r="BB1618" s="78" t="n">
        <v>0</v>
      </c>
      <c r="BC1618" s="78" t="n">
        <v>13200</v>
      </c>
      <c r="BD1618" s="78" t="n">
        <v>5610000</v>
      </c>
      <c r="BE1618" s="78" t="s">
        <v>18932</v>
      </c>
      <c r="BJ1618" s="78" t="s">
        <v>17721</v>
      </c>
      <c r="BK1618" s="78" t="s">
        <v>17722</v>
      </c>
      <c r="BO1618" s="78" t="s">
        <v>16502</v>
      </c>
    </row>
    <row r="1619" customFormat="false" ht="15" hidden="true" customHeight="false" outlineLevel="0" collapsed="false">
      <c r="A1619" s="82" t="n">
        <v>45291</v>
      </c>
      <c r="B1619" s="78" t="s">
        <v>16497</v>
      </c>
      <c r="C1619" s="78" t="s">
        <v>17734</v>
      </c>
      <c r="D1619" s="78" t="s">
        <v>18919</v>
      </c>
      <c r="E1619" s="78" t="s">
        <v>1305</v>
      </c>
      <c r="F1619" s="78" t="s">
        <v>17710</v>
      </c>
      <c r="G1619" s="78" t="s">
        <v>17711</v>
      </c>
      <c r="H1619" s="78" t="s">
        <v>17725</v>
      </c>
      <c r="I1619" s="78" t="s">
        <v>18920</v>
      </c>
      <c r="J1619" s="78" t="s">
        <v>16506</v>
      </c>
      <c r="K1619" s="78" t="n">
        <v>84222079</v>
      </c>
      <c r="L1619" s="78" t="s">
        <v>11925</v>
      </c>
      <c r="M1619" s="78" t="s">
        <v>19968</v>
      </c>
      <c r="N1619" s="78" t="s">
        <v>17734</v>
      </c>
      <c r="Q1619" s="78" t="n">
        <v>0</v>
      </c>
      <c r="U1619" s="78" t="s">
        <v>11935</v>
      </c>
      <c r="V1619" s="78" t="s">
        <v>17965</v>
      </c>
      <c r="W1619" s="78" t="s">
        <v>4084</v>
      </c>
      <c r="X1619" s="78" t="s">
        <v>17854</v>
      </c>
      <c r="Y1619" s="78" t="s">
        <v>17966</v>
      </c>
      <c r="Z1619" s="78" t="s">
        <v>17856</v>
      </c>
      <c r="AA1619" s="78" t="s">
        <v>17857</v>
      </c>
      <c r="AB1619" s="78" t="s">
        <v>19060</v>
      </c>
      <c r="AI1619" s="82" t="n">
        <v>46767</v>
      </c>
      <c r="AL1619" s="78" t="s">
        <v>17718</v>
      </c>
      <c r="AM1619" s="78" t="s">
        <v>17718</v>
      </c>
      <c r="AP1619" s="78" t="s">
        <v>17772</v>
      </c>
      <c r="AQ1619" s="78" t="n">
        <v>-5700</v>
      </c>
      <c r="AR1619" s="78" t="n">
        <v>10</v>
      </c>
      <c r="AS1619" s="78" t="n">
        <v>86.57841</v>
      </c>
      <c r="AT1619" s="78" t="n">
        <v>1</v>
      </c>
      <c r="AV1619" s="78" t="n">
        <v>8.08</v>
      </c>
      <c r="AY1619" s="78" t="n">
        <v>-5026595</v>
      </c>
      <c r="AZ1619" s="78" t="n">
        <v>0</v>
      </c>
      <c r="BA1619" s="78" t="n">
        <v>91625.46</v>
      </c>
      <c r="BB1619" s="78" t="n">
        <v>-197125</v>
      </c>
      <c r="BC1619" s="78" t="n">
        <v>-4934969.54</v>
      </c>
      <c r="BD1619" s="78" t="n">
        <v>5700000</v>
      </c>
      <c r="BE1619" s="78" t="s">
        <v>18925</v>
      </c>
      <c r="BJ1619" s="78" t="s">
        <v>17721</v>
      </c>
      <c r="BK1619" s="78" t="s">
        <v>17722</v>
      </c>
      <c r="BL1619" s="78" t="s">
        <v>11927</v>
      </c>
      <c r="BM1619" s="78" t="s">
        <v>11926</v>
      </c>
      <c r="BN1619" s="78" t="s">
        <v>19969</v>
      </c>
      <c r="BO1619" s="78" t="s">
        <v>16502</v>
      </c>
    </row>
    <row r="1620" customFormat="false" ht="15" hidden="true" customHeight="false" outlineLevel="0" collapsed="false">
      <c r="A1620" s="82" t="n">
        <v>45291</v>
      </c>
      <c r="B1620" s="78" t="s">
        <v>16497</v>
      </c>
      <c r="C1620" s="78" t="s">
        <v>18927</v>
      </c>
      <c r="D1620" s="78" t="s">
        <v>18928</v>
      </c>
      <c r="E1620" s="78" t="s">
        <v>1305</v>
      </c>
      <c r="F1620" s="78" t="s">
        <v>17710</v>
      </c>
      <c r="G1620" s="78" t="s">
        <v>17711</v>
      </c>
      <c r="H1620" s="78" t="s">
        <v>17725</v>
      </c>
      <c r="I1620" s="78" t="s">
        <v>18959</v>
      </c>
      <c r="J1620" s="78" t="s">
        <v>17755</v>
      </c>
      <c r="K1620" s="78" t="n">
        <v>144226679</v>
      </c>
      <c r="L1620" s="78" t="s">
        <v>1438</v>
      </c>
      <c r="M1620" s="78" t="s">
        <v>20115</v>
      </c>
      <c r="N1620" s="78" t="s">
        <v>17734</v>
      </c>
      <c r="Q1620" s="78" t="n">
        <v>21000015</v>
      </c>
      <c r="R1620" s="78" t="s">
        <v>16863</v>
      </c>
      <c r="S1620" s="78" t="s">
        <v>16864</v>
      </c>
      <c r="T1620" s="78" t="s">
        <v>16862</v>
      </c>
      <c r="W1620" s="78" t="s">
        <v>4084</v>
      </c>
      <c r="Z1620" s="78" t="s">
        <v>17801</v>
      </c>
      <c r="AA1620" s="78" t="s">
        <v>17802</v>
      </c>
      <c r="AC1620" s="78" t="s">
        <v>19192</v>
      </c>
      <c r="AE1620" s="78" t="s">
        <v>1441</v>
      </c>
      <c r="AG1620" s="78" t="s">
        <v>18931</v>
      </c>
      <c r="AI1620" s="82" t="n">
        <v>45366</v>
      </c>
      <c r="AJ1620" s="78" t="s">
        <v>1198</v>
      </c>
      <c r="AL1620" s="78" t="s">
        <v>17718</v>
      </c>
      <c r="AM1620" s="78" t="s">
        <v>17718</v>
      </c>
      <c r="AP1620" s="78" t="s">
        <v>17719</v>
      </c>
      <c r="AQ1620" s="78" t="n">
        <v>11</v>
      </c>
      <c r="AR1620" s="78" t="n">
        <v>100</v>
      </c>
      <c r="AS1620" s="78" t="n">
        <v>4.7</v>
      </c>
      <c r="AT1620" s="78" t="n">
        <v>1</v>
      </c>
      <c r="AV1620" s="78" t="n">
        <v>8.08</v>
      </c>
      <c r="AY1620" s="78" t="n">
        <v>7260.34</v>
      </c>
      <c r="AZ1620" s="78" t="n">
        <v>0</v>
      </c>
      <c r="BA1620" s="78" t="n">
        <v>-2090.34</v>
      </c>
      <c r="BB1620" s="78" t="n">
        <v>0</v>
      </c>
      <c r="BC1620" s="78" t="n">
        <v>5170</v>
      </c>
      <c r="BD1620" s="78" t="n">
        <v>5720000</v>
      </c>
      <c r="BE1620" s="78" t="s">
        <v>18932</v>
      </c>
      <c r="BJ1620" s="78" t="s">
        <v>17721</v>
      </c>
      <c r="BK1620" s="78" t="s">
        <v>17722</v>
      </c>
      <c r="BO1620" s="78" t="s">
        <v>16502</v>
      </c>
    </row>
    <row r="1621" customFormat="false" ht="15" hidden="true" customHeight="false" outlineLevel="0" collapsed="false">
      <c r="A1621" s="82" t="n">
        <v>45291</v>
      </c>
      <c r="B1621" s="78" t="s">
        <v>16497</v>
      </c>
      <c r="C1621" s="78" t="s">
        <v>18927</v>
      </c>
      <c r="D1621" s="78" t="s">
        <v>18928</v>
      </c>
      <c r="E1621" s="78" t="s">
        <v>1305</v>
      </c>
      <c r="F1621" s="78" t="s">
        <v>17710</v>
      </c>
      <c r="G1621" s="78" t="s">
        <v>17711</v>
      </c>
      <c r="H1621" s="78" t="s">
        <v>17725</v>
      </c>
      <c r="I1621" s="78" t="s">
        <v>18959</v>
      </c>
      <c r="J1621" s="78" t="s">
        <v>17755</v>
      </c>
      <c r="K1621" s="78" t="n">
        <v>127033073</v>
      </c>
      <c r="L1621" s="78" t="s">
        <v>11190</v>
      </c>
      <c r="M1621" s="78" t="s">
        <v>20116</v>
      </c>
      <c r="N1621" s="78" t="s">
        <v>17734</v>
      </c>
      <c r="Q1621" s="78" t="n">
        <v>93612968</v>
      </c>
      <c r="R1621" s="78" t="s">
        <v>11175</v>
      </c>
      <c r="S1621" s="78" t="s">
        <v>17156</v>
      </c>
      <c r="T1621" s="78" t="s">
        <v>16498</v>
      </c>
      <c r="U1621" s="78" t="s">
        <v>18106</v>
      </c>
      <c r="V1621" s="78" t="s">
        <v>18107</v>
      </c>
      <c r="W1621" s="78" t="s">
        <v>4084</v>
      </c>
      <c r="X1621" s="78" t="s">
        <v>18108</v>
      </c>
      <c r="Y1621" s="78" t="s">
        <v>18109</v>
      </c>
      <c r="Z1621" s="78" t="s">
        <v>17808</v>
      </c>
      <c r="AA1621" s="78" t="s">
        <v>17809</v>
      </c>
      <c r="AE1621" s="78" t="s">
        <v>11193</v>
      </c>
      <c r="AG1621" s="78" t="s">
        <v>18931</v>
      </c>
      <c r="AI1621" s="82" t="n">
        <v>45310</v>
      </c>
      <c r="AJ1621" s="78" t="s">
        <v>1198</v>
      </c>
      <c r="AL1621" s="78" t="s">
        <v>17718</v>
      </c>
      <c r="AM1621" s="78" t="s">
        <v>17718</v>
      </c>
      <c r="AP1621" s="78" t="s">
        <v>17719</v>
      </c>
      <c r="AQ1621" s="78" t="n">
        <v>1044</v>
      </c>
      <c r="AR1621" s="78" t="n">
        <v>100</v>
      </c>
      <c r="AS1621" s="78" t="n">
        <v>0.075</v>
      </c>
      <c r="AT1621" s="78" t="n">
        <v>1</v>
      </c>
      <c r="AV1621" s="78" t="n">
        <v>8.08</v>
      </c>
      <c r="AY1621" s="78" t="n">
        <v>169848.37</v>
      </c>
      <c r="AZ1621" s="78" t="n">
        <v>0</v>
      </c>
      <c r="BA1621" s="78" t="n">
        <v>-162018.37</v>
      </c>
      <c r="BB1621" s="78" t="n">
        <v>0</v>
      </c>
      <c r="BC1621" s="78" t="n">
        <v>7830</v>
      </c>
      <c r="BD1621" s="78" t="n">
        <v>5742000</v>
      </c>
      <c r="BE1621" s="78" t="s">
        <v>18932</v>
      </c>
      <c r="BJ1621" s="78" t="s">
        <v>17721</v>
      </c>
      <c r="BK1621" s="78" t="s">
        <v>17722</v>
      </c>
      <c r="BO1621" s="78" t="s">
        <v>16502</v>
      </c>
    </row>
    <row r="1622" customFormat="false" ht="15" hidden="true" customHeight="false" outlineLevel="0" collapsed="false">
      <c r="A1622" s="82" t="n">
        <v>45291</v>
      </c>
      <c r="B1622" s="78" t="s">
        <v>16497</v>
      </c>
      <c r="C1622" s="78" t="s">
        <v>17734</v>
      </c>
      <c r="D1622" s="78" t="s">
        <v>18919</v>
      </c>
      <c r="E1622" s="78" t="s">
        <v>4075</v>
      </c>
      <c r="F1622" s="78" t="s">
        <v>17724</v>
      </c>
      <c r="G1622" s="78" t="s">
        <v>17711</v>
      </c>
      <c r="H1622" s="78" t="s">
        <v>17725</v>
      </c>
      <c r="I1622" s="78" t="s">
        <v>18920</v>
      </c>
      <c r="J1622" s="78" t="s">
        <v>16506</v>
      </c>
      <c r="K1622" s="78" t="n">
        <v>58011236</v>
      </c>
      <c r="L1622" s="78" t="s">
        <v>4204</v>
      </c>
      <c r="M1622" s="78" t="s">
        <v>19476</v>
      </c>
      <c r="N1622" s="78" t="s">
        <v>17734</v>
      </c>
      <c r="Q1622" s="78" t="n">
        <v>0</v>
      </c>
      <c r="U1622" s="78" t="s">
        <v>19477</v>
      </c>
      <c r="V1622" s="78" t="s">
        <v>19478</v>
      </c>
      <c r="W1622" s="78" t="s">
        <v>4084</v>
      </c>
      <c r="X1622" s="78" t="s">
        <v>17827</v>
      </c>
      <c r="Y1622" s="78" t="s">
        <v>17828</v>
      </c>
      <c r="Z1622" s="78" t="s">
        <v>17816</v>
      </c>
      <c r="AA1622" s="78" t="s">
        <v>17795</v>
      </c>
      <c r="AB1622" s="78" t="s">
        <v>19060</v>
      </c>
      <c r="AI1622" s="82" t="n">
        <v>46478</v>
      </c>
      <c r="AL1622" s="78" t="s">
        <v>17718</v>
      </c>
      <c r="AM1622" s="78" t="s">
        <v>17718</v>
      </c>
      <c r="AP1622" s="78" t="s">
        <v>17772</v>
      </c>
      <c r="AQ1622" s="78" t="n">
        <v>-5750</v>
      </c>
      <c r="AR1622" s="78" t="n">
        <v>10</v>
      </c>
      <c r="AS1622" s="78" t="n">
        <v>100.4926</v>
      </c>
      <c r="AT1622" s="78" t="n">
        <v>1</v>
      </c>
      <c r="AV1622" s="78" t="n">
        <v>8.08</v>
      </c>
      <c r="AY1622" s="78" t="n">
        <v>-5384733.5</v>
      </c>
      <c r="AZ1622" s="78" t="n">
        <v>0</v>
      </c>
      <c r="BA1622" s="78" t="n">
        <v>-393591</v>
      </c>
      <c r="BB1622" s="78" t="n">
        <v>-93437.5</v>
      </c>
      <c r="BC1622" s="78" t="n">
        <v>-5778324.5</v>
      </c>
      <c r="BD1622" s="78" t="n">
        <v>5750000</v>
      </c>
      <c r="BE1622" s="78" t="s">
        <v>18925</v>
      </c>
      <c r="BJ1622" s="78" t="s">
        <v>17721</v>
      </c>
      <c r="BK1622" s="78" t="s">
        <v>17722</v>
      </c>
      <c r="BL1622" s="78" t="s">
        <v>4206</v>
      </c>
      <c r="BM1622" s="78" t="s">
        <v>4205</v>
      </c>
      <c r="BN1622" s="78" t="s">
        <v>19479</v>
      </c>
      <c r="BO1622" s="78" t="s">
        <v>16502</v>
      </c>
    </row>
    <row r="1623" customFormat="false" ht="15" hidden="true" customHeight="false" outlineLevel="0" collapsed="false">
      <c r="A1623" s="82" t="n">
        <v>45291</v>
      </c>
      <c r="B1623" s="78" t="s">
        <v>16497</v>
      </c>
      <c r="C1623" s="78" t="s">
        <v>18927</v>
      </c>
      <c r="D1623" s="78" t="s">
        <v>18928</v>
      </c>
      <c r="E1623" s="78" t="s">
        <v>1305</v>
      </c>
      <c r="F1623" s="78" t="s">
        <v>17710</v>
      </c>
      <c r="G1623" s="78" t="s">
        <v>17711</v>
      </c>
      <c r="H1623" s="78" t="s">
        <v>17725</v>
      </c>
      <c r="I1623" s="78" t="s">
        <v>18959</v>
      </c>
      <c r="J1623" s="78" t="s">
        <v>17755</v>
      </c>
      <c r="K1623" s="78" t="n">
        <v>144226568</v>
      </c>
      <c r="L1623" s="78" t="s">
        <v>1410</v>
      </c>
      <c r="M1623" s="78" t="s">
        <v>20117</v>
      </c>
      <c r="N1623" s="78" t="s">
        <v>17734</v>
      </c>
      <c r="Q1623" s="78" t="n">
        <v>21000015</v>
      </c>
      <c r="R1623" s="78" t="s">
        <v>16863</v>
      </c>
      <c r="S1623" s="78" t="s">
        <v>16864</v>
      </c>
      <c r="T1623" s="78" t="s">
        <v>16862</v>
      </c>
      <c r="W1623" s="78" t="s">
        <v>4084</v>
      </c>
      <c r="Z1623" s="78" t="s">
        <v>17801</v>
      </c>
      <c r="AA1623" s="78" t="s">
        <v>17802</v>
      </c>
      <c r="AC1623" s="78" t="s">
        <v>19192</v>
      </c>
      <c r="AE1623" s="78" t="s">
        <v>1413</v>
      </c>
      <c r="AG1623" s="78" t="s">
        <v>18931</v>
      </c>
      <c r="AI1623" s="82" t="n">
        <v>45366</v>
      </c>
      <c r="AJ1623" s="78" t="s">
        <v>1198</v>
      </c>
      <c r="AL1623" s="78" t="s">
        <v>17718</v>
      </c>
      <c r="AM1623" s="78" t="s">
        <v>17718</v>
      </c>
      <c r="AP1623" s="78" t="s">
        <v>17719</v>
      </c>
      <c r="AQ1623" s="78" t="n">
        <v>12</v>
      </c>
      <c r="AR1623" s="78" t="n">
        <v>100</v>
      </c>
      <c r="AS1623" s="78" t="n">
        <v>112.9</v>
      </c>
      <c r="AT1623" s="78" t="n">
        <v>1</v>
      </c>
      <c r="AV1623" s="78" t="n">
        <v>8.08</v>
      </c>
      <c r="AY1623" s="78" t="n">
        <v>78480.37</v>
      </c>
      <c r="AZ1623" s="78" t="n">
        <v>0</v>
      </c>
      <c r="BA1623" s="78" t="n">
        <v>56999.63</v>
      </c>
      <c r="BB1623" s="78" t="n">
        <v>0</v>
      </c>
      <c r="BC1623" s="78" t="n">
        <v>135480</v>
      </c>
      <c r="BD1623" s="78" t="n">
        <v>5760000</v>
      </c>
      <c r="BE1623" s="78" t="s">
        <v>18932</v>
      </c>
      <c r="BJ1623" s="78" t="s">
        <v>17721</v>
      </c>
      <c r="BK1623" s="78" t="s">
        <v>17722</v>
      </c>
      <c r="BO1623" s="78" t="s">
        <v>16502</v>
      </c>
    </row>
    <row r="1624" customFormat="false" ht="15" hidden="true" customHeight="false" outlineLevel="0" collapsed="false">
      <c r="A1624" s="82" t="n">
        <v>45291</v>
      </c>
      <c r="B1624" s="78" t="s">
        <v>16497</v>
      </c>
      <c r="C1624" s="78" t="s">
        <v>18927</v>
      </c>
      <c r="D1624" s="78" t="s">
        <v>18928</v>
      </c>
      <c r="E1624" s="78" t="s">
        <v>1305</v>
      </c>
      <c r="F1624" s="78" t="s">
        <v>17710</v>
      </c>
      <c r="G1624" s="78" t="s">
        <v>17711</v>
      </c>
      <c r="H1624" s="78" t="s">
        <v>17725</v>
      </c>
      <c r="I1624" s="78" t="s">
        <v>18959</v>
      </c>
      <c r="J1624" s="78" t="s">
        <v>17755</v>
      </c>
      <c r="K1624" s="78" t="n">
        <v>118451842</v>
      </c>
      <c r="L1624" s="78" t="s">
        <v>5066</v>
      </c>
      <c r="M1624" s="78" t="s">
        <v>20118</v>
      </c>
      <c r="N1624" s="78" t="s">
        <v>17734</v>
      </c>
      <c r="Q1624" s="78" t="n">
        <v>21001143</v>
      </c>
      <c r="R1624" s="78" t="s">
        <v>5059</v>
      </c>
      <c r="S1624" s="78" t="s">
        <v>376</v>
      </c>
      <c r="T1624" s="78" t="s">
        <v>16498</v>
      </c>
      <c r="U1624" s="78" t="s">
        <v>5059</v>
      </c>
      <c r="V1624" s="78" t="s">
        <v>18665</v>
      </c>
      <c r="W1624" s="78" t="s">
        <v>4084</v>
      </c>
      <c r="X1624" s="78" t="s">
        <v>17891</v>
      </c>
      <c r="Y1624" s="78" t="s">
        <v>18086</v>
      </c>
      <c r="Z1624" s="78" t="s">
        <v>17802</v>
      </c>
      <c r="AA1624" s="78" t="s">
        <v>17802</v>
      </c>
      <c r="AC1624" s="78" t="s">
        <v>17924</v>
      </c>
      <c r="AE1624" s="78" t="s">
        <v>5069</v>
      </c>
      <c r="AG1624" s="78" t="s">
        <v>18931</v>
      </c>
      <c r="AI1624" s="82" t="n">
        <v>45310</v>
      </c>
      <c r="AJ1624" s="78" t="s">
        <v>1198</v>
      </c>
      <c r="AL1624" s="78" t="s">
        <v>17718</v>
      </c>
      <c r="AM1624" s="78" t="s">
        <v>17718</v>
      </c>
      <c r="AP1624" s="78" t="s">
        <v>17719</v>
      </c>
      <c r="AQ1624" s="78" t="n">
        <v>289</v>
      </c>
      <c r="AR1624" s="78" t="n">
        <v>100</v>
      </c>
      <c r="AS1624" s="78" t="n">
        <v>0.285</v>
      </c>
      <c r="AT1624" s="78" t="n">
        <v>1</v>
      </c>
      <c r="AV1624" s="78" t="n">
        <v>8.08</v>
      </c>
      <c r="AY1624" s="78" t="n">
        <v>103048.45</v>
      </c>
      <c r="AZ1624" s="78" t="n">
        <v>0</v>
      </c>
      <c r="BA1624" s="78" t="n">
        <v>-94811.95</v>
      </c>
      <c r="BB1624" s="78" t="n">
        <v>0</v>
      </c>
      <c r="BC1624" s="78" t="n">
        <v>8236.5</v>
      </c>
      <c r="BD1624" s="78" t="n">
        <v>5780000</v>
      </c>
      <c r="BE1624" s="78" t="s">
        <v>18942</v>
      </c>
      <c r="BJ1624" s="78" t="s">
        <v>17721</v>
      </c>
      <c r="BK1624" s="78" t="s">
        <v>17722</v>
      </c>
      <c r="BO1624" s="78" t="s">
        <v>16502</v>
      </c>
    </row>
    <row r="1625" customFormat="false" ht="15" hidden="true" customHeight="false" outlineLevel="0" collapsed="false">
      <c r="A1625" s="82" t="n">
        <v>45291</v>
      </c>
      <c r="B1625" s="78" t="s">
        <v>16497</v>
      </c>
      <c r="C1625" s="78" t="s">
        <v>17734</v>
      </c>
      <c r="D1625" s="78" t="s">
        <v>18919</v>
      </c>
      <c r="E1625" s="78" t="s">
        <v>1305</v>
      </c>
      <c r="F1625" s="78" t="s">
        <v>17710</v>
      </c>
      <c r="G1625" s="78" t="s">
        <v>17711</v>
      </c>
      <c r="H1625" s="78" t="s">
        <v>17725</v>
      </c>
      <c r="I1625" s="78" t="s">
        <v>18920</v>
      </c>
      <c r="J1625" s="78" t="s">
        <v>16506</v>
      </c>
      <c r="K1625" s="78" t="n">
        <v>119713088</v>
      </c>
      <c r="L1625" s="78" t="s">
        <v>10918</v>
      </c>
      <c r="M1625" s="78" t="s">
        <v>19799</v>
      </c>
      <c r="N1625" s="78" t="s">
        <v>17734</v>
      </c>
      <c r="Q1625" s="78" t="n">
        <v>0</v>
      </c>
      <c r="U1625" s="78" t="s">
        <v>19800</v>
      </c>
      <c r="V1625" s="78" t="s">
        <v>19801</v>
      </c>
      <c r="W1625" s="78" t="s">
        <v>4084</v>
      </c>
      <c r="X1625" s="78" t="s">
        <v>17936</v>
      </c>
      <c r="Y1625" s="78" t="s">
        <v>18412</v>
      </c>
      <c r="Z1625" s="78" t="s">
        <v>17794</v>
      </c>
      <c r="AA1625" s="78" t="s">
        <v>17795</v>
      </c>
      <c r="AB1625" s="78" t="s">
        <v>19060</v>
      </c>
      <c r="AI1625" s="82" t="n">
        <v>47392</v>
      </c>
      <c r="AL1625" s="78" t="s">
        <v>17718</v>
      </c>
      <c r="AM1625" s="78" t="s">
        <v>17718</v>
      </c>
      <c r="AP1625" s="78" t="s">
        <v>17772</v>
      </c>
      <c r="AQ1625" s="78" t="n">
        <v>-5825</v>
      </c>
      <c r="AR1625" s="78" t="n">
        <v>10</v>
      </c>
      <c r="AS1625" s="78" t="n">
        <v>94.39164</v>
      </c>
      <c r="AT1625" s="78" t="n">
        <v>1</v>
      </c>
      <c r="AV1625" s="78" t="n">
        <v>8.08</v>
      </c>
      <c r="AY1625" s="78" t="n">
        <v>-5105538.5</v>
      </c>
      <c r="AZ1625" s="78" t="n">
        <v>0</v>
      </c>
      <c r="BA1625" s="78" t="n">
        <v>-392774.53</v>
      </c>
      <c r="BB1625" s="78" t="n">
        <v>-76453.13</v>
      </c>
      <c r="BC1625" s="78" t="n">
        <v>-5498313.03</v>
      </c>
      <c r="BD1625" s="78" t="n">
        <v>5825000</v>
      </c>
      <c r="BE1625" s="78" t="s">
        <v>18925</v>
      </c>
      <c r="BJ1625" s="78" t="s">
        <v>17721</v>
      </c>
      <c r="BK1625" s="78" t="s">
        <v>17722</v>
      </c>
      <c r="BL1625" s="78" t="s">
        <v>10920</v>
      </c>
      <c r="BM1625" s="78" t="s">
        <v>10919</v>
      </c>
      <c r="BN1625" s="78" t="s">
        <v>19802</v>
      </c>
      <c r="BO1625" s="78" t="s">
        <v>16502</v>
      </c>
    </row>
    <row r="1626" customFormat="false" ht="15" hidden="true" customHeight="false" outlineLevel="0" collapsed="false">
      <c r="A1626" s="82" t="n">
        <v>45291</v>
      </c>
      <c r="B1626" s="78" t="s">
        <v>16497</v>
      </c>
      <c r="C1626" s="78" t="s">
        <v>18927</v>
      </c>
      <c r="D1626" s="78" t="s">
        <v>18928</v>
      </c>
      <c r="E1626" s="78" t="s">
        <v>1305</v>
      </c>
      <c r="F1626" s="78" t="s">
        <v>17710</v>
      </c>
      <c r="G1626" s="78" t="s">
        <v>17711</v>
      </c>
      <c r="H1626" s="78" t="s">
        <v>17725</v>
      </c>
      <c r="I1626" s="78" t="s">
        <v>18959</v>
      </c>
      <c r="J1626" s="78" t="s">
        <v>17755</v>
      </c>
      <c r="K1626" s="78" t="n">
        <v>144226695</v>
      </c>
      <c r="L1626" s="78" t="s">
        <v>1417</v>
      </c>
      <c r="M1626" s="78" t="s">
        <v>20119</v>
      </c>
      <c r="N1626" s="78" t="s">
        <v>17734</v>
      </c>
      <c r="Q1626" s="78" t="n">
        <v>21000015</v>
      </c>
      <c r="R1626" s="78" t="s">
        <v>16863</v>
      </c>
      <c r="S1626" s="78" t="s">
        <v>16864</v>
      </c>
      <c r="T1626" s="78" t="s">
        <v>16862</v>
      </c>
      <c r="W1626" s="78" t="s">
        <v>4084</v>
      </c>
      <c r="Z1626" s="78" t="s">
        <v>17801</v>
      </c>
      <c r="AA1626" s="78" t="s">
        <v>17802</v>
      </c>
      <c r="AC1626" s="78" t="s">
        <v>19192</v>
      </c>
      <c r="AE1626" s="78" t="s">
        <v>1420</v>
      </c>
      <c r="AG1626" s="78" t="s">
        <v>18931</v>
      </c>
      <c r="AI1626" s="82" t="n">
        <v>45366</v>
      </c>
      <c r="AJ1626" s="78" t="s">
        <v>1198</v>
      </c>
      <c r="AL1626" s="78" t="s">
        <v>17718</v>
      </c>
      <c r="AM1626" s="78" t="s">
        <v>17718</v>
      </c>
      <c r="AP1626" s="78" t="s">
        <v>17719</v>
      </c>
      <c r="AQ1626" s="78" t="n">
        <v>12</v>
      </c>
      <c r="AR1626" s="78" t="n">
        <v>100</v>
      </c>
      <c r="AS1626" s="78" t="n">
        <v>61.3</v>
      </c>
      <c r="AT1626" s="78" t="n">
        <v>1</v>
      </c>
      <c r="AV1626" s="78" t="n">
        <v>8.08</v>
      </c>
      <c r="AY1626" s="78" t="n">
        <v>46850.36</v>
      </c>
      <c r="AZ1626" s="78" t="n">
        <v>0</v>
      </c>
      <c r="BA1626" s="78" t="n">
        <v>26709.64</v>
      </c>
      <c r="BB1626" s="78" t="n">
        <v>0</v>
      </c>
      <c r="BC1626" s="78" t="n">
        <v>73560</v>
      </c>
      <c r="BD1626" s="78" t="n">
        <v>5880000</v>
      </c>
      <c r="BE1626" s="78" t="s">
        <v>18932</v>
      </c>
      <c r="BJ1626" s="78" t="s">
        <v>17721</v>
      </c>
      <c r="BK1626" s="78" t="s">
        <v>17722</v>
      </c>
      <c r="BO1626" s="78" t="s">
        <v>16502</v>
      </c>
    </row>
    <row r="1627" customFormat="false" ht="15" hidden="true" customHeight="false" outlineLevel="0" collapsed="false">
      <c r="A1627" s="82" t="n">
        <v>45291</v>
      </c>
      <c r="B1627" s="78" t="s">
        <v>16497</v>
      </c>
      <c r="C1627" s="78" t="s">
        <v>17734</v>
      </c>
      <c r="D1627" s="78" t="s">
        <v>18919</v>
      </c>
      <c r="E1627" s="78" t="s">
        <v>4117</v>
      </c>
      <c r="F1627" s="78" t="s">
        <v>17723</v>
      </c>
      <c r="G1627" s="78" t="s">
        <v>17711</v>
      </c>
      <c r="H1627" s="78" t="s">
        <v>17725</v>
      </c>
      <c r="I1627" s="78" t="s">
        <v>18920</v>
      </c>
      <c r="J1627" s="78" t="s">
        <v>16506</v>
      </c>
      <c r="K1627" s="78" t="n">
        <v>130297304</v>
      </c>
      <c r="L1627" s="78" t="s">
        <v>12658</v>
      </c>
      <c r="M1627" s="78" t="s">
        <v>19864</v>
      </c>
      <c r="N1627" s="78" t="s">
        <v>17734</v>
      </c>
      <c r="Q1627" s="78" t="n">
        <v>0</v>
      </c>
      <c r="U1627" s="78" t="s">
        <v>12683</v>
      </c>
      <c r="V1627" s="78" t="s">
        <v>589</v>
      </c>
      <c r="W1627" s="78" t="s">
        <v>4084</v>
      </c>
      <c r="X1627" s="78" t="s">
        <v>17806</v>
      </c>
      <c r="Y1627" s="78" t="s">
        <v>17882</v>
      </c>
      <c r="Z1627" s="78" t="s">
        <v>17808</v>
      </c>
      <c r="AA1627" s="78" t="s">
        <v>17809</v>
      </c>
      <c r="AB1627" s="78" t="s">
        <v>19067</v>
      </c>
      <c r="AI1627" s="82" t="n">
        <v>59260</v>
      </c>
      <c r="AL1627" s="78" t="s">
        <v>17718</v>
      </c>
      <c r="AM1627" s="78" t="s">
        <v>17718</v>
      </c>
      <c r="AP1627" s="78" t="s">
        <v>17772</v>
      </c>
      <c r="AQ1627" s="78" t="n">
        <v>-5894</v>
      </c>
      <c r="AR1627" s="78" t="n">
        <v>10</v>
      </c>
      <c r="AS1627" s="78" t="n">
        <v>90.12</v>
      </c>
      <c r="AT1627" s="78" t="n">
        <v>1</v>
      </c>
      <c r="AV1627" s="78" t="n">
        <v>8.08</v>
      </c>
      <c r="AY1627" s="78" t="n">
        <v>-4969196.96</v>
      </c>
      <c r="AZ1627" s="78" t="n">
        <v>0</v>
      </c>
      <c r="BA1627" s="78" t="n">
        <v>-342475.84</v>
      </c>
      <c r="BB1627" s="78" t="n">
        <v>-94979.35</v>
      </c>
      <c r="BC1627" s="78" t="n">
        <v>-5311672.8</v>
      </c>
      <c r="BD1627" s="78" t="n">
        <v>5894000</v>
      </c>
      <c r="BE1627" s="78" t="s">
        <v>18925</v>
      </c>
      <c r="BJ1627" s="78" t="s">
        <v>17721</v>
      </c>
      <c r="BK1627" s="78" t="s">
        <v>17722</v>
      </c>
      <c r="BL1627" s="78" t="s">
        <v>12660</v>
      </c>
      <c r="BM1627" s="78" t="s">
        <v>12659</v>
      </c>
      <c r="BN1627" s="78" t="s">
        <v>19865</v>
      </c>
      <c r="BO1627" s="78" t="s">
        <v>16502</v>
      </c>
    </row>
    <row r="1628" customFormat="false" ht="15" hidden="true" customHeight="false" outlineLevel="0" collapsed="false">
      <c r="A1628" s="82" t="n">
        <v>45291</v>
      </c>
      <c r="B1628" s="78" t="s">
        <v>16497</v>
      </c>
      <c r="C1628" s="78" t="s">
        <v>18927</v>
      </c>
      <c r="D1628" s="78" t="s">
        <v>18928</v>
      </c>
      <c r="E1628" s="78" t="s">
        <v>1305</v>
      </c>
      <c r="F1628" s="78" t="s">
        <v>17710</v>
      </c>
      <c r="G1628" s="78" t="s">
        <v>17711</v>
      </c>
      <c r="H1628" s="78" t="s">
        <v>17725</v>
      </c>
      <c r="I1628" s="78" t="s">
        <v>18933</v>
      </c>
      <c r="J1628" s="78" t="s">
        <v>17755</v>
      </c>
      <c r="K1628" s="78" t="n">
        <v>118447129</v>
      </c>
      <c r="L1628" s="78" t="s">
        <v>5347</v>
      </c>
      <c r="M1628" s="78" t="s">
        <v>20120</v>
      </c>
      <c r="N1628" s="78" t="s">
        <v>17734</v>
      </c>
      <c r="Q1628" s="78" t="n">
        <v>21002163</v>
      </c>
      <c r="R1628" s="78" t="s">
        <v>5339</v>
      </c>
      <c r="S1628" s="78" t="s">
        <v>387</v>
      </c>
      <c r="T1628" s="78" t="s">
        <v>16498</v>
      </c>
      <c r="U1628" s="78" t="s">
        <v>5339</v>
      </c>
      <c r="V1628" s="78" t="s">
        <v>18498</v>
      </c>
      <c r="W1628" s="78" t="s">
        <v>4084</v>
      </c>
      <c r="X1628" s="78" t="s">
        <v>17999</v>
      </c>
      <c r="Y1628" s="78" t="s">
        <v>17999</v>
      </c>
      <c r="Z1628" s="78" t="s">
        <v>17809</v>
      </c>
      <c r="AA1628" s="78" t="s">
        <v>17809</v>
      </c>
      <c r="AE1628" s="78" t="s">
        <v>5350</v>
      </c>
      <c r="AG1628" s="78" t="s">
        <v>18931</v>
      </c>
      <c r="AI1628" s="82" t="n">
        <v>45310</v>
      </c>
      <c r="AJ1628" s="78" t="s">
        <v>1197</v>
      </c>
      <c r="AL1628" s="78" t="s">
        <v>17718</v>
      </c>
      <c r="AM1628" s="78" t="s">
        <v>17718</v>
      </c>
      <c r="AP1628" s="78" t="s">
        <v>17719</v>
      </c>
      <c r="AQ1628" s="78" t="n">
        <v>385</v>
      </c>
      <c r="AR1628" s="78" t="n">
        <v>100</v>
      </c>
      <c r="AS1628" s="78" t="n">
        <v>0.04</v>
      </c>
      <c r="AT1628" s="78" t="n">
        <v>1</v>
      </c>
      <c r="AV1628" s="78" t="n">
        <v>8.08</v>
      </c>
      <c r="AY1628" s="78" t="n">
        <v>273361.18</v>
      </c>
      <c r="AZ1628" s="78" t="n">
        <v>0</v>
      </c>
      <c r="BA1628" s="78" t="n">
        <v>-271821.18</v>
      </c>
      <c r="BB1628" s="78" t="n">
        <v>0</v>
      </c>
      <c r="BC1628" s="78" t="n">
        <v>1540</v>
      </c>
      <c r="BD1628" s="78" t="n">
        <v>5967500</v>
      </c>
      <c r="BE1628" s="78" t="s">
        <v>18932</v>
      </c>
      <c r="BJ1628" s="78" t="s">
        <v>17721</v>
      </c>
      <c r="BK1628" s="78" t="s">
        <v>17722</v>
      </c>
      <c r="BO1628" s="78" t="s">
        <v>16502</v>
      </c>
    </row>
    <row r="1629" customFormat="false" ht="15" hidden="true" customHeight="false" outlineLevel="0" collapsed="false">
      <c r="A1629" s="82" t="n">
        <v>45291</v>
      </c>
      <c r="B1629" s="78" t="s">
        <v>16497</v>
      </c>
      <c r="C1629" s="78" t="s">
        <v>17734</v>
      </c>
      <c r="D1629" s="78" t="s">
        <v>18919</v>
      </c>
      <c r="E1629" s="78" t="s">
        <v>4075</v>
      </c>
      <c r="F1629" s="78" t="s">
        <v>17724</v>
      </c>
      <c r="G1629" s="78" t="s">
        <v>17711</v>
      </c>
      <c r="H1629" s="78" t="s">
        <v>17725</v>
      </c>
      <c r="I1629" s="78" t="s">
        <v>19056</v>
      </c>
      <c r="J1629" s="78" t="s">
        <v>19089</v>
      </c>
      <c r="K1629" s="78" t="n">
        <v>130790122</v>
      </c>
      <c r="L1629" s="78" t="s">
        <v>11590</v>
      </c>
      <c r="M1629" s="78" t="s">
        <v>20121</v>
      </c>
      <c r="N1629" s="78" t="s">
        <v>17734</v>
      </c>
      <c r="Q1629" s="78" t="n">
        <v>23183765</v>
      </c>
      <c r="R1629" s="78" t="s">
        <v>11581</v>
      </c>
      <c r="S1629" s="78" t="s">
        <v>17117</v>
      </c>
      <c r="T1629" s="78" t="s">
        <v>16498</v>
      </c>
      <c r="U1629" s="78" t="s">
        <v>11581</v>
      </c>
      <c r="V1629" s="78" t="s">
        <v>18463</v>
      </c>
      <c r="W1629" s="78" t="s">
        <v>4084</v>
      </c>
      <c r="X1629" s="78" t="s">
        <v>17999</v>
      </c>
      <c r="Y1629" s="78" t="s">
        <v>18464</v>
      </c>
      <c r="Z1629" s="78" t="s">
        <v>17809</v>
      </c>
      <c r="AA1629" s="78" t="s">
        <v>17809</v>
      </c>
      <c r="AB1629" s="78" t="s">
        <v>19091</v>
      </c>
      <c r="AI1629" s="82" t="n">
        <v>46054</v>
      </c>
      <c r="AL1629" s="78" t="s">
        <v>17718</v>
      </c>
      <c r="AM1629" s="78" t="s">
        <v>17718</v>
      </c>
      <c r="AP1629" s="78" t="s">
        <v>17719</v>
      </c>
      <c r="AQ1629" s="78" t="n">
        <v>6000</v>
      </c>
      <c r="AR1629" s="78" t="n">
        <v>10</v>
      </c>
      <c r="AS1629" s="78" t="n">
        <v>93.75</v>
      </c>
      <c r="AT1629" s="78" t="n">
        <v>1</v>
      </c>
      <c r="AV1629" s="78" t="n">
        <v>8.08</v>
      </c>
      <c r="AY1629" s="78" t="n">
        <v>5055011.58</v>
      </c>
      <c r="AZ1629" s="78" t="n">
        <v>0</v>
      </c>
      <c r="BA1629" s="78" t="n">
        <v>569988.42</v>
      </c>
      <c r="BB1629" s="78" t="n">
        <v>18750</v>
      </c>
      <c r="BC1629" s="78" t="n">
        <v>5625000</v>
      </c>
      <c r="BD1629" s="78" t="n">
        <v>6000000</v>
      </c>
      <c r="BE1629" s="78" t="s">
        <v>19092</v>
      </c>
      <c r="BJ1629" s="78" t="s">
        <v>17721</v>
      </c>
      <c r="BK1629" s="78" t="s">
        <v>17722</v>
      </c>
      <c r="BL1629" s="78" t="s">
        <v>223</v>
      </c>
      <c r="BM1629" s="78" t="s">
        <v>11591</v>
      </c>
      <c r="BN1629" s="78" t="s">
        <v>20122</v>
      </c>
      <c r="BO1629" s="78" t="s">
        <v>16502</v>
      </c>
    </row>
    <row r="1630" customFormat="false" ht="15" hidden="true" customHeight="false" outlineLevel="0" collapsed="false">
      <c r="A1630" s="82" t="n">
        <v>45291</v>
      </c>
      <c r="B1630" s="78" t="s">
        <v>16497</v>
      </c>
      <c r="C1630" s="78" t="s">
        <v>17734</v>
      </c>
      <c r="D1630" s="78" t="s">
        <v>18919</v>
      </c>
      <c r="E1630" s="78" t="s">
        <v>4075</v>
      </c>
      <c r="F1630" s="78" t="s">
        <v>17724</v>
      </c>
      <c r="G1630" s="78" t="s">
        <v>17711</v>
      </c>
      <c r="H1630" s="78" t="s">
        <v>17725</v>
      </c>
      <c r="I1630" s="78" t="s">
        <v>19056</v>
      </c>
      <c r="J1630" s="78" t="s">
        <v>16506</v>
      </c>
      <c r="K1630" s="78" t="n">
        <v>144987079</v>
      </c>
      <c r="L1630" s="78" t="s">
        <v>12565</v>
      </c>
      <c r="M1630" s="78" t="s">
        <v>20123</v>
      </c>
      <c r="N1630" s="78" t="s">
        <v>17734</v>
      </c>
      <c r="Q1630" s="78" t="n">
        <v>0</v>
      </c>
      <c r="U1630" s="78" t="s">
        <v>19214</v>
      </c>
      <c r="V1630" s="78" t="s">
        <v>19215</v>
      </c>
      <c r="W1630" s="78" t="s">
        <v>4084</v>
      </c>
      <c r="X1630" s="78" t="s">
        <v>17945</v>
      </c>
      <c r="Y1630" s="78" t="s">
        <v>17946</v>
      </c>
      <c r="Z1630" s="78" t="s">
        <v>17947</v>
      </c>
      <c r="AA1630" s="78" t="s">
        <v>17857</v>
      </c>
      <c r="AB1630" s="78" t="s">
        <v>19060</v>
      </c>
      <c r="AI1630" s="82" t="n">
        <v>55899</v>
      </c>
      <c r="AL1630" s="78" t="s">
        <v>17718</v>
      </c>
      <c r="AM1630" s="78" t="s">
        <v>17718</v>
      </c>
      <c r="AP1630" s="78" t="s">
        <v>17719</v>
      </c>
      <c r="AQ1630" s="78" t="n">
        <v>6000</v>
      </c>
      <c r="AR1630" s="78" t="n">
        <v>10</v>
      </c>
      <c r="AS1630" s="78" t="n">
        <v>109.04806</v>
      </c>
      <c r="AT1630" s="78" t="n">
        <v>1</v>
      </c>
      <c r="AV1630" s="78" t="n">
        <v>8.08</v>
      </c>
      <c r="AY1630" s="78" t="n">
        <v>6451995</v>
      </c>
      <c r="AZ1630" s="78" t="n">
        <v>0</v>
      </c>
      <c r="BA1630" s="78" t="n">
        <v>90888.48</v>
      </c>
      <c r="BB1630" s="78" t="n">
        <v>186750</v>
      </c>
      <c r="BC1630" s="78" t="n">
        <v>6542883.48</v>
      </c>
      <c r="BD1630" s="78" t="n">
        <v>6000000</v>
      </c>
      <c r="BE1630" s="78" t="s">
        <v>19216</v>
      </c>
      <c r="BJ1630" s="78" t="s">
        <v>17721</v>
      </c>
      <c r="BK1630" s="78" t="s">
        <v>17722</v>
      </c>
      <c r="BL1630" s="78" t="s">
        <v>12567</v>
      </c>
      <c r="BM1630" s="78" t="s">
        <v>12566</v>
      </c>
      <c r="BN1630" s="78" t="s">
        <v>20124</v>
      </c>
      <c r="BO1630" s="78" t="s">
        <v>16502</v>
      </c>
    </row>
    <row r="1631" customFormat="false" ht="15" hidden="true" customHeight="false" outlineLevel="0" collapsed="false">
      <c r="A1631" s="82" t="n">
        <v>45291</v>
      </c>
      <c r="B1631" s="78" t="s">
        <v>16497</v>
      </c>
      <c r="C1631" s="78" t="s">
        <v>17734</v>
      </c>
      <c r="D1631" s="78" t="s">
        <v>18919</v>
      </c>
      <c r="E1631" s="78" t="s">
        <v>1305</v>
      </c>
      <c r="F1631" s="78" t="s">
        <v>17710</v>
      </c>
      <c r="G1631" s="78" t="s">
        <v>17711</v>
      </c>
      <c r="H1631" s="78" t="s">
        <v>17725</v>
      </c>
      <c r="I1631" s="78" t="s">
        <v>19056</v>
      </c>
      <c r="J1631" s="78" t="s">
        <v>19089</v>
      </c>
      <c r="K1631" s="78" t="n">
        <v>147873016</v>
      </c>
      <c r="L1631" s="78" t="s">
        <v>14551</v>
      </c>
      <c r="M1631" s="78" t="s">
        <v>20009</v>
      </c>
      <c r="N1631" s="78" t="s">
        <v>17734</v>
      </c>
      <c r="Q1631" s="78" t="n">
        <v>43169159</v>
      </c>
      <c r="R1631" s="78" t="s">
        <v>14542</v>
      </c>
      <c r="S1631" s="78" t="s">
        <v>17528</v>
      </c>
      <c r="T1631" s="78" t="s">
        <v>16498</v>
      </c>
      <c r="U1631" s="78" t="s">
        <v>14542</v>
      </c>
      <c r="V1631" s="78" t="s">
        <v>18574</v>
      </c>
      <c r="W1631" s="78" t="s">
        <v>4084</v>
      </c>
      <c r="X1631" s="78" t="s">
        <v>18116</v>
      </c>
      <c r="Y1631" s="78" t="s">
        <v>18116</v>
      </c>
      <c r="Z1631" s="78" t="s">
        <v>17856</v>
      </c>
      <c r="AA1631" s="78" t="s">
        <v>17857</v>
      </c>
      <c r="AB1631" s="78" t="s">
        <v>19091</v>
      </c>
      <c r="AI1631" s="82" t="n">
        <v>46827</v>
      </c>
      <c r="AL1631" s="78" t="s">
        <v>17718</v>
      </c>
      <c r="AM1631" s="78" t="s">
        <v>17718</v>
      </c>
      <c r="AP1631" s="78" t="s">
        <v>17719</v>
      </c>
      <c r="AQ1631" s="78" t="n">
        <v>6000</v>
      </c>
      <c r="AR1631" s="78" t="n">
        <v>10</v>
      </c>
      <c r="AS1631" s="78" t="n">
        <v>53.23396</v>
      </c>
      <c r="AT1631" s="78" t="n">
        <v>1</v>
      </c>
      <c r="AV1631" s="78" t="n">
        <v>8.08</v>
      </c>
      <c r="AY1631" s="78" t="n">
        <v>6625883</v>
      </c>
      <c r="AZ1631" s="78" t="n">
        <v>0</v>
      </c>
      <c r="BA1631" s="78" t="n">
        <v>-3431845.46</v>
      </c>
      <c r="BB1631" s="78" t="n">
        <v>92750</v>
      </c>
      <c r="BC1631" s="78" t="n">
        <v>3194037.54</v>
      </c>
      <c r="BD1631" s="78" t="n">
        <v>6000000</v>
      </c>
      <c r="BE1631" s="78" t="s">
        <v>19092</v>
      </c>
      <c r="BJ1631" s="78" t="s">
        <v>17721</v>
      </c>
      <c r="BK1631" s="78" t="s">
        <v>17722</v>
      </c>
      <c r="BL1631" s="78" t="s">
        <v>1141</v>
      </c>
      <c r="BM1631" s="78" t="s">
        <v>14552</v>
      </c>
      <c r="BN1631" s="78" t="s">
        <v>20010</v>
      </c>
      <c r="BO1631" s="78" t="s">
        <v>16502</v>
      </c>
    </row>
    <row r="1632" customFormat="false" ht="15" hidden="true" customHeight="false" outlineLevel="0" collapsed="false">
      <c r="A1632" s="82" t="n">
        <v>45291</v>
      </c>
      <c r="B1632" s="78" t="s">
        <v>16497</v>
      </c>
      <c r="C1632" s="78" t="s">
        <v>17734</v>
      </c>
      <c r="D1632" s="78" t="s">
        <v>18919</v>
      </c>
      <c r="E1632" s="78" t="s">
        <v>1305</v>
      </c>
      <c r="F1632" s="78" t="s">
        <v>17710</v>
      </c>
      <c r="G1632" s="78" t="s">
        <v>17711</v>
      </c>
      <c r="H1632" s="78" t="s">
        <v>17725</v>
      </c>
      <c r="I1632" s="78" t="s">
        <v>19056</v>
      </c>
      <c r="J1632" s="78" t="s">
        <v>19089</v>
      </c>
      <c r="K1632" s="78" t="n">
        <v>111003277</v>
      </c>
      <c r="L1632" s="78" t="s">
        <v>9909</v>
      </c>
      <c r="M1632" s="78" t="s">
        <v>20125</v>
      </c>
      <c r="N1632" s="78" t="s">
        <v>17734</v>
      </c>
      <c r="Q1632" s="78" t="n">
        <v>21070636</v>
      </c>
      <c r="R1632" s="78" t="s">
        <v>9900</v>
      </c>
      <c r="S1632" s="78" t="s">
        <v>517</v>
      </c>
      <c r="T1632" s="78" t="s">
        <v>16498</v>
      </c>
      <c r="U1632" s="78" t="s">
        <v>9900</v>
      </c>
      <c r="V1632" s="78" t="s">
        <v>18366</v>
      </c>
      <c r="W1632" s="78" t="s">
        <v>4084</v>
      </c>
      <c r="X1632" s="78" t="s">
        <v>17976</v>
      </c>
      <c r="Y1632" s="78" t="s">
        <v>17977</v>
      </c>
      <c r="Z1632" s="78" t="s">
        <v>17794</v>
      </c>
      <c r="AA1632" s="78" t="s">
        <v>17795</v>
      </c>
      <c r="AB1632" s="78" t="s">
        <v>19091</v>
      </c>
      <c r="AI1632" s="82" t="n">
        <v>46905</v>
      </c>
      <c r="AL1632" s="78" t="s">
        <v>17718</v>
      </c>
      <c r="AM1632" s="78" t="s">
        <v>17718</v>
      </c>
      <c r="AP1632" s="78" t="s">
        <v>17719</v>
      </c>
      <c r="AQ1632" s="78" t="n">
        <v>6000</v>
      </c>
      <c r="AR1632" s="78" t="n">
        <v>10</v>
      </c>
      <c r="AS1632" s="78" t="n">
        <v>114.7</v>
      </c>
      <c r="AT1632" s="78" t="n">
        <v>1</v>
      </c>
      <c r="AV1632" s="78" t="n">
        <v>8.08</v>
      </c>
      <c r="AY1632" s="78" t="n">
        <v>5598922</v>
      </c>
      <c r="AZ1632" s="78" t="n">
        <v>0</v>
      </c>
      <c r="BA1632" s="78" t="n">
        <v>1283078</v>
      </c>
      <c r="BB1632" s="78" t="n">
        <v>3750</v>
      </c>
      <c r="BC1632" s="78" t="n">
        <v>6882000</v>
      </c>
      <c r="BD1632" s="78" t="n">
        <v>6000000</v>
      </c>
      <c r="BE1632" s="78" t="s">
        <v>19092</v>
      </c>
      <c r="BJ1632" s="78" t="s">
        <v>17721</v>
      </c>
      <c r="BK1632" s="78" t="s">
        <v>17722</v>
      </c>
      <c r="BL1632" s="78" t="s">
        <v>175</v>
      </c>
      <c r="BM1632" s="78" t="s">
        <v>9910</v>
      </c>
      <c r="BN1632" s="78" t="s">
        <v>20126</v>
      </c>
      <c r="BO1632" s="78" t="s">
        <v>16502</v>
      </c>
    </row>
    <row r="1633" customFormat="false" ht="15" hidden="true" customHeight="false" outlineLevel="0" collapsed="false">
      <c r="A1633" s="82" t="n">
        <v>45291</v>
      </c>
      <c r="B1633" s="78" t="s">
        <v>16497</v>
      </c>
      <c r="C1633" s="78" t="s">
        <v>17734</v>
      </c>
      <c r="D1633" s="78" t="s">
        <v>18919</v>
      </c>
      <c r="E1633" s="78" t="s">
        <v>4075</v>
      </c>
      <c r="F1633" s="78" t="s">
        <v>17724</v>
      </c>
      <c r="G1633" s="78" t="s">
        <v>17711</v>
      </c>
      <c r="H1633" s="78" t="s">
        <v>17725</v>
      </c>
      <c r="I1633" s="78" t="s">
        <v>19056</v>
      </c>
      <c r="J1633" s="78" t="s">
        <v>19089</v>
      </c>
      <c r="K1633" s="78" t="n">
        <v>149523710</v>
      </c>
      <c r="L1633" s="78" t="s">
        <v>14332</v>
      </c>
      <c r="M1633" s="78" t="s">
        <v>20127</v>
      </c>
      <c r="N1633" s="78" t="s">
        <v>17734</v>
      </c>
      <c r="Q1633" s="78" t="n">
        <v>98707871</v>
      </c>
      <c r="R1633" s="78" t="s">
        <v>14323</v>
      </c>
      <c r="S1633" s="78" t="s">
        <v>17456</v>
      </c>
      <c r="T1633" s="78" t="s">
        <v>16498</v>
      </c>
      <c r="U1633" s="78" t="s">
        <v>14323</v>
      </c>
      <c r="V1633" s="78" t="s">
        <v>18429</v>
      </c>
      <c r="W1633" s="78" t="s">
        <v>4084</v>
      </c>
      <c r="X1633" s="78" t="s">
        <v>18116</v>
      </c>
      <c r="Y1633" s="78" t="s">
        <v>18116</v>
      </c>
      <c r="Z1633" s="78" t="s">
        <v>17856</v>
      </c>
      <c r="AA1633" s="78" t="s">
        <v>17857</v>
      </c>
      <c r="AB1633" s="78" t="s">
        <v>19091</v>
      </c>
      <c r="AC1633" s="78" t="s">
        <v>17810</v>
      </c>
      <c r="AI1633" s="82" t="n">
        <v>47574</v>
      </c>
      <c r="AL1633" s="78" t="s">
        <v>17718</v>
      </c>
      <c r="AM1633" s="78" t="s">
        <v>17718</v>
      </c>
      <c r="AP1633" s="78" t="s">
        <v>17719</v>
      </c>
      <c r="AQ1633" s="78" t="n">
        <v>6000</v>
      </c>
      <c r="AR1633" s="78" t="n">
        <v>10</v>
      </c>
      <c r="AS1633" s="78" t="n">
        <v>73.1</v>
      </c>
      <c r="AT1633" s="78" t="n">
        <v>1</v>
      </c>
      <c r="AV1633" s="78" t="n">
        <v>8.08</v>
      </c>
      <c r="AY1633" s="78" t="n">
        <v>6000000</v>
      </c>
      <c r="AZ1633" s="78" t="n">
        <v>0</v>
      </c>
      <c r="BA1633" s="78" t="n">
        <v>-1614000</v>
      </c>
      <c r="BB1633" s="78" t="n">
        <v>63750</v>
      </c>
      <c r="BC1633" s="78" t="n">
        <v>4386000</v>
      </c>
      <c r="BD1633" s="78" t="n">
        <v>6000000</v>
      </c>
      <c r="BE1633" s="78" t="s">
        <v>19092</v>
      </c>
      <c r="BJ1633" s="78" t="s">
        <v>17721</v>
      </c>
      <c r="BK1633" s="78" t="s">
        <v>17722</v>
      </c>
      <c r="BL1633" s="78" t="s">
        <v>1125</v>
      </c>
      <c r="BM1633" s="78" t="s">
        <v>14333</v>
      </c>
      <c r="BN1633" s="78" t="s">
        <v>20128</v>
      </c>
      <c r="BO1633" s="78" t="s">
        <v>16502</v>
      </c>
    </row>
    <row r="1634" customFormat="false" ht="15" hidden="true" customHeight="false" outlineLevel="0" collapsed="false">
      <c r="A1634" s="82" t="n">
        <v>45291</v>
      </c>
      <c r="B1634" s="78" t="s">
        <v>16497</v>
      </c>
      <c r="C1634" s="78" t="s">
        <v>17734</v>
      </c>
      <c r="D1634" s="78" t="s">
        <v>18919</v>
      </c>
      <c r="E1634" s="78" t="s">
        <v>4126</v>
      </c>
      <c r="F1634" s="78" t="s">
        <v>17758</v>
      </c>
      <c r="G1634" s="78" t="s">
        <v>17711</v>
      </c>
      <c r="H1634" s="78" t="s">
        <v>17725</v>
      </c>
      <c r="I1634" s="78" t="s">
        <v>19056</v>
      </c>
      <c r="J1634" s="78" t="s">
        <v>19089</v>
      </c>
      <c r="K1634" s="78" t="n">
        <v>139232786</v>
      </c>
      <c r="L1634" s="78" t="s">
        <v>7307</v>
      </c>
      <c r="M1634" s="78" t="s">
        <v>19336</v>
      </c>
      <c r="N1634" s="78" t="s">
        <v>17734</v>
      </c>
      <c r="Q1634" s="78" t="n">
        <v>78653203</v>
      </c>
      <c r="R1634" s="78" t="s">
        <v>7300</v>
      </c>
      <c r="S1634" s="78" t="s">
        <v>17172</v>
      </c>
      <c r="T1634" s="78" t="s">
        <v>16498</v>
      </c>
      <c r="U1634" s="78" t="s">
        <v>7300</v>
      </c>
      <c r="V1634" s="78" t="s">
        <v>17830</v>
      </c>
      <c r="W1634" s="78" t="s">
        <v>4084</v>
      </c>
      <c r="X1634" s="78" t="s">
        <v>17831</v>
      </c>
      <c r="Y1634" s="78" t="s">
        <v>17832</v>
      </c>
      <c r="Z1634" s="78" t="s">
        <v>17809</v>
      </c>
      <c r="AA1634" s="78" t="s">
        <v>17809</v>
      </c>
      <c r="AB1634" s="78" t="s">
        <v>19337</v>
      </c>
      <c r="AC1634" s="78" t="s">
        <v>17810</v>
      </c>
      <c r="AI1634" s="82" t="n">
        <v>46249</v>
      </c>
      <c r="AL1634" s="78" t="s">
        <v>17718</v>
      </c>
      <c r="AM1634" s="78" t="s">
        <v>17718</v>
      </c>
      <c r="AP1634" s="78" t="s">
        <v>17719</v>
      </c>
      <c r="AQ1634" s="78" t="n">
        <v>6000</v>
      </c>
      <c r="AR1634" s="78" t="n">
        <v>10</v>
      </c>
      <c r="AS1634" s="78" t="n">
        <v>90.175</v>
      </c>
      <c r="AT1634" s="78" t="n">
        <v>1</v>
      </c>
      <c r="AV1634" s="78" t="n">
        <v>8.08</v>
      </c>
      <c r="AY1634" s="78" t="n">
        <v>5147626</v>
      </c>
      <c r="AZ1634" s="78" t="n">
        <v>0</v>
      </c>
      <c r="BA1634" s="78" t="n">
        <v>262874</v>
      </c>
      <c r="BB1634" s="78" t="n">
        <v>0</v>
      </c>
      <c r="BC1634" s="78" t="n">
        <v>5410500</v>
      </c>
      <c r="BD1634" s="78" t="n">
        <v>6000000</v>
      </c>
      <c r="BE1634" s="78" t="s">
        <v>19092</v>
      </c>
      <c r="BJ1634" s="78" t="s">
        <v>17721</v>
      </c>
      <c r="BK1634" s="78" t="s">
        <v>17722</v>
      </c>
      <c r="BL1634" s="78" t="s">
        <v>96</v>
      </c>
      <c r="BM1634" s="78" t="s">
        <v>7308</v>
      </c>
      <c r="BN1634" s="78" t="s">
        <v>19338</v>
      </c>
      <c r="BO1634" s="78" t="s">
        <v>16502</v>
      </c>
    </row>
    <row r="1635" customFormat="false" ht="15" hidden="true" customHeight="false" outlineLevel="0" collapsed="false">
      <c r="A1635" s="82" t="n">
        <v>45291</v>
      </c>
      <c r="B1635" s="78" t="s">
        <v>16497</v>
      </c>
      <c r="C1635" s="78" t="s">
        <v>17734</v>
      </c>
      <c r="D1635" s="78" t="s">
        <v>18919</v>
      </c>
      <c r="E1635" s="78" t="s">
        <v>4126</v>
      </c>
      <c r="F1635" s="78" t="s">
        <v>17758</v>
      </c>
      <c r="G1635" s="78" t="s">
        <v>17711</v>
      </c>
      <c r="H1635" s="78" t="s">
        <v>17725</v>
      </c>
      <c r="I1635" s="78" t="s">
        <v>19056</v>
      </c>
      <c r="J1635" s="78" t="s">
        <v>19089</v>
      </c>
      <c r="K1635" s="78" t="n">
        <v>154675565</v>
      </c>
      <c r="L1635" s="78" t="s">
        <v>16094</v>
      </c>
      <c r="M1635" s="78" t="s">
        <v>20129</v>
      </c>
      <c r="N1635" s="78" t="s">
        <v>17734</v>
      </c>
      <c r="Q1635" s="78" t="n">
        <v>32864111</v>
      </c>
      <c r="R1635" s="78" t="s">
        <v>16086</v>
      </c>
      <c r="S1635" s="78" t="s">
        <v>17621</v>
      </c>
      <c r="T1635" s="78" t="s">
        <v>16498</v>
      </c>
      <c r="U1635" s="78" t="s">
        <v>16086</v>
      </c>
      <c r="V1635" s="78" t="s">
        <v>18573</v>
      </c>
      <c r="W1635" s="78" t="s">
        <v>4084</v>
      </c>
      <c r="X1635" s="78" t="s">
        <v>17831</v>
      </c>
      <c r="Y1635" s="78" t="s">
        <v>17838</v>
      </c>
      <c r="Z1635" s="78" t="s">
        <v>17809</v>
      </c>
      <c r="AA1635" s="78" t="s">
        <v>17809</v>
      </c>
      <c r="AB1635" s="78" t="s">
        <v>19091</v>
      </c>
      <c r="AI1635" s="82" t="n">
        <v>46980</v>
      </c>
      <c r="AL1635" s="78" t="s">
        <v>17718</v>
      </c>
      <c r="AM1635" s="78" t="s">
        <v>17718</v>
      </c>
      <c r="AP1635" s="78" t="s">
        <v>17719</v>
      </c>
      <c r="AQ1635" s="78" t="n">
        <v>6000</v>
      </c>
      <c r="AR1635" s="78" t="n">
        <v>10</v>
      </c>
      <c r="AS1635" s="78" t="n">
        <v>101.35</v>
      </c>
      <c r="AT1635" s="78" t="n">
        <v>1</v>
      </c>
      <c r="AV1635" s="78" t="n">
        <v>8.08</v>
      </c>
      <c r="AY1635" s="78" t="n">
        <v>6080488</v>
      </c>
      <c r="AZ1635" s="78" t="n">
        <v>0</v>
      </c>
      <c r="BA1635" s="78" t="n">
        <v>512</v>
      </c>
      <c r="BB1635" s="78" t="n">
        <v>27916.67</v>
      </c>
      <c r="BC1635" s="78" t="n">
        <v>6081000</v>
      </c>
      <c r="BD1635" s="78" t="n">
        <v>6000000</v>
      </c>
      <c r="BE1635" s="78" t="s">
        <v>19092</v>
      </c>
      <c r="BJ1635" s="78" t="s">
        <v>17721</v>
      </c>
      <c r="BK1635" s="78" t="s">
        <v>17722</v>
      </c>
      <c r="BL1635" s="78" t="s">
        <v>1184</v>
      </c>
      <c r="BM1635" s="78" t="s">
        <v>16095</v>
      </c>
      <c r="BN1635" s="78" t="s">
        <v>20130</v>
      </c>
      <c r="BO1635" s="78" t="s">
        <v>16502</v>
      </c>
    </row>
    <row r="1636" customFormat="false" ht="15" hidden="true" customHeight="false" outlineLevel="0" collapsed="false">
      <c r="A1636" s="82" t="n">
        <v>45291</v>
      </c>
      <c r="B1636" s="78" t="s">
        <v>16497</v>
      </c>
      <c r="C1636" s="78" t="s">
        <v>17734</v>
      </c>
      <c r="D1636" s="78" t="s">
        <v>18919</v>
      </c>
      <c r="E1636" s="78" t="s">
        <v>4117</v>
      </c>
      <c r="F1636" s="78" t="s">
        <v>17723</v>
      </c>
      <c r="G1636" s="78" t="s">
        <v>17711</v>
      </c>
      <c r="H1636" s="78" t="s">
        <v>17725</v>
      </c>
      <c r="I1636" s="78" t="s">
        <v>19056</v>
      </c>
      <c r="J1636" s="78" t="s">
        <v>19089</v>
      </c>
      <c r="K1636" s="78" t="n">
        <v>136077174</v>
      </c>
      <c r="L1636" s="78" t="s">
        <v>5870</v>
      </c>
      <c r="M1636" s="78" t="s">
        <v>20131</v>
      </c>
      <c r="N1636" s="78" t="s">
        <v>17734</v>
      </c>
      <c r="Q1636" s="78" t="n">
        <v>98118882</v>
      </c>
      <c r="R1636" s="78" t="s">
        <v>5861</v>
      </c>
      <c r="S1636" s="78" t="s">
        <v>16656</v>
      </c>
      <c r="T1636" s="78" t="s">
        <v>16498</v>
      </c>
      <c r="U1636" s="78" t="s">
        <v>5861</v>
      </c>
      <c r="V1636" s="78" t="s">
        <v>18387</v>
      </c>
      <c r="W1636" s="78" t="s">
        <v>4084</v>
      </c>
      <c r="X1636" s="78" t="s">
        <v>17831</v>
      </c>
      <c r="Y1636" s="78" t="s">
        <v>18257</v>
      </c>
      <c r="Z1636" s="78" t="s">
        <v>17809</v>
      </c>
      <c r="AA1636" s="78" t="s">
        <v>17809</v>
      </c>
      <c r="AB1636" s="78" t="s">
        <v>19091</v>
      </c>
      <c r="AC1636" s="78" t="s">
        <v>17932</v>
      </c>
      <c r="AI1636" s="82" t="n">
        <v>46569</v>
      </c>
      <c r="AL1636" s="78" t="s">
        <v>17718</v>
      </c>
      <c r="AM1636" s="78" t="s">
        <v>17718</v>
      </c>
      <c r="AP1636" s="78" t="s">
        <v>17719</v>
      </c>
      <c r="AQ1636" s="78" t="n">
        <v>6000</v>
      </c>
      <c r="AR1636" s="78" t="n">
        <v>10</v>
      </c>
      <c r="AS1636" s="78" t="n">
        <v>89.95</v>
      </c>
      <c r="AT1636" s="78" t="n">
        <v>1</v>
      </c>
      <c r="AV1636" s="78" t="n">
        <v>8.08</v>
      </c>
      <c r="AY1636" s="78" t="n">
        <v>5189527.5</v>
      </c>
      <c r="AZ1636" s="78" t="n">
        <v>0</v>
      </c>
      <c r="BA1636" s="78" t="n">
        <v>207472.5</v>
      </c>
      <c r="BB1636" s="78" t="n">
        <v>11250</v>
      </c>
      <c r="BC1636" s="78" t="n">
        <v>5397000</v>
      </c>
      <c r="BD1636" s="78" t="n">
        <v>6000000</v>
      </c>
      <c r="BE1636" s="78" t="s">
        <v>19092</v>
      </c>
      <c r="BJ1636" s="78" t="s">
        <v>17721</v>
      </c>
      <c r="BK1636" s="78" t="s">
        <v>17722</v>
      </c>
      <c r="BL1636" s="78" t="s">
        <v>60</v>
      </c>
      <c r="BM1636" s="78" t="s">
        <v>5871</v>
      </c>
      <c r="BN1636" s="78" t="s">
        <v>20132</v>
      </c>
      <c r="BO1636" s="78" t="s">
        <v>16502</v>
      </c>
    </row>
    <row r="1637" customFormat="false" ht="15" hidden="true" customHeight="false" outlineLevel="0" collapsed="false">
      <c r="A1637" s="82" t="n">
        <v>45291</v>
      </c>
      <c r="B1637" s="78" t="s">
        <v>16497</v>
      </c>
      <c r="C1637" s="78" t="s">
        <v>17734</v>
      </c>
      <c r="D1637" s="78" t="s">
        <v>18919</v>
      </c>
      <c r="E1637" s="78" t="s">
        <v>1305</v>
      </c>
      <c r="F1637" s="78" t="s">
        <v>17710</v>
      </c>
      <c r="G1637" s="78" t="s">
        <v>17711</v>
      </c>
      <c r="H1637" s="78" t="s">
        <v>17725</v>
      </c>
      <c r="I1637" s="78" t="s">
        <v>19056</v>
      </c>
      <c r="J1637" s="78" t="s">
        <v>19089</v>
      </c>
      <c r="K1637" s="78" t="n">
        <v>148696454</v>
      </c>
      <c r="L1637" s="78" t="s">
        <v>8976</v>
      </c>
      <c r="M1637" s="78" t="s">
        <v>20133</v>
      </c>
      <c r="N1637" s="78" t="s">
        <v>17734</v>
      </c>
      <c r="Q1637" s="78" t="n">
        <v>32362778</v>
      </c>
      <c r="R1637" s="78" t="s">
        <v>8967</v>
      </c>
      <c r="S1637" s="78" t="s">
        <v>16930</v>
      </c>
      <c r="T1637" s="78" t="s">
        <v>16498</v>
      </c>
      <c r="U1637" s="78" t="s">
        <v>8967</v>
      </c>
      <c r="V1637" s="78" t="s">
        <v>18585</v>
      </c>
      <c r="W1637" s="78" t="s">
        <v>4084</v>
      </c>
      <c r="X1637" s="78" t="s">
        <v>17979</v>
      </c>
      <c r="Y1637" s="78" t="s">
        <v>18586</v>
      </c>
      <c r="Z1637" s="78" t="s">
        <v>17816</v>
      </c>
      <c r="AA1637" s="78" t="s">
        <v>17795</v>
      </c>
      <c r="AB1637" s="78" t="s">
        <v>19091</v>
      </c>
      <c r="AI1637" s="82" t="n">
        <v>46844</v>
      </c>
      <c r="AL1637" s="78" t="s">
        <v>17718</v>
      </c>
      <c r="AM1637" s="78" t="s">
        <v>17718</v>
      </c>
      <c r="AP1637" s="78" t="s">
        <v>17719</v>
      </c>
      <c r="AQ1637" s="78" t="n">
        <v>6000</v>
      </c>
      <c r="AR1637" s="78" t="n">
        <v>10</v>
      </c>
      <c r="AS1637" s="78" t="n">
        <v>143.775</v>
      </c>
      <c r="AT1637" s="78" t="n">
        <v>1</v>
      </c>
      <c r="AV1637" s="78" t="n">
        <v>8.08</v>
      </c>
      <c r="AY1637" s="78" t="n">
        <v>7219686.5</v>
      </c>
      <c r="AZ1637" s="78" t="n">
        <v>0</v>
      </c>
      <c r="BA1637" s="78" t="n">
        <v>1406813.5</v>
      </c>
      <c r="BB1637" s="78" t="n">
        <v>45000</v>
      </c>
      <c r="BC1637" s="78" t="n">
        <v>8626500</v>
      </c>
      <c r="BD1637" s="78" t="n">
        <v>6000000</v>
      </c>
      <c r="BE1637" s="78" t="s">
        <v>19092</v>
      </c>
      <c r="BJ1637" s="78" t="s">
        <v>17721</v>
      </c>
      <c r="BK1637" s="78" t="s">
        <v>17722</v>
      </c>
      <c r="BL1637" s="78" t="s">
        <v>913</v>
      </c>
      <c r="BM1637" s="78" t="s">
        <v>8977</v>
      </c>
      <c r="BN1637" s="78" t="s">
        <v>20134</v>
      </c>
      <c r="BO1637" s="78" t="s">
        <v>16502</v>
      </c>
    </row>
    <row r="1638" customFormat="false" ht="15" hidden="true" customHeight="false" outlineLevel="0" collapsed="false">
      <c r="A1638" s="82" t="n">
        <v>45291</v>
      </c>
      <c r="B1638" s="78" t="s">
        <v>16497</v>
      </c>
      <c r="C1638" s="78" t="s">
        <v>17734</v>
      </c>
      <c r="D1638" s="78" t="s">
        <v>18919</v>
      </c>
      <c r="E1638" s="78" t="s">
        <v>4126</v>
      </c>
      <c r="F1638" s="78" t="s">
        <v>17758</v>
      </c>
      <c r="G1638" s="78" t="s">
        <v>17711</v>
      </c>
      <c r="H1638" s="78" t="s">
        <v>17725</v>
      </c>
      <c r="I1638" s="78" t="s">
        <v>19056</v>
      </c>
      <c r="J1638" s="78" t="s">
        <v>16506</v>
      </c>
      <c r="K1638" s="78" t="n">
        <v>156392055</v>
      </c>
      <c r="L1638" s="78" t="s">
        <v>7735</v>
      </c>
      <c r="M1638" s="78" t="s">
        <v>20135</v>
      </c>
      <c r="N1638" s="78" t="s">
        <v>17734</v>
      </c>
      <c r="Q1638" s="78" t="n">
        <v>0</v>
      </c>
      <c r="U1638" s="78" t="s">
        <v>7742</v>
      </c>
      <c r="V1638" s="78" t="s">
        <v>18177</v>
      </c>
      <c r="W1638" s="78" t="s">
        <v>4084</v>
      </c>
      <c r="X1638" s="78" t="s">
        <v>17979</v>
      </c>
      <c r="Y1638" s="78" t="s">
        <v>17980</v>
      </c>
      <c r="Z1638" s="78" t="s">
        <v>17816</v>
      </c>
      <c r="AA1638" s="78" t="s">
        <v>17795</v>
      </c>
      <c r="AB1638" s="78" t="s">
        <v>19060</v>
      </c>
      <c r="AI1638" s="82" t="n">
        <v>48862</v>
      </c>
      <c r="AL1638" s="78" t="s">
        <v>17718</v>
      </c>
      <c r="AM1638" s="78" t="s">
        <v>17718</v>
      </c>
      <c r="AP1638" s="78" t="s">
        <v>17719</v>
      </c>
      <c r="AQ1638" s="78" t="n">
        <v>6000</v>
      </c>
      <c r="AR1638" s="78" t="n">
        <v>10</v>
      </c>
      <c r="AS1638" s="78" t="n">
        <v>107.55663</v>
      </c>
      <c r="AT1638" s="78" t="n">
        <v>1</v>
      </c>
      <c r="AV1638" s="78" t="n">
        <v>8.08</v>
      </c>
      <c r="AY1638" s="78" t="n">
        <v>6073250</v>
      </c>
      <c r="AZ1638" s="78" t="n">
        <v>0</v>
      </c>
      <c r="BA1638" s="78" t="n">
        <v>380147.86</v>
      </c>
      <c r="BB1638" s="78" t="n">
        <v>85050</v>
      </c>
      <c r="BC1638" s="78" t="n">
        <v>6453397.86</v>
      </c>
      <c r="BD1638" s="78" t="n">
        <v>6000000</v>
      </c>
      <c r="BE1638" s="78" t="s">
        <v>19216</v>
      </c>
      <c r="BJ1638" s="78" t="s">
        <v>17721</v>
      </c>
      <c r="BK1638" s="78" t="s">
        <v>17722</v>
      </c>
      <c r="BL1638" s="78" t="s">
        <v>7737</v>
      </c>
      <c r="BM1638" s="78" t="s">
        <v>7736</v>
      </c>
      <c r="BN1638" s="78" t="s">
        <v>20136</v>
      </c>
      <c r="BO1638" s="78" t="s">
        <v>16502</v>
      </c>
    </row>
    <row r="1639" customFormat="false" ht="15" hidden="true" customHeight="false" outlineLevel="0" collapsed="false">
      <c r="A1639" s="82" t="n">
        <v>45291</v>
      </c>
      <c r="B1639" s="78" t="s">
        <v>16497</v>
      </c>
      <c r="C1639" s="78" t="s">
        <v>17734</v>
      </c>
      <c r="D1639" s="78" t="s">
        <v>18919</v>
      </c>
      <c r="E1639" s="78" t="s">
        <v>1305</v>
      </c>
      <c r="F1639" s="78" t="s">
        <v>17710</v>
      </c>
      <c r="G1639" s="78" t="s">
        <v>17711</v>
      </c>
      <c r="H1639" s="78" t="s">
        <v>17725</v>
      </c>
      <c r="I1639" s="78" t="s">
        <v>19056</v>
      </c>
      <c r="J1639" s="78" t="s">
        <v>19089</v>
      </c>
      <c r="K1639" s="78" t="n">
        <v>153337774</v>
      </c>
      <c r="L1639" s="78" t="s">
        <v>12375</v>
      </c>
      <c r="M1639" s="78" t="s">
        <v>20052</v>
      </c>
      <c r="N1639" s="78" t="s">
        <v>17734</v>
      </c>
      <c r="Q1639" s="78" t="n">
        <v>21004069</v>
      </c>
      <c r="R1639" s="78" t="s">
        <v>12366</v>
      </c>
      <c r="S1639" s="78" t="s">
        <v>585</v>
      </c>
      <c r="T1639" s="78" t="s">
        <v>16498</v>
      </c>
      <c r="U1639" s="78" t="s">
        <v>12366</v>
      </c>
      <c r="V1639" s="78" t="s">
        <v>18417</v>
      </c>
      <c r="W1639" s="78" t="s">
        <v>4084</v>
      </c>
      <c r="X1639" s="78" t="s">
        <v>17945</v>
      </c>
      <c r="Y1639" s="78" t="s">
        <v>18418</v>
      </c>
      <c r="Z1639" s="78" t="s">
        <v>17947</v>
      </c>
      <c r="AA1639" s="78" t="s">
        <v>17857</v>
      </c>
      <c r="AB1639" s="78" t="s">
        <v>19091</v>
      </c>
      <c r="AI1639" s="82" t="n">
        <v>46583</v>
      </c>
      <c r="AL1639" s="78" t="s">
        <v>17718</v>
      </c>
      <c r="AM1639" s="78" t="s">
        <v>17718</v>
      </c>
      <c r="AP1639" s="78" t="s">
        <v>17719</v>
      </c>
      <c r="AQ1639" s="78" t="n">
        <v>6000</v>
      </c>
      <c r="AR1639" s="78" t="n">
        <v>10</v>
      </c>
      <c r="AS1639" s="78" t="n">
        <v>103.1</v>
      </c>
      <c r="AT1639" s="78" t="n">
        <v>1</v>
      </c>
      <c r="AV1639" s="78" t="n">
        <v>8.08</v>
      </c>
      <c r="AY1639" s="78" t="n">
        <v>5868067</v>
      </c>
      <c r="AZ1639" s="78" t="n">
        <v>0</v>
      </c>
      <c r="BA1639" s="78" t="n">
        <v>317933</v>
      </c>
      <c r="BB1639" s="78" t="n">
        <v>69166.67</v>
      </c>
      <c r="BC1639" s="78" t="n">
        <v>6186000</v>
      </c>
      <c r="BD1639" s="78" t="n">
        <v>6000000</v>
      </c>
      <c r="BE1639" s="78" t="s">
        <v>19092</v>
      </c>
      <c r="BJ1639" s="78" t="s">
        <v>17721</v>
      </c>
      <c r="BK1639" s="78" t="s">
        <v>17722</v>
      </c>
      <c r="BL1639" s="78" t="s">
        <v>243</v>
      </c>
      <c r="BM1639" s="78" t="s">
        <v>12376</v>
      </c>
      <c r="BN1639" s="78" t="s">
        <v>20053</v>
      </c>
      <c r="BO1639" s="78" t="s">
        <v>16502</v>
      </c>
    </row>
    <row r="1640" customFormat="false" ht="15" hidden="true" customHeight="false" outlineLevel="0" collapsed="false">
      <c r="A1640" s="82" t="n">
        <v>45291</v>
      </c>
      <c r="B1640" s="78" t="s">
        <v>16497</v>
      </c>
      <c r="C1640" s="78" t="s">
        <v>18927</v>
      </c>
      <c r="D1640" s="78" t="s">
        <v>18928</v>
      </c>
      <c r="E1640" s="78" t="s">
        <v>1305</v>
      </c>
      <c r="F1640" s="78" t="s">
        <v>17710</v>
      </c>
      <c r="G1640" s="78" t="s">
        <v>17711</v>
      </c>
      <c r="H1640" s="78" t="s">
        <v>17725</v>
      </c>
      <c r="I1640" s="78" t="s">
        <v>18959</v>
      </c>
      <c r="J1640" s="78" t="s">
        <v>17755</v>
      </c>
      <c r="K1640" s="78" t="n">
        <v>144226484</v>
      </c>
      <c r="L1640" s="78" t="s">
        <v>1403</v>
      </c>
      <c r="M1640" s="78" t="s">
        <v>20137</v>
      </c>
      <c r="N1640" s="78" t="s">
        <v>17734</v>
      </c>
      <c r="Q1640" s="78" t="n">
        <v>21000015</v>
      </c>
      <c r="R1640" s="78" t="s">
        <v>16863</v>
      </c>
      <c r="S1640" s="78" t="s">
        <v>16864</v>
      </c>
      <c r="T1640" s="78" t="s">
        <v>16862</v>
      </c>
      <c r="W1640" s="78" t="s">
        <v>4084</v>
      </c>
      <c r="Z1640" s="78" t="s">
        <v>17801</v>
      </c>
      <c r="AA1640" s="78" t="s">
        <v>17802</v>
      </c>
      <c r="AC1640" s="78" t="s">
        <v>19192</v>
      </c>
      <c r="AE1640" s="78" t="s">
        <v>1406</v>
      </c>
      <c r="AG1640" s="78" t="s">
        <v>18931</v>
      </c>
      <c r="AI1640" s="82" t="n">
        <v>45366</v>
      </c>
      <c r="AJ1640" s="78" t="s">
        <v>1198</v>
      </c>
      <c r="AL1640" s="78" t="s">
        <v>17718</v>
      </c>
      <c r="AM1640" s="78" t="s">
        <v>17718</v>
      </c>
      <c r="AP1640" s="78" t="s">
        <v>17719</v>
      </c>
      <c r="AQ1640" s="78" t="n">
        <v>13</v>
      </c>
      <c r="AR1640" s="78" t="n">
        <v>100</v>
      </c>
      <c r="AS1640" s="78" t="n">
        <v>180.95</v>
      </c>
      <c r="AT1640" s="78" t="n">
        <v>1</v>
      </c>
      <c r="AV1640" s="78" t="n">
        <v>8.08</v>
      </c>
      <c r="AY1640" s="78" t="n">
        <v>132890.41</v>
      </c>
      <c r="AZ1640" s="78" t="n">
        <v>0</v>
      </c>
      <c r="BA1640" s="78" t="n">
        <v>102344.59</v>
      </c>
      <c r="BB1640" s="78" t="n">
        <v>0</v>
      </c>
      <c r="BC1640" s="78" t="n">
        <v>235235</v>
      </c>
      <c r="BD1640" s="78" t="n">
        <v>6110000</v>
      </c>
      <c r="BE1640" s="78" t="s">
        <v>18932</v>
      </c>
      <c r="BJ1640" s="78" t="s">
        <v>17721</v>
      </c>
      <c r="BK1640" s="78" t="s">
        <v>17722</v>
      </c>
      <c r="BO1640" s="78" t="s">
        <v>16502</v>
      </c>
    </row>
    <row r="1641" customFormat="false" ht="15" hidden="true" customHeight="false" outlineLevel="0" collapsed="false">
      <c r="A1641" s="82" t="n">
        <v>45291</v>
      </c>
      <c r="B1641" s="78" t="s">
        <v>16497</v>
      </c>
      <c r="C1641" s="78" t="s">
        <v>18927</v>
      </c>
      <c r="D1641" s="78" t="s">
        <v>18928</v>
      </c>
      <c r="E1641" s="78" t="s">
        <v>1305</v>
      </c>
      <c r="F1641" s="78" t="s">
        <v>17710</v>
      </c>
      <c r="G1641" s="78" t="s">
        <v>17711</v>
      </c>
      <c r="H1641" s="78" t="s">
        <v>17725</v>
      </c>
      <c r="I1641" s="78" t="s">
        <v>18959</v>
      </c>
      <c r="J1641" s="78" t="s">
        <v>17755</v>
      </c>
      <c r="K1641" s="78" t="n">
        <v>118525611</v>
      </c>
      <c r="L1641" s="78" t="s">
        <v>13922</v>
      </c>
      <c r="M1641" s="78" t="s">
        <v>20138</v>
      </c>
      <c r="N1641" s="78" t="s">
        <v>17734</v>
      </c>
      <c r="Q1641" s="78" t="n">
        <v>25997660</v>
      </c>
      <c r="R1641" s="78" t="s">
        <v>13908</v>
      </c>
      <c r="S1641" s="78" t="s">
        <v>628</v>
      </c>
      <c r="T1641" s="78" t="s">
        <v>16498</v>
      </c>
      <c r="U1641" s="78" t="s">
        <v>13908</v>
      </c>
      <c r="V1641" s="78" t="s">
        <v>18551</v>
      </c>
      <c r="W1641" s="78" t="s">
        <v>4084</v>
      </c>
      <c r="X1641" s="78" t="s">
        <v>17831</v>
      </c>
      <c r="Y1641" s="78" t="s">
        <v>18040</v>
      </c>
      <c r="Z1641" s="78" t="s">
        <v>17809</v>
      </c>
      <c r="AA1641" s="78" t="s">
        <v>17809</v>
      </c>
      <c r="AE1641" s="78" t="s">
        <v>13925</v>
      </c>
      <c r="AG1641" s="78" t="s">
        <v>18931</v>
      </c>
      <c r="AI1641" s="82" t="n">
        <v>45310</v>
      </c>
      <c r="AJ1641" s="78" t="s">
        <v>1198</v>
      </c>
      <c r="AL1641" s="78" t="s">
        <v>17718</v>
      </c>
      <c r="AM1641" s="78" t="s">
        <v>17718</v>
      </c>
      <c r="AP1641" s="78" t="s">
        <v>17719</v>
      </c>
      <c r="AQ1641" s="78" t="n">
        <v>88</v>
      </c>
      <c r="AR1641" s="78" t="n">
        <v>100</v>
      </c>
      <c r="AS1641" s="78" t="n">
        <v>21.1</v>
      </c>
      <c r="AT1641" s="78" t="n">
        <v>1</v>
      </c>
      <c r="AV1641" s="78" t="n">
        <v>8.08</v>
      </c>
      <c r="AY1641" s="78" t="n">
        <v>146222.62</v>
      </c>
      <c r="AZ1641" s="78" t="n">
        <v>0</v>
      </c>
      <c r="BA1641" s="78" t="n">
        <v>39457.38</v>
      </c>
      <c r="BB1641" s="78" t="n">
        <v>0</v>
      </c>
      <c r="BC1641" s="78" t="n">
        <v>185680</v>
      </c>
      <c r="BD1641" s="78" t="n">
        <v>6160000</v>
      </c>
      <c r="BE1641" s="78" t="s">
        <v>18932</v>
      </c>
      <c r="BJ1641" s="78" t="s">
        <v>17721</v>
      </c>
      <c r="BK1641" s="78" t="s">
        <v>17722</v>
      </c>
      <c r="BO1641" s="78" t="s">
        <v>16502</v>
      </c>
    </row>
    <row r="1642" customFormat="false" ht="15" hidden="true" customHeight="false" outlineLevel="0" collapsed="false">
      <c r="A1642" s="82" t="n">
        <v>45291</v>
      </c>
      <c r="B1642" s="78" t="s">
        <v>16497</v>
      </c>
      <c r="C1642" s="78" t="s">
        <v>18927</v>
      </c>
      <c r="D1642" s="78" t="s">
        <v>18928</v>
      </c>
      <c r="E1642" s="78" t="s">
        <v>1305</v>
      </c>
      <c r="F1642" s="78" t="s">
        <v>17710</v>
      </c>
      <c r="G1642" s="78" t="s">
        <v>17711</v>
      </c>
      <c r="H1642" s="78" t="s">
        <v>17725</v>
      </c>
      <c r="I1642" s="78" t="s">
        <v>18933</v>
      </c>
      <c r="J1642" s="78" t="s">
        <v>17755</v>
      </c>
      <c r="K1642" s="78" t="n">
        <v>154296006</v>
      </c>
      <c r="L1642" s="78" t="s">
        <v>2159</v>
      </c>
      <c r="M1642" s="78" t="s">
        <v>20139</v>
      </c>
      <c r="N1642" s="78" t="s">
        <v>17734</v>
      </c>
      <c r="Q1642" s="78" t="n">
        <v>21000015</v>
      </c>
      <c r="R1642" s="78" t="s">
        <v>16863</v>
      </c>
      <c r="S1642" s="78" t="s">
        <v>16864</v>
      </c>
      <c r="T1642" s="78" t="s">
        <v>16862</v>
      </c>
      <c r="W1642" s="78" t="s">
        <v>4084</v>
      </c>
      <c r="Z1642" s="78" t="s">
        <v>17801</v>
      </c>
      <c r="AA1642" s="78" t="s">
        <v>17802</v>
      </c>
      <c r="AC1642" s="78" t="s">
        <v>19192</v>
      </c>
      <c r="AE1642" s="78" t="s">
        <v>2162</v>
      </c>
      <c r="AG1642" s="78" t="s">
        <v>18931</v>
      </c>
      <c r="AI1642" s="82" t="n">
        <v>45322</v>
      </c>
      <c r="AJ1642" s="78" t="s">
        <v>1197</v>
      </c>
      <c r="AL1642" s="78" t="s">
        <v>17718</v>
      </c>
      <c r="AM1642" s="78" t="s">
        <v>17718</v>
      </c>
      <c r="AP1642" s="78" t="s">
        <v>17719</v>
      </c>
      <c r="AQ1642" s="78" t="n">
        <v>14</v>
      </c>
      <c r="AR1642" s="78" t="n">
        <v>100</v>
      </c>
      <c r="AS1642" s="78" t="n">
        <v>4.7</v>
      </c>
      <c r="AT1642" s="78" t="n">
        <v>1</v>
      </c>
      <c r="AV1642" s="78" t="n">
        <v>8.08</v>
      </c>
      <c r="AY1642" s="78" t="n">
        <v>189390.28</v>
      </c>
      <c r="AZ1642" s="78" t="n">
        <v>0</v>
      </c>
      <c r="BA1642" s="78" t="n">
        <v>-182810.28</v>
      </c>
      <c r="BB1642" s="78" t="n">
        <v>0</v>
      </c>
      <c r="BC1642" s="78" t="n">
        <v>6580</v>
      </c>
      <c r="BD1642" s="78" t="n">
        <v>6160000</v>
      </c>
      <c r="BE1642" s="78" t="s">
        <v>18932</v>
      </c>
      <c r="BJ1642" s="78" t="s">
        <v>17721</v>
      </c>
      <c r="BK1642" s="78" t="s">
        <v>17722</v>
      </c>
      <c r="BO1642" s="78" t="s">
        <v>16502</v>
      </c>
    </row>
    <row r="1643" customFormat="false" ht="15" hidden="true" customHeight="false" outlineLevel="0" collapsed="false">
      <c r="A1643" s="82" t="n">
        <v>45291</v>
      </c>
      <c r="B1643" s="78" t="s">
        <v>16497</v>
      </c>
      <c r="C1643" s="78" t="s">
        <v>18927</v>
      </c>
      <c r="D1643" s="78" t="s">
        <v>18928</v>
      </c>
      <c r="E1643" s="78" t="s">
        <v>1305</v>
      </c>
      <c r="F1643" s="78" t="s">
        <v>17710</v>
      </c>
      <c r="G1643" s="78" t="s">
        <v>17711</v>
      </c>
      <c r="H1643" s="78" t="s">
        <v>17725</v>
      </c>
      <c r="I1643" s="78" t="s">
        <v>18929</v>
      </c>
      <c r="J1643" s="78" t="s">
        <v>17755</v>
      </c>
      <c r="K1643" s="78" t="n">
        <v>152560179</v>
      </c>
      <c r="L1643" s="78" t="s">
        <v>10215</v>
      </c>
      <c r="M1643" s="78" t="s">
        <v>20140</v>
      </c>
      <c r="N1643" s="78" t="s">
        <v>17734</v>
      </c>
      <c r="Q1643" s="78" t="n">
        <v>21002098</v>
      </c>
      <c r="R1643" s="78" t="s">
        <v>10144</v>
      </c>
      <c r="S1643" s="78" t="s">
        <v>17292</v>
      </c>
      <c r="T1643" s="78" t="s">
        <v>17028</v>
      </c>
      <c r="U1643" s="78" t="s">
        <v>10144</v>
      </c>
      <c r="V1643" s="78" t="s">
        <v>17292</v>
      </c>
      <c r="W1643" s="78" t="s">
        <v>4084</v>
      </c>
      <c r="X1643" s="78" t="s">
        <v>17800</v>
      </c>
      <c r="Z1643" s="78" t="s">
        <v>17801</v>
      </c>
      <c r="AA1643" s="78" t="s">
        <v>17802</v>
      </c>
      <c r="AE1643" s="78" t="s">
        <v>10218</v>
      </c>
      <c r="AG1643" s="78" t="s">
        <v>18931</v>
      </c>
      <c r="AI1643" s="82" t="n">
        <v>45310</v>
      </c>
      <c r="AJ1643" s="78" t="s">
        <v>1198</v>
      </c>
      <c r="AL1643" s="78" t="s">
        <v>17718</v>
      </c>
      <c r="AM1643" s="78" t="s">
        <v>17718</v>
      </c>
      <c r="AP1643" s="78" t="s">
        <v>17772</v>
      </c>
      <c r="AQ1643" s="78" t="n">
        <v>-148</v>
      </c>
      <c r="AR1643" s="78" t="n">
        <v>100</v>
      </c>
      <c r="AS1643" s="78" t="n">
        <v>2.615</v>
      </c>
      <c r="AT1643" s="78" t="n">
        <v>1</v>
      </c>
      <c r="AV1643" s="78" t="n">
        <v>8.08</v>
      </c>
      <c r="AY1643" s="78" t="n">
        <v>-85742.87</v>
      </c>
      <c r="AZ1643" s="78" t="n">
        <v>0</v>
      </c>
      <c r="BA1643" s="78" t="n">
        <v>47040.87</v>
      </c>
      <c r="BB1643" s="78" t="n">
        <v>0</v>
      </c>
      <c r="BC1643" s="78" t="n">
        <v>-38702</v>
      </c>
      <c r="BD1643" s="78" t="n">
        <v>6168344</v>
      </c>
      <c r="BE1643" s="78" t="s">
        <v>18932</v>
      </c>
      <c r="BJ1643" s="78" t="s">
        <v>17721</v>
      </c>
      <c r="BK1643" s="78" t="s">
        <v>17722</v>
      </c>
      <c r="BO1643" s="78" t="s">
        <v>16502</v>
      </c>
    </row>
    <row r="1644" customFormat="false" ht="15" hidden="true" customHeight="false" outlineLevel="0" collapsed="false">
      <c r="A1644" s="82" t="n">
        <v>45291</v>
      </c>
      <c r="B1644" s="78" t="s">
        <v>16497</v>
      </c>
      <c r="C1644" s="78" t="s">
        <v>18927</v>
      </c>
      <c r="D1644" s="78" t="s">
        <v>18928</v>
      </c>
      <c r="E1644" s="78" t="s">
        <v>1305</v>
      </c>
      <c r="F1644" s="78" t="s">
        <v>17710</v>
      </c>
      <c r="G1644" s="78" t="s">
        <v>17711</v>
      </c>
      <c r="H1644" s="78" t="s">
        <v>17725</v>
      </c>
      <c r="I1644" s="78" t="s">
        <v>18965</v>
      </c>
      <c r="J1644" s="78" t="s">
        <v>17755</v>
      </c>
      <c r="K1644" s="78" t="n">
        <v>158241042</v>
      </c>
      <c r="L1644" s="78" t="s">
        <v>3601</v>
      </c>
      <c r="M1644" s="78" t="s">
        <v>20141</v>
      </c>
      <c r="N1644" s="78" t="s">
        <v>17734</v>
      </c>
      <c r="Q1644" s="78" t="n">
        <v>21000015</v>
      </c>
      <c r="R1644" s="78" t="s">
        <v>16863</v>
      </c>
      <c r="S1644" s="78" t="s">
        <v>16864</v>
      </c>
      <c r="T1644" s="78" t="s">
        <v>16862</v>
      </c>
      <c r="W1644" s="78" t="s">
        <v>4084</v>
      </c>
      <c r="Z1644" s="78" t="s">
        <v>17801</v>
      </c>
      <c r="AA1644" s="78" t="s">
        <v>17802</v>
      </c>
      <c r="AC1644" s="78" t="s">
        <v>19192</v>
      </c>
      <c r="AE1644" s="78" t="s">
        <v>3604</v>
      </c>
      <c r="AG1644" s="78" t="s">
        <v>18931</v>
      </c>
      <c r="AI1644" s="82" t="n">
        <v>45443</v>
      </c>
      <c r="AJ1644" s="78" t="s">
        <v>1197</v>
      </c>
      <c r="AL1644" s="78" t="s">
        <v>17718</v>
      </c>
      <c r="AM1644" s="78" t="s">
        <v>17718</v>
      </c>
      <c r="AP1644" s="78" t="s">
        <v>17772</v>
      </c>
      <c r="AQ1644" s="78" t="n">
        <v>-13</v>
      </c>
      <c r="AR1644" s="78" t="n">
        <v>100</v>
      </c>
      <c r="AS1644" s="78" t="n">
        <v>120.05</v>
      </c>
      <c r="AT1644" s="78" t="n">
        <v>1</v>
      </c>
      <c r="AV1644" s="78" t="n">
        <v>8.08</v>
      </c>
      <c r="AY1644" s="78" t="n">
        <v>-169159.74</v>
      </c>
      <c r="AZ1644" s="78" t="n">
        <v>0</v>
      </c>
      <c r="BA1644" s="78" t="n">
        <v>13094.74</v>
      </c>
      <c r="BB1644" s="78" t="n">
        <v>0</v>
      </c>
      <c r="BC1644" s="78" t="n">
        <v>-156065</v>
      </c>
      <c r="BD1644" s="78" t="n">
        <v>6175000</v>
      </c>
      <c r="BE1644" s="78" t="s">
        <v>18932</v>
      </c>
      <c r="BJ1644" s="78" t="s">
        <v>17721</v>
      </c>
      <c r="BK1644" s="78" t="s">
        <v>17722</v>
      </c>
      <c r="BO1644" s="78" t="s">
        <v>16502</v>
      </c>
    </row>
    <row r="1645" customFormat="false" ht="15" hidden="true" customHeight="false" outlineLevel="0" collapsed="false">
      <c r="A1645" s="82" t="n">
        <v>45291</v>
      </c>
      <c r="B1645" s="78" t="s">
        <v>16497</v>
      </c>
      <c r="C1645" s="78" t="s">
        <v>17734</v>
      </c>
      <c r="D1645" s="78" t="s">
        <v>18919</v>
      </c>
      <c r="E1645" s="78" t="s">
        <v>4126</v>
      </c>
      <c r="F1645" s="78" t="s">
        <v>17758</v>
      </c>
      <c r="G1645" s="78" t="s">
        <v>17711</v>
      </c>
      <c r="H1645" s="78" t="s">
        <v>17725</v>
      </c>
      <c r="I1645" s="78" t="s">
        <v>19056</v>
      </c>
      <c r="J1645" s="78" t="s">
        <v>16506</v>
      </c>
      <c r="K1645" s="78" t="n">
        <v>90728227</v>
      </c>
      <c r="L1645" s="78" t="s">
        <v>7292</v>
      </c>
      <c r="M1645" s="78" t="s">
        <v>20142</v>
      </c>
      <c r="N1645" s="78" t="s">
        <v>17734</v>
      </c>
      <c r="Q1645" s="78" t="n">
        <v>0</v>
      </c>
      <c r="U1645" s="78" t="s">
        <v>20143</v>
      </c>
      <c r="V1645" s="78" t="s">
        <v>20144</v>
      </c>
      <c r="W1645" s="78" t="s">
        <v>4084</v>
      </c>
      <c r="X1645" s="78" t="s">
        <v>18059</v>
      </c>
      <c r="Y1645" s="78" t="s">
        <v>20145</v>
      </c>
      <c r="Z1645" s="78" t="s">
        <v>17794</v>
      </c>
      <c r="AA1645" s="78" t="s">
        <v>17795</v>
      </c>
      <c r="AB1645" s="78" t="s">
        <v>19060</v>
      </c>
      <c r="AI1645" s="82" t="n">
        <v>47618</v>
      </c>
      <c r="AL1645" s="78" t="s">
        <v>17718</v>
      </c>
      <c r="AM1645" s="78" t="s">
        <v>17718</v>
      </c>
      <c r="AP1645" s="78" t="s">
        <v>17719</v>
      </c>
      <c r="AQ1645" s="78" t="n">
        <v>6197</v>
      </c>
      <c r="AR1645" s="78" t="n">
        <v>10</v>
      </c>
      <c r="AS1645" s="78" t="n">
        <v>83.45424</v>
      </c>
      <c r="AT1645" s="78" t="n">
        <v>1</v>
      </c>
      <c r="AV1645" s="78" t="n">
        <v>8.08</v>
      </c>
      <c r="AY1645" s="78" t="n">
        <v>5055698.57</v>
      </c>
      <c r="AZ1645" s="78" t="n">
        <v>0</v>
      </c>
      <c r="BA1645" s="78" t="n">
        <v>115960.68</v>
      </c>
      <c r="BB1645" s="78" t="n">
        <v>14253.1</v>
      </c>
      <c r="BC1645" s="78" t="n">
        <v>5171659.25</v>
      </c>
      <c r="BD1645" s="78" t="n">
        <v>6197000</v>
      </c>
      <c r="BE1645" s="78" t="s">
        <v>19216</v>
      </c>
      <c r="BJ1645" s="78" t="s">
        <v>17721</v>
      </c>
      <c r="BK1645" s="78" t="s">
        <v>17722</v>
      </c>
      <c r="BL1645" s="78" t="s">
        <v>7294</v>
      </c>
      <c r="BM1645" s="78" t="s">
        <v>7293</v>
      </c>
      <c r="BN1645" s="78" t="s">
        <v>20146</v>
      </c>
      <c r="BO1645" s="78" t="s">
        <v>16502</v>
      </c>
    </row>
    <row r="1646" customFormat="false" ht="15" hidden="true" customHeight="false" outlineLevel="0" collapsed="false">
      <c r="A1646" s="82" t="n">
        <v>45291</v>
      </c>
      <c r="B1646" s="78" t="s">
        <v>16497</v>
      </c>
      <c r="C1646" s="78" t="s">
        <v>17734</v>
      </c>
      <c r="D1646" s="78" t="s">
        <v>18919</v>
      </c>
      <c r="E1646" s="78" t="s">
        <v>4126</v>
      </c>
      <c r="F1646" s="78" t="s">
        <v>17758</v>
      </c>
      <c r="G1646" s="78" t="s">
        <v>17711</v>
      </c>
      <c r="H1646" s="78" t="s">
        <v>17725</v>
      </c>
      <c r="I1646" s="78" t="s">
        <v>18920</v>
      </c>
      <c r="J1646" s="78" t="s">
        <v>16506</v>
      </c>
      <c r="K1646" s="78" t="n">
        <v>84222079</v>
      </c>
      <c r="L1646" s="78" t="s">
        <v>11925</v>
      </c>
      <c r="M1646" s="78" t="s">
        <v>19968</v>
      </c>
      <c r="N1646" s="78" t="s">
        <v>17734</v>
      </c>
      <c r="Q1646" s="78" t="n">
        <v>0</v>
      </c>
      <c r="U1646" s="78" t="s">
        <v>11935</v>
      </c>
      <c r="V1646" s="78" t="s">
        <v>17965</v>
      </c>
      <c r="W1646" s="78" t="s">
        <v>4084</v>
      </c>
      <c r="X1646" s="78" t="s">
        <v>17854</v>
      </c>
      <c r="Y1646" s="78" t="s">
        <v>17966</v>
      </c>
      <c r="Z1646" s="78" t="s">
        <v>17856</v>
      </c>
      <c r="AA1646" s="78" t="s">
        <v>17857</v>
      </c>
      <c r="AB1646" s="78" t="s">
        <v>19060</v>
      </c>
      <c r="AI1646" s="82" t="n">
        <v>46767</v>
      </c>
      <c r="AL1646" s="78" t="s">
        <v>17718</v>
      </c>
      <c r="AM1646" s="78" t="s">
        <v>17718</v>
      </c>
      <c r="AP1646" s="78" t="s">
        <v>17772</v>
      </c>
      <c r="AQ1646" s="78" t="n">
        <v>-6200</v>
      </c>
      <c r="AR1646" s="78" t="n">
        <v>10</v>
      </c>
      <c r="AS1646" s="78" t="n">
        <v>86.57841</v>
      </c>
      <c r="AT1646" s="78" t="n">
        <v>1</v>
      </c>
      <c r="AV1646" s="78" t="n">
        <v>8.08</v>
      </c>
      <c r="AY1646" s="78" t="n">
        <v>-5775250</v>
      </c>
      <c r="AZ1646" s="78" t="n">
        <v>0</v>
      </c>
      <c r="BA1646" s="78" t="n">
        <v>407388.39</v>
      </c>
      <c r="BB1646" s="78" t="n">
        <v>-214416.67</v>
      </c>
      <c r="BC1646" s="78" t="n">
        <v>-5367861.61</v>
      </c>
      <c r="BD1646" s="78" t="n">
        <v>6200000</v>
      </c>
      <c r="BE1646" s="78" t="s">
        <v>18925</v>
      </c>
      <c r="BJ1646" s="78" t="s">
        <v>17721</v>
      </c>
      <c r="BK1646" s="78" t="s">
        <v>17722</v>
      </c>
      <c r="BL1646" s="78" t="s">
        <v>11927</v>
      </c>
      <c r="BM1646" s="78" t="s">
        <v>11926</v>
      </c>
      <c r="BN1646" s="78" t="s">
        <v>19969</v>
      </c>
      <c r="BO1646" s="78" t="s">
        <v>16502</v>
      </c>
    </row>
    <row r="1647" customFormat="false" ht="15" hidden="true" customHeight="false" outlineLevel="0" collapsed="false">
      <c r="A1647" s="82" t="n">
        <v>45291</v>
      </c>
      <c r="B1647" s="78" t="s">
        <v>16497</v>
      </c>
      <c r="C1647" s="78" t="s">
        <v>17734</v>
      </c>
      <c r="D1647" s="78" t="s">
        <v>18919</v>
      </c>
      <c r="E1647" s="78" t="s">
        <v>4117</v>
      </c>
      <c r="F1647" s="78" t="s">
        <v>17723</v>
      </c>
      <c r="G1647" s="78" t="s">
        <v>17711</v>
      </c>
      <c r="H1647" s="78" t="s">
        <v>17725</v>
      </c>
      <c r="I1647" s="78" t="s">
        <v>19056</v>
      </c>
      <c r="J1647" s="78" t="s">
        <v>16506</v>
      </c>
      <c r="K1647" s="78" t="n">
        <v>156835973</v>
      </c>
      <c r="L1647" s="78" t="s">
        <v>15494</v>
      </c>
      <c r="M1647" s="78" t="s">
        <v>19927</v>
      </c>
      <c r="N1647" s="78" t="s">
        <v>17734</v>
      </c>
      <c r="Q1647" s="78" t="n">
        <v>0</v>
      </c>
      <c r="U1647" s="78" t="s">
        <v>19850</v>
      </c>
      <c r="V1647" s="78" t="s">
        <v>19851</v>
      </c>
      <c r="W1647" s="78" t="s">
        <v>4084</v>
      </c>
      <c r="X1647" s="78" t="s">
        <v>18145</v>
      </c>
      <c r="Y1647" s="78" t="s">
        <v>18145</v>
      </c>
      <c r="Z1647" s="78" t="s">
        <v>17856</v>
      </c>
      <c r="AA1647" s="78" t="s">
        <v>17857</v>
      </c>
      <c r="AB1647" s="78" t="s">
        <v>19060</v>
      </c>
      <c r="AI1647" s="82" t="n">
        <v>47150</v>
      </c>
      <c r="AL1647" s="78" t="s">
        <v>17718</v>
      </c>
      <c r="AM1647" s="78" t="s">
        <v>17718</v>
      </c>
      <c r="AP1647" s="78" t="s">
        <v>17719</v>
      </c>
      <c r="AQ1647" s="78" t="n">
        <v>6281</v>
      </c>
      <c r="AR1647" s="78" t="n">
        <v>10</v>
      </c>
      <c r="AS1647" s="78" t="n">
        <v>105.8792</v>
      </c>
      <c r="AT1647" s="78" t="n">
        <v>1</v>
      </c>
      <c r="AV1647" s="78" t="n">
        <v>8.08</v>
      </c>
      <c r="AY1647" s="78" t="n">
        <v>6515243.02</v>
      </c>
      <c r="AZ1647" s="78" t="n">
        <v>0</v>
      </c>
      <c r="BA1647" s="78" t="n">
        <v>135029.53</v>
      </c>
      <c r="BB1647" s="78" t="n">
        <v>111051.57</v>
      </c>
      <c r="BC1647" s="78" t="n">
        <v>6650272.55</v>
      </c>
      <c r="BD1647" s="78" t="n">
        <v>6281000</v>
      </c>
      <c r="BE1647" s="78" t="s">
        <v>18925</v>
      </c>
      <c r="BJ1647" s="78" t="s">
        <v>17721</v>
      </c>
      <c r="BK1647" s="78" t="s">
        <v>17722</v>
      </c>
      <c r="BL1647" s="78" t="s">
        <v>15496</v>
      </c>
      <c r="BM1647" s="78" t="s">
        <v>15495</v>
      </c>
      <c r="BN1647" s="78" t="s">
        <v>19928</v>
      </c>
      <c r="BO1647" s="78" t="s">
        <v>16502</v>
      </c>
    </row>
    <row r="1648" customFormat="false" ht="15" hidden="true" customHeight="false" outlineLevel="0" collapsed="false">
      <c r="A1648" s="82" t="n">
        <v>45291</v>
      </c>
      <c r="B1648" s="78" t="s">
        <v>16497</v>
      </c>
      <c r="C1648" s="78" t="s">
        <v>18927</v>
      </c>
      <c r="D1648" s="78" t="s">
        <v>18928</v>
      </c>
      <c r="E1648" s="78" t="s">
        <v>1305</v>
      </c>
      <c r="F1648" s="78" t="s">
        <v>17710</v>
      </c>
      <c r="G1648" s="78" t="s">
        <v>17711</v>
      </c>
      <c r="H1648" s="78" t="s">
        <v>17725</v>
      </c>
      <c r="I1648" s="78" t="s">
        <v>18933</v>
      </c>
      <c r="J1648" s="78" t="s">
        <v>17755</v>
      </c>
      <c r="K1648" s="78" t="n">
        <v>144227044</v>
      </c>
      <c r="L1648" s="78" t="s">
        <v>1620</v>
      </c>
      <c r="M1648" s="78" t="s">
        <v>20147</v>
      </c>
      <c r="N1648" s="78" t="s">
        <v>17734</v>
      </c>
      <c r="Q1648" s="78" t="n">
        <v>21000015</v>
      </c>
      <c r="R1648" s="78" t="s">
        <v>16863</v>
      </c>
      <c r="S1648" s="78" t="s">
        <v>16864</v>
      </c>
      <c r="T1648" s="78" t="s">
        <v>16862</v>
      </c>
      <c r="W1648" s="78" t="s">
        <v>4084</v>
      </c>
      <c r="Z1648" s="78" t="s">
        <v>17801</v>
      </c>
      <c r="AA1648" s="78" t="s">
        <v>17802</v>
      </c>
      <c r="AC1648" s="78" t="s">
        <v>19192</v>
      </c>
      <c r="AE1648" s="78" t="s">
        <v>1623</v>
      </c>
      <c r="AG1648" s="78" t="s">
        <v>18931</v>
      </c>
      <c r="AI1648" s="82" t="n">
        <v>45366</v>
      </c>
      <c r="AJ1648" s="78" t="s">
        <v>1197</v>
      </c>
      <c r="AL1648" s="78" t="s">
        <v>17718</v>
      </c>
      <c r="AM1648" s="78" t="s">
        <v>17718</v>
      </c>
      <c r="AP1648" s="78" t="s">
        <v>17719</v>
      </c>
      <c r="AQ1648" s="78" t="n">
        <v>14</v>
      </c>
      <c r="AR1648" s="78" t="n">
        <v>100</v>
      </c>
      <c r="AS1648" s="78" t="n">
        <v>30.9</v>
      </c>
      <c r="AT1648" s="78" t="n">
        <v>1</v>
      </c>
      <c r="AV1648" s="78" t="n">
        <v>8.08</v>
      </c>
      <c r="AY1648" s="78" t="n">
        <v>213140.44</v>
      </c>
      <c r="AZ1648" s="78" t="n">
        <v>0</v>
      </c>
      <c r="BA1648" s="78" t="n">
        <v>-169880.44</v>
      </c>
      <c r="BB1648" s="78" t="n">
        <v>0</v>
      </c>
      <c r="BC1648" s="78" t="n">
        <v>43260</v>
      </c>
      <c r="BD1648" s="78" t="n">
        <v>6300000</v>
      </c>
      <c r="BE1648" s="78" t="s">
        <v>18932</v>
      </c>
      <c r="BJ1648" s="78" t="s">
        <v>17721</v>
      </c>
      <c r="BK1648" s="78" t="s">
        <v>17722</v>
      </c>
      <c r="BO1648" s="78" t="s">
        <v>16502</v>
      </c>
    </row>
    <row r="1649" customFormat="false" ht="15" hidden="true" customHeight="false" outlineLevel="0" collapsed="false">
      <c r="A1649" s="82" t="n">
        <v>45291</v>
      </c>
      <c r="B1649" s="78" t="s">
        <v>16497</v>
      </c>
      <c r="C1649" s="78" t="s">
        <v>18927</v>
      </c>
      <c r="D1649" s="78" t="s">
        <v>20148</v>
      </c>
      <c r="E1649" s="78" t="s">
        <v>6391</v>
      </c>
      <c r="F1649" s="78" t="s">
        <v>17756</v>
      </c>
      <c r="G1649" s="78" t="s">
        <v>17757</v>
      </c>
      <c r="H1649" s="78" t="s">
        <v>17753</v>
      </c>
      <c r="I1649" s="78" t="s">
        <v>20149</v>
      </c>
      <c r="J1649" s="78" t="s">
        <v>20150</v>
      </c>
      <c r="K1649" s="78" t="n">
        <v>151358036</v>
      </c>
      <c r="L1649" s="78" t="s">
        <v>17362</v>
      </c>
      <c r="M1649" s="78" t="s">
        <v>20151</v>
      </c>
      <c r="N1649" s="78" t="s">
        <v>17734</v>
      </c>
      <c r="Q1649" s="78" t="n">
        <v>145973794</v>
      </c>
      <c r="R1649" s="78" t="s">
        <v>6414</v>
      </c>
      <c r="S1649" s="78" t="s">
        <v>17364</v>
      </c>
      <c r="T1649" s="78" t="s">
        <v>17363</v>
      </c>
      <c r="U1649" s="78" t="s">
        <v>17953</v>
      </c>
      <c r="V1649" s="78" t="s">
        <v>17364</v>
      </c>
      <c r="W1649" s="78" t="s">
        <v>4084</v>
      </c>
      <c r="AB1649" s="78" t="s">
        <v>17954</v>
      </c>
      <c r="AC1649" s="78" t="s">
        <v>17954</v>
      </c>
      <c r="AG1649" s="78" t="s">
        <v>18931</v>
      </c>
      <c r="AI1649" s="82" t="n">
        <v>45985</v>
      </c>
      <c r="AJ1649" s="78" t="s">
        <v>1198</v>
      </c>
      <c r="AL1649" s="78" t="s">
        <v>17718</v>
      </c>
      <c r="AM1649" s="78" t="s">
        <v>17718</v>
      </c>
      <c r="AP1649" s="78" t="s">
        <v>17719</v>
      </c>
      <c r="AQ1649" s="78" t="n">
        <v>705952</v>
      </c>
      <c r="AR1649" s="78" t="n">
        <v>1</v>
      </c>
      <c r="AS1649" s="78" t="n">
        <v>3</v>
      </c>
      <c r="AT1649" s="78" t="n">
        <v>1</v>
      </c>
      <c r="AV1649" s="78" t="n">
        <v>8.08</v>
      </c>
      <c r="AY1649" s="78" t="n">
        <v>2182737</v>
      </c>
      <c r="AZ1649" s="78" t="n">
        <v>0</v>
      </c>
      <c r="BA1649" s="78" t="n">
        <v>-64881</v>
      </c>
      <c r="BB1649" s="78" t="n">
        <v>0</v>
      </c>
      <c r="BC1649" s="78" t="n">
        <v>2117856</v>
      </c>
      <c r="BD1649" s="78" t="n">
        <v>6388865.6</v>
      </c>
      <c r="BE1649" s="78" t="s">
        <v>20152</v>
      </c>
      <c r="BJ1649" s="78" t="s">
        <v>17721</v>
      </c>
      <c r="BK1649" s="78" t="s">
        <v>17722</v>
      </c>
      <c r="BO1649" s="78" t="s">
        <v>16502</v>
      </c>
    </row>
    <row r="1650" customFormat="false" ht="15" hidden="true" customHeight="false" outlineLevel="0" collapsed="false">
      <c r="A1650" s="82" t="n">
        <v>45291</v>
      </c>
      <c r="B1650" s="78" t="s">
        <v>16497</v>
      </c>
      <c r="C1650" s="78" t="s">
        <v>17734</v>
      </c>
      <c r="D1650" s="78" t="s">
        <v>18944</v>
      </c>
      <c r="E1650" s="78" t="s">
        <v>4075</v>
      </c>
      <c r="F1650" s="78" t="s">
        <v>17724</v>
      </c>
      <c r="G1650" s="78" t="s">
        <v>17711</v>
      </c>
      <c r="H1650" s="78" t="s">
        <v>17725</v>
      </c>
      <c r="I1650" s="78" t="s">
        <v>19263</v>
      </c>
      <c r="J1650" s="78" t="s">
        <v>16933</v>
      </c>
      <c r="K1650" s="78" t="n">
        <v>151187870</v>
      </c>
      <c r="L1650" s="78" t="s">
        <v>15158</v>
      </c>
      <c r="M1650" s="78" t="s">
        <v>20153</v>
      </c>
      <c r="N1650" s="78" t="s">
        <v>17734</v>
      </c>
      <c r="Q1650" s="78" t="n">
        <v>0</v>
      </c>
      <c r="U1650" s="78" t="s">
        <v>18947</v>
      </c>
      <c r="V1650" s="78" t="s">
        <v>18948</v>
      </c>
      <c r="W1650" s="78" t="s">
        <v>4084</v>
      </c>
      <c r="X1650" s="78" t="s">
        <v>18949</v>
      </c>
      <c r="Y1650" s="78" t="s">
        <v>18949</v>
      </c>
      <c r="Z1650" s="78" t="s">
        <v>18950</v>
      </c>
      <c r="AA1650" s="78" t="s">
        <v>18951</v>
      </c>
      <c r="AB1650" s="78" t="s">
        <v>18952</v>
      </c>
      <c r="AI1650" s="82" t="n">
        <v>56019</v>
      </c>
      <c r="AL1650" s="78" t="s">
        <v>17718</v>
      </c>
      <c r="AM1650" s="78" t="s">
        <v>17718</v>
      </c>
      <c r="AP1650" s="78" t="s">
        <v>17772</v>
      </c>
      <c r="AQ1650" s="78" t="n">
        <v>-6395</v>
      </c>
      <c r="AR1650" s="78" t="n">
        <v>10</v>
      </c>
      <c r="AS1650" s="78" t="n">
        <v>92.47656</v>
      </c>
      <c r="AT1650" s="78" t="n">
        <v>1</v>
      </c>
      <c r="AV1650" s="78" t="n">
        <v>8.08</v>
      </c>
      <c r="AY1650" s="78" t="n">
        <v>-5927615.43</v>
      </c>
      <c r="AZ1650" s="78" t="n">
        <v>0</v>
      </c>
      <c r="BA1650" s="78" t="n">
        <v>13739.29</v>
      </c>
      <c r="BB1650" s="78" t="n">
        <v>-29932.64</v>
      </c>
      <c r="BC1650" s="78" t="n">
        <v>-5913876.14</v>
      </c>
      <c r="BD1650" s="78" t="n">
        <v>6395000</v>
      </c>
      <c r="BE1650" s="78" t="s">
        <v>18953</v>
      </c>
      <c r="BJ1650" s="78" t="s">
        <v>17721</v>
      </c>
      <c r="BK1650" s="78" t="s">
        <v>17722</v>
      </c>
      <c r="BL1650" s="78" t="s">
        <v>15160</v>
      </c>
      <c r="BM1650" s="78" t="s">
        <v>15159</v>
      </c>
      <c r="BN1650" s="78" t="s">
        <v>20154</v>
      </c>
      <c r="BO1650" s="78" t="s">
        <v>16502</v>
      </c>
    </row>
    <row r="1651" customFormat="false" ht="15" hidden="true" customHeight="false" outlineLevel="0" collapsed="false">
      <c r="A1651" s="82" t="n">
        <v>45291</v>
      </c>
      <c r="B1651" s="78" t="s">
        <v>16497</v>
      </c>
      <c r="C1651" s="78" t="s">
        <v>17734</v>
      </c>
      <c r="D1651" s="78" t="s">
        <v>18919</v>
      </c>
      <c r="E1651" s="78" t="s">
        <v>4075</v>
      </c>
      <c r="F1651" s="78" t="s">
        <v>17724</v>
      </c>
      <c r="G1651" s="78" t="s">
        <v>17711</v>
      </c>
      <c r="H1651" s="78" t="s">
        <v>17725</v>
      </c>
      <c r="I1651" s="78" t="s">
        <v>19056</v>
      </c>
      <c r="J1651" s="78" t="s">
        <v>16506</v>
      </c>
      <c r="K1651" s="78" t="n">
        <v>107232544</v>
      </c>
      <c r="L1651" s="78" t="s">
        <v>14935</v>
      </c>
      <c r="M1651" s="78" t="s">
        <v>20095</v>
      </c>
      <c r="N1651" s="78" t="s">
        <v>17734</v>
      </c>
      <c r="Q1651" s="78" t="n">
        <v>0</v>
      </c>
      <c r="U1651" s="78" t="s">
        <v>14926</v>
      </c>
      <c r="V1651" s="78" t="s">
        <v>18823</v>
      </c>
      <c r="W1651" s="78" t="s">
        <v>4084</v>
      </c>
      <c r="X1651" s="78" t="s">
        <v>17831</v>
      </c>
      <c r="Y1651" s="78" t="s">
        <v>17832</v>
      </c>
      <c r="Z1651" s="78" t="s">
        <v>17809</v>
      </c>
      <c r="AA1651" s="78" t="s">
        <v>17809</v>
      </c>
      <c r="AB1651" s="78" t="s">
        <v>19060</v>
      </c>
      <c r="AI1651" s="82" t="n">
        <v>47922</v>
      </c>
      <c r="AL1651" s="78" t="s">
        <v>17718</v>
      </c>
      <c r="AM1651" s="78" t="s">
        <v>17718</v>
      </c>
      <c r="AP1651" s="78" t="s">
        <v>17719</v>
      </c>
      <c r="AQ1651" s="78" t="n">
        <v>6400</v>
      </c>
      <c r="AR1651" s="78" t="n">
        <v>10</v>
      </c>
      <c r="AS1651" s="78" t="n">
        <v>89.2515</v>
      </c>
      <c r="AT1651" s="78" t="n">
        <v>1</v>
      </c>
      <c r="AV1651" s="78" t="n">
        <v>8.08</v>
      </c>
      <c r="AY1651" s="78" t="n">
        <v>5416000</v>
      </c>
      <c r="AZ1651" s="78" t="n">
        <v>0</v>
      </c>
      <c r="BA1651" s="78" t="n">
        <v>296096</v>
      </c>
      <c r="BB1651" s="78" t="n">
        <v>73022.22</v>
      </c>
      <c r="BC1651" s="78" t="n">
        <v>5712096</v>
      </c>
      <c r="BD1651" s="78" t="n">
        <v>6400000</v>
      </c>
      <c r="BE1651" s="78" t="s">
        <v>18925</v>
      </c>
      <c r="BJ1651" s="78" t="s">
        <v>17721</v>
      </c>
      <c r="BK1651" s="78" t="s">
        <v>17722</v>
      </c>
      <c r="BL1651" s="78" t="s">
        <v>14937</v>
      </c>
      <c r="BM1651" s="78" t="s">
        <v>14936</v>
      </c>
      <c r="BN1651" s="78" t="s">
        <v>20096</v>
      </c>
      <c r="BO1651" s="78" t="s">
        <v>16502</v>
      </c>
    </row>
    <row r="1652" customFormat="false" ht="15" hidden="true" customHeight="false" outlineLevel="0" collapsed="false">
      <c r="A1652" s="82" t="n">
        <v>45291</v>
      </c>
      <c r="B1652" s="78" t="s">
        <v>16497</v>
      </c>
      <c r="C1652" s="78" t="s">
        <v>17734</v>
      </c>
      <c r="D1652" s="78" t="s">
        <v>18919</v>
      </c>
      <c r="E1652" s="78" t="s">
        <v>1305</v>
      </c>
      <c r="F1652" s="78" t="s">
        <v>17710</v>
      </c>
      <c r="G1652" s="78" t="s">
        <v>17711</v>
      </c>
      <c r="H1652" s="78" t="s">
        <v>17725</v>
      </c>
      <c r="I1652" s="78" t="s">
        <v>18920</v>
      </c>
      <c r="J1652" s="78" t="s">
        <v>16506</v>
      </c>
      <c r="K1652" s="78" t="n">
        <v>119613636</v>
      </c>
      <c r="L1652" s="78" t="s">
        <v>8859</v>
      </c>
      <c r="M1652" s="78" t="s">
        <v>20155</v>
      </c>
      <c r="N1652" s="78" t="s">
        <v>17734</v>
      </c>
      <c r="Q1652" s="78" t="n">
        <v>0</v>
      </c>
      <c r="U1652" s="78" t="s">
        <v>20156</v>
      </c>
      <c r="V1652" s="78" t="s">
        <v>20157</v>
      </c>
      <c r="W1652" s="78" t="s">
        <v>4084</v>
      </c>
      <c r="X1652" s="78" t="s">
        <v>17979</v>
      </c>
      <c r="Y1652" s="78" t="s">
        <v>18018</v>
      </c>
      <c r="Z1652" s="78" t="s">
        <v>17816</v>
      </c>
      <c r="AA1652" s="78" t="s">
        <v>17795</v>
      </c>
      <c r="AB1652" s="78" t="s">
        <v>19060</v>
      </c>
      <c r="AI1652" s="82" t="n">
        <v>47392</v>
      </c>
      <c r="AL1652" s="78" t="s">
        <v>17718</v>
      </c>
      <c r="AM1652" s="78" t="s">
        <v>17718</v>
      </c>
      <c r="AP1652" s="78" t="s">
        <v>17772</v>
      </c>
      <c r="AQ1652" s="78" t="n">
        <v>-6417</v>
      </c>
      <c r="AR1652" s="78" t="n">
        <v>10</v>
      </c>
      <c r="AS1652" s="78" t="n">
        <v>82.8755</v>
      </c>
      <c r="AT1652" s="78" t="n">
        <v>1</v>
      </c>
      <c r="AV1652" s="78" t="n">
        <v>8.08</v>
      </c>
      <c r="AY1652" s="78" t="n">
        <v>-4826697.94</v>
      </c>
      <c r="AZ1652" s="78" t="n">
        <v>0</v>
      </c>
      <c r="BA1652" s="78" t="n">
        <v>-491422.9</v>
      </c>
      <c r="BB1652" s="78" t="n">
        <v>-64170</v>
      </c>
      <c r="BC1652" s="78" t="n">
        <v>-5318120.84</v>
      </c>
      <c r="BD1652" s="78" t="n">
        <v>6417000</v>
      </c>
      <c r="BE1652" s="78" t="s">
        <v>18925</v>
      </c>
      <c r="BJ1652" s="78" t="s">
        <v>17721</v>
      </c>
      <c r="BK1652" s="78" t="s">
        <v>17722</v>
      </c>
      <c r="BL1652" s="78" t="s">
        <v>8861</v>
      </c>
      <c r="BM1652" s="78" t="s">
        <v>8860</v>
      </c>
      <c r="BN1652" s="78" t="s">
        <v>20158</v>
      </c>
      <c r="BO1652" s="78" t="s">
        <v>16502</v>
      </c>
    </row>
    <row r="1653" customFormat="false" ht="15" hidden="true" customHeight="false" outlineLevel="0" collapsed="false">
      <c r="A1653" s="82" t="n">
        <v>45291</v>
      </c>
      <c r="B1653" s="78" t="s">
        <v>16497</v>
      </c>
      <c r="C1653" s="78" t="s">
        <v>17734</v>
      </c>
      <c r="D1653" s="78" t="s">
        <v>18919</v>
      </c>
      <c r="E1653" s="78" t="s">
        <v>4075</v>
      </c>
      <c r="F1653" s="78" t="s">
        <v>17724</v>
      </c>
      <c r="G1653" s="78" t="s">
        <v>17711</v>
      </c>
      <c r="H1653" s="78" t="s">
        <v>17725</v>
      </c>
      <c r="I1653" s="78" t="s">
        <v>19056</v>
      </c>
      <c r="J1653" s="78" t="s">
        <v>16506</v>
      </c>
      <c r="K1653" s="78" t="n">
        <v>115654330</v>
      </c>
      <c r="L1653" s="78" t="s">
        <v>5715</v>
      </c>
      <c r="M1653" s="78" t="s">
        <v>19988</v>
      </c>
      <c r="N1653" s="78" t="s">
        <v>17734</v>
      </c>
      <c r="Q1653" s="78" t="n">
        <v>0</v>
      </c>
      <c r="U1653" s="78" t="s">
        <v>19989</v>
      </c>
      <c r="V1653" s="78" t="s">
        <v>19990</v>
      </c>
      <c r="W1653" s="78" t="s">
        <v>4084</v>
      </c>
      <c r="X1653" s="78" t="s">
        <v>17891</v>
      </c>
      <c r="Y1653" s="78" t="s">
        <v>18523</v>
      </c>
      <c r="Z1653" s="78" t="s">
        <v>17802</v>
      </c>
      <c r="AA1653" s="78" t="s">
        <v>17802</v>
      </c>
      <c r="AB1653" s="78" t="s">
        <v>19060</v>
      </c>
      <c r="AI1653" s="82" t="n">
        <v>48243</v>
      </c>
      <c r="AL1653" s="78" t="s">
        <v>17718</v>
      </c>
      <c r="AM1653" s="78" t="s">
        <v>17718</v>
      </c>
      <c r="AP1653" s="78" t="s">
        <v>17719</v>
      </c>
      <c r="AQ1653" s="78" t="n">
        <v>6461</v>
      </c>
      <c r="AR1653" s="78" t="n">
        <v>10</v>
      </c>
      <c r="AS1653" s="78" t="n">
        <v>78.73673</v>
      </c>
      <c r="AT1653" s="78" t="n">
        <v>1</v>
      </c>
      <c r="AV1653" s="78" t="n">
        <v>8.08</v>
      </c>
      <c r="AY1653" s="78" t="n">
        <v>4949899.64</v>
      </c>
      <c r="AZ1653" s="78" t="n">
        <v>0</v>
      </c>
      <c r="BA1653" s="78" t="n">
        <v>137280.55</v>
      </c>
      <c r="BB1653" s="78" t="n">
        <v>54200.61</v>
      </c>
      <c r="BC1653" s="78" t="n">
        <v>5087180.19</v>
      </c>
      <c r="BD1653" s="78" t="n">
        <v>6461000</v>
      </c>
      <c r="BE1653" s="78" t="s">
        <v>19216</v>
      </c>
      <c r="BJ1653" s="78" t="s">
        <v>17721</v>
      </c>
      <c r="BK1653" s="78" t="s">
        <v>17722</v>
      </c>
      <c r="BL1653" s="78" t="s">
        <v>5717</v>
      </c>
      <c r="BM1653" s="78" t="s">
        <v>5716</v>
      </c>
      <c r="BN1653" s="78" t="s">
        <v>19991</v>
      </c>
      <c r="BO1653" s="78" t="s">
        <v>16502</v>
      </c>
    </row>
    <row r="1654" customFormat="false" ht="15" hidden="true" customHeight="false" outlineLevel="0" collapsed="false">
      <c r="A1654" s="82" t="n">
        <v>45291</v>
      </c>
      <c r="B1654" s="78" t="s">
        <v>16497</v>
      </c>
      <c r="C1654" s="78" t="s">
        <v>17734</v>
      </c>
      <c r="D1654" s="78" t="s">
        <v>18919</v>
      </c>
      <c r="E1654" s="78" t="s">
        <v>4117</v>
      </c>
      <c r="F1654" s="78" t="s">
        <v>17723</v>
      </c>
      <c r="G1654" s="78" t="s">
        <v>17711</v>
      </c>
      <c r="H1654" s="78" t="s">
        <v>17725</v>
      </c>
      <c r="I1654" s="78" t="s">
        <v>19056</v>
      </c>
      <c r="J1654" s="78" t="s">
        <v>19089</v>
      </c>
      <c r="K1654" s="78" t="n">
        <v>86669744</v>
      </c>
      <c r="L1654" s="78" t="s">
        <v>8509</v>
      </c>
      <c r="M1654" s="78" t="s">
        <v>19860</v>
      </c>
      <c r="N1654" s="78" t="s">
        <v>17734</v>
      </c>
      <c r="Q1654" s="78" t="n">
        <v>21070680</v>
      </c>
      <c r="R1654" s="78" t="s">
        <v>8500</v>
      </c>
      <c r="S1654" s="78" t="s">
        <v>478</v>
      </c>
      <c r="T1654" s="78" t="s">
        <v>16498</v>
      </c>
      <c r="U1654" s="78" t="s">
        <v>8500</v>
      </c>
      <c r="V1654" s="78" t="s">
        <v>18362</v>
      </c>
      <c r="W1654" s="78" t="s">
        <v>4084</v>
      </c>
      <c r="X1654" s="78" t="s">
        <v>17936</v>
      </c>
      <c r="Y1654" s="78" t="s">
        <v>18363</v>
      </c>
      <c r="Z1654" s="78" t="s">
        <v>17794</v>
      </c>
      <c r="AA1654" s="78" t="s">
        <v>17795</v>
      </c>
      <c r="AB1654" s="78" t="s">
        <v>19091</v>
      </c>
      <c r="AI1654" s="82" t="n">
        <v>46813</v>
      </c>
      <c r="AL1654" s="78" t="s">
        <v>17718</v>
      </c>
      <c r="AM1654" s="78" t="s">
        <v>17718</v>
      </c>
      <c r="AP1654" s="78" t="s">
        <v>17719</v>
      </c>
      <c r="AQ1654" s="78" t="n">
        <v>6500</v>
      </c>
      <c r="AR1654" s="78" t="n">
        <v>10</v>
      </c>
      <c r="AS1654" s="78" t="n">
        <v>94</v>
      </c>
      <c r="AT1654" s="78" t="n">
        <v>1</v>
      </c>
      <c r="AV1654" s="78" t="n">
        <v>8.08</v>
      </c>
      <c r="AY1654" s="78" t="n">
        <v>5356110.5</v>
      </c>
      <c r="AZ1654" s="78" t="n">
        <v>0</v>
      </c>
      <c r="BA1654" s="78" t="n">
        <v>753889.5</v>
      </c>
      <c r="BB1654" s="78" t="n">
        <v>8125</v>
      </c>
      <c r="BC1654" s="78" t="n">
        <v>6110000</v>
      </c>
      <c r="BD1654" s="78" t="n">
        <v>6500000</v>
      </c>
      <c r="BE1654" s="78" t="s">
        <v>19092</v>
      </c>
      <c r="BJ1654" s="78" t="s">
        <v>17721</v>
      </c>
      <c r="BK1654" s="78" t="s">
        <v>17722</v>
      </c>
      <c r="BL1654" s="78" t="s">
        <v>135</v>
      </c>
      <c r="BM1654" s="78" t="s">
        <v>8510</v>
      </c>
      <c r="BN1654" s="78" t="s">
        <v>19861</v>
      </c>
      <c r="BO1654" s="78" t="s">
        <v>16502</v>
      </c>
    </row>
    <row r="1655" customFormat="false" ht="15" hidden="true" customHeight="false" outlineLevel="0" collapsed="false">
      <c r="A1655" s="82" t="n">
        <v>45291</v>
      </c>
      <c r="B1655" s="78" t="s">
        <v>16497</v>
      </c>
      <c r="C1655" s="78" t="s">
        <v>17734</v>
      </c>
      <c r="D1655" s="78" t="s">
        <v>18919</v>
      </c>
      <c r="E1655" s="78" t="s">
        <v>4075</v>
      </c>
      <c r="F1655" s="78" t="s">
        <v>17724</v>
      </c>
      <c r="G1655" s="78" t="s">
        <v>17711</v>
      </c>
      <c r="H1655" s="78" t="s">
        <v>17725</v>
      </c>
      <c r="I1655" s="78" t="s">
        <v>19056</v>
      </c>
      <c r="J1655" s="78" t="s">
        <v>19089</v>
      </c>
      <c r="K1655" s="78" t="n">
        <v>119429918</v>
      </c>
      <c r="L1655" s="78" t="s">
        <v>14155</v>
      </c>
      <c r="M1655" s="78" t="s">
        <v>19980</v>
      </c>
      <c r="N1655" s="78" t="s">
        <v>17734</v>
      </c>
      <c r="Q1655" s="78" t="n">
        <v>34322237</v>
      </c>
      <c r="R1655" s="78" t="s">
        <v>14138</v>
      </c>
      <c r="S1655" s="78" t="s">
        <v>634</v>
      </c>
      <c r="T1655" s="78" t="s">
        <v>16498</v>
      </c>
      <c r="U1655" s="78" t="s">
        <v>18114</v>
      </c>
      <c r="V1655" s="78" t="s">
        <v>18115</v>
      </c>
      <c r="W1655" s="78" t="s">
        <v>7588</v>
      </c>
      <c r="X1655" s="78" t="s">
        <v>18116</v>
      </c>
      <c r="Y1655" s="78" t="s">
        <v>18116</v>
      </c>
      <c r="Z1655" s="78" t="s">
        <v>17856</v>
      </c>
      <c r="AA1655" s="78" t="s">
        <v>17857</v>
      </c>
      <c r="AB1655" s="78" t="s">
        <v>19337</v>
      </c>
      <c r="AI1655" s="82" t="n">
        <v>45915</v>
      </c>
      <c r="AL1655" s="78" t="s">
        <v>17718</v>
      </c>
      <c r="AM1655" s="78" t="s">
        <v>17718</v>
      </c>
      <c r="AP1655" s="78" t="s">
        <v>17719</v>
      </c>
      <c r="AQ1655" s="78" t="n">
        <v>6500</v>
      </c>
      <c r="AR1655" s="78" t="n">
        <v>10</v>
      </c>
      <c r="AS1655" s="78" t="n">
        <v>91.44</v>
      </c>
      <c r="AT1655" s="78" t="n">
        <v>1</v>
      </c>
      <c r="AV1655" s="78" t="n">
        <v>8.08</v>
      </c>
      <c r="AY1655" s="78" t="n">
        <v>5807652</v>
      </c>
      <c r="AZ1655" s="78" t="n">
        <v>0</v>
      </c>
      <c r="BA1655" s="78" t="n">
        <v>135948</v>
      </c>
      <c r="BB1655" s="78" t="n">
        <v>0</v>
      </c>
      <c r="BC1655" s="78" t="n">
        <v>5943600</v>
      </c>
      <c r="BD1655" s="78" t="n">
        <v>6500000</v>
      </c>
      <c r="BE1655" s="78" t="s">
        <v>19092</v>
      </c>
      <c r="BJ1655" s="78" t="s">
        <v>17721</v>
      </c>
      <c r="BK1655" s="78" t="s">
        <v>17722</v>
      </c>
      <c r="BL1655" s="78" t="s">
        <v>293</v>
      </c>
      <c r="BM1655" s="78" t="s">
        <v>14156</v>
      </c>
      <c r="BN1655" s="78" t="s">
        <v>19981</v>
      </c>
      <c r="BO1655" s="78" t="s">
        <v>16502</v>
      </c>
    </row>
    <row r="1656" customFormat="false" ht="15" hidden="true" customHeight="false" outlineLevel="0" collapsed="false">
      <c r="A1656" s="82" t="n">
        <v>45291</v>
      </c>
      <c r="B1656" s="78" t="s">
        <v>16497</v>
      </c>
      <c r="C1656" s="78" t="s">
        <v>17734</v>
      </c>
      <c r="D1656" s="78" t="s">
        <v>18919</v>
      </c>
      <c r="E1656" s="78" t="s">
        <v>4117</v>
      </c>
      <c r="F1656" s="78" t="s">
        <v>17723</v>
      </c>
      <c r="G1656" s="78" t="s">
        <v>17711</v>
      </c>
      <c r="H1656" s="78" t="s">
        <v>17725</v>
      </c>
      <c r="I1656" s="78" t="s">
        <v>19056</v>
      </c>
      <c r="J1656" s="78" t="s">
        <v>19089</v>
      </c>
      <c r="K1656" s="78" t="n">
        <v>148200735</v>
      </c>
      <c r="L1656" s="78" t="s">
        <v>8519</v>
      </c>
      <c r="M1656" s="78" t="s">
        <v>20159</v>
      </c>
      <c r="N1656" s="78" t="s">
        <v>17734</v>
      </c>
      <c r="Q1656" s="78" t="n">
        <v>21070680</v>
      </c>
      <c r="R1656" s="78" t="s">
        <v>8500</v>
      </c>
      <c r="S1656" s="78" t="s">
        <v>478</v>
      </c>
      <c r="T1656" s="78" t="s">
        <v>16498</v>
      </c>
      <c r="U1656" s="78" t="s">
        <v>8500</v>
      </c>
      <c r="V1656" s="78" t="s">
        <v>18362</v>
      </c>
      <c r="W1656" s="78" t="s">
        <v>4084</v>
      </c>
      <c r="X1656" s="78" t="s">
        <v>17936</v>
      </c>
      <c r="Y1656" s="78" t="s">
        <v>18363</v>
      </c>
      <c r="Z1656" s="78" t="s">
        <v>17794</v>
      </c>
      <c r="AA1656" s="78" t="s">
        <v>17795</v>
      </c>
      <c r="AB1656" s="78" t="s">
        <v>19091</v>
      </c>
      <c r="AI1656" s="82" t="n">
        <v>47543</v>
      </c>
      <c r="AL1656" s="78" t="s">
        <v>17718</v>
      </c>
      <c r="AM1656" s="78" t="s">
        <v>17718</v>
      </c>
      <c r="AP1656" s="78" t="s">
        <v>17719</v>
      </c>
      <c r="AQ1656" s="78" t="n">
        <v>6500</v>
      </c>
      <c r="AR1656" s="78" t="n">
        <v>10</v>
      </c>
      <c r="AS1656" s="78" t="n">
        <v>120.45</v>
      </c>
      <c r="AT1656" s="78" t="n">
        <v>1</v>
      </c>
      <c r="AV1656" s="78" t="n">
        <v>8.08</v>
      </c>
      <c r="AY1656" s="78" t="n">
        <v>7685100</v>
      </c>
      <c r="AZ1656" s="78" t="n">
        <v>0</v>
      </c>
      <c r="BA1656" s="78" t="n">
        <v>144150</v>
      </c>
      <c r="BB1656" s="78" t="n">
        <v>43333.33</v>
      </c>
      <c r="BC1656" s="78" t="n">
        <v>7829250</v>
      </c>
      <c r="BD1656" s="78" t="n">
        <v>6500000</v>
      </c>
      <c r="BE1656" s="78" t="s">
        <v>19092</v>
      </c>
      <c r="BJ1656" s="78" t="s">
        <v>17721</v>
      </c>
      <c r="BK1656" s="78" t="s">
        <v>17722</v>
      </c>
      <c r="BL1656" s="78" t="s">
        <v>888</v>
      </c>
      <c r="BM1656" s="78" t="s">
        <v>8520</v>
      </c>
      <c r="BN1656" s="78" t="s">
        <v>20160</v>
      </c>
      <c r="BO1656" s="78" t="s">
        <v>16502</v>
      </c>
    </row>
    <row r="1657" customFormat="false" ht="15" hidden="true" customHeight="false" outlineLevel="0" collapsed="false">
      <c r="A1657" s="82" t="n">
        <v>45291</v>
      </c>
      <c r="B1657" s="78" t="s">
        <v>16497</v>
      </c>
      <c r="C1657" s="78" t="s">
        <v>17734</v>
      </c>
      <c r="D1657" s="78" t="s">
        <v>18919</v>
      </c>
      <c r="E1657" s="78" t="s">
        <v>1305</v>
      </c>
      <c r="F1657" s="78" t="s">
        <v>17710</v>
      </c>
      <c r="G1657" s="78" t="s">
        <v>17711</v>
      </c>
      <c r="H1657" s="78" t="s">
        <v>17725</v>
      </c>
      <c r="I1657" s="78" t="s">
        <v>19056</v>
      </c>
      <c r="J1657" s="78" t="s">
        <v>19089</v>
      </c>
      <c r="K1657" s="78" t="n">
        <v>86669744</v>
      </c>
      <c r="L1657" s="78" t="s">
        <v>8509</v>
      </c>
      <c r="M1657" s="78" t="s">
        <v>19860</v>
      </c>
      <c r="N1657" s="78" t="s">
        <v>17734</v>
      </c>
      <c r="Q1657" s="78" t="n">
        <v>21070680</v>
      </c>
      <c r="R1657" s="78" t="s">
        <v>8500</v>
      </c>
      <c r="S1657" s="78" t="s">
        <v>478</v>
      </c>
      <c r="T1657" s="78" t="s">
        <v>16498</v>
      </c>
      <c r="U1657" s="78" t="s">
        <v>8500</v>
      </c>
      <c r="V1657" s="78" t="s">
        <v>18362</v>
      </c>
      <c r="W1657" s="78" t="s">
        <v>4084</v>
      </c>
      <c r="X1657" s="78" t="s">
        <v>17936</v>
      </c>
      <c r="Y1657" s="78" t="s">
        <v>18363</v>
      </c>
      <c r="Z1657" s="78" t="s">
        <v>17794</v>
      </c>
      <c r="AA1657" s="78" t="s">
        <v>17795</v>
      </c>
      <c r="AB1657" s="78" t="s">
        <v>19091</v>
      </c>
      <c r="AI1657" s="82" t="n">
        <v>46813</v>
      </c>
      <c r="AL1657" s="78" t="s">
        <v>17718</v>
      </c>
      <c r="AM1657" s="78" t="s">
        <v>17718</v>
      </c>
      <c r="AP1657" s="78" t="s">
        <v>17719</v>
      </c>
      <c r="AQ1657" s="78" t="n">
        <v>6500</v>
      </c>
      <c r="AR1657" s="78" t="n">
        <v>10</v>
      </c>
      <c r="AS1657" s="78" t="n">
        <v>94</v>
      </c>
      <c r="AT1657" s="78" t="n">
        <v>1</v>
      </c>
      <c r="AV1657" s="78" t="n">
        <v>8.08</v>
      </c>
      <c r="AY1657" s="78" t="n">
        <v>5414155.5</v>
      </c>
      <c r="AZ1657" s="78" t="n">
        <v>0</v>
      </c>
      <c r="BA1657" s="78" t="n">
        <v>695844.5</v>
      </c>
      <c r="BB1657" s="78" t="n">
        <v>8125</v>
      </c>
      <c r="BC1657" s="78" t="n">
        <v>6110000</v>
      </c>
      <c r="BD1657" s="78" t="n">
        <v>6500000</v>
      </c>
      <c r="BE1657" s="78" t="s">
        <v>19092</v>
      </c>
      <c r="BJ1657" s="78" t="s">
        <v>17721</v>
      </c>
      <c r="BK1657" s="78" t="s">
        <v>17722</v>
      </c>
      <c r="BL1657" s="78" t="s">
        <v>135</v>
      </c>
      <c r="BM1657" s="78" t="s">
        <v>8510</v>
      </c>
      <c r="BN1657" s="78" t="s">
        <v>19861</v>
      </c>
      <c r="BO1657" s="78" t="s">
        <v>16502</v>
      </c>
    </row>
    <row r="1658" customFormat="false" ht="15" hidden="true" customHeight="false" outlineLevel="0" collapsed="false">
      <c r="A1658" s="82" t="n">
        <v>45291</v>
      </c>
      <c r="B1658" s="78" t="s">
        <v>16497</v>
      </c>
      <c r="C1658" s="78" t="s">
        <v>17734</v>
      </c>
      <c r="D1658" s="78" t="s">
        <v>18919</v>
      </c>
      <c r="E1658" s="78" t="s">
        <v>1305</v>
      </c>
      <c r="F1658" s="78" t="s">
        <v>17710</v>
      </c>
      <c r="G1658" s="78" t="s">
        <v>17711</v>
      </c>
      <c r="H1658" s="78" t="s">
        <v>17725</v>
      </c>
      <c r="I1658" s="78" t="s">
        <v>19056</v>
      </c>
      <c r="J1658" s="78" t="s">
        <v>19089</v>
      </c>
      <c r="K1658" s="78" t="n">
        <v>156467849</v>
      </c>
      <c r="L1658" s="78" t="s">
        <v>13377</v>
      </c>
      <c r="M1658" s="78" t="s">
        <v>19762</v>
      </c>
      <c r="N1658" s="78" t="s">
        <v>17734</v>
      </c>
      <c r="Q1658" s="78" t="n">
        <v>122163781</v>
      </c>
      <c r="R1658" s="78" t="s">
        <v>13362</v>
      </c>
      <c r="S1658" s="78" t="s">
        <v>17309</v>
      </c>
      <c r="T1658" s="78" t="s">
        <v>16498</v>
      </c>
      <c r="U1658" s="78" t="s">
        <v>13362</v>
      </c>
      <c r="V1658" s="78" t="s">
        <v>18576</v>
      </c>
      <c r="W1658" s="78" t="s">
        <v>4084</v>
      </c>
      <c r="X1658" s="78" t="s">
        <v>17814</v>
      </c>
      <c r="Y1658" s="78" t="s">
        <v>17815</v>
      </c>
      <c r="Z1658" s="78" t="s">
        <v>17816</v>
      </c>
      <c r="AA1658" s="78" t="s">
        <v>17795</v>
      </c>
      <c r="AB1658" s="78" t="s">
        <v>19091</v>
      </c>
      <c r="AI1658" s="82" t="n">
        <v>47771</v>
      </c>
      <c r="AL1658" s="78" t="s">
        <v>17718</v>
      </c>
      <c r="AM1658" s="78" t="s">
        <v>17718</v>
      </c>
      <c r="AP1658" s="78" t="s">
        <v>17719</v>
      </c>
      <c r="AQ1658" s="78" t="n">
        <v>6500</v>
      </c>
      <c r="AR1658" s="78" t="n">
        <v>10</v>
      </c>
      <c r="AS1658" s="78" t="n">
        <v>123.31</v>
      </c>
      <c r="AT1658" s="78" t="n">
        <v>1</v>
      </c>
      <c r="AV1658" s="78" t="n">
        <v>8.08</v>
      </c>
      <c r="AY1658" s="78" t="n">
        <v>6744660.5</v>
      </c>
      <c r="AZ1658" s="78" t="n">
        <v>0</v>
      </c>
      <c r="BA1658" s="78" t="n">
        <v>1270489.5</v>
      </c>
      <c r="BB1658" s="78" t="n">
        <v>52361.11</v>
      </c>
      <c r="BC1658" s="78" t="n">
        <v>8015150</v>
      </c>
      <c r="BD1658" s="78" t="n">
        <v>6500000</v>
      </c>
      <c r="BE1658" s="78" t="s">
        <v>19092</v>
      </c>
      <c r="BJ1658" s="78" t="s">
        <v>17721</v>
      </c>
      <c r="BK1658" s="78" t="s">
        <v>17722</v>
      </c>
      <c r="BL1658" s="78" t="s">
        <v>1086</v>
      </c>
      <c r="BM1658" s="78" t="s">
        <v>13378</v>
      </c>
      <c r="BN1658" s="78" t="s">
        <v>19763</v>
      </c>
      <c r="BO1658" s="78" t="s">
        <v>16502</v>
      </c>
    </row>
    <row r="1659" customFormat="false" ht="15" hidden="true" customHeight="false" outlineLevel="0" collapsed="false">
      <c r="A1659" s="82" t="n">
        <v>45291</v>
      </c>
      <c r="B1659" s="78" t="s">
        <v>16497</v>
      </c>
      <c r="C1659" s="78" t="s">
        <v>17734</v>
      </c>
      <c r="D1659" s="78" t="s">
        <v>18919</v>
      </c>
      <c r="E1659" s="78" t="s">
        <v>4075</v>
      </c>
      <c r="F1659" s="78" t="s">
        <v>17724</v>
      </c>
      <c r="G1659" s="78" t="s">
        <v>17711</v>
      </c>
      <c r="H1659" s="78" t="s">
        <v>17725</v>
      </c>
      <c r="I1659" s="78" t="s">
        <v>19056</v>
      </c>
      <c r="J1659" s="78" t="s">
        <v>19089</v>
      </c>
      <c r="K1659" s="78" t="n">
        <v>86669744</v>
      </c>
      <c r="L1659" s="78" t="s">
        <v>8509</v>
      </c>
      <c r="M1659" s="78" t="s">
        <v>19860</v>
      </c>
      <c r="N1659" s="78" t="s">
        <v>17734</v>
      </c>
      <c r="Q1659" s="78" t="n">
        <v>21070680</v>
      </c>
      <c r="R1659" s="78" t="s">
        <v>8500</v>
      </c>
      <c r="S1659" s="78" t="s">
        <v>478</v>
      </c>
      <c r="T1659" s="78" t="s">
        <v>16498</v>
      </c>
      <c r="U1659" s="78" t="s">
        <v>8500</v>
      </c>
      <c r="V1659" s="78" t="s">
        <v>18362</v>
      </c>
      <c r="W1659" s="78" t="s">
        <v>4084</v>
      </c>
      <c r="X1659" s="78" t="s">
        <v>17936</v>
      </c>
      <c r="Y1659" s="78" t="s">
        <v>18363</v>
      </c>
      <c r="Z1659" s="78" t="s">
        <v>17794</v>
      </c>
      <c r="AA1659" s="78" t="s">
        <v>17795</v>
      </c>
      <c r="AB1659" s="78" t="s">
        <v>19091</v>
      </c>
      <c r="AI1659" s="82" t="n">
        <v>46813</v>
      </c>
      <c r="AL1659" s="78" t="s">
        <v>17718</v>
      </c>
      <c r="AM1659" s="78" t="s">
        <v>17718</v>
      </c>
      <c r="AP1659" s="78" t="s">
        <v>17719</v>
      </c>
      <c r="AQ1659" s="78" t="n">
        <v>6500</v>
      </c>
      <c r="AR1659" s="78" t="n">
        <v>10</v>
      </c>
      <c r="AS1659" s="78" t="n">
        <v>94</v>
      </c>
      <c r="AT1659" s="78" t="n">
        <v>1</v>
      </c>
      <c r="AV1659" s="78" t="n">
        <v>8.08</v>
      </c>
      <c r="AY1659" s="78" t="n">
        <v>5634857</v>
      </c>
      <c r="AZ1659" s="78" t="n">
        <v>0</v>
      </c>
      <c r="BA1659" s="78" t="n">
        <v>475143</v>
      </c>
      <c r="BB1659" s="78" t="n">
        <v>8125</v>
      </c>
      <c r="BC1659" s="78" t="n">
        <v>6110000</v>
      </c>
      <c r="BD1659" s="78" t="n">
        <v>6500000</v>
      </c>
      <c r="BE1659" s="78" t="s">
        <v>19092</v>
      </c>
      <c r="BJ1659" s="78" t="s">
        <v>17721</v>
      </c>
      <c r="BK1659" s="78" t="s">
        <v>17722</v>
      </c>
      <c r="BL1659" s="78" t="s">
        <v>135</v>
      </c>
      <c r="BM1659" s="78" t="s">
        <v>8510</v>
      </c>
      <c r="BN1659" s="78" t="s">
        <v>19861</v>
      </c>
      <c r="BO1659" s="78" t="s">
        <v>16502</v>
      </c>
    </row>
    <row r="1660" customFormat="false" ht="15" hidden="true" customHeight="false" outlineLevel="0" collapsed="false">
      <c r="A1660" s="82" t="n">
        <v>45291</v>
      </c>
      <c r="B1660" s="78" t="s">
        <v>16497</v>
      </c>
      <c r="C1660" s="78" t="s">
        <v>17734</v>
      </c>
      <c r="D1660" s="78" t="s">
        <v>18919</v>
      </c>
      <c r="E1660" s="78" t="s">
        <v>1305</v>
      </c>
      <c r="F1660" s="78" t="s">
        <v>17710</v>
      </c>
      <c r="G1660" s="78" t="s">
        <v>17711</v>
      </c>
      <c r="H1660" s="78" t="s">
        <v>17725</v>
      </c>
      <c r="I1660" s="78" t="s">
        <v>18920</v>
      </c>
      <c r="J1660" s="78" t="s">
        <v>16506</v>
      </c>
      <c r="K1660" s="78" t="n">
        <v>74751569</v>
      </c>
      <c r="L1660" s="78" t="s">
        <v>8385</v>
      </c>
      <c r="M1660" s="78" t="s">
        <v>20161</v>
      </c>
      <c r="N1660" s="78" t="s">
        <v>17734</v>
      </c>
      <c r="Q1660" s="78" t="n">
        <v>0</v>
      </c>
      <c r="U1660" s="78" t="s">
        <v>8377</v>
      </c>
      <c r="V1660" s="78" t="s">
        <v>18197</v>
      </c>
      <c r="W1660" s="78" t="s">
        <v>4084</v>
      </c>
      <c r="X1660" s="78" t="s">
        <v>18198</v>
      </c>
      <c r="Y1660" s="78" t="s">
        <v>18199</v>
      </c>
      <c r="Z1660" s="78" t="s">
        <v>17917</v>
      </c>
      <c r="AA1660" s="78" t="s">
        <v>17917</v>
      </c>
      <c r="AB1660" s="78" t="s">
        <v>19060</v>
      </c>
      <c r="AI1660" s="82" t="n">
        <v>46599</v>
      </c>
      <c r="AL1660" s="78" t="s">
        <v>17718</v>
      </c>
      <c r="AM1660" s="78" t="s">
        <v>17718</v>
      </c>
      <c r="AP1660" s="78" t="s">
        <v>17772</v>
      </c>
      <c r="AQ1660" s="78" t="n">
        <v>-6500</v>
      </c>
      <c r="AR1660" s="78" t="n">
        <v>10</v>
      </c>
      <c r="AS1660" s="78" t="n">
        <v>93.3175</v>
      </c>
      <c r="AT1660" s="78" t="n">
        <v>1</v>
      </c>
      <c r="AV1660" s="78" t="n">
        <v>8.08</v>
      </c>
      <c r="AY1660" s="78" t="n">
        <v>-5705768</v>
      </c>
      <c r="AZ1660" s="78" t="n">
        <v>0</v>
      </c>
      <c r="BA1660" s="78" t="n">
        <v>-359869.5</v>
      </c>
      <c r="BB1660" s="78" t="n">
        <v>-156767.36</v>
      </c>
      <c r="BC1660" s="78" t="n">
        <v>-6065637.5</v>
      </c>
      <c r="BD1660" s="78" t="n">
        <v>6500000</v>
      </c>
      <c r="BE1660" s="78" t="s">
        <v>18925</v>
      </c>
      <c r="BJ1660" s="78" t="s">
        <v>17721</v>
      </c>
      <c r="BK1660" s="78" t="s">
        <v>17722</v>
      </c>
      <c r="BL1660" s="78" t="s">
        <v>8387</v>
      </c>
      <c r="BM1660" s="78" t="s">
        <v>8386</v>
      </c>
      <c r="BN1660" s="78" t="s">
        <v>20162</v>
      </c>
      <c r="BO1660" s="78" t="s">
        <v>16502</v>
      </c>
    </row>
    <row r="1661" customFormat="false" ht="15" hidden="true" customHeight="false" outlineLevel="0" collapsed="false">
      <c r="A1661" s="82" t="n">
        <v>45291</v>
      </c>
      <c r="B1661" s="78" t="s">
        <v>16497</v>
      </c>
      <c r="C1661" s="78" t="s">
        <v>17734</v>
      </c>
      <c r="D1661" s="78" t="s">
        <v>18919</v>
      </c>
      <c r="E1661" s="78" t="s">
        <v>4075</v>
      </c>
      <c r="F1661" s="78" t="s">
        <v>17724</v>
      </c>
      <c r="G1661" s="78" t="s">
        <v>17711</v>
      </c>
      <c r="H1661" s="78" t="s">
        <v>17725</v>
      </c>
      <c r="I1661" s="78" t="s">
        <v>18920</v>
      </c>
      <c r="J1661" s="78" t="s">
        <v>16506</v>
      </c>
      <c r="K1661" s="78" t="n">
        <v>128657740</v>
      </c>
      <c r="L1661" s="78" t="s">
        <v>4512</v>
      </c>
      <c r="M1661" s="78" t="s">
        <v>19956</v>
      </c>
      <c r="N1661" s="78" t="s">
        <v>17734</v>
      </c>
      <c r="Q1661" s="78" t="n">
        <v>0</v>
      </c>
      <c r="U1661" s="78" t="s">
        <v>4519</v>
      </c>
      <c r="V1661" s="78" t="s">
        <v>18278</v>
      </c>
      <c r="W1661" s="78" t="s">
        <v>4084</v>
      </c>
      <c r="X1661" s="78" t="s">
        <v>17979</v>
      </c>
      <c r="Y1661" s="78" t="s">
        <v>17989</v>
      </c>
      <c r="Z1661" s="78" t="s">
        <v>17816</v>
      </c>
      <c r="AA1661" s="78" t="s">
        <v>17795</v>
      </c>
      <c r="AB1661" s="78" t="s">
        <v>19060</v>
      </c>
      <c r="AI1661" s="82" t="n">
        <v>48288</v>
      </c>
      <c r="AL1661" s="78" t="s">
        <v>17718</v>
      </c>
      <c r="AM1661" s="78" t="s">
        <v>17718</v>
      </c>
      <c r="AP1661" s="78" t="s">
        <v>17772</v>
      </c>
      <c r="AQ1661" s="78" t="n">
        <v>-6500</v>
      </c>
      <c r="AR1661" s="78" t="n">
        <v>10</v>
      </c>
      <c r="AS1661" s="78" t="n">
        <v>82.79927</v>
      </c>
      <c r="AT1661" s="78" t="n">
        <v>1</v>
      </c>
      <c r="AV1661" s="78" t="n">
        <v>8.08</v>
      </c>
      <c r="AY1661" s="78" t="n">
        <v>-5040625</v>
      </c>
      <c r="AZ1661" s="78" t="n">
        <v>0</v>
      </c>
      <c r="BA1661" s="78" t="n">
        <v>-341327.35</v>
      </c>
      <c r="BB1661" s="78" t="n">
        <v>-66986.11</v>
      </c>
      <c r="BC1661" s="78" t="n">
        <v>-5381952.36</v>
      </c>
      <c r="BD1661" s="78" t="n">
        <v>6500000</v>
      </c>
      <c r="BE1661" s="78" t="s">
        <v>18925</v>
      </c>
      <c r="BJ1661" s="78" t="s">
        <v>17721</v>
      </c>
      <c r="BK1661" s="78" t="s">
        <v>17722</v>
      </c>
      <c r="BL1661" s="78" t="s">
        <v>4514</v>
      </c>
      <c r="BM1661" s="78" t="s">
        <v>4513</v>
      </c>
      <c r="BN1661" s="78" t="s">
        <v>19957</v>
      </c>
      <c r="BO1661" s="78" t="s">
        <v>16502</v>
      </c>
    </row>
    <row r="1662" customFormat="false" ht="15" hidden="true" customHeight="false" outlineLevel="0" collapsed="false">
      <c r="A1662" s="82" t="n">
        <v>45291</v>
      </c>
      <c r="B1662" s="78" t="s">
        <v>16497</v>
      </c>
      <c r="C1662" s="78" t="s">
        <v>17734</v>
      </c>
      <c r="D1662" s="78" t="s">
        <v>18919</v>
      </c>
      <c r="E1662" s="78" t="s">
        <v>4075</v>
      </c>
      <c r="F1662" s="78" t="s">
        <v>17724</v>
      </c>
      <c r="G1662" s="78" t="s">
        <v>17711</v>
      </c>
      <c r="H1662" s="78" t="s">
        <v>17725</v>
      </c>
      <c r="I1662" s="78" t="s">
        <v>18920</v>
      </c>
      <c r="J1662" s="78" t="s">
        <v>16506</v>
      </c>
      <c r="K1662" s="78" t="n">
        <v>140426039</v>
      </c>
      <c r="L1662" s="78" t="s">
        <v>4066</v>
      </c>
      <c r="M1662" s="78" t="s">
        <v>19818</v>
      </c>
      <c r="N1662" s="78" t="s">
        <v>17734</v>
      </c>
      <c r="Q1662" s="78" t="n">
        <v>0</v>
      </c>
      <c r="U1662" s="78" t="s">
        <v>19819</v>
      </c>
      <c r="V1662" s="78" t="s">
        <v>19820</v>
      </c>
      <c r="W1662" s="78" t="s">
        <v>4071</v>
      </c>
      <c r="X1662" s="78" t="s">
        <v>17910</v>
      </c>
      <c r="Y1662" s="78" t="s">
        <v>17911</v>
      </c>
      <c r="Z1662" s="78" t="s">
        <v>17794</v>
      </c>
      <c r="AA1662" s="78" t="s">
        <v>17795</v>
      </c>
      <c r="AB1662" s="78" t="s">
        <v>19060</v>
      </c>
      <c r="AI1662" s="82" t="n">
        <v>46782</v>
      </c>
      <c r="AL1662" s="78" t="s">
        <v>17718</v>
      </c>
      <c r="AM1662" s="78" t="s">
        <v>17718</v>
      </c>
      <c r="AP1662" s="78" t="s">
        <v>17772</v>
      </c>
      <c r="AQ1662" s="78" t="n">
        <v>-6570</v>
      </c>
      <c r="AR1662" s="78" t="n">
        <v>10</v>
      </c>
      <c r="AS1662" s="78" t="n">
        <v>97.5855</v>
      </c>
      <c r="AT1662" s="78" t="n">
        <v>1</v>
      </c>
      <c r="AV1662" s="78" t="n">
        <v>8.08</v>
      </c>
      <c r="AY1662" s="78" t="n">
        <v>-6370043.75</v>
      </c>
      <c r="AZ1662" s="78" t="n">
        <v>0</v>
      </c>
      <c r="BA1662" s="78" t="n">
        <v>-41323.6</v>
      </c>
      <c r="BB1662" s="78" t="n">
        <v>-248017.5</v>
      </c>
      <c r="BC1662" s="78" t="n">
        <v>-6411367.35</v>
      </c>
      <c r="BD1662" s="78" t="n">
        <v>6570000</v>
      </c>
      <c r="BE1662" s="78" t="s">
        <v>18925</v>
      </c>
      <c r="BJ1662" s="78" t="s">
        <v>17721</v>
      </c>
      <c r="BK1662" s="78" t="s">
        <v>17722</v>
      </c>
      <c r="BL1662" s="78" t="s">
        <v>4068</v>
      </c>
      <c r="BM1662" s="78" t="s">
        <v>4067</v>
      </c>
      <c r="BN1662" s="78" t="s">
        <v>19821</v>
      </c>
      <c r="BO1662" s="78" t="s">
        <v>16502</v>
      </c>
    </row>
    <row r="1663" customFormat="false" ht="15" hidden="true" customHeight="false" outlineLevel="0" collapsed="false">
      <c r="A1663" s="82" t="n">
        <v>45291</v>
      </c>
      <c r="B1663" s="78" t="s">
        <v>16497</v>
      </c>
      <c r="C1663" s="78" t="s">
        <v>18927</v>
      </c>
      <c r="D1663" s="78" t="s">
        <v>18928</v>
      </c>
      <c r="E1663" s="78" t="s">
        <v>1305</v>
      </c>
      <c r="F1663" s="78" t="s">
        <v>17710</v>
      </c>
      <c r="G1663" s="78" t="s">
        <v>17711</v>
      </c>
      <c r="H1663" s="78" t="s">
        <v>17725</v>
      </c>
      <c r="I1663" s="78" t="s">
        <v>18933</v>
      </c>
      <c r="J1663" s="78" t="s">
        <v>17755</v>
      </c>
      <c r="K1663" s="78" t="n">
        <v>155271215</v>
      </c>
      <c r="L1663" s="78" t="s">
        <v>2684</v>
      </c>
      <c r="M1663" s="78" t="s">
        <v>20163</v>
      </c>
      <c r="N1663" s="78" t="s">
        <v>17734</v>
      </c>
      <c r="Q1663" s="78" t="n">
        <v>21000015</v>
      </c>
      <c r="R1663" s="78" t="s">
        <v>16863</v>
      </c>
      <c r="S1663" s="78" t="s">
        <v>16864</v>
      </c>
      <c r="T1663" s="78" t="s">
        <v>16862</v>
      </c>
      <c r="W1663" s="78" t="s">
        <v>4084</v>
      </c>
      <c r="Z1663" s="78" t="s">
        <v>17801</v>
      </c>
      <c r="AA1663" s="78" t="s">
        <v>17802</v>
      </c>
      <c r="AC1663" s="78" t="s">
        <v>19192</v>
      </c>
      <c r="AE1663" s="78" t="s">
        <v>2687</v>
      </c>
      <c r="AG1663" s="78" t="s">
        <v>18931</v>
      </c>
      <c r="AI1663" s="82" t="n">
        <v>45351</v>
      </c>
      <c r="AJ1663" s="78" t="s">
        <v>1197</v>
      </c>
      <c r="AL1663" s="78" t="s">
        <v>17718</v>
      </c>
      <c r="AM1663" s="78" t="s">
        <v>17718</v>
      </c>
      <c r="AP1663" s="78" t="s">
        <v>17719</v>
      </c>
      <c r="AQ1663" s="78" t="n">
        <v>15</v>
      </c>
      <c r="AR1663" s="78" t="n">
        <v>100</v>
      </c>
      <c r="AS1663" s="78" t="n">
        <v>15.6</v>
      </c>
      <c r="AT1663" s="78" t="n">
        <v>1</v>
      </c>
      <c r="AV1663" s="78" t="n">
        <v>8.08</v>
      </c>
      <c r="AY1663" s="78" t="n">
        <v>194680.3</v>
      </c>
      <c r="AZ1663" s="78" t="n">
        <v>0</v>
      </c>
      <c r="BA1663" s="78" t="n">
        <v>-171280.3</v>
      </c>
      <c r="BB1663" s="78" t="n">
        <v>0</v>
      </c>
      <c r="BC1663" s="78" t="n">
        <v>23400</v>
      </c>
      <c r="BD1663" s="78" t="n">
        <v>6600000</v>
      </c>
      <c r="BE1663" s="78" t="s">
        <v>18932</v>
      </c>
      <c r="BJ1663" s="78" t="s">
        <v>17721</v>
      </c>
      <c r="BK1663" s="78" t="s">
        <v>17722</v>
      </c>
      <c r="BO1663" s="78" t="s">
        <v>16502</v>
      </c>
    </row>
    <row r="1664" customFormat="false" ht="15" hidden="true" customHeight="false" outlineLevel="0" collapsed="false">
      <c r="A1664" s="82" t="n">
        <v>45291</v>
      </c>
      <c r="B1664" s="78" t="s">
        <v>16497</v>
      </c>
      <c r="C1664" s="78" t="s">
        <v>17734</v>
      </c>
      <c r="D1664" s="78" t="s">
        <v>18919</v>
      </c>
      <c r="E1664" s="78" t="s">
        <v>4117</v>
      </c>
      <c r="F1664" s="78" t="s">
        <v>17723</v>
      </c>
      <c r="G1664" s="78" t="s">
        <v>17711</v>
      </c>
      <c r="H1664" s="78" t="s">
        <v>17725</v>
      </c>
      <c r="I1664" s="78" t="s">
        <v>19056</v>
      </c>
      <c r="J1664" s="78" t="s">
        <v>19089</v>
      </c>
      <c r="K1664" s="78" t="n">
        <v>148696454</v>
      </c>
      <c r="L1664" s="78" t="s">
        <v>8976</v>
      </c>
      <c r="M1664" s="78" t="s">
        <v>20133</v>
      </c>
      <c r="N1664" s="78" t="s">
        <v>17734</v>
      </c>
      <c r="Q1664" s="78" t="n">
        <v>32362778</v>
      </c>
      <c r="R1664" s="78" t="s">
        <v>8967</v>
      </c>
      <c r="S1664" s="78" t="s">
        <v>16930</v>
      </c>
      <c r="T1664" s="78" t="s">
        <v>16498</v>
      </c>
      <c r="U1664" s="78" t="s">
        <v>8967</v>
      </c>
      <c r="V1664" s="78" t="s">
        <v>18585</v>
      </c>
      <c r="W1664" s="78" t="s">
        <v>4084</v>
      </c>
      <c r="X1664" s="78" t="s">
        <v>17979</v>
      </c>
      <c r="Y1664" s="78" t="s">
        <v>18586</v>
      </c>
      <c r="Z1664" s="78" t="s">
        <v>17816</v>
      </c>
      <c r="AA1664" s="78" t="s">
        <v>17795</v>
      </c>
      <c r="AB1664" s="78" t="s">
        <v>19091</v>
      </c>
      <c r="AI1664" s="82" t="n">
        <v>46844</v>
      </c>
      <c r="AL1664" s="78" t="s">
        <v>17718</v>
      </c>
      <c r="AM1664" s="78" t="s">
        <v>17718</v>
      </c>
      <c r="AP1664" s="78" t="s">
        <v>17719</v>
      </c>
      <c r="AQ1664" s="78" t="n">
        <v>6640</v>
      </c>
      <c r="AR1664" s="78" t="n">
        <v>10</v>
      </c>
      <c r="AS1664" s="78" t="n">
        <v>143.775</v>
      </c>
      <c r="AT1664" s="78" t="n">
        <v>1</v>
      </c>
      <c r="AV1664" s="78" t="n">
        <v>8.08</v>
      </c>
      <c r="AY1664" s="78" t="n">
        <v>8705080</v>
      </c>
      <c r="AZ1664" s="78" t="n">
        <v>0</v>
      </c>
      <c r="BA1664" s="78" t="n">
        <v>841580</v>
      </c>
      <c r="BB1664" s="78" t="n">
        <v>49800</v>
      </c>
      <c r="BC1664" s="78" t="n">
        <v>9546660</v>
      </c>
      <c r="BD1664" s="78" t="n">
        <v>6640000</v>
      </c>
      <c r="BE1664" s="78" t="s">
        <v>19092</v>
      </c>
      <c r="BJ1664" s="78" t="s">
        <v>17721</v>
      </c>
      <c r="BK1664" s="78" t="s">
        <v>17722</v>
      </c>
      <c r="BL1664" s="78" t="s">
        <v>913</v>
      </c>
      <c r="BM1664" s="78" t="s">
        <v>8977</v>
      </c>
      <c r="BN1664" s="78" t="s">
        <v>20134</v>
      </c>
      <c r="BO1664" s="78" t="s">
        <v>16502</v>
      </c>
    </row>
    <row r="1665" customFormat="false" ht="15" hidden="true" customHeight="false" outlineLevel="0" collapsed="false">
      <c r="A1665" s="82" t="n">
        <v>45291</v>
      </c>
      <c r="B1665" s="78" t="s">
        <v>16497</v>
      </c>
      <c r="C1665" s="78" t="s">
        <v>17734</v>
      </c>
      <c r="D1665" s="78" t="s">
        <v>18919</v>
      </c>
      <c r="E1665" s="78" t="s">
        <v>4075</v>
      </c>
      <c r="F1665" s="78" t="s">
        <v>17724</v>
      </c>
      <c r="G1665" s="78" t="s">
        <v>17711</v>
      </c>
      <c r="H1665" s="78" t="s">
        <v>17725</v>
      </c>
      <c r="I1665" s="78" t="s">
        <v>19056</v>
      </c>
      <c r="J1665" s="78" t="s">
        <v>16506</v>
      </c>
      <c r="K1665" s="78" t="n">
        <v>96196253</v>
      </c>
      <c r="L1665" s="78" t="s">
        <v>12047</v>
      </c>
      <c r="M1665" s="78" t="s">
        <v>19484</v>
      </c>
      <c r="N1665" s="78" t="s">
        <v>17734</v>
      </c>
      <c r="Q1665" s="78" t="n">
        <v>0</v>
      </c>
      <c r="U1665" s="78" t="s">
        <v>19485</v>
      </c>
      <c r="V1665" s="78" t="s">
        <v>19486</v>
      </c>
      <c r="W1665" s="78" t="s">
        <v>4084</v>
      </c>
      <c r="X1665" s="78" t="s">
        <v>18145</v>
      </c>
      <c r="Y1665" s="78" t="s">
        <v>18145</v>
      </c>
      <c r="Z1665" s="78" t="s">
        <v>17856</v>
      </c>
      <c r="AA1665" s="78" t="s">
        <v>17857</v>
      </c>
      <c r="AB1665" s="78" t="s">
        <v>19060</v>
      </c>
      <c r="AI1665" s="82" t="n">
        <v>45915</v>
      </c>
      <c r="AL1665" s="78" t="s">
        <v>17718</v>
      </c>
      <c r="AM1665" s="78" t="s">
        <v>17718</v>
      </c>
      <c r="AP1665" s="78" t="s">
        <v>17719</v>
      </c>
      <c r="AQ1665" s="78" t="n">
        <v>6693</v>
      </c>
      <c r="AR1665" s="78" t="n">
        <v>10</v>
      </c>
      <c r="AS1665" s="78" t="n">
        <v>99.28213</v>
      </c>
      <c r="AT1665" s="78" t="n">
        <v>1</v>
      </c>
      <c r="AV1665" s="78" t="n">
        <v>8.08</v>
      </c>
      <c r="AY1665" s="78" t="n">
        <v>6352940</v>
      </c>
      <c r="AZ1665" s="78" t="n">
        <v>0</v>
      </c>
      <c r="BA1665" s="78" t="n">
        <v>292012.96</v>
      </c>
      <c r="BB1665" s="78" t="n">
        <v>133023.38</v>
      </c>
      <c r="BC1665" s="78" t="n">
        <v>6644952.96</v>
      </c>
      <c r="BD1665" s="78" t="n">
        <v>6693000</v>
      </c>
      <c r="BE1665" s="78" t="s">
        <v>18925</v>
      </c>
      <c r="BJ1665" s="78" t="s">
        <v>17721</v>
      </c>
      <c r="BK1665" s="78" t="s">
        <v>17722</v>
      </c>
      <c r="BL1665" s="78" t="s">
        <v>12049</v>
      </c>
      <c r="BM1665" s="78" t="s">
        <v>12048</v>
      </c>
      <c r="BN1665" s="78" t="s">
        <v>19487</v>
      </c>
      <c r="BO1665" s="78" t="s">
        <v>16502</v>
      </c>
    </row>
    <row r="1666" customFormat="false" ht="15" hidden="true" customHeight="false" outlineLevel="0" collapsed="false">
      <c r="A1666" s="82" t="n">
        <v>45291</v>
      </c>
      <c r="B1666" s="78" t="s">
        <v>16497</v>
      </c>
      <c r="C1666" s="78" t="s">
        <v>18927</v>
      </c>
      <c r="D1666" s="78" t="s">
        <v>18928</v>
      </c>
      <c r="E1666" s="78" t="s">
        <v>1305</v>
      </c>
      <c r="F1666" s="78" t="s">
        <v>17710</v>
      </c>
      <c r="G1666" s="78" t="s">
        <v>17711</v>
      </c>
      <c r="H1666" s="78" t="s">
        <v>17725</v>
      </c>
      <c r="I1666" s="78" t="s">
        <v>18959</v>
      </c>
      <c r="J1666" s="78" t="s">
        <v>17755</v>
      </c>
      <c r="K1666" s="78" t="n">
        <v>118502316</v>
      </c>
      <c r="L1666" s="78" t="s">
        <v>11510</v>
      </c>
      <c r="M1666" s="78" t="s">
        <v>20164</v>
      </c>
      <c r="N1666" s="78" t="s">
        <v>17734</v>
      </c>
      <c r="Q1666" s="78" t="n">
        <v>21002445</v>
      </c>
      <c r="R1666" s="78" t="s">
        <v>11502</v>
      </c>
      <c r="S1666" s="78" t="s">
        <v>564</v>
      </c>
      <c r="T1666" s="78" t="s">
        <v>16498</v>
      </c>
      <c r="U1666" s="78" t="s">
        <v>11502</v>
      </c>
      <c r="V1666" s="78" t="s">
        <v>18481</v>
      </c>
      <c r="W1666" s="78" t="s">
        <v>4084</v>
      </c>
      <c r="X1666" s="78" t="s">
        <v>17831</v>
      </c>
      <c r="Y1666" s="78" t="s">
        <v>18040</v>
      </c>
      <c r="Z1666" s="78" t="s">
        <v>17809</v>
      </c>
      <c r="AA1666" s="78" t="s">
        <v>17809</v>
      </c>
      <c r="AE1666" s="78" t="s">
        <v>11513</v>
      </c>
      <c r="AG1666" s="78" t="s">
        <v>18931</v>
      </c>
      <c r="AI1666" s="82" t="n">
        <v>45310</v>
      </c>
      <c r="AJ1666" s="78" t="s">
        <v>1198</v>
      </c>
      <c r="AL1666" s="78" t="s">
        <v>17718</v>
      </c>
      <c r="AM1666" s="78" t="s">
        <v>17718</v>
      </c>
      <c r="AP1666" s="78" t="s">
        <v>17719</v>
      </c>
      <c r="AQ1666" s="78" t="n">
        <v>181</v>
      </c>
      <c r="AR1666" s="78" t="n">
        <v>100</v>
      </c>
      <c r="AS1666" s="78" t="n">
        <v>10.55</v>
      </c>
      <c r="AT1666" s="78" t="n">
        <v>1</v>
      </c>
      <c r="AV1666" s="78" t="n">
        <v>8.08</v>
      </c>
      <c r="AY1666" s="78" t="n">
        <v>144365.26</v>
      </c>
      <c r="AZ1666" s="78" t="n">
        <v>0</v>
      </c>
      <c r="BA1666" s="78" t="n">
        <v>46589.74</v>
      </c>
      <c r="BB1666" s="78" t="n">
        <v>0</v>
      </c>
      <c r="BC1666" s="78" t="n">
        <v>190955</v>
      </c>
      <c r="BD1666" s="78" t="n">
        <v>6697000</v>
      </c>
      <c r="BE1666" s="78" t="s">
        <v>18932</v>
      </c>
      <c r="BJ1666" s="78" t="s">
        <v>17721</v>
      </c>
      <c r="BK1666" s="78" t="s">
        <v>17722</v>
      </c>
      <c r="BO1666" s="78" t="s">
        <v>16502</v>
      </c>
    </row>
    <row r="1667" customFormat="false" ht="15" hidden="true" customHeight="false" outlineLevel="0" collapsed="false">
      <c r="A1667" s="82" t="n">
        <v>45291</v>
      </c>
      <c r="B1667" s="78" t="s">
        <v>16497</v>
      </c>
      <c r="C1667" s="78" t="s">
        <v>17734</v>
      </c>
      <c r="D1667" s="78" t="s">
        <v>18919</v>
      </c>
      <c r="E1667" s="78" t="s">
        <v>4075</v>
      </c>
      <c r="F1667" s="78" t="s">
        <v>17724</v>
      </c>
      <c r="G1667" s="78" t="s">
        <v>17711</v>
      </c>
      <c r="H1667" s="78" t="s">
        <v>17725</v>
      </c>
      <c r="I1667" s="78" t="s">
        <v>18920</v>
      </c>
      <c r="J1667" s="78" t="s">
        <v>16506</v>
      </c>
      <c r="K1667" s="78" t="n">
        <v>89209693</v>
      </c>
      <c r="L1667" s="78" t="s">
        <v>5844</v>
      </c>
      <c r="M1667" s="78" t="s">
        <v>20165</v>
      </c>
      <c r="N1667" s="78" t="s">
        <v>17734</v>
      </c>
      <c r="Q1667" s="78" t="n">
        <v>0</v>
      </c>
      <c r="U1667" s="78" t="s">
        <v>20166</v>
      </c>
      <c r="V1667" s="78" t="s">
        <v>20167</v>
      </c>
      <c r="W1667" s="78" t="s">
        <v>4084</v>
      </c>
      <c r="X1667" s="78" t="s">
        <v>18451</v>
      </c>
      <c r="Y1667" s="78" t="s">
        <v>18452</v>
      </c>
      <c r="Z1667" s="78" t="s">
        <v>17816</v>
      </c>
      <c r="AA1667" s="78" t="s">
        <v>17795</v>
      </c>
      <c r="AB1667" s="78" t="s">
        <v>19060</v>
      </c>
      <c r="AI1667" s="82" t="n">
        <v>47406</v>
      </c>
      <c r="AL1667" s="78" t="s">
        <v>17718</v>
      </c>
      <c r="AM1667" s="78" t="s">
        <v>17718</v>
      </c>
      <c r="AP1667" s="78" t="s">
        <v>17772</v>
      </c>
      <c r="AQ1667" s="78" t="n">
        <v>-6731</v>
      </c>
      <c r="AR1667" s="78" t="n">
        <v>10</v>
      </c>
      <c r="AS1667" s="78" t="n">
        <v>101.0028</v>
      </c>
      <c r="AT1667" s="78" t="n">
        <v>1</v>
      </c>
      <c r="AV1667" s="78" t="n">
        <v>8.08</v>
      </c>
      <c r="AY1667" s="78" t="n">
        <v>-6603170</v>
      </c>
      <c r="AZ1667" s="78" t="n">
        <v>0</v>
      </c>
      <c r="BA1667" s="78" t="n">
        <v>-195328.47</v>
      </c>
      <c r="BB1667" s="78" t="n">
        <v>-103122.39</v>
      </c>
      <c r="BC1667" s="78" t="n">
        <v>-6798498.47</v>
      </c>
      <c r="BD1667" s="78" t="n">
        <v>6731000</v>
      </c>
      <c r="BE1667" s="78" t="s">
        <v>18925</v>
      </c>
      <c r="BJ1667" s="78" t="s">
        <v>17721</v>
      </c>
      <c r="BK1667" s="78" t="s">
        <v>17722</v>
      </c>
      <c r="BL1667" s="78" t="s">
        <v>5846</v>
      </c>
      <c r="BM1667" s="78" t="s">
        <v>5845</v>
      </c>
      <c r="BN1667" s="78" t="s">
        <v>20168</v>
      </c>
      <c r="BO1667" s="78" t="s">
        <v>16502</v>
      </c>
    </row>
    <row r="1668" customFormat="false" ht="15" hidden="true" customHeight="false" outlineLevel="0" collapsed="false">
      <c r="A1668" s="82" t="n">
        <v>45291</v>
      </c>
      <c r="B1668" s="78" t="s">
        <v>16497</v>
      </c>
      <c r="C1668" s="78" t="s">
        <v>17734</v>
      </c>
      <c r="D1668" s="78" t="s">
        <v>18919</v>
      </c>
      <c r="E1668" s="78" t="s">
        <v>4126</v>
      </c>
      <c r="F1668" s="78" t="s">
        <v>17758</v>
      </c>
      <c r="G1668" s="78" t="s">
        <v>17711</v>
      </c>
      <c r="H1668" s="78" t="s">
        <v>17725</v>
      </c>
      <c r="I1668" s="78" t="s">
        <v>19056</v>
      </c>
      <c r="J1668" s="78" t="s">
        <v>16506</v>
      </c>
      <c r="K1668" s="78" t="n">
        <v>95783482</v>
      </c>
      <c r="L1668" s="78" t="s">
        <v>4737</v>
      </c>
      <c r="M1668" s="78" t="s">
        <v>20169</v>
      </c>
      <c r="N1668" s="78" t="s">
        <v>17734</v>
      </c>
      <c r="Q1668" s="78" t="n">
        <v>0</v>
      </c>
      <c r="U1668" s="78" t="s">
        <v>20170</v>
      </c>
      <c r="V1668" s="78" t="s">
        <v>20171</v>
      </c>
      <c r="W1668" s="78" t="s">
        <v>4084</v>
      </c>
      <c r="X1668" s="78" t="s">
        <v>18033</v>
      </c>
      <c r="Y1668" s="78" t="s">
        <v>18161</v>
      </c>
      <c r="Z1668" s="78" t="s">
        <v>17794</v>
      </c>
      <c r="AA1668" s="78" t="s">
        <v>17795</v>
      </c>
      <c r="AB1668" s="78" t="s">
        <v>19060</v>
      </c>
      <c r="AI1668" s="82" t="n">
        <v>47192</v>
      </c>
      <c r="AL1668" s="78" t="s">
        <v>17718</v>
      </c>
      <c r="AM1668" s="78" t="s">
        <v>17718</v>
      </c>
      <c r="AP1668" s="78" t="s">
        <v>17719</v>
      </c>
      <c r="AQ1668" s="78" t="n">
        <v>6800</v>
      </c>
      <c r="AR1668" s="78" t="n">
        <v>10</v>
      </c>
      <c r="AS1668" s="78" t="n">
        <v>90.9152</v>
      </c>
      <c r="AT1668" s="78" t="n">
        <v>1</v>
      </c>
      <c r="AV1668" s="78" t="n">
        <v>8.08</v>
      </c>
      <c r="AY1668" s="78" t="n">
        <v>5901178</v>
      </c>
      <c r="AZ1668" s="78" t="n">
        <v>0</v>
      </c>
      <c r="BA1668" s="78" t="n">
        <v>281055.6</v>
      </c>
      <c r="BB1668" s="78" t="n">
        <v>70077.78</v>
      </c>
      <c r="BC1668" s="78" t="n">
        <v>6182233.6</v>
      </c>
      <c r="BD1668" s="78" t="n">
        <v>6800000</v>
      </c>
      <c r="BE1668" s="78" t="s">
        <v>18925</v>
      </c>
      <c r="BJ1668" s="78" t="s">
        <v>17721</v>
      </c>
      <c r="BK1668" s="78" t="s">
        <v>17722</v>
      </c>
      <c r="BL1668" s="78" t="s">
        <v>4739</v>
      </c>
      <c r="BM1668" s="78" t="s">
        <v>4738</v>
      </c>
      <c r="BN1668" s="78" t="s">
        <v>20172</v>
      </c>
      <c r="BO1668" s="78" t="s">
        <v>16502</v>
      </c>
    </row>
    <row r="1669" customFormat="false" ht="15" hidden="true" customHeight="false" outlineLevel="0" collapsed="false">
      <c r="A1669" s="82" t="n">
        <v>45291</v>
      </c>
      <c r="B1669" s="78" t="s">
        <v>16497</v>
      </c>
      <c r="C1669" s="78" t="s">
        <v>17734</v>
      </c>
      <c r="D1669" s="78" t="s">
        <v>18944</v>
      </c>
      <c r="E1669" s="78" t="s">
        <v>4075</v>
      </c>
      <c r="F1669" s="78" t="s">
        <v>17724</v>
      </c>
      <c r="G1669" s="78" t="s">
        <v>17711</v>
      </c>
      <c r="H1669" s="78" t="s">
        <v>17725</v>
      </c>
      <c r="I1669" s="78" t="s">
        <v>19263</v>
      </c>
      <c r="J1669" s="78" t="s">
        <v>16933</v>
      </c>
      <c r="K1669" s="78" t="n">
        <v>142787868</v>
      </c>
      <c r="L1669" s="78" t="s">
        <v>15116</v>
      </c>
      <c r="M1669" s="78" t="s">
        <v>20173</v>
      </c>
      <c r="N1669" s="78" t="s">
        <v>17734</v>
      </c>
      <c r="Q1669" s="78" t="n">
        <v>0</v>
      </c>
      <c r="U1669" s="78" t="s">
        <v>18947</v>
      </c>
      <c r="V1669" s="78" t="s">
        <v>18948</v>
      </c>
      <c r="W1669" s="78" t="s">
        <v>4084</v>
      </c>
      <c r="X1669" s="78" t="s">
        <v>18949</v>
      </c>
      <c r="Y1669" s="78" t="s">
        <v>18949</v>
      </c>
      <c r="Z1669" s="78" t="s">
        <v>18950</v>
      </c>
      <c r="AA1669" s="78" t="s">
        <v>18951</v>
      </c>
      <c r="AB1669" s="78" t="s">
        <v>19327</v>
      </c>
      <c r="AI1669" s="82" t="n">
        <v>46721</v>
      </c>
      <c r="AL1669" s="78" t="s">
        <v>17718</v>
      </c>
      <c r="AM1669" s="78" t="s">
        <v>17718</v>
      </c>
      <c r="AP1669" s="78" t="s">
        <v>17772</v>
      </c>
      <c r="AQ1669" s="78" t="n">
        <v>-6800</v>
      </c>
      <c r="AR1669" s="78" t="n">
        <v>10</v>
      </c>
      <c r="AS1669" s="78" t="n">
        <v>99.80273</v>
      </c>
      <c r="AT1669" s="78" t="n">
        <v>1</v>
      </c>
      <c r="AV1669" s="78" t="n">
        <v>8.08</v>
      </c>
      <c r="AY1669" s="78" t="n">
        <v>-6858585.94</v>
      </c>
      <c r="AZ1669" s="78" t="n">
        <v>0</v>
      </c>
      <c r="BA1669" s="78" t="n">
        <v>72000.03</v>
      </c>
      <c r="BB1669" s="78" t="n">
        <v>-23038.25</v>
      </c>
      <c r="BC1669" s="78" t="n">
        <v>-6786585.91</v>
      </c>
      <c r="BD1669" s="78" t="n">
        <v>6800000</v>
      </c>
      <c r="BE1669" s="78" t="s">
        <v>18953</v>
      </c>
      <c r="BJ1669" s="78" t="s">
        <v>17721</v>
      </c>
      <c r="BK1669" s="78" t="s">
        <v>17722</v>
      </c>
      <c r="BL1669" s="78" t="s">
        <v>15118</v>
      </c>
      <c r="BM1669" s="78" t="s">
        <v>15117</v>
      </c>
      <c r="BN1669" s="78" t="s">
        <v>20174</v>
      </c>
      <c r="BO1669" s="78" t="s">
        <v>16502</v>
      </c>
    </row>
    <row r="1670" customFormat="false" ht="15" hidden="true" customHeight="false" outlineLevel="0" collapsed="false">
      <c r="A1670" s="82" t="n">
        <v>45291</v>
      </c>
      <c r="B1670" s="78" t="s">
        <v>16497</v>
      </c>
      <c r="C1670" s="78" t="s">
        <v>17734</v>
      </c>
      <c r="D1670" s="78" t="s">
        <v>18919</v>
      </c>
      <c r="E1670" s="78" t="s">
        <v>1305</v>
      </c>
      <c r="F1670" s="78" t="s">
        <v>17710</v>
      </c>
      <c r="G1670" s="78" t="s">
        <v>17711</v>
      </c>
      <c r="H1670" s="78" t="s">
        <v>17725</v>
      </c>
      <c r="I1670" s="78" t="s">
        <v>18920</v>
      </c>
      <c r="J1670" s="78" t="s">
        <v>16506</v>
      </c>
      <c r="K1670" s="78" t="n">
        <v>108927255</v>
      </c>
      <c r="L1670" s="78" t="s">
        <v>9296</v>
      </c>
      <c r="M1670" s="78" t="s">
        <v>20175</v>
      </c>
      <c r="N1670" s="78" t="s">
        <v>17734</v>
      </c>
      <c r="Q1670" s="78" t="n">
        <v>0</v>
      </c>
      <c r="U1670" s="78" t="s">
        <v>9288</v>
      </c>
      <c r="V1670" s="78" t="s">
        <v>17864</v>
      </c>
      <c r="W1670" s="78" t="s">
        <v>4084</v>
      </c>
      <c r="X1670" s="78" t="s">
        <v>17827</v>
      </c>
      <c r="Y1670" s="78" t="s">
        <v>17865</v>
      </c>
      <c r="Z1670" s="78" t="s">
        <v>17816</v>
      </c>
      <c r="AA1670" s="78" t="s">
        <v>17795</v>
      </c>
      <c r="AB1670" s="78" t="s">
        <v>19060</v>
      </c>
      <c r="AI1670" s="82" t="n">
        <v>48699</v>
      </c>
      <c r="AL1670" s="78" t="s">
        <v>17718</v>
      </c>
      <c r="AM1670" s="78" t="s">
        <v>17718</v>
      </c>
      <c r="AP1670" s="78" t="s">
        <v>17772</v>
      </c>
      <c r="AQ1670" s="78" t="n">
        <v>-6915</v>
      </c>
      <c r="AR1670" s="78" t="n">
        <v>10</v>
      </c>
      <c r="AS1670" s="78" t="n">
        <v>89.75478</v>
      </c>
      <c r="AT1670" s="78" t="n">
        <v>1</v>
      </c>
      <c r="AV1670" s="78" t="n">
        <v>8.08</v>
      </c>
      <c r="AY1670" s="78" t="n">
        <v>-5784713</v>
      </c>
      <c r="AZ1670" s="78" t="n">
        <v>0</v>
      </c>
      <c r="BA1670" s="78" t="n">
        <v>-421830.04</v>
      </c>
      <c r="BB1670" s="78" t="n">
        <v>-65908.59</v>
      </c>
      <c r="BC1670" s="78" t="n">
        <v>-6206543.04</v>
      </c>
      <c r="BD1670" s="78" t="n">
        <v>6915000</v>
      </c>
      <c r="BE1670" s="78" t="s">
        <v>18925</v>
      </c>
      <c r="BJ1670" s="78" t="s">
        <v>17721</v>
      </c>
      <c r="BK1670" s="78" t="s">
        <v>17722</v>
      </c>
      <c r="BL1670" s="78" t="s">
        <v>9298</v>
      </c>
      <c r="BM1670" s="78" t="s">
        <v>9297</v>
      </c>
      <c r="BN1670" s="78" t="s">
        <v>20176</v>
      </c>
      <c r="BO1670" s="78" t="s">
        <v>16502</v>
      </c>
    </row>
    <row r="1671" customFormat="false" ht="15" hidden="true" customHeight="false" outlineLevel="0" collapsed="false">
      <c r="A1671" s="82" t="n">
        <v>45291</v>
      </c>
      <c r="B1671" s="78" t="s">
        <v>16497</v>
      </c>
      <c r="C1671" s="78" t="s">
        <v>17734</v>
      </c>
      <c r="D1671" s="78" t="s">
        <v>18919</v>
      </c>
      <c r="E1671" s="78" t="s">
        <v>4117</v>
      </c>
      <c r="F1671" s="78" t="s">
        <v>17723</v>
      </c>
      <c r="G1671" s="78" t="s">
        <v>17711</v>
      </c>
      <c r="H1671" s="78" t="s">
        <v>17725</v>
      </c>
      <c r="I1671" s="78" t="s">
        <v>19056</v>
      </c>
      <c r="J1671" s="78" t="s">
        <v>19089</v>
      </c>
      <c r="K1671" s="78" t="n">
        <v>156885326</v>
      </c>
      <c r="L1671" s="78" t="s">
        <v>8264</v>
      </c>
      <c r="M1671" s="78" t="s">
        <v>19855</v>
      </c>
      <c r="N1671" s="78" t="s">
        <v>17734</v>
      </c>
      <c r="Q1671" s="78" t="n">
        <v>21094459</v>
      </c>
      <c r="R1671" s="78" t="s">
        <v>8255</v>
      </c>
      <c r="S1671" s="78" t="s">
        <v>16855</v>
      </c>
      <c r="T1671" s="78" t="s">
        <v>16498</v>
      </c>
      <c r="U1671" s="78" t="s">
        <v>8255</v>
      </c>
      <c r="V1671" s="78" t="s">
        <v>18798</v>
      </c>
      <c r="W1671" s="78" t="s">
        <v>4084</v>
      </c>
      <c r="X1671" s="78" t="s">
        <v>17936</v>
      </c>
      <c r="Y1671" s="78" t="s">
        <v>18276</v>
      </c>
      <c r="Z1671" s="78" t="s">
        <v>17794</v>
      </c>
      <c r="AA1671" s="78" t="s">
        <v>17795</v>
      </c>
      <c r="AB1671" s="78" t="s">
        <v>19091</v>
      </c>
      <c r="AI1671" s="82" t="n">
        <v>47041</v>
      </c>
      <c r="AL1671" s="78" t="s">
        <v>17718</v>
      </c>
      <c r="AM1671" s="78" t="s">
        <v>17718</v>
      </c>
      <c r="AP1671" s="78" t="s">
        <v>17719</v>
      </c>
      <c r="AQ1671" s="78" t="n">
        <v>6922</v>
      </c>
      <c r="AR1671" s="78" t="n">
        <v>10</v>
      </c>
      <c r="AS1671" s="78" t="n">
        <v>120.25</v>
      </c>
      <c r="AT1671" s="78" t="n">
        <v>1</v>
      </c>
      <c r="AV1671" s="78" t="n">
        <v>8.08</v>
      </c>
      <c r="AY1671" s="78" t="n">
        <v>7696544.87</v>
      </c>
      <c r="AZ1671" s="78" t="n">
        <v>0</v>
      </c>
      <c r="BA1671" s="78" t="n">
        <v>627160.13</v>
      </c>
      <c r="BB1671" s="78" t="n">
        <v>49920.12</v>
      </c>
      <c r="BC1671" s="78" t="n">
        <v>8323705</v>
      </c>
      <c r="BD1671" s="78" t="n">
        <v>6922000</v>
      </c>
      <c r="BE1671" s="78" t="s">
        <v>19092</v>
      </c>
      <c r="BJ1671" s="78" t="s">
        <v>17721</v>
      </c>
      <c r="BK1671" s="78" t="s">
        <v>17722</v>
      </c>
      <c r="BL1671" s="78" t="s">
        <v>870</v>
      </c>
      <c r="BM1671" s="78" t="s">
        <v>8265</v>
      </c>
      <c r="BN1671" s="78" t="s">
        <v>19856</v>
      </c>
      <c r="BO1671" s="78" t="s">
        <v>16502</v>
      </c>
    </row>
    <row r="1672" customFormat="false" ht="15" hidden="true" customHeight="false" outlineLevel="0" collapsed="false">
      <c r="A1672" s="82" t="n">
        <v>45291</v>
      </c>
      <c r="B1672" s="78" t="s">
        <v>16497</v>
      </c>
      <c r="C1672" s="78" t="s">
        <v>18927</v>
      </c>
      <c r="D1672" s="78" t="s">
        <v>18928</v>
      </c>
      <c r="E1672" s="78" t="s">
        <v>1305</v>
      </c>
      <c r="F1672" s="78" t="s">
        <v>17710</v>
      </c>
      <c r="G1672" s="78" t="s">
        <v>17711</v>
      </c>
      <c r="H1672" s="78" t="s">
        <v>17725</v>
      </c>
      <c r="I1672" s="78" t="s">
        <v>18959</v>
      </c>
      <c r="J1672" s="78" t="s">
        <v>17755</v>
      </c>
      <c r="K1672" s="78" t="n">
        <v>134022158</v>
      </c>
      <c r="L1672" s="78" t="s">
        <v>13837</v>
      </c>
      <c r="M1672" s="78" t="s">
        <v>20177</v>
      </c>
      <c r="N1672" s="78" t="s">
        <v>17734</v>
      </c>
      <c r="Q1672" s="78" t="n">
        <v>21002538</v>
      </c>
      <c r="R1672" s="78" t="s">
        <v>13816</v>
      </c>
      <c r="S1672" s="78" t="s">
        <v>624</v>
      </c>
      <c r="T1672" s="78" t="s">
        <v>16498</v>
      </c>
      <c r="U1672" s="78" t="s">
        <v>13816</v>
      </c>
      <c r="V1672" s="78" t="s">
        <v>17984</v>
      </c>
      <c r="W1672" s="78" t="s">
        <v>4084</v>
      </c>
      <c r="X1672" s="78" t="s">
        <v>17985</v>
      </c>
      <c r="Y1672" s="78" t="s">
        <v>17986</v>
      </c>
      <c r="Z1672" s="78" t="s">
        <v>17856</v>
      </c>
      <c r="AA1672" s="78" t="s">
        <v>17857</v>
      </c>
      <c r="AE1672" s="78" t="s">
        <v>13840</v>
      </c>
      <c r="AG1672" s="78" t="s">
        <v>18931</v>
      </c>
      <c r="AI1672" s="82" t="n">
        <v>45310</v>
      </c>
      <c r="AJ1672" s="78" t="s">
        <v>1198</v>
      </c>
      <c r="AL1672" s="78" t="s">
        <v>17718</v>
      </c>
      <c r="AM1672" s="78" t="s">
        <v>17718</v>
      </c>
      <c r="AP1672" s="78" t="s">
        <v>17719</v>
      </c>
      <c r="AQ1672" s="78" t="n">
        <v>990</v>
      </c>
      <c r="AR1672" s="78" t="n">
        <v>100</v>
      </c>
      <c r="AS1672" s="78" t="n">
        <v>0.025</v>
      </c>
      <c r="AT1672" s="78" t="n">
        <v>1</v>
      </c>
      <c r="AV1672" s="78" t="n">
        <v>8.08</v>
      </c>
      <c r="AY1672" s="78" t="n">
        <v>177976.41</v>
      </c>
      <c r="AZ1672" s="78" t="n">
        <v>0</v>
      </c>
      <c r="BA1672" s="78" t="n">
        <v>-175501.41</v>
      </c>
      <c r="BB1672" s="78" t="n">
        <v>0</v>
      </c>
      <c r="BC1672" s="78" t="n">
        <v>2475</v>
      </c>
      <c r="BD1672" s="78" t="n">
        <v>6930000</v>
      </c>
      <c r="BE1672" s="78" t="s">
        <v>18932</v>
      </c>
      <c r="BJ1672" s="78" t="s">
        <v>17721</v>
      </c>
      <c r="BK1672" s="78" t="s">
        <v>17722</v>
      </c>
      <c r="BO1672" s="78" t="s">
        <v>16502</v>
      </c>
    </row>
    <row r="1673" customFormat="false" ht="15" hidden="true" customHeight="false" outlineLevel="0" collapsed="false">
      <c r="A1673" s="82" t="n">
        <v>45291</v>
      </c>
      <c r="B1673" s="78" t="s">
        <v>16497</v>
      </c>
      <c r="C1673" s="78" t="s">
        <v>18927</v>
      </c>
      <c r="D1673" s="78" t="s">
        <v>18928</v>
      </c>
      <c r="E1673" s="78" t="s">
        <v>1305</v>
      </c>
      <c r="F1673" s="78" t="s">
        <v>17710</v>
      </c>
      <c r="G1673" s="78" t="s">
        <v>17711</v>
      </c>
      <c r="H1673" s="78" t="s">
        <v>17725</v>
      </c>
      <c r="I1673" s="78" t="s">
        <v>18965</v>
      </c>
      <c r="J1673" s="78" t="s">
        <v>17755</v>
      </c>
      <c r="K1673" s="78" t="n">
        <v>134845572</v>
      </c>
      <c r="L1673" s="78" t="s">
        <v>8752</v>
      </c>
      <c r="M1673" s="78" t="s">
        <v>20178</v>
      </c>
      <c r="N1673" s="78" t="s">
        <v>17734</v>
      </c>
      <c r="Q1673" s="78" t="n">
        <v>21057967</v>
      </c>
      <c r="R1673" s="78" t="s">
        <v>8738</v>
      </c>
      <c r="S1673" s="78" t="s">
        <v>17641</v>
      </c>
      <c r="T1673" s="78" t="s">
        <v>17028</v>
      </c>
      <c r="U1673" s="78" t="s">
        <v>8738</v>
      </c>
      <c r="V1673" s="78" t="s">
        <v>17818</v>
      </c>
      <c r="W1673" s="78" t="s">
        <v>4084</v>
      </c>
      <c r="Z1673" s="78" t="s">
        <v>17801</v>
      </c>
      <c r="AA1673" s="78" t="s">
        <v>17802</v>
      </c>
      <c r="AE1673" s="78" t="s">
        <v>8755</v>
      </c>
      <c r="AG1673" s="78" t="s">
        <v>18931</v>
      </c>
      <c r="AI1673" s="82" t="n">
        <v>45464</v>
      </c>
      <c r="AJ1673" s="78" t="s">
        <v>1197</v>
      </c>
      <c r="AL1673" s="78" t="s">
        <v>17718</v>
      </c>
      <c r="AM1673" s="78" t="s">
        <v>17718</v>
      </c>
      <c r="AP1673" s="78" t="s">
        <v>17772</v>
      </c>
      <c r="AQ1673" s="78" t="n">
        <v>-2100</v>
      </c>
      <c r="AR1673" s="78" t="n">
        <v>100</v>
      </c>
      <c r="AS1673" s="78" t="n">
        <v>0.43</v>
      </c>
      <c r="AT1673" s="78" t="n">
        <v>1</v>
      </c>
      <c r="AV1673" s="78" t="n">
        <v>8.08</v>
      </c>
      <c r="AY1673" s="78" t="n">
        <v>-253301.95</v>
      </c>
      <c r="AZ1673" s="78" t="n">
        <v>0</v>
      </c>
      <c r="BA1673" s="78" t="n">
        <v>163001.95</v>
      </c>
      <c r="BB1673" s="78" t="n">
        <v>0</v>
      </c>
      <c r="BC1673" s="78" t="n">
        <v>-90300</v>
      </c>
      <c r="BD1673" s="78" t="n">
        <v>6930000</v>
      </c>
      <c r="BE1673" s="78" t="s">
        <v>18932</v>
      </c>
      <c r="BJ1673" s="78" t="s">
        <v>17721</v>
      </c>
      <c r="BK1673" s="78" t="s">
        <v>17722</v>
      </c>
      <c r="BO1673" s="78" t="s">
        <v>16502</v>
      </c>
    </row>
    <row r="1674" customFormat="false" ht="15" hidden="true" customHeight="false" outlineLevel="0" collapsed="false">
      <c r="A1674" s="82" t="n">
        <v>45291</v>
      </c>
      <c r="B1674" s="78" t="s">
        <v>16497</v>
      </c>
      <c r="C1674" s="78" t="s">
        <v>18927</v>
      </c>
      <c r="D1674" s="78" t="s">
        <v>18928</v>
      </c>
      <c r="E1674" s="78" t="s">
        <v>1305</v>
      </c>
      <c r="F1674" s="78" t="s">
        <v>17710</v>
      </c>
      <c r="G1674" s="78" t="s">
        <v>17711</v>
      </c>
      <c r="H1674" s="78" t="s">
        <v>17725</v>
      </c>
      <c r="I1674" s="78" t="s">
        <v>18929</v>
      </c>
      <c r="J1674" s="78" t="s">
        <v>17755</v>
      </c>
      <c r="K1674" s="78" t="n">
        <v>118571702</v>
      </c>
      <c r="L1674" s="78" t="s">
        <v>10152</v>
      </c>
      <c r="M1674" s="78" t="s">
        <v>20179</v>
      </c>
      <c r="N1674" s="78" t="s">
        <v>17734</v>
      </c>
      <c r="Q1674" s="78" t="n">
        <v>21002098</v>
      </c>
      <c r="R1674" s="78" t="s">
        <v>10144</v>
      </c>
      <c r="S1674" s="78" t="s">
        <v>17292</v>
      </c>
      <c r="T1674" s="78" t="s">
        <v>17028</v>
      </c>
      <c r="U1674" s="78" t="s">
        <v>10144</v>
      </c>
      <c r="V1674" s="78" t="s">
        <v>17292</v>
      </c>
      <c r="W1674" s="78" t="s">
        <v>4084</v>
      </c>
      <c r="X1674" s="78" t="s">
        <v>17800</v>
      </c>
      <c r="Z1674" s="78" t="s">
        <v>17801</v>
      </c>
      <c r="AA1674" s="78" t="s">
        <v>17802</v>
      </c>
      <c r="AE1674" s="78" t="s">
        <v>10155</v>
      </c>
      <c r="AG1674" s="78" t="s">
        <v>18931</v>
      </c>
      <c r="AI1674" s="82" t="n">
        <v>45310</v>
      </c>
      <c r="AJ1674" s="78" t="s">
        <v>1198</v>
      </c>
      <c r="AL1674" s="78" t="s">
        <v>17718</v>
      </c>
      <c r="AM1674" s="78" t="s">
        <v>17718</v>
      </c>
      <c r="AP1674" s="78" t="s">
        <v>17772</v>
      </c>
      <c r="AQ1674" s="78" t="n">
        <v>-190</v>
      </c>
      <c r="AR1674" s="78" t="n">
        <v>100</v>
      </c>
      <c r="AS1674" s="78" t="n">
        <v>45.89</v>
      </c>
      <c r="AT1674" s="78" t="n">
        <v>1</v>
      </c>
      <c r="AV1674" s="78" t="n">
        <v>8.08</v>
      </c>
      <c r="AY1674" s="78" t="n">
        <v>-173090.07</v>
      </c>
      <c r="AZ1674" s="78" t="n">
        <v>0</v>
      </c>
      <c r="BA1674" s="78" t="n">
        <v>-698819.93</v>
      </c>
      <c r="BB1674" s="78" t="n">
        <v>0</v>
      </c>
      <c r="BC1674" s="78" t="n">
        <v>-871910</v>
      </c>
      <c r="BD1674" s="78" t="n">
        <v>6930820</v>
      </c>
      <c r="BE1674" s="78" t="s">
        <v>18932</v>
      </c>
      <c r="BJ1674" s="78" t="s">
        <v>17721</v>
      </c>
      <c r="BK1674" s="78" t="s">
        <v>17722</v>
      </c>
      <c r="BO1674" s="78" t="s">
        <v>16502</v>
      </c>
    </row>
    <row r="1675" customFormat="false" ht="15" hidden="true" customHeight="false" outlineLevel="0" collapsed="false">
      <c r="A1675" s="82" t="n">
        <v>45291</v>
      </c>
      <c r="B1675" s="78" t="s">
        <v>16497</v>
      </c>
      <c r="C1675" s="78" t="s">
        <v>17734</v>
      </c>
      <c r="D1675" s="78" t="s">
        <v>18919</v>
      </c>
      <c r="E1675" s="78" t="s">
        <v>4117</v>
      </c>
      <c r="F1675" s="78" t="s">
        <v>17723</v>
      </c>
      <c r="G1675" s="78" t="s">
        <v>17711</v>
      </c>
      <c r="H1675" s="78" t="s">
        <v>17725</v>
      </c>
      <c r="I1675" s="78" t="s">
        <v>18920</v>
      </c>
      <c r="J1675" s="78" t="s">
        <v>16506</v>
      </c>
      <c r="K1675" s="78" t="n">
        <v>151091491</v>
      </c>
      <c r="L1675" s="78" t="s">
        <v>15899</v>
      </c>
      <c r="M1675" s="78" t="s">
        <v>20180</v>
      </c>
      <c r="N1675" s="78" t="s">
        <v>17734</v>
      </c>
      <c r="Q1675" s="78" t="n">
        <v>0</v>
      </c>
      <c r="U1675" s="78" t="s">
        <v>20181</v>
      </c>
      <c r="V1675" s="78" t="s">
        <v>20182</v>
      </c>
      <c r="W1675" s="78" t="s">
        <v>4084</v>
      </c>
      <c r="X1675" s="78" t="s">
        <v>17834</v>
      </c>
      <c r="Y1675" s="78" t="s">
        <v>18396</v>
      </c>
      <c r="Z1675" s="78" t="s">
        <v>17816</v>
      </c>
      <c r="AA1675" s="78" t="s">
        <v>17795</v>
      </c>
      <c r="AB1675" s="78" t="s">
        <v>20183</v>
      </c>
      <c r="AI1675" s="82" t="n">
        <v>51940</v>
      </c>
      <c r="AL1675" s="78" t="s">
        <v>17718</v>
      </c>
      <c r="AM1675" s="78" t="s">
        <v>17718</v>
      </c>
      <c r="AP1675" s="78" t="s">
        <v>17772</v>
      </c>
      <c r="AQ1675" s="78" t="n">
        <v>-6950</v>
      </c>
      <c r="AR1675" s="78" t="n">
        <v>10</v>
      </c>
      <c r="AS1675" s="78" t="n">
        <v>88.20802</v>
      </c>
      <c r="AT1675" s="78" t="n">
        <v>1</v>
      </c>
      <c r="AV1675" s="78" t="n">
        <v>8.08</v>
      </c>
      <c r="AY1675" s="78" t="n">
        <v>-5989718</v>
      </c>
      <c r="AZ1675" s="78" t="n">
        <v>0</v>
      </c>
      <c r="BA1675" s="78" t="n">
        <v>-140739.25</v>
      </c>
      <c r="BB1675" s="78" t="n">
        <v>-103342.64</v>
      </c>
      <c r="BC1675" s="78" t="n">
        <v>-6130457.25</v>
      </c>
      <c r="BD1675" s="78" t="n">
        <v>6950000</v>
      </c>
      <c r="BE1675" s="78" t="s">
        <v>19216</v>
      </c>
      <c r="BJ1675" s="78" t="s">
        <v>17721</v>
      </c>
      <c r="BK1675" s="78" t="s">
        <v>17722</v>
      </c>
      <c r="BL1675" s="78" t="s">
        <v>15901</v>
      </c>
      <c r="BM1675" s="78" t="s">
        <v>15900</v>
      </c>
      <c r="BN1675" s="78" t="s">
        <v>20184</v>
      </c>
      <c r="BO1675" s="78" t="s">
        <v>16502</v>
      </c>
    </row>
    <row r="1676" customFormat="false" ht="15" hidden="true" customHeight="false" outlineLevel="0" collapsed="false">
      <c r="A1676" s="82" t="n">
        <v>45291</v>
      </c>
      <c r="B1676" s="78" t="s">
        <v>16497</v>
      </c>
      <c r="C1676" s="78" t="s">
        <v>18927</v>
      </c>
      <c r="D1676" s="78" t="s">
        <v>18928</v>
      </c>
      <c r="E1676" s="78" t="s">
        <v>1305</v>
      </c>
      <c r="F1676" s="78" t="s">
        <v>17710</v>
      </c>
      <c r="G1676" s="78" t="s">
        <v>17711</v>
      </c>
      <c r="H1676" s="78" t="s">
        <v>17725</v>
      </c>
      <c r="I1676" s="78" t="s">
        <v>18933</v>
      </c>
      <c r="J1676" s="78" t="s">
        <v>17755</v>
      </c>
      <c r="K1676" s="78" t="n">
        <v>144226894</v>
      </c>
      <c r="L1676" s="78" t="s">
        <v>1564</v>
      </c>
      <c r="M1676" s="78" t="s">
        <v>20185</v>
      </c>
      <c r="N1676" s="78" t="s">
        <v>17734</v>
      </c>
      <c r="Q1676" s="78" t="n">
        <v>21000015</v>
      </c>
      <c r="R1676" s="78" t="s">
        <v>16863</v>
      </c>
      <c r="S1676" s="78" t="s">
        <v>16864</v>
      </c>
      <c r="T1676" s="78" t="s">
        <v>16862</v>
      </c>
      <c r="W1676" s="78" t="s">
        <v>4084</v>
      </c>
      <c r="Z1676" s="78" t="s">
        <v>17801</v>
      </c>
      <c r="AA1676" s="78" t="s">
        <v>17802</v>
      </c>
      <c r="AC1676" s="78" t="s">
        <v>19192</v>
      </c>
      <c r="AE1676" s="78" t="s">
        <v>1567</v>
      </c>
      <c r="AG1676" s="78" t="s">
        <v>18931</v>
      </c>
      <c r="AI1676" s="82" t="n">
        <v>45366</v>
      </c>
      <c r="AJ1676" s="78" t="s">
        <v>1197</v>
      </c>
      <c r="AL1676" s="78" t="s">
        <v>17718</v>
      </c>
      <c r="AM1676" s="78" t="s">
        <v>17718</v>
      </c>
      <c r="AP1676" s="78" t="s">
        <v>17719</v>
      </c>
      <c r="AQ1676" s="78" t="n">
        <v>17</v>
      </c>
      <c r="AR1676" s="78" t="n">
        <v>100</v>
      </c>
      <c r="AS1676" s="78" t="n">
        <v>9.15</v>
      </c>
      <c r="AT1676" s="78" t="n">
        <v>1</v>
      </c>
      <c r="AV1676" s="78" t="n">
        <v>8.08</v>
      </c>
      <c r="AY1676" s="78" t="n">
        <v>111110.52</v>
      </c>
      <c r="AZ1676" s="78" t="n">
        <v>0</v>
      </c>
      <c r="BA1676" s="78" t="n">
        <v>-95555.52</v>
      </c>
      <c r="BB1676" s="78" t="n">
        <v>0</v>
      </c>
      <c r="BC1676" s="78" t="n">
        <v>15555</v>
      </c>
      <c r="BD1676" s="78" t="n">
        <v>6970000</v>
      </c>
      <c r="BE1676" s="78" t="s">
        <v>18932</v>
      </c>
      <c r="BJ1676" s="78" t="s">
        <v>17721</v>
      </c>
      <c r="BK1676" s="78" t="s">
        <v>17722</v>
      </c>
      <c r="BO1676" s="78" t="s">
        <v>16502</v>
      </c>
    </row>
    <row r="1677" customFormat="false" ht="15" hidden="true" customHeight="false" outlineLevel="0" collapsed="false">
      <c r="A1677" s="82" t="n">
        <v>45291</v>
      </c>
      <c r="B1677" s="78" t="s">
        <v>16497</v>
      </c>
      <c r="C1677" s="78" t="s">
        <v>17734</v>
      </c>
      <c r="D1677" s="78" t="s">
        <v>18919</v>
      </c>
      <c r="E1677" s="78" t="s">
        <v>1305</v>
      </c>
      <c r="F1677" s="78" t="s">
        <v>17710</v>
      </c>
      <c r="G1677" s="78" t="s">
        <v>17711</v>
      </c>
      <c r="H1677" s="78" t="s">
        <v>17725</v>
      </c>
      <c r="I1677" s="78" t="s">
        <v>19056</v>
      </c>
      <c r="J1677" s="78" t="s">
        <v>16506</v>
      </c>
      <c r="K1677" s="78" t="n">
        <v>44554916</v>
      </c>
      <c r="L1677" s="78" t="s">
        <v>14477</v>
      </c>
      <c r="M1677" s="78" t="s">
        <v>20186</v>
      </c>
      <c r="N1677" s="78" t="s">
        <v>17734</v>
      </c>
      <c r="Q1677" s="78" t="n">
        <v>0</v>
      </c>
      <c r="U1677" s="78" t="s">
        <v>19418</v>
      </c>
      <c r="V1677" s="78" t="s">
        <v>19419</v>
      </c>
      <c r="W1677" s="78" t="s">
        <v>4273</v>
      </c>
      <c r="X1677" s="78" t="s">
        <v>17910</v>
      </c>
      <c r="Y1677" s="78" t="s">
        <v>17911</v>
      </c>
      <c r="Z1677" s="78" t="s">
        <v>17794</v>
      </c>
      <c r="AA1677" s="78" t="s">
        <v>17795</v>
      </c>
      <c r="AB1677" s="78" t="s">
        <v>19568</v>
      </c>
      <c r="AI1677" s="82" t="n">
        <v>53601</v>
      </c>
      <c r="AL1677" s="78" t="s">
        <v>17718</v>
      </c>
      <c r="AM1677" s="78" t="s">
        <v>17718</v>
      </c>
      <c r="AP1677" s="78" t="s">
        <v>17719</v>
      </c>
      <c r="AQ1677" s="78" t="n">
        <v>6984</v>
      </c>
      <c r="AR1677" s="78" t="n">
        <v>10</v>
      </c>
      <c r="AS1677" s="78" t="n">
        <v>67.82931</v>
      </c>
      <c r="AT1677" s="78" t="n">
        <v>1</v>
      </c>
      <c r="AV1677" s="78" t="n">
        <v>8.08</v>
      </c>
      <c r="AY1677" s="78" t="n">
        <v>4611745.2</v>
      </c>
      <c r="AZ1677" s="78" t="n">
        <v>0</v>
      </c>
      <c r="BA1677" s="78" t="n">
        <v>125453.81</v>
      </c>
      <c r="BB1677" s="78" t="n">
        <v>71586</v>
      </c>
      <c r="BC1677" s="78" t="n">
        <v>4737199.01</v>
      </c>
      <c r="BD1677" s="78" t="n">
        <v>6984000</v>
      </c>
      <c r="BE1677" s="78" t="s">
        <v>18925</v>
      </c>
      <c r="BJ1677" s="78" t="s">
        <v>17721</v>
      </c>
      <c r="BK1677" s="78" t="s">
        <v>17722</v>
      </c>
      <c r="BL1677" s="78" t="s">
        <v>14479</v>
      </c>
      <c r="BM1677" s="78" t="s">
        <v>14478</v>
      </c>
      <c r="BN1677" s="78" t="s">
        <v>20187</v>
      </c>
      <c r="BO1677" s="78" t="s">
        <v>16502</v>
      </c>
    </row>
    <row r="1678" customFormat="false" ht="15" hidden="true" customHeight="false" outlineLevel="0" collapsed="false">
      <c r="A1678" s="82" t="n">
        <v>45291</v>
      </c>
      <c r="B1678" s="78" t="s">
        <v>16497</v>
      </c>
      <c r="C1678" s="78" t="s">
        <v>17734</v>
      </c>
      <c r="D1678" s="78" t="s">
        <v>18919</v>
      </c>
      <c r="E1678" s="78" t="s">
        <v>1305</v>
      </c>
      <c r="F1678" s="78" t="s">
        <v>17710</v>
      </c>
      <c r="G1678" s="78" t="s">
        <v>17711</v>
      </c>
      <c r="H1678" s="78" t="s">
        <v>17725</v>
      </c>
      <c r="I1678" s="78" t="s">
        <v>18920</v>
      </c>
      <c r="J1678" s="78" t="s">
        <v>16506</v>
      </c>
      <c r="K1678" s="78" t="n">
        <v>130297304</v>
      </c>
      <c r="L1678" s="78" t="s">
        <v>12658</v>
      </c>
      <c r="M1678" s="78" t="s">
        <v>19864</v>
      </c>
      <c r="N1678" s="78" t="s">
        <v>17734</v>
      </c>
      <c r="Q1678" s="78" t="n">
        <v>0</v>
      </c>
      <c r="U1678" s="78" t="s">
        <v>12683</v>
      </c>
      <c r="V1678" s="78" t="s">
        <v>589</v>
      </c>
      <c r="W1678" s="78" t="s">
        <v>4084</v>
      </c>
      <c r="X1678" s="78" t="s">
        <v>17806</v>
      </c>
      <c r="Y1678" s="78" t="s">
        <v>17882</v>
      </c>
      <c r="Z1678" s="78" t="s">
        <v>17808</v>
      </c>
      <c r="AA1678" s="78" t="s">
        <v>17809</v>
      </c>
      <c r="AB1678" s="78" t="s">
        <v>19067</v>
      </c>
      <c r="AI1678" s="82" t="n">
        <v>59260</v>
      </c>
      <c r="AL1678" s="78" t="s">
        <v>17718</v>
      </c>
      <c r="AM1678" s="78" t="s">
        <v>17718</v>
      </c>
      <c r="AP1678" s="78" t="s">
        <v>17772</v>
      </c>
      <c r="AQ1678" s="78" t="n">
        <v>-6986</v>
      </c>
      <c r="AR1678" s="78" t="n">
        <v>10</v>
      </c>
      <c r="AS1678" s="78" t="n">
        <v>90.12</v>
      </c>
      <c r="AT1678" s="78" t="n">
        <v>1</v>
      </c>
      <c r="AV1678" s="78" t="n">
        <v>8.08</v>
      </c>
      <c r="AY1678" s="78" t="n">
        <v>-5839796.52</v>
      </c>
      <c r="AZ1678" s="78" t="n">
        <v>0</v>
      </c>
      <c r="BA1678" s="78" t="n">
        <v>-455986.68</v>
      </c>
      <c r="BB1678" s="78" t="n">
        <v>-112576.48</v>
      </c>
      <c r="BC1678" s="78" t="n">
        <v>-6295783.2</v>
      </c>
      <c r="BD1678" s="78" t="n">
        <v>6986000</v>
      </c>
      <c r="BE1678" s="78" t="s">
        <v>18925</v>
      </c>
      <c r="BJ1678" s="78" t="s">
        <v>17721</v>
      </c>
      <c r="BK1678" s="78" t="s">
        <v>17722</v>
      </c>
      <c r="BL1678" s="78" t="s">
        <v>12660</v>
      </c>
      <c r="BM1678" s="78" t="s">
        <v>12659</v>
      </c>
      <c r="BN1678" s="78" t="s">
        <v>19865</v>
      </c>
      <c r="BO1678" s="78" t="s">
        <v>16502</v>
      </c>
    </row>
    <row r="1679" customFormat="false" ht="15" hidden="true" customHeight="false" outlineLevel="0" collapsed="false">
      <c r="A1679" s="82" t="n">
        <v>45291</v>
      </c>
      <c r="B1679" s="78" t="s">
        <v>16497</v>
      </c>
      <c r="C1679" s="78" t="s">
        <v>17734</v>
      </c>
      <c r="D1679" s="78" t="s">
        <v>18919</v>
      </c>
      <c r="E1679" s="78" t="s">
        <v>4075</v>
      </c>
      <c r="F1679" s="78" t="s">
        <v>17724</v>
      </c>
      <c r="G1679" s="78" t="s">
        <v>17711</v>
      </c>
      <c r="H1679" s="78" t="s">
        <v>17725</v>
      </c>
      <c r="I1679" s="78" t="s">
        <v>19056</v>
      </c>
      <c r="J1679" s="78" t="s">
        <v>16506</v>
      </c>
      <c r="K1679" s="78" t="n">
        <v>150451299</v>
      </c>
      <c r="L1679" s="78" t="s">
        <v>11810</v>
      </c>
      <c r="M1679" s="78" t="s">
        <v>20188</v>
      </c>
      <c r="N1679" s="78" t="s">
        <v>17734</v>
      </c>
      <c r="Q1679" s="78" t="n">
        <v>0</v>
      </c>
      <c r="U1679" s="78" t="s">
        <v>11740</v>
      </c>
      <c r="V1679" s="78" t="s">
        <v>570</v>
      </c>
      <c r="W1679" s="78" t="s">
        <v>4084</v>
      </c>
      <c r="X1679" s="78" t="s">
        <v>18264</v>
      </c>
      <c r="Y1679" s="78" t="s">
        <v>18504</v>
      </c>
      <c r="Z1679" s="78" t="s">
        <v>17802</v>
      </c>
      <c r="AA1679" s="78" t="s">
        <v>17802</v>
      </c>
      <c r="AB1679" s="78" t="s">
        <v>19560</v>
      </c>
      <c r="AI1679" s="82" t="n">
        <v>49055</v>
      </c>
      <c r="AL1679" s="78" t="s">
        <v>17718</v>
      </c>
      <c r="AM1679" s="78" t="s">
        <v>17718</v>
      </c>
      <c r="AP1679" s="78" t="s">
        <v>17719</v>
      </c>
      <c r="AQ1679" s="78" t="n">
        <v>7000</v>
      </c>
      <c r="AR1679" s="78" t="n">
        <v>10</v>
      </c>
      <c r="AS1679" s="78" t="n">
        <v>100.03679</v>
      </c>
      <c r="AT1679" s="78" t="n">
        <v>1</v>
      </c>
      <c r="AV1679" s="78" t="n">
        <v>8.08</v>
      </c>
      <c r="AY1679" s="78" t="n">
        <v>7025760</v>
      </c>
      <c r="AZ1679" s="78" t="n">
        <v>0</v>
      </c>
      <c r="BA1679" s="78" t="n">
        <v>-23184.84</v>
      </c>
      <c r="BB1679" s="78" t="n">
        <v>71458.33</v>
      </c>
      <c r="BC1679" s="78" t="n">
        <v>7002575.16</v>
      </c>
      <c r="BD1679" s="78" t="n">
        <v>7000000</v>
      </c>
      <c r="BE1679" s="78" t="s">
        <v>19104</v>
      </c>
      <c r="BJ1679" s="78" t="s">
        <v>17721</v>
      </c>
      <c r="BK1679" s="78" t="s">
        <v>17722</v>
      </c>
      <c r="BL1679" s="78" t="s">
        <v>11812</v>
      </c>
      <c r="BM1679" s="78" t="s">
        <v>11811</v>
      </c>
      <c r="BN1679" s="78" t="s">
        <v>20189</v>
      </c>
      <c r="BO1679" s="78" t="s">
        <v>16502</v>
      </c>
    </row>
    <row r="1680" customFormat="false" ht="15" hidden="true" customHeight="false" outlineLevel="0" collapsed="false">
      <c r="A1680" s="82" t="n">
        <v>45291</v>
      </c>
      <c r="B1680" s="78" t="s">
        <v>16497</v>
      </c>
      <c r="C1680" s="78" t="s">
        <v>18927</v>
      </c>
      <c r="D1680" s="78" t="s">
        <v>19994</v>
      </c>
      <c r="E1680" s="78" t="s">
        <v>3664</v>
      </c>
      <c r="F1680" s="78" t="s">
        <v>17727</v>
      </c>
      <c r="G1680" s="78" t="s">
        <v>17747</v>
      </c>
      <c r="H1680" s="78" t="s">
        <v>17729</v>
      </c>
      <c r="I1680" s="78" t="s">
        <v>19604</v>
      </c>
      <c r="J1680" s="78" t="s">
        <v>17462</v>
      </c>
      <c r="K1680" s="78" t="n">
        <v>153432122</v>
      </c>
      <c r="L1680" s="78" t="s">
        <v>3780</v>
      </c>
      <c r="M1680" s="78" t="s">
        <v>20190</v>
      </c>
      <c r="N1680" s="78" t="s">
        <v>19505</v>
      </c>
      <c r="Q1680" s="78" t="n">
        <v>60611090</v>
      </c>
      <c r="R1680" s="78" t="s">
        <v>17020</v>
      </c>
      <c r="S1680" s="78" t="s">
        <v>17021</v>
      </c>
      <c r="T1680" s="78" t="s">
        <v>17019</v>
      </c>
      <c r="W1680" s="78" t="s">
        <v>4084</v>
      </c>
      <c r="AB1680" s="78" t="s">
        <v>19996</v>
      </c>
      <c r="AH1680" s="78" t="s">
        <v>19997</v>
      </c>
      <c r="AI1680" s="82" t="n">
        <v>46944</v>
      </c>
      <c r="AK1680" s="78" t="s">
        <v>20012</v>
      </c>
      <c r="AL1680" s="78" t="s">
        <v>17718</v>
      </c>
      <c r="AM1680" s="78" t="s">
        <v>17718</v>
      </c>
      <c r="AP1680" s="78" t="s">
        <v>17719</v>
      </c>
      <c r="AQ1680" s="78" t="n">
        <v>7</v>
      </c>
      <c r="AR1680" s="78" t="n">
        <v>1</v>
      </c>
      <c r="AS1680" s="78" t="n">
        <v>17687.54452</v>
      </c>
      <c r="AT1680" s="78" t="n">
        <v>1</v>
      </c>
      <c r="AV1680" s="78" t="n">
        <v>8.08</v>
      </c>
      <c r="AY1680" s="78" t="n">
        <v>0</v>
      </c>
      <c r="AZ1680" s="78" t="n">
        <v>0</v>
      </c>
      <c r="BA1680" s="78" t="n">
        <v>123812.81</v>
      </c>
      <c r="BB1680" s="78" t="n">
        <v>0</v>
      </c>
      <c r="BC1680" s="78" t="n">
        <v>123812.81</v>
      </c>
      <c r="BD1680" s="78" t="n">
        <v>7000000</v>
      </c>
      <c r="BE1680" s="78" t="s">
        <v>19998</v>
      </c>
      <c r="BJ1680" s="78" t="s">
        <v>17721</v>
      </c>
      <c r="BK1680" s="78" t="s">
        <v>17722</v>
      </c>
      <c r="BO1680" s="78" t="s">
        <v>16502</v>
      </c>
    </row>
    <row r="1681" customFormat="false" ht="15" hidden="true" customHeight="false" outlineLevel="0" collapsed="false">
      <c r="A1681" s="82" t="n">
        <v>45291</v>
      </c>
      <c r="B1681" s="78" t="s">
        <v>16497</v>
      </c>
      <c r="C1681" s="78" t="s">
        <v>18927</v>
      </c>
      <c r="D1681" s="78" t="s">
        <v>19994</v>
      </c>
      <c r="E1681" s="78" t="s">
        <v>3664</v>
      </c>
      <c r="F1681" s="78" t="s">
        <v>17727</v>
      </c>
      <c r="G1681" s="78" t="s">
        <v>17747</v>
      </c>
      <c r="H1681" s="78" t="s">
        <v>17729</v>
      </c>
      <c r="I1681" s="78" t="s">
        <v>19604</v>
      </c>
      <c r="J1681" s="78" t="s">
        <v>17462</v>
      </c>
      <c r="K1681" s="78" t="n">
        <v>154413327</v>
      </c>
      <c r="L1681" s="78" t="s">
        <v>3820</v>
      </c>
      <c r="M1681" s="78" t="s">
        <v>20191</v>
      </c>
      <c r="N1681" s="78" t="s">
        <v>19505</v>
      </c>
      <c r="Q1681" s="78" t="n">
        <v>60611090</v>
      </c>
      <c r="R1681" s="78" t="s">
        <v>17020</v>
      </c>
      <c r="S1681" s="78" t="s">
        <v>17021</v>
      </c>
      <c r="T1681" s="78" t="s">
        <v>17019</v>
      </c>
      <c r="W1681" s="78" t="s">
        <v>4084</v>
      </c>
      <c r="AB1681" s="78" t="s">
        <v>19996</v>
      </c>
      <c r="AH1681" s="78" t="s">
        <v>19997</v>
      </c>
      <c r="AI1681" s="82" t="n">
        <v>46973</v>
      </c>
      <c r="AK1681" s="78" t="s">
        <v>20012</v>
      </c>
      <c r="AL1681" s="78" t="s">
        <v>17718</v>
      </c>
      <c r="AM1681" s="78" t="s">
        <v>17718</v>
      </c>
      <c r="AP1681" s="78" t="s">
        <v>17719</v>
      </c>
      <c r="AQ1681" s="78" t="n">
        <v>7</v>
      </c>
      <c r="AR1681" s="78" t="n">
        <v>1</v>
      </c>
      <c r="AS1681" s="78" t="n">
        <v>18148.29279</v>
      </c>
      <c r="AT1681" s="78" t="n">
        <v>1</v>
      </c>
      <c r="AV1681" s="78" t="n">
        <v>8.08</v>
      </c>
      <c r="AY1681" s="78" t="n">
        <v>0</v>
      </c>
      <c r="AZ1681" s="78" t="n">
        <v>0</v>
      </c>
      <c r="BA1681" s="78" t="n">
        <v>127038.05</v>
      </c>
      <c r="BB1681" s="78" t="n">
        <v>0</v>
      </c>
      <c r="BC1681" s="78" t="n">
        <v>127038.05</v>
      </c>
      <c r="BD1681" s="78" t="n">
        <v>7000000</v>
      </c>
      <c r="BE1681" s="78" t="s">
        <v>19998</v>
      </c>
      <c r="BJ1681" s="78" t="s">
        <v>17721</v>
      </c>
      <c r="BK1681" s="78" t="s">
        <v>17722</v>
      </c>
      <c r="BO1681" s="78" t="s">
        <v>16502</v>
      </c>
    </row>
    <row r="1682" customFormat="false" ht="15" hidden="true" customHeight="false" outlineLevel="0" collapsed="false">
      <c r="A1682" s="82" t="n">
        <v>45291</v>
      </c>
      <c r="B1682" s="78" t="s">
        <v>16497</v>
      </c>
      <c r="C1682" s="78" t="s">
        <v>17734</v>
      </c>
      <c r="D1682" s="78" t="s">
        <v>18919</v>
      </c>
      <c r="E1682" s="78" t="s">
        <v>4075</v>
      </c>
      <c r="F1682" s="78" t="s">
        <v>17724</v>
      </c>
      <c r="G1682" s="78" t="s">
        <v>17711</v>
      </c>
      <c r="H1682" s="78" t="s">
        <v>17725</v>
      </c>
      <c r="I1682" s="78" t="s">
        <v>19056</v>
      </c>
      <c r="J1682" s="78" t="s">
        <v>19089</v>
      </c>
      <c r="K1682" s="78" t="n">
        <v>155383895</v>
      </c>
      <c r="L1682" s="78" t="s">
        <v>6463</v>
      </c>
      <c r="M1682" s="78" t="s">
        <v>19640</v>
      </c>
      <c r="N1682" s="78" t="s">
        <v>17734</v>
      </c>
      <c r="Q1682" s="78" t="n">
        <v>21003265</v>
      </c>
      <c r="R1682" s="78" t="s">
        <v>6454</v>
      </c>
      <c r="S1682" s="78" t="s">
        <v>16743</v>
      </c>
      <c r="T1682" s="78" t="s">
        <v>16498</v>
      </c>
      <c r="U1682" s="78" t="s">
        <v>6454</v>
      </c>
      <c r="V1682" s="78" t="s">
        <v>18743</v>
      </c>
      <c r="W1682" s="78" t="s">
        <v>4084</v>
      </c>
      <c r="X1682" s="78" t="s">
        <v>17831</v>
      </c>
      <c r="Y1682" s="78" t="s">
        <v>18330</v>
      </c>
      <c r="Z1682" s="78" t="s">
        <v>17809</v>
      </c>
      <c r="AA1682" s="78" t="s">
        <v>17809</v>
      </c>
      <c r="AB1682" s="78" t="s">
        <v>19091</v>
      </c>
      <c r="AI1682" s="82" t="n">
        <v>47011</v>
      </c>
      <c r="AL1682" s="78" t="s">
        <v>17718</v>
      </c>
      <c r="AM1682" s="78" t="s">
        <v>17718</v>
      </c>
      <c r="AP1682" s="78" t="s">
        <v>17719</v>
      </c>
      <c r="AQ1682" s="78" t="n">
        <v>7000</v>
      </c>
      <c r="AR1682" s="78" t="n">
        <v>10</v>
      </c>
      <c r="AS1682" s="78" t="n">
        <v>100.94</v>
      </c>
      <c r="AT1682" s="78" t="n">
        <v>1</v>
      </c>
      <c r="AV1682" s="78" t="n">
        <v>8.08</v>
      </c>
      <c r="AY1682" s="78" t="n">
        <v>6977873</v>
      </c>
      <c r="AZ1682" s="78" t="n">
        <v>0</v>
      </c>
      <c r="BA1682" s="78" t="n">
        <v>87927</v>
      </c>
      <c r="BB1682" s="78" t="n">
        <v>82881.94</v>
      </c>
      <c r="BC1682" s="78" t="n">
        <v>7065800</v>
      </c>
      <c r="BD1682" s="78" t="n">
        <v>7000000</v>
      </c>
      <c r="BE1682" s="78" t="s">
        <v>19092</v>
      </c>
      <c r="BJ1682" s="78" t="s">
        <v>17721</v>
      </c>
      <c r="BK1682" s="78" t="s">
        <v>17722</v>
      </c>
      <c r="BL1682" s="78" t="s">
        <v>835</v>
      </c>
      <c r="BM1682" s="78" t="s">
        <v>6464</v>
      </c>
      <c r="BN1682" s="78" t="s">
        <v>19641</v>
      </c>
      <c r="BO1682" s="78" t="s">
        <v>16502</v>
      </c>
    </row>
    <row r="1683" customFormat="false" ht="15" hidden="true" customHeight="false" outlineLevel="0" collapsed="false">
      <c r="A1683" s="82" t="n">
        <v>45291</v>
      </c>
      <c r="B1683" s="78" t="s">
        <v>16497</v>
      </c>
      <c r="C1683" s="78" t="s">
        <v>17734</v>
      </c>
      <c r="D1683" s="78" t="s">
        <v>18919</v>
      </c>
      <c r="E1683" s="78" t="s">
        <v>1305</v>
      </c>
      <c r="F1683" s="78" t="s">
        <v>17710</v>
      </c>
      <c r="G1683" s="78" t="s">
        <v>17711</v>
      </c>
      <c r="H1683" s="78" t="s">
        <v>17725</v>
      </c>
      <c r="I1683" s="78" t="s">
        <v>19056</v>
      </c>
      <c r="J1683" s="78" t="s">
        <v>19089</v>
      </c>
      <c r="K1683" s="78" t="n">
        <v>154611061</v>
      </c>
      <c r="L1683" s="78" t="s">
        <v>14002</v>
      </c>
      <c r="M1683" s="78" t="s">
        <v>19626</v>
      </c>
      <c r="N1683" s="78" t="s">
        <v>17734</v>
      </c>
      <c r="Q1683" s="78" t="n">
        <v>71141223</v>
      </c>
      <c r="R1683" s="78" t="s">
        <v>13993</v>
      </c>
      <c r="S1683" s="78" t="s">
        <v>17460</v>
      </c>
      <c r="T1683" s="78" t="s">
        <v>16498</v>
      </c>
      <c r="U1683" s="78" t="s">
        <v>13993</v>
      </c>
      <c r="V1683" s="78" t="s">
        <v>18671</v>
      </c>
      <c r="W1683" s="78" t="s">
        <v>4084</v>
      </c>
      <c r="X1683" s="78" t="s">
        <v>17936</v>
      </c>
      <c r="Y1683" s="78" t="s">
        <v>18276</v>
      </c>
      <c r="Z1683" s="78" t="s">
        <v>17794</v>
      </c>
      <c r="AA1683" s="78" t="s">
        <v>17795</v>
      </c>
      <c r="AB1683" s="78" t="s">
        <v>19091</v>
      </c>
      <c r="AI1683" s="82" t="n">
        <v>46980</v>
      </c>
      <c r="AL1683" s="78" t="s">
        <v>17718</v>
      </c>
      <c r="AM1683" s="78" t="s">
        <v>17718</v>
      </c>
      <c r="AP1683" s="78" t="s">
        <v>17719</v>
      </c>
      <c r="AQ1683" s="78" t="n">
        <v>7000</v>
      </c>
      <c r="AR1683" s="78" t="n">
        <v>10</v>
      </c>
      <c r="AS1683" s="78" t="n">
        <v>97.85</v>
      </c>
      <c r="AT1683" s="78" t="n">
        <v>1</v>
      </c>
      <c r="AV1683" s="78" t="n">
        <v>8.08</v>
      </c>
      <c r="AY1683" s="78" t="n">
        <v>6788495</v>
      </c>
      <c r="AZ1683" s="78" t="n">
        <v>0</v>
      </c>
      <c r="BA1683" s="78" t="n">
        <v>61005</v>
      </c>
      <c r="BB1683" s="78" t="n">
        <v>26444.44</v>
      </c>
      <c r="BC1683" s="78" t="n">
        <v>6849500</v>
      </c>
      <c r="BD1683" s="78" t="n">
        <v>7000000</v>
      </c>
      <c r="BE1683" s="78" t="s">
        <v>19092</v>
      </c>
      <c r="BJ1683" s="78" t="s">
        <v>17721</v>
      </c>
      <c r="BK1683" s="78" t="s">
        <v>17722</v>
      </c>
      <c r="BL1683" s="78" t="s">
        <v>1107</v>
      </c>
      <c r="BM1683" s="78" t="s">
        <v>14003</v>
      </c>
      <c r="BN1683" s="78" t="s">
        <v>19627</v>
      </c>
      <c r="BO1683" s="78" t="s">
        <v>16502</v>
      </c>
    </row>
    <row r="1684" customFormat="false" ht="15" hidden="true" customHeight="false" outlineLevel="0" collapsed="false">
      <c r="A1684" s="82" t="n">
        <v>45291</v>
      </c>
      <c r="B1684" s="78" t="s">
        <v>16497</v>
      </c>
      <c r="C1684" s="78" t="s">
        <v>17734</v>
      </c>
      <c r="D1684" s="78" t="s">
        <v>18919</v>
      </c>
      <c r="E1684" s="78" t="s">
        <v>4117</v>
      </c>
      <c r="F1684" s="78" t="s">
        <v>17723</v>
      </c>
      <c r="G1684" s="78" t="s">
        <v>17711</v>
      </c>
      <c r="H1684" s="78" t="s">
        <v>17725</v>
      </c>
      <c r="I1684" s="78" t="s">
        <v>19056</v>
      </c>
      <c r="J1684" s="78" t="s">
        <v>19089</v>
      </c>
      <c r="K1684" s="78" t="n">
        <v>151392815</v>
      </c>
      <c r="L1684" s="78" t="s">
        <v>14856</v>
      </c>
      <c r="M1684" s="78" t="s">
        <v>20192</v>
      </c>
      <c r="N1684" s="78" t="s">
        <v>17734</v>
      </c>
      <c r="Q1684" s="78" t="n">
        <v>73097543</v>
      </c>
      <c r="R1684" s="78" t="s">
        <v>14847</v>
      </c>
      <c r="S1684" s="78" t="s">
        <v>17524</v>
      </c>
      <c r="T1684" s="78" t="s">
        <v>16498</v>
      </c>
      <c r="U1684" s="78" t="s">
        <v>14847</v>
      </c>
      <c r="V1684" s="78" t="s">
        <v>18599</v>
      </c>
      <c r="W1684" s="78" t="s">
        <v>4084</v>
      </c>
      <c r="X1684" s="78" t="s">
        <v>17936</v>
      </c>
      <c r="Y1684" s="78" t="s">
        <v>18276</v>
      </c>
      <c r="Z1684" s="78" t="s">
        <v>17794</v>
      </c>
      <c r="AA1684" s="78" t="s">
        <v>17795</v>
      </c>
      <c r="AB1684" s="78" t="s">
        <v>19091</v>
      </c>
      <c r="AI1684" s="82" t="n">
        <v>46905</v>
      </c>
      <c r="AL1684" s="78" t="s">
        <v>17718</v>
      </c>
      <c r="AM1684" s="78" t="s">
        <v>17718</v>
      </c>
      <c r="AP1684" s="78" t="s">
        <v>17719</v>
      </c>
      <c r="AQ1684" s="78" t="n">
        <v>7000</v>
      </c>
      <c r="AR1684" s="78" t="n">
        <v>10</v>
      </c>
      <c r="AS1684" s="78" t="n">
        <v>113.38</v>
      </c>
      <c r="AT1684" s="78" t="n">
        <v>1</v>
      </c>
      <c r="AV1684" s="78" t="n">
        <v>8.08</v>
      </c>
      <c r="AY1684" s="78" t="n">
        <v>6549187</v>
      </c>
      <c r="AZ1684" s="78" t="n">
        <v>0</v>
      </c>
      <c r="BA1684" s="78" t="n">
        <v>1387413</v>
      </c>
      <c r="BB1684" s="78" t="n">
        <v>8750</v>
      </c>
      <c r="BC1684" s="78" t="n">
        <v>7936600</v>
      </c>
      <c r="BD1684" s="78" t="n">
        <v>7000000</v>
      </c>
      <c r="BE1684" s="78" t="s">
        <v>19092</v>
      </c>
      <c r="BJ1684" s="78" t="s">
        <v>17721</v>
      </c>
      <c r="BK1684" s="78" t="s">
        <v>17722</v>
      </c>
      <c r="BL1684" s="78" t="s">
        <v>1144</v>
      </c>
      <c r="BM1684" s="78" t="s">
        <v>14857</v>
      </c>
      <c r="BN1684" s="78" t="s">
        <v>20193</v>
      </c>
      <c r="BO1684" s="78" t="s">
        <v>16502</v>
      </c>
    </row>
    <row r="1685" customFormat="false" ht="15" hidden="true" customHeight="false" outlineLevel="0" collapsed="false">
      <c r="A1685" s="82" t="n">
        <v>45291</v>
      </c>
      <c r="B1685" s="78" t="s">
        <v>16497</v>
      </c>
      <c r="C1685" s="78" t="s">
        <v>18927</v>
      </c>
      <c r="D1685" s="78" t="s">
        <v>19994</v>
      </c>
      <c r="E1685" s="78" t="s">
        <v>3664</v>
      </c>
      <c r="F1685" s="78" t="s">
        <v>17727</v>
      </c>
      <c r="G1685" s="78" t="s">
        <v>17747</v>
      </c>
      <c r="H1685" s="78" t="s">
        <v>17729</v>
      </c>
      <c r="I1685" s="78" t="s">
        <v>19604</v>
      </c>
      <c r="J1685" s="78" t="s">
        <v>17462</v>
      </c>
      <c r="K1685" s="78" t="n">
        <v>157671450</v>
      </c>
      <c r="L1685" s="78" t="s">
        <v>3960</v>
      </c>
      <c r="M1685" s="78" t="s">
        <v>20194</v>
      </c>
      <c r="N1685" s="78" t="s">
        <v>19505</v>
      </c>
      <c r="Q1685" s="78" t="n">
        <v>60611090</v>
      </c>
      <c r="R1685" s="78" t="s">
        <v>17020</v>
      </c>
      <c r="S1685" s="78" t="s">
        <v>17021</v>
      </c>
      <c r="T1685" s="78" t="s">
        <v>17019</v>
      </c>
      <c r="W1685" s="78" t="s">
        <v>4084</v>
      </c>
      <c r="AB1685" s="78" t="s">
        <v>19996</v>
      </c>
      <c r="AH1685" s="78" t="s">
        <v>19997</v>
      </c>
      <c r="AI1685" s="82" t="n">
        <v>47073</v>
      </c>
      <c r="AK1685" s="78" t="s">
        <v>20012</v>
      </c>
      <c r="AL1685" s="78" t="s">
        <v>17718</v>
      </c>
      <c r="AM1685" s="78" t="s">
        <v>17718</v>
      </c>
      <c r="AP1685" s="78" t="s">
        <v>17719</v>
      </c>
      <c r="AQ1685" s="78" t="n">
        <v>7</v>
      </c>
      <c r="AR1685" s="78" t="n">
        <v>1</v>
      </c>
      <c r="AS1685" s="78" t="n">
        <v>35122.20803</v>
      </c>
      <c r="AT1685" s="78" t="n">
        <v>1</v>
      </c>
      <c r="AV1685" s="78" t="n">
        <v>8.08</v>
      </c>
      <c r="AY1685" s="78" t="n">
        <v>0</v>
      </c>
      <c r="AZ1685" s="78" t="n">
        <v>0</v>
      </c>
      <c r="BA1685" s="78" t="n">
        <v>245855.46</v>
      </c>
      <c r="BB1685" s="78" t="n">
        <v>0</v>
      </c>
      <c r="BC1685" s="78" t="n">
        <v>245855.46</v>
      </c>
      <c r="BD1685" s="78" t="n">
        <v>7000000</v>
      </c>
      <c r="BE1685" s="78" t="s">
        <v>19998</v>
      </c>
      <c r="BJ1685" s="78" t="s">
        <v>17721</v>
      </c>
      <c r="BK1685" s="78" t="s">
        <v>17722</v>
      </c>
      <c r="BO1685" s="78" t="s">
        <v>16502</v>
      </c>
    </row>
    <row r="1686" customFormat="false" ht="15" hidden="true" customHeight="false" outlineLevel="0" collapsed="false">
      <c r="A1686" s="82" t="n">
        <v>45291</v>
      </c>
      <c r="B1686" s="78" t="s">
        <v>16497</v>
      </c>
      <c r="C1686" s="78" t="s">
        <v>17734</v>
      </c>
      <c r="D1686" s="78" t="s">
        <v>18919</v>
      </c>
      <c r="E1686" s="78" t="s">
        <v>1305</v>
      </c>
      <c r="F1686" s="78" t="s">
        <v>17710</v>
      </c>
      <c r="G1686" s="78" t="s">
        <v>17711</v>
      </c>
      <c r="H1686" s="78" t="s">
        <v>17725</v>
      </c>
      <c r="I1686" s="78" t="s">
        <v>19056</v>
      </c>
      <c r="J1686" s="78" t="s">
        <v>19089</v>
      </c>
      <c r="K1686" s="78" t="n">
        <v>156885326</v>
      </c>
      <c r="L1686" s="78" t="s">
        <v>8264</v>
      </c>
      <c r="M1686" s="78" t="s">
        <v>19855</v>
      </c>
      <c r="N1686" s="78" t="s">
        <v>17734</v>
      </c>
      <c r="Q1686" s="78" t="n">
        <v>21094459</v>
      </c>
      <c r="R1686" s="78" t="s">
        <v>8255</v>
      </c>
      <c r="S1686" s="78" t="s">
        <v>16855</v>
      </c>
      <c r="T1686" s="78" t="s">
        <v>16498</v>
      </c>
      <c r="U1686" s="78" t="s">
        <v>8255</v>
      </c>
      <c r="V1686" s="78" t="s">
        <v>18798</v>
      </c>
      <c r="W1686" s="78" t="s">
        <v>4084</v>
      </c>
      <c r="X1686" s="78" t="s">
        <v>17936</v>
      </c>
      <c r="Y1686" s="78" t="s">
        <v>18276</v>
      </c>
      <c r="Z1686" s="78" t="s">
        <v>17794</v>
      </c>
      <c r="AA1686" s="78" t="s">
        <v>17795</v>
      </c>
      <c r="AB1686" s="78" t="s">
        <v>19091</v>
      </c>
      <c r="AI1686" s="82" t="n">
        <v>47041</v>
      </c>
      <c r="AL1686" s="78" t="s">
        <v>17718</v>
      </c>
      <c r="AM1686" s="78" t="s">
        <v>17718</v>
      </c>
      <c r="AP1686" s="78" t="s">
        <v>17719</v>
      </c>
      <c r="AQ1686" s="78" t="n">
        <v>7000</v>
      </c>
      <c r="AR1686" s="78" t="n">
        <v>10</v>
      </c>
      <c r="AS1686" s="78" t="n">
        <v>120.25</v>
      </c>
      <c r="AT1686" s="78" t="n">
        <v>1</v>
      </c>
      <c r="AV1686" s="78" t="n">
        <v>8.08</v>
      </c>
      <c r="AY1686" s="78" t="n">
        <v>7987610</v>
      </c>
      <c r="AZ1686" s="78" t="n">
        <v>0</v>
      </c>
      <c r="BA1686" s="78" t="n">
        <v>429890</v>
      </c>
      <c r="BB1686" s="78" t="n">
        <v>50482.64</v>
      </c>
      <c r="BC1686" s="78" t="n">
        <v>8417500</v>
      </c>
      <c r="BD1686" s="78" t="n">
        <v>7000000</v>
      </c>
      <c r="BE1686" s="78" t="s">
        <v>19092</v>
      </c>
      <c r="BJ1686" s="78" t="s">
        <v>17721</v>
      </c>
      <c r="BK1686" s="78" t="s">
        <v>17722</v>
      </c>
      <c r="BL1686" s="78" t="s">
        <v>870</v>
      </c>
      <c r="BM1686" s="78" t="s">
        <v>8265</v>
      </c>
      <c r="BN1686" s="78" t="s">
        <v>19856</v>
      </c>
      <c r="BO1686" s="78" t="s">
        <v>16502</v>
      </c>
    </row>
    <row r="1687" customFormat="false" ht="15" hidden="true" customHeight="false" outlineLevel="0" collapsed="false">
      <c r="A1687" s="82" t="n">
        <v>45291</v>
      </c>
      <c r="B1687" s="78" t="s">
        <v>16497</v>
      </c>
      <c r="C1687" s="78" t="s">
        <v>18927</v>
      </c>
      <c r="D1687" s="78" t="s">
        <v>19994</v>
      </c>
      <c r="E1687" s="78" t="s">
        <v>1265</v>
      </c>
      <c r="F1687" s="78" t="s">
        <v>17758</v>
      </c>
      <c r="G1687" s="78" t="s">
        <v>17752</v>
      </c>
      <c r="H1687" s="78" t="s">
        <v>17729</v>
      </c>
      <c r="I1687" s="78" t="s">
        <v>18933</v>
      </c>
      <c r="J1687" s="78" t="s">
        <v>17755</v>
      </c>
      <c r="K1687" s="78" t="n">
        <v>158431706</v>
      </c>
      <c r="L1687" s="78" t="s">
        <v>1289</v>
      </c>
      <c r="M1687" s="78" t="s">
        <v>20195</v>
      </c>
      <c r="N1687" s="78" t="s">
        <v>17734</v>
      </c>
      <c r="Q1687" s="78" t="n">
        <v>158427279</v>
      </c>
      <c r="R1687" s="78" t="s">
        <v>17473</v>
      </c>
      <c r="S1687" s="78" t="s">
        <v>17474</v>
      </c>
      <c r="T1687" s="78" t="s">
        <v>17462</v>
      </c>
      <c r="W1687" s="78" t="s">
        <v>4084</v>
      </c>
      <c r="AB1687" s="78" t="s">
        <v>20196</v>
      </c>
      <c r="AC1687" s="78" t="s">
        <v>20197</v>
      </c>
      <c r="AI1687" s="82" t="n">
        <v>45359</v>
      </c>
      <c r="AJ1687" s="78" t="s">
        <v>1197</v>
      </c>
      <c r="AL1687" s="78" t="s">
        <v>17718</v>
      </c>
      <c r="AM1687" s="78" t="s">
        <v>17718</v>
      </c>
      <c r="AP1687" s="78" t="s">
        <v>17719</v>
      </c>
      <c r="AQ1687" s="78" t="n">
        <v>7</v>
      </c>
      <c r="AR1687" s="78" t="n">
        <v>1</v>
      </c>
      <c r="AS1687" s="78" t="n">
        <v>1313.25683</v>
      </c>
      <c r="AT1687" s="78" t="n">
        <v>1</v>
      </c>
      <c r="AV1687" s="78" t="n">
        <v>8.08</v>
      </c>
      <c r="AW1687" s="78" t="n">
        <v>0</v>
      </c>
      <c r="AY1687" s="78" t="n">
        <v>24850</v>
      </c>
      <c r="AZ1687" s="78" t="n">
        <v>0</v>
      </c>
      <c r="BA1687" s="78" t="n">
        <v>-15657.2</v>
      </c>
      <c r="BB1687" s="78" t="n">
        <v>0</v>
      </c>
      <c r="BC1687" s="78" t="n">
        <v>9192.8</v>
      </c>
      <c r="BD1687" s="78" t="n">
        <v>7000000</v>
      </c>
      <c r="BE1687" s="78" t="s">
        <v>19998</v>
      </c>
      <c r="BJ1687" s="78" t="s">
        <v>17721</v>
      </c>
      <c r="BK1687" s="78" t="s">
        <v>17722</v>
      </c>
      <c r="BO1687" s="78" t="s">
        <v>16502</v>
      </c>
    </row>
    <row r="1688" customFormat="false" ht="15" hidden="true" customHeight="false" outlineLevel="0" collapsed="false">
      <c r="A1688" s="82" t="n">
        <v>45291</v>
      </c>
      <c r="B1688" s="78" t="s">
        <v>16497</v>
      </c>
      <c r="C1688" s="78" t="s">
        <v>17734</v>
      </c>
      <c r="D1688" s="78" t="s">
        <v>18919</v>
      </c>
      <c r="E1688" s="78" t="s">
        <v>4117</v>
      </c>
      <c r="F1688" s="78" t="s">
        <v>17723</v>
      </c>
      <c r="G1688" s="78" t="s">
        <v>17711</v>
      </c>
      <c r="H1688" s="78" t="s">
        <v>17725</v>
      </c>
      <c r="I1688" s="78" t="s">
        <v>19056</v>
      </c>
      <c r="J1688" s="78" t="s">
        <v>19089</v>
      </c>
      <c r="K1688" s="78" t="n">
        <v>158540313</v>
      </c>
      <c r="L1688" s="78" t="s">
        <v>10644</v>
      </c>
      <c r="M1688" s="78" t="s">
        <v>20063</v>
      </c>
      <c r="N1688" s="78" t="s">
        <v>17734</v>
      </c>
      <c r="Q1688" s="78" t="n">
        <v>35656720</v>
      </c>
      <c r="R1688" s="78" t="s">
        <v>10635</v>
      </c>
      <c r="S1688" s="78" t="s">
        <v>17068</v>
      </c>
      <c r="T1688" s="78" t="s">
        <v>16498</v>
      </c>
      <c r="U1688" s="78" t="s">
        <v>10635</v>
      </c>
      <c r="V1688" s="78" t="s">
        <v>18460</v>
      </c>
      <c r="W1688" s="78" t="s">
        <v>4084</v>
      </c>
      <c r="X1688" s="78" t="s">
        <v>17936</v>
      </c>
      <c r="Y1688" s="78" t="s">
        <v>18461</v>
      </c>
      <c r="Z1688" s="78" t="s">
        <v>17794</v>
      </c>
      <c r="AA1688" s="78" t="s">
        <v>17795</v>
      </c>
      <c r="AB1688" s="78" t="s">
        <v>19091</v>
      </c>
      <c r="AI1688" s="82" t="n">
        <v>46736</v>
      </c>
      <c r="AL1688" s="78" t="s">
        <v>17718</v>
      </c>
      <c r="AM1688" s="78" t="s">
        <v>17718</v>
      </c>
      <c r="AP1688" s="78" t="s">
        <v>17719</v>
      </c>
      <c r="AQ1688" s="78" t="n">
        <v>7000</v>
      </c>
      <c r="AR1688" s="78" t="n">
        <v>10</v>
      </c>
      <c r="AS1688" s="78" t="n">
        <v>112.56</v>
      </c>
      <c r="AT1688" s="78" t="n">
        <v>1</v>
      </c>
      <c r="AV1688" s="78" t="n">
        <v>8.08</v>
      </c>
      <c r="AY1688" s="78" t="n">
        <v>8389329</v>
      </c>
      <c r="AZ1688" s="78" t="n">
        <v>0</v>
      </c>
      <c r="BA1688" s="78" t="n">
        <v>-510129</v>
      </c>
      <c r="BB1688" s="78" t="n">
        <v>8166.67</v>
      </c>
      <c r="BC1688" s="78" t="n">
        <v>7879200</v>
      </c>
      <c r="BD1688" s="78" t="n">
        <v>7000000</v>
      </c>
      <c r="BE1688" s="78" t="s">
        <v>19092</v>
      </c>
      <c r="BJ1688" s="78" t="s">
        <v>17721</v>
      </c>
      <c r="BK1688" s="78" t="s">
        <v>17722</v>
      </c>
      <c r="BL1688" s="78" t="s">
        <v>192</v>
      </c>
      <c r="BM1688" s="78" t="s">
        <v>10645</v>
      </c>
      <c r="BN1688" s="78" t="s">
        <v>20064</v>
      </c>
      <c r="BO1688" s="78" t="s">
        <v>16502</v>
      </c>
    </row>
    <row r="1689" customFormat="false" ht="15" hidden="true" customHeight="false" outlineLevel="0" collapsed="false">
      <c r="A1689" s="82" t="n">
        <v>45291</v>
      </c>
      <c r="B1689" s="78" t="s">
        <v>16497</v>
      </c>
      <c r="C1689" s="78" t="s">
        <v>18927</v>
      </c>
      <c r="D1689" s="78" t="s">
        <v>19994</v>
      </c>
      <c r="E1689" s="78" t="s">
        <v>3664</v>
      </c>
      <c r="F1689" s="78" t="s">
        <v>17727</v>
      </c>
      <c r="G1689" s="78" t="s">
        <v>17747</v>
      </c>
      <c r="H1689" s="78" t="s">
        <v>17729</v>
      </c>
      <c r="I1689" s="78" t="s">
        <v>19604</v>
      </c>
      <c r="J1689" s="78" t="s">
        <v>17462</v>
      </c>
      <c r="K1689" s="78" t="n">
        <v>150253653</v>
      </c>
      <c r="L1689" s="78" t="s">
        <v>3676</v>
      </c>
      <c r="M1689" s="78" t="s">
        <v>20198</v>
      </c>
      <c r="N1689" s="78" t="s">
        <v>19505</v>
      </c>
      <c r="Q1689" s="78" t="n">
        <v>60611090</v>
      </c>
      <c r="R1689" s="78" t="s">
        <v>17020</v>
      </c>
      <c r="S1689" s="78" t="s">
        <v>17021</v>
      </c>
      <c r="T1689" s="78" t="s">
        <v>17019</v>
      </c>
      <c r="W1689" s="78" t="s">
        <v>4084</v>
      </c>
      <c r="AB1689" s="78" t="s">
        <v>19996</v>
      </c>
      <c r="AH1689" s="78" t="s">
        <v>19997</v>
      </c>
      <c r="AI1689" s="82" t="n">
        <v>47591</v>
      </c>
      <c r="AK1689" s="78" t="s">
        <v>20012</v>
      </c>
      <c r="AL1689" s="78" t="s">
        <v>17718</v>
      </c>
      <c r="AM1689" s="78" t="s">
        <v>17718</v>
      </c>
      <c r="AP1689" s="78" t="s">
        <v>17772</v>
      </c>
      <c r="AQ1689" s="78" t="n">
        <v>7</v>
      </c>
      <c r="AR1689" s="78" t="n">
        <v>1</v>
      </c>
      <c r="AS1689" s="78" t="n">
        <v>-27609.96951</v>
      </c>
      <c r="AT1689" s="78" t="n">
        <v>1</v>
      </c>
      <c r="AV1689" s="78" t="n">
        <v>8.08</v>
      </c>
      <c r="AY1689" s="78" t="n">
        <v>0</v>
      </c>
      <c r="AZ1689" s="78" t="n">
        <v>0</v>
      </c>
      <c r="BA1689" s="78" t="n">
        <v>-193269.79</v>
      </c>
      <c r="BB1689" s="78" t="n">
        <v>0</v>
      </c>
      <c r="BC1689" s="78" t="n">
        <v>-193269.79</v>
      </c>
      <c r="BD1689" s="78" t="n">
        <v>7000000</v>
      </c>
      <c r="BE1689" s="78" t="s">
        <v>19998</v>
      </c>
      <c r="BJ1689" s="78" t="s">
        <v>17721</v>
      </c>
      <c r="BK1689" s="78" t="s">
        <v>17722</v>
      </c>
      <c r="BO1689" s="78" t="s">
        <v>16502</v>
      </c>
    </row>
    <row r="1690" customFormat="false" ht="15" hidden="true" customHeight="false" outlineLevel="0" collapsed="false">
      <c r="A1690" s="82" t="n">
        <v>45291</v>
      </c>
      <c r="B1690" s="78" t="s">
        <v>16497</v>
      </c>
      <c r="C1690" s="78" t="s">
        <v>18927</v>
      </c>
      <c r="D1690" s="78" t="s">
        <v>19994</v>
      </c>
      <c r="E1690" s="78" t="s">
        <v>1265</v>
      </c>
      <c r="F1690" s="78" t="s">
        <v>17758</v>
      </c>
      <c r="G1690" s="78" t="s">
        <v>17752</v>
      </c>
      <c r="H1690" s="78" t="s">
        <v>17729</v>
      </c>
      <c r="I1690" s="78" t="s">
        <v>18965</v>
      </c>
      <c r="J1690" s="78" t="s">
        <v>17755</v>
      </c>
      <c r="K1690" s="78" t="n">
        <v>158431716</v>
      </c>
      <c r="L1690" s="78" t="s">
        <v>1293</v>
      </c>
      <c r="M1690" s="78" t="s">
        <v>20199</v>
      </c>
      <c r="N1690" s="78" t="s">
        <v>17734</v>
      </c>
      <c r="Q1690" s="78" t="n">
        <v>158427280</v>
      </c>
      <c r="R1690" s="78" t="s">
        <v>17475</v>
      </c>
      <c r="S1690" s="78" t="s">
        <v>17476</v>
      </c>
      <c r="T1690" s="78" t="s">
        <v>17462</v>
      </c>
      <c r="W1690" s="78" t="s">
        <v>4084</v>
      </c>
      <c r="AB1690" s="78" t="s">
        <v>20196</v>
      </c>
      <c r="AC1690" s="78" t="s">
        <v>20197</v>
      </c>
      <c r="AI1690" s="82" t="n">
        <v>45359</v>
      </c>
      <c r="AJ1690" s="78" t="s">
        <v>1197</v>
      </c>
      <c r="AL1690" s="78" t="s">
        <v>17718</v>
      </c>
      <c r="AM1690" s="78" t="s">
        <v>17718</v>
      </c>
      <c r="AP1690" s="78" t="s">
        <v>17772</v>
      </c>
      <c r="AQ1690" s="78" t="n">
        <v>-7</v>
      </c>
      <c r="AR1690" s="78" t="n">
        <v>1</v>
      </c>
      <c r="AS1690" s="78" t="n">
        <v>560.99266</v>
      </c>
      <c r="AT1690" s="78" t="n">
        <v>1</v>
      </c>
      <c r="AV1690" s="78" t="n">
        <v>8.08</v>
      </c>
      <c r="AW1690" s="78" t="n">
        <v>0</v>
      </c>
      <c r="AY1690" s="78" t="n">
        <v>0</v>
      </c>
      <c r="AZ1690" s="78" t="n">
        <v>0</v>
      </c>
      <c r="BA1690" s="78" t="n">
        <v>-3926.95</v>
      </c>
      <c r="BB1690" s="78" t="n">
        <v>0</v>
      </c>
      <c r="BC1690" s="78" t="n">
        <v>-3926.95</v>
      </c>
      <c r="BD1690" s="78" t="n">
        <v>7000000</v>
      </c>
      <c r="BE1690" s="78" t="s">
        <v>19998</v>
      </c>
      <c r="BJ1690" s="78" t="s">
        <v>17721</v>
      </c>
      <c r="BK1690" s="78" t="s">
        <v>17722</v>
      </c>
      <c r="BO1690" s="78" t="s">
        <v>16502</v>
      </c>
    </row>
    <row r="1691" customFormat="false" ht="15" hidden="true" customHeight="false" outlineLevel="0" collapsed="false">
      <c r="A1691" s="82" t="n">
        <v>45291</v>
      </c>
      <c r="B1691" s="78" t="s">
        <v>16497</v>
      </c>
      <c r="C1691" s="78" t="s">
        <v>17734</v>
      </c>
      <c r="D1691" s="78" t="s">
        <v>18919</v>
      </c>
      <c r="E1691" s="78" t="s">
        <v>4075</v>
      </c>
      <c r="F1691" s="78" t="s">
        <v>17724</v>
      </c>
      <c r="G1691" s="78" t="s">
        <v>17711</v>
      </c>
      <c r="H1691" s="78" t="s">
        <v>17725</v>
      </c>
      <c r="I1691" s="78" t="s">
        <v>18920</v>
      </c>
      <c r="J1691" s="78" t="s">
        <v>16506</v>
      </c>
      <c r="K1691" s="78" t="n">
        <v>106989769</v>
      </c>
      <c r="L1691" s="78" t="s">
        <v>4122</v>
      </c>
      <c r="M1691" s="78" t="s">
        <v>19949</v>
      </c>
      <c r="N1691" s="78" t="s">
        <v>17734</v>
      </c>
      <c r="Q1691" s="78" t="n">
        <v>0</v>
      </c>
      <c r="U1691" s="78" t="s">
        <v>4130</v>
      </c>
      <c r="V1691" s="78" t="s">
        <v>18058</v>
      </c>
      <c r="W1691" s="78" t="s">
        <v>4084</v>
      </c>
      <c r="X1691" s="78" t="s">
        <v>18059</v>
      </c>
      <c r="Y1691" s="78" t="s">
        <v>18060</v>
      </c>
      <c r="Z1691" s="78" t="s">
        <v>17794</v>
      </c>
      <c r="AA1691" s="78" t="s">
        <v>17795</v>
      </c>
      <c r="AB1691" s="78" t="s">
        <v>19060</v>
      </c>
      <c r="AI1691" s="82" t="n">
        <v>47192</v>
      </c>
      <c r="AL1691" s="78" t="s">
        <v>17718</v>
      </c>
      <c r="AM1691" s="78" t="s">
        <v>17718</v>
      </c>
      <c r="AP1691" s="78" t="s">
        <v>17772</v>
      </c>
      <c r="AQ1691" s="78" t="n">
        <v>-7000</v>
      </c>
      <c r="AR1691" s="78" t="n">
        <v>10</v>
      </c>
      <c r="AS1691" s="78" t="n">
        <v>90.33829</v>
      </c>
      <c r="AT1691" s="78" t="n">
        <v>1</v>
      </c>
      <c r="AV1691" s="78" t="n">
        <v>8.08</v>
      </c>
      <c r="AY1691" s="78" t="n">
        <v>-6323750</v>
      </c>
      <c r="AZ1691" s="78" t="n">
        <v>0</v>
      </c>
      <c r="BA1691" s="78" t="n">
        <v>69.7</v>
      </c>
      <c r="BB1691" s="78" t="n">
        <v>-87597.22</v>
      </c>
      <c r="BC1691" s="78" t="n">
        <v>-6323680.3</v>
      </c>
      <c r="BD1691" s="78" t="n">
        <v>7000000</v>
      </c>
      <c r="BE1691" s="78" t="s">
        <v>18925</v>
      </c>
      <c r="BJ1691" s="78" t="s">
        <v>17721</v>
      </c>
      <c r="BK1691" s="78" t="s">
        <v>17722</v>
      </c>
      <c r="BL1691" s="78" t="s">
        <v>4124</v>
      </c>
      <c r="BM1691" s="78" t="s">
        <v>4123</v>
      </c>
      <c r="BN1691" s="78" t="s">
        <v>19950</v>
      </c>
      <c r="BO1691" s="78" t="s">
        <v>16502</v>
      </c>
    </row>
    <row r="1692" customFormat="false" ht="15" hidden="true" customHeight="false" outlineLevel="0" collapsed="false">
      <c r="A1692" s="82" t="n">
        <v>45291</v>
      </c>
      <c r="B1692" s="78" t="s">
        <v>16497</v>
      </c>
      <c r="C1692" s="78" t="s">
        <v>17734</v>
      </c>
      <c r="D1692" s="78" t="s">
        <v>18919</v>
      </c>
      <c r="E1692" s="78" t="s">
        <v>4075</v>
      </c>
      <c r="F1692" s="78" t="s">
        <v>17724</v>
      </c>
      <c r="G1692" s="78" t="s">
        <v>17711</v>
      </c>
      <c r="H1692" s="78" t="s">
        <v>17725</v>
      </c>
      <c r="I1692" s="78" t="s">
        <v>19056</v>
      </c>
      <c r="J1692" s="78" t="s">
        <v>19089</v>
      </c>
      <c r="K1692" s="78" t="n">
        <v>114111433</v>
      </c>
      <c r="L1692" s="78" t="s">
        <v>5503</v>
      </c>
      <c r="M1692" s="78" t="s">
        <v>20200</v>
      </c>
      <c r="N1692" s="78" t="s">
        <v>17734</v>
      </c>
      <c r="Q1692" s="78" t="n">
        <v>21069426</v>
      </c>
      <c r="R1692" s="78" t="s">
        <v>5494</v>
      </c>
      <c r="S1692" s="78" t="s">
        <v>391</v>
      </c>
      <c r="T1692" s="78" t="s">
        <v>16498</v>
      </c>
      <c r="U1692" s="78" t="s">
        <v>5494</v>
      </c>
      <c r="V1692" s="78" t="s">
        <v>18465</v>
      </c>
      <c r="W1692" s="78" t="s">
        <v>4084</v>
      </c>
      <c r="X1692" s="78" t="s">
        <v>17936</v>
      </c>
      <c r="Y1692" s="78" t="s">
        <v>18276</v>
      </c>
      <c r="Z1692" s="78" t="s">
        <v>17794</v>
      </c>
      <c r="AA1692" s="78" t="s">
        <v>17795</v>
      </c>
      <c r="AB1692" s="78" t="s">
        <v>19091</v>
      </c>
      <c r="AI1692" s="82" t="n">
        <v>45839</v>
      </c>
      <c r="AL1692" s="78" t="s">
        <v>17718</v>
      </c>
      <c r="AM1692" s="78" t="s">
        <v>17718</v>
      </c>
      <c r="AP1692" s="78" t="s">
        <v>17719</v>
      </c>
      <c r="AQ1692" s="78" t="n">
        <v>7025</v>
      </c>
      <c r="AR1692" s="78" t="n">
        <v>10</v>
      </c>
      <c r="AS1692" s="78" t="n">
        <v>106.63</v>
      </c>
      <c r="AT1692" s="78" t="n">
        <v>1</v>
      </c>
      <c r="AV1692" s="78" t="n">
        <v>8.08</v>
      </c>
      <c r="AY1692" s="78" t="n">
        <v>6760324.9</v>
      </c>
      <c r="AZ1692" s="78" t="n">
        <v>0</v>
      </c>
      <c r="BA1692" s="78" t="n">
        <v>730432.6</v>
      </c>
      <c r="BB1692" s="78" t="n">
        <v>149281.25</v>
      </c>
      <c r="BC1692" s="78" t="n">
        <v>7490757.5</v>
      </c>
      <c r="BD1692" s="78" t="n">
        <v>7025000</v>
      </c>
      <c r="BE1692" s="78" t="s">
        <v>19092</v>
      </c>
      <c r="BJ1692" s="78" t="s">
        <v>17721</v>
      </c>
      <c r="BK1692" s="78" t="s">
        <v>17722</v>
      </c>
      <c r="BL1692" s="78" t="s">
        <v>45</v>
      </c>
      <c r="BM1692" s="78" t="s">
        <v>5504</v>
      </c>
      <c r="BN1692" s="78" t="s">
        <v>20201</v>
      </c>
      <c r="BO1692" s="78" t="s">
        <v>16502</v>
      </c>
    </row>
    <row r="1693" customFormat="false" ht="15" hidden="true" customHeight="false" outlineLevel="0" collapsed="false">
      <c r="A1693" s="82" t="n">
        <v>45291</v>
      </c>
      <c r="B1693" s="78" t="s">
        <v>16497</v>
      </c>
      <c r="C1693" s="78" t="s">
        <v>17734</v>
      </c>
      <c r="D1693" s="78" t="s">
        <v>18919</v>
      </c>
      <c r="E1693" s="78" t="s">
        <v>4117</v>
      </c>
      <c r="F1693" s="78" t="s">
        <v>17723</v>
      </c>
      <c r="G1693" s="78" t="s">
        <v>17711</v>
      </c>
      <c r="H1693" s="78" t="s">
        <v>17725</v>
      </c>
      <c r="I1693" s="78" t="s">
        <v>19056</v>
      </c>
      <c r="J1693" s="78" t="s">
        <v>16506</v>
      </c>
      <c r="K1693" s="78" t="n">
        <v>66931708</v>
      </c>
      <c r="L1693" s="78" t="s">
        <v>14484</v>
      </c>
      <c r="M1693" s="78" t="s">
        <v>20202</v>
      </c>
      <c r="N1693" s="78" t="s">
        <v>17734</v>
      </c>
      <c r="Q1693" s="78" t="n">
        <v>0</v>
      </c>
      <c r="U1693" s="78" t="s">
        <v>19418</v>
      </c>
      <c r="V1693" s="78" t="s">
        <v>19419</v>
      </c>
      <c r="W1693" s="78" t="s">
        <v>4273</v>
      </c>
      <c r="X1693" s="78" t="s">
        <v>17910</v>
      </c>
      <c r="Y1693" s="78" t="s">
        <v>17911</v>
      </c>
      <c r="Z1693" s="78" t="s">
        <v>17794</v>
      </c>
      <c r="AA1693" s="78" t="s">
        <v>17795</v>
      </c>
      <c r="AB1693" s="78" t="s">
        <v>19060</v>
      </c>
      <c r="AI1693" s="82" t="n">
        <v>45397</v>
      </c>
      <c r="AL1693" s="78" t="s">
        <v>17718</v>
      </c>
      <c r="AM1693" s="78" t="s">
        <v>17718</v>
      </c>
      <c r="AP1693" s="78" t="s">
        <v>17719</v>
      </c>
      <c r="AQ1693" s="78" t="n">
        <v>7097</v>
      </c>
      <c r="AR1693" s="78" t="n">
        <v>10</v>
      </c>
      <c r="AS1693" s="78" t="n">
        <v>99.75604</v>
      </c>
      <c r="AT1693" s="78" t="n">
        <v>1</v>
      </c>
      <c r="AV1693" s="78" t="n">
        <v>8.08</v>
      </c>
      <c r="AY1693" s="78" t="n">
        <v>7036946.25</v>
      </c>
      <c r="AZ1693" s="78" t="n">
        <v>0</v>
      </c>
      <c r="BA1693" s="78" t="n">
        <v>42739.91</v>
      </c>
      <c r="BB1693" s="78" t="n">
        <v>89895.33</v>
      </c>
      <c r="BC1693" s="78" t="n">
        <v>7079686.16</v>
      </c>
      <c r="BD1693" s="78" t="n">
        <v>7097000</v>
      </c>
      <c r="BE1693" s="78" t="s">
        <v>18925</v>
      </c>
      <c r="BJ1693" s="78" t="s">
        <v>17721</v>
      </c>
      <c r="BK1693" s="78" t="s">
        <v>17722</v>
      </c>
      <c r="BL1693" s="78" t="s">
        <v>14486</v>
      </c>
      <c r="BM1693" s="78" t="s">
        <v>14485</v>
      </c>
      <c r="BN1693" s="78" t="s">
        <v>20203</v>
      </c>
      <c r="BO1693" s="78" t="s">
        <v>16502</v>
      </c>
    </row>
    <row r="1694" customFormat="false" ht="15" hidden="true" customHeight="false" outlineLevel="0" collapsed="false">
      <c r="A1694" s="82" t="n">
        <v>45291</v>
      </c>
      <c r="B1694" s="78" t="s">
        <v>16497</v>
      </c>
      <c r="C1694" s="78" t="s">
        <v>18927</v>
      </c>
      <c r="D1694" s="78" t="s">
        <v>18928</v>
      </c>
      <c r="E1694" s="78" t="s">
        <v>1305</v>
      </c>
      <c r="F1694" s="78" t="s">
        <v>17710</v>
      </c>
      <c r="G1694" s="78" t="s">
        <v>17711</v>
      </c>
      <c r="H1694" s="78" t="s">
        <v>17725</v>
      </c>
      <c r="I1694" s="78" t="s">
        <v>18933</v>
      </c>
      <c r="J1694" s="78" t="s">
        <v>17755</v>
      </c>
      <c r="K1694" s="78" t="n">
        <v>154837102</v>
      </c>
      <c r="L1694" s="78" t="s">
        <v>2383</v>
      </c>
      <c r="M1694" s="78" t="s">
        <v>20204</v>
      </c>
      <c r="N1694" s="78" t="s">
        <v>17734</v>
      </c>
      <c r="Q1694" s="78" t="n">
        <v>21000015</v>
      </c>
      <c r="R1694" s="78" t="s">
        <v>16863</v>
      </c>
      <c r="S1694" s="78" t="s">
        <v>16864</v>
      </c>
      <c r="T1694" s="78" t="s">
        <v>16862</v>
      </c>
      <c r="W1694" s="78" t="s">
        <v>4084</v>
      </c>
      <c r="Z1694" s="78" t="s">
        <v>17801</v>
      </c>
      <c r="AA1694" s="78" t="s">
        <v>17802</v>
      </c>
      <c r="AC1694" s="78" t="s">
        <v>19192</v>
      </c>
      <c r="AE1694" s="78" t="s">
        <v>2386</v>
      </c>
      <c r="AG1694" s="78" t="s">
        <v>18931</v>
      </c>
      <c r="AI1694" s="82" t="n">
        <v>45310</v>
      </c>
      <c r="AJ1694" s="78" t="s">
        <v>1197</v>
      </c>
      <c r="AL1694" s="78" t="s">
        <v>17718</v>
      </c>
      <c r="AM1694" s="78" t="s">
        <v>17718</v>
      </c>
      <c r="AP1694" s="78" t="s">
        <v>17719</v>
      </c>
      <c r="AQ1694" s="78" t="n">
        <v>17</v>
      </c>
      <c r="AR1694" s="78" t="n">
        <v>100</v>
      </c>
      <c r="AS1694" s="78" t="n">
        <v>1.275</v>
      </c>
      <c r="AT1694" s="78" t="n">
        <v>1</v>
      </c>
      <c r="AV1694" s="78" t="n">
        <v>8.08</v>
      </c>
      <c r="AY1694" s="78" t="n">
        <v>245320.33</v>
      </c>
      <c r="AZ1694" s="78" t="n">
        <v>0</v>
      </c>
      <c r="BA1694" s="78" t="n">
        <v>-243152.83</v>
      </c>
      <c r="BB1694" s="78" t="n">
        <v>0</v>
      </c>
      <c r="BC1694" s="78" t="n">
        <v>2167.5</v>
      </c>
      <c r="BD1694" s="78" t="n">
        <v>7097500</v>
      </c>
      <c r="BE1694" s="78" t="s">
        <v>18932</v>
      </c>
      <c r="BJ1694" s="78" t="s">
        <v>17721</v>
      </c>
      <c r="BK1694" s="78" t="s">
        <v>17722</v>
      </c>
      <c r="BO1694" s="78" t="s">
        <v>16502</v>
      </c>
    </row>
    <row r="1695" customFormat="false" ht="15" hidden="true" customHeight="false" outlineLevel="0" collapsed="false">
      <c r="A1695" s="82" t="n">
        <v>45291</v>
      </c>
      <c r="B1695" s="78" t="s">
        <v>16497</v>
      </c>
      <c r="C1695" s="78" t="s">
        <v>17734</v>
      </c>
      <c r="D1695" s="78" t="s">
        <v>18919</v>
      </c>
      <c r="E1695" s="78" t="s">
        <v>1305</v>
      </c>
      <c r="F1695" s="78" t="s">
        <v>17710</v>
      </c>
      <c r="G1695" s="78" t="s">
        <v>17711</v>
      </c>
      <c r="H1695" s="78" t="s">
        <v>17725</v>
      </c>
      <c r="I1695" s="78" t="s">
        <v>18920</v>
      </c>
      <c r="J1695" s="78" t="s">
        <v>16506</v>
      </c>
      <c r="K1695" s="78" t="n">
        <v>28094376</v>
      </c>
      <c r="L1695" s="78" t="s">
        <v>10370</v>
      </c>
      <c r="M1695" s="78" t="s">
        <v>19769</v>
      </c>
      <c r="N1695" s="78" t="s">
        <v>17734</v>
      </c>
      <c r="Q1695" s="78" t="n">
        <v>0</v>
      </c>
      <c r="U1695" s="78" t="s">
        <v>10377</v>
      </c>
      <c r="V1695" s="78" t="s">
        <v>18503</v>
      </c>
      <c r="W1695" s="78" t="s">
        <v>4084</v>
      </c>
      <c r="X1695" s="78" t="s">
        <v>18264</v>
      </c>
      <c r="Y1695" s="78" t="s">
        <v>18504</v>
      </c>
      <c r="Z1695" s="78" t="s">
        <v>17802</v>
      </c>
      <c r="AA1695" s="78" t="s">
        <v>17802</v>
      </c>
      <c r="AB1695" s="78" t="s">
        <v>19770</v>
      </c>
      <c r="AI1695" s="82" t="n">
        <v>52459</v>
      </c>
      <c r="AL1695" s="78" t="s">
        <v>17718</v>
      </c>
      <c r="AM1695" s="78" t="s">
        <v>17718</v>
      </c>
      <c r="AP1695" s="78" t="s">
        <v>17772</v>
      </c>
      <c r="AQ1695" s="78" t="n">
        <v>-7172</v>
      </c>
      <c r="AR1695" s="78" t="n">
        <v>10</v>
      </c>
      <c r="AS1695" s="78" t="n">
        <v>104.92169</v>
      </c>
      <c r="AT1695" s="78" t="n">
        <v>1</v>
      </c>
      <c r="AV1695" s="78" t="n">
        <v>8.08</v>
      </c>
      <c r="AY1695" s="78" t="n">
        <v>-7005799.72</v>
      </c>
      <c r="AZ1695" s="78" t="n">
        <v>0</v>
      </c>
      <c r="BA1695" s="78" t="n">
        <v>-519184.17</v>
      </c>
      <c r="BB1695" s="78" t="n">
        <v>-151284.38</v>
      </c>
      <c r="BC1695" s="78" t="n">
        <v>-7524983.89</v>
      </c>
      <c r="BD1695" s="78" t="n">
        <v>7172000</v>
      </c>
      <c r="BE1695" s="78" t="s">
        <v>19104</v>
      </c>
      <c r="BJ1695" s="78" t="s">
        <v>17721</v>
      </c>
      <c r="BK1695" s="78" t="s">
        <v>17722</v>
      </c>
      <c r="BL1695" s="78" t="s">
        <v>10372</v>
      </c>
      <c r="BM1695" s="78" t="s">
        <v>10371</v>
      </c>
      <c r="BN1695" s="78" t="s">
        <v>19771</v>
      </c>
      <c r="BO1695" s="78" t="s">
        <v>16502</v>
      </c>
    </row>
    <row r="1696" customFormat="false" ht="15" hidden="true" customHeight="false" outlineLevel="0" collapsed="false">
      <c r="A1696" s="82" t="n">
        <v>45291</v>
      </c>
      <c r="B1696" s="78" t="s">
        <v>16497</v>
      </c>
      <c r="C1696" s="78" t="s">
        <v>18927</v>
      </c>
      <c r="D1696" s="78" t="s">
        <v>18928</v>
      </c>
      <c r="E1696" s="78" t="s">
        <v>1305</v>
      </c>
      <c r="F1696" s="78" t="s">
        <v>17710</v>
      </c>
      <c r="G1696" s="78" t="s">
        <v>17711</v>
      </c>
      <c r="H1696" s="78" t="s">
        <v>17725</v>
      </c>
      <c r="I1696" s="78" t="s">
        <v>18933</v>
      </c>
      <c r="J1696" s="78" t="s">
        <v>17755</v>
      </c>
      <c r="K1696" s="78" t="n">
        <v>144226841</v>
      </c>
      <c r="L1696" s="78" t="s">
        <v>1550</v>
      </c>
      <c r="M1696" s="78" t="s">
        <v>20205</v>
      </c>
      <c r="N1696" s="78" t="s">
        <v>17734</v>
      </c>
      <c r="Q1696" s="78" t="n">
        <v>21000015</v>
      </c>
      <c r="R1696" s="78" t="s">
        <v>16863</v>
      </c>
      <c r="S1696" s="78" t="s">
        <v>16864</v>
      </c>
      <c r="T1696" s="78" t="s">
        <v>16862</v>
      </c>
      <c r="W1696" s="78" t="s">
        <v>4084</v>
      </c>
      <c r="Z1696" s="78" t="s">
        <v>17801</v>
      </c>
      <c r="AA1696" s="78" t="s">
        <v>17802</v>
      </c>
      <c r="AC1696" s="78" t="s">
        <v>19192</v>
      </c>
      <c r="AE1696" s="78" t="s">
        <v>1553</v>
      </c>
      <c r="AG1696" s="78" t="s">
        <v>18931</v>
      </c>
      <c r="AI1696" s="82" t="n">
        <v>45366</v>
      </c>
      <c r="AJ1696" s="78" t="s">
        <v>1197</v>
      </c>
      <c r="AL1696" s="78" t="s">
        <v>17718</v>
      </c>
      <c r="AM1696" s="78" t="s">
        <v>17718</v>
      </c>
      <c r="AP1696" s="78" t="s">
        <v>17719</v>
      </c>
      <c r="AQ1696" s="78" t="n">
        <v>18</v>
      </c>
      <c r="AR1696" s="78" t="n">
        <v>100</v>
      </c>
      <c r="AS1696" s="78" t="n">
        <v>7.2</v>
      </c>
      <c r="AT1696" s="78" t="n">
        <v>1</v>
      </c>
      <c r="AV1696" s="78" t="n">
        <v>8.08</v>
      </c>
      <c r="AY1696" s="78" t="n">
        <v>96510.56</v>
      </c>
      <c r="AZ1696" s="78" t="n">
        <v>0</v>
      </c>
      <c r="BA1696" s="78" t="n">
        <v>-83550.56</v>
      </c>
      <c r="BB1696" s="78" t="n">
        <v>0</v>
      </c>
      <c r="BC1696" s="78" t="n">
        <v>12960</v>
      </c>
      <c r="BD1696" s="78" t="n">
        <v>7200000</v>
      </c>
      <c r="BE1696" s="78" t="s">
        <v>18932</v>
      </c>
      <c r="BJ1696" s="78" t="s">
        <v>17721</v>
      </c>
      <c r="BK1696" s="78" t="s">
        <v>17722</v>
      </c>
      <c r="BO1696" s="78" t="s">
        <v>16502</v>
      </c>
    </row>
    <row r="1697" customFormat="false" ht="15" hidden="true" customHeight="false" outlineLevel="0" collapsed="false">
      <c r="A1697" s="82" t="n">
        <v>45291</v>
      </c>
      <c r="B1697" s="78" t="s">
        <v>16497</v>
      </c>
      <c r="C1697" s="78" t="s">
        <v>17734</v>
      </c>
      <c r="D1697" s="78" t="s">
        <v>18919</v>
      </c>
      <c r="E1697" s="78" t="s">
        <v>1305</v>
      </c>
      <c r="F1697" s="78" t="s">
        <v>17710</v>
      </c>
      <c r="G1697" s="78" t="s">
        <v>17711</v>
      </c>
      <c r="H1697" s="78" t="s">
        <v>17725</v>
      </c>
      <c r="I1697" s="78" t="s">
        <v>19056</v>
      </c>
      <c r="J1697" s="78" t="s">
        <v>16506</v>
      </c>
      <c r="K1697" s="78" t="n">
        <v>130128074</v>
      </c>
      <c r="L1697" s="78" t="s">
        <v>6278</v>
      </c>
      <c r="M1697" s="78" t="s">
        <v>20206</v>
      </c>
      <c r="N1697" s="78" t="s">
        <v>17734</v>
      </c>
      <c r="Q1697" s="78" t="n">
        <v>0</v>
      </c>
      <c r="U1697" s="78" t="s">
        <v>6270</v>
      </c>
      <c r="V1697" s="78" t="s">
        <v>18861</v>
      </c>
      <c r="W1697" s="78" t="s">
        <v>4084</v>
      </c>
      <c r="X1697" s="78" t="s">
        <v>18089</v>
      </c>
      <c r="Y1697" s="78" t="s">
        <v>18862</v>
      </c>
      <c r="Z1697" s="78" t="s">
        <v>17816</v>
      </c>
      <c r="AA1697" s="78" t="s">
        <v>17795</v>
      </c>
      <c r="AB1697" s="78" t="s">
        <v>19060</v>
      </c>
      <c r="AI1697" s="82" t="n">
        <v>48472</v>
      </c>
      <c r="AL1697" s="78" t="s">
        <v>17718</v>
      </c>
      <c r="AM1697" s="78" t="s">
        <v>17718</v>
      </c>
      <c r="AP1697" s="78" t="s">
        <v>17719</v>
      </c>
      <c r="AQ1697" s="78" t="n">
        <v>7232</v>
      </c>
      <c r="AR1697" s="78" t="n">
        <v>10</v>
      </c>
      <c r="AS1697" s="78" t="n">
        <v>91.26244</v>
      </c>
      <c r="AT1697" s="78" t="n">
        <v>1</v>
      </c>
      <c r="AV1697" s="78" t="n">
        <v>8.08</v>
      </c>
      <c r="AY1697" s="78" t="n">
        <v>5828785.7</v>
      </c>
      <c r="AZ1697" s="78" t="n">
        <v>0</v>
      </c>
      <c r="BA1697" s="78" t="n">
        <v>771314.18</v>
      </c>
      <c r="BB1697" s="78" t="n">
        <v>93541.8</v>
      </c>
      <c r="BC1697" s="78" t="n">
        <v>6600099.88</v>
      </c>
      <c r="BD1697" s="78" t="n">
        <v>7232000</v>
      </c>
      <c r="BE1697" s="78" t="s">
        <v>19216</v>
      </c>
      <c r="BJ1697" s="78" t="s">
        <v>17721</v>
      </c>
      <c r="BK1697" s="78" t="s">
        <v>17722</v>
      </c>
      <c r="BL1697" s="78" t="s">
        <v>6280</v>
      </c>
      <c r="BM1697" s="78" t="s">
        <v>6279</v>
      </c>
      <c r="BN1697" s="78" t="s">
        <v>20207</v>
      </c>
      <c r="BO1697" s="78" t="s">
        <v>16502</v>
      </c>
    </row>
    <row r="1698" customFormat="false" ht="15" hidden="true" customHeight="false" outlineLevel="0" collapsed="false">
      <c r="A1698" s="82" t="n">
        <v>45291</v>
      </c>
      <c r="B1698" s="78" t="s">
        <v>16497</v>
      </c>
      <c r="C1698" s="78" t="s">
        <v>17734</v>
      </c>
      <c r="D1698" s="78" t="s">
        <v>18919</v>
      </c>
      <c r="E1698" s="78" t="s">
        <v>4117</v>
      </c>
      <c r="F1698" s="78" t="s">
        <v>17723</v>
      </c>
      <c r="G1698" s="78" t="s">
        <v>17711</v>
      </c>
      <c r="H1698" s="78" t="s">
        <v>17725</v>
      </c>
      <c r="I1698" s="78" t="s">
        <v>18920</v>
      </c>
      <c r="J1698" s="78" t="s">
        <v>16506</v>
      </c>
      <c r="K1698" s="78" t="n">
        <v>91400172</v>
      </c>
      <c r="L1698" s="78" t="s">
        <v>7679</v>
      </c>
      <c r="M1698" s="78" t="s">
        <v>20208</v>
      </c>
      <c r="N1698" s="78" t="s">
        <v>17734</v>
      </c>
      <c r="Q1698" s="78" t="n">
        <v>0</v>
      </c>
      <c r="U1698" s="78" t="s">
        <v>20209</v>
      </c>
      <c r="V1698" s="78" t="s">
        <v>20210</v>
      </c>
      <c r="W1698" s="78" t="s">
        <v>4084</v>
      </c>
      <c r="X1698" s="78" t="s">
        <v>17922</v>
      </c>
      <c r="Y1698" s="78" t="s">
        <v>17923</v>
      </c>
      <c r="Z1698" s="78" t="s">
        <v>17802</v>
      </c>
      <c r="AA1698" s="78" t="s">
        <v>17802</v>
      </c>
      <c r="AB1698" s="78" t="s">
        <v>19060</v>
      </c>
      <c r="AI1698" s="82" t="n">
        <v>46888</v>
      </c>
      <c r="AL1698" s="78" t="s">
        <v>17718</v>
      </c>
      <c r="AM1698" s="78" t="s">
        <v>17718</v>
      </c>
      <c r="AP1698" s="78" t="s">
        <v>17772</v>
      </c>
      <c r="AQ1698" s="78" t="n">
        <v>-7293</v>
      </c>
      <c r="AR1698" s="78" t="n">
        <v>10</v>
      </c>
      <c r="AS1698" s="78" t="n">
        <v>99.6015</v>
      </c>
      <c r="AT1698" s="78" t="n">
        <v>1</v>
      </c>
      <c r="AV1698" s="78" t="n">
        <v>8.08</v>
      </c>
      <c r="AY1698" s="78" t="n">
        <v>-6569703.5</v>
      </c>
      <c r="AZ1698" s="78" t="n">
        <v>0</v>
      </c>
      <c r="BA1698" s="78" t="n">
        <v>-694233.9</v>
      </c>
      <c r="BB1698" s="78" t="n">
        <v>-62902.13</v>
      </c>
      <c r="BC1698" s="78" t="n">
        <v>-7263937.4</v>
      </c>
      <c r="BD1698" s="78" t="n">
        <v>7293000</v>
      </c>
      <c r="BE1698" s="78" t="s">
        <v>18925</v>
      </c>
      <c r="BJ1698" s="78" t="s">
        <v>17721</v>
      </c>
      <c r="BK1698" s="78" t="s">
        <v>17722</v>
      </c>
      <c r="BL1698" s="78" t="s">
        <v>7681</v>
      </c>
      <c r="BM1698" s="78" t="s">
        <v>7680</v>
      </c>
      <c r="BN1698" s="78" t="s">
        <v>20211</v>
      </c>
      <c r="BO1698" s="78" t="s">
        <v>16502</v>
      </c>
    </row>
    <row r="1699" customFormat="false" ht="15" hidden="true" customHeight="false" outlineLevel="0" collapsed="false">
      <c r="A1699" s="82" t="n">
        <v>45291</v>
      </c>
      <c r="B1699" s="78" t="s">
        <v>16497</v>
      </c>
      <c r="C1699" s="78" t="s">
        <v>17734</v>
      </c>
      <c r="D1699" s="78" t="s">
        <v>18919</v>
      </c>
      <c r="E1699" s="78" t="s">
        <v>4117</v>
      </c>
      <c r="F1699" s="78" t="s">
        <v>17723</v>
      </c>
      <c r="G1699" s="78" t="s">
        <v>17711</v>
      </c>
      <c r="H1699" s="78" t="s">
        <v>17725</v>
      </c>
      <c r="I1699" s="78" t="s">
        <v>19056</v>
      </c>
      <c r="J1699" s="78" t="s">
        <v>16506</v>
      </c>
      <c r="K1699" s="78" t="n">
        <v>127531336</v>
      </c>
      <c r="L1699" s="78" t="s">
        <v>5763</v>
      </c>
      <c r="M1699" s="78" t="s">
        <v>20212</v>
      </c>
      <c r="N1699" s="78" t="s">
        <v>17734</v>
      </c>
      <c r="Q1699" s="78" t="n">
        <v>0</v>
      </c>
      <c r="U1699" s="78" t="s">
        <v>20089</v>
      </c>
      <c r="V1699" s="78" t="s">
        <v>5746</v>
      </c>
      <c r="W1699" s="78" t="s">
        <v>4084</v>
      </c>
      <c r="X1699" s="78" t="s">
        <v>17891</v>
      </c>
      <c r="Y1699" s="78" t="s">
        <v>18523</v>
      </c>
      <c r="Z1699" s="78" t="s">
        <v>17802</v>
      </c>
      <c r="AA1699" s="78" t="s">
        <v>17802</v>
      </c>
      <c r="AB1699" s="78" t="s">
        <v>19060</v>
      </c>
      <c r="AI1699" s="82" t="n">
        <v>48259</v>
      </c>
      <c r="AL1699" s="78" t="s">
        <v>17718</v>
      </c>
      <c r="AM1699" s="78" t="s">
        <v>17718</v>
      </c>
      <c r="AP1699" s="78" t="s">
        <v>17719</v>
      </c>
      <c r="AQ1699" s="78" t="n">
        <v>7300</v>
      </c>
      <c r="AR1699" s="78" t="n">
        <v>10</v>
      </c>
      <c r="AS1699" s="78" t="n">
        <v>87.34793</v>
      </c>
      <c r="AT1699" s="78" t="n">
        <v>1</v>
      </c>
      <c r="AV1699" s="78" t="n">
        <v>8.08</v>
      </c>
      <c r="AY1699" s="78" t="n">
        <v>6174326.5</v>
      </c>
      <c r="AZ1699" s="78" t="n">
        <v>0</v>
      </c>
      <c r="BA1699" s="78" t="n">
        <v>202072.17</v>
      </c>
      <c r="BB1699" s="78" t="n">
        <v>120652.78</v>
      </c>
      <c r="BC1699" s="78" t="n">
        <v>6376398.67</v>
      </c>
      <c r="BD1699" s="78" t="n">
        <v>7300000</v>
      </c>
      <c r="BE1699" s="78" t="s">
        <v>19216</v>
      </c>
      <c r="BJ1699" s="78" t="s">
        <v>17721</v>
      </c>
      <c r="BK1699" s="78" t="s">
        <v>17722</v>
      </c>
      <c r="BL1699" s="78" t="s">
        <v>5765</v>
      </c>
      <c r="BM1699" s="78" t="s">
        <v>5764</v>
      </c>
      <c r="BN1699" s="78" t="s">
        <v>20213</v>
      </c>
      <c r="BO1699" s="78" t="s">
        <v>16502</v>
      </c>
    </row>
    <row r="1700" customFormat="false" ht="15" hidden="true" customHeight="false" outlineLevel="0" collapsed="false">
      <c r="A1700" s="82" t="n">
        <v>45291</v>
      </c>
      <c r="B1700" s="78" t="s">
        <v>16497</v>
      </c>
      <c r="C1700" s="78" t="s">
        <v>17734</v>
      </c>
      <c r="D1700" s="78" t="s">
        <v>18919</v>
      </c>
      <c r="E1700" s="78" t="s">
        <v>1305</v>
      </c>
      <c r="F1700" s="78" t="s">
        <v>17710</v>
      </c>
      <c r="G1700" s="78" t="s">
        <v>17711</v>
      </c>
      <c r="H1700" s="78" t="s">
        <v>17725</v>
      </c>
      <c r="I1700" s="78" t="s">
        <v>18920</v>
      </c>
      <c r="J1700" s="78" t="s">
        <v>16506</v>
      </c>
      <c r="K1700" s="78" t="n">
        <v>128657740</v>
      </c>
      <c r="L1700" s="78" t="s">
        <v>4512</v>
      </c>
      <c r="M1700" s="78" t="s">
        <v>19956</v>
      </c>
      <c r="N1700" s="78" t="s">
        <v>17734</v>
      </c>
      <c r="Q1700" s="78" t="n">
        <v>0</v>
      </c>
      <c r="U1700" s="78" t="s">
        <v>4519</v>
      </c>
      <c r="V1700" s="78" t="s">
        <v>18278</v>
      </c>
      <c r="W1700" s="78" t="s">
        <v>4084</v>
      </c>
      <c r="X1700" s="78" t="s">
        <v>17979</v>
      </c>
      <c r="Y1700" s="78" t="s">
        <v>17989</v>
      </c>
      <c r="Z1700" s="78" t="s">
        <v>17816</v>
      </c>
      <c r="AA1700" s="78" t="s">
        <v>17795</v>
      </c>
      <c r="AB1700" s="78" t="s">
        <v>19060</v>
      </c>
      <c r="AI1700" s="82" t="n">
        <v>48288</v>
      </c>
      <c r="AL1700" s="78" t="s">
        <v>17718</v>
      </c>
      <c r="AM1700" s="78" t="s">
        <v>17718</v>
      </c>
      <c r="AP1700" s="78" t="s">
        <v>17772</v>
      </c>
      <c r="AQ1700" s="78" t="n">
        <v>-7350</v>
      </c>
      <c r="AR1700" s="78" t="n">
        <v>10</v>
      </c>
      <c r="AS1700" s="78" t="n">
        <v>82.79927</v>
      </c>
      <c r="AT1700" s="78" t="n">
        <v>1</v>
      </c>
      <c r="AV1700" s="78" t="n">
        <v>8.08</v>
      </c>
      <c r="AY1700" s="78" t="n">
        <v>-5649310</v>
      </c>
      <c r="AZ1700" s="78" t="n">
        <v>0</v>
      </c>
      <c r="BA1700" s="78" t="n">
        <v>-436436.12</v>
      </c>
      <c r="BB1700" s="78" t="n">
        <v>-75770.13</v>
      </c>
      <c r="BC1700" s="78" t="n">
        <v>-6085746.12</v>
      </c>
      <c r="BD1700" s="78" t="n">
        <v>7350000</v>
      </c>
      <c r="BE1700" s="78" t="s">
        <v>18925</v>
      </c>
      <c r="BJ1700" s="78" t="s">
        <v>17721</v>
      </c>
      <c r="BK1700" s="78" t="s">
        <v>17722</v>
      </c>
      <c r="BL1700" s="78" t="s">
        <v>4514</v>
      </c>
      <c r="BM1700" s="78" t="s">
        <v>4513</v>
      </c>
      <c r="BN1700" s="78" t="s">
        <v>19957</v>
      </c>
      <c r="BO1700" s="78" t="s">
        <v>16502</v>
      </c>
    </row>
    <row r="1701" customFormat="false" ht="15" hidden="true" customHeight="false" outlineLevel="0" collapsed="false">
      <c r="A1701" s="82" t="n">
        <v>45291</v>
      </c>
      <c r="B1701" s="78" t="s">
        <v>16497</v>
      </c>
      <c r="C1701" s="78" t="s">
        <v>17734</v>
      </c>
      <c r="D1701" s="78" t="s">
        <v>18919</v>
      </c>
      <c r="E1701" s="78" t="s">
        <v>1305</v>
      </c>
      <c r="F1701" s="78" t="s">
        <v>17710</v>
      </c>
      <c r="G1701" s="78" t="s">
        <v>17711</v>
      </c>
      <c r="H1701" s="78" t="s">
        <v>17725</v>
      </c>
      <c r="I1701" s="78" t="s">
        <v>18920</v>
      </c>
      <c r="J1701" s="78" t="s">
        <v>16506</v>
      </c>
      <c r="K1701" s="78" t="n">
        <v>91258960</v>
      </c>
      <c r="L1701" s="78" t="s">
        <v>4163</v>
      </c>
      <c r="M1701" s="78" t="s">
        <v>20214</v>
      </c>
      <c r="N1701" s="78" t="s">
        <v>17734</v>
      </c>
      <c r="Q1701" s="78" t="n">
        <v>0</v>
      </c>
      <c r="U1701" s="78" t="s">
        <v>4156</v>
      </c>
      <c r="V1701" s="78" t="s">
        <v>4154</v>
      </c>
      <c r="W1701" s="78" t="s">
        <v>4084</v>
      </c>
      <c r="X1701" s="78" t="s">
        <v>17945</v>
      </c>
      <c r="Y1701" s="78" t="s">
        <v>17946</v>
      </c>
      <c r="Z1701" s="78" t="s">
        <v>17947</v>
      </c>
      <c r="AA1701" s="78" t="s">
        <v>17857</v>
      </c>
      <c r="AB1701" s="78" t="s">
        <v>19060</v>
      </c>
      <c r="AI1701" s="82" t="n">
        <v>47679</v>
      </c>
      <c r="AL1701" s="78" t="s">
        <v>17718</v>
      </c>
      <c r="AM1701" s="78" t="s">
        <v>17718</v>
      </c>
      <c r="AP1701" s="78" t="s">
        <v>17772</v>
      </c>
      <c r="AQ1701" s="78" t="n">
        <v>-7393</v>
      </c>
      <c r="AR1701" s="78" t="n">
        <v>10</v>
      </c>
      <c r="AS1701" s="78" t="n">
        <v>92.5741</v>
      </c>
      <c r="AT1701" s="78" t="n">
        <v>1</v>
      </c>
      <c r="AV1701" s="78" t="n">
        <v>8.08</v>
      </c>
      <c r="AY1701" s="78" t="n">
        <v>-6372174.56</v>
      </c>
      <c r="AZ1701" s="78" t="n">
        <v>0</v>
      </c>
      <c r="BA1701" s="78" t="n">
        <v>-471828.36</v>
      </c>
      <c r="BB1701" s="78" t="n">
        <v>-134655.28</v>
      </c>
      <c r="BC1701" s="78" t="n">
        <v>-6844002.92</v>
      </c>
      <c r="BD1701" s="78" t="n">
        <v>7393000</v>
      </c>
      <c r="BE1701" s="78" t="s">
        <v>19216</v>
      </c>
      <c r="BJ1701" s="78" t="s">
        <v>17721</v>
      </c>
      <c r="BK1701" s="78" t="s">
        <v>17722</v>
      </c>
      <c r="BL1701" s="78" t="s">
        <v>4165</v>
      </c>
      <c r="BM1701" s="78" t="s">
        <v>4164</v>
      </c>
      <c r="BN1701" s="78" t="s">
        <v>20215</v>
      </c>
      <c r="BO1701" s="78" t="s">
        <v>16502</v>
      </c>
    </row>
    <row r="1702" customFormat="false" ht="15" hidden="true" customHeight="false" outlineLevel="0" collapsed="false">
      <c r="A1702" s="82" t="n">
        <v>45291</v>
      </c>
      <c r="B1702" s="78" t="s">
        <v>16497</v>
      </c>
      <c r="C1702" s="78" t="s">
        <v>17734</v>
      </c>
      <c r="D1702" s="78" t="s">
        <v>18919</v>
      </c>
      <c r="E1702" s="78" t="s">
        <v>4117</v>
      </c>
      <c r="F1702" s="78" t="s">
        <v>17723</v>
      </c>
      <c r="G1702" s="78" t="s">
        <v>17711</v>
      </c>
      <c r="H1702" s="78" t="s">
        <v>17725</v>
      </c>
      <c r="I1702" s="78" t="s">
        <v>18920</v>
      </c>
      <c r="J1702" s="78" t="s">
        <v>16506</v>
      </c>
      <c r="K1702" s="78" t="n">
        <v>145863460</v>
      </c>
      <c r="L1702" s="78" t="s">
        <v>14618</v>
      </c>
      <c r="M1702" s="78" t="s">
        <v>20216</v>
      </c>
      <c r="N1702" s="78" t="s">
        <v>17734</v>
      </c>
      <c r="Q1702" s="78" t="n">
        <v>0</v>
      </c>
      <c r="U1702" s="78" t="s">
        <v>14627</v>
      </c>
      <c r="V1702" s="78" t="s">
        <v>17904</v>
      </c>
      <c r="W1702" s="78" t="s">
        <v>4084</v>
      </c>
      <c r="X1702" s="78" t="s">
        <v>17905</v>
      </c>
      <c r="Y1702" s="78" t="s">
        <v>17906</v>
      </c>
      <c r="Z1702" s="78" t="s">
        <v>17794</v>
      </c>
      <c r="AA1702" s="78" t="s">
        <v>17795</v>
      </c>
      <c r="AB1702" s="78" t="s">
        <v>19060</v>
      </c>
      <c r="AI1702" s="82" t="n">
        <v>47027</v>
      </c>
      <c r="AL1702" s="78" t="s">
        <v>17718</v>
      </c>
      <c r="AM1702" s="78" t="s">
        <v>17718</v>
      </c>
      <c r="AP1702" s="78" t="s">
        <v>17772</v>
      </c>
      <c r="AQ1702" s="78" t="n">
        <v>-7400</v>
      </c>
      <c r="AR1702" s="78" t="n">
        <v>10</v>
      </c>
      <c r="AS1702" s="78" t="n">
        <v>99.805</v>
      </c>
      <c r="AT1702" s="78" t="n">
        <v>1</v>
      </c>
      <c r="AV1702" s="78" t="n">
        <v>8.08</v>
      </c>
      <c r="AY1702" s="78" t="n">
        <v>-7232632</v>
      </c>
      <c r="AZ1702" s="78" t="n">
        <v>0</v>
      </c>
      <c r="BA1702" s="78" t="n">
        <v>-152938</v>
      </c>
      <c r="BB1702" s="78" t="n">
        <v>-113312.5</v>
      </c>
      <c r="BC1702" s="78" t="n">
        <v>-7385570</v>
      </c>
      <c r="BD1702" s="78" t="n">
        <v>7400000</v>
      </c>
      <c r="BE1702" s="78" t="s">
        <v>18925</v>
      </c>
      <c r="BJ1702" s="78" t="s">
        <v>17721</v>
      </c>
      <c r="BK1702" s="78" t="s">
        <v>17722</v>
      </c>
      <c r="BL1702" s="78" t="s">
        <v>14620</v>
      </c>
      <c r="BM1702" s="78" t="s">
        <v>14619</v>
      </c>
      <c r="BN1702" s="78" t="s">
        <v>20217</v>
      </c>
      <c r="BO1702" s="78" t="s">
        <v>16502</v>
      </c>
    </row>
    <row r="1703" customFormat="false" ht="15" hidden="true" customHeight="false" outlineLevel="0" collapsed="false">
      <c r="A1703" s="82" t="n">
        <v>45291</v>
      </c>
      <c r="B1703" s="78" t="s">
        <v>16497</v>
      </c>
      <c r="C1703" s="78" t="s">
        <v>17734</v>
      </c>
      <c r="D1703" s="78" t="s">
        <v>18944</v>
      </c>
      <c r="E1703" s="78" t="s">
        <v>4075</v>
      </c>
      <c r="F1703" s="78" t="s">
        <v>17724</v>
      </c>
      <c r="G1703" s="78" t="s">
        <v>17711</v>
      </c>
      <c r="H1703" s="78" t="s">
        <v>17725</v>
      </c>
      <c r="I1703" s="78" t="s">
        <v>19263</v>
      </c>
      <c r="J1703" s="78" t="s">
        <v>16933</v>
      </c>
      <c r="K1703" s="78" t="n">
        <v>156869772</v>
      </c>
      <c r="L1703" s="78" t="s">
        <v>15200</v>
      </c>
      <c r="M1703" s="78" t="s">
        <v>20218</v>
      </c>
      <c r="N1703" s="78" t="s">
        <v>17734</v>
      </c>
      <c r="Q1703" s="78" t="n">
        <v>0</v>
      </c>
      <c r="U1703" s="78" t="s">
        <v>18947</v>
      </c>
      <c r="V1703" s="78" t="s">
        <v>18948</v>
      </c>
      <c r="W1703" s="78" t="s">
        <v>4084</v>
      </c>
      <c r="X1703" s="78" t="s">
        <v>18949</v>
      </c>
      <c r="Y1703" s="78" t="s">
        <v>18949</v>
      </c>
      <c r="Z1703" s="78" t="s">
        <v>18950</v>
      </c>
      <c r="AA1703" s="78" t="s">
        <v>18951</v>
      </c>
      <c r="AB1703" s="78" t="s">
        <v>19327</v>
      </c>
      <c r="AI1703" s="82" t="n">
        <v>47057</v>
      </c>
      <c r="AL1703" s="78" t="s">
        <v>17718</v>
      </c>
      <c r="AM1703" s="78" t="s">
        <v>17718</v>
      </c>
      <c r="AP1703" s="78" t="s">
        <v>17772</v>
      </c>
      <c r="AQ1703" s="78" t="n">
        <v>-7400</v>
      </c>
      <c r="AR1703" s="78" t="n">
        <v>10</v>
      </c>
      <c r="AS1703" s="78" t="n">
        <v>104.40625</v>
      </c>
      <c r="AT1703" s="78" t="n">
        <v>1</v>
      </c>
      <c r="AV1703" s="78" t="n">
        <v>8.08</v>
      </c>
      <c r="AY1703" s="78" t="n">
        <v>-7538502.1</v>
      </c>
      <c r="AZ1703" s="78" t="n">
        <v>0</v>
      </c>
      <c r="BA1703" s="78" t="n">
        <v>-187560.4</v>
      </c>
      <c r="BB1703" s="78" t="n">
        <v>-61446.43</v>
      </c>
      <c r="BC1703" s="78" t="n">
        <v>-7726062.5</v>
      </c>
      <c r="BD1703" s="78" t="n">
        <v>7400000</v>
      </c>
      <c r="BE1703" s="78" t="s">
        <v>18953</v>
      </c>
      <c r="BJ1703" s="78" t="s">
        <v>17721</v>
      </c>
      <c r="BK1703" s="78" t="s">
        <v>17722</v>
      </c>
      <c r="BL1703" s="78" t="s">
        <v>15202</v>
      </c>
      <c r="BM1703" s="78" t="s">
        <v>15201</v>
      </c>
      <c r="BN1703" s="78" t="s">
        <v>20219</v>
      </c>
      <c r="BO1703" s="78" t="s">
        <v>16502</v>
      </c>
    </row>
    <row r="1704" customFormat="false" ht="15" hidden="true" customHeight="false" outlineLevel="0" collapsed="false">
      <c r="A1704" s="82" t="n">
        <v>45291</v>
      </c>
      <c r="B1704" s="78" t="s">
        <v>16497</v>
      </c>
      <c r="C1704" s="78" t="s">
        <v>18927</v>
      </c>
      <c r="D1704" s="78" t="s">
        <v>18928</v>
      </c>
      <c r="E1704" s="78" t="s">
        <v>1305</v>
      </c>
      <c r="F1704" s="78" t="s">
        <v>17710</v>
      </c>
      <c r="G1704" s="78" t="s">
        <v>17711</v>
      </c>
      <c r="H1704" s="78" t="s">
        <v>17725</v>
      </c>
      <c r="I1704" s="78" t="s">
        <v>18933</v>
      </c>
      <c r="J1704" s="78" t="s">
        <v>17755</v>
      </c>
      <c r="K1704" s="78" t="n">
        <v>144226979</v>
      </c>
      <c r="L1704" s="78" t="s">
        <v>1543</v>
      </c>
      <c r="M1704" s="78" t="s">
        <v>20220</v>
      </c>
      <c r="N1704" s="78" t="s">
        <v>17734</v>
      </c>
      <c r="Q1704" s="78" t="n">
        <v>21000015</v>
      </c>
      <c r="R1704" s="78" t="s">
        <v>16863</v>
      </c>
      <c r="S1704" s="78" t="s">
        <v>16864</v>
      </c>
      <c r="T1704" s="78" t="s">
        <v>16862</v>
      </c>
      <c r="W1704" s="78" t="s">
        <v>4084</v>
      </c>
      <c r="Z1704" s="78" t="s">
        <v>17801</v>
      </c>
      <c r="AA1704" s="78" t="s">
        <v>17802</v>
      </c>
      <c r="AC1704" s="78" t="s">
        <v>19192</v>
      </c>
      <c r="AE1704" s="78" t="s">
        <v>1546</v>
      </c>
      <c r="AG1704" s="78" t="s">
        <v>18931</v>
      </c>
      <c r="AI1704" s="82" t="n">
        <v>45366</v>
      </c>
      <c r="AJ1704" s="78" t="s">
        <v>1197</v>
      </c>
      <c r="AL1704" s="78" t="s">
        <v>17718</v>
      </c>
      <c r="AM1704" s="78" t="s">
        <v>17718</v>
      </c>
      <c r="AP1704" s="78" t="s">
        <v>17719</v>
      </c>
      <c r="AQ1704" s="78" t="n">
        <v>19</v>
      </c>
      <c r="AR1704" s="78" t="n">
        <v>100</v>
      </c>
      <c r="AS1704" s="78" t="n">
        <v>5.85</v>
      </c>
      <c r="AT1704" s="78" t="n">
        <v>1</v>
      </c>
      <c r="AV1704" s="78" t="n">
        <v>8.08</v>
      </c>
      <c r="AY1704" s="78" t="n">
        <v>84340.6</v>
      </c>
      <c r="AZ1704" s="78" t="n">
        <v>0</v>
      </c>
      <c r="BA1704" s="78" t="n">
        <v>-73225.6</v>
      </c>
      <c r="BB1704" s="78" t="n">
        <v>0</v>
      </c>
      <c r="BC1704" s="78" t="n">
        <v>11115</v>
      </c>
      <c r="BD1704" s="78" t="n">
        <v>7410000</v>
      </c>
      <c r="BE1704" s="78" t="s">
        <v>18932</v>
      </c>
      <c r="BJ1704" s="78" t="s">
        <v>17721</v>
      </c>
      <c r="BK1704" s="78" t="s">
        <v>17722</v>
      </c>
      <c r="BO1704" s="78" t="s">
        <v>16502</v>
      </c>
    </row>
    <row r="1705" customFormat="false" ht="15" hidden="true" customHeight="false" outlineLevel="0" collapsed="false">
      <c r="A1705" s="82" t="n">
        <v>45291</v>
      </c>
      <c r="B1705" s="78" t="s">
        <v>16497</v>
      </c>
      <c r="C1705" s="78" t="s">
        <v>17734</v>
      </c>
      <c r="D1705" s="78" t="s">
        <v>18919</v>
      </c>
      <c r="E1705" s="78" t="s">
        <v>4075</v>
      </c>
      <c r="F1705" s="78" t="s">
        <v>17724</v>
      </c>
      <c r="G1705" s="78" t="s">
        <v>17711</v>
      </c>
      <c r="H1705" s="78" t="s">
        <v>17725</v>
      </c>
      <c r="I1705" s="78" t="s">
        <v>19056</v>
      </c>
      <c r="J1705" s="78" t="s">
        <v>19089</v>
      </c>
      <c r="K1705" s="78" t="n">
        <v>107038928</v>
      </c>
      <c r="L1705" s="78" t="s">
        <v>13967</v>
      </c>
      <c r="M1705" s="78" t="s">
        <v>19853</v>
      </c>
      <c r="N1705" s="78" t="s">
        <v>17734</v>
      </c>
      <c r="Q1705" s="78" t="n">
        <v>33535917</v>
      </c>
      <c r="R1705" s="78" t="s">
        <v>13958</v>
      </c>
      <c r="S1705" s="78" t="s">
        <v>17349</v>
      </c>
      <c r="T1705" s="78" t="s">
        <v>16498</v>
      </c>
      <c r="U1705" s="78" t="s">
        <v>13958</v>
      </c>
      <c r="V1705" s="78" t="s">
        <v>18392</v>
      </c>
      <c r="W1705" s="78" t="s">
        <v>4084</v>
      </c>
      <c r="X1705" s="78" t="s">
        <v>17979</v>
      </c>
      <c r="Y1705" s="78" t="s">
        <v>17980</v>
      </c>
      <c r="Z1705" s="78" t="s">
        <v>17816</v>
      </c>
      <c r="AA1705" s="78" t="s">
        <v>17795</v>
      </c>
      <c r="AB1705" s="78" t="s">
        <v>19337</v>
      </c>
      <c r="AC1705" s="78" t="s">
        <v>17810</v>
      </c>
      <c r="AI1705" s="82" t="n">
        <v>46813</v>
      </c>
      <c r="AL1705" s="78" t="s">
        <v>17718</v>
      </c>
      <c r="AM1705" s="78" t="s">
        <v>17718</v>
      </c>
      <c r="AP1705" s="78" t="s">
        <v>17719</v>
      </c>
      <c r="AQ1705" s="78" t="n">
        <v>7500</v>
      </c>
      <c r="AR1705" s="78" t="n">
        <v>10</v>
      </c>
      <c r="AS1705" s="78" t="n">
        <v>81.6</v>
      </c>
      <c r="AT1705" s="78" t="n">
        <v>1</v>
      </c>
      <c r="AV1705" s="78" t="n">
        <v>8.08</v>
      </c>
      <c r="AY1705" s="78" t="n">
        <v>5221986</v>
      </c>
      <c r="AZ1705" s="78" t="n">
        <v>0</v>
      </c>
      <c r="BA1705" s="78" t="n">
        <v>898014</v>
      </c>
      <c r="BB1705" s="78" t="n">
        <v>0</v>
      </c>
      <c r="BC1705" s="78" t="n">
        <v>6120000</v>
      </c>
      <c r="BD1705" s="78" t="n">
        <v>7500000</v>
      </c>
      <c r="BE1705" s="78" t="s">
        <v>19092</v>
      </c>
      <c r="BJ1705" s="78" t="s">
        <v>17721</v>
      </c>
      <c r="BK1705" s="78" t="s">
        <v>17722</v>
      </c>
      <c r="BL1705" s="78" t="s">
        <v>287</v>
      </c>
      <c r="BM1705" s="78" t="s">
        <v>13968</v>
      </c>
      <c r="BN1705" s="78" t="s">
        <v>19854</v>
      </c>
      <c r="BO1705" s="78" t="s">
        <v>16502</v>
      </c>
    </row>
    <row r="1706" customFormat="false" ht="15" hidden="true" customHeight="false" outlineLevel="0" collapsed="false">
      <c r="A1706" s="82" t="n">
        <v>45291</v>
      </c>
      <c r="B1706" s="78" t="s">
        <v>16497</v>
      </c>
      <c r="C1706" s="78" t="s">
        <v>17734</v>
      </c>
      <c r="D1706" s="78" t="s">
        <v>18919</v>
      </c>
      <c r="E1706" s="78" t="s">
        <v>4117</v>
      </c>
      <c r="F1706" s="78" t="s">
        <v>17723</v>
      </c>
      <c r="G1706" s="78" t="s">
        <v>17711</v>
      </c>
      <c r="H1706" s="78" t="s">
        <v>17725</v>
      </c>
      <c r="I1706" s="78" t="s">
        <v>19056</v>
      </c>
      <c r="J1706" s="78" t="s">
        <v>19089</v>
      </c>
      <c r="K1706" s="78" t="n">
        <v>150390759</v>
      </c>
      <c r="L1706" s="78" t="s">
        <v>8292</v>
      </c>
      <c r="M1706" s="78" t="s">
        <v>19466</v>
      </c>
      <c r="N1706" s="78" t="s">
        <v>17734</v>
      </c>
      <c r="Q1706" s="78" t="n">
        <v>103527745</v>
      </c>
      <c r="R1706" s="78" t="s">
        <v>8283</v>
      </c>
      <c r="S1706" s="78" t="s">
        <v>16860</v>
      </c>
      <c r="T1706" s="78" t="s">
        <v>16498</v>
      </c>
      <c r="U1706" s="78" t="s">
        <v>8283</v>
      </c>
      <c r="V1706" s="78" t="s">
        <v>18591</v>
      </c>
      <c r="W1706" s="78" t="s">
        <v>4084</v>
      </c>
      <c r="X1706" s="78" t="s">
        <v>18171</v>
      </c>
      <c r="Y1706" s="78" t="s">
        <v>18172</v>
      </c>
      <c r="Z1706" s="78" t="s">
        <v>17917</v>
      </c>
      <c r="AA1706" s="78" t="s">
        <v>17917</v>
      </c>
      <c r="AB1706" s="78" t="s">
        <v>19091</v>
      </c>
      <c r="AI1706" s="82" t="n">
        <v>46874</v>
      </c>
      <c r="AL1706" s="78" t="s">
        <v>17718</v>
      </c>
      <c r="AM1706" s="78" t="s">
        <v>17718</v>
      </c>
      <c r="AP1706" s="78" t="s">
        <v>17719</v>
      </c>
      <c r="AQ1706" s="78" t="n">
        <v>7500</v>
      </c>
      <c r="AR1706" s="78" t="n">
        <v>10</v>
      </c>
      <c r="AS1706" s="78" t="n">
        <v>104.9</v>
      </c>
      <c r="AT1706" s="78" t="n">
        <v>1</v>
      </c>
      <c r="AV1706" s="78" t="n">
        <v>8.08</v>
      </c>
      <c r="AY1706" s="78" t="n">
        <v>8332448</v>
      </c>
      <c r="AZ1706" s="78" t="n">
        <v>0</v>
      </c>
      <c r="BA1706" s="78" t="n">
        <v>-464948</v>
      </c>
      <c r="BB1706" s="78" t="n">
        <v>37500</v>
      </c>
      <c r="BC1706" s="78" t="n">
        <v>7867500</v>
      </c>
      <c r="BD1706" s="78" t="n">
        <v>7500000</v>
      </c>
      <c r="BE1706" s="78" t="s">
        <v>19092</v>
      </c>
      <c r="BJ1706" s="78" t="s">
        <v>17721</v>
      </c>
      <c r="BK1706" s="78" t="s">
        <v>17722</v>
      </c>
      <c r="BL1706" s="78" t="s">
        <v>872</v>
      </c>
      <c r="BM1706" s="78" t="s">
        <v>8293</v>
      </c>
      <c r="BN1706" s="78" t="s">
        <v>19467</v>
      </c>
      <c r="BO1706" s="78" t="s">
        <v>16502</v>
      </c>
    </row>
    <row r="1707" customFormat="false" ht="15" hidden="true" customHeight="false" outlineLevel="0" collapsed="false">
      <c r="A1707" s="82" t="n">
        <v>45291</v>
      </c>
      <c r="B1707" s="78" t="s">
        <v>16497</v>
      </c>
      <c r="C1707" s="78" t="s">
        <v>17734</v>
      </c>
      <c r="D1707" s="78" t="s">
        <v>18919</v>
      </c>
      <c r="E1707" s="78" t="s">
        <v>1305</v>
      </c>
      <c r="F1707" s="78" t="s">
        <v>17710</v>
      </c>
      <c r="G1707" s="78" t="s">
        <v>17711</v>
      </c>
      <c r="H1707" s="78" t="s">
        <v>17725</v>
      </c>
      <c r="I1707" s="78" t="s">
        <v>19056</v>
      </c>
      <c r="J1707" s="78" t="s">
        <v>19089</v>
      </c>
      <c r="K1707" s="78" t="n">
        <v>151433965</v>
      </c>
      <c r="L1707" s="78" t="s">
        <v>9329</v>
      </c>
      <c r="M1707" s="78" t="s">
        <v>20102</v>
      </c>
      <c r="N1707" s="78" t="s">
        <v>17734</v>
      </c>
      <c r="Q1707" s="78" t="n">
        <v>21003538</v>
      </c>
      <c r="R1707" s="78" t="s">
        <v>9321</v>
      </c>
      <c r="S1707" s="78" t="s">
        <v>16974</v>
      </c>
      <c r="T1707" s="78" t="s">
        <v>16498</v>
      </c>
      <c r="U1707" s="78" t="s">
        <v>9321</v>
      </c>
      <c r="V1707" s="78" t="s">
        <v>18424</v>
      </c>
      <c r="W1707" s="78" t="s">
        <v>4084</v>
      </c>
      <c r="X1707" s="78" t="s">
        <v>18425</v>
      </c>
      <c r="Y1707" s="78" t="s">
        <v>18426</v>
      </c>
      <c r="Z1707" s="78" t="s">
        <v>17917</v>
      </c>
      <c r="AA1707" s="78" t="s">
        <v>17917</v>
      </c>
      <c r="AB1707" s="78" t="s">
        <v>19091</v>
      </c>
      <c r="AI1707" s="82" t="n">
        <v>46888</v>
      </c>
      <c r="AL1707" s="78" t="s">
        <v>17718</v>
      </c>
      <c r="AM1707" s="78" t="s">
        <v>17718</v>
      </c>
      <c r="AP1707" s="78" t="s">
        <v>17719</v>
      </c>
      <c r="AQ1707" s="78" t="n">
        <v>7500</v>
      </c>
      <c r="AR1707" s="78" t="n">
        <v>10</v>
      </c>
      <c r="AS1707" s="78" t="n">
        <v>127.46</v>
      </c>
      <c r="AT1707" s="78" t="n">
        <v>1</v>
      </c>
      <c r="AV1707" s="78" t="n">
        <v>8.08</v>
      </c>
      <c r="AY1707" s="78" t="n">
        <v>8017425</v>
      </c>
      <c r="AZ1707" s="78" t="n">
        <v>0</v>
      </c>
      <c r="BA1707" s="78" t="n">
        <v>1542075</v>
      </c>
      <c r="BB1707" s="78" t="n">
        <v>35937.5</v>
      </c>
      <c r="BC1707" s="78" t="n">
        <v>9559500</v>
      </c>
      <c r="BD1707" s="78" t="n">
        <v>7500000</v>
      </c>
      <c r="BE1707" s="78" t="s">
        <v>19092</v>
      </c>
      <c r="BJ1707" s="78" t="s">
        <v>17721</v>
      </c>
      <c r="BK1707" s="78" t="s">
        <v>17722</v>
      </c>
      <c r="BL1707" s="78" t="s">
        <v>925</v>
      </c>
      <c r="BM1707" s="78" t="s">
        <v>9330</v>
      </c>
      <c r="BN1707" s="78" t="s">
        <v>20103</v>
      </c>
      <c r="BO1707" s="78" t="s">
        <v>16502</v>
      </c>
    </row>
    <row r="1708" customFormat="false" ht="15" hidden="true" customHeight="false" outlineLevel="0" collapsed="false">
      <c r="A1708" s="82" t="n">
        <v>45291</v>
      </c>
      <c r="B1708" s="78" t="s">
        <v>16497</v>
      </c>
      <c r="C1708" s="78" t="s">
        <v>18927</v>
      </c>
      <c r="D1708" s="78" t="s">
        <v>19994</v>
      </c>
      <c r="E1708" s="78" t="s">
        <v>3664</v>
      </c>
      <c r="F1708" s="78" t="s">
        <v>17727</v>
      </c>
      <c r="G1708" s="78" t="s">
        <v>17747</v>
      </c>
      <c r="H1708" s="78" t="s">
        <v>17729</v>
      </c>
      <c r="I1708" s="78" t="s">
        <v>19604</v>
      </c>
      <c r="J1708" s="78" t="s">
        <v>17462</v>
      </c>
      <c r="K1708" s="78" t="n">
        <v>155940318</v>
      </c>
      <c r="L1708" s="78" t="s">
        <v>3860</v>
      </c>
      <c r="M1708" s="78" t="s">
        <v>20221</v>
      </c>
      <c r="N1708" s="78" t="s">
        <v>19505</v>
      </c>
      <c r="Q1708" s="78" t="n">
        <v>60611090</v>
      </c>
      <c r="R1708" s="78" t="s">
        <v>17020</v>
      </c>
      <c r="S1708" s="78" t="s">
        <v>17021</v>
      </c>
      <c r="T1708" s="78" t="s">
        <v>17019</v>
      </c>
      <c r="W1708" s="78" t="s">
        <v>4084</v>
      </c>
      <c r="AB1708" s="78" t="s">
        <v>19996</v>
      </c>
      <c r="AH1708" s="78" t="s">
        <v>19997</v>
      </c>
      <c r="AI1708" s="82" t="n">
        <v>47016</v>
      </c>
      <c r="AK1708" s="78" t="s">
        <v>20012</v>
      </c>
      <c r="AL1708" s="78" t="s">
        <v>17718</v>
      </c>
      <c r="AM1708" s="78" t="s">
        <v>17718</v>
      </c>
      <c r="AP1708" s="78" t="s">
        <v>17719</v>
      </c>
      <c r="AQ1708" s="78" t="n">
        <v>7.5</v>
      </c>
      <c r="AR1708" s="78" t="n">
        <v>1</v>
      </c>
      <c r="AS1708" s="78" t="n">
        <v>26297.69022</v>
      </c>
      <c r="AT1708" s="78" t="n">
        <v>1</v>
      </c>
      <c r="AV1708" s="78" t="n">
        <v>8.08</v>
      </c>
      <c r="AY1708" s="78" t="n">
        <v>0</v>
      </c>
      <c r="AZ1708" s="78" t="n">
        <v>0</v>
      </c>
      <c r="BA1708" s="78" t="n">
        <v>197232.68</v>
      </c>
      <c r="BB1708" s="78" t="n">
        <v>0</v>
      </c>
      <c r="BC1708" s="78" t="n">
        <v>197232.68</v>
      </c>
      <c r="BD1708" s="78" t="n">
        <v>7500000</v>
      </c>
      <c r="BE1708" s="78" t="s">
        <v>19998</v>
      </c>
      <c r="BJ1708" s="78" t="s">
        <v>17721</v>
      </c>
      <c r="BK1708" s="78" t="s">
        <v>17722</v>
      </c>
      <c r="BO1708" s="78" t="s">
        <v>16502</v>
      </c>
    </row>
    <row r="1709" customFormat="false" ht="15" hidden="true" customHeight="false" outlineLevel="0" collapsed="false">
      <c r="A1709" s="82" t="n">
        <v>45291</v>
      </c>
      <c r="B1709" s="78" t="s">
        <v>16497</v>
      </c>
      <c r="C1709" s="78" t="s">
        <v>18927</v>
      </c>
      <c r="D1709" s="78" t="s">
        <v>19994</v>
      </c>
      <c r="E1709" s="78" t="s">
        <v>3664</v>
      </c>
      <c r="F1709" s="78" t="s">
        <v>17727</v>
      </c>
      <c r="G1709" s="78" t="s">
        <v>17747</v>
      </c>
      <c r="H1709" s="78" t="s">
        <v>17729</v>
      </c>
      <c r="I1709" s="78" t="s">
        <v>19604</v>
      </c>
      <c r="J1709" s="78" t="s">
        <v>17462</v>
      </c>
      <c r="K1709" s="78" t="n">
        <v>158824729</v>
      </c>
      <c r="L1709" s="78" t="s">
        <v>3996</v>
      </c>
      <c r="M1709" s="78" t="s">
        <v>20222</v>
      </c>
      <c r="N1709" s="78" t="s">
        <v>19505</v>
      </c>
      <c r="Q1709" s="78" t="n">
        <v>60611090</v>
      </c>
      <c r="R1709" s="78" t="s">
        <v>17020</v>
      </c>
      <c r="S1709" s="78" t="s">
        <v>17021</v>
      </c>
      <c r="T1709" s="78" t="s">
        <v>17019</v>
      </c>
      <c r="W1709" s="78" t="s">
        <v>4084</v>
      </c>
      <c r="AB1709" s="78" t="s">
        <v>19996</v>
      </c>
      <c r="AH1709" s="78" t="s">
        <v>19997</v>
      </c>
      <c r="AI1709" s="82" t="n">
        <v>47107</v>
      </c>
      <c r="AK1709" s="78" t="s">
        <v>20012</v>
      </c>
      <c r="AL1709" s="78" t="s">
        <v>17718</v>
      </c>
      <c r="AM1709" s="78" t="s">
        <v>17718</v>
      </c>
      <c r="AP1709" s="78" t="s">
        <v>17719</v>
      </c>
      <c r="AQ1709" s="78" t="n">
        <v>7.5</v>
      </c>
      <c r="AR1709" s="78" t="n">
        <v>1</v>
      </c>
      <c r="AS1709" s="78" t="n">
        <v>5239.61638</v>
      </c>
      <c r="AT1709" s="78" t="n">
        <v>1</v>
      </c>
      <c r="AV1709" s="78" t="n">
        <v>8.08</v>
      </c>
      <c r="AY1709" s="78" t="n">
        <v>0</v>
      </c>
      <c r="AZ1709" s="78" t="n">
        <v>0</v>
      </c>
      <c r="BA1709" s="78" t="n">
        <v>39297.12</v>
      </c>
      <c r="BB1709" s="78" t="n">
        <v>0</v>
      </c>
      <c r="BC1709" s="78" t="n">
        <v>39297.12</v>
      </c>
      <c r="BD1709" s="78" t="n">
        <v>7500000</v>
      </c>
      <c r="BE1709" s="78" t="s">
        <v>19998</v>
      </c>
      <c r="BJ1709" s="78" t="s">
        <v>17721</v>
      </c>
      <c r="BK1709" s="78" t="s">
        <v>17722</v>
      </c>
      <c r="BO1709" s="78" t="s">
        <v>16502</v>
      </c>
    </row>
    <row r="1710" customFormat="false" ht="15" hidden="true" customHeight="false" outlineLevel="0" collapsed="false">
      <c r="A1710" s="82" t="n">
        <v>45291</v>
      </c>
      <c r="B1710" s="78" t="s">
        <v>16497</v>
      </c>
      <c r="C1710" s="78" t="s">
        <v>17734</v>
      </c>
      <c r="D1710" s="78" t="s">
        <v>18919</v>
      </c>
      <c r="E1710" s="78" t="s">
        <v>4075</v>
      </c>
      <c r="F1710" s="78" t="s">
        <v>17724</v>
      </c>
      <c r="G1710" s="78" t="s">
        <v>17711</v>
      </c>
      <c r="H1710" s="78" t="s">
        <v>17725</v>
      </c>
      <c r="I1710" s="78" t="s">
        <v>18920</v>
      </c>
      <c r="J1710" s="78" t="s">
        <v>16506</v>
      </c>
      <c r="K1710" s="78" t="n">
        <v>111101382</v>
      </c>
      <c r="L1710" s="78" t="s">
        <v>6397</v>
      </c>
      <c r="M1710" s="78" t="s">
        <v>20223</v>
      </c>
      <c r="N1710" s="78" t="s">
        <v>17734</v>
      </c>
      <c r="Q1710" s="78" t="n">
        <v>0</v>
      </c>
      <c r="U1710" s="78" t="s">
        <v>20224</v>
      </c>
      <c r="V1710" s="78" t="s">
        <v>20225</v>
      </c>
      <c r="W1710" s="78" t="s">
        <v>4084</v>
      </c>
      <c r="X1710" s="78" t="s">
        <v>17806</v>
      </c>
      <c r="Y1710" s="78" t="s">
        <v>17807</v>
      </c>
      <c r="Z1710" s="78" t="s">
        <v>17808</v>
      </c>
      <c r="AA1710" s="78" t="s">
        <v>17809</v>
      </c>
      <c r="AB1710" s="78" t="s">
        <v>20183</v>
      </c>
      <c r="AI1710" s="82" t="n">
        <v>48335</v>
      </c>
      <c r="AL1710" s="78" t="s">
        <v>17718</v>
      </c>
      <c r="AM1710" s="78" t="s">
        <v>17718</v>
      </c>
      <c r="AP1710" s="78" t="s">
        <v>17772</v>
      </c>
      <c r="AQ1710" s="78" t="n">
        <v>-7500</v>
      </c>
      <c r="AR1710" s="78" t="n">
        <v>10</v>
      </c>
      <c r="AS1710" s="78" t="n">
        <v>85.77895</v>
      </c>
      <c r="AT1710" s="78" t="n">
        <v>1</v>
      </c>
      <c r="AV1710" s="78" t="n">
        <v>8.08</v>
      </c>
      <c r="AY1710" s="78" t="n">
        <v>-6329175</v>
      </c>
      <c r="AZ1710" s="78" t="n">
        <v>0</v>
      </c>
      <c r="BA1710" s="78" t="n">
        <v>-104246.25</v>
      </c>
      <c r="BB1710" s="78" t="n">
        <v>-56250</v>
      </c>
      <c r="BC1710" s="78" t="n">
        <v>-6433421.25</v>
      </c>
      <c r="BD1710" s="78" t="n">
        <v>7500000</v>
      </c>
      <c r="BE1710" s="78" t="s">
        <v>18925</v>
      </c>
      <c r="BJ1710" s="78" t="s">
        <v>17721</v>
      </c>
      <c r="BK1710" s="78" t="s">
        <v>17722</v>
      </c>
      <c r="BL1710" s="78" t="s">
        <v>6399</v>
      </c>
      <c r="BM1710" s="78" t="s">
        <v>6398</v>
      </c>
      <c r="BN1710" s="78" t="s">
        <v>20226</v>
      </c>
      <c r="BO1710" s="78" t="s">
        <v>16502</v>
      </c>
    </row>
    <row r="1711" customFormat="false" ht="15" hidden="true" customHeight="false" outlineLevel="0" collapsed="false">
      <c r="A1711" s="82" t="n">
        <v>45291</v>
      </c>
      <c r="B1711" s="78" t="s">
        <v>16497</v>
      </c>
      <c r="C1711" s="78" t="s">
        <v>17734</v>
      </c>
      <c r="D1711" s="78" t="s">
        <v>18919</v>
      </c>
      <c r="E1711" s="78" t="s">
        <v>4075</v>
      </c>
      <c r="F1711" s="78" t="s">
        <v>17724</v>
      </c>
      <c r="G1711" s="78" t="s">
        <v>17711</v>
      </c>
      <c r="H1711" s="78" t="s">
        <v>17725</v>
      </c>
      <c r="I1711" s="78" t="s">
        <v>18920</v>
      </c>
      <c r="J1711" s="78" t="s">
        <v>19089</v>
      </c>
      <c r="K1711" s="78" t="n">
        <v>129893452</v>
      </c>
      <c r="L1711" s="78" t="s">
        <v>12805</v>
      </c>
      <c r="M1711" s="78" t="s">
        <v>20227</v>
      </c>
      <c r="N1711" s="78" t="s">
        <v>17734</v>
      </c>
      <c r="Q1711" s="78" t="n">
        <v>79140921</v>
      </c>
      <c r="R1711" s="78" t="s">
        <v>12797</v>
      </c>
      <c r="S1711" s="78" t="s">
        <v>17287</v>
      </c>
      <c r="T1711" s="78" t="s">
        <v>16498</v>
      </c>
      <c r="U1711" s="78" t="s">
        <v>12797</v>
      </c>
      <c r="V1711" s="78" t="s">
        <v>18088</v>
      </c>
      <c r="W1711" s="78" t="s">
        <v>4084</v>
      </c>
      <c r="X1711" s="78" t="s">
        <v>18089</v>
      </c>
      <c r="Y1711" s="78" t="s">
        <v>18090</v>
      </c>
      <c r="Z1711" s="78" t="s">
        <v>17816</v>
      </c>
      <c r="AA1711" s="78" t="s">
        <v>17795</v>
      </c>
      <c r="AB1711" s="78" t="s">
        <v>20228</v>
      </c>
      <c r="AI1711" s="82" t="n">
        <v>46068</v>
      </c>
      <c r="AL1711" s="78" t="s">
        <v>17718</v>
      </c>
      <c r="AM1711" s="78" t="s">
        <v>17718</v>
      </c>
      <c r="AP1711" s="78" t="s">
        <v>17772</v>
      </c>
      <c r="AQ1711" s="78" t="n">
        <v>-7500</v>
      </c>
      <c r="AR1711" s="78" t="n">
        <v>10</v>
      </c>
      <c r="AS1711" s="78" t="n">
        <v>77.88819</v>
      </c>
      <c r="AT1711" s="78" t="n">
        <v>1</v>
      </c>
      <c r="AV1711" s="78" t="n">
        <v>8.08</v>
      </c>
      <c r="AY1711" s="78" t="n">
        <v>-5627500</v>
      </c>
      <c r="AZ1711" s="78" t="n">
        <v>0</v>
      </c>
      <c r="BA1711" s="78" t="n">
        <v>-214114.25</v>
      </c>
      <c r="BB1711" s="78" t="n">
        <v>0</v>
      </c>
      <c r="BC1711" s="78" t="n">
        <v>-5841614.25</v>
      </c>
      <c r="BD1711" s="78" t="n">
        <v>7500000</v>
      </c>
      <c r="BE1711" s="78" t="s">
        <v>19092</v>
      </c>
      <c r="BJ1711" s="78" t="s">
        <v>17721</v>
      </c>
      <c r="BK1711" s="78" t="s">
        <v>17722</v>
      </c>
      <c r="BL1711" s="78" t="s">
        <v>12807</v>
      </c>
      <c r="BM1711" s="78" t="s">
        <v>12806</v>
      </c>
      <c r="BN1711" s="78" t="s">
        <v>20229</v>
      </c>
      <c r="BO1711" s="78" t="s">
        <v>16502</v>
      </c>
    </row>
    <row r="1712" customFormat="false" ht="15" hidden="true" customHeight="false" outlineLevel="0" collapsed="false">
      <c r="A1712" s="82" t="n">
        <v>45291</v>
      </c>
      <c r="B1712" s="78" t="s">
        <v>16497</v>
      </c>
      <c r="C1712" s="78" t="s">
        <v>18927</v>
      </c>
      <c r="D1712" s="78" t="s">
        <v>18928</v>
      </c>
      <c r="E1712" s="78" t="s">
        <v>1305</v>
      </c>
      <c r="F1712" s="78" t="s">
        <v>17710</v>
      </c>
      <c r="G1712" s="78" t="s">
        <v>17711</v>
      </c>
      <c r="H1712" s="78" t="s">
        <v>17725</v>
      </c>
      <c r="I1712" s="78" t="s">
        <v>18933</v>
      </c>
      <c r="J1712" s="78" t="s">
        <v>17755</v>
      </c>
      <c r="K1712" s="78" t="n">
        <v>144227017</v>
      </c>
      <c r="L1712" s="78" t="s">
        <v>1536</v>
      </c>
      <c r="M1712" s="78" t="s">
        <v>20230</v>
      </c>
      <c r="N1712" s="78" t="s">
        <v>17734</v>
      </c>
      <c r="Q1712" s="78" t="n">
        <v>21000015</v>
      </c>
      <c r="R1712" s="78" t="s">
        <v>16863</v>
      </c>
      <c r="S1712" s="78" t="s">
        <v>16864</v>
      </c>
      <c r="T1712" s="78" t="s">
        <v>16862</v>
      </c>
      <c r="W1712" s="78" t="s">
        <v>4084</v>
      </c>
      <c r="Z1712" s="78" t="s">
        <v>17801</v>
      </c>
      <c r="AA1712" s="78" t="s">
        <v>17802</v>
      </c>
      <c r="AC1712" s="78" t="s">
        <v>19192</v>
      </c>
      <c r="AE1712" s="78" t="s">
        <v>1539</v>
      </c>
      <c r="AG1712" s="78" t="s">
        <v>18931</v>
      </c>
      <c r="AI1712" s="82" t="n">
        <v>45366</v>
      </c>
      <c r="AJ1712" s="78" t="s">
        <v>1197</v>
      </c>
      <c r="AL1712" s="78" t="s">
        <v>17718</v>
      </c>
      <c r="AM1712" s="78" t="s">
        <v>17718</v>
      </c>
      <c r="AP1712" s="78" t="s">
        <v>17719</v>
      </c>
      <c r="AQ1712" s="78" t="n">
        <v>20</v>
      </c>
      <c r="AR1712" s="78" t="n">
        <v>100</v>
      </c>
      <c r="AS1712" s="78" t="n">
        <v>4.75</v>
      </c>
      <c r="AT1712" s="78" t="n">
        <v>1</v>
      </c>
      <c r="AV1712" s="78" t="n">
        <v>8.08</v>
      </c>
      <c r="AY1712" s="78" t="n">
        <v>74000.62</v>
      </c>
      <c r="AZ1712" s="78" t="n">
        <v>0</v>
      </c>
      <c r="BA1712" s="78" t="n">
        <v>-64500.62</v>
      </c>
      <c r="BB1712" s="78" t="n">
        <v>0</v>
      </c>
      <c r="BC1712" s="78" t="n">
        <v>9500</v>
      </c>
      <c r="BD1712" s="78" t="n">
        <v>7600000</v>
      </c>
      <c r="BE1712" s="78" t="s">
        <v>18932</v>
      </c>
      <c r="BJ1712" s="78" t="s">
        <v>17721</v>
      </c>
      <c r="BK1712" s="78" t="s">
        <v>17722</v>
      </c>
      <c r="BO1712" s="78" t="s">
        <v>16502</v>
      </c>
    </row>
    <row r="1713" customFormat="false" ht="15" hidden="true" customHeight="false" outlineLevel="0" collapsed="false">
      <c r="A1713" s="82" t="n">
        <v>45291</v>
      </c>
      <c r="B1713" s="78" t="s">
        <v>16497</v>
      </c>
      <c r="C1713" s="78" t="s">
        <v>17734</v>
      </c>
      <c r="D1713" s="78" t="s">
        <v>18919</v>
      </c>
      <c r="E1713" s="78" t="s">
        <v>4117</v>
      </c>
      <c r="F1713" s="78" t="s">
        <v>17723</v>
      </c>
      <c r="G1713" s="78" t="s">
        <v>17711</v>
      </c>
      <c r="H1713" s="78" t="s">
        <v>17725</v>
      </c>
      <c r="I1713" s="78" t="s">
        <v>19056</v>
      </c>
      <c r="J1713" s="78" t="s">
        <v>16506</v>
      </c>
      <c r="K1713" s="78" t="n">
        <v>96196253</v>
      </c>
      <c r="L1713" s="78" t="s">
        <v>12047</v>
      </c>
      <c r="M1713" s="78" t="s">
        <v>19484</v>
      </c>
      <c r="N1713" s="78" t="s">
        <v>17734</v>
      </c>
      <c r="Q1713" s="78" t="n">
        <v>0</v>
      </c>
      <c r="U1713" s="78" t="s">
        <v>19485</v>
      </c>
      <c r="V1713" s="78" t="s">
        <v>19486</v>
      </c>
      <c r="W1713" s="78" t="s">
        <v>4084</v>
      </c>
      <c r="X1713" s="78" t="s">
        <v>18145</v>
      </c>
      <c r="Y1713" s="78" t="s">
        <v>18145</v>
      </c>
      <c r="Z1713" s="78" t="s">
        <v>17856</v>
      </c>
      <c r="AA1713" s="78" t="s">
        <v>17857</v>
      </c>
      <c r="AB1713" s="78" t="s">
        <v>19060</v>
      </c>
      <c r="AI1713" s="82" t="n">
        <v>45915</v>
      </c>
      <c r="AL1713" s="78" t="s">
        <v>17718</v>
      </c>
      <c r="AM1713" s="78" t="s">
        <v>17718</v>
      </c>
      <c r="AP1713" s="78" t="s">
        <v>17719</v>
      </c>
      <c r="AQ1713" s="78" t="n">
        <v>7605</v>
      </c>
      <c r="AR1713" s="78" t="n">
        <v>10</v>
      </c>
      <c r="AS1713" s="78" t="n">
        <v>99.28213</v>
      </c>
      <c r="AT1713" s="78" t="n">
        <v>1</v>
      </c>
      <c r="AV1713" s="78" t="n">
        <v>8.08</v>
      </c>
      <c r="AY1713" s="78" t="n">
        <v>7056412.5</v>
      </c>
      <c r="AZ1713" s="78" t="n">
        <v>0</v>
      </c>
      <c r="BA1713" s="78" t="n">
        <v>493993.49</v>
      </c>
      <c r="BB1713" s="78" t="n">
        <v>151149.38</v>
      </c>
      <c r="BC1713" s="78" t="n">
        <v>7550405.99</v>
      </c>
      <c r="BD1713" s="78" t="n">
        <v>7605000</v>
      </c>
      <c r="BE1713" s="78" t="s">
        <v>18925</v>
      </c>
      <c r="BJ1713" s="78" t="s">
        <v>17721</v>
      </c>
      <c r="BK1713" s="78" t="s">
        <v>17722</v>
      </c>
      <c r="BL1713" s="78" t="s">
        <v>12049</v>
      </c>
      <c r="BM1713" s="78" t="s">
        <v>12048</v>
      </c>
      <c r="BN1713" s="78" t="s">
        <v>19487</v>
      </c>
      <c r="BO1713" s="78" t="s">
        <v>16502</v>
      </c>
    </row>
    <row r="1714" customFormat="false" ht="15" hidden="true" customHeight="false" outlineLevel="0" collapsed="false">
      <c r="A1714" s="82" t="n">
        <v>45291</v>
      </c>
      <c r="B1714" s="78" t="s">
        <v>16497</v>
      </c>
      <c r="C1714" s="78" t="s">
        <v>17734</v>
      </c>
      <c r="D1714" s="78" t="s">
        <v>18919</v>
      </c>
      <c r="E1714" s="78" t="s">
        <v>4075</v>
      </c>
      <c r="F1714" s="78" t="s">
        <v>17724</v>
      </c>
      <c r="G1714" s="78" t="s">
        <v>17711</v>
      </c>
      <c r="H1714" s="78" t="s">
        <v>17725</v>
      </c>
      <c r="I1714" s="78" t="s">
        <v>18920</v>
      </c>
      <c r="J1714" s="78" t="s">
        <v>16506</v>
      </c>
      <c r="K1714" s="78" t="n">
        <v>119713088</v>
      </c>
      <c r="L1714" s="78" t="s">
        <v>10918</v>
      </c>
      <c r="M1714" s="78" t="s">
        <v>19799</v>
      </c>
      <c r="N1714" s="78" t="s">
        <v>17734</v>
      </c>
      <c r="Q1714" s="78" t="n">
        <v>0</v>
      </c>
      <c r="U1714" s="78" t="s">
        <v>19800</v>
      </c>
      <c r="V1714" s="78" t="s">
        <v>19801</v>
      </c>
      <c r="W1714" s="78" t="s">
        <v>4084</v>
      </c>
      <c r="X1714" s="78" t="s">
        <v>17936</v>
      </c>
      <c r="Y1714" s="78" t="s">
        <v>18412</v>
      </c>
      <c r="Z1714" s="78" t="s">
        <v>17794</v>
      </c>
      <c r="AA1714" s="78" t="s">
        <v>17795</v>
      </c>
      <c r="AB1714" s="78" t="s">
        <v>19060</v>
      </c>
      <c r="AI1714" s="82" t="n">
        <v>47392</v>
      </c>
      <c r="AL1714" s="78" t="s">
        <v>17718</v>
      </c>
      <c r="AM1714" s="78" t="s">
        <v>17718</v>
      </c>
      <c r="AP1714" s="78" t="s">
        <v>17772</v>
      </c>
      <c r="AQ1714" s="78" t="n">
        <v>-7637</v>
      </c>
      <c r="AR1714" s="78" t="n">
        <v>10</v>
      </c>
      <c r="AS1714" s="78" t="n">
        <v>94.39164</v>
      </c>
      <c r="AT1714" s="78" t="n">
        <v>1</v>
      </c>
      <c r="AV1714" s="78" t="n">
        <v>8.08</v>
      </c>
      <c r="AY1714" s="78" t="n">
        <v>-6740118.56</v>
      </c>
      <c r="AZ1714" s="78" t="n">
        <v>0</v>
      </c>
      <c r="BA1714" s="78" t="n">
        <v>-468570.99</v>
      </c>
      <c r="BB1714" s="78" t="n">
        <v>-100235.63</v>
      </c>
      <c r="BC1714" s="78" t="n">
        <v>-7208689.55</v>
      </c>
      <c r="BD1714" s="78" t="n">
        <v>7637000</v>
      </c>
      <c r="BE1714" s="78" t="s">
        <v>18925</v>
      </c>
      <c r="BJ1714" s="78" t="s">
        <v>17721</v>
      </c>
      <c r="BK1714" s="78" t="s">
        <v>17722</v>
      </c>
      <c r="BL1714" s="78" t="s">
        <v>10920</v>
      </c>
      <c r="BM1714" s="78" t="s">
        <v>10919</v>
      </c>
      <c r="BN1714" s="78" t="s">
        <v>19802</v>
      </c>
      <c r="BO1714" s="78" t="s">
        <v>16502</v>
      </c>
    </row>
    <row r="1715" customFormat="false" ht="15" hidden="true" customHeight="false" outlineLevel="0" collapsed="false">
      <c r="A1715" s="82" t="n">
        <v>45291</v>
      </c>
      <c r="B1715" s="78" t="s">
        <v>16497</v>
      </c>
      <c r="C1715" s="78" t="s">
        <v>18927</v>
      </c>
      <c r="D1715" s="78" t="s">
        <v>18928</v>
      </c>
      <c r="E1715" s="78" t="s">
        <v>1305</v>
      </c>
      <c r="F1715" s="78" t="s">
        <v>17710</v>
      </c>
      <c r="G1715" s="78" t="s">
        <v>17711</v>
      </c>
      <c r="H1715" s="78" t="s">
        <v>17725</v>
      </c>
      <c r="I1715" s="78" t="s">
        <v>18965</v>
      </c>
      <c r="J1715" s="78" t="s">
        <v>17755</v>
      </c>
      <c r="K1715" s="78" t="n">
        <v>135357863</v>
      </c>
      <c r="L1715" s="78" t="s">
        <v>13636</v>
      </c>
      <c r="M1715" s="78" t="s">
        <v>20231</v>
      </c>
      <c r="N1715" s="78" t="s">
        <v>17734</v>
      </c>
      <c r="Q1715" s="78" t="n">
        <v>21000016</v>
      </c>
      <c r="R1715" s="78" t="s">
        <v>13580</v>
      </c>
      <c r="S1715" s="78" t="s">
        <v>17444</v>
      </c>
      <c r="T1715" s="78" t="s">
        <v>17028</v>
      </c>
      <c r="U1715" s="78" t="s">
        <v>13580</v>
      </c>
      <c r="V1715" s="78" t="s">
        <v>17444</v>
      </c>
      <c r="W1715" s="78" t="s">
        <v>4084</v>
      </c>
      <c r="X1715" s="78" t="s">
        <v>17800</v>
      </c>
      <c r="Z1715" s="78" t="s">
        <v>17801</v>
      </c>
      <c r="AA1715" s="78" t="s">
        <v>17802</v>
      </c>
      <c r="AE1715" s="78" t="s">
        <v>13639</v>
      </c>
      <c r="AG1715" s="78" t="s">
        <v>18931</v>
      </c>
      <c r="AI1715" s="82" t="n">
        <v>45464</v>
      </c>
      <c r="AJ1715" s="78" t="s">
        <v>1197</v>
      </c>
      <c r="AL1715" s="78" t="s">
        <v>17718</v>
      </c>
      <c r="AM1715" s="78" t="s">
        <v>17718</v>
      </c>
      <c r="AP1715" s="78" t="s">
        <v>17772</v>
      </c>
      <c r="AQ1715" s="78" t="n">
        <v>-180</v>
      </c>
      <c r="AR1715" s="78" t="n">
        <v>100</v>
      </c>
      <c r="AS1715" s="78" t="n">
        <v>4.855</v>
      </c>
      <c r="AT1715" s="78" t="n">
        <v>1</v>
      </c>
      <c r="AV1715" s="78" t="n">
        <v>8.08</v>
      </c>
      <c r="AY1715" s="78" t="n">
        <v>-233544.65</v>
      </c>
      <c r="AZ1715" s="78" t="n">
        <v>0</v>
      </c>
      <c r="BA1715" s="78" t="n">
        <v>146154.65</v>
      </c>
      <c r="BB1715" s="78" t="n">
        <v>0</v>
      </c>
      <c r="BC1715" s="78" t="n">
        <v>-87390</v>
      </c>
      <c r="BD1715" s="78" t="n">
        <v>7650000</v>
      </c>
      <c r="BE1715" s="78" t="s">
        <v>18932</v>
      </c>
      <c r="BJ1715" s="78" t="s">
        <v>17721</v>
      </c>
      <c r="BK1715" s="78" t="s">
        <v>17722</v>
      </c>
      <c r="BO1715" s="78" t="s">
        <v>16502</v>
      </c>
    </row>
    <row r="1716" customFormat="false" ht="15" hidden="true" customHeight="false" outlineLevel="0" collapsed="false">
      <c r="A1716" s="82" t="n">
        <v>45291</v>
      </c>
      <c r="B1716" s="78" t="s">
        <v>16497</v>
      </c>
      <c r="C1716" s="78" t="s">
        <v>17734</v>
      </c>
      <c r="D1716" s="78" t="s">
        <v>19750</v>
      </c>
      <c r="E1716" s="78" t="s">
        <v>6391</v>
      </c>
      <c r="F1716" s="78" t="s">
        <v>17756</v>
      </c>
      <c r="G1716" s="78" t="s">
        <v>17757</v>
      </c>
      <c r="H1716" s="78" t="s">
        <v>17729</v>
      </c>
      <c r="I1716" s="78" t="s">
        <v>19751</v>
      </c>
      <c r="J1716" s="78" t="s">
        <v>19503</v>
      </c>
      <c r="K1716" s="78" t="n">
        <v>152565242</v>
      </c>
      <c r="L1716" s="78" t="s">
        <v>16765</v>
      </c>
      <c r="M1716" s="78" t="s">
        <v>20232</v>
      </c>
      <c r="N1716" s="78" t="s">
        <v>17734</v>
      </c>
      <c r="Q1716" s="78" t="n">
        <v>0</v>
      </c>
      <c r="U1716" s="78" t="s">
        <v>20233</v>
      </c>
      <c r="V1716" s="78" t="s">
        <v>20234</v>
      </c>
      <c r="W1716" s="78" t="s">
        <v>4084</v>
      </c>
      <c r="X1716" s="78" t="s">
        <v>17891</v>
      </c>
      <c r="Y1716" s="78" t="s">
        <v>18473</v>
      </c>
      <c r="Z1716" s="78" t="s">
        <v>17802</v>
      </c>
      <c r="AA1716" s="78" t="s">
        <v>17802</v>
      </c>
      <c r="AB1716" s="78" t="s">
        <v>20235</v>
      </c>
      <c r="AE1716" s="78" t="s">
        <v>20236</v>
      </c>
      <c r="AI1716" s="82" t="n">
        <v>46601</v>
      </c>
      <c r="AL1716" s="78" t="s">
        <v>17718</v>
      </c>
      <c r="AM1716" s="78" t="s">
        <v>17718</v>
      </c>
      <c r="AP1716" s="78" t="s">
        <v>17719</v>
      </c>
      <c r="AQ1716" s="78" t="n">
        <v>7677.03</v>
      </c>
      <c r="AR1716" s="78" t="n">
        <v>10</v>
      </c>
      <c r="AS1716" s="78" t="n">
        <v>89</v>
      </c>
      <c r="AT1716" s="78" t="n">
        <v>1</v>
      </c>
      <c r="AV1716" s="78" t="n">
        <v>8.08</v>
      </c>
      <c r="AY1716" s="78" t="n">
        <v>7395308.73</v>
      </c>
      <c r="AZ1716" s="78" t="n">
        <v>0</v>
      </c>
      <c r="BA1716" s="78" t="n">
        <v>-562754.71</v>
      </c>
      <c r="BB1716" s="78" t="n">
        <v>11357.79</v>
      </c>
      <c r="BC1716" s="78" t="n">
        <v>6832554.02</v>
      </c>
      <c r="BD1716" s="78" t="n">
        <v>7677026.99</v>
      </c>
      <c r="BE1716" s="78" t="s">
        <v>17955</v>
      </c>
      <c r="BJ1716" s="78" t="s">
        <v>17721</v>
      </c>
      <c r="BK1716" s="78" t="s">
        <v>17722</v>
      </c>
      <c r="BL1716" s="78" t="s">
        <v>6515</v>
      </c>
      <c r="BM1716" s="78" t="s">
        <v>6514</v>
      </c>
      <c r="BN1716" s="78" t="s">
        <v>20237</v>
      </c>
      <c r="BO1716" s="78" t="s">
        <v>16502</v>
      </c>
    </row>
    <row r="1717" customFormat="false" ht="15" hidden="true" customHeight="false" outlineLevel="0" collapsed="false">
      <c r="A1717" s="82" t="n">
        <v>45291</v>
      </c>
      <c r="B1717" s="78" t="s">
        <v>16497</v>
      </c>
      <c r="C1717" s="78" t="s">
        <v>18927</v>
      </c>
      <c r="D1717" s="78" t="s">
        <v>18928</v>
      </c>
      <c r="E1717" s="78" t="s">
        <v>1305</v>
      </c>
      <c r="F1717" s="78" t="s">
        <v>17710</v>
      </c>
      <c r="G1717" s="78" t="s">
        <v>17711</v>
      </c>
      <c r="H1717" s="78" t="s">
        <v>17725</v>
      </c>
      <c r="I1717" s="78" t="s">
        <v>18929</v>
      </c>
      <c r="J1717" s="78" t="s">
        <v>17755</v>
      </c>
      <c r="K1717" s="78" t="n">
        <v>154835738</v>
      </c>
      <c r="L1717" s="78" t="s">
        <v>2194</v>
      </c>
      <c r="M1717" s="78" t="s">
        <v>20238</v>
      </c>
      <c r="N1717" s="78" t="s">
        <v>17734</v>
      </c>
      <c r="Q1717" s="78" t="n">
        <v>21000015</v>
      </c>
      <c r="R1717" s="78" t="s">
        <v>16863</v>
      </c>
      <c r="S1717" s="78" t="s">
        <v>16864</v>
      </c>
      <c r="T1717" s="78" t="s">
        <v>16862</v>
      </c>
      <c r="W1717" s="78" t="s">
        <v>4084</v>
      </c>
      <c r="Z1717" s="78" t="s">
        <v>17801</v>
      </c>
      <c r="AA1717" s="78" t="s">
        <v>17802</v>
      </c>
      <c r="AC1717" s="78" t="s">
        <v>19192</v>
      </c>
      <c r="AE1717" s="78" t="s">
        <v>2197</v>
      </c>
      <c r="AG1717" s="78" t="s">
        <v>18931</v>
      </c>
      <c r="AI1717" s="82" t="n">
        <v>45310</v>
      </c>
      <c r="AJ1717" s="78" t="s">
        <v>1198</v>
      </c>
      <c r="AL1717" s="78" t="s">
        <v>17718</v>
      </c>
      <c r="AM1717" s="78" t="s">
        <v>17718</v>
      </c>
      <c r="AP1717" s="78" t="s">
        <v>17772</v>
      </c>
      <c r="AQ1717" s="78" t="n">
        <v>-18</v>
      </c>
      <c r="AR1717" s="78" t="n">
        <v>100</v>
      </c>
      <c r="AS1717" s="78" t="n">
        <v>513.35</v>
      </c>
      <c r="AT1717" s="78" t="n">
        <v>1</v>
      </c>
      <c r="AV1717" s="78" t="n">
        <v>8.08</v>
      </c>
      <c r="AY1717" s="78" t="n">
        <v>-284099.64</v>
      </c>
      <c r="AZ1717" s="78" t="n">
        <v>0</v>
      </c>
      <c r="BA1717" s="78" t="n">
        <v>-639930.36</v>
      </c>
      <c r="BB1717" s="78" t="n">
        <v>0</v>
      </c>
      <c r="BC1717" s="78" t="n">
        <v>-924030</v>
      </c>
      <c r="BD1717" s="78" t="n">
        <v>7695000</v>
      </c>
      <c r="BE1717" s="78" t="s">
        <v>18932</v>
      </c>
      <c r="BJ1717" s="78" t="s">
        <v>17721</v>
      </c>
      <c r="BK1717" s="78" t="s">
        <v>17722</v>
      </c>
      <c r="BO1717" s="78" t="s">
        <v>16502</v>
      </c>
    </row>
    <row r="1718" customFormat="false" ht="15" hidden="true" customHeight="false" outlineLevel="0" collapsed="false">
      <c r="A1718" s="82" t="n">
        <v>45291</v>
      </c>
      <c r="B1718" s="78" t="s">
        <v>16497</v>
      </c>
      <c r="C1718" s="78" t="s">
        <v>18927</v>
      </c>
      <c r="D1718" s="78" t="s">
        <v>18928</v>
      </c>
      <c r="E1718" s="78" t="s">
        <v>1305</v>
      </c>
      <c r="F1718" s="78" t="s">
        <v>17710</v>
      </c>
      <c r="G1718" s="78" t="s">
        <v>17711</v>
      </c>
      <c r="H1718" s="78" t="s">
        <v>17725</v>
      </c>
      <c r="I1718" s="78" t="s">
        <v>18933</v>
      </c>
      <c r="J1718" s="78" t="s">
        <v>17755</v>
      </c>
      <c r="K1718" s="78" t="n">
        <v>144226780</v>
      </c>
      <c r="L1718" s="78" t="s">
        <v>1529</v>
      </c>
      <c r="M1718" s="78" t="s">
        <v>20239</v>
      </c>
      <c r="N1718" s="78" t="s">
        <v>17734</v>
      </c>
      <c r="Q1718" s="78" t="n">
        <v>21000015</v>
      </c>
      <c r="R1718" s="78" t="s">
        <v>16863</v>
      </c>
      <c r="S1718" s="78" t="s">
        <v>16864</v>
      </c>
      <c r="T1718" s="78" t="s">
        <v>16862</v>
      </c>
      <c r="W1718" s="78" t="s">
        <v>4084</v>
      </c>
      <c r="Z1718" s="78" t="s">
        <v>17801</v>
      </c>
      <c r="AA1718" s="78" t="s">
        <v>17802</v>
      </c>
      <c r="AC1718" s="78" t="s">
        <v>19192</v>
      </c>
      <c r="AE1718" s="78" t="s">
        <v>1532</v>
      </c>
      <c r="AG1718" s="78" t="s">
        <v>18931</v>
      </c>
      <c r="AI1718" s="82" t="n">
        <v>45366</v>
      </c>
      <c r="AJ1718" s="78" t="s">
        <v>1197</v>
      </c>
      <c r="AL1718" s="78" t="s">
        <v>17718</v>
      </c>
      <c r="AM1718" s="78" t="s">
        <v>17718</v>
      </c>
      <c r="AP1718" s="78" t="s">
        <v>17719</v>
      </c>
      <c r="AQ1718" s="78" t="n">
        <v>21</v>
      </c>
      <c r="AR1718" s="78" t="n">
        <v>100</v>
      </c>
      <c r="AS1718" s="78" t="n">
        <v>3.9</v>
      </c>
      <c r="AT1718" s="78" t="n">
        <v>1</v>
      </c>
      <c r="AV1718" s="78" t="n">
        <v>8.08</v>
      </c>
      <c r="AY1718" s="78" t="n">
        <v>65030.65</v>
      </c>
      <c r="AZ1718" s="78" t="n">
        <v>0</v>
      </c>
      <c r="BA1718" s="78" t="n">
        <v>-56840.65</v>
      </c>
      <c r="BB1718" s="78" t="n">
        <v>0</v>
      </c>
      <c r="BC1718" s="78" t="n">
        <v>8190</v>
      </c>
      <c r="BD1718" s="78" t="n">
        <v>7770000</v>
      </c>
      <c r="BE1718" s="78" t="s">
        <v>18932</v>
      </c>
      <c r="BJ1718" s="78" t="s">
        <v>17721</v>
      </c>
      <c r="BK1718" s="78" t="s">
        <v>17722</v>
      </c>
      <c r="BO1718" s="78" t="s">
        <v>16502</v>
      </c>
    </row>
    <row r="1719" customFormat="false" ht="15" hidden="true" customHeight="false" outlineLevel="0" collapsed="false">
      <c r="A1719" s="82" t="n">
        <v>45291</v>
      </c>
      <c r="B1719" s="78" t="s">
        <v>16497</v>
      </c>
      <c r="C1719" s="78" t="s">
        <v>17734</v>
      </c>
      <c r="D1719" s="78" t="s">
        <v>18919</v>
      </c>
      <c r="E1719" s="78" t="s">
        <v>1305</v>
      </c>
      <c r="F1719" s="78" t="s">
        <v>17710</v>
      </c>
      <c r="G1719" s="78" t="s">
        <v>17711</v>
      </c>
      <c r="H1719" s="78" t="s">
        <v>17725</v>
      </c>
      <c r="I1719" s="78" t="s">
        <v>19056</v>
      </c>
      <c r="J1719" s="78" t="s">
        <v>19089</v>
      </c>
      <c r="K1719" s="78" t="n">
        <v>126153830</v>
      </c>
      <c r="L1719" s="78" t="s">
        <v>4704</v>
      </c>
      <c r="M1719" s="78" t="s">
        <v>20240</v>
      </c>
      <c r="N1719" s="78" t="s">
        <v>17734</v>
      </c>
      <c r="Q1719" s="78" t="n">
        <v>35696856</v>
      </c>
      <c r="R1719" s="78" t="s">
        <v>4695</v>
      </c>
      <c r="S1719" s="78" t="s">
        <v>16562</v>
      </c>
      <c r="T1719" s="78" t="s">
        <v>16498</v>
      </c>
      <c r="U1719" s="78" t="s">
        <v>4695</v>
      </c>
      <c r="V1719" s="78" t="s">
        <v>18364</v>
      </c>
      <c r="W1719" s="78" t="s">
        <v>4084</v>
      </c>
      <c r="X1719" s="78" t="s">
        <v>17792</v>
      </c>
      <c r="Y1719" s="78" t="s">
        <v>18365</v>
      </c>
      <c r="Z1719" s="78" t="s">
        <v>17794</v>
      </c>
      <c r="AA1719" s="78" t="s">
        <v>17795</v>
      </c>
      <c r="AB1719" s="78" t="s">
        <v>19337</v>
      </c>
      <c r="AI1719" s="82" t="n">
        <v>46037</v>
      </c>
      <c r="AL1719" s="78" t="s">
        <v>17718</v>
      </c>
      <c r="AM1719" s="78" t="s">
        <v>17718</v>
      </c>
      <c r="AP1719" s="78" t="s">
        <v>17719</v>
      </c>
      <c r="AQ1719" s="78" t="n">
        <v>7846</v>
      </c>
      <c r="AR1719" s="78" t="n">
        <v>10</v>
      </c>
      <c r="AS1719" s="78" t="n">
        <v>89.2</v>
      </c>
      <c r="AT1719" s="78" t="n">
        <v>1</v>
      </c>
      <c r="AV1719" s="78" t="n">
        <v>8.08</v>
      </c>
      <c r="AY1719" s="78" t="n">
        <v>6845454.54</v>
      </c>
      <c r="AZ1719" s="78" t="n">
        <v>0</v>
      </c>
      <c r="BA1719" s="78" t="n">
        <v>153177.46</v>
      </c>
      <c r="BB1719" s="78" t="n">
        <v>0</v>
      </c>
      <c r="BC1719" s="78" t="n">
        <v>6998632</v>
      </c>
      <c r="BD1719" s="78" t="n">
        <v>7846000</v>
      </c>
      <c r="BE1719" s="78" t="s">
        <v>19092</v>
      </c>
      <c r="BJ1719" s="78" t="s">
        <v>17721</v>
      </c>
      <c r="BK1719" s="78" t="s">
        <v>17722</v>
      </c>
      <c r="BL1719" s="78" t="s">
        <v>16</v>
      </c>
      <c r="BM1719" s="78" t="s">
        <v>4705</v>
      </c>
      <c r="BN1719" s="78" t="s">
        <v>20241</v>
      </c>
      <c r="BO1719" s="78" t="s">
        <v>16502</v>
      </c>
    </row>
    <row r="1720" customFormat="false" ht="15" hidden="true" customHeight="false" outlineLevel="0" collapsed="false">
      <c r="A1720" s="82" t="n">
        <v>45291</v>
      </c>
      <c r="B1720" s="78" t="s">
        <v>16497</v>
      </c>
      <c r="C1720" s="78" t="s">
        <v>18927</v>
      </c>
      <c r="D1720" s="78" t="s">
        <v>18928</v>
      </c>
      <c r="E1720" s="78" t="s">
        <v>1305</v>
      </c>
      <c r="F1720" s="78" t="s">
        <v>17710</v>
      </c>
      <c r="G1720" s="78" t="s">
        <v>17711</v>
      </c>
      <c r="H1720" s="78" t="s">
        <v>17725</v>
      </c>
      <c r="I1720" s="78" t="s">
        <v>18959</v>
      </c>
      <c r="J1720" s="78" t="s">
        <v>17755</v>
      </c>
      <c r="K1720" s="78" t="n">
        <v>118800160</v>
      </c>
      <c r="L1720" s="78" t="s">
        <v>5361</v>
      </c>
      <c r="M1720" s="78" t="s">
        <v>20242</v>
      </c>
      <c r="N1720" s="78" t="s">
        <v>17734</v>
      </c>
      <c r="Q1720" s="78" t="n">
        <v>21002163</v>
      </c>
      <c r="R1720" s="78" t="s">
        <v>5339</v>
      </c>
      <c r="S1720" s="78" t="s">
        <v>387</v>
      </c>
      <c r="T1720" s="78" t="s">
        <v>16498</v>
      </c>
      <c r="U1720" s="78" t="s">
        <v>5339</v>
      </c>
      <c r="V1720" s="78" t="s">
        <v>18498</v>
      </c>
      <c r="W1720" s="78" t="s">
        <v>4084</v>
      </c>
      <c r="X1720" s="78" t="s">
        <v>17999</v>
      </c>
      <c r="Y1720" s="78" t="s">
        <v>17999</v>
      </c>
      <c r="Z1720" s="78" t="s">
        <v>17809</v>
      </c>
      <c r="AA1720" s="78" t="s">
        <v>17809</v>
      </c>
      <c r="AE1720" s="78" t="s">
        <v>5364</v>
      </c>
      <c r="AG1720" s="78" t="s">
        <v>18931</v>
      </c>
      <c r="AI1720" s="82" t="n">
        <v>45310</v>
      </c>
      <c r="AJ1720" s="78" t="s">
        <v>1198</v>
      </c>
      <c r="AL1720" s="78" t="s">
        <v>17718</v>
      </c>
      <c r="AM1720" s="78" t="s">
        <v>17718</v>
      </c>
      <c r="AP1720" s="78" t="s">
        <v>17719</v>
      </c>
      <c r="AQ1720" s="78" t="n">
        <v>385</v>
      </c>
      <c r="AR1720" s="78" t="n">
        <v>100</v>
      </c>
      <c r="AS1720" s="78" t="n">
        <v>0.19</v>
      </c>
      <c r="AT1720" s="78" t="n">
        <v>1</v>
      </c>
      <c r="AV1720" s="78" t="n">
        <v>8.08</v>
      </c>
      <c r="AY1720" s="78" t="n">
        <v>165561.18</v>
      </c>
      <c r="AZ1720" s="78" t="n">
        <v>0</v>
      </c>
      <c r="BA1720" s="78" t="n">
        <v>-158246.18</v>
      </c>
      <c r="BB1720" s="78" t="n">
        <v>0</v>
      </c>
      <c r="BC1720" s="78" t="n">
        <v>7315</v>
      </c>
      <c r="BD1720" s="78" t="n">
        <v>7892500</v>
      </c>
      <c r="BE1720" s="78" t="s">
        <v>18932</v>
      </c>
      <c r="BJ1720" s="78" t="s">
        <v>17721</v>
      </c>
      <c r="BK1720" s="78" t="s">
        <v>17722</v>
      </c>
      <c r="BO1720" s="78" t="s">
        <v>16502</v>
      </c>
    </row>
    <row r="1721" customFormat="false" ht="15" hidden="true" customHeight="false" outlineLevel="0" collapsed="false">
      <c r="A1721" s="82" t="n">
        <v>45291</v>
      </c>
      <c r="B1721" s="78" t="s">
        <v>16497</v>
      </c>
      <c r="C1721" s="78" t="s">
        <v>18927</v>
      </c>
      <c r="D1721" s="78" t="s">
        <v>18928</v>
      </c>
      <c r="E1721" s="78" t="s">
        <v>1305</v>
      </c>
      <c r="F1721" s="78" t="s">
        <v>17710</v>
      </c>
      <c r="G1721" s="78" t="s">
        <v>17711</v>
      </c>
      <c r="H1721" s="78" t="s">
        <v>17725</v>
      </c>
      <c r="I1721" s="78" t="s">
        <v>18933</v>
      </c>
      <c r="J1721" s="78" t="s">
        <v>17755</v>
      </c>
      <c r="K1721" s="78" t="n">
        <v>144226990</v>
      </c>
      <c r="L1721" s="78" t="s">
        <v>1522</v>
      </c>
      <c r="M1721" s="78" t="s">
        <v>20243</v>
      </c>
      <c r="N1721" s="78" t="s">
        <v>17734</v>
      </c>
      <c r="Q1721" s="78" t="n">
        <v>21000015</v>
      </c>
      <c r="R1721" s="78" t="s">
        <v>16863</v>
      </c>
      <c r="S1721" s="78" t="s">
        <v>16864</v>
      </c>
      <c r="T1721" s="78" t="s">
        <v>16862</v>
      </c>
      <c r="W1721" s="78" t="s">
        <v>4084</v>
      </c>
      <c r="Z1721" s="78" t="s">
        <v>17801</v>
      </c>
      <c r="AA1721" s="78" t="s">
        <v>17802</v>
      </c>
      <c r="AC1721" s="78" t="s">
        <v>19192</v>
      </c>
      <c r="AE1721" s="78" t="s">
        <v>1525</v>
      </c>
      <c r="AG1721" s="78" t="s">
        <v>18931</v>
      </c>
      <c r="AI1721" s="82" t="n">
        <v>45366</v>
      </c>
      <c r="AJ1721" s="78" t="s">
        <v>1197</v>
      </c>
      <c r="AL1721" s="78" t="s">
        <v>17718</v>
      </c>
      <c r="AM1721" s="78" t="s">
        <v>17718</v>
      </c>
      <c r="AP1721" s="78" t="s">
        <v>17719</v>
      </c>
      <c r="AQ1721" s="78" t="n">
        <v>22</v>
      </c>
      <c r="AR1721" s="78" t="n">
        <v>100</v>
      </c>
      <c r="AS1721" s="78" t="n">
        <v>3.3</v>
      </c>
      <c r="AT1721" s="78" t="n">
        <v>1</v>
      </c>
      <c r="AV1721" s="78" t="n">
        <v>8.08</v>
      </c>
      <c r="AY1721" s="78" t="n">
        <v>57860.68</v>
      </c>
      <c r="AZ1721" s="78" t="n">
        <v>0</v>
      </c>
      <c r="BA1721" s="78" t="n">
        <v>-50600.68</v>
      </c>
      <c r="BB1721" s="78" t="n">
        <v>0</v>
      </c>
      <c r="BC1721" s="78" t="n">
        <v>7260</v>
      </c>
      <c r="BD1721" s="78" t="n">
        <v>7920000</v>
      </c>
      <c r="BE1721" s="78" t="s">
        <v>18932</v>
      </c>
      <c r="BJ1721" s="78" t="s">
        <v>17721</v>
      </c>
      <c r="BK1721" s="78" t="s">
        <v>17722</v>
      </c>
      <c r="BO1721" s="78" t="s">
        <v>16502</v>
      </c>
    </row>
    <row r="1722" customFormat="false" ht="15" hidden="true" customHeight="false" outlineLevel="0" collapsed="false">
      <c r="A1722" s="82" t="n">
        <v>45291</v>
      </c>
      <c r="B1722" s="78" t="s">
        <v>16497</v>
      </c>
      <c r="C1722" s="78" t="s">
        <v>17734</v>
      </c>
      <c r="D1722" s="78" t="s">
        <v>18919</v>
      </c>
      <c r="E1722" s="78" t="s">
        <v>4117</v>
      </c>
      <c r="F1722" s="78" t="s">
        <v>17723</v>
      </c>
      <c r="G1722" s="78" t="s">
        <v>17711</v>
      </c>
      <c r="H1722" s="78" t="s">
        <v>17725</v>
      </c>
      <c r="I1722" s="78" t="s">
        <v>19056</v>
      </c>
      <c r="J1722" s="78" t="s">
        <v>16506</v>
      </c>
      <c r="K1722" s="78" t="n">
        <v>107232544</v>
      </c>
      <c r="L1722" s="78" t="s">
        <v>14935</v>
      </c>
      <c r="M1722" s="78" t="s">
        <v>20095</v>
      </c>
      <c r="N1722" s="78" t="s">
        <v>17734</v>
      </c>
      <c r="Q1722" s="78" t="n">
        <v>0</v>
      </c>
      <c r="U1722" s="78" t="s">
        <v>14926</v>
      </c>
      <c r="V1722" s="78" t="s">
        <v>18823</v>
      </c>
      <c r="W1722" s="78" t="s">
        <v>4084</v>
      </c>
      <c r="X1722" s="78" t="s">
        <v>17831</v>
      </c>
      <c r="Y1722" s="78" t="s">
        <v>17832</v>
      </c>
      <c r="Z1722" s="78" t="s">
        <v>17809</v>
      </c>
      <c r="AA1722" s="78" t="s">
        <v>17809</v>
      </c>
      <c r="AB1722" s="78" t="s">
        <v>19060</v>
      </c>
      <c r="AI1722" s="82" t="n">
        <v>47922</v>
      </c>
      <c r="AL1722" s="78" t="s">
        <v>17718</v>
      </c>
      <c r="AM1722" s="78" t="s">
        <v>17718</v>
      </c>
      <c r="AP1722" s="78" t="s">
        <v>17719</v>
      </c>
      <c r="AQ1722" s="78" t="n">
        <v>7923</v>
      </c>
      <c r="AR1722" s="78" t="n">
        <v>10</v>
      </c>
      <c r="AS1722" s="78" t="n">
        <v>89.2515</v>
      </c>
      <c r="AT1722" s="78" t="n">
        <v>1</v>
      </c>
      <c r="AV1722" s="78" t="n">
        <v>8.08</v>
      </c>
      <c r="AY1722" s="78" t="n">
        <v>6508691.14</v>
      </c>
      <c r="AZ1722" s="78" t="n">
        <v>0</v>
      </c>
      <c r="BA1722" s="78" t="n">
        <v>562705.21</v>
      </c>
      <c r="BB1722" s="78" t="n">
        <v>90399.23</v>
      </c>
      <c r="BC1722" s="78" t="n">
        <v>7071396.35</v>
      </c>
      <c r="BD1722" s="78" t="n">
        <v>7923000</v>
      </c>
      <c r="BE1722" s="78" t="s">
        <v>18925</v>
      </c>
      <c r="BJ1722" s="78" t="s">
        <v>17721</v>
      </c>
      <c r="BK1722" s="78" t="s">
        <v>17722</v>
      </c>
      <c r="BL1722" s="78" t="s">
        <v>14937</v>
      </c>
      <c r="BM1722" s="78" t="s">
        <v>14936</v>
      </c>
      <c r="BN1722" s="78" t="s">
        <v>20096</v>
      </c>
      <c r="BO1722" s="78" t="s">
        <v>16502</v>
      </c>
    </row>
    <row r="1723" customFormat="false" ht="15" hidden="true" customHeight="false" outlineLevel="0" collapsed="false">
      <c r="A1723" s="82" t="n">
        <v>45291</v>
      </c>
      <c r="B1723" s="78" t="s">
        <v>16497</v>
      </c>
      <c r="C1723" s="78" t="s">
        <v>18927</v>
      </c>
      <c r="D1723" s="78" t="s">
        <v>18928</v>
      </c>
      <c r="E1723" s="78" t="s">
        <v>1305</v>
      </c>
      <c r="F1723" s="78" t="s">
        <v>17710</v>
      </c>
      <c r="G1723" s="78" t="s">
        <v>17711</v>
      </c>
      <c r="H1723" s="78" t="s">
        <v>17725</v>
      </c>
      <c r="I1723" s="78" t="s">
        <v>18929</v>
      </c>
      <c r="J1723" s="78" t="s">
        <v>17755</v>
      </c>
      <c r="K1723" s="78" t="n">
        <v>134845707</v>
      </c>
      <c r="L1723" s="78" t="s">
        <v>8759</v>
      </c>
      <c r="M1723" s="78" t="s">
        <v>20244</v>
      </c>
      <c r="N1723" s="78" t="s">
        <v>17734</v>
      </c>
      <c r="Q1723" s="78" t="n">
        <v>21057967</v>
      </c>
      <c r="R1723" s="78" t="s">
        <v>8738</v>
      </c>
      <c r="S1723" s="78" t="s">
        <v>17641</v>
      </c>
      <c r="T1723" s="78" t="s">
        <v>17028</v>
      </c>
      <c r="U1723" s="78" t="s">
        <v>8738</v>
      </c>
      <c r="V1723" s="78" t="s">
        <v>17818</v>
      </c>
      <c r="W1723" s="78" t="s">
        <v>4084</v>
      </c>
      <c r="Z1723" s="78" t="s">
        <v>17801</v>
      </c>
      <c r="AA1723" s="78" t="s">
        <v>17802</v>
      </c>
      <c r="AE1723" s="78" t="s">
        <v>8762</v>
      </c>
      <c r="AG1723" s="78" t="s">
        <v>18931</v>
      </c>
      <c r="AI1723" s="82" t="n">
        <v>45464</v>
      </c>
      <c r="AJ1723" s="78" t="s">
        <v>1198</v>
      </c>
      <c r="AL1723" s="78" t="s">
        <v>17718</v>
      </c>
      <c r="AM1723" s="78" t="s">
        <v>17718</v>
      </c>
      <c r="AP1723" s="78" t="s">
        <v>17772</v>
      </c>
      <c r="AQ1723" s="78" t="n">
        <v>-2101</v>
      </c>
      <c r="AR1723" s="78" t="n">
        <v>100</v>
      </c>
      <c r="AS1723" s="78" t="n">
        <v>1.85</v>
      </c>
      <c r="AT1723" s="78" t="n">
        <v>1</v>
      </c>
      <c r="AV1723" s="78" t="n">
        <v>8.08</v>
      </c>
      <c r="AY1723" s="78" t="n">
        <v>-305945.49</v>
      </c>
      <c r="AZ1723" s="78" t="n">
        <v>0</v>
      </c>
      <c r="BA1723" s="78" t="n">
        <v>-82739.51</v>
      </c>
      <c r="BB1723" s="78" t="n">
        <v>0</v>
      </c>
      <c r="BC1723" s="78" t="n">
        <v>-388685</v>
      </c>
      <c r="BD1723" s="78" t="n">
        <v>7983800</v>
      </c>
      <c r="BE1723" s="78" t="s">
        <v>18932</v>
      </c>
      <c r="BJ1723" s="78" t="s">
        <v>17721</v>
      </c>
      <c r="BK1723" s="78" t="s">
        <v>17722</v>
      </c>
      <c r="BO1723" s="78" t="s">
        <v>16502</v>
      </c>
    </row>
    <row r="1724" customFormat="false" ht="15" hidden="true" customHeight="false" outlineLevel="0" collapsed="false">
      <c r="A1724" s="82" t="n">
        <v>45291</v>
      </c>
      <c r="B1724" s="78" t="s">
        <v>16497</v>
      </c>
      <c r="C1724" s="78" t="s">
        <v>17734</v>
      </c>
      <c r="D1724" s="78" t="s">
        <v>18919</v>
      </c>
      <c r="E1724" s="78" t="s">
        <v>4075</v>
      </c>
      <c r="F1724" s="78" t="s">
        <v>17724</v>
      </c>
      <c r="G1724" s="78" t="s">
        <v>17711</v>
      </c>
      <c r="H1724" s="78" t="s">
        <v>17725</v>
      </c>
      <c r="I1724" s="78" t="s">
        <v>19056</v>
      </c>
      <c r="J1724" s="78" t="s">
        <v>19089</v>
      </c>
      <c r="K1724" s="78" t="n">
        <v>118655428</v>
      </c>
      <c r="L1724" s="78" t="s">
        <v>12411</v>
      </c>
      <c r="M1724" s="78" t="s">
        <v>19462</v>
      </c>
      <c r="N1724" s="78" t="s">
        <v>17734</v>
      </c>
      <c r="Q1724" s="78" t="n">
        <v>21069240</v>
      </c>
      <c r="R1724" s="78" t="s">
        <v>12402</v>
      </c>
      <c r="S1724" s="78" t="s">
        <v>17225</v>
      </c>
      <c r="T1724" s="78" t="s">
        <v>16498</v>
      </c>
      <c r="U1724" s="78" t="s">
        <v>18378</v>
      </c>
      <c r="V1724" s="78" t="s">
        <v>18379</v>
      </c>
      <c r="W1724" s="78" t="s">
        <v>4084</v>
      </c>
      <c r="X1724" s="78" t="s">
        <v>17999</v>
      </c>
      <c r="Y1724" s="78" t="s">
        <v>18380</v>
      </c>
      <c r="Z1724" s="78" t="s">
        <v>17809</v>
      </c>
      <c r="AA1724" s="78" t="s">
        <v>17809</v>
      </c>
      <c r="AB1724" s="78" t="s">
        <v>19091</v>
      </c>
      <c r="AI1724" s="82" t="n">
        <v>46675</v>
      </c>
      <c r="AL1724" s="78" t="s">
        <v>17718</v>
      </c>
      <c r="AM1724" s="78" t="s">
        <v>17718</v>
      </c>
      <c r="AP1724" s="78" t="s">
        <v>17719</v>
      </c>
      <c r="AQ1724" s="78" t="n">
        <v>8000</v>
      </c>
      <c r="AR1724" s="78" t="n">
        <v>10</v>
      </c>
      <c r="AS1724" s="78" t="n">
        <v>88.8</v>
      </c>
      <c r="AT1724" s="78" t="n">
        <v>1</v>
      </c>
      <c r="AV1724" s="78" t="n">
        <v>8.08</v>
      </c>
      <c r="AY1724" s="78" t="n">
        <v>6785669</v>
      </c>
      <c r="AZ1724" s="78" t="n">
        <v>0</v>
      </c>
      <c r="BA1724" s="78" t="n">
        <v>318331</v>
      </c>
      <c r="BB1724" s="78" t="n">
        <v>25333.33</v>
      </c>
      <c r="BC1724" s="78" t="n">
        <v>7104000</v>
      </c>
      <c r="BD1724" s="78" t="n">
        <v>8000000</v>
      </c>
      <c r="BE1724" s="78" t="s">
        <v>19092</v>
      </c>
      <c r="BJ1724" s="78" t="s">
        <v>17721</v>
      </c>
      <c r="BK1724" s="78" t="s">
        <v>17722</v>
      </c>
      <c r="BL1724" s="78" t="s">
        <v>246</v>
      </c>
      <c r="BM1724" s="78" t="s">
        <v>12412</v>
      </c>
      <c r="BN1724" s="78" t="s">
        <v>19463</v>
      </c>
      <c r="BO1724" s="78" t="s">
        <v>16502</v>
      </c>
    </row>
    <row r="1725" customFormat="false" ht="15" hidden="true" customHeight="false" outlineLevel="0" collapsed="false">
      <c r="A1725" s="82" t="n">
        <v>45291</v>
      </c>
      <c r="B1725" s="78" t="s">
        <v>16497</v>
      </c>
      <c r="C1725" s="78" t="s">
        <v>17734</v>
      </c>
      <c r="D1725" s="78" t="s">
        <v>18919</v>
      </c>
      <c r="E1725" s="78" t="s">
        <v>4117</v>
      </c>
      <c r="F1725" s="78" t="s">
        <v>17723</v>
      </c>
      <c r="G1725" s="78" t="s">
        <v>17711</v>
      </c>
      <c r="H1725" s="78" t="s">
        <v>17725</v>
      </c>
      <c r="I1725" s="78" t="s">
        <v>19056</v>
      </c>
      <c r="J1725" s="78" t="s">
        <v>19089</v>
      </c>
      <c r="K1725" s="78" t="n">
        <v>155861718</v>
      </c>
      <c r="L1725" s="78" t="s">
        <v>4770</v>
      </c>
      <c r="M1725" s="78" t="s">
        <v>20245</v>
      </c>
      <c r="N1725" s="78" t="s">
        <v>17734</v>
      </c>
      <c r="Q1725" s="78" t="n">
        <v>21002867</v>
      </c>
      <c r="R1725" s="78" t="s">
        <v>4761</v>
      </c>
      <c r="S1725" s="78" t="s">
        <v>365</v>
      </c>
      <c r="T1725" s="78" t="s">
        <v>16498</v>
      </c>
      <c r="U1725" s="78" t="s">
        <v>4761</v>
      </c>
      <c r="V1725" s="78" t="s">
        <v>18440</v>
      </c>
      <c r="W1725" s="78" t="s">
        <v>4084</v>
      </c>
      <c r="X1725" s="78" t="s">
        <v>17976</v>
      </c>
      <c r="Y1725" s="78" t="s">
        <v>17977</v>
      </c>
      <c r="Z1725" s="78" t="s">
        <v>17794</v>
      </c>
      <c r="AA1725" s="78" t="s">
        <v>17795</v>
      </c>
      <c r="AB1725" s="78" t="s">
        <v>19091</v>
      </c>
      <c r="AI1725" s="82" t="n">
        <v>46645</v>
      </c>
      <c r="AL1725" s="78" t="s">
        <v>17718</v>
      </c>
      <c r="AM1725" s="78" t="s">
        <v>17718</v>
      </c>
      <c r="AP1725" s="78" t="s">
        <v>17719</v>
      </c>
      <c r="AQ1725" s="78" t="n">
        <v>8000</v>
      </c>
      <c r="AR1725" s="78" t="n">
        <v>10</v>
      </c>
      <c r="AS1725" s="78" t="n">
        <v>98.75</v>
      </c>
      <c r="AT1725" s="78" t="n">
        <v>1</v>
      </c>
      <c r="AV1725" s="78" t="n">
        <v>8.08</v>
      </c>
      <c r="AY1725" s="78" t="n">
        <v>7283360.5</v>
      </c>
      <c r="AZ1725" s="78" t="n">
        <v>0</v>
      </c>
      <c r="BA1725" s="78" t="n">
        <v>616639.5</v>
      </c>
      <c r="BB1725" s="78" t="n">
        <v>23555.56</v>
      </c>
      <c r="BC1725" s="78" t="n">
        <v>7900000</v>
      </c>
      <c r="BD1725" s="78" t="n">
        <v>8000000</v>
      </c>
      <c r="BE1725" s="78" t="s">
        <v>19092</v>
      </c>
      <c r="BJ1725" s="78" t="s">
        <v>17721</v>
      </c>
      <c r="BK1725" s="78" t="s">
        <v>17722</v>
      </c>
      <c r="BL1725" s="78" t="s">
        <v>19</v>
      </c>
      <c r="BM1725" s="78" t="s">
        <v>4771</v>
      </c>
      <c r="BN1725" s="78" t="s">
        <v>20246</v>
      </c>
      <c r="BO1725" s="78" t="s">
        <v>16502</v>
      </c>
    </row>
    <row r="1726" customFormat="false" ht="15" hidden="true" customHeight="false" outlineLevel="0" collapsed="false">
      <c r="A1726" s="82" t="n">
        <v>45291</v>
      </c>
      <c r="B1726" s="78" t="s">
        <v>16497</v>
      </c>
      <c r="C1726" s="78" t="s">
        <v>18927</v>
      </c>
      <c r="D1726" s="78" t="s">
        <v>19501</v>
      </c>
      <c r="E1726" s="78" t="s">
        <v>3664</v>
      </c>
      <c r="F1726" s="78" t="s">
        <v>17727</v>
      </c>
      <c r="G1726" s="78" t="s">
        <v>17747</v>
      </c>
      <c r="H1726" s="78" t="s">
        <v>17748</v>
      </c>
      <c r="I1726" s="78" t="s">
        <v>19604</v>
      </c>
      <c r="J1726" s="78" t="s">
        <v>16745</v>
      </c>
      <c r="K1726" s="78" t="n">
        <v>158430936</v>
      </c>
      <c r="L1726" s="78" t="s">
        <v>17619</v>
      </c>
      <c r="M1726" s="78" t="s">
        <v>20247</v>
      </c>
      <c r="N1726" s="78" t="s">
        <v>19505</v>
      </c>
      <c r="Q1726" s="78" t="n">
        <v>70613893</v>
      </c>
      <c r="R1726" s="78" t="s">
        <v>17620</v>
      </c>
      <c r="S1726" s="78" t="s">
        <v>20248</v>
      </c>
      <c r="T1726" s="78" t="s">
        <v>16506</v>
      </c>
      <c r="U1726" s="78" t="s">
        <v>15979</v>
      </c>
      <c r="V1726" s="78" t="s">
        <v>18191</v>
      </c>
      <c r="W1726" s="78" t="s">
        <v>4084</v>
      </c>
      <c r="X1726" s="78" t="s">
        <v>18192</v>
      </c>
      <c r="Y1726" s="78" t="s">
        <v>18193</v>
      </c>
      <c r="Z1726" s="78" t="s">
        <v>17816</v>
      </c>
      <c r="AA1726" s="78" t="s">
        <v>17795</v>
      </c>
      <c r="AB1726" s="78" t="s">
        <v>19608</v>
      </c>
      <c r="AC1726" s="78" t="s">
        <v>19060</v>
      </c>
      <c r="AH1726" s="78" t="s">
        <v>19609</v>
      </c>
      <c r="AI1726" s="82" t="n">
        <v>47107</v>
      </c>
      <c r="AK1726" s="78" t="s">
        <v>20012</v>
      </c>
      <c r="AL1726" s="78" t="s">
        <v>17718</v>
      </c>
      <c r="AM1726" s="78" t="s">
        <v>17718</v>
      </c>
      <c r="AP1726" s="78" t="s">
        <v>17719</v>
      </c>
      <c r="AQ1726" s="78" t="n">
        <v>8000</v>
      </c>
      <c r="AR1726" s="78" t="n">
        <v>1</v>
      </c>
      <c r="AS1726" s="78" t="n">
        <v>18.4425</v>
      </c>
      <c r="AT1726" s="78" t="n">
        <v>1</v>
      </c>
      <c r="AU1726" s="78" t="n">
        <v>-4.43</v>
      </c>
      <c r="AV1726" s="78" t="n">
        <v>8.08</v>
      </c>
      <c r="AY1726" s="78" t="n">
        <v>205381.32</v>
      </c>
      <c r="AZ1726" s="78" t="n">
        <v>0</v>
      </c>
      <c r="BA1726" s="78" t="n">
        <v>-57841.3</v>
      </c>
      <c r="BB1726" s="78" t="n">
        <v>-2666.67</v>
      </c>
      <c r="BC1726" s="78" t="n">
        <v>144873.35</v>
      </c>
      <c r="BD1726" s="78" t="n">
        <v>8000000</v>
      </c>
      <c r="BE1726" s="78" t="s">
        <v>19611</v>
      </c>
      <c r="BJ1726" s="78" t="s">
        <v>17721</v>
      </c>
      <c r="BK1726" s="78" t="s">
        <v>17722</v>
      </c>
      <c r="BO1726" s="78" t="s">
        <v>16502</v>
      </c>
    </row>
    <row r="1727" customFormat="false" ht="15" hidden="true" customHeight="false" outlineLevel="0" collapsed="false">
      <c r="A1727" s="82" t="n">
        <v>45291</v>
      </c>
      <c r="B1727" s="78" t="s">
        <v>16497</v>
      </c>
      <c r="C1727" s="78" t="s">
        <v>17734</v>
      </c>
      <c r="D1727" s="78" t="s">
        <v>18919</v>
      </c>
      <c r="E1727" s="78" t="s">
        <v>4075</v>
      </c>
      <c r="F1727" s="78" t="s">
        <v>17724</v>
      </c>
      <c r="G1727" s="78" t="s">
        <v>17711</v>
      </c>
      <c r="H1727" s="78" t="s">
        <v>17725</v>
      </c>
      <c r="I1727" s="78" t="s">
        <v>19056</v>
      </c>
      <c r="J1727" s="78" t="s">
        <v>19089</v>
      </c>
      <c r="K1727" s="78" t="n">
        <v>146990433</v>
      </c>
      <c r="L1727" s="78" t="s">
        <v>14097</v>
      </c>
      <c r="M1727" s="78" t="s">
        <v>20058</v>
      </c>
      <c r="N1727" s="78" t="s">
        <v>17734</v>
      </c>
      <c r="Q1727" s="78" t="n">
        <v>48249789</v>
      </c>
      <c r="R1727" s="78" t="s">
        <v>14088</v>
      </c>
      <c r="S1727" s="78" t="s">
        <v>17357</v>
      </c>
      <c r="T1727" s="78" t="s">
        <v>16498</v>
      </c>
      <c r="U1727" s="78" t="s">
        <v>14088</v>
      </c>
      <c r="V1727" s="78" t="s">
        <v>18384</v>
      </c>
      <c r="W1727" s="78" t="s">
        <v>4084</v>
      </c>
      <c r="X1727" s="78" t="s">
        <v>18108</v>
      </c>
      <c r="Y1727" s="78" t="s">
        <v>18385</v>
      </c>
      <c r="Z1727" s="78" t="s">
        <v>17808</v>
      </c>
      <c r="AA1727" s="78" t="s">
        <v>17809</v>
      </c>
      <c r="AB1727" s="78" t="s">
        <v>19091</v>
      </c>
      <c r="AC1727" s="78" t="s">
        <v>18386</v>
      </c>
      <c r="AI1727" s="82" t="n">
        <v>46813</v>
      </c>
      <c r="AL1727" s="78" t="s">
        <v>17718</v>
      </c>
      <c r="AM1727" s="78" t="s">
        <v>17718</v>
      </c>
      <c r="AP1727" s="78" t="s">
        <v>17719</v>
      </c>
      <c r="AQ1727" s="78" t="n">
        <v>8000</v>
      </c>
      <c r="AR1727" s="78" t="n">
        <v>10</v>
      </c>
      <c r="AS1727" s="78" t="n">
        <v>78.7</v>
      </c>
      <c r="AT1727" s="78" t="n">
        <v>1</v>
      </c>
      <c r="AV1727" s="78" t="n">
        <v>8.08</v>
      </c>
      <c r="AY1727" s="78" t="n">
        <v>6117693.5</v>
      </c>
      <c r="AZ1727" s="78" t="n">
        <v>0</v>
      </c>
      <c r="BA1727" s="78" t="n">
        <v>178306.5</v>
      </c>
      <c r="BB1727" s="78" t="n">
        <v>3333.33</v>
      </c>
      <c r="BC1727" s="78" t="n">
        <v>6296000</v>
      </c>
      <c r="BD1727" s="78" t="n">
        <v>8000000</v>
      </c>
      <c r="BE1727" s="78" t="s">
        <v>19092</v>
      </c>
      <c r="BJ1727" s="78" t="s">
        <v>17721</v>
      </c>
      <c r="BK1727" s="78" t="s">
        <v>17722</v>
      </c>
      <c r="BL1727" s="78" t="s">
        <v>290</v>
      </c>
      <c r="BM1727" s="78" t="s">
        <v>14098</v>
      </c>
      <c r="BN1727" s="78" t="s">
        <v>20059</v>
      </c>
      <c r="BO1727" s="78" t="s">
        <v>16502</v>
      </c>
    </row>
    <row r="1728" customFormat="false" ht="15" hidden="true" customHeight="false" outlineLevel="0" collapsed="false">
      <c r="A1728" s="82" t="n">
        <v>45291</v>
      </c>
      <c r="B1728" s="78" t="s">
        <v>16497</v>
      </c>
      <c r="C1728" s="78" t="s">
        <v>17734</v>
      </c>
      <c r="D1728" s="78" t="s">
        <v>18919</v>
      </c>
      <c r="E1728" s="78" t="s">
        <v>4075</v>
      </c>
      <c r="F1728" s="78" t="s">
        <v>17724</v>
      </c>
      <c r="G1728" s="78" t="s">
        <v>17711</v>
      </c>
      <c r="H1728" s="78" t="s">
        <v>17725</v>
      </c>
      <c r="I1728" s="78" t="s">
        <v>19056</v>
      </c>
      <c r="J1728" s="78" t="s">
        <v>19089</v>
      </c>
      <c r="K1728" s="78" t="n">
        <v>129685774</v>
      </c>
      <c r="L1728" s="78" t="s">
        <v>14265</v>
      </c>
      <c r="M1728" s="78" t="s">
        <v>20249</v>
      </c>
      <c r="N1728" s="78" t="s">
        <v>17734</v>
      </c>
      <c r="Q1728" s="78" t="n">
        <v>59397664</v>
      </c>
      <c r="R1728" s="78" t="s">
        <v>14257</v>
      </c>
      <c r="S1728" s="78" t="s">
        <v>17369</v>
      </c>
      <c r="T1728" s="78" t="s">
        <v>16498</v>
      </c>
      <c r="U1728" s="78" t="s">
        <v>18854</v>
      </c>
      <c r="V1728" s="78" t="s">
        <v>18855</v>
      </c>
      <c r="W1728" s="78" t="s">
        <v>18856</v>
      </c>
      <c r="X1728" s="78" t="s">
        <v>18108</v>
      </c>
      <c r="Y1728" s="78" t="s">
        <v>18385</v>
      </c>
      <c r="Z1728" s="78" t="s">
        <v>17808</v>
      </c>
      <c r="AA1728" s="78" t="s">
        <v>17809</v>
      </c>
      <c r="AB1728" s="78" t="s">
        <v>19337</v>
      </c>
      <c r="AI1728" s="82" t="n">
        <v>46096</v>
      </c>
      <c r="AL1728" s="78" t="s">
        <v>17718</v>
      </c>
      <c r="AM1728" s="78" t="s">
        <v>17718</v>
      </c>
      <c r="AP1728" s="78" t="s">
        <v>17719</v>
      </c>
      <c r="AQ1728" s="78" t="n">
        <v>8000</v>
      </c>
      <c r="AR1728" s="78" t="n">
        <v>10</v>
      </c>
      <c r="AS1728" s="78" t="n">
        <v>88.25</v>
      </c>
      <c r="AT1728" s="78" t="n">
        <v>1</v>
      </c>
      <c r="AV1728" s="78" t="n">
        <v>8.08</v>
      </c>
      <c r="AY1728" s="78" t="n">
        <v>7088000</v>
      </c>
      <c r="AZ1728" s="78" t="n">
        <v>0</v>
      </c>
      <c r="BA1728" s="78" t="n">
        <v>-28000</v>
      </c>
      <c r="BB1728" s="78" t="n">
        <v>0</v>
      </c>
      <c r="BC1728" s="78" t="n">
        <v>7060000</v>
      </c>
      <c r="BD1728" s="78" t="n">
        <v>8000000</v>
      </c>
      <c r="BE1728" s="78" t="s">
        <v>19092</v>
      </c>
      <c r="BJ1728" s="78" t="s">
        <v>17721</v>
      </c>
      <c r="BK1728" s="78" t="s">
        <v>17722</v>
      </c>
      <c r="BL1728" s="78" t="s">
        <v>1122</v>
      </c>
      <c r="BM1728" s="78" t="s">
        <v>14266</v>
      </c>
      <c r="BN1728" s="78" t="s">
        <v>20250</v>
      </c>
      <c r="BO1728" s="78" t="s">
        <v>16502</v>
      </c>
    </row>
    <row r="1729" customFormat="false" ht="15" hidden="true" customHeight="false" outlineLevel="0" collapsed="false">
      <c r="A1729" s="82" t="n">
        <v>45291</v>
      </c>
      <c r="B1729" s="78" t="s">
        <v>16497</v>
      </c>
      <c r="C1729" s="78" t="s">
        <v>17734</v>
      </c>
      <c r="D1729" s="78" t="s">
        <v>18919</v>
      </c>
      <c r="E1729" s="78" t="s">
        <v>4117</v>
      </c>
      <c r="F1729" s="78" t="s">
        <v>17723</v>
      </c>
      <c r="G1729" s="78" t="s">
        <v>17711</v>
      </c>
      <c r="H1729" s="78" t="s">
        <v>17725</v>
      </c>
      <c r="I1729" s="78" t="s">
        <v>19056</v>
      </c>
      <c r="J1729" s="78" t="s">
        <v>16506</v>
      </c>
      <c r="K1729" s="78" t="n">
        <v>122649424</v>
      </c>
      <c r="L1729" s="78" t="s">
        <v>6351</v>
      </c>
      <c r="M1729" s="78" t="s">
        <v>20251</v>
      </c>
      <c r="N1729" s="78" t="s">
        <v>17734</v>
      </c>
      <c r="Q1729" s="78" t="n">
        <v>0</v>
      </c>
      <c r="U1729" s="78" t="s">
        <v>19382</v>
      </c>
      <c r="V1729" s="78" t="s">
        <v>19383</v>
      </c>
      <c r="W1729" s="78" t="s">
        <v>4071</v>
      </c>
      <c r="X1729" s="78" t="s">
        <v>18130</v>
      </c>
      <c r="Y1729" s="78" t="s">
        <v>18319</v>
      </c>
      <c r="Z1729" s="78" t="s">
        <v>17917</v>
      </c>
      <c r="AA1729" s="78" t="s">
        <v>17917</v>
      </c>
      <c r="AB1729" s="78" t="s">
        <v>19060</v>
      </c>
      <c r="AI1729" s="82" t="n">
        <v>48184</v>
      </c>
      <c r="AL1729" s="78" t="s">
        <v>17718</v>
      </c>
      <c r="AM1729" s="78" t="s">
        <v>17718</v>
      </c>
      <c r="AP1729" s="78" t="s">
        <v>17719</v>
      </c>
      <c r="AQ1729" s="78" t="n">
        <v>8050</v>
      </c>
      <c r="AR1729" s="78" t="n">
        <v>10</v>
      </c>
      <c r="AS1729" s="78" t="n">
        <v>92.78966</v>
      </c>
      <c r="AT1729" s="78" t="n">
        <v>1</v>
      </c>
      <c r="AV1729" s="78" t="n">
        <v>8.08</v>
      </c>
      <c r="AY1729" s="78" t="n">
        <v>7209300</v>
      </c>
      <c r="AZ1729" s="78" t="n">
        <v>0</v>
      </c>
      <c r="BA1729" s="78" t="n">
        <v>260267.87</v>
      </c>
      <c r="BB1729" s="78" t="n">
        <v>15887.57</v>
      </c>
      <c r="BC1729" s="78" t="n">
        <v>7469567.87</v>
      </c>
      <c r="BD1729" s="78" t="n">
        <v>8050000</v>
      </c>
      <c r="BE1729" s="78" t="s">
        <v>19216</v>
      </c>
      <c r="BJ1729" s="78" t="s">
        <v>17721</v>
      </c>
      <c r="BK1729" s="78" t="s">
        <v>17722</v>
      </c>
      <c r="BL1729" s="78" t="s">
        <v>6353</v>
      </c>
      <c r="BM1729" s="78" t="s">
        <v>6352</v>
      </c>
      <c r="BN1729" s="78" t="s">
        <v>20252</v>
      </c>
      <c r="BO1729" s="78" t="s">
        <v>16502</v>
      </c>
    </row>
    <row r="1730" customFormat="false" ht="15" hidden="true" customHeight="false" outlineLevel="0" collapsed="false">
      <c r="A1730" s="82" t="n">
        <v>45291</v>
      </c>
      <c r="B1730" s="78" t="s">
        <v>16497</v>
      </c>
      <c r="C1730" s="78" t="s">
        <v>18927</v>
      </c>
      <c r="D1730" s="78" t="s">
        <v>18928</v>
      </c>
      <c r="E1730" s="78" t="s">
        <v>1305</v>
      </c>
      <c r="F1730" s="78" t="s">
        <v>17710</v>
      </c>
      <c r="G1730" s="78" t="s">
        <v>17711</v>
      </c>
      <c r="H1730" s="78" t="s">
        <v>17725</v>
      </c>
      <c r="I1730" s="78" t="s">
        <v>18933</v>
      </c>
      <c r="J1730" s="78" t="s">
        <v>17755</v>
      </c>
      <c r="K1730" s="78" t="n">
        <v>144143205</v>
      </c>
      <c r="L1730" s="78" t="s">
        <v>1515</v>
      </c>
      <c r="M1730" s="78" t="s">
        <v>20253</v>
      </c>
      <c r="N1730" s="78" t="s">
        <v>17734</v>
      </c>
      <c r="Q1730" s="78" t="n">
        <v>21000015</v>
      </c>
      <c r="R1730" s="78" t="s">
        <v>16863</v>
      </c>
      <c r="S1730" s="78" t="s">
        <v>16864</v>
      </c>
      <c r="T1730" s="78" t="s">
        <v>16862</v>
      </c>
      <c r="W1730" s="78" t="s">
        <v>4084</v>
      </c>
      <c r="Z1730" s="78" t="s">
        <v>17801</v>
      </c>
      <c r="AA1730" s="78" t="s">
        <v>17802</v>
      </c>
      <c r="AC1730" s="78" t="s">
        <v>19192</v>
      </c>
      <c r="AE1730" s="78" t="s">
        <v>1518</v>
      </c>
      <c r="AG1730" s="78" t="s">
        <v>18931</v>
      </c>
      <c r="AI1730" s="82" t="n">
        <v>45366</v>
      </c>
      <c r="AJ1730" s="78" t="s">
        <v>1197</v>
      </c>
      <c r="AL1730" s="78" t="s">
        <v>17718</v>
      </c>
      <c r="AM1730" s="78" t="s">
        <v>17718</v>
      </c>
      <c r="AP1730" s="78" t="s">
        <v>17719</v>
      </c>
      <c r="AQ1730" s="78" t="n">
        <v>23</v>
      </c>
      <c r="AR1730" s="78" t="n">
        <v>100</v>
      </c>
      <c r="AS1730" s="78" t="n">
        <v>2.775</v>
      </c>
      <c r="AT1730" s="78" t="n">
        <v>1</v>
      </c>
      <c r="AV1730" s="78" t="n">
        <v>8.08</v>
      </c>
      <c r="AY1730" s="78" t="n">
        <v>51060.72</v>
      </c>
      <c r="AZ1730" s="78" t="n">
        <v>0</v>
      </c>
      <c r="BA1730" s="78" t="n">
        <v>-44678.22</v>
      </c>
      <c r="BB1730" s="78" t="n">
        <v>0</v>
      </c>
      <c r="BC1730" s="78" t="n">
        <v>6382.5</v>
      </c>
      <c r="BD1730" s="78" t="n">
        <v>8050000</v>
      </c>
      <c r="BE1730" s="78" t="s">
        <v>18932</v>
      </c>
      <c r="BJ1730" s="78" t="s">
        <v>17721</v>
      </c>
      <c r="BK1730" s="78" t="s">
        <v>17722</v>
      </c>
      <c r="BO1730" s="78" t="s">
        <v>16502</v>
      </c>
    </row>
    <row r="1731" customFormat="false" ht="15" hidden="true" customHeight="false" outlineLevel="0" collapsed="false">
      <c r="A1731" s="82" t="n">
        <v>45291</v>
      </c>
      <c r="B1731" s="78" t="s">
        <v>16497</v>
      </c>
      <c r="C1731" s="78" t="s">
        <v>17734</v>
      </c>
      <c r="D1731" s="78" t="s">
        <v>18919</v>
      </c>
      <c r="E1731" s="78" t="s">
        <v>4117</v>
      </c>
      <c r="F1731" s="78" t="s">
        <v>17723</v>
      </c>
      <c r="G1731" s="78" t="s">
        <v>17711</v>
      </c>
      <c r="H1731" s="78" t="s">
        <v>17725</v>
      </c>
      <c r="I1731" s="78" t="s">
        <v>19056</v>
      </c>
      <c r="J1731" s="78" t="s">
        <v>16506</v>
      </c>
      <c r="K1731" s="78" t="n">
        <v>156392055</v>
      </c>
      <c r="L1731" s="78" t="s">
        <v>7735</v>
      </c>
      <c r="M1731" s="78" t="s">
        <v>20135</v>
      </c>
      <c r="N1731" s="78" t="s">
        <v>17734</v>
      </c>
      <c r="Q1731" s="78" t="n">
        <v>0</v>
      </c>
      <c r="U1731" s="78" t="s">
        <v>7742</v>
      </c>
      <c r="V1731" s="78" t="s">
        <v>18177</v>
      </c>
      <c r="W1731" s="78" t="s">
        <v>4084</v>
      </c>
      <c r="X1731" s="78" t="s">
        <v>17979</v>
      </c>
      <c r="Y1731" s="78" t="s">
        <v>17980</v>
      </c>
      <c r="Z1731" s="78" t="s">
        <v>17816</v>
      </c>
      <c r="AA1731" s="78" t="s">
        <v>17795</v>
      </c>
      <c r="AB1731" s="78" t="s">
        <v>19060</v>
      </c>
      <c r="AI1731" s="82" t="n">
        <v>48862</v>
      </c>
      <c r="AL1731" s="78" t="s">
        <v>17718</v>
      </c>
      <c r="AM1731" s="78" t="s">
        <v>17718</v>
      </c>
      <c r="AP1731" s="78" t="s">
        <v>17719</v>
      </c>
      <c r="AQ1731" s="78" t="n">
        <v>8175</v>
      </c>
      <c r="AR1731" s="78" t="n">
        <v>10</v>
      </c>
      <c r="AS1731" s="78" t="n">
        <v>107.55663</v>
      </c>
      <c r="AT1731" s="78" t="n">
        <v>1</v>
      </c>
      <c r="AV1731" s="78" t="n">
        <v>8.08</v>
      </c>
      <c r="AY1731" s="78" t="n">
        <v>8381332</v>
      </c>
      <c r="AZ1731" s="78" t="n">
        <v>0</v>
      </c>
      <c r="BA1731" s="78" t="n">
        <v>411422.58</v>
      </c>
      <c r="BB1731" s="78" t="n">
        <v>115880.63</v>
      </c>
      <c r="BC1731" s="78" t="n">
        <v>8792754.58</v>
      </c>
      <c r="BD1731" s="78" t="n">
        <v>8175000</v>
      </c>
      <c r="BE1731" s="78" t="s">
        <v>19216</v>
      </c>
      <c r="BJ1731" s="78" t="s">
        <v>17721</v>
      </c>
      <c r="BK1731" s="78" t="s">
        <v>17722</v>
      </c>
      <c r="BL1731" s="78" t="s">
        <v>7737</v>
      </c>
      <c r="BM1731" s="78" t="s">
        <v>7736</v>
      </c>
      <c r="BN1731" s="78" t="s">
        <v>20136</v>
      </c>
      <c r="BO1731" s="78" t="s">
        <v>16502</v>
      </c>
    </row>
    <row r="1732" customFormat="false" ht="15" hidden="true" customHeight="false" outlineLevel="0" collapsed="false">
      <c r="A1732" s="82" t="n">
        <v>45291</v>
      </c>
      <c r="B1732" s="78" t="s">
        <v>16497</v>
      </c>
      <c r="C1732" s="78" t="s">
        <v>18927</v>
      </c>
      <c r="D1732" s="78" t="s">
        <v>18928</v>
      </c>
      <c r="E1732" s="78" t="s">
        <v>1305</v>
      </c>
      <c r="F1732" s="78" t="s">
        <v>17710</v>
      </c>
      <c r="G1732" s="78" t="s">
        <v>17711</v>
      </c>
      <c r="H1732" s="78" t="s">
        <v>17725</v>
      </c>
      <c r="I1732" s="78" t="s">
        <v>18933</v>
      </c>
      <c r="J1732" s="78" t="s">
        <v>17755</v>
      </c>
      <c r="K1732" s="78" t="n">
        <v>149668914</v>
      </c>
      <c r="L1732" s="78" t="s">
        <v>16340</v>
      </c>
      <c r="M1732" s="78" t="s">
        <v>20254</v>
      </c>
      <c r="N1732" s="78" t="s">
        <v>17734</v>
      </c>
      <c r="Q1732" s="78" t="n">
        <v>21004809</v>
      </c>
      <c r="R1732" s="78" t="s">
        <v>16291</v>
      </c>
      <c r="S1732" s="78" t="s">
        <v>16289</v>
      </c>
      <c r="T1732" s="78" t="s">
        <v>17028</v>
      </c>
      <c r="U1732" s="78" t="s">
        <v>16291</v>
      </c>
      <c r="V1732" s="78" t="s">
        <v>16289</v>
      </c>
      <c r="W1732" s="78" t="s">
        <v>4084</v>
      </c>
      <c r="X1732" s="78" t="s">
        <v>17800</v>
      </c>
      <c r="Z1732" s="78" t="s">
        <v>17801</v>
      </c>
      <c r="AA1732" s="78" t="s">
        <v>17802</v>
      </c>
      <c r="AE1732" s="78" t="s">
        <v>16343</v>
      </c>
      <c r="AG1732" s="78" t="s">
        <v>18931</v>
      </c>
      <c r="AI1732" s="82" t="n">
        <v>45379</v>
      </c>
      <c r="AJ1732" s="78" t="s">
        <v>1197</v>
      </c>
      <c r="AL1732" s="78" t="s">
        <v>17718</v>
      </c>
      <c r="AM1732" s="78" t="s">
        <v>17718</v>
      </c>
      <c r="AP1732" s="78" t="s">
        <v>17719</v>
      </c>
      <c r="AQ1732" s="78" t="n">
        <v>464</v>
      </c>
      <c r="AR1732" s="78" t="n">
        <v>100</v>
      </c>
      <c r="AS1732" s="78" t="n">
        <v>1.58</v>
      </c>
      <c r="AT1732" s="78" t="n">
        <v>1</v>
      </c>
      <c r="AV1732" s="78" t="n">
        <v>8.08</v>
      </c>
      <c r="AY1732" s="78" t="n">
        <v>60602.94</v>
      </c>
      <c r="AZ1732" s="78" t="n">
        <v>0</v>
      </c>
      <c r="BA1732" s="78" t="n">
        <v>12709.06</v>
      </c>
      <c r="BB1732" s="78" t="n">
        <v>0</v>
      </c>
      <c r="BC1732" s="78" t="n">
        <v>73312</v>
      </c>
      <c r="BD1732" s="78" t="n">
        <v>8212800</v>
      </c>
      <c r="BE1732" s="78" t="s">
        <v>18932</v>
      </c>
      <c r="BJ1732" s="78" t="s">
        <v>17721</v>
      </c>
      <c r="BK1732" s="78" t="s">
        <v>17722</v>
      </c>
      <c r="BO1732" s="78" t="s">
        <v>16502</v>
      </c>
    </row>
    <row r="1733" customFormat="false" ht="15" hidden="true" customHeight="false" outlineLevel="0" collapsed="false">
      <c r="A1733" s="82" t="n">
        <v>45291</v>
      </c>
      <c r="B1733" s="78" t="s">
        <v>16497</v>
      </c>
      <c r="C1733" s="78" t="s">
        <v>18927</v>
      </c>
      <c r="D1733" s="78" t="s">
        <v>18928</v>
      </c>
      <c r="E1733" s="78" t="s">
        <v>1305</v>
      </c>
      <c r="F1733" s="78" t="s">
        <v>17710</v>
      </c>
      <c r="G1733" s="78" t="s">
        <v>17711</v>
      </c>
      <c r="H1733" s="78" t="s">
        <v>17725</v>
      </c>
      <c r="I1733" s="78" t="s">
        <v>18933</v>
      </c>
      <c r="J1733" s="78" t="s">
        <v>17755</v>
      </c>
      <c r="K1733" s="78" t="n">
        <v>142142028</v>
      </c>
      <c r="L1733" s="78" t="s">
        <v>16298</v>
      </c>
      <c r="M1733" s="78" t="s">
        <v>20255</v>
      </c>
      <c r="N1733" s="78" t="s">
        <v>17734</v>
      </c>
      <c r="Q1733" s="78" t="n">
        <v>21004809</v>
      </c>
      <c r="R1733" s="78" t="s">
        <v>16291</v>
      </c>
      <c r="S1733" s="78" t="s">
        <v>16289</v>
      </c>
      <c r="T1733" s="78" t="s">
        <v>17028</v>
      </c>
      <c r="U1733" s="78" t="s">
        <v>16291</v>
      </c>
      <c r="V1733" s="78" t="s">
        <v>16289</v>
      </c>
      <c r="W1733" s="78" t="s">
        <v>4084</v>
      </c>
      <c r="X1733" s="78" t="s">
        <v>17800</v>
      </c>
      <c r="Z1733" s="78" t="s">
        <v>17801</v>
      </c>
      <c r="AA1733" s="78" t="s">
        <v>17802</v>
      </c>
      <c r="AE1733" s="78" t="s">
        <v>16301</v>
      </c>
      <c r="AG1733" s="78" t="s">
        <v>18931</v>
      </c>
      <c r="AI1733" s="82" t="n">
        <v>45366</v>
      </c>
      <c r="AJ1733" s="78" t="s">
        <v>1197</v>
      </c>
      <c r="AL1733" s="78" t="s">
        <v>17718</v>
      </c>
      <c r="AM1733" s="78" t="s">
        <v>17718</v>
      </c>
      <c r="AP1733" s="78" t="s">
        <v>17719</v>
      </c>
      <c r="AQ1733" s="78" t="n">
        <v>470</v>
      </c>
      <c r="AR1733" s="78" t="n">
        <v>100</v>
      </c>
      <c r="AS1733" s="78" t="n">
        <v>1.11</v>
      </c>
      <c r="AT1733" s="78" t="n">
        <v>1</v>
      </c>
      <c r="AV1733" s="78" t="n">
        <v>8.08</v>
      </c>
      <c r="AY1733" s="78" t="n">
        <v>59235.06</v>
      </c>
      <c r="AZ1733" s="78" t="n">
        <v>0</v>
      </c>
      <c r="BA1733" s="78" t="n">
        <v>-7065.06</v>
      </c>
      <c r="BB1733" s="78" t="n">
        <v>0</v>
      </c>
      <c r="BC1733" s="78" t="n">
        <v>52170</v>
      </c>
      <c r="BD1733" s="78" t="n">
        <v>8225000</v>
      </c>
      <c r="BE1733" s="78" t="s">
        <v>18932</v>
      </c>
      <c r="BJ1733" s="78" t="s">
        <v>17721</v>
      </c>
      <c r="BK1733" s="78" t="s">
        <v>17722</v>
      </c>
      <c r="BO1733" s="78" t="s">
        <v>16502</v>
      </c>
    </row>
    <row r="1734" customFormat="false" ht="15" hidden="true" customHeight="false" outlineLevel="0" collapsed="false">
      <c r="A1734" s="82" t="n">
        <v>45291</v>
      </c>
      <c r="B1734" s="78" t="s">
        <v>16497</v>
      </c>
      <c r="C1734" s="78" t="s">
        <v>18927</v>
      </c>
      <c r="D1734" s="78" t="s">
        <v>18928</v>
      </c>
      <c r="E1734" s="78" t="s">
        <v>1305</v>
      </c>
      <c r="F1734" s="78" t="s">
        <v>17710</v>
      </c>
      <c r="G1734" s="78" t="s">
        <v>17711</v>
      </c>
      <c r="H1734" s="78" t="s">
        <v>17725</v>
      </c>
      <c r="I1734" s="78" t="s">
        <v>18933</v>
      </c>
      <c r="J1734" s="78" t="s">
        <v>17755</v>
      </c>
      <c r="K1734" s="78" t="n">
        <v>149668838</v>
      </c>
      <c r="L1734" s="78" t="s">
        <v>16326</v>
      </c>
      <c r="M1734" s="78" t="s">
        <v>20256</v>
      </c>
      <c r="N1734" s="78" t="s">
        <v>17734</v>
      </c>
      <c r="Q1734" s="78" t="n">
        <v>21004809</v>
      </c>
      <c r="R1734" s="78" t="s">
        <v>16291</v>
      </c>
      <c r="S1734" s="78" t="s">
        <v>16289</v>
      </c>
      <c r="T1734" s="78" t="s">
        <v>17028</v>
      </c>
      <c r="U1734" s="78" t="s">
        <v>16291</v>
      </c>
      <c r="V1734" s="78" t="s">
        <v>16289</v>
      </c>
      <c r="W1734" s="78" t="s">
        <v>4084</v>
      </c>
      <c r="X1734" s="78" t="s">
        <v>17800</v>
      </c>
      <c r="Z1734" s="78" t="s">
        <v>17801</v>
      </c>
      <c r="AA1734" s="78" t="s">
        <v>17802</v>
      </c>
      <c r="AE1734" s="78" t="s">
        <v>16329</v>
      </c>
      <c r="AG1734" s="78" t="s">
        <v>18931</v>
      </c>
      <c r="AI1734" s="82" t="n">
        <v>45379</v>
      </c>
      <c r="AJ1734" s="78" t="s">
        <v>1197</v>
      </c>
      <c r="AL1734" s="78" t="s">
        <v>17718</v>
      </c>
      <c r="AM1734" s="78" t="s">
        <v>17718</v>
      </c>
      <c r="AP1734" s="78" t="s">
        <v>17719</v>
      </c>
      <c r="AQ1734" s="78" t="n">
        <v>470</v>
      </c>
      <c r="AR1734" s="78" t="n">
        <v>100</v>
      </c>
      <c r="AS1734" s="78" t="n">
        <v>1.4</v>
      </c>
      <c r="AT1734" s="78" t="n">
        <v>1</v>
      </c>
      <c r="AV1734" s="78" t="n">
        <v>8.08</v>
      </c>
      <c r="AY1734" s="78" t="n">
        <v>60495.06</v>
      </c>
      <c r="AZ1734" s="78" t="n">
        <v>0</v>
      </c>
      <c r="BA1734" s="78" t="n">
        <v>5304.94</v>
      </c>
      <c r="BB1734" s="78" t="n">
        <v>0</v>
      </c>
      <c r="BC1734" s="78" t="n">
        <v>65800</v>
      </c>
      <c r="BD1734" s="78" t="n">
        <v>8225000</v>
      </c>
      <c r="BE1734" s="78" t="s">
        <v>18932</v>
      </c>
      <c r="BJ1734" s="78" t="s">
        <v>17721</v>
      </c>
      <c r="BK1734" s="78" t="s">
        <v>17722</v>
      </c>
      <c r="BO1734" s="78" t="s">
        <v>16502</v>
      </c>
    </row>
    <row r="1735" customFormat="false" ht="15" hidden="true" customHeight="false" outlineLevel="0" collapsed="false">
      <c r="A1735" s="82" t="n">
        <v>45291</v>
      </c>
      <c r="B1735" s="78" t="s">
        <v>16497</v>
      </c>
      <c r="C1735" s="78" t="s">
        <v>17734</v>
      </c>
      <c r="D1735" s="78" t="s">
        <v>18919</v>
      </c>
      <c r="E1735" s="78" t="s">
        <v>4117</v>
      </c>
      <c r="F1735" s="78" t="s">
        <v>17723</v>
      </c>
      <c r="G1735" s="78" t="s">
        <v>17711</v>
      </c>
      <c r="H1735" s="78" t="s">
        <v>17725</v>
      </c>
      <c r="I1735" s="78" t="s">
        <v>19056</v>
      </c>
      <c r="J1735" s="78" t="s">
        <v>19089</v>
      </c>
      <c r="K1735" s="78" t="n">
        <v>131092064</v>
      </c>
      <c r="L1735" s="78" t="s">
        <v>12537</v>
      </c>
      <c r="M1735" s="78" t="s">
        <v>20257</v>
      </c>
      <c r="N1735" s="78" t="s">
        <v>17734</v>
      </c>
      <c r="Q1735" s="78" t="n">
        <v>27782771</v>
      </c>
      <c r="R1735" s="78" t="s">
        <v>12526</v>
      </c>
      <c r="S1735" s="78" t="s">
        <v>17285</v>
      </c>
      <c r="T1735" s="78" t="s">
        <v>16498</v>
      </c>
      <c r="U1735" s="78" t="s">
        <v>12526</v>
      </c>
      <c r="V1735" s="78" t="s">
        <v>18478</v>
      </c>
      <c r="W1735" s="78" t="s">
        <v>4084</v>
      </c>
      <c r="X1735" s="78" t="s">
        <v>17976</v>
      </c>
      <c r="Y1735" s="78" t="s">
        <v>17977</v>
      </c>
      <c r="Z1735" s="78" t="s">
        <v>17794</v>
      </c>
      <c r="AA1735" s="78" t="s">
        <v>17795</v>
      </c>
      <c r="AB1735" s="78" t="s">
        <v>19091</v>
      </c>
      <c r="AI1735" s="82" t="n">
        <v>46280</v>
      </c>
      <c r="AL1735" s="78" t="s">
        <v>17718</v>
      </c>
      <c r="AM1735" s="78" t="s">
        <v>17718</v>
      </c>
      <c r="AP1735" s="78" t="s">
        <v>17719</v>
      </c>
      <c r="AQ1735" s="78" t="n">
        <v>8227</v>
      </c>
      <c r="AR1735" s="78" t="n">
        <v>10</v>
      </c>
      <c r="AS1735" s="78" t="n">
        <v>91.88</v>
      </c>
      <c r="AT1735" s="78" t="n">
        <v>1</v>
      </c>
      <c r="AV1735" s="78" t="n">
        <v>8.08</v>
      </c>
      <c r="AY1735" s="78" t="n">
        <v>9496040.42</v>
      </c>
      <c r="AZ1735" s="78" t="n">
        <v>0</v>
      </c>
      <c r="BA1735" s="78" t="n">
        <v>-1937072.82</v>
      </c>
      <c r="BB1735" s="78" t="n">
        <v>36335.92</v>
      </c>
      <c r="BC1735" s="78" t="n">
        <v>7558967.6</v>
      </c>
      <c r="BD1735" s="78" t="n">
        <v>8227000</v>
      </c>
      <c r="BE1735" s="78" t="s">
        <v>19092</v>
      </c>
      <c r="BJ1735" s="78" t="s">
        <v>17721</v>
      </c>
      <c r="BK1735" s="78" t="s">
        <v>17722</v>
      </c>
      <c r="BL1735" s="78" t="s">
        <v>1074</v>
      </c>
      <c r="BM1735" s="78" t="s">
        <v>12538</v>
      </c>
      <c r="BN1735" s="78" t="s">
        <v>20258</v>
      </c>
      <c r="BO1735" s="78" t="s">
        <v>16502</v>
      </c>
    </row>
    <row r="1736" customFormat="false" ht="15" hidden="true" customHeight="false" outlineLevel="0" collapsed="false">
      <c r="A1736" s="82" t="n">
        <v>45291</v>
      </c>
      <c r="B1736" s="78" t="s">
        <v>16497</v>
      </c>
      <c r="C1736" s="78" t="s">
        <v>17734</v>
      </c>
      <c r="D1736" s="78" t="s">
        <v>18919</v>
      </c>
      <c r="E1736" s="78" t="s">
        <v>1305</v>
      </c>
      <c r="F1736" s="78" t="s">
        <v>17710</v>
      </c>
      <c r="G1736" s="78" t="s">
        <v>17711</v>
      </c>
      <c r="H1736" s="78" t="s">
        <v>17725</v>
      </c>
      <c r="I1736" s="78" t="s">
        <v>18920</v>
      </c>
      <c r="J1736" s="78" t="s">
        <v>16506</v>
      </c>
      <c r="K1736" s="78" t="n">
        <v>102293355</v>
      </c>
      <c r="L1736" s="78" t="s">
        <v>4217</v>
      </c>
      <c r="M1736" s="78" t="s">
        <v>19814</v>
      </c>
      <c r="N1736" s="78" t="s">
        <v>17734</v>
      </c>
      <c r="Q1736" s="78" t="n">
        <v>0</v>
      </c>
      <c r="U1736" s="78" t="s">
        <v>19815</v>
      </c>
      <c r="V1736" s="78" t="s">
        <v>19816</v>
      </c>
      <c r="W1736" s="78" t="s">
        <v>4084</v>
      </c>
      <c r="X1736" s="78" t="s">
        <v>17891</v>
      </c>
      <c r="Y1736" s="78" t="s">
        <v>18473</v>
      </c>
      <c r="Z1736" s="78" t="s">
        <v>17802</v>
      </c>
      <c r="AA1736" s="78" t="s">
        <v>17802</v>
      </c>
      <c r="AB1736" s="78" t="s">
        <v>19103</v>
      </c>
      <c r="AI1736" s="82" t="n">
        <v>47741</v>
      </c>
      <c r="AL1736" s="78" t="s">
        <v>17718</v>
      </c>
      <c r="AM1736" s="78" t="s">
        <v>17718</v>
      </c>
      <c r="AP1736" s="78" t="s">
        <v>17772</v>
      </c>
      <c r="AQ1736" s="78" t="n">
        <v>-8270</v>
      </c>
      <c r="AR1736" s="78" t="n">
        <v>10</v>
      </c>
      <c r="AS1736" s="78" t="n">
        <v>85.71704</v>
      </c>
      <c r="AT1736" s="78" t="n">
        <v>1</v>
      </c>
      <c r="AV1736" s="78" t="n">
        <v>8.08</v>
      </c>
      <c r="AY1736" s="78" t="n">
        <v>-6345375.2</v>
      </c>
      <c r="AZ1736" s="78" t="n">
        <v>0</v>
      </c>
      <c r="BA1736" s="78" t="n">
        <v>-743424.01</v>
      </c>
      <c r="BB1736" s="78" t="n">
        <v>-97402.22</v>
      </c>
      <c r="BC1736" s="78" t="n">
        <v>-7088799.21</v>
      </c>
      <c r="BD1736" s="78" t="n">
        <v>8270000</v>
      </c>
      <c r="BE1736" s="78" t="s">
        <v>19561</v>
      </c>
      <c r="BJ1736" s="78" t="s">
        <v>17721</v>
      </c>
      <c r="BK1736" s="78" t="s">
        <v>17722</v>
      </c>
      <c r="BL1736" s="78" t="s">
        <v>4219</v>
      </c>
      <c r="BM1736" s="78" t="s">
        <v>4218</v>
      </c>
      <c r="BN1736" s="78" t="s">
        <v>19817</v>
      </c>
      <c r="BO1736" s="78" t="s">
        <v>16502</v>
      </c>
    </row>
    <row r="1737" customFormat="false" ht="15" hidden="true" customHeight="false" outlineLevel="0" collapsed="false">
      <c r="A1737" s="82" t="n">
        <v>45291</v>
      </c>
      <c r="B1737" s="78" t="s">
        <v>16497</v>
      </c>
      <c r="C1737" s="78" t="s">
        <v>17734</v>
      </c>
      <c r="D1737" s="78" t="s">
        <v>18919</v>
      </c>
      <c r="E1737" s="78" t="s">
        <v>4126</v>
      </c>
      <c r="F1737" s="78" t="s">
        <v>17758</v>
      </c>
      <c r="G1737" s="78" t="s">
        <v>17711</v>
      </c>
      <c r="H1737" s="78" t="s">
        <v>17725</v>
      </c>
      <c r="I1737" s="78" t="s">
        <v>19056</v>
      </c>
      <c r="J1737" s="78" t="s">
        <v>19089</v>
      </c>
      <c r="K1737" s="78" t="n">
        <v>148696454</v>
      </c>
      <c r="L1737" s="78" t="s">
        <v>8976</v>
      </c>
      <c r="M1737" s="78" t="s">
        <v>20133</v>
      </c>
      <c r="N1737" s="78" t="s">
        <v>17734</v>
      </c>
      <c r="Q1737" s="78" t="n">
        <v>32362778</v>
      </c>
      <c r="R1737" s="78" t="s">
        <v>8967</v>
      </c>
      <c r="S1737" s="78" t="s">
        <v>16930</v>
      </c>
      <c r="T1737" s="78" t="s">
        <v>16498</v>
      </c>
      <c r="U1737" s="78" t="s">
        <v>8967</v>
      </c>
      <c r="V1737" s="78" t="s">
        <v>18585</v>
      </c>
      <c r="W1737" s="78" t="s">
        <v>4084</v>
      </c>
      <c r="X1737" s="78" t="s">
        <v>17979</v>
      </c>
      <c r="Y1737" s="78" t="s">
        <v>18586</v>
      </c>
      <c r="Z1737" s="78" t="s">
        <v>17816</v>
      </c>
      <c r="AA1737" s="78" t="s">
        <v>17795</v>
      </c>
      <c r="AB1737" s="78" t="s">
        <v>19091</v>
      </c>
      <c r="AI1737" s="82" t="n">
        <v>46844</v>
      </c>
      <c r="AL1737" s="78" t="s">
        <v>17718</v>
      </c>
      <c r="AM1737" s="78" t="s">
        <v>17718</v>
      </c>
      <c r="AP1737" s="78" t="s">
        <v>17719</v>
      </c>
      <c r="AQ1737" s="78" t="n">
        <v>8300</v>
      </c>
      <c r="AR1737" s="78" t="n">
        <v>10</v>
      </c>
      <c r="AS1737" s="78" t="n">
        <v>143.775</v>
      </c>
      <c r="AT1737" s="78" t="n">
        <v>1</v>
      </c>
      <c r="AV1737" s="78" t="n">
        <v>8.08</v>
      </c>
      <c r="AY1737" s="78" t="n">
        <v>10871742.9</v>
      </c>
      <c r="AZ1737" s="78" t="n">
        <v>0</v>
      </c>
      <c r="BA1737" s="78" t="n">
        <v>1061582.1</v>
      </c>
      <c r="BB1737" s="78" t="n">
        <v>62666.67</v>
      </c>
      <c r="BC1737" s="78" t="n">
        <v>11933325</v>
      </c>
      <c r="BD1737" s="78" t="n">
        <v>8300000</v>
      </c>
      <c r="BE1737" s="78" t="s">
        <v>19092</v>
      </c>
      <c r="BJ1737" s="78" t="s">
        <v>17721</v>
      </c>
      <c r="BK1737" s="78" t="s">
        <v>17722</v>
      </c>
      <c r="BL1737" s="78" t="s">
        <v>913</v>
      </c>
      <c r="BM1737" s="78" t="s">
        <v>8977</v>
      </c>
      <c r="BN1737" s="78" t="s">
        <v>20134</v>
      </c>
      <c r="BO1737" s="78" t="s">
        <v>16502</v>
      </c>
    </row>
    <row r="1738" customFormat="false" ht="15" hidden="true" customHeight="false" outlineLevel="0" collapsed="false">
      <c r="A1738" s="82" t="n">
        <v>45291</v>
      </c>
      <c r="B1738" s="78" t="s">
        <v>16497</v>
      </c>
      <c r="C1738" s="78" t="s">
        <v>17734</v>
      </c>
      <c r="D1738" s="78" t="s">
        <v>18919</v>
      </c>
      <c r="E1738" s="78" t="s">
        <v>4117</v>
      </c>
      <c r="F1738" s="78" t="s">
        <v>17723</v>
      </c>
      <c r="G1738" s="78" t="s">
        <v>17711</v>
      </c>
      <c r="H1738" s="78" t="s">
        <v>17725</v>
      </c>
      <c r="I1738" s="78" t="s">
        <v>19056</v>
      </c>
      <c r="J1738" s="78" t="s">
        <v>19089</v>
      </c>
      <c r="K1738" s="78" t="n">
        <v>158256194</v>
      </c>
      <c r="L1738" s="78" t="s">
        <v>8358</v>
      </c>
      <c r="M1738" s="78" t="s">
        <v>19982</v>
      </c>
      <c r="N1738" s="78" t="s">
        <v>17734</v>
      </c>
      <c r="Q1738" s="78" t="n">
        <v>22875407</v>
      </c>
      <c r="R1738" s="78" t="s">
        <v>8350</v>
      </c>
      <c r="S1738" s="78" t="s">
        <v>473</v>
      </c>
      <c r="T1738" s="78" t="s">
        <v>16498</v>
      </c>
      <c r="U1738" s="78" t="s">
        <v>8350</v>
      </c>
      <c r="V1738" s="78" t="s">
        <v>18383</v>
      </c>
      <c r="W1738" s="78" t="s">
        <v>4084</v>
      </c>
      <c r="X1738" s="78" t="s">
        <v>17831</v>
      </c>
      <c r="Y1738" s="78" t="s">
        <v>17832</v>
      </c>
      <c r="Z1738" s="78" t="s">
        <v>17809</v>
      </c>
      <c r="AA1738" s="78" t="s">
        <v>17809</v>
      </c>
      <c r="AB1738" s="78" t="s">
        <v>19091</v>
      </c>
      <c r="AI1738" s="82" t="n">
        <v>46722</v>
      </c>
      <c r="AL1738" s="78" t="s">
        <v>17718</v>
      </c>
      <c r="AM1738" s="78" t="s">
        <v>17718</v>
      </c>
      <c r="AP1738" s="78" t="s">
        <v>17719</v>
      </c>
      <c r="AQ1738" s="78" t="n">
        <v>8300</v>
      </c>
      <c r="AR1738" s="78" t="n">
        <v>10</v>
      </c>
      <c r="AS1738" s="78" t="n">
        <v>99.125</v>
      </c>
      <c r="AT1738" s="78" t="n">
        <v>1</v>
      </c>
      <c r="AV1738" s="78" t="n">
        <v>8.08</v>
      </c>
      <c r="AY1738" s="78" t="n">
        <v>8473694.9</v>
      </c>
      <c r="AZ1738" s="78" t="n">
        <v>0</v>
      </c>
      <c r="BA1738" s="78" t="n">
        <v>-246319.9</v>
      </c>
      <c r="BB1738" s="78" t="n">
        <v>18156.25</v>
      </c>
      <c r="BC1738" s="78" t="n">
        <v>8227375</v>
      </c>
      <c r="BD1738" s="78" t="n">
        <v>8300000</v>
      </c>
      <c r="BE1738" s="78" t="s">
        <v>19092</v>
      </c>
      <c r="BJ1738" s="78" t="s">
        <v>17721</v>
      </c>
      <c r="BK1738" s="78" t="s">
        <v>17722</v>
      </c>
      <c r="BL1738" s="78" t="s">
        <v>130</v>
      </c>
      <c r="BM1738" s="78" t="s">
        <v>8359</v>
      </c>
      <c r="BN1738" s="78" t="s">
        <v>19983</v>
      </c>
      <c r="BO1738" s="78" t="s">
        <v>16502</v>
      </c>
    </row>
    <row r="1739" customFormat="false" ht="15" hidden="true" customHeight="false" outlineLevel="0" collapsed="false">
      <c r="A1739" s="82" t="n">
        <v>45291</v>
      </c>
      <c r="B1739" s="78" t="s">
        <v>16497</v>
      </c>
      <c r="C1739" s="78" t="s">
        <v>18927</v>
      </c>
      <c r="D1739" s="78" t="s">
        <v>18928</v>
      </c>
      <c r="E1739" s="78" t="s">
        <v>1305</v>
      </c>
      <c r="F1739" s="78" t="s">
        <v>17710</v>
      </c>
      <c r="G1739" s="78" t="s">
        <v>17711</v>
      </c>
      <c r="H1739" s="78" t="s">
        <v>17725</v>
      </c>
      <c r="I1739" s="78" t="s">
        <v>18933</v>
      </c>
      <c r="J1739" s="78" t="s">
        <v>17755</v>
      </c>
      <c r="K1739" s="78" t="n">
        <v>158241052</v>
      </c>
      <c r="L1739" s="78" t="s">
        <v>3559</v>
      </c>
      <c r="M1739" s="78" t="s">
        <v>20259</v>
      </c>
      <c r="N1739" s="78" t="s">
        <v>17734</v>
      </c>
      <c r="Q1739" s="78" t="n">
        <v>21000015</v>
      </c>
      <c r="R1739" s="78" t="s">
        <v>16863</v>
      </c>
      <c r="S1739" s="78" t="s">
        <v>16864</v>
      </c>
      <c r="T1739" s="78" t="s">
        <v>16862</v>
      </c>
      <c r="W1739" s="78" t="s">
        <v>4084</v>
      </c>
      <c r="Z1739" s="78" t="s">
        <v>17801</v>
      </c>
      <c r="AA1739" s="78" t="s">
        <v>17802</v>
      </c>
      <c r="AC1739" s="78" t="s">
        <v>19192</v>
      </c>
      <c r="AE1739" s="78" t="s">
        <v>3562</v>
      </c>
      <c r="AG1739" s="78" t="s">
        <v>18931</v>
      </c>
      <c r="AI1739" s="82" t="n">
        <v>45443</v>
      </c>
      <c r="AJ1739" s="78" t="s">
        <v>1197</v>
      </c>
      <c r="AL1739" s="78" t="s">
        <v>17718</v>
      </c>
      <c r="AM1739" s="78" t="s">
        <v>17718</v>
      </c>
      <c r="AP1739" s="78" t="s">
        <v>17719</v>
      </c>
      <c r="AQ1739" s="78" t="n">
        <v>20</v>
      </c>
      <c r="AR1739" s="78" t="n">
        <v>100</v>
      </c>
      <c r="AS1739" s="78" t="n">
        <v>32.15</v>
      </c>
      <c r="AT1739" s="78" t="n">
        <v>1</v>
      </c>
      <c r="AV1739" s="78" t="n">
        <v>8.08</v>
      </c>
      <c r="AY1739" s="78" t="n">
        <v>115770.38</v>
      </c>
      <c r="AZ1739" s="78" t="n">
        <v>0</v>
      </c>
      <c r="BA1739" s="78" t="n">
        <v>-51470.38</v>
      </c>
      <c r="BB1739" s="78" t="n">
        <v>0</v>
      </c>
      <c r="BC1739" s="78" t="n">
        <v>64300</v>
      </c>
      <c r="BD1739" s="78" t="n">
        <v>8300000</v>
      </c>
      <c r="BE1739" s="78" t="s">
        <v>18932</v>
      </c>
      <c r="BJ1739" s="78" t="s">
        <v>17721</v>
      </c>
      <c r="BK1739" s="78" t="s">
        <v>17722</v>
      </c>
      <c r="BO1739" s="78" t="s">
        <v>16502</v>
      </c>
    </row>
    <row r="1740" customFormat="false" ht="15" hidden="true" customHeight="false" outlineLevel="0" collapsed="false">
      <c r="A1740" s="82" t="n">
        <v>45291</v>
      </c>
      <c r="B1740" s="78" t="s">
        <v>16497</v>
      </c>
      <c r="C1740" s="78" t="s">
        <v>17734</v>
      </c>
      <c r="D1740" s="78" t="s">
        <v>18919</v>
      </c>
      <c r="E1740" s="78" t="s">
        <v>1305</v>
      </c>
      <c r="F1740" s="78" t="s">
        <v>17710</v>
      </c>
      <c r="G1740" s="78" t="s">
        <v>17711</v>
      </c>
      <c r="H1740" s="78" t="s">
        <v>17725</v>
      </c>
      <c r="I1740" s="78" t="s">
        <v>18920</v>
      </c>
      <c r="J1740" s="78" t="s">
        <v>16506</v>
      </c>
      <c r="K1740" s="78" t="n">
        <v>61100198</v>
      </c>
      <c r="L1740" s="78" t="s">
        <v>13722</v>
      </c>
      <c r="M1740" s="78" t="s">
        <v>20260</v>
      </c>
      <c r="N1740" s="78" t="s">
        <v>17734</v>
      </c>
      <c r="Q1740" s="78" t="n">
        <v>0</v>
      </c>
      <c r="U1740" s="78" t="s">
        <v>20261</v>
      </c>
      <c r="V1740" s="78" t="s">
        <v>20262</v>
      </c>
      <c r="W1740" s="78" t="s">
        <v>4084</v>
      </c>
      <c r="X1740" s="78" t="s">
        <v>18104</v>
      </c>
      <c r="Y1740" s="78" t="s">
        <v>20263</v>
      </c>
      <c r="Z1740" s="78" t="s">
        <v>17917</v>
      </c>
      <c r="AA1740" s="78" t="s">
        <v>17917</v>
      </c>
      <c r="AB1740" s="78" t="s">
        <v>19060</v>
      </c>
      <c r="AI1740" s="82" t="n">
        <v>46919</v>
      </c>
      <c r="AL1740" s="78" t="s">
        <v>17718</v>
      </c>
      <c r="AM1740" s="78" t="s">
        <v>17718</v>
      </c>
      <c r="AP1740" s="78" t="s">
        <v>17772</v>
      </c>
      <c r="AQ1740" s="78" t="n">
        <v>-8325</v>
      </c>
      <c r="AR1740" s="78" t="n">
        <v>10</v>
      </c>
      <c r="AS1740" s="78" t="n">
        <v>88.56533</v>
      </c>
      <c r="AT1740" s="78" t="n">
        <v>1</v>
      </c>
      <c r="AV1740" s="78" t="n">
        <v>8.08</v>
      </c>
      <c r="AY1740" s="78" t="n">
        <v>-6925218.75</v>
      </c>
      <c r="AZ1740" s="78" t="n">
        <v>0</v>
      </c>
      <c r="BA1740" s="78" t="n">
        <v>-447844.97</v>
      </c>
      <c r="BB1740" s="78" t="n">
        <v>-17020</v>
      </c>
      <c r="BC1740" s="78" t="n">
        <v>-7373063.72</v>
      </c>
      <c r="BD1740" s="78" t="n">
        <v>8325000</v>
      </c>
      <c r="BE1740" s="78" t="s">
        <v>18925</v>
      </c>
      <c r="BJ1740" s="78" t="s">
        <v>17721</v>
      </c>
      <c r="BK1740" s="78" t="s">
        <v>17722</v>
      </c>
      <c r="BL1740" s="78" t="s">
        <v>13724</v>
      </c>
      <c r="BM1740" s="78" t="s">
        <v>13723</v>
      </c>
      <c r="BN1740" s="78" t="s">
        <v>20264</v>
      </c>
      <c r="BO1740" s="78" t="s">
        <v>16502</v>
      </c>
    </row>
    <row r="1741" customFormat="false" ht="15" hidden="true" customHeight="false" outlineLevel="0" collapsed="false">
      <c r="A1741" s="82" t="n">
        <v>45291</v>
      </c>
      <c r="B1741" s="78" t="s">
        <v>16497</v>
      </c>
      <c r="C1741" s="78" t="s">
        <v>17734</v>
      </c>
      <c r="D1741" s="78" t="s">
        <v>18919</v>
      </c>
      <c r="E1741" s="78" t="s">
        <v>4075</v>
      </c>
      <c r="F1741" s="78" t="s">
        <v>17724</v>
      </c>
      <c r="G1741" s="78" t="s">
        <v>17711</v>
      </c>
      <c r="H1741" s="78" t="s">
        <v>17725</v>
      </c>
      <c r="I1741" s="78" t="s">
        <v>19056</v>
      </c>
      <c r="J1741" s="78" t="s">
        <v>16506</v>
      </c>
      <c r="K1741" s="78" t="n">
        <v>42906393</v>
      </c>
      <c r="L1741" s="78" t="s">
        <v>10964</v>
      </c>
      <c r="M1741" s="78" t="s">
        <v>20265</v>
      </c>
      <c r="N1741" s="78" t="s">
        <v>17734</v>
      </c>
      <c r="Q1741" s="78" t="n">
        <v>0</v>
      </c>
      <c r="U1741" s="78" t="s">
        <v>20266</v>
      </c>
      <c r="V1741" s="78" t="s">
        <v>20267</v>
      </c>
      <c r="W1741" s="78" t="s">
        <v>4084</v>
      </c>
      <c r="X1741" s="78" t="s">
        <v>18316</v>
      </c>
      <c r="Y1741" s="78" t="s">
        <v>20268</v>
      </c>
      <c r="Z1741" s="78" t="s">
        <v>17802</v>
      </c>
      <c r="AA1741" s="78" t="s">
        <v>17802</v>
      </c>
      <c r="AB1741" s="78" t="s">
        <v>19103</v>
      </c>
      <c r="AI1741" s="82" t="n">
        <v>46235</v>
      </c>
      <c r="AL1741" s="78" t="s">
        <v>17718</v>
      </c>
      <c r="AM1741" s="78" t="s">
        <v>17718</v>
      </c>
      <c r="AP1741" s="78" t="s">
        <v>17719</v>
      </c>
      <c r="AQ1741" s="78" t="n">
        <v>8424</v>
      </c>
      <c r="AR1741" s="78" t="n">
        <v>10</v>
      </c>
      <c r="AS1741" s="78" t="n">
        <v>89.5083</v>
      </c>
      <c r="AT1741" s="78" t="n">
        <v>1</v>
      </c>
      <c r="AV1741" s="78" t="n">
        <v>8.08</v>
      </c>
      <c r="AY1741" s="78" t="n">
        <v>7212664.25</v>
      </c>
      <c r="AZ1741" s="78" t="n">
        <v>0</v>
      </c>
      <c r="BA1741" s="78" t="n">
        <v>327514.94</v>
      </c>
      <c r="BB1741" s="78" t="n">
        <v>184275</v>
      </c>
      <c r="BC1741" s="78" t="n">
        <v>7540179.19</v>
      </c>
      <c r="BD1741" s="78" t="n">
        <v>8424000</v>
      </c>
      <c r="BE1741" s="78" t="s">
        <v>19561</v>
      </c>
      <c r="BJ1741" s="78" t="s">
        <v>17721</v>
      </c>
      <c r="BK1741" s="78" t="s">
        <v>17722</v>
      </c>
      <c r="BL1741" s="78" t="s">
        <v>10966</v>
      </c>
      <c r="BM1741" s="78" t="s">
        <v>10965</v>
      </c>
      <c r="BN1741" s="78" t="s">
        <v>20269</v>
      </c>
      <c r="BO1741" s="78" t="s">
        <v>16502</v>
      </c>
    </row>
    <row r="1742" customFormat="false" ht="15" hidden="true" customHeight="false" outlineLevel="0" collapsed="false">
      <c r="A1742" s="82" t="n">
        <v>45291</v>
      </c>
      <c r="B1742" s="78" t="s">
        <v>16497</v>
      </c>
      <c r="C1742" s="78" t="s">
        <v>17734</v>
      </c>
      <c r="D1742" s="78" t="s">
        <v>18919</v>
      </c>
      <c r="E1742" s="78" t="s">
        <v>4126</v>
      </c>
      <c r="F1742" s="78" t="s">
        <v>17758</v>
      </c>
      <c r="G1742" s="78" t="s">
        <v>17711</v>
      </c>
      <c r="H1742" s="78" t="s">
        <v>17725</v>
      </c>
      <c r="I1742" s="78" t="s">
        <v>19056</v>
      </c>
      <c r="J1742" s="78" t="s">
        <v>19089</v>
      </c>
      <c r="K1742" s="78" t="n">
        <v>150117092</v>
      </c>
      <c r="L1742" s="78" t="s">
        <v>11562</v>
      </c>
      <c r="M1742" s="78" t="s">
        <v>19623</v>
      </c>
      <c r="N1742" s="78" t="s">
        <v>17734</v>
      </c>
      <c r="Q1742" s="78" t="n">
        <v>76180856</v>
      </c>
      <c r="R1742" s="78" t="s">
        <v>11553</v>
      </c>
      <c r="S1742" s="78" t="s">
        <v>17115</v>
      </c>
      <c r="T1742" s="78" t="s">
        <v>16498</v>
      </c>
      <c r="U1742" s="78" t="s">
        <v>11553</v>
      </c>
      <c r="V1742" s="78" t="s">
        <v>18590</v>
      </c>
      <c r="W1742" s="78" t="s">
        <v>4084</v>
      </c>
      <c r="X1742" s="78" t="s">
        <v>17910</v>
      </c>
      <c r="Y1742" s="78" t="s">
        <v>17911</v>
      </c>
      <c r="Z1742" s="78" t="s">
        <v>17794</v>
      </c>
      <c r="AA1742" s="78" t="s">
        <v>17795</v>
      </c>
      <c r="AB1742" s="78" t="s">
        <v>19624</v>
      </c>
      <c r="AI1742" s="82" t="n">
        <v>47239</v>
      </c>
      <c r="AL1742" s="78" t="s">
        <v>17718</v>
      </c>
      <c r="AM1742" s="78" t="s">
        <v>17718</v>
      </c>
      <c r="AP1742" s="78" t="s">
        <v>17719</v>
      </c>
      <c r="AQ1742" s="78" t="n">
        <v>8500</v>
      </c>
      <c r="AR1742" s="78" t="n">
        <v>10</v>
      </c>
      <c r="AS1742" s="78" t="n">
        <v>122</v>
      </c>
      <c r="AT1742" s="78" t="n">
        <v>1</v>
      </c>
      <c r="AV1742" s="78" t="n">
        <v>8.08</v>
      </c>
      <c r="AY1742" s="78" t="n">
        <v>9976389</v>
      </c>
      <c r="AZ1742" s="78" t="n">
        <v>0</v>
      </c>
      <c r="BA1742" s="78" t="n">
        <v>393611</v>
      </c>
      <c r="BB1742" s="78" t="n">
        <v>56666.67</v>
      </c>
      <c r="BC1742" s="78" t="n">
        <v>10370000</v>
      </c>
      <c r="BD1742" s="78" t="n">
        <v>8500000</v>
      </c>
      <c r="BE1742" s="78" t="s">
        <v>19092</v>
      </c>
      <c r="BJ1742" s="78" t="s">
        <v>17721</v>
      </c>
      <c r="BK1742" s="78" t="s">
        <v>17722</v>
      </c>
      <c r="BL1742" s="78" t="s">
        <v>1012</v>
      </c>
      <c r="BM1742" s="78" t="s">
        <v>11563</v>
      </c>
      <c r="BN1742" s="78" t="s">
        <v>19625</v>
      </c>
      <c r="BO1742" s="78" t="s">
        <v>16502</v>
      </c>
    </row>
    <row r="1743" customFormat="false" ht="15" hidden="true" customHeight="false" outlineLevel="0" collapsed="false">
      <c r="A1743" s="82" t="n">
        <v>45291</v>
      </c>
      <c r="B1743" s="78" t="s">
        <v>16497</v>
      </c>
      <c r="C1743" s="78" t="s">
        <v>18927</v>
      </c>
      <c r="D1743" s="78" t="s">
        <v>18928</v>
      </c>
      <c r="E1743" s="78" t="s">
        <v>1305</v>
      </c>
      <c r="F1743" s="78" t="s">
        <v>17710</v>
      </c>
      <c r="G1743" s="78" t="s">
        <v>17711</v>
      </c>
      <c r="H1743" s="78" t="s">
        <v>17725</v>
      </c>
      <c r="I1743" s="78" t="s">
        <v>18933</v>
      </c>
      <c r="J1743" s="78" t="s">
        <v>17755</v>
      </c>
      <c r="K1743" s="78" t="n">
        <v>144143204</v>
      </c>
      <c r="L1743" s="78" t="s">
        <v>1508</v>
      </c>
      <c r="M1743" s="78" t="s">
        <v>20270</v>
      </c>
      <c r="N1743" s="78" t="s">
        <v>17734</v>
      </c>
      <c r="Q1743" s="78" t="n">
        <v>21000015</v>
      </c>
      <c r="R1743" s="78" t="s">
        <v>16863</v>
      </c>
      <c r="S1743" s="78" t="s">
        <v>16864</v>
      </c>
      <c r="T1743" s="78" t="s">
        <v>16862</v>
      </c>
      <c r="W1743" s="78" t="s">
        <v>4084</v>
      </c>
      <c r="Z1743" s="78" t="s">
        <v>17801</v>
      </c>
      <c r="AA1743" s="78" t="s">
        <v>17802</v>
      </c>
      <c r="AC1743" s="78" t="s">
        <v>19192</v>
      </c>
      <c r="AE1743" s="78" t="s">
        <v>1511</v>
      </c>
      <c r="AG1743" s="78" t="s">
        <v>18931</v>
      </c>
      <c r="AI1743" s="82" t="n">
        <v>45366</v>
      </c>
      <c r="AJ1743" s="78" t="s">
        <v>1197</v>
      </c>
      <c r="AL1743" s="78" t="s">
        <v>17718</v>
      </c>
      <c r="AM1743" s="78" t="s">
        <v>17718</v>
      </c>
      <c r="AP1743" s="78" t="s">
        <v>17719</v>
      </c>
      <c r="AQ1743" s="78" t="n">
        <v>25</v>
      </c>
      <c r="AR1743" s="78" t="n">
        <v>100</v>
      </c>
      <c r="AS1743" s="78" t="n">
        <v>2.35</v>
      </c>
      <c r="AT1743" s="78" t="n">
        <v>1</v>
      </c>
      <c r="AV1743" s="78" t="n">
        <v>8.08</v>
      </c>
      <c r="AY1743" s="78" t="n">
        <v>47560.78</v>
      </c>
      <c r="AZ1743" s="78" t="n">
        <v>0</v>
      </c>
      <c r="BA1743" s="78" t="n">
        <v>-41685.78</v>
      </c>
      <c r="BB1743" s="78" t="n">
        <v>0</v>
      </c>
      <c r="BC1743" s="78" t="n">
        <v>5875</v>
      </c>
      <c r="BD1743" s="78" t="n">
        <v>8500000</v>
      </c>
      <c r="BE1743" s="78" t="s">
        <v>18932</v>
      </c>
      <c r="BJ1743" s="78" t="s">
        <v>17721</v>
      </c>
      <c r="BK1743" s="78" t="s">
        <v>17722</v>
      </c>
      <c r="BO1743" s="78" t="s">
        <v>16502</v>
      </c>
    </row>
    <row r="1744" customFormat="false" ht="15" hidden="true" customHeight="false" outlineLevel="0" collapsed="false">
      <c r="A1744" s="82" t="n">
        <v>45291</v>
      </c>
      <c r="B1744" s="78" t="s">
        <v>16497</v>
      </c>
      <c r="C1744" s="78" t="s">
        <v>17734</v>
      </c>
      <c r="D1744" s="78" t="s">
        <v>18919</v>
      </c>
      <c r="E1744" s="78" t="s">
        <v>4126</v>
      </c>
      <c r="F1744" s="78" t="s">
        <v>17758</v>
      </c>
      <c r="G1744" s="78" t="s">
        <v>17711</v>
      </c>
      <c r="H1744" s="78" t="s">
        <v>17725</v>
      </c>
      <c r="I1744" s="78" t="s">
        <v>18920</v>
      </c>
      <c r="J1744" s="78" t="s">
        <v>16506</v>
      </c>
      <c r="K1744" s="78" t="n">
        <v>134239062</v>
      </c>
      <c r="L1744" s="78" t="s">
        <v>16906</v>
      </c>
      <c r="M1744" s="78" t="s">
        <v>19866</v>
      </c>
      <c r="N1744" s="78" t="s">
        <v>17734</v>
      </c>
      <c r="Q1744" s="78" t="n">
        <v>0</v>
      </c>
      <c r="U1744" s="78" t="s">
        <v>8867</v>
      </c>
      <c r="V1744" s="78" t="s">
        <v>17927</v>
      </c>
      <c r="W1744" s="78" t="s">
        <v>4084</v>
      </c>
      <c r="X1744" s="78" t="s">
        <v>17814</v>
      </c>
      <c r="Y1744" s="78" t="s">
        <v>17815</v>
      </c>
      <c r="Z1744" s="78" t="s">
        <v>17816</v>
      </c>
      <c r="AA1744" s="78" t="s">
        <v>17795</v>
      </c>
      <c r="AB1744" s="78" t="s">
        <v>19060</v>
      </c>
      <c r="AI1744" s="82" t="n">
        <v>48256</v>
      </c>
      <c r="AL1744" s="78" t="s">
        <v>17718</v>
      </c>
      <c r="AM1744" s="78" t="s">
        <v>17718</v>
      </c>
      <c r="AP1744" s="78" t="s">
        <v>17772</v>
      </c>
      <c r="AQ1744" s="78" t="n">
        <v>-8500</v>
      </c>
      <c r="AR1744" s="78" t="n">
        <v>10</v>
      </c>
      <c r="AS1744" s="78" t="n">
        <v>83.21215</v>
      </c>
      <c r="AT1744" s="78" t="n">
        <v>1</v>
      </c>
      <c r="AV1744" s="78" t="n">
        <v>8.08</v>
      </c>
      <c r="AY1744" s="78" t="n">
        <v>-6799030</v>
      </c>
      <c r="AZ1744" s="78" t="n">
        <v>0</v>
      </c>
      <c r="BA1744" s="78" t="n">
        <v>-274003</v>
      </c>
      <c r="BB1744" s="78" t="n">
        <v>-106663.19</v>
      </c>
      <c r="BC1744" s="78" t="n">
        <v>-7073033.01</v>
      </c>
      <c r="BD1744" s="78" t="n">
        <v>8500000</v>
      </c>
      <c r="BE1744" s="78" t="s">
        <v>19216</v>
      </c>
      <c r="BJ1744" s="78" t="s">
        <v>17721</v>
      </c>
      <c r="BK1744" s="78" t="s">
        <v>17722</v>
      </c>
      <c r="BL1744" s="78" t="s">
        <v>8876</v>
      </c>
      <c r="BM1744" s="78" t="s">
        <v>8875</v>
      </c>
      <c r="BN1744" s="78" t="s">
        <v>19867</v>
      </c>
      <c r="BO1744" s="78" t="s">
        <v>16502</v>
      </c>
    </row>
    <row r="1745" customFormat="false" ht="15" hidden="true" customHeight="false" outlineLevel="0" collapsed="false">
      <c r="A1745" s="82" t="n">
        <v>45291</v>
      </c>
      <c r="B1745" s="78" t="s">
        <v>16497</v>
      </c>
      <c r="C1745" s="78" t="s">
        <v>18927</v>
      </c>
      <c r="D1745" s="78" t="s">
        <v>18928</v>
      </c>
      <c r="E1745" s="78" t="s">
        <v>1305</v>
      </c>
      <c r="F1745" s="78" t="s">
        <v>17710</v>
      </c>
      <c r="G1745" s="78" t="s">
        <v>17711</v>
      </c>
      <c r="H1745" s="78" t="s">
        <v>17725</v>
      </c>
      <c r="I1745" s="78" t="s">
        <v>18933</v>
      </c>
      <c r="J1745" s="78" t="s">
        <v>17755</v>
      </c>
      <c r="K1745" s="78" t="n">
        <v>144226742</v>
      </c>
      <c r="L1745" s="78" t="s">
        <v>1501</v>
      </c>
      <c r="M1745" s="78" t="s">
        <v>20271</v>
      </c>
      <c r="N1745" s="78" t="s">
        <v>17734</v>
      </c>
      <c r="Q1745" s="78" t="n">
        <v>21000015</v>
      </c>
      <c r="R1745" s="78" t="s">
        <v>16863</v>
      </c>
      <c r="S1745" s="78" t="s">
        <v>16864</v>
      </c>
      <c r="T1745" s="78" t="s">
        <v>16862</v>
      </c>
      <c r="W1745" s="78" t="s">
        <v>4084</v>
      </c>
      <c r="Z1745" s="78" t="s">
        <v>17801</v>
      </c>
      <c r="AA1745" s="78" t="s">
        <v>17802</v>
      </c>
      <c r="AC1745" s="78" t="s">
        <v>19192</v>
      </c>
      <c r="AE1745" s="78" t="s">
        <v>1504</v>
      </c>
      <c r="AG1745" s="78" t="s">
        <v>18931</v>
      </c>
      <c r="AI1745" s="82" t="n">
        <v>45366</v>
      </c>
      <c r="AJ1745" s="78" t="s">
        <v>1197</v>
      </c>
      <c r="AL1745" s="78" t="s">
        <v>17718</v>
      </c>
      <c r="AM1745" s="78" t="s">
        <v>17718</v>
      </c>
      <c r="AP1745" s="78" t="s">
        <v>17719</v>
      </c>
      <c r="AQ1745" s="78" t="n">
        <v>26</v>
      </c>
      <c r="AR1745" s="78" t="n">
        <v>100</v>
      </c>
      <c r="AS1745" s="78" t="n">
        <v>2</v>
      </c>
      <c r="AT1745" s="78" t="n">
        <v>1</v>
      </c>
      <c r="AV1745" s="78" t="n">
        <v>8.08</v>
      </c>
      <c r="AY1745" s="78" t="n">
        <v>42120.81</v>
      </c>
      <c r="AZ1745" s="78" t="n">
        <v>0</v>
      </c>
      <c r="BA1745" s="78" t="n">
        <v>-36920.81</v>
      </c>
      <c r="BB1745" s="78" t="n">
        <v>0</v>
      </c>
      <c r="BC1745" s="78" t="n">
        <v>5200</v>
      </c>
      <c r="BD1745" s="78" t="n">
        <v>8580000</v>
      </c>
      <c r="BE1745" s="78" t="s">
        <v>18932</v>
      </c>
      <c r="BJ1745" s="78" t="s">
        <v>17721</v>
      </c>
      <c r="BK1745" s="78" t="s">
        <v>17722</v>
      </c>
      <c r="BO1745" s="78" t="s">
        <v>16502</v>
      </c>
    </row>
    <row r="1746" customFormat="false" ht="15" hidden="true" customHeight="false" outlineLevel="0" collapsed="false">
      <c r="A1746" s="82" t="n">
        <v>45291</v>
      </c>
      <c r="B1746" s="78" t="s">
        <v>16497</v>
      </c>
      <c r="C1746" s="78" t="s">
        <v>17734</v>
      </c>
      <c r="D1746" s="78" t="s">
        <v>18919</v>
      </c>
      <c r="E1746" s="78" t="s">
        <v>1305</v>
      </c>
      <c r="F1746" s="78" t="s">
        <v>17710</v>
      </c>
      <c r="G1746" s="78" t="s">
        <v>17711</v>
      </c>
      <c r="H1746" s="78" t="s">
        <v>17725</v>
      </c>
      <c r="I1746" s="78" t="s">
        <v>19056</v>
      </c>
      <c r="J1746" s="78" t="s">
        <v>16506</v>
      </c>
      <c r="K1746" s="78" t="n">
        <v>136046882</v>
      </c>
      <c r="L1746" s="78" t="s">
        <v>7076</v>
      </c>
      <c r="M1746" s="78" t="s">
        <v>20272</v>
      </c>
      <c r="N1746" s="78" t="s">
        <v>17734</v>
      </c>
      <c r="Q1746" s="78" t="n">
        <v>0</v>
      </c>
      <c r="U1746" s="78" t="s">
        <v>20273</v>
      </c>
      <c r="V1746" s="78" t="s">
        <v>20274</v>
      </c>
      <c r="W1746" s="78" t="s">
        <v>4084</v>
      </c>
      <c r="X1746" s="78" t="s">
        <v>18145</v>
      </c>
      <c r="Y1746" s="78" t="s">
        <v>18145</v>
      </c>
      <c r="Z1746" s="78" t="s">
        <v>17856</v>
      </c>
      <c r="AA1746" s="78" t="s">
        <v>17857</v>
      </c>
      <c r="AB1746" s="78" t="s">
        <v>19060</v>
      </c>
      <c r="AI1746" s="82" t="n">
        <v>48244</v>
      </c>
      <c r="AL1746" s="78" t="s">
        <v>17718</v>
      </c>
      <c r="AM1746" s="78" t="s">
        <v>17718</v>
      </c>
      <c r="AP1746" s="78" t="s">
        <v>17719</v>
      </c>
      <c r="AQ1746" s="78" t="n">
        <v>8637</v>
      </c>
      <c r="AR1746" s="78" t="n">
        <v>10</v>
      </c>
      <c r="AS1746" s="78" t="n">
        <v>85.32568</v>
      </c>
      <c r="AT1746" s="78" t="n">
        <v>1</v>
      </c>
      <c r="AV1746" s="78" t="n">
        <v>8.08</v>
      </c>
      <c r="AY1746" s="78" t="n">
        <v>7310747.91</v>
      </c>
      <c r="AZ1746" s="78" t="n">
        <v>0</v>
      </c>
      <c r="BA1746" s="78" t="n">
        <v>58831.07</v>
      </c>
      <c r="BB1746" s="78" t="n">
        <v>117739.1</v>
      </c>
      <c r="BC1746" s="78" t="n">
        <v>7369578.98</v>
      </c>
      <c r="BD1746" s="78" t="n">
        <v>8637000</v>
      </c>
      <c r="BE1746" s="78" t="s">
        <v>19216</v>
      </c>
      <c r="BJ1746" s="78" t="s">
        <v>17721</v>
      </c>
      <c r="BK1746" s="78" t="s">
        <v>17722</v>
      </c>
      <c r="BL1746" s="78" t="s">
        <v>7078</v>
      </c>
      <c r="BM1746" s="78" t="s">
        <v>7077</v>
      </c>
      <c r="BN1746" s="78" t="s">
        <v>20275</v>
      </c>
      <c r="BO1746" s="78" t="s">
        <v>16502</v>
      </c>
    </row>
    <row r="1747" customFormat="false" ht="15" hidden="true" customHeight="false" outlineLevel="0" collapsed="false">
      <c r="A1747" s="82" t="n">
        <v>45291</v>
      </c>
      <c r="B1747" s="78" t="s">
        <v>16497</v>
      </c>
      <c r="C1747" s="78" t="s">
        <v>17734</v>
      </c>
      <c r="D1747" s="78" t="s">
        <v>18919</v>
      </c>
      <c r="E1747" s="78" t="s">
        <v>1305</v>
      </c>
      <c r="F1747" s="78" t="s">
        <v>17710</v>
      </c>
      <c r="G1747" s="78" t="s">
        <v>17711</v>
      </c>
      <c r="H1747" s="78" t="s">
        <v>17725</v>
      </c>
      <c r="I1747" s="78" t="s">
        <v>18920</v>
      </c>
      <c r="J1747" s="78" t="s">
        <v>16506</v>
      </c>
      <c r="K1747" s="78" t="n">
        <v>92869545</v>
      </c>
      <c r="L1747" s="78" t="s">
        <v>7283</v>
      </c>
      <c r="M1747" s="78" t="s">
        <v>20276</v>
      </c>
      <c r="N1747" s="78" t="s">
        <v>17734</v>
      </c>
      <c r="Q1747" s="78" t="n">
        <v>0</v>
      </c>
      <c r="U1747" s="78" t="s">
        <v>7275</v>
      </c>
      <c r="V1747" s="78" t="s">
        <v>18442</v>
      </c>
      <c r="W1747" s="78" t="s">
        <v>4084</v>
      </c>
      <c r="X1747" s="78" t="s">
        <v>17821</v>
      </c>
      <c r="Y1747" s="78" t="s">
        <v>17822</v>
      </c>
      <c r="Z1747" s="78" t="s">
        <v>17823</v>
      </c>
      <c r="AA1747" s="78" t="s">
        <v>17823</v>
      </c>
      <c r="AB1747" s="78" t="s">
        <v>19616</v>
      </c>
      <c r="AI1747" s="82" t="n">
        <v>46539</v>
      </c>
      <c r="AL1747" s="78" t="s">
        <v>17718</v>
      </c>
      <c r="AM1747" s="78" t="s">
        <v>17718</v>
      </c>
      <c r="AP1747" s="78" t="s">
        <v>17772</v>
      </c>
      <c r="AQ1747" s="78" t="n">
        <v>-8655</v>
      </c>
      <c r="AR1747" s="78" t="n">
        <v>10</v>
      </c>
      <c r="AS1747" s="78" t="n">
        <v>99.7572</v>
      </c>
      <c r="AT1747" s="78" t="n">
        <v>1</v>
      </c>
      <c r="AV1747" s="78" t="n">
        <v>8.08</v>
      </c>
      <c r="AY1747" s="78" t="n">
        <v>-8299034</v>
      </c>
      <c r="AZ1747" s="78" t="n">
        <v>0</v>
      </c>
      <c r="BA1747" s="78" t="n">
        <v>-334951.66</v>
      </c>
      <c r="BB1747" s="78" t="n">
        <v>-42373.44</v>
      </c>
      <c r="BC1747" s="78" t="n">
        <v>-8633985.66</v>
      </c>
      <c r="BD1747" s="78" t="n">
        <v>8655000</v>
      </c>
      <c r="BE1747" s="78" t="s">
        <v>18925</v>
      </c>
      <c r="BJ1747" s="78" t="s">
        <v>17721</v>
      </c>
      <c r="BK1747" s="78" t="s">
        <v>17722</v>
      </c>
      <c r="BL1747" s="78" t="s">
        <v>7285</v>
      </c>
      <c r="BM1747" s="78" t="s">
        <v>7284</v>
      </c>
      <c r="BN1747" s="78" t="s">
        <v>20277</v>
      </c>
      <c r="BO1747" s="78" t="s">
        <v>16502</v>
      </c>
    </row>
    <row r="1748" customFormat="false" ht="15" hidden="true" customHeight="false" outlineLevel="0" collapsed="false">
      <c r="A1748" s="82" t="n">
        <v>45291</v>
      </c>
      <c r="B1748" s="78" t="s">
        <v>16497</v>
      </c>
      <c r="C1748" s="78" t="s">
        <v>18927</v>
      </c>
      <c r="D1748" s="78" t="s">
        <v>18928</v>
      </c>
      <c r="E1748" s="78" t="s">
        <v>1305</v>
      </c>
      <c r="F1748" s="78" t="s">
        <v>17710</v>
      </c>
      <c r="G1748" s="78" t="s">
        <v>17711</v>
      </c>
      <c r="H1748" s="78" t="s">
        <v>17725</v>
      </c>
      <c r="I1748" s="78" t="s">
        <v>18933</v>
      </c>
      <c r="J1748" s="78" t="s">
        <v>17755</v>
      </c>
      <c r="K1748" s="78" t="n">
        <v>156907944</v>
      </c>
      <c r="L1748" s="78" t="s">
        <v>3153</v>
      </c>
      <c r="M1748" s="78" t="s">
        <v>20278</v>
      </c>
      <c r="N1748" s="78" t="s">
        <v>17734</v>
      </c>
      <c r="Q1748" s="78" t="n">
        <v>21000015</v>
      </c>
      <c r="R1748" s="78" t="s">
        <v>16863</v>
      </c>
      <c r="S1748" s="78" t="s">
        <v>16864</v>
      </c>
      <c r="T1748" s="78" t="s">
        <v>16862</v>
      </c>
      <c r="W1748" s="78" t="s">
        <v>4084</v>
      </c>
      <c r="Z1748" s="78" t="s">
        <v>17801</v>
      </c>
      <c r="AA1748" s="78" t="s">
        <v>17802</v>
      </c>
      <c r="AC1748" s="78" t="s">
        <v>19192</v>
      </c>
      <c r="AE1748" s="78" t="s">
        <v>3156</v>
      </c>
      <c r="AG1748" s="78" t="s">
        <v>18931</v>
      </c>
      <c r="AI1748" s="82" t="n">
        <v>45366</v>
      </c>
      <c r="AJ1748" s="78" t="s">
        <v>1197</v>
      </c>
      <c r="AL1748" s="78" t="s">
        <v>17718</v>
      </c>
      <c r="AM1748" s="78" t="s">
        <v>17718</v>
      </c>
      <c r="AP1748" s="78" t="s">
        <v>17719</v>
      </c>
      <c r="AQ1748" s="78" t="n">
        <v>20</v>
      </c>
      <c r="AR1748" s="78" t="n">
        <v>100</v>
      </c>
      <c r="AS1748" s="78" t="n">
        <v>19.2</v>
      </c>
      <c r="AT1748" s="78" t="n">
        <v>1</v>
      </c>
      <c r="AV1748" s="78" t="n">
        <v>8.08</v>
      </c>
      <c r="AY1748" s="78" t="n">
        <v>206440.39</v>
      </c>
      <c r="AZ1748" s="78" t="n">
        <v>0</v>
      </c>
      <c r="BA1748" s="78" t="n">
        <v>-168040.39</v>
      </c>
      <c r="BB1748" s="78" t="n">
        <v>0</v>
      </c>
      <c r="BC1748" s="78" t="n">
        <v>38400</v>
      </c>
      <c r="BD1748" s="78" t="n">
        <v>8700000</v>
      </c>
      <c r="BE1748" s="78" t="s">
        <v>18932</v>
      </c>
      <c r="BJ1748" s="78" t="s">
        <v>17721</v>
      </c>
      <c r="BK1748" s="78" t="s">
        <v>17722</v>
      </c>
      <c r="BO1748" s="78" t="s">
        <v>16502</v>
      </c>
    </row>
    <row r="1749" customFormat="false" ht="15" hidden="true" customHeight="false" outlineLevel="0" collapsed="false">
      <c r="A1749" s="82" t="n">
        <v>45291</v>
      </c>
      <c r="B1749" s="78" t="s">
        <v>16497</v>
      </c>
      <c r="C1749" s="78" t="s">
        <v>17734</v>
      </c>
      <c r="D1749" s="78" t="s">
        <v>18919</v>
      </c>
      <c r="E1749" s="78" t="s">
        <v>4117</v>
      </c>
      <c r="F1749" s="78" t="s">
        <v>17723</v>
      </c>
      <c r="G1749" s="78" t="s">
        <v>17711</v>
      </c>
      <c r="H1749" s="78" t="s">
        <v>17725</v>
      </c>
      <c r="I1749" s="78" t="s">
        <v>18920</v>
      </c>
      <c r="J1749" s="78" t="s">
        <v>16506</v>
      </c>
      <c r="K1749" s="78" t="n">
        <v>132412417</v>
      </c>
      <c r="L1749" s="78" t="s">
        <v>9303</v>
      </c>
      <c r="M1749" s="78" t="s">
        <v>20093</v>
      </c>
      <c r="N1749" s="78" t="s">
        <v>17734</v>
      </c>
      <c r="Q1749" s="78" t="n">
        <v>0</v>
      </c>
      <c r="U1749" s="78" t="s">
        <v>9288</v>
      </c>
      <c r="V1749" s="78" t="s">
        <v>17864</v>
      </c>
      <c r="W1749" s="78" t="s">
        <v>4084</v>
      </c>
      <c r="X1749" s="78" t="s">
        <v>17827</v>
      </c>
      <c r="Y1749" s="78" t="s">
        <v>17865</v>
      </c>
      <c r="Z1749" s="78" t="s">
        <v>17816</v>
      </c>
      <c r="AA1749" s="78" t="s">
        <v>17795</v>
      </c>
      <c r="AB1749" s="78" t="s">
        <v>19060</v>
      </c>
      <c r="AI1749" s="82" t="n">
        <v>48044</v>
      </c>
      <c r="AL1749" s="78" t="s">
        <v>17718</v>
      </c>
      <c r="AM1749" s="78" t="s">
        <v>17718</v>
      </c>
      <c r="AP1749" s="78" t="s">
        <v>17772</v>
      </c>
      <c r="AQ1749" s="78" t="n">
        <v>-8732</v>
      </c>
      <c r="AR1749" s="78" t="n">
        <v>10</v>
      </c>
      <c r="AS1749" s="78" t="n">
        <v>90.8555</v>
      </c>
      <c r="AT1749" s="78" t="n">
        <v>1</v>
      </c>
      <c r="AV1749" s="78" t="n">
        <v>8.08</v>
      </c>
      <c r="AY1749" s="78" t="n">
        <v>-7406955.64</v>
      </c>
      <c r="AZ1749" s="78" t="n">
        <v>0</v>
      </c>
      <c r="BA1749" s="78" t="n">
        <v>-526546.62</v>
      </c>
      <c r="BB1749" s="78" t="n">
        <v>-211387.17</v>
      </c>
      <c r="BC1749" s="78" t="n">
        <v>-7933502.26</v>
      </c>
      <c r="BD1749" s="78" t="n">
        <v>8732000</v>
      </c>
      <c r="BE1749" s="78" t="s">
        <v>18925</v>
      </c>
      <c r="BJ1749" s="78" t="s">
        <v>17721</v>
      </c>
      <c r="BK1749" s="78" t="s">
        <v>17722</v>
      </c>
      <c r="BL1749" s="78" t="s">
        <v>9305</v>
      </c>
      <c r="BM1749" s="78" t="s">
        <v>9304</v>
      </c>
      <c r="BN1749" s="78" t="s">
        <v>20094</v>
      </c>
      <c r="BO1749" s="78" t="s">
        <v>16502</v>
      </c>
    </row>
    <row r="1750" customFormat="false" ht="15" hidden="true" customHeight="false" outlineLevel="0" collapsed="false">
      <c r="A1750" s="82" t="n">
        <v>45291</v>
      </c>
      <c r="B1750" s="78" t="s">
        <v>16497</v>
      </c>
      <c r="C1750" s="78" t="s">
        <v>18927</v>
      </c>
      <c r="D1750" s="78" t="s">
        <v>18928</v>
      </c>
      <c r="E1750" s="78" t="s">
        <v>1305</v>
      </c>
      <c r="F1750" s="78" t="s">
        <v>17710</v>
      </c>
      <c r="G1750" s="78" t="s">
        <v>17711</v>
      </c>
      <c r="H1750" s="78" t="s">
        <v>17725</v>
      </c>
      <c r="I1750" s="78" t="s">
        <v>18929</v>
      </c>
      <c r="J1750" s="78" t="s">
        <v>17755</v>
      </c>
      <c r="K1750" s="78" t="n">
        <v>152264835</v>
      </c>
      <c r="L1750" s="78" t="s">
        <v>1921</v>
      </c>
      <c r="M1750" s="78" t="s">
        <v>20279</v>
      </c>
      <c r="N1750" s="78" t="s">
        <v>17734</v>
      </c>
      <c r="Q1750" s="78" t="n">
        <v>21000015</v>
      </c>
      <c r="R1750" s="78" t="s">
        <v>16863</v>
      </c>
      <c r="S1750" s="78" t="s">
        <v>16864</v>
      </c>
      <c r="T1750" s="78" t="s">
        <v>16862</v>
      </c>
      <c r="W1750" s="78" t="s">
        <v>4084</v>
      </c>
      <c r="Z1750" s="78" t="s">
        <v>17801</v>
      </c>
      <c r="AA1750" s="78" t="s">
        <v>17802</v>
      </c>
      <c r="AC1750" s="78" t="s">
        <v>19192</v>
      </c>
      <c r="AE1750" s="78" t="s">
        <v>1924</v>
      </c>
      <c r="AG1750" s="78" t="s">
        <v>18931</v>
      </c>
      <c r="AI1750" s="82" t="n">
        <v>45379</v>
      </c>
      <c r="AJ1750" s="78" t="s">
        <v>1198</v>
      </c>
      <c r="AL1750" s="78" t="s">
        <v>17718</v>
      </c>
      <c r="AM1750" s="78" t="s">
        <v>17718</v>
      </c>
      <c r="AP1750" s="78" t="s">
        <v>17772</v>
      </c>
      <c r="AQ1750" s="78" t="n">
        <v>-19</v>
      </c>
      <c r="AR1750" s="78" t="n">
        <v>100</v>
      </c>
      <c r="AS1750" s="78" t="n">
        <v>256.35</v>
      </c>
      <c r="AT1750" s="78" t="n">
        <v>1</v>
      </c>
      <c r="AV1750" s="78" t="n">
        <v>8.08</v>
      </c>
      <c r="AY1750" s="78" t="n">
        <v>-327809.63</v>
      </c>
      <c r="AZ1750" s="78" t="n">
        <v>0</v>
      </c>
      <c r="BA1750" s="78" t="n">
        <v>-159255.37</v>
      </c>
      <c r="BB1750" s="78" t="n">
        <v>0</v>
      </c>
      <c r="BC1750" s="78" t="n">
        <v>-487065</v>
      </c>
      <c r="BD1750" s="78" t="n">
        <v>8787500</v>
      </c>
      <c r="BE1750" s="78" t="s">
        <v>18932</v>
      </c>
      <c r="BJ1750" s="78" t="s">
        <v>17721</v>
      </c>
      <c r="BK1750" s="78" t="s">
        <v>17722</v>
      </c>
      <c r="BO1750" s="78" t="s">
        <v>16502</v>
      </c>
    </row>
    <row r="1751" customFormat="false" ht="15" hidden="true" customHeight="false" outlineLevel="0" collapsed="false">
      <c r="A1751" s="82" t="n">
        <v>45291</v>
      </c>
      <c r="B1751" s="78" t="s">
        <v>16497</v>
      </c>
      <c r="C1751" s="78" t="s">
        <v>17734</v>
      </c>
      <c r="D1751" s="78" t="s">
        <v>18919</v>
      </c>
      <c r="E1751" s="78" t="s">
        <v>4117</v>
      </c>
      <c r="F1751" s="78" t="s">
        <v>17723</v>
      </c>
      <c r="G1751" s="78" t="s">
        <v>17711</v>
      </c>
      <c r="H1751" s="78" t="s">
        <v>17725</v>
      </c>
      <c r="I1751" s="78" t="s">
        <v>19056</v>
      </c>
      <c r="J1751" s="78" t="s">
        <v>16506</v>
      </c>
      <c r="K1751" s="78" t="n">
        <v>125535880</v>
      </c>
      <c r="L1751" s="78" t="s">
        <v>7615</v>
      </c>
      <c r="M1751" s="78" t="s">
        <v>19421</v>
      </c>
      <c r="N1751" s="78" t="s">
        <v>17734</v>
      </c>
      <c r="Q1751" s="78" t="n">
        <v>0</v>
      </c>
      <c r="U1751" s="78" t="s">
        <v>19422</v>
      </c>
      <c r="V1751" s="78" t="s">
        <v>19423</v>
      </c>
      <c r="W1751" s="78" t="s">
        <v>4084</v>
      </c>
      <c r="X1751" s="78" t="s">
        <v>17979</v>
      </c>
      <c r="Y1751" s="78" t="s">
        <v>18667</v>
      </c>
      <c r="Z1751" s="78" t="s">
        <v>17816</v>
      </c>
      <c r="AA1751" s="78" t="s">
        <v>17795</v>
      </c>
      <c r="AB1751" s="78" t="s">
        <v>19060</v>
      </c>
      <c r="AI1751" s="82" t="n">
        <v>55533</v>
      </c>
      <c r="AL1751" s="78" t="s">
        <v>17718</v>
      </c>
      <c r="AM1751" s="78" t="s">
        <v>17718</v>
      </c>
      <c r="AP1751" s="78" t="s">
        <v>17719</v>
      </c>
      <c r="AQ1751" s="78" t="n">
        <v>8826</v>
      </c>
      <c r="AR1751" s="78" t="n">
        <v>10</v>
      </c>
      <c r="AS1751" s="78" t="n">
        <v>71.42545</v>
      </c>
      <c r="AT1751" s="78" t="n">
        <v>1</v>
      </c>
      <c r="AV1751" s="78" t="n">
        <v>8.08</v>
      </c>
      <c r="AY1751" s="78" t="n">
        <v>5594260.16</v>
      </c>
      <c r="AZ1751" s="78" t="n">
        <v>0</v>
      </c>
      <c r="BA1751" s="78" t="n">
        <v>709750.15</v>
      </c>
      <c r="BB1751" s="78" t="n">
        <v>166860.43</v>
      </c>
      <c r="BC1751" s="78" t="n">
        <v>6304010.31</v>
      </c>
      <c r="BD1751" s="78" t="n">
        <v>8826000</v>
      </c>
      <c r="BE1751" s="78" t="s">
        <v>19216</v>
      </c>
      <c r="BJ1751" s="78" t="s">
        <v>17721</v>
      </c>
      <c r="BK1751" s="78" t="s">
        <v>17722</v>
      </c>
      <c r="BL1751" s="78" t="s">
        <v>7617</v>
      </c>
      <c r="BM1751" s="78" t="s">
        <v>7616</v>
      </c>
      <c r="BN1751" s="78" t="s">
        <v>19424</v>
      </c>
      <c r="BO1751" s="78" t="s">
        <v>16502</v>
      </c>
    </row>
    <row r="1752" customFormat="false" ht="15" hidden="true" customHeight="false" outlineLevel="0" collapsed="false">
      <c r="A1752" s="82" t="n">
        <v>45291</v>
      </c>
      <c r="B1752" s="78" t="s">
        <v>16497</v>
      </c>
      <c r="C1752" s="78" t="s">
        <v>17734</v>
      </c>
      <c r="D1752" s="78" t="s">
        <v>18919</v>
      </c>
      <c r="E1752" s="78" t="s">
        <v>4075</v>
      </c>
      <c r="F1752" s="78" t="s">
        <v>17724</v>
      </c>
      <c r="G1752" s="78" t="s">
        <v>17711</v>
      </c>
      <c r="H1752" s="78" t="s">
        <v>17725</v>
      </c>
      <c r="I1752" s="78" t="s">
        <v>19056</v>
      </c>
      <c r="J1752" s="78" t="s">
        <v>16506</v>
      </c>
      <c r="K1752" s="78" t="n">
        <v>130128075</v>
      </c>
      <c r="L1752" s="78" t="s">
        <v>6285</v>
      </c>
      <c r="M1752" s="78" t="s">
        <v>20280</v>
      </c>
      <c r="N1752" s="78" t="s">
        <v>17734</v>
      </c>
      <c r="Q1752" s="78" t="n">
        <v>0</v>
      </c>
      <c r="U1752" s="78" t="s">
        <v>6270</v>
      </c>
      <c r="V1752" s="78" t="s">
        <v>18861</v>
      </c>
      <c r="W1752" s="78" t="s">
        <v>4084</v>
      </c>
      <c r="X1752" s="78" t="s">
        <v>18089</v>
      </c>
      <c r="Y1752" s="78" t="s">
        <v>18862</v>
      </c>
      <c r="Z1752" s="78" t="s">
        <v>17816</v>
      </c>
      <c r="AA1752" s="78" t="s">
        <v>17795</v>
      </c>
      <c r="AB1752" s="78" t="s">
        <v>19060</v>
      </c>
      <c r="AI1752" s="82" t="n">
        <v>55610</v>
      </c>
      <c r="AL1752" s="78" t="s">
        <v>17718</v>
      </c>
      <c r="AM1752" s="78" t="s">
        <v>17718</v>
      </c>
      <c r="AP1752" s="78" t="s">
        <v>17719</v>
      </c>
      <c r="AQ1752" s="78" t="n">
        <v>8885</v>
      </c>
      <c r="AR1752" s="78" t="n">
        <v>10</v>
      </c>
      <c r="AS1752" s="78" t="n">
        <v>78.2809</v>
      </c>
      <c r="AT1752" s="78" t="n">
        <v>1</v>
      </c>
      <c r="AV1752" s="78" t="n">
        <v>8.08</v>
      </c>
      <c r="AY1752" s="78" t="n">
        <v>6704616.9</v>
      </c>
      <c r="AZ1752" s="78" t="n">
        <v>0</v>
      </c>
      <c r="BA1752" s="78" t="n">
        <v>250641.07</v>
      </c>
      <c r="BB1752" s="78" t="n">
        <v>113283.75</v>
      </c>
      <c r="BC1752" s="78" t="n">
        <v>6955257.97</v>
      </c>
      <c r="BD1752" s="78" t="n">
        <v>8885000</v>
      </c>
      <c r="BE1752" s="78" t="s">
        <v>19216</v>
      </c>
      <c r="BJ1752" s="78" t="s">
        <v>17721</v>
      </c>
      <c r="BK1752" s="78" t="s">
        <v>17722</v>
      </c>
      <c r="BL1752" s="78" t="s">
        <v>6287</v>
      </c>
      <c r="BM1752" s="78" t="s">
        <v>6286</v>
      </c>
      <c r="BN1752" s="78" t="s">
        <v>20281</v>
      </c>
      <c r="BO1752" s="78" t="s">
        <v>16502</v>
      </c>
    </row>
    <row r="1753" customFormat="false" ht="15" hidden="true" customHeight="false" outlineLevel="0" collapsed="false">
      <c r="A1753" s="82" t="n">
        <v>45291</v>
      </c>
      <c r="B1753" s="78" t="s">
        <v>16497</v>
      </c>
      <c r="C1753" s="78" t="s">
        <v>17734</v>
      </c>
      <c r="D1753" s="78" t="s">
        <v>18919</v>
      </c>
      <c r="E1753" s="78" t="s">
        <v>4075</v>
      </c>
      <c r="F1753" s="78" t="s">
        <v>17724</v>
      </c>
      <c r="G1753" s="78" t="s">
        <v>17711</v>
      </c>
      <c r="H1753" s="78" t="s">
        <v>17725</v>
      </c>
      <c r="I1753" s="78" t="s">
        <v>19056</v>
      </c>
      <c r="J1753" s="78" t="s">
        <v>16506</v>
      </c>
      <c r="K1753" s="78" t="n">
        <v>152400251</v>
      </c>
      <c r="L1753" s="78" t="s">
        <v>12579</v>
      </c>
      <c r="M1753" s="78" t="s">
        <v>20282</v>
      </c>
      <c r="N1753" s="78" t="s">
        <v>17734</v>
      </c>
      <c r="Q1753" s="78" t="n">
        <v>0</v>
      </c>
      <c r="U1753" s="78" t="s">
        <v>19214</v>
      </c>
      <c r="V1753" s="78" t="s">
        <v>19215</v>
      </c>
      <c r="W1753" s="78" t="s">
        <v>4084</v>
      </c>
      <c r="X1753" s="78" t="s">
        <v>17945</v>
      </c>
      <c r="Y1753" s="78" t="s">
        <v>17946</v>
      </c>
      <c r="Z1753" s="78" t="s">
        <v>17947</v>
      </c>
      <c r="AA1753" s="78" t="s">
        <v>17857</v>
      </c>
      <c r="AB1753" s="78" t="s">
        <v>19060</v>
      </c>
      <c r="AI1753" s="82" t="n">
        <v>48745</v>
      </c>
      <c r="AL1753" s="78" t="s">
        <v>17718</v>
      </c>
      <c r="AM1753" s="78" t="s">
        <v>17718</v>
      </c>
      <c r="AP1753" s="78" t="s">
        <v>17719</v>
      </c>
      <c r="AQ1753" s="78" t="n">
        <v>8900</v>
      </c>
      <c r="AR1753" s="78" t="n">
        <v>10</v>
      </c>
      <c r="AS1753" s="78" t="n">
        <v>105.32137</v>
      </c>
      <c r="AT1753" s="78" t="n">
        <v>1</v>
      </c>
      <c r="AV1753" s="78" t="n">
        <v>8.08</v>
      </c>
      <c r="AY1753" s="78" t="n">
        <v>8455689</v>
      </c>
      <c r="AZ1753" s="78" t="n">
        <v>0</v>
      </c>
      <c r="BA1753" s="78" t="n">
        <v>917912.84</v>
      </c>
      <c r="BB1753" s="78" t="n">
        <v>25315.56</v>
      </c>
      <c r="BC1753" s="78" t="n">
        <v>9373601.84</v>
      </c>
      <c r="BD1753" s="78" t="n">
        <v>8900000</v>
      </c>
      <c r="BE1753" s="78" t="s">
        <v>19216</v>
      </c>
      <c r="BJ1753" s="78" t="s">
        <v>17721</v>
      </c>
      <c r="BK1753" s="78" t="s">
        <v>17722</v>
      </c>
      <c r="BL1753" s="78" t="s">
        <v>12581</v>
      </c>
      <c r="BM1753" s="78" t="s">
        <v>12580</v>
      </c>
      <c r="BN1753" s="78" t="s">
        <v>20283</v>
      </c>
      <c r="BO1753" s="78" t="s">
        <v>16502</v>
      </c>
    </row>
    <row r="1754" customFormat="false" ht="15" hidden="true" customHeight="false" outlineLevel="0" collapsed="false">
      <c r="A1754" s="82" t="n">
        <v>45291</v>
      </c>
      <c r="B1754" s="78" t="s">
        <v>16497</v>
      </c>
      <c r="C1754" s="78" t="s">
        <v>18927</v>
      </c>
      <c r="D1754" s="78" t="s">
        <v>18928</v>
      </c>
      <c r="E1754" s="78" t="s">
        <v>1305</v>
      </c>
      <c r="F1754" s="78" t="s">
        <v>17710</v>
      </c>
      <c r="G1754" s="78" t="s">
        <v>17711</v>
      </c>
      <c r="H1754" s="78" t="s">
        <v>17725</v>
      </c>
      <c r="I1754" s="78" t="s">
        <v>18929</v>
      </c>
      <c r="J1754" s="78" t="s">
        <v>17755</v>
      </c>
      <c r="K1754" s="78" t="n">
        <v>154295869</v>
      </c>
      <c r="L1754" s="78" t="s">
        <v>1956</v>
      </c>
      <c r="M1754" s="78" t="s">
        <v>20284</v>
      </c>
      <c r="N1754" s="78" t="s">
        <v>17734</v>
      </c>
      <c r="Q1754" s="78" t="n">
        <v>21000015</v>
      </c>
      <c r="R1754" s="78" t="s">
        <v>16863</v>
      </c>
      <c r="S1754" s="78" t="s">
        <v>16864</v>
      </c>
      <c r="T1754" s="78" t="s">
        <v>16862</v>
      </c>
      <c r="W1754" s="78" t="s">
        <v>4084</v>
      </c>
      <c r="Z1754" s="78" t="s">
        <v>17801</v>
      </c>
      <c r="AA1754" s="78" t="s">
        <v>17802</v>
      </c>
      <c r="AC1754" s="78" t="s">
        <v>19192</v>
      </c>
      <c r="AE1754" s="78" t="s">
        <v>1959</v>
      </c>
      <c r="AG1754" s="78" t="s">
        <v>18931</v>
      </c>
      <c r="AI1754" s="82" t="n">
        <v>45322</v>
      </c>
      <c r="AJ1754" s="78" t="s">
        <v>1198</v>
      </c>
      <c r="AL1754" s="78" t="s">
        <v>17718</v>
      </c>
      <c r="AM1754" s="78" t="s">
        <v>17718</v>
      </c>
      <c r="AP1754" s="78" t="s">
        <v>17772</v>
      </c>
      <c r="AQ1754" s="78" t="n">
        <v>-21</v>
      </c>
      <c r="AR1754" s="78" t="n">
        <v>100</v>
      </c>
      <c r="AS1754" s="78" t="n">
        <v>545.55</v>
      </c>
      <c r="AT1754" s="78" t="n">
        <v>1</v>
      </c>
      <c r="AV1754" s="78" t="n">
        <v>8.08</v>
      </c>
      <c r="AY1754" s="78" t="n">
        <v>-307819.58</v>
      </c>
      <c r="AZ1754" s="78" t="n">
        <v>0</v>
      </c>
      <c r="BA1754" s="78" t="n">
        <v>-837835.42</v>
      </c>
      <c r="BB1754" s="78" t="n">
        <v>0</v>
      </c>
      <c r="BC1754" s="78" t="n">
        <v>-1145655</v>
      </c>
      <c r="BD1754" s="78" t="n">
        <v>8925000</v>
      </c>
      <c r="BE1754" s="78" t="s">
        <v>18932</v>
      </c>
      <c r="BJ1754" s="78" t="s">
        <v>17721</v>
      </c>
      <c r="BK1754" s="78" t="s">
        <v>17722</v>
      </c>
      <c r="BO1754" s="78" t="s">
        <v>16502</v>
      </c>
    </row>
    <row r="1755" customFormat="false" ht="15" hidden="true" customHeight="false" outlineLevel="0" collapsed="false">
      <c r="A1755" s="82" t="n">
        <v>45291</v>
      </c>
      <c r="B1755" s="78" t="s">
        <v>16497</v>
      </c>
      <c r="C1755" s="78" t="s">
        <v>18927</v>
      </c>
      <c r="D1755" s="78" t="s">
        <v>18928</v>
      </c>
      <c r="E1755" s="78" t="s">
        <v>1305</v>
      </c>
      <c r="F1755" s="78" t="s">
        <v>17710</v>
      </c>
      <c r="G1755" s="78" t="s">
        <v>17711</v>
      </c>
      <c r="H1755" s="78" t="s">
        <v>17725</v>
      </c>
      <c r="I1755" s="78" t="s">
        <v>18933</v>
      </c>
      <c r="J1755" s="78" t="s">
        <v>17755</v>
      </c>
      <c r="K1755" s="78" t="n">
        <v>154836838</v>
      </c>
      <c r="L1755" s="78" t="s">
        <v>2460</v>
      </c>
      <c r="M1755" s="78" t="s">
        <v>20285</v>
      </c>
      <c r="N1755" s="78" t="s">
        <v>17734</v>
      </c>
      <c r="Q1755" s="78" t="n">
        <v>21000015</v>
      </c>
      <c r="R1755" s="78" t="s">
        <v>16863</v>
      </c>
      <c r="S1755" s="78" t="s">
        <v>16864</v>
      </c>
      <c r="T1755" s="78" t="s">
        <v>16862</v>
      </c>
      <c r="W1755" s="78" t="s">
        <v>4084</v>
      </c>
      <c r="Z1755" s="78" t="s">
        <v>17801</v>
      </c>
      <c r="AA1755" s="78" t="s">
        <v>17802</v>
      </c>
      <c r="AC1755" s="78" t="s">
        <v>19192</v>
      </c>
      <c r="AE1755" s="78" t="s">
        <v>2463</v>
      </c>
      <c r="AG1755" s="78" t="s">
        <v>18931</v>
      </c>
      <c r="AI1755" s="82" t="n">
        <v>45310</v>
      </c>
      <c r="AJ1755" s="78" t="s">
        <v>1197</v>
      </c>
      <c r="AL1755" s="78" t="s">
        <v>17718</v>
      </c>
      <c r="AM1755" s="78" t="s">
        <v>17718</v>
      </c>
      <c r="AP1755" s="78" t="s">
        <v>17719</v>
      </c>
      <c r="AQ1755" s="78" t="n">
        <v>19</v>
      </c>
      <c r="AR1755" s="78" t="n">
        <v>100</v>
      </c>
      <c r="AS1755" s="78" t="n">
        <v>17.45</v>
      </c>
      <c r="AT1755" s="78" t="n">
        <v>1</v>
      </c>
      <c r="AV1755" s="78" t="n">
        <v>8.08</v>
      </c>
      <c r="AY1755" s="78" t="n">
        <v>79135.37</v>
      </c>
      <c r="AZ1755" s="78" t="n">
        <v>0</v>
      </c>
      <c r="BA1755" s="78" t="n">
        <v>-45980.37</v>
      </c>
      <c r="BB1755" s="78" t="n">
        <v>0</v>
      </c>
      <c r="BC1755" s="78" t="n">
        <v>33155</v>
      </c>
      <c r="BD1755" s="78" t="n">
        <v>8930000</v>
      </c>
      <c r="BE1755" s="78" t="s">
        <v>18932</v>
      </c>
      <c r="BJ1755" s="78" t="s">
        <v>17721</v>
      </c>
      <c r="BK1755" s="78" t="s">
        <v>17722</v>
      </c>
      <c r="BO1755" s="78" t="s">
        <v>16502</v>
      </c>
    </row>
    <row r="1756" customFormat="false" ht="15" hidden="true" customHeight="false" outlineLevel="0" collapsed="false">
      <c r="A1756" s="82" t="n">
        <v>45291</v>
      </c>
      <c r="B1756" s="78" t="s">
        <v>16497</v>
      </c>
      <c r="C1756" s="78" t="s">
        <v>18927</v>
      </c>
      <c r="D1756" s="78" t="s">
        <v>18928</v>
      </c>
      <c r="E1756" s="78" t="s">
        <v>1305</v>
      </c>
      <c r="F1756" s="78" t="s">
        <v>17710</v>
      </c>
      <c r="G1756" s="78" t="s">
        <v>17711</v>
      </c>
      <c r="H1756" s="78" t="s">
        <v>17725</v>
      </c>
      <c r="I1756" s="78" t="s">
        <v>18929</v>
      </c>
      <c r="J1756" s="78" t="s">
        <v>17755</v>
      </c>
      <c r="K1756" s="78" t="n">
        <v>154835902</v>
      </c>
      <c r="L1756" s="78" t="s">
        <v>2264</v>
      </c>
      <c r="M1756" s="78" t="s">
        <v>20286</v>
      </c>
      <c r="N1756" s="78" t="s">
        <v>17734</v>
      </c>
      <c r="Q1756" s="78" t="n">
        <v>21000015</v>
      </c>
      <c r="R1756" s="78" t="s">
        <v>16863</v>
      </c>
      <c r="S1756" s="78" t="s">
        <v>16864</v>
      </c>
      <c r="T1756" s="78" t="s">
        <v>16862</v>
      </c>
      <c r="W1756" s="78" t="s">
        <v>4084</v>
      </c>
      <c r="Z1756" s="78" t="s">
        <v>17801</v>
      </c>
      <c r="AA1756" s="78" t="s">
        <v>17802</v>
      </c>
      <c r="AC1756" s="78" t="s">
        <v>19192</v>
      </c>
      <c r="AE1756" s="78" t="s">
        <v>2267</v>
      </c>
      <c r="AG1756" s="78" t="s">
        <v>18931</v>
      </c>
      <c r="AI1756" s="82" t="n">
        <v>45310</v>
      </c>
      <c r="AJ1756" s="78" t="s">
        <v>1198</v>
      </c>
      <c r="AL1756" s="78" t="s">
        <v>17718</v>
      </c>
      <c r="AM1756" s="78" t="s">
        <v>17718</v>
      </c>
      <c r="AP1756" s="78" t="s">
        <v>17772</v>
      </c>
      <c r="AQ1756" s="78" t="n">
        <v>-19</v>
      </c>
      <c r="AR1756" s="78" t="n">
        <v>100</v>
      </c>
      <c r="AS1756" s="78" t="n">
        <v>106.3</v>
      </c>
      <c r="AT1756" s="78" t="n">
        <v>1</v>
      </c>
      <c r="AV1756" s="78" t="n">
        <v>8.08</v>
      </c>
      <c r="AY1756" s="78" t="n">
        <v>-160131.63</v>
      </c>
      <c r="AZ1756" s="78" t="n">
        <v>0</v>
      </c>
      <c r="BA1756" s="78" t="n">
        <v>-41838.37</v>
      </c>
      <c r="BB1756" s="78" t="n">
        <v>0</v>
      </c>
      <c r="BC1756" s="78" t="n">
        <v>-201970</v>
      </c>
      <c r="BD1756" s="78" t="n">
        <v>8930000</v>
      </c>
      <c r="BE1756" s="78" t="s">
        <v>18932</v>
      </c>
      <c r="BJ1756" s="78" t="s">
        <v>17721</v>
      </c>
      <c r="BK1756" s="78" t="s">
        <v>17722</v>
      </c>
      <c r="BO1756" s="78" t="s">
        <v>16502</v>
      </c>
    </row>
    <row r="1757" customFormat="false" ht="15" hidden="true" customHeight="false" outlineLevel="0" collapsed="false">
      <c r="A1757" s="82" t="n">
        <v>45291</v>
      </c>
      <c r="B1757" s="78" t="s">
        <v>16497</v>
      </c>
      <c r="C1757" s="78" t="s">
        <v>18927</v>
      </c>
      <c r="D1757" s="78" t="s">
        <v>18928</v>
      </c>
      <c r="E1757" s="78" t="s">
        <v>1305</v>
      </c>
      <c r="F1757" s="78" t="s">
        <v>17710</v>
      </c>
      <c r="G1757" s="78" t="s">
        <v>17711</v>
      </c>
      <c r="H1757" s="78" t="s">
        <v>17725</v>
      </c>
      <c r="I1757" s="78" t="s">
        <v>18933</v>
      </c>
      <c r="J1757" s="78" t="s">
        <v>17755</v>
      </c>
      <c r="K1757" s="78" t="n">
        <v>144227052</v>
      </c>
      <c r="L1757" s="78" t="s">
        <v>1494</v>
      </c>
      <c r="M1757" s="78" t="s">
        <v>20287</v>
      </c>
      <c r="N1757" s="78" t="s">
        <v>17734</v>
      </c>
      <c r="Q1757" s="78" t="n">
        <v>21000015</v>
      </c>
      <c r="R1757" s="78" t="s">
        <v>16863</v>
      </c>
      <c r="S1757" s="78" t="s">
        <v>16864</v>
      </c>
      <c r="T1757" s="78" t="s">
        <v>16862</v>
      </c>
      <c r="W1757" s="78" t="s">
        <v>4084</v>
      </c>
      <c r="Z1757" s="78" t="s">
        <v>17801</v>
      </c>
      <c r="AA1757" s="78" t="s">
        <v>17802</v>
      </c>
      <c r="AC1757" s="78" t="s">
        <v>19192</v>
      </c>
      <c r="AE1757" s="78" t="s">
        <v>1497</v>
      </c>
      <c r="AG1757" s="78" t="s">
        <v>18931</v>
      </c>
      <c r="AI1757" s="82" t="n">
        <v>45366</v>
      </c>
      <c r="AJ1757" s="78" t="s">
        <v>1197</v>
      </c>
      <c r="AL1757" s="78" t="s">
        <v>17718</v>
      </c>
      <c r="AM1757" s="78" t="s">
        <v>17718</v>
      </c>
      <c r="AP1757" s="78" t="s">
        <v>17719</v>
      </c>
      <c r="AQ1757" s="78" t="n">
        <v>28</v>
      </c>
      <c r="AR1757" s="78" t="n">
        <v>100</v>
      </c>
      <c r="AS1757" s="78" t="n">
        <v>1.7</v>
      </c>
      <c r="AT1757" s="78" t="n">
        <v>1</v>
      </c>
      <c r="AV1757" s="78" t="n">
        <v>8.08</v>
      </c>
      <c r="AY1757" s="78" t="n">
        <v>39120.87</v>
      </c>
      <c r="AZ1757" s="78" t="n">
        <v>0</v>
      </c>
      <c r="BA1757" s="78" t="n">
        <v>-34360.87</v>
      </c>
      <c r="BB1757" s="78" t="n">
        <v>0</v>
      </c>
      <c r="BC1757" s="78" t="n">
        <v>4760</v>
      </c>
      <c r="BD1757" s="78" t="n">
        <v>8960000</v>
      </c>
      <c r="BE1757" s="78" t="s">
        <v>18932</v>
      </c>
      <c r="BJ1757" s="78" t="s">
        <v>17721</v>
      </c>
      <c r="BK1757" s="78" t="s">
        <v>17722</v>
      </c>
      <c r="BO1757" s="78" t="s">
        <v>16502</v>
      </c>
    </row>
    <row r="1758" customFormat="false" ht="15" hidden="true" customHeight="false" outlineLevel="0" collapsed="false">
      <c r="A1758" s="82" t="n">
        <v>45291</v>
      </c>
      <c r="B1758" s="78" t="s">
        <v>16497</v>
      </c>
      <c r="C1758" s="78" t="s">
        <v>17734</v>
      </c>
      <c r="D1758" s="78" t="s">
        <v>18919</v>
      </c>
      <c r="E1758" s="78" t="s">
        <v>4126</v>
      </c>
      <c r="F1758" s="78" t="s">
        <v>17758</v>
      </c>
      <c r="G1758" s="78" t="s">
        <v>17711</v>
      </c>
      <c r="H1758" s="78" t="s">
        <v>17725</v>
      </c>
      <c r="I1758" s="78" t="s">
        <v>19056</v>
      </c>
      <c r="J1758" s="78" t="s">
        <v>19089</v>
      </c>
      <c r="K1758" s="78" t="n">
        <v>136077174</v>
      </c>
      <c r="L1758" s="78" t="s">
        <v>5870</v>
      </c>
      <c r="M1758" s="78" t="s">
        <v>20131</v>
      </c>
      <c r="N1758" s="78" t="s">
        <v>17734</v>
      </c>
      <c r="Q1758" s="78" t="n">
        <v>98118882</v>
      </c>
      <c r="R1758" s="78" t="s">
        <v>5861</v>
      </c>
      <c r="S1758" s="78" t="s">
        <v>16656</v>
      </c>
      <c r="T1758" s="78" t="s">
        <v>16498</v>
      </c>
      <c r="U1758" s="78" t="s">
        <v>5861</v>
      </c>
      <c r="V1758" s="78" t="s">
        <v>18387</v>
      </c>
      <c r="W1758" s="78" t="s">
        <v>4084</v>
      </c>
      <c r="X1758" s="78" t="s">
        <v>17831</v>
      </c>
      <c r="Y1758" s="78" t="s">
        <v>18257</v>
      </c>
      <c r="Z1758" s="78" t="s">
        <v>17809</v>
      </c>
      <c r="AA1758" s="78" t="s">
        <v>17809</v>
      </c>
      <c r="AB1758" s="78" t="s">
        <v>19091</v>
      </c>
      <c r="AC1758" s="78" t="s">
        <v>17932</v>
      </c>
      <c r="AI1758" s="82" t="n">
        <v>46569</v>
      </c>
      <c r="AL1758" s="78" t="s">
        <v>17718</v>
      </c>
      <c r="AM1758" s="78" t="s">
        <v>17718</v>
      </c>
      <c r="AP1758" s="78" t="s">
        <v>17719</v>
      </c>
      <c r="AQ1758" s="78" t="n">
        <v>9000</v>
      </c>
      <c r="AR1758" s="78" t="n">
        <v>10</v>
      </c>
      <c r="AS1758" s="78" t="n">
        <v>89.95</v>
      </c>
      <c r="AT1758" s="78" t="n">
        <v>1</v>
      </c>
      <c r="AV1758" s="78" t="n">
        <v>8.08</v>
      </c>
      <c r="AY1758" s="78" t="n">
        <v>7761464</v>
      </c>
      <c r="AZ1758" s="78" t="n">
        <v>0</v>
      </c>
      <c r="BA1758" s="78" t="n">
        <v>334036</v>
      </c>
      <c r="BB1758" s="78" t="n">
        <v>16875</v>
      </c>
      <c r="BC1758" s="78" t="n">
        <v>8095500</v>
      </c>
      <c r="BD1758" s="78" t="n">
        <v>9000000</v>
      </c>
      <c r="BE1758" s="78" t="s">
        <v>19092</v>
      </c>
      <c r="BJ1758" s="78" t="s">
        <v>17721</v>
      </c>
      <c r="BK1758" s="78" t="s">
        <v>17722</v>
      </c>
      <c r="BL1758" s="78" t="s">
        <v>60</v>
      </c>
      <c r="BM1758" s="78" t="s">
        <v>5871</v>
      </c>
      <c r="BN1758" s="78" t="s">
        <v>20132</v>
      </c>
      <c r="BO1758" s="78" t="s">
        <v>16502</v>
      </c>
    </row>
    <row r="1759" customFormat="false" ht="15" hidden="true" customHeight="false" outlineLevel="0" collapsed="false">
      <c r="A1759" s="82" t="n">
        <v>45291</v>
      </c>
      <c r="B1759" s="78" t="s">
        <v>16497</v>
      </c>
      <c r="C1759" s="78" t="s">
        <v>17734</v>
      </c>
      <c r="D1759" s="78" t="s">
        <v>18919</v>
      </c>
      <c r="E1759" s="78" t="s">
        <v>4117</v>
      </c>
      <c r="F1759" s="78" t="s">
        <v>17723</v>
      </c>
      <c r="G1759" s="78" t="s">
        <v>17711</v>
      </c>
      <c r="H1759" s="78" t="s">
        <v>17725</v>
      </c>
      <c r="I1759" s="78" t="s">
        <v>19056</v>
      </c>
      <c r="J1759" s="78" t="s">
        <v>19089</v>
      </c>
      <c r="K1759" s="78" t="n">
        <v>154611061</v>
      </c>
      <c r="L1759" s="78" t="s">
        <v>14002</v>
      </c>
      <c r="M1759" s="78" t="s">
        <v>19626</v>
      </c>
      <c r="N1759" s="78" t="s">
        <v>17734</v>
      </c>
      <c r="Q1759" s="78" t="n">
        <v>71141223</v>
      </c>
      <c r="R1759" s="78" t="s">
        <v>13993</v>
      </c>
      <c r="S1759" s="78" t="s">
        <v>17460</v>
      </c>
      <c r="T1759" s="78" t="s">
        <v>16498</v>
      </c>
      <c r="U1759" s="78" t="s">
        <v>13993</v>
      </c>
      <c r="V1759" s="78" t="s">
        <v>18671</v>
      </c>
      <c r="W1759" s="78" t="s">
        <v>4084</v>
      </c>
      <c r="X1759" s="78" t="s">
        <v>17936</v>
      </c>
      <c r="Y1759" s="78" t="s">
        <v>18276</v>
      </c>
      <c r="Z1759" s="78" t="s">
        <v>17794</v>
      </c>
      <c r="AA1759" s="78" t="s">
        <v>17795</v>
      </c>
      <c r="AB1759" s="78" t="s">
        <v>19091</v>
      </c>
      <c r="AI1759" s="82" t="n">
        <v>46980</v>
      </c>
      <c r="AL1759" s="78" t="s">
        <v>17718</v>
      </c>
      <c r="AM1759" s="78" t="s">
        <v>17718</v>
      </c>
      <c r="AP1759" s="78" t="s">
        <v>17719</v>
      </c>
      <c r="AQ1759" s="78" t="n">
        <v>9000</v>
      </c>
      <c r="AR1759" s="78" t="n">
        <v>10</v>
      </c>
      <c r="AS1759" s="78" t="n">
        <v>97.85</v>
      </c>
      <c r="AT1759" s="78" t="n">
        <v>1</v>
      </c>
      <c r="AV1759" s="78" t="n">
        <v>8.08</v>
      </c>
      <c r="AY1759" s="78" t="n">
        <v>8856710</v>
      </c>
      <c r="AZ1759" s="78" t="n">
        <v>0</v>
      </c>
      <c r="BA1759" s="78" t="n">
        <v>-50210</v>
      </c>
      <c r="BB1759" s="78" t="n">
        <v>34000</v>
      </c>
      <c r="BC1759" s="78" t="n">
        <v>8806500</v>
      </c>
      <c r="BD1759" s="78" t="n">
        <v>9000000</v>
      </c>
      <c r="BE1759" s="78" t="s">
        <v>19092</v>
      </c>
      <c r="BJ1759" s="78" t="s">
        <v>17721</v>
      </c>
      <c r="BK1759" s="78" t="s">
        <v>17722</v>
      </c>
      <c r="BL1759" s="78" t="s">
        <v>1107</v>
      </c>
      <c r="BM1759" s="78" t="s">
        <v>14003</v>
      </c>
      <c r="BN1759" s="78" t="s">
        <v>19627</v>
      </c>
      <c r="BO1759" s="78" t="s">
        <v>16502</v>
      </c>
    </row>
    <row r="1760" customFormat="false" ht="15" hidden="true" customHeight="false" outlineLevel="0" collapsed="false">
      <c r="A1760" s="82" t="n">
        <v>45291</v>
      </c>
      <c r="B1760" s="78" t="s">
        <v>16497</v>
      </c>
      <c r="C1760" s="78" t="s">
        <v>17734</v>
      </c>
      <c r="D1760" s="78" t="s">
        <v>18919</v>
      </c>
      <c r="E1760" s="78" t="s">
        <v>4117</v>
      </c>
      <c r="F1760" s="78" t="s">
        <v>17723</v>
      </c>
      <c r="G1760" s="78" t="s">
        <v>17711</v>
      </c>
      <c r="H1760" s="78" t="s">
        <v>17725</v>
      </c>
      <c r="I1760" s="78" t="s">
        <v>19056</v>
      </c>
      <c r="J1760" s="78" t="s">
        <v>19089</v>
      </c>
      <c r="K1760" s="78" t="n">
        <v>103660442</v>
      </c>
      <c r="L1760" s="78" t="s">
        <v>15591</v>
      </c>
      <c r="M1760" s="78" t="s">
        <v>19740</v>
      </c>
      <c r="N1760" s="78" t="s">
        <v>17734</v>
      </c>
      <c r="Q1760" s="78" t="n">
        <v>21002866</v>
      </c>
      <c r="R1760" s="78" t="s">
        <v>15582</v>
      </c>
      <c r="S1760" s="78" t="s">
        <v>17101</v>
      </c>
      <c r="T1760" s="78" t="s">
        <v>16498</v>
      </c>
      <c r="U1760" s="78" t="s">
        <v>15582</v>
      </c>
      <c r="V1760" s="78" t="s">
        <v>18433</v>
      </c>
      <c r="W1760" s="78" t="s">
        <v>4084</v>
      </c>
      <c r="X1760" s="78" t="s">
        <v>17831</v>
      </c>
      <c r="Y1760" s="78" t="s">
        <v>18434</v>
      </c>
      <c r="Z1760" s="78" t="s">
        <v>17809</v>
      </c>
      <c r="AA1760" s="78" t="s">
        <v>17809</v>
      </c>
      <c r="AB1760" s="78" t="s">
        <v>19091</v>
      </c>
      <c r="AI1760" s="82" t="n">
        <v>46388</v>
      </c>
      <c r="AL1760" s="78" t="s">
        <v>17718</v>
      </c>
      <c r="AM1760" s="78" t="s">
        <v>17718</v>
      </c>
      <c r="AP1760" s="78" t="s">
        <v>17719</v>
      </c>
      <c r="AQ1760" s="78" t="n">
        <v>9000</v>
      </c>
      <c r="AR1760" s="78" t="n">
        <v>10</v>
      </c>
      <c r="AS1760" s="78" t="n">
        <v>100.75</v>
      </c>
      <c r="AT1760" s="78" t="n">
        <v>1</v>
      </c>
      <c r="AV1760" s="78" t="n">
        <v>8.08</v>
      </c>
      <c r="AY1760" s="78" t="n">
        <v>9967811</v>
      </c>
      <c r="AZ1760" s="78" t="n">
        <v>0</v>
      </c>
      <c r="BA1760" s="78" t="n">
        <v>-900311</v>
      </c>
      <c r="BB1760" s="78" t="n">
        <v>39375</v>
      </c>
      <c r="BC1760" s="78" t="n">
        <v>9067500</v>
      </c>
      <c r="BD1760" s="78" t="n">
        <v>9000000</v>
      </c>
      <c r="BE1760" s="78" t="s">
        <v>19092</v>
      </c>
      <c r="BJ1760" s="78" t="s">
        <v>17721</v>
      </c>
      <c r="BK1760" s="78" t="s">
        <v>17722</v>
      </c>
      <c r="BL1760" s="78" t="s">
        <v>1163</v>
      </c>
      <c r="BM1760" s="78" t="s">
        <v>15592</v>
      </c>
      <c r="BN1760" s="78" t="s">
        <v>19741</v>
      </c>
      <c r="BO1760" s="78" t="s">
        <v>16502</v>
      </c>
    </row>
    <row r="1761" customFormat="false" ht="15" hidden="true" customHeight="false" outlineLevel="0" collapsed="false">
      <c r="A1761" s="82" t="n">
        <v>45291</v>
      </c>
      <c r="B1761" s="78" t="s">
        <v>16497</v>
      </c>
      <c r="C1761" s="78" t="s">
        <v>17734</v>
      </c>
      <c r="D1761" s="78" t="s">
        <v>18919</v>
      </c>
      <c r="E1761" s="78" t="s">
        <v>1305</v>
      </c>
      <c r="F1761" s="78" t="s">
        <v>17710</v>
      </c>
      <c r="G1761" s="78" t="s">
        <v>17711</v>
      </c>
      <c r="H1761" s="78" t="s">
        <v>17725</v>
      </c>
      <c r="I1761" s="78" t="s">
        <v>19056</v>
      </c>
      <c r="J1761" s="78" t="s">
        <v>16506</v>
      </c>
      <c r="K1761" s="78" t="n">
        <v>156392055</v>
      </c>
      <c r="L1761" s="78" t="s">
        <v>7735</v>
      </c>
      <c r="M1761" s="78" t="s">
        <v>20135</v>
      </c>
      <c r="N1761" s="78" t="s">
        <v>17734</v>
      </c>
      <c r="Q1761" s="78" t="n">
        <v>0</v>
      </c>
      <c r="U1761" s="78" t="s">
        <v>7742</v>
      </c>
      <c r="V1761" s="78" t="s">
        <v>18177</v>
      </c>
      <c r="W1761" s="78" t="s">
        <v>4084</v>
      </c>
      <c r="X1761" s="78" t="s">
        <v>17979</v>
      </c>
      <c r="Y1761" s="78" t="s">
        <v>17980</v>
      </c>
      <c r="Z1761" s="78" t="s">
        <v>17816</v>
      </c>
      <c r="AA1761" s="78" t="s">
        <v>17795</v>
      </c>
      <c r="AB1761" s="78" t="s">
        <v>19060</v>
      </c>
      <c r="AI1761" s="82" t="n">
        <v>48862</v>
      </c>
      <c r="AL1761" s="78" t="s">
        <v>17718</v>
      </c>
      <c r="AM1761" s="78" t="s">
        <v>17718</v>
      </c>
      <c r="AP1761" s="78" t="s">
        <v>17719</v>
      </c>
      <c r="AQ1761" s="78" t="n">
        <v>9000</v>
      </c>
      <c r="AR1761" s="78" t="n">
        <v>10</v>
      </c>
      <c r="AS1761" s="78" t="n">
        <v>107.55663</v>
      </c>
      <c r="AT1761" s="78" t="n">
        <v>1</v>
      </c>
      <c r="AV1761" s="78" t="n">
        <v>8.08</v>
      </c>
      <c r="AY1761" s="78" t="n">
        <v>8925090</v>
      </c>
      <c r="AZ1761" s="78" t="n">
        <v>0</v>
      </c>
      <c r="BA1761" s="78" t="n">
        <v>755006.79</v>
      </c>
      <c r="BB1761" s="78" t="n">
        <v>127575</v>
      </c>
      <c r="BC1761" s="78" t="n">
        <v>9680096.79</v>
      </c>
      <c r="BD1761" s="78" t="n">
        <v>9000000</v>
      </c>
      <c r="BE1761" s="78" t="s">
        <v>19216</v>
      </c>
      <c r="BJ1761" s="78" t="s">
        <v>17721</v>
      </c>
      <c r="BK1761" s="78" t="s">
        <v>17722</v>
      </c>
      <c r="BL1761" s="78" t="s">
        <v>7737</v>
      </c>
      <c r="BM1761" s="78" t="s">
        <v>7736</v>
      </c>
      <c r="BN1761" s="78" t="s">
        <v>20136</v>
      </c>
      <c r="BO1761" s="78" t="s">
        <v>16502</v>
      </c>
    </row>
    <row r="1762" customFormat="false" ht="15" hidden="true" customHeight="false" outlineLevel="0" collapsed="false">
      <c r="A1762" s="82" t="n">
        <v>45291</v>
      </c>
      <c r="B1762" s="78" t="s">
        <v>16497</v>
      </c>
      <c r="C1762" s="78" t="s">
        <v>17734</v>
      </c>
      <c r="D1762" s="78" t="s">
        <v>18919</v>
      </c>
      <c r="E1762" s="78" t="s">
        <v>1305</v>
      </c>
      <c r="F1762" s="78" t="s">
        <v>17710</v>
      </c>
      <c r="G1762" s="78" t="s">
        <v>17711</v>
      </c>
      <c r="H1762" s="78" t="s">
        <v>17725</v>
      </c>
      <c r="I1762" s="78" t="s">
        <v>18920</v>
      </c>
      <c r="J1762" s="78" t="s">
        <v>16506</v>
      </c>
      <c r="K1762" s="78" t="n">
        <v>116233200</v>
      </c>
      <c r="L1762" s="78" t="s">
        <v>12518</v>
      </c>
      <c r="M1762" s="78" t="s">
        <v>20288</v>
      </c>
      <c r="N1762" s="78" t="s">
        <v>17734</v>
      </c>
      <c r="Q1762" s="78" t="n">
        <v>0</v>
      </c>
      <c r="U1762" s="78" t="s">
        <v>5782</v>
      </c>
      <c r="V1762" s="78" t="s">
        <v>20289</v>
      </c>
      <c r="W1762" s="78" t="s">
        <v>4084</v>
      </c>
      <c r="X1762" s="78" t="s">
        <v>17834</v>
      </c>
      <c r="Y1762" s="78" t="s">
        <v>18073</v>
      </c>
      <c r="Z1762" s="78" t="s">
        <v>17816</v>
      </c>
      <c r="AA1762" s="78" t="s">
        <v>17795</v>
      </c>
      <c r="AB1762" s="78" t="s">
        <v>19060</v>
      </c>
      <c r="AI1762" s="82" t="n">
        <v>47362</v>
      </c>
      <c r="AL1762" s="78" t="s">
        <v>17718</v>
      </c>
      <c r="AM1762" s="78" t="s">
        <v>17718</v>
      </c>
      <c r="AP1762" s="78" t="s">
        <v>17772</v>
      </c>
      <c r="AQ1762" s="78" t="n">
        <v>-9000</v>
      </c>
      <c r="AR1762" s="78" t="n">
        <v>10</v>
      </c>
      <c r="AS1762" s="78" t="n">
        <v>80.0965</v>
      </c>
      <c r="AT1762" s="78" t="n">
        <v>1</v>
      </c>
      <c r="AV1762" s="78" t="n">
        <v>8.08</v>
      </c>
      <c r="AY1762" s="78" t="n">
        <v>-6585670</v>
      </c>
      <c r="AZ1762" s="78" t="n">
        <v>0</v>
      </c>
      <c r="BA1762" s="78" t="n">
        <v>-623015</v>
      </c>
      <c r="BB1762" s="78" t="n">
        <v>-168750</v>
      </c>
      <c r="BC1762" s="78" t="n">
        <v>-7208685</v>
      </c>
      <c r="BD1762" s="78" t="n">
        <v>9000000</v>
      </c>
      <c r="BE1762" s="78" t="s">
        <v>18925</v>
      </c>
      <c r="BJ1762" s="78" t="s">
        <v>17721</v>
      </c>
      <c r="BK1762" s="78" t="s">
        <v>17722</v>
      </c>
      <c r="BL1762" s="78" t="s">
        <v>12520</v>
      </c>
      <c r="BM1762" s="78" t="s">
        <v>12519</v>
      </c>
      <c r="BN1762" s="78" t="s">
        <v>20290</v>
      </c>
      <c r="BO1762" s="78" t="s">
        <v>16502</v>
      </c>
    </row>
    <row r="1763" customFormat="false" ht="15" hidden="true" customHeight="false" outlineLevel="0" collapsed="false">
      <c r="A1763" s="82" t="n">
        <v>45291</v>
      </c>
      <c r="B1763" s="78" t="s">
        <v>16497</v>
      </c>
      <c r="C1763" s="78" t="s">
        <v>17734</v>
      </c>
      <c r="D1763" s="78" t="s">
        <v>18919</v>
      </c>
      <c r="E1763" s="78" t="s">
        <v>1305</v>
      </c>
      <c r="F1763" s="78" t="s">
        <v>17710</v>
      </c>
      <c r="G1763" s="78" t="s">
        <v>17711</v>
      </c>
      <c r="H1763" s="78" t="s">
        <v>17725</v>
      </c>
      <c r="I1763" s="78" t="s">
        <v>18920</v>
      </c>
      <c r="J1763" s="78" t="s">
        <v>16506</v>
      </c>
      <c r="K1763" s="78" t="n">
        <v>35257614</v>
      </c>
      <c r="L1763" s="78" t="s">
        <v>9266</v>
      </c>
      <c r="M1763" s="78" t="s">
        <v>20291</v>
      </c>
      <c r="N1763" s="78" t="s">
        <v>17734</v>
      </c>
      <c r="Q1763" s="78" t="n">
        <v>0</v>
      </c>
      <c r="U1763" s="78" t="s">
        <v>9259</v>
      </c>
      <c r="V1763" s="78" t="s">
        <v>18867</v>
      </c>
      <c r="W1763" s="78" t="s">
        <v>4084</v>
      </c>
      <c r="X1763" s="78" t="s">
        <v>18264</v>
      </c>
      <c r="Y1763" s="78" t="s">
        <v>18504</v>
      </c>
      <c r="Z1763" s="78" t="s">
        <v>17802</v>
      </c>
      <c r="AA1763" s="78" t="s">
        <v>17802</v>
      </c>
      <c r="AB1763" s="78" t="s">
        <v>19770</v>
      </c>
      <c r="AI1763" s="82" t="n">
        <v>53104</v>
      </c>
      <c r="AL1763" s="78" t="s">
        <v>17718</v>
      </c>
      <c r="AM1763" s="78" t="s">
        <v>17718</v>
      </c>
      <c r="AP1763" s="78" t="s">
        <v>17772</v>
      </c>
      <c r="AQ1763" s="78" t="n">
        <v>-9000</v>
      </c>
      <c r="AR1763" s="78" t="n">
        <v>10</v>
      </c>
      <c r="AS1763" s="78" t="n">
        <v>96.78226</v>
      </c>
      <c r="AT1763" s="78" t="n">
        <v>1</v>
      </c>
      <c r="AV1763" s="78" t="n">
        <v>8.08</v>
      </c>
      <c r="AY1763" s="78" t="n">
        <v>-8392830</v>
      </c>
      <c r="AZ1763" s="78" t="n">
        <v>0</v>
      </c>
      <c r="BA1763" s="78" t="n">
        <v>-317573.76</v>
      </c>
      <c r="BB1763" s="78" t="n">
        <v>-50212.5</v>
      </c>
      <c r="BC1763" s="78" t="n">
        <v>-8710403.76</v>
      </c>
      <c r="BD1763" s="78" t="n">
        <v>9000000</v>
      </c>
      <c r="BE1763" s="78" t="s">
        <v>19104</v>
      </c>
      <c r="BJ1763" s="78" t="s">
        <v>17721</v>
      </c>
      <c r="BK1763" s="78" t="s">
        <v>17722</v>
      </c>
      <c r="BL1763" s="78" t="s">
        <v>9268</v>
      </c>
      <c r="BM1763" s="78" t="s">
        <v>9267</v>
      </c>
      <c r="BN1763" s="78" t="s">
        <v>20292</v>
      </c>
      <c r="BO1763" s="78" t="s">
        <v>16502</v>
      </c>
    </row>
    <row r="1764" customFormat="false" ht="15" hidden="true" customHeight="false" outlineLevel="0" collapsed="false">
      <c r="A1764" s="82" t="n">
        <v>45291</v>
      </c>
      <c r="B1764" s="78" t="s">
        <v>16497</v>
      </c>
      <c r="C1764" s="78" t="s">
        <v>17734</v>
      </c>
      <c r="D1764" s="78" t="s">
        <v>18919</v>
      </c>
      <c r="E1764" s="78" t="s">
        <v>1305</v>
      </c>
      <c r="F1764" s="78" t="s">
        <v>17710</v>
      </c>
      <c r="G1764" s="78" t="s">
        <v>17711</v>
      </c>
      <c r="H1764" s="78" t="s">
        <v>17725</v>
      </c>
      <c r="I1764" s="78" t="s">
        <v>19056</v>
      </c>
      <c r="J1764" s="78" t="s">
        <v>16506</v>
      </c>
      <c r="K1764" s="78" t="n">
        <v>148212712</v>
      </c>
      <c r="L1764" s="78" t="s">
        <v>4108</v>
      </c>
      <c r="M1764" s="78" t="s">
        <v>20293</v>
      </c>
      <c r="N1764" s="78" t="s">
        <v>17734</v>
      </c>
      <c r="Q1764" s="78" t="n">
        <v>0</v>
      </c>
      <c r="U1764" s="78" t="s">
        <v>20294</v>
      </c>
      <c r="V1764" s="78" t="s">
        <v>4105</v>
      </c>
      <c r="W1764" s="78" t="s">
        <v>9597</v>
      </c>
      <c r="X1764" s="78" t="s">
        <v>17900</v>
      </c>
      <c r="Y1764" s="78" t="s">
        <v>17900</v>
      </c>
      <c r="Z1764" s="78" t="s">
        <v>17816</v>
      </c>
      <c r="AA1764" s="78" t="s">
        <v>17795</v>
      </c>
      <c r="AB1764" s="78" t="s">
        <v>20295</v>
      </c>
      <c r="AI1764" s="82" t="n">
        <v>46814</v>
      </c>
      <c r="AL1764" s="78" t="s">
        <v>17718</v>
      </c>
      <c r="AM1764" s="78" t="s">
        <v>17718</v>
      </c>
      <c r="AP1764" s="78" t="s">
        <v>17719</v>
      </c>
      <c r="AQ1764" s="78" t="n">
        <v>9065632</v>
      </c>
      <c r="AR1764" s="78" t="n">
        <v>0.01</v>
      </c>
      <c r="AS1764" s="78" t="n">
        <v>75.33221</v>
      </c>
      <c r="AT1764" s="78" t="n">
        <v>1</v>
      </c>
      <c r="AV1764" s="78" t="n">
        <v>8.08</v>
      </c>
      <c r="AY1764" s="78" t="n">
        <v>7605425.5</v>
      </c>
      <c r="AZ1764" s="78" t="n">
        <v>0</v>
      </c>
      <c r="BA1764" s="78" t="n">
        <v>-776084.56</v>
      </c>
      <c r="BB1764" s="78" t="n">
        <v>266200.94</v>
      </c>
      <c r="BC1764" s="78" t="n">
        <v>6829340.94</v>
      </c>
      <c r="BD1764" s="78" t="n">
        <v>9065632</v>
      </c>
      <c r="BE1764" s="78" t="s">
        <v>19561</v>
      </c>
      <c r="BJ1764" s="78" t="s">
        <v>17721</v>
      </c>
      <c r="BK1764" s="78" t="s">
        <v>17722</v>
      </c>
      <c r="BM1764" s="78" t="s">
        <v>4109</v>
      </c>
      <c r="BO1764" s="78" t="s">
        <v>16502</v>
      </c>
    </row>
    <row r="1765" customFormat="false" ht="15" hidden="true" customHeight="false" outlineLevel="0" collapsed="false">
      <c r="A1765" s="82" t="n">
        <v>45291</v>
      </c>
      <c r="B1765" s="78" t="s">
        <v>16497</v>
      </c>
      <c r="C1765" s="78" t="s">
        <v>18927</v>
      </c>
      <c r="D1765" s="78" t="s">
        <v>18928</v>
      </c>
      <c r="E1765" s="78" t="s">
        <v>1305</v>
      </c>
      <c r="F1765" s="78" t="s">
        <v>17710</v>
      </c>
      <c r="G1765" s="78" t="s">
        <v>17711</v>
      </c>
      <c r="H1765" s="78" t="s">
        <v>17725</v>
      </c>
      <c r="I1765" s="78" t="s">
        <v>18965</v>
      </c>
      <c r="J1765" s="78" t="s">
        <v>17755</v>
      </c>
      <c r="K1765" s="78" t="n">
        <v>118471325</v>
      </c>
      <c r="L1765" s="78" t="s">
        <v>6308</v>
      </c>
      <c r="M1765" s="78" t="s">
        <v>20296</v>
      </c>
      <c r="N1765" s="78" t="s">
        <v>17734</v>
      </c>
      <c r="Q1765" s="78" t="n">
        <v>21003072</v>
      </c>
      <c r="R1765" s="78" t="s">
        <v>6293</v>
      </c>
      <c r="S1765" s="78" t="s">
        <v>418</v>
      </c>
      <c r="T1765" s="78" t="s">
        <v>16498</v>
      </c>
      <c r="U1765" s="78" t="s">
        <v>6293</v>
      </c>
      <c r="V1765" s="78" t="s">
        <v>17962</v>
      </c>
      <c r="W1765" s="78" t="s">
        <v>4084</v>
      </c>
      <c r="X1765" s="78" t="s">
        <v>17963</v>
      </c>
      <c r="Y1765" s="78" t="s">
        <v>17964</v>
      </c>
      <c r="Z1765" s="78" t="s">
        <v>17917</v>
      </c>
      <c r="AA1765" s="78" t="s">
        <v>17917</v>
      </c>
      <c r="AE1765" s="78" t="s">
        <v>6311</v>
      </c>
      <c r="AG1765" s="78" t="s">
        <v>18931</v>
      </c>
      <c r="AI1765" s="82" t="n">
        <v>45310</v>
      </c>
      <c r="AJ1765" s="78" t="s">
        <v>1197</v>
      </c>
      <c r="AL1765" s="78" t="s">
        <v>17718</v>
      </c>
      <c r="AM1765" s="78" t="s">
        <v>17718</v>
      </c>
      <c r="AP1765" s="78" t="s">
        <v>17772</v>
      </c>
      <c r="AQ1765" s="78" t="n">
        <v>-1300</v>
      </c>
      <c r="AR1765" s="78" t="n">
        <v>100</v>
      </c>
      <c r="AS1765" s="78" t="n">
        <v>0.025</v>
      </c>
      <c r="AT1765" s="78" t="n">
        <v>1</v>
      </c>
      <c r="AV1765" s="78" t="n">
        <v>8.08</v>
      </c>
      <c r="AY1765" s="78" t="n">
        <v>-319357.54</v>
      </c>
      <c r="AZ1765" s="78" t="n">
        <v>0</v>
      </c>
      <c r="BA1765" s="78" t="n">
        <v>316107.54</v>
      </c>
      <c r="BB1765" s="78" t="n">
        <v>0</v>
      </c>
      <c r="BC1765" s="78" t="n">
        <v>-3250</v>
      </c>
      <c r="BD1765" s="78" t="n">
        <v>9100000</v>
      </c>
      <c r="BE1765" s="78" t="s">
        <v>18932</v>
      </c>
      <c r="BJ1765" s="78" t="s">
        <v>17721</v>
      </c>
      <c r="BK1765" s="78" t="s">
        <v>17722</v>
      </c>
      <c r="BO1765" s="78" t="s">
        <v>16502</v>
      </c>
    </row>
    <row r="1766" customFormat="false" ht="15" hidden="true" customHeight="false" outlineLevel="0" collapsed="false">
      <c r="A1766" s="82" t="n">
        <v>45291</v>
      </c>
      <c r="B1766" s="78" t="s">
        <v>16497</v>
      </c>
      <c r="C1766" s="78" t="s">
        <v>18927</v>
      </c>
      <c r="D1766" s="78" t="s">
        <v>18928</v>
      </c>
      <c r="E1766" s="78" t="s">
        <v>1305</v>
      </c>
      <c r="F1766" s="78" t="s">
        <v>17710</v>
      </c>
      <c r="G1766" s="78" t="s">
        <v>17711</v>
      </c>
      <c r="H1766" s="78" t="s">
        <v>17725</v>
      </c>
      <c r="I1766" s="78" t="s">
        <v>18929</v>
      </c>
      <c r="J1766" s="78" t="s">
        <v>17755</v>
      </c>
      <c r="K1766" s="78" t="n">
        <v>157822757</v>
      </c>
      <c r="L1766" s="78" t="s">
        <v>3405</v>
      </c>
      <c r="M1766" s="78" t="s">
        <v>20297</v>
      </c>
      <c r="N1766" s="78" t="s">
        <v>17734</v>
      </c>
      <c r="Q1766" s="78" t="n">
        <v>21000015</v>
      </c>
      <c r="R1766" s="78" t="s">
        <v>16863</v>
      </c>
      <c r="S1766" s="78" t="s">
        <v>16864</v>
      </c>
      <c r="T1766" s="78" t="s">
        <v>16862</v>
      </c>
      <c r="W1766" s="78" t="s">
        <v>4084</v>
      </c>
      <c r="Z1766" s="78" t="s">
        <v>17801</v>
      </c>
      <c r="AA1766" s="78" t="s">
        <v>17802</v>
      </c>
      <c r="AC1766" s="78" t="s">
        <v>19192</v>
      </c>
      <c r="AE1766" s="78" t="s">
        <v>3408</v>
      </c>
      <c r="AG1766" s="78" t="s">
        <v>18931</v>
      </c>
      <c r="AI1766" s="82" t="n">
        <v>45401</v>
      </c>
      <c r="AJ1766" s="78" t="s">
        <v>1198</v>
      </c>
      <c r="AL1766" s="78" t="s">
        <v>17718</v>
      </c>
      <c r="AM1766" s="78" t="s">
        <v>17718</v>
      </c>
      <c r="AP1766" s="78" t="s">
        <v>17772</v>
      </c>
      <c r="AQ1766" s="78" t="n">
        <v>-20</v>
      </c>
      <c r="AR1766" s="78" t="n">
        <v>100</v>
      </c>
      <c r="AS1766" s="78" t="n">
        <v>340.6</v>
      </c>
      <c r="AT1766" s="78" t="n">
        <v>1</v>
      </c>
      <c r="AV1766" s="78" t="n">
        <v>8.08</v>
      </c>
      <c r="AY1766" s="78" t="n">
        <v>-401959.61</v>
      </c>
      <c r="AZ1766" s="78" t="n">
        <v>0</v>
      </c>
      <c r="BA1766" s="78" t="n">
        <v>-279240.39</v>
      </c>
      <c r="BB1766" s="78" t="n">
        <v>0</v>
      </c>
      <c r="BC1766" s="78" t="n">
        <v>-681200</v>
      </c>
      <c r="BD1766" s="78" t="n">
        <v>9100000</v>
      </c>
      <c r="BE1766" s="78" t="s">
        <v>18932</v>
      </c>
      <c r="BJ1766" s="78" t="s">
        <v>17721</v>
      </c>
      <c r="BK1766" s="78" t="s">
        <v>17722</v>
      </c>
      <c r="BO1766" s="78" t="s">
        <v>16502</v>
      </c>
    </row>
    <row r="1767" customFormat="false" ht="15" hidden="true" customHeight="false" outlineLevel="0" collapsed="false">
      <c r="A1767" s="82" t="n">
        <v>45291</v>
      </c>
      <c r="B1767" s="78" t="s">
        <v>16497</v>
      </c>
      <c r="C1767" s="78" t="s">
        <v>18927</v>
      </c>
      <c r="D1767" s="78" t="s">
        <v>18928</v>
      </c>
      <c r="E1767" s="78" t="s">
        <v>1305</v>
      </c>
      <c r="F1767" s="78" t="s">
        <v>17710</v>
      </c>
      <c r="G1767" s="78" t="s">
        <v>17711</v>
      </c>
      <c r="H1767" s="78" t="s">
        <v>17725</v>
      </c>
      <c r="I1767" s="78" t="s">
        <v>18933</v>
      </c>
      <c r="J1767" s="78" t="s">
        <v>17755</v>
      </c>
      <c r="K1767" s="78" t="n">
        <v>155800332</v>
      </c>
      <c r="L1767" s="78" t="s">
        <v>2894</v>
      </c>
      <c r="M1767" s="78" t="s">
        <v>20298</v>
      </c>
      <c r="N1767" s="78" t="s">
        <v>17734</v>
      </c>
      <c r="Q1767" s="78" t="n">
        <v>21000015</v>
      </c>
      <c r="R1767" s="78" t="s">
        <v>16863</v>
      </c>
      <c r="S1767" s="78" t="s">
        <v>16864</v>
      </c>
      <c r="T1767" s="78" t="s">
        <v>16862</v>
      </c>
      <c r="W1767" s="78" t="s">
        <v>4084</v>
      </c>
      <c r="Z1767" s="78" t="s">
        <v>17801</v>
      </c>
      <c r="AA1767" s="78" t="s">
        <v>17802</v>
      </c>
      <c r="AC1767" s="78" t="s">
        <v>19192</v>
      </c>
      <c r="AE1767" s="78" t="s">
        <v>2897</v>
      </c>
      <c r="AG1767" s="78" t="s">
        <v>18931</v>
      </c>
      <c r="AI1767" s="82" t="n">
        <v>45338</v>
      </c>
      <c r="AJ1767" s="78" t="s">
        <v>1197</v>
      </c>
      <c r="AL1767" s="78" t="s">
        <v>17718</v>
      </c>
      <c r="AM1767" s="78" t="s">
        <v>17718</v>
      </c>
      <c r="AP1767" s="78" t="s">
        <v>17719</v>
      </c>
      <c r="AQ1767" s="78" t="n">
        <v>25</v>
      </c>
      <c r="AR1767" s="78" t="n">
        <v>100</v>
      </c>
      <c r="AS1767" s="78" t="n">
        <v>1.45</v>
      </c>
      <c r="AT1767" s="78" t="n">
        <v>1</v>
      </c>
      <c r="AV1767" s="78" t="n">
        <v>8.08</v>
      </c>
      <c r="AY1767" s="78" t="n">
        <v>78375.48</v>
      </c>
      <c r="AZ1767" s="78" t="n">
        <v>0</v>
      </c>
      <c r="BA1767" s="78" t="n">
        <v>-74750.48</v>
      </c>
      <c r="BB1767" s="78" t="n">
        <v>0</v>
      </c>
      <c r="BC1767" s="78" t="n">
        <v>3625</v>
      </c>
      <c r="BD1767" s="78" t="n">
        <v>9125000</v>
      </c>
      <c r="BE1767" s="78" t="s">
        <v>18932</v>
      </c>
      <c r="BJ1767" s="78" t="s">
        <v>17721</v>
      </c>
      <c r="BK1767" s="78" t="s">
        <v>17722</v>
      </c>
      <c r="BO1767" s="78" t="s">
        <v>16502</v>
      </c>
    </row>
    <row r="1768" customFormat="false" ht="15" hidden="true" customHeight="false" outlineLevel="0" collapsed="false">
      <c r="A1768" s="82" t="n">
        <v>45291</v>
      </c>
      <c r="B1768" s="78" t="s">
        <v>16497</v>
      </c>
      <c r="C1768" s="78" t="s">
        <v>18927</v>
      </c>
      <c r="D1768" s="78" t="s">
        <v>18928</v>
      </c>
      <c r="E1768" s="78" t="s">
        <v>1305</v>
      </c>
      <c r="F1768" s="78" t="s">
        <v>17710</v>
      </c>
      <c r="G1768" s="78" t="s">
        <v>17711</v>
      </c>
      <c r="H1768" s="78" t="s">
        <v>17725</v>
      </c>
      <c r="I1768" s="78" t="s">
        <v>18929</v>
      </c>
      <c r="J1768" s="78" t="s">
        <v>17755</v>
      </c>
      <c r="K1768" s="78" t="n">
        <v>155800237</v>
      </c>
      <c r="L1768" s="78" t="s">
        <v>2761</v>
      </c>
      <c r="M1768" s="78" t="s">
        <v>20299</v>
      </c>
      <c r="N1768" s="78" t="s">
        <v>17734</v>
      </c>
      <c r="Q1768" s="78" t="n">
        <v>21000015</v>
      </c>
      <c r="R1768" s="78" t="s">
        <v>16863</v>
      </c>
      <c r="S1768" s="78" t="s">
        <v>16864</v>
      </c>
      <c r="T1768" s="78" t="s">
        <v>16862</v>
      </c>
      <c r="W1768" s="78" t="s">
        <v>4084</v>
      </c>
      <c r="Z1768" s="78" t="s">
        <v>17801</v>
      </c>
      <c r="AA1768" s="78" t="s">
        <v>17802</v>
      </c>
      <c r="AC1768" s="78" t="s">
        <v>19192</v>
      </c>
      <c r="AE1768" s="78" t="s">
        <v>2764</v>
      </c>
      <c r="AG1768" s="78" t="s">
        <v>18931</v>
      </c>
      <c r="AI1768" s="82" t="n">
        <v>45338</v>
      </c>
      <c r="AJ1768" s="78" t="s">
        <v>1198</v>
      </c>
      <c r="AL1768" s="78" t="s">
        <v>17718</v>
      </c>
      <c r="AM1768" s="78" t="s">
        <v>17718</v>
      </c>
      <c r="AP1768" s="78" t="s">
        <v>17772</v>
      </c>
      <c r="AQ1768" s="78" t="n">
        <v>-20</v>
      </c>
      <c r="AR1768" s="78" t="n">
        <v>100</v>
      </c>
      <c r="AS1768" s="78" t="n">
        <v>254.5</v>
      </c>
      <c r="AT1768" s="78" t="n">
        <v>1</v>
      </c>
      <c r="AV1768" s="78" t="n">
        <v>8.08</v>
      </c>
      <c r="AY1768" s="78" t="n">
        <v>-225179.6</v>
      </c>
      <c r="AZ1768" s="78" t="n">
        <v>0</v>
      </c>
      <c r="BA1768" s="78" t="n">
        <v>-283820.4</v>
      </c>
      <c r="BB1768" s="78" t="n">
        <v>0</v>
      </c>
      <c r="BC1768" s="78" t="n">
        <v>-509000</v>
      </c>
      <c r="BD1768" s="78" t="n">
        <v>9150000</v>
      </c>
      <c r="BE1768" s="78" t="s">
        <v>18932</v>
      </c>
      <c r="BJ1768" s="78" t="s">
        <v>17721</v>
      </c>
      <c r="BK1768" s="78" t="s">
        <v>17722</v>
      </c>
      <c r="BO1768" s="78" t="s">
        <v>16502</v>
      </c>
    </row>
    <row r="1769" customFormat="false" ht="15" hidden="true" customHeight="false" outlineLevel="0" collapsed="false">
      <c r="A1769" s="82" t="n">
        <v>45291</v>
      </c>
      <c r="B1769" s="78" t="s">
        <v>16497</v>
      </c>
      <c r="C1769" s="78" t="s">
        <v>18927</v>
      </c>
      <c r="D1769" s="78" t="s">
        <v>18928</v>
      </c>
      <c r="E1769" s="78" t="s">
        <v>1305</v>
      </c>
      <c r="F1769" s="78" t="s">
        <v>17710</v>
      </c>
      <c r="G1769" s="78" t="s">
        <v>17711</v>
      </c>
      <c r="H1769" s="78" t="s">
        <v>17725</v>
      </c>
      <c r="I1769" s="78" t="s">
        <v>18959</v>
      </c>
      <c r="J1769" s="78" t="s">
        <v>17755</v>
      </c>
      <c r="K1769" s="78" t="n">
        <v>154295520</v>
      </c>
      <c r="L1769" s="78" t="s">
        <v>1984</v>
      </c>
      <c r="M1769" s="78" t="s">
        <v>20300</v>
      </c>
      <c r="N1769" s="78" t="s">
        <v>17734</v>
      </c>
      <c r="Q1769" s="78" t="n">
        <v>21000015</v>
      </c>
      <c r="R1769" s="78" t="s">
        <v>16863</v>
      </c>
      <c r="S1769" s="78" t="s">
        <v>16864</v>
      </c>
      <c r="T1769" s="78" t="s">
        <v>16862</v>
      </c>
      <c r="W1769" s="78" t="s">
        <v>4084</v>
      </c>
      <c r="Z1769" s="78" t="s">
        <v>17801</v>
      </c>
      <c r="AA1769" s="78" t="s">
        <v>17802</v>
      </c>
      <c r="AC1769" s="78" t="s">
        <v>19192</v>
      </c>
      <c r="AE1769" s="78" t="s">
        <v>1987</v>
      </c>
      <c r="AG1769" s="78" t="s">
        <v>18931</v>
      </c>
      <c r="AI1769" s="82" t="n">
        <v>45322</v>
      </c>
      <c r="AJ1769" s="78" t="s">
        <v>1198</v>
      </c>
      <c r="AL1769" s="78" t="s">
        <v>17718</v>
      </c>
      <c r="AM1769" s="78" t="s">
        <v>17718</v>
      </c>
      <c r="AP1769" s="78" t="s">
        <v>17719</v>
      </c>
      <c r="AQ1769" s="78" t="n">
        <v>21</v>
      </c>
      <c r="AR1769" s="78" t="n">
        <v>100</v>
      </c>
      <c r="AS1769" s="78" t="n">
        <v>421.6</v>
      </c>
      <c r="AT1769" s="78" t="n">
        <v>1</v>
      </c>
      <c r="AV1769" s="78" t="n">
        <v>8.08</v>
      </c>
      <c r="AY1769" s="78" t="n">
        <v>251660.42</v>
      </c>
      <c r="AZ1769" s="78" t="n">
        <v>0</v>
      </c>
      <c r="BA1769" s="78" t="n">
        <v>633699.58</v>
      </c>
      <c r="BB1769" s="78" t="n">
        <v>0</v>
      </c>
      <c r="BC1769" s="78" t="n">
        <v>885360</v>
      </c>
      <c r="BD1769" s="78" t="n">
        <v>9187500</v>
      </c>
      <c r="BE1769" s="78" t="s">
        <v>18932</v>
      </c>
      <c r="BJ1769" s="78" t="s">
        <v>17721</v>
      </c>
      <c r="BK1769" s="78" t="s">
        <v>17722</v>
      </c>
      <c r="BO1769" s="78" t="s">
        <v>16502</v>
      </c>
    </row>
    <row r="1770" customFormat="false" ht="15" hidden="true" customHeight="false" outlineLevel="0" collapsed="false">
      <c r="A1770" s="82" t="n">
        <v>45291</v>
      </c>
      <c r="B1770" s="78" t="s">
        <v>16497</v>
      </c>
      <c r="C1770" s="78" t="s">
        <v>18927</v>
      </c>
      <c r="D1770" s="78" t="s">
        <v>18928</v>
      </c>
      <c r="E1770" s="78" t="s">
        <v>1305</v>
      </c>
      <c r="F1770" s="78" t="s">
        <v>17710</v>
      </c>
      <c r="G1770" s="78" t="s">
        <v>17711</v>
      </c>
      <c r="H1770" s="78" t="s">
        <v>17725</v>
      </c>
      <c r="I1770" s="78" t="s">
        <v>18929</v>
      </c>
      <c r="J1770" s="78" t="s">
        <v>17755</v>
      </c>
      <c r="K1770" s="78" t="n">
        <v>135432785</v>
      </c>
      <c r="L1770" s="78" t="s">
        <v>13643</v>
      </c>
      <c r="M1770" s="78" t="s">
        <v>20301</v>
      </c>
      <c r="N1770" s="78" t="s">
        <v>17734</v>
      </c>
      <c r="Q1770" s="78" t="n">
        <v>21000016</v>
      </c>
      <c r="R1770" s="78" t="s">
        <v>13580</v>
      </c>
      <c r="S1770" s="78" t="s">
        <v>17444</v>
      </c>
      <c r="T1770" s="78" t="s">
        <v>17028</v>
      </c>
      <c r="U1770" s="78" t="s">
        <v>13580</v>
      </c>
      <c r="V1770" s="78" t="s">
        <v>17444</v>
      </c>
      <c r="W1770" s="78" t="s">
        <v>4084</v>
      </c>
      <c r="X1770" s="78" t="s">
        <v>17800</v>
      </c>
      <c r="Z1770" s="78" t="s">
        <v>17801</v>
      </c>
      <c r="AA1770" s="78" t="s">
        <v>17802</v>
      </c>
      <c r="AE1770" s="78" t="s">
        <v>13646</v>
      </c>
      <c r="AG1770" s="78" t="s">
        <v>18931</v>
      </c>
      <c r="AI1770" s="82" t="n">
        <v>45464</v>
      </c>
      <c r="AJ1770" s="78" t="s">
        <v>1198</v>
      </c>
      <c r="AL1770" s="78" t="s">
        <v>17718</v>
      </c>
      <c r="AM1770" s="78" t="s">
        <v>17718</v>
      </c>
      <c r="AP1770" s="78" t="s">
        <v>17772</v>
      </c>
      <c r="AQ1770" s="78" t="n">
        <v>-180</v>
      </c>
      <c r="AR1770" s="78" t="n">
        <v>100</v>
      </c>
      <c r="AS1770" s="78" t="n">
        <v>4.815</v>
      </c>
      <c r="AT1770" s="78" t="n">
        <v>1</v>
      </c>
      <c r="AV1770" s="78" t="n">
        <v>8.08</v>
      </c>
      <c r="AY1770" s="78" t="n">
        <v>-130778.55</v>
      </c>
      <c r="AZ1770" s="78" t="n">
        <v>0</v>
      </c>
      <c r="BA1770" s="78" t="n">
        <v>44108.55</v>
      </c>
      <c r="BB1770" s="78" t="n">
        <v>0</v>
      </c>
      <c r="BC1770" s="78" t="n">
        <v>-86670</v>
      </c>
      <c r="BD1770" s="78" t="n">
        <v>9270000</v>
      </c>
      <c r="BE1770" s="78" t="s">
        <v>18932</v>
      </c>
      <c r="BJ1770" s="78" t="s">
        <v>17721</v>
      </c>
      <c r="BK1770" s="78" t="s">
        <v>17722</v>
      </c>
      <c r="BO1770" s="78" t="s">
        <v>16502</v>
      </c>
    </row>
    <row r="1771" customFormat="false" ht="15" hidden="true" customHeight="false" outlineLevel="0" collapsed="false">
      <c r="A1771" s="82" t="n">
        <v>45291</v>
      </c>
      <c r="B1771" s="78" t="s">
        <v>16497</v>
      </c>
      <c r="C1771" s="78" t="s">
        <v>17734</v>
      </c>
      <c r="D1771" s="78" t="s">
        <v>18919</v>
      </c>
      <c r="E1771" s="78" t="s">
        <v>4117</v>
      </c>
      <c r="F1771" s="78" t="s">
        <v>17723</v>
      </c>
      <c r="G1771" s="78" t="s">
        <v>17711</v>
      </c>
      <c r="H1771" s="78" t="s">
        <v>17725</v>
      </c>
      <c r="I1771" s="78" t="s">
        <v>19056</v>
      </c>
      <c r="J1771" s="78" t="s">
        <v>19089</v>
      </c>
      <c r="K1771" s="78" t="n">
        <v>148306713</v>
      </c>
      <c r="L1771" s="78" t="s">
        <v>11606</v>
      </c>
      <c r="M1771" s="78" t="s">
        <v>20302</v>
      </c>
      <c r="N1771" s="78" t="s">
        <v>17734</v>
      </c>
      <c r="Q1771" s="78" t="n">
        <v>27342625</v>
      </c>
      <c r="R1771" s="78" t="s">
        <v>11597</v>
      </c>
      <c r="S1771" s="78" t="s">
        <v>17136</v>
      </c>
      <c r="T1771" s="78" t="s">
        <v>16498</v>
      </c>
      <c r="U1771" s="78" t="s">
        <v>11597</v>
      </c>
      <c r="V1771" s="78" t="s">
        <v>18577</v>
      </c>
      <c r="W1771" s="78" t="s">
        <v>4084</v>
      </c>
      <c r="X1771" s="78" t="s">
        <v>17831</v>
      </c>
      <c r="Y1771" s="78" t="s">
        <v>18040</v>
      </c>
      <c r="Z1771" s="78" t="s">
        <v>17809</v>
      </c>
      <c r="AA1771" s="78" t="s">
        <v>17809</v>
      </c>
      <c r="AB1771" s="78" t="s">
        <v>19091</v>
      </c>
      <c r="AI1771" s="82" t="n">
        <v>46827</v>
      </c>
      <c r="AL1771" s="78" t="s">
        <v>17718</v>
      </c>
      <c r="AM1771" s="78" t="s">
        <v>17718</v>
      </c>
      <c r="AP1771" s="78" t="s">
        <v>17719</v>
      </c>
      <c r="AQ1771" s="78" t="n">
        <v>9300</v>
      </c>
      <c r="AR1771" s="78" t="n">
        <v>10</v>
      </c>
      <c r="AS1771" s="78" t="n">
        <v>93.31</v>
      </c>
      <c r="AT1771" s="78" t="n">
        <v>1</v>
      </c>
      <c r="AV1771" s="78" t="n">
        <v>8.08</v>
      </c>
      <c r="AY1771" s="78" t="n">
        <v>8878720.3</v>
      </c>
      <c r="AZ1771" s="78" t="n">
        <v>0</v>
      </c>
      <c r="BA1771" s="78" t="n">
        <v>-200890.3</v>
      </c>
      <c r="BB1771" s="78" t="n">
        <v>51343.75</v>
      </c>
      <c r="BC1771" s="78" t="n">
        <v>8677830</v>
      </c>
      <c r="BD1771" s="78" t="n">
        <v>9300000</v>
      </c>
      <c r="BE1771" s="78" t="s">
        <v>19092</v>
      </c>
      <c r="BJ1771" s="78" t="s">
        <v>17721</v>
      </c>
      <c r="BK1771" s="78" t="s">
        <v>17722</v>
      </c>
      <c r="BL1771" s="78" t="s">
        <v>1015</v>
      </c>
      <c r="BM1771" s="78" t="s">
        <v>11607</v>
      </c>
      <c r="BN1771" s="78" t="s">
        <v>20303</v>
      </c>
      <c r="BO1771" s="78" t="s">
        <v>16502</v>
      </c>
    </row>
    <row r="1772" customFormat="false" ht="15" hidden="true" customHeight="false" outlineLevel="0" collapsed="false">
      <c r="A1772" s="82" t="n">
        <v>45291</v>
      </c>
      <c r="B1772" s="78" t="s">
        <v>16497</v>
      </c>
      <c r="C1772" s="78" t="s">
        <v>18927</v>
      </c>
      <c r="D1772" s="78" t="s">
        <v>18928</v>
      </c>
      <c r="E1772" s="78" t="s">
        <v>1305</v>
      </c>
      <c r="F1772" s="78" t="s">
        <v>17710</v>
      </c>
      <c r="G1772" s="78" t="s">
        <v>17711</v>
      </c>
      <c r="H1772" s="78" t="s">
        <v>17725</v>
      </c>
      <c r="I1772" s="78" t="s">
        <v>18933</v>
      </c>
      <c r="J1772" s="78" t="s">
        <v>17755</v>
      </c>
      <c r="K1772" s="78" t="n">
        <v>144226886</v>
      </c>
      <c r="L1772" s="78" t="s">
        <v>1487</v>
      </c>
      <c r="M1772" s="78" t="s">
        <v>20304</v>
      </c>
      <c r="N1772" s="78" t="s">
        <v>17734</v>
      </c>
      <c r="Q1772" s="78" t="n">
        <v>21000015</v>
      </c>
      <c r="R1772" s="78" t="s">
        <v>16863</v>
      </c>
      <c r="S1772" s="78" t="s">
        <v>16864</v>
      </c>
      <c r="T1772" s="78" t="s">
        <v>16862</v>
      </c>
      <c r="W1772" s="78" t="s">
        <v>4084</v>
      </c>
      <c r="Z1772" s="78" t="s">
        <v>17801</v>
      </c>
      <c r="AA1772" s="78" t="s">
        <v>17802</v>
      </c>
      <c r="AC1772" s="78" t="s">
        <v>19192</v>
      </c>
      <c r="AE1772" s="78" t="s">
        <v>1490</v>
      </c>
      <c r="AG1772" s="78" t="s">
        <v>18931</v>
      </c>
      <c r="AI1772" s="82" t="n">
        <v>45366</v>
      </c>
      <c r="AJ1772" s="78" t="s">
        <v>1197</v>
      </c>
      <c r="AL1772" s="78" t="s">
        <v>17718</v>
      </c>
      <c r="AM1772" s="78" t="s">
        <v>17718</v>
      </c>
      <c r="AP1772" s="78" t="s">
        <v>17719</v>
      </c>
      <c r="AQ1772" s="78" t="n">
        <v>30</v>
      </c>
      <c r="AR1772" s="78" t="n">
        <v>100</v>
      </c>
      <c r="AS1772" s="78" t="n">
        <v>1.475</v>
      </c>
      <c r="AT1772" s="78" t="n">
        <v>1</v>
      </c>
      <c r="AV1772" s="78" t="n">
        <v>8.08</v>
      </c>
      <c r="AY1772" s="78" t="n">
        <v>36300.96</v>
      </c>
      <c r="AZ1772" s="78" t="n">
        <v>0</v>
      </c>
      <c r="BA1772" s="78" t="n">
        <v>-31875.96</v>
      </c>
      <c r="BB1772" s="78" t="n">
        <v>0</v>
      </c>
      <c r="BC1772" s="78" t="n">
        <v>4425</v>
      </c>
      <c r="BD1772" s="78" t="n">
        <v>9300000</v>
      </c>
      <c r="BE1772" s="78" t="s">
        <v>18932</v>
      </c>
      <c r="BJ1772" s="78" t="s">
        <v>17721</v>
      </c>
      <c r="BK1772" s="78" t="s">
        <v>17722</v>
      </c>
      <c r="BO1772" s="78" t="s">
        <v>16502</v>
      </c>
    </row>
    <row r="1773" customFormat="false" ht="15" hidden="true" customHeight="false" outlineLevel="0" collapsed="false">
      <c r="A1773" s="82" t="n">
        <v>45291</v>
      </c>
      <c r="B1773" s="78" t="s">
        <v>16497</v>
      </c>
      <c r="C1773" s="78" t="s">
        <v>17734</v>
      </c>
      <c r="D1773" s="78" t="s">
        <v>18919</v>
      </c>
      <c r="E1773" s="78" t="s">
        <v>1305</v>
      </c>
      <c r="F1773" s="78" t="s">
        <v>17710</v>
      </c>
      <c r="G1773" s="78" t="s">
        <v>17711</v>
      </c>
      <c r="H1773" s="78" t="s">
        <v>17725</v>
      </c>
      <c r="I1773" s="78" t="s">
        <v>18920</v>
      </c>
      <c r="J1773" s="78" t="s">
        <v>16506</v>
      </c>
      <c r="K1773" s="78" t="n">
        <v>74459840</v>
      </c>
      <c r="L1773" s="78" t="s">
        <v>5303</v>
      </c>
      <c r="M1773" s="78" t="s">
        <v>20305</v>
      </c>
      <c r="N1773" s="78" t="s">
        <v>17734</v>
      </c>
      <c r="Q1773" s="78" t="n">
        <v>0</v>
      </c>
      <c r="U1773" s="78" t="s">
        <v>20043</v>
      </c>
      <c r="V1773" s="78" t="s">
        <v>20044</v>
      </c>
      <c r="W1773" s="78" t="s">
        <v>4084</v>
      </c>
      <c r="X1773" s="78" t="s">
        <v>17854</v>
      </c>
      <c r="Y1773" s="78" t="s">
        <v>17855</v>
      </c>
      <c r="Z1773" s="78" t="s">
        <v>17856</v>
      </c>
      <c r="AA1773" s="78" t="s">
        <v>17857</v>
      </c>
      <c r="AB1773" s="78" t="s">
        <v>19060</v>
      </c>
      <c r="AI1773" s="82" t="n">
        <v>47498</v>
      </c>
      <c r="AL1773" s="78" t="s">
        <v>17718</v>
      </c>
      <c r="AM1773" s="78" t="s">
        <v>17718</v>
      </c>
      <c r="AP1773" s="78" t="s">
        <v>17772</v>
      </c>
      <c r="AQ1773" s="78" t="n">
        <v>-9320</v>
      </c>
      <c r="AR1773" s="78" t="n">
        <v>10</v>
      </c>
      <c r="AS1773" s="78" t="n">
        <v>93.55161</v>
      </c>
      <c r="AT1773" s="78" t="n">
        <v>1</v>
      </c>
      <c r="AV1773" s="78" t="n">
        <v>8.08</v>
      </c>
      <c r="AY1773" s="78" t="n">
        <v>-8480004</v>
      </c>
      <c r="AZ1773" s="78" t="n">
        <v>0</v>
      </c>
      <c r="BA1773" s="78" t="n">
        <v>-239006.05</v>
      </c>
      <c r="BB1773" s="78" t="n">
        <v>-182646.11</v>
      </c>
      <c r="BC1773" s="78" t="n">
        <v>-8719010.05</v>
      </c>
      <c r="BD1773" s="78" t="n">
        <v>9320000</v>
      </c>
      <c r="BE1773" s="78" t="s">
        <v>18925</v>
      </c>
      <c r="BJ1773" s="78" t="s">
        <v>17721</v>
      </c>
      <c r="BK1773" s="78" t="s">
        <v>17722</v>
      </c>
      <c r="BL1773" s="78" t="s">
        <v>5305</v>
      </c>
      <c r="BM1773" s="78" t="s">
        <v>5304</v>
      </c>
      <c r="BN1773" s="78" t="s">
        <v>20306</v>
      </c>
      <c r="BO1773" s="78" t="s">
        <v>16502</v>
      </c>
    </row>
    <row r="1774" customFormat="false" ht="15" hidden="true" customHeight="false" outlineLevel="0" collapsed="false">
      <c r="A1774" s="82" t="n">
        <v>45291</v>
      </c>
      <c r="B1774" s="78" t="s">
        <v>16497</v>
      </c>
      <c r="C1774" s="78" t="s">
        <v>17734</v>
      </c>
      <c r="D1774" s="78" t="s">
        <v>18919</v>
      </c>
      <c r="E1774" s="78" t="s">
        <v>4075</v>
      </c>
      <c r="F1774" s="78" t="s">
        <v>17724</v>
      </c>
      <c r="G1774" s="78" t="s">
        <v>17711</v>
      </c>
      <c r="H1774" s="78" t="s">
        <v>17725</v>
      </c>
      <c r="I1774" s="78" t="s">
        <v>19056</v>
      </c>
      <c r="J1774" s="78" t="s">
        <v>16506</v>
      </c>
      <c r="K1774" s="78" t="n">
        <v>97430259</v>
      </c>
      <c r="L1774" s="78" t="s">
        <v>8726</v>
      </c>
      <c r="M1774" s="78" t="s">
        <v>19976</v>
      </c>
      <c r="N1774" s="78" t="s">
        <v>17734</v>
      </c>
      <c r="Q1774" s="78" t="n">
        <v>0</v>
      </c>
      <c r="U1774" s="78" t="s">
        <v>19643</v>
      </c>
      <c r="V1774" s="78" t="s">
        <v>19644</v>
      </c>
      <c r="W1774" s="78" t="s">
        <v>4084</v>
      </c>
      <c r="X1774" s="78" t="s">
        <v>17970</v>
      </c>
      <c r="Y1774" s="78" t="s">
        <v>17971</v>
      </c>
      <c r="Z1774" s="78" t="s">
        <v>17802</v>
      </c>
      <c r="AA1774" s="78" t="s">
        <v>17802</v>
      </c>
      <c r="AB1774" s="78" t="s">
        <v>19060</v>
      </c>
      <c r="AI1774" s="82" t="n">
        <v>47922</v>
      </c>
      <c r="AL1774" s="78" t="s">
        <v>17718</v>
      </c>
      <c r="AM1774" s="78" t="s">
        <v>17718</v>
      </c>
      <c r="AP1774" s="78" t="s">
        <v>17719</v>
      </c>
      <c r="AQ1774" s="78" t="n">
        <v>9400</v>
      </c>
      <c r="AR1774" s="78" t="n">
        <v>10</v>
      </c>
      <c r="AS1774" s="78" t="n">
        <v>82.91859</v>
      </c>
      <c r="AT1774" s="78" t="n">
        <v>1</v>
      </c>
      <c r="AV1774" s="78" t="n">
        <v>8.08</v>
      </c>
      <c r="AY1774" s="78" t="n">
        <v>7677450</v>
      </c>
      <c r="AZ1774" s="78" t="n">
        <v>0</v>
      </c>
      <c r="BA1774" s="78" t="n">
        <v>116897.37</v>
      </c>
      <c r="BB1774" s="78" t="n">
        <v>67810.56</v>
      </c>
      <c r="BC1774" s="78" t="n">
        <v>7794347.37</v>
      </c>
      <c r="BD1774" s="78" t="n">
        <v>9400000</v>
      </c>
      <c r="BE1774" s="78" t="s">
        <v>19216</v>
      </c>
      <c r="BJ1774" s="78" t="s">
        <v>17721</v>
      </c>
      <c r="BK1774" s="78" t="s">
        <v>17722</v>
      </c>
      <c r="BL1774" s="78" t="s">
        <v>8728</v>
      </c>
      <c r="BM1774" s="78" t="s">
        <v>8727</v>
      </c>
      <c r="BN1774" s="78" t="s">
        <v>19977</v>
      </c>
      <c r="BO1774" s="78" t="s">
        <v>16502</v>
      </c>
    </row>
    <row r="1775" customFormat="false" ht="15" hidden="true" customHeight="false" outlineLevel="0" collapsed="false">
      <c r="A1775" s="82" t="n">
        <v>45291</v>
      </c>
      <c r="B1775" s="78" t="s">
        <v>16497</v>
      </c>
      <c r="C1775" s="78" t="s">
        <v>18927</v>
      </c>
      <c r="D1775" s="78" t="s">
        <v>19994</v>
      </c>
      <c r="E1775" s="78" t="s">
        <v>3613</v>
      </c>
      <c r="F1775" s="78" t="s">
        <v>17727</v>
      </c>
      <c r="G1775" s="78" t="s">
        <v>17728</v>
      </c>
      <c r="H1775" s="78" t="s">
        <v>17729</v>
      </c>
      <c r="I1775" s="78" t="s">
        <v>19654</v>
      </c>
      <c r="J1775" s="78" t="s">
        <v>19655</v>
      </c>
      <c r="K1775" s="78" t="n">
        <v>152858763</v>
      </c>
      <c r="L1775" s="78" t="s">
        <v>15030</v>
      </c>
      <c r="M1775" s="78" t="s">
        <v>20307</v>
      </c>
      <c r="N1775" s="78" t="s">
        <v>17734</v>
      </c>
      <c r="Q1775" s="78" t="n">
        <v>156863827</v>
      </c>
      <c r="R1775" s="78" t="s">
        <v>17555</v>
      </c>
      <c r="S1775" s="78" t="s">
        <v>17556</v>
      </c>
      <c r="T1775" s="78" t="s">
        <v>16933</v>
      </c>
      <c r="U1775" s="78" t="s">
        <v>18947</v>
      </c>
      <c r="V1775" s="78" t="s">
        <v>18948</v>
      </c>
      <c r="W1775" s="78" t="s">
        <v>4084</v>
      </c>
      <c r="X1775" s="78" t="s">
        <v>18949</v>
      </c>
      <c r="Y1775" s="78" t="s">
        <v>18949</v>
      </c>
      <c r="Z1775" s="78" t="s">
        <v>18950</v>
      </c>
      <c r="AA1775" s="78" t="s">
        <v>18951</v>
      </c>
      <c r="AB1775" s="78" t="s">
        <v>20308</v>
      </c>
      <c r="AC1775" s="78" t="s">
        <v>19327</v>
      </c>
      <c r="AE1775" s="78" t="s">
        <v>15033</v>
      </c>
      <c r="AG1775" s="78" t="s">
        <v>20309</v>
      </c>
      <c r="AI1775" s="82" t="n">
        <v>45370</v>
      </c>
      <c r="AL1775" s="78" t="s">
        <v>17718</v>
      </c>
      <c r="AM1775" s="78" t="s">
        <v>17718</v>
      </c>
      <c r="AP1775" s="78" t="s">
        <v>17772</v>
      </c>
      <c r="AQ1775" s="78" t="n">
        <v>-85</v>
      </c>
      <c r="AR1775" s="78" t="n">
        <v>1000</v>
      </c>
      <c r="AS1775" s="78" t="n">
        <v>112.89063</v>
      </c>
      <c r="AT1775" s="78" t="n">
        <v>1</v>
      </c>
      <c r="AV1775" s="78" t="n">
        <v>8.08</v>
      </c>
      <c r="AY1775" s="78" t="n">
        <v>0</v>
      </c>
      <c r="AZ1775" s="78" t="n">
        <v>0</v>
      </c>
      <c r="BA1775" s="78" t="n">
        <v>-115906.25</v>
      </c>
      <c r="BB1775" s="78" t="n">
        <v>0</v>
      </c>
      <c r="BC1775" s="78" t="n">
        <v>-115906.25</v>
      </c>
      <c r="BD1775" s="78" t="n">
        <v>9479796.87</v>
      </c>
      <c r="BE1775" s="78" t="s">
        <v>20152</v>
      </c>
      <c r="BJ1775" s="78" t="s">
        <v>17721</v>
      </c>
      <c r="BK1775" s="78" t="s">
        <v>17722</v>
      </c>
      <c r="BO1775" s="78" t="s">
        <v>16502</v>
      </c>
    </row>
    <row r="1776" customFormat="false" ht="15" hidden="true" customHeight="false" outlineLevel="0" collapsed="false">
      <c r="A1776" s="82" t="n">
        <v>45291</v>
      </c>
      <c r="B1776" s="78" t="s">
        <v>16497</v>
      </c>
      <c r="C1776" s="78" t="s">
        <v>17734</v>
      </c>
      <c r="D1776" s="78" t="s">
        <v>18919</v>
      </c>
      <c r="E1776" s="78" t="s">
        <v>4117</v>
      </c>
      <c r="F1776" s="78" t="s">
        <v>17723</v>
      </c>
      <c r="G1776" s="78" t="s">
        <v>17711</v>
      </c>
      <c r="H1776" s="78" t="s">
        <v>17725</v>
      </c>
      <c r="I1776" s="78" t="s">
        <v>19056</v>
      </c>
      <c r="J1776" s="78" t="s">
        <v>19089</v>
      </c>
      <c r="K1776" s="78" t="n">
        <v>119576551</v>
      </c>
      <c r="L1776" s="78" t="s">
        <v>13078</v>
      </c>
      <c r="M1776" s="78" t="s">
        <v>20310</v>
      </c>
      <c r="N1776" s="78" t="s">
        <v>17734</v>
      </c>
      <c r="Q1776" s="78" t="n">
        <v>21071811</v>
      </c>
      <c r="R1776" s="78" t="s">
        <v>13069</v>
      </c>
      <c r="S1776" s="78" t="s">
        <v>607</v>
      </c>
      <c r="T1776" s="78" t="s">
        <v>16498</v>
      </c>
      <c r="U1776" s="78" t="s">
        <v>13069</v>
      </c>
      <c r="V1776" s="78" t="s">
        <v>18453</v>
      </c>
      <c r="W1776" s="78" t="s">
        <v>4084</v>
      </c>
      <c r="X1776" s="78" t="s">
        <v>17831</v>
      </c>
      <c r="Y1776" s="78" t="s">
        <v>17838</v>
      </c>
      <c r="Z1776" s="78" t="s">
        <v>17809</v>
      </c>
      <c r="AA1776" s="78" t="s">
        <v>17809</v>
      </c>
      <c r="AB1776" s="78" t="s">
        <v>19091</v>
      </c>
      <c r="AI1776" s="82" t="n">
        <v>46645</v>
      </c>
      <c r="AL1776" s="78" t="s">
        <v>17718</v>
      </c>
      <c r="AM1776" s="78" t="s">
        <v>17718</v>
      </c>
      <c r="AP1776" s="78" t="s">
        <v>17719</v>
      </c>
      <c r="AQ1776" s="78" t="n">
        <v>9500</v>
      </c>
      <c r="AR1776" s="78" t="n">
        <v>10</v>
      </c>
      <c r="AS1776" s="78" t="n">
        <v>113.2</v>
      </c>
      <c r="AT1776" s="78" t="n">
        <v>1</v>
      </c>
      <c r="AV1776" s="78" t="n">
        <v>8.08</v>
      </c>
      <c r="AY1776" s="78" t="n">
        <v>9316450.5</v>
      </c>
      <c r="AZ1776" s="78" t="n">
        <v>0</v>
      </c>
      <c r="BA1776" s="78" t="n">
        <v>1437549.5</v>
      </c>
      <c r="BB1776" s="78" t="n">
        <v>62937.5</v>
      </c>
      <c r="BC1776" s="78" t="n">
        <v>10754000</v>
      </c>
      <c r="BD1776" s="78" t="n">
        <v>9500000</v>
      </c>
      <c r="BE1776" s="78" t="s">
        <v>19092</v>
      </c>
      <c r="BJ1776" s="78" t="s">
        <v>17721</v>
      </c>
      <c r="BK1776" s="78" t="s">
        <v>17722</v>
      </c>
      <c r="BL1776" s="78" t="s">
        <v>265</v>
      </c>
      <c r="BM1776" s="78" t="s">
        <v>13079</v>
      </c>
      <c r="BN1776" s="78" t="s">
        <v>20311</v>
      </c>
      <c r="BO1776" s="78" t="s">
        <v>16502</v>
      </c>
    </row>
    <row r="1777" customFormat="false" ht="15" hidden="true" customHeight="false" outlineLevel="0" collapsed="false">
      <c r="A1777" s="82" t="n">
        <v>45291</v>
      </c>
      <c r="B1777" s="78" t="s">
        <v>16497</v>
      </c>
      <c r="C1777" s="78" t="s">
        <v>17734</v>
      </c>
      <c r="D1777" s="78" t="s">
        <v>18919</v>
      </c>
      <c r="E1777" s="78" t="s">
        <v>4117</v>
      </c>
      <c r="F1777" s="78" t="s">
        <v>17723</v>
      </c>
      <c r="G1777" s="78" t="s">
        <v>17711</v>
      </c>
      <c r="H1777" s="78" t="s">
        <v>17725</v>
      </c>
      <c r="I1777" s="78" t="s">
        <v>18920</v>
      </c>
      <c r="J1777" s="78" t="s">
        <v>16506</v>
      </c>
      <c r="K1777" s="78" t="n">
        <v>115822196</v>
      </c>
      <c r="L1777" s="78" t="s">
        <v>14043</v>
      </c>
      <c r="M1777" s="78" t="s">
        <v>19824</v>
      </c>
      <c r="N1777" s="78" t="s">
        <v>17734</v>
      </c>
      <c r="Q1777" s="78" t="n">
        <v>0</v>
      </c>
      <c r="U1777" s="78" t="s">
        <v>19825</v>
      </c>
      <c r="V1777" s="78" t="s">
        <v>19826</v>
      </c>
      <c r="W1777" s="78" t="s">
        <v>4084</v>
      </c>
      <c r="X1777" s="78" t="s">
        <v>17806</v>
      </c>
      <c r="Y1777" s="78" t="s">
        <v>17807</v>
      </c>
      <c r="Z1777" s="78" t="s">
        <v>17808</v>
      </c>
      <c r="AA1777" s="78" t="s">
        <v>17809</v>
      </c>
      <c r="AB1777" s="78" t="s">
        <v>19060</v>
      </c>
      <c r="AI1777" s="82" t="n">
        <v>48092</v>
      </c>
      <c r="AL1777" s="78" t="s">
        <v>17718</v>
      </c>
      <c r="AM1777" s="78" t="s">
        <v>17718</v>
      </c>
      <c r="AP1777" s="78" t="s">
        <v>17772</v>
      </c>
      <c r="AQ1777" s="78" t="n">
        <v>-9500</v>
      </c>
      <c r="AR1777" s="78" t="n">
        <v>10</v>
      </c>
      <c r="AS1777" s="78" t="n">
        <v>85.67313</v>
      </c>
      <c r="AT1777" s="78" t="n">
        <v>1</v>
      </c>
      <c r="AV1777" s="78" t="n">
        <v>8.08</v>
      </c>
      <c r="AY1777" s="78" t="n">
        <v>-7852500</v>
      </c>
      <c r="AZ1777" s="78" t="n">
        <v>0</v>
      </c>
      <c r="BA1777" s="78" t="n">
        <v>-286447.35</v>
      </c>
      <c r="BB1777" s="78" t="n">
        <v>-122708.33</v>
      </c>
      <c r="BC1777" s="78" t="n">
        <v>-8138947.35</v>
      </c>
      <c r="BD1777" s="78" t="n">
        <v>9500000</v>
      </c>
      <c r="BE1777" s="78" t="s">
        <v>18925</v>
      </c>
      <c r="BJ1777" s="78" t="s">
        <v>17721</v>
      </c>
      <c r="BK1777" s="78" t="s">
        <v>17722</v>
      </c>
      <c r="BL1777" s="78" t="s">
        <v>14045</v>
      </c>
      <c r="BM1777" s="78" t="s">
        <v>14044</v>
      </c>
      <c r="BN1777" s="78" t="s">
        <v>19827</v>
      </c>
      <c r="BO1777" s="78" t="s">
        <v>16502</v>
      </c>
    </row>
    <row r="1778" customFormat="false" ht="15" hidden="true" customHeight="false" outlineLevel="0" collapsed="false">
      <c r="A1778" s="82" t="n">
        <v>45291</v>
      </c>
      <c r="B1778" s="78" t="s">
        <v>16497</v>
      </c>
      <c r="C1778" s="78" t="s">
        <v>18927</v>
      </c>
      <c r="D1778" s="78" t="s">
        <v>18928</v>
      </c>
      <c r="E1778" s="78" t="s">
        <v>1305</v>
      </c>
      <c r="F1778" s="78" t="s">
        <v>17710</v>
      </c>
      <c r="G1778" s="78" t="s">
        <v>17711</v>
      </c>
      <c r="H1778" s="78" t="s">
        <v>17725</v>
      </c>
      <c r="I1778" s="78" t="s">
        <v>18929</v>
      </c>
      <c r="J1778" s="78" t="s">
        <v>17755</v>
      </c>
      <c r="K1778" s="78" t="n">
        <v>155800218</v>
      </c>
      <c r="L1778" s="78" t="s">
        <v>2754</v>
      </c>
      <c r="M1778" s="78" t="s">
        <v>20312</v>
      </c>
      <c r="N1778" s="78" t="s">
        <v>17734</v>
      </c>
      <c r="Q1778" s="78" t="n">
        <v>21000015</v>
      </c>
      <c r="R1778" s="78" t="s">
        <v>16863</v>
      </c>
      <c r="S1778" s="78" t="s">
        <v>16864</v>
      </c>
      <c r="T1778" s="78" t="s">
        <v>16862</v>
      </c>
      <c r="W1778" s="78" t="s">
        <v>4084</v>
      </c>
      <c r="Z1778" s="78" t="s">
        <v>17801</v>
      </c>
      <c r="AA1778" s="78" t="s">
        <v>17802</v>
      </c>
      <c r="AC1778" s="78" t="s">
        <v>19192</v>
      </c>
      <c r="AE1778" s="78" t="s">
        <v>2757</v>
      </c>
      <c r="AG1778" s="78" t="s">
        <v>18931</v>
      </c>
      <c r="AI1778" s="82" t="n">
        <v>45338</v>
      </c>
      <c r="AJ1778" s="78" t="s">
        <v>1198</v>
      </c>
      <c r="AL1778" s="78" t="s">
        <v>17718</v>
      </c>
      <c r="AM1778" s="78" t="s">
        <v>17718</v>
      </c>
      <c r="AP1778" s="78" t="s">
        <v>17772</v>
      </c>
      <c r="AQ1778" s="78" t="n">
        <v>-21</v>
      </c>
      <c r="AR1778" s="78" t="n">
        <v>100</v>
      </c>
      <c r="AS1778" s="78" t="n">
        <v>272.8</v>
      </c>
      <c r="AT1778" s="78" t="n">
        <v>1</v>
      </c>
      <c r="AV1778" s="78" t="n">
        <v>8.08</v>
      </c>
      <c r="AY1778" s="78" t="n">
        <v>-284609.58</v>
      </c>
      <c r="AZ1778" s="78" t="n">
        <v>0</v>
      </c>
      <c r="BA1778" s="78" t="n">
        <v>-288270.42</v>
      </c>
      <c r="BB1778" s="78" t="n">
        <v>0</v>
      </c>
      <c r="BC1778" s="78" t="n">
        <v>-572880</v>
      </c>
      <c r="BD1778" s="78" t="n">
        <v>9555000</v>
      </c>
      <c r="BE1778" s="78" t="s">
        <v>18932</v>
      </c>
      <c r="BJ1778" s="78" t="s">
        <v>17721</v>
      </c>
      <c r="BK1778" s="78" t="s">
        <v>17722</v>
      </c>
      <c r="BO1778" s="78" t="s">
        <v>16502</v>
      </c>
    </row>
    <row r="1779" customFormat="false" ht="15" hidden="true" customHeight="false" outlineLevel="0" collapsed="false">
      <c r="A1779" s="82" t="n">
        <v>45291</v>
      </c>
      <c r="B1779" s="78" t="s">
        <v>16497</v>
      </c>
      <c r="C1779" s="78" t="s">
        <v>18927</v>
      </c>
      <c r="D1779" s="78" t="s">
        <v>18928</v>
      </c>
      <c r="E1779" s="78" t="s">
        <v>1305</v>
      </c>
      <c r="F1779" s="78" t="s">
        <v>17710</v>
      </c>
      <c r="G1779" s="78" t="s">
        <v>17711</v>
      </c>
      <c r="H1779" s="78" t="s">
        <v>17725</v>
      </c>
      <c r="I1779" s="78" t="s">
        <v>18933</v>
      </c>
      <c r="J1779" s="78" t="s">
        <v>17755</v>
      </c>
      <c r="K1779" s="78" t="n">
        <v>144226834</v>
      </c>
      <c r="L1779" s="78" t="s">
        <v>1480</v>
      </c>
      <c r="M1779" s="78" t="s">
        <v>20313</v>
      </c>
      <c r="N1779" s="78" t="s">
        <v>17734</v>
      </c>
      <c r="Q1779" s="78" t="n">
        <v>21000015</v>
      </c>
      <c r="R1779" s="78" t="s">
        <v>16863</v>
      </c>
      <c r="S1779" s="78" t="s">
        <v>16864</v>
      </c>
      <c r="T1779" s="78" t="s">
        <v>16862</v>
      </c>
      <c r="W1779" s="78" t="s">
        <v>4084</v>
      </c>
      <c r="Z1779" s="78" t="s">
        <v>17801</v>
      </c>
      <c r="AA1779" s="78" t="s">
        <v>17802</v>
      </c>
      <c r="AC1779" s="78" t="s">
        <v>19192</v>
      </c>
      <c r="AE1779" s="78" t="s">
        <v>1483</v>
      </c>
      <c r="AG1779" s="78" t="s">
        <v>18931</v>
      </c>
      <c r="AI1779" s="82" t="n">
        <v>45366</v>
      </c>
      <c r="AJ1779" s="78" t="s">
        <v>1197</v>
      </c>
      <c r="AL1779" s="78" t="s">
        <v>17718</v>
      </c>
      <c r="AM1779" s="78" t="s">
        <v>17718</v>
      </c>
      <c r="AP1779" s="78" t="s">
        <v>17719</v>
      </c>
      <c r="AQ1779" s="78" t="n">
        <v>32</v>
      </c>
      <c r="AR1779" s="78" t="n">
        <v>100</v>
      </c>
      <c r="AS1779" s="78" t="n">
        <v>1.225</v>
      </c>
      <c r="AT1779" s="78" t="n">
        <v>1</v>
      </c>
      <c r="AV1779" s="78" t="n">
        <v>8.08</v>
      </c>
      <c r="AY1779" s="78" t="n">
        <v>33281.02</v>
      </c>
      <c r="AZ1779" s="78" t="n">
        <v>0</v>
      </c>
      <c r="BA1779" s="78" t="n">
        <v>-29361.02</v>
      </c>
      <c r="BB1779" s="78" t="n">
        <v>0</v>
      </c>
      <c r="BC1779" s="78" t="n">
        <v>3920</v>
      </c>
      <c r="BD1779" s="78" t="n">
        <v>9600000</v>
      </c>
      <c r="BE1779" s="78" t="s">
        <v>18932</v>
      </c>
      <c r="BJ1779" s="78" t="s">
        <v>17721</v>
      </c>
      <c r="BK1779" s="78" t="s">
        <v>17722</v>
      </c>
      <c r="BO1779" s="78" t="s">
        <v>16502</v>
      </c>
    </row>
    <row r="1780" customFormat="false" ht="15" hidden="true" customHeight="false" outlineLevel="0" collapsed="false">
      <c r="A1780" s="82" t="n">
        <v>45291</v>
      </c>
      <c r="B1780" s="78" t="s">
        <v>16497</v>
      </c>
      <c r="C1780" s="78" t="s">
        <v>18927</v>
      </c>
      <c r="D1780" s="78" t="s">
        <v>18928</v>
      </c>
      <c r="E1780" s="78" t="s">
        <v>1305</v>
      </c>
      <c r="F1780" s="78" t="s">
        <v>17710</v>
      </c>
      <c r="G1780" s="78" t="s">
        <v>17711</v>
      </c>
      <c r="H1780" s="78" t="s">
        <v>17725</v>
      </c>
      <c r="I1780" s="78" t="s">
        <v>18933</v>
      </c>
      <c r="J1780" s="78" t="s">
        <v>17755</v>
      </c>
      <c r="K1780" s="78" t="n">
        <v>148842442</v>
      </c>
      <c r="L1780" s="78" t="s">
        <v>8780</v>
      </c>
      <c r="M1780" s="78" t="s">
        <v>20314</v>
      </c>
      <c r="N1780" s="78" t="s">
        <v>17734</v>
      </c>
      <c r="Q1780" s="78" t="n">
        <v>21057967</v>
      </c>
      <c r="R1780" s="78" t="s">
        <v>8738</v>
      </c>
      <c r="S1780" s="78" t="s">
        <v>17641</v>
      </c>
      <c r="T1780" s="78" t="s">
        <v>17028</v>
      </c>
      <c r="U1780" s="78" t="s">
        <v>8738</v>
      </c>
      <c r="V1780" s="78" t="s">
        <v>17818</v>
      </c>
      <c r="W1780" s="78" t="s">
        <v>4084</v>
      </c>
      <c r="Z1780" s="78" t="s">
        <v>17801</v>
      </c>
      <c r="AA1780" s="78" t="s">
        <v>17802</v>
      </c>
      <c r="AE1780" s="78" t="s">
        <v>8783</v>
      </c>
      <c r="AG1780" s="78" t="s">
        <v>18931</v>
      </c>
      <c r="AI1780" s="82" t="n">
        <v>45366</v>
      </c>
      <c r="AJ1780" s="78" t="s">
        <v>1197</v>
      </c>
      <c r="AL1780" s="78" t="s">
        <v>17718</v>
      </c>
      <c r="AM1780" s="78" t="s">
        <v>17718</v>
      </c>
      <c r="AP1780" s="78" t="s">
        <v>17719</v>
      </c>
      <c r="AQ1780" s="78" t="n">
        <v>3000</v>
      </c>
      <c r="AR1780" s="78" t="n">
        <v>100</v>
      </c>
      <c r="AS1780" s="78" t="n">
        <v>0.115</v>
      </c>
      <c r="AT1780" s="78" t="n">
        <v>1</v>
      </c>
      <c r="AV1780" s="78" t="n">
        <v>8.08</v>
      </c>
      <c r="AY1780" s="78" t="n">
        <v>27057.72</v>
      </c>
      <c r="AZ1780" s="78" t="n">
        <v>0</v>
      </c>
      <c r="BA1780" s="78" t="n">
        <v>7442.28</v>
      </c>
      <c r="BB1780" s="78" t="n">
        <v>0</v>
      </c>
      <c r="BC1780" s="78" t="n">
        <v>34500</v>
      </c>
      <c r="BD1780" s="78" t="n">
        <v>9600000</v>
      </c>
      <c r="BE1780" s="78" t="s">
        <v>18932</v>
      </c>
      <c r="BJ1780" s="78" t="s">
        <v>17721</v>
      </c>
      <c r="BK1780" s="78" t="s">
        <v>17722</v>
      </c>
      <c r="BO1780" s="78" t="s">
        <v>16502</v>
      </c>
    </row>
    <row r="1781" customFormat="false" ht="15" hidden="true" customHeight="false" outlineLevel="0" collapsed="false">
      <c r="A1781" s="82" t="n">
        <v>45291</v>
      </c>
      <c r="B1781" s="78" t="s">
        <v>16497</v>
      </c>
      <c r="C1781" s="78" t="s">
        <v>17734</v>
      </c>
      <c r="D1781" s="78" t="s">
        <v>18919</v>
      </c>
      <c r="E1781" s="78" t="s">
        <v>4075</v>
      </c>
      <c r="F1781" s="78" t="s">
        <v>17724</v>
      </c>
      <c r="G1781" s="78" t="s">
        <v>17711</v>
      </c>
      <c r="H1781" s="78" t="s">
        <v>17725</v>
      </c>
      <c r="I1781" s="78" t="s">
        <v>19056</v>
      </c>
      <c r="J1781" s="78" t="s">
        <v>16506</v>
      </c>
      <c r="K1781" s="78" t="n">
        <v>102681640</v>
      </c>
      <c r="L1781" s="78" t="s">
        <v>15563</v>
      </c>
      <c r="M1781" s="78" t="s">
        <v>20315</v>
      </c>
      <c r="N1781" s="78" t="s">
        <v>17734</v>
      </c>
      <c r="Q1781" s="78" t="n">
        <v>0</v>
      </c>
      <c r="U1781" s="78" t="s">
        <v>19901</v>
      </c>
      <c r="V1781" s="78" t="s">
        <v>19902</v>
      </c>
      <c r="W1781" s="78" t="s">
        <v>4084</v>
      </c>
      <c r="X1781" s="78" t="s">
        <v>18025</v>
      </c>
      <c r="Y1781" s="78" t="s">
        <v>18026</v>
      </c>
      <c r="Z1781" s="78" t="s">
        <v>17823</v>
      </c>
      <c r="AA1781" s="78" t="s">
        <v>17823</v>
      </c>
      <c r="AB1781" s="78" t="s">
        <v>19060</v>
      </c>
      <c r="AI1781" s="82" t="n">
        <v>48014</v>
      </c>
      <c r="AL1781" s="78" t="s">
        <v>17718</v>
      </c>
      <c r="AM1781" s="78" t="s">
        <v>17718</v>
      </c>
      <c r="AP1781" s="78" t="s">
        <v>17719</v>
      </c>
      <c r="AQ1781" s="78" t="n">
        <v>9617</v>
      </c>
      <c r="AR1781" s="78" t="n">
        <v>10</v>
      </c>
      <c r="AS1781" s="78" t="n">
        <v>85.524</v>
      </c>
      <c r="AT1781" s="78" t="n">
        <v>1</v>
      </c>
      <c r="AV1781" s="78" t="n">
        <v>8.08</v>
      </c>
      <c r="AY1781" s="78" t="n">
        <v>7877799.56</v>
      </c>
      <c r="AZ1781" s="78" t="n">
        <v>0</v>
      </c>
      <c r="BA1781" s="78" t="n">
        <v>347043.52</v>
      </c>
      <c r="BB1781" s="78" t="n">
        <v>160650.14</v>
      </c>
      <c r="BC1781" s="78" t="n">
        <v>8224843.08</v>
      </c>
      <c r="BD1781" s="78" t="n">
        <v>9617000</v>
      </c>
      <c r="BE1781" s="78" t="s">
        <v>18925</v>
      </c>
      <c r="BJ1781" s="78" t="s">
        <v>17721</v>
      </c>
      <c r="BK1781" s="78" t="s">
        <v>17722</v>
      </c>
      <c r="BL1781" s="78" t="s">
        <v>15565</v>
      </c>
      <c r="BM1781" s="78" t="s">
        <v>15564</v>
      </c>
      <c r="BN1781" s="78" t="s">
        <v>20316</v>
      </c>
      <c r="BO1781" s="78" t="s">
        <v>16502</v>
      </c>
    </row>
    <row r="1782" customFormat="false" ht="15" hidden="true" customHeight="false" outlineLevel="0" collapsed="false">
      <c r="A1782" s="82" t="n">
        <v>45291</v>
      </c>
      <c r="B1782" s="78" t="s">
        <v>16497</v>
      </c>
      <c r="C1782" s="78" t="s">
        <v>17734</v>
      </c>
      <c r="D1782" s="78" t="s">
        <v>18919</v>
      </c>
      <c r="E1782" s="78" t="s">
        <v>1305</v>
      </c>
      <c r="F1782" s="78" t="s">
        <v>17710</v>
      </c>
      <c r="G1782" s="78" t="s">
        <v>17711</v>
      </c>
      <c r="H1782" s="78" t="s">
        <v>17725</v>
      </c>
      <c r="I1782" s="78" t="s">
        <v>18920</v>
      </c>
      <c r="J1782" s="78" t="s">
        <v>16506</v>
      </c>
      <c r="K1782" s="78" t="n">
        <v>134582031</v>
      </c>
      <c r="L1782" s="78" t="s">
        <v>6630</v>
      </c>
      <c r="M1782" s="78" t="s">
        <v>19198</v>
      </c>
      <c r="N1782" s="78" t="s">
        <v>17734</v>
      </c>
      <c r="Q1782" s="78" t="n">
        <v>0</v>
      </c>
      <c r="U1782" s="78" t="s">
        <v>6623</v>
      </c>
      <c r="V1782" s="78" t="s">
        <v>17877</v>
      </c>
      <c r="W1782" s="78" t="s">
        <v>4084</v>
      </c>
      <c r="X1782" s="78" t="s">
        <v>17854</v>
      </c>
      <c r="Y1782" s="78" t="s">
        <v>17855</v>
      </c>
      <c r="Z1782" s="78" t="s">
        <v>17856</v>
      </c>
      <c r="AA1782" s="78" t="s">
        <v>17857</v>
      </c>
      <c r="AB1782" s="78" t="s">
        <v>19060</v>
      </c>
      <c r="AI1782" s="82" t="n">
        <v>47649</v>
      </c>
      <c r="AL1782" s="78" t="s">
        <v>17718</v>
      </c>
      <c r="AM1782" s="78" t="s">
        <v>17718</v>
      </c>
      <c r="AP1782" s="78" t="s">
        <v>17772</v>
      </c>
      <c r="AQ1782" s="78" t="n">
        <v>-9697</v>
      </c>
      <c r="AR1782" s="78" t="n">
        <v>10</v>
      </c>
      <c r="AS1782" s="78" t="n">
        <v>100.9581</v>
      </c>
      <c r="AT1782" s="78" t="n">
        <v>1</v>
      </c>
      <c r="AV1782" s="78" t="n">
        <v>8.08</v>
      </c>
      <c r="AY1782" s="78" t="n">
        <v>-9075667.69</v>
      </c>
      <c r="AZ1782" s="78" t="n">
        <v>0</v>
      </c>
      <c r="BA1782" s="78" t="n">
        <v>-714239.27</v>
      </c>
      <c r="BB1782" s="78" t="n">
        <v>-32323.33</v>
      </c>
      <c r="BC1782" s="78" t="n">
        <v>-9789906.96</v>
      </c>
      <c r="BD1782" s="78" t="n">
        <v>9697000</v>
      </c>
      <c r="BE1782" s="78" t="s">
        <v>18925</v>
      </c>
      <c r="BJ1782" s="78" t="s">
        <v>17721</v>
      </c>
      <c r="BK1782" s="78" t="s">
        <v>17722</v>
      </c>
      <c r="BL1782" s="78" t="s">
        <v>6632</v>
      </c>
      <c r="BM1782" s="78" t="s">
        <v>6631</v>
      </c>
      <c r="BN1782" s="78" t="s">
        <v>19199</v>
      </c>
      <c r="BO1782" s="78" t="s">
        <v>16502</v>
      </c>
    </row>
    <row r="1783" customFormat="false" ht="15" hidden="true" customHeight="false" outlineLevel="0" collapsed="false">
      <c r="A1783" s="82" t="n">
        <v>45291</v>
      </c>
      <c r="B1783" s="78" t="s">
        <v>16497</v>
      </c>
      <c r="C1783" s="78" t="s">
        <v>17734</v>
      </c>
      <c r="D1783" s="78" t="s">
        <v>18919</v>
      </c>
      <c r="E1783" s="78" t="s">
        <v>4117</v>
      </c>
      <c r="F1783" s="78" t="s">
        <v>17723</v>
      </c>
      <c r="G1783" s="78" t="s">
        <v>17711</v>
      </c>
      <c r="H1783" s="78" t="s">
        <v>17725</v>
      </c>
      <c r="I1783" s="78" t="s">
        <v>18920</v>
      </c>
      <c r="J1783" s="78" t="s">
        <v>16506</v>
      </c>
      <c r="K1783" s="78" t="n">
        <v>102293355</v>
      </c>
      <c r="L1783" s="78" t="s">
        <v>4217</v>
      </c>
      <c r="M1783" s="78" t="s">
        <v>19814</v>
      </c>
      <c r="N1783" s="78" t="s">
        <v>17734</v>
      </c>
      <c r="Q1783" s="78" t="n">
        <v>0</v>
      </c>
      <c r="U1783" s="78" t="s">
        <v>19815</v>
      </c>
      <c r="V1783" s="78" t="s">
        <v>19816</v>
      </c>
      <c r="W1783" s="78" t="s">
        <v>4084</v>
      </c>
      <c r="X1783" s="78" t="s">
        <v>17891</v>
      </c>
      <c r="Y1783" s="78" t="s">
        <v>18473</v>
      </c>
      <c r="Z1783" s="78" t="s">
        <v>17802</v>
      </c>
      <c r="AA1783" s="78" t="s">
        <v>17802</v>
      </c>
      <c r="AB1783" s="78" t="s">
        <v>19103</v>
      </c>
      <c r="AI1783" s="82" t="n">
        <v>47741</v>
      </c>
      <c r="AL1783" s="78" t="s">
        <v>17718</v>
      </c>
      <c r="AM1783" s="78" t="s">
        <v>17718</v>
      </c>
      <c r="AP1783" s="78" t="s">
        <v>17772</v>
      </c>
      <c r="AQ1783" s="78" t="n">
        <v>-9761</v>
      </c>
      <c r="AR1783" s="78" t="n">
        <v>10</v>
      </c>
      <c r="AS1783" s="78" t="n">
        <v>85.71704</v>
      </c>
      <c r="AT1783" s="78" t="n">
        <v>1</v>
      </c>
      <c r="AV1783" s="78" t="n">
        <v>8.08</v>
      </c>
      <c r="AY1783" s="78" t="n">
        <v>-7435956.18</v>
      </c>
      <c r="AZ1783" s="78" t="n">
        <v>0</v>
      </c>
      <c r="BA1783" s="78" t="n">
        <v>-930884.1</v>
      </c>
      <c r="BB1783" s="78" t="n">
        <v>-114962.89</v>
      </c>
      <c r="BC1783" s="78" t="n">
        <v>-8366840.27</v>
      </c>
      <c r="BD1783" s="78" t="n">
        <v>9761000</v>
      </c>
      <c r="BE1783" s="78" t="s">
        <v>19561</v>
      </c>
      <c r="BJ1783" s="78" t="s">
        <v>17721</v>
      </c>
      <c r="BK1783" s="78" t="s">
        <v>17722</v>
      </c>
      <c r="BL1783" s="78" t="s">
        <v>4219</v>
      </c>
      <c r="BM1783" s="78" t="s">
        <v>4218</v>
      </c>
      <c r="BN1783" s="78" t="s">
        <v>19817</v>
      </c>
      <c r="BO1783" s="78" t="s">
        <v>16502</v>
      </c>
    </row>
    <row r="1784" customFormat="false" ht="15" hidden="true" customHeight="false" outlineLevel="0" collapsed="false">
      <c r="A1784" s="82" t="n">
        <v>45291</v>
      </c>
      <c r="B1784" s="78" t="s">
        <v>16497</v>
      </c>
      <c r="C1784" s="78" t="s">
        <v>17734</v>
      </c>
      <c r="D1784" s="78" t="s">
        <v>18919</v>
      </c>
      <c r="E1784" s="78" t="s">
        <v>1305</v>
      </c>
      <c r="F1784" s="78" t="s">
        <v>17710</v>
      </c>
      <c r="G1784" s="78" t="s">
        <v>17711</v>
      </c>
      <c r="H1784" s="78" t="s">
        <v>17725</v>
      </c>
      <c r="I1784" s="78" t="s">
        <v>18920</v>
      </c>
      <c r="J1784" s="78" t="s">
        <v>16506</v>
      </c>
      <c r="K1784" s="78" t="n">
        <v>70937055</v>
      </c>
      <c r="L1784" s="78" t="s">
        <v>6088</v>
      </c>
      <c r="M1784" s="78" t="s">
        <v>20317</v>
      </c>
      <c r="N1784" s="78" t="s">
        <v>17734</v>
      </c>
      <c r="Q1784" s="78" t="n">
        <v>0</v>
      </c>
      <c r="U1784" s="78" t="s">
        <v>20318</v>
      </c>
      <c r="V1784" s="78" t="s">
        <v>20319</v>
      </c>
      <c r="W1784" s="78" t="s">
        <v>4071</v>
      </c>
      <c r="X1784" s="78" t="s">
        <v>18104</v>
      </c>
      <c r="Y1784" s="78" t="s">
        <v>18104</v>
      </c>
      <c r="Z1784" s="78" t="s">
        <v>17917</v>
      </c>
      <c r="AA1784" s="78" t="s">
        <v>17917</v>
      </c>
      <c r="AB1784" s="78" t="s">
        <v>19060</v>
      </c>
      <c r="AI1784" s="82" t="n">
        <v>46492</v>
      </c>
      <c r="AL1784" s="78" t="s">
        <v>17718</v>
      </c>
      <c r="AM1784" s="78" t="s">
        <v>17718</v>
      </c>
      <c r="AP1784" s="78" t="s">
        <v>17772</v>
      </c>
      <c r="AQ1784" s="78" t="n">
        <v>-9831</v>
      </c>
      <c r="AR1784" s="78" t="n">
        <v>10</v>
      </c>
      <c r="AS1784" s="78" t="n">
        <v>100.1121</v>
      </c>
      <c r="AT1784" s="78" t="n">
        <v>1</v>
      </c>
      <c r="AV1784" s="78" t="n">
        <v>8.08</v>
      </c>
      <c r="AY1784" s="78" t="n">
        <v>-9710965</v>
      </c>
      <c r="AZ1784" s="78" t="n">
        <v>0</v>
      </c>
      <c r="BA1784" s="78" t="n">
        <v>-131055.55</v>
      </c>
      <c r="BB1784" s="78" t="n">
        <v>-163440.38</v>
      </c>
      <c r="BC1784" s="78" t="n">
        <v>-9842020.55</v>
      </c>
      <c r="BD1784" s="78" t="n">
        <v>9831000</v>
      </c>
      <c r="BE1784" s="78" t="s">
        <v>18925</v>
      </c>
      <c r="BJ1784" s="78" t="s">
        <v>17721</v>
      </c>
      <c r="BK1784" s="78" t="s">
        <v>17722</v>
      </c>
      <c r="BL1784" s="78" t="s">
        <v>6090</v>
      </c>
      <c r="BM1784" s="78" t="s">
        <v>6089</v>
      </c>
      <c r="BN1784" s="78" t="s">
        <v>20320</v>
      </c>
      <c r="BO1784" s="78" t="s">
        <v>16502</v>
      </c>
    </row>
    <row r="1785" customFormat="false" ht="15" hidden="true" customHeight="false" outlineLevel="0" collapsed="false">
      <c r="A1785" s="82" t="n">
        <v>45291</v>
      </c>
      <c r="B1785" s="78" t="s">
        <v>16497</v>
      </c>
      <c r="C1785" s="78" t="s">
        <v>17734</v>
      </c>
      <c r="D1785" s="78" t="s">
        <v>18944</v>
      </c>
      <c r="E1785" s="78" t="s">
        <v>1305</v>
      </c>
      <c r="F1785" s="78" t="s">
        <v>17710</v>
      </c>
      <c r="G1785" s="78" t="s">
        <v>17711</v>
      </c>
      <c r="H1785" s="78" t="s">
        <v>17725</v>
      </c>
      <c r="I1785" s="78" t="s">
        <v>19263</v>
      </c>
      <c r="J1785" s="78" t="s">
        <v>16933</v>
      </c>
      <c r="K1785" s="78" t="n">
        <v>137618207</v>
      </c>
      <c r="L1785" s="78" t="s">
        <v>15012</v>
      </c>
      <c r="M1785" s="78" t="s">
        <v>19445</v>
      </c>
      <c r="N1785" s="78" t="s">
        <v>17734</v>
      </c>
      <c r="Q1785" s="78" t="n">
        <v>0</v>
      </c>
      <c r="U1785" s="78" t="s">
        <v>18947</v>
      </c>
      <c r="V1785" s="78" t="s">
        <v>18948</v>
      </c>
      <c r="W1785" s="78" t="s">
        <v>4084</v>
      </c>
      <c r="X1785" s="78" t="s">
        <v>18949</v>
      </c>
      <c r="Y1785" s="78" t="s">
        <v>18949</v>
      </c>
      <c r="Z1785" s="78" t="s">
        <v>18950</v>
      </c>
      <c r="AA1785" s="78" t="s">
        <v>18951</v>
      </c>
      <c r="AB1785" s="78" t="s">
        <v>19446</v>
      </c>
      <c r="AI1785" s="82" t="n">
        <v>48441</v>
      </c>
      <c r="AL1785" s="78" t="s">
        <v>17718</v>
      </c>
      <c r="AM1785" s="78" t="s">
        <v>17718</v>
      </c>
      <c r="AP1785" s="78" t="s">
        <v>17772</v>
      </c>
      <c r="AQ1785" s="78" t="n">
        <v>-9849</v>
      </c>
      <c r="AR1785" s="78" t="n">
        <v>10</v>
      </c>
      <c r="AS1785" s="78" t="n">
        <v>91.60742</v>
      </c>
      <c r="AT1785" s="78" t="n">
        <v>1</v>
      </c>
      <c r="AV1785" s="78" t="n">
        <v>8.08</v>
      </c>
      <c r="AY1785" s="78" t="n">
        <v>-8970529.18</v>
      </c>
      <c r="AZ1785" s="78" t="n">
        <v>0</v>
      </c>
      <c r="BA1785" s="78" t="n">
        <v>-51885.81</v>
      </c>
      <c r="BB1785" s="78" t="n">
        <v>-102303.81</v>
      </c>
      <c r="BC1785" s="78" t="n">
        <v>-9022414.99</v>
      </c>
      <c r="BD1785" s="78" t="n">
        <v>9849000</v>
      </c>
      <c r="BE1785" s="78" t="s">
        <v>18953</v>
      </c>
      <c r="BJ1785" s="78" t="s">
        <v>17721</v>
      </c>
      <c r="BK1785" s="78" t="s">
        <v>17722</v>
      </c>
      <c r="BL1785" s="78" t="s">
        <v>15014</v>
      </c>
      <c r="BM1785" s="78" t="s">
        <v>15013</v>
      </c>
      <c r="BN1785" s="78" t="s">
        <v>19447</v>
      </c>
      <c r="BO1785" s="78" t="s">
        <v>16502</v>
      </c>
    </row>
    <row r="1786" customFormat="false" ht="15" hidden="true" customHeight="false" outlineLevel="0" collapsed="false">
      <c r="A1786" s="82" t="n">
        <v>45291</v>
      </c>
      <c r="B1786" s="78" t="s">
        <v>16497</v>
      </c>
      <c r="C1786" s="78" t="s">
        <v>18927</v>
      </c>
      <c r="D1786" s="78" t="s">
        <v>18928</v>
      </c>
      <c r="E1786" s="78" t="s">
        <v>1305</v>
      </c>
      <c r="F1786" s="78" t="s">
        <v>17710</v>
      </c>
      <c r="G1786" s="78" t="s">
        <v>17711</v>
      </c>
      <c r="H1786" s="78" t="s">
        <v>17725</v>
      </c>
      <c r="I1786" s="78" t="s">
        <v>18933</v>
      </c>
      <c r="J1786" s="78" t="s">
        <v>17755</v>
      </c>
      <c r="K1786" s="78" t="n">
        <v>144226973</v>
      </c>
      <c r="L1786" s="78" t="s">
        <v>1473</v>
      </c>
      <c r="M1786" s="78" t="s">
        <v>20321</v>
      </c>
      <c r="N1786" s="78" t="s">
        <v>17734</v>
      </c>
      <c r="Q1786" s="78" t="n">
        <v>21000015</v>
      </c>
      <c r="R1786" s="78" t="s">
        <v>16863</v>
      </c>
      <c r="S1786" s="78" t="s">
        <v>16864</v>
      </c>
      <c r="T1786" s="78" t="s">
        <v>16862</v>
      </c>
      <c r="W1786" s="78" t="s">
        <v>4084</v>
      </c>
      <c r="Z1786" s="78" t="s">
        <v>17801</v>
      </c>
      <c r="AA1786" s="78" t="s">
        <v>17802</v>
      </c>
      <c r="AC1786" s="78" t="s">
        <v>19192</v>
      </c>
      <c r="AE1786" s="78" t="s">
        <v>1476</v>
      </c>
      <c r="AG1786" s="78" t="s">
        <v>18931</v>
      </c>
      <c r="AI1786" s="82" t="n">
        <v>45366</v>
      </c>
      <c r="AJ1786" s="78" t="s">
        <v>1197</v>
      </c>
      <c r="AL1786" s="78" t="s">
        <v>17718</v>
      </c>
      <c r="AM1786" s="78" t="s">
        <v>17718</v>
      </c>
      <c r="AP1786" s="78" t="s">
        <v>17719</v>
      </c>
      <c r="AQ1786" s="78" t="n">
        <v>34</v>
      </c>
      <c r="AR1786" s="78" t="n">
        <v>100</v>
      </c>
      <c r="AS1786" s="78" t="n">
        <v>1</v>
      </c>
      <c r="AT1786" s="78" t="n">
        <v>1</v>
      </c>
      <c r="AV1786" s="78" t="n">
        <v>8.08</v>
      </c>
      <c r="AY1786" s="78" t="n">
        <v>30521.07</v>
      </c>
      <c r="AZ1786" s="78" t="n">
        <v>0</v>
      </c>
      <c r="BA1786" s="78" t="n">
        <v>-27121.07</v>
      </c>
      <c r="BB1786" s="78" t="n">
        <v>0</v>
      </c>
      <c r="BC1786" s="78" t="n">
        <v>3400</v>
      </c>
      <c r="BD1786" s="78" t="n">
        <v>9860000</v>
      </c>
      <c r="BE1786" s="78" t="s">
        <v>18932</v>
      </c>
      <c r="BJ1786" s="78" t="s">
        <v>17721</v>
      </c>
      <c r="BK1786" s="78" t="s">
        <v>17722</v>
      </c>
      <c r="BO1786" s="78" t="s">
        <v>16502</v>
      </c>
    </row>
    <row r="1787" customFormat="false" ht="15" hidden="true" customHeight="false" outlineLevel="0" collapsed="false">
      <c r="A1787" s="82" t="n">
        <v>45291</v>
      </c>
      <c r="B1787" s="78" t="s">
        <v>16497</v>
      </c>
      <c r="C1787" s="78" t="s">
        <v>18927</v>
      </c>
      <c r="D1787" s="78" t="s">
        <v>18928</v>
      </c>
      <c r="E1787" s="78" t="s">
        <v>1305</v>
      </c>
      <c r="F1787" s="78" t="s">
        <v>17710</v>
      </c>
      <c r="G1787" s="78" t="s">
        <v>17711</v>
      </c>
      <c r="H1787" s="78" t="s">
        <v>17725</v>
      </c>
      <c r="I1787" s="78" t="s">
        <v>18933</v>
      </c>
      <c r="J1787" s="78" t="s">
        <v>17755</v>
      </c>
      <c r="K1787" s="78" t="n">
        <v>148842451</v>
      </c>
      <c r="L1787" s="78" t="s">
        <v>8787</v>
      </c>
      <c r="M1787" s="78" t="s">
        <v>20322</v>
      </c>
      <c r="N1787" s="78" t="s">
        <v>17734</v>
      </c>
      <c r="Q1787" s="78" t="n">
        <v>21057967</v>
      </c>
      <c r="R1787" s="78" t="s">
        <v>8738</v>
      </c>
      <c r="S1787" s="78" t="s">
        <v>17641</v>
      </c>
      <c r="T1787" s="78" t="s">
        <v>17028</v>
      </c>
      <c r="U1787" s="78" t="s">
        <v>8738</v>
      </c>
      <c r="V1787" s="78" t="s">
        <v>17818</v>
      </c>
      <c r="W1787" s="78" t="s">
        <v>4084</v>
      </c>
      <c r="Z1787" s="78" t="s">
        <v>17801</v>
      </c>
      <c r="AA1787" s="78" t="s">
        <v>17802</v>
      </c>
      <c r="AE1787" s="78" t="s">
        <v>8790</v>
      </c>
      <c r="AG1787" s="78" t="s">
        <v>18931</v>
      </c>
      <c r="AI1787" s="82" t="n">
        <v>45366</v>
      </c>
      <c r="AJ1787" s="78" t="s">
        <v>1197</v>
      </c>
      <c r="AL1787" s="78" t="s">
        <v>17718</v>
      </c>
      <c r="AM1787" s="78" t="s">
        <v>17718</v>
      </c>
      <c r="AP1787" s="78" t="s">
        <v>17719</v>
      </c>
      <c r="AQ1787" s="78" t="n">
        <v>3000</v>
      </c>
      <c r="AR1787" s="78" t="n">
        <v>100</v>
      </c>
      <c r="AS1787" s="78" t="n">
        <v>0.11</v>
      </c>
      <c r="AT1787" s="78" t="n">
        <v>1</v>
      </c>
      <c r="AV1787" s="78" t="n">
        <v>8.08</v>
      </c>
      <c r="AY1787" s="78" t="n">
        <v>38920.73</v>
      </c>
      <c r="AZ1787" s="78" t="n">
        <v>0</v>
      </c>
      <c r="BA1787" s="78" t="n">
        <v>-5920.73</v>
      </c>
      <c r="BB1787" s="78" t="n">
        <v>0</v>
      </c>
      <c r="BC1787" s="78" t="n">
        <v>33000</v>
      </c>
      <c r="BD1787" s="78" t="n">
        <v>9900000</v>
      </c>
      <c r="BE1787" s="78" t="s">
        <v>18932</v>
      </c>
      <c r="BJ1787" s="78" t="s">
        <v>17721</v>
      </c>
      <c r="BK1787" s="78" t="s">
        <v>17722</v>
      </c>
      <c r="BO1787" s="78" t="s">
        <v>16502</v>
      </c>
    </row>
    <row r="1788" customFormat="false" ht="15" hidden="true" customHeight="false" outlineLevel="0" collapsed="false">
      <c r="A1788" s="82" t="n">
        <v>45291</v>
      </c>
      <c r="B1788" s="78" t="s">
        <v>16497</v>
      </c>
      <c r="C1788" s="78" t="s">
        <v>17734</v>
      </c>
      <c r="D1788" s="78" t="s">
        <v>18919</v>
      </c>
      <c r="E1788" s="78" t="s">
        <v>1305</v>
      </c>
      <c r="F1788" s="78" t="s">
        <v>17710</v>
      </c>
      <c r="G1788" s="78" t="s">
        <v>17711</v>
      </c>
      <c r="H1788" s="78" t="s">
        <v>17725</v>
      </c>
      <c r="I1788" s="78" t="s">
        <v>18920</v>
      </c>
      <c r="J1788" s="78" t="s">
        <v>16506</v>
      </c>
      <c r="K1788" s="78" t="n">
        <v>44180965</v>
      </c>
      <c r="L1788" s="78" t="s">
        <v>6439</v>
      </c>
      <c r="M1788" s="78" t="s">
        <v>20323</v>
      </c>
      <c r="N1788" s="78" t="s">
        <v>17734</v>
      </c>
      <c r="Q1788" s="78" t="n">
        <v>0</v>
      </c>
      <c r="U1788" s="78" t="s">
        <v>20324</v>
      </c>
      <c r="V1788" s="78" t="s">
        <v>20325</v>
      </c>
      <c r="W1788" s="78" t="s">
        <v>4084</v>
      </c>
      <c r="X1788" s="78" t="s">
        <v>17806</v>
      </c>
      <c r="Y1788" s="78" t="s">
        <v>17807</v>
      </c>
      <c r="Z1788" s="78" t="s">
        <v>17808</v>
      </c>
      <c r="AA1788" s="78" t="s">
        <v>17809</v>
      </c>
      <c r="AB1788" s="78" t="s">
        <v>19060</v>
      </c>
      <c r="AI1788" s="82" t="n">
        <v>46492</v>
      </c>
      <c r="AL1788" s="78" t="s">
        <v>17718</v>
      </c>
      <c r="AM1788" s="78" t="s">
        <v>17718</v>
      </c>
      <c r="AP1788" s="78" t="s">
        <v>17772</v>
      </c>
      <c r="AQ1788" s="78" t="n">
        <v>-9900</v>
      </c>
      <c r="AR1788" s="78" t="n">
        <v>10</v>
      </c>
      <c r="AS1788" s="78" t="n">
        <v>92.49671</v>
      </c>
      <c r="AT1788" s="78" t="n">
        <v>1</v>
      </c>
      <c r="AV1788" s="78" t="n">
        <v>8.08</v>
      </c>
      <c r="AY1788" s="78" t="n">
        <v>-8520994</v>
      </c>
      <c r="AZ1788" s="78" t="n">
        <v>0</v>
      </c>
      <c r="BA1788" s="78" t="n">
        <v>-636180.29</v>
      </c>
      <c r="BB1788" s="78" t="n">
        <v>-114950</v>
      </c>
      <c r="BC1788" s="78" t="n">
        <v>-9157174.29</v>
      </c>
      <c r="BD1788" s="78" t="n">
        <v>9900000</v>
      </c>
      <c r="BE1788" s="78" t="s">
        <v>18925</v>
      </c>
      <c r="BJ1788" s="78" t="s">
        <v>17721</v>
      </c>
      <c r="BK1788" s="78" t="s">
        <v>17722</v>
      </c>
      <c r="BL1788" s="78" t="s">
        <v>6441</v>
      </c>
      <c r="BM1788" s="78" t="s">
        <v>6440</v>
      </c>
      <c r="BN1788" s="78" t="s">
        <v>20326</v>
      </c>
      <c r="BO1788" s="78" t="s">
        <v>16502</v>
      </c>
    </row>
    <row r="1789" customFormat="false" ht="15" hidden="true" customHeight="false" outlineLevel="0" collapsed="false">
      <c r="A1789" s="82" t="n">
        <v>45291</v>
      </c>
      <c r="B1789" s="78" t="s">
        <v>16497</v>
      </c>
      <c r="C1789" s="78" t="s">
        <v>17734</v>
      </c>
      <c r="D1789" s="78" t="s">
        <v>18919</v>
      </c>
      <c r="E1789" s="78" t="s">
        <v>4075</v>
      </c>
      <c r="F1789" s="78" t="s">
        <v>17724</v>
      </c>
      <c r="G1789" s="78" t="s">
        <v>17711</v>
      </c>
      <c r="H1789" s="78" t="s">
        <v>17725</v>
      </c>
      <c r="I1789" s="78" t="s">
        <v>19056</v>
      </c>
      <c r="J1789" s="78" t="s">
        <v>16506</v>
      </c>
      <c r="K1789" s="78" t="n">
        <v>141818844</v>
      </c>
      <c r="L1789" s="78" t="s">
        <v>5740</v>
      </c>
      <c r="M1789" s="78" t="s">
        <v>20327</v>
      </c>
      <c r="N1789" s="78" t="s">
        <v>17734</v>
      </c>
      <c r="Q1789" s="78" t="n">
        <v>0</v>
      </c>
      <c r="U1789" s="78" t="s">
        <v>19989</v>
      </c>
      <c r="V1789" s="78" t="s">
        <v>19990</v>
      </c>
      <c r="W1789" s="78" t="s">
        <v>4084</v>
      </c>
      <c r="X1789" s="78" t="s">
        <v>17891</v>
      </c>
      <c r="Y1789" s="78" t="s">
        <v>18523</v>
      </c>
      <c r="Z1789" s="78" t="s">
        <v>17802</v>
      </c>
      <c r="AA1789" s="78" t="s">
        <v>17802</v>
      </c>
      <c r="AB1789" s="78" t="s">
        <v>19060</v>
      </c>
      <c r="AI1789" s="82" t="n">
        <v>48691</v>
      </c>
      <c r="AL1789" s="78" t="s">
        <v>17718</v>
      </c>
      <c r="AM1789" s="78" t="s">
        <v>17718</v>
      </c>
      <c r="AP1789" s="78" t="s">
        <v>17719</v>
      </c>
      <c r="AQ1789" s="78" t="n">
        <v>9925</v>
      </c>
      <c r="AR1789" s="78" t="n">
        <v>10</v>
      </c>
      <c r="AS1789" s="78" t="n">
        <v>106.86022</v>
      </c>
      <c r="AT1789" s="78" t="n">
        <v>1</v>
      </c>
      <c r="AV1789" s="78" t="n">
        <v>8.08</v>
      </c>
      <c r="AY1789" s="78" t="n">
        <v>10250050.55</v>
      </c>
      <c r="AZ1789" s="78" t="n">
        <v>0</v>
      </c>
      <c r="BA1789" s="78" t="n">
        <v>355826.68</v>
      </c>
      <c r="BB1789" s="78" t="n">
        <v>117835.31</v>
      </c>
      <c r="BC1789" s="78" t="n">
        <v>10605877.23</v>
      </c>
      <c r="BD1789" s="78" t="n">
        <v>9925000</v>
      </c>
      <c r="BE1789" s="78" t="s">
        <v>19216</v>
      </c>
      <c r="BJ1789" s="78" t="s">
        <v>17721</v>
      </c>
      <c r="BK1789" s="78" t="s">
        <v>17722</v>
      </c>
      <c r="BL1789" s="78" t="s">
        <v>5742</v>
      </c>
      <c r="BM1789" s="78" t="s">
        <v>5741</v>
      </c>
      <c r="BN1789" s="78" t="s">
        <v>20328</v>
      </c>
      <c r="BO1789" s="78" t="s">
        <v>16502</v>
      </c>
    </row>
    <row r="1790" customFormat="false" ht="15" hidden="true" customHeight="false" outlineLevel="0" collapsed="false">
      <c r="A1790" s="82" t="n">
        <v>45291</v>
      </c>
      <c r="B1790" s="78" t="s">
        <v>16497</v>
      </c>
      <c r="C1790" s="78" t="s">
        <v>17734</v>
      </c>
      <c r="D1790" s="78" t="s">
        <v>18919</v>
      </c>
      <c r="E1790" s="78" t="s">
        <v>4117</v>
      </c>
      <c r="F1790" s="78" t="s">
        <v>17723</v>
      </c>
      <c r="G1790" s="78" t="s">
        <v>17711</v>
      </c>
      <c r="H1790" s="78" t="s">
        <v>17725</v>
      </c>
      <c r="I1790" s="78" t="s">
        <v>19056</v>
      </c>
      <c r="J1790" s="78" t="s">
        <v>19089</v>
      </c>
      <c r="K1790" s="78" t="n">
        <v>129685779</v>
      </c>
      <c r="L1790" s="78" t="s">
        <v>9452</v>
      </c>
      <c r="M1790" s="78" t="s">
        <v>19347</v>
      </c>
      <c r="N1790" s="78" t="s">
        <v>17734</v>
      </c>
      <c r="Q1790" s="78" t="n">
        <v>21003565</v>
      </c>
      <c r="R1790" s="78" t="s">
        <v>9444</v>
      </c>
      <c r="S1790" s="78" t="s">
        <v>16976</v>
      </c>
      <c r="T1790" s="78" t="s">
        <v>16498</v>
      </c>
      <c r="U1790" s="78" t="s">
        <v>9444</v>
      </c>
      <c r="V1790" s="78" t="s">
        <v>18448</v>
      </c>
      <c r="W1790" s="78" t="s">
        <v>4084</v>
      </c>
      <c r="X1790" s="78" t="s">
        <v>17936</v>
      </c>
      <c r="Y1790" s="78" t="s">
        <v>18276</v>
      </c>
      <c r="Z1790" s="78" t="s">
        <v>17794</v>
      </c>
      <c r="AA1790" s="78" t="s">
        <v>17795</v>
      </c>
      <c r="AB1790" s="78" t="s">
        <v>19337</v>
      </c>
      <c r="AI1790" s="82" t="n">
        <v>46082</v>
      </c>
      <c r="AL1790" s="78" t="s">
        <v>17718</v>
      </c>
      <c r="AM1790" s="78" t="s">
        <v>17718</v>
      </c>
      <c r="AP1790" s="78" t="s">
        <v>17719</v>
      </c>
      <c r="AQ1790" s="78" t="n">
        <v>10000</v>
      </c>
      <c r="AR1790" s="78" t="n">
        <v>10</v>
      </c>
      <c r="AS1790" s="78" t="n">
        <v>89.5</v>
      </c>
      <c r="AT1790" s="78" t="n">
        <v>1</v>
      </c>
      <c r="AV1790" s="78" t="n">
        <v>8.08</v>
      </c>
      <c r="AY1790" s="78" t="n">
        <v>8405026</v>
      </c>
      <c r="AZ1790" s="78" t="n">
        <v>0</v>
      </c>
      <c r="BA1790" s="78" t="n">
        <v>544974</v>
      </c>
      <c r="BB1790" s="78" t="n">
        <v>0</v>
      </c>
      <c r="BC1790" s="78" t="n">
        <v>8950000</v>
      </c>
      <c r="BD1790" s="78" t="n">
        <v>10000000</v>
      </c>
      <c r="BE1790" s="78" t="s">
        <v>19092</v>
      </c>
      <c r="BJ1790" s="78" t="s">
        <v>17721</v>
      </c>
      <c r="BK1790" s="78" t="s">
        <v>17722</v>
      </c>
      <c r="BL1790" s="78" t="s">
        <v>155</v>
      </c>
      <c r="BM1790" s="78" t="s">
        <v>9453</v>
      </c>
      <c r="BN1790" s="78" t="s">
        <v>19348</v>
      </c>
      <c r="BO1790" s="78" t="s">
        <v>16502</v>
      </c>
    </row>
    <row r="1791" customFormat="false" ht="15" hidden="true" customHeight="false" outlineLevel="0" collapsed="false">
      <c r="A1791" s="82" t="n">
        <v>45291</v>
      </c>
      <c r="B1791" s="78" t="s">
        <v>16497</v>
      </c>
      <c r="C1791" s="78" t="s">
        <v>17734</v>
      </c>
      <c r="D1791" s="78" t="s">
        <v>18919</v>
      </c>
      <c r="E1791" s="78" t="s">
        <v>4075</v>
      </c>
      <c r="F1791" s="78" t="s">
        <v>17724</v>
      </c>
      <c r="G1791" s="78" t="s">
        <v>17711</v>
      </c>
      <c r="H1791" s="78" t="s">
        <v>17725</v>
      </c>
      <c r="I1791" s="78" t="s">
        <v>19056</v>
      </c>
      <c r="J1791" s="78" t="s">
        <v>19089</v>
      </c>
      <c r="K1791" s="78" t="n">
        <v>145915881</v>
      </c>
      <c r="L1791" s="78" t="s">
        <v>8615</v>
      </c>
      <c r="M1791" s="78" t="s">
        <v>19349</v>
      </c>
      <c r="N1791" s="78" t="s">
        <v>17734</v>
      </c>
      <c r="Q1791" s="78" t="n">
        <v>21070324</v>
      </c>
      <c r="R1791" s="78" t="s">
        <v>8606</v>
      </c>
      <c r="S1791" s="78" t="s">
        <v>16909</v>
      </c>
      <c r="T1791" s="78" t="s">
        <v>16498</v>
      </c>
      <c r="U1791" s="78" t="s">
        <v>8606</v>
      </c>
      <c r="V1791" s="78" t="s">
        <v>18479</v>
      </c>
      <c r="W1791" s="78" t="s">
        <v>4084</v>
      </c>
      <c r="X1791" s="78" t="s">
        <v>18171</v>
      </c>
      <c r="Y1791" s="78" t="s">
        <v>18436</v>
      </c>
      <c r="Z1791" s="78" t="s">
        <v>17917</v>
      </c>
      <c r="AA1791" s="78" t="s">
        <v>17917</v>
      </c>
      <c r="AB1791" s="78" t="s">
        <v>19091</v>
      </c>
      <c r="AI1791" s="82" t="n">
        <v>46784</v>
      </c>
      <c r="AL1791" s="78" t="s">
        <v>17718</v>
      </c>
      <c r="AM1791" s="78" t="s">
        <v>17718</v>
      </c>
      <c r="AP1791" s="78" t="s">
        <v>17719</v>
      </c>
      <c r="AQ1791" s="78" t="n">
        <v>10000</v>
      </c>
      <c r="AR1791" s="78" t="n">
        <v>10</v>
      </c>
      <c r="AS1791" s="78" t="n">
        <v>86.31</v>
      </c>
      <c r="AT1791" s="78" t="n">
        <v>1</v>
      </c>
      <c r="AV1791" s="78" t="n">
        <v>8.08</v>
      </c>
      <c r="AY1791" s="78" t="n">
        <v>10051629</v>
      </c>
      <c r="AZ1791" s="78" t="n">
        <v>0</v>
      </c>
      <c r="BA1791" s="78" t="n">
        <v>-1420629</v>
      </c>
      <c r="BB1791" s="78" t="n">
        <v>229166.67</v>
      </c>
      <c r="BC1791" s="78" t="n">
        <v>8631000</v>
      </c>
      <c r="BD1791" s="78" t="n">
        <v>10000000</v>
      </c>
      <c r="BE1791" s="78" t="s">
        <v>19092</v>
      </c>
      <c r="BJ1791" s="78" t="s">
        <v>17721</v>
      </c>
      <c r="BK1791" s="78" t="s">
        <v>17722</v>
      </c>
      <c r="BL1791" s="78" t="s">
        <v>894</v>
      </c>
      <c r="BM1791" s="78" t="s">
        <v>8616</v>
      </c>
      <c r="BN1791" s="78" t="s">
        <v>19350</v>
      </c>
      <c r="BO1791" s="78" t="s">
        <v>16502</v>
      </c>
    </row>
    <row r="1792" customFormat="false" ht="15" hidden="true" customHeight="false" outlineLevel="0" collapsed="false">
      <c r="A1792" s="82" t="n">
        <v>45291</v>
      </c>
      <c r="B1792" s="78" t="s">
        <v>16497</v>
      </c>
      <c r="C1792" s="78" t="s">
        <v>17734</v>
      </c>
      <c r="D1792" s="78" t="s">
        <v>18919</v>
      </c>
      <c r="E1792" s="78" t="s">
        <v>4117</v>
      </c>
      <c r="F1792" s="78" t="s">
        <v>17723</v>
      </c>
      <c r="G1792" s="78" t="s">
        <v>17711</v>
      </c>
      <c r="H1792" s="78" t="s">
        <v>17725</v>
      </c>
      <c r="I1792" s="78" t="s">
        <v>19056</v>
      </c>
      <c r="J1792" s="78" t="s">
        <v>19089</v>
      </c>
      <c r="K1792" s="78" t="n">
        <v>131849433</v>
      </c>
      <c r="L1792" s="78" t="s">
        <v>6904</v>
      </c>
      <c r="M1792" s="78" t="s">
        <v>20329</v>
      </c>
      <c r="N1792" s="78" t="s">
        <v>17734</v>
      </c>
      <c r="Q1792" s="78" t="n">
        <v>21003141</v>
      </c>
      <c r="R1792" s="78" t="s">
        <v>6895</v>
      </c>
      <c r="S1792" s="78" t="s">
        <v>16686</v>
      </c>
      <c r="T1792" s="78" t="s">
        <v>16498</v>
      </c>
      <c r="U1792" s="78" t="s">
        <v>6895</v>
      </c>
      <c r="V1792" s="78" t="s">
        <v>16686</v>
      </c>
      <c r="W1792" s="78" t="s">
        <v>4084</v>
      </c>
      <c r="X1792" s="78" t="s">
        <v>18520</v>
      </c>
      <c r="Y1792" s="78" t="s">
        <v>18521</v>
      </c>
      <c r="Z1792" s="78" t="s">
        <v>17823</v>
      </c>
      <c r="AA1792" s="78" t="s">
        <v>17823</v>
      </c>
      <c r="AB1792" s="78" t="s">
        <v>20106</v>
      </c>
      <c r="AI1792" s="82" t="n">
        <v>46874</v>
      </c>
      <c r="AL1792" s="78" t="s">
        <v>17718</v>
      </c>
      <c r="AM1792" s="78" t="s">
        <v>17718</v>
      </c>
      <c r="AP1792" s="78" t="s">
        <v>17719</v>
      </c>
      <c r="AQ1792" s="78" t="n">
        <v>10000</v>
      </c>
      <c r="AR1792" s="78" t="n">
        <v>10</v>
      </c>
      <c r="AS1792" s="78" t="n">
        <v>87.28371</v>
      </c>
      <c r="AT1792" s="78" t="n">
        <v>1</v>
      </c>
      <c r="AV1792" s="78" t="n">
        <v>8.08</v>
      </c>
      <c r="AY1792" s="78" t="n">
        <v>8607417</v>
      </c>
      <c r="AZ1792" s="78" t="n">
        <v>0</v>
      </c>
      <c r="BA1792" s="78" t="n">
        <v>120953.7</v>
      </c>
      <c r="BB1792" s="78" t="n">
        <v>45833.33</v>
      </c>
      <c r="BC1792" s="78" t="n">
        <v>8728370.7</v>
      </c>
      <c r="BD1792" s="78" t="n">
        <v>10000000</v>
      </c>
      <c r="BE1792" s="78" t="s">
        <v>19092</v>
      </c>
      <c r="BJ1792" s="78" t="s">
        <v>17721</v>
      </c>
      <c r="BK1792" s="78" t="s">
        <v>17722</v>
      </c>
      <c r="BL1792" s="78" t="s">
        <v>86</v>
      </c>
      <c r="BM1792" s="78" t="s">
        <v>6905</v>
      </c>
      <c r="BN1792" s="78" t="s">
        <v>20330</v>
      </c>
      <c r="BO1792" s="78" t="s">
        <v>16502</v>
      </c>
    </row>
    <row r="1793" customFormat="false" ht="15" hidden="true" customHeight="false" outlineLevel="0" collapsed="false">
      <c r="A1793" s="82" t="n">
        <v>45291</v>
      </c>
      <c r="B1793" s="78" t="s">
        <v>16497</v>
      </c>
      <c r="C1793" s="78" t="s">
        <v>17734</v>
      </c>
      <c r="D1793" s="78" t="s">
        <v>18919</v>
      </c>
      <c r="E1793" s="78" t="s">
        <v>1305</v>
      </c>
      <c r="F1793" s="78" t="s">
        <v>17710</v>
      </c>
      <c r="G1793" s="78" t="s">
        <v>17711</v>
      </c>
      <c r="H1793" s="78" t="s">
        <v>17725</v>
      </c>
      <c r="I1793" s="78" t="s">
        <v>19056</v>
      </c>
      <c r="J1793" s="78" t="s">
        <v>19089</v>
      </c>
      <c r="K1793" s="78" t="n">
        <v>129506709</v>
      </c>
      <c r="L1793" s="78" t="s">
        <v>10292</v>
      </c>
      <c r="M1793" s="78" t="s">
        <v>19525</v>
      </c>
      <c r="N1793" s="78" t="s">
        <v>17734</v>
      </c>
      <c r="Q1793" s="78" t="n">
        <v>21003717</v>
      </c>
      <c r="R1793" s="78" t="s">
        <v>10283</v>
      </c>
      <c r="S1793" s="78" t="s">
        <v>526</v>
      </c>
      <c r="T1793" s="78" t="s">
        <v>16498</v>
      </c>
      <c r="U1793" s="78" t="s">
        <v>10283</v>
      </c>
      <c r="V1793" s="78" t="s">
        <v>18569</v>
      </c>
      <c r="W1793" s="78" t="s">
        <v>4084</v>
      </c>
      <c r="X1793" s="78" t="s">
        <v>18171</v>
      </c>
      <c r="Y1793" s="78" t="s">
        <v>18436</v>
      </c>
      <c r="Z1793" s="78" t="s">
        <v>17917</v>
      </c>
      <c r="AA1793" s="78" t="s">
        <v>17917</v>
      </c>
      <c r="AB1793" s="78" t="s">
        <v>19337</v>
      </c>
      <c r="AI1793" s="82" t="n">
        <v>46096</v>
      </c>
      <c r="AL1793" s="78" t="s">
        <v>17718</v>
      </c>
      <c r="AM1793" s="78" t="s">
        <v>17718</v>
      </c>
      <c r="AP1793" s="78" t="s">
        <v>17719</v>
      </c>
      <c r="AQ1793" s="78" t="n">
        <v>10000</v>
      </c>
      <c r="AR1793" s="78" t="n">
        <v>10</v>
      </c>
      <c r="AS1793" s="78" t="n">
        <v>92.56</v>
      </c>
      <c r="AT1793" s="78" t="n">
        <v>1</v>
      </c>
      <c r="AV1793" s="78" t="n">
        <v>8.08</v>
      </c>
      <c r="AY1793" s="78" t="n">
        <v>8467822.5</v>
      </c>
      <c r="AZ1793" s="78" t="n">
        <v>0</v>
      </c>
      <c r="BA1793" s="78" t="n">
        <v>788177.5</v>
      </c>
      <c r="BB1793" s="78" t="n">
        <v>0</v>
      </c>
      <c r="BC1793" s="78" t="n">
        <v>9256000</v>
      </c>
      <c r="BD1793" s="78" t="n">
        <v>10000000</v>
      </c>
      <c r="BE1793" s="78" t="s">
        <v>19092</v>
      </c>
      <c r="BJ1793" s="78" t="s">
        <v>17721</v>
      </c>
      <c r="BK1793" s="78" t="s">
        <v>17722</v>
      </c>
      <c r="BL1793" s="78" t="s">
        <v>184</v>
      </c>
      <c r="BM1793" s="78" t="s">
        <v>10293</v>
      </c>
      <c r="BN1793" s="78" t="s">
        <v>19526</v>
      </c>
      <c r="BO1793" s="78" t="s">
        <v>16502</v>
      </c>
    </row>
    <row r="1794" customFormat="false" ht="15" hidden="true" customHeight="false" outlineLevel="0" collapsed="false">
      <c r="A1794" s="82" t="n">
        <v>45291</v>
      </c>
      <c r="B1794" s="78" t="s">
        <v>16497</v>
      </c>
      <c r="C1794" s="78" t="s">
        <v>17734</v>
      </c>
      <c r="D1794" s="78" t="s">
        <v>18919</v>
      </c>
      <c r="E1794" s="78" t="s">
        <v>4075</v>
      </c>
      <c r="F1794" s="78" t="s">
        <v>17724</v>
      </c>
      <c r="G1794" s="78" t="s">
        <v>17711</v>
      </c>
      <c r="H1794" s="78" t="s">
        <v>17725</v>
      </c>
      <c r="I1794" s="78" t="s">
        <v>19056</v>
      </c>
      <c r="J1794" s="78" t="s">
        <v>19089</v>
      </c>
      <c r="K1794" s="78" t="n">
        <v>130257251</v>
      </c>
      <c r="L1794" s="78" t="s">
        <v>9538</v>
      </c>
      <c r="M1794" s="78" t="s">
        <v>19782</v>
      </c>
      <c r="N1794" s="78" t="s">
        <v>17734</v>
      </c>
      <c r="Q1794" s="78" t="n">
        <v>21069837</v>
      </c>
      <c r="R1794" s="78" t="s">
        <v>9521</v>
      </c>
      <c r="S1794" s="78" t="s">
        <v>500</v>
      </c>
      <c r="T1794" s="78" t="s">
        <v>16498</v>
      </c>
      <c r="U1794" s="78" t="s">
        <v>9521</v>
      </c>
      <c r="V1794" s="78" t="s">
        <v>18376</v>
      </c>
      <c r="W1794" s="78" t="s">
        <v>4084</v>
      </c>
      <c r="X1794" s="78" t="s">
        <v>17976</v>
      </c>
      <c r="Y1794" s="78" t="s">
        <v>17977</v>
      </c>
      <c r="Z1794" s="78" t="s">
        <v>17794</v>
      </c>
      <c r="AA1794" s="78" t="s">
        <v>17795</v>
      </c>
      <c r="AB1794" s="78" t="s">
        <v>19091</v>
      </c>
      <c r="AI1794" s="82" t="n">
        <v>46447</v>
      </c>
      <c r="AL1794" s="78" t="s">
        <v>17718</v>
      </c>
      <c r="AM1794" s="78" t="s">
        <v>17718</v>
      </c>
      <c r="AP1794" s="78" t="s">
        <v>17719</v>
      </c>
      <c r="AQ1794" s="78" t="n">
        <v>10000</v>
      </c>
      <c r="AR1794" s="78" t="n">
        <v>10</v>
      </c>
      <c r="AS1794" s="78" t="n">
        <v>86.94</v>
      </c>
      <c r="AT1794" s="78" t="n">
        <v>1</v>
      </c>
      <c r="AV1794" s="78" t="n">
        <v>8.08</v>
      </c>
      <c r="AY1794" s="78" t="n">
        <v>8343785</v>
      </c>
      <c r="AZ1794" s="78" t="n">
        <v>0</v>
      </c>
      <c r="BA1794" s="78" t="n">
        <v>350215</v>
      </c>
      <c r="BB1794" s="78" t="n">
        <v>8333.33</v>
      </c>
      <c r="BC1794" s="78" t="n">
        <v>8694000</v>
      </c>
      <c r="BD1794" s="78" t="n">
        <v>10000000</v>
      </c>
      <c r="BE1794" s="78" t="s">
        <v>19092</v>
      </c>
      <c r="BJ1794" s="78" t="s">
        <v>17721</v>
      </c>
      <c r="BK1794" s="78" t="s">
        <v>17722</v>
      </c>
      <c r="BL1794" s="78" t="s">
        <v>157</v>
      </c>
      <c r="BM1794" s="78" t="s">
        <v>9539</v>
      </c>
      <c r="BN1794" s="78" t="s">
        <v>19783</v>
      </c>
      <c r="BO1794" s="78" t="s">
        <v>16502</v>
      </c>
    </row>
    <row r="1795" customFormat="false" ht="15" hidden="true" customHeight="false" outlineLevel="0" collapsed="false">
      <c r="A1795" s="82" t="n">
        <v>45291</v>
      </c>
      <c r="B1795" s="78" t="s">
        <v>16497</v>
      </c>
      <c r="C1795" s="78" t="s">
        <v>17734</v>
      </c>
      <c r="D1795" s="78" t="s">
        <v>18919</v>
      </c>
      <c r="E1795" s="78" t="s">
        <v>4075</v>
      </c>
      <c r="F1795" s="78" t="s">
        <v>17724</v>
      </c>
      <c r="G1795" s="78" t="s">
        <v>17711</v>
      </c>
      <c r="H1795" s="78" t="s">
        <v>17725</v>
      </c>
      <c r="I1795" s="78" t="s">
        <v>19056</v>
      </c>
      <c r="J1795" s="78" t="s">
        <v>16506</v>
      </c>
      <c r="K1795" s="78" t="n">
        <v>104649441</v>
      </c>
      <c r="L1795" s="78" t="s">
        <v>11796</v>
      </c>
      <c r="M1795" s="78" t="s">
        <v>20331</v>
      </c>
      <c r="N1795" s="78" t="s">
        <v>17734</v>
      </c>
      <c r="Q1795" s="78" t="n">
        <v>0</v>
      </c>
      <c r="U1795" s="78" t="s">
        <v>11740</v>
      </c>
      <c r="V1795" s="78" t="s">
        <v>570</v>
      </c>
      <c r="W1795" s="78" t="s">
        <v>4084</v>
      </c>
      <c r="X1795" s="78" t="s">
        <v>18264</v>
      </c>
      <c r="Y1795" s="78" t="s">
        <v>18504</v>
      </c>
      <c r="Z1795" s="78" t="s">
        <v>17802</v>
      </c>
      <c r="AA1795" s="78" t="s">
        <v>17802</v>
      </c>
      <c r="AB1795" s="78" t="s">
        <v>19560</v>
      </c>
      <c r="AI1795" s="82" t="n">
        <v>48332</v>
      </c>
      <c r="AL1795" s="78" t="s">
        <v>17718</v>
      </c>
      <c r="AM1795" s="78" t="s">
        <v>17718</v>
      </c>
      <c r="AP1795" s="78" t="s">
        <v>17719</v>
      </c>
      <c r="AQ1795" s="78" t="n">
        <v>10000</v>
      </c>
      <c r="AR1795" s="78" t="n">
        <v>10</v>
      </c>
      <c r="AS1795" s="78" t="n">
        <v>80.45402</v>
      </c>
      <c r="AT1795" s="78" t="n">
        <v>1</v>
      </c>
      <c r="AV1795" s="78" t="n">
        <v>8.08</v>
      </c>
      <c r="AY1795" s="78" t="n">
        <v>7910800</v>
      </c>
      <c r="AZ1795" s="78" t="n">
        <v>0</v>
      </c>
      <c r="BA1795" s="78" t="n">
        <v>134602.2</v>
      </c>
      <c r="BB1795" s="78" t="n">
        <v>33740</v>
      </c>
      <c r="BC1795" s="78" t="n">
        <v>8045402.2</v>
      </c>
      <c r="BD1795" s="78" t="n">
        <v>10000000</v>
      </c>
      <c r="BE1795" s="78" t="s">
        <v>19104</v>
      </c>
      <c r="BJ1795" s="78" t="s">
        <v>17721</v>
      </c>
      <c r="BK1795" s="78" t="s">
        <v>17722</v>
      </c>
      <c r="BL1795" s="78" t="s">
        <v>11798</v>
      </c>
      <c r="BM1795" s="78" t="s">
        <v>11797</v>
      </c>
      <c r="BN1795" s="78" t="s">
        <v>20332</v>
      </c>
      <c r="BO1795" s="78" t="s">
        <v>16502</v>
      </c>
    </row>
    <row r="1796" customFormat="false" ht="15" hidden="true" customHeight="false" outlineLevel="0" collapsed="false">
      <c r="A1796" s="82" t="n">
        <v>45291</v>
      </c>
      <c r="B1796" s="78" t="s">
        <v>16497</v>
      </c>
      <c r="C1796" s="78" t="s">
        <v>17734</v>
      </c>
      <c r="D1796" s="78" t="s">
        <v>18919</v>
      </c>
      <c r="E1796" s="78" t="s">
        <v>1305</v>
      </c>
      <c r="F1796" s="78" t="s">
        <v>17710</v>
      </c>
      <c r="G1796" s="78" t="s">
        <v>17711</v>
      </c>
      <c r="H1796" s="78" t="s">
        <v>17725</v>
      </c>
      <c r="I1796" s="78" t="s">
        <v>19056</v>
      </c>
      <c r="J1796" s="78" t="s">
        <v>16506</v>
      </c>
      <c r="K1796" s="78" t="n">
        <v>90778209</v>
      </c>
      <c r="L1796" s="78" t="s">
        <v>10386</v>
      </c>
      <c r="M1796" s="78" t="s">
        <v>20333</v>
      </c>
      <c r="N1796" s="78" t="s">
        <v>17734</v>
      </c>
      <c r="Q1796" s="78" t="n">
        <v>0</v>
      </c>
      <c r="U1796" s="78" t="s">
        <v>10377</v>
      </c>
      <c r="V1796" s="78" t="s">
        <v>18503</v>
      </c>
      <c r="W1796" s="78" t="s">
        <v>4084</v>
      </c>
      <c r="X1796" s="78" t="s">
        <v>18264</v>
      </c>
      <c r="Y1796" s="78" t="s">
        <v>18504</v>
      </c>
      <c r="Z1796" s="78" t="s">
        <v>17802</v>
      </c>
      <c r="AA1796" s="78" t="s">
        <v>17802</v>
      </c>
      <c r="AB1796" s="78" t="s">
        <v>20334</v>
      </c>
      <c r="AI1796" s="82" t="n">
        <v>47981</v>
      </c>
      <c r="AL1796" s="78" t="s">
        <v>17718</v>
      </c>
      <c r="AM1796" s="78" t="s">
        <v>17718</v>
      </c>
      <c r="AP1796" s="78" t="s">
        <v>17719</v>
      </c>
      <c r="AQ1796" s="78" t="n">
        <v>10000</v>
      </c>
      <c r="AR1796" s="78" t="n">
        <v>10</v>
      </c>
      <c r="AS1796" s="78" t="n">
        <v>87.92236</v>
      </c>
      <c r="AT1796" s="78" t="n">
        <v>1</v>
      </c>
      <c r="AV1796" s="78" t="n">
        <v>8.08</v>
      </c>
      <c r="AY1796" s="78" t="n">
        <v>8565400</v>
      </c>
      <c r="AZ1796" s="78" t="n">
        <v>0</v>
      </c>
      <c r="BA1796" s="78" t="n">
        <v>226835.6</v>
      </c>
      <c r="BB1796" s="78" t="n">
        <v>39413.33</v>
      </c>
      <c r="BC1796" s="78" t="n">
        <v>8792235.6</v>
      </c>
      <c r="BD1796" s="78" t="n">
        <v>10000000</v>
      </c>
      <c r="BE1796" s="78" t="s">
        <v>19104</v>
      </c>
      <c r="BJ1796" s="78" t="s">
        <v>17721</v>
      </c>
      <c r="BK1796" s="78" t="s">
        <v>17722</v>
      </c>
      <c r="BL1796" s="78" t="s">
        <v>10388</v>
      </c>
      <c r="BM1796" s="78" t="s">
        <v>10387</v>
      </c>
      <c r="BN1796" s="78" t="s">
        <v>20335</v>
      </c>
      <c r="BO1796" s="78" t="s">
        <v>16502</v>
      </c>
    </row>
    <row r="1797" customFormat="false" ht="15" hidden="true" customHeight="false" outlineLevel="0" collapsed="false">
      <c r="A1797" s="82" t="n">
        <v>45291</v>
      </c>
      <c r="B1797" s="78" t="s">
        <v>16497</v>
      </c>
      <c r="C1797" s="78" t="s">
        <v>18927</v>
      </c>
      <c r="D1797" s="78" t="s">
        <v>19994</v>
      </c>
      <c r="E1797" s="78" t="s">
        <v>3664</v>
      </c>
      <c r="F1797" s="78" t="s">
        <v>17727</v>
      </c>
      <c r="G1797" s="78" t="s">
        <v>17747</v>
      </c>
      <c r="H1797" s="78" t="s">
        <v>17729</v>
      </c>
      <c r="I1797" s="78" t="s">
        <v>19604</v>
      </c>
      <c r="J1797" s="78" t="s">
        <v>17462</v>
      </c>
      <c r="K1797" s="78" t="n">
        <v>156230726</v>
      </c>
      <c r="L1797" s="78" t="s">
        <v>3888</v>
      </c>
      <c r="M1797" s="78" t="s">
        <v>20336</v>
      </c>
      <c r="N1797" s="78" t="s">
        <v>19505</v>
      </c>
      <c r="Q1797" s="78" t="n">
        <v>60611090</v>
      </c>
      <c r="R1797" s="78" t="s">
        <v>17020</v>
      </c>
      <c r="S1797" s="78" t="s">
        <v>17021</v>
      </c>
      <c r="T1797" s="78" t="s">
        <v>17019</v>
      </c>
      <c r="W1797" s="78" t="s">
        <v>4084</v>
      </c>
      <c r="AB1797" s="78" t="s">
        <v>19996</v>
      </c>
      <c r="AH1797" s="78" t="s">
        <v>19997</v>
      </c>
      <c r="AI1797" s="82" t="n">
        <v>47028</v>
      </c>
      <c r="AK1797" s="78" t="s">
        <v>20012</v>
      </c>
      <c r="AL1797" s="78" t="s">
        <v>17718</v>
      </c>
      <c r="AM1797" s="78" t="s">
        <v>17718</v>
      </c>
      <c r="AP1797" s="78" t="s">
        <v>17719</v>
      </c>
      <c r="AQ1797" s="78" t="n">
        <v>10</v>
      </c>
      <c r="AR1797" s="78" t="n">
        <v>1</v>
      </c>
      <c r="AS1797" s="78" t="n">
        <v>36851.93863</v>
      </c>
      <c r="AT1797" s="78" t="n">
        <v>1</v>
      </c>
      <c r="AV1797" s="78" t="n">
        <v>8.08</v>
      </c>
      <c r="AY1797" s="78" t="n">
        <v>0</v>
      </c>
      <c r="AZ1797" s="78" t="n">
        <v>0</v>
      </c>
      <c r="BA1797" s="78" t="n">
        <v>368519.39</v>
      </c>
      <c r="BB1797" s="78" t="n">
        <v>0</v>
      </c>
      <c r="BC1797" s="78" t="n">
        <v>368519.39</v>
      </c>
      <c r="BD1797" s="78" t="n">
        <v>10000000</v>
      </c>
      <c r="BE1797" s="78" t="s">
        <v>19998</v>
      </c>
      <c r="BJ1797" s="78" t="s">
        <v>17721</v>
      </c>
      <c r="BK1797" s="78" t="s">
        <v>17722</v>
      </c>
      <c r="BO1797" s="78" t="s">
        <v>16502</v>
      </c>
    </row>
    <row r="1798" customFormat="false" ht="15" hidden="true" customHeight="false" outlineLevel="0" collapsed="false">
      <c r="A1798" s="82" t="n">
        <v>45291</v>
      </c>
      <c r="B1798" s="78" t="s">
        <v>16497</v>
      </c>
      <c r="C1798" s="78" t="s">
        <v>17734</v>
      </c>
      <c r="D1798" s="78" t="s">
        <v>18919</v>
      </c>
      <c r="E1798" s="78" t="s">
        <v>1305</v>
      </c>
      <c r="F1798" s="78" t="s">
        <v>17710</v>
      </c>
      <c r="G1798" s="78" t="s">
        <v>17711</v>
      </c>
      <c r="H1798" s="78" t="s">
        <v>17725</v>
      </c>
      <c r="I1798" s="78" t="s">
        <v>19056</v>
      </c>
      <c r="J1798" s="78" t="s">
        <v>19089</v>
      </c>
      <c r="K1798" s="78" t="n">
        <v>156565988</v>
      </c>
      <c r="L1798" s="78" t="s">
        <v>12595</v>
      </c>
      <c r="M1798" s="78" t="s">
        <v>19909</v>
      </c>
      <c r="N1798" s="78" t="s">
        <v>17734</v>
      </c>
      <c r="Q1798" s="78" t="n">
        <v>72401032</v>
      </c>
      <c r="R1798" s="78" t="s">
        <v>12587</v>
      </c>
      <c r="S1798" s="78" t="s">
        <v>586</v>
      </c>
      <c r="T1798" s="78" t="s">
        <v>16498</v>
      </c>
      <c r="U1798" s="78" t="s">
        <v>12587</v>
      </c>
      <c r="V1798" s="78" t="s">
        <v>17996</v>
      </c>
      <c r="W1798" s="78" t="s">
        <v>4084</v>
      </c>
      <c r="X1798" s="78" t="s">
        <v>17831</v>
      </c>
      <c r="Y1798" s="78" t="s">
        <v>17838</v>
      </c>
      <c r="Z1798" s="78" t="s">
        <v>17809</v>
      </c>
      <c r="AA1798" s="78" t="s">
        <v>17809</v>
      </c>
      <c r="AB1798" s="78" t="s">
        <v>19091</v>
      </c>
      <c r="AI1798" s="82" t="n">
        <v>47041</v>
      </c>
      <c r="AL1798" s="78" t="s">
        <v>17718</v>
      </c>
      <c r="AM1798" s="78" t="s">
        <v>17718</v>
      </c>
      <c r="AP1798" s="78" t="s">
        <v>17719</v>
      </c>
      <c r="AQ1798" s="78" t="n">
        <v>10000</v>
      </c>
      <c r="AR1798" s="78" t="n">
        <v>10</v>
      </c>
      <c r="AS1798" s="78" t="n">
        <v>108.88</v>
      </c>
      <c r="AT1798" s="78" t="n">
        <v>1</v>
      </c>
      <c r="AV1798" s="78" t="n">
        <v>8.08</v>
      </c>
      <c r="AY1798" s="78" t="n">
        <v>9968340</v>
      </c>
      <c r="AZ1798" s="78" t="n">
        <v>0</v>
      </c>
      <c r="BA1798" s="78" t="n">
        <v>919660</v>
      </c>
      <c r="BB1798" s="78" t="n">
        <v>32500</v>
      </c>
      <c r="BC1798" s="78" t="n">
        <v>10888000</v>
      </c>
      <c r="BD1798" s="78" t="n">
        <v>10000000</v>
      </c>
      <c r="BE1798" s="78" t="s">
        <v>19092</v>
      </c>
      <c r="BJ1798" s="78" t="s">
        <v>17721</v>
      </c>
      <c r="BK1798" s="78" t="s">
        <v>17722</v>
      </c>
      <c r="BL1798" s="78" t="s">
        <v>1044</v>
      </c>
      <c r="BM1798" s="78" t="s">
        <v>12596</v>
      </c>
      <c r="BN1798" s="78" t="s">
        <v>19910</v>
      </c>
      <c r="BO1798" s="78" t="s">
        <v>16502</v>
      </c>
    </row>
    <row r="1799" customFormat="false" ht="15" hidden="true" customHeight="false" outlineLevel="0" collapsed="false">
      <c r="A1799" s="82" t="n">
        <v>45291</v>
      </c>
      <c r="B1799" s="78" t="s">
        <v>16497</v>
      </c>
      <c r="C1799" s="78" t="s">
        <v>18927</v>
      </c>
      <c r="D1799" s="78" t="s">
        <v>19994</v>
      </c>
      <c r="E1799" s="78" t="s">
        <v>3664</v>
      </c>
      <c r="F1799" s="78" t="s">
        <v>17727</v>
      </c>
      <c r="G1799" s="78" t="s">
        <v>17747</v>
      </c>
      <c r="H1799" s="78" t="s">
        <v>17729</v>
      </c>
      <c r="I1799" s="78" t="s">
        <v>19604</v>
      </c>
      <c r="J1799" s="78" t="s">
        <v>17462</v>
      </c>
      <c r="K1799" s="78" t="n">
        <v>157155300</v>
      </c>
      <c r="L1799" s="78" t="s">
        <v>3940</v>
      </c>
      <c r="M1799" s="78" t="s">
        <v>20337</v>
      </c>
      <c r="N1799" s="78" t="s">
        <v>19505</v>
      </c>
      <c r="Q1799" s="78" t="n">
        <v>60611090</v>
      </c>
      <c r="R1799" s="78" t="s">
        <v>17020</v>
      </c>
      <c r="S1799" s="78" t="s">
        <v>17021</v>
      </c>
      <c r="T1799" s="78" t="s">
        <v>17019</v>
      </c>
      <c r="W1799" s="78" t="s">
        <v>4084</v>
      </c>
      <c r="AB1799" s="78" t="s">
        <v>19996</v>
      </c>
      <c r="AH1799" s="78" t="s">
        <v>19997</v>
      </c>
      <c r="AI1799" s="82" t="n">
        <v>47787</v>
      </c>
      <c r="AK1799" s="78" t="s">
        <v>20012</v>
      </c>
      <c r="AL1799" s="78" t="s">
        <v>17718</v>
      </c>
      <c r="AM1799" s="78" t="s">
        <v>17718</v>
      </c>
      <c r="AP1799" s="78" t="s">
        <v>17719</v>
      </c>
      <c r="AQ1799" s="78" t="n">
        <v>10</v>
      </c>
      <c r="AR1799" s="78" t="n">
        <v>1</v>
      </c>
      <c r="AS1799" s="78" t="n">
        <v>59107.87799</v>
      </c>
      <c r="AT1799" s="78" t="n">
        <v>1</v>
      </c>
      <c r="AV1799" s="78" t="n">
        <v>8.08</v>
      </c>
      <c r="AY1799" s="78" t="n">
        <v>0</v>
      </c>
      <c r="AZ1799" s="78" t="n">
        <v>0</v>
      </c>
      <c r="BA1799" s="78" t="n">
        <v>591078.78</v>
      </c>
      <c r="BB1799" s="78" t="n">
        <v>0</v>
      </c>
      <c r="BC1799" s="78" t="n">
        <v>591078.78</v>
      </c>
      <c r="BD1799" s="78" t="n">
        <v>10000000</v>
      </c>
      <c r="BE1799" s="78" t="s">
        <v>19998</v>
      </c>
      <c r="BJ1799" s="78" t="s">
        <v>17721</v>
      </c>
      <c r="BK1799" s="78" t="s">
        <v>17722</v>
      </c>
      <c r="BO1799" s="78" t="s">
        <v>16502</v>
      </c>
    </row>
    <row r="1800" customFormat="false" ht="15" hidden="true" customHeight="false" outlineLevel="0" collapsed="false">
      <c r="A1800" s="82" t="n">
        <v>45291</v>
      </c>
      <c r="B1800" s="78" t="s">
        <v>16497</v>
      </c>
      <c r="C1800" s="78" t="s">
        <v>17734</v>
      </c>
      <c r="D1800" s="78" t="s">
        <v>18919</v>
      </c>
      <c r="E1800" s="78" t="s">
        <v>4075</v>
      </c>
      <c r="F1800" s="78" t="s">
        <v>17724</v>
      </c>
      <c r="G1800" s="78" t="s">
        <v>17711</v>
      </c>
      <c r="H1800" s="78" t="s">
        <v>17725</v>
      </c>
      <c r="I1800" s="78" t="s">
        <v>19056</v>
      </c>
      <c r="J1800" s="78" t="s">
        <v>16506</v>
      </c>
      <c r="K1800" s="78" t="n">
        <v>61100288</v>
      </c>
      <c r="L1800" s="78" t="s">
        <v>10440</v>
      </c>
      <c r="M1800" s="78" t="s">
        <v>20338</v>
      </c>
      <c r="N1800" s="78" t="s">
        <v>17734</v>
      </c>
      <c r="Q1800" s="78" t="n">
        <v>0</v>
      </c>
      <c r="U1800" s="78" t="s">
        <v>20339</v>
      </c>
      <c r="V1800" s="78" t="s">
        <v>20340</v>
      </c>
      <c r="W1800" s="78" t="s">
        <v>4084</v>
      </c>
      <c r="X1800" s="78" t="s">
        <v>18520</v>
      </c>
      <c r="Y1800" s="78" t="s">
        <v>18521</v>
      </c>
      <c r="Z1800" s="78" t="s">
        <v>17823</v>
      </c>
      <c r="AA1800" s="78" t="s">
        <v>17823</v>
      </c>
      <c r="AB1800" s="78" t="s">
        <v>19060</v>
      </c>
      <c r="AI1800" s="82" t="n">
        <v>46174</v>
      </c>
      <c r="AL1800" s="78" t="s">
        <v>17718</v>
      </c>
      <c r="AM1800" s="78" t="s">
        <v>17718</v>
      </c>
      <c r="AP1800" s="78" t="s">
        <v>17719</v>
      </c>
      <c r="AQ1800" s="78" t="n">
        <v>10000</v>
      </c>
      <c r="AR1800" s="78" t="n">
        <v>10</v>
      </c>
      <c r="AS1800" s="78" t="n">
        <v>100.777</v>
      </c>
      <c r="AT1800" s="78" t="n">
        <v>1</v>
      </c>
      <c r="AV1800" s="78" t="n">
        <v>8.08</v>
      </c>
      <c r="AY1800" s="78" t="n">
        <v>9892992.5</v>
      </c>
      <c r="AZ1800" s="78" t="n">
        <v>0</v>
      </c>
      <c r="BA1800" s="78" t="n">
        <v>184707.5</v>
      </c>
      <c r="BB1800" s="78" t="n">
        <v>85416.67</v>
      </c>
      <c r="BC1800" s="78" t="n">
        <v>10077700</v>
      </c>
      <c r="BD1800" s="78" t="n">
        <v>10000000</v>
      </c>
      <c r="BE1800" s="78" t="s">
        <v>18925</v>
      </c>
      <c r="BJ1800" s="78" t="s">
        <v>17721</v>
      </c>
      <c r="BK1800" s="78" t="s">
        <v>17722</v>
      </c>
      <c r="BL1800" s="78" t="s">
        <v>10442</v>
      </c>
      <c r="BM1800" s="78" t="s">
        <v>10441</v>
      </c>
      <c r="BN1800" s="78" t="s">
        <v>20341</v>
      </c>
      <c r="BO1800" s="78" t="s">
        <v>16502</v>
      </c>
    </row>
    <row r="1801" customFormat="false" ht="15" hidden="true" customHeight="false" outlineLevel="0" collapsed="false">
      <c r="A1801" s="82" t="n">
        <v>45291</v>
      </c>
      <c r="B1801" s="78" t="s">
        <v>16497</v>
      </c>
      <c r="C1801" s="78" t="s">
        <v>18927</v>
      </c>
      <c r="D1801" s="78" t="s">
        <v>19994</v>
      </c>
      <c r="E1801" s="78" t="s">
        <v>3664</v>
      </c>
      <c r="F1801" s="78" t="s">
        <v>17727</v>
      </c>
      <c r="G1801" s="78" t="s">
        <v>17747</v>
      </c>
      <c r="H1801" s="78" t="s">
        <v>17729</v>
      </c>
      <c r="I1801" s="78" t="s">
        <v>19604</v>
      </c>
      <c r="J1801" s="78" t="s">
        <v>17462</v>
      </c>
      <c r="K1801" s="78" t="n">
        <v>157826063</v>
      </c>
      <c r="L1801" s="78" t="s">
        <v>3964</v>
      </c>
      <c r="M1801" s="78" t="s">
        <v>20342</v>
      </c>
      <c r="N1801" s="78" t="s">
        <v>19505</v>
      </c>
      <c r="Q1801" s="78" t="n">
        <v>60611090</v>
      </c>
      <c r="R1801" s="78" t="s">
        <v>17020</v>
      </c>
      <c r="S1801" s="78" t="s">
        <v>17021</v>
      </c>
      <c r="T1801" s="78" t="s">
        <v>17019</v>
      </c>
      <c r="W1801" s="78" t="s">
        <v>4084</v>
      </c>
      <c r="AB1801" s="78" t="s">
        <v>19996</v>
      </c>
      <c r="AH1801" s="78" t="s">
        <v>19997</v>
      </c>
      <c r="AI1801" s="82" t="n">
        <v>47808</v>
      </c>
      <c r="AK1801" s="78" t="s">
        <v>20012</v>
      </c>
      <c r="AL1801" s="78" t="s">
        <v>17718</v>
      </c>
      <c r="AM1801" s="78" t="s">
        <v>17718</v>
      </c>
      <c r="AP1801" s="78" t="s">
        <v>17719</v>
      </c>
      <c r="AQ1801" s="78" t="n">
        <v>10</v>
      </c>
      <c r="AR1801" s="78" t="n">
        <v>1</v>
      </c>
      <c r="AS1801" s="78" t="n">
        <v>35492.13726</v>
      </c>
      <c r="AT1801" s="78" t="n">
        <v>1</v>
      </c>
      <c r="AV1801" s="78" t="n">
        <v>8.08</v>
      </c>
      <c r="AY1801" s="78" t="n">
        <v>0</v>
      </c>
      <c r="AZ1801" s="78" t="n">
        <v>0</v>
      </c>
      <c r="BA1801" s="78" t="n">
        <v>354921.37</v>
      </c>
      <c r="BB1801" s="78" t="n">
        <v>0</v>
      </c>
      <c r="BC1801" s="78" t="n">
        <v>354921.37</v>
      </c>
      <c r="BD1801" s="78" t="n">
        <v>10000000</v>
      </c>
      <c r="BE1801" s="78" t="s">
        <v>19998</v>
      </c>
      <c r="BJ1801" s="78" t="s">
        <v>17721</v>
      </c>
      <c r="BK1801" s="78" t="s">
        <v>17722</v>
      </c>
      <c r="BO1801" s="78" t="s">
        <v>16502</v>
      </c>
    </row>
    <row r="1802" customFormat="false" ht="15" hidden="true" customHeight="false" outlineLevel="0" collapsed="false">
      <c r="A1802" s="82" t="n">
        <v>45291</v>
      </c>
      <c r="B1802" s="78" t="s">
        <v>16497</v>
      </c>
      <c r="C1802" s="78" t="s">
        <v>18927</v>
      </c>
      <c r="D1802" s="78" t="s">
        <v>19994</v>
      </c>
      <c r="E1802" s="78" t="s">
        <v>3664</v>
      </c>
      <c r="F1802" s="78" t="s">
        <v>17727</v>
      </c>
      <c r="G1802" s="78" t="s">
        <v>17747</v>
      </c>
      <c r="H1802" s="78" t="s">
        <v>17729</v>
      </c>
      <c r="I1802" s="78" t="s">
        <v>19604</v>
      </c>
      <c r="J1802" s="78" t="s">
        <v>17462</v>
      </c>
      <c r="K1802" s="78" t="n">
        <v>158138009</v>
      </c>
      <c r="L1802" s="78" t="s">
        <v>3968</v>
      </c>
      <c r="M1802" s="78" t="s">
        <v>20343</v>
      </c>
      <c r="N1802" s="78" t="s">
        <v>19505</v>
      </c>
      <c r="Q1802" s="78" t="n">
        <v>60611090</v>
      </c>
      <c r="R1802" s="78" t="s">
        <v>17020</v>
      </c>
      <c r="S1802" s="78" t="s">
        <v>17021</v>
      </c>
      <c r="T1802" s="78" t="s">
        <v>17019</v>
      </c>
      <c r="W1802" s="78" t="s">
        <v>4084</v>
      </c>
      <c r="AB1802" s="78" t="s">
        <v>19996</v>
      </c>
      <c r="AH1802" s="78" t="s">
        <v>19997</v>
      </c>
      <c r="AI1802" s="82" t="n">
        <v>47818</v>
      </c>
      <c r="AK1802" s="78" t="s">
        <v>20012</v>
      </c>
      <c r="AL1802" s="78" t="s">
        <v>17718</v>
      </c>
      <c r="AM1802" s="78" t="s">
        <v>17718</v>
      </c>
      <c r="AP1802" s="78" t="s">
        <v>17719</v>
      </c>
      <c r="AQ1802" s="78" t="n">
        <v>10</v>
      </c>
      <c r="AR1802" s="78" t="n">
        <v>1</v>
      </c>
      <c r="AS1802" s="78" t="n">
        <v>22635.88241</v>
      </c>
      <c r="AT1802" s="78" t="n">
        <v>1</v>
      </c>
      <c r="AV1802" s="78" t="n">
        <v>8.08</v>
      </c>
      <c r="AY1802" s="78" t="n">
        <v>0</v>
      </c>
      <c r="AZ1802" s="78" t="n">
        <v>0</v>
      </c>
      <c r="BA1802" s="78" t="n">
        <v>226358.82</v>
      </c>
      <c r="BB1802" s="78" t="n">
        <v>0</v>
      </c>
      <c r="BC1802" s="78" t="n">
        <v>226358.82</v>
      </c>
      <c r="BD1802" s="78" t="n">
        <v>10000000</v>
      </c>
      <c r="BE1802" s="78" t="s">
        <v>19998</v>
      </c>
      <c r="BJ1802" s="78" t="s">
        <v>17721</v>
      </c>
      <c r="BK1802" s="78" t="s">
        <v>17722</v>
      </c>
      <c r="BO1802" s="78" t="s">
        <v>16502</v>
      </c>
    </row>
    <row r="1803" customFormat="false" ht="15" hidden="true" customHeight="false" outlineLevel="0" collapsed="false">
      <c r="A1803" s="82" t="n">
        <v>45291</v>
      </c>
      <c r="B1803" s="78" t="s">
        <v>16497</v>
      </c>
      <c r="C1803" s="78" t="s">
        <v>17734</v>
      </c>
      <c r="D1803" s="78" t="s">
        <v>18919</v>
      </c>
      <c r="E1803" s="78" t="s">
        <v>4075</v>
      </c>
      <c r="F1803" s="78" t="s">
        <v>17724</v>
      </c>
      <c r="G1803" s="78" t="s">
        <v>17711</v>
      </c>
      <c r="H1803" s="78" t="s">
        <v>17725</v>
      </c>
      <c r="I1803" s="78" t="s">
        <v>19056</v>
      </c>
      <c r="J1803" s="78" t="s">
        <v>19089</v>
      </c>
      <c r="K1803" s="78" t="n">
        <v>158256194</v>
      </c>
      <c r="L1803" s="78" t="s">
        <v>8358</v>
      </c>
      <c r="M1803" s="78" t="s">
        <v>19982</v>
      </c>
      <c r="N1803" s="78" t="s">
        <v>17734</v>
      </c>
      <c r="Q1803" s="78" t="n">
        <v>22875407</v>
      </c>
      <c r="R1803" s="78" t="s">
        <v>8350</v>
      </c>
      <c r="S1803" s="78" t="s">
        <v>473</v>
      </c>
      <c r="T1803" s="78" t="s">
        <v>16498</v>
      </c>
      <c r="U1803" s="78" t="s">
        <v>8350</v>
      </c>
      <c r="V1803" s="78" t="s">
        <v>18383</v>
      </c>
      <c r="W1803" s="78" t="s">
        <v>4084</v>
      </c>
      <c r="X1803" s="78" t="s">
        <v>17831</v>
      </c>
      <c r="Y1803" s="78" t="s">
        <v>17832</v>
      </c>
      <c r="Z1803" s="78" t="s">
        <v>17809</v>
      </c>
      <c r="AA1803" s="78" t="s">
        <v>17809</v>
      </c>
      <c r="AB1803" s="78" t="s">
        <v>19091</v>
      </c>
      <c r="AI1803" s="82" t="n">
        <v>46722</v>
      </c>
      <c r="AL1803" s="78" t="s">
        <v>17718</v>
      </c>
      <c r="AM1803" s="78" t="s">
        <v>17718</v>
      </c>
      <c r="AP1803" s="78" t="s">
        <v>17719</v>
      </c>
      <c r="AQ1803" s="78" t="n">
        <v>10000</v>
      </c>
      <c r="AR1803" s="78" t="n">
        <v>10</v>
      </c>
      <c r="AS1803" s="78" t="n">
        <v>99.125</v>
      </c>
      <c r="AT1803" s="78" t="n">
        <v>1</v>
      </c>
      <c r="AV1803" s="78" t="n">
        <v>8.08</v>
      </c>
      <c r="AY1803" s="78" t="n">
        <v>9663049.5</v>
      </c>
      <c r="AZ1803" s="78" t="n">
        <v>0</v>
      </c>
      <c r="BA1803" s="78" t="n">
        <v>249450.5</v>
      </c>
      <c r="BB1803" s="78" t="n">
        <v>21875</v>
      </c>
      <c r="BC1803" s="78" t="n">
        <v>9912500</v>
      </c>
      <c r="BD1803" s="78" t="n">
        <v>10000000</v>
      </c>
      <c r="BE1803" s="78" t="s">
        <v>19092</v>
      </c>
      <c r="BJ1803" s="78" t="s">
        <v>17721</v>
      </c>
      <c r="BK1803" s="78" t="s">
        <v>17722</v>
      </c>
      <c r="BL1803" s="78" t="s">
        <v>130</v>
      </c>
      <c r="BM1803" s="78" t="s">
        <v>8359</v>
      </c>
      <c r="BN1803" s="78" t="s">
        <v>19983</v>
      </c>
      <c r="BO1803" s="78" t="s">
        <v>16502</v>
      </c>
    </row>
    <row r="1804" customFormat="false" ht="15" hidden="true" customHeight="false" outlineLevel="0" collapsed="false">
      <c r="A1804" s="82" t="n">
        <v>45291</v>
      </c>
      <c r="B1804" s="78" t="s">
        <v>16497</v>
      </c>
      <c r="C1804" s="78" t="s">
        <v>17734</v>
      </c>
      <c r="D1804" s="78" t="s">
        <v>18919</v>
      </c>
      <c r="E1804" s="78" t="s">
        <v>1305</v>
      </c>
      <c r="F1804" s="78" t="s">
        <v>17710</v>
      </c>
      <c r="G1804" s="78" t="s">
        <v>17711</v>
      </c>
      <c r="H1804" s="78" t="s">
        <v>17725</v>
      </c>
      <c r="I1804" s="78" t="s">
        <v>19056</v>
      </c>
      <c r="J1804" s="78" t="s">
        <v>19089</v>
      </c>
      <c r="K1804" s="78" t="n">
        <v>158310466</v>
      </c>
      <c r="L1804" s="78" t="s">
        <v>8468</v>
      </c>
      <c r="M1804" s="78" t="s">
        <v>19764</v>
      </c>
      <c r="N1804" s="78" t="s">
        <v>17734</v>
      </c>
      <c r="Q1804" s="78" t="n">
        <v>21004637</v>
      </c>
      <c r="R1804" s="78" t="s">
        <v>8459</v>
      </c>
      <c r="S1804" s="78" t="s">
        <v>16889</v>
      </c>
      <c r="T1804" s="78" t="s">
        <v>16498</v>
      </c>
      <c r="U1804" s="78" t="s">
        <v>8459</v>
      </c>
      <c r="V1804" s="78" t="s">
        <v>18840</v>
      </c>
      <c r="W1804" s="78" t="s">
        <v>4084</v>
      </c>
      <c r="X1804" s="78" t="s">
        <v>17945</v>
      </c>
      <c r="Y1804" s="78" t="s">
        <v>17946</v>
      </c>
      <c r="Z1804" s="78" t="s">
        <v>17947</v>
      </c>
      <c r="AA1804" s="78" t="s">
        <v>17857</v>
      </c>
      <c r="AB1804" s="78" t="s">
        <v>19091</v>
      </c>
      <c r="AI1804" s="82" t="n">
        <v>46736</v>
      </c>
      <c r="AL1804" s="78" t="s">
        <v>17718</v>
      </c>
      <c r="AM1804" s="78" t="s">
        <v>17718</v>
      </c>
      <c r="AP1804" s="78" t="s">
        <v>17719</v>
      </c>
      <c r="AQ1804" s="78" t="n">
        <v>10000</v>
      </c>
      <c r="AR1804" s="78" t="n">
        <v>10</v>
      </c>
      <c r="AS1804" s="78" t="n">
        <v>103.15</v>
      </c>
      <c r="AT1804" s="78" t="n">
        <v>1</v>
      </c>
      <c r="AV1804" s="78" t="n">
        <v>8.08</v>
      </c>
      <c r="AY1804" s="78" t="n">
        <v>10000000</v>
      </c>
      <c r="AZ1804" s="78" t="n">
        <v>0</v>
      </c>
      <c r="BA1804" s="78" t="n">
        <v>315000</v>
      </c>
      <c r="BB1804" s="78" t="n">
        <v>30000</v>
      </c>
      <c r="BC1804" s="78" t="n">
        <v>10315000</v>
      </c>
      <c r="BD1804" s="78" t="n">
        <v>10000000</v>
      </c>
      <c r="BE1804" s="78" t="s">
        <v>19765</v>
      </c>
      <c r="BJ1804" s="78" t="s">
        <v>17721</v>
      </c>
      <c r="BK1804" s="78" t="s">
        <v>17722</v>
      </c>
      <c r="BL1804" s="78" t="s">
        <v>884</v>
      </c>
      <c r="BM1804" s="78" t="s">
        <v>8469</v>
      </c>
      <c r="BN1804" s="78" t="s">
        <v>19766</v>
      </c>
      <c r="BO1804" s="78" t="s">
        <v>16502</v>
      </c>
    </row>
    <row r="1805" customFormat="false" ht="15" hidden="true" customHeight="false" outlineLevel="0" collapsed="false">
      <c r="A1805" s="82" t="n">
        <v>45291</v>
      </c>
      <c r="B1805" s="78" t="s">
        <v>16497</v>
      </c>
      <c r="C1805" s="78" t="s">
        <v>17734</v>
      </c>
      <c r="D1805" s="78" t="s">
        <v>18919</v>
      </c>
      <c r="E1805" s="78" t="s">
        <v>4126</v>
      </c>
      <c r="F1805" s="78" t="s">
        <v>17758</v>
      </c>
      <c r="G1805" s="78" t="s">
        <v>17711</v>
      </c>
      <c r="H1805" s="78" t="s">
        <v>17725</v>
      </c>
      <c r="I1805" s="78" t="s">
        <v>19056</v>
      </c>
      <c r="J1805" s="78" t="s">
        <v>19089</v>
      </c>
      <c r="K1805" s="78" t="n">
        <v>158339119</v>
      </c>
      <c r="L1805" s="78" t="s">
        <v>11356</v>
      </c>
      <c r="M1805" s="78" t="s">
        <v>20060</v>
      </c>
      <c r="N1805" s="78" t="s">
        <v>17734</v>
      </c>
      <c r="Q1805" s="78" t="n">
        <v>21003893</v>
      </c>
      <c r="R1805" s="78" t="s">
        <v>11347</v>
      </c>
      <c r="S1805" s="78" t="s">
        <v>17130</v>
      </c>
      <c r="T1805" s="78" t="s">
        <v>16498</v>
      </c>
      <c r="U1805" s="78" t="s">
        <v>11347</v>
      </c>
      <c r="V1805" s="78" t="s">
        <v>18843</v>
      </c>
      <c r="W1805" s="78" t="s">
        <v>4084</v>
      </c>
      <c r="X1805" s="78" t="s">
        <v>17936</v>
      </c>
      <c r="Y1805" s="78" t="s">
        <v>18412</v>
      </c>
      <c r="Z1805" s="78" t="s">
        <v>17794</v>
      </c>
      <c r="AA1805" s="78" t="s">
        <v>17795</v>
      </c>
      <c r="AB1805" s="78" t="s">
        <v>19091</v>
      </c>
      <c r="AI1805" s="82" t="n">
        <v>47150</v>
      </c>
      <c r="AL1805" s="78" t="s">
        <v>17718</v>
      </c>
      <c r="AM1805" s="78" t="s">
        <v>17718</v>
      </c>
      <c r="AP1805" s="78" t="s">
        <v>17719</v>
      </c>
      <c r="AQ1805" s="78" t="n">
        <v>10000</v>
      </c>
      <c r="AR1805" s="78" t="n">
        <v>10</v>
      </c>
      <c r="AS1805" s="78" t="n">
        <v>111.15</v>
      </c>
      <c r="AT1805" s="78" t="n">
        <v>1</v>
      </c>
      <c r="AV1805" s="78" t="n">
        <v>8.08</v>
      </c>
      <c r="AY1805" s="78" t="n">
        <v>10389780</v>
      </c>
      <c r="AZ1805" s="78" t="n">
        <v>0</v>
      </c>
      <c r="BA1805" s="78" t="n">
        <v>725220</v>
      </c>
      <c r="BB1805" s="78" t="n">
        <v>19166.67</v>
      </c>
      <c r="BC1805" s="78" t="n">
        <v>11115000</v>
      </c>
      <c r="BD1805" s="78" t="n">
        <v>10000000</v>
      </c>
      <c r="BE1805" s="78" t="s">
        <v>19092</v>
      </c>
      <c r="BJ1805" s="78" t="s">
        <v>17721</v>
      </c>
      <c r="BK1805" s="78" t="s">
        <v>17722</v>
      </c>
      <c r="BL1805" s="78" t="s">
        <v>1002</v>
      </c>
      <c r="BM1805" s="78" t="s">
        <v>11357</v>
      </c>
      <c r="BN1805" s="78" t="s">
        <v>20061</v>
      </c>
      <c r="BO1805" s="78" t="s">
        <v>16502</v>
      </c>
    </row>
    <row r="1806" customFormat="false" ht="15" hidden="true" customHeight="false" outlineLevel="0" collapsed="false">
      <c r="A1806" s="82" t="n">
        <v>45291</v>
      </c>
      <c r="B1806" s="78" t="s">
        <v>16497</v>
      </c>
      <c r="C1806" s="78" t="s">
        <v>18927</v>
      </c>
      <c r="D1806" s="78" t="s">
        <v>19994</v>
      </c>
      <c r="E1806" s="78" t="s">
        <v>3664</v>
      </c>
      <c r="F1806" s="78" t="s">
        <v>17727</v>
      </c>
      <c r="G1806" s="78" t="s">
        <v>17747</v>
      </c>
      <c r="H1806" s="78" t="s">
        <v>17729</v>
      </c>
      <c r="I1806" s="78" t="s">
        <v>19604</v>
      </c>
      <c r="J1806" s="78" t="s">
        <v>17462</v>
      </c>
      <c r="K1806" s="78" t="n">
        <v>158431288</v>
      </c>
      <c r="L1806" s="78" t="s">
        <v>3988</v>
      </c>
      <c r="M1806" s="78" t="s">
        <v>20344</v>
      </c>
      <c r="N1806" s="78" t="s">
        <v>19505</v>
      </c>
      <c r="Q1806" s="78" t="n">
        <v>60611090</v>
      </c>
      <c r="R1806" s="78" t="s">
        <v>17020</v>
      </c>
      <c r="S1806" s="78" t="s">
        <v>17021</v>
      </c>
      <c r="T1806" s="78" t="s">
        <v>17019</v>
      </c>
      <c r="W1806" s="78" t="s">
        <v>4084</v>
      </c>
      <c r="AB1806" s="78" t="s">
        <v>19996</v>
      </c>
      <c r="AH1806" s="78" t="s">
        <v>19997</v>
      </c>
      <c r="AI1806" s="82" t="n">
        <v>47099</v>
      </c>
      <c r="AK1806" s="78" t="s">
        <v>20012</v>
      </c>
      <c r="AL1806" s="78" t="s">
        <v>17718</v>
      </c>
      <c r="AM1806" s="78" t="s">
        <v>17718</v>
      </c>
      <c r="AP1806" s="78" t="s">
        <v>17719</v>
      </c>
      <c r="AQ1806" s="78" t="n">
        <v>10</v>
      </c>
      <c r="AR1806" s="78" t="n">
        <v>1</v>
      </c>
      <c r="AS1806" s="78" t="n">
        <v>17748.51982</v>
      </c>
      <c r="AT1806" s="78" t="n">
        <v>1</v>
      </c>
      <c r="AV1806" s="78" t="n">
        <v>8.08</v>
      </c>
      <c r="AY1806" s="78" t="n">
        <v>0</v>
      </c>
      <c r="AZ1806" s="78" t="n">
        <v>0</v>
      </c>
      <c r="BA1806" s="78" t="n">
        <v>177485.2</v>
      </c>
      <c r="BB1806" s="78" t="n">
        <v>0</v>
      </c>
      <c r="BC1806" s="78" t="n">
        <v>177485.2</v>
      </c>
      <c r="BD1806" s="78" t="n">
        <v>10000000</v>
      </c>
      <c r="BE1806" s="78" t="s">
        <v>19998</v>
      </c>
      <c r="BJ1806" s="78" t="s">
        <v>17721</v>
      </c>
      <c r="BK1806" s="78" t="s">
        <v>17722</v>
      </c>
      <c r="BO1806" s="78" t="s">
        <v>16502</v>
      </c>
    </row>
    <row r="1807" customFormat="false" ht="15" hidden="true" customHeight="false" outlineLevel="0" collapsed="false">
      <c r="A1807" s="82" t="n">
        <v>45291</v>
      </c>
      <c r="B1807" s="78" t="s">
        <v>16497</v>
      </c>
      <c r="C1807" s="78" t="s">
        <v>18927</v>
      </c>
      <c r="D1807" s="78" t="s">
        <v>19994</v>
      </c>
      <c r="E1807" s="78" t="s">
        <v>3664</v>
      </c>
      <c r="F1807" s="78" t="s">
        <v>17727</v>
      </c>
      <c r="G1807" s="78" t="s">
        <v>17747</v>
      </c>
      <c r="H1807" s="78" t="s">
        <v>17729</v>
      </c>
      <c r="I1807" s="78" t="s">
        <v>19604</v>
      </c>
      <c r="J1807" s="78" t="s">
        <v>17462</v>
      </c>
      <c r="K1807" s="78" t="n">
        <v>158431287</v>
      </c>
      <c r="L1807" s="78" t="s">
        <v>3984</v>
      </c>
      <c r="M1807" s="78" t="s">
        <v>20345</v>
      </c>
      <c r="N1807" s="78" t="s">
        <v>19505</v>
      </c>
      <c r="Q1807" s="78" t="n">
        <v>60611090</v>
      </c>
      <c r="R1807" s="78" t="s">
        <v>17020</v>
      </c>
      <c r="S1807" s="78" t="s">
        <v>17021</v>
      </c>
      <c r="T1807" s="78" t="s">
        <v>17019</v>
      </c>
      <c r="W1807" s="78" t="s">
        <v>4084</v>
      </c>
      <c r="AB1807" s="78" t="s">
        <v>19996</v>
      </c>
      <c r="AH1807" s="78" t="s">
        <v>19997</v>
      </c>
      <c r="AI1807" s="82" t="n">
        <v>47829</v>
      </c>
      <c r="AK1807" s="78" t="s">
        <v>20012</v>
      </c>
      <c r="AL1807" s="78" t="s">
        <v>17718</v>
      </c>
      <c r="AM1807" s="78" t="s">
        <v>17718</v>
      </c>
      <c r="AP1807" s="78" t="s">
        <v>17719</v>
      </c>
      <c r="AQ1807" s="78" t="n">
        <v>10</v>
      </c>
      <c r="AR1807" s="78" t="n">
        <v>1</v>
      </c>
      <c r="AS1807" s="78" t="n">
        <v>23053.34587</v>
      </c>
      <c r="AT1807" s="78" t="n">
        <v>1</v>
      </c>
      <c r="AV1807" s="78" t="n">
        <v>8.08</v>
      </c>
      <c r="AY1807" s="78" t="n">
        <v>0</v>
      </c>
      <c r="AZ1807" s="78" t="n">
        <v>0</v>
      </c>
      <c r="BA1807" s="78" t="n">
        <v>230533.46</v>
      </c>
      <c r="BB1807" s="78" t="n">
        <v>0</v>
      </c>
      <c r="BC1807" s="78" t="n">
        <v>230533.46</v>
      </c>
      <c r="BD1807" s="78" t="n">
        <v>10000000</v>
      </c>
      <c r="BE1807" s="78" t="s">
        <v>19998</v>
      </c>
      <c r="BJ1807" s="78" t="s">
        <v>17721</v>
      </c>
      <c r="BK1807" s="78" t="s">
        <v>17722</v>
      </c>
      <c r="BO1807" s="78" t="s">
        <v>16502</v>
      </c>
    </row>
    <row r="1808" customFormat="false" ht="15" hidden="true" customHeight="false" outlineLevel="0" collapsed="false">
      <c r="A1808" s="82" t="n">
        <v>45291</v>
      </c>
      <c r="B1808" s="78" t="s">
        <v>16497</v>
      </c>
      <c r="C1808" s="78" t="s">
        <v>18927</v>
      </c>
      <c r="D1808" s="78" t="s">
        <v>19994</v>
      </c>
      <c r="E1808" s="78" t="s">
        <v>3664</v>
      </c>
      <c r="F1808" s="78" t="s">
        <v>17727</v>
      </c>
      <c r="G1808" s="78" t="s">
        <v>17747</v>
      </c>
      <c r="H1808" s="78" t="s">
        <v>17729</v>
      </c>
      <c r="I1808" s="78" t="s">
        <v>19604</v>
      </c>
      <c r="J1808" s="78" t="s">
        <v>17462</v>
      </c>
      <c r="K1808" s="78" t="n">
        <v>158936426</v>
      </c>
      <c r="L1808" s="78" t="s">
        <v>4008</v>
      </c>
      <c r="M1808" s="78" t="s">
        <v>20346</v>
      </c>
      <c r="N1808" s="78" t="s">
        <v>19505</v>
      </c>
      <c r="Q1808" s="78" t="n">
        <v>60611090</v>
      </c>
      <c r="R1808" s="78" t="s">
        <v>17020</v>
      </c>
      <c r="S1808" s="78" t="s">
        <v>17021</v>
      </c>
      <c r="T1808" s="78" t="s">
        <v>17019</v>
      </c>
      <c r="W1808" s="78" t="s">
        <v>4084</v>
      </c>
      <c r="AB1808" s="78" t="s">
        <v>19996</v>
      </c>
      <c r="AH1808" s="78" t="s">
        <v>19997</v>
      </c>
      <c r="AI1808" s="82" t="n">
        <v>47843</v>
      </c>
      <c r="AK1808" s="78" t="s">
        <v>20012</v>
      </c>
      <c r="AL1808" s="78" t="s">
        <v>17718</v>
      </c>
      <c r="AM1808" s="78" t="s">
        <v>17718</v>
      </c>
      <c r="AP1808" s="78" t="s">
        <v>17719</v>
      </c>
      <c r="AQ1808" s="78" t="n">
        <v>10</v>
      </c>
      <c r="AR1808" s="78" t="n">
        <v>1</v>
      </c>
      <c r="AS1808" s="78" t="n">
        <v>318.16177</v>
      </c>
      <c r="AT1808" s="78" t="n">
        <v>1</v>
      </c>
      <c r="AV1808" s="78" t="n">
        <v>8.08</v>
      </c>
      <c r="AY1808" s="78" t="n">
        <v>0</v>
      </c>
      <c r="AZ1808" s="78" t="n">
        <v>0</v>
      </c>
      <c r="BA1808" s="78" t="n">
        <v>3181.62</v>
      </c>
      <c r="BB1808" s="78" t="n">
        <v>0</v>
      </c>
      <c r="BC1808" s="78" t="n">
        <v>3181.62</v>
      </c>
      <c r="BD1808" s="78" t="n">
        <v>10000000</v>
      </c>
      <c r="BE1808" s="78" t="s">
        <v>19998</v>
      </c>
      <c r="BJ1808" s="78" t="s">
        <v>17721</v>
      </c>
      <c r="BK1808" s="78" t="s">
        <v>17722</v>
      </c>
      <c r="BO1808" s="78" t="s">
        <v>16502</v>
      </c>
    </row>
    <row r="1809" customFormat="false" ht="15" hidden="true" customHeight="false" outlineLevel="0" collapsed="false">
      <c r="A1809" s="82" t="n">
        <v>45291</v>
      </c>
      <c r="B1809" s="78" t="s">
        <v>16497</v>
      </c>
      <c r="C1809" s="78" t="s">
        <v>17734</v>
      </c>
      <c r="D1809" s="78" t="s">
        <v>18919</v>
      </c>
      <c r="E1809" s="78" t="s">
        <v>4075</v>
      </c>
      <c r="F1809" s="78" t="s">
        <v>17724</v>
      </c>
      <c r="G1809" s="78" t="s">
        <v>17711</v>
      </c>
      <c r="H1809" s="78" t="s">
        <v>17725</v>
      </c>
      <c r="I1809" s="78" t="s">
        <v>18920</v>
      </c>
      <c r="J1809" s="78" t="s">
        <v>16506</v>
      </c>
      <c r="K1809" s="78" t="n">
        <v>104649439</v>
      </c>
      <c r="L1809" s="78" t="s">
        <v>11789</v>
      </c>
      <c r="M1809" s="78" t="s">
        <v>20347</v>
      </c>
      <c r="N1809" s="78" t="s">
        <v>17734</v>
      </c>
      <c r="Q1809" s="78" t="n">
        <v>0</v>
      </c>
      <c r="U1809" s="78" t="s">
        <v>11740</v>
      </c>
      <c r="V1809" s="78" t="s">
        <v>570</v>
      </c>
      <c r="W1809" s="78" t="s">
        <v>4084</v>
      </c>
      <c r="X1809" s="78" t="s">
        <v>18264</v>
      </c>
      <c r="Y1809" s="78" t="s">
        <v>18504</v>
      </c>
      <c r="Z1809" s="78" t="s">
        <v>17802</v>
      </c>
      <c r="AA1809" s="78" t="s">
        <v>17802</v>
      </c>
      <c r="AB1809" s="78" t="s">
        <v>19560</v>
      </c>
      <c r="AI1809" s="82" t="n">
        <v>55543</v>
      </c>
      <c r="AL1809" s="78" t="s">
        <v>17718</v>
      </c>
      <c r="AM1809" s="78" t="s">
        <v>17718</v>
      </c>
      <c r="AP1809" s="78" t="s">
        <v>17772</v>
      </c>
      <c r="AQ1809" s="78" t="n">
        <v>-10000</v>
      </c>
      <c r="AR1809" s="78" t="n">
        <v>10</v>
      </c>
      <c r="AS1809" s="78" t="n">
        <v>66.7673</v>
      </c>
      <c r="AT1809" s="78" t="n">
        <v>1</v>
      </c>
      <c r="AV1809" s="78" t="n">
        <v>8.08</v>
      </c>
      <c r="AY1809" s="78" t="n">
        <v>-6593000</v>
      </c>
      <c r="AZ1809" s="78" t="n">
        <v>0</v>
      </c>
      <c r="BA1809" s="78" t="n">
        <v>-83730.3</v>
      </c>
      <c r="BB1809" s="78" t="n">
        <v>-121420</v>
      </c>
      <c r="BC1809" s="78" t="n">
        <v>-6676730.3</v>
      </c>
      <c r="BD1809" s="78" t="n">
        <v>10000000</v>
      </c>
      <c r="BE1809" s="78" t="s">
        <v>19104</v>
      </c>
      <c r="BJ1809" s="78" t="s">
        <v>17721</v>
      </c>
      <c r="BK1809" s="78" t="s">
        <v>17722</v>
      </c>
      <c r="BL1809" s="78" t="s">
        <v>11791</v>
      </c>
      <c r="BM1809" s="78" t="s">
        <v>11790</v>
      </c>
      <c r="BN1809" s="78" t="s">
        <v>20348</v>
      </c>
      <c r="BO1809" s="78" t="s">
        <v>16502</v>
      </c>
    </row>
    <row r="1810" customFormat="false" ht="15" hidden="true" customHeight="false" outlineLevel="0" collapsed="false">
      <c r="A1810" s="82" t="n">
        <v>45291</v>
      </c>
      <c r="B1810" s="78" t="s">
        <v>16497</v>
      </c>
      <c r="C1810" s="78" t="s">
        <v>18927</v>
      </c>
      <c r="D1810" s="78" t="s">
        <v>19994</v>
      </c>
      <c r="E1810" s="78" t="s">
        <v>3664</v>
      </c>
      <c r="F1810" s="78" t="s">
        <v>17727</v>
      </c>
      <c r="G1810" s="78" t="s">
        <v>17747</v>
      </c>
      <c r="H1810" s="78" t="s">
        <v>17729</v>
      </c>
      <c r="I1810" s="78" t="s">
        <v>19604</v>
      </c>
      <c r="J1810" s="78" t="s">
        <v>17462</v>
      </c>
      <c r="K1810" s="78" t="n">
        <v>152783649</v>
      </c>
      <c r="L1810" s="78" t="s">
        <v>3740</v>
      </c>
      <c r="M1810" s="78" t="s">
        <v>20349</v>
      </c>
      <c r="N1810" s="78" t="s">
        <v>19505</v>
      </c>
      <c r="Q1810" s="78" t="n">
        <v>60611090</v>
      </c>
      <c r="R1810" s="78" t="s">
        <v>17020</v>
      </c>
      <c r="S1810" s="78" t="s">
        <v>17021</v>
      </c>
      <c r="T1810" s="78" t="s">
        <v>17019</v>
      </c>
      <c r="W1810" s="78" t="s">
        <v>4084</v>
      </c>
      <c r="AB1810" s="78" t="s">
        <v>19996</v>
      </c>
      <c r="AH1810" s="78" t="s">
        <v>19997</v>
      </c>
      <c r="AI1810" s="82" t="n">
        <v>47650</v>
      </c>
      <c r="AK1810" s="78" t="s">
        <v>20012</v>
      </c>
      <c r="AL1810" s="78" t="s">
        <v>17718</v>
      </c>
      <c r="AM1810" s="78" t="s">
        <v>17718</v>
      </c>
      <c r="AP1810" s="78" t="s">
        <v>17772</v>
      </c>
      <c r="AQ1810" s="78" t="n">
        <v>10</v>
      </c>
      <c r="AR1810" s="78" t="n">
        <v>1</v>
      </c>
      <c r="AS1810" s="78" t="n">
        <v>-1914.8091</v>
      </c>
      <c r="AT1810" s="78" t="n">
        <v>1</v>
      </c>
      <c r="AV1810" s="78" t="n">
        <v>8.08</v>
      </c>
      <c r="AY1810" s="78" t="n">
        <v>0</v>
      </c>
      <c r="AZ1810" s="78" t="n">
        <v>0</v>
      </c>
      <c r="BA1810" s="78" t="n">
        <v>-19148.09</v>
      </c>
      <c r="BB1810" s="78" t="n">
        <v>0</v>
      </c>
      <c r="BC1810" s="78" t="n">
        <v>-19148.09</v>
      </c>
      <c r="BD1810" s="78" t="n">
        <v>10000000</v>
      </c>
      <c r="BE1810" s="78" t="s">
        <v>19998</v>
      </c>
      <c r="BJ1810" s="78" t="s">
        <v>17721</v>
      </c>
      <c r="BK1810" s="78" t="s">
        <v>17722</v>
      </c>
      <c r="BO1810" s="78" t="s">
        <v>16502</v>
      </c>
    </row>
    <row r="1811" customFormat="false" ht="15" hidden="true" customHeight="false" outlineLevel="0" collapsed="false">
      <c r="A1811" s="82" t="n">
        <v>45291</v>
      </c>
      <c r="B1811" s="78" t="s">
        <v>16497</v>
      </c>
      <c r="C1811" s="78" t="s">
        <v>18927</v>
      </c>
      <c r="D1811" s="78" t="s">
        <v>19501</v>
      </c>
      <c r="E1811" s="78" t="s">
        <v>3664</v>
      </c>
      <c r="F1811" s="78" t="s">
        <v>17727</v>
      </c>
      <c r="G1811" s="78" t="s">
        <v>17747</v>
      </c>
      <c r="H1811" s="78" t="s">
        <v>17748</v>
      </c>
      <c r="I1811" s="78" t="s">
        <v>19604</v>
      </c>
      <c r="J1811" s="78" t="s">
        <v>16745</v>
      </c>
      <c r="K1811" s="78" t="n">
        <v>158374000</v>
      </c>
      <c r="L1811" s="78" t="s">
        <v>17305</v>
      </c>
      <c r="M1811" s="78" t="s">
        <v>20350</v>
      </c>
      <c r="N1811" s="78" t="s">
        <v>19505</v>
      </c>
      <c r="Q1811" s="78" t="n">
        <v>79685002</v>
      </c>
      <c r="R1811" s="78" t="s">
        <v>17306</v>
      </c>
      <c r="S1811" s="78" t="s">
        <v>20351</v>
      </c>
      <c r="T1811" s="78" t="s">
        <v>16506</v>
      </c>
      <c r="U1811" s="78" t="s">
        <v>13464</v>
      </c>
      <c r="V1811" s="78" t="s">
        <v>18702</v>
      </c>
      <c r="W1811" s="78" t="s">
        <v>4084</v>
      </c>
      <c r="X1811" s="78" t="s">
        <v>18089</v>
      </c>
      <c r="Y1811" s="78" t="s">
        <v>18124</v>
      </c>
      <c r="Z1811" s="78" t="s">
        <v>17816</v>
      </c>
      <c r="AA1811" s="78" t="s">
        <v>17795</v>
      </c>
      <c r="AB1811" s="78" t="s">
        <v>19608</v>
      </c>
      <c r="AC1811" s="78" t="s">
        <v>19060</v>
      </c>
      <c r="AH1811" s="78" t="s">
        <v>19609</v>
      </c>
      <c r="AI1811" s="82" t="n">
        <v>47107</v>
      </c>
      <c r="AK1811" s="78" t="s">
        <v>20012</v>
      </c>
      <c r="AL1811" s="78" t="s">
        <v>17718</v>
      </c>
      <c r="AM1811" s="78" t="s">
        <v>17718</v>
      </c>
      <c r="AP1811" s="78" t="s">
        <v>17772</v>
      </c>
      <c r="AQ1811" s="78" t="n">
        <v>10000</v>
      </c>
      <c r="AR1811" s="78" t="n">
        <v>1</v>
      </c>
      <c r="AS1811" s="78" t="n">
        <v>-122.23217</v>
      </c>
      <c r="AT1811" s="78" t="n">
        <v>1</v>
      </c>
      <c r="AU1811" s="78" t="n">
        <v>-4.31</v>
      </c>
      <c r="AV1811" s="78" t="n">
        <v>8.08</v>
      </c>
      <c r="AY1811" s="78" t="n">
        <v>-1143563.05</v>
      </c>
      <c r="AZ1811" s="78" t="n">
        <v>0</v>
      </c>
      <c r="BA1811" s="78" t="n">
        <v>-78758.61</v>
      </c>
      <c r="BB1811" s="78" t="n">
        <v>-16666.67</v>
      </c>
      <c r="BC1811" s="78" t="n">
        <v>-1238988.33</v>
      </c>
      <c r="BD1811" s="78" t="n">
        <v>10000000</v>
      </c>
      <c r="BE1811" s="78" t="s">
        <v>19611</v>
      </c>
      <c r="BJ1811" s="78" t="s">
        <v>17721</v>
      </c>
      <c r="BK1811" s="78" t="s">
        <v>17722</v>
      </c>
      <c r="BO1811" s="78" t="s">
        <v>16502</v>
      </c>
    </row>
    <row r="1812" customFormat="false" ht="15" hidden="true" customHeight="false" outlineLevel="0" collapsed="false">
      <c r="A1812" s="82" t="n">
        <v>45291</v>
      </c>
      <c r="B1812" s="78" t="s">
        <v>16497</v>
      </c>
      <c r="C1812" s="78" t="s">
        <v>17734</v>
      </c>
      <c r="D1812" s="78" t="s">
        <v>18919</v>
      </c>
      <c r="E1812" s="78" t="s">
        <v>4075</v>
      </c>
      <c r="F1812" s="78" t="s">
        <v>17724</v>
      </c>
      <c r="G1812" s="78" t="s">
        <v>17711</v>
      </c>
      <c r="H1812" s="78" t="s">
        <v>17725</v>
      </c>
      <c r="I1812" s="78" t="s">
        <v>18920</v>
      </c>
      <c r="J1812" s="78" t="s">
        <v>16506</v>
      </c>
      <c r="K1812" s="78" t="n">
        <v>123861062</v>
      </c>
      <c r="L1812" s="78" t="s">
        <v>14190</v>
      </c>
      <c r="M1812" s="78" t="s">
        <v>20352</v>
      </c>
      <c r="N1812" s="78" t="s">
        <v>17734</v>
      </c>
      <c r="Q1812" s="78" t="n">
        <v>0</v>
      </c>
      <c r="U1812" s="78" t="s">
        <v>14183</v>
      </c>
      <c r="V1812" s="78" t="s">
        <v>17861</v>
      </c>
      <c r="W1812" s="78" t="s">
        <v>4084</v>
      </c>
      <c r="X1812" s="78" t="s">
        <v>17854</v>
      </c>
      <c r="Y1812" s="78" t="s">
        <v>17855</v>
      </c>
      <c r="Z1812" s="78" t="s">
        <v>17856</v>
      </c>
      <c r="AA1812" s="78" t="s">
        <v>17857</v>
      </c>
      <c r="AB1812" s="78" t="s">
        <v>19060</v>
      </c>
      <c r="AI1812" s="82" t="n">
        <v>48245</v>
      </c>
      <c r="AL1812" s="78" t="s">
        <v>17718</v>
      </c>
      <c r="AM1812" s="78" t="s">
        <v>17718</v>
      </c>
      <c r="AP1812" s="78" t="s">
        <v>17772</v>
      </c>
      <c r="AQ1812" s="78" t="n">
        <v>-10032</v>
      </c>
      <c r="AR1812" s="78" t="n">
        <v>10</v>
      </c>
      <c r="AS1812" s="78" t="n">
        <v>92.64569</v>
      </c>
      <c r="AT1812" s="78" t="n">
        <v>1</v>
      </c>
      <c r="AV1812" s="78" t="n">
        <v>8.08</v>
      </c>
      <c r="AY1812" s="78" t="n">
        <v>-8659623.12</v>
      </c>
      <c r="AZ1812" s="78" t="n">
        <v>0</v>
      </c>
      <c r="BA1812" s="78" t="n">
        <v>-634592.5</v>
      </c>
      <c r="BB1812" s="78" t="n">
        <v>-198550</v>
      </c>
      <c r="BC1812" s="78" t="n">
        <v>-9294215.62</v>
      </c>
      <c r="BD1812" s="78" t="n">
        <v>10032000</v>
      </c>
      <c r="BE1812" s="78" t="s">
        <v>18925</v>
      </c>
      <c r="BJ1812" s="78" t="s">
        <v>17721</v>
      </c>
      <c r="BK1812" s="78" t="s">
        <v>17722</v>
      </c>
      <c r="BL1812" s="78" t="s">
        <v>14192</v>
      </c>
      <c r="BM1812" s="78" t="s">
        <v>14191</v>
      </c>
      <c r="BN1812" s="78" t="s">
        <v>20353</v>
      </c>
      <c r="BO1812" s="78" t="s">
        <v>16502</v>
      </c>
    </row>
    <row r="1813" customFormat="false" ht="15" hidden="true" customHeight="false" outlineLevel="0" collapsed="false">
      <c r="A1813" s="82" t="n">
        <v>45291</v>
      </c>
      <c r="B1813" s="78" t="s">
        <v>16497</v>
      </c>
      <c r="C1813" s="78" t="s">
        <v>18927</v>
      </c>
      <c r="D1813" s="78" t="s">
        <v>18928</v>
      </c>
      <c r="E1813" s="78" t="s">
        <v>1305</v>
      </c>
      <c r="F1813" s="78" t="s">
        <v>17710</v>
      </c>
      <c r="G1813" s="78" t="s">
        <v>17711</v>
      </c>
      <c r="H1813" s="78" t="s">
        <v>17725</v>
      </c>
      <c r="I1813" s="78" t="s">
        <v>18965</v>
      </c>
      <c r="J1813" s="78" t="s">
        <v>17755</v>
      </c>
      <c r="K1813" s="78" t="n">
        <v>148924217</v>
      </c>
      <c r="L1813" s="78" t="s">
        <v>1725</v>
      </c>
      <c r="M1813" s="78" t="s">
        <v>20354</v>
      </c>
      <c r="N1813" s="78" t="s">
        <v>17734</v>
      </c>
      <c r="Q1813" s="78" t="n">
        <v>21000015</v>
      </c>
      <c r="R1813" s="78" t="s">
        <v>16863</v>
      </c>
      <c r="S1813" s="78" t="s">
        <v>16864</v>
      </c>
      <c r="T1813" s="78" t="s">
        <v>16862</v>
      </c>
      <c r="W1813" s="78" t="s">
        <v>4084</v>
      </c>
      <c r="Z1813" s="78" t="s">
        <v>17801</v>
      </c>
      <c r="AA1813" s="78" t="s">
        <v>17802</v>
      </c>
      <c r="AC1813" s="78" t="s">
        <v>19192</v>
      </c>
      <c r="AE1813" s="78" t="s">
        <v>1728</v>
      </c>
      <c r="AG1813" s="78" t="s">
        <v>18931</v>
      </c>
      <c r="AI1813" s="82" t="n">
        <v>45379</v>
      </c>
      <c r="AJ1813" s="78" t="s">
        <v>1197</v>
      </c>
      <c r="AL1813" s="78" t="s">
        <v>17718</v>
      </c>
      <c r="AM1813" s="78" t="s">
        <v>17718</v>
      </c>
      <c r="AP1813" s="78" t="s">
        <v>17772</v>
      </c>
      <c r="AQ1813" s="78" t="n">
        <v>-27</v>
      </c>
      <c r="AR1813" s="78" t="n">
        <v>100</v>
      </c>
      <c r="AS1813" s="78" t="n">
        <v>5.55</v>
      </c>
      <c r="AT1813" s="78" t="n">
        <v>1</v>
      </c>
      <c r="AV1813" s="78" t="n">
        <v>8.08</v>
      </c>
      <c r="AY1813" s="78" t="n">
        <v>-36854.48</v>
      </c>
      <c r="AZ1813" s="78" t="n">
        <v>0</v>
      </c>
      <c r="BA1813" s="78" t="n">
        <v>21869.48</v>
      </c>
      <c r="BB1813" s="78" t="n">
        <v>0</v>
      </c>
      <c r="BC1813" s="78" t="n">
        <v>-14985</v>
      </c>
      <c r="BD1813" s="78" t="n">
        <v>10057500</v>
      </c>
      <c r="BE1813" s="78" t="s">
        <v>18932</v>
      </c>
      <c r="BJ1813" s="78" t="s">
        <v>17721</v>
      </c>
      <c r="BK1813" s="78" t="s">
        <v>17722</v>
      </c>
      <c r="BO1813" s="78" t="s">
        <v>16502</v>
      </c>
    </row>
    <row r="1814" customFormat="false" ht="15" hidden="true" customHeight="false" outlineLevel="0" collapsed="false">
      <c r="A1814" s="82" t="n">
        <v>45291</v>
      </c>
      <c r="B1814" s="78" t="s">
        <v>16497</v>
      </c>
      <c r="C1814" s="78" t="s">
        <v>18927</v>
      </c>
      <c r="D1814" s="78" t="s">
        <v>18928</v>
      </c>
      <c r="E1814" s="78" t="s">
        <v>1305</v>
      </c>
      <c r="F1814" s="78" t="s">
        <v>17710</v>
      </c>
      <c r="G1814" s="78" t="s">
        <v>17711</v>
      </c>
      <c r="H1814" s="78" t="s">
        <v>17725</v>
      </c>
      <c r="I1814" s="78" t="s">
        <v>18933</v>
      </c>
      <c r="J1814" s="78" t="s">
        <v>17755</v>
      </c>
      <c r="K1814" s="78" t="n">
        <v>144227003</v>
      </c>
      <c r="L1814" s="78" t="s">
        <v>1466</v>
      </c>
      <c r="M1814" s="78" t="s">
        <v>20355</v>
      </c>
      <c r="N1814" s="78" t="s">
        <v>17734</v>
      </c>
      <c r="Q1814" s="78" t="n">
        <v>21000015</v>
      </c>
      <c r="R1814" s="78" t="s">
        <v>16863</v>
      </c>
      <c r="S1814" s="78" t="s">
        <v>16864</v>
      </c>
      <c r="T1814" s="78" t="s">
        <v>16862</v>
      </c>
      <c r="W1814" s="78" t="s">
        <v>4084</v>
      </c>
      <c r="Z1814" s="78" t="s">
        <v>17801</v>
      </c>
      <c r="AA1814" s="78" t="s">
        <v>17802</v>
      </c>
      <c r="AC1814" s="78" t="s">
        <v>19192</v>
      </c>
      <c r="AE1814" s="78" t="s">
        <v>1469</v>
      </c>
      <c r="AG1814" s="78" t="s">
        <v>18931</v>
      </c>
      <c r="AI1814" s="82" t="n">
        <v>45366</v>
      </c>
      <c r="AJ1814" s="78" t="s">
        <v>1197</v>
      </c>
      <c r="AL1814" s="78" t="s">
        <v>17718</v>
      </c>
      <c r="AM1814" s="78" t="s">
        <v>17718</v>
      </c>
      <c r="AP1814" s="78" t="s">
        <v>17719</v>
      </c>
      <c r="AQ1814" s="78" t="n">
        <v>36</v>
      </c>
      <c r="AR1814" s="78" t="n">
        <v>100</v>
      </c>
      <c r="AS1814" s="78" t="n">
        <v>0.875</v>
      </c>
      <c r="AT1814" s="78" t="n">
        <v>1</v>
      </c>
      <c r="AV1814" s="78" t="n">
        <v>8.08</v>
      </c>
      <c r="AY1814" s="78" t="n">
        <v>27721.14</v>
      </c>
      <c r="AZ1814" s="78" t="n">
        <v>0</v>
      </c>
      <c r="BA1814" s="78" t="n">
        <v>-24571.14</v>
      </c>
      <c r="BB1814" s="78" t="n">
        <v>0</v>
      </c>
      <c r="BC1814" s="78" t="n">
        <v>3150</v>
      </c>
      <c r="BD1814" s="78" t="n">
        <v>10080000</v>
      </c>
      <c r="BE1814" s="78" t="s">
        <v>18932</v>
      </c>
      <c r="BJ1814" s="78" t="s">
        <v>17721</v>
      </c>
      <c r="BK1814" s="78" t="s">
        <v>17722</v>
      </c>
      <c r="BO1814" s="78" t="s">
        <v>16502</v>
      </c>
    </row>
    <row r="1815" customFormat="false" ht="15" hidden="true" customHeight="false" outlineLevel="0" collapsed="false">
      <c r="A1815" s="82" t="n">
        <v>45291</v>
      </c>
      <c r="B1815" s="78" t="s">
        <v>16497</v>
      </c>
      <c r="C1815" s="78" t="s">
        <v>18927</v>
      </c>
      <c r="D1815" s="78" t="s">
        <v>18928</v>
      </c>
      <c r="E1815" s="78" t="s">
        <v>1305</v>
      </c>
      <c r="F1815" s="78" t="s">
        <v>17710</v>
      </c>
      <c r="G1815" s="78" t="s">
        <v>17711</v>
      </c>
      <c r="H1815" s="78" t="s">
        <v>17725</v>
      </c>
      <c r="I1815" s="78" t="s">
        <v>18933</v>
      </c>
      <c r="J1815" s="78" t="s">
        <v>17755</v>
      </c>
      <c r="K1815" s="78" t="n">
        <v>148842459</v>
      </c>
      <c r="L1815" s="78" t="s">
        <v>8794</v>
      </c>
      <c r="M1815" s="78" t="s">
        <v>20356</v>
      </c>
      <c r="N1815" s="78" t="s">
        <v>17734</v>
      </c>
      <c r="Q1815" s="78" t="n">
        <v>21057967</v>
      </c>
      <c r="R1815" s="78" t="s">
        <v>8738</v>
      </c>
      <c r="S1815" s="78" t="s">
        <v>17641</v>
      </c>
      <c r="T1815" s="78" t="s">
        <v>17028</v>
      </c>
      <c r="U1815" s="78" t="s">
        <v>8738</v>
      </c>
      <c r="V1815" s="78" t="s">
        <v>17818</v>
      </c>
      <c r="W1815" s="78" t="s">
        <v>4084</v>
      </c>
      <c r="Z1815" s="78" t="s">
        <v>17801</v>
      </c>
      <c r="AA1815" s="78" t="s">
        <v>17802</v>
      </c>
      <c r="AE1815" s="78" t="s">
        <v>8797</v>
      </c>
      <c r="AG1815" s="78" t="s">
        <v>18931</v>
      </c>
      <c r="AI1815" s="82" t="n">
        <v>45366</v>
      </c>
      <c r="AJ1815" s="78" t="s">
        <v>1197</v>
      </c>
      <c r="AL1815" s="78" t="s">
        <v>17718</v>
      </c>
      <c r="AM1815" s="78" t="s">
        <v>17718</v>
      </c>
      <c r="AP1815" s="78" t="s">
        <v>17719</v>
      </c>
      <c r="AQ1815" s="78" t="n">
        <v>3000</v>
      </c>
      <c r="AR1815" s="78" t="n">
        <v>100</v>
      </c>
      <c r="AS1815" s="78" t="n">
        <v>0.195</v>
      </c>
      <c r="AT1815" s="78" t="n">
        <v>1</v>
      </c>
      <c r="AV1815" s="78" t="n">
        <v>8.08</v>
      </c>
      <c r="AY1815" s="78" t="n">
        <v>54057.77</v>
      </c>
      <c r="AZ1815" s="78" t="n">
        <v>0</v>
      </c>
      <c r="BA1815" s="78" t="n">
        <v>4442.23</v>
      </c>
      <c r="BB1815" s="78" t="n">
        <v>0</v>
      </c>
      <c r="BC1815" s="78" t="n">
        <v>58500</v>
      </c>
      <c r="BD1815" s="78" t="n">
        <v>10200000</v>
      </c>
      <c r="BE1815" s="78" t="s">
        <v>18932</v>
      </c>
      <c r="BJ1815" s="78" t="s">
        <v>17721</v>
      </c>
      <c r="BK1815" s="78" t="s">
        <v>17722</v>
      </c>
      <c r="BO1815" s="78" t="s">
        <v>16502</v>
      </c>
    </row>
    <row r="1816" customFormat="false" ht="15" hidden="true" customHeight="false" outlineLevel="0" collapsed="false">
      <c r="A1816" s="82" t="n">
        <v>45291</v>
      </c>
      <c r="B1816" s="78" t="s">
        <v>16497</v>
      </c>
      <c r="C1816" s="78" t="s">
        <v>17734</v>
      </c>
      <c r="D1816" s="78" t="s">
        <v>18919</v>
      </c>
      <c r="E1816" s="78" t="s">
        <v>1305</v>
      </c>
      <c r="F1816" s="78" t="s">
        <v>17710</v>
      </c>
      <c r="G1816" s="78" t="s">
        <v>17711</v>
      </c>
      <c r="H1816" s="78" t="s">
        <v>17725</v>
      </c>
      <c r="I1816" s="78" t="s">
        <v>19056</v>
      </c>
      <c r="J1816" s="78" t="s">
        <v>19089</v>
      </c>
      <c r="K1816" s="78" t="n">
        <v>156055577</v>
      </c>
      <c r="L1816" s="78" t="s">
        <v>13797</v>
      </c>
      <c r="M1816" s="78" t="s">
        <v>19628</v>
      </c>
      <c r="N1816" s="78" t="s">
        <v>17734</v>
      </c>
      <c r="Q1816" s="78" t="n">
        <v>21002980</v>
      </c>
      <c r="R1816" s="78" t="s">
        <v>13787</v>
      </c>
      <c r="S1816" s="78" t="s">
        <v>623</v>
      </c>
      <c r="T1816" s="78" t="s">
        <v>16498</v>
      </c>
      <c r="U1816" s="78" t="s">
        <v>13787</v>
      </c>
      <c r="V1816" s="78" t="s">
        <v>18397</v>
      </c>
      <c r="W1816" s="78" t="s">
        <v>4084</v>
      </c>
      <c r="X1816" s="78" t="s">
        <v>17976</v>
      </c>
      <c r="Y1816" s="78" t="s">
        <v>17977</v>
      </c>
      <c r="Z1816" s="78" t="s">
        <v>17794</v>
      </c>
      <c r="AA1816" s="78" t="s">
        <v>17795</v>
      </c>
      <c r="AB1816" s="78" t="s">
        <v>19091</v>
      </c>
      <c r="AI1816" s="82" t="n">
        <v>46645</v>
      </c>
      <c r="AL1816" s="78" t="s">
        <v>17718</v>
      </c>
      <c r="AM1816" s="78" t="s">
        <v>17718</v>
      </c>
      <c r="AP1816" s="78" t="s">
        <v>17719</v>
      </c>
      <c r="AQ1816" s="80" t="n">
        <v>10300</v>
      </c>
      <c r="AR1816" s="78" t="n">
        <v>10</v>
      </c>
      <c r="AS1816" s="78" t="n">
        <v>101.69</v>
      </c>
      <c r="AT1816" s="78" t="n">
        <v>1</v>
      </c>
      <c r="AV1816" s="78" t="n">
        <v>8.08</v>
      </c>
      <c r="AY1816" s="78" t="n">
        <v>12295476.7</v>
      </c>
      <c r="AZ1816" s="78" t="n">
        <v>0</v>
      </c>
      <c r="BA1816" s="78" t="n">
        <v>-1821406.7</v>
      </c>
      <c r="BB1816" s="78" t="n">
        <v>37909.72</v>
      </c>
      <c r="BC1816" s="78" t="n">
        <v>10474070</v>
      </c>
      <c r="BD1816" s="80" t="n">
        <v>10300000</v>
      </c>
      <c r="BE1816" s="78" t="s">
        <v>19092</v>
      </c>
      <c r="BJ1816" s="78" t="s">
        <v>17721</v>
      </c>
      <c r="BK1816" s="78" t="s">
        <v>17722</v>
      </c>
      <c r="BL1816" s="78" t="s">
        <v>281</v>
      </c>
      <c r="BM1816" s="78" t="s">
        <v>13798</v>
      </c>
      <c r="BN1816" s="78" t="s">
        <v>19629</v>
      </c>
      <c r="BO1816" s="78" t="s">
        <v>16502</v>
      </c>
    </row>
    <row r="1817" customFormat="false" ht="15" hidden="true" customHeight="false" outlineLevel="0" collapsed="false">
      <c r="A1817" s="82" t="n">
        <v>45291</v>
      </c>
      <c r="B1817" s="78" t="s">
        <v>16497</v>
      </c>
      <c r="C1817" s="78" t="s">
        <v>17734</v>
      </c>
      <c r="D1817" s="78" t="s">
        <v>18919</v>
      </c>
      <c r="E1817" s="78" t="s">
        <v>4075</v>
      </c>
      <c r="F1817" s="78" t="s">
        <v>17724</v>
      </c>
      <c r="G1817" s="78" t="s">
        <v>17711</v>
      </c>
      <c r="H1817" s="78" t="s">
        <v>17725</v>
      </c>
      <c r="I1817" s="78" t="s">
        <v>18920</v>
      </c>
      <c r="J1817" s="78" t="s">
        <v>16506</v>
      </c>
      <c r="K1817" s="78" t="n">
        <v>123877835</v>
      </c>
      <c r="L1817" s="78" t="s">
        <v>13265</v>
      </c>
      <c r="M1817" s="78" t="s">
        <v>20357</v>
      </c>
      <c r="N1817" s="78" t="s">
        <v>17734</v>
      </c>
      <c r="Q1817" s="78" t="n">
        <v>0</v>
      </c>
      <c r="U1817" s="78" t="s">
        <v>13242</v>
      </c>
      <c r="V1817" s="78" t="s">
        <v>17885</v>
      </c>
      <c r="W1817" s="78" t="s">
        <v>4084</v>
      </c>
      <c r="X1817" s="78" t="s">
        <v>17854</v>
      </c>
      <c r="Y1817" s="78" t="s">
        <v>17855</v>
      </c>
      <c r="Z1817" s="78" t="s">
        <v>17856</v>
      </c>
      <c r="AA1817" s="78" t="s">
        <v>17857</v>
      </c>
      <c r="AB1817" s="78" t="s">
        <v>20183</v>
      </c>
      <c r="AI1817" s="82" t="n">
        <v>47133</v>
      </c>
      <c r="AL1817" s="78" t="s">
        <v>17718</v>
      </c>
      <c r="AM1817" s="78" t="s">
        <v>17718</v>
      </c>
      <c r="AP1817" s="78" t="s">
        <v>17772</v>
      </c>
      <c r="AQ1817" s="78" t="n">
        <v>-10450</v>
      </c>
      <c r="AR1817" s="78" t="n">
        <v>10</v>
      </c>
      <c r="AS1817" s="78" t="n">
        <v>103.62225</v>
      </c>
      <c r="AT1817" s="78" t="n">
        <v>1</v>
      </c>
      <c r="AV1817" s="78" t="n">
        <v>8.08</v>
      </c>
      <c r="AY1817" s="78" t="n">
        <v>-10796273.5</v>
      </c>
      <c r="AZ1817" s="78" t="n">
        <v>0</v>
      </c>
      <c r="BA1817" s="78" t="n">
        <v>-32251.42</v>
      </c>
      <c r="BB1817" s="78" t="n">
        <v>-397535.42</v>
      </c>
      <c r="BC1817" s="78" t="n">
        <v>-10828524.92</v>
      </c>
      <c r="BD1817" s="78" t="n">
        <v>10450000</v>
      </c>
      <c r="BE1817" s="78" t="s">
        <v>18925</v>
      </c>
      <c r="BJ1817" s="78" t="s">
        <v>17721</v>
      </c>
      <c r="BK1817" s="78" t="s">
        <v>17722</v>
      </c>
      <c r="BL1817" s="78" t="s">
        <v>13267</v>
      </c>
      <c r="BM1817" s="78" t="s">
        <v>13266</v>
      </c>
      <c r="BN1817" s="78" t="s">
        <v>20358</v>
      </c>
      <c r="BO1817" s="78" t="s">
        <v>16502</v>
      </c>
    </row>
    <row r="1818" customFormat="false" ht="15" hidden="true" customHeight="false" outlineLevel="0" collapsed="false">
      <c r="A1818" s="82" t="n">
        <v>45291</v>
      </c>
      <c r="B1818" s="78" t="s">
        <v>16497</v>
      </c>
      <c r="C1818" s="78" t="s">
        <v>17734</v>
      </c>
      <c r="D1818" s="78" t="s">
        <v>18919</v>
      </c>
      <c r="E1818" s="78" t="s">
        <v>1305</v>
      </c>
      <c r="F1818" s="78" t="s">
        <v>17710</v>
      </c>
      <c r="G1818" s="78" t="s">
        <v>17711</v>
      </c>
      <c r="H1818" s="78" t="s">
        <v>17725</v>
      </c>
      <c r="I1818" s="78" t="s">
        <v>18920</v>
      </c>
      <c r="J1818" s="78" t="s">
        <v>16506</v>
      </c>
      <c r="K1818" s="78" t="n">
        <v>55789255</v>
      </c>
      <c r="L1818" s="78" t="s">
        <v>10362</v>
      </c>
      <c r="M1818" s="78" t="s">
        <v>20359</v>
      </c>
      <c r="N1818" s="78" t="s">
        <v>17734</v>
      </c>
      <c r="Q1818" s="78" t="n">
        <v>0</v>
      </c>
      <c r="U1818" s="78" t="s">
        <v>20360</v>
      </c>
      <c r="V1818" s="78" t="s">
        <v>20361</v>
      </c>
      <c r="W1818" s="78" t="s">
        <v>4084</v>
      </c>
      <c r="X1818" s="78" t="s">
        <v>17963</v>
      </c>
      <c r="Y1818" s="78" t="s">
        <v>20362</v>
      </c>
      <c r="Z1818" s="78" t="s">
        <v>17917</v>
      </c>
      <c r="AA1818" s="78" t="s">
        <v>17917</v>
      </c>
      <c r="AB1818" s="78" t="s">
        <v>19060</v>
      </c>
      <c r="AI1818" s="82" t="n">
        <v>46736</v>
      </c>
      <c r="AL1818" s="78" t="s">
        <v>17718</v>
      </c>
      <c r="AM1818" s="78" t="s">
        <v>17718</v>
      </c>
      <c r="AP1818" s="78" t="s">
        <v>17772</v>
      </c>
      <c r="AQ1818" s="78" t="n">
        <v>-10475</v>
      </c>
      <c r="AR1818" s="78" t="n">
        <v>10</v>
      </c>
      <c r="AS1818" s="78" t="n">
        <v>94.605</v>
      </c>
      <c r="AT1818" s="78" t="n">
        <v>1</v>
      </c>
      <c r="AV1818" s="78" t="n">
        <v>8.08</v>
      </c>
      <c r="AY1818" s="78" t="n">
        <v>-8582246.89</v>
      </c>
      <c r="AZ1818" s="78" t="n">
        <v>0</v>
      </c>
      <c r="BA1818" s="78" t="n">
        <v>-1327626.86</v>
      </c>
      <c r="BB1818" s="78" t="n">
        <v>-22695.83</v>
      </c>
      <c r="BC1818" s="78" t="n">
        <v>-9909873.75</v>
      </c>
      <c r="BD1818" s="78" t="n">
        <v>10475000</v>
      </c>
      <c r="BE1818" s="78" t="s">
        <v>18925</v>
      </c>
      <c r="BJ1818" s="78" t="s">
        <v>17721</v>
      </c>
      <c r="BK1818" s="78" t="s">
        <v>17722</v>
      </c>
      <c r="BL1818" s="78" t="s">
        <v>10364</v>
      </c>
      <c r="BM1818" s="78" t="s">
        <v>10363</v>
      </c>
      <c r="BN1818" s="78" t="s">
        <v>20363</v>
      </c>
      <c r="BO1818" s="78" t="s">
        <v>16502</v>
      </c>
    </row>
    <row r="1819" customFormat="false" ht="15" hidden="true" customHeight="false" outlineLevel="0" collapsed="false">
      <c r="A1819" s="82" t="n">
        <v>45291</v>
      </c>
      <c r="B1819" s="78" t="s">
        <v>16497</v>
      </c>
      <c r="C1819" s="78" t="s">
        <v>17734</v>
      </c>
      <c r="D1819" s="78" t="s">
        <v>18919</v>
      </c>
      <c r="E1819" s="78" t="s">
        <v>4075</v>
      </c>
      <c r="F1819" s="78" t="s">
        <v>17724</v>
      </c>
      <c r="G1819" s="78" t="s">
        <v>17711</v>
      </c>
      <c r="H1819" s="78" t="s">
        <v>17725</v>
      </c>
      <c r="I1819" s="78" t="s">
        <v>19056</v>
      </c>
      <c r="J1819" s="78" t="s">
        <v>19089</v>
      </c>
      <c r="K1819" s="78" t="n">
        <v>143719705</v>
      </c>
      <c r="L1819" s="78" t="s">
        <v>8092</v>
      </c>
      <c r="M1819" s="78" t="s">
        <v>19460</v>
      </c>
      <c r="N1819" s="78" t="s">
        <v>17734</v>
      </c>
      <c r="Q1819" s="78" t="n">
        <v>21003412</v>
      </c>
      <c r="R1819" s="78" t="s">
        <v>8083</v>
      </c>
      <c r="S1819" s="78" t="s">
        <v>16896</v>
      </c>
      <c r="T1819" s="78" t="s">
        <v>16498</v>
      </c>
      <c r="U1819" s="78" t="s">
        <v>8083</v>
      </c>
      <c r="V1819" s="78" t="s">
        <v>18472</v>
      </c>
      <c r="W1819" s="78" t="s">
        <v>4084</v>
      </c>
      <c r="X1819" s="78" t="s">
        <v>17891</v>
      </c>
      <c r="Y1819" s="78" t="s">
        <v>18473</v>
      </c>
      <c r="Z1819" s="78" t="s">
        <v>17802</v>
      </c>
      <c r="AA1819" s="78" t="s">
        <v>17802</v>
      </c>
      <c r="AB1819" s="78" t="s">
        <v>19091</v>
      </c>
      <c r="AC1819" s="78" t="s">
        <v>18386</v>
      </c>
      <c r="AI1819" s="82" t="n">
        <v>47467</v>
      </c>
      <c r="AL1819" s="78" t="s">
        <v>17718</v>
      </c>
      <c r="AM1819" s="78" t="s">
        <v>17718</v>
      </c>
      <c r="AP1819" s="78" t="s">
        <v>17719</v>
      </c>
      <c r="AQ1819" s="78" t="n">
        <v>10500</v>
      </c>
      <c r="AR1819" s="78" t="n">
        <v>10</v>
      </c>
      <c r="AS1819" s="78" t="n">
        <v>101.45</v>
      </c>
      <c r="AT1819" s="78" t="n">
        <v>1</v>
      </c>
      <c r="AV1819" s="78" t="n">
        <v>8.08</v>
      </c>
      <c r="AY1819" s="78" t="n">
        <v>10783984</v>
      </c>
      <c r="AZ1819" s="78" t="n">
        <v>0</v>
      </c>
      <c r="BA1819" s="78" t="n">
        <v>-131734</v>
      </c>
      <c r="BB1819" s="78" t="n">
        <v>17500</v>
      </c>
      <c r="BC1819" s="78" t="n">
        <v>10652250</v>
      </c>
      <c r="BD1819" s="78" t="n">
        <v>10500000</v>
      </c>
      <c r="BE1819" s="78" t="s">
        <v>19092</v>
      </c>
      <c r="BJ1819" s="78" t="s">
        <v>17721</v>
      </c>
      <c r="BK1819" s="78" t="s">
        <v>17722</v>
      </c>
      <c r="BL1819" s="78" t="s">
        <v>892</v>
      </c>
      <c r="BM1819" s="78" t="s">
        <v>8093</v>
      </c>
      <c r="BN1819" s="78" t="s">
        <v>19461</v>
      </c>
      <c r="BO1819" s="78" t="s">
        <v>16502</v>
      </c>
    </row>
    <row r="1820" customFormat="false" ht="15" hidden="true" customHeight="false" outlineLevel="0" collapsed="false">
      <c r="A1820" s="82" t="n">
        <v>45291</v>
      </c>
      <c r="B1820" s="78" t="s">
        <v>16497</v>
      </c>
      <c r="C1820" s="78" t="s">
        <v>17734</v>
      </c>
      <c r="D1820" s="78" t="s">
        <v>18919</v>
      </c>
      <c r="E1820" s="78" t="s">
        <v>4126</v>
      </c>
      <c r="F1820" s="78" t="s">
        <v>17758</v>
      </c>
      <c r="G1820" s="78" t="s">
        <v>17711</v>
      </c>
      <c r="H1820" s="78" t="s">
        <v>17725</v>
      </c>
      <c r="I1820" s="78" t="s">
        <v>19056</v>
      </c>
      <c r="J1820" s="78" t="s">
        <v>19089</v>
      </c>
      <c r="K1820" s="78" t="n">
        <v>155861718</v>
      </c>
      <c r="L1820" s="78" t="s">
        <v>4770</v>
      </c>
      <c r="M1820" s="78" t="s">
        <v>20245</v>
      </c>
      <c r="N1820" s="78" t="s">
        <v>17734</v>
      </c>
      <c r="Q1820" s="78" t="n">
        <v>21002867</v>
      </c>
      <c r="R1820" s="78" t="s">
        <v>4761</v>
      </c>
      <c r="S1820" s="78" t="s">
        <v>365</v>
      </c>
      <c r="T1820" s="78" t="s">
        <v>16498</v>
      </c>
      <c r="U1820" s="78" t="s">
        <v>4761</v>
      </c>
      <c r="V1820" s="78" t="s">
        <v>18440</v>
      </c>
      <c r="W1820" s="78" t="s">
        <v>4084</v>
      </c>
      <c r="X1820" s="78" t="s">
        <v>17976</v>
      </c>
      <c r="Y1820" s="78" t="s">
        <v>17977</v>
      </c>
      <c r="Z1820" s="78" t="s">
        <v>17794</v>
      </c>
      <c r="AA1820" s="78" t="s">
        <v>17795</v>
      </c>
      <c r="AB1820" s="78" t="s">
        <v>19091</v>
      </c>
      <c r="AI1820" s="82" t="n">
        <v>46645</v>
      </c>
      <c r="AL1820" s="78" t="s">
        <v>17718</v>
      </c>
      <c r="AM1820" s="78" t="s">
        <v>17718</v>
      </c>
      <c r="AP1820" s="78" t="s">
        <v>17719</v>
      </c>
      <c r="AQ1820" s="78" t="n">
        <v>10500</v>
      </c>
      <c r="AR1820" s="78" t="n">
        <v>10</v>
      </c>
      <c r="AS1820" s="78" t="n">
        <v>98.75</v>
      </c>
      <c r="AT1820" s="78" t="n">
        <v>1</v>
      </c>
      <c r="AV1820" s="78" t="n">
        <v>8.08</v>
      </c>
      <c r="AY1820" s="78" t="n">
        <v>10145694.5</v>
      </c>
      <c r="AZ1820" s="78" t="n">
        <v>0</v>
      </c>
      <c r="BA1820" s="78" t="n">
        <v>223055.5</v>
      </c>
      <c r="BB1820" s="78" t="n">
        <v>30916.67</v>
      </c>
      <c r="BC1820" s="78" t="n">
        <v>10368750</v>
      </c>
      <c r="BD1820" s="78" t="n">
        <v>10500000</v>
      </c>
      <c r="BE1820" s="78" t="s">
        <v>19092</v>
      </c>
      <c r="BJ1820" s="78" t="s">
        <v>17721</v>
      </c>
      <c r="BK1820" s="78" t="s">
        <v>17722</v>
      </c>
      <c r="BL1820" s="78" t="s">
        <v>19</v>
      </c>
      <c r="BM1820" s="78" t="s">
        <v>4771</v>
      </c>
      <c r="BN1820" s="78" t="s">
        <v>20246</v>
      </c>
      <c r="BO1820" s="78" t="s">
        <v>16502</v>
      </c>
    </row>
    <row r="1821" customFormat="false" ht="15" hidden="true" customHeight="false" outlineLevel="0" collapsed="false">
      <c r="A1821" s="82" t="n">
        <v>45291</v>
      </c>
      <c r="B1821" s="78" t="s">
        <v>16497</v>
      </c>
      <c r="C1821" s="78" t="s">
        <v>17734</v>
      </c>
      <c r="D1821" s="78" t="s">
        <v>18919</v>
      </c>
      <c r="E1821" s="78" t="s">
        <v>4075</v>
      </c>
      <c r="F1821" s="78" t="s">
        <v>17724</v>
      </c>
      <c r="G1821" s="78" t="s">
        <v>17711</v>
      </c>
      <c r="H1821" s="78" t="s">
        <v>17725</v>
      </c>
      <c r="I1821" s="78" t="s">
        <v>19056</v>
      </c>
      <c r="J1821" s="78" t="s">
        <v>19089</v>
      </c>
      <c r="K1821" s="78" t="n">
        <v>108040678</v>
      </c>
      <c r="L1821" s="78" t="s">
        <v>9820</v>
      </c>
      <c r="M1821" s="78" t="s">
        <v>19941</v>
      </c>
      <c r="N1821" s="78" t="s">
        <v>17734</v>
      </c>
      <c r="Q1821" s="78" t="n">
        <v>21909781</v>
      </c>
      <c r="R1821" s="78" t="s">
        <v>9810</v>
      </c>
      <c r="S1821" s="78" t="s">
        <v>512</v>
      </c>
      <c r="T1821" s="78" t="s">
        <v>16498</v>
      </c>
      <c r="U1821" s="78" t="s">
        <v>18394</v>
      </c>
      <c r="V1821" s="78" t="s">
        <v>18395</v>
      </c>
      <c r="W1821" s="78" t="s">
        <v>4071</v>
      </c>
      <c r="X1821" s="78" t="s">
        <v>17834</v>
      </c>
      <c r="Y1821" s="78" t="s">
        <v>18396</v>
      </c>
      <c r="Z1821" s="78" t="s">
        <v>17816</v>
      </c>
      <c r="AA1821" s="78" t="s">
        <v>17795</v>
      </c>
      <c r="AB1821" s="78" t="s">
        <v>19091</v>
      </c>
      <c r="AI1821" s="82" t="n">
        <v>46113</v>
      </c>
      <c r="AL1821" s="78" t="s">
        <v>17718</v>
      </c>
      <c r="AM1821" s="78" t="s">
        <v>17718</v>
      </c>
      <c r="AP1821" s="78" t="s">
        <v>17719</v>
      </c>
      <c r="AQ1821" s="78" t="n">
        <v>10500</v>
      </c>
      <c r="AR1821" s="78" t="n">
        <v>10</v>
      </c>
      <c r="AS1821" s="78" t="n">
        <v>89.25</v>
      </c>
      <c r="AT1821" s="78" t="n">
        <v>1</v>
      </c>
      <c r="AV1821" s="78" t="n">
        <v>8.08</v>
      </c>
      <c r="AY1821" s="78" t="n">
        <v>9336087</v>
      </c>
      <c r="AZ1821" s="78" t="n">
        <v>0</v>
      </c>
      <c r="BA1821" s="78" t="n">
        <v>35163</v>
      </c>
      <c r="BB1821" s="78" t="n">
        <v>13125</v>
      </c>
      <c r="BC1821" s="78" t="n">
        <v>9371250</v>
      </c>
      <c r="BD1821" s="78" t="n">
        <v>10500000</v>
      </c>
      <c r="BE1821" s="78" t="s">
        <v>19092</v>
      </c>
      <c r="BJ1821" s="78" t="s">
        <v>17721</v>
      </c>
      <c r="BK1821" s="78" t="s">
        <v>17722</v>
      </c>
      <c r="BL1821" s="78" t="s">
        <v>170</v>
      </c>
      <c r="BM1821" s="78" t="s">
        <v>9821</v>
      </c>
      <c r="BN1821" s="78" t="s">
        <v>19942</v>
      </c>
      <c r="BO1821" s="78" t="s">
        <v>16502</v>
      </c>
    </row>
    <row r="1822" customFormat="false" ht="15" hidden="true" customHeight="false" outlineLevel="0" collapsed="false">
      <c r="A1822" s="82" t="n">
        <v>45291</v>
      </c>
      <c r="B1822" s="78" t="s">
        <v>16497</v>
      </c>
      <c r="C1822" s="78" t="s">
        <v>17734</v>
      </c>
      <c r="D1822" s="78" t="s">
        <v>18919</v>
      </c>
      <c r="E1822" s="78" t="s">
        <v>4075</v>
      </c>
      <c r="F1822" s="78" t="s">
        <v>17724</v>
      </c>
      <c r="G1822" s="78" t="s">
        <v>17711</v>
      </c>
      <c r="H1822" s="78" t="s">
        <v>17725</v>
      </c>
      <c r="I1822" s="78" t="s">
        <v>19056</v>
      </c>
      <c r="J1822" s="78" t="s">
        <v>19089</v>
      </c>
      <c r="K1822" s="78" t="n">
        <v>151433965</v>
      </c>
      <c r="L1822" s="78" t="s">
        <v>9329</v>
      </c>
      <c r="M1822" s="78" t="s">
        <v>20102</v>
      </c>
      <c r="N1822" s="78" t="s">
        <v>17734</v>
      </c>
      <c r="Q1822" s="78" t="n">
        <v>21003538</v>
      </c>
      <c r="R1822" s="78" t="s">
        <v>9321</v>
      </c>
      <c r="S1822" s="78" t="s">
        <v>16974</v>
      </c>
      <c r="T1822" s="78" t="s">
        <v>16498</v>
      </c>
      <c r="U1822" s="78" t="s">
        <v>9321</v>
      </c>
      <c r="V1822" s="78" t="s">
        <v>18424</v>
      </c>
      <c r="W1822" s="78" t="s">
        <v>4084</v>
      </c>
      <c r="X1822" s="78" t="s">
        <v>18425</v>
      </c>
      <c r="Y1822" s="78" t="s">
        <v>18426</v>
      </c>
      <c r="Z1822" s="78" t="s">
        <v>17917</v>
      </c>
      <c r="AA1822" s="78" t="s">
        <v>17917</v>
      </c>
      <c r="AB1822" s="78" t="s">
        <v>19091</v>
      </c>
      <c r="AI1822" s="82" t="n">
        <v>46888</v>
      </c>
      <c r="AL1822" s="78" t="s">
        <v>17718</v>
      </c>
      <c r="AM1822" s="78" t="s">
        <v>17718</v>
      </c>
      <c r="AP1822" s="78" t="s">
        <v>17719</v>
      </c>
      <c r="AQ1822" s="78" t="n">
        <v>10500</v>
      </c>
      <c r="AR1822" s="78" t="n">
        <v>10</v>
      </c>
      <c r="AS1822" s="78" t="n">
        <v>127.46</v>
      </c>
      <c r="AT1822" s="78" t="n">
        <v>1</v>
      </c>
      <c r="AV1822" s="78" t="n">
        <v>8.08</v>
      </c>
      <c r="AY1822" s="78" t="n">
        <v>12487915</v>
      </c>
      <c r="AZ1822" s="78" t="n">
        <v>0</v>
      </c>
      <c r="BA1822" s="78" t="n">
        <v>895385</v>
      </c>
      <c r="BB1822" s="78" t="n">
        <v>50312.5</v>
      </c>
      <c r="BC1822" s="78" t="n">
        <v>13383300</v>
      </c>
      <c r="BD1822" s="78" t="n">
        <v>10500000</v>
      </c>
      <c r="BE1822" s="78" t="s">
        <v>19092</v>
      </c>
      <c r="BJ1822" s="78" t="s">
        <v>17721</v>
      </c>
      <c r="BK1822" s="78" t="s">
        <v>17722</v>
      </c>
      <c r="BL1822" s="78" t="s">
        <v>925</v>
      </c>
      <c r="BM1822" s="78" t="s">
        <v>9330</v>
      </c>
      <c r="BN1822" s="78" t="s">
        <v>20103</v>
      </c>
      <c r="BO1822" s="78" t="s">
        <v>16502</v>
      </c>
    </row>
    <row r="1823" customFormat="false" ht="15" hidden="true" customHeight="false" outlineLevel="0" collapsed="false">
      <c r="A1823" s="82" t="n">
        <v>45291</v>
      </c>
      <c r="B1823" s="78" t="s">
        <v>16497</v>
      </c>
      <c r="C1823" s="78" t="s">
        <v>18927</v>
      </c>
      <c r="D1823" s="78" t="s">
        <v>18928</v>
      </c>
      <c r="E1823" s="78" t="s">
        <v>1305</v>
      </c>
      <c r="F1823" s="78" t="s">
        <v>17710</v>
      </c>
      <c r="G1823" s="78" t="s">
        <v>17711</v>
      </c>
      <c r="H1823" s="78" t="s">
        <v>17725</v>
      </c>
      <c r="I1823" s="78" t="s">
        <v>18933</v>
      </c>
      <c r="J1823" s="78" t="s">
        <v>17755</v>
      </c>
      <c r="K1823" s="78" t="n">
        <v>148842445</v>
      </c>
      <c r="L1823" s="78" t="s">
        <v>8801</v>
      </c>
      <c r="M1823" s="78" t="s">
        <v>20364</v>
      </c>
      <c r="N1823" s="78" t="s">
        <v>17734</v>
      </c>
      <c r="Q1823" s="78" t="n">
        <v>21057967</v>
      </c>
      <c r="R1823" s="78" t="s">
        <v>8738</v>
      </c>
      <c r="S1823" s="78" t="s">
        <v>17641</v>
      </c>
      <c r="T1823" s="78" t="s">
        <v>17028</v>
      </c>
      <c r="U1823" s="78" t="s">
        <v>8738</v>
      </c>
      <c r="V1823" s="78" t="s">
        <v>17818</v>
      </c>
      <c r="W1823" s="78" t="s">
        <v>4084</v>
      </c>
      <c r="Z1823" s="78" t="s">
        <v>17801</v>
      </c>
      <c r="AA1823" s="78" t="s">
        <v>17802</v>
      </c>
      <c r="AE1823" s="78" t="s">
        <v>8804</v>
      </c>
      <c r="AG1823" s="78" t="s">
        <v>18931</v>
      </c>
      <c r="AI1823" s="82" t="n">
        <v>45366</v>
      </c>
      <c r="AJ1823" s="78" t="s">
        <v>1197</v>
      </c>
      <c r="AL1823" s="78" t="s">
        <v>17718</v>
      </c>
      <c r="AM1823" s="78" t="s">
        <v>17718</v>
      </c>
      <c r="AP1823" s="78" t="s">
        <v>17719</v>
      </c>
      <c r="AQ1823" s="78" t="n">
        <v>3000</v>
      </c>
      <c r="AR1823" s="78" t="n">
        <v>100</v>
      </c>
      <c r="AS1823" s="78" t="n">
        <v>0.275</v>
      </c>
      <c r="AT1823" s="78" t="n">
        <v>1</v>
      </c>
      <c r="AV1823" s="78" t="n">
        <v>8.08</v>
      </c>
      <c r="AY1823" s="78" t="n">
        <v>79694.81</v>
      </c>
      <c r="AZ1823" s="78" t="n">
        <v>0</v>
      </c>
      <c r="BA1823" s="78" t="n">
        <v>2805.19</v>
      </c>
      <c r="BB1823" s="78" t="n">
        <v>0</v>
      </c>
      <c r="BC1823" s="78" t="n">
        <v>82500</v>
      </c>
      <c r="BD1823" s="78" t="n">
        <v>10500000</v>
      </c>
      <c r="BE1823" s="78" t="s">
        <v>18932</v>
      </c>
      <c r="BJ1823" s="78" t="s">
        <v>17721</v>
      </c>
      <c r="BK1823" s="78" t="s">
        <v>17722</v>
      </c>
      <c r="BO1823" s="78" t="s">
        <v>16502</v>
      </c>
    </row>
    <row r="1824" customFormat="false" ht="15" hidden="true" customHeight="false" outlineLevel="0" collapsed="false">
      <c r="A1824" s="82" t="n">
        <v>45291</v>
      </c>
      <c r="B1824" s="78" t="s">
        <v>16497</v>
      </c>
      <c r="C1824" s="78" t="s">
        <v>18927</v>
      </c>
      <c r="D1824" s="78" t="s">
        <v>18928</v>
      </c>
      <c r="E1824" s="78" t="s">
        <v>1305</v>
      </c>
      <c r="F1824" s="78" t="s">
        <v>17710</v>
      </c>
      <c r="G1824" s="78" t="s">
        <v>17711</v>
      </c>
      <c r="H1824" s="78" t="s">
        <v>17725</v>
      </c>
      <c r="I1824" s="78" t="s">
        <v>18933</v>
      </c>
      <c r="J1824" s="78" t="s">
        <v>17755</v>
      </c>
      <c r="K1824" s="78" t="n">
        <v>144226772</v>
      </c>
      <c r="L1824" s="78" t="s">
        <v>1459</v>
      </c>
      <c r="M1824" s="78" t="s">
        <v>20365</v>
      </c>
      <c r="N1824" s="78" t="s">
        <v>17734</v>
      </c>
      <c r="Q1824" s="78" t="n">
        <v>21000015</v>
      </c>
      <c r="R1824" s="78" t="s">
        <v>16863</v>
      </c>
      <c r="S1824" s="78" t="s">
        <v>16864</v>
      </c>
      <c r="T1824" s="78" t="s">
        <v>16862</v>
      </c>
      <c r="W1824" s="78" t="s">
        <v>4084</v>
      </c>
      <c r="Z1824" s="78" t="s">
        <v>17801</v>
      </c>
      <c r="AA1824" s="78" t="s">
        <v>17802</v>
      </c>
      <c r="AC1824" s="78" t="s">
        <v>19192</v>
      </c>
      <c r="AE1824" s="78" t="s">
        <v>1462</v>
      </c>
      <c r="AG1824" s="78" t="s">
        <v>18931</v>
      </c>
      <c r="AI1824" s="82" t="n">
        <v>45366</v>
      </c>
      <c r="AJ1824" s="78" t="s">
        <v>1197</v>
      </c>
      <c r="AL1824" s="78" t="s">
        <v>17718</v>
      </c>
      <c r="AM1824" s="78" t="s">
        <v>17718</v>
      </c>
      <c r="AP1824" s="78" t="s">
        <v>17719</v>
      </c>
      <c r="AQ1824" s="78" t="n">
        <v>39</v>
      </c>
      <c r="AR1824" s="78" t="n">
        <v>100</v>
      </c>
      <c r="AS1824" s="78" t="n">
        <v>0.725</v>
      </c>
      <c r="AT1824" s="78" t="n">
        <v>1</v>
      </c>
      <c r="AV1824" s="78" t="n">
        <v>8.08</v>
      </c>
      <c r="AY1824" s="78" t="n">
        <v>26061.23</v>
      </c>
      <c r="AZ1824" s="78" t="n">
        <v>0</v>
      </c>
      <c r="BA1824" s="78" t="n">
        <v>-23233.73</v>
      </c>
      <c r="BB1824" s="78" t="n">
        <v>0</v>
      </c>
      <c r="BC1824" s="78" t="n">
        <v>2827.5</v>
      </c>
      <c r="BD1824" s="78" t="n">
        <v>10530000</v>
      </c>
      <c r="BE1824" s="78" t="s">
        <v>18932</v>
      </c>
      <c r="BJ1824" s="78" t="s">
        <v>17721</v>
      </c>
      <c r="BK1824" s="78" t="s">
        <v>17722</v>
      </c>
      <c r="BO1824" s="78" t="s">
        <v>16502</v>
      </c>
    </row>
    <row r="1825" customFormat="false" ht="15" hidden="true" customHeight="false" outlineLevel="0" collapsed="false">
      <c r="A1825" s="82" t="n">
        <v>45291</v>
      </c>
      <c r="B1825" s="78" t="s">
        <v>16497</v>
      </c>
      <c r="C1825" s="78" t="s">
        <v>17734</v>
      </c>
      <c r="D1825" s="78" t="s">
        <v>18919</v>
      </c>
      <c r="E1825" s="78" t="s">
        <v>1305</v>
      </c>
      <c r="F1825" s="78" t="s">
        <v>17710</v>
      </c>
      <c r="G1825" s="78" t="s">
        <v>17711</v>
      </c>
      <c r="H1825" s="78" t="s">
        <v>17725</v>
      </c>
      <c r="I1825" s="78" t="s">
        <v>18920</v>
      </c>
      <c r="J1825" s="78" t="s">
        <v>16506</v>
      </c>
      <c r="K1825" s="78" t="n">
        <v>66232489</v>
      </c>
      <c r="L1825" s="78" t="s">
        <v>6446</v>
      </c>
      <c r="M1825" s="78" t="s">
        <v>20366</v>
      </c>
      <c r="N1825" s="78" t="s">
        <v>17734</v>
      </c>
      <c r="Q1825" s="78" t="n">
        <v>0</v>
      </c>
      <c r="U1825" s="78" t="s">
        <v>20324</v>
      </c>
      <c r="V1825" s="78" t="s">
        <v>20325</v>
      </c>
      <c r="W1825" s="78" t="s">
        <v>4084</v>
      </c>
      <c r="X1825" s="78" t="s">
        <v>17806</v>
      </c>
      <c r="Y1825" s="78" t="s">
        <v>17807</v>
      </c>
      <c r="Z1825" s="78" t="s">
        <v>17808</v>
      </c>
      <c r="AA1825" s="78" t="s">
        <v>17809</v>
      </c>
      <c r="AB1825" s="78" t="s">
        <v>19060</v>
      </c>
      <c r="AI1825" s="82" t="n">
        <v>46844</v>
      </c>
      <c r="AL1825" s="78" t="s">
        <v>17718</v>
      </c>
      <c r="AM1825" s="78" t="s">
        <v>17718</v>
      </c>
      <c r="AP1825" s="78" t="s">
        <v>17772</v>
      </c>
      <c r="AQ1825" s="78" t="n">
        <v>-10537</v>
      </c>
      <c r="AR1825" s="78" t="n">
        <v>10</v>
      </c>
      <c r="AS1825" s="78" t="n">
        <v>74.9045</v>
      </c>
      <c r="AT1825" s="78" t="n">
        <v>1</v>
      </c>
      <c r="AV1825" s="78" t="n">
        <v>8.08</v>
      </c>
      <c r="AY1825" s="78" t="n">
        <v>-7342480.11</v>
      </c>
      <c r="AZ1825" s="78" t="n">
        <v>0</v>
      </c>
      <c r="BA1825" s="78" t="n">
        <v>-550207.06</v>
      </c>
      <c r="BB1825" s="78" t="n">
        <v>-232692.08</v>
      </c>
      <c r="BC1825" s="78" t="n">
        <v>-7892687.17</v>
      </c>
      <c r="BD1825" s="78" t="n">
        <v>10537000</v>
      </c>
      <c r="BE1825" s="78" t="s">
        <v>18925</v>
      </c>
      <c r="BJ1825" s="78" t="s">
        <v>17721</v>
      </c>
      <c r="BK1825" s="78" t="s">
        <v>17722</v>
      </c>
      <c r="BL1825" s="78" t="s">
        <v>6448</v>
      </c>
      <c r="BM1825" s="78" t="s">
        <v>6447</v>
      </c>
      <c r="BN1825" s="78" t="s">
        <v>20367</v>
      </c>
      <c r="BO1825" s="78" t="s">
        <v>16502</v>
      </c>
    </row>
    <row r="1826" customFormat="false" ht="15" hidden="true" customHeight="false" outlineLevel="0" collapsed="false">
      <c r="A1826" s="82" t="n">
        <v>45291</v>
      </c>
      <c r="B1826" s="78" t="s">
        <v>16497</v>
      </c>
      <c r="C1826" s="78" t="s">
        <v>17734</v>
      </c>
      <c r="D1826" s="78" t="s">
        <v>18919</v>
      </c>
      <c r="E1826" s="78" t="s">
        <v>4075</v>
      </c>
      <c r="F1826" s="78" t="s">
        <v>17724</v>
      </c>
      <c r="G1826" s="78" t="s">
        <v>17711</v>
      </c>
      <c r="H1826" s="78" t="s">
        <v>17725</v>
      </c>
      <c r="I1826" s="78" t="s">
        <v>19056</v>
      </c>
      <c r="J1826" s="78" t="s">
        <v>19089</v>
      </c>
      <c r="K1826" s="78" t="n">
        <v>147873591</v>
      </c>
      <c r="L1826" s="78" t="s">
        <v>12786</v>
      </c>
      <c r="M1826" s="78" t="s">
        <v>20368</v>
      </c>
      <c r="N1826" s="78" t="s">
        <v>17734</v>
      </c>
      <c r="Q1826" s="78" t="n">
        <v>49125779</v>
      </c>
      <c r="R1826" s="78" t="s">
        <v>12778</v>
      </c>
      <c r="S1826" s="78" t="s">
        <v>16658</v>
      </c>
      <c r="T1826" s="78" t="s">
        <v>16498</v>
      </c>
      <c r="U1826" s="78" t="s">
        <v>18374</v>
      </c>
      <c r="V1826" s="78" t="s">
        <v>18375</v>
      </c>
      <c r="W1826" s="78" t="s">
        <v>4084</v>
      </c>
      <c r="X1826" s="78" t="s">
        <v>18056</v>
      </c>
      <c r="Y1826" s="78" t="s">
        <v>18056</v>
      </c>
      <c r="Z1826" s="78" t="s">
        <v>17856</v>
      </c>
      <c r="AA1826" s="78" t="s">
        <v>17857</v>
      </c>
      <c r="AB1826" s="78" t="s">
        <v>19091</v>
      </c>
      <c r="AI1826" s="82" t="n">
        <v>46813</v>
      </c>
      <c r="AL1826" s="78" t="s">
        <v>17718</v>
      </c>
      <c r="AM1826" s="78" t="s">
        <v>17718</v>
      </c>
      <c r="AP1826" s="78" t="s">
        <v>17719</v>
      </c>
      <c r="AQ1826" s="78" t="n">
        <v>10700</v>
      </c>
      <c r="AR1826" s="78" t="n">
        <v>10</v>
      </c>
      <c r="AS1826" s="78" t="n">
        <v>143.5</v>
      </c>
      <c r="AT1826" s="78" t="n">
        <v>1</v>
      </c>
      <c r="AV1826" s="78" t="n">
        <v>8.08</v>
      </c>
      <c r="AY1826" s="78" t="n">
        <v>16603780.8</v>
      </c>
      <c r="AZ1826" s="78" t="n">
        <v>0</v>
      </c>
      <c r="BA1826" s="78" t="n">
        <v>-1249280.8</v>
      </c>
      <c r="BB1826" s="78" t="n">
        <v>115916.67</v>
      </c>
      <c r="BC1826" s="78" t="n">
        <v>15354500</v>
      </c>
      <c r="BD1826" s="78" t="n">
        <v>10700000</v>
      </c>
      <c r="BE1826" s="78" t="s">
        <v>19092</v>
      </c>
      <c r="BJ1826" s="78" t="s">
        <v>17721</v>
      </c>
      <c r="BK1826" s="78" t="s">
        <v>17722</v>
      </c>
      <c r="BL1826" s="78" t="s">
        <v>1053</v>
      </c>
      <c r="BM1826" s="78" t="s">
        <v>12787</v>
      </c>
      <c r="BN1826" s="78" t="s">
        <v>20369</v>
      </c>
      <c r="BO1826" s="78" t="s">
        <v>16502</v>
      </c>
    </row>
    <row r="1827" customFormat="false" ht="15" hidden="true" customHeight="false" outlineLevel="0" collapsed="false">
      <c r="A1827" s="82" t="n">
        <v>45291</v>
      </c>
      <c r="B1827" s="78" t="s">
        <v>16497</v>
      </c>
      <c r="C1827" s="78" t="s">
        <v>17734</v>
      </c>
      <c r="D1827" s="78" t="s">
        <v>18919</v>
      </c>
      <c r="E1827" s="78" t="s">
        <v>1305</v>
      </c>
      <c r="F1827" s="78" t="s">
        <v>17710</v>
      </c>
      <c r="G1827" s="78" t="s">
        <v>17711</v>
      </c>
      <c r="H1827" s="78" t="s">
        <v>17725</v>
      </c>
      <c r="I1827" s="78" t="s">
        <v>19056</v>
      </c>
      <c r="J1827" s="78" t="s">
        <v>19089</v>
      </c>
      <c r="K1827" s="78" t="n">
        <v>146902503</v>
      </c>
      <c r="L1827" s="78" t="s">
        <v>16141</v>
      </c>
      <c r="M1827" s="78" t="s">
        <v>19090</v>
      </c>
      <c r="N1827" s="78" t="s">
        <v>17734</v>
      </c>
      <c r="Q1827" s="78" t="n">
        <v>113775754</v>
      </c>
      <c r="R1827" s="78" t="s">
        <v>16132</v>
      </c>
      <c r="S1827" s="78" t="s">
        <v>17643</v>
      </c>
      <c r="T1827" s="78" t="s">
        <v>16498</v>
      </c>
      <c r="U1827" s="78" t="s">
        <v>16132</v>
      </c>
      <c r="V1827" s="78" t="s">
        <v>18413</v>
      </c>
      <c r="W1827" s="78" t="s">
        <v>4084</v>
      </c>
      <c r="X1827" s="78" t="s">
        <v>18414</v>
      </c>
      <c r="Y1827" s="78" t="s">
        <v>18415</v>
      </c>
      <c r="Z1827" s="78" t="s">
        <v>17917</v>
      </c>
      <c r="AA1827" s="78" t="s">
        <v>17917</v>
      </c>
      <c r="AB1827" s="78" t="s">
        <v>19091</v>
      </c>
      <c r="AI1827" s="82" t="n">
        <v>46419</v>
      </c>
      <c r="AL1827" s="78" t="s">
        <v>17718</v>
      </c>
      <c r="AM1827" s="78" t="s">
        <v>17718</v>
      </c>
      <c r="AP1827" s="78" t="s">
        <v>17719</v>
      </c>
      <c r="AQ1827" s="78" t="n">
        <v>10750</v>
      </c>
      <c r="AR1827" s="78" t="n">
        <v>10</v>
      </c>
      <c r="AS1827" s="78" t="n">
        <v>94.44988</v>
      </c>
      <c r="AT1827" s="78" t="n">
        <v>1</v>
      </c>
      <c r="AV1827" s="78" t="n">
        <v>8.08</v>
      </c>
      <c r="AY1827" s="78" t="n">
        <v>8713896.75</v>
      </c>
      <c r="AZ1827" s="78" t="n">
        <v>0</v>
      </c>
      <c r="BA1827" s="78" t="n">
        <v>1439465.13</v>
      </c>
      <c r="BB1827" s="78" t="n">
        <v>44791.67</v>
      </c>
      <c r="BC1827" s="78" t="n">
        <v>10153361.89</v>
      </c>
      <c r="BD1827" s="78" t="n">
        <v>10750000</v>
      </c>
      <c r="BE1827" s="78" t="s">
        <v>19092</v>
      </c>
      <c r="BJ1827" s="78" t="s">
        <v>17721</v>
      </c>
      <c r="BK1827" s="78" t="s">
        <v>17722</v>
      </c>
      <c r="BL1827" s="78" t="s">
        <v>345</v>
      </c>
      <c r="BM1827" s="78" t="s">
        <v>16142</v>
      </c>
      <c r="BN1827" s="78" t="s">
        <v>19093</v>
      </c>
      <c r="BO1827" s="78" t="s">
        <v>16502</v>
      </c>
    </row>
    <row r="1828" customFormat="false" ht="15" hidden="true" customHeight="false" outlineLevel="0" collapsed="false">
      <c r="A1828" s="82" t="n">
        <v>45291</v>
      </c>
      <c r="B1828" s="78" t="s">
        <v>16497</v>
      </c>
      <c r="C1828" s="78" t="s">
        <v>18927</v>
      </c>
      <c r="D1828" s="78" t="s">
        <v>18928</v>
      </c>
      <c r="E1828" s="78" t="s">
        <v>1305</v>
      </c>
      <c r="F1828" s="78" t="s">
        <v>17710</v>
      </c>
      <c r="G1828" s="78" t="s">
        <v>17711</v>
      </c>
      <c r="H1828" s="78" t="s">
        <v>17725</v>
      </c>
      <c r="I1828" s="78" t="s">
        <v>18933</v>
      </c>
      <c r="J1828" s="78" t="s">
        <v>17755</v>
      </c>
      <c r="K1828" s="78" t="n">
        <v>155800328</v>
      </c>
      <c r="L1828" s="78" t="s">
        <v>3013</v>
      </c>
      <c r="M1828" s="78" t="s">
        <v>20370</v>
      </c>
      <c r="N1828" s="78" t="s">
        <v>17734</v>
      </c>
      <c r="Q1828" s="78" t="n">
        <v>21000015</v>
      </c>
      <c r="R1828" s="78" t="s">
        <v>16863</v>
      </c>
      <c r="S1828" s="78" t="s">
        <v>16864</v>
      </c>
      <c r="T1828" s="78" t="s">
        <v>16862</v>
      </c>
      <c r="W1828" s="78" t="s">
        <v>4084</v>
      </c>
      <c r="Z1828" s="78" t="s">
        <v>17801</v>
      </c>
      <c r="AA1828" s="78" t="s">
        <v>17802</v>
      </c>
      <c r="AC1828" s="78" t="s">
        <v>19192</v>
      </c>
      <c r="AE1828" s="78" t="s">
        <v>3016</v>
      </c>
      <c r="AG1828" s="78" t="s">
        <v>18931</v>
      </c>
      <c r="AI1828" s="82" t="n">
        <v>45338</v>
      </c>
      <c r="AJ1828" s="78" t="s">
        <v>1197</v>
      </c>
      <c r="AL1828" s="78" t="s">
        <v>17718</v>
      </c>
      <c r="AM1828" s="78" t="s">
        <v>17718</v>
      </c>
      <c r="AP1828" s="78" t="s">
        <v>17719</v>
      </c>
      <c r="AQ1828" s="78" t="n">
        <v>25</v>
      </c>
      <c r="AR1828" s="78" t="n">
        <v>100</v>
      </c>
      <c r="AS1828" s="78" t="n">
        <v>7.2</v>
      </c>
      <c r="AT1828" s="78" t="n">
        <v>1</v>
      </c>
      <c r="AV1828" s="78" t="n">
        <v>8.08</v>
      </c>
      <c r="AY1828" s="78" t="n">
        <v>327325.48</v>
      </c>
      <c r="AZ1828" s="78" t="n">
        <v>0</v>
      </c>
      <c r="BA1828" s="78" t="n">
        <v>-309325.48</v>
      </c>
      <c r="BB1828" s="78" t="n">
        <v>0</v>
      </c>
      <c r="BC1828" s="78" t="n">
        <v>18000</v>
      </c>
      <c r="BD1828" s="78" t="n">
        <v>10750000</v>
      </c>
      <c r="BE1828" s="78" t="s">
        <v>18932</v>
      </c>
      <c r="BJ1828" s="78" t="s">
        <v>17721</v>
      </c>
      <c r="BK1828" s="78" t="s">
        <v>17722</v>
      </c>
      <c r="BO1828" s="78" t="s">
        <v>16502</v>
      </c>
    </row>
    <row r="1829" customFormat="false" ht="15" hidden="true" customHeight="false" outlineLevel="0" collapsed="false">
      <c r="A1829" s="82" t="n">
        <v>45291</v>
      </c>
      <c r="B1829" s="78" t="s">
        <v>16497</v>
      </c>
      <c r="C1829" s="78" t="s">
        <v>17734</v>
      </c>
      <c r="D1829" s="78" t="s">
        <v>18919</v>
      </c>
      <c r="E1829" s="78" t="s">
        <v>1305</v>
      </c>
      <c r="F1829" s="78" t="s">
        <v>17710</v>
      </c>
      <c r="G1829" s="78" t="s">
        <v>17711</v>
      </c>
      <c r="H1829" s="78" t="s">
        <v>17725</v>
      </c>
      <c r="I1829" s="78" t="s">
        <v>19056</v>
      </c>
      <c r="J1829" s="78" t="s">
        <v>16506</v>
      </c>
      <c r="K1829" s="78" t="n">
        <v>81367899</v>
      </c>
      <c r="L1829" s="78" t="s">
        <v>16710</v>
      </c>
      <c r="M1829" s="78" t="s">
        <v>20371</v>
      </c>
      <c r="N1829" s="78" t="s">
        <v>17734</v>
      </c>
      <c r="Q1829" s="78" t="n">
        <v>0</v>
      </c>
      <c r="U1829" s="78" t="s">
        <v>20372</v>
      </c>
      <c r="V1829" s="78" t="s">
        <v>20373</v>
      </c>
      <c r="W1829" s="78" t="s">
        <v>6815</v>
      </c>
      <c r="X1829" s="78" t="s">
        <v>18033</v>
      </c>
      <c r="Y1829" s="78" t="s">
        <v>18161</v>
      </c>
      <c r="Z1829" s="78" t="s">
        <v>17794</v>
      </c>
      <c r="AA1829" s="78" t="s">
        <v>17795</v>
      </c>
      <c r="AB1829" s="78" t="s">
        <v>19879</v>
      </c>
      <c r="AI1829" s="82" t="n">
        <v>45306</v>
      </c>
      <c r="AL1829" s="78" t="s">
        <v>17785</v>
      </c>
      <c r="AM1829" s="78" t="s">
        <v>17718</v>
      </c>
      <c r="AP1829" s="78" t="s">
        <v>17719</v>
      </c>
      <c r="AQ1829" s="78" t="n">
        <v>9781</v>
      </c>
      <c r="AR1829" s="78" t="n">
        <v>10</v>
      </c>
      <c r="AS1829" s="78" t="n">
        <v>84.65015</v>
      </c>
      <c r="AT1829" s="78" t="n">
        <v>1.10395</v>
      </c>
      <c r="AV1829" s="78" t="n">
        <v>8.08</v>
      </c>
      <c r="AY1829" s="78" t="n">
        <v>8532098.78</v>
      </c>
      <c r="AZ1829" s="78" t="n">
        <v>247015.3</v>
      </c>
      <c r="BA1829" s="78" t="n">
        <v>361184.75</v>
      </c>
      <c r="BB1829" s="78" t="n">
        <v>81057.99</v>
      </c>
      <c r="BC1829" s="78" t="n">
        <v>9140298.83</v>
      </c>
      <c r="BD1829" s="78" t="n">
        <v>10797734.95</v>
      </c>
      <c r="BE1829" s="78" t="s">
        <v>18925</v>
      </c>
      <c r="BJ1829" s="78" t="s">
        <v>17721</v>
      </c>
      <c r="BK1829" s="78" t="s">
        <v>17722</v>
      </c>
      <c r="BM1829" s="78" t="s">
        <v>13166</v>
      </c>
      <c r="BO1829" s="78" t="s">
        <v>16502</v>
      </c>
    </row>
    <row r="1830" customFormat="false" ht="15" hidden="true" customHeight="false" outlineLevel="0" collapsed="false">
      <c r="A1830" s="82" t="n">
        <v>45291</v>
      </c>
      <c r="B1830" s="78" t="s">
        <v>16497</v>
      </c>
      <c r="C1830" s="78" t="s">
        <v>17734</v>
      </c>
      <c r="D1830" s="78" t="s">
        <v>18919</v>
      </c>
      <c r="E1830" s="78" t="s">
        <v>4117</v>
      </c>
      <c r="F1830" s="78" t="s">
        <v>17723</v>
      </c>
      <c r="G1830" s="78" t="s">
        <v>17711</v>
      </c>
      <c r="H1830" s="78" t="s">
        <v>17725</v>
      </c>
      <c r="I1830" s="78" t="s">
        <v>19056</v>
      </c>
      <c r="J1830" s="78" t="s">
        <v>16506</v>
      </c>
      <c r="K1830" s="78" t="n">
        <v>61100288</v>
      </c>
      <c r="L1830" s="78" t="s">
        <v>10440</v>
      </c>
      <c r="M1830" s="78" t="s">
        <v>20338</v>
      </c>
      <c r="N1830" s="78" t="s">
        <v>17734</v>
      </c>
      <c r="Q1830" s="78" t="n">
        <v>0</v>
      </c>
      <c r="U1830" s="78" t="s">
        <v>20339</v>
      </c>
      <c r="V1830" s="78" t="s">
        <v>20340</v>
      </c>
      <c r="W1830" s="78" t="s">
        <v>4084</v>
      </c>
      <c r="X1830" s="78" t="s">
        <v>18520</v>
      </c>
      <c r="Y1830" s="78" t="s">
        <v>18521</v>
      </c>
      <c r="Z1830" s="78" t="s">
        <v>17823</v>
      </c>
      <c r="AA1830" s="78" t="s">
        <v>17823</v>
      </c>
      <c r="AB1830" s="78" t="s">
        <v>19060</v>
      </c>
      <c r="AI1830" s="82" t="n">
        <v>46174</v>
      </c>
      <c r="AL1830" s="78" t="s">
        <v>17718</v>
      </c>
      <c r="AM1830" s="78" t="s">
        <v>17718</v>
      </c>
      <c r="AP1830" s="78" t="s">
        <v>17719</v>
      </c>
      <c r="AQ1830" s="78" t="n">
        <v>10798</v>
      </c>
      <c r="AR1830" s="78" t="n">
        <v>10</v>
      </c>
      <c r="AS1830" s="78" t="n">
        <v>100.777</v>
      </c>
      <c r="AT1830" s="78" t="n">
        <v>1</v>
      </c>
      <c r="AV1830" s="78" t="n">
        <v>8.08</v>
      </c>
      <c r="AY1830" s="78" t="n">
        <v>10663025</v>
      </c>
      <c r="AZ1830" s="78" t="n">
        <v>0</v>
      </c>
      <c r="BA1830" s="78" t="n">
        <v>218875.46</v>
      </c>
      <c r="BB1830" s="78" t="n">
        <v>92232.92</v>
      </c>
      <c r="BC1830" s="78" t="n">
        <v>10881900.46</v>
      </c>
      <c r="BD1830" s="78" t="n">
        <v>10798000</v>
      </c>
      <c r="BE1830" s="78" t="s">
        <v>18925</v>
      </c>
      <c r="BJ1830" s="78" t="s">
        <v>17721</v>
      </c>
      <c r="BK1830" s="78" t="s">
        <v>17722</v>
      </c>
      <c r="BL1830" s="78" t="s">
        <v>10442</v>
      </c>
      <c r="BM1830" s="78" t="s">
        <v>10441</v>
      </c>
      <c r="BN1830" s="78" t="s">
        <v>20341</v>
      </c>
      <c r="BO1830" s="78" t="s">
        <v>16502</v>
      </c>
    </row>
    <row r="1831" customFormat="false" ht="15" hidden="true" customHeight="false" outlineLevel="0" collapsed="false">
      <c r="A1831" s="82" t="n">
        <v>45291</v>
      </c>
      <c r="B1831" s="78" t="s">
        <v>16497</v>
      </c>
      <c r="C1831" s="78" t="s">
        <v>18927</v>
      </c>
      <c r="D1831" s="78" t="s">
        <v>18928</v>
      </c>
      <c r="E1831" s="78" t="s">
        <v>1305</v>
      </c>
      <c r="F1831" s="78" t="s">
        <v>17710</v>
      </c>
      <c r="G1831" s="78" t="s">
        <v>17711</v>
      </c>
      <c r="H1831" s="78" t="s">
        <v>17725</v>
      </c>
      <c r="I1831" s="78" t="s">
        <v>18933</v>
      </c>
      <c r="J1831" s="78" t="s">
        <v>17755</v>
      </c>
      <c r="K1831" s="78" t="n">
        <v>144227081</v>
      </c>
      <c r="L1831" s="78" t="s">
        <v>1452</v>
      </c>
      <c r="M1831" s="78" t="s">
        <v>20374</v>
      </c>
      <c r="N1831" s="78" t="s">
        <v>17734</v>
      </c>
      <c r="Q1831" s="78" t="n">
        <v>21000015</v>
      </c>
      <c r="R1831" s="78" t="s">
        <v>16863</v>
      </c>
      <c r="S1831" s="78" t="s">
        <v>16864</v>
      </c>
      <c r="T1831" s="78" t="s">
        <v>16862</v>
      </c>
      <c r="W1831" s="78" t="s">
        <v>4084</v>
      </c>
      <c r="Z1831" s="78" t="s">
        <v>17801</v>
      </c>
      <c r="AA1831" s="78" t="s">
        <v>17802</v>
      </c>
      <c r="AC1831" s="78" t="s">
        <v>19192</v>
      </c>
      <c r="AE1831" s="78" t="s">
        <v>1455</v>
      </c>
      <c r="AG1831" s="78" t="s">
        <v>18931</v>
      </c>
      <c r="AI1831" s="82" t="n">
        <v>45366</v>
      </c>
      <c r="AJ1831" s="78" t="s">
        <v>1197</v>
      </c>
      <c r="AL1831" s="78" t="s">
        <v>17718</v>
      </c>
      <c r="AM1831" s="78" t="s">
        <v>17718</v>
      </c>
      <c r="AP1831" s="78" t="s">
        <v>17719</v>
      </c>
      <c r="AQ1831" s="78" t="n">
        <v>42</v>
      </c>
      <c r="AR1831" s="78" t="n">
        <v>100</v>
      </c>
      <c r="AS1831" s="78" t="n">
        <v>0.675</v>
      </c>
      <c r="AT1831" s="78" t="n">
        <v>1</v>
      </c>
      <c r="AV1831" s="78" t="n">
        <v>8.08</v>
      </c>
      <c r="AY1831" s="78" t="n">
        <v>23941.33</v>
      </c>
      <c r="AZ1831" s="78" t="n">
        <v>0</v>
      </c>
      <c r="BA1831" s="78" t="n">
        <v>-21106.33</v>
      </c>
      <c r="BB1831" s="78" t="n">
        <v>0</v>
      </c>
      <c r="BC1831" s="78" t="n">
        <v>2835</v>
      </c>
      <c r="BD1831" s="78" t="n">
        <v>10920000</v>
      </c>
      <c r="BE1831" s="78" t="s">
        <v>18932</v>
      </c>
      <c r="BJ1831" s="78" t="s">
        <v>17721</v>
      </c>
      <c r="BK1831" s="78" t="s">
        <v>17722</v>
      </c>
      <c r="BO1831" s="78" t="s">
        <v>16502</v>
      </c>
    </row>
    <row r="1832" customFormat="false" ht="15" hidden="true" customHeight="false" outlineLevel="0" collapsed="false">
      <c r="A1832" s="82" t="n">
        <v>45291</v>
      </c>
      <c r="B1832" s="78" t="s">
        <v>16497</v>
      </c>
      <c r="C1832" s="78" t="s">
        <v>18927</v>
      </c>
      <c r="D1832" s="78" t="s">
        <v>19994</v>
      </c>
      <c r="E1832" s="78" t="s">
        <v>3664</v>
      </c>
      <c r="F1832" s="78" t="s">
        <v>17727</v>
      </c>
      <c r="G1832" s="78" t="s">
        <v>17747</v>
      </c>
      <c r="H1832" s="78" t="s">
        <v>17729</v>
      </c>
      <c r="I1832" s="78" t="s">
        <v>19604</v>
      </c>
      <c r="J1832" s="78" t="s">
        <v>17462</v>
      </c>
      <c r="K1832" s="78" t="n">
        <v>152739584</v>
      </c>
      <c r="L1832" s="78" t="s">
        <v>3732</v>
      </c>
      <c r="M1832" s="78" t="s">
        <v>20375</v>
      </c>
      <c r="N1832" s="78" t="s">
        <v>19505</v>
      </c>
      <c r="Q1832" s="78" t="n">
        <v>60611090</v>
      </c>
      <c r="R1832" s="78" t="s">
        <v>17020</v>
      </c>
      <c r="S1832" s="78" t="s">
        <v>17021</v>
      </c>
      <c r="T1832" s="78" t="s">
        <v>17019</v>
      </c>
      <c r="W1832" s="78" t="s">
        <v>4084</v>
      </c>
      <c r="AB1832" s="78" t="s">
        <v>19996</v>
      </c>
      <c r="AH1832" s="78" t="s">
        <v>19997</v>
      </c>
      <c r="AI1832" s="82" t="n">
        <v>46919</v>
      </c>
      <c r="AK1832" s="78" t="s">
        <v>19610</v>
      </c>
      <c r="AL1832" s="78" t="s">
        <v>17718</v>
      </c>
      <c r="AM1832" s="78" t="s">
        <v>17718</v>
      </c>
      <c r="AP1832" s="78" t="s">
        <v>17719</v>
      </c>
      <c r="AQ1832" s="78" t="n">
        <v>11</v>
      </c>
      <c r="AR1832" s="78" t="n">
        <v>1</v>
      </c>
      <c r="AS1832" s="78" t="n">
        <v>6827.7417</v>
      </c>
      <c r="AT1832" s="78" t="n">
        <v>1</v>
      </c>
      <c r="AV1832" s="78" t="n">
        <v>8.08</v>
      </c>
      <c r="AY1832" s="78" t="n">
        <v>0</v>
      </c>
      <c r="AZ1832" s="78" t="n">
        <v>0</v>
      </c>
      <c r="BA1832" s="78" t="n">
        <v>75105.16</v>
      </c>
      <c r="BB1832" s="78" t="n">
        <v>0</v>
      </c>
      <c r="BC1832" s="78" t="n">
        <v>75105.16</v>
      </c>
      <c r="BD1832" s="78" t="n">
        <v>11000000</v>
      </c>
      <c r="BE1832" s="78" t="s">
        <v>19998</v>
      </c>
      <c r="BJ1832" s="78" t="s">
        <v>17721</v>
      </c>
      <c r="BK1832" s="78" t="s">
        <v>17722</v>
      </c>
      <c r="BO1832" s="78" t="s">
        <v>16502</v>
      </c>
    </row>
    <row r="1833" customFormat="false" ht="15" hidden="true" customHeight="false" outlineLevel="0" collapsed="false">
      <c r="A1833" s="82" t="n">
        <v>45291</v>
      </c>
      <c r="B1833" s="78" t="s">
        <v>16497</v>
      </c>
      <c r="C1833" s="78" t="s">
        <v>18927</v>
      </c>
      <c r="D1833" s="78" t="s">
        <v>19994</v>
      </c>
      <c r="E1833" s="78" t="s">
        <v>3664</v>
      </c>
      <c r="F1833" s="78" t="s">
        <v>17727</v>
      </c>
      <c r="G1833" s="78" t="s">
        <v>17747</v>
      </c>
      <c r="H1833" s="78" t="s">
        <v>17729</v>
      </c>
      <c r="I1833" s="78" t="s">
        <v>19604</v>
      </c>
      <c r="J1833" s="78" t="s">
        <v>17462</v>
      </c>
      <c r="K1833" s="78" t="n">
        <v>152739672</v>
      </c>
      <c r="L1833" s="78" t="s">
        <v>3728</v>
      </c>
      <c r="M1833" s="78" t="s">
        <v>20376</v>
      </c>
      <c r="N1833" s="78" t="s">
        <v>19505</v>
      </c>
      <c r="Q1833" s="78" t="n">
        <v>60611090</v>
      </c>
      <c r="R1833" s="78" t="s">
        <v>17020</v>
      </c>
      <c r="S1833" s="78" t="s">
        <v>17021</v>
      </c>
      <c r="T1833" s="78" t="s">
        <v>17019</v>
      </c>
      <c r="W1833" s="78" t="s">
        <v>4084</v>
      </c>
      <c r="AB1833" s="78" t="s">
        <v>19996</v>
      </c>
      <c r="AH1833" s="78" t="s">
        <v>19997</v>
      </c>
      <c r="AI1833" s="82" t="n">
        <v>45823</v>
      </c>
      <c r="AK1833" s="78" t="s">
        <v>19610</v>
      </c>
      <c r="AL1833" s="78" t="s">
        <v>17718</v>
      </c>
      <c r="AM1833" s="78" t="s">
        <v>17718</v>
      </c>
      <c r="AP1833" s="78" t="s">
        <v>17719</v>
      </c>
      <c r="AQ1833" s="78" t="n">
        <v>11</v>
      </c>
      <c r="AR1833" s="78" t="n">
        <v>1</v>
      </c>
      <c r="AS1833" s="78" t="n">
        <v>4844.33733</v>
      </c>
      <c r="AT1833" s="78" t="n">
        <v>1</v>
      </c>
      <c r="AV1833" s="78" t="n">
        <v>8.08</v>
      </c>
      <c r="AY1833" s="78" t="n">
        <v>0</v>
      </c>
      <c r="AZ1833" s="78" t="n">
        <v>0</v>
      </c>
      <c r="BA1833" s="78" t="n">
        <v>53287.71</v>
      </c>
      <c r="BB1833" s="78" t="n">
        <v>0</v>
      </c>
      <c r="BC1833" s="78" t="n">
        <v>53287.71</v>
      </c>
      <c r="BD1833" s="78" t="n">
        <v>11000000</v>
      </c>
      <c r="BE1833" s="78" t="s">
        <v>19998</v>
      </c>
      <c r="BJ1833" s="78" t="s">
        <v>17721</v>
      </c>
      <c r="BK1833" s="78" t="s">
        <v>17722</v>
      </c>
      <c r="BO1833" s="78" t="s">
        <v>16502</v>
      </c>
    </row>
    <row r="1834" customFormat="false" ht="15" hidden="true" customHeight="false" outlineLevel="0" collapsed="false">
      <c r="A1834" s="82" t="n">
        <v>45291</v>
      </c>
      <c r="B1834" s="78" t="s">
        <v>16497</v>
      </c>
      <c r="C1834" s="78" t="s">
        <v>18927</v>
      </c>
      <c r="D1834" s="78" t="s">
        <v>19994</v>
      </c>
      <c r="E1834" s="78" t="s">
        <v>3664</v>
      </c>
      <c r="F1834" s="78" t="s">
        <v>17727</v>
      </c>
      <c r="G1834" s="78" t="s">
        <v>17747</v>
      </c>
      <c r="H1834" s="78" t="s">
        <v>17729</v>
      </c>
      <c r="I1834" s="78" t="s">
        <v>19604</v>
      </c>
      <c r="J1834" s="78" t="s">
        <v>17462</v>
      </c>
      <c r="K1834" s="78" t="n">
        <v>153697518</v>
      </c>
      <c r="L1834" s="78" t="s">
        <v>3792</v>
      </c>
      <c r="M1834" s="78" t="s">
        <v>20377</v>
      </c>
      <c r="N1834" s="78" t="s">
        <v>19505</v>
      </c>
      <c r="Q1834" s="78" t="n">
        <v>60611090</v>
      </c>
      <c r="R1834" s="78" t="s">
        <v>17020</v>
      </c>
      <c r="S1834" s="78" t="s">
        <v>17021</v>
      </c>
      <c r="T1834" s="78" t="s">
        <v>17019</v>
      </c>
      <c r="W1834" s="78" t="s">
        <v>4084</v>
      </c>
      <c r="AB1834" s="78" t="s">
        <v>19996</v>
      </c>
      <c r="AH1834" s="78" t="s">
        <v>19997</v>
      </c>
      <c r="AI1834" s="82" t="n">
        <v>45855</v>
      </c>
      <c r="AK1834" s="78" t="s">
        <v>19610</v>
      </c>
      <c r="AL1834" s="78" t="s">
        <v>17718</v>
      </c>
      <c r="AM1834" s="78" t="s">
        <v>17718</v>
      </c>
      <c r="AP1834" s="78" t="s">
        <v>17719</v>
      </c>
      <c r="AQ1834" s="78" t="n">
        <v>11</v>
      </c>
      <c r="AR1834" s="78" t="n">
        <v>1</v>
      </c>
      <c r="AS1834" s="78" t="n">
        <v>197.59914</v>
      </c>
      <c r="AT1834" s="78" t="n">
        <v>1</v>
      </c>
      <c r="AV1834" s="78" t="n">
        <v>8.08</v>
      </c>
      <c r="AY1834" s="78" t="n">
        <v>0</v>
      </c>
      <c r="AZ1834" s="78" t="n">
        <v>0</v>
      </c>
      <c r="BA1834" s="78" t="n">
        <v>2173.59</v>
      </c>
      <c r="BB1834" s="78" t="n">
        <v>0</v>
      </c>
      <c r="BC1834" s="78" t="n">
        <v>2173.59</v>
      </c>
      <c r="BD1834" s="78" t="n">
        <v>11000000</v>
      </c>
      <c r="BE1834" s="78" t="s">
        <v>19998</v>
      </c>
      <c r="BJ1834" s="78" t="s">
        <v>17721</v>
      </c>
      <c r="BK1834" s="78" t="s">
        <v>17722</v>
      </c>
      <c r="BO1834" s="78" t="s">
        <v>16502</v>
      </c>
    </row>
    <row r="1835" customFormat="false" ht="15" hidden="true" customHeight="false" outlineLevel="0" collapsed="false">
      <c r="A1835" s="82" t="n">
        <v>45291</v>
      </c>
      <c r="B1835" s="78" t="s">
        <v>16497</v>
      </c>
      <c r="C1835" s="78" t="s">
        <v>17734</v>
      </c>
      <c r="D1835" s="78" t="s">
        <v>18919</v>
      </c>
      <c r="E1835" s="78" t="s">
        <v>1305</v>
      </c>
      <c r="F1835" s="78" t="s">
        <v>17710</v>
      </c>
      <c r="G1835" s="78" t="s">
        <v>17711</v>
      </c>
      <c r="H1835" s="78" t="s">
        <v>17725</v>
      </c>
      <c r="I1835" s="78" t="s">
        <v>19056</v>
      </c>
      <c r="J1835" s="78" t="s">
        <v>16506</v>
      </c>
      <c r="K1835" s="78" t="n">
        <v>115925599</v>
      </c>
      <c r="L1835" s="78" t="s">
        <v>10902</v>
      </c>
      <c r="M1835" s="78" t="s">
        <v>20378</v>
      </c>
      <c r="N1835" s="78" t="s">
        <v>17734</v>
      </c>
      <c r="Q1835" s="78" t="n">
        <v>0</v>
      </c>
      <c r="U1835" s="78" t="s">
        <v>10894</v>
      </c>
      <c r="V1835" s="78" t="s">
        <v>18475</v>
      </c>
      <c r="W1835" s="78" t="s">
        <v>4084</v>
      </c>
      <c r="X1835" s="78" t="s">
        <v>18451</v>
      </c>
      <c r="Y1835" s="78" t="s">
        <v>18452</v>
      </c>
      <c r="Z1835" s="78" t="s">
        <v>17816</v>
      </c>
      <c r="AA1835" s="78" t="s">
        <v>17795</v>
      </c>
      <c r="AB1835" s="78" t="s">
        <v>19060</v>
      </c>
      <c r="AI1835" s="82" t="n">
        <v>59024</v>
      </c>
      <c r="AL1835" s="78" t="s">
        <v>17718</v>
      </c>
      <c r="AM1835" s="78" t="s">
        <v>17718</v>
      </c>
      <c r="AP1835" s="78" t="s">
        <v>17719</v>
      </c>
      <c r="AQ1835" s="78" t="n">
        <v>11101</v>
      </c>
      <c r="AR1835" s="78" t="n">
        <v>10</v>
      </c>
      <c r="AS1835" s="78" t="n">
        <v>65.29153</v>
      </c>
      <c r="AT1835" s="78" t="n">
        <v>1</v>
      </c>
      <c r="AV1835" s="78" t="n">
        <v>8.08</v>
      </c>
      <c r="AY1835" s="78" t="n">
        <v>6316843.81</v>
      </c>
      <c r="AZ1835" s="78" t="n">
        <v>0</v>
      </c>
      <c r="BA1835" s="78" t="n">
        <v>931169.38</v>
      </c>
      <c r="BB1835" s="78" t="n">
        <v>177329.22</v>
      </c>
      <c r="BC1835" s="78" t="n">
        <v>7248013.19</v>
      </c>
      <c r="BD1835" s="78" t="n">
        <v>11101000</v>
      </c>
      <c r="BE1835" s="78" t="s">
        <v>19216</v>
      </c>
      <c r="BJ1835" s="78" t="s">
        <v>17721</v>
      </c>
      <c r="BK1835" s="78" t="s">
        <v>17722</v>
      </c>
      <c r="BL1835" s="78" t="s">
        <v>10904</v>
      </c>
      <c r="BM1835" s="78" t="s">
        <v>10903</v>
      </c>
      <c r="BN1835" s="78" t="s">
        <v>20379</v>
      </c>
      <c r="BO1835" s="78" t="s">
        <v>16502</v>
      </c>
    </row>
    <row r="1836" customFormat="false" ht="15" hidden="true" customHeight="false" outlineLevel="0" collapsed="false">
      <c r="A1836" s="82" t="n">
        <v>45291</v>
      </c>
      <c r="B1836" s="78" t="s">
        <v>16497</v>
      </c>
      <c r="C1836" s="78" t="s">
        <v>17734</v>
      </c>
      <c r="D1836" s="78" t="s">
        <v>18944</v>
      </c>
      <c r="E1836" s="78" t="s">
        <v>4075</v>
      </c>
      <c r="F1836" s="78" t="s">
        <v>17724</v>
      </c>
      <c r="G1836" s="78" t="s">
        <v>17711</v>
      </c>
      <c r="H1836" s="78" t="s">
        <v>17725</v>
      </c>
      <c r="I1836" s="78" t="s">
        <v>19263</v>
      </c>
      <c r="J1836" s="78" t="s">
        <v>16933</v>
      </c>
      <c r="K1836" s="78" t="n">
        <v>154334294</v>
      </c>
      <c r="L1836" s="78" t="s">
        <v>15172</v>
      </c>
      <c r="M1836" s="78" t="s">
        <v>20380</v>
      </c>
      <c r="N1836" s="78" t="s">
        <v>17734</v>
      </c>
      <c r="Q1836" s="78" t="n">
        <v>0</v>
      </c>
      <c r="U1836" s="78" t="s">
        <v>18947</v>
      </c>
      <c r="V1836" s="78" t="s">
        <v>18948</v>
      </c>
      <c r="W1836" s="78" t="s">
        <v>4084</v>
      </c>
      <c r="X1836" s="78" t="s">
        <v>18949</v>
      </c>
      <c r="Y1836" s="78" t="s">
        <v>18949</v>
      </c>
      <c r="Z1836" s="78" t="s">
        <v>18950</v>
      </c>
      <c r="AA1836" s="78" t="s">
        <v>18951</v>
      </c>
      <c r="AB1836" s="78" t="s">
        <v>19297</v>
      </c>
      <c r="AI1836" s="82" t="n">
        <v>56111</v>
      </c>
      <c r="AL1836" s="78" t="s">
        <v>17718</v>
      </c>
      <c r="AM1836" s="78" t="s">
        <v>17718</v>
      </c>
      <c r="AP1836" s="78" t="s">
        <v>17772</v>
      </c>
      <c r="AQ1836" s="78" t="n">
        <v>-11203</v>
      </c>
      <c r="AR1836" s="78" t="n">
        <v>10</v>
      </c>
      <c r="AS1836" s="78" t="n">
        <v>101.10938</v>
      </c>
      <c r="AT1836" s="78" t="n">
        <v>1</v>
      </c>
      <c r="AV1836" s="78" t="n">
        <v>8.08</v>
      </c>
      <c r="AY1836" s="78" t="n">
        <v>-11357920.45</v>
      </c>
      <c r="AZ1836" s="78" t="n">
        <v>0</v>
      </c>
      <c r="BA1836" s="78" t="n">
        <v>30637.17</v>
      </c>
      <c r="BB1836" s="78" t="n">
        <v>-174552.18</v>
      </c>
      <c r="BC1836" s="78" t="n">
        <v>-11327283.28</v>
      </c>
      <c r="BD1836" s="78" t="n">
        <v>11203000</v>
      </c>
      <c r="BE1836" s="78" t="s">
        <v>18953</v>
      </c>
      <c r="BJ1836" s="78" t="s">
        <v>17721</v>
      </c>
      <c r="BK1836" s="78" t="s">
        <v>17722</v>
      </c>
      <c r="BL1836" s="78" t="s">
        <v>15174</v>
      </c>
      <c r="BM1836" s="78" t="s">
        <v>15173</v>
      </c>
      <c r="BN1836" s="78" t="s">
        <v>20381</v>
      </c>
      <c r="BO1836" s="78" t="s">
        <v>16502</v>
      </c>
    </row>
    <row r="1837" customFormat="false" ht="15" hidden="true" customHeight="false" outlineLevel="0" collapsed="false">
      <c r="A1837" s="82" t="n">
        <v>45291</v>
      </c>
      <c r="B1837" s="78" t="s">
        <v>16497</v>
      </c>
      <c r="C1837" s="78" t="s">
        <v>18927</v>
      </c>
      <c r="D1837" s="78" t="s">
        <v>18928</v>
      </c>
      <c r="E1837" s="78" t="s">
        <v>1305</v>
      </c>
      <c r="F1837" s="78" t="s">
        <v>17710</v>
      </c>
      <c r="G1837" s="78" t="s">
        <v>17711</v>
      </c>
      <c r="H1837" s="78" t="s">
        <v>17725</v>
      </c>
      <c r="I1837" s="78" t="s">
        <v>18933</v>
      </c>
      <c r="J1837" s="78" t="s">
        <v>17755</v>
      </c>
      <c r="K1837" s="78" t="n">
        <v>144227026</v>
      </c>
      <c r="L1837" s="78" t="s">
        <v>1445</v>
      </c>
      <c r="M1837" s="78" t="s">
        <v>20382</v>
      </c>
      <c r="N1837" s="78" t="s">
        <v>17734</v>
      </c>
      <c r="Q1837" s="78" t="n">
        <v>21000015</v>
      </c>
      <c r="R1837" s="78" t="s">
        <v>16863</v>
      </c>
      <c r="S1837" s="78" t="s">
        <v>16864</v>
      </c>
      <c r="T1837" s="78" t="s">
        <v>16862</v>
      </c>
      <c r="W1837" s="78" t="s">
        <v>4084</v>
      </c>
      <c r="Z1837" s="78" t="s">
        <v>17801</v>
      </c>
      <c r="AA1837" s="78" t="s">
        <v>17802</v>
      </c>
      <c r="AC1837" s="78" t="s">
        <v>19192</v>
      </c>
      <c r="AE1837" s="78" t="s">
        <v>1448</v>
      </c>
      <c r="AG1837" s="78" t="s">
        <v>18931</v>
      </c>
      <c r="AI1837" s="82" t="n">
        <v>45366</v>
      </c>
      <c r="AJ1837" s="78" t="s">
        <v>1197</v>
      </c>
      <c r="AL1837" s="78" t="s">
        <v>17718</v>
      </c>
      <c r="AM1837" s="78" t="s">
        <v>17718</v>
      </c>
      <c r="AP1837" s="78" t="s">
        <v>17719</v>
      </c>
      <c r="AQ1837" s="78" t="n">
        <v>45</v>
      </c>
      <c r="AR1837" s="78" t="n">
        <v>100</v>
      </c>
      <c r="AS1837" s="78" t="n">
        <v>0.525</v>
      </c>
      <c r="AT1837" s="78" t="n">
        <v>1</v>
      </c>
      <c r="AV1837" s="78" t="n">
        <v>8.08</v>
      </c>
      <c r="AY1837" s="78" t="n">
        <v>22051.42</v>
      </c>
      <c r="AZ1837" s="78" t="n">
        <v>0</v>
      </c>
      <c r="BA1837" s="78" t="n">
        <v>-19688.92</v>
      </c>
      <c r="BB1837" s="78" t="n">
        <v>0</v>
      </c>
      <c r="BC1837" s="78" t="n">
        <v>2362.5</v>
      </c>
      <c r="BD1837" s="78" t="n">
        <v>11250000</v>
      </c>
      <c r="BE1837" s="78" t="s">
        <v>18932</v>
      </c>
      <c r="BJ1837" s="78" t="s">
        <v>17721</v>
      </c>
      <c r="BK1837" s="78" t="s">
        <v>17722</v>
      </c>
      <c r="BO1837" s="78" t="s">
        <v>16502</v>
      </c>
    </row>
    <row r="1838" customFormat="false" ht="15" hidden="true" customHeight="false" outlineLevel="0" collapsed="false">
      <c r="A1838" s="82" t="n">
        <v>45291</v>
      </c>
      <c r="B1838" s="78" t="s">
        <v>16497</v>
      </c>
      <c r="C1838" s="78" t="s">
        <v>17734</v>
      </c>
      <c r="D1838" s="78" t="s">
        <v>18919</v>
      </c>
      <c r="E1838" s="78" t="s">
        <v>4126</v>
      </c>
      <c r="F1838" s="78" t="s">
        <v>17758</v>
      </c>
      <c r="G1838" s="78" t="s">
        <v>17711</v>
      </c>
      <c r="H1838" s="78" t="s">
        <v>17725</v>
      </c>
      <c r="I1838" s="78" t="s">
        <v>18920</v>
      </c>
      <c r="J1838" s="78" t="s">
        <v>16506</v>
      </c>
      <c r="K1838" s="78" t="n">
        <v>51706195</v>
      </c>
      <c r="L1838" s="78" t="s">
        <v>4178</v>
      </c>
      <c r="M1838" s="78" t="s">
        <v>19357</v>
      </c>
      <c r="N1838" s="78" t="s">
        <v>17734</v>
      </c>
      <c r="Q1838" s="78" t="n">
        <v>0</v>
      </c>
      <c r="U1838" s="78" t="s">
        <v>4185</v>
      </c>
      <c r="V1838" s="78" t="s">
        <v>17850</v>
      </c>
      <c r="W1838" s="78" t="s">
        <v>4084</v>
      </c>
      <c r="X1838" s="78" t="s">
        <v>17806</v>
      </c>
      <c r="Y1838" s="78" t="s">
        <v>17851</v>
      </c>
      <c r="Z1838" s="78" t="s">
        <v>17808</v>
      </c>
      <c r="AA1838" s="78" t="s">
        <v>17809</v>
      </c>
      <c r="AB1838" s="78" t="s">
        <v>19060</v>
      </c>
      <c r="AI1838" s="82" t="n">
        <v>45870</v>
      </c>
      <c r="AL1838" s="78" t="s">
        <v>17718</v>
      </c>
      <c r="AM1838" s="78" t="s">
        <v>17718</v>
      </c>
      <c r="AP1838" s="78" t="s">
        <v>17772</v>
      </c>
      <c r="AQ1838" s="78" t="n">
        <v>-11394</v>
      </c>
      <c r="AR1838" s="78" t="n">
        <v>10</v>
      </c>
      <c r="AS1838" s="78" t="n">
        <v>97.44455</v>
      </c>
      <c r="AT1838" s="78" t="n">
        <v>1</v>
      </c>
      <c r="AV1838" s="78" t="n">
        <v>8.08</v>
      </c>
      <c r="AY1838" s="78" t="n">
        <v>-10317090.52</v>
      </c>
      <c r="AZ1838" s="78" t="n">
        <v>0</v>
      </c>
      <c r="BA1838" s="78" t="n">
        <v>-785741.51</v>
      </c>
      <c r="BB1838" s="78" t="n">
        <v>-225506.25</v>
      </c>
      <c r="BC1838" s="78" t="n">
        <v>-11102832.03</v>
      </c>
      <c r="BD1838" s="78" t="n">
        <v>11394000</v>
      </c>
      <c r="BE1838" s="78" t="s">
        <v>18925</v>
      </c>
      <c r="BJ1838" s="78" t="s">
        <v>17721</v>
      </c>
      <c r="BK1838" s="78" t="s">
        <v>17722</v>
      </c>
      <c r="BL1838" s="78" t="s">
        <v>4180</v>
      </c>
      <c r="BM1838" s="78" t="s">
        <v>4179</v>
      </c>
      <c r="BN1838" s="78" t="s">
        <v>19358</v>
      </c>
      <c r="BO1838" s="78" t="s">
        <v>16502</v>
      </c>
    </row>
    <row r="1839" customFormat="false" ht="15" hidden="true" customHeight="false" outlineLevel="0" collapsed="false">
      <c r="A1839" s="82" t="n">
        <v>45291</v>
      </c>
      <c r="B1839" s="78" t="s">
        <v>16497</v>
      </c>
      <c r="C1839" s="78" t="s">
        <v>17734</v>
      </c>
      <c r="D1839" s="78" t="s">
        <v>18919</v>
      </c>
      <c r="E1839" s="78" t="s">
        <v>4126</v>
      </c>
      <c r="F1839" s="78" t="s">
        <v>17758</v>
      </c>
      <c r="G1839" s="78" t="s">
        <v>17711</v>
      </c>
      <c r="H1839" s="78" t="s">
        <v>17725</v>
      </c>
      <c r="I1839" s="78" t="s">
        <v>18920</v>
      </c>
      <c r="J1839" s="78" t="s">
        <v>16506</v>
      </c>
      <c r="K1839" s="78" t="n">
        <v>157512261</v>
      </c>
      <c r="L1839" s="78" t="s">
        <v>13860</v>
      </c>
      <c r="M1839" s="78" t="s">
        <v>20383</v>
      </c>
      <c r="N1839" s="78" t="s">
        <v>17734</v>
      </c>
      <c r="Q1839" s="78" t="n">
        <v>0</v>
      </c>
      <c r="U1839" s="78" t="s">
        <v>20384</v>
      </c>
      <c r="V1839" s="78" t="s">
        <v>20385</v>
      </c>
      <c r="W1839" s="78" t="s">
        <v>4084</v>
      </c>
      <c r="X1839" s="78" t="s">
        <v>18827</v>
      </c>
      <c r="Y1839" s="78" t="s">
        <v>18828</v>
      </c>
      <c r="Z1839" s="78" t="s">
        <v>17917</v>
      </c>
      <c r="AA1839" s="78" t="s">
        <v>17917</v>
      </c>
      <c r="AB1839" s="78" t="s">
        <v>19060</v>
      </c>
      <c r="AI1839" s="82" t="n">
        <v>47894</v>
      </c>
      <c r="AL1839" s="78" t="s">
        <v>17718</v>
      </c>
      <c r="AM1839" s="78" t="s">
        <v>17718</v>
      </c>
      <c r="AP1839" s="78" t="s">
        <v>17772</v>
      </c>
      <c r="AQ1839" s="78" t="n">
        <v>-11407</v>
      </c>
      <c r="AR1839" s="78" t="n">
        <v>10</v>
      </c>
      <c r="AS1839" s="78" t="n">
        <v>106.155</v>
      </c>
      <c r="AT1839" s="78" t="n">
        <v>1</v>
      </c>
      <c r="AV1839" s="78" t="n">
        <v>8.08</v>
      </c>
      <c r="AY1839" s="78" t="n">
        <v>-11777329.27</v>
      </c>
      <c r="AZ1839" s="78" t="n">
        <v>0</v>
      </c>
      <c r="BA1839" s="78" t="n">
        <v>-331771.58</v>
      </c>
      <c r="BB1839" s="78" t="n">
        <v>-94186.97</v>
      </c>
      <c r="BC1839" s="78" t="n">
        <v>-12109100.85</v>
      </c>
      <c r="BD1839" s="78" t="n">
        <v>11407000</v>
      </c>
      <c r="BE1839" s="78" t="s">
        <v>18925</v>
      </c>
      <c r="BJ1839" s="78" t="s">
        <v>17721</v>
      </c>
      <c r="BK1839" s="78" t="s">
        <v>17722</v>
      </c>
      <c r="BL1839" s="78" t="s">
        <v>13862</v>
      </c>
      <c r="BM1839" s="78" t="s">
        <v>13861</v>
      </c>
      <c r="BN1839" s="78" t="s">
        <v>20386</v>
      </c>
      <c r="BO1839" s="78" t="s">
        <v>16502</v>
      </c>
    </row>
    <row r="1840" customFormat="false" ht="15" hidden="true" customHeight="false" outlineLevel="0" collapsed="false">
      <c r="A1840" s="82" t="n">
        <v>45291</v>
      </c>
      <c r="B1840" s="78" t="s">
        <v>16497</v>
      </c>
      <c r="C1840" s="78" t="s">
        <v>17734</v>
      </c>
      <c r="D1840" s="78" t="s">
        <v>18919</v>
      </c>
      <c r="E1840" s="78" t="s">
        <v>4075</v>
      </c>
      <c r="F1840" s="78" t="s">
        <v>17724</v>
      </c>
      <c r="G1840" s="78" t="s">
        <v>17711</v>
      </c>
      <c r="H1840" s="78" t="s">
        <v>17725</v>
      </c>
      <c r="I1840" s="78" t="s">
        <v>18920</v>
      </c>
      <c r="J1840" s="78" t="s">
        <v>16506</v>
      </c>
      <c r="K1840" s="78" t="n">
        <v>66801516</v>
      </c>
      <c r="L1840" s="78" t="s">
        <v>14964</v>
      </c>
      <c r="M1840" s="78" t="s">
        <v>20387</v>
      </c>
      <c r="N1840" s="78" t="s">
        <v>17734</v>
      </c>
      <c r="Q1840" s="78" t="n">
        <v>0</v>
      </c>
      <c r="U1840" s="78" t="s">
        <v>14957</v>
      </c>
      <c r="V1840" s="78" t="s">
        <v>18043</v>
      </c>
      <c r="W1840" s="78" t="s">
        <v>4084</v>
      </c>
      <c r="X1840" s="78" t="s">
        <v>18033</v>
      </c>
      <c r="Y1840" s="78" t="s">
        <v>18044</v>
      </c>
      <c r="Z1840" s="78" t="s">
        <v>17794</v>
      </c>
      <c r="AA1840" s="78" t="s">
        <v>17795</v>
      </c>
      <c r="AB1840" s="78" t="s">
        <v>19060</v>
      </c>
      <c r="AI1840" s="82" t="n">
        <v>54329</v>
      </c>
      <c r="AL1840" s="78" t="s">
        <v>17718</v>
      </c>
      <c r="AM1840" s="78" t="s">
        <v>17718</v>
      </c>
      <c r="AP1840" s="78" t="s">
        <v>17772</v>
      </c>
      <c r="AQ1840" s="78" t="n">
        <v>-11487</v>
      </c>
      <c r="AR1840" s="78" t="n">
        <v>10</v>
      </c>
      <c r="AS1840" s="78" t="n">
        <v>90.89662</v>
      </c>
      <c r="AT1840" s="78" t="n">
        <v>1</v>
      </c>
      <c r="AV1840" s="78" t="n">
        <v>8.08</v>
      </c>
      <c r="AY1840" s="78" t="n">
        <v>-9497251.87</v>
      </c>
      <c r="AZ1840" s="78" t="n">
        <v>0</v>
      </c>
      <c r="BA1840" s="78" t="n">
        <v>-944042.87</v>
      </c>
      <c r="BB1840" s="78" t="n">
        <v>-151341.23</v>
      </c>
      <c r="BC1840" s="78" t="n">
        <v>-10441294.74</v>
      </c>
      <c r="BD1840" s="78" t="n">
        <v>11487000</v>
      </c>
      <c r="BE1840" s="78" t="s">
        <v>19216</v>
      </c>
      <c r="BJ1840" s="78" t="s">
        <v>17721</v>
      </c>
      <c r="BK1840" s="78" t="s">
        <v>17722</v>
      </c>
      <c r="BL1840" s="78" t="s">
        <v>14966</v>
      </c>
      <c r="BM1840" s="78" t="s">
        <v>14965</v>
      </c>
      <c r="BN1840" s="78" t="s">
        <v>20388</v>
      </c>
      <c r="BO1840" s="78" t="s">
        <v>16502</v>
      </c>
    </row>
    <row r="1841" customFormat="false" ht="15" hidden="true" customHeight="false" outlineLevel="0" collapsed="false">
      <c r="A1841" s="82" t="n">
        <v>45291</v>
      </c>
      <c r="B1841" s="78" t="s">
        <v>16497</v>
      </c>
      <c r="C1841" s="78" t="s">
        <v>17734</v>
      </c>
      <c r="D1841" s="78" t="s">
        <v>18919</v>
      </c>
      <c r="E1841" s="78" t="s">
        <v>4075</v>
      </c>
      <c r="F1841" s="78" t="s">
        <v>17724</v>
      </c>
      <c r="G1841" s="78" t="s">
        <v>17711</v>
      </c>
      <c r="H1841" s="78" t="s">
        <v>17725</v>
      </c>
      <c r="I1841" s="78" t="s">
        <v>19056</v>
      </c>
      <c r="J1841" s="78" t="s">
        <v>19089</v>
      </c>
      <c r="K1841" s="78" t="n">
        <v>143773066</v>
      </c>
      <c r="L1841" s="78" t="s">
        <v>5479</v>
      </c>
      <c r="M1841" s="78" t="s">
        <v>19638</v>
      </c>
      <c r="N1841" s="78" t="s">
        <v>17734</v>
      </c>
      <c r="Q1841" s="78" t="n">
        <v>99153365</v>
      </c>
      <c r="R1841" s="78" t="s">
        <v>5470</v>
      </c>
      <c r="S1841" s="78" t="s">
        <v>16607</v>
      </c>
      <c r="T1841" s="78" t="s">
        <v>16498</v>
      </c>
      <c r="U1841" s="78" t="s">
        <v>5470</v>
      </c>
      <c r="V1841" s="78" t="s">
        <v>18428</v>
      </c>
      <c r="W1841" s="78" t="s">
        <v>4084</v>
      </c>
      <c r="X1841" s="78" t="s">
        <v>18116</v>
      </c>
      <c r="Y1841" s="78" t="s">
        <v>18116</v>
      </c>
      <c r="Z1841" s="78" t="s">
        <v>17856</v>
      </c>
      <c r="AA1841" s="78" t="s">
        <v>17857</v>
      </c>
      <c r="AB1841" s="78" t="s">
        <v>19091</v>
      </c>
      <c r="AI1841" s="82" t="n">
        <v>47088</v>
      </c>
      <c r="AL1841" s="78" t="s">
        <v>17718</v>
      </c>
      <c r="AM1841" s="78" t="s">
        <v>17718</v>
      </c>
      <c r="AP1841" s="78" t="s">
        <v>17719</v>
      </c>
      <c r="AQ1841" s="78" t="n">
        <v>11500</v>
      </c>
      <c r="AR1841" s="78" t="n">
        <v>10</v>
      </c>
      <c r="AS1841" s="78" t="n">
        <v>98.725</v>
      </c>
      <c r="AT1841" s="78" t="n">
        <v>1</v>
      </c>
      <c r="AV1841" s="78" t="n">
        <v>8.08</v>
      </c>
      <c r="AY1841" s="78" t="n">
        <v>12424303.5</v>
      </c>
      <c r="AZ1841" s="78" t="n">
        <v>0</v>
      </c>
      <c r="BA1841" s="78" t="n">
        <v>-1070928.5</v>
      </c>
      <c r="BB1841" s="78" t="n">
        <v>9583.33</v>
      </c>
      <c r="BC1841" s="78" t="n">
        <v>11353375</v>
      </c>
      <c r="BD1841" s="78" t="n">
        <v>11500000</v>
      </c>
      <c r="BE1841" s="78" t="s">
        <v>19092</v>
      </c>
      <c r="BJ1841" s="78" t="s">
        <v>17721</v>
      </c>
      <c r="BK1841" s="78" t="s">
        <v>17722</v>
      </c>
      <c r="BL1841" s="78" t="s">
        <v>752</v>
      </c>
      <c r="BM1841" s="78" t="s">
        <v>5480</v>
      </c>
      <c r="BN1841" s="78" t="s">
        <v>19639</v>
      </c>
      <c r="BO1841" s="78" t="s">
        <v>16502</v>
      </c>
    </row>
    <row r="1842" customFormat="false" ht="15" hidden="true" customHeight="false" outlineLevel="0" collapsed="false">
      <c r="A1842" s="82" t="n">
        <v>45291</v>
      </c>
      <c r="B1842" s="78" t="s">
        <v>16497</v>
      </c>
      <c r="C1842" s="78" t="s">
        <v>17734</v>
      </c>
      <c r="D1842" s="78" t="s">
        <v>18919</v>
      </c>
      <c r="E1842" s="78" t="s">
        <v>1305</v>
      </c>
      <c r="F1842" s="78" t="s">
        <v>17710</v>
      </c>
      <c r="G1842" s="78" t="s">
        <v>17711</v>
      </c>
      <c r="H1842" s="78" t="s">
        <v>17725</v>
      </c>
      <c r="I1842" s="78" t="s">
        <v>19056</v>
      </c>
      <c r="J1842" s="78" t="s">
        <v>19089</v>
      </c>
      <c r="K1842" s="78" t="n">
        <v>137704856</v>
      </c>
      <c r="L1842" s="78" t="s">
        <v>4876</v>
      </c>
      <c r="M1842" s="78" t="s">
        <v>19907</v>
      </c>
      <c r="N1842" s="78" t="s">
        <v>17734</v>
      </c>
      <c r="Q1842" s="78" t="n">
        <v>21071451</v>
      </c>
      <c r="R1842" s="78" t="s">
        <v>4866</v>
      </c>
      <c r="S1842" s="78" t="s">
        <v>16616</v>
      </c>
      <c r="T1842" s="78" t="s">
        <v>16498</v>
      </c>
      <c r="U1842" s="78" t="s">
        <v>4866</v>
      </c>
      <c r="V1842" s="78" t="s">
        <v>18466</v>
      </c>
      <c r="W1842" s="78" t="s">
        <v>4084</v>
      </c>
      <c r="X1842" s="78" t="s">
        <v>17936</v>
      </c>
      <c r="Y1842" s="78" t="s">
        <v>18276</v>
      </c>
      <c r="Z1842" s="78" t="s">
        <v>17794</v>
      </c>
      <c r="AA1842" s="78" t="s">
        <v>17795</v>
      </c>
      <c r="AB1842" s="78" t="s">
        <v>19091</v>
      </c>
      <c r="AI1842" s="82" t="n">
        <v>46235</v>
      </c>
      <c r="AL1842" s="78" t="s">
        <v>17718</v>
      </c>
      <c r="AM1842" s="78" t="s">
        <v>17718</v>
      </c>
      <c r="AP1842" s="78" t="s">
        <v>17719</v>
      </c>
      <c r="AQ1842" s="78" t="n">
        <v>11500</v>
      </c>
      <c r="AR1842" s="78" t="n">
        <v>10</v>
      </c>
      <c r="AS1842" s="78" t="n">
        <v>106.05</v>
      </c>
      <c r="AT1842" s="78" t="n">
        <v>1</v>
      </c>
      <c r="AV1842" s="78" t="n">
        <v>8.08</v>
      </c>
      <c r="AY1842" s="78" t="n">
        <v>11623252</v>
      </c>
      <c r="AZ1842" s="78" t="n">
        <v>0</v>
      </c>
      <c r="BA1842" s="78" t="n">
        <v>572498</v>
      </c>
      <c r="BB1842" s="78" t="n">
        <v>35937.5</v>
      </c>
      <c r="BC1842" s="78" t="n">
        <v>12195750</v>
      </c>
      <c r="BD1842" s="78" t="n">
        <v>11500000</v>
      </c>
      <c r="BE1842" s="78" t="s">
        <v>19092</v>
      </c>
      <c r="BJ1842" s="78" t="s">
        <v>17721</v>
      </c>
      <c r="BK1842" s="78" t="s">
        <v>17722</v>
      </c>
      <c r="BL1842" s="78" t="s">
        <v>22</v>
      </c>
      <c r="BM1842" s="78" t="s">
        <v>4877</v>
      </c>
      <c r="BN1842" s="78" t="s">
        <v>19908</v>
      </c>
      <c r="BO1842" s="78" t="s">
        <v>16502</v>
      </c>
    </row>
    <row r="1843" customFormat="false" ht="15" hidden="true" customHeight="false" outlineLevel="0" collapsed="false">
      <c r="A1843" s="82" t="n">
        <v>45291</v>
      </c>
      <c r="B1843" s="78" t="s">
        <v>16497</v>
      </c>
      <c r="C1843" s="78" t="s">
        <v>17734</v>
      </c>
      <c r="D1843" s="78" t="s">
        <v>18919</v>
      </c>
      <c r="E1843" s="78" t="s">
        <v>1305</v>
      </c>
      <c r="F1843" s="78" t="s">
        <v>17710</v>
      </c>
      <c r="G1843" s="78" t="s">
        <v>17711</v>
      </c>
      <c r="H1843" s="78" t="s">
        <v>17725</v>
      </c>
      <c r="I1843" s="78" t="s">
        <v>18920</v>
      </c>
      <c r="J1843" s="78" t="s">
        <v>16506</v>
      </c>
      <c r="K1843" s="78" t="n">
        <v>122488950</v>
      </c>
      <c r="L1843" s="78" t="s">
        <v>14879</v>
      </c>
      <c r="M1843" s="78" t="s">
        <v>20389</v>
      </c>
      <c r="N1843" s="78" t="s">
        <v>17734</v>
      </c>
      <c r="Q1843" s="78" t="n">
        <v>0</v>
      </c>
      <c r="U1843" s="78" t="s">
        <v>14871</v>
      </c>
      <c r="V1843" s="78" t="s">
        <v>18078</v>
      </c>
      <c r="W1843" s="78" t="s">
        <v>4084</v>
      </c>
      <c r="X1843" s="78" t="s">
        <v>17982</v>
      </c>
      <c r="Y1843" s="78" t="s">
        <v>18079</v>
      </c>
      <c r="Z1843" s="78" t="s">
        <v>17816</v>
      </c>
      <c r="AA1843" s="78" t="s">
        <v>17795</v>
      </c>
      <c r="AB1843" s="78" t="s">
        <v>19060</v>
      </c>
      <c r="AI1843" s="82" t="n">
        <v>47453</v>
      </c>
      <c r="AL1843" s="78" t="s">
        <v>17718</v>
      </c>
      <c r="AM1843" s="78" t="s">
        <v>17718</v>
      </c>
      <c r="AP1843" s="78" t="s">
        <v>17772</v>
      </c>
      <c r="AQ1843" s="78" t="n">
        <v>-11513</v>
      </c>
      <c r="AR1843" s="78" t="n">
        <v>10</v>
      </c>
      <c r="AS1843" s="78" t="n">
        <v>89.677</v>
      </c>
      <c r="AT1843" s="78" t="n">
        <v>1</v>
      </c>
      <c r="AV1843" s="78" t="n">
        <v>8.08</v>
      </c>
      <c r="AY1843" s="78" t="n">
        <v>-9715512.03</v>
      </c>
      <c r="AZ1843" s="78" t="n">
        <v>0</v>
      </c>
      <c r="BA1843" s="78" t="n">
        <v>-609000.98</v>
      </c>
      <c r="BB1843" s="78" t="n">
        <v>-43173.75</v>
      </c>
      <c r="BC1843" s="78" t="n">
        <v>-10324513.01</v>
      </c>
      <c r="BD1843" s="78" t="n">
        <v>11513000</v>
      </c>
      <c r="BE1843" s="78" t="s">
        <v>18925</v>
      </c>
      <c r="BJ1843" s="78" t="s">
        <v>17721</v>
      </c>
      <c r="BK1843" s="78" t="s">
        <v>17722</v>
      </c>
      <c r="BL1843" s="78" t="s">
        <v>14881</v>
      </c>
      <c r="BM1843" s="78" t="s">
        <v>14880</v>
      </c>
      <c r="BN1843" s="78" t="s">
        <v>20390</v>
      </c>
      <c r="BO1843" s="78" t="s">
        <v>16502</v>
      </c>
    </row>
    <row r="1844" customFormat="false" ht="15" hidden="true" customHeight="false" outlineLevel="0" collapsed="false">
      <c r="A1844" s="82" t="n">
        <v>45291</v>
      </c>
      <c r="B1844" s="78" t="s">
        <v>16497</v>
      </c>
      <c r="C1844" s="78" t="s">
        <v>17734</v>
      </c>
      <c r="D1844" s="78" t="s">
        <v>18919</v>
      </c>
      <c r="E1844" s="78" t="s">
        <v>1305</v>
      </c>
      <c r="F1844" s="78" t="s">
        <v>17710</v>
      </c>
      <c r="G1844" s="78" t="s">
        <v>17711</v>
      </c>
      <c r="H1844" s="78" t="s">
        <v>17725</v>
      </c>
      <c r="I1844" s="78" t="s">
        <v>18920</v>
      </c>
      <c r="J1844" s="78" t="s">
        <v>16506</v>
      </c>
      <c r="K1844" s="78" t="n">
        <v>98957481</v>
      </c>
      <c r="L1844" s="78" t="s">
        <v>9355</v>
      </c>
      <c r="M1844" s="78" t="s">
        <v>20391</v>
      </c>
      <c r="N1844" s="78" t="s">
        <v>17734</v>
      </c>
      <c r="Q1844" s="78" t="n">
        <v>0</v>
      </c>
      <c r="U1844" s="78" t="s">
        <v>9347</v>
      </c>
      <c r="V1844" s="78" t="s">
        <v>18234</v>
      </c>
      <c r="W1844" s="78" t="s">
        <v>4084</v>
      </c>
      <c r="X1844" s="78" t="s">
        <v>17806</v>
      </c>
      <c r="Y1844" s="78" t="s">
        <v>17851</v>
      </c>
      <c r="Z1844" s="78" t="s">
        <v>17808</v>
      </c>
      <c r="AA1844" s="78" t="s">
        <v>17809</v>
      </c>
      <c r="AB1844" s="78" t="s">
        <v>19060</v>
      </c>
      <c r="AI1844" s="82" t="n">
        <v>47771</v>
      </c>
      <c r="AL1844" s="78" t="s">
        <v>17718</v>
      </c>
      <c r="AM1844" s="78" t="s">
        <v>17718</v>
      </c>
      <c r="AP1844" s="78" t="s">
        <v>17772</v>
      </c>
      <c r="AQ1844" s="78" t="n">
        <v>-11595</v>
      </c>
      <c r="AR1844" s="78" t="n">
        <v>10</v>
      </c>
      <c r="AS1844" s="78" t="n">
        <v>75.39149</v>
      </c>
      <c r="AT1844" s="78" t="n">
        <v>1</v>
      </c>
      <c r="AV1844" s="78" t="n">
        <v>8.08</v>
      </c>
      <c r="AY1844" s="78" t="n">
        <v>-8342497.87</v>
      </c>
      <c r="AZ1844" s="78" t="n">
        <v>0</v>
      </c>
      <c r="BA1844" s="78" t="n">
        <v>-399145.4</v>
      </c>
      <c r="BB1844" s="78" t="n">
        <v>-116140.14</v>
      </c>
      <c r="BC1844" s="78" t="n">
        <v>-8741643.27</v>
      </c>
      <c r="BD1844" s="78" t="n">
        <v>11595000</v>
      </c>
      <c r="BE1844" s="78" t="s">
        <v>18925</v>
      </c>
      <c r="BJ1844" s="78" t="s">
        <v>17721</v>
      </c>
      <c r="BK1844" s="78" t="s">
        <v>17722</v>
      </c>
      <c r="BL1844" s="78" t="s">
        <v>9357</v>
      </c>
      <c r="BM1844" s="78" t="s">
        <v>9356</v>
      </c>
      <c r="BN1844" s="78" t="s">
        <v>20392</v>
      </c>
      <c r="BO1844" s="78" t="s">
        <v>16502</v>
      </c>
    </row>
    <row r="1845" customFormat="false" ht="15" hidden="true" customHeight="false" outlineLevel="0" collapsed="false">
      <c r="A1845" s="82" t="n">
        <v>45291</v>
      </c>
      <c r="B1845" s="78" t="s">
        <v>16497</v>
      </c>
      <c r="C1845" s="78" t="s">
        <v>17734</v>
      </c>
      <c r="D1845" s="78" t="s">
        <v>18919</v>
      </c>
      <c r="E1845" s="78" t="s">
        <v>1305</v>
      </c>
      <c r="F1845" s="78" t="s">
        <v>17710</v>
      </c>
      <c r="G1845" s="78" t="s">
        <v>17711</v>
      </c>
      <c r="H1845" s="78" t="s">
        <v>17725</v>
      </c>
      <c r="I1845" s="78" t="s">
        <v>18920</v>
      </c>
      <c r="J1845" s="78" t="s">
        <v>16506</v>
      </c>
      <c r="K1845" s="78" t="n">
        <v>116353810</v>
      </c>
      <c r="L1845" s="78" t="s">
        <v>10955</v>
      </c>
      <c r="M1845" s="78" t="s">
        <v>20393</v>
      </c>
      <c r="N1845" s="78" t="s">
        <v>17734</v>
      </c>
      <c r="Q1845" s="78" t="n">
        <v>0</v>
      </c>
      <c r="U1845" s="78" t="s">
        <v>20394</v>
      </c>
      <c r="V1845" s="78" t="s">
        <v>20395</v>
      </c>
      <c r="W1845" s="78" t="s">
        <v>4084</v>
      </c>
      <c r="X1845" s="78" t="s">
        <v>17905</v>
      </c>
      <c r="Y1845" s="78" t="s">
        <v>18202</v>
      </c>
      <c r="Z1845" s="78" t="s">
        <v>17794</v>
      </c>
      <c r="AA1845" s="78" t="s">
        <v>17795</v>
      </c>
      <c r="AB1845" s="78" t="s">
        <v>19060</v>
      </c>
      <c r="AI1845" s="82" t="n">
        <v>47392</v>
      </c>
      <c r="AL1845" s="78" t="s">
        <v>17718</v>
      </c>
      <c r="AM1845" s="78" t="s">
        <v>17718</v>
      </c>
      <c r="AP1845" s="78" t="s">
        <v>17772</v>
      </c>
      <c r="AQ1845" s="78" t="n">
        <v>-11709</v>
      </c>
      <c r="AR1845" s="78" t="n">
        <v>10</v>
      </c>
      <c r="AS1845" s="78" t="n">
        <v>81.867</v>
      </c>
      <c r="AT1845" s="78" t="n">
        <v>1</v>
      </c>
      <c r="AV1845" s="78" t="n">
        <v>8.08</v>
      </c>
      <c r="AY1845" s="78" t="n">
        <v>-9138005.17</v>
      </c>
      <c r="AZ1845" s="78" t="n">
        <v>0</v>
      </c>
      <c r="BA1845" s="78" t="n">
        <v>-447801.86</v>
      </c>
      <c r="BB1845" s="78" t="n">
        <v>-146473.61</v>
      </c>
      <c r="BC1845" s="78" t="n">
        <v>-9585807.03</v>
      </c>
      <c r="BD1845" s="78" t="n">
        <v>11709000</v>
      </c>
      <c r="BE1845" s="78" t="s">
        <v>18925</v>
      </c>
      <c r="BJ1845" s="78" t="s">
        <v>17721</v>
      </c>
      <c r="BK1845" s="78" t="s">
        <v>17722</v>
      </c>
      <c r="BL1845" s="78" t="s">
        <v>10957</v>
      </c>
      <c r="BM1845" s="78" t="s">
        <v>10956</v>
      </c>
      <c r="BN1845" s="78" t="s">
        <v>20396</v>
      </c>
      <c r="BO1845" s="78" t="s">
        <v>16502</v>
      </c>
    </row>
    <row r="1846" customFormat="false" ht="15" hidden="true" customHeight="false" outlineLevel="0" collapsed="false">
      <c r="A1846" s="82" t="n">
        <v>45291</v>
      </c>
      <c r="B1846" s="78" t="s">
        <v>16497</v>
      </c>
      <c r="C1846" s="78" t="s">
        <v>17734</v>
      </c>
      <c r="D1846" s="78" t="s">
        <v>18919</v>
      </c>
      <c r="E1846" s="78" t="s">
        <v>1305</v>
      </c>
      <c r="F1846" s="78" t="s">
        <v>17710</v>
      </c>
      <c r="G1846" s="78" t="s">
        <v>17711</v>
      </c>
      <c r="H1846" s="78" t="s">
        <v>17725</v>
      </c>
      <c r="I1846" s="78" t="s">
        <v>19056</v>
      </c>
      <c r="J1846" s="78" t="s">
        <v>19089</v>
      </c>
      <c r="K1846" s="78" t="n">
        <v>158319512</v>
      </c>
      <c r="L1846" s="78" t="s">
        <v>16045</v>
      </c>
      <c r="M1846" s="78" t="s">
        <v>20397</v>
      </c>
      <c r="N1846" s="78" t="s">
        <v>17734</v>
      </c>
      <c r="Q1846" s="78" t="n">
        <v>21070140</v>
      </c>
      <c r="R1846" s="78" t="s">
        <v>16036</v>
      </c>
      <c r="S1846" s="78" t="s">
        <v>683</v>
      </c>
      <c r="T1846" s="78" t="s">
        <v>16498</v>
      </c>
      <c r="U1846" s="78" t="s">
        <v>18370</v>
      </c>
      <c r="V1846" s="78" t="s">
        <v>18371</v>
      </c>
      <c r="W1846" s="78" t="s">
        <v>4084</v>
      </c>
      <c r="X1846" s="78" t="s">
        <v>18047</v>
      </c>
      <c r="Y1846" s="78" t="s">
        <v>18048</v>
      </c>
      <c r="Z1846" s="78" t="s">
        <v>17809</v>
      </c>
      <c r="AA1846" s="78" t="s">
        <v>17809</v>
      </c>
      <c r="AB1846" s="78" t="s">
        <v>19091</v>
      </c>
      <c r="AI1846" s="82" t="n">
        <v>47453</v>
      </c>
      <c r="AL1846" s="78" t="s">
        <v>17718</v>
      </c>
      <c r="AM1846" s="78" t="s">
        <v>17718</v>
      </c>
      <c r="AP1846" s="78" t="s">
        <v>17719</v>
      </c>
      <c r="AQ1846" s="78" t="n">
        <v>11750</v>
      </c>
      <c r="AR1846" s="78" t="n">
        <v>10</v>
      </c>
      <c r="AS1846" s="78" t="n">
        <v>67.478</v>
      </c>
      <c r="AT1846" s="78" t="n">
        <v>1</v>
      </c>
      <c r="AV1846" s="78" t="n">
        <v>8.08</v>
      </c>
      <c r="AY1846" s="78" t="n">
        <v>6975463.25</v>
      </c>
      <c r="AZ1846" s="78" t="n">
        <v>0</v>
      </c>
      <c r="BA1846" s="78" t="n">
        <v>953201.75</v>
      </c>
      <c r="BB1846" s="78" t="n">
        <v>18359.38</v>
      </c>
      <c r="BC1846" s="78" t="n">
        <v>7928665</v>
      </c>
      <c r="BD1846" s="78" t="n">
        <v>11750000</v>
      </c>
      <c r="BE1846" s="78" t="s">
        <v>19092</v>
      </c>
      <c r="BJ1846" s="78" t="s">
        <v>17721</v>
      </c>
      <c r="BK1846" s="78" t="s">
        <v>17722</v>
      </c>
      <c r="BL1846" s="78" t="s">
        <v>342</v>
      </c>
      <c r="BM1846" s="78" t="s">
        <v>16046</v>
      </c>
      <c r="BN1846" s="78" t="s">
        <v>20398</v>
      </c>
      <c r="BO1846" s="78" t="s">
        <v>16502</v>
      </c>
    </row>
    <row r="1847" customFormat="false" ht="15" hidden="true" customHeight="false" outlineLevel="0" collapsed="false">
      <c r="A1847" s="82" t="n">
        <v>45291</v>
      </c>
      <c r="B1847" s="78" t="s">
        <v>16497</v>
      </c>
      <c r="C1847" s="78" t="s">
        <v>18927</v>
      </c>
      <c r="D1847" s="78" t="s">
        <v>18928</v>
      </c>
      <c r="E1847" s="78" t="s">
        <v>1305</v>
      </c>
      <c r="F1847" s="78" t="s">
        <v>17710</v>
      </c>
      <c r="G1847" s="78" t="s">
        <v>17711</v>
      </c>
      <c r="H1847" s="78" t="s">
        <v>17725</v>
      </c>
      <c r="I1847" s="78" t="s">
        <v>18959</v>
      </c>
      <c r="J1847" s="78" t="s">
        <v>17755</v>
      </c>
      <c r="K1847" s="78" t="n">
        <v>154836562</v>
      </c>
      <c r="L1847" s="78" t="s">
        <v>2257</v>
      </c>
      <c r="M1847" s="78" t="s">
        <v>20399</v>
      </c>
      <c r="N1847" s="78" t="s">
        <v>17734</v>
      </c>
      <c r="Q1847" s="78" t="n">
        <v>21000015</v>
      </c>
      <c r="R1847" s="78" t="s">
        <v>16863</v>
      </c>
      <c r="S1847" s="78" t="s">
        <v>16864</v>
      </c>
      <c r="T1847" s="78" t="s">
        <v>16862</v>
      </c>
      <c r="W1847" s="78" t="s">
        <v>4084</v>
      </c>
      <c r="Z1847" s="78" t="s">
        <v>17801</v>
      </c>
      <c r="AA1847" s="78" t="s">
        <v>17802</v>
      </c>
      <c r="AC1847" s="78" t="s">
        <v>19192</v>
      </c>
      <c r="AE1847" s="78" t="s">
        <v>2260</v>
      </c>
      <c r="AG1847" s="78" t="s">
        <v>18931</v>
      </c>
      <c r="AI1847" s="82" t="n">
        <v>45310</v>
      </c>
      <c r="AJ1847" s="78" t="s">
        <v>1198</v>
      </c>
      <c r="AL1847" s="78" t="s">
        <v>17718</v>
      </c>
      <c r="AM1847" s="78" t="s">
        <v>17718</v>
      </c>
      <c r="AP1847" s="78" t="s">
        <v>17719</v>
      </c>
      <c r="AQ1847" s="78" t="n">
        <v>26</v>
      </c>
      <c r="AR1847" s="78" t="n">
        <v>100</v>
      </c>
      <c r="AS1847" s="78" t="n">
        <v>267.25</v>
      </c>
      <c r="AT1847" s="78" t="n">
        <v>1</v>
      </c>
      <c r="AV1847" s="78" t="n">
        <v>8.08</v>
      </c>
      <c r="AY1847" s="78" t="n">
        <v>341290.78</v>
      </c>
      <c r="AZ1847" s="78" t="n">
        <v>0</v>
      </c>
      <c r="BA1847" s="78" t="n">
        <v>353559.22</v>
      </c>
      <c r="BB1847" s="78" t="n">
        <v>0</v>
      </c>
      <c r="BC1847" s="78" t="n">
        <v>694850</v>
      </c>
      <c r="BD1847" s="78" t="n">
        <v>11765000</v>
      </c>
      <c r="BE1847" s="78" t="s">
        <v>18932</v>
      </c>
      <c r="BJ1847" s="78" t="s">
        <v>17721</v>
      </c>
      <c r="BK1847" s="78" t="s">
        <v>17722</v>
      </c>
      <c r="BO1847" s="78" t="s">
        <v>16502</v>
      </c>
    </row>
    <row r="1848" customFormat="false" ht="15" hidden="true" customHeight="false" outlineLevel="0" collapsed="false">
      <c r="A1848" s="82" t="n">
        <v>45291</v>
      </c>
      <c r="B1848" s="78" t="s">
        <v>16497</v>
      </c>
      <c r="C1848" s="78" t="s">
        <v>17734</v>
      </c>
      <c r="D1848" s="78" t="s">
        <v>18919</v>
      </c>
      <c r="E1848" s="78" t="s">
        <v>1305</v>
      </c>
      <c r="F1848" s="78" t="s">
        <v>17710</v>
      </c>
      <c r="G1848" s="78" t="s">
        <v>17711</v>
      </c>
      <c r="H1848" s="78" t="s">
        <v>17725</v>
      </c>
      <c r="I1848" s="78" t="s">
        <v>19056</v>
      </c>
      <c r="J1848" s="78" t="s">
        <v>19089</v>
      </c>
      <c r="K1848" s="78" t="n">
        <v>96004177</v>
      </c>
      <c r="L1848" s="78" t="s">
        <v>10267</v>
      </c>
      <c r="M1848" s="78" t="s">
        <v>20400</v>
      </c>
      <c r="N1848" s="78" t="s">
        <v>17734</v>
      </c>
      <c r="Q1848" s="78" t="n">
        <v>22109956</v>
      </c>
      <c r="R1848" s="78" t="s">
        <v>10258</v>
      </c>
      <c r="S1848" s="78" t="s">
        <v>523</v>
      </c>
      <c r="T1848" s="78" t="s">
        <v>16498</v>
      </c>
      <c r="U1848" s="78" t="s">
        <v>10258</v>
      </c>
      <c r="V1848" s="78" t="s">
        <v>18388</v>
      </c>
      <c r="W1848" s="78" t="s">
        <v>4084</v>
      </c>
      <c r="X1848" s="78" t="s">
        <v>17910</v>
      </c>
      <c r="Y1848" s="78" t="s">
        <v>17911</v>
      </c>
      <c r="Z1848" s="78" t="s">
        <v>17794</v>
      </c>
      <c r="AA1848" s="78" t="s">
        <v>17795</v>
      </c>
      <c r="AB1848" s="78" t="s">
        <v>19091</v>
      </c>
      <c r="AI1848" s="82" t="n">
        <v>46188</v>
      </c>
      <c r="AL1848" s="78" t="s">
        <v>17718</v>
      </c>
      <c r="AM1848" s="78" t="s">
        <v>17718</v>
      </c>
      <c r="AP1848" s="78" t="s">
        <v>17719</v>
      </c>
      <c r="AQ1848" s="78" t="n">
        <v>12000</v>
      </c>
      <c r="AR1848" s="78" t="n">
        <v>10</v>
      </c>
      <c r="AS1848" s="78" t="n">
        <v>108.85</v>
      </c>
      <c r="AT1848" s="78" t="n">
        <v>1</v>
      </c>
      <c r="AV1848" s="78" t="n">
        <v>8.08</v>
      </c>
      <c r="AY1848" s="78" t="n">
        <v>12984817</v>
      </c>
      <c r="AZ1848" s="78" t="n">
        <v>0</v>
      </c>
      <c r="BA1848" s="78" t="n">
        <v>77183</v>
      </c>
      <c r="BB1848" s="78" t="n">
        <v>8000</v>
      </c>
      <c r="BC1848" s="78" t="n">
        <v>13062000</v>
      </c>
      <c r="BD1848" s="78" t="n">
        <v>12000000</v>
      </c>
      <c r="BE1848" s="78" t="s">
        <v>19092</v>
      </c>
      <c r="BJ1848" s="78" t="s">
        <v>17721</v>
      </c>
      <c r="BK1848" s="78" t="s">
        <v>17722</v>
      </c>
      <c r="BL1848" s="78" t="s">
        <v>181</v>
      </c>
      <c r="BM1848" s="78" t="s">
        <v>10268</v>
      </c>
      <c r="BN1848" s="78" t="s">
        <v>20401</v>
      </c>
      <c r="BO1848" s="78" t="s">
        <v>16502</v>
      </c>
    </row>
    <row r="1849" customFormat="false" ht="15" hidden="true" customHeight="false" outlineLevel="0" collapsed="false">
      <c r="A1849" s="82" t="n">
        <v>45291</v>
      </c>
      <c r="B1849" s="78" t="s">
        <v>16497</v>
      </c>
      <c r="C1849" s="78" t="s">
        <v>17734</v>
      </c>
      <c r="D1849" s="78" t="s">
        <v>18919</v>
      </c>
      <c r="E1849" s="78" t="s">
        <v>4075</v>
      </c>
      <c r="F1849" s="78" t="s">
        <v>17724</v>
      </c>
      <c r="G1849" s="78" t="s">
        <v>17711</v>
      </c>
      <c r="H1849" s="78" t="s">
        <v>17725</v>
      </c>
      <c r="I1849" s="78" t="s">
        <v>19056</v>
      </c>
      <c r="J1849" s="78" t="s">
        <v>19089</v>
      </c>
      <c r="K1849" s="78" t="n">
        <v>147669690</v>
      </c>
      <c r="L1849" s="78" t="s">
        <v>12274</v>
      </c>
      <c r="M1849" s="78" t="s">
        <v>20402</v>
      </c>
      <c r="N1849" s="78" t="s">
        <v>17734</v>
      </c>
      <c r="Q1849" s="78" t="n">
        <v>21004051</v>
      </c>
      <c r="R1849" s="78" t="s">
        <v>12263</v>
      </c>
      <c r="S1849" s="78" t="s">
        <v>17214</v>
      </c>
      <c r="T1849" s="78" t="s">
        <v>16498</v>
      </c>
      <c r="U1849" s="78" t="s">
        <v>12263</v>
      </c>
      <c r="V1849" s="78" t="s">
        <v>18538</v>
      </c>
      <c r="W1849" s="78" t="s">
        <v>4084</v>
      </c>
      <c r="X1849" s="78" t="s">
        <v>18047</v>
      </c>
      <c r="Y1849" s="78" t="s">
        <v>18048</v>
      </c>
      <c r="Z1849" s="78" t="s">
        <v>17809</v>
      </c>
      <c r="AA1849" s="78" t="s">
        <v>17809</v>
      </c>
      <c r="AB1849" s="78" t="s">
        <v>19624</v>
      </c>
      <c r="AI1849" s="82" t="n">
        <v>47178</v>
      </c>
      <c r="AL1849" s="78" t="s">
        <v>17718</v>
      </c>
      <c r="AM1849" s="78" t="s">
        <v>17718</v>
      </c>
      <c r="AP1849" s="78" t="s">
        <v>17719</v>
      </c>
      <c r="AQ1849" s="78" t="n">
        <v>12000</v>
      </c>
      <c r="AR1849" s="78" t="n">
        <v>10</v>
      </c>
      <c r="AS1849" s="78" t="n">
        <v>105.345</v>
      </c>
      <c r="AT1849" s="78" t="n">
        <v>1</v>
      </c>
      <c r="AV1849" s="78" t="n">
        <v>8.08</v>
      </c>
      <c r="AY1849" s="78" t="n">
        <v>12717887</v>
      </c>
      <c r="AZ1849" s="78" t="n">
        <v>0</v>
      </c>
      <c r="BA1849" s="78" t="n">
        <v>-76487</v>
      </c>
      <c r="BB1849" s="78" t="n">
        <v>20000</v>
      </c>
      <c r="BC1849" s="78" t="n">
        <v>12641400</v>
      </c>
      <c r="BD1849" s="78" t="n">
        <v>12000000</v>
      </c>
      <c r="BE1849" s="78" t="s">
        <v>19092</v>
      </c>
      <c r="BJ1849" s="78" t="s">
        <v>17721</v>
      </c>
      <c r="BK1849" s="78" t="s">
        <v>17722</v>
      </c>
      <c r="BL1849" s="78" t="s">
        <v>1037</v>
      </c>
      <c r="BM1849" s="78" t="s">
        <v>12275</v>
      </c>
      <c r="BN1849" s="78" t="s">
        <v>20403</v>
      </c>
      <c r="BO1849" s="78" t="s">
        <v>16502</v>
      </c>
    </row>
    <row r="1850" customFormat="false" ht="15" hidden="true" customHeight="false" outlineLevel="0" collapsed="false">
      <c r="A1850" s="82" t="n">
        <v>45291</v>
      </c>
      <c r="B1850" s="78" t="s">
        <v>16497</v>
      </c>
      <c r="C1850" s="78" t="s">
        <v>17734</v>
      </c>
      <c r="D1850" s="78" t="s">
        <v>18919</v>
      </c>
      <c r="E1850" s="78" t="s">
        <v>1305</v>
      </c>
      <c r="F1850" s="78" t="s">
        <v>17710</v>
      </c>
      <c r="G1850" s="78" t="s">
        <v>17711</v>
      </c>
      <c r="H1850" s="78" t="s">
        <v>17725</v>
      </c>
      <c r="I1850" s="78" t="s">
        <v>18920</v>
      </c>
      <c r="J1850" s="78" t="s">
        <v>16506</v>
      </c>
      <c r="K1850" s="78" t="n">
        <v>151091491</v>
      </c>
      <c r="L1850" s="78" t="s">
        <v>15899</v>
      </c>
      <c r="M1850" s="78" t="s">
        <v>20180</v>
      </c>
      <c r="N1850" s="78" t="s">
        <v>17734</v>
      </c>
      <c r="Q1850" s="78" t="n">
        <v>0</v>
      </c>
      <c r="U1850" s="78" t="s">
        <v>20181</v>
      </c>
      <c r="V1850" s="78" t="s">
        <v>20182</v>
      </c>
      <c r="W1850" s="78" t="s">
        <v>4084</v>
      </c>
      <c r="X1850" s="78" t="s">
        <v>17834</v>
      </c>
      <c r="Y1850" s="78" t="s">
        <v>18396</v>
      </c>
      <c r="Z1850" s="78" t="s">
        <v>17816</v>
      </c>
      <c r="AA1850" s="78" t="s">
        <v>17795</v>
      </c>
      <c r="AB1850" s="78" t="s">
        <v>20183</v>
      </c>
      <c r="AI1850" s="82" t="n">
        <v>51940</v>
      </c>
      <c r="AL1850" s="78" t="s">
        <v>17718</v>
      </c>
      <c r="AM1850" s="78" t="s">
        <v>17718</v>
      </c>
      <c r="AP1850" s="78" t="s">
        <v>17772</v>
      </c>
      <c r="AQ1850" s="78" t="n">
        <v>-12000</v>
      </c>
      <c r="AR1850" s="78" t="n">
        <v>10</v>
      </c>
      <c r="AS1850" s="78" t="n">
        <v>88.20802</v>
      </c>
      <c r="AT1850" s="78" t="n">
        <v>1</v>
      </c>
      <c r="AV1850" s="78" t="n">
        <v>8.08</v>
      </c>
      <c r="AY1850" s="78" t="n">
        <v>-9822000</v>
      </c>
      <c r="AZ1850" s="78" t="n">
        <v>0</v>
      </c>
      <c r="BA1850" s="78" t="n">
        <v>-762962.16</v>
      </c>
      <c r="BB1850" s="78" t="n">
        <v>-178433.33</v>
      </c>
      <c r="BC1850" s="78" t="n">
        <v>-10584962.16</v>
      </c>
      <c r="BD1850" s="78" t="n">
        <v>12000000</v>
      </c>
      <c r="BE1850" s="78" t="s">
        <v>19216</v>
      </c>
      <c r="BJ1850" s="78" t="s">
        <v>17721</v>
      </c>
      <c r="BK1850" s="78" t="s">
        <v>17722</v>
      </c>
      <c r="BL1850" s="78" t="s">
        <v>15901</v>
      </c>
      <c r="BM1850" s="78" t="s">
        <v>15900</v>
      </c>
      <c r="BN1850" s="78" t="s">
        <v>20184</v>
      </c>
      <c r="BO1850" s="78" t="s">
        <v>16502</v>
      </c>
    </row>
    <row r="1851" customFormat="false" ht="15" hidden="true" customHeight="false" outlineLevel="0" collapsed="false">
      <c r="A1851" s="82" t="n">
        <v>45291</v>
      </c>
      <c r="B1851" s="78" t="s">
        <v>16497</v>
      </c>
      <c r="C1851" s="78" t="s">
        <v>18927</v>
      </c>
      <c r="D1851" s="78" t="s">
        <v>19994</v>
      </c>
      <c r="E1851" s="78" t="s">
        <v>3664</v>
      </c>
      <c r="F1851" s="78" t="s">
        <v>17727</v>
      </c>
      <c r="G1851" s="78" t="s">
        <v>17747</v>
      </c>
      <c r="H1851" s="78" t="s">
        <v>17729</v>
      </c>
      <c r="I1851" s="78" t="s">
        <v>19604</v>
      </c>
      <c r="J1851" s="78" t="s">
        <v>17462</v>
      </c>
      <c r="K1851" s="78" t="n">
        <v>153653975</v>
      </c>
      <c r="L1851" s="78" t="s">
        <v>3784</v>
      </c>
      <c r="M1851" s="78" t="s">
        <v>20404</v>
      </c>
      <c r="N1851" s="78" t="s">
        <v>19505</v>
      </c>
      <c r="Q1851" s="78" t="n">
        <v>60611090</v>
      </c>
      <c r="R1851" s="78" t="s">
        <v>17020</v>
      </c>
      <c r="S1851" s="78" t="s">
        <v>17021</v>
      </c>
      <c r="T1851" s="78" t="s">
        <v>17019</v>
      </c>
      <c r="W1851" s="78" t="s">
        <v>4084</v>
      </c>
      <c r="AB1851" s="78" t="s">
        <v>19996</v>
      </c>
      <c r="AH1851" s="78" t="s">
        <v>19997</v>
      </c>
      <c r="AI1851" s="82" t="n">
        <v>45852</v>
      </c>
      <c r="AK1851" s="78" t="s">
        <v>19610</v>
      </c>
      <c r="AL1851" s="78" t="s">
        <v>17718</v>
      </c>
      <c r="AM1851" s="78" t="s">
        <v>17718</v>
      </c>
      <c r="AP1851" s="78" t="s">
        <v>17772</v>
      </c>
      <c r="AQ1851" s="78" t="n">
        <v>12</v>
      </c>
      <c r="AR1851" s="78" t="n">
        <v>1</v>
      </c>
      <c r="AS1851" s="78" t="n">
        <v>-1935.91244</v>
      </c>
      <c r="AT1851" s="78" t="n">
        <v>1</v>
      </c>
      <c r="AV1851" s="78" t="n">
        <v>8.08</v>
      </c>
      <c r="AY1851" s="78" t="n">
        <v>0</v>
      </c>
      <c r="AZ1851" s="78" t="n">
        <v>0</v>
      </c>
      <c r="BA1851" s="78" t="n">
        <v>-23230.95</v>
      </c>
      <c r="BB1851" s="78" t="n">
        <v>0</v>
      </c>
      <c r="BC1851" s="78" t="n">
        <v>-23230.95</v>
      </c>
      <c r="BD1851" s="78" t="n">
        <v>12000000</v>
      </c>
      <c r="BE1851" s="78" t="s">
        <v>19998</v>
      </c>
      <c r="BJ1851" s="78" t="s">
        <v>17721</v>
      </c>
      <c r="BK1851" s="78" t="s">
        <v>17722</v>
      </c>
      <c r="BO1851" s="78" t="s">
        <v>16502</v>
      </c>
    </row>
    <row r="1852" customFormat="false" ht="15" hidden="true" customHeight="false" outlineLevel="0" collapsed="false">
      <c r="A1852" s="82" t="n">
        <v>45291</v>
      </c>
      <c r="B1852" s="78" t="s">
        <v>16497</v>
      </c>
      <c r="C1852" s="78" t="s">
        <v>17734</v>
      </c>
      <c r="D1852" s="78" t="s">
        <v>18919</v>
      </c>
      <c r="E1852" s="78" t="s">
        <v>4126</v>
      </c>
      <c r="F1852" s="78" t="s">
        <v>17758</v>
      </c>
      <c r="G1852" s="78" t="s">
        <v>17711</v>
      </c>
      <c r="H1852" s="78" t="s">
        <v>17725</v>
      </c>
      <c r="I1852" s="78" t="s">
        <v>18920</v>
      </c>
      <c r="J1852" s="78" t="s">
        <v>16506</v>
      </c>
      <c r="K1852" s="78" t="n">
        <v>145863460</v>
      </c>
      <c r="L1852" s="78" t="s">
        <v>14618</v>
      </c>
      <c r="M1852" s="78" t="s">
        <v>20216</v>
      </c>
      <c r="N1852" s="78" t="s">
        <v>17734</v>
      </c>
      <c r="Q1852" s="78" t="n">
        <v>0</v>
      </c>
      <c r="U1852" s="78" t="s">
        <v>14627</v>
      </c>
      <c r="V1852" s="78" t="s">
        <v>17904</v>
      </c>
      <c r="W1852" s="78" t="s">
        <v>4084</v>
      </c>
      <c r="X1852" s="78" t="s">
        <v>17905</v>
      </c>
      <c r="Y1852" s="78" t="s">
        <v>17906</v>
      </c>
      <c r="Z1852" s="78" t="s">
        <v>17794</v>
      </c>
      <c r="AA1852" s="78" t="s">
        <v>17795</v>
      </c>
      <c r="AB1852" s="78" t="s">
        <v>19060</v>
      </c>
      <c r="AI1852" s="82" t="n">
        <v>47027</v>
      </c>
      <c r="AL1852" s="78" t="s">
        <v>17718</v>
      </c>
      <c r="AM1852" s="78" t="s">
        <v>17718</v>
      </c>
      <c r="AP1852" s="78" t="s">
        <v>17772</v>
      </c>
      <c r="AQ1852" s="78" t="n">
        <v>-12033</v>
      </c>
      <c r="AR1852" s="78" t="n">
        <v>10</v>
      </c>
      <c r="AS1852" s="78" t="n">
        <v>99.805</v>
      </c>
      <c r="AT1852" s="78" t="n">
        <v>1</v>
      </c>
      <c r="AV1852" s="78" t="n">
        <v>8.08</v>
      </c>
      <c r="AY1852" s="78" t="n">
        <v>-11348889</v>
      </c>
      <c r="AZ1852" s="78" t="n">
        <v>0</v>
      </c>
      <c r="BA1852" s="78" t="n">
        <v>-660646.65</v>
      </c>
      <c r="BB1852" s="78" t="n">
        <v>-184255.31</v>
      </c>
      <c r="BC1852" s="78" t="n">
        <v>-12009535.65</v>
      </c>
      <c r="BD1852" s="78" t="n">
        <v>12033000</v>
      </c>
      <c r="BE1852" s="78" t="s">
        <v>18925</v>
      </c>
      <c r="BJ1852" s="78" t="s">
        <v>17721</v>
      </c>
      <c r="BK1852" s="78" t="s">
        <v>17722</v>
      </c>
      <c r="BL1852" s="78" t="s">
        <v>14620</v>
      </c>
      <c r="BM1852" s="78" t="s">
        <v>14619</v>
      </c>
      <c r="BN1852" s="78" t="s">
        <v>20217</v>
      </c>
      <c r="BO1852" s="78" t="s">
        <v>16502</v>
      </c>
    </row>
    <row r="1853" customFormat="false" ht="15" hidden="true" customHeight="false" outlineLevel="0" collapsed="false">
      <c r="A1853" s="82" t="n">
        <v>45291</v>
      </c>
      <c r="B1853" s="78" t="s">
        <v>16497</v>
      </c>
      <c r="C1853" s="78" t="s">
        <v>18927</v>
      </c>
      <c r="D1853" s="78" t="s">
        <v>18928</v>
      </c>
      <c r="E1853" s="78" t="s">
        <v>1305</v>
      </c>
      <c r="F1853" s="78" t="s">
        <v>17710</v>
      </c>
      <c r="G1853" s="78" t="s">
        <v>17711</v>
      </c>
      <c r="H1853" s="78" t="s">
        <v>17725</v>
      </c>
      <c r="I1853" s="78" t="s">
        <v>18959</v>
      </c>
      <c r="J1853" s="78" t="s">
        <v>17755</v>
      </c>
      <c r="K1853" s="78" t="n">
        <v>154836091</v>
      </c>
      <c r="L1853" s="78" t="s">
        <v>2243</v>
      </c>
      <c r="M1853" s="78" t="s">
        <v>20405</v>
      </c>
      <c r="N1853" s="78" t="s">
        <v>17734</v>
      </c>
      <c r="Q1853" s="78" t="n">
        <v>21000015</v>
      </c>
      <c r="R1853" s="78" t="s">
        <v>16863</v>
      </c>
      <c r="S1853" s="78" t="s">
        <v>16864</v>
      </c>
      <c r="T1853" s="78" t="s">
        <v>16862</v>
      </c>
      <c r="W1853" s="78" t="s">
        <v>4084</v>
      </c>
      <c r="Z1853" s="78" t="s">
        <v>17801</v>
      </c>
      <c r="AA1853" s="78" t="s">
        <v>17802</v>
      </c>
      <c r="AC1853" s="78" t="s">
        <v>19192</v>
      </c>
      <c r="AE1853" s="78" t="s">
        <v>2246</v>
      </c>
      <c r="AG1853" s="78" t="s">
        <v>18931</v>
      </c>
      <c r="AI1853" s="82" t="n">
        <v>45310</v>
      </c>
      <c r="AJ1853" s="78" t="s">
        <v>1198</v>
      </c>
      <c r="AL1853" s="78" t="s">
        <v>17718</v>
      </c>
      <c r="AM1853" s="78" t="s">
        <v>17718</v>
      </c>
      <c r="AP1853" s="78" t="s">
        <v>17719</v>
      </c>
      <c r="AQ1853" s="78" t="n">
        <v>27</v>
      </c>
      <c r="AR1853" s="78" t="n">
        <v>100</v>
      </c>
      <c r="AS1853" s="78" t="n">
        <v>316.55</v>
      </c>
      <c r="AT1853" s="78" t="n">
        <v>1</v>
      </c>
      <c r="AV1853" s="78" t="n">
        <v>8.08</v>
      </c>
      <c r="AY1853" s="78" t="n">
        <v>367980.81</v>
      </c>
      <c r="AZ1853" s="78" t="n">
        <v>0</v>
      </c>
      <c r="BA1853" s="78" t="n">
        <v>486704.19</v>
      </c>
      <c r="BB1853" s="78" t="n">
        <v>0</v>
      </c>
      <c r="BC1853" s="78" t="n">
        <v>854685</v>
      </c>
      <c r="BD1853" s="78" t="n">
        <v>12082500</v>
      </c>
      <c r="BE1853" s="78" t="s">
        <v>18932</v>
      </c>
      <c r="BJ1853" s="78" t="s">
        <v>17721</v>
      </c>
      <c r="BK1853" s="78" t="s">
        <v>17722</v>
      </c>
      <c r="BO1853" s="78" t="s">
        <v>16502</v>
      </c>
    </row>
    <row r="1854" customFormat="false" ht="15" hidden="true" customHeight="false" outlineLevel="0" collapsed="false">
      <c r="A1854" s="82" t="n">
        <v>45291</v>
      </c>
      <c r="B1854" s="78" t="s">
        <v>16497</v>
      </c>
      <c r="C1854" s="78" t="s">
        <v>17734</v>
      </c>
      <c r="D1854" s="78" t="s">
        <v>18944</v>
      </c>
      <c r="E1854" s="78" t="s">
        <v>4075</v>
      </c>
      <c r="F1854" s="78" t="s">
        <v>17724</v>
      </c>
      <c r="G1854" s="78" t="s">
        <v>17711</v>
      </c>
      <c r="H1854" s="78" t="s">
        <v>17725</v>
      </c>
      <c r="I1854" s="78" t="s">
        <v>18945</v>
      </c>
      <c r="J1854" s="78" t="s">
        <v>16933</v>
      </c>
      <c r="K1854" s="78" t="n">
        <v>141931539</v>
      </c>
      <c r="L1854" s="78" t="s">
        <v>15095</v>
      </c>
      <c r="M1854" s="78" t="s">
        <v>20406</v>
      </c>
      <c r="N1854" s="78" t="s">
        <v>17734</v>
      </c>
      <c r="Q1854" s="78" t="n">
        <v>0</v>
      </c>
      <c r="U1854" s="78" t="s">
        <v>18947</v>
      </c>
      <c r="V1854" s="78" t="s">
        <v>18948</v>
      </c>
      <c r="W1854" s="78" t="s">
        <v>4084</v>
      </c>
      <c r="X1854" s="78" t="s">
        <v>18949</v>
      </c>
      <c r="Y1854" s="78" t="s">
        <v>18949</v>
      </c>
      <c r="Z1854" s="78" t="s">
        <v>18950</v>
      </c>
      <c r="AA1854" s="78" t="s">
        <v>18951</v>
      </c>
      <c r="AB1854" s="78" t="s">
        <v>18952</v>
      </c>
      <c r="AI1854" s="82" t="n">
        <v>55838</v>
      </c>
      <c r="AL1854" s="78" t="s">
        <v>17718</v>
      </c>
      <c r="AM1854" s="78" t="s">
        <v>17718</v>
      </c>
      <c r="AP1854" s="78" t="s">
        <v>17719</v>
      </c>
      <c r="AQ1854" s="78" t="n">
        <v>12115</v>
      </c>
      <c r="AR1854" s="78" t="n">
        <v>10</v>
      </c>
      <c r="AS1854" s="78" t="n">
        <v>98.68359</v>
      </c>
      <c r="AT1854" s="78" t="n">
        <v>1</v>
      </c>
      <c r="AV1854" s="78" t="n">
        <v>8.08</v>
      </c>
      <c r="AY1854" s="78" t="n">
        <v>12088224.3</v>
      </c>
      <c r="AZ1854" s="78" t="n">
        <v>0</v>
      </c>
      <c r="BA1854" s="78" t="n">
        <v>-132706.88</v>
      </c>
      <c r="BB1854" s="78" t="n">
        <v>62571.98</v>
      </c>
      <c r="BC1854" s="78" t="n">
        <v>11955517.41</v>
      </c>
      <c r="BD1854" s="78" t="n">
        <v>12115000</v>
      </c>
      <c r="BE1854" s="78" t="s">
        <v>18953</v>
      </c>
      <c r="BJ1854" s="78" t="s">
        <v>17721</v>
      </c>
      <c r="BK1854" s="78" t="s">
        <v>17722</v>
      </c>
      <c r="BL1854" s="78" t="s">
        <v>15097</v>
      </c>
      <c r="BM1854" s="78" t="s">
        <v>15096</v>
      </c>
      <c r="BN1854" s="78" t="s">
        <v>20407</v>
      </c>
      <c r="BO1854" s="78" t="s">
        <v>16502</v>
      </c>
    </row>
    <row r="1855" customFormat="false" ht="15" hidden="true" customHeight="false" outlineLevel="0" collapsed="false">
      <c r="A1855" s="82" t="n">
        <v>45291</v>
      </c>
      <c r="B1855" s="78" t="s">
        <v>16497</v>
      </c>
      <c r="C1855" s="78" t="s">
        <v>17734</v>
      </c>
      <c r="D1855" s="78" t="s">
        <v>18919</v>
      </c>
      <c r="E1855" s="78" t="s">
        <v>1305</v>
      </c>
      <c r="F1855" s="78" t="s">
        <v>17710</v>
      </c>
      <c r="G1855" s="78" t="s">
        <v>17711</v>
      </c>
      <c r="H1855" s="78" t="s">
        <v>17725</v>
      </c>
      <c r="I1855" s="78" t="s">
        <v>19056</v>
      </c>
      <c r="J1855" s="78" t="s">
        <v>19089</v>
      </c>
      <c r="K1855" s="78" t="n">
        <v>142647185</v>
      </c>
      <c r="L1855" s="78" t="s">
        <v>9855</v>
      </c>
      <c r="M1855" s="78" t="s">
        <v>19470</v>
      </c>
      <c r="N1855" s="78" t="s">
        <v>17734</v>
      </c>
      <c r="Q1855" s="78" t="n">
        <v>43098320</v>
      </c>
      <c r="R1855" s="78" t="s">
        <v>9846</v>
      </c>
      <c r="S1855" s="78" t="s">
        <v>514</v>
      </c>
      <c r="T1855" s="78" t="s">
        <v>16498</v>
      </c>
      <c r="U1855" s="78" t="s">
        <v>9846</v>
      </c>
      <c r="V1855" s="78" t="s">
        <v>18467</v>
      </c>
      <c r="W1855" s="78" t="s">
        <v>4084</v>
      </c>
      <c r="X1855" s="78" t="s">
        <v>18047</v>
      </c>
      <c r="Y1855" s="78" t="s">
        <v>18048</v>
      </c>
      <c r="Z1855" s="78" t="s">
        <v>17809</v>
      </c>
      <c r="AA1855" s="78" t="s">
        <v>17809</v>
      </c>
      <c r="AB1855" s="78" t="s">
        <v>19091</v>
      </c>
      <c r="AI1855" s="82" t="n">
        <v>46522</v>
      </c>
      <c r="AL1855" s="78" t="s">
        <v>17718</v>
      </c>
      <c r="AM1855" s="78" t="s">
        <v>17718</v>
      </c>
      <c r="AP1855" s="78" t="s">
        <v>17719</v>
      </c>
      <c r="AQ1855" s="78" t="n">
        <v>12250</v>
      </c>
      <c r="AR1855" s="78" t="n">
        <v>10</v>
      </c>
      <c r="AS1855" s="78" t="n">
        <v>109.38</v>
      </c>
      <c r="AT1855" s="78" t="n">
        <v>1</v>
      </c>
      <c r="AV1855" s="78" t="n">
        <v>8.08</v>
      </c>
      <c r="AY1855" s="78" t="n">
        <v>13711442.75</v>
      </c>
      <c r="AZ1855" s="78" t="n">
        <v>0</v>
      </c>
      <c r="BA1855" s="78" t="n">
        <v>-312392.75</v>
      </c>
      <c r="BB1855" s="78" t="n">
        <v>17609.38</v>
      </c>
      <c r="BC1855" s="78" t="n">
        <v>13399050</v>
      </c>
      <c r="BD1855" s="78" t="n">
        <v>12250000</v>
      </c>
      <c r="BE1855" s="78" t="s">
        <v>19092</v>
      </c>
      <c r="BJ1855" s="78" t="s">
        <v>17721</v>
      </c>
      <c r="BK1855" s="78" t="s">
        <v>17722</v>
      </c>
      <c r="BL1855" s="78" t="s">
        <v>172</v>
      </c>
      <c r="BM1855" s="78" t="s">
        <v>9856</v>
      </c>
      <c r="BN1855" s="78" t="s">
        <v>19471</v>
      </c>
      <c r="BO1855" s="78" t="s">
        <v>16502</v>
      </c>
    </row>
    <row r="1856" customFormat="false" ht="15" hidden="true" customHeight="false" outlineLevel="0" collapsed="false">
      <c r="A1856" s="82" t="n">
        <v>45291</v>
      </c>
      <c r="B1856" s="78" t="s">
        <v>16497</v>
      </c>
      <c r="C1856" s="78" t="s">
        <v>17734</v>
      </c>
      <c r="D1856" s="78" t="s">
        <v>18919</v>
      </c>
      <c r="E1856" s="78" t="s">
        <v>4117</v>
      </c>
      <c r="F1856" s="78" t="s">
        <v>17723</v>
      </c>
      <c r="G1856" s="78" t="s">
        <v>17711</v>
      </c>
      <c r="H1856" s="78" t="s">
        <v>17725</v>
      </c>
      <c r="I1856" s="78" t="s">
        <v>18920</v>
      </c>
      <c r="J1856" s="78" t="s">
        <v>16506</v>
      </c>
      <c r="K1856" s="78" t="n">
        <v>104931330</v>
      </c>
      <c r="L1856" s="78" t="s">
        <v>4195</v>
      </c>
      <c r="M1856" s="78" t="s">
        <v>20408</v>
      </c>
      <c r="N1856" s="78" t="s">
        <v>17734</v>
      </c>
      <c r="Q1856" s="78" t="n">
        <v>0</v>
      </c>
      <c r="U1856" s="78" t="s">
        <v>4185</v>
      </c>
      <c r="V1856" s="78" t="s">
        <v>17850</v>
      </c>
      <c r="W1856" s="78" t="s">
        <v>4084</v>
      </c>
      <c r="X1856" s="78" t="s">
        <v>17806</v>
      </c>
      <c r="Y1856" s="78" t="s">
        <v>17851</v>
      </c>
      <c r="Z1856" s="78" t="s">
        <v>17808</v>
      </c>
      <c r="AA1856" s="78" t="s">
        <v>17809</v>
      </c>
      <c r="AB1856" s="78" t="s">
        <v>19060</v>
      </c>
      <c r="AI1856" s="82" t="n">
        <v>47164</v>
      </c>
      <c r="AL1856" s="78" t="s">
        <v>17718</v>
      </c>
      <c r="AM1856" s="78" t="s">
        <v>17718</v>
      </c>
      <c r="AP1856" s="78" t="s">
        <v>17772</v>
      </c>
      <c r="AQ1856" s="78" t="n">
        <v>-12256</v>
      </c>
      <c r="AR1856" s="78" t="n">
        <v>10</v>
      </c>
      <c r="AS1856" s="78" t="n">
        <v>76.40067</v>
      </c>
      <c r="AT1856" s="78" t="n">
        <v>1</v>
      </c>
      <c r="AV1856" s="78" t="n">
        <v>8.08</v>
      </c>
      <c r="AY1856" s="78" t="n">
        <v>-9079972.61</v>
      </c>
      <c r="AZ1856" s="78" t="n">
        <v>0</v>
      </c>
      <c r="BA1856" s="78" t="n">
        <v>-283693.14</v>
      </c>
      <c r="BB1856" s="78" t="n">
        <v>-196776.89</v>
      </c>
      <c r="BC1856" s="78" t="n">
        <v>-9363665.75</v>
      </c>
      <c r="BD1856" s="78" t="n">
        <v>12256000</v>
      </c>
      <c r="BE1856" s="78" t="s">
        <v>18925</v>
      </c>
      <c r="BJ1856" s="78" t="s">
        <v>17721</v>
      </c>
      <c r="BK1856" s="78" t="s">
        <v>17722</v>
      </c>
      <c r="BL1856" s="78" t="s">
        <v>4197</v>
      </c>
      <c r="BM1856" s="78" t="s">
        <v>4196</v>
      </c>
      <c r="BN1856" s="78" t="s">
        <v>20409</v>
      </c>
      <c r="BO1856" s="78" t="s">
        <v>16502</v>
      </c>
    </row>
    <row r="1857" customFormat="false" ht="15" hidden="true" customHeight="false" outlineLevel="0" collapsed="false">
      <c r="A1857" s="82" t="n">
        <v>45291</v>
      </c>
      <c r="B1857" s="78" t="s">
        <v>16497</v>
      </c>
      <c r="C1857" s="78" t="s">
        <v>17734</v>
      </c>
      <c r="D1857" s="78" t="s">
        <v>18919</v>
      </c>
      <c r="E1857" s="78" t="s">
        <v>4075</v>
      </c>
      <c r="F1857" s="78" t="s">
        <v>17724</v>
      </c>
      <c r="G1857" s="78" t="s">
        <v>17711</v>
      </c>
      <c r="H1857" s="78" t="s">
        <v>17725</v>
      </c>
      <c r="I1857" s="78" t="s">
        <v>18920</v>
      </c>
      <c r="J1857" s="78" t="s">
        <v>16506</v>
      </c>
      <c r="K1857" s="78" t="n">
        <v>111351176</v>
      </c>
      <c r="L1857" s="78" t="s">
        <v>5286</v>
      </c>
      <c r="M1857" s="78" t="s">
        <v>20410</v>
      </c>
      <c r="N1857" s="78" t="s">
        <v>17734</v>
      </c>
      <c r="Q1857" s="78" t="n">
        <v>0</v>
      </c>
      <c r="U1857" s="78" t="s">
        <v>5279</v>
      </c>
      <c r="V1857" s="78" t="s">
        <v>17853</v>
      </c>
      <c r="W1857" s="78" t="s">
        <v>4084</v>
      </c>
      <c r="X1857" s="78" t="s">
        <v>17854</v>
      </c>
      <c r="Y1857" s="78" t="s">
        <v>17855</v>
      </c>
      <c r="Z1857" s="78" t="s">
        <v>17856</v>
      </c>
      <c r="AA1857" s="78" t="s">
        <v>17857</v>
      </c>
      <c r="AB1857" s="78" t="s">
        <v>19060</v>
      </c>
      <c r="AI1857" s="82" t="n">
        <v>47543</v>
      </c>
      <c r="AL1857" s="78" t="s">
        <v>17718</v>
      </c>
      <c r="AM1857" s="78" t="s">
        <v>17718</v>
      </c>
      <c r="AP1857" s="78" t="s">
        <v>17772</v>
      </c>
      <c r="AQ1857" s="78" t="n">
        <v>-12381</v>
      </c>
      <c r="AR1857" s="78" t="n">
        <v>10</v>
      </c>
      <c r="AS1857" s="78" t="n">
        <v>95.96506</v>
      </c>
      <c r="AT1857" s="78" t="n">
        <v>1</v>
      </c>
      <c r="AV1857" s="78" t="n">
        <v>8.08</v>
      </c>
      <c r="AY1857" s="78" t="n">
        <v>-11421959.35</v>
      </c>
      <c r="AZ1857" s="78" t="n">
        <v>0</v>
      </c>
      <c r="BA1857" s="78" t="n">
        <v>-459474.73</v>
      </c>
      <c r="BB1857" s="78" t="n">
        <v>-221826.25</v>
      </c>
      <c r="BC1857" s="78" t="n">
        <v>-11881434.08</v>
      </c>
      <c r="BD1857" s="78" t="n">
        <v>12381000</v>
      </c>
      <c r="BE1857" s="78" t="s">
        <v>18925</v>
      </c>
      <c r="BJ1857" s="78" t="s">
        <v>17721</v>
      </c>
      <c r="BK1857" s="78" t="s">
        <v>17722</v>
      </c>
      <c r="BL1857" s="78" t="s">
        <v>5288</v>
      </c>
      <c r="BM1857" s="78" t="s">
        <v>5287</v>
      </c>
      <c r="BN1857" s="78" t="s">
        <v>20411</v>
      </c>
      <c r="BO1857" s="78" t="s">
        <v>16502</v>
      </c>
    </row>
    <row r="1858" customFormat="false" ht="15" hidden="true" customHeight="false" outlineLevel="0" collapsed="false">
      <c r="A1858" s="82" t="n">
        <v>45291</v>
      </c>
      <c r="B1858" s="78" t="s">
        <v>16497</v>
      </c>
      <c r="C1858" s="78" t="s">
        <v>17734</v>
      </c>
      <c r="D1858" s="78" t="s">
        <v>18919</v>
      </c>
      <c r="E1858" s="78" t="s">
        <v>4075</v>
      </c>
      <c r="F1858" s="78" t="s">
        <v>17724</v>
      </c>
      <c r="G1858" s="78" t="s">
        <v>17711</v>
      </c>
      <c r="H1858" s="78" t="s">
        <v>17725</v>
      </c>
      <c r="I1858" s="78" t="s">
        <v>19056</v>
      </c>
      <c r="J1858" s="78" t="s">
        <v>16506</v>
      </c>
      <c r="K1858" s="78" t="n">
        <v>101271839</v>
      </c>
      <c r="L1858" s="78" t="s">
        <v>6405</v>
      </c>
      <c r="M1858" s="78" t="s">
        <v>20412</v>
      </c>
      <c r="N1858" s="78" t="s">
        <v>17734</v>
      </c>
      <c r="Q1858" s="78" t="n">
        <v>0</v>
      </c>
      <c r="U1858" s="78" t="s">
        <v>20413</v>
      </c>
      <c r="V1858" s="78" t="s">
        <v>20414</v>
      </c>
      <c r="W1858" s="78" t="s">
        <v>4084</v>
      </c>
      <c r="X1858" s="78" t="s">
        <v>17806</v>
      </c>
      <c r="Y1858" s="78" t="s">
        <v>17807</v>
      </c>
      <c r="Z1858" s="78" t="s">
        <v>17808</v>
      </c>
      <c r="AA1858" s="78" t="s">
        <v>17809</v>
      </c>
      <c r="AB1858" s="78" t="s">
        <v>19060</v>
      </c>
      <c r="AI1858" s="82" t="n">
        <v>48245</v>
      </c>
      <c r="AL1858" s="78" t="s">
        <v>17718</v>
      </c>
      <c r="AM1858" s="78" t="s">
        <v>17718</v>
      </c>
      <c r="AP1858" s="78" t="s">
        <v>17719</v>
      </c>
      <c r="AQ1858" s="78" t="n">
        <v>12425</v>
      </c>
      <c r="AR1858" s="78" t="n">
        <v>10</v>
      </c>
      <c r="AS1858" s="78" t="n">
        <v>79.65211</v>
      </c>
      <c r="AT1858" s="78" t="n">
        <v>1</v>
      </c>
      <c r="AV1858" s="78" t="n">
        <v>8.08</v>
      </c>
      <c r="AY1858" s="78" t="n">
        <v>9515613.65</v>
      </c>
      <c r="AZ1858" s="78" t="n">
        <v>0</v>
      </c>
      <c r="BA1858" s="78" t="n">
        <v>381160.52</v>
      </c>
      <c r="BB1858" s="78" t="n">
        <v>119072.92</v>
      </c>
      <c r="BC1858" s="78" t="n">
        <v>9896774.17</v>
      </c>
      <c r="BD1858" s="78" t="n">
        <v>12425000</v>
      </c>
      <c r="BE1858" s="78" t="s">
        <v>19216</v>
      </c>
      <c r="BJ1858" s="78" t="s">
        <v>17721</v>
      </c>
      <c r="BK1858" s="78" t="s">
        <v>17722</v>
      </c>
      <c r="BL1858" s="78" t="s">
        <v>6407</v>
      </c>
      <c r="BM1858" s="78" t="s">
        <v>6406</v>
      </c>
      <c r="BN1858" s="78" t="s">
        <v>20415</v>
      </c>
      <c r="BO1858" s="78" t="s">
        <v>16502</v>
      </c>
    </row>
    <row r="1859" customFormat="false" ht="15" hidden="true" customHeight="false" outlineLevel="0" collapsed="false">
      <c r="A1859" s="82" t="n">
        <v>45291</v>
      </c>
      <c r="B1859" s="78" t="s">
        <v>16497</v>
      </c>
      <c r="C1859" s="78" t="s">
        <v>17734</v>
      </c>
      <c r="D1859" s="78" t="s">
        <v>18919</v>
      </c>
      <c r="E1859" s="78" t="s">
        <v>4117</v>
      </c>
      <c r="F1859" s="78" t="s">
        <v>17723</v>
      </c>
      <c r="G1859" s="78" t="s">
        <v>17711</v>
      </c>
      <c r="H1859" s="78" t="s">
        <v>17725</v>
      </c>
      <c r="I1859" s="78" t="s">
        <v>19056</v>
      </c>
      <c r="J1859" s="78" t="s">
        <v>19089</v>
      </c>
      <c r="K1859" s="78" t="n">
        <v>77126618</v>
      </c>
      <c r="L1859" s="78" t="s">
        <v>11391</v>
      </c>
      <c r="M1859" s="78" t="s">
        <v>19756</v>
      </c>
      <c r="N1859" s="78" t="s">
        <v>17734</v>
      </c>
      <c r="Q1859" s="78" t="n">
        <v>21069984</v>
      </c>
      <c r="R1859" s="78" t="s">
        <v>11382</v>
      </c>
      <c r="S1859" s="78" t="s">
        <v>17119</v>
      </c>
      <c r="T1859" s="78" t="s">
        <v>16498</v>
      </c>
      <c r="U1859" s="78" t="s">
        <v>11382</v>
      </c>
      <c r="V1859" s="78" t="s">
        <v>18435</v>
      </c>
      <c r="W1859" s="78" t="s">
        <v>4084</v>
      </c>
      <c r="X1859" s="78" t="s">
        <v>18171</v>
      </c>
      <c r="Y1859" s="78" t="s">
        <v>18436</v>
      </c>
      <c r="Z1859" s="78" t="s">
        <v>17917</v>
      </c>
      <c r="AA1859" s="78" t="s">
        <v>17917</v>
      </c>
      <c r="AB1859" s="78" t="s">
        <v>19091</v>
      </c>
      <c r="AI1859" s="82" t="n">
        <v>45884</v>
      </c>
      <c r="AL1859" s="78" t="s">
        <v>17718</v>
      </c>
      <c r="AM1859" s="78" t="s">
        <v>17718</v>
      </c>
      <c r="AP1859" s="78" t="s">
        <v>17719</v>
      </c>
      <c r="AQ1859" s="78" t="n">
        <v>12500</v>
      </c>
      <c r="AR1859" s="78" t="n">
        <v>10</v>
      </c>
      <c r="AS1859" s="78" t="n">
        <v>92.31</v>
      </c>
      <c r="AT1859" s="78" t="n">
        <v>1</v>
      </c>
      <c r="AV1859" s="78" t="n">
        <v>8.08</v>
      </c>
      <c r="AY1859" s="78" t="n">
        <v>11578444</v>
      </c>
      <c r="AZ1859" s="78" t="n">
        <v>0</v>
      </c>
      <c r="BA1859" s="78" t="n">
        <v>-39694</v>
      </c>
      <c r="BB1859" s="78" t="n">
        <v>64930.56</v>
      </c>
      <c r="BC1859" s="78" t="n">
        <v>11538750</v>
      </c>
      <c r="BD1859" s="78" t="n">
        <v>12500000</v>
      </c>
      <c r="BE1859" s="78" t="s">
        <v>19092</v>
      </c>
      <c r="BJ1859" s="78" t="s">
        <v>17721</v>
      </c>
      <c r="BK1859" s="78" t="s">
        <v>17722</v>
      </c>
      <c r="BL1859" s="78" t="s">
        <v>216</v>
      </c>
      <c r="BM1859" s="78" t="s">
        <v>11392</v>
      </c>
      <c r="BN1859" s="78" t="s">
        <v>19757</v>
      </c>
      <c r="BO1859" s="78" t="s">
        <v>16502</v>
      </c>
    </row>
    <row r="1860" customFormat="false" ht="15" hidden="true" customHeight="false" outlineLevel="0" collapsed="false">
      <c r="A1860" s="82" t="n">
        <v>45291</v>
      </c>
      <c r="B1860" s="78" t="s">
        <v>16497</v>
      </c>
      <c r="C1860" s="78" t="s">
        <v>17734</v>
      </c>
      <c r="D1860" s="78" t="s">
        <v>18919</v>
      </c>
      <c r="E1860" s="78" t="s">
        <v>1305</v>
      </c>
      <c r="F1860" s="78" t="s">
        <v>17710</v>
      </c>
      <c r="G1860" s="78" t="s">
        <v>17711</v>
      </c>
      <c r="H1860" s="78" t="s">
        <v>17725</v>
      </c>
      <c r="I1860" s="78" t="s">
        <v>19056</v>
      </c>
      <c r="J1860" s="78" t="s">
        <v>19089</v>
      </c>
      <c r="K1860" s="78" t="n">
        <v>151392815</v>
      </c>
      <c r="L1860" s="78" t="s">
        <v>14856</v>
      </c>
      <c r="M1860" s="78" t="s">
        <v>20192</v>
      </c>
      <c r="N1860" s="78" t="s">
        <v>17734</v>
      </c>
      <c r="Q1860" s="78" t="n">
        <v>73097543</v>
      </c>
      <c r="R1860" s="78" t="s">
        <v>14847</v>
      </c>
      <c r="S1860" s="78" t="s">
        <v>17524</v>
      </c>
      <c r="T1860" s="78" t="s">
        <v>16498</v>
      </c>
      <c r="U1860" s="78" t="s">
        <v>14847</v>
      </c>
      <c r="V1860" s="78" t="s">
        <v>18599</v>
      </c>
      <c r="W1860" s="78" t="s">
        <v>4084</v>
      </c>
      <c r="X1860" s="78" t="s">
        <v>17936</v>
      </c>
      <c r="Y1860" s="78" t="s">
        <v>18276</v>
      </c>
      <c r="Z1860" s="78" t="s">
        <v>17794</v>
      </c>
      <c r="AA1860" s="78" t="s">
        <v>17795</v>
      </c>
      <c r="AB1860" s="78" t="s">
        <v>19091</v>
      </c>
      <c r="AI1860" s="82" t="n">
        <v>46905</v>
      </c>
      <c r="AL1860" s="78" t="s">
        <v>17718</v>
      </c>
      <c r="AM1860" s="78" t="s">
        <v>17718</v>
      </c>
      <c r="AP1860" s="78" t="s">
        <v>17719</v>
      </c>
      <c r="AQ1860" s="78" t="n">
        <v>12500</v>
      </c>
      <c r="AR1860" s="78" t="n">
        <v>10</v>
      </c>
      <c r="AS1860" s="78" t="n">
        <v>113.38</v>
      </c>
      <c r="AT1860" s="78" t="n">
        <v>1</v>
      </c>
      <c r="AV1860" s="78" t="n">
        <v>8.08</v>
      </c>
      <c r="AY1860" s="78" t="n">
        <v>11794943</v>
      </c>
      <c r="AZ1860" s="78" t="n">
        <v>0</v>
      </c>
      <c r="BA1860" s="78" t="n">
        <v>2377557</v>
      </c>
      <c r="BB1860" s="78" t="n">
        <v>15625</v>
      </c>
      <c r="BC1860" s="78" t="n">
        <v>14172500</v>
      </c>
      <c r="BD1860" s="78" t="n">
        <v>12500000</v>
      </c>
      <c r="BE1860" s="78" t="s">
        <v>19092</v>
      </c>
      <c r="BJ1860" s="78" t="s">
        <v>17721</v>
      </c>
      <c r="BK1860" s="78" t="s">
        <v>17722</v>
      </c>
      <c r="BL1860" s="78" t="s">
        <v>1144</v>
      </c>
      <c r="BM1860" s="78" t="s">
        <v>14857</v>
      </c>
      <c r="BN1860" s="78" t="s">
        <v>20193</v>
      </c>
      <c r="BO1860" s="78" t="s">
        <v>16502</v>
      </c>
    </row>
    <row r="1861" customFormat="false" ht="15" hidden="true" customHeight="false" outlineLevel="0" collapsed="false">
      <c r="A1861" s="82" t="n">
        <v>45291</v>
      </c>
      <c r="B1861" s="78" t="s">
        <v>16497</v>
      </c>
      <c r="C1861" s="78" t="s">
        <v>17734</v>
      </c>
      <c r="D1861" s="78" t="s">
        <v>18919</v>
      </c>
      <c r="E1861" s="78" t="s">
        <v>4075</v>
      </c>
      <c r="F1861" s="78" t="s">
        <v>17724</v>
      </c>
      <c r="G1861" s="78" t="s">
        <v>17711</v>
      </c>
      <c r="H1861" s="78" t="s">
        <v>17725</v>
      </c>
      <c r="I1861" s="78" t="s">
        <v>19056</v>
      </c>
      <c r="J1861" s="78" t="s">
        <v>19089</v>
      </c>
      <c r="K1861" s="78" t="n">
        <v>158370941</v>
      </c>
      <c r="L1861" s="78" t="s">
        <v>13343</v>
      </c>
      <c r="M1861" s="78" t="s">
        <v>19947</v>
      </c>
      <c r="N1861" s="78" t="s">
        <v>17734</v>
      </c>
      <c r="Q1861" s="78" t="n">
        <v>21070013</v>
      </c>
      <c r="R1861" s="78" t="s">
        <v>13334</v>
      </c>
      <c r="S1861" s="78" t="s">
        <v>614</v>
      </c>
      <c r="T1861" s="78" t="s">
        <v>16498</v>
      </c>
      <c r="U1861" s="78" t="s">
        <v>13334</v>
      </c>
      <c r="V1861" s="78" t="s">
        <v>18651</v>
      </c>
      <c r="W1861" s="78" t="s">
        <v>4084</v>
      </c>
      <c r="X1861" s="78" t="s">
        <v>17936</v>
      </c>
      <c r="Y1861" s="78" t="s">
        <v>17937</v>
      </c>
      <c r="Z1861" s="78" t="s">
        <v>17794</v>
      </c>
      <c r="AA1861" s="78" t="s">
        <v>17795</v>
      </c>
      <c r="AB1861" s="78" t="s">
        <v>19091</v>
      </c>
      <c r="AI1861" s="82" t="n">
        <v>47102</v>
      </c>
      <c r="AL1861" s="78" t="s">
        <v>17718</v>
      </c>
      <c r="AM1861" s="78" t="s">
        <v>17718</v>
      </c>
      <c r="AP1861" s="78" t="s">
        <v>17719</v>
      </c>
      <c r="AQ1861" s="78" t="n">
        <v>12500</v>
      </c>
      <c r="AR1861" s="78" t="n">
        <v>10</v>
      </c>
      <c r="AS1861" s="78" t="n">
        <v>112.1</v>
      </c>
      <c r="AT1861" s="78" t="n">
        <v>1</v>
      </c>
      <c r="AV1861" s="78" t="n">
        <v>8.08</v>
      </c>
      <c r="AY1861" s="78" t="n">
        <v>13960062.5</v>
      </c>
      <c r="AZ1861" s="78" t="n">
        <v>0</v>
      </c>
      <c r="BA1861" s="78" t="n">
        <v>52437.5</v>
      </c>
      <c r="BB1861" s="78" t="n">
        <v>6111.11</v>
      </c>
      <c r="BC1861" s="78" t="n">
        <v>14012500</v>
      </c>
      <c r="BD1861" s="78" t="n">
        <v>12500000</v>
      </c>
      <c r="BE1861" s="78" t="s">
        <v>19092</v>
      </c>
      <c r="BJ1861" s="78" t="s">
        <v>17721</v>
      </c>
      <c r="BK1861" s="78" t="s">
        <v>17722</v>
      </c>
      <c r="BL1861" s="78" t="s">
        <v>272</v>
      </c>
      <c r="BM1861" s="78" t="s">
        <v>13344</v>
      </c>
      <c r="BN1861" s="78" t="s">
        <v>19948</v>
      </c>
      <c r="BO1861" s="78" t="s">
        <v>16502</v>
      </c>
    </row>
    <row r="1862" customFormat="false" ht="15" hidden="true" customHeight="false" outlineLevel="0" collapsed="false">
      <c r="A1862" s="82" t="n">
        <v>45291</v>
      </c>
      <c r="B1862" s="78" t="s">
        <v>16497</v>
      </c>
      <c r="C1862" s="78" t="s">
        <v>17734</v>
      </c>
      <c r="D1862" s="78" t="s">
        <v>19750</v>
      </c>
      <c r="E1862" s="78" t="s">
        <v>6391</v>
      </c>
      <c r="F1862" s="78" t="s">
        <v>17756</v>
      </c>
      <c r="G1862" s="78" t="s">
        <v>17757</v>
      </c>
      <c r="H1862" s="78" t="s">
        <v>17729</v>
      </c>
      <c r="I1862" s="78" t="s">
        <v>19751</v>
      </c>
      <c r="J1862" s="78" t="s">
        <v>19503</v>
      </c>
      <c r="K1862" s="78" t="n">
        <v>134491281</v>
      </c>
      <c r="L1862" s="78" t="s">
        <v>6384</v>
      </c>
      <c r="M1862" s="78" t="s">
        <v>19504</v>
      </c>
      <c r="N1862" s="78" t="s">
        <v>17734</v>
      </c>
      <c r="Q1862" s="78" t="n">
        <v>0</v>
      </c>
      <c r="U1862" s="78" t="s">
        <v>19508</v>
      </c>
      <c r="V1862" s="78" t="s">
        <v>19509</v>
      </c>
      <c r="W1862" s="78" t="s">
        <v>4084</v>
      </c>
      <c r="X1862" s="78" t="s">
        <v>18316</v>
      </c>
      <c r="Y1862" s="78" t="s">
        <v>19510</v>
      </c>
      <c r="Z1862" s="78" t="s">
        <v>17802</v>
      </c>
      <c r="AA1862" s="78" t="s">
        <v>17802</v>
      </c>
      <c r="AB1862" s="78" t="s">
        <v>19511</v>
      </c>
      <c r="AE1862" s="78" t="s">
        <v>19512</v>
      </c>
      <c r="AI1862" s="82" t="n">
        <v>45962</v>
      </c>
      <c r="AL1862" s="78" t="s">
        <v>17718</v>
      </c>
      <c r="AM1862" s="78" t="s">
        <v>17718</v>
      </c>
      <c r="AP1862" s="78" t="s">
        <v>17719</v>
      </c>
      <c r="AQ1862" s="78" t="n">
        <v>12527.07</v>
      </c>
      <c r="AR1862" s="78" t="n">
        <v>10</v>
      </c>
      <c r="AS1862" s="78" t="n">
        <v>89.8335</v>
      </c>
      <c r="AT1862" s="78" t="n">
        <v>1</v>
      </c>
      <c r="AV1862" s="78" t="n">
        <v>8.08</v>
      </c>
      <c r="AY1862" s="78" t="n">
        <v>10305742.7</v>
      </c>
      <c r="AZ1862" s="78" t="n">
        <v>0</v>
      </c>
      <c r="BA1862" s="78" t="n">
        <v>947760.88</v>
      </c>
      <c r="BB1862" s="78" t="n">
        <v>88533.66</v>
      </c>
      <c r="BC1862" s="78" t="n">
        <v>11253503.58</v>
      </c>
      <c r="BD1862" s="78" t="n">
        <v>12527067.94</v>
      </c>
      <c r="BE1862" s="78" t="s">
        <v>17955</v>
      </c>
      <c r="BJ1862" s="78" t="s">
        <v>17721</v>
      </c>
      <c r="BK1862" s="78" t="s">
        <v>17722</v>
      </c>
      <c r="BL1862" s="78" t="s">
        <v>6386</v>
      </c>
      <c r="BM1862" s="78" t="s">
        <v>6385</v>
      </c>
      <c r="BN1862" s="78" t="s">
        <v>19514</v>
      </c>
      <c r="BO1862" s="78" t="s">
        <v>16502</v>
      </c>
    </row>
    <row r="1863" customFormat="false" ht="15" hidden="true" customHeight="false" outlineLevel="0" collapsed="false">
      <c r="A1863" s="82" t="n">
        <v>45291</v>
      </c>
      <c r="B1863" s="78" t="s">
        <v>16497</v>
      </c>
      <c r="C1863" s="78" t="s">
        <v>17734</v>
      </c>
      <c r="D1863" s="78" t="s">
        <v>18919</v>
      </c>
      <c r="E1863" s="78" t="s">
        <v>1305</v>
      </c>
      <c r="F1863" s="78" t="s">
        <v>17710</v>
      </c>
      <c r="G1863" s="78" t="s">
        <v>17711</v>
      </c>
      <c r="H1863" s="78" t="s">
        <v>17725</v>
      </c>
      <c r="I1863" s="78" t="s">
        <v>18920</v>
      </c>
      <c r="J1863" s="78" t="s">
        <v>16506</v>
      </c>
      <c r="K1863" s="78" t="n">
        <v>84618715</v>
      </c>
      <c r="L1863" s="78" t="s">
        <v>6359</v>
      </c>
      <c r="M1863" s="78" t="s">
        <v>20416</v>
      </c>
      <c r="N1863" s="78" t="s">
        <v>17734</v>
      </c>
      <c r="Q1863" s="78" t="n">
        <v>0</v>
      </c>
      <c r="U1863" s="78" t="s">
        <v>20417</v>
      </c>
      <c r="V1863" s="78" t="s">
        <v>20418</v>
      </c>
      <c r="W1863" s="78" t="s">
        <v>4084</v>
      </c>
      <c r="X1863" s="78" t="s">
        <v>18130</v>
      </c>
      <c r="Y1863" s="78" t="s">
        <v>18131</v>
      </c>
      <c r="Z1863" s="78" t="s">
        <v>17917</v>
      </c>
      <c r="AA1863" s="78" t="s">
        <v>17917</v>
      </c>
      <c r="AB1863" s="78" t="s">
        <v>19060</v>
      </c>
      <c r="AI1863" s="82" t="n">
        <v>46784</v>
      </c>
      <c r="AL1863" s="78" t="s">
        <v>17718</v>
      </c>
      <c r="AM1863" s="78" t="s">
        <v>17718</v>
      </c>
      <c r="AP1863" s="78" t="s">
        <v>17772</v>
      </c>
      <c r="AQ1863" s="78" t="n">
        <v>-12552</v>
      </c>
      <c r="AR1863" s="78" t="n">
        <v>10</v>
      </c>
      <c r="AS1863" s="78" t="n">
        <v>91.6355</v>
      </c>
      <c r="AT1863" s="78" t="n">
        <v>1</v>
      </c>
      <c r="AV1863" s="78" t="n">
        <v>8.08</v>
      </c>
      <c r="AY1863" s="78" t="n">
        <v>-11079521.84</v>
      </c>
      <c r="AZ1863" s="78" t="n">
        <v>0</v>
      </c>
      <c r="BA1863" s="78" t="n">
        <v>-422566.12</v>
      </c>
      <c r="BB1863" s="78" t="n">
        <v>-248332.63</v>
      </c>
      <c r="BC1863" s="78" t="n">
        <v>-11502087.96</v>
      </c>
      <c r="BD1863" s="78" t="n">
        <v>12552000</v>
      </c>
      <c r="BE1863" s="78" t="s">
        <v>18925</v>
      </c>
      <c r="BJ1863" s="78" t="s">
        <v>17721</v>
      </c>
      <c r="BK1863" s="78" t="s">
        <v>17722</v>
      </c>
      <c r="BL1863" s="78" t="s">
        <v>6361</v>
      </c>
      <c r="BM1863" s="78" t="s">
        <v>6360</v>
      </c>
      <c r="BN1863" s="78" t="s">
        <v>20419</v>
      </c>
      <c r="BO1863" s="78" t="s">
        <v>16502</v>
      </c>
    </row>
    <row r="1864" customFormat="false" ht="15" hidden="true" customHeight="false" outlineLevel="0" collapsed="false">
      <c r="A1864" s="82" t="n">
        <v>45291</v>
      </c>
      <c r="B1864" s="78" t="s">
        <v>16497</v>
      </c>
      <c r="C1864" s="78" t="s">
        <v>17734</v>
      </c>
      <c r="D1864" s="78" t="s">
        <v>18919</v>
      </c>
      <c r="E1864" s="78" t="s">
        <v>4075</v>
      </c>
      <c r="F1864" s="78" t="s">
        <v>17724</v>
      </c>
      <c r="G1864" s="78" t="s">
        <v>17711</v>
      </c>
      <c r="H1864" s="78" t="s">
        <v>17725</v>
      </c>
      <c r="I1864" s="78" t="s">
        <v>18920</v>
      </c>
      <c r="J1864" s="78" t="s">
        <v>16506</v>
      </c>
      <c r="K1864" s="78" t="n">
        <v>122063496</v>
      </c>
      <c r="L1864" s="78" t="s">
        <v>8874</v>
      </c>
      <c r="M1864" s="78" t="s">
        <v>19866</v>
      </c>
      <c r="N1864" s="78" t="s">
        <v>17734</v>
      </c>
      <c r="Q1864" s="78" t="n">
        <v>0</v>
      </c>
      <c r="U1864" s="78" t="s">
        <v>8867</v>
      </c>
      <c r="V1864" s="78" t="s">
        <v>17927</v>
      </c>
      <c r="W1864" s="78" t="s">
        <v>4084</v>
      </c>
      <c r="X1864" s="78" t="s">
        <v>17814</v>
      </c>
      <c r="Y1864" s="78" t="s">
        <v>17815</v>
      </c>
      <c r="Z1864" s="78" t="s">
        <v>17816</v>
      </c>
      <c r="AA1864" s="78" t="s">
        <v>17795</v>
      </c>
      <c r="AB1864" s="78" t="s">
        <v>19060</v>
      </c>
      <c r="AI1864" s="82" t="n">
        <v>48256</v>
      </c>
      <c r="AL1864" s="78" t="s">
        <v>17718</v>
      </c>
      <c r="AM1864" s="78" t="s">
        <v>17718</v>
      </c>
      <c r="AP1864" s="78" t="s">
        <v>17772</v>
      </c>
      <c r="AQ1864" s="78" t="n">
        <v>-12570</v>
      </c>
      <c r="AR1864" s="78" t="n">
        <v>10</v>
      </c>
      <c r="AS1864" s="78" t="n">
        <v>83.21215</v>
      </c>
      <c r="AT1864" s="78" t="n">
        <v>1</v>
      </c>
      <c r="AV1864" s="78" t="n">
        <v>8.08</v>
      </c>
      <c r="AY1864" s="78" t="n">
        <v>-9734354.1</v>
      </c>
      <c r="AZ1864" s="78" t="n">
        <v>0</v>
      </c>
      <c r="BA1864" s="78" t="n">
        <v>-725413.53</v>
      </c>
      <c r="BB1864" s="78" t="n">
        <v>-157736.04</v>
      </c>
      <c r="BC1864" s="78" t="n">
        <v>-10459767.63</v>
      </c>
      <c r="BD1864" s="78" t="n">
        <v>12570000</v>
      </c>
      <c r="BE1864" s="78" t="s">
        <v>19216</v>
      </c>
      <c r="BJ1864" s="78" t="s">
        <v>17721</v>
      </c>
      <c r="BK1864" s="78" t="s">
        <v>17722</v>
      </c>
      <c r="BL1864" s="78" t="s">
        <v>8876</v>
      </c>
      <c r="BM1864" s="78" t="s">
        <v>8875</v>
      </c>
      <c r="BN1864" s="78" t="s">
        <v>19867</v>
      </c>
      <c r="BO1864" s="78" t="s">
        <v>16502</v>
      </c>
    </row>
    <row r="1865" customFormat="false" ht="15" hidden="true" customHeight="false" outlineLevel="0" collapsed="false">
      <c r="A1865" s="82" t="n">
        <v>45291</v>
      </c>
      <c r="B1865" s="78" t="s">
        <v>16497</v>
      </c>
      <c r="C1865" s="78" t="s">
        <v>17734</v>
      </c>
      <c r="D1865" s="78" t="s">
        <v>18919</v>
      </c>
      <c r="E1865" s="78" t="s">
        <v>4126</v>
      </c>
      <c r="F1865" s="78" t="s">
        <v>17758</v>
      </c>
      <c r="G1865" s="78" t="s">
        <v>17711</v>
      </c>
      <c r="H1865" s="78" t="s">
        <v>17725</v>
      </c>
      <c r="I1865" s="78" t="s">
        <v>19056</v>
      </c>
      <c r="J1865" s="78" t="s">
        <v>16506</v>
      </c>
      <c r="K1865" s="78" t="n">
        <v>92958890</v>
      </c>
      <c r="L1865" s="78" t="s">
        <v>15696</v>
      </c>
      <c r="M1865" s="78" t="s">
        <v>19971</v>
      </c>
      <c r="N1865" s="78" t="s">
        <v>17734</v>
      </c>
      <c r="Q1865" s="78" t="n">
        <v>0</v>
      </c>
      <c r="U1865" s="78" t="s">
        <v>15703</v>
      </c>
      <c r="V1865" s="78" t="s">
        <v>18845</v>
      </c>
      <c r="W1865" s="78" t="s">
        <v>4084</v>
      </c>
      <c r="X1865" s="78" t="s">
        <v>17940</v>
      </c>
      <c r="Y1865" s="78" t="s">
        <v>18846</v>
      </c>
      <c r="Z1865" s="78" t="s">
        <v>17808</v>
      </c>
      <c r="AA1865" s="78" t="s">
        <v>17809</v>
      </c>
      <c r="AB1865" s="78" t="s">
        <v>19060</v>
      </c>
      <c r="AI1865" s="82" t="n">
        <v>46949</v>
      </c>
      <c r="AL1865" s="78" t="s">
        <v>17718</v>
      </c>
      <c r="AM1865" s="78" t="s">
        <v>17718</v>
      </c>
      <c r="AP1865" s="78" t="s">
        <v>17719</v>
      </c>
      <c r="AQ1865" s="78" t="n">
        <v>12669</v>
      </c>
      <c r="AR1865" s="78" t="n">
        <v>10</v>
      </c>
      <c r="AS1865" s="78" t="n">
        <v>82.235</v>
      </c>
      <c r="AT1865" s="78" t="n">
        <v>1</v>
      </c>
      <c r="AV1865" s="78" t="n">
        <v>8.08</v>
      </c>
      <c r="AY1865" s="78" t="n">
        <v>9148345.84</v>
      </c>
      <c r="AZ1865" s="78" t="n">
        <v>0</v>
      </c>
      <c r="BA1865" s="78" t="n">
        <v>1270006.31</v>
      </c>
      <c r="BB1865" s="78" t="n">
        <v>379718.08</v>
      </c>
      <c r="BC1865" s="78" t="n">
        <v>10418352.15</v>
      </c>
      <c r="BD1865" s="78" t="n">
        <v>12669000</v>
      </c>
      <c r="BE1865" s="78" t="s">
        <v>18925</v>
      </c>
      <c r="BJ1865" s="78" t="s">
        <v>17721</v>
      </c>
      <c r="BK1865" s="78" t="s">
        <v>17722</v>
      </c>
      <c r="BL1865" s="78" t="s">
        <v>15698</v>
      </c>
      <c r="BM1865" s="78" t="s">
        <v>15697</v>
      </c>
      <c r="BN1865" s="78" t="s">
        <v>19972</v>
      </c>
      <c r="BO1865" s="78" t="s">
        <v>16502</v>
      </c>
    </row>
    <row r="1866" customFormat="false" ht="15" hidden="true" customHeight="false" outlineLevel="0" collapsed="false">
      <c r="A1866" s="82" t="n">
        <v>45291</v>
      </c>
      <c r="B1866" s="78" t="s">
        <v>16497</v>
      </c>
      <c r="C1866" s="78" t="s">
        <v>17734</v>
      </c>
      <c r="D1866" s="78" t="s">
        <v>18919</v>
      </c>
      <c r="E1866" s="78" t="s">
        <v>4075</v>
      </c>
      <c r="F1866" s="78" t="s">
        <v>17724</v>
      </c>
      <c r="G1866" s="78" t="s">
        <v>17711</v>
      </c>
      <c r="H1866" s="78" t="s">
        <v>17725</v>
      </c>
      <c r="I1866" s="78" t="s">
        <v>18920</v>
      </c>
      <c r="J1866" s="78" t="s">
        <v>16506</v>
      </c>
      <c r="K1866" s="78" t="n">
        <v>116421152</v>
      </c>
      <c r="L1866" s="78" t="s">
        <v>15805</v>
      </c>
      <c r="M1866" s="78" t="s">
        <v>20420</v>
      </c>
      <c r="N1866" s="78" t="s">
        <v>17734</v>
      </c>
      <c r="Q1866" s="78" t="n">
        <v>0</v>
      </c>
      <c r="U1866" s="78" t="s">
        <v>20421</v>
      </c>
      <c r="V1866" s="78" t="s">
        <v>20422</v>
      </c>
      <c r="W1866" s="78" t="s">
        <v>4084</v>
      </c>
      <c r="X1866" s="78" t="s">
        <v>18025</v>
      </c>
      <c r="Y1866" s="78" t="s">
        <v>18026</v>
      </c>
      <c r="Z1866" s="78" t="s">
        <v>17823</v>
      </c>
      <c r="AA1866" s="78" t="s">
        <v>17823</v>
      </c>
      <c r="AB1866" s="78" t="s">
        <v>19060</v>
      </c>
      <c r="AI1866" s="82" t="n">
        <v>47345</v>
      </c>
      <c r="AL1866" s="78" t="s">
        <v>17718</v>
      </c>
      <c r="AM1866" s="78" t="s">
        <v>17718</v>
      </c>
      <c r="AP1866" s="78" t="s">
        <v>17772</v>
      </c>
      <c r="AQ1866" s="78" t="n">
        <v>-12752</v>
      </c>
      <c r="AR1866" s="78" t="n">
        <v>10</v>
      </c>
      <c r="AS1866" s="78" t="n">
        <v>88.11069</v>
      </c>
      <c r="AT1866" s="78" t="n">
        <v>1</v>
      </c>
      <c r="AV1866" s="78" t="n">
        <v>8.08</v>
      </c>
      <c r="AY1866" s="78" t="n">
        <v>-10826828.92</v>
      </c>
      <c r="AZ1866" s="78" t="n">
        <v>0</v>
      </c>
      <c r="BA1866" s="78" t="n">
        <v>-409046.78</v>
      </c>
      <c r="BB1866" s="78" t="n">
        <v>-270730</v>
      </c>
      <c r="BC1866" s="78" t="n">
        <v>-11235875.7</v>
      </c>
      <c r="BD1866" s="78" t="n">
        <v>12752000</v>
      </c>
      <c r="BE1866" s="78" t="s">
        <v>18925</v>
      </c>
      <c r="BJ1866" s="78" t="s">
        <v>17721</v>
      </c>
      <c r="BK1866" s="78" t="s">
        <v>17722</v>
      </c>
      <c r="BL1866" s="78" t="s">
        <v>15807</v>
      </c>
      <c r="BM1866" s="78" t="s">
        <v>15806</v>
      </c>
      <c r="BN1866" s="78" t="s">
        <v>20423</v>
      </c>
      <c r="BO1866" s="78" t="s">
        <v>16502</v>
      </c>
    </row>
    <row r="1867" customFormat="false" ht="15" hidden="true" customHeight="false" outlineLevel="0" collapsed="false">
      <c r="A1867" s="82" t="n">
        <v>45291</v>
      </c>
      <c r="B1867" s="78" t="s">
        <v>16497</v>
      </c>
      <c r="C1867" s="78" t="s">
        <v>17734</v>
      </c>
      <c r="D1867" s="78" t="s">
        <v>18919</v>
      </c>
      <c r="E1867" s="78" t="s">
        <v>4075</v>
      </c>
      <c r="F1867" s="78" t="s">
        <v>17724</v>
      </c>
      <c r="G1867" s="78" t="s">
        <v>17711</v>
      </c>
      <c r="H1867" s="78" t="s">
        <v>17725</v>
      </c>
      <c r="I1867" s="78" t="s">
        <v>18920</v>
      </c>
      <c r="J1867" s="78" t="s">
        <v>16506</v>
      </c>
      <c r="K1867" s="78" t="n">
        <v>99291523</v>
      </c>
      <c r="L1867" s="78" t="s">
        <v>15370</v>
      </c>
      <c r="M1867" s="78" t="s">
        <v>19219</v>
      </c>
      <c r="N1867" s="78" t="s">
        <v>17734</v>
      </c>
      <c r="Q1867" s="78" t="n">
        <v>0</v>
      </c>
      <c r="U1867" s="78" t="s">
        <v>19220</v>
      </c>
      <c r="V1867" s="78" t="s">
        <v>19221</v>
      </c>
      <c r="W1867" s="78" t="s">
        <v>4084</v>
      </c>
      <c r="X1867" s="78" t="s">
        <v>18033</v>
      </c>
      <c r="Y1867" s="78" t="s">
        <v>18361</v>
      </c>
      <c r="Z1867" s="78" t="s">
        <v>17794</v>
      </c>
      <c r="AA1867" s="78" t="s">
        <v>17795</v>
      </c>
      <c r="AB1867" s="78" t="s">
        <v>19060</v>
      </c>
      <c r="AI1867" s="82" t="n">
        <v>47041</v>
      </c>
      <c r="AL1867" s="78" t="s">
        <v>17718</v>
      </c>
      <c r="AM1867" s="78" t="s">
        <v>17718</v>
      </c>
      <c r="AP1867" s="78" t="s">
        <v>17772</v>
      </c>
      <c r="AQ1867" s="78" t="n">
        <v>-12942</v>
      </c>
      <c r="AR1867" s="78" t="n">
        <v>10</v>
      </c>
      <c r="AS1867" s="78" t="n">
        <v>81.086</v>
      </c>
      <c r="AT1867" s="78" t="n">
        <v>1</v>
      </c>
      <c r="AV1867" s="78" t="n">
        <v>8.08</v>
      </c>
      <c r="AY1867" s="78" t="n">
        <v>-10086466.2</v>
      </c>
      <c r="AZ1867" s="78" t="n">
        <v>0</v>
      </c>
      <c r="BA1867" s="78" t="n">
        <v>-407683.92</v>
      </c>
      <c r="BB1867" s="78" t="n">
        <v>-184348.5</v>
      </c>
      <c r="BC1867" s="78" t="n">
        <v>-10494150.12</v>
      </c>
      <c r="BD1867" s="78" t="n">
        <v>12942000</v>
      </c>
      <c r="BE1867" s="78" t="s">
        <v>18925</v>
      </c>
      <c r="BJ1867" s="78" t="s">
        <v>17721</v>
      </c>
      <c r="BK1867" s="78" t="s">
        <v>17722</v>
      </c>
      <c r="BL1867" s="78" t="s">
        <v>15372</v>
      </c>
      <c r="BM1867" s="78" t="s">
        <v>15371</v>
      </c>
      <c r="BN1867" s="78" t="s">
        <v>19222</v>
      </c>
      <c r="BO1867" s="78" t="s">
        <v>16502</v>
      </c>
    </row>
    <row r="1868" customFormat="false" ht="15" hidden="true" customHeight="false" outlineLevel="0" collapsed="false">
      <c r="A1868" s="82" t="n">
        <v>45291</v>
      </c>
      <c r="B1868" s="78" t="s">
        <v>16497</v>
      </c>
      <c r="C1868" s="78" t="s">
        <v>17734</v>
      </c>
      <c r="D1868" s="78" t="s">
        <v>18919</v>
      </c>
      <c r="E1868" s="78" t="s">
        <v>4075</v>
      </c>
      <c r="F1868" s="78" t="s">
        <v>17724</v>
      </c>
      <c r="G1868" s="78" t="s">
        <v>17711</v>
      </c>
      <c r="H1868" s="78" t="s">
        <v>17725</v>
      </c>
      <c r="I1868" s="78" t="s">
        <v>19056</v>
      </c>
      <c r="J1868" s="78" t="s">
        <v>19089</v>
      </c>
      <c r="K1868" s="78" t="n">
        <v>111003277</v>
      </c>
      <c r="L1868" s="78" t="s">
        <v>9909</v>
      </c>
      <c r="M1868" s="78" t="s">
        <v>20125</v>
      </c>
      <c r="N1868" s="78" t="s">
        <v>17734</v>
      </c>
      <c r="Q1868" s="78" t="n">
        <v>21070636</v>
      </c>
      <c r="R1868" s="78" t="s">
        <v>9900</v>
      </c>
      <c r="S1868" s="78" t="s">
        <v>517</v>
      </c>
      <c r="T1868" s="78" t="s">
        <v>16498</v>
      </c>
      <c r="U1868" s="78" t="s">
        <v>9900</v>
      </c>
      <c r="V1868" s="78" t="s">
        <v>18366</v>
      </c>
      <c r="W1868" s="78" t="s">
        <v>4084</v>
      </c>
      <c r="X1868" s="78" t="s">
        <v>17976</v>
      </c>
      <c r="Y1868" s="78" t="s">
        <v>17977</v>
      </c>
      <c r="Z1868" s="78" t="s">
        <v>17794</v>
      </c>
      <c r="AA1868" s="78" t="s">
        <v>17795</v>
      </c>
      <c r="AB1868" s="78" t="s">
        <v>19091</v>
      </c>
      <c r="AI1868" s="82" t="n">
        <v>46905</v>
      </c>
      <c r="AL1868" s="78" t="s">
        <v>17718</v>
      </c>
      <c r="AM1868" s="78" t="s">
        <v>17718</v>
      </c>
      <c r="AP1868" s="78" t="s">
        <v>17719</v>
      </c>
      <c r="AQ1868" s="78" t="n">
        <v>13000</v>
      </c>
      <c r="AR1868" s="78" t="n">
        <v>10</v>
      </c>
      <c r="AS1868" s="78" t="n">
        <v>114.7</v>
      </c>
      <c r="AT1868" s="78" t="n">
        <v>1</v>
      </c>
      <c r="AV1868" s="78" t="n">
        <v>8.08</v>
      </c>
      <c r="AY1868" s="78" t="n">
        <v>11231453</v>
      </c>
      <c r="AZ1868" s="78" t="n">
        <v>0</v>
      </c>
      <c r="BA1868" s="78" t="n">
        <v>3679547</v>
      </c>
      <c r="BB1868" s="78" t="n">
        <v>8125</v>
      </c>
      <c r="BC1868" s="78" t="n">
        <v>14911000</v>
      </c>
      <c r="BD1868" s="78" t="n">
        <v>13000000</v>
      </c>
      <c r="BE1868" s="78" t="s">
        <v>19092</v>
      </c>
      <c r="BJ1868" s="78" t="s">
        <v>17721</v>
      </c>
      <c r="BK1868" s="78" t="s">
        <v>17722</v>
      </c>
      <c r="BL1868" s="78" t="s">
        <v>175</v>
      </c>
      <c r="BM1868" s="78" t="s">
        <v>9910</v>
      </c>
      <c r="BN1868" s="78" t="s">
        <v>20126</v>
      </c>
      <c r="BO1868" s="78" t="s">
        <v>16502</v>
      </c>
    </row>
    <row r="1869" customFormat="false" ht="15" hidden="true" customHeight="false" outlineLevel="0" collapsed="false">
      <c r="A1869" s="82" t="n">
        <v>45291</v>
      </c>
      <c r="B1869" s="78" t="s">
        <v>16497</v>
      </c>
      <c r="C1869" s="78" t="s">
        <v>17734</v>
      </c>
      <c r="D1869" s="78" t="s">
        <v>18919</v>
      </c>
      <c r="E1869" s="78" t="s">
        <v>1305</v>
      </c>
      <c r="F1869" s="78" t="s">
        <v>17710</v>
      </c>
      <c r="G1869" s="78" t="s">
        <v>17711</v>
      </c>
      <c r="H1869" s="78" t="s">
        <v>17725</v>
      </c>
      <c r="I1869" s="78" t="s">
        <v>19056</v>
      </c>
      <c r="J1869" s="78" t="s">
        <v>19089</v>
      </c>
      <c r="K1869" s="78" t="n">
        <v>130415083</v>
      </c>
      <c r="L1869" s="78" t="s">
        <v>6010</v>
      </c>
      <c r="M1869" s="78" t="s">
        <v>20006</v>
      </c>
      <c r="N1869" s="78" t="s">
        <v>17734</v>
      </c>
      <c r="Q1869" s="78" t="n">
        <v>45266428</v>
      </c>
      <c r="R1869" s="78" t="s">
        <v>6002</v>
      </c>
      <c r="S1869" s="78" t="s">
        <v>411</v>
      </c>
      <c r="T1869" s="78" t="s">
        <v>16498</v>
      </c>
      <c r="U1869" s="78" t="s">
        <v>6002</v>
      </c>
      <c r="V1869" s="78" t="s">
        <v>17968</v>
      </c>
      <c r="W1869" s="78" t="s">
        <v>4084</v>
      </c>
      <c r="X1869" s="78" t="s">
        <v>17831</v>
      </c>
      <c r="Y1869" s="78" t="s">
        <v>17838</v>
      </c>
      <c r="Z1869" s="78" t="s">
        <v>17809</v>
      </c>
      <c r="AA1869" s="78" t="s">
        <v>17809</v>
      </c>
      <c r="AB1869" s="78" t="s">
        <v>19337</v>
      </c>
      <c r="AI1869" s="82" t="n">
        <v>46096</v>
      </c>
      <c r="AL1869" s="78" t="s">
        <v>17718</v>
      </c>
      <c r="AM1869" s="78" t="s">
        <v>17718</v>
      </c>
      <c r="AP1869" s="78" t="s">
        <v>17719</v>
      </c>
      <c r="AQ1869" s="78" t="n">
        <v>13000</v>
      </c>
      <c r="AR1869" s="78" t="n">
        <v>10</v>
      </c>
      <c r="AS1869" s="78" t="n">
        <v>89.25</v>
      </c>
      <c r="AT1869" s="78" t="n">
        <v>1</v>
      </c>
      <c r="AV1869" s="78" t="n">
        <v>8.08</v>
      </c>
      <c r="AY1869" s="78" t="n">
        <v>11191070</v>
      </c>
      <c r="AZ1869" s="78" t="n">
        <v>0</v>
      </c>
      <c r="BA1869" s="78" t="n">
        <v>411430</v>
      </c>
      <c r="BB1869" s="78" t="n">
        <v>0</v>
      </c>
      <c r="BC1869" s="78" t="n">
        <v>11602500</v>
      </c>
      <c r="BD1869" s="78" t="n">
        <v>13000000</v>
      </c>
      <c r="BE1869" s="78" t="s">
        <v>19092</v>
      </c>
      <c r="BJ1869" s="78" t="s">
        <v>17721</v>
      </c>
      <c r="BK1869" s="78" t="s">
        <v>17722</v>
      </c>
      <c r="BL1869" s="78" t="s">
        <v>66</v>
      </c>
      <c r="BM1869" s="78" t="s">
        <v>6011</v>
      </c>
      <c r="BN1869" s="78" t="s">
        <v>20007</v>
      </c>
      <c r="BO1869" s="78" t="s">
        <v>16502</v>
      </c>
    </row>
    <row r="1870" customFormat="false" ht="15" hidden="true" customHeight="false" outlineLevel="0" collapsed="false">
      <c r="A1870" s="82" t="n">
        <v>45291</v>
      </c>
      <c r="B1870" s="78" t="s">
        <v>16497</v>
      </c>
      <c r="C1870" s="78" t="s">
        <v>17734</v>
      </c>
      <c r="D1870" s="78" t="s">
        <v>18919</v>
      </c>
      <c r="E1870" s="78" t="s">
        <v>1305</v>
      </c>
      <c r="F1870" s="78" t="s">
        <v>17710</v>
      </c>
      <c r="G1870" s="78" t="s">
        <v>17711</v>
      </c>
      <c r="H1870" s="78" t="s">
        <v>17725</v>
      </c>
      <c r="I1870" s="78" t="s">
        <v>19056</v>
      </c>
      <c r="J1870" s="78" t="s">
        <v>19089</v>
      </c>
      <c r="K1870" s="78" t="n">
        <v>103660442</v>
      </c>
      <c r="L1870" s="78" t="s">
        <v>15591</v>
      </c>
      <c r="M1870" s="78" t="s">
        <v>19740</v>
      </c>
      <c r="N1870" s="78" t="s">
        <v>17734</v>
      </c>
      <c r="Q1870" s="78" t="n">
        <v>21002866</v>
      </c>
      <c r="R1870" s="78" t="s">
        <v>15582</v>
      </c>
      <c r="S1870" s="78" t="s">
        <v>17101</v>
      </c>
      <c r="T1870" s="78" t="s">
        <v>16498</v>
      </c>
      <c r="U1870" s="78" t="s">
        <v>15582</v>
      </c>
      <c r="V1870" s="78" t="s">
        <v>18433</v>
      </c>
      <c r="W1870" s="78" t="s">
        <v>4084</v>
      </c>
      <c r="X1870" s="78" t="s">
        <v>17831</v>
      </c>
      <c r="Y1870" s="78" t="s">
        <v>18434</v>
      </c>
      <c r="Z1870" s="78" t="s">
        <v>17809</v>
      </c>
      <c r="AA1870" s="78" t="s">
        <v>17809</v>
      </c>
      <c r="AB1870" s="78" t="s">
        <v>19091</v>
      </c>
      <c r="AI1870" s="82" t="n">
        <v>46388</v>
      </c>
      <c r="AL1870" s="78" t="s">
        <v>17718</v>
      </c>
      <c r="AM1870" s="78" t="s">
        <v>17718</v>
      </c>
      <c r="AP1870" s="78" t="s">
        <v>17719</v>
      </c>
      <c r="AQ1870" s="78" t="n">
        <v>13000</v>
      </c>
      <c r="AR1870" s="78" t="n">
        <v>10</v>
      </c>
      <c r="AS1870" s="78" t="n">
        <v>100.75</v>
      </c>
      <c r="AT1870" s="78" t="n">
        <v>1</v>
      </c>
      <c r="AV1870" s="78" t="n">
        <v>8.08</v>
      </c>
      <c r="AY1870" s="78" t="n">
        <v>14799066</v>
      </c>
      <c r="AZ1870" s="78" t="n">
        <v>0</v>
      </c>
      <c r="BA1870" s="78" t="n">
        <v>-1701566</v>
      </c>
      <c r="BB1870" s="78" t="n">
        <v>56875</v>
      </c>
      <c r="BC1870" s="78" t="n">
        <v>13097500</v>
      </c>
      <c r="BD1870" s="78" t="n">
        <v>13000000</v>
      </c>
      <c r="BE1870" s="78" t="s">
        <v>19092</v>
      </c>
      <c r="BJ1870" s="78" t="s">
        <v>17721</v>
      </c>
      <c r="BK1870" s="78" t="s">
        <v>17722</v>
      </c>
      <c r="BL1870" s="78" t="s">
        <v>1163</v>
      </c>
      <c r="BM1870" s="78" t="s">
        <v>15592</v>
      </c>
      <c r="BN1870" s="78" t="s">
        <v>19741</v>
      </c>
      <c r="BO1870" s="78" t="s">
        <v>16502</v>
      </c>
    </row>
    <row r="1871" customFormat="false" ht="15" hidden="true" customHeight="false" outlineLevel="0" collapsed="false">
      <c r="A1871" s="82" t="n">
        <v>45291</v>
      </c>
      <c r="B1871" s="78" t="s">
        <v>16497</v>
      </c>
      <c r="C1871" s="78" t="s">
        <v>17734</v>
      </c>
      <c r="D1871" s="78" t="s">
        <v>18919</v>
      </c>
      <c r="E1871" s="78" t="s">
        <v>4075</v>
      </c>
      <c r="F1871" s="78" t="s">
        <v>17724</v>
      </c>
      <c r="G1871" s="78" t="s">
        <v>17711</v>
      </c>
      <c r="H1871" s="78" t="s">
        <v>17725</v>
      </c>
      <c r="I1871" s="78" t="s">
        <v>18920</v>
      </c>
      <c r="J1871" s="78" t="s">
        <v>16506</v>
      </c>
      <c r="K1871" s="78" t="n">
        <v>145863460</v>
      </c>
      <c r="L1871" s="78" t="s">
        <v>14618</v>
      </c>
      <c r="M1871" s="78" t="s">
        <v>20216</v>
      </c>
      <c r="N1871" s="78" t="s">
        <v>17734</v>
      </c>
      <c r="Q1871" s="78" t="n">
        <v>0</v>
      </c>
      <c r="U1871" s="78" t="s">
        <v>14627</v>
      </c>
      <c r="V1871" s="78" t="s">
        <v>17904</v>
      </c>
      <c r="W1871" s="78" t="s">
        <v>4084</v>
      </c>
      <c r="X1871" s="78" t="s">
        <v>17905</v>
      </c>
      <c r="Y1871" s="78" t="s">
        <v>17906</v>
      </c>
      <c r="Z1871" s="78" t="s">
        <v>17794</v>
      </c>
      <c r="AA1871" s="78" t="s">
        <v>17795</v>
      </c>
      <c r="AB1871" s="78" t="s">
        <v>19060</v>
      </c>
      <c r="AI1871" s="82" t="n">
        <v>47027</v>
      </c>
      <c r="AL1871" s="78" t="s">
        <v>17718</v>
      </c>
      <c r="AM1871" s="78" t="s">
        <v>17718</v>
      </c>
      <c r="AP1871" s="78" t="s">
        <v>17772</v>
      </c>
      <c r="AQ1871" s="78" t="n">
        <v>-13000</v>
      </c>
      <c r="AR1871" s="78" t="n">
        <v>10</v>
      </c>
      <c r="AS1871" s="78" t="n">
        <v>99.805</v>
      </c>
      <c r="AT1871" s="78" t="n">
        <v>1</v>
      </c>
      <c r="AV1871" s="78" t="n">
        <v>8.08</v>
      </c>
      <c r="AY1871" s="78" t="n">
        <v>-12803779</v>
      </c>
      <c r="AZ1871" s="78" t="n">
        <v>0</v>
      </c>
      <c r="BA1871" s="78" t="n">
        <v>-170871</v>
      </c>
      <c r="BB1871" s="78" t="n">
        <v>-199062.5</v>
      </c>
      <c r="BC1871" s="78" t="n">
        <v>-12974650</v>
      </c>
      <c r="BD1871" s="78" t="n">
        <v>13000000</v>
      </c>
      <c r="BE1871" s="78" t="s">
        <v>18925</v>
      </c>
      <c r="BJ1871" s="78" t="s">
        <v>17721</v>
      </c>
      <c r="BK1871" s="78" t="s">
        <v>17722</v>
      </c>
      <c r="BL1871" s="78" t="s">
        <v>14620</v>
      </c>
      <c r="BM1871" s="78" t="s">
        <v>14619</v>
      </c>
      <c r="BN1871" s="78" t="s">
        <v>20217</v>
      </c>
      <c r="BO1871" s="78" t="s">
        <v>16502</v>
      </c>
    </row>
    <row r="1872" customFormat="false" ht="15" hidden="true" customHeight="false" outlineLevel="0" collapsed="false">
      <c r="A1872" s="82" t="n">
        <v>45291</v>
      </c>
      <c r="B1872" s="78" t="s">
        <v>16497</v>
      </c>
      <c r="C1872" s="78" t="s">
        <v>17734</v>
      </c>
      <c r="D1872" s="78" t="s">
        <v>18919</v>
      </c>
      <c r="E1872" s="78" t="s">
        <v>1305</v>
      </c>
      <c r="F1872" s="78" t="s">
        <v>17710</v>
      </c>
      <c r="G1872" s="78" t="s">
        <v>17711</v>
      </c>
      <c r="H1872" s="78" t="s">
        <v>17725</v>
      </c>
      <c r="I1872" s="78" t="s">
        <v>18920</v>
      </c>
      <c r="J1872" s="78" t="s">
        <v>16506</v>
      </c>
      <c r="K1872" s="78" t="n">
        <v>108541916</v>
      </c>
      <c r="L1872" s="78" t="s">
        <v>13471</v>
      </c>
      <c r="M1872" s="78" t="s">
        <v>20424</v>
      </c>
      <c r="N1872" s="78" t="s">
        <v>17734</v>
      </c>
      <c r="Q1872" s="78" t="n">
        <v>0</v>
      </c>
      <c r="U1872" s="78" t="s">
        <v>13464</v>
      </c>
      <c r="V1872" s="78" t="s">
        <v>18702</v>
      </c>
      <c r="W1872" s="78" t="s">
        <v>4084</v>
      </c>
      <c r="X1872" s="78" t="s">
        <v>18089</v>
      </c>
      <c r="Y1872" s="78" t="s">
        <v>18124</v>
      </c>
      <c r="Z1872" s="78" t="s">
        <v>17816</v>
      </c>
      <c r="AA1872" s="78" t="s">
        <v>17795</v>
      </c>
      <c r="AB1872" s="78" t="s">
        <v>19060</v>
      </c>
      <c r="AI1872" s="82" t="n">
        <v>46844</v>
      </c>
      <c r="AL1872" s="78" t="s">
        <v>17718</v>
      </c>
      <c r="AM1872" s="78" t="s">
        <v>17718</v>
      </c>
      <c r="AP1872" s="78" t="s">
        <v>17772</v>
      </c>
      <c r="AQ1872" s="78" t="n">
        <v>-13000</v>
      </c>
      <c r="AR1872" s="78" t="n">
        <v>10</v>
      </c>
      <c r="AS1872" s="78" t="n">
        <v>98.78838</v>
      </c>
      <c r="AT1872" s="78" t="n">
        <v>1</v>
      </c>
      <c r="AV1872" s="78" t="n">
        <v>8.08</v>
      </c>
      <c r="AY1872" s="78" t="n">
        <v>-12093125</v>
      </c>
      <c r="AZ1872" s="78" t="n">
        <v>0</v>
      </c>
      <c r="BA1872" s="78" t="n">
        <v>-749364.4</v>
      </c>
      <c r="BB1872" s="78" t="n">
        <v>-178750</v>
      </c>
      <c r="BC1872" s="78" t="n">
        <v>-12842489.4</v>
      </c>
      <c r="BD1872" s="78" t="n">
        <v>13000000</v>
      </c>
      <c r="BE1872" s="78" t="s">
        <v>18925</v>
      </c>
      <c r="BJ1872" s="78" t="s">
        <v>17721</v>
      </c>
      <c r="BK1872" s="78" t="s">
        <v>17722</v>
      </c>
      <c r="BL1872" s="78" t="s">
        <v>13473</v>
      </c>
      <c r="BM1872" s="78" t="s">
        <v>13472</v>
      </c>
      <c r="BN1872" s="78" t="s">
        <v>20425</v>
      </c>
      <c r="BO1872" s="78" t="s">
        <v>16502</v>
      </c>
    </row>
    <row r="1873" customFormat="false" ht="15" hidden="true" customHeight="false" outlineLevel="0" collapsed="false">
      <c r="A1873" s="82" t="n">
        <v>45291</v>
      </c>
      <c r="B1873" s="78" t="s">
        <v>16497</v>
      </c>
      <c r="C1873" s="78" t="s">
        <v>18927</v>
      </c>
      <c r="D1873" s="78" t="s">
        <v>18928</v>
      </c>
      <c r="E1873" s="78" t="s">
        <v>1305</v>
      </c>
      <c r="F1873" s="78" t="s">
        <v>17710</v>
      </c>
      <c r="G1873" s="78" t="s">
        <v>17711</v>
      </c>
      <c r="H1873" s="78" t="s">
        <v>17725</v>
      </c>
      <c r="I1873" s="78" t="s">
        <v>18929</v>
      </c>
      <c r="J1873" s="78" t="s">
        <v>17755</v>
      </c>
      <c r="K1873" s="78" t="n">
        <v>154835888</v>
      </c>
      <c r="L1873" s="78" t="s">
        <v>2215</v>
      </c>
      <c r="M1873" s="78" t="s">
        <v>20426</v>
      </c>
      <c r="N1873" s="78" t="s">
        <v>17734</v>
      </c>
      <c r="Q1873" s="78" t="n">
        <v>21000015</v>
      </c>
      <c r="R1873" s="78" t="s">
        <v>16863</v>
      </c>
      <c r="S1873" s="78" t="s">
        <v>16864</v>
      </c>
      <c r="T1873" s="78" t="s">
        <v>16862</v>
      </c>
      <c r="W1873" s="78" t="s">
        <v>4084</v>
      </c>
      <c r="Z1873" s="78" t="s">
        <v>17801</v>
      </c>
      <c r="AA1873" s="78" t="s">
        <v>17802</v>
      </c>
      <c r="AC1873" s="78" t="s">
        <v>19192</v>
      </c>
      <c r="AE1873" s="78" t="s">
        <v>2218</v>
      </c>
      <c r="AG1873" s="78" t="s">
        <v>18931</v>
      </c>
      <c r="AI1873" s="82" t="n">
        <v>45310</v>
      </c>
      <c r="AJ1873" s="78" t="s">
        <v>1198</v>
      </c>
      <c r="AL1873" s="78" t="s">
        <v>17718</v>
      </c>
      <c r="AM1873" s="78" t="s">
        <v>17718</v>
      </c>
      <c r="AP1873" s="78" t="s">
        <v>17772</v>
      </c>
      <c r="AQ1873" s="78" t="n">
        <v>-30</v>
      </c>
      <c r="AR1873" s="78" t="n">
        <v>100</v>
      </c>
      <c r="AS1873" s="78" t="n">
        <v>438.65</v>
      </c>
      <c r="AT1873" s="78" t="n">
        <v>1</v>
      </c>
      <c r="AV1873" s="78" t="n">
        <v>8.08</v>
      </c>
      <c r="AY1873" s="78" t="n">
        <v>-462819.4</v>
      </c>
      <c r="AZ1873" s="78" t="n">
        <v>0</v>
      </c>
      <c r="BA1873" s="78" t="n">
        <v>-853130.6</v>
      </c>
      <c r="BB1873" s="78" t="n">
        <v>0</v>
      </c>
      <c r="BC1873" s="78" t="n">
        <v>-1315950</v>
      </c>
      <c r="BD1873" s="78" t="n">
        <v>13050000</v>
      </c>
      <c r="BE1873" s="78" t="s">
        <v>18932</v>
      </c>
      <c r="BJ1873" s="78" t="s">
        <v>17721</v>
      </c>
      <c r="BK1873" s="78" t="s">
        <v>17722</v>
      </c>
      <c r="BO1873" s="78" t="s">
        <v>16502</v>
      </c>
    </row>
    <row r="1874" customFormat="false" ht="15" hidden="true" customHeight="false" outlineLevel="0" collapsed="false">
      <c r="A1874" s="82" t="n">
        <v>45291</v>
      </c>
      <c r="B1874" s="78" t="s">
        <v>16497</v>
      </c>
      <c r="C1874" s="78" t="s">
        <v>17734</v>
      </c>
      <c r="D1874" s="78" t="s">
        <v>18919</v>
      </c>
      <c r="E1874" s="78" t="s">
        <v>1305</v>
      </c>
      <c r="F1874" s="78" t="s">
        <v>17710</v>
      </c>
      <c r="G1874" s="78" t="s">
        <v>17711</v>
      </c>
      <c r="H1874" s="78" t="s">
        <v>17725</v>
      </c>
      <c r="I1874" s="78" t="s">
        <v>19056</v>
      </c>
      <c r="J1874" s="78" t="s">
        <v>16506</v>
      </c>
      <c r="K1874" s="78" t="n">
        <v>28471760</v>
      </c>
      <c r="L1874" s="78" t="s">
        <v>12665</v>
      </c>
      <c r="M1874" s="78" t="s">
        <v>20427</v>
      </c>
      <c r="N1874" s="78" t="s">
        <v>17734</v>
      </c>
      <c r="Q1874" s="78" t="n">
        <v>0</v>
      </c>
      <c r="U1874" s="78" t="s">
        <v>12683</v>
      </c>
      <c r="V1874" s="78" t="s">
        <v>589</v>
      </c>
      <c r="W1874" s="78" t="s">
        <v>4084</v>
      </c>
      <c r="X1874" s="78" t="s">
        <v>17806</v>
      </c>
      <c r="Y1874" s="78" t="s">
        <v>17882</v>
      </c>
      <c r="Z1874" s="78" t="s">
        <v>17808</v>
      </c>
      <c r="AA1874" s="78" t="s">
        <v>17809</v>
      </c>
      <c r="AB1874" s="78" t="s">
        <v>19568</v>
      </c>
      <c r="AI1874" s="82" t="n">
        <v>52305</v>
      </c>
      <c r="AL1874" s="78" t="s">
        <v>17718</v>
      </c>
      <c r="AM1874" s="78" t="s">
        <v>17718</v>
      </c>
      <c r="AP1874" s="78" t="s">
        <v>17719</v>
      </c>
      <c r="AQ1874" s="78" t="n">
        <v>13068</v>
      </c>
      <c r="AR1874" s="78" t="n">
        <v>10</v>
      </c>
      <c r="AS1874" s="78" t="n">
        <v>74.00402</v>
      </c>
      <c r="AT1874" s="78" t="n">
        <v>1</v>
      </c>
      <c r="AV1874" s="78" t="n">
        <v>8.08</v>
      </c>
      <c r="AY1874" s="78" t="n">
        <v>9268025.33</v>
      </c>
      <c r="AZ1874" s="78" t="n">
        <v>0</v>
      </c>
      <c r="BA1874" s="78" t="n">
        <v>402820</v>
      </c>
      <c r="BB1874" s="78" t="n">
        <v>168341.25</v>
      </c>
      <c r="BC1874" s="78" t="n">
        <v>9670845.33</v>
      </c>
      <c r="BD1874" s="78" t="n">
        <v>13068000</v>
      </c>
      <c r="BE1874" s="78" t="s">
        <v>19216</v>
      </c>
      <c r="BJ1874" s="78" t="s">
        <v>17721</v>
      </c>
      <c r="BK1874" s="78" t="s">
        <v>17722</v>
      </c>
      <c r="BL1874" s="78" t="s">
        <v>12667</v>
      </c>
      <c r="BM1874" s="78" t="s">
        <v>12666</v>
      </c>
      <c r="BN1874" s="78" t="s">
        <v>20428</v>
      </c>
      <c r="BO1874" s="78" t="s">
        <v>16502</v>
      </c>
    </row>
    <row r="1875" customFormat="false" ht="15" hidden="true" customHeight="false" outlineLevel="0" collapsed="false">
      <c r="A1875" s="82" t="n">
        <v>45291</v>
      </c>
      <c r="B1875" s="78" t="s">
        <v>16497</v>
      </c>
      <c r="C1875" s="78" t="s">
        <v>17734</v>
      </c>
      <c r="D1875" s="78" t="s">
        <v>18919</v>
      </c>
      <c r="E1875" s="78" t="s">
        <v>4075</v>
      </c>
      <c r="F1875" s="78" t="s">
        <v>17724</v>
      </c>
      <c r="G1875" s="78" t="s">
        <v>17711</v>
      </c>
      <c r="H1875" s="78" t="s">
        <v>17725</v>
      </c>
      <c r="I1875" s="78" t="s">
        <v>19056</v>
      </c>
      <c r="J1875" s="78" t="s">
        <v>16506</v>
      </c>
      <c r="K1875" s="78" t="n">
        <v>109636946</v>
      </c>
      <c r="L1875" s="78" t="s">
        <v>10423</v>
      </c>
      <c r="M1875" s="78" t="s">
        <v>20429</v>
      </c>
      <c r="N1875" s="78" t="s">
        <v>17734</v>
      </c>
      <c r="Q1875" s="78" t="n">
        <v>0</v>
      </c>
      <c r="U1875" s="78" t="s">
        <v>10377</v>
      </c>
      <c r="V1875" s="78" t="s">
        <v>18503</v>
      </c>
      <c r="W1875" s="78" t="s">
        <v>4084</v>
      </c>
      <c r="X1875" s="78" t="s">
        <v>18264</v>
      </c>
      <c r="Y1875" s="78" t="s">
        <v>18504</v>
      </c>
      <c r="Z1875" s="78" t="s">
        <v>17802</v>
      </c>
      <c r="AA1875" s="78" t="s">
        <v>17802</v>
      </c>
      <c r="AB1875" s="78" t="s">
        <v>19560</v>
      </c>
      <c r="AI1875" s="82" t="n">
        <v>48326</v>
      </c>
      <c r="AL1875" s="78" t="s">
        <v>17718</v>
      </c>
      <c r="AM1875" s="78" t="s">
        <v>17718</v>
      </c>
      <c r="AP1875" s="78" t="s">
        <v>17719</v>
      </c>
      <c r="AQ1875" s="78" t="n">
        <v>13180</v>
      </c>
      <c r="AR1875" s="78" t="n">
        <v>10</v>
      </c>
      <c r="AS1875" s="78" t="n">
        <v>84.63123</v>
      </c>
      <c r="AT1875" s="78" t="n">
        <v>1</v>
      </c>
      <c r="AV1875" s="78" t="n">
        <v>8.08</v>
      </c>
      <c r="AY1875" s="78" t="n">
        <v>10678176.8</v>
      </c>
      <c r="AZ1875" s="78" t="n">
        <v>0</v>
      </c>
      <c r="BA1875" s="78" t="n">
        <v>476218.79</v>
      </c>
      <c r="BB1875" s="78" t="n">
        <v>65175.1</v>
      </c>
      <c r="BC1875" s="78" t="n">
        <v>11154395.59</v>
      </c>
      <c r="BD1875" s="78" t="n">
        <v>13180000</v>
      </c>
      <c r="BE1875" s="78" t="s">
        <v>19104</v>
      </c>
      <c r="BJ1875" s="78" t="s">
        <v>17721</v>
      </c>
      <c r="BK1875" s="78" t="s">
        <v>17722</v>
      </c>
      <c r="BL1875" s="78" t="s">
        <v>10425</v>
      </c>
      <c r="BM1875" s="78" t="s">
        <v>10424</v>
      </c>
      <c r="BN1875" s="78" t="s">
        <v>20430</v>
      </c>
      <c r="BO1875" s="78" t="s">
        <v>16502</v>
      </c>
    </row>
    <row r="1876" customFormat="false" ht="15" hidden="true" customHeight="false" outlineLevel="0" collapsed="false">
      <c r="A1876" s="82" t="n">
        <v>45291</v>
      </c>
      <c r="B1876" s="78" t="s">
        <v>16497</v>
      </c>
      <c r="C1876" s="78" t="s">
        <v>17734</v>
      </c>
      <c r="D1876" s="78" t="s">
        <v>18919</v>
      </c>
      <c r="E1876" s="78" t="s">
        <v>4075</v>
      </c>
      <c r="F1876" s="78" t="s">
        <v>17724</v>
      </c>
      <c r="G1876" s="78" t="s">
        <v>17711</v>
      </c>
      <c r="H1876" s="78" t="s">
        <v>17725</v>
      </c>
      <c r="I1876" s="78" t="s">
        <v>19056</v>
      </c>
      <c r="J1876" s="78" t="s">
        <v>19089</v>
      </c>
      <c r="K1876" s="78" t="n">
        <v>156885326</v>
      </c>
      <c r="L1876" s="78" t="s">
        <v>8264</v>
      </c>
      <c r="M1876" s="78" t="s">
        <v>19855</v>
      </c>
      <c r="N1876" s="78" t="s">
        <v>17734</v>
      </c>
      <c r="Q1876" s="78" t="n">
        <v>21094459</v>
      </c>
      <c r="R1876" s="78" t="s">
        <v>8255</v>
      </c>
      <c r="S1876" s="78" t="s">
        <v>16855</v>
      </c>
      <c r="T1876" s="78" t="s">
        <v>16498</v>
      </c>
      <c r="U1876" s="78" t="s">
        <v>8255</v>
      </c>
      <c r="V1876" s="78" t="s">
        <v>18798</v>
      </c>
      <c r="W1876" s="78" t="s">
        <v>4084</v>
      </c>
      <c r="X1876" s="78" t="s">
        <v>17936</v>
      </c>
      <c r="Y1876" s="78" t="s">
        <v>18276</v>
      </c>
      <c r="Z1876" s="78" t="s">
        <v>17794</v>
      </c>
      <c r="AA1876" s="78" t="s">
        <v>17795</v>
      </c>
      <c r="AB1876" s="78" t="s">
        <v>19091</v>
      </c>
      <c r="AI1876" s="82" t="n">
        <v>47041</v>
      </c>
      <c r="AL1876" s="78" t="s">
        <v>17718</v>
      </c>
      <c r="AM1876" s="78" t="s">
        <v>17718</v>
      </c>
      <c r="AP1876" s="78" t="s">
        <v>17719</v>
      </c>
      <c r="AQ1876" s="78" t="n">
        <v>13250</v>
      </c>
      <c r="AR1876" s="78" t="n">
        <v>10</v>
      </c>
      <c r="AS1876" s="78" t="n">
        <v>120.25</v>
      </c>
      <c r="AT1876" s="78" t="n">
        <v>1</v>
      </c>
      <c r="AV1876" s="78" t="n">
        <v>8.08</v>
      </c>
      <c r="AY1876" s="78" t="n">
        <v>13935614</v>
      </c>
      <c r="AZ1876" s="78" t="n">
        <v>0</v>
      </c>
      <c r="BA1876" s="78" t="n">
        <v>1997511</v>
      </c>
      <c r="BB1876" s="78" t="n">
        <v>95717.89</v>
      </c>
      <c r="BC1876" s="78" t="n">
        <v>15933125</v>
      </c>
      <c r="BD1876" s="78" t="n">
        <v>13250000</v>
      </c>
      <c r="BE1876" s="78" t="s">
        <v>19092</v>
      </c>
      <c r="BJ1876" s="78" t="s">
        <v>17721</v>
      </c>
      <c r="BK1876" s="78" t="s">
        <v>17722</v>
      </c>
      <c r="BL1876" s="78" t="s">
        <v>870</v>
      </c>
      <c r="BM1876" s="78" t="s">
        <v>8265</v>
      </c>
      <c r="BN1876" s="78" t="s">
        <v>19856</v>
      </c>
      <c r="BO1876" s="78" t="s">
        <v>16502</v>
      </c>
    </row>
    <row r="1877" customFormat="false" ht="15" hidden="true" customHeight="false" outlineLevel="0" collapsed="false">
      <c r="A1877" s="82" t="n">
        <v>45291</v>
      </c>
      <c r="B1877" s="78" t="s">
        <v>16497</v>
      </c>
      <c r="C1877" s="78" t="s">
        <v>18927</v>
      </c>
      <c r="D1877" s="78" t="s">
        <v>18928</v>
      </c>
      <c r="E1877" s="78" t="s">
        <v>1305</v>
      </c>
      <c r="F1877" s="78" t="s">
        <v>17710</v>
      </c>
      <c r="G1877" s="78" t="s">
        <v>17711</v>
      </c>
      <c r="H1877" s="78" t="s">
        <v>17725</v>
      </c>
      <c r="I1877" s="78" t="s">
        <v>18959</v>
      </c>
      <c r="J1877" s="78" t="s">
        <v>17755</v>
      </c>
      <c r="K1877" s="78" t="n">
        <v>155799247</v>
      </c>
      <c r="L1877" s="78" t="s">
        <v>2726</v>
      </c>
      <c r="M1877" s="78" t="s">
        <v>20431</v>
      </c>
      <c r="N1877" s="78" t="s">
        <v>17734</v>
      </c>
      <c r="Q1877" s="78" t="n">
        <v>21000015</v>
      </c>
      <c r="R1877" s="78" t="s">
        <v>16863</v>
      </c>
      <c r="S1877" s="78" t="s">
        <v>16864</v>
      </c>
      <c r="T1877" s="78" t="s">
        <v>16862</v>
      </c>
      <c r="W1877" s="78" t="s">
        <v>4084</v>
      </c>
      <c r="Z1877" s="78" t="s">
        <v>17801</v>
      </c>
      <c r="AA1877" s="78" t="s">
        <v>17802</v>
      </c>
      <c r="AC1877" s="78" t="s">
        <v>19192</v>
      </c>
      <c r="AE1877" s="78" t="s">
        <v>2729</v>
      </c>
      <c r="AG1877" s="78" t="s">
        <v>18931</v>
      </c>
      <c r="AI1877" s="82" t="n">
        <v>45338</v>
      </c>
      <c r="AJ1877" s="78" t="s">
        <v>1198</v>
      </c>
      <c r="AL1877" s="78" t="s">
        <v>17718</v>
      </c>
      <c r="AM1877" s="78" t="s">
        <v>17718</v>
      </c>
      <c r="AP1877" s="78" t="s">
        <v>17719</v>
      </c>
      <c r="AQ1877" s="78" t="n">
        <v>31</v>
      </c>
      <c r="AR1877" s="78" t="n">
        <v>100</v>
      </c>
      <c r="AS1877" s="78" t="n">
        <v>531.8</v>
      </c>
      <c r="AT1877" s="78" t="n">
        <v>1</v>
      </c>
      <c r="AV1877" s="78" t="n">
        <v>8.08</v>
      </c>
      <c r="AY1877" s="78" t="n">
        <v>555560.62</v>
      </c>
      <c r="AZ1877" s="78" t="n">
        <v>0</v>
      </c>
      <c r="BA1877" s="78" t="n">
        <v>1093019.38</v>
      </c>
      <c r="BB1877" s="78" t="n">
        <v>0</v>
      </c>
      <c r="BC1877" s="78" t="n">
        <v>1648580</v>
      </c>
      <c r="BD1877" s="78" t="n">
        <v>13252500</v>
      </c>
      <c r="BE1877" s="78" t="s">
        <v>18932</v>
      </c>
      <c r="BJ1877" s="78" t="s">
        <v>17721</v>
      </c>
      <c r="BK1877" s="78" t="s">
        <v>17722</v>
      </c>
      <c r="BO1877" s="78" t="s">
        <v>16502</v>
      </c>
    </row>
    <row r="1878" customFormat="false" ht="15" hidden="true" customHeight="false" outlineLevel="0" collapsed="false">
      <c r="A1878" s="82" t="n">
        <v>45291</v>
      </c>
      <c r="B1878" s="78" t="s">
        <v>16497</v>
      </c>
      <c r="C1878" s="78" t="s">
        <v>18927</v>
      </c>
      <c r="D1878" s="78" t="s">
        <v>18928</v>
      </c>
      <c r="E1878" s="78" t="s">
        <v>1305</v>
      </c>
      <c r="F1878" s="78" t="s">
        <v>17710</v>
      </c>
      <c r="G1878" s="78" t="s">
        <v>17711</v>
      </c>
      <c r="H1878" s="78" t="s">
        <v>17725</v>
      </c>
      <c r="I1878" s="78" t="s">
        <v>18933</v>
      </c>
      <c r="J1878" s="78" t="s">
        <v>17755</v>
      </c>
      <c r="K1878" s="78" t="n">
        <v>152560322</v>
      </c>
      <c r="L1878" s="78" t="s">
        <v>10208</v>
      </c>
      <c r="M1878" s="78" t="s">
        <v>20432</v>
      </c>
      <c r="N1878" s="78" t="s">
        <v>17734</v>
      </c>
      <c r="Q1878" s="78" t="n">
        <v>21002098</v>
      </c>
      <c r="R1878" s="78" t="s">
        <v>10144</v>
      </c>
      <c r="S1878" s="78" t="s">
        <v>17292</v>
      </c>
      <c r="T1878" s="78" t="s">
        <v>17028</v>
      </c>
      <c r="U1878" s="78" t="s">
        <v>10144</v>
      </c>
      <c r="V1878" s="78" t="s">
        <v>17292</v>
      </c>
      <c r="W1878" s="78" t="s">
        <v>4084</v>
      </c>
      <c r="X1878" s="78" t="s">
        <v>17800</v>
      </c>
      <c r="Z1878" s="78" t="s">
        <v>17801</v>
      </c>
      <c r="AA1878" s="78" t="s">
        <v>17802</v>
      </c>
      <c r="AE1878" s="78" t="s">
        <v>10211</v>
      </c>
      <c r="AG1878" s="78" t="s">
        <v>18931</v>
      </c>
      <c r="AI1878" s="82" t="n">
        <v>45310</v>
      </c>
      <c r="AJ1878" s="78" t="s">
        <v>1197</v>
      </c>
      <c r="AL1878" s="78" t="s">
        <v>17718</v>
      </c>
      <c r="AM1878" s="78" t="s">
        <v>17718</v>
      </c>
      <c r="AP1878" s="78" t="s">
        <v>17719</v>
      </c>
      <c r="AQ1878" s="78" t="n">
        <v>332</v>
      </c>
      <c r="AR1878" s="78" t="n">
        <v>100</v>
      </c>
      <c r="AS1878" s="78" t="n">
        <v>2.37</v>
      </c>
      <c r="AT1878" s="78" t="n">
        <v>1</v>
      </c>
      <c r="AV1878" s="78" t="n">
        <v>8.08</v>
      </c>
      <c r="AY1878" s="78" t="n">
        <v>68398.38</v>
      </c>
      <c r="AZ1878" s="78" t="n">
        <v>0</v>
      </c>
      <c r="BA1878" s="78" t="n">
        <v>10285.62</v>
      </c>
      <c r="BB1878" s="78" t="n">
        <v>0</v>
      </c>
      <c r="BC1878" s="78" t="n">
        <v>78684</v>
      </c>
      <c r="BD1878" s="78" t="n">
        <v>13339096</v>
      </c>
      <c r="BE1878" s="78" t="s">
        <v>18932</v>
      </c>
      <c r="BJ1878" s="78" t="s">
        <v>17721</v>
      </c>
      <c r="BK1878" s="78" t="s">
        <v>17722</v>
      </c>
      <c r="BO1878" s="78" t="s">
        <v>16502</v>
      </c>
    </row>
    <row r="1879" customFormat="false" ht="15" hidden="true" customHeight="false" outlineLevel="0" collapsed="false">
      <c r="A1879" s="82" t="n">
        <v>45291</v>
      </c>
      <c r="B1879" s="78" t="s">
        <v>16497</v>
      </c>
      <c r="C1879" s="78" t="s">
        <v>17734</v>
      </c>
      <c r="D1879" s="78" t="s">
        <v>18919</v>
      </c>
      <c r="E1879" s="78" t="s">
        <v>4075</v>
      </c>
      <c r="F1879" s="78" t="s">
        <v>17724</v>
      </c>
      <c r="G1879" s="78" t="s">
        <v>17711</v>
      </c>
      <c r="H1879" s="78" t="s">
        <v>17725</v>
      </c>
      <c r="I1879" s="78" t="s">
        <v>18920</v>
      </c>
      <c r="J1879" s="78" t="s">
        <v>16506</v>
      </c>
      <c r="K1879" s="78" t="n">
        <v>57106810</v>
      </c>
      <c r="L1879" s="78" t="s">
        <v>14432</v>
      </c>
      <c r="M1879" s="78" t="s">
        <v>20433</v>
      </c>
      <c r="N1879" s="78" t="s">
        <v>17734</v>
      </c>
      <c r="Q1879" s="78" t="n">
        <v>0</v>
      </c>
      <c r="U1879" s="78" t="s">
        <v>20434</v>
      </c>
      <c r="V1879" s="78" t="s">
        <v>20435</v>
      </c>
      <c r="W1879" s="78" t="s">
        <v>4084</v>
      </c>
      <c r="X1879" s="78" t="s">
        <v>17940</v>
      </c>
      <c r="Y1879" s="78" t="s">
        <v>18497</v>
      </c>
      <c r="Z1879" s="78" t="s">
        <v>17808</v>
      </c>
      <c r="AA1879" s="78" t="s">
        <v>17809</v>
      </c>
      <c r="AB1879" s="78" t="s">
        <v>19060</v>
      </c>
      <c r="AI1879" s="82" t="n">
        <v>46784</v>
      </c>
      <c r="AL1879" s="78" t="s">
        <v>17718</v>
      </c>
      <c r="AM1879" s="78" t="s">
        <v>17718</v>
      </c>
      <c r="AP1879" s="78" t="s">
        <v>17772</v>
      </c>
      <c r="AQ1879" s="78" t="n">
        <v>-13350</v>
      </c>
      <c r="AR1879" s="78" t="n">
        <v>10</v>
      </c>
      <c r="AS1879" s="78" t="n">
        <v>99.70356</v>
      </c>
      <c r="AT1879" s="78" t="n">
        <v>1</v>
      </c>
      <c r="AV1879" s="78" t="n">
        <v>8.08</v>
      </c>
      <c r="AY1879" s="78" t="n">
        <v>-13237301.66</v>
      </c>
      <c r="AZ1879" s="78" t="n">
        <v>0</v>
      </c>
      <c r="BA1879" s="78" t="n">
        <v>-73123.6</v>
      </c>
      <c r="BB1879" s="78" t="n">
        <v>-264218.75</v>
      </c>
      <c r="BC1879" s="78" t="n">
        <v>-13310425.26</v>
      </c>
      <c r="BD1879" s="78" t="n">
        <v>13350000</v>
      </c>
      <c r="BE1879" s="78" t="s">
        <v>19216</v>
      </c>
      <c r="BJ1879" s="78" t="s">
        <v>17721</v>
      </c>
      <c r="BK1879" s="78" t="s">
        <v>17722</v>
      </c>
      <c r="BL1879" s="78" t="s">
        <v>14434</v>
      </c>
      <c r="BM1879" s="78" t="s">
        <v>14433</v>
      </c>
      <c r="BN1879" s="78" t="s">
        <v>20436</v>
      </c>
      <c r="BO1879" s="78" t="s">
        <v>16502</v>
      </c>
    </row>
    <row r="1880" customFormat="false" ht="15" hidden="true" customHeight="false" outlineLevel="0" collapsed="false">
      <c r="A1880" s="82" t="n">
        <v>45291</v>
      </c>
      <c r="B1880" s="78" t="s">
        <v>16497</v>
      </c>
      <c r="C1880" s="78" t="s">
        <v>18927</v>
      </c>
      <c r="D1880" s="78" t="s">
        <v>18928</v>
      </c>
      <c r="E1880" s="78" t="s">
        <v>1305</v>
      </c>
      <c r="F1880" s="78" t="s">
        <v>17710</v>
      </c>
      <c r="G1880" s="78" t="s">
        <v>17711</v>
      </c>
      <c r="H1880" s="78" t="s">
        <v>17725</v>
      </c>
      <c r="I1880" s="78" t="s">
        <v>18959</v>
      </c>
      <c r="J1880" s="78" t="s">
        <v>17755</v>
      </c>
      <c r="K1880" s="78" t="n">
        <v>155799973</v>
      </c>
      <c r="L1880" s="78" t="s">
        <v>2705</v>
      </c>
      <c r="M1880" s="78" t="s">
        <v>20437</v>
      </c>
      <c r="N1880" s="78" t="s">
        <v>17734</v>
      </c>
      <c r="Q1880" s="78" t="n">
        <v>21000015</v>
      </c>
      <c r="R1880" s="78" t="s">
        <v>16863</v>
      </c>
      <c r="S1880" s="78" t="s">
        <v>16864</v>
      </c>
      <c r="T1880" s="78" t="s">
        <v>16862</v>
      </c>
      <c r="W1880" s="78" t="s">
        <v>4084</v>
      </c>
      <c r="Z1880" s="78" t="s">
        <v>17801</v>
      </c>
      <c r="AA1880" s="78" t="s">
        <v>17802</v>
      </c>
      <c r="AC1880" s="78" t="s">
        <v>19192</v>
      </c>
      <c r="AE1880" s="78" t="s">
        <v>2708</v>
      </c>
      <c r="AG1880" s="78" t="s">
        <v>18931</v>
      </c>
      <c r="AI1880" s="82" t="n">
        <v>45338</v>
      </c>
      <c r="AJ1880" s="78" t="s">
        <v>1198</v>
      </c>
      <c r="AL1880" s="78" t="s">
        <v>17718</v>
      </c>
      <c r="AM1880" s="78" t="s">
        <v>17718</v>
      </c>
      <c r="AP1880" s="78" t="s">
        <v>17719</v>
      </c>
      <c r="AQ1880" s="78" t="n">
        <v>32</v>
      </c>
      <c r="AR1880" s="78" t="n">
        <v>100</v>
      </c>
      <c r="AS1880" s="78" t="n">
        <v>630.15</v>
      </c>
      <c r="AT1880" s="78" t="n">
        <v>1</v>
      </c>
      <c r="AV1880" s="78" t="n">
        <v>8.08</v>
      </c>
      <c r="AY1880" s="78" t="n">
        <v>567980.64</v>
      </c>
      <c r="AZ1880" s="78" t="n">
        <v>0</v>
      </c>
      <c r="BA1880" s="78" t="n">
        <v>1448499.36</v>
      </c>
      <c r="BB1880" s="78" t="n">
        <v>0</v>
      </c>
      <c r="BC1880" s="78" t="n">
        <v>2016480</v>
      </c>
      <c r="BD1880" s="78" t="n">
        <v>13360000</v>
      </c>
      <c r="BE1880" s="78" t="s">
        <v>18932</v>
      </c>
      <c r="BJ1880" s="78" t="s">
        <v>17721</v>
      </c>
      <c r="BK1880" s="78" t="s">
        <v>17722</v>
      </c>
      <c r="BO1880" s="78" t="s">
        <v>16502</v>
      </c>
    </row>
    <row r="1881" customFormat="false" ht="15" hidden="true" customHeight="false" outlineLevel="0" collapsed="false">
      <c r="A1881" s="82" t="n">
        <v>45291</v>
      </c>
      <c r="B1881" s="78" t="s">
        <v>16497</v>
      </c>
      <c r="C1881" s="78" t="s">
        <v>17734</v>
      </c>
      <c r="D1881" s="78" t="s">
        <v>18919</v>
      </c>
      <c r="E1881" s="78" t="s">
        <v>4075</v>
      </c>
      <c r="F1881" s="78" t="s">
        <v>17724</v>
      </c>
      <c r="G1881" s="78" t="s">
        <v>17711</v>
      </c>
      <c r="H1881" s="78" t="s">
        <v>17725</v>
      </c>
      <c r="I1881" s="78" t="s">
        <v>19056</v>
      </c>
      <c r="J1881" s="78" t="s">
        <v>16506</v>
      </c>
      <c r="K1881" s="78" t="n">
        <v>158067273</v>
      </c>
      <c r="L1881" s="78" t="s">
        <v>6249</v>
      </c>
      <c r="M1881" s="78" t="s">
        <v>20438</v>
      </c>
      <c r="N1881" s="78" t="s">
        <v>17734</v>
      </c>
      <c r="Q1881" s="78" t="n">
        <v>0</v>
      </c>
      <c r="U1881" s="78" t="s">
        <v>20439</v>
      </c>
      <c r="V1881" s="78" t="s">
        <v>20440</v>
      </c>
      <c r="W1881" s="78" t="s">
        <v>4071</v>
      </c>
      <c r="X1881" s="78" t="s">
        <v>6413</v>
      </c>
      <c r="Y1881" s="78" t="s">
        <v>6413</v>
      </c>
      <c r="Z1881" s="78" t="s">
        <v>17802</v>
      </c>
      <c r="AA1881" s="78" t="s">
        <v>17802</v>
      </c>
      <c r="AB1881" s="78" t="s">
        <v>19060</v>
      </c>
      <c r="AI1881" s="82" t="n">
        <v>48949</v>
      </c>
      <c r="AL1881" s="78" t="s">
        <v>17718</v>
      </c>
      <c r="AM1881" s="78" t="s">
        <v>17718</v>
      </c>
      <c r="AP1881" s="78" t="s">
        <v>17719</v>
      </c>
      <c r="AQ1881" s="78" t="n">
        <v>13395</v>
      </c>
      <c r="AR1881" s="78" t="n">
        <v>10</v>
      </c>
      <c r="AS1881" s="78" t="n">
        <v>106.50376</v>
      </c>
      <c r="AT1881" s="78" t="n">
        <v>1</v>
      </c>
      <c r="AV1881" s="78" t="n">
        <v>8.08</v>
      </c>
      <c r="AY1881" s="78" t="n">
        <v>13783435.65</v>
      </c>
      <c r="AZ1881" s="78" t="n">
        <v>0</v>
      </c>
      <c r="BA1881" s="78" t="n">
        <v>482743.4</v>
      </c>
      <c r="BB1881" s="78" t="n">
        <v>62029.8</v>
      </c>
      <c r="BC1881" s="78" t="n">
        <v>14266179.05</v>
      </c>
      <c r="BD1881" s="78" t="n">
        <v>13395000</v>
      </c>
      <c r="BE1881" s="78" t="s">
        <v>19216</v>
      </c>
      <c r="BJ1881" s="78" t="s">
        <v>17721</v>
      </c>
      <c r="BK1881" s="78" t="s">
        <v>17722</v>
      </c>
      <c r="BL1881" s="78" t="s">
        <v>6251</v>
      </c>
      <c r="BM1881" s="78" t="s">
        <v>6250</v>
      </c>
      <c r="BN1881" s="78" t="s">
        <v>20441</v>
      </c>
      <c r="BO1881" s="78" t="s">
        <v>16502</v>
      </c>
    </row>
    <row r="1882" customFormat="false" ht="15" hidden="true" customHeight="false" outlineLevel="0" collapsed="false">
      <c r="A1882" s="82" t="n">
        <v>45291</v>
      </c>
      <c r="B1882" s="78" t="s">
        <v>16497</v>
      </c>
      <c r="C1882" s="78" t="s">
        <v>18927</v>
      </c>
      <c r="D1882" s="78" t="s">
        <v>18928</v>
      </c>
      <c r="E1882" s="78" t="s">
        <v>1305</v>
      </c>
      <c r="F1882" s="78" t="s">
        <v>17710</v>
      </c>
      <c r="G1882" s="78" t="s">
        <v>17711</v>
      </c>
      <c r="H1882" s="78" t="s">
        <v>17725</v>
      </c>
      <c r="I1882" s="78" t="s">
        <v>18933</v>
      </c>
      <c r="J1882" s="78" t="s">
        <v>17755</v>
      </c>
      <c r="K1882" s="78" t="n">
        <v>139692800</v>
      </c>
      <c r="L1882" s="78" t="s">
        <v>1333</v>
      </c>
      <c r="M1882" s="78" t="s">
        <v>20442</v>
      </c>
      <c r="N1882" s="78" t="s">
        <v>17734</v>
      </c>
      <c r="Q1882" s="78" t="n">
        <v>21000015</v>
      </c>
      <c r="R1882" s="78" t="s">
        <v>16863</v>
      </c>
      <c r="S1882" s="78" t="s">
        <v>16864</v>
      </c>
      <c r="T1882" s="78" t="s">
        <v>16862</v>
      </c>
      <c r="W1882" s="78" t="s">
        <v>4084</v>
      </c>
      <c r="Z1882" s="78" t="s">
        <v>17801</v>
      </c>
      <c r="AA1882" s="78" t="s">
        <v>17802</v>
      </c>
      <c r="AC1882" s="78" t="s">
        <v>19192</v>
      </c>
      <c r="AE1882" s="78" t="s">
        <v>1336</v>
      </c>
      <c r="AG1882" s="78" t="s">
        <v>18931</v>
      </c>
      <c r="AI1882" s="82" t="n">
        <v>45310</v>
      </c>
      <c r="AJ1882" s="78" t="s">
        <v>1197</v>
      </c>
      <c r="AL1882" s="78" t="s">
        <v>17718</v>
      </c>
      <c r="AM1882" s="78" t="s">
        <v>17718</v>
      </c>
      <c r="AP1882" s="78" t="s">
        <v>17719</v>
      </c>
      <c r="AQ1882" s="78" t="n">
        <v>40</v>
      </c>
      <c r="AR1882" s="78" t="n">
        <v>100</v>
      </c>
      <c r="AS1882" s="78" t="n">
        <v>0.225</v>
      </c>
      <c r="AT1882" s="78" t="n">
        <v>1</v>
      </c>
      <c r="AV1882" s="78" t="n">
        <v>8.08</v>
      </c>
      <c r="AY1882" s="78" t="n">
        <v>11440.78</v>
      </c>
      <c r="AZ1882" s="78" t="n">
        <v>0</v>
      </c>
      <c r="BA1882" s="78" t="n">
        <v>-10540.78</v>
      </c>
      <c r="BB1882" s="78" t="n">
        <v>0</v>
      </c>
      <c r="BC1882" s="78" t="n">
        <v>900</v>
      </c>
      <c r="BD1882" s="78" t="n">
        <v>13400000</v>
      </c>
      <c r="BE1882" s="78" t="s">
        <v>18932</v>
      </c>
      <c r="BJ1882" s="78" t="s">
        <v>17721</v>
      </c>
      <c r="BK1882" s="78" t="s">
        <v>17722</v>
      </c>
      <c r="BO1882" s="78" t="s">
        <v>16502</v>
      </c>
    </row>
    <row r="1883" customFormat="false" ht="15" hidden="true" customHeight="false" outlineLevel="0" collapsed="false">
      <c r="A1883" s="82" t="n">
        <v>45291</v>
      </c>
      <c r="B1883" s="78" t="s">
        <v>16497</v>
      </c>
      <c r="C1883" s="78" t="s">
        <v>17734</v>
      </c>
      <c r="D1883" s="78" t="s">
        <v>18919</v>
      </c>
      <c r="E1883" s="78" t="s">
        <v>1305</v>
      </c>
      <c r="F1883" s="78" t="s">
        <v>17710</v>
      </c>
      <c r="G1883" s="78" t="s">
        <v>17711</v>
      </c>
      <c r="H1883" s="78" t="s">
        <v>17725</v>
      </c>
      <c r="I1883" s="78" t="s">
        <v>19056</v>
      </c>
      <c r="J1883" s="78" t="s">
        <v>19089</v>
      </c>
      <c r="K1883" s="78" t="n">
        <v>148231618</v>
      </c>
      <c r="L1883" s="78" t="s">
        <v>13371</v>
      </c>
      <c r="M1883" s="78" t="s">
        <v>20443</v>
      </c>
      <c r="N1883" s="78" t="s">
        <v>17734</v>
      </c>
      <c r="Q1883" s="78" t="n">
        <v>122163781</v>
      </c>
      <c r="R1883" s="78" t="s">
        <v>13362</v>
      </c>
      <c r="S1883" s="78" t="s">
        <v>17309</v>
      </c>
      <c r="T1883" s="78" t="s">
        <v>16498</v>
      </c>
      <c r="U1883" s="78" t="s">
        <v>13362</v>
      </c>
      <c r="V1883" s="78" t="s">
        <v>18576</v>
      </c>
      <c r="W1883" s="78" t="s">
        <v>4084</v>
      </c>
      <c r="X1883" s="78" t="s">
        <v>17814</v>
      </c>
      <c r="Y1883" s="78" t="s">
        <v>17815</v>
      </c>
      <c r="Z1883" s="78" t="s">
        <v>17816</v>
      </c>
      <c r="AA1883" s="78" t="s">
        <v>17795</v>
      </c>
      <c r="AB1883" s="78" t="s">
        <v>19091</v>
      </c>
      <c r="AI1883" s="82" t="n">
        <v>47192</v>
      </c>
      <c r="AL1883" s="78" t="s">
        <v>17718</v>
      </c>
      <c r="AM1883" s="78" t="s">
        <v>17718</v>
      </c>
      <c r="AP1883" s="78" t="s">
        <v>17719</v>
      </c>
      <c r="AQ1883" s="78" t="n">
        <v>13500</v>
      </c>
      <c r="AR1883" s="78" t="n">
        <v>10</v>
      </c>
      <c r="AS1883" s="78" t="n">
        <v>140.9</v>
      </c>
      <c r="AT1883" s="78" t="n">
        <v>1</v>
      </c>
      <c r="AV1883" s="78" t="n">
        <v>8.08</v>
      </c>
      <c r="AY1883" s="78" t="n">
        <v>13705380</v>
      </c>
      <c r="AZ1883" s="78" t="n">
        <v>0</v>
      </c>
      <c r="BA1883" s="78" t="n">
        <v>5316120</v>
      </c>
      <c r="BB1883" s="78" t="n">
        <v>183843.75</v>
      </c>
      <c r="BC1883" s="78" t="n">
        <v>19021500</v>
      </c>
      <c r="BD1883" s="78" t="n">
        <v>13500000</v>
      </c>
      <c r="BE1883" s="78" t="s">
        <v>19092</v>
      </c>
      <c r="BJ1883" s="78" t="s">
        <v>17721</v>
      </c>
      <c r="BK1883" s="78" t="s">
        <v>17722</v>
      </c>
      <c r="BL1883" s="78" t="s">
        <v>1085</v>
      </c>
      <c r="BM1883" s="78" t="s">
        <v>13372</v>
      </c>
      <c r="BN1883" s="78" t="s">
        <v>20444</v>
      </c>
      <c r="BO1883" s="78" t="s">
        <v>16502</v>
      </c>
    </row>
    <row r="1884" customFormat="false" ht="15" hidden="true" customHeight="false" outlineLevel="0" collapsed="false">
      <c r="A1884" s="82" t="n">
        <v>45291</v>
      </c>
      <c r="B1884" s="78" t="s">
        <v>16497</v>
      </c>
      <c r="C1884" s="78" t="s">
        <v>17734</v>
      </c>
      <c r="D1884" s="78" t="s">
        <v>18919</v>
      </c>
      <c r="E1884" s="78" t="s">
        <v>4075</v>
      </c>
      <c r="F1884" s="78" t="s">
        <v>17724</v>
      </c>
      <c r="G1884" s="78" t="s">
        <v>17711</v>
      </c>
      <c r="H1884" s="78" t="s">
        <v>17725</v>
      </c>
      <c r="I1884" s="78" t="s">
        <v>19056</v>
      </c>
      <c r="J1884" s="78" t="s">
        <v>19089</v>
      </c>
      <c r="K1884" s="78" t="n">
        <v>135166065</v>
      </c>
      <c r="L1884" s="78" t="s">
        <v>8072</v>
      </c>
      <c r="M1884" s="78" t="s">
        <v>19862</v>
      </c>
      <c r="N1884" s="78" t="s">
        <v>17734</v>
      </c>
      <c r="Q1884" s="78" t="n">
        <v>34566137</v>
      </c>
      <c r="R1884" s="78" t="s">
        <v>8061</v>
      </c>
      <c r="S1884" s="78" t="s">
        <v>477</v>
      </c>
      <c r="T1884" s="78" t="s">
        <v>16498</v>
      </c>
      <c r="U1884" s="78" t="s">
        <v>8061</v>
      </c>
      <c r="V1884" s="78" t="s">
        <v>18369</v>
      </c>
      <c r="W1884" s="78" t="s">
        <v>4084</v>
      </c>
      <c r="X1884" s="78" t="s">
        <v>18108</v>
      </c>
      <c r="Y1884" s="78" t="s">
        <v>18121</v>
      </c>
      <c r="Z1884" s="78" t="s">
        <v>17808</v>
      </c>
      <c r="AA1884" s="78" t="s">
        <v>17809</v>
      </c>
      <c r="AB1884" s="78" t="s">
        <v>19091</v>
      </c>
      <c r="AI1884" s="82" t="n">
        <v>46919</v>
      </c>
      <c r="AL1884" s="78" t="s">
        <v>17718</v>
      </c>
      <c r="AM1884" s="78" t="s">
        <v>17718</v>
      </c>
      <c r="AP1884" s="78" t="s">
        <v>17719</v>
      </c>
      <c r="AQ1884" s="78" t="n">
        <v>13500</v>
      </c>
      <c r="AR1884" s="78" t="n">
        <v>10</v>
      </c>
      <c r="AS1884" s="78" t="n">
        <v>80.31</v>
      </c>
      <c r="AT1884" s="78" t="n">
        <v>1</v>
      </c>
      <c r="AV1884" s="78" t="n">
        <v>8.08</v>
      </c>
      <c r="AY1884" s="78" t="n">
        <v>10582760</v>
      </c>
      <c r="AZ1884" s="78" t="n">
        <v>0</v>
      </c>
      <c r="BA1884" s="78" t="n">
        <v>259090</v>
      </c>
      <c r="BB1884" s="78" t="n">
        <v>1500</v>
      </c>
      <c r="BC1884" s="78" t="n">
        <v>10841850</v>
      </c>
      <c r="BD1884" s="78" t="n">
        <v>13500000</v>
      </c>
      <c r="BE1884" s="78" t="s">
        <v>19092</v>
      </c>
      <c r="BJ1884" s="78" t="s">
        <v>17721</v>
      </c>
      <c r="BK1884" s="78" t="s">
        <v>17722</v>
      </c>
      <c r="BL1884" s="78" t="s">
        <v>134</v>
      </c>
      <c r="BM1884" s="78" t="s">
        <v>8073</v>
      </c>
      <c r="BN1884" s="78" t="s">
        <v>19863</v>
      </c>
      <c r="BO1884" s="78" t="s">
        <v>16502</v>
      </c>
    </row>
    <row r="1885" customFormat="false" ht="15" hidden="true" customHeight="false" outlineLevel="0" collapsed="false">
      <c r="A1885" s="82" t="n">
        <v>45291</v>
      </c>
      <c r="B1885" s="78" t="s">
        <v>16497</v>
      </c>
      <c r="C1885" s="78" t="s">
        <v>17734</v>
      </c>
      <c r="D1885" s="78" t="s">
        <v>18919</v>
      </c>
      <c r="E1885" s="78" t="s">
        <v>1305</v>
      </c>
      <c r="F1885" s="78" t="s">
        <v>17710</v>
      </c>
      <c r="G1885" s="78" t="s">
        <v>17711</v>
      </c>
      <c r="H1885" s="78" t="s">
        <v>17725</v>
      </c>
      <c r="I1885" s="78" t="s">
        <v>19056</v>
      </c>
      <c r="J1885" s="78" t="s">
        <v>19089</v>
      </c>
      <c r="K1885" s="78" t="n">
        <v>154675565</v>
      </c>
      <c r="L1885" s="78" t="s">
        <v>16094</v>
      </c>
      <c r="M1885" s="78" t="s">
        <v>20129</v>
      </c>
      <c r="N1885" s="78" t="s">
        <v>17734</v>
      </c>
      <c r="Q1885" s="78" t="n">
        <v>32864111</v>
      </c>
      <c r="R1885" s="78" t="s">
        <v>16086</v>
      </c>
      <c r="S1885" s="78" t="s">
        <v>17621</v>
      </c>
      <c r="T1885" s="78" t="s">
        <v>16498</v>
      </c>
      <c r="U1885" s="78" t="s">
        <v>16086</v>
      </c>
      <c r="V1885" s="78" t="s">
        <v>18573</v>
      </c>
      <c r="W1885" s="78" t="s">
        <v>4084</v>
      </c>
      <c r="X1885" s="78" t="s">
        <v>17831</v>
      </c>
      <c r="Y1885" s="78" t="s">
        <v>17838</v>
      </c>
      <c r="Z1885" s="78" t="s">
        <v>17809</v>
      </c>
      <c r="AA1885" s="78" t="s">
        <v>17809</v>
      </c>
      <c r="AB1885" s="78" t="s">
        <v>19091</v>
      </c>
      <c r="AI1885" s="82" t="n">
        <v>46980</v>
      </c>
      <c r="AL1885" s="78" t="s">
        <v>17718</v>
      </c>
      <c r="AM1885" s="78" t="s">
        <v>17718</v>
      </c>
      <c r="AP1885" s="78" t="s">
        <v>17719</v>
      </c>
      <c r="AQ1885" s="78" t="n">
        <v>13500</v>
      </c>
      <c r="AR1885" s="78" t="n">
        <v>10</v>
      </c>
      <c r="AS1885" s="78" t="n">
        <v>101.35</v>
      </c>
      <c r="AT1885" s="78" t="n">
        <v>1</v>
      </c>
      <c r="AV1885" s="78" t="n">
        <v>8.08</v>
      </c>
      <c r="AY1885" s="78" t="n">
        <v>13480877</v>
      </c>
      <c r="AZ1885" s="78" t="n">
        <v>0</v>
      </c>
      <c r="BA1885" s="78" t="n">
        <v>201373</v>
      </c>
      <c r="BB1885" s="78" t="n">
        <v>62812.5</v>
      </c>
      <c r="BC1885" s="78" t="n">
        <v>13682250</v>
      </c>
      <c r="BD1885" s="78" t="n">
        <v>13500000</v>
      </c>
      <c r="BE1885" s="78" t="s">
        <v>19092</v>
      </c>
      <c r="BJ1885" s="78" t="s">
        <v>17721</v>
      </c>
      <c r="BK1885" s="78" t="s">
        <v>17722</v>
      </c>
      <c r="BL1885" s="78" t="s">
        <v>1184</v>
      </c>
      <c r="BM1885" s="78" t="s">
        <v>16095</v>
      </c>
      <c r="BN1885" s="78" t="s">
        <v>20130</v>
      </c>
      <c r="BO1885" s="78" t="s">
        <v>16502</v>
      </c>
    </row>
    <row r="1886" customFormat="false" ht="15" hidden="true" customHeight="false" outlineLevel="0" collapsed="false">
      <c r="A1886" s="82" t="n">
        <v>45291</v>
      </c>
      <c r="B1886" s="78" t="s">
        <v>16497</v>
      </c>
      <c r="C1886" s="78" t="s">
        <v>17734</v>
      </c>
      <c r="D1886" s="78" t="s">
        <v>18919</v>
      </c>
      <c r="E1886" s="78" t="s">
        <v>4075</v>
      </c>
      <c r="F1886" s="78" t="s">
        <v>17724</v>
      </c>
      <c r="G1886" s="78" t="s">
        <v>17711</v>
      </c>
      <c r="H1886" s="78" t="s">
        <v>17725</v>
      </c>
      <c r="I1886" s="78" t="s">
        <v>19056</v>
      </c>
      <c r="J1886" s="78" t="s">
        <v>19089</v>
      </c>
      <c r="K1886" s="78" t="n">
        <v>148231618</v>
      </c>
      <c r="L1886" s="78" t="s">
        <v>13371</v>
      </c>
      <c r="M1886" s="78" t="s">
        <v>20443</v>
      </c>
      <c r="N1886" s="78" t="s">
        <v>17734</v>
      </c>
      <c r="Q1886" s="78" t="n">
        <v>122163781</v>
      </c>
      <c r="R1886" s="78" t="s">
        <v>13362</v>
      </c>
      <c r="S1886" s="78" t="s">
        <v>17309</v>
      </c>
      <c r="T1886" s="78" t="s">
        <v>16498</v>
      </c>
      <c r="U1886" s="78" t="s">
        <v>13362</v>
      </c>
      <c r="V1886" s="78" t="s">
        <v>18576</v>
      </c>
      <c r="W1886" s="78" t="s">
        <v>4084</v>
      </c>
      <c r="X1886" s="78" t="s">
        <v>17814</v>
      </c>
      <c r="Y1886" s="78" t="s">
        <v>17815</v>
      </c>
      <c r="Z1886" s="78" t="s">
        <v>17816</v>
      </c>
      <c r="AA1886" s="78" t="s">
        <v>17795</v>
      </c>
      <c r="AB1886" s="78" t="s">
        <v>19091</v>
      </c>
      <c r="AI1886" s="82" t="n">
        <v>47192</v>
      </c>
      <c r="AL1886" s="78" t="s">
        <v>17718</v>
      </c>
      <c r="AM1886" s="78" t="s">
        <v>17718</v>
      </c>
      <c r="AP1886" s="78" t="s">
        <v>17719</v>
      </c>
      <c r="AQ1886" s="78" t="n">
        <v>13500</v>
      </c>
      <c r="AR1886" s="78" t="n">
        <v>10</v>
      </c>
      <c r="AS1886" s="78" t="n">
        <v>140.9</v>
      </c>
      <c r="AT1886" s="78" t="n">
        <v>1</v>
      </c>
      <c r="AV1886" s="78" t="n">
        <v>8.08</v>
      </c>
      <c r="AY1886" s="78" t="n">
        <v>19108508.5</v>
      </c>
      <c r="AZ1886" s="78" t="n">
        <v>0</v>
      </c>
      <c r="BA1886" s="78" t="n">
        <v>-87008.5</v>
      </c>
      <c r="BB1886" s="78" t="n">
        <v>183843.75</v>
      </c>
      <c r="BC1886" s="78" t="n">
        <v>19021500</v>
      </c>
      <c r="BD1886" s="78" t="n">
        <v>13500000</v>
      </c>
      <c r="BE1886" s="78" t="s">
        <v>19092</v>
      </c>
      <c r="BJ1886" s="78" t="s">
        <v>17721</v>
      </c>
      <c r="BK1886" s="78" t="s">
        <v>17722</v>
      </c>
      <c r="BL1886" s="78" t="s">
        <v>1085</v>
      </c>
      <c r="BM1886" s="78" t="s">
        <v>13372</v>
      </c>
      <c r="BN1886" s="78" t="s">
        <v>20444</v>
      </c>
      <c r="BO1886" s="78" t="s">
        <v>16502</v>
      </c>
    </row>
    <row r="1887" customFormat="false" ht="15" hidden="true" customHeight="false" outlineLevel="0" collapsed="false">
      <c r="A1887" s="82" t="n">
        <v>45291</v>
      </c>
      <c r="B1887" s="78" t="s">
        <v>16497</v>
      </c>
      <c r="C1887" s="78" t="s">
        <v>17734</v>
      </c>
      <c r="D1887" s="78" t="s">
        <v>18919</v>
      </c>
      <c r="E1887" s="78" t="s">
        <v>4075</v>
      </c>
      <c r="F1887" s="78" t="s">
        <v>17724</v>
      </c>
      <c r="G1887" s="78" t="s">
        <v>17711</v>
      </c>
      <c r="H1887" s="78" t="s">
        <v>17725</v>
      </c>
      <c r="I1887" s="78" t="s">
        <v>19056</v>
      </c>
      <c r="J1887" s="78" t="s">
        <v>19089</v>
      </c>
      <c r="K1887" s="78" t="n">
        <v>155345622</v>
      </c>
      <c r="L1887" s="78" t="s">
        <v>13282</v>
      </c>
      <c r="M1887" s="78" t="s">
        <v>20054</v>
      </c>
      <c r="N1887" s="78" t="s">
        <v>17734</v>
      </c>
      <c r="Q1887" s="78" t="n">
        <v>35933220</v>
      </c>
      <c r="R1887" s="78" t="s">
        <v>13273</v>
      </c>
      <c r="S1887" s="78" t="s">
        <v>17314</v>
      </c>
      <c r="T1887" s="78" t="s">
        <v>16498</v>
      </c>
      <c r="U1887" s="78" t="s">
        <v>13273</v>
      </c>
      <c r="V1887" s="78" t="s">
        <v>18598</v>
      </c>
      <c r="W1887" s="78" t="s">
        <v>4084</v>
      </c>
      <c r="X1887" s="78" t="s">
        <v>17999</v>
      </c>
      <c r="Y1887" s="78" t="s">
        <v>18000</v>
      </c>
      <c r="Z1887" s="78" t="s">
        <v>17809</v>
      </c>
      <c r="AA1887" s="78" t="s">
        <v>17809</v>
      </c>
      <c r="AB1887" s="78" t="s">
        <v>19091</v>
      </c>
      <c r="AI1887" s="82" t="n">
        <v>47192</v>
      </c>
      <c r="AL1887" s="78" t="s">
        <v>17718</v>
      </c>
      <c r="AM1887" s="78" t="s">
        <v>17718</v>
      </c>
      <c r="AP1887" s="78" t="s">
        <v>17719</v>
      </c>
      <c r="AQ1887" s="78" t="n">
        <v>13500</v>
      </c>
      <c r="AR1887" s="78" t="n">
        <v>10</v>
      </c>
      <c r="AS1887" s="78" t="n">
        <v>111.63</v>
      </c>
      <c r="AT1887" s="78" t="n">
        <v>1</v>
      </c>
      <c r="AV1887" s="78" t="n">
        <v>8.08</v>
      </c>
      <c r="AY1887" s="78" t="n">
        <v>13332480</v>
      </c>
      <c r="AZ1887" s="78" t="n">
        <v>0</v>
      </c>
      <c r="BA1887" s="78" t="n">
        <v>1737570</v>
      </c>
      <c r="BB1887" s="78" t="n">
        <v>52968.75</v>
      </c>
      <c r="BC1887" s="78" t="n">
        <v>15070050</v>
      </c>
      <c r="BD1887" s="78" t="n">
        <v>13500000</v>
      </c>
      <c r="BE1887" s="78" t="s">
        <v>19092</v>
      </c>
      <c r="BJ1887" s="78" t="s">
        <v>17721</v>
      </c>
      <c r="BK1887" s="78" t="s">
        <v>17722</v>
      </c>
      <c r="BL1887" s="78" t="s">
        <v>1080</v>
      </c>
      <c r="BM1887" s="78" t="s">
        <v>13283</v>
      </c>
      <c r="BN1887" s="78" t="s">
        <v>20055</v>
      </c>
      <c r="BO1887" s="78" t="s">
        <v>16502</v>
      </c>
    </row>
    <row r="1888" customFormat="false" ht="15" hidden="true" customHeight="false" outlineLevel="0" collapsed="false">
      <c r="A1888" s="82" t="n">
        <v>45291</v>
      </c>
      <c r="B1888" s="78" t="s">
        <v>16497</v>
      </c>
      <c r="C1888" s="78" t="s">
        <v>17734</v>
      </c>
      <c r="D1888" s="78" t="s">
        <v>18919</v>
      </c>
      <c r="E1888" s="78" t="s">
        <v>4075</v>
      </c>
      <c r="F1888" s="78" t="s">
        <v>17724</v>
      </c>
      <c r="G1888" s="78" t="s">
        <v>17711</v>
      </c>
      <c r="H1888" s="78" t="s">
        <v>17725</v>
      </c>
      <c r="I1888" s="78" t="s">
        <v>19056</v>
      </c>
      <c r="J1888" s="78" t="s">
        <v>16506</v>
      </c>
      <c r="K1888" s="78" t="n">
        <v>106185410</v>
      </c>
      <c r="L1888" s="78" t="s">
        <v>15781</v>
      </c>
      <c r="M1888" s="78" t="s">
        <v>19057</v>
      </c>
      <c r="N1888" s="78" t="s">
        <v>17734</v>
      </c>
      <c r="Q1888" s="78" t="n">
        <v>0</v>
      </c>
      <c r="U1888" s="78" t="s">
        <v>19058</v>
      </c>
      <c r="V1888" s="78" t="s">
        <v>19059</v>
      </c>
      <c r="W1888" s="78" t="s">
        <v>4084</v>
      </c>
      <c r="X1888" s="78" t="s">
        <v>18089</v>
      </c>
      <c r="Y1888" s="78" t="s">
        <v>18090</v>
      </c>
      <c r="Z1888" s="78" t="s">
        <v>17816</v>
      </c>
      <c r="AA1888" s="78" t="s">
        <v>17795</v>
      </c>
      <c r="AB1888" s="78" t="s">
        <v>19060</v>
      </c>
      <c r="AI1888" s="82" t="n">
        <v>47192</v>
      </c>
      <c r="AL1888" s="78" t="s">
        <v>17718</v>
      </c>
      <c r="AM1888" s="78" t="s">
        <v>17718</v>
      </c>
      <c r="AP1888" s="78" t="s">
        <v>17719</v>
      </c>
      <c r="AQ1888" s="78" t="n">
        <v>13500</v>
      </c>
      <c r="AR1888" s="78" t="n">
        <v>10</v>
      </c>
      <c r="AS1888" s="78" t="n">
        <v>97.733</v>
      </c>
      <c r="AT1888" s="78" t="n">
        <v>1</v>
      </c>
      <c r="AV1888" s="78" t="n">
        <v>8.08</v>
      </c>
      <c r="AY1888" s="78" t="n">
        <v>12874385</v>
      </c>
      <c r="AZ1888" s="78" t="n">
        <v>0</v>
      </c>
      <c r="BA1888" s="78" t="n">
        <v>319570</v>
      </c>
      <c r="BB1888" s="78" t="n">
        <v>178875</v>
      </c>
      <c r="BC1888" s="78" t="n">
        <v>13193955</v>
      </c>
      <c r="BD1888" s="78" t="n">
        <v>13500000</v>
      </c>
      <c r="BE1888" s="78" t="s">
        <v>18925</v>
      </c>
      <c r="BJ1888" s="78" t="s">
        <v>17721</v>
      </c>
      <c r="BK1888" s="78" t="s">
        <v>17722</v>
      </c>
      <c r="BL1888" s="78" t="s">
        <v>15783</v>
      </c>
      <c r="BM1888" s="78" t="s">
        <v>15782</v>
      </c>
      <c r="BN1888" s="78" t="s">
        <v>19061</v>
      </c>
      <c r="BO1888" s="78" t="s">
        <v>16502</v>
      </c>
    </row>
    <row r="1889" customFormat="false" ht="15" hidden="true" customHeight="false" outlineLevel="0" collapsed="false">
      <c r="A1889" s="82" t="n">
        <v>45291</v>
      </c>
      <c r="B1889" s="78" t="s">
        <v>16497</v>
      </c>
      <c r="C1889" s="78" t="s">
        <v>17734</v>
      </c>
      <c r="D1889" s="78" t="s">
        <v>18919</v>
      </c>
      <c r="E1889" s="78" t="s">
        <v>1305</v>
      </c>
      <c r="F1889" s="78" t="s">
        <v>17710</v>
      </c>
      <c r="G1889" s="78" t="s">
        <v>17711</v>
      </c>
      <c r="H1889" s="78" t="s">
        <v>17725</v>
      </c>
      <c r="I1889" s="78" t="s">
        <v>18920</v>
      </c>
      <c r="J1889" s="78" t="s">
        <v>16506</v>
      </c>
      <c r="K1889" s="78" t="n">
        <v>86319151</v>
      </c>
      <c r="L1889" s="78" t="s">
        <v>5689</v>
      </c>
      <c r="M1889" s="78" t="s">
        <v>20445</v>
      </c>
      <c r="N1889" s="78" t="s">
        <v>17734</v>
      </c>
      <c r="Q1889" s="78" t="n">
        <v>0</v>
      </c>
      <c r="U1889" s="78" t="s">
        <v>5682</v>
      </c>
      <c r="V1889" s="78" t="s">
        <v>18273</v>
      </c>
      <c r="W1889" s="78" t="s">
        <v>4084</v>
      </c>
      <c r="X1889" s="78" t="s">
        <v>18033</v>
      </c>
      <c r="Y1889" s="78" t="s">
        <v>18034</v>
      </c>
      <c r="Z1889" s="78" t="s">
        <v>17794</v>
      </c>
      <c r="AA1889" s="78" t="s">
        <v>17795</v>
      </c>
      <c r="AB1889" s="78" t="s">
        <v>19060</v>
      </c>
      <c r="AI1889" s="82" t="n">
        <v>46645</v>
      </c>
      <c r="AL1889" s="78" t="s">
        <v>17718</v>
      </c>
      <c r="AM1889" s="78" t="s">
        <v>17718</v>
      </c>
      <c r="AP1889" s="78" t="s">
        <v>17772</v>
      </c>
      <c r="AQ1889" s="78" t="n">
        <v>-13500</v>
      </c>
      <c r="AR1889" s="78" t="n">
        <v>10</v>
      </c>
      <c r="AS1889" s="78" t="n">
        <v>90.96524</v>
      </c>
      <c r="AT1889" s="78" t="n">
        <v>1</v>
      </c>
      <c r="AV1889" s="78" t="n">
        <v>8.08</v>
      </c>
      <c r="AY1889" s="78" t="n">
        <v>-11554562.74</v>
      </c>
      <c r="AZ1889" s="78" t="n">
        <v>0</v>
      </c>
      <c r="BA1889" s="78" t="n">
        <v>-725744.66</v>
      </c>
      <c r="BB1889" s="78" t="n">
        <v>-208687.5</v>
      </c>
      <c r="BC1889" s="78" t="n">
        <v>-12280307.4</v>
      </c>
      <c r="BD1889" s="78" t="n">
        <v>13500000</v>
      </c>
      <c r="BE1889" s="78" t="s">
        <v>18925</v>
      </c>
      <c r="BJ1889" s="78" t="s">
        <v>17721</v>
      </c>
      <c r="BK1889" s="78" t="s">
        <v>17722</v>
      </c>
      <c r="BL1889" s="78" t="s">
        <v>5691</v>
      </c>
      <c r="BM1889" s="78" t="s">
        <v>5690</v>
      </c>
      <c r="BN1889" s="78" t="s">
        <v>20446</v>
      </c>
      <c r="BO1889" s="78" t="s">
        <v>16502</v>
      </c>
    </row>
    <row r="1890" customFormat="false" ht="15" hidden="true" customHeight="false" outlineLevel="0" collapsed="false">
      <c r="A1890" s="82" t="n">
        <v>45291</v>
      </c>
      <c r="B1890" s="78" t="s">
        <v>16497</v>
      </c>
      <c r="C1890" s="78" t="s">
        <v>17734</v>
      </c>
      <c r="D1890" s="78" t="s">
        <v>18919</v>
      </c>
      <c r="E1890" s="78" t="s">
        <v>4075</v>
      </c>
      <c r="F1890" s="78" t="s">
        <v>17724</v>
      </c>
      <c r="G1890" s="78" t="s">
        <v>17711</v>
      </c>
      <c r="H1890" s="78" t="s">
        <v>17725</v>
      </c>
      <c r="I1890" s="78" t="s">
        <v>18920</v>
      </c>
      <c r="J1890" s="78" t="s">
        <v>16506</v>
      </c>
      <c r="K1890" s="78" t="n">
        <v>109510387</v>
      </c>
      <c r="L1890" s="78" t="s">
        <v>12724</v>
      </c>
      <c r="M1890" s="78" t="s">
        <v>20447</v>
      </c>
      <c r="N1890" s="78" t="s">
        <v>17734</v>
      </c>
      <c r="Q1890" s="78" t="n">
        <v>0</v>
      </c>
      <c r="U1890" s="78" t="s">
        <v>20448</v>
      </c>
      <c r="V1890" s="78" t="s">
        <v>20449</v>
      </c>
      <c r="W1890" s="78" t="s">
        <v>4084</v>
      </c>
      <c r="X1890" s="78" t="s">
        <v>17979</v>
      </c>
      <c r="Y1890" s="78" t="s">
        <v>18180</v>
      </c>
      <c r="Z1890" s="78" t="s">
        <v>17816</v>
      </c>
      <c r="AA1890" s="78" t="s">
        <v>17795</v>
      </c>
      <c r="AB1890" s="78" t="s">
        <v>19060</v>
      </c>
      <c r="AI1890" s="82" t="n">
        <v>47239</v>
      </c>
      <c r="AL1890" s="78" t="s">
        <v>17718</v>
      </c>
      <c r="AM1890" s="78" t="s">
        <v>17718</v>
      </c>
      <c r="AP1890" s="78" t="s">
        <v>17772</v>
      </c>
      <c r="AQ1890" s="78" t="n">
        <v>-13511</v>
      </c>
      <c r="AR1890" s="78" t="n">
        <v>10</v>
      </c>
      <c r="AS1890" s="78" t="n">
        <v>91.33605</v>
      </c>
      <c r="AT1890" s="78" t="n">
        <v>1</v>
      </c>
      <c r="AV1890" s="78" t="n">
        <v>8.08</v>
      </c>
      <c r="AY1890" s="78" t="n">
        <v>-10945923.16</v>
      </c>
      <c r="AZ1890" s="78" t="n">
        <v>0</v>
      </c>
      <c r="BA1890" s="78" t="n">
        <v>-1394490.96</v>
      </c>
      <c r="BB1890" s="78" t="n">
        <v>-106962.08</v>
      </c>
      <c r="BC1890" s="78" t="n">
        <v>-12340414.12</v>
      </c>
      <c r="BD1890" s="78" t="n">
        <v>13511000</v>
      </c>
      <c r="BE1890" s="78" t="s">
        <v>18925</v>
      </c>
      <c r="BJ1890" s="78" t="s">
        <v>17721</v>
      </c>
      <c r="BK1890" s="78" t="s">
        <v>17722</v>
      </c>
      <c r="BL1890" s="78" t="s">
        <v>12726</v>
      </c>
      <c r="BM1890" s="78" t="s">
        <v>12725</v>
      </c>
      <c r="BN1890" s="78" t="s">
        <v>20450</v>
      </c>
      <c r="BO1890" s="78" t="s">
        <v>16502</v>
      </c>
    </row>
    <row r="1891" customFormat="false" ht="15" hidden="true" customHeight="false" outlineLevel="0" collapsed="false">
      <c r="A1891" s="82" t="n">
        <v>45291</v>
      </c>
      <c r="B1891" s="78" t="s">
        <v>16497</v>
      </c>
      <c r="C1891" s="78" t="s">
        <v>17734</v>
      </c>
      <c r="D1891" s="78" t="s">
        <v>18919</v>
      </c>
      <c r="E1891" s="78" t="s">
        <v>1305</v>
      </c>
      <c r="F1891" s="78" t="s">
        <v>17710</v>
      </c>
      <c r="G1891" s="78" t="s">
        <v>17711</v>
      </c>
      <c r="H1891" s="78" t="s">
        <v>17725</v>
      </c>
      <c r="I1891" s="78" t="s">
        <v>19056</v>
      </c>
      <c r="J1891" s="78" t="s">
        <v>16506</v>
      </c>
      <c r="K1891" s="78" t="n">
        <v>157787374</v>
      </c>
      <c r="L1891" s="78" t="s">
        <v>10856</v>
      </c>
      <c r="M1891" s="78" t="s">
        <v>20451</v>
      </c>
      <c r="N1891" s="78" t="s">
        <v>17734</v>
      </c>
      <c r="Q1891" s="78" t="n">
        <v>0</v>
      </c>
      <c r="U1891" s="78" t="s">
        <v>18282</v>
      </c>
      <c r="V1891" s="78" t="s">
        <v>18283</v>
      </c>
      <c r="W1891" s="78" t="s">
        <v>10860</v>
      </c>
      <c r="X1891" s="78" t="s">
        <v>17910</v>
      </c>
      <c r="Y1891" s="78" t="s">
        <v>17911</v>
      </c>
      <c r="Z1891" s="78" t="s">
        <v>17794</v>
      </c>
      <c r="AA1891" s="78" t="s">
        <v>17795</v>
      </c>
      <c r="AB1891" s="78" t="s">
        <v>19060</v>
      </c>
      <c r="AI1891" s="82" t="n">
        <v>47071</v>
      </c>
      <c r="AL1891" s="78" t="s">
        <v>17718</v>
      </c>
      <c r="AM1891" s="78" t="s">
        <v>17718</v>
      </c>
      <c r="AP1891" s="78" t="s">
        <v>17719</v>
      </c>
      <c r="AQ1891" s="78" t="n">
        <v>13551839</v>
      </c>
      <c r="AR1891" s="78" t="n">
        <v>0.01</v>
      </c>
      <c r="AS1891" s="78" t="n">
        <v>107.888</v>
      </c>
      <c r="AT1891" s="78" t="n">
        <v>1</v>
      </c>
      <c r="AV1891" s="78" t="n">
        <v>8.08</v>
      </c>
      <c r="AY1891" s="78" t="n">
        <v>14635986.12</v>
      </c>
      <c r="AZ1891" s="78" t="n">
        <v>0</v>
      </c>
      <c r="BA1891" s="78" t="n">
        <v>-15178.06</v>
      </c>
      <c r="BB1891" s="78" t="n">
        <v>260967.01</v>
      </c>
      <c r="BC1891" s="78" t="n">
        <v>14620808.06</v>
      </c>
      <c r="BD1891" s="78" t="n">
        <v>13551839</v>
      </c>
      <c r="BE1891" s="78" t="s">
        <v>18925</v>
      </c>
      <c r="BJ1891" s="78" t="s">
        <v>17721</v>
      </c>
      <c r="BK1891" s="78" t="s">
        <v>17722</v>
      </c>
      <c r="BL1891" s="78" t="s">
        <v>10858</v>
      </c>
      <c r="BM1891" s="78" t="s">
        <v>10857</v>
      </c>
      <c r="BN1891" s="78" t="s">
        <v>20452</v>
      </c>
      <c r="BO1891" s="78" t="s">
        <v>16502</v>
      </c>
    </row>
    <row r="1892" customFormat="false" ht="15" hidden="true" customHeight="false" outlineLevel="0" collapsed="false">
      <c r="A1892" s="82" t="n">
        <v>45291</v>
      </c>
      <c r="B1892" s="78" t="s">
        <v>16497</v>
      </c>
      <c r="C1892" s="78" t="s">
        <v>17734</v>
      </c>
      <c r="D1892" s="78" t="s">
        <v>18919</v>
      </c>
      <c r="E1892" s="78" t="s">
        <v>4117</v>
      </c>
      <c r="F1892" s="78" t="s">
        <v>17723</v>
      </c>
      <c r="G1892" s="78" t="s">
        <v>17711</v>
      </c>
      <c r="H1892" s="78" t="s">
        <v>17725</v>
      </c>
      <c r="I1892" s="78" t="s">
        <v>19056</v>
      </c>
      <c r="J1892" s="78" t="s">
        <v>16506</v>
      </c>
      <c r="K1892" s="78" t="n">
        <v>106185410</v>
      </c>
      <c r="L1892" s="78" t="s">
        <v>15781</v>
      </c>
      <c r="M1892" s="78" t="s">
        <v>19057</v>
      </c>
      <c r="N1892" s="78" t="s">
        <v>17734</v>
      </c>
      <c r="Q1892" s="78" t="n">
        <v>0</v>
      </c>
      <c r="U1892" s="78" t="s">
        <v>19058</v>
      </c>
      <c r="V1892" s="78" t="s">
        <v>19059</v>
      </c>
      <c r="W1892" s="78" t="s">
        <v>4084</v>
      </c>
      <c r="X1892" s="78" t="s">
        <v>18089</v>
      </c>
      <c r="Y1892" s="78" t="s">
        <v>18090</v>
      </c>
      <c r="Z1892" s="78" t="s">
        <v>17816</v>
      </c>
      <c r="AA1892" s="78" t="s">
        <v>17795</v>
      </c>
      <c r="AB1892" s="78" t="s">
        <v>19060</v>
      </c>
      <c r="AI1892" s="82" t="n">
        <v>47192</v>
      </c>
      <c r="AL1892" s="78" t="s">
        <v>17718</v>
      </c>
      <c r="AM1892" s="78" t="s">
        <v>17718</v>
      </c>
      <c r="AP1892" s="78" t="s">
        <v>17719</v>
      </c>
      <c r="AQ1892" s="78" t="n">
        <v>13572</v>
      </c>
      <c r="AR1892" s="78" t="n">
        <v>10</v>
      </c>
      <c r="AS1892" s="78" t="n">
        <v>97.733</v>
      </c>
      <c r="AT1892" s="78" t="n">
        <v>1</v>
      </c>
      <c r="AV1892" s="78" t="n">
        <v>8.08</v>
      </c>
      <c r="AY1892" s="78" t="n">
        <v>12834114.54</v>
      </c>
      <c r="AZ1892" s="78" t="n">
        <v>0</v>
      </c>
      <c r="BA1892" s="78" t="n">
        <v>430208.22</v>
      </c>
      <c r="BB1892" s="78" t="n">
        <v>179829</v>
      </c>
      <c r="BC1892" s="78" t="n">
        <v>13264322.76</v>
      </c>
      <c r="BD1892" s="78" t="n">
        <v>13572000</v>
      </c>
      <c r="BE1892" s="78" t="s">
        <v>18925</v>
      </c>
      <c r="BJ1892" s="78" t="s">
        <v>17721</v>
      </c>
      <c r="BK1892" s="78" t="s">
        <v>17722</v>
      </c>
      <c r="BL1892" s="78" t="s">
        <v>15783</v>
      </c>
      <c r="BM1892" s="78" t="s">
        <v>15782</v>
      </c>
      <c r="BN1892" s="78" t="s">
        <v>19061</v>
      </c>
      <c r="BO1892" s="78" t="s">
        <v>16502</v>
      </c>
    </row>
    <row r="1893" customFormat="false" ht="15" hidden="true" customHeight="false" outlineLevel="0" collapsed="false">
      <c r="A1893" s="82" t="n">
        <v>45291</v>
      </c>
      <c r="B1893" s="78" t="s">
        <v>16497</v>
      </c>
      <c r="C1893" s="78" t="s">
        <v>18927</v>
      </c>
      <c r="D1893" s="78" t="s">
        <v>18928</v>
      </c>
      <c r="E1893" s="78" t="s">
        <v>1305</v>
      </c>
      <c r="F1893" s="78" t="s">
        <v>17710</v>
      </c>
      <c r="G1893" s="78" t="s">
        <v>17711</v>
      </c>
      <c r="H1893" s="78" t="s">
        <v>17725</v>
      </c>
      <c r="I1893" s="78" t="s">
        <v>18929</v>
      </c>
      <c r="J1893" s="78" t="s">
        <v>17755</v>
      </c>
      <c r="K1893" s="78" t="n">
        <v>155271144</v>
      </c>
      <c r="L1893" s="78" t="s">
        <v>2481</v>
      </c>
      <c r="M1893" s="78" t="s">
        <v>20453</v>
      </c>
      <c r="N1893" s="78" t="s">
        <v>17734</v>
      </c>
      <c r="Q1893" s="78" t="n">
        <v>21000015</v>
      </c>
      <c r="R1893" s="78" t="s">
        <v>16863</v>
      </c>
      <c r="S1893" s="78" t="s">
        <v>16864</v>
      </c>
      <c r="T1893" s="78" t="s">
        <v>16862</v>
      </c>
      <c r="W1893" s="78" t="s">
        <v>4084</v>
      </c>
      <c r="Z1893" s="78" t="s">
        <v>17801</v>
      </c>
      <c r="AA1893" s="78" t="s">
        <v>17802</v>
      </c>
      <c r="AC1893" s="78" t="s">
        <v>19192</v>
      </c>
      <c r="AE1893" s="78" t="s">
        <v>2484</v>
      </c>
      <c r="AG1893" s="78" t="s">
        <v>18931</v>
      </c>
      <c r="AI1893" s="82" t="n">
        <v>45351</v>
      </c>
      <c r="AJ1893" s="78" t="s">
        <v>1198</v>
      </c>
      <c r="AL1893" s="78" t="s">
        <v>17718</v>
      </c>
      <c r="AM1893" s="78" t="s">
        <v>17718</v>
      </c>
      <c r="AP1893" s="78" t="s">
        <v>17772</v>
      </c>
      <c r="AQ1893" s="78" t="n">
        <v>-30</v>
      </c>
      <c r="AR1893" s="78" t="n">
        <v>100</v>
      </c>
      <c r="AS1893" s="78" t="n">
        <v>308.35</v>
      </c>
      <c r="AT1893" s="78" t="n">
        <v>1</v>
      </c>
      <c r="AV1893" s="78" t="n">
        <v>8.08</v>
      </c>
      <c r="AY1893" s="78" t="n">
        <v>-433229.4</v>
      </c>
      <c r="AZ1893" s="78" t="n">
        <v>0</v>
      </c>
      <c r="BA1893" s="78" t="n">
        <v>-491820.6</v>
      </c>
      <c r="BB1893" s="78" t="n">
        <v>0</v>
      </c>
      <c r="BC1893" s="78" t="n">
        <v>-925050</v>
      </c>
      <c r="BD1893" s="78" t="n">
        <v>13575000</v>
      </c>
      <c r="BE1893" s="78" t="s">
        <v>18932</v>
      </c>
      <c r="BJ1893" s="78" t="s">
        <v>17721</v>
      </c>
      <c r="BK1893" s="78" t="s">
        <v>17722</v>
      </c>
      <c r="BO1893" s="78" t="s">
        <v>16502</v>
      </c>
    </row>
    <row r="1894" customFormat="false" ht="15" hidden="true" customHeight="false" outlineLevel="0" collapsed="false">
      <c r="A1894" s="82" t="n">
        <v>45291</v>
      </c>
      <c r="B1894" s="78" t="s">
        <v>16497</v>
      </c>
      <c r="C1894" s="78" t="s">
        <v>18927</v>
      </c>
      <c r="D1894" s="78" t="s">
        <v>18928</v>
      </c>
      <c r="E1894" s="78" t="s">
        <v>1305</v>
      </c>
      <c r="F1894" s="78" t="s">
        <v>17710</v>
      </c>
      <c r="G1894" s="78" t="s">
        <v>17711</v>
      </c>
      <c r="H1894" s="78" t="s">
        <v>17725</v>
      </c>
      <c r="I1894" s="78" t="s">
        <v>18933</v>
      </c>
      <c r="J1894" s="78" t="s">
        <v>17755</v>
      </c>
      <c r="K1894" s="78" t="n">
        <v>155271164</v>
      </c>
      <c r="L1894" s="78" t="s">
        <v>2649</v>
      </c>
      <c r="M1894" s="78" t="s">
        <v>20454</v>
      </c>
      <c r="N1894" s="78" t="s">
        <v>17734</v>
      </c>
      <c r="Q1894" s="78" t="n">
        <v>21000015</v>
      </c>
      <c r="R1894" s="78" t="s">
        <v>16863</v>
      </c>
      <c r="S1894" s="78" t="s">
        <v>16864</v>
      </c>
      <c r="T1894" s="78" t="s">
        <v>16862</v>
      </c>
      <c r="W1894" s="78" t="s">
        <v>4084</v>
      </c>
      <c r="Z1894" s="78" t="s">
        <v>17801</v>
      </c>
      <c r="AA1894" s="78" t="s">
        <v>17802</v>
      </c>
      <c r="AC1894" s="78" t="s">
        <v>19192</v>
      </c>
      <c r="AE1894" s="78" t="s">
        <v>2652</v>
      </c>
      <c r="AG1894" s="78" t="s">
        <v>18931</v>
      </c>
      <c r="AI1894" s="82" t="n">
        <v>45351</v>
      </c>
      <c r="AJ1894" s="78" t="s">
        <v>1197</v>
      </c>
      <c r="AL1894" s="78" t="s">
        <v>17718</v>
      </c>
      <c r="AM1894" s="78" t="s">
        <v>17718</v>
      </c>
      <c r="AP1894" s="78" t="s">
        <v>17719</v>
      </c>
      <c r="AQ1894" s="78" t="n">
        <v>32</v>
      </c>
      <c r="AR1894" s="78" t="n">
        <v>100</v>
      </c>
      <c r="AS1894" s="78" t="n">
        <v>10.1</v>
      </c>
      <c r="AT1894" s="78" t="n">
        <v>1</v>
      </c>
      <c r="AV1894" s="78" t="n">
        <v>8.08</v>
      </c>
      <c r="AY1894" s="78" t="n">
        <v>362600.64</v>
      </c>
      <c r="AZ1894" s="78" t="n">
        <v>0</v>
      </c>
      <c r="BA1894" s="78" t="n">
        <v>-330280.64</v>
      </c>
      <c r="BB1894" s="78" t="n">
        <v>0</v>
      </c>
      <c r="BC1894" s="78" t="n">
        <v>32320</v>
      </c>
      <c r="BD1894" s="78" t="n">
        <v>13680000</v>
      </c>
      <c r="BE1894" s="78" t="s">
        <v>18932</v>
      </c>
      <c r="BJ1894" s="78" t="s">
        <v>17721</v>
      </c>
      <c r="BK1894" s="78" t="s">
        <v>17722</v>
      </c>
      <c r="BO1894" s="78" t="s">
        <v>16502</v>
      </c>
    </row>
    <row r="1895" customFormat="false" ht="15" hidden="true" customHeight="false" outlineLevel="0" collapsed="false">
      <c r="A1895" s="82" t="n">
        <v>45291</v>
      </c>
      <c r="B1895" s="78" t="s">
        <v>16497</v>
      </c>
      <c r="C1895" s="78" t="s">
        <v>17734</v>
      </c>
      <c r="D1895" s="78" t="s">
        <v>18919</v>
      </c>
      <c r="E1895" s="78" t="s">
        <v>4117</v>
      </c>
      <c r="F1895" s="78" t="s">
        <v>17723</v>
      </c>
      <c r="G1895" s="78" t="s">
        <v>17711</v>
      </c>
      <c r="H1895" s="78" t="s">
        <v>17725</v>
      </c>
      <c r="I1895" s="78" t="s">
        <v>18920</v>
      </c>
      <c r="J1895" s="78" t="s">
        <v>16506</v>
      </c>
      <c r="K1895" s="78" t="n">
        <v>106989769</v>
      </c>
      <c r="L1895" s="78" t="s">
        <v>4122</v>
      </c>
      <c r="M1895" s="78" t="s">
        <v>19949</v>
      </c>
      <c r="N1895" s="78" t="s">
        <v>17734</v>
      </c>
      <c r="Q1895" s="78" t="n">
        <v>0</v>
      </c>
      <c r="U1895" s="78" t="s">
        <v>4130</v>
      </c>
      <c r="V1895" s="78" t="s">
        <v>18058</v>
      </c>
      <c r="W1895" s="78" t="s">
        <v>4084</v>
      </c>
      <c r="X1895" s="78" t="s">
        <v>18059</v>
      </c>
      <c r="Y1895" s="78" t="s">
        <v>18060</v>
      </c>
      <c r="Z1895" s="78" t="s">
        <v>17794</v>
      </c>
      <c r="AA1895" s="78" t="s">
        <v>17795</v>
      </c>
      <c r="AB1895" s="78" t="s">
        <v>19060</v>
      </c>
      <c r="AI1895" s="82" t="n">
        <v>47192</v>
      </c>
      <c r="AL1895" s="78" t="s">
        <v>17718</v>
      </c>
      <c r="AM1895" s="78" t="s">
        <v>17718</v>
      </c>
      <c r="AP1895" s="78" t="s">
        <v>17772</v>
      </c>
      <c r="AQ1895" s="78" t="n">
        <v>-13726</v>
      </c>
      <c r="AR1895" s="78" t="n">
        <v>10</v>
      </c>
      <c r="AS1895" s="78" t="n">
        <v>90.33829</v>
      </c>
      <c r="AT1895" s="78" t="n">
        <v>1</v>
      </c>
      <c r="AV1895" s="78" t="n">
        <v>8.08</v>
      </c>
      <c r="AY1895" s="78" t="n">
        <v>-11529431.84</v>
      </c>
      <c r="AZ1895" s="78" t="n">
        <v>0</v>
      </c>
      <c r="BA1895" s="78" t="n">
        <v>-870401.85</v>
      </c>
      <c r="BB1895" s="78" t="n">
        <v>-171458.69</v>
      </c>
      <c r="BC1895" s="78" t="n">
        <v>-12399833.69</v>
      </c>
      <c r="BD1895" s="78" t="n">
        <v>13726000</v>
      </c>
      <c r="BE1895" s="78" t="s">
        <v>18925</v>
      </c>
      <c r="BJ1895" s="78" t="s">
        <v>17721</v>
      </c>
      <c r="BK1895" s="78" t="s">
        <v>17722</v>
      </c>
      <c r="BL1895" s="78" t="s">
        <v>4124</v>
      </c>
      <c r="BM1895" s="78" t="s">
        <v>4123</v>
      </c>
      <c r="BN1895" s="78" t="s">
        <v>19950</v>
      </c>
      <c r="BO1895" s="78" t="s">
        <v>16502</v>
      </c>
    </row>
    <row r="1896" customFormat="false" ht="15" hidden="true" customHeight="false" outlineLevel="0" collapsed="false">
      <c r="A1896" s="82" t="n">
        <v>45291</v>
      </c>
      <c r="B1896" s="78" t="s">
        <v>16497</v>
      </c>
      <c r="C1896" s="78" t="s">
        <v>17734</v>
      </c>
      <c r="D1896" s="78" t="s">
        <v>18919</v>
      </c>
      <c r="E1896" s="78" t="s">
        <v>4117</v>
      </c>
      <c r="F1896" s="78" t="s">
        <v>17723</v>
      </c>
      <c r="G1896" s="78" t="s">
        <v>17711</v>
      </c>
      <c r="H1896" s="78" t="s">
        <v>17725</v>
      </c>
      <c r="I1896" s="78" t="s">
        <v>19056</v>
      </c>
      <c r="J1896" s="78" t="s">
        <v>16506</v>
      </c>
      <c r="K1896" s="78" t="n">
        <v>119974082</v>
      </c>
      <c r="L1896" s="78" t="s">
        <v>14804</v>
      </c>
      <c r="M1896" s="78" t="s">
        <v>20455</v>
      </c>
      <c r="N1896" s="78" t="s">
        <v>17734</v>
      </c>
      <c r="Q1896" s="78" t="n">
        <v>0</v>
      </c>
      <c r="U1896" s="78" t="s">
        <v>14796</v>
      </c>
      <c r="V1896" s="78" t="s">
        <v>18455</v>
      </c>
      <c r="W1896" s="78" t="s">
        <v>4084</v>
      </c>
      <c r="X1896" s="78" t="s">
        <v>18451</v>
      </c>
      <c r="Y1896" s="78" t="s">
        <v>18456</v>
      </c>
      <c r="Z1896" s="78" t="s">
        <v>17816</v>
      </c>
      <c r="AA1896" s="78" t="s">
        <v>17795</v>
      </c>
      <c r="AB1896" s="78" t="s">
        <v>19060</v>
      </c>
      <c r="AI1896" s="82" t="n">
        <v>47406</v>
      </c>
      <c r="AL1896" s="78" t="s">
        <v>17718</v>
      </c>
      <c r="AM1896" s="78" t="s">
        <v>17718</v>
      </c>
      <c r="AP1896" s="78" t="s">
        <v>17719</v>
      </c>
      <c r="AQ1896" s="78" t="n">
        <v>13792</v>
      </c>
      <c r="AR1896" s="78" t="n">
        <v>10</v>
      </c>
      <c r="AS1896" s="78" t="n">
        <v>89.319</v>
      </c>
      <c r="AT1896" s="78" t="n">
        <v>1</v>
      </c>
      <c r="AV1896" s="78" t="n">
        <v>8.08</v>
      </c>
      <c r="AY1896" s="78" t="n">
        <v>11674377.32</v>
      </c>
      <c r="AZ1896" s="78" t="n">
        <v>0</v>
      </c>
      <c r="BA1896" s="78" t="n">
        <v>644499.16</v>
      </c>
      <c r="BB1896" s="78" t="n">
        <v>116554.66</v>
      </c>
      <c r="BC1896" s="78" t="n">
        <v>12318876.48</v>
      </c>
      <c r="BD1896" s="78" t="n">
        <v>13792000</v>
      </c>
      <c r="BE1896" s="78" t="s">
        <v>18925</v>
      </c>
      <c r="BJ1896" s="78" t="s">
        <v>17721</v>
      </c>
      <c r="BK1896" s="78" t="s">
        <v>17722</v>
      </c>
      <c r="BL1896" s="78" t="s">
        <v>14806</v>
      </c>
      <c r="BM1896" s="78" t="s">
        <v>14805</v>
      </c>
      <c r="BN1896" s="78" t="s">
        <v>20456</v>
      </c>
      <c r="BO1896" s="78" t="s">
        <v>16502</v>
      </c>
    </row>
    <row r="1897" customFormat="false" ht="15" hidden="true" customHeight="false" outlineLevel="0" collapsed="false">
      <c r="A1897" s="82" t="n">
        <v>45291</v>
      </c>
      <c r="B1897" s="78" t="s">
        <v>16497</v>
      </c>
      <c r="C1897" s="78" t="s">
        <v>17734</v>
      </c>
      <c r="D1897" s="78" t="s">
        <v>18919</v>
      </c>
      <c r="E1897" s="78" t="s">
        <v>4075</v>
      </c>
      <c r="F1897" s="78" t="s">
        <v>17724</v>
      </c>
      <c r="G1897" s="78" t="s">
        <v>17711</v>
      </c>
      <c r="H1897" s="78" t="s">
        <v>17725</v>
      </c>
      <c r="I1897" s="78" t="s">
        <v>19056</v>
      </c>
      <c r="J1897" s="78" t="s">
        <v>19089</v>
      </c>
      <c r="K1897" s="78" t="n">
        <v>103660442</v>
      </c>
      <c r="L1897" s="78" t="s">
        <v>15591</v>
      </c>
      <c r="M1897" s="78" t="s">
        <v>19740</v>
      </c>
      <c r="N1897" s="78" t="s">
        <v>17734</v>
      </c>
      <c r="Q1897" s="78" t="n">
        <v>21002866</v>
      </c>
      <c r="R1897" s="78" t="s">
        <v>15582</v>
      </c>
      <c r="S1897" s="78" t="s">
        <v>17101</v>
      </c>
      <c r="T1897" s="78" t="s">
        <v>16498</v>
      </c>
      <c r="U1897" s="78" t="s">
        <v>15582</v>
      </c>
      <c r="V1897" s="78" t="s">
        <v>18433</v>
      </c>
      <c r="W1897" s="78" t="s">
        <v>4084</v>
      </c>
      <c r="X1897" s="78" t="s">
        <v>17831</v>
      </c>
      <c r="Y1897" s="78" t="s">
        <v>18434</v>
      </c>
      <c r="Z1897" s="78" t="s">
        <v>17809</v>
      </c>
      <c r="AA1897" s="78" t="s">
        <v>17809</v>
      </c>
      <c r="AB1897" s="78" t="s">
        <v>19091</v>
      </c>
      <c r="AI1897" s="82" t="n">
        <v>46388</v>
      </c>
      <c r="AL1897" s="78" t="s">
        <v>17718</v>
      </c>
      <c r="AM1897" s="78" t="s">
        <v>17718</v>
      </c>
      <c r="AP1897" s="78" t="s">
        <v>17719</v>
      </c>
      <c r="AQ1897" s="78" t="n">
        <v>13900</v>
      </c>
      <c r="AR1897" s="78" t="n">
        <v>10</v>
      </c>
      <c r="AS1897" s="78" t="n">
        <v>100.75</v>
      </c>
      <c r="AT1897" s="78" t="n">
        <v>1</v>
      </c>
      <c r="AV1897" s="78" t="n">
        <v>8.08</v>
      </c>
      <c r="AY1897" s="78" t="n">
        <v>17858107</v>
      </c>
      <c r="AZ1897" s="78" t="n">
        <v>0</v>
      </c>
      <c r="BA1897" s="78" t="n">
        <v>-3853857</v>
      </c>
      <c r="BB1897" s="78" t="n">
        <v>60812.5</v>
      </c>
      <c r="BC1897" s="78" t="n">
        <v>14004250</v>
      </c>
      <c r="BD1897" s="78" t="n">
        <v>13900000</v>
      </c>
      <c r="BE1897" s="78" t="s">
        <v>19092</v>
      </c>
      <c r="BJ1897" s="78" t="s">
        <v>17721</v>
      </c>
      <c r="BK1897" s="78" t="s">
        <v>17722</v>
      </c>
      <c r="BL1897" s="78" t="s">
        <v>1163</v>
      </c>
      <c r="BM1897" s="78" t="s">
        <v>15592</v>
      </c>
      <c r="BN1897" s="78" t="s">
        <v>19741</v>
      </c>
      <c r="BO1897" s="78" t="s">
        <v>16502</v>
      </c>
    </row>
    <row r="1898" customFormat="false" ht="15" hidden="true" customHeight="false" outlineLevel="0" collapsed="false">
      <c r="A1898" s="82" t="n">
        <v>45291</v>
      </c>
      <c r="B1898" s="78" t="s">
        <v>16497</v>
      </c>
      <c r="C1898" s="78" t="s">
        <v>17734</v>
      </c>
      <c r="D1898" s="78" t="s">
        <v>18919</v>
      </c>
      <c r="E1898" s="78" t="s">
        <v>4075</v>
      </c>
      <c r="F1898" s="78" t="s">
        <v>17724</v>
      </c>
      <c r="G1898" s="78" t="s">
        <v>17711</v>
      </c>
      <c r="H1898" s="78" t="s">
        <v>17725</v>
      </c>
      <c r="I1898" s="78" t="s">
        <v>19056</v>
      </c>
      <c r="J1898" s="78" t="s">
        <v>19089</v>
      </c>
      <c r="K1898" s="78" t="n">
        <v>148306713</v>
      </c>
      <c r="L1898" s="78" t="s">
        <v>11606</v>
      </c>
      <c r="M1898" s="78" t="s">
        <v>20302</v>
      </c>
      <c r="N1898" s="78" t="s">
        <v>17734</v>
      </c>
      <c r="Q1898" s="78" t="n">
        <v>27342625</v>
      </c>
      <c r="R1898" s="78" t="s">
        <v>11597</v>
      </c>
      <c r="S1898" s="78" t="s">
        <v>17136</v>
      </c>
      <c r="T1898" s="78" t="s">
        <v>16498</v>
      </c>
      <c r="U1898" s="78" t="s">
        <v>11597</v>
      </c>
      <c r="V1898" s="78" t="s">
        <v>18577</v>
      </c>
      <c r="W1898" s="78" t="s">
        <v>4084</v>
      </c>
      <c r="X1898" s="78" t="s">
        <v>17831</v>
      </c>
      <c r="Y1898" s="78" t="s">
        <v>18040</v>
      </c>
      <c r="Z1898" s="78" t="s">
        <v>17809</v>
      </c>
      <c r="AA1898" s="78" t="s">
        <v>17809</v>
      </c>
      <c r="AB1898" s="78" t="s">
        <v>19091</v>
      </c>
      <c r="AI1898" s="82" t="n">
        <v>46827</v>
      </c>
      <c r="AL1898" s="78" t="s">
        <v>17718</v>
      </c>
      <c r="AM1898" s="78" t="s">
        <v>17718</v>
      </c>
      <c r="AP1898" s="78" t="s">
        <v>17719</v>
      </c>
      <c r="AQ1898" s="78" t="n">
        <v>13900</v>
      </c>
      <c r="AR1898" s="78" t="n">
        <v>10</v>
      </c>
      <c r="AS1898" s="78" t="n">
        <v>93.31</v>
      </c>
      <c r="AT1898" s="78" t="n">
        <v>1</v>
      </c>
      <c r="AV1898" s="78" t="n">
        <v>8.08</v>
      </c>
      <c r="AY1898" s="78" t="n">
        <v>13606178.3</v>
      </c>
      <c r="AZ1898" s="78" t="n">
        <v>0</v>
      </c>
      <c r="BA1898" s="78" t="n">
        <v>-636088.3</v>
      </c>
      <c r="BB1898" s="78" t="n">
        <v>76739.58</v>
      </c>
      <c r="BC1898" s="78" t="n">
        <v>12970090</v>
      </c>
      <c r="BD1898" s="78" t="n">
        <v>13900000</v>
      </c>
      <c r="BE1898" s="78" t="s">
        <v>19092</v>
      </c>
      <c r="BJ1898" s="78" t="s">
        <v>17721</v>
      </c>
      <c r="BK1898" s="78" t="s">
        <v>17722</v>
      </c>
      <c r="BL1898" s="78" t="s">
        <v>1015</v>
      </c>
      <c r="BM1898" s="78" t="s">
        <v>11607</v>
      </c>
      <c r="BN1898" s="78" t="s">
        <v>20303</v>
      </c>
      <c r="BO1898" s="78" t="s">
        <v>16502</v>
      </c>
    </row>
    <row r="1899" customFormat="false" ht="15" hidden="true" customHeight="false" outlineLevel="0" collapsed="false">
      <c r="A1899" s="82" t="n">
        <v>45291</v>
      </c>
      <c r="B1899" s="78" t="s">
        <v>16497</v>
      </c>
      <c r="C1899" s="78" t="s">
        <v>17734</v>
      </c>
      <c r="D1899" s="78" t="s">
        <v>18919</v>
      </c>
      <c r="E1899" s="78" t="s">
        <v>4075</v>
      </c>
      <c r="F1899" s="78" t="s">
        <v>17724</v>
      </c>
      <c r="G1899" s="78" t="s">
        <v>17711</v>
      </c>
      <c r="H1899" s="78" t="s">
        <v>17725</v>
      </c>
      <c r="I1899" s="78" t="s">
        <v>18920</v>
      </c>
      <c r="J1899" s="78" t="s">
        <v>16506</v>
      </c>
      <c r="K1899" s="78" t="n">
        <v>115822196</v>
      </c>
      <c r="L1899" s="78" t="s">
        <v>14043</v>
      </c>
      <c r="M1899" s="78" t="s">
        <v>19824</v>
      </c>
      <c r="N1899" s="78" t="s">
        <v>17734</v>
      </c>
      <c r="Q1899" s="78" t="n">
        <v>0</v>
      </c>
      <c r="U1899" s="78" t="s">
        <v>19825</v>
      </c>
      <c r="V1899" s="78" t="s">
        <v>19826</v>
      </c>
      <c r="W1899" s="78" t="s">
        <v>4084</v>
      </c>
      <c r="X1899" s="78" t="s">
        <v>17806</v>
      </c>
      <c r="Y1899" s="78" t="s">
        <v>17807</v>
      </c>
      <c r="Z1899" s="78" t="s">
        <v>17808</v>
      </c>
      <c r="AA1899" s="78" t="s">
        <v>17809</v>
      </c>
      <c r="AB1899" s="78" t="s">
        <v>19060</v>
      </c>
      <c r="AI1899" s="82" t="n">
        <v>48092</v>
      </c>
      <c r="AL1899" s="78" t="s">
        <v>17718</v>
      </c>
      <c r="AM1899" s="78" t="s">
        <v>17718</v>
      </c>
      <c r="AP1899" s="78" t="s">
        <v>17772</v>
      </c>
      <c r="AQ1899" s="78" t="n">
        <v>-13900</v>
      </c>
      <c r="AR1899" s="78" t="n">
        <v>10</v>
      </c>
      <c r="AS1899" s="78" t="n">
        <v>85.67313</v>
      </c>
      <c r="AT1899" s="78" t="n">
        <v>1</v>
      </c>
      <c r="AV1899" s="78" t="n">
        <v>8.08</v>
      </c>
      <c r="AY1899" s="78" t="n">
        <v>-11323717</v>
      </c>
      <c r="AZ1899" s="78" t="n">
        <v>0</v>
      </c>
      <c r="BA1899" s="78" t="n">
        <v>-584848.07</v>
      </c>
      <c r="BB1899" s="78" t="n">
        <v>-179606.25</v>
      </c>
      <c r="BC1899" s="78" t="n">
        <v>-11908565.07</v>
      </c>
      <c r="BD1899" s="78" t="n">
        <v>13900000</v>
      </c>
      <c r="BE1899" s="78" t="s">
        <v>18925</v>
      </c>
      <c r="BJ1899" s="78" t="s">
        <v>17721</v>
      </c>
      <c r="BK1899" s="78" t="s">
        <v>17722</v>
      </c>
      <c r="BL1899" s="78" t="s">
        <v>14045</v>
      </c>
      <c r="BM1899" s="78" t="s">
        <v>14044</v>
      </c>
      <c r="BN1899" s="78" t="s">
        <v>19827</v>
      </c>
      <c r="BO1899" s="78" t="s">
        <v>16502</v>
      </c>
    </row>
    <row r="1900" customFormat="false" ht="15" hidden="true" customHeight="false" outlineLevel="0" collapsed="false">
      <c r="A1900" s="82" t="n">
        <v>45291</v>
      </c>
      <c r="B1900" s="78" t="s">
        <v>16497</v>
      </c>
      <c r="C1900" s="78" t="s">
        <v>17734</v>
      </c>
      <c r="D1900" s="78" t="s">
        <v>18919</v>
      </c>
      <c r="E1900" s="78" t="s">
        <v>4075</v>
      </c>
      <c r="F1900" s="78" t="s">
        <v>17724</v>
      </c>
      <c r="G1900" s="78" t="s">
        <v>17711</v>
      </c>
      <c r="H1900" s="78" t="s">
        <v>17725</v>
      </c>
      <c r="I1900" s="78" t="s">
        <v>19056</v>
      </c>
      <c r="J1900" s="78" t="s">
        <v>19089</v>
      </c>
      <c r="K1900" s="78" t="n">
        <v>136077174</v>
      </c>
      <c r="L1900" s="78" t="s">
        <v>5870</v>
      </c>
      <c r="M1900" s="78" t="s">
        <v>20131</v>
      </c>
      <c r="N1900" s="78" t="s">
        <v>17734</v>
      </c>
      <c r="Q1900" s="78" t="n">
        <v>98118882</v>
      </c>
      <c r="R1900" s="78" t="s">
        <v>5861</v>
      </c>
      <c r="S1900" s="78" t="s">
        <v>16656</v>
      </c>
      <c r="T1900" s="78" t="s">
        <v>16498</v>
      </c>
      <c r="U1900" s="78" t="s">
        <v>5861</v>
      </c>
      <c r="V1900" s="78" t="s">
        <v>18387</v>
      </c>
      <c r="W1900" s="78" t="s">
        <v>4084</v>
      </c>
      <c r="X1900" s="78" t="s">
        <v>17831</v>
      </c>
      <c r="Y1900" s="78" t="s">
        <v>18257</v>
      </c>
      <c r="Z1900" s="78" t="s">
        <v>17809</v>
      </c>
      <c r="AA1900" s="78" t="s">
        <v>17809</v>
      </c>
      <c r="AB1900" s="78" t="s">
        <v>19091</v>
      </c>
      <c r="AC1900" s="78" t="s">
        <v>17932</v>
      </c>
      <c r="AI1900" s="82" t="n">
        <v>46569</v>
      </c>
      <c r="AL1900" s="78" t="s">
        <v>17718</v>
      </c>
      <c r="AM1900" s="78" t="s">
        <v>17718</v>
      </c>
      <c r="AP1900" s="78" t="s">
        <v>17719</v>
      </c>
      <c r="AQ1900" s="78" t="n">
        <v>14000</v>
      </c>
      <c r="AR1900" s="78" t="n">
        <v>10</v>
      </c>
      <c r="AS1900" s="78" t="n">
        <v>89.95</v>
      </c>
      <c r="AT1900" s="78" t="n">
        <v>1</v>
      </c>
      <c r="AV1900" s="78" t="n">
        <v>8.08</v>
      </c>
      <c r="AY1900" s="78" t="n">
        <v>11276155.5</v>
      </c>
      <c r="AZ1900" s="78" t="n">
        <v>0</v>
      </c>
      <c r="BA1900" s="78" t="n">
        <v>1316844.5</v>
      </c>
      <c r="BB1900" s="78" t="n">
        <v>26250</v>
      </c>
      <c r="BC1900" s="78" t="n">
        <v>12593000</v>
      </c>
      <c r="BD1900" s="78" t="n">
        <v>14000000</v>
      </c>
      <c r="BE1900" s="78" t="s">
        <v>19092</v>
      </c>
      <c r="BJ1900" s="78" t="s">
        <v>17721</v>
      </c>
      <c r="BK1900" s="78" t="s">
        <v>17722</v>
      </c>
      <c r="BL1900" s="78" t="s">
        <v>60</v>
      </c>
      <c r="BM1900" s="78" t="s">
        <v>5871</v>
      </c>
      <c r="BN1900" s="78" t="s">
        <v>20132</v>
      </c>
      <c r="BO1900" s="78" t="s">
        <v>16502</v>
      </c>
    </row>
    <row r="1901" customFormat="false" ht="15" hidden="true" customHeight="false" outlineLevel="0" collapsed="false">
      <c r="A1901" s="82" t="n">
        <v>45291</v>
      </c>
      <c r="B1901" s="78" t="s">
        <v>16497</v>
      </c>
      <c r="C1901" s="78" t="s">
        <v>17734</v>
      </c>
      <c r="D1901" s="78" t="s">
        <v>18919</v>
      </c>
      <c r="E1901" s="78" t="s">
        <v>4075</v>
      </c>
      <c r="F1901" s="78" t="s">
        <v>17724</v>
      </c>
      <c r="G1901" s="78" t="s">
        <v>17711</v>
      </c>
      <c r="H1901" s="78" t="s">
        <v>17725</v>
      </c>
      <c r="I1901" s="78" t="s">
        <v>19056</v>
      </c>
      <c r="J1901" s="78" t="s">
        <v>19089</v>
      </c>
      <c r="K1901" s="78" t="n">
        <v>156909083</v>
      </c>
      <c r="L1901" s="78" t="s">
        <v>13885</v>
      </c>
      <c r="M1901" s="78" t="s">
        <v>19472</v>
      </c>
      <c r="N1901" s="78" t="s">
        <v>17734</v>
      </c>
      <c r="Q1901" s="78" t="n">
        <v>21004312</v>
      </c>
      <c r="R1901" s="78" t="s">
        <v>13876</v>
      </c>
      <c r="S1901" s="78" t="s">
        <v>17355</v>
      </c>
      <c r="T1901" s="78" t="s">
        <v>16498</v>
      </c>
      <c r="U1901" s="78" t="s">
        <v>13876</v>
      </c>
      <c r="V1901" s="78" t="s">
        <v>18449</v>
      </c>
      <c r="W1901" s="78" t="s">
        <v>4084</v>
      </c>
      <c r="X1901" s="78" t="s">
        <v>18047</v>
      </c>
      <c r="Y1901" s="78" t="s">
        <v>18048</v>
      </c>
      <c r="Z1901" s="78" t="s">
        <v>17809</v>
      </c>
      <c r="AA1901" s="78" t="s">
        <v>17809</v>
      </c>
      <c r="AB1901" s="78" t="s">
        <v>19091</v>
      </c>
      <c r="AI1901" s="82" t="n">
        <v>47058</v>
      </c>
      <c r="AL1901" s="78" t="s">
        <v>17718</v>
      </c>
      <c r="AM1901" s="78" t="s">
        <v>17718</v>
      </c>
      <c r="AP1901" s="78" t="s">
        <v>17719</v>
      </c>
      <c r="AQ1901" s="78" t="n">
        <v>14000</v>
      </c>
      <c r="AR1901" s="78" t="n">
        <v>10</v>
      </c>
      <c r="AS1901" s="78" t="n">
        <v>128.35</v>
      </c>
      <c r="AT1901" s="78" t="n">
        <v>1</v>
      </c>
      <c r="AV1901" s="78" t="n">
        <v>8.08</v>
      </c>
      <c r="AY1901" s="78" t="n">
        <v>14612024</v>
      </c>
      <c r="AZ1901" s="78" t="n">
        <v>0</v>
      </c>
      <c r="BA1901" s="78" t="n">
        <v>3356976</v>
      </c>
      <c r="BB1901" s="78" t="n">
        <v>101111.11</v>
      </c>
      <c r="BC1901" s="78" t="n">
        <v>17969000</v>
      </c>
      <c r="BD1901" s="78" t="n">
        <v>14000000</v>
      </c>
      <c r="BE1901" s="78" t="s">
        <v>19092</v>
      </c>
      <c r="BJ1901" s="78" t="s">
        <v>17721</v>
      </c>
      <c r="BK1901" s="78" t="s">
        <v>17722</v>
      </c>
      <c r="BL1901" s="78" t="s">
        <v>1102</v>
      </c>
      <c r="BM1901" s="78" t="s">
        <v>13886</v>
      </c>
      <c r="BN1901" s="78" t="s">
        <v>19473</v>
      </c>
      <c r="BO1901" s="78" t="s">
        <v>16502</v>
      </c>
    </row>
    <row r="1902" customFormat="false" ht="15" hidden="true" customHeight="false" outlineLevel="0" collapsed="false">
      <c r="A1902" s="82" t="n">
        <v>45291</v>
      </c>
      <c r="B1902" s="78" t="s">
        <v>16497</v>
      </c>
      <c r="C1902" s="78" t="s">
        <v>17734</v>
      </c>
      <c r="D1902" s="78" t="s">
        <v>18919</v>
      </c>
      <c r="E1902" s="78" t="s">
        <v>4075</v>
      </c>
      <c r="F1902" s="78" t="s">
        <v>17724</v>
      </c>
      <c r="G1902" s="78" t="s">
        <v>17711</v>
      </c>
      <c r="H1902" s="78" t="s">
        <v>17725</v>
      </c>
      <c r="I1902" s="78" t="s">
        <v>19056</v>
      </c>
      <c r="J1902" s="78" t="s">
        <v>19089</v>
      </c>
      <c r="K1902" s="78" t="n">
        <v>158540313</v>
      </c>
      <c r="L1902" s="78" t="s">
        <v>10644</v>
      </c>
      <c r="M1902" s="78" t="s">
        <v>20063</v>
      </c>
      <c r="N1902" s="78" t="s">
        <v>17734</v>
      </c>
      <c r="Q1902" s="78" t="n">
        <v>35656720</v>
      </c>
      <c r="R1902" s="78" t="s">
        <v>10635</v>
      </c>
      <c r="S1902" s="78" t="s">
        <v>17068</v>
      </c>
      <c r="T1902" s="78" t="s">
        <v>16498</v>
      </c>
      <c r="U1902" s="78" t="s">
        <v>10635</v>
      </c>
      <c r="V1902" s="78" t="s">
        <v>18460</v>
      </c>
      <c r="W1902" s="78" t="s">
        <v>4084</v>
      </c>
      <c r="X1902" s="78" t="s">
        <v>17936</v>
      </c>
      <c r="Y1902" s="78" t="s">
        <v>18461</v>
      </c>
      <c r="Z1902" s="78" t="s">
        <v>17794</v>
      </c>
      <c r="AA1902" s="78" t="s">
        <v>17795</v>
      </c>
      <c r="AB1902" s="78" t="s">
        <v>19091</v>
      </c>
      <c r="AI1902" s="82" t="n">
        <v>46736</v>
      </c>
      <c r="AL1902" s="78" t="s">
        <v>17718</v>
      </c>
      <c r="AM1902" s="78" t="s">
        <v>17718</v>
      </c>
      <c r="AP1902" s="78" t="s">
        <v>17719</v>
      </c>
      <c r="AQ1902" s="78" t="n">
        <v>14000</v>
      </c>
      <c r="AR1902" s="78" t="n">
        <v>10</v>
      </c>
      <c r="AS1902" s="78" t="n">
        <v>112.56</v>
      </c>
      <c r="AT1902" s="78" t="n">
        <v>1</v>
      </c>
      <c r="AV1902" s="78" t="n">
        <v>8.08</v>
      </c>
      <c r="AY1902" s="78" t="n">
        <v>15175881</v>
      </c>
      <c r="AZ1902" s="78" t="n">
        <v>0</v>
      </c>
      <c r="BA1902" s="78" t="n">
        <v>582519</v>
      </c>
      <c r="BB1902" s="78" t="n">
        <v>16333.33</v>
      </c>
      <c r="BC1902" s="78" t="n">
        <v>15758400</v>
      </c>
      <c r="BD1902" s="78" t="n">
        <v>14000000</v>
      </c>
      <c r="BE1902" s="78" t="s">
        <v>19092</v>
      </c>
      <c r="BJ1902" s="78" t="s">
        <v>17721</v>
      </c>
      <c r="BK1902" s="78" t="s">
        <v>17722</v>
      </c>
      <c r="BL1902" s="78" t="s">
        <v>192</v>
      </c>
      <c r="BM1902" s="78" t="s">
        <v>10645</v>
      </c>
      <c r="BN1902" s="78" t="s">
        <v>20064</v>
      </c>
      <c r="BO1902" s="78" t="s">
        <v>16502</v>
      </c>
    </row>
    <row r="1903" customFormat="false" ht="15" hidden="true" customHeight="false" outlineLevel="0" collapsed="false">
      <c r="A1903" s="82" t="n">
        <v>45291</v>
      </c>
      <c r="B1903" s="78" t="s">
        <v>16497</v>
      </c>
      <c r="C1903" s="78" t="s">
        <v>17734</v>
      </c>
      <c r="D1903" s="78" t="s">
        <v>18919</v>
      </c>
      <c r="E1903" s="78" t="s">
        <v>4117</v>
      </c>
      <c r="F1903" s="78" t="s">
        <v>17723</v>
      </c>
      <c r="G1903" s="78" t="s">
        <v>17711</v>
      </c>
      <c r="H1903" s="78" t="s">
        <v>17725</v>
      </c>
      <c r="I1903" s="78" t="s">
        <v>19056</v>
      </c>
      <c r="J1903" s="78" t="s">
        <v>19089</v>
      </c>
      <c r="K1903" s="78" t="n">
        <v>147873591</v>
      </c>
      <c r="L1903" s="78" t="s">
        <v>12786</v>
      </c>
      <c r="M1903" s="78" t="s">
        <v>20368</v>
      </c>
      <c r="N1903" s="78" t="s">
        <v>17734</v>
      </c>
      <c r="Q1903" s="78" t="n">
        <v>49125779</v>
      </c>
      <c r="R1903" s="78" t="s">
        <v>12778</v>
      </c>
      <c r="S1903" s="78" t="s">
        <v>16658</v>
      </c>
      <c r="T1903" s="78" t="s">
        <v>16498</v>
      </c>
      <c r="U1903" s="78" t="s">
        <v>18374</v>
      </c>
      <c r="V1903" s="78" t="s">
        <v>18375</v>
      </c>
      <c r="W1903" s="78" t="s">
        <v>4084</v>
      </c>
      <c r="X1903" s="78" t="s">
        <v>18056</v>
      </c>
      <c r="Y1903" s="78" t="s">
        <v>18056</v>
      </c>
      <c r="Z1903" s="78" t="s">
        <v>17856</v>
      </c>
      <c r="AA1903" s="78" t="s">
        <v>17857</v>
      </c>
      <c r="AB1903" s="78" t="s">
        <v>19091</v>
      </c>
      <c r="AI1903" s="82" t="n">
        <v>46813</v>
      </c>
      <c r="AL1903" s="78" t="s">
        <v>17718</v>
      </c>
      <c r="AM1903" s="78" t="s">
        <v>17718</v>
      </c>
      <c r="AP1903" s="78" t="s">
        <v>17719</v>
      </c>
      <c r="AQ1903" s="78" t="n">
        <v>14100</v>
      </c>
      <c r="AR1903" s="78" t="n">
        <v>10</v>
      </c>
      <c r="AS1903" s="78" t="n">
        <v>143.5</v>
      </c>
      <c r="AT1903" s="78" t="n">
        <v>1</v>
      </c>
      <c r="AV1903" s="78" t="n">
        <v>8.08</v>
      </c>
      <c r="AY1903" s="78" t="n">
        <v>20646564.6</v>
      </c>
      <c r="AZ1903" s="78" t="n">
        <v>0</v>
      </c>
      <c r="BA1903" s="78" t="n">
        <v>-413064.6</v>
      </c>
      <c r="BB1903" s="78" t="n">
        <v>152750</v>
      </c>
      <c r="BC1903" s="78" t="n">
        <v>20233500</v>
      </c>
      <c r="BD1903" s="78" t="n">
        <v>14100000</v>
      </c>
      <c r="BE1903" s="78" t="s">
        <v>19092</v>
      </c>
      <c r="BJ1903" s="78" t="s">
        <v>17721</v>
      </c>
      <c r="BK1903" s="78" t="s">
        <v>17722</v>
      </c>
      <c r="BL1903" s="78" t="s">
        <v>1053</v>
      </c>
      <c r="BM1903" s="78" t="s">
        <v>12787</v>
      </c>
      <c r="BN1903" s="78" t="s">
        <v>20369</v>
      </c>
      <c r="BO1903" s="78" t="s">
        <v>16502</v>
      </c>
    </row>
    <row r="1904" customFormat="false" ht="15" hidden="true" customHeight="false" outlineLevel="0" collapsed="false">
      <c r="A1904" s="82" t="n">
        <v>45291</v>
      </c>
      <c r="B1904" s="78" t="s">
        <v>16497</v>
      </c>
      <c r="C1904" s="78" t="s">
        <v>17734</v>
      </c>
      <c r="D1904" s="78" t="s">
        <v>18919</v>
      </c>
      <c r="E1904" s="78" t="s">
        <v>4117</v>
      </c>
      <c r="F1904" s="78" t="s">
        <v>17723</v>
      </c>
      <c r="G1904" s="78" t="s">
        <v>17711</v>
      </c>
      <c r="H1904" s="78" t="s">
        <v>17725</v>
      </c>
      <c r="I1904" s="78" t="s">
        <v>19056</v>
      </c>
      <c r="J1904" s="78" t="s">
        <v>19089</v>
      </c>
      <c r="K1904" s="78" t="n">
        <v>158319512</v>
      </c>
      <c r="L1904" s="78" t="s">
        <v>16045</v>
      </c>
      <c r="M1904" s="78" t="s">
        <v>20397</v>
      </c>
      <c r="N1904" s="78" t="s">
        <v>17734</v>
      </c>
      <c r="Q1904" s="78" t="n">
        <v>21070140</v>
      </c>
      <c r="R1904" s="78" t="s">
        <v>16036</v>
      </c>
      <c r="S1904" s="78" t="s">
        <v>683</v>
      </c>
      <c r="T1904" s="78" t="s">
        <v>16498</v>
      </c>
      <c r="U1904" s="78" t="s">
        <v>18370</v>
      </c>
      <c r="V1904" s="78" t="s">
        <v>18371</v>
      </c>
      <c r="W1904" s="78" t="s">
        <v>4084</v>
      </c>
      <c r="X1904" s="78" t="s">
        <v>18047</v>
      </c>
      <c r="Y1904" s="78" t="s">
        <v>18048</v>
      </c>
      <c r="Z1904" s="78" t="s">
        <v>17809</v>
      </c>
      <c r="AA1904" s="78" t="s">
        <v>17809</v>
      </c>
      <c r="AB1904" s="78" t="s">
        <v>19091</v>
      </c>
      <c r="AI1904" s="82" t="n">
        <v>47453</v>
      </c>
      <c r="AL1904" s="78" t="s">
        <v>17718</v>
      </c>
      <c r="AM1904" s="78" t="s">
        <v>17718</v>
      </c>
      <c r="AP1904" s="78" t="s">
        <v>17719</v>
      </c>
      <c r="AQ1904" s="78" t="n">
        <v>14250</v>
      </c>
      <c r="AR1904" s="78" t="n">
        <v>10</v>
      </c>
      <c r="AS1904" s="78" t="n">
        <v>67.478</v>
      </c>
      <c r="AT1904" s="78" t="n">
        <v>1</v>
      </c>
      <c r="AV1904" s="78" t="n">
        <v>8.08</v>
      </c>
      <c r="AY1904" s="78" t="n">
        <v>8227838.75</v>
      </c>
      <c r="AZ1904" s="78" t="n">
        <v>0</v>
      </c>
      <c r="BA1904" s="78" t="n">
        <v>1387776.25</v>
      </c>
      <c r="BB1904" s="78" t="n">
        <v>22265.63</v>
      </c>
      <c r="BC1904" s="78" t="n">
        <v>9615615</v>
      </c>
      <c r="BD1904" s="78" t="n">
        <v>14250000</v>
      </c>
      <c r="BE1904" s="78" t="s">
        <v>19092</v>
      </c>
      <c r="BJ1904" s="78" t="s">
        <v>17721</v>
      </c>
      <c r="BK1904" s="78" t="s">
        <v>17722</v>
      </c>
      <c r="BL1904" s="78" t="s">
        <v>342</v>
      </c>
      <c r="BM1904" s="78" t="s">
        <v>16046</v>
      </c>
      <c r="BN1904" s="78" t="s">
        <v>20398</v>
      </c>
      <c r="BO1904" s="78" t="s">
        <v>16502</v>
      </c>
    </row>
    <row r="1905" customFormat="false" ht="15" hidden="true" customHeight="false" outlineLevel="0" collapsed="false">
      <c r="A1905" s="82" t="n">
        <v>45291</v>
      </c>
      <c r="B1905" s="78" t="s">
        <v>16497</v>
      </c>
      <c r="C1905" s="78" t="s">
        <v>17734</v>
      </c>
      <c r="D1905" s="78" t="s">
        <v>18919</v>
      </c>
      <c r="E1905" s="78" t="s">
        <v>1305</v>
      </c>
      <c r="F1905" s="78" t="s">
        <v>17710</v>
      </c>
      <c r="G1905" s="78" t="s">
        <v>17711</v>
      </c>
      <c r="H1905" s="78" t="s">
        <v>17725</v>
      </c>
      <c r="I1905" s="78" t="s">
        <v>18920</v>
      </c>
      <c r="J1905" s="78" t="s">
        <v>16506</v>
      </c>
      <c r="K1905" s="78" t="n">
        <v>128741711</v>
      </c>
      <c r="L1905" s="78" t="s">
        <v>10847</v>
      </c>
      <c r="M1905" s="78" t="s">
        <v>20457</v>
      </c>
      <c r="N1905" s="78" t="s">
        <v>17734</v>
      </c>
      <c r="Q1905" s="78" t="n">
        <v>0</v>
      </c>
      <c r="U1905" s="78" t="s">
        <v>20458</v>
      </c>
      <c r="V1905" s="78" t="s">
        <v>20459</v>
      </c>
      <c r="W1905" s="78" t="s">
        <v>4084</v>
      </c>
      <c r="X1905" s="78" t="s">
        <v>17979</v>
      </c>
      <c r="Y1905" s="78" t="s">
        <v>18022</v>
      </c>
      <c r="Z1905" s="78" t="s">
        <v>17816</v>
      </c>
      <c r="AA1905" s="78" t="s">
        <v>17795</v>
      </c>
      <c r="AB1905" s="78" t="s">
        <v>19060</v>
      </c>
      <c r="AI1905" s="82" t="n">
        <v>47557</v>
      </c>
      <c r="AL1905" s="78" t="s">
        <v>17718</v>
      </c>
      <c r="AM1905" s="78" t="s">
        <v>17718</v>
      </c>
      <c r="AP1905" s="78" t="s">
        <v>17772</v>
      </c>
      <c r="AQ1905" s="78" t="n">
        <v>-14380</v>
      </c>
      <c r="AR1905" s="78" t="n">
        <v>10</v>
      </c>
      <c r="AS1905" s="78" t="n">
        <v>95.1435</v>
      </c>
      <c r="AT1905" s="78" t="n">
        <v>1</v>
      </c>
      <c r="AV1905" s="78" t="n">
        <v>8.08</v>
      </c>
      <c r="AY1905" s="78" t="n">
        <v>-12718241.2</v>
      </c>
      <c r="AZ1905" s="78" t="n">
        <v>0</v>
      </c>
      <c r="BA1905" s="78" t="n">
        <v>-963394.1</v>
      </c>
      <c r="BB1905" s="78" t="n">
        <v>-248590.81</v>
      </c>
      <c r="BC1905" s="78" t="n">
        <v>-13681635.3</v>
      </c>
      <c r="BD1905" s="78" t="n">
        <v>14380000</v>
      </c>
      <c r="BE1905" s="78" t="s">
        <v>18925</v>
      </c>
      <c r="BJ1905" s="78" t="s">
        <v>17721</v>
      </c>
      <c r="BK1905" s="78" t="s">
        <v>17722</v>
      </c>
      <c r="BL1905" s="78" t="s">
        <v>10849</v>
      </c>
      <c r="BM1905" s="78" t="s">
        <v>10848</v>
      </c>
      <c r="BN1905" s="78" t="s">
        <v>20460</v>
      </c>
      <c r="BO1905" s="78" t="s">
        <v>16502</v>
      </c>
    </row>
    <row r="1906" customFormat="false" ht="15" hidden="true" customHeight="false" outlineLevel="0" collapsed="false">
      <c r="A1906" s="82" t="n">
        <v>45291</v>
      </c>
      <c r="B1906" s="78" t="s">
        <v>16497</v>
      </c>
      <c r="C1906" s="78" t="s">
        <v>18927</v>
      </c>
      <c r="D1906" s="78" t="s">
        <v>18928</v>
      </c>
      <c r="E1906" s="78" t="s">
        <v>1305</v>
      </c>
      <c r="F1906" s="78" t="s">
        <v>17710</v>
      </c>
      <c r="G1906" s="78" t="s">
        <v>17711</v>
      </c>
      <c r="H1906" s="78" t="s">
        <v>17725</v>
      </c>
      <c r="I1906" s="78" t="s">
        <v>18933</v>
      </c>
      <c r="J1906" s="78" t="s">
        <v>17755</v>
      </c>
      <c r="K1906" s="78" t="n">
        <v>119137171</v>
      </c>
      <c r="L1906" s="78" t="s">
        <v>11524</v>
      </c>
      <c r="M1906" s="78" t="s">
        <v>20461</v>
      </c>
      <c r="N1906" s="78" t="s">
        <v>17734</v>
      </c>
      <c r="Q1906" s="78" t="n">
        <v>21002445</v>
      </c>
      <c r="R1906" s="78" t="s">
        <v>11502</v>
      </c>
      <c r="S1906" s="78" t="s">
        <v>564</v>
      </c>
      <c r="T1906" s="78" t="s">
        <v>16498</v>
      </c>
      <c r="U1906" s="78" t="s">
        <v>11502</v>
      </c>
      <c r="V1906" s="78" t="s">
        <v>18481</v>
      </c>
      <c r="W1906" s="78" t="s">
        <v>4084</v>
      </c>
      <c r="X1906" s="78" t="s">
        <v>17831</v>
      </c>
      <c r="Y1906" s="78" t="s">
        <v>18040</v>
      </c>
      <c r="Z1906" s="78" t="s">
        <v>17809</v>
      </c>
      <c r="AA1906" s="78" t="s">
        <v>17809</v>
      </c>
      <c r="AE1906" s="78" t="s">
        <v>11527</v>
      </c>
      <c r="AG1906" s="78" t="s">
        <v>18931</v>
      </c>
      <c r="AI1906" s="82" t="n">
        <v>45310</v>
      </c>
      <c r="AJ1906" s="78" t="s">
        <v>1197</v>
      </c>
      <c r="AL1906" s="78" t="s">
        <v>17718</v>
      </c>
      <c r="AM1906" s="78" t="s">
        <v>17718</v>
      </c>
      <c r="AP1906" s="78" t="s">
        <v>17719</v>
      </c>
      <c r="AQ1906" s="78" t="n">
        <v>489</v>
      </c>
      <c r="AR1906" s="78" t="n">
        <v>100</v>
      </c>
      <c r="AS1906" s="78" t="n">
        <v>0.105</v>
      </c>
      <c r="AT1906" s="78" t="n">
        <v>1</v>
      </c>
      <c r="AV1906" s="78" t="n">
        <v>8.08</v>
      </c>
      <c r="AY1906" s="78" t="n">
        <v>565724.25</v>
      </c>
      <c r="AZ1906" s="78" t="n">
        <v>0</v>
      </c>
      <c r="BA1906" s="78" t="n">
        <v>-560589.75</v>
      </c>
      <c r="BB1906" s="78" t="n">
        <v>0</v>
      </c>
      <c r="BC1906" s="78" t="n">
        <v>5134.5</v>
      </c>
      <c r="BD1906" s="78" t="n">
        <v>14425500</v>
      </c>
      <c r="BE1906" s="78" t="s">
        <v>18932</v>
      </c>
      <c r="BJ1906" s="78" t="s">
        <v>17721</v>
      </c>
      <c r="BK1906" s="78" t="s">
        <v>17722</v>
      </c>
      <c r="BO1906" s="78" t="s">
        <v>16502</v>
      </c>
    </row>
    <row r="1907" customFormat="false" ht="15" hidden="true" customHeight="false" outlineLevel="0" collapsed="false">
      <c r="A1907" s="82" t="n">
        <v>45291</v>
      </c>
      <c r="B1907" s="78" t="s">
        <v>16497</v>
      </c>
      <c r="C1907" s="78" t="s">
        <v>17734</v>
      </c>
      <c r="D1907" s="78" t="s">
        <v>18919</v>
      </c>
      <c r="E1907" s="78" t="s">
        <v>1305</v>
      </c>
      <c r="F1907" s="78" t="s">
        <v>17710</v>
      </c>
      <c r="G1907" s="78" t="s">
        <v>17711</v>
      </c>
      <c r="H1907" s="78" t="s">
        <v>17725</v>
      </c>
      <c r="I1907" s="78" t="s">
        <v>19056</v>
      </c>
      <c r="J1907" s="78" t="s">
        <v>19089</v>
      </c>
      <c r="K1907" s="78" t="n">
        <v>118655428</v>
      </c>
      <c r="L1907" s="78" t="s">
        <v>12411</v>
      </c>
      <c r="M1907" s="78" t="s">
        <v>19462</v>
      </c>
      <c r="N1907" s="78" t="s">
        <v>17734</v>
      </c>
      <c r="Q1907" s="78" t="n">
        <v>21069240</v>
      </c>
      <c r="R1907" s="78" t="s">
        <v>12402</v>
      </c>
      <c r="S1907" s="78" t="s">
        <v>17225</v>
      </c>
      <c r="T1907" s="78" t="s">
        <v>16498</v>
      </c>
      <c r="U1907" s="78" t="s">
        <v>18378</v>
      </c>
      <c r="V1907" s="78" t="s">
        <v>18379</v>
      </c>
      <c r="W1907" s="78" t="s">
        <v>4084</v>
      </c>
      <c r="X1907" s="78" t="s">
        <v>17999</v>
      </c>
      <c r="Y1907" s="78" t="s">
        <v>18380</v>
      </c>
      <c r="Z1907" s="78" t="s">
        <v>17809</v>
      </c>
      <c r="AA1907" s="78" t="s">
        <v>17809</v>
      </c>
      <c r="AB1907" s="78" t="s">
        <v>19091</v>
      </c>
      <c r="AI1907" s="82" t="n">
        <v>46675</v>
      </c>
      <c r="AL1907" s="78" t="s">
        <v>17718</v>
      </c>
      <c r="AM1907" s="78" t="s">
        <v>17718</v>
      </c>
      <c r="AP1907" s="78" t="s">
        <v>17719</v>
      </c>
      <c r="AQ1907" s="78" t="n">
        <v>14500</v>
      </c>
      <c r="AR1907" s="78" t="n">
        <v>10</v>
      </c>
      <c r="AS1907" s="78" t="n">
        <v>88.8</v>
      </c>
      <c r="AT1907" s="78" t="n">
        <v>1</v>
      </c>
      <c r="AV1907" s="78" t="n">
        <v>8.08</v>
      </c>
      <c r="AY1907" s="78" t="n">
        <v>12163292</v>
      </c>
      <c r="AZ1907" s="78" t="n">
        <v>0</v>
      </c>
      <c r="BA1907" s="78" t="n">
        <v>712708</v>
      </c>
      <c r="BB1907" s="78" t="n">
        <v>45916.67</v>
      </c>
      <c r="BC1907" s="78" t="n">
        <v>12876000</v>
      </c>
      <c r="BD1907" s="78" t="n">
        <v>14500000</v>
      </c>
      <c r="BE1907" s="78" t="s">
        <v>19092</v>
      </c>
      <c r="BJ1907" s="78" t="s">
        <v>17721</v>
      </c>
      <c r="BK1907" s="78" t="s">
        <v>17722</v>
      </c>
      <c r="BL1907" s="78" t="s">
        <v>246</v>
      </c>
      <c r="BM1907" s="78" t="s">
        <v>12412</v>
      </c>
      <c r="BN1907" s="78" t="s">
        <v>19463</v>
      </c>
      <c r="BO1907" s="78" t="s">
        <v>16502</v>
      </c>
    </row>
    <row r="1908" customFormat="false" ht="15" hidden="true" customHeight="false" outlineLevel="0" collapsed="false">
      <c r="A1908" s="82" t="n">
        <v>45291</v>
      </c>
      <c r="B1908" s="78" t="s">
        <v>16497</v>
      </c>
      <c r="C1908" s="78" t="s">
        <v>17734</v>
      </c>
      <c r="D1908" s="78" t="s">
        <v>18919</v>
      </c>
      <c r="E1908" s="78" t="s">
        <v>4075</v>
      </c>
      <c r="F1908" s="78" t="s">
        <v>17724</v>
      </c>
      <c r="G1908" s="78" t="s">
        <v>17711</v>
      </c>
      <c r="H1908" s="78" t="s">
        <v>17725</v>
      </c>
      <c r="I1908" s="78" t="s">
        <v>19056</v>
      </c>
      <c r="J1908" s="78" t="s">
        <v>19089</v>
      </c>
      <c r="K1908" s="78" t="n">
        <v>143082317</v>
      </c>
      <c r="L1908" s="78" t="s">
        <v>12852</v>
      </c>
      <c r="M1908" s="78" t="s">
        <v>20462</v>
      </c>
      <c r="N1908" s="78" t="s">
        <v>17734</v>
      </c>
      <c r="Q1908" s="78" t="n">
        <v>21004119</v>
      </c>
      <c r="R1908" s="78" t="s">
        <v>12843</v>
      </c>
      <c r="S1908" s="78" t="s">
        <v>597</v>
      </c>
      <c r="T1908" s="78" t="s">
        <v>16498</v>
      </c>
      <c r="U1908" s="78" t="s">
        <v>12843</v>
      </c>
      <c r="V1908" s="78" t="s">
        <v>18367</v>
      </c>
      <c r="W1908" s="78" t="s">
        <v>4084</v>
      </c>
      <c r="X1908" s="78" t="s">
        <v>18108</v>
      </c>
      <c r="Y1908" s="78" t="s">
        <v>18368</v>
      </c>
      <c r="Z1908" s="78" t="s">
        <v>17808</v>
      </c>
      <c r="AA1908" s="78" t="s">
        <v>17809</v>
      </c>
      <c r="AB1908" s="78" t="s">
        <v>19091</v>
      </c>
      <c r="AI1908" s="82" t="n">
        <v>46341</v>
      </c>
      <c r="AL1908" s="78" t="s">
        <v>17718</v>
      </c>
      <c r="AM1908" s="78" t="s">
        <v>17718</v>
      </c>
      <c r="AP1908" s="78" t="s">
        <v>17719</v>
      </c>
      <c r="AQ1908" s="78" t="n">
        <v>14500</v>
      </c>
      <c r="AR1908" s="78" t="n">
        <v>10</v>
      </c>
      <c r="AS1908" s="78" t="n">
        <v>83.31</v>
      </c>
      <c r="AT1908" s="78" t="n">
        <v>1</v>
      </c>
      <c r="AV1908" s="78" t="n">
        <v>8.08</v>
      </c>
      <c r="AY1908" s="78" t="n">
        <v>11387334</v>
      </c>
      <c r="AZ1908" s="78" t="n">
        <v>0</v>
      </c>
      <c r="BA1908" s="78" t="n">
        <v>692616</v>
      </c>
      <c r="BB1908" s="78" t="n">
        <v>2315.97</v>
      </c>
      <c r="BC1908" s="78" t="n">
        <v>12079950</v>
      </c>
      <c r="BD1908" s="78" t="n">
        <v>14500000</v>
      </c>
      <c r="BE1908" s="78" t="s">
        <v>19092</v>
      </c>
      <c r="BJ1908" s="78" t="s">
        <v>17721</v>
      </c>
      <c r="BK1908" s="78" t="s">
        <v>17722</v>
      </c>
      <c r="BL1908" s="78" t="s">
        <v>255</v>
      </c>
      <c r="BM1908" s="78" t="s">
        <v>12853</v>
      </c>
      <c r="BN1908" s="78" t="s">
        <v>20463</v>
      </c>
      <c r="BO1908" s="78" t="s">
        <v>16502</v>
      </c>
    </row>
    <row r="1909" customFormat="false" ht="15" hidden="true" customHeight="false" outlineLevel="0" collapsed="false">
      <c r="A1909" s="82" t="n">
        <v>45291</v>
      </c>
      <c r="B1909" s="78" t="s">
        <v>16497</v>
      </c>
      <c r="C1909" s="78" t="s">
        <v>17734</v>
      </c>
      <c r="D1909" s="78" t="s">
        <v>18919</v>
      </c>
      <c r="E1909" s="78" t="s">
        <v>4075</v>
      </c>
      <c r="F1909" s="78" t="s">
        <v>17724</v>
      </c>
      <c r="G1909" s="78" t="s">
        <v>17711</v>
      </c>
      <c r="H1909" s="78" t="s">
        <v>17725</v>
      </c>
      <c r="I1909" s="78" t="s">
        <v>19056</v>
      </c>
      <c r="J1909" s="78" t="s">
        <v>19089</v>
      </c>
      <c r="K1909" s="78" t="n">
        <v>129765623</v>
      </c>
      <c r="L1909" s="78" t="s">
        <v>7778</v>
      </c>
      <c r="M1909" s="78" t="s">
        <v>19415</v>
      </c>
      <c r="N1909" s="78" t="s">
        <v>17734</v>
      </c>
      <c r="Q1909" s="78" t="n">
        <v>60283542</v>
      </c>
      <c r="R1909" s="78" t="s">
        <v>16681</v>
      </c>
      <c r="S1909" s="78" t="s">
        <v>16682</v>
      </c>
      <c r="T1909" s="78" t="s">
        <v>16498</v>
      </c>
      <c r="U1909" s="78" t="s">
        <v>16681</v>
      </c>
      <c r="V1909" s="78" t="s">
        <v>18389</v>
      </c>
      <c r="W1909" s="78" t="s">
        <v>4084</v>
      </c>
      <c r="X1909" s="78" t="s">
        <v>17831</v>
      </c>
      <c r="Y1909" s="78" t="s">
        <v>17838</v>
      </c>
      <c r="Z1909" s="78" t="s">
        <v>17809</v>
      </c>
      <c r="AA1909" s="78" t="s">
        <v>17809</v>
      </c>
      <c r="AB1909" s="78" t="s">
        <v>19091</v>
      </c>
      <c r="AI1909" s="82" t="n">
        <v>46096</v>
      </c>
      <c r="AL1909" s="78" t="s">
        <v>17718</v>
      </c>
      <c r="AM1909" s="78" t="s">
        <v>17718</v>
      </c>
      <c r="AP1909" s="78" t="s">
        <v>17719</v>
      </c>
      <c r="AQ1909" s="78" t="n">
        <v>14500</v>
      </c>
      <c r="AR1909" s="78" t="n">
        <v>10</v>
      </c>
      <c r="AS1909" s="78" t="n">
        <v>90.25</v>
      </c>
      <c r="AT1909" s="78" t="n">
        <v>1</v>
      </c>
      <c r="AV1909" s="78" t="n">
        <v>8.08</v>
      </c>
      <c r="AY1909" s="78" t="n">
        <v>12789149</v>
      </c>
      <c r="AZ1909" s="78" t="n">
        <v>0</v>
      </c>
      <c r="BA1909" s="78" t="n">
        <v>297101</v>
      </c>
      <c r="BB1909" s="78" t="n">
        <v>10673.61</v>
      </c>
      <c r="BC1909" s="78" t="n">
        <v>13086250</v>
      </c>
      <c r="BD1909" s="78" t="n">
        <v>14500000</v>
      </c>
      <c r="BE1909" s="78" t="s">
        <v>19092</v>
      </c>
      <c r="BJ1909" s="78" t="s">
        <v>17721</v>
      </c>
      <c r="BK1909" s="78" t="s">
        <v>17722</v>
      </c>
      <c r="BL1909" s="78" t="s">
        <v>87</v>
      </c>
      <c r="BM1909" s="78" t="s">
        <v>7779</v>
      </c>
      <c r="BN1909" s="78" t="s">
        <v>19416</v>
      </c>
      <c r="BO1909" s="78" t="s">
        <v>16502</v>
      </c>
    </row>
    <row r="1910" customFormat="false" ht="15" hidden="true" customHeight="false" outlineLevel="0" collapsed="false">
      <c r="A1910" s="82" t="n">
        <v>45291</v>
      </c>
      <c r="B1910" s="78" t="s">
        <v>16497</v>
      </c>
      <c r="C1910" s="78" t="s">
        <v>17734</v>
      </c>
      <c r="D1910" s="78" t="s">
        <v>18919</v>
      </c>
      <c r="E1910" s="78" t="s">
        <v>1305</v>
      </c>
      <c r="F1910" s="78" t="s">
        <v>17710</v>
      </c>
      <c r="G1910" s="78" t="s">
        <v>17711</v>
      </c>
      <c r="H1910" s="78" t="s">
        <v>17725</v>
      </c>
      <c r="I1910" s="78" t="s">
        <v>19056</v>
      </c>
      <c r="J1910" s="78" t="s">
        <v>19089</v>
      </c>
      <c r="K1910" s="78" t="n">
        <v>155710497</v>
      </c>
      <c r="L1910" s="78" t="s">
        <v>5214</v>
      </c>
      <c r="M1910" s="78" t="s">
        <v>19468</v>
      </c>
      <c r="N1910" s="78" t="s">
        <v>17734</v>
      </c>
      <c r="Q1910" s="78" t="n">
        <v>30816938</v>
      </c>
      <c r="R1910" s="78" t="s">
        <v>5205</v>
      </c>
      <c r="S1910" s="78" t="s">
        <v>16577</v>
      </c>
      <c r="T1910" s="78" t="s">
        <v>16498</v>
      </c>
      <c r="U1910" s="78" t="s">
        <v>18756</v>
      </c>
      <c r="V1910" s="78" t="s">
        <v>18757</v>
      </c>
      <c r="W1910" s="78" t="s">
        <v>4084</v>
      </c>
      <c r="X1910" s="78" t="s">
        <v>17910</v>
      </c>
      <c r="Y1910" s="78" t="s">
        <v>17911</v>
      </c>
      <c r="Z1910" s="78" t="s">
        <v>17794</v>
      </c>
      <c r="AA1910" s="78" t="s">
        <v>17795</v>
      </c>
      <c r="AB1910" s="78" t="s">
        <v>19091</v>
      </c>
      <c r="AI1910" s="82" t="n">
        <v>47192</v>
      </c>
      <c r="AL1910" s="78" t="s">
        <v>17718</v>
      </c>
      <c r="AM1910" s="78" t="s">
        <v>17718</v>
      </c>
      <c r="AP1910" s="78" t="s">
        <v>17719</v>
      </c>
      <c r="AQ1910" s="78" t="n">
        <v>14500</v>
      </c>
      <c r="AR1910" s="78" t="n">
        <v>10</v>
      </c>
      <c r="AS1910" s="78" t="n">
        <v>121.75</v>
      </c>
      <c r="AT1910" s="78" t="n">
        <v>1</v>
      </c>
      <c r="AV1910" s="78" t="n">
        <v>8.08</v>
      </c>
      <c r="AY1910" s="78" t="n">
        <v>14578021</v>
      </c>
      <c r="AZ1910" s="78" t="n">
        <v>0</v>
      </c>
      <c r="BA1910" s="78" t="n">
        <v>3075729</v>
      </c>
      <c r="BB1910" s="78" t="n">
        <v>85388.89</v>
      </c>
      <c r="BC1910" s="78" t="n">
        <v>17653750</v>
      </c>
      <c r="BD1910" s="78" t="n">
        <v>14500000</v>
      </c>
      <c r="BE1910" s="78" t="s">
        <v>19092</v>
      </c>
      <c r="BJ1910" s="78" t="s">
        <v>17721</v>
      </c>
      <c r="BK1910" s="78" t="s">
        <v>17722</v>
      </c>
      <c r="BL1910" s="78" t="s">
        <v>738</v>
      </c>
      <c r="BM1910" s="78" t="s">
        <v>5215</v>
      </c>
      <c r="BN1910" s="78" t="s">
        <v>19469</v>
      </c>
      <c r="BO1910" s="78" t="s">
        <v>16502</v>
      </c>
    </row>
    <row r="1911" customFormat="false" ht="15" hidden="true" customHeight="false" outlineLevel="0" collapsed="false">
      <c r="A1911" s="82" t="n">
        <v>45291</v>
      </c>
      <c r="B1911" s="78" t="s">
        <v>16497</v>
      </c>
      <c r="C1911" s="78" t="s">
        <v>17734</v>
      </c>
      <c r="D1911" s="78" t="s">
        <v>18919</v>
      </c>
      <c r="E1911" s="78" t="s">
        <v>4075</v>
      </c>
      <c r="F1911" s="78" t="s">
        <v>17724</v>
      </c>
      <c r="G1911" s="78" t="s">
        <v>17711</v>
      </c>
      <c r="H1911" s="78" t="s">
        <v>17725</v>
      </c>
      <c r="I1911" s="78" t="s">
        <v>19056</v>
      </c>
      <c r="J1911" s="78" t="s">
        <v>19089</v>
      </c>
      <c r="K1911" s="78" t="n">
        <v>156565988</v>
      </c>
      <c r="L1911" s="78" t="s">
        <v>12595</v>
      </c>
      <c r="M1911" s="78" t="s">
        <v>19909</v>
      </c>
      <c r="N1911" s="78" t="s">
        <v>17734</v>
      </c>
      <c r="Q1911" s="78" t="n">
        <v>72401032</v>
      </c>
      <c r="R1911" s="78" t="s">
        <v>12587</v>
      </c>
      <c r="S1911" s="78" t="s">
        <v>586</v>
      </c>
      <c r="T1911" s="78" t="s">
        <v>16498</v>
      </c>
      <c r="U1911" s="78" t="s">
        <v>12587</v>
      </c>
      <c r="V1911" s="78" t="s">
        <v>17996</v>
      </c>
      <c r="W1911" s="78" t="s">
        <v>4084</v>
      </c>
      <c r="X1911" s="78" t="s">
        <v>17831</v>
      </c>
      <c r="Y1911" s="78" t="s">
        <v>17838</v>
      </c>
      <c r="Z1911" s="78" t="s">
        <v>17809</v>
      </c>
      <c r="AA1911" s="78" t="s">
        <v>17809</v>
      </c>
      <c r="AB1911" s="78" t="s">
        <v>19091</v>
      </c>
      <c r="AI1911" s="82" t="n">
        <v>47041</v>
      </c>
      <c r="AL1911" s="78" t="s">
        <v>17718</v>
      </c>
      <c r="AM1911" s="78" t="s">
        <v>17718</v>
      </c>
      <c r="AP1911" s="78" t="s">
        <v>17719</v>
      </c>
      <c r="AQ1911" s="78" t="n">
        <v>14500</v>
      </c>
      <c r="AR1911" s="78" t="n">
        <v>10</v>
      </c>
      <c r="AS1911" s="78" t="n">
        <v>108.88</v>
      </c>
      <c r="AT1911" s="78" t="n">
        <v>1</v>
      </c>
      <c r="AV1911" s="78" t="n">
        <v>8.08</v>
      </c>
      <c r="AY1911" s="78" t="n">
        <v>14731300</v>
      </c>
      <c r="AZ1911" s="78" t="n">
        <v>0</v>
      </c>
      <c r="BA1911" s="78" t="n">
        <v>1056300</v>
      </c>
      <c r="BB1911" s="78" t="n">
        <v>47125</v>
      </c>
      <c r="BC1911" s="78" t="n">
        <v>15787600</v>
      </c>
      <c r="BD1911" s="78" t="n">
        <v>14500000</v>
      </c>
      <c r="BE1911" s="78" t="s">
        <v>19092</v>
      </c>
      <c r="BJ1911" s="78" t="s">
        <v>17721</v>
      </c>
      <c r="BK1911" s="78" t="s">
        <v>17722</v>
      </c>
      <c r="BL1911" s="78" t="s">
        <v>1044</v>
      </c>
      <c r="BM1911" s="78" t="s">
        <v>12596</v>
      </c>
      <c r="BN1911" s="78" t="s">
        <v>19910</v>
      </c>
      <c r="BO1911" s="78" t="s">
        <v>16502</v>
      </c>
    </row>
    <row r="1912" customFormat="false" ht="15" hidden="true" customHeight="false" outlineLevel="0" collapsed="false">
      <c r="A1912" s="82" t="n">
        <v>45291</v>
      </c>
      <c r="B1912" s="78" t="s">
        <v>16497</v>
      </c>
      <c r="C1912" s="78" t="s">
        <v>17734</v>
      </c>
      <c r="D1912" s="78" t="s">
        <v>18919</v>
      </c>
      <c r="E1912" s="78" t="s">
        <v>1305</v>
      </c>
      <c r="F1912" s="78" t="s">
        <v>17710</v>
      </c>
      <c r="G1912" s="78" t="s">
        <v>17711</v>
      </c>
      <c r="H1912" s="78" t="s">
        <v>17725</v>
      </c>
      <c r="I1912" s="78" t="s">
        <v>19056</v>
      </c>
      <c r="J1912" s="78" t="s">
        <v>19089</v>
      </c>
      <c r="K1912" s="78" t="n">
        <v>158540313</v>
      </c>
      <c r="L1912" s="78" t="s">
        <v>10644</v>
      </c>
      <c r="M1912" s="78" t="s">
        <v>20063</v>
      </c>
      <c r="N1912" s="78" t="s">
        <v>17734</v>
      </c>
      <c r="Q1912" s="78" t="n">
        <v>35656720</v>
      </c>
      <c r="R1912" s="78" t="s">
        <v>10635</v>
      </c>
      <c r="S1912" s="78" t="s">
        <v>17068</v>
      </c>
      <c r="T1912" s="78" t="s">
        <v>16498</v>
      </c>
      <c r="U1912" s="78" t="s">
        <v>10635</v>
      </c>
      <c r="V1912" s="78" t="s">
        <v>18460</v>
      </c>
      <c r="W1912" s="78" t="s">
        <v>4084</v>
      </c>
      <c r="X1912" s="78" t="s">
        <v>17936</v>
      </c>
      <c r="Y1912" s="78" t="s">
        <v>18461</v>
      </c>
      <c r="Z1912" s="78" t="s">
        <v>17794</v>
      </c>
      <c r="AA1912" s="78" t="s">
        <v>17795</v>
      </c>
      <c r="AB1912" s="78" t="s">
        <v>19091</v>
      </c>
      <c r="AI1912" s="82" t="n">
        <v>46736</v>
      </c>
      <c r="AL1912" s="78" t="s">
        <v>17718</v>
      </c>
      <c r="AM1912" s="78" t="s">
        <v>17718</v>
      </c>
      <c r="AP1912" s="78" t="s">
        <v>17719</v>
      </c>
      <c r="AQ1912" s="78" t="n">
        <v>14500</v>
      </c>
      <c r="AR1912" s="78" t="n">
        <v>10</v>
      </c>
      <c r="AS1912" s="78" t="n">
        <v>112.56</v>
      </c>
      <c r="AT1912" s="78" t="n">
        <v>1</v>
      </c>
      <c r="AV1912" s="78" t="n">
        <v>8.08</v>
      </c>
      <c r="AY1912" s="78" t="n">
        <v>16339153.5</v>
      </c>
      <c r="AZ1912" s="78" t="n">
        <v>0</v>
      </c>
      <c r="BA1912" s="78" t="n">
        <v>-17953.5</v>
      </c>
      <c r="BB1912" s="78" t="n">
        <v>16916.67</v>
      </c>
      <c r="BC1912" s="78" t="n">
        <v>16321200</v>
      </c>
      <c r="BD1912" s="78" t="n">
        <v>14500000</v>
      </c>
      <c r="BE1912" s="78" t="s">
        <v>19092</v>
      </c>
      <c r="BJ1912" s="78" t="s">
        <v>17721</v>
      </c>
      <c r="BK1912" s="78" t="s">
        <v>17722</v>
      </c>
      <c r="BL1912" s="78" t="s">
        <v>192</v>
      </c>
      <c r="BM1912" s="78" t="s">
        <v>10645</v>
      </c>
      <c r="BN1912" s="78" t="s">
        <v>20064</v>
      </c>
      <c r="BO1912" s="78" t="s">
        <v>16502</v>
      </c>
    </row>
    <row r="1913" customFormat="false" ht="15" hidden="true" customHeight="false" outlineLevel="0" collapsed="false">
      <c r="A1913" s="82" t="n">
        <v>45291</v>
      </c>
      <c r="B1913" s="78" t="s">
        <v>16497</v>
      </c>
      <c r="C1913" s="78" t="s">
        <v>18927</v>
      </c>
      <c r="D1913" s="78" t="s">
        <v>18928</v>
      </c>
      <c r="E1913" s="78" t="s">
        <v>4038</v>
      </c>
      <c r="F1913" s="78" t="s">
        <v>1304</v>
      </c>
      <c r="G1913" s="78" t="s">
        <v>17752</v>
      </c>
      <c r="H1913" s="78" t="s">
        <v>17729</v>
      </c>
      <c r="I1913" s="78" t="s">
        <v>18933</v>
      </c>
      <c r="J1913" s="78" t="s">
        <v>17755</v>
      </c>
      <c r="K1913" s="78" t="n">
        <v>156840294</v>
      </c>
      <c r="L1913" s="78" t="s">
        <v>4036</v>
      </c>
      <c r="M1913" s="78" t="s">
        <v>20464</v>
      </c>
      <c r="N1913" s="78" t="s">
        <v>17734</v>
      </c>
      <c r="Q1913" s="78" t="n">
        <v>21000015</v>
      </c>
      <c r="R1913" s="78" t="s">
        <v>16863</v>
      </c>
      <c r="S1913" s="78" t="s">
        <v>16864</v>
      </c>
      <c r="T1913" s="78" t="s">
        <v>16862</v>
      </c>
      <c r="W1913" s="78" t="s">
        <v>4084</v>
      </c>
      <c r="Z1913" s="78" t="s">
        <v>17801</v>
      </c>
      <c r="AA1913" s="78" t="s">
        <v>17802</v>
      </c>
      <c r="AB1913" s="78" t="s">
        <v>20465</v>
      </c>
      <c r="AC1913" s="78" t="s">
        <v>19192</v>
      </c>
      <c r="AI1913" s="82" t="n">
        <v>45366</v>
      </c>
      <c r="AJ1913" s="78" t="s">
        <v>1197</v>
      </c>
      <c r="AL1913" s="78" t="s">
        <v>17718</v>
      </c>
      <c r="AM1913" s="78" t="s">
        <v>17718</v>
      </c>
      <c r="AP1913" s="78" t="s">
        <v>17719</v>
      </c>
      <c r="AQ1913" s="78" t="n">
        <v>3466</v>
      </c>
      <c r="AR1913" s="78" t="n">
        <v>1</v>
      </c>
      <c r="AS1913" s="78" t="n">
        <v>3.87336</v>
      </c>
      <c r="AT1913" s="78" t="n">
        <v>1</v>
      </c>
      <c r="AV1913" s="78" t="n">
        <v>8.08</v>
      </c>
      <c r="AY1913" s="78" t="n">
        <v>96008.2</v>
      </c>
      <c r="AZ1913" s="78" t="n">
        <v>0</v>
      </c>
      <c r="BA1913" s="78" t="n">
        <v>-82583.13</v>
      </c>
      <c r="BB1913" s="78" t="n">
        <v>0</v>
      </c>
      <c r="BC1913" s="78" t="n">
        <v>13425.07</v>
      </c>
      <c r="BD1913" s="78" t="n">
        <v>14550268</v>
      </c>
      <c r="BE1913" s="78" t="s">
        <v>20466</v>
      </c>
      <c r="BJ1913" s="78" t="s">
        <v>17721</v>
      </c>
      <c r="BK1913" s="78" t="s">
        <v>17722</v>
      </c>
      <c r="BO1913" s="78" t="s">
        <v>16502</v>
      </c>
    </row>
    <row r="1914" customFormat="false" ht="15" hidden="true" customHeight="false" outlineLevel="0" collapsed="false">
      <c r="A1914" s="82" t="n">
        <v>45291</v>
      </c>
      <c r="B1914" s="78" t="s">
        <v>16497</v>
      </c>
      <c r="C1914" s="78" t="s">
        <v>18927</v>
      </c>
      <c r="D1914" s="78" t="s">
        <v>18928</v>
      </c>
      <c r="E1914" s="78" t="s">
        <v>4038</v>
      </c>
      <c r="F1914" s="78" t="s">
        <v>1304</v>
      </c>
      <c r="G1914" s="78" t="s">
        <v>17752</v>
      </c>
      <c r="H1914" s="78" t="s">
        <v>17729</v>
      </c>
      <c r="I1914" s="78" t="s">
        <v>18933</v>
      </c>
      <c r="J1914" s="78" t="s">
        <v>17755</v>
      </c>
      <c r="K1914" s="78" t="n">
        <v>156854045</v>
      </c>
      <c r="L1914" s="78" t="s">
        <v>4042</v>
      </c>
      <c r="M1914" s="78" t="s">
        <v>20464</v>
      </c>
      <c r="N1914" s="78" t="s">
        <v>17734</v>
      </c>
      <c r="Q1914" s="78" t="n">
        <v>21000015</v>
      </c>
      <c r="R1914" s="78" t="s">
        <v>16863</v>
      </c>
      <c r="S1914" s="78" t="s">
        <v>16864</v>
      </c>
      <c r="T1914" s="78" t="s">
        <v>16862</v>
      </c>
      <c r="W1914" s="78" t="s">
        <v>4084</v>
      </c>
      <c r="Z1914" s="78" t="s">
        <v>17801</v>
      </c>
      <c r="AA1914" s="78" t="s">
        <v>17802</v>
      </c>
      <c r="AB1914" s="78" t="s">
        <v>20465</v>
      </c>
      <c r="AC1914" s="78" t="s">
        <v>19192</v>
      </c>
      <c r="AI1914" s="82" t="n">
        <v>45366</v>
      </c>
      <c r="AJ1914" s="78" t="s">
        <v>1197</v>
      </c>
      <c r="AL1914" s="78" t="s">
        <v>17718</v>
      </c>
      <c r="AM1914" s="78" t="s">
        <v>17718</v>
      </c>
      <c r="AP1914" s="78" t="s">
        <v>17719</v>
      </c>
      <c r="AQ1914" s="78" t="n">
        <v>3466</v>
      </c>
      <c r="AR1914" s="78" t="n">
        <v>1</v>
      </c>
      <c r="AS1914" s="78" t="n">
        <v>5.44061</v>
      </c>
      <c r="AT1914" s="78" t="n">
        <v>1</v>
      </c>
      <c r="AV1914" s="78" t="n">
        <v>8.08</v>
      </c>
      <c r="AY1914" s="78" t="n">
        <v>130494.9</v>
      </c>
      <c r="AZ1914" s="78" t="n">
        <v>0</v>
      </c>
      <c r="BA1914" s="78" t="n">
        <v>-111637.76</v>
      </c>
      <c r="BB1914" s="78" t="n">
        <v>0</v>
      </c>
      <c r="BC1914" s="78" t="n">
        <v>18857.14</v>
      </c>
      <c r="BD1914" s="78" t="n">
        <v>14550268</v>
      </c>
      <c r="BE1914" s="78" t="s">
        <v>20466</v>
      </c>
      <c r="BJ1914" s="78" t="s">
        <v>17721</v>
      </c>
      <c r="BK1914" s="78" t="s">
        <v>17722</v>
      </c>
      <c r="BO1914" s="78" t="s">
        <v>16502</v>
      </c>
    </row>
    <row r="1915" customFormat="false" ht="15" hidden="true" customHeight="false" outlineLevel="0" collapsed="false">
      <c r="A1915" s="82" t="n">
        <v>45291</v>
      </c>
      <c r="B1915" s="78" t="s">
        <v>16497</v>
      </c>
      <c r="C1915" s="78" t="s">
        <v>18927</v>
      </c>
      <c r="D1915" s="78" t="s">
        <v>18928</v>
      </c>
      <c r="E1915" s="78" t="s">
        <v>1305</v>
      </c>
      <c r="F1915" s="78" t="s">
        <v>17710</v>
      </c>
      <c r="G1915" s="78" t="s">
        <v>17711</v>
      </c>
      <c r="H1915" s="78" t="s">
        <v>17725</v>
      </c>
      <c r="I1915" s="78" t="s">
        <v>18959</v>
      </c>
      <c r="J1915" s="78" t="s">
        <v>17755</v>
      </c>
      <c r="K1915" s="78" t="n">
        <v>154836341</v>
      </c>
      <c r="L1915" s="78" t="s">
        <v>2173</v>
      </c>
      <c r="M1915" s="78" t="s">
        <v>20467</v>
      </c>
      <c r="N1915" s="78" t="s">
        <v>17734</v>
      </c>
      <c r="Q1915" s="78" t="n">
        <v>21000015</v>
      </c>
      <c r="R1915" s="78" t="s">
        <v>16863</v>
      </c>
      <c r="S1915" s="78" t="s">
        <v>16864</v>
      </c>
      <c r="T1915" s="78" t="s">
        <v>16862</v>
      </c>
      <c r="W1915" s="78" t="s">
        <v>4084</v>
      </c>
      <c r="Z1915" s="78" t="s">
        <v>17801</v>
      </c>
      <c r="AA1915" s="78" t="s">
        <v>17802</v>
      </c>
      <c r="AC1915" s="78" t="s">
        <v>19192</v>
      </c>
      <c r="AE1915" s="78" t="s">
        <v>2176</v>
      </c>
      <c r="AG1915" s="78" t="s">
        <v>18931</v>
      </c>
      <c r="AI1915" s="82" t="n">
        <v>45310</v>
      </c>
      <c r="AJ1915" s="78" t="s">
        <v>1198</v>
      </c>
      <c r="AL1915" s="78" t="s">
        <v>17718</v>
      </c>
      <c r="AM1915" s="78" t="s">
        <v>17718</v>
      </c>
      <c r="AP1915" s="78" t="s">
        <v>17719</v>
      </c>
      <c r="AQ1915" s="78" t="n">
        <v>36</v>
      </c>
      <c r="AR1915" s="78" t="n">
        <v>100</v>
      </c>
      <c r="AS1915" s="78" t="n">
        <v>638.9</v>
      </c>
      <c r="AT1915" s="78" t="n">
        <v>1</v>
      </c>
      <c r="AV1915" s="78" t="n">
        <v>8.08</v>
      </c>
      <c r="AY1915" s="78" t="n">
        <v>584420.72</v>
      </c>
      <c r="AZ1915" s="78" t="n">
        <v>0</v>
      </c>
      <c r="BA1915" s="78" t="n">
        <v>1715619.28</v>
      </c>
      <c r="BB1915" s="78" t="n">
        <v>0</v>
      </c>
      <c r="BC1915" s="78" t="n">
        <v>2300040</v>
      </c>
      <c r="BD1915" s="78" t="n">
        <v>14940000</v>
      </c>
      <c r="BE1915" s="78" t="s">
        <v>18932</v>
      </c>
      <c r="BJ1915" s="78" t="s">
        <v>17721</v>
      </c>
      <c r="BK1915" s="78" t="s">
        <v>17722</v>
      </c>
      <c r="BO1915" s="78" t="s">
        <v>16502</v>
      </c>
    </row>
    <row r="1916" customFormat="false" ht="15" hidden="true" customHeight="false" outlineLevel="0" collapsed="false">
      <c r="A1916" s="82" t="n">
        <v>45291</v>
      </c>
      <c r="B1916" s="78" t="s">
        <v>16497</v>
      </c>
      <c r="C1916" s="78" t="s">
        <v>17734</v>
      </c>
      <c r="D1916" s="78" t="s">
        <v>18919</v>
      </c>
      <c r="E1916" s="78" t="s">
        <v>1305</v>
      </c>
      <c r="F1916" s="78" t="s">
        <v>17710</v>
      </c>
      <c r="G1916" s="78" t="s">
        <v>17711</v>
      </c>
      <c r="H1916" s="78" t="s">
        <v>17725</v>
      </c>
      <c r="I1916" s="78" t="s">
        <v>19056</v>
      </c>
      <c r="J1916" s="78" t="s">
        <v>19089</v>
      </c>
      <c r="K1916" s="78" t="n">
        <v>152597941</v>
      </c>
      <c r="L1916" s="78" t="s">
        <v>10232</v>
      </c>
      <c r="M1916" s="78" t="s">
        <v>19758</v>
      </c>
      <c r="N1916" s="78" t="s">
        <v>17734</v>
      </c>
      <c r="Q1916" s="78" t="n">
        <v>21003713</v>
      </c>
      <c r="R1916" s="78" t="s">
        <v>10223</v>
      </c>
      <c r="S1916" s="78" t="s">
        <v>17015</v>
      </c>
      <c r="T1916" s="78" t="s">
        <v>16498</v>
      </c>
      <c r="U1916" s="78" t="s">
        <v>10223</v>
      </c>
      <c r="V1916" s="78" t="s">
        <v>18650</v>
      </c>
      <c r="W1916" s="78" t="s">
        <v>4084</v>
      </c>
      <c r="X1916" s="78" t="s">
        <v>17976</v>
      </c>
      <c r="Y1916" s="78" t="s">
        <v>17977</v>
      </c>
      <c r="Z1916" s="78" t="s">
        <v>17794</v>
      </c>
      <c r="AA1916" s="78" t="s">
        <v>17795</v>
      </c>
      <c r="AB1916" s="78" t="s">
        <v>19091</v>
      </c>
      <c r="AI1916" s="82" t="n">
        <v>46919</v>
      </c>
      <c r="AL1916" s="78" t="s">
        <v>17718</v>
      </c>
      <c r="AM1916" s="78" t="s">
        <v>17718</v>
      </c>
      <c r="AP1916" s="78" t="s">
        <v>17719</v>
      </c>
      <c r="AQ1916" s="78" t="n">
        <v>15000</v>
      </c>
      <c r="AR1916" s="78" t="n">
        <v>10</v>
      </c>
      <c r="AS1916" s="78" t="n">
        <v>115.31</v>
      </c>
      <c r="AT1916" s="78" t="n">
        <v>1</v>
      </c>
      <c r="AV1916" s="78" t="n">
        <v>8.08</v>
      </c>
      <c r="AY1916" s="78" t="n">
        <v>15127614</v>
      </c>
      <c r="AZ1916" s="78" t="n">
        <v>0</v>
      </c>
      <c r="BA1916" s="78" t="n">
        <v>2168886</v>
      </c>
      <c r="BB1916" s="78" t="n">
        <v>11666.67</v>
      </c>
      <c r="BC1916" s="78" t="n">
        <v>17296500</v>
      </c>
      <c r="BD1916" s="78" t="n">
        <v>15000000</v>
      </c>
      <c r="BE1916" s="78" t="s">
        <v>19092</v>
      </c>
      <c r="BJ1916" s="78" t="s">
        <v>17721</v>
      </c>
      <c r="BK1916" s="78" t="s">
        <v>17722</v>
      </c>
      <c r="BL1916" s="78" t="s">
        <v>959</v>
      </c>
      <c r="BM1916" s="78" t="s">
        <v>10233</v>
      </c>
      <c r="BN1916" s="78" t="s">
        <v>19759</v>
      </c>
      <c r="BO1916" s="78" t="s">
        <v>16502</v>
      </c>
    </row>
    <row r="1917" customFormat="false" ht="15" hidden="true" customHeight="false" outlineLevel="0" collapsed="false">
      <c r="A1917" s="82" t="n">
        <v>45291</v>
      </c>
      <c r="B1917" s="78" t="s">
        <v>16497</v>
      </c>
      <c r="C1917" s="78" t="s">
        <v>17734</v>
      </c>
      <c r="D1917" s="78" t="s">
        <v>18919</v>
      </c>
      <c r="E1917" s="78" t="s">
        <v>4075</v>
      </c>
      <c r="F1917" s="78" t="s">
        <v>17724</v>
      </c>
      <c r="G1917" s="78" t="s">
        <v>17711</v>
      </c>
      <c r="H1917" s="78" t="s">
        <v>17725</v>
      </c>
      <c r="I1917" s="78" t="s">
        <v>19056</v>
      </c>
      <c r="J1917" s="78" t="s">
        <v>19089</v>
      </c>
      <c r="K1917" s="78" t="n">
        <v>153384560</v>
      </c>
      <c r="L1917" s="78" t="s">
        <v>7601</v>
      </c>
      <c r="M1917" s="78" t="s">
        <v>19095</v>
      </c>
      <c r="N1917" s="78" t="s">
        <v>17734</v>
      </c>
      <c r="Q1917" s="78" t="n">
        <v>21003282</v>
      </c>
      <c r="R1917" s="78" t="s">
        <v>7593</v>
      </c>
      <c r="S1917" s="78" t="s">
        <v>453</v>
      </c>
      <c r="T1917" s="78" t="s">
        <v>16498</v>
      </c>
      <c r="U1917" s="78" t="s">
        <v>7593</v>
      </c>
      <c r="V1917" s="78" t="s">
        <v>18297</v>
      </c>
      <c r="W1917" s="78" t="s">
        <v>4084</v>
      </c>
      <c r="X1917" s="78" t="s">
        <v>17976</v>
      </c>
      <c r="Y1917" s="78" t="s">
        <v>17977</v>
      </c>
      <c r="Z1917" s="78" t="s">
        <v>17794</v>
      </c>
      <c r="AA1917" s="78" t="s">
        <v>17795</v>
      </c>
      <c r="AB1917" s="78" t="s">
        <v>19091</v>
      </c>
      <c r="AI1917" s="82" t="n">
        <v>46569</v>
      </c>
      <c r="AL1917" s="78" t="s">
        <v>17718</v>
      </c>
      <c r="AM1917" s="78" t="s">
        <v>17718</v>
      </c>
      <c r="AP1917" s="78" t="s">
        <v>17719</v>
      </c>
      <c r="AQ1917" s="78" t="n">
        <v>15000</v>
      </c>
      <c r="AR1917" s="78" t="n">
        <v>10</v>
      </c>
      <c r="AS1917" s="78" t="n">
        <v>176</v>
      </c>
      <c r="AT1917" s="78" t="n">
        <v>1</v>
      </c>
      <c r="AV1917" s="78" t="n">
        <v>8.08</v>
      </c>
      <c r="AY1917" s="78" t="n">
        <v>16606950.5</v>
      </c>
      <c r="AZ1917" s="78" t="n">
        <v>0</v>
      </c>
      <c r="BA1917" s="78" t="n">
        <v>9793049.5</v>
      </c>
      <c r="BB1917" s="78" t="n">
        <v>262500</v>
      </c>
      <c r="BC1917" s="78" t="n">
        <v>26400000</v>
      </c>
      <c r="BD1917" s="78" t="n">
        <v>15000000</v>
      </c>
      <c r="BE1917" s="78" t="s">
        <v>19092</v>
      </c>
      <c r="BJ1917" s="78" t="s">
        <v>17721</v>
      </c>
      <c r="BK1917" s="78" t="s">
        <v>17722</v>
      </c>
      <c r="BL1917" s="78" t="s">
        <v>110</v>
      </c>
      <c r="BM1917" s="78" t="s">
        <v>7602</v>
      </c>
      <c r="BN1917" s="78" t="s">
        <v>19096</v>
      </c>
      <c r="BO1917" s="78" t="s">
        <v>16502</v>
      </c>
    </row>
    <row r="1918" customFormat="false" ht="15" hidden="true" customHeight="false" outlineLevel="0" collapsed="false">
      <c r="A1918" s="82" t="n">
        <v>45291</v>
      </c>
      <c r="B1918" s="78" t="s">
        <v>16497</v>
      </c>
      <c r="C1918" s="78" t="s">
        <v>17734</v>
      </c>
      <c r="D1918" s="78" t="s">
        <v>18919</v>
      </c>
      <c r="E1918" s="78" t="s">
        <v>1305</v>
      </c>
      <c r="F1918" s="78" t="s">
        <v>17710</v>
      </c>
      <c r="G1918" s="78" t="s">
        <v>17711</v>
      </c>
      <c r="H1918" s="78" t="s">
        <v>17725</v>
      </c>
      <c r="I1918" s="78" t="s">
        <v>18920</v>
      </c>
      <c r="J1918" s="78" t="s">
        <v>16506</v>
      </c>
      <c r="K1918" s="78" t="n">
        <v>105870197</v>
      </c>
      <c r="L1918" s="78" t="s">
        <v>6707</v>
      </c>
      <c r="M1918" s="78" t="s">
        <v>20468</v>
      </c>
      <c r="N1918" s="78" t="s">
        <v>17734</v>
      </c>
      <c r="Q1918" s="78" t="n">
        <v>0</v>
      </c>
      <c r="U1918" s="78" t="s">
        <v>6700</v>
      </c>
      <c r="V1918" s="78" t="s">
        <v>18123</v>
      </c>
      <c r="W1918" s="78" t="s">
        <v>4084</v>
      </c>
      <c r="X1918" s="78" t="s">
        <v>18089</v>
      </c>
      <c r="Y1918" s="78" t="s">
        <v>18124</v>
      </c>
      <c r="Z1918" s="78" t="s">
        <v>17816</v>
      </c>
      <c r="AA1918" s="78" t="s">
        <v>17795</v>
      </c>
      <c r="AB1918" s="78" t="s">
        <v>19060</v>
      </c>
      <c r="AI1918" s="82" t="n">
        <v>46447</v>
      </c>
      <c r="AL1918" s="78" t="s">
        <v>17718</v>
      </c>
      <c r="AM1918" s="78" t="s">
        <v>17718</v>
      </c>
      <c r="AP1918" s="78" t="s">
        <v>17772</v>
      </c>
      <c r="AQ1918" s="78" t="n">
        <v>-15000</v>
      </c>
      <c r="AR1918" s="78" t="n">
        <v>10</v>
      </c>
      <c r="AS1918" s="78" t="n">
        <v>97.61835</v>
      </c>
      <c r="AT1918" s="78" t="n">
        <v>1</v>
      </c>
      <c r="AV1918" s="78" t="n">
        <v>8.08</v>
      </c>
      <c r="AY1918" s="78" t="n">
        <v>-13471875</v>
      </c>
      <c r="AZ1918" s="78" t="n">
        <v>0</v>
      </c>
      <c r="BA1918" s="78" t="n">
        <v>-1170877.5</v>
      </c>
      <c r="BB1918" s="78" t="n">
        <v>-287500</v>
      </c>
      <c r="BC1918" s="78" t="n">
        <v>-14642752.5</v>
      </c>
      <c r="BD1918" s="78" t="n">
        <v>15000000</v>
      </c>
      <c r="BE1918" s="78" t="s">
        <v>18925</v>
      </c>
      <c r="BJ1918" s="78" t="s">
        <v>17721</v>
      </c>
      <c r="BK1918" s="78" t="s">
        <v>17722</v>
      </c>
      <c r="BL1918" s="78" t="s">
        <v>6709</v>
      </c>
      <c r="BM1918" s="78" t="s">
        <v>6708</v>
      </c>
      <c r="BN1918" s="78" t="s">
        <v>20469</v>
      </c>
      <c r="BO1918" s="78" t="s">
        <v>16502</v>
      </c>
    </row>
    <row r="1919" customFormat="false" ht="15" hidden="true" customHeight="false" outlineLevel="0" collapsed="false">
      <c r="A1919" s="82" t="n">
        <v>45291</v>
      </c>
      <c r="B1919" s="78" t="s">
        <v>16497</v>
      </c>
      <c r="C1919" s="78" t="s">
        <v>18927</v>
      </c>
      <c r="D1919" s="78" t="s">
        <v>19994</v>
      </c>
      <c r="E1919" s="78" t="s">
        <v>3664</v>
      </c>
      <c r="F1919" s="78" t="s">
        <v>17727</v>
      </c>
      <c r="G1919" s="78" t="s">
        <v>17747</v>
      </c>
      <c r="H1919" s="78" t="s">
        <v>17729</v>
      </c>
      <c r="I1919" s="78" t="s">
        <v>19604</v>
      </c>
      <c r="J1919" s="78" t="s">
        <v>17462</v>
      </c>
      <c r="K1919" s="78" t="n">
        <v>157286185</v>
      </c>
      <c r="L1919" s="78" t="s">
        <v>3948</v>
      </c>
      <c r="M1919" s="78" t="s">
        <v>20470</v>
      </c>
      <c r="N1919" s="78" t="s">
        <v>19505</v>
      </c>
      <c r="Q1919" s="78" t="n">
        <v>60611090</v>
      </c>
      <c r="R1919" s="78" t="s">
        <v>17020</v>
      </c>
      <c r="S1919" s="78" t="s">
        <v>17021</v>
      </c>
      <c r="T1919" s="78" t="s">
        <v>17019</v>
      </c>
      <c r="W1919" s="78" t="s">
        <v>4084</v>
      </c>
      <c r="AB1919" s="78" t="s">
        <v>19996</v>
      </c>
      <c r="AH1919" s="78" t="s">
        <v>19997</v>
      </c>
      <c r="AI1919" s="82" t="n">
        <v>47060</v>
      </c>
      <c r="AK1919" s="78" t="s">
        <v>19610</v>
      </c>
      <c r="AL1919" s="78" t="s">
        <v>17718</v>
      </c>
      <c r="AM1919" s="78" t="s">
        <v>17718</v>
      </c>
      <c r="AP1919" s="78" t="s">
        <v>17772</v>
      </c>
      <c r="AQ1919" s="78" t="n">
        <v>15</v>
      </c>
      <c r="AR1919" s="78" t="n">
        <v>1</v>
      </c>
      <c r="AS1919" s="78" t="n">
        <v>-35568.05202</v>
      </c>
      <c r="AT1919" s="78" t="n">
        <v>1</v>
      </c>
      <c r="AV1919" s="78" t="n">
        <v>8.08</v>
      </c>
      <c r="AY1919" s="78" t="n">
        <v>0</v>
      </c>
      <c r="AZ1919" s="78" t="n">
        <v>0</v>
      </c>
      <c r="BA1919" s="78" t="n">
        <v>-533520.78</v>
      </c>
      <c r="BB1919" s="78" t="n">
        <v>0</v>
      </c>
      <c r="BC1919" s="78" t="n">
        <v>-533520.78</v>
      </c>
      <c r="BD1919" s="78" t="n">
        <v>15000000</v>
      </c>
      <c r="BE1919" s="78" t="s">
        <v>19998</v>
      </c>
      <c r="BJ1919" s="78" t="s">
        <v>17721</v>
      </c>
      <c r="BK1919" s="78" t="s">
        <v>17722</v>
      </c>
      <c r="BO1919" s="78" t="s">
        <v>16502</v>
      </c>
    </row>
    <row r="1920" customFormat="false" ht="15" hidden="true" customHeight="false" outlineLevel="0" collapsed="false">
      <c r="A1920" s="82" t="n">
        <v>45291</v>
      </c>
      <c r="B1920" s="78" t="s">
        <v>16497</v>
      </c>
      <c r="C1920" s="78" t="s">
        <v>17734</v>
      </c>
      <c r="D1920" s="78" t="s">
        <v>18919</v>
      </c>
      <c r="E1920" s="78" t="s">
        <v>4126</v>
      </c>
      <c r="F1920" s="78" t="s">
        <v>17758</v>
      </c>
      <c r="G1920" s="78" t="s">
        <v>17711</v>
      </c>
      <c r="H1920" s="78" t="s">
        <v>17725</v>
      </c>
      <c r="I1920" s="78" t="s">
        <v>19056</v>
      </c>
      <c r="J1920" s="78" t="s">
        <v>19089</v>
      </c>
      <c r="K1920" s="78" t="n">
        <v>158319512</v>
      </c>
      <c r="L1920" s="78" t="s">
        <v>16045</v>
      </c>
      <c r="M1920" s="78" t="s">
        <v>20397</v>
      </c>
      <c r="N1920" s="78" t="s">
        <v>17734</v>
      </c>
      <c r="Q1920" s="78" t="n">
        <v>21070140</v>
      </c>
      <c r="R1920" s="78" t="s">
        <v>16036</v>
      </c>
      <c r="S1920" s="78" t="s">
        <v>683</v>
      </c>
      <c r="T1920" s="78" t="s">
        <v>16498</v>
      </c>
      <c r="U1920" s="78" t="s">
        <v>18370</v>
      </c>
      <c r="V1920" s="78" t="s">
        <v>18371</v>
      </c>
      <c r="W1920" s="78" t="s">
        <v>4084</v>
      </c>
      <c r="X1920" s="78" t="s">
        <v>18047</v>
      </c>
      <c r="Y1920" s="78" t="s">
        <v>18048</v>
      </c>
      <c r="Z1920" s="78" t="s">
        <v>17809</v>
      </c>
      <c r="AA1920" s="78" t="s">
        <v>17809</v>
      </c>
      <c r="AB1920" s="78" t="s">
        <v>19091</v>
      </c>
      <c r="AI1920" s="82" t="n">
        <v>47453</v>
      </c>
      <c r="AL1920" s="78" t="s">
        <v>17718</v>
      </c>
      <c r="AM1920" s="78" t="s">
        <v>17718</v>
      </c>
      <c r="AP1920" s="78" t="s">
        <v>17719</v>
      </c>
      <c r="AQ1920" s="78" t="n">
        <v>15250</v>
      </c>
      <c r="AR1920" s="78" t="n">
        <v>10</v>
      </c>
      <c r="AS1920" s="78" t="n">
        <v>67.478</v>
      </c>
      <c r="AT1920" s="78" t="n">
        <v>1</v>
      </c>
      <c r="AV1920" s="78" t="n">
        <v>8.08</v>
      </c>
      <c r="AY1920" s="78" t="n">
        <v>9430570.75</v>
      </c>
      <c r="AZ1920" s="78" t="n">
        <v>0</v>
      </c>
      <c r="BA1920" s="78" t="n">
        <v>859824.25</v>
      </c>
      <c r="BB1920" s="78" t="n">
        <v>23828.13</v>
      </c>
      <c r="BC1920" s="78" t="n">
        <v>10290395</v>
      </c>
      <c r="BD1920" s="78" t="n">
        <v>15250000</v>
      </c>
      <c r="BE1920" s="78" t="s">
        <v>19092</v>
      </c>
      <c r="BJ1920" s="78" t="s">
        <v>17721</v>
      </c>
      <c r="BK1920" s="78" t="s">
        <v>17722</v>
      </c>
      <c r="BL1920" s="78" t="s">
        <v>342</v>
      </c>
      <c r="BM1920" s="78" t="s">
        <v>16046</v>
      </c>
      <c r="BN1920" s="78" t="s">
        <v>20398</v>
      </c>
      <c r="BO1920" s="78" t="s">
        <v>16502</v>
      </c>
    </row>
    <row r="1921" customFormat="false" ht="15" hidden="true" customHeight="false" outlineLevel="0" collapsed="false">
      <c r="A1921" s="82" t="n">
        <v>45291</v>
      </c>
      <c r="B1921" s="78" t="s">
        <v>16497</v>
      </c>
      <c r="C1921" s="78" t="s">
        <v>17734</v>
      </c>
      <c r="D1921" s="78" t="s">
        <v>18919</v>
      </c>
      <c r="E1921" s="78" t="s">
        <v>4075</v>
      </c>
      <c r="F1921" s="78" t="s">
        <v>17724</v>
      </c>
      <c r="G1921" s="78" t="s">
        <v>17711</v>
      </c>
      <c r="H1921" s="78" t="s">
        <v>17725</v>
      </c>
      <c r="I1921" s="78" t="s">
        <v>19056</v>
      </c>
      <c r="J1921" s="78" t="s">
        <v>16506</v>
      </c>
      <c r="K1921" s="78" t="n">
        <v>92958890</v>
      </c>
      <c r="L1921" s="78" t="s">
        <v>15696</v>
      </c>
      <c r="M1921" s="78" t="s">
        <v>19971</v>
      </c>
      <c r="N1921" s="78" t="s">
        <v>17734</v>
      </c>
      <c r="Q1921" s="78" t="n">
        <v>0</v>
      </c>
      <c r="U1921" s="78" t="s">
        <v>15703</v>
      </c>
      <c r="V1921" s="78" t="s">
        <v>18845</v>
      </c>
      <c r="W1921" s="78" t="s">
        <v>4084</v>
      </c>
      <c r="X1921" s="78" t="s">
        <v>17940</v>
      </c>
      <c r="Y1921" s="78" t="s">
        <v>18846</v>
      </c>
      <c r="Z1921" s="78" t="s">
        <v>17808</v>
      </c>
      <c r="AA1921" s="78" t="s">
        <v>17809</v>
      </c>
      <c r="AB1921" s="78" t="s">
        <v>19060</v>
      </c>
      <c r="AI1921" s="82" t="n">
        <v>46949</v>
      </c>
      <c r="AL1921" s="78" t="s">
        <v>17718</v>
      </c>
      <c r="AM1921" s="78" t="s">
        <v>17718</v>
      </c>
      <c r="AP1921" s="78" t="s">
        <v>17719</v>
      </c>
      <c r="AQ1921" s="78" t="n">
        <v>15350</v>
      </c>
      <c r="AR1921" s="78" t="n">
        <v>10</v>
      </c>
      <c r="AS1921" s="78" t="n">
        <v>82.235</v>
      </c>
      <c r="AT1921" s="78" t="n">
        <v>1</v>
      </c>
      <c r="AV1921" s="78" t="n">
        <v>8.08</v>
      </c>
      <c r="AY1921" s="78" t="n">
        <v>11844474.1</v>
      </c>
      <c r="AZ1921" s="78" t="n">
        <v>0</v>
      </c>
      <c r="BA1921" s="78" t="n">
        <v>778598.4</v>
      </c>
      <c r="BB1921" s="78" t="n">
        <v>460073.61</v>
      </c>
      <c r="BC1921" s="78" t="n">
        <v>12623072.5</v>
      </c>
      <c r="BD1921" s="78" t="n">
        <v>15350000</v>
      </c>
      <c r="BE1921" s="78" t="s">
        <v>18925</v>
      </c>
      <c r="BJ1921" s="78" t="s">
        <v>17721</v>
      </c>
      <c r="BK1921" s="78" t="s">
        <v>17722</v>
      </c>
      <c r="BL1921" s="78" t="s">
        <v>15698</v>
      </c>
      <c r="BM1921" s="78" t="s">
        <v>15697</v>
      </c>
      <c r="BN1921" s="78" t="s">
        <v>19972</v>
      </c>
      <c r="BO1921" s="78" t="s">
        <v>16502</v>
      </c>
    </row>
    <row r="1922" customFormat="false" ht="15" hidden="true" customHeight="false" outlineLevel="0" collapsed="false">
      <c r="A1922" s="82" t="n">
        <v>45291</v>
      </c>
      <c r="B1922" s="78" t="s">
        <v>16497</v>
      </c>
      <c r="C1922" s="78" t="s">
        <v>17734</v>
      </c>
      <c r="D1922" s="78" t="s">
        <v>18919</v>
      </c>
      <c r="E1922" s="78" t="s">
        <v>1305</v>
      </c>
      <c r="F1922" s="78" t="s">
        <v>17710</v>
      </c>
      <c r="G1922" s="78" t="s">
        <v>17711</v>
      </c>
      <c r="H1922" s="78" t="s">
        <v>17725</v>
      </c>
      <c r="I1922" s="78" t="s">
        <v>19056</v>
      </c>
      <c r="J1922" s="78" t="s">
        <v>19089</v>
      </c>
      <c r="K1922" s="78" t="n">
        <v>148200735</v>
      </c>
      <c r="L1922" s="78" t="s">
        <v>8519</v>
      </c>
      <c r="M1922" s="78" t="s">
        <v>20159</v>
      </c>
      <c r="N1922" s="78" t="s">
        <v>17734</v>
      </c>
      <c r="Q1922" s="78" t="n">
        <v>21070680</v>
      </c>
      <c r="R1922" s="78" t="s">
        <v>8500</v>
      </c>
      <c r="S1922" s="78" t="s">
        <v>478</v>
      </c>
      <c r="T1922" s="78" t="s">
        <v>16498</v>
      </c>
      <c r="U1922" s="78" t="s">
        <v>8500</v>
      </c>
      <c r="V1922" s="78" t="s">
        <v>18362</v>
      </c>
      <c r="W1922" s="78" t="s">
        <v>4084</v>
      </c>
      <c r="X1922" s="78" t="s">
        <v>17936</v>
      </c>
      <c r="Y1922" s="78" t="s">
        <v>18363</v>
      </c>
      <c r="Z1922" s="78" t="s">
        <v>17794</v>
      </c>
      <c r="AA1922" s="78" t="s">
        <v>17795</v>
      </c>
      <c r="AB1922" s="78" t="s">
        <v>19091</v>
      </c>
      <c r="AI1922" s="82" t="n">
        <v>47543</v>
      </c>
      <c r="AL1922" s="78" t="s">
        <v>17718</v>
      </c>
      <c r="AM1922" s="78" t="s">
        <v>17718</v>
      </c>
      <c r="AP1922" s="78" t="s">
        <v>17719</v>
      </c>
      <c r="AQ1922" s="78" t="n">
        <v>15500</v>
      </c>
      <c r="AR1922" s="78" t="n">
        <v>10</v>
      </c>
      <c r="AS1922" s="78" t="n">
        <v>120.45</v>
      </c>
      <c r="AT1922" s="78" t="n">
        <v>1</v>
      </c>
      <c r="AV1922" s="78" t="n">
        <v>8.08</v>
      </c>
      <c r="AY1922" s="78" t="n">
        <v>17298887</v>
      </c>
      <c r="AZ1922" s="78" t="n">
        <v>0</v>
      </c>
      <c r="BA1922" s="78" t="n">
        <v>1370863</v>
      </c>
      <c r="BB1922" s="78" t="n">
        <v>103333.33</v>
      </c>
      <c r="BC1922" s="78" t="n">
        <v>18669750</v>
      </c>
      <c r="BD1922" s="78" t="n">
        <v>15500000</v>
      </c>
      <c r="BE1922" s="78" t="s">
        <v>19092</v>
      </c>
      <c r="BJ1922" s="78" t="s">
        <v>17721</v>
      </c>
      <c r="BK1922" s="78" t="s">
        <v>17722</v>
      </c>
      <c r="BL1922" s="78" t="s">
        <v>888</v>
      </c>
      <c r="BM1922" s="78" t="s">
        <v>8520</v>
      </c>
      <c r="BN1922" s="78" t="s">
        <v>20160</v>
      </c>
      <c r="BO1922" s="78" t="s">
        <v>16502</v>
      </c>
    </row>
    <row r="1923" customFormat="false" ht="15" hidden="true" customHeight="false" outlineLevel="0" collapsed="false">
      <c r="A1923" s="82" t="n">
        <v>45291</v>
      </c>
      <c r="B1923" s="78" t="s">
        <v>16497</v>
      </c>
      <c r="C1923" s="78" t="s">
        <v>18927</v>
      </c>
      <c r="D1923" s="78" t="s">
        <v>18928</v>
      </c>
      <c r="E1923" s="78" t="s">
        <v>1305</v>
      </c>
      <c r="F1923" s="78" t="s">
        <v>17710</v>
      </c>
      <c r="G1923" s="78" t="s">
        <v>17711</v>
      </c>
      <c r="H1923" s="78" t="s">
        <v>17725</v>
      </c>
      <c r="I1923" s="78" t="s">
        <v>18965</v>
      </c>
      <c r="J1923" s="78" t="s">
        <v>17755</v>
      </c>
      <c r="K1923" s="78" t="n">
        <v>154837224</v>
      </c>
      <c r="L1923" s="78" t="s">
        <v>2453</v>
      </c>
      <c r="M1923" s="78" t="s">
        <v>20471</v>
      </c>
      <c r="N1923" s="78" t="s">
        <v>17734</v>
      </c>
      <c r="Q1923" s="78" t="n">
        <v>21000015</v>
      </c>
      <c r="R1923" s="78" t="s">
        <v>16863</v>
      </c>
      <c r="S1923" s="78" t="s">
        <v>16864</v>
      </c>
      <c r="T1923" s="78" t="s">
        <v>16862</v>
      </c>
      <c r="W1923" s="78" t="s">
        <v>4084</v>
      </c>
      <c r="Z1923" s="78" t="s">
        <v>17801</v>
      </c>
      <c r="AA1923" s="78" t="s">
        <v>17802</v>
      </c>
      <c r="AC1923" s="78" t="s">
        <v>19192</v>
      </c>
      <c r="AE1923" s="78" t="s">
        <v>2456</v>
      </c>
      <c r="AG1923" s="78" t="s">
        <v>18931</v>
      </c>
      <c r="AI1923" s="82" t="n">
        <v>45310</v>
      </c>
      <c r="AJ1923" s="78" t="s">
        <v>1197</v>
      </c>
      <c r="AL1923" s="78" t="s">
        <v>17718</v>
      </c>
      <c r="AM1923" s="78" t="s">
        <v>17718</v>
      </c>
      <c r="AP1923" s="78" t="s">
        <v>17772</v>
      </c>
      <c r="AQ1923" s="78" t="n">
        <v>-34</v>
      </c>
      <c r="AR1923" s="78" t="n">
        <v>100</v>
      </c>
      <c r="AS1923" s="78" t="n">
        <v>5.45</v>
      </c>
      <c r="AT1923" s="78" t="n">
        <v>1</v>
      </c>
      <c r="AV1923" s="78" t="n">
        <v>8.08</v>
      </c>
      <c r="AY1923" s="78" t="n">
        <v>-250379.32</v>
      </c>
      <c r="AZ1923" s="78" t="n">
        <v>0</v>
      </c>
      <c r="BA1923" s="78" t="n">
        <v>231849.32</v>
      </c>
      <c r="BB1923" s="78" t="n">
        <v>0</v>
      </c>
      <c r="BC1923" s="78" t="n">
        <v>-18530</v>
      </c>
      <c r="BD1923" s="78" t="n">
        <v>15555000</v>
      </c>
      <c r="BE1923" s="78" t="s">
        <v>18932</v>
      </c>
      <c r="BJ1923" s="78" t="s">
        <v>17721</v>
      </c>
      <c r="BK1923" s="78" t="s">
        <v>17722</v>
      </c>
      <c r="BO1923" s="78" t="s">
        <v>16502</v>
      </c>
    </row>
    <row r="1924" customFormat="false" ht="15" hidden="true" customHeight="false" outlineLevel="0" collapsed="false">
      <c r="A1924" s="82" t="n">
        <v>45291</v>
      </c>
      <c r="B1924" s="78" t="s">
        <v>16497</v>
      </c>
      <c r="C1924" s="78" t="s">
        <v>17734</v>
      </c>
      <c r="D1924" s="78" t="s">
        <v>18944</v>
      </c>
      <c r="E1924" s="78" t="s">
        <v>4075</v>
      </c>
      <c r="F1924" s="78" t="s">
        <v>17724</v>
      </c>
      <c r="G1924" s="78" t="s">
        <v>17711</v>
      </c>
      <c r="H1924" s="78" t="s">
        <v>17725</v>
      </c>
      <c r="I1924" s="78" t="s">
        <v>18945</v>
      </c>
      <c r="J1924" s="78" t="s">
        <v>16933</v>
      </c>
      <c r="K1924" s="78" t="n">
        <v>147143415</v>
      </c>
      <c r="L1924" s="78" t="s">
        <v>15144</v>
      </c>
      <c r="M1924" s="78" t="s">
        <v>20472</v>
      </c>
      <c r="N1924" s="78" t="s">
        <v>17734</v>
      </c>
      <c r="Q1924" s="78" t="n">
        <v>0</v>
      </c>
      <c r="U1924" s="78" t="s">
        <v>18947</v>
      </c>
      <c r="V1924" s="78" t="s">
        <v>18948</v>
      </c>
      <c r="W1924" s="78" t="s">
        <v>4084</v>
      </c>
      <c r="X1924" s="78" t="s">
        <v>18949</v>
      </c>
      <c r="Y1924" s="78" t="s">
        <v>18949</v>
      </c>
      <c r="Z1924" s="78" t="s">
        <v>18950</v>
      </c>
      <c r="AA1924" s="78" t="s">
        <v>18951</v>
      </c>
      <c r="AB1924" s="78" t="s">
        <v>19327</v>
      </c>
      <c r="AI1924" s="82" t="n">
        <v>52277</v>
      </c>
      <c r="AL1924" s="78" t="s">
        <v>17718</v>
      </c>
      <c r="AM1924" s="78" t="s">
        <v>17718</v>
      </c>
      <c r="AP1924" s="78" t="s">
        <v>17719</v>
      </c>
      <c r="AQ1924" s="78" t="n">
        <v>15591</v>
      </c>
      <c r="AR1924" s="78" t="n">
        <v>10</v>
      </c>
      <c r="AS1924" s="78" t="n">
        <v>95.38281</v>
      </c>
      <c r="AT1924" s="78" t="n">
        <v>1</v>
      </c>
      <c r="AV1924" s="78" t="n">
        <v>8.08</v>
      </c>
      <c r="AY1924" s="78" t="n">
        <v>15354296.16</v>
      </c>
      <c r="AZ1924" s="78" t="n">
        <v>0</v>
      </c>
      <c r="BA1924" s="78" t="n">
        <v>-483161.94</v>
      </c>
      <c r="BB1924" s="78" t="n">
        <v>228198.43</v>
      </c>
      <c r="BC1924" s="78" t="n">
        <v>14871134.22</v>
      </c>
      <c r="BD1924" s="78" t="n">
        <v>15591000</v>
      </c>
      <c r="BE1924" s="78" t="s">
        <v>18953</v>
      </c>
      <c r="BJ1924" s="78" t="s">
        <v>17721</v>
      </c>
      <c r="BK1924" s="78" t="s">
        <v>17722</v>
      </c>
      <c r="BL1924" s="78" t="s">
        <v>15146</v>
      </c>
      <c r="BM1924" s="78" t="s">
        <v>15145</v>
      </c>
      <c r="BN1924" s="78" t="s">
        <v>20473</v>
      </c>
      <c r="BO1924" s="78" t="s">
        <v>16502</v>
      </c>
    </row>
    <row r="1925" customFormat="false" ht="15" hidden="true" customHeight="false" outlineLevel="0" collapsed="false">
      <c r="A1925" s="82" t="n">
        <v>45291</v>
      </c>
      <c r="B1925" s="78" t="s">
        <v>16497</v>
      </c>
      <c r="C1925" s="78" t="s">
        <v>18927</v>
      </c>
      <c r="D1925" s="78" t="s">
        <v>18928</v>
      </c>
      <c r="E1925" s="78" t="s">
        <v>3613</v>
      </c>
      <c r="F1925" s="78" t="s">
        <v>17727</v>
      </c>
      <c r="G1925" s="78" t="s">
        <v>17728</v>
      </c>
      <c r="H1925" s="78" t="s">
        <v>17729</v>
      </c>
      <c r="I1925" s="78" t="s">
        <v>19654</v>
      </c>
      <c r="J1925" s="78" t="s">
        <v>19655</v>
      </c>
      <c r="K1925" s="78" t="n">
        <v>143836448</v>
      </c>
      <c r="L1925" s="78" t="s">
        <v>3620</v>
      </c>
      <c r="M1925" s="78" t="s">
        <v>20474</v>
      </c>
      <c r="N1925" s="78" t="s">
        <v>17734</v>
      </c>
      <c r="Q1925" s="78" t="n">
        <v>21002097</v>
      </c>
      <c r="R1925" s="78" t="s">
        <v>17189</v>
      </c>
      <c r="S1925" s="78" t="s">
        <v>17190</v>
      </c>
      <c r="T1925" s="78" t="s">
        <v>16862</v>
      </c>
      <c r="W1925" s="78" t="s">
        <v>4084</v>
      </c>
      <c r="Z1925" s="78" t="s">
        <v>17872</v>
      </c>
      <c r="AA1925" s="78" t="s">
        <v>16396</v>
      </c>
      <c r="AB1925" s="78" t="s">
        <v>19657</v>
      </c>
      <c r="AC1925" s="78" t="s">
        <v>19192</v>
      </c>
      <c r="AE1925" s="78" t="s">
        <v>3623</v>
      </c>
      <c r="AG1925" s="78" t="s">
        <v>20475</v>
      </c>
      <c r="AI1925" s="82" t="n">
        <v>45366</v>
      </c>
      <c r="AL1925" s="78" t="s">
        <v>17718</v>
      </c>
      <c r="AM1925" s="78" t="s">
        <v>17718</v>
      </c>
      <c r="AP1925" s="78" t="s">
        <v>17772</v>
      </c>
      <c r="AQ1925" s="78" t="n">
        <v>-48</v>
      </c>
      <c r="AR1925" s="78" t="n">
        <v>20</v>
      </c>
      <c r="AS1925" s="78" t="n">
        <v>17023.5</v>
      </c>
      <c r="AT1925" s="78" t="n">
        <v>1</v>
      </c>
      <c r="AV1925" s="78" t="n">
        <v>8.08</v>
      </c>
      <c r="AY1925" s="78" t="n">
        <v>0</v>
      </c>
      <c r="AZ1925" s="78" t="n">
        <v>0</v>
      </c>
      <c r="BA1925" s="78" t="n">
        <v>-684864</v>
      </c>
      <c r="BB1925" s="78" t="n">
        <v>0</v>
      </c>
      <c r="BC1925" s="78" t="n">
        <v>-684864</v>
      </c>
      <c r="BD1925" s="78" t="n">
        <v>15657696</v>
      </c>
      <c r="BE1925" s="78" t="s">
        <v>18932</v>
      </c>
      <c r="BJ1925" s="78" t="s">
        <v>17721</v>
      </c>
      <c r="BK1925" s="78" t="s">
        <v>17722</v>
      </c>
      <c r="BO1925" s="78" t="s">
        <v>16502</v>
      </c>
    </row>
    <row r="1926" customFormat="false" ht="15" hidden="true" customHeight="false" outlineLevel="0" collapsed="false">
      <c r="A1926" s="82" t="n">
        <v>45291</v>
      </c>
      <c r="B1926" s="78" t="s">
        <v>16497</v>
      </c>
      <c r="C1926" s="78" t="s">
        <v>17734</v>
      </c>
      <c r="D1926" s="78" t="s">
        <v>18919</v>
      </c>
      <c r="E1926" s="78" t="s">
        <v>4075</v>
      </c>
      <c r="F1926" s="78" t="s">
        <v>17724</v>
      </c>
      <c r="G1926" s="78" t="s">
        <v>17711</v>
      </c>
      <c r="H1926" s="78" t="s">
        <v>17725</v>
      </c>
      <c r="I1926" s="78" t="s">
        <v>18920</v>
      </c>
      <c r="J1926" s="78" t="s">
        <v>16506</v>
      </c>
      <c r="K1926" s="78" t="n">
        <v>97353675</v>
      </c>
      <c r="L1926" s="78" t="s">
        <v>5140</v>
      </c>
      <c r="M1926" s="78" t="s">
        <v>20476</v>
      </c>
      <c r="N1926" s="78" t="s">
        <v>17734</v>
      </c>
      <c r="Q1926" s="78" t="n">
        <v>0</v>
      </c>
      <c r="U1926" s="78" t="s">
        <v>20477</v>
      </c>
      <c r="V1926" s="78" t="s">
        <v>20478</v>
      </c>
      <c r="W1926" s="78" t="s">
        <v>4084</v>
      </c>
      <c r="X1926" s="78" t="s">
        <v>17814</v>
      </c>
      <c r="Y1926" s="78" t="s">
        <v>17815</v>
      </c>
      <c r="Z1926" s="78" t="s">
        <v>17816</v>
      </c>
      <c r="AA1926" s="78" t="s">
        <v>17795</v>
      </c>
      <c r="AB1926" s="78" t="s">
        <v>20479</v>
      </c>
      <c r="AI1926" s="82" t="n">
        <v>2958101</v>
      </c>
      <c r="AL1926" s="78" t="s">
        <v>17718</v>
      </c>
      <c r="AM1926" s="78" t="s">
        <v>17718</v>
      </c>
      <c r="AP1926" s="78" t="s">
        <v>17772</v>
      </c>
      <c r="AQ1926" s="78" t="n">
        <v>-15670</v>
      </c>
      <c r="AR1926" s="78" t="n">
        <v>10</v>
      </c>
      <c r="AS1926" s="78" t="n">
        <v>92.72407</v>
      </c>
      <c r="AT1926" s="78" t="n">
        <v>1</v>
      </c>
      <c r="AV1926" s="78" t="n">
        <v>8.08</v>
      </c>
      <c r="AY1926" s="78" t="n">
        <v>-13585475</v>
      </c>
      <c r="AZ1926" s="78" t="n">
        <v>0</v>
      </c>
      <c r="BA1926" s="78" t="n">
        <v>-944386.77</v>
      </c>
      <c r="BB1926" s="78" t="n">
        <v>-225778.58</v>
      </c>
      <c r="BC1926" s="78" t="n">
        <v>-14529861.77</v>
      </c>
      <c r="BD1926" s="78" t="n">
        <v>15670000</v>
      </c>
      <c r="BE1926" s="78" t="s">
        <v>19561</v>
      </c>
      <c r="BJ1926" s="78" t="s">
        <v>17721</v>
      </c>
      <c r="BK1926" s="78" t="s">
        <v>17722</v>
      </c>
      <c r="BL1926" s="78" t="s">
        <v>5142</v>
      </c>
      <c r="BM1926" s="78" t="s">
        <v>5141</v>
      </c>
      <c r="BN1926" s="78" t="s">
        <v>20480</v>
      </c>
      <c r="BO1926" s="78" t="s">
        <v>16502</v>
      </c>
    </row>
    <row r="1927" customFormat="false" ht="15" hidden="true" customHeight="false" outlineLevel="0" collapsed="false">
      <c r="A1927" s="82" t="n">
        <v>45291</v>
      </c>
      <c r="B1927" s="78" t="s">
        <v>16497</v>
      </c>
      <c r="C1927" s="78" t="s">
        <v>17734</v>
      </c>
      <c r="D1927" s="78" t="s">
        <v>18944</v>
      </c>
      <c r="E1927" s="78" t="s">
        <v>4075</v>
      </c>
      <c r="F1927" s="78" t="s">
        <v>17724</v>
      </c>
      <c r="G1927" s="78" t="s">
        <v>17711</v>
      </c>
      <c r="H1927" s="78" t="s">
        <v>17725</v>
      </c>
      <c r="I1927" s="78" t="s">
        <v>19263</v>
      </c>
      <c r="J1927" s="78" t="s">
        <v>16933</v>
      </c>
      <c r="K1927" s="78" t="n">
        <v>156060116</v>
      </c>
      <c r="L1927" s="78" t="s">
        <v>15193</v>
      </c>
      <c r="M1927" s="78" t="s">
        <v>20481</v>
      </c>
      <c r="N1927" s="78" t="s">
        <v>17734</v>
      </c>
      <c r="Q1927" s="78" t="n">
        <v>0</v>
      </c>
      <c r="U1927" s="78" t="s">
        <v>18947</v>
      </c>
      <c r="V1927" s="78" t="s">
        <v>18948</v>
      </c>
      <c r="W1927" s="78" t="s">
        <v>4084</v>
      </c>
      <c r="X1927" s="78" t="s">
        <v>18949</v>
      </c>
      <c r="Y1927" s="78" t="s">
        <v>18949</v>
      </c>
      <c r="Z1927" s="78" t="s">
        <v>18950</v>
      </c>
      <c r="AA1927" s="78" t="s">
        <v>18951</v>
      </c>
      <c r="AB1927" s="78" t="s">
        <v>19327</v>
      </c>
      <c r="AI1927" s="82" t="n">
        <v>47026</v>
      </c>
      <c r="AL1927" s="78" t="s">
        <v>17718</v>
      </c>
      <c r="AM1927" s="78" t="s">
        <v>17718</v>
      </c>
      <c r="AP1927" s="78" t="s">
        <v>17772</v>
      </c>
      <c r="AQ1927" s="78" t="n">
        <v>-15735</v>
      </c>
      <c r="AR1927" s="78" t="n">
        <v>10</v>
      </c>
      <c r="AS1927" s="78" t="n">
        <v>103.23438</v>
      </c>
      <c r="AT1927" s="78" t="n">
        <v>1</v>
      </c>
      <c r="AV1927" s="78" t="n">
        <v>8.08</v>
      </c>
      <c r="AY1927" s="78" t="n">
        <v>-15597457.91</v>
      </c>
      <c r="AZ1927" s="78" t="n">
        <v>0</v>
      </c>
      <c r="BA1927" s="78" t="n">
        <v>-646471</v>
      </c>
      <c r="BB1927" s="78" t="n">
        <v>-184918.49</v>
      </c>
      <c r="BC1927" s="78" t="n">
        <v>-16243928.91</v>
      </c>
      <c r="BD1927" s="78" t="n">
        <v>15735000</v>
      </c>
      <c r="BE1927" s="78" t="s">
        <v>18953</v>
      </c>
      <c r="BJ1927" s="78" t="s">
        <v>17721</v>
      </c>
      <c r="BK1927" s="78" t="s">
        <v>17722</v>
      </c>
      <c r="BL1927" s="78" t="s">
        <v>15195</v>
      </c>
      <c r="BM1927" s="78" t="s">
        <v>15194</v>
      </c>
      <c r="BN1927" s="78" t="s">
        <v>20482</v>
      </c>
      <c r="BO1927" s="78" t="s">
        <v>16502</v>
      </c>
    </row>
    <row r="1928" customFormat="false" ht="15" hidden="true" customHeight="false" outlineLevel="0" collapsed="false">
      <c r="A1928" s="82" t="n">
        <v>45291</v>
      </c>
      <c r="B1928" s="78" t="s">
        <v>16497</v>
      </c>
      <c r="C1928" s="78" t="s">
        <v>18927</v>
      </c>
      <c r="D1928" s="78" t="s">
        <v>18928</v>
      </c>
      <c r="E1928" s="78" t="s">
        <v>1305</v>
      </c>
      <c r="F1928" s="78" t="s">
        <v>17710</v>
      </c>
      <c r="G1928" s="78" t="s">
        <v>17711</v>
      </c>
      <c r="H1928" s="78" t="s">
        <v>17725</v>
      </c>
      <c r="I1928" s="78" t="s">
        <v>18959</v>
      </c>
      <c r="J1928" s="78" t="s">
        <v>17755</v>
      </c>
      <c r="K1928" s="78" t="n">
        <v>155270753</v>
      </c>
      <c r="L1928" s="78" t="s">
        <v>2467</v>
      </c>
      <c r="M1928" s="78" t="s">
        <v>20483</v>
      </c>
      <c r="N1928" s="78" t="s">
        <v>17734</v>
      </c>
      <c r="Q1928" s="78" t="n">
        <v>21000015</v>
      </c>
      <c r="R1928" s="78" t="s">
        <v>16863</v>
      </c>
      <c r="S1928" s="78" t="s">
        <v>16864</v>
      </c>
      <c r="T1928" s="78" t="s">
        <v>16862</v>
      </c>
      <c r="W1928" s="78" t="s">
        <v>4084</v>
      </c>
      <c r="Z1928" s="78" t="s">
        <v>17801</v>
      </c>
      <c r="AA1928" s="78" t="s">
        <v>17802</v>
      </c>
      <c r="AC1928" s="78" t="s">
        <v>19192</v>
      </c>
      <c r="AE1928" s="78" t="s">
        <v>2470</v>
      </c>
      <c r="AG1928" s="78" t="s">
        <v>18931</v>
      </c>
      <c r="AI1928" s="82" t="n">
        <v>45351</v>
      </c>
      <c r="AJ1928" s="78" t="s">
        <v>1198</v>
      </c>
      <c r="AL1928" s="78" t="s">
        <v>17718</v>
      </c>
      <c r="AM1928" s="78" t="s">
        <v>17718</v>
      </c>
      <c r="AP1928" s="78" t="s">
        <v>17719</v>
      </c>
      <c r="AQ1928" s="78" t="n">
        <v>37</v>
      </c>
      <c r="AR1928" s="78" t="n">
        <v>100</v>
      </c>
      <c r="AS1928" s="78" t="n">
        <v>541.85</v>
      </c>
      <c r="AT1928" s="78" t="n">
        <v>1</v>
      </c>
      <c r="AV1928" s="78" t="n">
        <v>8.08</v>
      </c>
      <c r="AY1928" s="78" t="n">
        <v>595630.74</v>
      </c>
      <c r="AZ1928" s="78" t="n">
        <v>0</v>
      </c>
      <c r="BA1928" s="78" t="n">
        <v>1409214.26</v>
      </c>
      <c r="BB1928" s="78" t="n">
        <v>0</v>
      </c>
      <c r="BC1928" s="78" t="n">
        <v>2004845</v>
      </c>
      <c r="BD1928" s="78" t="n">
        <v>15817500</v>
      </c>
      <c r="BE1928" s="78" t="s">
        <v>18932</v>
      </c>
      <c r="BJ1928" s="78" t="s">
        <v>17721</v>
      </c>
      <c r="BK1928" s="78" t="s">
        <v>17722</v>
      </c>
      <c r="BO1928" s="78" t="s">
        <v>16502</v>
      </c>
    </row>
    <row r="1929" customFormat="false" ht="15" hidden="true" customHeight="false" outlineLevel="0" collapsed="false">
      <c r="A1929" s="82" t="n">
        <v>45291</v>
      </c>
      <c r="B1929" s="78" t="s">
        <v>16497</v>
      </c>
      <c r="C1929" s="78" t="s">
        <v>17734</v>
      </c>
      <c r="D1929" s="78" t="s">
        <v>18919</v>
      </c>
      <c r="E1929" s="78" t="s">
        <v>4075</v>
      </c>
      <c r="F1929" s="78" t="s">
        <v>17724</v>
      </c>
      <c r="G1929" s="78" t="s">
        <v>17711</v>
      </c>
      <c r="H1929" s="78" t="s">
        <v>17725</v>
      </c>
      <c r="I1929" s="78" t="s">
        <v>19056</v>
      </c>
      <c r="J1929" s="78" t="s">
        <v>19089</v>
      </c>
      <c r="K1929" s="78" t="n">
        <v>119576551</v>
      </c>
      <c r="L1929" s="78" t="s">
        <v>13078</v>
      </c>
      <c r="M1929" s="78" t="s">
        <v>20310</v>
      </c>
      <c r="N1929" s="78" t="s">
        <v>17734</v>
      </c>
      <c r="Q1929" s="78" t="n">
        <v>21071811</v>
      </c>
      <c r="R1929" s="78" t="s">
        <v>13069</v>
      </c>
      <c r="S1929" s="78" t="s">
        <v>607</v>
      </c>
      <c r="T1929" s="78" t="s">
        <v>16498</v>
      </c>
      <c r="U1929" s="78" t="s">
        <v>13069</v>
      </c>
      <c r="V1929" s="78" t="s">
        <v>18453</v>
      </c>
      <c r="W1929" s="78" t="s">
        <v>4084</v>
      </c>
      <c r="X1929" s="78" t="s">
        <v>17831</v>
      </c>
      <c r="Y1929" s="78" t="s">
        <v>17838</v>
      </c>
      <c r="Z1929" s="78" t="s">
        <v>17809</v>
      </c>
      <c r="AA1929" s="78" t="s">
        <v>17809</v>
      </c>
      <c r="AB1929" s="78" t="s">
        <v>19091</v>
      </c>
      <c r="AI1929" s="82" t="n">
        <v>46645</v>
      </c>
      <c r="AL1929" s="78" t="s">
        <v>17718</v>
      </c>
      <c r="AM1929" s="78" t="s">
        <v>17718</v>
      </c>
      <c r="AP1929" s="78" t="s">
        <v>17719</v>
      </c>
      <c r="AQ1929" s="78" t="n">
        <v>16000</v>
      </c>
      <c r="AR1929" s="78" t="n">
        <v>10</v>
      </c>
      <c r="AS1929" s="78" t="n">
        <v>113.2</v>
      </c>
      <c r="AT1929" s="78" t="n">
        <v>1</v>
      </c>
      <c r="AV1929" s="78" t="n">
        <v>8.08</v>
      </c>
      <c r="AY1929" s="78" t="n">
        <v>15267435</v>
      </c>
      <c r="AZ1929" s="78" t="n">
        <v>0</v>
      </c>
      <c r="BA1929" s="78" t="n">
        <v>2844565</v>
      </c>
      <c r="BB1929" s="78" t="n">
        <v>106000</v>
      </c>
      <c r="BC1929" s="78" t="n">
        <v>18112000</v>
      </c>
      <c r="BD1929" s="78" t="n">
        <v>16000000</v>
      </c>
      <c r="BE1929" s="78" t="s">
        <v>19092</v>
      </c>
      <c r="BJ1929" s="78" t="s">
        <v>17721</v>
      </c>
      <c r="BK1929" s="78" t="s">
        <v>17722</v>
      </c>
      <c r="BL1929" s="78" t="s">
        <v>265</v>
      </c>
      <c r="BM1929" s="78" t="s">
        <v>13079</v>
      </c>
      <c r="BN1929" s="78" t="s">
        <v>20311</v>
      </c>
      <c r="BO1929" s="78" t="s">
        <v>16502</v>
      </c>
    </row>
    <row r="1930" customFormat="false" ht="15" hidden="true" customHeight="false" outlineLevel="0" collapsed="false">
      <c r="A1930" s="82" t="n">
        <v>45291</v>
      </c>
      <c r="B1930" s="78" t="s">
        <v>16497</v>
      </c>
      <c r="C1930" s="78" t="s">
        <v>17734</v>
      </c>
      <c r="D1930" s="78" t="s">
        <v>18919</v>
      </c>
      <c r="E1930" s="78" t="s">
        <v>4075</v>
      </c>
      <c r="F1930" s="78" t="s">
        <v>17724</v>
      </c>
      <c r="G1930" s="78" t="s">
        <v>17711</v>
      </c>
      <c r="H1930" s="78" t="s">
        <v>17725</v>
      </c>
      <c r="I1930" s="78" t="s">
        <v>19056</v>
      </c>
      <c r="J1930" s="78" t="s">
        <v>19089</v>
      </c>
      <c r="K1930" s="78" t="n">
        <v>146951404</v>
      </c>
      <c r="L1930" s="78" t="s">
        <v>16021</v>
      </c>
      <c r="M1930" s="78" t="s">
        <v>19630</v>
      </c>
      <c r="N1930" s="78" t="s">
        <v>17734</v>
      </c>
      <c r="Q1930" s="78" t="n">
        <v>23846468</v>
      </c>
      <c r="R1930" s="78" t="s">
        <v>16013</v>
      </c>
      <c r="S1930" s="78" t="s">
        <v>17636</v>
      </c>
      <c r="T1930" s="78" t="s">
        <v>16498</v>
      </c>
      <c r="U1930" s="78" t="s">
        <v>16013</v>
      </c>
      <c r="V1930" s="78" t="s">
        <v>18522</v>
      </c>
      <c r="W1930" s="78" t="s">
        <v>4084</v>
      </c>
      <c r="X1930" s="78" t="s">
        <v>17891</v>
      </c>
      <c r="Y1930" s="78" t="s">
        <v>18523</v>
      </c>
      <c r="Z1930" s="78" t="s">
        <v>17802</v>
      </c>
      <c r="AA1930" s="78" t="s">
        <v>17802</v>
      </c>
      <c r="AB1930" s="78" t="s">
        <v>19631</v>
      </c>
      <c r="AC1930" s="78" t="s">
        <v>17924</v>
      </c>
      <c r="AI1930" s="82" t="n">
        <v>46980</v>
      </c>
      <c r="AL1930" s="78" t="s">
        <v>17718</v>
      </c>
      <c r="AM1930" s="78" t="s">
        <v>17718</v>
      </c>
      <c r="AP1930" s="78" t="s">
        <v>17719</v>
      </c>
      <c r="AQ1930" s="78" t="n">
        <v>16000</v>
      </c>
      <c r="AR1930" s="78" t="n">
        <v>10</v>
      </c>
      <c r="AS1930" s="78" t="n">
        <v>103.6</v>
      </c>
      <c r="AT1930" s="78" t="n">
        <v>1</v>
      </c>
      <c r="AV1930" s="78" t="n">
        <v>8.08</v>
      </c>
      <c r="AY1930" s="78" t="n">
        <v>16208701</v>
      </c>
      <c r="AZ1930" s="78" t="n">
        <v>0</v>
      </c>
      <c r="BA1930" s="78" t="n">
        <v>367299</v>
      </c>
      <c r="BB1930" s="78" t="n">
        <v>347555.56</v>
      </c>
      <c r="BC1930" s="78" t="n">
        <v>16576000</v>
      </c>
      <c r="BD1930" s="78" t="n">
        <v>16000000</v>
      </c>
      <c r="BE1930" s="78" t="s">
        <v>19632</v>
      </c>
      <c r="BJ1930" s="78" t="s">
        <v>17721</v>
      </c>
      <c r="BK1930" s="78" t="s">
        <v>17722</v>
      </c>
      <c r="BL1930" s="78" t="s">
        <v>1180</v>
      </c>
      <c r="BM1930" s="78" t="s">
        <v>16022</v>
      </c>
      <c r="BN1930" s="78" t="s">
        <v>19633</v>
      </c>
      <c r="BO1930" s="78" t="s">
        <v>16502</v>
      </c>
    </row>
    <row r="1931" customFormat="false" ht="15" hidden="true" customHeight="false" outlineLevel="0" collapsed="false">
      <c r="A1931" s="82" t="n">
        <v>45291</v>
      </c>
      <c r="B1931" s="78" t="s">
        <v>16497</v>
      </c>
      <c r="C1931" s="78" t="s">
        <v>18927</v>
      </c>
      <c r="D1931" s="78" t="s">
        <v>19994</v>
      </c>
      <c r="E1931" s="78" t="s">
        <v>3664</v>
      </c>
      <c r="F1931" s="78" t="s">
        <v>17727</v>
      </c>
      <c r="G1931" s="78" t="s">
        <v>17747</v>
      </c>
      <c r="H1931" s="78" t="s">
        <v>17729</v>
      </c>
      <c r="I1931" s="78" t="s">
        <v>19604</v>
      </c>
      <c r="J1931" s="78" t="s">
        <v>17462</v>
      </c>
      <c r="K1931" s="78" t="n">
        <v>148573960</v>
      </c>
      <c r="L1931" s="78" t="s">
        <v>3668</v>
      </c>
      <c r="M1931" s="78" t="s">
        <v>20484</v>
      </c>
      <c r="N1931" s="78" t="s">
        <v>19505</v>
      </c>
      <c r="Q1931" s="78" t="n">
        <v>60611090</v>
      </c>
      <c r="R1931" s="78" t="s">
        <v>17020</v>
      </c>
      <c r="S1931" s="78" t="s">
        <v>17021</v>
      </c>
      <c r="T1931" s="78" t="s">
        <v>17019</v>
      </c>
      <c r="W1931" s="78" t="s">
        <v>4084</v>
      </c>
      <c r="AB1931" s="78" t="s">
        <v>19996</v>
      </c>
      <c r="AH1931" s="78" t="s">
        <v>19997</v>
      </c>
      <c r="AI1931" s="82" t="n">
        <v>46828</v>
      </c>
      <c r="AK1931" s="78" t="s">
        <v>19610</v>
      </c>
      <c r="AL1931" s="78" t="s">
        <v>17718</v>
      </c>
      <c r="AM1931" s="78" t="s">
        <v>17718</v>
      </c>
      <c r="AP1931" s="78" t="s">
        <v>17719</v>
      </c>
      <c r="AQ1931" s="78" t="n">
        <v>16</v>
      </c>
      <c r="AR1931" s="78" t="n">
        <v>1</v>
      </c>
      <c r="AS1931" s="78" t="n">
        <v>9048.24227</v>
      </c>
      <c r="AT1931" s="78" t="n">
        <v>1</v>
      </c>
      <c r="AV1931" s="78" t="n">
        <v>8.08</v>
      </c>
      <c r="AY1931" s="78" t="n">
        <v>0</v>
      </c>
      <c r="AZ1931" s="78" t="n">
        <v>0</v>
      </c>
      <c r="BA1931" s="78" t="n">
        <v>144771.88</v>
      </c>
      <c r="BB1931" s="78" t="n">
        <v>0</v>
      </c>
      <c r="BC1931" s="78" t="n">
        <v>144771.88</v>
      </c>
      <c r="BD1931" s="78" t="n">
        <v>16000000</v>
      </c>
      <c r="BE1931" s="78" t="s">
        <v>19998</v>
      </c>
      <c r="BJ1931" s="78" t="s">
        <v>17721</v>
      </c>
      <c r="BK1931" s="78" t="s">
        <v>17722</v>
      </c>
      <c r="BO1931" s="78" t="s">
        <v>16502</v>
      </c>
    </row>
    <row r="1932" customFormat="false" ht="15" hidden="true" customHeight="false" outlineLevel="0" collapsed="false">
      <c r="A1932" s="82" t="n">
        <v>45291</v>
      </c>
      <c r="B1932" s="78" t="s">
        <v>16497</v>
      </c>
      <c r="C1932" s="78" t="s">
        <v>18927</v>
      </c>
      <c r="D1932" s="78" t="s">
        <v>19994</v>
      </c>
      <c r="E1932" s="78" t="s">
        <v>3664</v>
      </c>
      <c r="F1932" s="78" t="s">
        <v>17727</v>
      </c>
      <c r="G1932" s="78" t="s">
        <v>17747</v>
      </c>
      <c r="H1932" s="78" t="s">
        <v>17729</v>
      </c>
      <c r="I1932" s="78" t="s">
        <v>19604</v>
      </c>
      <c r="J1932" s="78" t="s">
        <v>17462</v>
      </c>
      <c r="K1932" s="78" t="n">
        <v>151927975</v>
      </c>
      <c r="L1932" s="78" t="s">
        <v>3692</v>
      </c>
      <c r="M1932" s="78" t="s">
        <v>20485</v>
      </c>
      <c r="N1932" s="78" t="s">
        <v>19505</v>
      </c>
      <c r="Q1932" s="78" t="n">
        <v>60611090</v>
      </c>
      <c r="R1932" s="78" t="s">
        <v>17020</v>
      </c>
      <c r="S1932" s="78" t="s">
        <v>17021</v>
      </c>
      <c r="T1932" s="78" t="s">
        <v>17019</v>
      </c>
      <c r="W1932" s="78" t="s">
        <v>4084</v>
      </c>
      <c r="AB1932" s="78" t="s">
        <v>19996</v>
      </c>
      <c r="AH1932" s="78" t="s">
        <v>19997</v>
      </c>
      <c r="AI1932" s="82" t="n">
        <v>45800</v>
      </c>
      <c r="AK1932" s="78" t="s">
        <v>19610</v>
      </c>
      <c r="AL1932" s="78" t="s">
        <v>17718</v>
      </c>
      <c r="AM1932" s="78" t="s">
        <v>17718</v>
      </c>
      <c r="AP1932" s="78" t="s">
        <v>17719</v>
      </c>
      <c r="AQ1932" s="78" t="n">
        <v>16</v>
      </c>
      <c r="AR1932" s="78" t="n">
        <v>1</v>
      </c>
      <c r="AS1932" s="78" t="n">
        <v>12647.97911</v>
      </c>
      <c r="AT1932" s="78" t="n">
        <v>1</v>
      </c>
      <c r="AV1932" s="78" t="n">
        <v>8.08</v>
      </c>
      <c r="AY1932" s="78" t="n">
        <v>0</v>
      </c>
      <c r="AZ1932" s="78" t="n">
        <v>0</v>
      </c>
      <c r="BA1932" s="78" t="n">
        <v>202367.67</v>
      </c>
      <c r="BB1932" s="78" t="n">
        <v>0</v>
      </c>
      <c r="BC1932" s="78" t="n">
        <v>202367.67</v>
      </c>
      <c r="BD1932" s="78" t="n">
        <v>16000000</v>
      </c>
      <c r="BE1932" s="78" t="s">
        <v>19998</v>
      </c>
      <c r="BJ1932" s="78" t="s">
        <v>17721</v>
      </c>
      <c r="BK1932" s="78" t="s">
        <v>17722</v>
      </c>
      <c r="BO1932" s="78" t="s">
        <v>16502</v>
      </c>
    </row>
    <row r="1933" customFormat="false" ht="15" hidden="true" customHeight="false" outlineLevel="0" collapsed="false">
      <c r="A1933" s="82" t="n">
        <v>45291</v>
      </c>
      <c r="B1933" s="78" t="s">
        <v>16497</v>
      </c>
      <c r="C1933" s="78" t="s">
        <v>18927</v>
      </c>
      <c r="D1933" s="78" t="s">
        <v>19994</v>
      </c>
      <c r="E1933" s="78" t="s">
        <v>3664</v>
      </c>
      <c r="F1933" s="78" t="s">
        <v>17727</v>
      </c>
      <c r="G1933" s="78" t="s">
        <v>17747</v>
      </c>
      <c r="H1933" s="78" t="s">
        <v>17729</v>
      </c>
      <c r="I1933" s="78" t="s">
        <v>19604</v>
      </c>
      <c r="J1933" s="78" t="s">
        <v>17462</v>
      </c>
      <c r="K1933" s="78" t="n">
        <v>152593308</v>
      </c>
      <c r="L1933" s="78" t="s">
        <v>3720</v>
      </c>
      <c r="M1933" s="78" t="s">
        <v>20486</v>
      </c>
      <c r="N1933" s="78" t="s">
        <v>19505</v>
      </c>
      <c r="Q1933" s="78" t="n">
        <v>60611090</v>
      </c>
      <c r="R1933" s="78" t="s">
        <v>17020</v>
      </c>
      <c r="S1933" s="78" t="s">
        <v>17021</v>
      </c>
      <c r="T1933" s="78" t="s">
        <v>17019</v>
      </c>
      <c r="W1933" s="78" t="s">
        <v>4084</v>
      </c>
      <c r="AB1933" s="78" t="s">
        <v>19996</v>
      </c>
      <c r="AH1933" s="78" t="s">
        <v>19997</v>
      </c>
      <c r="AI1933" s="82" t="n">
        <v>45820</v>
      </c>
      <c r="AK1933" s="78" t="s">
        <v>19610</v>
      </c>
      <c r="AL1933" s="78" t="s">
        <v>17718</v>
      </c>
      <c r="AM1933" s="78" t="s">
        <v>17718</v>
      </c>
      <c r="AP1933" s="78" t="s">
        <v>17719</v>
      </c>
      <c r="AQ1933" s="78" t="n">
        <v>16</v>
      </c>
      <c r="AR1933" s="78" t="n">
        <v>1</v>
      </c>
      <c r="AS1933" s="78" t="n">
        <v>5492.05736</v>
      </c>
      <c r="AT1933" s="78" t="n">
        <v>1</v>
      </c>
      <c r="AV1933" s="78" t="n">
        <v>8.08</v>
      </c>
      <c r="AY1933" s="78" t="n">
        <v>0</v>
      </c>
      <c r="AZ1933" s="78" t="n">
        <v>0</v>
      </c>
      <c r="BA1933" s="78" t="n">
        <v>87872.92</v>
      </c>
      <c r="BB1933" s="78" t="n">
        <v>0</v>
      </c>
      <c r="BC1933" s="78" t="n">
        <v>87872.92</v>
      </c>
      <c r="BD1933" s="78" t="n">
        <v>16000000</v>
      </c>
      <c r="BE1933" s="78" t="s">
        <v>19998</v>
      </c>
      <c r="BJ1933" s="78" t="s">
        <v>17721</v>
      </c>
      <c r="BK1933" s="78" t="s">
        <v>17722</v>
      </c>
      <c r="BO1933" s="78" t="s">
        <v>16502</v>
      </c>
    </row>
    <row r="1934" customFormat="false" ht="15" hidden="true" customHeight="false" outlineLevel="0" collapsed="false">
      <c r="A1934" s="82" t="n">
        <v>45291</v>
      </c>
      <c r="B1934" s="78" t="s">
        <v>16497</v>
      </c>
      <c r="C1934" s="78" t="s">
        <v>18927</v>
      </c>
      <c r="D1934" s="78" t="s">
        <v>19994</v>
      </c>
      <c r="E1934" s="78" t="s">
        <v>3664</v>
      </c>
      <c r="F1934" s="78" t="s">
        <v>17727</v>
      </c>
      <c r="G1934" s="78" t="s">
        <v>17747</v>
      </c>
      <c r="H1934" s="78" t="s">
        <v>17729</v>
      </c>
      <c r="I1934" s="78" t="s">
        <v>19604</v>
      </c>
      <c r="J1934" s="78" t="s">
        <v>17462</v>
      </c>
      <c r="K1934" s="78" t="n">
        <v>153654286</v>
      </c>
      <c r="L1934" s="78" t="s">
        <v>3788</v>
      </c>
      <c r="M1934" s="78" t="s">
        <v>20487</v>
      </c>
      <c r="N1934" s="78" t="s">
        <v>19505</v>
      </c>
      <c r="Q1934" s="78" t="n">
        <v>60611090</v>
      </c>
      <c r="R1934" s="78" t="s">
        <v>17020</v>
      </c>
      <c r="S1934" s="78" t="s">
        <v>17021</v>
      </c>
      <c r="T1934" s="78" t="s">
        <v>17019</v>
      </c>
      <c r="W1934" s="78" t="s">
        <v>4084</v>
      </c>
      <c r="AB1934" s="78" t="s">
        <v>19996</v>
      </c>
      <c r="AH1934" s="78" t="s">
        <v>19997</v>
      </c>
      <c r="AI1934" s="82" t="n">
        <v>46948</v>
      </c>
      <c r="AK1934" s="78" t="s">
        <v>19610</v>
      </c>
      <c r="AL1934" s="78" t="s">
        <v>17718</v>
      </c>
      <c r="AM1934" s="78" t="s">
        <v>17718</v>
      </c>
      <c r="AP1934" s="78" t="s">
        <v>17772</v>
      </c>
      <c r="AQ1934" s="78" t="n">
        <v>16</v>
      </c>
      <c r="AR1934" s="78" t="n">
        <v>1</v>
      </c>
      <c r="AS1934" s="78" t="n">
        <v>-7458.96865</v>
      </c>
      <c r="AT1934" s="78" t="n">
        <v>1</v>
      </c>
      <c r="AV1934" s="78" t="n">
        <v>8.08</v>
      </c>
      <c r="AY1934" s="78" t="n">
        <v>0</v>
      </c>
      <c r="AZ1934" s="78" t="n">
        <v>0</v>
      </c>
      <c r="BA1934" s="78" t="n">
        <v>-119343.5</v>
      </c>
      <c r="BB1934" s="78" t="n">
        <v>0</v>
      </c>
      <c r="BC1934" s="78" t="n">
        <v>-119343.5</v>
      </c>
      <c r="BD1934" s="78" t="n">
        <v>16000000</v>
      </c>
      <c r="BE1934" s="78" t="s">
        <v>19998</v>
      </c>
      <c r="BJ1934" s="78" t="s">
        <v>17721</v>
      </c>
      <c r="BK1934" s="78" t="s">
        <v>17722</v>
      </c>
      <c r="BO1934" s="78" t="s">
        <v>16502</v>
      </c>
    </row>
    <row r="1935" customFormat="false" ht="15" hidden="true" customHeight="false" outlineLevel="0" collapsed="false">
      <c r="A1935" s="82" t="n">
        <v>45291</v>
      </c>
      <c r="B1935" s="78" t="s">
        <v>16497</v>
      </c>
      <c r="C1935" s="78" t="s">
        <v>18927</v>
      </c>
      <c r="D1935" s="78" t="s">
        <v>19994</v>
      </c>
      <c r="E1935" s="78" t="s">
        <v>3664</v>
      </c>
      <c r="F1935" s="78" t="s">
        <v>17727</v>
      </c>
      <c r="G1935" s="78" t="s">
        <v>17747</v>
      </c>
      <c r="H1935" s="78" t="s">
        <v>17729</v>
      </c>
      <c r="I1935" s="78" t="s">
        <v>19604</v>
      </c>
      <c r="J1935" s="78" t="s">
        <v>17462</v>
      </c>
      <c r="K1935" s="78" t="n">
        <v>156089289</v>
      </c>
      <c r="L1935" s="78" t="s">
        <v>3872</v>
      </c>
      <c r="M1935" s="78" t="s">
        <v>20488</v>
      </c>
      <c r="N1935" s="78" t="s">
        <v>19505</v>
      </c>
      <c r="Q1935" s="78" t="n">
        <v>60611090</v>
      </c>
      <c r="R1935" s="78" t="s">
        <v>17020</v>
      </c>
      <c r="S1935" s="78" t="s">
        <v>17021</v>
      </c>
      <c r="T1935" s="78" t="s">
        <v>17019</v>
      </c>
      <c r="W1935" s="78" t="s">
        <v>4084</v>
      </c>
      <c r="AB1935" s="78" t="s">
        <v>19996</v>
      </c>
      <c r="AH1935" s="78" t="s">
        <v>19997</v>
      </c>
      <c r="AI1935" s="82" t="n">
        <v>45926</v>
      </c>
      <c r="AK1935" s="78" t="s">
        <v>19610</v>
      </c>
      <c r="AL1935" s="78" t="s">
        <v>17718</v>
      </c>
      <c r="AM1935" s="78" t="s">
        <v>17718</v>
      </c>
      <c r="AP1935" s="78" t="s">
        <v>17772</v>
      </c>
      <c r="AQ1935" s="78" t="n">
        <v>16</v>
      </c>
      <c r="AR1935" s="78" t="n">
        <v>1</v>
      </c>
      <c r="AS1935" s="78" t="n">
        <v>-11821.25894</v>
      </c>
      <c r="AT1935" s="78" t="n">
        <v>1</v>
      </c>
      <c r="AV1935" s="78" t="n">
        <v>8.08</v>
      </c>
      <c r="AY1935" s="78" t="n">
        <v>0</v>
      </c>
      <c r="AZ1935" s="78" t="n">
        <v>0</v>
      </c>
      <c r="BA1935" s="78" t="n">
        <v>-189140.14</v>
      </c>
      <c r="BB1935" s="78" t="n">
        <v>0</v>
      </c>
      <c r="BC1935" s="78" t="n">
        <v>-189140.14</v>
      </c>
      <c r="BD1935" s="78" t="n">
        <v>16000000</v>
      </c>
      <c r="BE1935" s="78" t="s">
        <v>19998</v>
      </c>
      <c r="BJ1935" s="78" t="s">
        <v>17721</v>
      </c>
      <c r="BK1935" s="78" t="s">
        <v>17722</v>
      </c>
      <c r="BO1935" s="78" t="s">
        <v>16502</v>
      </c>
    </row>
    <row r="1936" customFormat="false" ht="15" hidden="true" customHeight="false" outlineLevel="0" collapsed="false">
      <c r="A1936" s="82" t="n">
        <v>45291</v>
      </c>
      <c r="B1936" s="78" t="s">
        <v>16497</v>
      </c>
      <c r="C1936" s="78" t="s">
        <v>17734</v>
      </c>
      <c r="D1936" s="78" t="s">
        <v>18919</v>
      </c>
      <c r="E1936" s="78" t="s">
        <v>4075</v>
      </c>
      <c r="F1936" s="78" t="s">
        <v>17724</v>
      </c>
      <c r="G1936" s="78" t="s">
        <v>17711</v>
      </c>
      <c r="H1936" s="78" t="s">
        <v>17725</v>
      </c>
      <c r="I1936" s="78" t="s">
        <v>18920</v>
      </c>
      <c r="J1936" s="78" t="s">
        <v>16506</v>
      </c>
      <c r="K1936" s="78" t="n">
        <v>113653388</v>
      </c>
      <c r="L1936" s="78" t="s">
        <v>12449</v>
      </c>
      <c r="M1936" s="78" t="s">
        <v>19646</v>
      </c>
      <c r="N1936" s="78" t="s">
        <v>17734</v>
      </c>
      <c r="Q1936" s="78" t="n">
        <v>0</v>
      </c>
      <c r="U1936" s="78" t="s">
        <v>12456</v>
      </c>
      <c r="V1936" s="78" t="s">
        <v>17833</v>
      </c>
      <c r="W1936" s="78" t="s">
        <v>4084</v>
      </c>
      <c r="X1936" s="78" t="s">
        <v>17834</v>
      </c>
      <c r="Y1936" s="78" t="s">
        <v>17835</v>
      </c>
      <c r="Z1936" s="78" t="s">
        <v>17816</v>
      </c>
      <c r="AA1936" s="78" t="s">
        <v>17795</v>
      </c>
      <c r="AB1936" s="78" t="s">
        <v>19060</v>
      </c>
      <c r="AI1936" s="82" t="n">
        <v>47300</v>
      </c>
      <c r="AL1936" s="78" t="s">
        <v>17718</v>
      </c>
      <c r="AM1936" s="78" t="s">
        <v>17718</v>
      </c>
      <c r="AP1936" s="78" t="s">
        <v>17772</v>
      </c>
      <c r="AQ1936" s="78" t="n">
        <v>-16037</v>
      </c>
      <c r="AR1936" s="78" t="n">
        <v>10</v>
      </c>
      <c r="AS1936" s="78" t="n">
        <v>85.61439</v>
      </c>
      <c r="AT1936" s="78" t="n">
        <v>1</v>
      </c>
      <c r="AV1936" s="78" t="n">
        <v>8.08</v>
      </c>
      <c r="AY1936" s="78" t="n">
        <v>-13233055.72</v>
      </c>
      <c r="AZ1936" s="78" t="n">
        <v>0</v>
      </c>
      <c r="BA1936" s="78" t="n">
        <v>-496923.68</v>
      </c>
      <c r="BB1936" s="78" t="n">
        <v>-330763.13</v>
      </c>
      <c r="BC1936" s="78" t="n">
        <v>-13729979.4</v>
      </c>
      <c r="BD1936" s="78" t="n">
        <v>16037000</v>
      </c>
      <c r="BE1936" s="78" t="s">
        <v>18925</v>
      </c>
      <c r="BJ1936" s="78" t="s">
        <v>17721</v>
      </c>
      <c r="BK1936" s="78" t="s">
        <v>17722</v>
      </c>
      <c r="BL1936" s="78" t="s">
        <v>12451</v>
      </c>
      <c r="BM1936" s="78" t="s">
        <v>12450</v>
      </c>
      <c r="BN1936" s="78" t="s">
        <v>19647</v>
      </c>
      <c r="BO1936" s="78" t="s">
        <v>16502</v>
      </c>
    </row>
    <row r="1937" customFormat="false" ht="15" hidden="true" customHeight="false" outlineLevel="0" collapsed="false">
      <c r="A1937" s="82" t="n">
        <v>45291</v>
      </c>
      <c r="B1937" s="78" t="s">
        <v>16497</v>
      </c>
      <c r="C1937" s="78" t="s">
        <v>18927</v>
      </c>
      <c r="D1937" s="78" t="s">
        <v>18928</v>
      </c>
      <c r="E1937" s="78" t="s">
        <v>1305</v>
      </c>
      <c r="F1937" s="78" t="s">
        <v>17710</v>
      </c>
      <c r="G1937" s="78" t="s">
        <v>17711</v>
      </c>
      <c r="H1937" s="78" t="s">
        <v>17725</v>
      </c>
      <c r="I1937" s="78" t="s">
        <v>18959</v>
      </c>
      <c r="J1937" s="78" t="s">
        <v>17755</v>
      </c>
      <c r="K1937" s="78" t="n">
        <v>154836585</v>
      </c>
      <c r="L1937" s="78" t="s">
        <v>2187</v>
      </c>
      <c r="M1937" s="78" t="s">
        <v>20489</v>
      </c>
      <c r="N1937" s="78" t="s">
        <v>17734</v>
      </c>
      <c r="Q1937" s="78" t="n">
        <v>21000015</v>
      </c>
      <c r="R1937" s="78" t="s">
        <v>16863</v>
      </c>
      <c r="S1937" s="78" t="s">
        <v>16864</v>
      </c>
      <c r="T1937" s="78" t="s">
        <v>16862</v>
      </c>
      <c r="W1937" s="78" t="s">
        <v>4084</v>
      </c>
      <c r="Z1937" s="78" t="s">
        <v>17801</v>
      </c>
      <c r="AA1937" s="78" t="s">
        <v>17802</v>
      </c>
      <c r="AC1937" s="78" t="s">
        <v>19192</v>
      </c>
      <c r="AE1937" s="78" t="s">
        <v>2190</v>
      </c>
      <c r="AG1937" s="78" t="s">
        <v>18931</v>
      </c>
      <c r="AI1937" s="82" t="n">
        <v>45310</v>
      </c>
      <c r="AJ1937" s="78" t="s">
        <v>1198</v>
      </c>
      <c r="AL1937" s="78" t="s">
        <v>17718</v>
      </c>
      <c r="AM1937" s="78" t="s">
        <v>17718</v>
      </c>
      <c r="AP1937" s="78" t="s">
        <v>17719</v>
      </c>
      <c r="AQ1937" s="78" t="n">
        <v>38</v>
      </c>
      <c r="AR1937" s="78" t="n">
        <v>100</v>
      </c>
      <c r="AS1937" s="78" t="n">
        <v>539.75</v>
      </c>
      <c r="AT1937" s="78" t="n">
        <v>1</v>
      </c>
      <c r="AV1937" s="78" t="n">
        <v>8.08</v>
      </c>
      <c r="AY1937" s="78" t="n">
        <v>628240.75</v>
      </c>
      <c r="AZ1937" s="78" t="n">
        <v>0</v>
      </c>
      <c r="BA1937" s="78" t="n">
        <v>1422809.25</v>
      </c>
      <c r="BB1937" s="78" t="n">
        <v>0</v>
      </c>
      <c r="BC1937" s="78" t="n">
        <v>2051050</v>
      </c>
      <c r="BD1937" s="78" t="n">
        <v>16150000</v>
      </c>
      <c r="BE1937" s="78" t="s">
        <v>18932</v>
      </c>
      <c r="BJ1937" s="78" t="s">
        <v>17721</v>
      </c>
      <c r="BK1937" s="78" t="s">
        <v>17722</v>
      </c>
      <c r="BO1937" s="78" t="s">
        <v>16502</v>
      </c>
    </row>
    <row r="1938" customFormat="false" ht="15" hidden="true" customHeight="false" outlineLevel="0" collapsed="false">
      <c r="A1938" s="82" t="n">
        <v>45291</v>
      </c>
      <c r="B1938" s="78" t="s">
        <v>16497</v>
      </c>
      <c r="C1938" s="78" t="s">
        <v>17734</v>
      </c>
      <c r="D1938" s="78" t="s">
        <v>18919</v>
      </c>
      <c r="E1938" s="78" t="s">
        <v>4126</v>
      </c>
      <c r="F1938" s="78" t="s">
        <v>17758</v>
      </c>
      <c r="G1938" s="78" t="s">
        <v>17711</v>
      </c>
      <c r="H1938" s="78" t="s">
        <v>17725</v>
      </c>
      <c r="I1938" s="78" t="s">
        <v>19056</v>
      </c>
      <c r="J1938" s="78" t="s">
        <v>19089</v>
      </c>
      <c r="K1938" s="78" t="n">
        <v>142647185</v>
      </c>
      <c r="L1938" s="78" t="s">
        <v>9855</v>
      </c>
      <c r="M1938" s="78" t="s">
        <v>19470</v>
      </c>
      <c r="N1938" s="78" t="s">
        <v>17734</v>
      </c>
      <c r="Q1938" s="78" t="n">
        <v>43098320</v>
      </c>
      <c r="R1938" s="78" t="s">
        <v>9846</v>
      </c>
      <c r="S1938" s="78" t="s">
        <v>514</v>
      </c>
      <c r="T1938" s="78" t="s">
        <v>16498</v>
      </c>
      <c r="U1938" s="78" t="s">
        <v>9846</v>
      </c>
      <c r="V1938" s="78" t="s">
        <v>18467</v>
      </c>
      <c r="W1938" s="78" t="s">
        <v>4084</v>
      </c>
      <c r="X1938" s="78" t="s">
        <v>18047</v>
      </c>
      <c r="Y1938" s="78" t="s">
        <v>18048</v>
      </c>
      <c r="Z1938" s="78" t="s">
        <v>17809</v>
      </c>
      <c r="AA1938" s="78" t="s">
        <v>17809</v>
      </c>
      <c r="AB1938" s="78" t="s">
        <v>19091</v>
      </c>
      <c r="AI1938" s="82" t="n">
        <v>46522</v>
      </c>
      <c r="AL1938" s="78" t="s">
        <v>17718</v>
      </c>
      <c r="AM1938" s="78" t="s">
        <v>17718</v>
      </c>
      <c r="AP1938" s="78" t="s">
        <v>17719</v>
      </c>
      <c r="AQ1938" s="78" t="n">
        <v>16344</v>
      </c>
      <c r="AR1938" s="78" t="n">
        <v>10</v>
      </c>
      <c r="AS1938" s="78" t="n">
        <v>109.38</v>
      </c>
      <c r="AT1938" s="78" t="n">
        <v>1</v>
      </c>
      <c r="AV1938" s="78" t="n">
        <v>8.08</v>
      </c>
      <c r="AY1938" s="78" t="n">
        <v>20569384.66</v>
      </c>
      <c r="AZ1938" s="78" t="n">
        <v>0</v>
      </c>
      <c r="BA1938" s="78" t="n">
        <v>-2692317.46</v>
      </c>
      <c r="BB1938" s="78" t="n">
        <v>23494.5</v>
      </c>
      <c r="BC1938" s="78" t="n">
        <v>17877067.2</v>
      </c>
      <c r="BD1938" s="78" t="n">
        <v>16344000</v>
      </c>
      <c r="BE1938" s="78" t="s">
        <v>19092</v>
      </c>
      <c r="BJ1938" s="78" t="s">
        <v>17721</v>
      </c>
      <c r="BK1938" s="78" t="s">
        <v>17722</v>
      </c>
      <c r="BL1938" s="78" t="s">
        <v>172</v>
      </c>
      <c r="BM1938" s="78" t="s">
        <v>9856</v>
      </c>
      <c r="BN1938" s="78" t="s">
        <v>19471</v>
      </c>
      <c r="BO1938" s="78" t="s">
        <v>16502</v>
      </c>
    </row>
    <row r="1939" customFormat="false" ht="15" hidden="true" customHeight="false" outlineLevel="0" collapsed="false">
      <c r="A1939" s="82" t="n">
        <v>45291</v>
      </c>
      <c r="B1939" s="78" t="s">
        <v>16497</v>
      </c>
      <c r="C1939" s="78" t="s">
        <v>18927</v>
      </c>
      <c r="D1939" s="78" t="s">
        <v>18928</v>
      </c>
      <c r="E1939" s="78" t="s">
        <v>1305</v>
      </c>
      <c r="F1939" s="78" t="s">
        <v>17710</v>
      </c>
      <c r="G1939" s="78" t="s">
        <v>17711</v>
      </c>
      <c r="H1939" s="78" t="s">
        <v>17725</v>
      </c>
      <c r="I1939" s="78" t="s">
        <v>18933</v>
      </c>
      <c r="J1939" s="78" t="s">
        <v>17755</v>
      </c>
      <c r="K1939" s="78" t="n">
        <v>149668585</v>
      </c>
      <c r="L1939" s="78" t="s">
        <v>16333</v>
      </c>
      <c r="M1939" s="78" t="s">
        <v>20490</v>
      </c>
      <c r="N1939" s="78" t="s">
        <v>17734</v>
      </c>
      <c r="Q1939" s="78" t="n">
        <v>21004809</v>
      </c>
      <c r="R1939" s="78" t="s">
        <v>16291</v>
      </c>
      <c r="S1939" s="78" t="s">
        <v>16289</v>
      </c>
      <c r="T1939" s="78" t="s">
        <v>17028</v>
      </c>
      <c r="U1939" s="78" t="s">
        <v>16291</v>
      </c>
      <c r="V1939" s="78" t="s">
        <v>16289</v>
      </c>
      <c r="W1939" s="78" t="s">
        <v>4084</v>
      </c>
      <c r="X1939" s="78" t="s">
        <v>17800</v>
      </c>
      <c r="Z1939" s="78" t="s">
        <v>17801</v>
      </c>
      <c r="AA1939" s="78" t="s">
        <v>17802</v>
      </c>
      <c r="AE1939" s="78" t="s">
        <v>16336</v>
      </c>
      <c r="AG1939" s="78" t="s">
        <v>18931</v>
      </c>
      <c r="AI1939" s="82" t="n">
        <v>45379</v>
      </c>
      <c r="AJ1939" s="78" t="s">
        <v>1197</v>
      </c>
      <c r="AL1939" s="78" t="s">
        <v>17718</v>
      </c>
      <c r="AM1939" s="78" t="s">
        <v>17718</v>
      </c>
      <c r="AP1939" s="78" t="s">
        <v>17719</v>
      </c>
      <c r="AQ1939" s="78" t="n">
        <v>931</v>
      </c>
      <c r="AR1939" s="78" t="n">
        <v>100</v>
      </c>
      <c r="AS1939" s="78" t="n">
        <v>1.49</v>
      </c>
      <c r="AT1939" s="78" t="n">
        <v>1</v>
      </c>
      <c r="AV1939" s="78" t="n">
        <v>8.08</v>
      </c>
      <c r="AY1939" s="78" t="n">
        <v>120125.95</v>
      </c>
      <c r="AZ1939" s="78" t="n">
        <v>0</v>
      </c>
      <c r="BA1939" s="78" t="n">
        <v>18593.05</v>
      </c>
      <c r="BB1939" s="78" t="n">
        <v>0</v>
      </c>
      <c r="BC1939" s="78" t="n">
        <v>138719</v>
      </c>
      <c r="BD1939" s="78" t="n">
        <v>16385600</v>
      </c>
      <c r="BE1939" s="78" t="s">
        <v>18932</v>
      </c>
      <c r="BJ1939" s="78" t="s">
        <v>17721</v>
      </c>
      <c r="BK1939" s="78" t="s">
        <v>17722</v>
      </c>
      <c r="BO1939" s="78" t="s">
        <v>16502</v>
      </c>
    </row>
    <row r="1940" customFormat="false" ht="15" hidden="true" customHeight="false" outlineLevel="0" collapsed="false">
      <c r="A1940" s="82" t="n">
        <v>45291</v>
      </c>
      <c r="B1940" s="78" t="s">
        <v>16497</v>
      </c>
      <c r="C1940" s="78" t="s">
        <v>18927</v>
      </c>
      <c r="D1940" s="78" t="s">
        <v>18928</v>
      </c>
      <c r="E1940" s="78" t="s">
        <v>1305</v>
      </c>
      <c r="F1940" s="78" t="s">
        <v>17710</v>
      </c>
      <c r="G1940" s="78" t="s">
        <v>17711</v>
      </c>
      <c r="H1940" s="78" t="s">
        <v>17725</v>
      </c>
      <c r="I1940" s="78" t="s">
        <v>18959</v>
      </c>
      <c r="J1940" s="78" t="s">
        <v>17755</v>
      </c>
      <c r="K1940" s="78" t="n">
        <v>154295491</v>
      </c>
      <c r="L1940" s="78" t="s">
        <v>1942</v>
      </c>
      <c r="M1940" s="78" t="s">
        <v>20491</v>
      </c>
      <c r="N1940" s="78" t="s">
        <v>17734</v>
      </c>
      <c r="Q1940" s="78" t="n">
        <v>21000015</v>
      </c>
      <c r="R1940" s="78" t="s">
        <v>16863</v>
      </c>
      <c r="S1940" s="78" t="s">
        <v>16864</v>
      </c>
      <c r="T1940" s="78" t="s">
        <v>16862</v>
      </c>
      <c r="W1940" s="78" t="s">
        <v>4084</v>
      </c>
      <c r="Z1940" s="78" t="s">
        <v>17801</v>
      </c>
      <c r="AA1940" s="78" t="s">
        <v>17802</v>
      </c>
      <c r="AC1940" s="78" t="s">
        <v>19192</v>
      </c>
      <c r="AE1940" s="78" t="s">
        <v>1945</v>
      </c>
      <c r="AG1940" s="78" t="s">
        <v>18931</v>
      </c>
      <c r="AI1940" s="82" t="n">
        <v>45322</v>
      </c>
      <c r="AJ1940" s="78" t="s">
        <v>1198</v>
      </c>
      <c r="AL1940" s="78" t="s">
        <v>17718</v>
      </c>
      <c r="AM1940" s="78" t="s">
        <v>17718</v>
      </c>
      <c r="AP1940" s="78" t="s">
        <v>17719</v>
      </c>
      <c r="AQ1940" s="78" t="n">
        <v>40</v>
      </c>
      <c r="AR1940" s="78" t="n">
        <v>100</v>
      </c>
      <c r="AS1940" s="78" t="n">
        <v>693.85</v>
      </c>
      <c r="AT1940" s="78" t="n">
        <v>1</v>
      </c>
      <c r="AV1940" s="78" t="n">
        <v>8.08</v>
      </c>
      <c r="AY1940" s="78" t="n">
        <v>834990.8</v>
      </c>
      <c r="AZ1940" s="78" t="n">
        <v>0</v>
      </c>
      <c r="BA1940" s="78" t="n">
        <v>1940409.2</v>
      </c>
      <c r="BB1940" s="78" t="n">
        <v>0</v>
      </c>
      <c r="BC1940" s="78" t="n">
        <v>2775400</v>
      </c>
      <c r="BD1940" s="78" t="n">
        <v>16400000</v>
      </c>
      <c r="BE1940" s="78" t="s">
        <v>18932</v>
      </c>
      <c r="BJ1940" s="78" t="s">
        <v>17721</v>
      </c>
      <c r="BK1940" s="78" t="s">
        <v>17722</v>
      </c>
      <c r="BO1940" s="78" t="s">
        <v>16502</v>
      </c>
    </row>
    <row r="1941" customFormat="false" ht="15" hidden="true" customHeight="false" outlineLevel="0" collapsed="false">
      <c r="A1941" s="82" t="n">
        <v>45291</v>
      </c>
      <c r="B1941" s="78" t="s">
        <v>16497</v>
      </c>
      <c r="C1941" s="78" t="s">
        <v>17734</v>
      </c>
      <c r="D1941" s="78" t="s">
        <v>18919</v>
      </c>
      <c r="E1941" s="78" t="s">
        <v>4075</v>
      </c>
      <c r="F1941" s="78" t="s">
        <v>17724</v>
      </c>
      <c r="G1941" s="78" t="s">
        <v>17711</v>
      </c>
      <c r="H1941" s="78" t="s">
        <v>17725</v>
      </c>
      <c r="I1941" s="78" t="s">
        <v>19056</v>
      </c>
      <c r="J1941" s="78" t="s">
        <v>19089</v>
      </c>
      <c r="K1941" s="78" t="n">
        <v>137807302</v>
      </c>
      <c r="L1941" s="78" t="s">
        <v>6948</v>
      </c>
      <c r="M1941" s="78" t="s">
        <v>19339</v>
      </c>
      <c r="N1941" s="78" t="s">
        <v>17734</v>
      </c>
      <c r="Q1941" s="78" t="n">
        <v>95144433</v>
      </c>
      <c r="R1941" s="78" t="s">
        <v>6939</v>
      </c>
      <c r="S1941" s="78" t="s">
        <v>16688</v>
      </c>
      <c r="T1941" s="78" t="s">
        <v>16498</v>
      </c>
      <c r="U1941" s="78" t="s">
        <v>6939</v>
      </c>
      <c r="V1941" s="78" t="s">
        <v>18427</v>
      </c>
      <c r="W1941" s="78" t="s">
        <v>4084</v>
      </c>
      <c r="X1941" s="78" t="s">
        <v>17976</v>
      </c>
      <c r="Y1941" s="78" t="s">
        <v>17977</v>
      </c>
      <c r="Z1941" s="78" t="s">
        <v>17794</v>
      </c>
      <c r="AA1941" s="78" t="s">
        <v>17795</v>
      </c>
      <c r="AB1941" s="78" t="s">
        <v>19091</v>
      </c>
      <c r="AI1941" s="82" t="n">
        <v>46614</v>
      </c>
      <c r="AL1941" s="78" t="s">
        <v>17718</v>
      </c>
      <c r="AM1941" s="78" t="s">
        <v>17718</v>
      </c>
      <c r="AP1941" s="78" t="s">
        <v>17719</v>
      </c>
      <c r="AQ1941" s="78" t="n">
        <v>16500</v>
      </c>
      <c r="AR1941" s="78" t="n">
        <v>10</v>
      </c>
      <c r="AS1941" s="78" t="n">
        <v>111.9</v>
      </c>
      <c r="AT1941" s="78" t="n">
        <v>1</v>
      </c>
      <c r="AV1941" s="78" t="n">
        <v>8.08</v>
      </c>
      <c r="AY1941" s="78" t="n">
        <v>16575481.5</v>
      </c>
      <c r="AZ1941" s="78" t="n">
        <v>0</v>
      </c>
      <c r="BA1941" s="78" t="n">
        <v>1888018.5</v>
      </c>
      <c r="BB1941" s="78" t="n">
        <v>155833.33</v>
      </c>
      <c r="BC1941" s="78" t="n">
        <v>18463500</v>
      </c>
      <c r="BD1941" s="78" t="n">
        <v>16500000</v>
      </c>
      <c r="BE1941" s="78" t="s">
        <v>19092</v>
      </c>
      <c r="BJ1941" s="78" t="s">
        <v>17721</v>
      </c>
      <c r="BK1941" s="78" t="s">
        <v>17722</v>
      </c>
      <c r="BL1941" s="78" t="s">
        <v>807</v>
      </c>
      <c r="BM1941" s="78" t="s">
        <v>6949</v>
      </c>
      <c r="BN1941" s="78" t="s">
        <v>19340</v>
      </c>
      <c r="BO1941" s="78" t="s">
        <v>16502</v>
      </c>
    </row>
    <row r="1942" customFormat="false" ht="15" hidden="true" customHeight="false" outlineLevel="0" collapsed="false">
      <c r="A1942" s="82" t="n">
        <v>45291</v>
      </c>
      <c r="B1942" s="78" t="s">
        <v>16497</v>
      </c>
      <c r="C1942" s="78" t="s">
        <v>18927</v>
      </c>
      <c r="D1942" s="78" t="s">
        <v>18928</v>
      </c>
      <c r="E1942" s="78" t="s">
        <v>1305</v>
      </c>
      <c r="F1942" s="78" t="s">
        <v>17710</v>
      </c>
      <c r="G1942" s="78" t="s">
        <v>17711</v>
      </c>
      <c r="H1942" s="78" t="s">
        <v>17725</v>
      </c>
      <c r="I1942" s="78" t="s">
        <v>18929</v>
      </c>
      <c r="J1942" s="78" t="s">
        <v>17755</v>
      </c>
      <c r="K1942" s="78" t="n">
        <v>154836031</v>
      </c>
      <c r="L1942" s="78" t="s">
        <v>2229</v>
      </c>
      <c r="M1942" s="78" t="s">
        <v>20492</v>
      </c>
      <c r="N1942" s="78" t="s">
        <v>17734</v>
      </c>
      <c r="Q1942" s="78" t="n">
        <v>21000015</v>
      </c>
      <c r="R1942" s="78" t="s">
        <v>16863</v>
      </c>
      <c r="S1942" s="78" t="s">
        <v>16864</v>
      </c>
      <c r="T1942" s="78" t="s">
        <v>16862</v>
      </c>
      <c r="W1942" s="78" t="s">
        <v>4084</v>
      </c>
      <c r="Z1942" s="78" t="s">
        <v>17801</v>
      </c>
      <c r="AA1942" s="78" t="s">
        <v>17802</v>
      </c>
      <c r="AC1942" s="78" t="s">
        <v>19192</v>
      </c>
      <c r="AE1942" s="78" t="s">
        <v>2232</v>
      </c>
      <c r="AG1942" s="78" t="s">
        <v>18931</v>
      </c>
      <c r="AI1942" s="82" t="n">
        <v>45310</v>
      </c>
      <c r="AJ1942" s="78" t="s">
        <v>1198</v>
      </c>
      <c r="AL1942" s="78" t="s">
        <v>17718</v>
      </c>
      <c r="AM1942" s="78" t="s">
        <v>17718</v>
      </c>
      <c r="AP1942" s="78" t="s">
        <v>17772</v>
      </c>
      <c r="AQ1942" s="78" t="n">
        <v>-38</v>
      </c>
      <c r="AR1942" s="78" t="n">
        <v>100</v>
      </c>
      <c r="AS1942" s="78" t="n">
        <v>390.9</v>
      </c>
      <c r="AT1942" s="78" t="n">
        <v>1</v>
      </c>
      <c r="AV1942" s="78" t="n">
        <v>8.08</v>
      </c>
      <c r="AY1942" s="78" t="n">
        <v>-579899.24</v>
      </c>
      <c r="AZ1942" s="78" t="n">
        <v>0</v>
      </c>
      <c r="BA1942" s="78" t="n">
        <v>-905520.76</v>
      </c>
      <c r="BB1942" s="78" t="n">
        <v>0</v>
      </c>
      <c r="BC1942" s="78" t="n">
        <v>-1485420</v>
      </c>
      <c r="BD1942" s="78" t="n">
        <v>16720000</v>
      </c>
      <c r="BE1942" s="78" t="s">
        <v>18932</v>
      </c>
      <c r="BJ1942" s="78" t="s">
        <v>17721</v>
      </c>
      <c r="BK1942" s="78" t="s">
        <v>17722</v>
      </c>
      <c r="BO1942" s="78" t="s">
        <v>16502</v>
      </c>
    </row>
    <row r="1943" customFormat="false" ht="15" hidden="true" customHeight="false" outlineLevel="0" collapsed="false">
      <c r="A1943" s="82" t="n">
        <v>45291</v>
      </c>
      <c r="B1943" s="78" t="s">
        <v>16497</v>
      </c>
      <c r="C1943" s="78" t="s">
        <v>18927</v>
      </c>
      <c r="D1943" s="78" t="s">
        <v>18928</v>
      </c>
      <c r="E1943" s="78" t="s">
        <v>1305</v>
      </c>
      <c r="F1943" s="78" t="s">
        <v>17710</v>
      </c>
      <c r="G1943" s="78" t="s">
        <v>17711</v>
      </c>
      <c r="H1943" s="78" t="s">
        <v>17725</v>
      </c>
      <c r="I1943" s="78" t="s">
        <v>18933</v>
      </c>
      <c r="J1943" s="78" t="s">
        <v>17755</v>
      </c>
      <c r="K1943" s="78" t="n">
        <v>148924224</v>
      </c>
      <c r="L1943" s="78" t="s">
        <v>1718</v>
      </c>
      <c r="M1943" s="78" t="s">
        <v>20493</v>
      </c>
      <c r="N1943" s="78" t="s">
        <v>17734</v>
      </c>
      <c r="Q1943" s="78" t="n">
        <v>21000015</v>
      </c>
      <c r="R1943" s="78" t="s">
        <v>16863</v>
      </c>
      <c r="S1943" s="78" t="s">
        <v>16864</v>
      </c>
      <c r="T1943" s="78" t="s">
        <v>16862</v>
      </c>
      <c r="W1943" s="78" t="s">
        <v>4084</v>
      </c>
      <c r="Z1943" s="78" t="s">
        <v>17801</v>
      </c>
      <c r="AA1943" s="78" t="s">
        <v>17802</v>
      </c>
      <c r="AC1943" s="78" t="s">
        <v>19192</v>
      </c>
      <c r="AE1943" s="78" t="s">
        <v>1721</v>
      </c>
      <c r="AG1943" s="78" t="s">
        <v>18931</v>
      </c>
      <c r="AI1943" s="82" t="n">
        <v>45379</v>
      </c>
      <c r="AJ1943" s="78" t="s">
        <v>1197</v>
      </c>
      <c r="AL1943" s="78" t="s">
        <v>17718</v>
      </c>
      <c r="AM1943" s="78" t="s">
        <v>17718</v>
      </c>
      <c r="AP1943" s="78" t="s">
        <v>17719</v>
      </c>
      <c r="AQ1943" s="78" t="n">
        <v>54</v>
      </c>
      <c r="AR1943" s="78" t="n">
        <v>100</v>
      </c>
      <c r="AS1943" s="78" t="n">
        <v>2.025</v>
      </c>
      <c r="AT1943" s="78" t="n">
        <v>1</v>
      </c>
      <c r="AV1943" s="78" t="n">
        <v>8.08</v>
      </c>
      <c r="AY1943" s="78" t="n">
        <v>26191.04</v>
      </c>
      <c r="AZ1943" s="78" t="n">
        <v>0</v>
      </c>
      <c r="BA1943" s="78" t="n">
        <v>-15256.04</v>
      </c>
      <c r="BB1943" s="78" t="n">
        <v>0</v>
      </c>
      <c r="BC1943" s="78" t="n">
        <v>10935</v>
      </c>
      <c r="BD1943" s="78" t="n">
        <v>16740000</v>
      </c>
      <c r="BE1943" s="78" t="s">
        <v>18932</v>
      </c>
      <c r="BJ1943" s="78" t="s">
        <v>17721</v>
      </c>
      <c r="BK1943" s="78" t="s">
        <v>17722</v>
      </c>
      <c r="BO1943" s="78" t="s">
        <v>16502</v>
      </c>
    </row>
    <row r="1944" customFormat="false" ht="15" hidden="true" customHeight="false" outlineLevel="0" collapsed="false">
      <c r="A1944" s="82" t="n">
        <v>45291</v>
      </c>
      <c r="B1944" s="78" t="s">
        <v>16497</v>
      </c>
      <c r="C1944" s="78" t="s">
        <v>18927</v>
      </c>
      <c r="D1944" s="78" t="s">
        <v>18928</v>
      </c>
      <c r="E1944" s="78" t="s">
        <v>1305</v>
      </c>
      <c r="F1944" s="78" t="s">
        <v>17710</v>
      </c>
      <c r="G1944" s="78" t="s">
        <v>17711</v>
      </c>
      <c r="H1944" s="78" t="s">
        <v>17725</v>
      </c>
      <c r="I1944" s="78" t="s">
        <v>18933</v>
      </c>
      <c r="J1944" s="78" t="s">
        <v>17755</v>
      </c>
      <c r="K1944" s="78" t="n">
        <v>122115335</v>
      </c>
      <c r="L1944" s="78" t="s">
        <v>6329</v>
      </c>
      <c r="M1944" s="78" t="s">
        <v>20494</v>
      </c>
      <c r="N1944" s="78" t="s">
        <v>17734</v>
      </c>
      <c r="Q1944" s="78" t="n">
        <v>21003072</v>
      </c>
      <c r="R1944" s="78" t="s">
        <v>6293</v>
      </c>
      <c r="S1944" s="78" t="s">
        <v>418</v>
      </c>
      <c r="T1944" s="78" t="s">
        <v>16498</v>
      </c>
      <c r="U1944" s="78" t="s">
        <v>6293</v>
      </c>
      <c r="V1944" s="78" t="s">
        <v>17962</v>
      </c>
      <c r="W1944" s="78" t="s">
        <v>4084</v>
      </c>
      <c r="X1944" s="78" t="s">
        <v>17963</v>
      </c>
      <c r="Y1944" s="78" t="s">
        <v>17964</v>
      </c>
      <c r="Z1944" s="78" t="s">
        <v>17917</v>
      </c>
      <c r="AA1944" s="78" t="s">
        <v>17917</v>
      </c>
      <c r="AE1944" s="78" t="s">
        <v>6332</v>
      </c>
      <c r="AG1944" s="78" t="s">
        <v>18931</v>
      </c>
      <c r="AI1944" s="82" t="n">
        <v>45310</v>
      </c>
      <c r="AJ1944" s="78" t="s">
        <v>1197</v>
      </c>
      <c r="AL1944" s="78" t="s">
        <v>17718</v>
      </c>
      <c r="AM1944" s="78" t="s">
        <v>17718</v>
      </c>
      <c r="AP1944" s="78" t="s">
        <v>17719</v>
      </c>
      <c r="AQ1944" s="78" t="n">
        <v>1683</v>
      </c>
      <c r="AR1944" s="78" t="n">
        <v>100</v>
      </c>
      <c r="AS1944" s="78" t="n">
        <v>0.025</v>
      </c>
      <c r="AT1944" s="78" t="n">
        <v>1</v>
      </c>
      <c r="AV1944" s="78" t="n">
        <v>8.08</v>
      </c>
      <c r="AY1944" s="78" t="n">
        <v>1544466.94</v>
      </c>
      <c r="AZ1944" s="78" t="n">
        <v>0</v>
      </c>
      <c r="BA1944" s="78" t="n">
        <v>-1540259.44</v>
      </c>
      <c r="BB1944" s="78" t="n">
        <v>0</v>
      </c>
      <c r="BC1944" s="78" t="n">
        <v>4207.5</v>
      </c>
      <c r="BD1944" s="78" t="n">
        <v>16830000</v>
      </c>
      <c r="BE1944" s="78" t="s">
        <v>18932</v>
      </c>
      <c r="BJ1944" s="78" t="s">
        <v>17721</v>
      </c>
      <c r="BK1944" s="78" t="s">
        <v>17722</v>
      </c>
      <c r="BO1944" s="78" t="s">
        <v>16502</v>
      </c>
    </row>
    <row r="1945" customFormat="false" ht="15" hidden="true" customHeight="false" outlineLevel="0" collapsed="false">
      <c r="A1945" s="82" t="n">
        <v>45291</v>
      </c>
      <c r="B1945" s="78" t="s">
        <v>16497</v>
      </c>
      <c r="C1945" s="78" t="s">
        <v>17734</v>
      </c>
      <c r="D1945" s="78" t="s">
        <v>18919</v>
      </c>
      <c r="E1945" s="78" t="s">
        <v>1305</v>
      </c>
      <c r="F1945" s="78" t="s">
        <v>17710</v>
      </c>
      <c r="G1945" s="78" t="s">
        <v>17711</v>
      </c>
      <c r="H1945" s="78" t="s">
        <v>17725</v>
      </c>
      <c r="I1945" s="78" t="s">
        <v>19056</v>
      </c>
      <c r="J1945" s="78" t="s">
        <v>19089</v>
      </c>
      <c r="K1945" s="78" t="n">
        <v>155861718</v>
      </c>
      <c r="L1945" s="78" t="s">
        <v>4770</v>
      </c>
      <c r="M1945" s="78" t="s">
        <v>20245</v>
      </c>
      <c r="N1945" s="78" t="s">
        <v>17734</v>
      </c>
      <c r="Q1945" s="78" t="n">
        <v>21002867</v>
      </c>
      <c r="R1945" s="78" t="s">
        <v>4761</v>
      </c>
      <c r="S1945" s="78" t="s">
        <v>365</v>
      </c>
      <c r="T1945" s="78" t="s">
        <v>16498</v>
      </c>
      <c r="U1945" s="78" t="s">
        <v>4761</v>
      </c>
      <c r="V1945" s="78" t="s">
        <v>18440</v>
      </c>
      <c r="W1945" s="78" t="s">
        <v>4084</v>
      </c>
      <c r="X1945" s="78" t="s">
        <v>17976</v>
      </c>
      <c r="Y1945" s="78" t="s">
        <v>17977</v>
      </c>
      <c r="Z1945" s="78" t="s">
        <v>17794</v>
      </c>
      <c r="AA1945" s="78" t="s">
        <v>17795</v>
      </c>
      <c r="AB1945" s="78" t="s">
        <v>19091</v>
      </c>
      <c r="AI1945" s="82" t="n">
        <v>46645</v>
      </c>
      <c r="AL1945" s="78" t="s">
        <v>17718</v>
      </c>
      <c r="AM1945" s="78" t="s">
        <v>17718</v>
      </c>
      <c r="AP1945" s="78" t="s">
        <v>17719</v>
      </c>
      <c r="AQ1945" s="78" t="n">
        <v>17000</v>
      </c>
      <c r="AR1945" s="78" t="n">
        <v>10</v>
      </c>
      <c r="AS1945" s="78" t="n">
        <v>98.75</v>
      </c>
      <c r="AT1945" s="78" t="n">
        <v>1</v>
      </c>
      <c r="AV1945" s="78" t="n">
        <v>8.08</v>
      </c>
      <c r="AY1945" s="78" t="n">
        <v>16231769</v>
      </c>
      <c r="AZ1945" s="78" t="n">
        <v>0</v>
      </c>
      <c r="BA1945" s="78" t="n">
        <v>555731</v>
      </c>
      <c r="BB1945" s="78" t="n">
        <v>50055.56</v>
      </c>
      <c r="BC1945" s="78" t="n">
        <v>16787500</v>
      </c>
      <c r="BD1945" s="78" t="n">
        <v>17000000</v>
      </c>
      <c r="BE1945" s="78" t="s">
        <v>19092</v>
      </c>
      <c r="BJ1945" s="78" t="s">
        <v>17721</v>
      </c>
      <c r="BK1945" s="78" t="s">
        <v>17722</v>
      </c>
      <c r="BL1945" s="78" t="s">
        <v>19</v>
      </c>
      <c r="BM1945" s="78" t="s">
        <v>4771</v>
      </c>
      <c r="BN1945" s="78" t="s">
        <v>20246</v>
      </c>
      <c r="BO1945" s="78" t="s">
        <v>16502</v>
      </c>
    </row>
    <row r="1946" customFormat="false" ht="15" hidden="true" customHeight="false" outlineLevel="0" collapsed="false">
      <c r="A1946" s="82" t="n">
        <v>45291</v>
      </c>
      <c r="B1946" s="78" t="s">
        <v>16497</v>
      </c>
      <c r="C1946" s="78" t="s">
        <v>18927</v>
      </c>
      <c r="D1946" s="78" t="s">
        <v>18928</v>
      </c>
      <c r="E1946" s="78" t="s">
        <v>1305</v>
      </c>
      <c r="F1946" s="78" t="s">
        <v>17710</v>
      </c>
      <c r="G1946" s="78" t="s">
        <v>17711</v>
      </c>
      <c r="H1946" s="78" t="s">
        <v>17725</v>
      </c>
      <c r="I1946" s="78" t="s">
        <v>18933</v>
      </c>
      <c r="J1946" s="78" t="s">
        <v>17755</v>
      </c>
      <c r="K1946" s="78" t="n">
        <v>118447131</v>
      </c>
      <c r="L1946" s="78" t="s">
        <v>5354</v>
      </c>
      <c r="M1946" s="78" t="s">
        <v>20495</v>
      </c>
      <c r="N1946" s="78" t="s">
        <v>17734</v>
      </c>
      <c r="Q1946" s="78" t="n">
        <v>21002163</v>
      </c>
      <c r="R1946" s="78" t="s">
        <v>5339</v>
      </c>
      <c r="S1946" s="78" t="s">
        <v>387</v>
      </c>
      <c r="T1946" s="78" t="s">
        <v>16498</v>
      </c>
      <c r="U1946" s="78" t="s">
        <v>5339</v>
      </c>
      <c r="V1946" s="78" t="s">
        <v>18498</v>
      </c>
      <c r="W1946" s="78" t="s">
        <v>4084</v>
      </c>
      <c r="X1946" s="78" t="s">
        <v>17999</v>
      </c>
      <c r="Y1946" s="78" t="s">
        <v>17999</v>
      </c>
      <c r="Z1946" s="78" t="s">
        <v>17809</v>
      </c>
      <c r="AA1946" s="78" t="s">
        <v>17809</v>
      </c>
      <c r="AE1946" s="78" t="s">
        <v>5357</v>
      </c>
      <c r="AG1946" s="78" t="s">
        <v>18931</v>
      </c>
      <c r="AI1946" s="82" t="n">
        <v>45310</v>
      </c>
      <c r="AJ1946" s="78" t="s">
        <v>1197</v>
      </c>
      <c r="AL1946" s="78" t="s">
        <v>17718</v>
      </c>
      <c r="AM1946" s="78" t="s">
        <v>17718</v>
      </c>
      <c r="AP1946" s="78" t="s">
        <v>17719</v>
      </c>
      <c r="AQ1946" s="78" t="n">
        <v>1041</v>
      </c>
      <c r="AR1946" s="78" t="n">
        <v>100</v>
      </c>
      <c r="AS1946" s="78" t="n">
        <v>0.08</v>
      </c>
      <c r="AT1946" s="78" t="n">
        <v>1</v>
      </c>
      <c r="AV1946" s="78" t="n">
        <v>8.08</v>
      </c>
      <c r="AY1946" s="78" t="n">
        <v>654505.24</v>
      </c>
      <c r="AZ1946" s="78" t="n">
        <v>0</v>
      </c>
      <c r="BA1946" s="78" t="n">
        <v>-646177.24</v>
      </c>
      <c r="BB1946" s="78" t="n">
        <v>0</v>
      </c>
      <c r="BC1946" s="78" t="n">
        <v>8328</v>
      </c>
      <c r="BD1946" s="78" t="n">
        <v>17176500</v>
      </c>
      <c r="BE1946" s="78" t="s">
        <v>18932</v>
      </c>
      <c r="BJ1946" s="78" t="s">
        <v>17721</v>
      </c>
      <c r="BK1946" s="78" t="s">
        <v>17722</v>
      </c>
      <c r="BO1946" s="78" t="s">
        <v>16502</v>
      </c>
    </row>
    <row r="1947" customFormat="false" ht="15" hidden="true" customHeight="false" outlineLevel="0" collapsed="false">
      <c r="A1947" s="82" t="n">
        <v>45291</v>
      </c>
      <c r="B1947" s="78" t="s">
        <v>16497</v>
      </c>
      <c r="C1947" s="78" t="s">
        <v>18927</v>
      </c>
      <c r="D1947" s="78" t="s">
        <v>18928</v>
      </c>
      <c r="E1947" s="78" t="s">
        <v>1305</v>
      </c>
      <c r="F1947" s="78" t="s">
        <v>17710</v>
      </c>
      <c r="G1947" s="78" t="s">
        <v>17711</v>
      </c>
      <c r="H1947" s="78" t="s">
        <v>17725</v>
      </c>
      <c r="I1947" s="78" t="s">
        <v>18959</v>
      </c>
      <c r="J1947" s="78" t="s">
        <v>17755</v>
      </c>
      <c r="K1947" s="78" t="n">
        <v>154295457</v>
      </c>
      <c r="L1947" s="78" t="s">
        <v>1998</v>
      </c>
      <c r="M1947" s="78" t="s">
        <v>20496</v>
      </c>
      <c r="N1947" s="78" t="s">
        <v>17734</v>
      </c>
      <c r="Q1947" s="78" t="n">
        <v>21000015</v>
      </c>
      <c r="R1947" s="78" t="s">
        <v>16863</v>
      </c>
      <c r="S1947" s="78" t="s">
        <v>16864</v>
      </c>
      <c r="T1947" s="78" t="s">
        <v>16862</v>
      </c>
      <c r="W1947" s="78" t="s">
        <v>4084</v>
      </c>
      <c r="Z1947" s="78" t="s">
        <v>17801</v>
      </c>
      <c r="AA1947" s="78" t="s">
        <v>17802</v>
      </c>
      <c r="AC1947" s="78" t="s">
        <v>19192</v>
      </c>
      <c r="AE1947" s="78" t="s">
        <v>2001</v>
      </c>
      <c r="AG1947" s="78" t="s">
        <v>18931</v>
      </c>
      <c r="AI1947" s="82" t="n">
        <v>45322</v>
      </c>
      <c r="AJ1947" s="78" t="s">
        <v>1198</v>
      </c>
      <c r="AL1947" s="78" t="s">
        <v>17718</v>
      </c>
      <c r="AM1947" s="78" t="s">
        <v>17718</v>
      </c>
      <c r="AP1947" s="78" t="s">
        <v>17719</v>
      </c>
      <c r="AQ1947" s="78" t="n">
        <v>37</v>
      </c>
      <c r="AR1947" s="78" t="n">
        <v>100</v>
      </c>
      <c r="AS1947" s="78" t="n">
        <v>165.45</v>
      </c>
      <c r="AT1947" s="78" t="n">
        <v>1</v>
      </c>
      <c r="AV1947" s="78" t="n">
        <v>8.08</v>
      </c>
      <c r="AY1947" s="78" t="n">
        <v>328820.74</v>
      </c>
      <c r="AZ1947" s="78" t="n">
        <v>0</v>
      </c>
      <c r="BA1947" s="78" t="n">
        <v>283344.26</v>
      </c>
      <c r="BB1947" s="78" t="n">
        <v>0</v>
      </c>
      <c r="BC1947" s="78" t="n">
        <v>612165</v>
      </c>
      <c r="BD1947" s="78" t="n">
        <v>17205000</v>
      </c>
      <c r="BE1947" s="78" t="s">
        <v>18932</v>
      </c>
      <c r="BJ1947" s="78" t="s">
        <v>17721</v>
      </c>
      <c r="BK1947" s="78" t="s">
        <v>17722</v>
      </c>
      <c r="BO1947" s="78" t="s">
        <v>16502</v>
      </c>
    </row>
    <row r="1948" customFormat="false" ht="15" hidden="true" customHeight="false" outlineLevel="0" collapsed="false">
      <c r="A1948" s="82" t="n">
        <v>45291</v>
      </c>
      <c r="B1948" s="78" t="s">
        <v>16497</v>
      </c>
      <c r="C1948" s="78" t="s">
        <v>17734</v>
      </c>
      <c r="D1948" s="78" t="s">
        <v>18919</v>
      </c>
      <c r="E1948" s="78" t="s">
        <v>4075</v>
      </c>
      <c r="F1948" s="78" t="s">
        <v>17724</v>
      </c>
      <c r="G1948" s="78" t="s">
        <v>17711</v>
      </c>
      <c r="H1948" s="78" t="s">
        <v>17725</v>
      </c>
      <c r="I1948" s="78" t="s">
        <v>18920</v>
      </c>
      <c r="J1948" s="78" t="s">
        <v>16506</v>
      </c>
      <c r="K1948" s="78" t="n">
        <v>116290175</v>
      </c>
      <c r="L1948" s="78" t="s">
        <v>11843</v>
      </c>
      <c r="M1948" s="78" t="s">
        <v>20497</v>
      </c>
      <c r="N1948" s="78" t="s">
        <v>17734</v>
      </c>
      <c r="Q1948" s="78" t="n">
        <v>0</v>
      </c>
      <c r="U1948" s="78" t="s">
        <v>19912</v>
      </c>
      <c r="V1948" s="78" t="s">
        <v>19913</v>
      </c>
      <c r="W1948" s="78" t="s">
        <v>4084</v>
      </c>
      <c r="X1948" s="78" t="s">
        <v>17945</v>
      </c>
      <c r="Y1948" s="78" t="s">
        <v>19914</v>
      </c>
      <c r="Z1948" s="78" t="s">
        <v>17947</v>
      </c>
      <c r="AA1948" s="78" t="s">
        <v>17857</v>
      </c>
      <c r="AB1948" s="78" t="s">
        <v>19060</v>
      </c>
      <c r="AI1948" s="82" t="n">
        <v>48259</v>
      </c>
      <c r="AL1948" s="78" t="s">
        <v>17718</v>
      </c>
      <c r="AM1948" s="78" t="s">
        <v>17718</v>
      </c>
      <c r="AP1948" s="78" t="s">
        <v>17772</v>
      </c>
      <c r="AQ1948" s="78" t="n">
        <v>-17256</v>
      </c>
      <c r="AR1948" s="78" t="n">
        <v>10</v>
      </c>
      <c r="AS1948" s="78" t="n">
        <v>85.7225</v>
      </c>
      <c r="AT1948" s="78" t="n">
        <v>1</v>
      </c>
      <c r="AV1948" s="78" t="n">
        <v>8.08</v>
      </c>
      <c r="AY1948" s="78" t="n">
        <v>-13004694.62</v>
      </c>
      <c r="AZ1948" s="78" t="n">
        <v>0</v>
      </c>
      <c r="BA1948" s="78" t="n">
        <v>-1787579.98</v>
      </c>
      <c r="BB1948" s="78" t="n">
        <v>-252608.67</v>
      </c>
      <c r="BC1948" s="78" t="n">
        <v>-14792274.6</v>
      </c>
      <c r="BD1948" s="78" t="n">
        <v>17256000</v>
      </c>
      <c r="BE1948" s="78" t="s">
        <v>18925</v>
      </c>
      <c r="BJ1948" s="78" t="s">
        <v>17721</v>
      </c>
      <c r="BK1948" s="78" t="s">
        <v>17722</v>
      </c>
      <c r="BL1948" s="78" t="s">
        <v>11845</v>
      </c>
      <c r="BM1948" s="78" t="s">
        <v>11844</v>
      </c>
      <c r="BN1948" s="78" t="s">
        <v>20498</v>
      </c>
      <c r="BO1948" s="78" t="s">
        <v>16502</v>
      </c>
    </row>
    <row r="1949" customFormat="false" ht="15" hidden="true" customHeight="false" outlineLevel="0" collapsed="false">
      <c r="A1949" s="82" t="n">
        <v>45291</v>
      </c>
      <c r="B1949" s="78" t="s">
        <v>16497</v>
      </c>
      <c r="C1949" s="78" t="s">
        <v>18927</v>
      </c>
      <c r="D1949" s="78" t="s">
        <v>18928</v>
      </c>
      <c r="E1949" s="78" t="s">
        <v>1305</v>
      </c>
      <c r="F1949" s="78" t="s">
        <v>17710</v>
      </c>
      <c r="G1949" s="78" t="s">
        <v>17711</v>
      </c>
      <c r="H1949" s="78" t="s">
        <v>17725</v>
      </c>
      <c r="I1949" s="78" t="s">
        <v>18933</v>
      </c>
      <c r="J1949" s="78" t="s">
        <v>17755</v>
      </c>
      <c r="K1949" s="78" t="n">
        <v>155800855</v>
      </c>
      <c r="L1949" s="78" t="s">
        <v>3048</v>
      </c>
      <c r="M1949" s="78" t="s">
        <v>20499</v>
      </c>
      <c r="N1949" s="78" t="s">
        <v>17734</v>
      </c>
      <c r="Q1949" s="78" t="n">
        <v>21000015</v>
      </c>
      <c r="R1949" s="78" t="s">
        <v>16863</v>
      </c>
      <c r="S1949" s="78" t="s">
        <v>16864</v>
      </c>
      <c r="T1949" s="78" t="s">
        <v>16862</v>
      </c>
      <c r="W1949" s="78" t="s">
        <v>4084</v>
      </c>
      <c r="Z1949" s="78" t="s">
        <v>17801</v>
      </c>
      <c r="AA1949" s="78" t="s">
        <v>17802</v>
      </c>
      <c r="AC1949" s="78" t="s">
        <v>19192</v>
      </c>
      <c r="AE1949" s="78" t="s">
        <v>3051</v>
      </c>
      <c r="AG1949" s="78" t="s">
        <v>18931</v>
      </c>
      <c r="AI1949" s="82" t="n">
        <v>45338</v>
      </c>
      <c r="AJ1949" s="78" t="s">
        <v>1197</v>
      </c>
      <c r="AL1949" s="78" t="s">
        <v>17718</v>
      </c>
      <c r="AM1949" s="78" t="s">
        <v>17718</v>
      </c>
      <c r="AP1949" s="78" t="s">
        <v>17719</v>
      </c>
      <c r="AQ1949" s="78" t="n">
        <v>36</v>
      </c>
      <c r="AR1949" s="78" t="n">
        <v>100</v>
      </c>
      <c r="AS1949" s="78" t="n">
        <v>75.15</v>
      </c>
      <c r="AT1949" s="78" t="n">
        <v>1</v>
      </c>
      <c r="AV1949" s="78" t="n">
        <v>8.08</v>
      </c>
      <c r="AY1949" s="78" t="n">
        <v>257724.69</v>
      </c>
      <c r="AZ1949" s="78" t="n">
        <v>0</v>
      </c>
      <c r="BA1949" s="78" t="n">
        <v>12815.31</v>
      </c>
      <c r="BB1949" s="78" t="n">
        <v>0</v>
      </c>
      <c r="BC1949" s="78" t="n">
        <v>270540</v>
      </c>
      <c r="BD1949" s="78" t="n">
        <v>17280000</v>
      </c>
      <c r="BE1949" s="78" t="s">
        <v>18932</v>
      </c>
      <c r="BJ1949" s="78" t="s">
        <v>17721</v>
      </c>
      <c r="BK1949" s="78" t="s">
        <v>17722</v>
      </c>
      <c r="BO1949" s="78" t="s">
        <v>16502</v>
      </c>
    </row>
    <row r="1950" customFormat="false" ht="15" hidden="true" customHeight="false" outlineLevel="0" collapsed="false">
      <c r="A1950" s="82" t="n">
        <v>45291</v>
      </c>
      <c r="B1950" s="78" t="s">
        <v>16497</v>
      </c>
      <c r="C1950" s="78" t="s">
        <v>18927</v>
      </c>
      <c r="D1950" s="78" t="s">
        <v>18928</v>
      </c>
      <c r="E1950" s="78" t="s">
        <v>1305</v>
      </c>
      <c r="F1950" s="78" t="s">
        <v>17710</v>
      </c>
      <c r="G1950" s="78" t="s">
        <v>17711</v>
      </c>
      <c r="H1950" s="78" t="s">
        <v>17725</v>
      </c>
      <c r="I1950" s="78" t="s">
        <v>18929</v>
      </c>
      <c r="J1950" s="78" t="s">
        <v>17755</v>
      </c>
      <c r="K1950" s="78" t="n">
        <v>155799940</v>
      </c>
      <c r="L1950" s="78" t="s">
        <v>2768</v>
      </c>
      <c r="M1950" s="78" t="s">
        <v>20500</v>
      </c>
      <c r="N1950" s="78" t="s">
        <v>17734</v>
      </c>
      <c r="Q1950" s="78" t="n">
        <v>21000015</v>
      </c>
      <c r="R1950" s="78" t="s">
        <v>16863</v>
      </c>
      <c r="S1950" s="78" t="s">
        <v>16864</v>
      </c>
      <c r="T1950" s="78" t="s">
        <v>16862</v>
      </c>
      <c r="W1950" s="78" t="s">
        <v>4084</v>
      </c>
      <c r="Z1950" s="78" t="s">
        <v>17801</v>
      </c>
      <c r="AA1950" s="78" t="s">
        <v>17802</v>
      </c>
      <c r="AC1950" s="78" t="s">
        <v>19192</v>
      </c>
      <c r="AE1950" s="78" t="s">
        <v>2771</v>
      </c>
      <c r="AG1950" s="78" t="s">
        <v>18931</v>
      </c>
      <c r="AI1950" s="82" t="n">
        <v>45338</v>
      </c>
      <c r="AJ1950" s="78" t="s">
        <v>1198</v>
      </c>
      <c r="AL1950" s="78" t="s">
        <v>17718</v>
      </c>
      <c r="AM1950" s="78" t="s">
        <v>17718</v>
      </c>
      <c r="AP1950" s="78" t="s">
        <v>17772</v>
      </c>
      <c r="AQ1950" s="78" t="n">
        <v>-36</v>
      </c>
      <c r="AR1950" s="78" t="n">
        <v>100</v>
      </c>
      <c r="AS1950" s="78" t="n">
        <v>80.05</v>
      </c>
      <c r="AT1950" s="78" t="n">
        <v>1</v>
      </c>
      <c r="AV1950" s="78" t="n">
        <v>8.08</v>
      </c>
      <c r="AY1950" s="78" t="n">
        <v>-328211.31</v>
      </c>
      <c r="AZ1950" s="78" t="n">
        <v>0</v>
      </c>
      <c r="BA1950" s="78" t="n">
        <v>40031.31</v>
      </c>
      <c r="BB1950" s="78" t="n">
        <v>0</v>
      </c>
      <c r="BC1950" s="78" t="n">
        <v>-288180</v>
      </c>
      <c r="BD1950" s="78" t="n">
        <v>17280000</v>
      </c>
      <c r="BE1950" s="78" t="s">
        <v>18932</v>
      </c>
      <c r="BJ1950" s="78" t="s">
        <v>17721</v>
      </c>
      <c r="BK1950" s="78" t="s">
        <v>17722</v>
      </c>
      <c r="BO1950" s="78" t="s">
        <v>16502</v>
      </c>
    </row>
    <row r="1951" customFormat="false" ht="15" hidden="true" customHeight="false" outlineLevel="0" collapsed="false">
      <c r="A1951" s="82" t="n">
        <v>45291</v>
      </c>
      <c r="B1951" s="78" t="s">
        <v>16497</v>
      </c>
      <c r="C1951" s="78" t="s">
        <v>18927</v>
      </c>
      <c r="D1951" s="78" t="s">
        <v>18928</v>
      </c>
      <c r="E1951" s="78" t="s">
        <v>1305</v>
      </c>
      <c r="F1951" s="78" t="s">
        <v>17710</v>
      </c>
      <c r="G1951" s="78" t="s">
        <v>17711</v>
      </c>
      <c r="H1951" s="78" t="s">
        <v>17725</v>
      </c>
      <c r="I1951" s="78" t="s">
        <v>18965</v>
      </c>
      <c r="J1951" s="78" t="s">
        <v>17755</v>
      </c>
      <c r="K1951" s="78" t="n">
        <v>158240952</v>
      </c>
      <c r="L1951" s="78" t="s">
        <v>3580</v>
      </c>
      <c r="M1951" s="78" t="s">
        <v>20501</v>
      </c>
      <c r="N1951" s="78" t="s">
        <v>17734</v>
      </c>
      <c r="Q1951" s="78" t="n">
        <v>21000015</v>
      </c>
      <c r="R1951" s="78" t="s">
        <v>16863</v>
      </c>
      <c r="S1951" s="78" t="s">
        <v>16864</v>
      </c>
      <c r="T1951" s="78" t="s">
        <v>16862</v>
      </c>
      <c r="W1951" s="78" t="s">
        <v>4084</v>
      </c>
      <c r="Z1951" s="78" t="s">
        <v>17801</v>
      </c>
      <c r="AA1951" s="78" t="s">
        <v>17802</v>
      </c>
      <c r="AC1951" s="78" t="s">
        <v>19192</v>
      </c>
      <c r="AE1951" s="78" t="s">
        <v>3583</v>
      </c>
      <c r="AG1951" s="78" t="s">
        <v>18931</v>
      </c>
      <c r="AI1951" s="82" t="n">
        <v>45443</v>
      </c>
      <c r="AJ1951" s="78" t="s">
        <v>1197</v>
      </c>
      <c r="AL1951" s="78" t="s">
        <v>17718</v>
      </c>
      <c r="AM1951" s="78" t="s">
        <v>17718</v>
      </c>
      <c r="AP1951" s="78" t="s">
        <v>17772</v>
      </c>
      <c r="AQ1951" s="78" t="n">
        <v>-40</v>
      </c>
      <c r="AR1951" s="78" t="n">
        <v>100</v>
      </c>
      <c r="AS1951" s="78" t="n">
        <v>48.35</v>
      </c>
      <c r="AT1951" s="78" t="n">
        <v>1</v>
      </c>
      <c r="AV1951" s="78" t="n">
        <v>8.08</v>
      </c>
      <c r="AY1951" s="78" t="n">
        <v>-351819.22</v>
      </c>
      <c r="AZ1951" s="78" t="n">
        <v>0</v>
      </c>
      <c r="BA1951" s="78" t="n">
        <v>158419.22</v>
      </c>
      <c r="BB1951" s="78" t="n">
        <v>0</v>
      </c>
      <c r="BC1951" s="78" t="n">
        <v>-193400</v>
      </c>
      <c r="BD1951" s="78" t="n">
        <v>17400000</v>
      </c>
      <c r="BE1951" s="78" t="s">
        <v>18932</v>
      </c>
      <c r="BJ1951" s="78" t="s">
        <v>17721</v>
      </c>
      <c r="BK1951" s="78" t="s">
        <v>17722</v>
      </c>
      <c r="BO1951" s="78" t="s">
        <v>16502</v>
      </c>
    </row>
    <row r="1952" customFormat="false" ht="15" hidden="true" customHeight="false" outlineLevel="0" collapsed="false">
      <c r="A1952" s="82" t="n">
        <v>45291</v>
      </c>
      <c r="B1952" s="78" t="s">
        <v>16497</v>
      </c>
      <c r="C1952" s="78" t="s">
        <v>17734</v>
      </c>
      <c r="D1952" s="78" t="s">
        <v>18919</v>
      </c>
      <c r="E1952" s="78" t="s">
        <v>4075</v>
      </c>
      <c r="F1952" s="78" t="s">
        <v>17724</v>
      </c>
      <c r="G1952" s="78" t="s">
        <v>17711</v>
      </c>
      <c r="H1952" s="78" t="s">
        <v>17725</v>
      </c>
      <c r="I1952" s="78" t="s">
        <v>19056</v>
      </c>
      <c r="J1952" s="78" t="s">
        <v>19089</v>
      </c>
      <c r="K1952" s="78" t="n">
        <v>149668662</v>
      </c>
      <c r="L1952" s="78" t="s">
        <v>5521</v>
      </c>
      <c r="M1952" s="78" t="s">
        <v>19097</v>
      </c>
      <c r="N1952" s="78" t="s">
        <v>17734</v>
      </c>
      <c r="Q1952" s="78" t="n">
        <v>33487636</v>
      </c>
      <c r="R1952" s="78" t="s">
        <v>5510</v>
      </c>
      <c r="S1952" s="78" t="s">
        <v>16613</v>
      </c>
      <c r="T1952" s="78" t="s">
        <v>4265</v>
      </c>
      <c r="U1952" s="78" t="s">
        <v>18382</v>
      </c>
      <c r="V1952" s="78" t="s">
        <v>392</v>
      </c>
      <c r="W1952" s="78" t="s">
        <v>5517</v>
      </c>
      <c r="X1952" s="78" t="s">
        <v>17910</v>
      </c>
      <c r="Y1952" s="78" t="s">
        <v>17911</v>
      </c>
      <c r="Z1952" s="78" t="s">
        <v>17794</v>
      </c>
      <c r="AA1952" s="78" t="s">
        <v>17795</v>
      </c>
      <c r="AB1952" s="78" t="s">
        <v>19091</v>
      </c>
      <c r="AI1952" s="82" t="n">
        <v>46844</v>
      </c>
      <c r="AL1952" s="78" t="s">
        <v>17718</v>
      </c>
      <c r="AM1952" s="78" t="s">
        <v>17718</v>
      </c>
      <c r="AP1952" s="78" t="s">
        <v>17719</v>
      </c>
      <c r="AQ1952" s="78" t="n">
        <v>17500</v>
      </c>
      <c r="AR1952" s="78" t="n">
        <v>10</v>
      </c>
      <c r="AS1952" s="78" t="n">
        <v>102.75</v>
      </c>
      <c r="AT1952" s="78" t="n">
        <v>1</v>
      </c>
      <c r="AV1952" s="78" t="n">
        <v>8.08</v>
      </c>
      <c r="AY1952" s="78" t="n">
        <v>16608600.5</v>
      </c>
      <c r="AZ1952" s="78" t="n">
        <v>0</v>
      </c>
      <c r="BA1952" s="78" t="n">
        <v>1372649.5</v>
      </c>
      <c r="BB1952" s="78" t="n">
        <v>98437.5</v>
      </c>
      <c r="BC1952" s="78" t="n">
        <v>17981250</v>
      </c>
      <c r="BD1952" s="78" t="n">
        <v>17500000</v>
      </c>
      <c r="BE1952" s="78" t="s">
        <v>19092</v>
      </c>
      <c r="BJ1952" s="78" t="s">
        <v>17721</v>
      </c>
      <c r="BK1952" s="78" t="s">
        <v>17722</v>
      </c>
      <c r="BL1952" s="78" t="s">
        <v>46</v>
      </c>
      <c r="BM1952" s="78" t="s">
        <v>5522</v>
      </c>
      <c r="BN1952" s="78" t="s">
        <v>19098</v>
      </c>
      <c r="BO1952" s="78" t="s">
        <v>16502</v>
      </c>
    </row>
    <row r="1953" customFormat="false" ht="15" hidden="true" customHeight="false" outlineLevel="0" collapsed="false">
      <c r="A1953" s="82" t="n">
        <v>45291</v>
      </c>
      <c r="B1953" s="78" t="s">
        <v>16497</v>
      </c>
      <c r="C1953" s="78" t="s">
        <v>17734</v>
      </c>
      <c r="D1953" s="78" t="s">
        <v>18919</v>
      </c>
      <c r="E1953" s="78" t="s">
        <v>1305</v>
      </c>
      <c r="F1953" s="78" t="s">
        <v>17710</v>
      </c>
      <c r="G1953" s="78" t="s">
        <v>17711</v>
      </c>
      <c r="H1953" s="78" t="s">
        <v>17725</v>
      </c>
      <c r="I1953" s="78" t="s">
        <v>19056</v>
      </c>
      <c r="J1953" s="78" t="s">
        <v>19089</v>
      </c>
      <c r="K1953" s="78" t="n">
        <v>158339606</v>
      </c>
      <c r="L1953" s="78" t="s">
        <v>14218</v>
      </c>
      <c r="M1953" s="78" t="s">
        <v>19767</v>
      </c>
      <c r="N1953" s="78" t="s">
        <v>17734</v>
      </c>
      <c r="Q1953" s="78" t="n">
        <v>89211814</v>
      </c>
      <c r="R1953" s="78" t="s">
        <v>14209</v>
      </c>
      <c r="S1953" s="78" t="s">
        <v>17366</v>
      </c>
      <c r="T1953" s="78" t="s">
        <v>16498</v>
      </c>
      <c r="U1953" s="78" t="s">
        <v>14209</v>
      </c>
      <c r="V1953" s="78" t="s">
        <v>18841</v>
      </c>
      <c r="W1953" s="78" t="s">
        <v>4084</v>
      </c>
      <c r="X1953" s="78" t="s">
        <v>17806</v>
      </c>
      <c r="Y1953" s="78" t="s">
        <v>17920</v>
      </c>
      <c r="Z1953" s="78" t="s">
        <v>17808</v>
      </c>
      <c r="AA1953" s="78" t="s">
        <v>17809</v>
      </c>
      <c r="AB1953" s="78" t="s">
        <v>19091</v>
      </c>
      <c r="AI1953" s="82" t="n">
        <v>47088</v>
      </c>
      <c r="AL1953" s="78" t="s">
        <v>17718</v>
      </c>
      <c r="AM1953" s="78" t="s">
        <v>17718</v>
      </c>
      <c r="AP1953" s="78" t="s">
        <v>17719</v>
      </c>
      <c r="AQ1953" s="78" t="n">
        <v>17500</v>
      </c>
      <c r="AR1953" s="78" t="n">
        <v>10</v>
      </c>
      <c r="AS1953" s="78" t="n">
        <v>115.69</v>
      </c>
      <c r="AT1953" s="78" t="n">
        <v>1</v>
      </c>
      <c r="AV1953" s="78" t="n">
        <v>8.08</v>
      </c>
      <c r="AY1953" s="78" t="n">
        <v>17959210</v>
      </c>
      <c r="AZ1953" s="78" t="n">
        <v>0</v>
      </c>
      <c r="BA1953" s="78" t="n">
        <v>2286540</v>
      </c>
      <c r="BB1953" s="78" t="n">
        <v>39131.94</v>
      </c>
      <c r="BC1953" s="78" t="n">
        <v>20245750</v>
      </c>
      <c r="BD1953" s="78" t="n">
        <v>17500000</v>
      </c>
      <c r="BE1953" s="78" t="s">
        <v>19092</v>
      </c>
      <c r="BJ1953" s="78" t="s">
        <v>17721</v>
      </c>
      <c r="BK1953" s="78" t="s">
        <v>17722</v>
      </c>
      <c r="BL1953" s="78" t="s">
        <v>1117</v>
      </c>
      <c r="BM1953" s="78" t="s">
        <v>14219</v>
      </c>
      <c r="BN1953" s="78" t="s">
        <v>19768</v>
      </c>
      <c r="BO1953" s="78" t="s">
        <v>16502</v>
      </c>
    </row>
    <row r="1954" customFormat="false" ht="15" hidden="true" customHeight="false" outlineLevel="0" collapsed="false">
      <c r="A1954" s="82" t="n">
        <v>45291</v>
      </c>
      <c r="B1954" s="78" t="s">
        <v>16497</v>
      </c>
      <c r="C1954" s="78" t="s">
        <v>18927</v>
      </c>
      <c r="D1954" s="78" t="s">
        <v>18928</v>
      </c>
      <c r="E1954" s="78" t="s">
        <v>3613</v>
      </c>
      <c r="F1954" s="78" t="s">
        <v>17727</v>
      </c>
      <c r="G1954" s="78" t="s">
        <v>17728</v>
      </c>
      <c r="H1954" s="78" t="s">
        <v>17729</v>
      </c>
      <c r="I1954" s="78" t="s">
        <v>19654</v>
      </c>
      <c r="J1954" s="78" t="s">
        <v>19655</v>
      </c>
      <c r="K1954" s="78" t="n">
        <v>155363891</v>
      </c>
      <c r="L1954" s="78" t="s">
        <v>3632</v>
      </c>
      <c r="M1954" s="78" t="s">
        <v>20502</v>
      </c>
      <c r="N1954" s="78" t="s">
        <v>17734</v>
      </c>
      <c r="Q1954" s="78" t="n">
        <v>21004808</v>
      </c>
      <c r="R1954" s="78" t="s">
        <v>17329</v>
      </c>
      <c r="S1954" s="78" t="s">
        <v>3631</v>
      </c>
      <c r="T1954" s="78" t="s">
        <v>16862</v>
      </c>
      <c r="W1954" s="78" t="s">
        <v>4084</v>
      </c>
      <c r="Z1954" s="78" t="s">
        <v>17872</v>
      </c>
      <c r="AA1954" s="78" t="s">
        <v>16396</v>
      </c>
      <c r="AB1954" s="78" t="s">
        <v>19657</v>
      </c>
      <c r="AC1954" s="78" t="s">
        <v>19192</v>
      </c>
      <c r="AE1954" s="78" t="s">
        <v>3635</v>
      </c>
      <c r="AG1954" s="78" t="s">
        <v>20475</v>
      </c>
      <c r="AI1954" s="82" t="n">
        <v>45366</v>
      </c>
      <c r="AL1954" s="78" t="s">
        <v>17718</v>
      </c>
      <c r="AM1954" s="78" t="s">
        <v>17718</v>
      </c>
      <c r="AP1954" s="78" t="s">
        <v>17772</v>
      </c>
      <c r="AQ1954" s="78" t="n">
        <v>-175</v>
      </c>
      <c r="AR1954" s="78" t="n">
        <v>50</v>
      </c>
      <c r="AS1954" s="78" t="n">
        <v>2047.7</v>
      </c>
      <c r="AT1954" s="78" t="n">
        <v>1</v>
      </c>
      <c r="AV1954" s="78" t="n">
        <v>8.08</v>
      </c>
      <c r="AY1954" s="78" t="n">
        <v>0</v>
      </c>
      <c r="AZ1954" s="78" t="n">
        <v>0</v>
      </c>
      <c r="BA1954" s="78" t="n">
        <v>-202545</v>
      </c>
      <c r="BB1954" s="78" t="n">
        <v>0</v>
      </c>
      <c r="BC1954" s="78" t="n">
        <v>-202545</v>
      </c>
      <c r="BD1954" s="78" t="n">
        <v>17714830</v>
      </c>
      <c r="BE1954" s="78" t="s">
        <v>18932</v>
      </c>
      <c r="BJ1954" s="78" t="s">
        <v>17721</v>
      </c>
      <c r="BK1954" s="78" t="s">
        <v>17722</v>
      </c>
      <c r="BO1954" s="78" t="s">
        <v>16502</v>
      </c>
    </row>
    <row r="1955" customFormat="false" ht="15" hidden="true" customHeight="false" outlineLevel="0" collapsed="false">
      <c r="A1955" s="82" t="n">
        <v>45291</v>
      </c>
      <c r="B1955" s="78" t="s">
        <v>16497</v>
      </c>
      <c r="C1955" s="78" t="s">
        <v>18927</v>
      </c>
      <c r="D1955" s="78" t="s">
        <v>18928</v>
      </c>
      <c r="E1955" s="78" t="s">
        <v>1305</v>
      </c>
      <c r="F1955" s="78" t="s">
        <v>17710</v>
      </c>
      <c r="G1955" s="78" t="s">
        <v>17711</v>
      </c>
      <c r="H1955" s="78" t="s">
        <v>17725</v>
      </c>
      <c r="I1955" s="78" t="s">
        <v>18965</v>
      </c>
      <c r="J1955" s="78" t="s">
        <v>17755</v>
      </c>
      <c r="K1955" s="78" t="n">
        <v>149668846</v>
      </c>
      <c r="L1955" s="78" t="s">
        <v>16354</v>
      </c>
      <c r="M1955" s="78" t="s">
        <v>20503</v>
      </c>
      <c r="N1955" s="78" t="s">
        <v>17734</v>
      </c>
      <c r="Q1955" s="78" t="n">
        <v>21004809</v>
      </c>
      <c r="R1955" s="78" t="s">
        <v>16291</v>
      </c>
      <c r="S1955" s="78" t="s">
        <v>16289</v>
      </c>
      <c r="T1955" s="78" t="s">
        <v>17028</v>
      </c>
      <c r="U1955" s="78" t="s">
        <v>16291</v>
      </c>
      <c r="V1955" s="78" t="s">
        <v>16289</v>
      </c>
      <c r="W1955" s="78" t="s">
        <v>4084</v>
      </c>
      <c r="X1955" s="78" t="s">
        <v>17800</v>
      </c>
      <c r="Z1955" s="78" t="s">
        <v>17801</v>
      </c>
      <c r="AA1955" s="78" t="s">
        <v>17802</v>
      </c>
      <c r="AE1955" s="78" t="s">
        <v>16357</v>
      </c>
      <c r="AG1955" s="78" t="s">
        <v>18931</v>
      </c>
      <c r="AI1955" s="82" t="n">
        <v>45379</v>
      </c>
      <c r="AJ1955" s="78" t="s">
        <v>1197</v>
      </c>
      <c r="AL1955" s="78" t="s">
        <v>17718</v>
      </c>
      <c r="AM1955" s="78" t="s">
        <v>17718</v>
      </c>
      <c r="AP1955" s="78" t="s">
        <v>17772</v>
      </c>
      <c r="AQ1955" s="78" t="n">
        <v>-932</v>
      </c>
      <c r="AR1955" s="78" t="n">
        <v>100</v>
      </c>
      <c r="AS1955" s="78" t="n">
        <v>4.055</v>
      </c>
      <c r="AT1955" s="78" t="n">
        <v>1</v>
      </c>
      <c r="AV1955" s="78" t="n">
        <v>8.08</v>
      </c>
      <c r="AY1955" s="78" t="n">
        <v>-309735.44</v>
      </c>
      <c r="AZ1955" s="78" t="n">
        <v>0</v>
      </c>
      <c r="BA1955" s="78" t="n">
        <v>-68190.56</v>
      </c>
      <c r="BB1955" s="78" t="n">
        <v>0</v>
      </c>
      <c r="BC1955" s="78" t="n">
        <v>-377926</v>
      </c>
      <c r="BD1955" s="78" t="n">
        <v>17894400</v>
      </c>
      <c r="BE1955" s="78" t="s">
        <v>18932</v>
      </c>
      <c r="BJ1955" s="78" t="s">
        <v>17721</v>
      </c>
      <c r="BK1955" s="78" t="s">
        <v>17722</v>
      </c>
      <c r="BO1955" s="78" t="s">
        <v>16502</v>
      </c>
    </row>
    <row r="1956" customFormat="false" ht="15" hidden="true" customHeight="false" outlineLevel="0" collapsed="false">
      <c r="A1956" s="82" t="n">
        <v>45291</v>
      </c>
      <c r="B1956" s="78" t="s">
        <v>16497</v>
      </c>
      <c r="C1956" s="78" t="s">
        <v>17734</v>
      </c>
      <c r="D1956" s="78" t="s">
        <v>19750</v>
      </c>
      <c r="E1956" s="78" t="s">
        <v>6391</v>
      </c>
      <c r="F1956" s="78" t="s">
        <v>17756</v>
      </c>
      <c r="G1956" s="78" t="s">
        <v>17757</v>
      </c>
      <c r="H1956" s="78" t="s">
        <v>17729</v>
      </c>
      <c r="I1956" s="78" t="s">
        <v>19751</v>
      </c>
      <c r="J1956" s="78" t="s">
        <v>19503</v>
      </c>
      <c r="K1956" s="78" t="n">
        <v>149356191</v>
      </c>
      <c r="L1956" s="78" t="s">
        <v>9166</v>
      </c>
      <c r="M1956" s="78" t="s">
        <v>19671</v>
      </c>
      <c r="N1956" s="78" t="s">
        <v>17734</v>
      </c>
      <c r="Q1956" s="78" t="n">
        <v>0</v>
      </c>
      <c r="U1956" s="78" t="s">
        <v>19674</v>
      </c>
      <c r="V1956" s="78" t="s">
        <v>19675</v>
      </c>
      <c r="W1956" s="78" t="s">
        <v>4084</v>
      </c>
      <c r="X1956" s="78" t="s">
        <v>18089</v>
      </c>
      <c r="Y1956" s="78" t="s">
        <v>19676</v>
      </c>
      <c r="Z1956" s="78" t="s">
        <v>17816</v>
      </c>
      <c r="AA1956" s="78" t="s">
        <v>17795</v>
      </c>
      <c r="AB1956" s="78" t="s">
        <v>19511</v>
      </c>
      <c r="AE1956" s="78" t="s">
        <v>19677</v>
      </c>
      <c r="AI1956" s="82" t="n">
        <v>46978</v>
      </c>
      <c r="AL1956" s="78" t="s">
        <v>17718</v>
      </c>
      <c r="AM1956" s="78" t="s">
        <v>17718</v>
      </c>
      <c r="AP1956" s="78" t="s">
        <v>17719</v>
      </c>
      <c r="AQ1956" s="78" t="n">
        <v>17927.06</v>
      </c>
      <c r="AR1956" s="78" t="n">
        <v>10</v>
      </c>
      <c r="AS1956" s="78" t="n">
        <v>89.6665</v>
      </c>
      <c r="AT1956" s="78" t="n">
        <v>1</v>
      </c>
      <c r="AV1956" s="78" t="n">
        <v>8.08</v>
      </c>
      <c r="AY1956" s="78" t="n">
        <v>14520920.28</v>
      </c>
      <c r="AZ1956" s="78" t="n">
        <v>0</v>
      </c>
      <c r="BA1956" s="78" t="n">
        <v>1553648.83</v>
      </c>
      <c r="BB1956" s="78" t="n">
        <v>404595.58</v>
      </c>
      <c r="BC1956" s="78" t="n">
        <v>16074569.12</v>
      </c>
      <c r="BD1956" s="78" t="n">
        <v>17927062.08</v>
      </c>
      <c r="BE1956" s="78" t="s">
        <v>17955</v>
      </c>
      <c r="BJ1956" s="78" t="s">
        <v>17721</v>
      </c>
      <c r="BK1956" s="78" t="s">
        <v>17722</v>
      </c>
      <c r="BL1956" s="78" t="s">
        <v>9168</v>
      </c>
      <c r="BM1956" s="78" t="s">
        <v>9167</v>
      </c>
      <c r="BN1956" s="78" t="s">
        <v>19678</v>
      </c>
      <c r="BO1956" s="78" t="s">
        <v>16502</v>
      </c>
    </row>
    <row r="1957" customFormat="false" ht="15" hidden="true" customHeight="false" outlineLevel="0" collapsed="false">
      <c r="A1957" s="82" t="n">
        <v>45291</v>
      </c>
      <c r="B1957" s="78" t="s">
        <v>16497</v>
      </c>
      <c r="C1957" s="78" t="s">
        <v>18927</v>
      </c>
      <c r="D1957" s="78" t="s">
        <v>18928</v>
      </c>
      <c r="E1957" s="78" t="s">
        <v>1305</v>
      </c>
      <c r="F1957" s="78" t="s">
        <v>17710</v>
      </c>
      <c r="G1957" s="78" t="s">
        <v>17711</v>
      </c>
      <c r="H1957" s="78" t="s">
        <v>17725</v>
      </c>
      <c r="I1957" s="78" t="s">
        <v>18965</v>
      </c>
      <c r="J1957" s="78" t="s">
        <v>17755</v>
      </c>
      <c r="K1957" s="78" t="n">
        <v>149595142</v>
      </c>
      <c r="L1957" s="78" t="s">
        <v>16305</v>
      </c>
      <c r="M1957" s="78" t="s">
        <v>20504</v>
      </c>
      <c r="N1957" s="78" t="s">
        <v>17734</v>
      </c>
      <c r="Q1957" s="78" t="n">
        <v>21004809</v>
      </c>
      <c r="R1957" s="78" t="s">
        <v>16291</v>
      </c>
      <c r="S1957" s="78" t="s">
        <v>16289</v>
      </c>
      <c r="T1957" s="78" t="s">
        <v>17028</v>
      </c>
      <c r="U1957" s="78" t="s">
        <v>16291</v>
      </c>
      <c r="V1957" s="78" t="s">
        <v>16289</v>
      </c>
      <c r="W1957" s="78" t="s">
        <v>4084</v>
      </c>
      <c r="X1957" s="78" t="s">
        <v>17800</v>
      </c>
      <c r="Z1957" s="78" t="s">
        <v>17801</v>
      </c>
      <c r="AA1957" s="78" t="s">
        <v>17802</v>
      </c>
      <c r="AE1957" s="78" t="s">
        <v>16308</v>
      </c>
      <c r="AG1957" s="78" t="s">
        <v>18931</v>
      </c>
      <c r="AI1957" s="82" t="n">
        <v>45366</v>
      </c>
      <c r="AJ1957" s="78" t="s">
        <v>1197</v>
      </c>
      <c r="AL1957" s="78" t="s">
        <v>17718</v>
      </c>
      <c r="AM1957" s="78" t="s">
        <v>17718</v>
      </c>
      <c r="AP1957" s="78" t="s">
        <v>17772</v>
      </c>
      <c r="AQ1957" s="78" t="n">
        <v>-940</v>
      </c>
      <c r="AR1957" s="78" t="n">
        <v>100</v>
      </c>
      <c r="AS1957" s="78" t="n">
        <v>3.285</v>
      </c>
      <c r="AT1957" s="78" t="n">
        <v>1</v>
      </c>
      <c r="AV1957" s="78" t="n">
        <v>8.08</v>
      </c>
      <c r="AY1957" s="78" t="n">
        <v>-328110.17</v>
      </c>
      <c r="AZ1957" s="78" t="n">
        <v>0</v>
      </c>
      <c r="BA1957" s="78" t="n">
        <v>19320.17</v>
      </c>
      <c r="BB1957" s="78" t="n">
        <v>0</v>
      </c>
      <c r="BC1957" s="78" t="n">
        <v>-308790</v>
      </c>
      <c r="BD1957" s="78" t="n">
        <v>17954000</v>
      </c>
      <c r="BE1957" s="78" t="s">
        <v>18932</v>
      </c>
      <c r="BJ1957" s="78" t="s">
        <v>17721</v>
      </c>
      <c r="BK1957" s="78" t="s">
        <v>17722</v>
      </c>
      <c r="BO1957" s="78" t="s">
        <v>16502</v>
      </c>
    </row>
    <row r="1958" customFormat="false" ht="15" hidden="true" customHeight="false" outlineLevel="0" collapsed="false">
      <c r="A1958" s="82" t="n">
        <v>45291</v>
      </c>
      <c r="B1958" s="78" t="s">
        <v>16497</v>
      </c>
      <c r="C1958" s="78" t="s">
        <v>18927</v>
      </c>
      <c r="D1958" s="78" t="s">
        <v>18928</v>
      </c>
      <c r="E1958" s="78" t="s">
        <v>1305</v>
      </c>
      <c r="F1958" s="78" t="s">
        <v>17710</v>
      </c>
      <c r="G1958" s="78" t="s">
        <v>17711</v>
      </c>
      <c r="H1958" s="78" t="s">
        <v>17725</v>
      </c>
      <c r="I1958" s="78" t="s">
        <v>18965</v>
      </c>
      <c r="J1958" s="78" t="s">
        <v>17755</v>
      </c>
      <c r="K1958" s="78" t="n">
        <v>149668590</v>
      </c>
      <c r="L1958" s="78" t="s">
        <v>16347</v>
      </c>
      <c r="M1958" s="78" t="s">
        <v>20505</v>
      </c>
      <c r="N1958" s="78" t="s">
        <v>17734</v>
      </c>
      <c r="Q1958" s="78" t="n">
        <v>21004809</v>
      </c>
      <c r="R1958" s="78" t="s">
        <v>16291</v>
      </c>
      <c r="S1958" s="78" t="s">
        <v>16289</v>
      </c>
      <c r="T1958" s="78" t="s">
        <v>17028</v>
      </c>
      <c r="U1958" s="78" t="s">
        <v>16291</v>
      </c>
      <c r="V1958" s="78" t="s">
        <v>16289</v>
      </c>
      <c r="W1958" s="78" t="s">
        <v>4084</v>
      </c>
      <c r="X1958" s="78" t="s">
        <v>17800</v>
      </c>
      <c r="Z1958" s="78" t="s">
        <v>17801</v>
      </c>
      <c r="AA1958" s="78" t="s">
        <v>17802</v>
      </c>
      <c r="AE1958" s="78" t="s">
        <v>16350</v>
      </c>
      <c r="AG1958" s="78" t="s">
        <v>18931</v>
      </c>
      <c r="AI1958" s="82" t="n">
        <v>45379</v>
      </c>
      <c r="AJ1958" s="78" t="s">
        <v>1197</v>
      </c>
      <c r="AL1958" s="78" t="s">
        <v>17718</v>
      </c>
      <c r="AM1958" s="78" t="s">
        <v>17718</v>
      </c>
      <c r="AP1958" s="78" t="s">
        <v>17772</v>
      </c>
      <c r="AQ1958" s="78" t="n">
        <v>-940</v>
      </c>
      <c r="AR1958" s="78" t="n">
        <v>100</v>
      </c>
      <c r="AS1958" s="78" t="n">
        <v>3.805</v>
      </c>
      <c r="AT1958" s="78" t="n">
        <v>1</v>
      </c>
      <c r="AV1958" s="78" t="n">
        <v>8.08</v>
      </c>
      <c r="AY1958" s="78" t="n">
        <v>-323767.29</v>
      </c>
      <c r="AZ1958" s="78" t="n">
        <v>0</v>
      </c>
      <c r="BA1958" s="78" t="n">
        <v>-33902.71</v>
      </c>
      <c r="BB1958" s="78" t="n">
        <v>0</v>
      </c>
      <c r="BC1958" s="78" t="n">
        <v>-357670</v>
      </c>
      <c r="BD1958" s="78" t="n">
        <v>17954000</v>
      </c>
      <c r="BE1958" s="78" t="s">
        <v>18932</v>
      </c>
      <c r="BJ1958" s="78" t="s">
        <v>17721</v>
      </c>
      <c r="BK1958" s="78" t="s">
        <v>17722</v>
      </c>
      <c r="BO1958" s="78" t="s">
        <v>16502</v>
      </c>
    </row>
    <row r="1959" customFormat="false" ht="15" hidden="true" customHeight="false" outlineLevel="0" collapsed="false">
      <c r="A1959" s="82" t="n">
        <v>45291</v>
      </c>
      <c r="B1959" s="78" t="s">
        <v>16497</v>
      </c>
      <c r="C1959" s="78" t="s">
        <v>17734</v>
      </c>
      <c r="D1959" s="78" t="s">
        <v>18919</v>
      </c>
      <c r="E1959" s="78" t="s">
        <v>4075</v>
      </c>
      <c r="F1959" s="78" t="s">
        <v>17724</v>
      </c>
      <c r="G1959" s="78" t="s">
        <v>17711</v>
      </c>
      <c r="H1959" s="78" t="s">
        <v>17725</v>
      </c>
      <c r="I1959" s="78" t="s">
        <v>19056</v>
      </c>
      <c r="J1959" s="78" t="s">
        <v>19089</v>
      </c>
      <c r="K1959" s="78" t="n">
        <v>137704856</v>
      </c>
      <c r="L1959" s="78" t="s">
        <v>4876</v>
      </c>
      <c r="M1959" s="78" t="s">
        <v>19907</v>
      </c>
      <c r="N1959" s="78" t="s">
        <v>17734</v>
      </c>
      <c r="Q1959" s="78" t="n">
        <v>21071451</v>
      </c>
      <c r="R1959" s="78" t="s">
        <v>4866</v>
      </c>
      <c r="S1959" s="78" t="s">
        <v>16616</v>
      </c>
      <c r="T1959" s="78" t="s">
        <v>16498</v>
      </c>
      <c r="U1959" s="78" t="s">
        <v>4866</v>
      </c>
      <c r="V1959" s="78" t="s">
        <v>18466</v>
      </c>
      <c r="W1959" s="78" t="s">
        <v>4084</v>
      </c>
      <c r="X1959" s="78" t="s">
        <v>17936</v>
      </c>
      <c r="Y1959" s="78" t="s">
        <v>18276</v>
      </c>
      <c r="Z1959" s="78" t="s">
        <v>17794</v>
      </c>
      <c r="AA1959" s="78" t="s">
        <v>17795</v>
      </c>
      <c r="AB1959" s="78" t="s">
        <v>19091</v>
      </c>
      <c r="AI1959" s="82" t="n">
        <v>46235</v>
      </c>
      <c r="AL1959" s="78" t="s">
        <v>17718</v>
      </c>
      <c r="AM1959" s="78" t="s">
        <v>17718</v>
      </c>
      <c r="AP1959" s="78" t="s">
        <v>17719</v>
      </c>
      <c r="AQ1959" s="78" t="n">
        <v>18000</v>
      </c>
      <c r="AR1959" s="78" t="n">
        <v>10</v>
      </c>
      <c r="AS1959" s="78" t="n">
        <v>106.05</v>
      </c>
      <c r="AT1959" s="78" t="n">
        <v>1</v>
      </c>
      <c r="AV1959" s="78" t="n">
        <v>8.08</v>
      </c>
      <c r="AY1959" s="78" t="n">
        <v>17895471.5</v>
      </c>
      <c r="AZ1959" s="78" t="n">
        <v>0</v>
      </c>
      <c r="BA1959" s="78" t="n">
        <v>1193528.5</v>
      </c>
      <c r="BB1959" s="78" t="n">
        <v>56250</v>
      </c>
      <c r="BC1959" s="78" t="n">
        <v>19089000</v>
      </c>
      <c r="BD1959" s="78" t="n">
        <v>18000000</v>
      </c>
      <c r="BE1959" s="78" t="s">
        <v>19092</v>
      </c>
      <c r="BJ1959" s="78" t="s">
        <v>17721</v>
      </c>
      <c r="BK1959" s="78" t="s">
        <v>17722</v>
      </c>
      <c r="BL1959" s="78" t="s">
        <v>22</v>
      </c>
      <c r="BM1959" s="78" t="s">
        <v>4877</v>
      </c>
      <c r="BN1959" s="78" t="s">
        <v>19908</v>
      </c>
      <c r="BO1959" s="78" t="s">
        <v>16502</v>
      </c>
    </row>
    <row r="1960" customFormat="false" ht="15" hidden="true" customHeight="false" outlineLevel="0" collapsed="false">
      <c r="A1960" s="82" t="n">
        <v>45291</v>
      </c>
      <c r="B1960" s="78" t="s">
        <v>16497</v>
      </c>
      <c r="C1960" s="78" t="s">
        <v>18927</v>
      </c>
      <c r="D1960" s="78" t="s">
        <v>19994</v>
      </c>
      <c r="E1960" s="78" t="s">
        <v>3664</v>
      </c>
      <c r="F1960" s="78" t="s">
        <v>17727</v>
      </c>
      <c r="G1960" s="78" t="s">
        <v>17747</v>
      </c>
      <c r="H1960" s="78" t="s">
        <v>17729</v>
      </c>
      <c r="I1960" s="78" t="s">
        <v>19604</v>
      </c>
      <c r="J1960" s="78" t="s">
        <v>17462</v>
      </c>
      <c r="K1960" s="78" t="n">
        <v>151928109</v>
      </c>
      <c r="L1960" s="78" t="s">
        <v>3696</v>
      </c>
      <c r="M1960" s="78" t="s">
        <v>20506</v>
      </c>
      <c r="N1960" s="78" t="s">
        <v>19505</v>
      </c>
      <c r="Q1960" s="78" t="n">
        <v>60611090</v>
      </c>
      <c r="R1960" s="78" t="s">
        <v>17020</v>
      </c>
      <c r="S1960" s="78" t="s">
        <v>17021</v>
      </c>
      <c r="T1960" s="78" t="s">
        <v>17019</v>
      </c>
      <c r="W1960" s="78" t="s">
        <v>4084</v>
      </c>
      <c r="AB1960" s="78" t="s">
        <v>19996</v>
      </c>
      <c r="AH1960" s="78" t="s">
        <v>19997</v>
      </c>
      <c r="AI1960" s="82" t="n">
        <v>46896</v>
      </c>
      <c r="AK1960" s="78" t="s">
        <v>19610</v>
      </c>
      <c r="AL1960" s="78" t="s">
        <v>17718</v>
      </c>
      <c r="AM1960" s="78" t="s">
        <v>17718</v>
      </c>
      <c r="AP1960" s="78" t="s">
        <v>17719</v>
      </c>
      <c r="AQ1960" s="78" t="n">
        <v>18</v>
      </c>
      <c r="AR1960" s="78" t="n">
        <v>1</v>
      </c>
      <c r="AS1960" s="78" t="n">
        <v>17062.22043</v>
      </c>
      <c r="AT1960" s="78" t="n">
        <v>1</v>
      </c>
      <c r="AV1960" s="78" t="n">
        <v>8.08</v>
      </c>
      <c r="AY1960" s="78" t="n">
        <v>0</v>
      </c>
      <c r="AZ1960" s="78" t="n">
        <v>0</v>
      </c>
      <c r="BA1960" s="78" t="n">
        <v>307119.97</v>
      </c>
      <c r="BB1960" s="78" t="n">
        <v>0</v>
      </c>
      <c r="BC1960" s="78" t="n">
        <v>307119.97</v>
      </c>
      <c r="BD1960" s="78" t="n">
        <v>18000000</v>
      </c>
      <c r="BE1960" s="78" t="s">
        <v>19998</v>
      </c>
      <c r="BJ1960" s="78" t="s">
        <v>17721</v>
      </c>
      <c r="BK1960" s="78" t="s">
        <v>17722</v>
      </c>
      <c r="BO1960" s="78" t="s">
        <v>16502</v>
      </c>
    </row>
    <row r="1961" customFormat="false" ht="15" hidden="true" customHeight="false" outlineLevel="0" collapsed="false">
      <c r="A1961" s="82" t="n">
        <v>45291</v>
      </c>
      <c r="B1961" s="78" t="s">
        <v>16497</v>
      </c>
      <c r="C1961" s="78" t="s">
        <v>18927</v>
      </c>
      <c r="D1961" s="78" t="s">
        <v>18928</v>
      </c>
      <c r="E1961" s="78" t="s">
        <v>1305</v>
      </c>
      <c r="F1961" s="78" t="s">
        <v>17710</v>
      </c>
      <c r="G1961" s="78" t="s">
        <v>17711</v>
      </c>
      <c r="H1961" s="78" t="s">
        <v>17725</v>
      </c>
      <c r="I1961" s="78" t="s">
        <v>18933</v>
      </c>
      <c r="J1961" s="78" t="s">
        <v>17755</v>
      </c>
      <c r="K1961" s="78" t="n">
        <v>154837009</v>
      </c>
      <c r="L1961" s="78" t="s">
        <v>2446</v>
      </c>
      <c r="M1961" s="78" t="s">
        <v>20507</v>
      </c>
      <c r="N1961" s="78" t="s">
        <v>17734</v>
      </c>
      <c r="Q1961" s="78" t="n">
        <v>21000015</v>
      </c>
      <c r="R1961" s="78" t="s">
        <v>16863</v>
      </c>
      <c r="S1961" s="78" t="s">
        <v>16864</v>
      </c>
      <c r="T1961" s="78" t="s">
        <v>16862</v>
      </c>
      <c r="W1961" s="78" t="s">
        <v>4084</v>
      </c>
      <c r="Z1961" s="78" t="s">
        <v>17801</v>
      </c>
      <c r="AA1961" s="78" t="s">
        <v>17802</v>
      </c>
      <c r="AC1961" s="78" t="s">
        <v>19192</v>
      </c>
      <c r="AE1961" s="78" t="s">
        <v>2449</v>
      </c>
      <c r="AG1961" s="78" t="s">
        <v>18931</v>
      </c>
      <c r="AI1961" s="82" t="n">
        <v>45310</v>
      </c>
      <c r="AJ1961" s="78" t="s">
        <v>1197</v>
      </c>
      <c r="AL1961" s="78" t="s">
        <v>17718</v>
      </c>
      <c r="AM1961" s="78" t="s">
        <v>17718</v>
      </c>
      <c r="AP1961" s="78" t="s">
        <v>17719</v>
      </c>
      <c r="AQ1961" s="78" t="n">
        <v>40</v>
      </c>
      <c r="AR1961" s="78" t="n">
        <v>100</v>
      </c>
      <c r="AS1961" s="78" t="n">
        <v>3.4</v>
      </c>
      <c r="AT1961" s="78" t="n">
        <v>1</v>
      </c>
      <c r="AV1961" s="78" t="n">
        <v>8.08</v>
      </c>
      <c r="AY1961" s="78" t="n">
        <v>483261.22</v>
      </c>
      <c r="AZ1961" s="78" t="n">
        <v>0</v>
      </c>
      <c r="BA1961" s="78" t="n">
        <v>-469661.22</v>
      </c>
      <c r="BB1961" s="78" t="n">
        <v>0</v>
      </c>
      <c r="BC1961" s="78" t="n">
        <v>13600</v>
      </c>
      <c r="BD1961" s="78" t="n">
        <v>18000000</v>
      </c>
      <c r="BE1961" s="78" t="s">
        <v>18932</v>
      </c>
      <c r="BJ1961" s="78" t="s">
        <v>17721</v>
      </c>
      <c r="BK1961" s="78" t="s">
        <v>17722</v>
      </c>
      <c r="BO1961" s="78" t="s">
        <v>16502</v>
      </c>
    </row>
    <row r="1962" customFormat="false" ht="15" hidden="true" customHeight="false" outlineLevel="0" collapsed="false">
      <c r="A1962" s="82" t="n">
        <v>45291</v>
      </c>
      <c r="B1962" s="78" t="s">
        <v>16497</v>
      </c>
      <c r="C1962" s="78" t="s">
        <v>18927</v>
      </c>
      <c r="D1962" s="78" t="s">
        <v>19994</v>
      </c>
      <c r="E1962" s="78" t="s">
        <v>3664</v>
      </c>
      <c r="F1962" s="78" t="s">
        <v>17727</v>
      </c>
      <c r="G1962" s="78" t="s">
        <v>17747</v>
      </c>
      <c r="H1962" s="78" t="s">
        <v>17729</v>
      </c>
      <c r="I1962" s="78" t="s">
        <v>19604</v>
      </c>
      <c r="J1962" s="78" t="s">
        <v>17462</v>
      </c>
      <c r="K1962" s="78" t="n">
        <v>155861416</v>
      </c>
      <c r="L1962" s="78" t="s">
        <v>3852</v>
      </c>
      <c r="M1962" s="78" t="s">
        <v>20508</v>
      </c>
      <c r="N1962" s="78" t="s">
        <v>19505</v>
      </c>
      <c r="Q1962" s="78" t="n">
        <v>60611090</v>
      </c>
      <c r="R1962" s="78" t="s">
        <v>17020</v>
      </c>
      <c r="S1962" s="78" t="s">
        <v>17021</v>
      </c>
      <c r="T1962" s="78" t="s">
        <v>17019</v>
      </c>
      <c r="W1962" s="78" t="s">
        <v>4084</v>
      </c>
      <c r="AB1962" s="78" t="s">
        <v>19996</v>
      </c>
      <c r="AH1962" s="78" t="s">
        <v>19997</v>
      </c>
      <c r="AI1962" s="82" t="n">
        <v>45919</v>
      </c>
      <c r="AK1962" s="78" t="s">
        <v>19610</v>
      </c>
      <c r="AL1962" s="78" t="s">
        <v>17718</v>
      </c>
      <c r="AM1962" s="78" t="s">
        <v>17718</v>
      </c>
      <c r="AP1962" s="78" t="s">
        <v>17772</v>
      </c>
      <c r="AQ1962" s="78" t="n">
        <v>18</v>
      </c>
      <c r="AR1962" s="78" t="n">
        <v>1</v>
      </c>
      <c r="AS1962" s="78" t="n">
        <v>-10223.48917</v>
      </c>
      <c r="AT1962" s="78" t="n">
        <v>1</v>
      </c>
      <c r="AV1962" s="78" t="n">
        <v>8.08</v>
      </c>
      <c r="AY1962" s="78" t="n">
        <v>0</v>
      </c>
      <c r="AZ1962" s="78" t="n">
        <v>0</v>
      </c>
      <c r="BA1962" s="78" t="n">
        <v>-184022.81</v>
      </c>
      <c r="BB1962" s="78" t="n">
        <v>0</v>
      </c>
      <c r="BC1962" s="78" t="n">
        <v>-184022.81</v>
      </c>
      <c r="BD1962" s="78" t="n">
        <v>18000000</v>
      </c>
      <c r="BE1962" s="78" t="s">
        <v>19998</v>
      </c>
      <c r="BJ1962" s="78" t="s">
        <v>17721</v>
      </c>
      <c r="BK1962" s="78" t="s">
        <v>17722</v>
      </c>
      <c r="BO1962" s="78" t="s">
        <v>16502</v>
      </c>
    </row>
    <row r="1963" customFormat="false" ht="15" hidden="true" customHeight="false" outlineLevel="0" collapsed="false">
      <c r="A1963" s="82" t="n">
        <v>45291</v>
      </c>
      <c r="B1963" s="78" t="s">
        <v>16497</v>
      </c>
      <c r="C1963" s="78" t="s">
        <v>18927</v>
      </c>
      <c r="D1963" s="78" t="s">
        <v>19994</v>
      </c>
      <c r="E1963" s="78" t="s">
        <v>3664</v>
      </c>
      <c r="F1963" s="78" t="s">
        <v>17727</v>
      </c>
      <c r="G1963" s="78" t="s">
        <v>17747</v>
      </c>
      <c r="H1963" s="78" t="s">
        <v>17729</v>
      </c>
      <c r="I1963" s="78" t="s">
        <v>19604</v>
      </c>
      <c r="J1963" s="78" t="s">
        <v>17462</v>
      </c>
      <c r="K1963" s="78" t="n">
        <v>155861343</v>
      </c>
      <c r="L1963" s="78" t="s">
        <v>3856</v>
      </c>
      <c r="M1963" s="78" t="s">
        <v>20509</v>
      </c>
      <c r="N1963" s="78" t="s">
        <v>19505</v>
      </c>
      <c r="Q1963" s="78" t="n">
        <v>60611090</v>
      </c>
      <c r="R1963" s="78" t="s">
        <v>17020</v>
      </c>
      <c r="S1963" s="78" t="s">
        <v>17021</v>
      </c>
      <c r="T1963" s="78" t="s">
        <v>17019</v>
      </c>
      <c r="W1963" s="78" t="s">
        <v>4084</v>
      </c>
      <c r="AB1963" s="78" t="s">
        <v>19996</v>
      </c>
      <c r="AH1963" s="78" t="s">
        <v>19997</v>
      </c>
      <c r="AI1963" s="82" t="n">
        <v>47015</v>
      </c>
      <c r="AK1963" s="78" t="s">
        <v>19610</v>
      </c>
      <c r="AL1963" s="78" t="s">
        <v>17718</v>
      </c>
      <c r="AM1963" s="78" t="s">
        <v>17718</v>
      </c>
      <c r="AP1963" s="78" t="s">
        <v>17772</v>
      </c>
      <c r="AQ1963" s="78" t="n">
        <v>18</v>
      </c>
      <c r="AR1963" s="78" t="n">
        <v>1</v>
      </c>
      <c r="AS1963" s="78" t="n">
        <v>-26379.08273</v>
      </c>
      <c r="AT1963" s="78" t="n">
        <v>1</v>
      </c>
      <c r="AV1963" s="78" t="n">
        <v>8.08</v>
      </c>
      <c r="AY1963" s="78" t="n">
        <v>0</v>
      </c>
      <c r="AZ1963" s="78" t="n">
        <v>0</v>
      </c>
      <c r="BA1963" s="78" t="n">
        <v>-474823.49</v>
      </c>
      <c r="BB1963" s="78" t="n">
        <v>0</v>
      </c>
      <c r="BC1963" s="78" t="n">
        <v>-474823.49</v>
      </c>
      <c r="BD1963" s="78" t="n">
        <v>18000000</v>
      </c>
      <c r="BE1963" s="78" t="s">
        <v>19998</v>
      </c>
      <c r="BJ1963" s="78" t="s">
        <v>17721</v>
      </c>
      <c r="BK1963" s="78" t="s">
        <v>17722</v>
      </c>
      <c r="BO1963" s="78" t="s">
        <v>16502</v>
      </c>
    </row>
    <row r="1964" customFormat="false" ht="15" hidden="true" customHeight="false" outlineLevel="0" collapsed="false">
      <c r="A1964" s="82" t="n">
        <v>45291</v>
      </c>
      <c r="B1964" s="78" t="s">
        <v>16497</v>
      </c>
      <c r="C1964" s="78" t="s">
        <v>18927</v>
      </c>
      <c r="D1964" s="78" t="s">
        <v>19501</v>
      </c>
      <c r="E1964" s="78" t="s">
        <v>3664</v>
      </c>
      <c r="F1964" s="78" t="s">
        <v>17727</v>
      </c>
      <c r="G1964" s="78" t="s">
        <v>17747</v>
      </c>
      <c r="H1964" s="78" t="s">
        <v>17748</v>
      </c>
      <c r="I1964" s="78" t="s">
        <v>19604</v>
      </c>
      <c r="J1964" s="78" t="s">
        <v>16745</v>
      </c>
      <c r="K1964" s="78" t="n">
        <v>159018452</v>
      </c>
      <c r="L1964" s="78" t="s">
        <v>17193</v>
      </c>
      <c r="M1964" s="78" t="s">
        <v>20510</v>
      </c>
      <c r="N1964" s="78" t="s">
        <v>19505</v>
      </c>
      <c r="Q1964" s="78" t="n">
        <v>66679786</v>
      </c>
      <c r="R1964" s="78" t="s">
        <v>17192</v>
      </c>
      <c r="S1964" s="78" t="s">
        <v>20511</v>
      </c>
      <c r="T1964" s="78" t="s">
        <v>16506</v>
      </c>
      <c r="U1964" s="78" t="s">
        <v>19912</v>
      </c>
      <c r="V1964" s="78" t="s">
        <v>19913</v>
      </c>
      <c r="W1964" s="78" t="s">
        <v>4084</v>
      </c>
      <c r="X1964" s="78" t="s">
        <v>17945</v>
      </c>
      <c r="Y1964" s="78" t="s">
        <v>19914</v>
      </c>
      <c r="Z1964" s="78" t="s">
        <v>17947</v>
      </c>
      <c r="AA1964" s="78" t="s">
        <v>17857</v>
      </c>
      <c r="AB1964" s="78" t="s">
        <v>19608</v>
      </c>
      <c r="AC1964" s="78" t="s">
        <v>19060</v>
      </c>
      <c r="AH1964" s="78" t="s">
        <v>19609</v>
      </c>
      <c r="AI1964" s="82" t="n">
        <v>47107</v>
      </c>
      <c r="AK1964" s="78" t="s">
        <v>20012</v>
      </c>
      <c r="AL1964" s="78" t="s">
        <v>17718</v>
      </c>
      <c r="AM1964" s="78" t="s">
        <v>17718</v>
      </c>
      <c r="AP1964" s="78" t="s">
        <v>17772</v>
      </c>
      <c r="AQ1964" s="78" t="n">
        <v>18000</v>
      </c>
      <c r="AR1964" s="78" t="n">
        <v>1</v>
      </c>
      <c r="AS1964" s="78" t="n">
        <v>-135.49517</v>
      </c>
      <c r="AT1964" s="78" t="n">
        <v>1</v>
      </c>
      <c r="AU1964" s="78" t="n">
        <v>-4.35</v>
      </c>
      <c r="AV1964" s="78" t="n">
        <v>8.08</v>
      </c>
      <c r="AY1964" s="78" t="n">
        <v>-2421683.17</v>
      </c>
      <c r="AZ1964" s="78" t="n">
        <v>0</v>
      </c>
      <c r="BA1964" s="78" t="n">
        <v>-17229.92</v>
      </c>
      <c r="BB1964" s="78" t="n">
        <v>-30000</v>
      </c>
      <c r="BC1964" s="78" t="n">
        <v>-2468913.09</v>
      </c>
      <c r="BD1964" s="78" t="n">
        <v>18000000</v>
      </c>
      <c r="BE1964" s="78" t="s">
        <v>19611</v>
      </c>
      <c r="BJ1964" s="78" t="s">
        <v>17721</v>
      </c>
      <c r="BK1964" s="78" t="s">
        <v>17722</v>
      </c>
      <c r="BO1964" s="78" t="s">
        <v>16502</v>
      </c>
    </row>
    <row r="1965" customFormat="false" ht="15" hidden="true" customHeight="false" outlineLevel="0" collapsed="false">
      <c r="A1965" s="82" t="n">
        <v>45291</v>
      </c>
      <c r="B1965" s="78" t="s">
        <v>16497</v>
      </c>
      <c r="C1965" s="78" t="s">
        <v>18927</v>
      </c>
      <c r="D1965" s="78" t="s">
        <v>18928</v>
      </c>
      <c r="E1965" s="78" t="s">
        <v>1305</v>
      </c>
      <c r="F1965" s="78" t="s">
        <v>17710</v>
      </c>
      <c r="G1965" s="78" t="s">
        <v>17711</v>
      </c>
      <c r="H1965" s="78" t="s">
        <v>17725</v>
      </c>
      <c r="I1965" s="78" t="s">
        <v>18933</v>
      </c>
      <c r="J1965" s="78" t="s">
        <v>17755</v>
      </c>
      <c r="K1965" s="78" t="n">
        <v>156908144</v>
      </c>
      <c r="L1965" s="78" t="s">
        <v>3181</v>
      </c>
      <c r="M1965" s="78" t="s">
        <v>20512</v>
      </c>
      <c r="N1965" s="78" t="s">
        <v>17734</v>
      </c>
      <c r="Q1965" s="78" t="n">
        <v>21000015</v>
      </c>
      <c r="R1965" s="78" t="s">
        <v>16863</v>
      </c>
      <c r="S1965" s="78" t="s">
        <v>16864</v>
      </c>
      <c r="T1965" s="78" t="s">
        <v>16862</v>
      </c>
      <c r="W1965" s="78" t="s">
        <v>4084</v>
      </c>
      <c r="Z1965" s="78" t="s">
        <v>17801</v>
      </c>
      <c r="AA1965" s="78" t="s">
        <v>17802</v>
      </c>
      <c r="AC1965" s="78" t="s">
        <v>19192</v>
      </c>
      <c r="AE1965" s="78" t="s">
        <v>3184</v>
      </c>
      <c r="AG1965" s="78" t="s">
        <v>18931</v>
      </c>
      <c r="AI1965" s="82" t="n">
        <v>45366</v>
      </c>
      <c r="AJ1965" s="78" t="s">
        <v>1197</v>
      </c>
      <c r="AL1965" s="78" t="s">
        <v>17718</v>
      </c>
      <c r="AM1965" s="78" t="s">
        <v>17718</v>
      </c>
      <c r="AP1965" s="78" t="s">
        <v>17719</v>
      </c>
      <c r="AQ1965" s="78" t="n">
        <v>40</v>
      </c>
      <c r="AR1965" s="78" t="n">
        <v>100</v>
      </c>
      <c r="AS1965" s="78" t="n">
        <v>34</v>
      </c>
      <c r="AT1965" s="78" t="n">
        <v>1</v>
      </c>
      <c r="AV1965" s="78" t="n">
        <v>8.08</v>
      </c>
      <c r="AY1965" s="78" t="n">
        <v>396560.78</v>
      </c>
      <c r="AZ1965" s="78" t="n">
        <v>0</v>
      </c>
      <c r="BA1965" s="78" t="n">
        <v>-260560.78</v>
      </c>
      <c r="BB1965" s="78" t="n">
        <v>0</v>
      </c>
      <c r="BC1965" s="78" t="n">
        <v>136000</v>
      </c>
      <c r="BD1965" s="78" t="n">
        <v>18100000</v>
      </c>
      <c r="BE1965" s="78" t="s">
        <v>18932</v>
      </c>
      <c r="BJ1965" s="78" t="s">
        <v>17721</v>
      </c>
      <c r="BK1965" s="78" t="s">
        <v>17722</v>
      </c>
      <c r="BO1965" s="78" t="s">
        <v>16502</v>
      </c>
    </row>
    <row r="1966" customFormat="false" ht="15" hidden="true" customHeight="false" outlineLevel="0" collapsed="false">
      <c r="A1966" s="82" t="n">
        <v>45291</v>
      </c>
      <c r="B1966" s="78" t="s">
        <v>16497</v>
      </c>
      <c r="C1966" s="78" t="s">
        <v>17734</v>
      </c>
      <c r="D1966" s="78" t="s">
        <v>18919</v>
      </c>
      <c r="E1966" s="78" t="s">
        <v>4117</v>
      </c>
      <c r="F1966" s="78" t="s">
        <v>17723</v>
      </c>
      <c r="G1966" s="78" t="s">
        <v>17711</v>
      </c>
      <c r="H1966" s="78" t="s">
        <v>17725</v>
      </c>
      <c r="I1966" s="78" t="s">
        <v>19056</v>
      </c>
      <c r="J1966" s="78" t="s">
        <v>16506</v>
      </c>
      <c r="K1966" s="78" t="n">
        <v>55146016</v>
      </c>
      <c r="L1966" s="78" t="s">
        <v>8848</v>
      </c>
      <c r="M1966" s="78" t="s">
        <v>20513</v>
      </c>
      <c r="N1966" s="78" t="s">
        <v>17734</v>
      </c>
      <c r="Q1966" s="78" t="n">
        <v>0</v>
      </c>
      <c r="U1966" s="78" t="s">
        <v>20514</v>
      </c>
      <c r="V1966" s="78" t="s">
        <v>20515</v>
      </c>
      <c r="W1966" s="78" t="s">
        <v>4084</v>
      </c>
      <c r="X1966" s="78" t="s">
        <v>17922</v>
      </c>
      <c r="Y1966" s="78" t="s">
        <v>17994</v>
      </c>
      <c r="Z1966" s="78" t="s">
        <v>17802</v>
      </c>
      <c r="AA1966" s="78" t="s">
        <v>17802</v>
      </c>
      <c r="AB1966" s="78" t="s">
        <v>19060</v>
      </c>
      <c r="AI1966" s="82" t="n">
        <v>45976</v>
      </c>
      <c r="AL1966" s="78" t="s">
        <v>17718</v>
      </c>
      <c r="AM1966" s="78" t="s">
        <v>17718</v>
      </c>
      <c r="AP1966" s="78" t="s">
        <v>17719</v>
      </c>
      <c r="AQ1966" s="78" t="n">
        <v>18762</v>
      </c>
      <c r="AR1966" s="78" t="n">
        <v>10</v>
      </c>
      <c r="AS1966" s="78" t="n">
        <v>99.0945</v>
      </c>
      <c r="AT1966" s="78" t="n">
        <v>1</v>
      </c>
      <c r="AV1966" s="78" t="n">
        <v>8.08</v>
      </c>
      <c r="AY1966" s="78" t="n">
        <v>17769845</v>
      </c>
      <c r="AZ1966" s="78" t="n">
        <v>0</v>
      </c>
      <c r="BA1966" s="78" t="n">
        <v>822265.09</v>
      </c>
      <c r="BB1966" s="78" t="n">
        <v>188792.63</v>
      </c>
      <c r="BC1966" s="78" t="n">
        <v>18592110.09</v>
      </c>
      <c r="BD1966" s="78" t="n">
        <v>18762000</v>
      </c>
      <c r="BE1966" s="78" t="s">
        <v>18925</v>
      </c>
      <c r="BJ1966" s="78" t="s">
        <v>17721</v>
      </c>
      <c r="BK1966" s="78" t="s">
        <v>17722</v>
      </c>
      <c r="BL1966" s="78" t="s">
        <v>8850</v>
      </c>
      <c r="BM1966" s="78" t="s">
        <v>8849</v>
      </c>
      <c r="BN1966" s="78" t="s">
        <v>20516</v>
      </c>
      <c r="BO1966" s="78" t="s">
        <v>16502</v>
      </c>
    </row>
    <row r="1967" customFormat="false" ht="15" hidden="true" customHeight="false" outlineLevel="0" collapsed="false">
      <c r="A1967" s="82" t="n">
        <v>45291</v>
      </c>
      <c r="B1967" s="78" t="s">
        <v>16497</v>
      </c>
      <c r="C1967" s="78" t="s">
        <v>18927</v>
      </c>
      <c r="D1967" s="78" t="s">
        <v>18928</v>
      </c>
      <c r="E1967" s="78" t="s">
        <v>1305</v>
      </c>
      <c r="F1967" s="78" t="s">
        <v>17710</v>
      </c>
      <c r="G1967" s="78" t="s">
        <v>17711</v>
      </c>
      <c r="H1967" s="78" t="s">
        <v>17725</v>
      </c>
      <c r="I1967" s="78" t="s">
        <v>18959</v>
      </c>
      <c r="J1967" s="78" t="s">
        <v>17755</v>
      </c>
      <c r="K1967" s="78" t="n">
        <v>119137206</v>
      </c>
      <c r="L1967" s="78" t="s">
        <v>11531</v>
      </c>
      <c r="M1967" s="78" t="s">
        <v>20517</v>
      </c>
      <c r="N1967" s="78" t="s">
        <v>17734</v>
      </c>
      <c r="Q1967" s="78" t="n">
        <v>21002445</v>
      </c>
      <c r="R1967" s="78" t="s">
        <v>11502</v>
      </c>
      <c r="S1967" s="78" t="s">
        <v>564</v>
      </c>
      <c r="T1967" s="78" t="s">
        <v>16498</v>
      </c>
      <c r="U1967" s="78" t="s">
        <v>11502</v>
      </c>
      <c r="V1967" s="78" t="s">
        <v>18481</v>
      </c>
      <c r="W1967" s="78" t="s">
        <v>4084</v>
      </c>
      <c r="X1967" s="78" t="s">
        <v>17831</v>
      </c>
      <c r="Y1967" s="78" t="s">
        <v>18040</v>
      </c>
      <c r="Z1967" s="78" t="s">
        <v>17809</v>
      </c>
      <c r="AA1967" s="78" t="s">
        <v>17809</v>
      </c>
      <c r="AE1967" s="78" t="s">
        <v>11534</v>
      </c>
      <c r="AG1967" s="78" t="s">
        <v>18931</v>
      </c>
      <c r="AI1967" s="82" t="n">
        <v>45310</v>
      </c>
      <c r="AJ1967" s="78" t="s">
        <v>1198</v>
      </c>
      <c r="AL1967" s="78" t="s">
        <v>17718</v>
      </c>
      <c r="AM1967" s="78" t="s">
        <v>17718</v>
      </c>
      <c r="AP1967" s="78" t="s">
        <v>17719</v>
      </c>
      <c r="AQ1967" s="78" t="n">
        <v>489</v>
      </c>
      <c r="AR1967" s="78" t="n">
        <v>100</v>
      </c>
      <c r="AS1967" s="78" t="n">
        <v>3.225</v>
      </c>
      <c r="AT1967" s="78" t="n">
        <v>1</v>
      </c>
      <c r="AV1967" s="78" t="n">
        <v>8.08</v>
      </c>
      <c r="AY1967" s="78" t="n">
        <v>354294.2</v>
      </c>
      <c r="AZ1967" s="78" t="n">
        <v>0</v>
      </c>
      <c r="BA1967" s="78" t="n">
        <v>-196591.7</v>
      </c>
      <c r="BB1967" s="78" t="n">
        <v>0</v>
      </c>
      <c r="BC1967" s="78" t="n">
        <v>157702.5</v>
      </c>
      <c r="BD1967" s="78" t="n">
        <v>18826500</v>
      </c>
      <c r="BE1967" s="78" t="s">
        <v>18932</v>
      </c>
      <c r="BJ1967" s="78" t="s">
        <v>17721</v>
      </c>
      <c r="BK1967" s="78" t="s">
        <v>17722</v>
      </c>
      <c r="BO1967" s="78" t="s">
        <v>16502</v>
      </c>
    </row>
    <row r="1968" customFormat="false" ht="15" hidden="true" customHeight="false" outlineLevel="0" collapsed="false">
      <c r="A1968" s="82" t="n">
        <v>45291</v>
      </c>
      <c r="B1968" s="78" t="s">
        <v>16497</v>
      </c>
      <c r="C1968" s="78" t="s">
        <v>17734</v>
      </c>
      <c r="D1968" s="78" t="s">
        <v>18919</v>
      </c>
      <c r="E1968" s="78" t="s">
        <v>1305</v>
      </c>
      <c r="F1968" s="78" t="s">
        <v>17710</v>
      </c>
      <c r="G1968" s="78" t="s">
        <v>17711</v>
      </c>
      <c r="H1968" s="78" t="s">
        <v>17725</v>
      </c>
      <c r="I1968" s="78" t="s">
        <v>18920</v>
      </c>
      <c r="J1968" s="78" t="s">
        <v>16506</v>
      </c>
      <c r="K1968" s="78" t="n">
        <v>105872797</v>
      </c>
      <c r="L1968" s="78" t="s">
        <v>6368</v>
      </c>
      <c r="M1968" s="78" t="s">
        <v>19480</v>
      </c>
      <c r="N1968" s="78" t="s">
        <v>17734</v>
      </c>
      <c r="Q1968" s="78" t="n">
        <v>0</v>
      </c>
      <c r="U1968" s="78" t="s">
        <v>19481</v>
      </c>
      <c r="V1968" s="78" t="s">
        <v>19482</v>
      </c>
      <c r="W1968" s="78" t="s">
        <v>4084</v>
      </c>
      <c r="X1968" s="78" t="s">
        <v>17905</v>
      </c>
      <c r="Y1968" s="78" t="s">
        <v>17957</v>
      </c>
      <c r="Z1968" s="78" t="s">
        <v>17794</v>
      </c>
      <c r="AA1968" s="78" t="s">
        <v>17795</v>
      </c>
      <c r="AB1968" s="78" t="s">
        <v>19060</v>
      </c>
      <c r="AI1968" s="82" t="n">
        <v>47164</v>
      </c>
      <c r="AL1968" s="78" t="s">
        <v>17718</v>
      </c>
      <c r="AM1968" s="78" t="s">
        <v>17718</v>
      </c>
      <c r="AP1968" s="78" t="s">
        <v>17772</v>
      </c>
      <c r="AQ1968" s="78" t="n">
        <v>-18873</v>
      </c>
      <c r="AR1968" s="78" t="n">
        <v>10</v>
      </c>
      <c r="AS1968" s="78" t="n">
        <v>87.625</v>
      </c>
      <c r="AT1968" s="78" t="n">
        <v>1</v>
      </c>
      <c r="AV1968" s="78" t="n">
        <v>8.08</v>
      </c>
      <c r="AY1968" s="78" t="n">
        <v>-15536218.08</v>
      </c>
      <c r="AZ1968" s="78" t="n">
        <v>0</v>
      </c>
      <c r="BA1968" s="78" t="n">
        <v>-1001248.17</v>
      </c>
      <c r="BB1968" s="78" t="n">
        <v>-222806.25</v>
      </c>
      <c r="BC1968" s="78" t="n">
        <v>-16537466.25</v>
      </c>
      <c r="BD1968" s="78" t="n">
        <v>18873000</v>
      </c>
      <c r="BE1968" s="78" t="s">
        <v>18925</v>
      </c>
      <c r="BJ1968" s="78" t="s">
        <v>17721</v>
      </c>
      <c r="BK1968" s="78" t="s">
        <v>17722</v>
      </c>
      <c r="BL1968" s="78" t="s">
        <v>6370</v>
      </c>
      <c r="BM1968" s="78" t="s">
        <v>6369</v>
      </c>
      <c r="BN1968" s="78" t="s">
        <v>19483</v>
      </c>
      <c r="BO1968" s="78" t="s">
        <v>16502</v>
      </c>
    </row>
    <row r="1969" customFormat="false" ht="15" hidden="true" customHeight="false" outlineLevel="0" collapsed="false">
      <c r="A1969" s="82" t="n">
        <v>45291</v>
      </c>
      <c r="B1969" s="78" t="s">
        <v>16497</v>
      </c>
      <c r="C1969" s="78" t="s">
        <v>17734</v>
      </c>
      <c r="D1969" s="78" t="s">
        <v>18919</v>
      </c>
      <c r="E1969" s="78" t="s">
        <v>1305</v>
      </c>
      <c r="F1969" s="78" t="s">
        <v>17710</v>
      </c>
      <c r="G1969" s="78" t="s">
        <v>17711</v>
      </c>
      <c r="H1969" s="78" t="s">
        <v>17725</v>
      </c>
      <c r="I1969" s="78" t="s">
        <v>18920</v>
      </c>
      <c r="J1969" s="78" t="s">
        <v>16506</v>
      </c>
      <c r="K1969" s="78" t="n">
        <v>154574684</v>
      </c>
      <c r="L1969" s="78" t="s">
        <v>7672</v>
      </c>
      <c r="M1969" s="78" t="s">
        <v>20518</v>
      </c>
      <c r="N1969" s="78" t="s">
        <v>17734</v>
      </c>
      <c r="Q1969" s="78" t="n">
        <v>0</v>
      </c>
      <c r="U1969" s="78" t="s">
        <v>20209</v>
      </c>
      <c r="V1969" s="78" t="s">
        <v>20210</v>
      </c>
      <c r="W1969" s="78" t="s">
        <v>4084</v>
      </c>
      <c r="X1969" s="78" t="s">
        <v>17922</v>
      </c>
      <c r="Y1969" s="78" t="s">
        <v>17923</v>
      </c>
      <c r="Z1969" s="78" t="s">
        <v>17802</v>
      </c>
      <c r="AA1969" s="78" t="s">
        <v>17802</v>
      </c>
      <c r="AB1969" s="78" t="s">
        <v>19060</v>
      </c>
      <c r="AI1969" s="82" t="n">
        <v>48092</v>
      </c>
      <c r="AL1969" s="78" t="s">
        <v>17718</v>
      </c>
      <c r="AM1969" s="78" t="s">
        <v>17718</v>
      </c>
      <c r="AP1969" s="78" t="s">
        <v>17772</v>
      </c>
      <c r="AQ1969" s="78" t="n">
        <v>-18986</v>
      </c>
      <c r="AR1969" s="78" t="n">
        <v>10</v>
      </c>
      <c r="AS1969" s="78" t="n">
        <v>106.0525</v>
      </c>
      <c r="AT1969" s="78" t="n">
        <v>1</v>
      </c>
      <c r="AV1969" s="78" t="n">
        <v>8.08</v>
      </c>
      <c r="AY1969" s="78" t="n">
        <v>-18656003.75</v>
      </c>
      <c r="AZ1969" s="78" t="n">
        <v>0</v>
      </c>
      <c r="BA1969" s="78" t="n">
        <v>-1479123.9</v>
      </c>
      <c r="BB1969" s="78" t="n">
        <v>-594433.2</v>
      </c>
      <c r="BC1969" s="78" t="n">
        <v>-20135127.65</v>
      </c>
      <c r="BD1969" s="78" t="n">
        <v>18986000</v>
      </c>
      <c r="BE1969" s="78" t="s">
        <v>18925</v>
      </c>
      <c r="BJ1969" s="78" t="s">
        <v>17721</v>
      </c>
      <c r="BK1969" s="78" t="s">
        <v>17722</v>
      </c>
      <c r="BL1969" s="78" t="s">
        <v>7674</v>
      </c>
      <c r="BM1969" s="78" t="s">
        <v>7673</v>
      </c>
      <c r="BN1969" s="78" t="s">
        <v>20519</v>
      </c>
      <c r="BO1969" s="78" t="s">
        <v>16502</v>
      </c>
    </row>
    <row r="1970" customFormat="false" ht="15" hidden="true" customHeight="false" outlineLevel="0" collapsed="false">
      <c r="A1970" s="82" t="n">
        <v>45291</v>
      </c>
      <c r="B1970" s="78" t="s">
        <v>16497</v>
      </c>
      <c r="C1970" s="78" t="s">
        <v>17734</v>
      </c>
      <c r="D1970" s="78" t="s">
        <v>18919</v>
      </c>
      <c r="E1970" s="78" t="s">
        <v>4126</v>
      </c>
      <c r="F1970" s="78" t="s">
        <v>17758</v>
      </c>
      <c r="G1970" s="78" t="s">
        <v>17711</v>
      </c>
      <c r="H1970" s="78" t="s">
        <v>17725</v>
      </c>
      <c r="I1970" s="78" t="s">
        <v>19056</v>
      </c>
      <c r="J1970" s="78" t="s">
        <v>16506</v>
      </c>
      <c r="K1970" s="78" t="n">
        <v>114707726</v>
      </c>
      <c r="L1970" s="78" t="s">
        <v>9252</v>
      </c>
      <c r="M1970" s="78" t="s">
        <v>20520</v>
      </c>
      <c r="N1970" s="78" t="s">
        <v>17734</v>
      </c>
      <c r="Q1970" s="78" t="n">
        <v>0</v>
      </c>
      <c r="U1970" s="78" t="s">
        <v>9259</v>
      </c>
      <c r="V1970" s="78" t="s">
        <v>18867</v>
      </c>
      <c r="W1970" s="78" t="s">
        <v>4084</v>
      </c>
      <c r="X1970" s="78" t="s">
        <v>18264</v>
      </c>
      <c r="Y1970" s="78" t="s">
        <v>18504</v>
      </c>
      <c r="Z1970" s="78" t="s">
        <v>17802</v>
      </c>
      <c r="AA1970" s="78" t="s">
        <v>17802</v>
      </c>
      <c r="AB1970" s="78" t="s">
        <v>19560</v>
      </c>
      <c r="AI1970" s="82" t="n">
        <v>48416</v>
      </c>
      <c r="AL1970" s="78" t="s">
        <v>17718</v>
      </c>
      <c r="AM1970" s="78" t="s">
        <v>17718</v>
      </c>
      <c r="AP1970" s="78" t="s">
        <v>17719</v>
      </c>
      <c r="AQ1970" s="78" t="n">
        <v>19000</v>
      </c>
      <c r="AR1970" s="78" t="n">
        <v>10</v>
      </c>
      <c r="AS1970" s="78" t="n">
        <v>82.19401</v>
      </c>
      <c r="AT1970" s="78" t="n">
        <v>1</v>
      </c>
      <c r="AV1970" s="78" t="n">
        <v>8.08</v>
      </c>
      <c r="AY1970" s="78" t="n">
        <v>15214050</v>
      </c>
      <c r="AZ1970" s="78" t="n">
        <v>0</v>
      </c>
      <c r="BA1970" s="78" t="n">
        <v>402812.28</v>
      </c>
      <c r="BB1970" s="78" t="n">
        <v>201231.11</v>
      </c>
      <c r="BC1970" s="78" t="n">
        <v>15616862.28</v>
      </c>
      <c r="BD1970" s="78" t="n">
        <v>19000000</v>
      </c>
      <c r="BE1970" s="78" t="s">
        <v>19104</v>
      </c>
      <c r="BJ1970" s="78" t="s">
        <v>17721</v>
      </c>
      <c r="BK1970" s="78" t="s">
        <v>17722</v>
      </c>
      <c r="BL1970" s="78" t="s">
        <v>9254</v>
      </c>
      <c r="BM1970" s="78" t="s">
        <v>9253</v>
      </c>
      <c r="BN1970" s="78" t="s">
        <v>20521</v>
      </c>
      <c r="BO1970" s="78" t="s">
        <v>16502</v>
      </c>
    </row>
    <row r="1971" customFormat="false" ht="15" hidden="true" customHeight="false" outlineLevel="0" collapsed="false">
      <c r="A1971" s="82" t="n">
        <v>45291</v>
      </c>
      <c r="B1971" s="78" t="s">
        <v>16497</v>
      </c>
      <c r="C1971" s="78" t="s">
        <v>18927</v>
      </c>
      <c r="D1971" s="78" t="s">
        <v>18928</v>
      </c>
      <c r="E1971" s="78" t="s">
        <v>1305</v>
      </c>
      <c r="F1971" s="78" t="s">
        <v>17710</v>
      </c>
      <c r="G1971" s="78" t="s">
        <v>17711</v>
      </c>
      <c r="H1971" s="78" t="s">
        <v>17725</v>
      </c>
      <c r="I1971" s="78" t="s">
        <v>18933</v>
      </c>
      <c r="J1971" s="78" t="s">
        <v>17755</v>
      </c>
      <c r="K1971" s="78" t="n">
        <v>154295979</v>
      </c>
      <c r="L1971" s="78" t="s">
        <v>2166</v>
      </c>
      <c r="M1971" s="78" t="s">
        <v>20522</v>
      </c>
      <c r="N1971" s="78" t="s">
        <v>17734</v>
      </c>
      <c r="Q1971" s="78" t="n">
        <v>21000015</v>
      </c>
      <c r="R1971" s="78" t="s">
        <v>16863</v>
      </c>
      <c r="S1971" s="78" t="s">
        <v>16864</v>
      </c>
      <c r="T1971" s="78" t="s">
        <v>16862</v>
      </c>
      <c r="W1971" s="78" t="s">
        <v>4084</v>
      </c>
      <c r="Z1971" s="78" t="s">
        <v>17801</v>
      </c>
      <c r="AA1971" s="78" t="s">
        <v>17802</v>
      </c>
      <c r="AC1971" s="78" t="s">
        <v>19192</v>
      </c>
      <c r="AE1971" s="78" t="s">
        <v>2169</v>
      </c>
      <c r="AG1971" s="78" t="s">
        <v>18931</v>
      </c>
      <c r="AI1971" s="82" t="n">
        <v>45322</v>
      </c>
      <c r="AJ1971" s="78" t="s">
        <v>1197</v>
      </c>
      <c r="AL1971" s="78" t="s">
        <v>17718</v>
      </c>
      <c r="AM1971" s="78" t="s">
        <v>17718</v>
      </c>
      <c r="AP1971" s="78" t="s">
        <v>17719</v>
      </c>
      <c r="AQ1971" s="78" t="n">
        <v>42</v>
      </c>
      <c r="AR1971" s="78" t="n">
        <v>100</v>
      </c>
      <c r="AS1971" s="78" t="n">
        <v>12.4</v>
      </c>
      <c r="AT1971" s="78" t="n">
        <v>1</v>
      </c>
      <c r="AV1971" s="78" t="n">
        <v>8.08</v>
      </c>
      <c r="AY1971" s="78" t="n">
        <v>344330.84</v>
      </c>
      <c r="AZ1971" s="78" t="n">
        <v>0</v>
      </c>
      <c r="BA1971" s="78" t="n">
        <v>-292250.84</v>
      </c>
      <c r="BB1971" s="78" t="n">
        <v>0</v>
      </c>
      <c r="BC1971" s="78" t="n">
        <v>52080</v>
      </c>
      <c r="BD1971" s="78" t="n">
        <v>19215000</v>
      </c>
      <c r="BE1971" s="78" t="s">
        <v>18932</v>
      </c>
      <c r="BJ1971" s="78" t="s">
        <v>17721</v>
      </c>
      <c r="BK1971" s="78" t="s">
        <v>17722</v>
      </c>
      <c r="BO1971" s="78" t="s">
        <v>16502</v>
      </c>
    </row>
    <row r="1972" customFormat="false" ht="15" hidden="true" customHeight="false" outlineLevel="0" collapsed="false">
      <c r="A1972" s="82" t="n">
        <v>45291</v>
      </c>
      <c r="B1972" s="78" t="s">
        <v>16497</v>
      </c>
      <c r="C1972" s="78" t="s">
        <v>17734</v>
      </c>
      <c r="D1972" s="78" t="s">
        <v>18919</v>
      </c>
      <c r="E1972" s="78" t="s">
        <v>4075</v>
      </c>
      <c r="F1972" s="78" t="s">
        <v>17724</v>
      </c>
      <c r="G1972" s="78" t="s">
        <v>17711</v>
      </c>
      <c r="H1972" s="78" t="s">
        <v>17725</v>
      </c>
      <c r="I1972" s="78" t="s">
        <v>19056</v>
      </c>
      <c r="J1972" s="78" t="s">
        <v>16506</v>
      </c>
      <c r="K1972" s="78" t="n">
        <v>55146016</v>
      </c>
      <c r="L1972" s="78" t="s">
        <v>8848</v>
      </c>
      <c r="M1972" s="78" t="s">
        <v>20513</v>
      </c>
      <c r="N1972" s="78" t="s">
        <v>17734</v>
      </c>
      <c r="Q1972" s="78" t="n">
        <v>0</v>
      </c>
      <c r="U1972" s="78" t="s">
        <v>20514</v>
      </c>
      <c r="V1972" s="78" t="s">
        <v>20515</v>
      </c>
      <c r="W1972" s="78" t="s">
        <v>4084</v>
      </c>
      <c r="X1972" s="78" t="s">
        <v>17922</v>
      </c>
      <c r="Y1972" s="78" t="s">
        <v>17994</v>
      </c>
      <c r="Z1972" s="78" t="s">
        <v>17802</v>
      </c>
      <c r="AA1972" s="78" t="s">
        <v>17802</v>
      </c>
      <c r="AB1972" s="78" t="s">
        <v>19060</v>
      </c>
      <c r="AI1972" s="82" t="n">
        <v>45976</v>
      </c>
      <c r="AL1972" s="78" t="s">
        <v>17718</v>
      </c>
      <c r="AM1972" s="78" t="s">
        <v>17718</v>
      </c>
      <c r="AP1972" s="78" t="s">
        <v>17719</v>
      </c>
      <c r="AQ1972" s="78" t="n">
        <v>19262</v>
      </c>
      <c r="AR1972" s="78" t="n">
        <v>10</v>
      </c>
      <c r="AS1972" s="78" t="n">
        <v>99.0945</v>
      </c>
      <c r="AT1972" s="78" t="n">
        <v>1</v>
      </c>
      <c r="AV1972" s="78" t="n">
        <v>8.08</v>
      </c>
      <c r="AY1972" s="78" t="n">
        <v>18220492.5</v>
      </c>
      <c r="AZ1972" s="78" t="n">
        <v>0</v>
      </c>
      <c r="BA1972" s="78" t="n">
        <v>867090.09</v>
      </c>
      <c r="BB1972" s="78" t="n">
        <v>193823.88</v>
      </c>
      <c r="BC1972" s="78" t="n">
        <v>19087582.59</v>
      </c>
      <c r="BD1972" s="78" t="n">
        <v>19262000</v>
      </c>
      <c r="BE1972" s="78" t="s">
        <v>18925</v>
      </c>
      <c r="BJ1972" s="78" t="s">
        <v>17721</v>
      </c>
      <c r="BK1972" s="78" t="s">
        <v>17722</v>
      </c>
      <c r="BL1972" s="78" t="s">
        <v>8850</v>
      </c>
      <c r="BM1972" s="78" t="s">
        <v>8849</v>
      </c>
      <c r="BN1972" s="78" t="s">
        <v>20516</v>
      </c>
      <c r="BO1972" s="78" t="s">
        <v>16502</v>
      </c>
    </row>
    <row r="1973" customFormat="false" ht="15" hidden="true" customHeight="false" outlineLevel="0" collapsed="false">
      <c r="A1973" s="82" t="n">
        <v>45291</v>
      </c>
      <c r="B1973" s="78" t="s">
        <v>16497</v>
      </c>
      <c r="C1973" s="78" t="s">
        <v>17734</v>
      </c>
      <c r="D1973" s="78" t="s">
        <v>18919</v>
      </c>
      <c r="E1973" s="78" t="s">
        <v>4075</v>
      </c>
      <c r="F1973" s="78" t="s">
        <v>17724</v>
      </c>
      <c r="G1973" s="78" t="s">
        <v>17711</v>
      </c>
      <c r="H1973" s="78" t="s">
        <v>17725</v>
      </c>
      <c r="I1973" s="78" t="s">
        <v>18920</v>
      </c>
      <c r="J1973" s="78" t="s">
        <v>16506</v>
      </c>
      <c r="K1973" s="78" t="n">
        <v>52009562</v>
      </c>
      <c r="L1973" s="78" t="s">
        <v>14981</v>
      </c>
      <c r="M1973" s="78" t="s">
        <v>20523</v>
      </c>
      <c r="N1973" s="78" t="s">
        <v>17734</v>
      </c>
      <c r="Q1973" s="78" t="n">
        <v>0</v>
      </c>
      <c r="U1973" s="78" t="s">
        <v>20524</v>
      </c>
      <c r="V1973" s="78" t="s">
        <v>20525</v>
      </c>
      <c r="W1973" s="78" t="s">
        <v>4084</v>
      </c>
      <c r="X1973" s="78" t="s">
        <v>17792</v>
      </c>
      <c r="Y1973" s="78" t="s">
        <v>18658</v>
      </c>
      <c r="Z1973" s="78" t="s">
        <v>17794</v>
      </c>
      <c r="AA1973" s="78" t="s">
        <v>17795</v>
      </c>
      <c r="AB1973" s="78" t="s">
        <v>19060</v>
      </c>
      <c r="AI1973" s="82" t="n">
        <v>46767</v>
      </c>
      <c r="AL1973" s="78" t="s">
        <v>17718</v>
      </c>
      <c r="AM1973" s="78" t="s">
        <v>17718</v>
      </c>
      <c r="AP1973" s="78" t="s">
        <v>17772</v>
      </c>
      <c r="AQ1973" s="78" t="n">
        <v>-19275</v>
      </c>
      <c r="AR1973" s="78" t="n">
        <v>10</v>
      </c>
      <c r="AS1973" s="78" t="n">
        <v>97.70099</v>
      </c>
      <c r="AT1973" s="78" t="n">
        <v>1</v>
      </c>
      <c r="AV1973" s="78" t="n">
        <v>8.08</v>
      </c>
      <c r="AY1973" s="78" t="n">
        <v>-18508805</v>
      </c>
      <c r="AZ1973" s="78" t="n">
        <v>0</v>
      </c>
      <c r="BA1973" s="78" t="n">
        <v>-323060.82</v>
      </c>
      <c r="BB1973" s="78" t="n">
        <v>-433285.94</v>
      </c>
      <c r="BC1973" s="78" t="n">
        <v>-18831865.82</v>
      </c>
      <c r="BD1973" s="78" t="n">
        <v>19275000</v>
      </c>
      <c r="BE1973" s="78" t="s">
        <v>18925</v>
      </c>
      <c r="BJ1973" s="78" t="s">
        <v>17721</v>
      </c>
      <c r="BK1973" s="78" t="s">
        <v>17722</v>
      </c>
      <c r="BL1973" s="78" t="s">
        <v>14983</v>
      </c>
      <c r="BM1973" s="78" t="s">
        <v>14982</v>
      </c>
      <c r="BN1973" s="78" t="s">
        <v>20526</v>
      </c>
      <c r="BO1973" s="78" t="s">
        <v>16502</v>
      </c>
    </row>
    <row r="1974" customFormat="false" ht="15" hidden="true" customHeight="false" outlineLevel="0" collapsed="false">
      <c r="A1974" s="82" t="n">
        <v>45291</v>
      </c>
      <c r="B1974" s="78" t="s">
        <v>16497</v>
      </c>
      <c r="C1974" s="78" t="s">
        <v>17734</v>
      </c>
      <c r="D1974" s="78" t="s">
        <v>18919</v>
      </c>
      <c r="E1974" s="78" t="s">
        <v>4075</v>
      </c>
      <c r="F1974" s="78" t="s">
        <v>17724</v>
      </c>
      <c r="G1974" s="78" t="s">
        <v>17711</v>
      </c>
      <c r="H1974" s="78" t="s">
        <v>17725</v>
      </c>
      <c r="I1974" s="78" t="s">
        <v>19056</v>
      </c>
      <c r="J1974" s="78" t="s">
        <v>19089</v>
      </c>
      <c r="K1974" s="78" t="n">
        <v>153087915</v>
      </c>
      <c r="L1974" s="78" t="s">
        <v>6920</v>
      </c>
      <c r="M1974" s="78" t="s">
        <v>19464</v>
      </c>
      <c r="N1974" s="78" t="s">
        <v>17734</v>
      </c>
      <c r="Q1974" s="78" t="n">
        <v>78484195</v>
      </c>
      <c r="R1974" s="78" t="s">
        <v>6911</v>
      </c>
      <c r="S1974" s="78" t="s">
        <v>16736</v>
      </c>
      <c r="T1974" s="78" t="s">
        <v>16498</v>
      </c>
      <c r="U1974" s="78" t="s">
        <v>6911</v>
      </c>
      <c r="V1974" s="78" t="s">
        <v>18519</v>
      </c>
      <c r="W1974" s="78" t="s">
        <v>4084</v>
      </c>
      <c r="X1974" s="78" t="s">
        <v>17831</v>
      </c>
      <c r="Y1974" s="78" t="s">
        <v>18040</v>
      </c>
      <c r="Z1974" s="78" t="s">
        <v>17809</v>
      </c>
      <c r="AA1974" s="78" t="s">
        <v>17809</v>
      </c>
      <c r="AB1974" s="78" t="s">
        <v>19091</v>
      </c>
      <c r="AI1974" s="82" t="n">
        <v>46935</v>
      </c>
      <c r="AL1974" s="78" t="s">
        <v>17718</v>
      </c>
      <c r="AM1974" s="78" t="s">
        <v>17718</v>
      </c>
      <c r="AP1974" s="78" t="s">
        <v>17719</v>
      </c>
      <c r="AQ1974" s="78" t="n">
        <v>19400</v>
      </c>
      <c r="AR1974" s="78" t="n">
        <v>10</v>
      </c>
      <c r="AS1974" s="78" t="n">
        <v>83.485</v>
      </c>
      <c r="AT1974" s="78" t="n">
        <v>1</v>
      </c>
      <c r="AV1974" s="78" t="n">
        <v>8.08</v>
      </c>
      <c r="AY1974" s="78" t="n">
        <v>18753563.2</v>
      </c>
      <c r="AZ1974" s="78" t="n">
        <v>0</v>
      </c>
      <c r="BA1974" s="78" t="n">
        <v>-2557473.2</v>
      </c>
      <c r="BB1974" s="78" t="n">
        <v>149541.67</v>
      </c>
      <c r="BC1974" s="78" t="n">
        <v>16196090</v>
      </c>
      <c r="BD1974" s="78" t="n">
        <v>19400000</v>
      </c>
      <c r="BE1974" s="78" t="s">
        <v>19092</v>
      </c>
      <c r="BJ1974" s="78" t="s">
        <v>17721</v>
      </c>
      <c r="BK1974" s="78" t="s">
        <v>17722</v>
      </c>
      <c r="BL1974" s="78" t="s">
        <v>805</v>
      </c>
      <c r="BM1974" s="78" t="s">
        <v>6921</v>
      </c>
      <c r="BN1974" s="78" t="s">
        <v>19465</v>
      </c>
      <c r="BO1974" s="78" t="s">
        <v>16502</v>
      </c>
    </row>
    <row r="1975" customFormat="false" ht="15" hidden="true" customHeight="false" outlineLevel="0" collapsed="false">
      <c r="A1975" s="82" t="n">
        <v>45291</v>
      </c>
      <c r="B1975" s="78" t="s">
        <v>16497</v>
      </c>
      <c r="C1975" s="78" t="s">
        <v>17734</v>
      </c>
      <c r="D1975" s="78" t="s">
        <v>18919</v>
      </c>
      <c r="E1975" s="78" t="s">
        <v>4117</v>
      </c>
      <c r="F1975" s="78" t="s">
        <v>17723</v>
      </c>
      <c r="G1975" s="78" t="s">
        <v>17711</v>
      </c>
      <c r="H1975" s="78" t="s">
        <v>17725</v>
      </c>
      <c r="I1975" s="78" t="s">
        <v>19056</v>
      </c>
      <c r="J1975" s="78" t="s">
        <v>16506</v>
      </c>
      <c r="K1975" s="78" t="n">
        <v>95783482</v>
      </c>
      <c r="L1975" s="78" t="s">
        <v>4737</v>
      </c>
      <c r="M1975" s="78" t="s">
        <v>20169</v>
      </c>
      <c r="N1975" s="78" t="s">
        <v>17734</v>
      </c>
      <c r="Q1975" s="78" t="n">
        <v>0</v>
      </c>
      <c r="U1975" s="78" t="s">
        <v>20170</v>
      </c>
      <c r="V1975" s="78" t="s">
        <v>20171</v>
      </c>
      <c r="W1975" s="78" t="s">
        <v>4084</v>
      </c>
      <c r="X1975" s="78" t="s">
        <v>18033</v>
      </c>
      <c r="Y1975" s="78" t="s">
        <v>18161</v>
      </c>
      <c r="Z1975" s="78" t="s">
        <v>17794</v>
      </c>
      <c r="AA1975" s="78" t="s">
        <v>17795</v>
      </c>
      <c r="AB1975" s="78" t="s">
        <v>19060</v>
      </c>
      <c r="AI1975" s="82" t="n">
        <v>47192</v>
      </c>
      <c r="AL1975" s="78" t="s">
        <v>17718</v>
      </c>
      <c r="AM1975" s="78" t="s">
        <v>17718</v>
      </c>
      <c r="AP1975" s="78" t="s">
        <v>17719</v>
      </c>
      <c r="AQ1975" s="78" t="n">
        <v>19432</v>
      </c>
      <c r="AR1975" s="78" t="n">
        <v>10</v>
      </c>
      <c r="AS1975" s="78" t="n">
        <v>90.9152</v>
      </c>
      <c r="AT1975" s="78" t="n">
        <v>1</v>
      </c>
      <c r="AV1975" s="78" t="n">
        <v>8.08</v>
      </c>
      <c r="AY1975" s="78" t="n">
        <v>16879010.75</v>
      </c>
      <c r="AZ1975" s="78" t="n">
        <v>0</v>
      </c>
      <c r="BA1975" s="78" t="n">
        <v>787630.91</v>
      </c>
      <c r="BB1975" s="78" t="n">
        <v>200218.67</v>
      </c>
      <c r="BC1975" s="78" t="n">
        <v>17666641.66</v>
      </c>
      <c r="BD1975" s="78" t="n">
        <v>19432000</v>
      </c>
      <c r="BE1975" s="78" t="s">
        <v>18925</v>
      </c>
      <c r="BJ1975" s="78" t="s">
        <v>17721</v>
      </c>
      <c r="BK1975" s="78" t="s">
        <v>17722</v>
      </c>
      <c r="BL1975" s="78" t="s">
        <v>4739</v>
      </c>
      <c r="BM1975" s="78" t="s">
        <v>4738</v>
      </c>
      <c r="BN1975" s="78" t="s">
        <v>20172</v>
      </c>
      <c r="BO1975" s="78" t="s">
        <v>16502</v>
      </c>
    </row>
    <row r="1976" customFormat="false" ht="15" hidden="true" customHeight="false" outlineLevel="0" collapsed="false">
      <c r="A1976" s="82" t="n">
        <v>45291</v>
      </c>
      <c r="B1976" s="78" t="s">
        <v>16497</v>
      </c>
      <c r="C1976" s="78" t="s">
        <v>17734</v>
      </c>
      <c r="D1976" s="78" t="s">
        <v>18919</v>
      </c>
      <c r="E1976" s="78" t="s">
        <v>4075</v>
      </c>
      <c r="F1976" s="78" t="s">
        <v>17724</v>
      </c>
      <c r="G1976" s="78" t="s">
        <v>17711</v>
      </c>
      <c r="H1976" s="78" t="s">
        <v>17725</v>
      </c>
      <c r="I1976" s="78" t="s">
        <v>19056</v>
      </c>
      <c r="J1976" s="78" t="s">
        <v>19089</v>
      </c>
      <c r="K1976" s="78" t="n">
        <v>156467849</v>
      </c>
      <c r="L1976" s="78" t="s">
        <v>13377</v>
      </c>
      <c r="M1976" s="78" t="s">
        <v>19762</v>
      </c>
      <c r="N1976" s="78" t="s">
        <v>17734</v>
      </c>
      <c r="Q1976" s="78" t="n">
        <v>122163781</v>
      </c>
      <c r="R1976" s="78" t="s">
        <v>13362</v>
      </c>
      <c r="S1976" s="78" t="s">
        <v>17309</v>
      </c>
      <c r="T1976" s="78" t="s">
        <v>16498</v>
      </c>
      <c r="U1976" s="78" t="s">
        <v>13362</v>
      </c>
      <c r="V1976" s="78" t="s">
        <v>18576</v>
      </c>
      <c r="W1976" s="78" t="s">
        <v>4084</v>
      </c>
      <c r="X1976" s="78" t="s">
        <v>17814</v>
      </c>
      <c r="Y1976" s="78" t="s">
        <v>17815</v>
      </c>
      <c r="Z1976" s="78" t="s">
        <v>17816</v>
      </c>
      <c r="AA1976" s="78" t="s">
        <v>17795</v>
      </c>
      <c r="AB1976" s="78" t="s">
        <v>19091</v>
      </c>
      <c r="AI1976" s="82" t="n">
        <v>47771</v>
      </c>
      <c r="AL1976" s="78" t="s">
        <v>17718</v>
      </c>
      <c r="AM1976" s="78" t="s">
        <v>17718</v>
      </c>
      <c r="AP1976" s="78" t="s">
        <v>17719</v>
      </c>
      <c r="AQ1976" s="78" t="n">
        <v>19500</v>
      </c>
      <c r="AR1976" s="78" t="n">
        <v>10</v>
      </c>
      <c r="AS1976" s="78" t="n">
        <v>123.31</v>
      </c>
      <c r="AT1976" s="78" t="n">
        <v>1</v>
      </c>
      <c r="AV1976" s="78" t="n">
        <v>8.08</v>
      </c>
      <c r="AY1976" s="78" t="n">
        <v>19142175</v>
      </c>
      <c r="AZ1976" s="78" t="n">
        <v>0</v>
      </c>
      <c r="BA1976" s="78" t="n">
        <v>4903275</v>
      </c>
      <c r="BB1976" s="78" t="n">
        <v>157083.33</v>
      </c>
      <c r="BC1976" s="78" t="n">
        <v>24045450</v>
      </c>
      <c r="BD1976" s="78" t="n">
        <v>19500000</v>
      </c>
      <c r="BE1976" s="78" t="s">
        <v>19092</v>
      </c>
      <c r="BJ1976" s="78" t="s">
        <v>17721</v>
      </c>
      <c r="BK1976" s="78" t="s">
        <v>17722</v>
      </c>
      <c r="BL1976" s="78" t="s">
        <v>1086</v>
      </c>
      <c r="BM1976" s="78" t="s">
        <v>13378</v>
      </c>
      <c r="BN1976" s="78" t="s">
        <v>19763</v>
      </c>
      <c r="BO1976" s="78" t="s">
        <v>16502</v>
      </c>
    </row>
    <row r="1977" customFormat="false" ht="15" hidden="true" customHeight="false" outlineLevel="0" collapsed="false">
      <c r="A1977" s="82" t="n">
        <v>45291</v>
      </c>
      <c r="B1977" s="78" t="s">
        <v>16497</v>
      </c>
      <c r="C1977" s="78" t="s">
        <v>18927</v>
      </c>
      <c r="D1977" s="78" t="s">
        <v>18928</v>
      </c>
      <c r="E1977" s="78" t="s">
        <v>1305</v>
      </c>
      <c r="F1977" s="78" t="s">
        <v>17710</v>
      </c>
      <c r="G1977" s="78" t="s">
        <v>17711</v>
      </c>
      <c r="H1977" s="78" t="s">
        <v>17725</v>
      </c>
      <c r="I1977" s="78" t="s">
        <v>18959</v>
      </c>
      <c r="J1977" s="78" t="s">
        <v>17755</v>
      </c>
      <c r="K1977" s="78" t="n">
        <v>155799610</v>
      </c>
      <c r="L1977" s="78" t="s">
        <v>2740</v>
      </c>
      <c r="M1977" s="78" t="s">
        <v>20527</v>
      </c>
      <c r="N1977" s="78" t="s">
        <v>17734</v>
      </c>
      <c r="Q1977" s="78" t="n">
        <v>21000015</v>
      </c>
      <c r="R1977" s="78" t="s">
        <v>16863</v>
      </c>
      <c r="S1977" s="78" t="s">
        <v>16864</v>
      </c>
      <c r="T1977" s="78" t="s">
        <v>16862</v>
      </c>
      <c r="W1977" s="78" t="s">
        <v>4084</v>
      </c>
      <c r="Z1977" s="78" t="s">
        <v>17801</v>
      </c>
      <c r="AA1977" s="78" t="s">
        <v>17802</v>
      </c>
      <c r="AC1977" s="78" t="s">
        <v>19192</v>
      </c>
      <c r="AE1977" s="78" t="s">
        <v>2743</v>
      </c>
      <c r="AG1977" s="78" t="s">
        <v>18931</v>
      </c>
      <c r="AI1977" s="82" t="n">
        <v>45338</v>
      </c>
      <c r="AJ1977" s="78" t="s">
        <v>1198</v>
      </c>
      <c r="AL1977" s="78" t="s">
        <v>17718</v>
      </c>
      <c r="AM1977" s="78" t="s">
        <v>17718</v>
      </c>
      <c r="AP1977" s="78" t="s">
        <v>17719</v>
      </c>
      <c r="AQ1977" s="78" t="n">
        <v>45</v>
      </c>
      <c r="AR1977" s="78" t="n">
        <v>100</v>
      </c>
      <c r="AS1977" s="78" t="n">
        <v>460.6</v>
      </c>
      <c r="AT1977" s="78" t="n">
        <v>1</v>
      </c>
      <c r="AV1977" s="78" t="n">
        <v>8.08</v>
      </c>
      <c r="AY1977" s="78" t="n">
        <v>810920.9</v>
      </c>
      <c r="AZ1977" s="78" t="n">
        <v>0</v>
      </c>
      <c r="BA1977" s="78" t="n">
        <v>1261779.1</v>
      </c>
      <c r="BB1977" s="78" t="n">
        <v>0</v>
      </c>
      <c r="BC1977" s="78" t="n">
        <v>2072700</v>
      </c>
      <c r="BD1977" s="78" t="n">
        <v>19575000</v>
      </c>
      <c r="BE1977" s="78" t="s">
        <v>18932</v>
      </c>
      <c r="BJ1977" s="78" t="s">
        <v>17721</v>
      </c>
      <c r="BK1977" s="78" t="s">
        <v>17722</v>
      </c>
      <c r="BO1977" s="78" t="s">
        <v>16502</v>
      </c>
    </row>
    <row r="1978" customFormat="false" ht="15" hidden="true" customHeight="false" outlineLevel="0" collapsed="false">
      <c r="A1978" s="82" t="n">
        <v>45291</v>
      </c>
      <c r="B1978" s="78" t="s">
        <v>16497</v>
      </c>
      <c r="C1978" s="78" t="s">
        <v>17734</v>
      </c>
      <c r="D1978" s="78" t="s">
        <v>18919</v>
      </c>
      <c r="E1978" s="78" t="s">
        <v>4075</v>
      </c>
      <c r="F1978" s="78" t="s">
        <v>17724</v>
      </c>
      <c r="G1978" s="78" t="s">
        <v>17711</v>
      </c>
      <c r="H1978" s="78" t="s">
        <v>17725</v>
      </c>
      <c r="I1978" s="78" t="s">
        <v>19056</v>
      </c>
      <c r="J1978" s="78" t="s">
        <v>19089</v>
      </c>
      <c r="K1978" s="78" t="n">
        <v>129685779</v>
      </c>
      <c r="L1978" s="78" t="s">
        <v>9452</v>
      </c>
      <c r="M1978" s="78" t="s">
        <v>19347</v>
      </c>
      <c r="N1978" s="78" t="s">
        <v>17734</v>
      </c>
      <c r="Q1978" s="78" t="n">
        <v>21003565</v>
      </c>
      <c r="R1978" s="78" t="s">
        <v>9444</v>
      </c>
      <c r="S1978" s="78" t="s">
        <v>16976</v>
      </c>
      <c r="T1978" s="78" t="s">
        <v>16498</v>
      </c>
      <c r="U1978" s="78" t="s">
        <v>9444</v>
      </c>
      <c r="V1978" s="78" t="s">
        <v>18448</v>
      </c>
      <c r="W1978" s="78" t="s">
        <v>4084</v>
      </c>
      <c r="X1978" s="78" t="s">
        <v>17936</v>
      </c>
      <c r="Y1978" s="78" t="s">
        <v>18276</v>
      </c>
      <c r="Z1978" s="78" t="s">
        <v>17794</v>
      </c>
      <c r="AA1978" s="78" t="s">
        <v>17795</v>
      </c>
      <c r="AB1978" s="78" t="s">
        <v>19337</v>
      </c>
      <c r="AI1978" s="82" t="n">
        <v>46082</v>
      </c>
      <c r="AL1978" s="78" t="s">
        <v>17718</v>
      </c>
      <c r="AM1978" s="78" t="s">
        <v>17718</v>
      </c>
      <c r="AP1978" s="78" t="s">
        <v>17719</v>
      </c>
      <c r="AQ1978" s="78" t="n">
        <v>19700</v>
      </c>
      <c r="AR1978" s="78" t="n">
        <v>10</v>
      </c>
      <c r="AS1978" s="78" t="n">
        <v>89.5</v>
      </c>
      <c r="AT1978" s="78" t="n">
        <v>1</v>
      </c>
      <c r="AV1978" s="78" t="n">
        <v>8.08</v>
      </c>
      <c r="AY1978" s="78" t="n">
        <v>17218366.2</v>
      </c>
      <c r="AZ1978" s="78" t="n">
        <v>0</v>
      </c>
      <c r="BA1978" s="78" t="n">
        <v>413133.8</v>
      </c>
      <c r="BB1978" s="78" t="n">
        <v>0</v>
      </c>
      <c r="BC1978" s="78" t="n">
        <v>17631500</v>
      </c>
      <c r="BD1978" s="78" t="n">
        <v>19700000</v>
      </c>
      <c r="BE1978" s="78" t="s">
        <v>19092</v>
      </c>
      <c r="BJ1978" s="78" t="s">
        <v>17721</v>
      </c>
      <c r="BK1978" s="78" t="s">
        <v>17722</v>
      </c>
      <c r="BL1978" s="78" t="s">
        <v>155</v>
      </c>
      <c r="BM1978" s="78" t="s">
        <v>9453</v>
      </c>
      <c r="BN1978" s="78" t="s">
        <v>19348</v>
      </c>
      <c r="BO1978" s="78" t="s">
        <v>16502</v>
      </c>
    </row>
    <row r="1979" customFormat="false" ht="15" hidden="true" customHeight="false" outlineLevel="0" collapsed="false">
      <c r="A1979" s="82" t="n">
        <v>45291</v>
      </c>
      <c r="B1979" s="78" t="s">
        <v>16497</v>
      </c>
      <c r="C1979" s="78" t="s">
        <v>17734</v>
      </c>
      <c r="D1979" s="78" t="s">
        <v>18919</v>
      </c>
      <c r="E1979" s="78" t="s">
        <v>4117</v>
      </c>
      <c r="F1979" s="78" t="s">
        <v>17723</v>
      </c>
      <c r="G1979" s="78" t="s">
        <v>17711</v>
      </c>
      <c r="H1979" s="78" t="s">
        <v>17725</v>
      </c>
      <c r="I1979" s="78" t="s">
        <v>19056</v>
      </c>
      <c r="J1979" s="78" t="s">
        <v>16506</v>
      </c>
      <c r="K1979" s="78" t="n">
        <v>115241929</v>
      </c>
      <c r="L1979" s="78" t="s">
        <v>10879</v>
      </c>
      <c r="M1979" s="78" t="s">
        <v>20528</v>
      </c>
      <c r="N1979" s="78" t="s">
        <v>17734</v>
      </c>
      <c r="Q1979" s="78" t="n">
        <v>0</v>
      </c>
      <c r="U1979" s="78" t="s">
        <v>19878</v>
      </c>
      <c r="V1979" s="78" t="s">
        <v>10876</v>
      </c>
      <c r="W1979" s="78" t="s">
        <v>4320</v>
      </c>
      <c r="X1979" s="78" t="s">
        <v>17814</v>
      </c>
      <c r="Y1979" s="78" t="s">
        <v>17815</v>
      </c>
      <c r="Z1979" s="78" t="s">
        <v>17816</v>
      </c>
      <c r="AA1979" s="78" t="s">
        <v>17795</v>
      </c>
      <c r="AB1979" s="78" t="s">
        <v>19060</v>
      </c>
      <c r="AI1979" s="82" t="n">
        <v>46235</v>
      </c>
      <c r="AL1979" s="78" t="s">
        <v>17718</v>
      </c>
      <c r="AM1979" s="78" t="s">
        <v>17718</v>
      </c>
      <c r="AP1979" s="78" t="s">
        <v>17719</v>
      </c>
      <c r="AQ1979" s="78" t="n">
        <v>19742</v>
      </c>
      <c r="AR1979" s="78" t="n">
        <v>10</v>
      </c>
      <c r="AS1979" s="78" t="n">
        <v>86.6936</v>
      </c>
      <c r="AT1979" s="78" t="n">
        <v>1</v>
      </c>
      <c r="AV1979" s="78" t="n">
        <v>8.08</v>
      </c>
      <c r="AY1979" s="78" t="n">
        <v>16526618.75</v>
      </c>
      <c r="AZ1979" s="78" t="n">
        <v>0</v>
      </c>
      <c r="BA1979" s="78" t="n">
        <v>588431.76</v>
      </c>
      <c r="BB1979" s="78" t="n">
        <v>616937.5</v>
      </c>
      <c r="BC1979" s="78" t="n">
        <v>17115050.51</v>
      </c>
      <c r="BD1979" s="78" t="n">
        <v>19742000</v>
      </c>
      <c r="BE1979" s="78" t="s">
        <v>18925</v>
      </c>
      <c r="BJ1979" s="78" t="s">
        <v>17721</v>
      </c>
      <c r="BK1979" s="78" t="s">
        <v>17722</v>
      </c>
      <c r="BL1979" s="78" t="s">
        <v>10881</v>
      </c>
      <c r="BM1979" s="78" t="s">
        <v>10880</v>
      </c>
      <c r="BN1979" s="78" t="s">
        <v>20529</v>
      </c>
      <c r="BO1979" s="78" t="s">
        <v>16502</v>
      </c>
    </row>
    <row r="1980" customFormat="false" ht="15" hidden="true" customHeight="false" outlineLevel="0" collapsed="false">
      <c r="A1980" s="82" t="n">
        <v>45291</v>
      </c>
      <c r="B1980" s="78" t="s">
        <v>16497</v>
      </c>
      <c r="C1980" s="78" t="s">
        <v>18927</v>
      </c>
      <c r="D1980" s="78" t="s">
        <v>18928</v>
      </c>
      <c r="E1980" s="78" t="s">
        <v>1305</v>
      </c>
      <c r="F1980" s="78" t="s">
        <v>17710</v>
      </c>
      <c r="G1980" s="78" t="s">
        <v>17711</v>
      </c>
      <c r="H1980" s="78" t="s">
        <v>17725</v>
      </c>
      <c r="I1980" s="78" t="s">
        <v>18929</v>
      </c>
      <c r="J1980" s="78" t="s">
        <v>17755</v>
      </c>
      <c r="K1980" s="78" t="n">
        <v>144226356</v>
      </c>
      <c r="L1980" s="78" t="s">
        <v>1396</v>
      </c>
      <c r="M1980" s="78" t="s">
        <v>20530</v>
      </c>
      <c r="N1980" s="78" t="s">
        <v>17734</v>
      </c>
      <c r="Q1980" s="78" t="n">
        <v>21000015</v>
      </c>
      <c r="R1980" s="78" t="s">
        <v>16863</v>
      </c>
      <c r="S1980" s="78" t="s">
        <v>16864</v>
      </c>
      <c r="T1980" s="78" t="s">
        <v>16862</v>
      </c>
      <c r="W1980" s="78" t="s">
        <v>4084</v>
      </c>
      <c r="Z1980" s="78" t="s">
        <v>17801</v>
      </c>
      <c r="AA1980" s="78" t="s">
        <v>17802</v>
      </c>
      <c r="AC1980" s="78" t="s">
        <v>19192</v>
      </c>
      <c r="AE1980" s="78" t="s">
        <v>1399</v>
      </c>
      <c r="AG1980" s="78" t="s">
        <v>18931</v>
      </c>
      <c r="AI1980" s="82" t="n">
        <v>45366</v>
      </c>
      <c r="AJ1980" s="78" t="s">
        <v>1198</v>
      </c>
      <c r="AL1980" s="78" t="s">
        <v>17718</v>
      </c>
      <c r="AM1980" s="78" t="s">
        <v>17718</v>
      </c>
      <c r="AP1980" s="78" t="s">
        <v>17772</v>
      </c>
      <c r="AQ1980" s="78" t="n">
        <v>-43</v>
      </c>
      <c r="AR1980" s="78" t="n">
        <v>100</v>
      </c>
      <c r="AS1980" s="78" t="n">
        <v>260.15</v>
      </c>
      <c r="AT1980" s="78" t="n">
        <v>1</v>
      </c>
      <c r="AV1980" s="78" t="n">
        <v>8.08</v>
      </c>
      <c r="AY1980" s="78" t="n">
        <v>-654578.64</v>
      </c>
      <c r="AZ1980" s="78" t="n">
        <v>0</v>
      </c>
      <c r="BA1980" s="78" t="n">
        <v>-464066.36</v>
      </c>
      <c r="BB1980" s="78" t="n">
        <v>0</v>
      </c>
      <c r="BC1980" s="78" t="n">
        <v>-1118645</v>
      </c>
      <c r="BD1980" s="78" t="n">
        <v>19780000</v>
      </c>
      <c r="BE1980" s="78" t="s">
        <v>18932</v>
      </c>
      <c r="BJ1980" s="78" t="s">
        <v>17721</v>
      </c>
      <c r="BK1980" s="78" t="s">
        <v>17722</v>
      </c>
      <c r="BO1980" s="78" t="s">
        <v>16502</v>
      </c>
    </row>
    <row r="1981" customFormat="false" ht="15" hidden="true" customHeight="false" outlineLevel="0" collapsed="false">
      <c r="A1981" s="82" t="n">
        <v>45291</v>
      </c>
      <c r="B1981" s="78" t="s">
        <v>16497</v>
      </c>
      <c r="C1981" s="78" t="s">
        <v>18927</v>
      </c>
      <c r="D1981" s="78" t="s">
        <v>18928</v>
      </c>
      <c r="E1981" s="78" t="s">
        <v>1305</v>
      </c>
      <c r="F1981" s="78" t="s">
        <v>17710</v>
      </c>
      <c r="G1981" s="78" t="s">
        <v>17711</v>
      </c>
      <c r="H1981" s="78" t="s">
        <v>17725</v>
      </c>
      <c r="I1981" s="78" t="s">
        <v>18929</v>
      </c>
      <c r="J1981" s="78" t="s">
        <v>17755</v>
      </c>
      <c r="K1981" s="78" t="n">
        <v>144226529</v>
      </c>
      <c r="L1981" s="78" t="s">
        <v>1389</v>
      </c>
      <c r="M1981" s="78" t="s">
        <v>20531</v>
      </c>
      <c r="N1981" s="78" t="s">
        <v>17734</v>
      </c>
      <c r="Q1981" s="78" t="n">
        <v>21000015</v>
      </c>
      <c r="R1981" s="78" t="s">
        <v>16863</v>
      </c>
      <c r="S1981" s="78" t="s">
        <v>16864</v>
      </c>
      <c r="T1981" s="78" t="s">
        <v>16862</v>
      </c>
      <c r="W1981" s="78" t="s">
        <v>4084</v>
      </c>
      <c r="Z1981" s="78" t="s">
        <v>17801</v>
      </c>
      <c r="AA1981" s="78" t="s">
        <v>17802</v>
      </c>
      <c r="AC1981" s="78" t="s">
        <v>19192</v>
      </c>
      <c r="AE1981" s="78" t="s">
        <v>1392</v>
      </c>
      <c r="AG1981" s="78" t="s">
        <v>18931</v>
      </c>
      <c r="AI1981" s="82" t="n">
        <v>45366</v>
      </c>
      <c r="AJ1981" s="78" t="s">
        <v>1198</v>
      </c>
      <c r="AL1981" s="78" t="s">
        <v>17718</v>
      </c>
      <c r="AM1981" s="78" t="s">
        <v>17718</v>
      </c>
      <c r="AP1981" s="78" t="s">
        <v>17772</v>
      </c>
      <c r="AQ1981" s="78" t="n">
        <v>-45</v>
      </c>
      <c r="AR1981" s="78" t="n">
        <v>100</v>
      </c>
      <c r="AS1981" s="78" t="n">
        <v>436</v>
      </c>
      <c r="AT1981" s="78" t="n">
        <v>1</v>
      </c>
      <c r="AV1981" s="78" t="n">
        <v>8.08</v>
      </c>
      <c r="AY1981" s="78" t="n">
        <v>-757928.65</v>
      </c>
      <c r="AZ1981" s="78" t="n">
        <v>0</v>
      </c>
      <c r="BA1981" s="78" t="n">
        <v>-1204071.35</v>
      </c>
      <c r="BB1981" s="78" t="n">
        <v>0</v>
      </c>
      <c r="BC1981" s="78" t="n">
        <v>-1962000</v>
      </c>
      <c r="BD1981" s="78" t="n">
        <v>19800000</v>
      </c>
      <c r="BE1981" s="78" t="s">
        <v>18932</v>
      </c>
      <c r="BJ1981" s="78" t="s">
        <v>17721</v>
      </c>
      <c r="BK1981" s="78" t="s">
        <v>17722</v>
      </c>
      <c r="BO1981" s="78" t="s">
        <v>16502</v>
      </c>
    </row>
    <row r="1982" customFormat="false" ht="15" hidden="true" customHeight="false" outlineLevel="0" collapsed="false">
      <c r="A1982" s="82" t="n">
        <v>45291</v>
      </c>
      <c r="B1982" s="78" t="s">
        <v>16497</v>
      </c>
      <c r="C1982" s="78" t="s">
        <v>18927</v>
      </c>
      <c r="D1982" s="78" t="s">
        <v>18928</v>
      </c>
      <c r="E1982" s="78" t="s">
        <v>1305</v>
      </c>
      <c r="F1982" s="78" t="s">
        <v>17710</v>
      </c>
      <c r="G1982" s="78" t="s">
        <v>17711</v>
      </c>
      <c r="H1982" s="78" t="s">
        <v>17725</v>
      </c>
      <c r="I1982" s="78" t="s">
        <v>18959</v>
      </c>
      <c r="J1982" s="78" t="s">
        <v>17755</v>
      </c>
      <c r="K1982" s="78" t="n">
        <v>157822581</v>
      </c>
      <c r="L1982" s="78" t="s">
        <v>3468</v>
      </c>
      <c r="M1982" s="78" t="s">
        <v>20532</v>
      </c>
      <c r="N1982" s="78" t="s">
        <v>17734</v>
      </c>
      <c r="Q1982" s="78" t="n">
        <v>21000015</v>
      </c>
      <c r="R1982" s="78" t="s">
        <v>16863</v>
      </c>
      <c r="S1982" s="78" t="s">
        <v>16864</v>
      </c>
      <c r="T1982" s="78" t="s">
        <v>16862</v>
      </c>
      <c r="W1982" s="78" t="s">
        <v>4084</v>
      </c>
      <c r="Z1982" s="78" t="s">
        <v>17801</v>
      </c>
      <c r="AA1982" s="78" t="s">
        <v>17802</v>
      </c>
      <c r="AC1982" s="78" t="s">
        <v>19192</v>
      </c>
      <c r="AE1982" s="78" t="s">
        <v>3471</v>
      </c>
      <c r="AG1982" s="78" t="s">
        <v>18931</v>
      </c>
      <c r="AI1982" s="82" t="n">
        <v>45401</v>
      </c>
      <c r="AJ1982" s="78" t="s">
        <v>1198</v>
      </c>
      <c r="AL1982" s="78" t="s">
        <v>17718</v>
      </c>
      <c r="AM1982" s="78" t="s">
        <v>17718</v>
      </c>
      <c r="AP1982" s="78" t="s">
        <v>17719</v>
      </c>
      <c r="AQ1982" s="78" t="n">
        <v>42</v>
      </c>
      <c r="AR1982" s="78" t="n">
        <v>100</v>
      </c>
      <c r="AS1982" s="78" t="n">
        <v>185.1</v>
      </c>
      <c r="AT1982" s="78" t="n">
        <v>1</v>
      </c>
      <c r="AV1982" s="78" t="n">
        <v>8.08</v>
      </c>
      <c r="AY1982" s="78" t="n">
        <v>782590.82</v>
      </c>
      <c r="AZ1982" s="78" t="n">
        <v>0</v>
      </c>
      <c r="BA1982" s="78" t="n">
        <v>-5170.82</v>
      </c>
      <c r="BB1982" s="78" t="n">
        <v>0</v>
      </c>
      <c r="BC1982" s="78" t="n">
        <v>777420</v>
      </c>
      <c r="BD1982" s="78" t="n">
        <v>19950000</v>
      </c>
      <c r="BE1982" s="78" t="s">
        <v>18932</v>
      </c>
      <c r="BJ1982" s="78" t="s">
        <v>17721</v>
      </c>
      <c r="BK1982" s="78" t="s">
        <v>17722</v>
      </c>
      <c r="BO1982" s="78" t="s">
        <v>16502</v>
      </c>
    </row>
    <row r="1983" customFormat="false" ht="15" hidden="true" customHeight="false" outlineLevel="0" collapsed="false">
      <c r="A1983" s="82" t="n">
        <v>45291</v>
      </c>
      <c r="B1983" s="78" t="s">
        <v>16497</v>
      </c>
      <c r="C1983" s="78" t="s">
        <v>18927</v>
      </c>
      <c r="D1983" s="78" t="s">
        <v>19994</v>
      </c>
      <c r="E1983" s="78" t="s">
        <v>3664</v>
      </c>
      <c r="F1983" s="78" t="s">
        <v>17727</v>
      </c>
      <c r="G1983" s="78" t="s">
        <v>17747</v>
      </c>
      <c r="H1983" s="78" t="s">
        <v>17729</v>
      </c>
      <c r="I1983" s="78" t="s">
        <v>19604</v>
      </c>
      <c r="J1983" s="78" t="s">
        <v>17462</v>
      </c>
      <c r="K1983" s="78" t="n">
        <v>151137585</v>
      </c>
      <c r="L1983" s="78" t="s">
        <v>3684</v>
      </c>
      <c r="M1983" s="78" t="s">
        <v>20533</v>
      </c>
      <c r="N1983" s="78" t="s">
        <v>19505</v>
      </c>
      <c r="Q1983" s="78" t="n">
        <v>60611090</v>
      </c>
      <c r="R1983" s="78" t="s">
        <v>17020</v>
      </c>
      <c r="S1983" s="78" t="s">
        <v>17021</v>
      </c>
      <c r="T1983" s="78" t="s">
        <v>17019</v>
      </c>
      <c r="W1983" s="78" t="s">
        <v>4084</v>
      </c>
      <c r="AB1983" s="78" t="s">
        <v>19996</v>
      </c>
      <c r="AH1983" s="78" t="s">
        <v>19997</v>
      </c>
      <c r="AI1983" s="82" t="n">
        <v>46878</v>
      </c>
      <c r="AK1983" s="78" t="s">
        <v>19610</v>
      </c>
      <c r="AL1983" s="78" t="s">
        <v>17718</v>
      </c>
      <c r="AM1983" s="78" t="s">
        <v>17718</v>
      </c>
      <c r="AP1983" s="78" t="s">
        <v>17719</v>
      </c>
      <c r="AQ1983" s="78" t="n">
        <v>20</v>
      </c>
      <c r="AR1983" s="78" t="n">
        <v>1</v>
      </c>
      <c r="AS1983" s="78" t="n">
        <v>28776.1115</v>
      </c>
      <c r="AT1983" s="78" t="n">
        <v>1</v>
      </c>
      <c r="AV1983" s="78" t="n">
        <v>8.08</v>
      </c>
      <c r="AY1983" s="78" t="n">
        <v>0</v>
      </c>
      <c r="AZ1983" s="78" t="n">
        <v>0</v>
      </c>
      <c r="BA1983" s="78" t="n">
        <v>575522.23</v>
      </c>
      <c r="BB1983" s="78" t="n">
        <v>0</v>
      </c>
      <c r="BC1983" s="78" t="n">
        <v>575522.23</v>
      </c>
      <c r="BD1983" s="78" t="n">
        <v>20000000</v>
      </c>
      <c r="BE1983" s="78" t="s">
        <v>19998</v>
      </c>
      <c r="BJ1983" s="78" t="s">
        <v>17721</v>
      </c>
      <c r="BK1983" s="78" t="s">
        <v>17722</v>
      </c>
      <c r="BO1983" s="78" t="s">
        <v>16502</v>
      </c>
    </row>
    <row r="1984" customFormat="false" ht="15" hidden="true" customHeight="false" outlineLevel="0" collapsed="false">
      <c r="A1984" s="82" t="n">
        <v>45291</v>
      </c>
      <c r="B1984" s="78" t="s">
        <v>16497</v>
      </c>
      <c r="C1984" s="78" t="s">
        <v>18927</v>
      </c>
      <c r="D1984" s="78" t="s">
        <v>19994</v>
      </c>
      <c r="E1984" s="78" t="s">
        <v>3664</v>
      </c>
      <c r="F1984" s="78" t="s">
        <v>17727</v>
      </c>
      <c r="G1984" s="78" t="s">
        <v>17747</v>
      </c>
      <c r="H1984" s="78" t="s">
        <v>17729</v>
      </c>
      <c r="I1984" s="78" t="s">
        <v>19604</v>
      </c>
      <c r="J1984" s="78" t="s">
        <v>17462</v>
      </c>
      <c r="K1984" s="78" t="n">
        <v>152328214</v>
      </c>
      <c r="L1984" s="78" t="s">
        <v>3704</v>
      </c>
      <c r="M1984" s="78" t="s">
        <v>20534</v>
      </c>
      <c r="N1984" s="78" t="s">
        <v>19505</v>
      </c>
      <c r="Q1984" s="78" t="n">
        <v>60611090</v>
      </c>
      <c r="R1984" s="78" t="s">
        <v>17020</v>
      </c>
      <c r="S1984" s="78" t="s">
        <v>17021</v>
      </c>
      <c r="T1984" s="78" t="s">
        <v>17019</v>
      </c>
      <c r="W1984" s="78" t="s">
        <v>4084</v>
      </c>
      <c r="AB1984" s="78" t="s">
        <v>19996</v>
      </c>
      <c r="AH1984" s="78" t="s">
        <v>19997</v>
      </c>
      <c r="AI1984" s="82" t="n">
        <v>45810</v>
      </c>
      <c r="AK1984" s="78" t="s">
        <v>19610</v>
      </c>
      <c r="AL1984" s="78" t="s">
        <v>17718</v>
      </c>
      <c r="AM1984" s="78" t="s">
        <v>17718</v>
      </c>
      <c r="AP1984" s="78" t="s">
        <v>17719</v>
      </c>
      <c r="AQ1984" s="78" t="n">
        <v>20</v>
      </c>
      <c r="AR1984" s="78" t="n">
        <v>1</v>
      </c>
      <c r="AS1984" s="78" t="n">
        <v>8142.03097</v>
      </c>
      <c r="AT1984" s="78" t="n">
        <v>1</v>
      </c>
      <c r="AV1984" s="78" t="n">
        <v>8.08</v>
      </c>
      <c r="AY1984" s="78" t="n">
        <v>0</v>
      </c>
      <c r="AZ1984" s="78" t="n">
        <v>0</v>
      </c>
      <c r="BA1984" s="78" t="n">
        <v>162840.62</v>
      </c>
      <c r="BB1984" s="78" t="n">
        <v>0</v>
      </c>
      <c r="BC1984" s="78" t="n">
        <v>162840.62</v>
      </c>
      <c r="BD1984" s="78" t="n">
        <v>20000000</v>
      </c>
      <c r="BE1984" s="78" t="s">
        <v>19998</v>
      </c>
      <c r="BJ1984" s="78" t="s">
        <v>17721</v>
      </c>
      <c r="BK1984" s="78" t="s">
        <v>17722</v>
      </c>
      <c r="BO1984" s="78" t="s">
        <v>16502</v>
      </c>
    </row>
    <row r="1985" customFormat="false" ht="15" hidden="true" customHeight="false" outlineLevel="0" collapsed="false">
      <c r="A1985" s="82" t="n">
        <v>45291</v>
      </c>
      <c r="B1985" s="78" t="s">
        <v>16497</v>
      </c>
      <c r="C1985" s="78" t="s">
        <v>18927</v>
      </c>
      <c r="D1985" s="78" t="s">
        <v>19994</v>
      </c>
      <c r="E1985" s="78" t="s">
        <v>3664</v>
      </c>
      <c r="F1985" s="78" t="s">
        <v>17727</v>
      </c>
      <c r="G1985" s="78" t="s">
        <v>17747</v>
      </c>
      <c r="H1985" s="78" t="s">
        <v>17729</v>
      </c>
      <c r="I1985" s="78" t="s">
        <v>19604</v>
      </c>
      <c r="J1985" s="78" t="s">
        <v>17462</v>
      </c>
      <c r="K1985" s="78" t="n">
        <v>152328110</v>
      </c>
      <c r="L1985" s="78" t="s">
        <v>3708</v>
      </c>
      <c r="M1985" s="78" t="s">
        <v>20535</v>
      </c>
      <c r="N1985" s="78" t="s">
        <v>19505</v>
      </c>
      <c r="Q1985" s="78" t="n">
        <v>60611090</v>
      </c>
      <c r="R1985" s="78" t="s">
        <v>17020</v>
      </c>
      <c r="S1985" s="78" t="s">
        <v>17021</v>
      </c>
      <c r="T1985" s="78" t="s">
        <v>17019</v>
      </c>
      <c r="W1985" s="78" t="s">
        <v>4084</v>
      </c>
      <c r="AB1985" s="78" t="s">
        <v>19996</v>
      </c>
      <c r="AH1985" s="78" t="s">
        <v>19997</v>
      </c>
      <c r="AI1985" s="82" t="n">
        <v>46906</v>
      </c>
      <c r="AK1985" s="78" t="s">
        <v>19610</v>
      </c>
      <c r="AL1985" s="78" t="s">
        <v>17718</v>
      </c>
      <c r="AM1985" s="78" t="s">
        <v>17718</v>
      </c>
      <c r="AP1985" s="78" t="s">
        <v>17719</v>
      </c>
      <c r="AQ1985" s="78" t="n">
        <v>20</v>
      </c>
      <c r="AR1985" s="78" t="n">
        <v>1</v>
      </c>
      <c r="AS1985" s="78" t="n">
        <v>11532.61215</v>
      </c>
      <c r="AT1985" s="78" t="n">
        <v>1</v>
      </c>
      <c r="AV1985" s="78" t="n">
        <v>8.08</v>
      </c>
      <c r="AY1985" s="78" t="n">
        <v>0</v>
      </c>
      <c r="AZ1985" s="78" t="n">
        <v>0</v>
      </c>
      <c r="BA1985" s="78" t="n">
        <v>230652.24</v>
      </c>
      <c r="BB1985" s="78" t="n">
        <v>0</v>
      </c>
      <c r="BC1985" s="78" t="n">
        <v>230652.24</v>
      </c>
      <c r="BD1985" s="78" t="n">
        <v>20000000</v>
      </c>
      <c r="BE1985" s="78" t="s">
        <v>19998</v>
      </c>
      <c r="BJ1985" s="78" t="s">
        <v>17721</v>
      </c>
      <c r="BK1985" s="78" t="s">
        <v>17722</v>
      </c>
      <c r="BO1985" s="78" t="s">
        <v>16502</v>
      </c>
    </row>
    <row r="1986" customFormat="false" ht="15" hidden="true" customHeight="false" outlineLevel="0" collapsed="false">
      <c r="A1986" s="82" t="n">
        <v>45291</v>
      </c>
      <c r="B1986" s="78" t="s">
        <v>16497</v>
      </c>
      <c r="C1986" s="78" t="s">
        <v>17734</v>
      </c>
      <c r="D1986" s="78" t="s">
        <v>18919</v>
      </c>
      <c r="E1986" s="78" t="s">
        <v>4075</v>
      </c>
      <c r="F1986" s="78" t="s">
        <v>17724</v>
      </c>
      <c r="G1986" s="78" t="s">
        <v>17711</v>
      </c>
      <c r="H1986" s="78" t="s">
        <v>17725</v>
      </c>
      <c r="I1986" s="78" t="s">
        <v>19056</v>
      </c>
      <c r="J1986" s="78" t="s">
        <v>19089</v>
      </c>
      <c r="K1986" s="78" t="n">
        <v>126153830</v>
      </c>
      <c r="L1986" s="78" t="s">
        <v>4704</v>
      </c>
      <c r="M1986" s="78" t="s">
        <v>20240</v>
      </c>
      <c r="N1986" s="78" t="s">
        <v>17734</v>
      </c>
      <c r="Q1986" s="78" t="n">
        <v>35696856</v>
      </c>
      <c r="R1986" s="78" t="s">
        <v>4695</v>
      </c>
      <c r="S1986" s="78" t="s">
        <v>16562</v>
      </c>
      <c r="T1986" s="78" t="s">
        <v>16498</v>
      </c>
      <c r="U1986" s="78" t="s">
        <v>4695</v>
      </c>
      <c r="V1986" s="78" t="s">
        <v>18364</v>
      </c>
      <c r="W1986" s="78" t="s">
        <v>4084</v>
      </c>
      <c r="X1986" s="78" t="s">
        <v>17792</v>
      </c>
      <c r="Y1986" s="78" t="s">
        <v>18365</v>
      </c>
      <c r="Z1986" s="78" t="s">
        <v>17794</v>
      </c>
      <c r="AA1986" s="78" t="s">
        <v>17795</v>
      </c>
      <c r="AB1986" s="78" t="s">
        <v>19337</v>
      </c>
      <c r="AI1986" s="82" t="n">
        <v>46037</v>
      </c>
      <c r="AL1986" s="78" t="s">
        <v>17718</v>
      </c>
      <c r="AM1986" s="78" t="s">
        <v>17718</v>
      </c>
      <c r="AP1986" s="78" t="s">
        <v>17719</v>
      </c>
      <c r="AQ1986" s="78" t="n">
        <v>20000</v>
      </c>
      <c r="AR1986" s="78" t="n">
        <v>10</v>
      </c>
      <c r="AS1986" s="78" t="n">
        <v>89.2</v>
      </c>
      <c r="AT1986" s="78" t="n">
        <v>1</v>
      </c>
      <c r="AV1986" s="78" t="n">
        <v>8.08</v>
      </c>
      <c r="AY1986" s="78" t="n">
        <v>17290043</v>
      </c>
      <c r="AZ1986" s="78" t="n">
        <v>0</v>
      </c>
      <c r="BA1986" s="78" t="n">
        <v>549957</v>
      </c>
      <c r="BB1986" s="78" t="n">
        <v>0</v>
      </c>
      <c r="BC1986" s="78" t="n">
        <v>17840000</v>
      </c>
      <c r="BD1986" s="78" t="n">
        <v>20000000</v>
      </c>
      <c r="BE1986" s="78" t="s">
        <v>19092</v>
      </c>
      <c r="BJ1986" s="78" t="s">
        <v>17721</v>
      </c>
      <c r="BK1986" s="78" t="s">
        <v>17722</v>
      </c>
      <c r="BL1986" s="78" t="s">
        <v>16</v>
      </c>
      <c r="BM1986" s="78" t="s">
        <v>4705</v>
      </c>
      <c r="BN1986" s="78" t="s">
        <v>20241</v>
      </c>
      <c r="BO1986" s="78" t="s">
        <v>16502</v>
      </c>
    </row>
    <row r="1987" customFormat="false" ht="15" hidden="true" customHeight="false" outlineLevel="0" collapsed="false">
      <c r="A1987" s="82" t="n">
        <v>45291</v>
      </c>
      <c r="B1987" s="78" t="s">
        <v>16497</v>
      </c>
      <c r="C1987" s="78" t="s">
        <v>17734</v>
      </c>
      <c r="D1987" s="78" t="s">
        <v>18919</v>
      </c>
      <c r="E1987" s="78" t="s">
        <v>4075</v>
      </c>
      <c r="F1987" s="78" t="s">
        <v>17724</v>
      </c>
      <c r="G1987" s="78" t="s">
        <v>17711</v>
      </c>
      <c r="H1987" s="78" t="s">
        <v>17725</v>
      </c>
      <c r="I1987" s="78" t="s">
        <v>19056</v>
      </c>
      <c r="J1987" s="78" t="s">
        <v>19089</v>
      </c>
      <c r="K1987" s="78" t="n">
        <v>158339119</v>
      </c>
      <c r="L1987" s="78" t="s">
        <v>11356</v>
      </c>
      <c r="M1987" s="78" t="s">
        <v>20060</v>
      </c>
      <c r="N1987" s="78" t="s">
        <v>17734</v>
      </c>
      <c r="Q1987" s="78" t="n">
        <v>21003893</v>
      </c>
      <c r="R1987" s="78" t="s">
        <v>11347</v>
      </c>
      <c r="S1987" s="78" t="s">
        <v>17130</v>
      </c>
      <c r="T1987" s="78" t="s">
        <v>16498</v>
      </c>
      <c r="U1987" s="78" t="s">
        <v>11347</v>
      </c>
      <c r="V1987" s="78" t="s">
        <v>18843</v>
      </c>
      <c r="W1987" s="78" t="s">
        <v>4084</v>
      </c>
      <c r="X1987" s="78" t="s">
        <v>17936</v>
      </c>
      <c r="Y1987" s="78" t="s">
        <v>18412</v>
      </c>
      <c r="Z1987" s="78" t="s">
        <v>17794</v>
      </c>
      <c r="AA1987" s="78" t="s">
        <v>17795</v>
      </c>
      <c r="AB1987" s="78" t="s">
        <v>19091</v>
      </c>
      <c r="AI1987" s="82" t="n">
        <v>47150</v>
      </c>
      <c r="AL1987" s="78" t="s">
        <v>17718</v>
      </c>
      <c r="AM1987" s="78" t="s">
        <v>17718</v>
      </c>
      <c r="AP1987" s="78" t="s">
        <v>17719</v>
      </c>
      <c r="AQ1987" s="78" t="n">
        <v>20000</v>
      </c>
      <c r="AR1987" s="78" t="n">
        <v>10</v>
      </c>
      <c r="AS1987" s="78" t="n">
        <v>111.15</v>
      </c>
      <c r="AT1987" s="78" t="n">
        <v>1</v>
      </c>
      <c r="AV1987" s="78" t="n">
        <v>8.08</v>
      </c>
      <c r="AY1987" s="78" t="n">
        <v>20739595</v>
      </c>
      <c r="AZ1987" s="78" t="n">
        <v>0</v>
      </c>
      <c r="BA1987" s="78" t="n">
        <v>1490405</v>
      </c>
      <c r="BB1987" s="78" t="n">
        <v>38750</v>
      </c>
      <c r="BC1987" s="78" t="n">
        <v>22230000</v>
      </c>
      <c r="BD1987" s="78" t="n">
        <v>20000000</v>
      </c>
      <c r="BE1987" s="78" t="s">
        <v>19092</v>
      </c>
      <c r="BJ1987" s="78" t="s">
        <v>17721</v>
      </c>
      <c r="BK1987" s="78" t="s">
        <v>17722</v>
      </c>
      <c r="BL1987" s="78" t="s">
        <v>1002</v>
      </c>
      <c r="BM1987" s="78" t="s">
        <v>11357</v>
      </c>
      <c r="BN1987" s="78" t="s">
        <v>20061</v>
      </c>
      <c r="BO1987" s="78" t="s">
        <v>16502</v>
      </c>
    </row>
    <row r="1988" customFormat="false" ht="15" hidden="true" customHeight="false" outlineLevel="0" collapsed="false">
      <c r="A1988" s="82" t="n">
        <v>45291</v>
      </c>
      <c r="B1988" s="78" t="s">
        <v>16497</v>
      </c>
      <c r="C1988" s="78" t="s">
        <v>17734</v>
      </c>
      <c r="D1988" s="78" t="s">
        <v>18919</v>
      </c>
      <c r="E1988" s="78" t="s">
        <v>4117</v>
      </c>
      <c r="F1988" s="78" t="s">
        <v>17723</v>
      </c>
      <c r="G1988" s="78" t="s">
        <v>17711</v>
      </c>
      <c r="H1988" s="78" t="s">
        <v>17725</v>
      </c>
      <c r="I1988" s="78" t="s">
        <v>18920</v>
      </c>
      <c r="J1988" s="78" t="s">
        <v>16506</v>
      </c>
      <c r="K1988" s="78" t="n">
        <v>103590857</v>
      </c>
      <c r="L1988" s="78" t="s">
        <v>6223</v>
      </c>
      <c r="M1988" s="78" t="s">
        <v>20536</v>
      </c>
      <c r="N1988" s="78" t="s">
        <v>17734</v>
      </c>
      <c r="Q1988" s="78" t="n">
        <v>0</v>
      </c>
      <c r="U1988" s="78" t="s">
        <v>18483</v>
      </c>
      <c r="V1988" s="78" t="s">
        <v>18484</v>
      </c>
      <c r="W1988" s="78" t="s">
        <v>4084</v>
      </c>
      <c r="X1988" s="78" t="s">
        <v>18047</v>
      </c>
      <c r="Y1988" s="78" t="s">
        <v>18048</v>
      </c>
      <c r="Z1988" s="78" t="s">
        <v>17809</v>
      </c>
      <c r="AA1988" s="78" t="s">
        <v>17809</v>
      </c>
      <c r="AB1988" s="78" t="s">
        <v>19060</v>
      </c>
      <c r="AI1988" s="82" t="n">
        <v>55199</v>
      </c>
      <c r="AL1988" s="78" t="s">
        <v>17718</v>
      </c>
      <c r="AM1988" s="78" t="s">
        <v>17718</v>
      </c>
      <c r="AP1988" s="78" t="s">
        <v>17772</v>
      </c>
      <c r="AQ1988" s="78" t="n">
        <v>-20000</v>
      </c>
      <c r="AR1988" s="78" t="n">
        <v>10</v>
      </c>
      <c r="AS1988" s="78" t="n">
        <v>78.72877</v>
      </c>
      <c r="AT1988" s="78" t="n">
        <v>1</v>
      </c>
      <c r="AV1988" s="78" t="n">
        <v>8.08</v>
      </c>
      <c r="AY1988" s="78" t="n">
        <v>-14275400</v>
      </c>
      <c r="AZ1988" s="78" t="n">
        <v>0</v>
      </c>
      <c r="BA1988" s="78" t="n">
        <v>-1470353.4</v>
      </c>
      <c r="BB1988" s="78" t="n">
        <v>-283333.33</v>
      </c>
      <c r="BC1988" s="78" t="n">
        <v>-15745753.4</v>
      </c>
      <c r="BD1988" s="78" t="n">
        <v>20000000</v>
      </c>
      <c r="BE1988" s="78" t="s">
        <v>19216</v>
      </c>
      <c r="BJ1988" s="78" t="s">
        <v>17721</v>
      </c>
      <c r="BK1988" s="78" t="s">
        <v>17722</v>
      </c>
      <c r="BL1988" s="78" t="s">
        <v>6225</v>
      </c>
      <c r="BM1988" s="78" t="s">
        <v>6224</v>
      </c>
      <c r="BN1988" s="78" t="s">
        <v>20537</v>
      </c>
      <c r="BO1988" s="78" t="s">
        <v>16502</v>
      </c>
    </row>
    <row r="1989" customFormat="false" ht="15" hidden="true" customHeight="false" outlineLevel="0" collapsed="false">
      <c r="A1989" s="82" t="n">
        <v>45291</v>
      </c>
      <c r="B1989" s="78" t="s">
        <v>16497</v>
      </c>
      <c r="C1989" s="78" t="s">
        <v>18927</v>
      </c>
      <c r="D1989" s="78" t="s">
        <v>19994</v>
      </c>
      <c r="E1989" s="78" t="s">
        <v>3664</v>
      </c>
      <c r="F1989" s="78" t="s">
        <v>17727</v>
      </c>
      <c r="G1989" s="78" t="s">
        <v>17747</v>
      </c>
      <c r="H1989" s="78" t="s">
        <v>17729</v>
      </c>
      <c r="I1989" s="78" t="s">
        <v>19604</v>
      </c>
      <c r="J1989" s="78" t="s">
        <v>17462</v>
      </c>
      <c r="K1989" s="78" t="n">
        <v>156045972</v>
      </c>
      <c r="L1989" s="78" t="s">
        <v>3864</v>
      </c>
      <c r="M1989" s="78" t="s">
        <v>20538</v>
      </c>
      <c r="N1989" s="78" t="s">
        <v>19505</v>
      </c>
      <c r="Q1989" s="78" t="n">
        <v>60611090</v>
      </c>
      <c r="R1989" s="78" t="s">
        <v>17020</v>
      </c>
      <c r="S1989" s="78" t="s">
        <v>17021</v>
      </c>
      <c r="T1989" s="78" t="s">
        <v>17019</v>
      </c>
      <c r="W1989" s="78" t="s">
        <v>4084</v>
      </c>
      <c r="AB1989" s="78" t="s">
        <v>19996</v>
      </c>
      <c r="AH1989" s="78" t="s">
        <v>19997</v>
      </c>
      <c r="AI1989" s="82" t="n">
        <v>45925</v>
      </c>
      <c r="AK1989" s="78" t="s">
        <v>19610</v>
      </c>
      <c r="AL1989" s="78" t="s">
        <v>17718</v>
      </c>
      <c r="AM1989" s="78" t="s">
        <v>17718</v>
      </c>
      <c r="AP1989" s="78" t="s">
        <v>17772</v>
      </c>
      <c r="AQ1989" s="78" t="n">
        <v>20</v>
      </c>
      <c r="AR1989" s="78" t="n">
        <v>1</v>
      </c>
      <c r="AS1989" s="78" t="n">
        <v>-12424.8767</v>
      </c>
      <c r="AT1989" s="78" t="n">
        <v>1</v>
      </c>
      <c r="AV1989" s="78" t="n">
        <v>8.08</v>
      </c>
      <c r="AY1989" s="78" t="n">
        <v>0</v>
      </c>
      <c r="AZ1989" s="78" t="n">
        <v>0</v>
      </c>
      <c r="BA1989" s="78" t="n">
        <v>-248497.53</v>
      </c>
      <c r="BB1989" s="78" t="n">
        <v>0</v>
      </c>
      <c r="BC1989" s="78" t="n">
        <v>-248497.53</v>
      </c>
      <c r="BD1989" s="78" t="n">
        <v>20000000</v>
      </c>
      <c r="BE1989" s="78" t="s">
        <v>19998</v>
      </c>
      <c r="BJ1989" s="78" t="s">
        <v>17721</v>
      </c>
      <c r="BK1989" s="78" t="s">
        <v>17722</v>
      </c>
      <c r="BO1989" s="78" t="s">
        <v>16502</v>
      </c>
    </row>
    <row r="1990" customFormat="false" ht="15" hidden="true" customHeight="false" outlineLevel="0" collapsed="false">
      <c r="A1990" s="82" t="n">
        <v>45291</v>
      </c>
      <c r="B1990" s="78" t="s">
        <v>16497</v>
      </c>
      <c r="C1990" s="78" t="s">
        <v>18927</v>
      </c>
      <c r="D1990" s="78" t="s">
        <v>19501</v>
      </c>
      <c r="E1990" s="78" t="s">
        <v>3664</v>
      </c>
      <c r="F1990" s="78" t="s">
        <v>17727</v>
      </c>
      <c r="G1990" s="78" t="s">
        <v>17747</v>
      </c>
      <c r="H1990" s="78" t="s">
        <v>17748</v>
      </c>
      <c r="I1990" s="78" t="s">
        <v>19604</v>
      </c>
      <c r="J1990" s="78" t="s">
        <v>16745</v>
      </c>
      <c r="K1990" s="78" t="n">
        <v>158985149</v>
      </c>
      <c r="L1990" s="78" t="s">
        <v>16973</v>
      </c>
      <c r="M1990" s="78" t="s">
        <v>20539</v>
      </c>
      <c r="N1990" s="78" t="s">
        <v>19505</v>
      </c>
      <c r="Q1990" s="78" t="n">
        <v>41556614</v>
      </c>
      <c r="R1990" s="78" t="s">
        <v>16972</v>
      </c>
      <c r="S1990" s="78" t="s">
        <v>20540</v>
      </c>
      <c r="T1990" s="78" t="s">
        <v>16506</v>
      </c>
      <c r="U1990" s="78" t="s">
        <v>9288</v>
      </c>
      <c r="V1990" s="78" t="s">
        <v>17864</v>
      </c>
      <c r="W1990" s="78" t="s">
        <v>4084</v>
      </c>
      <c r="X1990" s="78" t="s">
        <v>17827</v>
      </c>
      <c r="Y1990" s="78" t="s">
        <v>17865</v>
      </c>
      <c r="Z1990" s="78" t="s">
        <v>17816</v>
      </c>
      <c r="AA1990" s="78" t="s">
        <v>17795</v>
      </c>
      <c r="AB1990" s="78" t="s">
        <v>19608</v>
      </c>
      <c r="AC1990" s="78" t="s">
        <v>19060</v>
      </c>
      <c r="AH1990" s="78" t="s">
        <v>19609</v>
      </c>
      <c r="AI1990" s="82" t="n">
        <v>47107</v>
      </c>
      <c r="AK1990" s="78" t="s">
        <v>20012</v>
      </c>
      <c r="AL1990" s="78" t="s">
        <v>17718</v>
      </c>
      <c r="AM1990" s="78" t="s">
        <v>17718</v>
      </c>
      <c r="AP1990" s="78" t="s">
        <v>17772</v>
      </c>
      <c r="AQ1990" s="78" t="n">
        <v>20000</v>
      </c>
      <c r="AR1990" s="78" t="n">
        <v>1</v>
      </c>
      <c r="AS1990" s="78" t="n">
        <v>-97.60248</v>
      </c>
      <c r="AT1990" s="78" t="n">
        <v>1</v>
      </c>
      <c r="AU1990" s="78" t="n">
        <v>-4.28</v>
      </c>
      <c r="AV1990" s="78" t="n">
        <v>8.08</v>
      </c>
      <c r="AY1990" s="78" t="n">
        <v>-1957705.76</v>
      </c>
      <c r="AZ1990" s="78" t="n">
        <v>0</v>
      </c>
      <c r="BA1990" s="78" t="n">
        <v>5656.15</v>
      </c>
      <c r="BB1990" s="78" t="n">
        <v>-33333.33</v>
      </c>
      <c r="BC1990" s="78" t="n">
        <v>-1985382.93</v>
      </c>
      <c r="BD1990" s="78" t="n">
        <v>20000000</v>
      </c>
      <c r="BE1990" s="78" t="s">
        <v>19611</v>
      </c>
      <c r="BJ1990" s="78" t="s">
        <v>17721</v>
      </c>
      <c r="BK1990" s="78" t="s">
        <v>17722</v>
      </c>
      <c r="BO1990" s="78" t="s">
        <v>16502</v>
      </c>
    </row>
    <row r="1991" customFormat="false" ht="15" hidden="true" customHeight="false" outlineLevel="0" collapsed="false">
      <c r="A1991" s="82" t="n">
        <v>45291</v>
      </c>
      <c r="B1991" s="78" t="s">
        <v>16497</v>
      </c>
      <c r="C1991" s="78" t="s">
        <v>18927</v>
      </c>
      <c r="D1991" s="78" t="s">
        <v>19994</v>
      </c>
      <c r="E1991" s="78" t="s">
        <v>3613</v>
      </c>
      <c r="F1991" s="78" t="s">
        <v>17727</v>
      </c>
      <c r="G1991" s="78" t="s">
        <v>17728</v>
      </c>
      <c r="H1991" s="78" t="s">
        <v>17729</v>
      </c>
      <c r="I1991" s="78" t="s">
        <v>19654</v>
      </c>
      <c r="J1991" s="78" t="s">
        <v>19655</v>
      </c>
      <c r="K1991" s="78" t="n">
        <v>152858764</v>
      </c>
      <c r="L1991" s="78" t="s">
        <v>15021</v>
      </c>
      <c r="M1991" s="78" t="s">
        <v>20541</v>
      </c>
      <c r="N1991" s="78" t="s">
        <v>17734</v>
      </c>
      <c r="Q1991" s="78" t="n">
        <v>73369510</v>
      </c>
      <c r="R1991" s="78" t="s">
        <v>17632</v>
      </c>
      <c r="S1991" s="78" t="s">
        <v>17633</v>
      </c>
      <c r="T1991" s="78" t="s">
        <v>16933</v>
      </c>
      <c r="U1991" s="78" t="s">
        <v>18947</v>
      </c>
      <c r="V1991" s="78" t="s">
        <v>18948</v>
      </c>
      <c r="W1991" s="78" t="s">
        <v>4084</v>
      </c>
      <c r="X1991" s="78" t="s">
        <v>18949</v>
      </c>
      <c r="Y1991" s="78" t="s">
        <v>18949</v>
      </c>
      <c r="Z1991" s="78" t="s">
        <v>18950</v>
      </c>
      <c r="AA1991" s="78" t="s">
        <v>18951</v>
      </c>
      <c r="AB1991" s="78" t="s">
        <v>20308</v>
      </c>
      <c r="AC1991" s="78" t="s">
        <v>18952</v>
      </c>
      <c r="AE1991" s="78" t="s">
        <v>15024</v>
      </c>
      <c r="AG1991" s="78" t="s">
        <v>20309</v>
      </c>
      <c r="AI1991" s="82" t="n">
        <v>45370</v>
      </c>
      <c r="AL1991" s="78" t="s">
        <v>17718</v>
      </c>
      <c r="AM1991" s="78" t="s">
        <v>17718</v>
      </c>
      <c r="AP1991" s="78" t="s">
        <v>17719</v>
      </c>
      <c r="AQ1991" s="78" t="n">
        <v>150</v>
      </c>
      <c r="AR1991" s="78" t="n">
        <v>1000</v>
      </c>
      <c r="AS1991" s="78" t="n">
        <v>133.59375</v>
      </c>
      <c r="AT1991" s="78" t="n">
        <v>1</v>
      </c>
      <c r="AV1991" s="78" t="n">
        <v>8.08</v>
      </c>
      <c r="AY1991" s="78" t="n">
        <v>0</v>
      </c>
      <c r="AZ1991" s="78" t="n">
        <v>0</v>
      </c>
      <c r="BA1991" s="78" t="n">
        <v>8375</v>
      </c>
      <c r="BB1991" s="78" t="n">
        <v>0</v>
      </c>
      <c r="BC1991" s="78" t="n">
        <v>8375</v>
      </c>
      <c r="BD1991" s="78" t="n">
        <v>20030687.5</v>
      </c>
      <c r="BE1991" s="78" t="s">
        <v>20152</v>
      </c>
      <c r="BJ1991" s="78" t="s">
        <v>17721</v>
      </c>
      <c r="BK1991" s="78" t="s">
        <v>17722</v>
      </c>
      <c r="BO1991" s="78" t="s">
        <v>16502</v>
      </c>
    </row>
    <row r="1992" customFormat="false" ht="15" hidden="true" customHeight="false" outlineLevel="0" collapsed="false">
      <c r="A1992" s="82" t="n">
        <v>45291</v>
      </c>
      <c r="B1992" s="78" t="s">
        <v>16497</v>
      </c>
      <c r="C1992" s="78" t="s">
        <v>18927</v>
      </c>
      <c r="D1992" s="78" t="s">
        <v>18928</v>
      </c>
      <c r="E1992" s="78" t="s">
        <v>1305</v>
      </c>
      <c r="F1992" s="78" t="s">
        <v>17710</v>
      </c>
      <c r="G1992" s="78" t="s">
        <v>17711</v>
      </c>
      <c r="H1992" s="78" t="s">
        <v>17725</v>
      </c>
      <c r="I1992" s="78" t="s">
        <v>18933</v>
      </c>
      <c r="J1992" s="78" t="s">
        <v>17755</v>
      </c>
      <c r="K1992" s="78" t="n">
        <v>154837024</v>
      </c>
      <c r="L1992" s="78" t="s">
        <v>2390</v>
      </c>
      <c r="M1992" s="78" t="s">
        <v>20542</v>
      </c>
      <c r="N1992" s="78" t="s">
        <v>17734</v>
      </c>
      <c r="Q1992" s="78" t="n">
        <v>21000015</v>
      </c>
      <c r="R1992" s="78" t="s">
        <v>16863</v>
      </c>
      <c r="S1992" s="78" t="s">
        <v>16864</v>
      </c>
      <c r="T1992" s="78" t="s">
        <v>16862</v>
      </c>
      <c r="W1992" s="78" t="s">
        <v>4084</v>
      </c>
      <c r="Z1992" s="78" t="s">
        <v>17801</v>
      </c>
      <c r="AA1992" s="78" t="s">
        <v>17802</v>
      </c>
      <c r="AC1992" s="78" t="s">
        <v>19192</v>
      </c>
      <c r="AE1992" s="78" t="s">
        <v>2393</v>
      </c>
      <c r="AG1992" s="78" t="s">
        <v>18931</v>
      </c>
      <c r="AI1992" s="82" t="n">
        <v>45310</v>
      </c>
      <c r="AJ1992" s="78" t="s">
        <v>1197</v>
      </c>
      <c r="AL1992" s="78" t="s">
        <v>17718</v>
      </c>
      <c r="AM1992" s="78" t="s">
        <v>17718</v>
      </c>
      <c r="AP1992" s="78" t="s">
        <v>17719</v>
      </c>
      <c r="AQ1992" s="78" t="n">
        <v>48</v>
      </c>
      <c r="AR1992" s="78" t="n">
        <v>100</v>
      </c>
      <c r="AS1992" s="78" t="n">
        <v>1.35</v>
      </c>
      <c r="AT1992" s="78" t="n">
        <v>1</v>
      </c>
      <c r="AV1992" s="78" t="n">
        <v>8.08</v>
      </c>
      <c r="AY1992" s="78" t="n">
        <v>598710.95</v>
      </c>
      <c r="AZ1992" s="78" t="n">
        <v>0</v>
      </c>
      <c r="BA1992" s="78" t="n">
        <v>-592230.95</v>
      </c>
      <c r="BB1992" s="78" t="n">
        <v>0</v>
      </c>
      <c r="BC1992" s="78" t="n">
        <v>6480</v>
      </c>
      <c r="BD1992" s="78" t="n">
        <v>20160000</v>
      </c>
      <c r="BE1992" s="78" t="s">
        <v>18932</v>
      </c>
      <c r="BJ1992" s="78" t="s">
        <v>17721</v>
      </c>
      <c r="BK1992" s="78" t="s">
        <v>17722</v>
      </c>
      <c r="BO1992" s="78" t="s">
        <v>16502</v>
      </c>
    </row>
    <row r="1993" customFormat="false" ht="15" hidden="true" customHeight="false" outlineLevel="0" collapsed="false">
      <c r="A1993" s="82" t="n">
        <v>45291</v>
      </c>
      <c r="B1993" s="78" t="s">
        <v>16497</v>
      </c>
      <c r="C1993" s="78" t="s">
        <v>18927</v>
      </c>
      <c r="D1993" s="78" t="s">
        <v>18928</v>
      </c>
      <c r="E1993" s="78" t="s">
        <v>1305</v>
      </c>
      <c r="F1993" s="78" t="s">
        <v>17710</v>
      </c>
      <c r="G1993" s="78" t="s">
        <v>17711</v>
      </c>
      <c r="H1993" s="78" t="s">
        <v>17725</v>
      </c>
      <c r="I1993" s="78" t="s">
        <v>18929</v>
      </c>
      <c r="J1993" s="78" t="s">
        <v>17755</v>
      </c>
      <c r="K1993" s="78" t="n">
        <v>155799994</v>
      </c>
      <c r="L1993" s="78" t="s">
        <v>2747</v>
      </c>
      <c r="M1993" s="78" t="s">
        <v>20543</v>
      </c>
      <c r="N1993" s="78" t="s">
        <v>17734</v>
      </c>
      <c r="Q1993" s="78" t="n">
        <v>21000015</v>
      </c>
      <c r="R1993" s="78" t="s">
        <v>16863</v>
      </c>
      <c r="S1993" s="78" t="s">
        <v>16864</v>
      </c>
      <c r="T1993" s="78" t="s">
        <v>16862</v>
      </c>
      <c r="W1993" s="78" t="s">
        <v>4084</v>
      </c>
      <c r="Z1993" s="78" t="s">
        <v>17801</v>
      </c>
      <c r="AA1993" s="78" t="s">
        <v>17802</v>
      </c>
      <c r="AC1993" s="78" t="s">
        <v>19192</v>
      </c>
      <c r="AE1993" s="78" t="s">
        <v>2750</v>
      </c>
      <c r="AG1993" s="78" t="s">
        <v>18931</v>
      </c>
      <c r="AI1993" s="82" t="n">
        <v>45338</v>
      </c>
      <c r="AJ1993" s="78" t="s">
        <v>1198</v>
      </c>
      <c r="AL1993" s="78" t="s">
        <v>17718</v>
      </c>
      <c r="AM1993" s="78" t="s">
        <v>17718</v>
      </c>
      <c r="AP1993" s="78" t="s">
        <v>17772</v>
      </c>
      <c r="AQ1993" s="78" t="n">
        <v>-45</v>
      </c>
      <c r="AR1993" s="78" t="n">
        <v>100</v>
      </c>
      <c r="AS1993" s="78" t="n">
        <v>298.9</v>
      </c>
      <c r="AT1993" s="78" t="n">
        <v>1</v>
      </c>
      <c r="AV1993" s="78" t="n">
        <v>8.08</v>
      </c>
      <c r="AY1993" s="78" t="n">
        <v>-590009.11</v>
      </c>
      <c r="AZ1993" s="78" t="n">
        <v>0</v>
      </c>
      <c r="BA1993" s="78" t="n">
        <v>-755040.89</v>
      </c>
      <c r="BB1993" s="78" t="n">
        <v>0</v>
      </c>
      <c r="BC1993" s="78" t="n">
        <v>-1345050</v>
      </c>
      <c r="BD1993" s="78" t="n">
        <v>20362500</v>
      </c>
      <c r="BE1993" s="78" t="s">
        <v>18932</v>
      </c>
      <c r="BJ1993" s="78" t="s">
        <v>17721</v>
      </c>
      <c r="BK1993" s="78" t="s">
        <v>17722</v>
      </c>
      <c r="BO1993" s="78" t="s">
        <v>16502</v>
      </c>
    </row>
    <row r="1994" customFormat="false" ht="15" hidden="true" customHeight="false" outlineLevel="0" collapsed="false">
      <c r="A1994" s="82" t="n">
        <v>45291</v>
      </c>
      <c r="B1994" s="78" t="s">
        <v>16497</v>
      </c>
      <c r="C1994" s="78" t="s">
        <v>18927</v>
      </c>
      <c r="D1994" s="78" t="s">
        <v>18928</v>
      </c>
      <c r="E1994" s="78" t="s">
        <v>1305</v>
      </c>
      <c r="F1994" s="78" t="s">
        <v>17710</v>
      </c>
      <c r="G1994" s="78" t="s">
        <v>17711</v>
      </c>
      <c r="H1994" s="78" t="s">
        <v>17725</v>
      </c>
      <c r="I1994" s="78" t="s">
        <v>18965</v>
      </c>
      <c r="J1994" s="78" t="s">
        <v>17755</v>
      </c>
      <c r="K1994" s="78" t="n">
        <v>118577232</v>
      </c>
      <c r="L1994" s="78" t="s">
        <v>13615</v>
      </c>
      <c r="M1994" s="78" t="s">
        <v>20544</v>
      </c>
      <c r="N1994" s="78" t="s">
        <v>17734</v>
      </c>
      <c r="Q1994" s="78" t="n">
        <v>21000016</v>
      </c>
      <c r="R1994" s="78" t="s">
        <v>13580</v>
      </c>
      <c r="S1994" s="78" t="s">
        <v>17444</v>
      </c>
      <c r="T1994" s="78" t="s">
        <v>17028</v>
      </c>
      <c r="U1994" s="78" t="s">
        <v>13580</v>
      </c>
      <c r="V1994" s="78" t="s">
        <v>17444</v>
      </c>
      <c r="W1994" s="78" t="s">
        <v>4084</v>
      </c>
      <c r="X1994" s="78" t="s">
        <v>17800</v>
      </c>
      <c r="Z1994" s="78" t="s">
        <v>17801</v>
      </c>
      <c r="AA1994" s="78" t="s">
        <v>17802</v>
      </c>
      <c r="AE1994" s="78" t="s">
        <v>13618</v>
      </c>
      <c r="AG1994" s="78" t="s">
        <v>18931</v>
      </c>
      <c r="AI1994" s="82" t="n">
        <v>45310</v>
      </c>
      <c r="AJ1994" s="78" t="s">
        <v>1197</v>
      </c>
      <c r="AL1994" s="78" t="s">
        <v>17718</v>
      </c>
      <c r="AM1994" s="78" t="s">
        <v>17718</v>
      </c>
      <c r="AP1994" s="78" t="s">
        <v>17772</v>
      </c>
      <c r="AQ1994" s="78" t="n">
        <v>-491</v>
      </c>
      <c r="AR1994" s="78" t="n">
        <v>100</v>
      </c>
      <c r="AS1994" s="78" t="n">
        <v>0.125</v>
      </c>
      <c r="AT1994" s="78" t="n">
        <v>1</v>
      </c>
      <c r="AV1994" s="78" t="n">
        <v>8.08</v>
      </c>
      <c r="AY1994" s="78" t="n">
        <v>-412742.63</v>
      </c>
      <c r="AZ1994" s="78" t="n">
        <v>0</v>
      </c>
      <c r="BA1994" s="78" t="n">
        <v>406605.13</v>
      </c>
      <c r="BB1994" s="78" t="n">
        <v>0</v>
      </c>
      <c r="BC1994" s="78" t="n">
        <v>-6137.5</v>
      </c>
      <c r="BD1994" s="78" t="n">
        <v>20376500</v>
      </c>
      <c r="BE1994" s="78" t="s">
        <v>18932</v>
      </c>
      <c r="BJ1994" s="78" t="s">
        <v>17721</v>
      </c>
      <c r="BK1994" s="78" t="s">
        <v>17722</v>
      </c>
      <c r="BO1994" s="78" t="s">
        <v>16502</v>
      </c>
    </row>
    <row r="1995" customFormat="false" ht="15" hidden="true" customHeight="false" outlineLevel="0" collapsed="false">
      <c r="A1995" s="82" t="n">
        <v>45291</v>
      </c>
      <c r="B1995" s="78" t="s">
        <v>16497</v>
      </c>
      <c r="C1995" s="78" t="s">
        <v>17734</v>
      </c>
      <c r="D1995" s="78" t="s">
        <v>18919</v>
      </c>
      <c r="E1995" s="78" t="s">
        <v>4075</v>
      </c>
      <c r="F1995" s="78" t="s">
        <v>17724</v>
      </c>
      <c r="G1995" s="78" t="s">
        <v>17711</v>
      </c>
      <c r="H1995" s="78" t="s">
        <v>17725</v>
      </c>
      <c r="I1995" s="78" t="s">
        <v>19056</v>
      </c>
      <c r="J1995" s="78" t="s">
        <v>19089</v>
      </c>
      <c r="K1995" s="78" t="n">
        <v>129686002</v>
      </c>
      <c r="L1995" s="78" t="s">
        <v>4655</v>
      </c>
      <c r="M1995" s="78" t="s">
        <v>19945</v>
      </c>
      <c r="N1995" s="78" t="s">
        <v>17734</v>
      </c>
      <c r="Q1995" s="78" t="n">
        <v>102303708</v>
      </c>
      <c r="R1995" s="78" t="s">
        <v>4633</v>
      </c>
      <c r="S1995" s="78" t="s">
        <v>16517</v>
      </c>
      <c r="T1995" s="78" t="s">
        <v>16498</v>
      </c>
      <c r="U1995" s="78" t="s">
        <v>4633</v>
      </c>
      <c r="V1995" s="78" t="s">
        <v>18393</v>
      </c>
      <c r="W1995" s="78" t="s">
        <v>4084</v>
      </c>
      <c r="X1995" s="78" t="s">
        <v>18108</v>
      </c>
      <c r="Y1995" s="78" t="s">
        <v>18109</v>
      </c>
      <c r="Z1995" s="78" t="s">
        <v>17808</v>
      </c>
      <c r="AA1995" s="78" t="s">
        <v>17809</v>
      </c>
      <c r="AB1995" s="78" t="s">
        <v>19337</v>
      </c>
      <c r="AC1995" s="78" t="s">
        <v>17810</v>
      </c>
      <c r="AI1995" s="82" t="n">
        <v>46096</v>
      </c>
      <c r="AL1995" s="78" t="s">
        <v>17718</v>
      </c>
      <c r="AM1995" s="78" t="s">
        <v>17718</v>
      </c>
      <c r="AP1995" s="78" t="s">
        <v>17719</v>
      </c>
      <c r="AQ1995" s="78" t="n">
        <v>20500</v>
      </c>
      <c r="AR1995" s="78" t="n">
        <v>10</v>
      </c>
      <c r="AS1995" s="78" t="n">
        <v>90.06</v>
      </c>
      <c r="AT1995" s="78" t="n">
        <v>1</v>
      </c>
      <c r="AV1995" s="78" t="n">
        <v>8.08</v>
      </c>
      <c r="AY1995" s="78" t="n">
        <v>17980156.5</v>
      </c>
      <c r="AZ1995" s="78" t="n">
        <v>0</v>
      </c>
      <c r="BA1995" s="78" t="n">
        <v>482143.5</v>
      </c>
      <c r="BB1995" s="78" t="n">
        <v>0</v>
      </c>
      <c r="BC1995" s="78" t="n">
        <v>18462300</v>
      </c>
      <c r="BD1995" s="78" t="n">
        <v>20500000</v>
      </c>
      <c r="BE1995" s="78" t="s">
        <v>19092</v>
      </c>
      <c r="BJ1995" s="78" t="s">
        <v>17721</v>
      </c>
      <c r="BK1995" s="78" t="s">
        <v>17722</v>
      </c>
      <c r="BL1995" s="78" t="s">
        <v>15</v>
      </c>
      <c r="BM1995" s="78" t="s">
        <v>4656</v>
      </c>
      <c r="BN1995" s="78" t="s">
        <v>19946</v>
      </c>
      <c r="BO1995" s="78" t="s">
        <v>16502</v>
      </c>
    </row>
    <row r="1996" customFormat="false" ht="15" hidden="true" customHeight="false" outlineLevel="0" collapsed="false">
      <c r="A1996" s="82" t="n">
        <v>45291</v>
      </c>
      <c r="B1996" s="78" t="s">
        <v>16497</v>
      </c>
      <c r="C1996" s="78" t="s">
        <v>17734</v>
      </c>
      <c r="D1996" s="78" t="s">
        <v>18919</v>
      </c>
      <c r="E1996" s="78" t="s">
        <v>4117</v>
      </c>
      <c r="F1996" s="78" t="s">
        <v>17723</v>
      </c>
      <c r="G1996" s="78" t="s">
        <v>17711</v>
      </c>
      <c r="H1996" s="78" t="s">
        <v>17725</v>
      </c>
      <c r="I1996" s="78" t="s">
        <v>19056</v>
      </c>
      <c r="J1996" s="78" t="s">
        <v>19089</v>
      </c>
      <c r="K1996" s="78" t="n">
        <v>155345622</v>
      </c>
      <c r="L1996" s="78" t="s">
        <v>13282</v>
      </c>
      <c r="M1996" s="78" t="s">
        <v>20054</v>
      </c>
      <c r="N1996" s="78" t="s">
        <v>17734</v>
      </c>
      <c r="Q1996" s="78" t="n">
        <v>35933220</v>
      </c>
      <c r="R1996" s="78" t="s">
        <v>13273</v>
      </c>
      <c r="S1996" s="78" t="s">
        <v>17314</v>
      </c>
      <c r="T1996" s="78" t="s">
        <v>16498</v>
      </c>
      <c r="U1996" s="78" t="s">
        <v>13273</v>
      </c>
      <c r="V1996" s="78" t="s">
        <v>18598</v>
      </c>
      <c r="W1996" s="78" t="s">
        <v>4084</v>
      </c>
      <c r="X1996" s="78" t="s">
        <v>17999</v>
      </c>
      <c r="Y1996" s="78" t="s">
        <v>18000</v>
      </c>
      <c r="Z1996" s="78" t="s">
        <v>17809</v>
      </c>
      <c r="AA1996" s="78" t="s">
        <v>17809</v>
      </c>
      <c r="AB1996" s="78" t="s">
        <v>19091</v>
      </c>
      <c r="AI1996" s="82" t="n">
        <v>47192</v>
      </c>
      <c r="AL1996" s="78" t="s">
        <v>17718</v>
      </c>
      <c r="AM1996" s="78" t="s">
        <v>17718</v>
      </c>
      <c r="AP1996" s="78" t="s">
        <v>17719</v>
      </c>
      <c r="AQ1996" s="78" t="n">
        <v>20500</v>
      </c>
      <c r="AR1996" s="78" t="n">
        <v>10</v>
      </c>
      <c r="AS1996" s="78" t="n">
        <v>111.63</v>
      </c>
      <c r="AT1996" s="78" t="n">
        <v>1</v>
      </c>
      <c r="AV1996" s="78" t="n">
        <v>8.08</v>
      </c>
      <c r="AY1996" s="78" t="n">
        <v>20384010.5</v>
      </c>
      <c r="AZ1996" s="78" t="n">
        <v>0</v>
      </c>
      <c r="BA1996" s="78" t="n">
        <v>2500139.5</v>
      </c>
      <c r="BB1996" s="78" t="n">
        <v>80434.03</v>
      </c>
      <c r="BC1996" s="78" t="n">
        <v>22884150</v>
      </c>
      <c r="BD1996" s="78" t="n">
        <v>20500000</v>
      </c>
      <c r="BE1996" s="78" t="s">
        <v>19092</v>
      </c>
      <c r="BJ1996" s="78" t="s">
        <v>17721</v>
      </c>
      <c r="BK1996" s="78" t="s">
        <v>17722</v>
      </c>
      <c r="BL1996" s="78" t="s">
        <v>1080</v>
      </c>
      <c r="BM1996" s="78" t="s">
        <v>13283</v>
      </c>
      <c r="BN1996" s="78" t="s">
        <v>20055</v>
      </c>
      <c r="BO1996" s="78" t="s">
        <v>16502</v>
      </c>
    </row>
    <row r="1997" customFormat="false" ht="15" hidden="true" customHeight="false" outlineLevel="0" collapsed="false">
      <c r="A1997" s="82" t="n">
        <v>45291</v>
      </c>
      <c r="B1997" s="78" t="s">
        <v>16497</v>
      </c>
      <c r="C1997" s="78" t="s">
        <v>18927</v>
      </c>
      <c r="D1997" s="78" t="s">
        <v>18928</v>
      </c>
      <c r="E1997" s="78" t="s">
        <v>1305</v>
      </c>
      <c r="F1997" s="78" t="s">
        <v>17710</v>
      </c>
      <c r="G1997" s="78" t="s">
        <v>17711</v>
      </c>
      <c r="H1997" s="78" t="s">
        <v>17725</v>
      </c>
      <c r="I1997" s="78" t="s">
        <v>18933</v>
      </c>
      <c r="J1997" s="78" t="s">
        <v>17755</v>
      </c>
      <c r="K1997" s="78" t="n">
        <v>157822931</v>
      </c>
      <c r="L1997" s="78" t="s">
        <v>3440</v>
      </c>
      <c r="M1997" s="78" t="s">
        <v>20545</v>
      </c>
      <c r="N1997" s="78" t="s">
        <v>17734</v>
      </c>
      <c r="Q1997" s="78" t="n">
        <v>21000015</v>
      </c>
      <c r="R1997" s="78" t="s">
        <v>16863</v>
      </c>
      <c r="S1997" s="78" t="s">
        <v>16864</v>
      </c>
      <c r="T1997" s="78" t="s">
        <v>16862</v>
      </c>
      <c r="W1997" s="78" t="s">
        <v>4084</v>
      </c>
      <c r="Z1997" s="78" t="s">
        <v>17801</v>
      </c>
      <c r="AA1997" s="78" t="s">
        <v>17802</v>
      </c>
      <c r="AC1997" s="78" t="s">
        <v>19192</v>
      </c>
      <c r="AE1997" s="78" t="s">
        <v>3443</v>
      </c>
      <c r="AG1997" s="78" t="s">
        <v>18931</v>
      </c>
      <c r="AI1997" s="82" t="n">
        <v>45401</v>
      </c>
      <c r="AJ1997" s="78" t="s">
        <v>1197</v>
      </c>
      <c r="AL1997" s="78" t="s">
        <v>17718</v>
      </c>
      <c r="AM1997" s="78" t="s">
        <v>17718</v>
      </c>
      <c r="AP1997" s="78" t="s">
        <v>17719</v>
      </c>
      <c r="AQ1997" s="78" t="n">
        <v>44</v>
      </c>
      <c r="AR1997" s="78" t="n">
        <v>100</v>
      </c>
      <c r="AS1997" s="78" t="n">
        <v>78.15</v>
      </c>
      <c r="AT1997" s="78" t="n">
        <v>1</v>
      </c>
      <c r="AV1997" s="78" t="n">
        <v>8.08</v>
      </c>
      <c r="AY1997" s="78" t="n">
        <v>518940.88</v>
      </c>
      <c r="AZ1997" s="78" t="n">
        <v>0</v>
      </c>
      <c r="BA1997" s="78" t="n">
        <v>-175080.88</v>
      </c>
      <c r="BB1997" s="78" t="n">
        <v>0</v>
      </c>
      <c r="BC1997" s="78" t="n">
        <v>343860</v>
      </c>
      <c r="BD1997" s="78" t="n">
        <v>20570000</v>
      </c>
      <c r="BE1997" s="78" t="s">
        <v>18932</v>
      </c>
      <c r="BJ1997" s="78" t="s">
        <v>17721</v>
      </c>
      <c r="BK1997" s="78" t="s">
        <v>17722</v>
      </c>
      <c r="BO1997" s="78" t="s">
        <v>16502</v>
      </c>
    </row>
    <row r="1998" customFormat="false" ht="15" hidden="true" customHeight="false" outlineLevel="0" collapsed="false">
      <c r="A1998" s="82" t="n">
        <v>45291</v>
      </c>
      <c r="B1998" s="78" t="s">
        <v>16497</v>
      </c>
      <c r="C1998" s="78" t="s">
        <v>18927</v>
      </c>
      <c r="D1998" s="78" t="s">
        <v>18928</v>
      </c>
      <c r="E1998" s="78" t="s">
        <v>1305</v>
      </c>
      <c r="F1998" s="78" t="s">
        <v>17710</v>
      </c>
      <c r="G1998" s="78" t="s">
        <v>17711</v>
      </c>
      <c r="H1998" s="78" t="s">
        <v>17725</v>
      </c>
      <c r="I1998" s="78" t="s">
        <v>18959</v>
      </c>
      <c r="J1998" s="78" t="s">
        <v>17755</v>
      </c>
      <c r="K1998" s="78" t="n">
        <v>149595373</v>
      </c>
      <c r="L1998" s="78" t="s">
        <v>16312</v>
      </c>
      <c r="M1998" s="78" t="s">
        <v>20546</v>
      </c>
      <c r="N1998" s="78" t="s">
        <v>17734</v>
      </c>
      <c r="Q1998" s="78" t="n">
        <v>21004809</v>
      </c>
      <c r="R1998" s="78" t="s">
        <v>16291</v>
      </c>
      <c r="S1998" s="78" t="s">
        <v>16289</v>
      </c>
      <c r="T1998" s="78" t="s">
        <v>17028</v>
      </c>
      <c r="U1998" s="78" t="s">
        <v>16291</v>
      </c>
      <c r="V1998" s="78" t="s">
        <v>16289</v>
      </c>
      <c r="W1998" s="78" t="s">
        <v>4084</v>
      </c>
      <c r="X1998" s="78" t="s">
        <v>17800</v>
      </c>
      <c r="Z1998" s="78" t="s">
        <v>17801</v>
      </c>
      <c r="AA1998" s="78" t="s">
        <v>17802</v>
      </c>
      <c r="AE1998" s="78" t="s">
        <v>16315</v>
      </c>
      <c r="AG1998" s="78" t="s">
        <v>18931</v>
      </c>
      <c r="AI1998" s="82" t="n">
        <v>45366</v>
      </c>
      <c r="AJ1998" s="78" t="s">
        <v>1198</v>
      </c>
      <c r="AL1998" s="78" t="s">
        <v>17718</v>
      </c>
      <c r="AM1998" s="78" t="s">
        <v>17718</v>
      </c>
      <c r="AP1998" s="78" t="s">
        <v>17719</v>
      </c>
      <c r="AQ1998" s="78" t="n">
        <v>940</v>
      </c>
      <c r="AR1998" s="78" t="n">
        <v>100</v>
      </c>
      <c r="AS1998" s="78" t="n">
        <v>1.745</v>
      </c>
      <c r="AT1998" s="78" t="n">
        <v>1</v>
      </c>
      <c r="AV1998" s="78" t="n">
        <v>8.08</v>
      </c>
      <c r="AY1998" s="78" t="n">
        <v>245180.12</v>
      </c>
      <c r="AZ1998" s="78" t="n">
        <v>0</v>
      </c>
      <c r="BA1998" s="78" t="n">
        <v>-81150.12</v>
      </c>
      <c r="BB1998" s="78" t="n">
        <v>0</v>
      </c>
      <c r="BC1998" s="78" t="n">
        <v>164030</v>
      </c>
      <c r="BD1998" s="78" t="n">
        <v>20586000</v>
      </c>
      <c r="BE1998" s="78" t="s">
        <v>18932</v>
      </c>
      <c r="BJ1998" s="78" t="s">
        <v>17721</v>
      </c>
      <c r="BK1998" s="78" t="s">
        <v>17722</v>
      </c>
      <c r="BO1998" s="78" t="s">
        <v>16502</v>
      </c>
    </row>
    <row r="1999" customFormat="false" ht="15" hidden="true" customHeight="false" outlineLevel="0" collapsed="false">
      <c r="A1999" s="82" t="n">
        <v>45291</v>
      </c>
      <c r="B1999" s="78" t="s">
        <v>16497</v>
      </c>
      <c r="C1999" s="78" t="s">
        <v>17734</v>
      </c>
      <c r="D1999" s="78" t="s">
        <v>18919</v>
      </c>
      <c r="E1999" s="78" t="s">
        <v>1305</v>
      </c>
      <c r="F1999" s="78" t="s">
        <v>17710</v>
      </c>
      <c r="G1999" s="78" t="s">
        <v>17711</v>
      </c>
      <c r="H1999" s="78" t="s">
        <v>17725</v>
      </c>
      <c r="I1999" s="78" t="s">
        <v>19056</v>
      </c>
      <c r="J1999" s="78" t="s">
        <v>16506</v>
      </c>
      <c r="K1999" s="78" t="n">
        <v>112400391</v>
      </c>
      <c r="L1999" s="78" t="s">
        <v>5749</v>
      </c>
      <c r="M1999" s="78" t="s">
        <v>20547</v>
      </c>
      <c r="N1999" s="78" t="s">
        <v>17734</v>
      </c>
      <c r="Q1999" s="78" t="n">
        <v>0</v>
      </c>
      <c r="U1999" s="78" t="s">
        <v>20089</v>
      </c>
      <c r="V1999" s="78" t="s">
        <v>5746</v>
      </c>
      <c r="W1999" s="78" t="s">
        <v>4084</v>
      </c>
      <c r="X1999" s="78" t="s">
        <v>17891</v>
      </c>
      <c r="Y1999" s="78" t="s">
        <v>18523</v>
      </c>
      <c r="Z1999" s="78" t="s">
        <v>17802</v>
      </c>
      <c r="AA1999" s="78" t="s">
        <v>17802</v>
      </c>
      <c r="AB1999" s="78" t="s">
        <v>19060</v>
      </c>
      <c r="AI1999" s="82" t="n">
        <v>48009</v>
      </c>
      <c r="AL1999" s="78" t="s">
        <v>17718</v>
      </c>
      <c r="AM1999" s="78" t="s">
        <v>17718</v>
      </c>
      <c r="AP1999" s="78" t="s">
        <v>17719</v>
      </c>
      <c r="AQ1999" s="78" t="n">
        <v>20650</v>
      </c>
      <c r="AR1999" s="78" t="n">
        <v>10</v>
      </c>
      <c r="AS1999" s="78" t="n">
        <v>82.50694</v>
      </c>
      <c r="AT1999" s="78" t="n">
        <v>1</v>
      </c>
      <c r="AV1999" s="78" t="n">
        <v>8.08</v>
      </c>
      <c r="AY1999" s="78" t="n">
        <v>15520391.5</v>
      </c>
      <c r="AZ1999" s="78" t="n">
        <v>0</v>
      </c>
      <c r="BA1999" s="78" t="n">
        <v>1517292.23</v>
      </c>
      <c r="BB1999" s="78" t="n">
        <v>37643.23</v>
      </c>
      <c r="BC1999" s="78" t="n">
        <v>17037683.73</v>
      </c>
      <c r="BD1999" s="78" t="n">
        <v>20650000</v>
      </c>
      <c r="BE1999" s="78" t="s">
        <v>19216</v>
      </c>
      <c r="BJ1999" s="78" t="s">
        <v>17721</v>
      </c>
      <c r="BK1999" s="78" t="s">
        <v>17722</v>
      </c>
      <c r="BL1999" s="78" t="s">
        <v>5751</v>
      </c>
      <c r="BM1999" s="78" t="s">
        <v>5750</v>
      </c>
      <c r="BN1999" s="78" t="s">
        <v>20548</v>
      </c>
      <c r="BO1999" s="78" t="s">
        <v>16502</v>
      </c>
    </row>
    <row r="2000" customFormat="false" ht="15" hidden="true" customHeight="false" outlineLevel="0" collapsed="false">
      <c r="A2000" s="82" t="n">
        <v>45291</v>
      </c>
      <c r="B2000" s="78" t="s">
        <v>16497</v>
      </c>
      <c r="C2000" s="78" t="s">
        <v>18927</v>
      </c>
      <c r="D2000" s="78" t="s">
        <v>18928</v>
      </c>
      <c r="E2000" s="78" t="s">
        <v>1305</v>
      </c>
      <c r="F2000" s="78" t="s">
        <v>17710</v>
      </c>
      <c r="G2000" s="78" t="s">
        <v>17711</v>
      </c>
      <c r="H2000" s="78" t="s">
        <v>17725</v>
      </c>
      <c r="I2000" s="78" t="s">
        <v>18965</v>
      </c>
      <c r="J2000" s="78" t="s">
        <v>17755</v>
      </c>
      <c r="K2000" s="78" t="n">
        <v>118577230</v>
      </c>
      <c r="L2000" s="78" t="s">
        <v>13608</v>
      </c>
      <c r="M2000" s="78" t="s">
        <v>20549</v>
      </c>
      <c r="N2000" s="78" t="s">
        <v>17734</v>
      </c>
      <c r="Q2000" s="78" t="n">
        <v>21000016</v>
      </c>
      <c r="R2000" s="78" t="s">
        <v>13580</v>
      </c>
      <c r="S2000" s="78" t="s">
        <v>17444</v>
      </c>
      <c r="T2000" s="78" t="s">
        <v>17028</v>
      </c>
      <c r="U2000" s="78" t="s">
        <v>13580</v>
      </c>
      <c r="V2000" s="78" t="s">
        <v>17444</v>
      </c>
      <c r="W2000" s="78" t="s">
        <v>4084</v>
      </c>
      <c r="X2000" s="78" t="s">
        <v>17800</v>
      </c>
      <c r="Z2000" s="78" t="s">
        <v>17801</v>
      </c>
      <c r="AA2000" s="78" t="s">
        <v>17802</v>
      </c>
      <c r="AE2000" s="78" t="s">
        <v>13611</v>
      </c>
      <c r="AG2000" s="78" t="s">
        <v>18931</v>
      </c>
      <c r="AI2000" s="82" t="n">
        <v>45310</v>
      </c>
      <c r="AJ2000" s="78" t="s">
        <v>1197</v>
      </c>
      <c r="AL2000" s="78" t="s">
        <v>17718</v>
      </c>
      <c r="AM2000" s="78" t="s">
        <v>17718</v>
      </c>
      <c r="AP2000" s="78" t="s">
        <v>17772</v>
      </c>
      <c r="AQ2000" s="78" t="n">
        <v>-506</v>
      </c>
      <c r="AR2000" s="78" t="n">
        <v>100</v>
      </c>
      <c r="AS2000" s="78" t="n">
        <v>0.115</v>
      </c>
      <c r="AT2000" s="78" t="n">
        <v>1</v>
      </c>
      <c r="AV2000" s="78" t="n">
        <v>8.08</v>
      </c>
      <c r="AY2000" s="78" t="n">
        <v>-454000.95</v>
      </c>
      <c r="AZ2000" s="78" t="n">
        <v>0</v>
      </c>
      <c r="BA2000" s="78" t="n">
        <v>448181.95</v>
      </c>
      <c r="BB2000" s="78" t="n">
        <v>0</v>
      </c>
      <c r="BC2000" s="78" t="n">
        <v>-5819</v>
      </c>
      <c r="BD2000" s="78" t="n">
        <v>20746000</v>
      </c>
      <c r="BE2000" s="78" t="s">
        <v>18932</v>
      </c>
      <c r="BJ2000" s="78" t="s">
        <v>17721</v>
      </c>
      <c r="BK2000" s="78" t="s">
        <v>17722</v>
      </c>
      <c r="BO2000" s="78" t="s">
        <v>16502</v>
      </c>
    </row>
    <row r="2001" customFormat="false" ht="15" hidden="true" customHeight="false" outlineLevel="0" collapsed="false">
      <c r="A2001" s="82" t="n">
        <v>45291</v>
      </c>
      <c r="B2001" s="78" t="s">
        <v>16497</v>
      </c>
      <c r="C2001" s="78" t="s">
        <v>17734</v>
      </c>
      <c r="D2001" s="78" t="s">
        <v>18944</v>
      </c>
      <c r="E2001" s="78" t="s">
        <v>4075</v>
      </c>
      <c r="F2001" s="78" t="s">
        <v>17724</v>
      </c>
      <c r="G2001" s="78" t="s">
        <v>17711</v>
      </c>
      <c r="H2001" s="78" t="s">
        <v>17725</v>
      </c>
      <c r="I2001" s="78" t="s">
        <v>19263</v>
      </c>
      <c r="J2001" s="78" t="s">
        <v>16933</v>
      </c>
      <c r="K2001" s="78" t="n">
        <v>158037983</v>
      </c>
      <c r="L2001" s="78" t="s">
        <v>15228</v>
      </c>
      <c r="M2001" s="78" t="s">
        <v>20550</v>
      </c>
      <c r="N2001" s="78" t="s">
        <v>17734</v>
      </c>
      <c r="Q2001" s="78" t="n">
        <v>0</v>
      </c>
      <c r="U2001" s="78" t="s">
        <v>18947</v>
      </c>
      <c r="V2001" s="78" t="s">
        <v>18948</v>
      </c>
      <c r="W2001" s="78" t="s">
        <v>4084</v>
      </c>
      <c r="X2001" s="78" t="s">
        <v>18949</v>
      </c>
      <c r="Y2001" s="78" t="s">
        <v>18949</v>
      </c>
      <c r="Z2001" s="78" t="s">
        <v>18950</v>
      </c>
      <c r="AA2001" s="78" t="s">
        <v>18951</v>
      </c>
      <c r="AB2001" s="78" t="s">
        <v>19327</v>
      </c>
      <c r="AI2001" s="82" t="n">
        <v>47087</v>
      </c>
      <c r="AL2001" s="78" t="s">
        <v>17718</v>
      </c>
      <c r="AM2001" s="78" t="s">
        <v>17718</v>
      </c>
      <c r="AP2001" s="78" t="s">
        <v>17772</v>
      </c>
      <c r="AQ2001" s="78" t="n">
        <v>-20940</v>
      </c>
      <c r="AR2001" s="78" t="n">
        <v>10</v>
      </c>
      <c r="AS2001" s="78" t="n">
        <v>102.34375</v>
      </c>
      <c r="AT2001" s="78" t="n">
        <v>1</v>
      </c>
      <c r="AV2001" s="78" t="n">
        <v>8.08</v>
      </c>
      <c r="AY2001" s="78" t="n">
        <v>-21472088.67</v>
      </c>
      <c r="AZ2001" s="78" t="n">
        <v>0</v>
      </c>
      <c r="BA2001" s="78" t="n">
        <v>41307.42</v>
      </c>
      <c r="BB2001" s="78" t="n">
        <v>-91083.68</v>
      </c>
      <c r="BC2001" s="78" t="n">
        <v>-21430781.25</v>
      </c>
      <c r="BD2001" s="78" t="n">
        <v>20940000</v>
      </c>
      <c r="BE2001" s="78" t="s">
        <v>18953</v>
      </c>
      <c r="BJ2001" s="78" t="s">
        <v>17721</v>
      </c>
      <c r="BK2001" s="78" t="s">
        <v>17722</v>
      </c>
      <c r="BL2001" s="78" t="s">
        <v>15230</v>
      </c>
      <c r="BM2001" s="78" t="s">
        <v>15229</v>
      </c>
      <c r="BN2001" s="78" t="s">
        <v>20551</v>
      </c>
      <c r="BO2001" s="78" t="s">
        <v>16502</v>
      </c>
    </row>
    <row r="2002" customFormat="false" ht="15" hidden="true" customHeight="false" outlineLevel="0" collapsed="false">
      <c r="A2002" s="82" t="n">
        <v>45291</v>
      </c>
      <c r="B2002" s="78" t="s">
        <v>16497</v>
      </c>
      <c r="C2002" s="78" t="s">
        <v>17734</v>
      </c>
      <c r="D2002" s="78" t="s">
        <v>18919</v>
      </c>
      <c r="E2002" s="78" t="s">
        <v>4126</v>
      </c>
      <c r="F2002" s="78" t="s">
        <v>17758</v>
      </c>
      <c r="G2002" s="78" t="s">
        <v>17711</v>
      </c>
      <c r="H2002" s="78" t="s">
        <v>17725</v>
      </c>
      <c r="I2002" s="78" t="s">
        <v>19056</v>
      </c>
      <c r="J2002" s="78" t="s">
        <v>19089</v>
      </c>
      <c r="K2002" s="78" t="n">
        <v>151433965</v>
      </c>
      <c r="L2002" s="78" t="s">
        <v>9329</v>
      </c>
      <c r="M2002" s="78" t="s">
        <v>20102</v>
      </c>
      <c r="N2002" s="78" t="s">
        <v>17734</v>
      </c>
      <c r="Q2002" s="78" t="n">
        <v>21003538</v>
      </c>
      <c r="R2002" s="78" t="s">
        <v>9321</v>
      </c>
      <c r="S2002" s="78" t="s">
        <v>16974</v>
      </c>
      <c r="T2002" s="78" t="s">
        <v>16498</v>
      </c>
      <c r="U2002" s="78" t="s">
        <v>9321</v>
      </c>
      <c r="V2002" s="78" t="s">
        <v>18424</v>
      </c>
      <c r="W2002" s="78" t="s">
        <v>4084</v>
      </c>
      <c r="X2002" s="78" t="s">
        <v>18425</v>
      </c>
      <c r="Y2002" s="78" t="s">
        <v>18426</v>
      </c>
      <c r="Z2002" s="78" t="s">
        <v>17917</v>
      </c>
      <c r="AA2002" s="78" t="s">
        <v>17917</v>
      </c>
      <c r="AB2002" s="78" t="s">
        <v>19091</v>
      </c>
      <c r="AI2002" s="82" t="n">
        <v>46888</v>
      </c>
      <c r="AL2002" s="78" t="s">
        <v>17718</v>
      </c>
      <c r="AM2002" s="78" t="s">
        <v>17718</v>
      </c>
      <c r="AP2002" s="78" t="s">
        <v>17719</v>
      </c>
      <c r="AQ2002" s="78" t="n">
        <v>21000</v>
      </c>
      <c r="AR2002" s="78" t="n">
        <v>10</v>
      </c>
      <c r="AS2002" s="78" t="n">
        <v>127.46</v>
      </c>
      <c r="AT2002" s="78" t="n">
        <v>1</v>
      </c>
      <c r="AV2002" s="78" t="n">
        <v>8.08</v>
      </c>
      <c r="AY2002" s="78" t="n">
        <v>22284610</v>
      </c>
      <c r="AZ2002" s="78" t="n">
        <v>0</v>
      </c>
      <c r="BA2002" s="78" t="n">
        <v>4481990</v>
      </c>
      <c r="BB2002" s="78" t="n">
        <v>100625</v>
      </c>
      <c r="BC2002" s="78" t="n">
        <v>26766600</v>
      </c>
      <c r="BD2002" s="78" t="n">
        <v>21000000</v>
      </c>
      <c r="BE2002" s="78" t="s">
        <v>19092</v>
      </c>
      <c r="BJ2002" s="78" t="s">
        <v>17721</v>
      </c>
      <c r="BK2002" s="78" t="s">
        <v>17722</v>
      </c>
      <c r="BL2002" s="78" t="s">
        <v>925</v>
      </c>
      <c r="BM2002" s="78" t="s">
        <v>9330</v>
      </c>
      <c r="BN2002" s="78" t="s">
        <v>20103</v>
      </c>
      <c r="BO2002" s="78" t="s">
        <v>16502</v>
      </c>
    </row>
    <row r="2003" customFormat="false" ht="15" hidden="true" customHeight="false" outlineLevel="0" collapsed="false">
      <c r="A2003" s="82" t="n">
        <v>45291</v>
      </c>
      <c r="B2003" s="78" t="s">
        <v>16497</v>
      </c>
      <c r="C2003" s="78" t="s">
        <v>18927</v>
      </c>
      <c r="D2003" s="78" t="s">
        <v>18928</v>
      </c>
      <c r="E2003" s="78" t="s">
        <v>1305</v>
      </c>
      <c r="F2003" s="78" t="s">
        <v>17710</v>
      </c>
      <c r="G2003" s="78" t="s">
        <v>17711</v>
      </c>
      <c r="H2003" s="78" t="s">
        <v>17725</v>
      </c>
      <c r="I2003" s="78" t="s">
        <v>18959</v>
      </c>
      <c r="J2003" s="78" t="s">
        <v>17755</v>
      </c>
      <c r="K2003" s="78" t="n">
        <v>154836654</v>
      </c>
      <c r="L2003" s="78" t="s">
        <v>2180</v>
      </c>
      <c r="M2003" s="78" t="s">
        <v>20552</v>
      </c>
      <c r="N2003" s="78" t="s">
        <v>17734</v>
      </c>
      <c r="Q2003" s="78" t="n">
        <v>21000015</v>
      </c>
      <c r="R2003" s="78" t="s">
        <v>16863</v>
      </c>
      <c r="S2003" s="78" t="s">
        <v>16864</v>
      </c>
      <c r="T2003" s="78" t="s">
        <v>16862</v>
      </c>
      <c r="W2003" s="78" t="s">
        <v>4084</v>
      </c>
      <c r="Z2003" s="78" t="s">
        <v>17801</v>
      </c>
      <c r="AA2003" s="78" t="s">
        <v>17802</v>
      </c>
      <c r="AC2003" s="78" t="s">
        <v>19192</v>
      </c>
      <c r="AE2003" s="78" t="s">
        <v>2183</v>
      </c>
      <c r="AG2003" s="78" t="s">
        <v>18931</v>
      </c>
      <c r="AI2003" s="82" t="n">
        <v>45310</v>
      </c>
      <c r="AJ2003" s="78" t="s">
        <v>1198</v>
      </c>
      <c r="AL2003" s="78" t="s">
        <v>17718</v>
      </c>
      <c r="AM2003" s="78" t="s">
        <v>17718</v>
      </c>
      <c r="AP2003" s="78" t="s">
        <v>17719</v>
      </c>
      <c r="AQ2003" s="78" t="n">
        <v>50</v>
      </c>
      <c r="AR2003" s="78" t="n">
        <v>100</v>
      </c>
      <c r="AS2003" s="78" t="n">
        <v>587.9</v>
      </c>
      <c r="AT2003" s="78" t="n">
        <v>1</v>
      </c>
      <c r="AV2003" s="78" t="n">
        <v>8.08</v>
      </c>
      <c r="AY2003" s="78" t="n">
        <v>804251</v>
      </c>
      <c r="AZ2003" s="78" t="n">
        <v>0</v>
      </c>
      <c r="BA2003" s="78" t="n">
        <v>2135249</v>
      </c>
      <c r="BB2003" s="78" t="n">
        <v>0</v>
      </c>
      <c r="BC2003" s="78" t="n">
        <v>2939500</v>
      </c>
      <c r="BD2003" s="78" t="n">
        <v>21000000</v>
      </c>
      <c r="BE2003" s="78" t="s">
        <v>18932</v>
      </c>
      <c r="BJ2003" s="78" t="s">
        <v>17721</v>
      </c>
      <c r="BK2003" s="78" t="s">
        <v>17722</v>
      </c>
      <c r="BO2003" s="78" t="s">
        <v>16502</v>
      </c>
    </row>
    <row r="2004" customFormat="false" ht="15" hidden="true" customHeight="false" outlineLevel="0" collapsed="false">
      <c r="A2004" s="82" t="n">
        <v>45291</v>
      </c>
      <c r="B2004" s="78" t="s">
        <v>16497</v>
      </c>
      <c r="C2004" s="78" t="s">
        <v>18927</v>
      </c>
      <c r="D2004" s="78" t="s">
        <v>19994</v>
      </c>
      <c r="E2004" s="78" t="s">
        <v>3664</v>
      </c>
      <c r="F2004" s="78" t="s">
        <v>17727</v>
      </c>
      <c r="G2004" s="78" t="s">
        <v>17747</v>
      </c>
      <c r="H2004" s="78" t="s">
        <v>17729</v>
      </c>
      <c r="I2004" s="78" t="s">
        <v>19604</v>
      </c>
      <c r="J2004" s="78" t="s">
        <v>17462</v>
      </c>
      <c r="K2004" s="78" t="n">
        <v>157286186</v>
      </c>
      <c r="L2004" s="78" t="s">
        <v>3944</v>
      </c>
      <c r="M2004" s="78" t="s">
        <v>20553</v>
      </c>
      <c r="N2004" s="78" t="s">
        <v>19505</v>
      </c>
      <c r="Q2004" s="78" t="n">
        <v>60611090</v>
      </c>
      <c r="R2004" s="78" t="s">
        <v>17020</v>
      </c>
      <c r="S2004" s="78" t="s">
        <v>17021</v>
      </c>
      <c r="T2004" s="78" t="s">
        <v>17019</v>
      </c>
      <c r="W2004" s="78" t="s">
        <v>4084</v>
      </c>
      <c r="AB2004" s="78" t="s">
        <v>19996</v>
      </c>
      <c r="AH2004" s="78" t="s">
        <v>19997</v>
      </c>
      <c r="AI2004" s="82" t="n">
        <v>45964</v>
      </c>
      <c r="AK2004" s="78" t="s">
        <v>19610</v>
      </c>
      <c r="AL2004" s="78" t="s">
        <v>17718</v>
      </c>
      <c r="AM2004" s="78" t="s">
        <v>17718</v>
      </c>
      <c r="AP2004" s="78" t="s">
        <v>17772</v>
      </c>
      <c r="AQ2004" s="78" t="n">
        <v>21</v>
      </c>
      <c r="AR2004" s="78" t="n">
        <v>1</v>
      </c>
      <c r="AS2004" s="78" t="n">
        <v>-10551.02539</v>
      </c>
      <c r="AT2004" s="78" t="n">
        <v>1</v>
      </c>
      <c r="AV2004" s="78" t="n">
        <v>8.08</v>
      </c>
      <c r="AY2004" s="78" t="n">
        <v>0</v>
      </c>
      <c r="AZ2004" s="78" t="n">
        <v>0</v>
      </c>
      <c r="BA2004" s="78" t="n">
        <v>-221571.53</v>
      </c>
      <c r="BB2004" s="78" t="n">
        <v>0</v>
      </c>
      <c r="BC2004" s="78" t="n">
        <v>-221571.53</v>
      </c>
      <c r="BD2004" s="78" t="n">
        <v>21000000</v>
      </c>
      <c r="BE2004" s="78" t="s">
        <v>19998</v>
      </c>
      <c r="BJ2004" s="78" t="s">
        <v>17721</v>
      </c>
      <c r="BK2004" s="78" t="s">
        <v>17722</v>
      </c>
      <c r="BO2004" s="78" t="s">
        <v>16502</v>
      </c>
    </row>
    <row r="2005" customFormat="false" ht="15" hidden="true" customHeight="false" outlineLevel="0" collapsed="false">
      <c r="A2005" s="82" t="n">
        <v>45291</v>
      </c>
      <c r="B2005" s="78" t="s">
        <v>16497</v>
      </c>
      <c r="C2005" s="78" t="s">
        <v>18927</v>
      </c>
      <c r="D2005" s="78" t="s">
        <v>18928</v>
      </c>
      <c r="E2005" s="78" t="s">
        <v>1305</v>
      </c>
      <c r="F2005" s="78" t="s">
        <v>17710</v>
      </c>
      <c r="G2005" s="78" t="s">
        <v>17711</v>
      </c>
      <c r="H2005" s="78" t="s">
        <v>17725</v>
      </c>
      <c r="I2005" s="78" t="s">
        <v>18965</v>
      </c>
      <c r="J2005" s="78" t="s">
        <v>17755</v>
      </c>
      <c r="K2005" s="78" t="n">
        <v>154296108</v>
      </c>
      <c r="L2005" s="78" t="s">
        <v>2152</v>
      </c>
      <c r="M2005" s="78" t="s">
        <v>20554</v>
      </c>
      <c r="N2005" s="78" t="s">
        <v>17734</v>
      </c>
      <c r="Q2005" s="78" t="n">
        <v>21000015</v>
      </c>
      <c r="R2005" s="78" t="s">
        <v>16863</v>
      </c>
      <c r="S2005" s="78" t="s">
        <v>16864</v>
      </c>
      <c r="T2005" s="78" t="s">
        <v>16862</v>
      </c>
      <c r="W2005" s="78" t="s">
        <v>4084</v>
      </c>
      <c r="Z2005" s="78" t="s">
        <v>17801</v>
      </c>
      <c r="AA2005" s="78" t="s">
        <v>17802</v>
      </c>
      <c r="AC2005" s="78" t="s">
        <v>19192</v>
      </c>
      <c r="AE2005" s="78" t="s">
        <v>2155</v>
      </c>
      <c r="AG2005" s="78" t="s">
        <v>18931</v>
      </c>
      <c r="AI2005" s="82" t="n">
        <v>45322</v>
      </c>
      <c r="AJ2005" s="78" t="s">
        <v>1197</v>
      </c>
      <c r="AL2005" s="78" t="s">
        <v>17718</v>
      </c>
      <c r="AM2005" s="78" t="s">
        <v>17718</v>
      </c>
      <c r="AP2005" s="78" t="s">
        <v>17772</v>
      </c>
      <c r="AQ2005" s="78" t="n">
        <v>-48</v>
      </c>
      <c r="AR2005" s="78" t="n">
        <v>100</v>
      </c>
      <c r="AS2005" s="78" t="n">
        <v>4.2</v>
      </c>
      <c r="AT2005" s="78" t="n">
        <v>1</v>
      </c>
      <c r="AV2005" s="78" t="n">
        <v>8.08</v>
      </c>
      <c r="AY2005" s="78" t="n">
        <v>-495599.04</v>
      </c>
      <c r="AZ2005" s="78" t="n">
        <v>0</v>
      </c>
      <c r="BA2005" s="78" t="n">
        <v>475439.04</v>
      </c>
      <c r="BB2005" s="78" t="n">
        <v>0</v>
      </c>
      <c r="BC2005" s="78" t="n">
        <v>-20160</v>
      </c>
      <c r="BD2005" s="78" t="n">
        <v>21000000</v>
      </c>
      <c r="BE2005" s="78" t="s">
        <v>18932</v>
      </c>
      <c r="BJ2005" s="78" t="s">
        <v>17721</v>
      </c>
      <c r="BK2005" s="78" t="s">
        <v>17722</v>
      </c>
      <c r="BO2005" s="78" t="s">
        <v>16502</v>
      </c>
    </row>
    <row r="2006" customFormat="false" ht="15" hidden="true" customHeight="false" outlineLevel="0" collapsed="false">
      <c r="A2006" s="82" t="n">
        <v>45291</v>
      </c>
      <c r="B2006" s="78" t="s">
        <v>16497</v>
      </c>
      <c r="C2006" s="78" t="s">
        <v>18927</v>
      </c>
      <c r="D2006" s="78" t="s">
        <v>18928</v>
      </c>
      <c r="E2006" s="78" t="s">
        <v>1305</v>
      </c>
      <c r="F2006" s="78" t="s">
        <v>17710</v>
      </c>
      <c r="G2006" s="78" t="s">
        <v>17711</v>
      </c>
      <c r="H2006" s="78" t="s">
        <v>17725</v>
      </c>
      <c r="I2006" s="78" t="s">
        <v>18959</v>
      </c>
      <c r="J2006" s="78" t="s">
        <v>17755</v>
      </c>
      <c r="K2006" s="78" t="n">
        <v>155799809</v>
      </c>
      <c r="L2006" s="78" t="s">
        <v>2698</v>
      </c>
      <c r="M2006" s="78" t="s">
        <v>20555</v>
      </c>
      <c r="N2006" s="78" t="s">
        <v>17734</v>
      </c>
      <c r="Q2006" s="78" t="n">
        <v>21000015</v>
      </c>
      <c r="R2006" s="78" t="s">
        <v>16863</v>
      </c>
      <c r="S2006" s="78" t="s">
        <v>16864</v>
      </c>
      <c r="T2006" s="78" t="s">
        <v>16862</v>
      </c>
      <c r="W2006" s="78" t="s">
        <v>4084</v>
      </c>
      <c r="Z2006" s="78" t="s">
        <v>17801</v>
      </c>
      <c r="AA2006" s="78" t="s">
        <v>17802</v>
      </c>
      <c r="AC2006" s="78" t="s">
        <v>19192</v>
      </c>
      <c r="AE2006" s="78" t="s">
        <v>2701</v>
      </c>
      <c r="AG2006" s="78" t="s">
        <v>18931</v>
      </c>
      <c r="AI2006" s="82" t="n">
        <v>45338</v>
      </c>
      <c r="AJ2006" s="78" t="s">
        <v>1198</v>
      </c>
      <c r="AL2006" s="78" t="s">
        <v>17718</v>
      </c>
      <c r="AM2006" s="78" t="s">
        <v>17718</v>
      </c>
      <c r="AP2006" s="78" t="s">
        <v>17719</v>
      </c>
      <c r="AQ2006" s="78" t="n">
        <v>52</v>
      </c>
      <c r="AR2006" s="78" t="n">
        <v>100</v>
      </c>
      <c r="AS2006" s="78" t="n">
        <v>704.25</v>
      </c>
      <c r="AT2006" s="78" t="n">
        <v>1</v>
      </c>
      <c r="AV2006" s="78" t="n">
        <v>8.08</v>
      </c>
      <c r="AY2006" s="78" t="n">
        <v>1178871.04</v>
      </c>
      <c r="AZ2006" s="78" t="n">
        <v>0</v>
      </c>
      <c r="BA2006" s="78" t="n">
        <v>2483228.96</v>
      </c>
      <c r="BB2006" s="78" t="n">
        <v>0</v>
      </c>
      <c r="BC2006" s="78" t="n">
        <v>3662100</v>
      </c>
      <c r="BD2006" s="78" t="n">
        <v>21320000</v>
      </c>
      <c r="BE2006" s="78" t="s">
        <v>18932</v>
      </c>
      <c r="BJ2006" s="78" t="s">
        <v>17721</v>
      </c>
      <c r="BK2006" s="78" t="s">
        <v>17722</v>
      </c>
      <c r="BO2006" s="78" t="s">
        <v>16502</v>
      </c>
    </row>
    <row r="2007" customFormat="false" ht="15" hidden="true" customHeight="false" outlineLevel="0" collapsed="false">
      <c r="A2007" s="82" t="n">
        <v>45291</v>
      </c>
      <c r="B2007" s="78" t="s">
        <v>16497</v>
      </c>
      <c r="C2007" s="78" t="s">
        <v>17734</v>
      </c>
      <c r="D2007" s="78" t="s">
        <v>18919</v>
      </c>
      <c r="E2007" s="78" t="s">
        <v>4075</v>
      </c>
      <c r="F2007" s="78" t="s">
        <v>17724</v>
      </c>
      <c r="G2007" s="78" t="s">
        <v>17711</v>
      </c>
      <c r="H2007" s="78" t="s">
        <v>17725</v>
      </c>
      <c r="I2007" s="78" t="s">
        <v>19056</v>
      </c>
      <c r="J2007" s="78" t="s">
        <v>19089</v>
      </c>
      <c r="K2007" s="78" t="n">
        <v>154675565</v>
      </c>
      <c r="L2007" s="78" t="s">
        <v>16094</v>
      </c>
      <c r="M2007" s="78" t="s">
        <v>20129</v>
      </c>
      <c r="N2007" s="78" t="s">
        <v>17734</v>
      </c>
      <c r="Q2007" s="78" t="n">
        <v>32864111</v>
      </c>
      <c r="R2007" s="78" t="s">
        <v>16086</v>
      </c>
      <c r="S2007" s="78" t="s">
        <v>17621</v>
      </c>
      <c r="T2007" s="78" t="s">
        <v>16498</v>
      </c>
      <c r="U2007" s="78" t="s">
        <v>16086</v>
      </c>
      <c r="V2007" s="78" t="s">
        <v>18573</v>
      </c>
      <c r="W2007" s="78" t="s">
        <v>4084</v>
      </c>
      <c r="X2007" s="78" t="s">
        <v>17831</v>
      </c>
      <c r="Y2007" s="78" t="s">
        <v>17838</v>
      </c>
      <c r="Z2007" s="78" t="s">
        <v>17809</v>
      </c>
      <c r="AA2007" s="78" t="s">
        <v>17809</v>
      </c>
      <c r="AB2007" s="78" t="s">
        <v>19091</v>
      </c>
      <c r="AI2007" s="82" t="n">
        <v>46980</v>
      </c>
      <c r="AL2007" s="78" t="s">
        <v>17718</v>
      </c>
      <c r="AM2007" s="78" t="s">
        <v>17718</v>
      </c>
      <c r="AP2007" s="78" t="s">
        <v>17719</v>
      </c>
      <c r="AQ2007" s="78" t="n">
        <v>21500</v>
      </c>
      <c r="AR2007" s="78" t="n">
        <v>10</v>
      </c>
      <c r="AS2007" s="78" t="n">
        <v>101.35</v>
      </c>
      <c r="AT2007" s="78" t="n">
        <v>1</v>
      </c>
      <c r="AV2007" s="78" t="n">
        <v>8.08</v>
      </c>
      <c r="AY2007" s="78" t="n">
        <v>20768600.5</v>
      </c>
      <c r="AZ2007" s="78" t="n">
        <v>0</v>
      </c>
      <c r="BA2007" s="78" t="n">
        <v>1021649.5</v>
      </c>
      <c r="BB2007" s="78" t="n">
        <v>100034.72</v>
      </c>
      <c r="BC2007" s="78" t="n">
        <v>21790250</v>
      </c>
      <c r="BD2007" s="78" t="n">
        <v>21500000</v>
      </c>
      <c r="BE2007" s="78" t="s">
        <v>19092</v>
      </c>
      <c r="BJ2007" s="78" t="s">
        <v>17721</v>
      </c>
      <c r="BK2007" s="78" t="s">
        <v>17722</v>
      </c>
      <c r="BL2007" s="78" t="s">
        <v>1184</v>
      </c>
      <c r="BM2007" s="78" t="s">
        <v>16095</v>
      </c>
      <c r="BN2007" s="78" t="s">
        <v>20130</v>
      </c>
      <c r="BO2007" s="78" t="s">
        <v>16502</v>
      </c>
    </row>
    <row r="2008" customFormat="false" ht="15" hidden="true" customHeight="false" outlineLevel="0" collapsed="false">
      <c r="A2008" s="82" t="n">
        <v>45291</v>
      </c>
      <c r="B2008" s="78" t="s">
        <v>16497</v>
      </c>
      <c r="C2008" s="78" t="s">
        <v>18927</v>
      </c>
      <c r="D2008" s="78" t="s">
        <v>18928</v>
      </c>
      <c r="E2008" s="78" t="s">
        <v>1305</v>
      </c>
      <c r="F2008" s="78" t="s">
        <v>17710</v>
      </c>
      <c r="G2008" s="78" t="s">
        <v>17711</v>
      </c>
      <c r="H2008" s="78" t="s">
        <v>17725</v>
      </c>
      <c r="I2008" s="78" t="s">
        <v>18965</v>
      </c>
      <c r="J2008" s="78" t="s">
        <v>17755</v>
      </c>
      <c r="K2008" s="78" t="n">
        <v>156907943</v>
      </c>
      <c r="L2008" s="78" t="s">
        <v>3202</v>
      </c>
      <c r="M2008" s="78" t="s">
        <v>20556</v>
      </c>
      <c r="N2008" s="78" t="s">
        <v>17734</v>
      </c>
      <c r="Q2008" s="78" t="n">
        <v>21000015</v>
      </c>
      <c r="R2008" s="78" t="s">
        <v>16863</v>
      </c>
      <c r="S2008" s="78" t="s">
        <v>16864</v>
      </c>
      <c r="T2008" s="78" t="s">
        <v>16862</v>
      </c>
      <c r="W2008" s="78" t="s">
        <v>4084</v>
      </c>
      <c r="Z2008" s="78" t="s">
        <v>17801</v>
      </c>
      <c r="AA2008" s="78" t="s">
        <v>17802</v>
      </c>
      <c r="AC2008" s="78" t="s">
        <v>19192</v>
      </c>
      <c r="AE2008" s="78" t="s">
        <v>3205</v>
      </c>
      <c r="AG2008" s="78" t="s">
        <v>18931</v>
      </c>
      <c r="AI2008" s="82" t="n">
        <v>45366</v>
      </c>
      <c r="AJ2008" s="78" t="s">
        <v>1197</v>
      </c>
      <c r="AL2008" s="78" t="s">
        <v>17718</v>
      </c>
      <c r="AM2008" s="78" t="s">
        <v>17718</v>
      </c>
      <c r="AP2008" s="78" t="s">
        <v>17772</v>
      </c>
      <c r="AQ2008" s="78" t="n">
        <v>-46</v>
      </c>
      <c r="AR2008" s="78" t="n">
        <v>100</v>
      </c>
      <c r="AS2008" s="78" t="n">
        <v>58.6</v>
      </c>
      <c r="AT2008" s="78" t="n">
        <v>1</v>
      </c>
      <c r="AV2008" s="78" t="n">
        <v>8.08</v>
      </c>
      <c r="AY2008" s="78" t="n">
        <v>-462299.12</v>
      </c>
      <c r="AZ2008" s="78" t="n">
        <v>0</v>
      </c>
      <c r="BA2008" s="78" t="n">
        <v>192739.12</v>
      </c>
      <c r="BB2008" s="78" t="n">
        <v>0</v>
      </c>
      <c r="BC2008" s="78" t="n">
        <v>-269560</v>
      </c>
      <c r="BD2008" s="78" t="n">
        <v>21505000</v>
      </c>
      <c r="BE2008" s="78" t="s">
        <v>18932</v>
      </c>
      <c r="BJ2008" s="78" t="s">
        <v>17721</v>
      </c>
      <c r="BK2008" s="78" t="s">
        <v>17722</v>
      </c>
      <c r="BO2008" s="78" t="s">
        <v>16502</v>
      </c>
    </row>
    <row r="2009" customFormat="false" ht="15" hidden="true" customHeight="false" outlineLevel="0" collapsed="false">
      <c r="A2009" s="82" t="n">
        <v>45291</v>
      </c>
      <c r="B2009" s="78" t="s">
        <v>16497</v>
      </c>
      <c r="C2009" s="78" t="s">
        <v>18927</v>
      </c>
      <c r="D2009" s="78" t="s">
        <v>18928</v>
      </c>
      <c r="E2009" s="78" t="s">
        <v>1305</v>
      </c>
      <c r="F2009" s="78" t="s">
        <v>17710</v>
      </c>
      <c r="G2009" s="78" t="s">
        <v>17711</v>
      </c>
      <c r="H2009" s="78" t="s">
        <v>17725</v>
      </c>
      <c r="I2009" s="78" t="s">
        <v>18929</v>
      </c>
      <c r="J2009" s="78" t="s">
        <v>17755</v>
      </c>
      <c r="K2009" s="78" t="n">
        <v>155800155</v>
      </c>
      <c r="L2009" s="78" t="s">
        <v>2719</v>
      </c>
      <c r="M2009" s="78" t="s">
        <v>20557</v>
      </c>
      <c r="N2009" s="78" t="s">
        <v>17734</v>
      </c>
      <c r="Q2009" s="78" t="n">
        <v>21000015</v>
      </c>
      <c r="R2009" s="78" t="s">
        <v>16863</v>
      </c>
      <c r="S2009" s="78" t="s">
        <v>16864</v>
      </c>
      <c r="T2009" s="78" t="s">
        <v>16862</v>
      </c>
      <c r="W2009" s="78" t="s">
        <v>4084</v>
      </c>
      <c r="Z2009" s="78" t="s">
        <v>17801</v>
      </c>
      <c r="AA2009" s="78" t="s">
        <v>17802</v>
      </c>
      <c r="AC2009" s="78" t="s">
        <v>19192</v>
      </c>
      <c r="AE2009" s="78" t="s">
        <v>2722</v>
      </c>
      <c r="AG2009" s="78" t="s">
        <v>18931</v>
      </c>
      <c r="AI2009" s="82" t="n">
        <v>45338</v>
      </c>
      <c r="AJ2009" s="78" t="s">
        <v>1198</v>
      </c>
      <c r="AL2009" s="78" t="s">
        <v>17718</v>
      </c>
      <c r="AM2009" s="78" t="s">
        <v>17718</v>
      </c>
      <c r="AP2009" s="78" t="s">
        <v>17772</v>
      </c>
      <c r="AQ2009" s="78" t="n">
        <v>-51</v>
      </c>
      <c r="AR2009" s="78" t="n">
        <v>100</v>
      </c>
      <c r="AS2009" s="78" t="n">
        <v>555.35</v>
      </c>
      <c r="AT2009" s="78" t="n">
        <v>1</v>
      </c>
      <c r="AV2009" s="78" t="n">
        <v>8.08</v>
      </c>
      <c r="AY2009" s="78" t="n">
        <v>-836799.02</v>
      </c>
      <c r="AZ2009" s="78" t="n">
        <v>0</v>
      </c>
      <c r="BA2009" s="78" t="n">
        <v>-1995485.98</v>
      </c>
      <c r="BB2009" s="78" t="n">
        <v>0</v>
      </c>
      <c r="BC2009" s="78" t="n">
        <v>-2832285</v>
      </c>
      <c r="BD2009" s="78" t="n">
        <v>21675000</v>
      </c>
      <c r="BE2009" s="78" t="s">
        <v>18932</v>
      </c>
      <c r="BJ2009" s="78" t="s">
        <v>17721</v>
      </c>
      <c r="BK2009" s="78" t="s">
        <v>17722</v>
      </c>
      <c r="BO2009" s="78" t="s">
        <v>16502</v>
      </c>
    </row>
    <row r="2010" customFormat="false" ht="15" hidden="true" customHeight="false" outlineLevel="0" collapsed="false">
      <c r="A2010" s="82" t="n">
        <v>45291</v>
      </c>
      <c r="B2010" s="78" t="s">
        <v>16497</v>
      </c>
      <c r="C2010" s="78" t="s">
        <v>18927</v>
      </c>
      <c r="D2010" s="78" t="s">
        <v>18928</v>
      </c>
      <c r="E2010" s="78" t="s">
        <v>1305</v>
      </c>
      <c r="F2010" s="78" t="s">
        <v>17710</v>
      </c>
      <c r="G2010" s="78" t="s">
        <v>17711</v>
      </c>
      <c r="H2010" s="78" t="s">
        <v>17725</v>
      </c>
      <c r="I2010" s="78" t="s">
        <v>18929</v>
      </c>
      <c r="J2010" s="78" t="s">
        <v>17755</v>
      </c>
      <c r="K2010" s="78" t="n">
        <v>154836064</v>
      </c>
      <c r="L2010" s="78" t="s">
        <v>2236</v>
      </c>
      <c r="M2010" s="78" t="s">
        <v>20558</v>
      </c>
      <c r="N2010" s="78" t="s">
        <v>17734</v>
      </c>
      <c r="Q2010" s="78" t="n">
        <v>21000015</v>
      </c>
      <c r="R2010" s="78" t="s">
        <v>16863</v>
      </c>
      <c r="S2010" s="78" t="s">
        <v>16864</v>
      </c>
      <c r="T2010" s="78" t="s">
        <v>16862</v>
      </c>
      <c r="W2010" s="78" t="s">
        <v>4084</v>
      </c>
      <c r="Z2010" s="78" t="s">
        <v>17801</v>
      </c>
      <c r="AA2010" s="78" t="s">
        <v>17802</v>
      </c>
      <c r="AC2010" s="78" t="s">
        <v>19192</v>
      </c>
      <c r="AE2010" s="78" t="s">
        <v>2239</v>
      </c>
      <c r="AG2010" s="78" t="s">
        <v>18931</v>
      </c>
      <c r="AI2010" s="82" t="n">
        <v>45310</v>
      </c>
      <c r="AJ2010" s="78" t="s">
        <v>1198</v>
      </c>
      <c r="AL2010" s="78" t="s">
        <v>17718</v>
      </c>
      <c r="AM2010" s="78" t="s">
        <v>17718</v>
      </c>
      <c r="AP2010" s="78" t="s">
        <v>17772</v>
      </c>
      <c r="AQ2010" s="78" t="n">
        <v>-49</v>
      </c>
      <c r="AR2010" s="78" t="n">
        <v>100</v>
      </c>
      <c r="AS2010" s="78" t="n">
        <v>366.25</v>
      </c>
      <c r="AT2010" s="78" t="n">
        <v>1</v>
      </c>
      <c r="AV2010" s="78" t="n">
        <v>8.08</v>
      </c>
      <c r="AY2010" s="78" t="n">
        <v>-550169.02</v>
      </c>
      <c r="AZ2010" s="78" t="n">
        <v>0</v>
      </c>
      <c r="BA2010" s="78" t="n">
        <v>-1244455.98</v>
      </c>
      <c r="BB2010" s="78" t="n">
        <v>0</v>
      </c>
      <c r="BC2010" s="78" t="n">
        <v>-1794625</v>
      </c>
      <c r="BD2010" s="78" t="n">
        <v>21682500</v>
      </c>
      <c r="BE2010" s="78" t="s">
        <v>18932</v>
      </c>
      <c r="BJ2010" s="78" t="s">
        <v>17721</v>
      </c>
      <c r="BK2010" s="78" t="s">
        <v>17722</v>
      </c>
      <c r="BO2010" s="78" t="s">
        <v>16502</v>
      </c>
    </row>
    <row r="2011" customFormat="false" ht="15" hidden="true" customHeight="false" outlineLevel="0" collapsed="false">
      <c r="A2011" s="82" t="n">
        <v>45291</v>
      </c>
      <c r="B2011" s="78" t="s">
        <v>16497</v>
      </c>
      <c r="C2011" s="78" t="s">
        <v>18927</v>
      </c>
      <c r="D2011" s="78" t="s">
        <v>18928</v>
      </c>
      <c r="E2011" s="78" t="s">
        <v>1305</v>
      </c>
      <c r="F2011" s="78" t="s">
        <v>17710</v>
      </c>
      <c r="G2011" s="78" t="s">
        <v>17711</v>
      </c>
      <c r="H2011" s="78" t="s">
        <v>17725</v>
      </c>
      <c r="I2011" s="78" t="s">
        <v>18959</v>
      </c>
      <c r="J2011" s="78" t="s">
        <v>17755</v>
      </c>
      <c r="K2011" s="78" t="n">
        <v>118800161</v>
      </c>
      <c r="L2011" s="78" t="s">
        <v>5368</v>
      </c>
      <c r="M2011" s="78" t="s">
        <v>20559</v>
      </c>
      <c r="N2011" s="78" t="s">
        <v>17734</v>
      </c>
      <c r="Q2011" s="78" t="n">
        <v>21002163</v>
      </c>
      <c r="R2011" s="78" t="s">
        <v>5339</v>
      </c>
      <c r="S2011" s="78" t="s">
        <v>387</v>
      </c>
      <c r="T2011" s="78" t="s">
        <v>16498</v>
      </c>
      <c r="U2011" s="78" t="s">
        <v>5339</v>
      </c>
      <c r="V2011" s="78" t="s">
        <v>18498</v>
      </c>
      <c r="W2011" s="78" t="s">
        <v>4084</v>
      </c>
      <c r="X2011" s="78" t="s">
        <v>17999</v>
      </c>
      <c r="Y2011" s="78" t="s">
        <v>17999</v>
      </c>
      <c r="Z2011" s="78" t="s">
        <v>17809</v>
      </c>
      <c r="AA2011" s="78" t="s">
        <v>17809</v>
      </c>
      <c r="AE2011" s="78" t="s">
        <v>5371</v>
      </c>
      <c r="AG2011" s="78" t="s">
        <v>18931</v>
      </c>
      <c r="AI2011" s="82" t="n">
        <v>45310</v>
      </c>
      <c r="AJ2011" s="78" t="s">
        <v>1198</v>
      </c>
      <c r="AL2011" s="78" t="s">
        <v>17718</v>
      </c>
      <c r="AM2011" s="78" t="s">
        <v>17718</v>
      </c>
      <c r="AP2011" s="78" t="s">
        <v>17719</v>
      </c>
      <c r="AQ2011" s="78" t="n">
        <v>1041</v>
      </c>
      <c r="AR2011" s="78" t="n">
        <v>100</v>
      </c>
      <c r="AS2011" s="78" t="n">
        <v>0.075</v>
      </c>
      <c r="AT2011" s="78" t="n">
        <v>1</v>
      </c>
      <c r="AV2011" s="78" t="n">
        <v>8.08</v>
      </c>
      <c r="AY2011" s="78" t="n">
        <v>333150.24</v>
      </c>
      <c r="AZ2011" s="78" t="n">
        <v>0</v>
      </c>
      <c r="BA2011" s="78" t="n">
        <v>-325342.74</v>
      </c>
      <c r="BB2011" s="78" t="n">
        <v>0</v>
      </c>
      <c r="BC2011" s="78" t="n">
        <v>7807.5</v>
      </c>
      <c r="BD2011" s="78" t="n">
        <v>21861000</v>
      </c>
      <c r="BE2011" s="78" t="s">
        <v>18932</v>
      </c>
      <c r="BJ2011" s="78" t="s">
        <v>17721</v>
      </c>
      <c r="BK2011" s="78" t="s">
        <v>17722</v>
      </c>
      <c r="BO2011" s="78" t="s">
        <v>16502</v>
      </c>
    </row>
    <row r="2012" customFormat="false" ht="15" hidden="true" customHeight="false" outlineLevel="0" collapsed="false">
      <c r="A2012" s="82" t="n">
        <v>45291</v>
      </c>
      <c r="B2012" s="78" t="s">
        <v>16497</v>
      </c>
      <c r="C2012" s="78" t="s">
        <v>17734</v>
      </c>
      <c r="D2012" s="78" t="s">
        <v>18919</v>
      </c>
      <c r="E2012" s="78" t="s">
        <v>4075</v>
      </c>
      <c r="F2012" s="78" t="s">
        <v>17724</v>
      </c>
      <c r="G2012" s="78" t="s">
        <v>17711</v>
      </c>
      <c r="H2012" s="78" t="s">
        <v>17725</v>
      </c>
      <c r="I2012" s="78" t="s">
        <v>19056</v>
      </c>
      <c r="J2012" s="78" t="s">
        <v>19089</v>
      </c>
      <c r="K2012" s="78" t="n">
        <v>154611061</v>
      </c>
      <c r="L2012" s="78" t="s">
        <v>14002</v>
      </c>
      <c r="M2012" s="78" t="s">
        <v>19626</v>
      </c>
      <c r="N2012" s="78" t="s">
        <v>17734</v>
      </c>
      <c r="Q2012" s="78" t="n">
        <v>71141223</v>
      </c>
      <c r="R2012" s="78" t="s">
        <v>13993</v>
      </c>
      <c r="S2012" s="78" t="s">
        <v>17460</v>
      </c>
      <c r="T2012" s="78" t="s">
        <v>16498</v>
      </c>
      <c r="U2012" s="78" t="s">
        <v>13993</v>
      </c>
      <c r="V2012" s="78" t="s">
        <v>18671</v>
      </c>
      <c r="W2012" s="78" t="s">
        <v>4084</v>
      </c>
      <c r="X2012" s="78" t="s">
        <v>17936</v>
      </c>
      <c r="Y2012" s="78" t="s">
        <v>18276</v>
      </c>
      <c r="Z2012" s="78" t="s">
        <v>17794</v>
      </c>
      <c r="AA2012" s="78" t="s">
        <v>17795</v>
      </c>
      <c r="AB2012" s="78" t="s">
        <v>19091</v>
      </c>
      <c r="AI2012" s="82" t="n">
        <v>46980</v>
      </c>
      <c r="AL2012" s="78" t="s">
        <v>17718</v>
      </c>
      <c r="AM2012" s="78" t="s">
        <v>17718</v>
      </c>
      <c r="AP2012" s="78" t="s">
        <v>17719</v>
      </c>
      <c r="AQ2012" s="78" t="n">
        <v>22000</v>
      </c>
      <c r="AR2012" s="78" t="n">
        <v>10</v>
      </c>
      <c r="AS2012" s="78" t="n">
        <v>97.85</v>
      </c>
      <c r="AT2012" s="78" t="n">
        <v>1</v>
      </c>
      <c r="AV2012" s="78" t="n">
        <v>8.08</v>
      </c>
      <c r="AY2012" s="78" t="n">
        <v>22102474.5</v>
      </c>
      <c r="AZ2012" s="78" t="n">
        <v>0</v>
      </c>
      <c r="BA2012" s="78" t="n">
        <v>-575474.5</v>
      </c>
      <c r="BB2012" s="78" t="n">
        <v>83111.11</v>
      </c>
      <c r="BC2012" s="78" t="n">
        <v>21527000</v>
      </c>
      <c r="BD2012" s="78" t="n">
        <v>22000000</v>
      </c>
      <c r="BE2012" s="78" t="s">
        <v>19092</v>
      </c>
      <c r="BJ2012" s="78" t="s">
        <v>17721</v>
      </c>
      <c r="BK2012" s="78" t="s">
        <v>17722</v>
      </c>
      <c r="BL2012" s="78" t="s">
        <v>1107</v>
      </c>
      <c r="BM2012" s="78" t="s">
        <v>14003</v>
      </c>
      <c r="BN2012" s="78" t="s">
        <v>19627</v>
      </c>
      <c r="BO2012" s="78" t="s">
        <v>16502</v>
      </c>
    </row>
    <row r="2013" customFormat="false" ht="15" hidden="true" customHeight="false" outlineLevel="0" collapsed="false">
      <c r="A2013" s="82" t="n">
        <v>45291</v>
      </c>
      <c r="B2013" s="78" t="s">
        <v>16497</v>
      </c>
      <c r="C2013" s="78" t="s">
        <v>18927</v>
      </c>
      <c r="D2013" s="78" t="s">
        <v>19994</v>
      </c>
      <c r="E2013" s="78" t="s">
        <v>3613</v>
      </c>
      <c r="F2013" s="78" t="s">
        <v>17727</v>
      </c>
      <c r="G2013" s="78" t="s">
        <v>17728</v>
      </c>
      <c r="H2013" s="78" t="s">
        <v>17729</v>
      </c>
      <c r="I2013" s="78" t="s">
        <v>19654</v>
      </c>
      <c r="J2013" s="78" t="s">
        <v>19655</v>
      </c>
      <c r="K2013" s="78" t="n">
        <v>153161120</v>
      </c>
      <c r="L2013" s="78" t="s">
        <v>15048</v>
      </c>
      <c r="M2013" s="78" t="s">
        <v>20560</v>
      </c>
      <c r="N2013" s="78" t="s">
        <v>17734</v>
      </c>
      <c r="Q2013" s="78" t="n">
        <v>159016310</v>
      </c>
      <c r="R2013" s="78" t="s">
        <v>15247</v>
      </c>
      <c r="S2013" s="78" t="s">
        <v>17549</v>
      </c>
      <c r="T2013" s="78" t="s">
        <v>16933</v>
      </c>
      <c r="U2013" s="78" t="s">
        <v>18947</v>
      </c>
      <c r="V2013" s="78" t="s">
        <v>18948</v>
      </c>
      <c r="W2013" s="78" t="s">
        <v>4084</v>
      </c>
      <c r="X2013" s="78" t="s">
        <v>18949</v>
      </c>
      <c r="Y2013" s="78" t="s">
        <v>18949</v>
      </c>
      <c r="Z2013" s="78" t="s">
        <v>18950</v>
      </c>
      <c r="AA2013" s="78" t="s">
        <v>18951</v>
      </c>
      <c r="AB2013" s="78" t="s">
        <v>20308</v>
      </c>
      <c r="AC2013" s="78" t="s">
        <v>19327</v>
      </c>
      <c r="AE2013" s="78" t="s">
        <v>15051</v>
      </c>
      <c r="AG2013" s="78" t="s">
        <v>20309</v>
      </c>
      <c r="AI2013" s="82" t="n">
        <v>45379</v>
      </c>
      <c r="AL2013" s="78" t="s">
        <v>17718</v>
      </c>
      <c r="AM2013" s="78" t="s">
        <v>17718</v>
      </c>
      <c r="AP2013" s="78" t="s">
        <v>17772</v>
      </c>
      <c r="AQ2013" s="78" t="n">
        <v>-107</v>
      </c>
      <c r="AR2013" s="78" t="n">
        <v>2000</v>
      </c>
      <c r="AS2013" s="78" t="n">
        <v>102.95703</v>
      </c>
      <c r="AT2013" s="78" t="n">
        <v>1</v>
      </c>
      <c r="AV2013" s="78" t="n">
        <v>8.08</v>
      </c>
      <c r="AY2013" s="78" t="n">
        <v>0</v>
      </c>
      <c r="AZ2013" s="78" t="n">
        <v>0</v>
      </c>
      <c r="BA2013" s="78" t="n">
        <v>-15213.06</v>
      </c>
      <c r="BB2013" s="78" t="n">
        <v>0</v>
      </c>
      <c r="BC2013" s="78" t="n">
        <v>-15213.06</v>
      </c>
      <c r="BD2013" s="78" t="n">
        <v>22017591.58</v>
      </c>
      <c r="BE2013" s="78" t="s">
        <v>20152</v>
      </c>
      <c r="BJ2013" s="78" t="s">
        <v>17721</v>
      </c>
      <c r="BK2013" s="78" t="s">
        <v>17722</v>
      </c>
      <c r="BO2013" s="78" t="s">
        <v>16502</v>
      </c>
    </row>
    <row r="2014" customFormat="false" ht="15" hidden="true" customHeight="false" outlineLevel="0" collapsed="false">
      <c r="A2014" s="82" t="n">
        <v>45291</v>
      </c>
      <c r="B2014" s="78" t="s">
        <v>16497</v>
      </c>
      <c r="C2014" s="78" t="s">
        <v>17734</v>
      </c>
      <c r="D2014" s="78" t="s">
        <v>18919</v>
      </c>
      <c r="E2014" s="78" t="s">
        <v>4075</v>
      </c>
      <c r="F2014" s="78" t="s">
        <v>17724</v>
      </c>
      <c r="G2014" s="78" t="s">
        <v>17711</v>
      </c>
      <c r="H2014" s="78" t="s">
        <v>17725</v>
      </c>
      <c r="I2014" s="78" t="s">
        <v>19056</v>
      </c>
      <c r="J2014" s="78" t="s">
        <v>16506</v>
      </c>
      <c r="K2014" s="78" t="n">
        <v>131558433</v>
      </c>
      <c r="L2014" s="78" t="s">
        <v>11803</v>
      </c>
      <c r="M2014" s="78" t="s">
        <v>20561</v>
      </c>
      <c r="N2014" s="78" t="s">
        <v>17734</v>
      </c>
      <c r="Q2014" s="78" t="n">
        <v>0</v>
      </c>
      <c r="U2014" s="78" t="s">
        <v>11740</v>
      </c>
      <c r="V2014" s="78" t="s">
        <v>570</v>
      </c>
      <c r="W2014" s="78" t="s">
        <v>4084</v>
      </c>
      <c r="X2014" s="78" t="s">
        <v>18264</v>
      </c>
      <c r="Y2014" s="78" t="s">
        <v>18504</v>
      </c>
      <c r="Z2014" s="78" t="s">
        <v>17802</v>
      </c>
      <c r="AA2014" s="78" t="s">
        <v>17802</v>
      </c>
      <c r="AB2014" s="78" t="s">
        <v>19560</v>
      </c>
      <c r="AI2014" s="82" t="n">
        <v>50150</v>
      </c>
      <c r="AL2014" s="78" t="s">
        <v>17718</v>
      </c>
      <c r="AM2014" s="78" t="s">
        <v>17718</v>
      </c>
      <c r="AP2014" s="78" t="s">
        <v>17719</v>
      </c>
      <c r="AQ2014" s="78" t="n">
        <v>22047</v>
      </c>
      <c r="AR2014" s="78" t="n">
        <v>10</v>
      </c>
      <c r="AS2014" s="78" t="n">
        <v>97.35861</v>
      </c>
      <c r="AT2014" s="78" t="n">
        <v>1</v>
      </c>
      <c r="AV2014" s="78" t="n">
        <v>8.08</v>
      </c>
      <c r="AY2014" s="78" t="n">
        <v>20522187.58</v>
      </c>
      <c r="AZ2014" s="78" t="n">
        <v>0</v>
      </c>
      <c r="BA2014" s="78" t="n">
        <v>942465.83</v>
      </c>
      <c r="BB2014" s="78" t="n">
        <v>230321.95</v>
      </c>
      <c r="BC2014" s="78" t="n">
        <v>21464653.41</v>
      </c>
      <c r="BD2014" s="78" t="n">
        <v>22047000</v>
      </c>
      <c r="BE2014" s="78" t="s">
        <v>19104</v>
      </c>
      <c r="BJ2014" s="78" t="s">
        <v>17721</v>
      </c>
      <c r="BK2014" s="78" t="s">
        <v>17722</v>
      </c>
      <c r="BL2014" s="78" t="s">
        <v>11805</v>
      </c>
      <c r="BM2014" s="78" t="s">
        <v>11804</v>
      </c>
      <c r="BN2014" s="78" t="s">
        <v>20562</v>
      </c>
      <c r="BO2014" s="78" t="s">
        <v>16502</v>
      </c>
    </row>
    <row r="2015" customFormat="false" ht="15" hidden="true" customHeight="false" outlineLevel="0" collapsed="false">
      <c r="A2015" s="82" t="n">
        <v>45291</v>
      </c>
      <c r="B2015" s="78" t="s">
        <v>16497</v>
      </c>
      <c r="C2015" s="78" t="s">
        <v>17734</v>
      </c>
      <c r="D2015" s="78" t="s">
        <v>18919</v>
      </c>
      <c r="E2015" s="78" t="s">
        <v>1305</v>
      </c>
      <c r="F2015" s="78" t="s">
        <v>17710</v>
      </c>
      <c r="G2015" s="78" t="s">
        <v>17711</v>
      </c>
      <c r="H2015" s="78" t="s">
        <v>17725</v>
      </c>
      <c r="I2015" s="78" t="s">
        <v>18920</v>
      </c>
      <c r="J2015" s="78" t="s">
        <v>16506</v>
      </c>
      <c r="K2015" s="78" t="n">
        <v>111378600</v>
      </c>
      <c r="L2015" s="78" t="s">
        <v>7266</v>
      </c>
      <c r="M2015" s="78" t="s">
        <v>20563</v>
      </c>
      <c r="N2015" s="78" t="s">
        <v>17734</v>
      </c>
      <c r="Q2015" s="78" t="n">
        <v>0</v>
      </c>
      <c r="U2015" s="78" t="s">
        <v>7258</v>
      </c>
      <c r="V2015" s="78" t="s">
        <v>18216</v>
      </c>
      <c r="W2015" s="78" t="s">
        <v>4084</v>
      </c>
      <c r="X2015" s="78" t="s">
        <v>20564</v>
      </c>
      <c r="Y2015" s="78" t="s">
        <v>20565</v>
      </c>
      <c r="Z2015" s="78" t="s">
        <v>17808</v>
      </c>
      <c r="AA2015" s="78" t="s">
        <v>17809</v>
      </c>
      <c r="AB2015" s="78" t="s">
        <v>19060</v>
      </c>
      <c r="AI2015" s="82" t="n">
        <v>47270</v>
      </c>
      <c r="AL2015" s="78" t="s">
        <v>17718</v>
      </c>
      <c r="AM2015" s="78" t="s">
        <v>17718</v>
      </c>
      <c r="AP2015" s="78" t="s">
        <v>17772</v>
      </c>
      <c r="AQ2015" s="78" t="n">
        <v>-22251</v>
      </c>
      <c r="AR2015" s="78" t="n">
        <v>10</v>
      </c>
      <c r="AS2015" s="78" t="n">
        <v>83.24253</v>
      </c>
      <c r="AT2015" s="78" t="n">
        <v>1</v>
      </c>
      <c r="AV2015" s="78" t="n">
        <v>8.08</v>
      </c>
      <c r="AY2015" s="78" t="n">
        <v>-17457824.91</v>
      </c>
      <c r="AZ2015" s="78" t="n">
        <v>0</v>
      </c>
      <c r="BA2015" s="78" t="n">
        <v>-1064470.44</v>
      </c>
      <c r="BB2015" s="78" t="n">
        <v>-139235.41</v>
      </c>
      <c r="BC2015" s="78" t="n">
        <v>-18522295.35</v>
      </c>
      <c r="BD2015" s="78" t="n">
        <v>22251000</v>
      </c>
      <c r="BE2015" s="78" t="s">
        <v>18925</v>
      </c>
      <c r="BJ2015" s="78" t="s">
        <v>17721</v>
      </c>
      <c r="BK2015" s="78" t="s">
        <v>17722</v>
      </c>
      <c r="BL2015" s="78" t="s">
        <v>7268</v>
      </c>
      <c r="BM2015" s="78" t="s">
        <v>7267</v>
      </c>
      <c r="BN2015" s="78" t="s">
        <v>20566</v>
      </c>
      <c r="BO2015" s="78" t="s">
        <v>16502</v>
      </c>
    </row>
    <row r="2016" customFormat="false" ht="15" hidden="true" customHeight="false" outlineLevel="0" collapsed="false">
      <c r="A2016" s="82" t="n">
        <v>45291</v>
      </c>
      <c r="B2016" s="78" t="s">
        <v>16497</v>
      </c>
      <c r="C2016" s="78" t="s">
        <v>17734</v>
      </c>
      <c r="D2016" s="78" t="s">
        <v>19750</v>
      </c>
      <c r="E2016" s="78" t="s">
        <v>6391</v>
      </c>
      <c r="F2016" s="78" t="s">
        <v>17756</v>
      </c>
      <c r="G2016" s="78" t="s">
        <v>17757</v>
      </c>
      <c r="H2016" s="78" t="s">
        <v>17729</v>
      </c>
      <c r="I2016" s="78" t="s">
        <v>19751</v>
      </c>
      <c r="J2016" s="78" t="s">
        <v>19503</v>
      </c>
      <c r="K2016" s="78" t="n">
        <v>109090779</v>
      </c>
      <c r="L2016" s="78" t="s">
        <v>16709</v>
      </c>
      <c r="M2016" s="78" t="s">
        <v>20567</v>
      </c>
      <c r="N2016" s="78" t="s">
        <v>17734</v>
      </c>
      <c r="Q2016" s="78" t="n">
        <v>0</v>
      </c>
      <c r="U2016" s="78" t="s">
        <v>20568</v>
      </c>
      <c r="V2016" s="78" t="s">
        <v>20569</v>
      </c>
      <c r="W2016" s="78" t="s">
        <v>6815</v>
      </c>
      <c r="X2016" s="78" t="s">
        <v>18033</v>
      </c>
      <c r="Y2016" s="78" t="s">
        <v>18161</v>
      </c>
      <c r="Z2016" s="78" t="s">
        <v>17794</v>
      </c>
      <c r="AA2016" s="78" t="s">
        <v>17795</v>
      </c>
      <c r="AB2016" s="78" t="s">
        <v>19511</v>
      </c>
      <c r="AE2016" s="78" t="s">
        <v>20570</v>
      </c>
      <c r="AI2016" s="82" t="n">
        <v>45900</v>
      </c>
      <c r="AL2016" s="78" t="s">
        <v>17785</v>
      </c>
      <c r="AM2016" s="78" t="s">
        <v>17718</v>
      </c>
      <c r="AP2016" s="78" t="s">
        <v>17719</v>
      </c>
      <c r="AQ2016" s="78" t="n">
        <v>20400</v>
      </c>
      <c r="AR2016" s="78" t="n">
        <v>10</v>
      </c>
      <c r="AS2016" s="78" t="n">
        <v>49.278</v>
      </c>
      <c r="AT2016" s="78" t="n">
        <v>1.10395</v>
      </c>
      <c r="AV2016" s="78" t="n">
        <v>8.08</v>
      </c>
      <c r="AY2016" s="78" t="n">
        <v>16518916.69</v>
      </c>
      <c r="AZ2016" s="78" t="n">
        <v>359098.88</v>
      </c>
      <c r="BA2016" s="78" t="n">
        <v>-5780324.15</v>
      </c>
      <c r="BB2016" s="78" t="n">
        <v>406801.06</v>
      </c>
      <c r="BC2016" s="78" t="n">
        <v>11097691.41</v>
      </c>
      <c r="BD2016" s="78" t="n">
        <v>22520580</v>
      </c>
      <c r="BE2016" s="78" t="s">
        <v>17955</v>
      </c>
      <c r="BJ2016" s="78" t="s">
        <v>17721</v>
      </c>
      <c r="BK2016" s="78" t="s">
        <v>17722</v>
      </c>
      <c r="BO2016" s="78" t="s">
        <v>16502</v>
      </c>
    </row>
    <row r="2017" customFormat="false" ht="15" hidden="true" customHeight="false" outlineLevel="0" collapsed="false">
      <c r="A2017" s="82" t="n">
        <v>45291</v>
      </c>
      <c r="B2017" s="78" t="s">
        <v>16497</v>
      </c>
      <c r="C2017" s="78" t="s">
        <v>18927</v>
      </c>
      <c r="D2017" s="78" t="s">
        <v>18928</v>
      </c>
      <c r="E2017" s="78" t="s">
        <v>1305</v>
      </c>
      <c r="F2017" s="78" t="s">
        <v>17710</v>
      </c>
      <c r="G2017" s="78" t="s">
        <v>17711</v>
      </c>
      <c r="H2017" s="78" t="s">
        <v>17725</v>
      </c>
      <c r="I2017" s="78" t="s">
        <v>18959</v>
      </c>
      <c r="J2017" s="78" t="s">
        <v>17755</v>
      </c>
      <c r="K2017" s="78" t="n">
        <v>148923925</v>
      </c>
      <c r="L2017" s="78" t="s">
        <v>1697</v>
      </c>
      <c r="M2017" s="78" t="s">
        <v>20571</v>
      </c>
      <c r="N2017" s="78" t="s">
        <v>17734</v>
      </c>
      <c r="Q2017" s="78" t="n">
        <v>21000015</v>
      </c>
      <c r="R2017" s="78" t="s">
        <v>16863</v>
      </c>
      <c r="S2017" s="78" t="s">
        <v>16864</v>
      </c>
      <c r="T2017" s="78" t="s">
        <v>16862</v>
      </c>
      <c r="W2017" s="78" t="s">
        <v>4084</v>
      </c>
      <c r="Z2017" s="78" t="s">
        <v>17801</v>
      </c>
      <c r="AA2017" s="78" t="s">
        <v>17802</v>
      </c>
      <c r="AC2017" s="78" t="s">
        <v>19192</v>
      </c>
      <c r="AE2017" s="78" t="s">
        <v>1700</v>
      </c>
      <c r="AG2017" s="78" t="s">
        <v>18931</v>
      </c>
      <c r="AI2017" s="82" t="n">
        <v>45379</v>
      </c>
      <c r="AJ2017" s="78" t="s">
        <v>1198</v>
      </c>
      <c r="AL2017" s="78" t="s">
        <v>17718</v>
      </c>
      <c r="AM2017" s="78" t="s">
        <v>17718</v>
      </c>
      <c r="AP2017" s="78" t="s">
        <v>17719</v>
      </c>
      <c r="AQ2017" s="78" t="n">
        <v>49</v>
      </c>
      <c r="AR2017" s="78" t="n">
        <v>100</v>
      </c>
      <c r="AS2017" s="78" t="n">
        <v>276.55</v>
      </c>
      <c r="AT2017" s="78" t="n">
        <v>1</v>
      </c>
      <c r="AV2017" s="78" t="n">
        <v>8.08</v>
      </c>
      <c r="AY2017" s="78" t="n">
        <v>743570.98</v>
      </c>
      <c r="AZ2017" s="78" t="n">
        <v>0</v>
      </c>
      <c r="BA2017" s="78" t="n">
        <v>611524.02</v>
      </c>
      <c r="BB2017" s="78" t="n">
        <v>0</v>
      </c>
      <c r="BC2017" s="78" t="n">
        <v>1355095</v>
      </c>
      <c r="BD2017" s="78" t="n">
        <v>22540000</v>
      </c>
      <c r="BE2017" s="78" t="s">
        <v>18932</v>
      </c>
      <c r="BJ2017" s="78" t="s">
        <v>17721</v>
      </c>
      <c r="BK2017" s="78" t="s">
        <v>17722</v>
      </c>
      <c r="BO2017" s="78" t="s">
        <v>16502</v>
      </c>
    </row>
    <row r="2018" customFormat="false" ht="15" hidden="true" customHeight="false" outlineLevel="0" collapsed="false">
      <c r="A2018" s="82" t="n">
        <v>45291</v>
      </c>
      <c r="B2018" s="78" t="s">
        <v>16497</v>
      </c>
      <c r="C2018" s="78" t="s">
        <v>18927</v>
      </c>
      <c r="D2018" s="78" t="s">
        <v>18928</v>
      </c>
      <c r="E2018" s="78" t="s">
        <v>1305</v>
      </c>
      <c r="F2018" s="78" t="s">
        <v>17710</v>
      </c>
      <c r="G2018" s="78" t="s">
        <v>17711</v>
      </c>
      <c r="H2018" s="78" t="s">
        <v>17725</v>
      </c>
      <c r="I2018" s="78" t="s">
        <v>18929</v>
      </c>
      <c r="J2018" s="78" t="s">
        <v>17755</v>
      </c>
      <c r="K2018" s="78" t="n">
        <v>154836639</v>
      </c>
      <c r="L2018" s="78" t="s">
        <v>2250</v>
      </c>
      <c r="M2018" s="78" t="s">
        <v>20572</v>
      </c>
      <c r="N2018" s="78" t="s">
        <v>17734</v>
      </c>
      <c r="Q2018" s="78" t="n">
        <v>21000015</v>
      </c>
      <c r="R2018" s="78" t="s">
        <v>16863</v>
      </c>
      <c r="S2018" s="78" t="s">
        <v>16864</v>
      </c>
      <c r="T2018" s="78" t="s">
        <v>16862</v>
      </c>
      <c r="W2018" s="78" t="s">
        <v>4084</v>
      </c>
      <c r="Z2018" s="78" t="s">
        <v>17801</v>
      </c>
      <c r="AA2018" s="78" t="s">
        <v>17802</v>
      </c>
      <c r="AC2018" s="78" t="s">
        <v>19192</v>
      </c>
      <c r="AE2018" s="78" t="s">
        <v>2253</v>
      </c>
      <c r="AG2018" s="78" t="s">
        <v>18931</v>
      </c>
      <c r="AI2018" s="82" t="n">
        <v>45310</v>
      </c>
      <c r="AJ2018" s="78" t="s">
        <v>1198</v>
      </c>
      <c r="AL2018" s="78" t="s">
        <v>17718</v>
      </c>
      <c r="AM2018" s="78" t="s">
        <v>17718</v>
      </c>
      <c r="AP2018" s="78" t="s">
        <v>17772</v>
      </c>
      <c r="AQ2018" s="78" t="n">
        <v>-51</v>
      </c>
      <c r="AR2018" s="78" t="n">
        <v>100</v>
      </c>
      <c r="AS2018" s="78" t="n">
        <v>290.3</v>
      </c>
      <c r="AT2018" s="78" t="n">
        <v>1</v>
      </c>
      <c r="AV2018" s="78" t="n">
        <v>8.08</v>
      </c>
      <c r="AY2018" s="78" t="n">
        <v>-585758.98</v>
      </c>
      <c r="AZ2018" s="78" t="n">
        <v>0</v>
      </c>
      <c r="BA2018" s="78" t="n">
        <v>-894771.02</v>
      </c>
      <c r="BB2018" s="78" t="n">
        <v>0</v>
      </c>
      <c r="BC2018" s="78" t="n">
        <v>-1480530</v>
      </c>
      <c r="BD2018" s="78" t="n">
        <v>22950000</v>
      </c>
      <c r="BE2018" s="78" t="s">
        <v>18932</v>
      </c>
      <c r="BJ2018" s="78" t="s">
        <v>17721</v>
      </c>
      <c r="BK2018" s="78" t="s">
        <v>17722</v>
      </c>
      <c r="BO2018" s="78" t="s">
        <v>16502</v>
      </c>
    </row>
    <row r="2019" customFormat="false" ht="15" hidden="true" customHeight="false" outlineLevel="0" collapsed="false">
      <c r="A2019" s="82" t="n">
        <v>45291</v>
      </c>
      <c r="B2019" s="78" t="s">
        <v>16497</v>
      </c>
      <c r="C2019" s="78" t="s">
        <v>17734</v>
      </c>
      <c r="D2019" s="78" t="s">
        <v>18919</v>
      </c>
      <c r="E2019" s="78" t="s">
        <v>4075</v>
      </c>
      <c r="F2019" s="78" t="s">
        <v>17724</v>
      </c>
      <c r="G2019" s="78" t="s">
        <v>17711</v>
      </c>
      <c r="H2019" s="78" t="s">
        <v>17725</v>
      </c>
      <c r="I2019" s="78" t="s">
        <v>19056</v>
      </c>
      <c r="J2019" s="78" t="s">
        <v>16506</v>
      </c>
      <c r="K2019" s="78" t="n">
        <v>156392055</v>
      </c>
      <c r="L2019" s="78" t="s">
        <v>7735</v>
      </c>
      <c r="M2019" s="78" t="s">
        <v>20135</v>
      </c>
      <c r="N2019" s="78" t="s">
        <v>17734</v>
      </c>
      <c r="Q2019" s="78" t="n">
        <v>0</v>
      </c>
      <c r="U2019" s="78" t="s">
        <v>7742</v>
      </c>
      <c r="V2019" s="78" t="s">
        <v>18177</v>
      </c>
      <c r="W2019" s="78" t="s">
        <v>4084</v>
      </c>
      <c r="X2019" s="78" t="s">
        <v>17979</v>
      </c>
      <c r="Y2019" s="78" t="s">
        <v>17980</v>
      </c>
      <c r="Z2019" s="78" t="s">
        <v>17816</v>
      </c>
      <c r="AA2019" s="78" t="s">
        <v>17795</v>
      </c>
      <c r="AB2019" s="78" t="s">
        <v>19060</v>
      </c>
      <c r="AI2019" s="82" t="n">
        <v>48862</v>
      </c>
      <c r="AL2019" s="78" t="s">
        <v>17718</v>
      </c>
      <c r="AM2019" s="78" t="s">
        <v>17718</v>
      </c>
      <c r="AP2019" s="78" t="s">
        <v>17719</v>
      </c>
      <c r="AQ2019" s="78" t="n">
        <v>23000</v>
      </c>
      <c r="AR2019" s="78" t="n">
        <v>10</v>
      </c>
      <c r="AS2019" s="78" t="n">
        <v>107.55663</v>
      </c>
      <c r="AT2019" s="78" t="n">
        <v>1</v>
      </c>
      <c r="AV2019" s="78" t="n">
        <v>8.08</v>
      </c>
      <c r="AY2019" s="78" t="n">
        <v>23157650</v>
      </c>
      <c r="AZ2019" s="78" t="n">
        <v>0</v>
      </c>
      <c r="BA2019" s="78" t="n">
        <v>1580375.13</v>
      </c>
      <c r="BB2019" s="78" t="n">
        <v>326025</v>
      </c>
      <c r="BC2019" s="78" t="n">
        <v>24738025.13</v>
      </c>
      <c r="BD2019" s="78" t="n">
        <v>23000000</v>
      </c>
      <c r="BE2019" s="78" t="s">
        <v>19216</v>
      </c>
      <c r="BJ2019" s="78" t="s">
        <v>17721</v>
      </c>
      <c r="BK2019" s="78" t="s">
        <v>17722</v>
      </c>
      <c r="BL2019" s="78" t="s">
        <v>7737</v>
      </c>
      <c r="BM2019" s="78" t="s">
        <v>7736</v>
      </c>
      <c r="BN2019" s="78" t="s">
        <v>20136</v>
      </c>
      <c r="BO2019" s="78" t="s">
        <v>16502</v>
      </c>
    </row>
    <row r="2020" customFormat="false" ht="15" hidden="true" customHeight="false" outlineLevel="0" collapsed="false">
      <c r="A2020" s="82" t="n">
        <v>45291</v>
      </c>
      <c r="B2020" s="78" t="s">
        <v>16497</v>
      </c>
      <c r="C2020" s="78" t="s">
        <v>17734</v>
      </c>
      <c r="D2020" s="78" t="s">
        <v>18919</v>
      </c>
      <c r="E2020" s="78" t="s">
        <v>4075</v>
      </c>
      <c r="F2020" s="78" t="s">
        <v>17724</v>
      </c>
      <c r="G2020" s="78" t="s">
        <v>17711</v>
      </c>
      <c r="H2020" s="78" t="s">
        <v>17725</v>
      </c>
      <c r="I2020" s="78" t="s">
        <v>18920</v>
      </c>
      <c r="J2020" s="78" t="s">
        <v>16506</v>
      </c>
      <c r="K2020" s="78" t="n">
        <v>105872797</v>
      </c>
      <c r="L2020" s="78" t="s">
        <v>6368</v>
      </c>
      <c r="M2020" s="78" t="s">
        <v>19480</v>
      </c>
      <c r="N2020" s="78" t="s">
        <v>17734</v>
      </c>
      <c r="Q2020" s="78" t="n">
        <v>0</v>
      </c>
      <c r="U2020" s="78" t="s">
        <v>19481</v>
      </c>
      <c r="V2020" s="78" t="s">
        <v>19482</v>
      </c>
      <c r="W2020" s="78" t="s">
        <v>4084</v>
      </c>
      <c r="X2020" s="78" t="s">
        <v>17905</v>
      </c>
      <c r="Y2020" s="78" t="s">
        <v>17957</v>
      </c>
      <c r="Z2020" s="78" t="s">
        <v>17794</v>
      </c>
      <c r="AA2020" s="78" t="s">
        <v>17795</v>
      </c>
      <c r="AB2020" s="78" t="s">
        <v>19060</v>
      </c>
      <c r="AI2020" s="82" t="n">
        <v>47164</v>
      </c>
      <c r="AL2020" s="78" t="s">
        <v>17718</v>
      </c>
      <c r="AM2020" s="78" t="s">
        <v>17718</v>
      </c>
      <c r="AP2020" s="78" t="s">
        <v>17772</v>
      </c>
      <c r="AQ2020" s="78" t="n">
        <v>-23151</v>
      </c>
      <c r="AR2020" s="78" t="n">
        <v>10</v>
      </c>
      <c r="AS2020" s="78" t="n">
        <v>87.625</v>
      </c>
      <c r="AT2020" s="78" t="n">
        <v>1</v>
      </c>
      <c r="AV2020" s="78" t="n">
        <v>8.08</v>
      </c>
      <c r="AY2020" s="78" t="n">
        <v>-19189331.75</v>
      </c>
      <c r="AZ2020" s="78" t="n">
        <v>0</v>
      </c>
      <c r="BA2020" s="78" t="n">
        <v>-1096732</v>
      </c>
      <c r="BB2020" s="78" t="n">
        <v>-273310.42</v>
      </c>
      <c r="BC2020" s="78" t="n">
        <v>-20286063.75</v>
      </c>
      <c r="BD2020" s="78" t="n">
        <v>23151000</v>
      </c>
      <c r="BE2020" s="78" t="s">
        <v>18925</v>
      </c>
      <c r="BJ2020" s="78" t="s">
        <v>17721</v>
      </c>
      <c r="BK2020" s="78" t="s">
        <v>17722</v>
      </c>
      <c r="BL2020" s="78" t="s">
        <v>6370</v>
      </c>
      <c r="BM2020" s="78" t="s">
        <v>6369</v>
      </c>
      <c r="BN2020" s="78" t="s">
        <v>19483</v>
      </c>
      <c r="BO2020" s="78" t="s">
        <v>16502</v>
      </c>
    </row>
    <row r="2021" customFormat="false" ht="15" hidden="true" customHeight="false" outlineLevel="0" collapsed="false">
      <c r="A2021" s="82" t="n">
        <v>45291</v>
      </c>
      <c r="B2021" s="78" t="s">
        <v>16497</v>
      </c>
      <c r="C2021" s="78" t="s">
        <v>17734</v>
      </c>
      <c r="D2021" s="78" t="s">
        <v>18919</v>
      </c>
      <c r="E2021" s="78" t="s">
        <v>1305</v>
      </c>
      <c r="F2021" s="78" t="s">
        <v>17710</v>
      </c>
      <c r="G2021" s="78" t="s">
        <v>17711</v>
      </c>
      <c r="H2021" s="78" t="s">
        <v>17725</v>
      </c>
      <c r="I2021" s="78" t="s">
        <v>18920</v>
      </c>
      <c r="J2021" s="78" t="s">
        <v>16506</v>
      </c>
      <c r="K2021" s="78" t="n">
        <v>118400542</v>
      </c>
      <c r="L2021" s="78" t="s">
        <v>6588</v>
      </c>
      <c r="M2021" s="78" t="s">
        <v>20573</v>
      </c>
      <c r="N2021" s="78" t="s">
        <v>17734</v>
      </c>
      <c r="Q2021" s="78" t="n">
        <v>0</v>
      </c>
      <c r="U2021" s="78" t="s">
        <v>18027</v>
      </c>
      <c r="V2021" s="78" t="s">
        <v>18028</v>
      </c>
      <c r="W2021" s="78" t="s">
        <v>4084</v>
      </c>
      <c r="X2021" s="78" t="s">
        <v>17834</v>
      </c>
      <c r="Y2021" s="78" t="s">
        <v>18029</v>
      </c>
      <c r="Z2021" s="78" t="s">
        <v>17816</v>
      </c>
      <c r="AA2021" s="78" t="s">
        <v>17795</v>
      </c>
      <c r="AB2021" s="78" t="s">
        <v>19060</v>
      </c>
      <c r="AI2021" s="82" t="n">
        <v>47406</v>
      </c>
      <c r="AL2021" s="78" t="s">
        <v>17718</v>
      </c>
      <c r="AM2021" s="78" t="s">
        <v>17718</v>
      </c>
      <c r="AP2021" s="78" t="s">
        <v>17772</v>
      </c>
      <c r="AQ2021" s="78" t="n">
        <v>-23185</v>
      </c>
      <c r="AR2021" s="78" t="n">
        <v>10</v>
      </c>
      <c r="AS2021" s="78" t="n">
        <v>90.32366</v>
      </c>
      <c r="AT2021" s="78" t="n">
        <v>1</v>
      </c>
      <c r="AV2021" s="78" t="n">
        <v>8.08</v>
      </c>
      <c r="AY2021" s="78" t="n">
        <v>-20038934.3</v>
      </c>
      <c r="AZ2021" s="78" t="n">
        <v>0</v>
      </c>
      <c r="BA2021" s="78" t="n">
        <v>-902606.27</v>
      </c>
      <c r="BB2021" s="78" t="n">
        <v>-226375.76</v>
      </c>
      <c r="BC2021" s="78" t="n">
        <v>-20941540.57</v>
      </c>
      <c r="BD2021" s="78" t="n">
        <v>23185000</v>
      </c>
      <c r="BE2021" s="78" t="s">
        <v>18925</v>
      </c>
      <c r="BJ2021" s="78" t="s">
        <v>17721</v>
      </c>
      <c r="BK2021" s="78" t="s">
        <v>17722</v>
      </c>
      <c r="BL2021" s="78" t="s">
        <v>6590</v>
      </c>
      <c r="BM2021" s="78" t="s">
        <v>6589</v>
      </c>
      <c r="BN2021" s="78" t="s">
        <v>20574</v>
      </c>
      <c r="BO2021" s="78" t="s">
        <v>16502</v>
      </c>
    </row>
    <row r="2022" customFormat="false" ht="15" hidden="true" customHeight="false" outlineLevel="0" collapsed="false">
      <c r="A2022" s="82" t="n">
        <v>45291</v>
      </c>
      <c r="B2022" s="78" t="s">
        <v>16497</v>
      </c>
      <c r="C2022" s="78" t="s">
        <v>17734</v>
      </c>
      <c r="D2022" s="78" t="s">
        <v>18919</v>
      </c>
      <c r="E2022" s="78" t="s">
        <v>4075</v>
      </c>
      <c r="F2022" s="78" t="s">
        <v>17724</v>
      </c>
      <c r="G2022" s="78" t="s">
        <v>17711</v>
      </c>
      <c r="H2022" s="78" t="s">
        <v>17725</v>
      </c>
      <c r="I2022" s="78" t="s">
        <v>19056</v>
      </c>
      <c r="J2022" s="78" t="s">
        <v>19089</v>
      </c>
      <c r="K2022" s="78" t="n">
        <v>142748102</v>
      </c>
      <c r="L2022" s="78" t="s">
        <v>16378</v>
      </c>
      <c r="M2022" s="78" t="s">
        <v>20029</v>
      </c>
      <c r="N2022" s="78" t="s">
        <v>17734</v>
      </c>
      <c r="Q2022" s="78" t="n">
        <v>112813314</v>
      </c>
      <c r="R2022" s="78" t="s">
        <v>16369</v>
      </c>
      <c r="S2022" s="78" t="s">
        <v>17008</v>
      </c>
      <c r="T2022" s="78" t="s">
        <v>16498</v>
      </c>
      <c r="U2022" s="78" t="s">
        <v>18458</v>
      </c>
      <c r="V2022" s="78" t="s">
        <v>18459</v>
      </c>
      <c r="W2022" s="78" t="s">
        <v>4084</v>
      </c>
      <c r="X2022" s="78" t="s">
        <v>17827</v>
      </c>
      <c r="Y2022" s="78" t="s">
        <v>17828</v>
      </c>
      <c r="Z2022" s="78" t="s">
        <v>17816</v>
      </c>
      <c r="AA2022" s="78" t="s">
        <v>17795</v>
      </c>
      <c r="AB2022" s="78" t="s">
        <v>19091</v>
      </c>
      <c r="AC2022" s="78" t="s">
        <v>17810</v>
      </c>
      <c r="AI2022" s="82" t="n">
        <v>46706</v>
      </c>
      <c r="AL2022" s="78" t="s">
        <v>17718</v>
      </c>
      <c r="AM2022" s="78" t="s">
        <v>17718</v>
      </c>
      <c r="AP2022" s="78" t="s">
        <v>17719</v>
      </c>
      <c r="AQ2022" s="78" t="n">
        <v>23500</v>
      </c>
      <c r="AR2022" s="78" t="n">
        <v>10</v>
      </c>
      <c r="AS2022" s="78" t="n">
        <v>120.7</v>
      </c>
      <c r="AT2022" s="78" t="n">
        <v>1</v>
      </c>
      <c r="AV2022" s="78" t="n">
        <v>8.08</v>
      </c>
      <c r="AY2022" s="78" t="n">
        <v>30909797.75</v>
      </c>
      <c r="AZ2022" s="78" t="n">
        <v>0</v>
      </c>
      <c r="BA2022" s="78" t="n">
        <v>-2545297.75</v>
      </c>
      <c r="BB2022" s="78" t="n">
        <v>135125</v>
      </c>
      <c r="BC2022" s="78" t="n">
        <v>28364500</v>
      </c>
      <c r="BD2022" s="78" t="n">
        <v>23500000</v>
      </c>
      <c r="BE2022" s="78" t="s">
        <v>19092</v>
      </c>
      <c r="BJ2022" s="78" t="s">
        <v>17721</v>
      </c>
      <c r="BK2022" s="78" t="s">
        <v>17722</v>
      </c>
      <c r="BL2022" s="78" t="s">
        <v>949</v>
      </c>
      <c r="BM2022" s="78" t="s">
        <v>16379</v>
      </c>
      <c r="BN2022" s="78" t="s">
        <v>20030</v>
      </c>
      <c r="BO2022" s="78" t="s">
        <v>16502</v>
      </c>
    </row>
    <row r="2023" customFormat="false" ht="15" hidden="true" customHeight="false" outlineLevel="0" collapsed="false">
      <c r="A2023" s="82" t="n">
        <v>45291</v>
      </c>
      <c r="B2023" s="78" t="s">
        <v>16497</v>
      </c>
      <c r="C2023" s="78" t="s">
        <v>18927</v>
      </c>
      <c r="D2023" s="78" t="s">
        <v>18928</v>
      </c>
      <c r="E2023" s="78" t="s">
        <v>1305</v>
      </c>
      <c r="F2023" s="78" t="s">
        <v>17710</v>
      </c>
      <c r="G2023" s="78" t="s">
        <v>17711</v>
      </c>
      <c r="H2023" s="78" t="s">
        <v>17725</v>
      </c>
      <c r="I2023" s="78" t="s">
        <v>18959</v>
      </c>
      <c r="J2023" s="78" t="s">
        <v>17755</v>
      </c>
      <c r="K2023" s="78" t="n">
        <v>155800112</v>
      </c>
      <c r="L2023" s="78" t="s">
        <v>2712</v>
      </c>
      <c r="M2023" s="78" t="s">
        <v>20575</v>
      </c>
      <c r="N2023" s="78" t="s">
        <v>17734</v>
      </c>
      <c r="Q2023" s="78" t="n">
        <v>21000015</v>
      </c>
      <c r="R2023" s="78" t="s">
        <v>16863</v>
      </c>
      <c r="S2023" s="78" t="s">
        <v>16864</v>
      </c>
      <c r="T2023" s="78" t="s">
        <v>16862</v>
      </c>
      <c r="W2023" s="78" t="s">
        <v>4084</v>
      </c>
      <c r="Z2023" s="78" t="s">
        <v>17801</v>
      </c>
      <c r="AA2023" s="78" t="s">
        <v>17802</v>
      </c>
      <c r="AC2023" s="78" t="s">
        <v>19192</v>
      </c>
      <c r="AE2023" s="78" t="s">
        <v>2715</v>
      </c>
      <c r="AG2023" s="78" t="s">
        <v>18931</v>
      </c>
      <c r="AI2023" s="82" t="n">
        <v>45338</v>
      </c>
      <c r="AJ2023" s="78" t="s">
        <v>1198</v>
      </c>
      <c r="AL2023" s="78" t="s">
        <v>17718</v>
      </c>
      <c r="AM2023" s="78" t="s">
        <v>17718</v>
      </c>
      <c r="AP2023" s="78" t="s">
        <v>17719</v>
      </c>
      <c r="AQ2023" s="78" t="n">
        <v>56</v>
      </c>
      <c r="AR2023" s="78" t="n">
        <v>100</v>
      </c>
      <c r="AS2023" s="78" t="n">
        <v>605.7</v>
      </c>
      <c r="AT2023" s="78" t="n">
        <v>1</v>
      </c>
      <c r="AV2023" s="78" t="n">
        <v>8.08</v>
      </c>
      <c r="AY2023" s="78" t="n">
        <v>1271671.12</v>
      </c>
      <c r="AZ2023" s="78" t="n">
        <v>0</v>
      </c>
      <c r="BA2023" s="78" t="n">
        <v>2120248.88</v>
      </c>
      <c r="BB2023" s="78" t="n">
        <v>0</v>
      </c>
      <c r="BC2023" s="78" t="n">
        <v>3391920</v>
      </c>
      <c r="BD2023" s="78" t="n">
        <v>23520000</v>
      </c>
      <c r="BE2023" s="78" t="s">
        <v>18932</v>
      </c>
      <c r="BJ2023" s="78" t="s">
        <v>17721</v>
      </c>
      <c r="BK2023" s="78" t="s">
        <v>17722</v>
      </c>
      <c r="BO2023" s="78" t="s">
        <v>16502</v>
      </c>
    </row>
    <row r="2024" customFormat="false" ht="15" hidden="true" customHeight="false" outlineLevel="0" collapsed="false">
      <c r="A2024" s="82" t="n">
        <v>45291</v>
      </c>
      <c r="B2024" s="78" t="s">
        <v>16497</v>
      </c>
      <c r="C2024" s="78" t="s">
        <v>17734</v>
      </c>
      <c r="D2024" s="78" t="s">
        <v>18919</v>
      </c>
      <c r="E2024" s="78" t="s">
        <v>1305</v>
      </c>
      <c r="F2024" s="78" t="s">
        <v>17710</v>
      </c>
      <c r="G2024" s="78" t="s">
        <v>17711</v>
      </c>
      <c r="H2024" s="78" t="s">
        <v>17725</v>
      </c>
      <c r="I2024" s="78" t="s">
        <v>18920</v>
      </c>
      <c r="J2024" s="78" t="s">
        <v>16506</v>
      </c>
      <c r="K2024" s="78" t="n">
        <v>110770187</v>
      </c>
      <c r="L2024" s="78" t="s">
        <v>9425</v>
      </c>
      <c r="M2024" s="78" t="s">
        <v>20576</v>
      </c>
      <c r="N2024" s="78" t="s">
        <v>17734</v>
      </c>
      <c r="Q2024" s="78" t="n">
        <v>0</v>
      </c>
      <c r="U2024" s="78" t="s">
        <v>20577</v>
      </c>
      <c r="V2024" s="78" t="s">
        <v>20578</v>
      </c>
      <c r="W2024" s="78" t="s">
        <v>4084</v>
      </c>
      <c r="X2024" s="78" t="s">
        <v>17910</v>
      </c>
      <c r="Y2024" s="78" t="s">
        <v>18013</v>
      </c>
      <c r="Z2024" s="78" t="s">
        <v>17794</v>
      </c>
      <c r="AA2024" s="78" t="s">
        <v>17795</v>
      </c>
      <c r="AB2024" s="78" t="s">
        <v>19060</v>
      </c>
      <c r="AI2024" s="82" t="n">
        <v>47270</v>
      </c>
      <c r="AL2024" s="78" t="s">
        <v>17718</v>
      </c>
      <c r="AM2024" s="78" t="s">
        <v>17718</v>
      </c>
      <c r="AP2024" s="78" t="s">
        <v>17772</v>
      </c>
      <c r="AQ2024" s="78" t="n">
        <v>-23574</v>
      </c>
      <c r="AR2024" s="78" t="n">
        <v>10</v>
      </c>
      <c r="AS2024" s="78" t="n">
        <v>78.6255</v>
      </c>
      <c r="AT2024" s="78" t="n">
        <v>1</v>
      </c>
      <c r="AV2024" s="78" t="n">
        <v>8.08</v>
      </c>
      <c r="AY2024" s="78" t="n">
        <v>-17236392.55</v>
      </c>
      <c r="AZ2024" s="78" t="n">
        <v>0</v>
      </c>
      <c r="BA2024" s="78" t="n">
        <v>-1298782.82</v>
      </c>
      <c r="BB2024" s="78" t="n">
        <v>-95633.96</v>
      </c>
      <c r="BC2024" s="78" t="n">
        <v>-18535175.37</v>
      </c>
      <c r="BD2024" s="78" t="n">
        <v>23574000</v>
      </c>
      <c r="BE2024" s="78" t="s">
        <v>18925</v>
      </c>
      <c r="BJ2024" s="78" t="s">
        <v>17721</v>
      </c>
      <c r="BK2024" s="78" t="s">
        <v>17722</v>
      </c>
      <c r="BL2024" s="78" t="s">
        <v>9427</v>
      </c>
      <c r="BM2024" s="78" t="s">
        <v>9426</v>
      </c>
      <c r="BN2024" s="78" t="s">
        <v>20579</v>
      </c>
      <c r="BO2024" s="78" t="s">
        <v>16502</v>
      </c>
    </row>
    <row r="2025" customFormat="false" ht="15" hidden="true" customHeight="false" outlineLevel="0" collapsed="false">
      <c r="A2025" s="82" t="n">
        <v>45291</v>
      </c>
      <c r="B2025" s="78" t="s">
        <v>16497</v>
      </c>
      <c r="C2025" s="78" t="s">
        <v>17734</v>
      </c>
      <c r="D2025" s="78" t="s">
        <v>18919</v>
      </c>
      <c r="E2025" s="78" t="s">
        <v>4075</v>
      </c>
      <c r="F2025" s="78" t="s">
        <v>17724</v>
      </c>
      <c r="G2025" s="78" t="s">
        <v>17711</v>
      </c>
      <c r="H2025" s="78" t="s">
        <v>17725</v>
      </c>
      <c r="I2025" s="78" t="s">
        <v>19056</v>
      </c>
      <c r="J2025" s="78" t="s">
        <v>16506</v>
      </c>
      <c r="K2025" s="78" t="n">
        <v>142614334</v>
      </c>
      <c r="L2025" s="78" t="s">
        <v>14988</v>
      </c>
      <c r="M2025" s="78" t="s">
        <v>20580</v>
      </c>
      <c r="N2025" s="78" t="s">
        <v>17734</v>
      </c>
      <c r="Q2025" s="78" t="n">
        <v>0</v>
      </c>
      <c r="U2025" s="78" t="s">
        <v>20524</v>
      </c>
      <c r="V2025" s="78" t="s">
        <v>20525</v>
      </c>
      <c r="W2025" s="78" t="s">
        <v>4084</v>
      </c>
      <c r="X2025" s="78" t="s">
        <v>17792</v>
      </c>
      <c r="Y2025" s="78" t="s">
        <v>18658</v>
      </c>
      <c r="Z2025" s="78" t="s">
        <v>17794</v>
      </c>
      <c r="AA2025" s="78" t="s">
        <v>17795</v>
      </c>
      <c r="AB2025" s="78" t="s">
        <v>19060</v>
      </c>
      <c r="AI2025" s="82" t="n">
        <v>47467</v>
      </c>
      <c r="AL2025" s="78" t="s">
        <v>17718</v>
      </c>
      <c r="AM2025" s="78" t="s">
        <v>17718</v>
      </c>
      <c r="AP2025" s="78" t="s">
        <v>17719</v>
      </c>
      <c r="AQ2025" s="78" t="n">
        <v>23924</v>
      </c>
      <c r="AR2025" s="78" t="n">
        <v>10</v>
      </c>
      <c r="AS2025" s="78" t="n">
        <v>101.5998</v>
      </c>
      <c r="AT2025" s="78" t="n">
        <v>1</v>
      </c>
      <c r="AV2025" s="78" t="n">
        <v>8.08</v>
      </c>
      <c r="AY2025" s="78" t="n">
        <v>24074754.92</v>
      </c>
      <c r="AZ2025" s="78" t="n">
        <v>0</v>
      </c>
      <c r="BA2025" s="78" t="n">
        <v>231981.23</v>
      </c>
      <c r="BB2025" s="78" t="n">
        <v>63797.33</v>
      </c>
      <c r="BC2025" s="78" t="n">
        <v>24306736.15</v>
      </c>
      <c r="BD2025" s="78" t="n">
        <v>23924000</v>
      </c>
      <c r="BE2025" s="78" t="s">
        <v>19216</v>
      </c>
      <c r="BJ2025" s="78" t="s">
        <v>17721</v>
      </c>
      <c r="BK2025" s="78" t="s">
        <v>17722</v>
      </c>
      <c r="BL2025" s="78" t="s">
        <v>14990</v>
      </c>
      <c r="BM2025" s="78" t="s">
        <v>14989</v>
      </c>
      <c r="BN2025" s="78" t="s">
        <v>20581</v>
      </c>
      <c r="BO2025" s="78" t="s">
        <v>16502</v>
      </c>
    </row>
    <row r="2026" customFormat="false" ht="15" hidden="true" customHeight="false" outlineLevel="0" collapsed="false">
      <c r="A2026" s="82" t="n">
        <v>45291</v>
      </c>
      <c r="B2026" s="78" t="s">
        <v>16497</v>
      </c>
      <c r="C2026" s="78" t="s">
        <v>18927</v>
      </c>
      <c r="D2026" s="78" t="s">
        <v>19994</v>
      </c>
      <c r="E2026" s="78" t="s">
        <v>3664</v>
      </c>
      <c r="F2026" s="78" t="s">
        <v>17727</v>
      </c>
      <c r="G2026" s="78" t="s">
        <v>17747</v>
      </c>
      <c r="H2026" s="78" t="s">
        <v>17729</v>
      </c>
      <c r="I2026" s="78" t="s">
        <v>19604</v>
      </c>
      <c r="J2026" s="78" t="s">
        <v>17462</v>
      </c>
      <c r="K2026" s="78" t="n">
        <v>151240465</v>
      </c>
      <c r="L2026" s="78" t="s">
        <v>3688</v>
      </c>
      <c r="M2026" s="78" t="s">
        <v>20582</v>
      </c>
      <c r="N2026" s="78" t="s">
        <v>19505</v>
      </c>
      <c r="Q2026" s="78" t="n">
        <v>60611090</v>
      </c>
      <c r="R2026" s="78" t="s">
        <v>17020</v>
      </c>
      <c r="S2026" s="78" t="s">
        <v>17021</v>
      </c>
      <c r="T2026" s="78" t="s">
        <v>17019</v>
      </c>
      <c r="W2026" s="78" t="s">
        <v>4084</v>
      </c>
      <c r="AB2026" s="78" t="s">
        <v>19996</v>
      </c>
      <c r="AH2026" s="78" t="s">
        <v>19997</v>
      </c>
      <c r="AI2026" s="82" t="n">
        <v>45785</v>
      </c>
      <c r="AK2026" s="78" t="s">
        <v>19610</v>
      </c>
      <c r="AL2026" s="78" t="s">
        <v>17718</v>
      </c>
      <c r="AM2026" s="78" t="s">
        <v>17718</v>
      </c>
      <c r="AP2026" s="78" t="s">
        <v>17719</v>
      </c>
      <c r="AQ2026" s="78" t="n">
        <v>24</v>
      </c>
      <c r="AR2026" s="78" t="n">
        <v>1</v>
      </c>
      <c r="AS2026" s="78" t="n">
        <v>21990.8311</v>
      </c>
      <c r="AT2026" s="78" t="n">
        <v>1</v>
      </c>
      <c r="AV2026" s="78" t="n">
        <v>8.08</v>
      </c>
      <c r="AY2026" s="78" t="n">
        <v>0</v>
      </c>
      <c r="AZ2026" s="78" t="n">
        <v>0</v>
      </c>
      <c r="BA2026" s="78" t="n">
        <v>527779.95</v>
      </c>
      <c r="BB2026" s="78" t="n">
        <v>0</v>
      </c>
      <c r="BC2026" s="78" t="n">
        <v>527779.95</v>
      </c>
      <c r="BD2026" s="78" t="n">
        <v>24000000</v>
      </c>
      <c r="BE2026" s="78" t="s">
        <v>19998</v>
      </c>
      <c r="BJ2026" s="78" t="s">
        <v>17721</v>
      </c>
      <c r="BK2026" s="78" t="s">
        <v>17722</v>
      </c>
      <c r="BO2026" s="78" t="s">
        <v>16502</v>
      </c>
    </row>
    <row r="2027" customFormat="false" ht="15" hidden="true" customHeight="false" outlineLevel="0" collapsed="false">
      <c r="A2027" s="82" t="n">
        <v>45291</v>
      </c>
      <c r="B2027" s="78" t="s">
        <v>16497</v>
      </c>
      <c r="C2027" s="78" t="s">
        <v>17734</v>
      </c>
      <c r="D2027" s="78" t="s">
        <v>18919</v>
      </c>
      <c r="E2027" s="78" t="s">
        <v>4075</v>
      </c>
      <c r="F2027" s="78" t="s">
        <v>17724</v>
      </c>
      <c r="G2027" s="78" t="s">
        <v>17711</v>
      </c>
      <c r="H2027" s="78" t="s">
        <v>17725</v>
      </c>
      <c r="I2027" s="78" t="s">
        <v>19056</v>
      </c>
      <c r="J2027" s="78" t="s">
        <v>19089</v>
      </c>
      <c r="K2027" s="78" t="n">
        <v>155710497</v>
      </c>
      <c r="L2027" s="78" t="s">
        <v>5214</v>
      </c>
      <c r="M2027" s="78" t="s">
        <v>19468</v>
      </c>
      <c r="N2027" s="78" t="s">
        <v>17734</v>
      </c>
      <c r="Q2027" s="78" t="n">
        <v>30816938</v>
      </c>
      <c r="R2027" s="78" t="s">
        <v>5205</v>
      </c>
      <c r="S2027" s="78" t="s">
        <v>16577</v>
      </c>
      <c r="T2027" s="78" t="s">
        <v>16498</v>
      </c>
      <c r="U2027" s="78" t="s">
        <v>18756</v>
      </c>
      <c r="V2027" s="78" t="s">
        <v>18757</v>
      </c>
      <c r="W2027" s="78" t="s">
        <v>4084</v>
      </c>
      <c r="X2027" s="78" t="s">
        <v>17910</v>
      </c>
      <c r="Y2027" s="78" t="s">
        <v>17911</v>
      </c>
      <c r="Z2027" s="78" t="s">
        <v>17794</v>
      </c>
      <c r="AA2027" s="78" t="s">
        <v>17795</v>
      </c>
      <c r="AB2027" s="78" t="s">
        <v>19091</v>
      </c>
      <c r="AI2027" s="82" t="n">
        <v>47192</v>
      </c>
      <c r="AL2027" s="78" t="s">
        <v>17718</v>
      </c>
      <c r="AM2027" s="78" t="s">
        <v>17718</v>
      </c>
      <c r="AP2027" s="78" t="s">
        <v>17719</v>
      </c>
      <c r="AQ2027" s="78" t="n">
        <v>24000</v>
      </c>
      <c r="AR2027" s="78" t="n">
        <v>10</v>
      </c>
      <c r="AS2027" s="78" t="n">
        <v>121.75</v>
      </c>
      <c r="AT2027" s="78" t="n">
        <v>1</v>
      </c>
      <c r="AV2027" s="78" t="n">
        <v>8.08</v>
      </c>
      <c r="AY2027" s="78" t="n">
        <v>24720045</v>
      </c>
      <c r="AZ2027" s="78" t="n">
        <v>0</v>
      </c>
      <c r="BA2027" s="78" t="n">
        <v>4499955</v>
      </c>
      <c r="BB2027" s="78" t="n">
        <v>141333.33</v>
      </c>
      <c r="BC2027" s="78" t="n">
        <v>29220000</v>
      </c>
      <c r="BD2027" s="78" t="n">
        <v>24000000</v>
      </c>
      <c r="BE2027" s="78" t="s">
        <v>19092</v>
      </c>
      <c r="BJ2027" s="78" t="s">
        <v>17721</v>
      </c>
      <c r="BK2027" s="78" t="s">
        <v>17722</v>
      </c>
      <c r="BL2027" s="78" t="s">
        <v>738</v>
      </c>
      <c r="BM2027" s="78" t="s">
        <v>5215</v>
      </c>
      <c r="BN2027" s="78" t="s">
        <v>19469</v>
      </c>
      <c r="BO2027" s="78" t="s">
        <v>16502</v>
      </c>
    </row>
    <row r="2028" customFormat="false" ht="15" hidden="true" customHeight="false" outlineLevel="0" collapsed="false">
      <c r="A2028" s="82" t="n">
        <v>45291</v>
      </c>
      <c r="B2028" s="78" t="s">
        <v>16497</v>
      </c>
      <c r="C2028" s="78" t="s">
        <v>17734</v>
      </c>
      <c r="D2028" s="78" t="s">
        <v>18919</v>
      </c>
      <c r="E2028" s="78" t="s">
        <v>4075</v>
      </c>
      <c r="F2028" s="78" t="s">
        <v>17724</v>
      </c>
      <c r="G2028" s="78" t="s">
        <v>17711</v>
      </c>
      <c r="H2028" s="78" t="s">
        <v>17725</v>
      </c>
      <c r="I2028" s="78" t="s">
        <v>18920</v>
      </c>
      <c r="J2028" s="78" t="s">
        <v>16506</v>
      </c>
      <c r="K2028" s="78" t="n">
        <v>146657718</v>
      </c>
      <c r="L2028" s="78" t="s">
        <v>4753</v>
      </c>
      <c r="M2028" s="78" t="s">
        <v>20583</v>
      </c>
      <c r="N2028" s="78" t="s">
        <v>17734</v>
      </c>
      <c r="Q2028" s="78" t="n">
        <v>0</v>
      </c>
      <c r="U2028" s="78" t="s">
        <v>20170</v>
      </c>
      <c r="V2028" s="78" t="s">
        <v>20171</v>
      </c>
      <c r="W2028" s="78" t="s">
        <v>4084</v>
      </c>
      <c r="X2028" s="78" t="s">
        <v>18033</v>
      </c>
      <c r="Y2028" s="78" t="s">
        <v>18161</v>
      </c>
      <c r="Z2028" s="78" t="s">
        <v>17794</v>
      </c>
      <c r="AA2028" s="78" t="s">
        <v>17795</v>
      </c>
      <c r="AB2028" s="78" t="s">
        <v>19060</v>
      </c>
      <c r="AI2028" s="82" t="n">
        <v>46798</v>
      </c>
      <c r="AL2028" s="78" t="s">
        <v>17718</v>
      </c>
      <c r="AM2028" s="78" t="s">
        <v>17718</v>
      </c>
      <c r="AP2028" s="78" t="s">
        <v>17772</v>
      </c>
      <c r="AQ2028" s="78" t="n">
        <v>-24100</v>
      </c>
      <c r="AR2028" s="78" t="n">
        <v>10</v>
      </c>
      <c r="AS2028" s="78" t="n">
        <v>101.2573</v>
      </c>
      <c r="AT2028" s="78" t="n">
        <v>1</v>
      </c>
      <c r="AV2028" s="78" t="n">
        <v>8.08</v>
      </c>
      <c r="AY2028" s="78" t="n">
        <v>-24170250</v>
      </c>
      <c r="AZ2028" s="78" t="n">
        <v>0</v>
      </c>
      <c r="BA2028" s="78" t="n">
        <v>-232759.3</v>
      </c>
      <c r="BB2028" s="78" t="n">
        <v>-591788.89</v>
      </c>
      <c r="BC2028" s="78" t="n">
        <v>-24403009.3</v>
      </c>
      <c r="BD2028" s="78" t="n">
        <v>24100000</v>
      </c>
      <c r="BE2028" s="78" t="s">
        <v>18925</v>
      </c>
      <c r="BJ2028" s="78" t="s">
        <v>17721</v>
      </c>
      <c r="BK2028" s="78" t="s">
        <v>17722</v>
      </c>
      <c r="BL2028" s="78" t="s">
        <v>4755</v>
      </c>
      <c r="BM2028" s="78" t="s">
        <v>4754</v>
      </c>
      <c r="BN2028" s="78" t="s">
        <v>20584</v>
      </c>
      <c r="BO2028" s="78" t="s">
        <v>16502</v>
      </c>
    </row>
    <row r="2029" customFormat="false" ht="15" hidden="true" customHeight="false" outlineLevel="0" collapsed="false">
      <c r="A2029" s="82" t="n">
        <v>45291</v>
      </c>
      <c r="B2029" s="78" t="s">
        <v>16497</v>
      </c>
      <c r="C2029" s="78" t="s">
        <v>17734</v>
      </c>
      <c r="D2029" s="78" t="s">
        <v>18919</v>
      </c>
      <c r="E2029" s="78" t="s">
        <v>4117</v>
      </c>
      <c r="F2029" s="78" t="s">
        <v>17723</v>
      </c>
      <c r="G2029" s="78" t="s">
        <v>17711</v>
      </c>
      <c r="H2029" s="78" t="s">
        <v>17725</v>
      </c>
      <c r="I2029" s="78" t="s">
        <v>19056</v>
      </c>
      <c r="J2029" s="78" t="s">
        <v>16506</v>
      </c>
      <c r="K2029" s="78" t="n">
        <v>95848103</v>
      </c>
      <c r="L2029" s="78" t="s">
        <v>5964</v>
      </c>
      <c r="M2029" s="78" t="s">
        <v>20585</v>
      </c>
      <c r="N2029" s="78" t="s">
        <v>17734</v>
      </c>
      <c r="Q2029" s="78" t="n">
        <v>0</v>
      </c>
      <c r="U2029" s="78" t="s">
        <v>20586</v>
      </c>
      <c r="V2029" s="78" t="s">
        <v>20587</v>
      </c>
      <c r="W2029" s="78" t="s">
        <v>4084</v>
      </c>
      <c r="X2029" s="78" t="s">
        <v>17831</v>
      </c>
      <c r="Y2029" s="78" t="s">
        <v>20588</v>
      </c>
      <c r="Z2029" s="78" t="s">
        <v>17809</v>
      </c>
      <c r="AA2029" s="78" t="s">
        <v>17809</v>
      </c>
      <c r="AB2029" s="78" t="s">
        <v>19060</v>
      </c>
      <c r="AI2029" s="82" t="n">
        <v>46997</v>
      </c>
      <c r="AL2029" s="78" t="s">
        <v>17718</v>
      </c>
      <c r="AM2029" s="78" t="s">
        <v>17718</v>
      </c>
      <c r="AP2029" s="78" t="s">
        <v>17719</v>
      </c>
      <c r="AQ2029" s="78" t="n">
        <v>24262</v>
      </c>
      <c r="AR2029" s="78" t="n">
        <v>10</v>
      </c>
      <c r="AS2029" s="78" t="n">
        <v>95.1515</v>
      </c>
      <c r="AT2029" s="78" t="n">
        <v>1</v>
      </c>
      <c r="AV2029" s="78" t="n">
        <v>8.08</v>
      </c>
      <c r="AY2029" s="78" t="n">
        <v>21852900.28</v>
      </c>
      <c r="AZ2029" s="78" t="n">
        <v>0</v>
      </c>
      <c r="BA2029" s="78" t="n">
        <v>1232756.65</v>
      </c>
      <c r="BB2029" s="78" t="n">
        <v>293165.83</v>
      </c>
      <c r="BC2029" s="78" t="n">
        <v>23085656.93</v>
      </c>
      <c r="BD2029" s="78" t="n">
        <v>24262000</v>
      </c>
      <c r="BE2029" s="78" t="s">
        <v>19216</v>
      </c>
      <c r="BJ2029" s="78" t="s">
        <v>17721</v>
      </c>
      <c r="BK2029" s="78" t="s">
        <v>17722</v>
      </c>
      <c r="BL2029" s="78" t="s">
        <v>5966</v>
      </c>
      <c r="BM2029" s="78" t="s">
        <v>5965</v>
      </c>
      <c r="BN2029" s="78" t="s">
        <v>20589</v>
      </c>
      <c r="BO2029" s="78" t="s">
        <v>16502</v>
      </c>
    </row>
    <row r="2030" customFormat="false" ht="15" hidden="true" customHeight="false" outlineLevel="0" collapsed="false">
      <c r="A2030" s="82" t="n">
        <v>45291</v>
      </c>
      <c r="B2030" s="78" t="s">
        <v>16497</v>
      </c>
      <c r="C2030" s="78" t="s">
        <v>18927</v>
      </c>
      <c r="D2030" s="78" t="s">
        <v>19994</v>
      </c>
      <c r="E2030" s="78" t="s">
        <v>3664</v>
      </c>
      <c r="F2030" s="78" t="s">
        <v>17727</v>
      </c>
      <c r="G2030" s="78" t="s">
        <v>17747</v>
      </c>
      <c r="H2030" s="78" t="s">
        <v>17729</v>
      </c>
      <c r="I2030" s="78" t="s">
        <v>19604</v>
      </c>
      <c r="J2030" s="78" t="s">
        <v>17462</v>
      </c>
      <c r="K2030" s="78" t="n">
        <v>148198715</v>
      </c>
      <c r="L2030" s="78" t="s">
        <v>3663</v>
      </c>
      <c r="M2030" s="78" t="s">
        <v>20590</v>
      </c>
      <c r="N2030" s="78" t="s">
        <v>19505</v>
      </c>
      <c r="Q2030" s="78" t="n">
        <v>60611090</v>
      </c>
      <c r="R2030" s="78" t="s">
        <v>17020</v>
      </c>
      <c r="S2030" s="78" t="s">
        <v>17021</v>
      </c>
      <c r="T2030" s="78" t="s">
        <v>17019</v>
      </c>
      <c r="W2030" s="78" t="s">
        <v>4084</v>
      </c>
      <c r="AB2030" s="78" t="s">
        <v>19996</v>
      </c>
      <c r="AH2030" s="78" t="s">
        <v>19609</v>
      </c>
      <c r="AI2030" s="82" t="n">
        <v>46821</v>
      </c>
      <c r="AK2030" s="78" t="s">
        <v>20012</v>
      </c>
      <c r="AL2030" s="78" t="s">
        <v>17718</v>
      </c>
      <c r="AM2030" s="78" t="s">
        <v>17718</v>
      </c>
      <c r="AP2030" s="78" t="s">
        <v>17719</v>
      </c>
      <c r="AQ2030" s="78" t="n">
        <v>25</v>
      </c>
      <c r="AR2030" s="78" t="n">
        <v>1</v>
      </c>
      <c r="AS2030" s="78" t="n">
        <v>10139.67749</v>
      </c>
      <c r="AT2030" s="78" t="n">
        <v>1</v>
      </c>
      <c r="AV2030" s="78" t="n">
        <v>8.08</v>
      </c>
      <c r="AY2030" s="78" t="n">
        <v>0</v>
      </c>
      <c r="AZ2030" s="78" t="n">
        <v>0</v>
      </c>
      <c r="BA2030" s="78" t="n">
        <v>253491.94</v>
      </c>
      <c r="BB2030" s="78" t="n">
        <v>0</v>
      </c>
      <c r="BC2030" s="78" t="n">
        <v>253491.94</v>
      </c>
      <c r="BD2030" s="78" t="n">
        <v>25000000</v>
      </c>
      <c r="BE2030" s="78" t="s">
        <v>19998</v>
      </c>
      <c r="BJ2030" s="78" t="s">
        <v>17721</v>
      </c>
      <c r="BK2030" s="78" t="s">
        <v>17722</v>
      </c>
      <c r="BO2030" s="78" t="s">
        <v>16502</v>
      </c>
    </row>
    <row r="2031" customFormat="false" ht="15" hidden="true" customHeight="false" outlineLevel="0" collapsed="false">
      <c r="A2031" s="82" t="n">
        <v>45291</v>
      </c>
      <c r="B2031" s="78" t="s">
        <v>16497</v>
      </c>
      <c r="C2031" s="78" t="s">
        <v>18927</v>
      </c>
      <c r="D2031" s="78" t="s">
        <v>19994</v>
      </c>
      <c r="E2031" s="78" t="s">
        <v>3664</v>
      </c>
      <c r="F2031" s="78" t="s">
        <v>17727</v>
      </c>
      <c r="G2031" s="78" t="s">
        <v>17747</v>
      </c>
      <c r="H2031" s="78" t="s">
        <v>17729</v>
      </c>
      <c r="I2031" s="78" t="s">
        <v>19604</v>
      </c>
      <c r="J2031" s="78" t="s">
        <v>17462</v>
      </c>
      <c r="K2031" s="78" t="n">
        <v>149115042</v>
      </c>
      <c r="L2031" s="78" t="s">
        <v>3672</v>
      </c>
      <c r="M2031" s="78" t="s">
        <v>20591</v>
      </c>
      <c r="N2031" s="78" t="s">
        <v>19505</v>
      </c>
      <c r="Q2031" s="78" t="n">
        <v>60611090</v>
      </c>
      <c r="R2031" s="78" t="s">
        <v>17020</v>
      </c>
      <c r="S2031" s="78" t="s">
        <v>17021</v>
      </c>
      <c r="T2031" s="78" t="s">
        <v>17019</v>
      </c>
      <c r="W2031" s="78" t="s">
        <v>4084</v>
      </c>
      <c r="AB2031" s="78" t="s">
        <v>19996</v>
      </c>
      <c r="AH2031" s="78" t="s">
        <v>19997</v>
      </c>
      <c r="AI2031" s="82" t="n">
        <v>46836</v>
      </c>
      <c r="AK2031" s="78" t="s">
        <v>19610</v>
      </c>
      <c r="AL2031" s="78" t="s">
        <v>17718</v>
      </c>
      <c r="AM2031" s="78" t="s">
        <v>17718</v>
      </c>
      <c r="AP2031" s="78" t="s">
        <v>17719</v>
      </c>
      <c r="AQ2031" s="78" t="n">
        <v>25</v>
      </c>
      <c r="AR2031" s="78" t="n">
        <v>1</v>
      </c>
      <c r="AS2031" s="78" t="n">
        <v>24791.08601</v>
      </c>
      <c r="AT2031" s="78" t="n">
        <v>1</v>
      </c>
      <c r="AV2031" s="78" t="n">
        <v>8.08</v>
      </c>
      <c r="AY2031" s="78" t="n">
        <v>0</v>
      </c>
      <c r="AZ2031" s="78" t="n">
        <v>0</v>
      </c>
      <c r="BA2031" s="78" t="n">
        <v>619777.15</v>
      </c>
      <c r="BB2031" s="78" t="n">
        <v>0</v>
      </c>
      <c r="BC2031" s="78" t="n">
        <v>619777.15</v>
      </c>
      <c r="BD2031" s="78" t="n">
        <v>25000000</v>
      </c>
      <c r="BE2031" s="78" t="s">
        <v>19998</v>
      </c>
      <c r="BJ2031" s="78" t="s">
        <v>17721</v>
      </c>
      <c r="BK2031" s="78" t="s">
        <v>17722</v>
      </c>
      <c r="BO2031" s="78" t="s">
        <v>16502</v>
      </c>
    </row>
    <row r="2032" customFormat="false" ht="15" hidden="true" customHeight="false" outlineLevel="0" collapsed="false">
      <c r="A2032" s="82" t="n">
        <v>45291</v>
      </c>
      <c r="B2032" s="78" t="s">
        <v>16497</v>
      </c>
      <c r="C2032" s="78" t="s">
        <v>17734</v>
      </c>
      <c r="D2032" s="78" t="s">
        <v>18919</v>
      </c>
      <c r="E2032" s="78" t="s">
        <v>4117</v>
      </c>
      <c r="F2032" s="78" t="s">
        <v>17723</v>
      </c>
      <c r="G2032" s="78" t="s">
        <v>17711</v>
      </c>
      <c r="H2032" s="78" t="s">
        <v>17725</v>
      </c>
      <c r="I2032" s="78" t="s">
        <v>19056</v>
      </c>
      <c r="J2032" s="78" t="s">
        <v>16506</v>
      </c>
      <c r="K2032" s="78" t="n">
        <v>119764652</v>
      </c>
      <c r="L2032" s="78" t="s">
        <v>6230</v>
      </c>
      <c r="M2032" s="78" t="s">
        <v>20592</v>
      </c>
      <c r="N2032" s="78" t="s">
        <v>17734</v>
      </c>
      <c r="Q2032" s="78" t="n">
        <v>0</v>
      </c>
      <c r="U2032" s="78" t="s">
        <v>18483</v>
      </c>
      <c r="V2032" s="78" t="s">
        <v>18484</v>
      </c>
      <c r="W2032" s="78" t="s">
        <v>4084</v>
      </c>
      <c r="X2032" s="78" t="s">
        <v>18047</v>
      </c>
      <c r="Y2032" s="78" t="s">
        <v>18048</v>
      </c>
      <c r="Z2032" s="78" t="s">
        <v>17809</v>
      </c>
      <c r="AA2032" s="78" t="s">
        <v>17809</v>
      </c>
      <c r="AB2032" s="78" t="s">
        <v>19060</v>
      </c>
      <c r="AI2032" s="82" t="n">
        <v>49628</v>
      </c>
      <c r="AL2032" s="78" t="s">
        <v>17718</v>
      </c>
      <c r="AM2032" s="78" t="s">
        <v>17718</v>
      </c>
      <c r="AP2032" s="78" t="s">
        <v>17719</v>
      </c>
      <c r="AQ2032" s="78" t="n">
        <v>25000</v>
      </c>
      <c r="AR2032" s="78" t="n">
        <v>10</v>
      </c>
      <c r="AS2032" s="78" t="n">
        <v>82.15113</v>
      </c>
      <c r="AT2032" s="78" t="n">
        <v>1</v>
      </c>
      <c r="AV2032" s="78" t="n">
        <v>8.08</v>
      </c>
      <c r="AY2032" s="78" t="n">
        <v>19112300</v>
      </c>
      <c r="AZ2032" s="78" t="n">
        <v>0</v>
      </c>
      <c r="BA2032" s="78" t="n">
        <v>1425482.25</v>
      </c>
      <c r="BB2032" s="78" t="n">
        <v>100209.72</v>
      </c>
      <c r="BC2032" s="78" t="n">
        <v>20537782.25</v>
      </c>
      <c r="BD2032" s="78" t="n">
        <v>25000000</v>
      </c>
      <c r="BE2032" s="78" t="s">
        <v>19216</v>
      </c>
      <c r="BJ2032" s="78" t="s">
        <v>17721</v>
      </c>
      <c r="BK2032" s="78" t="s">
        <v>17722</v>
      </c>
      <c r="BL2032" s="78" t="s">
        <v>6232</v>
      </c>
      <c r="BM2032" s="78" t="s">
        <v>6231</v>
      </c>
      <c r="BN2032" s="78" t="s">
        <v>20593</v>
      </c>
      <c r="BO2032" s="78" t="s">
        <v>16502</v>
      </c>
    </row>
    <row r="2033" customFormat="false" ht="15" hidden="true" customHeight="false" outlineLevel="0" collapsed="false">
      <c r="A2033" s="82" t="n">
        <v>45291</v>
      </c>
      <c r="B2033" s="78" t="s">
        <v>16497</v>
      </c>
      <c r="C2033" s="78" t="s">
        <v>18927</v>
      </c>
      <c r="D2033" s="78" t="s">
        <v>19994</v>
      </c>
      <c r="E2033" s="78" t="s">
        <v>3664</v>
      </c>
      <c r="F2033" s="78" t="s">
        <v>17727</v>
      </c>
      <c r="G2033" s="78" t="s">
        <v>17747</v>
      </c>
      <c r="H2033" s="78" t="s">
        <v>17729</v>
      </c>
      <c r="I2033" s="78" t="s">
        <v>19604</v>
      </c>
      <c r="J2033" s="78" t="s">
        <v>17462</v>
      </c>
      <c r="K2033" s="78" t="n">
        <v>153309130</v>
      </c>
      <c r="L2033" s="78" t="s">
        <v>3744</v>
      </c>
      <c r="M2033" s="78" t="s">
        <v>20594</v>
      </c>
      <c r="N2033" s="78" t="s">
        <v>19505</v>
      </c>
      <c r="Q2033" s="78" t="n">
        <v>60611090</v>
      </c>
      <c r="R2033" s="78" t="s">
        <v>17020</v>
      </c>
      <c r="S2033" s="78" t="s">
        <v>17021</v>
      </c>
      <c r="T2033" s="78" t="s">
        <v>17019</v>
      </c>
      <c r="W2033" s="78" t="s">
        <v>4084</v>
      </c>
      <c r="AB2033" s="78" t="s">
        <v>19996</v>
      </c>
      <c r="AH2033" s="78" t="s">
        <v>19997</v>
      </c>
      <c r="AI2033" s="82" t="n">
        <v>46561</v>
      </c>
      <c r="AK2033" s="78" t="s">
        <v>20012</v>
      </c>
      <c r="AL2033" s="78" t="s">
        <v>17718</v>
      </c>
      <c r="AM2033" s="78" t="s">
        <v>17718</v>
      </c>
      <c r="AP2033" s="78" t="s">
        <v>17719</v>
      </c>
      <c r="AQ2033" s="78" t="n">
        <v>25</v>
      </c>
      <c r="AR2033" s="78" t="n">
        <v>1</v>
      </c>
      <c r="AS2033" s="78" t="n">
        <v>171.13918</v>
      </c>
      <c r="AT2033" s="78" t="n">
        <v>1</v>
      </c>
      <c r="AV2033" s="78" t="n">
        <v>8.08</v>
      </c>
      <c r="AY2033" s="78" t="n">
        <v>2496</v>
      </c>
      <c r="AZ2033" s="78" t="n">
        <v>0</v>
      </c>
      <c r="BA2033" s="78" t="n">
        <v>1782.48</v>
      </c>
      <c r="BB2033" s="78" t="n">
        <v>0</v>
      </c>
      <c r="BC2033" s="78" t="n">
        <v>4278.48</v>
      </c>
      <c r="BD2033" s="78" t="n">
        <v>25000000</v>
      </c>
      <c r="BE2033" s="78" t="s">
        <v>19998</v>
      </c>
      <c r="BJ2033" s="78" t="s">
        <v>17721</v>
      </c>
      <c r="BK2033" s="78" t="s">
        <v>17722</v>
      </c>
      <c r="BO2033" s="78" t="s">
        <v>16502</v>
      </c>
    </row>
    <row r="2034" customFormat="false" ht="15" hidden="true" customHeight="false" outlineLevel="0" collapsed="false">
      <c r="A2034" s="82" t="n">
        <v>45291</v>
      </c>
      <c r="B2034" s="78" t="s">
        <v>16497</v>
      </c>
      <c r="C2034" s="78" t="s">
        <v>18927</v>
      </c>
      <c r="D2034" s="78" t="s">
        <v>19994</v>
      </c>
      <c r="E2034" s="78" t="s">
        <v>3664</v>
      </c>
      <c r="F2034" s="78" t="s">
        <v>17727</v>
      </c>
      <c r="G2034" s="78" t="s">
        <v>17747</v>
      </c>
      <c r="H2034" s="78" t="s">
        <v>17729</v>
      </c>
      <c r="I2034" s="78" t="s">
        <v>19604</v>
      </c>
      <c r="J2034" s="78" t="s">
        <v>17462</v>
      </c>
      <c r="K2034" s="78" t="n">
        <v>153377922</v>
      </c>
      <c r="L2034" s="78" t="s">
        <v>3772</v>
      </c>
      <c r="M2034" s="78" t="s">
        <v>20595</v>
      </c>
      <c r="N2034" s="78" t="s">
        <v>19505</v>
      </c>
      <c r="Q2034" s="78" t="n">
        <v>60611090</v>
      </c>
      <c r="R2034" s="78" t="s">
        <v>17020</v>
      </c>
      <c r="S2034" s="78" t="s">
        <v>17021</v>
      </c>
      <c r="T2034" s="78" t="s">
        <v>17019</v>
      </c>
      <c r="W2034" s="78" t="s">
        <v>4084</v>
      </c>
      <c r="AB2034" s="78" t="s">
        <v>19996</v>
      </c>
      <c r="AH2034" s="78" t="s">
        <v>19997</v>
      </c>
      <c r="AI2034" s="82" t="n">
        <v>46575</v>
      </c>
      <c r="AK2034" s="78" t="s">
        <v>20012</v>
      </c>
      <c r="AL2034" s="78" t="s">
        <v>17718</v>
      </c>
      <c r="AM2034" s="78" t="s">
        <v>17718</v>
      </c>
      <c r="AP2034" s="78" t="s">
        <v>17719</v>
      </c>
      <c r="AQ2034" s="78" t="n">
        <v>25</v>
      </c>
      <c r="AR2034" s="78" t="n">
        <v>1</v>
      </c>
      <c r="AS2034" s="78" t="n">
        <v>1386.30485</v>
      </c>
      <c r="AT2034" s="78" t="n">
        <v>1</v>
      </c>
      <c r="AV2034" s="78" t="n">
        <v>8.08</v>
      </c>
      <c r="AY2034" s="78" t="n">
        <v>0</v>
      </c>
      <c r="AZ2034" s="78" t="n">
        <v>0</v>
      </c>
      <c r="BA2034" s="78" t="n">
        <v>34657.62</v>
      </c>
      <c r="BB2034" s="78" t="n">
        <v>0</v>
      </c>
      <c r="BC2034" s="78" t="n">
        <v>34657.62</v>
      </c>
      <c r="BD2034" s="78" t="n">
        <v>25000000</v>
      </c>
      <c r="BE2034" s="78" t="s">
        <v>19998</v>
      </c>
      <c r="BJ2034" s="78" t="s">
        <v>17721</v>
      </c>
      <c r="BK2034" s="78" t="s">
        <v>17722</v>
      </c>
      <c r="BO2034" s="78" t="s">
        <v>16502</v>
      </c>
    </row>
    <row r="2035" customFormat="false" ht="15" hidden="true" customHeight="false" outlineLevel="0" collapsed="false">
      <c r="A2035" s="82" t="n">
        <v>45291</v>
      </c>
      <c r="B2035" s="78" t="s">
        <v>16497</v>
      </c>
      <c r="C2035" s="78" t="s">
        <v>18927</v>
      </c>
      <c r="D2035" s="78" t="s">
        <v>19994</v>
      </c>
      <c r="E2035" s="78" t="s">
        <v>3664</v>
      </c>
      <c r="F2035" s="78" t="s">
        <v>17727</v>
      </c>
      <c r="G2035" s="78" t="s">
        <v>17747</v>
      </c>
      <c r="H2035" s="78" t="s">
        <v>17729</v>
      </c>
      <c r="I2035" s="78" t="s">
        <v>19604</v>
      </c>
      <c r="J2035" s="78" t="s">
        <v>17462</v>
      </c>
      <c r="K2035" s="78" t="n">
        <v>153892276</v>
      </c>
      <c r="L2035" s="78" t="s">
        <v>3796</v>
      </c>
      <c r="M2035" s="78" t="s">
        <v>20596</v>
      </c>
      <c r="N2035" s="78" t="s">
        <v>19505</v>
      </c>
      <c r="Q2035" s="78" t="n">
        <v>60611090</v>
      </c>
      <c r="R2035" s="78" t="s">
        <v>17020</v>
      </c>
      <c r="S2035" s="78" t="s">
        <v>17021</v>
      </c>
      <c r="T2035" s="78" t="s">
        <v>17019</v>
      </c>
      <c r="W2035" s="78" t="s">
        <v>4084</v>
      </c>
      <c r="AB2035" s="78" t="s">
        <v>19996</v>
      </c>
      <c r="AH2035" s="78" t="s">
        <v>19997</v>
      </c>
      <c r="AI2035" s="82" t="n">
        <v>46592</v>
      </c>
      <c r="AK2035" s="78" t="s">
        <v>20012</v>
      </c>
      <c r="AL2035" s="78" t="s">
        <v>17718</v>
      </c>
      <c r="AM2035" s="78" t="s">
        <v>17718</v>
      </c>
      <c r="AP2035" s="78" t="s">
        <v>17719</v>
      </c>
      <c r="AQ2035" s="78" t="n">
        <v>25</v>
      </c>
      <c r="AR2035" s="78" t="n">
        <v>1</v>
      </c>
      <c r="AS2035" s="78" t="n">
        <v>498.32938</v>
      </c>
      <c r="AT2035" s="78" t="n">
        <v>1</v>
      </c>
      <c r="AV2035" s="78" t="n">
        <v>8.08</v>
      </c>
      <c r="AY2035" s="78" t="n">
        <v>0</v>
      </c>
      <c r="AZ2035" s="78" t="n">
        <v>0</v>
      </c>
      <c r="BA2035" s="78" t="n">
        <v>12458.23</v>
      </c>
      <c r="BB2035" s="78" t="n">
        <v>0</v>
      </c>
      <c r="BC2035" s="78" t="n">
        <v>12458.23</v>
      </c>
      <c r="BD2035" s="78" t="n">
        <v>25000000</v>
      </c>
      <c r="BE2035" s="78" t="s">
        <v>19998</v>
      </c>
      <c r="BJ2035" s="78" t="s">
        <v>17721</v>
      </c>
      <c r="BK2035" s="78" t="s">
        <v>17722</v>
      </c>
      <c r="BO2035" s="78" t="s">
        <v>16502</v>
      </c>
    </row>
    <row r="2036" customFormat="false" ht="15" hidden="true" customHeight="false" outlineLevel="0" collapsed="false">
      <c r="A2036" s="82" t="n">
        <v>45291</v>
      </c>
      <c r="B2036" s="78" t="s">
        <v>16497</v>
      </c>
      <c r="C2036" s="78" t="s">
        <v>17734</v>
      </c>
      <c r="D2036" s="78" t="s">
        <v>18919</v>
      </c>
      <c r="E2036" s="78" t="s">
        <v>4075</v>
      </c>
      <c r="F2036" s="78" t="s">
        <v>17724</v>
      </c>
      <c r="G2036" s="78" t="s">
        <v>17711</v>
      </c>
      <c r="H2036" s="78" t="s">
        <v>17725</v>
      </c>
      <c r="I2036" s="78" t="s">
        <v>19056</v>
      </c>
      <c r="J2036" s="78" t="s">
        <v>19089</v>
      </c>
      <c r="K2036" s="78" t="n">
        <v>158157753</v>
      </c>
      <c r="L2036" s="78" t="s">
        <v>12482</v>
      </c>
      <c r="M2036" s="78" t="s">
        <v>20597</v>
      </c>
      <c r="N2036" s="78" t="s">
        <v>17734</v>
      </c>
      <c r="Q2036" s="78" t="n">
        <v>21002497</v>
      </c>
      <c r="R2036" s="78" t="s">
        <v>12474</v>
      </c>
      <c r="S2036" s="78" t="s">
        <v>17240</v>
      </c>
      <c r="T2036" s="78" t="s">
        <v>16498</v>
      </c>
      <c r="U2036" s="78" t="s">
        <v>12474</v>
      </c>
      <c r="V2036" s="78" t="s">
        <v>18830</v>
      </c>
      <c r="W2036" s="78" t="s">
        <v>4084</v>
      </c>
      <c r="X2036" s="78" t="s">
        <v>17945</v>
      </c>
      <c r="Y2036" s="78" t="s">
        <v>17946</v>
      </c>
      <c r="Z2036" s="78" t="s">
        <v>17947</v>
      </c>
      <c r="AA2036" s="78" t="s">
        <v>17857</v>
      </c>
      <c r="AB2036" s="78" t="s">
        <v>19091</v>
      </c>
      <c r="AI2036" s="82" t="n">
        <v>46722</v>
      </c>
      <c r="AL2036" s="78" t="s">
        <v>17718</v>
      </c>
      <c r="AM2036" s="78" t="s">
        <v>17718</v>
      </c>
      <c r="AP2036" s="78" t="s">
        <v>17719</v>
      </c>
      <c r="AQ2036" s="78" t="n">
        <v>25000</v>
      </c>
      <c r="AR2036" s="78" t="n">
        <v>10</v>
      </c>
      <c r="AS2036" s="78" t="n">
        <v>105.3</v>
      </c>
      <c r="AT2036" s="78" t="n">
        <v>1</v>
      </c>
      <c r="AV2036" s="78" t="n">
        <v>8.08</v>
      </c>
      <c r="AY2036" s="78" t="n">
        <v>25000000</v>
      </c>
      <c r="AZ2036" s="78" t="n">
        <v>0</v>
      </c>
      <c r="BA2036" s="78" t="n">
        <v>1325000</v>
      </c>
      <c r="BB2036" s="78" t="n">
        <v>79687.5</v>
      </c>
      <c r="BC2036" s="78" t="n">
        <v>26325000</v>
      </c>
      <c r="BD2036" s="78" t="n">
        <v>25000000</v>
      </c>
      <c r="BE2036" s="78" t="s">
        <v>19092</v>
      </c>
      <c r="BJ2036" s="78" t="s">
        <v>17721</v>
      </c>
      <c r="BK2036" s="78" t="s">
        <v>17722</v>
      </c>
      <c r="BL2036" s="78" t="s">
        <v>1060</v>
      </c>
      <c r="BM2036" s="78" t="s">
        <v>12483</v>
      </c>
      <c r="BN2036" s="78" t="s">
        <v>20598</v>
      </c>
      <c r="BO2036" s="78" t="s">
        <v>16502</v>
      </c>
    </row>
    <row r="2037" customFormat="false" ht="15" hidden="true" customHeight="false" outlineLevel="0" collapsed="false">
      <c r="A2037" s="82" t="n">
        <v>45291</v>
      </c>
      <c r="B2037" s="78" t="s">
        <v>16497</v>
      </c>
      <c r="C2037" s="78" t="s">
        <v>17734</v>
      </c>
      <c r="D2037" s="78" t="s">
        <v>18919</v>
      </c>
      <c r="E2037" s="78" t="s">
        <v>1305</v>
      </c>
      <c r="F2037" s="78" t="s">
        <v>17710</v>
      </c>
      <c r="G2037" s="78" t="s">
        <v>17711</v>
      </c>
      <c r="H2037" s="78" t="s">
        <v>17725</v>
      </c>
      <c r="I2037" s="78" t="s">
        <v>18920</v>
      </c>
      <c r="J2037" s="78" t="s">
        <v>16506</v>
      </c>
      <c r="K2037" s="78" t="n">
        <v>122063496</v>
      </c>
      <c r="L2037" s="78" t="s">
        <v>8874</v>
      </c>
      <c r="M2037" s="78" t="s">
        <v>19866</v>
      </c>
      <c r="N2037" s="78" t="s">
        <v>17734</v>
      </c>
      <c r="Q2037" s="78" t="n">
        <v>0</v>
      </c>
      <c r="U2037" s="78" t="s">
        <v>8867</v>
      </c>
      <c r="V2037" s="78" t="s">
        <v>17927</v>
      </c>
      <c r="W2037" s="78" t="s">
        <v>4084</v>
      </c>
      <c r="X2037" s="78" t="s">
        <v>17814</v>
      </c>
      <c r="Y2037" s="78" t="s">
        <v>17815</v>
      </c>
      <c r="Z2037" s="78" t="s">
        <v>17816</v>
      </c>
      <c r="AA2037" s="78" t="s">
        <v>17795</v>
      </c>
      <c r="AB2037" s="78" t="s">
        <v>19060</v>
      </c>
      <c r="AI2037" s="82" t="n">
        <v>48256</v>
      </c>
      <c r="AL2037" s="78" t="s">
        <v>17718</v>
      </c>
      <c r="AM2037" s="78" t="s">
        <v>17718</v>
      </c>
      <c r="AP2037" s="78" t="s">
        <v>17772</v>
      </c>
      <c r="AQ2037" s="78" t="n">
        <v>-25150</v>
      </c>
      <c r="AR2037" s="78" t="n">
        <v>10</v>
      </c>
      <c r="AS2037" s="78" t="n">
        <v>83.21215</v>
      </c>
      <c r="AT2037" s="78" t="n">
        <v>1</v>
      </c>
      <c r="AV2037" s="78" t="n">
        <v>8.08</v>
      </c>
      <c r="AY2037" s="78" t="n">
        <v>-19303402</v>
      </c>
      <c r="AZ2037" s="78" t="n">
        <v>0</v>
      </c>
      <c r="BA2037" s="78" t="n">
        <v>-1624454.48</v>
      </c>
      <c r="BB2037" s="78" t="n">
        <v>-315597.57</v>
      </c>
      <c r="BC2037" s="78" t="n">
        <v>-20927856.48</v>
      </c>
      <c r="BD2037" s="78" t="n">
        <v>25150000</v>
      </c>
      <c r="BE2037" s="78" t="s">
        <v>19216</v>
      </c>
      <c r="BJ2037" s="78" t="s">
        <v>17721</v>
      </c>
      <c r="BK2037" s="78" t="s">
        <v>17722</v>
      </c>
      <c r="BL2037" s="78" t="s">
        <v>8876</v>
      </c>
      <c r="BM2037" s="78" t="s">
        <v>8875</v>
      </c>
      <c r="BN2037" s="78" t="s">
        <v>19867</v>
      </c>
      <c r="BO2037" s="78" t="s">
        <v>16502</v>
      </c>
    </row>
    <row r="2038" customFormat="false" ht="15" hidden="true" customHeight="false" outlineLevel="0" collapsed="false">
      <c r="A2038" s="82" t="n">
        <v>45291</v>
      </c>
      <c r="B2038" s="78" t="s">
        <v>16497</v>
      </c>
      <c r="C2038" s="78" t="s">
        <v>17734</v>
      </c>
      <c r="D2038" s="78" t="s">
        <v>18944</v>
      </c>
      <c r="E2038" s="78" t="s">
        <v>4075</v>
      </c>
      <c r="F2038" s="78" t="s">
        <v>17724</v>
      </c>
      <c r="G2038" s="78" t="s">
        <v>17711</v>
      </c>
      <c r="H2038" s="78" t="s">
        <v>17725</v>
      </c>
      <c r="I2038" s="78" t="s">
        <v>18945</v>
      </c>
      <c r="J2038" s="78" t="s">
        <v>16933</v>
      </c>
      <c r="K2038" s="78" t="n">
        <v>154973922</v>
      </c>
      <c r="L2038" s="78" t="s">
        <v>15186</v>
      </c>
      <c r="M2038" s="78" t="s">
        <v>20599</v>
      </c>
      <c r="N2038" s="78" t="s">
        <v>17734</v>
      </c>
      <c r="Q2038" s="78" t="n">
        <v>0</v>
      </c>
      <c r="U2038" s="78" t="s">
        <v>18947</v>
      </c>
      <c r="V2038" s="78" t="s">
        <v>18948</v>
      </c>
      <c r="W2038" s="78" t="s">
        <v>4084</v>
      </c>
      <c r="X2038" s="78" t="s">
        <v>18949</v>
      </c>
      <c r="Y2038" s="78" t="s">
        <v>18949</v>
      </c>
      <c r="Z2038" s="78" t="s">
        <v>18950</v>
      </c>
      <c r="AA2038" s="78" t="s">
        <v>18951</v>
      </c>
      <c r="AB2038" s="78" t="s">
        <v>19446</v>
      </c>
      <c r="AI2038" s="82" t="n">
        <v>52458</v>
      </c>
      <c r="AL2038" s="78" t="s">
        <v>17718</v>
      </c>
      <c r="AM2038" s="78" t="s">
        <v>17718</v>
      </c>
      <c r="AP2038" s="78" t="s">
        <v>17719</v>
      </c>
      <c r="AQ2038" s="78" t="n">
        <v>25317</v>
      </c>
      <c r="AR2038" s="78" t="n">
        <v>10</v>
      </c>
      <c r="AS2038" s="78" t="n">
        <v>102.10938</v>
      </c>
      <c r="AT2038" s="78" t="n">
        <v>1</v>
      </c>
      <c r="AV2038" s="78" t="n">
        <v>8.08</v>
      </c>
      <c r="AY2038" s="78" t="n">
        <v>23971438.13</v>
      </c>
      <c r="AZ2038" s="78" t="n">
        <v>0</v>
      </c>
      <c r="BA2038" s="78" t="n">
        <v>1879592.34</v>
      </c>
      <c r="BB2038" s="78" t="n">
        <v>418366.86</v>
      </c>
      <c r="BC2038" s="78" t="n">
        <v>25851030.47</v>
      </c>
      <c r="BD2038" s="78" t="n">
        <v>25317000</v>
      </c>
      <c r="BE2038" s="78" t="s">
        <v>18953</v>
      </c>
      <c r="BJ2038" s="78" t="s">
        <v>17721</v>
      </c>
      <c r="BK2038" s="78" t="s">
        <v>17722</v>
      </c>
      <c r="BL2038" s="78" t="s">
        <v>15188</v>
      </c>
      <c r="BM2038" s="78" t="s">
        <v>15187</v>
      </c>
      <c r="BN2038" s="78" t="s">
        <v>20600</v>
      </c>
      <c r="BO2038" s="78" t="s">
        <v>16502</v>
      </c>
    </row>
    <row r="2039" customFormat="false" ht="15" hidden="true" customHeight="false" outlineLevel="0" collapsed="false">
      <c r="A2039" s="82" t="n">
        <v>45291</v>
      </c>
      <c r="B2039" s="78" t="s">
        <v>16497</v>
      </c>
      <c r="C2039" s="78" t="s">
        <v>17734</v>
      </c>
      <c r="D2039" s="78" t="s">
        <v>18919</v>
      </c>
      <c r="E2039" s="78" t="s">
        <v>4075</v>
      </c>
      <c r="F2039" s="78" t="s">
        <v>17724</v>
      </c>
      <c r="G2039" s="78" t="s">
        <v>17711</v>
      </c>
      <c r="H2039" s="78" t="s">
        <v>17725</v>
      </c>
      <c r="I2039" s="78" t="s">
        <v>19056</v>
      </c>
      <c r="J2039" s="78" t="s">
        <v>19089</v>
      </c>
      <c r="K2039" s="78" t="n">
        <v>156055577</v>
      </c>
      <c r="L2039" s="78" t="s">
        <v>13797</v>
      </c>
      <c r="M2039" s="78" t="s">
        <v>19628</v>
      </c>
      <c r="N2039" s="78" t="s">
        <v>17734</v>
      </c>
      <c r="Q2039" s="78" t="n">
        <v>21002980</v>
      </c>
      <c r="R2039" s="78" t="s">
        <v>13787</v>
      </c>
      <c r="S2039" s="78" t="s">
        <v>623</v>
      </c>
      <c r="T2039" s="78" t="s">
        <v>16498</v>
      </c>
      <c r="U2039" s="78" t="s">
        <v>13787</v>
      </c>
      <c r="V2039" s="78" t="s">
        <v>18397</v>
      </c>
      <c r="W2039" s="78" t="s">
        <v>4084</v>
      </c>
      <c r="X2039" s="78" t="s">
        <v>17976</v>
      </c>
      <c r="Y2039" s="78" t="s">
        <v>17977</v>
      </c>
      <c r="Z2039" s="78" t="s">
        <v>17794</v>
      </c>
      <c r="AA2039" s="78" t="s">
        <v>17795</v>
      </c>
      <c r="AB2039" s="78" t="s">
        <v>19091</v>
      </c>
      <c r="AI2039" s="82" t="n">
        <v>46645</v>
      </c>
      <c r="AL2039" s="78" t="s">
        <v>17718</v>
      </c>
      <c r="AM2039" s="78" t="s">
        <v>17718</v>
      </c>
      <c r="AP2039" s="78" t="s">
        <v>17719</v>
      </c>
      <c r="AQ2039" s="80" t="n">
        <v>25700</v>
      </c>
      <c r="AR2039" s="78" t="n">
        <v>10</v>
      </c>
      <c r="AS2039" s="78" t="n">
        <v>101.69</v>
      </c>
      <c r="AT2039" s="78" t="n">
        <v>1</v>
      </c>
      <c r="AV2039" s="78" t="n">
        <v>8.08</v>
      </c>
      <c r="AY2039" s="78" t="n">
        <v>28952474.9</v>
      </c>
      <c r="AZ2039" s="78" t="n">
        <v>0</v>
      </c>
      <c r="BA2039" s="78" t="n">
        <v>-2818144.9</v>
      </c>
      <c r="BB2039" s="78" t="n">
        <v>94590.28</v>
      </c>
      <c r="BC2039" s="78" t="n">
        <v>26134330</v>
      </c>
      <c r="BD2039" s="80" t="n">
        <v>25700000</v>
      </c>
      <c r="BE2039" s="78" t="s">
        <v>19092</v>
      </c>
      <c r="BJ2039" s="78" t="s">
        <v>17721</v>
      </c>
      <c r="BK2039" s="78" t="s">
        <v>17722</v>
      </c>
      <c r="BL2039" s="78" t="s">
        <v>281</v>
      </c>
      <c r="BM2039" s="78" t="s">
        <v>13798</v>
      </c>
      <c r="BN2039" s="78" t="s">
        <v>19629</v>
      </c>
      <c r="BO2039" s="78" t="s">
        <v>16502</v>
      </c>
    </row>
    <row r="2040" customFormat="false" ht="15" hidden="true" customHeight="false" outlineLevel="0" collapsed="false">
      <c r="A2040" s="82" t="n">
        <v>45291</v>
      </c>
      <c r="B2040" s="78" t="s">
        <v>16497</v>
      </c>
      <c r="C2040" s="78" t="s">
        <v>18927</v>
      </c>
      <c r="D2040" s="78" t="s">
        <v>18928</v>
      </c>
      <c r="E2040" s="78" t="s">
        <v>1305</v>
      </c>
      <c r="F2040" s="78" t="s">
        <v>17710</v>
      </c>
      <c r="G2040" s="78" t="s">
        <v>17711</v>
      </c>
      <c r="H2040" s="78" t="s">
        <v>17725</v>
      </c>
      <c r="I2040" s="78" t="s">
        <v>18929</v>
      </c>
      <c r="J2040" s="78" t="s">
        <v>17755</v>
      </c>
      <c r="K2040" s="78" t="n">
        <v>154835903</v>
      </c>
      <c r="L2040" s="78" t="s">
        <v>2222</v>
      </c>
      <c r="M2040" s="78" t="s">
        <v>20601</v>
      </c>
      <c r="N2040" s="78" t="s">
        <v>17734</v>
      </c>
      <c r="Q2040" s="78" t="n">
        <v>21000015</v>
      </c>
      <c r="R2040" s="78" t="s">
        <v>16863</v>
      </c>
      <c r="S2040" s="78" t="s">
        <v>16864</v>
      </c>
      <c r="T2040" s="78" t="s">
        <v>16862</v>
      </c>
      <c r="W2040" s="78" t="s">
        <v>4084</v>
      </c>
      <c r="Z2040" s="78" t="s">
        <v>17801</v>
      </c>
      <c r="AA2040" s="78" t="s">
        <v>17802</v>
      </c>
      <c r="AC2040" s="78" t="s">
        <v>19192</v>
      </c>
      <c r="AE2040" s="78" t="s">
        <v>2225</v>
      </c>
      <c r="AG2040" s="78" t="s">
        <v>18931</v>
      </c>
      <c r="AI2040" s="82" t="n">
        <v>45310</v>
      </c>
      <c r="AJ2040" s="78" t="s">
        <v>1198</v>
      </c>
      <c r="AL2040" s="78" t="s">
        <v>17718</v>
      </c>
      <c r="AM2040" s="78" t="s">
        <v>17718</v>
      </c>
      <c r="AP2040" s="78" t="s">
        <v>17772</v>
      </c>
      <c r="AQ2040" s="78" t="n">
        <v>-60</v>
      </c>
      <c r="AR2040" s="78" t="n">
        <v>100</v>
      </c>
      <c r="AS2040" s="78" t="n">
        <v>415.65</v>
      </c>
      <c r="AT2040" s="78" t="n">
        <v>1</v>
      </c>
      <c r="AV2040" s="78" t="n">
        <v>8.08</v>
      </c>
      <c r="AY2040" s="78" t="n">
        <v>-753288.8</v>
      </c>
      <c r="AZ2040" s="78" t="n">
        <v>0</v>
      </c>
      <c r="BA2040" s="78" t="n">
        <v>-1740611.2</v>
      </c>
      <c r="BB2040" s="78" t="n">
        <v>0</v>
      </c>
      <c r="BC2040" s="78" t="n">
        <v>-2493900</v>
      </c>
      <c r="BD2040" s="78" t="n">
        <v>26250000</v>
      </c>
      <c r="BE2040" s="78" t="s">
        <v>18932</v>
      </c>
      <c r="BJ2040" s="78" t="s">
        <v>17721</v>
      </c>
      <c r="BK2040" s="78" t="s">
        <v>17722</v>
      </c>
      <c r="BO2040" s="78" t="s">
        <v>16502</v>
      </c>
    </row>
    <row r="2041" customFormat="false" ht="15" hidden="true" customHeight="false" outlineLevel="0" collapsed="false">
      <c r="A2041" s="82" t="n">
        <v>45291</v>
      </c>
      <c r="B2041" s="78" t="s">
        <v>16497</v>
      </c>
      <c r="C2041" s="78" t="s">
        <v>17734</v>
      </c>
      <c r="D2041" s="78" t="s">
        <v>18944</v>
      </c>
      <c r="E2041" s="78" t="s">
        <v>4075</v>
      </c>
      <c r="F2041" s="78" t="s">
        <v>17724</v>
      </c>
      <c r="G2041" s="78" t="s">
        <v>17711</v>
      </c>
      <c r="H2041" s="78" t="s">
        <v>17725</v>
      </c>
      <c r="I2041" s="78" t="s">
        <v>18945</v>
      </c>
      <c r="J2041" s="78" t="s">
        <v>16933</v>
      </c>
      <c r="K2041" s="78" t="n">
        <v>151780986</v>
      </c>
      <c r="L2041" s="78" t="s">
        <v>15165</v>
      </c>
      <c r="M2041" s="78" t="s">
        <v>20602</v>
      </c>
      <c r="N2041" s="78" t="s">
        <v>17734</v>
      </c>
      <c r="Q2041" s="78" t="n">
        <v>0</v>
      </c>
      <c r="U2041" s="78" t="s">
        <v>18947</v>
      </c>
      <c r="V2041" s="78" t="s">
        <v>18948</v>
      </c>
      <c r="W2041" s="78" t="s">
        <v>4084</v>
      </c>
      <c r="X2041" s="78" t="s">
        <v>18949</v>
      </c>
      <c r="Y2041" s="78" t="s">
        <v>18949</v>
      </c>
      <c r="Z2041" s="78" t="s">
        <v>18950</v>
      </c>
      <c r="AA2041" s="78" t="s">
        <v>18951</v>
      </c>
      <c r="AB2041" s="78" t="s">
        <v>19327</v>
      </c>
      <c r="AI2041" s="82" t="n">
        <v>52366</v>
      </c>
      <c r="AL2041" s="78" t="s">
        <v>17718</v>
      </c>
      <c r="AM2041" s="78" t="s">
        <v>17718</v>
      </c>
      <c r="AP2041" s="78" t="s">
        <v>17719</v>
      </c>
      <c r="AQ2041" s="78" t="n">
        <v>26506</v>
      </c>
      <c r="AR2041" s="78" t="n">
        <v>10</v>
      </c>
      <c r="AS2041" s="78" t="n">
        <v>95.36719</v>
      </c>
      <c r="AT2041" s="78" t="n">
        <v>1</v>
      </c>
      <c r="AV2041" s="78" t="n">
        <v>8.08</v>
      </c>
      <c r="AY2041" s="78" t="n">
        <v>24328441.1</v>
      </c>
      <c r="AZ2041" s="78" t="n">
        <v>0</v>
      </c>
      <c r="BA2041" s="78" t="n">
        <v>949585.76</v>
      </c>
      <c r="BB2041" s="78" t="n">
        <v>132621.02</v>
      </c>
      <c r="BC2041" s="78" t="n">
        <v>25278026.85</v>
      </c>
      <c r="BD2041" s="78" t="n">
        <v>26506000</v>
      </c>
      <c r="BE2041" s="78" t="s">
        <v>18953</v>
      </c>
      <c r="BJ2041" s="78" t="s">
        <v>17721</v>
      </c>
      <c r="BK2041" s="78" t="s">
        <v>17722</v>
      </c>
      <c r="BL2041" s="78" t="s">
        <v>15167</v>
      </c>
      <c r="BM2041" s="78" t="s">
        <v>15166</v>
      </c>
      <c r="BN2041" s="78" t="s">
        <v>20603</v>
      </c>
      <c r="BO2041" s="78" t="s">
        <v>16502</v>
      </c>
    </row>
    <row r="2042" customFormat="false" ht="15" hidden="true" customHeight="false" outlineLevel="0" collapsed="false">
      <c r="A2042" s="82" t="n">
        <v>45291</v>
      </c>
      <c r="B2042" s="78" t="s">
        <v>16497</v>
      </c>
      <c r="C2042" s="78" t="s">
        <v>18927</v>
      </c>
      <c r="D2042" s="78" t="s">
        <v>18928</v>
      </c>
      <c r="E2042" s="78" t="s">
        <v>1305</v>
      </c>
      <c r="F2042" s="78" t="s">
        <v>17710</v>
      </c>
      <c r="G2042" s="78" t="s">
        <v>17711</v>
      </c>
      <c r="H2042" s="78" t="s">
        <v>17725</v>
      </c>
      <c r="I2042" s="78" t="s">
        <v>18965</v>
      </c>
      <c r="J2042" s="78" t="s">
        <v>17755</v>
      </c>
      <c r="K2042" s="78" t="n">
        <v>155271243</v>
      </c>
      <c r="L2042" s="78" t="s">
        <v>2593</v>
      </c>
      <c r="M2042" s="78" t="s">
        <v>20604</v>
      </c>
      <c r="N2042" s="78" t="s">
        <v>17734</v>
      </c>
      <c r="Q2042" s="78" t="n">
        <v>21000015</v>
      </c>
      <c r="R2042" s="78" t="s">
        <v>16863</v>
      </c>
      <c r="S2042" s="78" t="s">
        <v>16864</v>
      </c>
      <c r="T2042" s="78" t="s">
        <v>16862</v>
      </c>
      <c r="W2042" s="78" t="s">
        <v>4084</v>
      </c>
      <c r="Z2042" s="78" t="s">
        <v>17801</v>
      </c>
      <c r="AA2042" s="78" t="s">
        <v>17802</v>
      </c>
      <c r="AC2042" s="78" t="s">
        <v>19192</v>
      </c>
      <c r="AE2042" s="78" t="s">
        <v>2596</v>
      </c>
      <c r="AG2042" s="78" t="s">
        <v>18931</v>
      </c>
      <c r="AI2042" s="82" t="n">
        <v>45351</v>
      </c>
      <c r="AJ2042" s="78" t="s">
        <v>1197</v>
      </c>
      <c r="AL2042" s="78" t="s">
        <v>17718</v>
      </c>
      <c r="AM2042" s="78" t="s">
        <v>17718</v>
      </c>
      <c r="AP2042" s="78" t="s">
        <v>17772</v>
      </c>
      <c r="AQ2042" s="78" t="n">
        <v>-69</v>
      </c>
      <c r="AR2042" s="78" t="n">
        <v>100</v>
      </c>
      <c r="AS2042" s="78" t="n">
        <v>3.4</v>
      </c>
      <c r="AT2042" s="78" t="n">
        <v>1</v>
      </c>
      <c r="AV2042" s="78" t="n">
        <v>8.08</v>
      </c>
      <c r="AY2042" s="78" t="n">
        <v>-104430.68</v>
      </c>
      <c r="AZ2042" s="78" t="n">
        <v>0</v>
      </c>
      <c r="BA2042" s="78" t="n">
        <v>80970.68</v>
      </c>
      <c r="BB2042" s="78" t="n">
        <v>0</v>
      </c>
      <c r="BC2042" s="78" t="n">
        <v>-23460</v>
      </c>
      <c r="BD2042" s="78" t="n">
        <v>26565000</v>
      </c>
      <c r="BE2042" s="78" t="s">
        <v>18932</v>
      </c>
      <c r="BJ2042" s="78" t="s">
        <v>17721</v>
      </c>
      <c r="BK2042" s="78" t="s">
        <v>17722</v>
      </c>
      <c r="BO2042" s="78" t="s">
        <v>16502</v>
      </c>
    </row>
    <row r="2043" customFormat="false" ht="15" hidden="true" customHeight="false" outlineLevel="0" collapsed="false">
      <c r="A2043" s="82" t="n">
        <v>45291</v>
      </c>
      <c r="B2043" s="78" t="s">
        <v>16497</v>
      </c>
      <c r="C2043" s="78" t="s">
        <v>18927</v>
      </c>
      <c r="D2043" s="78" t="s">
        <v>18928</v>
      </c>
      <c r="E2043" s="78" t="s">
        <v>1305</v>
      </c>
      <c r="F2043" s="78" t="s">
        <v>17710</v>
      </c>
      <c r="G2043" s="78" t="s">
        <v>17711</v>
      </c>
      <c r="H2043" s="78" t="s">
        <v>17725</v>
      </c>
      <c r="I2043" s="78" t="s">
        <v>18959</v>
      </c>
      <c r="J2043" s="78" t="s">
        <v>17755</v>
      </c>
      <c r="K2043" s="78" t="n">
        <v>155271012</v>
      </c>
      <c r="L2043" s="78" t="s">
        <v>2474</v>
      </c>
      <c r="M2043" s="78" t="s">
        <v>20605</v>
      </c>
      <c r="N2043" s="78" t="s">
        <v>17734</v>
      </c>
      <c r="Q2043" s="78" t="n">
        <v>21000015</v>
      </c>
      <c r="R2043" s="78" t="s">
        <v>16863</v>
      </c>
      <c r="S2043" s="78" t="s">
        <v>16864</v>
      </c>
      <c r="T2043" s="78" t="s">
        <v>16862</v>
      </c>
      <c r="W2043" s="78" t="s">
        <v>4084</v>
      </c>
      <c r="Z2043" s="78" t="s">
        <v>17801</v>
      </c>
      <c r="AA2043" s="78" t="s">
        <v>17802</v>
      </c>
      <c r="AC2043" s="78" t="s">
        <v>19192</v>
      </c>
      <c r="AE2043" s="78" t="s">
        <v>2477</v>
      </c>
      <c r="AG2043" s="78" t="s">
        <v>18931</v>
      </c>
      <c r="AI2043" s="82" t="n">
        <v>45351</v>
      </c>
      <c r="AJ2043" s="78" t="s">
        <v>1198</v>
      </c>
      <c r="AL2043" s="78" t="s">
        <v>17718</v>
      </c>
      <c r="AM2043" s="78" t="s">
        <v>17718</v>
      </c>
      <c r="AP2043" s="78" t="s">
        <v>17719</v>
      </c>
      <c r="AQ2043" s="78" t="n">
        <v>61</v>
      </c>
      <c r="AR2043" s="78" t="n">
        <v>100</v>
      </c>
      <c r="AS2043" s="78" t="n">
        <v>446.95</v>
      </c>
      <c r="AT2043" s="78" t="n">
        <v>1</v>
      </c>
      <c r="AV2043" s="78" t="n">
        <v>8.08</v>
      </c>
      <c r="AY2043" s="78" t="n">
        <v>911671.21</v>
      </c>
      <c r="AZ2043" s="78" t="n">
        <v>0</v>
      </c>
      <c r="BA2043" s="78" t="n">
        <v>1814723.79</v>
      </c>
      <c r="BB2043" s="78" t="n">
        <v>0</v>
      </c>
      <c r="BC2043" s="78" t="n">
        <v>2726395</v>
      </c>
      <c r="BD2043" s="78" t="n">
        <v>26687500</v>
      </c>
      <c r="BE2043" s="78" t="s">
        <v>18932</v>
      </c>
      <c r="BJ2043" s="78" t="s">
        <v>17721</v>
      </c>
      <c r="BK2043" s="78" t="s">
        <v>17722</v>
      </c>
      <c r="BO2043" s="78" t="s">
        <v>16502</v>
      </c>
    </row>
    <row r="2044" customFormat="false" ht="15" hidden="true" customHeight="false" outlineLevel="0" collapsed="false">
      <c r="A2044" s="82" t="n">
        <v>45291</v>
      </c>
      <c r="B2044" s="78" t="s">
        <v>16497</v>
      </c>
      <c r="C2044" s="78" t="s">
        <v>18927</v>
      </c>
      <c r="D2044" s="78" t="s">
        <v>18928</v>
      </c>
      <c r="E2044" s="78" t="s">
        <v>1305</v>
      </c>
      <c r="F2044" s="78" t="s">
        <v>17710</v>
      </c>
      <c r="G2044" s="78" t="s">
        <v>17711</v>
      </c>
      <c r="H2044" s="78" t="s">
        <v>17725</v>
      </c>
      <c r="I2044" s="78" t="s">
        <v>18929</v>
      </c>
      <c r="J2044" s="78" t="s">
        <v>17755</v>
      </c>
      <c r="K2044" s="78" t="n">
        <v>155799461</v>
      </c>
      <c r="L2044" s="78" t="s">
        <v>2733</v>
      </c>
      <c r="M2044" s="78" t="s">
        <v>20606</v>
      </c>
      <c r="N2044" s="78" t="s">
        <v>17734</v>
      </c>
      <c r="Q2044" s="78" t="n">
        <v>21000015</v>
      </c>
      <c r="R2044" s="78" t="s">
        <v>16863</v>
      </c>
      <c r="S2044" s="78" t="s">
        <v>16864</v>
      </c>
      <c r="T2044" s="78" t="s">
        <v>16862</v>
      </c>
      <c r="W2044" s="78" t="s">
        <v>4084</v>
      </c>
      <c r="Z2044" s="78" t="s">
        <v>17801</v>
      </c>
      <c r="AA2044" s="78" t="s">
        <v>17802</v>
      </c>
      <c r="AC2044" s="78" t="s">
        <v>19192</v>
      </c>
      <c r="AE2044" s="78" t="s">
        <v>2736</v>
      </c>
      <c r="AG2044" s="78" t="s">
        <v>18931</v>
      </c>
      <c r="AI2044" s="82" t="n">
        <v>45338</v>
      </c>
      <c r="AJ2044" s="78" t="s">
        <v>1198</v>
      </c>
      <c r="AL2044" s="78" t="s">
        <v>17718</v>
      </c>
      <c r="AM2044" s="78" t="s">
        <v>17718</v>
      </c>
      <c r="AP2044" s="78" t="s">
        <v>17772</v>
      </c>
      <c r="AQ2044" s="78" t="n">
        <v>-62</v>
      </c>
      <c r="AR2044" s="78" t="n">
        <v>100</v>
      </c>
      <c r="AS2044" s="78" t="n">
        <v>484.5</v>
      </c>
      <c r="AT2044" s="78" t="n">
        <v>1</v>
      </c>
      <c r="AV2044" s="78" t="n">
        <v>8.08</v>
      </c>
      <c r="AY2044" s="78" t="n">
        <v>-976078.79</v>
      </c>
      <c r="AZ2044" s="78" t="n">
        <v>0</v>
      </c>
      <c r="BA2044" s="78" t="n">
        <v>-2027821.21</v>
      </c>
      <c r="BB2044" s="78" t="n">
        <v>0</v>
      </c>
      <c r="BC2044" s="78" t="n">
        <v>-3003900</v>
      </c>
      <c r="BD2044" s="78" t="n">
        <v>26815000</v>
      </c>
      <c r="BE2044" s="78" t="s">
        <v>18932</v>
      </c>
      <c r="BJ2044" s="78" t="s">
        <v>17721</v>
      </c>
      <c r="BK2044" s="78" t="s">
        <v>17722</v>
      </c>
      <c r="BO2044" s="78" t="s">
        <v>16502</v>
      </c>
    </row>
    <row r="2045" customFormat="false" ht="15" hidden="true" customHeight="false" outlineLevel="0" collapsed="false">
      <c r="A2045" s="82" t="n">
        <v>45291</v>
      </c>
      <c r="B2045" s="78" t="s">
        <v>16497</v>
      </c>
      <c r="C2045" s="78" t="s">
        <v>17734</v>
      </c>
      <c r="D2045" s="78" t="s">
        <v>18919</v>
      </c>
      <c r="E2045" s="78" t="s">
        <v>4075</v>
      </c>
      <c r="F2045" s="78" t="s">
        <v>17724</v>
      </c>
      <c r="G2045" s="78" t="s">
        <v>17711</v>
      </c>
      <c r="H2045" s="78" t="s">
        <v>17725</v>
      </c>
      <c r="I2045" s="78" t="s">
        <v>19056</v>
      </c>
      <c r="J2045" s="78" t="s">
        <v>19089</v>
      </c>
      <c r="K2045" s="78" t="n">
        <v>151392815</v>
      </c>
      <c r="L2045" s="78" t="s">
        <v>14856</v>
      </c>
      <c r="M2045" s="78" t="s">
        <v>20192</v>
      </c>
      <c r="N2045" s="78" t="s">
        <v>17734</v>
      </c>
      <c r="Q2045" s="78" t="n">
        <v>73097543</v>
      </c>
      <c r="R2045" s="78" t="s">
        <v>14847</v>
      </c>
      <c r="S2045" s="78" t="s">
        <v>17524</v>
      </c>
      <c r="T2045" s="78" t="s">
        <v>16498</v>
      </c>
      <c r="U2045" s="78" t="s">
        <v>14847</v>
      </c>
      <c r="V2045" s="78" t="s">
        <v>18599</v>
      </c>
      <c r="W2045" s="78" t="s">
        <v>4084</v>
      </c>
      <c r="X2045" s="78" t="s">
        <v>17936</v>
      </c>
      <c r="Y2045" s="78" t="s">
        <v>18276</v>
      </c>
      <c r="Z2045" s="78" t="s">
        <v>17794</v>
      </c>
      <c r="AA2045" s="78" t="s">
        <v>17795</v>
      </c>
      <c r="AB2045" s="78" t="s">
        <v>19091</v>
      </c>
      <c r="AI2045" s="82" t="n">
        <v>46905</v>
      </c>
      <c r="AL2045" s="78" t="s">
        <v>17718</v>
      </c>
      <c r="AM2045" s="78" t="s">
        <v>17718</v>
      </c>
      <c r="AP2045" s="78" t="s">
        <v>17719</v>
      </c>
      <c r="AQ2045" s="78" t="n">
        <v>27000</v>
      </c>
      <c r="AR2045" s="78" t="n">
        <v>10</v>
      </c>
      <c r="AS2045" s="78" t="n">
        <v>113.38</v>
      </c>
      <c r="AT2045" s="78" t="n">
        <v>1</v>
      </c>
      <c r="AV2045" s="78" t="n">
        <v>8.08</v>
      </c>
      <c r="AY2045" s="78" t="n">
        <v>28492187.75</v>
      </c>
      <c r="AZ2045" s="78" t="n">
        <v>0</v>
      </c>
      <c r="BA2045" s="78" t="n">
        <v>2120412.25</v>
      </c>
      <c r="BB2045" s="78" t="n">
        <v>33750</v>
      </c>
      <c r="BC2045" s="78" t="n">
        <v>30612600</v>
      </c>
      <c r="BD2045" s="78" t="n">
        <v>27000000</v>
      </c>
      <c r="BE2045" s="78" t="s">
        <v>19092</v>
      </c>
      <c r="BJ2045" s="78" t="s">
        <v>17721</v>
      </c>
      <c r="BK2045" s="78" t="s">
        <v>17722</v>
      </c>
      <c r="BL2045" s="78" t="s">
        <v>1144</v>
      </c>
      <c r="BM2045" s="78" t="s">
        <v>14857</v>
      </c>
      <c r="BN2045" s="78" t="s">
        <v>20193</v>
      </c>
      <c r="BO2045" s="78" t="s">
        <v>16502</v>
      </c>
    </row>
    <row r="2046" customFormat="false" ht="15" hidden="true" customHeight="false" outlineLevel="0" collapsed="false">
      <c r="A2046" s="82" t="n">
        <v>45291</v>
      </c>
      <c r="B2046" s="78" t="s">
        <v>16497</v>
      </c>
      <c r="C2046" s="78" t="s">
        <v>18927</v>
      </c>
      <c r="D2046" s="78" t="s">
        <v>18928</v>
      </c>
      <c r="E2046" s="78" t="s">
        <v>1305</v>
      </c>
      <c r="F2046" s="78" t="s">
        <v>17710</v>
      </c>
      <c r="G2046" s="78" t="s">
        <v>17711</v>
      </c>
      <c r="H2046" s="78" t="s">
        <v>17725</v>
      </c>
      <c r="I2046" s="78" t="s">
        <v>18959</v>
      </c>
      <c r="J2046" s="78" t="s">
        <v>17755</v>
      </c>
      <c r="K2046" s="78" t="n">
        <v>154835873</v>
      </c>
      <c r="L2046" s="78" t="s">
        <v>2208</v>
      </c>
      <c r="M2046" s="78" t="s">
        <v>20607</v>
      </c>
      <c r="N2046" s="78" t="s">
        <v>17734</v>
      </c>
      <c r="Q2046" s="78" t="n">
        <v>21000015</v>
      </c>
      <c r="R2046" s="78" t="s">
        <v>16863</v>
      </c>
      <c r="S2046" s="78" t="s">
        <v>16864</v>
      </c>
      <c r="T2046" s="78" t="s">
        <v>16862</v>
      </c>
      <c r="W2046" s="78" t="s">
        <v>4084</v>
      </c>
      <c r="Z2046" s="78" t="s">
        <v>17801</v>
      </c>
      <c r="AA2046" s="78" t="s">
        <v>17802</v>
      </c>
      <c r="AC2046" s="78" t="s">
        <v>19192</v>
      </c>
      <c r="AE2046" s="78" t="s">
        <v>2211</v>
      </c>
      <c r="AG2046" s="78" t="s">
        <v>18931</v>
      </c>
      <c r="AI2046" s="82" t="n">
        <v>45310</v>
      </c>
      <c r="AJ2046" s="78" t="s">
        <v>1198</v>
      </c>
      <c r="AL2046" s="78" t="s">
        <v>17718</v>
      </c>
      <c r="AM2046" s="78" t="s">
        <v>17718</v>
      </c>
      <c r="AP2046" s="78" t="s">
        <v>17719</v>
      </c>
      <c r="AQ2046" s="78" t="n">
        <v>63</v>
      </c>
      <c r="AR2046" s="78" t="n">
        <v>100</v>
      </c>
      <c r="AS2046" s="78" t="n">
        <v>463.45</v>
      </c>
      <c r="AT2046" s="78" t="n">
        <v>1</v>
      </c>
      <c r="AV2046" s="78" t="n">
        <v>8.08</v>
      </c>
      <c r="AY2046" s="78" t="n">
        <v>1001491.89</v>
      </c>
      <c r="AZ2046" s="78" t="n">
        <v>0</v>
      </c>
      <c r="BA2046" s="78" t="n">
        <v>1918243.11</v>
      </c>
      <c r="BB2046" s="78" t="n">
        <v>0</v>
      </c>
      <c r="BC2046" s="78" t="n">
        <v>2919735</v>
      </c>
      <c r="BD2046" s="78" t="n">
        <v>27247500</v>
      </c>
      <c r="BE2046" s="78" t="s">
        <v>18932</v>
      </c>
      <c r="BJ2046" s="78" t="s">
        <v>17721</v>
      </c>
      <c r="BK2046" s="78" t="s">
        <v>17722</v>
      </c>
      <c r="BO2046" s="78" t="s">
        <v>16502</v>
      </c>
    </row>
    <row r="2047" customFormat="false" ht="15" hidden="true" customHeight="false" outlineLevel="0" collapsed="false">
      <c r="A2047" s="82" t="n">
        <v>45291</v>
      </c>
      <c r="B2047" s="78" t="s">
        <v>16497</v>
      </c>
      <c r="C2047" s="78" t="s">
        <v>18927</v>
      </c>
      <c r="D2047" s="78" t="s">
        <v>18928</v>
      </c>
      <c r="E2047" s="78" t="s">
        <v>1305</v>
      </c>
      <c r="F2047" s="78" t="s">
        <v>17710</v>
      </c>
      <c r="G2047" s="78" t="s">
        <v>17711</v>
      </c>
      <c r="H2047" s="78" t="s">
        <v>17725</v>
      </c>
      <c r="I2047" s="78" t="s">
        <v>18929</v>
      </c>
      <c r="J2047" s="78" t="s">
        <v>17755</v>
      </c>
      <c r="K2047" s="78" t="n">
        <v>154295381</v>
      </c>
      <c r="L2047" s="78" t="s">
        <v>1977</v>
      </c>
      <c r="M2047" s="78" t="s">
        <v>20608</v>
      </c>
      <c r="N2047" s="78" t="s">
        <v>17734</v>
      </c>
      <c r="Q2047" s="78" t="n">
        <v>21000015</v>
      </c>
      <c r="R2047" s="78" t="s">
        <v>16863</v>
      </c>
      <c r="S2047" s="78" t="s">
        <v>16864</v>
      </c>
      <c r="T2047" s="78" t="s">
        <v>16862</v>
      </c>
      <c r="W2047" s="78" t="s">
        <v>4084</v>
      </c>
      <c r="Z2047" s="78" t="s">
        <v>17801</v>
      </c>
      <c r="AA2047" s="78" t="s">
        <v>17802</v>
      </c>
      <c r="AC2047" s="78" t="s">
        <v>19192</v>
      </c>
      <c r="AE2047" s="78" t="s">
        <v>1980</v>
      </c>
      <c r="AG2047" s="78" t="s">
        <v>18931</v>
      </c>
      <c r="AI2047" s="82" t="n">
        <v>45322</v>
      </c>
      <c r="AJ2047" s="78" t="s">
        <v>1198</v>
      </c>
      <c r="AL2047" s="78" t="s">
        <v>17718</v>
      </c>
      <c r="AM2047" s="78" t="s">
        <v>17718</v>
      </c>
      <c r="AP2047" s="78" t="s">
        <v>17772</v>
      </c>
      <c r="AQ2047" s="78" t="n">
        <v>-63</v>
      </c>
      <c r="AR2047" s="78" t="n">
        <v>100</v>
      </c>
      <c r="AS2047" s="78" t="n">
        <v>471.65</v>
      </c>
      <c r="AT2047" s="78" t="n">
        <v>1</v>
      </c>
      <c r="AV2047" s="78" t="n">
        <v>8.08</v>
      </c>
      <c r="AY2047" s="78" t="n">
        <v>-871198.74</v>
      </c>
      <c r="AZ2047" s="78" t="n">
        <v>0</v>
      </c>
      <c r="BA2047" s="78" t="n">
        <v>-2100196.26</v>
      </c>
      <c r="BB2047" s="78" t="n">
        <v>0</v>
      </c>
      <c r="BC2047" s="78" t="n">
        <v>-2971395</v>
      </c>
      <c r="BD2047" s="78" t="n">
        <v>27247500</v>
      </c>
      <c r="BE2047" s="78" t="s">
        <v>18932</v>
      </c>
      <c r="BJ2047" s="78" t="s">
        <v>17721</v>
      </c>
      <c r="BK2047" s="78" t="s">
        <v>17722</v>
      </c>
      <c r="BO2047" s="78" t="s">
        <v>16502</v>
      </c>
    </row>
    <row r="2048" customFormat="false" ht="15" hidden="true" customHeight="false" outlineLevel="0" collapsed="false">
      <c r="A2048" s="82" t="n">
        <v>45291</v>
      </c>
      <c r="B2048" s="78" t="s">
        <v>16497</v>
      </c>
      <c r="C2048" s="78" t="s">
        <v>18927</v>
      </c>
      <c r="D2048" s="78" t="s">
        <v>18928</v>
      </c>
      <c r="E2048" s="78" t="s">
        <v>1305</v>
      </c>
      <c r="F2048" s="78" t="s">
        <v>17710</v>
      </c>
      <c r="G2048" s="78" t="s">
        <v>17711</v>
      </c>
      <c r="H2048" s="78" t="s">
        <v>17725</v>
      </c>
      <c r="I2048" s="78" t="s">
        <v>18933</v>
      </c>
      <c r="J2048" s="78" t="s">
        <v>17755</v>
      </c>
      <c r="K2048" s="78" t="n">
        <v>139693075</v>
      </c>
      <c r="L2048" s="78" t="s">
        <v>1347</v>
      </c>
      <c r="M2048" s="78" t="s">
        <v>20609</v>
      </c>
      <c r="N2048" s="78" t="s">
        <v>17734</v>
      </c>
      <c r="Q2048" s="78" t="n">
        <v>21000015</v>
      </c>
      <c r="R2048" s="78" t="s">
        <v>16863</v>
      </c>
      <c r="S2048" s="78" t="s">
        <v>16864</v>
      </c>
      <c r="T2048" s="78" t="s">
        <v>16862</v>
      </c>
      <c r="W2048" s="78" t="s">
        <v>4084</v>
      </c>
      <c r="Z2048" s="78" t="s">
        <v>17801</v>
      </c>
      <c r="AA2048" s="78" t="s">
        <v>17802</v>
      </c>
      <c r="AC2048" s="78" t="s">
        <v>19192</v>
      </c>
      <c r="AE2048" s="78" t="s">
        <v>1350</v>
      </c>
      <c r="AG2048" s="78" t="s">
        <v>18931</v>
      </c>
      <c r="AI2048" s="82" t="n">
        <v>45310</v>
      </c>
      <c r="AJ2048" s="78" t="s">
        <v>1197</v>
      </c>
      <c r="AL2048" s="78" t="s">
        <v>17718</v>
      </c>
      <c r="AM2048" s="78" t="s">
        <v>17718</v>
      </c>
      <c r="AP2048" s="78" t="s">
        <v>17719</v>
      </c>
      <c r="AQ2048" s="78" t="n">
        <v>80</v>
      </c>
      <c r="AR2048" s="78" t="n">
        <v>100</v>
      </c>
      <c r="AS2048" s="78" t="n">
        <v>0.35</v>
      </c>
      <c r="AT2048" s="78" t="n">
        <v>1</v>
      </c>
      <c r="AV2048" s="78" t="n">
        <v>8.08</v>
      </c>
      <c r="AY2048" s="78" t="n">
        <v>28041.56</v>
      </c>
      <c r="AZ2048" s="78" t="n">
        <v>0</v>
      </c>
      <c r="BA2048" s="78" t="n">
        <v>-25241.56</v>
      </c>
      <c r="BB2048" s="78" t="n">
        <v>0</v>
      </c>
      <c r="BC2048" s="78" t="n">
        <v>2800</v>
      </c>
      <c r="BD2048" s="78" t="n">
        <v>27600000</v>
      </c>
      <c r="BE2048" s="78" t="s">
        <v>18932</v>
      </c>
      <c r="BJ2048" s="78" t="s">
        <v>17721</v>
      </c>
      <c r="BK2048" s="78" t="s">
        <v>17722</v>
      </c>
      <c r="BO2048" s="78" t="s">
        <v>16502</v>
      </c>
    </row>
    <row r="2049" customFormat="false" ht="15" hidden="true" customHeight="false" outlineLevel="0" collapsed="false">
      <c r="A2049" s="82" t="n">
        <v>45291</v>
      </c>
      <c r="B2049" s="78" t="s">
        <v>16497</v>
      </c>
      <c r="C2049" s="78" t="s">
        <v>18927</v>
      </c>
      <c r="D2049" s="78" t="s">
        <v>18928</v>
      </c>
      <c r="E2049" s="78" t="s">
        <v>1305</v>
      </c>
      <c r="F2049" s="78" t="s">
        <v>17710</v>
      </c>
      <c r="G2049" s="78" t="s">
        <v>17711</v>
      </c>
      <c r="H2049" s="78" t="s">
        <v>17725</v>
      </c>
      <c r="I2049" s="78" t="s">
        <v>18965</v>
      </c>
      <c r="J2049" s="78" t="s">
        <v>17755</v>
      </c>
      <c r="K2049" s="78" t="n">
        <v>156088094</v>
      </c>
      <c r="L2049" s="78" t="s">
        <v>3062</v>
      </c>
      <c r="M2049" s="78" t="s">
        <v>20610</v>
      </c>
      <c r="N2049" s="78" t="s">
        <v>17734</v>
      </c>
      <c r="Q2049" s="78" t="n">
        <v>21000015</v>
      </c>
      <c r="R2049" s="78" t="s">
        <v>16863</v>
      </c>
      <c r="S2049" s="78" t="s">
        <v>16864</v>
      </c>
      <c r="T2049" s="78" t="s">
        <v>16862</v>
      </c>
      <c r="W2049" s="78" t="s">
        <v>4084</v>
      </c>
      <c r="Z2049" s="78" t="s">
        <v>17801</v>
      </c>
      <c r="AA2049" s="78" t="s">
        <v>17802</v>
      </c>
      <c r="AC2049" s="78" t="s">
        <v>19192</v>
      </c>
      <c r="AE2049" s="78" t="s">
        <v>3065</v>
      </c>
      <c r="AG2049" s="78" t="s">
        <v>18931</v>
      </c>
      <c r="AI2049" s="82" t="n">
        <v>45322</v>
      </c>
      <c r="AJ2049" s="78" t="s">
        <v>1197</v>
      </c>
      <c r="AL2049" s="78" t="s">
        <v>17718</v>
      </c>
      <c r="AM2049" s="78" t="s">
        <v>17718</v>
      </c>
      <c r="AP2049" s="78" t="s">
        <v>17772</v>
      </c>
      <c r="AQ2049" s="78" t="n">
        <v>-80</v>
      </c>
      <c r="AR2049" s="78" t="n">
        <v>100</v>
      </c>
      <c r="AS2049" s="78" t="n">
        <v>0.525</v>
      </c>
      <c r="AT2049" s="78" t="n">
        <v>1</v>
      </c>
      <c r="AV2049" s="78" t="n">
        <v>8.08</v>
      </c>
      <c r="AY2049" s="78" t="n">
        <v>-36238.46</v>
      </c>
      <c r="AZ2049" s="78" t="n">
        <v>0</v>
      </c>
      <c r="BA2049" s="78" t="n">
        <v>32038.46</v>
      </c>
      <c r="BB2049" s="78" t="n">
        <v>0</v>
      </c>
      <c r="BC2049" s="78" t="n">
        <v>-4200</v>
      </c>
      <c r="BD2049" s="78" t="n">
        <v>27800000</v>
      </c>
      <c r="BE2049" s="78" t="s">
        <v>18932</v>
      </c>
      <c r="BJ2049" s="78" t="s">
        <v>17721</v>
      </c>
      <c r="BK2049" s="78" t="s">
        <v>17722</v>
      </c>
      <c r="BO2049" s="78" t="s">
        <v>16502</v>
      </c>
    </row>
    <row r="2050" customFormat="false" ht="15" hidden="true" customHeight="false" outlineLevel="0" collapsed="false">
      <c r="A2050" s="82" t="n">
        <v>45291</v>
      </c>
      <c r="B2050" s="78" t="s">
        <v>16497</v>
      </c>
      <c r="C2050" s="78" t="s">
        <v>17734</v>
      </c>
      <c r="D2050" s="78" t="s">
        <v>18919</v>
      </c>
      <c r="E2050" s="78" t="s">
        <v>1305</v>
      </c>
      <c r="F2050" s="78" t="s">
        <v>17710</v>
      </c>
      <c r="G2050" s="78" t="s">
        <v>17711</v>
      </c>
      <c r="H2050" s="78" t="s">
        <v>17725</v>
      </c>
      <c r="I2050" s="78" t="s">
        <v>18920</v>
      </c>
      <c r="J2050" s="78" t="s">
        <v>16506</v>
      </c>
      <c r="K2050" s="78" t="n">
        <v>115822196</v>
      </c>
      <c r="L2050" s="78" t="s">
        <v>14043</v>
      </c>
      <c r="M2050" s="78" t="s">
        <v>19824</v>
      </c>
      <c r="N2050" s="78" t="s">
        <v>17734</v>
      </c>
      <c r="Q2050" s="78" t="n">
        <v>0</v>
      </c>
      <c r="U2050" s="78" t="s">
        <v>19825</v>
      </c>
      <c r="V2050" s="78" t="s">
        <v>19826</v>
      </c>
      <c r="W2050" s="78" t="s">
        <v>4084</v>
      </c>
      <c r="X2050" s="78" t="s">
        <v>17806</v>
      </c>
      <c r="Y2050" s="78" t="s">
        <v>17807</v>
      </c>
      <c r="Z2050" s="78" t="s">
        <v>17808</v>
      </c>
      <c r="AA2050" s="78" t="s">
        <v>17809</v>
      </c>
      <c r="AB2050" s="78" t="s">
        <v>19060</v>
      </c>
      <c r="AI2050" s="82" t="n">
        <v>48092</v>
      </c>
      <c r="AL2050" s="78" t="s">
        <v>17718</v>
      </c>
      <c r="AM2050" s="78" t="s">
        <v>17718</v>
      </c>
      <c r="AP2050" s="78" t="s">
        <v>17772</v>
      </c>
      <c r="AQ2050" s="78" t="n">
        <v>-28149</v>
      </c>
      <c r="AR2050" s="78" t="n">
        <v>10</v>
      </c>
      <c r="AS2050" s="78" t="n">
        <v>85.67313</v>
      </c>
      <c r="AT2050" s="78" t="n">
        <v>1</v>
      </c>
      <c r="AV2050" s="78" t="n">
        <v>8.08</v>
      </c>
      <c r="AY2050" s="78" t="n">
        <v>-21482023</v>
      </c>
      <c r="AZ2050" s="78" t="n">
        <v>0</v>
      </c>
      <c r="BA2050" s="78" t="n">
        <v>-2634106.36</v>
      </c>
      <c r="BB2050" s="78" t="n">
        <v>-363591.25</v>
      </c>
      <c r="BC2050" s="78" t="n">
        <v>-24116129.36</v>
      </c>
      <c r="BD2050" s="78" t="n">
        <v>28149000</v>
      </c>
      <c r="BE2050" s="78" t="s">
        <v>18925</v>
      </c>
      <c r="BJ2050" s="78" t="s">
        <v>17721</v>
      </c>
      <c r="BK2050" s="78" t="s">
        <v>17722</v>
      </c>
      <c r="BL2050" s="78" t="s">
        <v>14045</v>
      </c>
      <c r="BM2050" s="78" t="s">
        <v>14044</v>
      </c>
      <c r="BN2050" s="78" t="s">
        <v>19827</v>
      </c>
      <c r="BO2050" s="78" t="s">
        <v>16502</v>
      </c>
    </row>
    <row r="2051" customFormat="false" ht="15" hidden="true" customHeight="false" outlineLevel="0" collapsed="false">
      <c r="A2051" s="82" t="n">
        <v>45291</v>
      </c>
      <c r="B2051" s="78" t="s">
        <v>16497</v>
      </c>
      <c r="C2051" s="78" t="s">
        <v>17734</v>
      </c>
      <c r="D2051" s="78" t="s">
        <v>18919</v>
      </c>
      <c r="E2051" s="78" t="s">
        <v>4117</v>
      </c>
      <c r="F2051" s="78" t="s">
        <v>17723</v>
      </c>
      <c r="G2051" s="78" t="s">
        <v>17711</v>
      </c>
      <c r="H2051" s="78" t="s">
        <v>17725</v>
      </c>
      <c r="I2051" s="78" t="s">
        <v>19056</v>
      </c>
      <c r="J2051" s="78" t="s">
        <v>16506</v>
      </c>
      <c r="K2051" s="78" t="n">
        <v>91024712</v>
      </c>
      <c r="L2051" s="78" t="s">
        <v>12674</v>
      </c>
      <c r="M2051" s="78" t="s">
        <v>20611</v>
      </c>
      <c r="N2051" s="78" t="s">
        <v>17734</v>
      </c>
      <c r="Q2051" s="78" t="n">
        <v>0</v>
      </c>
      <c r="U2051" s="78" t="s">
        <v>12683</v>
      </c>
      <c r="V2051" s="78" t="s">
        <v>589</v>
      </c>
      <c r="W2051" s="78" t="s">
        <v>4084</v>
      </c>
      <c r="X2051" s="78" t="s">
        <v>17806</v>
      </c>
      <c r="Y2051" s="78" t="s">
        <v>17882</v>
      </c>
      <c r="Z2051" s="78" t="s">
        <v>17808</v>
      </c>
      <c r="AA2051" s="78" t="s">
        <v>17809</v>
      </c>
      <c r="AB2051" s="78" t="s">
        <v>19060</v>
      </c>
      <c r="AI2051" s="82" t="n">
        <v>54927</v>
      </c>
      <c r="AL2051" s="78" t="s">
        <v>17718</v>
      </c>
      <c r="AM2051" s="78" t="s">
        <v>17718</v>
      </c>
      <c r="AP2051" s="78" t="s">
        <v>17719</v>
      </c>
      <c r="AQ2051" s="78" t="n">
        <v>28580</v>
      </c>
      <c r="AR2051" s="78" t="n">
        <v>10</v>
      </c>
      <c r="AS2051" s="78" t="n">
        <v>81.14858</v>
      </c>
      <c r="AT2051" s="78" t="n">
        <v>1</v>
      </c>
      <c r="AV2051" s="78" t="n">
        <v>8.08</v>
      </c>
      <c r="AY2051" s="78" t="n">
        <v>20931296.1</v>
      </c>
      <c r="AZ2051" s="78" t="n">
        <v>0</v>
      </c>
      <c r="BA2051" s="78" t="n">
        <v>2260968.06</v>
      </c>
      <c r="BB2051" s="78" t="n">
        <v>165049.5</v>
      </c>
      <c r="BC2051" s="78" t="n">
        <v>23192264.16</v>
      </c>
      <c r="BD2051" s="78" t="n">
        <v>28580000</v>
      </c>
      <c r="BE2051" s="78" t="s">
        <v>19216</v>
      </c>
      <c r="BJ2051" s="78" t="s">
        <v>17721</v>
      </c>
      <c r="BK2051" s="78" t="s">
        <v>17722</v>
      </c>
      <c r="BL2051" s="78" t="s">
        <v>12676</v>
      </c>
      <c r="BM2051" s="78" t="s">
        <v>12675</v>
      </c>
      <c r="BN2051" s="78" t="s">
        <v>20612</v>
      </c>
      <c r="BO2051" s="78" t="s">
        <v>16502</v>
      </c>
    </row>
    <row r="2052" customFormat="false" ht="15" hidden="true" customHeight="false" outlineLevel="0" collapsed="false">
      <c r="A2052" s="82" t="n">
        <v>45291</v>
      </c>
      <c r="B2052" s="78" t="s">
        <v>16497</v>
      </c>
      <c r="C2052" s="78" t="s">
        <v>18927</v>
      </c>
      <c r="D2052" s="78" t="s">
        <v>18928</v>
      </c>
      <c r="E2052" s="78" t="s">
        <v>1305</v>
      </c>
      <c r="F2052" s="78" t="s">
        <v>17710</v>
      </c>
      <c r="G2052" s="78" t="s">
        <v>17711</v>
      </c>
      <c r="H2052" s="78" t="s">
        <v>17725</v>
      </c>
      <c r="I2052" s="78" t="s">
        <v>18965</v>
      </c>
      <c r="J2052" s="78" t="s">
        <v>17755</v>
      </c>
      <c r="K2052" s="78" t="n">
        <v>150928971</v>
      </c>
      <c r="L2052" s="78" t="s">
        <v>13678</v>
      </c>
      <c r="M2052" s="78" t="s">
        <v>20613</v>
      </c>
      <c r="N2052" s="78" t="s">
        <v>17734</v>
      </c>
      <c r="Q2052" s="78" t="n">
        <v>21000016</v>
      </c>
      <c r="R2052" s="78" t="s">
        <v>13580</v>
      </c>
      <c r="S2052" s="78" t="s">
        <v>17444</v>
      </c>
      <c r="T2052" s="78" t="s">
        <v>17028</v>
      </c>
      <c r="U2052" s="78" t="s">
        <v>13580</v>
      </c>
      <c r="V2052" s="78" t="s">
        <v>17444</v>
      </c>
      <c r="W2052" s="78" t="s">
        <v>4084</v>
      </c>
      <c r="X2052" s="78" t="s">
        <v>17800</v>
      </c>
      <c r="Z2052" s="78" t="s">
        <v>17801</v>
      </c>
      <c r="AA2052" s="78" t="s">
        <v>17802</v>
      </c>
      <c r="AE2052" s="78" t="s">
        <v>13681</v>
      </c>
      <c r="AG2052" s="78" t="s">
        <v>18931</v>
      </c>
      <c r="AI2052" s="82" t="n">
        <v>45366</v>
      </c>
      <c r="AJ2052" s="78" t="s">
        <v>1197</v>
      </c>
      <c r="AL2052" s="78" t="s">
        <v>17718</v>
      </c>
      <c r="AM2052" s="78" t="s">
        <v>17718</v>
      </c>
      <c r="AP2052" s="78" t="s">
        <v>17772</v>
      </c>
      <c r="AQ2052" s="78" t="n">
        <v>-643</v>
      </c>
      <c r="AR2052" s="78" t="n">
        <v>100</v>
      </c>
      <c r="AS2052" s="78" t="n">
        <v>3.1</v>
      </c>
      <c r="AT2052" s="78" t="n">
        <v>1</v>
      </c>
      <c r="AV2052" s="78" t="n">
        <v>8.08</v>
      </c>
      <c r="AY2052" s="78" t="n">
        <v>-328382.57</v>
      </c>
      <c r="AZ2052" s="78" t="n">
        <v>0</v>
      </c>
      <c r="BA2052" s="78" t="n">
        <v>129052.57</v>
      </c>
      <c r="BB2052" s="78" t="n">
        <v>0</v>
      </c>
      <c r="BC2052" s="78" t="n">
        <v>-199330</v>
      </c>
      <c r="BD2052" s="78" t="n">
        <v>28742100</v>
      </c>
      <c r="BE2052" s="78" t="s">
        <v>18932</v>
      </c>
      <c r="BJ2052" s="78" t="s">
        <v>17721</v>
      </c>
      <c r="BK2052" s="78" t="s">
        <v>17722</v>
      </c>
      <c r="BO2052" s="78" t="s">
        <v>16502</v>
      </c>
    </row>
    <row r="2053" customFormat="false" ht="15" hidden="true" customHeight="false" outlineLevel="0" collapsed="false">
      <c r="A2053" s="82" t="n">
        <v>45291</v>
      </c>
      <c r="B2053" s="78" t="s">
        <v>16497</v>
      </c>
      <c r="C2053" s="78" t="s">
        <v>18927</v>
      </c>
      <c r="D2053" s="78" t="s">
        <v>18928</v>
      </c>
      <c r="E2053" s="78" t="s">
        <v>1305</v>
      </c>
      <c r="F2053" s="78" t="s">
        <v>17710</v>
      </c>
      <c r="G2053" s="78" t="s">
        <v>17711</v>
      </c>
      <c r="H2053" s="78" t="s">
        <v>17725</v>
      </c>
      <c r="I2053" s="78" t="s">
        <v>18959</v>
      </c>
      <c r="J2053" s="78" t="s">
        <v>17755</v>
      </c>
      <c r="K2053" s="78" t="n">
        <v>154295450</v>
      </c>
      <c r="L2053" s="78" t="s">
        <v>1970</v>
      </c>
      <c r="M2053" s="78" t="s">
        <v>20614</v>
      </c>
      <c r="N2053" s="78" t="s">
        <v>17734</v>
      </c>
      <c r="Q2053" s="78" t="n">
        <v>21000015</v>
      </c>
      <c r="R2053" s="78" t="s">
        <v>16863</v>
      </c>
      <c r="S2053" s="78" t="s">
        <v>16864</v>
      </c>
      <c r="T2053" s="78" t="s">
        <v>16862</v>
      </c>
      <c r="W2053" s="78" t="s">
        <v>4084</v>
      </c>
      <c r="Z2053" s="78" t="s">
        <v>17801</v>
      </c>
      <c r="AA2053" s="78" t="s">
        <v>17802</v>
      </c>
      <c r="AC2053" s="78" t="s">
        <v>19192</v>
      </c>
      <c r="AE2053" s="78" t="s">
        <v>1973</v>
      </c>
      <c r="AG2053" s="78" t="s">
        <v>18931</v>
      </c>
      <c r="AI2053" s="82" t="n">
        <v>45322</v>
      </c>
      <c r="AJ2053" s="78" t="s">
        <v>1198</v>
      </c>
      <c r="AL2053" s="78" t="s">
        <v>17718</v>
      </c>
      <c r="AM2053" s="78" t="s">
        <v>17718</v>
      </c>
      <c r="AP2053" s="78" t="s">
        <v>17719</v>
      </c>
      <c r="AQ2053" s="78" t="n">
        <v>68</v>
      </c>
      <c r="AR2053" s="78" t="n">
        <v>100</v>
      </c>
      <c r="AS2053" s="78" t="n">
        <v>496.25</v>
      </c>
      <c r="AT2053" s="78" t="n">
        <v>1</v>
      </c>
      <c r="AV2053" s="78" t="n">
        <v>8.08</v>
      </c>
      <c r="AY2053" s="78" t="n">
        <v>1168571.36</v>
      </c>
      <c r="AZ2053" s="78" t="n">
        <v>0</v>
      </c>
      <c r="BA2053" s="78" t="n">
        <v>2205928.64</v>
      </c>
      <c r="BB2053" s="78" t="n">
        <v>0</v>
      </c>
      <c r="BC2053" s="78" t="n">
        <v>3374500</v>
      </c>
      <c r="BD2053" s="78" t="n">
        <v>29240000</v>
      </c>
      <c r="BE2053" s="78" t="s">
        <v>18932</v>
      </c>
      <c r="BJ2053" s="78" t="s">
        <v>17721</v>
      </c>
      <c r="BK2053" s="78" t="s">
        <v>17722</v>
      </c>
      <c r="BO2053" s="78" t="s">
        <v>16502</v>
      </c>
    </row>
    <row r="2054" customFormat="false" ht="15" hidden="true" customHeight="false" outlineLevel="0" collapsed="false">
      <c r="A2054" s="82" t="n">
        <v>45291</v>
      </c>
      <c r="B2054" s="78" t="s">
        <v>16497</v>
      </c>
      <c r="C2054" s="78" t="s">
        <v>18927</v>
      </c>
      <c r="D2054" s="78" t="s">
        <v>18928</v>
      </c>
      <c r="E2054" s="78" t="s">
        <v>1305</v>
      </c>
      <c r="F2054" s="78" t="s">
        <v>17710</v>
      </c>
      <c r="G2054" s="78" t="s">
        <v>17711</v>
      </c>
      <c r="H2054" s="78" t="s">
        <v>17725</v>
      </c>
      <c r="I2054" s="78" t="s">
        <v>18959</v>
      </c>
      <c r="J2054" s="78" t="s">
        <v>17755</v>
      </c>
      <c r="K2054" s="78" t="n">
        <v>121623112</v>
      </c>
      <c r="L2054" s="78" t="s">
        <v>1299</v>
      </c>
      <c r="M2054" s="78" t="s">
        <v>20615</v>
      </c>
      <c r="N2054" s="78" t="s">
        <v>17734</v>
      </c>
      <c r="Q2054" s="78" t="n">
        <v>21000015</v>
      </c>
      <c r="R2054" s="78" t="s">
        <v>16863</v>
      </c>
      <c r="S2054" s="78" t="s">
        <v>16864</v>
      </c>
      <c r="T2054" s="78" t="s">
        <v>16862</v>
      </c>
      <c r="W2054" s="78" t="s">
        <v>4084</v>
      </c>
      <c r="Z2054" s="78" t="s">
        <v>17801</v>
      </c>
      <c r="AA2054" s="78" t="s">
        <v>17802</v>
      </c>
      <c r="AC2054" s="78" t="s">
        <v>19192</v>
      </c>
      <c r="AE2054" s="78" t="s">
        <v>1303</v>
      </c>
      <c r="AG2054" s="78" t="s">
        <v>18931</v>
      </c>
      <c r="AI2054" s="82" t="n">
        <v>45646</v>
      </c>
      <c r="AJ2054" s="78" t="s">
        <v>1198</v>
      </c>
      <c r="AL2054" s="78" t="s">
        <v>17718</v>
      </c>
      <c r="AM2054" s="78" t="s">
        <v>17718</v>
      </c>
      <c r="AP2054" s="78" t="s">
        <v>17719</v>
      </c>
      <c r="AQ2054" s="78" t="n">
        <v>60</v>
      </c>
      <c r="AR2054" s="78" t="n">
        <v>100</v>
      </c>
      <c r="AS2054" s="78" t="n">
        <v>307.65</v>
      </c>
      <c r="AT2054" s="78" t="n">
        <v>1</v>
      </c>
      <c r="AV2054" s="78" t="n">
        <v>8.08</v>
      </c>
      <c r="AY2054" s="78" t="n">
        <v>1677497.8</v>
      </c>
      <c r="AZ2054" s="78" t="n">
        <v>0</v>
      </c>
      <c r="BA2054" s="78" t="n">
        <v>168402.2</v>
      </c>
      <c r="BB2054" s="78" t="n">
        <v>0</v>
      </c>
      <c r="BC2054" s="78" t="n">
        <v>1845900</v>
      </c>
      <c r="BD2054" s="78" t="n">
        <v>29400000</v>
      </c>
      <c r="BE2054" s="78" t="s">
        <v>18932</v>
      </c>
      <c r="BJ2054" s="78" t="s">
        <v>17721</v>
      </c>
      <c r="BK2054" s="78" t="s">
        <v>17722</v>
      </c>
      <c r="BO2054" s="78" t="s">
        <v>16502</v>
      </c>
    </row>
    <row r="2055" customFormat="false" ht="15" hidden="true" customHeight="false" outlineLevel="0" collapsed="false">
      <c r="A2055" s="82" t="n">
        <v>45291</v>
      </c>
      <c r="B2055" s="78" t="s">
        <v>16497</v>
      </c>
      <c r="C2055" s="78" t="s">
        <v>17734</v>
      </c>
      <c r="D2055" s="78" t="s">
        <v>18944</v>
      </c>
      <c r="E2055" s="78" t="s">
        <v>4075</v>
      </c>
      <c r="F2055" s="78" t="s">
        <v>17724</v>
      </c>
      <c r="G2055" s="78" t="s">
        <v>17711</v>
      </c>
      <c r="H2055" s="78" t="s">
        <v>17725</v>
      </c>
      <c r="I2055" s="78" t="s">
        <v>19263</v>
      </c>
      <c r="J2055" s="78" t="s">
        <v>16933</v>
      </c>
      <c r="K2055" s="78" t="n">
        <v>151312430</v>
      </c>
      <c r="L2055" s="78" t="s">
        <v>15151</v>
      </c>
      <c r="M2055" s="78" t="s">
        <v>20616</v>
      </c>
      <c r="N2055" s="78" t="s">
        <v>17734</v>
      </c>
      <c r="Q2055" s="78" t="n">
        <v>0</v>
      </c>
      <c r="U2055" s="78" t="s">
        <v>18947</v>
      </c>
      <c r="V2055" s="78" t="s">
        <v>18948</v>
      </c>
      <c r="W2055" s="78" t="s">
        <v>4084</v>
      </c>
      <c r="X2055" s="78" t="s">
        <v>18949</v>
      </c>
      <c r="Y2055" s="78" t="s">
        <v>18949</v>
      </c>
      <c r="Z2055" s="78" t="s">
        <v>18950</v>
      </c>
      <c r="AA2055" s="78" t="s">
        <v>18951</v>
      </c>
      <c r="AB2055" s="78" t="s">
        <v>19446</v>
      </c>
      <c r="AI2055" s="82" t="n">
        <v>48714</v>
      </c>
      <c r="AL2055" s="78" t="s">
        <v>17718</v>
      </c>
      <c r="AM2055" s="78" t="s">
        <v>17718</v>
      </c>
      <c r="AP2055" s="78" t="s">
        <v>17772</v>
      </c>
      <c r="AQ2055" s="78" t="n">
        <v>-29794</v>
      </c>
      <c r="AR2055" s="78" t="n">
        <v>10</v>
      </c>
      <c r="AS2055" s="78" t="n">
        <v>96</v>
      </c>
      <c r="AT2055" s="78" t="n">
        <v>1</v>
      </c>
      <c r="AV2055" s="78" t="n">
        <v>8.08</v>
      </c>
      <c r="AY2055" s="78" t="n">
        <v>-27895955.08</v>
      </c>
      <c r="AZ2055" s="78" t="n">
        <v>0</v>
      </c>
      <c r="BA2055" s="78" t="n">
        <v>-706284.92</v>
      </c>
      <c r="BB2055" s="78" t="n">
        <v>-129837.18</v>
      </c>
      <c r="BC2055" s="78" t="n">
        <v>-28602240</v>
      </c>
      <c r="BD2055" s="78" t="n">
        <v>29794000</v>
      </c>
      <c r="BE2055" s="78" t="s">
        <v>18953</v>
      </c>
      <c r="BJ2055" s="78" t="s">
        <v>17721</v>
      </c>
      <c r="BK2055" s="78" t="s">
        <v>17722</v>
      </c>
      <c r="BL2055" s="78" t="s">
        <v>15153</v>
      </c>
      <c r="BM2055" s="78" t="s">
        <v>15152</v>
      </c>
      <c r="BN2055" s="78" t="s">
        <v>20617</v>
      </c>
      <c r="BO2055" s="78" t="s">
        <v>16502</v>
      </c>
    </row>
    <row r="2056" customFormat="false" ht="15" hidden="true" customHeight="false" outlineLevel="0" collapsed="false">
      <c r="A2056" s="82" t="n">
        <v>45291</v>
      </c>
      <c r="B2056" s="78" t="s">
        <v>16497</v>
      </c>
      <c r="C2056" s="78" t="s">
        <v>17734</v>
      </c>
      <c r="D2056" s="78" t="s">
        <v>18919</v>
      </c>
      <c r="E2056" s="78" t="s">
        <v>4075</v>
      </c>
      <c r="F2056" s="78" t="s">
        <v>17724</v>
      </c>
      <c r="G2056" s="78" t="s">
        <v>17711</v>
      </c>
      <c r="H2056" s="78" t="s">
        <v>17725</v>
      </c>
      <c r="I2056" s="78" t="s">
        <v>19056</v>
      </c>
      <c r="J2056" s="78" t="s">
        <v>16506</v>
      </c>
      <c r="K2056" s="78" t="n">
        <v>102681167</v>
      </c>
      <c r="L2056" s="78" t="s">
        <v>9407</v>
      </c>
      <c r="M2056" s="78" t="s">
        <v>20618</v>
      </c>
      <c r="N2056" s="78" t="s">
        <v>17734</v>
      </c>
      <c r="Q2056" s="78" t="n">
        <v>0</v>
      </c>
      <c r="U2056" s="78" t="s">
        <v>20619</v>
      </c>
      <c r="V2056" s="78" t="s">
        <v>20620</v>
      </c>
      <c r="W2056" s="78" t="s">
        <v>4084</v>
      </c>
      <c r="X2056" s="78" t="s">
        <v>17834</v>
      </c>
      <c r="Y2056" s="78" t="s">
        <v>18073</v>
      </c>
      <c r="Z2056" s="78" t="s">
        <v>17816</v>
      </c>
      <c r="AA2056" s="78" t="s">
        <v>17795</v>
      </c>
      <c r="AB2056" s="78" t="s">
        <v>19060</v>
      </c>
      <c r="AI2056" s="82" t="n">
        <v>46736</v>
      </c>
      <c r="AL2056" s="78" t="s">
        <v>17718</v>
      </c>
      <c r="AM2056" s="78" t="s">
        <v>17718</v>
      </c>
      <c r="AP2056" s="78" t="s">
        <v>17719</v>
      </c>
      <c r="AQ2056" s="78" t="n">
        <v>29943</v>
      </c>
      <c r="AR2056" s="78" t="n">
        <v>10</v>
      </c>
      <c r="AS2056" s="78" t="n">
        <v>89.21535</v>
      </c>
      <c r="AT2056" s="78" t="n">
        <v>1</v>
      </c>
      <c r="AV2056" s="78" t="n">
        <v>8.08</v>
      </c>
      <c r="AY2056" s="78" t="n">
        <v>25557927.5</v>
      </c>
      <c r="AZ2056" s="78" t="n">
        <v>0</v>
      </c>
      <c r="BA2056" s="78" t="n">
        <v>1155824.75</v>
      </c>
      <c r="BB2056" s="78" t="n">
        <v>171548.44</v>
      </c>
      <c r="BC2056" s="78" t="n">
        <v>26713752.25</v>
      </c>
      <c r="BD2056" s="78" t="n">
        <v>29943000</v>
      </c>
      <c r="BE2056" s="78" t="s">
        <v>18925</v>
      </c>
      <c r="BJ2056" s="78" t="s">
        <v>17721</v>
      </c>
      <c r="BK2056" s="78" t="s">
        <v>17722</v>
      </c>
      <c r="BL2056" s="78" t="s">
        <v>9409</v>
      </c>
      <c r="BM2056" s="78" t="s">
        <v>9408</v>
      </c>
      <c r="BN2056" s="78" t="s">
        <v>20621</v>
      </c>
      <c r="BO2056" s="78" t="s">
        <v>16502</v>
      </c>
    </row>
    <row r="2057" customFormat="false" ht="15" hidden="true" customHeight="false" outlineLevel="0" collapsed="false">
      <c r="A2057" s="82" t="n">
        <v>45291</v>
      </c>
      <c r="B2057" s="78" t="s">
        <v>16497</v>
      </c>
      <c r="C2057" s="78" t="s">
        <v>17734</v>
      </c>
      <c r="D2057" s="78" t="s">
        <v>18919</v>
      </c>
      <c r="E2057" s="78" t="s">
        <v>4075</v>
      </c>
      <c r="F2057" s="78" t="s">
        <v>17724</v>
      </c>
      <c r="G2057" s="78" t="s">
        <v>17711</v>
      </c>
      <c r="H2057" s="78" t="s">
        <v>17725</v>
      </c>
      <c r="I2057" s="78" t="s">
        <v>19056</v>
      </c>
      <c r="J2057" s="78" t="s">
        <v>16506</v>
      </c>
      <c r="K2057" s="78" t="n">
        <v>156835973</v>
      </c>
      <c r="L2057" s="78" t="s">
        <v>15494</v>
      </c>
      <c r="M2057" s="78" t="s">
        <v>19927</v>
      </c>
      <c r="N2057" s="78" t="s">
        <v>17734</v>
      </c>
      <c r="Q2057" s="78" t="n">
        <v>0</v>
      </c>
      <c r="U2057" s="78" t="s">
        <v>19850</v>
      </c>
      <c r="V2057" s="78" t="s">
        <v>19851</v>
      </c>
      <c r="W2057" s="78" t="s">
        <v>4084</v>
      </c>
      <c r="X2057" s="78" t="s">
        <v>18145</v>
      </c>
      <c r="Y2057" s="78" t="s">
        <v>18145</v>
      </c>
      <c r="Z2057" s="78" t="s">
        <v>17856</v>
      </c>
      <c r="AA2057" s="78" t="s">
        <v>17857</v>
      </c>
      <c r="AB2057" s="78" t="s">
        <v>19060</v>
      </c>
      <c r="AI2057" s="82" t="n">
        <v>47150</v>
      </c>
      <c r="AL2057" s="78" t="s">
        <v>17718</v>
      </c>
      <c r="AM2057" s="78" t="s">
        <v>17718</v>
      </c>
      <c r="AP2057" s="78" t="s">
        <v>17719</v>
      </c>
      <c r="AQ2057" s="78" t="n">
        <v>30000</v>
      </c>
      <c r="AR2057" s="78" t="n">
        <v>10</v>
      </c>
      <c r="AS2057" s="78" t="n">
        <v>105.8792</v>
      </c>
      <c r="AT2057" s="78" t="n">
        <v>1</v>
      </c>
      <c r="AV2057" s="78" t="n">
        <v>8.08</v>
      </c>
      <c r="AY2057" s="78" t="n">
        <v>30463750</v>
      </c>
      <c r="AZ2057" s="78" t="n">
        <v>0</v>
      </c>
      <c r="BA2057" s="78" t="n">
        <v>1300010</v>
      </c>
      <c r="BB2057" s="78" t="n">
        <v>530416.67</v>
      </c>
      <c r="BC2057" s="78" t="n">
        <v>31763760</v>
      </c>
      <c r="BD2057" s="78" t="n">
        <v>30000000</v>
      </c>
      <c r="BE2057" s="78" t="s">
        <v>18925</v>
      </c>
      <c r="BJ2057" s="78" t="s">
        <v>17721</v>
      </c>
      <c r="BK2057" s="78" t="s">
        <v>17722</v>
      </c>
      <c r="BL2057" s="78" t="s">
        <v>15496</v>
      </c>
      <c r="BM2057" s="78" t="s">
        <v>15495</v>
      </c>
      <c r="BN2057" s="78" t="s">
        <v>19928</v>
      </c>
      <c r="BO2057" s="78" t="s">
        <v>16502</v>
      </c>
    </row>
    <row r="2058" customFormat="false" ht="15" hidden="true" customHeight="false" outlineLevel="0" collapsed="false">
      <c r="A2058" s="82" t="n">
        <v>45291</v>
      </c>
      <c r="B2058" s="78" t="s">
        <v>16497</v>
      </c>
      <c r="C2058" s="78" t="s">
        <v>18927</v>
      </c>
      <c r="D2058" s="78" t="s">
        <v>18928</v>
      </c>
      <c r="E2058" s="78" t="s">
        <v>1305</v>
      </c>
      <c r="F2058" s="78" t="s">
        <v>17710</v>
      </c>
      <c r="G2058" s="78" t="s">
        <v>17711</v>
      </c>
      <c r="H2058" s="78" t="s">
        <v>17725</v>
      </c>
      <c r="I2058" s="78" t="s">
        <v>18965</v>
      </c>
      <c r="J2058" s="78" t="s">
        <v>17755</v>
      </c>
      <c r="K2058" s="78" t="n">
        <v>155271088</v>
      </c>
      <c r="L2058" s="78" t="s">
        <v>2670</v>
      </c>
      <c r="M2058" s="78" t="s">
        <v>20622</v>
      </c>
      <c r="N2058" s="78" t="s">
        <v>17734</v>
      </c>
      <c r="Q2058" s="78" t="n">
        <v>21000015</v>
      </c>
      <c r="R2058" s="78" t="s">
        <v>16863</v>
      </c>
      <c r="S2058" s="78" t="s">
        <v>16864</v>
      </c>
      <c r="T2058" s="78" t="s">
        <v>16862</v>
      </c>
      <c r="W2058" s="78" t="s">
        <v>4084</v>
      </c>
      <c r="Z2058" s="78" t="s">
        <v>17801</v>
      </c>
      <c r="AA2058" s="78" t="s">
        <v>17802</v>
      </c>
      <c r="AC2058" s="78" t="s">
        <v>19192</v>
      </c>
      <c r="AE2058" s="78" t="s">
        <v>2673</v>
      </c>
      <c r="AG2058" s="78" t="s">
        <v>18931</v>
      </c>
      <c r="AI2058" s="82" t="n">
        <v>45351</v>
      </c>
      <c r="AJ2058" s="78" t="s">
        <v>1197</v>
      </c>
      <c r="AL2058" s="78" t="s">
        <v>17718</v>
      </c>
      <c r="AM2058" s="78" t="s">
        <v>17718</v>
      </c>
      <c r="AP2058" s="78" t="s">
        <v>17772</v>
      </c>
      <c r="AQ2058" s="78" t="n">
        <v>-69</v>
      </c>
      <c r="AR2058" s="78" t="n">
        <v>100</v>
      </c>
      <c r="AS2058" s="78" t="n">
        <v>13</v>
      </c>
      <c r="AT2058" s="78" t="n">
        <v>1</v>
      </c>
      <c r="AV2058" s="78" t="n">
        <v>8.08</v>
      </c>
      <c r="AY2058" s="78" t="n">
        <v>-690488.67</v>
      </c>
      <c r="AZ2058" s="78" t="n">
        <v>0</v>
      </c>
      <c r="BA2058" s="78" t="n">
        <v>600788.67</v>
      </c>
      <c r="BB2058" s="78" t="n">
        <v>0</v>
      </c>
      <c r="BC2058" s="78" t="n">
        <v>-89700</v>
      </c>
      <c r="BD2058" s="78" t="n">
        <v>30015000</v>
      </c>
      <c r="BE2058" s="78" t="s">
        <v>18932</v>
      </c>
      <c r="BJ2058" s="78" t="s">
        <v>17721</v>
      </c>
      <c r="BK2058" s="78" t="s">
        <v>17722</v>
      </c>
      <c r="BO2058" s="78" t="s">
        <v>16502</v>
      </c>
    </row>
    <row r="2059" customFormat="false" ht="15" hidden="true" customHeight="false" outlineLevel="0" collapsed="false">
      <c r="A2059" s="82" t="n">
        <v>45291</v>
      </c>
      <c r="B2059" s="78" t="s">
        <v>16497</v>
      </c>
      <c r="C2059" s="78" t="s">
        <v>17734</v>
      </c>
      <c r="D2059" s="78" t="s">
        <v>18919</v>
      </c>
      <c r="E2059" s="78" t="s">
        <v>4117</v>
      </c>
      <c r="F2059" s="78" t="s">
        <v>17723</v>
      </c>
      <c r="G2059" s="78" t="s">
        <v>17711</v>
      </c>
      <c r="H2059" s="78" t="s">
        <v>17725</v>
      </c>
      <c r="I2059" s="78" t="s">
        <v>19056</v>
      </c>
      <c r="J2059" s="78" t="s">
        <v>16506</v>
      </c>
      <c r="K2059" s="78" t="n">
        <v>148098691</v>
      </c>
      <c r="L2059" s="78" t="s">
        <v>4113</v>
      </c>
      <c r="M2059" s="78" t="s">
        <v>20623</v>
      </c>
      <c r="N2059" s="78" t="s">
        <v>17734</v>
      </c>
      <c r="Q2059" s="78" t="n">
        <v>0</v>
      </c>
      <c r="U2059" s="78" t="s">
        <v>20294</v>
      </c>
      <c r="V2059" s="78" t="s">
        <v>4105</v>
      </c>
      <c r="W2059" s="78" t="s">
        <v>9597</v>
      </c>
      <c r="X2059" s="78" t="s">
        <v>17900</v>
      </c>
      <c r="Y2059" s="78" t="s">
        <v>17900</v>
      </c>
      <c r="Z2059" s="78" t="s">
        <v>17816</v>
      </c>
      <c r="AA2059" s="78" t="s">
        <v>17795</v>
      </c>
      <c r="AB2059" s="78" t="s">
        <v>20295</v>
      </c>
      <c r="AI2059" s="82" t="n">
        <v>46814</v>
      </c>
      <c r="AL2059" s="78" t="s">
        <v>17718</v>
      </c>
      <c r="AM2059" s="78" t="s">
        <v>17718</v>
      </c>
      <c r="AP2059" s="78" t="s">
        <v>17719</v>
      </c>
      <c r="AQ2059" s="78" t="n">
        <v>30722232</v>
      </c>
      <c r="AR2059" s="78" t="n">
        <v>0.01</v>
      </c>
      <c r="AS2059" s="78" t="n">
        <v>75.33221</v>
      </c>
      <c r="AT2059" s="78" t="n">
        <v>1</v>
      </c>
      <c r="AV2059" s="78" t="n">
        <v>8.08</v>
      </c>
      <c r="AY2059" s="78" t="n">
        <v>23836090.72</v>
      </c>
      <c r="AZ2059" s="78" t="n">
        <v>0</v>
      </c>
      <c r="BA2059" s="78" t="n">
        <v>-692354.39</v>
      </c>
      <c r="BB2059" s="78" t="n">
        <v>1724369.34</v>
      </c>
      <c r="BC2059" s="78" t="n">
        <v>23143736.33</v>
      </c>
      <c r="BD2059" s="78" t="n">
        <v>30722232</v>
      </c>
      <c r="BE2059" s="78" t="s">
        <v>19561</v>
      </c>
      <c r="BJ2059" s="78" t="s">
        <v>17721</v>
      </c>
      <c r="BK2059" s="78" t="s">
        <v>17722</v>
      </c>
      <c r="BL2059" s="78" t="s">
        <v>4115</v>
      </c>
      <c r="BM2059" s="78" t="s">
        <v>4114</v>
      </c>
      <c r="BN2059" s="78" t="s">
        <v>20624</v>
      </c>
      <c r="BO2059" s="78" t="s">
        <v>16502</v>
      </c>
    </row>
    <row r="2060" customFormat="false" ht="15" hidden="true" customHeight="false" outlineLevel="0" collapsed="false">
      <c r="A2060" s="82" t="n">
        <v>45291</v>
      </c>
      <c r="B2060" s="78" t="s">
        <v>16497</v>
      </c>
      <c r="C2060" s="78" t="s">
        <v>17734</v>
      </c>
      <c r="D2060" s="78" t="s">
        <v>18919</v>
      </c>
      <c r="E2060" s="78" t="s">
        <v>4075</v>
      </c>
      <c r="F2060" s="78" t="s">
        <v>17724</v>
      </c>
      <c r="G2060" s="78" t="s">
        <v>17711</v>
      </c>
      <c r="H2060" s="78" t="s">
        <v>17725</v>
      </c>
      <c r="I2060" s="78" t="s">
        <v>19056</v>
      </c>
      <c r="J2060" s="78" t="s">
        <v>16506</v>
      </c>
      <c r="K2060" s="78" t="n">
        <v>121318814</v>
      </c>
      <c r="L2060" s="78" t="s">
        <v>13412</v>
      </c>
      <c r="M2060" s="78" t="s">
        <v>20625</v>
      </c>
      <c r="N2060" s="78" t="s">
        <v>17734</v>
      </c>
      <c r="Q2060" s="78" t="n">
        <v>0</v>
      </c>
      <c r="U2060" s="78" t="s">
        <v>13404</v>
      </c>
      <c r="V2060" s="78" t="s">
        <v>18149</v>
      </c>
      <c r="W2060" s="78" t="s">
        <v>4084</v>
      </c>
      <c r="X2060" s="78" t="s">
        <v>17831</v>
      </c>
      <c r="Y2060" s="78" t="s">
        <v>18150</v>
      </c>
      <c r="Z2060" s="78" t="s">
        <v>17809</v>
      </c>
      <c r="AA2060" s="78" t="s">
        <v>17809</v>
      </c>
      <c r="AB2060" s="78" t="s">
        <v>19060</v>
      </c>
      <c r="AI2060" s="82" t="n">
        <v>47604</v>
      </c>
      <c r="AL2060" s="78" t="s">
        <v>17718</v>
      </c>
      <c r="AM2060" s="78" t="s">
        <v>17718</v>
      </c>
      <c r="AP2060" s="78" t="s">
        <v>17719</v>
      </c>
      <c r="AQ2060" s="78" t="n">
        <v>30778</v>
      </c>
      <c r="AR2060" s="78" t="n">
        <v>10</v>
      </c>
      <c r="AS2060" s="78" t="n">
        <v>89.2735</v>
      </c>
      <c r="AT2060" s="78" t="n">
        <v>1</v>
      </c>
      <c r="AV2060" s="78" t="n">
        <v>8.08</v>
      </c>
      <c r="AY2060" s="78" t="n">
        <v>25465227.27</v>
      </c>
      <c r="AZ2060" s="78" t="n">
        <v>0</v>
      </c>
      <c r="BA2060" s="78" t="n">
        <v>2011370.56</v>
      </c>
      <c r="BB2060" s="78" t="n">
        <v>198882.22</v>
      </c>
      <c r="BC2060" s="78" t="n">
        <v>27476597.83</v>
      </c>
      <c r="BD2060" s="78" t="n">
        <v>30778000</v>
      </c>
      <c r="BE2060" s="78" t="s">
        <v>18925</v>
      </c>
      <c r="BJ2060" s="78" t="s">
        <v>17721</v>
      </c>
      <c r="BK2060" s="78" t="s">
        <v>17722</v>
      </c>
      <c r="BL2060" s="78" t="s">
        <v>13414</v>
      </c>
      <c r="BM2060" s="78" t="s">
        <v>13413</v>
      </c>
      <c r="BN2060" s="78" t="s">
        <v>20626</v>
      </c>
      <c r="BO2060" s="78" t="s">
        <v>16502</v>
      </c>
    </row>
    <row r="2061" customFormat="false" ht="15" hidden="true" customHeight="false" outlineLevel="0" collapsed="false">
      <c r="A2061" s="82" t="n">
        <v>45291</v>
      </c>
      <c r="B2061" s="78" t="s">
        <v>16497</v>
      </c>
      <c r="C2061" s="78" t="s">
        <v>18927</v>
      </c>
      <c r="D2061" s="78" t="s">
        <v>18928</v>
      </c>
      <c r="E2061" s="78" t="s">
        <v>1305</v>
      </c>
      <c r="F2061" s="78" t="s">
        <v>17710</v>
      </c>
      <c r="G2061" s="78" t="s">
        <v>17711</v>
      </c>
      <c r="H2061" s="78" t="s">
        <v>17725</v>
      </c>
      <c r="I2061" s="78" t="s">
        <v>18965</v>
      </c>
      <c r="J2061" s="78" t="s">
        <v>17755</v>
      </c>
      <c r="K2061" s="78" t="n">
        <v>150929034</v>
      </c>
      <c r="L2061" s="78" t="s">
        <v>13685</v>
      </c>
      <c r="M2061" s="78" t="s">
        <v>20627</v>
      </c>
      <c r="N2061" s="78" t="s">
        <v>17734</v>
      </c>
      <c r="Q2061" s="78" t="n">
        <v>21000016</v>
      </c>
      <c r="R2061" s="78" t="s">
        <v>13580</v>
      </c>
      <c r="S2061" s="78" t="s">
        <v>17444</v>
      </c>
      <c r="T2061" s="78" t="s">
        <v>17028</v>
      </c>
      <c r="U2061" s="78" t="s">
        <v>13580</v>
      </c>
      <c r="V2061" s="78" t="s">
        <v>17444</v>
      </c>
      <c r="W2061" s="78" t="s">
        <v>4084</v>
      </c>
      <c r="X2061" s="78" t="s">
        <v>17800</v>
      </c>
      <c r="Z2061" s="78" t="s">
        <v>17801</v>
      </c>
      <c r="AA2061" s="78" t="s">
        <v>17802</v>
      </c>
      <c r="AE2061" s="78" t="s">
        <v>13688</v>
      </c>
      <c r="AG2061" s="78" t="s">
        <v>18931</v>
      </c>
      <c r="AI2061" s="82" t="n">
        <v>45366</v>
      </c>
      <c r="AJ2061" s="78" t="s">
        <v>1197</v>
      </c>
      <c r="AL2061" s="78" t="s">
        <v>17718</v>
      </c>
      <c r="AM2061" s="78" t="s">
        <v>17718</v>
      </c>
      <c r="AP2061" s="78" t="s">
        <v>17772</v>
      </c>
      <c r="AQ2061" s="78" t="n">
        <v>-692</v>
      </c>
      <c r="AR2061" s="78" t="n">
        <v>100</v>
      </c>
      <c r="AS2061" s="78" t="n">
        <v>3.805</v>
      </c>
      <c r="AT2061" s="78" t="n">
        <v>1</v>
      </c>
      <c r="AV2061" s="78" t="n">
        <v>8.08</v>
      </c>
      <c r="AY2061" s="78" t="n">
        <v>-339124.23</v>
      </c>
      <c r="AZ2061" s="78" t="n">
        <v>0</v>
      </c>
      <c r="BA2061" s="78" t="n">
        <v>75818.23</v>
      </c>
      <c r="BB2061" s="78" t="n">
        <v>0</v>
      </c>
      <c r="BC2061" s="78" t="n">
        <v>-263306</v>
      </c>
      <c r="BD2061" s="78" t="n">
        <v>31347600</v>
      </c>
      <c r="BE2061" s="78" t="s">
        <v>18932</v>
      </c>
      <c r="BJ2061" s="78" t="s">
        <v>17721</v>
      </c>
      <c r="BK2061" s="78" t="s">
        <v>17722</v>
      </c>
      <c r="BO2061" s="78" t="s">
        <v>16502</v>
      </c>
    </row>
    <row r="2062" customFormat="false" ht="15" hidden="true" customHeight="false" outlineLevel="0" collapsed="false">
      <c r="A2062" s="82" t="n">
        <v>45291</v>
      </c>
      <c r="B2062" s="78" t="s">
        <v>16497</v>
      </c>
      <c r="C2062" s="78" t="s">
        <v>17734</v>
      </c>
      <c r="D2062" s="78" t="s">
        <v>18919</v>
      </c>
      <c r="E2062" s="78" t="s">
        <v>4075</v>
      </c>
      <c r="F2062" s="78" t="s">
        <v>17724</v>
      </c>
      <c r="G2062" s="78" t="s">
        <v>17711</v>
      </c>
      <c r="H2062" s="78" t="s">
        <v>17725</v>
      </c>
      <c r="I2062" s="78" t="s">
        <v>19056</v>
      </c>
      <c r="J2062" s="78" t="s">
        <v>19089</v>
      </c>
      <c r="K2062" s="78" t="n">
        <v>150117092</v>
      </c>
      <c r="L2062" s="78" t="s">
        <v>11562</v>
      </c>
      <c r="M2062" s="78" t="s">
        <v>19623</v>
      </c>
      <c r="N2062" s="78" t="s">
        <v>17734</v>
      </c>
      <c r="Q2062" s="78" t="n">
        <v>76180856</v>
      </c>
      <c r="R2062" s="78" t="s">
        <v>11553</v>
      </c>
      <c r="S2062" s="78" t="s">
        <v>17115</v>
      </c>
      <c r="T2062" s="78" t="s">
        <v>16498</v>
      </c>
      <c r="U2062" s="78" t="s">
        <v>11553</v>
      </c>
      <c r="V2062" s="78" t="s">
        <v>18590</v>
      </c>
      <c r="W2062" s="78" t="s">
        <v>4084</v>
      </c>
      <c r="X2062" s="78" t="s">
        <v>17910</v>
      </c>
      <c r="Y2062" s="78" t="s">
        <v>17911</v>
      </c>
      <c r="Z2062" s="78" t="s">
        <v>17794</v>
      </c>
      <c r="AA2062" s="78" t="s">
        <v>17795</v>
      </c>
      <c r="AB2062" s="78" t="s">
        <v>19624</v>
      </c>
      <c r="AI2062" s="82" t="n">
        <v>47239</v>
      </c>
      <c r="AL2062" s="78" t="s">
        <v>17718</v>
      </c>
      <c r="AM2062" s="78" t="s">
        <v>17718</v>
      </c>
      <c r="AP2062" s="78" t="s">
        <v>17719</v>
      </c>
      <c r="AQ2062" s="78" t="n">
        <v>31388</v>
      </c>
      <c r="AR2062" s="78" t="n">
        <v>10</v>
      </c>
      <c r="AS2062" s="78" t="n">
        <v>122</v>
      </c>
      <c r="AT2062" s="78" t="n">
        <v>1</v>
      </c>
      <c r="AV2062" s="78" t="n">
        <v>8.08</v>
      </c>
      <c r="AY2062" s="78" t="n">
        <v>35907480.14</v>
      </c>
      <c r="AZ2062" s="78" t="n">
        <v>0</v>
      </c>
      <c r="BA2062" s="78" t="n">
        <v>2385879.86</v>
      </c>
      <c r="BB2062" s="78" t="n">
        <v>209253.33</v>
      </c>
      <c r="BC2062" s="78" t="n">
        <v>38293360</v>
      </c>
      <c r="BD2062" s="78" t="n">
        <v>31388000</v>
      </c>
      <c r="BE2062" s="78" t="s">
        <v>19092</v>
      </c>
      <c r="BJ2062" s="78" t="s">
        <v>17721</v>
      </c>
      <c r="BK2062" s="78" t="s">
        <v>17722</v>
      </c>
      <c r="BL2062" s="78" t="s">
        <v>1012</v>
      </c>
      <c r="BM2062" s="78" t="s">
        <v>11563</v>
      </c>
      <c r="BN2062" s="78" t="s">
        <v>19625</v>
      </c>
      <c r="BO2062" s="78" t="s">
        <v>16502</v>
      </c>
    </row>
    <row r="2063" customFormat="false" ht="15" hidden="true" customHeight="false" outlineLevel="0" collapsed="false">
      <c r="A2063" s="82" t="n">
        <v>45291</v>
      </c>
      <c r="B2063" s="78" t="s">
        <v>16497</v>
      </c>
      <c r="C2063" s="78" t="s">
        <v>18927</v>
      </c>
      <c r="D2063" s="78" t="s">
        <v>18928</v>
      </c>
      <c r="E2063" s="78" t="s">
        <v>1305</v>
      </c>
      <c r="F2063" s="78" t="s">
        <v>17710</v>
      </c>
      <c r="G2063" s="78" t="s">
        <v>17711</v>
      </c>
      <c r="H2063" s="78" t="s">
        <v>17725</v>
      </c>
      <c r="I2063" s="78" t="s">
        <v>18929</v>
      </c>
      <c r="J2063" s="78" t="s">
        <v>17755</v>
      </c>
      <c r="K2063" s="78" t="n">
        <v>118571704</v>
      </c>
      <c r="L2063" s="78" t="s">
        <v>10166</v>
      </c>
      <c r="M2063" s="78" t="s">
        <v>20628</v>
      </c>
      <c r="N2063" s="78" t="s">
        <v>17734</v>
      </c>
      <c r="Q2063" s="78" t="n">
        <v>21002098</v>
      </c>
      <c r="R2063" s="78" t="s">
        <v>10144</v>
      </c>
      <c r="S2063" s="78" t="s">
        <v>17292</v>
      </c>
      <c r="T2063" s="78" t="s">
        <v>17028</v>
      </c>
      <c r="U2063" s="78" t="s">
        <v>10144</v>
      </c>
      <c r="V2063" s="78" t="s">
        <v>17292</v>
      </c>
      <c r="W2063" s="78" t="s">
        <v>4084</v>
      </c>
      <c r="X2063" s="78" t="s">
        <v>17800</v>
      </c>
      <c r="Z2063" s="78" t="s">
        <v>17801</v>
      </c>
      <c r="AA2063" s="78" t="s">
        <v>17802</v>
      </c>
      <c r="AE2063" s="78" t="s">
        <v>10169</v>
      </c>
      <c r="AG2063" s="78" t="s">
        <v>18931</v>
      </c>
      <c r="AI2063" s="82" t="n">
        <v>45310</v>
      </c>
      <c r="AJ2063" s="78" t="s">
        <v>1198</v>
      </c>
      <c r="AL2063" s="78" t="s">
        <v>17718</v>
      </c>
      <c r="AM2063" s="78" t="s">
        <v>17718</v>
      </c>
      <c r="AP2063" s="78" t="s">
        <v>17772</v>
      </c>
      <c r="AQ2063" s="78" t="n">
        <v>-840</v>
      </c>
      <c r="AR2063" s="78" t="n">
        <v>100</v>
      </c>
      <c r="AS2063" s="78" t="n">
        <v>36.035</v>
      </c>
      <c r="AT2063" s="78" t="n">
        <v>1</v>
      </c>
      <c r="AV2063" s="78" t="n">
        <v>8.08</v>
      </c>
      <c r="AY2063" s="78" t="n">
        <v>-526465.25</v>
      </c>
      <c r="AZ2063" s="78" t="n">
        <v>0</v>
      </c>
      <c r="BA2063" s="78" t="n">
        <v>-2500474.75</v>
      </c>
      <c r="BB2063" s="78" t="n">
        <v>0</v>
      </c>
      <c r="BC2063" s="78" t="n">
        <v>-3026940</v>
      </c>
      <c r="BD2063" s="78" t="n">
        <v>31481520</v>
      </c>
      <c r="BE2063" s="78" t="s">
        <v>18932</v>
      </c>
      <c r="BJ2063" s="78" t="s">
        <v>17721</v>
      </c>
      <c r="BK2063" s="78" t="s">
        <v>17722</v>
      </c>
      <c r="BO2063" s="78" t="s">
        <v>16502</v>
      </c>
    </row>
    <row r="2064" customFormat="false" ht="15" hidden="true" customHeight="false" outlineLevel="0" collapsed="false">
      <c r="A2064" s="82" t="n">
        <v>45291</v>
      </c>
      <c r="B2064" s="78" t="s">
        <v>16497</v>
      </c>
      <c r="C2064" s="78" t="s">
        <v>18927</v>
      </c>
      <c r="D2064" s="78" t="s">
        <v>18928</v>
      </c>
      <c r="E2064" s="78" t="s">
        <v>1305</v>
      </c>
      <c r="F2064" s="78" t="s">
        <v>17710</v>
      </c>
      <c r="G2064" s="78" t="s">
        <v>17711</v>
      </c>
      <c r="H2064" s="78" t="s">
        <v>17725</v>
      </c>
      <c r="I2064" s="78" t="s">
        <v>18929</v>
      </c>
      <c r="J2064" s="78" t="s">
        <v>17755</v>
      </c>
      <c r="K2064" s="78" t="n">
        <v>146379004</v>
      </c>
      <c r="L2064" s="78" t="s">
        <v>13657</v>
      </c>
      <c r="M2064" s="78" t="s">
        <v>20629</v>
      </c>
      <c r="N2064" s="78" t="s">
        <v>17734</v>
      </c>
      <c r="Q2064" s="78" t="n">
        <v>21000016</v>
      </c>
      <c r="R2064" s="78" t="s">
        <v>13580</v>
      </c>
      <c r="S2064" s="78" t="s">
        <v>17444</v>
      </c>
      <c r="T2064" s="78" t="s">
        <v>17028</v>
      </c>
      <c r="U2064" s="78" t="s">
        <v>13580</v>
      </c>
      <c r="V2064" s="78" t="s">
        <v>17444</v>
      </c>
      <c r="W2064" s="78" t="s">
        <v>4084</v>
      </c>
      <c r="X2064" s="78" t="s">
        <v>17800</v>
      </c>
      <c r="Z2064" s="78" t="s">
        <v>17801</v>
      </c>
      <c r="AA2064" s="78" t="s">
        <v>17802</v>
      </c>
      <c r="AE2064" s="78" t="s">
        <v>13660</v>
      </c>
      <c r="AG2064" s="78" t="s">
        <v>18931</v>
      </c>
      <c r="AI2064" s="82" t="n">
        <v>45366</v>
      </c>
      <c r="AJ2064" s="78" t="s">
        <v>1198</v>
      </c>
      <c r="AL2064" s="78" t="s">
        <v>17718</v>
      </c>
      <c r="AM2064" s="78" t="s">
        <v>17718</v>
      </c>
      <c r="AP2064" s="78" t="s">
        <v>17772</v>
      </c>
      <c r="AQ2064" s="78" t="n">
        <v>-643</v>
      </c>
      <c r="AR2064" s="78" t="n">
        <v>100</v>
      </c>
      <c r="AS2064" s="78" t="n">
        <v>5.575</v>
      </c>
      <c r="AT2064" s="78" t="n">
        <v>1</v>
      </c>
      <c r="AV2064" s="78" t="n">
        <v>8.08</v>
      </c>
      <c r="AY2064" s="78" t="n">
        <v>-185004.84</v>
      </c>
      <c r="AZ2064" s="78" t="n">
        <v>0</v>
      </c>
      <c r="BA2064" s="78" t="n">
        <v>-173467.66</v>
      </c>
      <c r="BB2064" s="78" t="n">
        <v>0</v>
      </c>
      <c r="BC2064" s="78" t="n">
        <v>-358472.5</v>
      </c>
      <c r="BD2064" s="78" t="n">
        <v>31507000</v>
      </c>
      <c r="BE2064" s="78" t="s">
        <v>18932</v>
      </c>
      <c r="BJ2064" s="78" t="s">
        <v>17721</v>
      </c>
      <c r="BK2064" s="78" t="s">
        <v>17722</v>
      </c>
      <c r="BO2064" s="78" t="s">
        <v>16502</v>
      </c>
    </row>
    <row r="2065" customFormat="false" ht="15" hidden="true" customHeight="false" outlineLevel="0" collapsed="false">
      <c r="A2065" s="82" t="n">
        <v>45291</v>
      </c>
      <c r="B2065" s="78" t="s">
        <v>16497</v>
      </c>
      <c r="C2065" s="78" t="s">
        <v>18927</v>
      </c>
      <c r="D2065" s="78" t="s">
        <v>18928</v>
      </c>
      <c r="E2065" s="78" t="s">
        <v>1305</v>
      </c>
      <c r="F2065" s="78" t="s">
        <v>17710</v>
      </c>
      <c r="G2065" s="78" t="s">
        <v>17711</v>
      </c>
      <c r="H2065" s="78" t="s">
        <v>17725</v>
      </c>
      <c r="I2065" s="78" t="s">
        <v>18965</v>
      </c>
      <c r="J2065" s="78" t="s">
        <v>17755</v>
      </c>
      <c r="K2065" s="78" t="n">
        <v>150929207</v>
      </c>
      <c r="L2065" s="78" t="s">
        <v>13699</v>
      </c>
      <c r="M2065" s="78" t="s">
        <v>20630</v>
      </c>
      <c r="N2065" s="78" t="s">
        <v>17734</v>
      </c>
      <c r="Q2065" s="78" t="n">
        <v>21000016</v>
      </c>
      <c r="R2065" s="78" t="s">
        <v>13580</v>
      </c>
      <c r="S2065" s="78" t="s">
        <v>17444</v>
      </c>
      <c r="T2065" s="78" t="s">
        <v>17028</v>
      </c>
      <c r="U2065" s="78" t="s">
        <v>13580</v>
      </c>
      <c r="V2065" s="78" t="s">
        <v>17444</v>
      </c>
      <c r="W2065" s="78" t="s">
        <v>4084</v>
      </c>
      <c r="X2065" s="78" t="s">
        <v>17800</v>
      </c>
      <c r="Z2065" s="78" t="s">
        <v>17801</v>
      </c>
      <c r="AA2065" s="78" t="s">
        <v>17802</v>
      </c>
      <c r="AE2065" s="78" t="s">
        <v>13702</v>
      </c>
      <c r="AG2065" s="78" t="s">
        <v>18931</v>
      </c>
      <c r="AI2065" s="82" t="n">
        <v>45366</v>
      </c>
      <c r="AJ2065" s="78" t="s">
        <v>1197</v>
      </c>
      <c r="AL2065" s="78" t="s">
        <v>17718</v>
      </c>
      <c r="AM2065" s="78" t="s">
        <v>17718</v>
      </c>
      <c r="AP2065" s="78" t="s">
        <v>17772</v>
      </c>
      <c r="AQ2065" s="78" t="n">
        <v>-689</v>
      </c>
      <c r="AR2065" s="78" t="n">
        <v>100</v>
      </c>
      <c r="AS2065" s="78" t="n">
        <v>4.54</v>
      </c>
      <c r="AT2065" s="78" t="n">
        <v>1</v>
      </c>
      <c r="AV2065" s="78" t="n">
        <v>8.08</v>
      </c>
      <c r="AY2065" s="78" t="n">
        <v>-355409.79</v>
      </c>
      <c r="AZ2065" s="78" t="n">
        <v>0</v>
      </c>
      <c r="BA2065" s="78" t="n">
        <v>42603.79</v>
      </c>
      <c r="BB2065" s="78" t="n">
        <v>0</v>
      </c>
      <c r="BC2065" s="78" t="n">
        <v>-312806</v>
      </c>
      <c r="BD2065" s="78" t="n">
        <v>31556200</v>
      </c>
      <c r="BE2065" s="78" t="s">
        <v>18932</v>
      </c>
      <c r="BJ2065" s="78" t="s">
        <v>17721</v>
      </c>
      <c r="BK2065" s="78" t="s">
        <v>17722</v>
      </c>
      <c r="BO2065" s="78" t="s">
        <v>16502</v>
      </c>
    </row>
    <row r="2066" customFormat="false" ht="15" hidden="true" customHeight="false" outlineLevel="0" collapsed="false">
      <c r="A2066" s="82" t="n">
        <v>45291</v>
      </c>
      <c r="B2066" s="78" t="s">
        <v>16497</v>
      </c>
      <c r="C2066" s="78" t="s">
        <v>17734</v>
      </c>
      <c r="D2066" s="78" t="s">
        <v>18919</v>
      </c>
      <c r="E2066" s="78" t="s">
        <v>4075</v>
      </c>
      <c r="F2066" s="78" t="s">
        <v>17724</v>
      </c>
      <c r="G2066" s="78" t="s">
        <v>17711</v>
      </c>
      <c r="H2066" s="78" t="s">
        <v>17725</v>
      </c>
      <c r="I2066" s="78" t="s">
        <v>19056</v>
      </c>
      <c r="J2066" s="78" t="s">
        <v>19089</v>
      </c>
      <c r="K2066" s="78" t="n">
        <v>158341359</v>
      </c>
      <c r="L2066" s="78" t="s">
        <v>8493</v>
      </c>
      <c r="M2066" s="78" t="s">
        <v>20631</v>
      </c>
      <c r="N2066" s="78" t="s">
        <v>17734</v>
      </c>
      <c r="Q2066" s="78" t="n">
        <v>35351017</v>
      </c>
      <c r="R2066" s="78" t="s">
        <v>8483</v>
      </c>
      <c r="S2066" s="78" t="s">
        <v>16887</v>
      </c>
      <c r="T2066" s="78" t="s">
        <v>16498</v>
      </c>
      <c r="U2066" s="78" t="s">
        <v>8483</v>
      </c>
      <c r="V2066" s="78" t="s">
        <v>18842</v>
      </c>
      <c r="W2066" s="78" t="s">
        <v>4084</v>
      </c>
      <c r="X2066" s="78" t="s">
        <v>17831</v>
      </c>
      <c r="Y2066" s="78" t="s">
        <v>17838</v>
      </c>
      <c r="Z2066" s="78" t="s">
        <v>17809</v>
      </c>
      <c r="AA2066" s="78" t="s">
        <v>17809</v>
      </c>
      <c r="AB2066" s="78" t="s">
        <v>19091</v>
      </c>
      <c r="AC2066" s="78" t="s">
        <v>17810</v>
      </c>
      <c r="AI2066" s="82" t="n">
        <v>47453</v>
      </c>
      <c r="AL2066" s="78" t="s">
        <v>17718</v>
      </c>
      <c r="AM2066" s="78" t="s">
        <v>17718</v>
      </c>
      <c r="AP2066" s="78" t="s">
        <v>17719</v>
      </c>
      <c r="AQ2066" s="78" t="n">
        <v>31750</v>
      </c>
      <c r="AR2066" s="78" t="n">
        <v>10</v>
      </c>
      <c r="AS2066" s="78" t="n">
        <v>117.1</v>
      </c>
      <c r="AT2066" s="78" t="n">
        <v>1</v>
      </c>
      <c r="AV2066" s="78" t="n">
        <v>8.08</v>
      </c>
      <c r="AY2066" s="78" t="n">
        <v>33245202.5</v>
      </c>
      <c r="AZ2066" s="78" t="n">
        <v>0</v>
      </c>
      <c r="BA2066" s="78" t="n">
        <v>3934047.5</v>
      </c>
      <c r="BB2066" s="78" t="n">
        <v>71166.66</v>
      </c>
      <c r="BC2066" s="78" t="n">
        <v>37179250</v>
      </c>
      <c r="BD2066" s="78" t="n">
        <v>31750000</v>
      </c>
      <c r="BE2066" s="78" t="s">
        <v>19092</v>
      </c>
      <c r="BJ2066" s="78" t="s">
        <v>17721</v>
      </c>
      <c r="BK2066" s="78" t="s">
        <v>17722</v>
      </c>
      <c r="BL2066" s="78" t="s">
        <v>886</v>
      </c>
      <c r="BM2066" s="78" t="s">
        <v>8494</v>
      </c>
      <c r="BN2066" s="78" t="s">
        <v>20632</v>
      </c>
      <c r="BO2066" s="78" t="s">
        <v>16502</v>
      </c>
    </row>
    <row r="2067" customFormat="false" ht="15" hidden="true" customHeight="false" outlineLevel="0" collapsed="false">
      <c r="A2067" s="82" t="n">
        <v>45291</v>
      </c>
      <c r="B2067" s="78" t="s">
        <v>16497</v>
      </c>
      <c r="C2067" s="78" t="s">
        <v>18927</v>
      </c>
      <c r="D2067" s="78" t="s">
        <v>18928</v>
      </c>
      <c r="E2067" s="78" t="s">
        <v>1305</v>
      </c>
      <c r="F2067" s="78" t="s">
        <v>17710</v>
      </c>
      <c r="G2067" s="78" t="s">
        <v>17711</v>
      </c>
      <c r="H2067" s="78" t="s">
        <v>17725</v>
      </c>
      <c r="I2067" s="78" t="s">
        <v>18959</v>
      </c>
      <c r="J2067" s="78" t="s">
        <v>17755</v>
      </c>
      <c r="K2067" s="78" t="n">
        <v>135492469</v>
      </c>
      <c r="L2067" s="78" t="s">
        <v>12866</v>
      </c>
      <c r="M2067" s="78" t="s">
        <v>20633</v>
      </c>
      <c r="N2067" s="78" t="s">
        <v>17734</v>
      </c>
      <c r="Q2067" s="78" t="n">
        <v>21002496</v>
      </c>
      <c r="R2067" s="78" t="s">
        <v>12859</v>
      </c>
      <c r="S2067" s="78" t="s">
        <v>598</v>
      </c>
      <c r="T2067" s="78" t="s">
        <v>16498</v>
      </c>
      <c r="U2067" s="78" t="s">
        <v>12859</v>
      </c>
      <c r="V2067" s="78" t="s">
        <v>18508</v>
      </c>
      <c r="W2067" s="78" t="s">
        <v>4084</v>
      </c>
      <c r="X2067" s="78" t="s">
        <v>17910</v>
      </c>
      <c r="Y2067" s="78" t="s">
        <v>17911</v>
      </c>
      <c r="Z2067" s="78" t="s">
        <v>17794</v>
      </c>
      <c r="AA2067" s="78" t="s">
        <v>17795</v>
      </c>
      <c r="AE2067" s="78" t="s">
        <v>12869</v>
      </c>
      <c r="AG2067" s="78" t="s">
        <v>18931</v>
      </c>
      <c r="AI2067" s="82" t="n">
        <v>45464</v>
      </c>
      <c r="AJ2067" s="78" t="s">
        <v>1198</v>
      </c>
      <c r="AL2067" s="78" t="s">
        <v>17718</v>
      </c>
      <c r="AM2067" s="78" t="s">
        <v>17718</v>
      </c>
      <c r="AP2067" s="78" t="s">
        <v>17719</v>
      </c>
      <c r="AQ2067" s="78" t="n">
        <v>10600</v>
      </c>
      <c r="AR2067" s="78" t="n">
        <v>100</v>
      </c>
      <c r="AS2067" s="78" t="n">
        <v>1.585</v>
      </c>
      <c r="AT2067" s="78" t="n">
        <v>1</v>
      </c>
      <c r="AV2067" s="78" t="n">
        <v>8.08</v>
      </c>
      <c r="AY2067" s="78" t="n">
        <v>945362.16</v>
      </c>
      <c r="AZ2067" s="78" t="n">
        <v>0</v>
      </c>
      <c r="BA2067" s="78" t="n">
        <v>734737.84</v>
      </c>
      <c r="BB2067" s="78" t="n">
        <v>0</v>
      </c>
      <c r="BC2067" s="78" t="n">
        <v>1680100</v>
      </c>
      <c r="BD2067" s="78" t="n">
        <v>31800000</v>
      </c>
      <c r="BE2067" s="78" t="s">
        <v>18932</v>
      </c>
      <c r="BJ2067" s="78" t="s">
        <v>17721</v>
      </c>
      <c r="BK2067" s="78" t="s">
        <v>17722</v>
      </c>
      <c r="BO2067" s="78" t="s">
        <v>16502</v>
      </c>
    </row>
    <row r="2068" customFormat="false" ht="15" hidden="true" customHeight="false" outlineLevel="0" collapsed="false">
      <c r="A2068" s="82" t="n">
        <v>45291</v>
      </c>
      <c r="B2068" s="78" t="s">
        <v>16497</v>
      </c>
      <c r="C2068" s="78" t="s">
        <v>18927</v>
      </c>
      <c r="D2068" s="78" t="s">
        <v>19994</v>
      </c>
      <c r="E2068" s="78" t="s">
        <v>1265</v>
      </c>
      <c r="F2068" s="78" t="s">
        <v>17758</v>
      </c>
      <c r="G2068" s="78" t="s">
        <v>17752</v>
      </c>
      <c r="H2068" s="78" t="s">
        <v>17729</v>
      </c>
      <c r="I2068" s="78" t="s">
        <v>18933</v>
      </c>
      <c r="J2068" s="78" t="s">
        <v>17755</v>
      </c>
      <c r="K2068" s="78" t="n">
        <v>157683364</v>
      </c>
      <c r="L2068" s="78" t="s">
        <v>1263</v>
      </c>
      <c r="M2068" s="78" t="s">
        <v>20634</v>
      </c>
      <c r="N2068" s="78" t="s">
        <v>17734</v>
      </c>
      <c r="Q2068" s="78" t="n">
        <v>157683604</v>
      </c>
      <c r="R2068" s="78" t="s">
        <v>17463</v>
      </c>
      <c r="S2068" s="78" t="s">
        <v>17464</v>
      </c>
      <c r="T2068" s="78" t="s">
        <v>17462</v>
      </c>
      <c r="W2068" s="78" t="s">
        <v>4084</v>
      </c>
      <c r="AB2068" s="78" t="s">
        <v>20196</v>
      </c>
      <c r="AC2068" s="78" t="s">
        <v>20197</v>
      </c>
      <c r="AI2068" s="82" t="n">
        <v>45425</v>
      </c>
      <c r="AJ2068" s="78" t="s">
        <v>1197</v>
      </c>
      <c r="AL2068" s="78" t="s">
        <v>17718</v>
      </c>
      <c r="AM2068" s="78" t="s">
        <v>17718</v>
      </c>
      <c r="AP2068" s="78" t="s">
        <v>17719</v>
      </c>
      <c r="AQ2068" s="78" t="n">
        <v>32</v>
      </c>
      <c r="AR2068" s="78" t="n">
        <v>1</v>
      </c>
      <c r="AS2068" s="78" t="n">
        <v>42.02808</v>
      </c>
      <c r="AT2068" s="78" t="n">
        <v>1</v>
      </c>
      <c r="AV2068" s="78" t="n">
        <v>8.08</v>
      </c>
      <c r="AW2068" s="78" t="n">
        <v>0</v>
      </c>
      <c r="AY2068" s="78" t="n">
        <v>15200</v>
      </c>
      <c r="AZ2068" s="78" t="n">
        <v>0</v>
      </c>
      <c r="BA2068" s="78" t="n">
        <v>-13855.1</v>
      </c>
      <c r="BB2068" s="78" t="n">
        <v>0</v>
      </c>
      <c r="BC2068" s="78" t="n">
        <v>1344.9</v>
      </c>
      <c r="BD2068" s="78" t="n">
        <v>32000000</v>
      </c>
      <c r="BE2068" s="78" t="s">
        <v>19998</v>
      </c>
      <c r="BJ2068" s="78" t="s">
        <v>17721</v>
      </c>
      <c r="BK2068" s="78" t="s">
        <v>17722</v>
      </c>
      <c r="BO2068" s="78" t="s">
        <v>16502</v>
      </c>
    </row>
    <row r="2069" customFormat="false" ht="15" hidden="true" customHeight="false" outlineLevel="0" collapsed="false">
      <c r="A2069" s="82" t="n">
        <v>45291</v>
      </c>
      <c r="B2069" s="78" t="s">
        <v>16497</v>
      </c>
      <c r="C2069" s="78" t="s">
        <v>18927</v>
      </c>
      <c r="D2069" s="78" t="s">
        <v>19994</v>
      </c>
      <c r="E2069" s="78" t="s">
        <v>1265</v>
      </c>
      <c r="F2069" s="78" t="s">
        <v>17758</v>
      </c>
      <c r="G2069" s="78" t="s">
        <v>17752</v>
      </c>
      <c r="H2069" s="78" t="s">
        <v>17729</v>
      </c>
      <c r="I2069" s="78" t="s">
        <v>18965</v>
      </c>
      <c r="J2069" s="78" t="s">
        <v>17755</v>
      </c>
      <c r="K2069" s="78" t="n">
        <v>157689216</v>
      </c>
      <c r="L2069" s="78" t="s">
        <v>1272</v>
      </c>
      <c r="M2069" s="78" t="s">
        <v>20635</v>
      </c>
      <c r="N2069" s="78" t="s">
        <v>17734</v>
      </c>
      <c r="Q2069" s="78" t="n">
        <v>157688712</v>
      </c>
      <c r="R2069" s="78" t="s">
        <v>17465</v>
      </c>
      <c r="S2069" s="78" t="s">
        <v>17466</v>
      </c>
      <c r="T2069" s="78" t="s">
        <v>17462</v>
      </c>
      <c r="W2069" s="78" t="s">
        <v>4084</v>
      </c>
      <c r="AB2069" s="78" t="s">
        <v>20196</v>
      </c>
      <c r="AC2069" s="78" t="s">
        <v>20197</v>
      </c>
      <c r="AI2069" s="82" t="n">
        <v>45425</v>
      </c>
      <c r="AJ2069" s="78" t="s">
        <v>1197</v>
      </c>
      <c r="AL2069" s="78" t="s">
        <v>17718</v>
      </c>
      <c r="AM2069" s="78" t="s">
        <v>17718</v>
      </c>
      <c r="AP2069" s="78" t="s">
        <v>17772</v>
      </c>
      <c r="AQ2069" s="78" t="n">
        <v>-32</v>
      </c>
      <c r="AR2069" s="78" t="n">
        <v>1</v>
      </c>
      <c r="AS2069" s="78" t="n">
        <v>15.97762</v>
      </c>
      <c r="AT2069" s="78" t="n">
        <v>1</v>
      </c>
      <c r="AV2069" s="78" t="n">
        <v>8.08</v>
      </c>
      <c r="AW2069" s="78" t="n">
        <v>0</v>
      </c>
      <c r="AY2069" s="78" t="n">
        <v>0</v>
      </c>
      <c r="AZ2069" s="78" t="n">
        <v>0</v>
      </c>
      <c r="BA2069" s="78" t="n">
        <v>-511.28</v>
      </c>
      <c r="BB2069" s="78" t="n">
        <v>0</v>
      </c>
      <c r="BC2069" s="78" t="n">
        <v>-511.28</v>
      </c>
      <c r="BD2069" s="78" t="n">
        <v>32000000</v>
      </c>
      <c r="BE2069" s="78" t="s">
        <v>19998</v>
      </c>
      <c r="BJ2069" s="78" t="s">
        <v>17721</v>
      </c>
      <c r="BK2069" s="78" t="s">
        <v>17722</v>
      </c>
      <c r="BO2069" s="78" t="s">
        <v>16502</v>
      </c>
    </row>
    <row r="2070" customFormat="false" ht="15" hidden="true" customHeight="false" outlineLevel="0" collapsed="false">
      <c r="A2070" s="82" t="n">
        <v>45291</v>
      </c>
      <c r="B2070" s="78" t="s">
        <v>16497</v>
      </c>
      <c r="C2070" s="78" t="s">
        <v>18927</v>
      </c>
      <c r="D2070" s="78" t="s">
        <v>18928</v>
      </c>
      <c r="E2070" s="78" t="s">
        <v>1305</v>
      </c>
      <c r="F2070" s="78" t="s">
        <v>17710</v>
      </c>
      <c r="G2070" s="78" t="s">
        <v>17711</v>
      </c>
      <c r="H2070" s="78" t="s">
        <v>17725</v>
      </c>
      <c r="I2070" s="78" t="s">
        <v>18965</v>
      </c>
      <c r="J2070" s="78" t="s">
        <v>17755</v>
      </c>
      <c r="K2070" s="78" t="n">
        <v>150929038</v>
      </c>
      <c r="L2070" s="78" t="s">
        <v>13692</v>
      </c>
      <c r="M2070" s="78" t="s">
        <v>20636</v>
      </c>
      <c r="N2070" s="78" t="s">
        <v>17734</v>
      </c>
      <c r="Q2070" s="78" t="n">
        <v>21000016</v>
      </c>
      <c r="R2070" s="78" t="s">
        <v>13580</v>
      </c>
      <c r="S2070" s="78" t="s">
        <v>17444</v>
      </c>
      <c r="T2070" s="78" t="s">
        <v>17028</v>
      </c>
      <c r="U2070" s="78" t="s">
        <v>13580</v>
      </c>
      <c r="V2070" s="78" t="s">
        <v>17444</v>
      </c>
      <c r="W2070" s="78" t="s">
        <v>4084</v>
      </c>
      <c r="X2070" s="78" t="s">
        <v>17800</v>
      </c>
      <c r="Z2070" s="78" t="s">
        <v>17801</v>
      </c>
      <c r="AA2070" s="78" t="s">
        <v>17802</v>
      </c>
      <c r="AE2070" s="78" t="s">
        <v>13695</v>
      </c>
      <c r="AG2070" s="78" t="s">
        <v>18931</v>
      </c>
      <c r="AI2070" s="82" t="n">
        <v>45366</v>
      </c>
      <c r="AJ2070" s="78" t="s">
        <v>1197</v>
      </c>
      <c r="AL2070" s="78" t="s">
        <v>17718</v>
      </c>
      <c r="AM2070" s="78" t="s">
        <v>17718</v>
      </c>
      <c r="AP2070" s="78" t="s">
        <v>17772</v>
      </c>
      <c r="AQ2070" s="78" t="n">
        <v>-702</v>
      </c>
      <c r="AR2070" s="78" t="n">
        <v>100</v>
      </c>
      <c r="AS2070" s="78" t="n">
        <v>4.385</v>
      </c>
      <c r="AT2070" s="78" t="n">
        <v>1</v>
      </c>
      <c r="AV2070" s="78" t="n">
        <v>8.08</v>
      </c>
      <c r="AY2070" s="78" t="n">
        <v>-373715.89</v>
      </c>
      <c r="AZ2070" s="78" t="n">
        <v>0</v>
      </c>
      <c r="BA2070" s="78" t="n">
        <v>65888.89</v>
      </c>
      <c r="BB2070" s="78" t="n">
        <v>0</v>
      </c>
      <c r="BC2070" s="78" t="n">
        <v>-307827</v>
      </c>
      <c r="BD2070" s="78" t="n">
        <v>32081400</v>
      </c>
      <c r="BE2070" s="78" t="s">
        <v>18932</v>
      </c>
      <c r="BJ2070" s="78" t="s">
        <v>17721</v>
      </c>
      <c r="BK2070" s="78" t="s">
        <v>17722</v>
      </c>
      <c r="BO2070" s="78" t="s">
        <v>16502</v>
      </c>
    </row>
    <row r="2071" customFormat="false" ht="15" hidden="true" customHeight="false" outlineLevel="0" collapsed="false">
      <c r="A2071" s="82" t="n">
        <v>45291</v>
      </c>
      <c r="B2071" s="78" t="s">
        <v>16497</v>
      </c>
      <c r="C2071" s="78" t="s">
        <v>18927</v>
      </c>
      <c r="D2071" s="78" t="s">
        <v>18928</v>
      </c>
      <c r="E2071" s="78" t="s">
        <v>1305</v>
      </c>
      <c r="F2071" s="78" t="s">
        <v>17710</v>
      </c>
      <c r="G2071" s="78" t="s">
        <v>17711</v>
      </c>
      <c r="H2071" s="78" t="s">
        <v>17725</v>
      </c>
      <c r="I2071" s="78" t="s">
        <v>18933</v>
      </c>
      <c r="J2071" s="78" t="s">
        <v>17755</v>
      </c>
      <c r="K2071" s="78" t="n">
        <v>158525651</v>
      </c>
      <c r="L2071" s="78" t="s">
        <v>3209</v>
      </c>
      <c r="M2071" s="78" t="s">
        <v>20637</v>
      </c>
      <c r="N2071" s="78" t="s">
        <v>17734</v>
      </c>
      <c r="Q2071" s="78" t="n">
        <v>21000015</v>
      </c>
      <c r="R2071" s="78" t="s">
        <v>16863</v>
      </c>
      <c r="S2071" s="78" t="s">
        <v>16864</v>
      </c>
      <c r="T2071" s="78" t="s">
        <v>16862</v>
      </c>
      <c r="W2071" s="78" t="s">
        <v>4084</v>
      </c>
      <c r="Z2071" s="78" t="s">
        <v>17801</v>
      </c>
      <c r="AA2071" s="78" t="s">
        <v>17802</v>
      </c>
      <c r="AC2071" s="78" t="s">
        <v>19192</v>
      </c>
      <c r="AE2071" s="78" t="s">
        <v>3212</v>
      </c>
      <c r="AG2071" s="78" t="s">
        <v>18931</v>
      </c>
      <c r="AI2071" s="82" t="n">
        <v>45309</v>
      </c>
      <c r="AJ2071" s="78" t="s">
        <v>1197</v>
      </c>
      <c r="AL2071" s="78" t="s">
        <v>17718</v>
      </c>
      <c r="AM2071" s="78" t="s">
        <v>17718</v>
      </c>
      <c r="AP2071" s="78" t="s">
        <v>17719</v>
      </c>
      <c r="AQ2071" s="78" t="n">
        <v>70</v>
      </c>
      <c r="AR2071" s="78" t="n">
        <v>100</v>
      </c>
      <c r="AS2071" s="78" t="n">
        <v>7.2</v>
      </c>
      <c r="AT2071" s="78" t="n">
        <v>1</v>
      </c>
      <c r="AV2071" s="78" t="n">
        <v>8.08</v>
      </c>
      <c r="AY2071" s="78" t="n">
        <v>60301.38</v>
      </c>
      <c r="AZ2071" s="78" t="n">
        <v>0</v>
      </c>
      <c r="BA2071" s="78" t="n">
        <v>-9901.38</v>
      </c>
      <c r="BB2071" s="78" t="n">
        <v>0</v>
      </c>
      <c r="BC2071" s="78" t="n">
        <v>50400</v>
      </c>
      <c r="BD2071" s="78" t="n">
        <v>32340000</v>
      </c>
      <c r="BE2071" s="78" t="s">
        <v>18932</v>
      </c>
      <c r="BJ2071" s="78" t="s">
        <v>17721</v>
      </c>
      <c r="BK2071" s="78" t="s">
        <v>17722</v>
      </c>
      <c r="BO2071" s="78" t="s">
        <v>16502</v>
      </c>
    </row>
    <row r="2072" customFormat="false" ht="15" hidden="true" customHeight="false" outlineLevel="0" collapsed="false">
      <c r="A2072" s="82" t="n">
        <v>45291</v>
      </c>
      <c r="B2072" s="78" t="s">
        <v>16497</v>
      </c>
      <c r="C2072" s="78" t="s">
        <v>17734</v>
      </c>
      <c r="D2072" s="78" t="s">
        <v>18919</v>
      </c>
      <c r="E2072" s="78" t="s">
        <v>4117</v>
      </c>
      <c r="F2072" s="78" t="s">
        <v>17723</v>
      </c>
      <c r="G2072" s="78" t="s">
        <v>17711</v>
      </c>
      <c r="H2072" s="78" t="s">
        <v>17725</v>
      </c>
      <c r="I2072" s="78" t="s">
        <v>19056</v>
      </c>
      <c r="J2072" s="78" t="s">
        <v>16506</v>
      </c>
      <c r="K2072" s="78" t="n">
        <v>151707768</v>
      </c>
      <c r="L2072" s="78" t="s">
        <v>6506</v>
      </c>
      <c r="M2072" s="78" t="s">
        <v>20638</v>
      </c>
      <c r="N2072" s="78" t="s">
        <v>17734</v>
      </c>
      <c r="Q2072" s="78" t="n">
        <v>0</v>
      </c>
      <c r="U2072" s="78" t="s">
        <v>20233</v>
      </c>
      <c r="V2072" s="78" t="s">
        <v>20234</v>
      </c>
      <c r="W2072" s="78" t="s">
        <v>4084</v>
      </c>
      <c r="X2072" s="78" t="s">
        <v>17891</v>
      </c>
      <c r="Y2072" s="78" t="s">
        <v>18473</v>
      </c>
      <c r="Z2072" s="78" t="s">
        <v>17802</v>
      </c>
      <c r="AA2072" s="78" t="s">
        <v>17802</v>
      </c>
      <c r="AB2072" s="78" t="s">
        <v>19060</v>
      </c>
      <c r="AI2072" s="82" t="n">
        <v>46966</v>
      </c>
      <c r="AL2072" s="78" t="s">
        <v>17718</v>
      </c>
      <c r="AM2072" s="78" t="s">
        <v>17718</v>
      </c>
      <c r="AP2072" s="78" t="s">
        <v>17719</v>
      </c>
      <c r="AQ2072" s="78" t="n">
        <v>32764</v>
      </c>
      <c r="AR2072" s="78" t="n">
        <v>10</v>
      </c>
      <c r="AS2072" s="78" t="n">
        <v>33.75</v>
      </c>
      <c r="AT2072" s="78" t="n">
        <v>1</v>
      </c>
      <c r="AV2072" s="78" t="n">
        <v>8.08</v>
      </c>
      <c r="AY2072" s="78" t="n">
        <v>13896615.75</v>
      </c>
      <c r="AZ2072" s="78" t="n">
        <v>0</v>
      </c>
      <c r="BA2072" s="78" t="n">
        <v>-2838765.75</v>
      </c>
      <c r="BB2072" s="78" t="n">
        <v>1023875</v>
      </c>
      <c r="BC2072" s="78" t="n">
        <v>11057850</v>
      </c>
      <c r="BD2072" s="78" t="n">
        <v>32764000</v>
      </c>
      <c r="BE2072" s="78" t="s">
        <v>18925</v>
      </c>
      <c r="BJ2072" s="78" t="s">
        <v>17721</v>
      </c>
      <c r="BK2072" s="78" t="s">
        <v>17722</v>
      </c>
      <c r="BL2072" s="78" t="s">
        <v>6508</v>
      </c>
      <c r="BM2072" s="78" t="s">
        <v>6507</v>
      </c>
      <c r="BN2072" s="78" t="s">
        <v>20639</v>
      </c>
      <c r="BO2072" s="78" t="s">
        <v>16502</v>
      </c>
    </row>
    <row r="2073" customFormat="false" ht="15" hidden="true" customHeight="false" outlineLevel="0" collapsed="false">
      <c r="A2073" s="82" t="n">
        <v>45291</v>
      </c>
      <c r="B2073" s="78" t="s">
        <v>16497</v>
      </c>
      <c r="C2073" s="78" t="s">
        <v>17734</v>
      </c>
      <c r="D2073" s="78" t="s">
        <v>18919</v>
      </c>
      <c r="E2073" s="78" t="s">
        <v>4075</v>
      </c>
      <c r="F2073" s="78" t="s">
        <v>17724</v>
      </c>
      <c r="G2073" s="78" t="s">
        <v>17711</v>
      </c>
      <c r="H2073" s="78" t="s">
        <v>17725</v>
      </c>
      <c r="I2073" s="78" t="s">
        <v>18920</v>
      </c>
      <c r="J2073" s="78" t="s">
        <v>16506</v>
      </c>
      <c r="K2073" s="78" t="n">
        <v>143770304</v>
      </c>
      <c r="L2073" s="78" t="s">
        <v>7026</v>
      </c>
      <c r="M2073" s="78" t="s">
        <v>20640</v>
      </c>
      <c r="N2073" s="78" t="s">
        <v>17734</v>
      </c>
      <c r="Q2073" s="78" t="n">
        <v>0</v>
      </c>
      <c r="U2073" s="78" t="s">
        <v>7018</v>
      </c>
      <c r="V2073" s="78" t="s">
        <v>17914</v>
      </c>
      <c r="W2073" s="78" t="s">
        <v>4084</v>
      </c>
      <c r="X2073" s="78" t="s">
        <v>17915</v>
      </c>
      <c r="Y2073" s="78" t="s">
        <v>17916</v>
      </c>
      <c r="Z2073" s="78" t="s">
        <v>17917</v>
      </c>
      <c r="AA2073" s="78" t="s">
        <v>17917</v>
      </c>
      <c r="AB2073" s="78" t="s">
        <v>19616</v>
      </c>
      <c r="AI2073" s="82" t="n">
        <v>47849</v>
      </c>
      <c r="AL2073" s="78" t="s">
        <v>17718</v>
      </c>
      <c r="AM2073" s="78" t="s">
        <v>17718</v>
      </c>
      <c r="AP2073" s="78" t="s">
        <v>17772</v>
      </c>
      <c r="AQ2073" s="78" t="n">
        <v>-32822</v>
      </c>
      <c r="AR2073" s="78" t="n">
        <v>10</v>
      </c>
      <c r="AS2073" s="78" t="n">
        <v>108.7001</v>
      </c>
      <c r="AT2073" s="78" t="n">
        <v>1</v>
      </c>
      <c r="AV2073" s="78" t="n">
        <v>8.08</v>
      </c>
      <c r="AY2073" s="78" t="n">
        <v>-34691937.22</v>
      </c>
      <c r="AZ2073" s="78" t="n">
        <v>0</v>
      </c>
      <c r="BA2073" s="78" t="n">
        <v>-985609.6</v>
      </c>
      <c r="BB2073" s="78" t="n">
        <v>-1559045</v>
      </c>
      <c r="BC2073" s="78" t="n">
        <v>-35677546.82</v>
      </c>
      <c r="BD2073" s="78" t="n">
        <v>32822000</v>
      </c>
      <c r="BE2073" s="78" t="s">
        <v>18925</v>
      </c>
      <c r="BJ2073" s="78" t="s">
        <v>17721</v>
      </c>
      <c r="BK2073" s="78" t="s">
        <v>17722</v>
      </c>
      <c r="BL2073" s="78" t="s">
        <v>7028</v>
      </c>
      <c r="BM2073" s="78" t="s">
        <v>7027</v>
      </c>
      <c r="BN2073" s="78" t="s">
        <v>20641</v>
      </c>
      <c r="BO2073" s="78" t="s">
        <v>16502</v>
      </c>
    </row>
    <row r="2074" customFormat="false" ht="15" hidden="true" customHeight="false" outlineLevel="0" collapsed="false">
      <c r="A2074" s="82" t="n">
        <v>45291</v>
      </c>
      <c r="B2074" s="78" t="s">
        <v>16497</v>
      </c>
      <c r="C2074" s="78" t="s">
        <v>18927</v>
      </c>
      <c r="D2074" s="78" t="s">
        <v>18928</v>
      </c>
      <c r="E2074" s="78" t="s">
        <v>1305</v>
      </c>
      <c r="F2074" s="78" t="s">
        <v>17710</v>
      </c>
      <c r="G2074" s="78" t="s">
        <v>17711</v>
      </c>
      <c r="H2074" s="78" t="s">
        <v>17725</v>
      </c>
      <c r="I2074" s="78" t="s">
        <v>18965</v>
      </c>
      <c r="J2074" s="78" t="s">
        <v>17755</v>
      </c>
      <c r="K2074" s="78" t="n">
        <v>146378898</v>
      </c>
      <c r="L2074" s="78" t="s">
        <v>13650</v>
      </c>
      <c r="M2074" s="78" t="s">
        <v>20642</v>
      </c>
      <c r="N2074" s="78" t="s">
        <v>17734</v>
      </c>
      <c r="Q2074" s="78" t="n">
        <v>21000016</v>
      </c>
      <c r="R2074" s="78" t="s">
        <v>13580</v>
      </c>
      <c r="S2074" s="78" t="s">
        <v>17444</v>
      </c>
      <c r="T2074" s="78" t="s">
        <v>17028</v>
      </c>
      <c r="U2074" s="78" t="s">
        <v>13580</v>
      </c>
      <c r="V2074" s="78" t="s">
        <v>17444</v>
      </c>
      <c r="W2074" s="78" t="s">
        <v>4084</v>
      </c>
      <c r="X2074" s="78" t="s">
        <v>17800</v>
      </c>
      <c r="Z2074" s="78" t="s">
        <v>17801</v>
      </c>
      <c r="AA2074" s="78" t="s">
        <v>17802</v>
      </c>
      <c r="AE2074" s="78" t="s">
        <v>13653</v>
      </c>
      <c r="AG2074" s="78" t="s">
        <v>18931</v>
      </c>
      <c r="AI2074" s="82" t="n">
        <v>45366</v>
      </c>
      <c r="AJ2074" s="78" t="s">
        <v>1197</v>
      </c>
      <c r="AL2074" s="78" t="s">
        <v>17718</v>
      </c>
      <c r="AM2074" s="78" t="s">
        <v>17718</v>
      </c>
      <c r="AP2074" s="78" t="s">
        <v>17772</v>
      </c>
      <c r="AQ2074" s="78" t="n">
        <v>-716</v>
      </c>
      <c r="AR2074" s="78" t="n">
        <v>100</v>
      </c>
      <c r="AS2074" s="78" t="n">
        <v>4.89</v>
      </c>
      <c r="AT2074" s="78" t="n">
        <v>1</v>
      </c>
      <c r="AV2074" s="78" t="n">
        <v>8.08</v>
      </c>
      <c r="AY2074" s="78" t="n">
        <v>-348938.1</v>
      </c>
      <c r="AZ2074" s="78" t="n">
        <v>0</v>
      </c>
      <c r="BA2074" s="78" t="n">
        <v>-1185.9</v>
      </c>
      <c r="BB2074" s="78" t="n">
        <v>0</v>
      </c>
      <c r="BC2074" s="78" t="n">
        <v>-350124</v>
      </c>
      <c r="BD2074" s="78" t="n">
        <v>32936000</v>
      </c>
      <c r="BE2074" s="78" t="s">
        <v>18932</v>
      </c>
      <c r="BJ2074" s="78" t="s">
        <v>17721</v>
      </c>
      <c r="BK2074" s="78" t="s">
        <v>17722</v>
      </c>
      <c r="BO2074" s="78" t="s">
        <v>16502</v>
      </c>
    </row>
    <row r="2075" customFormat="false" ht="15" hidden="true" customHeight="false" outlineLevel="0" collapsed="false">
      <c r="A2075" s="82" t="n">
        <v>45291</v>
      </c>
      <c r="B2075" s="78" t="s">
        <v>16497</v>
      </c>
      <c r="C2075" s="78" t="s">
        <v>17734</v>
      </c>
      <c r="D2075" s="78" t="s">
        <v>18919</v>
      </c>
      <c r="E2075" s="78" t="s">
        <v>4075</v>
      </c>
      <c r="F2075" s="78" t="s">
        <v>17724</v>
      </c>
      <c r="G2075" s="78" t="s">
        <v>17711</v>
      </c>
      <c r="H2075" s="78" t="s">
        <v>17725</v>
      </c>
      <c r="I2075" s="78" t="s">
        <v>19056</v>
      </c>
      <c r="J2075" s="78" t="s">
        <v>19089</v>
      </c>
      <c r="K2075" s="78" t="n">
        <v>148696454</v>
      </c>
      <c r="L2075" s="78" t="s">
        <v>8976</v>
      </c>
      <c r="M2075" s="78" t="s">
        <v>20133</v>
      </c>
      <c r="N2075" s="78" t="s">
        <v>17734</v>
      </c>
      <c r="Q2075" s="78" t="n">
        <v>32362778</v>
      </c>
      <c r="R2075" s="78" t="s">
        <v>8967</v>
      </c>
      <c r="S2075" s="78" t="s">
        <v>16930</v>
      </c>
      <c r="T2075" s="78" t="s">
        <v>16498</v>
      </c>
      <c r="U2075" s="78" t="s">
        <v>8967</v>
      </c>
      <c r="V2075" s="78" t="s">
        <v>18585</v>
      </c>
      <c r="W2075" s="78" t="s">
        <v>4084</v>
      </c>
      <c r="X2075" s="78" t="s">
        <v>17979</v>
      </c>
      <c r="Y2075" s="78" t="s">
        <v>18586</v>
      </c>
      <c r="Z2075" s="78" t="s">
        <v>17816</v>
      </c>
      <c r="AA2075" s="78" t="s">
        <v>17795</v>
      </c>
      <c r="AB2075" s="78" t="s">
        <v>19091</v>
      </c>
      <c r="AI2075" s="82" t="n">
        <v>46844</v>
      </c>
      <c r="AL2075" s="78" t="s">
        <v>17718</v>
      </c>
      <c r="AM2075" s="78" t="s">
        <v>17718</v>
      </c>
      <c r="AP2075" s="78" t="s">
        <v>17719</v>
      </c>
      <c r="AQ2075" s="78" t="n">
        <v>33000</v>
      </c>
      <c r="AR2075" s="78" t="n">
        <v>10</v>
      </c>
      <c r="AS2075" s="78" t="n">
        <v>143.775</v>
      </c>
      <c r="AT2075" s="78" t="n">
        <v>1</v>
      </c>
      <c r="AV2075" s="78" t="n">
        <v>8.08</v>
      </c>
      <c r="AY2075" s="78" t="n">
        <v>36248202.5</v>
      </c>
      <c r="AZ2075" s="78" t="n">
        <v>0</v>
      </c>
      <c r="BA2075" s="78" t="n">
        <v>11197547.5</v>
      </c>
      <c r="BB2075" s="78" t="n">
        <v>247500</v>
      </c>
      <c r="BC2075" s="78" t="n">
        <v>47445750</v>
      </c>
      <c r="BD2075" s="78" t="n">
        <v>33000000</v>
      </c>
      <c r="BE2075" s="78" t="s">
        <v>19092</v>
      </c>
      <c r="BJ2075" s="78" t="s">
        <v>17721</v>
      </c>
      <c r="BK2075" s="78" t="s">
        <v>17722</v>
      </c>
      <c r="BL2075" s="78" t="s">
        <v>913</v>
      </c>
      <c r="BM2075" s="78" t="s">
        <v>8977</v>
      </c>
      <c r="BN2075" s="78" t="s">
        <v>20134</v>
      </c>
      <c r="BO2075" s="78" t="s">
        <v>16502</v>
      </c>
    </row>
    <row r="2076" customFormat="false" ht="15" hidden="true" customHeight="false" outlineLevel="0" collapsed="false">
      <c r="A2076" s="82" t="n">
        <v>45291</v>
      </c>
      <c r="B2076" s="78" t="s">
        <v>16497</v>
      </c>
      <c r="C2076" s="78" t="s">
        <v>18927</v>
      </c>
      <c r="D2076" s="78" t="s">
        <v>18928</v>
      </c>
      <c r="E2076" s="78" t="s">
        <v>1305</v>
      </c>
      <c r="F2076" s="78" t="s">
        <v>17710</v>
      </c>
      <c r="G2076" s="78" t="s">
        <v>17711</v>
      </c>
      <c r="H2076" s="78" t="s">
        <v>17725</v>
      </c>
      <c r="I2076" s="78" t="s">
        <v>18933</v>
      </c>
      <c r="J2076" s="78" t="s">
        <v>17755</v>
      </c>
      <c r="K2076" s="78" t="n">
        <v>150245160</v>
      </c>
      <c r="L2076" s="78" t="s">
        <v>1907</v>
      </c>
      <c r="M2076" s="78" t="s">
        <v>20643</v>
      </c>
      <c r="N2076" s="78" t="s">
        <v>17734</v>
      </c>
      <c r="Q2076" s="78" t="n">
        <v>21000015</v>
      </c>
      <c r="R2076" s="78" t="s">
        <v>16863</v>
      </c>
      <c r="S2076" s="78" t="s">
        <v>16864</v>
      </c>
      <c r="T2076" s="78" t="s">
        <v>16862</v>
      </c>
      <c r="W2076" s="78" t="s">
        <v>4084</v>
      </c>
      <c r="Z2076" s="78" t="s">
        <v>17801</v>
      </c>
      <c r="AA2076" s="78" t="s">
        <v>17802</v>
      </c>
      <c r="AC2076" s="78" t="s">
        <v>19192</v>
      </c>
      <c r="AE2076" s="78" t="s">
        <v>1910</v>
      </c>
      <c r="AG2076" s="78" t="s">
        <v>18931</v>
      </c>
      <c r="AI2076" s="82" t="n">
        <v>45379</v>
      </c>
      <c r="AJ2076" s="78" t="s">
        <v>1197</v>
      </c>
      <c r="AL2076" s="78" t="s">
        <v>17718</v>
      </c>
      <c r="AM2076" s="78" t="s">
        <v>17718</v>
      </c>
      <c r="AP2076" s="78" t="s">
        <v>17719</v>
      </c>
      <c r="AQ2076" s="78" t="n">
        <v>70</v>
      </c>
      <c r="AR2076" s="78" t="n">
        <v>100</v>
      </c>
      <c r="AS2076" s="78" t="n">
        <v>85.85</v>
      </c>
      <c r="AT2076" s="78" t="n">
        <v>1</v>
      </c>
      <c r="AV2076" s="78" t="n">
        <v>8.08</v>
      </c>
      <c r="AY2076" s="78" t="n">
        <v>599633.35</v>
      </c>
      <c r="AZ2076" s="78" t="n">
        <v>0</v>
      </c>
      <c r="BA2076" s="78" t="n">
        <v>1316.65</v>
      </c>
      <c r="BB2076" s="78" t="n">
        <v>0</v>
      </c>
      <c r="BC2076" s="78" t="n">
        <v>600950</v>
      </c>
      <c r="BD2076" s="78" t="n">
        <v>33250000</v>
      </c>
      <c r="BE2076" s="78" t="s">
        <v>18932</v>
      </c>
      <c r="BJ2076" s="78" t="s">
        <v>17721</v>
      </c>
      <c r="BK2076" s="78" t="s">
        <v>17722</v>
      </c>
      <c r="BO2076" s="78" t="s">
        <v>16502</v>
      </c>
    </row>
    <row r="2077" customFormat="false" ht="15" hidden="true" customHeight="false" outlineLevel="0" collapsed="false">
      <c r="A2077" s="82" t="n">
        <v>45291</v>
      </c>
      <c r="B2077" s="78" t="s">
        <v>16497</v>
      </c>
      <c r="C2077" s="78" t="s">
        <v>17734</v>
      </c>
      <c r="D2077" s="78" t="s">
        <v>18919</v>
      </c>
      <c r="E2077" s="78" t="s">
        <v>4117</v>
      </c>
      <c r="F2077" s="78" t="s">
        <v>17723</v>
      </c>
      <c r="G2077" s="78" t="s">
        <v>17711</v>
      </c>
      <c r="H2077" s="78" t="s">
        <v>17725</v>
      </c>
      <c r="I2077" s="78" t="s">
        <v>18920</v>
      </c>
      <c r="J2077" s="78" t="s">
        <v>16506</v>
      </c>
      <c r="K2077" s="78" t="n">
        <v>116508181</v>
      </c>
      <c r="L2077" s="78" t="s">
        <v>16078</v>
      </c>
      <c r="M2077" s="78" t="s">
        <v>20644</v>
      </c>
      <c r="N2077" s="78" t="s">
        <v>17734</v>
      </c>
      <c r="Q2077" s="78" t="n">
        <v>0</v>
      </c>
      <c r="U2077" s="78" t="s">
        <v>16071</v>
      </c>
      <c r="V2077" s="78" t="s">
        <v>18081</v>
      </c>
      <c r="W2077" s="78" t="s">
        <v>4084</v>
      </c>
      <c r="X2077" s="78" t="s">
        <v>17930</v>
      </c>
      <c r="Y2077" s="78" t="s">
        <v>18082</v>
      </c>
      <c r="Z2077" s="78" t="s">
        <v>17816</v>
      </c>
      <c r="AA2077" s="78" t="s">
        <v>17795</v>
      </c>
      <c r="AB2077" s="78" t="s">
        <v>19060</v>
      </c>
      <c r="AI2077" s="82" t="n">
        <v>47345</v>
      </c>
      <c r="AL2077" s="78" t="s">
        <v>17718</v>
      </c>
      <c r="AM2077" s="78" t="s">
        <v>17718</v>
      </c>
      <c r="AP2077" s="78" t="s">
        <v>17772</v>
      </c>
      <c r="AQ2077" s="78" t="n">
        <v>-33336</v>
      </c>
      <c r="AR2077" s="78" t="n">
        <v>10</v>
      </c>
      <c r="AS2077" s="78" t="n">
        <v>78.626</v>
      </c>
      <c r="AT2077" s="78" t="n">
        <v>1</v>
      </c>
      <c r="AV2077" s="78" t="n">
        <v>8.08</v>
      </c>
      <c r="AY2077" s="78" t="n">
        <v>-25453177.61</v>
      </c>
      <c r="AZ2077" s="78" t="n">
        <v>0</v>
      </c>
      <c r="BA2077" s="78" t="n">
        <v>-757585.75</v>
      </c>
      <c r="BB2077" s="78" t="n">
        <v>-503432.91</v>
      </c>
      <c r="BC2077" s="78" t="n">
        <v>-26210763.36</v>
      </c>
      <c r="BD2077" s="78" t="n">
        <v>33336000</v>
      </c>
      <c r="BE2077" s="78" t="s">
        <v>18925</v>
      </c>
      <c r="BJ2077" s="78" t="s">
        <v>17721</v>
      </c>
      <c r="BK2077" s="78" t="s">
        <v>17722</v>
      </c>
      <c r="BL2077" s="78" t="s">
        <v>16080</v>
      </c>
      <c r="BM2077" s="78" t="s">
        <v>16079</v>
      </c>
      <c r="BN2077" s="78" t="s">
        <v>20645</v>
      </c>
      <c r="BO2077" s="78" t="s">
        <v>16502</v>
      </c>
    </row>
    <row r="2078" customFormat="false" ht="15" hidden="true" customHeight="false" outlineLevel="0" collapsed="false">
      <c r="A2078" s="82" t="n">
        <v>45291</v>
      </c>
      <c r="B2078" s="78" t="s">
        <v>16497</v>
      </c>
      <c r="C2078" s="78" t="s">
        <v>18927</v>
      </c>
      <c r="D2078" s="78" t="s">
        <v>18928</v>
      </c>
      <c r="E2078" s="78" t="s">
        <v>1305</v>
      </c>
      <c r="F2078" s="78" t="s">
        <v>17710</v>
      </c>
      <c r="G2078" s="78" t="s">
        <v>17711</v>
      </c>
      <c r="H2078" s="78" t="s">
        <v>17725</v>
      </c>
      <c r="I2078" s="78" t="s">
        <v>18933</v>
      </c>
      <c r="J2078" s="78" t="s">
        <v>17755</v>
      </c>
      <c r="K2078" s="78" t="n">
        <v>139693106</v>
      </c>
      <c r="L2078" s="78" t="s">
        <v>1340</v>
      </c>
      <c r="M2078" s="78" t="s">
        <v>20646</v>
      </c>
      <c r="N2078" s="78" t="s">
        <v>17734</v>
      </c>
      <c r="Q2078" s="78" t="n">
        <v>21000015</v>
      </c>
      <c r="R2078" s="78" t="s">
        <v>16863</v>
      </c>
      <c r="S2078" s="78" t="s">
        <v>16864</v>
      </c>
      <c r="T2078" s="78" t="s">
        <v>16862</v>
      </c>
      <c r="W2078" s="78" t="s">
        <v>4084</v>
      </c>
      <c r="Z2078" s="78" t="s">
        <v>17801</v>
      </c>
      <c r="AA2078" s="78" t="s">
        <v>17802</v>
      </c>
      <c r="AC2078" s="78" t="s">
        <v>19192</v>
      </c>
      <c r="AE2078" s="78" t="s">
        <v>1343</v>
      </c>
      <c r="AG2078" s="78" t="s">
        <v>18931</v>
      </c>
      <c r="AI2078" s="82" t="n">
        <v>45310</v>
      </c>
      <c r="AJ2078" s="78" t="s">
        <v>1197</v>
      </c>
      <c r="AL2078" s="78" t="s">
        <v>17718</v>
      </c>
      <c r="AM2078" s="78" t="s">
        <v>17718</v>
      </c>
      <c r="AP2078" s="78" t="s">
        <v>17719</v>
      </c>
      <c r="AQ2078" s="78" t="n">
        <v>100</v>
      </c>
      <c r="AR2078" s="78" t="n">
        <v>100</v>
      </c>
      <c r="AS2078" s="78" t="n">
        <v>0.25</v>
      </c>
      <c r="AT2078" s="78" t="n">
        <v>1</v>
      </c>
      <c r="AV2078" s="78" t="n">
        <v>8.08</v>
      </c>
      <c r="AY2078" s="78" t="n">
        <v>47201.93</v>
      </c>
      <c r="AZ2078" s="78" t="n">
        <v>0</v>
      </c>
      <c r="BA2078" s="78" t="n">
        <v>-44701.93</v>
      </c>
      <c r="BB2078" s="78" t="n">
        <v>0</v>
      </c>
      <c r="BC2078" s="78" t="n">
        <v>2500</v>
      </c>
      <c r="BD2078" s="78" t="n">
        <v>33750000</v>
      </c>
      <c r="BE2078" s="78" t="s">
        <v>18932</v>
      </c>
      <c r="BJ2078" s="78" t="s">
        <v>17721</v>
      </c>
      <c r="BK2078" s="78" t="s">
        <v>17722</v>
      </c>
      <c r="BO2078" s="78" t="s">
        <v>16502</v>
      </c>
    </row>
    <row r="2079" customFormat="false" ht="15" hidden="true" customHeight="false" outlineLevel="0" collapsed="false">
      <c r="A2079" s="82" t="n">
        <v>45291</v>
      </c>
      <c r="B2079" s="78" t="s">
        <v>16497</v>
      </c>
      <c r="C2079" s="78" t="s">
        <v>17734</v>
      </c>
      <c r="D2079" s="78" t="s">
        <v>18919</v>
      </c>
      <c r="E2079" s="78" t="s">
        <v>4075</v>
      </c>
      <c r="F2079" s="78" t="s">
        <v>17724</v>
      </c>
      <c r="G2079" s="78" t="s">
        <v>17711</v>
      </c>
      <c r="H2079" s="78" t="s">
        <v>17725</v>
      </c>
      <c r="I2079" s="78" t="s">
        <v>19056</v>
      </c>
      <c r="J2079" s="78" t="s">
        <v>19089</v>
      </c>
      <c r="K2079" s="78" t="n">
        <v>155861718</v>
      </c>
      <c r="L2079" s="78" t="s">
        <v>4770</v>
      </c>
      <c r="M2079" s="78" t="s">
        <v>20245</v>
      </c>
      <c r="N2079" s="78" t="s">
        <v>17734</v>
      </c>
      <c r="Q2079" s="78" t="n">
        <v>21002867</v>
      </c>
      <c r="R2079" s="78" t="s">
        <v>4761</v>
      </c>
      <c r="S2079" s="78" t="s">
        <v>365</v>
      </c>
      <c r="T2079" s="78" t="s">
        <v>16498</v>
      </c>
      <c r="U2079" s="78" t="s">
        <v>4761</v>
      </c>
      <c r="V2079" s="78" t="s">
        <v>18440</v>
      </c>
      <c r="W2079" s="78" t="s">
        <v>4084</v>
      </c>
      <c r="X2079" s="78" t="s">
        <v>17976</v>
      </c>
      <c r="Y2079" s="78" t="s">
        <v>17977</v>
      </c>
      <c r="Z2079" s="78" t="s">
        <v>17794</v>
      </c>
      <c r="AA2079" s="78" t="s">
        <v>17795</v>
      </c>
      <c r="AB2079" s="78" t="s">
        <v>19091</v>
      </c>
      <c r="AI2079" s="82" t="n">
        <v>46645</v>
      </c>
      <c r="AL2079" s="78" t="s">
        <v>17718</v>
      </c>
      <c r="AM2079" s="78" t="s">
        <v>17718</v>
      </c>
      <c r="AP2079" s="78" t="s">
        <v>17719</v>
      </c>
      <c r="AQ2079" s="78" t="n">
        <v>34000</v>
      </c>
      <c r="AR2079" s="78" t="n">
        <v>10</v>
      </c>
      <c r="AS2079" s="78" t="n">
        <v>98.75</v>
      </c>
      <c r="AT2079" s="78" t="n">
        <v>1</v>
      </c>
      <c r="AV2079" s="78" t="n">
        <v>8.08</v>
      </c>
      <c r="AY2079" s="78" t="n">
        <v>31950268</v>
      </c>
      <c r="AZ2079" s="78" t="n">
        <v>0</v>
      </c>
      <c r="BA2079" s="78" t="n">
        <v>1624732</v>
      </c>
      <c r="BB2079" s="78" t="n">
        <v>100111.11</v>
      </c>
      <c r="BC2079" s="78" t="n">
        <v>33575000</v>
      </c>
      <c r="BD2079" s="78" t="n">
        <v>34000000</v>
      </c>
      <c r="BE2079" s="78" t="s">
        <v>19092</v>
      </c>
      <c r="BJ2079" s="78" t="s">
        <v>17721</v>
      </c>
      <c r="BK2079" s="78" t="s">
        <v>17722</v>
      </c>
      <c r="BL2079" s="78" t="s">
        <v>19</v>
      </c>
      <c r="BM2079" s="78" t="s">
        <v>4771</v>
      </c>
      <c r="BN2079" s="78" t="s">
        <v>20246</v>
      </c>
      <c r="BO2079" s="78" t="s">
        <v>16502</v>
      </c>
    </row>
    <row r="2080" customFormat="false" ht="15" hidden="true" customHeight="false" outlineLevel="0" collapsed="false">
      <c r="A2080" s="82" t="n">
        <v>45291</v>
      </c>
      <c r="B2080" s="78" t="s">
        <v>16497</v>
      </c>
      <c r="C2080" s="78" t="s">
        <v>18927</v>
      </c>
      <c r="D2080" s="78" t="s">
        <v>18928</v>
      </c>
      <c r="E2080" s="78" t="s">
        <v>1305</v>
      </c>
      <c r="F2080" s="78" t="s">
        <v>17710</v>
      </c>
      <c r="G2080" s="78" t="s">
        <v>17711</v>
      </c>
      <c r="H2080" s="78" t="s">
        <v>17725</v>
      </c>
      <c r="I2080" s="78" t="s">
        <v>18965</v>
      </c>
      <c r="J2080" s="78" t="s">
        <v>17755</v>
      </c>
      <c r="K2080" s="78" t="n">
        <v>155800485</v>
      </c>
      <c r="L2080" s="78" t="s">
        <v>2845</v>
      </c>
      <c r="M2080" s="78" t="s">
        <v>20647</v>
      </c>
      <c r="N2080" s="78" t="s">
        <v>17734</v>
      </c>
      <c r="Q2080" s="78" t="n">
        <v>21000015</v>
      </c>
      <c r="R2080" s="78" t="s">
        <v>16863</v>
      </c>
      <c r="S2080" s="78" t="s">
        <v>16864</v>
      </c>
      <c r="T2080" s="78" t="s">
        <v>16862</v>
      </c>
      <c r="W2080" s="78" t="s">
        <v>4084</v>
      </c>
      <c r="Z2080" s="78" t="s">
        <v>17801</v>
      </c>
      <c r="AA2080" s="78" t="s">
        <v>17802</v>
      </c>
      <c r="AC2080" s="78" t="s">
        <v>19192</v>
      </c>
      <c r="AE2080" s="78" t="s">
        <v>2848</v>
      </c>
      <c r="AG2080" s="78" t="s">
        <v>18931</v>
      </c>
      <c r="AI2080" s="82" t="n">
        <v>45338</v>
      </c>
      <c r="AJ2080" s="78" t="s">
        <v>1197</v>
      </c>
      <c r="AL2080" s="78" t="s">
        <v>17718</v>
      </c>
      <c r="AM2080" s="78" t="s">
        <v>17718</v>
      </c>
      <c r="AP2080" s="78" t="s">
        <v>17772</v>
      </c>
      <c r="AQ2080" s="78" t="n">
        <v>-100</v>
      </c>
      <c r="AR2080" s="78" t="n">
        <v>100</v>
      </c>
      <c r="AS2080" s="78" t="n">
        <v>0.9</v>
      </c>
      <c r="AT2080" s="78" t="n">
        <v>1</v>
      </c>
      <c r="AV2080" s="78" t="n">
        <v>8.08</v>
      </c>
      <c r="AY2080" s="78" t="n">
        <v>-167258.05</v>
      </c>
      <c r="AZ2080" s="78" t="n">
        <v>0</v>
      </c>
      <c r="BA2080" s="78" t="n">
        <v>158258.05</v>
      </c>
      <c r="BB2080" s="78" t="n">
        <v>0</v>
      </c>
      <c r="BC2080" s="78" t="n">
        <v>-9000</v>
      </c>
      <c r="BD2080" s="78" t="n">
        <v>34000000</v>
      </c>
      <c r="BE2080" s="78" t="s">
        <v>18932</v>
      </c>
      <c r="BJ2080" s="78" t="s">
        <v>17721</v>
      </c>
      <c r="BK2080" s="78" t="s">
        <v>17722</v>
      </c>
      <c r="BO2080" s="78" t="s">
        <v>16502</v>
      </c>
    </row>
    <row r="2081" customFormat="false" ht="15" hidden="true" customHeight="false" outlineLevel="0" collapsed="false">
      <c r="A2081" s="82" t="n">
        <v>45291</v>
      </c>
      <c r="B2081" s="78" t="s">
        <v>16497</v>
      </c>
      <c r="C2081" s="78" t="s">
        <v>18927</v>
      </c>
      <c r="D2081" s="78" t="s">
        <v>18928</v>
      </c>
      <c r="E2081" s="78" t="s">
        <v>1305</v>
      </c>
      <c r="F2081" s="78" t="s">
        <v>17710</v>
      </c>
      <c r="G2081" s="78" t="s">
        <v>17711</v>
      </c>
      <c r="H2081" s="78" t="s">
        <v>17725</v>
      </c>
      <c r="I2081" s="78" t="s">
        <v>18965</v>
      </c>
      <c r="J2081" s="78" t="s">
        <v>17755</v>
      </c>
      <c r="K2081" s="78" t="n">
        <v>155271213</v>
      </c>
      <c r="L2081" s="78" t="s">
        <v>2537</v>
      </c>
      <c r="M2081" s="78" t="s">
        <v>20648</v>
      </c>
      <c r="N2081" s="78" t="s">
        <v>17734</v>
      </c>
      <c r="Q2081" s="78" t="n">
        <v>21000015</v>
      </c>
      <c r="R2081" s="78" t="s">
        <v>16863</v>
      </c>
      <c r="S2081" s="78" t="s">
        <v>16864</v>
      </c>
      <c r="T2081" s="78" t="s">
        <v>16862</v>
      </c>
      <c r="W2081" s="78" t="s">
        <v>4084</v>
      </c>
      <c r="Z2081" s="78" t="s">
        <v>17801</v>
      </c>
      <c r="AA2081" s="78" t="s">
        <v>17802</v>
      </c>
      <c r="AC2081" s="78" t="s">
        <v>19192</v>
      </c>
      <c r="AE2081" s="78" t="s">
        <v>2540</v>
      </c>
      <c r="AG2081" s="78" t="s">
        <v>18931</v>
      </c>
      <c r="AI2081" s="82" t="n">
        <v>45351</v>
      </c>
      <c r="AJ2081" s="78" t="s">
        <v>1197</v>
      </c>
      <c r="AL2081" s="78" t="s">
        <v>17718</v>
      </c>
      <c r="AM2081" s="78" t="s">
        <v>17718</v>
      </c>
      <c r="AP2081" s="78" t="s">
        <v>17772</v>
      </c>
      <c r="AQ2081" s="78" t="n">
        <v>-100</v>
      </c>
      <c r="AR2081" s="78" t="n">
        <v>100</v>
      </c>
      <c r="AS2081" s="78" t="n">
        <v>1.45</v>
      </c>
      <c r="AT2081" s="78" t="n">
        <v>1</v>
      </c>
      <c r="AV2081" s="78" t="n">
        <v>8.08</v>
      </c>
      <c r="AY2081" s="78" t="n">
        <v>-147718.07</v>
      </c>
      <c r="AZ2081" s="78" t="n">
        <v>0</v>
      </c>
      <c r="BA2081" s="78" t="n">
        <v>133218.07</v>
      </c>
      <c r="BB2081" s="78" t="n">
        <v>0</v>
      </c>
      <c r="BC2081" s="78" t="n">
        <v>-14500</v>
      </c>
      <c r="BD2081" s="78" t="n">
        <v>34000000</v>
      </c>
      <c r="BE2081" s="78" t="s">
        <v>18932</v>
      </c>
      <c r="BJ2081" s="78" t="s">
        <v>17721</v>
      </c>
      <c r="BK2081" s="78" t="s">
        <v>17722</v>
      </c>
      <c r="BO2081" s="78" t="s">
        <v>16502</v>
      </c>
    </row>
    <row r="2082" customFormat="false" ht="15" hidden="true" customHeight="false" outlineLevel="0" collapsed="false">
      <c r="A2082" s="82" t="n">
        <v>45291</v>
      </c>
      <c r="B2082" s="78" t="s">
        <v>16497</v>
      </c>
      <c r="C2082" s="78" t="s">
        <v>18927</v>
      </c>
      <c r="D2082" s="78" t="s">
        <v>18928</v>
      </c>
      <c r="E2082" s="78" t="s">
        <v>1305</v>
      </c>
      <c r="F2082" s="78" t="s">
        <v>17710</v>
      </c>
      <c r="G2082" s="78" t="s">
        <v>17711</v>
      </c>
      <c r="H2082" s="78" t="s">
        <v>17725</v>
      </c>
      <c r="I2082" s="78" t="s">
        <v>18929</v>
      </c>
      <c r="J2082" s="78" t="s">
        <v>17755</v>
      </c>
      <c r="K2082" s="78" t="n">
        <v>146378955</v>
      </c>
      <c r="L2082" s="78" t="s">
        <v>13664</v>
      </c>
      <c r="M2082" s="78" t="s">
        <v>20649</v>
      </c>
      <c r="N2082" s="78" t="s">
        <v>17734</v>
      </c>
      <c r="Q2082" s="78" t="n">
        <v>21000016</v>
      </c>
      <c r="R2082" s="78" t="s">
        <v>13580</v>
      </c>
      <c r="S2082" s="78" t="s">
        <v>17444</v>
      </c>
      <c r="T2082" s="78" t="s">
        <v>17028</v>
      </c>
      <c r="U2082" s="78" t="s">
        <v>13580</v>
      </c>
      <c r="V2082" s="78" t="s">
        <v>17444</v>
      </c>
      <c r="W2082" s="78" t="s">
        <v>4084</v>
      </c>
      <c r="X2082" s="78" t="s">
        <v>17800</v>
      </c>
      <c r="Z2082" s="78" t="s">
        <v>17801</v>
      </c>
      <c r="AA2082" s="78" t="s">
        <v>17802</v>
      </c>
      <c r="AE2082" s="78" t="s">
        <v>13667</v>
      </c>
      <c r="AG2082" s="78" t="s">
        <v>18931</v>
      </c>
      <c r="AI2082" s="82" t="n">
        <v>45366</v>
      </c>
      <c r="AJ2082" s="78" t="s">
        <v>1198</v>
      </c>
      <c r="AL2082" s="78" t="s">
        <v>17718</v>
      </c>
      <c r="AM2082" s="78" t="s">
        <v>17718</v>
      </c>
      <c r="AP2082" s="78" t="s">
        <v>17772</v>
      </c>
      <c r="AQ2082" s="78" t="n">
        <v>-692</v>
      </c>
      <c r="AR2082" s="78" t="n">
        <v>100</v>
      </c>
      <c r="AS2082" s="78" t="n">
        <v>3.84</v>
      </c>
      <c r="AT2082" s="78" t="n">
        <v>1</v>
      </c>
      <c r="AV2082" s="78" t="n">
        <v>8.08</v>
      </c>
      <c r="AY2082" s="78" t="n">
        <v>-219564.24</v>
      </c>
      <c r="AZ2082" s="78" t="n">
        <v>0</v>
      </c>
      <c r="BA2082" s="78" t="n">
        <v>-46163.76</v>
      </c>
      <c r="BB2082" s="78" t="n">
        <v>0</v>
      </c>
      <c r="BC2082" s="78" t="n">
        <v>-265728</v>
      </c>
      <c r="BD2082" s="78" t="n">
        <v>34254000</v>
      </c>
      <c r="BE2082" s="78" t="s">
        <v>18932</v>
      </c>
      <c r="BJ2082" s="78" t="s">
        <v>17721</v>
      </c>
      <c r="BK2082" s="78" t="s">
        <v>17722</v>
      </c>
      <c r="BO2082" s="78" t="s">
        <v>16502</v>
      </c>
    </row>
    <row r="2083" customFormat="false" ht="15" hidden="true" customHeight="false" outlineLevel="0" collapsed="false">
      <c r="A2083" s="82" t="n">
        <v>45291</v>
      </c>
      <c r="B2083" s="78" t="s">
        <v>16497</v>
      </c>
      <c r="C2083" s="78" t="s">
        <v>18927</v>
      </c>
      <c r="D2083" s="78" t="s">
        <v>18928</v>
      </c>
      <c r="E2083" s="78" t="s">
        <v>1305</v>
      </c>
      <c r="F2083" s="78" t="s">
        <v>17710</v>
      </c>
      <c r="G2083" s="78" t="s">
        <v>17711</v>
      </c>
      <c r="H2083" s="78" t="s">
        <v>17725</v>
      </c>
      <c r="I2083" s="78" t="s">
        <v>18965</v>
      </c>
      <c r="J2083" s="78" t="s">
        <v>17755</v>
      </c>
      <c r="K2083" s="78" t="n">
        <v>154836904</v>
      </c>
      <c r="L2083" s="78" t="s">
        <v>2411</v>
      </c>
      <c r="M2083" s="78" t="s">
        <v>20650</v>
      </c>
      <c r="N2083" s="78" t="s">
        <v>17734</v>
      </c>
      <c r="Q2083" s="78" t="n">
        <v>21000015</v>
      </c>
      <c r="R2083" s="78" t="s">
        <v>16863</v>
      </c>
      <c r="S2083" s="78" t="s">
        <v>16864</v>
      </c>
      <c r="T2083" s="78" t="s">
        <v>16862</v>
      </c>
      <c r="W2083" s="78" t="s">
        <v>4084</v>
      </c>
      <c r="Z2083" s="78" t="s">
        <v>17801</v>
      </c>
      <c r="AA2083" s="78" t="s">
        <v>17802</v>
      </c>
      <c r="AC2083" s="78" t="s">
        <v>19192</v>
      </c>
      <c r="AE2083" s="78" t="s">
        <v>2414</v>
      </c>
      <c r="AG2083" s="78" t="s">
        <v>18931</v>
      </c>
      <c r="AI2083" s="82" t="n">
        <v>45310</v>
      </c>
      <c r="AJ2083" s="78" t="s">
        <v>1197</v>
      </c>
      <c r="AL2083" s="78" t="s">
        <v>17718</v>
      </c>
      <c r="AM2083" s="78" t="s">
        <v>17718</v>
      </c>
      <c r="AP2083" s="78" t="s">
        <v>17772</v>
      </c>
      <c r="AQ2083" s="78" t="n">
        <v>-80</v>
      </c>
      <c r="AR2083" s="78" t="n">
        <v>100</v>
      </c>
      <c r="AS2083" s="78" t="n">
        <v>1.65</v>
      </c>
      <c r="AT2083" s="78" t="n">
        <v>1</v>
      </c>
      <c r="AV2083" s="78" t="n">
        <v>8.08</v>
      </c>
      <c r="AY2083" s="78" t="n">
        <v>-564477.58</v>
      </c>
      <c r="AZ2083" s="78" t="n">
        <v>0</v>
      </c>
      <c r="BA2083" s="78" t="n">
        <v>551277.58</v>
      </c>
      <c r="BB2083" s="78" t="n">
        <v>0</v>
      </c>
      <c r="BC2083" s="78" t="n">
        <v>-13200</v>
      </c>
      <c r="BD2083" s="78" t="n">
        <v>34400000</v>
      </c>
      <c r="BE2083" s="78" t="s">
        <v>18932</v>
      </c>
      <c r="BJ2083" s="78" t="s">
        <v>17721</v>
      </c>
      <c r="BK2083" s="78" t="s">
        <v>17722</v>
      </c>
      <c r="BO2083" s="78" t="s">
        <v>16502</v>
      </c>
    </row>
    <row r="2084" customFormat="false" ht="15" hidden="true" customHeight="false" outlineLevel="0" collapsed="false">
      <c r="A2084" s="82" t="n">
        <v>45291</v>
      </c>
      <c r="B2084" s="78" t="s">
        <v>16497</v>
      </c>
      <c r="C2084" s="78" t="s">
        <v>18927</v>
      </c>
      <c r="D2084" s="78" t="s">
        <v>18928</v>
      </c>
      <c r="E2084" s="78" t="s">
        <v>1305</v>
      </c>
      <c r="F2084" s="78" t="s">
        <v>17710</v>
      </c>
      <c r="G2084" s="78" t="s">
        <v>17711</v>
      </c>
      <c r="H2084" s="78" t="s">
        <v>17725</v>
      </c>
      <c r="I2084" s="78" t="s">
        <v>18965</v>
      </c>
      <c r="J2084" s="78" t="s">
        <v>17755</v>
      </c>
      <c r="K2084" s="78" t="n">
        <v>155268926</v>
      </c>
      <c r="L2084" s="78" t="s">
        <v>2495</v>
      </c>
      <c r="M2084" s="78" t="s">
        <v>20651</v>
      </c>
      <c r="N2084" s="78" t="s">
        <v>17734</v>
      </c>
      <c r="Q2084" s="78" t="n">
        <v>21000015</v>
      </c>
      <c r="R2084" s="78" t="s">
        <v>16863</v>
      </c>
      <c r="S2084" s="78" t="s">
        <v>16864</v>
      </c>
      <c r="T2084" s="78" t="s">
        <v>16862</v>
      </c>
      <c r="W2084" s="78" t="s">
        <v>4084</v>
      </c>
      <c r="Z2084" s="78" t="s">
        <v>17801</v>
      </c>
      <c r="AA2084" s="78" t="s">
        <v>17802</v>
      </c>
      <c r="AC2084" s="78" t="s">
        <v>19192</v>
      </c>
      <c r="AE2084" s="78" t="s">
        <v>2498</v>
      </c>
      <c r="AG2084" s="78" t="s">
        <v>18931</v>
      </c>
      <c r="AI2084" s="82" t="n">
        <v>45322</v>
      </c>
      <c r="AJ2084" s="78" t="s">
        <v>1197</v>
      </c>
      <c r="AL2084" s="78" t="s">
        <v>17718</v>
      </c>
      <c r="AM2084" s="78" t="s">
        <v>17718</v>
      </c>
      <c r="AP2084" s="78" t="s">
        <v>17772</v>
      </c>
      <c r="AQ2084" s="78" t="n">
        <v>-100</v>
      </c>
      <c r="AR2084" s="78" t="n">
        <v>100</v>
      </c>
      <c r="AS2084" s="78" t="n">
        <v>0.525</v>
      </c>
      <c r="AT2084" s="78" t="n">
        <v>1</v>
      </c>
      <c r="AV2084" s="78" t="n">
        <v>8.08</v>
      </c>
      <c r="AY2084" s="78" t="n">
        <v>-147798.06</v>
      </c>
      <c r="AZ2084" s="78" t="n">
        <v>0</v>
      </c>
      <c r="BA2084" s="78" t="n">
        <v>142548.06</v>
      </c>
      <c r="BB2084" s="78" t="n">
        <v>0</v>
      </c>
      <c r="BC2084" s="78" t="n">
        <v>-5250</v>
      </c>
      <c r="BD2084" s="78" t="n">
        <v>34500000</v>
      </c>
      <c r="BE2084" s="78" t="s">
        <v>18932</v>
      </c>
      <c r="BJ2084" s="78" t="s">
        <v>17721</v>
      </c>
      <c r="BK2084" s="78" t="s">
        <v>17722</v>
      </c>
      <c r="BO2084" s="78" t="s">
        <v>16502</v>
      </c>
    </row>
    <row r="2085" customFormat="false" ht="15" hidden="true" customHeight="false" outlineLevel="0" collapsed="false">
      <c r="A2085" s="82" t="n">
        <v>45291</v>
      </c>
      <c r="B2085" s="78" t="s">
        <v>16497</v>
      </c>
      <c r="C2085" s="78" t="s">
        <v>18927</v>
      </c>
      <c r="D2085" s="78" t="s">
        <v>18928</v>
      </c>
      <c r="E2085" s="78" t="s">
        <v>1305</v>
      </c>
      <c r="F2085" s="78" t="s">
        <v>17710</v>
      </c>
      <c r="G2085" s="78" t="s">
        <v>17711</v>
      </c>
      <c r="H2085" s="78" t="s">
        <v>17725</v>
      </c>
      <c r="I2085" s="78" t="s">
        <v>18965</v>
      </c>
      <c r="J2085" s="78" t="s">
        <v>17755</v>
      </c>
      <c r="K2085" s="78" t="n">
        <v>118571645</v>
      </c>
      <c r="L2085" s="78" t="s">
        <v>17294</v>
      </c>
      <c r="M2085" s="78" t="s">
        <v>20652</v>
      </c>
      <c r="N2085" s="78" t="s">
        <v>17734</v>
      </c>
      <c r="Q2085" s="78" t="n">
        <v>21002098</v>
      </c>
      <c r="R2085" s="78" t="s">
        <v>10144</v>
      </c>
      <c r="S2085" s="78" t="s">
        <v>17292</v>
      </c>
      <c r="T2085" s="78" t="s">
        <v>17028</v>
      </c>
      <c r="U2085" s="78" t="s">
        <v>10144</v>
      </c>
      <c r="V2085" s="78" t="s">
        <v>17292</v>
      </c>
      <c r="W2085" s="78" t="s">
        <v>4084</v>
      </c>
      <c r="X2085" s="78" t="s">
        <v>17800</v>
      </c>
      <c r="Z2085" s="78" t="s">
        <v>17801</v>
      </c>
      <c r="AA2085" s="78" t="s">
        <v>17802</v>
      </c>
      <c r="AE2085" s="78" t="s">
        <v>10183</v>
      </c>
      <c r="AG2085" s="78" t="s">
        <v>18931</v>
      </c>
      <c r="AI2085" s="82" t="n">
        <v>45310</v>
      </c>
      <c r="AJ2085" s="78" t="s">
        <v>1197</v>
      </c>
      <c r="AL2085" s="78" t="s">
        <v>17718</v>
      </c>
      <c r="AM2085" s="78" t="s">
        <v>17718</v>
      </c>
      <c r="AP2085" s="78" t="s">
        <v>17772</v>
      </c>
      <c r="AQ2085" s="78" t="n">
        <v>-1206</v>
      </c>
      <c r="AR2085" s="78" t="n">
        <v>100</v>
      </c>
      <c r="AS2085" s="78" t="n">
        <v>0.035</v>
      </c>
      <c r="AT2085" s="78" t="n">
        <v>1</v>
      </c>
      <c r="AV2085" s="78" t="n">
        <v>8.08</v>
      </c>
      <c r="AY2085" s="78" t="n">
        <v>-1428799.41</v>
      </c>
      <c r="AZ2085" s="78" t="n">
        <v>0</v>
      </c>
      <c r="BA2085" s="78" t="n">
        <v>1424578.41</v>
      </c>
      <c r="BB2085" s="78" t="n">
        <v>0</v>
      </c>
      <c r="BC2085" s="78" t="n">
        <v>-4221</v>
      </c>
      <c r="BD2085" s="78" t="n">
        <v>34947468</v>
      </c>
      <c r="BE2085" s="78" t="s">
        <v>18932</v>
      </c>
      <c r="BJ2085" s="78" t="s">
        <v>17721</v>
      </c>
      <c r="BK2085" s="78" t="s">
        <v>17722</v>
      </c>
      <c r="BO2085" s="78" t="s">
        <v>16502</v>
      </c>
    </row>
    <row r="2086" customFormat="false" ht="15" hidden="true" customHeight="false" outlineLevel="0" collapsed="false">
      <c r="A2086" s="82" t="n">
        <v>45291</v>
      </c>
      <c r="B2086" s="78" t="s">
        <v>16497</v>
      </c>
      <c r="C2086" s="78" t="s">
        <v>18927</v>
      </c>
      <c r="D2086" s="78" t="s">
        <v>18928</v>
      </c>
      <c r="E2086" s="78" t="s">
        <v>1305</v>
      </c>
      <c r="F2086" s="78" t="s">
        <v>17710</v>
      </c>
      <c r="G2086" s="78" t="s">
        <v>17711</v>
      </c>
      <c r="H2086" s="78" t="s">
        <v>17725</v>
      </c>
      <c r="I2086" s="78" t="s">
        <v>18965</v>
      </c>
      <c r="J2086" s="78" t="s">
        <v>17755</v>
      </c>
      <c r="K2086" s="78" t="n">
        <v>155271237</v>
      </c>
      <c r="L2086" s="78" t="s">
        <v>2544</v>
      </c>
      <c r="M2086" s="78" t="s">
        <v>20653</v>
      </c>
      <c r="N2086" s="78" t="s">
        <v>17734</v>
      </c>
      <c r="Q2086" s="78" t="n">
        <v>21000015</v>
      </c>
      <c r="R2086" s="78" t="s">
        <v>16863</v>
      </c>
      <c r="S2086" s="78" t="s">
        <v>16864</v>
      </c>
      <c r="T2086" s="78" t="s">
        <v>16862</v>
      </c>
      <c r="W2086" s="78" t="s">
        <v>4084</v>
      </c>
      <c r="Z2086" s="78" t="s">
        <v>17801</v>
      </c>
      <c r="AA2086" s="78" t="s">
        <v>17802</v>
      </c>
      <c r="AC2086" s="78" t="s">
        <v>19192</v>
      </c>
      <c r="AE2086" s="78" t="s">
        <v>2547</v>
      </c>
      <c r="AG2086" s="78" t="s">
        <v>18931</v>
      </c>
      <c r="AI2086" s="82" t="n">
        <v>45351</v>
      </c>
      <c r="AJ2086" s="78" t="s">
        <v>1197</v>
      </c>
      <c r="AL2086" s="78" t="s">
        <v>17718</v>
      </c>
      <c r="AM2086" s="78" t="s">
        <v>17718</v>
      </c>
      <c r="AP2086" s="78" t="s">
        <v>17772</v>
      </c>
      <c r="AQ2086" s="78" t="n">
        <v>-100</v>
      </c>
      <c r="AR2086" s="78" t="n">
        <v>100</v>
      </c>
      <c r="AS2086" s="78" t="n">
        <v>1.75</v>
      </c>
      <c r="AT2086" s="78" t="n">
        <v>1</v>
      </c>
      <c r="AV2086" s="78" t="n">
        <v>8.08</v>
      </c>
      <c r="AY2086" s="78" t="n">
        <v>-29418.08</v>
      </c>
      <c r="AZ2086" s="78" t="n">
        <v>0</v>
      </c>
      <c r="BA2086" s="78" t="n">
        <v>11918.07</v>
      </c>
      <c r="BB2086" s="78" t="n">
        <v>0</v>
      </c>
      <c r="BC2086" s="78" t="n">
        <v>-17500</v>
      </c>
      <c r="BD2086" s="78" t="n">
        <v>35000000</v>
      </c>
      <c r="BE2086" s="78" t="s">
        <v>18932</v>
      </c>
      <c r="BJ2086" s="78" t="s">
        <v>17721</v>
      </c>
      <c r="BK2086" s="78" t="s">
        <v>17722</v>
      </c>
      <c r="BO2086" s="78" t="s">
        <v>16502</v>
      </c>
    </row>
    <row r="2087" customFormat="false" ht="15" hidden="true" customHeight="false" outlineLevel="0" collapsed="false">
      <c r="A2087" s="82" t="n">
        <v>45291</v>
      </c>
      <c r="B2087" s="78" t="s">
        <v>16497</v>
      </c>
      <c r="C2087" s="78" t="s">
        <v>18927</v>
      </c>
      <c r="D2087" s="78" t="s">
        <v>18928</v>
      </c>
      <c r="E2087" s="78" t="s">
        <v>1305</v>
      </c>
      <c r="F2087" s="78" t="s">
        <v>17710</v>
      </c>
      <c r="G2087" s="78" t="s">
        <v>17711</v>
      </c>
      <c r="H2087" s="78" t="s">
        <v>17725</v>
      </c>
      <c r="I2087" s="78" t="s">
        <v>18965</v>
      </c>
      <c r="J2087" s="78" t="s">
        <v>17755</v>
      </c>
      <c r="K2087" s="78" t="n">
        <v>144226969</v>
      </c>
      <c r="L2087" s="78" t="s">
        <v>1571</v>
      </c>
      <c r="M2087" s="78" t="s">
        <v>20654</v>
      </c>
      <c r="N2087" s="78" t="s">
        <v>17734</v>
      </c>
      <c r="Q2087" s="78" t="n">
        <v>21000015</v>
      </c>
      <c r="R2087" s="78" t="s">
        <v>16863</v>
      </c>
      <c r="S2087" s="78" t="s">
        <v>16864</v>
      </c>
      <c r="T2087" s="78" t="s">
        <v>16862</v>
      </c>
      <c r="W2087" s="78" t="s">
        <v>4084</v>
      </c>
      <c r="Z2087" s="78" t="s">
        <v>17801</v>
      </c>
      <c r="AA2087" s="78" t="s">
        <v>17802</v>
      </c>
      <c r="AC2087" s="78" t="s">
        <v>19192</v>
      </c>
      <c r="AE2087" s="78" t="s">
        <v>1574</v>
      </c>
      <c r="AG2087" s="78" t="s">
        <v>18931</v>
      </c>
      <c r="AI2087" s="82" t="n">
        <v>45366</v>
      </c>
      <c r="AJ2087" s="78" t="s">
        <v>1197</v>
      </c>
      <c r="AL2087" s="78" t="s">
        <v>17718</v>
      </c>
      <c r="AM2087" s="78" t="s">
        <v>17718</v>
      </c>
      <c r="AP2087" s="78" t="s">
        <v>17772</v>
      </c>
      <c r="AQ2087" s="78" t="n">
        <v>-84</v>
      </c>
      <c r="AR2087" s="78" t="n">
        <v>100</v>
      </c>
      <c r="AS2087" s="78" t="n">
        <v>12.15</v>
      </c>
      <c r="AT2087" s="78" t="n">
        <v>1</v>
      </c>
      <c r="AV2087" s="78" t="n">
        <v>8.08</v>
      </c>
      <c r="AY2087" s="78" t="n">
        <v>-592362.38</v>
      </c>
      <c r="AZ2087" s="78" t="n">
        <v>0</v>
      </c>
      <c r="BA2087" s="78" t="n">
        <v>490302.38</v>
      </c>
      <c r="BB2087" s="78" t="n">
        <v>0</v>
      </c>
      <c r="BC2087" s="78" t="n">
        <v>-102060</v>
      </c>
      <c r="BD2087" s="78" t="n">
        <v>35280000</v>
      </c>
      <c r="BE2087" s="78" t="s">
        <v>18932</v>
      </c>
      <c r="BJ2087" s="78" t="s">
        <v>17721</v>
      </c>
      <c r="BK2087" s="78" t="s">
        <v>17722</v>
      </c>
      <c r="BO2087" s="78" t="s">
        <v>16502</v>
      </c>
    </row>
    <row r="2088" customFormat="false" ht="15" hidden="true" customHeight="false" outlineLevel="0" collapsed="false">
      <c r="A2088" s="82" t="n">
        <v>45291</v>
      </c>
      <c r="B2088" s="78" t="s">
        <v>16497</v>
      </c>
      <c r="C2088" s="78" t="s">
        <v>18927</v>
      </c>
      <c r="D2088" s="78" t="s">
        <v>18928</v>
      </c>
      <c r="E2088" s="78" t="s">
        <v>1305</v>
      </c>
      <c r="F2088" s="78" t="s">
        <v>17710</v>
      </c>
      <c r="G2088" s="78" t="s">
        <v>17711</v>
      </c>
      <c r="H2088" s="78" t="s">
        <v>17725</v>
      </c>
      <c r="I2088" s="78" t="s">
        <v>18965</v>
      </c>
      <c r="J2088" s="78" t="s">
        <v>17755</v>
      </c>
      <c r="K2088" s="78" t="n">
        <v>155271251</v>
      </c>
      <c r="L2088" s="78" t="s">
        <v>2551</v>
      </c>
      <c r="M2088" s="78" t="s">
        <v>20655</v>
      </c>
      <c r="N2088" s="78" t="s">
        <v>17734</v>
      </c>
      <c r="Q2088" s="78" t="n">
        <v>21000015</v>
      </c>
      <c r="R2088" s="78" t="s">
        <v>16863</v>
      </c>
      <c r="S2088" s="78" t="s">
        <v>16864</v>
      </c>
      <c r="T2088" s="78" t="s">
        <v>16862</v>
      </c>
      <c r="W2088" s="78" t="s">
        <v>4084</v>
      </c>
      <c r="Z2088" s="78" t="s">
        <v>17801</v>
      </c>
      <c r="AA2088" s="78" t="s">
        <v>17802</v>
      </c>
      <c r="AC2088" s="78" t="s">
        <v>19192</v>
      </c>
      <c r="AE2088" s="78" t="s">
        <v>2554</v>
      </c>
      <c r="AG2088" s="78" t="s">
        <v>18931</v>
      </c>
      <c r="AI2088" s="82" t="n">
        <v>45351</v>
      </c>
      <c r="AJ2088" s="78" t="s">
        <v>1197</v>
      </c>
      <c r="AL2088" s="78" t="s">
        <v>17718</v>
      </c>
      <c r="AM2088" s="78" t="s">
        <v>17718</v>
      </c>
      <c r="AP2088" s="78" t="s">
        <v>17772</v>
      </c>
      <c r="AQ2088" s="78" t="n">
        <v>-100</v>
      </c>
      <c r="AR2088" s="78" t="n">
        <v>100</v>
      </c>
      <c r="AS2088" s="78" t="n">
        <v>1.9</v>
      </c>
      <c r="AT2088" s="78" t="n">
        <v>1</v>
      </c>
      <c r="AV2088" s="78" t="n">
        <v>8.08</v>
      </c>
      <c r="AY2088" s="78" t="n">
        <v>-138483.07</v>
      </c>
      <c r="AZ2088" s="78" t="n">
        <v>0</v>
      </c>
      <c r="BA2088" s="78" t="n">
        <v>119483.07</v>
      </c>
      <c r="BB2088" s="78" t="n">
        <v>0</v>
      </c>
      <c r="BC2088" s="78" t="n">
        <v>-19000</v>
      </c>
      <c r="BD2088" s="78" t="n">
        <v>35500000</v>
      </c>
      <c r="BE2088" s="78" t="s">
        <v>18932</v>
      </c>
      <c r="BJ2088" s="78" t="s">
        <v>17721</v>
      </c>
      <c r="BK2088" s="78" t="s">
        <v>17722</v>
      </c>
      <c r="BO2088" s="78" t="s">
        <v>16502</v>
      </c>
    </row>
    <row r="2089" customFormat="false" ht="15" hidden="true" customHeight="false" outlineLevel="0" collapsed="false">
      <c r="A2089" s="82" t="n">
        <v>45291</v>
      </c>
      <c r="B2089" s="78" t="s">
        <v>16497</v>
      </c>
      <c r="C2089" s="78" t="s">
        <v>17734</v>
      </c>
      <c r="D2089" s="78" t="s">
        <v>18919</v>
      </c>
      <c r="E2089" s="78" t="s">
        <v>1305</v>
      </c>
      <c r="F2089" s="78" t="s">
        <v>17710</v>
      </c>
      <c r="G2089" s="78" t="s">
        <v>17711</v>
      </c>
      <c r="H2089" s="78" t="s">
        <v>17725</v>
      </c>
      <c r="I2089" s="78" t="s">
        <v>18920</v>
      </c>
      <c r="J2089" s="78" t="s">
        <v>16506</v>
      </c>
      <c r="K2089" s="78" t="n">
        <v>114767145</v>
      </c>
      <c r="L2089" s="78" t="s">
        <v>11317</v>
      </c>
      <c r="M2089" s="78" t="s">
        <v>20656</v>
      </c>
      <c r="N2089" s="78" t="s">
        <v>17734</v>
      </c>
      <c r="Q2089" s="78" t="n">
        <v>0</v>
      </c>
      <c r="U2089" s="78" t="s">
        <v>18138</v>
      </c>
      <c r="V2089" s="78" t="s">
        <v>18139</v>
      </c>
      <c r="W2089" s="78" t="s">
        <v>4071</v>
      </c>
      <c r="X2089" s="78" t="s">
        <v>18140</v>
      </c>
      <c r="Y2089" s="78" t="s">
        <v>18141</v>
      </c>
      <c r="Z2089" s="78" t="s">
        <v>17823</v>
      </c>
      <c r="AA2089" s="78" t="s">
        <v>17823</v>
      </c>
      <c r="AB2089" s="78" t="s">
        <v>19060</v>
      </c>
      <c r="AI2089" s="82" t="n">
        <v>47150</v>
      </c>
      <c r="AL2089" s="78" t="s">
        <v>17718</v>
      </c>
      <c r="AM2089" s="78" t="s">
        <v>17718</v>
      </c>
      <c r="AP2089" s="78" t="s">
        <v>17772</v>
      </c>
      <c r="AQ2089" s="78" t="n">
        <v>-35504</v>
      </c>
      <c r="AR2089" s="78" t="n">
        <v>10</v>
      </c>
      <c r="AS2089" s="78" t="n">
        <v>86.02893</v>
      </c>
      <c r="AT2089" s="78" t="n">
        <v>1</v>
      </c>
      <c r="AV2089" s="78" t="n">
        <v>8.08</v>
      </c>
      <c r="AY2089" s="78" t="n">
        <v>-28754268.74</v>
      </c>
      <c r="AZ2089" s="78" t="n">
        <v>0</v>
      </c>
      <c r="BA2089" s="78" t="n">
        <v>-1789442.57</v>
      </c>
      <c r="BB2089" s="78" t="n">
        <v>-758072.88</v>
      </c>
      <c r="BC2089" s="78" t="n">
        <v>-30543711.31</v>
      </c>
      <c r="BD2089" s="78" t="n">
        <v>35504000</v>
      </c>
      <c r="BE2089" s="78" t="s">
        <v>18925</v>
      </c>
      <c r="BJ2089" s="78" t="s">
        <v>17721</v>
      </c>
      <c r="BK2089" s="78" t="s">
        <v>17722</v>
      </c>
      <c r="BL2089" s="78" t="s">
        <v>11319</v>
      </c>
      <c r="BM2089" s="78" t="s">
        <v>11318</v>
      </c>
      <c r="BN2089" s="78" t="s">
        <v>20657</v>
      </c>
      <c r="BO2089" s="78" t="s">
        <v>16502</v>
      </c>
    </row>
    <row r="2090" customFormat="false" ht="15" hidden="true" customHeight="false" outlineLevel="0" collapsed="false">
      <c r="A2090" s="82" t="n">
        <v>45291</v>
      </c>
      <c r="B2090" s="78" t="s">
        <v>16497</v>
      </c>
      <c r="C2090" s="78" t="s">
        <v>18927</v>
      </c>
      <c r="D2090" s="78" t="s">
        <v>18928</v>
      </c>
      <c r="E2090" s="78" t="s">
        <v>1305</v>
      </c>
      <c r="F2090" s="78" t="s">
        <v>17710</v>
      </c>
      <c r="G2090" s="78" t="s">
        <v>17711</v>
      </c>
      <c r="H2090" s="78" t="s">
        <v>17725</v>
      </c>
      <c r="I2090" s="78" t="s">
        <v>18933</v>
      </c>
      <c r="J2090" s="78" t="s">
        <v>17755</v>
      </c>
      <c r="K2090" s="78" t="n">
        <v>155404745</v>
      </c>
      <c r="L2090" s="78" t="s">
        <v>2691</v>
      </c>
      <c r="M2090" s="78" t="s">
        <v>20658</v>
      </c>
      <c r="N2090" s="78" t="s">
        <v>17734</v>
      </c>
      <c r="Q2090" s="78" t="n">
        <v>21000015</v>
      </c>
      <c r="R2090" s="78" t="s">
        <v>16863</v>
      </c>
      <c r="S2090" s="78" t="s">
        <v>16864</v>
      </c>
      <c r="T2090" s="78" t="s">
        <v>16862</v>
      </c>
      <c r="W2090" s="78" t="s">
        <v>4084</v>
      </c>
      <c r="Z2090" s="78" t="s">
        <v>17801</v>
      </c>
      <c r="AA2090" s="78" t="s">
        <v>17802</v>
      </c>
      <c r="AC2090" s="78" t="s">
        <v>19192</v>
      </c>
      <c r="AE2090" s="78" t="s">
        <v>2694</v>
      </c>
      <c r="AG2090" s="78" t="s">
        <v>18931</v>
      </c>
      <c r="AI2090" s="82" t="n">
        <v>45322</v>
      </c>
      <c r="AJ2090" s="78" t="s">
        <v>1197</v>
      </c>
      <c r="AL2090" s="78" t="s">
        <v>17718</v>
      </c>
      <c r="AM2090" s="78" t="s">
        <v>17718</v>
      </c>
      <c r="AP2090" s="78" t="s">
        <v>17719</v>
      </c>
      <c r="AQ2090" s="78" t="n">
        <v>100</v>
      </c>
      <c r="AR2090" s="78" t="n">
        <v>100</v>
      </c>
      <c r="AS2090" s="78" t="n">
        <v>0.675</v>
      </c>
      <c r="AT2090" s="78" t="n">
        <v>1</v>
      </c>
      <c r="AV2090" s="78" t="n">
        <v>8.08</v>
      </c>
      <c r="AY2090" s="78" t="n">
        <v>300681.93</v>
      </c>
      <c r="AZ2090" s="78" t="n">
        <v>0</v>
      </c>
      <c r="BA2090" s="78" t="n">
        <v>-293931.93</v>
      </c>
      <c r="BB2090" s="78" t="n">
        <v>0</v>
      </c>
      <c r="BC2090" s="78" t="n">
        <v>6750</v>
      </c>
      <c r="BD2090" s="78" t="n">
        <v>35750000</v>
      </c>
      <c r="BE2090" s="78" t="s">
        <v>18932</v>
      </c>
      <c r="BJ2090" s="78" t="s">
        <v>17721</v>
      </c>
      <c r="BK2090" s="78" t="s">
        <v>17722</v>
      </c>
      <c r="BO2090" s="78" t="s">
        <v>16502</v>
      </c>
    </row>
    <row r="2091" customFormat="false" ht="15" hidden="true" customHeight="false" outlineLevel="0" collapsed="false">
      <c r="A2091" s="82" t="n">
        <v>45291</v>
      </c>
      <c r="B2091" s="78" t="s">
        <v>16497</v>
      </c>
      <c r="C2091" s="78" t="s">
        <v>18927</v>
      </c>
      <c r="D2091" s="78" t="s">
        <v>18928</v>
      </c>
      <c r="E2091" s="78" t="s">
        <v>1305</v>
      </c>
      <c r="F2091" s="78" t="s">
        <v>17710</v>
      </c>
      <c r="G2091" s="78" t="s">
        <v>17711</v>
      </c>
      <c r="H2091" s="78" t="s">
        <v>17725</v>
      </c>
      <c r="I2091" s="78" t="s">
        <v>18933</v>
      </c>
      <c r="J2091" s="78" t="s">
        <v>17755</v>
      </c>
      <c r="K2091" s="78" t="n">
        <v>155801139</v>
      </c>
      <c r="L2091" s="78" t="s">
        <v>2873</v>
      </c>
      <c r="M2091" s="78" t="s">
        <v>20659</v>
      </c>
      <c r="N2091" s="78" t="s">
        <v>17734</v>
      </c>
      <c r="Q2091" s="78" t="n">
        <v>21000015</v>
      </c>
      <c r="R2091" s="78" t="s">
        <v>16863</v>
      </c>
      <c r="S2091" s="78" t="s">
        <v>16864</v>
      </c>
      <c r="T2091" s="78" t="s">
        <v>16862</v>
      </c>
      <c r="W2091" s="78" t="s">
        <v>4084</v>
      </c>
      <c r="Z2091" s="78" t="s">
        <v>17801</v>
      </c>
      <c r="AA2091" s="78" t="s">
        <v>17802</v>
      </c>
      <c r="AC2091" s="78" t="s">
        <v>19192</v>
      </c>
      <c r="AE2091" s="78" t="s">
        <v>2876</v>
      </c>
      <c r="AG2091" s="78" t="s">
        <v>18931</v>
      </c>
      <c r="AI2091" s="82" t="n">
        <v>45338</v>
      </c>
      <c r="AJ2091" s="78" t="s">
        <v>1197</v>
      </c>
      <c r="AL2091" s="78" t="s">
        <v>17718</v>
      </c>
      <c r="AM2091" s="78" t="s">
        <v>17718</v>
      </c>
      <c r="AP2091" s="78" t="s">
        <v>17719</v>
      </c>
      <c r="AQ2091" s="78" t="n">
        <v>100</v>
      </c>
      <c r="AR2091" s="78" t="n">
        <v>100</v>
      </c>
      <c r="AS2091" s="78" t="n">
        <v>1.25</v>
      </c>
      <c r="AT2091" s="78" t="n">
        <v>1</v>
      </c>
      <c r="AV2091" s="78" t="n">
        <v>8.08</v>
      </c>
      <c r="AY2091" s="78" t="n">
        <v>313625.95</v>
      </c>
      <c r="AZ2091" s="78" t="n">
        <v>0</v>
      </c>
      <c r="BA2091" s="78" t="n">
        <v>-301125.95</v>
      </c>
      <c r="BB2091" s="78" t="n">
        <v>0</v>
      </c>
      <c r="BC2091" s="78" t="n">
        <v>12500</v>
      </c>
      <c r="BD2091" s="78" t="n">
        <v>35750000</v>
      </c>
      <c r="BE2091" s="78" t="s">
        <v>18932</v>
      </c>
      <c r="BJ2091" s="78" t="s">
        <v>17721</v>
      </c>
      <c r="BK2091" s="78" t="s">
        <v>17722</v>
      </c>
      <c r="BO2091" s="78" t="s">
        <v>16502</v>
      </c>
    </row>
    <row r="2092" customFormat="false" ht="15" hidden="true" customHeight="false" outlineLevel="0" collapsed="false">
      <c r="A2092" s="82" t="n">
        <v>45291</v>
      </c>
      <c r="B2092" s="78" t="s">
        <v>16497</v>
      </c>
      <c r="C2092" s="78" t="s">
        <v>18927</v>
      </c>
      <c r="D2092" s="78" t="s">
        <v>18928</v>
      </c>
      <c r="E2092" s="78" t="s">
        <v>1305</v>
      </c>
      <c r="F2092" s="78" t="s">
        <v>17710</v>
      </c>
      <c r="G2092" s="78" t="s">
        <v>17711</v>
      </c>
      <c r="H2092" s="78" t="s">
        <v>17725</v>
      </c>
      <c r="I2092" s="78" t="s">
        <v>18965</v>
      </c>
      <c r="J2092" s="78" t="s">
        <v>17755</v>
      </c>
      <c r="K2092" s="78" t="n">
        <v>149668919</v>
      </c>
      <c r="L2092" s="78" t="s">
        <v>16361</v>
      </c>
      <c r="M2092" s="78" t="s">
        <v>20660</v>
      </c>
      <c r="N2092" s="78" t="s">
        <v>17734</v>
      </c>
      <c r="Q2092" s="78" t="n">
        <v>21004809</v>
      </c>
      <c r="R2092" s="78" t="s">
        <v>16291</v>
      </c>
      <c r="S2092" s="78" t="s">
        <v>16289</v>
      </c>
      <c r="T2092" s="78" t="s">
        <v>17028</v>
      </c>
      <c r="U2092" s="78" t="s">
        <v>16291</v>
      </c>
      <c r="V2092" s="78" t="s">
        <v>16289</v>
      </c>
      <c r="W2092" s="78" t="s">
        <v>4084</v>
      </c>
      <c r="X2092" s="78" t="s">
        <v>17800</v>
      </c>
      <c r="Z2092" s="78" t="s">
        <v>17801</v>
      </c>
      <c r="AA2092" s="78" t="s">
        <v>17802</v>
      </c>
      <c r="AE2092" s="78" t="s">
        <v>16364</v>
      </c>
      <c r="AG2092" s="78" t="s">
        <v>18931</v>
      </c>
      <c r="AI2092" s="82" t="n">
        <v>45379</v>
      </c>
      <c r="AJ2092" s="78" t="s">
        <v>1197</v>
      </c>
      <c r="AL2092" s="78" t="s">
        <v>17718</v>
      </c>
      <c r="AM2092" s="78" t="s">
        <v>17718</v>
      </c>
      <c r="AP2092" s="78" t="s">
        <v>17772</v>
      </c>
      <c r="AQ2092" s="78" t="n">
        <v>-1858</v>
      </c>
      <c r="AR2092" s="78" t="n">
        <v>100</v>
      </c>
      <c r="AS2092" s="78" t="n">
        <v>4.315</v>
      </c>
      <c r="AT2092" s="78" t="n">
        <v>1</v>
      </c>
      <c r="AV2092" s="78" t="n">
        <v>8.08</v>
      </c>
      <c r="AY2092" s="78" t="n">
        <v>-643584.77</v>
      </c>
      <c r="AZ2092" s="78" t="n">
        <v>0</v>
      </c>
      <c r="BA2092" s="78" t="n">
        <v>-158142.23</v>
      </c>
      <c r="BB2092" s="78" t="n">
        <v>0</v>
      </c>
      <c r="BC2092" s="78" t="n">
        <v>-801727</v>
      </c>
      <c r="BD2092" s="78" t="n">
        <v>35859400</v>
      </c>
      <c r="BE2092" s="78" t="s">
        <v>18932</v>
      </c>
      <c r="BJ2092" s="78" t="s">
        <v>17721</v>
      </c>
      <c r="BK2092" s="78" t="s">
        <v>17722</v>
      </c>
      <c r="BO2092" s="78" t="s">
        <v>16502</v>
      </c>
    </row>
    <row r="2093" customFormat="false" ht="15" hidden="true" customHeight="false" outlineLevel="0" collapsed="false">
      <c r="A2093" s="82" t="n">
        <v>45291</v>
      </c>
      <c r="B2093" s="78" t="s">
        <v>16497</v>
      </c>
      <c r="C2093" s="78" t="s">
        <v>18927</v>
      </c>
      <c r="D2093" s="78" t="s">
        <v>18928</v>
      </c>
      <c r="E2093" s="78" t="s">
        <v>1305</v>
      </c>
      <c r="F2093" s="78" t="s">
        <v>17710</v>
      </c>
      <c r="G2093" s="78" t="s">
        <v>17711</v>
      </c>
      <c r="H2093" s="78" t="s">
        <v>17725</v>
      </c>
      <c r="I2093" s="78" t="s">
        <v>18933</v>
      </c>
      <c r="J2093" s="78" t="s">
        <v>17755</v>
      </c>
      <c r="K2093" s="78" t="n">
        <v>155801071</v>
      </c>
      <c r="L2093" s="78" t="s">
        <v>2880</v>
      </c>
      <c r="M2093" s="78" t="s">
        <v>20661</v>
      </c>
      <c r="N2093" s="78" t="s">
        <v>17734</v>
      </c>
      <c r="Q2093" s="78" t="n">
        <v>21000015</v>
      </c>
      <c r="R2093" s="78" t="s">
        <v>16863</v>
      </c>
      <c r="S2093" s="78" t="s">
        <v>16864</v>
      </c>
      <c r="T2093" s="78" t="s">
        <v>16862</v>
      </c>
      <c r="W2093" s="78" t="s">
        <v>4084</v>
      </c>
      <c r="Z2093" s="78" t="s">
        <v>17801</v>
      </c>
      <c r="AA2093" s="78" t="s">
        <v>17802</v>
      </c>
      <c r="AC2093" s="78" t="s">
        <v>19192</v>
      </c>
      <c r="AE2093" s="78" t="s">
        <v>2883</v>
      </c>
      <c r="AG2093" s="78" t="s">
        <v>18931</v>
      </c>
      <c r="AI2093" s="82" t="n">
        <v>45338</v>
      </c>
      <c r="AJ2093" s="78" t="s">
        <v>1197</v>
      </c>
      <c r="AL2093" s="78" t="s">
        <v>17718</v>
      </c>
      <c r="AM2093" s="78" t="s">
        <v>17718</v>
      </c>
      <c r="AP2093" s="78" t="s">
        <v>17719</v>
      </c>
      <c r="AQ2093" s="78" t="n">
        <v>100</v>
      </c>
      <c r="AR2093" s="78" t="n">
        <v>100</v>
      </c>
      <c r="AS2093" s="78" t="n">
        <v>1.35</v>
      </c>
      <c r="AT2093" s="78" t="n">
        <v>1</v>
      </c>
      <c r="AV2093" s="78" t="n">
        <v>8.08</v>
      </c>
      <c r="AY2093" s="78" t="n">
        <v>338801.94</v>
      </c>
      <c r="AZ2093" s="78" t="n">
        <v>0</v>
      </c>
      <c r="BA2093" s="78" t="n">
        <v>-325301.94</v>
      </c>
      <c r="BB2093" s="78" t="n">
        <v>0</v>
      </c>
      <c r="BC2093" s="78" t="n">
        <v>13500</v>
      </c>
      <c r="BD2093" s="78" t="n">
        <v>36000000</v>
      </c>
      <c r="BE2093" s="78" t="s">
        <v>18932</v>
      </c>
      <c r="BJ2093" s="78" t="s">
        <v>17721</v>
      </c>
      <c r="BK2093" s="78" t="s">
        <v>17722</v>
      </c>
      <c r="BO2093" s="78" t="s">
        <v>16502</v>
      </c>
    </row>
    <row r="2094" customFormat="false" ht="15" hidden="true" customHeight="false" outlineLevel="0" collapsed="false">
      <c r="A2094" s="82" t="n">
        <v>45291</v>
      </c>
      <c r="B2094" s="78" t="s">
        <v>16497</v>
      </c>
      <c r="C2094" s="78" t="s">
        <v>18927</v>
      </c>
      <c r="D2094" s="78" t="s">
        <v>18928</v>
      </c>
      <c r="E2094" s="78" t="s">
        <v>1305</v>
      </c>
      <c r="F2094" s="78" t="s">
        <v>17710</v>
      </c>
      <c r="G2094" s="78" t="s">
        <v>17711</v>
      </c>
      <c r="H2094" s="78" t="s">
        <v>17725</v>
      </c>
      <c r="I2094" s="78" t="s">
        <v>18933</v>
      </c>
      <c r="J2094" s="78" t="s">
        <v>17755</v>
      </c>
      <c r="K2094" s="78" t="n">
        <v>155271344</v>
      </c>
      <c r="L2094" s="78" t="s">
        <v>2558</v>
      </c>
      <c r="M2094" s="78" t="s">
        <v>20662</v>
      </c>
      <c r="N2094" s="78" t="s">
        <v>17734</v>
      </c>
      <c r="Q2094" s="78" t="n">
        <v>21000015</v>
      </c>
      <c r="R2094" s="78" t="s">
        <v>16863</v>
      </c>
      <c r="S2094" s="78" t="s">
        <v>16864</v>
      </c>
      <c r="T2094" s="78" t="s">
        <v>16862</v>
      </c>
      <c r="W2094" s="78" t="s">
        <v>4084</v>
      </c>
      <c r="Z2094" s="78" t="s">
        <v>17801</v>
      </c>
      <c r="AA2094" s="78" t="s">
        <v>17802</v>
      </c>
      <c r="AC2094" s="78" t="s">
        <v>19192</v>
      </c>
      <c r="AE2094" s="78" t="s">
        <v>2561</v>
      </c>
      <c r="AG2094" s="78" t="s">
        <v>18931</v>
      </c>
      <c r="AI2094" s="82" t="n">
        <v>45351</v>
      </c>
      <c r="AJ2094" s="78" t="s">
        <v>1197</v>
      </c>
      <c r="AL2094" s="78" t="s">
        <v>17718</v>
      </c>
      <c r="AM2094" s="78" t="s">
        <v>17718</v>
      </c>
      <c r="AP2094" s="78" t="s">
        <v>17719</v>
      </c>
      <c r="AQ2094" s="78" t="n">
        <v>100</v>
      </c>
      <c r="AR2094" s="78" t="n">
        <v>100</v>
      </c>
      <c r="AS2094" s="78" t="n">
        <v>2.05</v>
      </c>
      <c r="AT2094" s="78" t="n">
        <v>1</v>
      </c>
      <c r="AV2094" s="78" t="n">
        <v>8.08</v>
      </c>
      <c r="AY2094" s="78" t="n">
        <v>294601.92</v>
      </c>
      <c r="AZ2094" s="78" t="n">
        <v>0</v>
      </c>
      <c r="BA2094" s="78" t="n">
        <v>-274101.92</v>
      </c>
      <c r="BB2094" s="78" t="n">
        <v>0</v>
      </c>
      <c r="BC2094" s="78" t="n">
        <v>20500</v>
      </c>
      <c r="BD2094" s="78" t="n">
        <v>36000000</v>
      </c>
      <c r="BE2094" s="78" t="s">
        <v>18932</v>
      </c>
      <c r="BJ2094" s="78" t="s">
        <v>17721</v>
      </c>
      <c r="BK2094" s="78" t="s">
        <v>17722</v>
      </c>
      <c r="BO2094" s="78" t="s">
        <v>16502</v>
      </c>
    </row>
    <row r="2095" customFormat="false" ht="15" hidden="true" customHeight="false" outlineLevel="0" collapsed="false">
      <c r="A2095" s="82" t="n">
        <v>45291</v>
      </c>
      <c r="B2095" s="78" t="s">
        <v>16497</v>
      </c>
      <c r="C2095" s="78" t="s">
        <v>18927</v>
      </c>
      <c r="D2095" s="78" t="s">
        <v>19994</v>
      </c>
      <c r="E2095" s="78" t="s">
        <v>3664</v>
      </c>
      <c r="F2095" s="78" t="s">
        <v>17727</v>
      </c>
      <c r="G2095" s="78" t="s">
        <v>17747</v>
      </c>
      <c r="H2095" s="78" t="s">
        <v>17729</v>
      </c>
      <c r="I2095" s="78" t="s">
        <v>19604</v>
      </c>
      <c r="J2095" s="78" t="s">
        <v>17462</v>
      </c>
      <c r="K2095" s="78" t="n">
        <v>156083695</v>
      </c>
      <c r="L2095" s="78" t="s">
        <v>3876</v>
      </c>
      <c r="M2095" s="78" t="s">
        <v>20663</v>
      </c>
      <c r="N2095" s="78" t="s">
        <v>19505</v>
      </c>
      <c r="Q2095" s="78" t="n">
        <v>60611090</v>
      </c>
      <c r="R2095" s="78" t="s">
        <v>17020</v>
      </c>
      <c r="S2095" s="78" t="s">
        <v>17021</v>
      </c>
      <c r="T2095" s="78" t="s">
        <v>17019</v>
      </c>
      <c r="W2095" s="78" t="s">
        <v>4084</v>
      </c>
      <c r="AB2095" s="78" t="s">
        <v>19996</v>
      </c>
      <c r="AH2095" s="78" t="s">
        <v>19997</v>
      </c>
      <c r="AI2095" s="82" t="n">
        <v>47022</v>
      </c>
      <c r="AK2095" s="78" t="s">
        <v>19610</v>
      </c>
      <c r="AL2095" s="78" t="s">
        <v>17718</v>
      </c>
      <c r="AM2095" s="78" t="s">
        <v>17718</v>
      </c>
      <c r="AP2095" s="78" t="s">
        <v>17772</v>
      </c>
      <c r="AQ2095" s="78" t="n">
        <v>36</v>
      </c>
      <c r="AR2095" s="78" t="n">
        <v>1</v>
      </c>
      <c r="AS2095" s="78" t="n">
        <v>-31531.91487</v>
      </c>
      <c r="AT2095" s="78" t="n">
        <v>1</v>
      </c>
      <c r="AV2095" s="78" t="n">
        <v>8.08</v>
      </c>
      <c r="AY2095" s="78" t="n">
        <v>0</v>
      </c>
      <c r="AZ2095" s="78" t="n">
        <v>0</v>
      </c>
      <c r="BA2095" s="78" t="n">
        <v>-1135148.94</v>
      </c>
      <c r="BB2095" s="78" t="n">
        <v>0</v>
      </c>
      <c r="BC2095" s="78" t="n">
        <v>-1135148.94</v>
      </c>
      <c r="BD2095" s="78" t="n">
        <v>36000000</v>
      </c>
      <c r="BE2095" s="78" t="s">
        <v>19998</v>
      </c>
      <c r="BJ2095" s="78" t="s">
        <v>17721</v>
      </c>
      <c r="BK2095" s="78" t="s">
        <v>17722</v>
      </c>
      <c r="BO2095" s="78" t="s">
        <v>16502</v>
      </c>
    </row>
    <row r="2096" customFormat="false" ht="15" hidden="true" customHeight="false" outlineLevel="0" collapsed="false">
      <c r="A2096" s="82" t="n">
        <v>45291</v>
      </c>
      <c r="B2096" s="78" t="s">
        <v>16497</v>
      </c>
      <c r="C2096" s="78" t="s">
        <v>17734</v>
      </c>
      <c r="D2096" s="78" t="s">
        <v>18919</v>
      </c>
      <c r="E2096" s="78" t="s">
        <v>1305</v>
      </c>
      <c r="F2096" s="78" t="s">
        <v>17710</v>
      </c>
      <c r="G2096" s="78" t="s">
        <v>17711</v>
      </c>
      <c r="H2096" s="78" t="s">
        <v>17725</v>
      </c>
      <c r="I2096" s="78" t="s">
        <v>18920</v>
      </c>
      <c r="J2096" s="78" t="s">
        <v>16506</v>
      </c>
      <c r="K2096" s="78" t="n">
        <v>113959066</v>
      </c>
      <c r="L2096" s="78" t="s">
        <v>15717</v>
      </c>
      <c r="M2096" s="78" t="s">
        <v>20664</v>
      </c>
      <c r="N2096" s="78" t="s">
        <v>17734</v>
      </c>
      <c r="Q2096" s="78" t="n">
        <v>0</v>
      </c>
      <c r="U2096" s="78" t="s">
        <v>18016</v>
      </c>
      <c r="V2096" s="78" t="s">
        <v>18017</v>
      </c>
      <c r="W2096" s="78" t="s">
        <v>4084</v>
      </c>
      <c r="X2096" s="78" t="s">
        <v>17979</v>
      </c>
      <c r="Y2096" s="78" t="s">
        <v>18018</v>
      </c>
      <c r="Z2096" s="78" t="s">
        <v>17816</v>
      </c>
      <c r="AA2096" s="78" t="s">
        <v>17795</v>
      </c>
      <c r="AB2096" s="78" t="s">
        <v>19060</v>
      </c>
      <c r="AI2096" s="82" t="n">
        <v>47314</v>
      </c>
      <c r="AL2096" s="78" t="s">
        <v>17718</v>
      </c>
      <c r="AM2096" s="78" t="s">
        <v>17718</v>
      </c>
      <c r="AP2096" s="78" t="s">
        <v>17772</v>
      </c>
      <c r="AQ2096" s="78" t="n">
        <v>-36130</v>
      </c>
      <c r="AR2096" s="78" t="n">
        <v>10</v>
      </c>
      <c r="AS2096" s="78" t="n">
        <v>83.65712</v>
      </c>
      <c r="AT2096" s="78" t="n">
        <v>1</v>
      </c>
      <c r="AV2096" s="78" t="n">
        <v>8.08</v>
      </c>
      <c r="AY2096" s="78" t="n">
        <v>-27497767.15</v>
      </c>
      <c r="AZ2096" s="78" t="n">
        <v>0</v>
      </c>
      <c r="BA2096" s="78" t="n">
        <v>-2727550.31</v>
      </c>
      <c r="BB2096" s="78" t="n">
        <v>-770522.43</v>
      </c>
      <c r="BC2096" s="78" t="n">
        <v>-30225317.46</v>
      </c>
      <c r="BD2096" s="78" t="n">
        <v>36130000</v>
      </c>
      <c r="BE2096" s="78" t="s">
        <v>18925</v>
      </c>
      <c r="BJ2096" s="78" t="s">
        <v>17721</v>
      </c>
      <c r="BK2096" s="78" t="s">
        <v>17722</v>
      </c>
      <c r="BL2096" s="78" t="s">
        <v>15719</v>
      </c>
      <c r="BM2096" s="78" t="s">
        <v>15718</v>
      </c>
      <c r="BN2096" s="78" t="s">
        <v>20665</v>
      </c>
      <c r="BO2096" s="78" t="s">
        <v>16502</v>
      </c>
    </row>
    <row r="2097" customFormat="false" ht="15" hidden="true" customHeight="false" outlineLevel="0" collapsed="false">
      <c r="A2097" s="82" t="n">
        <v>45291</v>
      </c>
      <c r="B2097" s="78" t="s">
        <v>16497</v>
      </c>
      <c r="C2097" s="78" t="s">
        <v>18927</v>
      </c>
      <c r="D2097" s="78" t="s">
        <v>18928</v>
      </c>
      <c r="E2097" s="78" t="s">
        <v>1305</v>
      </c>
      <c r="F2097" s="78" t="s">
        <v>17710</v>
      </c>
      <c r="G2097" s="78" t="s">
        <v>17711</v>
      </c>
      <c r="H2097" s="78" t="s">
        <v>17725</v>
      </c>
      <c r="I2097" s="78" t="s">
        <v>18933</v>
      </c>
      <c r="J2097" s="78" t="s">
        <v>17755</v>
      </c>
      <c r="K2097" s="78" t="n">
        <v>155800269</v>
      </c>
      <c r="L2097" s="78" t="s">
        <v>2887</v>
      </c>
      <c r="M2097" s="78" t="s">
        <v>20666</v>
      </c>
      <c r="N2097" s="78" t="s">
        <v>17734</v>
      </c>
      <c r="Q2097" s="78" t="n">
        <v>21000015</v>
      </c>
      <c r="R2097" s="78" t="s">
        <v>16863</v>
      </c>
      <c r="S2097" s="78" t="s">
        <v>16864</v>
      </c>
      <c r="T2097" s="78" t="s">
        <v>16862</v>
      </c>
      <c r="W2097" s="78" t="s">
        <v>4084</v>
      </c>
      <c r="Z2097" s="78" t="s">
        <v>17801</v>
      </c>
      <c r="AA2097" s="78" t="s">
        <v>17802</v>
      </c>
      <c r="AC2097" s="78" t="s">
        <v>19192</v>
      </c>
      <c r="AE2097" s="78" t="s">
        <v>2890</v>
      </c>
      <c r="AG2097" s="78" t="s">
        <v>18931</v>
      </c>
      <c r="AI2097" s="82" t="n">
        <v>45338</v>
      </c>
      <c r="AJ2097" s="78" t="s">
        <v>1197</v>
      </c>
      <c r="AL2097" s="78" t="s">
        <v>17718</v>
      </c>
      <c r="AM2097" s="78" t="s">
        <v>17718</v>
      </c>
      <c r="AP2097" s="78" t="s">
        <v>17719</v>
      </c>
      <c r="AQ2097" s="78" t="n">
        <v>100</v>
      </c>
      <c r="AR2097" s="78" t="n">
        <v>100</v>
      </c>
      <c r="AS2097" s="78" t="n">
        <v>1.4</v>
      </c>
      <c r="AT2097" s="78" t="n">
        <v>1</v>
      </c>
      <c r="AV2097" s="78" t="n">
        <v>8.08</v>
      </c>
      <c r="AY2097" s="78" t="n">
        <v>309501.92</v>
      </c>
      <c r="AZ2097" s="78" t="n">
        <v>0</v>
      </c>
      <c r="BA2097" s="78" t="n">
        <v>-295501.92</v>
      </c>
      <c r="BB2097" s="78" t="n">
        <v>0</v>
      </c>
      <c r="BC2097" s="78" t="n">
        <v>14000</v>
      </c>
      <c r="BD2097" s="78" t="n">
        <v>36250000</v>
      </c>
      <c r="BE2097" s="78" t="s">
        <v>18932</v>
      </c>
      <c r="BJ2097" s="78" t="s">
        <v>17721</v>
      </c>
      <c r="BK2097" s="78" t="s">
        <v>17722</v>
      </c>
      <c r="BO2097" s="78" t="s">
        <v>16502</v>
      </c>
    </row>
    <row r="2098" customFormat="false" ht="15" hidden="true" customHeight="false" outlineLevel="0" collapsed="false">
      <c r="A2098" s="82" t="n">
        <v>45291</v>
      </c>
      <c r="B2098" s="78" t="s">
        <v>16497</v>
      </c>
      <c r="C2098" s="78" t="s">
        <v>18927</v>
      </c>
      <c r="D2098" s="78" t="s">
        <v>18928</v>
      </c>
      <c r="E2098" s="78" t="s">
        <v>1305</v>
      </c>
      <c r="F2098" s="78" t="s">
        <v>17710</v>
      </c>
      <c r="G2098" s="78" t="s">
        <v>17711</v>
      </c>
      <c r="H2098" s="78" t="s">
        <v>17725</v>
      </c>
      <c r="I2098" s="78" t="s">
        <v>18933</v>
      </c>
      <c r="J2098" s="78" t="s">
        <v>17755</v>
      </c>
      <c r="K2098" s="78" t="n">
        <v>154295797</v>
      </c>
      <c r="L2098" s="78" t="s">
        <v>2047</v>
      </c>
      <c r="M2098" s="78" t="s">
        <v>20667</v>
      </c>
      <c r="N2098" s="78" t="s">
        <v>17734</v>
      </c>
      <c r="Q2098" s="78" t="n">
        <v>21000015</v>
      </c>
      <c r="R2098" s="78" t="s">
        <v>16863</v>
      </c>
      <c r="S2098" s="78" t="s">
        <v>16864</v>
      </c>
      <c r="T2098" s="78" t="s">
        <v>16862</v>
      </c>
      <c r="W2098" s="78" t="s">
        <v>4084</v>
      </c>
      <c r="Z2098" s="78" t="s">
        <v>17801</v>
      </c>
      <c r="AA2098" s="78" t="s">
        <v>17802</v>
      </c>
      <c r="AC2098" s="78" t="s">
        <v>19192</v>
      </c>
      <c r="AE2098" s="78" t="s">
        <v>2050</v>
      </c>
      <c r="AG2098" s="78" t="s">
        <v>18931</v>
      </c>
      <c r="AI2098" s="82" t="n">
        <v>45322</v>
      </c>
      <c r="AJ2098" s="78" t="s">
        <v>1197</v>
      </c>
      <c r="AL2098" s="78" t="s">
        <v>17718</v>
      </c>
      <c r="AM2098" s="78" t="s">
        <v>17718</v>
      </c>
      <c r="AP2098" s="78" t="s">
        <v>17719</v>
      </c>
      <c r="AQ2098" s="78" t="n">
        <v>100</v>
      </c>
      <c r="AR2098" s="78" t="n">
        <v>100</v>
      </c>
      <c r="AS2098" s="78" t="n">
        <v>0.8</v>
      </c>
      <c r="AT2098" s="78" t="n">
        <v>1</v>
      </c>
      <c r="AV2098" s="78" t="n">
        <v>8.08</v>
      </c>
      <c r="AY2098" s="78" t="n">
        <v>295501.94</v>
      </c>
      <c r="AZ2098" s="78" t="n">
        <v>0</v>
      </c>
      <c r="BA2098" s="78" t="n">
        <v>-287501.94</v>
      </c>
      <c r="BB2098" s="78" t="n">
        <v>0</v>
      </c>
      <c r="BC2098" s="78" t="n">
        <v>8000</v>
      </c>
      <c r="BD2098" s="78" t="n">
        <v>36500000</v>
      </c>
      <c r="BE2098" s="78" t="s">
        <v>18932</v>
      </c>
      <c r="BJ2098" s="78" t="s">
        <v>17721</v>
      </c>
      <c r="BK2098" s="78" t="s">
        <v>17722</v>
      </c>
      <c r="BO2098" s="78" t="s">
        <v>16502</v>
      </c>
    </row>
    <row r="2099" customFormat="false" ht="15" hidden="true" customHeight="false" outlineLevel="0" collapsed="false">
      <c r="A2099" s="82" t="n">
        <v>45291</v>
      </c>
      <c r="B2099" s="78" t="s">
        <v>16497</v>
      </c>
      <c r="C2099" s="78" t="s">
        <v>18927</v>
      </c>
      <c r="D2099" s="78" t="s">
        <v>18928</v>
      </c>
      <c r="E2099" s="78" t="s">
        <v>1305</v>
      </c>
      <c r="F2099" s="78" t="s">
        <v>17710</v>
      </c>
      <c r="G2099" s="78" t="s">
        <v>17711</v>
      </c>
      <c r="H2099" s="78" t="s">
        <v>17725</v>
      </c>
      <c r="I2099" s="78" t="s">
        <v>18965</v>
      </c>
      <c r="J2099" s="78" t="s">
        <v>17755</v>
      </c>
      <c r="K2099" s="78" t="n">
        <v>155271172</v>
      </c>
      <c r="L2099" s="78" t="s">
        <v>2565</v>
      </c>
      <c r="M2099" s="78" t="s">
        <v>20668</v>
      </c>
      <c r="N2099" s="78" t="s">
        <v>17734</v>
      </c>
      <c r="Q2099" s="78" t="n">
        <v>21000015</v>
      </c>
      <c r="R2099" s="78" t="s">
        <v>16863</v>
      </c>
      <c r="S2099" s="78" t="s">
        <v>16864</v>
      </c>
      <c r="T2099" s="78" t="s">
        <v>16862</v>
      </c>
      <c r="W2099" s="78" t="s">
        <v>4084</v>
      </c>
      <c r="Z2099" s="78" t="s">
        <v>17801</v>
      </c>
      <c r="AA2099" s="78" t="s">
        <v>17802</v>
      </c>
      <c r="AC2099" s="78" t="s">
        <v>19192</v>
      </c>
      <c r="AE2099" s="78" t="s">
        <v>2568</v>
      </c>
      <c r="AG2099" s="78" t="s">
        <v>18931</v>
      </c>
      <c r="AI2099" s="82" t="n">
        <v>45351</v>
      </c>
      <c r="AJ2099" s="78" t="s">
        <v>1197</v>
      </c>
      <c r="AL2099" s="78" t="s">
        <v>17718</v>
      </c>
      <c r="AM2099" s="78" t="s">
        <v>17718</v>
      </c>
      <c r="AP2099" s="78" t="s">
        <v>17772</v>
      </c>
      <c r="AQ2099" s="78" t="n">
        <v>-100</v>
      </c>
      <c r="AR2099" s="78" t="n">
        <v>100</v>
      </c>
      <c r="AS2099" s="78" t="n">
        <v>2.275</v>
      </c>
      <c r="AT2099" s="78" t="n">
        <v>1</v>
      </c>
      <c r="AV2099" s="78" t="n">
        <v>8.08</v>
      </c>
      <c r="AY2099" s="78" t="n">
        <v>-149498.07</v>
      </c>
      <c r="AZ2099" s="78" t="n">
        <v>0</v>
      </c>
      <c r="BA2099" s="78" t="n">
        <v>126748.07</v>
      </c>
      <c r="BB2099" s="78" t="n">
        <v>0</v>
      </c>
      <c r="BC2099" s="78" t="n">
        <v>-22750</v>
      </c>
      <c r="BD2099" s="78" t="n">
        <v>36500000</v>
      </c>
      <c r="BE2099" s="78" t="s">
        <v>18932</v>
      </c>
      <c r="BJ2099" s="78" t="s">
        <v>17721</v>
      </c>
      <c r="BK2099" s="78" t="s">
        <v>17722</v>
      </c>
      <c r="BO2099" s="78" t="s">
        <v>16502</v>
      </c>
    </row>
    <row r="2100" customFormat="false" ht="15" hidden="true" customHeight="false" outlineLevel="0" collapsed="false">
      <c r="A2100" s="82" t="n">
        <v>45291</v>
      </c>
      <c r="B2100" s="78" t="s">
        <v>16497</v>
      </c>
      <c r="C2100" s="78" t="s">
        <v>18927</v>
      </c>
      <c r="D2100" s="78" t="s">
        <v>18928</v>
      </c>
      <c r="E2100" s="78" t="s">
        <v>1305</v>
      </c>
      <c r="F2100" s="78" t="s">
        <v>17710</v>
      </c>
      <c r="G2100" s="78" t="s">
        <v>17711</v>
      </c>
      <c r="H2100" s="78" t="s">
        <v>17725</v>
      </c>
      <c r="I2100" s="78" t="s">
        <v>18933</v>
      </c>
      <c r="J2100" s="78" t="s">
        <v>17755</v>
      </c>
      <c r="K2100" s="78" t="n">
        <v>154836822</v>
      </c>
      <c r="L2100" s="78" t="s">
        <v>2313</v>
      </c>
      <c r="M2100" s="78" t="s">
        <v>20669</v>
      </c>
      <c r="N2100" s="78" t="s">
        <v>17734</v>
      </c>
      <c r="Q2100" s="78" t="n">
        <v>21000015</v>
      </c>
      <c r="R2100" s="78" t="s">
        <v>16863</v>
      </c>
      <c r="S2100" s="78" t="s">
        <v>16864</v>
      </c>
      <c r="T2100" s="78" t="s">
        <v>16862</v>
      </c>
      <c r="W2100" s="78" t="s">
        <v>4084</v>
      </c>
      <c r="Z2100" s="78" t="s">
        <v>17801</v>
      </c>
      <c r="AA2100" s="78" t="s">
        <v>17802</v>
      </c>
      <c r="AC2100" s="78" t="s">
        <v>19192</v>
      </c>
      <c r="AE2100" s="78" t="s">
        <v>2316</v>
      </c>
      <c r="AG2100" s="78" t="s">
        <v>18931</v>
      </c>
      <c r="AI2100" s="82" t="n">
        <v>45310</v>
      </c>
      <c r="AJ2100" s="78" t="s">
        <v>1197</v>
      </c>
      <c r="AL2100" s="78" t="s">
        <v>17718</v>
      </c>
      <c r="AM2100" s="78" t="s">
        <v>17718</v>
      </c>
      <c r="AP2100" s="78" t="s">
        <v>17719</v>
      </c>
      <c r="AQ2100" s="78" t="n">
        <v>100</v>
      </c>
      <c r="AR2100" s="78" t="n">
        <v>100</v>
      </c>
      <c r="AS2100" s="78" t="n">
        <v>0.45</v>
      </c>
      <c r="AT2100" s="78" t="n">
        <v>1</v>
      </c>
      <c r="AV2100" s="78" t="n">
        <v>8.08</v>
      </c>
      <c r="AY2100" s="78" t="n">
        <v>313143.04</v>
      </c>
      <c r="AZ2100" s="78" t="n">
        <v>0</v>
      </c>
      <c r="BA2100" s="78" t="n">
        <v>-308643.04</v>
      </c>
      <c r="BB2100" s="78" t="n">
        <v>0</v>
      </c>
      <c r="BC2100" s="78" t="n">
        <v>4500</v>
      </c>
      <c r="BD2100" s="78" t="n">
        <v>36750000</v>
      </c>
      <c r="BE2100" s="78" t="s">
        <v>18932</v>
      </c>
      <c r="BJ2100" s="78" t="s">
        <v>17721</v>
      </c>
      <c r="BK2100" s="78" t="s">
        <v>17722</v>
      </c>
      <c r="BO2100" s="78" t="s">
        <v>16502</v>
      </c>
    </row>
    <row r="2101" customFormat="false" ht="15" hidden="true" customHeight="false" outlineLevel="0" collapsed="false">
      <c r="A2101" s="82" t="n">
        <v>45291</v>
      </c>
      <c r="B2101" s="78" t="s">
        <v>16497</v>
      </c>
      <c r="C2101" s="78" t="s">
        <v>18927</v>
      </c>
      <c r="D2101" s="78" t="s">
        <v>18928</v>
      </c>
      <c r="E2101" s="78" t="s">
        <v>1305</v>
      </c>
      <c r="F2101" s="78" t="s">
        <v>17710</v>
      </c>
      <c r="G2101" s="78" t="s">
        <v>17711</v>
      </c>
      <c r="H2101" s="78" t="s">
        <v>17725</v>
      </c>
      <c r="I2101" s="78" t="s">
        <v>18933</v>
      </c>
      <c r="J2101" s="78" t="s">
        <v>17755</v>
      </c>
      <c r="K2101" s="78" t="n">
        <v>155800359</v>
      </c>
      <c r="L2101" s="78" t="s">
        <v>2901</v>
      </c>
      <c r="M2101" s="78" t="s">
        <v>20670</v>
      </c>
      <c r="N2101" s="78" t="s">
        <v>17734</v>
      </c>
      <c r="Q2101" s="78" t="n">
        <v>21000015</v>
      </c>
      <c r="R2101" s="78" t="s">
        <v>16863</v>
      </c>
      <c r="S2101" s="78" t="s">
        <v>16864</v>
      </c>
      <c r="T2101" s="78" t="s">
        <v>16862</v>
      </c>
      <c r="W2101" s="78" t="s">
        <v>4084</v>
      </c>
      <c r="Z2101" s="78" t="s">
        <v>17801</v>
      </c>
      <c r="AA2101" s="78" t="s">
        <v>17802</v>
      </c>
      <c r="AC2101" s="78" t="s">
        <v>19192</v>
      </c>
      <c r="AE2101" s="78" t="s">
        <v>2904</v>
      </c>
      <c r="AG2101" s="78" t="s">
        <v>18931</v>
      </c>
      <c r="AI2101" s="82" t="n">
        <v>45338</v>
      </c>
      <c r="AJ2101" s="78" t="s">
        <v>1197</v>
      </c>
      <c r="AL2101" s="78" t="s">
        <v>17718</v>
      </c>
      <c r="AM2101" s="78" t="s">
        <v>17718</v>
      </c>
      <c r="AP2101" s="78" t="s">
        <v>17719</v>
      </c>
      <c r="AQ2101" s="78" t="n">
        <v>100</v>
      </c>
      <c r="AR2101" s="78" t="n">
        <v>100</v>
      </c>
      <c r="AS2101" s="78" t="n">
        <v>1.55</v>
      </c>
      <c r="AT2101" s="78" t="n">
        <v>1</v>
      </c>
      <c r="AV2101" s="78" t="n">
        <v>8.08</v>
      </c>
      <c r="AY2101" s="78" t="n">
        <v>334821.94</v>
      </c>
      <c r="AZ2101" s="78" t="n">
        <v>0</v>
      </c>
      <c r="BA2101" s="78" t="n">
        <v>-319321.94</v>
      </c>
      <c r="BB2101" s="78" t="n">
        <v>0</v>
      </c>
      <c r="BC2101" s="78" t="n">
        <v>15500</v>
      </c>
      <c r="BD2101" s="78" t="n">
        <v>36750000</v>
      </c>
      <c r="BE2101" s="78" t="s">
        <v>18932</v>
      </c>
      <c r="BJ2101" s="78" t="s">
        <v>17721</v>
      </c>
      <c r="BK2101" s="78" t="s">
        <v>17722</v>
      </c>
      <c r="BO2101" s="78" t="s">
        <v>16502</v>
      </c>
    </row>
    <row r="2102" customFormat="false" ht="15" hidden="true" customHeight="false" outlineLevel="0" collapsed="false">
      <c r="A2102" s="82" t="n">
        <v>45291</v>
      </c>
      <c r="B2102" s="78" t="s">
        <v>16497</v>
      </c>
      <c r="C2102" s="78" t="s">
        <v>18927</v>
      </c>
      <c r="D2102" s="78" t="s">
        <v>18928</v>
      </c>
      <c r="E2102" s="78" t="s">
        <v>1305</v>
      </c>
      <c r="F2102" s="78" t="s">
        <v>17710</v>
      </c>
      <c r="G2102" s="78" t="s">
        <v>17711</v>
      </c>
      <c r="H2102" s="78" t="s">
        <v>17725</v>
      </c>
      <c r="I2102" s="78" t="s">
        <v>18933</v>
      </c>
      <c r="J2102" s="78" t="s">
        <v>17755</v>
      </c>
      <c r="K2102" s="78" t="n">
        <v>154836729</v>
      </c>
      <c r="L2102" s="78" t="s">
        <v>2320</v>
      </c>
      <c r="M2102" s="78" t="s">
        <v>20671</v>
      </c>
      <c r="N2102" s="78" t="s">
        <v>17734</v>
      </c>
      <c r="Q2102" s="78" t="n">
        <v>21000015</v>
      </c>
      <c r="R2102" s="78" t="s">
        <v>16863</v>
      </c>
      <c r="S2102" s="78" t="s">
        <v>16864</v>
      </c>
      <c r="T2102" s="78" t="s">
        <v>16862</v>
      </c>
      <c r="W2102" s="78" t="s">
        <v>4084</v>
      </c>
      <c r="Z2102" s="78" t="s">
        <v>17801</v>
      </c>
      <c r="AA2102" s="78" t="s">
        <v>17802</v>
      </c>
      <c r="AC2102" s="78" t="s">
        <v>19192</v>
      </c>
      <c r="AE2102" s="78" t="s">
        <v>2323</v>
      </c>
      <c r="AG2102" s="78" t="s">
        <v>18931</v>
      </c>
      <c r="AI2102" s="82" t="n">
        <v>45310</v>
      </c>
      <c r="AJ2102" s="78" t="s">
        <v>1197</v>
      </c>
      <c r="AL2102" s="78" t="s">
        <v>17718</v>
      </c>
      <c r="AM2102" s="78" t="s">
        <v>17718</v>
      </c>
      <c r="AP2102" s="78" t="s">
        <v>17719</v>
      </c>
      <c r="AQ2102" s="78" t="n">
        <v>100</v>
      </c>
      <c r="AR2102" s="78" t="n">
        <v>100</v>
      </c>
      <c r="AS2102" s="78" t="n">
        <v>0.5</v>
      </c>
      <c r="AT2102" s="78" t="n">
        <v>1</v>
      </c>
      <c r="AV2102" s="78" t="n">
        <v>8.08</v>
      </c>
      <c r="AY2102" s="78" t="n">
        <v>294203.19</v>
      </c>
      <c r="AZ2102" s="78" t="n">
        <v>0</v>
      </c>
      <c r="BA2102" s="78" t="n">
        <v>-289203.19</v>
      </c>
      <c r="BB2102" s="78" t="n">
        <v>0</v>
      </c>
      <c r="BC2102" s="78" t="n">
        <v>5000</v>
      </c>
      <c r="BD2102" s="78" t="n">
        <v>37000000</v>
      </c>
      <c r="BE2102" s="78" t="s">
        <v>18932</v>
      </c>
      <c r="BJ2102" s="78" t="s">
        <v>17721</v>
      </c>
      <c r="BK2102" s="78" t="s">
        <v>17722</v>
      </c>
      <c r="BO2102" s="78" t="s">
        <v>16502</v>
      </c>
    </row>
    <row r="2103" customFormat="false" ht="15" hidden="true" customHeight="false" outlineLevel="0" collapsed="false">
      <c r="A2103" s="82" t="n">
        <v>45291</v>
      </c>
      <c r="B2103" s="78" t="s">
        <v>16497</v>
      </c>
      <c r="C2103" s="78" t="s">
        <v>18927</v>
      </c>
      <c r="D2103" s="78" t="s">
        <v>18928</v>
      </c>
      <c r="E2103" s="78" t="s">
        <v>1305</v>
      </c>
      <c r="F2103" s="78" t="s">
        <v>17710</v>
      </c>
      <c r="G2103" s="78" t="s">
        <v>17711</v>
      </c>
      <c r="H2103" s="78" t="s">
        <v>17725</v>
      </c>
      <c r="I2103" s="78" t="s">
        <v>18933</v>
      </c>
      <c r="J2103" s="78" t="s">
        <v>17755</v>
      </c>
      <c r="K2103" s="78" t="n">
        <v>154295894</v>
      </c>
      <c r="L2103" s="78" t="s">
        <v>2054</v>
      </c>
      <c r="M2103" s="78" t="s">
        <v>20672</v>
      </c>
      <c r="N2103" s="78" t="s">
        <v>17734</v>
      </c>
      <c r="Q2103" s="78" t="n">
        <v>21000015</v>
      </c>
      <c r="R2103" s="78" t="s">
        <v>16863</v>
      </c>
      <c r="S2103" s="78" t="s">
        <v>16864</v>
      </c>
      <c r="T2103" s="78" t="s">
        <v>16862</v>
      </c>
      <c r="W2103" s="78" t="s">
        <v>4084</v>
      </c>
      <c r="Z2103" s="78" t="s">
        <v>17801</v>
      </c>
      <c r="AA2103" s="78" t="s">
        <v>17802</v>
      </c>
      <c r="AC2103" s="78" t="s">
        <v>19192</v>
      </c>
      <c r="AE2103" s="78" t="s">
        <v>2057</v>
      </c>
      <c r="AG2103" s="78" t="s">
        <v>18931</v>
      </c>
      <c r="AI2103" s="82" t="n">
        <v>45322</v>
      </c>
      <c r="AJ2103" s="78" t="s">
        <v>1197</v>
      </c>
      <c r="AL2103" s="78" t="s">
        <v>17718</v>
      </c>
      <c r="AM2103" s="78" t="s">
        <v>17718</v>
      </c>
      <c r="AP2103" s="78" t="s">
        <v>17719</v>
      </c>
      <c r="AQ2103" s="78" t="n">
        <v>100</v>
      </c>
      <c r="AR2103" s="78" t="n">
        <v>100</v>
      </c>
      <c r="AS2103" s="78" t="n">
        <v>0.85</v>
      </c>
      <c r="AT2103" s="78" t="n">
        <v>1</v>
      </c>
      <c r="AV2103" s="78" t="n">
        <v>8.08</v>
      </c>
      <c r="AY2103" s="78" t="n">
        <v>302603.18</v>
      </c>
      <c r="AZ2103" s="78" t="n">
        <v>0</v>
      </c>
      <c r="BA2103" s="78" t="n">
        <v>-294103.18</v>
      </c>
      <c r="BB2103" s="78" t="n">
        <v>0</v>
      </c>
      <c r="BC2103" s="78" t="n">
        <v>8500</v>
      </c>
      <c r="BD2103" s="78" t="n">
        <v>37000000</v>
      </c>
      <c r="BE2103" s="78" t="s">
        <v>18932</v>
      </c>
      <c r="BJ2103" s="78" t="s">
        <v>17721</v>
      </c>
      <c r="BK2103" s="78" t="s">
        <v>17722</v>
      </c>
      <c r="BO2103" s="78" t="s">
        <v>16502</v>
      </c>
    </row>
    <row r="2104" customFormat="false" ht="15" hidden="true" customHeight="false" outlineLevel="0" collapsed="false">
      <c r="A2104" s="82" t="n">
        <v>45291</v>
      </c>
      <c r="B2104" s="78" t="s">
        <v>16497</v>
      </c>
      <c r="C2104" s="78" t="s">
        <v>17734</v>
      </c>
      <c r="D2104" s="78" t="s">
        <v>18944</v>
      </c>
      <c r="E2104" s="78" t="s">
        <v>4075</v>
      </c>
      <c r="F2104" s="78" t="s">
        <v>17724</v>
      </c>
      <c r="G2104" s="78" t="s">
        <v>17711</v>
      </c>
      <c r="H2104" s="78" t="s">
        <v>17725</v>
      </c>
      <c r="I2104" s="78" t="s">
        <v>19263</v>
      </c>
      <c r="J2104" s="78" t="s">
        <v>16933</v>
      </c>
      <c r="K2104" s="78" t="n">
        <v>157283188</v>
      </c>
      <c r="L2104" s="78" t="s">
        <v>15214</v>
      </c>
      <c r="M2104" s="78" t="s">
        <v>20673</v>
      </c>
      <c r="N2104" s="78" t="s">
        <v>17734</v>
      </c>
      <c r="Q2104" s="78" t="n">
        <v>0</v>
      </c>
      <c r="U2104" s="78" t="s">
        <v>18947</v>
      </c>
      <c r="V2104" s="78" t="s">
        <v>18948</v>
      </c>
      <c r="W2104" s="78" t="s">
        <v>4084</v>
      </c>
      <c r="X2104" s="78" t="s">
        <v>18949</v>
      </c>
      <c r="Y2104" s="78" t="s">
        <v>18949</v>
      </c>
      <c r="Z2104" s="78" t="s">
        <v>18950</v>
      </c>
      <c r="AA2104" s="78" t="s">
        <v>18951</v>
      </c>
      <c r="AB2104" s="78" t="s">
        <v>18952</v>
      </c>
      <c r="AI2104" s="82" t="n">
        <v>56203</v>
      </c>
      <c r="AL2104" s="78" t="s">
        <v>17718</v>
      </c>
      <c r="AM2104" s="78" t="s">
        <v>17718</v>
      </c>
      <c r="AP2104" s="78" t="s">
        <v>17772</v>
      </c>
      <c r="AQ2104" s="78" t="n">
        <v>-37000</v>
      </c>
      <c r="AR2104" s="78" t="n">
        <v>10</v>
      </c>
      <c r="AS2104" s="78" t="n">
        <v>112.16406</v>
      </c>
      <c r="AT2104" s="78" t="n">
        <v>1</v>
      </c>
      <c r="AV2104" s="78" t="n">
        <v>8.08</v>
      </c>
      <c r="AY2104" s="78" t="n">
        <v>-41758669.2</v>
      </c>
      <c r="AZ2104" s="78" t="n">
        <v>0</v>
      </c>
      <c r="BA2104" s="78" t="n">
        <v>257966.26</v>
      </c>
      <c r="BB2104" s="78" t="n">
        <v>-226799.45</v>
      </c>
      <c r="BC2104" s="78" t="n">
        <v>-41500702.94</v>
      </c>
      <c r="BD2104" s="78" t="n">
        <v>37000000</v>
      </c>
      <c r="BE2104" s="78" t="s">
        <v>18953</v>
      </c>
      <c r="BJ2104" s="78" t="s">
        <v>17721</v>
      </c>
      <c r="BK2104" s="78" t="s">
        <v>17722</v>
      </c>
      <c r="BL2104" s="78" t="s">
        <v>15216</v>
      </c>
      <c r="BM2104" s="78" t="s">
        <v>15215</v>
      </c>
      <c r="BN2104" s="78" t="s">
        <v>20674</v>
      </c>
      <c r="BO2104" s="78" t="s">
        <v>16502</v>
      </c>
    </row>
    <row r="2105" customFormat="false" ht="15" hidden="true" customHeight="false" outlineLevel="0" collapsed="false">
      <c r="A2105" s="82" t="n">
        <v>45291</v>
      </c>
      <c r="B2105" s="78" t="s">
        <v>16497</v>
      </c>
      <c r="C2105" s="78" t="s">
        <v>17734</v>
      </c>
      <c r="D2105" s="78" t="s">
        <v>18919</v>
      </c>
      <c r="E2105" s="78" t="s">
        <v>1305</v>
      </c>
      <c r="F2105" s="78" t="s">
        <v>17710</v>
      </c>
      <c r="G2105" s="78" t="s">
        <v>17711</v>
      </c>
      <c r="H2105" s="78" t="s">
        <v>17725</v>
      </c>
      <c r="I2105" s="78" t="s">
        <v>19056</v>
      </c>
      <c r="J2105" s="78" t="s">
        <v>16506</v>
      </c>
      <c r="K2105" s="78" t="n">
        <v>123862059</v>
      </c>
      <c r="L2105" s="78" t="s">
        <v>7069</v>
      </c>
      <c r="M2105" s="78" t="s">
        <v>20675</v>
      </c>
      <c r="N2105" s="78" t="s">
        <v>17734</v>
      </c>
      <c r="Q2105" s="78" t="n">
        <v>0</v>
      </c>
      <c r="U2105" s="78" t="s">
        <v>20273</v>
      </c>
      <c r="V2105" s="78" t="s">
        <v>20274</v>
      </c>
      <c r="W2105" s="78" t="s">
        <v>4084</v>
      </c>
      <c r="X2105" s="78" t="s">
        <v>18145</v>
      </c>
      <c r="Y2105" s="78" t="s">
        <v>18145</v>
      </c>
      <c r="Z2105" s="78" t="s">
        <v>17856</v>
      </c>
      <c r="AA2105" s="78" t="s">
        <v>17857</v>
      </c>
      <c r="AB2105" s="78" t="s">
        <v>19060</v>
      </c>
      <c r="AI2105" s="82" t="n">
        <v>47908</v>
      </c>
      <c r="AL2105" s="78" t="s">
        <v>17718</v>
      </c>
      <c r="AM2105" s="78" t="s">
        <v>17718</v>
      </c>
      <c r="AP2105" s="78" t="s">
        <v>17719</v>
      </c>
      <c r="AQ2105" s="78" t="n">
        <v>37138</v>
      </c>
      <c r="AR2105" s="78" t="n">
        <v>10</v>
      </c>
      <c r="AS2105" s="78" t="n">
        <v>91.04677</v>
      </c>
      <c r="AT2105" s="78" t="n">
        <v>1</v>
      </c>
      <c r="AV2105" s="78" t="n">
        <v>8.08</v>
      </c>
      <c r="AY2105" s="78" t="n">
        <v>32500744.74</v>
      </c>
      <c r="AZ2105" s="78" t="n">
        <v>0</v>
      </c>
      <c r="BA2105" s="78" t="n">
        <v>1312203.22</v>
      </c>
      <c r="BB2105" s="78" t="n">
        <v>495173.33</v>
      </c>
      <c r="BC2105" s="78" t="n">
        <v>33812947.96</v>
      </c>
      <c r="BD2105" s="78" t="n">
        <v>37138000</v>
      </c>
      <c r="BE2105" s="78" t="s">
        <v>19216</v>
      </c>
      <c r="BJ2105" s="78" t="s">
        <v>17721</v>
      </c>
      <c r="BK2105" s="78" t="s">
        <v>17722</v>
      </c>
      <c r="BL2105" s="78" t="s">
        <v>7071</v>
      </c>
      <c r="BM2105" s="78" t="s">
        <v>7070</v>
      </c>
      <c r="BN2105" s="78" t="s">
        <v>20676</v>
      </c>
      <c r="BO2105" s="78" t="s">
        <v>16502</v>
      </c>
    </row>
    <row r="2106" customFormat="false" ht="15" hidden="true" customHeight="false" outlineLevel="0" collapsed="false">
      <c r="A2106" s="82" t="n">
        <v>45291</v>
      </c>
      <c r="B2106" s="78" t="s">
        <v>16497</v>
      </c>
      <c r="C2106" s="78" t="s">
        <v>18927</v>
      </c>
      <c r="D2106" s="78" t="s">
        <v>18928</v>
      </c>
      <c r="E2106" s="78" t="s">
        <v>1305</v>
      </c>
      <c r="F2106" s="78" t="s">
        <v>17710</v>
      </c>
      <c r="G2106" s="78" t="s">
        <v>17711</v>
      </c>
      <c r="H2106" s="78" t="s">
        <v>17725</v>
      </c>
      <c r="I2106" s="78" t="s">
        <v>18965</v>
      </c>
      <c r="J2106" s="78" t="s">
        <v>17755</v>
      </c>
      <c r="K2106" s="78" t="n">
        <v>154296009</v>
      </c>
      <c r="L2106" s="78" t="s">
        <v>2019</v>
      </c>
      <c r="M2106" s="78" t="s">
        <v>20677</v>
      </c>
      <c r="N2106" s="78" t="s">
        <v>17734</v>
      </c>
      <c r="Q2106" s="78" t="n">
        <v>21000015</v>
      </c>
      <c r="R2106" s="78" t="s">
        <v>16863</v>
      </c>
      <c r="S2106" s="78" t="s">
        <v>16864</v>
      </c>
      <c r="T2106" s="78" t="s">
        <v>16862</v>
      </c>
      <c r="W2106" s="78" t="s">
        <v>4084</v>
      </c>
      <c r="Z2106" s="78" t="s">
        <v>17801</v>
      </c>
      <c r="AA2106" s="78" t="s">
        <v>17802</v>
      </c>
      <c r="AC2106" s="78" t="s">
        <v>19192</v>
      </c>
      <c r="AE2106" s="78" t="s">
        <v>2022</v>
      </c>
      <c r="AG2106" s="78" t="s">
        <v>18931</v>
      </c>
      <c r="AI2106" s="82" t="n">
        <v>45322</v>
      </c>
      <c r="AJ2106" s="78" t="s">
        <v>1197</v>
      </c>
      <c r="AL2106" s="78" t="s">
        <v>17718</v>
      </c>
      <c r="AM2106" s="78" t="s">
        <v>17718</v>
      </c>
      <c r="AP2106" s="78" t="s">
        <v>17772</v>
      </c>
      <c r="AQ2106" s="78" t="n">
        <v>-120</v>
      </c>
      <c r="AR2106" s="78" t="n">
        <v>100</v>
      </c>
      <c r="AS2106" s="78" t="n">
        <v>0.25</v>
      </c>
      <c r="AT2106" s="78" t="n">
        <v>1</v>
      </c>
      <c r="AV2106" s="78" t="n">
        <v>8.08</v>
      </c>
      <c r="AY2106" s="78" t="n">
        <v>-32637.68</v>
      </c>
      <c r="AZ2106" s="78" t="n">
        <v>0</v>
      </c>
      <c r="BA2106" s="78" t="n">
        <v>29637.68</v>
      </c>
      <c r="BB2106" s="78" t="n">
        <v>0</v>
      </c>
      <c r="BC2106" s="78" t="n">
        <v>-3000</v>
      </c>
      <c r="BD2106" s="78" t="n">
        <v>37200000</v>
      </c>
      <c r="BE2106" s="78" t="s">
        <v>18932</v>
      </c>
      <c r="BJ2106" s="78" t="s">
        <v>17721</v>
      </c>
      <c r="BK2106" s="78" t="s">
        <v>17722</v>
      </c>
      <c r="BO2106" s="78" t="s">
        <v>16502</v>
      </c>
    </row>
    <row r="2107" customFormat="false" ht="15" hidden="true" customHeight="false" outlineLevel="0" collapsed="false">
      <c r="A2107" s="82" t="n">
        <v>45291</v>
      </c>
      <c r="B2107" s="78" t="s">
        <v>16497</v>
      </c>
      <c r="C2107" s="78" t="s">
        <v>18927</v>
      </c>
      <c r="D2107" s="78" t="s">
        <v>18928</v>
      </c>
      <c r="E2107" s="78" t="s">
        <v>1305</v>
      </c>
      <c r="F2107" s="78" t="s">
        <v>17710</v>
      </c>
      <c r="G2107" s="78" t="s">
        <v>17711</v>
      </c>
      <c r="H2107" s="78" t="s">
        <v>17725</v>
      </c>
      <c r="I2107" s="78" t="s">
        <v>18933</v>
      </c>
      <c r="J2107" s="78" t="s">
        <v>17755</v>
      </c>
      <c r="K2107" s="78" t="n">
        <v>155269020</v>
      </c>
      <c r="L2107" s="78" t="s">
        <v>2509</v>
      </c>
      <c r="M2107" s="78" t="s">
        <v>20678</v>
      </c>
      <c r="N2107" s="78" t="s">
        <v>17734</v>
      </c>
      <c r="Q2107" s="78" t="n">
        <v>21000015</v>
      </c>
      <c r="R2107" s="78" t="s">
        <v>16863</v>
      </c>
      <c r="S2107" s="78" t="s">
        <v>16864</v>
      </c>
      <c r="T2107" s="78" t="s">
        <v>16862</v>
      </c>
      <c r="W2107" s="78" t="s">
        <v>4084</v>
      </c>
      <c r="Z2107" s="78" t="s">
        <v>17801</v>
      </c>
      <c r="AA2107" s="78" t="s">
        <v>17802</v>
      </c>
      <c r="AC2107" s="78" t="s">
        <v>19192</v>
      </c>
      <c r="AE2107" s="78" t="s">
        <v>2512</v>
      </c>
      <c r="AG2107" s="78" t="s">
        <v>18931</v>
      </c>
      <c r="AI2107" s="82" t="n">
        <v>45322</v>
      </c>
      <c r="AJ2107" s="78" t="s">
        <v>1197</v>
      </c>
      <c r="AL2107" s="78" t="s">
        <v>17718</v>
      </c>
      <c r="AM2107" s="78" t="s">
        <v>17718</v>
      </c>
      <c r="AP2107" s="78" t="s">
        <v>17719</v>
      </c>
      <c r="AQ2107" s="78" t="n">
        <v>100</v>
      </c>
      <c r="AR2107" s="78" t="n">
        <v>100</v>
      </c>
      <c r="AS2107" s="78" t="n">
        <v>0.9</v>
      </c>
      <c r="AT2107" s="78" t="n">
        <v>1</v>
      </c>
      <c r="AV2107" s="78" t="n">
        <v>8.08</v>
      </c>
      <c r="AY2107" s="78" t="n">
        <v>291301.93</v>
      </c>
      <c r="AZ2107" s="78" t="n">
        <v>0</v>
      </c>
      <c r="BA2107" s="78" t="n">
        <v>-282301.93</v>
      </c>
      <c r="BB2107" s="78" t="n">
        <v>0</v>
      </c>
      <c r="BC2107" s="78" t="n">
        <v>9000</v>
      </c>
      <c r="BD2107" s="78" t="n">
        <v>37250000</v>
      </c>
      <c r="BE2107" s="78" t="s">
        <v>18932</v>
      </c>
      <c r="BJ2107" s="78" t="s">
        <v>17721</v>
      </c>
      <c r="BK2107" s="78" t="s">
        <v>17722</v>
      </c>
      <c r="BO2107" s="78" t="s">
        <v>16502</v>
      </c>
    </row>
    <row r="2108" customFormat="false" ht="15" hidden="true" customHeight="false" outlineLevel="0" collapsed="false">
      <c r="A2108" s="82" t="n">
        <v>45291</v>
      </c>
      <c r="B2108" s="78" t="s">
        <v>16497</v>
      </c>
      <c r="C2108" s="78" t="s">
        <v>18927</v>
      </c>
      <c r="D2108" s="78" t="s">
        <v>18928</v>
      </c>
      <c r="E2108" s="78" t="s">
        <v>1305</v>
      </c>
      <c r="F2108" s="78" t="s">
        <v>17710</v>
      </c>
      <c r="G2108" s="78" t="s">
        <v>17711</v>
      </c>
      <c r="H2108" s="78" t="s">
        <v>17725</v>
      </c>
      <c r="I2108" s="78" t="s">
        <v>18933</v>
      </c>
      <c r="J2108" s="78" t="s">
        <v>17755</v>
      </c>
      <c r="K2108" s="78" t="n">
        <v>157343017</v>
      </c>
      <c r="L2108" s="78" t="s">
        <v>3251</v>
      </c>
      <c r="M2108" s="78" t="s">
        <v>20679</v>
      </c>
      <c r="N2108" s="78" t="s">
        <v>17734</v>
      </c>
      <c r="Q2108" s="78" t="n">
        <v>21000015</v>
      </c>
      <c r="R2108" s="78" t="s">
        <v>16863</v>
      </c>
      <c r="S2108" s="78" t="s">
        <v>16864</v>
      </c>
      <c r="T2108" s="78" t="s">
        <v>16862</v>
      </c>
      <c r="W2108" s="78" t="s">
        <v>4084</v>
      </c>
      <c r="Z2108" s="78" t="s">
        <v>17801</v>
      </c>
      <c r="AA2108" s="78" t="s">
        <v>17802</v>
      </c>
      <c r="AC2108" s="78" t="s">
        <v>19192</v>
      </c>
      <c r="AE2108" s="78" t="s">
        <v>3254</v>
      </c>
      <c r="AG2108" s="78" t="s">
        <v>18931</v>
      </c>
      <c r="AI2108" s="82" t="n">
        <v>45351</v>
      </c>
      <c r="AJ2108" s="78" t="s">
        <v>1197</v>
      </c>
      <c r="AL2108" s="78" t="s">
        <v>17718</v>
      </c>
      <c r="AM2108" s="78" t="s">
        <v>17718</v>
      </c>
      <c r="AP2108" s="78" t="s">
        <v>17719</v>
      </c>
      <c r="AQ2108" s="78" t="n">
        <v>100</v>
      </c>
      <c r="AR2108" s="78" t="n">
        <v>100</v>
      </c>
      <c r="AS2108" s="78" t="n">
        <v>2.625</v>
      </c>
      <c r="AT2108" s="78" t="n">
        <v>1</v>
      </c>
      <c r="AV2108" s="78" t="n">
        <v>8.08</v>
      </c>
      <c r="AY2108" s="78" t="n">
        <v>132881.93</v>
      </c>
      <c r="AZ2108" s="78" t="n">
        <v>0</v>
      </c>
      <c r="BA2108" s="78" t="n">
        <v>-106631.93</v>
      </c>
      <c r="BB2108" s="78" t="n">
        <v>0</v>
      </c>
      <c r="BC2108" s="78" t="n">
        <v>26250</v>
      </c>
      <c r="BD2108" s="78" t="n">
        <v>37250000</v>
      </c>
      <c r="BE2108" s="78" t="s">
        <v>18932</v>
      </c>
      <c r="BJ2108" s="78" t="s">
        <v>17721</v>
      </c>
      <c r="BK2108" s="78" t="s">
        <v>17722</v>
      </c>
      <c r="BO2108" s="78" t="s">
        <v>16502</v>
      </c>
    </row>
    <row r="2109" customFormat="false" ht="15" hidden="true" customHeight="false" outlineLevel="0" collapsed="false">
      <c r="A2109" s="82" t="n">
        <v>45291</v>
      </c>
      <c r="B2109" s="78" t="s">
        <v>16497</v>
      </c>
      <c r="C2109" s="78" t="s">
        <v>18927</v>
      </c>
      <c r="D2109" s="78" t="s">
        <v>18928</v>
      </c>
      <c r="E2109" s="78" t="s">
        <v>1305</v>
      </c>
      <c r="F2109" s="78" t="s">
        <v>17710</v>
      </c>
      <c r="G2109" s="78" t="s">
        <v>17711</v>
      </c>
      <c r="H2109" s="78" t="s">
        <v>17725</v>
      </c>
      <c r="I2109" s="78" t="s">
        <v>18933</v>
      </c>
      <c r="J2109" s="78" t="s">
        <v>17755</v>
      </c>
      <c r="K2109" s="78" t="n">
        <v>154836957</v>
      </c>
      <c r="L2109" s="78" t="s">
        <v>2327</v>
      </c>
      <c r="M2109" s="78" t="s">
        <v>20680</v>
      </c>
      <c r="N2109" s="78" t="s">
        <v>17734</v>
      </c>
      <c r="Q2109" s="78" t="n">
        <v>21000015</v>
      </c>
      <c r="R2109" s="78" t="s">
        <v>16863</v>
      </c>
      <c r="S2109" s="78" t="s">
        <v>16864</v>
      </c>
      <c r="T2109" s="78" t="s">
        <v>16862</v>
      </c>
      <c r="W2109" s="78" t="s">
        <v>4084</v>
      </c>
      <c r="Z2109" s="78" t="s">
        <v>17801</v>
      </c>
      <c r="AA2109" s="78" t="s">
        <v>17802</v>
      </c>
      <c r="AC2109" s="78" t="s">
        <v>19192</v>
      </c>
      <c r="AE2109" s="78" t="s">
        <v>2330</v>
      </c>
      <c r="AG2109" s="78" t="s">
        <v>18931</v>
      </c>
      <c r="AI2109" s="82" t="n">
        <v>45310</v>
      </c>
      <c r="AJ2109" s="78" t="s">
        <v>1197</v>
      </c>
      <c r="AL2109" s="78" t="s">
        <v>17718</v>
      </c>
      <c r="AM2109" s="78" t="s">
        <v>17718</v>
      </c>
      <c r="AP2109" s="78" t="s">
        <v>17719</v>
      </c>
      <c r="AQ2109" s="78" t="n">
        <v>100</v>
      </c>
      <c r="AR2109" s="78" t="n">
        <v>100</v>
      </c>
      <c r="AS2109" s="78" t="n">
        <v>0.55</v>
      </c>
      <c r="AT2109" s="78" t="n">
        <v>1</v>
      </c>
      <c r="AV2109" s="78" t="n">
        <v>8.08</v>
      </c>
      <c r="AY2109" s="78" t="n">
        <v>275663.01</v>
      </c>
      <c r="AZ2109" s="78" t="n">
        <v>0</v>
      </c>
      <c r="BA2109" s="78" t="n">
        <v>-270163.01</v>
      </c>
      <c r="BB2109" s="78" t="n">
        <v>0</v>
      </c>
      <c r="BC2109" s="78" t="n">
        <v>5500</v>
      </c>
      <c r="BD2109" s="78" t="n">
        <v>37500000</v>
      </c>
      <c r="BE2109" s="78" t="s">
        <v>18932</v>
      </c>
      <c r="BJ2109" s="78" t="s">
        <v>17721</v>
      </c>
      <c r="BK2109" s="78" t="s">
        <v>17722</v>
      </c>
      <c r="BO2109" s="78" t="s">
        <v>16502</v>
      </c>
    </row>
    <row r="2110" customFormat="false" ht="15" hidden="true" customHeight="false" outlineLevel="0" collapsed="false">
      <c r="A2110" s="82" t="n">
        <v>45291</v>
      </c>
      <c r="B2110" s="78" t="s">
        <v>16497</v>
      </c>
      <c r="C2110" s="78" t="s">
        <v>18927</v>
      </c>
      <c r="D2110" s="78" t="s">
        <v>18928</v>
      </c>
      <c r="E2110" s="78" t="s">
        <v>1305</v>
      </c>
      <c r="F2110" s="78" t="s">
        <v>17710</v>
      </c>
      <c r="G2110" s="78" t="s">
        <v>17711</v>
      </c>
      <c r="H2110" s="78" t="s">
        <v>17725</v>
      </c>
      <c r="I2110" s="78" t="s">
        <v>18933</v>
      </c>
      <c r="J2110" s="78" t="s">
        <v>17755</v>
      </c>
      <c r="K2110" s="78" t="n">
        <v>155800621</v>
      </c>
      <c r="L2110" s="78" t="s">
        <v>2922</v>
      </c>
      <c r="M2110" s="78" t="s">
        <v>20681</v>
      </c>
      <c r="N2110" s="78" t="s">
        <v>17734</v>
      </c>
      <c r="Q2110" s="78" t="n">
        <v>21000015</v>
      </c>
      <c r="R2110" s="78" t="s">
        <v>16863</v>
      </c>
      <c r="S2110" s="78" t="s">
        <v>16864</v>
      </c>
      <c r="T2110" s="78" t="s">
        <v>16862</v>
      </c>
      <c r="W2110" s="78" t="s">
        <v>4084</v>
      </c>
      <c r="Z2110" s="78" t="s">
        <v>17801</v>
      </c>
      <c r="AA2110" s="78" t="s">
        <v>17802</v>
      </c>
      <c r="AC2110" s="78" t="s">
        <v>19192</v>
      </c>
      <c r="AE2110" s="78" t="s">
        <v>2925</v>
      </c>
      <c r="AG2110" s="78" t="s">
        <v>18931</v>
      </c>
      <c r="AI2110" s="82" t="n">
        <v>45338</v>
      </c>
      <c r="AJ2110" s="78" t="s">
        <v>1197</v>
      </c>
      <c r="AL2110" s="78" t="s">
        <v>17718</v>
      </c>
      <c r="AM2110" s="78" t="s">
        <v>17718</v>
      </c>
      <c r="AP2110" s="78" t="s">
        <v>17719</v>
      </c>
      <c r="AQ2110" s="78" t="n">
        <v>100</v>
      </c>
      <c r="AR2110" s="78" t="n">
        <v>100</v>
      </c>
      <c r="AS2110" s="78" t="n">
        <v>1.8</v>
      </c>
      <c r="AT2110" s="78" t="n">
        <v>1</v>
      </c>
      <c r="AV2110" s="78" t="n">
        <v>8.08</v>
      </c>
      <c r="AY2110" s="78" t="n">
        <v>307841.93</v>
      </c>
      <c r="AZ2110" s="78" t="n">
        <v>0</v>
      </c>
      <c r="BA2110" s="78" t="n">
        <v>-289841.93</v>
      </c>
      <c r="BB2110" s="78" t="n">
        <v>0</v>
      </c>
      <c r="BC2110" s="78" t="n">
        <v>18000</v>
      </c>
      <c r="BD2110" s="78" t="n">
        <v>37500000</v>
      </c>
      <c r="BE2110" s="78" t="s">
        <v>18932</v>
      </c>
      <c r="BJ2110" s="78" t="s">
        <v>17721</v>
      </c>
      <c r="BK2110" s="78" t="s">
        <v>17722</v>
      </c>
      <c r="BO2110" s="78" t="s">
        <v>16502</v>
      </c>
    </row>
    <row r="2111" customFormat="false" ht="15" hidden="true" customHeight="false" outlineLevel="0" collapsed="false">
      <c r="A2111" s="82" t="n">
        <v>45291</v>
      </c>
      <c r="B2111" s="78" t="s">
        <v>16497</v>
      </c>
      <c r="C2111" s="78" t="s">
        <v>18927</v>
      </c>
      <c r="D2111" s="78" t="s">
        <v>18928</v>
      </c>
      <c r="E2111" s="78" t="s">
        <v>1305</v>
      </c>
      <c r="F2111" s="78" t="s">
        <v>17710</v>
      </c>
      <c r="G2111" s="78" t="s">
        <v>17711</v>
      </c>
      <c r="H2111" s="78" t="s">
        <v>17725</v>
      </c>
      <c r="I2111" s="78" t="s">
        <v>18933</v>
      </c>
      <c r="J2111" s="78" t="s">
        <v>17755</v>
      </c>
      <c r="K2111" s="78" t="n">
        <v>154836864</v>
      </c>
      <c r="L2111" s="78" t="s">
        <v>2334</v>
      </c>
      <c r="M2111" s="78" t="s">
        <v>20682</v>
      </c>
      <c r="N2111" s="78" t="s">
        <v>17734</v>
      </c>
      <c r="Q2111" s="78" t="n">
        <v>21000015</v>
      </c>
      <c r="R2111" s="78" t="s">
        <v>16863</v>
      </c>
      <c r="S2111" s="78" t="s">
        <v>16864</v>
      </c>
      <c r="T2111" s="78" t="s">
        <v>16862</v>
      </c>
      <c r="W2111" s="78" t="s">
        <v>4084</v>
      </c>
      <c r="Z2111" s="78" t="s">
        <v>17801</v>
      </c>
      <c r="AA2111" s="78" t="s">
        <v>17802</v>
      </c>
      <c r="AC2111" s="78" t="s">
        <v>19192</v>
      </c>
      <c r="AE2111" s="78" t="s">
        <v>2337</v>
      </c>
      <c r="AG2111" s="78" t="s">
        <v>18931</v>
      </c>
      <c r="AI2111" s="82" t="n">
        <v>45310</v>
      </c>
      <c r="AJ2111" s="78" t="s">
        <v>1197</v>
      </c>
      <c r="AL2111" s="78" t="s">
        <v>17718</v>
      </c>
      <c r="AM2111" s="78" t="s">
        <v>17718</v>
      </c>
      <c r="AP2111" s="78" t="s">
        <v>17719</v>
      </c>
      <c r="AQ2111" s="78" t="n">
        <v>100</v>
      </c>
      <c r="AR2111" s="78" t="n">
        <v>100</v>
      </c>
      <c r="AS2111" s="78" t="n">
        <v>0.6</v>
      </c>
      <c r="AT2111" s="78" t="n">
        <v>1</v>
      </c>
      <c r="AV2111" s="78" t="n">
        <v>8.08</v>
      </c>
      <c r="AY2111" s="78" t="n">
        <v>274543.03</v>
      </c>
      <c r="AZ2111" s="78" t="n">
        <v>0</v>
      </c>
      <c r="BA2111" s="78" t="n">
        <v>-268543.03</v>
      </c>
      <c r="BB2111" s="78" t="n">
        <v>0</v>
      </c>
      <c r="BC2111" s="78" t="n">
        <v>6000</v>
      </c>
      <c r="BD2111" s="78" t="n">
        <v>37750000</v>
      </c>
      <c r="BE2111" s="78" t="s">
        <v>18932</v>
      </c>
      <c r="BJ2111" s="78" t="s">
        <v>17721</v>
      </c>
      <c r="BK2111" s="78" t="s">
        <v>17722</v>
      </c>
      <c r="BO2111" s="78" t="s">
        <v>16502</v>
      </c>
    </row>
    <row r="2112" customFormat="false" ht="15" hidden="true" customHeight="false" outlineLevel="0" collapsed="false">
      <c r="A2112" s="82" t="n">
        <v>45291</v>
      </c>
      <c r="B2112" s="78" t="s">
        <v>16497</v>
      </c>
      <c r="C2112" s="78" t="s">
        <v>18927</v>
      </c>
      <c r="D2112" s="78" t="s">
        <v>18928</v>
      </c>
      <c r="E2112" s="78" t="s">
        <v>1305</v>
      </c>
      <c r="F2112" s="78" t="s">
        <v>17710</v>
      </c>
      <c r="G2112" s="78" t="s">
        <v>17711</v>
      </c>
      <c r="H2112" s="78" t="s">
        <v>17725</v>
      </c>
      <c r="I2112" s="78" t="s">
        <v>18933</v>
      </c>
      <c r="J2112" s="78" t="s">
        <v>17755</v>
      </c>
      <c r="K2112" s="78" t="n">
        <v>156908099</v>
      </c>
      <c r="L2112" s="78" t="s">
        <v>3083</v>
      </c>
      <c r="M2112" s="78" t="s">
        <v>20683</v>
      </c>
      <c r="N2112" s="78" t="s">
        <v>17734</v>
      </c>
      <c r="Q2112" s="78" t="n">
        <v>21000015</v>
      </c>
      <c r="R2112" s="78" t="s">
        <v>16863</v>
      </c>
      <c r="S2112" s="78" t="s">
        <v>16864</v>
      </c>
      <c r="T2112" s="78" t="s">
        <v>16862</v>
      </c>
      <c r="W2112" s="78" t="s">
        <v>4084</v>
      </c>
      <c r="Z2112" s="78" t="s">
        <v>17801</v>
      </c>
      <c r="AA2112" s="78" t="s">
        <v>17802</v>
      </c>
      <c r="AC2112" s="78" t="s">
        <v>19192</v>
      </c>
      <c r="AE2112" s="78" t="s">
        <v>3086</v>
      </c>
      <c r="AG2112" s="78" t="s">
        <v>18931</v>
      </c>
      <c r="AI2112" s="82" t="n">
        <v>45366</v>
      </c>
      <c r="AJ2112" s="78" t="s">
        <v>1197</v>
      </c>
      <c r="AL2112" s="78" t="s">
        <v>17718</v>
      </c>
      <c r="AM2112" s="78" t="s">
        <v>17718</v>
      </c>
      <c r="AP2112" s="78" t="s">
        <v>17719</v>
      </c>
      <c r="AQ2112" s="78" t="n">
        <v>100</v>
      </c>
      <c r="AR2112" s="78" t="n">
        <v>100</v>
      </c>
      <c r="AS2112" s="78" t="n">
        <v>4.6</v>
      </c>
      <c r="AT2112" s="78" t="n">
        <v>1</v>
      </c>
      <c r="AV2112" s="78" t="n">
        <v>8.08</v>
      </c>
      <c r="AY2112" s="78" t="n">
        <v>273321.94</v>
      </c>
      <c r="AZ2112" s="78" t="n">
        <v>0</v>
      </c>
      <c r="BA2112" s="78" t="n">
        <v>-227321.94</v>
      </c>
      <c r="BB2112" s="78" t="n">
        <v>0</v>
      </c>
      <c r="BC2112" s="78" t="n">
        <v>46000</v>
      </c>
      <c r="BD2112" s="78" t="n">
        <v>37750000</v>
      </c>
      <c r="BE2112" s="78" t="s">
        <v>18932</v>
      </c>
      <c r="BJ2112" s="78" t="s">
        <v>17721</v>
      </c>
      <c r="BK2112" s="78" t="s">
        <v>17722</v>
      </c>
      <c r="BO2112" s="78" t="s">
        <v>16502</v>
      </c>
    </row>
    <row r="2113" customFormat="false" ht="15" hidden="true" customHeight="false" outlineLevel="0" collapsed="false">
      <c r="A2113" s="82" t="n">
        <v>45291</v>
      </c>
      <c r="B2113" s="78" t="s">
        <v>16497</v>
      </c>
      <c r="C2113" s="78" t="s">
        <v>18927</v>
      </c>
      <c r="D2113" s="78" t="s">
        <v>18928</v>
      </c>
      <c r="E2113" s="78" t="s">
        <v>1305</v>
      </c>
      <c r="F2113" s="78" t="s">
        <v>17710</v>
      </c>
      <c r="G2113" s="78" t="s">
        <v>17711</v>
      </c>
      <c r="H2113" s="78" t="s">
        <v>17725</v>
      </c>
      <c r="I2113" s="78" t="s">
        <v>18965</v>
      </c>
      <c r="J2113" s="78" t="s">
        <v>17755</v>
      </c>
      <c r="K2113" s="78" t="n">
        <v>155800843</v>
      </c>
      <c r="L2113" s="78" t="s">
        <v>2817</v>
      </c>
      <c r="M2113" s="78" t="s">
        <v>20684</v>
      </c>
      <c r="N2113" s="78" t="s">
        <v>17734</v>
      </c>
      <c r="Q2113" s="78" t="n">
        <v>21000015</v>
      </c>
      <c r="R2113" s="78" t="s">
        <v>16863</v>
      </c>
      <c r="S2113" s="78" t="s">
        <v>16864</v>
      </c>
      <c r="T2113" s="78" t="s">
        <v>16862</v>
      </c>
      <c r="W2113" s="78" t="s">
        <v>4084</v>
      </c>
      <c r="Z2113" s="78" t="s">
        <v>17801</v>
      </c>
      <c r="AA2113" s="78" t="s">
        <v>17802</v>
      </c>
      <c r="AC2113" s="78" t="s">
        <v>19192</v>
      </c>
      <c r="AE2113" s="78" t="s">
        <v>2820</v>
      </c>
      <c r="AG2113" s="78" t="s">
        <v>18931</v>
      </c>
      <c r="AI2113" s="82" t="n">
        <v>45338</v>
      </c>
      <c r="AJ2113" s="78" t="s">
        <v>1197</v>
      </c>
      <c r="AL2113" s="78" t="s">
        <v>17718</v>
      </c>
      <c r="AM2113" s="78" t="s">
        <v>17718</v>
      </c>
      <c r="AP2113" s="78" t="s">
        <v>17772</v>
      </c>
      <c r="AQ2113" s="78" t="n">
        <v>-120</v>
      </c>
      <c r="AR2113" s="78" t="n">
        <v>100</v>
      </c>
      <c r="AS2113" s="78" t="n">
        <v>0.55</v>
      </c>
      <c r="AT2113" s="78" t="n">
        <v>1</v>
      </c>
      <c r="AV2113" s="78" t="n">
        <v>8.08</v>
      </c>
      <c r="AY2113" s="78" t="n">
        <v>-40557.68</v>
      </c>
      <c r="AZ2113" s="78" t="n">
        <v>0</v>
      </c>
      <c r="BA2113" s="78" t="n">
        <v>33957.68</v>
      </c>
      <c r="BB2113" s="78" t="n">
        <v>0</v>
      </c>
      <c r="BC2113" s="78" t="n">
        <v>-6600</v>
      </c>
      <c r="BD2113" s="78" t="n">
        <v>37800000</v>
      </c>
      <c r="BE2113" s="78" t="s">
        <v>18932</v>
      </c>
      <c r="BJ2113" s="78" t="s">
        <v>17721</v>
      </c>
      <c r="BK2113" s="78" t="s">
        <v>17722</v>
      </c>
      <c r="BO2113" s="78" t="s">
        <v>16502</v>
      </c>
    </row>
    <row r="2114" customFormat="false" ht="15" hidden="true" customHeight="false" outlineLevel="0" collapsed="false">
      <c r="A2114" s="82" t="n">
        <v>45291</v>
      </c>
      <c r="B2114" s="78" t="s">
        <v>16497</v>
      </c>
      <c r="C2114" s="78" t="s">
        <v>18927</v>
      </c>
      <c r="D2114" s="78" t="s">
        <v>18928</v>
      </c>
      <c r="E2114" s="78" t="s">
        <v>1305</v>
      </c>
      <c r="F2114" s="78" t="s">
        <v>17710</v>
      </c>
      <c r="G2114" s="78" t="s">
        <v>17711</v>
      </c>
      <c r="H2114" s="78" t="s">
        <v>17725</v>
      </c>
      <c r="I2114" s="78" t="s">
        <v>18933</v>
      </c>
      <c r="J2114" s="78" t="s">
        <v>17755</v>
      </c>
      <c r="K2114" s="78" t="n">
        <v>155271308</v>
      </c>
      <c r="L2114" s="78" t="s">
        <v>2586</v>
      </c>
      <c r="M2114" s="78" t="s">
        <v>20685</v>
      </c>
      <c r="N2114" s="78" t="s">
        <v>17734</v>
      </c>
      <c r="Q2114" s="78" t="n">
        <v>21000015</v>
      </c>
      <c r="R2114" s="78" t="s">
        <v>16863</v>
      </c>
      <c r="S2114" s="78" t="s">
        <v>16864</v>
      </c>
      <c r="T2114" s="78" t="s">
        <v>16862</v>
      </c>
      <c r="W2114" s="78" t="s">
        <v>4084</v>
      </c>
      <c r="Z2114" s="78" t="s">
        <v>17801</v>
      </c>
      <c r="AA2114" s="78" t="s">
        <v>17802</v>
      </c>
      <c r="AC2114" s="78" t="s">
        <v>19192</v>
      </c>
      <c r="AE2114" s="78" t="s">
        <v>2589</v>
      </c>
      <c r="AG2114" s="78" t="s">
        <v>18931</v>
      </c>
      <c r="AI2114" s="82" t="n">
        <v>45351</v>
      </c>
      <c r="AJ2114" s="78" t="s">
        <v>1197</v>
      </c>
      <c r="AL2114" s="78" t="s">
        <v>17718</v>
      </c>
      <c r="AM2114" s="78" t="s">
        <v>17718</v>
      </c>
      <c r="AP2114" s="78" t="s">
        <v>17719</v>
      </c>
      <c r="AQ2114" s="78" t="n">
        <v>100</v>
      </c>
      <c r="AR2114" s="78" t="n">
        <v>100</v>
      </c>
      <c r="AS2114" s="78" t="n">
        <v>3.05</v>
      </c>
      <c r="AT2114" s="78" t="n">
        <v>1</v>
      </c>
      <c r="AV2114" s="78" t="n">
        <v>8.08</v>
      </c>
      <c r="AY2114" s="78" t="n">
        <v>279701.93</v>
      </c>
      <c r="AZ2114" s="78" t="n">
        <v>0</v>
      </c>
      <c r="BA2114" s="78" t="n">
        <v>-249201.93</v>
      </c>
      <c r="BB2114" s="78" t="n">
        <v>0</v>
      </c>
      <c r="BC2114" s="78" t="n">
        <v>30500</v>
      </c>
      <c r="BD2114" s="78" t="n">
        <v>38000000</v>
      </c>
      <c r="BE2114" s="78" t="s">
        <v>18932</v>
      </c>
      <c r="BJ2114" s="78" t="s">
        <v>17721</v>
      </c>
      <c r="BK2114" s="78" t="s">
        <v>17722</v>
      </c>
      <c r="BO2114" s="78" t="s">
        <v>16502</v>
      </c>
    </row>
    <row r="2115" customFormat="false" ht="15" hidden="true" customHeight="false" outlineLevel="0" collapsed="false">
      <c r="A2115" s="82" t="n">
        <v>45291</v>
      </c>
      <c r="B2115" s="78" t="s">
        <v>16497</v>
      </c>
      <c r="C2115" s="78" t="s">
        <v>18927</v>
      </c>
      <c r="D2115" s="78" t="s">
        <v>18928</v>
      </c>
      <c r="E2115" s="78" t="s">
        <v>1305</v>
      </c>
      <c r="F2115" s="78" t="s">
        <v>17710</v>
      </c>
      <c r="G2115" s="78" t="s">
        <v>17711</v>
      </c>
      <c r="H2115" s="78" t="s">
        <v>17725</v>
      </c>
      <c r="I2115" s="78" t="s">
        <v>18933</v>
      </c>
      <c r="J2115" s="78" t="s">
        <v>17755</v>
      </c>
      <c r="K2115" s="78" t="n">
        <v>156908123</v>
      </c>
      <c r="L2115" s="78" t="s">
        <v>3090</v>
      </c>
      <c r="M2115" s="78" t="s">
        <v>20686</v>
      </c>
      <c r="N2115" s="78" t="s">
        <v>17734</v>
      </c>
      <c r="Q2115" s="78" t="n">
        <v>21000015</v>
      </c>
      <c r="R2115" s="78" t="s">
        <v>16863</v>
      </c>
      <c r="S2115" s="78" t="s">
        <v>16864</v>
      </c>
      <c r="T2115" s="78" t="s">
        <v>16862</v>
      </c>
      <c r="W2115" s="78" t="s">
        <v>4084</v>
      </c>
      <c r="Z2115" s="78" t="s">
        <v>17801</v>
      </c>
      <c r="AA2115" s="78" t="s">
        <v>17802</v>
      </c>
      <c r="AC2115" s="78" t="s">
        <v>19192</v>
      </c>
      <c r="AE2115" s="78" t="s">
        <v>3093</v>
      </c>
      <c r="AG2115" s="78" t="s">
        <v>18931</v>
      </c>
      <c r="AI2115" s="82" t="n">
        <v>45366</v>
      </c>
      <c r="AJ2115" s="78" t="s">
        <v>1197</v>
      </c>
      <c r="AL2115" s="78" t="s">
        <v>17718</v>
      </c>
      <c r="AM2115" s="78" t="s">
        <v>17718</v>
      </c>
      <c r="AP2115" s="78" t="s">
        <v>17719</v>
      </c>
      <c r="AQ2115" s="78" t="n">
        <v>100</v>
      </c>
      <c r="AR2115" s="78" t="n">
        <v>100</v>
      </c>
      <c r="AS2115" s="78" t="n">
        <v>5.1</v>
      </c>
      <c r="AT2115" s="78" t="n">
        <v>1</v>
      </c>
      <c r="AV2115" s="78" t="n">
        <v>8.08</v>
      </c>
      <c r="AY2115" s="78" t="n">
        <v>263621.94</v>
      </c>
      <c r="AZ2115" s="78" t="n">
        <v>0</v>
      </c>
      <c r="BA2115" s="78" t="n">
        <v>-212621.94</v>
      </c>
      <c r="BB2115" s="78" t="n">
        <v>0</v>
      </c>
      <c r="BC2115" s="78" t="n">
        <v>51000</v>
      </c>
      <c r="BD2115" s="78" t="n">
        <v>38250000</v>
      </c>
      <c r="BE2115" s="78" t="s">
        <v>18932</v>
      </c>
      <c r="BJ2115" s="78" t="s">
        <v>17721</v>
      </c>
      <c r="BK2115" s="78" t="s">
        <v>17722</v>
      </c>
      <c r="BO2115" s="78" t="s">
        <v>16502</v>
      </c>
    </row>
    <row r="2116" customFormat="false" ht="15" hidden="true" customHeight="false" outlineLevel="0" collapsed="false">
      <c r="A2116" s="82" t="n">
        <v>45291</v>
      </c>
      <c r="B2116" s="78" t="s">
        <v>16497</v>
      </c>
      <c r="C2116" s="78" t="s">
        <v>18927</v>
      </c>
      <c r="D2116" s="78" t="s">
        <v>18928</v>
      </c>
      <c r="E2116" s="78" t="s">
        <v>1305</v>
      </c>
      <c r="F2116" s="78" t="s">
        <v>17710</v>
      </c>
      <c r="G2116" s="78" t="s">
        <v>17711</v>
      </c>
      <c r="H2116" s="78" t="s">
        <v>17725</v>
      </c>
      <c r="I2116" s="78" t="s">
        <v>18965</v>
      </c>
      <c r="J2116" s="78" t="s">
        <v>17755</v>
      </c>
      <c r="K2116" s="78" t="n">
        <v>157343125</v>
      </c>
      <c r="L2116" s="78" t="s">
        <v>3258</v>
      </c>
      <c r="M2116" s="78" t="s">
        <v>20687</v>
      </c>
      <c r="N2116" s="78" t="s">
        <v>17734</v>
      </c>
      <c r="Q2116" s="78" t="n">
        <v>21000015</v>
      </c>
      <c r="R2116" s="78" t="s">
        <v>16863</v>
      </c>
      <c r="S2116" s="78" t="s">
        <v>16864</v>
      </c>
      <c r="T2116" s="78" t="s">
        <v>16862</v>
      </c>
      <c r="W2116" s="78" t="s">
        <v>4084</v>
      </c>
      <c r="Z2116" s="78" t="s">
        <v>17801</v>
      </c>
      <c r="AA2116" s="78" t="s">
        <v>17802</v>
      </c>
      <c r="AC2116" s="78" t="s">
        <v>19192</v>
      </c>
      <c r="AE2116" s="78" t="s">
        <v>3261</v>
      </c>
      <c r="AG2116" s="78" t="s">
        <v>18931</v>
      </c>
      <c r="AI2116" s="82" t="n">
        <v>45351</v>
      </c>
      <c r="AJ2116" s="78" t="s">
        <v>1197</v>
      </c>
      <c r="AL2116" s="78" t="s">
        <v>17718</v>
      </c>
      <c r="AM2116" s="78" t="s">
        <v>17718</v>
      </c>
      <c r="AP2116" s="78" t="s">
        <v>17772</v>
      </c>
      <c r="AQ2116" s="78" t="n">
        <v>-100</v>
      </c>
      <c r="AR2116" s="78" t="n">
        <v>100</v>
      </c>
      <c r="AS2116" s="78" t="n">
        <v>3.2</v>
      </c>
      <c r="AT2116" s="78" t="n">
        <v>1</v>
      </c>
      <c r="AV2116" s="78" t="n">
        <v>8.08</v>
      </c>
      <c r="AY2116" s="78" t="n">
        <v>-164738.08</v>
      </c>
      <c r="AZ2116" s="78" t="n">
        <v>0</v>
      </c>
      <c r="BA2116" s="78" t="n">
        <v>132738.08</v>
      </c>
      <c r="BB2116" s="78" t="n">
        <v>0</v>
      </c>
      <c r="BC2116" s="78" t="n">
        <v>-32000</v>
      </c>
      <c r="BD2116" s="78" t="n">
        <v>38250000</v>
      </c>
      <c r="BE2116" s="78" t="s">
        <v>18932</v>
      </c>
      <c r="BJ2116" s="78" t="s">
        <v>17721</v>
      </c>
      <c r="BK2116" s="78" t="s">
        <v>17722</v>
      </c>
      <c r="BO2116" s="78" t="s">
        <v>16502</v>
      </c>
    </row>
    <row r="2117" customFormat="false" ht="15" hidden="true" customHeight="false" outlineLevel="0" collapsed="false">
      <c r="A2117" s="82" t="n">
        <v>45291</v>
      </c>
      <c r="B2117" s="78" t="s">
        <v>16497</v>
      </c>
      <c r="C2117" s="78" t="s">
        <v>18927</v>
      </c>
      <c r="D2117" s="78" t="s">
        <v>18928</v>
      </c>
      <c r="E2117" s="78" t="s">
        <v>1305</v>
      </c>
      <c r="F2117" s="78" t="s">
        <v>17710</v>
      </c>
      <c r="G2117" s="78" t="s">
        <v>17711</v>
      </c>
      <c r="H2117" s="78" t="s">
        <v>17725</v>
      </c>
      <c r="I2117" s="78" t="s">
        <v>18965</v>
      </c>
      <c r="J2117" s="78" t="s">
        <v>17755</v>
      </c>
      <c r="K2117" s="78" t="n">
        <v>157823309</v>
      </c>
      <c r="L2117" s="78" t="s">
        <v>3314</v>
      </c>
      <c r="M2117" s="78" t="s">
        <v>20688</v>
      </c>
      <c r="N2117" s="78" t="s">
        <v>17734</v>
      </c>
      <c r="Q2117" s="78" t="n">
        <v>21000015</v>
      </c>
      <c r="R2117" s="78" t="s">
        <v>16863</v>
      </c>
      <c r="S2117" s="78" t="s">
        <v>16864</v>
      </c>
      <c r="T2117" s="78" t="s">
        <v>16862</v>
      </c>
      <c r="W2117" s="78" t="s">
        <v>4084</v>
      </c>
      <c r="Z2117" s="78" t="s">
        <v>17801</v>
      </c>
      <c r="AA2117" s="78" t="s">
        <v>17802</v>
      </c>
      <c r="AC2117" s="78" t="s">
        <v>19192</v>
      </c>
      <c r="AE2117" s="78" t="s">
        <v>3317</v>
      </c>
      <c r="AG2117" s="78" t="s">
        <v>18931</v>
      </c>
      <c r="AI2117" s="82" t="n">
        <v>45401</v>
      </c>
      <c r="AJ2117" s="78" t="s">
        <v>1197</v>
      </c>
      <c r="AL2117" s="78" t="s">
        <v>17718</v>
      </c>
      <c r="AM2117" s="78" t="s">
        <v>17718</v>
      </c>
      <c r="AP2117" s="78" t="s">
        <v>17772</v>
      </c>
      <c r="AQ2117" s="78" t="n">
        <v>-100</v>
      </c>
      <c r="AR2117" s="78" t="n">
        <v>100</v>
      </c>
      <c r="AS2117" s="78" t="n">
        <v>11.45</v>
      </c>
      <c r="AT2117" s="78" t="n">
        <v>1</v>
      </c>
      <c r="AV2117" s="78" t="n">
        <v>8.08</v>
      </c>
      <c r="AY2117" s="78" t="n">
        <v>-148132.07</v>
      </c>
      <c r="AZ2117" s="78" t="n">
        <v>0</v>
      </c>
      <c r="BA2117" s="78" t="n">
        <v>33632.07</v>
      </c>
      <c r="BB2117" s="78" t="n">
        <v>0</v>
      </c>
      <c r="BC2117" s="78" t="n">
        <v>-114500</v>
      </c>
      <c r="BD2117" s="78" t="n">
        <v>38750000</v>
      </c>
      <c r="BE2117" s="78" t="s">
        <v>18932</v>
      </c>
      <c r="BJ2117" s="78" t="s">
        <v>17721</v>
      </c>
      <c r="BK2117" s="78" t="s">
        <v>17722</v>
      </c>
      <c r="BO2117" s="78" t="s">
        <v>16502</v>
      </c>
    </row>
    <row r="2118" customFormat="false" ht="15" hidden="true" customHeight="false" outlineLevel="0" collapsed="false">
      <c r="A2118" s="82" t="n">
        <v>45291</v>
      </c>
      <c r="B2118" s="78" t="s">
        <v>16497</v>
      </c>
      <c r="C2118" s="78" t="s">
        <v>18927</v>
      </c>
      <c r="D2118" s="78" t="s">
        <v>18928</v>
      </c>
      <c r="E2118" s="78" t="s">
        <v>1305</v>
      </c>
      <c r="F2118" s="78" t="s">
        <v>17710</v>
      </c>
      <c r="G2118" s="78" t="s">
        <v>17711</v>
      </c>
      <c r="H2118" s="78" t="s">
        <v>17725</v>
      </c>
      <c r="I2118" s="78" t="s">
        <v>18965</v>
      </c>
      <c r="J2118" s="78" t="s">
        <v>17755</v>
      </c>
      <c r="K2118" s="78" t="n">
        <v>118577233</v>
      </c>
      <c r="L2118" s="78" t="s">
        <v>13622</v>
      </c>
      <c r="M2118" s="78" t="s">
        <v>20689</v>
      </c>
      <c r="N2118" s="78" t="s">
        <v>17734</v>
      </c>
      <c r="Q2118" s="78" t="n">
        <v>21000016</v>
      </c>
      <c r="R2118" s="78" t="s">
        <v>13580</v>
      </c>
      <c r="S2118" s="78" t="s">
        <v>17444</v>
      </c>
      <c r="T2118" s="78" t="s">
        <v>17028</v>
      </c>
      <c r="U2118" s="78" t="s">
        <v>13580</v>
      </c>
      <c r="V2118" s="78" t="s">
        <v>17444</v>
      </c>
      <c r="W2118" s="78" t="s">
        <v>4084</v>
      </c>
      <c r="X2118" s="78" t="s">
        <v>17800</v>
      </c>
      <c r="Z2118" s="78" t="s">
        <v>17801</v>
      </c>
      <c r="AA2118" s="78" t="s">
        <v>17802</v>
      </c>
      <c r="AE2118" s="78" t="s">
        <v>13625</v>
      </c>
      <c r="AG2118" s="78" t="s">
        <v>18931</v>
      </c>
      <c r="AI2118" s="82" t="n">
        <v>45310</v>
      </c>
      <c r="AJ2118" s="78" t="s">
        <v>1197</v>
      </c>
      <c r="AL2118" s="78" t="s">
        <v>17718</v>
      </c>
      <c r="AM2118" s="78" t="s">
        <v>17718</v>
      </c>
      <c r="AP2118" s="78" t="s">
        <v>17772</v>
      </c>
      <c r="AQ2118" s="78" t="n">
        <v>-928</v>
      </c>
      <c r="AR2118" s="78" t="n">
        <v>100</v>
      </c>
      <c r="AS2118" s="78" t="n">
        <v>0.145</v>
      </c>
      <c r="AT2118" s="78" t="n">
        <v>1</v>
      </c>
      <c r="AV2118" s="78" t="n">
        <v>8.08</v>
      </c>
      <c r="AY2118" s="78" t="n">
        <v>-993907.66</v>
      </c>
      <c r="AZ2118" s="78" t="n">
        <v>0</v>
      </c>
      <c r="BA2118" s="78" t="n">
        <v>980451.66</v>
      </c>
      <c r="BB2118" s="78" t="n">
        <v>0</v>
      </c>
      <c r="BC2118" s="78" t="n">
        <v>-13456</v>
      </c>
      <c r="BD2118" s="78" t="n">
        <v>38976000</v>
      </c>
      <c r="BE2118" s="78" t="s">
        <v>18932</v>
      </c>
      <c r="BJ2118" s="78" t="s">
        <v>17721</v>
      </c>
      <c r="BK2118" s="78" t="s">
        <v>17722</v>
      </c>
      <c r="BO2118" s="78" t="s">
        <v>16502</v>
      </c>
    </row>
    <row r="2119" customFormat="false" ht="15" hidden="true" customHeight="false" outlineLevel="0" collapsed="false">
      <c r="A2119" s="82" t="n">
        <v>45291</v>
      </c>
      <c r="B2119" s="78" t="s">
        <v>16497</v>
      </c>
      <c r="C2119" s="78" t="s">
        <v>18927</v>
      </c>
      <c r="D2119" s="78" t="s">
        <v>18928</v>
      </c>
      <c r="E2119" s="78" t="s">
        <v>1305</v>
      </c>
      <c r="F2119" s="78" t="s">
        <v>17710</v>
      </c>
      <c r="G2119" s="78" t="s">
        <v>17711</v>
      </c>
      <c r="H2119" s="78" t="s">
        <v>17725</v>
      </c>
      <c r="I2119" s="78" t="s">
        <v>18933</v>
      </c>
      <c r="J2119" s="78" t="s">
        <v>17755</v>
      </c>
      <c r="K2119" s="78" t="n">
        <v>154837125</v>
      </c>
      <c r="L2119" s="78" t="s">
        <v>2341</v>
      </c>
      <c r="M2119" s="78" t="s">
        <v>20690</v>
      </c>
      <c r="N2119" s="78" t="s">
        <v>17734</v>
      </c>
      <c r="Q2119" s="78" t="n">
        <v>21000015</v>
      </c>
      <c r="R2119" s="78" t="s">
        <v>16863</v>
      </c>
      <c r="S2119" s="78" t="s">
        <v>16864</v>
      </c>
      <c r="T2119" s="78" t="s">
        <v>16862</v>
      </c>
      <c r="W2119" s="78" t="s">
        <v>4084</v>
      </c>
      <c r="Z2119" s="78" t="s">
        <v>17801</v>
      </c>
      <c r="AA2119" s="78" t="s">
        <v>17802</v>
      </c>
      <c r="AC2119" s="78" t="s">
        <v>19192</v>
      </c>
      <c r="AE2119" s="78" t="s">
        <v>2344</v>
      </c>
      <c r="AG2119" s="78" t="s">
        <v>18931</v>
      </c>
      <c r="AI2119" s="82" t="n">
        <v>45310</v>
      </c>
      <c r="AJ2119" s="78" t="s">
        <v>1197</v>
      </c>
      <c r="AL2119" s="78" t="s">
        <v>17718</v>
      </c>
      <c r="AM2119" s="78" t="s">
        <v>17718</v>
      </c>
      <c r="AP2119" s="78" t="s">
        <v>17719</v>
      </c>
      <c r="AQ2119" s="78" t="n">
        <v>100</v>
      </c>
      <c r="AR2119" s="78" t="n">
        <v>100</v>
      </c>
      <c r="AS2119" s="78" t="n">
        <v>0.775</v>
      </c>
      <c r="AT2119" s="78" t="n">
        <v>1</v>
      </c>
      <c r="AV2119" s="78" t="n">
        <v>8.08</v>
      </c>
      <c r="AY2119" s="78" t="n">
        <v>267561.01</v>
      </c>
      <c r="AZ2119" s="78" t="n">
        <v>0</v>
      </c>
      <c r="BA2119" s="78" t="n">
        <v>-259811.01</v>
      </c>
      <c r="BB2119" s="78" t="n">
        <v>0</v>
      </c>
      <c r="BC2119" s="78" t="n">
        <v>7750</v>
      </c>
      <c r="BD2119" s="78" t="n">
        <v>39000000</v>
      </c>
      <c r="BE2119" s="78" t="s">
        <v>18932</v>
      </c>
      <c r="BJ2119" s="78" t="s">
        <v>17721</v>
      </c>
      <c r="BK2119" s="78" t="s">
        <v>17722</v>
      </c>
      <c r="BO2119" s="78" t="s">
        <v>16502</v>
      </c>
    </row>
    <row r="2120" customFormat="false" ht="15" hidden="true" customHeight="false" outlineLevel="0" collapsed="false">
      <c r="A2120" s="82" t="n">
        <v>45291</v>
      </c>
      <c r="B2120" s="78" t="s">
        <v>16497</v>
      </c>
      <c r="C2120" s="78" t="s">
        <v>18927</v>
      </c>
      <c r="D2120" s="78" t="s">
        <v>18928</v>
      </c>
      <c r="E2120" s="78" t="s">
        <v>1305</v>
      </c>
      <c r="F2120" s="78" t="s">
        <v>17710</v>
      </c>
      <c r="G2120" s="78" t="s">
        <v>17711</v>
      </c>
      <c r="H2120" s="78" t="s">
        <v>17725</v>
      </c>
      <c r="I2120" s="78" t="s">
        <v>18933</v>
      </c>
      <c r="J2120" s="78" t="s">
        <v>17755</v>
      </c>
      <c r="K2120" s="78" t="n">
        <v>145893566</v>
      </c>
      <c r="L2120" s="78" t="s">
        <v>1634</v>
      </c>
      <c r="M2120" s="78" t="s">
        <v>20691</v>
      </c>
      <c r="N2120" s="78" t="s">
        <v>17734</v>
      </c>
      <c r="Q2120" s="78" t="n">
        <v>21000015</v>
      </c>
      <c r="R2120" s="78" t="s">
        <v>16863</v>
      </c>
      <c r="S2120" s="78" t="s">
        <v>16864</v>
      </c>
      <c r="T2120" s="78" t="s">
        <v>16862</v>
      </c>
      <c r="W2120" s="78" t="s">
        <v>4084</v>
      </c>
      <c r="Z2120" s="78" t="s">
        <v>17801</v>
      </c>
      <c r="AA2120" s="78" t="s">
        <v>17802</v>
      </c>
      <c r="AC2120" s="78" t="s">
        <v>19192</v>
      </c>
      <c r="AE2120" s="78" t="s">
        <v>1637</v>
      </c>
      <c r="AG2120" s="78" t="s">
        <v>18931</v>
      </c>
      <c r="AI2120" s="82" t="n">
        <v>45338</v>
      </c>
      <c r="AJ2120" s="78" t="s">
        <v>1197</v>
      </c>
      <c r="AL2120" s="78" t="s">
        <v>17718</v>
      </c>
      <c r="AM2120" s="78" t="s">
        <v>17718</v>
      </c>
      <c r="AP2120" s="78" t="s">
        <v>17719</v>
      </c>
      <c r="AQ2120" s="78" t="n">
        <v>100</v>
      </c>
      <c r="AR2120" s="78" t="n">
        <v>100</v>
      </c>
      <c r="AS2120" s="78" t="n">
        <v>2.375</v>
      </c>
      <c r="AT2120" s="78" t="n">
        <v>1</v>
      </c>
      <c r="AV2120" s="78" t="n">
        <v>8.08</v>
      </c>
      <c r="AY2120" s="78" t="n">
        <v>47921.94</v>
      </c>
      <c r="AZ2120" s="78" t="n">
        <v>0</v>
      </c>
      <c r="BA2120" s="78" t="n">
        <v>-24171.94</v>
      </c>
      <c r="BB2120" s="78" t="n">
        <v>0</v>
      </c>
      <c r="BC2120" s="78" t="n">
        <v>23750</v>
      </c>
      <c r="BD2120" s="78" t="n">
        <v>39000000</v>
      </c>
      <c r="BE2120" s="78" t="s">
        <v>18932</v>
      </c>
      <c r="BJ2120" s="78" t="s">
        <v>17721</v>
      </c>
      <c r="BK2120" s="78" t="s">
        <v>17722</v>
      </c>
      <c r="BO2120" s="78" t="s">
        <v>16502</v>
      </c>
    </row>
    <row r="2121" customFormat="false" ht="15" hidden="true" customHeight="false" outlineLevel="0" collapsed="false">
      <c r="A2121" s="82" t="n">
        <v>45291</v>
      </c>
      <c r="B2121" s="78" t="s">
        <v>16497</v>
      </c>
      <c r="C2121" s="78" t="s">
        <v>18927</v>
      </c>
      <c r="D2121" s="78" t="s">
        <v>18928</v>
      </c>
      <c r="E2121" s="78" t="s">
        <v>1305</v>
      </c>
      <c r="F2121" s="78" t="s">
        <v>17710</v>
      </c>
      <c r="G2121" s="78" t="s">
        <v>17711</v>
      </c>
      <c r="H2121" s="78" t="s">
        <v>17725</v>
      </c>
      <c r="I2121" s="78" t="s">
        <v>18933</v>
      </c>
      <c r="J2121" s="78" t="s">
        <v>17755</v>
      </c>
      <c r="K2121" s="78" t="n">
        <v>157343154</v>
      </c>
      <c r="L2121" s="78" t="s">
        <v>3265</v>
      </c>
      <c r="M2121" s="78" t="s">
        <v>20692</v>
      </c>
      <c r="N2121" s="78" t="s">
        <v>17734</v>
      </c>
      <c r="Q2121" s="78" t="n">
        <v>21000015</v>
      </c>
      <c r="R2121" s="78" t="s">
        <v>16863</v>
      </c>
      <c r="S2121" s="78" t="s">
        <v>16864</v>
      </c>
      <c r="T2121" s="78" t="s">
        <v>16862</v>
      </c>
      <c r="W2121" s="78" t="s">
        <v>4084</v>
      </c>
      <c r="Z2121" s="78" t="s">
        <v>17801</v>
      </c>
      <c r="AA2121" s="78" t="s">
        <v>17802</v>
      </c>
      <c r="AC2121" s="78" t="s">
        <v>19192</v>
      </c>
      <c r="AE2121" s="78" t="s">
        <v>3268</v>
      </c>
      <c r="AG2121" s="78" t="s">
        <v>18931</v>
      </c>
      <c r="AI2121" s="82" t="n">
        <v>45351</v>
      </c>
      <c r="AJ2121" s="78" t="s">
        <v>1197</v>
      </c>
      <c r="AL2121" s="78" t="s">
        <v>17718</v>
      </c>
      <c r="AM2121" s="78" t="s">
        <v>17718</v>
      </c>
      <c r="AP2121" s="78" t="s">
        <v>17719</v>
      </c>
      <c r="AQ2121" s="78" t="n">
        <v>100</v>
      </c>
      <c r="AR2121" s="78" t="n">
        <v>100</v>
      </c>
      <c r="AS2121" s="78" t="n">
        <v>3.95</v>
      </c>
      <c r="AT2121" s="78" t="n">
        <v>1</v>
      </c>
      <c r="AV2121" s="78" t="n">
        <v>8.08</v>
      </c>
      <c r="AY2121" s="78" t="n">
        <v>207561.93</v>
      </c>
      <c r="AZ2121" s="78" t="n">
        <v>0</v>
      </c>
      <c r="BA2121" s="78" t="n">
        <v>-168061.93</v>
      </c>
      <c r="BB2121" s="78" t="n">
        <v>0</v>
      </c>
      <c r="BC2121" s="78" t="n">
        <v>39500</v>
      </c>
      <c r="BD2121" s="78" t="n">
        <v>39250000</v>
      </c>
      <c r="BE2121" s="78" t="s">
        <v>18932</v>
      </c>
      <c r="BJ2121" s="78" t="s">
        <v>17721</v>
      </c>
      <c r="BK2121" s="78" t="s">
        <v>17722</v>
      </c>
      <c r="BO2121" s="78" t="s">
        <v>16502</v>
      </c>
    </row>
    <row r="2122" customFormat="false" ht="15" hidden="true" customHeight="false" outlineLevel="0" collapsed="false">
      <c r="A2122" s="82" t="n">
        <v>45291</v>
      </c>
      <c r="B2122" s="78" t="s">
        <v>16497</v>
      </c>
      <c r="C2122" s="78" t="s">
        <v>17734</v>
      </c>
      <c r="D2122" s="78" t="s">
        <v>18919</v>
      </c>
      <c r="E2122" s="78" t="s">
        <v>4117</v>
      </c>
      <c r="F2122" s="78" t="s">
        <v>17723</v>
      </c>
      <c r="G2122" s="78" t="s">
        <v>17711</v>
      </c>
      <c r="H2122" s="78" t="s">
        <v>17725</v>
      </c>
      <c r="I2122" s="78" t="s">
        <v>19056</v>
      </c>
      <c r="J2122" s="78" t="s">
        <v>16506</v>
      </c>
      <c r="K2122" s="78" t="n">
        <v>145666728</v>
      </c>
      <c r="L2122" s="78" t="s">
        <v>11782</v>
      </c>
      <c r="M2122" s="78" t="s">
        <v>20693</v>
      </c>
      <c r="N2122" s="78" t="s">
        <v>17734</v>
      </c>
      <c r="Q2122" s="78" t="n">
        <v>0</v>
      </c>
      <c r="U2122" s="78" t="s">
        <v>11740</v>
      </c>
      <c r="V2122" s="78" t="s">
        <v>570</v>
      </c>
      <c r="W2122" s="78" t="s">
        <v>4084</v>
      </c>
      <c r="X2122" s="78" t="s">
        <v>18264</v>
      </c>
      <c r="Y2122" s="78" t="s">
        <v>18504</v>
      </c>
      <c r="Z2122" s="78" t="s">
        <v>17802</v>
      </c>
      <c r="AA2122" s="78" t="s">
        <v>17802</v>
      </c>
      <c r="AB2122" s="78" t="s">
        <v>19560</v>
      </c>
      <c r="AI2122" s="82" t="n">
        <v>50424</v>
      </c>
      <c r="AL2122" s="78" t="s">
        <v>17718</v>
      </c>
      <c r="AM2122" s="78" t="s">
        <v>17718</v>
      </c>
      <c r="AP2122" s="78" t="s">
        <v>17719</v>
      </c>
      <c r="AQ2122" s="78" t="n">
        <v>39720</v>
      </c>
      <c r="AR2122" s="78" t="n">
        <v>10</v>
      </c>
      <c r="AS2122" s="78" t="n">
        <v>101.17293</v>
      </c>
      <c r="AT2122" s="78" t="n">
        <v>1</v>
      </c>
      <c r="AV2122" s="78" t="n">
        <v>8.08</v>
      </c>
      <c r="AY2122" s="78" t="n">
        <v>38957525.88</v>
      </c>
      <c r="AZ2122" s="78" t="n">
        <v>0</v>
      </c>
      <c r="BA2122" s="78" t="n">
        <v>1228361.92</v>
      </c>
      <c r="BB2122" s="78" t="n">
        <v>1063145.52</v>
      </c>
      <c r="BC2122" s="78" t="n">
        <v>40185887.8</v>
      </c>
      <c r="BD2122" s="78" t="n">
        <v>39720000</v>
      </c>
      <c r="BE2122" s="78" t="s">
        <v>19104</v>
      </c>
      <c r="BJ2122" s="78" t="s">
        <v>17721</v>
      </c>
      <c r="BK2122" s="78" t="s">
        <v>17722</v>
      </c>
      <c r="BL2122" s="78" t="s">
        <v>11784</v>
      </c>
      <c r="BM2122" s="78" t="s">
        <v>11783</v>
      </c>
      <c r="BN2122" s="78" t="s">
        <v>20694</v>
      </c>
      <c r="BO2122" s="78" t="s">
        <v>16502</v>
      </c>
    </row>
    <row r="2123" customFormat="false" ht="15" hidden="true" customHeight="false" outlineLevel="0" collapsed="false">
      <c r="A2123" s="82" t="n">
        <v>45291</v>
      </c>
      <c r="B2123" s="78" t="s">
        <v>16497</v>
      </c>
      <c r="C2123" s="78" t="s">
        <v>18927</v>
      </c>
      <c r="D2123" s="78" t="s">
        <v>18928</v>
      </c>
      <c r="E2123" s="78" t="s">
        <v>1305</v>
      </c>
      <c r="F2123" s="78" t="s">
        <v>17710</v>
      </c>
      <c r="G2123" s="78" t="s">
        <v>17711</v>
      </c>
      <c r="H2123" s="78" t="s">
        <v>17725</v>
      </c>
      <c r="I2123" s="78" t="s">
        <v>18933</v>
      </c>
      <c r="J2123" s="78" t="s">
        <v>17755</v>
      </c>
      <c r="K2123" s="78" t="n">
        <v>156908034</v>
      </c>
      <c r="L2123" s="78" t="s">
        <v>3104</v>
      </c>
      <c r="M2123" s="78" t="s">
        <v>20695</v>
      </c>
      <c r="N2123" s="78" t="s">
        <v>17734</v>
      </c>
      <c r="Q2123" s="78" t="n">
        <v>21000015</v>
      </c>
      <c r="R2123" s="78" t="s">
        <v>16863</v>
      </c>
      <c r="S2123" s="78" t="s">
        <v>16864</v>
      </c>
      <c r="T2123" s="78" t="s">
        <v>16862</v>
      </c>
      <c r="W2123" s="78" t="s">
        <v>4084</v>
      </c>
      <c r="Z2123" s="78" t="s">
        <v>17801</v>
      </c>
      <c r="AA2123" s="78" t="s">
        <v>17802</v>
      </c>
      <c r="AC2123" s="78" t="s">
        <v>19192</v>
      </c>
      <c r="AE2123" s="78" t="s">
        <v>3107</v>
      </c>
      <c r="AG2123" s="78" t="s">
        <v>18931</v>
      </c>
      <c r="AI2123" s="82" t="n">
        <v>45366</v>
      </c>
      <c r="AJ2123" s="78" t="s">
        <v>1197</v>
      </c>
      <c r="AL2123" s="78" t="s">
        <v>17718</v>
      </c>
      <c r="AM2123" s="78" t="s">
        <v>17718</v>
      </c>
      <c r="AP2123" s="78" t="s">
        <v>17719</v>
      </c>
      <c r="AQ2123" s="78" t="n">
        <v>100</v>
      </c>
      <c r="AR2123" s="78" t="n">
        <v>100</v>
      </c>
      <c r="AS2123" s="78" t="n">
        <v>7</v>
      </c>
      <c r="AT2123" s="78" t="n">
        <v>1</v>
      </c>
      <c r="AV2123" s="78" t="n">
        <v>8.08</v>
      </c>
      <c r="AY2123" s="78" t="n">
        <v>249681.95</v>
      </c>
      <c r="AZ2123" s="78" t="n">
        <v>0</v>
      </c>
      <c r="BA2123" s="78" t="n">
        <v>-179681.95</v>
      </c>
      <c r="BB2123" s="78" t="n">
        <v>0</v>
      </c>
      <c r="BC2123" s="78" t="n">
        <v>70000</v>
      </c>
      <c r="BD2123" s="78" t="n">
        <v>39750000</v>
      </c>
      <c r="BE2123" s="78" t="s">
        <v>18932</v>
      </c>
      <c r="BJ2123" s="78" t="s">
        <v>17721</v>
      </c>
      <c r="BK2123" s="78" t="s">
        <v>17722</v>
      </c>
      <c r="BO2123" s="78" t="s">
        <v>16502</v>
      </c>
    </row>
    <row r="2124" customFormat="false" ht="15" hidden="true" customHeight="false" outlineLevel="0" collapsed="false">
      <c r="A2124" s="82" t="n">
        <v>45291</v>
      </c>
      <c r="B2124" s="78" t="s">
        <v>16497</v>
      </c>
      <c r="C2124" s="78" t="s">
        <v>18927</v>
      </c>
      <c r="D2124" s="78" t="s">
        <v>18928</v>
      </c>
      <c r="E2124" s="78" t="s">
        <v>1305</v>
      </c>
      <c r="F2124" s="78" t="s">
        <v>17710</v>
      </c>
      <c r="G2124" s="78" t="s">
        <v>17711</v>
      </c>
      <c r="H2124" s="78" t="s">
        <v>17725</v>
      </c>
      <c r="I2124" s="78" t="s">
        <v>18959</v>
      </c>
      <c r="J2124" s="78" t="s">
        <v>17755</v>
      </c>
      <c r="K2124" s="78" t="n">
        <v>154295553</v>
      </c>
      <c r="L2124" s="78" t="s">
        <v>1949</v>
      </c>
      <c r="M2124" s="78" t="s">
        <v>20696</v>
      </c>
      <c r="N2124" s="78" t="s">
        <v>17734</v>
      </c>
      <c r="Q2124" s="78" t="n">
        <v>21000015</v>
      </c>
      <c r="R2124" s="78" t="s">
        <v>16863</v>
      </c>
      <c r="S2124" s="78" t="s">
        <v>16864</v>
      </c>
      <c r="T2124" s="78" t="s">
        <v>16862</v>
      </c>
      <c r="W2124" s="78" t="s">
        <v>4084</v>
      </c>
      <c r="Z2124" s="78" t="s">
        <v>17801</v>
      </c>
      <c r="AA2124" s="78" t="s">
        <v>17802</v>
      </c>
      <c r="AC2124" s="78" t="s">
        <v>19192</v>
      </c>
      <c r="AE2124" s="78" t="s">
        <v>1952</v>
      </c>
      <c r="AG2124" s="78" t="s">
        <v>18931</v>
      </c>
      <c r="AI2124" s="82" t="n">
        <v>45322</v>
      </c>
      <c r="AJ2124" s="78" t="s">
        <v>1198</v>
      </c>
      <c r="AL2124" s="78" t="s">
        <v>17718</v>
      </c>
      <c r="AM2124" s="78" t="s">
        <v>17718</v>
      </c>
      <c r="AP2124" s="78" t="s">
        <v>17719</v>
      </c>
      <c r="AQ2124" s="78" t="n">
        <v>96</v>
      </c>
      <c r="AR2124" s="78" t="n">
        <v>100</v>
      </c>
      <c r="AS2124" s="78" t="n">
        <v>644.45</v>
      </c>
      <c r="AT2124" s="78" t="n">
        <v>1</v>
      </c>
      <c r="AV2124" s="78" t="n">
        <v>8.08</v>
      </c>
      <c r="AY2124" s="78" t="n">
        <v>1682331.92</v>
      </c>
      <c r="AZ2124" s="78" t="n">
        <v>0</v>
      </c>
      <c r="BA2124" s="78" t="n">
        <v>4504388.08</v>
      </c>
      <c r="BB2124" s="78" t="n">
        <v>0</v>
      </c>
      <c r="BC2124" s="78" t="n">
        <v>6186720</v>
      </c>
      <c r="BD2124" s="78" t="n">
        <v>39840000</v>
      </c>
      <c r="BE2124" s="78" t="s">
        <v>18932</v>
      </c>
      <c r="BJ2124" s="78" t="s">
        <v>17721</v>
      </c>
      <c r="BK2124" s="78" t="s">
        <v>17722</v>
      </c>
      <c r="BO2124" s="78" t="s">
        <v>16502</v>
      </c>
    </row>
    <row r="2125" customFormat="false" ht="15" hidden="true" customHeight="false" outlineLevel="0" collapsed="false">
      <c r="A2125" s="82" t="n">
        <v>45291</v>
      </c>
      <c r="B2125" s="78" t="s">
        <v>16497</v>
      </c>
      <c r="C2125" s="78" t="s">
        <v>18927</v>
      </c>
      <c r="D2125" s="78" t="s">
        <v>18928</v>
      </c>
      <c r="E2125" s="78" t="s">
        <v>1305</v>
      </c>
      <c r="F2125" s="78" t="s">
        <v>17710</v>
      </c>
      <c r="G2125" s="78" t="s">
        <v>17711</v>
      </c>
      <c r="H2125" s="78" t="s">
        <v>17725</v>
      </c>
      <c r="I2125" s="78" t="s">
        <v>18965</v>
      </c>
      <c r="J2125" s="78" t="s">
        <v>17755</v>
      </c>
      <c r="K2125" s="78" t="n">
        <v>118571650</v>
      </c>
      <c r="L2125" s="78" t="s">
        <v>17295</v>
      </c>
      <c r="M2125" s="78" t="s">
        <v>20697</v>
      </c>
      <c r="N2125" s="78" t="s">
        <v>17734</v>
      </c>
      <c r="Q2125" s="78" t="n">
        <v>21002098</v>
      </c>
      <c r="R2125" s="78" t="s">
        <v>10144</v>
      </c>
      <c r="S2125" s="78" t="s">
        <v>17292</v>
      </c>
      <c r="T2125" s="78" t="s">
        <v>17028</v>
      </c>
      <c r="U2125" s="78" t="s">
        <v>10144</v>
      </c>
      <c r="V2125" s="78" t="s">
        <v>17292</v>
      </c>
      <c r="W2125" s="78" t="s">
        <v>4084</v>
      </c>
      <c r="X2125" s="78" t="s">
        <v>17800</v>
      </c>
      <c r="Z2125" s="78" t="s">
        <v>17801</v>
      </c>
      <c r="AA2125" s="78" t="s">
        <v>17802</v>
      </c>
      <c r="AE2125" s="78" t="s">
        <v>10190</v>
      </c>
      <c r="AG2125" s="78" t="s">
        <v>18931</v>
      </c>
      <c r="AI2125" s="82" t="n">
        <v>45310</v>
      </c>
      <c r="AJ2125" s="78" t="s">
        <v>1197</v>
      </c>
      <c r="AL2125" s="78" t="s">
        <v>17718</v>
      </c>
      <c r="AM2125" s="78" t="s">
        <v>17718</v>
      </c>
      <c r="AP2125" s="78" t="s">
        <v>17772</v>
      </c>
      <c r="AQ2125" s="78" t="n">
        <v>-1227</v>
      </c>
      <c r="AR2125" s="78" t="n">
        <v>100</v>
      </c>
      <c r="AS2125" s="78" t="n">
        <v>0.075</v>
      </c>
      <c r="AT2125" s="78" t="n">
        <v>1</v>
      </c>
      <c r="AV2125" s="78" t="n">
        <v>8.08</v>
      </c>
      <c r="AY2125" s="78" t="n">
        <v>-1329328.47</v>
      </c>
      <c r="AZ2125" s="78" t="n">
        <v>0</v>
      </c>
      <c r="BA2125" s="78" t="n">
        <v>1320125.97</v>
      </c>
      <c r="BB2125" s="78" t="n">
        <v>0</v>
      </c>
      <c r="BC2125" s="78" t="n">
        <v>-9202.5</v>
      </c>
      <c r="BD2125" s="78" t="n">
        <v>39850506</v>
      </c>
      <c r="BE2125" s="78" t="s">
        <v>18932</v>
      </c>
      <c r="BJ2125" s="78" t="s">
        <v>17721</v>
      </c>
      <c r="BK2125" s="78" t="s">
        <v>17722</v>
      </c>
      <c r="BO2125" s="78" t="s">
        <v>16502</v>
      </c>
    </row>
    <row r="2126" customFormat="false" ht="15" hidden="true" customHeight="false" outlineLevel="0" collapsed="false">
      <c r="A2126" s="82" t="n">
        <v>45291</v>
      </c>
      <c r="B2126" s="78" t="s">
        <v>16497</v>
      </c>
      <c r="C2126" s="78" t="s">
        <v>18927</v>
      </c>
      <c r="D2126" s="78" t="s">
        <v>18928</v>
      </c>
      <c r="E2126" s="78" t="s">
        <v>1305</v>
      </c>
      <c r="F2126" s="78" t="s">
        <v>17710</v>
      </c>
      <c r="G2126" s="78" t="s">
        <v>17711</v>
      </c>
      <c r="H2126" s="78" t="s">
        <v>17725</v>
      </c>
      <c r="I2126" s="78" t="s">
        <v>18933</v>
      </c>
      <c r="J2126" s="78" t="s">
        <v>17755</v>
      </c>
      <c r="K2126" s="78" t="n">
        <v>156908071</v>
      </c>
      <c r="L2126" s="78" t="s">
        <v>3118</v>
      </c>
      <c r="M2126" s="78" t="s">
        <v>20698</v>
      </c>
      <c r="N2126" s="78" t="s">
        <v>17734</v>
      </c>
      <c r="Q2126" s="78" t="n">
        <v>21000015</v>
      </c>
      <c r="R2126" s="78" t="s">
        <v>16863</v>
      </c>
      <c r="S2126" s="78" t="s">
        <v>16864</v>
      </c>
      <c r="T2126" s="78" t="s">
        <v>16862</v>
      </c>
      <c r="W2126" s="78" t="s">
        <v>4084</v>
      </c>
      <c r="Z2126" s="78" t="s">
        <v>17801</v>
      </c>
      <c r="AA2126" s="78" t="s">
        <v>17802</v>
      </c>
      <c r="AC2126" s="78" t="s">
        <v>19192</v>
      </c>
      <c r="AE2126" s="78" t="s">
        <v>3121</v>
      </c>
      <c r="AG2126" s="78" t="s">
        <v>18931</v>
      </c>
      <c r="AI2126" s="82" t="n">
        <v>45366</v>
      </c>
      <c r="AJ2126" s="78" t="s">
        <v>1197</v>
      </c>
      <c r="AL2126" s="78" t="s">
        <v>17718</v>
      </c>
      <c r="AM2126" s="78" t="s">
        <v>17718</v>
      </c>
      <c r="AP2126" s="78" t="s">
        <v>17719</v>
      </c>
      <c r="AQ2126" s="78" t="n">
        <v>100</v>
      </c>
      <c r="AR2126" s="78" t="n">
        <v>100</v>
      </c>
      <c r="AS2126" s="78" t="n">
        <v>8.3</v>
      </c>
      <c r="AT2126" s="78" t="n">
        <v>1</v>
      </c>
      <c r="AV2126" s="78" t="n">
        <v>8.08</v>
      </c>
      <c r="AY2126" s="78" t="n">
        <v>251281.94</v>
      </c>
      <c r="AZ2126" s="78" t="n">
        <v>0</v>
      </c>
      <c r="BA2126" s="78" t="n">
        <v>-168281.94</v>
      </c>
      <c r="BB2126" s="78" t="n">
        <v>0</v>
      </c>
      <c r="BC2126" s="78" t="n">
        <v>83000</v>
      </c>
      <c r="BD2126" s="78" t="n">
        <v>40500000</v>
      </c>
      <c r="BE2126" s="78" t="s">
        <v>18932</v>
      </c>
      <c r="BJ2126" s="78" t="s">
        <v>17721</v>
      </c>
      <c r="BK2126" s="78" t="s">
        <v>17722</v>
      </c>
      <c r="BO2126" s="78" t="s">
        <v>16502</v>
      </c>
    </row>
    <row r="2127" customFormat="false" ht="15" hidden="true" customHeight="false" outlineLevel="0" collapsed="false">
      <c r="A2127" s="82" t="n">
        <v>45291</v>
      </c>
      <c r="B2127" s="78" t="s">
        <v>16497</v>
      </c>
      <c r="C2127" s="78" t="s">
        <v>17734</v>
      </c>
      <c r="D2127" s="78" t="s">
        <v>18944</v>
      </c>
      <c r="E2127" s="78" t="s">
        <v>4075</v>
      </c>
      <c r="F2127" s="78" t="s">
        <v>17724</v>
      </c>
      <c r="G2127" s="78" t="s">
        <v>17711</v>
      </c>
      <c r="H2127" s="78" t="s">
        <v>17725</v>
      </c>
      <c r="I2127" s="78" t="s">
        <v>19263</v>
      </c>
      <c r="J2127" s="78" t="s">
        <v>16933</v>
      </c>
      <c r="K2127" s="78" t="n">
        <v>142231446</v>
      </c>
      <c r="L2127" s="78" t="s">
        <v>15102</v>
      </c>
      <c r="M2127" s="78" t="s">
        <v>20699</v>
      </c>
      <c r="N2127" s="78" t="s">
        <v>17734</v>
      </c>
      <c r="Q2127" s="78" t="n">
        <v>0</v>
      </c>
      <c r="U2127" s="78" t="s">
        <v>18947</v>
      </c>
      <c r="V2127" s="78" t="s">
        <v>18948</v>
      </c>
      <c r="W2127" s="78" t="s">
        <v>4084</v>
      </c>
      <c r="X2127" s="78" t="s">
        <v>18949</v>
      </c>
      <c r="Y2127" s="78" t="s">
        <v>18949</v>
      </c>
      <c r="Z2127" s="78" t="s">
        <v>18950</v>
      </c>
      <c r="AA2127" s="78" t="s">
        <v>18951</v>
      </c>
      <c r="AB2127" s="78" t="s">
        <v>19327</v>
      </c>
      <c r="AI2127" s="82" t="n">
        <v>48533</v>
      </c>
      <c r="AL2127" s="78" t="s">
        <v>17718</v>
      </c>
      <c r="AM2127" s="78" t="s">
        <v>17718</v>
      </c>
      <c r="AP2127" s="78" t="s">
        <v>17772</v>
      </c>
      <c r="AQ2127" s="78" t="n">
        <v>-40611</v>
      </c>
      <c r="AR2127" s="78" t="n">
        <v>10</v>
      </c>
      <c r="AS2127" s="78" t="n">
        <v>101.68555</v>
      </c>
      <c r="AT2127" s="78" t="n">
        <v>1</v>
      </c>
      <c r="AV2127" s="78" t="n">
        <v>8.08</v>
      </c>
      <c r="AY2127" s="78" t="n">
        <v>-41954265.94</v>
      </c>
      <c r="AZ2127" s="78" t="n">
        <v>0</v>
      </c>
      <c r="BA2127" s="78" t="n">
        <v>658748.45</v>
      </c>
      <c r="BB2127" s="78" t="n">
        <v>-216303.78</v>
      </c>
      <c r="BC2127" s="78" t="n">
        <v>-41295517.49</v>
      </c>
      <c r="BD2127" s="78" t="n">
        <v>40611000</v>
      </c>
      <c r="BE2127" s="78" t="s">
        <v>18953</v>
      </c>
      <c r="BJ2127" s="78" t="s">
        <v>17721</v>
      </c>
      <c r="BK2127" s="78" t="s">
        <v>17722</v>
      </c>
      <c r="BL2127" s="78" t="s">
        <v>15104</v>
      </c>
      <c r="BM2127" s="78" t="s">
        <v>15103</v>
      </c>
      <c r="BN2127" s="78" t="s">
        <v>20700</v>
      </c>
      <c r="BO2127" s="78" t="s">
        <v>16502</v>
      </c>
    </row>
    <row r="2128" customFormat="false" ht="15" hidden="true" customHeight="false" outlineLevel="0" collapsed="false">
      <c r="A2128" s="82" t="n">
        <v>45291</v>
      </c>
      <c r="B2128" s="78" t="s">
        <v>16497</v>
      </c>
      <c r="C2128" s="78" t="s">
        <v>18927</v>
      </c>
      <c r="D2128" s="78" t="s">
        <v>18928</v>
      </c>
      <c r="E2128" s="78" t="s">
        <v>1305</v>
      </c>
      <c r="F2128" s="78" t="s">
        <v>17710</v>
      </c>
      <c r="G2128" s="78" t="s">
        <v>17711</v>
      </c>
      <c r="H2128" s="78" t="s">
        <v>17725</v>
      </c>
      <c r="I2128" s="78" t="s">
        <v>18933</v>
      </c>
      <c r="J2128" s="78" t="s">
        <v>17755</v>
      </c>
      <c r="K2128" s="78" t="n">
        <v>144226879</v>
      </c>
      <c r="L2128" s="78" t="s">
        <v>1557</v>
      </c>
      <c r="M2128" s="78" t="s">
        <v>20701</v>
      </c>
      <c r="N2128" s="78" t="s">
        <v>17734</v>
      </c>
      <c r="Q2128" s="78" t="n">
        <v>21000015</v>
      </c>
      <c r="R2128" s="78" t="s">
        <v>16863</v>
      </c>
      <c r="S2128" s="78" t="s">
        <v>16864</v>
      </c>
      <c r="T2128" s="78" t="s">
        <v>16862</v>
      </c>
      <c r="W2128" s="78" t="s">
        <v>4084</v>
      </c>
      <c r="Z2128" s="78" t="s">
        <v>17801</v>
      </c>
      <c r="AA2128" s="78" t="s">
        <v>17802</v>
      </c>
      <c r="AC2128" s="78" t="s">
        <v>19192</v>
      </c>
      <c r="AE2128" s="78" t="s">
        <v>1560</v>
      </c>
      <c r="AG2128" s="78" t="s">
        <v>18931</v>
      </c>
      <c r="AI2128" s="82" t="n">
        <v>45366</v>
      </c>
      <c r="AJ2128" s="78" t="s">
        <v>1197</v>
      </c>
      <c r="AL2128" s="78" t="s">
        <v>17718</v>
      </c>
      <c r="AM2128" s="78" t="s">
        <v>17718</v>
      </c>
      <c r="AP2128" s="78" t="s">
        <v>17719</v>
      </c>
      <c r="AQ2128" s="78" t="n">
        <v>100</v>
      </c>
      <c r="AR2128" s="78" t="n">
        <v>100</v>
      </c>
      <c r="AS2128" s="78" t="n">
        <v>8.75</v>
      </c>
      <c r="AT2128" s="78" t="n">
        <v>1</v>
      </c>
      <c r="AV2128" s="78" t="n">
        <v>8.08</v>
      </c>
      <c r="AY2128" s="78" t="n">
        <v>503961.94</v>
      </c>
      <c r="AZ2128" s="78" t="n">
        <v>0</v>
      </c>
      <c r="BA2128" s="78" t="n">
        <v>-416461.94</v>
      </c>
      <c r="BB2128" s="78" t="n">
        <v>0</v>
      </c>
      <c r="BC2128" s="78" t="n">
        <v>87500</v>
      </c>
      <c r="BD2128" s="78" t="n">
        <v>40750000</v>
      </c>
      <c r="BE2128" s="78" t="s">
        <v>18932</v>
      </c>
      <c r="BJ2128" s="78" t="s">
        <v>17721</v>
      </c>
      <c r="BK2128" s="78" t="s">
        <v>17722</v>
      </c>
      <c r="BO2128" s="78" t="s">
        <v>16502</v>
      </c>
    </row>
    <row r="2129" customFormat="false" ht="15" hidden="true" customHeight="false" outlineLevel="0" collapsed="false">
      <c r="A2129" s="82" t="n">
        <v>45291</v>
      </c>
      <c r="B2129" s="78" t="s">
        <v>16497</v>
      </c>
      <c r="C2129" s="78" t="s">
        <v>17734</v>
      </c>
      <c r="D2129" s="78" t="s">
        <v>18919</v>
      </c>
      <c r="E2129" s="78" t="s">
        <v>4075</v>
      </c>
      <c r="F2129" s="78" t="s">
        <v>17724</v>
      </c>
      <c r="G2129" s="78" t="s">
        <v>17711</v>
      </c>
      <c r="H2129" s="78" t="s">
        <v>17725</v>
      </c>
      <c r="I2129" s="78" t="s">
        <v>19056</v>
      </c>
      <c r="J2129" s="78" t="s">
        <v>19089</v>
      </c>
      <c r="K2129" s="78" t="n">
        <v>158319512</v>
      </c>
      <c r="L2129" s="78" t="s">
        <v>16045</v>
      </c>
      <c r="M2129" s="78" t="s">
        <v>20397</v>
      </c>
      <c r="N2129" s="78" t="s">
        <v>17734</v>
      </c>
      <c r="Q2129" s="78" t="n">
        <v>21070140</v>
      </c>
      <c r="R2129" s="78" t="s">
        <v>16036</v>
      </c>
      <c r="S2129" s="78" t="s">
        <v>683</v>
      </c>
      <c r="T2129" s="78" t="s">
        <v>16498</v>
      </c>
      <c r="U2129" s="78" t="s">
        <v>18370</v>
      </c>
      <c r="V2129" s="78" t="s">
        <v>18371</v>
      </c>
      <c r="W2129" s="78" t="s">
        <v>4084</v>
      </c>
      <c r="X2129" s="78" t="s">
        <v>18047</v>
      </c>
      <c r="Y2129" s="78" t="s">
        <v>18048</v>
      </c>
      <c r="Z2129" s="78" t="s">
        <v>17809</v>
      </c>
      <c r="AA2129" s="78" t="s">
        <v>17809</v>
      </c>
      <c r="AB2129" s="78" t="s">
        <v>19091</v>
      </c>
      <c r="AI2129" s="82" t="n">
        <v>47453</v>
      </c>
      <c r="AL2129" s="78" t="s">
        <v>17718</v>
      </c>
      <c r="AM2129" s="78" t="s">
        <v>17718</v>
      </c>
      <c r="AP2129" s="78" t="s">
        <v>17719</v>
      </c>
      <c r="AQ2129" s="78" t="n">
        <v>40750</v>
      </c>
      <c r="AR2129" s="78" t="n">
        <v>10</v>
      </c>
      <c r="AS2129" s="78" t="n">
        <v>67.478</v>
      </c>
      <c r="AT2129" s="78" t="n">
        <v>1</v>
      </c>
      <c r="AV2129" s="78" t="n">
        <v>8.08</v>
      </c>
      <c r="AY2129" s="78" t="n">
        <v>31457821.25</v>
      </c>
      <c r="AZ2129" s="78" t="n">
        <v>0</v>
      </c>
      <c r="BA2129" s="78" t="n">
        <v>-3960536.25</v>
      </c>
      <c r="BB2129" s="78" t="n">
        <v>63671.88</v>
      </c>
      <c r="BC2129" s="78" t="n">
        <v>27497285</v>
      </c>
      <c r="BD2129" s="78" t="n">
        <v>40750000</v>
      </c>
      <c r="BE2129" s="78" t="s">
        <v>19092</v>
      </c>
      <c r="BJ2129" s="78" t="s">
        <v>17721</v>
      </c>
      <c r="BK2129" s="78" t="s">
        <v>17722</v>
      </c>
      <c r="BL2129" s="78" t="s">
        <v>342</v>
      </c>
      <c r="BM2129" s="78" t="s">
        <v>16046</v>
      </c>
      <c r="BN2129" s="78" t="s">
        <v>20398</v>
      </c>
      <c r="BO2129" s="78" t="s">
        <v>16502</v>
      </c>
    </row>
    <row r="2130" customFormat="false" ht="15" hidden="true" customHeight="false" outlineLevel="0" collapsed="false">
      <c r="A2130" s="82" t="n">
        <v>45291</v>
      </c>
      <c r="B2130" s="78" t="s">
        <v>16497</v>
      </c>
      <c r="C2130" s="78" t="s">
        <v>18927</v>
      </c>
      <c r="D2130" s="78" t="s">
        <v>18928</v>
      </c>
      <c r="E2130" s="78" t="s">
        <v>1305</v>
      </c>
      <c r="F2130" s="78" t="s">
        <v>17710</v>
      </c>
      <c r="G2130" s="78" t="s">
        <v>17711</v>
      </c>
      <c r="H2130" s="78" t="s">
        <v>17725</v>
      </c>
      <c r="I2130" s="78" t="s">
        <v>18933</v>
      </c>
      <c r="J2130" s="78" t="s">
        <v>17755</v>
      </c>
      <c r="K2130" s="78" t="n">
        <v>155801008</v>
      </c>
      <c r="L2130" s="78" t="s">
        <v>2985</v>
      </c>
      <c r="M2130" s="78" t="s">
        <v>20702</v>
      </c>
      <c r="N2130" s="78" t="s">
        <v>17734</v>
      </c>
      <c r="Q2130" s="78" t="n">
        <v>21000015</v>
      </c>
      <c r="R2130" s="78" t="s">
        <v>16863</v>
      </c>
      <c r="S2130" s="78" t="s">
        <v>16864</v>
      </c>
      <c r="T2130" s="78" t="s">
        <v>16862</v>
      </c>
      <c r="W2130" s="78" t="s">
        <v>4084</v>
      </c>
      <c r="Z2130" s="78" t="s">
        <v>17801</v>
      </c>
      <c r="AA2130" s="78" t="s">
        <v>17802</v>
      </c>
      <c r="AC2130" s="78" t="s">
        <v>19192</v>
      </c>
      <c r="AE2130" s="78" t="s">
        <v>2988</v>
      </c>
      <c r="AG2130" s="78" t="s">
        <v>18931</v>
      </c>
      <c r="AI2130" s="82" t="n">
        <v>45338</v>
      </c>
      <c r="AJ2130" s="78" t="s">
        <v>1197</v>
      </c>
      <c r="AL2130" s="78" t="s">
        <v>17718</v>
      </c>
      <c r="AM2130" s="78" t="s">
        <v>17718</v>
      </c>
      <c r="AP2130" s="78" t="s">
        <v>17719</v>
      </c>
      <c r="AQ2130" s="78" t="n">
        <v>100</v>
      </c>
      <c r="AR2130" s="78" t="n">
        <v>100</v>
      </c>
      <c r="AS2130" s="78" t="n">
        <v>4.9</v>
      </c>
      <c r="AT2130" s="78" t="n">
        <v>1</v>
      </c>
      <c r="AV2130" s="78" t="n">
        <v>8.08</v>
      </c>
      <c r="AY2130" s="78" t="n">
        <v>1395821.93</v>
      </c>
      <c r="AZ2130" s="78" t="n">
        <v>0</v>
      </c>
      <c r="BA2130" s="78" t="n">
        <v>-1346821.93</v>
      </c>
      <c r="BB2130" s="78" t="n">
        <v>0</v>
      </c>
      <c r="BC2130" s="78" t="n">
        <v>49000</v>
      </c>
      <c r="BD2130" s="78" t="n">
        <v>41750000</v>
      </c>
      <c r="BE2130" s="78" t="s">
        <v>18932</v>
      </c>
      <c r="BJ2130" s="78" t="s">
        <v>17721</v>
      </c>
      <c r="BK2130" s="78" t="s">
        <v>17722</v>
      </c>
      <c r="BO2130" s="78" t="s">
        <v>16502</v>
      </c>
    </row>
    <row r="2131" customFormat="false" ht="15" hidden="true" customHeight="false" outlineLevel="0" collapsed="false">
      <c r="A2131" s="82" t="n">
        <v>45291</v>
      </c>
      <c r="B2131" s="78" t="s">
        <v>16497</v>
      </c>
      <c r="C2131" s="78" t="s">
        <v>18927</v>
      </c>
      <c r="D2131" s="78" t="s">
        <v>18928</v>
      </c>
      <c r="E2131" s="78" t="s">
        <v>1305</v>
      </c>
      <c r="F2131" s="78" t="s">
        <v>17710</v>
      </c>
      <c r="G2131" s="78" t="s">
        <v>17711</v>
      </c>
      <c r="H2131" s="78" t="s">
        <v>17725</v>
      </c>
      <c r="I2131" s="78" t="s">
        <v>18965</v>
      </c>
      <c r="J2131" s="78" t="s">
        <v>17755</v>
      </c>
      <c r="K2131" s="78" t="n">
        <v>154296146</v>
      </c>
      <c r="L2131" s="78" t="s">
        <v>2040</v>
      </c>
      <c r="M2131" s="78" t="s">
        <v>20703</v>
      </c>
      <c r="N2131" s="78" t="s">
        <v>17734</v>
      </c>
      <c r="Q2131" s="78" t="n">
        <v>21000015</v>
      </c>
      <c r="R2131" s="78" t="s">
        <v>16863</v>
      </c>
      <c r="S2131" s="78" t="s">
        <v>16864</v>
      </c>
      <c r="T2131" s="78" t="s">
        <v>16862</v>
      </c>
      <c r="W2131" s="78" t="s">
        <v>4084</v>
      </c>
      <c r="Z2131" s="78" t="s">
        <v>17801</v>
      </c>
      <c r="AA2131" s="78" t="s">
        <v>17802</v>
      </c>
      <c r="AC2131" s="78" t="s">
        <v>19192</v>
      </c>
      <c r="AE2131" s="78" t="s">
        <v>2043</v>
      </c>
      <c r="AG2131" s="78" t="s">
        <v>18931</v>
      </c>
      <c r="AI2131" s="82" t="n">
        <v>45322</v>
      </c>
      <c r="AJ2131" s="78" t="s">
        <v>1197</v>
      </c>
      <c r="AL2131" s="78" t="s">
        <v>17718</v>
      </c>
      <c r="AM2131" s="78" t="s">
        <v>17718</v>
      </c>
      <c r="AP2131" s="78" t="s">
        <v>17772</v>
      </c>
      <c r="AQ2131" s="78" t="n">
        <v>-120</v>
      </c>
      <c r="AR2131" s="78" t="n">
        <v>100</v>
      </c>
      <c r="AS2131" s="78" t="n">
        <v>0.575</v>
      </c>
      <c r="AT2131" s="78" t="n">
        <v>1</v>
      </c>
      <c r="AV2131" s="78" t="n">
        <v>8.08</v>
      </c>
      <c r="AY2131" s="78" t="n">
        <v>-187237.68</v>
      </c>
      <c r="AZ2131" s="78" t="n">
        <v>0</v>
      </c>
      <c r="BA2131" s="78" t="n">
        <v>180337.68</v>
      </c>
      <c r="BB2131" s="78" t="n">
        <v>0</v>
      </c>
      <c r="BC2131" s="78" t="n">
        <v>-6900</v>
      </c>
      <c r="BD2131" s="78" t="n">
        <v>42000000</v>
      </c>
      <c r="BE2131" s="78" t="s">
        <v>18932</v>
      </c>
      <c r="BJ2131" s="78" t="s">
        <v>17721</v>
      </c>
      <c r="BK2131" s="78" t="s">
        <v>17722</v>
      </c>
      <c r="BO2131" s="78" t="s">
        <v>16502</v>
      </c>
    </row>
    <row r="2132" customFormat="false" ht="15" hidden="true" customHeight="false" outlineLevel="0" collapsed="false">
      <c r="A2132" s="82" t="n">
        <v>45291</v>
      </c>
      <c r="B2132" s="78" t="s">
        <v>16497</v>
      </c>
      <c r="C2132" s="78" t="s">
        <v>18927</v>
      </c>
      <c r="D2132" s="78" t="s">
        <v>18928</v>
      </c>
      <c r="E2132" s="78" t="s">
        <v>1305</v>
      </c>
      <c r="F2132" s="78" t="s">
        <v>17710</v>
      </c>
      <c r="G2132" s="78" t="s">
        <v>17711</v>
      </c>
      <c r="H2132" s="78" t="s">
        <v>17725</v>
      </c>
      <c r="I2132" s="78" t="s">
        <v>18933</v>
      </c>
      <c r="J2132" s="78" t="s">
        <v>17755</v>
      </c>
      <c r="K2132" s="78" t="n">
        <v>155801048</v>
      </c>
      <c r="L2132" s="78" t="s">
        <v>2999</v>
      </c>
      <c r="M2132" s="78" t="s">
        <v>20704</v>
      </c>
      <c r="N2132" s="78" t="s">
        <v>17734</v>
      </c>
      <c r="Q2132" s="78" t="n">
        <v>21000015</v>
      </c>
      <c r="R2132" s="78" t="s">
        <v>16863</v>
      </c>
      <c r="S2132" s="78" t="s">
        <v>16864</v>
      </c>
      <c r="T2132" s="78" t="s">
        <v>16862</v>
      </c>
      <c r="W2132" s="78" t="s">
        <v>4084</v>
      </c>
      <c r="Z2132" s="78" t="s">
        <v>17801</v>
      </c>
      <c r="AA2132" s="78" t="s">
        <v>17802</v>
      </c>
      <c r="AC2132" s="78" t="s">
        <v>19192</v>
      </c>
      <c r="AE2132" s="78" t="s">
        <v>3002</v>
      </c>
      <c r="AG2132" s="78" t="s">
        <v>18931</v>
      </c>
      <c r="AI2132" s="82" t="n">
        <v>45338</v>
      </c>
      <c r="AJ2132" s="78" t="s">
        <v>1197</v>
      </c>
      <c r="AL2132" s="78" t="s">
        <v>17718</v>
      </c>
      <c r="AM2132" s="78" t="s">
        <v>17718</v>
      </c>
      <c r="AP2132" s="78" t="s">
        <v>17719</v>
      </c>
      <c r="AQ2132" s="78" t="n">
        <v>100</v>
      </c>
      <c r="AR2132" s="78" t="n">
        <v>100</v>
      </c>
      <c r="AS2132" s="78" t="n">
        <v>5.7</v>
      </c>
      <c r="AT2132" s="78" t="n">
        <v>1</v>
      </c>
      <c r="AV2132" s="78" t="n">
        <v>8.08</v>
      </c>
      <c r="AY2132" s="78" t="n">
        <v>1302702.92</v>
      </c>
      <c r="AZ2132" s="78" t="n">
        <v>0</v>
      </c>
      <c r="BA2132" s="78" t="n">
        <v>-1245702.92</v>
      </c>
      <c r="BB2132" s="78" t="n">
        <v>0</v>
      </c>
      <c r="BC2132" s="78" t="n">
        <v>57000</v>
      </c>
      <c r="BD2132" s="78" t="n">
        <v>42250000</v>
      </c>
      <c r="BE2132" s="78" t="s">
        <v>18932</v>
      </c>
      <c r="BJ2132" s="78" t="s">
        <v>17721</v>
      </c>
      <c r="BK2132" s="78" t="s">
        <v>17722</v>
      </c>
      <c r="BO2132" s="78" t="s">
        <v>16502</v>
      </c>
    </row>
    <row r="2133" customFormat="false" ht="15" hidden="true" customHeight="false" outlineLevel="0" collapsed="false">
      <c r="A2133" s="82" t="n">
        <v>45291</v>
      </c>
      <c r="B2133" s="78" t="s">
        <v>16497</v>
      </c>
      <c r="C2133" s="78" t="s">
        <v>18927</v>
      </c>
      <c r="D2133" s="78" t="s">
        <v>18928</v>
      </c>
      <c r="E2133" s="78" t="s">
        <v>1305</v>
      </c>
      <c r="F2133" s="78" t="s">
        <v>17710</v>
      </c>
      <c r="G2133" s="78" t="s">
        <v>17711</v>
      </c>
      <c r="H2133" s="78" t="s">
        <v>17725</v>
      </c>
      <c r="I2133" s="78" t="s">
        <v>18933</v>
      </c>
      <c r="J2133" s="78" t="s">
        <v>17755</v>
      </c>
      <c r="K2133" s="78" t="n">
        <v>155271255</v>
      </c>
      <c r="L2133" s="78" t="s">
        <v>2642</v>
      </c>
      <c r="M2133" s="78" t="s">
        <v>20705</v>
      </c>
      <c r="N2133" s="78" t="s">
        <v>17734</v>
      </c>
      <c r="Q2133" s="78" t="n">
        <v>21000015</v>
      </c>
      <c r="R2133" s="78" t="s">
        <v>16863</v>
      </c>
      <c r="S2133" s="78" t="s">
        <v>16864</v>
      </c>
      <c r="T2133" s="78" t="s">
        <v>16862</v>
      </c>
      <c r="W2133" s="78" t="s">
        <v>4084</v>
      </c>
      <c r="Z2133" s="78" t="s">
        <v>17801</v>
      </c>
      <c r="AA2133" s="78" t="s">
        <v>17802</v>
      </c>
      <c r="AC2133" s="78" t="s">
        <v>19192</v>
      </c>
      <c r="AE2133" s="78" t="s">
        <v>2645</v>
      </c>
      <c r="AG2133" s="78" t="s">
        <v>18931</v>
      </c>
      <c r="AI2133" s="82" t="n">
        <v>45351</v>
      </c>
      <c r="AJ2133" s="78" t="s">
        <v>1197</v>
      </c>
      <c r="AL2133" s="78" t="s">
        <v>17718</v>
      </c>
      <c r="AM2133" s="78" t="s">
        <v>17718</v>
      </c>
      <c r="AP2133" s="78" t="s">
        <v>17719</v>
      </c>
      <c r="AQ2133" s="78" t="n">
        <v>100</v>
      </c>
      <c r="AR2133" s="78" t="n">
        <v>100</v>
      </c>
      <c r="AS2133" s="78" t="n">
        <v>8.65</v>
      </c>
      <c r="AT2133" s="78" t="n">
        <v>1</v>
      </c>
      <c r="AV2133" s="78" t="n">
        <v>8.08</v>
      </c>
      <c r="AY2133" s="78" t="n">
        <v>1229583.93</v>
      </c>
      <c r="AZ2133" s="78" t="n">
        <v>0</v>
      </c>
      <c r="BA2133" s="78" t="n">
        <v>-1143083.93</v>
      </c>
      <c r="BB2133" s="78" t="n">
        <v>0</v>
      </c>
      <c r="BC2133" s="78" t="n">
        <v>86500</v>
      </c>
      <c r="BD2133" s="78" t="n">
        <v>42250000</v>
      </c>
      <c r="BE2133" s="78" t="s">
        <v>18932</v>
      </c>
      <c r="BJ2133" s="78" t="s">
        <v>17721</v>
      </c>
      <c r="BK2133" s="78" t="s">
        <v>17722</v>
      </c>
      <c r="BO2133" s="78" t="s">
        <v>16502</v>
      </c>
    </row>
    <row r="2134" customFormat="false" ht="15" hidden="true" customHeight="false" outlineLevel="0" collapsed="false">
      <c r="A2134" s="82" t="n">
        <v>45291</v>
      </c>
      <c r="B2134" s="78" t="s">
        <v>16497</v>
      </c>
      <c r="C2134" s="78" t="s">
        <v>18927</v>
      </c>
      <c r="D2134" s="78" t="s">
        <v>18928</v>
      </c>
      <c r="E2134" s="78" t="s">
        <v>1305</v>
      </c>
      <c r="F2134" s="78" t="s">
        <v>17710</v>
      </c>
      <c r="G2134" s="78" t="s">
        <v>17711</v>
      </c>
      <c r="H2134" s="78" t="s">
        <v>17725</v>
      </c>
      <c r="I2134" s="78" t="s">
        <v>18933</v>
      </c>
      <c r="J2134" s="78" t="s">
        <v>17755</v>
      </c>
      <c r="K2134" s="78" t="n">
        <v>154296177</v>
      </c>
      <c r="L2134" s="78" t="s">
        <v>2124</v>
      </c>
      <c r="M2134" s="78" t="s">
        <v>20706</v>
      </c>
      <c r="N2134" s="78" t="s">
        <v>17734</v>
      </c>
      <c r="Q2134" s="78" t="n">
        <v>21000015</v>
      </c>
      <c r="R2134" s="78" t="s">
        <v>16863</v>
      </c>
      <c r="S2134" s="78" t="s">
        <v>16864</v>
      </c>
      <c r="T2134" s="78" t="s">
        <v>16862</v>
      </c>
      <c r="W2134" s="78" t="s">
        <v>4084</v>
      </c>
      <c r="Z2134" s="78" t="s">
        <v>17801</v>
      </c>
      <c r="AA2134" s="78" t="s">
        <v>17802</v>
      </c>
      <c r="AC2134" s="78" t="s">
        <v>19192</v>
      </c>
      <c r="AE2134" s="78" t="s">
        <v>2127</v>
      </c>
      <c r="AG2134" s="78" t="s">
        <v>18931</v>
      </c>
      <c r="AI2134" s="82" t="n">
        <v>45322</v>
      </c>
      <c r="AJ2134" s="78" t="s">
        <v>1197</v>
      </c>
      <c r="AL2134" s="78" t="s">
        <v>17718</v>
      </c>
      <c r="AM2134" s="78" t="s">
        <v>17718</v>
      </c>
      <c r="AP2134" s="78" t="s">
        <v>17719</v>
      </c>
      <c r="AQ2134" s="78" t="n">
        <v>100</v>
      </c>
      <c r="AR2134" s="78" t="n">
        <v>100</v>
      </c>
      <c r="AS2134" s="78" t="n">
        <v>2.7</v>
      </c>
      <c r="AT2134" s="78" t="n">
        <v>1</v>
      </c>
      <c r="AV2134" s="78" t="n">
        <v>8.08</v>
      </c>
      <c r="AY2134" s="78" t="n">
        <v>1311921.94</v>
      </c>
      <c r="AZ2134" s="78" t="n">
        <v>0</v>
      </c>
      <c r="BA2134" s="78" t="n">
        <v>-1284921.94</v>
      </c>
      <c r="BB2134" s="78" t="n">
        <v>0</v>
      </c>
      <c r="BC2134" s="78" t="n">
        <v>27000</v>
      </c>
      <c r="BD2134" s="78" t="n">
        <v>42500000</v>
      </c>
      <c r="BE2134" s="78" t="s">
        <v>18932</v>
      </c>
      <c r="BJ2134" s="78" t="s">
        <v>17721</v>
      </c>
      <c r="BK2134" s="78" t="s">
        <v>17722</v>
      </c>
      <c r="BO2134" s="78" t="s">
        <v>16502</v>
      </c>
    </row>
    <row r="2135" customFormat="false" ht="15" hidden="true" customHeight="false" outlineLevel="0" collapsed="false">
      <c r="A2135" s="82" t="n">
        <v>45291</v>
      </c>
      <c r="B2135" s="78" t="s">
        <v>16497</v>
      </c>
      <c r="C2135" s="78" t="s">
        <v>18927</v>
      </c>
      <c r="D2135" s="78" t="s">
        <v>18928</v>
      </c>
      <c r="E2135" s="78" t="s">
        <v>1305</v>
      </c>
      <c r="F2135" s="78" t="s">
        <v>17710</v>
      </c>
      <c r="G2135" s="78" t="s">
        <v>17711</v>
      </c>
      <c r="H2135" s="78" t="s">
        <v>17725</v>
      </c>
      <c r="I2135" s="78" t="s">
        <v>18933</v>
      </c>
      <c r="J2135" s="78" t="s">
        <v>17755</v>
      </c>
      <c r="K2135" s="78" t="n">
        <v>155801067</v>
      </c>
      <c r="L2135" s="78" t="s">
        <v>3006</v>
      </c>
      <c r="M2135" s="78" t="s">
        <v>20707</v>
      </c>
      <c r="N2135" s="78" t="s">
        <v>17734</v>
      </c>
      <c r="Q2135" s="78" t="n">
        <v>21000015</v>
      </c>
      <c r="R2135" s="78" t="s">
        <v>16863</v>
      </c>
      <c r="S2135" s="78" t="s">
        <v>16864</v>
      </c>
      <c r="T2135" s="78" t="s">
        <v>16862</v>
      </c>
      <c r="W2135" s="78" t="s">
        <v>4084</v>
      </c>
      <c r="Z2135" s="78" t="s">
        <v>17801</v>
      </c>
      <c r="AA2135" s="78" t="s">
        <v>17802</v>
      </c>
      <c r="AC2135" s="78" t="s">
        <v>19192</v>
      </c>
      <c r="AE2135" s="78" t="s">
        <v>3009</v>
      </c>
      <c r="AG2135" s="78" t="s">
        <v>18931</v>
      </c>
      <c r="AI2135" s="82" t="n">
        <v>45338</v>
      </c>
      <c r="AJ2135" s="78" t="s">
        <v>1197</v>
      </c>
      <c r="AL2135" s="78" t="s">
        <v>17718</v>
      </c>
      <c r="AM2135" s="78" t="s">
        <v>17718</v>
      </c>
      <c r="AP2135" s="78" t="s">
        <v>17719</v>
      </c>
      <c r="AQ2135" s="78" t="n">
        <v>100</v>
      </c>
      <c r="AR2135" s="78" t="n">
        <v>100</v>
      </c>
      <c r="AS2135" s="78" t="n">
        <v>6.05</v>
      </c>
      <c r="AT2135" s="78" t="n">
        <v>1</v>
      </c>
      <c r="AV2135" s="78" t="n">
        <v>8.08</v>
      </c>
      <c r="AY2135" s="78" t="n">
        <v>1358921.94</v>
      </c>
      <c r="AZ2135" s="78" t="n">
        <v>0</v>
      </c>
      <c r="BA2135" s="78" t="n">
        <v>-1298421.94</v>
      </c>
      <c r="BB2135" s="78" t="n">
        <v>0</v>
      </c>
      <c r="BC2135" s="78" t="n">
        <v>60500</v>
      </c>
      <c r="BD2135" s="78" t="n">
        <v>42500000</v>
      </c>
      <c r="BE2135" s="78" t="s">
        <v>18932</v>
      </c>
      <c r="BJ2135" s="78" t="s">
        <v>17721</v>
      </c>
      <c r="BK2135" s="78" t="s">
        <v>17722</v>
      </c>
      <c r="BO2135" s="78" t="s">
        <v>16502</v>
      </c>
    </row>
    <row r="2136" customFormat="false" ht="15" hidden="true" customHeight="false" outlineLevel="0" collapsed="false">
      <c r="A2136" s="82" t="n">
        <v>45291</v>
      </c>
      <c r="B2136" s="78" t="s">
        <v>16497</v>
      </c>
      <c r="C2136" s="78" t="s">
        <v>18927</v>
      </c>
      <c r="D2136" s="78" t="s">
        <v>18928</v>
      </c>
      <c r="E2136" s="78" t="s">
        <v>1305</v>
      </c>
      <c r="F2136" s="78" t="s">
        <v>17710</v>
      </c>
      <c r="G2136" s="78" t="s">
        <v>17711</v>
      </c>
      <c r="H2136" s="78" t="s">
        <v>17725</v>
      </c>
      <c r="I2136" s="78" t="s">
        <v>18965</v>
      </c>
      <c r="J2136" s="78" t="s">
        <v>17755</v>
      </c>
      <c r="K2136" s="78" t="n">
        <v>154837225</v>
      </c>
      <c r="L2136" s="78" t="s">
        <v>2397</v>
      </c>
      <c r="M2136" s="78" t="s">
        <v>20708</v>
      </c>
      <c r="N2136" s="78" t="s">
        <v>17734</v>
      </c>
      <c r="Q2136" s="78" t="n">
        <v>21000015</v>
      </c>
      <c r="R2136" s="78" t="s">
        <v>16863</v>
      </c>
      <c r="S2136" s="78" t="s">
        <v>16864</v>
      </c>
      <c r="T2136" s="78" t="s">
        <v>16862</v>
      </c>
      <c r="W2136" s="78" t="s">
        <v>4084</v>
      </c>
      <c r="Z2136" s="78" t="s">
        <v>17801</v>
      </c>
      <c r="AA2136" s="78" t="s">
        <v>17802</v>
      </c>
      <c r="AC2136" s="78" t="s">
        <v>19192</v>
      </c>
      <c r="AE2136" s="78" t="s">
        <v>2400</v>
      </c>
      <c r="AG2136" s="78" t="s">
        <v>18931</v>
      </c>
      <c r="AI2136" s="82" t="n">
        <v>45310</v>
      </c>
      <c r="AJ2136" s="78" t="s">
        <v>1197</v>
      </c>
      <c r="AL2136" s="78" t="s">
        <v>17718</v>
      </c>
      <c r="AM2136" s="78" t="s">
        <v>17718</v>
      </c>
      <c r="AP2136" s="78" t="s">
        <v>17772</v>
      </c>
      <c r="AQ2136" s="78" t="n">
        <v>-100</v>
      </c>
      <c r="AR2136" s="78" t="n">
        <v>100</v>
      </c>
      <c r="AS2136" s="78" t="n">
        <v>1.5</v>
      </c>
      <c r="AT2136" s="78" t="n">
        <v>1</v>
      </c>
      <c r="AV2136" s="78" t="n">
        <v>8.08</v>
      </c>
      <c r="AY2136" s="78" t="n">
        <v>-641675</v>
      </c>
      <c r="AZ2136" s="78" t="n">
        <v>0</v>
      </c>
      <c r="BA2136" s="78" t="n">
        <v>626675</v>
      </c>
      <c r="BB2136" s="78" t="n">
        <v>0</v>
      </c>
      <c r="BC2136" s="78" t="n">
        <v>-15000</v>
      </c>
      <c r="BD2136" s="78" t="n">
        <v>42500000</v>
      </c>
      <c r="BE2136" s="78" t="s">
        <v>18932</v>
      </c>
      <c r="BJ2136" s="78" t="s">
        <v>17721</v>
      </c>
      <c r="BK2136" s="78" t="s">
        <v>17722</v>
      </c>
      <c r="BO2136" s="78" t="s">
        <v>16502</v>
      </c>
    </row>
    <row r="2137" customFormat="false" ht="15" hidden="true" customHeight="false" outlineLevel="0" collapsed="false">
      <c r="A2137" s="82" t="n">
        <v>45291</v>
      </c>
      <c r="B2137" s="78" t="s">
        <v>16497</v>
      </c>
      <c r="C2137" s="78" t="s">
        <v>18927</v>
      </c>
      <c r="D2137" s="78" t="s">
        <v>18928</v>
      </c>
      <c r="E2137" s="78" t="s">
        <v>1305</v>
      </c>
      <c r="F2137" s="78" t="s">
        <v>17710</v>
      </c>
      <c r="G2137" s="78" t="s">
        <v>17711</v>
      </c>
      <c r="H2137" s="78" t="s">
        <v>17725</v>
      </c>
      <c r="I2137" s="78" t="s">
        <v>18965</v>
      </c>
      <c r="J2137" s="78" t="s">
        <v>17755</v>
      </c>
      <c r="K2137" s="78" t="n">
        <v>154836689</v>
      </c>
      <c r="L2137" s="78" t="s">
        <v>2404</v>
      </c>
      <c r="M2137" s="78" t="s">
        <v>20709</v>
      </c>
      <c r="N2137" s="78" t="s">
        <v>17734</v>
      </c>
      <c r="Q2137" s="78" t="n">
        <v>21000015</v>
      </c>
      <c r="R2137" s="78" t="s">
        <v>16863</v>
      </c>
      <c r="S2137" s="78" t="s">
        <v>16864</v>
      </c>
      <c r="T2137" s="78" t="s">
        <v>16862</v>
      </c>
      <c r="W2137" s="78" t="s">
        <v>4084</v>
      </c>
      <c r="Z2137" s="78" t="s">
        <v>17801</v>
      </c>
      <c r="AA2137" s="78" t="s">
        <v>17802</v>
      </c>
      <c r="AC2137" s="78" t="s">
        <v>19192</v>
      </c>
      <c r="AE2137" s="78" t="s">
        <v>2407</v>
      </c>
      <c r="AG2137" s="78" t="s">
        <v>18931</v>
      </c>
      <c r="AI2137" s="82" t="n">
        <v>45310</v>
      </c>
      <c r="AJ2137" s="78" t="s">
        <v>1197</v>
      </c>
      <c r="AL2137" s="78" t="s">
        <v>17718</v>
      </c>
      <c r="AM2137" s="78" t="s">
        <v>17718</v>
      </c>
      <c r="AP2137" s="78" t="s">
        <v>17772</v>
      </c>
      <c r="AQ2137" s="78" t="n">
        <v>-100</v>
      </c>
      <c r="AR2137" s="78" t="n">
        <v>100</v>
      </c>
      <c r="AS2137" s="78" t="n">
        <v>1.55</v>
      </c>
      <c r="AT2137" s="78" t="n">
        <v>1</v>
      </c>
      <c r="AV2137" s="78" t="n">
        <v>8.08</v>
      </c>
      <c r="AY2137" s="78" t="n">
        <v>-685178.98</v>
      </c>
      <c r="AZ2137" s="78" t="n">
        <v>0</v>
      </c>
      <c r="BA2137" s="78" t="n">
        <v>669678.98</v>
      </c>
      <c r="BB2137" s="78" t="n">
        <v>0</v>
      </c>
      <c r="BC2137" s="78" t="n">
        <v>-15500</v>
      </c>
      <c r="BD2137" s="78" t="n">
        <v>42750000</v>
      </c>
      <c r="BE2137" s="78" t="s">
        <v>18932</v>
      </c>
      <c r="BJ2137" s="78" t="s">
        <v>17721</v>
      </c>
      <c r="BK2137" s="78" t="s">
        <v>17722</v>
      </c>
      <c r="BO2137" s="78" t="s">
        <v>16502</v>
      </c>
    </row>
    <row r="2138" customFormat="false" ht="15" hidden="true" customHeight="false" outlineLevel="0" collapsed="false">
      <c r="A2138" s="82" t="n">
        <v>45291</v>
      </c>
      <c r="B2138" s="78" t="s">
        <v>16497</v>
      </c>
      <c r="C2138" s="78" t="s">
        <v>18927</v>
      </c>
      <c r="D2138" s="78" t="s">
        <v>18928</v>
      </c>
      <c r="E2138" s="78" t="s">
        <v>1305</v>
      </c>
      <c r="F2138" s="78" t="s">
        <v>17710</v>
      </c>
      <c r="G2138" s="78" t="s">
        <v>17711</v>
      </c>
      <c r="H2138" s="78" t="s">
        <v>17725</v>
      </c>
      <c r="I2138" s="78" t="s">
        <v>18965</v>
      </c>
      <c r="J2138" s="78" t="s">
        <v>17755</v>
      </c>
      <c r="K2138" s="78" t="n">
        <v>149740128</v>
      </c>
      <c r="L2138" s="78" t="s">
        <v>1844</v>
      </c>
      <c r="M2138" s="78" t="s">
        <v>20710</v>
      </c>
      <c r="N2138" s="78" t="s">
        <v>17734</v>
      </c>
      <c r="Q2138" s="78" t="n">
        <v>21000015</v>
      </c>
      <c r="R2138" s="78" t="s">
        <v>16863</v>
      </c>
      <c r="S2138" s="78" t="s">
        <v>16864</v>
      </c>
      <c r="T2138" s="78" t="s">
        <v>16862</v>
      </c>
      <c r="W2138" s="78" t="s">
        <v>4084</v>
      </c>
      <c r="Z2138" s="78" t="s">
        <v>17801</v>
      </c>
      <c r="AA2138" s="78" t="s">
        <v>17802</v>
      </c>
      <c r="AC2138" s="78" t="s">
        <v>19192</v>
      </c>
      <c r="AE2138" s="78" t="s">
        <v>1847</v>
      </c>
      <c r="AG2138" s="78" t="s">
        <v>18931</v>
      </c>
      <c r="AI2138" s="82" t="n">
        <v>45379</v>
      </c>
      <c r="AJ2138" s="78" t="s">
        <v>1197</v>
      </c>
      <c r="AL2138" s="78" t="s">
        <v>17718</v>
      </c>
      <c r="AM2138" s="78" t="s">
        <v>17718</v>
      </c>
      <c r="AP2138" s="78" t="s">
        <v>17772</v>
      </c>
      <c r="AQ2138" s="78" t="n">
        <v>-100</v>
      </c>
      <c r="AR2138" s="78" t="n">
        <v>100</v>
      </c>
      <c r="AS2138" s="78" t="n">
        <v>19.8</v>
      </c>
      <c r="AT2138" s="78" t="n">
        <v>1</v>
      </c>
      <c r="AV2138" s="78" t="n">
        <v>8.08</v>
      </c>
      <c r="AY2138" s="78" t="n">
        <v>-262998.07</v>
      </c>
      <c r="AZ2138" s="78" t="n">
        <v>0</v>
      </c>
      <c r="BA2138" s="78" t="n">
        <v>64998.07</v>
      </c>
      <c r="BB2138" s="78" t="n">
        <v>0</v>
      </c>
      <c r="BC2138" s="78" t="n">
        <v>-198000</v>
      </c>
      <c r="BD2138" s="78" t="n">
        <v>42750000</v>
      </c>
      <c r="BE2138" s="78" t="s">
        <v>18932</v>
      </c>
      <c r="BJ2138" s="78" t="s">
        <v>17721</v>
      </c>
      <c r="BK2138" s="78" t="s">
        <v>17722</v>
      </c>
      <c r="BO2138" s="78" t="s">
        <v>16502</v>
      </c>
    </row>
    <row r="2139" customFormat="false" ht="15" hidden="true" customHeight="false" outlineLevel="0" collapsed="false">
      <c r="A2139" s="82" t="n">
        <v>45291</v>
      </c>
      <c r="B2139" s="78" t="s">
        <v>16497</v>
      </c>
      <c r="C2139" s="78" t="s">
        <v>18927</v>
      </c>
      <c r="D2139" s="78" t="s">
        <v>18928</v>
      </c>
      <c r="E2139" s="78" t="s">
        <v>1305</v>
      </c>
      <c r="F2139" s="78" t="s">
        <v>17710</v>
      </c>
      <c r="G2139" s="78" t="s">
        <v>17711</v>
      </c>
      <c r="H2139" s="78" t="s">
        <v>17725</v>
      </c>
      <c r="I2139" s="78" t="s">
        <v>18965</v>
      </c>
      <c r="J2139" s="78" t="s">
        <v>17755</v>
      </c>
      <c r="K2139" s="78" t="n">
        <v>144226811</v>
      </c>
      <c r="L2139" s="78" t="s">
        <v>1627</v>
      </c>
      <c r="M2139" s="78" t="s">
        <v>20711</v>
      </c>
      <c r="N2139" s="78" t="s">
        <v>17734</v>
      </c>
      <c r="Q2139" s="78" t="n">
        <v>21000015</v>
      </c>
      <c r="R2139" s="78" t="s">
        <v>16863</v>
      </c>
      <c r="S2139" s="78" t="s">
        <v>16864</v>
      </c>
      <c r="T2139" s="78" t="s">
        <v>16862</v>
      </c>
      <c r="W2139" s="78" t="s">
        <v>4084</v>
      </c>
      <c r="Z2139" s="78" t="s">
        <v>17801</v>
      </c>
      <c r="AA2139" s="78" t="s">
        <v>17802</v>
      </c>
      <c r="AC2139" s="78" t="s">
        <v>19192</v>
      </c>
      <c r="AE2139" s="78" t="s">
        <v>1630</v>
      </c>
      <c r="AG2139" s="78" t="s">
        <v>18931</v>
      </c>
      <c r="AI2139" s="82" t="n">
        <v>45366</v>
      </c>
      <c r="AJ2139" s="78" t="s">
        <v>1197</v>
      </c>
      <c r="AL2139" s="78" t="s">
        <v>17718</v>
      </c>
      <c r="AM2139" s="78" t="s">
        <v>17718</v>
      </c>
      <c r="AP2139" s="78" t="s">
        <v>17772</v>
      </c>
      <c r="AQ2139" s="78" t="n">
        <v>-93</v>
      </c>
      <c r="AR2139" s="78" t="n">
        <v>100</v>
      </c>
      <c r="AS2139" s="78" t="n">
        <v>43.85</v>
      </c>
      <c r="AT2139" s="78" t="n">
        <v>1</v>
      </c>
      <c r="AV2139" s="78" t="n">
        <v>8.08</v>
      </c>
      <c r="AY2139" s="78" t="n">
        <v>-1762277.06</v>
      </c>
      <c r="AZ2139" s="78" t="n">
        <v>0</v>
      </c>
      <c r="BA2139" s="78" t="n">
        <v>1354472.06</v>
      </c>
      <c r="BB2139" s="78" t="n">
        <v>0</v>
      </c>
      <c r="BC2139" s="78" t="n">
        <v>-407805</v>
      </c>
      <c r="BD2139" s="78" t="n">
        <v>42780000</v>
      </c>
      <c r="BE2139" s="78" t="s">
        <v>18932</v>
      </c>
      <c r="BJ2139" s="78" t="s">
        <v>17721</v>
      </c>
      <c r="BK2139" s="78" t="s">
        <v>17722</v>
      </c>
      <c r="BO2139" s="78" t="s">
        <v>16502</v>
      </c>
    </row>
    <row r="2140" customFormat="false" ht="15" hidden="true" customHeight="false" outlineLevel="0" collapsed="false">
      <c r="A2140" s="82" t="n">
        <v>45291</v>
      </c>
      <c r="B2140" s="78" t="s">
        <v>16497</v>
      </c>
      <c r="C2140" s="78" t="s">
        <v>18927</v>
      </c>
      <c r="D2140" s="78" t="s">
        <v>18928</v>
      </c>
      <c r="E2140" s="78" t="s">
        <v>1305</v>
      </c>
      <c r="F2140" s="78" t="s">
        <v>17710</v>
      </c>
      <c r="G2140" s="78" t="s">
        <v>17711</v>
      </c>
      <c r="H2140" s="78" t="s">
        <v>17725</v>
      </c>
      <c r="I2140" s="78" t="s">
        <v>18933</v>
      </c>
      <c r="J2140" s="78" t="s">
        <v>17755</v>
      </c>
      <c r="K2140" s="78" t="n">
        <v>155271078</v>
      </c>
      <c r="L2140" s="78" t="s">
        <v>2656</v>
      </c>
      <c r="M2140" s="78" t="s">
        <v>20712</v>
      </c>
      <c r="N2140" s="78" t="s">
        <v>17734</v>
      </c>
      <c r="Q2140" s="78" t="n">
        <v>21000015</v>
      </c>
      <c r="R2140" s="78" t="s">
        <v>16863</v>
      </c>
      <c r="S2140" s="78" t="s">
        <v>16864</v>
      </c>
      <c r="T2140" s="78" t="s">
        <v>16862</v>
      </c>
      <c r="W2140" s="78" t="s">
        <v>4084</v>
      </c>
      <c r="Z2140" s="78" t="s">
        <v>17801</v>
      </c>
      <c r="AA2140" s="78" t="s">
        <v>17802</v>
      </c>
      <c r="AC2140" s="78" t="s">
        <v>19192</v>
      </c>
      <c r="AE2140" s="78" t="s">
        <v>2659</v>
      </c>
      <c r="AG2140" s="78" t="s">
        <v>18931</v>
      </c>
      <c r="AI2140" s="82" t="n">
        <v>45351</v>
      </c>
      <c r="AJ2140" s="78" t="s">
        <v>1197</v>
      </c>
      <c r="AL2140" s="78" t="s">
        <v>17718</v>
      </c>
      <c r="AM2140" s="78" t="s">
        <v>17718</v>
      </c>
      <c r="AP2140" s="78" t="s">
        <v>17719</v>
      </c>
      <c r="AQ2140" s="78" t="n">
        <v>100</v>
      </c>
      <c r="AR2140" s="78" t="n">
        <v>100</v>
      </c>
      <c r="AS2140" s="78" t="n">
        <v>11</v>
      </c>
      <c r="AT2140" s="78" t="n">
        <v>1</v>
      </c>
      <c r="AV2140" s="78" t="n">
        <v>8.08</v>
      </c>
      <c r="AY2140" s="78" t="n">
        <v>1158980.94</v>
      </c>
      <c r="AZ2140" s="78" t="n">
        <v>0</v>
      </c>
      <c r="BA2140" s="78" t="n">
        <v>-1048980.94</v>
      </c>
      <c r="BB2140" s="78" t="n">
        <v>0</v>
      </c>
      <c r="BC2140" s="78" t="n">
        <v>110000</v>
      </c>
      <c r="BD2140" s="78" t="n">
        <v>43000000</v>
      </c>
      <c r="BE2140" s="78" t="s">
        <v>18932</v>
      </c>
      <c r="BJ2140" s="78" t="s">
        <v>17721</v>
      </c>
      <c r="BK2140" s="78" t="s">
        <v>17722</v>
      </c>
      <c r="BO2140" s="78" t="s">
        <v>16502</v>
      </c>
    </row>
    <row r="2141" customFormat="false" ht="15" hidden="true" customHeight="false" outlineLevel="0" collapsed="false">
      <c r="A2141" s="82" t="n">
        <v>45291</v>
      </c>
      <c r="B2141" s="78" t="s">
        <v>16497</v>
      </c>
      <c r="C2141" s="78" t="s">
        <v>18927</v>
      </c>
      <c r="D2141" s="78" t="s">
        <v>18928</v>
      </c>
      <c r="E2141" s="78" t="s">
        <v>1305</v>
      </c>
      <c r="F2141" s="78" t="s">
        <v>17710</v>
      </c>
      <c r="G2141" s="78" t="s">
        <v>17711</v>
      </c>
      <c r="H2141" s="78" t="s">
        <v>17725</v>
      </c>
      <c r="I2141" s="78" t="s">
        <v>18933</v>
      </c>
      <c r="J2141" s="78" t="s">
        <v>17755</v>
      </c>
      <c r="K2141" s="78" t="n">
        <v>155271174</v>
      </c>
      <c r="L2141" s="78" t="s">
        <v>2663</v>
      </c>
      <c r="M2141" s="78" t="s">
        <v>20713</v>
      </c>
      <c r="N2141" s="78" t="s">
        <v>17734</v>
      </c>
      <c r="Q2141" s="78" t="n">
        <v>21000015</v>
      </c>
      <c r="R2141" s="78" t="s">
        <v>16863</v>
      </c>
      <c r="S2141" s="78" t="s">
        <v>16864</v>
      </c>
      <c r="T2141" s="78" t="s">
        <v>16862</v>
      </c>
      <c r="W2141" s="78" t="s">
        <v>4084</v>
      </c>
      <c r="Z2141" s="78" t="s">
        <v>17801</v>
      </c>
      <c r="AA2141" s="78" t="s">
        <v>17802</v>
      </c>
      <c r="AC2141" s="78" t="s">
        <v>19192</v>
      </c>
      <c r="AE2141" s="78" t="s">
        <v>2666</v>
      </c>
      <c r="AG2141" s="78" t="s">
        <v>18931</v>
      </c>
      <c r="AI2141" s="82" t="n">
        <v>45351</v>
      </c>
      <c r="AJ2141" s="78" t="s">
        <v>1197</v>
      </c>
      <c r="AL2141" s="78" t="s">
        <v>17718</v>
      </c>
      <c r="AM2141" s="78" t="s">
        <v>17718</v>
      </c>
      <c r="AP2141" s="78" t="s">
        <v>17719</v>
      </c>
      <c r="AQ2141" s="78" t="n">
        <v>100</v>
      </c>
      <c r="AR2141" s="78" t="n">
        <v>100</v>
      </c>
      <c r="AS2141" s="78" t="n">
        <v>12</v>
      </c>
      <c r="AT2141" s="78" t="n">
        <v>1</v>
      </c>
      <c r="AV2141" s="78" t="n">
        <v>8.08</v>
      </c>
      <c r="AY2141" s="78" t="n">
        <v>1107001.93</v>
      </c>
      <c r="AZ2141" s="78" t="n">
        <v>0</v>
      </c>
      <c r="BA2141" s="78" t="n">
        <v>-987001.93</v>
      </c>
      <c r="BB2141" s="78" t="n">
        <v>0</v>
      </c>
      <c r="BC2141" s="78" t="n">
        <v>120000</v>
      </c>
      <c r="BD2141" s="78" t="n">
        <v>43250000</v>
      </c>
      <c r="BE2141" s="78" t="s">
        <v>18932</v>
      </c>
      <c r="BJ2141" s="78" t="s">
        <v>17721</v>
      </c>
      <c r="BK2141" s="78" t="s">
        <v>17722</v>
      </c>
      <c r="BO2141" s="78" t="s">
        <v>16502</v>
      </c>
    </row>
    <row r="2142" customFormat="false" ht="15" hidden="true" customHeight="false" outlineLevel="0" collapsed="false">
      <c r="A2142" s="82" t="n">
        <v>45291</v>
      </c>
      <c r="B2142" s="78" t="s">
        <v>16497</v>
      </c>
      <c r="C2142" s="78" t="s">
        <v>18927</v>
      </c>
      <c r="D2142" s="78" t="s">
        <v>18928</v>
      </c>
      <c r="E2142" s="78" t="s">
        <v>1305</v>
      </c>
      <c r="F2142" s="78" t="s">
        <v>17710</v>
      </c>
      <c r="G2142" s="78" t="s">
        <v>17711</v>
      </c>
      <c r="H2142" s="78" t="s">
        <v>17725</v>
      </c>
      <c r="I2142" s="78" t="s">
        <v>18933</v>
      </c>
      <c r="J2142" s="78" t="s">
        <v>17755</v>
      </c>
      <c r="K2142" s="78" t="n">
        <v>144226839</v>
      </c>
      <c r="L2142" s="78" t="s">
        <v>1592</v>
      </c>
      <c r="M2142" s="78" t="s">
        <v>20714</v>
      </c>
      <c r="N2142" s="78" t="s">
        <v>17734</v>
      </c>
      <c r="Q2142" s="78" t="n">
        <v>21000015</v>
      </c>
      <c r="R2142" s="78" t="s">
        <v>16863</v>
      </c>
      <c r="S2142" s="78" t="s">
        <v>16864</v>
      </c>
      <c r="T2142" s="78" t="s">
        <v>16862</v>
      </c>
      <c r="W2142" s="78" t="s">
        <v>4084</v>
      </c>
      <c r="Z2142" s="78" t="s">
        <v>17801</v>
      </c>
      <c r="AA2142" s="78" t="s">
        <v>17802</v>
      </c>
      <c r="AC2142" s="78" t="s">
        <v>19192</v>
      </c>
      <c r="AE2142" s="78" t="s">
        <v>1595</v>
      </c>
      <c r="AG2142" s="78" t="s">
        <v>18931</v>
      </c>
      <c r="AI2142" s="82" t="n">
        <v>45366</v>
      </c>
      <c r="AJ2142" s="78" t="s">
        <v>1197</v>
      </c>
      <c r="AL2142" s="78" t="s">
        <v>17718</v>
      </c>
      <c r="AM2142" s="78" t="s">
        <v>17718</v>
      </c>
      <c r="AP2142" s="78" t="s">
        <v>17719</v>
      </c>
      <c r="AQ2142" s="78" t="n">
        <v>100</v>
      </c>
      <c r="AR2142" s="78" t="n">
        <v>100</v>
      </c>
      <c r="AS2142" s="78" t="n">
        <v>17.55</v>
      </c>
      <c r="AT2142" s="78" t="n">
        <v>1</v>
      </c>
      <c r="AV2142" s="78" t="n">
        <v>8.08</v>
      </c>
      <c r="AY2142" s="78" t="n">
        <v>992821.94</v>
      </c>
      <c r="AZ2142" s="78" t="n">
        <v>0</v>
      </c>
      <c r="BA2142" s="78" t="n">
        <v>-817321.94</v>
      </c>
      <c r="BB2142" s="78" t="n">
        <v>0</v>
      </c>
      <c r="BC2142" s="78" t="n">
        <v>175500</v>
      </c>
      <c r="BD2142" s="78" t="n">
        <v>43250000</v>
      </c>
      <c r="BE2142" s="78" t="s">
        <v>18932</v>
      </c>
      <c r="BJ2142" s="78" t="s">
        <v>17721</v>
      </c>
      <c r="BK2142" s="78" t="s">
        <v>17722</v>
      </c>
      <c r="BO2142" s="78" t="s">
        <v>16502</v>
      </c>
    </row>
    <row r="2143" customFormat="false" ht="15" hidden="true" customHeight="false" outlineLevel="0" collapsed="false">
      <c r="A2143" s="82" t="n">
        <v>45291</v>
      </c>
      <c r="B2143" s="78" t="s">
        <v>16497</v>
      </c>
      <c r="C2143" s="78" t="s">
        <v>18927</v>
      </c>
      <c r="D2143" s="78" t="s">
        <v>18928</v>
      </c>
      <c r="E2143" s="78" t="s">
        <v>1305</v>
      </c>
      <c r="F2143" s="78" t="s">
        <v>17710</v>
      </c>
      <c r="G2143" s="78" t="s">
        <v>17711</v>
      </c>
      <c r="H2143" s="78" t="s">
        <v>17725</v>
      </c>
      <c r="I2143" s="78" t="s">
        <v>18933</v>
      </c>
      <c r="J2143" s="78" t="s">
        <v>17755</v>
      </c>
      <c r="K2143" s="78" t="n">
        <v>155800532</v>
      </c>
      <c r="L2143" s="78" t="s">
        <v>3027</v>
      </c>
      <c r="M2143" s="78" t="s">
        <v>20715</v>
      </c>
      <c r="N2143" s="78" t="s">
        <v>17734</v>
      </c>
      <c r="Q2143" s="78" t="n">
        <v>21000015</v>
      </c>
      <c r="R2143" s="78" t="s">
        <v>16863</v>
      </c>
      <c r="S2143" s="78" t="s">
        <v>16864</v>
      </c>
      <c r="T2143" s="78" t="s">
        <v>16862</v>
      </c>
      <c r="W2143" s="78" t="s">
        <v>4084</v>
      </c>
      <c r="Z2143" s="78" t="s">
        <v>17801</v>
      </c>
      <c r="AA2143" s="78" t="s">
        <v>17802</v>
      </c>
      <c r="AC2143" s="78" t="s">
        <v>19192</v>
      </c>
      <c r="AE2143" s="78" t="s">
        <v>3030</v>
      </c>
      <c r="AG2143" s="78" t="s">
        <v>18931</v>
      </c>
      <c r="AI2143" s="82" t="n">
        <v>45338</v>
      </c>
      <c r="AJ2143" s="78" t="s">
        <v>1197</v>
      </c>
      <c r="AL2143" s="78" t="s">
        <v>17718</v>
      </c>
      <c r="AM2143" s="78" t="s">
        <v>17718</v>
      </c>
      <c r="AP2143" s="78" t="s">
        <v>17719</v>
      </c>
      <c r="AQ2143" s="78" t="n">
        <v>100</v>
      </c>
      <c r="AR2143" s="78" t="n">
        <v>100</v>
      </c>
      <c r="AS2143" s="78" t="n">
        <v>8.85</v>
      </c>
      <c r="AT2143" s="78" t="n">
        <v>1</v>
      </c>
      <c r="AV2143" s="78" t="n">
        <v>8.08</v>
      </c>
      <c r="AY2143" s="78" t="n">
        <v>1243541.94</v>
      </c>
      <c r="AZ2143" s="78" t="n">
        <v>0</v>
      </c>
      <c r="BA2143" s="78" t="n">
        <v>-1155041.94</v>
      </c>
      <c r="BB2143" s="78" t="n">
        <v>0</v>
      </c>
      <c r="BC2143" s="78" t="n">
        <v>88500</v>
      </c>
      <c r="BD2143" s="78" t="n">
        <v>43500000</v>
      </c>
      <c r="BE2143" s="78" t="s">
        <v>18932</v>
      </c>
      <c r="BJ2143" s="78" t="s">
        <v>17721</v>
      </c>
      <c r="BK2143" s="78" t="s">
        <v>17722</v>
      </c>
      <c r="BO2143" s="78" t="s">
        <v>16502</v>
      </c>
    </row>
    <row r="2144" customFormat="false" ht="15" hidden="true" customHeight="false" outlineLevel="0" collapsed="false">
      <c r="A2144" s="82" t="n">
        <v>45291</v>
      </c>
      <c r="B2144" s="78" t="s">
        <v>16497</v>
      </c>
      <c r="C2144" s="78" t="s">
        <v>18927</v>
      </c>
      <c r="D2144" s="78" t="s">
        <v>18928</v>
      </c>
      <c r="E2144" s="78" t="s">
        <v>1305</v>
      </c>
      <c r="F2144" s="78" t="s">
        <v>17710</v>
      </c>
      <c r="G2144" s="78" t="s">
        <v>17711</v>
      </c>
      <c r="H2144" s="78" t="s">
        <v>17725</v>
      </c>
      <c r="I2144" s="78" t="s">
        <v>18965</v>
      </c>
      <c r="J2144" s="78" t="s">
        <v>17755</v>
      </c>
      <c r="K2144" s="78" t="n">
        <v>155800584</v>
      </c>
      <c r="L2144" s="78" t="s">
        <v>3041</v>
      </c>
      <c r="M2144" s="78" t="s">
        <v>20716</v>
      </c>
      <c r="N2144" s="78" t="s">
        <v>17734</v>
      </c>
      <c r="Q2144" s="78" t="n">
        <v>21000015</v>
      </c>
      <c r="R2144" s="78" t="s">
        <v>16863</v>
      </c>
      <c r="S2144" s="78" t="s">
        <v>16864</v>
      </c>
      <c r="T2144" s="78" t="s">
        <v>16862</v>
      </c>
      <c r="W2144" s="78" t="s">
        <v>4084</v>
      </c>
      <c r="Z2144" s="78" t="s">
        <v>17801</v>
      </c>
      <c r="AA2144" s="78" t="s">
        <v>17802</v>
      </c>
      <c r="AC2144" s="78" t="s">
        <v>19192</v>
      </c>
      <c r="AE2144" s="78" t="s">
        <v>3044</v>
      </c>
      <c r="AG2144" s="78" t="s">
        <v>18931</v>
      </c>
      <c r="AI2144" s="82" t="n">
        <v>45338</v>
      </c>
      <c r="AJ2144" s="78" t="s">
        <v>1197</v>
      </c>
      <c r="AL2144" s="78" t="s">
        <v>17718</v>
      </c>
      <c r="AM2144" s="78" t="s">
        <v>17718</v>
      </c>
      <c r="AP2144" s="78" t="s">
        <v>17772</v>
      </c>
      <c r="AQ2144" s="78" t="n">
        <v>-99</v>
      </c>
      <c r="AR2144" s="78" t="n">
        <v>100</v>
      </c>
      <c r="AS2144" s="78" t="n">
        <v>10.75</v>
      </c>
      <c r="AT2144" s="78" t="n">
        <v>1</v>
      </c>
      <c r="AV2144" s="78" t="n">
        <v>8.08</v>
      </c>
      <c r="AY2144" s="78" t="n">
        <v>-1088468.02</v>
      </c>
      <c r="AZ2144" s="78" t="n">
        <v>0</v>
      </c>
      <c r="BA2144" s="78" t="n">
        <v>982043.02</v>
      </c>
      <c r="BB2144" s="78" t="n">
        <v>0</v>
      </c>
      <c r="BC2144" s="78" t="n">
        <v>-106425</v>
      </c>
      <c r="BD2144" s="78" t="n">
        <v>43560000</v>
      </c>
      <c r="BE2144" s="78" t="s">
        <v>18932</v>
      </c>
      <c r="BJ2144" s="78" t="s">
        <v>17721</v>
      </c>
      <c r="BK2144" s="78" t="s">
        <v>17722</v>
      </c>
      <c r="BO2144" s="78" t="s">
        <v>16502</v>
      </c>
    </row>
    <row r="2145" customFormat="false" ht="15" hidden="true" customHeight="false" outlineLevel="0" collapsed="false">
      <c r="A2145" s="82" t="n">
        <v>45291</v>
      </c>
      <c r="B2145" s="78" t="s">
        <v>16497</v>
      </c>
      <c r="C2145" s="78" t="s">
        <v>18927</v>
      </c>
      <c r="D2145" s="78" t="s">
        <v>18928</v>
      </c>
      <c r="E2145" s="78" t="s">
        <v>1305</v>
      </c>
      <c r="F2145" s="78" t="s">
        <v>17710</v>
      </c>
      <c r="G2145" s="78" t="s">
        <v>17711</v>
      </c>
      <c r="H2145" s="78" t="s">
        <v>17725</v>
      </c>
      <c r="I2145" s="78" t="s">
        <v>18933</v>
      </c>
      <c r="J2145" s="78" t="s">
        <v>17755</v>
      </c>
      <c r="K2145" s="78" t="n">
        <v>155271184</v>
      </c>
      <c r="L2145" s="78" t="s">
        <v>2677</v>
      </c>
      <c r="M2145" s="78" t="s">
        <v>20717</v>
      </c>
      <c r="N2145" s="78" t="s">
        <v>17734</v>
      </c>
      <c r="Q2145" s="78" t="n">
        <v>21000015</v>
      </c>
      <c r="R2145" s="78" t="s">
        <v>16863</v>
      </c>
      <c r="S2145" s="78" t="s">
        <v>16864</v>
      </c>
      <c r="T2145" s="78" t="s">
        <v>16862</v>
      </c>
      <c r="W2145" s="78" t="s">
        <v>4084</v>
      </c>
      <c r="Z2145" s="78" t="s">
        <v>17801</v>
      </c>
      <c r="AA2145" s="78" t="s">
        <v>17802</v>
      </c>
      <c r="AC2145" s="78" t="s">
        <v>19192</v>
      </c>
      <c r="AE2145" s="78" t="s">
        <v>2680</v>
      </c>
      <c r="AG2145" s="78" t="s">
        <v>18931</v>
      </c>
      <c r="AI2145" s="82" t="n">
        <v>45351</v>
      </c>
      <c r="AJ2145" s="78" t="s">
        <v>1197</v>
      </c>
      <c r="AL2145" s="78" t="s">
        <v>17718</v>
      </c>
      <c r="AM2145" s="78" t="s">
        <v>17718</v>
      </c>
      <c r="AP2145" s="78" t="s">
        <v>17719</v>
      </c>
      <c r="AQ2145" s="78" t="n">
        <v>100</v>
      </c>
      <c r="AR2145" s="78" t="n">
        <v>100</v>
      </c>
      <c r="AS2145" s="78" t="n">
        <v>14.25</v>
      </c>
      <c r="AT2145" s="78" t="n">
        <v>1</v>
      </c>
      <c r="AV2145" s="78" t="n">
        <v>8.08</v>
      </c>
      <c r="AY2145" s="78" t="n">
        <v>1082621.96</v>
      </c>
      <c r="AZ2145" s="78" t="n">
        <v>0</v>
      </c>
      <c r="BA2145" s="78" t="n">
        <v>-940121.96</v>
      </c>
      <c r="BB2145" s="78" t="n">
        <v>0</v>
      </c>
      <c r="BC2145" s="78" t="n">
        <v>142500</v>
      </c>
      <c r="BD2145" s="78" t="n">
        <v>43750000</v>
      </c>
      <c r="BE2145" s="78" t="s">
        <v>18932</v>
      </c>
      <c r="BJ2145" s="78" t="s">
        <v>17721</v>
      </c>
      <c r="BK2145" s="78" t="s">
        <v>17722</v>
      </c>
      <c r="BO2145" s="78" t="s">
        <v>16502</v>
      </c>
    </row>
    <row r="2146" customFormat="false" ht="15" hidden="true" customHeight="false" outlineLevel="0" collapsed="false">
      <c r="A2146" s="82" t="n">
        <v>45291</v>
      </c>
      <c r="B2146" s="78" t="s">
        <v>16497</v>
      </c>
      <c r="C2146" s="78" t="s">
        <v>17734</v>
      </c>
      <c r="D2146" s="78" t="s">
        <v>18919</v>
      </c>
      <c r="E2146" s="78" t="s">
        <v>4126</v>
      </c>
      <c r="F2146" s="78" t="s">
        <v>17758</v>
      </c>
      <c r="G2146" s="78" t="s">
        <v>17711</v>
      </c>
      <c r="H2146" s="78" t="s">
        <v>17725</v>
      </c>
      <c r="I2146" s="78" t="s">
        <v>18920</v>
      </c>
      <c r="J2146" s="78" t="s">
        <v>16506</v>
      </c>
      <c r="K2146" s="78" t="n">
        <v>109257996</v>
      </c>
      <c r="L2146" s="78" t="s">
        <v>12350</v>
      </c>
      <c r="M2146" s="78" t="s">
        <v>20718</v>
      </c>
      <c r="N2146" s="78" t="s">
        <v>17734</v>
      </c>
      <c r="Q2146" s="78" t="n">
        <v>0</v>
      </c>
      <c r="U2146" s="78" t="s">
        <v>20719</v>
      </c>
      <c r="V2146" s="78" t="s">
        <v>20720</v>
      </c>
      <c r="W2146" s="78" t="s">
        <v>4084</v>
      </c>
      <c r="X2146" s="78" t="s">
        <v>17910</v>
      </c>
      <c r="Y2146" s="78" t="s">
        <v>17911</v>
      </c>
      <c r="Z2146" s="78" t="s">
        <v>17794</v>
      </c>
      <c r="AA2146" s="78" t="s">
        <v>17795</v>
      </c>
      <c r="AB2146" s="78" t="s">
        <v>19060</v>
      </c>
      <c r="AI2146" s="82" t="n">
        <v>47968</v>
      </c>
      <c r="AL2146" s="78" t="s">
        <v>17718</v>
      </c>
      <c r="AM2146" s="78" t="s">
        <v>17718</v>
      </c>
      <c r="AP2146" s="78" t="s">
        <v>17772</v>
      </c>
      <c r="AQ2146" s="78" t="n">
        <v>-43801</v>
      </c>
      <c r="AR2146" s="78" t="n">
        <v>10</v>
      </c>
      <c r="AS2146" s="78" t="n">
        <v>85.64247</v>
      </c>
      <c r="AT2146" s="78" t="n">
        <v>1</v>
      </c>
      <c r="AV2146" s="78" t="n">
        <v>8.08</v>
      </c>
      <c r="AY2146" s="78" t="n">
        <v>-34867511.43</v>
      </c>
      <c r="AZ2146" s="78" t="n">
        <v>0</v>
      </c>
      <c r="BA2146" s="78" t="n">
        <v>-2644746.85</v>
      </c>
      <c r="BB2146" s="78" t="n">
        <v>-380252.38</v>
      </c>
      <c r="BC2146" s="78" t="n">
        <v>-37512258.28</v>
      </c>
      <c r="BD2146" s="78" t="n">
        <v>43801000</v>
      </c>
      <c r="BE2146" s="78" t="s">
        <v>18925</v>
      </c>
      <c r="BJ2146" s="78" t="s">
        <v>17721</v>
      </c>
      <c r="BK2146" s="78" t="s">
        <v>17722</v>
      </c>
      <c r="BL2146" s="78" t="s">
        <v>12352</v>
      </c>
      <c r="BM2146" s="78" t="s">
        <v>12351</v>
      </c>
      <c r="BN2146" s="78" t="s">
        <v>20721</v>
      </c>
      <c r="BO2146" s="78" t="s">
        <v>16502</v>
      </c>
    </row>
    <row r="2147" customFormat="false" ht="15" hidden="true" customHeight="false" outlineLevel="0" collapsed="false">
      <c r="A2147" s="82" t="n">
        <v>45291</v>
      </c>
      <c r="B2147" s="78" t="s">
        <v>16497</v>
      </c>
      <c r="C2147" s="78" t="s">
        <v>18927</v>
      </c>
      <c r="D2147" s="78" t="s">
        <v>18928</v>
      </c>
      <c r="E2147" s="78" t="s">
        <v>1305</v>
      </c>
      <c r="F2147" s="78" t="s">
        <v>17710</v>
      </c>
      <c r="G2147" s="78" t="s">
        <v>17711</v>
      </c>
      <c r="H2147" s="78" t="s">
        <v>17725</v>
      </c>
      <c r="I2147" s="78" t="s">
        <v>18933</v>
      </c>
      <c r="J2147" s="78" t="s">
        <v>17755</v>
      </c>
      <c r="K2147" s="78" t="n">
        <v>157822955</v>
      </c>
      <c r="L2147" s="78" t="s">
        <v>3377</v>
      </c>
      <c r="M2147" s="78" t="s">
        <v>20722</v>
      </c>
      <c r="N2147" s="78" t="s">
        <v>17734</v>
      </c>
      <c r="Q2147" s="78" t="n">
        <v>21000015</v>
      </c>
      <c r="R2147" s="78" t="s">
        <v>16863</v>
      </c>
      <c r="S2147" s="78" t="s">
        <v>16864</v>
      </c>
      <c r="T2147" s="78" t="s">
        <v>16862</v>
      </c>
      <c r="W2147" s="78" t="s">
        <v>4084</v>
      </c>
      <c r="Z2147" s="78" t="s">
        <v>17801</v>
      </c>
      <c r="AA2147" s="78" t="s">
        <v>17802</v>
      </c>
      <c r="AC2147" s="78" t="s">
        <v>19192</v>
      </c>
      <c r="AE2147" s="78" t="s">
        <v>3380</v>
      </c>
      <c r="AG2147" s="78" t="s">
        <v>18931</v>
      </c>
      <c r="AI2147" s="82" t="n">
        <v>45401</v>
      </c>
      <c r="AJ2147" s="78" t="s">
        <v>1197</v>
      </c>
      <c r="AL2147" s="78" t="s">
        <v>17718</v>
      </c>
      <c r="AM2147" s="78" t="s">
        <v>17718</v>
      </c>
      <c r="AP2147" s="78" t="s">
        <v>17719</v>
      </c>
      <c r="AQ2147" s="78" t="n">
        <v>100</v>
      </c>
      <c r="AR2147" s="78" t="n">
        <v>100</v>
      </c>
      <c r="AS2147" s="78" t="n">
        <v>36.95</v>
      </c>
      <c r="AT2147" s="78" t="n">
        <v>1</v>
      </c>
      <c r="AV2147" s="78" t="n">
        <v>8.08</v>
      </c>
      <c r="AY2147" s="78" t="n">
        <v>502781.92</v>
      </c>
      <c r="AZ2147" s="78" t="n">
        <v>0</v>
      </c>
      <c r="BA2147" s="78" t="n">
        <v>-133281.92</v>
      </c>
      <c r="BB2147" s="78" t="n">
        <v>0</v>
      </c>
      <c r="BC2147" s="78" t="n">
        <v>369500</v>
      </c>
      <c r="BD2147" s="78" t="n">
        <v>44000000</v>
      </c>
      <c r="BE2147" s="78" t="s">
        <v>18932</v>
      </c>
      <c r="BJ2147" s="78" t="s">
        <v>17721</v>
      </c>
      <c r="BK2147" s="78" t="s">
        <v>17722</v>
      </c>
      <c r="BO2147" s="78" t="s">
        <v>16502</v>
      </c>
    </row>
    <row r="2148" customFormat="false" ht="15" hidden="true" customHeight="false" outlineLevel="0" collapsed="false">
      <c r="A2148" s="82" t="n">
        <v>45291</v>
      </c>
      <c r="B2148" s="78" t="s">
        <v>16497</v>
      </c>
      <c r="C2148" s="78" t="s">
        <v>18927</v>
      </c>
      <c r="D2148" s="78" t="s">
        <v>18928</v>
      </c>
      <c r="E2148" s="78" t="s">
        <v>1305</v>
      </c>
      <c r="F2148" s="78" t="s">
        <v>17710</v>
      </c>
      <c r="G2148" s="78" t="s">
        <v>17711</v>
      </c>
      <c r="H2148" s="78" t="s">
        <v>17725</v>
      </c>
      <c r="I2148" s="78" t="s">
        <v>18933</v>
      </c>
      <c r="J2148" s="78" t="s">
        <v>17755</v>
      </c>
      <c r="K2148" s="78" t="n">
        <v>148924239</v>
      </c>
      <c r="L2148" s="78" t="s">
        <v>1704</v>
      </c>
      <c r="M2148" s="78" t="s">
        <v>20723</v>
      </c>
      <c r="N2148" s="78" t="s">
        <v>17734</v>
      </c>
      <c r="Q2148" s="78" t="n">
        <v>21000015</v>
      </c>
      <c r="R2148" s="78" t="s">
        <v>16863</v>
      </c>
      <c r="S2148" s="78" t="s">
        <v>16864</v>
      </c>
      <c r="T2148" s="78" t="s">
        <v>16862</v>
      </c>
      <c r="W2148" s="78" t="s">
        <v>4084</v>
      </c>
      <c r="Z2148" s="78" t="s">
        <v>17801</v>
      </c>
      <c r="AA2148" s="78" t="s">
        <v>17802</v>
      </c>
      <c r="AC2148" s="78" t="s">
        <v>19192</v>
      </c>
      <c r="AE2148" s="78" t="s">
        <v>1707</v>
      </c>
      <c r="AG2148" s="78" t="s">
        <v>18931</v>
      </c>
      <c r="AI2148" s="82" t="n">
        <v>45379</v>
      </c>
      <c r="AJ2148" s="78" t="s">
        <v>1197</v>
      </c>
      <c r="AL2148" s="78" t="s">
        <v>17718</v>
      </c>
      <c r="AM2148" s="78" t="s">
        <v>17718</v>
      </c>
      <c r="AP2148" s="78" t="s">
        <v>17719</v>
      </c>
      <c r="AQ2148" s="78" t="n">
        <v>200</v>
      </c>
      <c r="AR2148" s="78" t="n">
        <v>100</v>
      </c>
      <c r="AS2148" s="78" t="n">
        <v>0.525</v>
      </c>
      <c r="AT2148" s="78" t="n">
        <v>1</v>
      </c>
      <c r="AV2148" s="78" t="n">
        <v>8.08</v>
      </c>
      <c r="AY2148" s="78" t="n">
        <v>13403.86</v>
      </c>
      <c r="AZ2148" s="78" t="n">
        <v>0</v>
      </c>
      <c r="BA2148" s="78" t="n">
        <v>-2903.86</v>
      </c>
      <c r="BB2148" s="78" t="n">
        <v>0</v>
      </c>
      <c r="BC2148" s="78" t="n">
        <v>10500</v>
      </c>
      <c r="BD2148" s="78" t="n">
        <v>44000000</v>
      </c>
      <c r="BE2148" s="78" t="s">
        <v>18932</v>
      </c>
      <c r="BJ2148" s="78" t="s">
        <v>17721</v>
      </c>
      <c r="BK2148" s="78" t="s">
        <v>17722</v>
      </c>
      <c r="BO2148" s="78" t="s">
        <v>16502</v>
      </c>
    </row>
    <row r="2149" customFormat="false" ht="15" hidden="true" customHeight="false" outlineLevel="0" collapsed="false">
      <c r="A2149" s="82" t="n">
        <v>45291</v>
      </c>
      <c r="B2149" s="78" t="s">
        <v>16497</v>
      </c>
      <c r="C2149" s="78" t="s">
        <v>18927</v>
      </c>
      <c r="D2149" s="78" t="s">
        <v>18928</v>
      </c>
      <c r="E2149" s="78" t="s">
        <v>1305</v>
      </c>
      <c r="F2149" s="78" t="s">
        <v>17710</v>
      </c>
      <c r="G2149" s="78" t="s">
        <v>17711</v>
      </c>
      <c r="H2149" s="78" t="s">
        <v>17725</v>
      </c>
      <c r="I2149" s="78" t="s">
        <v>18933</v>
      </c>
      <c r="J2149" s="78" t="s">
        <v>17755</v>
      </c>
      <c r="K2149" s="78" t="n">
        <v>154836766</v>
      </c>
      <c r="L2149" s="78" t="s">
        <v>2432</v>
      </c>
      <c r="M2149" s="78" t="s">
        <v>20724</v>
      </c>
      <c r="N2149" s="78" t="s">
        <v>17734</v>
      </c>
      <c r="Q2149" s="78" t="n">
        <v>21000015</v>
      </c>
      <c r="R2149" s="78" t="s">
        <v>16863</v>
      </c>
      <c r="S2149" s="78" t="s">
        <v>16864</v>
      </c>
      <c r="T2149" s="78" t="s">
        <v>16862</v>
      </c>
      <c r="W2149" s="78" t="s">
        <v>4084</v>
      </c>
      <c r="Z2149" s="78" t="s">
        <v>17801</v>
      </c>
      <c r="AA2149" s="78" t="s">
        <v>17802</v>
      </c>
      <c r="AC2149" s="78" t="s">
        <v>19192</v>
      </c>
      <c r="AE2149" s="78" t="s">
        <v>2435</v>
      </c>
      <c r="AG2149" s="78" t="s">
        <v>18931</v>
      </c>
      <c r="AI2149" s="82" t="n">
        <v>45310</v>
      </c>
      <c r="AJ2149" s="78" t="s">
        <v>1197</v>
      </c>
      <c r="AL2149" s="78" t="s">
        <v>17718</v>
      </c>
      <c r="AM2149" s="78" t="s">
        <v>17718</v>
      </c>
      <c r="AP2149" s="78" t="s">
        <v>17719</v>
      </c>
      <c r="AQ2149" s="78" t="n">
        <v>100</v>
      </c>
      <c r="AR2149" s="78" t="n">
        <v>100</v>
      </c>
      <c r="AS2149" s="78" t="n">
        <v>2.65</v>
      </c>
      <c r="AT2149" s="78" t="n">
        <v>1</v>
      </c>
      <c r="AV2149" s="78" t="n">
        <v>8.08</v>
      </c>
      <c r="AY2149" s="78" t="n">
        <v>1121128.01</v>
      </c>
      <c r="AZ2149" s="78" t="n">
        <v>0</v>
      </c>
      <c r="BA2149" s="78" t="n">
        <v>-1094628.01</v>
      </c>
      <c r="BB2149" s="78" t="n">
        <v>0</v>
      </c>
      <c r="BC2149" s="78" t="n">
        <v>26500</v>
      </c>
      <c r="BD2149" s="78" t="n">
        <v>44500000</v>
      </c>
      <c r="BE2149" s="78" t="s">
        <v>18932</v>
      </c>
      <c r="BJ2149" s="78" t="s">
        <v>17721</v>
      </c>
      <c r="BK2149" s="78" t="s">
        <v>17722</v>
      </c>
      <c r="BO2149" s="78" t="s">
        <v>16502</v>
      </c>
    </row>
    <row r="2150" customFormat="false" ht="15" hidden="true" customHeight="false" outlineLevel="0" collapsed="false">
      <c r="A2150" s="82" t="n">
        <v>45291</v>
      </c>
      <c r="B2150" s="78" t="s">
        <v>16497</v>
      </c>
      <c r="C2150" s="78" t="s">
        <v>18927</v>
      </c>
      <c r="D2150" s="78" t="s">
        <v>18928</v>
      </c>
      <c r="E2150" s="78" t="s">
        <v>1305</v>
      </c>
      <c r="F2150" s="78" t="s">
        <v>17710</v>
      </c>
      <c r="G2150" s="78" t="s">
        <v>17711</v>
      </c>
      <c r="H2150" s="78" t="s">
        <v>17725</v>
      </c>
      <c r="I2150" s="78" t="s">
        <v>18933</v>
      </c>
      <c r="J2150" s="78" t="s">
        <v>17755</v>
      </c>
      <c r="K2150" s="78" t="n">
        <v>154836776</v>
      </c>
      <c r="L2150" s="78" t="s">
        <v>2439</v>
      </c>
      <c r="M2150" s="78" t="s">
        <v>20725</v>
      </c>
      <c r="N2150" s="78" t="s">
        <v>17734</v>
      </c>
      <c r="Q2150" s="78" t="n">
        <v>21000015</v>
      </c>
      <c r="R2150" s="78" t="s">
        <v>16863</v>
      </c>
      <c r="S2150" s="78" t="s">
        <v>16864</v>
      </c>
      <c r="T2150" s="78" t="s">
        <v>16862</v>
      </c>
      <c r="W2150" s="78" t="s">
        <v>4084</v>
      </c>
      <c r="Z2150" s="78" t="s">
        <v>17801</v>
      </c>
      <c r="AA2150" s="78" t="s">
        <v>17802</v>
      </c>
      <c r="AC2150" s="78" t="s">
        <v>19192</v>
      </c>
      <c r="AE2150" s="78" t="s">
        <v>2442</v>
      </c>
      <c r="AG2150" s="78" t="s">
        <v>18931</v>
      </c>
      <c r="AI2150" s="82" t="n">
        <v>45310</v>
      </c>
      <c r="AJ2150" s="78" t="s">
        <v>1197</v>
      </c>
      <c r="AL2150" s="78" t="s">
        <v>17718</v>
      </c>
      <c r="AM2150" s="78" t="s">
        <v>17718</v>
      </c>
      <c r="AP2150" s="78" t="s">
        <v>17719</v>
      </c>
      <c r="AQ2150" s="78" t="n">
        <v>100</v>
      </c>
      <c r="AR2150" s="78" t="n">
        <v>100</v>
      </c>
      <c r="AS2150" s="78" t="n">
        <v>2.875</v>
      </c>
      <c r="AT2150" s="78" t="n">
        <v>1</v>
      </c>
      <c r="AV2150" s="78" t="n">
        <v>8.08</v>
      </c>
      <c r="AY2150" s="78" t="n">
        <v>1191573.02</v>
      </c>
      <c r="AZ2150" s="78" t="n">
        <v>0</v>
      </c>
      <c r="BA2150" s="78" t="n">
        <v>-1162823.02</v>
      </c>
      <c r="BB2150" s="78" t="n">
        <v>0</v>
      </c>
      <c r="BC2150" s="78" t="n">
        <v>28750</v>
      </c>
      <c r="BD2150" s="78" t="n">
        <v>44750000</v>
      </c>
      <c r="BE2150" s="78" t="s">
        <v>18932</v>
      </c>
      <c r="BJ2150" s="78" t="s">
        <v>17721</v>
      </c>
      <c r="BK2150" s="78" t="s">
        <v>17722</v>
      </c>
      <c r="BO2150" s="78" t="s">
        <v>16502</v>
      </c>
    </row>
    <row r="2151" customFormat="false" ht="15" hidden="true" customHeight="false" outlineLevel="0" collapsed="false">
      <c r="A2151" s="82" t="n">
        <v>45291</v>
      </c>
      <c r="B2151" s="78" t="s">
        <v>16497</v>
      </c>
      <c r="C2151" s="78" t="s">
        <v>18927</v>
      </c>
      <c r="D2151" s="78" t="s">
        <v>18928</v>
      </c>
      <c r="E2151" s="78" t="s">
        <v>1305</v>
      </c>
      <c r="F2151" s="78" t="s">
        <v>17710</v>
      </c>
      <c r="G2151" s="78" t="s">
        <v>17711</v>
      </c>
      <c r="H2151" s="78" t="s">
        <v>17725</v>
      </c>
      <c r="I2151" s="78" t="s">
        <v>18933</v>
      </c>
      <c r="J2151" s="78" t="s">
        <v>17755</v>
      </c>
      <c r="K2151" s="78" t="n">
        <v>149740080</v>
      </c>
      <c r="L2151" s="78" t="s">
        <v>1879</v>
      </c>
      <c r="M2151" s="78" t="s">
        <v>20726</v>
      </c>
      <c r="N2151" s="78" t="s">
        <v>17734</v>
      </c>
      <c r="Q2151" s="78" t="n">
        <v>21000015</v>
      </c>
      <c r="R2151" s="78" t="s">
        <v>16863</v>
      </c>
      <c r="S2151" s="78" t="s">
        <v>16864</v>
      </c>
      <c r="T2151" s="78" t="s">
        <v>16862</v>
      </c>
      <c r="W2151" s="78" t="s">
        <v>4084</v>
      </c>
      <c r="Z2151" s="78" t="s">
        <v>17801</v>
      </c>
      <c r="AA2151" s="78" t="s">
        <v>17802</v>
      </c>
      <c r="AC2151" s="78" t="s">
        <v>19192</v>
      </c>
      <c r="AE2151" s="78" t="s">
        <v>1882</v>
      </c>
      <c r="AG2151" s="78" t="s">
        <v>18931</v>
      </c>
      <c r="AI2151" s="82" t="n">
        <v>45379</v>
      </c>
      <c r="AJ2151" s="78" t="s">
        <v>1197</v>
      </c>
      <c r="AL2151" s="78" t="s">
        <v>17718</v>
      </c>
      <c r="AM2151" s="78" t="s">
        <v>17718</v>
      </c>
      <c r="AP2151" s="78" t="s">
        <v>17719</v>
      </c>
      <c r="AQ2151" s="78" t="n">
        <v>100</v>
      </c>
      <c r="AR2151" s="78" t="n">
        <v>100</v>
      </c>
      <c r="AS2151" s="78" t="n">
        <v>35.15</v>
      </c>
      <c r="AT2151" s="78" t="n">
        <v>1</v>
      </c>
      <c r="AV2151" s="78" t="n">
        <v>8.08</v>
      </c>
      <c r="AY2151" s="78" t="n">
        <v>849161.94</v>
      </c>
      <c r="AZ2151" s="78" t="n">
        <v>0</v>
      </c>
      <c r="BA2151" s="78" t="n">
        <v>-497661.94</v>
      </c>
      <c r="BB2151" s="78" t="n">
        <v>0</v>
      </c>
      <c r="BC2151" s="78" t="n">
        <v>351500</v>
      </c>
      <c r="BD2151" s="78" t="n">
        <v>44750000</v>
      </c>
      <c r="BE2151" s="78" t="s">
        <v>18932</v>
      </c>
      <c r="BJ2151" s="78" t="s">
        <v>17721</v>
      </c>
      <c r="BK2151" s="78" t="s">
        <v>17722</v>
      </c>
      <c r="BO2151" s="78" t="s">
        <v>16502</v>
      </c>
    </row>
    <row r="2152" customFormat="false" ht="15" hidden="true" customHeight="false" outlineLevel="0" collapsed="false">
      <c r="A2152" s="82" t="n">
        <v>45291</v>
      </c>
      <c r="B2152" s="78" t="s">
        <v>16497</v>
      </c>
      <c r="C2152" s="78" t="s">
        <v>17734</v>
      </c>
      <c r="D2152" s="78" t="s">
        <v>18919</v>
      </c>
      <c r="E2152" s="78" t="s">
        <v>1305</v>
      </c>
      <c r="F2152" s="78" t="s">
        <v>17710</v>
      </c>
      <c r="G2152" s="78" t="s">
        <v>17711</v>
      </c>
      <c r="H2152" s="78" t="s">
        <v>17725</v>
      </c>
      <c r="I2152" s="78" t="s">
        <v>18920</v>
      </c>
      <c r="J2152" s="78" t="s">
        <v>16506</v>
      </c>
      <c r="K2152" s="78" t="n">
        <v>132412417</v>
      </c>
      <c r="L2152" s="78" t="s">
        <v>9303</v>
      </c>
      <c r="M2152" s="78" t="s">
        <v>20093</v>
      </c>
      <c r="N2152" s="78" t="s">
        <v>17734</v>
      </c>
      <c r="Q2152" s="78" t="n">
        <v>0</v>
      </c>
      <c r="U2152" s="78" t="s">
        <v>9288</v>
      </c>
      <c r="V2152" s="78" t="s">
        <v>17864</v>
      </c>
      <c r="W2152" s="78" t="s">
        <v>4084</v>
      </c>
      <c r="X2152" s="78" t="s">
        <v>17827</v>
      </c>
      <c r="Y2152" s="78" t="s">
        <v>17865</v>
      </c>
      <c r="Z2152" s="78" t="s">
        <v>17816</v>
      </c>
      <c r="AA2152" s="78" t="s">
        <v>17795</v>
      </c>
      <c r="AB2152" s="78" t="s">
        <v>19060</v>
      </c>
      <c r="AI2152" s="82" t="n">
        <v>48044</v>
      </c>
      <c r="AL2152" s="78" t="s">
        <v>17718</v>
      </c>
      <c r="AM2152" s="78" t="s">
        <v>17718</v>
      </c>
      <c r="AP2152" s="78" t="s">
        <v>17772</v>
      </c>
      <c r="AQ2152" s="78" t="n">
        <v>-44822</v>
      </c>
      <c r="AR2152" s="78" t="n">
        <v>10</v>
      </c>
      <c r="AS2152" s="78" t="n">
        <v>90.8555</v>
      </c>
      <c r="AT2152" s="78" t="n">
        <v>1</v>
      </c>
      <c r="AV2152" s="78" t="n">
        <v>8.08</v>
      </c>
      <c r="AY2152" s="78" t="n">
        <v>-37762517.72</v>
      </c>
      <c r="AZ2152" s="78" t="n">
        <v>0</v>
      </c>
      <c r="BA2152" s="78" t="n">
        <v>-2960734.49</v>
      </c>
      <c r="BB2152" s="78" t="n">
        <v>-1085065.92</v>
      </c>
      <c r="BC2152" s="78" t="n">
        <v>-40723252.21</v>
      </c>
      <c r="BD2152" s="78" t="n">
        <v>44822000</v>
      </c>
      <c r="BE2152" s="78" t="s">
        <v>18925</v>
      </c>
      <c r="BJ2152" s="78" t="s">
        <v>17721</v>
      </c>
      <c r="BK2152" s="78" t="s">
        <v>17722</v>
      </c>
      <c r="BL2152" s="78" t="s">
        <v>9305</v>
      </c>
      <c r="BM2152" s="78" t="s">
        <v>9304</v>
      </c>
      <c r="BN2152" s="78" t="s">
        <v>20094</v>
      </c>
      <c r="BO2152" s="78" t="s">
        <v>16502</v>
      </c>
    </row>
    <row r="2153" customFormat="false" ht="15" hidden="true" customHeight="false" outlineLevel="0" collapsed="false">
      <c r="A2153" s="82" t="n">
        <v>45291</v>
      </c>
      <c r="B2153" s="78" t="s">
        <v>16497</v>
      </c>
      <c r="C2153" s="78" t="s">
        <v>18927</v>
      </c>
      <c r="D2153" s="78" t="s">
        <v>18928</v>
      </c>
      <c r="E2153" s="78" t="s">
        <v>1305</v>
      </c>
      <c r="F2153" s="78" t="s">
        <v>17710</v>
      </c>
      <c r="G2153" s="78" t="s">
        <v>17711</v>
      </c>
      <c r="H2153" s="78" t="s">
        <v>17725</v>
      </c>
      <c r="I2153" s="78" t="s">
        <v>18929</v>
      </c>
      <c r="J2153" s="78" t="s">
        <v>17755</v>
      </c>
      <c r="K2153" s="78" t="n">
        <v>118577288</v>
      </c>
      <c r="L2153" s="78" t="s">
        <v>13601</v>
      </c>
      <c r="M2153" s="78" t="s">
        <v>20727</v>
      </c>
      <c r="N2153" s="78" t="s">
        <v>17734</v>
      </c>
      <c r="Q2153" s="78" t="n">
        <v>21000016</v>
      </c>
      <c r="R2153" s="78" t="s">
        <v>13580</v>
      </c>
      <c r="S2153" s="78" t="s">
        <v>17444</v>
      </c>
      <c r="T2153" s="78" t="s">
        <v>17028</v>
      </c>
      <c r="U2153" s="78" t="s">
        <v>13580</v>
      </c>
      <c r="V2153" s="78" t="s">
        <v>17444</v>
      </c>
      <c r="W2153" s="78" t="s">
        <v>4084</v>
      </c>
      <c r="X2153" s="78" t="s">
        <v>17800</v>
      </c>
      <c r="Z2153" s="78" t="s">
        <v>17801</v>
      </c>
      <c r="AA2153" s="78" t="s">
        <v>17802</v>
      </c>
      <c r="AE2153" s="78" t="s">
        <v>13604</v>
      </c>
      <c r="AG2153" s="78" t="s">
        <v>18931</v>
      </c>
      <c r="AI2153" s="82" t="n">
        <v>45310</v>
      </c>
      <c r="AJ2153" s="78" t="s">
        <v>1198</v>
      </c>
      <c r="AL2153" s="78" t="s">
        <v>17718</v>
      </c>
      <c r="AM2153" s="78" t="s">
        <v>17718</v>
      </c>
      <c r="AP2153" s="78" t="s">
        <v>17772</v>
      </c>
      <c r="AQ2153" s="78" t="n">
        <v>-928</v>
      </c>
      <c r="AR2153" s="78" t="n">
        <v>100</v>
      </c>
      <c r="AS2153" s="78" t="n">
        <v>1.395</v>
      </c>
      <c r="AT2153" s="78" t="n">
        <v>1</v>
      </c>
      <c r="AV2153" s="78" t="n">
        <v>8.08</v>
      </c>
      <c r="AY2153" s="78" t="n">
        <v>-396207.09</v>
      </c>
      <c r="AZ2153" s="78" t="n">
        <v>0</v>
      </c>
      <c r="BA2153" s="78" t="n">
        <v>266751.09</v>
      </c>
      <c r="BB2153" s="78" t="n">
        <v>0</v>
      </c>
      <c r="BC2153" s="78" t="n">
        <v>-129456</v>
      </c>
      <c r="BD2153" s="78" t="n">
        <v>45008000</v>
      </c>
      <c r="BE2153" s="78" t="s">
        <v>18932</v>
      </c>
      <c r="BJ2153" s="78" t="s">
        <v>17721</v>
      </c>
      <c r="BK2153" s="78" t="s">
        <v>17722</v>
      </c>
      <c r="BO2153" s="78" t="s">
        <v>16502</v>
      </c>
    </row>
    <row r="2154" customFormat="false" ht="15" hidden="true" customHeight="false" outlineLevel="0" collapsed="false">
      <c r="A2154" s="82" t="n">
        <v>45291</v>
      </c>
      <c r="B2154" s="78" t="s">
        <v>16497</v>
      </c>
      <c r="C2154" s="78" t="s">
        <v>18927</v>
      </c>
      <c r="D2154" s="78" t="s">
        <v>18928</v>
      </c>
      <c r="E2154" s="78" t="s">
        <v>1305</v>
      </c>
      <c r="F2154" s="78" t="s">
        <v>17710</v>
      </c>
      <c r="G2154" s="78" t="s">
        <v>17711</v>
      </c>
      <c r="H2154" s="78" t="s">
        <v>17725</v>
      </c>
      <c r="I2154" s="78" t="s">
        <v>18965</v>
      </c>
      <c r="J2154" s="78" t="s">
        <v>17755</v>
      </c>
      <c r="K2154" s="78" t="n">
        <v>156088180</v>
      </c>
      <c r="L2154" s="78" t="s">
        <v>3055</v>
      </c>
      <c r="M2154" s="78" t="s">
        <v>20728</v>
      </c>
      <c r="N2154" s="78" t="s">
        <v>17734</v>
      </c>
      <c r="Q2154" s="78" t="n">
        <v>21000015</v>
      </c>
      <c r="R2154" s="78" t="s">
        <v>16863</v>
      </c>
      <c r="S2154" s="78" t="s">
        <v>16864</v>
      </c>
      <c r="T2154" s="78" t="s">
        <v>16862</v>
      </c>
      <c r="W2154" s="78" t="s">
        <v>4084</v>
      </c>
      <c r="Z2154" s="78" t="s">
        <v>17801</v>
      </c>
      <c r="AA2154" s="78" t="s">
        <v>17802</v>
      </c>
      <c r="AC2154" s="78" t="s">
        <v>19192</v>
      </c>
      <c r="AE2154" s="78" t="s">
        <v>3058</v>
      </c>
      <c r="AG2154" s="78" t="s">
        <v>18931</v>
      </c>
      <c r="AI2154" s="82" t="n">
        <v>45322</v>
      </c>
      <c r="AJ2154" s="78" t="s">
        <v>1197</v>
      </c>
      <c r="AL2154" s="78" t="s">
        <v>17718</v>
      </c>
      <c r="AM2154" s="78" t="s">
        <v>17718</v>
      </c>
      <c r="AP2154" s="78" t="s">
        <v>17772</v>
      </c>
      <c r="AQ2154" s="78" t="n">
        <v>-150</v>
      </c>
      <c r="AR2154" s="78" t="n">
        <v>100</v>
      </c>
      <c r="AS2154" s="78" t="n">
        <v>0.2</v>
      </c>
      <c r="AT2154" s="78" t="n">
        <v>1</v>
      </c>
      <c r="AV2154" s="78" t="n">
        <v>8.08</v>
      </c>
      <c r="AY2154" s="78" t="n">
        <v>-52947.11</v>
      </c>
      <c r="AZ2154" s="78" t="n">
        <v>0</v>
      </c>
      <c r="BA2154" s="78" t="n">
        <v>49947.11</v>
      </c>
      <c r="BB2154" s="78" t="n">
        <v>0</v>
      </c>
      <c r="BC2154" s="78" t="n">
        <v>-3000</v>
      </c>
      <c r="BD2154" s="78" t="n">
        <v>45750000</v>
      </c>
      <c r="BE2154" s="78" t="s">
        <v>18932</v>
      </c>
      <c r="BJ2154" s="78" t="s">
        <v>17721</v>
      </c>
      <c r="BK2154" s="78" t="s">
        <v>17722</v>
      </c>
      <c r="BO2154" s="78" t="s">
        <v>16502</v>
      </c>
    </row>
    <row r="2155" customFormat="false" ht="15" hidden="true" customHeight="false" outlineLevel="0" collapsed="false">
      <c r="A2155" s="82" t="n">
        <v>45291</v>
      </c>
      <c r="B2155" s="78" t="s">
        <v>16497</v>
      </c>
      <c r="C2155" s="78" t="s">
        <v>18927</v>
      </c>
      <c r="D2155" s="78" t="s">
        <v>18928</v>
      </c>
      <c r="E2155" s="78" t="s">
        <v>1305</v>
      </c>
      <c r="F2155" s="78" t="s">
        <v>17710</v>
      </c>
      <c r="G2155" s="78" t="s">
        <v>17711</v>
      </c>
      <c r="H2155" s="78" t="s">
        <v>17725</v>
      </c>
      <c r="I2155" s="78" t="s">
        <v>18929</v>
      </c>
      <c r="J2155" s="78" t="s">
        <v>17755</v>
      </c>
      <c r="K2155" s="78" t="n">
        <v>152560362</v>
      </c>
      <c r="L2155" s="78" t="s">
        <v>10201</v>
      </c>
      <c r="M2155" s="78" t="s">
        <v>20729</v>
      </c>
      <c r="N2155" s="78" t="s">
        <v>17734</v>
      </c>
      <c r="Q2155" s="78" t="n">
        <v>21002098</v>
      </c>
      <c r="R2155" s="78" t="s">
        <v>10144</v>
      </c>
      <c r="S2155" s="78" t="s">
        <v>17292</v>
      </c>
      <c r="T2155" s="78" t="s">
        <v>17028</v>
      </c>
      <c r="U2155" s="78" t="s">
        <v>10144</v>
      </c>
      <c r="V2155" s="78" t="s">
        <v>17292</v>
      </c>
      <c r="W2155" s="78" t="s">
        <v>4084</v>
      </c>
      <c r="X2155" s="78" t="s">
        <v>17800</v>
      </c>
      <c r="Z2155" s="78" t="s">
        <v>17801</v>
      </c>
      <c r="AA2155" s="78" t="s">
        <v>17802</v>
      </c>
      <c r="AE2155" s="78" t="s">
        <v>10204</v>
      </c>
      <c r="AG2155" s="78" t="s">
        <v>18931</v>
      </c>
      <c r="AI2155" s="82" t="n">
        <v>45310</v>
      </c>
      <c r="AJ2155" s="78" t="s">
        <v>1198</v>
      </c>
      <c r="AL2155" s="78" t="s">
        <v>17718</v>
      </c>
      <c r="AM2155" s="78" t="s">
        <v>17718</v>
      </c>
      <c r="AP2155" s="78" t="s">
        <v>17772</v>
      </c>
      <c r="AQ2155" s="78" t="n">
        <v>-1185</v>
      </c>
      <c r="AR2155" s="78" t="n">
        <v>100</v>
      </c>
      <c r="AS2155" s="78" t="n">
        <v>11.16</v>
      </c>
      <c r="AT2155" s="78" t="n">
        <v>1</v>
      </c>
      <c r="AV2155" s="78" t="n">
        <v>8.08</v>
      </c>
      <c r="AY2155" s="78" t="n">
        <v>-728725.68</v>
      </c>
      <c r="AZ2155" s="78" t="n">
        <v>0</v>
      </c>
      <c r="BA2155" s="78" t="n">
        <v>-593734.32</v>
      </c>
      <c r="BB2155" s="78" t="n">
        <v>0</v>
      </c>
      <c r="BC2155" s="78" t="n">
        <v>-1322460</v>
      </c>
      <c r="BD2155" s="78" t="n">
        <v>47610930</v>
      </c>
      <c r="BE2155" s="78" t="s">
        <v>18932</v>
      </c>
      <c r="BJ2155" s="78" t="s">
        <v>17721</v>
      </c>
      <c r="BK2155" s="78" t="s">
        <v>17722</v>
      </c>
      <c r="BO2155" s="78" t="s">
        <v>16502</v>
      </c>
    </row>
    <row r="2156" customFormat="false" ht="15" hidden="true" customHeight="false" outlineLevel="0" collapsed="false">
      <c r="A2156" s="82" t="n">
        <v>45291</v>
      </c>
      <c r="B2156" s="78" t="s">
        <v>16497</v>
      </c>
      <c r="C2156" s="78" t="s">
        <v>18927</v>
      </c>
      <c r="D2156" s="78" t="s">
        <v>18928</v>
      </c>
      <c r="E2156" s="78" t="s">
        <v>1305</v>
      </c>
      <c r="F2156" s="78" t="s">
        <v>17710</v>
      </c>
      <c r="G2156" s="78" t="s">
        <v>17711</v>
      </c>
      <c r="H2156" s="78" t="s">
        <v>17725</v>
      </c>
      <c r="I2156" s="78" t="s">
        <v>18959</v>
      </c>
      <c r="J2156" s="78" t="s">
        <v>17755</v>
      </c>
      <c r="K2156" s="78" t="n">
        <v>157822590</v>
      </c>
      <c r="L2156" s="78" t="s">
        <v>3482</v>
      </c>
      <c r="M2156" s="78" t="s">
        <v>20730</v>
      </c>
      <c r="N2156" s="78" t="s">
        <v>17734</v>
      </c>
      <c r="Q2156" s="78" t="n">
        <v>21000015</v>
      </c>
      <c r="R2156" s="78" t="s">
        <v>16863</v>
      </c>
      <c r="S2156" s="78" t="s">
        <v>16864</v>
      </c>
      <c r="T2156" s="78" t="s">
        <v>16862</v>
      </c>
      <c r="W2156" s="78" t="s">
        <v>4084</v>
      </c>
      <c r="Z2156" s="78" t="s">
        <v>17801</v>
      </c>
      <c r="AA2156" s="78" t="s">
        <v>17802</v>
      </c>
      <c r="AC2156" s="78" t="s">
        <v>19192</v>
      </c>
      <c r="AE2156" s="78" t="s">
        <v>3485</v>
      </c>
      <c r="AG2156" s="78" t="s">
        <v>18931</v>
      </c>
      <c r="AI2156" s="82" t="n">
        <v>45401</v>
      </c>
      <c r="AJ2156" s="78" t="s">
        <v>1198</v>
      </c>
      <c r="AL2156" s="78" t="s">
        <v>17718</v>
      </c>
      <c r="AM2156" s="78" t="s">
        <v>17718</v>
      </c>
      <c r="AP2156" s="78" t="s">
        <v>17719</v>
      </c>
      <c r="AQ2156" s="78" t="n">
        <v>100</v>
      </c>
      <c r="AR2156" s="78" t="n">
        <v>100</v>
      </c>
      <c r="AS2156" s="78" t="n">
        <v>168.2</v>
      </c>
      <c r="AT2156" s="78" t="n">
        <v>1</v>
      </c>
      <c r="AV2156" s="78" t="n">
        <v>8.08</v>
      </c>
      <c r="AY2156" s="78" t="n">
        <v>1520202</v>
      </c>
      <c r="AZ2156" s="78" t="n">
        <v>0</v>
      </c>
      <c r="BA2156" s="78" t="n">
        <v>161798</v>
      </c>
      <c r="BB2156" s="78" t="n">
        <v>0</v>
      </c>
      <c r="BC2156" s="78" t="n">
        <v>1682000</v>
      </c>
      <c r="BD2156" s="78" t="n">
        <v>47750000</v>
      </c>
      <c r="BE2156" s="78" t="s">
        <v>18932</v>
      </c>
      <c r="BJ2156" s="78" t="s">
        <v>17721</v>
      </c>
      <c r="BK2156" s="78" t="s">
        <v>17722</v>
      </c>
      <c r="BO2156" s="78" t="s">
        <v>16502</v>
      </c>
    </row>
    <row r="2157" customFormat="false" ht="15" hidden="true" customHeight="false" outlineLevel="0" collapsed="false">
      <c r="A2157" s="82" t="n">
        <v>45291</v>
      </c>
      <c r="B2157" s="78" t="s">
        <v>16497</v>
      </c>
      <c r="C2157" s="78" t="s">
        <v>18927</v>
      </c>
      <c r="D2157" s="78" t="s">
        <v>18928</v>
      </c>
      <c r="E2157" s="78" t="s">
        <v>1305</v>
      </c>
      <c r="F2157" s="78" t="s">
        <v>17710</v>
      </c>
      <c r="G2157" s="78" t="s">
        <v>17711</v>
      </c>
      <c r="H2157" s="78" t="s">
        <v>17725</v>
      </c>
      <c r="I2157" s="78" t="s">
        <v>18929</v>
      </c>
      <c r="J2157" s="78" t="s">
        <v>17755</v>
      </c>
      <c r="K2157" s="78" t="n">
        <v>118577287</v>
      </c>
      <c r="L2157" s="78" t="s">
        <v>13594</v>
      </c>
      <c r="M2157" s="78" t="s">
        <v>20731</v>
      </c>
      <c r="N2157" s="78" t="s">
        <v>17734</v>
      </c>
      <c r="Q2157" s="78" t="n">
        <v>21000016</v>
      </c>
      <c r="R2157" s="78" t="s">
        <v>13580</v>
      </c>
      <c r="S2157" s="78" t="s">
        <v>17444</v>
      </c>
      <c r="T2157" s="78" t="s">
        <v>17028</v>
      </c>
      <c r="U2157" s="78" t="s">
        <v>13580</v>
      </c>
      <c r="V2157" s="78" t="s">
        <v>17444</v>
      </c>
      <c r="W2157" s="78" t="s">
        <v>4084</v>
      </c>
      <c r="X2157" s="78" t="s">
        <v>17800</v>
      </c>
      <c r="Z2157" s="78" t="s">
        <v>17801</v>
      </c>
      <c r="AA2157" s="78" t="s">
        <v>17802</v>
      </c>
      <c r="AE2157" s="78" t="s">
        <v>13597</v>
      </c>
      <c r="AG2157" s="78" t="s">
        <v>18931</v>
      </c>
      <c r="AI2157" s="82" t="n">
        <v>45310</v>
      </c>
      <c r="AJ2157" s="78" t="s">
        <v>1198</v>
      </c>
      <c r="AL2157" s="78" t="s">
        <v>17718</v>
      </c>
      <c r="AM2157" s="78" t="s">
        <v>17718</v>
      </c>
      <c r="AP2157" s="78" t="s">
        <v>17772</v>
      </c>
      <c r="AQ2157" s="78" t="n">
        <v>-997</v>
      </c>
      <c r="AR2157" s="78" t="n">
        <v>100</v>
      </c>
      <c r="AS2157" s="78" t="n">
        <v>2.96</v>
      </c>
      <c r="AT2157" s="78" t="n">
        <v>1</v>
      </c>
      <c r="AV2157" s="78" t="n">
        <v>8.08</v>
      </c>
      <c r="AY2157" s="78" t="n">
        <v>-517501.4</v>
      </c>
      <c r="AZ2157" s="78" t="n">
        <v>0</v>
      </c>
      <c r="BA2157" s="78" t="n">
        <v>222389.4</v>
      </c>
      <c r="BB2157" s="78" t="n">
        <v>0</v>
      </c>
      <c r="BC2157" s="78" t="n">
        <v>-295112</v>
      </c>
      <c r="BD2157" s="78" t="n">
        <v>47856000</v>
      </c>
      <c r="BE2157" s="78" t="s">
        <v>18932</v>
      </c>
      <c r="BJ2157" s="78" t="s">
        <v>17721</v>
      </c>
      <c r="BK2157" s="78" t="s">
        <v>17722</v>
      </c>
      <c r="BO2157" s="78" t="s">
        <v>16502</v>
      </c>
    </row>
    <row r="2158" customFormat="false" ht="15" hidden="true" customHeight="false" outlineLevel="0" collapsed="false">
      <c r="A2158" s="82" t="n">
        <v>45291</v>
      </c>
      <c r="B2158" s="78" t="s">
        <v>16497</v>
      </c>
      <c r="C2158" s="78" t="s">
        <v>18927</v>
      </c>
      <c r="D2158" s="78" t="s">
        <v>18928</v>
      </c>
      <c r="E2158" s="78" t="s">
        <v>1305</v>
      </c>
      <c r="F2158" s="78" t="s">
        <v>17710</v>
      </c>
      <c r="G2158" s="78" t="s">
        <v>17711</v>
      </c>
      <c r="H2158" s="78" t="s">
        <v>17725</v>
      </c>
      <c r="I2158" s="78" t="s">
        <v>18965</v>
      </c>
      <c r="J2158" s="78" t="s">
        <v>17755</v>
      </c>
      <c r="K2158" s="78" t="n">
        <v>148924148</v>
      </c>
      <c r="L2158" s="78" t="s">
        <v>1830</v>
      </c>
      <c r="M2158" s="78" t="s">
        <v>20732</v>
      </c>
      <c r="N2158" s="78" t="s">
        <v>17734</v>
      </c>
      <c r="Q2158" s="78" t="n">
        <v>21000015</v>
      </c>
      <c r="R2158" s="78" t="s">
        <v>16863</v>
      </c>
      <c r="S2158" s="78" t="s">
        <v>16864</v>
      </c>
      <c r="T2158" s="78" t="s">
        <v>16862</v>
      </c>
      <c r="W2158" s="78" t="s">
        <v>4084</v>
      </c>
      <c r="Z2158" s="78" t="s">
        <v>17801</v>
      </c>
      <c r="AA2158" s="78" t="s">
        <v>17802</v>
      </c>
      <c r="AC2158" s="78" t="s">
        <v>19192</v>
      </c>
      <c r="AE2158" s="78" t="s">
        <v>1833</v>
      </c>
      <c r="AG2158" s="78" t="s">
        <v>18931</v>
      </c>
      <c r="AI2158" s="82" t="n">
        <v>45379</v>
      </c>
      <c r="AJ2158" s="78" t="s">
        <v>1197</v>
      </c>
      <c r="AL2158" s="78" t="s">
        <v>17718</v>
      </c>
      <c r="AM2158" s="78" t="s">
        <v>17718</v>
      </c>
      <c r="AP2158" s="78" t="s">
        <v>17772</v>
      </c>
      <c r="AQ2158" s="78" t="n">
        <v>-100</v>
      </c>
      <c r="AR2158" s="78" t="n">
        <v>100</v>
      </c>
      <c r="AS2158" s="78" t="n">
        <v>102.45</v>
      </c>
      <c r="AT2158" s="78" t="n">
        <v>1</v>
      </c>
      <c r="AV2158" s="78" t="n">
        <v>8.08</v>
      </c>
      <c r="AY2158" s="78" t="n">
        <v>-1166403.08</v>
      </c>
      <c r="AZ2158" s="78" t="n">
        <v>0</v>
      </c>
      <c r="BA2158" s="78" t="n">
        <v>141903.08</v>
      </c>
      <c r="BB2158" s="78" t="n">
        <v>0</v>
      </c>
      <c r="BC2158" s="78" t="n">
        <v>-1024500</v>
      </c>
      <c r="BD2158" s="78" t="n">
        <v>48000000</v>
      </c>
      <c r="BE2158" s="78" t="s">
        <v>18932</v>
      </c>
      <c r="BJ2158" s="78" t="s">
        <v>17721</v>
      </c>
      <c r="BK2158" s="78" t="s">
        <v>17722</v>
      </c>
      <c r="BO2158" s="78" t="s">
        <v>16502</v>
      </c>
    </row>
    <row r="2159" customFormat="false" ht="15" hidden="true" customHeight="false" outlineLevel="0" collapsed="false">
      <c r="A2159" s="82" t="n">
        <v>45291</v>
      </c>
      <c r="B2159" s="78" t="s">
        <v>16497</v>
      </c>
      <c r="C2159" s="78" t="s">
        <v>18927</v>
      </c>
      <c r="D2159" s="78" t="s">
        <v>19994</v>
      </c>
      <c r="E2159" s="78" t="s">
        <v>1265</v>
      </c>
      <c r="F2159" s="78" t="s">
        <v>17758</v>
      </c>
      <c r="G2159" s="78" t="s">
        <v>17752</v>
      </c>
      <c r="H2159" s="78" t="s">
        <v>17729</v>
      </c>
      <c r="I2159" s="78" t="s">
        <v>18933</v>
      </c>
      <c r="J2159" s="78" t="s">
        <v>17755</v>
      </c>
      <c r="K2159" s="78" t="n">
        <v>158379242</v>
      </c>
      <c r="L2159" s="78" t="s">
        <v>1281</v>
      </c>
      <c r="M2159" s="78" t="s">
        <v>20733</v>
      </c>
      <c r="N2159" s="78" t="s">
        <v>17734</v>
      </c>
      <c r="Q2159" s="78" t="n">
        <v>158379331</v>
      </c>
      <c r="R2159" s="78" t="s">
        <v>17467</v>
      </c>
      <c r="S2159" s="78" t="s">
        <v>17468</v>
      </c>
      <c r="T2159" s="78" t="s">
        <v>17462</v>
      </c>
      <c r="W2159" s="78" t="s">
        <v>4084</v>
      </c>
      <c r="AB2159" s="78" t="s">
        <v>20196</v>
      </c>
      <c r="AC2159" s="78" t="s">
        <v>20197</v>
      </c>
      <c r="AI2159" s="82" t="n">
        <v>45322</v>
      </c>
      <c r="AJ2159" s="78" t="s">
        <v>1197</v>
      </c>
      <c r="AL2159" s="78" t="s">
        <v>17718</v>
      </c>
      <c r="AM2159" s="78" t="s">
        <v>17718</v>
      </c>
      <c r="AP2159" s="78" t="s">
        <v>17719</v>
      </c>
      <c r="AQ2159" s="78" t="n">
        <v>50</v>
      </c>
      <c r="AR2159" s="78" t="n">
        <v>1</v>
      </c>
      <c r="AS2159" s="78" t="n">
        <v>120.83398</v>
      </c>
      <c r="AT2159" s="78" t="n">
        <v>1</v>
      </c>
      <c r="AV2159" s="78" t="n">
        <v>8.08</v>
      </c>
      <c r="AW2159" s="78" t="n">
        <v>0</v>
      </c>
      <c r="AY2159" s="78" t="n">
        <v>27500</v>
      </c>
      <c r="AZ2159" s="78" t="n">
        <v>0</v>
      </c>
      <c r="BA2159" s="78" t="n">
        <v>-21458.3</v>
      </c>
      <c r="BB2159" s="78" t="n">
        <v>0</v>
      </c>
      <c r="BC2159" s="78" t="n">
        <v>6041.7</v>
      </c>
      <c r="BD2159" s="78" t="n">
        <v>50000000</v>
      </c>
      <c r="BE2159" s="78" t="s">
        <v>19998</v>
      </c>
      <c r="BJ2159" s="78" t="s">
        <v>17721</v>
      </c>
      <c r="BK2159" s="78" t="s">
        <v>17722</v>
      </c>
      <c r="BO2159" s="78" t="s">
        <v>16502</v>
      </c>
    </row>
    <row r="2160" customFormat="false" ht="15" hidden="true" customHeight="false" outlineLevel="0" collapsed="false">
      <c r="A2160" s="82" t="n">
        <v>45291</v>
      </c>
      <c r="B2160" s="78" t="s">
        <v>16497</v>
      </c>
      <c r="C2160" s="78" t="s">
        <v>18927</v>
      </c>
      <c r="D2160" s="78" t="s">
        <v>19994</v>
      </c>
      <c r="E2160" s="78" t="s">
        <v>1265</v>
      </c>
      <c r="F2160" s="78" t="s">
        <v>17758</v>
      </c>
      <c r="G2160" s="78" t="s">
        <v>17752</v>
      </c>
      <c r="H2160" s="78" t="s">
        <v>17729</v>
      </c>
      <c r="I2160" s="78" t="s">
        <v>18933</v>
      </c>
      <c r="J2160" s="78" t="s">
        <v>17755</v>
      </c>
      <c r="K2160" s="78" t="n">
        <v>158379162</v>
      </c>
      <c r="L2160" s="78" t="s">
        <v>1285</v>
      </c>
      <c r="M2160" s="78" t="s">
        <v>20734</v>
      </c>
      <c r="N2160" s="78" t="s">
        <v>17734</v>
      </c>
      <c r="Q2160" s="78" t="n">
        <v>158376482</v>
      </c>
      <c r="R2160" s="78" t="s">
        <v>17471</v>
      </c>
      <c r="S2160" s="78" t="s">
        <v>17472</v>
      </c>
      <c r="T2160" s="78" t="s">
        <v>17462</v>
      </c>
      <c r="W2160" s="78" t="s">
        <v>4084</v>
      </c>
      <c r="AB2160" s="78" t="s">
        <v>20196</v>
      </c>
      <c r="AC2160" s="78" t="s">
        <v>20197</v>
      </c>
      <c r="AI2160" s="82" t="n">
        <v>45322</v>
      </c>
      <c r="AJ2160" s="78" t="s">
        <v>1197</v>
      </c>
      <c r="AL2160" s="78" t="s">
        <v>17718</v>
      </c>
      <c r="AM2160" s="78" t="s">
        <v>17718</v>
      </c>
      <c r="AP2160" s="78" t="s">
        <v>17719</v>
      </c>
      <c r="AQ2160" s="78" t="n">
        <v>50</v>
      </c>
      <c r="AR2160" s="78" t="n">
        <v>1</v>
      </c>
      <c r="AS2160" s="78" t="n">
        <v>0.59533</v>
      </c>
      <c r="AT2160" s="78" t="n">
        <v>1</v>
      </c>
      <c r="AV2160" s="78" t="n">
        <v>8.08</v>
      </c>
      <c r="AW2160" s="78" t="n">
        <v>0</v>
      </c>
      <c r="AY2160" s="78" t="n">
        <v>0</v>
      </c>
      <c r="AZ2160" s="78" t="n">
        <v>0</v>
      </c>
      <c r="BA2160" s="78" t="n">
        <v>29.77</v>
      </c>
      <c r="BB2160" s="78" t="n">
        <v>0</v>
      </c>
      <c r="BC2160" s="78" t="n">
        <v>29.77</v>
      </c>
      <c r="BD2160" s="78" t="n">
        <v>50000000</v>
      </c>
      <c r="BE2160" s="78" t="s">
        <v>19998</v>
      </c>
      <c r="BJ2160" s="78" t="s">
        <v>17721</v>
      </c>
      <c r="BK2160" s="78" t="s">
        <v>17722</v>
      </c>
      <c r="BO2160" s="78" t="s">
        <v>16502</v>
      </c>
    </row>
    <row r="2161" customFormat="false" ht="15" hidden="true" customHeight="false" outlineLevel="0" collapsed="false">
      <c r="A2161" s="82" t="n">
        <v>45291</v>
      </c>
      <c r="B2161" s="78" t="s">
        <v>16497</v>
      </c>
      <c r="C2161" s="78" t="s">
        <v>18927</v>
      </c>
      <c r="D2161" s="78" t="s">
        <v>18928</v>
      </c>
      <c r="E2161" s="78" t="s">
        <v>1305</v>
      </c>
      <c r="F2161" s="78" t="s">
        <v>17710</v>
      </c>
      <c r="G2161" s="78" t="s">
        <v>17711</v>
      </c>
      <c r="H2161" s="78" t="s">
        <v>17725</v>
      </c>
      <c r="I2161" s="78" t="s">
        <v>18933</v>
      </c>
      <c r="J2161" s="78" t="s">
        <v>17755</v>
      </c>
      <c r="K2161" s="78" t="n">
        <v>144226878</v>
      </c>
      <c r="L2161" s="78" t="s">
        <v>1606</v>
      </c>
      <c r="M2161" s="78" t="s">
        <v>20735</v>
      </c>
      <c r="N2161" s="78" t="s">
        <v>17734</v>
      </c>
      <c r="Q2161" s="78" t="n">
        <v>21000015</v>
      </c>
      <c r="R2161" s="78" t="s">
        <v>16863</v>
      </c>
      <c r="S2161" s="78" t="s">
        <v>16864</v>
      </c>
      <c r="T2161" s="78" t="s">
        <v>16862</v>
      </c>
      <c r="W2161" s="78" t="s">
        <v>4084</v>
      </c>
      <c r="Z2161" s="78" t="s">
        <v>17801</v>
      </c>
      <c r="AA2161" s="78" t="s">
        <v>17802</v>
      </c>
      <c r="AC2161" s="78" t="s">
        <v>19192</v>
      </c>
      <c r="AE2161" s="78" t="s">
        <v>1609</v>
      </c>
      <c r="AG2161" s="78" t="s">
        <v>18931</v>
      </c>
      <c r="AI2161" s="82" t="n">
        <v>45366</v>
      </c>
      <c r="AJ2161" s="78" t="s">
        <v>1197</v>
      </c>
      <c r="AL2161" s="78" t="s">
        <v>17718</v>
      </c>
      <c r="AM2161" s="78" t="s">
        <v>17718</v>
      </c>
      <c r="AP2161" s="78" t="s">
        <v>17719</v>
      </c>
      <c r="AQ2161" s="78" t="n">
        <v>115</v>
      </c>
      <c r="AR2161" s="78" t="n">
        <v>100</v>
      </c>
      <c r="AS2161" s="78" t="n">
        <v>22.25</v>
      </c>
      <c r="AT2161" s="78" t="n">
        <v>1</v>
      </c>
      <c r="AV2161" s="78" t="n">
        <v>8.08</v>
      </c>
      <c r="AY2161" s="78" t="n">
        <v>1275062.39</v>
      </c>
      <c r="AZ2161" s="78" t="n">
        <v>0</v>
      </c>
      <c r="BA2161" s="78" t="n">
        <v>-1019187.39</v>
      </c>
      <c r="BB2161" s="78" t="n">
        <v>0</v>
      </c>
      <c r="BC2161" s="78" t="n">
        <v>255875</v>
      </c>
      <c r="BD2161" s="78" t="n">
        <v>50600000</v>
      </c>
      <c r="BE2161" s="78" t="s">
        <v>18932</v>
      </c>
      <c r="BJ2161" s="78" t="s">
        <v>17721</v>
      </c>
      <c r="BK2161" s="78" t="s">
        <v>17722</v>
      </c>
      <c r="BO2161" s="78" t="s">
        <v>16502</v>
      </c>
    </row>
    <row r="2162" customFormat="false" ht="15" hidden="true" customHeight="false" outlineLevel="0" collapsed="false">
      <c r="A2162" s="82" t="n">
        <v>45291</v>
      </c>
      <c r="B2162" s="78" t="s">
        <v>16497</v>
      </c>
      <c r="C2162" s="78" t="s">
        <v>18927</v>
      </c>
      <c r="D2162" s="78" t="s">
        <v>18928</v>
      </c>
      <c r="E2162" s="78" t="s">
        <v>1305</v>
      </c>
      <c r="F2162" s="78" t="s">
        <v>17710</v>
      </c>
      <c r="G2162" s="78" t="s">
        <v>17711</v>
      </c>
      <c r="H2162" s="78" t="s">
        <v>17725</v>
      </c>
      <c r="I2162" s="78" t="s">
        <v>18933</v>
      </c>
      <c r="J2162" s="78" t="s">
        <v>17755</v>
      </c>
      <c r="K2162" s="78" t="n">
        <v>156908165</v>
      </c>
      <c r="L2162" s="78" t="s">
        <v>3195</v>
      </c>
      <c r="M2162" s="78" t="s">
        <v>20736</v>
      </c>
      <c r="N2162" s="78" t="s">
        <v>17734</v>
      </c>
      <c r="Q2162" s="78" t="n">
        <v>21000015</v>
      </c>
      <c r="R2162" s="78" t="s">
        <v>16863</v>
      </c>
      <c r="S2162" s="78" t="s">
        <v>16864</v>
      </c>
      <c r="T2162" s="78" t="s">
        <v>16862</v>
      </c>
      <c r="W2162" s="78" t="s">
        <v>4084</v>
      </c>
      <c r="Z2162" s="78" t="s">
        <v>17801</v>
      </c>
      <c r="AA2162" s="78" t="s">
        <v>17802</v>
      </c>
      <c r="AC2162" s="78" t="s">
        <v>19192</v>
      </c>
      <c r="AE2162" s="78" t="s">
        <v>3198</v>
      </c>
      <c r="AG2162" s="78" t="s">
        <v>18931</v>
      </c>
      <c r="AI2162" s="82" t="n">
        <v>45366</v>
      </c>
      <c r="AJ2162" s="78" t="s">
        <v>1197</v>
      </c>
      <c r="AL2162" s="78" t="s">
        <v>17718</v>
      </c>
      <c r="AM2162" s="78" t="s">
        <v>17718</v>
      </c>
      <c r="AP2162" s="78" t="s">
        <v>17719</v>
      </c>
      <c r="AQ2162" s="78" t="n">
        <v>113</v>
      </c>
      <c r="AR2162" s="78" t="n">
        <v>100</v>
      </c>
      <c r="AS2162" s="78" t="n">
        <v>40.65</v>
      </c>
      <c r="AT2162" s="78" t="n">
        <v>1</v>
      </c>
      <c r="AV2162" s="78" t="n">
        <v>8.08</v>
      </c>
      <c r="AY2162" s="78" t="n">
        <v>1226232.26</v>
      </c>
      <c r="AZ2162" s="78" t="n">
        <v>0</v>
      </c>
      <c r="BA2162" s="78" t="n">
        <v>-766887.26</v>
      </c>
      <c r="BB2162" s="78" t="n">
        <v>0</v>
      </c>
      <c r="BC2162" s="78" t="n">
        <v>459345</v>
      </c>
      <c r="BD2162" s="78" t="n">
        <v>51697500</v>
      </c>
      <c r="BE2162" s="78" t="s">
        <v>18932</v>
      </c>
      <c r="BJ2162" s="78" t="s">
        <v>17721</v>
      </c>
      <c r="BK2162" s="78" t="s">
        <v>17722</v>
      </c>
      <c r="BO2162" s="78" t="s">
        <v>16502</v>
      </c>
    </row>
    <row r="2163" customFormat="false" ht="15" hidden="true" customHeight="false" outlineLevel="0" collapsed="false">
      <c r="A2163" s="82" t="n">
        <v>45291</v>
      </c>
      <c r="B2163" s="78" t="s">
        <v>16497</v>
      </c>
      <c r="C2163" s="78" t="s">
        <v>18927</v>
      </c>
      <c r="D2163" s="78" t="s">
        <v>18928</v>
      </c>
      <c r="E2163" s="78" t="s">
        <v>1305</v>
      </c>
      <c r="F2163" s="78" t="s">
        <v>17710</v>
      </c>
      <c r="G2163" s="78" t="s">
        <v>17711</v>
      </c>
      <c r="H2163" s="78" t="s">
        <v>17725</v>
      </c>
      <c r="I2163" s="78" t="s">
        <v>18933</v>
      </c>
      <c r="J2163" s="78" t="s">
        <v>17755</v>
      </c>
      <c r="K2163" s="78" t="n">
        <v>155800474</v>
      </c>
      <c r="L2163" s="78" t="s">
        <v>3034</v>
      </c>
      <c r="M2163" s="78" t="s">
        <v>20737</v>
      </c>
      <c r="N2163" s="78" t="s">
        <v>17734</v>
      </c>
      <c r="Q2163" s="78" t="n">
        <v>21000015</v>
      </c>
      <c r="R2163" s="78" t="s">
        <v>16863</v>
      </c>
      <c r="S2163" s="78" t="s">
        <v>16864</v>
      </c>
      <c r="T2163" s="78" t="s">
        <v>16862</v>
      </c>
      <c r="W2163" s="78" t="s">
        <v>4084</v>
      </c>
      <c r="Z2163" s="78" t="s">
        <v>17801</v>
      </c>
      <c r="AA2163" s="78" t="s">
        <v>17802</v>
      </c>
      <c r="AC2163" s="78" t="s">
        <v>19192</v>
      </c>
      <c r="AE2163" s="78" t="s">
        <v>3037</v>
      </c>
      <c r="AG2163" s="78" t="s">
        <v>18931</v>
      </c>
      <c r="AI2163" s="82" t="n">
        <v>45338</v>
      </c>
      <c r="AJ2163" s="78" t="s">
        <v>1197</v>
      </c>
      <c r="AL2163" s="78" t="s">
        <v>17718</v>
      </c>
      <c r="AM2163" s="78" t="s">
        <v>17718</v>
      </c>
      <c r="AP2163" s="78" t="s">
        <v>17719</v>
      </c>
      <c r="AQ2163" s="78" t="n">
        <v>120</v>
      </c>
      <c r="AR2163" s="78" t="n">
        <v>100</v>
      </c>
      <c r="AS2163" s="78" t="n">
        <v>9.5</v>
      </c>
      <c r="AT2163" s="78" t="n">
        <v>1</v>
      </c>
      <c r="AV2163" s="78" t="n">
        <v>8.08</v>
      </c>
      <c r="AY2163" s="78" t="n">
        <v>1610712.32</v>
      </c>
      <c r="AZ2163" s="78" t="n">
        <v>0</v>
      </c>
      <c r="BA2163" s="78" t="n">
        <v>-1496712.32</v>
      </c>
      <c r="BB2163" s="78" t="n">
        <v>0</v>
      </c>
      <c r="BC2163" s="78" t="n">
        <v>114000</v>
      </c>
      <c r="BD2163" s="78" t="n">
        <v>52500000</v>
      </c>
      <c r="BE2163" s="78" t="s">
        <v>18932</v>
      </c>
      <c r="BJ2163" s="78" t="s">
        <v>17721</v>
      </c>
      <c r="BK2163" s="78" t="s">
        <v>17722</v>
      </c>
      <c r="BO2163" s="78" t="s">
        <v>16502</v>
      </c>
    </row>
    <row r="2164" customFormat="false" ht="15" hidden="true" customHeight="false" outlineLevel="0" collapsed="false">
      <c r="A2164" s="82" t="n">
        <v>45291</v>
      </c>
      <c r="B2164" s="78" t="s">
        <v>16497</v>
      </c>
      <c r="C2164" s="78" t="s">
        <v>18927</v>
      </c>
      <c r="D2164" s="78" t="s">
        <v>18928</v>
      </c>
      <c r="E2164" s="78" t="s">
        <v>1305</v>
      </c>
      <c r="F2164" s="78" t="s">
        <v>17710</v>
      </c>
      <c r="G2164" s="78" t="s">
        <v>17711</v>
      </c>
      <c r="H2164" s="78" t="s">
        <v>17725</v>
      </c>
      <c r="I2164" s="78" t="s">
        <v>18933</v>
      </c>
      <c r="J2164" s="78" t="s">
        <v>17755</v>
      </c>
      <c r="K2164" s="78" t="n">
        <v>154295933</v>
      </c>
      <c r="L2164" s="78" t="s">
        <v>2061</v>
      </c>
      <c r="M2164" s="78" t="s">
        <v>20738</v>
      </c>
      <c r="N2164" s="78" t="s">
        <v>17734</v>
      </c>
      <c r="Q2164" s="78" t="n">
        <v>21000015</v>
      </c>
      <c r="R2164" s="78" t="s">
        <v>16863</v>
      </c>
      <c r="S2164" s="78" t="s">
        <v>16864</v>
      </c>
      <c r="T2164" s="78" t="s">
        <v>16862</v>
      </c>
      <c r="W2164" s="78" t="s">
        <v>4084</v>
      </c>
      <c r="Z2164" s="78" t="s">
        <v>17801</v>
      </c>
      <c r="AA2164" s="78" t="s">
        <v>17802</v>
      </c>
      <c r="AC2164" s="78" t="s">
        <v>19192</v>
      </c>
      <c r="AE2164" s="78" t="s">
        <v>2064</v>
      </c>
      <c r="AG2164" s="78" t="s">
        <v>18931</v>
      </c>
      <c r="AI2164" s="82" t="n">
        <v>45322</v>
      </c>
      <c r="AJ2164" s="78" t="s">
        <v>1197</v>
      </c>
      <c r="AL2164" s="78" t="s">
        <v>17718</v>
      </c>
      <c r="AM2164" s="78" t="s">
        <v>17718</v>
      </c>
      <c r="AP2164" s="78" t="s">
        <v>17719</v>
      </c>
      <c r="AQ2164" s="78" t="n">
        <v>140</v>
      </c>
      <c r="AR2164" s="78" t="n">
        <v>100</v>
      </c>
      <c r="AS2164" s="78" t="n">
        <v>1</v>
      </c>
      <c r="AT2164" s="78" t="n">
        <v>1</v>
      </c>
      <c r="AV2164" s="78" t="n">
        <v>8.08</v>
      </c>
      <c r="AY2164" s="78" t="n">
        <v>376262.74</v>
      </c>
      <c r="AZ2164" s="78" t="n">
        <v>0</v>
      </c>
      <c r="BA2164" s="78" t="n">
        <v>-362262.74</v>
      </c>
      <c r="BB2164" s="78" t="n">
        <v>0</v>
      </c>
      <c r="BC2164" s="78" t="n">
        <v>14000</v>
      </c>
      <c r="BD2164" s="78" t="n">
        <v>52850000</v>
      </c>
      <c r="BE2164" s="78" t="s">
        <v>18932</v>
      </c>
      <c r="BJ2164" s="78" t="s">
        <v>17721</v>
      </c>
      <c r="BK2164" s="78" t="s">
        <v>17722</v>
      </c>
      <c r="BO2164" s="78" t="s">
        <v>16502</v>
      </c>
    </row>
    <row r="2165" customFormat="false" ht="15" hidden="true" customHeight="false" outlineLevel="0" collapsed="false">
      <c r="A2165" s="82" t="n">
        <v>45291</v>
      </c>
      <c r="B2165" s="78" t="s">
        <v>16497</v>
      </c>
      <c r="C2165" s="78" t="s">
        <v>18927</v>
      </c>
      <c r="D2165" s="78" t="s">
        <v>18928</v>
      </c>
      <c r="E2165" s="78" t="s">
        <v>1305</v>
      </c>
      <c r="F2165" s="78" t="s">
        <v>17710</v>
      </c>
      <c r="G2165" s="78" t="s">
        <v>17711</v>
      </c>
      <c r="H2165" s="78" t="s">
        <v>17725</v>
      </c>
      <c r="I2165" s="78" t="s">
        <v>18933</v>
      </c>
      <c r="J2165" s="78" t="s">
        <v>17755</v>
      </c>
      <c r="K2165" s="78" t="n">
        <v>154836919</v>
      </c>
      <c r="L2165" s="78" t="s">
        <v>2418</v>
      </c>
      <c r="M2165" s="78" t="s">
        <v>20739</v>
      </c>
      <c r="N2165" s="78" t="s">
        <v>17734</v>
      </c>
      <c r="Q2165" s="78" t="n">
        <v>21000015</v>
      </c>
      <c r="R2165" s="78" t="s">
        <v>16863</v>
      </c>
      <c r="S2165" s="78" t="s">
        <v>16864</v>
      </c>
      <c r="T2165" s="78" t="s">
        <v>16862</v>
      </c>
      <c r="W2165" s="78" t="s">
        <v>4084</v>
      </c>
      <c r="Z2165" s="78" t="s">
        <v>17801</v>
      </c>
      <c r="AA2165" s="78" t="s">
        <v>17802</v>
      </c>
      <c r="AC2165" s="78" t="s">
        <v>19192</v>
      </c>
      <c r="AE2165" s="78" t="s">
        <v>2421</v>
      </c>
      <c r="AG2165" s="78" t="s">
        <v>18931</v>
      </c>
      <c r="AI2165" s="82" t="n">
        <v>45310</v>
      </c>
      <c r="AJ2165" s="78" t="s">
        <v>1197</v>
      </c>
      <c r="AL2165" s="78" t="s">
        <v>17718</v>
      </c>
      <c r="AM2165" s="78" t="s">
        <v>17718</v>
      </c>
      <c r="AP2165" s="78" t="s">
        <v>17719</v>
      </c>
      <c r="AQ2165" s="78" t="n">
        <v>123</v>
      </c>
      <c r="AR2165" s="78" t="n">
        <v>100</v>
      </c>
      <c r="AS2165" s="78" t="n">
        <v>1.75</v>
      </c>
      <c r="AT2165" s="78" t="n">
        <v>1</v>
      </c>
      <c r="AV2165" s="78" t="n">
        <v>8.08</v>
      </c>
      <c r="AY2165" s="78" t="n">
        <v>1441579.7</v>
      </c>
      <c r="AZ2165" s="78" t="n">
        <v>0</v>
      </c>
      <c r="BA2165" s="78" t="n">
        <v>-1420054.7</v>
      </c>
      <c r="BB2165" s="78" t="n">
        <v>0</v>
      </c>
      <c r="BC2165" s="78" t="n">
        <v>21525</v>
      </c>
      <c r="BD2165" s="78" t="n">
        <v>53197500</v>
      </c>
      <c r="BE2165" s="78" t="s">
        <v>18932</v>
      </c>
      <c r="BJ2165" s="78" t="s">
        <v>17721</v>
      </c>
      <c r="BK2165" s="78" t="s">
        <v>17722</v>
      </c>
      <c r="BO2165" s="78" t="s">
        <v>16502</v>
      </c>
    </row>
    <row r="2166" customFormat="false" ht="15" hidden="true" customHeight="false" outlineLevel="0" collapsed="false">
      <c r="A2166" s="82" t="n">
        <v>45291</v>
      </c>
      <c r="B2166" s="78" t="s">
        <v>16497</v>
      </c>
      <c r="C2166" s="78" t="s">
        <v>18927</v>
      </c>
      <c r="D2166" s="78" t="s">
        <v>18928</v>
      </c>
      <c r="E2166" s="78" t="s">
        <v>1305</v>
      </c>
      <c r="F2166" s="78" t="s">
        <v>17710</v>
      </c>
      <c r="G2166" s="78" t="s">
        <v>17711</v>
      </c>
      <c r="H2166" s="78" t="s">
        <v>17725</v>
      </c>
      <c r="I2166" s="78" t="s">
        <v>18933</v>
      </c>
      <c r="J2166" s="78" t="s">
        <v>17755</v>
      </c>
      <c r="K2166" s="78" t="n">
        <v>154296139</v>
      </c>
      <c r="L2166" s="78" t="s">
        <v>2068</v>
      </c>
      <c r="M2166" s="78" t="s">
        <v>20740</v>
      </c>
      <c r="N2166" s="78" t="s">
        <v>17734</v>
      </c>
      <c r="Q2166" s="78" t="n">
        <v>21000015</v>
      </c>
      <c r="R2166" s="78" t="s">
        <v>16863</v>
      </c>
      <c r="S2166" s="78" t="s">
        <v>16864</v>
      </c>
      <c r="T2166" s="78" t="s">
        <v>16862</v>
      </c>
      <c r="W2166" s="78" t="s">
        <v>4084</v>
      </c>
      <c r="Z2166" s="78" t="s">
        <v>17801</v>
      </c>
      <c r="AA2166" s="78" t="s">
        <v>17802</v>
      </c>
      <c r="AC2166" s="78" t="s">
        <v>19192</v>
      </c>
      <c r="AE2166" s="78" t="s">
        <v>2071</v>
      </c>
      <c r="AG2166" s="78" t="s">
        <v>18931</v>
      </c>
      <c r="AI2166" s="82" t="n">
        <v>45322</v>
      </c>
      <c r="AJ2166" s="78" t="s">
        <v>1197</v>
      </c>
      <c r="AL2166" s="78" t="s">
        <v>17718</v>
      </c>
      <c r="AM2166" s="78" t="s">
        <v>17718</v>
      </c>
      <c r="AP2166" s="78" t="s">
        <v>17719</v>
      </c>
      <c r="AQ2166" s="78" t="n">
        <v>140</v>
      </c>
      <c r="AR2166" s="78" t="n">
        <v>100</v>
      </c>
      <c r="AS2166" s="78" t="n">
        <v>1.05</v>
      </c>
      <c r="AT2166" s="78" t="n">
        <v>1</v>
      </c>
      <c r="AV2166" s="78" t="n">
        <v>8.08</v>
      </c>
      <c r="AY2166" s="78" t="n">
        <v>231027.73</v>
      </c>
      <c r="AZ2166" s="78" t="n">
        <v>0</v>
      </c>
      <c r="BA2166" s="78" t="n">
        <v>-216327.73</v>
      </c>
      <c r="BB2166" s="78" t="n">
        <v>0</v>
      </c>
      <c r="BC2166" s="78" t="n">
        <v>14700</v>
      </c>
      <c r="BD2166" s="78" t="n">
        <v>53200000</v>
      </c>
      <c r="BE2166" s="78" t="s">
        <v>18932</v>
      </c>
      <c r="BJ2166" s="78" t="s">
        <v>17721</v>
      </c>
      <c r="BK2166" s="78" t="s">
        <v>17722</v>
      </c>
      <c r="BO2166" s="78" t="s">
        <v>16502</v>
      </c>
    </row>
    <row r="2167" customFormat="false" ht="15" hidden="true" customHeight="false" outlineLevel="0" collapsed="false">
      <c r="A2167" s="82" t="n">
        <v>45291</v>
      </c>
      <c r="B2167" s="78" t="s">
        <v>16497</v>
      </c>
      <c r="C2167" s="78" t="s">
        <v>18927</v>
      </c>
      <c r="D2167" s="78" t="s">
        <v>18928</v>
      </c>
      <c r="E2167" s="78" t="s">
        <v>1305</v>
      </c>
      <c r="F2167" s="78" t="s">
        <v>17710</v>
      </c>
      <c r="G2167" s="78" t="s">
        <v>17711</v>
      </c>
      <c r="H2167" s="78" t="s">
        <v>17725</v>
      </c>
      <c r="I2167" s="78" t="s">
        <v>18933</v>
      </c>
      <c r="J2167" s="78" t="s">
        <v>17755</v>
      </c>
      <c r="K2167" s="78" t="n">
        <v>155800466</v>
      </c>
      <c r="L2167" s="78" t="s">
        <v>2789</v>
      </c>
      <c r="M2167" s="78" t="s">
        <v>20741</v>
      </c>
      <c r="N2167" s="78" t="s">
        <v>17734</v>
      </c>
      <c r="Q2167" s="78" t="n">
        <v>21000015</v>
      </c>
      <c r="R2167" s="78" t="s">
        <v>16863</v>
      </c>
      <c r="S2167" s="78" t="s">
        <v>16864</v>
      </c>
      <c r="T2167" s="78" t="s">
        <v>16862</v>
      </c>
      <c r="W2167" s="78" t="s">
        <v>4084</v>
      </c>
      <c r="Z2167" s="78" t="s">
        <v>17801</v>
      </c>
      <c r="AA2167" s="78" t="s">
        <v>17802</v>
      </c>
      <c r="AC2167" s="78" t="s">
        <v>19192</v>
      </c>
      <c r="AE2167" s="78" t="s">
        <v>2792</v>
      </c>
      <c r="AG2167" s="78" t="s">
        <v>18931</v>
      </c>
      <c r="AI2167" s="82" t="n">
        <v>45338</v>
      </c>
      <c r="AJ2167" s="78" t="s">
        <v>1197</v>
      </c>
      <c r="AL2167" s="78" t="s">
        <v>17718</v>
      </c>
      <c r="AM2167" s="78" t="s">
        <v>17718</v>
      </c>
      <c r="AP2167" s="78" t="s">
        <v>17719</v>
      </c>
      <c r="AQ2167" s="78" t="n">
        <v>200</v>
      </c>
      <c r="AR2167" s="78" t="n">
        <v>100</v>
      </c>
      <c r="AS2167" s="78" t="n">
        <v>0.25</v>
      </c>
      <c r="AT2167" s="78" t="n">
        <v>1</v>
      </c>
      <c r="AV2167" s="78" t="n">
        <v>8.08</v>
      </c>
      <c r="AY2167" s="78" t="n">
        <v>118963.85</v>
      </c>
      <c r="AZ2167" s="78" t="n">
        <v>0</v>
      </c>
      <c r="BA2167" s="78" t="n">
        <v>-113963.85</v>
      </c>
      <c r="BB2167" s="78" t="n">
        <v>0</v>
      </c>
      <c r="BC2167" s="78" t="n">
        <v>5000</v>
      </c>
      <c r="BD2167" s="78" t="n">
        <v>54500000</v>
      </c>
      <c r="BE2167" s="78" t="s">
        <v>18932</v>
      </c>
      <c r="BJ2167" s="78" t="s">
        <v>17721</v>
      </c>
      <c r="BK2167" s="78" t="s">
        <v>17722</v>
      </c>
      <c r="BO2167" s="78" t="s">
        <v>16502</v>
      </c>
    </row>
    <row r="2168" customFormat="false" ht="15" hidden="true" customHeight="false" outlineLevel="0" collapsed="false">
      <c r="A2168" s="82" t="n">
        <v>45291</v>
      </c>
      <c r="B2168" s="78" t="s">
        <v>16497</v>
      </c>
      <c r="C2168" s="78" t="s">
        <v>17734</v>
      </c>
      <c r="D2168" s="78" t="s">
        <v>18919</v>
      </c>
      <c r="E2168" s="78" t="s">
        <v>4075</v>
      </c>
      <c r="F2168" s="78" t="s">
        <v>17724</v>
      </c>
      <c r="G2168" s="78" t="s">
        <v>17711</v>
      </c>
      <c r="H2168" s="78" t="s">
        <v>17725</v>
      </c>
      <c r="I2168" s="78" t="s">
        <v>18920</v>
      </c>
      <c r="J2168" s="78" t="s">
        <v>16506</v>
      </c>
      <c r="K2168" s="78" t="n">
        <v>130297304</v>
      </c>
      <c r="L2168" s="78" t="s">
        <v>12658</v>
      </c>
      <c r="M2168" s="78" t="s">
        <v>19864</v>
      </c>
      <c r="N2168" s="78" t="s">
        <v>17734</v>
      </c>
      <c r="Q2168" s="78" t="n">
        <v>0</v>
      </c>
      <c r="U2168" s="78" t="s">
        <v>12683</v>
      </c>
      <c r="V2168" s="78" t="s">
        <v>589</v>
      </c>
      <c r="W2168" s="78" t="s">
        <v>4084</v>
      </c>
      <c r="X2168" s="78" t="s">
        <v>17806</v>
      </c>
      <c r="Y2168" s="78" t="s">
        <v>17882</v>
      </c>
      <c r="Z2168" s="78" t="s">
        <v>17808</v>
      </c>
      <c r="AA2168" s="78" t="s">
        <v>17809</v>
      </c>
      <c r="AB2168" s="78" t="s">
        <v>19067</v>
      </c>
      <c r="AI2168" s="82" t="n">
        <v>59260</v>
      </c>
      <c r="AL2168" s="78" t="s">
        <v>17718</v>
      </c>
      <c r="AM2168" s="78" t="s">
        <v>17718</v>
      </c>
      <c r="AP2168" s="78" t="s">
        <v>17772</v>
      </c>
      <c r="AQ2168" s="78" t="n">
        <v>-54941</v>
      </c>
      <c r="AR2168" s="78" t="n">
        <v>10</v>
      </c>
      <c r="AS2168" s="78" t="n">
        <v>90.12</v>
      </c>
      <c r="AT2168" s="78" t="n">
        <v>1</v>
      </c>
      <c r="AV2168" s="78" t="n">
        <v>8.08</v>
      </c>
      <c r="AY2168" s="78" t="n">
        <v>-46313817.06</v>
      </c>
      <c r="AZ2168" s="78" t="n">
        <v>0</v>
      </c>
      <c r="BA2168" s="78" t="n">
        <v>-3199012.14</v>
      </c>
      <c r="BB2168" s="78" t="n">
        <v>-885351.32</v>
      </c>
      <c r="BC2168" s="78" t="n">
        <v>-49512829.2</v>
      </c>
      <c r="BD2168" s="78" t="n">
        <v>54941000</v>
      </c>
      <c r="BE2168" s="78" t="s">
        <v>18925</v>
      </c>
      <c r="BJ2168" s="78" t="s">
        <v>17721</v>
      </c>
      <c r="BK2168" s="78" t="s">
        <v>17722</v>
      </c>
      <c r="BL2168" s="78" t="s">
        <v>12660</v>
      </c>
      <c r="BM2168" s="78" t="s">
        <v>12659</v>
      </c>
      <c r="BN2168" s="78" t="s">
        <v>19865</v>
      </c>
      <c r="BO2168" s="78" t="s">
        <v>16502</v>
      </c>
    </row>
    <row r="2169" customFormat="false" ht="15" hidden="true" customHeight="false" outlineLevel="0" collapsed="false">
      <c r="A2169" s="82" t="n">
        <v>45291</v>
      </c>
      <c r="B2169" s="78" t="s">
        <v>16497</v>
      </c>
      <c r="C2169" s="78" t="s">
        <v>18927</v>
      </c>
      <c r="D2169" s="78" t="s">
        <v>18928</v>
      </c>
      <c r="E2169" s="78" t="s">
        <v>1305</v>
      </c>
      <c r="F2169" s="78" t="s">
        <v>17710</v>
      </c>
      <c r="G2169" s="78" t="s">
        <v>17711</v>
      </c>
      <c r="H2169" s="78" t="s">
        <v>17725</v>
      </c>
      <c r="I2169" s="78" t="s">
        <v>18933</v>
      </c>
      <c r="J2169" s="78" t="s">
        <v>17755</v>
      </c>
      <c r="K2169" s="78" t="n">
        <v>154837226</v>
      </c>
      <c r="L2169" s="78" t="s">
        <v>2348</v>
      </c>
      <c r="M2169" s="78" t="s">
        <v>20742</v>
      </c>
      <c r="N2169" s="78" t="s">
        <v>17734</v>
      </c>
      <c r="Q2169" s="78" t="n">
        <v>21000015</v>
      </c>
      <c r="R2169" s="78" t="s">
        <v>16863</v>
      </c>
      <c r="S2169" s="78" t="s">
        <v>16864</v>
      </c>
      <c r="T2169" s="78" t="s">
        <v>16862</v>
      </c>
      <c r="W2169" s="78" t="s">
        <v>4084</v>
      </c>
      <c r="Z2169" s="78" t="s">
        <v>17801</v>
      </c>
      <c r="AA2169" s="78" t="s">
        <v>17802</v>
      </c>
      <c r="AC2169" s="78" t="s">
        <v>19192</v>
      </c>
      <c r="AE2169" s="78" t="s">
        <v>2351</v>
      </c>
      <c r="AG2169" s="78" t="s">
        <v>18931</v>
      </c>
      <c r="AI2169" s="82" t="n">
        <v>45310</v>
      </c>
      <c r="AJ2169" s="78" t="s">
        <v>1197</v>
      </c>
      <c r="AL2169" s="78" t="s">
        <v>17718</v>
      </c>
      <c r="AM2169" s="78" t="s">
        <v>17718</v>
      </c>
      <c r="AP2169" s="78" t="s">
        <v>17719</v>
      </c>
      <c r="AQ2169" s="78" t="n">
        <v>140</v>
      </c>
      <c r="AR2169" s="78" t="n">
        <v>100</v>
      </c>
      <c r="AS2169" s="78" t="n">
        <v>0.8</v>
      </c>
      <c r="AT2169" s="78" t="n">
        <v>1</v>
      </c>
      <c r="AV2169" s="78" t="n">
        <v>8.08</v>
      </c>
      <c r="AY2169" s="78" t="n">
        <v>409367.24</v>
      </c>
      <c r="AZ2169" s="78" t="n">
        <v>0</v>
      </c>
      <c r="BA2169" s="78" t="n">
        <v>-398167.24</v>
      </c>
      <c r="BB2169" s="78" t="n">
        <v>0</v>
      </c>
      <c r="BC2169" s="78" t="n">
        <v>11200</v>
      </c>
      <c r="BD2169" s="78" t="n">
        <v>54950000</v>
      </c>
      <c r="BE2169" s="78" t="s">
        <v>18932</v>
      </c>
      <c r="BJ2169" s="78" t="s">
        <v>17721</v>
      </c>
      <c r="BK2169" s="78" t="s">
        <v>17722</v>
      </c>
      <c r="BO2169" s="78" t="s">
        <v>16502</v>
      </c>
    </row>
    <row r="2170" customFormat="false" ht="15" hidden="true" customHeight="false" outlineLevel="0" collapsed="false">
      <c r="A2170" s="82" t="n">
        <v>45291</v>
      </c>
      <c r="B2170" s="78" t="s">
        <v>16497</v>
      </c>
      <c r="C2170" s="78" t="s">
        <v>18927</v>
      </c>
      <c r="D2170" s="78" t="s">
        <v>18928</v>
      </c>
      <c r="E2170" s="78" t="s">
        <v>1305</v>
      </c>
      <c r="F2170" s="78" t="s">
        <v>17710</v>
      </c>
      <c r="G2170" s="78" t="s">
        <v>17711</v>
      </c>
      <c r="H2170" s="78" t="s">
        <v>17725</v>
      </c>
      <c r="I2170" s="78" t="s">
        <v>18933</v>
      </c>
      <c r="J2170" s="78" t="s">
        <v>17755</v>
      </c>
      <c r="K2170" s="78" t="n">
        <v>155271226</v>
      </c>
      <c r="L2170" s="78" t="s">
        <v>2523</v>
      </c>
      <c r="M2170" s="78" t="s">
        <v>20743</v>
      </c>
      <c r="N2170" s="78" t="s">
        <v>17734</v>
      </c>
      <c r="Q2170" s="78" t="n">
        <v>21000015</v>
      </c>
      <c r="R2170" s="78" t="s">
        <v>16863</v>
      </c>
      <c r="S2170" s="78" t="s">
        <v>16864</v>
      </c>
      <c r="T2170" s="78" t="s">
        <v>16862</v>
      </c>
      <c r="W2170" s="78" t="s">
        <v>4084</v>
      </c>
      <c r="Z2170" s="78" t="s">
        <v>17801</v>
      </c>
      <c r="AA2170" s="78" t="s">
        <v>17802</v>
      </c>
      <c r="AC2170" s="78" t="s">
        <v>19192</v>
      </c>
      <c r="AE2170" s="78" t="s">
        <v>2526</v>
      </c>
      <c r="AG2170" s="78" t="s">
        <v>18931</v>
      </c>
      <c r="AI2170" s="82" t="n">
        <v>45351</v>
      </c>
      <c r="AJ2170" s="78" t="s">
        <v>1197</v>
      </c>
      <c r="AL2170" s="78" t="s">
        <v>17718</v>
      </c>
      <c r="AM2170" s="78" t="s">
        <v>17718</v>
      </c>
      <c r="AP2170" s="78" t="s">
        <v>17719</v>
      </c>
      <c r="AQ2170" s="78" t="n">
        <v>200</v>
      </c>
      <c r="AR2170" s="78" t="n">
        <v>100</v>
      </c>
      <c r="AS2170" s="78" t="n">
        <v>0.5</v>
      </c>
      <c r="AT2170" s="78" t="n">
        <v>1</v>
      </c>
      <c r="AV2170" s="78" t="n">
        <v>8.08</v>
      </c>
      <c r="AY2170" s="78" t="n">
        <v>105523.85</v>
      </c>
      <c r="AZ2170" s="78" t="n">
        <v>0</v>
      </c>
      <c r="BA2170" s="78" t="n">
        <v>-95523.85</v>
      </c>
      <c r="BB2170" s="78" t="n">
        <v>0</v>
      </c>
      <c r="BC2170" s="78" t="n">
        <v>10000</v>
      </c>
      <c r="BD2170" s="78" t="n">
        <v>56000000</v>
      </c>
      <c r="BE2170" s="78" t="s">
        <v>18932</v>
      </c>
      <c r="BJ2170" s="78" t="s">
        <v>17721</v>
      </c>
      <c r="BK2170" s="78" t="s">
        <v>17722</v>
      </c>
      <c r="BO2170" s="78" t="s">
        <v>16502</v>
      </c>
    </row>
    <row r="2171" customFormat="false" ht="15" hidden="true" customHeight="false" outlineLevel="0" collapsed="false">
      <c r="A2171" s="82" t="n">
        <v>45291</v>
      </c>
      <c r="B2171" s="78" t="s">
        <v>16497</v>
      </c>
      <c r="C2171" s="78" t="s">
        <v>18927</v>
      </c>
      <c r="D2171" s="78" t="s">
        <v>18928</v>
      </c>
      <c r="E2171" s="78" t="s">
        <v>1305</v>
      </c>
      <c r="F2171" s="78" t="s">
        <v>17710</v>
      </c>
      <c r="G2171" s="78" t="s">
        <v>17711</v>
      </c>
      <c r="H2171" s="78" t="s">
        <v>17725</v>
      </c>
      <c r="I2171" s="78" t="s">
        <v>18933</v>
      </c>
      <c r="J2171" s="78" t="s">
        <v>17755</v>
      </c>
      <c r="K2171" s="78" t="n">
        <v>154836829</v>
      </c>
      <c r="L2171" s="78" t="s">
        <v>2425</v>
      </c>
      <c r="M2171" s="78" t="s">
        <v>20744</v>
      </c>
      <c r="N2171" s="78" t="s">
        <v>17734</v>
      </c>
      <c r="Q2171" s="78" t="n">
        <v>21000015</v>
      </c>
      <c r="R2171" s="78" t="s">
        <v>16863</v>
      </c>
      <c r="S2171" s="78" t="s">
        <v>16864</v>
      </c>
      <c r="T2171" s="78" t="s">
        <v>16862</v>
      </c>
      <c r="W2171" s="78" t="s">
        <v>4084</v>
      </c>
      <c r="Z2171" s="78" t="s">
        <v>17801</v>
      </c>
      <c r="AA2171" s="78" t="s">
        <v>17802</v>
      </c>
      <c r="AC2171" s="78" t="s">
        <v>19192</v>
      </c>
      <c r="AE2171" s="78" t="s">
        <v>2428</v>
      </c>
      <c r="AG2171" s="78" t="s">
        <v>18931</v>
      </c>
      <c r="AI2171" s="82" t="n">
        <v>45310</v>
      </c>
      <c r="AJ2171" s="78" t="s">
        <v>1197</v>
      </c>
      <c r="AL2171" s="78" t="s">
        <v>17718</v>
      </c>
      <c r="AM2171" s="78" t="s">
        <v>17718</v>
      </c>
      <c r="AP2171" s="78" t="s">
        <v>17719</v>
      </c>
      <c r="AQ2171" s="78" t="n">
        <v>129</v>
      </c>
      <c r="AR2171" s="78" t="n">
        <v>100</v>
      </c>
      <c r="AS2171" s="78" t="n">
        <v>1.9</v>
      </c>
      <c r="AT2171" s="78" t="n">
        <v>1</v>
      </c>
      <c r="AV2171" s="78" t="n">
        <v>8.08</v>
      </c>
      <c r="AY2171" s="78" t="n">
        <v>1573073.6</v>
      </c>
      <c r="AZ2171" s="78" t="n">
        <v>0</v>
      </c>
      <c r="BA2171" s="78" t="n">
        <v>-1548563.6</v>
      </c>
      <c r="BB2171" s="78" t="n">
        <v>0</v>
      </c>
      <c r="BC2171" s="78" t="n">
        <v>24510</v>
      </c>
      <c r="BD2171" s="78" t="n">
        <v>56115000</v>
      </c>
      <c r="BE2171" s="78" t="s">
        <v>18932</v>
      </c>
      <c r="BJ2171" s="78" t="s">
        <v>17721</v>
      </c>
      <c r="BK2171" s="78" t="s">
        <v>17722</v>
      </c>
      <c r="BO2171" s="78" t="s">
        <v>16502</v>
      </c>
    </row>
    <row r="2172" customFormat="false" ht="15" hidden="true" customHeight="false" outlineLevel="0" collapsed="false">
      <c r="A2172" s="82" t="n">
        <v>45291</v>
      </c>
      <c r="B2172" s="78" t="s">
        <v>16497</v>
      </c>
      <c r="C2172" s="78" t="s">
        <v>18927</v>
      </c>
      <c r="D2172" s="78" t="s">
        <v>18928</v>
      </c>
      <c r="E2172" s="78" t="s">
        <v>1305</v>
      </c>
      <c r="F2172" s="78" t="s">
        <v>17710</v>
      </c>
      <c r="G2172" s="78" t="s">
        <v>17711</v>
      </c>
      <c r="H2172" s="78" t="s">
        <v>17725</v>
      </c>
      <c r="I2172" s="78" t="s">
        <v>18933</v>
      </c>
      <c r="J2172" s="78" t="s">
        <v>17755</v>
      </c>
      <c r="K2172" s="78" t="n">
        <v>156908060</v>
      </c>
      <c r="L2172" s="78" t="s">
        <v>3111</v>
      </c>
      <c r="M2172" s="78" t="s">
        <v>20745</v>
      </c>
      <c r="N2172" s="78" t="s">
        <v>17734</v>
      </c>
      <c r="Q2172" s="78" t="n">
        <v>21000015</v>
      </c>
      <c r="R2172" s="78" t="s">
        <v>16863</v>
      </c>
      <c r="S2172" s="78" t="s">
        <v>16864</v>
      </c>
      <c r="T2172" s="78" t="s">
        <v>16862</v>
      </c>
      <c r="W2172" s="78" t="s">
        <v>4084</v>
      </c>
      <c r="Z2172" s="78" t="s">
        <v>17801</v>
      </c>
      <c r="AA2172" s="78" t="s">
        <v>17802</v>
      </c>
      <c r="AC2172" s="78" t="s">
        <v>19192</v>
      </c>
      <c r="AE2172" s="78" t="s">
        <v>3114</v>
      </c>
      <c r="AG2172" s="78" t="s">
        <v>18931</v>
      </c>
      <c r="AI2172" s="82" t="n">
        <v>45366</v>
      </c>
      <c r="AJ2172" s="78" t="s">
        <v>1197</v>
      </c>
      <c r="AL2172" s="78" t="s">
        <v>17718</v>
      </c>
      <c r="AM2172" s="78" t="s">
        <v>17718</v>
      </c>
      <c r="AP2172" s="78" t="s">
        <v>17719</v>
      </c>
      <c r="AQ2172" s="78" t="n">
        <v>140</v>
      </c>
      <c r="AR2172" s="78" t="n">
        <v>100</v>
      </c>
      <c r="AS2172" s="78" t="n">
        <v>7.9</v>
      </c>
      <c r="AT2172" s="78" t="n">
        <v>1</v>
      </c>
      <c r="AV2172" s="78" t="n">
        <v>8.08</v>
      </c>
      <c r="AY2172" s="78" t="n">
        <v>344402.72</v>
      </c>
      <c r="AZ2172" s="78" t="n">
        <v>0</v>
      </c>
      <c r="BA2172" s="78" t="n">
        <v>-233802.72</v>
      </c>
      <c r="BB2172" s="78" t="n">
        <v>0</v>
      </c>
      <c r="BC2172" s="78" t="n">
        <v>110600</v>
      </c>
      <c r="BD2172" s="78" t="n">
        <v>56350000</v>
      </c>
      <c r="BE2172" s="78" t="s">
        <v>18932</v>
      </c>
      <c r="BJ2172" s="78" t="s">
        <v>17721</v>
      </c>
      <c r="BK2172" s="78" t="s">
        <v>17722</v>
      </c>
      <c r="BO2172" s="78" t="s">
        <v>16502</v>
      </c>
    </row>
    <row r="2173" customFormat="false" ht="15" hidden="true" customHeight="false" outlineLevel="0" collapsed="false">
      <c r="A2173" s="82" t="n">
        <v>45291</v>
      </c>
      <c r="B2173" s="78" t="s">
        <v>16497</v>
      </c>
      <c r="C2173" s="78" t="s">
        <v>18927</v>
      </c>
      <c r="D2173" s="78" t="s">
        <v>18928</v>
      </c>
      <c r="E2173" s="78" t="s">
        <v>1305</v>
      </c>
      <c r="F2173" s="78" t="s">
        <v>17710</v>
      </c>
      <c r="G2173" s="78" t="s">
        <v>17711</v>
      </c>
      <c r="H2173" s="78" t="s">
        <v>17725</v>
      </c>
      <c r="I2173" s="78" t="s">
        <v>18965</v>
      </c>
      <c r="J2173" s="78" t="s">
        <v>17755</v>
      </c>
      <c r="K2173" s="78" t="n">
        <v>157277582</v>
      </c>
      <c r="L2173" s="78" t="s">
        <v>3503</v>
      </c>
      <c r="M2173" s="78" t="s">
        <v>20746</v>
      </c>
      <c r="N2173" s="78" t="s">
        <v>17734</v>
      </c>
      <c r="Q2173" s="78" t="n">
        <v>21000015</v>
      </c>
      <c r="R2173" s="78" t="s">
        <v>16863</v>
      </c>
      <c r="S2173" s="78" t="s">
        <v>16864</v>
      </c>
      <c r="T2173" s="78" t="s">
        <v>16862</v>
      </c>
      <c r="W2173" s="78" t="s">
        <v>4084</v>
      </c>
      <c r="Z2173" s="78" t="s">
        <v>17801</v>
      </c>
      <c r="AA2173" s="78" t="s">
        <v>17802</v>
      </c>
      <c r="AC2173" s="78" t="s">
        <v>19192</v>
      </c>
      <c r="AE2173" s="78" t="s">
        <v>3506</v>
      </c>
      <c r="AG2173" s="78" t="s">
        <v>18931</v>
      </c>
      <c r="AI2173" s="82" t="n">
        <v>45412</v>
      </c>
      <c r="AJ2173" s="78" t="s">
        <v>1197</v>
      </c>
      <c r="AL2173" s="78" t="s">
        <v>17718</v>
      </c>
      <c r="AM2173" s="78" t="s">
        <v>17718</v>
      </c>
      <c r="AP2173" s="78" t="s">
        <v>17772</v>
      </c>
      <c r="AQ2173" s="78" t="n">
        <v>-150</v>
      </c>
      <c r="AR2173" s="78" t="n">
        <v>100</v>
      </c>
      <c r="AS2173" s="78" t="n">
        <v>13.9</v>
      </c>
      <c r="AT2173" s="78" t="n">
        <v>1</v>
      </c>
      <c r="AV2173" s="78" t="n">
        <v>8.08</v>
      </c>
      <c r="AY2173" s="78" t="n">
        <v>-214497.11</v>
      </c>
      <c r="AZ2173" s="78" t="n">
        <v>0</v>
      </c>
      <c r="BA2173" s="78" t="n">
        <v>5997.11</v>
      </c>
      <c r="BB2173" s="78" t="n">
        <v>0</v>
      </c>
      <c r="BC2173" s="78" t="n">
        <v>-208500</v>
      </c>
      <c r="BD2173" s="78" t="n">
        <v>58500000</v>
      </c>
      <c r="BE2173" s="78" t="s">
        <v>18932</v>
      </c>
      <c r="BJ2173" s="78" t="s">
        <v>17721</v>
      </c>
      <c r="BK2173" s="78" t="s">
        <v>17722</v>
      </c>
      <c r="BO2173" s="78" t="s">
        <v>16502</v>
      </c>
    </row>
    <row r="2174" customFormat="false" ht="15" hidden="true" customHeight="false" outlineLevel="0" collapsed="false">
      <c r="A2174" s="82" t="n">
        <v>45291</v>
      </c>
      <c r="B2174" s="78" t="s">
        <v>16497</v>
      </c>
      <c r="C2174" s="78" t="s">
        <v>18927</v>
      </c>
      <c r="D2174" s="78" t="s">
        <v>18928</v>
      </c>
      <c r="E2174" s="78" t="s">
        <v>1305</v>
      </c>
      <c r="F2174" s="78" t="s">
        <v>17710</v>
      </c>
      <c r="G2174" s="78" t="s">
        <v>17711</v>
      </c>
      <c r="H2174" s="78" t="s">
        <v>17725</v>
      </c>
      <c r="I2174" s="78" t="s">
        <v>18933</v>
      </c>
      <c r="J2174" s="78" t="s">
        <v>17755</v>
      </c>
      <c r="K2174" s="78" t="n">
        <v>158241034</v>
      </c>
      <c r="L2174" s="78" t="s">
        <v>3545</v>
      </c>
      <c r="M2174" s="78" t="s">
        <v>20747</v>
      </c>
      <c r="N2174" s="78" t="s">
        <v>17734</v>
      </c>
      <c r="Q2174" s="78" t="n">
        <v>21000015</v>
      </c>
      <c r="R2174" s="78" t="s">
        <v>16863</v>
      </c>
      <c r="S2174" s="78" t="s">
        <v>16864</v>
      </c>
      <c r="T2174" s="78" t="s">
        <v>16862</v>
      </c>
      <c r="W2174" s="78" t="s">
        <v>4084</v>
      </c>
      <c r="Z2174" s="78" t="s">
        <v>17801</v>
      </c>
      <c r="AA2174" s="78" t="s">
        <v>17802</v>
      </c>
      <c r="AC2174" s="78" t="s">
        <v>19192</v>
      </c>
      <c r="AE2174" s="78" t="s">
        <v>3548</v>
      </c>
      <c r="AG2174" s="78" t="s">
        <v>18931</v>
      </c>
      <c r="AI2174" s="82" t="n">
        <v>45443</v>
      </c>
      <c r="AJ2174" s="78" t="s">
        <v>1197</v>
      </c>
      <c r="AL2174" s="78" t="s">
        <v>17718</v>
      </c>
      <c r="AM2174" s="78" t="s">
        <v>17718</v>
      </c>
      <c r="AP2174" s="78" t="s">
        <v>17719</v>
      </c>
      <c r="AQ2174" s="78" t="n">
        <v>150</v>
      </c>
      <c r="AR2174" s="78" t="n">
        <v>100</v>
      </c>
      <c r="AS2174" s="78" t="n">
        <v>26.65</v>
      </c>
      <c r="AT2174" s="78" t="n">
        <v>1</v>
      </c>
      <c r="AV2174" s="78" t="n">
        <v>8.08</v>
      </c>
      <c r="AY2174" s="78" t="n">
        <v>690902.9</v>
      </c>
      <c r="AZ2174" s="78" t="n">
        <v>0</v>
      </c>
      <c r="BA2174" s="78" t="n">
        <v>-291152.9</v>
      </c>
      <c r="BB2174" s="78" t="n">
        <v>0</v>
      </c>
      <c r="BC2174" s="78" t="n">
        <v>399750</v>
      </c>
      <c r="BD2174" s="78" t="n">
        <v>60750000</v>
      </c>
      <c r="BE2174" s="78" t="s">
        <v>18932</v>
      </c>
      <c r="BJ2174" s="78" t="s">
        <v>17721</v>
      </c>
      <c r="BK2174" s="78" t="s">
        <v>17722</v>
      </c>
      <c r="BO2174" s="78" t="s">
        <v>16502</v>
      </c>
    </row>
    <row r="2175" customFormat="false" ht="15" hidden="true" customHeight="false" outlineLevel="0" collapsed="false">
      <c r="A2175" s="82" t="n">
        <v>45291</v>
      </c>
      <c r="B2175" s="78" t="s">
        <v>16497</v>
      </c>
      <c r="C2175" s="78" t="s">
        <v>18927</v>
      </c>
      <c r="D2175" s="78" t="s">
        <v>18928</v>
      </c>
      <c r="E2175" s="78" t="s">
        <v>1305</v>
      </c>
      <c r="F2175" s="78" t="s">
        <v>17710</v>
      </c>
      <c r="G2175" s="78" t="s">
        <v>17711</v>
      </c>
      <c r="H2175" s="78" t="s">
        <v>17725</v>
      </c>
      <c r="I2175" s="78" t="s">
        <v>18933</v>
      </c>
      <c r="J2175" s="78" t="s">
        <v>17755</v>
      </c>
      <c r="K2175" s="78" t="n">
        <v>158241038</v>
      </c>
      <c r="L2175" s="78" t="s">
        <v>3552</v>
      </c>
      <c r="M2175" s="78" t="s">
        <v>20748</v>
      </c>
      <c r="N2175" s="78" t="s">
        <v>17734</v>
      </c>
      <c r="Q2175" s="78" t="n">
        <v>21000015</v>
      </c>
      <c r="R2175" s="78" t="s">
        <v>16863</v>
      </c>
      <c r="S2175" s="78" t="s">
        <v>16864</v>
      </c>
      <c r="T2175" s="78" t="s">
        <v>16862</v>
      </c>
      <c r="W2175" s="78" t="s">
        <v>4084</v>
      </c>
      <c r="Z2175" s="78" t="s">
        <v>17801</v>
      </c>
      <c r="AA2175" s="78" t="s">
        <v>17802</v>
      </c>
      <c r="AC2175" s="78" t="s">
        <v>19192</v>
      </c>
      <c r="AE2175" s="78" t="s">
        <v>3555</v>
      </c>
      <c r="AG2175" s="78" t="s">
        <v>18931</v>
      </c>
      <c r="AI2175" s="82" t="n">
        <v>45443</v>
      </c>
      <c r="AJ2175" s="78" t="s">
        <v>1197</v>
      </c>
      <c r="AL2175" s="78" t="s">
        <v>17718</v>
      </c>
      <c r="AM2175" s="78" t="s">
        <v>17718</v>
      </c>
      <c r="AP2175" s="78" t="s">
        <v>17719</v>
      </c>
      <c r="AQ2175" s="78" t="n">
        <v>150</v>
      </c>
      <c r="AR2175" s="78" t="n">
        <v>100</v>
      </c>
      <c r="AS2175" s="78" t="n">
        <v>27.95</v>
      </c>
      <c r="AT2175" s="78" t="n">
        <v>1</v>
      </c>
      <c r="AV2175" s="78" t="n">
        <v>8.08</v>
      </c>
      <c r="AY2175" s="78" t="n">
        <v>727262.89</v>
      </c>
      <c r="AZ2175" s="78" t="n">
        <v>0</v>
      </c>
      <c r="BA2175" s="78" t="n">
        <v>-308012.89</v>
      </c>
      <c r="BB2175" s="78" t="n">
        <v>0</v>
      </c>
      <c r="BC2175" s="78" t="n">
        <v>419250</v>
      </c>
      <c r="BD2175" s="78" t="n">
        <v>61125000</v>
      </c>
      <c r="BE2175" s="78" t="s">
        <v>18932</v>
      </c>
      <c r="BJ2175" s="78" t="s">
        <v>17721</v>
      </c>
      <c r="BK2175" s="78" t="s">
        <v>17722</v>
      </c>
      <c r="BO2175" s="78" t="s">
        <v>16502</v>
      </c>
    </row>
    <row r="2176" customFormat="false" ht="15" hidden="true" customHeight="false" outlineLevel="0" collapsed="false">
      <c r="A2176" s="82" t="n">
        <v>45291</v>
      </c>
      <c r="B2176" s="78" t="s">
        <v>16497</v>
      </c>
      <c r="C2176" s="78" t="s">
        <v>18927</v>
      </c>
      <c r="D2176" s="78" t="s">
        <v>18928</v>
      </c>
      <c r="E2176" s="78" t="s">
        <v>1305</v>
      </c>
      <c r="F2176" s="78" t="s">
        <v>17710</v>
      </c>
      <c r="G2176" s="78" t="s">
        <v>17711</v>
      </c>
      <c r="H2176" s="78" t="s">
        <v>17725</v>
      </c>
      <c r="I2176" s="78" t="s">
        <v>18933</v>
      </c>
      <c r="J2176" s="78" t="s">
        <v>17755</v>
      </c>
      <c r="K2176" s="78" t="n">
        <v>157822956</v>
      </c>
      <c r="L2176" s="78" t="s">
        <v>3328</v>
      </c>
      <c r="M2176" s="78" t="s">
        <v>20749</v>
      </c>
      <c r="N2176" s="78" t="s">
        <v>17734</v>
      </c>
      <c r="Q2176" s="78" t="n">
        <v>21000015</v>
      </c>
      <c r="R2176" s="78" t="s">
        <v>16863</v>
      </c>
      <c r="S2176" s="78" t="s">
        <v>16864</v>
      </c>
      <c r="T2176" s="78" t="s">
        <v>16862</v>
      </c>
      <c r="W2176" s="78" t="s">
        <v>4084</v>
      </c>
      <c r="Z2176" s="78" t="s">
        <v>17801</v>
      </c>
      <c r="AA2176" s="78" t="s">
        <v>17802</v>
      </c>
      <c r="AC2176" s="78" t="s">
        <v>19192</v>
      </c>
      <c r="AE2176" s="78" t="s">
        <v>3331</v>
      </c>
      <c r="AG2176" s="78" t="s">
        <v>18931</v>
      </c>
      <c r="AI2176" s="82" t="n">
        <v>45401</v>
      </c>
      <c r="AJ2176" s="78" t="s">
        <v>1197</v>
      </c>
      <c r="AL2176" s="78" t="s">
        <v>17718</v>
      </c>
      <c r="AM2176" s="78" t="s">
        <v>17718</v>
      </c>
      <c r="AP2176" s="78" t="s">
        <v>17719</v>
      </c>
      <c r="AQ2176" s="78" t="n">
        <v>150</v>
      </c>
      <c r="AR2176" s="78" t="n">
        <v>100</v>
      </c>
      <c r="AS2176" s="78" t="n">
        <v>17.35</v>
      </c>
      <c r="AT2176" s="78" t="n">
        <v>1</v>
      </c>
      <c r="AV2176" s="78" t="n">
        <v>8.08</v>
      </c>
      <c r="AY2176" s="78" t="n">
        <v>416171.91</v>
      </c>
      <c r="AZ2176" s="78" t="n">
        <v>0</v>
      </c>
      <c r="BA2176" s="78" t="n">
        <v>-155921.91</v>
      </c>
      <c r="BB2176" s="78" t="n">
        <v>0</v>
      </c>
      <c r="BC2176" s="78" t="n">
        <v>260250</v>
      </c>
      <c r="BD2176" s="78" t="n">
        <v>61125000</v>
      </c>
      <c r="BE2176" s="78" t="s">
        <v>18932</v>
      </c>
      <c r="BJ2176" s="78" t="s">
        <v>17721</v>
      </c>
      <c r="BK2176" s="78" t="s">
        <v>17722</v>
      </c>
      <c r="BO2176" s="78" t="s">
        <v>16502</v>
      </c>
    </row>
    <row r="2177" customFormat="false" ht="15" hidden="true" customHeight="false" outlineLevel="0" collapsed="false">
      <c r="A2177" s="82" t="n">
        <v>45291</v>
      </c>
      <c r="B2177" s="78" t="s">
        <v>16497</v>
      </c>
      <c r="C2177" s="78" t="s">
        <v>18927</v>
      </c>
      <c r="D2177" s="78" t="s">
        <v>18928</v>
      </c>
      <c r="E2177" s="78" t="s">
        <v>4038</v>
      </c>
      <c r="F2177" s="78" t="s">
        <v>1304</v>
      </c>
      <c r="G2177" s="78" t="s">
        <v>17752</v>
      </c>
      <c r="H2177" s="78" t="s">
        <v>17729</v>
      </c>
      <c r="I2177" s="78" t="s">
        <v>18933</v>
      </c>
      <c r="J2177" s="78" t="s">
        <v>17755</v>
      </c>
      <c r="K2177" s="78" t="n">
        <v>157058102</v>
      </c>
      <c r="L2177" s="78" t="s">
        <v>4048</v>
      </c>
      <c r="M2177" s="78" t="s">
        <v>20750</v>
      </c>
      <c r="N2177" s="78" t="s">
        <v>17734</v>
      </c>
      <c r="Q2177" s="78" t="n">
        <v>21000015</v>
      </c>
      <c r="R2177" s="78" t="s">
        <v>16863</v>
      </c>
      <c r="S2177" s="78" t="s">
        <v>16864</v>
      </c>
      <c r="T2177" s="78" t="s">
        <v>16862</v>
      </c>
      <c r="W2177" s="78" t="s">
        <v>4084</v>
      </c>
      <c r="Z2177" s="78" t="s">
        <v>17801</v>
      </c>
      <c r="AA2177" s="78" t="s">
        <v>17802</v>
      </c>
      <c r="AB2177" s="78" t="s">
        <v>20465</v>
      </c>
      <c r="AC2177" s="78" t="s">
        <v>19192</v>
      </c>
      <c r="AI2177" s="82" t="n">
        <v>45338</v>
      </c>
      <c r="AJ2177" s="78" t="s">
        <v>1197</v>
      </c>
      <c r="AL2177" s="78" t="s">
        <v>17718</v>
      </c>
      <c r="AM2177" s="78" t="s">
        <v>17718</v>
      </c>
      <c r="AP2177" s="78" t="s">
        <v>17719</v>
      </c>
      <c r="AQ2177" s="78" t="n">
        <v>15000</v>
      </c>
      <c r="AR2177" s="78" t="n">
        <v>1</v>
      </c>
      <c r="AS2177" s="78" t="n">
        <v>1.70652</v>
      </c>
      <c r="AT2177" s="78" t="n">
        <v>1</v>
      </c>
      <c r="AV2177" s="78" t="n">
        <v>8.08</v>
      </c>
      <c r="AY2177" s="78" t="n">
        <v>300000</v>
      </c>
      <c r="AZ2177" s="78" t="n">
        <v>0</v>
      </c>
      <c r="BA2177" s="78" t="n">
        <v>-274402.27</v>
      </c>
      <c r="BB2177" s="78" t="n">
        <v>0</v>
      </c>
      <c r="BC2177" s="78" t="n">
        <v>25597.73</v>
      </c>
      <c r="BD2177" s="78" t="n">
        <v>61500000</v>
      </c>
      <c r="BE2177" s="78" t="s">
        <v>20466</v>
      </c>
      <c r="BJ2177" s="78" t="s">
        <v>17721</v>
      </c>
      <c r="BK2177" s="78" t="s">
        <v>17722</v>
      </c>
      <c r="BO2177" s="78" t="s">
        <v>16502</v>
      </c>
    </row>
    <row r="2178" customFormat="false" ht="15" hidden="true" customHeight="false" outlineLevel="0" collapsed="false">
      <c r="A2178" s="82" t="n">
        <v>45291</v>
      </c>
      <c r="B2178" s="78" t="s">
        <v>16497</v>
      </c>
      <c r="C2178" s="78" t="s">
        <v>18927</v>
      </c>
      <c r="D2178" s="78" t="s">
        <v>18928</v>
      </c>
      <c r="E2178" s="78" t="s">
        <v>4038</v>
      </c>
      <c r="F2178" s="78" t="s">
        <v>1304</v>
      </c>
      <c r="G2178" s="78" t="s">
        <v>17752</v>
      </c>
      <c r="H2178" s="78" t="s">
        <v>17729</v>
      </c>
      <c r="I2178" s="78" t="s">
        <v>18933</v>
      </c>
      <c r="J2178" s="78" t="s">
        <v>17755</v>
      </c>
      <c r="K2178" s="78" t="n">
        <v>157352749</v>
      </c>
      <c r="L2178" s="78" t="s">
        <v>4053</v>
      </c>
      <c r="M2178" s="78" t="s">
        <v>20751</v>
      </c>
      <c r="N2178" s="78" t="s">
        <v>17734</v>
      </c>
      <c r="Q2178" s="78" t="n">
        <v>21000015</v>
      </c>
      <c r="R2178" s="78" t="s">
        <v>16863</v>
      </c>
      <c r="S2178" s="78" t="s">
        <v>16864</v>
      </c>
      <c r="T2178" s="78" t="s">
        <v>16862</v>
      </c>
      <c r="W2178" s="78" t="s">
        <v>4084</v>
      </c>
      <c r="Z2178" s="78" t="s">
        <v>17801</v>
      </c>
      <c r="AA2178" s="78" t="s">
        <v>17802</v>
      </c>
      <c r="AB2178" s="78" t="s">
        <v>20465</v>
      </c>
      <c r="AC2178" s="78" t="s">
        <v>19192</v>
      </c>
      <c r="AI2178" s="82" t="n">
        <v>45464</v>
      </c>
      <c r="AJ2178" s="78" t="s">
        <v>1197</v>
      </c>
      <c r="AL2178" s="78" t="s">
        <v>17718</v>
      </c>
      <c r="AM2178" s="78" t="s">
        <v>17718</v>
      </c>
      <c r="AP2178" s="78" t="s">
        <v>17719</v>
      </c>
      <c r="AQ2178" s="78" t="n">
        <v>15000</v>
      </c>
      <c r="AR2178" s="78" t="n">
        <v>1</v>
      </c>
      <c r="AS2178" s="78" t="n">
        <v>8.25695</v>
      </c>
      <c r="AT2178" s="78" t="n">
        <v>1</v>
      </c>
      <c r="AV2178" s="78" t="n">
        <v>8.08</v>
      </c>
      <c r="AY2178" s="78" t="n">
        <v>375000</v>
      </c>
      <c r="AZ2178" s="78" t="n">
        <v>0</v>
      </c>
      <c r="BA2178" s="78" t="n">
        <v>-251145.76</v>
      </c>
      <c r="BB2178" s="78" t="n">
        <v>0</v>
      </c>
      <c r="BC2178" s="78" t="n">
        <v>123854.24</v>
      </c>
      <c r="BD2178" s="78" t="n">
        <v>61500000</v>
      </c>
      <c r="BE2178" s="78" t="s">
        <v>20466</v>
      </c>
      <c r="BJ2178" s="78" t="s">
        <v>17721</v>
      </c>
      <c r="BK2178" s="78" t="s">
        <v>17722</v>
      </c>
      <c r="BO2178" s="78" t="s">
        <v>16502</v>
      </c>
    </row>
    <row r="2179" customFormat="false" ht="15" hidden="true" customHeight="false" outlineLevel="0" collapsed="false">
      <c r="A2179" s="82" t="n">
        <v>45291</v>
      </c>
      <c r="B2179" s="78" t="s">
        <v>16497</v>
      </c>
      <c r="C2179" s="78" t="s">
        <v>18927</v>
      </c>
      <c r="D2179" s="78" t="s">
        <v>18928</v>
      </c>
      <c r="E2179" s="78" t="s">
        <v>1305</v>
      </c>
      <c r="F2179" s="78" t="s">
        <v>17710</v>
      </c>
      <c r="G2179" s="78" t="s">
        <v>17711</v>
      </c>
      <c r="H2179" s="78" t="s">
        <v>17725</v>
      </c>
      <c r="I2179" s="78" t="s">
        <v>18933</v>
      </c>
      <c r="J2179" s="78" t="s">
        <v>17755</v>
      </c>
      <c r="K2179" s="78" t="n">
        <v>157822967</v>
      </c>
      <c r="L2179" s="78" t="s">
        <v>3335</v>
      </c>
      <c r="M2179" s="78" t="s">
        <v>20752</v>
      </c>
      <c r="N2179" s="78" t="s">
        <v>17734</v>
      </c>
      <c r="Q2179" s="78" t="n">
        <v>21000015</v>
      </c>
      <c r="R2179" s="78" t="s">
        <v>16863</v>
      </c>
      <c r="S2179" s="78" t="s">
        <v>16864</v>
      </c>
      <c r="T2179" s="78" t="s">
        <v>16862</v>
      </c>
      <c r="W2179" s="78" t="s">
        <v>4084</v>
      </c>
      <c r="Z2179" s="78" t="s">
        <v>17801</v>
      </c>
      <c r="AA2179" s="78" t="s">
        <v>17802</v>
      </c>
      <c r="AC2179" s="78" t="s">
        <v>19192</v>
      </c>
      <c r="AE2179" s="78" t="s">
        <v>3338</v>
      </c>
      <c r="AG2179" s="78" t="s">
        <v>18931</v>
      </c>
      <c r="AI2179" s="82" t="n">
        <v>45401</v>
      </c>
      <c r="AJ2179" s="78" t="s">
        <v>1197</v>
      </c>
      <c r="AL2179" s="78" t="s">
        <v>17718</v>
      </c>
      <c r="AM2179" s="78" t="s">
        <v>17718</v>
      </c>
      <c r="AP2179" s="78" t="s">
        <v>17719</v>
      </c>
      <c r="AQ2179" s="78" t="n">
        <v>150</v>
      </c>
      <c r="AR2179" s="78" t="n">
        <v>100</v>
      </c>
      <c r="AS2179" s="78" t="n">
        <v>18.2</v>
      </c>
      <c r="AT2179" s="78" t="n">
        <v>1</v>
      </c>
      <c r="AV2179" s="78" t="n">
        <v>8.08</v>
      </c>
      <c r="AY2179" s="78" t="n">
        <v>393324.89</v>
      </c>
      <c r="AZ2179" s="78" t="n">
        <v>0</v>
      </c>
      <c r="BA2179" s="78" t="n">
        <v>-120324.89</v>
      </c>
      <c r="BB2179" s="78" t="n">
        <v>0</v>
      </c>
      <c r="BC2179" s="78" t="n">
        <v>273000</v>
      </c>
      <c r="BD2179" s="78" t="n">
        <v>61500000</v>
      </c>
      <c r="BE2179" s="78" t="s">
        <v>18932</v>
      </c>
      <c r="BJ2179" s="78" t="s">
        <v>17721</v>
      </c>
      <c r="BK2179" s="78" t="s">
        <v>17722</v>
      </c>
      <c r="BO2179" s="78" t="s">
        <v>16502</v>
      </c>
    </row>
    <row r="2180" customFormat="false" ht="15" hidden="true" customHeight="false" outlineLevel="0" collapsed="false">
      <c r="A2180" s="82" t="n">
        <v>45291</v>
      </c>
      <c r="B2180" s="78" t="s">
        <v>16497</v>
      </c>
      <c r="C2180" s="78" t="s">
        <v>18927</v>
      </c>
      <c r="D2180" s="78" t="s">
        <v>18928</v>
      </c>
      <c r="E2180" s="78" t="s">
        <v>1305</v>
      </c>
      <c r="F2180" s="78" t="s">
        <v>17710</v>
      </c>
      <c r="G2180" s="78" t="s">
        <v>17711</v>
      </c>
      <c r="H2180" s="78" t="s">
        <v>17725</v>
      </c>
      <c r="I2180" s="78" t="s">
        <v>18933</v>
      </c>
      <c r="J2180" s="78" t="s">
        <v>17755</v>
      </c>
      <c r="K2180" s="78" t="n">
        <v>154295965</v>
      </c>
      <c r="L2180" s="78" t="s">
        <v>2117</v>
      </c>
      <c r="M2180" s="78" t="s">
        <v>20753</v>
      </c>
      <c r="N2180" s="78" t="s">
        <v>17734</v>
      </c>
      <c r="Q2180" s="78" t="n">
        <v>21000015</v>
      </c>
      <c r="R2180" s="78" t="s">
        <v>16863</v>
      </c>
      <c r="S2180" s="78" t="s">
        <v>16864</v>
      </c>
      <c r="T2180" s="78" t="s">
        <v>16862</v>
      </c>
      <c r="W2180" s="78" t="s">
        <v>4084</v>
      </c>
      <c r="Z2180" s="78" t="s">
        <v>17801</v>
      </c>
      <c r="AA2180" s="78" t="s">
        <v>17802</v>
      </c>
      <c r="AC2180" s="78" t="s">
        <v>19192</v>
      </c>
      <c r="AE2180" s="78" t="s">
        <v>2120</v>
      </c>
      <c r="AG2180" s="78" t="s">
        <v>18931</v>
      </c>
      <c r="AI2180" s="82" t="n">
        <v>45322</v>
      </c>
      <c r="AJ2180" s="78" t="s">
        <v>1197</v>
      </c>
      <c r="AL2180" s="78" t="s">
        <v>17718</v>
      </c>
      <c r="AM2180" s="78" t="s">
        <v>17718</v>
      </c>
      <c r="AP2180" s="78" t="s">
        <v>17719</v>
      </c>
      <c r="AQ2180" s="78" t="n">
        <v>147</v>
      </c>
      <c r="AR2180" s="78" t="n">
        <v>100</v>
      </c>
      <c r="AS2180" s="78" t="n">
        <v>2.35</v>
      </c>
      <c r="AT2180" s="78" t="n">
        <v>1</v>
      </c>
      <c r="AV2180" s="78" t="n">
        <v>8.08</v>
      </c>
      <c r="AY2180" s="78" t="n">
        <v>1934322.87</v>
      </c>
      <c r="AZ2180" s="78" t="n">
        <v>0</v>
      </c>
      <c r="BA2180" s="78" t="n">
        <v>-1899777.87</v>
      </c>
      <c r="BB2180" s="78" t="n">
        <v>0</v>
      </c>
      <c r="BC2180" s="78" t="n">
        <v>34545</v>
      </c>
      <c r="BD2180" s="78" t="n">
        <v>61740000</v>
      </c>
      <c r="BE2180" s="78" t="s">
        <v>18932</v>
      </c>
      <c r="BJ2180" s="78" t="s">
        <v>17721</v>
      </c>
      <c r="BK2180" s="78" t="s">
        <v>17722</v>
      </c>
      <c r="BO2180" s="78" t="s">
        <v>16502</v>
      </c>
    </row>
    <row r="2181" customFormat="false" ht="15" hidden="true" customHeight="false" outlineLevel="0" collapsed="false">
      <c r="A2181" s="82" t="n">
        <v>45291</v>
      </c>
      <c r="B2181" s="78" t="s">
        <v>16497</v>
      </c>
      <c r="C2181" s="78" t="s">
        <v>17734</v>
      </c>
      <c r="D2181" s="78" t="s">
        <v>18944</v>
      </c>
      <c r="E2181" s="78" t="s">
        <v>4075</v>
      </c>
      <c r="F2181" s="78" t="s">
        <v>17724</v>
      </c>
      <c r="G2181" s="78" t="s">
        <v>17711</v>
      </c>
      <c r="H2181" s="78" t="s">
        <v>17725</v>
      </c>
      <c r="I2181" s="78" t="s">
        <v>19263</v>
      </c>
      <c r="J2181" s="78" t="s">
        <v>16933</v>
      </c>
      <c r="K2181" s="78" t="n">
        <v>146729459</v>
      </c>
      <c r="L2181" s="78" t="s">
        <v>15130</v>
      </c>
      <c r="M2181" s="78" t="s">
        <v>20754</v>
      </c>
      <c r="N2181" s="78" t="s">
        <v>17734</v>
      </c>
      <c r="Q2181" s="78" t="n">
        <v>0</v>
      </c>
      <c r="U2181" s="78" t="s">
        <v>18947</v>
      </c>
      <c r="V2181" s="78" t="s">
        <v>18948</v>
      </c>
      <c r="W2181" s="78" t="s">
        <v>4084</v>
      </c>
      <c r="X2181" s="78" t="s">
        <v>18949</v>
      </c>
      <c r="Y2181" s="78" t="s">
        <v>18949</v>
      </c>
      <c r="Z2181" s="78" t="s">
        <v>18950</v>
      </c>
      <c r="AA2181" s="78" t="s">
        <v>18951</v>
      </c>
      <c r="AB2181" s="78" t="s">
        <v>19327</v>
      </c>
      <c r="AI2181" s="82" t="n">
        <v>48625</v>
      </c>
      <c r="AL2181" s="78" t="s">
        <v>17718</v>
      </c>
      <c r="AM2181" s="78" t="s">
        <v>17718</v>
      </c>
      <c r="AP2181" s="78" t="s">
        <v>17772</v>
      </c>
      <c r="AQ2181" s="78" t="n">
        <v>-62160</v>
      </c>
      <c r="AR2181" s="78" t="n">
        <v>10</v>
      </c>
      <c r="AS2181" s="78" t="n">
        <v>97.01563</v>
      </c>
      <c r="AT2181" s="78" t="n">
        <v>1</v>
      </c>
      <c r="AV2181" s="78" t="n">
        <v>8.08</v>
      </c>
      <c r="AY2181" s="78" t="n">
        <v>-62412463.9</v>
      </c>
      <c r="AZ2181" s="78" t="n">
        <v>0</v>
      </c>
      <c r="BA2181" s="78" t="n">
        <v>2107551.4</v>
      </c>
      <c r="BB2181" s="78" t="n">
        <v>-821761.96</v>
      </c>
      <c r="BC2181" s="78" t="n">
        <v>-60304912.5</v>
      </c>
      <c r="BD2181" s="78" t="n">
        <v>62160000</v>
      </c>
      <c r="BE2181" s="78" t="s">
        <v>18953</v>
      </c>
      <c r="BJ2181" s="78" t="s">
        <v>17721</v>
      </c>
      <c r="BK2181" s="78" t="s">
        <v>17722</v>
      </c>
      <c r="BL2181" s="78" t="s">
        <v>15132</v>
      </c>
      <c r="BM2181" s="78" t="s">
        <v>15131</v>
      </c>
      <c r="BN2181" s="78" t="s">
        <v>20755</v>
      </c>
      <c r="BO2181" s="78" t="s">
        <v>16502</v>
      </c>
    </row>
    <row r="2182" customFormat="false" ht="15" hidden="true" customHeight="false" outlineLevel="0" collapsed="false">
      <c r="A2182" s="82" t="n">
        <v>45291</v>
      </c>
      <c r="B2182" s="78" t="s">
        <v>16497</v>
      </c>
      <c r="C2182" s="78" t="s">
        <v>18927</v>
      </c>
      <c r="D2182" s="78" t="s">
        <v>18928</v>
      </c>
      <c r="E2182" s="78" t="s">
        <v>1305</v>
      </c>
      <c r="F2182" s="78" t="s">
        <v>17710</v>
      </c>
      <c r="G2182" s="78" t="s">
        <v>17711</v>
      </c>
      <c r="H2182" s="78" t="s">
        <v>17725</v>
      </c>
      <c r="I2182" s="78" t="s">
        <v>18933</v>
      </c>
      <c r="J2182" s="78" t="s">
        <v>17755</v>
      </c>
      <c r="K2182" s="78" t="n">
        <v>157823082</v>
      </c>
      <c r="L2182" s="78" t="s">
        <v>3349</v>
      </c>
      <c r="M2182" s="78" t="s">
        <v>20756</v>
      </c>
      <c r="N2182" s="78" t="s">
        <v>17734</v>
      </c>
      <c r="Q2182" s="78" t="n">
        <v>21000015</v>
      </c>
      <c r="R2182" s="78" t="s">
        <v>16863</v>
      </c>
      <c r="S2182" s="78" t="s">
        <v>16864</v>
      </c>
      <c r="T2182" s="78" t="s">
        <v>16862</v>
      </c>
      <c r="W2182" s="78" t="s">
        <v>4084</v>
      </c>
      <c r="Z2182" s="78" t="s">
        <v>17801</v>
      </c>
      <c r="AA2182" s="78" t="s">
        <v>17802</v>
      </c>
      <c r="AC2182" s="78" t="s">
        <v>19192</v>
      </c>
      <c r="AE2182" s="78" t="s">
        <v>3352</v>
      </c>
      <c r="AG2182" s="78" t="s">
        <v>18931</v>
      </c>
      <c r="AI2182" s="82" t="n">
        <v>45401</v>
      </c>
      <c r="AJ2182" s="78" t="s">
        <v>1197</v>
      </c>
      <c r="AL2182" s="78" t="s">
        <v>17718</v>
      </c>
      <c r="AM2182" s="78" t="s">
        <v>17718</v>
      </c>
      <c r="AP2182" s="78" t="s">
        <v>17719</v>
      </c>
      <c r="AQ2182" s="78" t="n">
        <v>150</v>
      </c>
      <c r="AR2182" s="78" t="n">
        <v>100</v>
      </c>
      <c r="AS2182" s="78" t="n">
        <v>20.4</v>
      </c>
      <c r="AT2182" s="78" t="n">
        <v>1</v>
      </c>
      <c r="AV2182" s="78" t="n">
        <v>8.08</v>
      </c>
      <c r="AY2182" s="78" t="n">
        <v>378947.9</v>
      </c>
      <c r="AZ2182" s="78" t="n">
        <v>0</v>
      </c>
      <c r="BA2182" s="78" t="n">
        <v>-72947.9</v>
      </c>
      <c r="BB2182" s="78" t="n">
        <v>0</v>
      </c>
      <c r="BC2182" s="78" t="n">
        <v>306000</v>
      </c>
      <c r="BD2182" s="78" t="n">
        <v>62250000</v>
      </c>
      <c r="BE2182" s="78" t="s">
        <v>18932</v>
      </c>
      <c r="BJ2182" s="78" t="s">
        <v>17721</v>
      </c>
      <c r="BK2182" s="78" t="s">
        <v>17722</v>
      </c>
      <c r="BO2182" s="78" t="s">
        <v>16502</v>
      </c>
    </row>
    <row r="2183" customFormat="false" ht="15" hidden="true" customHeight="false" outlineLevel="0" collapsed="false">
      <c r="A2183" s="82" t="n">
        <v>45291</v>
      </c>
      <c r="B2183" s="78" t="s">
        <v>16497</v>
      </c>
      <c r="C2183" s="78" t="s">
        <v>18927</v>
      </c>
      <c r="D2183" s="78" t="s">
        <v>18928</v>
      </c>
      <c r="E2183" s="78" t="s">
        <v>1305</v>
      </c>
      <c r="F2183" s="78" t="s">
        <v>17710</v>
      </c>
      <c r="G2183" s="78" t="s">
        <v>17711</v>
      </c>
      <c r="H2183" s="78" t="s">
        <v>17725</v>
      </c>
      <c r="I2183" s="78" t="s">
        <v>18965</v>
      </c>
      <c r="J2183" s="78" t="s">
        <v>17755</v>
      </c>
      <c r="K2183" s="78" t="n">
        <v>150928999</v>
      </c>
      <c r="L2183" s="78" t="s">
        <v>13706</v>
      </c>
      <c r="M2183" s="78" t="s">
        <v>20757</v>
      </c>
      <c r="N2183" s="78" t="s">
        <v>17734</v>
      </c>
      <c r="Q2183" s="78" t="n">
        <v>21000016</v>
      </c>
      <c r="R2183" s="78" t="s">
        <v>13580</v>
      </c>
      <c r="S2183" s="78" t="s">
        <v>17444</v>
      </c>
      <c r="T2183" s="78" t="s">
        <v>17028</v>
      </c>
      <c r="U2183" s="78" t="s">
        <v>13580</v>
      </c>
      <c r="V2183" s="78" t="s">
        <v>17444</v>
      </c>
      <c r="W2183" s="78" t="s">
        <v>4084</v>
      </c>
      <c r="X2183" s="78" t="s">
        <v>17800</v>
      </c>
      <c r="Z2183" s="78" t="s">
        <v>17801</v>
      </c>
      <c r="AA2183" s="78" t="s">
        <v>17802</v>
      </c>
      <c r="AE2183" s="78" t="s">
        <v>13709</v>
      </c>
      <c r="AG2183" s="78" t="s">
        <v>18931</v>
      </c>
      <c r="AI2183" s="82" t="n">
        <v>45366</v>
      </c>
      <c r="AJ2183" s="78" t="s">
        <v>1197</v>
      </c>
      <c r="AL2183" s="78" t="s">
        <v>17718</v>
      </c>
      <c r="AM2183" s="78" t="s">
        <v>17718</v>
      </c>
      <c r="AP2183" s="78" t="s">
        <v>17772</v>
      </c>
      <c r="AQ2183" s="78" t="n">
        <v>-1369</v>
      </c>
      <c r="AR2183" s="78" t="n">
        <v>100</v>
      </c>
      <c r="AS2183" s="78" t="n">
        <v>4.715</v>
      </c>
      <c r="AT2183" s="78" t="n">
        <v>1</v>
      </c>
      <c r="AV2183" s="78" t="n">
        <v>8.08</v>
      </c>
      <c r="AY2183" s="78" t="n">
        <v>-726289.12</v>
      </c>
      <c r="AZ2183" s="78" t="n">
        <v>0</v>
      </c>
      <c r="BA2183" s="78" t="n">
        <v>80805.62</v>
      </c>
      <c r="BB2183" s="78" t="n">
        <v>0</v>
      </c>
      <c r="BC2183" s="78" t="n">
        <v>-645483.5</v>
      </c>
      <c r="BD2183" s="78" t="n">
        <v>62837100</v>
      </c>
      <c r="BE2183" s="78" t="s">
        <v>18932</v>
      </c>
      <c r="BJ2183" s="78" t="s">
        <v>17721</v>
      </c>
      <c r="BK2183" s="78" t="s">
        <v>17722</v>
      </c>
      <c r="BO2183" s="78" t="s">
        <v>16502</v>
      </c>
    </row>
    <row r="2184" customFormat="false" ht="15" hidden="true" customHeight="false" outlineLevel="0" collapsed="false">
      <c r="A2184" s="82" t="n">
        <v>45291</v>
      </c>
      <c r="B2184" s="78" t="s">
        <v>16497</v>
      </c>
      <c r="C2184" s="78" t="s">
        <v>18927</v>
      </c>
      <c r="D2184" s="78" t="s">
        <v>18928</v>
      </c>
      <c r="E2184" s="78" t="s">
        <v>1305</v>
      </c>
      <c r="F2184" s="78" t="s">
        <v>17710</v>
      </c>
      <c r="G2184" s="78" t="s">
        <v>17711</v>
      </c>
      <c r="H2184" s="78" t="s">
        <v>17725</v>
      </c>
      <c r="I2184" s="78" t="s">
        <v>18933</v>
      </c>
      <c r="J2184" s="78" t="s">
        <v>17755</v>
      </c>
      <c r="K2184" s="78" t="n">
        <v>157277578</v>
      </c>
      <c r="L2184" s="78" t="s">
        <v>3510</v>
      </c>
      <c r="M2184" s="78" t="s">
        <v>20758</v>
      </c>
      <c r="N2184" s="78" t="s">
        <v>17734</v>
      </c>
      <c r="Q2184" s="78" t="n">
        <v>21000015</v>
      </c>
      <c r="R2184" s="78" t="s">
        <v>16863</v>
      </c>
      <c r="S2184" s="78" t="s">
        <v>16864</v>
      </c>
      <c r="T2184" s="78" t="s">
        <v>16862</v>
      </c>
      <c r="W2184" s="78" t="s">
        <v>4084</v>
      </c>
      <c r="Z2184" s="78" t="s">
        <v>17801</v>
      </c>
      <c r="AA2184" s="78" t="s">
        <v>17802</v>
      </c>
      <c r="AC2184" s="78" t="s">
        <v>19192</v>
      </c>
      <c r="AE2184" s="78" t="s">
        <v>3513</v>
      </c>
      <c r="AG2184" s="78" t="s">
        <v>18931</v>
      </c>
      <c r="AI2184" s="82" t="n">
        <v>45412</v>
      </c>
      <c r="AJ2184" s="78" t="s">
        <v>1197</v>
      </c>
      <c r="AL2184" s="78" t="s">
        <v>17718</v>
      </c>
      <c r="AM2184" s="78" t="s">
        <v>17718</v>
      </c>
      <c r="AP2184" s="78" t="s">
        <v>17719</v>
      </c>
      <c r="AQ2184" s="78" t="n">
        <v>150</v>
      </c>
      <c r="AR2184" s="78" t="n">
        <v>100</v>
      </c>
      <c r="AS2184" s="78" t="n">
        <v>25.85</v>
      </c>
      <c r="AT2184" s="78" t="n">
        <v>1</v>
      </c>
      <c r="AV2184" s="78" t="n">
        <v>8.08</v>
      </c>
      <c r="AY2184" s="78" t="n">
        <v>401674.91</v>
      </c>
      <c r="AZ2184" s="78" t="n">
        <v>0</v>
      </c>
      <c r="BA2184" s="78" t="n">
        <v>-13924.91</v>
      </c>
      <c r="BB2184" s="78" t="n">
        <v>0</v>
      </c>
      <c r="BC2184" s="78" t="n">
        <v>387750</v>
      </c>
      <c r="BD2184" s="78" t="n">
        <v>63000000</v>
      </c>
      <c r="BE2184" s="78" t="s">
        <v>18932</v>
      </c>
      <c r="BJ2184" s="78" t="s">
        <v>17721</v>
      </c>
      <c r="BK2184" s="78" t="s">
        <v>17722</v>
      </c>
      <c r="BO2184" s="78" t="s">
        <v>16502</v>
      </c>
    </row>
    <row r="2185" customFormat="false" ht="15" hidden="true" customHeight="false" outlineLevel="0" collapsed="false">
      <c r="A2185" s="82" t="n">
        <v>45291</v>
      </c>
      <c r="B2185" s="78" t="s">
        <v>16497</v>
      </c>
      <c r="C2185" s="78" t="s">
        <v>17734</v>
      </c>
      <c r="D2185" s="78" t="s">
        <v>18944</v>
      </c>
      <c r="E2185" s="78" t="s">
        <v>4075</v>
      </c>
      <c r="F2185" s="78" t="s">
        <v>17724</v>
      </c>
      <c r="G2185" s="78" t="s">
        <v>17711</v>
      </c>
      <c r="H2185" s="78" t="s">
        <v>17725</v>
      </c>
      <c r="I2185" s="78" t="s">
        <v>18945</v>
      </c>
      <c r="J2185" s="78" t="s">
        <v>16933</v>
      </c>
      <c r="K2185" s="78" t="n">
        <v>157888297</v>
      </c>
      <c r="L2185" s="78" t="s">
        <v>15221</v>
      </c>
      <c r="M2185" s="78" t="s">
        <v>20759</v>
      </c>
      <c r="N2185" s="78" t="s">
        <v>17734</v>
      </c>
      <c r="Q2185" s="78" t="n">
        <v>0</v>
      </c>
      <c r="U2185" s="78" t="s">
        <v>18947</v>
      </c>
      <c r="V2185" s="78" t="s">
        <v>18948</v>
      </c>
      <c r="W2185" s="78" t="s">
        <v>4084</v>
      </c>
      <c r="X2185" s="78" t="s">
        <v>18949</v>
      </c>
      <c r="Y2185" s="78" t="s">
        <v>18949</v>
      </c>
      <c r="Z2185" s="78" t="s">
        <v>18950</v>
      </c>
      <c r="AA2185" s="78" t="s">
        <v>18951</v>
      </c>
      <c r="AB2185" s="78" t="s">
        <v>19327</v>
      </c>
      <c r="AI2185" s="82" t="n">
        <v>52550</v>
      </c>
      <c r="AL2185" s="78" t="s">
        <v>17718</v>
      </c>
      <c r="AM2185" s="78" t="s">
        <v>17718</v>
      </c>
      <c r="AP2185" s="78" t="s">
        <v>17719</v>
      </c>
      <c r="AQ2185" s="78" t="n">
        <v>63129</v>
      </c>
      <c r="AR2185" s="78" t="n">
        <v>10</v>
      </c>
      <c r="AS2185" s="78" t="n">
        <v>107.29688</v>
      </c>
      <c r="AT2185" s="78" t="n">
        <v>1</v>
      </c>
      <c r="AV2185" s="78" t="n">
        <v>8.08</v>
      </c>
      <c r="AY2185" s="78" t="n">
        <v>68036140.99</v>
      </c>
      <c r="AZ2185" s="78" t="n">
        <v>0</v>
      </c>
      <c r="BA2185" s="78" t="n">
        <v>-300696.77</v>
      </c>
      <c r="BB2185" s="78" t="n">
        <v>391122.44</v>
      </c>
      <c r="BC2185" s="78" t="n">
        <v>67735444.22</v>
      </c>
      <c r="BD2185" s="78" t="n">
        <v>63129000</v>
      </c>
      <c r="BE2185" s="78" t="s">
        <v>18953</v>
      </c>
      <c r="BJ2185" s="78" t="s">
        <v>17721</v>
      </c>
      <c r="BK2185" s="78" t="s">
        <v>17722</v>
      </c>
      <c r="BL2185" s="78" t="s">
        <v>15223</v>
      </c>
      <c r="BM2185" s="78" t="s">
        <v>15222</v>
      </c>
      <c r="BN2185" s="78" t="s">
        <v>20760</v>
      </c>
      <c r="BO2185" s="78" t="s">
        <v>16502</v>
      </c>
    </row>
    <row r="2186" customFormat="false" ht="15" hidden="true" customHeight="false" outlineLevel="0" collapsed="false">
      <c r="A2186" s="82" t="n">
        <v>45291</v>
      </c>
      <c r="B2186" s="78" t="s">
        <v>16497</v>
      </c>
      <c r="C2186" s="78" t="s">
        <v>18927</v>
      </c>
      <c r="D2186" s="78" t="s">
        <v>18928</v>
      </c>
      <c r="E2186" s="78" t="s">
        <v>1305</v>
      </c>
      <c r="F2186" s="78" t="s">
        <v>17710</v>
      </c>
      <c r="G2186" s="78" t="s">
        <v>17711</v>
      </c>
      <c r="H2186" s="78" t="s">
        <v>17725</v>
      </c>
      <c r="I2186" s="78" t="s">
        <v>18933</v>
      </c>
      <c r="J2186" s="78" t="s">
        <v>17755</v>
      </c>
      <c r="K2186" s="78" t="n">
        <v>157823318</v>
      </c>
      <c r="L2186" s="78" t="s">
        <v>3370</v>
      </c>
      <c r="M2186" s="78" t="s">
        <v>20761</v>
      </c>
      <c r="N2186" s="78" t="s">
        <v>17734</v>
      </c>
      <c r="Q2186" s="78" t="n">
        <v>21000015</v>
      </c>
      <c r="R2186" s="78" t="s">
        <v>16863</v>
      </c>
      <c r="S2186" s="78" t="s">
        <v>16864</v>
      </c>
      <c r="T2186" s="78" t="s">
        <v>16862</v>
      </c>
      <c r="W2186" s="78" t="s">
        <v>4084</v>
      </c>
      <c r="Z2186" s="78" t="s">
        <v>17801</v>
      </c>
      <c r="AA2186" s="78" t="s">
        <v>17802</v>
      </c>
      <c r="AC2186" s="78" t="s">
        <v>19192</v>
      </c>
      <c r="AE2186" s="78" t="s">
        <v>3373</v>
      </c>
      <c r="AG2186" s="78" t="s">
        <v>18931</v>
      </c>
      <c r="AI2186" s="82" t="n">
        <v>45401</v>
      </c>
      <c r="AJ2186" s="78" t="s">
        <v>1197</v>
      </c>
      <c r="AL2186" s="78" t="s">
        <v>17718</v>
      </c>
      <c r="AM2186" s="78" t="s">
        <v>17718</v>
      </c>
      <c r="AP2186" s="78" t="s">
        <v>17719</v>
      </c>
      <c r="AQ2186" s="78" t="n">
        <v>150</v>
      </c>
      <c r="AR2186" s="78" t="n">
        <v>100</v>
      </c>
      <c r="AS2186" s="78" t="n">
        <v>24.2</v>
      </c>
      <c r="AT2186" s="78" t="n">
        <v>1</v>
      </c>
      <c r="AV2186" s="78" t="n">
        <v>8.08</v>
      </c>
      <c r="AY2186" s="78" t="n">
        <v>405857.9</v>
      </c>
      <c r="AZ2186" s="78" t="n">
        <v>0</v>
      </c>
      <c r="BA2186" s="78" t="n">
        <v>-42857.9</v>
      </c>
      <c r="BB2186" s="78" t="n">
        <v>0</v>
      </c>
      <c r="BC2186" s="78" t="n">
        <v>363000</v>
      </c>
      <c r="BD2186" s="78" t="n">
        <v>63375000</v>
      </c>
      <c r="BE2186" s="78" t="s">
        <v>18932</v>
      </c>
      <c r="BJ2186" s="78" t="s">
        <v>17721</v>
      </c>
      <c r="BK2186" s="78" t="s">
        <v>17722</v>
      </c>
      <c r="BO2186" s="78" t="s">
        <v>16502</v>
      </c>
    </row>
    <row r="2187" customFormat="false" ht="15" hidden="true" customHeight="false" outlineLevel="0" collapsed="false">
      <c r="A2187" s="82" t="n">
        <v>45291</v>
      </c>
      <c r="B2187" s="78" t="s">
        <v>16497</v>
      </c>
      <c r="C2187" s="78" t="s">
        <v>18927</v>
      </c>
      <c r="D2187" s="78" t="s">
        <v>18928</v>
      </c>
      <c r="E2187" s="78" t="s">
        <v>1305</v>
      </c>
      <c r="F2187" s="78" t="s">
        <v>17710</v>
      </c>
      <c r="G2187" s="78" t="s">
        <v>17711</v>
      </c>
      <c r="H2187" s="78" t="s">
        <v>17725</v>
      </c>
      <c r="I2187" s="78" t="s">
        <v>18965</v>
      </c>
      <c r="J2187" s="78" t="s">
        <v>17755</v>
      </c>
      <c r="K2187" s="78" t="n">
        <v>155801016</v>
      </c>
      <c r="L2187" s="78" t="s">
        <v>2824</v>
      </c>
      <c r="M2187" s="78" t="s">
        <v>20762</v>
      </c>
      <c r="N2187" s="78" t="s">
        <v>17734</v>
      </c>
      <c r="Q2187" s="78" t="n">
        <v>21000015</v>
      </c>
      <c r="R2187" s="78" t="s">
        <v>16863</v>
      </c>
      <c r="S2187" s="78" t="s">
        <v>16864</v>
      </c>
      <c r="T2187" s="78" t="s">
        <v>16862</v>
      </c>
      <c r="W2187" s="78" t="s">
        <v>4084</v>
      </c>
      <c r="Z2187" s="78" t="s">
        <v>17801</v>
      </c>
      <c r="AA2187" s="78" t="s">
        <v>17802</v>
      </c>
      <c r="AC2187" s="78" t="s">
        <v>19192</v>
      </c>
      <c r="AE2187" s="78" t="s">
        <v>2827</v>
      </c>
      <c r="AG2187" s="78" t="s">
        <v>18931</v>
      </c>
      <c r="AI2187" s="82" t="n">
        <v>45338</v>
      </c>
      <c r="AJ2187" s="78" t="s">
        <v>1197</v>
      </c>
      <c r="AL2187" s="78" t="s">
        <v>17718</v>
      </c>
      <c r="AM2187" s="78" t="s">
        <v>17718</v>
      </c>
      <c r="AP2187" s="78" t="s">
        <v>17772</v>
      </c>
      <c r="AQ2187" s="78" t="n">
        <v>-200</v>
      </c>
      <c r="AR2187" s="78" t="n">
        <v>100</v>
      </c>
      <c r="AS2187" s="78" t="n">
        <v>0.6</v>
      </c>
      <c r="AT2187" s="78" t="n">
        <v>1</v>
      </c>
      <c r="AV2187" s="78" t="n">
        <v>8.08</v>
      </c>
      <c r="AY2187" s="78" t="n">
        <v>-357896.13</v>
      </c>
      <c r="AZ2187" s="78" t="n">
        <v>0</v>
      </c>
      <c r="BA2187" s="78" t="n">
        <v>345896.13</v>
      </c>
      <c r="BB2187" s="78" t="n">
        <v>0</v>
      </c>
      <c r="BC2187" s="78" t="n">
        <v>-12000</v>
      </c>
      <c r="BD2187" s="78" t="n">
        <v>64000000</v>
      </c>
      <c r="BE2187" s="78" t="s">
        <v>18932</v>
      </c>
      <c r="BJ2187" s="78" t="s">
        <v>17721</v>
      </c>
      <c r="BK2187" s="78" t="s">
        <v>17722</v>
      </c>
      <c r="BO2187" s="78" t="s">
        <v>16502</v>
      </c>
    </row>
    <row r="2188" customFormat="false" ht="15" hidden="true" customHeight="false" outlineLevel="0" collapsed="false">
      <c r="A2188" s="82" t="n">
        <v>45291</v>
      </c>
      <c r="B2188" s="78" t="s">
        <v>16497</v>
      </c>
      <c r="C2188" s="78" t="s">
        <v>18927</v>
      </c>
      <c r="D2188" s="78" t="s">
        <v>18928</v>
      </c>
      <c r="E2188" s="78" t="s">
        <v>1305</v>
      </c>
      <c r="F2188" s="78" t="s">
        <v>17710</v>
      </c>
      <c r="G2188" s="78" t="s">
        <v>17711</v>
      </c>
      <c r="H2188" s="78" t="s">
        <v>17725</v>
      </c>
      <c r="I2188" s="78" t="s">
        <v>18933</v>
      </c>
      <c r="J2188" s="78" t="s">
        <v>17755</v>
      </c>
      <c r="K2188" s="78" t="n">
        <v>157823312</v>
      </c>
      <c r="L2188" s="78" t="s">
        <v>3286</v>
      </c>
      <c r="M2188" s="78" t="s">
        <v>20763</v>
      </c>
      <c r="N2188" s="78" t="s">
        <v>17734</v>
      </c>
      <c r="Q2188" s="78" t="n">
        <v>21000015</v>
      </c>
      <c r="R2188" s="78" t="s">
        <v>16863</v>
      </c>
      <c r="S2188" s="78" t="s">
        <v>16864</v>
      </c>
      <c r="T2188" s="78" t="s">
        <v>16862</v>
      </c>
      <c r="W2188" s="78" t="s">
        <v>4084</v>
      </c>
      <c r="Z2188" s="78" t="s">
        <v>17801</v>
      </c>
      <c r="AA2188" s="78" t="s">
        <v>17802</v>
      </c>
      <c r="AC2188" s="78" t="s">
        <v>19192</v>
      </c>
      <c r="AE2188" s="78" t="s">
        <v>3289</v>
      </c>
      <c r="AG2188" s="78" t="s">
        <v>18931</v>
      </c>
      <c r="AI2188" s="82" t="n">
        <v>45401</v>
      </c>
      <c r="AJ2188" s="78" t="s">
        <v>1197</v>
      </c>
      <c r="AL2188" s="78" t="s">
        <v>17718</v>
      </c>
      <c r="AM2188" s="78" t="s">
        <v>17718</v>
      </c>
      <c r="AP2188" s="78" t="s">
        <v>17719</v>
      </c>
      <c r="AQ2188" s="78" t="n">
        <v>200</v>
      </c>
      <c r="AR2188" s="78" t="n">
        <v>100</v>
      </c>
      <c r="AS2188" s="78" t="n">
        <v>3.9</v>
      </c>
      <c r="AT2188" s="78" t="n">
        <v>1</v>
      </c>
      <c r="AV2188" s="78" t="n">
        <v>8.08</v>
      </c>
      <c r="AY2188" s="78" t="n">
        <v>104327.9</v>
      </c>
      <c r="AZ2188" s="78" t="n">
        <v>0</v>
      </c>
      <c r="BA2188" s="78" t="n">
        <v>-26327.9</v>
      </c>
      <c r="BB2188" s="78" t="n">
        <v>0</v>
      </c>
      <c r="BC2188" s="78" t="n">
        <v>78000</v>
      </c>
      <c r="BD2188" s="78" t="n">
        <v>64500000</v>
      </c>
      <c r="BE2188" s="78" t="s">
        <v>18932</v>
      </c>
      <c r="BJ2188" s="78" t="s">
        <v>17721</v>
      </c>
      <c r="BK2188" s="78" t="s">
        <v>17722</v>
      </c>
      <c r="BO2188" s="78" t="s">
        <v>16502</v>
      </c>
    </row>
    <row r="2189" customFormat="false" ht="15" hidden="true" customHeight="false" outlineLevel="0" collapsed="false">
      <c r="A2189" s="82" t="n">
        <v>45291</v>
      </c>
      <c r="B2189" s="78" t="s">
        <v>16497</v>
      </c>
      <c r="C2189" s="78" t="s">
        <v>18927</v>
      </c>
      <c r="D2189" s="78" t="s">
        <v>18928</v>
      </c>
      <c r="E2189" s="78" t="s">
        <v>1305</v>
      </c>
      <c r="F2189" s="78" t="s">
        <v>17710</v>
      </c>
      <c r="G2189" s="78" t="s">
        <v>17711</v>
      </c>
      <c r="H2189" s="78" t="s">
        <v>17725</v>
      </c>
      <c r="I2189" s="78" t="s">
        <v>18965</v>
      </c>
      <c r="J2189" s="78" t="s">
        <v>17755</v>
      </c>
      <c r="K2189" s="78" t="n">
        <v>154295677</v>
      </c>
      <c r="L2189" s="78" t="s">
        <v>2026</v>
      </c>
      <c r="M2189" s="78" t="s">
        <v>20764</v>
      </c>
      <c r="N2189" s="78" t="s">
        <v>17734</v>
      </c>
      <c r="Q2189" s="78" t="n">
        <v>21000015</v>
      </c>
      <c r="R2189" s="78" t="s">
        <v>16863</v>
      </c>
      <c r="S2189" s="78" t="s">
        <v>16864</v>
      </c>
      <c r="T2189" s="78" t="s">
        <v>16862</v>
      </c>
      <c r="W2189" s="78" t="s">
        <v>4084</v>
      </c>
      <c r="Z2189" s="78" t="s">
        <v>17801</v>
      </c>
      <c r="AA2189" s="78" t="s">
        <v>17802</v>
      </c>
      <c r="AC2189" s="78" t="s">
        <v>19192</v>
      </c>
      <c r="AE2189" s="78" t="s">
        <v>2029</v>
      </c>
      <c r="AG2189" s="78" t="s">
        <v>18931</v>
      </c>
      <c r="AI2189" s="82" t="n">
        <v>45322</v>
      </c>
      <c r="AJ2189" s="78" t="s">
        <v>1197</v>
      </c>
      <c r="AL2189" s="78" t="s">
        <v>17718</v>
      </c>
      <c r="AM2189" s="78" t="s">
        <v>17718</v>
      </c>
      <c r="AP2189" s="78" t="s">
        <v>17772</v>
      </c>
      <c r="AQ2189" s="78" t="n">
        <v>-200</v>
      </c>
      <c r="AR2189" s="78" t="n">
        <v>100</v>
      </c>
      <c r="AS2189" s="78" t="n">
        <v>0.375</v>
      </c>
      <c r="AT2189" s="78" t="n">
        <v>1</v>
      </c>
      <c r="AV2189" s="78" t="n">
        <v>8.08</v>
      </c>
      <c r="AY2189" s="78" t="n">
        <v>-312836.15</v>
      </c>
      <c r="AZ2189" s="78" t="n">
        <v>0</v>
      </c>
      <c r="BA2189" s="78" t="n">
        <v>305336.15</v>
      </c>
      <c r="BB2189" s="78" t="n">
        <v>0</v>
      </c>
      <c r="BC2189" s="78" t="n">
        <v>-7500</v>
      </c>
      <c r="BD2189" s="78" t="n">
        <v>66000000</v>
      </c>
      <c r="BE2189" s="78" t="s">
        <v>18932</v>
      </c>
      <c r="BJ2189" s="78" t="s">
        <v>17721</v>
      </c>
      <c r="BK2189" s="78" t="s">
        <v>17722</v>
      </c>
      <c r="BO2189" s="78" t="s">
        <v>16502</v>
      </c>
    </row>
    <row r="2190" customFormat="false" ht="15" hidden="true" customHeight="false" outlineLevel="0" collapsed="false">
      <c r="A2190" s="82" t="n">
        <v>45291</v>
      </c>
      <c r="B2190" s="78" t="s">
        <v>16497</v>
      </c>
      <c r="C2190" s="78" t="s">
        <v>17734</v>
      </c>
      <c r="D2190" s="78" t="s">
        <v>18919</v>
      </c>
      <c r="E2190" s="78" t="s">
        <v>4075</v>
      </c>
      <c r="F2190" s="78" t="s">
        <v>17724</v>
      </c>
      <c r="G2190" s="78" t="s">
        <v>17711</v>
      </c>
      <c r="H2190" s="78" t="s">
        <v>17725</v>
      </c>
      <c r="I2190" s="78" t="s">
        <v>18920</v>
      </c>
      <c r="J2190" s="78" t="s">
        <v>16506</v>
      </c>
      <c r="K2190" s="78" t="n">
        <v>151091491</v>
      </c>
      <c r="L2190" s="78" t="s">
        <v>15899</v>
      </c>
      <c r="M2190" s="78" t="s">
        <v>20180</v>
      </c>
      <c r="N2190" s="78" t="s">
        <v>17734</v>
      </c>
      <c r="Q2190" s="78" t="n">
        <v>0</v>
      </c>
      <c r="U2190" s="78" t="s">
        <v>20181</v>
      </c>
      <c r="V2190" s="78" t="s">
        <v>20182</v>
      </c>
      <c r="W2190" s="78" t="s">
        <v>4084</v>
      </c>
      <c r="X2190" s="78" t="s">
        <v>17834</v>
      </c>
      <c r="Y2190" s="78" t="s">
        <v>18396</v>
      </c>
      <c r="Z2190" s="78" t="s">
        <v>17816</v>
      </c>
      <c r="AA2190" s="78" t="s">
        <v>17795</v>
      </c>
      <c r="AB2190" s="78" t="s">
        <v>20183</v>
      </c>
      <c r="AI2190" s="82" t="n">
        <v>51940</v>
      </c>
      <c r="AL2190" s="78" t="s">
        <v>17718</v>
      </c>
      <c r="AM2190" s="78" t="s">
        <v>17718</v>
      </c>
      <c r="AP2190" s="78" t="s">
        <v>17772</v>
      </c>
      <c r="AQ2190" s="78" t="n">
        <v>-66826</v>
      </c>
      <c r="AR2190" s="78" t="n">
        <v>10</v>
      </c>
      <c r="AS2190" s="78" t="n">
        <v>88.20802</v>
      </c>
      <c r="AT2190" s="78" t="n">
        <v>1</v>
      </c>
      <c r="AV2190" s="78" t="n">
        <v>8.08</v>
      </c>
      <c r="AY2190" s="78" t="n">
        <v>-52439394.04</v>
      </c>
      <c r="AZ2190" s="78" t="n">
        <v>0</v>
      </c>
      <c r="BA2190" s="78" t="n">
        <v>-6506496.07</v>
      </c>
      <c r="BB2190" s="78" t="n">
        <v>-993665.49</v>
      </c>
      <c r="BC2190" s="78" t="n">
        <v>-58945890.11</v>
      </c>
      <c r="BD2190" s="78" t="n">
        <v>66826000</v>
      </c>
      <c r="BE2190" s="78" t="s">
        <v>19216</v>
      </c>
      <c r="BJ2190" s="78" t="s">
        <v>17721</v>
      </c>
      <c r="BK2190" s="78" t="s">
        <v>17722</v>
      </c>
      <c r="BL2190" s="78" t="s">
        <v>15901</v>
      </c>
      <c r="BM2190" s="78" t="s">
        <v>15900</v>
      </c>
      <c r="BN2190" s="78" t="s">
        <v>20184</v>
      </c>
      <c r="BO2190" s="78" t="s">
        <v>16502</v>
      </c>
    </row>
    <row r="2191" customFormat="false" ht="15" hidden="true" customHeight="false" outlineLevel="0" collapsed="false">
      <c r="A2191" s="82" t="n">
        <v>45291</v>
      </c>
      <c r="B2191" s="78" t="s">
        <v>16497</v>
      </c>
      <c r="C2191" s="78" t="s">
        <v>18927</v>
      </c>
      <c r="D2191" s="78" t="s">
        <v>18928</v>
      </c>
      <c r="E2191" s="78" t="s">
        <v>1305</v>
      </c>
      <c r="F2191" s="78" t="s">
        <v>17710</v>
      </c>
      <c r="G2191" s="78" t="s">
        <v>17711</v>
      </c>
      <c r="H2191" s="78" t="s">
        <v>17725</v>
      </c>
      <c r="I2191" s="78" t="s">
        <v>18965</v>
      </c>
      <c r="J2191" s="78" t="s">
        <v>17755</v>
      </c>
      <c r="K2191" s="78" t="n">
        <v>155271321</v>
      </c>
      <c r="L2191" s="78" t="s">
        <v>2628</v>
      </c>
      <c r="M2191" s="78" t="s">
        <v>20765</v>
      </c>
      <c r="N2191" s="78" t="s">
        <v>17734</v>
      </c>
      <c r="Q2191" s="78" t="n">
        <v>21000015</v>
      </c>
      <c r="R2191" s="78" t="s">
        <v>16863</v>
      </c>
      <c r="S2191" s="78" t="s">
        <v>16864</v>
      </c>
      <c r="T2191" s="78" t="s">
        <v>16862</v>
      </c>
      <c r="W2191" s="78" t="s">
        <v>4084</v>
      </c>
      <c r="Z2191" s="78" t="s">
        <v>17801</v>
      </c>
      <c r="AA2191" s="78" t="s">
        <v>17802</v>
      </c>
      <c r="AC2191" s="78" t="s">
        <v>19192</v>
      </c>
      <c r="AE2191" s="78" t="s">
        <v>2631</v>
      </c>
      <c r="AG2191" s="78" t="s">
        <v>18931</v>
      </c>
      <c r="AI2191" s="82" t="n">
        <v>45351</v>
      </c>
      <c r="AJ2191" s="78" t="s">
        <v>1197</v>
      </c>
      <c r="AL2191" s="78" t="s">
        <v>17718</v>
      </c>
      <c r="AM2191" s="78" t="s">
        <v>17718</v>
      </c>
      <c r="AP2191" s="78" t="s">
        <v>17772</v>
      </c>
      <c r="AQ2191" s="78" t="n">
        <v>-162</v>
      </c>
      <c r="AR2191" s="78" t="n">
        <v>100</v>
      </c>
      <c r="AS2191" s="78" t="n">
        <v>7.45</v>
      </c>
      <c r="AT2191" s="78" t="n">
        <v>1</v>
      </c>
      <c r="AV2191" s="78" t="n">
        <v>8.08</v>
      </c>
      <c r="AY2191" s="78" t="n">
        <v>-1052356.89</v>
      </c>
      <c r="AZ2191" s="78" t="n">
        <v>0</v>
      </c>
      <c r="BA2191" s="78" t="n">
        <v>931666.88</v>
      </c>
      <c r="BB2191" s="78" t="n">
        <v>0</v>
      </c>
      <c r="BC2191" s="78" t="n">
        <v>-120690</v>
      </c>
      <c r="BD2191" s="78" t="n">
        <v>67635000</v>
      </c>
      <c r="BE2191" s="78" t="s">
        <v>18932</v>
      </c>
      <c r="BJ2191" s="78" t="s">
        <v>17721</v>
      </c>
      <c r="BK2191" s="78" t="s">
        <v>17722</v>
      </c>
      <c r="BO2191" s="78" t="s">
        <v>16502</v>
      </c>
    </row>
    <row r="2192" customFormat="false" ht="15" hidden="true" customHeight="false" outlineLevel="0" collapsed="false">
      <c r="A2192" s="82" t="n">
        <v>45291</v>
      </c>
      <c r="B2192" s="78" t="s">
        <v>16497</v>
      </c>
      <c r="C2192" s="78" t="s">
        <v>18927</v>
      </c>
      <c r="D2192" s="78" t="s">
        <v>18928</v>
      </c>
      <c r="E2192" s="78" t="s">
        <v>1305</v>
      </c>
      <c r="F2192" s="78" t="s">
        <v>17710</v>
      </c>
      <c r="G2192" s="78" t="s">
        <v>17711</v>
      </c>
      <c r="H2192" s="78" t="s">
        <v>17725</v>
      </c>
      <c r="I2192" s="78" t="s">
        <v>18965</v>
      </c>
      <c r="J2192" s="78" t="s">
        <v>17755</v>
      </c>
      <c r="K2192" s="78" t="n">
        <v>154836946</v>
      </c>
      <c r="L2192" s="78" t="s">
        <v>2299</v>
      </c>
      <c r="M2192" s="78" t="s">
        <v>20766</v>
      </c>
      <c r="N2192" s="78" t="s">
        <v>17734</v>
      </c>
      <c r="Q2192" s="78" t="n">
        <v>21000015</v>
      </c>
      <c r="R2192" s="78" t="s">
        <v>16863</v>
      </c>
      <c r="S2192" s="78" t="s">
        <v>16864</v>
      </c>
      <c r="T2192" s="78" t="s">
        <v>16862</v>
      </c>
      <c r="W2192" s="78" t="s">
        <v>4084</v>
      </c>
      <c r="Z2192" s="78" t="s">
        <v>17801</v>
      </c>
      <c r="AA2192" s="78" t="s">
        <v>17802</v>
      </c>
      <c r="AC2192" s="78" t="s">
        <v>19192</v>
      </c>
      <c r="AE2192" s="78" t="s">
        <v>2302</v>
      </c>
      <c r="AG2192" s="78" t="s">
        <v>18931</v>
      </c>
      <c r="AI2192" s="82" t="n">
        <v>45310</v>
      </c>
      <c r="AJ2192" s="78" t="s">
        <v>1197</v>
      </c>
      <c r="AL2192" s="78" t="s">
        <v>17718</v>
      </c>
      <c r="AM2192" s="78" t="s">
        <v>17718</v>
      </c>
      <c r="AP2192" s="78" t="s">
        <v>17772</v>
      </c>
      <c r="AQ2192" s="78" t="n">
        <v>-200</v>
      </c>
      <c r="AR2192" s="78" t="n">
        <v>100</v>
      </c>
      <c r="AS2192" s="78" t="n">
        <v>0.225</v>
      </c>
      <c r="AT2192" s="78" t="n">
        <v>1</v>
      </c>
      <c r="AV2192" s="78" t="n">
        <v>8.08</v>
      </c>
      <c r="AY2192" s="78" t="n">
        <v>-312241.66</v>
      </c>
      <c r="AZ2192" s="78" t="n">
        <v>0</v>
      </c>
      <c r="BA2192" s="78" t="n">
        <v>307741.66</v>
      </c>
      <c r="BB2192" s="78" t="n">
        <v>0</v>
      </c>
      <c r="BC2192" s="78" t="n">
        <v>-4500</v>
      </c>
      <c r="BD2192" s="78" t="n">
        <v>68000000</v>
      </c>
      <c r="BE2192" s="78" t="s">
        <v>18932</v>
      </c>
      <c r="BJ2192" s="78" t="s">
        <v>17721</v>
      </c>
      <c r="BK2192" s="78" t="s">
        <v>17722</v>
      </c>
      <c r="BO2192" s="78" t="s">
        <v>16502</v>
      </c>
    </row>
    <row r="2193" customFormat="false" ht="15" hidden="true" customHeight="false" outlineLevel="0" collapsed="false">
      <c r="A2193" s="82" t="n">
        <v>45291</v>
      </c>
      <c r="B2193" s="78" t="s">
        <v>16497</v>
      </c>
      <c r="C2193" s="78" t="s">
        <v>17734</v>
      </c>
      <c r="D2193" s="78" t="s">
        <v>18919</v>
      </c>
      <c r="E2193" s="78" t="s">
        <v>1305</v>
      </c>
      <c r="F2193" s="78" t="s">
        <v>17710</v>
      </c>
      <c r="G2193" s="78" t="s">
        <v>17711</v>
      </c>
      <c r="H2193" s="78" t="s">
        <v>17725</v>
      </c>
      <c r="I2193" s="78" t="s">
        <v>18920</v>
      </c>
      <c r="J2193" s="78" t="s">
        <v>16506</v>
      </c>
      <c r="K2193" s="78" t="n">
        <v>145863460</v>
      </c>
      <c r="L2193" s="78" t="s">
        <v>14618</v>
      </c>
      <c r="M2193" s="78" t="s">
        <v>20216</v>
      </c>
      <c r="N2193" s="78" t="s">
        <v>17734</v>
      </c>
      <c r="Q2193" s="78" t="n">
        <v>0</v>
      </c>
      <c r="U2193" s="78" t="s">
        <v>14627</v>
      </c>
      <c r="V2193" s="78" t="s">
        <v>17904</v>
      </c>
      <c r="W2193" s="78" t="s">
        <v>4084</v>
      </c>
      <c r="X2193" s="78" t="s">
        <v>17905</v>
      </c>
      <c r="Y2193" s="78" t="s">
        <v>17906</v>
      </c>
      <c r="Z2193" s="78" t="s">
        <v>17794</v>
      </c>
      <c r="AA2193" s="78" t="s">
        <v>17795</v>
      </c>
      <c r="AB2193" s="78" t="s">
        <v>19060</v>
      </c>
      <c r="AI2193" s="82" t="n">
        <v>47027</v>
      </c>
      <c r="AL2193" s="78" t="s">
        <v>17718</v>
      </c>
      <c r="AM2193" s="78" t="s">
        <v>17718</v>
      </c>
      <c r="AP2193" s="78" t="s">
        <v>17772</v>
      </c>
      <c r="AQ2193" s="78" t="n">
        <v>-68452</v>
      </c>
      <c r="AR2193" s="78" t="n">
        <v>10</v>
      </c>
      <c r="AS2193" s="78" t="n">
        <v>99.805</v>
      </c>
      <c r="AT2193" s="78" t="n">
        <v>1</v>
      </c>
      <c r="AV2193" s="78" t="n">
        <v>8.08</v>
      </c>
      <c r="AY2193" s="78" t="n">
        <v>-64602407.26</v>
      </c>
      <c r="AZ2193" s="78" t="n">
        <v>0</v>
      </c>
      <c r="BA2193" s="78" t="n">
        <v>-3716111.34</v>
      </c>
      <c r="BB2193" s="78" t="n">
        <v>-1048171.25</v>
      </c>
      <c r="BC2193" s="78" t="n">
        <v>-68318518.6</v>
      </c>
      <c r="BD2193" s="78" t="n">
        <v>68452000</v>
      </c>
      <c r="BE2193" s="78" t="s">
        <v>18925</v>
      </c>
      <c r="BJ2193" s="78" t="s">
        <v>17721</v>
      </c>
      <c r="BK2193" s="78" t="s">
        <v>17722</v>
      </c>
      <c r="BL2193" s="78" t="s">
        <v>14620</v>
      </c>
      <c r="BM2193" s="78" t="s">
        <v>14619</v>
      </c>
      <c r="BN2193" s="78" t="s">
        <v>20217</v>
      </c>
      <c r="BO2193" s="78" t="s">
        <v>16502</v>
      </c>
    </row>
    <row r="2194" customFormat="false" ht="15" hidden="true" customHeight="false" outlineLevel="0" collapsed="false">
      <c r="A2194" s="82" t="n">
        <v>45291</v>
      </c>
      <c r="B2194" s="78" t="s">
        <v>16497</v>
      </c>
      <c r="C2194" s="78" t="s">
        <v>18927</v>
      </c>
      <c r="D2194" s="78" t="s">
        <v>18928</v>
      </c>
      <c r="E2194" s="78" t="s">
        <v>1305</v>
      </c>
      <c r="F2194" s="78" t="s">
        <v>17710</v>
      </c>
      <c r="G2194" s="78" t="s">
        <v>17711</v>
      </c>
      <c r="H2194" s="78" t="s">
        <v>17725</v>
      </c>
      <c r="I2194" s="78" t="s">
        <v>18965</v>
      </c>
      <c r="J2194" s="78" t="s">
        <v>17755</v>
      </c>
      <c r="K2194" s="78" t="n">
        <v>156194162</v>
      </c>
      <c r="L2194" s="78" t="s">
        <v>3069</v>
      </c>
      <c r="M2194" s="78" t="s">
        <v>20767</v>
      </c>
      <c r="N2194" s="78" t="s">
        <v>17734</v>
      </c>
      <c r="Q2194" s="78" t="n">
        <v>21000015</v>
      </c>
      <c r="R2194" s="78" t="s">
        <v>16863</v>
      </c>
      <c r="S2194" s="78" t="s">
        <v>16864</v>
      </c>
      <c r="T2194" s="78" t="s">
        <v>16862</v>
      </c>
      <c r="W2194" s="78" t="s">
        <v>4084</v>
      </c>
      <c r="Z2194" s="78" t="s">
        <v>17801</v>
      </c>
      <c r="AA2194" s="78" t="s">
        <v>17802</v>
      </c>
      <c r="AC2194" s="78" t="s">
        <v>19192</v>
      </c>
      <c r="AE2194" s="78" t="s">
        <v>3072</v>
      </c>
      <c r="AG2194" s="78" t="s">
        <v>18931</v>
      </c>
      <c r="AI2194" s="82" t="n">
        <v>45322</v>
      </c>
      <c r="AJ2194" s="78" t="s">
        <v>1197</v>
      </c>
      <c r="AL2194" s="78" t="s">
        <v>17718</v>
      </c>
      <c r="AM2194" s="78" t="s">
        <v>17718</v>
      </c>
      <c r="AP2194" s="78" t="s">
        <v>17772</v>
      </c>
      <c r="AQ2194" s="78" t="n">
        <v>-200</v>
      </c>
      <c r="AR2194" s="78" t="n">
        <v>100</v>
      </c>
      <c r="AS2194" s="78" t="n">
        <v>0.475</v>
      </c>
      <c r="AT2194" s="78" t="n">
        <v>1</v>
      </c>
      <c r="AV2194" s="78" t="n">
        <v>8.08</v>
      </c>
      <c r="AY2194" s="78" t="n">
        <v>-290156.13</v>
      </c>
      <c r="AZ2194" s="78" t="n">
        <v>0</v>
      </c>
      <c r="BA2194" s="78" t="n">
        <v>280656.13</v>
      </c>
      <c r="BB2194" s="78" t="n">
        <v>0</v>
      </c>
      <c r="BC2194" s="78" t="n">
        <v>-9500</v>
      </c>
      <c r="BD2194" s="78" t="n">
        <v>68500000</v>
      </c>
      <c r="BE2194" s="78" t="s">
        <v>18932</v>
      </c>
      <c r="BJ2194" s="78" t="s">
        <v>17721</v>
      </c>
      <c r="BK2194" s="78" t="s">
        <v>17722</v>
      </c>
      <c r="BO2194" s="78" t="s">
        <v>16502</v>
      </c>
    </row>
    <row r="2195" customFormat="false" ht="15" hidden="true" customHeight="false" outlineLevel="0" collapsed="false">
      <c r="A2195" s="82" t="n">
        <v>45291</v>
      </c>
      <c r="B2195" s="78" t="s">
        <v>16497</v>
      </c>
      <c r="C2195" s="78" t="s">
        <v>18927</v>
      </c>
      <c r="D2195" s="78" t="s">
        <v>18928</v>
      </c>
      <c r="E2195" s="78" t="s">
        <v>1305</v>
      </c>
      <c r="F2195" s="78" t="s">
        <v>17710</v>
      </c>
      <c r="G2195" s="78" t="s">
        <v>17711</v>
      </c>
      <c r="H2195" s="78" t="s">
        <v>17725</v>
      </c>
      <c r="I2195" s="78" t="s">
        <v>18965</v>
      </c>
      <c r="J2195" s="78" t="s">
        <v>17755</v>
      </c>
      <c r="K2195" s="78" t="n">
        <v>155800592</v>
      </c>
      <c r="L2195" s="78" t="s">
        <v>2852</v>
      </c>
      <c r="M2195" s="78" t="s">
        <v>20768</v>
      </c>
      <c r="N2195" s="78" t="s">
        <v>17734</v>
      </c>
      <c r="Q2195" s="78" t="n">
        <v>21000015</v>
      </c>
      <c r="R2195" s="78" t="s">
        <v>16863</v>
      </c>
      <c r="S2195" s="78" t="s">
        <v>16864</v>
      </c>
      <c r="T2195" s="78" t="s">
        <v>16862</v>
      </c>
      <c r="W2195" s="78" t="s">
        <v>4084</v>
      </c>
      <c r="Z2195" s="78" t="s">
        <v>17801</v>
      </c>
      <c r="AA2195" s="78" t="s">
        <v>17802</v>
      </c>
      <c r="AC2195" s="78" t="s">
        <v>19192</v>
      </c>
      <c r="AE2195" s="78" t="s">
        <v>2855</v>
      </c>
      <c r="AG2195" s="78" t="s">
        <v>18931</v>
      </c>
      <c r="AI2195" s="82" t="n">
        <v>45338</v>
      </c>
      <c r="AJ2195" s="78" t="s">
        <v>1197</v>
      </c>
      <c r="AL2195" s="78" t="s">
        <v>17718</v>
      </c>
      <c r="AM2195" s="78" t="s">
        <v>17718</v>
      </c>
      <c r="AP2195" s="78" t="s">
        <v>17772</v>
      </c>
      <c r="AQ2195" s="78" t="n">
        <v>-200</v>
      </c>
      <c r="AR2195" s="78" t="n">
        <v>100</v>
      </c>
      <c r="AS2195" s="78" t="n">
        <v>0.95</v>
      </c>
      <c r="AT2195" s="78" t="n">
        <v>1</v>
      </c>
      <c r="AV2195" s="78" t="n">
        <v>8.08</v>
      </c>
      <c r="AY2195" s="78" t="n">
        <v>-327016.14</v>
      </c>
      <c r="AZ2195" s="78" t="n">
        <v>0</v>
      </c>
      <c r="BA2195" s="78" t="n">
        <v>308016.14</v>
      </c>
      <c r="BB2195" s="78" t="n">
        <v>0</v>
      </c>
      <c r="BC2195" s="78" t="n">
        <v>-19000</v>
      </c>
      <c r="BD2195" s="78" t="n">
        <v>68500000</v>
      </c>
      <c r="BE2195" s="78" t="s">
        <v>18932</v>
      </c>
      <c r="BJ2195" s="78" t="s">
        <v>17721</v>
      </c>
      <c r="BK2195" s="78" t="s">
        <v>17722</v>
      </c>
      <c r="BO2195" s="78" t="s">
        <v>16502</v>
      </c>
    </row>
    <row r="2196" customFormat="false" ht="15" hidden="true" customHeight="false" outlineLevel="0" collapsed="false">
      <c r="A2196" s="82" t="n">
        <v>45291</v>
      </c>
      <c r="B2196" s="78" t="s">
        <v>16497</v>
      </c>
      <c r="C2196" s="78" t="s">
        <v>18927</v>
      </c>
      <c r="D2196" s="78" t="s">
        <v>18928</v>
      </c>
      <c r="E2196" s="78" t="s">
        <v>1305</v>
      </c>
      <c r="F2196" s="78" t="s">
        <v>17710</v>
      </c>
      <c r="G2196" s="78" t="s">
        <v>17711</v>
      </c>
      <c r="H2196" s="78" t="s">
        <v>17725</v>
      </c>
      <c r="I2196" s="78" t="s">
        <v>18933</v>
      </c>
      <c r="J2196" s="78" t="s">
        <v>17755</v>
      </c>
      <c r="K2196" s="78" t="n">
        <v>158241112</v>
      </c>
      <c r="L2196" s="78" t="s">
        <v>3594</v>
      </c>
      <c r="M2196" s="78" t="s">
        <v>20769</v>
      </c>
      <c r="N2196" s="78" t="s">
        <v>17734</v>
      </c>
      <c r="Q2196" s="78" t="n">
        <v>21000015</v>
      </c>
      <c r="R2196" s="78" t="s">
        <v>16863</v>
      </c>
      <c r="S2196" s="78" t="s">
        <v>16864</v>
      </c>
      <c r="T2196" s="78" t="s">
        <v>16862</v>
      </c>
      <c r="W2196" s="78" t="s">
        <v>4084</v>
      </c>
      <c r="Z2196" s="78" t="s">
        <v>17801</v>
      </c>
      <c r="AA2196" s="78" t="s">
        <v>17802</v>
      </c>
      <c r="AC2196" s="78" t="s">
        <v>19192</v>
      </c>
      <c r="AE2196" s="78" t="s">
        <v>3597</v>
      </c>
      <c r="AG2196" s="78" t="s">
        <v>18931</v>
      </c>
      <c r="AI2196" s="82" t="n">
        <v>45443</v>
      </c>
      <c r="AJ2196" s="78" t="s">
        <v>1197</v>
      </c>
      <c r="AL2196" s="78" t="s">
        <v>17718</v>
      </c>
      <c r="AM2196" s="78" t="s">
        <v>17718</v>
      </c>
      <c r="AP2196" s="78" t="s">
        <v>17719</v>
      </c>
      <c r="AQ2196" s="78" t="n">
        <v>150</v>
      </c>
      <c r="AR2196" s="78" t="n">
        <v>100</v>
      </c>
      <c r="AS2196" s="78" t="n">
        <v>79.35</v>
      </c>
      <c r="AT2196" s="78" t="n">
        <v>1</v>
      </c>
      <c r="AV2196" s="78" t="n">
        <v>8.08</v>
      </c>
      <c r="AY2196" s="78" t="n">
        <v>2119472.89</v>
      </c>
      <c r="AZ2196" s="78" t="n">
        <v>0</v>
      </c>
      <c r="BA2196" s="78" t="n">
        <v>-929222.89</v>
      </c>
      <c r="BB2196" s="78" t="n">
        <v>0</v>
      </c>
      <c r="BC2196" s="78" t="n">
        <v>1190250</v>
      </c>
      <c r="BD2196" s="78" t="n">
        <v>68625000</v>
      </c>
      <c r="BE2196" s="78" t="s">
        <v>18932</v>
      </c>
      <c r="BJ2196" s="78" t="s">
        <v>17721</v>
      </c>
      <c r="BK2196" s="78" t="s">
        <v>17722</v>
      </c>
      <c r="BO2196" s="78" t="s">
        <v>16502</v>
      </c>
    </row>
    <row r="2197" customFormat="false" ht="15" hidden="true" customHeight="false" outlineLevel="0" collapsed="false">
      <c r="A2197" s="82" t="n">
        <v>45291</v>
      </c>
      <c r="B2197" s="78" t="s">
        <v>16497</v>
      </c>
      <c r="C2197" s="78" t="s">
        <v>18927</v>
      </c>
      <c r="D2197" s="78" t="s">
        <v>18928</v>
      </c>
      <c r="E2197" s="78" t="s">
        <v>1305</v>
      </c>
      <c r="F2197" s="78" t="s">
        <v>17710</v>
      </c>
      <c r="G2197" s="78" t="s">
        <v>17711</v>
      </c>
      <c r="H2197" s="78" t="s">
        <v>17725</v>
      </c>
      <c r="I2197" s="78" t="s">
        <v>18933</v>
      </c>
      <c r="J2197" s="78" t="s">
        <v>17755</v>
      </c>
      <c r="K2197" s="78" t="n">
        <v>157822873</v>
      </c>
      <c r="L2197" s="78" t="s">
        <v>3426</v>
      </c>
      <c r="M2197" s="78" t="s">
        <v>20770</v>
      </c>
      <c r="N2197" s="78" t="s">
        <v>17734</v>
      </c>
      <c r="Q2197" s="78" t="n">
        <v>21000015</v>
      </c>
      <c r="R2197" s="78" t="s">
        <v>16863</v>
      </c>
      <c r="S2197" s="78" t="s">
        <v>16864</v>
      </c>
      <c r="T2197" s="78" t="s">
        <v>16862</v>
      </c>
      <c r="W2197" s="78" t="s">
        <v>4084</v>
      </c>
      <c r="Z2197" s="78" t="s">
        <v>17801</v>
      </c>
      <c r="AA2197" s="78" t="s">
        <v>17802</v>
      </c>
      <c r="AC2197" s="78" t="s">
        <v>19192</v>
      </c>
      <c r="AE2197" s="78" t="s">
        <v>3429</v>
      </c>
      <c r="AG2197" s="78" t="s">
        <v>18931</v>
      </c>
      <c r="AI2197" s="82" t="n">
        <v>45401</v>
      </c>
      <c r="AJ2197" s="78" t="s">
        <v>1197</v>
      </c>
      <c r="AL2197" s="78" t="s">
        <v>17718</v>
      </c>
      <c r="AM2197" s="78" t="s">
        <v>17718</v>
      </c>
      <c r="AP2197" s="78" t="s">
        <v>17719</v>
      </c>
      <c r="AQ2197" s="78" t="n">
        <v>150</v>
      </c>
      <c r="AR2197" s="78" t="n">
        <v>100</v>
      </c>
      <c r="AS2197" s="78" t="n">
        <v>67.7</v>
      </c>
      <c r="AT2197" s="78" t="n">
        <v>1</v>
      </c>
      <c r="AV2197" s="78" t="n">
        <v>8.08</v>
      </c>
      <c r="AY2197" s="78" t="n">
        <v>1704509.91</v>
      </c>
      <c r="AZ2197" s="78" t="n">
        <v>0</v>
      </c>
      <c r="BA2197" s="78" t="n">
        <v>-689009.91</v>
      </c>
      <c r="BB2197" s="78" t="n">
        <v>0</v>
      </c>
      <c r="BC2197" s="78" t="n">
        <v>1015500</v>
      </c>
      <c r="BD2197" s="78" t="n">
        <v>69375000</v>
      </c>
      <c r="BE2197" s="78" t="s">
        <v>18932</v>
      </c>
      <c r="BJ2197" s="78" t="s">
        <v>17721</v>
      </c>
      <c r="BK2197" s="78" t="s">
        <v>17722</v>
      </c>
      <c r="BO2197" s="78" t="s">
        <v>16502</v>
      </c>
    </row>
    <row r="2198" customFormat="false" ht="15" hidden="true" customHeight="false" outlineLevel="0" collapsed="false">
      <c r="A2198" s="82" t="n">
        <v>45291</v>
      </c>
      <c r="B2198" s="78" t="s">
        <v>16497</v>
      </c>
      <c r="C2198" s="78" t="s">
        <v>18927</v>
      </c>
      <c r="D2198" s="78" t="s">
        <v>18928</v>
      </c>
      <c r="E2198" s="78" t="s">
        <v>1305</v>
      </c>
      <c r="F2198" s="78" t="s">
        <v>17710</v>
      </c>
      <c r="G2198" s="78" t="s">
        <v>17711</v>
      </c>
      <c r="H2198" s="78" t="s">
        <v>17725</v>
      </c>
      <c r="I2198" s="78" t="s">
        <v>18933</v>
      </c>
      <c r="J2198" s="78" t="s">
        <v>17755</v>
      </c>
      <c r="K2198" s="78" t="n">
        <v>157823004</v>
      </c>
      <c r="L2198" s="78" t="s">
        <v>3433</v>
      </c>
      <c r="M2198" s="78" t="s">
        <v>20771</v>
      </c>
      <c r="N2198" s="78" t="s">
        <v>17734</v>
      </c>
      <c r="Q2198" s="78" t="n">
        <v>21000015</v>
      </c>
      <c r="R2198" s="78" t="s">
        <v>16863</v>
      </c>
      <c r="S2198" s="78" t="s">
        <v>16864</v>
      </c>
      <c r="T2198" s="78" t="s">
        <v>16862</v>
      </c>
      <c r="W2198" s="78" t="s">
        <v>4084</v>
      </c>
      <c r="Z2198" s="78" t="s">
        <v>17801</v>
      </c>
      <c r="AA2198" s="78" t="s">
        <v>17802</v>
      </c>
      <c r="AC2198" s="78" t="s">
        <v>19192</v>
      </c>
      <c r="AE2198" s="78" t="s">
        <v>3436</v>
      </c>
      <c r="AG2198" s="78" t="s">
        <v>18931</v>
      </c>
      <c r="AI2198" s="82" t="n">
        <v>45401</v>
      </c>
      <c r="AJ2198" s="78" t="s">
        <v>1197</v>
      </c>
      <c r="AL2198" s="78" t="s">
        <v>17718</v>
      </c>
      <c r="AM2198" s="78" t="s">
        <v>17718</v>
      </c>
      <c r="AP2198" s="78" t="s">
        <v>17719</v>
      </c>
      <c r="AQ2198" s="78" t="n">
        <v>150</v>
      </c>
      <c r="AR2198" s="78" t="n">
        <v>100</v>
      </c>
      <c r="AS2198" s="78" t="n">
        <v>72.6</v>
      </c>
      <c r="AT2198" s="78" t="n">
        <v>1</v>
      </c>
      <c r="AV2198" s="78" t="n">
        <v>8.08</v>
      </c>
      <c r="AY2198" s="78" t="n">
        <v>1666503.89</v>
      </c>
      <c r="AZ2198" s="78" t="n">
        <v>0</v>
      </c>
      <c r="BA2198" s="78" t="n">
        <v>-577503.89</v>
      </c>
      <c r="BB2198" s="78" t="n">
        <v>0</v>
      </c>
      <c r="BC2198" s="78" t="n">
        <v>1089000</v>
      </c>
      <c r="BD2198" s="78" t="n">
        <v>69750000</v>
      </c>
      <c r="BE2198" s="78" t="s">
        <v>18932</v>
      </c>
      <c r="BJ2198" s="78" t="s">
        <v>17721</v>
      </c>
      <c r="BK2198" s="78" t="s">
        <v>17722</v>
      </c>
      <c r="BO2198" s="78" t="s">
        <v>16502</v>
      </c>
    </row>
    <row r="2199" customFormat="false" ht="15" hidden="true" customHeight="false" outlineLevel="0" collapsed="false">
      <c r="A2199" s="82" t="n">
        <v>45291</v>
      </c>
      <c r="B2199" s="78" t="s">
        <v>16497</v>
      </c>
      <c r="C2199" s="78" t="s">
        <v>18927</v>
      </c>
      <c r="D2199" s="78" t="s">
        <v>18928</v>
      </c>
      <c r="E2199" s="78" t="s">
        <v>1305</v>
      </c>
      <c r="F2199" s="78" t="s">
        <v>17710</v>
      </c>
      <c r="G2199" s="78" t="s">
        <v>17711</v>
      </c>
      <c r="H2199" s="78" t="s">
        <v>17725</v>
      </c>
      <c r="I2199" s="78" t="s">
        <v>18965</v>
      </c>
      <c r="J2199" s="78" t="s">
        <v>17755</v>
      </c>
      <c r="K2199" s="78" t="n">
        <v>155800865</v>
      </c>
      <c r="L2199" s="78" t="s">
        <v>2859</v>
      </c>
      <c r="M2199" s="78" t="s">
        <v>20772</v>
      </c>
      <c r="N2199" s="78" t="s">
        <v>17734</v>
      </c>
      <c r="Q2199" s="78" t="n">
        <v>21000015</v>
      </c>
      <c r="R2199" s="78" t="s">
        <v>16863</v>
      </c>
      <c r="S2199" s="78" t="s">
        <v>16864</v>
      </c>
      <c r="T2199" s="78" t="s">
        <v>16862</v>
      </c>
      <c r="W2199" s="78" t="s">
        <v>4084</v>
      </c>
      <c r="Z2199" s="78" t="s">
        <v>17801</v>
      </c>
      <c r="AA2199" s="78" t="s">
        <v>17802</v>
      </c>
      <c r="AC2199" s="78" t="s">
        <v>19192</v>
      </c>
      <c r="AE2199" s="78" t="s">
        <v>2862</v>
      </c>
      <c r="AG2199" s="78" t="s">
        <v>18931</v>
      </c>
      <c r="AI2199" s="82" t="n">
        <v>45338</v>
      </c>
      <c r="AJ2199" s="78" t="s">
        <v>1197</v>
      </c>
      <c r="AL2199" s="78" t="s">
        <v>17718</v>
      </c>
      <c r="AM2199" s="78" t="s">
        <v>17718</v>
      </c>
      <c r="AP2199" s="78" t="s">
        <v>17772</v>
      </c>
      <c r="AQ2199" s="78" t="n">
        <v>-200</v>
      </c>
      <c r="AR2199" s="78" t="n">
        <v>100</v>
      </c>
      <c r="AS2199" s="78" t="n">
        <v>1.1</v>
      </c>
      <c r="AT2199" s="78" t="n">
        <v>1</v>
      </c>
      <c r="AV2199" s="78" t="n">
        <v>8.08</v>
      </c>
      <c r="AY2199" s="78" t="n">
        <v>-443686.13</v>
      </c>
      <c r="AZ2199" s="78" t="n">
        <v>0</v>
      </c>
      <c r="BA2199" s="78" t="n">
        <v>421686.13</v>
      </c>
      <c r="BB2199" s="78" t="n">
        <v>0</v>
      </c>
      <c r="BC2199" s="78" t="n">
        <v>-22000</v>
      </c>
      <c r="BD2199" s="78" t="n">
        <v>70000000</v>
      </c>
      <c r="BE2199" s="78" t="s">
        <v>18932</v>
      </c>
      <c r="BJ2199" s="78" t="s">
        <v>17721</v>
      </c>
      <c r="BK2199" s="78" t="s">
        <v>17722</v>
      </c>
      <c r="BO2199" s="78" t="s">
        <v>16502</v>
      </c>
    </row>
    <row r="2200" customFormat="false" ht="15" hidden="true" customHeight="false" outlineLevel="0" collapsed="false">
      <c r="A2200" s="82" t="n">
        <v>45291</v>
      </c>
      <c r="B2200" s="78" t="s">
        <v>16497</v>
      </c>
      <c r="C2200" s="78" t="s">
        <v>18927</v>
      </c>
      <c r="D2200" s="78" t="s">
        <v>18928</v>
      </c>
      <c r="E2200" s="78" t="s">
        <v>1305</v>
      </c>
      <c r="F2200" s="78" t="s">
        <v>17710</v>
      </c>
      <c r="G2200" s="78" t="s">
        <v>17711</v>
      </c>
      <c r="H2200" s="78" t="s">
        <v>17725</v>
      </c>
      <c r="I2200" s="78" t="s">
        <v>18929</v>
      </c>
      <c r="J2200" s="78" t="s">
        <v>17755</v>
      </c>
      <c r="K2200" s="78" t="n">
        <v>158784512</v>
      </c>
      <c r="L2200" s="78" t="s">
        <v>13713</v>
      </c>
      <c r="M2200" s="78" t="s">
        <v>20773</v>
      </c>
      <c r="N2200" s="78" t="s">
        <v>17734</v>
      </c>
      <c r="Q2200" s="78" t="n">
        <v>21000016</v>
      </c>
      <c r="R2200" s="78" t="s">
        <v>13580</v>
      </c>
      <c r="S2200" s="78" t="s">
        <v>17444</v>
      </c>
      <c r="T2200" s="78" t="s">
        <v>17028</v>
      </c>
      <c r="U2200" s="78" t="s">
        <v>13580</v>
      </c>
      <c r="V2200" s="78" t="s">
        <v>17444</v>
      </c>
      <c r="W2200" s="78" t="s">
        <v>4084</v>
      </c>
      <c r="X2200" s="78" t="s">
        <v>17800</v>
      </c>
      <c r="Z2200" s="78" t="s">
        <v>17801</v>
      </c>
      <c r="AA2200" s="78" t="s">
        <v>17802</v>
      </c>
      <c r="AE2200" s="78" t="s">
        <v>13716</v>
      </c>
      <c r="AG2200" s="78" t="s">
        <v>18931</v>
      </c>
      <c r="AI2200" s="82" t="n">
        <v>45366</v>
      </c>
      <c r="AJ2200" s="78" t="s">
        <v>1198</v>
      </c>
      <c r="AL2200" s="78" t="s">
        <v>17718</v>
      </c>
      <c r="AM2200" s="78" t="s">
        <v>17718</v>
      </c>
      <c r="AP2200" s="78" t="s">
        <v>17772</v>
      </c>
      <c r="AQ2200" s="78" t="n">
        <v>-1405</v>
      </c>
      <c r="AR2200" s="78" t="n">
        <v>100</v>
      </c>
      <c r="AS2200" s="78" t="n">
        <v>2.775</v>
      </c>
      <c r="AT2200" s="78" t="n">
        <v>1</v>
      </c>
      <c r="AV2200" s="78" t="n">
        <v>8.08</v>
      </c>
      <c r="AY2200" s="78" t="n">
        <v>-488733.62</v>
      </c>
      <c r="AZ2200" s="78" t="n">
        <v>0</v>
      </c>
      <c r="BA2200" s="78" t="n">
        <v>98846.12</v>
      </c>
      <c r="BB2200" s="78" t="n">
        <v>0</v>
      </c>
      <c r="BC2200" s="78" t="n">
        <v>-389887.5</v>
      </c>
      <c r="BD2200" s="78" t="n">
        <v>70109500</v>
      </c>
      <c r="BE2200" s="78" t="s">
        <v>18932</v>
      </c>
      <c r="BJ2200" s="78" t="s">
        <v>17721</v>
      </c>
      <c r="BK2200" s="78" t="s">
        <v>17722</v>
      </c>
      <c r="BO2200" s="78" t="s">
        <v>16502</v>
      </c>
    </row>
    <row r="2201" customFormat="false" ht="15" hidden="true" customHeight="false" outlineLevel="0" collapsed="false">
      <c r="A2201" s="82" t="n">
        <v>45291</v>
      </c>
      <c r="B2201" s="78" t="s">
        <v>16497</v>
      </c>
      <c r="C2201" s="78" t="s">
        <v>18927</v>
      </c>
      <c r="D2201" s="78" t="s">
        <v>18928</v>
      </c>
      <c r="E2201" s="78" t="s">
        <v>1305</v>
      </c>
      <c r="F2201" s="78" t="s">
        <v>17710</v>
      </c>
      <c r="G2201" s="78" t="s">
        <v>17711</v>
      </c>
      <c r="H2201" s="78" t="s">
        <v>17725</v>
      </c>
      <c r="I2201" s="78" t="s">
        <v>18933</v>
      </c>
      <c r="J2201" s="78" t="s">
        <v>17755</v>
      </c>
      <c r="K2201" s="78" t="n">
        <v>148924128</v>
      </c>
      <c r="L2201" s="78" t="s">
        <v>1823</v>
      </c>
      <c r="M2201" s="78" t="s">
        <v>20774</v>
      </c>
      <c r="N2201" s="78" t="s">
        <v>17734</v>
      </c>
      <c r="Q2201" s="78" t="n">
        <v>21000015</v>
      </c>
      <c r="R2201" s="78" t="s">
        <v>16863</v>
      </c>
      <c r="S2201" s="78" t="s">
        <v>16864</v>
      </c>
      <c r="T2201" s="78" t="s">
        <v>16862</v>
      </c>
      <c r="W2201" s="78" t="s">
        <v>4084</v>
      </c>
      <c r="Z2201" s="78" t="s">
        <v>17801</v>
      </c>
      <c r="AA2201" s="78" t="s">
        <v>17802</v>
      </c>
      <c r="AC2201" s="78" t="s">
        <v>19192</v>
      </c>
      <c r="AE2201" s="78" t="s">
        <v>1826</v>
      </c>
      <c r="AG2201" s="78" t="s">
        <v>18931</v>
      </c>
      <c r="AI2201" s="82" t="n">
        <v>45379</v>
      </c>
      <c r="AJ2201" s="78" t="s">
        <v>1197</v>
      </c>
      <c r="AL2201" s="78" t="s">
        <v>17718</v>
      </c>
      <c r="AM2201" s="78" t="s">
        <v>17718</v>
      </c>
      <c r="AP2201" s="78" t="s">
        <v>17719</v>
      </c>
      <c r="AQ2201" s="78" t="n">
        <v>150</v>
      </c>
      <c r="AR2201" s="78" t="n">
        <v>100</v>
      </c>
      <c r="AS2201" s="78" t="n">
        <v>72.25</v>
      </c>
      <c r="AT2201" s="78" t="n">
        <v>1</v>
      </c>
      <c r="AV2201" s="78" t="n">
        <v>8.08</v>
      </c>
      <c r="AY2201" s="78" t="n">
        <v>1262150.9</v>
      </c>
      <c r="AZ2201" s="78" t="n">
        <v>0</v>
      </c>
      <c r="BA2201" s="78" t="n">
        <v>-178400.9</v>
      </c>
      <c r="BB2201" s="78" t="n">
        <v>0</v>
      </c>
      <c r="BC2201" s="78" t="n">
        <v>1083750</v>
      </c>
      <c r="BD2201" s="78" t="n">
        <v>70500000</v>
      </c>
      <c r="BE2201" s="78" t="s">
        <v>18932</v>
      </c>
      <c r="BJ2201" s="78" t="s">
        <v>17721</v>
      </c>
      <c r="BK2201" s="78" t="s">
        <v>17722</v>
      </c>
      <c r="BO2201" s="78" t="s">
        <v>16502</v>
      </c>
    </row>
    <row r="2202" customFormat="false" ht="15" hidden="true" customHeight="false" outlineLevel="0" collapsed="false">
      <c r="A2202" s="82" t="n">
        <v>45291</v>
      </c>
      <c r="B2202" s="78" t="s">
        <v>16497</v>
      </c>
      <c r="C2202" s="78" t="s">
        <v>17734</v>
      </c>
      <c r="D2202" s="78" t="s">
        <v>18944</v>
      </c>
      <c r="E2202" s="78" t="s">
        <v>4075</v>
      </c>
      <c r="F2202" s="78" t="s">
        <v>17724</v>
      </c>
      <c r="G2202" s="78" t="s">
        <v>17711</v>
      </c>
      <c r="H2202" s="78" t="s">
        <v>17725</v>
      </c>
      <c r="I2202" s="78" t="s">
        <v>18945</v>
      </c>
      <c r="J2202" s="78" t="s">
        <v>16933</v>
      </c>
      <c r="K2202" s="78" t="n">
        <v>159016310</v>
      </c>
      <c r="L2202" s="78" t="s">
        <v>15247</v>
      </c>
      <c r="M2202" s="78" t="s">
        <v>17549</v>
      </c>
      <c r="N2202" s="78" t="s">
        <v>17734</v>
      </c>
      <c r="Q2202" s="78" t="n">
        <v>0</v>
      </c>
      <c r="U2202" s="78" t="s">
        <v>18947</v>
      </c>
      <c r="V2202" s="78" t="s">
        <v>18948</v>
      </c>
      <c r="W2202" s="78" t="s">
        <v>4084</v>
      </c>
      <c r="X2202" s="78" t="s">
        <v>18949</v>
      </c>
      <c r="Y2202" s="78" t="s">
        <v>18949</v>
      </c>
      <c r="Z2202" s="78" t="s">
        <v>18950</v>
      </c>
      <c r="AA2202" s="78" t="s">
        <v>18951</v>
      </c>
      <c r="AB2202" s="78" t="s">
        <v>19327</v>
      </c>
      <c r="AI2202" s="82" t="n">
        <v>46022</v>
      </c>
      <c r="AL2202" s="78" t="s">
        <v>17718</v>
      </c>
      <c r="AM2202" s="78" t="s">
        <v>17718</v>
      </c>
      <c r="AP2202" s="78" t="s">
        <v>17719</v>
      </c>
      <c r="AQ2202" s="78" t="n">
        <v>70800</v>
      </c>
      <c r="AR2202" s="78" t="n">
        <v>10</v>
      </c>
      <c r="AS2202" s="78" t="n">
        <v>99.98828</v>
      </c>
      <c r="AT2202" s="78" t="n">
        <v>1</v>
      </c>
      <c r="AV2202" s="78" t="n">
        <v>8.08</v>
      </c>
      <c r="AY2202" s="78" t="n">
        <v>70750654.29</v>
      </c>
      <c r="AZ2202" s="78" t="n">
        <v>0</v>
      </c>
      <c r="BA2202" s="78" t="n">
        <v>41048.66</v>
      </c>
      <c r="BB2202" s="78" t="n">
        <v>16532.97</v>
      </c>
      <c r="BC2202" s="78" t="n">
        <v>70791702.95</v>
      </c>
      <c r="BD2202" s="78" t="n">
        <v>70800000</v>
      </c>
      <c r="BE2202" s="78" t="s">
        <v>18953</v>
      </c>
      <c r="BJ2202" s="78" t="s">
        <v>17721</v>
      </c>
      <c r="BK2202" s="78" t="s">
        <v>17722</v>
      </c>
      <c r="BL2202" s="78" t="s">
        <v>15248</v>
      </c>
      <c r="BM2202" s="78" t="s">
        <v>15049</v>
      </c>
      <c r="BN2202" s="78" t="s">
        <v>17550</v>
      </c>
      <c r="BO2202" s="78" t="s">
        <v>16502</v>
      </c>
    </row>
    <row r="2203" customFormat="false" ht="15" hidden="true" customHeight="false" outlineLevel="0" collapsed="false">
      <c r="A2203" s="82" t="n">
        <v>45291</v>
      </c>
      <c r="B2203" s="78" t="s">
        <v>16497</v>
      </c>
      <c r="C2203" s="78" t="s">
        <v>18927</v>
      </c>
      <c r="D2203" s="78" t="s">
        <v>18928</v>
      </c>
      <c r="E2203" s="78" t="s">
        <v>1305</v>
      </c>
      <c r="F2203" s="78" t="s">
        <v>17710</v>
      </c>
      <c r="G2203" s="78" t="s">
        <v>17711</v>
      </c>
      <c r="H2203" s="78" t="s">
        <v>17725</v>
      </c>
      <c r="I2203" s="78" t="s">
        <v>18965</v>
      </c>
      <c r="J2203" s="78" t="s">
        <v>17755</v>
      </c>
      <c r="K2203" s="78" t="n">
        <v>155800168</v>
      </c>
      <c r="L2203" s="78" t="s">
        <v>2803</v>
      </c>
      <c r="M2203" s="78" t="s">
        <v>20775</v>
      </c>
      <c r="N2203" s="78" t="s">
        <v>17734</v>
      </c>
      <c r="Q2203" s="78" t="n">
        <v>21000015</v>
      </c>
      <c r="R2203" s="78" t="s">
        <v>16863</v>
      </c>
      <c r="S2203" s="78" t="s">
        <v>16864</v>
      </c>
      <c r="T2203" s="78" t="s">
        <v>16862</v>
      </c>
      <c r="W2203" s="78" t="s">
        <v>4084</v>
      </c>
      <c r="Z2203" s="78" t="s">
        <v>17801</v>
      </c>
      <c r="AA2203" s="78" t="s">
        <v>17802</v>
      </c>
      <c r="AC2203" s="78" t="s">
        <v>19192</v>
      </c>
      <c r="AE2203" s="78" t="s">
        <v>2806</v>
      </c>
      <c r="AG2203" s="78" t="s">
        <v>18931</v>
      </c>
      <c r="AI2203" s="82" t="n">
        <v>45338</v>
      </c>
      <c r="AJ2203" s="78" t="s">
        <v>1197</v>
      </c>
      <c r="AL2203" s="78" t="s">
        <v>17718</v>
      </c>
      <c r="AM2203" s="78" t="s">
        <v>17718</v>
      </c>
      <c r="AP2203" s="78" t="s">
        <v>17772</v>
      </c>
      <c r="AQ2203" s="78" t="n">
        <v>-240</v>
      </c>
      <c r="AR2203" s="78" t="n">
        <v>100</v>
      </c>
      <c r="AS2203" s="78" t="n">
        <v>0.375</v>
      </c>
      <c r="AT2203" s="78" t="n">
        <v>1</v>
      </c>
      <c r="AV2203" s="78" t="n">
        <v>8.08</v>
      </c>
      <c r="AY2203" s="78" t="n">
        <v>-58955.38</v>
      </c>
      <c r="AZ2203" s="78" t="n">
        <v>0</v>
      </c>
      <c r="BA2203" s="78" t="n">
        <v>49955.38</v>
      </c>
      <c r="BB2203" s="78" t="n">
        <v>0</v>
      </c>
      <c r="BC2203" s="78" t="n">
        <v>-9000</v>
      </c>
      <c r="BD2203" s="78" t="n">
        <v>70800000</v>
      </c>
      <c r="BE2203" s="78" t="s">
        <v>18932</v>
      </c>
      <c r="BJ2203" s="78" t="s">
        <v>17721</v>
      </c>
      <c r="BK2203" s="78" t="s">
        <v>17722</v>
      </c>
      <c r="BO2203" s="78" t="s">
        <v>16502</v>
      </c>
    </row>
    <row r="2204" customFormat="false" ht="15" hidden="true" customHeight="false" outlineLevel="0" collapsed="false">
      <c r="A2204" s="82" t="n">
        <v>45291</v>
      </c>
      <c r="B2204" s="78" t="s">
        <v>16497</v>
      </c>
      <c r="C2204" s="78" t="s">
        <v>17734</v>
      </c>
      <c r="D2204" s="78" t="s">
        <v>18944</v>
      </c>
      <c r="E2204" s="78" t="s">
        <v>4075</v>
      </c>
      <c r="F2204" s="78" t="s">
        <v>17724</v>
      </c>
      <c r="G2204" s="78" t="s">
        <v>17711</v>
      </c>
      <c r="H2204" s="78" t="s">
        <v>17725</v>
      </c>
      <c r="I2204" s="78" t="s">
        <v>19263</v>
      </c>
      <c r="J2204" s="78" t="s">
        <v>16933</v>
      </c>
      <c r="K2204" s="78" t="n">
        <v>154334293</v>
      </c>
      <c r="L2204" s="78" t="s">
        <v>15179</v>
      </c>
      <c r="M2204" s="78" t="s">
        <v>20776</v>
      </c>
      <c r="N2204" s="78" t="s">
        <v>17734</v>
      </c>
      <c r="Q2204" s="78" t="n">
        <v>0</v>
      </c>
      <c r="U2204" s="78" t="s">
        <v>18947</v>
      </c>
      <c r="V2204" s="78" t="s">
        <v>18948</v>
      </c>
      <c r="W2204" s="78" t="s">
        <v>4084</v>
      </c>
      <c r="X2204" s="78" t="s">
        <v>18949</v>
      </c>
      <c r="Y2204" s="78" t="s">
        <v>18949</v>
      </c>
      <c r="Z2204" s="78" t="s">
        <v>18950</v>
      </c>
      <c r="AA2204" s="78" t="s">
        <v>18951</v>
      </c>
      <c r="AB2204" s="78" t="s">
        <v>19446</v>
      </c>
      <c r="AI2204" s="82" t="n">
        <v>48806</v>
      </c>
      <c r="AL2204" s="78" t="s">
        <v>17718</v>
      </c>
      <c r="AM2204" s="78" t="s">
        <v>17718</v>
      </c>
      <c r="AP2204" s="78" t="s">
        <v>17772</v>
      </c>
      <c r="AQ2204" s="78" t="n">
        <v>-70806</v>
      </c>
      <c r="AR2204" s="78" t="n">
        <v>10</v>
      </c>
      <c r="AS2204" s="78" t="n">
        <v>99.90625</v>
      </c>
      <c r="AT2204" s="78" t="n">
        <v>1</v>
      </c>
      <c r="AV2204" s="78" t="n">
        <v>8.08</v>
      </c>
      <c r="AY2204" s="78" t="n">
        <v>-69550285.77</v>
      </c>
      <c r="AZ2204" s="78" t="n">
        <v>0</v>
      </c>
      <c r="BA2204" s="78" t="n">
        <v>-1189333.6</v>
      </c>
      <c r="BB2204" s="78" t="n">
        <v>-1036355.48</v>
      </c>
      <c r="BC2204" s="78" t="n">
        <v>-70739619.38</v>
      </c>
      <c r="BD2204" s="78" t="n">
        <v>70806000</v>
      </c>
      <c r="BE2204" s="78" t="s">
        <v>18953</v>
      </c>
      <c r="BJ2204" s="78" t="s">
        <v>17721</v>
      </c>
      <c r="BK2204" s="78" t="s">
        <v>17722</v>
      </c>
      <c r="BL2204" s="78" t="s">
        <v>15181</v>
      </c>
      <c r="BM2204" s="78" t="s">
        <v>15180</v>
      </c>
      <c r="BN2204" s="78" t="s">
        <v>20777</v>
      </c>
      <c r="BO2204" s="78" t="s">
        <v>16502</v>
      </c>
    </row>
    <row r="2205" customFormat="false" ht="15" hidden="true" customHeight="false" outlineLevel="0" collapsed="false">
      <c r="A2205" s="82" t="n">
        <v>45291</v>
      </c>
      <c r="B2205" s="78" t="s">
        <v>16497</v>
      </c>
      <c r="C2205" s="78" t="s">
        <v>18927</v>
      </c>
      <c r="D2205" s="78" t="s">
        <v>18928</v>
      </c>
      <c r="E2205" s="78" t="s">
        <v>1305</v>
      </c>
      <c r="F2205" s="78" t="s">
        <v>17710</v>
      </c>
      <c r="G2205" s="78" t="s">
        <v>17711</v>
      </c>
      <c r="H2205" s="78" t="s">
        <v>17725</v>
      </c>
      <c r="I2205" s="78" t="s">
        <v>18933</v>
      </c>
      <c r="J2205" s="78" t="s">
        <v>17755</v>
      </c>
      <c r="K2205" s="78" t="n">
        <v>157822954</v>
      </c>
      <c r="L2205" s="78" t="s">
        <v>3461</v>
      </c>
      <c r="M2205" s="78" t="s">
        <v>20778</v>
      </c>
      <c r="N2205" s="78" t="s">
        <v>17734</v>
      </c>
      <c r="Q2205" s="78" t="n">
        <v>21000015</v>
      </c>
      <c r="R2205" s="78" t="s">
        <v>16863</v>
      </c>
      <c r="S2205" s="78" t="s">
        <v>16864</v>
      </c>
      <c r="T2205" s="78" t="s">
        <v>16862</v>
      </c>
      <c r="W2205" s="78" t="s">
        <v>4084</v>
      </c>
      <c r="Z2205" s="78" t="s">
        <v>17801</v>
      </c>
      <c r="AA2205" s="78" t="s">
        <v>17802</v>
      </c>
      <c r="AC2205" s="78" t="s">
        <v>19192</v>
      </c>
      <c r="AE2205" s="78" t="s">
        <v>3464</v>
      </c>
      <c r="AG2205" s="78" t="s">
        <v>18931</v>
      </c>
      <c r="AI2205" s="82" t="n">
        <v>45401</v>
      </c>
      <c r="AJ2205" s="78" t="s">
        <v>1197</v>
      </c>
      <c r="AL2205" s="78" t="s">
        <v>17718</v>
      </c>
      <c r="AM2205" s="78" t="s">
        <v>17718</v>
      </c>
      <c r="AP2205" s="78" t="s">
        <v>17719</v>
      </c>
      <c r="AQ2205" s="78" t="n">
        <v>150</v>
      </c>
      <c r="AR2205" s="78" t="n">
        <v>100</v>
      </c>
      <c r="AS2205" s="78" t="n">
        <v>90.6</v>
      </c>
      <c r="AT2205" s="78" t="n">
        <v>1</v>
      </c>
      <c r="AV2205" s="78" t="n">
        <v>8.08</v>
      </c>
      <c r="AY2205" s="78" t="n">
        <v>1640447.95</v>
      </c>
      <c r="AZ2205" s="78" t="n">
        <v>0</v>
      </c>
      <c r="BA2205" s="78" t="n">
        <v>-281447.95</v>
      </c>
      <c r="BB2205" s="78" t="n">
        <v>0</v>
      </c>
      <c r="BC2205" s="78" t="n">
        <v>1359000</v>
      </c>
      <c r="BD2205" s="78" t="n">
        <v>70875000</v>
      </c>
      <c r="BE2205" s="78" t="s">
        <v>18932</v>
      </c>
      <c r="BJ2205" s="78" t="s">
        <v>17721</v>
      </c>
      <c r="BK2205" s="78" t="s">
        <v>17722</v>
      </c>
      <c r="BO2205" s="78" t="s">
        <v>16502</v>
      </c>
    </row>
    <row r="2206" customFormat="false" ht="15" hidden="true" customHeight="false" outlineLevel="0" collapsed="false">
      <c r="A2206" s="82" t="n">
        <v>45291</v>
      </c>
      <c r="B2206" s="78" t="s">
        <v>16497</v>
      </c>
      <c r="C2206" s="78" t="s">
        <v>18927</v>
      </c>
      <c r="D2206" s="78" t="s">
        <v>18928</v>
      </c>
      <c r="E2206" s="78" t="s">
        <v>1305</v>
      </c>
      <c r="F2206" s="78" t="s">
        <v>17710</v>
      </c>
      <c r="G2206" s="78" t="s">
        <v>17711</v>
      </c>
      <c r="H2206" s="78" t="s">
        <v>17725</v>
      </c>
      <c r="I2206" s="78" t="s">
        <v>18933</v>
      </c>
      <c r="J2206" s="78" t="s">
        <v>17755</v>
      </c>
      <c r="K2206" s="78" t="n">
        <v>155801118</v>
      </c>
      <c r="L2206" s="78" t="s">
        <v>2866</v>
      </c>
      <c r="M2206" s="78" t="s">
        <v>20779</v>
      </c>
      <c r="N2206" s="78" t="s">
        <v>17734</v>
      </c>
      <c r="Q2206" s="78" t="n">
        <v>21000015</v>
      </c>
      <c r="R2206" s="78" t="s">
        <v>16863</v>
      </c>
      <c r="S2206" s="78" t="s">
        <v>16864</v>
      </c>
      <c r="T2206" s="78" t="s">
        <v>16862</v>
      </c>
      <c r="W2206" s="78" t="s">
        <v>4084</v>
      </c>
      <c r="Z2206" s="78" t="s">
        <v>17801</v>
      </c>
      <c r="AA2206" s="78" t="s">
        <v>17802</v>
      </c>
      <c r="AC2206" s="78" t="s">
        <v>19192</v>
      </c>
      <c r="AE2206" s="78" t="s">
        <v>2869</v>
      </c>
      <c r="AG2206" s="78" t="s">
        <v>18931</v>
      </c>
      <c r="AI2206" s="82" t="n">
        <v>45338</v>
      </c>
      <c r="AJ2206" s="78" t="s">
        <v>1197</v>
      </c>
      <c r="AL2206" s="78" t="s">
        <v>17718</v>
      </c>
      <c r="AM2206" s="78" t="s">
        <v>17718</v>
      </c>
      <c r="AP2206" s="78" t="s">
        <v>17719</v>
      </c>
      <c r="AQ2206" s="78" t="n">
        <v>200</v>
      </c>
      <c r="AR2206" s="78" t="n">
        <v>100</v>
      </c>
      <c r="AS2206" s="78" t="n">
        <v>1.2</v>
      </c>
      <c r="AT2206" s="78" t="n">
        <v>1</v>
      </c>
      <c r="AV2206" s="78" t="n">
        <v>8.08</v>
      </c>
      <c r="AY2206" s="78" t="n">
        <v>651043.87</v>
      </c>
      <c r="AZ2206" s="78" t="n">
        <v>0</v>
      </c>
      <c r="BA2206" s="78" t="n">
        <v>-627043.87</v>
      </c>
      <c r="BB2206" s="78" t="n">
        <v>0</v>
      </c>
      <c r="BC2206" s="78" t="n">
        <v>24000</v>
      </c>
      <c r="BD2206" s="78" t="n">
        <v>71000000</v>
      </c>
      <c r="BE2206" s="78" t="s">
        <v>18932</v>
      </c>
      <c r="BJ2206" s="78" t="s">
        <v>17721</v>
      </c>
      <c r="BK2206" s="78" t="s">
        <v>17722</v>
      </c>
      <c r="BO2206" s="78" t="s">
        <v>16502</v>
      </c>
    </row>
    <row r="2207" customFormat="false" ht="15" hidden="true" customHeight="false" outlineLevel="0" collapsed="false">
      <c r="A2207" s="82" t="n">
        <v>45291</v>
      </c>
      <c r="B2207" s="78" t="s">
        <v>16497</v>
      </c>
      <c r="C2207" s="78" t="s">
        <v>18927</v>
      </c>
      <c r="D2207" s="78" t="s">
        <v>18928</v>
      </c>
      <c r="E2207" s="78" t="s">
        <v>1305</v>
      </c>
      <c r="F2207" s="78" t="s">
        <v>17710</v>
      </c>
      <c r="G2207" s="78" t="s">
        <v>17711</v>
      </c>
      <c r="H2207" s="78" t="s">
        <v>17725</v>
      </c>
      <c r="I2207" s="78" t="s">
        <v>18933</v>
      </c>
      <c r="J2207" s="78" t="s">
        <v>17755</v>
      </c>
      <c r="K2207" s="78" t="n">
        <v>154295675</v>
      </c>
      <c r="L2207" s="78" t="s">
        <v>2075</v>
      </c>
      <c r="M2207" s="78" t="s">
        <v>20780</v>
      </c>
      <c r="N2207" s="78" t="s">
        <v>17734</v>
      </c>
      <c r="Q2207" s="78" t="n">
        <v>21000015</v>
      </c>
      <c r="R2207" s="78" t="s">
        <v>16863</v>
      </c>
      <c r="S2207" s="78" t="s">
        <v>16864</v>
      </c>
      <c r="T2207" s="78" t="s">
        <v>16862</v>
      </c>
      <c r="W2207" s="78" t="s">
        <v>4084</v>
      </c>
      <c r="Z2207" s="78" t="s">
        <v>17801</v>
      </c>
      <c r="AA2207" s="78" t="s">
        <v>17802</v>
      </c>
      <c r="AC2207" s="78" t="s">
        <v>19192</v>
      </c>
      <c r="AE2207" s="78" t="s">
        <v>2078</v>
      </c>
      <c r="AG2207" s="78" t="s">
        <v>18931</v>
      </c>
      <c r="AI2207" s="82" t="n">
        <v>45322</v>
      </c>
      <c r="AJ2207" s="78" t="s">
        <v>1197</v>
      </c>
      <c r="AL2207" s="78" t="s">
        <v>17718</v>
      </c>
      <c r="AM2207" s="78" t="s">
        <v>17718</v>
      </c>
      <c r="AP2207" s="78" t="s">
        <v>17719</v>
      </c>
      <c r="AQ2207" s="78" t="n">
        <v>180</v>
      </c>
      <c r="AR2207" s="78" t="n">
        <v>100</v>
      </c>
      <c r="AS2207" s="78" t="n">
        <v>1.35</v>
      </c>
      <c r="AT2207" s="78" t="n">
        <v>1</v>
      </c>
      <c r="AV2207" s="78" t="n">
        <v>8.08</v>
      </c>
      <c r="AY2207" s="78" t="n">
        <v>413153.51</v>
      </c>
      <c r="AZ2207" s="78" t="n">
        <v>0</v>
      </c>
      <c r="BA2207" s="78" t="n">
        <v>-388853.51</v>
      </c>
      <c r="BB2207" s="78" t="n">
        <v>0</v>
      </c>
      <c r="BC2207" s="78" t="n">
        <v>24300</v>
      </c>
      <c r="BD2207" s="78" t="n">
        <v>71100000</v>
      </c>
      <c r="BE2207" s="78" t="s">
        <v>18932</v>
      </c>
      <c r="BJ2207" s="78" t="s">
        <v>17721</v>
      </c>
      <c r="BK2207" s="78" t="s">
        <v>17722</v>
      </c>
      <c r="BO2207" s="78" t="s">
        <v>16502</v>
      </c>
    </row>
    <row r="2208" customFormat="false" ht="15" hidden="true" customHeight="false" outlineLevel="0" collapsed="false">
      <c r="A2208" s="82" t="n">
        <v>45291</v>
      </c>
      <c r="B2208" s="78" t="s">
        <v>16497</v>
      </c>
      <c r="C2208" s="78" t="s">
        <v>18927</v>
      </c>
      <c r="D2208" s="78" t="s">
        <v>18928</v>
      </c>
      <c r="E2208" s="78" t="s">
        <v>1305</v>
      </c>
      <c r="F2208" s="78" t="s">
        <v>17710</v>
      </c>
      <c r="G2208" s="78" t="s">
        <v>17711</v>
      </c>
      <c r="H2208" s="78" t="s">
        <v>17725</v>
      </c>
      <c r="I2208" s="78" t="s">
        <v>18933</v>
      </c>
      <c r="J2208" s="78" t="s">
        <v>17755</v>
      </c>
      <c r="K2208" s="78" t="n">
        <v>139693146</v>
      </c>
      <c r="L2208" s="78" t="s">
        <v>1354</v>
      </c>
      <c r="M2208" s="78" t="s">
        <v>20781</v>
      </c>
      <c r="N2208" s="78" t="s">
        <v>17734</v>
      </c>
      <c r="Q2208" s="78" t="n">
        <v>21000015</v>
      </c>
      <c r="R2208" s="78" t="s">
        <v>16863</v>
      </c>
      <c r="S2208" s="78" t="s">
        <v>16864</v>
      </c>
      <c r="T2208" s="78" t="s">
        <v>16862</v>
      </c>
      <c r="W2208" s="78" t="s">
        <v>4084</v>
      </c>
      <c r="Z2208" s="78" t="s">
        <v>17801</v>
      </c>
      <c r="AA2208" s="78" t="s">
        <v>17802</v>
      </c>
      <c r="AC2208" s="78" t="s">
        <v>19192</v>
      </c>
      <c r="AE2208" s="78" t="s">
        <v>1357</v>
      </c>
      <c r="AG2208" s="78" t="s">
        <v>18931</v>
      </c>
      <c r="AI2208" s="82" t="n">
        <v>45310</v>
      </c>
      <c r="AJ2208" s="78" t="s">
        <v>1197</v>
      </c>
      <c r="AL2208" s="78" t="s">
        <v>17718</v>
      </c>
      <c r="AM2208" s="78" t="s">
        <v>17718</v>
      </c>
      <c r="AP2208" s="78" t="s">
        <v>17719</v>
      </c>
      <c r="AQ2208" s="78" t="n">
        <v>200</v>
      </c>
      <c r="AR2208" s="78" t="n">
        <v>100</v>
      </c>
      <c r="AS2208" s="78" t="n">
        <v>0.325</v>
      </c>
      <c r="AT2208" s="78" t="n">
        <v>1</v>
      </c>
      <c r="AV2208" s="78" t="n">
        <v>8.08</v>
      </c>
      <c r="AY2208" s="78" t="n">
        <v>79503.86</v>
      </c>
      <c r="AZ2208" s="78" t="n">
        <v>0</v>
      </c>
      <c r="BA2208" s="78" t="n">
        <v>-73003.86</v>
      </c>
      <c r="BB2208" s="78" t="n">
        <v>0</v>
      </c>
      <c r="BC2208" s="78" t="n">
        <v>6500</v>
      </c>
      <c r="BD2208" s="78" t="n">
        <v>71500000</v>
      </c>
      <c r="BE2208" s="78" t="s">
        <v>18932</v>
      </c>
      <c r="BJ2208" s="78" t="s">
        <v>17721</v>
      </c>
      <c r="BK2208" s="78" t="s">
        <v>17722</v>
      </c>
      <c r="BO2208" s="78" t="s">
        <v>16502</v>
      </c>
    </row>
    <row r="2209" customFormat="false" ht="15" hidden="true" customHeight="false" outlineLevel="0" collapsed="false">
      <c r="A2209" s="82" t="n">
        <v>45291</v>
      </c>
      <c r="B2209" s="78" t="s">
        <v>16497</v>
      </c>
      <c r="C2209" s="78" t="s">
        <v>18927</v>
      </c>
      <c r="D2209" s="78" t="s">
        <v>18928</v>
      </c>
      <c r="E2209" s="78" t="s">
        <v>1305</v>
      </c>
      <c r="F2209" s="78" t="s">
        <v>17710</v>
      </c>
      <c r="G2209" s="78" t="s">
        <v>17711</v>
      </c>
      <c r="H2209" s="78" t="s">
        <v>17725</v>
      </c>
      <c r="I2209" s="78" t="s">
        <v>18965</v>
      </c>
      <c r="J2209" s="78" t="s">
        <v>17755</v>
      </c>
      <c r="K2209" s="78" t="n">
        <v>155800984</v>
      </c>
      <c r="L2209" s="78" t="s">
        <v>2831</v>
      </c>
      <c r="M2209" s="78" t="s">
        <v>20782</v>
      </c>
      <c r="N2209" s="78" t="s">
        <v>17734</v>
      </c>
      <c r="Q2209" s="78" t="n">
        <v>21000015</v>
      </c>
      <c r="R2209" s="78" t="s">
        <v>16863</v>
      </c>
      <c r="S2209" s="78" t="s">
        <v>16864</v>
      </c>
      <c r="T2209" s="78" t="s">
        <v>16862</v>
      </c>
      <c r="W2209" s="78" t="s">
        <v>4084</v>
      </c>
      <c r="Z2209" s="78" t="s">
        <v>17801</v>
      </c>
      <c r="AA2209" s="78" t="s">
        <v>17802</v>
      </c>
      <c r="AC2209" s="78" t="s">
        <v>19192</v>
      </c>
      <c r="AE2209" s="78" t="s">
        <v>2834</v>
      </c>
      <c r="AG2209" s="78" t="s">
        <v>18931</v>
      </c>
      <c r="AI2209" s="82" t="n">
        <v>45338</v>
      </c>
      <c r="AJ2209" s="78" t="s">
        <v>1197</v>
      </c>
      <c r="AL2209" s="78" t="s">
        <v>17718</v>
      </c>
      <c r="AM2209" s="78" t="s">
        <v>17718</v>
      </c>
      <c r="AP2209" s="78" t="s">
        <v>17772</v>
      </c>
      <c r="AQ2209" s="78" t="n">
        <v>-220</v>
      </c>
      <c r="AR2209" s="78" t="n">
        <v>100</v>
      </c>
      <c r="AS2209" s="78" t="n">
        <v>0.7</v>
      </c>
      <c r="AT2209" s="78" t="n">
        <v>1</v>
      </c>
      <c r="AV2209" s="78" t="n">
        <v>8.08</v>
      </c>
      <c r="AY2209" s="78" t="n">
        <v>-362035.73</v>
      </c>
      <c r="AZ2209" s="78" t="n">
        <v>0</v>
      </c>
      <c r="BA2209" s="78" t="n">
        <v>346635.73</v>
      </c>
      <c r="BB2209" s="78" t="n">
        <v>0</v>
      </c>
      <c r="BC2209" s="78" t="n">
        <v>-15400</v>
      </c>
      <c r="BD2209" s="78" t="n">
        <v>72050000</v>
      </c>
      <c r="BE2209" s="78" t="s">
        <v>18932</v>
      </c>
      <c r="BJ2209" s="78" t="s">
        <v>17721</v>
      </c>
      <c r="BK2209" s="78" t="s">
        <v>17722</v>
      </c>
      <c r="BO2209" s="78" t="s">
        <v>16502</v>
      </c>
    </row>
    <row r="2210" customFormat="false" ht="15" hidden="true" customHeight="false" outlineLevel="0" collapsed="false">
      <c r="A2210" s="82" t="n">
        <v>45291</v>
      </c>
      <c r="B2210" s="78" t="s">
        <v>16497</v>
      </c>
      <c r="C2210" s="78" t="s">
        <v>18927</v>
      </c>
      <c r="D2210" s="78" t="s">
        <v>18928</v>
      </c>
      <c r="E2210" s="78" t="s">
        <v>1305</v>
      </c>
      <c r="F2210" s="78" t="s">
        <v>17710</v>
      </c>
      <c r="G2210" s="78" t="s">
        <v>17711</v>
      </c>
      <c r="H2210" s="78" t="s">
        <v>17725</v>
      </c>
      <c r="I2210" s="78" t="s">
        <v>18933</v>
      </c>
      <c r="J2210" s="78" t="s">
        <v>17755</v>
      </c>
      <c r="K2210" s="78" t="n">
        <v>155269013</v>
      </c>
      <c r="L2210" s="78" t="s">
        <v>2502</v>
      </c>
      <c r="M2210" s="78" t="s">
        <v>20783</v>
      </c>
      <c r="N2210" s="78" t="s">
        <v>17734</v>
      </c>
      <c r="Q2210" s="78" t="n">
        <v>21000015</v>
      </c>
      <c r="R2210" s="78" t="s">
        <v>16863</v>
      </c>
      <c r="S2210" s="78" t="s">
        <v>16864</v>
      </c>
      <c r="T2210" s="78" t="s">
        <v>16862</v>
      </c>
      <c r="W2210" s="78" t="s">
        <v>4084</v>
      </c>
      <c r="Z2210" s="78" t="s">
        <v>17801</v>
      </c>
      <c r="AA2210" s="78" t="s">
        <v>17802</v>
      </c>
      <c r="AC2210" s="78" t="s">
        <v>19192</v>
      </c>
      <c r="AE2210" s="78" t="s">
        <v>2505</v>
      </c>
      <c r="AG2210" s="78" t="s">
        <v>18931</v>
      </c>
      <c r="AI2210" s="82" t="n">
        <v>45322</v>
      </c>
      <c r="AJ2210" s="78" t="s">
        <v>1197</v>
      </c>
      <c r="AL2210" s="78" t="s">
        <v>17718</v>
      </c>
      <c r="AM2210" s="78" t="s">
        <v>17718</v>
      </c>
      <c r="AP2210" s="78" t="s">
        <v>17719</v>
      </c>
      <c r="AQ2210" s="78" t="n">
        <v>200</v>
      </c>
      <c r="AR2210" s="78" t="n">
        <v>100</v>
      </c>
      <c r="AS2210" s="78" t="n">
        <v>0.825</v>
      </c>
      <c r="AT2210" s="78" t="n">
        <v>1</v>
      </c>
      <c r="AV2210" s="78" t="n">
        <v>8.08</v>
      </c>
      <c r="AY2210" s="78" t="n">
        <v>561764.12</v>
      </c>
      <c r="AZ2210" s="78" t="n">
        <v>0</v>
      </c>
      <c r="BA2210" s="78" t="n">
        <v>-545264.12</v>
      </c>
      <c r="BB2210" s="78" t="n">
        <v>0</v>
      </c>
      <c r="BC2210" s="78" t="n">
        <v>16500</v>
      </c>
      <c r="BD2210" s="78" t="n">
        <v>73500000</v>
      </c>
      <c r="BE2210" s="78" t="s">
        <v>18932</v>
      </c>
      <c r="BJ2210" s="78" t="s">
        <v>17721</v>
      </c>
      <c r="BK2210" s="78" t="s">
        <v>17722</v>
      </c>
      <c r="BO2210" s="78" t="s">
        <v>16502</v>
      </c>
    </row>
    <row r="2211" customFormat="false" ht="15" hidden="true" customHeight="false" outlineLevel="0" collapsed="false">
      <c r="A2211" s="82" t="n">
        <v>45291</v>
      </c>
      <c r="B2211" s="78" t="s">
        <v>16497</v>
      </c>
      <c r="C2211" s="78" t="s">
        <v>18927</v>
      </c>
      <c r="D2211" s="78" t="s">
        <v>18928</v>
      </c>
      <c r="E2211" s="78" t="s">
        <v>1305</v>
      </c>
      <c r="F2211" s="78" t="s">
        <v>17710</v>
      </c>
      <c r="G2211" s="78" t="s">
        <v>17711</v>
      </c>
      <c r="H2211" s="78" t="s">
        <v>17725</v>
      </c>
      <c r="I2211" s="78" t="s">
        <v>18933</v>
      </c>
      <c r="J2211" s="78" t="s">
        <v>17755</v>
      </c>
      <c r="K2211" s="78" t="n">
        <v>155800399</v>
      </c>
      <c r="L2211" s="78" t="s">
        <v>2915</v>
      </c>
      <c r="M2211" s="78" t="s">
        <v>20784</v>
      </c>
      <c r="N2211" s="78" t="s">
        <v>17734</v>
      </c>
      <c r="Q2211" s="78" t="n">
        <v>21000015</v>
      </c>
      <c r="R2211" s="78" t="s">
        <v>16863</v>
      </c>
      <c r="S2211" s="78" t="s">
        <v>16864</v>
      </c>
      <c r="T2211" s="78" t="s">
        <v>16862</v>
      </c>
      <c r="W2211" s="78" t="s">
        <v>4084</v>
      </c>
      <c r="Z2211" s="78" t="s">
        <v>17801</v>
      </c>
      <c r="AA2211" s="78" t="s">
        <v>17802</v>
      </c>
      <c r="AC2211" s="78" t="s">
        <v>19192</v>
      </c>
      <c r="AE2211" s="78" t="s">
        <v>2918</v>
      </c>
      <c r="AG2211" s="78" t="s">
        <v>18931</v>
      </c>
      <c r="AI2211" s="82" t="n">
        <v>45338</v>
      </c>
      <c r="AJ2211" s="78" t="s">
        <v>1197</v>
      </c>
      <c r="AL2211" s="78" t="s">
        <v>17718</v>
      </c>
      <c r="AM2211" s="78" t="s">
        <v>17718</v>
      </c>
      <c r="AP2211" s="78" t="s">
        <v>17719</v>
      </c>
      <c r="AQ2211" s="78" t="n">
        <v>200</v>
      </c>
      <c r="AR2211" s="78" t="n">
        <v>100</v>
      </c>
      <c r="AS2211" s="78" t="n">
        <v>1.7</v>
      </c>
      <c r="AT2211" s="78" t="n">
        <v>1</v>
      </c>
      <c r="AV2211" s="78" t="n">
        <v>8.08</v>
      </c>
      <c r="AY2211" s="78" t="n">
        <v>606123.87</v>
      </c>
      <c r="AZ2211" s="78" t="n">
        <v>0</v>
      </c>
      <c r="BA2211" s="78" t="n">
        <v>-572123.87</v>
      </c>
      <c r="BB2211" s="78" t="n">
        <v>0</v>
      </c>
      <c r="BC2211" s="78" t="n">
        <v>34000</v>
      </c>
      <c r="BD2211" s="78" t="n">
        <v>74500000</v>
      </c>
      <c r="BE2211" s="78" t="s">
        <v>18932</v>
      </c>
      <c r="BJ2211" s="78" t="s">
        <v>17721</v>
      </c>
      <c r="BK2211" s="78" t="s">
        <v>17722</v>
      </c>
      <c r="BO2211" s="78" t="s">
        <v>16502</v>
      </c>
    </row>
    <row r="2212" customFormat="false" ht="15" hidden="true" customHeight="false" outlineLevel="0" collapsed="false">
      <c r="A2212" s="82" t="n">
        <v>45291</v>
      </c>
      <c r="B2212" s="78" t="s">
        <v>16497</v>
      </c>
      <c r="C2212" s="78" t="s">
        <v>18927</v>
      </c>
      <c r="D2212" s="78" t="s">
        <v>18928</v>
      </c>
      <c r="E2212" s="78" t="s">
        <v>1305</v>
      </c>
      <c r="F2212" s="78" t="s">
        <v>17710</v>
      </c>
      <c r="G2212" s="78" t="s">
        <v>17711</v>
      </c>
      <c r="H2212" s="78" t="s">
        <v>17725</v>
      </c>
      <c r="I2212" s="78" t="s">
        <v>18933</v>
      </c>
      <c r="J2212" s="78" t="s">
        <v>17755</v>
      </c>
      <c r="K2212" s="78" t="n">
        <v>155271194</v>
      </c>
      <c r="L2212" s="78" t="s">
        <v>2579</v>
      </c>
      <c r="M2212" s="78" t="s">
        <v>20785</v>
      </c>
      <c r="N2212" s="78" t="s">
        <v>17734</v>
      </c>
      <c r="Q2212" s="78" t="n">
        <v>21000015</v>
      </c>
      <c r="R2212" s="78" t="s">
        <v>16863</v>
      </c>
      <c r="S2212" s="78" t="s">
        <v>16864</v>
      </c>
      <c r="T2212" s="78" t="s">
        <v>16862</v>
      </c>
      <c r="W2212" s="78" t="s">
        <v>4084</v>
      </c>
      <c r="Z2212" s="78" t="s">
        <v>17801</v>
      </c>
      <c r="AA2212" s="78" t="s">
        <v>17802</v>
      </c>
      <c r="AC2212" s="78" t="s">
        <v>19192</v>
      </c>
      <c r="AE2212" s="78" t="s">
        <v>2582</v>
      </c>
      <c r="AG2212" s="78" t="s">
        <v>18931</v>
      </c>
      <c r="AI2212" s="82" t="n">
        <v>45351</v>
      </c>
      <c r="AJ2212" s="78" t="s">
        <v>1197</v>
      </c>
      <c r="AL2212" s="78" t="s">
        <v>17718</v>
      </c>
      <c r="AM2212" s="78" t="s">
        <v>17718</v>
      </c>
      <c r="AP2212" s="78" t="s">
        <v>17719</v>
      </c>
      <c r="AQ2212" s="78" t="n">
        <v>200</v>
      </c>
      <c r="AR2212" s="78" t="n">
        <v>100</v>
      </c>
      <c r="AS2212" s="78" t="n">
        <v>2.75</v>
      </c>
      <c r="AT2212" s="78" t="n">
        <v>1</v>
      </c>
      <c r="AV2212" s="78" t="n">
        <v>8.08</v>
      </c>
      <c r="AY2212" s="78" t="n">
        <v>394643.9</v>
      </c>
      <c r="AZ2212" s="78" t="n">
        <v>0</v>
      </c>
      <c r="BA2212" s="78" t="n">
        <v>-339643.9</v>
      </c>
      <c r="BB2212" s="78" t="n">
        <v>0</v>
      </c>
      <c r="BC2212" s="78" t="n">
        <v>55000</v>
      </c>
      <c r="BD2212" s="78" t="n">
        <v>75000000</v>
      </c>
      <c r="BE2212" s="78" t="s">
        <v>18932</v>
      </c>
      <c r="BJ2212" s="78" t="s">
        <v>17721</v>
      </c>
      <c r="BK2212" s="78" t="s">
        <v>17722</v>
      </c>
      <c r="BO2212" s="78" t="s">
        <v>16502</v>
      </c>
    </row>
    <row r="2213" customFormat="false" ht="15" hidden="true" customHeight="false" outlineLevel="0" collapsed="false">
      <c r="A2213" s="82" t="n">
        <v>45291</v>
      </c>
      <c r="B2213" s="78" t="s">
        <v>16497</v>
      </c>
      <c r="C2213" s="78" t="s">
        <v>18927</v>
      </c>
      <c r="D2213" s="78" t="s">
        <v>18928</v>
      </c>
      <c r="E2213" s="78" t="s">
        <v>1305</v>
      </c>
      <c r="F2213" s="78" t="s">
        <v>17710</v>
      </c>
      <c r="G2213" s="78" t="s">
        <v>17711</v>
      </c>
      <c r="H2213" s="78" t="s">
        <v>17725</v>
      </c>
      <c r="I2213" s="78" t="s">
        <v>18933</v>
      </c>
      <c r="J2213" s="78" t="s">
        <v>17755</v>
      </c>
      <c r="K2213" s="78" t="n">
        <v>148924232</v>
      </c>
      <c r="L2213" s="78" t="s">
        <v>1732</v>
      </c>
      <c r="M2213" s="78" t="s">
        <v>20786</v>
      </c>
      <c r="N2213" s="78" t="s">
        <v>17734</v>
      </c>
      <c r="Q2213" s="78" t="n">
        <v>21000015</v>
      </c>
      <c r="R2213" s="78" t="s">
        <v>16863</v>
      </c>
      <c r="S2213" s="78" t="s">
        <v>16864</v>
      </c>
      <c r="T2213" s="78" t="s">
        <v>16862</v>
      </c>
      <c r="W2213" s="78" t="s">
        <v>4084</v>
      </c>
      <c r="Z2213" s="78" t="s">
        <v>17801</v>
      </c>
      <c r="AA2213" s="78" t="s">
        <v>17802</v>
      </c>
      <c r="AC2213" s="78" t="s">
        <v>19192</v>
      </c>
      <c r="AE2213" s="78" t="s">
        <v>1735</v>
      </c>
      <c r="AG2213" s="78" t="s">
        <v>18931</v>
      </c>
      <c r="AI2213" s="82" t="n">
        <v>45379</v>
      </c>
      <c r="AJ2213" s="78" t="s">
        <v>1197</v>
      </c>
      <c r="AL2213" s="78" t="s">
        <v>17718</v>
      </c>
      <c r="AM2213" s="78" t="s">
        <v>17718</v>
      </c>
      <c r="AP2213" s="78" t="s">
        <v>17719</v>
      </c>
      <c r="AQ2213" s="78" t="n">
        <v>200</v>
      </c>
      <c r="AR2213" s="78" t="n">
        <v>100</v>
      </c>
      <c r="AS2213" s="78" t="n">
        <v>6.45</v>
      </c>
      <c r="AT2213" s="78" t="n">
        <v>1</v>
      </c>
      <c r="AV2213" s="78" t="n">
        <v>8.08</v>
      </c>
      <c r="AY2213" s="78" t="n">
        <v>153553.86</v>
      </c>
      <c r="AZ2213" s="78" t="n">
        <v>0</v>
      </c>
      <c r="BA2213" s="78" t="n">
        <v>-24553.86</v>
      </c>
      <c r="BB2213" s="78" t="n">
        <v>0</v>
      </c>
      <c r="BC2213" s="78" t="n">
        <v>129000</v>
      </c>
      <c r="BD2213" s="78" t="n">
        <v>76000000</v>
      </c>
      <c r="BE2213" s="78" t="s">
        <v>18932</v>
      </c>
      <c r="BJ2213" s="78" t="s">
        <v>17721</v>
      </c>
      <c r="BK2213" s="78" t="s">
        <v>17722</v>
      </c>
      <c r="BO2213" s="78" t="s">
        <v>16502</v>
      </c>
    </row>
    <row r="2214" customFormat="false" ht="15" hidden="true" customHeight="false" outlineLevel="0" collapsed="false">
      <c r="A2214" s="82" t="n">
        <v>45291</v>
      </c>
      <c r="B2214" s="78" t="s">
        <v>16497</v>
      </c>
      <c r="C2214" s="78" t="s">
        <v>18927</v>
      </c>
      <c r="D2214" s="78" t="s">
        <v>18928</v>
      </c>
      <c r="E2214" s="78" t="s">
        <v>1305</v>
      </c>
      <c r="F2214" s="78" t="s">
        <v>17710</v>
      </c>
      <c r="G2214" s="78" t="s">
        <v>17711</v>
      </c>
      <c r="H2214" s="78" t="s">
        <v>17725</v>
      </c>
      <c r="I2214" s="78" t="s">
        <v>18933</v>
      </c>
      <c r="J2214" s="78" t="s">
        <v>17755</v>
      </c>
      <c r="K2214" s="78" t="n">
        <v>155800711</v>
      </c>
      <c r="L2214" s="78" t="s">
        <v>2810</v>
      </c>
      <c r="M2214" s="78" t="s">
        <v>20787</v>
      </c>
      <c r="N2214" s="78" t="s">
        <v>17734</v>
      </c>
      <c r="Q2214" s="78" t="n">
        <v>21000015</v>
      </c>
      <c r="R2214" s="78" t="s">
        <v>16863</v>
      </c>
      <c r="S2214" s="78" t="s">
        <v>16864</v>
      </c>
      <c r="T2214" s="78" t="s">
        <v>16862</v>
      </c>
      <c r="W2214" s="78" t="s">
        <v>4084</v>
      </c>
      <c r="Z2214" s="78" t="s">
        <v>17801</v>
      </c>
      <c r="AA2214" s="78" t="s">
        <v>17802</v>
      </c>
      <c r="AC2214" s="78" t="s">
        <v>19192</v>
      </c>
      <c r="AE2214" s="78" t="s">
        <v>2813</v>
      </c>
      <c r="AG2214" s="78" t="s">
        <v>18931</v>
      </c>
      <c r="AI2214" s="82" t="n">
        <v>45338</v>
      </c>
      <c r="AJ2214" s="78" t="s">
        <v>1197</v>
      </c>
      <c r="AL2214" s="78" t="s">
        <v>17718</v>
      </c>
      <c r="AM2214" s="78" t="s">
        <v>17718</v>
      </c>
      <c r="AP2214" s="78" t="s">
        <v>17719</v>
      </c>
      <c r="AQ2214" s="78" t="n">
        <v>249</v>
      </c>
      <c r="AR2214" s="78" t="n">
        <v>100</v>
      </c>
      <c r="AS2214" s="78" t="n">
        <v>0.5</v>
      </c>
      <c r="AT2214" s="78" t="n">
        <v>1</v>
      </c>
      <c r="AV2214" s="78" t="n">
        <v>8.08</v>
      </c>
      <c r="AY2214" s="78" t="n">
        <v>128435.79</v>
      </c>
      <c r="AZ2214" s="78" t="n">
        <v>0</v>
      </c>
      <c r="BA2214" s="78" t="n">
        <v>-115985.79</v>
      </c>
      <c r="BB2214" s="78" t="n">
        <v>0</v>
      </c>
      <c r="BC2214" s="78" t="n">
        <v>12450</v>
      </c>
      <c r="BD2214" s="78" t="n">
        <v>77190000</v>
      </c>
      <c r="BE2214" s="78" t="s">
        <v>18932</v>
      </c>
      <c r="BJ2214" s="78" t="s">
        <v>17721</v>
      </c>
      <c r="BK2214" s="78" t="s">
        <v>17722</v>
      </c>
      <c r="BO2214" s="78" t="s">
        <v>16502</v>
      </c>
    </row>
    <row r="2215" customFormat="false" ht="15" hidden="true" customHeight="false" outlineLevel="0" collapsed="false">
      <c r="A2215" s="82" t="n">
        <v>45291</v>
      </c>
      <c r="B2215" s="78" t="s">
        <v>16497</v>
      </c>
      <c r="C2215" s="78" t="s">
        <v>18927</v>
      </c>
      <c r="D2215" s="78" t="s">
        <v>18928</v>
      </c>
      <c r="E2215" s="78" t="s">
        <v>1305</v>
      </c>
      <c r="F2215" s="78" t="s">
        <v>17710</v>
      </c>
      <c r="G2215" s="78" t="s">
        <v>17711</v>
      </c>
      <c r="H2215" s="78" t="s">
        <v>17725</v>
      </c>
      <c r="I2215" s="78" t="s">
        <v>18933</v>
      </c>
      <c r="J2215" s="78" t="s">
        <v>17755</v>
      </c>
      <c r="K2215" s="78" t="n">
        <v>158241069</v>
      </c>
      <c r="L2215" s="78" t="s">
        <v>3587</v>
      </c>
      <c r="M2215" s="78" t="s">
        <v>20788</v>
      </c>
      <c r="N2215" s="78" t="s">
        <v>17734</v>
      </c>
      <c r="Q2215" s="78" t="n">
        <v>21000015</v>
      </c>
      <c r="R2215" s="78" t="s">
        <v>16863</v>
      </c>
      <c r="S2215" s="78" t="s">
        <v>16864</v>
      </c>
      <c r="T2215" s="78" t="s">
        <v>16862</v>
      </c>
      <c r="W2215" s="78" t="s">
        <v>4084</v>
      </c>
      <c r="Z2215" s="78" t="s">
        <v>17801</v>
      </c>
      <c r="AA2215" s="78" t="s">
        <v>17802</v>
      </c>
      <c r="AC2215" s="78" t="s">
        <v>19192</v>
      </c>
      <c r="AE2215" s="78" t="s">
        <v>3590</v>
      </c>
      <c r="AG2215" s="78" t="s">
        <v>18931</v>
      </c>
      <c r="AI2215" s="82" t="n">
        <v>45443</v>
      </c>
      <c r="AJ2215" s="78" t="s">
        <v>1197</v>
      </c>
      <c r="AL2215" s="78" t="s">
        <v>17718</v>
      </c>
      <c r="AM2215" s="78" t="s">
        <v>17718</v>
      </c>
      <c r="AP2215" s="78" t="s">
        <v>17719</v>
      </c>
      <c r="AQ2215" s="78" t="n">
        <v>170</v>
      </c>
      <c r="AR2215" s="78" t="n">
        <v>100</v>
      </c>
      <c r="AS2215" s="78" t="n">
        <v>74.95</v>
      </c>
      <c r="AT2215" s="78" t="n">
        <v>1</v>
      </c>
      <c r="AV2215" s="78" t="n">
        <v>8.08</v>
      </c>
      <c r="AY2215" s="78" t="n">
        <v>2281303.28</v>
      </c>
      <c r="AZ2215" s="78" t="n">
        <v>0</v>
      </c>
      <c r="BA2215" s="78" t="n">
        <v>-1007153.28</v>
      </c>
      <c r="BB2215" s="78" t="n">
        <v>0</v>
      </c>
      <c r="BC2215" s="78" t="n">
        <v>1274150</v>
      </c>
      <c r="BD2215" s="78" t="n">
        <v>77350000</v>
      </c>
      <c r="BE2215" s="78" t="s">
        <v>18932</v>
      </c>
      <c r="BJ2215" s="78" t="s">
        <v>17721</v>
      </c>
      <c r="BK2215" s="78" t="s">
        <v>17722</v>
      </c>
      <c r="BO2215" s="78" t="s">
        <v>16502</v>
      </c>
    </row>
    <row r="2216" customFormat="false" ht="15" hidden="true" customHeight="false" outlineLevel="0" collapsed="false">
      <c r="A2216" s="82" t="n">
        <v>45291</v>
      </c>
      <c r="B2216" s="78" t="s">
        <v>16497</v>
      </c>
      <c r="C2216" s="78" t="s">
        <v>18927</v>
      </c>
      <c r="D2216" s="78" t="s">
        <v>18928</v>
      </c>
      <c r="E2216" s="78" t="s">
        <v>1305</v>
      </c>
      <c r="F2216" s="78" t="s">
        <v>17710</v>
      </c>
      <c r="G2216" s="78" t="s">
        <v>17711</v>
      </c>
      <c r="H2216" s="78" t="s">
        <v>17725</v>
      </c>
      <c r="I2216" s="78" t="s">
        <v>18933</v>
      </c>
      <c r="J2216" s="78" t="s">
        <v>17755</v>
      </c>
      <c r="K2216" s="78" t="n">
        <v>148844516</v>
      </c>
      <c r="L2216" s="78" t="s">
        <v>1648</v>
      </c>
      <c r="M2216" s="78" t="s">
        <v>20688</v>
      </c>
      <c r="N2216" s="78" t="s">
        <v>17734</v>
      </c>
      <c r="Q2216" s="78" t="n">
        <v>21000015</v>
      </c>
      <c r="R2216" s="78" t="s">
        <v>16863</v>
      </c>
      <c r="S2216" s="78" t="s">
        <v>16864</v>
      </c>
      <c r="T2216" s="78" t="s">
        <v>16862</v>
      </c>
      <c r="W2216" s="78" t="s">
        <v>4084</v>
      </c>
      <c r="Z2216" s="78" t="s">
        <v>17801</v>
      </c>
      <c r="AA2216" s="78" t="s">
        <v>17802</v>
      </c>
      <c r="AC2216" s="78" t="s">
        <v>19192</v>
      </c>
      <c r="AE2216" s="78" t="s">
        <v>1651</v>
      </c>
      <c r="AG2216" s="78" t="s">
        <v>18931</v>
      </c>
      <c r="AI2216" s="82" t="n">
        <v>45401</v>
      </c>
      <c r="AJ2216" s="78" t="s">
        <v>1197</v>
      </c>
      <c r="AL2216" s="78" t="s">
        <v>17718</v>
      </c>
      <c r="AM2216" s="78" t="s">
        <v>17718</v>
      </c>
      <c r="AP2216" s="78" t="s">
        <v>17719</v>
      </c>
      <c r="AQ2216" s="78" t="n">
        <v>200</v>
      </c>
      <c r="AR2216" s="78" t="n">
        <v>100</v>
      </c>
      <c r="AS2216" s="78" t="n">
        <v>11.35</v>
      </c>
      <c r="AT2216" s="78" t="n">
        <v>1</v>
      </c>
      <c r="AV2216" s="78" t="n">
        <v>8.08</v>
      </c>
      <c r="AY2216" s="78" t="n">
        <v>928103.87</v>
      </c>
      <c r="AZ2216" s="78" t="n">
        <v>0</v>
      </c>
      <c r="BA2216" s="78" t="n">
        <v>-701103.87</v>
      </c>
      <c r="BB2216" s="78" t="n">
        <v>0</v>
      </c>
      <c r="BC2216" s="78" t="n">
        <v>227000</v>
      </c>
      <c r="BD2216" s="78" t="n">
        <v>77500000</v>
      </c>
      <c r="BE2216" s="78" t="s">
        <v>18932</v>
      </c>
      <c r="BJ2216" s="78" t="s">
        <v>17721</v>
      </c>
      <c r="BK2216" s="78" t="s">
        <v>17722</v>
      </c>
      <c r="BO2216" s="78" t="s">
        <v>16502</v>
      </c>
    </row>
    <row r="2217" customFormat="false" ht="15" hidden="true" customHeight="false" outlineLevel="0" collapsed="false">
      <c r="A2217" s="82" t="n">
        <v>45291</v>
      </c>
      <c r="B2217" s="78" t="s">
        <v>16497</v>
      </c>
      <c r="C2217" s="78" t="s">
        <v>18927</v>
      </c>
      <c r="D2217" s="78" t="s">
        <v>18928</v>
      </c>
      <c r="E2217" s="78" t="s">
        <v>1305</v>
      </c>
      <c r="F2217" s="78" t="s">
        <v>17710</v>
      </c>
      <c r="G2217" s="78" t="s">
        <v>17711</v>
      </c>
      <c r="H2217" s="78" t="s">
        <v>17725</v>
      </c>
      <c r="I2217" s="78" t="s">
        <v>18965</v>
      </c>
      <c r="J2217" s="78" t="s">
        <v>17755</v>
      </c>
      <c r="K2217" s="78" t="n">
        <v>155271336</v>
      </c>
      <c r="L2217" s="78" t="s">
        <v>2600</v>
      </c>
      <c r="M2217" s="78" t="s">
        <v>20789</v>
      </c>
      <c r="N2217" s="78" t="s">
        <v>17734</v>
      </c>
      <c r="Q2217" s="78" t="n">
        <v>21000015</v>
      </c>
      <c r="R2217" s="78" t="s">
        <v>16863</v>
      </c>
      <c r="S2217" s="78" t="s">
        <v>16864</v>
      </c>
      <c r="T2217" s="78" t="s">
        <v>16862</v>
      </c>
      <c r="W2217" s="78" t="s">
        <v>4084</v>
      </c>
      <c r="Z2217" s="78" t="s">
        <v>17801</v>
      </c>
      <c r="AA2217" s="78" t="s">
        <v>17802</v>
      </c>
      <c r="AC2217" s="78" t="s">
        <v>19192</v>
      </c>
      <c r="AE2217" s="78" t="s">
        <v>2603</v>
      </c>
      <c r="AG2217" s="78" t="s">
        <v>18931</v>
      </c>
      <c r="AI2217" s="82" t="n">
        <v>45351</v>
      </c>
      <c r="AJ2217" s="78" t="s">
        <v>1197</v>
      </c>
      <c r="AL2217" s="78" t="s">
        <v>17718</v>
      </c>
      <c r="AM2217" s="78" t="s">
        <v>17718</v>
      </c>
      <c r="AP2217" s="78" t="s">
        <v>17772</v>
      </c>
      <c r="AQ2217" s="78" t="n">
        <v>-200</v>
      </c>
      <c r="AR2217" s="78" t="n">
        <v>100</v>
      </c>
      <c r="AS2217" s="78" t="n">
        <v>3.75</v>
      </c>
      <c r="AT2217" s="78" t="n">
        <v>1</v>
      </c>
      <c r="AV2217" s="78" t="n">
        <v>8.08</v>
      </c>
      <c r="AY2217" s="78" t="n">
        <v>-1707836.15</v>
      </c>
      <c r="AZ2217" s="78" t="n">
        <v>0</v>
      </c>
      <c r="BA2217" s="78" t="n">
        <v>1632836.15</v>
      </c>
      <c r="BB2217" s="78" t="n">
        <v>0</v>
      </c>
      <c r="BC2217" s="78" t="n">
        <v>-75000</v>
      </c>
      <c r="BD2217" s="78" t="n">
        <v>78000000</v>
      </c>
      <c r="BE2217" s="78" t="s">
        <v>18932</v>
      </c>
      <c r="BJ2217" s="78" t="s">
        <v>17721</v>
      </c>
      <c r="BK2217" s="78" t="s">
        <v>17722</v>
      </c>
      <c r="BO2217" s="78" t="s">
        <v>16502</v>
      </c>
    </row>
    <row r="2218" customFormat="false" ht="15" hidden="true" customHeight="false" outlineLevel="0" collapsed="false">
      <c r="A2218" s="82" t="n">
        <v>45291</v>
      </c>
      <c r="B2218" s="78" t="s">
        <v>16497</v>
      </c>
      <c r="C2218" s="78" t="s">
        <v>18927</v>
      </c>
      <c r="D2218" s="78" t="s">
        <v>18928</v>
      </c>
      <c r="E2218" s="78" t="s">
        <v>1305</v>
      </c>
      <c r="F2218" s="78" t="s">
        <v>17710</v>
      </c>
      <c r="G2218" s="78" t="s">
        <v>17711</v>
      </c>
      <c r="H2218" s="78" t="s">
        <v>17725</v>
      </c>
      <c r="I2218" s="78" t="s">
        <v>18965</v>
      </c>
      <c r="J2218" s="78" t="s">
        <v>17755</v>
      </c>
      <c r="K2218" s="78" t="n">
        <v>157823236</v>
      </c>
      <c r="L2218" s="78" t="s">
        <v>3321</v>
      </c>
      <c r="M2218" s="78" t="s">
        <v>20790</v>
      </c>
      <c r="N2218" s="78" t="s">
        <v>17734</v>
      </c>
      <c r="Q2218" s="78" t="n">
        <v>21000015</v>
      </c>
      <c r="R2218" s="78" t="s">
        <v>16863</v>
      </c>
      <c r="S2218" s="78" t="s">
        <v>16864</v>
      </c>
      <c r="T2218" s="78" t="s">
        <v>16862</v>
      </c>
      <c r="W2218" s="78" t="s">
        <v>4084</v>
      </c>
      <c r="Z2218" s="78" t="s">
        <v>17801</v>
      </c>
      <c r="AA2218" s="78" t="s">
        <v>17802</v>
      </c>
      <c r="AC2218" s="78" t="s">
        <v>19192</v>
      </c>
      <c r="AE2218" s="78" t="s">
        <v>3324</v>
      </c>
      <c r="AG2218" s="78" t="s">
        <v>18931</v>
      </c>
      <c r="AI2218" s="82" t="n">
        <v>45401</v>
      </c>
      <c r="AJ2218" s="78" t="s">
        <v>1197</v>
      </c>
      <c r="AL2218" s="78" t="s">
        <v>17718</v>
      </c>
      <c r="AM2218" s="78" t="s">
        <v>17718</v>
      </c>
      <c r="AP2218" s="78" t="s">
        <v>17772</v>
      </c>
      <c r="AQ2218" s="78" t="n">
        <v>-201</v>
      </c>
      <c r="AR2218" s="78" t="n">
        <v>100</v>
      </c>
      <c r="AS2218" s="78" t="n">
        <v>12.05</v>
      </c>
      <c r="AT2218" s="78" t="n">
        <v>1</v>
      </c>
      <c r="AV2218" s="78" t="n">
        <v>8.08</v>
      </c>
      <c r="AY2218" s="78" t="n">
        <v>-298066.12</v>
      </c>
      <c r="AZ2218" s="78" t="n">
        <v>0</v>
      </c>
      <c r="BA2218" s="78" t="n">
        <v>55861.12</v>
      </c>
      <c r="BB2218" s="78" t="n">
        <v>0</v>
      </c>
      <c r="BC2218" s="78" t="n">
        <v>-242205</v>
      </c>
      <c r="BD2218" s="78" t="n">
        <v>78390000</v>
      </c>
      <c r="BE2218" s="78" t="s">
        <v>18932</v>
      </c>
      <c r="BJ2218" s="78" t="s">
        <v>17721</v>
      </c>
      <c r="BK2218" s="78" t="s">
        <v>17722</v>
      </c>
      <c r="BO2218" s="78" t="s">
        <v>16502</v>
      </c>
    </row>
    <row r="2219" customFormat="false" ht="15" hidden="true" customHeight="false" outlineLevel="0" collapsed="false">
      <c r="A2219" s="82" t="n">
        <v>45291</v>
      </c>
      <c r="B2219" s="78" t="s">
        <v>16497</v>
      </c>
      <c r="C2219" s="78" t="s">
        <v>18927</v>
      </c>
      <c r="D2219" s="78" t="s">
        <v>18928</v>
      </c>
      <c r="E2219" s="78" t="s">
        <v>1305</v>
      </c>
      <c r="F2219" s="78" t="s">
        <v>17710</v>
      </c>
      <c r="G2219" s="78" t="s">
        <v>17711</v>
      </c>
      <c r="H2219" s="78" t="s">
        <v>17725</v>
      </c>
      <c r="I2219" s="78" t="s">
        <v>18965</v>
      </c>
      <c r="J2219" s="78" t="s">
        <v>17755</v>
      </c>
      <c r="K2219" s="78" t="n">
        <v>155800181</v>
      </c>
      <c r="L2219" s="78" t="s">
        <v>2929</v>
      </c>
      <c r="M2219" s="78" t="s">
        <v>20791</v>
      </c>
      <c r="N2219" s="78" t="s">
        <v>17734</v>
      </c>
      <c r="Q2219" s="78" t="n">
        <v>21000015</v>
      </c>
      <c r="R2219" s="78" t="s">
        <v>16863</v>
      </c>
      <c r="S2219" s="78" t="s">
        <v>16864</v>
      </c>
      <c r="T2219" s="78" t="s">
        <v>16862</v>
      </c>
      <c r="W2219" s="78" t="s">
        <v>4084</v>
      </c>
      <c r="Z2219" s="78" t="s">
        <v>17801</v>
      </c>
      <c r="AA2219" s="78" t="s">
        <v>17802</v>
      </c>
      <c r="AC2219" s="78" t="s">
        <v>19192</v>
      </c>
      <c r="AE2219" s="78" t="s">
        <v>2932</v>
      </c>
      <c r="AG2219" s="78" t="s">
        <v>18931</v>
      </c>
      <c r="AI2219" s="82" t="n">
        <v>45338</v>
      </c>
      <c r="AJ2219" s="78" t="s">
        <v>1197</v>
      </c>
      <c r="AL2219" s="78" t="s">
        <v>17718</v>
      </c>
      <c r="AM2219" s="78" t="s">
        <v>17718</v>
      </c>
      <c r="AP2219" s="78" t="s">
        <v>17772</v>
      </c>
      <c r="AQ2219" s="78" t="n">
        <v>-200</v>
      </c>
      <c r="AR2219" s="78" t="n">
        <v>100</v>
      </c>
      <c r="AS2219" s="78" t="n">
        <v>2.75</v>
      </c>
      <c r="AT2219" s="78" t="n">
        <v>1</v>
      </c>
      <c r="AV2219" s="78" t="n">
        <v>8.08</v>
      </c>
      <c r="AY2219" s="78" t="n">
        <v>-1624036.14</v>
      </c>
      <c r="AZ2219" s="78" t="n">
        <v>0</v>
      </c>
      <c r="BA2219" s="78" t="n">
        <v>1569036.14</v>
      </c>
      <c r="BB2219" s="78" t="n">
        <v>0</v>
      </c>
      <c r="BC2219" s="78" t="n">
        <v>-55000</v>
      </c>
      <c r="BD2219" s="78" t="n">
        <v>79000000</v>
      </c>
      <c r="BE2219" s="78" t="s">
        <v>18932</v>
      </c>
      <c r="BJ2219" s="78" t="s">
        <v>17721</v>
      </c>
      <c r="BK2219" s="78" t="s">
        <v>17722</v>
      </c>
      <c r="BO2219" s="78" t="s">
        <v>16502</v>
      </c>
    </row>
    <row r="2220" customFormat="false" ht="15" hidden="true" customHeight="false" outlineLevel="0" collapsed="false">
      <c r="A2220" s="82" t="n">
        <v>45291</v>
      </c>
      <c r="B2220" s="78" t="s">
        <v>16497</v>
      </c>
      <c r="C2220" s="78" t="s">
        <v>18927</v>
      </c>
      <c r="D2220" s="78" t="s">
        <v>18928</v>
      </c>
      <c r="E2220" s="78" t="s">
        <v>1305</v>
      </c>
      <c r="F2220" s="78" t="s">
        <v>17710</v>
      </c>
      <c r="G2220" s="78" t="s">
        <v>17711</v>
      </c>
      <c r="H2220" s="78" t="s">
        <v>17725</v>
      </c>
      <c r="I2220" s="78" t="s">
        <v>18965</v>
      </c>
      <c r="J2220" s="78" t="s">
        <v>17755</v>
      </c>
      <c r="K2220" s="78" t="n">
        <v>154837140</v>
      </c>
      <c r="L2220" s="78" t="s">
        <v>2306</v>
      </c>
      <c r="M2220" s="78" t="s">
        <v>20792</v>
      </c>
      <c r="N2220" s="78" t="s">
        <v>17734</v>
      </c>
      <c r="Q2220" s="78" t="n">
        <v>21000015</v>
      </c>
      <c r="R2220" s="78" t="s">
        <v>16863</v>
      </c>
      <c r="S2220" s="78" t="s">
        <v>16864</v>
      </c>
      <c r="T2220" s="78" t="s">
        <v>16862</v>
      </c>
      <c r="W2220" s="78" t="s">
        <v>4084</v>
      </c>
      <c r="Z2220" s="78" t="s">
        <v>17801</v>
      </c>
      <c r="AA2220" s="78" t="s">
        <v>17802</v>
      </c>
      <c r="AC2220" s="78" t="s">
        <v>19192</v>
      </c>
      <c r="AE2220" s="78" t="s">
        <v>2309</v>
      </c>
      <c r="AG2220" s="78" t="s">
        <v>18931</v>
      </c>
      <c r="AI2220" s="82" t="n">
        <v>45310</v>
      </c>
      <c r="AJ2220" s="78" t="s">
        <v>1197</v>
      </c>
      <c r="AL2220" s="78" t="s">
        <v>17718</v>
      </c>
      <c r="AM2220" s="78" t="s">
        <v>17718</v>
      </c>
      <c r="AP2220" s="78" t="s">
        <v>17772</v>
      </c>
      <c r="AQ2220" s="78" t="n">
        <v>-220</v>
      </c>
      <c r="AR2220" s="78" t="n">
        <v>100</v>
      </c>
      <c r="AS2220" s="78" t="n">
        <v>0.375</v>
      </c>
      <c r="AT2220" s="78" t="n">
        <v>1</v>
      </c>
      <c r="AV2220" s="78" t="n">
        <v>8.08</v>
      </c>
      <c r="AY2220" s="78" t="n">
        <v>-334041.3</v>
      </c>
      <c r="AZ2220" s="78" t="n">
        <v>0</v>
      </c>
      <c r="BA2220" s="78" t="n">
        <v>325791.3</v>
      </c>
      <c r="BB2220" s="78" t="n">
        <v>0</v>
      </c>
      <c r="BC2220" s="78" t="n">
        <v>-8250</v>
      </c>
      <c r="BD2220" s="78" t="n">
        <v>79200000</v>
      </c>
      <c r="BE2220" s="78" t="s">
        <v>18932</v>
      </c>
      <c r="BJ2220" s="78" t="s">
        <v>17721</v>
      </c>
      <c r="BK2220" s="78" t="s">
        <v>17722</v>
      </c>
      <c r="BO2220" s="78" t="s">
        <v>16502</v>
      </c>
    </row>
    <row r="2221" customFormat="false" ht="15" hidden="true" customHeight="false" outlineLevel="0" collapsed="false">
      <c r="A2221" s="82" t="n">
        <v>45291</v>
      </c>
      <c r="B2221" s="78" t="s">
        <v>16497</v>
      </c>
      <c r="C2221" s="78" t="s">
        <v>18927</v>
      </c>
      <c r="D2221" s="78" t="s">
        <v>18928</v>
      </c>
      <c r="E2221" s="78" t="s">
        <v>1305</v>
      </c>
      <c r="F2221" s="78" t="s">
        <v>17710</v>
      </c>
      <c r="G2221" s="78" t="s">
        <v>17711</v>
      </c>
      <c r="H2221" s="78" t="s">
        <v>17725</v>
      </c>
      <c r="I2221" s="78" t="s">
        <v>18965</v>
      </c>
      <c r="J2221" s="78" t="s">
        <v>17755</v>
      </c>
      <c r="K2221" s="78" t="n">
        <v>154295682</v>
      </c>
      <c r="L2221" s="78" t="s">
        <v>2082</v>
      </c>
      <c r="M2221" s="78" t="s">
        <v>20793</v>
      </c>
      <c r="N2221" s="78" t="s">
        <v>17734</v>
      </c>
      <c r="Q2221" s="78" t="n">
        <v>21000015</v>
      </c>
      <c r="R2221" s="78" t="s">
        <v>16863</v>
      </c>
      <c r="S2221" s="78" t="s">
        <v>16864</v>
      </c>
      <c r="T2221" s="78" t="s">
        <v>16862</v>
      </c>
      <c r="W2221" s="78" t="s">
        <v>4084</v>
      </c>
      <c r="Z2221" s="78" t="s">
        <v>17801</v>
      </c>
      <c r="AA2221" s="78" t="s">
        <v>17802</v>
      </c>
      <c r="AC2221" s="78" t="s">
        <v>19192</v>
      </c>
      <c r="AE2221" s="78" t="s">
        <v>2085</v>
      </c>
      <c r="AG2221" s="78" t="s">
        <v>18931</v>
      </c>
      <c r="AI2221" s="82" t="n">
        <v>45322</v>
      </c>
      <c r="AJ2221" s="78" t="s">
        <v>1197</v>
      </c>
      <c r="AL2221" s="78" t="s">
        <v>17718</v>
      </c>
      <c r="AM2221" s="78" t="s">
        <v>17718</v>
      </c>
      <c r="AP2221" s="78" t="s">
        <v>17772</v>
      </c>
      <c r="AQ2221" s="78" t="n">
        <v>-200</v>
      </c>
      <c r="AR2221" s="78" t="n">
        <v>100</v>
      </c>
      <c r="AS2221" s="78" t="n">
        <v>1.425</v>
      </c>
      <c r="AT2221" s="78" t="n">
        <v>1</v>
      </c>
      <c r="AV2221" s="78" t="n">
        <v>8.08</v>
      </c>
      <c r="AY2221" s="78" t="n">
        <v>-1537436.15</v>
      </c>
      <c r="AZ2221" s="78" t="n">
        <v>0</v>
      </c>
      <c r="BA2221" s="78" t="n">
        <v>1508936.15</v>
      </c>
      <c r="BB2221" s="78" t="n">
        <v>0</v>
      </c>
      <c r="BC2221" s="78" t="n">
        <v>-28500</v>
      </c>
      <c r="BD2221" s="78" t="n">
        <v>79500000</v>
      </c>
      <c r="BE2221" s="78" t="s">
        <v>18932</v>
      </c>
      <c r="BJ2221" s="78" t="s">
        <v>17721</v>
      </c>
      <c r="BK2221" s="78" t="s">
        <v>17722</v>
      </c>
      <c r="BO2221" s="78" t="s">
        <v>16502</v>
      </c>
    </row>
    <row r="2222" customFormat="false" ht="15" hidden="true" customHeight="false" outlineLevel="0" collapsed="false">
      <c r="A2222" s="82" t="n">
        <v>45291</v>
      </c>
      <c r="B2222" s="78" t="s">
        <v>16497</v>
      </c>
      <c r="C2222" s="78" t="s">
        <v>18927</v>
      </c>
      <c r="D2222" s="78" t="s">
        <v>18928</v>
      </c>
      <c r="E2222" s="78" t="s">
        <v>1305</v>
      </c>
      <c r="F2222" s="78" t="s">
        <v>17710</v>
      </c>
      <c r="G2222" s="78" t="s">
        <v>17711</v>
      </c>
      <c r="H2222" s="78" t="s">
        <v>17725</v>
      </c>
      <c r="I2222" s="78" t="s">
        <v>18965</v>
      </c>
      <c r="J2222" s="78" t="s">
        <v>17755</v>
      </c>
      <c r="K2222" s="78" t="n">
        <v>144226829</v>
      </c>
      <c r="L2222" s="78" t="s">
        <v>1585</v>
      </c>
      <c r="M2222" s="78" t="s">
        <v>20794</v>
      </c>
      <c r="N2222" s="78" t="s">
        <v>17734</v>
      </c>
      <c r="Q2222" s="78" t="n">
        <v>21000015</v>
      </c>
      <c r="R2222" s="78" t="s">
        <v>16863</v>
      </c>
      <c r="S2222" s="78" t="s">
        <v>16864</v>
      </c>
      <c r="T2222" s="78" t="s">
        <v>16862</v>
      </c>
      <c r="W2222" s="78" t="s">
        <v>4084</v>
      </c>
      <c r="Z2222" s="78" t="s">
        <v>17801</v>
      </c>
      <c r="AA2222" s="78" t="s">
        <v>17802</v>
      </c>
      <c r="AC2222" s="78" t="s">
        <v>19192</v>
      </c>
      <c r="AE2222" s="78" t="s">
        <v>1588</v>
      </c>
      <c r="AG2222" s="78" t="s">
        <v>18931</v>
      </c>
      <c r="AI2222" s="82" t="n">
        <v>45366</v>
      </c>
      <c r="AJ2222" s="78" t="s">
        <v>1197</v>
      </c>
      <c r="AL2222" s="78" t="s">
        <v>17718</v>
      </c>
      <c r="AM2222" s="78" t="s">
        <v>17718</v>
      </c>
      <c r="AP2222" s="78" t="s">
        <v>17772</v>
      </c>
      <c r="AQ2222" s="78" t="n">
        <v>-185</v>
      </c>
      <c r="AR2222" s="78" t="n">
        <v>100</v>
      </c>
      <c r="AS2222" s="78" t="n">
        <v>16.2</v>
      </c>
      <c r="AT2222" s="78" t="n">
        <v>1</v>
      </c>
      <c r="AV2222" s="78" t="n">
        <v>8.08</v>
      </c>
      <c r="AY2222" s="78" t="n">
        <v>-1531046.44</v>
      </c>
      <c r="AZ2222" s="78" t="n">
        <v>0</v>
      </c>
      <c r="BA2222" s="78" t="n">
        <v>1231346.44</v>
      </c>
      <c r="BB2222" s="78" t="n">
        <v>0</v>
      </c>
      <c r="BC2222" s="78" t="n">
        <v>-299700</v>
      </c>
      <c r="BD2222" s="78" t="n">
        <v>79550000</v>
      </c>
      <c r="BE2222" s="78" t="s">
        <v>18932</v>
      </c>
      <c r="BJ2222" s="78" t="s">
        <v>17721</v>
      </c>
      <c r="BK2222" s="78" t="s">
        <v>17722</v>
      </c>
      <c r="BO2222" s="78" t="s">
        <v>16502</v>
      </c>
    </row>
    <row r="2223" customFormat="false" ht="15" hidden="true" customHeight="false" outlineLevel="0" collapsed="false">
      <c r="A2223" s="82" t="n">
        <v>45291</v>
      </c>
      <c r="B2223" s="78" t="s">
        <v>16497</v>
      </c>
      <c r="C2223" s="78" t="s">
        <v>18927</v>
      </c>
      <c r="D2223" s="78" t="s">
        <v>18928</v>
      </c>
      <c r="E2223" s="78" t="s">
        <v>1305</v>
      </c>
      <c r="F2223" s="78" t="s">
        <v>17710</v>
      </c>
      <c r="G2223" s="78" t="s">
        <v>17711</v>
      </c>
      <c r="H2223" s="78" t="s">
        <v>17725</v>
      </c>
      <c r="I2223" s="78" t="s">
        <v>18933</v>
      </c>
      <c r="J2223" s="78" t="s">
        <v>17755</v>
      </c>
      <c r="K2223" s="78" t="n">
        <v>155271175</v>
      </c>
      <c r="L2223" s="78" t="s">
        <v>2614</v>
      </c>
      <c r="M2223" s="78" t="s">
        <v>20795</v>
      </c>
      <c r="N2223" s="78" t="s">
        <v>17734</v>
      </c>
      <c r="Q2223" s="78" t="n">
        <v>21000015</v>
      </c>
      <c r="R2223" s="78" t="s">
        <v>16863</v>
      </c>
      <c r="S2223" s="78" t="s">
        <v>16864</v>
      </c>
      <c r="T2223" s="78" t="s">
        <v>16862</v>
      </c>
      <c r="W2223" s="78" t="s">
        <v>4084</v>
      </c>
      <c r="Z2223" s="78" t="s">
        <v>17801</v>
      </c>
      <c r="AA2223" s="78" t="s">
        <v>17802</v>
      </c>
      <c r="AC2223" s="78" t="s">
        <v>19192</v>
      </c>
      <c r="AE2223" s="78" t="s">
        <v>2617</v>
      </c>
      <c r="AG2223" s="78" t="s">
        <v>18931</v>
      </c>
      <c r="AI2223" s="82" t="n">
        <v>45351</v>
      </c>
      <c r="AJ2223" s="78" t="s">
        <v>1197</v>
      </c>
      <c r="AL2223" s="78" t="s">
        <v>17718</v>
      </c>
      <c r="AM2223" s="78" t="s">
        <v>17718</v>
      </c>
      <c r="AP2223" s="78" t="s">
        <v>17719</v>
      </c>
      <c r="AQ2223" s="78" t="n">
        <v>200</v>
      </c>
      <c r="AR2223" s="78" t="n">
        <v>100</v>
      </c>
      <c r="AS2223" s="78" t="n">
        <v>4.7</v>
      </c>
      <c r="AT2223" s="78" t="n">
        <v>1</v>
      </c>
      <c r="AV2223" s="78" t="n">
        <v>8.08</v>
      </c>
      <c r="AY2223" s="78" t="n">
        <v>727463.85</v>
      </c>
      <c r="AZ2223" s="78" t="n">
        <v>0</v>
      </c>
      <c r="BA2223" s="78" t="n">
        <v>-633463.85</v>
      </c>
      <c r="BB2223" s="78" t="n">
        <v>0</v>
      </c>
      <c r="BC2223" s="78" t="n">
        <v>94000</v>
      </c>
      <c r="BD2223" s="78" t="n">
        <v>80000000</v>
      </c>
      <c r="BE2223" s="78" t="s">
        <v>18932</v>
      </c>
      <c r="BJ2223" s="78" t="s">
        <v>17721</v>
      </c>
      <c r="BK2223" s="78" t="s">
        <v>17722</v>
      </c>
      <c r="BO2223" s="78" t="s">
        <v>16502</v>
      </c>
    </row>
    <row r="2224" customFormat="false" ht="15" hidden="true" customHeight="false" outlineLevel="0" collapsed="false">
      <c r="A2224" s="82" t="n">
        <v>45291</v>
      </c>
      <c r="B2224" s="78" t="s">
        <v>16497</v>
      </c>
      <c r="C2224" s="78" t="s">
        <v>18927</v>
      </c>
      <c r="D2224" s="78" t="s">
        <v>18928</v>
      </c>
      <c r="E2224" s="78" t="s">
        <v>1305</v>
      </c>
      <c r="F2224" s="78" t="s">
        <v>17710</v>
      </c>
      <c r="G2224" s="78" t="s">
        <v>17711</v>
      </c>
      <c r="H2224" s="78" t="s">
        <v>17725</v>
      </c>
      <c r="I2224" s="78" t="s">
        <v>18965</v>
      </c>
      <c r="J2224" s="78" t="s">
        <v>17755</v>
      </c>
      <c r="K2224" s="78" t="n">
        <v>155800512</v>
      </c>
      <c r="L2224" s="78" t="s">
        <v>2943</v>
      </c>
      <c r="M2224" s="78" t="s">
        <v>20796</v>
      </c>
      <c r="N2224" s="78" t="s">
        <v>17734</v>
      </c>
      <c r="Q2224" s="78" t="n">
        <v>21000015</v>
      </c>
      <c r="R2224" s="78" t="s">
        <v>16863</v>
      </c>
      <c r="S2224" s="78" t="s">
        <v>16864</v>
      </c>
      <c r="T2224" s="78" t="s">
        <v>16862</v>
      </c>
      <c r="W2224" s="78" t="s">
        <v>4084</v>
      </c>
      <c r="Z2224" s="78" t="s">
        <v>17801</v>
      </c>
      <c r="AA2224" s="78" t="s">
        <v>17802</v>
      </c>
      <c r="AC2224" s="78" t="s">
        <v>19192</v>
      </c>
      <c r="AE2224" s="78" t="s">
        <v>2946</v>
      </c>
      <c r="AG2224" s="78" t="s">
        <v>18931</v>
      </c>
      <c r="AI2224" s="82" t="n">
        <v>45338</v>
      </c>
      <c r="AJ2224" s="78" t="s">
        <v>1197</v>
      </c>
      <c r="AL2224" s="78" t="s">
        <v>17718</v>
      </c>
      <c r="AM2224" s="78" t="s">
        <v>17718</v>
      </c>
      <c r="AP2224" s="78" t="s">
        <v>17772</v>
      </c>
      <c r="AQ2224" s="78" t="n">
        <v>-200</v>
      </c>
      <c r="AR2224" s="78" t="n">
        <v>100</v>
      </c>
      <c r="AS2224" s="78" t="n">
        <v>3.1</v>
      </c>
      <c r="AT2224" s="78" t="n">
        <v>1</v>
      </c>
      <c r="AV2224" s="78" t="n">
        <v>8.08</v>
      </c>
      <c r="AY2224" s="78" t="n">
        <v>-1498862.14</v>
      </c>
      <c r="AZ2224" s="78" t="n">
        <v>0</v>
      </c>
      <c r="BA2224" s="78" t="n">
        <v>1436862.14</v>
      </c>
      <c r="BB2224" s="78" t="n">
        <v>0</v>
      </c>
      <c r="BC2224" s="78" t="n">
        <v>-62000</v>
      </c>
      <c r="BD2224" s="78" t="n">
        <v>80000000</v>
      </c>
      <c r="BE2224" s="78" t="s">
        <v>18932</v>
      </c>
      <c r="BJ2224" s="78" t="s">
        <v>17721</v>
      </c>
      <c r="BK2224" s="78" t="s">
        <v>17722</v>
      </c>
      <c r="BO2224" s="78" t="s">
        <v>16502</v>
      </c>
    </row>
    <row r="2225" customFormat="false" ht="15" hidden="true" customHeight="false" outlineLevel="0" collapsed="false">
      <c r="A2225" s="82" t="n">
        <v>45291</v>
      </c>
      <c r="B2225" s="78" t="s">
        <v>16497</v>
      </c>
      <c r="C2225" s="78" t="s">
        <v>18927</v>
      </c>
      <c r="D2225" s="78" t="s">
        <v>18928</v>
      </c>
      <c r="E2225" s="78" t="s">
        <v>1305</v>
      </c>
      <c r="F2225" s="78" t="s">
        <v>17710</v>
      </c>
      <c r="G2225" s="78" t="s">
        <v>17711</v>
      </c>
      <c r="H2225" s="78" t="s">
        <v>17725</v>
      </c>
      <c r="I2225" s="78" t="s">
        <v>18965</v>
      </c>
      <c r="J2225" s="78" t="s">
        <v>17755</v>
      </c>
      <c r="K2225" s="78" t="n">
        <v>154295910</v>
      </c>
      <c r="L2225" s="78" t="s">
        <v>2089</v>
      </c>
      <c r="M2225" s="78" t="s">
        <v>20797</v>
      </c>
      <c r="N2225" s="78" t="s">
        <v>17734</v>
      </c>
      <c r="Q2225" s="78" t="n">
        <v>21000015</v>
      </c>
      <c r="R2225" s="78" t="s">
        <v>16863</v>
      </c>
      <c r="S2225" s="78" t="s">
        <v>16864</v>
      </c>
      <c r="T2225" s="78" t="s">
        <v>16862</v>
      </c>
      <c r="W2225" s="78" t="s">
        <v>4084</v>
      </c>
      <c r="Z2225" s="78" t="s">
        <v>17801</v>
      </c>
      <c r="AA2225" s="78" t="s">
        <v>17802</v>
      </c>
      <c r="AC2225" s="78" t="s">
        <v>19192</v>
      </c>
      <c r="AE2225" s="78" t="s">
        <v>2092</v>
      </c>
      <c r="AG2225" s="78" t="s">
        <v>18931</v>
      </c>
      <c r="AI2225" s="82" t="n">
        <v>45322</v>
      </c>
      <c r="AJ2225" s="78" t="s">
        <v>1197</v>
      </c>
      <c r="AL2225" s="78" t="s">
        <v>17718</v>
      </c>
      <c r="AM2225" s="78" t="s">
        <v>17718</v>
      </c>
      <c r="AP2225" s="78" t="s">
        <v>17772</v>
      </c>
      <c r="AQ2225" s="78" t="n">
        <v>-200</v>
      </c>
      <c r="AR2225" s="78" t="n">
        <v>100</v>
      </c>
      <c r="AS2225" s="78" t="n">
        <v>1.575</v>
      </c>
      <c r="AT2225" s="78" t="n">
        <v>1</v>
      </c>
      <c r="AV2225" s="78" t="n">
        <v>8.08</v>
      </c>
      <c r="AY2225" s="78" t="n">
        <v>-1486516.15</v>
      </c>
      <c r="AZ2225" s="78" t="n">
        <v>0</v>
      </c>
      <c r="BA2225" s="78" t="n">
        <v>1455016.15</v>
      </c>
      <c r="BB2225" s="78" t="n">
        <v>0</v>
      </c>
      <c r="BC2225" s="78" t="n">
        <v>-31500</v>
      </c>
      <c r="BD2225" s="78" t="n">
        <v>80500000</v>
      </c>
      <c r="BE2225" s="78" t="s">
        <v>18932</v>
      </c>
      <c r="BJ2225" s="78" t="s">
        <v>17721</v>
      </c>
      <c r="BK2225" s="78" t="s">
        <v>17722</v>
      </c>
      <c r="BO2225" s="78" t="s">
        <v>16502</v>
      </c>
    </row>
    <row r="2226" customFormat="false" ht="15" hidden="true" customHeight="false" outlineLevel="0" collapsed="false">
      <c r="A2226" s="82" t="n">
        <v>45291</v>
      </c>
      <c r="B2226" s="78" t="s">
        <v>16497</v>
      </c>
      <c r="C2226" s="78" t="s">
        <v>18927</v>
      </c>
      <c r="D2226" s="78" t="s">
        <v>18928</v>
      </c>
      <c r="E2226" s="78" t="s">
        <v>1305</v>
      </c>
      <c r="F2226" s="78" t="s">
        <v>17710</v>
      </c>
      <c r="G2226" s="78" t="s">
        <v>17711</v>
      </c>
      <c r="H2226" s="78" t="s">
        <v>17725</v>
      </c>
      <c r="I2226" s="78" t="s">
        <v>18965</v>
      </c>
      <c r="J2226" s="78" t="s">
        <v>17755</v>
      </c>
      <c r="K2226" s="78" t="n">
        <v>155800375</v>
      </c>
      <c r="L2226" s="78" t="s">
        <v>2950</v>
      </c>
      <c r="M2226" s="78" t="s">
        <v>20798</v>
      </c>
      <c r="N2226" s="78" t="s">
        <v>17734</v>
      </c>
      <c r="Q2226" s="78" t="n">
        <v>21000015</v>
      </c>
      <c r="R2226" s="78" t="s">
        <v>16863</v>
      </c>
      <c r="S2226" s="78" t="s">
        <v>16864</v>
      </c>
      <c r="T2226" s="78" t="s">
        <v>16862</v>
      </c>
      <c r="W2226" s="78" t="s">
        <v>4084</v>
      </c>
      <c r="Z2226" s="78" t="s">
        <v>17801</v>
      </c>
      <c r="AA2226" s="78" t="s">
        <v>17802</v>
      </c>
      <c r="AC2226" s="78" t="s">
        <v>19192</v>
      </c>
      <c r="AE2226" s="78" t="s">
        <v>2953</v>
      </c>
      <c r="AG2226" s="78" t="s">
        <v>18931</v>
      </c>
      <c r="AI2226" s="82" t="n">
        <v>45338</v>
      </c>
      <c r="AJ2226" s="78" t="s">
        <v>1197</v>
      </c>
      <c r="AL2226" s="78" t="s">
        <v>17718</v>
      </c>
      <c r="AM2226" s="78" t="s">
        <v>17718</v>
      </c>
      <c r="AP2226" s="78" t="s">
        <v>17772</v>
      </c>
      <c r="AQ2226" s="78" t="n">
        <v>-200</v>
      </c>
      <c r="AR2226" s="78" t="n">
        <v>100</v>
      </c>
      <c r="AS2226" s="78" t="n">
        <v>3.3</v>
      </c>
      <c r="AT2226" s="78" t="n">
        <v>1</v>
      </c>
      <c r="AV2226" s="78" t="n">
        <v>8.08</v>
      </c>
      <c r="AY2226" s="78" t="n">
        <v>-1644116.14</v>
      </c>
      <c r="AZ2226" s="78" t="n">
        <v>0</v>
      </c>
      <c r="BA2226" s="78" t="n">
        <v>1578116.14</v>
      </c>
      <c r="BB2226" s="78" t="n">
        <v>0</v>
      </c>
      <c r="BC2226" s="78" t="n">
        <v>-66000</v>
      </c>
      <c r="BD2226" s="78" t="n">
        <v>80500000</v>
      </c>
      <c r="BE2226" s="78" t="s">
        <v>18932</v>
      </c>
      <c r="BJ2226" s="78" t="s">
        <v>17721</v>
      </c>
      <c r="BK2226" s="78" t="s">
        <v>17722</v>
      </c>
      <c r="BO2226" s="78" t="s">
        <v>16502</v>
      </c>
    </row>
    <row r="2227" customFormat="false" ht="15" hidden="true" customHeight="false" outlineLevel="0" collapsed="false">
      <c r="A2227" s="82" t="n">
        <v>45291</v>
      </c>
      <c r="B2227" s="78" t="s">
        <v>16497</v>
      </c>
      <c r="C2227" s="78" t="s">
        <v>18927</v>
      </c>
      <c r="D2227" s="78" t="s">
        <v>18928</v>
      </c>
      <c r="E2227" s="78" t="s">
        <v>1305</v>
      </c>
      <c r="F2227" s="78" t="s">
        <v>17710</v>
      </c>
      <c r="G2227" s="78" t="s">
        <v>17711</v>
      </c>
      <c r="H2227" s="78" t="s">
        <v>17725</v>
      </c>
      <c r="I2227" s="78" t="s">
        <v>18965</v>
      </c>
      <c r="J2227" s="78" t="s">
        <v>17755</v>
      </c>
      <c r="K2227" s="78" t="n">
        <v>154836944</v>
      </c>
      <c r="L2227" s="78" t="s">
        <v>2355</v>
      </c>
      <c r="M2227" s="78" t="s">
        <v>20799</v>
      </c>
      <c r="N2227" s="78" t="s">
        <v>17734</v>
      </c>
      <c r="Q2227" s="78" t="n">
        <v>21000015</v>
      </c>
      <c r="R2227" s="78" t="s">
        <v>16863</v>
      </c>
      <c r="S2227" s="78" t="s">
        <v>16864</v>
      </c>
      <c r="T2227" s="78" t="s">
        <v>16862</v>
      </c>
      <c r="W2227" s="78" t="s">
        <v>4084</v>
      </c>
      <c r="Z2227" s="78" t="s">
        <v>17801</v>
      </c>
      <c r="AA2227" s="78" t="s">
        <v>17802</v>
      </c>
      <c r="AC2227" s="78" t="s">
        <v>19192</v>
      </c>
      <c r="AE2227" s="78" t="s">
        <v>2358</v>
      </c>
      <c r="AG2227" s="78" t="s">
        <v>18931</v>
      </c>
      <c r="AI2227" s="82" t="n">
        <v>45310</v>
      </c>
      <c r="AJ2227" s="78" t="s">
        <v>1197</v>
      </c>
      <c r="AL2227" s="78" t="s">
        <v>17718</v>
      </c>
      <c r="AM2227" s="78" t="s">
        <v>17718</v>
      </c>
      <c r="AP2227" s="78" t="s">
        <v>17772</v>
      </c>
      <c r="AQ2227" s="78" t="n">
        <v>-200</v>
      </c>
      <c r="AR2227" s="78" t="n">
        <v>100</v>
      </c>
      <c r="AS2227" s="78" t="n">
        <v>1</v>
      </c>
      <c r="AT2227" s="78" t="n">
        <v>1</v>
      </c>
      <c r="AV2227" s="78" t="n">
        <v>8.08</v>
      </c>
      <c r="AY2227" s="78" t="n">
        <v>-1541893.95</v>
      </c>
      <c r="AZ2227" s="78" t="n">
        <v>0</v>
      </c>
      <c r="BA2227" s="78" t="n">
        <v>1521893.95</v>
      </c>
      <c r="BB2227" s="78" t="n">
        <v>0</v>
      </c>
      <c r="BC2227" s="78" t="n">
        <v>-20000</v>
      </c>
      <c r="BD2227" s="78" t="n">
        <v>81000000</v>
      </c>
      <c r="BE2227" s="78" t="s">
        <v>18932</v>
      </c>
      <c r="BJ2227" s="78" t="s">
        <v>17721</v>
      </c>
      <c r="BK2227" s="78" t="s">
        <v>17722</v>
      </c>
      <c r="BO2227" s="78" t="s">
        <v>16502</v>
      </c>
    </row>
    <row r="2228" customFormat="false" ht="15" hidden="true" customHeight="false" outlineLevel="0" collapsed="false">
      <c r="A2228" s="82" t="n">
        <v>45291</v>
      </c>
      <c r="B2228" s="78" t="s">
        <v>16497</v>
      </c>
      <c r="C2228" s="78" t="s">
        <v>18927</v>
      </c>
      <c r="D2228" s="78" t="s">
        <v>18928</v>
      </c>
      <c r="E2228" s="78" t="s">
        <v>1305</v>
      </c>
      <c r="F2228" s="78" t="s">
        <v>17710</v>
      </c>
      <c r="G2228" s="78" t="s">
        <v>17711</v>
      </c>
      <c r="H2228" s="78" t="s">
        <v>17725</v>
      </c>
      <c r="I2228" s="78" t="s">
        <v>18933</v>
      </c>
      <c r="J2228" s="78" t="s">
        <v>17755</v>
      </c>
      <c r="K2228" s="78" t="n">
        <v>139693058</v>
      </c>
      <c r="L2228" s="78" t="s">
        <v>1368</v>
      </c>
      <c r="M2228" s="78" t="s">
        <v>20800</v>
      </c>
      <c r="N2228" s="78" t="s">
        <v>17734</v>
      </c>
      <c r="Q2228" s="78" t="n">
        <v>21000015</v>
      </c>
      <c r="R2228" s="78" t="s">
        <v>16863</v>
      </c>
      <c r="S2228" s="78" t="s">
        <v>16864</v>
      </c>
      <c r="T2228" s="78" t="s">
        <v>16862</v>
      </c>
      <c r="W2228" s="78" t="s">
        <v>4084</v>
      </c>
      <c r="Z2228" s="78" t="s">
        <v>17801</v>
      </c>
      <c r="AA2228" s="78" t="s">
        <v>17802</v>
      </c>
      <c r="AC2228" s="78" t="s">
        <v>19192</v>
      </c>
      <c r="AE2228" s="78" t="s">
        <v>1371</v>
      </c>
      <c r="AG2228" s="78" t="s">
        <v>18931</v>
      </c>
      <c r="AI2228" s="82" t="n">
        <v>45310</v>
      </c>
      <c r="AJ2228" s="78" t="s">
        <v>1197</v>
      </c>
      <c r="AL2228" s="78" t="s">
        <v>17718</v>
      </c>
      <c r="AM2228" s="78" t="s">
        <v>17718</v>
      </c>
      <c r="AP2228" s="78" t="s">
        <v>17719</v>
      </c>
      <c r="AQ2228" s="78" t="n">
        <v>200</v>
      </c>
      <c r="AR2228" s="78" t="n">
        <v>100</v>
      </c>
      <c r="AS2228" s="78" t="n">
        <v>1.025</v>
      </c>
      <c r="AT2228" s="78" t="n">
        <v>1</v>
      </c>
      <c r="AV2228" s="78" t="n">
        <v>8.08</v>
      </c>
      <c r="AY2228" s="78" t="n">
        <v>157313.85</v>
      </c>
      <c r="AZ2228" s="78" t="n">
        <v>0</v>
      </c>
      <c r="BA2228" s="78" t="n">
        <v>-136813.85</v>
      </c>
      <c r="BB2228" s="78" t="n">
        <v>0</v>
      </c>
      <c r="BC2228" s="78" t="n">
        <v>20500</v>
      </c>
      <c r="BD2228" s="78" t="n">
        <v>81500000</v>
      </c>
      <c r="BE2228" s="78" t="s">
        <v>18932</v>
      </c>
      <c r="BJ2228" s="78" t="s">
        <v>17721</v>
      </c>
      <c r="BK2228" s="78" t="s">
        <v>17722</v>
      </c>
      <c r="BO2228" s="78" t="s">
        <v>16502</v>
      </c>
    </row>
    <row r="2229" customFormat="false" ht="15" hidden="true" customHeight="false" outlineLevel="0" collapsed="false">
      <c r="A2229" s="82" t="n">
        <v>45291</v>
      </c>
      <c r="B2229" s="78" t="s">
        <v>16497</v>
      </c>
      <c r="C2229" s="78" t="s">
        <v>18927</v>
      </c>
      <c r="D2229" s="78" t="s">
        <v>18928</v>
      </c>
      <c r="E2229" s="78" t="s">
        <v>1305</v>
      </c>
      <c r="F2229" s="78" t="s">
        <v>17710</v>
      </c>
      <c r="G2229" s="78" t="s">
        <v>17711</v>
      </c>
      <c r="H2229" s="78" t="s">
        <v>17725</v>
      </c>
      <c r="I2229" s="78" t="s">
        <v>18965</v>
      </c>
      <c r="J2229" s="78" t="s">
        <v>17755</v>
      </c>
      <c r="K2229" s="78" t="n">
        <v>154836749</v>
      </c>
      <c r="L2229" s="78" t="s">
        <v>2362</v>
      </c>
      <c r="M2229" s="78" t="s">
        <v>20800</v>
      </c>
      <c r="N2229" s="78" t="s">
        <v>17734</v>
      </c>
      <c r="Q2229" s="78" t="n">
        <v>21000015</v>
      </c>
      <c r="R2229" s="78" t="s">
        <v>16863</v>
      </c>
      <c r="S2229" s="78" t="s">
        <v>16864</v>
      </c>
      <c r="T2229" s="78" t="s">
        <v>16862</v>
      </c>
      <c r="W2229" s="78" t="s">
        <v>4084</v>
      </c>
      <c r="Z2229" s="78" t="s">
        <v>17801</v>
      </c>
      <c r="AA2229" s="78" t="s">
        <v>17802</v>
      </c>
      <c r="AC2229" s="78" t="s">
        <v>19192</v>
      </c>
      <c r="AE2229" s="78" t="s">
        <v>2365</v>
      </c>
      <c r="AG2229" s="78" t="s">
        <v>18931</v>
      </c>
      <c r="AI2229" s="82" t="n">
        <v>45310</v>
      </c>
      <c r="AJ2229" s="78" t="s">
        <v>1197</v>
      </c>
      <c r="AL2229" s="78" t="s">
        <v>17718</v>
      </c>
      <c r="AM2229" s="78" t="s">
        <v>17718</v>
      </c>
      <c r="AP2229" s="78" t="s">
        <v>17772</v>
      </c>
      <c r="AQ2229" s="78" t="n">
        <v>-200</v>
      </c>
      <c r="AR2229" s="78" t="n">
        <v>100</v>
      </c>
      <c r="AS2229" s="78" t="n">
        <v>1.05</v>
      </c>
      <c r="AT2229" s="78" t="n">
        <v>1</v>
      </c>
      <c r="AV2229" s="78" t="n">
        <v>8.08</v>
      </c>
      <c r="AY2229" s="78" t="n">
        <v>-1478633.64</v>
      </c>
      <c r="AZ2229" s="78" t="n">
        <v>0</v>
      </c>
      <c r="BA2229" s="78" t="n">
        <v>1457633.64</v>
      </c>
      <c r="BB2229" s="78" t="n">
        <v>0</v>
      </c>
      <c r="BC2229" s="78" t="n">
        <v>-21000</v>
      </c>
      <c r="BD2229" s="78" t="n">
        <v>81500000</v>
      </c>
      <c r="BE2229" s="78" t="s">
        <v>18932</v>
      </c>
      <c r="BJ2229" s="78" t="s">
        <v>17721</v>
      </c>
      <c r="BK2229" s="78" t="s">
        <v>17722</v>
      </c>
      <c r="BO2229" s="78" t="s">
        <v>16502</v>
      </c>
    </row>
    <row r="2230" customFormat="false" ht="15" hidden="true" customHeight="false" outlineLevel="0" collapsed="false">
      <c r="A2230" s="82" t="n">
        <v>45291</v>
      </c>
      <c r="B2230" s="78" t="s">
        <v>16497</v>
      </c>
      <c r="C2230" s="78" t="s">
        <v>18927</v>
      </c>
      <c r="D2230" s="78" t="s">
        <v>18928</v>
      </c>
      <c r="E2230" s="78" t="s">
        <v>1305</v>
      </c>
      <c r="F2230" s="78" t="s">
        <v>17710</v>
      </c>
      <c r="G2230" s="78" t="s">
        <v>17711</v>
      </c>
      <c r="H2230" s="78" t="s">
        <v>17725</v>
      </c>
      <c r="I2230" s="78" t="s">
        <v>18933</v>
      </c>
      <c r="J2230" s="78" t="s">
        <v>17755</v>
      </c>
      <c r="K2230" s="78" t="n">
        <v>155800727</v>
      </c>
      <c r="L2230" s="78" t="s">
        <v>2964</v>
      </c>
      <c r="M2230" s="78" t="s">
        <v>20801</v>
      </c>
      <c r="N2230" s="78" t="s">
        <v>17734</v>
      </c>
      <c r="Q2230" s="78" t="n">
        <v>21000015</v>
      </c>
      <c r="R2230" s="78" t="s">
        <v>16863</v>
      </c>
      <c r="S2230" s="78" t="s">
        <v>16864</v>
      </c>
      <c r="T2230" s="78" t="s">
        <v>16862</v>
      </c>
      <c r="W2230" s="78" t="s">
        <v>4084</v>
      </c>
      <c r="Z2230" s="78" t="s">
        <v>17801</v>
      </c>
      <c r="AA2230" s="78" t="s">
        <v>17802</v>
      </c>
      <c r="AC2230" s="78" t="s">
        <v>19192</v>
      </c>
      <c r="AE2230" s="78" t="s">
        <v>2967</v>
      </c>
      <c r="AG2230" s="78" t="s">
        <v>18931</v>
      </c>
      <c r="AI2230" s="82" t="n">
        <v>45338</v>
      </c>
      <c r="AJ2230" s="78" t="s">
        <v>1197</v>
      </c>
      <c r="AL2230" s="78" t="s">
        <v>17718</v>
      </c>
      <c r="AM2230" s="78" t="s">
        <v>17718</v>
      </c>
      <c r="AP2230" s="78" t="s">
        <v>17719</v>
      </c>
      <c r="AQ2230" s="78" t="n">
        <v>200</v>
      </c>
      <c r="AR2230" s="78" t="n">
        <v>100</v>
      </c>
      <c r="AS2230" s="78" t="n">
        <v>3.95</v>
      </c>
      <c r="AT2230" s="78" t="n">
        <v>1</v>
      </c>
      <c r="AV2230" s="78" t="n">
        <v>8.08</v>
      </c>
      <c r="AY2230" s="78" t="n">
        <v>1822768.87</v>
      </c>
      <c r="AZ2230" s="78" t="n">
        <v>0</v>
      </c>
      <c r="BA2230" s="78" t="n">
        <v>-1743768.87</v>
      </c>
      <c r="BB2230" s="78" t="n">
        <v>0</v>
      </c>
      <c r="BC2230" s="78" t="n">
        <v>79000</v>
      </c>
      <c r="BD2230" s="78" t="n">
        <v>82000000</v>
      </c>
      <c r="BE2230" s="78" t="s">
        <v>18932</v>
      </c>
      <c r="BJ2230" s="78" t="s">
        <v>17721</v>
      </c>
      <c r="BK2230" s="78" t="s">
        <v>17722</v>
      </c>
      <c r="BO2230" s="78" t="s">
        <v>16502</v>
      </c>
    </row>
    <row r="2231" customFormat="false" ht="15" hidden="true" customHeight="false" outlineLevel="0" collapsed="false">
      <c r="A2231" s="82" t="n">
        <v>45291</v>
      </c>
      <c r="B2231" s="78" t="s">
        <v>16497</v>
      </c>
      <c r="C2231" s="78" t="s">
        <v>18927</v>
      </c>
      <c r="D2231" s="78" t="s">
        <v>18928</v>
      </c>
      <c r="E2231" s="78" t="s">
        <v>1305</v>
      </c>
      <c r="F2231" s="78" t="s">
        <v>17710</v>
      </c>
      <c r="G2231" s="78" t="s">
        <v>17711</v>
      </c>
      <c r="H2231" s="78" t="s">
        <v>17725</v>
      </c>
      <c r="I2231" s="78" t="s">
        <v>18965</v>
      </c>
      <c r="J2231" s="78" t="s">
        <v>17755</v>
      </c>
      <c r="K2231" s="78" t="n">
        <v>154295932</v>
      </c>
      <c r="L2231" s="78" t="s">
        <v>2103</v>
      </c>
      <c r="M2231" s="78" t="s">
        <v>20802</v>
      </c>
      <c r="N2231" s="78" t="s">
        <v>17734</v>
      </c>
      <c r="Q2231" s="78" t="n">
        <v>21000015</v>
      </c>
      <c r="R2231" s="78" t="s">
        <v>16863</v>
      </c>
      <c r="S2231" s="78" t="s">
        <v>16864</v>
      </c>
      <c r="T2231" s="78" t="s">
        <v>16862</v>
      </c>
      <c r="W2231" s="78" t="s">
        <v>4084</v>
      </c>
      <c r="Z2231" s="78" t="s">
        <v>17801</v>
      </c>
      <c r="AA2231" s="78" t="s">
        <v>17802</v>
      </c>
      <c r="AC2231" s="78" t="s">
        <v>19192</v>
      </c>
      <c r="AE2231" s="78" t="s">
        <v>2106</v>
      </c>
      <c r="AG2231" s="78" t="s">
        <v>18931</v>
      </c>
      <c r="AI2231" s="82" t="n">
        <v>45322</v>
      </c>
      <c r="AJ2231" s="78" t="s">
        <v>1197</v>
      </c>
      <c r="AL2231" s="78" t="s">
        <v>17718</v>
      </c>
      <c r="AM2231" s="78" t="s">
        <v>17718</v>
      </c>
      <c r="AP2231" s="78" t="s">
        <v>17772</v>
      </c>
      <c r="AQ2231" s="78" t="n">
        <v>-200</v>
      </c>
      <c r="AR2231" s="78" t="n">
        <v>100</v>
      </c>
      <c r="AS2231" s="78" t="n">
        <v>1.85</v>
      </c>
      <c r="AT2231" s="78" t="n">
        <v>1</v>
      </c>
      <c r="AV2231" s="78" t="n">
        <v>8.08</v>
      </c>
      <c r="AY2231" s="78" t="n">
        <v>-1482676.15</v>
      </c>
      <c r="AZ2231" s="78" t="n">
        <v>0</v>
      </c>
      <c r="BA2231" s="78" t="n">
        <v>1445676.15</v>
      </c>
      <c r="BB2231" s="78" t="n">
        <v>0</v>
      </c>
      <c r="BC2231" s="78" t="n">
        <v>-37000</v>
      </c>
      <c r="BD2231" s="78" t="n">
        <v>82000000</v>
      </c>
      <c r="BE2231" s="78" t="s">
        <v>18932</v>
      </c>
      <c r="BJ2231" s="78" t="s">
        <v>17721</v>
      </c>
      <c r="BK2231" s="78" t="s">
        <v>17722</v>
      </c>
      <c r="BO2231" s="78" t="s">
        <v>16502</v>
      </c>
    </row>
    <row r="2232" customFormat="false" ht="15" hidden="true" customHeight="false" outlineLevel="0" collapsed="false">
      <c r="A2232" s="82" t="n">
        <v>45291</v>
      </c>
      <c r="B2232" s="78" t="s">
        <v>16497</v>
      </c>
      <c r="C2232" s="78" t="s">
        <v>18927</v>
      </c>
      <c r="D2232" s="78" t="s">
        <v>18928</v>
      </c>
      <c r="E2232" s="78" t="s">
        <v>1305</v>
      </c>
      <c r="F2232" s="78" t="s">
        <v>17710</v>
      </c>
      <c r="G2232" s="78" t="s">
        <v>17711</v>
      </c>
      <c r="H2232" s="78" t="s">
        <v>17725</v>
      </c>
      <c r="I2232" s="78" t="s">
        <v>18965</v>
      </c>
      <c r="J2232" s="78" t="s">
        <v>17755</v>
      </c>
      <c r="K2232" s="78" t="n">
        <v>155271223</v>
      </c>
      <c r="L2232" s="78" t="s">
        <v>2621</v>
      </c>
      <c r="M2232" s="78" t="s">
        <v>20803</v>
      </c>
      <c r="N2232" s="78" t="s">
        <v>17734</v>
      </c>
      <c r="Q2232" s="78" t="n">
        <v>21000015</v>
      </c>
      <c r="R2232" s="78" t="s">
        <v>16863</v>
      </c>
      <c r="S2232" s="78" t="s">
        <v>16864</v>
      </c>
      <c r="T2232" s="78" t="s">
        <v>16862</v>
      </c>
      <c r="W2232" s="78" t="s">
        <v>4084</v>
      </c>
      <c r="Z2232" s="78" t="s">
        <v>17801</v>
      </c>
      <c r="AA2232" s="78" t="s">
        <v>17802</v>
      </c>
      <c r="AC2232" s="78" t="s">
        <v>19192</v>
      </c>
      <c r="AE2232" s="78" t="s">
        <v>2624</v>
      </c>
      <c r="AG2232" s="78" t="s">
        <v>18931</v>
      </c>
      <c r="AI2232" s="82" t="n">
        <v>45351</v>
      </c>
      <c r="AJ2232" s="78" t="s">
        <v>1197</v>
      </c>
      <c r="AL2232" s="78" t="s">
        <v>17718</v>
      </c>
      <c r="AM2232" s="78" t="s">
        <v>17718</v>
      </c>
      <c r="AP2232" s="78" t="s">
        <v>17772</v>
      </c>
      <c r="AQ2232" s="78" t="n">
        <v>-200</v>
      </c>
      <c r="AR2232" s="78" t="n">
        <v>100</v>
      </c>
      <c r="AS2232" s="78" t="n">
        <v>5.95</v>
      </c>
      <c r="AT2232" s="78" t="n">
        <v>1</v>
      </c>
      <c r="AV2232" s="78" t="n">
        <v>8.08</v>
      </c>
      <c r="AY2232" s="78" t="n">
        <v>-1350368.14</v>
      </c>
      <c r="AZ2232" s="78" t="n">
        <v>0</v>
      </c>
      <c r="BA2232" s="78" t="n">
        <v>1231368.14</v>
      </c>
      <c r="BB2232" s="78" t="n">
        <v>0</v>
      </c>
      <c r="BC2232" s="78" t="n">
        <v>-119000</v>
      </c>
      <c r="BD2232" s="78" t="n">
        <v>82000000</v>
      </c>
      <c r="BE2232" s="78" t="s">
        <v>18932</v>
      </c>
      <c r="BJ2232" s="78" t="s">
        <v>17721</v>
      </c>
      <c r="BK2232" s="78" t="s">
        <v>17722</v>
      </c>
      <c r="BO2232" s="78" t="s">
        <v>16502</v>
      </c>
    </row>
    <row r="2233" customFormat="false" ht="15" hidden="true" customHeight="false" outlineLevel="0" collapsed="false">
      <c r="A2233" s="82" t="n">
        <v>45291</v>
      </c>
      <c r="B2233" s="78" t="s">
        <v>16497</v>
      </c>
      <c r="C2233" s="78" t="s">
        <v>18927</v>
      </c>
      <c r="D2233" s="78" t="s">
        <v>18928</v>
      </c>
      <c r="E2233" s="78" t="s">
        <v>1305</v>
      </c>
      <c r="F2233" s="78" t="s">
        <v>17710</v>
      </c>
      <c r="G2233" s="78" t="s">
        <v>17711</v>
      </c>
      <c r="H2233" s="78" t="s">
        <v>17725</v>
      </c>
      <c r="I2233" s="78" t="s">
        <v>18959</v>
      </c>
      <c r="J2233" s="78" t="s">
        <v>17755</v>
      </c>
      <c r="K2233" s="78" t="n">
        <v>149668872</v>
      </c>
      <c r="L2233" s="78" t="s">
        <v>16319</v>
      </c>
      <c r="M2233" s="78" t="s">
        <v>20804</v>
      </c>
      <c r="N2233" s="78" t="s">
        <v>17734</v>
      </c>
      <c r="Q2233" s="78" t="n">
        <v>21004809</v>
      </c>
      <c r="R2233" s="78" t="s">
        <v>16291</v>
      </c>
      <c r="S2233" s="78" t="s">
        <v>16289</v>
      </c>
      <c r="T2233" s="78" t="s">
        <v>17028</v>
      </c>
      <c r="U2233" s="78" t="s">
        <v>16291</v>
      </c>
      <c r="V2233" s="78" t="s">
        <v>16289</v>
      </c>
      <c r="W2233" s="78" t="s">
        <v>4084</v>
      </c>
      <c r="X2233" s="78" t="s">
        <v>17800</v>
      </c>
      <c r="Z2233" s="78" t="s">
        <v>17801</v>
      </c>
      <c r="AA2233" s="78" t="s">
        <v>17802</v>
      </c>
      <c r="AE2233" s="78" t="s">
        <v>16322</v>
      </c>
      <c r="AG2233" s="78" t="s">
        <v>18931</v>
      </c>
      <c r="AI2233" s="82" t="n">
        <v>45379</v>
      </c>
      <c r="AJ2233" s="78" t="s">
        <v>1198</v>
      </c>
      <c r="AL2233" s="78" t="s">
        <v>17718</v>
      </c>
      <c r="AM2233" s="78" t="s">
        <v>17718</v>
      </c>
      <c r="AP2233" s="78" t="s">
        <v>17719</v>
      </c>
      <c r="AQ2233" s="78" t="n">
        <v>3730</v>
      </c>
      <c r="AR2233" s="78" t="n">
        <v>100</v>
      </c>
      <c r="AS2233" s="78" t="n">
        <v>1.895</v>
      </c>
      <c r="AT2233" s="78" t="n">
        <v>1</v>
      </c>
      <c r="AV2233" s="78" t="n">
        <v>8.08</v>
      </c>
      <c r="AY2233" s="78" t="n">
        <v>1027839.85</v>
      </c>
      <c r="AZ2233" s="78" t="n">
        <v>0</v>
      </c>
      <c r="BA2233" s="78" t="n">
        <v>-321004.85</v>
      </c>
      <c r="BB2233" s="78" t="n">
        <v>0</v>
      </c>
      <c r="BC2233" s="78" t="n">
        <v>706835</v>
      </c>
      <c r="BD2233" s="78" t="n">
        <v>82060000</v>
      </c>
      <c r="BE2233" s="78" t="s">
        <v>18932</v>
      </c>
      <c r="BJ2233" s="78" t="s">
        <v>17721</v>
      </c>
      <c r="BK2233" s="78" t="s">
        <v>17722</v>
      </c>
      <c r="BO2233" s="78" t="s">
        <v>16502</v>
      </c>
    </row>
    <row r="2234" customFormat="false" ht="15" hidden="true" customHeight="false" outlineLevel="0" collapsed="false">
      <c r="A2234" s="82" t="n">
        <v>45291</v>
      </c>
      <c r="B2234" s="78" t="s">
        <v>16497</v>
      </c>
      <c r="C2234" s="78" t="s">
        <v>18927</v>
      </c>
      <c r="D2234" s="78" t="s">
        <v>18928</v>
      </c>
      <c r="E2234" s="78" t="s">
        <v>1305</v>
      </c>
      <c r="F2234" s="78" t="s">
        <v>17710</v>
      </c>
      <c r="G2234" s="78" t="s">
        <v>17711</v>
      </c>
      <c r="H2234" s="78" t="s">
        <v>17725</v>
      </c>
      <c r="I2234" s="78" t="s">
        <v>18933</v>
      </c>
      <c r="J2234" s="78" t="s">
        <v>17755</v>
      </c>
      <c r="K2234" s="78" t="n">
        <v>148924144</v>
      </c>
      <c r="L2234" s="78" t="s">
        <v>1781</v>
      </c>
      <c r="M2234" s="78" t="s">
        <v>20805</v>
      </c>
      <c r="N2234" s="78" t="s">
        <v>17734</v>
      </c>
      <c r="Q2234" s="78" t="n">
        <v>21000015</v>
      </c>
      <c r="R2234" s="78" t="s">
        <v>16863</v>
      </c>
      <c r="S2234" s="78" t="s">
        <v>16864</v>
      </c>
      <c r="T2234" s="78" t="s">
        <v>16862</v>
      </c>
      <c r="W2234" s="78" t="s">
        <v>4084</v>
      </c>
      <c r="Z2234" s="78" t="s">
        <v>17801</v>
      </c>
      <c r="AA2234" s="78" t="s">
        <v>17802</v>
      </c>
      <c r="AC2234" s="78" t="s">
        <v>19192</v>
      </c>
      <c r="AE2234" s="78" t="s">
        <v>1784</v>
      </c>
      <c r="AG2234" s="78" t="s">
        <v>18931</v>
      </c>
      <c r="AI2234" s="82" t="n">
        <v>45379</v>
      </c>
      <c r="AJ2234" s="78" t="s">
        <v>1197</v>
      </c>
      <c r="AL2234" s="78" t="s">
        <v>17718</v>
      </c>
      <c r="AM2234" s="78" t="s">
        <v>17718</v>
      </c>
      <c r="AP2234" s="78" t="s">
        <v>17719</v>
      </c>
      <c r="AQ2234" s="78" t="n">
        <v>200</v>
      </c>
      <c r="AR2234" s="78" t="n">
        <v>100</v>
      </c>
      <c r="AS2234" s="78" t="n">
        <v>13.35</v>
      </c>
      <c r="AT2234" s="78" t="n">
        <v>1</v>
      </c>
      <c r="AV2234" s="78" t="n">
        <v>8.08</v>
      </c>
      <c r="AY2234" s="78" t="n">
        <v>583511.86</v>
      </c>
      <c r="AZ2234" s="78" t="n">
        <v>0</v>
      </c>
      <c r="BA2234" s="78" t="n">
        <v>-316511.86</v>
      </c>
      <c r="BB2234" s="78" t="n">
        <v>0</v>
      </c>
      <c r="BC2234" s="78" t="n">
        <v>267000</v>
      </c>
      <c r="BD2234" s="78" t="n">
        <v>82500000</v>
      </c>
      <c r="BE2234" s="78" t="s">
        <v>18932</v>
      </c>
      <c r="BJ2234" s="78" t="s">
        <v>17721</v>
      </c>
      <c r="BK2234" s="78" t="s">
        <v>17722</v>
      </c>
      <c r="BO2234" s="78" t="s">
        <v>16502</v>
      </c>
    </row>
    <row r="2235" customFormat="false" ht="15" hidden="true" customHeight="false" outlineLevel="0" collapsed="false">
      <c r="A2235" s="82" t="n">
        <v>45291</v>
      </c>
      <c r="B2235" s="78" t="s">
        <v>16497</v>
      </c>
      <c r="C2235" s="78" t="s">
        <v>18927</v>
      </c>
      <c r="D2235" s="78" t="s">
        <v>18928</v>
      </c>
      <c r="E2235" s="78" t="s">
        <v>1305</v>
      </c>
      <c r="F2235" s="78" t="s">
        <v>17710</v>
      </c>
      <c r="G2235" s="78" t="s">
        <v>17711</v>
      </c>
      <c r="H2235" s="78" t="s">
        <v>17725</v>
      </c>
      <c r="I2235" s="78" t="s">
        <v>18965</v>
      </c>
      <c r="J2235" s="78" t="s">
        <v>17755</v>
      </c>
      <c r="K2235" s="78" t="n">
        <v>154836872</v>
      </c>
      <c r="L2235" s="78" t="s">
        <v>2369</v>
      </c>
      <c r="M2235" s="78" t="s">
        <v>20806</v>
      </c>
      <c r="N2235" s="78" t="s">
        <v>17734</v>
      </c>
      <c r="Q2235" s="78" t="n">
        <v>21000015</v>
      </c>
      <c r="R2235" s="78" t="s">
        <v>16863</v>
      </c>
      <c r="S2235" s="78" t="s">
        <v>16864</v>
      </c>
      <c r="T2235" s="78" t="s">
        <v>16862</v>
      </c>
      <c r="W2235" s="78" t="s">
        <v>4084</v>
      </c>
      <c r="Z2235" s="78" t="s">
        <v>17801</v>
      </c>
      <c r="AA2235" s="78" t="s">
        <v>17802</v>
      </c>
      <c r="AC2235" s="78" t="s">
        <v>19192</v>
      </c>
      <c r="AE2235" s="78" t="s">
        <v>2372</v>
      </c>
      <c r="AG2235" s="78" t="s">
        <v>18931</v>
      </c>
      <c r="AI2235" s="82" t="n">
        <v>45310</v>
      </c>
      <c r="AJ2235" s="78" t="s">
        <v>1197</v>
      </c>
      <c r="AL2235" s="78" t="s">
        <v>17718</v>
      </c>
      <c r="AM2235" s="78" t="s">
        <v>17718</v>
      </c>
      <c r="AP2235" s="78" t="s">
        <v>17772</v>
      </c>
      <c r="AQ2235" s="78" t="n">
        <v>-200</v>
      </c>
      <c r="AR2235" s="78" t="n">
        <v>100</v>
      </c>
      <c r="AS2235" s="78" t="n">
        <v>1.15</v>
      </c>
      <c r="AT2235" s="78" t="n">
        <v>1</v>
      </c>
      <c r="AV2235" s="78" t="n">
        <v>8.08</v>
      </c>
      <c r="AY2235" s="78" t="n">
        <v>-1369129.95</v>
      </c>
      <c r="AZ2235" s="78" t="n">
        <v>0</v>
      </c>
      <c r="BA2235" s="78" t="n">
        <v>1346129.95</v>
      </c>
      <c r="BB2235" s="78" t="n">
        <v>0</v>
      </c>
      <c r="BC2235" s="78" t="n">
        <v>-23000</v>
      </c>
      <c r="BD2235" s="78" t="n">
        <v>82500000</v>
      </c>
      <c r="BE2235" s="78" t="s">
        <v>18932</v>
      </c>
      <c r="BJ2235" s="78" t="s">
        <v>17721</v>
      </c>
      <c r="BK2235" s="78" t="s">
        <v>17722</v>
      </c>
      <c r="BO2235" s="78" t="s">
        <v>16502</v>
      </c>
    </row>
    <row r="2236" customFormat="false" ht="15" hidden="true" customHeight="false" outlineLevel="0" collapsed="false">
      <c r="A2236" s="82" t="n">
        <v>45291</v>
      </c>
      <c r="B2236" s="78" t="s">
        <v>16497</v>
      </c>
      <c r="C2236" s="78" t="s">
        <v>18927</v>
      </c>
      <c r="D2236" s="78" t="s">
        <v>18928</v>
      </c>
      <c r="E2236" s="78" t="s">
        <v>1305</v>
      </c>
      <c r="F2236" s="78" t="s">
        <v>17710</v>
      </c>
      <c r="G2236" s="78" t="s">
        <v>17711</v>
      </c>
      <c r="H2236" s="78" t="s">
        <v>17725</v>
      </c>
      <c r="I2236" s="78" t="s">
        <v>18965</v>
      </c>
      <c r="J2236" s="78" t="s">
        <v>17755</v>
      </c>
      <c r="K2236" s="78" t="n">
        <v>154836886</v>
      </c>
      <c r="L2236" s="78" t="s">
        <v>2376</v>
      </c>
      <c r="M2236" s="78" t="s">
        <v>20807</v>
      </c>
      <c r="N2236" s="78" t="s">
        <v>17734</v>
      </c>
      <c r="Q2236" s="78" t="n">
        <v>21000015</v>
      </c>
      <c r="R2236" s="78" t="s">
        <v>16863</v>
      </c>
      <c r="S2236" s="78" t="s">
        <v>16864</v>
      </c>
      <c r="T2236" s="78" t="s">
        <v>16862</v>
      </c>
      <c r="W2236" s="78" t="s">
        <v>4084</v>
      </c>
      <c r="Z2236" s="78" t="s">
        <v>17801</v>
      </c>
      <c r="AA2236" s="78" t="s">
        <v>17802</v>
      </c>
      <c r="AC2236" s="78" t="s">
        <v>19192</v>
      </c>
      <c r="AE2236" s="78" t="s">
        <v>2379</v>
      </c>
      <c r="AG2236" s="78" t="s">
        <v>18931</v>
      </c>
      <c r="AI2236" s="82" t="n">
        <v>45310</v>
      </c>
      <c r="AJ2236" s="78" t="s">
        <v>1197</v>
      </c>
      <c r="AL2236" s="78" t="s">
        <v>17718</v>
      </c>
      <c r="AM2236" s="78" t="s">
        <v>17718</v>
      </c>
      <c r="AP2236" s="78" t="s">
        <v>17772</v>
      </c>
      <c r="AQ2236" s="78" t="n">
        <v>-200</v>
      </c>
      <c r="AR2236" s="78" t="n">
        <v>100</v>
      </c>
      <c r="AS2236" s="78" t="n">
        <v>1.2</v>
      </c>
      <c r="AT2236" s="78" t="n">
        <v>1</v>
      </c>
      <c r="AV2236" s="78" t="n">
        <v>8.08</v>
      </c>
      <c r="AY2236" s="78" t="n">
        <v>-1390953.96</v>
      </c>
      <c r="AZ2236" s="78" t="n">
        <v>0</v>
      </c>
      <c r="BA2236" s="78" t="n">
        <v>1366953.96</v>
      </c>
      <c r="BB2236" s="78" t="n">
        <v>0</v>
      </c>
      <c r="BC2236" s="78" t="n">
        <v>-24000</v>
      </c>
      <c r="BD2236" s="78" t="n">
        <v>83000000</v>
      </c>
      <c r="BE2236" s="78" t="s">
        <v>18932</v>
      </c>
      <c r="BJ2236" s="78" t="s">
        <v>17721</v>
      </c>
      <c r="BK2236" s="78" t="s">
        <v>17722</v>
      </c>
      <c r="BO2236" s="78" t="s">
        <v>16502</v>
      </c>
    </row>
    <row r="2237" customFormat="false" ht="15" hidden="true" customHeight="false" outlineLevel="0" collapsed="false">
      <c r="A2237" s="82" t="n">
        <v>45291</v>
      </c>
      <c r="B2237" s="78" t="s">
        <v>16497</v>
      </c>
      <c r="C2237" s="78" t="s">
        <v>18927</v>
      </c>
      <c r="D2237" s="78" t="s">
        <v>18928</v>
      </c>
      <c r="E2237" s="78" t="s">
        <v>1305</v>
      </c>
      <c r="F2237" s="78" t="s">
        <v>17710</v>
      </c>
      <c r="G2237" s="78" t="s">
        <v>17711</v>
      </c>
      <c r="H2237" s="78" t="s">
        <v>17725</v>
      </c>
      <c r="I2237" s="78" t="s">
        <v>18965</v>
      </c>
      <c r="J2237" s="78" t="s">
        <v>17755</v>
      </c>
      <c r="K2237" s="78" t="n">
        <v>155800687</v>
      </c>
      <c r="L2237" s="78" t="s">
        <v>2978</v>
      </c>
      <c r="M2237" s="78" t="s">
        <v>20808</v>
      </c>
      <c r="N2237" s="78" t="s">
        <v>17734</v>
      </c>
      <c r="Q2237" s="78" t="n">
        <v>21000015</v>
      </c>
      <c r="R2237" s="78" t="s">
        <v>16863</v>
      </c>
      <c r="S2237" s="78" t="s">
        <v>16864</v>
      </c>
      <c r="T2237" s="78" t="s">
        <v>16862</v>
      </c>
      <c r="W2237" s="78" t="s">
        <v>4084</v>
      </c>
      <c r="Z2237" s="78" t="s">
        <v>17801</v>
      </c>
      <c r="AA2237" s="78" t="s">
        <v>17802</v>
      </c>
      <c r="AC2237" s="78" t="s">
        <v>19192</v>
      </c>
      <c r="AE2237" s="78" t="s">
        <v>2981</v>
      </c>
      <c r="AG2237" s="78" t="s">
        <v>18931</v>
      </c>
      <c r="AI2237" s="82" t="n">
        <v>45338</v>
      </c>
      <c r="AJ2237" s="78" t="s">
        <v>1197</v>
      </c>
      <c r="AL2237" s="78" t="s">
        <v>17718</v>
      </c>
      <c r="AM2237" s="78" t="s">
        <v>17718</v>
      </c>
      <c r="AP2237" s="78" t="s">
        <v>17772</v>
      </c>
      <c r="AQ2237" s="78" t="n">
        <v>-200</v>
      </c>
      <c r="AR2237" s="78" t="n">
        <v>100</v>
      </c>
      <c r="AS2237" s="78" t="n">
        <v>4.5</v>
      </c>
      <c r="AT2237" s="78" t="n">
        <v>1</v>
      </c>
      <c r="AV2237" s="78" t="n">
        <v>8.08</v>
      </c>
      <c r="AY2237" s="78" t="n">
        <v>-1505356.15</v>
      </c>
      <c r="AZ2237" s="78" t="n">
        <v>0</v>
      </c>
      <c r="BA2237" s="78" t="n">
        <v>1415356.15</v>
      </c>
      <c r="BB2237" s="78" t="n">
        <v>0</v>
      </c>
      <c r="BC2237" s="78" t="n">
        <v>-90000</v>
      </c>
      <c r="BD2237" s="78" t="n">
        <v>83000000</v>
      </c>
      <c r="BE2237" s="78" t="s">
        <v>18932</v>
      </c>
      <c r="BJ2237" s="78" t="s">
        <v>17721</v>
      </c>
      <c r="BK2237" s="78" t="s">
        <v>17722</v>
      </c>
      <c r="BO2237" s="78" t="s">
        <v>16502</v>
      </c>
    </row>
    <row r="2238" customFormat="false" ht="15" hidden="true" customHeight="false" outlineLevel="0" collapsed="false">
      <c r="A2238" s="82" t="n">
        <v>45291</v>
      </c>
      <c r="B2238" s="78" t="s">
        <v>16497</v>
      </c>
      <c r="C2238" s="78" t="s">
        <v>18927</v>
      </c>
      <c r="D2238" s="78" t="s">
        <v>18928</v>
      </c>
      <c r="E2238" s="78" t="s">
        <v>1305</v>
      </c>
      <c r="F2238" s="78" t="s">
        <v>17710</v>
      </c>
      <c r="G2238" s="78" t="s">
        <v>17711</v>
      </c>
      <c r="H2238" s="78" t="s">
        <v>17725</v>
      </c>
      <c r="I2238" s="78" t="s">
        <v>18965</v>
      </c>
      <c r="J2238" s="78" t="s">
        <v>17755</v>
      </c>
      <c r="K2238" s="78" t="n">
        <v>156907971</v>
      </c>
      <c r="L2238" s="78" t="s">
        <v>3125</v>
      </c>
      <c r="M2238" s="78" t="s">
        <v>20809</v>
      </c>
      <c r="N2238" s="78" t="s">
        <v>17734</v>
      </c>
      <c r="Q2238" s="78" t="n">
        <v>21000015</v>
      </c>
      <c r="R2238" s="78" t="s">
        <v>16863</v>
      </c>
      <c r="S2238" s="78" t="s">
        <v>16864</v>
      </c>
      <c r="T2238" s="78" t="s">
        <v>16862</v>
      </c>
      <c r="W2238" s="78" t="s">
        <v>4084</v>
      </c>
      <c r="Z2238" s="78" t="s">
        <v>17801</v>
      </c>
      <c r="AA2238" s="78" t="s">
        <v>17802</v>
      </c>
      <c r="AC2238" s="78" t="s">
        <v>19192</v>
      </c>
      <c r="AE2238" s="78" t="s">
        <v>3128</v>
      </c>
      <c r="AG2238" s="78" t="s">
        <v>18931</v>
      </c>
      <c r="AI2238" s="82" t="n">
        <v>45366</v>
      </c>
      <c r="AJ2238" s="78" t="s">
        <v>1197</v>
      </c>
      <c r="AL2238" s="78" t="s">
        <v>17718</v>
      </c>
      <c r="AM2238" s="78" t="s">
        <v>17718</v>
      </c>
      <c r="AP2238" s="78" t="s">
        <v>17772</v>
      </c>
      <c r="AQ2238" s="78" t="n">
        <v>-200</v>
      </c>
      <c r="AR2238" s="78" t="n">
        <v>100</v>
      </c>
      <c r="AS2238" s="78" t="n">
        <v>10.75</v>
      </c>
      <c r="AT2238" s="78" t="n">
        <v>1</v>
      </c>
      <c r="AV2238" s="78" t="n">
        <v>8.08</v>
      </c>
      <c r="AY2238" s="78" t="n">
        <v>-1404876.14</v>
      </c>
      <c r="AZ2238" s="78" t="n">
        <v>0</v>
      </c>
      <c r="BA2238" s="78" t="n">
        <v>1189876.14</v>
      </c>
      <c r="BB2238" s="78" t="n">
        <v>0</v>
      </c>
      <c r="BC2238" s="78" t="n">
        <v>-215000</v>
      </c>
      <c r="BD2238" s="78" t="n">
        <v>83000000</v>
      </c>
      <c r="BE2238" s="78" t="s">
        <v>18932</v>
      </c>
      <c r="BJ2238" s="78" t="s">
        <v>17721</v>
      </c>
      <c r="BK2238" s="78" t="s">
        <v>17722</v>
      </c>
      <c r="BO2238" s="78" t="s">
        <v>16502</v>
      </c>
    </row>
    <row r="2239" customFormat="false" ht="15" hidden="true" customHeight="false" outlineLevel="0" collapsed="false">
      <c r="A2239" s="82" t="n">
        <v>45291</v>
      </c>
      <c r="B2239" s="78" t="s">
        <v>16497</v>
      </c>
      <c r="C2239" s="78" t="s">
        <v>18927</v>
      </c>
      <c r="D2239" s="78" t="s">
        <v>18928</v>
      </c>
      <c r="E2239" s="78" t="s">
        <v>1305</v>
      </c>
      <c r="F2239" s="78" t="s">
        <v>17710</v>
      </c>
      <c r="G2239" s="78" t="s">
        <v>17711</v>
      </c>
      <c r="H2239" s="78" t="s">
        <v>17725</v>
      </c>
      <c r="I2239" s="78" t="s">
        <v>18929</v>
      </c>
      <c r="J2239" s="78" t="s">
        <v>17755</v>
      </c>
      <c r="K2239" s="78" t="n">
        <v>154295374</v>
      </c>
      <c r="L2239" s="78" t="s">
        <v>1991</v>
      </c>
      <c r="M2239" s="78" t="s">
        <v>20810</v>
      </c>
      <c r="N2239" s="78" t="s">
        <v>17734</v>
      </c>
      <c r="Q2239" s="78" t="n">
        <v>21000015</v>
      </c>
      <c r="R2239" s="78" t="s">
        <v>16863</v>
      </c>
      <c r="S2239" s="78" t="s">
        <v>16864</v>
      </c>
      <c r="T2239" s="78" t="s">
        <v>16862</v>
      </c>
      <c r="W2239" s="78" t="s">
        <v>4084</v>
      </c>
      <c r="Z2239" s="78" t="s">
        <v>17801</v>
      </c>
      <c r="AA2239" s="78" t="s">
        <v>17802</v>
      </c>
      <c r="AC2239" s="78" t="s">
        <v>19192</v>
      </c>
      <c r="AE2239" s="78" t="s">
        <v>1994</v>
      </c>
      <c r="AG2239" s="78" t="s">
        <v>18931</v>
      </c>
      <c r="AI2239" s="82" t="n">
        <v>45322</v>
      </c>
      <c r="AJ2239" s="78" t="s">
        <v>1198</v>
      </c>
      <c r="AL2239" s="78" t="s">
        <v>17718</v>
      </c>
      <c r="AM2239" s="78" t="s">
        <v>17718</v>
      </c>
      <c r="AP2239" s="78" t="s">
        <v>17772</v>
      </c>
      <c r="AQ2239" s="78" t="n">
        <v>-180</v>
      </c>
      <c r="AR2239" s="78" t="n">
        <v>100</v>
      </c>
      <c r="AS2239" s="78" t="n">
        <v>182.05</v>
      </c>
      <c r="AT2239" s="78" t="n">
        <v>1</v>
      </c>
      <c r="AV2239" s="78" t="n">
        <v>8.08</v>
      </c>
      <c r="AY2239" s="78" t="n">
        <v>-488156.49</v>
      </c>
      <c r="AZ2239" s="78" t="n">
        <v>0</v>
      </c>
      <c r="BA2239" s="78" t="n">
        <v>-2788743.51</v>
      </c>
      <c r="BB2239" s="78" t="n">
        <v>0</v>
      </c>
      <c r="BC2239" s="78" t="n">
        <v>-3276900</v>
      </c>
      <c r="BD2239" s="78" t="n">
        <v>83340000</v>
      </c>
      <c r="BE2239" s="78" t="s">
        <v>18932</v>
      </c>
      <c r="BJ2239" s="78" t="s">
        <v>17721</v>
      </c>
      <c r="BK2239" s="78" t="s">
        <v>17722</v>
      </c>
      <c r="BO2239" s="78" t="s">
        <v>16502</v>
      </c>
    </row>
    <row r="2240" customFormat="false" ht="15" hidden="true" customHeight="false" outlineLevel="0" collapsed="false">
      <c r="A2240" s="82" t="n">
        <v>45291</v>
      </c>
      <c r="B2240" s="78" t="s">
        <v>16497</v>
      </c>
      <c r="C2240" s="78" t="s">
        <v>18927</v>
      </c>
      <c r="D2240" s="78" t="s">
        <v>18928</v>
      </c>
      <c r="E2240" s="78" t="s">
        <v>1305</v>
      </c>
      <c r="F2240" s="78" t="s">
        <v>17710</v>
      </c>
      <c r="G2240" s="78" t="s">
        <v>17711</v>
      </c>
      <c r="H2240" s="78" t="s">
        <v>17725</v>
      </c>
      <c r="I2240" s="78" t="s">
        <v>18965</v>
      </c>
      <c r="J2240" s="78" t="s">
        <v>17755</v>
      </c>
      <c r="K2240" s="78" t="n">
        <v>156908133</v>
      </c>
      <c r="L2240" s="78" t="s">
        <v>3132</v>
      </c>
      <c r="M2240" s="78" t="s">
        <v>20811</v>
      </c>
      <c r="N2240" s="78" t="s">
        <v>17734</v>
      </c>
      <c r="Q2240" s="78" t="n">
        <v>21000015</v>
      </c>
      <c r="R2240" s="78" t="s">
        <v>16863</v>
      </c>
      <c r="S2240" s="78" t="s">
        <v>16864</v>
      </c>
      <c r="T2240" s="78" t="s">
        <v>16862</v>
      </c>
      <c r="W2240" s="78" t="s">
        <v>4084</v>
      </c>
      <c r="Z2240" s="78" t="s">
        <v>17801</v>
      </c>
      <c r="AA2240" s="78" t="s">
        <v>17802</v>
      </c>
      <c r="AC2240" s="78" t="s">
        <v>19192</v>
      </c>
      <c r="AE2240" s="78" t="s">
        <v>3135</v>
      </c>
      <c r="AG2240" s="78" t="s">
        <v>18931</v>
      </c>
      <c r="AI2240" s="82" t="n">
        <v>45366</v>
      </c>
      <c r="AJ2240" s="78" t="s">
        <v>1197</v>
      </c>
      <c r="AL2240" s="78" t="s">
        <v>17718</v>
      </c>
      <c r="AM2240" s="78" t="s">
        <v>17718</v>
      </c>
      <c r="AP2240" s="78" t="s">
        <v>17772</v>
      </c>
      <c r="AQ2240" s="78" t="n">
        <v>-200</v>
      </c>
      <c r="AR2240" s="78" t="n">
        <v>100</v>
      </c>
      <c r="AS2240" s="78" t="n">
        <v>11.5</v>
      </c>
      <c r="AT2240" s="78" t="n">
        <v>1</v>
      </c>
      <c r="AV2240" s="78" t="n">
        <v>8.08</v>
      </c>
      <c r="AY2240" s="78" t="n">
        <v>-1294916.15</v>
      </c>
      <c r="AZ2240" s="78" t="n">
        <v>0</v>
      </c>
      <c r="BA2240" s="78" t="n">
        <v>1064916.15</v>
      </c>
      <c r="BB2240" s="78" t="n">
        <v>0</v>
      </c>
      <c r="BC2240" s="78" t="n">
        <v>-230000</v>
      </c>
      <c r="BD2240" s="78" t="n">
        <v>83500000</v>
      </c>
      <c r="BE2240" s="78" t="s">
        <v>18932</v>
      </c>
      <c r="BJ2240" s="78" t="s">
        <v>17721</v>
      </c>
      <c r="BK2240" s="78" t="s">
        <v>17722</v>
      </c>
      <c r="BO2240" s="78" t="s">
        <v>16502</v>
      </c>
    </row>
    <row r="2241" customFormat="false" ht="15" hidden="true" customHeight="false" outlineLevel="0" collapsed="false">
      <c r="A2241" s="82" t="n">
        <v>45291</v>
      </c>
      <c r="B2241" s="78" t="s">
        <v>16497</v>
      </c>
      <c r="C2241" s="78" t="s">
        <v>18927</v>
      </c>
      <c r="D2241" s="78" t="s">
        <v>18928</v>
      </c>
      <c r="E2241" s="78" t="s">
        <v>1305</v>
      </c>
      <c r="F2241" s="78" t="s">
        <v>17710</v>
      </c>
      <c r="G2241" s="78" t="s">
        <v>17711</v>
      </c>
      <c r="H2241" s="78" t="s">
        <v>17725</v>
      </c>
      <c r="I2241" s="78" t="s">
        <v>18933</v>
      </c>
      <c r="J2241" s="78" t="s">
        <v>17755</v>
      </c>
      <c r="K2241" s="78" t="n">
        <v>155801029</v>
      </c>
      <c r="L2241" s="78" t="s">
        <v>2992</v>
      </c>
      <c r="M2241" s="78" t="s">
        <v>20812</v>
      </c>
      <c r="N2241" s="78" t="s">
        <v>17734</v>
      </c>
      <c r="Q2241" s="78" t="n">
        <v>21000015</v>
      </c>
      <c r="R2241" s="78" t="s">
        <v>16863</v>
      </c>
      <c r="S2241" s="78" t="s">
        <v>16864</v>
      </c>
      <c r="T2241" s="78" t="s">
        <v>16862</v>
      </c>
      <c r="W2241" s="78" t="s">
        <v>4084</v>
      </c>
      <c r="Z2241" s="78" t="s">
        <v>17801</v>
      </c>
      <c r="AA2241" s="78" t="s">
        <v>17802</v>
      </c>
      <c r="AC2241" s="78" t="s">
        <v>19192</v>
      </c>
      <c r="AE2241" s="78" t="s">
        <v>2995</v>
      </c>
      <c r="AG2241" s="78" t="s">
        <v>18931</v>
      </c>
      <c r="AI2241" s="82" t="n">
        <v>45338</v>
      </c>
      <c r="AJ2241" s="78" t="s">
        <v>1197</v>
      </c>
      <c r="AL2241" s="78" t="s">
        <v>17718</v>
      </c>
      <c r="AM2241" s="78" t="s">
        <v>17718</v>
      </c>
      <c r="AP2241" s="78" t="s">
        <v>17719</v>
      </c>
      <c r="AQ2241" s="78" t="n">
        <v>200</v>
      </c>
      <c r="AR2241" s="78" t="n">
        <v>100</v>
      </c>
      <c r="AS2241" s="78" t="n">
        <v>5.3</v>
      </c>
      <c r="AT2241" s="78" t="n">
        <v>1</v>
      </c>
      <c r="AV2241" s="78" t="n">
        <v>8.08</v>
      </c>
      <c r="AY2241" s="78" t="n">
        <v>2698215.89</v>
      </c>
      <c r="AZ2241" s="78" t="n">
        <v>0</v>
      </c>
      <c r="BA2241" s="78" t="n">
        <v>-2592215.89</v>
      </c>
      <c r="BB2241" s="78" t="n">
        <v>0</v>
      </c>
      <c r="BC2241" s="78" t="n">
        <v>106000</v>
      </c>
      <c r="BD2241" s="78" t="n">
        <v>84000000</v>
      </c>
      <c r="BE2241" s="78" t="s">
        <v>18932</v>
      </c>
      <c r="BJ2241" s="78" t="s">
        <v>17721</v>
      </c>
      <c r="BK2241" s="78" t="s">
        <v>17722</v>
      </c>
      <c r="BO2241" s="78" t="s">
        <v>16502</v>
      </c>
    </row>
    <row r="2242" customFormat="false" ht="15" hidden="true" customHeight="false" outlineLevel="0" collapsed="false">
      <c r="A2242" s="82" t="n">
        <v>45291</v>
      </c>
      <c r="B2242" s="78" t="s">
        <v>16497</v>
      </c>
      <c r="C2242" s="78" t="s">
        <v>18927</v>
      </c>
      <c r="D2242" s="78" t="s">
        <v>18928</v>
      </c>
      <c r="E2242" s="78" t="s">
        <v>1305</v>
      </c>
      <c r="F2242" s="78" t="s">
        <v>17710</v>
      </c>
      <c r="G2242" s="78" t="s">
        <v>17711</v>
      </c>
      <c r="H2242" s="78" t="s">
        <v>17725</v>
      </c>
      <c r="I2242" s="78" t="s">
        <v>18965</v>
      </c>
      <c r="J2242" s="78" t="s">
        <v>17755</v>
      </c>
      <c r="K2242" s="78" t="n">
        <v>155271250</v>
      </c>
      <c r="L2242" s="78" t="s">
        <v>2635</v>
      </c>
      <c r="M2242" s="78" t="s">
        <v>20813</v>
      </c>
      <c r="N2242" s="78" t="s">
        <v>17734</v>
      </c>
      <c r="Q2242" s="78" t="n">
        <v>21000015</v>
      </c>
      <c r="R2242" s="78" t="s">
        <v>16863</v>
      </c>
      <c r="S2242" s="78" t="s">
        <v>16864</v>
      </c>
      <c r="T2242" s="78" t="s">
        <v>16862</v>
      </c>
      <c r="W2242" s="78" t="s">
        <v>4084</v>
      </c>
      <c r="Z2242" s="78" t="s">
        <v>17801</v>
      </c>
      <c r="AA2242" s="78" t="s">
        <v>17802</v>
      </c>
      <c r="AC2242" s="78" t="s">
        <v>19192</v>
      </c>
      <c r="AE2242" s="78" t="s">
        <v>2638</v>
      </c>
      <c r="AG2242" s="78" t="s">
        <v>18931</v>
      </c>
      <c r="AI2242" s="82" t="n">
        <v>45351</v>
      </c>
      <c r="AJ2242" s="78" t="s">
        <v>1197</v>
      </c>
      <c r="AL2242" s="78" t="s">
        <v>17718</v>
      </c>
      <c r="AM2242" s="78" t="s">
        <v>17718</v>
      </c>
      <c r="AP2242" s="78" t="s">
        <v>17772</v>
      </c>
      <c r="AQ2242" s="78" t="n">
        <v>-200</v>
      </c>
      <c r="AR2242" s="78" t="n">
        <v>100</v>
      </c>
      <c r="AS2242" s="78" t="n">
        <v>8</v>
      </c>
      <c r="AT2242" s="78" t="n">
        <v>1</v>
      </c>
      <c r="AV2242" s="78" t="n">
        <v>8.08</v>
      </c>
      <c r="AY2242" s="78" t="n">
        <v>-1313956.18</v>
      </c>
      <c r="AZ2242" s="78" t="n">
        <v>0</v>
      </c>
      <c r="BA2242" s="78" t="n">
        <v>1153956.18</v>
      </c>
      <c r="BB2242" s="78" t="n">
        <v>0</v>
      </c>
      <c r="BC2242" s="78" t="n">
        <v>-160000</v>
      </c>
      <c r="BD2242" s="78" t="n">
        <v>84000000</v>
      </c>
      <c r="BE2242" s="78" t="s">
        <v>18932</v>
      </c>
      <c r="BJ2242" s="78" t="s">
        <v>17721</v>
      </c>
      <c r="BK2242" s="78" t="s">
        <v>17722</v>
      </c>
      <c r="BO2242" s="78" t="s">
        <v>16502</v>
      </c>
    </row>
    <row r="2243" customFormat="false" ht="15" hidden="true" customHeight="false" outlineLevel="0" collapsed="false">
      <c r="A2243" s="82" t="n">
        <v>45291</v>
      </c>
      <c r="B2243" s="78" t="s">
        <v>16497</v>
      </c>
      <c r="C2243" s="78" t="s">
        <v>18927</v>
      </c>
      <c r="D2243" s="78" t="s">
        <v>18928</v>
      </c>
      <c r="E2243" s="78" t="s">
        <v>1305</v>
      </c>
      <c r="F2243" s="78" t="s">
        <v>17710</v>
      </c>
      <c r="G2243" s="78" t="s">
        <v>17711</v>
      </c>
      <c r="H2243" s="78" t="s">
        <v>17725</v>
      </c>
      <c r="I2243" s="78" t="s">
        <v>18933</v>
      </c>
      <c r="J2243" s="78" t="s">
        <v>17755</v>
      </c>
      <c r="K2243" s="78" t="n">
        <v>154295874</v>
      </c>
      <c r="L2243" s="78" t="s">
        <v>2131</v>
      </c>
      <c r="M2243" s="78" t="s">
        <v>20814</v>
      </c>
      <c r="N2243" s="78" t="s">
        <v>17734</v>
      </c>
      <c r="Q2243" s="78" t="n">
        <v>21000015</v>
      </c>
      <c r="R2243" s="78" t="s">
        <v>16863</v>
      </c>
      <c r="S2243" s="78" t="s">
        <v>16864</v>
      </c>
      <c r="T2243" s="78" t="s">
        <v>16862</v>
      </c>
      <c r="W2243" s="78" t="s">
        <v>4084</v>
      </c>
      <c r="Z2243" s="78" t="s">
        <v>17801</v>
      </c>
      <c r="AA2243" s="78" t="s">
        <v>17802</v>
      </c>
      <c r="AC2243" s="78" t="s">
        <v>19192</v>
      </c>
      <c r="AE2243" s="78" t="s">
        <v>2134</v>
      </c>
      <c r="AG2243" s="78" t="s">
        <v>18931</v>
      </c>
      <c r="AI2243" s="82" t="n">
        <v>45322</v>
      </c>
      <c r="AJ2243" s="78" t="s">
        <v>1197</v>
      </c>
      <c r="AL2243" s="78" t="s">
        <v>17718</v>
      </c>
      <c r="AM2243" s="78" t="s">
        <v>17718</v>
      </c>
      <c r="AP2243" s="78" t="s">
        <v>17719</v>
      </c>
      <c r="AQ2243" s="78" t="n">
        <v>200</v>
      </c>
      <c r="AR2243" s="78" t="n">
        <v>100</v>
      </c>
      <c r="AS2243" s="78" t="n">
        <v>2.925</v>
      </c>
      <c r="AT2243" s="78" t="n">
        <v>1</v>
      </c>
      <c r="AV2243" s="78" t="n">
        <v>8.08</v>
      </c>
      <c r="AY2243" s="78" t="n">
        <v>2452299.12</v>
      </c>
      <c r="AZ2243" s="78" t="n">
        <v>0</v>
      </c>
      <c r="BA2243" s="78" t="n">
        <v>-2393799.12</v>
      </c>
      <c r="BB2243" s="78" t="n">
        <v>0</v>
      </c>
      <c r="BC2243" s="78" t="n">
        <v>58500</v>
      </c>
      <c r="BD2243" s="78" t="n">
        <v>85500000</v>
      </c>
      <c r="BE2243" s="78" t="s">
        <v>18932</v>
      </c>
      <c r="BJ2243" s="78" t="s">
        <v>17721</v>
      </c>
      <c r="BK2243" s="78" t="s">
        <v>17722</v>
      </c>
      <c r="BO2243" s="78" t="s">
        <v>16502</v>
      </c>
    </row>
    <row r="2244" customFormat="false" ht="15" hidden="true" customHeight="false" outlineLevel="0" collapsed="false">
      <c r="A2244" s="82" t="n">
        <v>45291</v>
      </c>
      <c r="B2244" s="78" t="s">
        <v>16497</v>
      </c>
      <c r="C2244" s="78" t="s">
        <v>18927</v>
      </c>
      <c r="D2244" s="78" t="s">
        <v>18928</v>
      </c>
      <c r="E2244" s="78" t="s">
        <v>1305</v>
      </c>
      <c r="F2244" s="78" t="s">
        <v>17710</v>
      </c>
      <c r="G2244" s="78" t="s">
        <v>17711</v>
      </c>
      <c r="H2244" s="78" t="s">
        <v>17725</v>
      </c>
      <c r="I2244" s="78" t="s">
        <v>18933</v>
      </c>
      <c r="J2244" s="78" t="s">
        <v>17755</v>
      </c>
      <c r="K2244" s="78" t="n">
        <v>139692993</v>
      </c>
      <c r="L2244" s="78" t="s">
        <v>1382</v>
      </c>
      <c r="M2244" s="78" t="s">
        <v>20709</v>
      </c>
      <c r="N2244" s="78" t="s">
        <v>17734</v>
      </c>
      <c r="Q2244" s="78" t="n">
        <v>21000015</v>
      </c>
      <c r="R2244" s="78" t="s">
        <v>16863</v>
      </c>
      <c r="S2244" s="78" t="s">
        <v>16864</v>
      </c>
      <c r="T2244" s="78" t="s">
        <v>16862</v>
      </c>
      <c r="W2244" s="78" t="s">
        <v>4084</v>
      </c>
      <c r="Z2244" s="78" t="s">
        <v>17801</v>
      </c>
      <c r="AA2244" s="78" t="s">
        <v>17802</v>
      </c>
      <c r="AC2244" s="78" t="s">
        <v>19192</v>
      </c>
      <c r="AE2244" s="78" t="s">
        <v>1385</v>
      </c>
      <c r="AG2244" s="78" t="s">
        <v>18931</v>
      </c>
      <c r="AI2244" s="82" t="n">
        <v>45310</v>
      </c>
      <c r="AJ2244" s="78" t="s">
        <v>1197</v>
      </c>
      <c r="AL2244" s="78" t="s">
        <v>17718</v>
      </c>
      <c r="AM2244" s="78" t="s">
        <v>17718</v>
      </c>
      <c r="AP2244" s="78" t="s">
        <v>17719</v>
      </c>
      <c r="AQ2244" s="78" t="n">
        <v>200</v>
      </c>
      <c r="AR2244" s="78" t="n">
        <v>100</v>
      </c>
      <c r="AS2244" s="78" t="n">
        <v>1.525</v>
      </c>
      <c r="AT2244" s="78" t="n">
        <v>1</v>
      </c>
      <c r="AV2244" s="78" t="n">
        <v>8.08</v>
      </c>
      <c r="AY2244" s="78" t="n">
        <v>317623.85</v>
      </c>
      <c r="AZ2244" s="78" t="n">
        <v>0</v>
      </c>
      <c r="BA2244" s="78" t="n">
        <v>-287123.85</v>
      </c>
      <c r="BB2244" s="78" t="n">
        <v>0</v>
      </c>
      <c r="BC2244" s="78" t="n">
        <v>30500</v>
      </c>
      <c r="BD2244" s="78" t="n">
        <v>85500000</v>
      </c>
      <c r="BE2244" s="78" t="s">
        <v>18932</v>
      </c>
      <c r="BJ2244" s="78" t="s">
        <v>17721</v>
      </c>
      <c r="BK2244" s="78" t="s">
        <v>17722</v>
      </c>
      <c r="BO2244" s="78" t="s">
        <v>16502</v>
      </c>
    </row>
    <row r="2245" customFormat="false" ht="15" hidden="true" customHeight="false" outlineLevel="0" collapsed="false">
      <c r="A2245" s="82" t="n">
        <v>45291</v>
      </c>
      <c r="B2245" s="78" t="s">
        <v>16497</v>
      </c>
      <c r="C2245" s="78" t="s">
        <v>18927</v>
      </c>
      <c r="D2245" s="78" t="s">
        <v>18928</v>
      </c>
      <c r="E2245" s="78" t="s">
        <v>1305</v>
      </c>
      <c r="F2245" s="78" t="s">
        <v>17710</v>
      </c>
      <c r="G2245" s="78" t="s">
        <v>17711</v>
      </c>
      <c r="H2245" s="78" t="s">
        <v>17725</v>
      </c>
      <c r="I2245" s="78" t="s">
        <v>18965</v>
      </c>
      <c r="J2245" s="78" t="s">
        <v>17755</v>
      </c>
      <c r="K2245" s="78" t="n">
        <v>158350415</v>
      </c>
      <c r="L2245" s="78" t="s">
        <v>3237</v>
      </c>
      <c r="M2245" s="78" t="s">
        <v>20815</v>
      </c>
      <c r="N2245" s="78" t="s">
        <v>17734</v>
      </c>
      <c r="Q2245" s="78" t="n">
        <v>21000015</v>
      </c>
      <c r="R2245" s="78" t="s">
        <v>16863</v>
      </c>
      <c r="S2245" s="78" t="s">
        <v>16864</v>
      </c>
      <c r="T2245" s="78" t="s">
        <v>16862</v>
      </c>
      <c r="W2245" s="78" t="s">
        <v>4084</v>
      </c>
      <c r="Z2245" s="78" t="s">
        <v>17801</v>
      </c>
      <c r="AA2245" s="78" t="s">
        <v>17802</v>
      </c>
      <c r="AC2245" s="78" t="s">
        <v>19192</v>
      </c>
      <c r="AE2245" s="78" t="s">
        <v>3240</v>
      </c>
      <c r="AG2245" s="78" t="s">
        <v>18931</v>
      </c>
      <c r="AI2245" s="82" t="n">
        <v>45324</v>
      </c>
      <c r="AJ2245" s="78" t="s">
        <v>1197</v>
      </c>
      <c r="AL2245" s="78" t="s">
        <v>17718</v>
      </c>
      <c r="AM2245" s="78" t="s">
        <v>17718</v>
      </c>
      <c r="AP2245" s="78" t="s">
        <v>17772</v>
      </c>
      <c r="AQ2245" s="78" t="n">
        <v>-200</v>
      </c>
      <c r="AR2245" s="78" t="n">
        <v>100</v>
      </c>
      <c r="AS2245" s="78" t="n">
        <v>3.5</v>
      </c>
      <c r="AT2245" s="78" t="n">
        <v>1</v>
      </c>
      <c r="AV2245" s="78" t="n">
        <v>8.08</v>
      </c>
      <c r="AY2245" s="78" t="n">
        <v>-74836.13</v>
      </c>
      <c r="AZ2245" s="78" t="n">
        <v>0</v>
      </c>
      <c r="BA2245" s="78" t="n">
        <v>4836.13</v>
      </c>
      <c r="BB2245" s="78" t="n">
        <v>0</v>
      </c>
      <c r="BC2245" s="78" t="n">
        <v>-70000</v>
      </c>
      <c r="BD2245" s="78" t="n">
        <v>85500000</v>
      </c>
      <c r="BE2245" s="78" t="s">
        <v>18932</v>
      </c>
      <c r="BJ2245" s="78" t="s">
        <v>17721</v>
      </c>
      <c r="BK2245" s="78" t="s">
        <v>17722</v>
      </c>
      <c r="BO2245" s="78" t="s">
        <v>16502</v>
      </c>
    </row>
    <row r="2246" customFormat="false" ht="15" hidden="true" customHeight="false" outlineLevel="0" collapsed="false">
      <c r="A2246" s="82" t="n">
        <v>45291</v>
      </c>
      <c r="B2246" s="78" t="s">
        <v>16497</v>
      </c>
      <c r="C2246" s="78" t="s">
        <v>18927</v>
      </c>
      <c r="D2246" s="78" t="s">
        <v>18928</v>
      </c>
      <c r="E2246" s="78" t="s">
        <v>1305</v>
      </c>
      <c r="F2246" s="78" t="s">
        <v>17710</v>
      </c>
      <c r="G2246" s="78" t="s">
        <v>17711</v>
      </c>
      <c r="H2246" s="78" t="s">
        <v>17725</v>
      </c>
      <c r="I2246" s="78" t="s">
        <v>18933</v>
      </c>
      <c r="J2246" s="78" t="s">
        <v>17755</v>
      </c>
      <c r="K2246" s="78" t="n">
        <v>148923994</v>
      </c>
      <c r="L2246" s="78" t="s">
        <v>1816</v>
      </c>
      <c r="M2246" s="78" t="s">
        <v>20816</v>
      </c>
      <c r="N2246" s="78" t="s">
        <v>17734</v>
      </c>
      <c r="Q2246" s="78" t="n">
        <v>21000015</v>
      </c>
      <c r="R2246" s="78" t="s">
        <v>16863</v>
      </c>
      <c r="S2246" s="78" t="s">
        <v>16864</v>
      </c>
      <c r="T2246" s="78" t="s">
        <v>16862</v>
      </c>
      <c r="W2246" s="78" t="s">
        <v>4084</v>
      </c>
      <c r="Z2246" s="78" t="s">
        <v>17801</v>
      </c>
      <c r="AA2246" s="78" t="s">
        <v>17802</v>
      </c>
      <c r="AC2246" s="78" t="s">
        <v>19192</v>
      </c>
      <c r="AE2246" s="78" t="s">
        <v>1819</v>
      </c>
      <c r="AG2246" s="78" t="s">
        <v>18931</v>
      </c>
      <c r="AI2246" s="82" t="n">
        <v>45379</v>
      </c>
      <c r="AJ2246" s="78" t="s">
        <v>1197</v>
      </c>
      <c r="AL2246" s="78" t="s">
        <v>17718</v>
      </c>
      <c r="AM2246" s="78" t="s">
        <v>17718</v>
      </c>
      <c r="AP2246" s="78" t="s">
        <v>17719</v>
      </c>
      <c r="AQ2246" s="78" t="n">
        <v>186</v>
      </c>
      <c r="AR2246" s="78" t="n">
        <v>100</v>
      </c>
      <c r="AS2246" s="78" t="n">
        <v>51.95</v>
      </c>
      <c r="AT2246" s="78" t="n">
        <v>1</v>
      </c>
      <c r="AV2246" s="78" t="n">
        <v>8.08</v>
      </c>
      <c r="AY2246" s="78" t="n">
        <v>1217733.57</v>
      </c>
      <c r="AZ2246" s="78" t="n">
        <v>0</v>
      </c>
      <c r="BA2246" s="78" t="n">
        <v>-251463.57</v>
      </c>
      <c r="BB2246" s="78" t="n">
        <v>0</v>
      </c>
      <c r="BC2246" s="78" t="n">
        <v>966270</v>
      </c>
      <c r="BD2246" s="78" t="n">
        <v>85560000</v>
      </c>
      <c r="BE2246" s="78" t="s">
        <v>18932</v>
      </c>
      <c r="BJ2246" s="78" t="s">
        <v>17721</v>
      </c>
      <c r="BK2246" s="78" t="s">
        <v>17722</v>
      </c>
      <c r="BO2246" s="78" t="s">
        <v>16502</v>
      </c>
    </row>
    <row r="2247" customFormat="false" ht="15" hidden="true" customHeight="false" outlineLevel="0" collapsed="false">
      <c r="A2247" s="82" t="n">
        <v>45291</v>
      </c>
      <c r="B2247" s="78" t="s">
        <v>16497</v>
      </c>
      <c r="C2247" s="78" t="s">
        <v>18927</v>
      </c>
      <c r="D2247" s="78" t="s">
        <v>18928</v>
      </c>
      <c r="E2247" s="78" t="s">
        <v>1305</v>
      </c>
      <c r="F2247" s="78" t="s">
        <v>17710</v>
      </c>
      <c r="G2247" s="78" t="s">
        <v>17711</v>
      </c>
      <c r="H2247" s="78" t="s">
        <v>17725</v>
      </c>
      <c r="I2247" s="78" t="s">
        <v>18933</v>
      </c>
      <c r="J2247" s="78" t="s">
        <v>17755</v>
      </c>
      <c r="K2247" s="78" t="n">
        <v>154295882</v>
      </c>
      <c r="L2247" s="78" t="s">
        <v>2138</v>
      </c>
      <c r="M2247" s="78" t="s">
        <v>20817</v>
      </c>
      <c r="N2247" s="78" t="s">
        <v>17734</v>
      </c>
      <c r="Q2247" s="78" t="n">
        <v>21000015</v>
      </c>
      <c r="R2247" s="78" t="s">
        <v>16863</v>
      </c>
      <c r="S2247" s="78" t="s">
        <v>16864</v>
      </c>
      <c r="T2247" s="78" t="s">
        <v>16862</v>
      </c>
      <c r="W2247" s="78" t="s">
        <v>4084</v>
      </c>
      <c r="Z2247" s="78" t="s">
        <v>17801</v>
      </c>
      <c r="AA2247" s="78" t="s">
        <v>17802</v>
      </c>
      <c r="AC2247" s="78" t="s">
        <v>19192</v>
      </c>
      <c r="AE2247" s="78" t="s">
        <v>2141</v>
      </c>
      <c r="AG2247" s="78" t="s">
        <v>18931</v>
      </c>
      <c r="AI2247" s="82" t="n">
        <v>45322</v>
      </c>
      <c r="AJ2247" s="78" t="s">
        <v>1197</v>
      </c>
      <c r="AL2247" s="78" t="s">
        <v>17718</v>
      </c>
      <c r="AM2247" s="78" t="s">
        <v>17718</v>
      </c>
      <c r="AP2247" s="78" t="s">
        <v>17719</v>
      </c>
      <c r="AQ2247" s="78" t="n">
        <v>200</v>
      </c>
      <c r="AR2247" s="78" t="n">
        <v>100</v>
      </c>
      <c r="AS2247" s="78" t="n">
        <v>3.2</v>
      </c>
      <c r="AT2247" s="78" t="n">
        <v>1</v>
      </c>
      <c r="AV2247" s="78" t="n">
        <v>8.08</v>
      </c>
      <c r="AY2247" s="78" t="n">
        <v>2550385.11</v>
      </c>
      <c r="AZ2247" s="78" t="n">
        <v>0</v>
      </c>
      <c r="BA2247" s="78" t="n">
        <v>-2486385.11</v>
      </c>
      <c r="BB2247" s="78" t="n">
        <v>0</v>
      </c>
      <c r="BC2247" s="78" t="n">
        <v>64000</v>
      </c>
      <c r="BD2247" s="78" t="n">
        <v>86000000</v>
      </c>
      <c r="BE2247" s="78" t="s">
        <v>18932</v>
      </c>
      <c r="BJ2247" s="78" t="s">
        <v>17721</v>
      </c>
      <c r="BK2247" s="78" t="s">
        <v>17722</v>
      </c>
      <c r="BO2247" s="78" t="s">
        <v>16502</v>
      </c>
    </row>
    <row r="2248" customFormat="false" ht="15" hidden="true" customHeight="false" outlineLevel="0" collapsed="false">
      <c r="A2248" s="82" t="n">
        <v>45291</v>
      </c>
      <c r="B2248" s="78" t="s">
        <v>16497</v>
      </c>
      <c r="C2248" s="78" t="s">
        <v>18927</v>
      </c>
      <c r="D2248" s="78" t="s">
        <v>18928</v>
      </c>
      <c r="E2248" s="78" t="s">
        <v>1305</v>
      </c>
      <c r="F2248" s="78" t="s">
        <v>17710</v>
      </c>
      <c r="G2248" s="78" t="s">
        <v>17711</v>
      </c>
      <c r="H2248" s="78" t="s">
        <v>17725</v>
      </c>
      <c r="I2248" s="78" t="s">
        <v>18933</v>
      </c>
      <c r="J2248" s="78" t="s">
        <v>17755</v>
      </c>
      <c r="K2248" s="78" t="n">
        <v>158193215</v>
      </c>
      <c r="L2248" s="78" t="s">
        <v>3216</v>
      </c>
      <c r="M2248" s="78" t="s">
        <v>20818</v>
      </c>
      <c r="N2248" s="78" t="s">
        <v>17734</v>
      </c>
      <c r="Q2248" s="78" t="n">
        <v>21000015</v>
      </c>
      <c r="R2248" s="78" t="s">
        <v>16863</v>
      </c>
      <c r="S2248" s="78" t="s">
        <v>16864</v>
      </c>
      <c r="T2248" s="78" t="s">
        <v>16862</v>
      </c>
      <c r="W2248" s="78" t="s">
        <v>4084</v>
      </c>
      <c r="Z2248" s="78" t="s">
        <v>17801</v>
      </c>
      <c r="AA2248" s="78" t="s">
        <v>17802</v>
      </c>
      <c r="AC2248" s="78" t="s">
        <v>19192</v>
      </c>
      <c r="AE2248" s="78" t="s">
        <v>3219</v>
      </c>
      <c r="AG2248" s="78" t="s">
        <v>18931</v>
      </c>
      <c r="AI2248" s="82" t="n">
        <v>45320</v>
      </c>
      <c r="AJ2248" s="78" t="s">
        <v>1197</v>
      </c>
      <c r="AL2248" s="78" t="s">
        <v>17718</v>
      </c>
      <c r="AM2248" s="78" t="s">
        <v>17718</v>
      </c>
      <c r="AP2248" s="78" t="s">
        <v>17719</v>
      </c>
      <c r="AQ2248" s="78" t="n">
        <v>200</v>
      </c>
      <c r="AR2248" s="78" t="n">
        <v>100</v>
      </c>
      <c r="AS2248" s="78" t="n">
        <v>2.625</v>
      </c>
      <c r="AT2248" s="78" t="n">
        <v>1</v>
      </c>
      <c r="AV2248" s="78" t="n">
        <v>8.08</v>
      </c>
      <c r="AY2248" s="78" t="n">
        <v>57843.87</v>
      </c>
      <c r="AZ2248" s="78" t="n">
        <v>0</v>
      </c>
      <c r="BA2248" s="78" t="n">
        <v>-5343.87</v>
      </c>
      <c r="BB2248" s="78" t="n">
        <v>0</v>
      </c>
      <c r="BC2248" s="78" t="n">
        <v>52500</v>
      </c>
      <c r="BD2248" s="78" t="n">
        <v>86000000</v>
      </c>
      <c r="BE2248" s="78" t="s">
        <v>18932</v>
      </c>
      <c r="BJ2248" s="78" t="s">
        <v>17721</v>
      </c>
      <c r="BK2248" s="78" t="s">
        <v>17722</v>
      </c>
      <c r="BO2248" s="78" t="s">
        <v>16502</v>
      </c>
    </row>
    <row r="2249" customFormat="false" ht="15" hidden="true" customHeight="false" outlineLevel="0" collapsed="false">
      <c r="A2249" s="82" t="n">
        <v>45291</v>
      </c>
      <c r="B2249" s="78" t="s">
        <v>16497</v>
      </c>
      <c r="C2249" s="78" t="s">
        <v>18927</v>
      </c>
      <c r="D2249" s="78" t="s">
        <v>18928</v>
      </c>
      <c r="E2249" s="78" t="s">
        <v>1305</v>
      </c>
      <c r="F2249" s="78" t="s">
        <v>17710</v>
      </c>
      <c r="G2249" s="78" t="s">
        <v>17711</v>
      </c>
      <c r="H2249" s="78" t="s">
        <v>17725</v>
      </c>
      <c r="I2249" s="78" t="s">
        <v>18933</v>
      </c>
      <c r="J2249" s="78" t="s">
        <v>17755</v>
      </c>
      <c r="K2249" s="78" t="n">
        <v>155800427</v>
      </c>
      <c r="L2249" s="78" t="s">
        <v>3020</v>
      </c>
      <c r="M2249" s="78" t="s">
        <v>20819</v>
      </c>
      <c r="N2249" s="78" t="s">
        <v>17734</v>
      </c>
      <c r="Q2249" s="78" t="n">
        <v>21000015</v>
      </c>
      <c r="R2249" s="78" t="s">
        <v>16863</v>
      </c>
      <c r="S2249" s="78" t="s">
        <v>16864</v>
      </c>
      <c r="T2249" s="78" t="s">
        <v>16862</v>
      </c>
      <c r="W2249" s="78" t="s">
        <v>4084</v>
      </c>
      <c r="Z2249" s="78" t="s">
        <v>17801</v>
      </c>
      <c r="AA2249" s="78" t="s">
        <v>17802</v>
      </c>
      <c r="AC2249" s="78" t="s">
        <v>19192</v>
      </c>
      <c r="AE2249" s="78" t="s">
        <v>3023</v>
      </c>
      <c r="AG2249" s="78" t="s">
        <v>18931</v>
      </c>
      <c r="AI2249" s="82" t="n">
        <v>45338</v>
      </c>
      <c r="AJ2249" s="78" t="s">
        <v>1197</v>
      </c>
      <c r="AL2249" s="78" t="s">
        <v>17718</v>
      </c>
      <c r="AM2249" s="78" t="s">
        <v>17718</v>
      </c>
      <c r="AP2249" s="78" t="s">
        <v>17719</v>
      </c>
      <c r="AQ2249" s="78" t="n">
        <v>200</v>
      </c>
      <c r="AR2249" s="78" t="n">
        <v>100</v>
      </c>
      <c r="AS2249" s="78" t="n">
        <v>8.05</v>
      </c>
      <c r="AT2249" s="78" t="n">
        <v>1</v>
      </c>
      <c r="AV2249" s="78" t="n">
        <v>8.08</v>
      </c>
      <c r="AY2249" s="78" t="n">
        <v>2632303.87</v>
      </c>
      <c r="AZ2249" s="78" t="n">
        <v>0</v>
      </c>
      <c r="BA2249" s="78" t="n">
        <v>-2471303.87</v>
      </c>
      <c r="BB2249" s="78" t="n">
        <v>0</v>
      </c>
      <c r="BC2249" s="78" t="n">
        <v>161000</v>
      </c>
      <c r="BD2249" s="78" t="n">
        <v>86500000</v>
      </c>
      <c r="BE2249" s="78" t="s">
        <v>18932</v>
      </c>
      <c r="BJ2249" s="78" t="s">
        <v>17721</v>
      </c>
      <c r="BK2249" s="78" t="s">
        <v>17722</v>
      </c>
      <c r="BO2249" s="78" t="s">
        <v>16502</v>
      </c>
    </row>
    <row r="2250" customFormat="false" ht="15" hidden="true" customHeight="false" outlineLevel="0" collapsed="false">
      <c r="A2250" s="82" t="n">
        <v>45291</v>
      </c>
      <c r="B2250" s="78" t="s">
        <v>16497</v>
      </c>
      <c r="C2250" s="78" t="s">
        <v>18927</v>
      </c>
      <c r="D2250" s="78" t="s">
        <v>18928</v>
      </c>
      <c r="E2250" s="78" t="s">
        <v>1305</v>
      </c>
      <c r="F2250" s="78" t="s">
        <v>17710</v>
      </c>
      <c r="G2250" s="78" t="s">
        <v>17711</v>
      </c>
      <c r="H2250" s="78" t="s">
        <v>17725</v>
      </c>
      <c r="I2250" s="78" t="s">
        <v>18933</v>
      </c>
      <c r="J2250" s="78" t="s">
        <v>17755</v>
      </c>
      <c r="K2250" s="78" t="n">
        <v>148844392</v>
      </c>
      <c r="L2250" s="78" t="s">
        <v>1683</v>
      </c>
      <c r="M2250" s="78" t="s">
        <v>20820</v>
      </c>
      <c r="N2250" s="78" t="s">
        <v>17734</v>
      </c>
      <c r="Q2250" s="78" t="n">
        <v>21000015</v>
      </c>
      <c r="R2250" s="78" t="s">
        <v>16863</v>
      </c>
      <c r="S2250" s="78" t="s">
        <v>16864</v>
      </c>
      <c r="T2250" s="78" t="s">
        <v>16862</v>
      </c>
      <c r="W2250" s="78" t="s">
        <v>4084</v>
      </c>
      <c r="Z2250" s="78" t="s">
        <v>17801</v>
      </c>
      <c r="AA2250" s="78" t="s">
        <v>17802</v>
      </c>
      <c r="AC2250" s="78" t="s">
        <v>19192</v>
      </c>
      <c r="AE2250" s="78" t="s">
        <v>1686</v>
      </c>
      <c r="AG2250" s="78" t="s">
        <v>18931</v>
      </c>
      <c r="AI2250" s="82" t="n">
        <v>45401</v>
      </c>
      <c r="AJ2250" s="78" t="s">
        <v>1197</v>
      </c>
      <c r="AL2250" s="78" t="s">
        <v>17718</v>
      </c>
      <c r="AM2250" s="78" t="s">
        <v>17718</v>
      </c>
      <c r="AP2250" s="78" t="s">
        <v>17719</v>
      </c>
      <c r="AQ2250" s="78" t="n">
        <v>200</v>
      </c>
      <c r="AR2250" s="78" t="n">
        <v>100</v>
      </c>
      <c r="AS2250" s="78" t="n">
        <v>30.55</v>
      </c>
      <c r="AT2250" s="78" t="n">
        <v>1</v>
      </c>
      <c r="AV2250" s="78" t="n">
        <v>8.08</v>
      </c>
      <c r="AY2250" s="78" t="n">
        <v>2599203.87</v>
      </c>
      <c r="AZ2250" s="78" t="n">
        <v>0</v>
      </c>
      <c r="BA2250" s="78" t="n">
        <v>-1988203.87</v>
      </c>
      <c r="BB2250" s="78" t="n">
        <v>0</v>
      </c>
      <c r="BC2250" s="78" t="n">
        <v>611000</v>
      </c>
      <c r="BD2250" s="78" t="n">
        <v>86500000</v>
      </c>
      <c r="BE2250" s="78" t="s">
        <v>18932</v>
      </c>
      <c r="BJ2250" s="78" t="s">
        <v>17721</v>
      </c>
      <c r="BK2250" s="78" t="s">
        <v>17722</v>
      </c>
      <c r="BO2250" s="78" t="s">
        <v>16502</v>
      </c>
    </row>
    <row r="2251" customFormat="false" ht="15" hidden="true" customHeight="false" outlineLevel="0" collapsed="false">
      <c r="A2251" s="82" t="n">
        <v>45291</v>
      </c>
      <c r="B2251" s="78" t="s">
        <v>16497</v>
      </c>
      <c r="C2251" s="78" t="s">
        <v>18927</v>
      </c>
      <c r="D2251" s="78" t="s">
        <v>18928</v>
      </c>
      <c r="E2251" s="78" t="s">
        <v>1305</v>
      </c>
      <c r="F2251" s="78" t="s">
        <v>17710</v>
      </c>
      <c r="G2251" s="78" t="s">
        <v>17711</v>
      </c>
      <c r="H2251" s="78" t="s">
        <v>17725</v>
      </c>
      <c r="I2251" s="78" t="s">
        <v>18933</v>
      </c>
      <c r="J2251" s="78" t="s">
        <v>17755</v>
      </c>
      <c r="K2251" s="78" t="n">
        <v>148844408</v>
      </c>
      <c r="L2251" s="78" t="s">
        <v>1690</v>
      </c>
      <c r="M2251" s="78" t="s">
        <v>20821</v>
      </c>
      <c r="N2251" s="78" t="s">
        <v>17734</v>
      </c>
      <c r="Q2251" s="78" t="n">
        <v>21000015</v>
      </c>
      <c r="R2251" s="78" t="s">
        <v>16863</v>
      </c>
      <c r="S2251" s="78" t="s">
        <v>16864</v>
      </c>
      <c r="T2251" s="78" t="s">
        <v>16862</v>
      </c>
      <c r="W2251" s="78" t="s">
        <v>4084</v>
      </c>
      <c r="Z2251" s="78" t="s">
        <v>17801</v>
      </c>
      <c r="AA2251" s="78" t="s">
        <v>17802</v>
      </c>
      <c r="AC2251" s="78" t="s">
        <v>19192</v>
      </c>
      <c r="AE2251" s="78" t="s">
        <v>1693</v>
      </c>
      <c r="AG2251" s="78" t="s">
        <v>18931</v>
      </c>
      <c r="AI2251" s="82" t="n">
        <v>45401</v>
      </c>
      <c r="AJ2251" s="78" t="s">
        <v>1197</v>
      </c>
      <c r="AL2251" s="78" t="s">
        <v>17718</v>
      </c>
      <c r="AM2251" s="78" t="s">
        <v>17718</v>
      </c>
      <c r="AP2251" s="78" t="s">
        <v>17719</v>
      </c>
      <c r="AQ2251" s="78" t="n">
        <v>200</v>
      </c>
      <c r="AR2251" s="78" t="n">
        <v>100</v>
      </c>
      <c r="AS2251" s="78" t="n">
        <v>32.5</v>
      </c>
      <c r="AT2251" s="78" t="n">
        <v>1</v>
      </c>
      <c r="AV2251" s="78" t="n">
        <v>8.08</v>
      </c>
      <c r="AY2251" s="78" t="n">
        <v>2528263.89</v>
      </c>
      <c r="AZ2251" s="78" t="n">
        <v>0</v>
      </c>
      <c r="BA2251" s="78" t="n">
        <v>-1878263.89</v>
      </c>
      <c r="BB2251" s="78" t="n">
        <v>0</v>
      </c>
      <c r="BC2251" s="78" t="n">
        <v>650000</v>
      </c>
      <c r="BD2251" s="78" t="n">
        <v>87000000</v>
      </c>
      <c r="BE2251" s="78" t="s">
        <v>18932</v>
      </c>
      <c r="BJ2251" s="78" t="s">
        <v>17721</v>
      </c>
      <c r="BK2251" s="78" t="s">
        <v>17722</v>
      </c>
      <c r="BO2251" s="78" t="s">
        <v>16502</v>
      </c>
    </row>
    <row r="2252" customFormat="false" ht="15" hidden="true" customHeight="false" outlineLevel="0" collapsed="false">
      <c r="A2252" s="82" t="n">
        <v>45291</v>
      </c>
      <c r="B2252" s="78" t="s">
        <v>16497</v>
      </c>
      <c r="C2252" s="78" t="s">
        <v>18927</v>
      </c>
      <c r="D2252" s="78" t="s">
        <v>18928</v>
      </c>
      <c r="E2252" s="78" t="s">
        <v>1305</v>
      </c>
      <c r="F2252" s="78" t="s">
        <v>17710</v>
      </c>
      <c r="G2252" s="78" t="s">
        <v>17711</v>
      </c>
      <c r="H2252" s="78" t="s">
        <v>17725</v>
      </c>
      <c r="I2252" s="78" t="s">
        <v>18933</v>
      </c>
      <c r="J2252" s="78" t="s">
        <v>17755</v>
      </c>
      <c r="K2252" s="78" t="n">
        <v>148924220</v>
      </c>
      <c r="L2252" s="78" t="s">
        <v>1767</v>
      </c>
      <c r="M2252" s="78" t="s">
        <v>20822</v>
      </c>
      <c r="N2252" s="78" t="s">
        <v>17734</v>
      </c>
      <c r="Q2252" s="78" t="n">
        <v>21000015</v>
      </c>
      <c r="R2252" s="78" t="s">
        <v>16863</v>
      </c>
      <c r="S2252" s="78" t="s">
        <v>16864</v>
      </c>
      <c r="T2252" s="78" t="s">
        <v>16862</v>
      </c>
      <c r="W2252" s="78" t="s">
        <v>4084</v>
      </c>
      <c r="Z2252" s="78" t="s">
        <v>17801</v>
      </c>
      <c r="AA2252" s="78" t="s">
        <v>17802</v>
      </c>
      <c r="AC2252" s="78" t="s">
        <v>19192</v>
      </c>
      <c r="AE2252" s="78" t="s">
        <v>1770</v>
      </c>
      <c r="AG2252" s="78" t="s">
        <v>18931</v>
      </c>
      <c r="AI2252" s="82" t="n">
        <v>45379</v>
      </c>
      <c r="AJ2252" s="78" t="s">
        <v>1197</v>
      </c>
      <c r="AL2252" s="78" t="s">
        <v>17718</v>
      </c>
      <c r="AM2252" s="78" t="s">
        <v>17718</v>
      </c>
      <c r="AP2252" s="78" t="s">
        <v>17719</v>
      </c>
      <c r="AQ2252" s="78" t="n">
        <v>215</v>
      </c>
      <c r="AR2252" s="78" t="n">
        <v>100</v>
      </c>
      <c r="AS2252" s="78" t="n">
        <v>11.8</v>
      </c>
      <c r="AT2252" s="78" t="n">
        <v>1</v>
      </c>
      <c r="AV2252" s="78" t="n">
        <v>8.08</v>
      </c>
      <c r="AY2252" s="78" t="n">
        <v>508399.16</v>
      </c>
      <c r="AZ2252" s="78" t="n">
        <v>0</v>
      </c>
      <c r="BA2252" s="78" t="n">
        <v>-254699.16</v>
      </c>
      <c r="BB2252" s="78" t="n">
        <v>0</v>
      </c>
      <c r="BC2252" s="78" t="n">
        <v>253700</v>
      </c>
      <c r="BD2252" s="78" t="n">
        <v>87612500</v>
      </c>
      <c r="BE2252" s="78" t="s">
        <v>18932</v>
      </c>
      <c r="BJ2252" s="78" t="s">
        <v>17721</v>
      </c>
      <c r="BK2252" s="78" t="s">
        <v>17722</v>
      </c>
      <c r="BO2252" s="78" t="s">
        <v>16502</v>
      </c>
    </row>
    <row r="2253" customFormat="false" ht="15" hidden="true" customHeight="false" outlineLevel="0" collapsed="false">
      <c r="A2253" s="82" t="n">
        <v>45291</v>
      </c>
      <c r="B2253" s="78" t="s">
        <v>16497</v>
      </c>
      <c r="C2253" s="78" t="s">
        <v>18927</v>
      </c>
      <c r="D2253" s="78" t="s">
        <v>18928</v>
      </c>
      <c r="E2253" s="78" t="s">
        <v>1305</v>
      </c>
      <c r="F2253" s="78" t="s">
        <v>17710</v>
      </c>
      <c r="G2253" s="78" t="s">
        <v>17711</v>
      </c>
      <c r="H2253" s="78" t="s">
        <v>17725</v>
      </c>
      <c r="I2253" s="78" t="s">
        <v>18933</v>
      </c>
      <c r="J2253" s="78" t="s">
        <v>17755</v>
      </c>
      <c r="K2253" s="78" t="n">
        <v>156907970</v>
      </c>
      <c r="L2253" s="78" t="s">
        <v>3167</v>
      </c>
      <c r="M2253" s="78" t="s">
        <v>20823</v>
      </c>
      <c r="N2253" s="78" t="s">
        <v>17734</v>
      </c>
      <c r="Q2253" s="78" t="n">
        <v>21000015</v>
      </c>
      <c r="R2253" s="78" t="s">
        <v>16863</v>
      </c>
      <c r="S2253" s="78" t="s">
        <v>16864</v>
      </c>
      <c r="T2253" s="78" t="s">
        <v>16862</v>
      </c>
      <c r="W2253" s="78" t="s">
        <v>4084</v>
      </c>
      <c r="Z2253" s="78" t="s">
        <v>17801</v>
      </c>
      <c r="AA2253" s="78" t="s">
        <v>17802</v>
      </c>
      <c r="AC2253" s="78" t="s">
        <v>19192</v>
      </c>
      <c r="AE2253" s="78" t="s">
        <v>3170</v>
      </c>
      <c r="AG2253" s="78" t="s">
        <v>18931</v>
      </c>
      <c r="AI2253" s="82" t="n">
        <v>45366</v>
      </c>
      <c r="AJ2253" s="78" t="s">
        <v>1197</v>
      </c>
      <c r="AL2253" s="78" t="s">
        <v>17718</v>
      </c>
      <c r="AM2253" s="78" t="s">
        <v>17718</v>
      </c>
      <c r="AP2253" s="78" t="s">
        <v>17719</v>
      </c>
      <c r="AQ2253" s="78" t="n">
        <v>200</v>
      </c>
      <c r="AR2253" s="78" t="n">
        <v>100</v>
      </c>
      <c r="AS2253" s="78" t="n">
        <v>28.2</v>
      </c>
      <c r="AT2253" s="78" t="n">
        <v>1</v>
      </c>
      <c r="AV2253" s="78" t="n">
        <v>8.08</v>
      </c>
      <c r="AY2253" s="78" t="n">
        <v>2031763.89</v>
      </c>
      <c r="AZ2253" s="78" t="n">
        <v>0</v>
      </c>
      <c r="BA2253" s="78" t="n">
        <v>-1467763.89</v>
      </c>
      <c r="BB2253" s="78" t="n">
        <v>0</v>
      </c>
      <c r="BC2253" s="78" t="n">
        <v>564000</v>
      </c>
      <c r="BD2253" s="78" t="n">
        <v>89500000</v>
      </c>
      <c r="BE2253" s="78" t="s">
        <v>18932</v>
      </c>
      <c r="BJ2253" s="78" t="s">
        <v>17721</v>
      </c>
      <c r="BK2253" s="78" t="s">
        <v>17722</v>
      </c>
      <c r="BO2253" s="78" t="s">
        <v>16502</v>
      </c>
    </row>
    <row r="2254" customFormat="false" ht="15" hidden="true" customHeight="false" outlineLevel="0" collapsed="false">
      <c r="A2254" s="82" t="n">
        <v>45291</v>
      </c>
      <c r="B2254" s="78" t="s">
        <v>16497</v>
      </c>
      <c r="C2254" s="78" t="s">
        <v>18927</v>
      </c>
      <c r="D2254" s="78" t="s">
        <v>18928</v>
      </c>
      <c r="E2254" s="78" t="s">
        <v>1305</v>
      </c>
      <c r="F2254" s="78" t="s">
        <v>17710</v>
      </c>
      <c r="G2254" s="78" t="s">
        <v>17711</v>
      </c>
      <c r="H2254" s="78" t="s">
        <v>17725</v>
      </c>
      <c r="I2254" s="78" t="s">
        <v>18933</v>
      </c>
      <c r="J2254" s="78" t="s">
        <v>17755</v>
      </c>
      <c r="K2254" s="78" t="n">
        <v>156907975</v>
      </c>
      <c r="L2254" s="78" t="s">
        <v>3174</v>
      </c>
      <c r="M2254" s="78" t="s">
        <v>20147</v>
      </c>
      <c r="N2254" s="78" t="s">
        <v>17734</v>
      </c>
      <c r="Q2254" s="78" t="n">
        <v>21000015</v>
      </c>
      <c r="R2254" s="78" t="s">
        <v>16863</v>
      </c>
      <c r="S2254" s="78" t="s">
        <v>16864</v>
      </c>
      <c r="T2254" s="78" t="s">
        <v>16862</v>
      </c>
      <c r="W2254" s="78" t="s">
        <v>4084</v>
      </c>
      <c r="Z2254" s="78" t="s">
        <v>17801</v>
      </c>
      <c r="AA2254" s="78" t="s">
        <v>17802</v>
      </c>
      <c r="AC2254" s="78" t="s">
        <v>19192</v>
      </c>
      <c r="AE2254" s="78" t="s">
        <v>3177</v>
      </c>
      <c r="AG2254" s="78" t="s">
        <v>18931</v>
      </c>
      <c r="AI2254" s="82" t="n">
        <v>45366</v>
      </c>
      <c r="AJ2254" s="78" t="s">
        <v>1197</v>
      </c>
      <c r="AL2254" s="78" t="s">
        <v>17718</v>
      </c>
      <c r="AM2254" s="78" t="s">
        <v>17718</v>
      </c>
      <c r="AP2254" s="78" t="s">
        <v>17719</v>
      </c>
      <c r="AQ2254" s="78" t="n">
        <v>200</v>
      </c>
      <c r="AR2254" s="78" t="n">
        <v>100</v>
      </c>
      <c r="AS2254" s="78" t="n">
        <v>31.25</v>
      </c>
      <c r="AT2254" s="78" t="n">
        <v>1</v>
      </c>
      <c r="AV2254" s="78" t="n">
        <v>8.08</v>
      </c>
      <c r="AY2254" s="78" t="n">
        <v>2107303.88</v>
      </c>
      <c r="AZ2254" s="78" t="n">
        <v>0</v>
      </c>
      <c r="BA2254" s="78" t="n">
        <v>-1482303.88</v>
      </c>
      <c r="BB2254" s="78" t="n">
        <v>0</v>
      </c>
      <c r="BC2254" s="78" t="n">
        <v>625000</v>
      </c>
      <c r="BD2254" s="78" t="n">
        <v>90000000</v>
      </c>
      <c r="BE2254" s="78" t="s">
        <v>18932</v>
      </c>
      <c r="BJ2254" s="78" t="s">
        <v>17721</v>
      </c>
      <c r="BK2254" s="78" t="s">
        <v>17722</v>
      </c>
      <c r="BO2254" s="78" t="s">
        <v>16502</v>
      </c>
    </row>
    <row r="2255" customFormat="false" ht="15" hidden="true" customHeight="false" outlineLevel="0" collapsed="false">
      <c r="A2255" s="82" t="n">
        <v>45291</v>
      </c>
      <c r="B2255" s="78" t="s">
        <v>16497</v>
      </c>
      <c r="C2255" s="78" t="s">
        <v>18927</v>
      </c>
      <c r="D2255" s="78" t="s">
        <v>18928</v>
      </c>
      <c r="E2255" s="78" t="s">
        <v>1305</v>
      </c>
      <c r="F2255" s="78" t="s">
        <v>17710</v>
      </c>
      <c r="G2255" s="78" t="s">
        <v>17711</v>
      </c>
      <c r="H2255" s="78" t="s">
        <v>17725</v>
      </c>
      <c r="I2255" s="78" t="s">
        <v>18965</v>
      </c>
      <c r="J2255" s="78" t="s">
        <v>17755</v>
      </c>
      <c r="K2255" s="78" t="n">
        <v>139693011</v>
      </c>
      <c r="L2255" s="78" t="s">
        <v>1319</v>
      </c>
      <c r="M2255" s="78" t="s">
        <v>20824</v>
      </c>
      <c r="N2255" s="78" t="s">
        <v>17734</v>
      </c>
      <c r="Q2255" s="78" t="n">
        <v>21000015</v>
      </c>
      <c r="R2255" s="78" t="s">
        <v>16863</v>
      </c>
      <c r="S2255" s="78" t="s">
        <v>16864</v>
      </c>
      <c r="T2255" s="78" t="s">
        <v>16862</v>
      </c>
      <c r="W2255" s="78" t="s">
        <v>4084</v>
      </c>
      <c r="Z2255" s="78" t="s">
        <v>17801</v>
      </c>
      <c r="AA2255" s="78" t="s">
        <v>17802</v>
      </c>
      <c r="AC2255" s="78" t="s">
        <v>19192</v>
      </c>
      <c r="AE2255" s="78" t="s">
        <v>1322</v>
      </c>
      <c r="AG2255" s="78" t="s">
        <v>18931</v>
      </c>
      <c r="AI2255" s="82" t="n">
        <v>45310</v>
      </c>
      <c r="AJ2255" s="78" t="s">
        <v>1197</v>
      </c>
      <c r="AL2255" s="78" t="s">
        <v>17718</v>
      </c>
      <c r="AM2255" s="78" t="s">
        <v>17718</v>
      </c>
      <c r="AP2255" s="78" t="s">
        <v>17772</v>
      </c>
      <c r="AQ2255" s="78" t="n">
        <v>-300</v>
      </c>
      <c r="AR2255" s="78" t="n">
        <v>100</v>
      </c>
      <c r="AS2255" s="78" t="n">
        <v>0.075</v>
      </c>
      <c r="AT2255" s="78" t="n">
        <v>1</v>
      </c>
      <c r="AV2255" s="78" t="n">
        <v>8.08</v>
      </c>
      <c r="AY2255" s="78" t="n">
        <v>-110514.2</v>
      </c>
      <c r="AZ2255" s="78" t="n">
        <v>0</v>
      </c>
      <c r="BA2255" s="78" t="n">
        <v>108264.2</v>
      </c>
      <c r="BB2255" s="78" t="n">
        <v>0</v>
      </c>
      <c r="BC2255" s="78" t="n">
        <v>-2250</v>
      </c>
      <c r="BD2255" s="78" t="n">
        <v>90000000</v>
      </c>
      <c r="BE2255" s="78" t="s">
        <v>18932</v>
      </c>
      <c r="BJ2255" s="78" t="s">
        <v>17721</v>
      </c>
      <c r="BK2255" s="78" t="s">
        <v>17722</v>
      </c>
      <c r="BO2255" s="78" t="s">
        <v>16502</v>
      </c>
    </row>
    <row r="2256" customFormat="false" ht="15" hidden="true" customHeight="false" outlineLevel="0" collapsed="false">
      <c r="A2256" s="82" t="n">
        <v>45291</v>
      </c>
      <c r="B2256" s="78" t="s">
        <v>16497</v>
      </c>
      <c r="C2256" s="78" t="s">
        <v>18927</v>
      </c>
      <c r="D2256" s="78" t="s">
        <v>18928</v>
      </c>
      <c r="E2256" s="78" t="s">
        <v>1305</v>
      </c>
      <c r="F2256" s="78" t="s">
        <v>17710</v>
      </c>
      <c r="G2256" s="78" t="s">
        <v>17711</v>
      </c>
      <c r="H2256" s="78" t="s">
        <v>17725</v>
      </c>
      <c r="I2256" s="78" t="s">
        <v>18933</v>
      </c>
      <c r="J2256" s="78" t="s">
        <v>17755</v>
      </c>
      <c r="K2256" s="78" t="n">
        <v>156908155</v>
      </c>
      <c r="L2256" s="78" t="s">
        <v>3188</v>
      </c>
      <c r="M2256" s="78" t="s">
        <v>20825</v>
      </c>
      <c r="N2256" s="78" t="s">
        <v>17734</v>
      </c>
      <c r="Q2256" s="78" t="n">
        <v>21000015</v>
      </c>
      <c r="R2256" s="78" t="s">
        <v>16863</v>
      </c>
      <c r="S2256" s="78" t="s">
        <v>16864</v>
      </c>
      <c r="T2256" s="78" t="s">
        <v>16862</v>
      </c>
      <c r="W2256" s="78" t="s">
        <v>4084</v>
      </c>
      <c r="Z2256" s="78" t="s">
        <v>17801</v>
      </c>
      <c r="AA2256" s="78" t="s">
        <v>17802</v>
      </c>
      <c r="AC2256" s="78" t="s">
        <v>19192</v>
      </c>
      <c r="AE2256" s="78" t="s">
        <v>3191</v>
      </c>
      <c r="AG2256" s="78" t="s">
        <v>18931</v>
      </c>
      <c r="AI2256" s="82" t="n">
        <v>45366</v>
      </c>
      <c r="AJ2256" s="78" t="s">
        <v>1197</v>
      </c>
      <c r="AL2256" s="78" t="s">
        <v>17718</v>
      </c>
      <c r="AM2256" s="78" t="s">
        <v>17718</v>
      </c>
      <c r="AP2256" s="78" t="s">
        <v>17719</v>
      </c>
      <c r="AQ2256" s="78" t="n">
        <v>200</v>
      </c>
      <c r="AR2256" s="78" t="n">
        <v>100</v>
      </c>
      <c r="AS2256" s="78" t="n">
        <v>37.25</v>
      </c>
      <c r="AT2256" s="78" t="n">
        <v>1</v>
      </c>
      <c r="AV2256" s="78" t="n">
        <v>8.08</v>
      </c>
      <c r="AY2256" s="78" t="n">
        <v>2025343.88</v>
      </c>
      <c r="AZ2256" s="78" t="n">
        <v>0</v>
      </c>
      <c r="BA2256" s="78" t="n">
        <v>-1280343.88</v>
      </c>
      <c r="BB2256" s="78" t="n">
        <v>0</v>
      </c>
      <c r="BC2256" s="78" t="n">
        <v>745000</v>
      </c>
      <c r="BD2256" s="78" t="n">
        <v>91000000</v>
      </c>
      <c r="BE2256" s="78" t="s">
        <v>18932</v>
      </c>
      <c r="BJ2256" s="78" t="s">
        <v>17721</v>
      </c>
      <c r="BK2256" s="78" t="s">
        <v>17722</v>
      </c>
      <c r="BO2256" s="78" t="s">
        <v>16502</v>
      </c>
    </row>
    <row r="2257" customFormat="false" ht="15" hidden="true" customHeight="false" outlineLevel="0" collapsed="false">
      <c r="A2257" s="82" t="n">
        <v>45291</v>
      </c>
      <c r="B2257" s="78" t="s">
        <v>16497</v>
      </c>
      <c r="C2257" s="78" t="s">
        <v>17734</v>
      </c>
      <c r="D2257" s="78" t="s">
        <v>18944</v>
      </c>
      <c r="E2257" s="78" t="s">
        <v>4075</v>
      </c>
      <c r="F2257" s="78" t="s">
        <v>17724</v>
      </c>
      <c r="G2257" s="78" t="s">
        <v>17711</v>
      </c>
      <c r="H2257" s="78" t="s">
        <v>17725</v>
      </c>
      <c r="I2257" s="78" t="s">
        <v>18945</v>
      </c>
      <c r="J2257" s="78" t="s">
        <v>16933</v>
      </c>
      <c r="K2257" s="78" t="n">
        <v>159029953</v>
      </c>
      <c r="L2257" s="78" t="s">
        <v>17197</v>
      </c>
      <c r="M2257" s="78" t="s">
        <v>20826</v>
      </c>
      <c r="N2257" s="78" t="s">
        <v>17734</v>
      </c>
      <c r="Q2257" s="78" t="n">
        <v>0</v>
      </c>
      <c r="U2257" s="78" t="s">
        <v>18947</v>
      </c>
      <c r="V2257" s="78" t="s">
        <v>18948</v>
      </c>
      <c r="W2257" s="78" t="s">
        <v>4084</v>
      </c>
      <c r="X2257" s="78" t="s">
        <v>18949</v>
      </c>
      <c r="Y2257" s="78" t="s">
        <v>18949</v>
      </c>
      <c r="Z2257" s="78" t="s">
        <v>18950</v>
      </c>
      <c r="AA2257" s="78" t="s">
        <v>18951</v>
      </c>
      <c r="AB2257" s="78" t="s">
        <v>19327</v>
      </c>
      <c r="AI2257" s="82" t="n">
        <v>47118</v>
      </c>
      <c r="AL2257" s="78" t="s">
        <v>17718</v>
      </c>
      <c r="AM2257" s="78" t="s">
        <v>17718</v>
      </c>
      <c r="AP2257" s="78" t="s">
        <v>17719</v>
      </c>
      <c r="AQ2257" s="78" t="n">
        <v>91000</v>
      </c>
      <c r="AR2257" s="78" t="n">
        <v>10</v>
      </c>
      <c r="AS2257" s="78" t="n">
        <v>99.55469</v>
      </c>
      <c r="AT2257" s="78" t="n">
        <v>1</v>
      </c>
      <c r="AV2257" s="78" t="n">
        <v>8.08</v>
      </c>
      <c r="AY2257" s="78" t="n">
        <v>90772500</v>
      </c>
      <c r="AZ2257" s="78" t="n">
        <v>0</v>
      </c>
      <c r="BA2257" s="78" t="n">
        <v>-177733.92</v>
      </c>
      <c r="BB2257" s="78" t="n">
        <v>18750</v>
      </c>
      <c r="BC2257" s="78" t="n">
        <v>90594766.08</v>
      </c>
      <c r="BD2257" s="78" t="n">
        <v>91000000</v>
      </c>
      <c r="BE2257" s="78" t="s">
        <v>18953</v>
      </c>
      <c r="BJ2257" s="78" t="s">
        <v>17721</v>
      </c>
      <c r="BK2257" s="78" t="s">
        <v>17722</v>
      </c>
      <c r="BL2257" s="78" t="s">
        <v>15254</v>
      </c>
      <c r="BM2257" s="78" t="s">
        <v>15253</v>
      </c>
      <c r="BN2257" s="78" t="s">
        <v>20827</v>
      </c>
      <c r="BO2257" s="78" t="s">
        <v>16502</v>
      </c>
    </row>
    <row r="2258" customFormat="false" ht="15" hidden="true" customHeight="false" outlineLevel="0" collapsed="false">
      <c r="A2258" s="82" t="n">
        <v>45291</v>
      </c>
      <c r="B2258" s="78" t="s">
        <v>16497</v>
      </c>
      <c r="C2258" s="78" t="s">
        <v>18927</v>
      </c>
      <c r="D2258" s="78" t="s">
        <v>18928</v>
      </c>
      <c r="E2258" s="78" t="s">
        <v>1305</v>
      </c>
      <c r="F2258" s="78" t="s">
        <v>17710</v>
      </c>
      <c r="G2258" s="78" t="s">
        <v>17711</v>
      </c>
      <c r="H2258" s="78" t="s">
        <v>17725</v>
      </c>
      <c r="I2258" s="78" t="s">
        <v>18933</v>
      </c>
      <c r="J2258" s="78" t="s">
        <v>17755</v>
      </c>
      <c r="K2258" s="78" t="n">
        <v>155800456</v>
      </c>
      <c r="L2258" s="78" t="s">
        <v>2908</v>
      </c>
      <c r="M2258" s="78" t="s">
        <v>20828</v>
      </c>
      <c r="N2258" s="78" t="s">
        <v>17734</v>
      </c>
      <c r="Q2258" s="78" t="n">
        <v>21000015</v>
      </c>
      <c r="R2258" s="78" t="s">
        <v>16863</v>
      </c>
      <c r="S2258" s="78" t="s">
        <v>16864</v>
      </c>
      <c r="T2258" s="78" t="s">
        <v>16862</v>
      </c>
      <c r="W2258" s="78" t="s">
        <v>4084</v>
      </c>
      <c r="Z2258" s="78" t="s">
        <v>17801</v>
      </c>
      <c r="AA2258" s="78" t="s">
        <v>17802</v>
      </c>
      <c r="AC2258" s="78" t="s">
        <v>19192</v>
      </c>
      <c r="AE2258" s="78" t="s">
        <v>2911</v>
      </c>
      <c r="AG2258" s="78" t="s">
        <v>18931</v>
      </c>
      <c r="AI2258" s="82" t="n">
        <v>45338</v>
      </c>
      <c r="AJ2258" s="78" t="s">
        <v>1197</v>
      </c>
      <c r="AL2258" s="78" t="s">
        <v>17718</v>
      </c>
      <c r="AM2258" s="78" t="s">
        <v>17718</v>
      </c>
      <c r="AP2258" s="78" t="s">
        <v>17719</v>
      </c>
      <c r="AQ2258" s="78" t="n">
        <v>249</v>
      </c>
      <c r="AR2258" s="78" t="n">
        <v>100</v>
      </c>
      <c r="AS2258" s="78" t="n">
        <v>1.625</v>
      </c>
      <c r="AT2258" s="78" t="n">
        <v>1</v>
      </c>
      <c r="AV2258" s="78" t="n">
        <v>8.08</v>
      </c>
      <c r="AY2258" s="78" t="n">
        <v>406308.79</v>
      </c>
      <c r="AZ2258" s="78" t="n">
        <v>0</v>
      </c>
      <c r="BA2258" s="78" t="n">
        <v>-365846.29</v>
      </c>
      <c r="BB2258" s="78" t="n">
        <v>0</v>
      </c>
      <c r="BC2258" s="78" t="n">
        <v>40462.5</v>
      </c>
      <c r="BD2258" s="78" t="n">
        <v>92130000</v>
      </c>
      <c r="BE2258" s="78" t="s">
        <v>18932</v>
      </c>
      <c r="BJ2258" s="78" t="s">
        <v>17721</v>
      </c>
      <c r="BK2258" s="78" t="s">
        <v>17722</v>
      </c>
      <c r="BO2258" s="78" t="s">
        <v>16502</v>
      </c>
    </row>
    <row r="2259" customFormat="false" ht="15" hidden="true" customHeight="false" outlineLevel="0" collapsed="false">
      <c r="A2259" s="82" t="n">
        <v>45291</v>
      </c>
      <c r="B2259" s="78" t="s">
        <v>16497</v>
      </c>
      <c r="C2259" s="78" t="s">
        <v>18927</v>
      </c>
      <c r="D2259" s="78" t="s">
        <v>18928</v>
      </c>
      <c r="E2259" s="78" t="s">
        <v>1305</v>
      </c>
      <c r="F2259" s="78" t="s">
        <v>17710</v>
      </c>
      <c r="G2259" s="78" t="s">
        <v>17711</v>
      </c>
      <c r="H2259" s="78" t="s">
        <v>17725</v>
      </c>
      <c r="I2259" s="78" t="s">
        <v>18965</v>
      </c>
      <c r="J2259" s="78" t="s">
        <v>17755</v>
      </c>
      <c r="K2259" s="78" t="n">
        <v>157822979</v>
      </c>
      <c r="L2259" s="78" t="s">
        <v>3300</v>
      </c>
      <c r="M2259" s="78" t="s">
        <v>20829</v>
      </c>
      <c r="N2259" s="78" t="s">
        <v>17734</v>
      </c>
      <c r="Q2259" s="78" t="n">
        <v>21000015</v>
      </c>
      <c r="R2259" s="78" t="s">
        <v>16863</v>
      </c>
      <c r="S2259" s="78" t="s">
        <v>16864</v>
      </c>
      <c r="T2259" s="78" t="s">
        <v>16862</v>
      </c>
      <c r="W2259" s="78" t="s">
        <v>4084</v>
      </c>
      <c r="Z2259" s="78" t="s">
        <v>17801</v>
      </c>
      <c r="AA2259" s="78" t="s">
        <v>17802</v>
      </c>
      <c r="AC2259" s="78" t="s">
        <v>19192</v>
      </c>
      <c r="AE2259" s="78" t="s">
        <v>3303</v>
      </c>
      <c r="AG2259" s="78" t="s">
        <v>18931</v>
      </c>
      <c r="AI2259" s="82" t="n">
        <v>45401</v>
      </c>
      <c r="AJ2259" s="78" t="s">
        <v>1197</v>
      </c>
      <c r="AL2259" s="78" t="s">
        <v>17718</v>
      </c>
      <c r="AM2259" s="78" t="s">
        <v>17718</v>
      </c>
      <c r="AP2259" s="78" t="s">
        <v>17772</v>
      </c>
      <c r="AQ2259" s="78" t="n">
        <v>-250</v>
      </c>
      <c r="AR2259" s="78" t="n">
        <v>100</v>
      </c>
      <c r="AS2259" s="78" t="n">
        <v>9.95</v>
      </c>
      <c r="AT2259" s="78" t="n">
        <v>1</v>
      </c>
      <c r="AV2259" s="78" t="n">
        <v>8.08</v>
      </c>
      <c r="AY2259" s="78" t="n">
        <v>-393877.19</v>
      </c>
      <c r="AZ2259" s="78" t="n">
        <v>0</v>
      </c>
      <c r="BA2259" s="78" t="n">
        <v>145127.19</v>
      </c>
      <c r="BB2259" s="78" t="n">
        <v>0</v>
      </c>
      <c r="BC2259" s="78" t="n">
        <v>-248750</v>
      </c>
      <c r="BD2259" s="78" t="n">
        <v>95000000</v>
      </c>
      <c r="BE2259" s="78" t="s">
        <v>18932</v>
      </c>
      <c r="BJ2259" s="78" t="s">
        <v>17721</v>
      </c>
      <c r="BK2259" s="78" t="s">
        <v>17722</v>
      </c>
      <c r="BO2259" s="78" t="s">
        <v>16502</v>
      </c>
    </row>
    <row r="2260" customFormat="false" ht="15" hidden="true" customHeight="false" outlineLevel="0" collapsed="false">
      <c r="A2260" s="82" t="n">
        <v>45291</v>
      </c>
      <c r="B2260" s="78" t="s">
        <v>16497</v>
      </c>
      <c r="C2260" s="78" t="s">
        <v>18927</v>
      </c>
      <c r="D2260" s="78" t="s">
        <v>18928</v>
      </c>
      <c r="E2260" s="78" t="s">
        <v>4038</v>
      </c>
      <c r="F2260" s="78" t="s">
        <v>1304</v>
      </c>
      <c r="G2260" s="78" t="s">
        <v>17752</v>
      </c>
      <c r="H2260" s="78" t="s">
        <v>17729</v>
      </c>
      <c r="I2260" s="78" t="s">
        <v>18933</v>
      </c>
      <c r="J2260" s="78" t="s">
        <v>17755</v>
      </c>
      <c r="K2260" s="78" t="n">
        <v>158198237</v>
      </c>
      <c r="L2260" s="78" t="s">
        <v>4058</v>
      </c>
      <c r="M2260" s="78" t="s">
        <v>20830</v>
      </c>
      <c r="N2260" s="78" t="s">
        <v>17734</v>
      </c>
      <c r="Q2260" s="78" t="n">
        <v>21000015</v>
      </c>
      <c r="R2260" s="78" t="s">
        <v>16863</v>
      </c>
      <c r="S2260" s="78" t="s">
        <v>16864</v>
      </c>
      <c r="T2260" s="78" t="s">
        <v>16862</v>
      </c>
      <c r="W2260" s="78" t="s">
        <v>4084</v>
      </c>
      <c r="Z2260" s="78" t="s">
        <v>17801</v>
      </c>
      <c r="AA2260" s="78" t="s">
        <v>17802</v>
      </c>
      <c r="AB2260" s="78" t="s">
        <v>20465</v>
      </c>
      <c r="AC2260" s="78" t="s">
        <v>19192</v>
      </c>
      <c r="AI2260" s="82" t="n">
        <v>45646</v>
      </c>
      <c r="AJ2260" s="78" t="s">
        <v>1197</v>
      </c>
      <c r="AL2260" s="78" t="s">
        <v>17718</v>
      </c>
      <c r="AM2260" s="78" t="s">
        <v>17718</v>
      </c>
      <c r="AP2260" s="78" t="s">
        <v>17719</v>
      </c>
      <c r="AQ2260" s="78" t="n">
        <v>22000</v>
      </c>
      <c r="AR2260" s="78" t="n">
        <v>1</v>
      </c>
      <c r="AS2260" s="78" t="n">
        <v>11.98286</v>
      </c>
      <c r="AT2260" s="78" t="n">
        <v>1</v>
      </c>
      <c r="AV2260" s="78" t="n">
        <v>8.08</v>
      </c>
      <c r="AY2260" s="78" t="n">
        <v>350204.8</v>
      </c>
      <c r="AZ2260" s="78" t="n">
        <v>0</v>
      </c>
      <c r="BA2260" s="78" t="n">
        <v>-86581.91</v>
      </c>
      <c r="BB2260" s="78" t="n">
        <v>0</v>
      </c>
      <c r="BC2260" s="78" t="n">
        <v>263622.89</v>
      </c>
      <c r="BD2260" s="78" t="n">
        <v>95055290</v>
      </c>
      <c r="BE2260" s="78" t="s">
        <v>20466</v>
      </c>
      <c r="BJ2260" s="78" t="s">
        <v>17721</v>
      </c>
      <c r="BK2260" s="78" t="s">
        <v>17722</v>
      </c>
      <c r="BO2260" s="78" t="s">
        <v>16502</v>
      </c>
    </row>
    <row r="2261" customFormat="false" ht="15" hidden="true" customHeight="false" outlineLevel="0" collapsed="false">
      <c r="A2261" s="82" t="n">
        <v>45291</v>
      </c>
      <c r="B2261" s="78" t="s">
        <v>16497</v>
      </c>
      <c r="C2261" s="78" t="s">
        <v>18927</v>
      </c>
      <c r="D2261" s="78" t="s">
        <v>18928</v>
      </c>
      <c r="E2261" s="78" t="s">
        <v>1305</v>
      </c>
      <c r="F2261" s="78" t="s">
        <v>17710</v>
      </c>
      <c r="G2261" s="78" t="s">
        <v>17711</v>
      </c>
      <c r="H2261" s="78" t="s">
        <v>17725</v>
      </c>
      <c r="I2261" s="78" t="s">
        <v>18933</v>
      </c>
      <c r="J2261" s="78" t="s">
        <v>17755</v>
      </c>
      <c r="K2261" s="78" t="n">
        <v>152711207</v>
      </c>
      <c r="L2261" s="78" t="s">
        <v>1935</v>
      </c>
      <c r="M2261" s="78" t="s">
        <v>20831</v>
      </c>
      <c r="N2261" s="78" t="s">
        <v>17734</v>
      </c>
      <c r="Q2261" s="78" t="n">
        <v>21000015</v>
      </c>
      <c r="R2261" s="78" t="s">
        <v>16863</v>
      </c>
      <c r="S2261" s="78" t="s">
        <v>16864</v>
      </c>
      <c r="T2261" s="78" t="s">
        <v>16862</v>
      </c>
      <c r="W2261" s="78" t="s">
        <v>4084</v>
      </c>
      <c r="Z2261" s="78" t="s">
        <v>17801</v>
      </c>
      <c r="AA2261" s="78" t="s">
        <v>17802</v>
      </c>
      <c r="AC2261" s="78" t="s">
        <v>19192</v>
      </c>
      <c r="AE2261" s="78" t="s">
        <v>1938</v>
      </c>
      <c r="AG2261" s="78" t="s">
        <v>18931</v>
      </c>
      <c r="AI2261" s="82" t="n">
        <v>45379</v>
      </c>
      <c r="AJ2261" s="78" t="s">
        <v>1197</v>
      </c>
      <c r="AL2261" s="78" t="s">
        <v>17718</v>
      </c>
      <c r="AM2261" s="78" t="s">
        <v>17718</v>
      </c>
      <c r="AP2261" s="78" t="s">
        <v>17719</v>
      </c>
      <c r="AQ2261" s="78" t="n">
        <v>205</v>
      </c>
      <c r="AR2261" s="78" t="n">
        <v>100</v>
      </c>
      <c r="AS2261" s="78" t="n">
        <v>78.65</v>
      </c>
      <c r="AT2261" s="78" t="n">
        <v>1</v>
      </c>
      <c r="AV2261" s="78" t="n">
        <v>8.08</v>
      </c>
      <c r="AY2261" s="78" t="n">
        <v>1690864.97</v>
      </c>
      <c r="AZ2261" s="78" t="n">
        <v>0</v>
      </c>
      <c r="BA2261" s="78" t="n">
        <v>-78539.97</v>
      </c>
      <c r="BB2261" s="78" t="n">
        <v>0</v>
      </c>
      <c r="BC2261" s="78" t="n">
        <v>1612325</v>
      </c>
      <c r="BD2261" s="78" t="n">
        <v>96862500</v>
      </c>
      <c r="BE2261" s="78" t="s">
        <v>18932</v>
      </c>
      <c r="BJ2261" s="78" t="s">
        <v>17721</v>
      </c>
      <c r="BK2261" s="78" t="s">
        <v>17722</v>
      </c>
      <c r="BO2261" s="78" t="s">
        <v>16502</v>
      </c>
    </row>
    <row r="2262" customFormat="false" ht="15" hidden="true" customHeight="false" outlineLevel="0" collapsed="false">
      <c r="A2262" s="82" t="n">
        <v>45291</v>
      </c>
      <c r="B2262" s="78" t="s">
        <v>16497</v>
      </c>
      <c r="C2262" s="78" t="s">
        <v>18927</v>
      </c>
      <c r="D2262" s="78" t="s">
        <v>18928</v>
      </c>
      <c r="E2262" s="78" t="s">
        <v>1305</v>
      </c>
      <c r="F2262" s="78" t="s">
        <v>17710</v>
      </c>
      <c r="G2262" s="78" t="s">
        <v>17711</v>
      </c>
      <c r="H2262" s="78" t="s">
        <v>17725</v>
      </c>
      <c r="I2262" s="78" t="s">
        <v>18933</v>
      </c>
      <c r="J2262" s="78" t="s">
        <v>17755</v>
      </c>
      <c r="K2262" s="78" t="n">
        <v>157277583</v>
      </c>
      <c r="L2262" s="78" t="s">
        <v>3496</v>
      </c>
      <c r="M2262" s="78" t="s">
        <v>20832</v>
      </c>
      <c r="N2262" s="78" t="s">
        <v>17734</v>
      </c>
      <c r="Q2262" s="78" t="n">
        <v>21000015</v>
      </c>
      <c r="R2262" s="78" t="s">
        <v>16863</v>
      </c>
      <c r="S2262" s="78" t="s">
        <v>16864</v>
      </c>
      <c r="T2262" s="78" t="s">
        <v>16862</v>
      </c>
      <c r="W2262" s="78" t="s">
        <v>4084</v>
      </c>
      <c r="Z2262" s="78" t="s">
        <v>17801</v>
      </c>
      <c r="AA2262" s="78" t="s">
        <v>17802</v>
      </c>
      <c r="AC2262" s="78" t="s">
        <v>19192</v>
      </c>
      <c r="AE2262" s="78" t="s">
        <v>3499</v>
      </c>
      <c r="AG2262" s="78" t="s">
        <v>18931</v>
      </c>
      <c r="AI2262" s="82" t="n">
        <v>45412</v>
      </c>
      <c r="AJ2262" s="78" t="s">
        <v>1197</v>
      </c>
      <c r="AL2262" s="78" t="s">
        <v>17718</v>
      </c>
      <c r="AM2262" s="78" t="s">
        <v>17718</v>
      </c>
      <c r="AP2262" s="78" t="s">
        <v>17719</v>
      </c>
      <c r="AQ2262" s="78" t="n">
        <v>300</v>
      </c>
      <c r="AR2262" s="78" t="n">
        <v>100</v>
      </c>
      <c r="AS2262" s="78" t="n">
        <v>4.75</v>
      </c>
      <c r="AT2262" s="78" t="n">
        <v>1</v>
      </c>
      <c r="AV2262" s="78" t="n">
        <v>8.08</v>
      </c>
      <c r="AY2262" s="78" t="n">
        <v>148505.79</v>
      </c>
      <c r="AZ2262" s="78" t="n">
        <v>0</v>
      </c>
      <c r="BA2262" s="78" t="n">
        <v>-6005.79</v>
      </c>
      <c r="BB2262" s="78" t="n">
        <v>0</v>
      </c>
      <c r="BC2262" s="78" t="n">
        <v>142500</v>
      </c>
      <c r="BD2262" s="78" t="n">
        <v>97500000</v>
      </c>
      <c r="BE2262" s="78" t="s">
        <v>18932</v>
      </c>
      <c r="BJ2262" s="78" t="s">
        <v>17721</v>
      </c>
      <c r="BK2262" s="78" t="s">
        <v>17722</v>
      </c>
      <c r="BO2262" s="78" t="s">
        <v>16502</v>
      </c>
    </row>
    <row r="2263" customFormat="false" ht="15" hidden="true" customHeight="false" outlineLevel="0" collapsed="false">
      <c r="A2263" s="82" t="n">
        <v>45291</v>
      </c>
      <c r="B2263" s="78" t="s">
        <v>16497</v>
      </c>
      <c r="C2263" s="78" t="s">
        <v>18927</v>
      </c>
      <c r="D2263" s="78" t="s">
        <v>18928</v>
      </c>
      <c r="E2263" s="78" t="s">
        <v>1305</v>
      </c>
      <c r="F2263" s="78" t="s">
        <v>17710</v>
      </c>
      <c r="G2263" s="78" t="s">
        <v>17711</v>
      </c>
      <c r="H2263" s="78" t="s">
        <v>17725</v>
      </c>
      <c r="I2263" s="78" t="s">
        <v>18959</v>
      </c>
      <c r="J2263" s="78" t="s">
        <v>17755</v>
      </c>
      <c r="K2263" s="78" t="n">
        <v>135492508</v>
      </c>
      <c r="L2263" s="78" t="s">
        <v>12873</v>
      </c>
      <c r="M2263" s="78" t="s">
        <v>20833</v>
      </c>
      <c r="N2263" s="78" t="s">
        <v>17734</v>
      </c>
      <c r="Q2263" s="78" t="n">
        <v>21002496</v>
      </c>
      <c r="R2263" s="78" t="s">
        <v>12859</v>
      </c>
      <c r="S2263" s="78" t="s">
        <v>598</v>
      </c>
      <c r="T2263" s="78" t="s">
        <v>16498</v>
      </c>
      <c r="U2263" s="78" t="s">
        <v>12859</v>
      </c>
      <c r="V2263" s="78" t="s">
        <v>18508</v>
      </c>
      <c r="W2263" s="78" t="s">
        <v>4084</v>
      </c>
      <c r="X2263" s="78" t="s">
        <v>17910</v>
      </c>
      <c r="Y2263" s="78" t="s">
        <v>17911</v>
      </c>
      <c r="Z2263" s="78" t="s">
        <v>17794</v>
      </c>
      <c r="AA2263" s="78" t="s">
        <v>17795</v>
      </c>
      <c r="AE2263" s="78" t="s">
        <v>12876</v>
      </c>
      <c r="AG2263" s="78" t="s">
        <v>18931</v>
      </c>
      <c r="AI2263" s="82" t="n">
        <v>45464</v>
      </c>
      <c r="AJ2263" s="78" t="s">
        <v>1198</v>
      </c>
      <c r="AL2263" s="78" t="s">
        <v>17718</v>
      </c>
      <c r="AM2263" s="78" t="s">
        <v>17718</v>
      </c>
      <c r="AP2263" s="78" t="s">
        <v>17719</v>
      </c>
      <c r="AQ2263" s="78" t="n">
        <v>28500</v>
      </c>
      <c r="AR2263" s="78" t="n">
        <v>100</v>
      </c>
      <c r="AS2263" s="78" t="n">
        <v>0.43</v>
      </c>
      <c r="AT2263" s="78" t="n">
        <v>1</v>
      </c>
      <c r="AV2263" s="78" t="n">
        <v>8.08</v>
      </c>
      <c r="AY2263" s="78" t="n">
        <v>697689.83</v>
      </c>
      <c r="AZ2263" s="78" t="n">
        <v>0</v>
      </c>
      <c r="BA2263" s="78" t="n">
        <v>527810.17</v>
      </c>
      <c r="BB2263" s="78" t="n">
        <v>0</v>
      </c>
      <c r="BC2263" s="78" t="n">
        <v>1225500</v>
      </c>
      <c r="BD2263" s="78" t="n">
        <v>99750000</v>
      </c>
      <c r="BE2263" s="78" t="s">
        <v>18932</v>
      </c>
      <c r="BJ2263" s="78" t="s">
        <v>17721</v>
      </c>
      <c r="BK2263" s="78" t="s">
        <v>17722</v>
      </c>
      <c r="BO2263" s="78" t="s">
        <v>16502</v>
      </c>
    </row>
    <row r="2264" customFormat="false" ht="15" hidden="true" customHeight="false" outlineLevel="0" collapsed="false">
      <c r="A2264" s="82" t="n">
        <v>45291</v>
      </c>
      <c r="B2264" s="78" t="s">
        <v>16497</v>
      </c>
      <c r="C2264" s="78" t="s">
        <v>18927</v>
      </c>
      <c r="D2264" s="78" t="s">
        <v>18928</v>
      </c>
      <c r="E2264" s="78" t="s">
        <v>1305</v>
      </c>
      <c r="F2264" s="78" t="s">
        <v>17710</v>
      </c>
      <c r="G2264" s="78" t="s">
        <v>17711</v>
      </c>
      <c r="H2264" s="78" t="s">
        <v>17725</v>
      </c>
      <c r="I2264" s="78" t="s">
        <v>18933</v>
      </c>
      <c r="J2264" s="78" t="s">
        <v>17755</v>
      </c>
      <c r="K2264" s="78" t="n">
        <v>155800764</v>
      </c>
      <c r="L2264" s="78" t="s">
        <v>2775</v>
      </c>
      <c r="M2264" s="78" t="s">
        <v>20834</v>
      </c>
      <c r="N2264" s="78" t="s">
        <v>17734</v>
      </c>
      <c r="Q2264" s="78" t="n">
        <v>21000015</v>
      </c>
      <c r="R2264" s="78" t="s">
        <v>16863</v>
      </c>
      <c r="S2264" s="78" t="s">
        <v>16864</v>
      </c>
      <c r="T2264" s="78" t="s">
        <v>16862</v>
      </c>
      <c r="W2264" s="78" t="s">
        <v>4084</v>
      </c>
      <c r="Z2264" s="78" t="s">
        <v>17801</v>
      </c>
      <c r="AA2264" s="78" t="s">
        <v>17802</v>
      </c>
      <c r="AC2264" s="78" t="s">
        <v>19192</v>
      </c>
      <c r="AE2264" s="78" t="s">
        <v>2778</v>
      </c>
      <c r="AG2264" s="78" t="s">
        <v>18931</v>
      </c>
      <c r="AI2264" s="82" t="n">
        <v>45338</v>
      </c>
      <c r="AJ2264" s="78" t="s">
        <v>1197</v>
      </c>
      <c r="AL2264" s="78" t="s">
        <v>17718</v>
      </c>
      <c r="AM2264" s="78" t="s">
        <v>17718</v>
      </c>
      <c r="AP2264" s="78" t="s">
        <v>17719</v>
      </c>
      <c r="AQ2264" s="78" t="n">
        <v>400</v>
      </c>
      <c r="AR2264" s="78" t="n">
        <v>100</v>
      </c>
      <c r="AS2264" s="78" t="n">
        <v>0.15</v>
      </c>
      <c r="AT2264" s="78" t="n">
        <v>1</v>
      </c>
      <c r="AV2264" s="78" t="n">
        <v>8.08</v>
      </c>
      <c r="AY2264" s="78" t="n">
        <v>248807.7</v>
      </c>
      <c r="AZ2264" s="78" t="n">
        <v>0</v>
      </c>
      <c r="BA2264" s="78" t="n">
        <v>-242807.7</v>
      </c>
      <c r="BB2264" s="78" t="n">
        <v>0</v>
      </c>
      <c r="BC2264" s="78" t="n">
        <v>6000</v>
      </c>
      <c r="BD2264" s="78" t="n">
        <v>100000000</v>
      </c>
      <c r="BE2264" s="78" t="s">
        <v>18932</v>
      </c>
      <c r="BJ2264" s="78" t="s">
        <v>17721</v>
      </c>
      <c r="BK2264" s="78" t="s">
        <v>17722</v>
      </c>
      <c r="BO2264" s="78" t="s">
        <v>16502</v>
      </c>
    </row>
    <row r="2265" customFormat="false" ht="15" hidden="true" customHeight="false" outlineLevel="0" collapsed="false">
      <c r="A2265" s="82" t="n">
        <v>45291</v>
      </c>
      <c r="B2265" s="78" t="s">
        <v>16497</v>
      </c>
      <c r="C2265" s="78" t="s">
        <v>18927</v>
      </c>
      <c r="D2265" s="78" t="s">
        <v>19501</v>
      </c>
      <c r="E2265" s="78" t="s">
        <v>4017</v>
      </c>
      <c r="F2265" s="78" t="s">
        <v>17727</v>
      </c>
      <c r="G2265" s="78" t="s">
        <v>17752</v>
      </c>
      <c r="H2265" s="78" t="s">
        <v>17729</v>
      </c>
      <c r="I2265" s="78" t="s">
        <v>18959</v>
      </c>
      <c r="J2265" s="78" t="s">
        <v>17755</v>
      </c>
      <c r="K2265" s="78" t="n">
        <v>158653788</v>
      </c>
      <c r="L2265" s="78" t="s">
        <v>4015</v>
      </c>
      <c r="M2265" s="78" t="s">
        <v>20835</v>
      </c>
      <c r="N2265" s="78" t="s">
        <v>17734</v>
      </c>
      <c r="Q2265" s="78" t="n">
        <v>158653288</v>
      </c>
      <c r="R2265" s="78" t="s">
        <v>16750</v>
      </c>
      <c r="S2265" s="78" t="s">
        <v>16749</v>
      </c>
      <c r="T2265" s="78" t="s">
        <v>16745</v>
      </c>
      <c r="U2265" s="78" t="s">
        <v>20836</v>
      </c>
      <c r="V2265" s="78" t="s">
        <v>20837</v>
      </c>
      <c r="W2265" s="78" t="s">
        <v>16408</v>
      </c>
      <c r="AB2265" s="78" t="s">
        <v>20838</v>
      </c>
      <c r="AC2265" s="78" t="s">
        <v>20839</v>
      </c>
      <c r="AD2265" s="78" t="s">
        <v>20840</v>
      </c>
      <c r="AI2265" s="82" t="n">
        <v>45308</v>
      </c>
      <c r="AJ2265" s="78" t="s">
        <v>1198</v>
      </c>
      <c r="AL2265" s="78" t="s">
        <v>17718</v>
      </c>
      <c r="AM2265" s="78" t="s">
        <v>17718</v>
      </c>
      <c r="AP2265" s="78" t="s">
        <v>17719</v>
      </c>
      <c r="AQ2265" s="78" t="n">
        <v>100000000</v>
      </c>
      <c r="AR2265" s="78" t="n">
        <v>1</v>
      </c>
      <c r="AS2265" s="78" t="n">
        <v>0.00022</v>
      </c>
      <c r="AT2265" s="78" t="n">
        <v>1</v>
      </c>
      <c r="AV2265" s="78" t="n">
        <v>8.08</v>
      </c>
      <c r="AW2265" s="78" t="n">
        <v>0.18</v>
      </c>
      <c r="AY2265" s="78" t="n">
        <v>41000</v>
      </c>
      <c r="AZ2265" s="78" t="n">
        <v>0</v>
      </c>
      <c r="BA2265" s="78" t="n">
        <v>-19061.08</v>
      </c>
      <c r="BB2265" s="78" t="n">
        <v>0</v>
      </c>
      <c r="BC2265" s="78" t="n">
        <v>21938.92</v>
      </c>
      <c r="BD2265" s="78" t="n">
        <v>100000000</v>
      </c>
      <c r="BE2265" s="78" t="s">
        <v>20152</v>
      </c>
      <c r="BJ2265" s="78" t="s">
        <v>17721</v>
      </c>
      <c r="BK2265" s="78" t="s">
        <v>17722</v>
      </c>
      <c r="BO2265" s="78" t="s">
        <v>16502</v>
      </c>
    </row>
    <row r="2266" customFormat="false" ht="15" hidden="true" customHeight="false" outlineLevel="0" collapsed="false">
      <c r="A2266" s="82" t="n">
        <v>45291</v>
      </c>
      <c r="B2266" s="78" t="s">
        <v>16497</v>
      </c>
      <c r="C2266" s="78" t="s">
        <v>18927</v>
      </c>
      <c r="D2266" s="78" t="s">
        <v>19994</v>
      </c>
      <c r="E2266" s="78" t="s">
        <v>1265</v>
      </c>
      <c r="F2266" s="78" t="s">
        <v>17758</v>
      </c>
      <c r="G2266" s="78" t="s">
        <v>17752</v>
      </c>
      <c r="H2266" s="78" t="s">
        <v>17729</v>
      </c>
      <c r="I2266" s="78" t="s">
        <v>18965</v>
      </c>
      <c r="J2266" s="78" t="s">
        <v>17755</v>
      </c>
      <c r="K2266" s="78" t="n">
        <v>158379156</v>
      </c>
      <c r="L2266" s="78" t="s">
        <v>1277</v>
      </c>
      <c r="M2266" s="78" t="s">
        <v>20841</v>
      </c>
      <c r="N2266" s="78" t="s">
        <v>17734</v>
      </c>
      <c r="Q2266" s="78" t="n">
        <v>158379400</v>
      </c>
      <c r="R2266" s="78" t="s">
        <v>17469</v>
      </c>
      <c r="S2266" s="78" t="s">
        <v>17470</v>
      </c>
      <c r="T2266" s="78" t="s">
        <v>17462</v>
      </c>
      <c r="W2266" s="78" t="s">
        <v>4084</v>
      </c>
      <c r="AB2266" s="78" t="s">
        <v>20196</v>
      </c>
      <c r="AC2266" s="78" t="s">
        <v>20197</v>
      </c>
      <c r="AI2266" s="82" t="n">
        <v>45322</v>
      </c>
      <c r="AJ2266" s="78" t="s">
        <v>1197</v>
      </c>
      <c r="AL2266" s="78" t="s">
        <v>17718</v>
      </c>
      <c r="AM2266" s="78" t="s">
        <v>17718</v>
      </c>
      <c r="AP2266" s="78" t="s">
        <v>17772</v>
      </c>
      <c r="AQ2266" s="78" t="n">
        <v>-100</v>
      </c>
      <c r="AR2266" s="78" t="n">
        <v>1</v>
      </c>
      <c r="AS2266" s="78" t="n">
        <v>10.4504</v>
      </c>
      <c r="AT2266" s="78" t="n">
        <v>1</v>
      </c>
      <c r="AV2266" s="78" t="n">
        <v>8.08</v>
      </c>
      <c r="AW2266" s="78" t="n">
        <v>0</v>
      </c>
      <c r="AY2266" s="78" t="n">
        <v>0</v>
      </c>
      <c r="AZ2266" s="78" t="n">
        <v>0</v>
      </c>
      <c r="BA2266" s="78" t="n">
        <v>-1045.04</v>
      </c>
      <c r="BB2266" s="78" t="n">
        <v>0</v>
      </c>
      <c r="BC2266" s="78" t="n">
        <v>-1045.04</v>
      </c>
      <c r="BD2266" s="78" t="n">
        <v>100000000</v>
      </c>
      <c r="BE2266" s="78" t="s">
        <v>19998</v>
      </c>
      <c r="BJ2266" s="78" t="s">
        <v>17721</v>
      </c>
      <c r="BK2266" s="78" t="s">
        <v>17722</v>
      </c>
      <c r="BO2266" s="78" t="s">
        <v>16502</v>
      </c>
    </row>
    <row r="2267" customFormat="false" ht="15" hidden="true" customHeight="false" outlineLevel="0" collapsed="false">
      <c r="A2267" s="82" t="n">
        <v>45291</v>
      </c>
      <c r="B2267" s="78" t="s">
        <v>16497</v>
      </c>
      <c r="C2267" s="78" t="s">
        <v>18927</v>
      </c>
      <c r="D2267" s="78" t="s">
        <v>18928</v>
      </c>
      <c r="E2267" s="78" t="s">
        <v>1305</v>
      </c>
      <c r="F2267" s="78" t="s">
        <v>17710</v>
      </c>
      <c r="G2267" s="78" t="s">
        <v>17711</v>
      </c>
      <c r="H2267" s="78" t="s">
        <v>17725</v>
      </c>
      <c r="I2267" s="78" t="s">
        <v>18965</v>
      </c>
      <c r="J2267" s="78" t="s">
        <v>17755</v>
      </c>
      <c r="K2267" s="78" t="n">
        <v>155800703</v>
      </c>
      <c r="L2267" s="78" t="s">
        <v>2957</v>
      </c>
      <c r="M2267" s="78" t="s">
        <v>20842</v>
      </c>
      <c r="N2267" s="78" t="s">
        <v>17734</v>
      </c>
      <c r="Q2267" s="78" t="n">
        <v>21000015</v>
      </c>
      <c r="R2267" s="78" t="s">
        <v>16863</v>
      </c>
      <c r="S2267" s="78" t="s">
        <v>16864</v>
      </c>
      <c r="T2267" s="78" t="s">
        <v>16862</v>
      </c>
      <c r="W2267" s="78" t="s">
        <v>4084</v>
      </c>
      <c r="Z2267" s="78" t="s">
        <v>17801</v>
      </c>
      <c r="AA2267" s="78" t="s">
        <v>17802</v>
      </c>
      <c r="AC2267" s="78" t="s">
        <v>19192</v>
      </c>
      <c r="AE2267" s="78" t="s">
        <v>2960</v>
      </c>
      <c r="AG2267" s="78" t="s">
        <v>18931</v>
      </c>
      <c r="AI2267" s="82" t="n">
        <v>45338</v>
      </c>
      <c r="AJ2267" s="78" t="s">
        <v>1197</v>
      </c>
      <c r="AL2267" s="78" t="s">
        <v>17718</v>
      </c>
      <c r="AM2267" s="78" t="s">
        <v>17718</v>
      </c>
      <c r="AP2267" s="78" t="s">
        <v>17772</v>
      </c>
      <c r="AQ2267" s="78" t="n">
        <v>-250</v>
      </c>
      <c r="AR2267" s="78" t="n">
        <v>100</v>
      </c>
      <c r="AS2267" s="78" t="n">
        <v>3.7</v>
      </c>
      <c r="AT2267" s="78" t="n">
        <v>1</v>
      </c>
      <c r="AV2267" s="78" t="n">
        <v>8.08</v>
      </c>
      <c r="AY2267" s="78" t="n">
        <v>-1953505.18</v>
      </c>
      <c r="AZ2267" s="78" t="n">
        <v>0</v>
      </c>
      <c r="BA2267" s="78" t="n">
        <v>1861005.18</v>
      </c>
      <c r="BB2267" s="78" t="n">
        <v>0</v>
      </c>
      <c r="BC2267" s="78" t="n">
        <v>-92500</v>
      </c>
      <c r="BD2267" s="78" t="n">
        <v>101875000</v>
      </c>
      <c r="BE2267" s="78" t="s">
        <v>18932</v>
      </c>
      <c r="BJ2267" s="78" t="s">
        <v>17721</v>
      </c>
      <c r="BK2267" s="78" t="s">
        <v>17722</v>
      </c>
      <c r="BO2267" s="78" t="s">
        <v>16502</v>
      </c>
    </row>
    <row r="2268" customFormat="false" ht="15" hidden="true" customHeight="false" outlineLevel="0" collapsed="false">
      <c r="A2268" s="82" t="n">
        <v>45291</v>
      </c>
      <c r="B2268" s="78" t="s">
        <v>16497</v>
      </c>
      <c r="C2268" s="78" t="s">
        <v>18927</v>
      </c>
      <c r="D2268" s="78" t="s">
        <v>18928</v>
      </c>
      <c r="E2268" s="78" t="s">
        <v>1305</v>
      </c>
      <c r="F2268" s="78" t="s">
        <v>17710</v>
      </c>
      <c r="G2268" s="78" t="s">
        <v>17711</v>
      </c>
      <c r="H2268" s="78" t="s">
        <v>17725</v>
      </c>
      <c r="I2268" s="78" t="s">
        <v>18933</v>
      </c>
      <c r="J2268" s="78" t="s">
        <v>17755</v>
      </c>
      <c r="K2268" s="78" t="n">
        <v>154836814</v>
      </c>
      <c r="L2268" s="78" t="s">
        <v>2285</v>
      </c>
      <c r="M2268" s="78" t="s">
        <v>20824</v>
      </c>
      <c r="N2268" s="78" t="s">
        <v>17734</v>
      </c>
      <c r="Q2268" s="78" t="n">
        <v>21000015</v>
      </c>
      <c r="R2268" s="78" t="s">
        <v>16863</v>
      </c>
      <c r="S2268" s="78" t="s">
        <v>16864</v>
      </c>
      <c r="T2268" s="78" t="s">
        <v>16862</v>
      </c>
      <c r="W2268" s="78" t="s">
        <v>4084</v>
      </c>
      <c r="Z2268" s="78" t="s">
        <v>17801</v>
      </c>
      <c r="AA2268" s="78" t="s">
        <v>17802</v>
      </c>
      <c r="AC2268" s="78" t="s">
        <v>19192</v>
      </c>
      <c r="AE2268" s="78" t="s">
        <v>2288</v>
      </c>
      <c r="AG2268" s="78" t="s">
        <v>18931</v>
      </c>
      <c r="AI2268" s="82" t="n">
        <v>45310</v>
      </c>
      <c r="AJ2268" s="78" t="s">
        <v>1197</v>
      </c>
      <c r="AL2268" s="78" t="s">
        <v>17718</v>
      </c>
      <c r="AM2268" s="78" t="s">
        <v>17718</v>
      </c>
      <c r="AP2268" s="78" t="s">
        <v>17719</v>
      </c>
      <c r="AQ2268" s="78" t="n">
        <v>340</v>
      </c>
      <c r="AR2268" s="78" t="n">
        <v>100</v>
      </c>
      <c r="AS2268" s="78" t="n">
        <v>0.1</v>
      </c>
      <c r="AT2268" s="78" t="n">
        <v>1</v>
      </c>
      <c r="AV2268" s="78" t="n">
        <v>8.08</v>
      </c>
      <c r="AY2268" s="78" t="n">
        <v>28347.05</v>
      </c>
      <c r="AZ2268" s="78" t="n">
        <v>0</v>
      </c>
      <c r="BA2268" s="78" t="n">
        <v>-24947.05</v>
      </c>
      <c r="BB2268" s="78" t="n">
        <v>0</v>
      </c>
      <c r="BC2268" s="78" t="n">
        <v>3400</v>
      </c>
      <c r="BD2268" s="78" t="n">
        <v>102000000</v>
      </c>
      <c r="BE2268" s="78" t="s">
        <v>18932</v>
      </c>
      <c r="BJ2268" s="78" t="s">
        <v>17721</v>
      </c>
      <c r="BK2268" s="78" t="s">
        <v>17722</v>
      </c>
      <c r="BO2268" s="78" t="s">
        <v>16502</v>
      </c>
    </row>
    <row r="2269" customFormat="false" ht="15" hidden="true" customHeight="false" outlineLevel="0" collapsed="false">
      <c r="A2269" s="82" t="n">
        <v>45291</v>
      </c>
      <c r="B2269" s="78" t="s">
        <v>16497</v>
      </c>
      <c r="C2269" s="78" t="s">
        <v>18927</v>
      </c>
      <c r="D2269" s="78" t="s">
        <v>19994</v>
      </c>
      <c r="E2269" s="78" t="s">
        <v>3613</v>
      </c>
      <c r="F2269" s="78" t="s">
        <v>17727</v>
      </c>
      <c r="G2269" s="78" t="s">
        <v>17728</v>
      </c>
      <c r="H2269" s="78" t="s">
        <v>17729</v>
      </c>
      <c r="I2269" s="78" t="s">
        <v>19654</v>
      </c>
      <c r="J2269" s="78" t="s">
        <v>19655</v>
      </c>
      <c r="K2269" s="78" t="n">
        <v>153161119</v>
      </c>
      <c r="L2269" s="78" t="s">
        <v>15039</v>
      </c>
      <c r="M2269" s="78" t="s">
        <v>20843</v>
      </c>
      <c r="N2269" s="78" t="s">
        <v>17734</v>
      </c>
      <c r="Q2269" s="78" t="n">
        <v>152075160</v>
      </c>
      <c r="R2269" s="78" t="s">
        <v>16934</v>
      </c>
      <c r="S2269" s="78" t="s">
        <v>16935</v>
      </c>
      <c r="T2269" s="78" t="s">
        <v>16933</v>
      </c>
      <c r="U2269" s="78" t="s">
        <v>18947</v>
      </c>
      <c r="V2269" s="78" t="s">
        <v>18948</v>
      </c>
      <c r="W2269" s="78" t="s">
        <v>4084</v>
      </c>
      <c r="X2269" s="78" t="s">
        <v>18949</v>
      </c>
      <c r="Y2269" s="78" t="s">
        <v>18949</v>
      </c>
      <c r="Z2269" s="78" t="s">
        <v>18950</v>
      </c>
      <c r="AA2269" s="78" t="s">
        <v>18951</v>
      </c>
      <c r="AB2269" s="78" t="s">
        <v>20308</v>
      </c>
      <c r="AC2269" s="78" t="s">
        <v>19327</v>
      </c>
      <c r="AE2269" s="78" t="s">
        <v>15042</v>
      </c>
      <c r="AG2269" s="78" t="s">
        <v>20309</v>
      </c>
      <c r="AI2269" s="82" t="n">
        <v>45379</v>
      </c>
      <c r="AL2269" s="78" t="s">
        <v>17718</v>
      </c>
      <c r="AM2269" s="78" t="s">
        <v>17718</v>
      </c>
      <c r="AP2269" s="78" t="s">
        <v>17772</v>
      </c>
      <c r="AQ2269" s="78" t="n">
        <v>-944</v>
      </c>
      <c r="AR2269" s="78" t="n">
        <v>1000</v>
      </c>
      <c r="AS2269" s="78" t="n">
        <v>108.77344</v>
      </c>
      <c r="AT2269" s="78" t="n">
        <v>1</v>
      </c>
      <c r="AV2269" s="78" t="n">
        <v>8.08</v>
      </c>
      <c r="AY2269" s="78" t="n">
        <v>0</v>
      </c>
      <c r="AZ2269" s="78" t="n">
        <v>0</v>
      </c>
      <c r="BA2269" s="78" t="n">
        <v>-295266.09</v>
      </c>
      <c r="BB2269" s="78" t="n">
        <v>0</v>
      </c>
      <c r="BC2269" s="78" t="n">
        <v>-295266.09</v>
      </c>
      <c r="BD2269" s="78" t="n">
        <v>102386859.4</v>
      </c>
      <c r="BE2269" s="78" t="s">
        <v>20152</v>
      </c>
      <c r="BJ2269" s="78" t="s">
        <v>17721</v>
      </c>
      <c r="BK2269" s="78" t="s">
        <v>17722</v>
      </c>
      <c r="BO2269" s="78" t="s">
        <v>16502</v>
      </c>
    </row>
    <row r="2270" customFormat="false" ht="15" hidden="true" customHeight="false" outlineLevel="0" collapsed="false">
      <c r="A2270" s="82" t="n">
        <v>45291</v>
      </c>
      <c r="B2270" s="78" t="s">
        <v>16497</v>
      </c>
      <c r="C2270" s="78" t="s">
        <v>18927</v>
      </c>
      <c r="D2270" s="78" t="s">
        <v>18928</v>
      </c>
      <c r="E2270" s="78" t="s">
        <v>1305</v>
      </c>
      <c r="F2270" s="78" t="s">
        <v>17710</v>
      </c>
      <c r="G2270" s="78" t="s">
        <v>17711</v>
      </c>
      <c r="H2270" s="78" t="s">
        <v>17725</v>
      </c>
      <c r="I2270" s="78" t="s">
        <v>18929</v>
      </c>
      <c r="J2270" s="78" t="s">
        <v>17755</v>
      </c>
      <c r="K2270" s="78" t="n">
        <v>146378960</v>
      </c>
      <c r="L2270" s="78" t="s">
        <v>13671</v>
      </c>
      <c r="M2270" s="78" t="s">
        <v>20844</v>
      </c>
      <c r="N2270" s="78" t="s">
        <v>17734</v>
      </c>
      <c r="Q2270" s="78" t="n">
        <v>21000016</v>
      </c>
      <c r="R2270" s="78" t="s">
        <v>13580</v>
      </c>
      <c r="S2270" s="78" t="s">
        <v>17444</v>
      </c>
      <c r="T2270" s="78" t="s">
        <v>17028</v>
      </c>
      <c r="U2270" s="78" t="s">
        <v>13580</v>
      </c>
      <c r="V2270" s="78" t="s">
        <v>17444</v>
      </c>
      <c r="W2270" s="78" t="s">
        <v>4084</v>
      </c>
      <c r="X2270" s="78" t="s">
        <v>17800</v>
      </c>
      <c r="Z2270" s="78" t="s">
        <v>17801</v>
      </c>
      <c r="AA2270" s="78" t="s">
        <v>17802</v>
      </c>
      <c r="AE2270" s="78" t="s">
        <v>13674</v>
      </c>
      <c r="AG2270" s="78" t="s">
        <v>18931</v>
      </c>
      <c r="AI2270" s="82" t="n">
        <v>45366</v>
      </c>
      <c r="AJ2270" s="78" t="s">
        <v>1198</v>
      </c>
      <c r="AL2270" s="78" t="s">
        <v>17718</v>
      </c>
      <c r="AM2270" s="78" t="s">
        <v>17718</v>
      </c>
      <c r="AP2270" s="78" t="s">
        <v>17772</v>
      </c>
      <c r="AQ2270" s="78" t="n">
        <v>-2071</v>
      </c>
      <c r="AR2270" s="78" t="n">
        <v>100</v>
      </c>
      <c r="AS2270" s="78" t="n">
        <v>2.55</v>
      </c>
      <c r="AT2270" s="78" t="n">
        <v>1</v>
      </c>
      <c r="AV2270" s="78" t="n">
        <v>8.08</v>
      </c>
      <c r="AY2270" s="78" t="n">
        <v>-772038.95</v>
      </c>
      <c r="AZ2270" s="78" t="n">
        <v>0</v>
      </c>
      <c r="BA2270" s="78" t="n">
        <v>243933.95</v>
      </c>
      <c r="BB2270" s="78" t="n">
        <v>0</v>
      </c>
      <c r="BC2270" s="78" t="n">
        <v>-528105</v>
      </c>
      <c r="BD2270" s="78" t="n">
        <v>103550000</v>
      </c>
      <c r="BE2270" s="78" t="s">
        <v>18932</v>
      </c>
      <c r="BJ2270" s="78" t="s">
        <v>17721</v>
      </c>
      <c r="BK2270" s="78" t="s">
        <v>17722</v>
      </c>
      <c r="BO2270" s="78" t="s">
        <v>16502</v>
      </c>
    </row>
    <row r="2271" customFormat="false" ht="15" hidden="true" customHeight="false" outlineLevel="0" collapsed="false">
      <c r="A2271" s="82" t="n">
        <v>45291</v>
      </c>
      <c r="B2271" s="78" t="s">
        <v>16497</v>
      </c>
      <c r="C2271" s="78" t="s">
        <v>18927</v>
      </c>
      <c r="D2271" s="78" t="s">
        <v>18928</v>
      </c>
      <c r="E2271" s="78" t="s">
        <v>1305</v>
      </c>
      <c r="F2271" s="78" t="s">
        <v>17710</v>
      </c>
      <c r="G2271" s="78" t="s">
        <v>17711</v>
      </c>
      <c r="H2271" s="78" t="s">
        <v>17725</v>
      </c>
      <c r="I2271" s="78" t="s">
        <v>18933</v>
      </c>
      <c r="J2271" s="78" t="s">
        <v>17755</v>
      </c>
      <c r="K2271" s="78" t="n">
        <v>157823056</v>
      </c>
      <c r="L2271" s="78" t="s">
        <v>3475</v>
      </c>
      <c r="M2271" s="78" t="s">
        <v>20845</v>
      </c>
      <c r="N2271" s="78" t="s">
        <v>17734</v>
      </c>
      <c r="Q2271" s="78" t="n">
        <v>21000015</v>
      </c>
      <c r="R2271" s="78" t="s">
        <v>16863</v>
      </c>
      <c r="S2271" s="78" t="s">
        <v>16864</v>
      </c>
      <c r="T2271" s="78" t="s">
        <v>16862</v>
      </c>
      <c r="W2271" s="78" t="s">
        <v>4084</v>
      </c>
      <c r="Z2271" s="78" t="s">
        <v>17801</v>
      </c>
      <c r="AA2271" s="78" t="s">
        <v>17802</v>
      </c>
      <c r="AC2271" s="78" t="s">
        <v>19192</v>
      </c>
      <c r="AE2271" s="78" t="s">
        <v>3478</v>
      </c>
      <c r="AG2271" s="78" t="s">
        <v>18931</v>
      </c>
      <c r="AI2271" s="82" t="n">
        <v>45401</v>
      </c>
      <c r="AJ2271" s="78" t="s">
        <v>1197</v>
      </c>
      <c r="AL2271" s="78" t="s">
        <v>17718</v>
      </c>
      <c r="AM2271" s="78" t="s">
        <v>17718</v>
      </c>
      <c r="AP2271" s="78" t="s">
        <v>17719</v>
      </c>
      <c r="AQ2271" s="78" t="n">
        <v>223</v>
      </c>
      <c r="AR2271" s="78" t="n">
        <v>100</v>
      </c>
      <c r="AS2271" s="78" t="n">
        <v>97.8</v>
      </c>
      <c r="AT2271" s="78" t="n">
        <v>1</v>
      </c>
      <c r="AV2271" s="78" t="n">
        <v>8.08</v>
      </c>
      <c r="AY2271" s="78" t="n">
        <v>2493345.29</v>
      </c>
      <c r="AZ2271" s="78" t="n">
        <v>0</v>
      </c>
      <c r="BA2271" s="78" t="n">
        <v>-312405.29</v>
      </c>
      <c r="BB2271" s="78" t="n">
        <v>0</v>
      </c>
      <c r="BC2271" s="78" t="n">
        <v>2180940</v>
      </c>
      <c r="BD2271" s="78" t="n">
        <v>105925000</v>
      </c>
      <c r="BE2271" s="78" t="s">
        <v>18932</v>
      </c>
      <c r="BJ2271" s="78" t="s">
        <v>17721</v>
      </c>
      <c r="BK2271" s="78" t="s">
        <v>17722</v>
      </c>
      <c r="BO2271" s="78" t="s">
        <v>16502</v>
      </c>
    </row>
    <row r="2272" customFormat="false" ht="15" hidden="true" customHeight="false" outlineLevel="0" collapsed="false">
      <c r="A2272" s="82" t="n">
        <v>45291</v>
      </c>
      <c r="B2272" s="78" t="s">
        <v>16497</v>
      </c>
      <c r="C2272" s="78" t="s">
        <v>18927</v>
      </c>
      <c r="D2272" s="78" t="s">
        <v>18928</v>
      </c>
      <c r="E2272" s="78" t="s">
        <v>1305</v>
      </c>
      <c r="F2272" s="78" t="s">
        <v>17710</v>
      </c>
      <c r="G2272" s="78" t="s">
        <v>17711</v>
      </c>
      <c r="H2272" s="78" t="s">
        <v>17725</v>
      </c>
      <c r="I2272" s="78" t="s">
        <v>18933</v>
      </c>
      <c r="J2272" s="78" t="s">
        <v>17755</v>
      </c>
      <c r="K2272" s="78" t="n">
        <v>155268920</v>
      </c>
      <c r="L2272" s="78" t="s">
        <v>2488</v>
      </c>
      <c r="M2272" s="78" t="s">
        <v>20846</v>
      </c>
      <c r="N2272" s="78" t="s">
        <v>17734</v>
      </c>
      <c r="Q2272" s="78" t="n">
        <v>21000015</v>
      </c>
      <c r="R2272" s="78" t="s">
        <v>16863</v>
      </c>
      <c r="S2272" s="78" t="s">
        <v>16864</v>
      </c>
      <c r="T2272" s="78" t="s">
        <v>16862</v>
      </c>
      <c r="W2272" s="78" t="s">
        <v>4084</v>
      </c>
      <c r="Z2272" s="78" t="s">
        <v>17801</v>
      </c>
      <c r="AA2272" s="78" t="s">
        <v>17802</v>
      </c>
      <c r="AC2272" s="78" t="s">
        <v>19192</v>
      </c>
      <c r="AE2272" s="78" t="s">
        <v>2491</v>
      </c>
      <c r="AG2272" s="78" t="s">
        <v>18931</v>
      </c>
      <c r="AI2272" s="82" t="n">
        <v>45322</v>
      </c>
      <c r="AJ2272" s="78" t="s">
        <v>1197</v>
      </c>
      <c r="AL2272" s="78" t="s">
        <v>17718</v>
      </c>
      <c r="AM2272" s="78" t="s">
        <v>17718</v>
      </c>
      <c r="AP2272" s="78" t="s">
        <v>17719</v>
      </c>
      <c r="AQ2272" s="78" t="n">
        <v>400</v>
      </c>
      <c r="AR2272" s="78" t="n">
        <v>100</v>
      </c>
      <c r="AS2272" s="78" t="n">
        <v>0.1</v>
      </c>
      <c r="AT2272" s="78" t="n">
        <v>1</v>
      </c>
      <c r="AV2272" s="78" t="n">
        <v>8.08</v>
      </c>
      <c r="AY2272" s="78" t="n">
        <v>220247.7</v>
      </c>
      <c r="AZ2272" s="78" t="n">
        <v>0</v>
      </c>
      <c r="BA2272" s="78" t="n">
        <v>-216247.7</v>
      </c>
      <c r="BB2272" s="78" t="n">
        <v>0</v>
      </c>
      <c r="BC2272" s="78" t="n">
        <v>4000</v>
      </c>
      <c r="BD2272" s="78" t="n">
        <v>108000000</v>
      </c>
      <c r="BE2272" s="78" t="s">
        <v>18932</v>
      </c>
      <c r="BJ2272" s="78" t="s">
        <v>17721</v>
      </c>
      <c r="BK2272" s="78" t="s">
        <v>17722</v>
      </c>
      <c r="BO2272" s="78" t="s">
        <v>16502</v>
      </c>
    </row>
    <row r="2273" customFormat="false" ht="15" hidden="true" customHeight="false" outlineLevel="0" collapsed="false">
      <c r="A2273" s="82" t="n">
        <v>45291</v>
      </c>
      <c r="B2273" s="78" t="s">
        <v>16497</v>
      </c>
      <c r="C2273" s="78" t="s">
        <v>18927</v>
      </c>
      <c r="D2273" s="78" t="s">
        <v>18928</v>
      </c>
      <c r="E2273" s="78" t="s">
        <v>1305</v>
      </c>
      <c r="F2273" s="78" t="s">
        <v>17710</v>
      </c>
      <c r="G2273" s="78" t="s">
        <v>17711</v>
      </c>
      <c r="H2273" s="78" t="s">
        <v>17725</v>
      </c>
      <c r="I2273" s="78" t="s">
        <v>18933</v>
      </c>
      <c r="J2273" s="78" t="s">
        <v>17755</v>
      </c>
      <c r="K2273" s="78" t="n">
        <v>155800574</v>
      </c>
      <c r="L2273" s="78" t="s">
        <v>2796</v>
      </c>
      <c r="M2273" s="78" t="s">
        <v>20847</v>
      </c>
      <c r="N2273" s="78" t="s">
        <v>17734</v>
      </c>
      <c r="Q2273" s="78" t="n">
        <v>21000015</v>
      </c>
      <c r="R2273" s="78" t="s">
        <v>16863</v>
      </c>
      <c r="S2273" s="78" t="s">
        <v>16864</v>
      </c>
      <c r="T2273" s="78" t="s">
        <v>16862</v>
      </c>
      <c r="W2273" s="78" t="s">
        <v>4084</v>
      </c>
      <c r="Z2273" s="78" t="s">
        <v>17801</v>
      </c>
      <c r="AA2273" s="78" t="s">
        <v>17802</v>
      </c>
      <c r="AC2273" s="78" t="s">
        <v>19192</v>
      </c>
      <c r="AE2273" s="78" t="s">
        <v>2799</v>
      </c>
      <c r="AG2273" s="78" t="s">
        <v>18931</v>
      </c>
      <c r="AI2273" s="82" t="n">
        <v>45338</v>
      </c>
      <c r="AJ2273" s="78" t="s">
        <v>1197</v>
      </c>
      <c r="AL2273" s="78" t="s">
        <v>17718</v>
      </c>
      <c r="AM2273" s="78" t="s">
        <v>17718</v>
      </c>
      <c r="AP2273" s="78" t="s">
        <v>17719</v>
      </c>
      <c r="AQ2273" s="78" t="n">
        <v>400</v>
      </c>
      <c r="AR2273" s="78" t="n">
        <v>100</v>
      </c>
      <c r="AS2273" s="78" t="n">
        <v>0.25</v>
      </c>
      <c r="AT2273" s="78" t="n">
        <v>1</v>
      </c>
      <c r="AV2273" s="78" t="n">
        <v>8.08</v>
      </c>
      <c r="AY2273" s="78" t="n">
        <v>229127.72</v>
      </c>
      <c r="AZ2273" s="78" t="n">
        <v>0</v>
      </c>
      <c r="BA2273" s="78" t="n">
        <v>-219127.72</v>
      </c>
      <c r="BB2273" s="78" t="n">
        <v>0</v>
      </c>
      <c r="BC2273" s="78" t="n">
        <v>10000</v>
      </c>
      <c r="BD2273" s="78" t="n">
        <v>110000000</v>
      </c>
      <c r="BE2273" s="78" t="s">
        <v>18932</v>
      </c>
      <c r="BJ2273" s="78" t="s">
        <v>17721</v>
      </c>
      <c r="BK2273" s="78" t="s">
        <v>17722</v>
      </c>
      <c r="BO2273" s="78" t="s">
        <v>16502</v>
      </c>
    </row>
    <row r="2274" customFormat="false" ht="15" hidden="true" customHeight="false" outlineLevel="0" collapsed="false">
      <c r="A2274" s="82" t="n">
        <v>45291</v>
      </c>
      <c r="B2274" s="78" t="s">
        <v>16497</v>
      </c>
      <c r="C2274" s="78" t="s">
        <v>17734</v>
      </c>
      <c r="D2274" s="78" t="s">
        <v>18944</v>
      </c>
      <c r="E2274" s="78" t="s">
        <v>4075</v>
      </c>
      <c r="F2274" s="78" t="s">
        <v>17724</v>
      </c>
      <c r="G2274" s="78" t="s">
        <v>17711</v>
      </c>
      <c r="H2274" s="78" t="s">
        <v>17725</v>
      </c>
      <c r="I2274" s="78" t="s">
        <v>19263</v>
      </c>
      <c r="J2274" s="78" t="s">
        <v>16933</v>
      </c>
      <c r="K2274" s="78" t="n">
        <v>157349522</v>
      </c>
      <c r="L2274" s="78" t="s">
        <v>15207</v>
      </c>
      <c r="M2274" s="78" t="s">
        <v>20848</v>
      </c>
      <c r="N2274" s="78" t="s">
        <v>17734</v>
      </c>
      <c r="Q2274" s="78" t="n">
        <v>0</v>
      </c>
      <c r="U2274" s="78" t="s">
        <v>18947</v>
      </c>
      <c r="V2274" s="78" t="s">
        <v>18948</v>
      </c>
      <c r="W2274" s="78" t="s">
        <v>4084</v>
      </c>
      <c r="X2274" s="78" t="s">
        <v>18949</v>
      </c>
      <c r="Y2274" s="78" t="s">
        <v>18949</v>
      </c>
      <c r="Z2274" s="78" t="s">
        <v>18950</v>
      </c>
      <c r="AA2274" s="78" t="s">
        <v>18951</v>
      </c>
      <c r="AB2274" s="78" t="s">
        <v>19327</v>
      </c>
      <c r="AI2274" s="82" t="n">
        <v>48898</v>
      </c>
      <c r="AL2274" s="78" t="s">
        <v>17718</v>
      </c>
      <c r="AM2274" s="78" t="s">
        <v>17718</v>
      </c>
      <c r="AP2274" s="78" t="s">
        <v>17772</v>
      </c>
      <c r="AQ2274" s="78" t="n">
        <v>-110047</v>
      </c>
      <c r="AR2274" s="78" t="n">
        <v>10</v>
      </c>
      <c r="AS2274" s="78" t="n">
        <v>105.01563</v>
      </c>
      <c r="AT2274" s="78" t="n">
        <v>1</v>
      </c>
      <c r="AV2274" s="78" t="n">
        <v>8.08</v>
      </c>
      <c r="AY2274" s="78" t="n">
        <v>-115541361.1</v>
      </c>
      <c r="AZ2274" s="78" t="n">
        <v>0</v>
      </c>
      <c r="BA2274" s="78" t="n">
        <v>-25183.78</v>
      </c>
      <c r="BB2274" s="78" t="n">
        <v>-640702.25</v>
      </c>
      <c r="BC2274" s="78" t="n">
        <v>-115566544.8</v>
      </c>
      <c r="BD2274" s="78" t="n">
        <v>110047000</v>
      </c>
      <c r="BE2274" s="78" t="s">
        <v>18953</v>
      </c>
      <c r="BJ2274" s="78" t="s">
        <v>17721</v>
      </c>
      <c r="BK2274" s="78" t="s">
        <v>17722</v>
      </c>
      <c r="BL2274" s="78" t="s">
        <v>15209</v>
      </c>
      <c r="BM2274" s="78" t="s">
        <v>15208</v>
      </c>
      <c r="BN2274" s="78" t="s">
        <v>20849</v>
      </c>
      <c r="BO2274" s="78" t="s">
        <v>16502</v>
      </c>
    </row>
    <row r="2275" customFormat="false" ht="15" hidden="true" customHeight="false" outlineLevel="0" collapsed="false">
      <c r="A2275" s="82" t="n">
        <v>45291</v>
      </c>
      <c r="B2275" s="78" t="s">
        <v>16497</v>
      </c>
      <c r="C2275" s="78" t="s">
        <v>18927</v>
      </c>
      <c r="D2275" s="78" t="s">
        <v>18928</v>
      </c>
      <c r="E2275" s="78" t="s">
        <v>1305</v>
      </c>
      <c r="F2275" s="78" t="s">
        <v>17710</v>
      </c>
      <c r="G2275" s="78" t="s">
        <v>17711</v>
      </c>
      <c r="H2275" s="78" t="s">
        <v>17725</v>
      </c>
      <c r="I2275" s="78" t="s">
        <v>18933</v>
      </c>
      <c r="J2275" s="78" t="s">
        <v>17755</v>
      </c>
      <c r="K2275" s="78" t="n">
        <v>154836857</v>
      </c>
      <c r="L2275" s="78" t="s">
        <v>2271</v>
      </c>
      <c r="M2275" s="78" t="s">
        <v>20850</v>
      </c>
      <c r="N2275" s="78" t="s">
        <v>17734</v>
      </c>
      <c r="Q2275" s="78" t="n">
        <v>21000015</v>
      </c>
      <c r="R2275" s="78" t="s">
        <v>16863</v>
      </c>
      <c r="S2275" s="78" t="s">
        <v>16864</v>
      </c>
      <c r="T2275" s="78" t="s">
        <v>16862</v>
      </c>
      <c r="W2275" s="78" t="s">
        <v>4084</v>
      </c>
      <c r="Z2275" s="78" t="s">
        <v>17801</v>
      </c>
      <c r="AA2275" s="78" t="s">
        <v>17802</v>
      </c>
      <c r="AC2275" s="78" t="s">
        <v>19192</v>
      </c>
      <c r="AE2275" s="78" t="s">
        <v>2274</v>
      </c>
      <c r="AG2275" s="78" t="s">
        <v>18931</v>
      </c>
      <c r="AI2275" s="82" t="n">
        <v>45310</v>
      </c>
      <c r="AJ2275" s="78" t="s">
        <v>1197</v>
      </c>
      <c r="AL2275" s="78" t="s">
        <v>17718</v>
      </c>
      <c r="AM2275" s="78" t="s">
        <v>17718</v>
      </c>
      <c r="AP2275" s="78" t="s">
        <v>17719</v>
      </c>
      <c r="AQ2275" s="78" t="n">
        <v>400</v>
      </c>
      <c r="AR2275" s="78" t="n">
        <v>100</v>
      </c>
      <c r="AS2275" s="78" t="n">
        <v>0.05</v>
      </c>
      <c r="AT2275" s="78" t="n">
        <v>1</v>
      </c>
      <c r="AV2275" s="78" t="n">
        <v>8.08</v>
      </c>
      <c r="AY2275" s="78" t="n">
        <v>6007.7</v>
      </c>
      <c r="AZ2275" s="78" t="n">
        <v>0</v>
      </c>
      <c r="BA2275" s="78" t="n">
        <v>-4007.7</v>
      </c>
      <c r="BB2275" s="78" t="n">
        <v>0</v>
      </c>
      <c r="BC2275" s="78" t="n">
        <v>2000</v>
      </c>
      <c r="BD2275" s="78" t="n">
        <v>111000000</v>
      </c>
      <c r="BE2275" s="78" t="s">
        <v>18932</v>
      </c>
      <c r="BJ2275" s="78" t="s">
        <v>17721</v>
      </c>
      <c r="BK2275" s="78" t="s">
        <v>17722</v>
      </c>
      <c r="BO2275" s="78" t="s">
        <v>16502</v>
      </c>
    </row>
    <row r="2276" customFormat="false" ht="15" hidden="true" customHeight="false" outlineLevel="0" collapsed="false">
      <c r="A2276" s="82" t="n">
        <v>45291</v>
      </c>
      <c r="B2276" s="78" t="s">
        <v>16497</v>
      </c>
      <c r="C2276" s="78" t="s">
        <v>18927</v>
      </c>
      <c r="D2276" s="78" t="s">
        <v>18928</v>
      </c>
      <c r="E2276" s="78" t="s">
        <v>1305</v>
      </c>
      <c r="F2276" s="78" t="s">
        <v>17710</v>
      </c>
      <c r="G2276" s="78" t="s">
        <v>17711</v>
      </c>
      <c r="H2276" s="78" t="s">
        <v>17725</v>
      </c>
      <c r="I2276" s="78" t="s">
        <v>18933</v>
      </c>
      <c r="J2276" s="78" t="s">
        <v>17755</v>
      </c>
      <c r="K2276" s="78" t="n">
        <v>155271180</v>
      </c>
      <c r="L2276" s="78" t="s">
        <v>2572</v>
      </c>
      <c r="M2276" s="78" t="s">
        <v>20851</v>
      </c>
      <c r="N2276" s="78" t="s">
        <v>17734</v>
      </c>
      <c r="Q2276" s="78" t="n">
        <v>21000015</v>
      </c>
      <c r="R2276" s="78" t="s">
        <v>16863</v>
      </c>
      <c r="S2276" s="78" t="s">
        <v>16864</v>
      </c>
      <c r="T2276" s="78" t="s">
        <v>16862</v>
      </c>
      <c r="W2276" s="78" t="s">
        <v>4084</v>
      </c>
      <c r="Z2276" s="78" t="s">
        <v>17801</v>
      </c>
      <c r="AA2276" s="78" t="s">
        <v>17802</v>
      </c>
      <c r="AC2276" s="78" t="s">
        <v>19192</v>
      </c>
      <c r="AE2276" s="78" t="s">
        <v>2575</v>
      </c>
      <c r="AG2276" s="78" t="s">
        <v>18931</v>
      </c>
      <c r="AI2276" s="82" t="n">
        <v>45351</v>
      </c>
      <c r="AJ2276" s="78" t="s">
        <v>1197</v>
      </c>
      <c r="AL2276" s="78" t="s">
        <v>17718</v>
      </c>
      <c r="AM2276" s="78" t="s">
        <v>17718</v>
      </c>
      <c r="AP2276" s="78" t="s">
        <v>17719</v>
      </c>
      <c r="AQ2276" s="78" t="n">
        <v>300</v>
      </c>
      <c r="AR2276" s="78" t="n">
        <v>100</v>
      </c>
      <c r="AS2276" s="78" t="n">
        <v>2.5</v>
      </c>
      <c r="AT2276" s="78" t="n">
        <v>1</v>
      </c>
      <c r="AV2276" s="78" t="n">
        <v>8.08</v>
      </c>
      <c r="AY2276" s="78" t="n">
        <v>146505.78</v>
      </c>
      <c r="AZ2276" s="78" t="n">
        <v>0</v>
      </c>
      <c r="BA2276" s="78" t="n">
        <v>-71505.78</v>
      </c>
      <c r="BB2276" s="78" t="n">
        <v>0</v>
      </c>
      <c r="BC2276" s="78" t="n">
        <v>75000</v>
      </c>
      <c r="BD2276" s="78" t="n">
        <v>111000000</v>
      </c>
      <c r="BE2276" s="78" t="s">
        <v>18932</v>
      </c>
      <c r="BJ2276" s="78" t="s">
        <v>17721</v>
      </c>
      <c r="BK2276" s="78" t="s">
        <v>17722</v>
      </c>
      <c r="BO2276" s="78" t="s">
        <v>16502</v>
      </c>
    </row>
    <row r="2277" customFormat="false" ht="15" hidden="true" customHeight="false" outlineLevel="0" collapsed="false">
      <c r="A2277" s="82" t="n">
        <v>45291</v>
      </c>
      <c r="B2277" s="78" t="s">
        <v>16497</v>
      </c>
      <c r="C2277" s="78" t="s">
        <v>18927</v>
      </c>
      <c r="D2277" s="78" t="s">
        <v>18928</v>
      </c>
      <c r="E2277" s="78" t="s">
        <v>3613</v>
      </c>
      <c r="F2277" s="78" t="s">
        <v>17727</v>
      </c>
      <c r="G2277" s="78" t="s">
        <v>17728</v>
      </c>
      <c r="H2277" s="78" t="s">
        <v>17729</v>
      </c>
      <c r="I2277" s="78" t="s">
        <v>19654</v>
      </c>
      <c r="J2277" s="78" t="s">
        <v>19655</v>
      </c>
      <c r="K2277" s="78" t="n">
        <v>123877389</v>
      </c>
      <c r="L2277" s="78" t="s">
        <v>3610</v>
      </c>
      <c r="M2277" s="78" t="s">
        <v>20852</v>
      </c>
      <c r="N2277" s="78" t="s">
        <v>17734</v>
      </c>
      <c r="Q2277" s="78" t="n">
        <v>21000015</v>
      </c>
      <c r="R2277" s="78" t="s">
        <v>16863</v>
      </c>
      <c r="S2277" s="78" t="s">
        <v>16864</v>
      </c>
      <c r="T2277" s="78" t="s">
        <v>16862</v>
      </c>
      <c r="W2277" s="78" t="s">
        <v>4084</v>
      </c>
      <c r="Z2277" s="78" t="s">
        <v>17872</v>
      </c>
      <c r="AA2277" s="78" t="s">
        <v>16396</v>
      </c>
      <c r="AB2277" s="78" t="s">
        <v>19657</v>
      </c>
      <c r="AC2277" s="78" t="s">
        <v>19192</v>
      </c>
      <c r="AE2277" s="78" t="s">
        <v>3612</v>
      </c>
      <c r="AG2277" s="78" t="s">
        <v>20475</v>
      </c>
      <c r="AI2277" s="82" t="n">
        <v>45366</v>
      </c>
      <c r="AL2277" s="78" t="s">
        <v>17718</v>
      </c>
      <c r="AM2277" s="78" t="s">
        <v>17718</v>
      </c>
      <c r="AP2277" s="78" t="s">
        <v>17719</v>
      </c>
      <c r="AQ2277" s="78" t="n">
        <v>462</v>
      </c>
      <c r="AR2277" s="78" t="n">
        <v>50</v>
      </c>
      <c r="AS2277" s="78" t="n">
        <v>4820</v>
      </c>
      <c r="AT2277" s="78" t="n">
        <v>1</v>
      </c>
      <c r="AV2277" s="78" t="n">
        <v>8.08</v>
      </c>
      <c r="AY2277" s="78" t="n">
        <v>0</v>
      </c>
      <c r="AZ2277" s="78" t="n">
        <v>0</v>
      </c>
      <c r="BA2277" s="78" t="n">
        <v>124900</v>
      </c>
      <c r="BB2277" s="78" t="n">
        <v>0</v>
      </c>
      <c r="BC2277" s="78" t="n">
        <v>124900</v>
      </c>
      <c r="BD2277" s="78" t="n">
        <v>111217100</v>
      </c>
      <c r="BE2277" s="78" t="s">
        <v>18932</v>
      </c>
      <c r="BJ2277" s="78" t="s">
        <v>17721</v>
      </c>
      <c r="BK2277" s="78" t="s">
        <v>17722</v>
      </c>
      <c r="BO2277" s="78" t="s">
        <v>16502</v>
      </c>
    </row>
    <row r="2278" customFormat="false" ht="15" hidden="true" customHeight="false" outlineLevel="0" collapsed="false">
      <c r="A2278" s="82" t="n">
        <v>45291</v>
      </c>
      <c r="B2278" s="78" t="s">
        <v>16497</v>
      </c>
      <c r="C2278" s="78" t="s">
        <v>18927</v>
      </c>
      <c r="D2278" s="78" t="s">
        <v>18928</v>
      </c>
      <c r="E2278" s="78" t="s">
        <v>1305</v>
      </c>
      <c r="F2278" s="78" t="s">
        <v>17710</v>
      </c>
      <c r="G2278" s="78" t="s">
        <v>17711</v>
      </c>
      <c r="H2278" s="78" t="s">
        <v>17725</v>
      </c>
      <c r="I2278" s="78" t="s">
        <v>18965</v>
      </c>
      <c r="J2278" s="78" t="s">
        <v>17755</v>
      </c>
      <c r="K2278" s="78" t="n">
        <v>155271324</v>
      </c>
      <c r="L2278" s="78" t="s">
        <v>2530</v>
      </c>
      <c r="M2278" s="78" t="s">
        <v>20853</v>
      </c>
      <c r="N2278" s="78" t="s">
        <v>17734</v>
      </c>
      <c r="Q2278" s="78" t="n">
        <v>21000015</v>
      </c>
      <c r="R2278" s="78" t="s">
        <v>16863</v>
      </c>
      <c r="S2278" s="78" t="s">
        <v>16864</v>
      </c>
      <c r="T2278" s="78" t="s">
        <v>16862</v>
      </c>
      <c r="W2278" s="78" t="s">
        <v>4084</v>
      </c>
      <c r="Z2278" s="78" t="s">
        <v>17801</v>
      </c>
      <c r="AA2278" s="78" t="s">
        <v>17802</v>
      </c>
      <c r="AC2278" s="78" t="s">
        <v>19192</v>
      </c>
      <c r="AE2278" s="78" t="s">
        <v>2533</v>
      </c>
      <c r="AG2278" s="78" t="s">
        <v>18931</v>
      </c>
      <c r="AI2278" s="82" t="n">
        <v>45351</v>
      </c>
      <c r="AJ2278" s="78" t="s">
        <v>1197</v>
      </c>
      <c r="AL2278" s="78" t="s">
        <v>17718</v>
      </c>
      <c r="AM2278" s="78" t="s">
        <v>17718</v>
      </c>
      <c r="AP2278" s="78" t="s">
        <v>17772</v>
      </c>
      <c r="AQ2278" s="78" t="n">
        <v>-352</v>
      </c>
      <c r="AR2278" s="78" t="n">
        <v>100</v>
      </c>
      <c r="AS2278" s="78" t="n">
        <v>1.025</v>
      </c>
      <c r="AT2278" s="78" t="n">
        <v>1</v>
      </c>
      <c r="AV2278" s="78" t="n">
        <v>8.08</v>
      </c>
      <c r="AY2278" s="78" t="n">
        <v>-661981.19</v>
      </c>
      <c r="AZ2278" s="78" t="n">
        <v>0</v>
      </c>
      <c r="BA2278" s="78" t="n">
        <v>625901.19</v>
      </c>
      <c r="BB2278" s="78" t="n">
        <v>0</v>
      </c>
      <c r="BC2278" s="78" t="n">
        <v>-36080</v>
      </c>
      <c r="BD2278" s="78" t="n">
        <v>112640000</v>
      </c>
      <c r="BE2278" s="78" t="s">
        <v>18932</v>
      </c>
      <c r="BJ2278" s="78" t="s">
        <v>17721</v>
      </c>
      <c r="BK2278" s="78" t="s">
        <v>17722</v>
      </c>
      <c r="BO2278" s="78" t="s">
        <v>16502</v>
      </c>
    </row>
    <row r="2279" customFormat="false" ht="15" hidden="true" customHeight="false" outlineLevel="0" collapsed="false">
      <c r="A2279" s="82" t="n">
        <v>45291</v>
      </c>
      <c r="B2279" s="78" t="s">
        <v>16497</v>
      </c>
      <c r="C2279" s="78" t="s">
        <v>18927</v>
      </c>
      <c r="D2279" s="78" t="s">
        <v>18928</v>
      </c>
      <c r="E2279" s="78" t="s">
        <v>1305</v>
      </c>
      <c r="F2279" s="78" t="s">
        <v>17710</v>
      </c>
      <c r="G2279" s="78" t="s">
        <v>17711</v>
      </c>
      <c r="H2279" s="78" t="s">
        <v>17725</v>
      </c>
      <c r="I2279" s="78" t="s">
        <v>18933</v>
      </c>
      <c r="J2279" s="78" t="s">
        <v>17755</v>
      </c>
      <c r="K2279" s="78" t="n">
        <v>144226736</v>
      </c>
      <c r="L2279" s="78" t="s">
        <v>1578</v>
      </c>
      <c r="M2279" s="78" t="s">
        <v>20854</v>
      </c>
      <c r="N2279" s="78" t="s">
        <v>17734</v>
      </c>
      <c r="Q2279" s="78" t="n">
        <v>21000015</v>
      </c>
      <c r="R2279" s="78" t="s">
        <v>16863</v>
      </c>
      <c r="S2279" s="78" t="s">
        <v>16864</v>
      </c>
      <c r="T2279" s="78" t="s">
        <v>16862</v>
      </c>
      <c r="W2279" s="78" t="s">
        <v>4084</v>
      </c>
      <c r="Z2279" s="78" t="s">
        <v>17801</v>
      </c>
      <c r="AA2279" s="78" t="s">
        <v>17802</v>
      </c>
      <c r="AC2279" s="78" t="s">
        <v>19192</v>
      </c>
      <c r="AE2279" s="78" t="s">
        <v>1581</v>
      </c>
      <c r="AG2279" s="78" t="s">
        <v>18931</v>
      </c>
      <c r="AI2279" s="82" t="n">
        <v>45366</v>
      </c>
      <c r="AJ2279" s="78" t="s">
        <v>1197</v>
      </c>
      <c r="AL2279" s="78" t="s">
        <v>17718</v>
      </c>
      <c r="AM2279" s="78" t="s">
        <v>17718</v>
      </c>
      <c r="AP2279" s="78" t="s">
        <v>17719</v>
      </c>
      <c r="AQ2279" s="78" t="n">
        <v>265</v>
      </c>
      <c r="AR2279" s="78" t="n">
        <v>100</v>
      </c>
      <c r="AS2279" s="78" t="n">
        <v>15.1</v>
      </c>
      <c r="AT2279" s="78" t="n">
        <v>1</v>
      </c>
      <c r="AV2279" s="78" t="n">
        <v>8.08</v>
      </c>
      <c r="AY2279" s="78" t="n">
        <v>1091735.15</v>
      </c>
      <c r="AZ2279" s="78" t="n">
        <v>0</v>
      </c>
      <c r="BA2279" s="78" t="n">
        <v>-691585.15</v>
      </c>
      <c r="BB2279" s="78" t="n">
        <v>0</v>
      </c>
      <c r="BC2279" s="78" t="n">
        <v>400150</v>
      </c>
      <c r="BD2279" s="78" t="n">
        <v>113287500</v>
      </c>
      <c r="BE2279" s="78" t="s">
        <v>18932</v>
      </c>
      <c r="BJ2279" s="78" t="s">
        <v>17721</v>
      </c>
      <c r="BK2279" s="78" t="s">
        <v>17722</v>
      </c>
      <c r="BO2279" s="78" t="s">
        <v>16502</v>
      </c>
    </row>
    <row r="2280" customFormat="false" ht="15" hidden="true" customHeight="false" outlineLevel="0" collapsed="false">
      <c r="A2280" s="82" t="n">
        <v>45291</v>
      </c>
      <c r="B2280" s="78" t="s">
        <v>16497</v>
      </c>
      <c r="C2280" s="78" t="s">
        <v>18927</v>
      </c>
      <c r="D2280" s="78" t="s">
        <v>18928</v>
      </c>
      <c r="E2280" s="78" t="s">
        <v>1305</v>
      </c>
      <c r="F2280" s="78" t="s">
        <v>17710</v>
      </c>
      <c r="G2280" s="78" t="s">
        <v>17711</v>
      </c>
      <c r="H2280" s="78" t="s">
        <v>17725</v>
      </c>
      <c r="I2280" s="78" t="s">
        <v>18965</v>
      </c>
      <c r="J2280" s="78" t="s">
        <v>17755</v>
      </c>
      <c r="K2280" s="78" t="n">
        <v>157823083</v>
      </c>
      <c r="L2280" s="78" t="s">
        <v>3307</v>
      </c>
      <c r="M2280" s="78" t="s">
        <v>20855</v>
      </c>
      <c r="N2280" s="78" t="s">
        <v>17734</v>
      </c>
      <c r="Q2280" s="78" t="n">
        <v>21000015</v>
      </c>
      <c r="R2280" s="78" t="s">
        <v>16863</v>
      </c>
      <c r="S2280" s="78" t="s">
        <v>16864</v>
      </c>
      <c r="T2280" s="78" t="s">
        <v>16862</v>
      </c>
      <c r="W2280" s="78" t="s">
        <v>4084</v>
      </c>
      <c r="Z2280" s="78" t="s">
        <v>17801</v>
      </c>
      <c r="AA2280" s="78" t="s">
        <v>17802</v>
      </c>
      <c r="AC2280" s="78" t="s">
        <v>19192</v>
      </c>
      <c r="AE2280" s="78" t="s">
        <v>3310</v>
      </c>
      <c r="AG2280" s="78" t="s">
        <v>18931</v>
      </c>
      <c r="AI2280" s="82" t="n">
        <v>45401</v>
      </c>
      <c r="AJ2280" s="78" t="s">
        <v>1197</v>
      </c>
      <c r="AL2280" s="78" t="s">
        <v>17718</v>
      </c>
      <c r="AM2280" s="78" t="s">
        <v>17718</v>
      </c>
      <c r="AP2280" s="78" t="s">
        <v>17772</v>
      </c>
      <c r="AQ2280" s="78" t="n">
        <v>-300</v>
      </c>
      <c r="AR2280" s="78" t="n">
        <v>100</v>
      </c>
      <c r="AS2280" s="78" t="n">
        <v>10.45</v>
      </c>
      <c r="AT2280" s="78" t="n">
        <v>1</v>
      </c>
      <c r="AV2280" s="78" t="n">
        <v>8.08</v>
      </c>
      <c r="AY2280" s="78" t="n">
        <v>-459114.22</v>
      </c>
      <c r="AZ2280" s="78" t="n">
        <v>0</v>
      </c>
      <c r="BA2280" s="78" t="n">
        <v>145614.22</v>
      </c>
      <c r="BB2280" s="78" t="n">
        <v>0</v>
      </c>
      <c r="BC2280" s="78" t="n">
        <v>-313500</v>
      </c>
      <c r="BD2280" s="78" t="n">
        <v>114750000</v>
      </c>
      <c r="BE2280" s="78" t="s">
        <v>18932</v>
      </c>
      <c r="BJ2280" s="78" t="s">
        <v>17721</v>
      </c>
      <c r="BK2280" s="78" t="s">
        <v>17722</v>
      </c>
      <c r="BO2280" s="78" t="s">
        <v>16502</v>
      </c>
    </row>
    <row r="2281" customFormat="false" ht="15" hidden="true" customHeight="false" outlineLevel="0" collapsed="false">
      <c r="A2281" s="82" t="n">
        <v>45291</v>
      </c>
      <c r="B2281" s="78" t="s">
        <v>16497</v>
      </c>
      <c r="C2281" s="78" t="s">
        <v>18927</v>
      </c>
      <c r="D2281" s="78" t="s">
        <v>18928</v>
      </c>
      <c r="E2281" s="78" t="s">
        <v>1305</v>
      </c>
      <c r="F2281" s="78" t="s">
        <v>17710</v>
      </c>
      <c r="G2281" s="78" t="s">
        <v>17711</v>
      </c>
      <c r="H2281" s="78" t="s">
        <v>17725</v>
      </c>
      <c r="I2281" s="78" t="s">
        <v>18933</v>
      </c>
      <c r="J2281" s="78" t="s">
        <v>17755</v>
      </c>
      <c r="K2281" s="78" t="n">
        <v>154295969</v>
      </c>
      <c r="L2281" s="78" t="s">
        <v>2012</v>
      </c>
      <c r="M2281" s="78" t="s">
        <v>20856</v>
      </c>
      <c r="N2281" s="78" t="s">
        <v>17734</v>
      </c>
      <c r="Q2281" s="78" t="n">
        <v>21000015</v>
      </c>
      <c r="R2281" s="78" t="s">
        <v>16863</v>
      </c>
      <c r="S2281" s="78" t="s">
        <v>16864</v>
      </c>
      <c r="T2281" s="78" t="s">
        <v>16862</v>
      </c>
      <c r="W2281" s="78" t="s">
        <v>4084</v>
      </c>
      <c r="Z2281" s="78" t="s">
        <v>17801</v>
      </c>
      <c r="AA2281" s="78" t="s">
        <v>17802</v>
      </c>
      <c r="AC2281" s="78" t="s">
        <v>19192</v>
      </c>
      <c r="AE2281" s="78" t="s">
        <v>2015</v>
      </c>
      <c r="AG2281" s="78" t="s">
        <v>18931</v>
      </c>
      <c r="AI2281" s="82" t="n">
        <v>45322</v>
      </c>
      <c r="AJ2281" s="78" t="s">
        <v>1197</v>
      </c>
      <c r="AL2281" s="78" t="s">
        <v>17718</v>
      </c>
      <c r="AM2281" s="78" t="s">
        <v>17718</v>
      </c>
      <c r="AP2281" s="78" t="s">
        <v>17719</v>
      </c>
      <c r="AQ2281" s="78" t="n">
        <v>400</v>
      </c>
      <c r="AR2281" s="78" t="n">
        <v>100</v>
      </c>
      <c r="AS2281" s="78" t="n">
        <v>0.15</v>
      </c>
      <c r="AT2281" s="78" t="n">
        <v>1</v>
      </c>
      <c r="AV2281" s="78" t="n">
        <v>8.08</v>
      </c>
      <c r="AY2281" s="78" t="n">
        <v>206887.72</v>
      </c>
      <c r="AZ2281" s="78" t="n">
        <v>0</v>
      </c>
      <c r="BA2281" s="78" t="n">
        <v>-200887.72</v>
      </c>
      <c r="BB2281" s="78" t="n">
        <v>0</v>
      </c>
      <c r="BC2281" s="78" t="n">
        <v>6000</v>
      </c>
      <c r="BD2281" s="78" t="n">
        <v>116000000</v>
      </c>
      <c r="BE2281" s="78" t="s">
        <v>18932</v>
      </c>
      <c r="BJ2281" s="78" t="s">
        <v>17721</v>
      </c>
      <c r="BK2281" s="78" t="s">
        <v>17722</v>
      </c>
      <c r="BO2281" s="78" t="s">
        <v>16502</v>
      </c>
    </row>
    <row r="2282" customFormat="false" ht="15" hidden="true" customHeight="false" outlineLevel="0" collapsed="false">
      <c r="A2282" s="82" t="n">
        <v>45291</v>
      </c>
      <c r="B2282" s="78" t="s">
        <v>16497</v>
      </c>
      <c r="C2282" s="78" t="s">
        <v>18927</v>
      </c>
      <c r="D2282" s="78" t="s">
        <v>18928</v>
      </c>
      <c r="E2282" s="78" t="s">
        <v>1305</v>
      </c>
      <c r="F2282" s="78" t="s">
        <v>17710</v>
      </c>
      <c r="G2282" s="78" t="s">
        <v>17711</v>
      </c>
      <c r="H2282" s="78" t="s">
        <v>17725</v>
      </c>
      <c r="I2282" s="78" t="s">
        <v>18933</v>
      </c>
      <c r="J2282" s="78" t="s">
        <v>17755</v>
      </c>
      <c r="K2282" s="78" t="n">
        <v>157343143</v>
      </c>
      <c r="L2282" s="78" t="s">
        <v>3244</v>
      </c>
      <c r="M2282" s="78" t="s">
        <v>20857</v>
      </c>
      <c r="N2282" s="78" t="s">
        <v>17734</v>
      </c>
      <c r="Q2282" s="78" t="n">
        <v>21000015</v>
      </c>
      <c r="R2282" s="78" t="s">
        <v>16863</v>
      </c>
      <c r="S2282" s="78" t="s">
        <v>16864</v>
      </c>
      <c r="T2282" s="78" t="s">
        <v>16862</v>
      </c>
      <c r="W2282" s="78" t="s">
        <v>4084</v>
      </c>
      <c r="Z2282" s="78" t="s">
        <v>17801</v>
      </c>
      <c r="AA2282" s="78" t="s">
        <v>17802</v>
      </c>
      <c r="AC2282" s="78" t="s">
        <v>19192</v>
      </c>
      <c r="AE2282" s="78" t="s">
        <v>3247</v>
      </c>
      <c r="AG2282" s="78" t="s">
        <v>18931</v>
      </c>
      <c r="AI2282" s="82" t="n">
        <v>45351</v>
      </c>
      <c r="AJ2282" s="78" t="s">
        <v>1197</v>
      </c>
      <c r="AL2282" s="78" t="s">
        <v>17718</v>
      </c>
      <c r="AM2282" s="78" t="s">
        <v>17718</v>
      </c>
      <c r="AP2282" s="78" t="s">
        <v>17719</v>
      </c>
      <c r="AQ2282" s="78" t="n">
        <v>400</v>
      </c>
      <c r="AR2282" s="78" t="n">
        <v>100</v>
      </c>
      <c r="AS2282" s="78" t="n">
        <v>0.6</v>
      </c>
      <c r="AT2282" s="78" t="n">
        <v>1</v>
      </c>
      <c r="AV2282" s="78" t="n">
        <v>8.08</v>
      </c>
      <c r="AY2282" s="78" t="n">
        <v>183823.73</v>
      </c>
      <c r="AZ2282" s="78" t="n">
        <v>0</v>
      </c>
      <c r="BA2282" s="78" t="n">
        <v>-159823.73</v>
      </c>
      <c r="BB2282" s="78" t="n">
        <v>0</v>
      </c>
      <c r="BC2282" s="78" t="n">
        <v>24000</v>
      </c>
      <c r="BD2282" s="78" t="n">
        <v>116000000</v>
      </c>
      <c r="BE2282" s="78" t="s">
        <v>18932</v>
      </c>
      <c r="BJ2282" s="78" t="s">
        <v>17721</v>
      </c>
      <c r="BK2282" s="78" t="s">
        <v>17722</v>
      </c>
      <c r="BO2282" s="78" t="s">
        <v>16502</v>
      </c>
    </row>
    <row r="2283" customFormat="false" ht="15" hidden="true" customHeight="false" outlineLevel="0" collapsed="false">
      <c r="A2283" s="82" t="n">
        <v>45291</v>
      </c>
      <c r="B2283" s="78" t="s">
        <v>16497</v>
      </c>
      <c r="C2283" s="78" t="s">
        <v>18927</v>
      </c>
      <c r="D2283" s="78" t="s">
        <v>18928</v>
      </c>
      <c r="E2283" s="78" t="s">
        <v>1305</v>
      </c>
      <c r="F2283" s="78" t="s">
        <v>17710</v>
      </c>
      <c r="G2283" s="78" t="s">
        <v>17711</v>
      </c>
      <c r="H2283" s="78" t="s">
        <v>17725</v>
      </c>
      <c r="I2283" s="78" t="s">
        <v>18965</v>
      </c>
      <c r="J2283" s="78" t="s">
        <v>17755</v>
      </c>
      <c r="K2283" s="78" t="n">
        <v>154296144</v>
      </c>
      <c r="L2283" s="78" t="s">
        <v>2110</v>
      </c>
      <c r="M2283" s="78" t="s">
        <v>20858</v>
      </c>
      <c r="N2283" s="78" t="s">
        <v>17734</v>
      </c>
      <c r="Q2283" s="78" t="n">
        <v>21000015</v>
      </c>
      <c r="R2283" s="78" t="s">
        <v>16863</v>
      </c>
      <c r="S2283" s="78" t="s">
        <v>16864</v>
      </c>
      <c r="T2283" s="78" t="s">
        <v>16862</v>
      </c>
      <c r="W2283" s="78" t="s">
        <v>4084</v>
      </c>
      <c r="Z2283" s="78" t="s">
        <v>17801</v>
      </c>
      <c r="AA2283" s="78" t="s">
        <v>17802</v>
      </c>
      <c r="AC2283" s="78" t="s">
        <v>19192</v>
      </c>
      <c r="AE2283" s="78" t="s">
        <v>2113</v>
      </c>
      <c r="AG2283" s="78" t="s">
        <v>18931</v>
      </c>
      <c r="AI2283" s="82" t="n">
        <v>45322</v>
      </c>
      <c r="AJ2283" s="78" t="s">
        <v>1197</v>
      </c>
      <c r="AL2283" s="78" t="s">
        <v>17718</v>
      </c>
      <c r="AM2283" s="78" t="s">
        <v>17718</v>
      </c>
      <c r="AP2283" s="78" t="s">
        <v>17772</v>
      </c>
      <c r="AQ2283" s="78" t="n">
        <v>-280</v>
      </c>
      <c r="AR2283" s="78" t="n">
        <v>100</v>
      </c>
      <c r="AS2283" s="78" t="n">
        <v>2.075</v>
      </c>
      <c r="AT2283" s="78" t="n">
        <v>1</v>
      </c>
      <c r="AV2283" s="78" t="n">
        <v>8.08</v>
      </c>
      <c r="AY2283" s="78" t="n">
        <v>-1905554.62</v>
      </c>
      <c r="AZ2283" s="78" t="n">
        <v>0</v>
      </c>
      <c r="BA2283" s="78" t="n">
        <v>1847454.62</v>
      </c>
      <c r="BB2283" s="78" t="n">
        <v>0</v>
      </c>
      <c r="BC2283" s="78" t="n">
        <v>-58100</v>
      </c>
      <c r="BD2283" s="78" t="n">
        <v>116200000</v>
      </c>
      <c r="BE2283" s="78" t="s">
        <v>18932</v>
      </c>
      <c r="BJ2283" s="78" t="s">
        <v>17721</v>
      </c>
      <c r="BK2283" s="78" t="s">
        <v>17722</v>
      </c>
      <c r="BO2283" s="78" t="s">
        <v>16502</v>
      </c>
    </row>
    <row r="2284" customFormat="false" ht="15" hidden="true" customHeight="false" outlineLevel="0" collapsed="false">
      <c r="A2284" s="82" t="n">
        <v>45291</v>
      </c>
      <c r="B2284" s="78" t="s">
        <v>16497</v>
      </c>
      <c r="C2284" s="78" t="s">
        <v>18927</v>
      </c>
      <c r="D2284" s="78" t="s">
        <v>18928</v>
      </c>
      <c r="E2284" s="78" t="s">
        <v>1305</v>
      </c>
      <c r="F2284" s="78" t="s">
        <v>17710</v>
      </c>
      <c r="G2284" s="78" t="s">
        <v>17711</v>
      </c>
      <c r="H2284" s="78" t="s">
        <v>17725</v>
      </c>
      <c r="I2284" s="78" t="s">
        <v>18933</v>
      </c>
      <c r="J2284" s="78" t="s">
        <v>17755</v>
      </c>
      <c r="K2284" s="78" t="n">
        <v>148844564</v>
      </c>
      <c r="L2284" s="78" t="s">
        <v>1655</v>
      </c>
      <c r="M2284" s="78" t="s">
        <v>20859</v>
      </c>
      <c r="N2284" s="78" t="s">
        <v>17734</v>
      </c>
      <c r="Q2284" s="78" t="n">
        <v>21000015</v>
      </c>
      <c r="R2284" s="78" t="s">
        <v>16863</v>
      </c>
      <c r="S2284" s="78" t="s">
        <v>16864</v>
      </c>
      <c r="T2284" s="78" t="s">
        <v>16862</v>
      </c>
      <c r="W2284" s="78" t="s">
        <v>4084</v>
      </c>
      <c r="Z2284" s="78" t="s">
        <v>17801</v>
      </c>
      <c r="AA2284" s="78" t="s">
        <v>17802</v>
      </c>
      <c r="AC2284" s="78" t="s">
        <v>19192</v>
      </c>
      <c r="AE2284" s="78" t="s">
        <v>1658</v>
      </c>
      <c r="AG2284" s="78" t="s">
        <v>18931</v>
      </c>
      <c r="AI2284" s="82" t="n">
        <v>45401</v>
      </c>
      <c r="AJ2284" s="78" t="s">
        <v>1197</v>
      </c>
      <c r="AL2284" s="78" t="s">
        <v>17718</v>
      </c>
      <c r="AM2284" s="78" t="s">
        <v>17718</v>
      </c>
      <c r="AP2284" s="78" t="s">
        <v>17719</v>
      </c>
      <c r="AQ2284" s="78" t="n">
        <v>300</v>
      </c>
      <c r="AR2284" s="78" t="n">
        <v>100</v>
      </c>
      <c r="AS2284" s="78" t="n">
        <v>12.55</v>
      </c>
      <c r="AT2284" s="78" t="n">
        <v>1</v>
      </c>
      <c r="AV2284" s="78" t="n">
        <v>8.08</v>
      </c>
      <c r="AY2284" s="78" t="n">
        <v>490505.78</v>
      </c>
      <c r="AZ2284" s="78" t="n">
        <v>0</v>
      </c>
      <c r="BA2284" s="78" t="n">
        <v>-114005.78</v>
      </c>
      <c r="BB2284" s="78" t="n">
        <v>0</v>
      </c>
      <c r="BC2284" s="78" t="n">
        <v>376500</v>
      </c>
      <c r="BD2284" s="78" t="n">
        <v>117750000</v>
      </c>
      <c r="BE2284" s="78" t="s">
        <v>18932</v>
      </c>
      <c r="BJ2284" s="78" t="s">
        <v>17721</v>
      </c>
      <c r="BK2284" s="78" t="s">
        <v>17722</v>
      </c>
      <c r="BO2284" s="78" t="s">
        <v>16502</v>
      </c>
    </row>
    <row r="2285" customFormat="false" ht="15" hidden="true" customHeight="false" outlineLevel="0" collapsed="false">
      <c r="A2285" s="82" t="n">
        <v>45291</v>
      </c>
      <c r="B2285" s="78" t="s">
        <v>16497</v>
      </c>
      <c r="C2285" s="78" t="s">
        <v>18927</v>
      </c>
      <c r="D2285" s="78" t="s">
        <v>18928</v>
      </c>
      <c r="E2285" s="78" t="s">
        <v>1305</v>
      </c>
      <c r="F2285" s="78" t="s">
        <v>17710</v>
      </c>
      <c r="G2285" s="78" t="s">
        <v>17711</v>
      </c>
      <c r="H2285" s="78" t="s">
        <v>17725</v>
      </c>
      <c r="I2285" s="78" t="s">
        <v>18933</v>
      </c>
      <c r="J2285" s="78" t="s">
        <v>17755</v>
      </c>
      <c r="K2285" s="78" t="n">
        <v>156908011</v>
      </c>
      <c r="L2285" s="78" t="s">
        <v>3097</v>
      </c>
      <c r="M2285" s="78" t="s">
        <v>20860</v>
      </c>
      <c r="N2285" s="78" t="s">
        <v>17734</v>
      </c>
      <c r="Q2285" s="78" t="n">
        <v>21000015</v>
      </c>
      <c r="R2285" s="78" t="s">
        <v>16863</v>
      </c>
      <c r="S2285" s="78" t="s">
        <v>16864</v>
      </c>
      <c r="T2285" s="78" t="s">
        <v>16862</v>
      </c>
      <c r="W2285" s="78" t="s">
        <v>4084</v>
      </c>
      <c r="Z2285" s="78" t="s">
        <v>17801</v>
      </c>
      <c r="AA2285" s="78" t="s">
        <v>17802</v>
      </c>
      <c r="AC2285" s="78" t="s">
        <v>19192</v>
      </c>
      <c r="AE2285" s="78" t="s">
        <v>3100</v>
      </c>
      <c r="AG2285" s="78" t="s">
        <v>18931</v>
      </c>
      <c r="AI2285" s="82" t="n">
        <v>45366</v>
      </c>
      <c r="AJ2285" s="78" t="s">
        <v>1197</v>
      </c>
      <c r="AL2285" s="78" t="s">
        <v>17718</v>
      </c>
      <c r="AM2285" s="78" t="s">
        <v>17718</v>
      </c>
      <c r="AP2285" s="78" t="s">
        <v>17719</v>
      </c>
      <c r="AQ2285" s="78" t="n">
        <v>300</v>
      </c>
      <c r="AR2285" s="78" t="n">
        <v>100</v>
      </c>
      <c r="AS2285" s="78" t="n">
        <v>6.6</v>
      </c>
      <c r="AT2285" s="78" t="n">
        <v>1</v>
      </c>
      <c r="AV2285" s="78" t="n">
        <v>8.08</v>
      </c>
      <c r="AY2285" s="78" t="n">
        <v>778765.82</v>
      </c>
      <c r="AZ2285" s="78" t="n">
        <v>0</v>
      </c>
      <c r="BA2285" s="78" t="n">
        <v>-580765.82</v>
      </c>
      <c r="BB2285" s="78" t="n">
        <v>0</v>
      </c>
      <c r="BC2285" s="78" t="n">
        <v>198000</v>
      </c>
      <c r="BD2285" s="78" t="n">
        <v>118500000</v>
      </c>
      <c r="BE2285" s="78" t="s">
        <v>18932</v>
      </c>
      <c r="BJ2285" s="78" t="s">
        <v>17721</v>
      </c>
      <c r="BK2285" s="78" t="s">
        <v>17722</v>
      </c>
      <c r="BO2285" s="78" t="s">
        <v>16502</v>
      </c>
    </row>
    <row r="2286" customFormat="false" ht="15" hidden="true" customHeight="false" outlineLevel="0" collapsed="false">
      <c r="A2286" s="82" t="n">
        <v>45291</v>
      </c>
      <c r="B2286" s="78" t="s">
        <v>16497</v>
      </c>
      <c r="C2286" s="78" t="s">
        <v>18927</v>
      </c>
      <c r="D2286" s="78" t="s">
        <v>18928</v>
      </c>
      <c r="E2286" s="78" t="s">
        <v>1305</v>
      </c>
      <c r="F2286" s="78" t="s">
        <v>17710</v>
      </c>
      <c r="G2286" s="78" t="s">
        <v>17711</v>
      </c>
      <c r="H2286" s="78" t="s">
        <v>17725</v>
      </c>
      <c r="I2286" s="78" t="s">
        <v>18965</v>
      </c>
      <c r="J2286" s="78" t="s">
        <v>17755</v>
      </c>
      <c r="K2286" s="78" t="n">
        <v>155271165</v>
      </c>
      <c r="L2286" s="78" t="s">
        <v>2607</v>
      </c>
      <c r="M2286" s="78" t="s">
        <v>20861</v>
      </c>
      <c r="N2286" s="78" t="s">
        <v>17734</v>
      </c>
      <c r="Q2286" s="78" t="n">
        <v>21000015</v>
      </c>
      <c r="R2286" s="78" t="s">
        <v>16863</v>
      </c>
      <c r="S2286" s="78" t="s">
        <v>16864</v>
      </c>
      <c r="T2286" s="78" t="s">
        <v>16862</v>
      </c>
      <c r="W2286" s="78" t="s">
        <v>4084</v>
      </c>
      <c r="Z2286" s="78" t="s">
        <v>17801</v>
      </c>
      <c r="AA2286" s="78" t="s">
        <v>17802</v>
      </c>
      <c r="AC2286" s="78" t="s">
        <v>19192</v>
      </c>
      <c r="AE2286" s="78" t="s">
        <v>2610</v>
      </c>
      <c r="AG2286" s="78" t="s">
        <v>18931</v>
      </c>
      <c r="AI2286" s="82" t="n">
        <v>45351</v>
      </c>
      <c r="AJ2286" s="78" t="s">
        <v>1197</v>
      </c>
      <c r="AL2286" s="78" t="s">
        <v>17718</v>
      </c>
      <c r="AM2286" s="78" t="s">
        <v>17718</v>
      </c>
      <c r="AP2286" s="78" t="s">
        <v>17772</v>
      </c>
      <c r="AQ2286" s="78" t="n">
        <v>-300</v>
      </c>
      <c r="AR2286" s="78" t="n">
        <v>100</v>
      </c>
      <c r="AS2286" s="78" t="n">
        <v>4.2</v>
      </c>
      <c r="AT2286" s="78" t="n">
        <v>1</v>
      </c>
      <c r="AV2286" s="78" t="n">
        <v>8.08</v>
      </c>
      <c r="AY2286" s="78" t="n">
        <v>-2285374.22</v>
      </c>
      <c r="AZ2286" s="78" t="n">
        <v>0</v>
      </c>
      <c r="BA2286" s="78" t="n">
        <v>2159374.21</v>
      </c>
      <c r="BB2286" s="78" t="n">
        <v>0</v>
      </c>
      <c r="BC2286" s="78" t="n">
        <v>-126000</v>
      </c>
      <c r="BD2286" s="78" t="n">
        <v>118500000</v>
      </c>
      <c r="BE2286" s="78" t="s">
        <v>18932</v>
      </c>
      <c r="BJ2286" s="78" t="s">
        <v>17721</v>
      </c>
      <c r="BK2286" s="78" t="s">
        <v>17722</v>
      </c>
      <c r="BO2286" s="78" t="s">
        <v>16502</v>
      </c>
    </row>
    <row r="2287" customFormat="false" ht="15" hidden="true" customHeight="false" outlineLevel="0" collapsed="false">
      <c r="A2287" s="82" t="n">
        <v>45291</v>
      </c>
      <c r="B2287" s="78" t="s">
        <v>16497</v>
      </c>
      <c r="C2287" s="78" t="s">
        <v>18927</v>
      </c>
      <c r="D2287" s="78" t="s">
        <v>18928</v>
      </c>
      <c r="E2287" s="78" t="s">
        <v>1305</v>
      </c>
      <c r="F2287" s="78" t="s">
        <v>17710</v>
      </c>
      <c r="G2287" s="78" t="s">
        <v>17711</v>
      </c>
      <c r="H2287" s="78" t="s">
        <v>17725</v>
      </c>
      <c r="I2287" s="78" t="s">
        <v>18933</v>
      </c>
      <c r="J2287" s="78" t="s">
        <v>17755</v>
      </c>
      <c r="K2287" s="78" t="n">
        <v>144226944</v>
      </c>
      <c r="L2287" s="78" t="s">
        <v>1613</v>
      </c>
      <c r="M2287" s="78" t="s">
        <v>20823</v>
      </c>
      <c r="N2287" s="78" t="s">
        <v>17734</v>
      </c>
      <c r="Q2287" s="78" t="n">
        <v>21000015</v>
      </c>
      <c r="R2287" s="78" t="s">
        <v>16863</v>
      </c>
      <c r="S2287" s="78" t="s">
        <v>16864</v>
      </c>
      <c r="T2287" s="78" t="s">
        <v>16862</v>
      </c>
      <c r="W2287" s="78" t="s">
        <v>4084</v>
      </c>
      <c r="Z2287" s="78" t="s">
        <v>17801</v>
      </c>
      <c r="AA2287" s="78" t="s">
        <v>17802</v>
      </c>
      <c r="AC2287" s="78" t="s">
        <v>19192</v>
      </c>
      <c r="AE2287" s="78" t="s">
        <v>1616</v>
      </c>
      <c r="AG2287" s="78" t="s">
        <v>18931</v>
      </c>
      <c r="AI2287" s="82" t="n">
        <v>45366</v>
      </c>
      <c r="AJ2287" s="78" t="s">
        <v>1197</v>
      </c>
      <c r="AL2287" s="78" t="s">
        <v>17718</v>
      </c>
      <c r="AM2287" s="78" t="s">
        <v>17718</v>
      </c>
      <c r="AP2287" s="78" t="s">
        <v>17719</v>
      </c>
      <c r="AQ2287" s="78" t="n">
        <v>265</v>
      </c>
      <c r="AR2287" s="78" t="n">
        <v>100</v>
      </c>
      <c r="AS2287" s="78" t="n">
        <v>28.4</v>
      </c>
      <c r="AT2287" s="78" t="n">
        <v>1</v>
      </c>
      <c r="AV2287" s="78" t="n">
        <v>8.08</v>
      </c>
      <c r="AY2287" s="78" t="n">
        <v>2003265.15</v>
      </c>
      <c r="AZ2287" s="78" t="n">
        <v>0</v>
      </c>
      <c r="BA2287" s="78" t="n">
        <v>-1250665.15</v>
      </c>
      <c r="BB2287" s="78" t="n">
        <v>0</v>
      </c>
      <c r="BC2287" s="78" t="n">
        <v>752600</v>
      </c>
      <c r="BD2287" s="78" t="n">
        <v>118587500</v>
      </c>
      <c r="BE2287" s="78" t="s">
        <v>18932</v>
      </c>
      <c r="BJ2287" s="78" t="s">
        <v>17721</v>
      </c>
      <c r="BK2287" s="78" t="s">
        <v>17722</v>
      </c>
      <c r="BO2287" s="78" t="s">
        <v>16502</v>
      </c>
    </row>
    <row r="2288" customFormat="false" ht="15" hidden="true" customHeight="false" outlineLevel="0" collapsed="false">
      <c r="A2288" s="82" t="n">
        <v>45291</v>
      </c>
      <c r="B2288" s="78" t="s">
        <v>16497</v>
      </c>
      <c r="C2288" s="78" t="s">
        <v>18927</v>
      </c>
      <c r="D2288" s="78" t="s">
        <v>18928</v>
      </c>
      <c r="E2288" s="78" t="s">
        <v>1305</v>
      </c>
      <c r="F2288" s="78" t="s">
        <v>17710</v>
      </c>
      <c r="G2288" s="78" t="s">
        <v>17711</v>
      </c>
      <c r="H2288" s="78" t="s">
        <v>17725</v>
      </c>
      <c r="I2288" s="78" t="s">
        <v>18933</v>
      </c>
      <c r="J2288" s="78" t="s">
        <v>17755</v>
      </c>
      <c r="K2288" s="78" t="n">
        <v>154836498</v>
      </c>
      <c r="L2288" s="78" t="s">
        <v>2278</v>
      </c>
      <c r="M2288" s="78" t="s">
        <v>20862</v>
      </c>
      <c r="N2288" s="78" t="s">
        <v>17734</v>
      </c>
      <c r="Q2288" s="78" t="n">
        <v>21000015</v>
      </c>
      <c r="R2288" s="78" t="s">
        <v>16863</v>
      </c>
      <c r="S2288" s="78" t="s">
        <v>16864</v>
      </c>
      <c r="T2288" s="78" t="s">
        <v>16862</v>
      </c>
      <c r="W2288" s="78" t="s">
        <v>4084</v>
      </c>
      <c r="Z2288" s="78" t="s">
        <v>17801</v>
      </c>
      <c r="AA2288" s="78" t="s">
        <v>17802</v>
      </c>
      <c r="AC2288" s="78" t="s">
        <v>19192</v>
      </c>
      <c r="AE2288" s="78" t="s">
        <v>2281</v>
      </c>
      <c r="AG2288" s="78" t="s">
        <v>18931</v>
      </c>
      <c r="AI2288" s="82" t="n">
        <v>45310</v>
      </c>
      <c r="AJ2288" s="78" t="s">
        <v>1197</v>
      </c>
      <c r="AL2288" s="78" t="s">
        <v>17718</v>
      </c>
      <c r="AM2288" s="78" t="s">
        <v>17718</v>
      </c>
      <c r="AP2288" s="78" t="s">
        <v>17719</v>
      </c>
      <c r="AQ2288" s="78" t="n">
        <v>400</v>
      </c>
      <c r="AR2288" s="78" t="n">
        <v>100</v>
      </c>
      <c r="AS2288" s="78" t="n">
        <v>0.075</v>
      </c>
      <c r="AT2288" s="78" t="n">
        <v>1</v>
      </c>
      <c r="AV2288" s="78" t="n">
        <v>8.08</v>
      </c>
      <c r="AY2288" s="78" t="n">
        <v>206580.09</v>
      </c>
      <c r="AZ2288" s="78" t="n">
        <v>0</v>
      </c>
      <c r="BA2288" s="78" t="n">
        <v>-203580.09</v>
      </c>
      <c r="BB2288" s="78" t="n">
        <v>0</v>
      </c>
      <c r="BC2288" s="78" t="n">
        <v>3000</v>
      </c>
      <c r="BD2288" s="78" t="n">
        <v>119000000</v>
      </c>
      <c r="BE2288" s="78" t="s">
        <v>18932</v>
      </c>
      <c r="BJ2288" s="78" t="s">
        <v>17721</v>
      </c>
      <c r="BK2288" s="78" t="s">
        <v>17722</v>
      </c>
      <c r="BO2288" s="78" t="s">
        <v>16502</v>
      </c>
    </row>
    <row r="2289" customFormat="false" ht="15" hidden="true" customHeight="false" outlineLevel="0" collapsed="false">
      <c r="A2289" s="82" t="n">
        <v>45291</v>
      </c>
      <c r="B2289" s="78" t="s">
        <v>16497</v>
      </c>
      <c r="C2289" s="78" t="s">
        <v>18927</v>
      </c>
      <c r="D2289" s="78" t="s">
        <v>18928</v>
      </c>
      <c r="E2289" s="78" t="s">
        <v>1305</v>
      </c>
      <c r="F2289" s="78" t="s">
        <v>17710</v>
      </c>
      <c r="G2289" s="78" t="s">
        <v>17711</v>
      </c>
      <c r="H2289" s="78" t="s">
        <v>17725</v>
      </c>
      <c r="I2289" s="78" t="s">
        <v>18965</v>
      </c>
      <c r="J2289" s="78" t="s">
        <v>17755</v>
      </c>
      <c r="K2289" s="78" t="n">
        <v>148924117</v>
      </c>
      <c r="L2289" s="78" t="s">
        <v>1711</v>
      </c>
      <c r="M2289" s="78" t="s">
        <v>20863</v>
      </c>
      <c r="N2289" s="78" t="s">
        <v>17734</v>
      </c>
      <c r="Q2289" s="78" t="n">
        <v>21000015</v>
      </c>
      <c r="R2289" s="78" t="s">
        <v>16863</v>
      </c>
      <c r="S2289" s="78" t="s">
        <v>16864</v>
      </c>
      <c r="T2289" s="78" t="s">
        <v>16862</v>
      </c>
      <c r="W2289" s="78" t="s">
        <v>4084</v>
      </c>
      <c r="Z2289" s="78" t="s">
        <v>17801</v>
      </c>
      <c r="AA2289" s="78" t="s">
        <v>17802</v>
      </c>
      <c r="AC2289" s="78" t="s">
        <v>19192</v>
      </c>
      <c r="AE2289" s="78" t="s">
        <v>1714</v>
      </c>
      <c r="AG2289" s="78" t="s">
        <v>18931</v>
      </c>
      <c r="AI2289" s="82" t="n">
        <v>45379</v>
      </c>
      <c r="AJ2289" s="78" t="s">
        <v>1197</v>
      </c>
      <c r="AL2289" s="78" t="s">
        <v>17718</v>
      </c>
      <c r="AM2289" s="78" t="s">
        <v>17718</v>
      </c>
      <c r="AP2289" s="78" t="s">
        <v>17772</v>
      </c>
      <c r="AQ2289" s="78" t="n">
        <v>-400</v>
      </c>
      <c r="AR2289" s="78" t="n">
        <v>100</v>
      </c>
      <c r="AS2289" s="78" t="n">
        <v>1.725</v>
      </c>
      <c r="AT2289" s="78" t="n">
        <v>1</v>
      </c>
      <c r="AV2289" s="78" t="n">
        <v>8.08</v>
      </c>
      <c r="AY2289" s="78" t="n">
        <v>-83992.23</v>
      </c>
      <c r="AZ2289" s="78" t="n">
        <v>0</v>
      </c>
      <c r="BA2289" s="78" t="n">
        <v>14992.23</v>
      </c>
      <c r="BB2289" s="78" t="n">
        <v>0</v>
      </c>
      <c r="BC2289" s="78" t="n">
        <v>-69000</v>
      </c>
      <c r="BD2289" s="78" t="n">
        <v>120000000</v>
      </c>
      <c r="BE2289" s="78" t="s">
        <v>18932</v>
      </c>
      <c r="BJ2289" s="78" t="s">
        <v>17721</v>
      </c>
      <c r="BK2289" s="78" t="s">
        <v>17722</v>
      </c>
      <c r="BO2289" s="78" t="s">
        <v>16502</v>
      </c>
    </row>
    <row r="2290" customFormat="false" ht="15" hidden="true" customHeight="false" outlineLevel="0" collapsed="false">
      <c r="A2290" s="82" t="n">
        <v>45291</v>
      </c>
      <c r="B2290" s="78" t="s">
        <v>16497</v>
      </c>
      <c r="C2290" s="78" t="s">
        <v>18927</v>
      </c>
      <c r="D2290" s="78" t="s">
        <v>18928</v>
      </c>
      <c r="E2290" s="78" t="s">
        <v>1305</v>
      </c>
      <c r="F2290" s="78" t="s">
        <v>17710</v>
      </c>
      <c r="G2290" s="78" t="s">
        <v>17711</v>
      </c>
      <c r="H2290" s="78" t="s">
        <v>17725</v>
      </c>
      <c r="I2290" s="78" t="s">
        <v>18933</v>
      </c>
      <c r="J2290" s="78" t="s">
        <v>17755</v>
      </c>
      <c r="K2290" s="78" t="n">
        <v>148924059</v>
      </c>
      <c r="L2290" s="78" t="s">
        <v>1774</v>
      </c>
      <c r="M2290" s="78" t="s">
        <v>20864</v>
      </c>
      <c r="N2290" s="78" t="s">
        <v>17734</v>
      </c>
      <c r="Q2290" s="78" t="n">
        <v>21000015</v>
      </c>
      <c r="R2290" s="78" t="s">
        <v>16863</v>
      </c>
      <c r="S2290" s="78" t="s">
        <v>16864</v>
      </c>
      <c r="T2290" s="78" t="s">
        <v>16862</v>
      </c>
      <c r="W2290" s="78" t="s">
        <v>4084</v>
      </c>
      <c r="Z2290" s="78" t="s">
        <v>17801</v>
      </c>
      <c r="AA2290" s="78" t="s">
        <v>17802</v>
      </c>
      <c r="AC2290" s="78" t="s">
        <v>19192</v>
      </c>
      <c r="AE2290" s="78" t="s">
        <v>1777</v>
      </c>
      <c r="AG2290" s="78" t="s">
        <v>18931</v>
      </c>
      <c r="AI2290" s="82" t="n">
        <v>45379</v>
      </c>
      <c r="AJ2290" s="78" t="s">
        <v>1197</v>
      </c>
      <c r="AL2290" s="78" t="s">
        <v>17718</v>
      </c>
      <c r="AM2290" s="78" t="s">
        <v>17718</v>
      </c>
      <c r="AP2290" s="78" t="s">
        <v>17719</v>
      </c>
      <c r="AQ2290" s="78" t="n">
        <v>300</v>
      </c>
      <c r="AR2290" s="78" t="n">
        <v>100</v>
      </c>
      <c r="AS2290" s="78" t="n">
        <v>12.5</v>
      </c>
      <c r="AT2290" s="78" t="n">
        <v>1</v>
      </c>
      <c r="AV2290" s="78" t="n">
        <v>8.08</v>
      </c>
      <c r="AY2290" s="78" t="n">
        <v>405036.82</v>
      </c>
      <c r="AZ2290" s="78" t="n">
        <v>0</v>
      </c>
      <c r="BA2290" s="78" t="n">
        <v>-30036.82</v>
      </c>
      <c r="BB2290" s="78" t="n">
        <v>0</v>
      </c>
      <c r="BC2290" s="78" t="n">
        <v>375000</v>
      </c>
      <c r="BD2290" s="78" t="n">
        <v>123000000</v>
      </c>
      <c r="BE2290" s="78" t="s">
        <v>18932</v>
      </c>
      <c r="BJ2290" s="78" t="s">
        <v>17721</v>
      </c>
      <c r="BK2290" s="78" t="s">
        <v>17722</v>
      </c>
      <c r="BO2290" s="78" t="s">
        <v>16502</v>
      </c>
    </row>
    <row r="2291" customFormat="false" ht="15" hidden="true" customHeight="false" outlineLevel="0" collapsed="false">
      <c r="A2291" s="82" t="n">
        <v>45291</v>
      </c>
      <c r="B2291" s="78" t="s">
        <v>16497</v>
      </c>
      <c r="C2291" s="78" t="s">
        <v>18927</v>
      </c>
      <c r="D2291" s="78" t="s">
        <v>18928</v>
      </c>
      <c r="E2291" s="78" t="s">
        <v>1305</v>
      </c>
      <c r="F2291" s="78" t="s">
        <v>17710</v>
      </c>
      <c r="G2291" s="78" t="s">
        <v>17711</v>
      </c>
      <c r="H2291" s="78" t="s">
        <v>17725</v>
      </c>
      <c r="I2291" s="78" t="s">
        <v>18933</v>
      </c>
      <c r="J2291" s="78" t="s">
        <v>17755</v>
      </c>
      <c r="K2291" s="78" t="n">
        <v>157823071</v>
      </c>
      <c r="L2291" s="78" t="s">
        <v>3342</v>
      </c>
      <c r="M2291" s="78" t="s">
        <v>20865</v>
      </c>
      <c r="N2291" s="78" t="s">
        <v>17734</v>
      </c>
      <c r="Q2291" s="78" t="n">
        <v>21000015</v>
      </c>
      <c r="R2291" s="78" t="s">
        <v>16863</v>
      </c>
      <c r="S2291" s="78" t="s">
        <v>16864</v>
      </c>
      <c r="T2291" s="78" t="s">
        <v>16862</v>
      </c>
      <c r="W2291" s="78" t="s">
        <v>4084</v>
      </c>
      <c r="Z2291" s="78" t="s">
        <v>17801</v>
      </c>
      <c r="AA2291" s="78" t="s">
        <v>17802</v>
      </c>
      <c r="AC2291" s="78" t="s">
        <v>19192</v>
      </c>
      <c r="AE2291" s="78" t="s">
        <v>3345</v>
      </c>
      <c r="AG2291" s="78" t="s">
        <v>18931</v>
      </c>
      <c r="AI2291" s="82" t="n">
        <v>45401</v>
      </c>
      <c r="AJ2291" s="78" t="s">
        <v>1197</v>
      </c>
      <c r="AL2291" s="78" t="s">
        <v>17718</v>
      </c>
      <c r="AM2291" s="78" t="s">
        <v>17718</v>
      </c>
      <c r="AP2291" s="78" t="s">
        <v>17719</v>
      </c>
      <c r="AQ2291" s="78" t="n">
        <v>300</v>
      </c>
      <c r="AR2291" s="78" t="n">
        <v>100</v>
      </c>
      <c r="AS2291" s="78" t="n">
        <v>19.3</v>
      </c>
      <c r="AT2291" s="78" t="n">
        <v>1</v>
      </c>
      <c r="AV2291" s="78" t="n">
        <v>8.08</v>
      </c>
      <c r="AY2291" s="78" t="n">
        <v>831620.78</v>
      </c>
      <c r="AZ2291" s="78" t="n">
        <v>0</v>
      </c>
      <c r="BA2291" s="78" t="n">
        <v>-252620.78</v>
      </c>
      <c r="BB2291" s="78" t="n">
        <v>0</v>
      </c>
      <c r="BC2291" s="78" t="n">
        <v>579000</v>
      </c>
      <c r="BD2291" s="78" t="n">
        <v>123750000</v>
      </c>
      <c r="BE2291" s="78" t="s">
        <v>18932</v>
      </c>
      <c r="BJ2291" s="78" t="s">
        <v>17721</v>
      </c>
      <c r="BK2291" s="78" t="s">
        <v>17722</v>
      </c>
      <c r="BO2291" s="78" t="s">
        <v>16502</v>
      </c>
    </row>
    <row r="2292" customFormat="false" ht="15" hidden="true" customHeight="false" outlineLevel="0" collapsed="false">
      <c r="A2292" s="82" t="n">
        <v>45291</v>
      </c>
      <c r="B2292" s="78" t="s">
        <v>16497</v>
      </c>
      <c r="C2292" s="78" t="s">
        <v>18927</v>
      </c>
      <c r="D2292" s="78" t="s">
        <v>18928</v>
      </c>
      <c r="E2292" s="78" t="s">
        <v>1305</v>
      </c>
      <c r="F2292" s="78" t="s">
        <v>17710</v>
      </c>
      <c r="G2292" s="78" t="s">
        <v>17711</v>
      </c>
      <c r="H2292" s="78" t="s">
        <v>17725</v>
      </c>
      <c r="I2292" s="78" t="s">
        <v>18933</v>
      </c>
      <c r="J2292" s="78" t="s">
        <v>17755</v>
      </c>
      <c r="K2292" s="78" t="n">
        <v>157823222</v>
      </c>
      <c r="L2292" s="78" t="s">
        <v>3363</v>
      </c>
      <c r="M2292" s="78" t="s">
        <v>20866</v>
      </c>
      <c r="N2292" s="78" t="s">
        <v>17734</v>
      </c>
      <c r="Q2292" s="78" t="n">
        <v>21000015</v>
      </c>
      <c r="R2292" s="78" t="s">
        <v>16863</v>
      </c>
      <c r="S2292" s="78" t="s">
        <v>16864</v>
      </c>
      <c r="T2292" s="78" t="s">
        <v>16862</v>
      </c>
      <c r="W2292" s="78" t="s">
        <v>4084</v>
      </c>
      <c r="Z2292" s="78" t="s">
        <v>17801</v>
      </c>
      <c r="AA2292" s="78" t="s">
        <v>17802</v>
      </c>
      <c r="AC2292" s="78" t="s">
        <v>19192</v>
      </c>
      <c r="AE2292" s="78" t="s">
        <v>3366</v>
      </c>
      <c r="AG2292" s="78" t="s">
        <v>18931</v>
      </c>
      <c r="AI2292" s="82" t="n">
        <v>45401</v>
      </c>
      <c r="AJ2292" s="78" t="s">
        <v>1197</v>
      </c>
      <c r="AL2292" s="78" t="s">
        <v>17718</v>
      </c>
      <c r="AM2292" s="78" t="s">
        <v>17718</v>
      </c>
      <c r="AP2292" s="78" t="s">
        <v>17719</v>
      </c>
      <c r="AQ2292" s="78" t="n">
        <v>300</v>
      </c>
      <c r="AR2292" s="78" t="n">
        <v>100</v>
      </c>
      <c r="AS2292" s="78" t="n">
        <v>22.9</v>
      </c>
      <c r="AT2292" s="78" t="n">
        <v>1</v>
      </c>
      <c r="AV2292" s="78" t="n">
        <v>8.08</v>
      </c>
      <c r="AY2292" s="78" t="n">
        <v>810500.8</v>
      </c>
      <c r="AZ2292" s="78" t="n">
        <v>0</v>
      </c>
      <c r="BA2292" s="78" t="n">
        <v>-123500.8</v>
      </c>
      <c r="BB2292" s="78" t="n">
        <v>0</v>
      </c>
      <c r="BC2292" s="78" t="n">
        <v>687000</v>
      </c>
      <c r="BD2292" s="78" t="n">
        <v>126000000</v>
      </c>
      <c r="BE2292" s="78" t="s">
        <v>18932</v>
      </c>
      <c r="BJ2292" s="78" t="s">
        <v>17721</v>
      </c>
      <c r="BK2292" s="78" t="s">
        <v>17722</v>
      </c>
      <c r="BO2292" s="78" t="s">
        <v>16502</v>
      </c>
    </row>
    <row r="2293" customFormat="false" ht="15" hidden="true" customHeight="false" outlineLevel="0" collapsed="false">
      <c r="A2293" s="82" t="n">
        <v>45291</v>
      </c>
      <c r="B2293" s="78" t="s">
        <v>16497</v>
      </c>
      <c r="C2293" s="78" t="s">
        <v>18927</v>
      </c>
      <c r="D2293" s="78" t="s">
        <v>18928</v>
      </c>
      <c r="E2293" s="78" t="s">
        <v>1305</v>
      </c>
      <c r="F2293" s="78" t="s">
        <v>17710</v>
      </c>
      <c r="G2293" s="78" t="s">
        <v>17711</v>
      </c>
      <c r="H2293" s="78" t="s">
        <v>17725</v>
      </c>
      <c r="I2293" s="78" t="s">
        <v>18933</v>
      </c>
      <c r="J2293" s="78" t="s">
        <v>17755</v>
      </c>
      <c r="K2293" s="78" t="n">
        <v>149740205</v>
      </c>
      <c r="L2293" s="78" t="s">
        <v>1886</v>
      </c>
      <c r="M2293" s="78" t="s">
        <v>20867</v>
      </c>
      <c r="N2293" s="78" t="s">
        <v>17734</v>
      </c>
      <c r="Q2293" s="78" t="n">
        <v>21000015</v>
      </c>
      <c r="R2293" s="78" t="s">
        <v>16863</v>
      </c>
      <c r="S2293" s="78" t="s">
        <v>16864</v>
      </c>
      <c r="T2293" s="78" t="s">
        <v>16862</v>
      </c>
      <c r="W2293" s="78" t="s">
        <v>4084</v>
      </c>
      <c r="Z2293" s="78" t="s">
        <v>17801</v>
      </c>
      <c r="AA2293" s="78" t="s">
        <v>17802</v>
      </c>
      <c r="AC2293" s="78" t="s">
        <v>19192</v>
      </c>
      <c r="AE2293" s="78" t="s">
        <v>1889</v>
      </c>
      <c r="AG2293" s="78" t="s">
        <v>18931</v>
      </c>
      <c r="AI2293" s="82" t="n">
        <v>45379</v>
      </c>
      <c r="AJ2293" s="78" t="s">
        <v>1197</v>
      </c>
      <c r="AL2293" s="78" t="s">
        <v>17718</v>
      </c>
      <c r="AM2293" s="78" t="s">
        <v>17718</v>
      </c>
      <c r="AP2293" s="78" t="s">
        <v>17719</v>
      </c>
      <c r="AQ2293" s="78" t="n">
        <v>280</v>
      </c>
      <c r="AR2293" s="78" t="n">
        <v>100</v>
      </c>
      <c r="AS2293" s="78" t="n">
        <v>41.05</v>
      </c>
      <c r="AT2293" s="78" t="n">
        <v>1</v>
      </c>
      <c r="AV2293" s="78" t="n">
        <v>8.08</v>
      </c>
      <c r="AY2293" s="78" t="n">
        <v>2156523.41</v>
      </c>
      <c r="AZ2293" s="78" t="n">
        <v>0</v>
      </c>
      <c r="BA2293" s="78" t="n">
        <v>-1007123.41</v>
      </c>
      <c r="BB2293" s="78" t="n">
        <v>0</v>
      </c>
      <c r="BC2293" s="78" t="n">
        <v>1149400</v>
      </c>
      <c r="BD2293" s="78" t="n">
        <v>126700000</v>
      </c>
      <c r="BE2293" s="78" t="s">
        <v>18932</v>
      </c>
      <c r="BJ2293" s="78" t="s">
        <v>17721</v>
      </c>
      <c r="BK2293" s="78" t="s">
        <v>17722</v>
      </c>
      <c r="BO2293" s="78" t="s">
        <v>16502</v>
      </c>
    </row>
    <row r="2294" customFormat="false" ht="15" hidden="true" customHeight="false" outlineLevel="0" collapsed="false">
      <c r="A2294" s="82" t="n">
        <v>45291</v>
      </c>
      <c r="B2294" s="78" t="s">
        <v>16497</v>
      </c>
      <c r="C2294" s="78" t="s">
        <v>18927</v>
      </c>
      <c r="D2294" s="78" t="s">
        <v>18928</v>
      </c>
      <c r="E2294" s="78" t="s">
        <v>1305</v>
      </c>
      <c r="F2294" s="78" t="s">
        <v>17710</v>
      </c>
      <c r="G2294" s="78" t="s">
        <v>17711</v>
      </c>
      <c r="H2294" s="78" t="s">
        <v>17725</v>
      </c>
      <c r="I2294" s="78" t="s">
        <v>18933</v>
      </c>
      <c r="J2294" s="78" t="s">
        <v>17755</v>
      </c>
      <c r="K2294" s="78" t="n">
        <v>157277635</v>
      </c>
      <c r="L2294" s="78" t="s">
        <v>3517</v>
      </c>
      <c r="M2294" s="78" t="s">
        <v>20868</v>
      </c>
      <c r="N2294" s="78" t="s">
        <v>17734</v>
      </c>
      <c r="Q2294" s="78" t="n">
        <v>21000015</v>
      </c>
      <c r="R2294" s="78" t="s">
        <v>16863</v>
      </c>
      <c r="S2294" s="78" t="s">
        <v>16864</v>
      </c>
      <c r="T2294" s="78" t="s">
        <v>16862</v>
      </c>
      <c r="W2294" s="78" t="s">
        <v>4084</v>
      </c>
      <c r="Z2294" s="78" t="s">
        <v>17801</v>
      </c>
      <c r="AA2294" s="78" t="s">
        <v>17802</v>
      </c>
      <c r="AC2294" s="78" t="s">
        <v>19192</v>
      </c>
      <c r="AE2294" s="78" t="s">
        <v>3520</v>
      </c>
      <c r="AG2294" s="78" t="s">
        <v>18931</v>
      </c>
      <c r="AI2294" s="82" t="n">
        <v>45412</v>
      </c>
      <c r="AJ2294" s="78" t="s">
        <v>1197</v>
      </c>
      <c r="AL2294" s="78" t="s">
        <v>17718</v>
      </c>
      <c r="AM2294" s="78" t="s">
        <v>17718</v>
      </c>
      <c r="AP2294" s="78" t="s">
        <v>17719</v>
      </c>
      <c r="AQ2294" s="78" t="n">
        <v>300</v>
      </c>
      <c r="AR2294" s="78" t="n">
        <v>100</v>
      </c>
      <c r="AS2294" s="78" t="n">
        <v>27.35</v>
      </c>
      <c r="AT2294" s="78" t="n">
        <v>1</v>
      </c>
      <c r="AV2294" s="78" t="n">
        <v>8.08</v>
      </c>
      <c r="AY2294" s="78" t="n">
        <v>820778.82</v>
      </c>
      <c r="AZ2294" s="78" t="n">
        <v>0</v>
      </c>
      <c r="BA2294" s="78" t="n">
        <v>-278.82</v>
      </c>
      <c r="BB2294" s="78" t="n">
        <v>0</v>
      </c>
      <c r="BC2294" s="78" t="n">
        <v>820500</v>
      </c>
      <c r="BD2294" s="78" t="n">
        <v>126750000</v>
      </c>
      <c r="BE2294" s="78" t="s">
        <v>18932</v>
      </c>
      <c r="BJ2294" s="78" t="s">
        <v>17721</v>
      </c>
      <c r="BK2294" s="78" t="s">
        <v>17722</v>
      </c>
      <c r="BO2294" s="78" t="s">
        <v>16502</v>
      </c>
    </row>
    <row r="2295" customFormat="false" ht="15" hidden="true" customHeight="false" outlineLevel="0" collapsed="false">
      <c r="A2295" s="82" t="n">
        <v>45291</v>
      </c>
      <c r="B2295" s="78" t="s">
        <v>16497</v>
      </c>
      <c r="C2295" s="78" t="s">
        <v>18927</v>
      </c>
      <c r="D2295" s="78" t="s">
        <v>18928</v>
      </c>
      <c r="E2295" s="78" t="s">
        <v>1305</v>
      </c>
      <c r="F2295" s="78" t="s">
        <v>17710</v>
      </c>
      <c r="G2295" s="78" t="s">
        <v>17711</v>
      </c>
      <c r="H2295" s="78" t="s">
        <v>17725</v>
      </c>
      <c r="I2295" s="78" t="s">
        <v>18965</v>
      </c>
      <c r="J2295" s="78" t="s">
        <v>17755</v>
      </c>
      <c r="K2295" s="78" t="n">
        <v>158241021</v>
      </c>
      <c r="L2295" s="78" t="s">
        <v>3566</v>
      </c>
      <c r="M2295" s="78" t="s">
        <v>20869</v>
      </c>
      <c r="N2295" s="78" t="s">
        <v>17734</v>
      </c>
      <c r="Q2295" s="78" t="n">
        <v>21000015</v>
      </c>
      <c r="R2295" s="78" t="s">
        <v>16863</v>
      </c>
      <c r="S2295" s="78" t="s">
        <v>16864</v>
      </c>
      <c r="T2295" s="78" t="s">
        <v>16862</v>
      </c>
      <c r="W2295" s="78" t="s">
        <v>4084</v>
      </c>
      <c r="Z2295" s="78" t="s">
        <v>17801</v>
      </c>
      <c r="AA2295" s="78" t="s">
        <v>17802</v>
      </c>
      <c r="AC2295" s="78" t="s">
        <v>19192</v>
      </c>
      <c r="AE2295" s="78" t="s">
        <v>3569</v>
      </c>
      <c r="AG2295" s="78" t="s">
        <v>18931</v>
      </c>
      <c r="AI2295" s="82" t="n">
        <v>45443</v>
      </c>
      <c r="AJ2295" s="78" t="s">
        <v>1197</v>
      </c>
      <c r="AL2295" s="78" t="s">
        <v>17718</v>
      </c>
      <c r="AM2295" s="78" t="s">
        <v>17718</v>
      </c>
      <c r="AP2295" s="78" t="s">
        <v>17772</v>
      </c>
      <c r="AQ2295" s="78" t="n">
        <v>-300</v>
      </c>
      <c r="AR2295" s="78" t="n">
        <v>100</v>
      </c>
      <c r="AS2295" s="78" t="n">
        <v>43.55</v>
      </c>
      <c r="AT2295" s="78" t="n">
        <v>1</v>
      </c>
      <c r="AV2295" s="78" t="n">
        <v>8.08</v>
      </c>
      <c r="AY2295" s="78" t="n">
        <v>-2332194.22</v>
      </c>
      <c r="AZ2295" s="78" t="n">
        <v>0</v>
      </c>
      <c r="BA2295" s="78" t="n">
        <v>1025694.22</v>
      </c>
      <c r="BB2295" s="78" t="n">
        <v>0</v>
      </c>
      <c r="BC2295" s="78" t="n">
        <v>-1306500</v>
      </c>
      <c r="BD2295" s="78" t="n">
        <v>129000000</v>
      </c>
      <c r="BE2295" s="78" t="s">
        <v>18932</v>
      </c>
      <c r="BJ2295" s="78" t="s">
        <v>17721</v>
      </c>
      <c r="BK2295" s="78" t="s">
        <v>17722</v>
      </c>
      <c r="BO2295" s="78" t="s">
        <v>16502</v>
      </c>
    </row>
    <row r="2296" customFormat="false" ht="15" hidden="true" customHeight="false" outlineLevel="0" collapsed="false">
      <c r="A2296" s="82" t="n">
        <v>45291</v>
      </c>
      <c r="B2296" s="78" t="s">
        <v>16497</v>
      </c>
      <c r="C2296" s="78" t="s">
        <v>18927</v>
      </c>
      <c r="D2296" s="78" t="s">
        <v>18928</v>
      </c>
      <c r="E2296" s="78" t="s">
        <v>1305</v>
      </c>
      <c r="F2296" s="78" t="s">
        <v>17710</v>
      </c>
      <c r="G2296" s="78" t="s">
        <v>17711</v>
      </c>
      <c r="H2296" s="78" t="s">
        <v>17725</v>
      </c>
      <c r="I2296" s="78" t="s">
        <v>18965</v>
      </c>
      <c r="J2296" s="78" t="s">
        <v>17755</v>
      </c>
      <c r="K2296" s="78" t="n">
        <v>156908045</v>
      </c>
      <c r="L2296" s="78" t="s">
        <v>3146</v>
      </c>
      <c r="M2296" s="78" t="s">
        <v>20714</v>
      </c>
      <c r="N2296" s="78" t="s">
        <v>17734</v>
      </c>
      <c r="Q2296" s="78" t="n">
        <v>21000015</v>
      </c>
      <c r="R2296" s="78" t="s">
        <v>16863</v>
      </c>
      <c r="S2296" s="78" t="s">
        <v>16864</v>
      </c>
      <c r="T2296" s="78" t="s">
        <v>16862</v>
      </c>
      <c r="W2296" s="78" t="s">
        <v>4084</v>
      </c>
      <c r="Z2296" s="78" t="s">
        <v>17801</v>
      </c>
      <c r="AA2296" s="78" t="s">
        <v>17802</v>
      </c>
      <c r="AC2296" s="78" t="s">
        <v>19192</v>
      </c>
      <c r="AE2296" s="78" t="s">
        <v>3149</v>
      </c>
      <c r="AG2296" s="78" t="s">
        <v>18931</v>
      </c>
      <c r="AI2296" s="82" t="n">
        <v>45366</v>
      </c>
      <c r="AJ2296" s="78" t="s">
        <v>1197</v>
      </c>
      <c r="AL2296" s="78" t="s">
        <v>17718</v>
      </c>
      <c r="AM2296" s="78" t="s">
        <v>17718</v>
      </c>
      <c r="AP2296" s="78" t="s">
        <v>17772</v>
      </c>
      <c r="AQ2296" s="78" t="n">
        <v>-300</v>
      </c>
      <c r="AR2296" s="78" t="n">
        <v>100</v>
      </c>
      <c r="AS2296" s="78" t="n">
        <v>17.75</v>
      </c>
      <c r="AT2296" s="78" t="n">
        <v>1</v>
      </c>
      <c r="AV2296" s="78" t="n">
        <v>8.08</v>
      </c>
      <c r="AY2296" s="78" t="n">
        <v>-1885434.23</v>
      </c>
      <c r="AZ2296" s="78" t="n">
        <v>0</v>
      </c>
      <c r="BA2296" s="78" t="n">
        <v>1352934.22</v>
      </c>
      <c r="BB2296" s="78" t="n">
        <v>0</v>
      </c>
      <c r="BC2296" s="78" t="n">
        <v>-532500</v>
      </c>
      <c r="BD2296" s="78" t="n">
        <v>129750000</v>
      </c>
      <c r="BE2296" s="78" t="s">
        <v>18932</v>
      </c>
      <c r="BJ2296" s="78" t="s">
        <v>17721</v>
      </c>
      <c r="BK2296" s="78" t="s">
        <v>17722</v>
      </c>
      <c r="BO2296" s="78" t="s">
        <v>16502</v>
      </c>
    </row>
    <row r="2297" customFormat="false" ht="15" hidden="true" customHeight="false" outlineLevel="0" collapsed="false">
      <c r="A2297" s="82" t="n">
        <v>45291</v>
      </c>
      <c r="B2297" s="78" t="s">
        <v>16497</v>
      </c>
      <c r="C2297" s="78" t="s">
        <v>18927</v>
      </c>
      <c r="D2297" s="78" t="s">
        <v>18928</v>
      </c>
      <c r="E2297" s="78" t="s">
        <v>1305</v>
      </c>
      <c r="F2297" s="78" t="s">
        <v>17710</v>
      </c>
      <c r="G2297" s="78" t="s">
        <v>17711</v>
      </c>
      <c r="H2297" s="78" t="s">
        <v>17725</v>
      </c>
      <c r="I2297" s="78" t="s">
        <v>18965</v>
      </c>
      <c r="J2297" s="78" t="s">
        <v>17755</v>
      </c>
      <c r="K2297" s="78" t="n">
        <v>158240860</v>
      </c>
      <c r="L2297" s="78" t="s">
        <v>3573</v>
      </c>
      <c r="M2297" s="78" t="s">
        <v>20870</v>
      </c>
      <c r="N2297" s="78" t="s">
        <v>17734</v>
      </c>
      <c r="Q2297" s="78" t="n">
        <v>21000015</v>
      </c>
      <c r="R2297" s="78" t="s">
        <v>16863</v>
      </c>
      <c r="S2297" s="78" t="s">
        <v>16864</v>
      </c>
      <c r="T2297" s="78" t="s">
        <v>16862</v>
      </c>
      <c r="W2297" s="78" t="s">
        <v>4084</v>
      </c>
      <c r="Z2297" s="78" t="s">
        <v>17801</v>
      </c>
      <c r="AA2297" s="78" t="s">
        <v>17802</v>
      </c>
      <c r="AC2297" s="78" t="s">
        <v>19192</v>
      </c>
      <c r="AE2297" s="78" t="s">
        <v>3576</v>
      </c>
      <c r="AG2297" s="78" t="s">
        <v>18931</v>
      </c>
      <c r="AI2297" s="82" t="n">
        <v>45443</v>
      </c>
      <c r="AJ2297" s="78" t="s">
        <v>1197</v>
      </c>
      <c r="AL2297" s="78" t="s">
        <v>17718</v>
      </c>
      <c r="AM2297" s="78" t="s">
        <v>17718</v>
      </c>
      <c r="AP2297" s="78" t="s">
        <v>17772</v>
      </c>
      <c r="AQ2297" s="78" t="n">
        <v>-300</v>
      </c>
      <c r="AR2297" s="78" t="n">
        <v>100</v>
      </c>
      <c r="AS2297" s="78" t="n">
        <v>45.85</v>
      </c>
      <c r="AT2297" s="78" t="n">
        <v>1</v>
      </c>
      <c r="AV2297" s="78" t="n">
        <v>8.08</v>
      </c>
      <c r="AY2297" s="78" t="n">
        <v>-2458074.21</v>
      </c>
      <c r="AZ2297" s="78" t="n">
        <v>0</v>
      </c>
      <c r="BA2297" s="78" t="n">
        <v>1082574.21</v>
      </c>
      <c r="BB2297" s="78" t="n">
        <v>0</v>
      </c>
      <c r="BC2297" s="78" t="n">
        <v>-1375500</v>
      </c>
      <c r="BD2297" s="78" t="n">
        <v>129750000</v>
      </c>
      <c r="BE2297" s="78" t="s">
        <v>18932</v>
      </c>
      <c r="BJ2297" s="78" t="s">
        <v>17721</v>
      </c>
      <c r="BK2297" s="78" t="s">
        <v>17722</v>
      </c>
      <c r="BO2297" s="78" t="s">
        <v>16502</v>
      </c>
    </row>
    <row r="2298" customFormat="false" ht="15" hidden="true" customHeight="false" outlineLevel="0" collapsed="false">
      <c r="A2298" s="82" t="n">
        <v>45291</v>
      </c>
      <c r="B2298" s="78" t="s">
        <v>16497</v>
      </c>
      <c r="C2298" s="78" t="s">
        <v>18927</v>
      </c>
      <c r="D2298" s="78" t="s">
        <v>18928</v>
      </c>
      <c r="E2298" s="78" t="s">
        <v>1305</v>
      </c>
      <c r="F2298" s="78" t="s">
        <v>17710</v>
      </c>
      <c r="G2298" s="78" t="s">
        <v>17711</v>
      </c>
      <c r="H2298" s="78" t="s">
        <v>17725</v>
      </c>
      <c r="I2298" s="78" t="s">
        <v>18933</v>
      </c>
      <c r="J2298" s="78" t="s">
        <v>17755</v>
      </c>
      <c r="K2298" s="78" t="n">
        <v>157823198</v>
      </c>
      <c r="L2298" s="78" t="s">
        <v>3293</v>
      </c>
      <c r="M2298" s="78" t="s">
        <v>20871</v>
      </c>
      <c r="N2298" s="78" t="s">
        <v>17734</v>
      </c>
      <c r="Q2298" s="78" t="n">
        <v>21000015</v>
      </c>
      <c r="R2298" s="78" t="s">
        <v>16863</v>
      </c>
      <c r="S2298" s="78" t="s">
        <v>16864</v>
      </c>
      <c r="T2298" s="78" t="s">
        <v>16862</v>
      </c>
      <c r="W2298" s="78" t="s">
        <v>4084</v>
      </c>
      <c r="Z2298" s="78" t="s">
        <v>17801</v>
      </c>
      <c r="AA2298" s="78" t="s">
        <v>17802</v>
      </c>
      <c r="AC2298" s="78" t="s">
        <v>19192</v>
      </c>
      <c r="AE2298" s="78" t="s">
        <v>3296</v>
      </c>
      <c r="AG2298" s="78" t="s">
        <v>18931</v>
      </c>
      <c r="AI2298" s="82" t="n">
        <v>45401</v>
      </c>
      <c r="AJ2298" s="78" t="s">
        <v>1197</v>
      </c>
      <c r="AL2298" s="78" t="s">
        <v>17718</v>
      </c>
      <c r="AM2298" s="78" t="s">
        <v>17718</v>
      </c>
      <c r="AP2298" s="78" t="s">
        <v>17719</v>
      </c>
      <c r="AQ2298" s="78" t="n">
        <v>401</v>
      </c>
      <c r="AR2298" s="78" t="n">
        <v>100</v>
      </c>
      <c r="AS2298" s="78" t="n">
        <v>4.1</v>
      </c>
      <c r="AT2298" s="78" t="n">
        <v>1</v>
      </c>
      <c r="AV2298" s="78" t="n">
        <v>8.08</v>
      </c>
      <c r="AY2298" s="78" t="n">
        <v>212127.74</v>
      </c>
      <c r="AZ2298" s="78" t="n">
        <v>0</v>
      </c>
      <c r="BA2298" s="78" t="n">
        <v>-47717.74</v>
      </c>
      <c r="BB2298" s="78" t="n">
        <v>0</v>
      </c>
      <c r="BC2298" s="78" t="n">
        <v>164410</v>
      </c>
      <c r="BD2298" s="78" t="n">
        <v>130325000</v>
      </c>
      <c r="BE2298" s="78" t="s">
        <v>18932</v>
      </c>
      <c r="BJ2298" s="78" t="s">
        <v>17721</v>
      </c>
      <c r="BK2298" s="78" t="s">
        <v>17722</v>
      </c>
      <c r="BO2298" s="78" t="s">
        <v>16502</v>
      </c>
    </row>
    <row r="2299" customFormat="false" ht="15" hidden="true" customHeight="false" outlineLevel="0" collapsed="false">
      <c r="A2299" s="82" t="n">
        <v>45291</v>
      </c>
      <c r="B2299" s="78" t="s">
        <v>16497</v>
      </c>
      <c r="C2299" s="78" t="s">
        <v>18927</v>
      </c>
      <c r="D2299" s="78" t="s">
        <v>18928</v>
      </c>
      <c r="E2299" s="78" t="s">
        <v>1305</v>
      </c>
      <c r="F2299" s="78" t="s">
        <v>17710</v>
      </c>
      <c r="G2299" s="78" t="s">
        <v>17711</v>
      </c>
      <c r="H2299" s="78" t="s">
        <v>17725</v>
      </c>
      <c r="I2299" s="78" t="s">
        <v>18965</v>
      </c>
      <c r="J2299" s="78" t="s">
        <v>17755</v>
      </c>
      <c r="K2299" s="78" t="n">
        <v>157822966</v>
      </c>
      <c r="L2299" s="78" t="s">
        <v>3384</v>
      </c>
      <c r="M2299" s="78" t="s">
        <v>20872</v>
      </c>
      <c r="N2299" s="78" t="s">
        <v>17734</v>
      </c>
      <c r="Q2299" s="78" t="n">
        <v>21000015</v>
      </c>
      <c r="R2299" s="78" t="s">
        <v>16863</v>
      </c>
      <c r="S2299" s="78" t="s">
        <v>16864</v>
      </c>
      <c r="T2299" s="78" t="s">
        <v>16862</v>
      </c>
      <c r="W2299" s="78" t="s">
        <v>4084</v>
      </c>
      <c r="Z2299" s="78" t="s">
        <v>17801</v>
      </c>
      <c r="AA2299" s="78" t="s">
        <v>17802</v>
      </c>
      <c r="AC2299" s="78" t="s">
        <v>19192</v>
      </c>
      <c r="AE2299" s="78" t="s">
        <v>3387</v>
      </c>
      <c r="AG2299" s="78" t="s">
        <v>18931</v>
      </c>
      <c r="AI2299" s="82" t="n">
        <v>45401</v>
      </c>
      <c r="AJ2299" s="78" t="s">
        <v>1197</v>
      </c>
      <c r="AL2299" s="78" t="s">
        <v>17718</v>
      </c>
      <c r="AM2299" s="78" t="s">
        <v>17718</v>
      </c>
      <c r="AP2299" s="78" t="s">
        <v>17772</v>
      </c>
      <c r="AQ2299" s="78" t="n">
        <v>-300</v>
      </c>
      <c r="AR2299" s="78" t="n">
        <v>100</v>
      </c>
      <c r="AS2299" s="78" t="n">
        <v>39.65</v>
      </c>
      <c r="AT2299" s="78" t="n">
        <v>1</v>
      </c>
      <c r="AV2299" s="78" t="n">
        <v>8.08</v>
      </c>
      <c r="AY2299" s="78" t="n">
        <v>-1970220.2</v>
      </c>
      <c r="AZ2299" s="78" t="n">
        <v>0</v>
      </c>
      <c r="BA2299" s="78" t="n">
        <v>780720.2</v>
      </c>
      <c r="BB2299" s="78" t="n">
        <v>0</v>
      </c>
      <c r="BC2299" s="78" t="n">
        <v>-1189500</v>
      </c>
      <c r="BD2299" s="78" t="n">
        <v>132750000</v>
      </c>
      <c r="BE2299" s="78" t="s">
        <v>18932</v>
      </c>
      <c r="BJ2299" s="78" t="s">
        <v>17721</v>
      </c>
      <c r="BK2299" s="78" t="s">
        <v>17722</v>
      </c>
      <c r="BO2299" s="78" t="s">
        <v>16502</v>
      </c>
    </row>
    <row r="2300" customFormat="false" ht="15" hidden="true" customHeight="false" outlineLevel="0" collapsed="false">
      <c r="A2300" s="82" t="n">
        <v>45291</v>
      </c>
      <c r="B2300" s="78" t="s">
        <v>16497</v>
      </c>
      <c r="C2300" s="78" t="s">
        <v>18927</v>
      </c>
      <c r="D2300" s="78" t="s">
        <v>18928</v>
      </c>
      <c r="E2300" s="78" t="s">
        <v>1305</v>
      </c>
      <c r="F2300" s="78" t="s">
        <v>17710</v>
      </c>
      <c r="G2300" s="78" t="s">
        <v>17711</v>
      </c>
      <c r="H2300" s="78" t="s">
        <v>17725</v>
      </c>
      <c r="I2300" s="78" t="s">
        <v>18965</v>
      </c>
      <c r="J2300" s="78" t="s">
        <v>17755</v>
      </c>
      <c r="K2300" s="78" t="n">
        <v>157823070</v>
      </c>
      <c r="L2300" s="78" t="s">
        <v>3391</v>
      </c>
      <c r="M2300" s="78" t="s">
        <v>20873</v>
      </c>
      <c r="N2300" s="78" t="s">
        <v>17734</v>
      </c>
      <c r="Q2300" s="78" t="n">
        <v>21000015</v>
      </c>
      <c r="R2300" s="78" t="s">
        <v>16863</v>
      </c>
      <c r="S2300" s="78" t="s">
        <v>16864</v>
      </c>
      <c r="T2300" s="78" t="s">
        <v>16862</v>
      </c>
      <c r="W2300" s="78" t="s">
        <v>4084</v>
      </c>
      <c r="Z2300" s="78" t="s">
        <v>17801</v>
      </c>
      <c r="AA2300" s="78" t="s">
        <v>17802</v>
      </c>
      <c r="AC2300" s="78" t="s">
        <v>19192</v>
      </c>
      <c r="AE2300" s="78" t="s">
        <v>3394</v>
      </c>
      <c r="AG2300" s="78" t="s">
        <v>18931</v>
      </c>
      <c r="AI2300" s="82" t="n">
        <v>45401</v>
      </c>
      <c r="AJ2300" s="78" t="s">
        <v>1197</v>
      </c>
      <c r="AL2300" s="78" t="s">
        <v>17718</v>
      </c>
      <c r="AM2300" s="78" t="s">
        <v>17718</v>
      </c>
      <c r="AP2300" s="78" t="s">
        <v>17772</v>
      </c>
      <c r="AQ2300" s="78" t="n">
        <v>-300</v>
      </c>
      <c r="AR2300" s="78" t="n">
        <v>100</v>
      </c>
      <c r="AS2300" s="78" t="n">
        <v>42.15</v>
      </c>
      <c r="AT2300" s="78" t="n">
        <v>1</v>
      </c>
      <c r="AV2300" s="78" t="n">
        <v>8.08</v>
      </c>
      <c r="AY2300" s="78" t="n">
        <v>-1891632.23</v>
      </c>
      <c r="AZ2300" s="78" t="n">
        <v>0</v>
      </c>
      <c r="BA2300" s="78" t="n">
        <v>627132.23</v>
      </c>
      <c r="BB2300" s="78" t="n">
        <v>0</v>
      </c>
      <c r="BC2300" s="78" t="n">
        <v>-1264500</v>
      </c>
      <c r="BD2300" s="78" t="n">
        <v>133500000</v>
      </c>
      <c r="BE2300" s="78" t="s">
        <v>18932</v>
      </c>
      <c r="BJ2300" s="78" t="s">
        <v>17721</v>
      </c>
      <c r="BK2300" s="78" t="s">
        <v>17722</v>
      </c>
      <c r="BO2300" s="78" t="s">
        <v>16502</v>
      </c>
    </row>
    <row r="2301" customFormat="false" ht="15" hidden="true" customHeight="false" outlineLevel="0" collapsed="false">
      <c r="A2301" s="82" t="n">
        <v>45291</v>
      </c>
      <c r="B2301" s="78" t="s">
        <v>16497</v>
      </c>
      <c r="C2301" s="78" t="s">
        <v>18927</v>
      </c>
      <c r="D2301" s="78" t="s">
        <v>18928</v>
      </c>
      <c r="E2301" s="78" t="s">
        <v>1305</v>
      </c>
      <c r="F2301" s="78" t="s">
        <v>17710</v>
      </c>
      <c r="G2301" s="78" t="s">
        <v>17711</v>
      </c>
      <c r="H2301" s="78" t="s">
        <v>17725</v>
      </c>
      <c r="I2301" s="78" t="s">
        <v>18965</v>
      </c>
      <c r="J2301" s="78" t="s">
        <v>17755</v>
      </c>
      <c r="K2301" s="78" t="n">
        <v>157277541</v>
      </c>
      <c r="L2301" s="78" t="s">
        <v>3531</v>
      </c>
      <c r="M2301" s="78" t="s">
        <v>20874</v>
      </c>
      <c r="N2301" s="78" t="s">
        <v>17734</v>
      </c>
      <c r="Q2301" s="78" t="n">
        <v>21000015</v>
      </c>
      <c r="R2301" s="78" t="s">
        <v>16863</v>
      </c>
      <c r="S2301" s="78" t="s">
        <v>16864</v>
      </c>
      <c r="T2301" s="78" t="s">
        <v>16862</v>
      </c>
      <c r="W2301" s="78" t="s">
        <v>4084</v>
      </c>
      <c r="Z2301" s="78" t="s">
        <v>17801</v>
      </c>
      <c r="AA2301" s="78" t="s">
        <v>17802</v>
      </c>
      <c r="AC2301" s="78" t="s">
        <v>19192</v>
      </c>
      <c r="AE2301" s="78" t="s">
        <v>3534</v>
      </c>
      <c r="AG2301" s="78" t="s">
        <v>18931</v>
      </c>
      <c r="AI2301" s="82" t="n">
        <v>45412</v>
      </c>
      <c r="AJ2301" s="78" t="s">
        <v>1197</v>
      </c>
      <c r="AL2301" s="78" t="s">
        <v>17718</v>
      </c>
      <c r="AM2301" s="78" t="s">
        <v>17718</v>
      </c>
      <c r="AP2301" s="78" t="s">
        <v>17772</v>
      </c>
      <c r="AQ2301" s="78" t="n">
        <v>-300</v>
      </c>
      <c r="AR2301" s="78" t="n">
        <v>100</v>
      </c>
      <c r="AS2301" s="78" t="n">
        <v>67.95</v>
      </c>
      <c r="AT2301" s="78" t="n">
        <v>1</v>
      </c>
      <c r="AV2301" s="78" t="n">
        <v>8.08</v>
      </c>
      <c r="AY2301" s="78" t="n">
        <v>-2002680.21</v>
      </c>
      <c r="AZ2301" s="78" t="n">
        <v>0</v>
      </c>
      <c r="BA2301" s="78" t="n">
        <v>-35819.79</v>
      </c>
      <c r="BB2301" s="78" t="n">
        <v>0</v>
      </c>
      <c r="BC2301" s="78" t="n">
        <v>-2038500</v>
      </c>
      <c r="BD2301" s="78" t="n">
        <v>138000000</v>
      </c>
      <c r="BE2301" s="78" t="s">
        <v>18932</v>
      </c>
      <c r="BJ2301" s="78" t="s">
        <v>17721</v>
      </c>
      <c r="BK2301" s="78" t="s">
        <v>17722</v>
      </c>
      <c r="BO2301" s="78" t="s">
        <v>16502</v>
      </c>
    </row>
    <row r="2302" customFormat="false" ht="15" hidden="true" customHeight="false" outlineLevel="0" collapsed="false">
      <c r="A2302" s="82" t="n">
        <v>45291</v>
      </c>
      <c r="B2302" s="78" t="s">
        <v>16497</v>
      </c>
      <c r="C2302" s="78" t="s">
        <v>18927</v>
      </c>
      <c r="D2302" s="78" t="s">
        <v>18928</v>
      </c>
      <c r="E2302" s="78" t="s">
        <v>1305</v>
      </c>
      <c r="F2302" s="78" t="s">
        <v>17710</v>
      </c>
      <c r="G2302" s="78" t="s">
        <v>17711</v>
      </c>
      <c r="H2302" s="78" t="s">
        <v>17725</v>
      </c>
      <c r="I2302" s="78" t="s">
        <v>18933</v>
      </c>
      <c r="J2302" s="78" t="s">
        <v>17755</v>
      </c>
      <c r="K2302" s="78" t="n">
        <v>148924032</v>
      </c>
      <c r="L2302" s="78" t="s">
        <v>1739</v>
      </c>
      <c r="M2302" s="78" t="s">
        <v>20875</v>
      </c>
      <c r="N2302" s="78" t="s">
        <v>17734</v>
      </c>
      <c r="Q2302" s="78" t="n">
        <v>21000015</v>
      </c>
      <c r="R2302" s="78" t="s">
        <v>16863</v>
      </c>
      <c r="S2302" s="78" t="s">
        <v>16864</v>
      </c>
      <c r="T2302" s="78" t="s">
        <v>16862</v>
      </c>
      <c r="W2302" s="78" t="s">
        <v>4084</v>
      </c>
      <c r="Z2302" s="78" t="s">
        <v>17801</v>
      </c>
      <c r="AA2302" s="78" t="s">
        <v>17802</v>
      </c>
      <c r="AC2302" s="78" t="s">
        <v>19192</v>
      </c>
      <c r="AE2302" s="78" t="s">
        <v>1742</v>
      </c>
      <c r="AG2302" s="78" t="s">
        <v>18931</v>
      </c>
      <c r="AI2302" s="82" t="n">
        <v>45379</v>
      </c>
      <c r="AJ2302" s="78" t="s">
        <v>1197</v>
      </c>
      <c r="AL2302" s="78" t="s">
        <v>17718</v>
      </c>
      <c r="AM2302" s="78" t="s">
        <v>17718</v>
      </c>
      <c r="AP2302" s="78" t="s">
        <v>17719</v>
      </c>
      <c r="AQ2302" s="78" t="n">
        <v>350</v>
      </c>
      <c r="AR2302" s="78" t="n">
        <v>100</v>
      </c>
      <c r="AS2302" s="78" t="n">
        <v>9.3</v>
      </c>
      <c r="AT2302" s="78" t="n">
        <v>1</v>
      </c>
      <c r="AV2302" s="78" t="n">
        <v>8.08</v>
      </c>
      <c r="AY2302" s="78" t="n">
        <v>440121.8</v>
      </c>
      <c r="AZ2302" s="78" t="n">
        <v>0</v>
      </c>
      <c r="BA2302" s="78" t="n">
        <v>-114621.8</v>
      </c>
      <c r="BB2302" s="78" t="n">
        <v>0</v>
      </c>
      <c r="BC2302" s="78" t="n">
        <v>325500</v>
      </c>
      <c r="BD2302" s="78" t="n">
        <v>139125000</v>
      </c>
      <c r="BE2302" s="78" t="s">
        <v>18932</v>
      </c>
      <c r="BJ2302" s="78" t="s">
        <v>17721</v>
      </c>
      <c r="BK2302" s="78" t="s">
        <v>17722</v>
      </c>
      <c r="BO2302" s="78" t="s">
        <v>16502</v>
      </c>
    </row>
    <row r="2303" customFormat="false" ht="15" hidden="true" customHeight="false" outlineLevel="0" collapsed="false">
      <c r="A2303" s="82" t="n">
        <v>45291</v>
      </c>
      <c r="B2303" s="78" t="s">
        <v>16497</v>
      </c>
      <c r="C2303" s="78" t="s">
        <v>18927</v>
      </c>
      <c r="D2303" s="78" t="s">
        <v>18928</v>
      </c>
      <c r="E2303" s="78" t="s">
        <v>1305</v>
      </c>
      <c r="F2303" s="78" t="s">
        <v>17710</v>
      </c>
      <c r="G2303" s="78" t="s">
        <v>17711</v>
      </c>
      <c r="H2303" s="78" t="s">
        <v>17725</v>
      </c>
      <c r="I2303" s="78" t="s">
        <v>18933</v>
      </c>
      <c r="J2303" s="78" t="s">
        <v>17755</v>
      </c>
      <c r="K2303" s="78" t="n">
        <v>154295698</v>
      </c>
      <c r="L2303" s="78" t="s">
        <v>2145</v>
      </c>
      <c r="M2303" s="78" t="s">
        <v>20876</v>
      </c>
      <c r="N2303" s="78" t="s">
        <v>17734</v>
      </c>
      <c r="Q2303" s="78" t="n">
        <v>21000015</v>
      </c>
      <c r="R2303" s="78" t="s">
        <v>16863</v>
      </c>
      <c r="S2303" s="78" t="s">
        <v>16864</v>
      </c>
      <c r="T2303" s="78" t="s">
        <v>16862</v>
      </c>
      <c r="W2303" s="78" t="s">
        <v>4084</v>
      </c>
      <c r="Z2303" s="78" t="s">
        <v>17801</v>
      </c>
      <c r="AA2303" s="78" t="s">
        <v>17802</v>
      </c>
      <c r="AC2303" s="78" t="s">
        <v>19192</v>
      </c>
      <c r="AE2303" s="78" t="s">
        <v>2148</v>
      </c>
      <c r="AG2303" s="78" t="s">
        <v>18931</v>
      </c>
      <c r="AI2303" s="82" t="n">
        <v>45322</v>
      </c>
      <c r="AJ2303" s="78" t="s">
        <v>1197</v>
      </c>
      <c r="AL2303" s="78" t="s">
        <v>17718</v>
      </c>
      <c r="AM2303" s="78" t="s">
        <v>17718</v>
      </c>
      <c r="AP2303" s="78" t="s">
        <v>17719</v>
      </c>
      <c r="AQ2303" s="78" t="n">
        <v>320</v>
      </c>
      <c r="AR2303" s="78" t="n">
        <v>100</v>
      </c>
      <c r="AS2303" s="78" t="n">
        <v>3.8</v>
      </c>
      <c r="AT2303" s="78" t="n">
        <v>1</v>
      </c>
      <c r="AV2303" s="78" t="n">
        <v>8.08</v>
      </c>
      <c r="AY2303" s="78" t="n">
        <v>3467409.27</v>
      </c>
      <c r="AZ2303" s="78" t="n">
        <v>0</v>
      </c>
      <c r="BA2303" s="78" t="n">
        <v>-3345809.27</v>
      </c>
      <c r="BB2303" s="78" t="n">
        <v>0</v>
      </c>
      <c r="BC2303" s="78" t="n">
        <v>121600</v>
      </c>
      <c r="BD2303" s="78" t="n">
        <v>139200000</v>
      </c>
      <c r="BE2303" s="78" t="s">
        <v>18932</v>
      </c>
      <c r="BJ2303" s="78" t="s">
        <v>17721</v>
      </c>
      <c r="BK2303" s="78" t="s">
        <v>17722</v>
      </c>
      <c r="BO2303" s="78" t="s">
        <v>16502</v>
      </c>
    </row>
    <row r="2304" customFormat="false" ht="15" hidden="true" customHeight="false" outlineLevel="0" collapsed="false">
      <c r="A2304" s="82" t="n">
        <v>45291</v>
      </c>
      <c r="B2304" s="78" t="s">
        <v>16497</v>
      </c>
      <c r="C2304" s="78" t="s">
        <v>18927</v>
      </c>
      <c r="D2304" s="78" t="s">
        <v>18928</v>
      </c>
      <c r="E2304" s="78" t="s">
        <v>1305</v>
      </c>
      <c r="F2304" s="78" t="s">
        <v>17710</v>
      </c>
      <c r="G2304" s="78" t="s">
        <v>17711</v>
      </c>
      <c r="H2304" s="78" t="s">
        <v>17725</v>
      </c>
      <c r="I2304" s="78" t="s">
        <v>18933</v>
      </c>
      <c r="J2304" s="78" t="s">
        <v>17755</v>
      </c>
      <c r="K2304" s="78" t="n">
        <v>149740046</v>
      </c>
      <c r="L2304" s="78" t="s">
        <v>1900</v>
      </c>
      <c r="M2304" s="78" t="s">
        <v>20545</v>
      </c>
      <c r="N2304" s="78" t="s">
        <v>17734</v>
      </c>
      <c r="Q2304" s="78" t="n">
        <v>21000015</v>
      </c>
      <c r="R2304" s="78" t="s">
        <v>16863</v>
      </c>
      <c r="S2304" s="78" t="s">
        <v>16864</v>
      </c>
      <c r="T2304" s="78" t="s">
        <v>16862</v>
      </c>
      <c r="W2304" s="78" t="s">
        <v>4084</v>
      </c>
      <c r="Z2304" s="78" t="s">
        <v>17801</v>
      </c>
      <c r="AA2304" s="78" t="s">
        <v>17802</v>
      </c>
      <c r="AC2304" s="78" t="s">
        <v>19192</v>
      </c>
      <c r="AE2304" s="78" t="s">
        <v>1903</v>
      </c>
      <c r="AG2304" s="78" t="s">
        <v>18931</v>
      </c>
      <c r="AI2304" s="82" t="n">
        <v>45401</v>
      </c>
      <c r="AJ2304" s="78" t="s">
        <v>1197</v>
      </c>
      <c r="AL2304" s="78" t="s">
        <v>17718</v>
      </c>
      <c r="AM2304" s="78" t="s">
        <v>17718</v>
      </c>
      <c r="AP2304" s="78" t="s">
        <v>17719</v>
      </c>
      <c r="AQ2304" s="78" t="n">
        <v>300</v>
      </c>
      <c r="AR2304" s="78" t="n">
        <v>100</v>
      </c>
      <c r="AS2304" s="78" t="n">
        <v>77.75</v>
      </c>
      <c r="AT2304" s="78" t="n">
        <v>1</v>
      </c>
      <c r="AV2304" s="78" t="n">
        <v>8.08</v>
      </c>
      <c r="AY2304" s="78" t="n">
        <v>2891243.78</v>
      </c>
      <c r="AZ2304" s="78" t="n">
        <v>0</v>
      </c>
      <c r="BA2304" s="78" t="n">
        <v>-558743.78</v>
      </c>
      <c r="BB2304" s="78" t="n">
        <v>0</v>
      </c>
      <c r="BC2304" s="78" t="n">
        <v>2332500</v>
      </c>
      <c r="BD2304" s="78" t="n">
        <v>140250000</v>
      </c>
      <c r="BE2304" s="78" t="s">
        <v>18932</v>
      </c>
      <c r="BJ2304" s="78" t="s">
        <v>17721</v>
      </c>
      <c r="BK2304" s="78" t="s">
        <v>17722</v>
      </c>
      <c r="BO2304" s="78" t="s">
        <v>16502</v>
      </c>
    </row>
    <row r="2305" customFormat="false" ht="15" hidden="true" customHeight="false" outlineLevel="0" collapsed="false">
      <c r="A2305" s="82" t="n">
        <v>45291</v>
      </c>
      <c r="B2305" s="78" t="s">
        <v>16497</v>
      </c>
      <c r="C2305" s="78" t="s">
        <v>18927</v>
      </c>
      <c r="D2305" s="78" t="s">
        <v>18928</v>
      </c>
      <c r="E2305" s="78" t="s">
        <v>1305</v>
      </c>
      <c r="F2305" s="78" t="s">
        <v>17710</v>
      </c>
      <c r="G2305" s="78" t="s">
        <v>17711</v>
      </c>
      <c r="H2305" s="78" t="s">
        <v>17725</v>
      </c>
      <c r="I2305" s="78" t="s">
        <v>18933</v>
      </c>
      <c r="J2305" s="78" t="s">
        <v>17755</v>
      </c>
      <c r="K2305" s="78" t="n">
        <v>157823147</v>
      </c>
      <c r="L2305" s="78" t="s">
        <v>3489</v>
      </c>
      <c r="M2305" s="78" t="s">
        <v>20877</v>
      </c>
      <c r="N2305" s="78" t="s">
        <v>17734</v>
      </c>
      <c r="Q2305" s="78" t="n">
        <v>21000015</v>
      </c>
      <c r="R2305" s="78" t="s">
        <v>16863</v>
      </c>
      <c r="S2305" s="78" t="s">
        <v>16864</v>
      </c>
      <c r="T2305" s="78" t="s">
        <v>16862</v>
      </c>
      <c r="W2305" s="78" t="s">
        <v>4084</v>
      </c>
      <c r="Z2305" s="78" t="s">
        <v>17801</v>
      </c>
      <c r="AA2305" s="78" t="s">
        <v>17802</v>
      </c>
      <c r="AC2305" s="78" t="s">
        <v>19192</v>
      </c>
      <c r="AE2305" s="78" t="s">
        <v>3492</v>
      </c>
      <c r="AG2305" s="78" t="s">
        <v>18931</v>
      </c>
      <c r="AI2305" s="82" t="n">
        <v>45401</v>
      </c>
      <c r="AJ2305" s="78" t="s">
        <v>1197</v>
      </c>
      <c r="AL2305" s="78" t="s">
        <v>17718</v>
      </c>
      <c r="AM2305" s="78" t="s">
        <v>17718</v>
      </c>
      <c r="AP2305" s="78" t="s">
        <v>17719</v>
      </c>
      <c r="AQ2305" s="78" t="n">
        <v>300</v>
      </c>
      <c r="AR2305" s="78" t="n">
        <v>100</v>
      </c>
      <c r="AS2305" s="78" t="n">
        <v>105.45</v>
      </c>
      <c r="AT2305" s="78" t="n">
        <v>1</v>
      </c>
      <c r="AV2305" s="78" t="n">
        <v>8.08</v>
      </c>
      <c r="AY2305" s="78" t="n">
        <v>3357920.79</v>
      </c>
      <c r="AZ2305" s="78" t="n">
        <v>0</v>
      </c>
      <c r="BA2305" s="78" t="n">
        <v>-194420.79</v>
      </c>
      <c r="BB2305" s="78" t="n">
        <v>0</v>
      </c>
      <c r="BC2305" s="78" t="n">
        <v>3163500</v>
      </c>
      <c r="BD2305" s="78" t="n">
        <v>143250000</v>
      </c>
      <c r="BE2305" s="78" t="s">
        <v>18932</v>
      </c>
      <c r="BJ2305" s="78" t="s">
        <v>17721</v>
      </c>
      <c r="BK2305" s="78" t="s">
        <v>17722</v>
      </c>
      <c r="BO2305" s="78" t="s">
        <v>16502</v>
      </c>
    </row>
    <row r="2306" customFormat="false" ht="15" hidden="true" customHeight="false" outlineLevel="0" collapsed="false">
      <c r="A2306" s="82" t="n">
        <v>45291</v>
      </c>
      <c r="B2306" s="78" t="s">
        <v>16497</v>
      </c>
      <c r="C2306" s="78" t="s">
        <v>17734</v>
      </c>
      <c r="D2306" s="78" t="s">
        <v>18944</v>
      </c>
      <c r="E2306" s="78" t="s">
        <v>4075</v>
      </c>
      <c r="F2306" s="78" t="s">
        <v>17724</v>
      </c>
      <c r="G2306" s="78" t="s">
        <v>17711</v>
      </c>
      <c r="H2306" s="78" t="s">
        <v>17725</v>
      </c>
      <c r="I2306" s="78" t="s">
        <v>18945</v>
      </c>
      <c r="J2306" s="78" t="s">
        <v>16933</v>
      </c>
      <c r="K2306" s="78" t="n">
        <v>158037964</v>
      </c>
      <c r="L2306" s="78" t="s">
        <v>15235</v>
      </c>
      <c r="M2306" s="78" t="s">
        <v>20878</v>
      </c>
      <c r="N2306" s="78" t="s">
        <v>17734</v>
      </c>
      <c r="Q2306" s="78" t="n">
        <v>0</v>
      </c>
      <c r="U2306" s="78" t="s">
        <v>18947</v>
      </c>
      <c r="V2306" s="78" t="s">
        <v>18948</v>
      </c>
      <c r="W2306" s="78" t="s">
        <v>4084</v>
      </c>
      <c r="X2306" s="78" t="s">
        <v>18949</v>
      </c>
      <c r="Y2306" s="78" t="s">
        <v>18949</v>
      </c>
      <c r="Z2306" s="78" t="s">
        <v>18950</v>
      </c>
      <c r="AA2306" s="78" t="s">
        <v>18951</v>
      </c>
      <c r="AB2306" s="78" t="s">
        <v>19327</v>
      </c>
      <c r="AI2306" s="82" t="n">
        <v>45991</v>
      </c>
      <c r="AL2306" s="78" t="s">
        <v>17718</v>
      </c>
      <c r="AM2306" s="78" t="s">
        <v>17718</v>
      </c>
      <c r="AP2306" s="78" t="s">
        <v>17719</v>
      </c>
      <c r="AQ2306" s="78" t="n">
        <v>145300</v>
      </c>
      <c r="AR2306" s="78" t="n">
        <v>10</v>
      </c>
      <c r="AS2306" s="78" t="n">
        <v>101.04297</v>
      </c>
      <c r="AT2306" s="78" t="n">
        <v>1</v>
      </c>
      <c r="AV2306" s="78" t="n">
        <v>8.08</v>
      </c>
      <c r="AY2306" s="78" t="n">
        <v>146335591.5</v>
      </c>
      <c r="AZ2306" s="78" t="n">
        <v>0</v>
      </c>
      <c r="BA2306" s="78" t="n">
        <v>479842.47</v>
      </c>
      <c r="BB2306" s="78" t="n">
        <v>619311.48</v>
      </c>
      <c r="BC2306" s="78" t="n">
        <v>146815434</v>
      </c>
      <c r="BD2306" s="78" t="n">
        <v>145300000</v>
      </c>
      <c r="BE2306" s="78" t="s">
        <v>18953</v>
      </c>
      <c r="BJ2306" s="78" t="s">
        <v>17721</v>
      </c>
      <c r="BK2306" s="78" t="s">
        <v>17722</v>
      </c>
      <c r="BL2306" s="78" t="s">
        <v>15237</v>
      </c>
      <c r="BM2306" s="78" t="s">
        <v>15236</v>
      </c>
      <c r="BN2306" s="78" t="s">
        <v>20879</v>
      </c>
      <c r="BO2306" s="78" t="s">
        <v>16502</v>
      </c>
    </row>
    <row r="2307" customFormat="false" ht="15" hidden="true" customHeight="false" outlineLevel="0" collapsed="false">
      <c r="A2307" s="82" t="n">
        <v>45291</v>
      </c>
      <c r="B2307" s="78" t="s">
        <v>16497</v>
      </c>
      <c r="C2307" s="78" t="s">
        <v>18927</v>
      </c>
      <c r="D2307" s="78" t="s">
        <v>18928</v>
      </c>
      <c r="E2307" s="78" t="s">
        <v>1305</v>
      </c>
      <c r="F2307" s="78" t="s">
        <v>17710</v>
      </c>
      <c r="G2307" s="78" t="s">
        <v>17711</v>
      </c>
      <c r="H2307" s="78" t="s">
        <v>17725</v>
      </c>
      <c r="I2307" s="78" t="s">
        <v>18965</v>
      </c>
      <c r="J2307" s="78" t="s">
        <v>17755</v>
      </c>
      <c r="K2307" s="78" t="n">
        <v>156908050</v>
      </c>
      <c r="L2307" s="78" t="s">
        <v>3076</v>
      </c>
      <c r="M2307" s="78" t="s">
        <v>20880</v>
      </c>
      <c r="N2307" s="78" t="s">
        <v>17734</v>
      </c>
      <c r="Q2307" s="78" t="n">
        <v>21000015</v>
      </c>
      <c r="R2307" s="78" t="s">
        <v>16863</v>
      </c>
      <c r="S2307" s="78" t="s">
        <v>16864</v>
      </c>
      <c r="T2307" s="78" t="s">
        <v>16862</v>
      </c>
      <c r="W2307" s="78" t="s">
        <v>4084</v>
      </c>
      <c r="Z2307" s="78" t="s">
        <v>17801</v>
      </c>
      <c r="AA2307" s="78" t="s">
        <v>17802</v>
      </c>
      <c r="AC2307" s="78" t="s">
        <v>19192</v>
      </c>
      <c r="AE2307" s="78" t="s">
        <v>3079</v>
      </c>
      <c r="AG2307" s="78" t="s">
        <v>18931</v>
      </c>
      <c r="AI2307" s="82" t="n">
        <v>45366</v>
      </c>
      <c r="AJ2307" s="78" t="s">
        <v>1197</v>
      </c>
      <c r="AL2307" s="78" t="s">
        <v>17718</v>
      </c>
      <c r="AM2307" s="78" t="s">
        <v>17718</v>
      </c>
      <c r="AP2307" s="78" t="s">
        <v>17772</v>
      </c>
      <c r="AQ2307" s="78" t="n">
        <v>-450</v>
      </c>
      <c r="AR2307" s="78" t="n">
        <v>100</v>
      </c>
      <c r="AS2307" s="78" t="n">
        <v>2.2</v>
      </c>
      <c r="AT2307" s="78" t="n">
        <v>1</v>
      </c>
      <c r="AV2307" s="78" t="n">
        <v>8.08</v>
      </c>
      <c r="AY2307" s="78" t="n">
        <v>-178491.33</v>
      </c>
      <c r="AZ2307" s="78" t="n">
        <v>0</v>
      </c>
      <c r="BA2307" s="78" t="n">
        <v>79491.33</v>
      </c>
      <c r="BB2307" s="78" t="n">
        <v>0</v>
      </c>
      <c r="BC2307" s="78" t="n">
        <v>-99000</v>
      </c>
      <c r="BD2307" s="78" t="n">
        <v>150750000</v>
      </c>
      <c r="BE2307" s="78" t="s">
        <v>18932</v>
      </c>
      <c r="BJ2307" s="78" t="s">
        <v>17721</v>
      </c>
      <c r="BK2307" s="78" t="s">
        <v>17722</v>
      </c>
      <c r="BO2307" s="78" t="s">
        <v>16502</v>
      </c>
    </row>
    <row r="2308" customFormat="false" ht="15" hidden="true" customHeight="false" outlineLevel="0" collapsed="false">
      <c r="A2308" s="82" t="n">
        <v>45291</v>
      </c>
      <c r="B2308" s="78" t="s">
        <v>16497</v>
      </c>
      <c r="C2308" s="78" t="s">
        <v>18927</v>
      </c>
      <c r="D2308" s="78" t="s">
        <v>18928</v>
      </c>
      <c r="E2308" s="78" t="s">
        <v>1305</v>
      </c>
      <c r="F2308" s="78" t="s">
        <v>17710</v>
      </c>
      <c r="G2308" s="78" t="s">
        <v>17711</v>
      </c>
      <c r="H2308" s="78" t="s">
        <v>17725</v>
      </c>
      <c r="I2308" s="78" t="s">
        <v>18929</v>
      </c>
      <c r="J2308" s="78" t="s">
        <v>17755</v>
      </c>
      <c r="K2308" s="78" t="n">
        <v>149739996</v>
      </c>
      <c r="L2308" s="78" t="s">
        <v>1837</v>
      </c>
      <c r="M2308" s="78" t="s">
        <v>20881</v>
      </c>
      <c r="N2308" s="78" t="s">
        <v>17734</v>
      </c>
      <c r="Q2308" s="78" t="n">
        <v>21000015</v>
      </c>
      <c r="R2308" s="78" t="s">
        <v>16863</v>
      </c>
      <c r="S2308" s="78" t="s">
        <v>16864</v>
      </c>
      <c r="T2308" s="78" t="s">
        <v>16862</v>
      </c>
      <c r="W2308" s="78" t="s">
        <v>4084</v>
      </c>
      <c r="Z2308" s="78" t="s">
        <v>17801</v>
      </c>
      <c r="AA2308" s="78" t="s">
        <v>17802</v>
      </c>
      <c r="AC2308" s="78" t="s">
        <v>19192</v>
      </c>
      <c r="AE2308" s="78" t="s">
        <v>1840</v>
      </c>
      <c r="AG2308" s="78" t="s">
        <v>18931</v>
      </c>
      <c r="AI2308" s="82" t="n">
        <v>45379</v>
      </c>
      <c r="AJ2308" s="78" t="s">
        <v>1198</v>
      </c>
      <c r="AL2308" s="78" t="s">
        <v>17718</v>
      </c>
      <c r="AM2308" s="78" t="s">
        <v>17718</v>
      </c>
      <c r="AP2308" s="78" t="s">
        <v>17772</v>
      </c>
      <c r="AQ2308" s="78" t="n">
        <v>-300</v>
      </c>
      <c r="AR2308" s="78" t="n">
        <v>100</v>
      </c>
      <c r="AS2308" s="78" t="n">
        <v>17.35</v>
      </c>
      <c r="AT2308" s="78" t="n">
        <v>1</v>
      </c>
      <c r="AV2308" s="78" t="n">
        <v>8.08</v>
      </c>
      <c r="AY2308" s="78" t="n">
        <v>-607810.18</v>
      </c>
      <c r="AZ2308" s="78" t="n">
        <v>0</v>
      </c>
      <c r="BA2308" s="78" t="n">
        <v>87310.18</v>
      </c>
      <c r="BB2308" s="78" t="n">
        <v>0</v>
      </c>
      <c r="BC2308" s="78" t="n">
        <v>-520500</v>
      </c>
      <c r="BD2308" s="78" t="n">
        <v>153000000</v>
      </c>
      <c r="BE2308" s="78" t="s">
        <v>18932</v>
      </c>
      <c r="BJ2308" s="78" t="s">
        <v>17721</v>
      </c>
      <c r="BK2308" s="78" t="s">
        <v>17722</v>
      </c>
      <c r="BO2308" s="78" t="s">
        <v>16502</v>
      </c>
    </row>
    <row r="2309" customFormat="false" ht="15" hidden="true" customHeight="false" outlineLevel="0" collapsed="false">
      <c r="A2309" s="82" t="n">
        <v>45291</v>
      </c>
      <c r="B2309" s="78" t="s">
        <v>16497</v>
      </c>
      <c r="C2309" s="78" t="s">
        <v>18927</v>
      </c>
      <c r="D2309" s="78" t="s">
        <v>18928</v>
      </c>
      <c r="E2309" s="78" t="s">
        <v>1305</v>
      </c>
      <c r="F2309" s="78" t="s">
        <v>17710</v>
      </c>
      <c r="G2309" s="78" t="s">
        <v>17711</v>
      </c>
      <c r="H2309" s="78" t="s">
        <v>17725</v>
      </c>
      <c r="I2309" s="78" t="s">
        <v>18965</v>
      </c>
      <c r="J2309" s="78" t="s">
        <v>17755</v>
      </c>
      <c r="K2309" s="78" t="n">
        <v>149740203</v>
      </c>
      <c r="L2309" s="78" t="s">
        <v>1872</v>
      </c>
      <c r="M2309" s="78" t="s">
        <v>20882</v>
      </c>
      <c r="N2309" s="78" t="s">
        <v>17734</v>
      </c>
      <c r="Q2309" s="78" t="n">
        <v>21000015</v>
      </c>
      <c r="R2309" s="78" t="s">
        <v>16863</v>
      </c>
      <c r="S2309" s="78" t="s">
        <v>16864</v>
      </c>
      <c r="T2309" s="78" t="s">
        <v>16862</v>
      </c>
      <c r="W2309" s="78" t="s">
        <v>4084</v>
      </c>
      <c r="Z2309" s="78" t="s">
        <v>17801</v>
      </c>
      <c r="AA2309" s="78" t="s">
        <v>17802</v>
      </c>
      <c r="AC2309" s="78" t="s">
        <v>19192</v>
      </c>
      <c r="AE2309" s="78" t="s">
        <v>1875</v>
      </c>
      <c r="AG2309" s="78" t="s">
        <v>18931</v>
      </c>
      <c r="AI2309" s="82" t="n">
        <v>45379</v>
      </c>
      <c r="AJ2309" s="78" t="s">
        <v>1197</v>
      </c>
      <c r="AL2309" s="78" t="s">
        <v>17718</v>
      </c>
      <c r="AM2309" s="78" t="s">
        <v>17718</v>
      </c>
      <c r="AP2309" s="78" t="s">
        <v>17772</v>
      </c>
      <c r="AQ2309" s="78" t="n">
        <v>-350</v>
      </c>
      <c r="AR2309" s="78" t="n">
        <v>100</v>
      </c>
      <c r="AS2309" s="78" t="n">
        <v>30.25</v>
      </c>
      <c r="AT2309" s="78" t="n">
        <v>1</v>
      </c>
      <c r="AV2309" s="78" t="n">
        <v>8.08</v>
      </c>
      <c r="AY2309" s="78" t="n">
        <v>-1626413.27</v>
      </c>
      <c r="AZ2309" s="78" t="n">
        <v>0</v>
      </c>
      <c r="BA2309" s="78" t="n">
        <v>567663.27</v>
      </c>
      <c r="BB2309" s="78" t="n">
        <v>0</v>
      </c>
      <c r="BC2309" s="78" t="n">
        <v>-1058750</v>
      </c>
      <c r="BD2309" s="78" t="n">
        <v>154875000</v>
      </c>
      <c r="BE2309" s="78" t="s">
        <v>18932</v>
      </c>
      <c r="BJ2309" s="78" t="s">
        <v>17721</v>
      </c>
      <c r="BK2309" s="78" t="s">
        <v>17722</v>
      </c>
      <c r="BO2309" s="78" t="s">
        <v>16502</v>
      </c>
    </row>
    <row r="2310" customFormat="false" ht="15" hidden="true" customHeight="false" outlineLevel="0" collapsed="false">
      <c r="A2310" s="82" t="n">
        <v>45291</v>
      </c>
      <c r="B2310" s="78" t="s">
        <v>16497</v>
      </c>
      <c r="C2310" s="78" t="s">
        <v>18927</v>
      </c>
      <c r="D2310" s="78" t="s">
        <v>18928</v>
      </c>
      <c r="E2310" s="78" t="s">
        <v>1305</v>
      </c>
      <c r="F2310" s="78" t="s">
        <v>17710</v>
      </c>
      <c r="G2310" s="78" t="s">
        <v>17711</v>
      </c>
      <c r="H2310" s="78" t="s">
        <v>17725</v>
      </c>
      <c r="I2310" s="78" t="s">
        <v>18933</v>
      </c>
      <c r="J2310" s="78" t="s">
        <v>17755</v>
      </c>
      <c r="K2310" s="78" t="n">
        <v>139693233</v>
      </c>
      <c r="L2310" s="78" t="s">
        <v>1361</v>
      </c>
      <c r="M2310" s="78" t="s">
        <v>20690</v>
      </c>
      <c r="N2310" s="78" t="s">
        <v>17734</v>
      </c>
      <c r="Q2310" s="78" t="n">
        <v>21000015</v>
      </c>
      <c r="R2310" s="78" t="s">
        <v>16863</v>
      </c>
      <c r="S2310" s="78" t="s">
        <v>16864</v>
      </c>
      <c r="T2310" s="78" t="s">
        <v>16862</v>
      </c>
      <c r="W2310" s="78" t="s">
        <v>4084</v>
      </c>
      <c r="Z2310" s="78" t="s">
        <v>17801</v>
      </c>
      <c r="AA2310" s="78" t="s">
        <v>17802</v>
      </c>
      <c r="AC2310" s="78" t="s">
        <v>19192</v>
      </c>
      <c r="AE2310" s="78" t="s">
        <v>1364</v>
      </c>
      <c r="AG2310" s="78" t="s">
        <v>18931</v>
      </c>
      <c r="AI2310" s="82" t="n">
        <v>45310</v>
      </c>
      <c r="AJ2310" s="78" t="s">
        <v>1197</v>
      </c>
      <c r="AL2310" s="78" t="s">
        <v>17718</v>
      </c>
      <c r="AM2310" s="78" t="s">
        <v>17718</v>
      </c>
      <c r="AP2310" s="78" t="s">
        <v>17719</v>
      </c>
      <c r="AQ2310" s="78" t="n">
        <v>400</v>
      </c>
      <c r="AR2310" s="78" t="n">
        <v>100</v>
      </c>
      <c r="AS2310" s="78" t="n">
        <v>0.75</v>
      </c>
      <c r="AT2310" s="78" t="n">
        <v>1</v>
      </c>
      <c r="AV2310" s="78" t="n">
        <v>8.08</v>
      </c>
      <c r="AY2310" s="78" t="n">
        <v>66007.72</v>
      </c>
      <c r="AZ2310" s="78" t="n">
        <v>0</v>
      </c>
      <c r="BA2310" s="78" t="n">
        <v>-36007.72</v>
      </c>
      <c r="BB2310" s="78" t="n">
        <v>0</v>
      </c>
      <c r="BC2310" s="78" t="n">
        <v>30000</v>
      </c>
      <c r="BD2310" s="78" t="n">
        <v>156000000</v>
      </c>
      <c r="BE2310" s="78" t="s">
        <v>18932</v>
      </c>
      <c r="BJ2310" s="78" t="s">
        <v>17721</v>
      </c>
      <c r="BK2310" s="78" t="s">
        <v>17722</v>
      </c>
      <c r="BO2310" s="78" t="s">
        <v>16502</v>
      </c>
    </row>
    <row r="2311" customFormat="false" ht="15" hidden="true" customHeight="false" outlineLevel="0" collapsed="false">
      <c r="A2311" s="82" t="n">
        <v>45291</v>
      </c>
      <c r="B2311" s="78" t="s">
        <v>16497</v>
      </c>
      <c r="C2311" s="78" t="s">
        <v>18927</v>
      </c>
      <c r="D2311" s="78" t="s">
        <v>18928</v>
      </c>
      <c r="E2311" s="78" t="s">
        <v>1305</v>
      </c>
      <c r="F2311" s="78" t="s">
        <v>17710</v>
      </c>
      <c r="G2311" s="78" t="s">
        <v>17711</v>
      </c>
      <c r="H2311" s="78" t="s">
        <v>17725</v>
      </c>
      <c r="I2311" s="78" t="s">
        <v>18933</v>
      </c>
      <c r="J2311" s="78" t="s">
        <v>17755</v>
      </c>
      <c r="K2311" s="78" t="n">
        <v>157822983</v>
      </c>
      <c r="L2311" s="78" t="s">
        <v>3272</v>
      </c>
      <c r="M2311" s="78" t="s">
        <v>20883</v>
      </c>
      <c r="N2311" s="78" t="s">
        <v>17734</v>
      </c>
      <c r="Q2311" s="78" t="n">
        <v>21000015</v>
      </c>
      <c r="R2311" s="78" t="s">
        <v>16863</v>
      </c>
      <c r="S2311" s="78" t="s">
        <v>16864</v>
      </c>
      <c r="T2311" s="78" t="s">
        <v>16862</v>
      </c>
      <c r="W2311" s="78" t="s">
        <v>4084</v>
      </c>
      <c r="Z2311" s="78" t="s">
        <v>17801</v>
      </c>
      <c r="AA2311" s="78" t="s">
        <v>17802</v>
      </c>
      <c r="AC2311" s="78" t="s">
        <v>19192</v>
      </c>
      <c r="AE2311" s="78" t="s">
        <v>3275</v>
      </c>
      <c r="AG2311" s="78" t="s">
        <v>18931</v>
      </c>
      <c r="AI2311" s="82" t="n">
        <v>45401</v>
      </c>
      <c r="AJ2311" s="78" t="s">
        <v>1197</v>
      </c>
      <c r="AL2311" s="78" t="s">
        <v>17718</v>
      </c>
      <c r="AM2311" s="78" t="s">
        <v>17718</v>
      </c>
      <c r="AP2311" s="78" t="s">
        <v>17719</v>
      </c>
      <c r="AQ2311" s="78" t="n">
        <v>500</v>
      </c>
      <c r="AR2311" s="78" t="n">
        <v>100</v>
      </c>
      <c r="AS2311" s="78" t="n">
        <v>3.5</v>
      </c>
      <c r="AT2311" s="78" t="n">
        <v>1</v>
      </c>
      <c r="AV2311" s="78" t="n">
        <v>8.08</v>
      </c>
      <c r="AY2311" s="78" t="n">
        <v>283441.69</v>
      </c>
      <c r="AZ2311" s="78" t="n">
        <v>0</v>
      </c>
      <c r="BA2311" s="78" t="n">
        <v>-108441.69</v>
      </c>
      <c r="BB2311" s="78" t="n">
        <v>0</v>
      </c>
      <c r="BC2311" s="78" t="n">
        <v>175000</v>
      </c>
      <c r="BD2311" s="78" t="n">
        <v>157500000</v>
      </c>
      <c r="BE2311" s="78" t="s">
        <v>18932</v>
      </c>
      <c r="BJ2311" s="78" t="s">
        <v>17721</v>
      </c>
      <c r="BK2311" s="78" t="s">
        <v>17722</v>
      </c>
      <c r="BO2311" s="78" t="s">
        <v>16502</v>
      </c>
    </row>
    <row r="2312" customFormat="false" ht="15" hidden="true" customHeight="false" outlineLevel="0" collapsed="false">
      <c r="A2312" s="82" t="n">
        <v>45291</v>
      </c>
      <c r="B2312" s="78" t="s">
        <v>16497</v>
      </c>
      <c r="C2312" s="78" t="s">
        <v>18927</v>
      </c>
      <c r="D2312" s="78" t="s">
        <v>18928</v>
      </c>
      <c r="E2312" s="78" t="s">
        <v>1305</v>
      </c>
      <c r="F2312" s="78" t="s">
        <v>17710</v>
      </c>
      <c r="G2312" s="78" t="s">
        <v>17711</v>
      </c>
      <c r="H2312" s="78" t="s">
        <v>17725</v>
      </c>
      <c r="I2312" s="78" t="s">
        <v>18965</v>
      </c>
      <c r="J2312" s="78" t="s">
        <v>17755</v>
      </c>
      <c r="K2312" s="78" t="n">
        <v>155800289</v>
      </c>
      <c r="L2312" s="78" t="s">
        <v>2936</v>
      </c>
      <c r="M2312" s="78" t="s">
        <v>20884</v>
      </c>
      <c r="N2312" s="78" t="s">
        <v>17734</v>
      </c>
      <c r="Q2312" s="78" t="n">
        <v>21000015</v>
      </c>
      <c r="R2312" s="78" t="s">
        <v>16863</v>
      </c>
      <c r="S2312" s="78" t="s">
        <v>16864</v>
      </c>
      <c r="T2312" s="78" t="s">
        <v>16862</v>
      </c>
      <c r="W2312" s="78" t="s">
        <v>4084</v>
      </c>
      <c r="Z2312" s="78" t="s">
        <v>17801</v>
      </c>
      <c r="AA2312" s="78" t="s">
        <v>17802</v>
      </c>
      <c r="AC2312" s="78" t="s">
        <v>19192</v>
      </c>
      <c r="AE2312" s="78" t="s">
        <v>2939</v>
      </c>
      <c r="AG2312" s="78" t="s">
        <v>18931</v>
      </c>
      <c r="AI2312" s="82" t="n">
        <v>45338</v>
      </c>
      <c r="AJ2312" s="78" t="s">
        <v>1197</v>
      </c>
      <c r="AL2312" s="78" t="s">
        <v>17718</v>
      </c>
      <c r="AM2312" s="78" t="s">
        <v>17718</v>
      </c>
      <c r="AP2312" s="78" t="s">
        <v>17772</v>
      </c>
      <c r="AQ2312" s="78" t="n">
        <v>-400</v>
      </c>
      <c r="AR2312" s="78" t="n">
        <v>100</v>
      </c>
      <c r="AS2312" s="78" t="n">
        <v>2.9</v>
      </c>
      <c r="AT2312" s="78" t="n">
        <v>1</v>
      </c>
      <c r="AV2312" s="78" t="n">
        <v>8.08</v>
      </c>
      <c r="AY2312" s="78" t="n">
        <v>-3205588.26</v>
      </c>
      <c r="AZ2312" s="78" t="n">
        <v>0</v>
      </c>
      <c r="BA2312" s="78" t="n">
        <v>3089588.26</v>
      </c>
      <c r="BB2312" s="78" t="n">
        <v>0</v>
      </c>
      <c r="BC2312" s="78" t="n">
        <v>-116000</v>
      </c>
      <c r="BD2312" s="78" t="n">
        <v>159000000</v>
      </c>
      <c r="BE2312" s="78" t="s">
        <v>18932</v>
      </c>
      <c r="BJ2312" s="78" t="s">
        <v>17721</v>
      </c>
      <c r="BK2312" s="78" t="s">
        <v>17722</v>
      </c>
      <c r="BO2312" s="78" t="s">
        <v>16502</v>
      </c>
    </row>
    <row r="2313" customFormat="false" ht="15" hidden="true" customHeight="false" outlineLevel="0" collapsed="false">
      <c r="A2313" s="82" t="n">
        <v>45291</v>
      </c>
      <c r="B2313" s="78" t="s">
        <v>16497</v>
      </c>
      <c r="C2313" s="78" t="s">
        <v>18927</v>
      </c>
      <c r="D2313" s="78" t="s">
        <v>18928</v>
      </c>
      <c r="E2313" s="78" t="s">
        <v>1305</v>
      </c>
      <c r="F2313" s="78" t="s">
        <v>17710</v>
      </c>
      <c r="G2313" s="78" t="s">
        <v>17711</v>
      </c>
      <c r="H2313" s="78" t="s">
        <v>17725</v>
      </c>
      <c r="I2313" s="78" t="s">
        <v>18965</v>
      </c>
      <c r="J2313" s="78" t="s">
        <v>17755</v>
      </c>
      <c r="K2313" s="78" t="n">
        <v>148844472</v>
      </c>
      <c r="L2313" s="78" t="s">
        <v>1662</v>
      </c>
      <c r="M2313" s="78" t="s">
        <v>20752</v>
      </c>
      <c r="N2313" s="78" t="s">
        <v>17734</v>
      </c>
      <c r="Q2313" s="78" t="n">
        <v>21000015</v>
      </c>
      <c r="R2313" s="78" t="s">
        <v>16863</v>
      </c>
      <c r="S2313" s="78" t="s">
        <v>16864</v>
      </c>
      <c r="T2313" s="78" t="s">
        <v>16862</v>
      </c>
      <c r="W2313" s="78" t="s">
        <v>4084</v>
      </c>
      <c r="Z2313" s="78" t="s">
        <v>17801</v>
      </c>
      <c r="AA2313" s="78" t="s">
        <v>17802</v>
      </c>
      <c r="AC2313" s="78" t="s">
        <v>19192</v>
      </c>
      <c r="AE2313" s="78" t="s">
        <v>1665</v>
      </c>
      <c r="AG2313" s="78" t="s">
        <v>18931</v>
      </c>
      <c r="AI2313" s="82" t="n">
        <v>45401</v>
      </c>
      <c r="AJ2313" s="78" t="s">
        <v>1197</v>
      </c>
      <c r="AL2313" s="78" t="s">
        <v>17718</v>
      </c>
      <c r="AM2313" s="78" t="s">
        <v>17718</v>
      </c>
      <c r="AP2313" s="78" t="s">
        <v>17772</v>
      </c>
      <c r="AQ2313" s="78" t="n">
        <v>-400</v>
      </c>
      <c r="AR2313" s="78" t="n">
        <v>100</v>
      </c>
      <c r="AS2313" s="78" t="n">
        <v>18.1</v>
      </c>
      <c r="AT2313" s="78" t="n">
        <v>1</v>
      </c>
      <c r="AV2313" s="78" t="n">
        <v>8.08</v>
      </c>
      <c r="AY2313" s="78" t="n">
        <v>-3101792.32</v>
      </c>
      <c r="AZ2313" s="78" t="n">
        <v>0</v>
      </c>
      <c r="BA2313" s="78" t="n">
        <v>2377792.32</v>
      </c>
      <c r="BB2313" s="78" t="n">
        <v>0</v>
      </c>
      <c r="BC2313" s="78" t="n">
        <v>-724000</v>
      </c>
      <c r="BD2313" s="78" t="n">
        <v>164000000</v>
      </c>
      <c r="BE2313" s="78" t="s">
        <v>18932</v>
      </c>
      <c r="BJ2313" s="78" t="s">
        <v>17721</v>
      </c>
      <c r="BK2313" s="78" t="s">
        <v>17722</v>
      </c>
      <c r="BO2313" s="78" t="s">
        <v>16502</v>
      </c>
    </row>
    <row r="2314" customFormat="false" ht="15" hidden="true" customHeight="false" outlineLevel="0" collapsed="false">
      <c r="A2314" s="82" t="n">
        <v>45291</v>
      </c>
      <c r="B2314" s="78" t="s">
        <v>16497</v>
      </c>
      <c r="C2314" s="78" t="s">
        <v>18927</v>
      </c>
      <c r="D2314" s="78" t="s">
        <v>18928</v>
      </c>
      <c r="E2314" s="78" t="s">
        <v>1305</v>
      </c>
      <c r="F2314" s="78" t="s">
        <v>17710</v>
      </c>
      <c r="G2314" s="78" t="s">
        <v>17711</v>
      </c>
      <c r="H2314" s="78" t="s">
        <v>17725</v>
      </c>
      <c r="I2314" s="78" t="s">
        <v>18965</v>
      </c>
      <c r="J2314" s="78" t="s">
        <v>17755</v>
      </c>
      <c r="K2314" s="78" t="n">
        <v>155800835</v>
      </c>
      <c r="L2314" s="78" t="s">
        <v>2971</v>
      </c>
      <c r="M2314" s="78" t="s">
        <v>20885</v>
      </c>
      <c r="N2314" s="78" t="s">
        <v>17734</v>
      </c>
      <c r="Q2314" s="78" t="n">
        <v>21000015</v>
      </c>
      <c r="R2314" s="78" t="s">
        <v>16863</v>
      </c>
      <c r="S2314" s="78" t="s">
        <v>16864</v>
      </c>
      <c r="T2314" s="78" t="s">
        <v>16862</v>
      </c>
      <c r="W2314" s="78" t="s">
        <v>4084</v>
      </c>
      <c r="Z2314" s="78" t="s">
        <v>17801</v>
      </c>
      <c r="AA2314" s="78" t="s">
        <v>17802</v>
      </c>
      <c r="AC2314" s="78" t="s">
        <v>19192</v>
      </c>
      <c r="AE2314" s="78" t="s">
        <v>2974</v>
      </c>
      <c r="AG2314" s="78" t="s">
        <v>18931</v>
      </c>
      <c r="AI2314" s="82" t="n">
        <v>45338</v>
      </c>
      <c r="AJ2314" s="78" t="s">
        <v>1197</v>
      </c>
      <c r="AL2314" s="78" t="s">
        <v>17718</v>
      </c>
      <c r="AM2314" s="78" t="s">
        <v>17718</v>
      </c>
      <c r="AP2314" s="78" t="s">
        <v>17772</v>
      </c>
      <c r="AQ2314" s="78" t="n">
        <v>-400</v>
      </c>
      <c r="AR2314" s="78" t="n">
        <v>100</v>
      </c>
      <c r="AS2314" s="78" t="n">
        <v>4.2</v>
      </c>
      <c r="AT2314" s="78" t="n">
        <v>1</v>
      </c>
      <c r="AV2314" s="78" t="n">
        <v>8.08</v>
      </c>
      <c r="AY2314" s="78" t="n">
        <v>-2972912.3</v>
      </c>
      <c r="AZ2314" s="78" t="n">
        <v>0</v>
      </c>
      <c r="BA2314" s="78" t="n">
        <v>2804912.3</v>
      </c>
      <c r="BB2314" s="78" t="n">
        <v>0</v>
      </c>
      <c r="BC2314" s="78" t="n">
        <v>-168000</v>
      </c>
      <c r="BD2314" s="78" t="n">
        <v>165000000</v>
      </c>
      <c r="BE2314" s="78" t="s">
        <v>18932</v>
      </c>
      <c r="BJ2314" s="78" t="s">
        <v>17721</v>
      </c>
      <c r="BK2314" s="78" t="s">
        <v>17722</v>
      </c>
      <c r="BO2314" s="78" t="s">
        <v>16502</v>
      </c>
    </row>
    <row r="2315" customFormat="false" ht="15" hidden="true" customHeight="false" outlineLevel="0" collapsed="false">
      <c r="A2315" s="82" t="n">
        <v>45291</v>
      </c>
      <c r="B2315" s="78" t="s">
        <v>16497</v>
      </c>
      <c r="C2315" s="78" t="s">
        <v>18927</v>
      </c>
      <c r="D2315" s="78" t="s">
        <v>18928</v>
      </c>
      <c r="E2315" s="78" t="s">
        <v>1305</v>
      </c>
      <c r="F2315" s="78" t="s">
        <v>17710</v>
      </c>
      <c r="G2315" s="78" t="s">
        <v>17711</v>
      </c>
      <c r="H2315" s="78" t="s">
        <v>17725</v>
      </c>
      <c r="I2315" s="78" t="s">
        <v>18965</v>
      </c>
      <c r="J2315" s="78" t="s">
        <v>17755</v>
      </c>
      <c r="K2315" s="78" t="n">
        <v>148844488</v>
      </c>
      <c r="L2315" s="78" t="s">
        <v>1669</v>
      </c>
      <c r="M2315" s="78" t="s">
        <v>20865</v>
      </c>
      <c r="N2315" s="78" t="s">
        <v>17734</v>
      </c>
      <c r="Q2315" s="78" t="n">
        <v>21000015</v>
      </c>
      <c r="R2315" s="78" t="s">
        <v>16863</v>
      </c>
      <c r="S2315" s="78" t="s">
        <v>16864</v>
      </c>
      <c r="T2315" s="78" t="s">
        <v>16862</v>
      </c>
      <c r="W2315" s="78" t="s">
        <v>4084</v>
      </c>
      <c r="Z2315" s="78" t="s">
        <v>17801</v>
      </c>
      <c r="AA2315" s="78" t="s">
        <v>17802</v>
      </c>
      <c r="AC2315" s="78" t="s">
        <v>19192</v>
      </c>
      <c r="AE2315" s="78" t="s">
        <v>1672</v>
      </c>
      <c r="AG2315" s="78" t="s">
        <v>18931</v>
      </c>
      <c r="AI2315" s="82" t="n">
        <v>45401</v>
      </c>
      <c r="AJ2315" s="78" t="s">
        <v>1197</v>
      </c>
      <c r="AL2315" s="78" t="s">
        <v>17718</v>
      </c>
      <c r="AM2315" s="78" t="s">
        <v>17718</v>
      </c>
      <c r="AP2315" s="78" t="s">
        <v>17772</v>
      </c>
      <c r="AQ2315" s="78" t="n">
        <v>-400</v>
      </c>
      <c r="AR2315" s="78" t="n">
        <v>100</v>
      </c>
      <c r="AS2315" s="78" t="n">
        <v>19.1</v>
      </c>
      <c r="AT2315" s="78" t="n">
        <v>1</v>
      </c>
      <c r="AV2315" s="78" t="n">
        <v>8.08</v>
      </c>
      <c r="AY2315" s="78" t="n">
        <v>-3006232.3</v>
      </c>
      <c r="AZ2315" s="78" t="n">
        <v>0</v>
      </c>
      <c r="BA2315" s="78" t="n">
        <v>2242232.3</v>
      </c>
      <c r="BB2315" s="78" t="n">
        <v>0</v>
      </c>
      <c r="BC2315" s="78" t="n">
        <v>-764000</v>
      </c>
      <c r="BD2315" s="78" t="n">
        <v>165000000</v>
      </c>
      <c r="BE2315" s="78" t="s">
        <v>18932</v>
      </c>
      <c r="BJ2315" s="78" t="s">
        <v>17721</v>
      </c>
      <c r="BK2315" s="78" t="s">
        <v>17722</v>
      </c>
      <c r="BO2315" s="78" t="s">
        <v>16502</v>
      </c>
    </row>
    <row r="2316" customFormat="false" ht="15" hidden="true" customHeight="false" outlineLevel="0" collapsed="false">
      <c r="A2316" s="82" t="n">
        <v>45291</v>
      </c>
      <c r="B2316" s="78" t="s">
        <v>16497</v>
      </c>
      <c r="C2316" s="78" t="s">
        <v>18927</v>
      </c>
      <c r="D2316" s="78" t="s">
        <v>18928</v>
      </c>
      <c r="E2316" s="78" t="s">
        <v>1305</v>
      </c>
      <c r="F2316" s="78" t="s">
        <v>17710</v>
      </c>
      <c r="G2316" s="78" t="s">
        <v>17711</v>
      </c>
      <c r="H2316" s="78" t="s">
        <v>17725</v>
      </c>
      <c r="I2316" s="78" t="s">
        <v>18933</v>
      </c>
      <c r="J2316" s="78" t="s">
        <v>17755</v>
      </c>
      <c r="K2316" s="78" t="n">
        <v>148924237</v>
      </c>
      <c r="L2316" s="78" t="s">
        <v>1788</v>
      </c>
      <c r="M2316" s="78" t="s">
        <v>20886</v>
      </c>
      <c r="N2316" s="78" t="s">
        <v>17734</v>
      </c>
      <c r="Q2316" s="78" t="n">
        <v>21000015</v>
      </c>
      <c r="R2316" s="78" t="s">
        <v>16863</v>
      </c>
      <c r="S2316" s="78" t="s">
        <v>16864</v>
      </c>
      <c r="T2316" s="78" t="s">
        <v>16862</v>
      </c>
      <c r="W2316" s="78" t="s">
        <v>4084</v>
      </c>
      <c r="Z2316" s="78" t="s">
        <v>17801</v>
      </c>
      <c r="AA2316" s="78" t="s">
        <v>17802</v>
      </c>
      <c r="AC2316" s="78" t="s">
        <v>19192</v>
      </c>
      <c r="AE2316" s="78" t="s">
        <v>1791</v>
      </c>
      <c r="AG2316" s="78" t="s">
        <v>18931</v>
      </c>
      <c r="AI2316" s="82" t="n">
        <v>45379</v>
      </c>
      <c r="AJ2316" s="78" t="s">
        <v>1197</v>
      </c>
      <c r="AL2316" s="78" t="s">
        <v>17718</v>
      </c>
      <c r="AM2316" s="78" t="s">
        <v>17718</v>
      </c>
      <c r="AP2316" s="78" t="s">
        <v>17719</v>
      </c>
      <c r="AQ2316" s="78" t="n">
        <v>400</v>
      </c>
      <c r="AR2316" s="78" t="n">
        <v>100</v>
      </c>
      <c r="AS2316" s="78" t="n">
        <v>14.2</v>
      </c>
      <c r="AT2316" s="78" t="n">
        <v>1</v>
      </c>
      <c r="AV2316" s="78" t="n">
        <v>8.08</v>
      </c>
      <c r="AY2316" s="78" t="n">
        <v>880902.74</v>
      </c>
      <c r="AZ2316" s="78" t="n">
        <v>0</v>
      </c>
      <c r="BA2316" s="78" t="n">
        <v>-312902.74</v>
      </c>
      <c r="BB2316" s="78" t="n">
        <v>0</v>
      </c>
      <c r="BC2316" s="78" t="n">
        <v>568000</v>
      </c>
      <c r="BD2316" s="78" t="n">
        <v>166000000</v>
      </c>
      <c r="BE2316" s="78" t="s">
        <v>18932</v>
      </c>
      <c r="BJ2316" s="78" t="s">
        <v>17721</v>
      </c>
      <c r="BK2316" s="78" t="s">
        <v>17722</v>
      </c>
      <c r="BO2316" s="78" t="s">
        <v>16502</v>
      </c>
    </row>
    <row r="2317" customFormat="false" ht="15" hidden="true" customHeight="false" outlineLevel="0" collapsed="false">
      <c r="A2317" s="82" t="n">
        <v>45291</v>
      </c>
      <c r="B2317" s="78" t="s">
        <v>16497</v>
      </c>
      <c r="C2317" s="78" t="s">
        <v>18927</v>
      </c>
      <c r="D2317" s="78" t="s">
        <v>18928</v>
      </c>
      <c r="E2317" s="78" t="s">
        <v>1305</v>
      </c>
      <c r="F2317" s="78" t="s">
        <v>17710</v>
      </c>
      <c r="G2317" s="78" t="s">
        <v>17711</v>
      </c>
      <c r="H2317" s="78" t="s">
        <v>17725</v>
      </c>
      <c r="I2317" s="78" t="s">
        <v>18965</v>
      </c>
      <c r="J2317" s="78" t="s">
        <v>17755</v>
      </c>
      <c r="K2317" s="78" t="n">
        <v>139693212</v>
      </c>
      <c r="L2317" s="78" t="s">
        <v>1375</v>
      </c>
      <c r="M2317" s="78" t="s">
        <v>20204</v>
      </c>
      <c r="N2317" s="78" t="s">
        <v>17734</v>
      </c>
      <c r="Q2317" s="78" t="n">
        <v>21000015</v>
      </c>
      <c r="R2317" s="78" t="s">
        <v>16863</v>
      </c>
      <c r="S2317" s="78" t="s">
        <v>16864</v>
      </c>
      <c r="T2317" s="78" t="s">
        <v>16862</v>
      </c>
      <c r="W2317" s="78" t="s">
        <v>4084</v>
      </c>
      <c r="Z2317" s="78" t="s">
        <v>17801</v>
      </c>
      <c r="AA2317" s="78" t="s">
        <v>17802</v>
      </c>
      <c r="AC2317" s="78" t="s">
        <v>19192</v>
      </c>
      <c r="AE2317" s="78" t="s">
        <v>1378</v>
      </c>
      <c r="AG2317" s="78" t="s">
        <v>18931</v>
      </c>
      <c r="AI2317" s="82" t="n">
        <v>45310</v>
      </c>
      <c r="AJ2317" s="78" t="s">
        <v>1197</v>
      </c>
      <c r="AL2317" s="78" t="s">
        <v>17718</v>
      </c>
      <c r="AM2317" s="78" t="s">
        <v>17718</v>
      </c>
      <c r="AP2317" s="78" t="s">
        <v>17772</v>
      </c>
      <c r="AQ2317" s="78" t="n">
        <v>-400</v>
      </c>
      <c r="AR2317" s="78" t="n">
        <v>100</v>
      </c>
      <c r="AS2317" s="78" t="n">
        <v>1.25</v>
      </c>
      <c r="AT2317" s="78" t="n">
        <v>1</v>
      </c>
      <c r="AV2317" s="78" t="n">
        <v>8.08</v>
      </c>
      <c r="AY2317" s="78" t="n">
        <v>-434922.29</v>
      </c>
      <c r="AZ2317" s="78" t="n">
        <v>0</v>
      </c>
      <c r="BA2317" s="78" t="n">
        <v>384922.29</v>
      </c>
      <c r="BB2317" s="78" t="n">
        <v>0</v>
      </c>
      <c r="BC2317" s="78" t="n">
        <v>-50000</v>
      </c>
      <c r="BD2317" s="78" t="n">
        <v>167000000</v>
      </c>
      <c r="BE2317" s="78" t="s">
        <v>18932</v>
      </c>
      <c r="BJ2317" s="78" t="s">
        <v>17721</v>
      </c>
      <c r="BK2317" s="78" t="s">
        <v>17722</v>
      </c>
      <c r="BO2317" s="78" t="s">
        <v>16502</v>
      </c>
    </row>
    <row r="2318" customFormat="false" ht="15" hidden="true" customHeight="false" outlineLevel="0" collapsed="false">
      <c r="A2318" s="82" t="n">
        <v>45291</v>
      </c>
      <c r="B2318" s="78" t="s">
        <v>16497</v>
      </c>
      <c r="C2318" s="78" t="s">
        <v>18927</v>
      </c>
      <c r="D2318" s="78" t="s">
        <v>18928</v>
      </c>
      <c r="E2318" s="78" t="s">
        <v>1305</v>
      </c>
      <c r="F2318" s="78" t="s">
        <v>17710</v>
      </c>
      <c r="G2318" s="78" t="s">
        <v>17711</v>
      </c>
      <c r="H2318" s="78" t="s">
        <v>17725</v>
      </c>
      <c r="I2318" s="78" t="s">
        <v>18933</v>
      </c>
      <c r="J2318" s="78" t="s">
        <v>17755</v>
      </c>
      <c r="K2318" s="78" t="n">
        <v>155271182</v>
      </c>
      <c r="L2318" s="78" t="s">
        <v>2516</v>
      </c>
      <c r="M2318" s="78" t="s">
        <v>20887</v>
      </c>
      <c r="N2318" s="78" t="s">
        <v>17734</v>
      </c>
      <c r="Q2318" s="78" t="n">
        <v>21000015</v>
      </c>
      <c r="R2318" s="78" t="s">
        <v>16863</v>
      </c>
      <c r="S2318" s="78" t="s">
        <v>16864</v>
      </c>
      <c r="T2318" s="78" t="s">
        <v>16862</v>
      </c>
      <c r="W2318" s="78" t="s">
        <v>4084</v>
      </c>
      <c r="Z2318" s="78" t="s">
        <v>17801</v>
      </c>
      <c r="AA2318" s="78" t="s">
        <v>17802</v>
      </c>
      <c r="AC2318" s="78" t="s">
        <v>19192</v>
      </c>
      <c r="AE2318" s="78" t="s">
        <v>2519</v>
      </c>
      <c r="AG2318" s="78" t="s">
        <v>18931</v>
      </c>
      <c r="AI2318" s="82" t="n">
        <v>45351</v>
      </c>
      <c r="AJ2318" s="78" t="s">
        <v>1197</v>
      </c>
      <c r="AL2318" s="78" t="s">
        <v>17718</v>
      </c>
      <c r="AM2318" s="78" t="s">
        <v>17718</v>
      </c>
      <c r="AP2318" s="78" t="s">
        <v>17719</v>
      </c>
      <c r="AQ2318" s="78" t="n">
        <v>704</v>
      </c>
      <c r="AR2318" s="78" t="n">
        <v>100</v>
      </c>
      <c r="AS2318" s="78" t="n">
        <v>0.225</v>
      </c>
      <c r="AT2318" s="78" t="n">
        <v>1</v>
      </c>
      <c r="AV2318" s="78" t="n">
        <v>8.08</v>
      </c>
      <c r="AY2318" s="78" t="n">
        <v>387861.57</v>
      </c>
      <c r="AZ2318" s="78" t="n">
        <v>0</v>
      </c>
      <c r="BA2318" s="78" t="n">
        <v>-372021.57</v>
      </c>
      <c r="BB2318" s="78" t="n">
        <v>0</v>
      </c>
      <c r="BC2318" s="78" t="n">
        <v>15840</v>
      </c>
      <c r="BD2318" s="78" t="n">
        <v>168960000</v>
      </c>
      <c r="BE2318" s="78" t="s">
        <v>18932</v>
      </c>
      <c r="BJ2318" s="78" t="s">
        <v>17721</v>
      </c>
      <c r="BK2318" s="78" t="s">
        <v>17722</v>
      </c>
      <c r="BO2318" s="78" t="s">
        <v>16502</v>
      </c>
    </row>
    <row r="2319" customFormat="false" ht="15" hidden="true" customHeight="false" outlineLevel="0" collapsed="false">
      <c r="A2319" s="82" t="n">
        <v>45291</v>
      </c>
      <c r="B2319" s="78" t="s">
        <v>16497</v>
      </c>
      <c r="C2319" s="78" t="s">
        <v>18927</v>
      </c>
      <c r="D2319" s="78" t="s">
        <v>18928</v>
      </c>
      <c r="E2319" s="78" t="s">
        <v>1305</v>
      </c>
      <c r="F2319" s="78" t="s">
        <v>17710</v>
      </c>
      <c r="G2319" s="78" t="s">
        <v>17711</v>
      </c>
      <c r="H2319" s="78" t="s">
        <v>17725</v>
      </c>
      <c r="I2319" s="78" t="s">
        <v>18965</v>
      </c>
      <c r="J2319" s="78" t="s">
        <v>17755</v>
      </c>
      <c r="K2319" s="78" t="n">
        <v>154295920</v>
      </c>
      <c r="L2319" s="78" t="s">
        <v>2033</v>
      </c>
      <c r="M2319" s="78" t="s">
        <v>20888</v>
      </c>
      <c r="N2319" s="78" t="s">
        <v>17734</v>
      </c>
      <c r="Q2319" s="78" t="n">
        <v>21000015</v>
      </c>
      <c r="R2319" s="78" t="s">
        <v>16863</v>
      </c>
      <c r="S2319" s="78" t="s">
        <v>16864</v>
      </c>
      <c r="T2319" s="78" t="s">
        <v>16862</v>
      </c>
      <c r="W2319" s="78" t="s">
        <v>4084</v>
      </c>
      <c r="Z2319" s="78" t="s">
        <v>17801</v>
      </c>
      <c r="AA2319" s="78" t="s">
        <v>17802</v>
      </c>
      <c r="AC2319" s="78" t="s">
        <v>19192</v>
      </c>
      <c r="AE2319" s="78" t="s">
        <v>2036</v>
      </c>
      <c r="AG2319" s="78" t="s">
        <v>18931</v>
      </c>
      <c r="AI2319" s="82" t="n">
        <v>45322</v>
      </c>
      <c r="AJ2319" s="78" t="s">
        <v>1197</v>
      </c>
      <c r="AL2319" s="78" t="s">
        <v>17718</v>
      </c>
      <c r="AM2319" s="78" t="s">
        <v>17718</v>
      </c>
      <c r="AP2319" s="78" t="s">
        <v>17772</v>
      </c>
      <c r="AQ2319" s="78" t="n">
        <v>-500</v>
      </c>
      <c r="AR2319" s="78" t="n">
        <v>100</v>
      </c>
      <c r="AS2319" s="78" t="n">
        <v>0.45</v>
      </c>
      <c r="AT2319" s="78" t="n">
        <v>1</v>
      </c>
      <c r="AV2319" s="78" t="n">
        <v>8.08</v>
      </c>
      <c r="AY2319" s="78" t="n">
        <v>-785505.33</v>
      </c>
      <c r="AZ2319" s="78" t="n">
        <v>0</v>
      </c>
      <c r="BA2319" s="78" t="n">
        <v>763005.33</v>
      </c>
      <c r="BB2319" s="78" t="n">
        <v>0</v>
      </c>
      <c r="BC2319" s="78" t="n">
        <v>-22500</v>
      </c>
      <c r="BD2319" s="78" t="n">
        <v>170000000</v>
      </c>
      <c r="BE2319" s="78" t="s">
        <v>18932</v>
      </c>
      <c r="BJ2319" s="78" t="s">
        <v>17721</v>
      </c>
      <c r="BK2319" s="78" t="s">
        <v>17722</v>
      </c>
      <c r="BO2319" s="78" t="s">
        <v>16502</v>
      </c>
    </row>
    <row r="2320" customFormat="false" ht="15" hidden="true" customHeight="false" outlineLevel="0" collapsed="false">
      <c r="A2320" s="82" t="n">
        <v>45291</v>
      </c>
      <c r="B2320" s="78" t="s">
        <v>16497</v>
      </c>
      <c r="C2320" s="78" t="s">
        <v>18927</v>
      </c>
      <c r="D2320" s="78" t="s">
        <v>18928</v>
      </c>
      <c r="E2320" s="78" t="s">
        <v>1305</v>
      </c>
      <c r="F2320" s="78" t="s">
        <v>17710</v>
      </c>
      <c r="G2320" s="78" t="s">
        <v>17711</v>
      </c>
      <c r="H2320" s="78" t="s">
        <v>17725</v>
      </c>
      <c r="I2320" s="78" t="s">
        <v>18965</v>
      </c>
      <c r="J2320" s="78" t="s">
        <v>17755</v>
      </c>
      <c r="K2320" s="78" t="n">
        <v>156908033</v>
      </c>
      <c r="L2320" s="78" t="s">
        <v>3139</v>
      </c>
      <c r="M2320" s="78" t="s">
        <v>20794</v>
      </c>
      <c r="N2320" s="78" t="s">
        <v>17734</v>
      </c>
      <c r="Q2320" s="78" t="n">
        <v>21000015</v>
      </c>
      <c r="R2320" s="78" t="s">
        <v>16863</v>
      </c>
      <c r="S2320" s="78" t="s">
        <v>16864</v>
      </c>
      <c r="T2320" s="78" t="s">
        <v>16862</v>
      </c>
      <c r="W2320" s="78" t="s">
        <v>4084</v>
      </c>
      <c r="Z2320" s="78" t="s">
        <v>17801</v>
      </c>
      <c r="AA2320" s="78" t="s">
        <v>17802</v>
      </c>
      <c r="AC2320" s="78" t="s">
        <v>19192</v>
      </c>
      <c r="AE2320" s="78" t="s">
        <v>3142</v>
      </c>
      <c r="AG2320" s="78" t="s">
        <v>18931</v>
      </c>
      <c r="AI2320" s="82" t="n">
        <v>45366</v>
      </c>
      <c r="AJ2320" s="78" t="s">
        <v>1197</v>
      </c>
      <c r="AL2320" s="78" t="s">
        <v>17718</v>
      </c>
      <c r="AM2320" s="78" t="s">
        <v>17718</v>
      </c>
      <c r="AP2320" s="78" t="s">
        <v>17772</v>
      </c>
      <c r="AQ2320" s="78" t="n">
        <v>-400</v>
      </c>
      <c r="AR2320" s="78" t="n">
        <v>100</v>
      </c>
      <c r="AS2320" s="78" t="n">
        <v>16.45</v>
      </c>
      <c r="AT2320" s="78" t="n">
        <v>1</v>
      </c>
      <c r="AV2320" s="78" t="n">
        <v>8.08</v>
      </c>
      <c r="AY2320" s="78" t="n">
        <v>-2483752.3</v>
      </c>
      <c r="AZ2320" s="78" t="n">
        <v>0</v>
      </c>
      <c r="BA2320" s="78" t="n">
        <v>1825752.3</v>
      </c>
      <c r="BB2320" s="78" t="n">
        <v>0</v>
      </c>
      <c r="BC2320" s="78" t="n">
        <v>-658000</v>
      </c>
      <c r="BD2320" s="78" t="n">
        <v>172000000</v>
      </c>
      <c r="BE2320" s="78" t="s">
        <v>18932</v>
      </c>
      <c r="BJ2320" s="78" t="s">
        <v>17721</v>
      </c>
      <c r="BK2320" s="78" t="s">
        <v>17722</v>
      </c>
      <c r="BO2320" s="78" t="s">
        <v>16502</v>
      </c>
    </row>
    <row r="2321" customFormat="false" ht="15" hidden="true" customHeight="false" outlineLevel="0" collapsed="false">
      <c r="A2321" s="82" t="n">
        <v>45291</v>
      </c>
      <c r="B2321" s="78" t="s">
        <v>16497</v>
      </c>
      <c r="C2321" s="78" t="s">
        <v>18927</v>
      </c>
      <c r="D2321" s="78" t="s">
        <v>18928</v>
      </c>
      <c r="E2321" s="78" t="s">
        <v>1305</v>
      </c>
      <c r="F2321" s="78" t="s">
        <v>17710</v>
      </c>
      <c r="G2321" s="78" t="s">
        <v>17711</v>
      </c>
      <c r="H2321" s="78" t="s">
        <v>17725</v>
      </c>
      <c r="I2321" s="78" t="s">
        <v>18965</v>
      </c>
      <c r="J2321" s="78" t="s">
        <v>17755</v>
      </c>
      <c r="K2321" s="78" t="n">
        <v>148844356</v>
      </c>
      <c r="L2321" s="78" t="s">
        <v>1676</v>
      </c>
      <c r="M2321" s="78" t="s">
        <v>20889</v>
      </c>
      <c r="N2321" s="78" t="s">
        <v>17734</v>
      </c>
      <c r="Q2321" s="78" t="n">
        <v>21000015</v>
      </c>
      <c r="R2321" s="78" t="s">
        <v>16863</v>
      </c>
      <c r="S2321" s="78" t="s">
        <v>16864</v>
      </c>
      <c r="T2321" s="78" t="s">
        <v>16862</v>
      </c>
      <c r="W2321" s="78" t="s">
        <v>4084</v>
      </c>
      <c r="Z2321" s="78" t="s">
        <v>17801</v>
      </c>
      <c r="AA2321" s="78" t="s">
        <v>17802</v>
      </c>
      <c r="AC2321" s="78" t="s">
        <v>19192</v>
      </c>
      <c r="AE2321" s="78" t="s">
        <v>1679</v>
      </c>
      <c r="AG2321" s="78" t="s">
        <v>18931</v>
      </c>
      <c r="AI2321" s="82" t="n">
        <v>45401</v>
      </c>
      <c r="AJ2321" s="78" t="s">
        <v>1197</v>
      </c>
      <c r="AL2321" s="78" t="s">
        <v>17718</v>
      </c>
      <c r="AM2321" s="78" t="s">
        <v>17718</v>
      </c>
      <c r="AP2321" s="78" t="s">
        <v>17772</v>
      </c>
      <c r="AQ2321" s="78" t="n">
        <v>-400</v>
      </c>
      <c r="AR2321" s="78" t="n">
        <v>100</v>
      </c>
      <c r="AS2321" s="78" t="n">
        <v>28.75</v>
      </c>
      <c r="AT2321" s="78" t="n">
        <v>1</v>
      </c>
      <c r="AV2321" s="78" t="n">
        <v>8.08</v>
      </c>
      <c r="AY2321" s="78" t="n">
        <v>-1453120.29</v>
      </c>
      <c r="AZ2321" s="78" t="n">
        <v>0</v>
      </c>
      <c r="BA2321" s="78" t="n">
        <v>303120.29</v>
      </c>
      <c r="BB2321" s="78" t="n">
        <v>0</v>
      </c>
      <c r="BC2321" s="78" t="n">
        <v>-1150000</v>
      </c>
      <c r="BD2321" s="78" t="n">
        <v>172000000</v>
      </c>
      <c r="BE2321" s="78" t="s">
        <v>18932</v>
      </c>
      <c r="BJ2321" s="78" t="s">
        <v>17721</v>
      </c>
      <c r="BK2321" s="78" t="s">
        <v>17722</v>
      </c>
      <c r="BO2321" s="78" t="s">
        <v>16502</v>
      </c>
    </row>
    <row r="2322" customFormat="false" ht="15" hidden="true" customHeight="false" outlineLevel="0" collapsed="false">
      <c r="A2322" s="82" t="n">
        <v>45291</v>
      </c>
      <c r="B2322" s="78" t="s">
        <v>16497</v>
      </c>
      <c r="C2322" s="78" t="s">
        <v>18927</v>
      </c>
      <c r="D2322" s="78" t="s">
        <v>18928</v>
      </c>
      <c r="E2322" s="78" t="s">
        <v>1305</v>
      </c>
      <c r="F2322" s="78" t="s">
        <v>17710</v>
      </c>
      <c r="G2322" s="78" t="s">
        <v>17711</v>
      </c>
      <c r="H2322" s="78" t="s">
        <v>17725</v>
      </c>
      <c r="I2322" s="78" t="s">
        <v>18965</v>
      </c>
      <c r="J2322" s="78" t="s">
        <v>17755</v>
      </c>
      <c r="K2322" s="78" t="n">
        <v>156907949</v>
      </c>
      <c r="L2322" s="78" t="s">
        <v>3160</v>
      </c>
      <c r="M2322" s="78" t="s">
        <v>20890</v>
      </c>
      <c r="N2322" s="78" t="s">
        <v>17734</v>
      </c>
      <c r="Q2322" s="78" t="n">
        <v>21000015</v>
      </c>
      <c r="R2322" s="78" t="s">
        <v>16863</v>
      </c>
      <c r="S2322" s="78" t="s">
        <v>16864</v>
      </c>
      <c r="T2322" s="78" t="s">
        <v>16862</v>
      </c>
      <c r="W2322" s="78" t="s">
        <v>4084</v>
      </c>
      <c r="Z2322" s="78" t="s">
        <v>17801</v>
      </c>
      <c r="AA2322" s="78" t="s">
        <v>17802</v>
      </c>
      <c r="AC2322" s="78" t="s">
        <v>19192</v>
      </c>
      <c r="AE2322" s="78" t="s">
        <v>3163</v>
      </c>
      <c r="AG2322" s="78" t="s">
        <v>18931</v>
      </c>
      <c r="AI2322" s="82" t="n">
        <v>45366</v>
      </c>
      <c r="AJ2322" s="78" t="s">
        <v>1197</v>
      </c>
      <c r="AL2322" s="78" t="s">
        <v>17718</v>
      </c>
      <c r="AM2322" s="78" t="s">
        <v>17718</v>
      </c>
      <c r="AP2322" s="78" t="s">
        <v>17772</v>
      </c>
      <c r="AQ2322" s="78" t="n">
        <v>-400</v>
      </c>
      <c r="AR2322" s="78" t="n">
        <v>100</v>
      </c>
      <c r="AS2322" s="78" t="n">
        <v>20.65</v>
      </c>
      <c r="AT2322" s="78" t="n">
        <v>1</v>
      </c>
      <c r="AV2322" s="78" t="n">
        <v>8.08</v>
      </c>
      <c r="AY2322" s="78" t="n">
        <v>-2382712.3</v>
      </c>
      <c r="AZ2322" s="78" t="n">
        <v>0</v>
      </c>
      <c r="BA2322" s="78" t="n">
        <v>1556712.3</v>
      </c>
      <c r="BB2322" s="78" t="n">
        <v>0</v>
      </c>
      <c r="BC2322" s="78" t="n">
        <v>-826000</v>
      </c>
      <c r="BD2322" s="78" t="n">
        <v>175000000</v>
      </c>
      <c r="BE2322" s="78" t="s">
        <v>18932</v>
      </c>
      <c r="BJ2322" s="78" t="s">
        <v>17721</v>
      </c>
      <c r="BK2322" s="78" t="s">
        <v>17722</v>
      </c>
      <c r="BO2322" s="78" t="s">
        <v>16502</v>
      </c>
    </row>
    <row r="2323" customFormat="false" ht="15" hidden="true" customHeight="false" outlineLevel="0" collapsed="false">
      <c r="A2323" s="82" t="n">
        <v>45291</v>
      </c>
      <c r="B2323" s="78" t="s">
        <v>16497</v>
      </c>
      <c r="C2323" s="78" t="s">
        <v>18927</v>
      </c>
      <c r="D2323" s="78" t="s">
        <v>18928</v>
      </c>
      <c r="E2323" s="78" t="s">
        <v>1305</v>
      </c>
      <c r="F2323" s="78" t="s">
        <v>17710</v>
      </c>
      <c r="G2323" s="78" t="s">
        <v>17711</v>
      </c>
      <c r="H2323" s="78" t="s">
        <v>17725</v>
      </c>
      <c r="I2323" s="78" t="s">
        <v>18933</v>
      </c>
      <c r="J2323" s="78" t="s">
        <v>17755</v>
      </c>
      <c r="K2323" s="78" t="n">
        <v>154836923</v>
      </c>
      <c r="L2323" s="78" t="s">
        <v>2292</v>
      </c>
      <c r="M2323" s="78" t="s">
        <v>20891</v>
      </c>
      <c r="N2323" s="78" t="s">
        <v>17734</v>
      </c>
      <c r="Q2323" s="78" t="n">
        <v>21000015</v>
      </c>
      <c r="R2323" s="78" t="s">
        <v>16863</v>
      </c>
      <c r="S2323" s="78" t="s">
        <v>16864</v>
      </c>
      <c r="T2323" s="78" t="s">
        <v>16862</v>
      </c>
      <c r="W2323" s="78" t="s">
        <v>4084</v>
      </c>
      <c r="Z2323" s="78" t="s">
        <v>17801</v>
      </c>
      <c r="AA2323" s="78" t="s">
        <v>17802</v>
      </c>
      <c r="AC2323" s="78" t="s">
        <v>19192</v>
      </c>
      <c r="AE2323" s="78" t="s">
        <v>2295</v>
      </c>
      <c r="AG2323" s="78" t="s">
        <v>18931</v>
      </c>
      <c r="AI2323" s="82" t="n">
        <v>45310</v>
      </c>
      <c r="AJ2323" s="78" t="s">
        <v>1197</v>
      </c>
      <c r="AL2323" s="78" t="s">
        <v>17718</v>
      </c>
      <c r="AM2323" s="78" t="s">
        <v>17718</v>
      </c>
      <c r="AP2323" s="78" t="s">
        <v>17719</v>
      </c>
      <c r="AQ2323" s="78" t="n">
        <v>600</v>
      </c>
      <c r="AR2323" s="78" t="n">
        <v>100</v>
      </c>
      <c r="AS2323" s="78" t="n">
        <v>0.1</v>
      </c>
      <c r="AT2323" s="78" t="n">
        <v>1</v>
      </c>
      <c r="AV2323" s="78" t="n">
        <v>8.08</v>
      </c>
      <c r="AY2323" s="78" t="n">
        <v>15011.55</v>
      </c>
      <c r="AZ2323" s="78" t="n">
        <v>0</v>
      </c>
      <c r="BA2323" s="78" t="n">
        <v>-9011.55</v>
      </c>
      <c r="BB2323" s="78" t="n">
        <v>0</v>
      </c>
      <c r="BC2323" s="78" t="n">
        <v>6000</v>
      </c>
      <c r="BD2323" s="78" t="n">
        <v>181500000</v>
      </c>
      <c r="BE2323" s="78" t="s">
        <v>18932</v>
      </c>
      <c r="BJ2323" s="78" t="s">
        <v>17721</v>
      </c>
      <c r="BK2323" s="78" t="s">
        <v>17722</v>
      </c>
      <c r="BO2323" s="78" t="s">
        <v>16502</v>
      </c>
    </row>
    <row r="2324" customFormat="false" ht="15" hidden="true" customHeight="false" outlineLevel="0" collapsed="false">
      <c r="A2324" s="82" t="n">
        <v>45291</v>
      </c>
      <c r="B2324" s="78" t="s">
        <v>16497</v>
      </c>
      <c r="C2324" s="78" t="s">
        <v>18927</v>
      </c>
      <c r="D2324" s="78" t="s">
        <v>18928</v>
      </c>
      <c r="E2324" s="78" t="s">
        <v>1305</v>
      </c>
      <c r="F2324" s="78" t="s">
        <v>17710</v>
      </c>
      <c r="G2324" s="78" t="s">
        <v>17711</v>
      </c>
      <c r="H2324" s="78" t="s">
        <v>17725</v>
      </c>
      <c r="I2324" s="78" t="s">
        <v>18965</v>
      </c>
      <c r="J2324" s="78" t="s">
        <v>17755</v>
      </c>
      <c r="K2324" s="78" t="n">
        <v>139693015</v>
      </c>
      <c r="L2324" s="78" t="s">
        <v>1326</v>
      </c>
      <c r="M2324" s="78" t="s">
        <v>20891</v>
      </c>
      <c r="N2324" s="78" t="s">
        <v>17734</v>
      </c>
      <c r="Q2324" s="78" t="n">
        <v>21000015</v>
      </c>
      <c r="R2324" s="78" t="s">
        <v>16863</v>
      </c>
      <c r="S2324" s="78" t="s">
        <v>16864</v>
      </c>
      <c r="T2324" s="78" t="s">
        <v>16862</v>
      </c>
      <c r="W2324" s="78" t="s">
        <v>4084</v>
      </c>
      <c r="Z2324" s="78" t="s">
        <v>17801</v>
      </c>
      <c r="AA2324" s="78" t="s">
        <v>17802</v>
      </c>
      <c r="AC2324" s="78" t="s">
        <v>19192</v>
      </c>
      <c r="AE2324" s="78" t="s">
        <v>1329</v>
      </c>
      <c r="AG2324" s="78" t="s">
        <v>18931</v>
      </c>
      <c r="AI2324" s="82" t="n">
        <v>45310</v>
      </c>
      <c r="AJ2324" s="78" t="s">
        <v>1197</v>
      </c>
      <c r="AL2324" s="78" t="s">
        <v>17718</v>
      </c>
      <c r="AM2324" s="78" t="s">
        <v>17718</v>
      </c>
      <c r="AP2324" s="78" t="s">
        <v>17772</v>
      </c>
      <c r="AQ2324" s="78" t="n">
        <v>-600</v>
      </c>
      <c r="AR2324" s="78" t="n">
        <v>100</v>
      </c>
      <c r="AS2324" s="78" t="n">
        <v>0.1</v>
      </c>
      <c r="AT2324" s="78" t="n">
        <v>1</v>
      </c>
      <c r="AV2324" s="78" t="n">
        <v>8.08</v>
      </c>
      <c r="AY2324" s="78" t="n">
        <v>-229908.45</v>
      </c>
      <c r="AZ2324" s="78" t="n">
        <v>0</v>
      </c>
      <c r="BA2324" s="78" t="n">
        <v>223908.45</v>
      </c>
      <c r="BB2324" s="78" t="n">
        <v>0</v>
      </c>
      <c r="BC2324" s="78" t="n">
        <v>-6000</v>
      </c>
      <c r="BD2324" s="78" t="n">
        <v>181500000</v>
      </c>
      <c r="BE2324" s="78" t="s">
        <v>18932</v>
      </c>
      <c r="BJ2324" s="78" t="s">
        <v>17721</v>
      </c>
      <c r="BK2324" s="78" t="s">
        <v>17722</v>
      </c>
      <c r="BO2324" s="78" t="s">
        <v>16502</v>
      </c>
    </row>
    <row r="2325" customFormat="false" ht="15" hidden="true" customHeight="false" outlineLevel="0" collapsed="false">
      <c r="A2325" s="82" t="n">
        <v>45291</v>
      </c>
      <c r="B2325" s="78" t="s">
        <v>16497</v>
      </c>
      <c r="C2325" s="78" t="s">
        <v>18927</v>
      </c>
      <c r="D2325" s="78" t="s">
        <v>18928</v>
      </c>
      <c r="E2325" s="78" t="s">
        <v>1305</v>
      </c>
      <c r="F2325" s="78" t="s">
        <v>17710</v>
      </c>
      <c r="G2325" s="78" t="s">
        <v>17711</v>
      </c>
      <c r="H2325" s="78" t="s">
        <v>17725</v>
      </c>
      <c r="I2325" s="78" t="s">
        <v>18933</v>
      </c>
      <c r="J2325" s="78" t="s">
        <v>17755</v>
      </c>
      <c r="K2325" s="78" t="n">
        <v>157823174</v>
      </c>
      <c r="L2325" s="78" t="s">
        <v>3356</v>
      </c>
      <c r="M2325" s="78" t="s">
        <v>20892</v>
      </c>
      <c r="N2325" s="78" t="s">
        <v>17734</v>
      </c>
      <c r="Q2325" s="78" t="n">
        <v>21000015</v>
      </c>
      <c r="R2325" s="78" t="s">
        <v>16863</v>
      </c>
      <c r="S2325" s="78" t="s">
        <v>16864</v>
      </c>
      <c r="T2325" s="78" t="s">
        <v>16862</v>
      </c>
      <c r="W2325" s="78" t="s">
        <v>4084</v>
      </c>
      <c r="Z2325" s="78" t="s">
        <v>17801</v>
      </c>
      <c r="AA2325" s="78" t="s">
        <v>17802</v>
      </c>
      <c r="AC2325" s="78" t="s">
        <v>19192</v>
      </c>
      <c r="AE2325" s="78" t="s">
        <v>3359</v>
      </c>
      <c r="AG2325" s="78" t="s">
        <v>18931</v>
      </c>
      <c r="AI2325" s="82" t="n">
        <v>45401</v>
      </c>
      <c r="AJ2325" s="78" t="s">
        <v>1197</v>
      </c>
      <c r="AL2325" s="78" t="s">
        <v>17718</v>
      </c>
      <c r="AM2325" s="78" t="s">
        <v>17718</v>
      </c>
      <c r="AP2325" s="78" t="s">
        <v>17719</v>
      </c>
      <c r="AQ2325" s="78" t="n">
        <v>450</v>
      </c>
      <c r="AR2325" s="78" t="n">
        <v>100</v>
      </c>
      <c r="AS2325" s="78" t="n">
        <v>21.55</v>
      </c>
      <c r="AT2325" s="78" t="n">
        <v>1</v>
      </c>
      <c r="AV2325" s="78" t="n">
        <v>8.08</v>
      </c>
      <c r="AY2325" s="78" t="n">
        <v>1209054.7</v>
      </c>
      <c r="AZ2325" s="78" t="n">
        <v>0</v>
      </c>
      <c r="BA2325" s="78" t="n">
        <v>-239304.7</v>
      </c>
      <c r="BB2325" s="78" t="n">
        <v>0</v>
      </c>
      <c r="BC2325" s="78" t="n">
        <v>969750</v>
      </c>
      <c r="BD2325" s="78" t="n">
        <v>187875000</v>
      </c>
      <c r="BE2325" s="78" t="s">
        <v>18932</v>
      </c>
      <c r="BJ2325" s="78" t="s">
        <v>17721</v>
      </c>
      <c r="BK2325" s="78" t="s">
        <v>17722</v>
      </c>
      <c r="BO2325" s="78" t="s">
        <v>16502</v>
      </c>
    </row>
    <row r="2326" customFormat="false" ht="15" hidden="true" customHeight="false" outlineLevel="0" collapsed="false">
      <c r="A2326" s="82" t="n">
        <v>45291</v>
      </c>
      <c r="B2326" s="78" t="s">
        <v>16497</v>
      </c>
      <c r="C2326" s="78" t="s">
        <v>18927</v>
      </c>
      <c r="D2326" s="78" t="s">
        <v>18928</v>
      </c>
      <c r="E2326" s="78" t="s">
        <v>1305</v>
      </c>
      <c r="F2326" s="78" t="s">
        <v>17710</v>
      </c>
      <c r="G2326" s="78" t="s">
        <v>17711</v>
      </c>
      <c r="H2326" s="78" t="s">
        <v>17725</v>
      </c>
      <c r="I2326" s="78" t="s">
        <v>18933</v>
      </c>
      <c r="J2326" s="78" t="s">
        <v>17755</v>
      </c>
      <c r="K2326" s="78" t="n">
        <v>157823085</v>
      </c>
      <c r="L2326" s="78" t="s">
        <v>3279</v>
      </c>
      <c r="M2326" s="78" t="s">
        <v>20893</v>
      </c>
      <c r="N2326" s="78" t="s">
        <v>17734</v>
      </c>
      <c r="Q2326" s="78" t="n">
        <v>21000015</v>
      </c>
      <c r="R2326" s="78" t="s">
        <v>16863</v>
      </c>
      <c r="S2326" s="78" t="s">
        <v>16864</v>
      </c>
      <c r="T2326" s="78" t="s">
        <v>16862</v>
      </c>
      <c r="W2326" s="78" t="s">
        <v>4084</v>
      </c>
      <c r="Z2326" s="78" t="s">
        <v>17801</v>
      </c>
      <c r="AA2326" s="78" t="s">
        <v>17802</v>
      </c>
      <c r="AC2326" s="78" t="s">
        <v>19192</v>
      </c>
      <c r="AE2326" s="78" t="s">
        <v>3282</v>
      </c>
      <c r="AG2326" s="78" t="s">
        <v>18931</v>
      </c>
      <c r="AI2326" s="82" t="n">
        <v>45401</v>
      </c>
      <c r="AJ2326" s="78" t="s">
        <v>1197</v>
      </c>
      <c r="AL2326" s="78" t="s">
        <v>17718</v>
      </c>
      <c r="AM2326" s="78" t="s">
        <v>17718</v>
      </c>
      <c r="AP2326" s="78" t="s">
        <v>17719</v>
      </c>
      <c r="AQ2326" s="78" t="n">
        <v>600</v>
      </c>
      <c r="AR2326" s="78" t="n">
        <v>100</v>
      </c>
      <c r="AS2326" s="78" t="n">
        <v>3.6</v>
      </c>
      <c r="AT2326" s="78" t="n">
        <v>1</v>
      </c>
      <c r="AV2326" s="78" t="n">
        <v>8.08</v>
      </c>
      <c r="AY2326" s="78" t="n">
        <v>326731.59</v>
      </c>
      <c r="AZ2326" s="78" t="n">
        <v>0</v>
      </c>
      <c r="BA2326" s="78" t="n">
        <v>-110731.59</v>
      </c>
      <c r="BB2326" s="78" t="n">
        <v>0</v>
      </c>
      <c r="BC2326" s="78" t="n">
        <v>216000</v>
      </c>
      <c r="BD2326" s="78" t="n">
        <v>190500000</v>
      </c>
      <c r="BE2326" s="78" t="s">
        <v>18932</v>
      </c>
      <c r="BJ2326" s="78" t="s">
        <v>17721</v>
      </c>
      <c r="BK2326" s="78" t="s">
        <v>17722</v>
      </c>
      <c r="BO2326" s="78" t="s">
        <v>16502</v>
      </c>
    </row>
    <row r="2327" customFormat="false" ht="15" hidden="true" customHeight="false" outlineLevel="0" collapsed="false">
      <c r="A2327" s="82" t="n">
        <v>45291</v>
      </c>
      <c r="B2327" s="78" t="s">
        <v>16497</v>
      </c>
      <c r="C2327" s="78" t="s">
        <v>18927</v>
      </c>
      <c r="D2327" s="78" t="s">
        <v>18928</v>
      </c>
      <c r="E2327" s="78" t="s">
        <v>1305</v>
      </c>
      <c r="F2327" s="78" t="s">
        <v>17710</v>
      </c>
      <c r="G2327" s="78" t="s">
        <v>17711</v>
      </c>
      <c r="H2327" s="78" t="s">
        <v>17725</v>
      </c>
      <c r="I2327" s="78" t="s">
        <v>18933</v>
      </c>
      <c r="J2327" s="78" t="s">
        <v>17755</v>
      </c>
      <c r="K2327" s="78" t="n">
        <v>148924216</v>
      </c>
      <c r="L2327" s="78" t="s">
        <v>1760</v>
      </c>
      <c r="M2327" s="78" t="s">
        <v>20894</v>
      </c>
      <c r="N2327" s="78" t="s">
        <v>17734</v>
      </c>
      <c r="Q2327" s="78" t="n">
        <v>21000015</v>
      </c>
      <c r="R2327" s="78" t="s">
        <v>16863</v>
      </c>
      <c r="S2327" s="78" t="s">
        <v>16864</v>
      </c>
      <c r="T2327" s="78" t="s">
        <v>16862</v>
      </c>
      <c r="W2327" s="78" t="s">
        <v>4084</v>
      </c>
      <c r="Z2327" s="78" t="s">
        <v>17801</v>
      </c>
      <c r="AA2327" s="78" t="s">
        <v>17802</v>
      </c>
      <c r="AC2327" s="78" t="s">
        <v>19192</v>
      </c>
      <c r="AE2327" s="78" t="s">
        <v>1763</v>
      </c>
      <c r="AG2327" s="78" t="s">
        <v>18931</v>
      </c>
      <c r="AI2327" s="82" t="n">
        <v>45379</v>
      </c>
      <c r="AJ2327" s="78" t="s">
        <v>1197</v>
      </c>
      <c r="AL2327" s="78" t="s">
        <v>17718</v>
      </c>
      <c r="AM2327" s="78" t="s">
        <v>17718</v>
      </c>
      <c r="AP2327" s="78" t="s">
        <v>17719</v>
      </c>
      <c r="AQ2327" s="78" t="n">
        <v>505</v>
      </c>
      <c r="AR2327" s="78" t="n">
        <v>100</v>
      </c>
      <c r="AS2327" s="78" t="n">
        <v>11.1</v>
      </c>
      <c r="AT2327" s="78" t="n">
        <v>1</v>
      </c>
      <c r="AV2327" s="78" t="n">
        <v>8.08</v>
      </c>
      <c r="AY2327" s="78" t="n">
        <v>1078102.76</v>
      </c>
      <c r="AZ2327" s="78" t="n">
        <v>0</v>
      </c>
      <c r="BA2327" s="78" t="n">
        <v>-517552.76</v>
      </c>
      <c r="BB2327" s="78" t="n">
        <v>0</v>
      </c>
      <c r="BC2327" s="78" t="n">
        <v>560550</v>
      </c>
      <c r="BD2327" s="78" t="n">
        <v>204525000</v>
      </c>
      <c r="BE2327" s="78" t="s">
        <v>18932</v>
      </c>
      <c r="BJ2327" s="78" t="s">
        <v>17721</v>
      </c>
      <c r="BK2327" s="78" t="s">
        <v>17722</v>
      </c>
      <c r="BO2327" s="78" t="s">
        <v>16502</v>
      </c>
    </row>
    <row r="2328" customFormat="false" ht="15" hidden="true" customHeight="false" outlineLevel="0" collapsed="false">
      <c r="A2328" s="82" t="n">
        <v>45291</v>
      </c>
      <c r="B2328" s="78" t="s">
        <v>16497</v>
      </c>
      <c r="C2328" s="78" t="s">
        <v>18927</v>
      </c>
      <c r="D2328" s="78" t="s">
        <v>18928</v>
      </c>
      <c r="E2328" s="78" t="s">
        <v>1305</v>
      </c>
      <c r="F2328" s="78" t="s">
        <v>17710</v>
      </c>
      <c r="G2328" s="78" t="s">
        <v>17711</v>
      </c>
      <c r="H2328" s="78" t="s">
        <v>17725</v>
      </c>
      <c r="I2328" s="78" t="s">
        <v>18959</v>
      </c>
      <c r="J2328" s="78" t="s">
        <v>17755</v>
      </c>
      <c r="K2328" s="78" t="n">
        <v>158884259</v>
      </c>
      <c r="L2328" s="78" t="s">
        <v>3223</v>
      </c>
      <c r="M2328" s="78" t="s">
        <v>20895</v>
      </c>
      <c r="N2328" s="78" t="s">
        <v>17734</v>
      </c>
      <c r="Q2328" s="78" t="n">
        <v>21000015</v>
      </c>
      <c r="R2328" s="78" t="s">
        <v>16863</v>
      </c>
      <c r="S2328" s="78" t="s">
        <v>16864</v>
      </c>
      <c r="T2328" s="78" t="s">
        <v>16862</v>
      </c>
      <c r="W2328" s="78" t="s">
        <v>4084</v>
      </c>
      <c r="Z2328" s="78" t="s">
        <v>17801</v>
      </c>
      <c r="AA2328" s="78" t="s">
        <v>17802</v>
      </c>
      <c r="AC2328" s="78" t="s">
        <v>19192</v>
      </c>
      <c r="AE2328" s="78" t="s">
        <v>3226</v>
      </c>
      <c r="AG2328" s="78" t="s">
        <v>18931</v>
      </c>
      <c r="AI2328" s="82" t="n">
        <v>45322</v>
      </c>
      <c r="AJ2328" s="78" t="s">
        <v>1198</v>
      </c>
      <c r="AL2328" s="78" t="s">
        <v>17718</v>
      </c>
      <c r="AM2328" s="78" t="s">
        <v>17718</v>
      </c>
      <c r="AP2328" s="78" t="s">
        <v>17719</v>
      </c>
      <c r="AQ2328" s="78" t="n">
        <v>400</v>
      </c>
      <c r="AR2328" s="78" t="n">
        <v>100</v>
      </c>
      <c r="AS2328" s="78" t="n">
        <v>0.65</v>
      </c>
      <c r="AT2328" s="78" t="n">
        <v>1</v>
      </c>
      <c r="AV2328" s="78" t="n">
        <v>8.08</v>
      </c>
      <c r="AY2328" s="78" t="n">
        <v>42007.7</v>
      </c>
      <c r="AZ2328" s="78" t="n">
        <v>0</v>
      </c>
      <c r="BA2328" s="78" t="n">
        <v>-16007.7</v>
      </c>
      <c r="BB2328" s="78" t="n">
        <v>0</v>
      </c>
      <c r="BC2328" s="78" t="n">
        <v>26000</v>
      </c>
      <c r="BD2328" s="78" t="n">
        <v>205600000</v>
      </c>
      <c r="BE2328" s="78" t="s">
        <v>18932</v>
      </c>
      <c r="BJ2328" s="78" t="s">
        <v>17721</v>
      </c>
      <c r="BK2328" s="78" t="s">
        <v>17722</v>
      </c>
      <c r="BO2328" s="78" t="s">
        <v>16502</v>
      </c>
    </row>
    <row r="2329" customFormat="false" ht="15" hidden="true" customHeight="false" outlineLevel="0" collapsed="false">
      <c r="A2329" s="82" t="n">
        <v>45291</v>
      </c>
      <c r="B2329" s="78" t="s">
        <v>16497</v>
      </c>
      <c r="C2329" s="78" t="s">
        <v>18927</v>
      </c>
      <c r="D2329" s="78" t="s">
        <v>18928</v>
      </c>
      <c r="E2329" s="78" t="s">
        <v>1305</v>
      </c>
      <c r="F2329" s="78" t="s">
        <v>17710</v>
      </c>
      <c r="G2329" s="78" t="s">
        <v>17711</v>
      </c>
      <c r="H2329" s="78" t="s">
        <v>17725</v>
      </c>
      <c r="I2329" s="78" t="s">
        <v>18959</v>
      </c>
      <c r="J2329" s="78" t="s">
        <v>17755</v>
      </c>
      <c r="K2329" s="78" t="n">
        <v>158713798</v>
      </c>
      <c r="L2329" s="78" t="s">
        <v>3230</v>
      </c>
      <c r="M2329" s="78" t="s">
        <v>20896</v>
      </c>
      <c r="N2329" s="78" t="s">
        <v>17734</v>
      </c>
      <c r="Q2329" s="78" t="n">
        <v>21000015</v>
      </c>
      <c r="R2329" s="78" t="s">
        <v>16863</v>
      </c>
      <c r="S2329" s="78" t="s">
        <v>16864</v>
      </c>
      <c r="T2329" s="78" t="s">
        <v>16862</v>
      </c>
      <c r="W2329" s="78" t="s">
        <v>4084</v>
      </c>
      <c r="Z2329" s="78" t="s">
        <v>17801</v>
      </c>
      <c r="AA2329" s="78" t="s">
        <v>17802</v>
      </c>
      <c r="AC2329" s="78" t="s">
        <v>19192</v>
      </c>
      <c r="AE2329" s="78" t="s">
        <v>3233</v>
      </c>
      <c r="AG2329" s="78" t="s">
        <v>18931</v>
      </c>
      <c r="AI2329" s="82" t="n">
        <v>45322</v>
      </c>
      <c r="AJ2329" s="78" t="s">
        <v>1198</v>
      </c>
      <c r="AL2329" s="78" t="s">
        <v>17718</v>
      </c>
      <c r="AM2329" s="78" t="s">
        <v>17718</v>
      </c>
      <c r="AP2329" s="78" t="s">
        <v>17719</v>
      </c>
      <c r="AQ2329" s="78" t="n">
        <v>400</v>
      </c>
      <c r="AR2329" s="78" t="n">
        <v>100</v>
      </c>
      <c r="AS2329" s="78" t="n">
        <v>0.3</v>
      </c>
      <c r="AT2329" s="78" t="n">
        <v>1</v>
      </c>
      <c r="AV2329" s="78" t="n">
        <v>8.08</v>
      </c>
      <c r="AY2329" s="78" t="n">
        <v>20007.77</v>
      </c>
      <c r="AZ2329" s="78" t="n">
        <v>0</v>
      </c>
      <c r="BA2329" s="78" t="n">
        <v>-8007.77</v>
      </c>
      <c r="BB2329" s="78" t="n">
        <v>0</v>
      </c>
      <c r="BC2329" s="78" t="n">
        <v>12000</v>
      </c>
      <c r="BD2329" s="78" t="n">
        <v>209000000</v>
      </c>
      <c r="BE2329" s="78" t="s">
        <v>18932</v>
      </c>
      <c r="BJ2329" s="78" t="s">
        <v>17721</v>
      </c>
      <c r="BK2329" s="78" t="s">
        <v>17722</v>
      </c>
      <c r="BO2329" s="78" t="s">
        <v>16502</v>
      </c>
    </row>
    <row r="2330" customFormat="false" ht="15" hidden="true" customHeight="false" outlineLevel="0" collapsed="false">
      <c r="A2330" s="82" t="n">
        <v>45291</v>
      </c>
      <c r="B2330" s="78" t="s">
        <v>16497</v>
      </c>
      <c r="C2330" s="78" t="s">
        <v>18927</v>
      </c>
      <c r="D2330" s="78" t="s">
        <v>18928</v>
      </c>
      <c r="E2330" s="78" t="s">
        <v>1305</v>
      </c>
      <c r="F2330" s="78" t="s">
        <v>17710</v>
      </c>
      <c r="G2330" s="78" t="s">
        <v>17711</v>
      </c>
      <c r="H2330" s="78" t="s">
        <v>17725</v>
      </c>
      <c r="I2330" s="78" t="s">
        <v>18933</v>
      </c>
      <c r="J2330" s="78" t="s">
        <v>17755</v>
      </c>
      <c r="K2330" s="78" t="n">
        <v>152489765</v>
      </c>
      <c r="L2330" s="78" t="s">
        <v>1928</v>
      </c>
      <c r="M2330" s="78" t="s">
        <v>20897</v>
      </c>
      <c r="N2330" s="78" t="s">
        <v>17734</v>
      </c>
      <c r="Q2330" s="78" t="n">
        <v>21000015</v>
      </c>
      <c r="R2330" s="78" t="s">
        <v>16863</v>
      </c>
      <c r="S2330" s="78" t="s">
        <v>16864</v>
      </c>
      <c r="T2330" s="78" t="s">
        <v>16862</v>
      </c>
      <c r="W2330" s="78" t="s">
        <v>4084</v>
      </c>
      <c r="Z2330" s="78" t="s">
        <v>17801</v>
      </c>
      <c r="AA2330" s="78" t="s">
        <v>17802</v>
      </c>
      <c r="AC2330" s="78" t="s">
        <v>19192</v>
      </c>
      <c r="AE2330" s="78" t="s">
        <v>1931</v>
      </c>
      <c r="AG2330" s="78" t="s">
        <v>18931</v>
      </c>
      <c r="AI2330" s="82" t="n">
        <v>45379</v>
      </c>
      <c r="AJ2330" s="78" t="s">
        <v>1197</v>
      </c>
      <c r="AL2330" s="78" t="s">
        <v>17718</v>
      </c>
      <c r="AM2330" s="78" t="s">
        <v>17718</v>
      </c>
      <c r="AP2330" s="78" t="s">
        <v>17719</v>
      </c>
      <c r="AQ2330" s="78" t="n">
        <v>450</v>
      </c>
      <c r="AR2330" s="78" t="n">
        <v>100</v>
      </c>
      <c r="AS2330" s="78" t="n">
        <v>66.35</v>
      </c>
      <c r="AT2330" s="78" t="n">
        <v>1</v>
      </c>
      <c r="AV2330" s="78" t="n">
        <v>8.08</v>
      </c>
      <c r="AY2330" s="78" t="n">
        <v>3527997.71</v>
      </c>
      <c r="AZ2330" s="78" t="n">
        <v>0</v>
      </c>
      <c r="BA2330" s="78" t="n">
        <v>-542247.71</v>
      </c>
      <c r="BB2330" s="78" t="n">
        <v>0</v>
      </c>
      <c r="BC2330" s="78" t="n">
        <v>2985750</v>
      </c>
      <c r="BD2330" s="78" t="n">
        <v>210375000</v>
      </c>
      <c r="BE2330" s="78" t="s">
        <v>18932</v>
      </c>
      <c r="BJ2330" s="78" t="s">
        <v>17721</v>
      </c>
      <c r="BK2330" s="78" t="s">
        <v>17722</v>
      </c>
      <c r="BO2330" s="78" t="s">
        <v>16502</v>
      </c>
    </row>
    <row r="2331" customFormat="false" ht="15" hidden="true" customHeight="false" outlineLevel="0" collapsed="false">
      <c r="A2331" s="82" t="n">
        <v>45291</v>
      </c>
      <c r="B2331" s="78" t="s">
        <v>16497</v>
      </c>
      <c r="C2331" s="78" t="s">
        <v>18927</v>
      </c>
      <c r="D2331" s="78" t="s">
        <v>18928</v>
      </c>
      <c r="E2331" s="78" t="s">
        <v>1305</v>
      </c>
      <c r="F2331" s="78" t="s">
        <v>17710</v>
      </c>
      <c r="G2331" s="78" t="s">
        <v>17711</v>
      </c>
      <c r="H2331" s="78" t="s">
        <v>17725</v>
      </c>
      <c r="I2331" s="78" t="s">
        <v>18933</v>
      </c>
      <c r="J2331" s="78" t="s">
        <v>17755</v>
      </c>
      <c r="K2331" s="78" t="n">
        <v>158286248</v>
      </c>
      <c r="L2331" s="78" t="s">
        <v>3538</v>
      </c>
      <c r="M2331" s="78" t="s">
        <v>20898</v>
      </c>
      <c r="N2331" s="78" t="s">
        <v>17734</v>
      </c>
      <c r="Q2331" s="78" t="n">
        <v>21000015</v>
      </c>
      <c r="R2331" s="78" t="s">
        <v>16863</v>
      </c>
      <c r="S2331" s="78" t="s">
        <v>16864</v>
      </c>
      <c r="T2331" s="78" t="s">
        <v>16862</v>
      </c>
      <c r="W2331" s="78" t="s">
        <v>4084</v>
      </c>
      <c r="Z2331" s="78" t="s">
        <v>17801</v>
      </c>
      <c r="AA2331" s="78" t="s">
        <v>17802</v>
      </c>
      <c r="AC2331" s="78" t="s">
        <v>19192</v>
      </c>
      <c r="AE2331" s="78" t="s">
        <v>3541</v>
      </c>
      <c r="AG2331" s="78" t="s">
        <v>18931</v>
      </c>
      <c r="AI2331" s="82" t="n">
        <v>45412</v>
      </c>
      <c r="AJ2331" s="78" t="s">
        <v>1197</v>
      </c>
      <c r="AL2331" s="78" t="s">
        <v>17718</v>
      </c>
      <c r="AM2331" s="78" t="s">
        <v>17718</v>
      </c>
      <c r="AP2331" s="78" t="s">
        <v>17719</v>
      </c>
      <c r="AQ2331" s="78" t="n">
        <v>450</v>
      </c>
      <c r="AR2331" s="78" t="n">
        <v>100</v>
      </c>
      <c r="AS2331" s="78" t="n">
        <v>110.6</v>
      </c>
      <c r="AT2331" s="78" t="n">
        <v>1</v>
      </c>
      <c r="AV2331" s="78" t="n">
        <v>8.08</v>
      </c>
      <c r="AY2331" s="78" t="n">
        <v>4954992.73</v>
      </c>
      <c r="AZ2331" s="78" t="n">
        <v>0</v>
      </c>
      <c r="BA2331" s="78" t="n">
        <v>22007.27</v>
      </c>
      <c r="BB2331" s="78" t="n">
        <v>0</v>
      </c>
      <c r="BC2331" s="78" t="n">
        <v>4977000</v>
      </c>
      <c r="BD2331" s="78" t="n">
        <v>214875000</v>
      </c>
      <c r="BE2331" s="78" t="s">
        <v>18932</v>
      </c>
      <c r="BJ2331" s="78" t="s">
        <v>17721</v>
      </c>
      <c r="BK2331" s="78" t="s">
        <v>17722</v>
      </c>
      <c r="BO2331" s="78" t="s">
        <v>16502</v>
      </c>
    </row>
    <row r="2332" customFormat="false" ht="15" hidden="true" customHeight="false" outlineLevel="0" collapsed="false">
      <c r="A2332" s="82" t="n">
        <v>45291</v>
      </c>
      <c r="B2332" s="78" t="s">
        <v>16497</v>
      </c>
      <c r="C2332" s="78" t="s">
        <v>18927</v>
      </c>
      <c r="D2332" s="78" t="s">
        <v>18928</v>
      </c>
      <c r="E2332" s="78" t="s">
        <v>1305</v>
      </c>
      <c r="F2332" s="78" t="s">
        <v>17710</v>
      </c>
      <c r="G2332" s="78" t="s">
        <v>17711</v>
      </c>
      <c r="H2332" s="78" t="s">
        <v>17725</v>
      </c>
      <c r="I2332" s="78" t="s">
        <v>18933</v>
      </c>
      <c r="J2332" s="78" t="s">
        <v>17755</v>
      </c>
      <c r="K2332" s="78" t="n">
        <v>155800966</v>
      </c>
      <c r="L2332" s="78" t="s">
        <v>2782</v>
      </c>
      <c r="M2332" s="78" t="s">
        <v>20899</v>
      </c>
      <c r="N2332" s="78" t="s">
        <v>17734</v>
      </c>
      <c r="Q2332" s="78" t="n">
        <v>21000015</v>
      </c>
      <c r="R2332" s="78" t="s">
        <v>16863</v>
      </c>
      <c r="S2332" s="78" t="s">
        <v>16864</v>
      </c>
      <c r="T2332" s="78" t="s">
        <v>16862</v>
      </c>
      <c r="W2332" s="78" t="s">
        <v>4084</v>
      </c>
      <c r="Z2332" s="78" t="s">
        <v>17801</v>
      </c>
      <c r="AA2332" s="78" t="s">
        <v>17802</v>
      </c>
      <c r="AC2332" s="78" t="s">
        <v>19192</v>
      </c>
      <c r="AE2332" s="78" t="s">
        <v>2785</v>
      </c>
      <c r="AG2332" s="78" t="s">
        <v>18931</v>
      </c>
      <c r="AI2332" s="82" t="n">
        <v>45338</v>
      </c>
      <c r="AJ2332" s="78" t="s">
        <v>1197</v>
      </c>
      <c r="AL2332" s="78" t="s">
        <v>17718</v>
      </c>
      <c r="AM2332" s="78" t="s">
        <v>17718</v>
      </c>
      <c r="AP2332" s="78" t="s">
        <v>17719</v>
      </c>
      <c r="AQ2332" s="78" t="n">
        <v>840</v>
      </c>
      <c r="AR2332" s="78" t="n">
        <v>100</v>
      </c>
      <c r="AS2332" s="78" t="n">
        <v>0.2</v>
      </c>
      <c r="AT2332" s="78" t="n">
        <v>1</v>
      </c>
      <c r="AV2332" s="78" t="n">
        <v>8.08</v>
      </c>
      <c r="AY2332" s="78" t="n">
        <v>492856.18</v>
      </c>
      <c r="AZ2332" s="78" t="n">
        <v>0</v>
      </c>
      <c r="BA2332" s="78" t="n">
        <v>-476056.18</v>
      </c>
      <c r="BB2332" s="78" t="n">
        <v>0</v>
      </c>
      <c r="BC2332" s="78" t="n">
        <v>16800</v>
      </c>
      <c r="BD2332" s="78" t="n">
        <v>218400000</v>
      </c>
      <c r="BE2332" s="78" t="s">
        <v>18932</v>
      </c>
      <c r="BJ2332" s="78" t="s">
        <v>17721</v>
      </c>
      <c r="BK2332" s="78" t="s">
        <v>17722</v>
      </c>
      <c r="BO2332" s="78" t="s">
        <v>16502</v>
      </c>
    </row>
    <row r="2333" customFormat="false" ht="15" hidden="true" customHeight="false" outlineLevel="0" collapsed="false">
      <c r="A2333" s="82" t="n">
        <v>45291</v>
      </c>
      <c r="B2333" s="78" t="s">
        <v>16497</v>
      </c>
      <c r="C2333" s="78" t="s">
        <v>18927</v>
      </c>
      <c r="D2333" s="78" t="s">
        <v>18928</v>
      </c>
      <c r="E2333" s="78" t="s">
        <v>1305</v>
      </c>
      <c r="F2333" s="78" t="s">
        <v>17710</v>
      </c>
      <c r="G2333" s="78" t="s">
        <v>17711</v>
      </c>
      <c r="H2333" s="78" t="s">
        <v>17725</v>
      </c>
      <c r="I2333" s="78" t="s">
        <v>18965</v>
      </c>
      <c r="J2333" s="78" t="s">
        <v>17755</v>
      </c>
      <c r="K2333" s="78" t="n">
        <v>155800186</v>
      </c>
      <c r="L2333" s="78" t="s">
        <v>2838</v>
      </c>
      <c r="M2333" s="78" t="s">
        <v>20900</v>
      </c>
      <c r="N2333" s="78" t="s">
        <v>17734</v>
      </c>
      <c r="Q2333" s="78" t="n">
        <v>21000015</v>
      </c>
      <c r="R2333" s="78" t="s">
        <v>16863</v>
      </c>
      <c r="S2333" s="78" t="s">
        <v>16864</v>
      </c>
      <c r="T2333" s="78" t="s">
        <v>16862</v>
      </c>
      <c r="W2333" s="78" t="s">
        <v>4084</v>
      </c>
      <c r="Z2333" s="78" t="s">
        <v>17801</v>
      </c>
      <c r="AA2333" s="78" t="s">
        <v>17802</v>
      </c>
      <c r="AC2333" s="78" t="s">
        <v>19192</v>
      </c>
      <c r="AE2333" s="78" t="s">
        <v>2841</v>
      </c>
      <c r="AG2333" s="78" t="s">
        <v>18931</v>
      </c>
      <c r="AI2333" s="82" t="n">
        <v>45338</v>
      </c>
      <c r="AJ2333" s="78" t="s">
        <v>1197</v>
      </c>
      <c r="AL2333" s="78" t="s">
        <v>17718</v>
      </c>
      <c r="AM2333" s="78" t="s">
        <v>17718</v>
      </c>
      <c r="AP2333" s="78" t="s">
        <v>17772</v>
      </c>
      <c r="AQ2333" s="78" t="n">
        <v>-698</v>
      </c>
      <c r="AR2333" s="78" t="n">
        <v>100</v>
      </c>
      <c r="AS2333" s="78" t="n">
        <v>0.75</v>
      </c>
      <c r="AT2333" s="78" t="n">
        <v>1</v>
      </c>
      <c r="AV2333" s="78" t="n">
        <v>8.08</v>
      </c>
      <c r="AY2333" s="78" t="n">
        <v>-695686.49</v>
      </c>
      <c r="AZ2333" s="78" t="n">
        <v>0</v>
      </c>
      <c r="BA2333" s="78" t="n">
        <v>643336.49</v>
      </c>
      <c r="BB2333" s="78" t="n">
        <v>0</v>
      </c>
      <c r="BC2333" s="78" t="n">
        <v>-52350</v>
      </c>
      <c r="BD2333" s="78" t="n">
        <v>230340000</v>
      </c>
      <c r="BE2333" s="78" t="s">
        <v>18932</v>
      </c>
      <c r="BJ2333" s="78" t="s">
        <v>17721</v>
      </c>
      <c r="BK2333" s="78" t="s">
        <v>17722</v>
      </c>
      <c r="BO2333" s="78" t="s">
        <v>16502</v>
      </c>
    </row>
    <row r="2334" customFormat="false" ht="15" hidden="true" customHeight="false" outlineLevel="0" collapsed="false">
      <c r="A2334" s="82" t="n">
        <v>45291</v>
      </c>
      <c r="B2334" s="78" t="s">
        <v>16497</v>
      </c>
      <c r="C2334" s="78" t="s">
        <v>18927</v>
      </c>
      <c r="D2334" s="78" t="s">
        <v>18928</v>
      </c>
      <c r="E2334" s="78" t="s">
        <v>1305</v>
      </c>
      <c r="F2334" s="78" t="s">
        <v>17710</v>
      </c>
      <c r="G2334" s="78" t="s">
        <v>17711</v>
      </c>
      <c r="H2334" s="78" t="s">
        <v>17725</v>
      </c>
      <c r="I2334" s="78" t="s">
        <v>18965</v>
      </c>
      <c r="J2334" s="78" t="s">
        <v>17755</v>
      </c>
      <c r="K2334" s="78" t="n">
        <v>144226866</v>
      </c>
      <c r="L2334" s="78" t="s">
        <v>1599</v>
      </c>
      <c r="M2334" s="78" t="s">
        <v>20890</v>
      </c>
      <c r="N2334" s="78" t="s">
        <v>17734</v>
      </c>
      <c r="Q2334" s="78" t="n">
        <v>21000015</v>
      </c>
      <c r="R2334" s="78" t="s">
        <v>16863</v>
      </c>
      <c r="S2334" s="78" t="s">
        <v>16864</v>
      </c>
      <c r="T2334" s="78" t="s">
        <v>16862</v>
      </c>
      <c r="W2334" s="78" t="s">
        <v>4084</v>
      </c>
      <c r="Z2334" s="78" t="s">
        <v>17801</v>
      </c>
      <c r="AA2334" s="78" t="s">
        <v>17802</v>
      </c>
      <c r="AC2334" s="78" t="s">
        <v>19192</v>
      </c>
      <c r="AE2334" s="78" t="s">
        <v>1602</v>
      </c>
      <c r="AG2334" s="78" t="s">
        <v>18931</v>
      </c>
      <c r="AI2334" s="82" t="n">
        <v>45366</v>
      </c>
      <c r="AJ2334" s="78" t="s">
        <v>1197</v>
      </c>
      <c r="AL2334" s="78" t="s">
        <v>17718</v>
      </c>
      <c r="AM2334" s="78" t="s">
        <v>17718</v>
      </c>
      <c r="AP2334" s="78" t="s">
        <v>17772</v>
      </c>
      <c r="AQ2334" s="78" t="n">
        <v>-530</v>
      </c>
      <c r="AR2334" s="78" t="n">
        <v>100</v>
      </c>
      <c r="AS2334" s="78" t="n">
        <v>20.5</v>
      </c>
      <c r="AT2334" s="78" t="n">
        <v>1</v>
      </c>
      <c r="AV2334" s="78" t="n">
        <v>8.08</v>
      </c>
      <c r="AY2334" s="78" t="n">
        <v>-2930879.78</v>
      </c>
      <c r="AZ2334" s="78" t="n">
        <v>0</v>
      </c>
      <c r="BA2334" s="78" t="n">
        <v>1844379.78</v>
      </c>
      <c r="BB2334" s="78" t="n">
        <v>0</v>
      </c>
      <c r="BC2334" s="78" t="n">
        <v>-1086500</v>
      </c>
      <c r="BD2334" s="78" t="n">
        <v>231875000</v>
      </c>
      <c r="BE2334" s="78" t="s">
        <v>18932</v>
      </c>
      <c r="BJ2334" s="78" t="s">
        <v>17721</v>
      </c>
      <c r="BK2334" s="78" t="s">
        <v>17722</v>
      </c>
      <c r="BO2334" s="78" t="s">
        <v>16502</v>
      </c>
    </row>
    <row r="2335" customFormat="false" ht="15" hidden="true" customHeight="false" outlineLevel="0" collapsed="false">
      <c r="A2335" s="82" t="n">
        <v>45291</v>
      </c>
      <c r="B2335" s="78" t="s">
        <v>16497</v>
      </c>
      <c r="C2335" s="78" t="s">
        <v>18927</v>
      </c>
      <c r="D2335" s="78" t="s">
        <v>18928</v>
      </c>
      <c r="E2335" s="78" t="s">
        <v>1305</v>
      </c>
      <c r="F2335" s="78" t="s">
        <v>17710</v>
      </c>
      <c r="G2335" s="78" t="s">
        <v>17711</v>
      </c>
      <c r="H2335" s="78" t="s">
        <v>17725</v>
      </c>
      <c r="I2335" s="78" t="s">
        <v>18933</v>
      </c>
      <c r="J2335" s="78" t="s">
        <v>17755</v>
      </c>
      <c r="K2335" s="78" t="n">
        <v>134998762</v>
      </c>
      <c r="L2335" s="78" t="s">
        <v>1312</v>
      </c>
      <c r="M2335" s="78" t="s">
        <v>20901</v>
      </c>
      <c r="N2335" s="78" t="s">
        <v>17734</v>
      </c>
      <c r="Q2335" s="78" t="n">
        <v>21000015</v>
      </c>
      <c r="R2335" s="78" t="s">
        <v>16863</v>
      </c>
      <c r="S2335" s="78" t="s">
        <v>16864</v>
      </c>
      <c r="T2335" s="78" t="s">
        <v>16862</v>
      </c>
      <c r="W2335" s="78" t="s">
        <v>4084</v>
      </c>
      <c r="Z2335" s="78" t="s">
        <v>17801</v>
      </c>
      <c r="AA2335" s="78" t="s">
        <v>17802</v>
      </c>
      <c r="AC2335" s="78" t="s">
        <v>19192</v>
      </c>
      <c r="AE2335" s="78" t="s">
        <v>1315</v>
      </c>
      <c r="AG2335" s="78" t="s">
        <v>18931</v>
      </c>
      <c r="AI2335" s="82" t="n">
        <v>45464</v>
      </c>
      <c r="AJ2335" s="78" t="s">
        <v>1197</v>
      </c>
      <c r="AL2335" s="78" t="s">
        <v>17718</v>
      </c>
      <c r="AM2335" s="78" t="s">
        <v>17718</v>
      </c>
      <c r="AP2335" s="78" t="s">
        <v>17719</v>
      </c>
      <c r="AQ2335" s="78" t="n">
        <v>640</v>
      </c>
      <c r="AR2335" s="78" t="n">
        <v>100</v>
      </c>
      <c r="AS2335" s="78" t="n">
        <v>30.4</v>
      </c>
      <c r="AT2335" s="78" t="n">
        <v>1</v>
      </c>
      <c r="AV2335" s="78" t="n">
        <v>8.08</v>
      </c>
      <c r="AY2335" s="78" t="n">
        <v>2229062.31</v>
      </c>
      <c r="AZ2335" s="78" t="n">
        <v>0</v>
      </c>
      <c r="BA2335" s="78" t="n">
        <v>-283462.31</v>
      </c>
      <c r="BB2335" s="78" t="n">
        <v>0</v>
      </c>
      <c r="BC2335" s="78" t="n">
        <v>1945600</v>
      </c>
      <c r="BD2335" s="78" t="n">
        <v>257600000</v>
      </c>
      <c r="BE2335" s="78" t="s">
        <v>18932</v>
      </c>
      <c r="BJ2335" s="78" t="s">
        <v>17721</v>
      </c>
      <c r="BK2335" s="78" t="s">
        <v>17722</v>
      </c>
      <c r="BO2335" s="78" t="s">
        <v>16502</v>
      </c>
    </row>
    <row r="2336" customFormat="false" ht="15" hidden="true" customHeight="false" outlineLevel="0" collapsed="false">
      <c r="A2336" s="82" t="n">
        <v>45291</v>
      </c>
      <c r="B2336" s="78" t="s">
        <v>16497</v>
      </c>
      <c r="C2336" s="78" t="s">
        <v>18927</v>
      </c>
      <c r="D2336" s="78" t="s">
        <v>18928</v>
      </c>
      <c r="E2336" s="78" t="s">
        <v>1305</v>
      </c>
      <c r="F2336" s="78" t="s">
        <v>17710</v>
      </c>
      <c r="G2336" s="78" t="s">
        <v>17711</v>
      </c>
      <c r="H2336" s="78" t="s">
        <v>17725</v>
      </c>
      <c r="I2336" s="78" t="s">
        <v>18965</v>
      </c>
      <c r="J2336" s="78" t="s">
        <v>17755</v>
      </c>
      <c r="K2336" s="78" t="n">
        <v>148924114</v>
      </c>
      <c r="L2336" s="78" t="s">
        <v>1802</v>
      </c>
      <c r="M2336" s="78" t="s">
        <v>20902</v>
      </c>
      <c r="N2336" s="78" t="s">
        <v>17734</v>
      </c>
      <c r="Q2336" s="78" t="n">
        <v>21000015</v>
      </c>
      <c r="R2336" s="78" t="s">
        <v>16863</v>
      </c>
      <c r="S2336" s="78" t="s">
        <v>16864</v>
      </c>
      <c r="T2336" s="78" t="s">
        <v>16862</v>
      </c>
      <c r="W2336" s="78" t="s">
        <v>4084</v>
      </c>
      <c r="Z2336" s="78" t="s">
        <v>17801</v>
      </c>
      <c r="AA2336" s="78" t="s">
        <v>17802</v>
      </c>
      <c r="AC2336" s="78" t="s">
        <v>19192</v>
      </c>
      <c r="AE2336" s="78" t="s">
        <v>1805</v>
      </c>
      <c r="AG2336" s="78" t="s">
        <v>18931</v>
      </c>
      <c r="AI2336" s="82" t="n">
        <v>45379</v>
      </c>
      <c r="AJ2336" s="78" t="s">
        <v>1197</v>
      </c>
      <c r="AL2336" s="78" t="s">
        <v>17718</v>
      </c>
      <c r="AM2336" s="78" t="s">
        <v>17718</v>
      </c>
      <c r="AP2336" s="78" t="s">
        <v>17772</v>
      </c>
      <c r="AQ2336" s="78" t="n">
        <v>-600</v>
      </c>
      <c r="AR2336" s="78" t="n">
        <v>100</v>
      </c>
      <c r="AS2336" s="78" t="n">
        <v>21.2</v>
      </c>
      <c r="AT2336" s="78" t="n">
        <v>1</v>
      </c>
      <c r="AV2336" s="78" t="n">
        <v>8.08</v>
      </c>
      <c r="AY2336" s="78" t="n">
        <v>-1631368.4</v>
      </c>
      <c r="AZ2336" s="78" t="n">
        <v>0</v>
      </c>
      <c r="BA2336" s="78" t="n">
        <v>359368.4</v>
      </c>
      <c r="BB2336" s="78" t="n">
        <v>0</v>
      </c>
      <c r="BC2336" s="78" t="n">
        <v>-1272000</v>
      </c>
      <c r="BD2336" s="78" t="n">
        <v>258000000</v>
      </c>
      <c r="BE2336" s="78" t="s">
        <v>18932</v>
      </c>
      <c r="BJ2336" s="78" t="s">
        <v>17721</v>
      </c>
      <c r="BK2336" s="78" t="s">
        <v>17722</v>
      </c>
      <c r="BO2336" s="78" t="s">
        <v>16502</v>
      </c>
    </row>
    <row r="2337" customFormat="false" ht="15" hidden="true" customHeight="false" outlineLevel="0" collapsed="false">
      <c r="A2337" s="82" t="n">
        <v>45291</v>
      </c>
      <c r="B2337" s="78" t="s">
        <v>16497</v>
      </c>
      <c r="C2337" s="78" t="s">
        <v>18927</v>
      </c>
      <c r="D2337" s="78" t="s">
        <v>18928</v>
      </c>
      <c r="E2337" s="78" t="s">
        <v>1305</v>
      </c>
      <c r="F2337" s="78" t="s">
        <v>17710</v>
      </c>
      <c r="G2337" s="78" t="s">
        <v>17711</v>
      </c>
      <c r="H2337" s="78" t="s">
        <v>17725</v>
      </c>
      <c r="I2337" s="78" t="s">
        <v>18933</v>
      </c>
      <c r="J2337" s="78" t="s">
        <v>17755</v>
      </c>
      <c r="K2337" s="78" t="n">
        <v>148924207</v>
      </c>
      <c r="L2337" s="78" t="s">
        <v>1746</v>
      </c>
      <c r="M2337" s="78" t="s">
        <v>20903</v>
      </c>
      <c r="N2337" s="78" t="s">
        <v>17734</v>
      </c>
      <c r="Q2337" s="78" t="n">
        <v>21000015</v>
      </c>
      <c r="R2337" s="78" t="s">
        <v>16863</v>
      </c>
      <c r="S2337" s="78" t="s">
        <v>16864</v>
      </c>
      <c r="T2337" s="78" t="s">
        <v>16862</v>
      </c>
      <c r="W2337" s="78" t="s">
        <v>4084</v>
      </c>
      <c r="Z2337" s="78" t="s">
        <v>17801</v>
      </c>
      <c r="AA2337" s="78" t="s">
        <v>17802</v>
      </c>
      <c r="AC2337" s="78" t="s">
        <v>19192</v>
      </c>
      <c r="AE2337" s="78" t="s">
        <v>1749</v>
      </c>
      <c r="AG2337" s="78" t="s">
        <v>18931</v>
      </c>
      <c r="AI2337" s="82" t="n">
        <v>45379</v>
      </c>
      <c r="AJ2337" s="78" t="s">
        <v>1197</v>
      </c>
      <c r="AL2337" s="78" t="s">
        <v>17718</v>
      </c>
      <c r="AM2337" s="78" t="s">
        <v>17718</v>
      </c>
      <c r="AP2337" s="78" t="s">
        <v>17719</v>
      </c>
      <c r="AQ2337" s="78" t="n">
        <v>680</v>
      </c>
      <c r="AR2337" s="78" t="n">
        <v>100</v>
      </c>
      <c r="AS2337" s="78" t="n">
        <v>9.85</v>
      </c>
      <c r="AT2337" s="78" t="n">
        <v>1</v>
      </c>
      <c r="AV2337" s="78" t="n">
        <v>8.08</v>
      </c>
      <c r="AY2337" s="78" t="n">
        <v>923364.07</v>
      </c>
      <c r="AZ2337" s="78" t="n">
        <v>0</v>
      </c>
      <c r="BA2337" s="78" t="n">
        <v>-253564.07</v>
      </c>
      <c r="BB2337" s="78" t="n">
        <v>0</v>
      </c>
      <c r="BC2337" s="78" t="n">
        <v>669800</v>
      </c>
      <c r="BD2337" s="78" t="n">
        <v>272000000</v>
      </c>
      <c r="BE2337" s="78" t="s">
        <v>18932</v>
      </c>
      <c r="BJ2337" s="78" t="s">
        <v>17721</v>
      </c>
      <c r="BK2337" s="78" t="s">
        <v>17722</v>
      </c>
      <c r="BO2337" s="78" t="s">
        <v>16502</v>
      </c>
    </row>
    <row r="2338" customFormat="false" ht="15" hidden="true" customHeight="false" outlineLevel="0" collapsed="false">
      <c r="A2338" s="82" t="n">
        <v>45291</v>
      </c>
      <c r="B2338" s="78" t="s">
        <v>16497</v>
      </c>
      <c r="C2338" s="78" t="s">
        <v>18927</v>
      </c>
      <c r="D2338" s="78" t="s">
        <v>18928</v>
      </c>
      <c r="E2338" s="78" t="s">
        <v>1305</v>
      </c>
      <c r="F2338" s="78" t="s">
        <v>17710</v>
      </c>
      <c r="G2338" s="78" t="s">
        <v>17711</v>
      </c>
      <c r="H2338" s="78" t="s">
        <v>17725</v>
      </c>
      <c r="I2338" s="78" t="s">
        <v>18965</v>
      </c>
      <c r="J2338" s="78" t="s">
        <v>17755</v>
      </c>
      <c r="K2338" s="78" t="n">
        <v>157823194</v>
      </c>
      <c r="L2338" s="78" t="s">
        <v>3412</v>
      </c>
      <c r="M2338" s="78" t="s">
        <v>20904</v>
      </c>
      <c r="N2338" s="78" t="s">
        <v>17734</v>
      </c>
      <c r="Q2338" s="78" t="n">
        <v>21000015</v>
      </c>
      <c r="R2338" s="78" t="s">
        <v>16863</v>
      </c>
      <c r="S2338" s="78" t="s">
        <v>16864</v>
      </c>
      <c r="T2338" s="78" t="s">
        <v>16862</v>
      </c>
      <c r="W2338" s="78" t="s">
        <v>4084</v>
      </c>
      <c r="Z2338" s="78" t="s">
        <v>17801</v>
      </c>
      <c r="AA2338" s="78" t="s">
        <v>17802</v>
      </c>
      <c r="AC2338" s="78" t="s">
        <v>19192</v>
      </c>
      <c r="AE2338" s="78" t="s">
        <v>3415</v>
      </c>
      <c r="AG2338" s="78" t="s">
        <v>18931</v>
      </c>
      <c r="AI2338" s="82" t="n">
        <v>45401</v>
      </c>
      <c r="AJ2338" s="78" t="s">
        <v>1197</v>
      </c>
      <c r="AL2338" s="78" t="s">
        <v>17718</v>
      </c>
      <c r="AM2338" s="78" t="s">
        <v>17718</v>
      </c>
      <c r="AP2338" s="78" t="s">
        <v>17772</v>
      </c>
      <c r="AQ2338" s="78" t="n">
        <v>-600</v>
      </c>
      <c r="AR2338" s="78" t="n">
        <v>100</v>
      </c>
      <c r="AS2338" s="78" t="n">
        <v>54.95</v>
      </c>
      <c r="AT2338" s="78" t="n">
        <v>1</v>
      </c>
      <c r="AV2338" s="78" t="n">
        <v>8.08</v>
      </c>
      <c r="AY2338" s="78" t="n">
        <v>-3860546.44</v>
      </c>
      <c r="AZ2338" s="78" t="n">
        <v>0</v>
      </c>
      <c r="BA2338" s="78" t="n">
        <v>563546.44</v>
      </c>
      <c r="BB2338" s="78" t="n">
        <v>0</v>
      </c>
      <c r="BC2338" s="78" t="n">
        <v>-3297000</v>
      </c>
      <c r="BD2338" s="78" t="n">
        <v>273000000</v>
      </c>
      <c r="BE2338" s="78" t="s">
        <v>18932</v>
      </c>
      <c r="BJ2338" s="78" t="s">
        <v>17721</v>
      </c>
      <c r="BK2338" s="78" t="s">
        <v>17722</v>
      </c>
      <c r="BO2338" s="78" t="s">
        <v>16502</v>
      </c>
    </row>
    <row r="2339" customFormat="false" ht="15" hidden="true" customHeight="false" outlineLevel="0" collapsed="false">
      <c r="A2339" s="82" t="n">
        <v>45291</v>
      </c>
      <c r="B2339" s="78" t="s">
        <v>16497</v>
      </c>
      <c r="C2339" s="78" t="s">
        <v>18927</v>
      </c>
      <c r="D2339" s="78" t="s">
        <v>18928</v>
      </c>
      <c r="E2339" s="78" t="s">
        <v>1305</v>
      </c>
      <c r="F2339" s="78" t="s">
        <v>17710</v>
      </c>
      <c r="G2339" s="78" t="s">
        <v>17711</v>
      </c>
      <c r="H2339" s="78" t="s">
        <v>17725</v>
      </c>
      <c r="I2339" s="78" t="s">
        <v>18965</v>
      </c>
      <c r="J2339" s="78" t="s">
        <v>17755</v>
      </c>
      <c r="K2339" s="78" t="n">
        <v>157823329</v>
      </c>
      <c r="L2339" s="78" t="s">
        <v>3419</v>
      </c>
      <c r="M2339" s="78" t="s">
        <v>20905</v>
      </c>
      <c r="N2339" s="78" t="s">
        <v>17734</v>
      </c>
      <c r="Q2339" s="78" t="n">
        <v>21000015</v>
      </c>
      <c r="R2339" s="78" t="s">
        <v>16863</v>
      </c>
      <c r="S2339" s="78" t="s">
        <v>16864</v>
      </c>
      <c r="T2339" s="78" t="s">
        <v>16862</v>
      </c>
      <c r="W2339" s="78" t="s">
        <v>4084</v>
      </c>
      <c r="Z2339" s="78" t="s">
        <v>17801</v>
      </c>
      <c r="AA2339" s="78" t="s">
        <v>17802</v>
      </c>
      <c r="AC2339" s="78" t="s">
        <v>19192</v>
      </c>
      <c r="AE2339" s="78" t="s">
        <v>3422</v>
      </c>
      <c r="AG2339" s="78" t="s">
        <v>18931</v>
      </c>
      <c r="AI2339" s="82" t="n">
        <v>45401</v>
      </c>
      <c r="AJ2339" s="78" t="s">
        <v>1197</v>
      </c>
      <c r="AL2339" s="78" t="s">
        <v>17718</v>
      </c>
      <c r="AM2339" s="78" t="s">
        <v>17718</v>
      </c>
      <c r="AP2339" s="78" t="s">
        <v>17772</v>
      </c>
      <c r="AQ2339" s="78" t="n">
        <v>-600</v>
      </c>
      <c r="AR2339" s="78" t="n">
        <v>100</v>
      </c>
      <c r="AS2339" s="78" t="n">
        <v>58.95</v>
      </c>
      <c r="AT2339" s="78" t="n">
        <v>1</v>
      </c>
      <c r="AV2339" s="78" t="n">
        <v>8.08</v>
      </c>
      <c r="AY2339" s="78" t="n">
        <v>-3859698.38</v>
      </c>
      <c r="AZ2339" s="78" t="n">
        <v>0</v>
      </c>
      <c r="BA2339" s="78" t="n">
        <v>322698.38</v>
      </c>
      <c r="BB2339" s="78" t="n">
        <v>0</v>
      </c>
      <c r="BC2339" s="78" t="n">
        <v>-3537000</v>
      </c>
      <c r="BD2339" s="78" t="n">
        <v>274500000</v>
      </c>
      <c r="BE2339" s="78" t="s">
        <v>18932</v>
      </c>
      <c r="BJ2339" s="78" t="s">
        <v>17721</v>
      </c>
      <c r="BK2339" s="78" t="s">
        <v>17722</v>
      </c>
      <c r="BO2339" s="78" t="s">
        <v>16502</v>
      </c>
    </row>
    <row r="2340" customFormat="false" ht="15" hidden="true" customHeight="false" outlineLevel="0" collapsed="false">
      <c r="A2340" s="82" t="n">
        <v>45291</v>
      </c>
      <c r="B2340" s="78" t="s">
        <v>16497</v>
      </c>
      <c r="C2340" s="78" t="s">
        <v>18927</v>
      </c>
      <c r="D2340" s="78" t="s">
        <v>18928</v>
      </c>
      <c r="E2340" s="78" t="s">
        <v>1305</v>
      </c>
      <c r="F2340" s="78" t="s">
        <v>17710</v>
      </c>
      <c r="G2340" s="78" t="s">
        <v>17711</v>
      </c>
      <c r="H2340" s="78" t="s">
        <v>17725</v>
      </c>
      <c r="I2340" s="78" t="s">
        <v>18965</v>
      </c>
      <c r="J2340" s="78" t="s">
        <v>17755</v>
      </c>
      <c r="K2340" s="78" t="n">
        <v>158286174</v>
      </c>
      <c r="L2340" s="78" t="s">
        <v>3524</v>
      </c>
      <c r="M2340" s="78" t="s">
        <v>20906</v>
      </c>
      <c r="N2340" s="78" t="s">
        <v>17734</v>
      </c>
      <c r="Q2340" s="78" t="n">
        <v>21000015</v>
      </c>
      <c r="R2340" s="78" t="s">
        <v>16863</v>
      </c>
      <c r="S2340" s="78" t="s">
        <v>16864</v>
      </c>
      <c r="T2340" s="78" t="s">
        <v>16862</v>
      </c>
      <c r="W2340" s="78" t="s">
        <v>4084</v>
      </c>
      <c r="Z2340" s="78" t="s">
        <v>17801</v>
      </c>
      <c r="AA2340" s="78" t="s">
        <v>17802</v>
      </c>
      <c r="AC2340" s="78" t="s">
        <v>19192</v>
      </c>
      <c r="AE2340" s="78" t="s">
        <v>3527</v>
      </c>
      <c r="AG2340" s="78" t="s">
        <v>18931</v>
      </c>
      <c r="AI2340" s="82" t="n">
        <v>45412</v>
      </c>
      <c r="AJ2340" s="78" t="s">
        <v>1197</v>
      </c>
      <c r="AL2340" s="78" t="s">
        <v>17718</v>
      </c>
      <c r="AM2340" s="78" t="s">
        <v>17718</v>
      </c>
      <c r="AP2340" s="78" t="s">
        <v>17772</v>
      </c>
      <c r="AQ2340" s="78" t="n">
        <v>-600</v>
      </c>
      <c r="AR2340" s="78" t="n">
        <v>100</v>
      </c>
      <c r="AS2340" s="78" t="n">
        <v>63.6</v>
      </c>
      <c r="AT2340" s="78" t="n">
        <v>1</v>
      </c>
      <c r="AV2340" s="78" t="n">
        <v>8.08</v>
      </c>
      <c r="AY2340" s="78" t="n">
        <v>-3868026.42</v>
      </c>
      <c r="AZ2340" s="78" t="n">
        <v>0</v>
      </c>
      <c r="BA2340" s="78" t="n">
        <v>52026.42</v>
      </c>
      <c r="BB2340" s="78" t="n">
        <v>0</v>
      </c>
      <c r="BC2340" s="78" t="n">
        <v>-3816000</v>
      </c>
      <c r="BD2340" s="78" t="n">
        <v>274500000</v>
      </c>
      <c r="BE2340" s="78" t="s">
        <v>18932</v>
      </c>
      <c r="BJ2340" s="78" t="s">
        <v>17721</v>
      </c>
      <c r="BK2340" s="78" t="s">
        <v>17722</v>
      </c>
      <c r="BO2340" s="78" t="s">
        <v>16502</v>
      </c>
    </row>
    <row r="2341" customFormat="false" ht="15" hidden="true" customHeight="false" outlineLevel="0" collapsed="false">
      <c r="A2341" s="82" t="n">
        <v>45291</v>
      </c>
      <c r="B2341" s="78" t="s">
        <v>16497</v>
      </c>
      <c r="C2341" s="78" t="s">
        <v>18927</v>
      </c>
      <c r="D2341" s="78" t="s">
        <v>18928</v>
      </c>
      <c r="E2341" s="78" t="s">
        <v>1305</v>
      </c>
      <c r="F2341" s="78" t="s">
        <v>17710</v>
      </c>
      <c r="G2341" s="78" t="s">
        <v>17711</v>
      </c>
      <c r="H2341" s="78" t="s">
        <v>17725</v>
      </c>
      <c r="I2341" s="78" t="s">
        <v>18933</v>
      </c>
      <c r="J2341" s="78" t="s">
        <v>17755</v>
      </c>
      <c r="K2341" s="78" t="n">
        <v>157822942</v>
      </c>
      <c r="L2341" s="78" t="s">
        <v>3447</v>
      </c>
      <c r="M2341" s="78" t="s">
        <v>20907</v>
      </c>
      <c r="N2341" s="78" t="s">
        <v>17734</v>
      </c>
      <c r="Q2341" s="78" t="n">
        <v>21000015</v>
      </c>
      <c r="R2341" s="78" t="s">
        <v>16863</v>
      </c>
      <c r="S2341" s="78" t="s">
        <v>16864</v>
      </c>
      <c r="T2341" s="78" t="s">
        <v>16862</v>
      </c>
      <c r="W2341" s="78" t="s">
        <v>4084</v>
      </c>
      <c r="Z2341" s="78" t="s">
        <v>17801</v>
      </c>
      <c r="AA2341" s="78" t="s">
        <v>17802</v>
      </c>
      <c r="AC2341" s="78" t="s">
        <v>19192</v>
      </c>
      <c r="AE2341" s="78" t="s">
        <v>3450</v>
      </c>
      <c r="AG2341" s="78" t="s">
        <v>18931</v>
      </c>
      <c r="AI2341" s="82" t="n">
        <v>45401</v>
      </c>
      <c r="AJ2341" s="78" t="s">
        <v>1197</v>
      </c>
      <c r="AL2341" s="78" t="s">
        <v>17718</v>
      </c>
      <c r="AM2341" s="78" t="s">
        <v>17718</v>
      </c>
      <c r="AP2341" s="78" t="s">
        <v>17719</v>
      </c>
      <c r="AQ2341" s="78" t="n">
        <v>600</v>
      </c>
      <c r="AR2341" s="78" t="n">
        <v>100</v>
      </c>
      <c r="AS2341" s="78" t="n">
        <v>84.2</v>
      </c>
      <c r="AT2341" s="78" t="n">
        <v>1</v>
      </c>
      <c r="AV2341" s="78" t="n">
        <v>8.08</v>
      </c>
      <c r="AY2341" s="78" t="n">
        <v>6458763.55</v>
      </c>
      <c r="AZ2341" s="78" t="n">
        <v>0</v>
      </c>
      <c r="BA2341" s="78" t="n">
        <v>-1406763.55</v>
      </c>
      <c r="BB2341" s="78" t="n">
        <v>0</v>
      </c>
      <c r="BC2341" s="78" t="n">
        <v>5052000</v>
      </c>
      <c r="BD2341" s="78" t="n">
        <v>282000000</v>
      </c>
      <c r="BE2341" s="78" t="s">
        <v>18932</v>
      </c>
      <c r="BJ2341" s="78" t="s">
        <v>17721</v>
      </c>
      <c r="BK2341" s="78" t="s">
        <v>17722</v>
      </c>
      <c r="BO2341" s="78" t="s">
        <v>16502</v>
      </c>
    </row>
    <row r="2342" customFormat="false" ht="15" hidden="true" customHeight="false" outlineLevel="0" collapsed="false">
      <c r="A2342" s="82" t="n">
        <v>45291</v>
      </c>
      <c r="B2342" s="78" t="s">
        <v>16497</v>
      </c>
      <c r="C2342" s="78" t="s">
        <v>17734</v>
      </c>
      <c r="D2342" s="78" t="s">
        <v>18944</v>
      </c>
      <c r="E2342" s="78" t="s">
        <v>4075</v>
      </c>
      <c r="F2342" s="78" t="s">
        <v>17724</v>
      </c>
      <c r="G2342" s="78" t="s">
        <v>17711</v>
      </c>
      <c r="H2342" s="78" t="s">
        <v>17725</v>
      </c>
      <c r="I2342" s="78" t="s">
        <v>19263</v>
      </c>
      <c r="J2342" s="78" t="s">
        <v>16933</v>
      </c>
      <c r="K2342" s="78" t="n">
        <v>158431744</v>
      </c>
      <c r="L2342" s="78" t="s">
        <v>17486</v>
      </c>
      <c r="M2342" s="78" t="s">
        <v>20908</v>
      </c>
      <c r="N2342" s="78" t="s">
        <v>17734</v>
      </c>
      <c r="Q2342" s="78" t="n">
        <v>0</v>
      </c>
      <c r="U2342" s="78" t="s">
        <v>18947</v>
      </c>
      <c r="V2342" s="78" t="s">
        <v>18948</v>
      </c>
      <c r="W2342" s="78" t="s">
        <v>4084</v>
      </c>
      <c r="X2342" s="78" t="s">
        <v>18949</v>
      </c>
      <c r="Y2342" s="78" t="s">
        <v>18949</v>
      </c>
      <c r="Z2342" s="78" t="s">
        <v>18950</v>
      </c>
      <c r="AA2342" s="78" t="s">
        <v>18951</v>
      </c>
      <c r="AB2342" s="78" t="s">
        <v>19327</v>
      </c>
      <c r="AI2342" s="82" t="n">
        <v>46371</v>
      </c>
      <c r="AL2342" s="78" t="s">
        <v>17718</v>
      </c>
      <c r="AM2342" s="78" t="s">
        <v>17718</v>
      </c>
      <c r="AP2342" s="78" t="s">
        <v>17772</v>
      </c>
      <c r="AQ2342" s="78" t="n">
        <v>-291400</v>
      </c>
      <c r="AR2342" s="78" t="n">
        <v>10</v>
      </c>
      <c r="AS2342" s="78" t="n">
        <v>100.99219</v>
      </c>
      <c r="AT2342" s="78" t="n">
        <v>1</v>
      </c>
      <c r="AV2342" s="78" t="n">
        <v>8.08</v>
      </c>
      <c r="AY2342" s="78" t="n">
        <v>-291917240.9</v>
      </c>
      <c r="AZ2342" s="78" t="n">
        <v>0</v>
      </c>
      <c r="BA2342" s="78" t="n">
        <v>-2373994.92</v>
      </c>
      <c r="BB2342" s="78" t="n">
        <v>-592155.05</v>
      </c>
      <c r="BC2342" s="78" t="n">
        <v>-294291235.8</v>
      </c>
      <c r="BD2342" s="78" t="n">
        <v>291400000</v>
      </c>
      <c r="BE2342" s="78" t="s">
        <v>18953</v>
      </c>
      <c r="BJ2342" s="78" t="s">
        <v>17721</v>
      </c>
      <c r="BK2342" s="78" t="s">
        <v>17722</v>
      </c>
      <c r="BL2342" s="78" t="s">
        <v>15243</v>
      </c>
      <c r="BM2342" s="78" t="s">
        <v>15242</v>
      </c>
      <c r="BN2342" s="78" t="s">
        <v>20909</v>
      </c>
      <c r="BO2342" s="78" t="s">
        <v>16502</v>
      </c>
    </row>
    <row r="2343" customFormat="false" ht="15" hidden="true" customHeight="false" outlineLevel="0" collapsed="false">
      <c r="A2343" s="82" t="n">
        <v>45291</v>
      </c>
      <c r="B2343" s="78" t="s">
        <v>16497</v>
      </c>
      <c r="C2343" s="78" t="s">
        <v>18927</v>
      </c>
      <c r="D2343" s="78" t="s">
        <v>18928</v>
      </c>
      <c r="E2343" s="78" t="s">
        <v>1305</v>
      </c>
      <c r="F2343" s="78" t="s">
        <v>17710</v>
      </c>
      <c r="G2343" s="78" t="s">
        <v>17711</v>
      </c>
      <c r="H2343" s="78" t="s">
        <v>17725</v>
      </c>
      <c r="I2343" s="78" t="s">
        <v>18933</v>
      </c>
      <c r="J2343" s="78" t="s">
        <v>17755</v>
      </c>
      <c r="K2343" s="78" t="n">
        <v>151060818</v>
      </c>
      <c r="L2343" s="78" t="s">
        <v>1914</v>
      </c>
      <c r="M2343" s="78" t="s">
        <v>20910</v>
      </c>
      <c r="N2343" s="78" t="s">
        <v>17734</v>
      </c>
      <c r="Q2343" s="78" t="n">
        <v>21000015</v>
      </c>
      <c r="R2343" s="78" t="s">
        <v>16863</v>
      </c>
      <c r="S2343" s="78" t="s">
        <v>16864</v>
      </c>
      <c r="T2343" s="78" t="s">
        <v>16862</v>
      </c>
      <c r="W2343" s="78" t="s">
        <v>4084</v>
      </c>
      <c r="Z2343" s="78" t="s">
        <v>17801</v>
      </c>
      <c r="AA2343" s="78" t="s">
        <v>17802</v>
      </c>
      <c r="AC2343" s="78" t="s">
        <v>19192</v>
      </c>
      <c r="AE2343" s="78" t="s">
        <v>1917</v>
      </c>
      <c r="AG2343" s="78" t="s">
        <v>18931</v>
      </c>
      <c r="AI2343" s="82" t="n">
        <v>45379</v>
      </c>
      <c r="AJ2343" s="78" t="s">
        <v>1197</v>
      </c>
      <c r="AL2343" s="78" t="s">
        <v>17718</v>
      </c>
      <c r="AM2343" s="78" t="s">
        <v>17718</v>
      </c>
      <c r="AP2343" s="78" t="s">
        <v>17719</v>
      </c>
      <c r="AQ2343" s="78" t="n">
        <v>647</v>
      </c>
      <c r="AR2343" s="78" t="n">
        <v>100</v>
      </c>
      <c r="AS2343" s="78" t="n">
        <v>47.95</v>
      </c>
      <c r="AT2343" s="78" t="n">
        <v>1</v>
      </c>
      <c r="AV2343" s="78" t="n">
        <v>8.08</v>
      </c>
      <c r="AY2343" s="78" t="n">
        <v>6138765.53</v>
      </c>
      <c r="AZ2343" s="78" t="n">
        <v>0</v>
      </c>
      <c r="BA2343" s="78" t="n">
        <v>-3036400.53</v>
      </c>
      <c r="BB2343" s="78" t="n">
        <v>0</v>
      </c>
      <c r="BC2343" s="78" t="n">
        <v>3102365</v>
      </c>
      <c r="BD2343" s="78" t="n">
        <v>296002500</v>
      </c>
      <c r="BE2343" s="78" t="s">
        <v>18932</v>
      </c>
      <c r="BJ2343" s="78" t="s">
        <v>17721</v>
      </c>
      <c r="BK2343" s="78" t="s">
        <v>17722</v>
      </c>
      <c r="BO2343" s="78" t="s">
        <v>16502</v>
      </c>
    </row>
    <row r="2344" customFormat="false" ht="15" hidden="true" customHeight="false" outlineLevel="0" collapsed="false">
      <c r="A2344" s="82" t="n">
        <v>45291</v>
      </c>
      <c r="B2344" s="78" t="s">
        <v>16497</v>
      </c>
      <c r="C2344" s="78" t="s">
        <v>18927</v>
      </c>
      <c r="D2344" s="78" t="s">
        <v>19501</v>
      </c>
      <c r="E2344" s="78" t="s">
        <v>6387</v>
      </c>
      <c r="F2344" s="78" t="s">
        <v>17751</v>
      </c>
      <c r="G2344" s="78" t="s">
        <v>17752</v>
      </c>
      <c r="H2344" s="78" t="s">
        <v>17729</v>
      </c>
      <c r="I2344" s="78" t="s">
        <v>18959</v>
      </c>
      <c r="J2344" s="78" t="s">
        <v>17755</v>
      </c>
      <c r="K2344" s="78" t="n">
        <v>158947174</v>
      </c>
      <c r="L2344" s="78" t="s">
        <v>4027</v>
      </c>
      <c r="M2344" s="78" t="s">
        <v>20911</v>
      </c>
      <c r="N2344" s="78" t="s">
        <v>17734</v>
      </c>
      <c r="Q2344" s="78" t="n">
        <v>158947268</v>
      </c>
      <c r="R2344" s="78" t="s">
        <v>16746</v>
      </c>
      <c r="S2344" s="78" t="s">
        <v>16747</v>
      </c>
      <c r="T2344" s="78" t="s">
        <v>16745</v>
      </c>
      <c r="U2344" s="78" t="s">
        <v>20836</v>
      </c>
      <c r="V2344" s="78" t="s">
        <v>20837</v>
      </c>
      <c r="W2344" s="78" t="s">
        <v>16408</v>
      </c>
      <c r="AB2344" s="78" t="s">
        <v>20838</v>
      </c>
      <c r="AC2344" s="78" t="s">
        <v>20839</v>
      </c>
      <c r="AD2344" s="78" t="s">
        <v>20840</v>
      </c>
      <c r="AI2344" s="82" t="n">
        <v>45343</v>
      </c>
      <c r="AJ2344" s="78" t="s">
        <v>1198</v>
      </c>
      <c r="AL2344" s="78" t="s">
        <v>17718</v>
      </c>
      <c r="AM2344" s="78" t="s">
        <v>17718</v>
      </c>
      <c r="AP2344" s="78" t="s">
        <v>17719</v>
      </c>
      <c r="AQ2344" s="78" t="n">
        <v>300000000</v>
      </c>
      <c r="AR2344" s="78" t="n">
        <v>1</v>
      </c>
      <c r="AS2344" s="78" t="n">
        <v>0.00034</v>
      </c>
      <c r="AT2344" s="78" t="n">
        <v>1</v>
      </c>
      <c r="AV2344" s="78" t="n">
        <v>8.08</v>
      </c>
      <c r="AW2344" s="78" t="n">
        <v>0.15</v>
      </c>
      <c r="AY2344" s="78" t="n">
        <v>165000</v>
      </c>
      <c r="AZ2344" s="78" t="n">
        <v>0</v>
      </c>
      <c r="BA2344" s="78" t="n">
        <v>-62127.11</v>
      </c>
      <c r="BB2344" s="78" t="n">
        <v>0</v>
      </c>
      <c r="BC2344" s="78" t="n">
        <v>102872.89</v>
      </c>
      <c r="BD2344" s="78" t="n">
        <v>300000000</v>
      </c>
      <c r="BE2344" s="78" t="s">
        <v>20152</v>
      </c>
      <c r="BJ2344" s="78" t="s">
        <v>17721</v>
      </c>
      <c r="BK2344" s="78" t="s">
        <v>17722</v>
      </c>
      <c r="BO2344" s="78" t="s">
        <v>16502</v>
      </c>
    </row>
    <row r="2345" customFormat="false" ht="15" hidden="true" customHeight="false" outlineLevel="0" collapsed="false">
      <c r="A2345" s="82" t="n">
        <v>45291</v>
      </c>
      <c r="B2345" s="78" t="s">
        <v>16497</v>
      </c>
      <c r="C2345" s="78" t="s">
        <v>18927</v>
      </c>
      <c r="D2345" s="78" t="s">
        <v>19501</v>
      </c>
      <c r="E2345" s="78" t="s">
        <v>4017</v>
      </c>
      <c r="F2345" s="78" t="s">
        <v>17727</v>
      </c>
      <c r="G2345" s="78" t="s">
        <v>17752</v>
      </c>
      <c r="H2345" s="78" t="s">
        <v>17729</v>
      </c>
      <c r="I2345" s="78" t="s">
        <v>18959</v>
      </c>
      <c r="J2345" s="78" t="s">
        <v>17755</v>
      </c>
      <c r="K2345" s="78" t="n">
        <v>158947897</v>
      </c>
      <c r="L2345" s="78" t="s">
        <v>4022</v>
      </c>
      <c r="M2345" s="78" t="s">
        <v>20912</v>
      </c>
      <c r="N2345" s="78" t="s">
        <v>17734</v>
      </c>
      <c r="Q2345" s="78" t="n">
        <v>158947949</v>
      </c>
      <c r="R2345" s="78" t="s">
        <v>16748</v>
      </c>
      <c r="S2345" s="78" t="s">
        <v>16749</v>
      </c>
      <c r="T2345" s="78" t="s">
        <v>16745</v>
      </c>
      <c r="U2345" s="78" t="s">
        <v>20836</v>
      </c>
      <c r="V2345" s="78" t="s">
        <v>20837</v>
      </c>
      <c r="W2345" s="78" t="s">
        <v>16408</v>
      </c>
      <c r="AB2345" s="78" t="s">
        <v>20838</v>
      </c>
      <c r="AC2345" s="78" t="s">
        <v>20839</v>
      </c>
      <c r="AD2345" s="78" t="s">
        <v>20840</v>
      </c>
      <c r="AI2345" s="82" t="n">
        <v>45343</v>
      </c>
      <c r="AJ2345" s="78" t="s">
        <v>1198</v>
      </c>
      <c r="AL2345" s="78" t="s">
        <v>17718</v>
      </c>
      <c r="AM2345" s="78" t="s">
        <v>17718</v>
      </c>
      <c r="AP2345" s="78" t="s">
        <v>17719</v>
      </c>
      <c r="AQ2345" s="78" t="n">
        <v>300000000</v>
      </c>
      <c r="AR2345" s="78" t="n">
        <v>1</v>
      </c>
      <c r="AS2345" s="78" t="n">
        <v>0.00029</v>
      </c>
      <c r="AT2345" s="78" t="n">
        <v>1</v>
      </c>
      <c r="AV2345" s="78" t="n">
        <v>8.08</v>
      </c>
      <c r="AW2345" s="78" t="n">
        <v>0.12</v>
      </c>
      <c r="AY2345" s="78" t="n">
        <v>135000</v>
      </c>
      <c r="AZ2345" s="78" t="n">
        <v>0</v>
      </c>
      <c r="BA2345" s="78" t="n">
        <v>-48272.54</v>
      </c>
      <c r="BB2345" s="78" t="n">
        <v>0</v>
      </c>
      <c r="BC2345" s="78" t="n">
        <v>86727.46</v>
      </c>
      <c r="BD2345" s="78" t="n">
        <v>300000000</v>
      </c>
      <c r="BE2345" s="78" t="s">
        <v>20152</v>
      </c>
      <c r="BJ2345" s="78" t="s">
        <v>17721</v>
      </c>
      <c r="BK2345" s="78" t="s">
        <v>17722</v>
      </c>
      <c r="BO2345" s="78" t="s">
        <v>16502</v>
      </c>
    </row>
    <row r="2346" customFormat="false" ht="15" hidden="true" customHeight="false" outlineLevel="0" collapsed="false">
      <c r="A2346" s="82" t="n">
        <v>45291</v>
      </c>
      <c r="B2346" s="78" t="s">
        <v>16497</v>
      </c>
      <c r="C2346" s="78" t="s">
        <v>18927</v>
      </c>
      <c r="D2346" s="78" t="s">
        <v>18928</v>
      </c>
      <c r="E2346" s="78" t="s">
        <v>1305</v>
      </c>
      <c r="F2346" s="78" t="s">
        <v>17710</v>
      </c>
      <c r="G2346" s="78" t="s">
        <v>17711</v>
      </c>
      <c r="H2346" s="78" t="s">
        <v>17725</v>
      </c>
      <c r="I2346" s="78" t="s">
        <v>18965</v>
      </c>
      <c r="J2346" s="78" t="s">
        <v>17755</v>
      </c>
      <c r="K2346" s="78" t="n">
        <v>149740000</v>
      </c>
      <c r="L2346" s="78" t="s">
        <v>1851</v>
      </c>
      <c r="M2346" s="78" t="s">
        <v>20913</v>
      </c>
      <c r="N2346" s="78" t="s">
        <v>17734</v>
      </c>
      <c r="Q2346" s="78" t="n">
        <v>21000015</v>
      </c>
      <c r="R2346" s="78" t="s">
        <v>16863</v>
      </c>
      <c r="S2346" s="78" t="s">
        <v>16864</v>
      </c>
      <c r="T2346" s="78" t="s">
        <v>16862</v>
      </c>
      <c r="W2346" s="78" t="s">
        <v>4084</v>
      </c>
      <c r="Z2346" s="78" t="s">
        <v>17801</v>
      </c>
      <c r="AA2346" s="78" t="s">
        <v>17802</v>
      </c>
      <c r="AC2346" s="78" t="s">
        <v>19192</v>
      </c>
      <c r="AE2346" s="78" t="s">
        <v>1854</v>
      </c>
      <c r="AG2346" s="78" t="s">
        <v>18931</v>
      </c>
      <c r="AI2346" s="82" t="n">
        <v>45379</v>
      </c>
      <c r="AJ2346" s="78" t="s">
        <v>1197</v>
      </c>
      <c r="AL2346" s="78" t="s">
        <v>17718</v>
      </c>
      <c r="AM2346" s="78" t="s">
        <v>17718</v>
      </c>
      <c r="AP2346" s="78" t="s">
        <v>17772</v>
      </c>
      <c r="AQ2346" s="78" t="n">
        <v>-740</v>
      </c>
      <c r="AR2346" s="78" t="n">
        <v>100</v>
      </c>
      <c r="AS2346" s="78" t="n">
        <v>22.65</v>
      </c>
      <c r="AT2346" s="78" t="n">
        <v>1</v>
      </c>
      <c r="AV2346" s="78" t="n">
        <v>8.08</v>
      </c>
      <c r="AY2346" s="78" t="n">
        <v>-2168579.73</v>
      </c>
      <c r="AZ2346" s="78" t="n">
        <v>0</v>
      </c>
      <c r="BA2346" s="78" t="n">
        <v>492479.73</v>
      </c>
      <c r="BB2346" s="78" t="n">
        <v>0</v>
      </c>
      <c r="BC2346" s="78" t="n">
        <v>-1676100</v>
      </c>
      <c r="BD2346" s="78" t="n">
        <v>320050000</v>
      </c>
      <c r="BE2346" s="78" t="s">
        <v>18932</v>
      </c>
      <c r="BJ2346" s="78" t="s">
        <v>17721</v>
      </c>
      <c r="BK2346" s="78" t="s">
        <v>17722</v>
      </c>
      <c r="BO2346" s="78" t="s">
        <v>16502</v>
      </c>
    </row>
    <row r="2347" customFormat="false" ht="15" hidden="true" customHeight="false" outlineLevel="0" collapsed="false">
      <c r="A2347" s="82" t="n">
        <v>45291</v>
      </c>
      <c r="B2347" s="78" t="s">
        <v>16497</v>
      </c>
      <c r="C2347" s="78" t="s">
        <v>18927</v>
      </c>
      <c r="D2347" s="78" t="s">
        <v>18928</v>
      </c>
      <c r="E2347" s="78" t="s">
        <v>1305</v>
      </c>
      <c r="F2347" s="78" t="s">
        <v>17710</v>
      </c>
      <c r="G2347" s="78" t="s">
        <v>17711</v>
      </c>
      <c r="H2347" s="78" t="s">
        <v>17725</v>
      </c>
      <c r="I2347" s="78" t="s">
        <v>18965</v>
      </c>
      <c r="J2347" s="78" t="s">
        <v>17755</v>
      </c>
      <c r="K2347" s="78" t="n">
        <v>148924051</v>
      </c>
      <c r="L2347" s="78" t="s">
        <v>1809</v>
      </c>
      <c r="M2347" s="78" t="s">
        <v>20914</v>
      </c>
      <c r="N2347" s="78" t="s">
        <v>17734</v>
      </c>
      <c r="Q2347" s="78" t="n">
        <v>21000015</v>
      </c>
      <c r="R2347" s="78" t="s">
        <v>16863</v>
      </c>
      <c r="S2347" s="78" t="s">
        <v>16864</v>
      </c>
      <c r="T2347" s="78" t="s">
        <v>16862</v>
      </c>
      <c r="W2347" s="78" t="s">
        <v>4084</v>
      </c>
      <c r="Z2347" s="78" t="s">
        <v>17801</v>
      </c>
      <c r="AA2347" s="78" t="s">
        <v>17802</v>
      </c>
      <c r="AC2347" s="78" t="s">
        <v>19192</v>
      </c>
      <c r="AE2347" s="78" t="s">
        <v>1812</v>
      </c>
      <c r="AG2347" s="78" t="s">
        <v>18931</v>
      </c>
      <c r="AI2347" s="82" t="n">
        <v>45379</v>
      </c>
      <c r="AJ2347" s="78" t="s">
        <v>1197</v>
      </c>
      <c r="AL2347" s="78" t="s">
        <v>17718</v>
      </c>
      <c r="AM2347" s="78" t="s">
        <v>17718</v>
      </c>
      <c r="AP2347" s="78" t="s">
        <v>17772</v>
      </c>
      <c r="AQ2347" s="78" t="n">
        <v>-761</v>
      </c>
      <c r="AR2347" s="78" t="n">
        <v>100</v>
      </c>
      <c r="AS2347" s="78" t="n">
        <v>28.15</v>
      </c>
      <c r="AT2347" s="78" t="n">
        <v>1</v>
      </c>
      <c r="AV2347" s="78" t="n">
        <v>8.08</v>
      </c>
      <c r="AY2347" s="78" t="n">
        <v>-3776185.29</v>
      </c>
      <c r="AZ2347" s="78" t="n">
        <v>0</v>
      </c>
      <c r="BA2347" s="78" t="n">
        <v>1633970.29</v>
      </c>
      <c r="BB2347" s="78" t="n">
        <v>0</v>
      </c>
      <c r="BC2347" s="78" t="n">
        <v>-2142215</v>
      </c>
      <c r="BD2347" s="78" t="n">
        <v>334840000</v>
      </c>
      <c r="BE2347" s="78" t="s">
        <v>18932</v>
      </c>
      <c r="BJ2347" s="78" t="s">
        <v>17721</v>
      </c>
      <c r="BK2347" s="78" t="s">
        <v>17722</v>
      </c>
      <c r="BO2347" s="78" t="s">
        <v>16502</v>
      </c>
    </row>
    <row r="2348" customFormat="false" ht="15" hidden="true" customHeight="false" outlineLevel="0" collapsed="false">
      <c r="A2348" s="82" t="n">
        <v>45291</v>
      </c>
      <c r="B2348" s="78" t="s">
        <v>16497</v>
      </c>
      <c r="C2348" s="78" t="s">
        <v>18927</v>
      </c>
      <c r="D2348" s="78" t="s">
        <v>18928</v>
      </c>
      <c r="E2348" s="78" t="s">
        <v>1305</v>
      </c>
      <c r="F2348" s="78" t="s">
        <v>17710</v>
      </c>
      <c r="G2348" s="78" t="s">
        <v>17711</v>
      </c>
      <c r="H2348" s="78" t="s">
        <v>17725</v>
      </c>
      <c r="I2348" s="78" t="s">
        <v>18965</v>
      </c>
      <c r="J2348" s="78" t="s">
        <v>17755</v>
      </c>
      <c r="K2348" s="78" t="n">
        <v>154296007</v>
      </c>
      <c r="L2348" s="78" t="s">
        <v>2096</v>
      </c>
      <c r="M2348" s="78" t="s">
        <v>20915</v>
      </c>
      <c r="N2348" s="78" t="s">
        <v>17734</v>
      </c>
      <c r="Q2348" s="78" t="n">
        <v>21000015</v>
      </c>
      <c r="R2348" s="78" t="s">
        <v>16863</v>
      </c>
      <c r="S2348" s="78" t="s">
        <v>16864</v>
      </c>
      <c r="T2348" s="78" t="s">
        <v>16862</v>
      </c>
      <c r="W2348" s="78" t="s">
        <v>4084</v>
      </c>
      <c r="Z2348" s="78" t="s">
        <v>17801</v>
      </c>
      <c r="AA2348" s="78" t="s">
        <v>17802</v>
      </c>
      <c r="AC2348" s="78" t="s">
        <v>19192</v>
      </c>
      <c r="AE2348" s="78" t="s">
        <v>2099</v>
      </c>
      <c r="AG2348" s="78" t="s">
        <v>18931</v>
      </c>
      <c r="AI2348" s="82" t="n">
        <v>45322</v>
      </c>
      <c r="AJ2348" s="78" t="s">
        <v>1197</v>
      </c>
      <c r="AL2348" s="78" t="s">
        <v>17718</v>
      </c>
      <c r="AM2348" s="78" t="s">
        <v>17718</v>
      </c>
      <c r="AP2348" s="78" t="s">
        <v>17772</v>
      </c>
      <c r="AQ2348" s="78" t="n">
        <v>-880</v>
      </c>
      <c r="AR2348" s="78" t="n">
        <v>100</v>
      </c>
      <c r="AS2348" s="78" t="n">
        <v>1.75</v>
      </c>
      <c r="AT2348" s="78" t="n">
        <v>1</v>
      </c>
      <c r="AV2348" s="78" t="n">
        <v>8.08</v>
      </c>
      <c r="AY2348" s="78" t="n">
        <v>-5509294.04</v>
      </c>
      <c r="AZ2348" s="78" t="n">
        <v>0</v>
      </c>
      <c r="BA2348" s="78" t="n">
        <v>5355294.04</v>
      </c>
      <c r="BB2348" s="78" t="n">
        <v>0</v>
      </c>
      <c r="BC2348" s="78" t="n">
        <v>-154000</v>
      </c>
      <c r="BD2348" s="78" t="n">
        <v>358600000</v>
      </c>
      <c r="BE2348" s="78" t="s">
        <v>18932</v>
      </c>
      <c r="BJ2348" s="78" t="s">
        <v>17721</v>
      </c>
      <c r="BK2348" s="78" t="s">
        <v>17722</v>
      </c>
      <c r="BO2348" s="78" t="s">
        <v>16502</v>
      </c>
    </row>
    <row r="2349" customFormat="false" ht="15" hidden="true" customHeight="false" outlineLevel="0" collapsed="false">
      <c r="A2349" s="82" t="n">
        <v>45291</v>
      </c>
      <c r="B2349" s="78" t="s">
        <v>16497</v>
      </c>
      <c r="C2349" s="78" t="s">
        <v>18927</v>
      </c>
      <c r="D2349" s="78" t="s">
        <v>18928</v>
      </c>
      <c r="E2349" s="78" t="s">
        <v>1305</v>
      </c>
      <c r="F2349" s="78" t="s">
        <v>17710</v>
      </c>
      <c r="G2349" s="78" t="s">
        <v>17711</v>
      </c>
      <c r="H2349" s="78" t="s">
        <v>17725</v>
      </c>
      <c r="I2349" s="78" t="s">
        <v>18933</v>
      </c>
      <c r="J2349" s="78" t="s">
        <v>17755</v>
      </c>
      <c r="K2349" s="78" t="n">
        <v>148924042</v>
      </c>
      <c r="L2349" s="78" t="s">
        <v>1753</v>
      </c>
      <c r="M2349" s="78" t="s">
        <v>20916</v>
      </c>
      <c r="N2349" s="78" t="s">
        <v>17734</v>
      </c>
      <c r="Q2349" s="78" t="n">
        <v>21000015</v>
      </c>
      <c r="R2349" s="78" t="s">
        <v>16863</v>
      </c>
      <c r="S2349" s="78" t="s">
        <v>16864</v>
      </c>
      <c r="T2349" s="78" t="s">
        <v>16862</v>
      </c>
      <c r="W2349" s="78" t="s">
        <v>4084</v>
      </c>
      <c r="Z2349" s="78" t="s">
        <v>17801</v>
      </c>
      <c r="AA2349" s="78" t="s">
        <v>17802</v>
      </c>
      <c r="AC2349" s="78" t="s">
        <v>19192</v>
      </c>
      <c r="AE2349" s="78" t="s">
        <v>1756</v>
      </c>
      <c r="AG2349" s="78" t="s">
        <v>18931</v>
      </c>
      <c r="AI2349" s="82" t="n">
        <v>45379</v>
      </c>
      <c r="AJ2349" s="78" t="s">
        <v>1197</v>
      </c>
      <c r="AL2349" s="78" t="s">
        <v>17718</v>
      </c>
      <c r="AM2349" s="78" t="s">
        <v>17718</v>
      </c>
      <c r="AP2349" s="78" t="s">
        <v>17719</v>
      </c>
      <c r="AQ2349" s="78" t="n">
        <v>963</v>
      </c>
      <c r="AR2349" s="78" t="n">
        <v>100</v>
      </c>
      <c r="AS2349" s="78" t="n">
        <v>10.45</v>
      </c>
      <c r="AT2349" s="78" t="n">
        <v>1</v>
      </c>
      <c r="AV2349" s="78" t="n">
        <v>8.08</v>
      </c>
      <c r="AY2349" s="78" t="n">
        <v>1787311.59</v>
      </c>
      <c r="AZ2349" s="78" t="n">
        <v>0</v>
      </c>
      <c r="BA2349" s="78" t="n">
        <v>-780976.59</v>
      </c>
      <c r="BB2349" s="78" t="n">
        <v>0</v>
      </c>
      <c r="BC2349" s="78" t="n">
        <v>1006335</v>
      </c>
      <c r="BD2349" s="78" t="n">
        <v>387607500</v>
      </c>
      <c r="BE2349" s="78" t="s">
        <v>18932</v>
      </c>
      <c r="BJ2349" s="78" t="s">
        <v>17721</v>
      </c>
      <c r="BK2349" s="78" t="s">
        <v>17722</v>
      </c>
      <c r="BO2349" s="78" t="s">
        <v>16502</v>
      </c>
    </row>
    <row r="2350" customFormat="false" ht="15" hidden="true" customHeight="false" outlineLevel="0" collapsed="false">
      <c r="A2350" s="82" t="n">
        <v>45291</v>
      </c>
      <c r="B2350" s="78" t="s">
        <v>16497</v>
      </c>
      <c r="C2350" s="78" t="s">
        <v>18927</v>
      </c>
      <c r="D2350" s="78" t="s">
        <v>18928</v>
      </c>
      <c r="E2350" s="78" t="s">
        <v>1305</v>
      </c>
      <c r="F2350" s="78" t="s">
        <v>17710</v>
      </c>
      <c r="G2350" s="78" t="s">
        <v>17711</v>
      </c>
      <c r="H2350" s="78" t="s">
        <v>17725</v>
      </c>
      <c r="I2350" s="78" t="s">
        <v>18933</v>
      </c>
      <c r="J2350" s="78" t="s">
        <v>17755</v>
      </c>
      <c r="K2350" s="78" t="n">
        <v>149740081</v>
      </c>
      <c r="L2350" s="78" t="s">
        <v>1893</v>
      </c>
      <c r="M2350" s="78" t="s">
        <v>20917</v>
      </c>
      <c r="N2350" s="78" t="s">
        <v>17734</v>
      </c>
      <c r="Q2350" s="78" t="n">
        <v>21000015</v>
      </c>
      <c r="R2350" s="78" t="s">
        <v>16863</v>
      </c>
      <c r="S2350" s="78" t="s">
        <v>16864</v>
      </c>
      <c r="T2350" s="78" t="s">
        <v>16862</v>
      </c>
      <c r="W2350" s="78" t="s">
        <v>4084</v>
      </c>
      <c r="Z2350" s="78" t="s">
        <v>17801</v>
      </c>
      <c r="AA2350" s="78" t="s">
        <v>17802</v>
      </c>
      <c r="AC2350" s="78" t="s">
        <v>19192</v>
      </c>
      <c r="AE2350" s="78" t="s">
        <v>1896</v>
      </c>
      <c r="AG2350" s="78" t="s">
        <v>18931</v>
      </c>
      <c r="AI2350" s="82" t="n">
        <v>45379</v>
      </c>
      <c r="AJ2350" s="78" t="s">
        <v>1197</v>
      </c>
      <c r="AL2350" s="78" t="s">
        <v>17718</v>
      </c>
      <c r="AM2350" s="78" t="s">
        <v>17718</v>
      </c>
      <c r="AP2350" s="78" t="s">
        <v>17719</v>
      </c>
      <c r="AQ2350" s="78" t="n">
        <v>870</v>
      </c>
      <c r="AR2350" s="78" t="n">
        <v>100</v>
      </c>
      <c r="AS2350" s="78" t="n">
        <v>44.35</v>
      </c>
      <c r="AT2350" s="78" t="n">
        <v>1</v>
      </c>
      <c r="AV2350" s="78" t="n">
        <v>8.08</v>
      </c>
      <c r="AY2350" s="78" t="n">
        <v>9026418.83</v>
      </c>
      <c r="AZ2350" s="78" t="n">
        <v>0</v>
      </c>
      <c r="BA2350" s="78" t="n">
        <v>-5167968.83</v>
      </c>
      <c r="BB2350" s="78" t="n">
        <v>0</v>
      </c>
      <c r="BC2350" s="78" t="n">
        <v>3858450</v>
      </c>
      <c r="BD2350" s="78" t="n">
        <v>395850000</v>
      </c>
      <c r="BE2350" s="78" t="s">
        <v>18932</v>
      </c>
      <c r="BJ2350" s="78" t="s">
        <v>17721</v>
      </c>
      <c r="BK2350" s="78" t="s">
        <v>17722</v>
      </c>
      <c r="BO2350" s="78" t="s">
        <v>16502</v>
      </c>
    </row>
    <row r="2351" customFormat="false" ht="15" hidden="true" customHeight="false" outlineLevel="0" collapsed="false">
      <c r="A2351" s="82" t="n">
        <v>45291</v>
      </c>
      <c r="B2351" s="78" t="s">
        <v>16497</v>
      </c>
      <c r="C2351" s="78" t="s">
        <v>18927</v>
      </c>
      <c r="D2351" s="78" t="s">
        <v>18928</v>
      </c>
      <c r="E2351" s="78" t="s">
        <v>1305</v>
      </c>
      <c r="F2351" s="78" t="s">
        <v>17710</v>
      </c>
      <c r="G2351" s="78" t="s">
        <v>17711</v>
      </c>
      <c r="H2351" s="78" t="s">
        <v>17725</v>
      </c>
      <c r="I2351" s="78" t="s">
        <v>18933</v>
      </c>
      <c r="J2351" s="78" t="s">
        <v>17755</v>
      </c>
      <c r="K2351" s="78" t="n">
        <v>154296132</v>
      </c>
      <c r="L2351" s="78" t="s">
        <v>2005</v>
      </c>
      <c r="M2351" s="78" t="s">
        <v>20918</v>
      </c>
      <c r="N2351" s="78" t="s">
        <v>17734</v>
      </c>
      <c r="Q2351" s="78" t="n">
        <v>21000015</v>
      </c>
      <c r="R2351" s="78" t="s">
        <v>16863</v>
      </c>
      <c r="S2351" s="78" t="s">
        <v>16864</v>
      </c>
      <c r="T2351" s="78" t="s">
        <v>16862</v>
      </c>
      <c r="W2351" s="78" t="s">
        <v>4084</v>
      </c>
      <c r="Z2351" s="78" t="s">
        <v>17801</v>
      </c>
      <c r="AA2351" s="78" t="s">
        <v>17802</v>
      </c>
      <c r="AC2351" s="78" t="s">
        <v>19192</v>
      </c>
      <c r="AE2351" s="78" t="s">
        <v>2008</v>
      </c>
      <c r="AG2351" s="78" t="s">
        <v>18931</v>
      </c>
      <c r="AI2351" s="82" t="n">
        <v>45322</v>
      </c>
      <c r="AJ2351" s="78" t="s">
        <v>1197</v>
      </c>
      <c r="AL2351" s="78" t="s">
        <v>17718</v>
      </c>
      <c r="AM2351" s="78" t="s">
        <v>17718</v>
      </c>
      <c r="AP2351" s="78" t="s">
        <v>17719</v>
      </c>
      <c r="AQ2351" s="78" t="n">
        <v>1520</v>
      </c>
      <c r="AR2351" s="78" t="n">
        <v>100</v>
      </c>
      <c r="AS2351" s="78" t="n">
        <v>0.125</v>
      </c>
      <c r="AT2351" s="78" t="n">
        <v>1</v>
      </c>
      <c r="AV2351" s="78" t="n">
        <v>8.08</v>
      </c>
      <c r="AY2351" s="78" t="n">
        <v>787638.27</v>
      </c>
      <c r="AZ2351" s="78" t="n">
        <v>0</v>
      </c>
      <c r="BA2351" s="78" t="n">
        <v>-768638.27</v>
      </c>
      <c r="BB2351" s="78" t="n">
        <v>0</v>
      </c>
      <c r="BC2351" s="78" t="n">
        <v>19000</v>
      </c>
      <c r="BD2351" s="78" t="n">
        <v>425600000</v>
      </c>
      <c r="BE2351" s="78" t="s">
        <v>18932</v>
      </c>
      <c r="BJ2351" s="78" t="s">
        <v>17721</v>
      </c>
      <c r="BK2351" s="78" t="s">
        <v>17722</v>
      </c>
      <c r="BO2351" s="78" t="s">
        <v>16502</v>
      </c>
    </row>
    <row r="2352" customFormat="false" ht="15" hidden="true" customHeight="false" outlineLevel="0" collapsed="false">
      <c r="A2352" s="82" t="n">
        <v>45291</v>
      </c>
      <c r="B2352" s="78" t="s">
        <v>16497</v>
      </c>
      <c r="C2352" s="78" t="s">
        <v>18927</v>
      </c>
      <c r="D2352" s="78" t="s">
        <v>18928</v>
      </c>
      <c r="E2352" s="78" t="s">
        <v>1305</v>
      </c>
      <c r="F2352" s="78" t="s">
        <v>17710</v>
      </c>
      <c r="G2352" s="78" t="s">
        <v>17711</v>
      </c>
      <c r="H2352" s="78" t="s">
        <v>17725</v>
      </c>
      <c r="I2352" s="78" t="s">
        <v>18965</v>
      </c>
      <c r="J2352" s="78" t="s">
        <v>17755</v>
      </c>
      <c r="K2352" s="78" t="n">
        <v>149740130</v>
      </c>
      <c r="L2352" s="78" t="s">
        <v>1858</v>
      </c>
      <c r="M2352" s="78" t="s">
        <v>20919</v>
      </c>
      <c r="N2352" s="78" t="s">
        <v>17734</v>
      </c>
      <c r="Q2352" s="78" t="n">
        <v>21000015</v>
      </c>
      <c r="R2352" s="78" t="s">
        <v>16863</v>
      </c>
      <c r="S2352" s="78" t="s">
        <v>16864</v>
      </c>
      <c r="T2352" s="78" t="s">
        <v>16862</v>
      </c>
      <c r="W2352" s="78" t="s">
        <v>4084</v>
      </c>
      <c r="Z2352" s="78" t="s">
        <v>17801</v>
      </c>
      <c r="AA2352" s="78" t="s">
        <v>17802</v>
      </c>
      <c r="AC2352" s="78" t="s">
        <v>19192</v>
      </c>
      <c r="AE2352" s="78" t="s">
        <v>1861</v>
      </c>
      <c r="AG2352" s="78" t="s">
        <v>18931</v>
      </c>
      <c r="AI2352" s="82" t="n">
        <v>45379</v>
      </c>
      <c r="AJ2352" s="78" t="s">
        <v>1197</v>
      </c>
      <c r="AL2352" s="78" t="s">
        <v>17718</v>
      </c>
      <c r="AM2352" s="78" t="s">
        <v>17718</v>
      </c>
      <c r="AP2352" s="78" t="s">
        <v>17772</v>
      </c>
      <c r="AQ2352" s="78" t="n">
        <v>-1360</v>
      </c>
      <c r="AR2352" s="78" t="n">
        <v>100</v>
      </c>
      <c r="AS2352" s="78" t="n">
        <v>24.35</v>
      </c>
      <c r="AT2352" s="78" t="n">
        <v>1</v>
      </c>
      <c r="AV2352" s="78" t="n">
        <v>8.08</v>
      </c>
      <c r="AY2352" s="78" t="n">
        <v>-6429301.8</v>
      </c>
      <c r="AZ2352" s="78" t="n">
        <v>0</v>
      </c>
      <c r="BA2352" s="78" t="n">
        <v>3117701.8</v>
      </c>
      <c r="BB2352" s="78" t="n">
        <v>0</v>
      </c>
      <c r="BC2352" s="78" t="n">
        <v>-3311600</v>
      </c>
      <c r="BD2352" s="78" t="n">
        <v>591600000</v>
      </c>
      <c r="BE2352" s="78" t="s">
        <v>18932</v>
      </c>
      <c r="BJ2352" s="78" t="s">
        <v>17721</v>
      </c>
      <c r="BK2352" s="78" t="s">
        <v>17722</v>
      </c>
      <c r="BO2352" s="78" t="s">
        <v>16502</v>
      </c>
    </row>
    <row r="2353" customFormat="false" ht="15" hidden="true" customHeight="false" outlineLevel="0" collapsed="false">
      <c r="A2353" s="82" t="n">
        <v>45291</v>
      </c>
      <c r="B2353" s="78" t="s">
        <v>16497</v>
      </c>
      <c r="C2353" s="78" t="s">
        <v>18927</v>
      </c>
      <c r="D2353" s="78" t="s">
        <v>18928</v>
      </c>
      <c r="E2353" s="78" t="s">
        <v>1305</v>
      </c>
      <c r="F2353" s="78" t="s">
        <v>17710</v>
      </c>
      <c r="G2353" s="78" t="s">
        <v>17711</v>
      </c>
      <c r="H2353" s="78" t="s">
        <v>17725</v>
      </c>
      <c r="I2353" s="78" t="s">
        <v>18965</v>
      </c>
      <c r="J2353" s="78" t="s">
        <v>17755</v>
      </c>
      <c r="K2353" s="78" t="n">
        <v>157823306</v>
      </c>
      <c r="L2353" s="78" t="s">
        <v>3398</v>
      </c>
      <c r="M2353" s="78" t="s">
        <v>20920</v>
      </c>
      <c r="N2353" s="78" t="s">
        <v>17734</v>
      </c>
      <c r="Q2353" s="78" t="n">
        <v>21000015</v>
      </c>
      <c r="R2353" s="78" t="s">
        <v>16863</v>
      </c>
      <c r="S2353" s="78" t="s">
        <v>16864</v>
      </c>
      <c r="T2353" s="78" t="s">
        <v>16862</v>
      </c>
      <c r="W2353" s="78" t="s">
        <v>4084</v>
      </c>
      <c r="Z2353" s="78" t="s">
        <v>17801</v>
      </c>
      <c r="AA2353" s="78" t="s">
        <v>17802</v>
      </c>
      <c r="AC2353" s="78" t="s">
        <v>19192</v>
      </c>
      <c r="AE2353" s="78" t="s">
        <v>3401</v>
      </c>
      <c r="AG2353" s="78" t="s">
        <v>18931</v>
      </c>
      <c r="AI2353" s="82" t="n">
        <v>45401</v>
      </c>
      <c r="AJ2353" s="78" t="s">
        <v>1197</v>
      </c>
      <c r="AL2353" s="78" t="s">
        <v>17718</v>
      </c>
      <c r="AM2353" s="78" t="s">
        <v>17718</v>
      </c>
      <c r="AP2353" s="78" t="s">
        <v>17772</v>
      </c>
      <c r="AQ2353" s="78" t="n">
        <v>-1500</v>
      </c>
      <c r="AR2353" s="78" t="n">
        <v>100</v>
      </c>
      <c r="AS2353" s="78" t="n">
        <v>51.25</v>
      </c>
      <c r="AT2353" s="78" t="n">
        <v>1</v>
      </c>
      <c r="AV2353" s="78" t="n">
        <v>8.08</v>
      </c>
      <c r="AY2353" s="78" t="n">
        <v>-9880811.03</v>
      </c>
      <c r="AZ2353" s="78" t="n">
        <v>0</v>
      </c>
      <c r="BA2353" s="78" t="n">
        <v>2193311.03</v>
      </c>
      <c r="BB2353" s="78" t="n">
        <v>0</v>
      </c>
      <c r="BC2353" s="78" t="n">
        <v>-7687500</v>
      </c>
      <c r="BD2353" s="78" t="n">
        <v>678750000</v>
      </c>
      <c r="BE2353" s="78" t="s">
        <v>18932</v>
      </c>
      <c r="BJ2353" s="78" t="s">
        <v>17721</v>
      </c>
      <c r="BK2353" s="78" t="s">
        <v>17722</v>
      </c>
      <c r="BO2353" s="78" t="s">
        <v>16502</v>
      </c>
    </row>
    <row r="2354" customFormat="false" ht="15" hidden="true" customHeight="false" outlineLevel="0" collapsed="false">
      <c r="A2354" s="82" t="n">
        <v>45291</v>
      </c>
      <c r="B2354" s="78" t="s">
        <v>16497</v>
      </c>
      <c r="C2354" s="78" t="s">
        <v>18927</v>
      </c>
      <c r="D2354" s="78" t="s">
        <v>18928</v>
      </c>
      <c r="E2354" s="78" t="s">
        <v>1305</v>
      </c>
      <c r="F2354" s="78" t="s">
        <v>17710</v>
      </c>
      <c r="G2354" s="78" t="s">
        <v>17711</v>
      </c>
      <c r="H2354" s="78" t="s">
        <v>17725</v>
      </c>
      <c r="I2354" s="78" t="s">
        <v>18965</v>
      </c>
      <c r="J2354" s="78" t="s">
        <v>17755</v>
      </c>
      <c r="K2354" s="78" t="n">
        <v>149740078</v>
      </c>
      <c r="L2354" s="78" t="s">
        <v>1865</v>
      </c>
      <c r="M2354" s="78" t="s">
        <v>20921</v>
      </c>
      <c r="N2354" s="78" t="s">
        <v>17734</v>
      </c>
      <c r="Q2354" s="78" t="n">
        <v>21000015</v>
      </c>
      <c r="R2354" s="78" t="s">
        <v>16863</v>
      </c>
      <c r="S2354" s="78" t="s">
        <v>16864</v>
      </c>
      <c r="T2354" s="78" t="s">
        <v>16862</v>
      </c>
      <c r="W2354" s="78" t="s">
        <v>4084</v>
      </c>
      <c r="Z2354" s="78" t="s">
        <v>17801</v>
      </c>
      <c r="AA2354" s="78" t="s">
        <v>17802</v>
      </c>
      <c r="AC2354" s="78" t="s">
        <v>19192</v>
      </c>
      <c r="AE2354" s="78" t="s">
        <v>1868</v>
      </c>
      <c r="AG2354" s="78" t="s">
        <v>18931</v>
      </c>
      <c r="AI2354" s="82" t="n">
        <v>45379</v>
      </c>
      <c r="AJ2354" s="78" t="s">
        <v>1197</v>
      </c>
      <c r="AL2354" s="78" t="s">
        <v>17718</v>
      </c>
      <c r="AM2354" s="78" t="s">
        <v>17718</v>
      </c>
      <c r="AP2354" s="78" t="s">
        <v>17772</v>
      </c>
      <c r="AQ2354" s="78" t="n">
        <v>-1926</v>
      </c>
      <c r="AR2354" s="78" t="n">
        <v>100</v>
      </c>
      <c r="AS2354" s="78" t="n">
        <v>26.15</v>
      </c>
      <c r="AT2354" s="78" t="n">
        <v>1</v>
      </c>
      <c r="AV2354" s="78" t="n">
        <v>8.08</v>
      </c>
      <c r="AY2354" s="78" t="n">
        <v>-10045934.9</v>
      </c>
      <c r="AZ2354" s="78" t="n">
        <v>0</v>
      </c>
      <c r="BA2354" s="78" t="n">
        <v>5009444.9</v>
      </c>
      <c r="BB2354" s="78" t="n">
        <v>0</v>
      </c>
      <c r="BC2354" s="78" t="n">
        <v>-5036490</v>
      </c>
      <c r="BD2354" s="78" t="n">
        <v>842625000</v>
      </c>
      <c r="BE2354" s="78" t="s">
        <v>18932</v>
      </c>
      <c r="BJ2354" s="78" t="s">
        <v>17721</v>
      </c>
      <c r="BK2354" s="78" t="s">
        <v>17722</v>
      </c>
      <c r="BO2354" s="78" t="s">
        <v>16502</v>
      </c>
    </row>
    <row r="2355" customFormat="false" ht="15" hidden="false" customHeight="false" outlineLevel="0" collapsed="false">
      <c r="AQ2355" s="80"/>
      <c r="BD2355" s="80"/>
    </row>
    <row r="2356" customFormat="false" ht="15" hidden="false" customHeight="false" outlineLevel="0" collapsed="false">
      <c r="AQ2356" s="80"/>
      <c r="BD2356" s="80"/>
    </row>
    <row r="2357" customFormat="false" ht="15" hidden="false" customHeight="false" outlineLevel="0" collapsed="false">
      <c r="AQ2357" s="80"/>
      <c r="BD2357" s="80"/>
    </row>
    <row r="2358" customFormat="false" ht="15" hidden="false" customHeight="false" outlineLevel="0" collapsed="false">
      <c r="AQ2358" s="80"/>
      <c r="BD2358" s="80"/>
    </row>
    <row r="2359" customFormat="false" ht="15" hidden="false" customHeight="false" outlineLevel="0" collapsed="false">
      <c r="BD2359" s="80"/>
    </row>
    <row r="2360" customFormat="false" ht="15" hidden="false" customHeight="false" outlineLevel="0" collapsed="false">
      <c r="BD2360" s="80"/>
    </row>
    <row r="2361" customFormat="false" ht="15" hidden="false" customHeight="false" outlineLevel="0" collapsed="false">
      <c r="BD2361" s="80"/>
    </row>
  </sheetData>
  <autoFilter ref="A2:BO2354">
    <filterColumn colId="9">
      <filters>
        <filter val="ADR"/>
        <filter val="COMMON"/>
        <filter val="CONV BOND"/>
        <filter val="ETF"/>
        <filter val="OPTION"/>
        <filter val="PREF STK"/>
        <filter val="WARRANT"/>
      </filters>
    </filterColumn>
    <filterColumn colId="12">
      <filters>
        <filter val="AEP 75 STRIKE AMER PUT 05/17/2024"/>
        <filter val="AEP 80 STRIKE AMER PUT 02/16/2024"/>
        <filter val="AEP 87.5 STRIKE AMER CALL 02/16/2024"/>
        <filter val="AEP 90 STRIKE AMER CALL 05/17/2024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activity xmlns="cdab292e-287e-4712-8866-4d95a9b88262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88EF9DE64F5C46BC8B0840FC15082E" ma:contentTypeVersion="20" ma:contentTypeDescription="Create a new document." ma:contentTypeScope="" ma:versionID="19c88881fb9fd1a0faa0a24f5668cea1">
  <xsd:schema xmlns:xsd="http://www.w3.org/2001/XMLSchema" xmlns:xs="http://www.w3.org/2001/XMLSchema" xmlns:p="http://schemas.microsoft.com/office/2006/metadata/properties" xmlns:ns1="http://schemas.microsoft.com/sharepoint/v3" xmlns:ns3="cdab292e-287e-4712-8866-4d95a9b88262" xmlns:ns4="e432fc14-20f9-4bed-8e28-a1f9ba9e3f8d" targetNamespace="http://schemas.microsoft.com/office/2006/metadata/properties" ma:root="true" ma:fieldsID="0f80f3593ea71a757ad075dc34fcd1a9" ns1:_="" ns3:_="" ns4:_="">
    <xsd:import namespace="http://schemas.microsoft.com/sharepoint/v3"/>
    <xsd:import namespace="cdab292e-287e-4712-8866-4d95a9b88262"/>
    <xsd:import namespace="e432fc14-20f9-4bed-8e28-a1f9ba9e3f8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Location" minOccurs="0"/>
                <xsd:element ref="ns3:MediaServiceOCR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ab292e-287e-4712-8866-4d95a9b882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4" nillable="true" ma:displayName="_activity" ma:hidden="true" ma:internalName="_activity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32fc14-20f9-4bed-8e28-a1f9ba9e3f8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E0ADFE-66BD-43F8-B154-ABF3124168BA}"/>
</file>

<file path=customXml/itemProps2.xml><?xml version="1.0" encoding="utf-8"?>
<ds:datastoreItem xmlns:ds="http://schemas.openxmlformats.org/officeDocument/2006/customXml" ds:itemID="{4E77F89C-4E69-4EBA-B584-C5134FB9FF8B}"/>
</file>

<file path=customXml/itemProps3.xml><?xml version="1.0" encoding="utf-8"?>
<ds:datastoreItem xmlns:ds="http://schemas.openxmlformats.org/officeDocument/2006/customXml" ds:itemID="{E6FABCBA-1EDA-4532-88A9-8C0826EA57A0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2024-02-15T23:08:57Z</dcterms:created>
  <dc:creator>Apache POI</dc:creator>
  <dc:description/>
  <dc:language>en-US</dc:language>
  <cp:lastModifiedBy/>
  <dcterms:modified xsi:type="dcterms:W3CDTF">2024-04-03T13:36:15Z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0x0101004288EF9DE64F5C46BC8B0840FC15082E</vt:lpwstr>
  </property>
</Properties>
</file>